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xavier/VSCode3/FA_Baux_LOI_V2a/"/>
    </mc:Choice>
  </mc:AlternateContent>
  <xr:revisionPtr revIDLastSave="0" documentId="13_ncr:1_{2166D1B2-17C5-A443-97FF-0864AFBC51AE}" xr6:coauthVersionLast="47" xr6:coauthVersionMax="47" xr10:uidLastSave="{00000000-0000-0000-0000-000000000000}"/>
  <bookViews>
    <workbookView xWindow="0" yWindow="880" windowWidth="36000" windowHeight="20820" xr2:uid="{00000000-000D-0000-FFFF-FFFF00000000}"/>
  </bookViews>
  <sheets>
    <sheet name="Rédaction BAIL" sheetId="44" r:id="rId1"/>
    <sheet name="Liste données BAIL" sheetId="65" r:id="rId2"/>
    <sheet name="Last Forecast" sheetId="24" state="hidden" r:id="rId3"/>
    <sheet name="Indices" sheetId="22" state="hidden" r:id="rId4"/>
    <sheet name="Liste" sheetId="16" r:id="rId5"/>
  </sheets>
  <definedNames>
    <definedName name="_">#REF!</definedName>
    <definedName name="___________________________________________SCa2" hidden="1">{"0,0525";"0";"0";"20";"0";"0,025";"7"}</definedName>
    <definedName name="_________________________________________SCa2" hidden="1">{"0,0525";"0";"0";"20";"0";"0,025";"7"}</definedName>
    <definedName name="________________________________________SCa2" hidden="1">{"0,0525";"0";"0";"20";"0";"0,025";"7"}</definedName>
    <definedName name="_______________________________________SCa2" hidden="1">{"0,0525";"0";"0";"20";"0";"0,025";"7"}</definedName>
    <definedName name="______________________________________SCa2" hidden="1">{"0,0525";"0";"0";"20";"0";"0,025";"7"}</definedName>
    <definedName name="_____________________________________SCa2" hidden="1">{"0,0525";"0";"0";"20";"0";"0,025";"7"}</definedName>
    <definedName name="____________________________________SCa2" hidden="1">{"0,0525";"0";"0";"20";"0";"0,025";"7"}</definedName>
    <definedName name="_________________________________SCa2" hidden="1">{"0,0525";"0";"0";"20";"0";"0,025";"7"}</definedName>
    <definedName name="________________________________SCa2" hidden="1">{"0,0525";"0";"0";"20";"0";"0,025";"7"}</definedName>
    <definedName name="_______________________________SCa2" hidden="1">{"0,0525";"0";"0";"20";"0";"0,025";"7"}</definedName>
    <definedName name="______________________________SCa2" hidden="1">{"0,0525";"0";"0";"20";"0";"0,025";"7"}</definedName>
    <definedName name="____________________________SCa2" hidden="1">{"0,0525";"0";"0";"20";"0";"0,025";"7"}</definedName>
    <definedName name="___________________________SCa2" hidden="1">{"0,0525";"0";"0";"20";"0";"0,025";"7"}</definedName>
    <definedName name="__________________________SCa2" hidden="1">{"0,0525";"0";"0";"20";"0";"0,025";"7"}</definedName>
    <definedName name="_________________________SCa2" hidden="1">{"0,0525";"0";"0";"20";"0";"0,025";"7"}</definedName>
    <definedName name="________________________SCa2" hidden="1">{"0,0525";"0";"0";"20";"0";"0,025";"7"}</definedName>
    <definedName name="_______________________SCa2" hidden="1">{"0,0525";"0";"0";"20";"0";"0,025";"7"}</definedName>
    <definedName name="_____________________SCa2" hidden="1">{"0,0525";"0";"0";"20";"0";"0,025";"7"}</definedName>
    <definedName name="____________________SCa2" hidden="1">{"0,0525";"0";"0";"20";"0";"0,025";"7"}</definedName>
    <definedName name="___________________SCa2" hidden="1">{"0,0525";"0";"0";"20";"0";"0,025";"7"}</definedName>
    <definedName name="__________________SCa2" hidden="1">{"0,0525";"0";"0";"20";"0";"0,025";"7"}</definedName>
    <definedName name="_________________SCa2" hidden="1">{"0,0525";"0";"0";"20";"0";"0,025";"7"}</definedName>
    <definedName name="_______________SCa2" hidden="1">{"0,0525";"0";"0";"20";"0";"0,025";"7"}</definedName>
    <definedName name="______________SCa2" hidden="1">{"0,0525";"0";"0";"20";"0";"0,025";"7"}</definedName>
    <definedName name="_____________x1">#REF!</definedName>
    <definedName name="_____________x2">#REF!</definedName>
    <definedName name="____________x1">#REF!</definedName>
    <definedName name="____________x2">#REF!</definedName>
    <definedName name="___________x1">#REF!</definedName>
    <definedName name="___________x2">#REF!</definedName>
    <definedName name="__________x1">#REF!</definedName>
    <definedName name="__________x2">#REF!</definedName>
    <definedName name="_________x1">#REF!</definedName>
    <definedName name="_________x2">#REF!</definedName>
    <definedName name="________SCa2" hidden="1">{"0,0525";"0";"0";"20";"0";"0,025";"7"}</definedName>
    <definedName name="________x1">#REF!</definedName>
    <definedName name="________x2">#REF!</definedName>
    <definedName name="_______SCa2" hidden="1">{"0,0525";"0";"0";"20";"0";"0,025";"7"}</definedName>
    <definedName name="_______x1">#REF!</definedName>
    <definedName name="_______x2">#REF!</definedName>
    <definedName name="______x1">#REF!</definedName>
    <definedName name="______x2">#REF!</definedName>
    <definedName name="_____x1">#REF!</definedName>
    <definedName name="_____x2">#REF!</definedName>
    <definedName name="____1STYR">#REF!</definedName>
    <definedName name="____bnd2">#REF!</definedName>
    <definedName name="____cod1">#REF!</definedName>
    <definedName name="____cod10">#REF!</definedName>
    <definedName name="____cod2">#REF!</definedName>
    <definedName name="____cod3">#REF!</definedName>
    <definedName name="____cod4">#REF!</definedName>
    <definedName name="____cod5">#REF!</definedName>
    <definedName name="____cod6">#REF!</definedName>
    <definedName name="____cod7">#REF!</definedName>
    <definedName name="____cod8">#REF!</definedName>
    <definedName name="____cod9">#REF!</definedName>
    <definedName name="____let1">#REF!</definedName>
    <definedName name="____ord1">#REF!</definedName>
    <definedName name="____ord2">#REF!</definedName>
    <definedName name="____ord3">#REF!</definedName>
    <definedName name="____rrc1">#REF!</definedName>
    <definedName name="____rrc2">#REF!</definedName>
    <definedName name="____sc1">#REF!</definedName>
    <definedName name="____su1">#REF!</definedName>
    <definedName name="____su2">#REF!</definedName>
    <definedName name="____tdp1">#REF!</definedName>
    <definedName name="____TOP2">#REF!</definedName>
    <definedName name="____TOP3">#REF!</definedName>
    <definedName name="____TOP4">#REF!</definedName>
    <definedName name="____TOP5">#REF!</definedName>
    <definedName name="____TOP6">#REF!</definedName>
    <definedName name="____TOP7">#REF!</definedName>
    <definedName name="____ubr1">#REF!</definedName>
    <definedName name="____vat1">#REF!</definedName>
    <definedName name="____x1">#REF!</definedName>
    <definedName name="____x2">#REF!</definedName>
    <definedName name="___10__123Graph_BCHART_4">#REF!</definedName>
    <definedName name="___11__123Graph_BCHART_5">#REF!</definedName>
    <definedName name="___12__123Graph_BCHART_6">#REF!</definedName>
    <definedName name="___13__123Graph_BCHART_7">#REF!</definedName>
    <definedName name="___14__123Graph_CCHART_4">#REF!</definedName>
    <definedName name="___17__123Graph_XCHART_5">#REF!</definedName>
    <definedName name="___18__123Graph_XCHART_6">#REF!</definedName>
    <definedName name="___19__123Graph_XCHART_7">#REF!</definedName>
    <definedName name="___1STYR">#REF!</definedName>
    <definedName name="___5__123Graph_ACHART_4">#REF!</definedName>
    <definedName name="___6__123Graph_ACHART_5">#REF!</definedName>
    <definedName name="___7__123Graph_ACHART_6">#REF!</definedName>
    <definedName name="___8__123Graph_ACHART_7">#REF!</definedName>
    <definedName name="___bnd1">#REF!</definedName>
    <definedName name="___bnd2">#REF!</definedName>
    <definedName name="___CLT310309">#REF!</definedName>
    <definedName name="___let1">#REF!</definedName>
    <definedName name="___LTF02">#REF!</definedName>
    <definedName name="___LTF03">#REF!</definedName>
    <definedName name="___LTF04">#REF!</definedName>
    <definedName name="___LTF05">#REF!</definedName>
    <definedName name="___LTF06">#REF!</definedName>
    <definedName name="___MA2200">#REF!</definedName>
    <definedName name="___MA2300">#REF!</definedName>
    <definedName name="___MA2400">#REF!</definedName>
    <definedName name="___MA2500">#REF!</definedName>
    <definedName name="___MA2600">#REF!</definedName>
    <definedName name="___MA2700">#REF!</definedName>
    <definedName name="___MA2800">#REF!</definedName>
    <definedName name="___ord1">#REF!</definedName>
    <definedName name="___ord2">#REF!</definedName>
    <definedName name="___ord3">#REF!</definedName>
    <definedName name="___rrc1">#REF!</definedName>
    <definedName name="___rrc2">#REF!</definedName>
    <definedName name="___sc1">#REF!</definedName>
    <definedName name="___SCa2" hidden="1">{"0,0525";"0";"0";"20";"0";"0,025";"7"}</definedName>
    <definedName name="___tdp1">#REF!</definedName>
    <definedName name="___TOP2">#REF!</definedName>
    <definedName name="___TOP3">#REF!</definedName>
    <definedName name="___TOP4">#REF!</definedName>
    <definedName name="___TOP5">#REF!</definedName>
    <definedName name="___TOP6">#REF!</definedName>
    <definedName name="___TOP7">#REF!</definedName>
    <definedName name="___ubr1">#REF!</definedName>
    <definedName name="___vat1">#REF!</definedName>
    <definedName name="___x1">#REF!</definedName>
    <definedName name="___x2">#REF!</definedName>
    <definedName name="__1">#REF!</definedName>
    <definedName name="__1____________123Graph_ACHART_4">#REF!</definedName>
    <definedName name="__10">#REF!</definedName>
    <definedName name="__10__123Graph_BCHART_4">#REF!</definedName>
    <definedName name="__11____________123Graph_XCHART_6">#REF!</definedName>
    <definedName name="__11__123Graph_BCHART_5">#REF!</definedName>
    <definedName name="__12____________123Graph_XCHART_7">#REF!</definedName>
    <definedName name="__12__123Graph_BCHART_6">#REF!</definedName>
    <definedName name="__123Graph_A" hidden="1">#REF!</definedName>
    <definedName name="__123Graph_ACONC" hidden="1">#REF!</definedName>
    <definedName name="__123Graph_AOAR"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CONC" hidden="1">#REF!</definedName>
    <definedName name="__123Graph_XOAR" hidden="1">#REF!</definedName>
    <definedName name="__13">#REF!</definedName>
    <definedName name="__13__123Graph_BCHART_7">#REF!</definedName>
    <definedName name="__14__123Graph_CCHART_4">#REF!</definedName>
    <definedName name="__17__123Graph_XCHART_5">#REF!</definedName>
    <definedName name="__18__123Graph_XCHART_6">#REF!</definedName>
    <definedName name="__19__123Graph_XCHART_7">#REF!</definedName>
    <definedName name="__1STYR">#REF!</definedName>
    <definedName name="__23__123Graph_BCHART_6">#REF!</definedName>
    <definedName name="__4">#REF!</definedName>
    <definedName name="__40__123Graph_ACHART_4">#REF!</definedName>
    <definedName name="__48__123Graph_BCHART_7">#REF!</definedName>
    <definedName name="__5__123Graph_ACHART_4">#REF!</definedName>
    <definedName name="__54__123Graph_ACHART_5">#REF!</definedName>
    <definedName name="__58__123Graph_XCHART_7">#REF!</definedName>
    <definedName name="__6">#REF!</definedName>
    <definedName name="__6____________123Graph_BCHART_5">#REF!</definedName>
    <definedName name="__6__123Graph_ACHART_5">#REF!</definedName>
    <definedName name="__7____________123Graph_BCHART_6">#REF!</definedName>
    <definedName name="__7__123Graph_ACHART_6">#REF!</definedName>
    <definedName name="__8____________123Graph_BCHART_7">#REF!</definedName>
    <definedName name="__8__123Graph_ACHART_7">#REF!</definedName>
    <definedName name="__9____________123Graph_CCHART_4">#REF!</definedName>
    <definedName name="__93__123Graph_BCHART_4">#REF!</definedName>
    <definedName name="__ALL2">#REF!</definedName>
    <definedName name="__BFM2">#REF!</definedName>
    <definedName name="__bnd1">#REF!</definedName>
    <definedName name="__bnd2">#REF!</definedName>
    <definedName name="__CA022002">#REF!</definedName>
    <definedName name="__cod1">#REF!</definedName>
    <definedName name="__cod10">#REF!</definedName>
    <definedName name="__cod2">#REF!</definedName>
    <definedName name="__cod3">#REF!</definedName>
    <definedName name="__cod4">#REF!</definedName>
    <definedName name="__cod5">#REF!</definedName>
    <definedName name="__cod6">#REF!</definedName>
    <definedName name="__cod7">#REF!</definedName>
    <definedName name="__cod8">#REF!</definedName>
    <definedName name="__cod9">#REF!</definedName>
    <definedName name="__COF5">#REF!</definedName>
    <definedName name="__COF6">#REF!</definedName>
    <definedName name="__COF7">#REF!</definedName>
    <definedName name="__CON1">#REF!</definedName>
    <definedName name="__CON2">#REF!</definedName>
    <definedName name="__CON3">#REF!</definedName>
    <definedName name="__CON4">#REF!</definedName>
    <definedName name="__CON5">#REF!</definedName>
    <definedName name="__CON6">#REF!</definedName>
    <definedName name="__CON7">#REF!</definedName>
    <definedName name="__CPM2">#REF!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0">#REF!</definedName>
    <definedName name="__DAT21">#REF!</definedName>
    <definedName name="__DAT22">#REF!</definedName>
    <definedName name="__DAT23">#REF!</definedName>
    <definedName name="__DAT24">#REF!</definedName>
    <definedName name="__DAT25">#REF!</definedName>
    <definedName name="__DAT27">#REF!</definedName>
    <definedName name="__DAT28">#REF!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FDS_HYPERLINK_TOGGLE_STATE__" hidden="1">"ON"</definedName>
    <definedName name="__GSP2">#REF!</definedName>
    <definedName name="__let1">#REF!</definedName>
    <definedName name="__LTF02">#REF!</definedName>
    <definedName name="__LTF03">#REF!</definedName>
    <definedName name="__LTF04">#REF!</definedName>
    <definedName name="__LTF05">#REF!</definedName>
    <definedName name="__LTF06">#REF!</definedName>
    <definedName name="__MA2200">#REF!</definedName>
    <definedName name="__MA2300">#REF!</definedName>
    <definedName name="__MA2400">#REF!</definedName>
    <definedName name="__MA2500">#REF!</definedName>
    <definedName name="__MA2600">#REF!</definedName>
    <definedName name="__MA2700">#REF!</definedName>
    <definedName name="__MA2800">#REF!</definedName>
    <definedName name="__ord1">#REF!</definedName>
    <definedName name="__ord2">#REF!</definedName>
    <definedName name="__ord3">#REF!</definedName>
    <definedName name="__Properties__">#REF!</definedName>
    <definedName name="__pub2" hidden="1">"L10003649.xls"</definedName>
    <definedName name="__RPI2">#REF!</definedName>
    <definedName name="__RPI3">#REF!</definedName>
    <definedName name="__RPI4">#REF!</definedName>
    <definedName name="__RPI5">#REF!</definedName>
    <definedName name="__rrc1">#REF!</definedName>
    <definedName name="__rrc2">#REF!</definedName>
    <definedName name="__sc1">#REF!</definedName>
    <definedName name="__SCa2" hidden="1">{"0,0525";"0";"0";"20";"0";"0,025";"7"}</definedName>
    <definedName name="__sch2">#REF!</definedName>
    <definedName name="__sim2">#REF!</definedName>
    <definedName name="__SSM2">#REF!</definedName>
    <definedName name="__su1">#REF!</definedName>
    <definedName name="__su2">#REF!</definedName>
    <definedName name="__Tax95">#REF!</definedName>
    <definedName name="__Tax96">#REF!</definedName>
    <definedName name="__Tax97">#REF!</definedName>
    <definedName name="__tdp1">#REF!</definedName>
    <definedName name="__TOP2">#REF!</definedName>
    <definedName name="__TOP3">#REF!</definedName>
    <definedName name="__TOP4">#REF!</definedName>
    <definedName name="__TOP5">#REF!</definedName>
    <definedName name="__TOP6">#REF!</definedName>
    <definedName name="__TOP7">#REF!</definedName>
    <definedName name="__TSP2">#REF!</definedName>
    <definedName name="__ubr1">#REF!</definedName>
    <definedName name="__VFP2">#REF!</definedName>
    <definedName name="__WSP2">#REF!</definedName>
    <definedName name="__x1">#REF!</definedName>
    <definedName name="__x2">#REF!</definedName>
    <definedName name="_1_">#REF!</definedName>
    <definedName name="_1____________123Graph_ACHART_4">#REF!</definedName>
    <definedName name="_1__123Graph_ACHART_12">#REF!</definedName>
    <definedName name="_1__123Graph_ACHART_4">#REF!</definedName>
    <definedName name="_1_1STYR">#REF!</definedName>
    <definedName name="_10____________123Graph_BCHART_4">#REF!</definedName>
    <definedName name="_10____________123Graph_XCHART_5">#REF!</definedName>
    <definedName name="_10__123Graph_ACHART_4">#REF!</definedName>
    <definedName name="_10__123Graph_ACHART_5">#REF!</definedName>
    <definedName name="_10__123Graph_BCHART_16">#REF!</definedName>
    <definedName name="_10__123Graph_BCHART_4">#REF!</definedName>
    <definedName name="_10__123Graph_XCHART_5">#REF!</definedName>
    <definedName name="_1006.4020.22">#REF!</definedName>
    <definedName name="_101____________123Graph_ACHART_6">#REF!</definedName>
    <definedName name="_101__123Graph_BCHART_5">#REF!</definedName>
    <definedName name="_101__123Graph_BCHART_6">#REF!</definedName>
    <definedName name="_1021__123Graph_XCHART_6">#REF!</definedName>
    <definedName name="_103___123Graph_BCHART_4">#REF!</definedName>
    <definedName name="_103__123Graph_ACHART_4">#REF!</definedName>
    <definedName name="_103__123Graph_BCHART_6">#REF!</definedName>
    <definedName name="_103__123Graph_BCHART_7">#REF!</definedName>
    <definedName name="_104____________123Graph_XCHART_7">#REF!</definedName>
    <definedName name="_104__123Graph_BCHART_5">#REF!</definedName>
    <definedName name="_104__123Graph_CCHART_15">#REF!</definedName>
    <definedName name="_1045__123Graph_XCHART_7">#REF!</definedName>
    <definedName name="_105__123Graph_XCHART_5">#REF!</definedName>
    <definedName name="_107____________123Graph_ACHART_7">#REF!</definedName>
    <definedName name="_107__123Graph_CCHART_4">#REF!</definedName>
    <definedName name="_108___123Graph_ACHART_4">#REF!</definedName>
    <definedName name="_108__123Graph_BCHART_7">#REF!</definedName>
    <definedName name="_109___123Graph_BCHART_5">#REF!</definedName>
    <definedName name="_109__123Graph_BCHART_6">#REF!</definedName>
    <definedName name="_109__123Graph_BCHART_7">#REF!</definedName>
    <definedName name="_11____________123Graph_XCHART_6">#REF!</definedName>
    <definedName name="_11__123Graph_ACHART_12">#REF!</definedName>
    <definedName name="_11__123Graph_ACHART_6">#REF!</definedName>
    <definedName name="_11__123Graph_BCHART_17">#REF!</definedName>
    <definedName name="_11__123Graph_BCHART_5">#REF!</definedName>
    <definedName name="_11__123Graph_XCHART_6">#REF!</definedName>
    <definedName name="_110__123Graph_BCHART_16">#REF!</definedName>
    <definedName name="_112___123Graph_ACHART_5">#REF!</definedName>
    <definedName name="_112__123Graph_ACHART_5">#REF!</definedName>
    <definedName name="_112__123Graph_CCHART_16">#REF!</definedName>
    <definedName name="_112__123Graph_XCHART_6">#REF!</definedName>
    <definedName name="_113____________123Graph_BCHART_4">#REF!</definedName>
    <definedName name="_113__123Graph_ACHART_4">#REF!</definedName>
    <definedName name="_113__123Graph_CCHART_4">#REF!</definedName>
    <definedName name="_114__123Graph_BCHART_6">#REF!</definedName>
    <definedName name="_115___123Graph_BCHART_6">#REF!</definedName>
    <definedName name="_116___123Graph_ACHART_6">#REF!</definedName>
    <definedName name="_117__123Graph_BCHART_7">#REF!</definedName>
    <definedName name="_117__123Graph_CCHART_4">#REF!</definedName>
    <definedName name="_119____________123Graph_BCHART_5">#REF!</definedName>
    <definedName name="_119__123Graph_XCHART_5">#REF!</definedName>
    <definedName name="_119__123Graph_XCHART_7">#REF!</definedName>
    <definedName name="_11Module2_.PRINT_BCCAM">#REF!</definedName>
    <definedName name="_12____________123Graph_ACHART_5">#REF!</definedName>
    <definedName name="_12____________123Graph_BCHART_5">#REF!</definedName>
    <definedName name="_12____________123Graph_XCHART_7">#REF!</definedName>
    <definedName name="_12__123Graph_ACHART_5">#REF!</definedName>
    <definedName name="_12__123Graph_ACHART_7">#REF!</definedName>
    <definedName name="_12__123Graph_BCHART_22">#REF!</definedName>
    <definedName name="_12__123Graph_BCHART_3" hidden="1">#REF!</definedName>
    <definedName name="_12__123Graph_BCHART_5">#REF!</definedName>
    <definedName name="_12__123Graph_BCHART_6">#REF!</definedName>
    <definedName name="_12__123Graph_XCHART_7">#REF!</definedName>
    <definedName name="_120___123Graph_ACHART_7">#REF!</definedName>
    <definedName name="_120__123Graph_CCHART_17">#REF!</definedName>
    <definedName name="_120__123Graph_XCHART_5">#REF!</definedName>
    <definedName name="_121___123Graph_BCHART_7">#REF!</definedName>
    <definedName name="_121__123Graph_ACHART_6">#REF!</definedName>
    <definedName name="_121__123Graph_BCHART_17">#REF!</definedName>
    <definedName name="_122__123Graph_ACHART_5">#REF!</definedName>
    <definedName name="_123__123Graph_XCHART_6">#REF!</definedName>
    <definedName name="_124__123Graph_BCHART_7">#REF!</definedName>
    <definedName name="_125____________123Graph_BCHART_6">#REF!</definedName>
    <definedName name="_125___123Graph_BCHART_4">#REF!</definedName>
    <definedName name="_125__123Graph_CCHART_4">#REF!</definedName>
    <definedName name="_125__123Graph_XCHART_6">#REF!</definedName>
    <definedName name="_127___123Graph_CCHART_4">#REF!</definedName>
    <definedName name="_127__123Graph_XCHART_5">#REF!</definedName>
    <definedName name="_127__123Graph_XCHART_7">#REF!</definedName>
    <definedName name="_128__123Graph_CCHART_22">#REF!</definedName>
    <definedName name="_129___123Graph_BCHART_5">#REF!</definedName>
    <definedName name="_12Module2_.PRINT_BCPR">#REF!</definedName>
    <definedName name="_13___123Graph_ACHART_4">#REF!</definedName>
    <definedName name="_13__123Graph_ACHART_4">#REF!</definedName>
    <definedName name="_13__123Graph_ACHART_5">#REF!</definedName>
    <definedName name="_13__123Graph_ACHART_7">#REF!</definedName>
    <definedName name="_13__123Graph_BCHART_3" hidden="1">#REF!</definedName>
    <definedName name="_13__123Graph_BCHART_4">#REF!</definedName>
    <definedName name="_13__123Graph_BCHART_7">#REF!</definedName>
    <definedName name="_13__123Graph_CCHART_15">#REF!</definedName>
    <definedName name="_13_1STYR">#REF!</definedName>
    <definedName name="_130__123Graph_ACHART_7">#REF!</definedName>
    <definedName name="_130__123Graph_XCHART_7">#REF!</definedName>
    <definedName name="_131____________123Graph_BCHART_7">#REF!</definedName>
    <definedName name="_132__123Graph_BCHART_22">#REF!</definedName>
    <definedName name="_133___123Graph_BCHART_6">#REF!</definedName>
    <definedName name="_134__123Graph_ACHART_5">#REF!</definedName>
    <definedName name="_134__123Graph_CCHART_4">#REF!</definedName>
    <definedName name="_135___123Graph_XCHART_5">#REF!</definedName>
    <definedName name="_135__123Graph_XCHART_5">#REF!</definedName>
    <definedName name="_135__123Graph_XCHART_6">#REF!</definedName>
    <definedName name="_136__123Graph_CSEG_PIE">#REF!</definedName>
    <definedName name="_137____________123Graph_CCHART_4">#REF!</definedName>
    <definedName name="_137___123Graph_BCHART_7">#REF!</definedName>
    <definedName name="_14____________123Graph_ACHART_4">#REF!</definedName>
    <definedName name="_14____________123Graph_BCHART_6">#REF!</definedName>
    <definedName name="_14___123Graph_ACHART_5">#REF!</definedName>
    <definedName name="_14__123Graph_ACHART_5">#REF!</definedName>
    <definedName name="_14__123Graph_ACHART_6">#REF!</definedName>
    <definedName name="_14__123Graph_BCHART_4">#REF!</definedName>
    <definedName name="_14__123Graph_BCHART_5">#REF!</definedName>
    <definedName name="_14__123Graph_BCHART_6">#REF!</definedName>
    <definedName name="_14__123Graph_CCHART_16">#REF!</definedName>
    <definedName name="_14__123Graph_CCHART_4">#REF!</definedName>
    <definedName name="_141___123Graph_CCHART_4">#REF!</definedName>
    <definedName name="_141___123Graph_XCHART_6">#REF!</definedName>
    <definedName name="_143____________123Graph_XCHART_5">#REF!</definedName>
    <definedName name="_143__123Graph_CCHART_15">#REF!</definedName>
    <definedName name="_143__123Graph_XCHART_6">#REF!</definedName>
    <definedName name="_143__123Graph_XCHART_7">#REF!</definedName>
    <definedName name="_144__123Graph_DCHART_15">#REF!</definedName>
    <definedName name="_147___123Graph_XCHART_5">#REF!</definedName>
    <definedName name="_147___123Graph_XCHART_7">#REF!</definedName>
    <definedName name="_147__123Graph_BCHART_4">#REF!</definedName>
    <definedName name="_149____________123Graph_XCHART_6">#REF!</definedName>
    <definedName name="_15___123Graph_ACHART_6">#REF!</definedName>
    <definedName name="_15__123Graph_ACHART_4">#REF!</definedName>
    <definedName name="_15__123Graph_ACHART_6">#REF!</definedName>
    <definedName name="_15__123Graph_BCHART_4">#REF!</definedName>
    <definedName name="_15__123Graph_BCHART_5">#REF!</definedName>
    <definedName name="_15__123Graph_BCHART_6">#REF!</definedName>
    <definedName name="_15__123Graph_CCHART_17">#REF!</definedName>
    <definedName name="_151___123Graph_XCHART_6">#REF!</definedName>
    <definedName name="_151__123Graph_XCHART_7">#REF!</definedName>
    <definedName name="_152__123Graph_DCHART_16">#REF!</definedName>
    <definedName name="_154__123Graph_CCHART_16">#REF!</definedName>
    <definedName name="_154__123Graph_XCHART_5">#REF!</definedName>
    <definedName name="_155____________123Graph_XCHART_7">#REF!</definedName>
    <definedName name="_155___123Graph_XCHART_7">#REF!</definedName>
    <definedName name="_155__123Graph_ACHART_5">#REF!</definedName>
    <definedName name="_155__123Graph_ACHART_6">#REF!</definedName>
    <definedName name="_156___123Graph_ACHART_4">#REF!</definedName>
    <definedName name="_156__123Graph_BCHART_5">#REF!</definedName>
    <definedName name="_157___123Graph_ACHART_5">#REF!</definedName>
    <definedName name="_158___123Graph_ACHART_6">#REF!</definedName>
    <definedName name="_159___123Graph_ACHART_7">#REF!</definedName>
    <definedName name="_16____________123Graph_ACHART_4">#REF!</definedName>
    <definedName name="_16____________123Graph_ACHART_5">#REF!</definedName>
    <definedName name="_16____________123Graph_ACHART_6">#REF!</definedName>
    <definedName name="_16____________123Graph_BCHART_7">#REF!</definedName>
    <definedName name="_16___123Graph_ACHART_7">#REF!</definedName>
    <definedName name="_16__123Graph_ACHART_15">#REF!</definedName>
    <definedName name="_16__123Graph_ACHART_4">#REF!</definedName>
    <definedName name="_16__123Graph_ACHART_7">#REF!</definedName>
    <definedName name="_16__123Graph_BCHART_6">#REF!</definedName>
    <definedName name="_16__123Graph_BCHART_7">#REF!</definedName>
    <definedName name="_16__123Graph_CCHART_22">#REF!</definedName>
    <definedName name="_160__123Graph_DCHART_17">#REF!</definedName>
    <definedName name="_161___123Graph_BCHART_4">#REF!</definedName>
    <definedName name="_161__123Graph_ACHART_6">#REF!</definedName>
    <definedName name="_162___123Graph_BCHART_5">#REF!</definedName>
    <definedName name="_163___123Graph_BCHART_6">#REF!</definedName>
    <definedName name="_164___123Graph_BCHART_7">#REF!</definedName>
    <definedName name="_164__123Graph_XCHART_6">#REF!</definedName>
    <definedName name="_165___123Graph_CCHART_4">#REF!</definedName>
    <definedName name="_165__123Graph_ACHART_4">#REF!</definedName>
    <definedName name="_165__123Graph_BCHART_6">#REF!</definedName>
    <definedName name="_165__123Graph_CCHART_17">#REF!</definedName>
    <definedName name="_167__123Graph_ACHART_7">#REF!</definedName>
    <definedName name="_168___123Graph_XCHART_5">#REF!</definedName>
    <definedName name="_168__123Graph_DCHART_22">#REF!</definedName>
    <definedName name="_169___123Graph_XCHART_6">#REF!</definedName>
    <definedName name="_17____________123Graph_ACHART_4">#REF!</definedName>
    <definedName name="_17___123Graph_BCHART_4">#REF!</definedName>
    <definedName name="_17__123Graph_ACHART_4">#REF!</definedName>
    <definedName name="_17__123Graph_ACHART_5">#REF!</definedName>
    <definedName name="_17__123Graph_ACHART_6">#REF!</definedName>
    <definedName name="_17__123Graph_BCHART_4">#REF!</definedName>
    <definedName name="_17__123Graph_BCHART_7">#REF!</definedName>
    <definedName name="_17__123Graph_CCHART_4">#REF!</definedName>
    <definedName name="_17__123Graph_CSEG_PIE">#REF!</definedName>
    <definedName name="_17__123Graph_XCHART_5">#REF!</definedName>
    <definedName name="_170___123Graph_XCHART_7">#REF!</definedName>
    <definedName name="_174__123Graph_BCHART_7">#REF!</definedName>
    <definedName name="_174__123Graph_XCHART_7">#REF!</definedName>
    <definedName name="_175__123Graph_ACHART_5">#REF!</definedName>
    <definedName name="_176__123Graph_ACHART_7">#REF!</definedName>
    <definedName name="_176__123Graph_CCHART_22">#REF!</definedName>
    <definedName name="_176__123Graph_ECHART_15">#REF!</definedName>
    <definedName name="_177__123Graph_BCHART_5">#REF!</definedName>
    <definedName name="_18____________123Graph_ACHART_5">#REF!</definedName>
    <definedName name="_18____________123Graph_ACHART_6">#REF!</definedName>
    <definedName name="_18____________123Graph_CCHART_4">#REF!</definedName>
    <definedName name="_18___123Graph_BCHART_4">#REF!</definedName>
    <definedName name="_18___123Graph_BCHART_5">#REF!</definedName>
    <definedName name="_18__123Graph_ACHART_4">#REF!</definedName>
    <definedName name="_18__123Graph_ACHART_6">#REF!</definedName>
    <definedName name="_18__123Graph_BCHART_5">#REF!</definedName>
    <definedName name="_18__123Graph_CCHART_4">#REF!</definedName>
    <definedName name="_18__123Graph_DCHART_15">#REF!</definedName>
    <definedName name="_18__123Graph_XCHART_5">#REF!</definedName>
    <definedName name="_18__123Graph_XCHART_6">#REF!</definedName>
    <definedName name="_183__123Graph_ACHART_6">#REF!</definedName>
    <definedName name="_183__123Graph_BCHART_6">#REF!</definedName>
    <definedName name="_183__123Graph_CCHART_4">#REF!</definedName>
    <definedName name="_184__123Graph_ECHART_16">#REF!</definedName>
    <definedName name="_185__123Graph_ACHART_6">#REF!</definedName>
    <definedName name="_187__123Graph_ACHART_4">#REF!</definedName>
    <definedName name="_187__123Graph_CSEG_PIE">#REF!</definedName>
    <definedName name="_189__123Graph_BCHART_7">#REF!</definedName>
    <definedName name="_19____________123Graph_ACHART_6">#REF!</definedName>
    <definedName name="_19___123Graph_BCHART_5">#REF!</definedName>
    <definedName name="_19___123Graph_BCHART_6">#REF!</definedName>
    <definedName name="_19__123Graph_ACHART_4">#REF!</definedName>
    <definedName name="_19__123Graph_ACHART_5">#REF!</definedName>
    <definedName name="_19__123Graph_ACHART_6">#REF!</definedName>
    <definedName name="_19__123Graph_BCHART_4">#REF!</definedName>
    <definedName name="_19__123Graph_BCHART_5">#REF!</definedName>
    <definedName name="_19__123Graph_BCHART_6">#REF!</definedName>
    <definedName name="_19__123Graph_DCHART_16">#REF!</definedName>
    <definedName name="_19__123Graph_LBL_ACHART_3" hidden="1">#REF!</definedName>
    <definedName name="_19__123Graph_XCHART_6">#REF!</definedName>
    <definedName name="_19__123Graph_XCHART_7">#REF!</definedName>
    <definedName name="_192__123Graph_ECHART_17">#REF!</definedName>
    <definedName name="_195__123Graph_ACHART_7">#REF!</definedName>
    <definedName name="_195__123Graph_CCHART_4">#REF!</definedName>
    <definedName name="_197__123Graph_BCHART_4">#REF!</definedName>
    <definedName name="_198__123Graph_DCHART_15">#REF!</definedName>
    <definedName name="_1Module2_.PRINT_BCCAM">#REF!</definedName>
    <definedName name="_1STYR">#REF!</definedName>
    <definedName name="_2____________123Graph_ACHART_4">#REF!</definedName>
    <definedName name="_2____________123Graph_ACHART_5">#REF!</definedName>
    <definedName name="_2__123Graph_ACHART_15">#REF!</definedName>
    <definedName name="_2__123Graph_ACHART_4">#REF!</definedName>
    <definedName name="_2__123Graph_ACHART_5">#REF!</definedName>
    <definedName name="_2_1STYR">#REF!</definedName>
    <definedName name="_2._Property_Income_Current">#REF!</definedName>
    <definedName name="_2._Property_Income_LFM">#REF!</definedName>
    <definedName name="_2._Property_Income_Var">#REF!</definedName>
    <definedName name="_20____________123Graph_ACHART_7">#REF!</definedName>
    <definedName name="_20____________123Graph_XCHART_5">#REF!</definedName>
    <definedName name="_20___123Graph_BCHART_6">#REF!</definedName>
    <definedName name="_20___123Graph_BCHART_7">#REF!</definedName>
    <definedName name="_20__123Graph_ACHART_5">#REF!</definedName>
    <definedName name="_20__123Graph_ACHART_6">#REF!</definedName>
    <definedName name="_20__123Graph_BCHART_7">#REF!</definedName>
    <definedName name="_20__123Graph_DCHART_17">#REF!</definedName>
    <definedName name="_20__123Graph_LBL_ACHART_4" hidden="1">#REF!</definedName>
    <definedName name="_20__123Graph_XCHART_5">#REF!</definedName>
    <definedName name="_20__123Graph_XCHART_7">#REF!</definedName>
    <definedName name="_200__123Graph_ECHART_22">#REF!</definedName>
    <definedName name="_2002_B_C_BUDGET">#REF!</definedName>
    <definedName name="_20170620_CACER_Global_DPE">#REF!</definedName>
    <definedName name="_204__123Graph_ACHART_5">#REF!</definedName>
    <definedName name="_205__123Graph_XCHART_5">#REF!</definedName>
    <definedName name="_206__123Graph_BCHART_4">#REF!</definedName>
    <definedName name="_208__123Graph_FCHART_15">#REF!</definedName>
    <definedName name="_208__123Graph_XCHART_5">#REF!</definedName>
    <definedName name="_209__123Graph_DCHART_16">#REF!</definedName>
    <definedName name="_21____________123Graph_BCHART_4">#REF!</definedName>
    <definedName name="_21___123Graph_BCHART_7">#REF!</definedName>
    <definedName name="_21___123Graph_CCHART_4">#REF!</definedName>
    <definedName name="_21__123Graph_ACHART_7">#REF!</definedName>
    <definedName name="_21__123Graph_BCHART_5">#REF!</definedName>
    <definedName name="_21__123Graph_BCHART_6">#REF!</definedName>
    <definedName name="_21__123Graph_CCHART_4">#REF!</definedName>
    <definedName name="_21__123Graph_DCHART_22">#REF!</definedName>
    <definedName name="_21__123Graph_LBL_ACHART_3" hidden="1">#REF!</definedName>
    <definedName name="_21__123Graph_XCHART_5">#REF!</definedName>
    <definedName name="_211__123Graph_XCHART_6">#REF!</definedName>
    <definedName name="_216__123Graph_BCHART_5">#REF!</definedName>
    <definedName name="_216__123Graph_FCHART_16">#REF!</definedName>
    <definedName name="_217__123Graph_XCHART_6">#REF!</definedName>
    <definedName name="_217__123Graph_XCHART_7">#REF!</definedName>
    <definedName name="_218__123Graph_BCHART_5">#REF!</definedName>
    <definedName name="_22____________123Graph_BCHART_4">#REF!</definedName>
    <definedName name="_22____________123Graph_BCHART_5">#REF!</definedName>
    <definedName name="_22____________123Graph_XCHART_6">#REF!</definedName>
    <definedName name="_22___123Graph_CCHART_4">#REF!</definedName>
    <definedName name="_22___123Graph_XCHART_5">#REF!</definedName>
    <definedName name="_22__123Graph_ACHART_15">#REF!</definedName>
    <definedName name="_22__123Graph_ACHART_5">#REF!</definedName>
    <definedName name="_22__123Graph_ACHART_6">#REF!</definedName>
    <definedName name="_22__123Graph_BCHART_3" hidden="1">#REF!</definedName>
    <definedName name="_22__123Graph_ECHART_15">#REF!</definedName>
    <definedName name="_22__123Graph_XCHART_5">#REF!</definedName>
    <definedName name="_22__123Graph_XCHART_6">#REF!</definedName>
    <definedName name="_220__123Graph_DCHART_17">#REF!</definedName>
    <definedName name="_2200BAFY">#REF!</definedName>
    <definedName name="_2200BAYT">#REF!</definedName>
    <definedName name="_2200F1">#REF!</definedName>
    <definedName name="_2200F1PR">#REF!</definedName>
    <definedName name="_2200F1PRJV">#REF!</definedName>
    <definedName name="_221__123Graph_ACHART_6">#REF!</definedName>
    <definedName name="_2231BAFY">#REF!</definedName>
    <definedName name="_2231BAYT">#REF!</definedName>
    <definedName name="_2231F1">#REF!</definedName>
    <definedName name="_2231F1PR">#REF!</definedName>
    <definedName name="_2231F1PRJV">#REF!</definedName>
    <definedName name="_224__123Graph_FCHART_17">#REF!</definedName>
    <definedName name="_226__123Graph_BCHART_6">#REF!</definedName>
    <definedName name="_226__123Graph_XCHART_7">#REF!</definedName>
    <definedName name="_22Module2_.PRINT_BCPR">#REF!</definedName>
    <definedName name="_23____________123Graph_BCHART_6">#REF!</definedName>
    <definedName name="_23___123Graph_XCHART_6">#REF!</definedName>
    <definedName name="_23__123Graph_BCHART_6">#REF!</definedName>
    <definedName name="_23__123Graph_ECHART_16">#REF!</definedName>
    <definedName name="_23__123Graph_XCHART_6">#REF!</definedName>
    <definedName name="_23__123Graph_XCHART_7">#REF!</definedName>
    <definedName name="_2300BAFY">#REF!</definedName>
    <definedName name="_2300BAYT">#REF!</definedName>
    <definedName name="_2300F1">#REF!</definedName>
    <definedName name="_2300F1PR">#REF!</definedName>
    <definedName name="_2300F1PRJV">#REF!</definedName>
    <definedName name="_231__123Graph_DCHART_22">#REF!</definedName>
    <definedName name="_232__123Graph_FCHART_22">#REF!</definedName>
    <definedName name="_2331BAFY">#REF!</definedName>
    <definedName name="_2331BAYT">#REF!</definedName>
    <definedName name="_2331F1">#REF!</definedName>
    <definedName name="_2331F1PR">#REF!</definedName>
    <definedName name="_2331F1PRJV">#REF!</definedName>
    <definedName name="_236__123Graph_BCHART_7">#REF!</definedName>
    <definedName name="_238__123Graph_ACHART_7">#REF!</definedName>
    <definedName name="_239__123Graph_BCHART_6">#REF!</definedName>
    <definedName name="_23Module2_.PRINT_BCTAX">#REF!</definedName>
    <definedName name="_24____________123Graph_ACHART_5">#REF!</definedName>
    <definedName name="_24____________123Graph_ACHART_7">#REF!</definedName>
    <definedName name="_24____________123Graph_BCHART_4">#REF!</definedName>
    <definedName name="_24____________123Graph_BCHART_5">#REF!</definedName>
    <definedName name="_24____________123Graph_BCHART_7">#REF!</definedName>
    <definedName name="_24____________123Graph_XCHART_7">#REF!</definedName>
    <definedName name="_24___123Graph_XCHART_7">#REF!</definedName>
    <definedName name="_24__123Graph_ACHART_16">#REF!</definedName>
    <definedName name="_24__123Graph_ACHART_6">#REF!</definedName>
    <definedName name="_24__123Graph_ACHART_7">#REF!</definedName>
    <definedName name="_24__123Graph_BCHART_3" hidden="1">#REF!</definedName>
    <definedName name="_24__123Graph_BCHART_4">#REF!</definedName>
    <definedName name="_24__123Graph_BCHART_7">#REF!</definedName>
    <definedName name="_24__123Graph_ECHART_17">#REF!</definedName>
    <definedName name="_24__123Graph_XCHART_7">#REF!</definedName>
    <definedName name="_240__123Graph_XCHART_15">#REF!</definedName>
    <definedName name="_2400BAFY">#REF!</definedName>
    <definedName name="_2400BAYT">#REF!</definedName>
    <definedName name="_2400F1">#REF!</definedName>
    <definedName name="_2400F1PR">#REF!</definedName>
    <definedName name="_2400F1PRJV">#REF!</definedName>
    <definedName name="_242__123Graph_ECHART_15">#REF!</definedName>
    <definedName name="_244__123Graph_ACHART_7">#REF!</definedName>
    <definedName name="_246__123Graph_CCHART_4">#REF!</definedName>
    <definedName name="_248__123Graph_XCHART_16">#REF!</definedName>
    <definedName name="_25____________123Graph_ACHART_4">#REF!</definedName>
    <definedName name="_25____________123Graph_CCHART_4">#REF!</definedName>
    <definedName name="_25___123Graph_XCHART_5">#REF!</definedName>
    <definedName name="_25__123Graph_ACHART_4">#REF!</definedName>
    <definedName name="_25__123Graph_ACHART_6">#REF!</definedName>
    <definedName name="_25__123Graph_BCHART_5">#REF!</definedName>
    <definedName name="_25__123Graph_BCHART_7">#REF!</definedName>
    <definedName name="_25__123Graph_ECHART_22">#REF!</definedName>
    <definedName name="_25__123Graph_LBL_ACHART_4" hidden="1">#REF!</definedName>
    <definedName name="_2500BAFY">#REF!</definedName>
    <definedName name="_2500BAYT">#REF!</definedName>
    <definedName name="_2500F1">#REF!</definedName>
    <definedName name="_2500F1PR">#REF!</definedName>
    <definedName name="_2500F1PRJV">#REF!</definedName>
    <definedName name="_253__123Graph_ECHART_16">#REF!</definedName>
    <definedName name="_2531BAFY">#REF!</definedName>
    <definedName name="_2531BAYT">#REF!</definedName>
    <definedName name="_2531F1">#REF!</definedName>
    <definedName name="_2531F1PR">#REF!</definedName>
    <definedName name="_256__123Graph_XCHART_17">#REF!</definedName>
    <definedName name="_258__123Graph_XCHART_5">#REF!</definedName>
    <definedName name="_26____________123Graph_ACHART_5">#REF!</definedName>
    <definedName name="_26____________123Graph_BCHART_6">#REF!</definedName>
    <definedName name="_26____________123Graph_XCHART_5">#REF!</definedName>
    <definedName name="_26___123Graph_ACHART_4">#REF!</definedName>
    <definedName name="_26___123Graph_XCHART_6">#REF!</definedName>
    <definedName name="_26__123Graph_ACHART_5">#REF!</definedName>
    <definedName name="_26__123Graph_BCHART_4">#REF!</definedName>
    <definedName name="_26__123Graph_BCHART_6">#REF!</definedName>
    <definedName name="_26__123Graph_FCHART_15">#REF!</definedName>
    <definedName name="_26__123Graph_XCHART_5">#REF!</definedName>
    <definedName name="_260__123Graph_BCHART_4">#REF!</definedName>
    <definedName name="_260__123Graph_BCHART_7">#REF!</definedName>
    <definedName name="_2600F1PR">#REF!</definedName>
    <definedName name="_2600F1PRJV">#REF!</definedName>
    <definedName name="_264__123Graph_ECHART_17">#REF!</definedName>
    <definedName name="_264__123Graph_XCHART_18">#REF!</definedName>
    <definedName name="_268__123Graph_XCHART_6">#REF!</definedName>
    <definedName name="_27____________123Graph_ACHART_6">#REF!</definedName>
    <definedName name="_27____________123Graph_XCHART_6">#REF!</definedName>
    <definedName name="_27___123Graph_XCHART_7">#REF!</definedName>
    <definedName name="_27__123Graph_ACHART_6">#REF!</definedName>
    <definedName name="_27__123Graph_BCHART_4">#REF!</definedName>
    <definedName name="_27__123Graph_BCHART_5">#REF!</definedName>
    <definedName name="_27__123Graph_BCHART_7">#REF!</definedName>
    <definedName name="_27__123Graph_CCHART_4">#REF!</definedName>
    <definedName name="_27__123Graph_FCHART_16">#REF!</definedName>
    <definedName name="_27__123Graph_XCHART_6">#REF!</definedName>
    <definedName name="_2700BAFY">#REF!</definedName>
    <definedName name="_2700BAYT">#REF!</definedName>
    <definedName name="_2700BAYTDADJ">#REF!</definedName>
    <definedName name="_2700F1">#REF!</definedName>
    <definedName name="_2700F1PR">#REF!</definedName>
    <definedName name="_2700F1PRJV">#REF!</definedName>
    <definedName name="_272__123Graph_XCHART_19">#REF!</definedName>
    <definedName name="_275__123Graph_ECHART_22">#REF!</definedName>
    <definedName name="_277__123Graph_BCHART_5">#REF!</definedName>
    <definedName name="_278__123Graph_XCHART_7">#REF!</definedName>
    <definedName name="_28____________123Graph_ACHART_7">#REF!</definedName>
    <definedName name="_28____________123Graph_BCHART_5">#REF!</definedName>
    <definedName name="_28____________123Graph_BCHART_7">#REF!</definedName>
    <definedName name="_28____________123Graph_XCHART_7">#REF!</definedName>
    <definedName name="_28___123Graph_ACHART_5">#REF!</definedName>
    <definedName name="_28__123Graph_ACHART_7">#REF!</definedName>
    <definedName name="_28__123Graph_BCHART_5">#REF!</definedName>
    <definedName name="_28__123Graph_CCHART_4">#REF!</definedName>
    <definedName name="_28__123Graph_FCHART_17">#REF!</definedName>
    <definedName name="_28__123Graph_XCHART_7">#REF!</definedName>
    <definedName name="_280__123Graph_XCHART_22">#REF!</definedName>
    <definedName name="_2800BAFY">#REF!</definedName>
    <definedName name="_2800BAYT">#REF!</definedName>
    <definedName name="_2800F1">#REF!</definedName>
    <definedName name="_2800F1PR">#REF!</definedName>
    <definedName name="_2800F1PRJV">#REF!</definedName>
    <definedName name="_281__123Graph_CCHART_4">#REF!</definedName>
    <definedName name="_286__123Graph_FCHART_15">#REF!</definedName>
    <definedName name="_288__123Graph_XSEG_PIE">#REF!</definedName>
    <definedName name="_29____________123Graph_ACHART_4">#REF!</definedName>
    <definedName name="_29____________123Graph_BCHART_4">#REF!</definedName>
    <definedName name="_29__123Graph_ACHART_4">#REF!</definedName>
    <definedName name="_29__123Graph_ACHART_5">#REF!</definedName>
    <definedName name="_29__123Graph_BCHART_4">#REF!</definedName>
    <definedName name="_29__123Graph_BCHART_5">#REF!</definedName>
    <definedName name="_29__123Graph_FCHART_22">#REF!</definedName>
    <definedName name="_29__123Graph_LBL_ACHART_3" hidden="1">#REF!</definedName>
    <definedName name="_294__123Graph_BCHART_6">#REF!</definedName>
    <definedName name="_297__123Graph_FCHART_16">#REF!</definedName>
    <definedName name="_2Excel_BuiltIn_Database_1">#REF!</definedName>
    <definedName name="_3_">#REF!</definedName>
    <definedName name="_3____________123Graph_ACHART_6">#REF!</definedName>
    <definedName name="_3__123Graph_ACHART_16">#REF!</definedName>
    <definedName name="_3__123Graph_ACHART_4">#REF!</definedName>
    <definedName name="_3__123Graph_ACHART_6">#REF!</definedName>
    <definedName name="_30____________123Graph_ACHART_5">#REF!</definedName>
    <definedName name="_30____________123Graph_BCHART_4">#REF!</definedName>
    <definedName name="_30____________123Graph_BCHART_5">#REF!</definedName>
    <definedName name="_30____________123Graph_CCHART_4">#REF!</definedName>
    <definedName name="_30___123Graph_ACHART_6">#REF!</definedName>
    <definedName name="_30__123Graph_ACHART_4">#REF!</definedName>
    <definedName name="_30__123Graph_ACHART_5">#REF!</definedName>
    <definedName name="_30__123Graph_ACHART_6">#REF!</definedName>
    <definedName name="_30__123Graph_BCHART_4">#REF!</definedName>
    <definedName name="_30__123Graph_BCHART_5">#REF!</definedName>
    <definedName name="_30__123Graph_BCHART_6">#REF!</definedName>
    <definedName name="_30__123Graph_LBL_ACHART_4" hidden="1">#REF!</definedName>
    <definedName name="_30__123Graph_XCHART_15">#REF!</definedName>
    <definedName name="_30__123Graph_XCHART_5">#REF!</definedName>
    <definedName name="_300____________123Graph_ACHART_4">#REF!</definedName>
    <definedName name="_3000AA">#REF!</definedName>
    <definedName name="_3000BAFY">#REF!</definedName>
    <definedName name="_3000BAYT">#REF!</definedName>
    <definedName name="_3000F1">#REF!</definedName>
    <definedName name="_3000F1PR">#REF!</definedName>
    <definedName name="_3010AA">#REF!</definedName>
    <definedName name="_3010BAFY">#REF!</definedName>
    <definedName name="_3010BAYT">#REF!</definedName>
    <definedName name="_3010F1">#REF!</definedName>
    <definedName name="_3010F1PR">#REF!</definedName>
    <definedName name="_302__123Graph_XCHART_5">#REF!</definedName>
    <definedName name="_3020AA">#REF!</definedName>
    <definedName name="_3020BAFY">#REF!</definedName>
    <definedName name="_3020BAYT">#REF!</definedName>
    <definedName name="_3020F1">#REF!</definedName>
    <definedName name="_3020F1PR">#REF!</definedName>
    <definedName name="_3030AA">#REF!</definedName>
    <definedName name="_3030BAFY">#REF!</definedName>
    <definedName name="_3030BAYT">#REF!</definedName>
    <definedName name="_3030F1">#REF!</definedName>
    <definedName name="_3030F1PR">#REF!</definedName>
    <definedName name="_3040AA">#REF!</definedName>
    <definedName name="_3040BAFY">#REF!</definedName>
    <definedName name="_3040BAYT">#REF!</definedName>
    <definedName name="_3040F1">#REF!</definedName>
    <definedName name="_3040F1PR">#REF!</definedName>
    <definedName name="_3050AA">#REF!</definedName>
    <definedName name="_3050BAFY">#REF!</definedName>
    <definedName name="_3050BAYT">#REF!</definedName>
    <definedName name="_3050F1">#REF!</definedName>
    <definedName name="_3050F1PR">#REF!</definedName>
    <definedName name="_306__123Graph_BCHART_4">#REF!</definedName>
    <definedName name="_3060AA">#REF!</definedName>
    <definedName name="_3060BAFY">#REF!</definedName>
    <definedName name="_3060BAYT">#REF!</definedName>
    <definedName name="_3060F1">#REF!</definedName>
    <definedName name="_3060F1PR">#REF!</definedName>
    <definedName name="_3070AA">#REF!</definedName>
    <definedName name="_3070BAFY">#REF!</definedName>
    <definedName name="_3070BAYT">#REF!</definedName>
    <definedName name="_3070F1">#REF!</definedName>
    <definedName name="_3070F1PR">#REF!</definedName>
    <definedName name="_308__123Graph_FCHART_17">#REF!</definedName>
    <definedName name="_3080AA">#REF!</definedName>
    <definedName name="_3080BAFY">#REF!</definedName>
    <definedName name="_3080BAYT">#REF!</definedName>
    <definedName name="_3080F1">#REF!</definedName>
    <definedName name="_3080F1PR">#REF!</definedName>
    <definedName name="_3090AA">#REF!</definedName>
    <definedName name="_3090BAFY">#REF!</definedName>
    <definedName name="_3090BAYT">#REF!</definedName>
    <definedName name="_3090F1">#REF!</definedName>
    <definedName name="_3090F1PR">#REF!</definedName>
    <definedName name="_31____________123Graph_ACHART_6">#REF!</definedName>
    <definedName name="_31____________123Graph_BCHART_6">#REF!</definedName>
    <definedName name="_31___123Graph_ACHART_4">#REF!</definedName>
    <definedName name="_31__123Graph_ACHART_7">#REF!</definedName>
    <definedName name="_31__123Graph_BCHART_6">#REF!</definedName>
    <definedName name="_31__123Graph_CCHART_4">#REF!</definedName>
    <definedName name="_31__123Graph_XCHART_16">#REF!</definedName>
    <definedName name="_31__123Graph_XCHART_5">#REF!</definedName>
    <definedName name="_311__123Graph_BCHART_7">#REF!</definedName>
    <definedName name="_319__123Graph_FCHART_22">#REF!</definedName>
    <definedName name="_32____________123Graph_ACHART_6">#REF!</definedName>
    <definedName name="_32____________123Graph_ACHART_7">#REF!</definedName>
    <definedName name="_32____________123Graph_BCHART_6">#REF!</definedName>
    <definedName name="_32____________123Graph_BCHART_7">#REF!</definedName>
    <definedName name="_32____________123Graph_XCHART_5">#REF!</definedName>
    <definedName name="_32___123Graph_ACHART_7">#REF!</definedName>
    <definedName name="_32__123Graph_ACHART_17">#REF!</definedName>
    <definedName name="_32__123Graph_BCHART_7">#REF!</definedName>
    <definedName name="_32__123Graph_XCHART_17">#REF!</definedName>
    <definedName name="_32__123Graph_XCHART_6">#REF!</definedName>
    <definedName name="_320____________123Graph_ACHART_5">#REF!</definedName>
    <definedName name="_3210AA">#REF!</definedName>
    <definedName name="_3210BAFY">#REF!</definedName>
    <definedName name="_3210BAYT">#REF!</definedName>
    <definedName name="_3210F1">#REF!</definedName>
    <definedName name="_3210F1PR">#REF!</definedName>
    <definedName name="_323__123Graph_XCHART_6">#REF!</definedName>
    <definedName name="_3240AA">#REF!</definedName>
    <definedName name="_328__123Graph_CCHART_4">#REF!</definedName>
    <definedName name="_33____________123Graph_BCHART_4">#REF!</definedName>
    <definedName name="_33____________123Graph_CCHART_4">#REF!</definedName>
    <definedName name="_33__123Graph_ACHART_16">#REF!</definedName>
    <definedName name="_33__123Graph_ACHART_4">#REF!</definedName>
    <definedName name="_33__123Graph_BCHART_4">#REF!</definedName>
    <definedName name="_33__123Graph_BCHART_7">#REF!</definedName>
    <definedName name="_33__123Graph_CCHART_4">#REF!</definedName>
    <definedName name="_33__123Graph_XCHART_18">#REF!</definedName>
    <definedName name="_33__123Graph_XCHART_6">#REF!</definedName>
    <definedName name="_33__123Graph_XCHART_7">#REF!</definedName>
    <definedName name="_330__123Graph_XCHART_15">#REF!</definedName>
    <definedName name="_33Module2_.PRINT_BCTAX">#REF!</definedName>
    <definedName name="_34____________123Graph_BCHART_5">#REF!</definedName>
    <definedName name="_34____________123Graph_XCHART_5">#REF!</definedName>
    <definedName name="_34____________123Graph_XCHART_6">#REF!</definedName>
    <definedName name="_34___123Graph_ACHART_5">#REF!</definedName>
    <definedName name="_34__123Graph_ACHART_5">#REF!</definedName>
    <definedName name="_34__123Graph_BCHART_4">#REF!</definedName>
    <definedName name="_34__123Graph_BCHART_5">#REF!</definedName>
    <definedName name="_34__123Graph_CCHART_4">#REF!</definedName>
    <definedName name="_34__123Graph_XCHART_19">#REF!</definedName>
    <definedName name="_34__123Graph_XCHART_5">#REF!</definedName>
    <definedName name="_340____________123Graph_ACHART_6">#REF!</definedName>
    <definedName name="_3400AA">#REF!</definedName>
    <definedName name="_341__123Graph_XCHART_16">#REF!</definedName>
    <definedName name="_344__123Graph_XCHART_7">#REF!</definedName>
    <definedName name="_34Module2_.PRINT_HSUM">#REF!</definedName>
    <definedName name="_35____________123Graph_BCHART_6">#REF!</definedName>
    <definedName name="_35____________123Graph_XCHART_6">#REF!</definedName>
    <definedName name="_35___123Graph_BCHART_4">#REF!</definedName>
    <definedName name="_35__123Graph_ACHART_6">#REF!</definedName>
    <definedName name="_35__123Graph_BCHART_6">#REF!</definedName>
    <definedName name="_35__123Graph_BCHART_7">#REF!</definedName>
    <definedName name="_35__123Graph_CCHART_4">#REF!</definedName>
    <definedName name="_35__123Graph_XCHART_22">#REF!</definedName>
    <definedName name="_35__123Graph_XCHART_6">#REF!</definedName>
    <definedName name="_35__123Graph_XCHART_7">#REF!</definedName>
    <definedName name="_352__123Graph_XCHART_17">#REF!</definedName>
    <definedName name="_355__123Graph_XCHART_5">#REF!</definedName>
    <definedName name="_36____________123Graph_BCHART_5">#REF!</definedName>
    <definedName name="_36____________123Graph_BCHART_7">#REF!</definedName>
    <definedName name="_36____________123Graph_XCHART_7">#REF!</definedName>
    <definedName name="_36__123Graph_ACHART_5">#REF!</definedName>
    <definedName name="_36__123Graph_ACHART_7">#REF!</definedName>
    <definedName name="_36__123Graph_BCHART_5">#REF!</definedName>
    <definedName name="_36__123Graph_BCHART_7">#REF!</definedName>
    <definedName name="_36__123Graph_XCHART_5">#REF!</definedName>
    <definedName name="_36__123Graph_XCHART_7">#REF!</definedName>
    <definedName name="_36__123Graph_XSEG_PIE">#REF!</definedName>
    <definedName name="_360____________123Graph_ACHART_7">#REF!</definedName>
    <definedName name="_363__123Graph_XCHART_18">#REF!</definedName>
    <definedName name="_367__123Graph_BCHART_5">#REF!</definedName>
    <definedName name="_37____________123Graph_CCHART_4">#REF!</definedName>
    <definedName name="_37___123Graph_ACHART_6">#REF!</definedName>
    <definedName name="_37___123Graph_BCHART_5">#REF!</definedName>
    <definedName name="_37__123Graph_BCHART_3" hidden="1">#REF!</definedName>
    <definedName name="_37__123Graph_BCHART_4">#REF!</definedName>
    <definedName name="_37__123Graph_CCHART_4">#REF!</definedName>
    <definedName name="_37__123Graph_XCHART_5">#REF!</definedName>
    <definedName name="_372__123Graph_XCHART_6">#REF!</definedName>
    <definedName name="_374__123Graph_XCHART_19">#REF!</definedName>
    <definedName name="_38____________123Graph_XCHART_5">#REF!</definedName>
    <definedName name="_38__123Graph_BCHART_4">#REF!</definedName>
    <definedName name="_38__123Graph_BCHART_5">#REF!</definedName>
    <definedName name="_38__123Graph_LBL_ACHART_3" hidden="1">#REF!</definedName>
    <definedName name="_38__123Graph_XCHART_6">#REF!</definedName>
    <definedName name="_380____________123Graph_BCHART_4">#REF!</definedName>
    <definedName name="_385__123Graph_XCHART_22">#REF!</definedName>
    <definedName name="_389__123Graph_XCHART_7">#REF!</definedName>
    <definedName name="_39____________123Graph_XCHART_6">#REF!</definedName>
    <definedName name="_39___123Graph_BCHART_6">#REF!</definedName>
    <definedName name="_39__123Graph_ACHART_4">#REF!</definedName>
    <definedName name="_39__123Graph_ACHART_6">#REF!</definedName>
    <definedName name="_39__123Graph_BCHART_5">#REF!</definedName>
    <definedName name="_39__123Graph_BCHART_6">#REF!</definedName>
    <definedName name="_39__123Graph_CCHART_4">#REF!</definedName>
    <definedName name="_396__123Graph_XSEG_PIE">#REF!</definedName>
    <definedName name="_3Excel_BuiltIn_Print_Area_1">#REF!</definedName>
    <definedName name="_4____________123Graph_ACHART_5">#REF!</definedName>
    <definedName name="_4____________123Graph_ACHART_7">#REF!</definedName>
    <definedName name="_4__123Graph_ACHART_17">#REF!</definedName>
    <definedName name="_4__123Graph_ACHART_5">#REF!</definedName>
    <definedName name="_4__123Graph_ACHART_7">#REF!</definedName>
    <definedName name="_40____________123Graph_ACHART_7">#REF!</definedName>
    <definedName name="_40____________123Graph_CCHART_4">#REF!</definedName>
    <definedName name="_40____________123Graph_XCHART_7">#REF!</definedName>
    <definedName name="_40___123Graph_ACHART_7">#REF!</definedName>
    <definedName name="_40__123Graph_ACHART_18">#REF!</definedName>
    <definedName name="_40__123Graph_ACHART_4">#REF!</definedName>
    <definedName name="_40__123Graph_ACHART_7">#REF!</definedName>
    <definedName name="_40__123Graph_BCHART_6">#REF!</definedName>
    <definedName name="_40__123Graph_BCHART_7">#REF!</definedName>
    <definedName name="_40__123Graph_XCHART_5">#REF!</definedName>
    <definedName name="_40__123Graph_XCHART_7">#REF!</definedName>
    <definedName name="_400____________123Graph_BCHART_5">#REF!</definedName>
    <definedName name="_41___123Graph_BCHART_7">#REF!</definedName>
    <definedName name="_41__123Graph_ACHART_4">#REF!</definedName>
    <definedName name="_41__123Graph_ACHART_5">#REF!</definedName>
    <definedName name="_41__123Graph_BCHART_7">#REF!</definedName>
    <definedName name="_41__123Graph_CCHART_4">#REF!</definedName>
    <definedName name="_41__123Graph_LBL_ACHART_4" hidden="1">#REF!</definedName>
    <definedName name="_41__123Graph_XCHART_5">#REF!</definedName>
    <definedName name="_41__123Graph_XCHART_6">#REF!</definedName>
    <definedName name="_42____________123Graph_BCHART_6">#REF!</definedName>
    <definedName name="_42__123Graph_ACHART_6">#REF!</definedName>
    <definedName name="_42__123Graph_BCHART_6">#REF!</definedName>
    <definedName name="_42__123Graph_BCHART_7">#REF!</definedName>
    <definedName name="_42__123Graph_CCHART_4">#REF!</definedName>
    <definedName name="_42__123Graph_XCHART_5">#REF!</definedName>
    <definedName name="_42__123Graph_XCHART_7">#REF!</definedName>
    <definedName name="_420____________123Graph_BCHART_6">#REF!</definedName>
    <definedName name="_428__123Graph_BCHART_6">#REF!</definedName>
    <definedName name="_43___123Graph_CCHART_4">#REF!</definedName>
    <definedName name="_43__123Graph_ACHART_7">#REF!</definedName>
    <definedName name="_43__123Graph_LBL_ACHART_3" hidden="1">#REF!</definedName>
    <definedName name="_43__123Graph_XCHART_5">#REF!</definedName>
    <definedName name="_43__123Graph_XCHART_6">#REF!</definedName>
    <definedName name="_44____________123Graph_XCHART_5">#REF!</definedName>
    <definedName name="_44___123Graph_BCHART_4">#REF!</definedName>
    <definedName name="_44__123Graph_ACHART_17">#REF!</definedName>
    <definedName name="_44__123Graph_ACHART_4">#REF!</definedName>
    <definedName name="_44__123Graph_ACHART_5">#REF!</definedName>
    <definedName name="_44__123Graph_ACHART_7">#REF!</definedName>
    <definedName name="_44__123Graph_LBL_ACHART_4" hidden="1">#REF!</definedName>
    <definedName name="_44__123Graph_XCHART_7">#REF!</definedName>
    <definedName name="_440____________123Graph_BCHART_7">#REF!</definedName>
    <definedName name="_44Module2_.PRINT_HSUM">#REF!</definedName>
    <definedName name="_45__123Graph_ACHART_4" hidden="1">#REF!</definedName>
    <definedName name="_45__123Graph_ACHART_5">#REF!</definedName>
    <definedName name="_45__123Graph_BCHART_4">#REF!</definedName>
    <definedName name="_45__123Graph_CCHART_4">#REF!</definedName>
    <definedName name="_45__123Graph_XCHART_5">#REF!</definedName>
    <definedName name="_45__123Graph_XCHART_6">#REF!</definedName>
    <definedName name="_45__123Graph_XCHART_7">#REF!</definedName>
    <definedName name="_46__123Graph_ACHART_5">#REF!</definedName>
    <definedName name="_46__123Graph_ACHART_6">#REF!</definedName>
    <definedName name="_46__123Graph_BCHART_4">#REF!</definedName>
    <definedName name="_46__123Graph_BCHART_5">#REF!</definedName>
    <definedName name="_46__123Graph_BCHART_7">#REF!</definedName>
    <definedName name="_46__123Graph_XCHART_6">#REF!</definedName>
    <definedName name="_460____________123Graph_CCHART_4">#REF!</definedName>
    <definedName name="_47___123Graph_BCHART_5">#REF!</definedName>
    <definedName name="_47___123Graph_XCHART_5">#REF!</definedName>
    <definedName name="_47__123Graph_ACHART_6">#REF!</definedName>
    <definedName name="_47__123Graph_ACHART_7">#REF!</definedName>
    <definedName name="_47__123Graph_BCHART_6">#REF!</definedName>
    <definedName name="_47__123Graph_XCHART_7">#REF!</definedName>
    <definedName name="_48____________123Graph_BCHART_4">#REF!</definedName>
    <definedName name="_48____________123Graph_BCHART_7">#REF!</definedName>
    <definedName name="_48____________123Graph_XCHART_6">#REF!</definedName>
    <definedName name="_48__123Graph_ACHART_19">#REF!</definedName>
    <definedName name="_48__123Graph_ACHART_6">#REF!</definedName>
    <definedName name="_48__123Graph_ACHART_7">#REF!</definedName>
    <definedName name="_48__123Graph_BCHART_7">#REF!</definedName>
    <definedName name="_480____________123Graph_XCHART_5">#REF!</definedName>
    <definedName name="_489__123Graph_BCHART_7">#REF!</definedName>
    <definedName name="_49___123Graph_XCHART_6">#REF!</definedName>
    <definedName name="_49__123Graph_ACHART_4">#REF!</definedName>
    <definedName name="_49__123Graph_BCHART_3" hidden="1">#REF!</definedName>
    <definedName name="_49__123Graph_BCHART_4">#REF!</definedName>
    <definedName name="_49__123Graph_CCHART_4">#REF!</definedName>
    <definedName name="_49__123Graph_XCHART_6">#REF!</definedName>
    <definedName name="_5____________123Graph_BCHART_4">#REF!</definedName>
    <definedName name="_5__123Graph_ACHART_18">#REF!</definedName>
    <definedName name="_5__123Graph_ACHART_4">#REF!</definedName>
    <definedName name="_5__123Graph_ACHART_5">#REF!</definedName>
    <definedName name="_5__123Graph_BCHART_4">#REF!</definedName>
    <definedName name="_50___123Graph_BCHART_6">#REF!</definedName>
    <definedName name="_50__123Graph_BCHART_4" hidden="1">#REF!</definedName>
    <definedName name="_50__123Graph_BCHART_5">#REF!</definedName>
    <definedName name="_50__123Graph_CCHART_4">#REF!</definedName>
    <definedName name="_500____________123Graph_XCHART_6">#REF!</definedName>
    <definedName name="_51___123Graph_XCHART_7">#REF!</definedName>
    <definedName name="_51__123Graph_ACHART_6">#REF!</definedName>
    <definedName name="_51__123Graph_BCHART_5">#REF!</definedName>
    <definedName name="_51__123Graph_BCHART_6">#REF!</definedName>
    <definedName name="_52____________123Graph_XCHART_7">#REF!</definedName>
    <definedName name="_52__123Graph_ACHART_4">#REF!</definedName>
    <definedName name="_52__123Graph_ACHART_7">#REF!</definedName>
    <definedName name="_52__123Graph_BCHART_6">#REF!</definedName>
    <definedName name="_52__123Graph_BCHART_7">#REF!</definedName>
    <definedName name="_52__123Graph_XCHART_5">#REF!</definedName>
    <definedName name="_520____________123Graph_XCHART_7">#REF!</definedName>
    <definedName name="_53___123Graph_ACHART_4">#REF!</definedName>
    <definedName name="_53___123Graph_BCHART_7">#REF!</definedName>
    <definedName name="_53__123Graph_ACHART_4">#REF!</definedName>
    <definedName name="_53__123Graph_ACHART_6">#REF!</definedName>
    <definedName name="_53__123Graph_BCHART_7">#REF!</definedName>
    <definedName name="_53__123Graph_CCHART_4">#REF!</definedName>
    <definedName name="_53__123Graph_XCHART_6">#REF!</definedName>
    <definedName name="_53__123Graph_XCHART_7">#REF!</definedName>
    <definedName name="_539___123Graph_ACHART_4">#REF!</definedName>
    <definedName name="_54____________123Graph_CCHART_4">#REF!</definedName>
    <definedName name="_54___123Graph_ACHART_5">#REF!</definedName>
    <definedName name="_54__123Graph_ACHART_5">#REF!</definedName>
    <definedName name="_54__123Graph_CCHART_4">#REF!</definedName>
    <definedName name="_54__123Graph_XCHART_7">#REF!</definedName>
    <definedName name="_55___123Graph_ACHART_6">#REF!</definedName>
    <definedName name="_55__123Graph_ACHART_18">#REF!</definedName>
    <definedName name="_55__123Graph_ACHART_6">#REF!</definedName>
    <definedName name="_55__123Graph_BCHART_4">#REF!</definedName>
    <definedName name="_55__123Graph_BCHART_5">#REF!</definedName>
    <definedName name="_55__123Graph_LBL_ACHART_3" hidden="1">#REF!</definedName>
    <definedName name="_55__123Graph_XCHART_6">#REF!</definedName>
    <definedName name="_550__123Graph_CCHART_4">#REF!</definedName>
    <definedName name="_558___123Graph_ACHART_5">#REF!</definedName>
    <definedName name="_56____________123Graph_BCHART_5">#REF!</definedName>
    <definedName name="_56___123Graph_ACHART_7">#REF!</definedName>
    <definedName name="_56___123Graph_CCHART_4">#REF!</definedName>
    <definedName name="_56__123Graph_ACHART_21">#REF!</definedName>
    <definedName name="_56__123Graph_ACHART_6">#REF!</definedName>
    <definedName name="_56__123Graph_ACHART_7">#REF!</definedName>
    <definedName name="_56__123Graph_BCHART_6">#REF!</definedName>
    <definedName name="_56__123Graph_LBL_ACHART_4" hidden="1">#REF!</definedName>
    <definedName name="_56__123Graph_XCHART_5">#REF!</definedName>
    <definedName name="_57__123Graph_BCHART_4">#REF!</definedName>
    <definedName name="_57__123Graph_XCHART_5">#REF!</definedName>
    <definedName name="_57__123Graph_XCHART_6">#REF!</definedName>
    <definedName name="_577___123Graph_ACHART_6">#REF!</definedName>
    <definedName name="_58___123Graph_BCHART_4">#REF!</definedName>
    <definedName name="_58__123Graph_ACHART_7">#REF!</definedName>
    <definedName name="_58__123Graph_XCHART_5">#REF!</definedName>
    <definedName name="_58__123Graph_XCHART_6">#REF!</definedName>
    <definedName name="_58__123Graph_XCHART_7">#REF!</definedName>
    <definedName name="_59___123Graph_BCHART_5">#REF!</definedName>
    <definedName name="_59__123Graph_ACHART_5">#REF!</definedName>
    <definedName name="_59__123Graph_BCHART_4">#REF!</definedName>
    <definedName name="_59__123Graph_XCHART_7">#REF!</definedName>
    <definedName name="_596___123Graph_ACHART_7">#REF!</definedName>
    <definedName name="_6____________123Graph_ACHART_4">#REF!</definedName>
    <definedName name="_6____________123Graph_ACHART_6">#REF!</definedName>
    <definedName name="_6____________123Graph_BCHART_5">#REF!</definedName>
    <definedName name="_6__123Graph_ACHART_19">#REF!</definedName>
    <definedName name="_6__123Graph_ACHART_4">#REF!</definedName>
    <definedName name="_6__123Graph_ACHART_5">#REF!</definedName>
    <definedName name="_6__123Graph_ACHART_6">#REF!</definedName>
    <definedName name="_6__123Graph_BCHART_5">#REF!</definedName>
    <definedName name="_60____________123Graph_XCHART_5">#REF!</definedName>
    <definedName name="_60___123Graph_BCHART_6">#REF!</definedName>
    <definedName name="_60__123Graph_ACHART_4">#REF!</definedName>
    <definedName name="_60__123Graph_ACHART_5">#REF!</definedName>
    <definedName name="_60__123Graph_ACHART_7">#REF!</definedName>
    <definedName name="_60__123Graph_BCHART_5">#REF!</definedName>
    <definedName name="_60__123Graph_BCHART_6">#REF!</definedName>
    <definedName name="_60__123Graph_XCHART_5">#REF!</definedName>
    <definedName name="_61___123Graph_BCHART_7">#REF!</definedName>
    <definedName name="_61___123Graph_XCHART_5">#REF!</definedName>
    <definedName name="_61__123Graph_ACHART_4">#REF!</definedName>
    <definedName name="_61__123Graph_BCHART_5">#REF!</definedName>
    <definedName name="_61__123Graph_BCHART_6">#REF!</definedName>
    <definedName name="_61__123Graph_BCHART_7">#REF!</definedName>
    <definedName name="_613__123Graph_XCHART_5">#REF!</definedName>
    <definedName name="_616___123Graph_BCHART_4">#REF!</definedName>
    <definedName name="_62___123Graph_CCHART_4">#REF!</definedName>
    <definedName name="_62__123Graph_BCHART_4">#REF!</definedName>
    <definedName name="_62__123Graph_BCHART_5">#REF!</definedName>
    <definedName name="_62__123Graph_BCHART_7">#REF!</definedName>
    <definedName name="_62__123Graph_XCHART_6">#REF!</definedName>
    <definedName name="_63__123Graph_CCHART_4">#REF!</definedName>
    <definedName name="_635___123Graph_BCHART_5">#REF!</definedName>
    <definedName name="_64____________123Graph_BCHART_6">#REF!</definedName>
    <definedName name="_64___123Graph_XCHART_6">#REF!</definedName>
    <definedName name="_64__123Graph_ASEG_PIE">#REF!</definedName>
    <definedName name="_64__123Graph_BCHART_6">#REF!</definedName>
    <definedName name="_65___123Graph_XCHART_5">#REF!</definedName>
    <definedName name="_65__123Graph_BCHART_6">#REF!</definedName>
    <definedName name="_65__123Graph_BCHART_7">#REF!</definedName>
    <definedName name="_654___123Graph_BCHART_6">#REF!</definedName>
    <definedName name="_66____________123Graph_XCHART_6">#REF!</definedName>
    <definedName name="_66___123Graph_XCHART_6">#REF!</definedName>
    <definedName name="_66__123Graph_ACHART_19">#REF!</definedName>
    <definedName name="_66__123Graph_BCHART_7">#REF!</definedName>
    <definedName name="_66__123Graph_CCHART_4">#REF!</definedName>
    <definedName name="_66__123Graph_XCHART_6">#REF!</definedName>
    <definedName name="_66__123Graph_XCHART_7">#REF!</definedName>
    <definedName name="_67___123Graph_XCHART_7">#REF!</definedName>
    <definedName name="_67__123Graph_BCHART_5">#REF!</definedName>
    <definedName name="_67__123Graph_BCHART_6">#REF!</definedName>
    <definedName name="_673___123Graph_BCHART_7">#REF!</definedName>
    <definedName name="_674__123Graph_XCHART_6">#REF!</definedName>
    <definedName name="_68__123Graph_ACHART_5">#REF!</definedName>
    <definedName name="_68__123Graph_ACHART_6">#REF!</definedName>
    <definedName name="_68__123Graph_BCHART_4">#REF!</definedName>
    <definedName name="_68__123Graph_CCHART_4">#REF!</definedName>
    <definedName name="_68__123Graph_XCHART_5">#REF!</definedName>
    <definedName name="_69____________123Graph_ACHART_4">#REF!</definedName>
    <definedName name="_69__123Graph_ACHART_6">#REF!</definedName>
    <definedName name="_69__123Graph_BCHART_7">#REF!</definedName>
    <definedName name="_69__123Graph_XCHART_6">#REF!</definedName>
    <definedName name="_692___123Graph_CCHART_4">#REF!</definedName>
    <definedName name="_7____________123Graph_BCHART_6">#REF!</definedName>
    <definedName name="_7__123Graph_ACHART_21">#REF!</definedName>
    <definedName name="_7__123Graph_ACHART_6">#REF!</definedName>
    <definedName name="_7__123Graph_BCHART_6">#REF!</definedName>
    <definedName name="_70__123Graph_CCHART_4">#REF!</definedName>
    <definedName name="_70__123Graph_XCHART_7">#REF!</definedName>
    <definedName name="_71____________123Graph_ACHART_5">#REF!</definedName>
    <definedName name="_71__123Graph_ACHART_4">#REF!</definedName>
    <definedName name="_713___123Graph_XCHART_5">#REF!</definedName>
    <definedName name="_72____________123Graph_BCHART_7">#REF!</definedName>
    <definedName name="_72____________123Graph_XCHART_7">#REF!</definedName>
    <definedName name="_72__123Graph_ACHART_4">#REF!</definedName>
    <definedName name="_72__123Graph_BCHART_15">#REF!</definedName>
    <definedName name="_72__123Graph_BCHART_6">#REF!</definedName>
    <definedName name="_72__123Graph_XCHART_5">#REF!</definedName>
    <definedName name="_72__123Graph_XCHART_7">#REF!</definedName>
    <definedName name="_73____________123Graph_ACHART_6">#REF!</definedName>
    <definedName name="_73__123Graph_BCHART_7">#REF!</definedName>
    <definedName name="_73__123Graph_CCHART_4">#REF!</definedName>
    <definedName name="_73__123Graph_XCHART_5">#REF!</definedName>
    <definedName name="_732___123Graph_XCHART_6">#REF!</definedName>
    <definedName name="_735__123Graph_XCHART_7">#REF!</definedName>
    <definedName name="_74__123Graph_XCHART_6">#REF!</definedName>
    <definedName name="_75____________123Graph_ACHART_7">#REF!</definedName>
    <definedName name="_75__123Graph_ACHART_5">#REF!</definedName>
    <definedName name="_75__123Graph_BCHART_5">#REF!</definedName>
    <definedName name="_751___123Graph_XCHART_7">#REF!</definedName>
    <definedName name="_76__123Graph_ACHART_6">#REF!</definedName>
    <definedName name="_76__123Graph_ACHART_7">#REF!</definedName>
    <definedName name="_76__123Graph_XCHART_7">#REF!</definedName>
    <definedName name="_77____________123Graph_BCHART_4">#REF!</definedName>
    <definedName name="_77__123Graph_ACHART_21">#REF!</definedName>
    <definedName name="_77__123Graph_ACHART_5">#REF!</definedName>
    <definedName name="_77__123Graph_BCHART_7">#REF!</definedName>
    <definedName name="_77__123Graph_XCHART_5">#REF!</definedName>
    <definedName name="_775__123Graph_ACHART_4">#REF!</definedName>
    <definedName name="_78___123Graph_ACHART_4">#REF!</definedName>
    <definedName name="_78__123Graph_XCHART_6">#REF!</definedName>
    <definedName name="_79____________123Graph_BCHART_5">#REF!</definedName>
    <definedName name="_79__123Graph_ACHART_6">#REF!</definedName>
    <definedName name="_79__123Graph_ACHART_7">#REF!</definedName>
    <definedName name="_79__123Graph_CCHART_4">#REF!</definedName>
    <definedName name="_79__123Graph_XCHART_5">#REF!</definedName>
    <definedName name="_799__123Graph_ACHART_5">#REF!</definedName>
    <definedName name="_8____________123Graph_ACHART_4">#REF!</definedName>
    <definedName name="_8____________123Graph_ACHART_7">#REF!</definedName>
    <definedName name="_8____________123Graph_BCHART_7">#REF!</definedName>
    <definedName name="_8__123Graph_ACHART_12">#REF!</definedName>
    <definedName name="_8__123Graph_ACHART_7">#REF!</definedName>
    <definedName name="_8__123Graph_ASEG_PIE">#REF!</definedName>
    <definedName name="_8__123Graph_BCHART_7">#REF!</definedName>
    <definedName name="_80____________123Graph_CCHART_4">#REF!</definedName>
    <definedName name="_80__123Graph_BCHART_16">#REF!</definedName>
    <definedName name="_81____________123Graph_BCHART_6">#REF!</definedName>
    <definedName name="_82__123Graph_ACHART_6">#REF!</definedName>
    <definedName name="_82__123Graph_BCHART_6">#REF!</definedName>
    <definedName name="_82__123Graph_CCHART_4">#REF!</definedName>
    <definedName name="_82__123Graph_XCHART_6">#REF!</definedName>
    <definedName name="_823__123Graph_ACHART_6">#REF!</definedName>
    <definedName name="_83____________123Graph_BCHART_7">#REF!</definedName>
    <definedName name="_83__123Graph_ACHART_7">#REF!</definedName>
    <definedName name="_83__123Graph_XCHART_6">#REF!</definedName>
    <definedName name="_83__123Graph_XCHART_7">#REF!</definedName>
    <definedName name="_84___123Graph_ACHART_5">#REF!</definedName>
    <definedName name="_84__123Graph_ACHART_7">#REF!</definedName>
    <definedName name="_847__123Graph_ACHART_7">#REF!</definedName>
    <definedName name="_85____________123Graph_CCHART_4">#REF!</definedName>
    <definedName name="_85__123Graph_BCHART_4">#REF!</definedName>
    <definedName name="_87____________123Graph_XCHART_5">#REF!</definedName>
    <definedName name="_87__123Graph_ACHART_7">#REF!</definedName>
    <definedName name="_87__123Graph_XCHART_5">#REF!</definedName>
    <definedName name="_87__123Graph_XCHART_7">#REF!</definedName>
    <definedName name="_873__123Graph_BCHART_4">#REF!</definedName>
    <definedName name="_88____________123Graph_XCHART_5">#REF!</definedName>
    <definedName name="_88__123Graph_ASEG_PIE">#REF!</definedName>
    <definedName name="_88__123Graph_BCHART_17">#REF!</definedName>
    <definedName name="_89____________123Graph_ACHART_4">#REF!</definedName>
    <definedName name="_89____________123Graph_XCHART_6">#REF!</definedName>
    <definedName name="_89__123Graph_BCHART_7">#REF!</definedName>
    <definedName name="_89__123Graph_XCHART_5">#REF!</definedName>
    <definedName name="_897__123Graph_BCHART_5">#REF!</definedName>
    <definedName name="_9____________123Graph_CCHART_4">#REF!</definedName>
    <definedName name="_9__123Graph_ACHART_4">#REF!</definedName>
    <definedName name="_9__123Graph_ACHART_6">#REF!</definedName>
    <definedName name="_9__123Graph_BCHART_15">#REF!</definedName>
    <definedName name="_9__123Graph_CCHART_4">#REF!</definedName>
    <definedName name="_90___123Graph_ACHART_6">#REF!</definedName>
    <definedName name="_91____________123Graph_XCHART_7">#REF!</definedName>
    <definedName name="_91__123Graph_BCHART_4">#REF!</definedName>
    <definedName name="_921__123Graph_BCHART_6">#REF!</definedName>
    <definedName name="_93__123Graph_BCHART_4">#REF!</definedName>
    <definedName name="_93__123Graph_BCHART_5">#REF!</definedName>
    <definedName name="_93__123Graph_XCHART_6">#REF!</definedName>
    <definedName name="_94__123Graph_BCHART_4">#REF!</definedName>
    <definedName name="_94__123Graph_XCHART_6">#REF!</definedName>
    <definedName name="_945__123Graph_BCHART_7">#REF!</definedName>
    <definedName name="_95____________123Graph_ACHART_5">#REF!</definedName>
    <definedName name="_95__123Graph_BCHART_5">#REF!</definedName>
    <definedName name="_96____________123Graph_XCHART_6">#REF!</definedName>
    <definedName name="_96___123Graph_ACHART_7">#REF!</definedName>
    <definedName name="_96__123Graph_BCHART_22">#REF!</definedName>
    <definedName name="_96__123Graph_CCHART_4">#REF!</definedName>
    <definedName name="_969__123Graph_CCHART_4">#REF!</definedName>
    <definedName name="_98__123Graph_BCHART_5">#REF!</definedName>
    <definedName name="_99__123Graph_BCHART_15">#REF!</definedName>
    <definedName name="_99__123Graph_BCHART_6">#REF!</definedName>
    <definedName name="_99__123Graph_XCHART_7">#REF!</definedName>
    <definedName name="_997__123Graph_XCHART_5">#REF!</definedName>
    <definedName name="_aaa1" hidden="1">{"0,0525";"0";"0";"20";"0";"0,025";"7"}</definedName>
    <definedName name="_ac1">#REF!</definedName>
    <definedName name="_act1">#REF!</definedName>
    <definedName name="_ALL2">#REF!</definedName>
    <definedName name="_BFM2">#REF!</definedName>
    <definedName name="_bnd1">#REF!</definedName>
    <definedName name="_bnd2">#REF!</definedName>
    <definedName name="_bou1">#REF!</definedName>
    <definedName name="_CA022002">#REF!</definedName>
    <definedName name="_CLT310309">#REF!</definedName>
    <definedName name="_cod1">#REF!</definedName>
    <definedName name="_cod10">#REF!</definedName>
    <definedName name="_cod2">#REF!</definedName>
    <definedName name="_cod3">#REF!</definedName>
    <definedName name="_cod4">#REF!</definedName>
    <definedName name="_cod5">#REF!</definedName>
    <definedName name="_cod6">#REF!</definedName>
    <definedName name="_cod7">#REF!</definedName>
    <definedName name="_cod78">#REF!</definedName>
    <definedName name="_cod8">#REF!</definedName>
    <definedName name="_cod9">#REF!</definedName>
    <definedName name="_COF5">#REF!</definedName>
    <definedName name="_COF6">#REF!</definedName>
    <definedName name="_COF7">#REF!</definedName>
    <definedName name="_CON1">#REF!</definedName>
    <definedName name="_CON2">#REF!</definedName>
    <definedName name="_CON3">#REF!</definedName>
    <definedName name="_CON4">#REF!</definedName>
    <definedName name="_CON5">#REF!</definedName>
    <definedName name="_CON6">#REF!</definedName>
    <definedName name="_CON7">#REF!</definedName>
    <definedName name="_CONSAA">#REF!</definedName>
    <definedName name="_CONSPY">#REF!</definedName>
    <definedName name="_CPM2">#REF!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0">#REF!</definedName>
    <definedName name="_DAT21">#REF!</definedName>
    <definedName name="_DAT22">#REF!</definedName>
    <definedName name="_DAT23">#REF!</definedName>
    <definedName name="_DAT24">#REF!</definedName>
    <definedName name="_DAT25">#REF!</definedName>
    <definedName name="_DAT27">#REF!</definedName>
    <definedName name="_DAT28">#REF!</definedName>
    <definedName name="_DAT4">#REF!</definedName>
    <definedName name="_DAT6">#REF!</definedName>
    <definedName name="_DAT7">#REF!</definedName>
    <definedName name="_DAT8">#REF!</definedName>
    <definedName name="_DAT9">#REF!</definedName>
    <definedName name="_DCF1">#REF!</definedName>
    <definedName name="_e1" hidden="1">{"0,0525";"0";"0";"20";"0";"0,025";"7"}</definedName>
    <definedName name="_Fill">#REF!</definedName>
    <definedName name="_xlnm._FilterDatabase" localSheetId="2" hidden="1">'Last Forecast'!$B$7:$BD$3612</definedName>
    <definedName name="_xlnm._FilterDatabase" hidden="1">#REF!</definedName>
    <definedName name="_GSP2">#REF!</definedName>
    <definedName name="_HERMESAA">#REF!</definedName>
    <definedName name="_HERMESBAFY">#REF!</definedName>
    <definedName name="_HERMESBAYT">#REF!</definedName>
    <definedName name="_HERMESF1">#REF!</definedName>
    <definedName name="_HERMESF1PR">#REF!</definedName>
    <definedName name="_j1" hidden="1">{"'FRONT'!$B$3:$N$29"}</definedName>
    <definedName name="_Key1">#REF!</definedName>
    <definedName name="_Key2">#REF!</definedName>
    <definedName name="_let1">#REF!</definedName>
    <definedName name="_LTF02">#REF!</definedName>
    <definedName name="_LTF03">#REF!</definedName>
    <definedName name="_LTF04">#REF!</definedName>
    <definedName name="_LTF05">#REF!</definedName>
    <definedName name="_LTF06">#REF!</definedName>
    <definedName name="_MA2200">#REF!</definedName>
    <definedName name="_MA2300">#REF!</definedName>
    <definedName name="_MA2400">#REF!</definedName>
    <definedName name="_MA2500">#REF!</definedName>
    <definedName name="_MA2600">#REF!</definedName>
    <definedName name="_MA2700">#REF!</definedName>
    <definedName name="_MA2800">#REF!</definedName>
    <definedName name="_MEPCAA">#REF!</definedName>
    <definedName name="_MEPCBAFY">#REF!</definedName>
    <definedName name="_MEPCBAYT">#REF!</definedName>
    <definedName name="_MEPCF1">#REF!</definedName>
    <definedName name="_MEPCF1PR">#REF!</definedName>
    <definedName name="_onglet1">#REF!</definedName>
    <definedName name="_ord1">#REF!</definedName>
    <definedName name="_ord2">#REF!</definedName>
    <definedName name="_ord3">#REF!</definedName>
    <definedName name="_order_1" hidden="1">0</definedName>
    <definedName name="_Order1" hidden="1">255</definedName>
    <definedName name="_order12" hidden="1">0</definedName>
    <definedName name="_Order2" hidden="1">255</definedName>
    <definedName name="_P">#REF!</definedName>
    <definedName name="_Parse_In">#REF!</definedName>
    <definedName name="_Parse_Out">#REF!</definedName>
    <definedName name="_pub2" hidden="1">"L10003649.xls"</definedName>
    <definedName name="_R0010_ExportGlobal">#REF!</definedName>
    <definedName name="_Regression_Int" hidden="1">1</definedName>
    <definedName name="_Regression_X">#REF!</definedName>
    <definedName name="_RPI2">#REF!</definedName>
    <definedName name="_RPI3">#REF!</definedName>
    <definedName name="_RPI4">#REF!</definedName>
    <definedName name="_RPI5">#REF!</definedName>
    <definedName name="_rrc1">#REF!</definedName>
    <definedName name="_rrc2">#REF!</definedName>
    <definedName name="_sc1">#REF!</definedName>
    <definedName name="_SCa2" hidden="1">{"0,0525";"0";"0";"20";"0";"0,025";"7"}</definedName>
    <definedName name="_scenchg_count" hidden="1">7</definedName>
    <definedName name="_scenchg1">#REF!</definedName>
    <definedName name="_scenchg2">#REF!</definedName>
    <definedName name="_scenchg3">#REF!</definedName>
    <definedName name="_scenchg4">#REF!</definedName>
    <definedName name="_scenchg5">#REF!</definedName>
    <definedName name="_scenchg6">#REF!</definedName>
    <definedName name="_scenchg7">#REF!</definedName>
    <definedName name="_sch2">#REF!</definedName>
    <definedName name="_scheng3">#REF!</definedName>
    <definedName name="_sim2">#REF!</definedName>
    <definedName name="_Sort">#REF!</definedName>
    <definedName name="_SSM2">#REF!</definedName>
    <definedName name="_su1">#REF!</definedName>
    <definedName name="_su2">#REF!</definedName>
    <definedName name="_Table1_In1">#REF!</definedName>
    <definedName name="_Table1_Out">#REF!</definedName>
    <definedName name="_Table2_In1">#REF!</definedName>
    <definedName name="_Table2_In2">#REF!</definedName>
    <definedName name="_Table2_Out">#REF!</definedName>
    <definedName name="_Tax95">#REF!</definedName>
    <definedName name="_Tax96">#REF!</definedName>
    <definedName name="_Tax97">#REF!</definedName>
    <definedName name="_tdp1">#REF!</definedName>
    <definedName name="_Toc58066827_1">#REF!</definedName>
    <definedName name="_Toc58066828_1">#REF!</definedName>
    <definedName name="_Toc58066829_1">#REF!</definedName>
    <definedName name="_Toc58066830_1">#REF!</definedName>
    <definedName name="_Toc58066831_1">#REF!</definedName>
    <definedName name="_Toc58066832_1">#REF!</definedName>
    <definedName name="_Toc58066833_1">#REF!</definedName>
    <definedName name="_Toc58066834_1">#REF!</definedName>
    <definedName name="_Toc58066835_1">#REF!</definedName>
    <definedName name="_Toc58066839_1">#REF!</definedName>
    <definedName name="_Toc58066840_1">#REF!</definedName>
    <definedName name="_Toc58066841_1">#REF!</definedName>
    <definedName name="_TOP2">#REF!</definedName>
    <definedName name="_TOP3">#REF!</definedName>
    <definedName name="_TOP4">#REF!</definedName>
    <definedName name="_TOP5">#REF!</definedName>
    <definedName name="_TOP6">#REF!</definedName>
    <definedName name="_TOP7">#REF!</definedName>
    <definedName name="_TSP2">#REF!</definedName>
    <definedName name="_u1">#REF!</definedName>
    <definedName name="_u2">#REF!</definedName>
    <definedName name="_ubr1">#REF!</definedName>
    <definedName name="_UNDO_UPS_">#REF!</definedName>
    <definedName name="_UNDO_UPS_SEL_">#REF!</definedName>
    <definedName name="_UNDO31X31X_">#REF!</definedName>
    <definedName name="_VFP2">#REF!</definedName>
    <definedName name="_wd11">#REF!</definedName>
    <definedName name="_WSP2">#REF!</definedName>
    <definedName name="_x1">#REF!</definedName>
    <definedName name="_x2">#REF!</definedName>
    <definedName name="a">#REF!</definedName>
    <definedName name="A45HAHAH5">#REF!</definedName>
    <definedName name="a45hahahah">#REF!</definedName>
    <definedName name="a54ahahah">#REF!</definedName>
    <definedName name="a5ahjahah">#REF!</definedName>
    <definedName name="A5AUAAUA">#REF!</definedName>
    <definedName name="A5HA5H5H5">#REF!</definedName>
    <definedName name="a5hahahah">#REF!</definedName>
    <definedName name="A5TH55H5H">#REF!</definedName>
    <definedName name="aa">#REF!</definedName>
    <definedName name="aa_Public_Liability">#REF!</definedName>
    <definedName name="aaa" hidden="1">{"0,0525";"0";"0";"20";"0";"0,025";"7"}</definedName>
    <definedName name="AAA_DOCTOPS" hidden="1">"AAA_SET"</definedName>
    <definedName name="AAA_duser" hidden="1">"OFF"</definedName>
    <definedName name="aaaa">#REF!</definedName>
    <definedName name="aaaa_4">#REF!</definedName>
    <definedName name="aaaaaaa" hidden="1">{"0,0525";"0";"0";"20";"0";"0,025";"7"}</definedName>
    <definedName name="aaaaaaaaaa">#REF!</definedName>
    <definedName name="aaaaaaaaaaaaaa">#REF!</definedName>
    <definedName name="aaaaaaaaaaaaaaaaaaa">#REF!</definedName>
    <definedName name="aaaaaaaaaaaaaaaaaaaaa">#REF!</definedName>
    <definedName name="AAACPY">#REF!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PY">#REF!</definedName>
    <definedName name="AAR">#REF!</definedName>
    <definedName name="ab">#REF!</definedName>
    <definedName name="ab_Contract_Works">#REF!</definedName>
    <definedName name="abababaerrr">#REF!</definedName>
    <definedName name="abcd">#REF!</definedName>
    <definedName name="abcvbnn">#REF!</definedName>
    <definedName name="AbilityToPay">#REF!</definedName>
    <definedName name="AbilityToPayCalc">#REF!</definedName>
    <definedName name="Abonnement">#REF!</definedName>
    <definedName name="AboutCompGraph">#REF!</definedName>
    <definedName name="Abrasives">#REF!</definedName>
    <definedName name="abz" hidden="1">{"0,0525";"0";"0";"20";"0";"0,025";"7"}</definedName>
    <definedName name="ac">#REF!</definedName>
    <definedName name="ac_Plant">#REF!</definedName>
    <definedName name="acc_detail">#REF!</definedName>
    <definedName name="access_for_corp">#REF!</definedName>
    <definedName name="AccessDatabase" hidden="1">"H:\DEVT\PROFORMA\westcitytrial.mdb"</definedName>
    <definedName name="Account">#REF!</definedName>
    <definedName name="AccountCode">#REF!</definedName>
    <definedName name="AcqAmortPerc">#REF!</definedName>
    <definedName name="AcqDate">#REF!</definedName>
    <definedName name="AcqLoan1">#REF!</definedName>
    <definedName name="acqu2008">#REF!</definedName>
    <definedName name="acqu2009">#REF!</definedName>
    <definedName name="acqu2010">#REF!</definedName>
    <definedName name="ACQUIS">#REF!</definedName>
    <definedName name="act">#REF!</definedName>
    <definedName name="actif">#REF!</definedName>
    <definedName name="activitecncc">#REF!</definedName>
    <definedName name="acts">#REF!</definedName>
    <definedName name="actu">#REF!</definedName>
    <definedName name="actua">#REF!</definedName>
    <definedName name="actua1">#REF!</definedName>
    <definedName name="actual">#REF!</definedName>
    <definedName name="actual1">#REF!</definedName>
    <definedName name="ACwvu.ALL.">#REF!</definedName>
    <definedName name="ACwvu.CAM._.RATES.">#REF!</definedName>
    <definedName name="ACwvu.CAM._.RECOVERIES." hidden="1">#REF!</definedName>
    <definedName name="ACwvu.CAM._.RECOVERY.">#REF!</definedName>
    <definedName name="ACwvu.CAM._.TABLE." hidden="1">#REF!</definedName>
    <definedName name="ACwvu.Debtors._.Input.">#REF!</definedName>
    <definedName name="ACwvu.INSURANCE._.RECOVERIES." hidden="1">#REF!</definedName>
    <definedName name="ACwvu.LSMEET.">#REF!</definedName>
    <definedName name="ACwvu.MARKETING._.REVENUE.">#REF!</definedName>
    <definedName name="ACwvu.MINIMUM._.RENT.">#REF!</definedName>
    <definedName name="ACwvu.OCCUPANCY.">#REF!</definedName>
    <definedName name="ACwvu.OCCUPANCY._.ANALYSIS." hidden="1">#REF!</definedName>
    <definedName name="ACwvu.Overhead._.detail.">#REF!</definedName>
    <definedName name="ACwvu.PERCENTAGE._.RENT.">#REF!</definedName>
    <definedName name="ACwvu.Profit._.report._.detailed.">#REF!</definedName>
    <definedName name="ACwvu.RETRECOV.">#REF!</definedName>
    <definedName name="ACwvu.TAX._.RATES.">#REF!</definedName>
    <definedName name="ACwvu.TAX._.RECOVERIES." hidden="1">#REF!</definedName>
    <definedName name="ACwvu.TAX._.RECOVERY.">#REF!</definedName>
    <definedName name="ACwvu.WAT.">#REF!</definedName>
    <definedName name="ad_Employee_Travel">#REF!</definedName>
    <definedName name="Address">#REF!</definedName>
    <definedName name="adfafaf">#REF!</definedName>
    <definedName name="ADFfaf">#REF!</definedName>
    <definedName name="ADJ">#REF!</definedName>
    <definedName name="ADJBF">#REF!</definedName>
    <definedName name="ADJVFP">#REF!</definedName>
    <definedName name="ADJWSP">#REF!</definedName>
    <definedName name="Administration_Budget">#REF!</definedName>
    <definedName name="Admistration_Salaries">#REF!</definedName>
    <definedName name="ae_Loss_of_Rents">#REF!</definedName>
    <definedName name="AE5HAH5H">#REF!</definedName>
    <definedName name="AEHAHAHAHAHA">#REF!</definedName>
    <definedName name="AEHRTAHA5H">#REF!</definedName>
    <definedName name="AEHRTAHAH">#REF!</definedName>
    <definedName name="AEHRTAHAHAH">#REF!</definedName>
    <definedName name="aehrthahtea">#REF!</definedName>
    <definedName name="aenatenennt">#REF!</definedName>
    <definedName name="AERBABAB">#REF!</definedName>
    <definedName name="AERBAEBAERB">#REF!</definedName>
    <definedName name="aerbaebbrb">#REF!</definedName>
    <definedName name="AERH5H5H">#REF!</definedName>
    <definedName name="AERHTAHAHA">#REF!</definedName>
    <definedName name="aertnanananan">#REF!</definedName>
    <definedName name="AETAT6JHHS">#REF!</definedName>
    <definedName name="AETHAHAHAH">#REF!</definedName>
    <definedName name="aeysysaysy">#REF!</definedName>
    <definedName name="af_Fidelity_Bond">#REF!</definedName>
    <definedName name="AFAFAf">#REF!</definedName>
    <definedName name="afafafa">#REF!</definedName>
    <definedName name="afgahgahg">#REF!</definedName>
    <definedName name="ag_Material_Damage">#REF!</definedName>
    <definedName name="agagagaga">#REF!</definedName>
    <definedName name="agagagagag">#REF!</definedName>
    <definedName name="AgencyFee">#REF!</definedName>
    <definedName name="agg_value">#REF!</definedName>
    <definedName name="agrrgrg">#REF!</definedName>
    <definedName name="ah_Motor_Vehicles">#REF!</definedName>
    <definedName name="ahahah">#REF!</definedName>
    <definedName name="ahahahaha">#REF!</definedName>
    <definedName name="ahvzfvef">#REF!</definedName>
    <definedName name="AHZHHZHZH">#REF!</definedName>
    <definedName name="ai_Public_Indemnity">#REF!</definedName>
    <definedName name="Aircon_All">#REF!</definedName>
    <definedName name="alberta">#REF!</definedName>
    <definedName name="ALL">#REF!</definedName>
    <definedName name="All_Periods">#REF!</definedName>
    <definedName name="All_Types">#REF!</definedName>
    <definedName name="alloc">#REF!</definedName>
    <definedName name="ALLOHEAD">#REF!</definedName>
    <definedName name="altern_lease">#REF!</definedName>
    <definedName name="AMFee" localSheetId="2">#REF!</definedName>
    <definedName name="AMFee">#REF!</definedName>
    <definedName name="amortisation_profile">#REF!</definedName>
    <definedName name="AmortPerc">#REF!</definedName>
    <definedName name="Amount">#REF!</definedName>
    <definedName name="AMUpdate">#REF!</definedName>
    <definedName name="andi1">#REF!</definedName>
    <definedName name="andi5">#REF!</definedName>
    <definedName name="Ann.Comp.NOI">#REF!</definedName>
    <definedName name="Ann.Exst.NOI">#REF!</definedName>
    <definedName name="AnnualAppraisals">#REF!</definedName>
    <definedName name="anscount" hidden="1">2</definedName>
    <definedName name="Anteile_Pensionen">#REF!</definedName>
    <definedName name="apple">#REF!</definedName>
    <definedName name="aq5aj5ajaj">#REF!</definedName>
    <definedName name="AQFee" localSheetId="2">#REF!</definedName>
    <definedName name="AQFee">#REF!</definedName>
    <definedName name="AQFee2" localSheetId="2">#REF!</definedName>
    <definedName name="AQFee2">#REF!</definedName>
    <definedName name="ARBARBBB">#REF!</definedName>
    <definedName name="arggregrg">#REF!</definedName>
    <definedName name="ARKADIA1">#REF!</definedName>
    <definedName name="artrrg">#REF!</definedName>
    <definedName name="AS2DocOpenMode" hidden="1">"AS2DocumentEdit"</definedName>
    <definedName name="AsConMar">#REF!</definedName>
    <definedName name="AsConPctOff40">#REF!</definedName>
    <definedName name="asd">#REF!</definedName>
    <definedName name="AsDesExtPctOff40">#REF!</definedName>
    <definedName name="AsDesIntPctOff40">#REF!</definedName>
    <definedName name="AsDevContPctOff40">#REF!</definedName>
    <definedName name="AsDevExtPctOff40">#REF!</definedName>
    <definedName name="AsDevIntPctOff40">#REF!</definedName>
    <definedName name="asdff">#REF!</definedName>
    <definedName name="asdgasgasg">#REF!</definedName>
    <definedName name="asfa">#REF!</definedName>
    <definedName name="asgsgsg">#REF!</definedName>
    <definedName name="AsLandPctOff40">#REF!</definedName>
    <definedName name="AsLeaPctOff40">#REF!</definedName>
    <definedName name="AsOwnPctOff40">#REF!</definedName>
    <definedName name="AsPremPctOff40">#REF!</definedName>
    <definedName name="AsPreOPPctOff40">#REF!</definedName>
    <definedName name="AsResPctOff40">#REF!</definedName>
    <definedName name="AssetMgmtFee">#REF!</definedName>
    <definedName name="Assumptions_Range">#REF!</definedName>
    <definedName name="Assumptions_Titles">#REF!</definedName>
    <definedName name="AsTenContPctOff40">#REF!</definedName>
    <definedName name="AsTenCoPctOff40">#REF!</definedName>
    <definedName name="AT_subtotals">#REF!</definedName>
    <definedName name="atatnanananananan">#REF!</definedName>
    <definedName name="athj5j5jhaj">#REF!</definedName>
    <definedName name="AUAUAUAU">#REF!</definedName>
    <definedName name="AUDIT">#REF!</definedName>
    <definedName name="AVERAGEGLA">#REF!</definedName>
    <definedName name="AVERAGEGOA">#REF!</definedName>
    <definedName name="awefafaf">#REF!</definedName>
    <definedName name="awefFAF">#REF!</definedName>
    <definedName name="awerag">#REF!</definedName>
    <definedName name="axel">#REF!</definedName>
    <definedName name="Axes">#REF!</definedName>
    <definedName name="AxesFormat">#REF!</definedName>
    <definedName name="ayayaay">#REF!</definedName>
    <definedName name="ayayayay">#REF!</definedName>
    <definedName name="ayayayayay">#REF!</definedName>
    <definedName name="aysyseyaey">#REF!</definedName>
    <definedName name="azzzzzzzzzzzzzz">#REF!</definedName>
    <definedName name="B">#REF!</definedName>
    <definedName name="b\" hidden="1">{#N/A,#N/A,FALSE,"Summary";#N/A,#N/A,FALSE,"GM Sum";#N/A,#N/A,FALSE,"Ext Shops";#N/A,#N/A,FALSE,"Lost Shops";#N/A,#N/A,FALSE,"Reloc Shops";#N/A,#N/A,FALSE,"Not Affected";#N/A,#N/A,FALSE,"MDbase"}</definedName>
    <definedName name="BA">#REF!</definedName>
    <definedName name="BAACPXE">#REF!</definedName>
    <definedName name="BAACSP">#REF!</definedName>
    <definedName name="BackFromCompanySelector">#REF!</definedName>
    <definedName name="BackFromItemSelect">#REF!</definedName>
    <definedName name="BackToMain">#REF!</definedName>
    <definedName name="backtomain2">#REF!</definedName>
    <definedName name="BAFYSP">#REF!</definedName>
    <definedName name="BAL">#REF!</definedName>
    <definedName name="balance">#REF!</definedName>
    <definedName name="balancesheet">#REF!</definedName>
    <definedName name="balancesheet1">#REF!</definedName>
    <definedName name="BAP_7">#REF!</definedName>
    <definedName name="Base_case">#REF!</definedName>
    <definedName name="Basis_1">#REF!</definedName>
    <definedName name="Basis_2">#REF!</definedName>
    <definedName name="BAYTDADJ">#REF!</definedName>
    <definedName name="BAYTDSP">#REF!</definedName>
    <definedName name="BAYTDSPADJ">#REF!</definedName>
    <definedName name="BB.Cash.Requirements">#REF!</definedName>
    <definedName name="bbb" hidden="1">#REF!</definedName>
    <definedName name="BBBBBBBB">#REF!</definedName>
    <definedName name="bbbbbbbbbbbbbbbbbbbbbbbbbbbbb">#REF!</definedName>
    <definedName name="bcjkewfkrlwnvelew">#REF!</definedName>
    <definedName name="bd">#REF!</definedName>
    <definedName name="bDown">#REF!</definedName>
    <definedName name="bdu">#REF!</definedName>
    <definedName name="bduv">#REF!</definedName>
    <definedName name="BensBBCum1">#REF!</definedName>
    <definedName name="BensBBCum2">#REF!</definedName>
    <definedName name="BensBBYTD1">#REF!</definedName>
    <definedName name="BensBBYTD2">#REF!</definedName>
    <definedName name="Best.Less.Rt.00">#REF!</definedName>
    <definedName name="Best.Less.Rt.01">#REF!</definedName>
    <definedName name="Best.Less.Rt.02">#REF!</definedName>
    <definedName name="Best.Less.Rt.03">#REF!</definedName>
    <definedName name="Best.Less.Rt.99">#REF!</definedName>
    <definedName name="Best.Less.Rt.Passing">#REF!</definedName>
    <definedName name="BFM">#REF!</definedName>
    <definedName name="BFMLC">#REF!</definedName>
    <definedName name="bgeqq">#REF!</definedName>
    <definedName name="bhb">#REF!</definedName>
    <definedName name="BHSINOUT">#REF!</definedName>
    <definedName name="BID">#REF!</definedName>
    <definedName name="BigW.Rent.Commence">#REF!</definedName>
    <definedName name="bLeft">#REF!</definedName>
    <definedName name="blf">#REF!</definedName>
    <definedName name="BLOCK">#REF!</definedName>
    <definedName name="BLPH1">#REF!</definedName>
    <definedName name="BLPH10">#REF!</definedName>
    <definedName name="BLPH11">#REF!</definedName>
    <definedName name="BLPH12">#REF!</definedName>
    <definedName name="BLPH13">#REF!</definedName>
    <definedName name="BLPH14">#REF!</definedName>
    <definedName name="BLPH15">#REF!</definedName>
    <definedName name="BLPH16">#REF!</definedName>
    <definedName name="BLPH17">#REF!</definedName>
    <definedName name="BLPH18">#REF!</definedName>
    <definedName name="BLPH19">#REF!</definedName>
    <definedName name="BLPH2" hidden="1">#REF!</definedName>
    <definedName name="BLPH20">#REF!</definedName>
    <definedName name="BLPH21">#REF!</definedName>
    <definedName name="BLPH22">#REF!</definedName>
    <definedName name="BLPH23">#REF!</definedName>
    <definedName name="BLPH3" hidden="1">#REF!</definedName>
    <definedName name="BLPH4">#REF!</definedName>
    <definedName name="BLPH5">#REF!</definedName>
    <definedName name="BLPH6">#REF!</definedName>
    <definedName name="BLPH7">#REF!</definedName>
    <definedName name="BLPH8">#REF!</definedName>
    <definedName name="BLPH9">#REF!</definedName>
    <definedName name="BLPI1" hidden="1">#REF!</definedName>
    <definedName name="BMGrowth">#REF!</definedName>
    <definedName name="BMGrowth_Date">#REF!</definedName>
    <definedName name="bnjkvsel">#REF!</definedName>
    <definedName name="BODY">#REF!</definedName>
    <definedName name="BOEING">#REF!</definedName>
    <definedName name="bonificaciones">#REF!</definedName>
    <definedName name="Book2">#REF!</definedName>
    <definedName name="Boost">#REF!</definedName>
    <definedName name="bou">#REF!</definedName>
    <definedName name="BPPeriod">#REF!</definedName>
    <definedName name="BPrice">#REF!</definedName>
    <definedName name="Branch_code">#REF!</definedName>
    <definedName name="Branches">#REF!</definedName>
    <definedName name="bRight">#REF!</definedName>
    <definedName name="BrokerFee">#REF!</definedName>
    <definedName name="BS_Dec_04_REC">#REF!</definedName>
    <definedName name="BS_Dec_05_REC">#REF!</definedName>
    <definedName name="BS_Dec_06_REC">#REF!</definedName>
    <definedName name="BS_Dec_07_REC">#REF!</definedName>
    <definedName name="BS_Dec_08_REC">#REF!</definedName>
    <definedName name="BS_Dec_09_REC">#REF!</definedName>
    <definedName name="BS_Jun_04_REC">#REF!</definedName>
    <definedName name="BS_Jun_05_REC">#REF!</definedName>
    <definedName name="BS_Jun_06_REC">#REF!</definedName>
    <definedName name="BS_Jun_07_REC">#REF!</definedName>
    <definedName name="BS_Jun_08_REC">#REF!</definedName>
    <definedName name="BS_Jun_09_REC">#REF!</definedName>
    <definedName name="bsbsbsbsb">#REF!</definedName>
    <definedName name="bsbzbz">#REF!</definedName>
    <definedName name="BSCUR1000">#REF!</definedName>
    <definedName name="bsdbzbzbzb">#REF!</definedName>
    <definedName name="BShares">#REF!</definedName>
    <definedName name="BSPM1000">#REF!</definedName>
    <definedName name="BSPY1000">#REF!</definedName>
    <definedName name="BU_Table">#REF!</definedName>
    <definedName name="Budget">#REF!</definedName>
    <definedName name="Budget_Summary_Budget">#REF!</definedName>
    <definedName name="budget_to2003">#REF!</definedName>
    <definedName name="BUILDCOST">#REF!</definedName>
    <definedName name="BuildingRatio">#REF!</definedName>
    <definedName name="buildmats">#REF!</definedName>
    <definedName name="BuiltIn_AutoFilter___1">#REF!</definedName>
    <definedName name="BuiltIn_AutoFilter___1_1">#REF!</definedName>
    <definedName name="BuiltIn_AutoFilter___1_2">#REF!</definedName>
    <definedName name="BuiltIn_AutoFilter___1_3">#REF!</definedName>
    <definedName name="BuiltIn_AutoFilter___13">#REF!</definedName>
    <definedName name="BuiltIn_AutoFilter___13_1">#REF!</definedName>
    <definedName name="BuiltIn_AutoFilter___14">#REF!</definedName>
    <definedName name="BuiltIn_AutoFilter___14_1">#REF!</definedName>
    <definedName name="BuiltIn_AutoFilter___14_2">#REF!</definedName>
    <definedName name="BuiltIn_AutoFilter___14_3">#REF!</definedName>
    <definedName name="BuiltIn_AutoFilter___15">#REF!</definedName>
    <definedName name="BuiltIn_AutoFilter___15_1">#REF!</definedName>
    <definedName name="BuiltIn_AutoFilter___2">#REF!</definedName>
    <definedName name="BuiltIn_Database___0">#REF!</definedName>
    <definedName name="BuiltIn_Database___0_7">#REF!</definedName>
    <definedName name="BuiltIn_Database___1">#REF!</definedName>
    <definedName name="BuiltIn_Database___1_7">#REF!</definedName>
    <definedName name="bUp">#REF!</definedName>
    <definedName name="busi">#REF!</definedName>
    <definedName name="business_unit">#REF!</definedName>
    <definedName name="businessplan">#REF!</definedName>
    <definedName name="Buyer">#REF!</definedName>
    <definedName name="bvf">#REF!</definedName>
    <definedName name="bzibjòbjzòblj">#REF!</definedName>
    <definedName name="C_">#REF!</definedName>
    <definedName name="CA">#REF!</definedName>
    <definedName name="CAC">#REF!</definedName>
    <definedName name="calendacqu08">#REF!</definedName>
    <definedName name="calendacqu082">#REF!</definedName>
    <definedName name="calendacqu09">#REF!</definedName>
    <definedName name="calendacqu092">#REF!</definedName>
    <definedName name="calendacqu10">#REF!</definedName>
    <definedName name="calendacqu102">#REF!</definedName>
    <definedName name="CAMCODES">#REF!</definedName>
    <definedName name="CAMRECOVERIES">#REF!</definedName>
    <definedName name="CAMTABLE">#REF!</definedName>
    <definedName name="capcost1">#REF!</definedName>
    <definedName name="CapexAmortPerc">#REF!</definedName>
    <definedName name="CapexMargin">#REF!</definedName>
    <definedName name="CapexNR" localSheetId="2">#REF!</definedName>
    <definedName name="CapexNR">#REF!</definedName>
    <definedName name="CapexPeriod">#REF!</definedName>
    <definedName name="capital4">#REF!</definedName>
    <definedName name="CapitalNew">#REF!</definedName>
    <definedName name="CapValueArup">#REF!</definedName>
    <definedName name="CapValueBargate">#REF!</definedName>
    <definedName name="CapValueBromRd">#REF!</definedName>
    <definedName name="CapValueCityRd">#REF!</definedName>
    <definedName name="CapValueDorSq">#REF!</definedName>
    <definedName name="CapValueGreen">#REF!</definedName>
    <definedName name="CapValueGSHouse">#REF!</definedName>
    <definedName name="CapValueGSRefurb">#REF!</definedName>
    <definedName name="CapValueGSResi">#REF!</definedName>
    <definedName name="CapValueHippo">#REF!</definedName>
    <definedName name="CapValueStrath">#REF!</definedName>
    <definedName name="CapValueTCR">#REF!</definedName>
    <definedName name="CapValueTCRGS">#REF!</definedName>
    <definedName name="CapValueWinRd">#REF!</definedName>
    <definedName name="Carpark">#REF!</definedName>
    <definedName name="cash">#REF!</definedName>
    <definedName name="Cashflow_1">#REF!</definedName>
    <definedName name="Cashflow_Rec">#REF!</definedName>
    <definedName name="cashflowearlywarn">#REF!</definedName>
    <definedName name="CASHFLOWPEAK">#REF!</definedName>
    <definedName name="cashflowvar">#REF!</definedName>
    <definedName name="Cashrequirements">#REF!</definedName>
    <definedName name="CATBS">#REF!</definedName>
    <definedName name="Categorie">#REF!</definedName>
    <definedName name="CBWorkbookPriority" hidden="1">-1264563189</definedName>
    <definedName name="ccc" hidden="1">#REF!</definedName>
    <definedName name="ccccc">#REF!</definedName>
    <definedName name="çço">#REF!</definedName>
    <definedName name="cd">#REF!</definedName>
    <definedName name="ce">#REF!</definedName>
    <definedName name="CE_Comps">#REF!</definedName>
    <definedName name="Cecil_Hall">#REF!</definedName>
    <definedName name="Cecil_Rd">#REF!</definedName>
    <definedName name="Centre_Lookup">#REF!</definedName>
    <definedName name="Centre_Table">#REF!</definedName>
    <definedName name="Centres_Horsep">#REF!</definedName>
    <definedName name="Centres_SEP">#REF!</definedName>
    <definedName name="cer">#REF!</definedName>
    <definedName name="ceramics">#REF!</definedName>
    <definedName name="CF_Dec_04_REC">#REF!</definedName>
    <definedName name="CF_Dec_05_REC">#REF!</definedName>
    <definedName name="CF_Dec_06_REC">#REF!</definedName>
    <definedName name="CF_Dec_07_REC">#REF!</definedName>
    <definedName name="CF_Dec_08_REC">#REF!</definedName>
    <definedName name="CF_Dec_09_REC">#REF!</definedName>
    <definedName name="CF_Jun_05_REC">#REF!</definedName>
    <definedName name="CF_Jun_06_REC">#REF!</definedName>
    <definedName name="CF_Jun_07_REC">#REF!</definedName>
    <definedName name="CF_Jun_08_REC">#REF!</definedName>
    <definedName name="CF_Jun_09_REC">#REF!</definedName>
    <definedName name="CFExtHoldChrls">#REF!</definedName>
    <definedName name="CFExtHoldLand">#REF!</definedName>
    <definedName name="CFExtHoldMS">#REF!</definedName>
    <definedName name="CFExtHoldOff40">#REF!</definedName>
    <definedName name="CFExtHoldOff80">#REF!</definedName>
    <definedName name="CFExtHoldWell">#REF!</definedName>
    <definedName name="CFIntHoldChrls">#REF!</definedName>
    <definedName name="CFIntHoldLand">#REF!</definedName>
    <definedName name="CFIntHoldMS">#REF!</definedName>
    <definedName name="CFIntHoldOff40">#REF!</definedName>
    <definedName name="CFIntHoldOff80">#REF!</definedName>
    <definedName name="CFIntHoldWell">#REF!</definedName>
    <definedName name="cgvagfasgf">#REF!</definedName>
    <definedName name="Changes_in_pipeline">#REF!</definedName>
    <definedName name="ChangeSize">#REF!</definedName>
    <definedName name="CHARGE">#REF!</definedName>
    <definedName name="charges">#REF!</definedName>
    <definedName name="ChargesIndex1">#REF!</definedName>
    <definedName name="ChargesNR" localSheetId="2">#REF!</definedName>
    <definedName name="ChargesNR">#REF!</definedName>
    <definedName name="Chart12345">#REF!</definedName>
    <definedName name="ChartOfAccounts">#REF!</definedName>
    <definedName name="ChartOptions">#REF!</definedName>
    <definedName name="ChartTypeChange">#REF!</definedName>
    <definedName name="Check6">#REF!</definedName>
    <definedName name="Choices">#REF!</definedName>
    <definedName name="Choices_Wrapper">#REF!</definedName>
    <definedName name="Choices_Wrapper1">#REF!</definedName>
    <definedName name="Choices_Wrapper2">#REF!</definedName>
    <definedName name="christine">#REF!</definedName>
    <definedName name="Church_offices">#REF!</definedName>
    <definedName name="CJACJCAJDCAJCJCJC">#REF!</definedName>
    <definedName name="cleaning">#REF!</definedName>
    <definedName name="ClearCompList">#REF!</definedName>
    <definedName name="ClosePrint">#REF!</definedName>
    <definedName name="cod1_7">#REF!</definedName>
    <definedName name="cod10_7">#REF!</definedName>
    <definedName name="cod2_7">#REF!</definedName>
    <definedName name="cod3_7">#REF!</definedName>
    <definedName name="cod4_7">#REF!</definedName>
    <definedName name="cod5_7">#REF!</definedName>
    <definedName name="cod6_7">#REF!</definedName>
    <definedName name="cod7_7">#REF!</definedName>
    <definedName name="cod8_7">#REF!</definedName>
    <definedName name="cod9_7">#REF!</definedName>
    <definedName name="CODE">#REF!</definedName>
    <definedName name="coder">#REF!</definedName>
    <definedName name="coef">#REF!</definedName>
    <definedName name="Coef1">#REF!</definedName>
    <definedName name="Coef1_1">#REF!</definedName>
    <definedName name="Coef1_10">#REF!</definedName>
    <definedName name="Coef1_13">#REF!</definedName>
    <definedName name="Coef1_3">#REF!</definedName>
    <definedName name="Coef1_4">#REF!</definedName>
    <definedName name="Coef1_6">#REF!</definedName>
    <definedName name="Coef1_8">#REF!</definedName>
    <definedName name="Coef2">#REF!</definedName>
    <definedName name="Coef3">#REF!</definedName>
    <definedName name="Coef3_1">#REF!</definedName>
    <definedName name="Coef3_10">#REF!</definedName>
    <definedName name="Coef3_13">#REF!</definedName>
    <definedName name="Coef3_3">#REF!</definedName>
    <definedName name="Coef3_4">#REF!</definedName>
    <definedName name="Coef3_6">#REF!</definedName>
    <definedName name="Coef3_8">#REF!</definedName>
    <definedName name="CoefE">#REF!</definedName>
    <definedName name="coefi">#REF!</definedName>
    <definedName name="coefLANC">#REF!</definedName>
    <definedName name="coefOFFRE">#REF!</definedName>
    <definedName name="CoefP">#REF!</definedName>
    <definedName name="coff">#REF!</definedName>
    <definedName name="Coff_CMK">#REF!</definedName>
    <definedName name="coff_CS">#REF!</definedName>
    <definedName name="coff_Eu">#REF!</definedName>
    <definedName name="coff_R2">#REF!</definedName>
    <definedName name="coff_U2">#REF!</definedName>
    <definedName name="coff2">#REF!</definedName>
    <definedName name="coff2_CMK">#REF!</definedName>
    <definedName name="coff2_CS">#REF!</definedName>
    <definedName name="coff2_R2">#REF!</definedName>
    <definedName name="commande">#REF!</definedName>
    <definedName name="commande_4">#REF!</definedName>
    <definedName name="Commentaires">#REF!</definedName>
    <definedName name="Commisions_de_gestion">#REF!</definedName>
    <definedName name="Commissions_d_arbitrage">#REF!</definedName>
    <definedName name="commissions_de_gestion">#REF!</definedName>
    <definedName name="Commissions_de_rachat">#REF!</definedName>
    <definedName name="Commissions_de_souscriptions">#REF!</definedName>
    <definedName name="Commissions_pour_frais_juridique_SPPICAV">#REF!</definedName>
    <definedName name="CommitmentFee">#REF!</definedName>
    <definedName name="CompanyChangeSize">#REF!</definedName>
    <definedName name="CompanyLookup">#REF!</definedName>
    <definedName name="complookup">#REF!</definedName>
    <definedName name="CompositeBuilder">#REF!</definedName>
    <definedName name="Comptabilité_immobilière">#REF!</definedName>
    <definedName name="compte">#REF!</definedName>
    <definedName name="CONSBAFY">#REF!</definedName>
    <definedName name="CONSBAYT">#REF!</definedName>
    <definedName name="Conseil_juridique">#REF!</definedName>
    <definedName name="CONSF1">#REF!</definedName>
    <definedName name="CONST">#REF!</definedName>
    <definedName name="const1">#REF!</definedName>
    <definedName name="Const1_1">#REF!</definedName>
    <definedName name="Const1_10">#REF!</definedName>
    <definedName name="Const1_13">#REF!</definedName>
    <definedName name="Const1_3">#REF!</definedName>
    <definedName name="Const1_4">#REF!</definedName>
    <definedName name="Const1_6">#REF!</definedName>
    <definedName name="Const1_8">#REF!</definedName>
    <definedName name="Const2">#REF!</definedName>
    <definedName name="const2_R2">#REF!</definedName>
    <definedName name="Const3">#REF!</definedName>
    <definedName name="Const3_1">#REF!</definedName>
    <definedName name="Const3_10">#REF!</definedName>
    <definedName name="Const3_13">#REF!</definedName>
    <definedName name="Const3_3">#REF!</definedName>
    <definedName name="Const3_4">#REF!</definedName>
    <definedName name="Const3_6">#REF!</definedName>
    <definedName name="Const3_8">#REF!</definedName>
    <definedName name="ConstE">#REF!</definedName>
    <definedName name="ConstP">#REF!</definedName>
    <definedName name="ConstP_1">#REF!</definedName>
    <definedName name="ConstP_10">#REF!</definedName>
    <definedName name="ConstP_13">#REF!</definedName>
    <definedName name="ConstP_3">#REF!</definedName>
    <definedName name="ConstP_4">#REF!</definedName>
    <definedName name="ConstP_6">#REF!</definedName>
    <definedName name="ConstP_8">#REF!</definedName>
    <definedName name="CONSTRUCTION">#REF!</definedName>
    <definedName name="Construction_Budget">#REF!</definedName>
    <definedName name="Construction_Salaries">#REF!</definedName>
    <definedName name="constt">#REF!</definedName>
    <definedName name="Constt_CMK">#REF!</definedName>
    <definedName name="constt_CS">#REF!</definedName>
    <definedName name="Constt_Eu">#REF!</definedName>
    <definedName name="constt_R2">#REF!</definedName>
    <definedName name="constt_U2">#REF!</definedName>
    <definedName name="constt2">#REF!</definedName>
    <definedName name="constt2_CMK">#REF!</definedName>
    <definedName name="constt2_CS">#REF!</definedName>
    <definedName name="Coporate_Budget">#REF!</definedName>
    <definedName name="COPRO">#REF!</definedName>
    <definedName name="CORP">#REF!</definedName>
    <definedName name="Corporate_Salaries">#REF!</definedName>
    <definedName name="CorporateTaxRentalIncome">#REF!</definedName>
    <definedName name="CoSelectorOutputs">#REF!</definedName>
    <definedName name="CostArup">#REF!</definedName>
    <definedName name="CostBargate">#REF!</definedName>
    <definedName name="CostBromRd">#REF!</definedName>
    <definedName name="CostCityRd">#REF!</definedName>
    <definedName name="CostDorSq">#REF!</definedName>
    <definedName name="CostEstDate">#REF!</definedName>
    <definedName name="CostGreen">#REF!</definedName>
    <definedName name="CostGSHouse">#REF!</definedName>
    <definedName name="CostGSRefurb">#REF!</definedName>
    <definedName name="CostGSResi">#REF!</definedName>
    <definedName name="CostHippo">#REF!</definedName>
    <definedName name="CostStrath">#REF!</definedName>
    <definedName name="CostTCR">#REF!</definedName>
    <definedName name="CostTCRGS">#REF!</definedName>
    <definedName name="CostWinRd">#REF!</definedName>
    <definedName name="CountDepartments">#REF!</definedName>
    <definedName name="COUNTSHEETS">#REF!</definedName>
    <definedName name="Covar2008">#REF!</definedName>
    <definedName name="CP_99">#REF!</definedName>
    <definedName name="cpi">#REF!</definedName>
    <definedName name="CPI_00">#REF!</definedName>
    <definedName name="CPI_01">#REF!</definedName>
    <definedName name="CPI_02">#REF!</definedName>
    <definedName name="CPI_03">#REF!</definedName>
    <definedName name="CPI_04">#REF!</definedName>
    <definedName name="CPI_05">#REF!</definedName>
    <definedName name="CPI_06">#REF!</definedName>
    <definedName name="CPI_07">#REF!</definedName>
    <definedName name="CPI_99">#REF!</definedName>
    <definedName name="CPM">#REF!</definedName>
    <definedName name="CPRATES">#REF!</definedName>
    <definedName name="CTI">#REF!</definedName>
    <definedName name="CUFCIUVCIUCV">#REF!</definedName>
    <definedName name="cur9_bud_detail">#REF!</definedName>
    <definedName name="cur9_for_detail">#REF!</definedName>
    <definedName name="CURMEPC">#REF!</definedName>
    <definedName name="current">#REF!</definedName>
    <definedName name="CurrentDate">#REF!</definedName>
    <definedName name="CurrentMonth">#REF!</definedName>
    <definedName name="CustomChart">#REF!</definedName>
    <definedName name="CutInvest" localSheetId="2">#REF!</definedName>
    <definedName name="CutInvest">#REF!</definedName>
    <definedName name="Cwvu._Current_.">#REF!</definedName>
    <definedName name="Cwvu.ACCOUNT._.DETAIL.">#REF!</definedName>
    <definedName name="Cwvu.ALL3.">#REF!</definedName>
    <definedName name="Cwvu.FORECAST.">#REF!</definedName>
    <definedName name="Cwvu.STANDARD._.VIEW.">#REF!</definedName>
    <definedName name="Cwvu.WAT.">#REF!</definedName>
    <definedName name="Cwvu.WAT._.VIEW.">#REF!</definedName>
    <definedName name="D">#REF!</definedName>
    <definedName name="dafvagvsva">#REF!</definedName>
    <definedName name="das">#REF!</definedName>
    <definedName name="DAT10_1">#REF!</definedName>
    <definedName name="DAT10_10">#REF!</definedName>
    <definedName name="DAT10_13">#REF!</definedName>
    <definedName name="DAT10_3">#REF!</definedName>
    <definedName name="DAT10_4">#REF!</definedName>
    <definedName name="DAT10_6">#REF!</definedName>
    <definedName name="DAT10_8">#REF!</definedName>
    <definedName name="DAT11_1">#REF!</definedName>
    <definedName name="DAT11_10">#REF!</definedName>
    <definedName name="DAT11_13">#REF!</definedName>
    <definedName name="DAT11_3">#REF!</definedName>
    <definedName name="DAT11_4">#REF!</definedName>
    <definedName name="DAT11_6">#REF!</definedName>
    <definedName name="DAT11_8">#REF!</definedName>
    <definedName name="DAT3_1">#REF!</definedName>
    <definedName name="DAT3_10">#REF!</definedName>
    <definedName name="DAT3_13">#REF!</definedName>
    <definedName name="DAT3_3">#REF!</definedName>
    <definedName name="DAT3_4">#REF!</definedName>
    <definedName name="DAT3_6">#REF!</definedName>
    <definedName name="DAT3_8">#REF!</definedName>
    <definedName name="DAT4_1">#REF!</definedName>
    <definedName name="DAT4_10">#REF!</definedName>
    <definedName name="DAT4_13">#REF!</definedName>
    <definedName name="DAT4_3">#REF!</definedName>
    <definedName name="DAT4_4">#REF!</definedName>
    <definedName name="DAT4_6">#REF!</definedName>
    <definedName name="DAT4_8">#REF!</definedName>
    <definedName name="DAT6_1">#REF!</definedName>
    <definedName name="DAT6_10">#REF!</definedName>
    <definedName name="DAT6_13">#REF!</definedName>
    <definedName name="DAT6_3">#REF!</definedName>
    <definedName name="DAT6_4">#REF!</definedName>
    <definedName name="DAT6_6">#REF!</definedName>
    <definedName name="DAT6_8">#REF!</definedName>
    <definedName name="DAT7_1">#REF!</definedName>
    <definedName name="DAT7_10">#REF!</definedName>
    <definedName name="DAT7_13">#REF!</definedName>
    <definedName name="DAT7_3">#REF!</definedName>
    <definedName name="DAT7_4">#REF!</definedName>
    <definedName name="DAT7_6">#REF!</definedName>
    <definedName name="DAT7_8">#REF!</definedName>
    <definedName name="DAT8_1">#REF!</definedName>
    <definedName name="DAT8_10">#REF!</definedName>
    <definedName name="DAT8_13">#REF!</definedName>
    <definedName name="DAT8_3">#REF!</definedName>
    <definedName name="DAT8_4">#REF!</definedName>
    <definedName name="DAT8_6">#REF!</definedName>
    <definedName name="DAT8_8">#REF!</definedName>
    <definedName name="DAT9_1">#REF!</definedName>
    <definedName name="DAT9_10">#REF!</definedName>
    <definedName name="DAT9_13">#REF!</definedName>
    <definedName name="DAT9_3">#REF!</definedName>
    <definedName name="DAT9_4">#REF!</definedName>
    <definedName name="DAT9_6">#REF!</definedName>
    <definedName name="DAT9_8">#REF!</definedName>
    <definedName name="DATA1">#REF!</definedName>
    <definedName name="DATA10">#REF!</definedName>
    <definedName name="DATA11">#REF!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tabase2">#REF!</definedName>
    <definedName name="Database5">#REF!</definedName>
    <definedName name="Database6">#REF!</definedName>
    <definedName name="date_jour">#REF!</definedName>
    <definedName name="Date_TdB">#REF!</definedName>
    <definedName name="date1">#REF!</definedName>
    <definedName name="DateDernierIndice">#REF!</definedName>
    <definedName name="DateMaj" localSheetId="3">#REF!</definedName>
    <definedName name="DateMaj">#REF!</definedName>
    <definedName name="DateMajEL" localSheetId="3">#REF!</definedName>
    <definedName name="DateMajEL" localSheetId="2">#REF!</definedName>
    <definedName name="DateMajEL">#REF!</definedName>
    <definedName name="DateMasterNext">#REF!</definedName>
    <definedName name="DateRef" localSheetId="2">#REF!</definedName>
    <definedName name="DateRef">#REF!</definedName>
    <definedName name="datertewr">#REF!</definedName>
    <definedName name="DateUpdate">#REF!</definedName>
    <definedName name="Days">#REF!</definedName>
    <definedName name="Days_Occupied">#REF!</definedName>
    <definedName name="DCF">#REF!</definedName>
    <definedName name="DCH_1">#REF!</definedName>
    <definedName name="dd" hidden="1">#REF!</definedName>
    <definedName name="DD_01">#REF!</definedName>
    <definedName name="DD_02">#REF!</definedName>
    <definedName name="DD_03">#REF!</definedName>
    <definedName name="DD_04">#REF!</definedName>
    <definedName name="ddd">#REF!</definedName>
    <definedName name="ddddddddd">#REF!</definedName>
    <definedName name="dddddddddd">#REF!</definedName>
    <definedName name="ddddddddddd">#REF!</definedName>
    <definedName name="dddddddddddd">#REF!</definedName>
    <definedName name="dddddddddddddd">#REF!</definedName>
    <definedName name="ddddddddddddddddd">#REF!</definedName>
    <definedName name="dddddddddddddddddddd">#REF!</definedName>
    <definedName name="dddddeeeeeeeeee">#REF!</definedName>
    <definedName name="ddjsdjdjdj">#REF!</definedName>
    <definedName name="DDYTD_02">#REF!</definedName>
    <definedName name="DDYTD_03">#REF!</definedName>
    <definedName name="DDYTD_04">#REF!</definedName>
    <definedName name="débours">#REF!</definedName>
    <definedName name="debt">#REF!</definedName>
    <definedName name="DebtPeriod">#REF!</definedName>
    <definedName name="DebtTermMonth">#REF!</definedName>
    <definedName name="DEC">#REF!</definedName>
    <definedName name="décote">#REF!</definedName>
    <definedName name="def">#REF!</definedName>
    <definedName name="delta">#REF!</definedName>
    <definedName name="Depart01">#REF!</definedName>
    <definedName name="Depart02">#REF!</definedName>
    <definedName name="Depart03">#REF!</definedName>
    <definedName name="Depart04">#REF!</definedName>
    <definedName name="Depart05">#REF!</definedName>
    <definedName name="Depart06">#REF!</definedName>
    <definedName name="Depart08">#REF!</definedName>
    <definedName name="Depart09">#REF!</definedName>
    <definedName name="Depart10">#REF!</definedName>
    <definedName name="Depart11">#REF!</definedName>
    <definedName name="Depart12">#REF!</definedName>
    <definedName name="DepartBudget">#REF!</definedName>
    <definedName name="DepartBUPA">#REF!</definedName>
    <definedName name="DepartCouncil">#REF!</definedName>
    <definedName name="DepartDIS">#REF!</definedName>
    <definedName name="DepartFY">#REF!</definedName>
    <definedName name="DepartOtherBenfits">#REF!</definedName>
    <definedName name="DepartPension">#REF!</definedName>
    <definedName name="DepartPHI">#REF!</definedName>
    <definedName name="DepartRail">#REF!</definedName>
    <definedName name="DepartSuper">#REF!</definedName>
    <definedName name="DepartVarTP">#REF!</definedName>
    <definedName name="DepartVTB">#REF!</definedName>
    <definedName name="DepartYTD">#REF!</definedName>
    <definedName name="Dépositaire">#REF!</definedName>
    <definedName name="depr">#REF!</definedName>
    <definedName name="Dept.Tbl">#REF!</definedName>
    <definedName name="der">#REF!</definedName>
    <definedName name="DernierIndice">#REF!</definedName>
    <definedName name="Des.Cost">#REF!</definedName>
    <definedName name="Des.Cost2">#REF!</definedName>
    <definedName name="Design_Budget">#REF!</definedName>
    <definedName name="Design_Salaries">#REF!</definedName>
    <definedName name="Detail01">#REF!</definedName>
    <definedName name="Detail02">#REF!</definedName>
    <definedName name="Detail03">#REF!</definedName>
    <definedName name="Detail04">#REF!</definedName>
    <definedName name="Detail05">#REF!</definedName>
    <definedName name="Detail06">#REF!</definedName>
    <definedName name="Detail08">#REF!</definedName>
    <definedName name="Detail09">#REF!</definedName>
    <definedName name="Detail10">#REF!</definedName>
    <definedName name="Detail11">#REF!</definedName>
    <definedName name="Detail12">#REF!</definedName>
    <definedName name="DetailBudget">#REF!</definedName>
    <definedName name="DetailBUPA">#REF!</definedName>
    <definedName name="detailCA_base">#REF!</definedName>
    <definedName name="DetailCoucil">#REF!</definedName>
    <definedName name="DetailDIS">#REF!</definedName>
    <definedName name="DetailFY">#REF!</definedName>
    <definedName name="DetailOtherBenfits">#REF!</definedName>
    <definedName name="DetailPension">#REF!</definedName>
    <definedName name="DetailPHI">#REF!</definedName>
    <definedName name="DetailRail">#REF!</definedName>
    <definedName name="DetailSuper">#REF!</definedName>
    <definedName name="DetailVarTP">#REF!</definedName>
    <definedName name="DetailVTB">#REF!</definedName>
    <definedName name="DetailYTD">#REF!</definedName>
    <definedName name="DEV_WIP_01">#REF!</definedName>
    <definedName name="DEV_WIP_02">#REF!</definedName>
    <definedName name="DEV_WIP_03">#REF!</definedName>
    <definedName name="DEV_WIP_04">#REF!</definedName>
    <definedName name="DEVBASE100">#REF!</definedName>
    <definedName name="DEVBASEWSL">#REF!</definedName>
    <definedName name="Development_Budget">#REF!</definedName>
    <definedName name="Development_Salaries">#REF!</definedName>
    <definedName name="DFAFAFAF">#REF!</definedName>
    <definedName name="dfasfdasdfsdfs">#REF!</definedName>
    <definedName name="DFBZBZ">#REF!</definedName>
    <definedName name="dffbabab">#REF!</definedName>
    <definedName name="dfghdhgdshdh">#REF!</definedName>
    <definedName name="dfghdhsh">#REF!</definedName>
    <definedName name="DFGSGSGSG">#REF!</definedName>
    <definedName name="dfhhdahadh">#REF!</definedName>
    <definedName name="dfhsdhsdhsdh">#REF!</definedName>
    <definedName name="dfhsdhsh">#REF!</definedName>
    <definedName name="DFR">#REF!</definedName>
    <definedName name="DFRBBAB">#REF!</definedName>
    <definedName name="dg">#REF!</definedName>
    <definedName name="DIREC">#REF!</definedName>
    <definedName name="DIRECT">#REF!</definedName>
    <definedName name="Directions">#REF!</definedName>
    <definedName name="Disbursements">#REF!</definedName>
    <definedName name="disc_rate">#REF!</definedName>
    <definedName name="DismissItemDlog">#REF!</definedName>
    <definedName name="DisplaySelectedSheetsMacroButton">#REF!</definedName>
    <definedName name="distribution">#REF!</definedName>
    <definedName name="Divers">#REF!</definedName>
    <definedName name="djdfjdjdj">#REF!</definedName>
    <definedName name="djdjdjdrtjy">#REF!</definedName>
    <definedName name="djdjdjdsj">#REF!</definedName>
    <definedName name="djoèoèoihèièi">#REF!</definedName>
    <definedName name="donna" hidden="1">#REF!</definedName>
    <definedName name="down">#REF!</definedName>
    <definedName name="DOWNLOAD">#REF!</definedName>
    <definedName name="download3">#REF!</definedName>
    <definedName name="DrawdownMonth">#REF!</definedName>
    <definedName name="dsa">#REF!</definedName>
    <definedName name="dsaasdfadssdsaasw" hidden="1">{"0,0525";"0";"0";"20";"0";"0,025";"7"}</definedName>
    <definedName name="dsdsadsa" hidden="1">{"0,0525";"0";"0";"20";"0";"0,025";"7"}</definedName>
    <definedName name="dsf">#REF!</definedName>
    <definedName name="dsfcZ">#REF!</definedName>
    <definedName name="dsfgadfgag">#REF!</definedName>
    <definedName name="dsfghsh">#REF!</definedName>
    <definedName name="DSFGSDFGSAG">#REF!</definedName>
    <definedName name="dshdhsdhsh">#REF!</definedName>
    <definedName name="dsrhtrthtrhth">#REF!</definedName>
    <definedName name="DTRNVLT09_13">#REF!</definedName>
    <definedName name="DTYJDJDJDJ">#REF!</definedName>
    <definedName name="dtyukdtkdskdsk">#REF!</definedName>
    <definedName name="DueDil">#REF!</definedName>
    <definedName name="DueDiligence">#REF!</definedName>
    <definedName name="dydehjdhj">#REF!</definedName>
    <definedName name="dzfhbdfbbbf">#REF!</definedName>
    <definedName name="dzvs">#REF!</definedName>
    <definedName name="e" hidden="1">{"0,0525";"0";"0";"20";"0";"0,025";"7"}</definedName>
    <definedName name="ebit_rec">#REF!</definedName>
    <definedName name="editgraph">#REF!</definedName>
    <definedName name="EDP">#REF!</definedName>
    <definedName name="EDPINPUT">#REF!</definedName>
    <definedName name="eee" hidden="1">{"0,0525";"0";"0";"20";"0";"0,025";"7"}</definedName>
    <definedName name="EfectoCierreenMVC">#REF!</definedName>
    <definedName name="efsfasfaf">#REF!</definedName>
    <definedName name="ehrtehehh">#REF!</definedName>
    <definedName name="EHSHSH555">#REF!</definedName>
    <definedName name="EL_Ref" localSheetId="2">#REF!</definedName>
    <definedName name="EL_Ref">#REF!</definedName>
    <definedName name="Emp">#REF!</definedName>
    <definedName name="Employee_Contrib">#REF!</definedName>
    <definedName name="EmployeeList">#REF!</definedName>
    <definedName name="en_M">#REF!</definedName>
    <definedName name="enable">#REF!</definedName>
    <definedName name="Enfiled_Arms">#REF!</definedName>
    <definedName name="ENSEIGNE">#REF!</definedName>
    <definedName name="entities">#REF!</definedName>
    <definedName name="Equity">#REF!</definedName>
    <definedName name="equity_split">#REF!</definedName>
    <definedName name="Equity2">#REF!</definedName>
    <definedName name="EquityShare">#REF!</definedName>
    <definedName name="erabababab">#REF!</definedName>
    <definedName name="ERBABABA">#REF!</definedName>
    <definedName name="erbabababababab">#REF!</definedName>
    <definedName name="erefhdfhfdsh">#REF!</definedName>
    <definedName name="erhehahg">#REF!</definedName>
    <definedName name="erturueru">#REF!</definedName>
    <definedName name="ES_subtotals">#REF!</definedName>
    <definedName name="et">#REF!</definedName>
    <definedName name="ew">#REF!</definedName>
    <definedName name="ewefwfwef">#REF!</definedName>
    <definedName name="ExactAddinConnection" hidden="1">"001"</definedName>
    <definedName name="ExactAddinConnection.001" hidden="1">"ROT-S-0002;001;vbronkhorst;0"</definedName>
    <definedName name="ExactAddinConnection.002" hidden="1">"ROT-S-0002;002;vbronkhorst;1"</definedName>
    <definedName name="Excel_BuiltIn_Database">#REF!</definedName>
    <definedName name="Excel_BuiltIn_Print_Area">#REF!</definedName>
    <definedName name="Excel_BuiltIn_Print_Area_3">#REF!</definedName>
    <definedName name="Excel_BuiltIn_Print_Area_4">#REF!</definedName>
    <definedName name="Excel_BuiltIn_Print_Area_5">#REF!</definedName>
    <definedName name="EXCLUIRBAJAS">#REF!</definedName>
    <definedName name="ExistingNew">#REF!</definedName>
    <definedName name="ExitCompanySelector">#REF!</definedName>
    <definedName name="ExitFormat">#REF!</definedName>
    <definedName name="ExitItemBuilder">#REF!</definedName>
    <definedName name="exitMainMenu">#REF!</definedName>
    <definedName name="exitmsg">#REF!</definedName>
    <definedName name="ExitYieldSensib">#REF!</definedName>
    <definedName name="Expertise" localSheetId="3">#REF!</definedName>
    <definedName name="Expertise" localSheetId="2">#REF!</definedName>
    <definedName name="Expertise">#REF!</definedName>
    <definedName name="Expire_date">#REF!</definedName>
    <definedName name="ExportFile">#REF!</definedName>
    <definedName name="EXPOSURE">#REF!</definedName>
    <definedName name="EXPRESS_EXP">#REF!</definedName>
    <definedName name="EXPRESS_SQ">#REF!</definedName>
    <definedName name="EXPTABLE">#REF!</definedName>
    <definedName name="extension">#REF!</definedName>
    <definedName name="exteriorsol">#REF!</definedName>
    <definedName name="ExternalAvisersFee">#REF!</definedName>
    <definedName name="ExtHoldLand">#REF!</definedName>
    <definedName name="F">#REF!</definedName>
    <definedName name="F1ACSP">#REF!</definedName>
    <definedName name="F1JVPR">#REF!</definedName>
    <definedName name="F1JVPRSP">#REF!</definedName>
    <definedName name="F1PRIOR">#REF!</definedName>
    <definedName name="F1PRIORJV">#REF!</definedName>
    <definedName name="F1PRSP">#REF!</definedName>
    <definedName name="F1YTDSP">#REF!</definedName>
    <definedName name="fasdg">#REF!</definedName>
    <definedName name="fbfbfbzbzb">#REF!</definedName>
    <definedName name="fc">#REF!</definedName>
    <definedName name="FDBZABB">#REF!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hdhgshsh">#REF!</definedName>
    <definedName name="FDSDGBSZHB">#REF!</definedName>
    <definedName name="FECHA">#REF!</definedName>
    <definedName name="FECHAFINAL">#REF!</definedName>
    <definedName name="FECHAINICIAL">#REF!</definedName>
    <definedName name="FEUVERT">#REF!</definedName>
    <definedName name="FF">#REF!</definedName>
    <definedName name="fff">#REF!</definedName>
    <definedName name="ffffa">#REF!</definedName>
    <definedName name="fggagag">#REF!</definedName>
    <definedName name="fghaghahh">#REF!</definedName>
    <definedName name="fghsfhsh">#REF!</definedName>
    <definedName name="fgklvlivgligvb">#REF!</definedName>
    <definedName name="fgsgsgsgga">#REF!</definedName>
    <definedName name="FHJDJDJ">#REF!</definedName>
    <definedName name="Fiche_Comptable_Data">#REF!</definedName>
    <definedName name="FILAINICIAL">#REF!</definedName>
    <definedName name="FILAUNITS">#REF!</definedName>
    <definedName name="FIN">#REF!</definedName>
    <definedName name="Finance_Budget">#REF!</definedName>
    <definedName name="Finance_Salaries">#REF!</definedName>
    <definedName name="fins1">#REF!</definedName>
    <definedName name="fins2">#REF!</definedName>
    <definedName name="First_day">#REF!</definedName>
    <definedName name="fiufuififififififif">#REF!</definedName>
    <definedName name="fjbpjbpjbpjpòbj">#REF!</definedName>
    <definedName name="fjhddjdjdj">#REF!</definedName>
    <definedName name="fkdvgbvkbkv">#REF!</definedName>
    <definedName name="flatglass">#REF!</definedName>
    <definedName name="fnbanananan">#REF!</definedName>
    <definedName name="_xlnm.Recorder">#REF!</definedName>
    <definedName name="footrange">#REF!</definedName>
    <definedName name="FORECAST">#REF!</definedName>
    <definedName name="FormatMod.FormatMaster">#REF!</definedName>
    <definedName name="FOXO_C">#REF!</definedName>
    <definedName name="FR_subtotals">#REF!</definedName>
    <definedName name="Frais_de_broker">#REF!</definedName>
    <definedName name="fred">#REF!</definedName>
    <definedName name="FV.Ann.Comp.NOI">#REF!</definedName>
    <definedName name="fvjovhohdvpujvpuj">#REF!</definedName>
    <definedName name="G">#REF!</definedName>
    <definedName name="G0A_DS_80_FS_PEX__DISNEY">#REF!</definedName>
    <definedName name="GardenGLA">#REF!</definedName>
    <definedName name="gatewaybudget03">#REF!</definedName>
    <definedName name="George_Mews">#REF!</definedName>
    <definedName name="gerv">#REF!</definedName>
    <definedName name="GET">#REF!</definedName>
    <definedName name="gf">#REF!</definedName>
    <definedName name="gfnnzxnznzn">#REF!</definedName>
    <definedName name="gfpvphvphvdp">#REF!</definedName>
    <definedName name="gfufyyfy">#REF!</definedName>
    <definedName name="ggg">#REF!</definedName>
    <definedName name="ggjk">#REF!</definedName>
    <definedName name="ggv">#REF!</definedName>
    <definedName name="ghehh">#REF!</definedName>
    <definedName name="ghjdghjejy">#REF!</definedName>
    <definedName name="ghjjthtjtr">#REF!</definedName>
    <definedName name="ghjk">#REF!</definedName>
    <definedName name="ghqdf">#REF!</definedName>
    <definedName name="ghsfdhsh">#REF!</definedName>
    <definedName name="gie">#REF!</definedName>
    <definedName name="gjkgj">#REF!</definedName>
    <definedName name="gjlshjljh">#REF!</definedName>
    <definedName name="gjsxjxjxjxjxjxj">#REF!</definedName>
    <definedName name="GL_Code">#REF!</definedName>
    <definedName name="gl_detail">#REF!</definedName>
    <definedName name="Gl_Lookup">#REF!</definedName>
    <definedName name="GLA_1">#REF!</definedName>
    <definedName name="GLA_3">#REF!</definedName>
    <definedName name="GLA_3.15">#REF!</definedName>
    <definedName name="GLAmount">#REF!</definedName>
    <definedName name="gloria" hidden="1">{"0,0525";"0";"0";"20";"0";"0,025";"7"}</definedName>
    <definedName name="GLRange">#REF!</definedName>
    <definedName name="GMLINFL">#REF!</definedName>
    <definedName name="go">#REF!</definedName>
    <definedName name="GOAEXT">#REF!</definedName>
    <definedName name="GOAPEX">#REF!</definedName>
    <definedName name="GoAssetChart">#REF!</definedName>
    <definedName name="GoBack">#REF!</definedName>
    <definedName name="GoBalanceSheet">#REF!</definedName>
    <definedName name="GoCashFlow">#REF!</definedName>
    <definedName name="GoData">#REF!</definedName>
    <definedName name="GoIncomeChart">#REF!</definedName>
    <definedName name="GR">#REF!</definedName>
    <definedName name="graph123">#REF!</definedName>
    <definedName name="Graph1234">#REF!</definedName>
    <definedName name="Graph12345">#REF!</definedName>
    <definedName name="Graph123456">#REF!</definedName>
    <definedName name="Graph1234567">#REF!</definedName>
    <definedName name="GraphbuildingMod.ChangeTicker">#REF!</definedName>
    <definedName name="GraphbuildingMod.editgraph">#REF!</definedName>
    <definedName name="GraphbuildingMod.ExportData">#REF!</definedName>
    <definedName name="GraphbuildingMod.LayoutSet">#REF!</definedName>
    <definedName name="GraphbuildingMod.PasteGraph">#REF!</definedName>
    <definedName name="GraphbuildingMod.PrintPreview">#REF!</definedName>
    <definedName name="GraphbuildingMod.ShowData">#REF!</definedName>
    <definedName name="GraphbuildingMod.ShowGraph">#REF!</definedName>
    <definedName name="GraphCompBuild">#REF!</definedName>
    <definedName name="Graphexitmsg">#REF!</definedName>
    <definedName name="GraphIntroMod.exitmsg">#REF!</definedName>
    <definedName name="GraphIntroMod.Graphexitmsg">#REF!</definedName>
    <definedName name="grggggggg">#REF!</definedName>
    <definedName name="Gris" localSheetId="2">#REF!</definedName>
    <definedName name="Gris">#REF!</definedName>
    <definedName name="GROSS_LEASABLE_AREA">#REF!</definedName>
    <definedName name="Growth_Date">#REF!</definedName>
    <definedName name="Growth_Date3">#REF!</definedName>
    <definedName name="Growth_Date4">#REF!</definedName>
    <definedName name="Growth_Date5">#REF!</definedName>
    <definedName name="Growth_Table">#REF!</definedName>
    <definedName name="Growth_Table3">#REF!</definedName>
    <definedName name="Growth_Table4">#REF!</definedName>
    <definedName name="Growth_Table5">#REF!</definedName>
    <definedName name="GROWTHFIRST">#REF!</definedName>
    <definedName name="GROWTHMM">#REF!</definedName>
    <definedName name="GROWTHSECOND">#REF!</definedName>
    <definedName name="growthtable">#REF!</definedName>
    <definedName name="GSP">#REF!</definedName>
    <definedName name="GteeFee">#REF!</definedName>
    <definedName name="guypugpuag">#REF!</definedName>
    <definedName name="gygygygyg">#REF!</definedName>
    <definedName name="gypsum">#REF!</definedName>
    <definedName name="hayes">#REF!</definedName>
    <definedName name="HeaderFormat">#REF!</definedName>
    <definedName name="HEALTH">#REF!</definedName>
    <definedName name="health1">#REF!</definedName>
    <definedName name="HelpTest">#REF!</definedName>
    <definedName name="HELVETICA">#REF!</definedName>
    <definedName name="heures_productives">#REF!</definedName>
    <definedName name="heures_productives___0">#REF!</definedName>
    <definedName name="heures.productives">#REF!</definedName>
    <definedName name="heures.productives1">#REF!</definedName>
    <definedName name="heures.productives1_7">#REF!</definedName>
    <definedName name="hfdhdsdhf">#REF!</definedName>
    <definedName name="hh">#REF!</definedName>
    <definedName name="hhhhhhhhhhhhhh">#REF!</definedName>
    <definedName name="HHSOHOHAOHOAHFO">#REF!</definedName>
    <definedName name="hide">#REF!</definedName>
    <definedName name="hjzlvhlzhvlhzvlhzvlhzvl">#REF!</definedName>
    <definedName name="hkl">#REF!</definedName>
    <definedName name="hohohzohlh">#REF!</definedName>
    <definedName name="HOJOJOJOJ">#REF!</definedName>
    <definedName name="Hotel1">#REF!</definedName>
    <definedName name="Hotel2">#REF!</definedName>
    <definedName name="Hoyts.Rt.00">#REF!</definedName>
    <definedName name="Hoyts.Rt.01">#REF!</definedName>
    <definedName name="Hoyts.Rt.02">#REF!</definedName>
    <definedName name="Hoyts.Rt.03">#REF!</definedName>
    <definedName name="Hoyts.Rt.99">#REF!</definedName>
    <definedName name="Hoyts.Rt.Passing">#REF!</definedName>
    <definedName name="hsahshshsh">#REF!</definedName>
    <definedName name="hsdbsdb">#REF!</definedName>
    <definedName name="HTML_CodePage" hidden="1">1252</definedName>
    <definedName name="HTML_Control" hidden="1">{"'FRONT'!$B$3:$N$29"}</definedName>
    <definedName name="HTML_Control1" hidden="1">{"'FRONT'!$B$3:$N$29"}</definedName>
    <definedName name="html_control2" hidden="1">{"'FRONT'!$B$3:$N$29"}</definedName>
    <definedName name="html_control21" hidden="1">{"'FRONT'!$B$3:$N$29"}</definedName>
    <definedName name="HTML_Description" hidden="1">""</definedName>
    <definedName name="HTML_Email" hidden="1">""</definedName>
    <definedName name="HTML_Header" hidden="1">"FRONT"</definedName>
    <definedName name="HTML_LastUpdate" hidden="1">"13/07/2000"</definedName>
    <definedName name="HTML_LineAfter" hidden="1">FALSE</definedName>
    <definedName name="HTML_LineBefore" hidden="1">FALSE</definedName>
    <definedName name="HTML_Name" hidden="1">"Kit Mountfield"</definedName>
    <definedName name="HTML_OBDlg2" hidden="1">TRUE</definedName>
    <definedName name="HTML_OBDlg4" hidden="1">TRUE</definedName>
    <definedName name="HTML_OS" hidden="1">0</definedName>
    <definedName name="HTML_PathFile" hidden="1">"C:\clients\freeport\MyHTML.htm"</definedName>
    <definedName name="HTML_Title" hidden="1">"master"</definedName>
    <definedName name="Human_Resources_Budget">#REF!</definedName>
    <definedName name="Human_Resources_Salaries">#REF!</definedName>
    <definedName name="hzlhjzlhjlzjg">#REF!</definedName>
    <definedName name="hznznzn">#REF!</definedName>
    <definedName name="i">#REF!</definedName>
    <definedName name="ibèpibèizbèizbè">#REF!</definedName>
    <definedName name="ID">#REF!</definedName>
    <definedName name="ID_BUILD">#REF!</definedName>
    <definedName name="idays">#REF!</definedName>
    <definedName name="IDCOEFICIENTE">#REF!</definedName>
    <definedName name="IDLIQUIVER">#REF!</definedName>
    <definedName name="IDPORTFOLIO">#REF!</definedName>
    <definedName name="IDPROCESO">#REF!</definedName>
    <definedName name="IFGIFGIFIFV">#REF!</definedName>
    <definedName name="iièvjòvjòjvòj">#REF!</definedName>
    <definedName name="IL_SQ">#REF!</definedName>
    <definedName name="Import_Tenants">#REF!</definedName>
    <definedName name="ImportFile">#REF!</definedName>
    <definedName name="impot">#REF!</definedName>
    <definedName name="Impres2_6">#REF!</definedName>
    <definedName name="Impres2_6_4">#REF!</definedName>
    <definedName name="Impres2_6_7">#REF!</definedName>
    <definedName name="Income_and_fees_analysis_Budget">#REF!</definedName>
    <definedName name="InCompOffDate">#REF!</definedName>
    <definedName name="inConAdd1Chrls">#REF!</definedName>
    <definedName name="inConAdd1Off40">#REF!</definedName>
    <definedName name="inConAdd1Off80">#REF!</definedName>
    <definedName name="inConAdd1Well">#REF!</definedName>
    <definedName name="InConChrls">#REF!</definedName>
    <definedName name="InConExtChrls">#REF!</definedName>
    <definedName name="InConExtOff40">#REF!</definedName>
    <definedName name="InConExtOff80">#REF!</definedName>
    <definedName name="InConExtWell">#REF!</definedName>
    <definedName name="InConIntChrls">#REF!</definedName>
    <definedName name="InConIntOff40">#REF!</definedName>
    <definedName name="InConIntOff80">#REF!</definedName>
    <definedName name="InConIntWell">#REF!</definedName>
    <definedName name="inConLegChrls">#REF!</definedName>
    <definedName name="inConLegOff40">#REF!</definedName>
    <definedName name="inConLegOff80">#REF!</definedName>
    <definedName name="inConLegWell">#REF!</definedName>
    <definedName name="InConOff40">#REF!</definedName>
    <definedName name="InConOff80">#REF!</definedName>
    <definedName name="InConstruction">#REF!</definedName>
    <definedName name="InConWell">#REF!</definedName>
    <definedName name="INDBT01">#REF!</definedName>
    <definedName name="INDDATABASE">#REF!</definedName>
    <definedName name="InDesExt">#REF!</definedName>
    <definedName name="InDesExtChrls">#REF!</definedName>
    <definedName name="InDesExtOff40">#REF!</definedName>
    <definedName name="InDesExtOff80">#REF!</definedName>
    <definedName name="InDesExtWell">#REF!</definedName>
    <definedName name="InDesIntChrls">#REF!</definedName>
    <definedName name="InDesIntOff40">#REF!</definedName>
    <definedName name="InDesIntOff80">#REF!</definedName>
    <definedName name="InDesIntWell">#REF!</definedName>
    <definedName name="InDevExt">#REF!</definedName>
    <definedName name="InDevExtChrls">#REF!</definedName>
    <definedName name="InDevExtOff40">#REF!</definedName>
    <definedName name="InDevExtOff80">#REF!</definedName>
    <definedName name="InDevExtWell">#REF!</definedName>
    <definedName name="InDevIntChrls">#REF!</definedName>
    <definedName name="InDevIntOff40">#REF!</definedName>
    <definedName name="InDevIntOff80">#REF!</definedName>
    <definedName name="InDevIntWell">#REF!</definedName>
    <definedName name="Indew">#REF!</definedName>
    <definedName name="index2">#REF!</definedName>
    <definedName name="index3">#REF!</definedName>
    <definedName name="IndFCT">#REF!</definedName>
    <definedName name="IndFCT_CMK">#REF!</definedName>
    <definedName name="IndFCT_Eu">#REF!</definedName>
    <definedName name="IndFCT_U2">#REF!</definedName>
    <definedName name="IndFCT1">#REF!</definedName>
    <definedName name="IndFCT2">#REF!</definedName>
    <definedName name="IndFCT2_CMK">#REF!</definedName>
    <definedName name="IndFCT2_CS">#REF!</definedName>
    <definedName name="IndFCT2_R2">#REF!</definedName>
    <definedName name="IndFCT3">#REF!</definedName>
    <definedName name="IndFCT4">#REF!</definedName>
    <definedName name="IndFCT5">#REF!</definedName>
    <definedName name="IndFCT6">#REF!</definedName>
    <definedName name="IndFCT7">#REF!</definedName>
    <definedName name="IndFCTT2">#REF!</definedName>
    <definedName name="IndG_CS">#REF!</definedName>
    <definedName name="IndG_R2">#REF!</definedName>
    <definedName name="IndG_U2">#REF!</definedName>
    <definedName name="IndGrille">#REF!</definedName>
    <definedName name="Indicateurs">#REF!</definedName>
    <definedName name="indicators">#REF!</definedName>
    <definedName name="INDMODEL">#REF!</definedName>
    <definedName name="InLeasLegOff40">#REF!</definedName>
    <definedName name="InLeasLegOff80">#REF!</definedName>
    <definedName name="InLOST_EARLYNOI">#REF!</definedName>
    <definedName name="InOwnChrls">#REF!</definedName>
    <definedName name="InPreOpChrls">#REF!</definedName>
    <definedName name="INPUT">#REF!</definedName>
    <definedName name="InResSale">#REF!</definedName>
    <definedName name="InResSoldDate">#REF!</definedName>
    <definedName name="insclaims">#REF!</definedName>
    <definedName name="INSCODE">#REF!</definedName>
    <definedName name="INSERT">#REF!</definedName>
    <definedName name="insulation">#REF!</definedName>
    <definedName name="Insurance">#REF!</definedName>
    <definedName name="INT">#REF!</definedName>
    <definedName name="intb4">#REF!</definedName>
    <definedName name="intb5">#REF!</definedName>
    <definedName name="intbp1">#REF!</definedName>
    <definedName name="intbp2">#REF!</definedName>
    <definedName name="intbp3">#REF!</definedName>
    <definedName name="InTCOff40">#REF!</definedName>
    <definedName name="InTCOff80">#REF!</definedName>
    <definedName name="IntDesSal">#REF!</definedName>
    <definedName name="IntDevSal">#REF!</definedName>
    <definedName name="intds1">#REF!</definedName>
    <definedName name="intds2">#REF!</definedName>
    <definedName name="intds3">#REF!</definedName>
    <definedName name="intds4">#REF!</definedName>
    <definedName name="intds5">#REF!</definedName>
    <definedName name="intds6">#REF!</definedName>
    <definedName name="intds8p">#REF!</definedName>
    <definedName name="intds8r">#REF!</definedName>
    <definedName name="InterestArup">#REF!</definedName>
    <definedName name="InterestBargate">#REF!</definedName>
    <definedName name="InterestBromRd">#REF!</definedName>
    <definedName name="InterestCityRd">#REF!</definedName>
    <definedName name="InterestDorSq">#REF!</definedName>
    <definedName name="InterestGreen">#REF!</definedName>
    <definedName name="InterestGSHouse">#REF!</definedName>
    <definedName name="InterestGSRefurb">#REF!</definedName>
    <definedName name="InterestGSResi">#REF!</definedName>
    <definedName name="InterestHippo">#REF!</definedName>
    <definedName name="InterestStrath">#REF!</definedName>
    <definedName name="InterestTCR">#REF!</definedName>
    <definedName name="InterestTCRGS">#REF!</definedName>
    <definedName name="InterestWinRd">#REF!</definedName>
    <definedName name="interiorsol">#REF!</definedName>
    <definedName name="inthq1">#REF!</definedName>
    <definedName name="inthq2">#REF!</definedName>
    <definedName name="inthq3">#REF!</definedName>
    <definedName name="inthq4a">#REF!</definedName>
    <definedName name="inthq5">#REF!</definedName>
    <definedName name="INTRATE">#REF!</definedName>
    <definedName name="intrt2p">#REF!</definedName>
    <definedName name="intrt2r">#REF!</definedName>
    <definedName name="intwf9">#REF!</definedName>
    <definedName name="inv">#REF!</definedName>
    <definedName name="invdr">#REF!</definedName>
    <definedName name="inves">#REF!</definedName>
    <definedName name="inves.">#REF!</definedName>
    <definedName name="inves.1">#REF!</definedName>
    <definedName name="inves1">#REF!</definedName>
    <definedName name="invest.">#REF!</definedName>
    <definedName name="invest.1">#REF!</definedName>
    <definedName name="INVREL">#REF!</definedName>
    <definedName name="ipbipibèibèib">#REF!</definedName>
    <definedName name="ipiipjhbjkguk">#REF!</definedName>
    <definedName name="ipuipèu0bupubpohjb">#REF!</definedName>
    <definedName name="ipupuohzlvhlvh">#REF!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BV_SHARE_ACT_OR_EST_THOM" hidden="1">"c5312"</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Q_EST_THOM" hidden="1">"c6804"</definedName>
    <definedName name="IQ_CAL_Y" hidden="1">"c102"</definedName>
    <definedName name="IQ_CAL_Y_EST" hidden="1">"c6797"</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THOM" hidden="1">"c5546"</definedName>
    <definedName name="IQ_CAPEX_BNK" hidden="1">"c110"</definedName>
    <definedName name="IQ_CAPEX_BR" hidden="1">"c111"</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THOM" hidden="1">"c5301"</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EST" hidden="1">"c1674"</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ANNOUNCE_DATE_THOM" hidden="1">"c5093"</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W_ACT_OR_EST" hidden="1">"c4306"</definedName>
    <definedName name="IQ_EBIT_HIGH_EST" hidden="1">"c1683"</definedName>
    <definedName name="IQ_EBIT_HIGH_EST_THOM" hidden="1">"c5107"</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GW_ACT_OR_EST" hidden="1">"c4320"</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ST_THOM" hidden="1">"c3658"</definedName>
    <definedName name="IQ_EBITDA_EXCL_SBC" hidden="1">"c3081"</definedName>
    <definedName name="IQ_EBITDA_HIGH_EST" hidden="1">"c370"</definedName>
    <definedName name="IQ_EBITDA_HIGH_EST_REUT" hidden="1">"c3642"</definedName>
    <definedName name="IQ_EBITDA_HIGH_EST_THOM" hidden="1">"c3660"</definedName>
    <definedName name="IQ_EBITDA_INT" hidden="1">"c373"</definedName>
    <definedName name="IQ_EBITDA_LOW_EST" hidden="1">"c371"</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REUT" hidden="1">"c3641"</definedName>
    <definedName name="IQ_EBITDA_MEDIAN_EST_THOM" hidden="1">"c3659"</definedName>
    <definedName name="IQ_EBITDA_NUM_EST" hidden="1">"c374"</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THOM" hidden="1">"c5298"</definedName>
    <definedName name="IQ_EPS_EST" hidden="1">"c399"</definedName>
    <definedName name="IQ_EPS_EST_BOTTOM_UP" hidden="1">"c5489"</definedName>
    <definedName name="IQ_EPS_EST_BOTTOM_UP_THOM" hidden="1">"c5647"</definedName>
    <definedName name="IQ_EPS_EST_REUT" hidden="1">"c5453"</definedName>
    <definedName name="IQ_EPS_EST_THOM" hidden="1">"c5290"</definedName>
    <definedName name="IQ_EPS_GW_ACT_OR_EST" hidden="1">"c2223"</definedName>
    <definedName name="IQ_EPS_GW_EST" hidden="1">"c1737"</definedName>
    <definedName name="IQ_EPS_GW_EST_REUT" hidden="1">"c5389"</definedName>
    <definedName name="IQ_EPS_GW_EST_THOM" hidden="1">"c5133"</definedName>
    <definedName name="IQ_EPS_GW_HIGH_EST" hidden="1">"c1739"</definedName>
    <definedName name="IQ_EPS_GW_HIGH_EST_REUT" hidden="1">"c5391"</definedName>
    <definedName name="IQ_EPS_GW_HIGH_EST_THOM" hidden="1">"c5135"</definedName>
    <definedName name="IQ_EPS_GW_LOW_EST" hidden="1">"c1740"</definedName>
    <definedName name="IQ_EPS_GW_LOW_EST_REUT" hidden="1">"c5392"</definedName>
    <definedName name="IQ_EPS_GW_LOW_EST_THOM" hidden="1">"c5136"</definedName>
    <definedName name="IQ_EPS_GW_MEDIAN_EST" hidden="1">"c1738"</definedName>
    <definedName name="IQ_EPS_GW_MEDIAN_EST_REUT" hidden="1">"c5390"</definedName>
    <definedName name="IQ_EPS_GW_MEDIAN_EST_THOM" hidden="1">"c5134"</definedName>
    <definedName name="IQ_EPS_GW_NUM_EST" hidden="1">"c1741"</definedName>
    <definedName name="IQ_EPS_GW_NUM_EST_REUT" hidden="1">"c5393"</definedName>
    <definedName name="IQ_EPS_GW_NUM_EST_THOM" hidden="1">"c5137"</definedName>
    <definedName name="IQ_EPS_GW_STDDEV_EST" hidden="1">"c1742"</definedName>
    <definedName name="IQ_EPS_GW_STDDEV_EST_REUT" hidden="1">"c5394"</definedName>
    <definedName name="IQ_EPS_GW_STDDEV_EST_THOM" hidden="1">"c5138"</definedName>
    <definedName name="IQ_EPS_HIGH_EST" hidden="1">"c400"</definedName>
    <definedName name="IQ_EPS_HIGH_EST_REUT" hidden="1">"c5454"</definedName>
    <definedName name="IQ_EPS_HIGH_EST_THOM" hidden="1">"c5291"</definedName>
    <definedName name="IQ_EPS_LOW_EST" hidden="1">"c401"</definedName>
    <definedName name="IQ_EPS_LOW_EST_REUT" hidden="1">"c5455"</definedName>
    <definedName name="IQ_EPS_LOW_EST_THOM" hidden="1">"c5292"</definedName>
    <definedName name="IQ_EPS_MEDIAN_EST" hidden="1">"c1661"</definedName>
    <definedName name="IQ_EPS_MEDIAN_EST_REUT" hidden="1">"c5456"</definedName>
    <definedName name="IQ_EPS_MEDIAN_EST_THOM" hidden="1">"c5293"</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NUM_EST_THOM" hidden="1">"c5288"</definedName>
    <definedName name="IQ_EPS_REPORT_ACT_OR_EST" hidden="1">"c2224"</definedName>
    <definedName name="IQ_EPS_REPORT_ACT_OR_EST_THOM" hidden="1">"c5307"</definedName>
    <definedName name="IQ_EPS_REPORTED_EST" hidden="1">"c1744"</definedName>
    <definedName name="IQ_EPS_REPORTED_EST_REUT" hidden="1">"c5396"</definedName>
    <definedName name="IQ_EPS_REPORTED_EST_THOM" hidden="1">"c5140"</definedName>
    <definedName name="IQ_EPS_REPORTED_HIGH_EST" hidden="1">"c1746"</definedName>
    <definedName name="IQ_EPS_REPORTED_HIGH_EST_REUT" hidden="1">"c5398"</definedName>
    <definedName name="IQ_EPS_REPORTED_HIGH_EST_THOM" hidden="1">"c5142"</definedName>
    <definedName name="IQ_EPS_REPORTED_LOW_EST" hidden="1">"c1747"</definedName>
    <definedName name="IQ_EPS_REPORTED_LOW_EST_REUT" hidden="1">"c5399"</definedName>
    <definedName name="IQ_EPS_REPORTED_LOW_EST_THOM" hidden="1">"c5143"</definedName>
    <definedName name="IQ_EPS_REPORTED_MEDIAN_EST" hidden="1">"c1745"</definedName>
    <definedName name="IQ_EPS_REPORTED_MEDIAN_EST_REUT" hidden="1">"c5397"</definedName>
    <definedName name="IQ_EPS_REPORTED_MEDIAN_EST_THOM" hidden="1">"c5141"</definedName>
    <definedName name="IQ_EPS_REPORTED_NUM_EST" hidden="1">"c1748"</definedName>
    <definedName name="IQ_EPS_REPORTED_NUM_EST_REUT" hidden="1">"c5400"</definedName>
    <definedName name="IQ_EPS_REPORTED_NUM_EST_THOM" hidden="1">"c5144"</definedName>
    <definedName name="IQ_EPS_REPORTED_STDDEV_EST" hidden="1">"c1749"</definedName>
    <definedName name="IQ_EPS_REPORTED_STDDEV_EST_REUT" hidden="1">"c5401"</definedName>
    <definedName name="IQ_EPS_REPORTED_STDDEV_EST_THOM" hidden="1">"c5145"</definedName>
    <definedName name="IQ_EPS_SBC_ACT_OR_EST" hidden="1">"c4376"</definedName>
    <definedName name="IQ_EPS_SBC_GW_ACT_OR_EST" hidden="1">"c4380"</definedName>
    <definedName name="IQ_EPS_STDDEV_EST" hidden="1">"c403"</definedName>
    <definedName name="IQ_EPS_STDDEV_EST_REUT" hidden="1">"c5452"</definedName>
    <definedName name="IQ_EPS_STDDEV_EST_THOM" hidden="1">"c5289"</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FPS" hidden="1">"c1673"</definedName>
    <definedName name="IQ_EST_ACT_CFPS_THOM" hidden="1">"c4012"</definedName>
    <definedName name="IQ_EST_ACT_DPS" hidden="1">"c1680"</definedName>
    <definedName name="IQ_EST_ACT_DPS_THOM" hidden="1">"c4019"</definedName>
    <definedName name="IQ_EST_ACT_EBIT" hidden="1">"c1687"</definedName>
    <definedName name="IQ_EST_ACT_EBIT_THOM" hidden="1">"c5111"</definedName>
    <definedName name="IQ_EST_ACT_EBITDA" hidden="1">"c1664"</definedName>
    <definedName name="IQ_EST_ACT_EBITDA_THOM" hidden="1">"c3998"</definedName>
    <definedName name="IQ_EST_ACT_EPS" hidden="1">"c1648"</definedName>
    <definedName name="IQ_EST_ACT_EPS_GW" hidden="1">"c1743"</definedName>
    <definedName name="IQ_EST_ACT_EPS_GW_REUT" hidden="1">"c5395"</definedName>
    <definedName name="IQ_EST_ACT_EPS_GW_THOM" hidden="1">"c5139"</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PORTED_THOM" hidden="1">"c5146"</definedName>
    <definedName name="IQ_EST_ACT_EPS_THOM" hidden="1">"c5294"</definedName>
    <definedName name="IQ_EST_ACT_FFO" hidden="1">"c1666"</definedName>
    <definedName name="IQ_EST_ACT_FFO_THOM" hidden="1">"c4005"</definedName>
    <definedName name="IQ_EST_ACT_GROSS_MARGIN" hidden="1">"c5553"</definedName>
    <definedName name="IQ_EST_ACT_GROSS_MARGIN_THOM" hidden="1">"c5561"</definedName>
    <definedName name="IQ_EST_ACT_NAV" hidden="1">"c1757"</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REUT" hidden="1">"c5437"</definedName>
    <definedName name="IQ_EST_CURRENCY_THOM" hidden="1">"c5280"</definedName>
    <definedName name="IQ_EST_DATE" hidden="1">"c1634"</definedName>
    <definedName name="IQ_EST_DATE_REUT" hidden="1">"c5438"</definedName>
    <definedName name="IQ_EST_DATE_THOM" hidden="1">"c5281"</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PS_DIFF" hidden="1">"c1864"</definedName>
    <definedName name="IQ_EST_EPS_DIFF_THOM" hidden="1">"c5295"</definedName>
    <definedName name="IQ_EST_EPS_GROWTH_1YR" hidden="1">"c1636"</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HIGH" hidden="1">"c1657"</definedName>
    <definedName name="IQ_EST_EPS_GROWTH_5YR_HIGH_THOM" hidden="1">"c5101"</definedName>
    <definedName name="IQ_EST_EPS_GROWTH_5YR_LOW" hidden="1">"c1658"</definedName>
    <definedName name="IQ_EST_EPS_GROWTH_5YR_LOW_THOM" hidden="1">"c5102"</definedName>
    <definedName name="IQ_EST_EPS_GROWTH_5YR_MEDIAN" hidden="1">"c1656"</definedName>
    <definedName name="IQ_EST_EPS_GROWTH_5YR_MEDIAN_THOM" hidden="1">"c5100"</definedName>
    <definedName name="IQ_EST_EPS_GROWTH_5YR_NUM" hidden="1">"c1659"</definedName>
    <definedName name="IQ_EST_EPS_GROWTH_5YR_NUM_THOM" hidden="1">"c5103"</definedName>
    <definedName name="IQ_EST_EPS_GROWTH_5YR_REUT" hidden="1">"c3633"</definedName>
    <definedName name="IQ_EST_EPS_GROWTH_5YR_STDDEV" hidden="1">"c1660"</definedName>
    <definedName name="IQ_EST_EPS_GROWTH_5YR_STDDEV_THOM" hidden="1">"c5104"</definedName>
    <definedName name="IQ_EST_EPS_GROWTH_5YR_THOM" hidden="1">"c3651"</definedName>
    <definedName name="IQ_EST_EPS_GROWTH_Q_1YR" hidden="1">"c1641"</definedName>
    <definedName name="IQ_EST_EPS_GROWTH_Q_1YR_REUT" hidden="1">"c5410"</definedName>
    <definedName name="IQ_EST_EPS_GROWTH_Q_1YR_THOM" hidden="1">"c5155"</definedName>
    <definedName name="IQ_EST_EPS_GW_DIFF" hidden="1">"c1891"</definedName>
    <definedName name="IQ_EST_EPS_GW_DIFF_REUT" hidden="1">"c5429"</definedName>
    <definedName name="IQ_EST_EPS_GW_DIFF_THOM" hidden="1">"c5200"</definedName>
    <definedName name="IQ_EST_EPS_GW_SURPRISE_PERCENT" hidden="1">"c1892"</definedName>
    <definedName name="IQ_EST_EPS_GW_SURPRISE_PERCENT_REUT" hidden="1">"c5430"</definedName>
    <definedName name="IQ_EST_EPS_GW_SURPRISE_PERCENT_THOM" hidden="1">"c5201"</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DIFF_THOM" hidden="1">"c5202"</definedName>
    <definedName name="IQ_EST_EPS_REPORT_SURPRISE_PERCENT" hidden="1">"c1894"</definedName>
    <definedName name="IQ_EST_EPS_REPORT_SURPRISE_PERCENT_REUT" hidden="1">"c5432"</definedName>
    <definedName name="IQ_EST_EPS_REPORT_SURPRISE_PERCENT_THOM" hidden="1">"c5203"</definedName>
    <definedName name="IQ_EST_EPS_SEQ_GROWTH_Q" hidden="1">"c1764"</definedName>
    <definedName name="IQ_EST_EPS_SEQ_GROWTH_Q_THOM" hidden="1">"c5156"</definedName>
    <definedName name="IQ_EST_EPS_SURPRISE" hidden="1">"c1635"</definedName>
    <definedName name="IQ_EST_EPS_SURPRISE_PERCENT" hidden="1">"c1635"</definedName>
    <definedName name="IQ_EST_EPS_SURPRISE_PERCENT_THOM" hidden="1">"c5296"</definedName>
    <definedName name="IQ_EST_FFO_DIFF" hidden="1">"c1869"</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URPRISE_PERCENT" hidden="1">"c1870"</definedName>
    <definedName name="IQ_EST_FFO_SURPRISE_PERCENT_THOM" hidden="1">"c5187"</definedName>
    <definedName name="IQ_EST_FOOTNOTE" hidden="1">"c4540"</definedName>
    <definedName name="IQ_EST_FOOTNOTE_THOM" hidden="1">"c5313"</definedName>
    <definedName name="IQ_EST_NAV_DIFF" hidden="1">"c1895"</definedName>
    <definedName name="IQ_EST_NAV_SURPRISE_PERCENT" hidden="1">"c1896"</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EST_THOM" hidden="1">"c3999"</definedName>
    <definedName name="IQ_FFO_HIGH_EST" hidden="1">"c419"</definedName>
    <definedName name="IQ_FFO_HIGH_EST_THOM" hidden="1">"c4001"</definedName>
    <definedName name="IQ_FFO_LOW_EST" hidden="1">"c420"</definedName>
    <definedName name="IQ_FFO_LOW_EST_THOM" hidden="1">"c4002"</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SHARE_ACT_OR_EST" hidden="1">"c4446"</definedName>
    <definedName name="IQ_FFO_STDDEV_EST" hidden="1">"c422"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Q_EST_THOM" hidden="1">"c6802"</definedName>
    <definedName name="IQ_FISCAL_Y" hidden="1">"c441"</definedName>
    <definedName name="IQ_FISCAL_Y_EST" hidden="1">"c6795"</definedName>
    <definedName name="IQ_FISCAL_Y_EST_REUT" hidden="1">"c6799"</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_TARGET_PRICE_THOM" hidden="1">"c5097"</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KTCAP_TOTAL_REV_FWD_THOM" hidden="1">"c4055"</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42893.6961342593</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THOM" hidden="1">"c5126"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I_STDDEV_EST_THOM" hidden="1">"c5131"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THOM" hidden="1">"c5269"</definedName>
    <definedName name="IQ_PERCENT_CHANGE_EST_5YR_GROWTH_RATE_18MONTHS" hidden="1">"c1853"</definedName>
    <definedName name="IQ_PERCENT_CHANGE_EST_5YR_GROWTH_RATE_18MONTHS_THOM" hidden="1">"c5270"</definedName>
    <definedName name="IQ_PERCENT_CHANGE_EST_5YR_GROWTH_RATE_3MONTHS" hidden="1">"c1849"</definedName>
    <definedName name="IQ_PERCENT_CHANGE_EST_5YR_GROWTH_RATE_3MONTHS_THOM" hidden="1">"c5266"</definedName>
    <definedName name="IQ_PERCENT_CHANGE_EST_5YR_GROWTH_RATE_6MONTHS" hidden="1">"c1850"</definedName>
    <definedName name="IQ_PERCENT_CHANGE_EST_5YR_GROWTH_RATE_6MONTHS_THOM" hidden="1">"c5267"</definedName>
    <definedName name="IQ_PERCENT_CHANGE_EST_5YR_GROWTH_RATE_9MONTHS" hidden="1">"c1851"</definedName>
    <definedName name="IQ_PERCENT_CHANGE_EST_5YR_GROWTH_RATE_9MONTHS_THOM" hidden="1">"c5268"</definedName>
    <definedName name="IQ_PERCENT_CHANGE_EST_5YR_GROWTH_RATE_DAY" hidden="1">"c1846"</definedName>
    <definedName name="IQ_PERCENT_CHANGE_EST_5YR_GROWTH_RATE_DAY_THOM" hidden="1">"c5264"</definedName>
    <definedName name="IQ_PERCENT_CHANGE_EST_5YR_GROWTH_RATE_MONTH" hidden="1">"c1848"</definedName>
    <definedName name="IQ_PERCENT_CHANGE_EST_5YR_GROWTH_RATE_MONTH_THOM" hidden="1">"c5265"</definedName>
    <definedName name="IQ_PERCENT_CHANGE_EST_5YR_GROWTH_RATE_WEEK" hidden="1">"c1847"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THOM" hidden="1">"c5227"</definedName>
    <definedName name="IQ_PERCENT_CHANGE_EST_EBITDA_18MONTHS" hidden="1">"c1805"</definedName>
    <definedName name="IQ_PERCENT_CHANGE_EST_EBITDA_18MONTHS_THOM" hidden="1">"c5228"</definedName>
    <definedName name="IQ_PERCENT_CHANGE_EST_EBITDA_3MONTHS" hidden="1">"c1801"</definedName>
    <definedName name="IQ_PERCENT_CHANGE_EST_EBITDA_3MONTHS_THOM" hidden="1">"c5224"</definedName>
    <definedName name="IQ_PERCENT_CHANGE_EST_EBITDA_6MONTHS" hidden="1">"c1802"</definedName>
    <definedName name="IQ_PERCENT_CHANGE_EST_EBITDA_6MONTHS_THOM" hidden="1">"c5225"</definedName>
    <definedName name="IQ_PERCENT_CHANGE_EST_EBITDA_9MONTHS" hidden="1">"c1803"</definedName>
    <definedName name="IQ_PERCENT_CHANGE_EST_EBITDA_9MONTHS_THOM" hidden="1">"c5226"</definedName>
    <definedName name="IQ_PERCENT_CHANGE_EST_EBITDA_DAY" hidden="1">"c1798"</definedName>
    <definedName name="IQ_PERCENT_CHANGE_EST_EBITDA_DAY_THOM" hidden="1">"c5222"</definedName>
    <definedName name="IQ_PERCENT_CHANGE_EST_EBITDA_MONTH" hidden="1">"c1800"</definedName>
    <definedName name="IQ_PERCENT_CHANGE_EST_EBITDA_MONTH_THOM" hidden="1">"c5223"</definedName>
    <definedName name="IQ_PERCENT_CHANGE_EST_EBITDA_WEEK" hidden="1">"c1799"</definedName>
    <definedName name="IQ_PERCENT_CHANGE_EST_EBITDA_WEEK_THOM" hidden="1">"c5271"</definedName>
    <definedName name="IQ_PERCENT_CHANGE_EST_EPS_12MONTHS" hidden="1">"c1788"</definedName>
    <definedName name="IQ_PERCENT_CHANGE_EST_EPS_12MONTHS_THOM" hidden="1">"c5212"</definedName>
    <definedName name="IQ_PERCENT_CHANGE_EST_EPS_18MONTHS" hidden="1">"c1789"</definedName>
    <definedName name="IQ_PERCENT_CHANGE_EST_EPS_18MONTHS_THOM" hidden="1">"c5213"</definedName>
    <definedName name="IQ_PERCENT_CHANGE_EST_EPS_3MONTHS" hidden="1">"c1785"</definedName>
    <definedName name="IQ_PERCENT_CHANGE_EST_EPS_3MONTHS_THOM" hidden="1">"c5209"</definedName>
    <definedName name="IQ_PERCENT_CHANGE_EST_EPS_6MONTHS" hidden="1">"c1786"</definedName>
    <definedName name="IQ_PERCENT_CHANGE_EST_EPS_6MONTHS_THOM" hidden="1">"c5210"</definedName>
    <definedName name="IQ_PERCENT_CHANGE_EST_EPS_9MONTHS" hidden="1">"c1787"</definedName>
    <definedName name="IQ_PERCENT_CHANGE_EST_EPS_9MONTHS_THOM" hidden="1">"c5211"</definedName>
    <definedName name="IQ_PERCENT_CHANGE_EST_EPS_DAY" hidden="1">"c1782"</definedName>
    <definedName name="IQ_PERCENT_CHANGE_EST_EPS_DAY_THOM" hidden="1">"c5206"</definedName>
    <definedName name="IQ_PERCENT_CHANGE_EST_EPS_MONTH" hidden="1">"c1784"</definedName>
    <definedName name="IQ_PERCENT_CHANGE_EST_EPS_MONTH_THOM" hidden="1">"c5208"</definedName>
    <definedName name="IQ_PERCENT_CHANGE_EST_EPS_WEEK" hidden="1">"c1783"</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THOM" hidden="1">"c5262"</definedName>
    <definedName name="IQ_PERCENT_CHANGE_EST_PRICE_TARGET_18MONTHS" hidden="1">"c1845"</definedName>
    <definedName name="IQ_PERCENT_CHANGE_EST_PRICE_TARGET_18MONTHS_THOM" hidden="1">"c5263"</definedName>
    <definedName name="IQ_PERCENT_CHANGE_EST_PRICE_TARGET_3MONTHS" hidden="1">"c1841"</definedName>
    <definedName name="IQ_PERCENT_CHANGE_EST_PRICE_TARGET_3MONTHS_THOM" hidden="1">"c5259"</definedName>
    <definedName name="IQ_PERCENT_CHANGE_EST_PRICE_TARGET_6MONTHS" hidden="1">"c1842"</definedName>
    <definedName name="IQ_PERCENT_CHANGE_EST_PRICE_TARGET_6MONTHS_THOM" hidden="1">"c5260"</definedName>
    <definedName name="IQ_PERCENT_CHANGE_EST_PRICE_TARGET_9MONTHS" hidden="1">"c1843"</definedName>
    <definedName name="IQ_PERCENT_CHANGE_EST_PRICE_TARGET_9MONTHS_THOM" hidden="1">"c5261"</definedName>
    <definedName name="IQ_PERCENT_CHANGE_EST_PRICE_TARGET_DAY" hidden="1">"c1838"</definedName>
    <definedName name="IQ_PERCENT_CHANGE_EST_PRICE_TARGET_DAY_THOM" hidden="1">"c5257"</definedName>
    <definedName name="IQ_PERCENT_CHANGE_EST_PRICE_TARGET_MONTH" hidden="1">"c1840"</definedName>
    <definedName name="IQ_PERCENT_CHANGE_EST_PRICE_TARGET_MONTH_THOM" hidden="1">"c5258"</definedName>
    <definedName name="IQ_PERCENT_CHANGE_EST_PRICE_TARGET_WEEK" hidden="1">"c1839"</definedName>
    <definedName name="IQ_PERCENT_CHANGE_EST_PRICE_TARGET_WEEK_THOM" hidden="1">"c5276"</definedName>
    <definedName name="IQ_PERCENT_CHANGE_EST_RECO_12MONTHS" hidden="1">"c1836"</definedName>
    <definedName name="IQ_PERCENT_CHANGE_EST_RECO_12MONTHS_THOM" hidden="1">"c5255"</definedName>
    <definedName name="IQ_PERCENT_CHANGE_EST_RECO_18MONTHS" hidden="1">"c1837"</definedName>
    <definedName name="IQ_PERCENT_CHANGE_EST_RECO_18MONTHS_THOM" hidden="1">"c5256"</definedName>
    <definedName name="IQ_PERCENT_CHANGE_EST_RECO_3MONTHS" hidden="1">"c1833"</definedName>
    <definedName name="IQ_PERCENT_CHANGE_EST_RECO_3MONTHS_THOM" hidden="1">"c5252"</definedName>
    <definedName name="IQ_PERCENT_CHANGE_EST_RECO_6MONTHS" hidden="1">"c1834"</definedName>
    <definedName name="IQ_PERCENT_CHANGE_EST_RECO_6MONTHS_THOM" hidden="1">"c5253"</definedName>
    <definedName name="IQ_PERCENT_CHANGE_EST_RECO_9MONTHS" hidden="1">"c1835"</definedName>
    <definedName name="IQ_PERCENT_CHANGE_EST_RECO_9MONTHS_THOM" hidden="1">"c5254"</definedName>
    <definedName name="IQ_PERCENT_CHANGE_EST_RECO_DAY" hidden="1">"c1830"</definedName>
    <definedName name="IQ_PERCENT_CHANGE_EST_RECO_DAY_THOM" hidden="1">"c5250"</definedName>
    <definedName name="IQ_PERCENT_CHANGE_EST_RECO_MONTH" hidden="1">"c1832"</definedName>
    <definedName name="IQ_PERCENT_CHANGE_EST_RECO_MONTH_THOM" hidden="1">"c5251"</definedName>
    <definedName name="IQ_PERCENT_CHANGE_EST_RECO_WEEK" hidden="1">"c1831"</definedName>
    <definedName name="IQ_PERCENT_CHANGE_EST_RECO_WEEK_THOM" hidden="1">"c5275"</definedName>
    <definedName name="IQ_PERCENT_CHANGE_EST_REV_12MONTHS" hidden="1">"c1796"</definedName>
    <definedName name="IQ_PERCENT_CHANGE_EST_REV_12MONTHS_THOM" hidden="1">"c5220"</definedName>
    <definedName name="IQ_PERCENT_CHANGE_EST_REV_18MONTHS" hidden="1">"c1797"</definedName>
    <definedName name="IQ_PERCENT_CHANGE_EST_REV_18MONTHS_THOM" hidden="1">"c5221"</definedName>
    <definedName name="IQ_PERCENT_CHANGE_EST_REV_3MONTHS" hidden="1">"c1793"</definedName>
    <definedName name="IQ_PERCENT_CHANGE_EST_REV_3MONTHS_THOM" hidden="1">"c5217"</definedName>
    <definedName name="IQ_PERCENT_CHANGE_EST_REV_6MONTHS" hidden="1">"c1794"</definedName>
    <definedName name="IQ_PERCENT_CHANGE_EST_REV_6MONTHS_THOM" hidden="1">"c5218"</definedName>
    <definedName name="IQ_PERCENT_CHANGE_EST_REV_9MONTHS" hidden="1">"c1795"</definedName>
    <definedName name="IQ_PERCENT_CHANGE_EST_REV_9MONTHS_THOM" hidden="1">"c5219"</definedName>
    <definedName name="IQ_PERCENT_CHANGE_EST_REV_DAY" hidden="1">"c1790"</definedName>
    <definedName name="IQ_PERCENT_CHANGE_EST_REV_DAY_THOM" hidden="1">"c5214"</definedName>
    <definedName name="IQ_PERCENT_CHANGE_EST_REV_MONTH" hidden="1">"c1792"</definedName>
    <definedName name="IQ_PERCENT_CHANGE_EST_REV_MONTH_THOM" hidden="1">"c5216"</definedName>
    <definedName name="IQ_PERCENT_CHANGE_EST_REV_WEEK" hidden="1">"c1791"</definedName>
    <definedName name="IQ_PERCENT_CHANGE_EST_REV_WEEK_THOM" hidden="1">"c5215"</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THOM" hidden="1">"c5279"</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CFPS_FWD_THOM" hidden="1">"c4060"</definedName>
    <definedName name="IQ_PRICE_OVER_BVPS" hidden="1">"c1412"</definedName>
    <definedName name="IQ_PRICE_OVER_LTM_EPS" hidden="1">"c1413"</definedName>
    <definedName name="IQ_PRICE_TARGET" hidden="1">"c82"</definedName>
    <definedName name="IQ_PRICE_TARGET_REUT" hidden="1">"c3631"</definedName>
    <definedName name="IQ_PRICE_TARGET_THOM" hidden="1">"c3649"</definedName>
    <definedName name="IQ_PRICEDATE" hidden="1">"c1069"</definedName>
    <definedName name="IQ_PRICING_DATE" hidden="1">"c1613"</definedName>
    <definedName name="IQ_PRIMARY_EPS_TYPE" hidden="1">"c4498"</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QUITY" hidden="1">"c1118"</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THOM" hidden="1">"c5299"</definedName>
    <definedName name="IQ_REVENUE_EST" hidden="1">"c1126"</definedName>
    <definedName name="IQ_REVENUE_EST_REUT" hidden="1">"c3634"</definedName>
    <definedName name="IQ_REVENUE_EST_THOM" hidden="1">"c3652"</definedName>
    <definedName name="IQ_REVENUE_HIGH_EST" hidden="1">"c1127"</definedName>
    <definedName name="IQ_REVENUE_HIGH_EST_REUT" hidden="1">"c3636"</definedName>
    <definedName name="IQ_REVENUE_HIGH_EST_THOM" hidden="1">"c3654"</definedName>
    <definedName name="IQ_REVENUE_LOW_EST" hidden="1">"c1128"</definedName>
    <definedName name="IQ_REVENUE_LOW_EST_REUT" hidden="1">"c3637"</definedName>
    <definedName name="IQ_REVENUE_LOW_EST_THOM" hidden="1">"c3655"</definedName>
    <definedName name="IQ_REVENUE_MEDIAN_EST" hidden="1">"c1662"</definedName>
    <definedName name="IQ_REVENUE_MEDIAN_EST_REUT" hidden="1">"c3635"</definedName>
    <definedName name="IQ_REVENUE_MEDIAN_EST_THOM" hidden="1">"c3653"</definedName>
    <definedName name="IQ_REVENUE_NUM_EST" hidden="1">"c1129"</definedName>
    <definedName name="IQ_REVENUE_NUM_EST_REUT" hidden="1">"c3638"</definedName>
    <definedName name="IQ_REVENUE_NUM_EST_THOM" hidden="1">"c3656"</definedName>
    <definedName name="IQ_REVISION_DATE_" hidden="1">39728.7453356481</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NUM_THOM" hidden="1">"c5098"</definedName>
    <definedName name="IQ_TARGET_PRICE_STDDEV" hidden="1">"c1654"</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LOCATION_0">#REF!</definedName>
    <definedName name="irp">#REF!</definedName>
    <definedName name="irpd">#REF!</definedName>
    <definedName name="IRR">#REF!</definedName>
    <definedName name="isscons">#REF!</definedName>
    <definedName name="IT_Budget">#REF!</definedName>
    <definedName name="ITG_Salaries">#REF!</definedName>
    <definedName name="iuhiuhikb" hidden="1">{"'FRONT'!$B$3:$N$29"}</definedName>
    <definedName name="iuhiuhikb1" hidden="1">{"'FRONT'!$B$3:$N$29"}</definedName>
    <definedName name="IUYI">#REF!</definedName>
    <definedName name="j" hidden="1">{"'FRONT'!$B$3:$N$29"}</definedName>
    <definedName name="Jaune" localSheetId="2">#REF!</definedName>
    <definedName name="Jaune">#REF!</definedName>
    <definedName name="jbpjpjbpjbpj">#REF!</definedName>
    <definedName name="jjj">#REF!</definedName>
    <definedName name="jljlbjljlxjb">#REF!</definedName>
    <definedName name="JOJOJVOHAVOH">#REF!</definedName>
    <definedName name="jojspojbsjbpsjb">#REF!</definedName>
    <definedName name="jpjbpjpjpj">#REF!</definedName>
    <definedName name="jpjzpjbpzjbpj">#REF!</definedName>
    <definedName name="jujpujljhnl">#REF!</definedName>
    <definedName name="jupupeufpèuefpuag">#REF!</definedName>
    <definedName name="JWMAT">#REF!</definedName>
    <definedName name="JWTraffic">#REF!</definedName>
    <definedName name="K2_WBEVMODE" hidden="1">-1</definedName>
    <definedName name="khèinèknmn">#REF!</definedName>
    <definedName name="KILJKO">#REF!</definedName>
    <definedName name="kk">#REF!</definedName>
    <definedName name="KKLKLKLKLKLK">#REF!</definedName>
    <definedName name="klòkòkòkòkòk">#REF!</definedName>
    <definedName name="klvfdmklfds">#REF!</definedName>
    <definedName name="kokokokokokok">#REF!</definedName>
    <definedName name="KOKOKOKPKPLL">#REF!</definedName>
    <definedName name="kpkpkpkpk">#REF!</definedName>
    <definedName name="kpokopkpkpk">#REF!</definedName>
    <definedName name="Labege2">#REF!</definedName>
    <definedName name="LAND">#REF!</definedName>
    <definedName name="landaquisvar">#REF!</definedName>
    <definedName name="LandArup">#REF!</definedName>
    <definedName name="LandBargate">#REF!</definedName>
    <definedName name="LandBromRd">#REF!</definedName>
    <definedName name="LandCityRd">#REF!</definedName>
    <definedName name="LandDorSq">#REF!</definedName>
    <definedName name="LandGreen">#REF!</definedName>
    <definedName name="LandGSHouse">#REF!</definedName>
    <definedName name="LandGSRefurb">#REF!</definedName>
    <definedName name="LandGSResi">#REF!</definedName>
    <definedName name="LandHippo">#REF!</definedName>
    <definedName name="landscape">#REF!</definedName>
    <definedName name="LandStrath">#REF!</definedName>
    <definedName name="LandTax_All">#REF!</definedName>
    <definedName name="LandTCR">#REF!</definedName>
    <definedName name="LandTCRGS">#REF!</definedName>
    <definedName name="LandWinRd">#REF!</definedName>
    <definedName name="Last_day">#REF!</definedName>
    <definedName name="LaunchFormulaLookup">#REF!</definedName>
    <definedName name="leas">#REF!</definedName>
    <definedName name="LeaseColumn">#REF!</definedName>
    <definedName name="LeaseNo">#REF!</definedName>
    <definedName name="Leasing_Budget">#REF!</definedName>
    <definedName name="Leasing_Salaries">#REF!</definedName>
    <definedName name="LEFT2">#REF!</definedName>
    <definedName name="LEFT3">#REF!</definedName>
    <definedName name="LEFT5">#REF!</definedName>
    <definedName name="LEFT6">#REF!</definedName>
    <definedName name="LEGAL">#REF!</definedName>
    <definedName name="limcount" hidden="1">1</definedName>
    <definedName name="Limite">#REF!</definedName>
    <definedName name="limited">#REF!</definedName>
    <definedName name="Link">#REF!</definedName>
    <definedName name="Liste">#REF!</definedName>
    <definedName name="Liste_Centre">#REF!</definedName>
    <definedName name="ListSheetsMacroButton">#REF!</definedName>
    <definedName name="LivPro2006">#REF!</definedName>
    <definedName name="lllllllllllllllllllllll">#REF!</definedName>
    <definedName name="LOL">#REF!</definedName>
    <definedName name="London_Rd_Disturb">#REF!</definedName>
    <definedName name="LOOK1">#REF!</definedName>
    <definedName name="lookup">#REF!</definedName>
    <definedName name="lookup1">#REF!</definedName>
    <definedName name="lookup2">#REF!</definedName>
    <definedName name="lòòlylòylò">#REF!</definedName>
    <definedName name="Loyersbruts">#REF!</definedName>
    <definedName name="Loyersnets">#REF!</definedName>
    <definedName name="lplplplplpl">#REF!</definedName>
    <definedName name="LTC">#REF!</definedName>
    <definedName name="LTCCapex">#REF!</definedName>
    <definedName name="LTFAC">#REF!</definedName>
    <definedName name="LToverview">#REF!</definedName>
    <definedName name="LTV" localSheetId="2">#REF!</definedName>
    <definedName name="LTV">#REF!</definedName>
    <definedName name="m" hidden="1">{"0,0525";"0";"0";"20";"0";"0,025";"7"}</definedName>
    <definedName name="M_PlaceofPath" hidden="1">"F:\CMOTZ\excel\ati\ATI_VDF.XLS"</definedName>
    <definedName name="Macro1">#REF!</definedName>
    <definedName name="macro2">#REF!</definedName>
    <definedName name="Macro3">#REF!</definedName>
    <definedName name="Macro5">#REF!</definedName>
    <definedName name="Macro7">#REF!</definedName>
    <definedName name="Macros.Prepare">#REF!</definedName>
    <definedName name="Macros.PrintSheets">#REF!</definedName>
    <definedName name="maggi">#REF!</definedName>
    <definedName name="magna">#REF!</definedName>
    <definedName name="MAIN">#REF!</definedName>
    <definedName name="MaintCapexPerc">#REF!</definedName>
    <definedName name="maintsal">#REF!</definedName>
    <definedName name="MARC">#REF!</definedName>
    <definedName name="MARC2">#REF!</definedName>
    <definedName name="marché">#REF!</definedName>
    <definedName name="marché1">#REF!</definedName>
    <definedName name="Marketing_Budget">#REF!</definedName>
    <definedName name="mattout">#REF!</definedName>
    <definedName name="MaxCapex">#REF!</definedName>
    <definedName name="Mel">#REF!</definedName>
    <definedName name="Merchant_Relations_Budget">#REF!</definedName>
    <definedName name="Merchant_Relations_Salaries">#REF!</definedName>
    <definedName name="Mériadeck0302">#REF!</definedName>
    <definedName name="MERRY_EXP">#REF!</definedName>
    <definedName name="MERRY_SQ">#REF!</definedName>
    <definedName name="MethodeSelect">#REF!</definedName>
    <definedName name="MGT_ACCS">#REF!</definedName>
    <definedName name="Millets">#REF!</definedName>
    <definedName name="Millets_disturb">#REF!</definedName>
    <definedName name="Millets_rear">#REF!</definedName>
    <definedName name="Miscjnl4">#REF!</definedName>
    <definedName name="mkt">#REF!</definedName>
    <definedName name="MKTG">#REF!</definedName>
    <definedName name="MMM">#REF!</definedName>
    <definedName name="Module1.PRINT_2">#REF!</definedName>
    <definedName name="Module1.PRINT_3">#REF!</definedName>
    <definedName name="Module1.PRINT_A">#REF!</definedName>
    <definedName name="Module1.PRINT_BCCAM">#REF!</definedName>
    <definedName name="Module1.PRINT_BCMR">#REF!</definedName>
    <definedName name="Module1.PRINT_BCTAX">#REF!</definedName>
    <definedName name="Module1.PRINT_D">#REF!</definedName>
    <definedName name="Module1.PRINT_DETAILS">#REF!</definedName>
    <definedName name="Module1.PRINT_EDET">#REF!</definedName>
    <definedName name="Module1.PRINT_ESUM">#REF!</definedName>
    <definedName name="Module1.PRINT_F">#REF!</definedName>
    <definedName name="Module1.PRINT_GDET">#REF!</definedName>
    <definedName name="Module1.PRINT_GSUM">#REF!</definedName>
    <definedName name="Module1.PRINT_HDET">#REF!</definedName>
    <definedName name="Module1.PRINT_HSUM">#REF!</definedName>
    <definedName name="Module1.PRINT_J">#REF!</definedName>
    <definedName name="Module1.PRINT_OCCUPANCY">#REF!</definedName>
    <definedName name="Module1.PRINT_RECRATES">#REF!</definedName>
    <definedName name="Module1.PRINT_REVENUES">#REF!</definedName>
    <definedName name="Module2.PRINT_2">#REF!</definedName>
    <definedName name="Module2.PRINT_BCCAM">#REF!</definedName>
    <definedName name="Module2.PRINT_BCMR">#REF!</definedName>
    <definedName name="Module2.PRINT_BCPR">#REF!</definedName>
    <definedName name="Module2.PRINT_BCTAX">#REF!</definedName>
    <definedName name="Module2.PRINT_D">#REF!</definedName>
    <definedName name="Module2.PRINT_DETAILS">#REF!</definedName>
    <definedName name="Module2.PRINT_EDET">#REF!</definedName>
    <definedName name="Module2.PRINT_EXPENSES">#REF!</definedName>
    <definedName name="Module2.PRINT_F">#REF!</definedName>
    <definedName name="Module2.PRINT_GDET">#REF!</definedName>
    <definedName name="Module2.PRINT_HDET">#REF!</definedName>
    <definedName name="Module2.PRINT_HSUM">#REF!</definedName>
    <definedName name="Module2.PRINT_IDET">#REF!</definedName>
    <definedName name="Module2.PRINT_ISUM">#REF!</definedName>
    <definedName name="Module2.PRINT_J">#REF!</definedName>
    <definedName name="Module2.PRINT_REVENUES">#REF!</definedName>
    <definedName name="Module3.Macro3">#REF!</definedName>
    <definedName name="Module3.Macro5">#REF!</definedName>
    <definedName name="Module3.Macro7">#REF!</definedName>
    <definedName name="Module3.PRINT_GSUM">#REF!</definedName>
    <definedName name="Module4.Macro3">#REF!</definedName>
    <definedName name="Module4.PRINT_A">#REF!</definedName>
    <definedName name="Module4.PRINT_ESUM">#REF!</definedName>
    <definedName name="Module4.PRINT_REVENUES">#REF!</definedName>
    <definedName name="MortgageReleaseFee">#REF!</definedName>
    <definedName name="MortgageReleaseQP">#REF!</definedName>
    <definedName name="MOTIF">#REF!</definedName>
    <definedName name="MOVE_CONSOL">#REF!</definedName>
    <definedName name="MOVE_CONSOL_WILMSLOW">#REF!</definedName>
    <definedName name="MOVE_DETAIL_2201">#REF!</definedName>
    <definedName name="MOVE_DETAIL_2201_JV">#REF!</definedName>
    <definedName name="MOVE_DETAIL_2231">#REF!</definedName>
    <definedName name="MOVE_DETAIL_2231_JV">#REF!</definedName>
    <definedName name="MOVE_DETAIL_2301">#REF!</definedName>
    <definedName name="MOVE_DETAIL_2301_JV">#REF!</definedName>
    <definedName name="MOVE_DETAIL_2331">#REF!</definedName>
    <definedName name="MOVE_DETAIL_2400">#REF!</definedName>
    <definedName name="MOVE_DETAIL_2400_JV">#REF!</definedName>
    <definedName name="MOVE_DETAIL_2500">#REF!</definedName>
    <definedName name="MOVE_DETAIL_2500_JV">#REF!</definedName>
    <definedName name="MOVE_DETAIL_2531">#REF!</definedName>
    <definedName name="MOVE_DETAIL_2600">#REF!</definedName>
    <definedName name="MOVE_DETAIL_2601">#REF!</definedName>
    <definedName name="MOVE_DETAIL_2601_JV">#REF!</definedName>
    <definedName name="MOVE_DETAIL_2602">#REF!</definedName>
    <definedName name="MOVE_DETAIL_2602_JV">#REF!</definedName>
    <definedName name="MOVE_DETAIL_2701">#REF!</definedName>
    <definedName name="MOVE_DETAIL_2701_JV">#REF!</definedName>
    <definedName name="MOVE_DETAIL_2801">#REF!</definedName>
    <definedName name="MOVE_DETAIL_2801_JV">#REF!</definedName>
    <definedName name="mr">#REF!</definedName>
    <definedName name="MVMTKIOSKS">#REF!</definedName>
    <definedName name="MVMTSHOPS">#REF!</definedName>
    <definedName name="Myer.Rt.00">#REF!</definedName>
    <definedName name="Myer.Rt.01">#REF!</definedName>
    <definedName name="Myer.Rt.02">#REF!</definedName>
    <definedName name="Myer.Rt.03">#REF!</definedName>
    <definedName name="Myer.Rt.99">#REF!</definedName>
    <definedName name="Myer.Rt.Passing">#REF!</definedName>
    <definedName name="N">#REF!</definedName>
    <definedName name="NbSPV" localSheetId="2">#REF!</definedName>
    <definedName name="NbSPV">#REF!</definedName>
    <definedName name="nettoday">#REF!</definedName>
    <definedName name="NEW_P_L">#REF!</definedName>
    <definedName name="newasd">#REF!</definedName>
    <definedName name="nhtr">#REF!</definedName>
    <definedName name="NL_subtotals">#REF!</definedName>
    <definedName name="NO_subtotals">#REF!</definedName>
    <definedName name="Noetude">#REF!</definedName>
    <definedName name="Noetude___0">#REF!</definedName>
    <definedName name="Noetude___0_7">#REF!</definedName>
    <definedName name="NOI_1006">#REF!</definedName>
    <definedName name="NOI_1013">#REF!</definedName>
    <definedName name="NOI_1014">#REF!</definedName>
    <definedName name="NOI_1015">#REF!</definedName>
    <definedName name="NOI_DETAIL_2231">#REF!</definedName>
    <definedName name="NOI_DETAIL_2301">#REF!</definedName>
    <definedName name="NOI_DETAIL_2331">#REF!</definedName>
    <definedName name="NOI_DETAIL_2400">#REF!</definedName>
    <definedName name="NOI_DETAIL_2500">#REF!</definedName>
    <definedName name="NOI_DETAIL_2531">#REF!</definedName>
    <definedName name="NOI_DETAIL_2601">#REF!</definedName>
    <definedName name="NOI_DETAIL_2602">#REF!</definedName>
    <definedName name="NOI_DETAIL_2701">#REF!</definedName>
    <definedName name="NOI_DETAIL_2801">#REF!</definedName>
    <definedName name="NOI_DETAIL_CONSOL">#REF!</definedName>
    <definedName name="NOI_DETAIL_CONSOL_WILMSLOW">#REF!</definedName>
    <definedName name="NOI_SUMM_CONSOL">#REF!</definedName>
    <definedName name="NOI_SUMM_CONSOL_HERMES">#REF!</definedName>
    <definedName name="NOI_SUMM_CONSOL_WILMSLOW">#REF!</definedName>
    <definedName name="NONE">#REF!</definedName>
    <definedName name="NONOP_SUMM_CONSOL_CENTRE">#REF!</definedName>
    <definedName name="NONOP_SUMM_CONSOL_WILMSLOW">#REF!</definedName>
    <definedName name="Notaire">#REF!</definedName>
    <definedName name="NOTALLOC">#REF!</definedName>
    <definedName name="NUMLIQVEROPE">#REF!</definedName>
    <definedName name="NUMLIQVERSOLD">#REF!</definedName>
    <definedName name="ny_dd_detail">#REF!</definedName>
    <definedName name="NZKNKZNVKZNKN">#REF!</definedName>
    <definedName name="OCR_per_asset">#REF!</definedName>
    <definedName name="oDataFormat_000092">#REF!</definedName>
    <definedName name="oDataFormat_000094">#REF!</definedName>
    <definedName name="oDataQueryFilter_000092">#REF!</definedName>
    <definedName name="oDataQueryFilter_000094">#REF!</definedName>
    <definedName name="oDataQueryFilters_000092">#REF!</definedName>
    <definedName name="oDataQueryFilters_000094">#REF!</definedName>
    <definedName name="oDataQuerySelect_000092">#REF!</definedName>
    <definedName name="oDataQuerySelect_000094">#REF!</definedName>
    <definedName name="oDataQuerySettings_000092">#REF!</definedName>
    <definedName name="oDataQuerySettings_000094">#REF!</definedName>
    <definedName name="oDataQuerySort_000092">#REF!</definedName>
    <definedName name="oDataQuerySort_000094">#REF!</definedName>
    <definedName name="oDataQueryTop_000092">#REF!</definedName>
    <definedName name="oDataQueryTop_000094">#REF!</definedName>
    <definedName name="oDataRange_000094">#REF!</definedName>
    <definedName name="Office1">#REF!</definedName>
    <definedName name="Office2">#REF!</definedName>
    <definedName name="Office3">#REF!</definedName>
    <definedName name="Office4">#REF!</definedName>
    <definedName name="Office5">#REF!</definedName>
    <definedName name="Office6">#REF!</definedName>
    <definedName name="OG1STYR">#REF!</definedName>
    <definedName name="ohcoshvoshvoshvoh">#REF!</definedName>
    <definedName name="OHEAD">#REF!</definedName>
    <definedName name="OLD_P_L">#REF!</definedName>
    <definedName name="OldCurrentMonth">#REF!</definedName>
    <definedName name="OldPriorMonth">#REF!</definedName>
    <definedName name="On_Account">#REF!</definedName>
    <definedName name="OnShow">#REF!</definedName>
    <definedName name="òòòòòòòòòòòòòòòòòòòòòòò">#REF!</definedName>
    <definedName name="OPCI" localSheetId="2">#REF!</definedName>
    <definedName name="OPCI">#REF!</definedName>
    <definedName name="Opcom3">#REF!</definedName>
    <definedName name="Opecom2">#REF!</definedName>
    <definedName name="ord">#REF!</definedName>
    <definedName name="otan">#REF!</definedName>
    <definedName name="other">#REF!</definedName>
    <definedName name="Outhouse">#REF!</definedName>
    <definedName name="OutputInvensys">#REF!</definedName>
    <definedName name="Overhead_Summary_and_allocations_Budget">#REF!</definedName>
    <definedName name="Overheads1">#REF!</definedName>
    <definedName name="Overheads2">#REF!</definedName>
    <definedName name="Overheads3">#REF!</definedName>
    <definedName name="Oxy">#REF!</definedName>
    <definedName name="oyohgohv">#REF!</definedName>
    <definedName name="p">#REF!</definedName>
    <definedName name="Package_import_Ope">#REF!</definedName>
    <definedName name="page1">#REF!</definedName>
    <definedName name="page2">#REF!</definedName>
    <definedName name="PAGE4">#REF!</definedName>
    <definedName name="param3108">#REF!</definedName>
    <definedName name="Parameters_import_ope">#REF!</definedName>
    <definedName name="parklot">#REF!</definedName>
    <definedName name="pascalTemp">#REF!</definedName>
    <definedName name="PasteGraph">#REF!</definedName>
    <definedName name="PAYBACK">#REF!</definedName>
    <definedName name="PBOUT">#REF!</definedName>
    <definedName name="PBUD01">#REF!</definedName>
    <definedName name="PBUD02">#REF!</definedName>
    <definedName name="PBUD03">#REF!</definedName>
    <definedName name="PBUD04">#REF!</definedName>
    <definedName name="PBUD05">#REF!</definedName>
    <definedName name="PBUD09">#REF!</definedName>
    <definedName name="PBUD12">#REF!</definedName>
    <definedName name="pc">#REF!</definedName>
    <definedName name="pcv">#REF!</definedName>
    <definedName name="pcVD">#REF!</definedName>
    <definedName name="pedro">#REF!</definedName>
    <definedName name="Périmètre">#REF!</definedName>
    <definedName name="Period_Lookup">#REF!</definedName>
    <definedName name="PERIODE">#REF!</definedName>
    <definedName name="Période">#REF!</definedName>
    <definedName name="Période_de_reference">#REF!</definedName>
    <definedName name="PFOR09">#REF!</definedName>
    <definedName name="PFOR12">#REF!</definedName>
    <definedName name="PftDes_00">#REF!</definedName>
    <definedName name="PftDes_96">#REF!</definedName>
    <definedName name="PftDes_97">#REF!</definedName>
    <definedName name="PftDes_98">#REF!</definedName>
    <definedName name="PftDes_99">#REF!</definedName>
    <definedName name="phase1.compl.date">#REF!</definedName>
    <definedName name="phase1.date">#REF!</definedName>
    <definedName name="phase1a.compl.date">#REF!</definedName>
    <definedName name="phase1a.date">#REF!</definedName>
    <definedName name="phase2.compl.date">#REF!</definedName>
    <definedName name="phase2.date">#REF!</definedName>
    <definedName name="phase3.compl.date">#REF!</definedName>
    <definedName name="phase3.date">#REF!</definedName>
    <definedName name="phase4.compl.date">#REF!</definedName>
    <definedName name="phase4.date">#REF!</definedName>
    <definedName name="phase4a.compl.date">#REF!</definedName>
    <definedName name="phase4a.date">#REF!</definedName>
    <definedName name="phase5.compl.date">#REF!</definedName>
    <definedName name="phase5.date">#REF!</definedName>
    <definedName name="PhaseOpening">#REF!</definedName>
    <definedName name="PhaseOpeningInternal">#REF!</definedName>
    <definedName name="phm">#REF!</definedName>
    <definedName name="piejbòmh.m">#REF!</definedName>
    <definedName name="pipes">#REF!</definedName>
    <definedName name="pipipipipip">#REF!</definedName>
    <definedName name="pippo">#REF!</definedName>
    <definedName name="PL_Dec_04_REC">#REF!</definedName>
    <definedName name="PL_Dec_05_REC">#REF!</definedName>
    <definedName name="PL_Dec_06_REC">#REF!</definedName>
    <definedName name="PL_Dec_07_REC">#REF!</definedName>
    <definedName name="PL_Dec_08_REC">#REF!</definedName>
    <definedName name="PL_Dec_09_REC">#REF!</definedName>
    <definedName name="PL_IFRS_Dec_04_REC">#REF!</definedName>
    <definedName name="PL_IFRS_Dec_04_VAR">#REF!</definedName>
    <definedName name="PL_IFRS_Dec_05_REC">#REF!</definedName>
    <definedName name="PL_IFRS_Dec_05_VAR">#REF!</definedName>
    <definedName name="PL_IFRS_Dec_06_REC">#REF!</definedName>
    <definedName name="PL_IFRS_Dec_06_VAR">#REF!</definedName>
    <definedName name="PL_IFRS_Dec_07_REC">#REF!</definedName>
    <definedName name="PL_IFRS_Dec_07_VAR">#REF!</definedName>
    <definedName name="PL_IFRS_Dec_08_REC">#REF!</definedName>
    <definedName name="PL_IFRS_Dec_08_VAR">#REF!</definedName>
    <definedName name="PL_IFRS_Dec_09_REC">#REF!</definedName>
    <definedName name="PL_IFRS_Dec_09_VAR">#REF!</definedName>
    <definedName name="PL_IFRS_GP_POST_SS_REC">#REF!</definedName>
    <definedName name="PL_IFRS_GP_POST_SS_VAR">#REF!</definedName>
    <definedName name="PL_IFRS_GP_PRE_SS_REC">#REF!</definedName>
    <definedName name="PL_IFRS_GP_PRE_SS_VAR">#REF!</definedName>
    <definedName name="PL_IFRS_Jun_05_REC">#REF!</definedName>
    <definedName name="PL_IFRS_Jun_05_VAR">#REF!</definedName>
    <definedName name="PL_IFRS_Jun_06_REC">#REF!</definedName>
    <definedName name="PL_IFRS_Jun_06_VAR">#REF!</definedName>
    <definedName name="PL_IFRS_Jun_07_REC">#REF!</definedName>
    <definedName name="PL_IFRS_Jun_07_VAR">#REF!</definedName>
    <definedName name="PL_IFRS_Jun_08_REC">#REF!</definedName>
    <definedName name="PL_IFRS_Jun_08_VAR">#REF!</definedName>
    <definedName name="PL_IFRS_Jun_09_REC">#REF!</definedName>
    <definedName name="PL_IFRS_Jun_09_VAR">#REF!</definedName>
    <definedName name="PL_Jun_05_REC">#REF!</definedName>
    <definedName name="PL_Jun_06_REC">#REF!</definedName>
    <definedName name="PL_Jun_07_REC">#REF!</definedName>
    <definedName name="PL_Jun_08_REC">#REF!</definedName>
    <definedName name="PL_Jun_09_REC">#REF!</definedName>
    <definedName name="Plan">#REF!</definedName>
    <definedName name="plastics">#REF!</definedName>
    <definedName name="PLTF">#REF!</definedName>
    <definedName name="PLTF5">#REF!</definedName>
    <definedName name="pluto">#REF!</definedName>
    <definedName name="PMFee" localSheetId="2">#REF!</definedName>
    <definedName name="PMFee">#REF!</definedName>
    <definedName name="PMMEPC">#REF!</definedName>
    <definedName name="PMUS">#REF!</definedName>
    <definedName name="Pnl_LFL_à_impo">#REF!</definedName>
    <definedName name="PNYBUD">#REF!</definedName>
    <definedName name="PNYDD">#REF!</definedName>
    <definedName name="poi">#REF!</definedName>
    <definedName name="Portfolio_detailed">#REF!</definedName>
    <definedName name="Portfolio_summary">#REF!</definedName>
    <definedName name="Pos">#REF!</definedName>
    <definedName name="Potentielloyerbrut">#REF!</definedName>
    <definedName name="pourcentage">#REF!</definedName>
    <definedName name="pp">#REF!</definedName>
    <definedName name="pplus350">#REF!</definedName>
    <definedName name="ppplplpl">#REF!</definedName>
    <definedName name="pppppppphdhhdhd">#REF!</definedName>
    <definedName name="PPRE01">#REF!</definedName>
    <definedName name="PPRE02">#REF!</definedName>
    <definedName name="PPRE03">#REF!</definedName>
    <definedName name="PPRE04">#REF!</definedName>
    <definedName name="PPRE05">#REF!</definedName>
    <definedName name="pprice">#REF!</definedName>
    <definedName name="PQMEPC">#REF!</definedName>
    <definedName name="pr">#REF!</definedName>
    <definedName name="PrepayFee1">#REF!</definedName>
    <definedName name="PrepayFee2">#REF!</definedName>
    <definedName name="Prestation">#REF!</definedName>
    <definedName name="PRINT">#REF!</definedName>
    <definedName name="PRINT_2">#REF!</definedName>
    <definedName name="PRINT_3">#REF!</definedName>
    <definedName name="PRINT_A">#REF!</definedName>
    <definedName name="Print_Area_1">#REF!</definedName>
    <definedName name="Print_Area_2">#REF!</definedName>
    <definedName name="Print_Area_3">#REF!</definedName>
    <definedName name="Print_Area_4">#REF!</definedName>
    <definedName name="Print_Area_MI">#REF!</definedName>
    <definedName name="PRINT_BCCAM">#REF!</definedName>
    <definedName name="PRINT_BCINS">#REF!</definedName>
    <definedName name="PRINT_BCMR">#REF!</definedName>
    <definedName name="PRINT_BCPR">#REF!</definedName>
    <definedName name="PRINT_BCTAX">#REF!</definedName>
    <definedName name="PRINT_D">#REF!</definedName>
    <definedName name="PRINT_DETAILS">#REF!</definedName>
    <definedName name="PRINT_EDET">#REF!</definedName>
    <definedName name="PRINT_ESUM">#REF!</definedName>
    <definedName name="PRINT_EXPENSES">#REF!</definedName>
    <definedName name="PRINT_EXPS">#REF!</definedName>
    <definedName name="PRINT_F">#REF!</definedName>
    <definedName name="PRINT_GDET">#REF!</definedName>
    <definedName name="PRINT_GSUM">#REF!</definedName>
    <definedName name="PRINT_HDET">#REF!</definedName>
    <definedName name="PRINT_HSUM">#REF!</definedName>
    <definedName name="PRINT_IDET">#REF!</definedName>
    <definedName name="PRINT_ISUM">#REF!</definedName>
    <definedName name="PRINT_J">#REF!</definedName>
    <definedName name="PRINT_MARKETING">#REF!</definedName>
    <definedName name="PRINT_MKTG">#REF!</definedName>
    <definedName name="PRINT_OCCUPANAL">#REF!</definedName>
    <definedName name="PRINT_OCCUPANCY">#REF!</definedName>
    <definedName name="PRINT_RATES">#REF!</definedName>
    <definedName name="Print_rates1">#REF!</definedName>
    <definedName name="PRINT_RECRATES">#REF!</definedName>
    <definedName name="PRINT_REV">#REF!</definedName>
    <definedName name="PRINT_REVENUES">#REF!</definedName>
    <definedName name="Print_Titles_MI">#REF!</definedName>
    <definedName name="PRINT_UTIL">#REF!</definedName>
    <definedName name="PrintManagerQuery">#REF!</definedName>
    <definedName name="PrintPreview">#REF!</definedName>
    <definedName name="PrintSelectedSheetsMacroButton">#REF!</definedName>
    <definedName name="PriorMonth">#REF!</definedName>
    <definedName name="Proceeds">#REF!</definedName>
    <definedName name="ProImportExport.ImportFile">#REF!</definedName>
    <definedName name="ProImportExport.SaveNewFile">#REF!</definedName>
    <definedName name="proj.tbl">#REF!</definedName>
    <definedName name="Project_FinishDate">#REF!</definedName>
    <definedName name="Project_Names">#REF!</definedName>
    <definedName name="Project_ProfitBeforeOHeads">#REF!</definedName>
    <definedName name="Project_ProfitBelowLine">#REF!</definedName>
    <definedName name="Project_StartDate">#REF!</definedName>
    <definedName name="Project_TotalProfit">#REF!</definedName>
    <definedName name="projection">#REF!</definedName>
    <definedName name="Projects">#REF!</definedName>
    <definedName name="Property">#REF!</definedName>
    <definedName name="PropertyMgmtFee">#REF!</definedName>
    <definedName name="PropertyMgmtFeeVacant">#REF!</definedName>
    <definedName name="Proportions">#REF!</definedName>
    <definedName name="prtaxes">#REF!</definedName>
    <definedName name="ps">#REF!</definedName>
    <definedName name="psyn">#REF!</definedName>
    <definedName name="psyn_CS">#REF!</definedName>
    <definedName name="psyn_R2">#REF!</definedName>
    <definedName name="PSYNG">#REF!</definedName>
    <definedName name="PUB_FileID" hidden="1">"L10003649.xls"</definedName>
    <definedName name="PUB_UserID" hidden="1">"MAYERX"</definedName>
    <definedName name="PUIS">#REF!</definedName>
    <definedName name="PUIS2">#REF!</definedName>
    <definedName name="puisb">#REF!</definedName>
    <definedName name="puissb2">#REF!</definedName>
    <definedName name="pvalo08">#REF!</definedName>
    <definedName name="py_act_detail">#REF!</definedName>
    <definedName name="PYMEPC">#REF!</definedName>
    <definedName name="PYTDA">#REF!</definedName>
    <definedName name="Q">#REF!</definedName>
    <definedName name="qqqqqqqqqqqqq">#REF!</definedName>
    <definedName name="qqqqqqqqqqqqqq">#REF!</definedName>
    <definedName name="qqqqqqqqqqqqqqqqq">#REF!</definedName>
    <definedName name="QR">#REF!</definedName>
    <definedName name="qrgq44g">#REF!</definedName>
    <definedName name="qw">#REF!</definedName>
    <definedName name="ràkdvàèlkùlù">#REF!</definedName>
    <definedName name="RAM">#REF!</definedName>
    <definedName name="randm">#REF!</definedName>
    <definedName name="RANGE1">#REF!</definedName>
    <definedName name="RANGE2">#REF!</definedName>
    <definedName name="RANGE3">#REF!</definedName>
    <definedName name="RANGE4">#REF!</definedName>
    <definedName name="RANGE5">#REF!</definedName>
    <definedName name="RANGE6">#REF!</definedName>
    <definedName name="RANGE7">#REF!</definedName>
    <definedName name="RANGODATOS">#REF!</definedName>
    <definedName name="rank_by_comb_ratio">#REF!</definedName>
    <definedName name="rank_by_cr_rfr">#REF!</definedName>
    <definedName name="rank_by_decline_rfr">#REF!</definedName>
    <definedName name="rank_by_embvalue">#REF!</definedName>
    <definedName name="rank_by_mktcap">#REF!</definedName>
    <definedName name="rank_by_name">#REF!</definedName>
    <definedName name="rank_by_nav">#REF!</definedName>
    <definedName name="rank_by_rise_returns">#REF!</definedName>
    <definedName name="rank_by_rise_rfr">#REF!</definedName>
    <definedName name="rank_by_structvalue">#REF!</definedName>
    <definedName name="RATE">#REF!</definedName>
    <definedName name="rbbrbbbbrb">#REF!</definedName>
    <definedName name="RBZBB">#REF!</definedName>
    <definedName name="RE_Group_Share">#REF!</definedName>
    <definedName name="reconcile">#REF!</definedName>
    <definedName name="Recoveries">#REF!</definedName>
    <definedName name="redo">#REF!</definedName>
    <definedName name="rehh4hg4gh4">#REF!</definedName>
    <definedName name="reinforcement">#REF!</definedName>
    <definedName name="Renouv">#REF!</definedName>
    <definedName name="RentIndex1">#REF!</definedName>
    <definedName name="RentIndex2">#REF!</definedName>
    <definedName name="RentIndex3">#REF!</definedName>
    <definedName name="RentIndex4">#REF!</definedName>
    <definedName name="RentIndex5">#REF!</definedName>
    <definedName name="RentIndex6">#REF!</definedName>
    <definedName name="RentIndex7">#REF!</definedName>
    <definedName name="RentIndex8">#REF!</definedName>
    <definedName name="RentIndexILAT">#REF!</definedName>
    <definedName name="Rents">#REF!</definedName>
    <definedName name="REPORT">#REF!</definedName>
    <definedName name="ResetItemView">#REF!</definedName>
    <definedName name="rest">#REF!</definedName>
    <definedName name="Retail">#REF!</definedName>
    <definedName name="Réversion" localSheetId="2">#REF!</definedName>
    <definedName name="Réversion">#REF!</definedName>
    <definedName name="Review_date">#REF!</definedName>
    <definedName name="rfvqsd">#REF!</definedName>
    <definedName name="rggqg">#REF!</definedName>
    <definedName name="rgjrthjthththhahah">#REF!</definedName>
    <definedName name="rgqgqg">#REF!</definedName>
    <definedName name="rgqgqgq">#REF!</definedName>
    <definedName name="rgrggag">#REF!</definedName>
    <definedName name="rgvab">#REF!</definedName>
    <definedName name="Richland" hidden="1">#REF!</definedName>
    <definedName name="Richland2" hidden="1">#REF!</definedName>
    <definedName name="rollingunit">#REF!</definedName>
    <definedName name="romanos">#REF!</definedName>
    <definedName name="Rouge" localSheetId="2">#REF!</definedName>
    <definedName name="Rouge">#REF!</definedName>
    <definedName name="row">#REF!</definedName>
    <definedName name="roy">#REF!</definedName>
    <definedName name="rp">#REF!</definedName>
    <definedName name="rpd">#REF!</definedName>
    <definedName name="rr">#REF!</definedName>
    <definedName name="rrrr">#REF!</definedName>
    <definedName name="rrrrrrrrrrrrrrrrrrr">#REF!</definedName>
    <definedName name="rter">#REF!</definedName>
    <definedName name="rtes">#REF!</definedName>
    <definedName name="rthbwbwbs">#REF!</definedName>
    <definedName name="rthrthrhihèihèihè">#REF!</definedName>
    <definedName name="rthwthwh">#REF!</definedName>
    <definedName name="RTRJSJ">#REF!</definedName>
    <definedName name="rtrtqttqt">#REF!</definedName>
    <definedName name="RTSJSJSJ">#REF!</definedName>
    <definedName name="rtt4t4t">#REF!</definedName>
    <definedName name="rty">#REF!</definedName>
    <definedName name="ruby">#REF!</definedName>
    <definedName name="RunDataTable1">#REF!</definedName>
    <definedName name="RunDataTable2">#REF!</definedName>
    <definedName name="RunDataTable3">#REF!</definedName>
    <definedName name="RUW65UW4SRTJ">#REF!</definedName>
    <definedName name="Rwvu.ALL." hidden="1">#REF!,#REF!</definedName>
    <definedName name="Rwvu.Annual._.Bgt." hidden="1">#REF!,#REF!</definedName>
    <definedName name="Rwvu.CAM._.RATES.">#REF!</definedName>
    <definedName name="Rwvu.CAM._.RECOVERIES." hidden="1">#REF!,#REF!,#REF!</definedName>
    <definedName name="Rwvu.CAM._.RECOVERY.">#REF!</definedName>
    <definedName name="Rwvu.CAM._.TABLE." hidden="1">#REF!,#REF!,#REF!</definedName>
    <definedName name="Rwvu.Creditors._.HO._.Summary." hidden="1">#REF!,#REF!</definedName>
    <definedName name="Rwvu.FORECAST." hidden="1">#REF!,#REF!</definedName>
    <definedName name="Rwvu.INSURANCE._.RECOVERIES." hidden="1">#REF!,#REF!,#REF!,#REF!</definedName>
    <definedName name="Rwvu.LSMEET.">#REF!</definedName>
    <definedName name="Rwvu.MARKETING._.REVENUE." hidden="1">#REF!,#REF!,#REF!</definedName>
    <definedName name="Rwvu.MINIMUM._.RENT.">#REF!</definedName>
    <definedName name="Rwvu.OCCUPANCY.">#REF!</definedName>
    <definedName name="Rwvu.OCCUPANCY._.ANALYSIS." hidden="1">#REF!,#REF!,#REF!</definedName>
    <definedName name="Rwvu.PERCENTAGE._.RENT.">#REF!</definedName>
    <definedName name="Rwvu.Prepayments._.Summary." hidden="1">#REF!,#REF!</definedName>
    <definedName name="Rwvu.RETRECOV.">#REF!</definedName>
    <definedName name="Rwvu.STANDARD._.VIEW.">#REF!</definedName>
    <definedName name="Rwvu.Summary._.Report._.For._.Pack." hidden="1">#REF!,#REF!</definedName>
    <definedName name="Rwvu.TAX._.RATES.">#REF!</definedName>
    <definedName name="Rwvu.TAX._.RECOVERIES." hidden="1">#REF!,#REF!,#REF!,#REF!</definedName>
    <definedName name="Rwvu.TAX._.RECOVERY.">#REF!</definedName>
    <definedName name="Rwvu.WAT.">#REF!</definedName>
    <definedName name="Rwvu.WAT._.VIEW.">#REF!</definedName>
    <definedName name="S54U45J6JSJ">#REF!</definedName>
    <definedName name="S5JSWJSJS">#REF!</definedName>
    <definedName name="S65JSJSJ">#REF!</definedName>
    <definedName name="S6JSJSJ6">#REF!</definedName>
    <definedName name="SalesArup">#REF!</definedName>
    <definedName name="SalesBargate">#REF!</definedName>
    <definedName name="SalesBromRd">#REF!</definedName>
    <definedName name="SalesCityRd">#REF!</definedName>
    <definedName name="SalesDorSq">#REF!</definedName>
    <definedName name="SalesGreen">#REF!</definedName>
    <definedName name="SalesGSHouse">#REF!</definedName>
    <definedName name="SalesGSRefurb">#REF!</definedName>
    <definedName name="SalesGSResi">#REF!</definedName>
    <definedName name="SalesHippo">#REF!</definedName>
    <definedName name="SalesStrath">#REF!</definedName>
    <definedName name="SalesTCR">#REF!</definedName>
    <definedName name="SalesTCRGS">#REF!</definedName>
    <definedName name="SalesWinRd">#REF!</definedName>
    <definedName name="SAPBEXdnldView" hidden="1">"B734219Z5FQXLAJ6LVI4XYU5J"</definedName>
    <definedName name="SAPBEXhrIndnt" hidden="1">1</definedName>
    <definedName name="SAPBEXrevision" hidden="1">1</definedName>
    <definedName name="SAPBEXsysID" hidden="1">"BP1"</definedName>
    <definedName name="SAPBEXwbID" hidden="1">"54KBUKD6E3NCIKAXNHIQOTQXO"</definedName>
    <definedName name="SAUSUSUSU">#REF!</definedName>
    <definedName name="sbsbsbzbbs">#REF!</definedName>
    <definedName name="sbtsbababab">#REF!</definedName>
    <definedName name="sc">#REF!</definedName>
    <definedName name="SC_CATEGORY" hidden="1">#REF!</definedName>
    <definedName name="scen_change">#REF!</definedName>
    <definedName name="scen_date1" hidden="1">34379.7786921296</definedName>
    <definedName name="scen_name1" hidden="1">"SOLV 1"</definedName>
    <definedName name="scen_num" hidden="1">1</definedName>
    <definedName name="scen_result">#REF!</definedName>
    <definedName name="scen_user1" hidden="1">"JEAN-LOUIS TORRES"</definedName>
    <definedName name="scen_value1" hidden="1">{"0,0525";"0";"0";"20";"0";"0,025";"7"}</definedName>
    <definedName name="scen_value11" hidden="1">{"0,0525";"0";"0";"20";"0";"0,025";"7"}</definedName>
    <definedName name="scenario">#REF!</definedName>
    <definedName name="sch">#REF!</definedName>
    <definedName name="sch2.ex">#REF!</definedName>
    <definedName name="ScheduleE2">#REF!</definedName>
    <definedName name="SchemeType">#REF!</definedName>
    <definedName name="SCI" localSheetId="2">#REF!</definedName>
    <definedName name="SCI">#REF!</definedName>
    <definedName name="sdf">#REF!</definedName>
    <definedName name="sdfafaf">#REF!</definedName>
    <definedName name="sdfaffaeg">#REF!</definedName>
    <definedName name="sdfghdghshsh">#REF!</definedName>
    <definedName name="sdfhfhsdfh">#REF!</definedName>
    <definedName name="SDFRHAEHEARHEAHAH">#REF!</definedName>
    <definedName name="sdfscervreces">#REF!</definedName>
    <definedName name="sdgagag">#REF!</definedName>
    <definedName name="SDGDGDGDFG">#REF!</definedName>
    <definedName name="SDGDGDGDG">#REF!</definedName>
    <definedName name="SDGDGDGDSGDG">#REF!</definedName>
    <definedName name="SDGDGDSGDSGS">#REF!</definedName>
    <definedName name="SDGDSGDSG">#REF!</definedName>
    <definedName name="SDGSGSG">#REF!</definedName>
    <definedName name="sdhshsh">#REF!</definedName>
    <definedName name="sdkfjòlskjfdòij">#REF!</definedName>
    <definedName name="secsal">#REF!</definedName>
    <definedName name="Select1">#REF!</definedName>
    <definedName name="Select2">#REF!</definedName>
    <definedName name="Select3">#REF!</definedName>
    <definedName name="Select4">#REF!</definedName>
    <definedName name="Select5">#REF!</definedName>
    <definedName name="Select6">#REF!</definedName>
    <definedName name="Select7">#REF!</definedName>
    <definedName name="sencount" hidden="1">1</definedName>
    <definedName name="SEP">#REF!</definedName>
    <definedName name="SeriesFormat">#REF!</definedName>
    <definedName name="SERVER_NAME">#REF!</definedName>
    <definedName name="SetupPDB">#REF!</definedName>
    <definedName name="seyseyseysy">#REF!</definedName>
    <definedName name="SF">#REF!</definedName>
    <definedName name="sfdhshshsh">#REF!</definedName>
    <definedName name="sfggsgg">#REF!</definedName>
    <definedName name="SG_1" localSheetId="2">#REF!</definedName>
    <definedName name="SG_1">#REF!</definedName>
    <definedName name="SGDSGDSGDSG">#REF!</definedName>
    <definedName name="sgjdjjdj">#REF!</definedName>
    <definedName name="SGJSJSJ">#REF!</definedName>
    <definedName name="sgnsnsn">#REF!</definedName>
    <definedName name="SGSGSG">#REF!</definedName>
    <definedName name="SGSGSGSGSGSG">#REF!</definedName>
    <definedName name="Shareholder_Interest_FDA">#REF!</definedName>
    <definedName name="ShareholderLoanShare">#REF!</definedName>
    <definedName name="ShareholderMargin">#REF!</definedName>
    <definedName name="shgshshsh">#REF!</definedName>
    <definedName name="Shopping_Centre_Management_Budget">#REF!</definedName>
    <definedName name="Shopping_Centre_Management_Salaries">#REF!</definedName>
    <definedName name="Shopping_Centre_Marketing_Salaries">#REF!</definedName>
    <definedName name="ShowData">#REF!</definedName>
    <definedName name="ShowDottedLine">#REF!</definedName>
    <definedName name="ShowGraph">#REF!</definedName>
    <definedName name="shsahshsh">#REF!</definedName>
    <definedName name="shsthtrhth">#REF!</definedName>
    <definedName name="simon">#REF!</definedName>
    <definedName name="SISLEY_EXP">#REF!</definedName>
    <definedName name="SISLEY_SQ">#REF!</definedName>
    <definedName name="sjsj6tjtjtj">#REF!</definedName>
    <definedName name="sjsjsjsj6tj6">#REF!</definedName>
    <definedName name="sjv">#REF!</definedName>
    <definedName name="snbsnsnsnsns">#REF!</definedName>
    <definedName name="sngsnsn">#REF!</definedName>
    <definedName name="snowrem">#REF!</definedName>
    <definedName name="sociétés">#REF!</definedName>
    <definedName name="solver_adj">#REF!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opt">#REF!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rhs4" hidden="1">[0]!Integer</definedName>
    <definedName name="solver_rhs5" hidden="1">[0]!Integer</definedName>
    <definedName name="solver_rhs6" hidden="1">[0]!Integer</definedName>
    <definedName name="solver_scl" hidden="1">2</definedName>
    <definedName name="solver_sho" hidden="1">1</definedName>
    <definedName name="solver_tim" hidden="1">100</definedName>
    <definedName name="solver_tmp" hidden="1">15</definedName>
    <definedName name="solver_tol" hidden="1">0.05</definedName>
    <definedName name="solver_typ" hidden="1">1</definedName>
    <definedName name="solver_val" hidden="1">0</definedName>
    <definedName name="somm">#REF!</definedName>
    <definedName name="Sommer">#REF!</definedName>
    <definedName name="SommerAlli">#REF!</definedName>
    <definedName name="SortArea">#REF!</definedName>
    <definedName name="SortAreaBM">#REF!</definedName>
    <definedName name="SousTotALA">#REF!</definedName>
    <definedName name="SousTotLoyerNet">#REF!</definedName>
    <definedName name="SousTotLoyerNetAcq">#REF!</definedName>
    <definedName name="SousTotOccupPercAcq">#REF!</definedName>
    <definedName name="SousTotOccupPercPotential">#REF!</definedName>
    <definedName name="SousTotOffreAEM">#REF!</definedName>
    <definedName name="SousTotPriseGtee">#REF!</definedName>
    <definedName name="SousTotPrixAcqHD">#REF!</definedName>
    <definedName name="SousTotRdmtImmediat">#REF!</definedName>
    <definedName name="SousTotSurfacePonderee">#REF!</definedName>
    <definedName name="SousTotTVANonRecup">#REF!</definedName>
    <definedName name="SousTotYieldPotentialRevente">#REF!</definedName>
    <definedName name="sp">#REF!</definedName>
    <definedName name="Spec.Rt.psm.passing">#REF!</definedName>
    <definedName name="Spec.Rt.psm.yr1">#REF!</definedName>
    <definedName name="Spec.Rt.psm.yr2">#REF!</definedName>
    <definedName name="Spec.Rt.psm.yr3">#REF!</definedName>
    <definedName name="Spec.Rt.psm.yr4">#REF!</definedName>
    <definedName name="Spec.Rt.psm.yr5">#REF!</definedName>
    <definedName name="SPECGROWTH">#REF!</definedName>
    <definedName name="SPOT3">#REF!</definedName>
    <definedName name="SQ_8.00">#REF!</definedName>
    <definedName name="SQ_9.00">#REF!</definedName>
    <definedName name="sr">#REF!</definedName>
    <definedName name="SR6J66">#REF!</definedName>
    <definedName name="SR6JS6JS6J">#REF!</definedName>
    <definedName name="SR6JSR6J6">#REF!</definedName>
    <definedName name="SRJSJS6J56">#REF!</definedName>
    <definedName name="SRJSJSJ">#REF!</definedName>
    <definedName name="SRJUSUSUSU">#REF!</definedName>
    <definedName name="SRTHJHHSH">#REF!</definedName>
    <definedName name="srthjshshshshsh">#REF!</definedName>
    <definedName name="SRTHTHTHTH">#REF!</definedName>
    <definedName name="SRTJ6J6SFJT">#REF!</definedName>
    <definedName name="SRTJJJ">#REF!</definedName>
    <definedName name="srtjjsjsj">#REF!</definedName>
    <definedName name="srtjjtjjt">#REF!</definedName>
    <definedName name="srtjsjsj">#REF!</definedName>
    <definedName name="SRTJSJSJSJSJ">#REF!</definedName>
    <definedName name="SRTJSJSRJSJ">#REF!</definedName>
    <definedName name="SRTJSRJSJSJ">#REF!</definedName>
    <definedName name="SRTJSRTJRSTJ">#REF!</definedName>
    <definedName name="SRTJSTJSJ">#REF!</definedName>
    <definedName name="SRTMNSRMNSYR">#REF!</definedName>
    <definedName name="srtyseyrsy">#REF!</definedName>
    <definedName name="SRYJSJSJ">#REF!</definedName>
    <definedName name="SS">#REF!</definedName>
    <definedName name="SSM">#REF!</definedName>
    <definedName name="sss">#REF!</definedName>
    <definedName name="ssss">#REF!</definedName>
    <definedName name="ST_DEQGREquity">#REF!</definedName>
    <definedName name="ST_DWNIGREquity">#REF!</definedName>
    <definedName name="ST_FDREUEquity">#REF!</definedName>
    <definedName name="ST_GFCFPEquity">#REF!</definedName>
    <definedName name="ST_ICADFPEquity">#REF!</definedName>
    <definedName name="ST_LIFPEquity">#REF!</definedName>
    <definedName name="ST_NXIFPEquity">#REF!</definedName>
    <definedName name="ST_TEGGREquity">#REF!</definedName>
    <definedName name="ST_ULNAEquity">#REF!</definedName>
    <definedName name="ST_WHANAEquity">#REF!</definedName>
    <definedName name="ST5TJRTJTR">#REF!</definedName>
    <definedName name="Staff___Upfront">#REF!</definedName>
    <definedName name="Stat">#REF!</definedName>
    <definedName name="STATUS">#REF!</definedName>
    <definedName name="STATUS_BUTTON">#REF!</definedName>
    <definedName name="Stg1Start">#REF!</definedName>
    <definedName name="Stg2Start">#REF!</definedName>
    <definedName name="Stg3Start">#REF!</definedName>
    <definedName name="Stg4Start">#REF!</definedName>
    <definedName name="Stg5End">#REF!</definedName>
    <definedName name="Stg5Start">#REF!</definedName>
    <definedName name="sthihsihèsihèsihè">#REF!</definedName>
    <definedName name="sthsjsjsjsjsjsj">#REF!</definedName>
    <definedName name="STJSJSJ">#REF!</definedName>
    <definedName name="STJSJSTJ">#REF!</definedName>
    <definedName name="stjtjsjsj">#REF!</definedName>
    <definedName name="STL">#REF!</definedName>
    <definedName name="Strategy_Budget">#REF!</definedName>
    <definedName name="Strategy_Salaries">#REF!</definedName>
    <definedName name="STRHSHSHSAH">#REF!</definedName>
    <definedName name="strhshshsh">#REF!</definedName>
    <definedName name="Structure" localSheetId="2">#REF!</definedName>
    <definedName name="Structure">#REF!</definedName>
    <definedName name="Structure2" localSheetId="2">#REF!</definedName>
    <definedName name="Structure2">#REF!</definedName>
    <definedName name="STWBD_StatToolsCorrAndCovar_CorrelationTable" hidden="1">"FALSE"</definedName>
    <definedName name="STWBD_StatToolsCorrAndCovar_CovarianceTable" hidden="1">"TRUE"</definedName>
    <definedName name="STWBD_StatToolsCorrAndCovar_HasDefaultInfo" hidden="1">"TRUE"</definedName>
    <definedName name="STWBD_StatToolsCorrAndCovar_RankOrderCorrelationTable" hidden="1">"FALSE"</definedName>
    <definedName name="STWBD_StatToolsCorrAndCovar_TableStructure" hidden="1">" 0"</definedName>
    <definedName name="STWBD_StatToolsCorrAndCovar_VariableList" hidden="1">10</definedName>
    <definedName name="STWBD_StatToolsCorrAndCovar_VariableList_1" hidden="1">"U_x0001_VG24009A9028DE6A05_x0001_"</definedName>
    <definedName name="STWBD_StatToolsCorrAndCovar_VariableList_10" hidden="1">"U_x0001_VG11397047D6419A5_x0001_"</definedName>
    <definedName name="STWBD_StatToolsCorrAndCovar_VariableList_2" hidden="1">"U_x0001_VG228F779736B0936E_x0001_"</definedName>
    <definedName name="STWBD_StatToolsCorrAndCovar_VariableList_3" hidden="1">"U_x0001_VG1FAADD212C8445BB_x0001_"</definedName>
    <definedName name="STWBD_StatToolsCorrAndCovar_VariableList_4" hidden="1">"U_x0001_VG6FBE2B61767ABCB_x0001_"</definedName>
    <definedName name="STWBD_StatToolsCorrAndCovar_VariableList_5" hidden="1">"U_x0001_VG5A0E95B146083A1_x0001_"</definedName>
    <definedName name="STWBD_StatToolsCorrAndCovar_VariableList_6" hidden="1">"U_x0001_VG2B71F7C724CBB2CF_x0001_"</definedName>
    <definedName name="STWBD_StatToolsCorrAndCovar_VariableList_7" hidden="1">"U_x0001_VG1D443A2EB5A3A06_x0001_"</definedName>
    <definedName name="STWBD_StatToolsCorrAndCovar_VariableList_8" hidden="1">"U_x0001_VG12F6207E2966DF77_x0001_"</definedName>
    <definedName name="STWBD_StatToolsCorrAndCovar_VariableList_9" hidden="1">"U_x0001_VG3A12144A326465FB_x0001_"</definedName>
    <definedName name="STWBD_StatToolsCorrAndCovar_VarSelectorDefaultDataSet" hidden="1">"DG430B580"</definedName>
    <definedName name="stystysysy">#REF!</definedName>
    <definedName name="su1_7">#REF!</definedName>
    <definedName name="su2_7">#REF!</definedName>
    <definedName name="Sub_Print">#REF!</definedName>
    <definedName name="Sub_Selected">#REF!</definedName>
    <definedName name="SUBL_2701">#REF!</definedName>
    <definedName name="SUBL_2701_7">#REF!</definedName>
    <definedName name="SUBL_2702">#REF!</definedName>
    <definedName name="SUBL_2702_7">#REF!</definedName>
    <definedName name="SUBL_2703">#REF!</definedName>
    <definedName name="SUBL_2703_7">#REF!</definedName>
    <definedName name="SUBL_2704">#REF!</definedName>
    <definedName name="SUBL_2704_7">#REF!</definedName>
    <definedName name="SUBL_2705">#REF!</definedName>
    <definedName name="SUBL_2705_7">#REF!</definedName>
    <definedName name="SUBL_2706">#REF!</definedName>
    <definedName name="SUBL_2706_7">#REF!</definedName>
    <definedName name="suites.compl.date">#REF!</definedName>
    <definedName name="Suites.date">#REF!</definedName>
    <definedName name="suiviechus">#REF!</definedName>
    <definedName name="sumif_ac13_DD">#REF!</definedName>
    <definedName name="sumif_ac14_DD">#REF!</definedName>
    <definedName name="sumif_ac14_LTF">#REF!</definedName>
    <definedName name="SUMKIOSKS">#REF!</definedName>
    <definedName name="SUMMARY">#REF!</definedName>
    <definedName name="sv">#REF!</definedName>
    <definedName name="Swvu.ALL.">#REF!</definedName>
    <definedName name="Swvu.CAM._.RATES.">#REF!</definedName>
    <definedName name="Swvu.CAM._.RECOVERIES." hidden="1">#REF!</definedName>
    <definedName name="Swvu.CAM._.RECOVERY.">#REF!</definedName>
    <definedName name="Swvu.CAM._.TABLE." hidden="1">#REF!</definedName>
    <definedName name="Swvu.Debtors._.Input.">#REF!</definedName>
    <definedName name="Swvu.INSURANCE._.RECOVERIES." hidden="1">#REF!</definedName>
    <definedName name="Swvu.LSMEET.">#REF!</definedName>
    <definedName name="Swvu.MARKETING._.REVENUE.">#REF!</definedName>
    <definedName name="Swvu.MINIMUM._.RENT.">#REF!</definedName>
    <definedName name="Swvu.OCCUPANCY.">#REF!</definedName>
    <definedName name="Swvu.OCCUPANCY._.ANALYSIS." hidden="1">#REF!</definedName>
    <definedName name="Swvu.Overhead._.detail.">#REF!</definedName>
    <definedName name="Swvu.PERCENTAGE._.RENT.">#REF!</definedName>
    <definedName name="Swvu.Profit._.report._.detailed.">#REF!</definedName>
    <definedName name="Swvu.RETRECOV.">#REF!</definedName>
    <definedName name="Swvu.TAX._.RATES.">#REF!</definedName>
    <definedName name="Swvu.TAX._.RECOVERIES." hidden="1">#REF!</definedName>
    <definedName name="Swvu.TAX._.RECOVERY.">#REF!</definedName>
    <definedName name="Swvu.WAT.">#REF!</definedName>
    <definedName name="SYJSJYJS">#REF!</definedName>
    <definedName name="sysyrtsrthth">#REF!</definedName>
    <definedName name="sytjsjsjsj">#REF!</definedName>
    <definedName name="t">#REF!</definedName>
    <definedName name="table">#REF!</definedName>
    <definedName name="tables">#REF!</definedName>
    <definedName name="tabs">#REF!</definedName>
    <definedName name="tata">#REF!</definedName>
    <definedName name="TAX">#REF!</definedName>
    <definedName name="TAXCODES">#REF!</definedName>
    <definedName name="taxrate">#REF!</definedName>
    <definedName name="TAXRATES">#REF!</definedName>
    <definedName name="TAXTABLE">#REF!</definedName>
    <definedName name="tbd">#REF!</definedName>
    <definedName name="temp">#REF!</definedName>
    <definedName name="TENANT">#REF!</definedName>
    <definedName name="Tenant_Name">#REF!</definedName>
    <definedName name="TENSCH">#REF!</definedName>
    <definedName name="Term">#REF!</definedName>
    <definedName name="term_yield">#REF!</definedName>
    <definedName name="test">#REF!</definedName>
    <definedName name="TEST0">#REF!</definedName>
    <definedName name="test1">#REF!</definedName>
    <definedName name="tester">#REF!</definedName>
    <definedName name="TESTHKEY_1">#REF!</definedName>
    <definedName name="TESTHKEY_10">#REF!</definedName>
    <definedName name="TESTHKEY_13">#REF!</definedName>
    <definedName name="TESTHKEY_3">#REF!</definedName>
    <definedName name="TESTHKEY_4">#REF!</definedName>
    <definedName name="TESTHKEY_6">#REF!</definedName>
    <definedName name="TESTHKEY_8">#REF!</definedName>
    <definedName name="TextFormat">#REF!</definedName>
    <definedName name="tftchristine">#REF!</definedName>
    <definedName name="tftchristine2">#REF!</definedName>
    <definedName name="THHAHAH">#REF!</definedName>
    <definedName name="ththjrtjrj">#REF!</definedName>
    <definedName name="ththtth">#REF!</definedName>
    <definedName name="thtr6tth">#REF!</definedName>
    <definedName name="thtrhtrhtththht">#REF!</definedName>
    <definedName name="TickerToNameOnEnter">#REF!</definedName>
    <definedName name="TJHSJSJSJ">#REF!</definedName>
    <definedName name="tjsujs55j">#REF!</definedName>
    <definedName name="TJTANSRTN">#REF!</definedName>
    <definedName name="TOP">#REF!</definedName>
    <definedName name="ToSubs">#REF!</definedName>
    <definedName name="Total.GLA.Passing">#REF!</definedName>
    <definedName name="Total.Rent.00">#REF!</definedName>
    <definedName name="Total.Rent.01">#REF!</definedName>
    <definedName name="Total.Rent.02">#REF!</definedName>
    <definedName name="Total.Rent.03">#REF!</definedName>
    <definedName name="Total.Rent.99">#REF!</definedName>
    <definedName name="Total.Rent.Passing">#REF!</definedName>
    <definedName name="total1">#REF!</definedName>
    <definedName name="TotALA">#REF!</definedName>
    <definedName name="TOTALGLA">#REF!</definedName>
    <definedName name="Totals">#REF!</definedName>
    <definedName name="toto">#REF!</definedName>
    <definedName name="toto2">#REF!</definedName>
    <definedName name="TotPercent">#REF!</definedName>
    <definedName name="TotPriseGtee">#REF!</definedName>
    <definedName name="TotPrixAcqHD">#REF!</definedName>
    <definedName name="TotSurfacePonderee">#REF!</definedName>
    <definedName name="TotTVANonRecup">#REF!</definedName>
    <definedName name="townhouse">#REF!</definedName>
    <definedName name="TPrice">#REF!</definedName>
    <definedName name="Travaux" hidden="1">{"'FRONT'!$B$3:$N$29"}</definedName>
    <definedName name="Travaux1" hidden="1">{"'FRONT'!$B$3:$N$29"}</definedName>
    <definedName name="Travaux4">#REF!</definedName>
    <definedName name="travaux5">#REF!</definedName>
    <definedName name="TREAS">#REF!</definedName>
    <definedName name="trhrthehwh">#REF!</definedName>
    <definedName name="trhrthtrhth">#REF!</definedName>
    <definedName name="TRI_new">#REF!</definedName>
    <definedName name="TRI_old">#REF!</definedName>
    <definedName name="trjjtjasjaj">#REF!</definedName>
    <definedName name="trrc1">#REF!</definedName>
    <definedName name="TShares">#REF!</definedName>
    <definedName name="TSP">#REF!</definedName>
    <definedName name="TTaxDE">#REF!</definedName>
    <definedName name="TTaxDE_Sale">#REF!</definedName>
    <definedName name="TTaxMDB_Sale">#REF!</definedName>
    <definedName name="ttuhrthteh">#REF!</definedName>
    <definedName name="tuituy">#REF!</definedName>
    <definedName name="tulklkerlkdl">#REF!</definedName>
    <definedName name="tutuy">#REF!</definedName>
    <definedName name="TVA">#REF!</definedName>
    <definedName name="tyjyjjdsjsj">#REF!</definedName>
    <definedName name="TYPE">#REF!</definedName>
    <definedName name="tytyweyye">#REF!</definedName>
    <definedName name="UL_ACCT">#REF!</definedName>
    <definedName name="UL_AMT">#REF!</definedName>
    <definedName name="UL_FYB">#REF!</definedName>
    <definedName name="UL_FYF">#REF!</definedName>
    <definedName name="UL_YTD">#REF!</definedName>
    <definedName name="UnitNo">#REF!</definedName>
    <definedName name="UnpaidFee">#REF!</definedName>
    <definedName name="UnrecovVATFee">#REF!</definedName>
    <definedName name="upfront_fee">#REF!</definedName>
    <definedName name="UpfrontCosts">#REF!</definedName>
    <definedName name="UploadAll">#REF!</definedName>
    <definedName name="util">#REF!</definedName>
    <definedName name="Vacance">#REF!</definedName>
    <definedName name="Vacancy.00">#REF!</definedName>
    <definedName name="Vacancy.01">#REF!</definedName>
    <definedName name="Vacancy.02">#REF!</definedName>
    <definedName name="Vacancy.03">#REF!</definedName>
    <definedName name="Vacancy.99">#REF!</definedName>
    <definedName name="Vacancy.Passing">#REF!</definedName>
    <definedName name="VacancyFCast">#REF!</definedName>
    <definedName name="VACANT">#REF!</definedName>
    <definedName name="Vacant.Rent">#REF!</definedName>
    <definedName name="Vacant.Rent.99">#REF!</definedName>
    <definedName name="valoactifs">#REF!</definedName>
    <definedName name="Valorisateur">#REF!</definedName>
    <definedName name="variance_current">#REF!</definedName>
    <definedName name="variance_current_to_last">#REF!</definedName>
    <definedName name="variance_previous">#REF!</definedName>
    <definedName name="variance_to_last">#REF!</definedName>
    <definedName name="Vat_loan">#REF!</definedName>
    <definedName name="VFP">#REF!</definedName>
    <definedName name="VFPLC">#REF!</definedName>
    <definedName name="ViewAssumptions1">#REF!</definedName>
    <definedName name="ViewAssumptions2">#REF!</definedName>
    <definedName name="ViewCosts1">#REF!</definedName>
    <definedName name="ViewCosts2">#REF!</definedName>
    <definedName name="ViewCosts5">#REF!</definedName>
    <definedName name="ViewIntroduction">#REF!</definedName>
    <definedName name="ViewOverview">#REF!</definedName>
    <definedName name="ViewRevenues1">#REF!</definedName>
    <definedName name="ViewRevenues2">#REF!</definedName>
    <definedName name="vjhkgf">#REF!</definedName>
    <definedName name="vlp">#REF!</definedName>
    <definedName name="vnmgjk">#REF!</definedName>
    <definedName name="vos">#REF!</definedName>
    <definedName name="VSTRPTEL">#REF!</definedName>
    <definedName name="VUGFUFUFUFUFUFU">#REF!</definedName>
    <definedName name="vvv">#REF!</definedName>
    <definedName name="W45U5USUSU">#REF!</definedName>
    <definedName name="W45UW4U554U">#REF!</definedName>
    <definedName name="W45UW54U4U6">#REF!</definedName>
    <definedName name="W45UWUWU">#REF!</definedName>
    <definedName name="W54U5USU">#REF!</definedName>
    <definedName name="W6JSJSJ6J">#REF!</definedName>
    <definedName name="WAGES">#REF!</definedName>
    <definedName name="WAT_fix_97">#REF!</definedName>
    <definedName name="we" hidden="1">#REF!,#REF!</definedName>
    <definedName name="weighting">#REF!</definedName>
    <definedName name="werter">#REF!</definedName>
    <definedName name="wertwre">#REF!</definedName>
    <definedName name="wertwrwrwrwr">#REF!</definedName>
    <definedName name="Wes_Owen_lease">#REF!</definedName>
    <definedName name="wescst">#REF!</definedName>
    <definedName name="WEST">#REF!</definedName>
    <definedName name="whtwqhwhwhwhwh">#REF!</definedName>
    <definedName name="WORK">#REF!</definedName>
    <definedName name="wp">#REF!</definedName>
    <definedName name="WRN">#REF!</definedName>
    <definedName name="wrn.4._.pages.">#REF!</definedName>
    <definedName name="wrn.4._.pages.1">#REF!</definedName>
    <definedName name="wrn.access.">#REF!</definedName>
    <definedName name="wrn.ALL.">#REF!</definedName>
    <definedName name="wrn.All._.Exclude._.Vac._.And._.Promo._.Schedules.">#REF!</definedName>
    <definedName name="wrn.All._.Pages.">#REF!</definedName>
    <definedName name="wrn.All._.Reports.">#REF!</definedName>
    <definedName name="wrn.All._.Sheets.">#REF!</definedName>
    <definedName name="wrn.AnlaysisReports.">#REF!</definedName>
    <definedName name="wrn.Area.">#REF!</definedName>
    <definedName name="wrn.assumptions.">#REF!</definedName>
    <definedName name="wrn.beg_italia.">#REF!</definedName>
    <definedName name="wrn.Bondi.">#REF!</definedName>
    <definedName name="wrn.Burwood._.Report.">#REF!</definedName>
    <definedName name="wrn.CAM.">#REF!</definedName>
    <definedName name="wrn.CAM._.Allocation.">#REF!</definedName>
    <definedName name="wrn.CAM._.Allocation._1">#REF!</definedName>
    <definedName name="wrn.Cash.">#REF!</definedName>
    <definedName name="wrn.CGR.">#REF!</definedName>
    <definedName name="wrn.checks.">#REF!</definedName>
    <definedName name="wrn.Chermside.">#REF!</definedName>
    <definedName name="wrn.COMBINED.">#REF!</definedName>
    <definedName name="wrn.Completed._.Centre._.Income.">#REF!</definedName>
    <definedName name="wrn.Comptes95.">#REF!</definedName>
    <definedName name="wrn.Contents.">#REF!</definedName>
    <definedName name="wrn.corporate.">#REF!</definedName>
    <definedName name="wrn.corpreport.">#REF!</definedName>
    <definedName name="wrn.DETAIL._.SCHEDULES.">#REF!</definedName>
    <definedName name="wrn.Dev._.Input.">#REF!</definedName>
    <definedName name="wrn.Dev._.Summ.">#REF!</definedName>
    <definedName name="wrn.divrep_consol.">#REF!</definedName>
    <definedName name="wrn.divrep_div.">#REF!</definedName>
    <definedName name="wrn.divrep_usa.">#REF!</definedName>
    <definedName name="wrn.DRAFT2.">#REF!</definedName>
    <definedName name="wrn.DRAFT2._1">#REF!</definedName>
    <definedName name="wrn.Eastgardens.">#REF!</definedName>
    <definedName name="wrn.Eastgardens._.Feasibility.">#REF!</definedName>
    <definedName name="wrn.Ebit.">#REF!</definedName>
    <definedName name="wrn.Ecritures.">#REF!</definedName>
    <definedName name="wrn.ELECTRICITY.">#REF!</definedName>
    <definedName name="wrn.Entire._.Asset._.Plan.">#REF!</definedName>
    <definedName name="wrn.Existing._.Centre._.Income.">#REF!</definedName>
    <definedName name="wrn.Expenses.">#REF!</definedName>
    <definedName name="wrn.External._.Full._.Reports.">#REF!</definedName>
    <definedName name="wrn.External._.Summary._.Reports.">#REF!</definedName>
    <definedName name="wrn.Feasibility._.Full._.Report.">#REF!</definedName>
    <definedName name="wrn.Feasibility._.Summary._.Report.">#REF!</definedName>
    <definedName name="wrn.FEASIBILTY._.REPORT.">#REF!</definedName>
    <definedName name="wrn.Finance._.Meeting._.1.">#REF!</definedName>
    <definedName name="wrn.Finance._.Meeting._.2.">#REF!</definedName>
    <definedName name="wrn.FOUNTAIN_GATE.">#REF!</definedName>
    <definedName name="wrn.Fountain._.gate._.report.">#REF!</definedName>
    <definedName name="wrn.GRAPHS.">#REF!</definedName>
    <definedName name="wrn.Income._.Non._.Rent.">#REF!</definedName>
    <definedName name="wrn.Incremental._.Centre._.Income.">#REF!</definedName>
    <definedName name="wrn.Index.">#REF!</definedName>
    <definedName name="wrn.Info.">#REF!</definedName>
    <definedName name="wrn.Innaloo.">#REF!</definedName>
    <definedName name="wrn.Intérêts._.Mai._.95.">#REF!</definedName>
    <definedName name="wrn.INTERNAL._.COST.">#REF!</definedName>
    <definedName name="wrn.INTERNAL._.COST._1">#REF!</definedName>
    <definedName name="wrn.LETTERED.">#REF!</definedName>
    <definedName name="wrn.Lewers.">#REF!</definedName>
    <definedName name="wrn.LewersII.">#REF!</definedName>
    <definedName name="wrn.LOWY._.REPORT.">#REF!</definedName>
    <definedName name="wrn.LOWY._.REPORT._1">#REF!</definedName>
    <definedName name="wrn.malaysia.">#REF!</definedName>
    <definedName name="wrn.malreport.">#REF!</definedName>
    <definedName name="wrn.MARKETING.">#REF!</definedName>
    <definedName name="wrn.MINRENT.">#REF!</definedName>
    <definedName name="wrn.Minsum_Report.">#REF!</definedName>
    <definedName name="wrn.Minutes._.Pack.">#REF!</definedName>
    <definedName name="wrn.Nächtigungen._.USA.">#REF!</definedName>
    <definedName name="wrn.Nothgate.">#REF!</definedName>
    <definedName name="wrn.nzreport.">#REF!</definedName>
    <definedName name="wrn.OG._.Full._.Report.">#REF!</definedName>
    <definedName name="wrn.OG._.Summary._.Report.">#REF!</definedName>
    <definedName name="wrn.On._.costs.">#REF!</definedName>
    <definedName name="wrn.other.">#REF!</definedName>
    <definedName name="wrn.other._.report.">#REF!</definedName>
    <definedName name="wrn.Outgoings.">#REF!</definedName>
    <definedName name="wrn.Overview.">#REF!</definedName>
    <definedName name="wrn.Package.">#REF!</definedName>
    <definedName name="wrn.PERCENTAGE._.RENT.">#REF!</definedName>
    <definedName name="wrn.Principal.">#REF!</definedName>
    <definedName name="wrn.print_all.">#REF!</definedName>
    <definedName name="wrn.Print.">#REF!</definedName>
    <definedName name="wrn.Print._.All.">#REF!</definedName>
    <definedName name="wrn.Print._.All._.Journals.">#REF!</definedName>
    <definedName name="wrn.Print._.All._.Schedules.">#REF!</definedName>
    <definedName name="wrn.Print._.DDC.">#REF!</definedName>
    <definedName name="wrn.Print._.DDC._1">#REF!</definedName>
    <definedName name="wrn.Print._.Detailed._.Analysis.">#REF!</definedName>
    <definedName name="wrn.Print._.Reports.">#REF!</definedName>
    <definedName name="wrn.Print._.State._.Report.">#REF!</definedName>
    <definedName name="wrn.Print._.Summary._.Schedules.">#REF!</definedName>
    <definedName name="wrn.PrintAll.">#REF!</definedName>
    <definedName name="wrn.PrintAlphaReports.">#REF!</definedName>
    <definedName name="wrn.PrintPMReports.">#REF!</definedName>
    <definedName name="wrn.PrintRGMReport.">#REF!</definedName>
    <definedName name="wrn.PrintStabReport.">#REF!</definedName>
    <definedName name="wrn.PrintTrustReports.">#REF!</definedName>
    <definedName name="wrn.Profit_and_Loss.">#REF!</definedName>
    <definedName name="wrn.Profit.">#REF!</definedName>
    <definedName name="wrn.Projects._.1.">#REF!</definedName>
    <definedName name="wrn.Projects._.2.">#REF!</definedName>
    <definedName name="wrn.rapport._.1.">#REF!</definedName>
    <definedName name="wrn.RATES.">#REF!</definedName>
    <definedName name="wrn.Rent.">#REF!</definedName>
    <definedName name="wrn.REPORTING._.IMFRA.">#REF!</definedName>
    <definedName name="wrn.Reserves.">#REF!</definedName>
    <definedName name="wrn.Return._.Target.">#REF!</definedName>
    <definedName name="wrn.Revised._.project._.estimate.">#REF!</definedName>
    <definedName name="wrn.Revised._.project._.estimate._1">#REF!</definedName>
    <definedName name="wrn.Salary.">#REF!</definedName>
    <definedName name="wrn.SCHAs.">#REF!</definedName>
    <definedName name="wrn.SCHEDULE._.H.">#REF!</definedName>
    <definedName name="wrn.SCHEDULES._.ABC.">#REF!</definedName>
    <definedName name="wrn.Scm.">#REF!</definedName>
    <definedName name="wrn.Section._.1.">#REF!</definedName>
    <definedName name="wrn.Seth.">#REF!</definedName>
    <definedName name="wrn.SethII.">#REF!</definedName>
    <definedName name="wrn.Summary.">#REF!</definedName>
    <definedName name="wrn.summaryforcto._.actual1297.">#REF!</definedName>
    <definedName name="wrn.tax.">#REF!</definedName>
    <definedName name="wrn.TEST.">#REF!</definedName>
    <definedName name="wrn.toto.">#REF!</definedName>
    <definedName name="wrn.toto.1">#REF!</definedName>
    <definedName name="wrn.toto.2">#REF!</definedName>
    <definedName name="wrn.toto.21">#REF!</definedName>
    <definedName name="wrn.Trial._.Balance.">#REF!</definedName>
    <definedName name="wrn.us._.report.">#REF!</definedName>
    <definedName name="wrn.Vacancy._.Budget.">#REF!</definedName>
    <definedName name="wrn.Vacancy._.FCast.">#REF!</definedName>
    <definedName name="wrn.VALUATION.">#REF!</definedName>
    <definedName name="wrn.VARIANCE.">#REF!</definedName>
    <definedName name="wrn.Variance._.1.">#REF!</definedName>
    <definedName name="wrn.Variance._.2.">#REF!</definedName>
    <definedName name="wrn.VARIANCE._.ANALYSIS.">#REF!</definedName>
    <definedName name="wrn.Working._.Papers._.1.">#REF!</definedName>
    <definedName name="wrn.Working._.Papers._.2.">#REF!</definedName>
    <definedName name="wrn.Wright.">#REF!</definedName>
    <definedName name="wrn.YEARS._.EIGHT._.ONWARDS.">#REF!</definedName>
    <definedName name="wrn.YEARS._.ONE._.TO._.SEVEN.">#REF!</definedName>
    <definedName name="wrn2.toto">#REF!</definedName>
    <definedName name="wrtr">#REF!</definedName>
    <definedName name="wrturuteru">#REF!</definedName>
    <definedName name="wrtuturwtu">#REF!</definedName>
    <definedName name="wrtwre">#REF!</definedName>
    <definedName name="WSP">#REF!</definedName>
    <definedName name="wsplc">#REF!</definedName>
    <definedName name="WUKPRDDTA_F00365">#REF!</definedName>
    <definedName name="wvu.ALL.">#REF!</definedName>
    <definedName name="wvu.ALL3.">#REF!</definedName>
    <definedName name="wvu.Annual._.Bgt.">#REF!</definedName>
    <definedName name="wvu.CAM._.RATES.">#REF!</definedName>
    <definedName name="wvu.CAM._.RECOVERY.">#REF!</definedName>
    <definedName name="wvu.Creditors._.HO._.Summary.">#REF!</definedName>
    <definedName name="wvu.Debtors._.Input.">#REF!</definedName>
    <definedName name="wvu.Detailed._.Analysis._.Creditors._.HO.">#REF!</definedName>
    <definedName name="wvu.Detailed._.Analysis._.Debtors.">#REF!</definedName>
    <definedName name="wvu.Detailed._.Analysis._.Prepayments.">#REF!</definedName>
    <definedName name="wvu.Detailed._.Analysis._.Schedule.">#REF!</definedName>
    <definedName name="wvu.FORECAST.">#REF!</definedName>
    <definedName name="wvu.LSMEET.">#REF!</definedName>
    <definedName name="wvu.MARKETING._.REVENUE.">#REF!</definedName>
    <definedName name="wvu.MINIMUM._.RENT.">#REF!</definedName>
    <definedName name="wvu.OCCUPANCY.">#REF!</definedName>
    <definedName name="wvu.OCCUPANCY._.ANALYSIS.">#REF!</definedName>
    <definedName name="wvu.PERCENTAGE._.RENT.">#REF!</definedName>
    <definedName name="wvu.Prepayments._.Summary.">#REF!</definedName>
    <definedName name="wvu.RETRECOV.">#REF!</definedName>
    <definedName name="wvu.STANDARD._.VIEW.">#REF!</definedName>
    <definedName name="wvu.Summary._.Report._.For._.Pack.">#REF!</definedName>
    <definedName name="wvu.TAX._.RATES.">#REF!</definedName>
    <definedName name="wvu.TAX._.RECOVERY.">#REF!</definedName>
    <definedName name="wvu.vuehypo.">#REF!</definedName>
    <definedName name="wvu.WAT._.VIEW.">#REF!</definedName>
    <definedName name="WWW">#REF!</definedName>
    <definedName name="wwwwwwwwwwwwww">#REF!</definedName>
    <definedName name="WX">#REF!</definedName>
    <definedName name="x">#REF!</definedName>
    <definedName name="X_rate04">#REF!</definedName>
    <definedName name="X_rate05">#REF!</definedName>
    <definedName name="X_rate06">#REF!</definedName>
    <definedName name="X_rate07">#REF!</definedName>
    <definedName name="X_rate08">#REF!</definedName>
    <definedName name="X_rate09">#REF!</definedName>
    <definedName name="X_rate10">#REF!</definedName>
    <definedName name="X_rate95">#REF!</definedName>
    <definedName name="X_rate96">#REF!</definedName>
    <definedName name="xdcddfdfd">#REF!</definedName>
    <definedName name="xfghshsh">#REF!</definedName>
    <definedName name="xfgjfjxsjsj">#REF!</definedName>
    <definedName name="xfòhzhzlhbòzhb">#REF!</definedName>
    <definedName name="xftjtjtjzdjz">#REF!</definedName>
    <definedName name="xx">#REF!</definedName>
    <definedName name="xxx">#REF!</definedName>
    <definedName name="XXXXXXXXX">#REF!</definedName>
    <definedName name="xxxxxxxxxxxxxx">#REF!</definedName>
    <definedName name="xxxxxxxxxxxxxxxxxx">#REF!</definedName>
    <definedName name="Y">#REF!</definedName>
    <definedName name="y10net">#REF!</definedName>
    <definedName name="y1net">#REF!</definedName>
    <definedName name="y3net">#REF!</definedName>
    <definedName name="y5net">#REF!</definedName>
    <definedName name="y7net">#REF!</definedName>
    <definedName name="Yates_disturb">#REF!</definedName>
    <definedName name="Year">#REF!</definedName>
    <definedName name="YEAR1_PRINT">#REF!</definedName>
    <definedName name="YEAR2_PRINT">#REF!</definedName>
    <definedName name="YEAR3_PRINT">#REF!</definedName>
    <definedName name="YEAR4_PRINT">#REF!</definedName>
    <definedName name="YEAR5_PRINT">#REF!</definedName>
    <definedName name="yhi">#REF!</definedName>
    <definedName name="yhrhrhdsh">#REF!</definedName>
    <definedName name="YJ6JSR6JSJ">#REF!</definedName>
    <definedName name="ys">#REF!</definedName>
    <definedName name="YTD">#REF!</definedName>
    <definedName name="YTDDate">#REF!</definedName>
    <definedName name="yyii_" hidden="1">{0,0,0,0;0,0,0,0;0,0,0,0;0,0,0,0;0,0,0,0;0,0,0,0;0,0,0,0;0,0,0,0;0,0,0,0;0,0,0,0;0,0,0,0;0,0,0,0;0,0,0,0;0,0,0,0;0,0,0,0;0,0,0,0;0,0,0,0}</definedName>
    <definedName name="z">#REF!</definedName>
    <definedName name="Z_006B9C71_17E9_11D1_BD77_0020AF42250B_.wvu.Rows">#REF!</definedName>
    <definedName name="Z_006B9C73_17E9_11D1_BD77_0020AF42250B_.wvu.Cols" hidden="1">#REF!,#REF!</definedName>
    <definedName name="Z_006B9C74_17E9_11D1_BD77_0020AF42250B_.wvu.Cols" hidden="1">#REF!,#REF!</definedName>
    <definedName name="Z_006B9C75_17E9_11D1_BD77_0020AF42250B_.wvu.Cols" hidden="1">#REF!,#REF!</definedName>
    <definedName name="Z_006B9C76_17E9_11D1_BD77_0020AF42250B_.wvu.Cols" hidden="1">#REF!,#REF!</definedName>
    <definedName name="Z_006B9C78_17E9_11D1_BD77_0020AF42250B_.wvu.Cols">#REF!</definedName>
    <definedName name="Z_006B9C85_17E9_11D1_BD77_0020AF42250B_.wvu.Rows">#REF!</definedName>
    <definedName name="Z_006B9C86_17E9_11D1_BD77_0020AF42250B_.wvu.Cols">#REF!</definedName>
    <definedName name="Z_006B9C88_17E9_11D1_BD77_0020AF42250B_.wvu.Cols" hidden="1">#REF!,#REF!</definedName>
    <definedName name="Z_006B9C88_17E9_11D1_BD77_0020AF42250B_.wvu.Rows">#REF!</definedName>
    <definedName name="Z_006B9C89_17E9_11D1_BD77_0020AF42250B_.wvu.Cols">#REF!</definedName>
    <definedName name="Z_006B9C8B_17E9_11D1_BD77_0020AF42250B_.wvu.Cols">#REF!</definedName>
    <definedName name="Z_006B9C8D_17E9_11D1_BD77_0020AF42250B_.wvu.Cols">#REF!</definedName>
    <definedName name="Z_006B9C8F_17E9_11D1_BD77_0020AF42250B_.wvu.Cols">#REF!</definedName>
    <definedName name="Z_006B9C92_17E9_11D1_BD77_0020AF42250B_.wvu.Cols">#REF!</definedName>
    <definedName name="Z_006B9C94_17E9_11D1_BD77_0020AF42250B_.wvu.Cols">#REF!</definedName>
    <definedName name="Z_006B9C95_17E9_11D1_BD77_0020AF42250B_.wvu.Cols">#REF!</definedName>
    <definedName name="Z_006B9C95_17E9_11D1_BD77_0020AF42250B_.wvu.Rows">#REF!</definedName>
    <definedName name="Z_006B9C96_17E9_11D1_BD77_0020AF42250B_.wvu.Rows">#REF!</definedName>
    <definedName name="Z_006B9C98_17E9_11D1_BD77_0020AF42250B_.wvu.Cols">#REF!</definedName>
    <definedName name="Z_006B9C98_17E9_11D1_BD77_0020AF42250B_.wvu.Rows">#REF!</definedName>
    <definedName name="Z_006B9C9A_17E9_11D1_BD77_0020AF42250B_.wvu.Cols">#REF!</definedName>
    <definedName name="Z_006B9C9A_17E9_11D1_BD77_0020AF42250B_.wvu.Rows">#REF!</definedName>
    <definedName name="Z_04643FE3_3C16_4A3A_A976_1B156449E7F0_.wvu.Cols">#REF!</definedName>
    <definedName name="Z_04643FE3_3C16_4A3A_A976_1B156449E7F0_.wvu.PrintArea">#REF!</definedName>
    <definedName name="Z_09AD6323_FB8A_451E_BB34_427A667FF568_.wvu.Cols">#REF!</definedName>
    <definedName name="Z_09AD6323_FB8A_451E_BB34_427A667FF568_.wvu.PrintArea">#REF!</definedName>
    <definedName name="Z_103DD5D2_132A_11D1_BD6D_0020AF42250B_.wvu.Rows">#REF!</definedName>
    <definedName name="Z_103DD5D4_132A_11D1_BD6D_0020AF42250B_.wvu.Cols" hidden="1">#REF!,#REF!</definedName>
    <definedName name="Z_103DD5D5_132A_11D1_BD6D_0020AF42250B_.wvu.Cols" hidden="1">#REF!,#REF!</definedName>
    <definedName name="Z_103DD5D6_132A_11D1_BD6D_0020AF42250B_.wvu.Cols" hidden="1">#REF!,#REF!</definedName>
    <definedName name="Z_103DD5D7_132A_11D1_BD6D_0020AF42250B_.wvu.Cols" hidden="1">#REF!,#REF!</definedName>
    <definedName name="Z_103DD5D9_132A_11D1_BD6D_0020AF42250B_.wvu.Cols">#REF!</definedName>
    <definedName name="Z_103DD5E4_132A_11D1_BD6D_0020AF42250B_.wvu.Rows">#REF!</definedName>
    <definedName name="Z_103DD5E5_132A_11D1_BD6D_0020AF42250B_.wvu.Cols">#REF!</definedName>
    <definedName name="Z_103DD5E6_132A_11D1_BD6D_0020AF42250B_.wvu.Cols" hidden="1">#REF!,#REF!</definedName>
    <definedName name="Z_103DD5E6_132A_11D1_BD6D_0020AF42250B_.wvu.Rows">#REF!</definedName>
    <definedName name="Z_103DD5E7_132A_11D1_BD6D_0020AF42250B_.wvu.Cols">#REF!</definedName>
    <definedName name="Z_103DD5E8_132A_11D1_BD6D_0020AF42250B_.wvu.Cols">#REF!</definedName>
    <definedName name="Z_103DD5E9_132A_11D1_BD6D_0020AF42250B_.wvu.Cols">#REF!</definedName>
    <definedName name="Z_103DD5EA_132A_11D1_BD6D_0020AF42250B_.wvu.Cols">#REF!</definedName>
    <definedName name="Z_103DD5EB_132A_11D1_BD6D_0020AF42250B_.wvu.Cols">#REF!</definedName>
    <definedName name="Z_103DD5EC_132A_11D1_BD6D_0020AF42250B_.wvu.Cols">#REF!</definedName>
    <definedName name="Z_103DD5ED_132A_11D1_BD6D_0020AF42250B_.wvu.Cols">#REF!</definedName>
    <definedName name="Z_103DD5ED_132A_11D1_BD6D_0020AF42250B_.wvu.Rows">#REF!</definedName>
    <definedName name="Z_103DD5EE_132A_11D1_BD6D_0020AF42250B_.wvu.Rows">#REF!</definedName>
    <definedName name="Z_103DD5F0_132A_11D1_BD6D_0020AF42250B_.wvu.Cols">#REF!</definedName>
    <definedName name="Z_103DD5F0_132A_11D1_BD6D_0020AF42250B_.wvu.Rows">#REF!</definedName>
    <definedName name="Z_103DD5F1_132A_11D1_BD6D_0020AF42250B_.wvu.Cols">#REF!</definedName>
    <definedName name="Z_103DD5F1_132A_11D1_BD6D_0020AF42250B_.wvu.Rows">#REF!</definedName>
    <definedName name="Z_103EF461_8E0C_11D4_BD19_00C04F7ADBB0_.wvu.PrintTitles">#REF!</definedName>
    <definedName name="Z_11C62ECF_FC7B_11D0_B2A3_006008045F74_.wvu.Rows">#REF!</definedName>
    <definedName name="Z_11C62ED1_FC7B_11D0_B2A3_006008045F74_.wvu.Cols" hidden="1">#REF!,#REF!</definedName>
    <definedName name="Z_11C62ED2_FC7B_11D0_B2A3_006008045F74_.wvu.Cols" hidden="1">#REF!,#REF!</definedName>
    <definedName name="Z_11C62ED3_FC7B_11D0_B2A3_006008045F74_.wvu.Cols" hidden="1">#REF!,#REF!</definedName>
    <definedName name="Z_11C62ED4_FC7B_11D0_B2A3_006008045F74_.wvu.Cols" hidden="1">#REF!,#REF!</definedName>
    <definedName name="Z_11C62ED6_FC7B_11D0_B2A3_006008045F74_.wvu.Cols">#REF!</definedName>
    <definedName name="Z_11C62EE1_FC7B_11D0_B2A3_006008045F74_.wvu.Rows">#REF!</definedName>
    <definedName name="Z_11C62EE2_FC7B_11D0_B2A3_006008045F74_.wvu.Cols" hidden="1">#REF!,#REF!</definedName>
    <definedName name="Z_11C62EE2_FC7B_11D0_B2A3_006008045F74_.wvu.Rows">#REF!</definedName>
    <definedName name="Z_11C62EE7_FC7B_11D0_B2A3_006008045F74_.wvu.Cols">#REF!</definedName>
    <definedName name="Z_11C62EE7_FC7B_11D0_B2A3_006008045F74_.wvu.Rows">#REF!</definedName>
    <definedName name="Z_11C62EE8_FC7B_11D0_B2A3_006008045F74_.wvu.Rows">#REF!</definedName>
    <definedName name="Z_11C62EEA_FC7B_11D0_B2A3_006008045F74_.wvu.Cols">#REF!</definedName>
    <definedName name="Z_11C62EEA_FC7B_11D0_B2A3_006008045F74_.wvu.Rows">#REF!</definedName>
    <definedName name="Z_11C62EEB_FC7B_11D0_B2A3_006008045F74_.wvu.Cols">#REF!</definedName>
    <definedName name="Z_11C62EEB_FC7B_11D0_B2A3_006008045F74_.wvu.Rows">#REF!</definedName>
    <definedName name="Z_1528A4EF_FC87_11D0_B2A3_006008045F74_.wvu.Rows">#REF!</definedName>
    <definedName name="Z_1528A4F1_FC87_11D0_B2A3_006008045F74_.wvu.Cols" hidden="1">#REF!,#REF!</definedName>
    <definedName name="Z_1528A4F2_FC87_11D0_B2A3_006008045F74_.wvu.Cols" hidden="1">#REF!,#REF!</definedName>
    <definedName name="Z_1528A4F3_FC87_11D0_B2A3_006008045F74_.wvu.Cols" hidden="1">#REF!,#REF!</definedName>
    <definedName name="Z_1528A4F4_FC87_11D0_B2A3_006008045F74_.wvu.Cols" hidden="1">#REF!,#REF!</definedName>
    <definedName name="Z_1528A4F6_FC87_11D0_B2A3_006008045F74_.wvu.Cols">#REF!</definedName>
    <definedName name="Z_1528A501_FC87_11D0_B2A3_006008045F74_.wvu.Rows">#REF!</definedName>
    <definedName name="Z_1528A502_FC87_11D0_B2A3_006008045F74_.wvu.Cols" hidden="1">#REF!,#REF!</definedName>
    <definedName name="Z_1528A502_FC87_11D0_B2A3_006008045F74_.wvu.Rows">#REF!</definedName>
    <definedName name="Z_1528A507_FC87_11D0_B2A3_006008045F74_.wvu.Cols">#REF!</definedName>
    <definedName name="Z_1528A507_FC87_11D0_B2A3_006008045F74_.wvu.Rows">#REF!</definedName>
    <definedName name="Z_1528A508_FC87_11D0_B2A3_006008045F74_.wvu.Rows">#REF!</definedName>
    <definedName name="Z_1528A50A_FC87_11D0_B2A3_006008045F74_.wvu.Cols">#REF!</definedName>
    <definedName name="Z_1528A50A_FC87_11D0_B2A3_006008045F74_.wvu.Rows">#REF!</definedName>
    <definedName name="Z_1528A50B_FC87_11D0_B2A3_006008045F74_.wvu.Cols">#REF!</definedName>
    <definedName name="Z_1528A50B_FC87_11D0_B2A3_006008045F74_.wvu.Rows">#REF!</definedName>
    <definedName name="Z_17034B1C_19AA_11D1_BD7C_0020AF42250B_.wvu.Rows">#REF!</definedName>
    <definedName name="Z_17034B1E_19AA_11D1_BD7C_0020AF42250B_.wvu.Cols" hidden="1">#REF!,#REF!</definedName>
    <definedName name="Z_17034B1F_19AA_11D1_BD7C_0020AF42250B_.wvu.Cols" hidden="1">#REF!,#REF!</definedName>
    <definedName name="Z_17034B20_19AA_11D1_BD7C_0020AF42250B_.wvu.Cols" hidden="1">#REF!,#REF!</definedName>
    <definedName name="Z_17034B21_19AA_11D1_BD7C_0020AF42250B_.wvu.Cols" hidden="1">#REF!,#REF!</definedName>
    <definedName name="Z_17034B23_19AA_11D1_BD7C_0020AF42250B_.wvu.Cols">#REF!</definedName>
    <definedName name="Z_17034B30_19AA_11D1_BD7C_0020AF42250B_.wvu.Rows">#REF!</definedName>
    <definedName name="Z_17034B31_19AA_11D1_BD7C_0020AF42250B_.wvu.Cols">#REF!</definedName>
    <definedName name="Z_17034B33_19AA_11D1_BD7C_0020AF42250B_.wvu.Cols" hidden="1">#REF!,#REF!</definedName>
    <definedName name="Z_17034B33_19AA_11D1_BD7C_0020AF42250B_.wvu.Rows">#REF!</definedName>
    <definedName name="Z_17034B34_19AA_11D1_BD7C_0020AF42250B_.wvu.Cols">#REF!</definedName>
    <definedName name="Z_17034B36_19AA_11D1_BD7C_0020AF42250B_.wvu.Cols">#REF!</definedName>
    <definedName name="Z_17034B38_19AA_11D1_BD7C_0020AF42250B_.wvu.Cols">#REF!</definedName>
    <definedName name="Z_17034B3A_19AA_11D1_BD7C_0020AF42250B_.wvu.Cols">#REF!</definedName>
    <definedName name="Z_17034B3D_19AA_11D1_BD7C_0020AF42250B_.wvu.Cols">#REF!</definedName>
    <definedName name="Z_17034B3F_19AA_11D1_BD7C_0020AF42250B_.wvu.Cols">#REF!</definedName>
    <definedName name="Z_17034B40_19AA_11D1_BD7C_0020AF42250B_.wvu.Cols">#REF!</definedName>
    <definedName name="Z_17034B40_19AA_11D1_BD7C_0020AF42250B_.wvu.Rows">#REF!</definedName>
    <definedName name="Z_17034B41_19AA_11D1_BD7C_0020AF42250B_.wvu.Rows">#REF!</definedName>
    <definedName name="Z_17034B43_19AA_11D1_BD7C_0020AF42250B_.wvu.Cols">#REF!</definedName>
    <definedName name="Z_17034B43_19AA_11D1_BD7C_0020AF42250B_.wvu.Rows">#REF!</definedName>
    <definedName name="Z_17034B45_19AA_11D1_BD7C_0020AF42250B_.wvu.Cols">#REF!</definedName>
    <definedName name="Z_17034B45_19AA_11D1_BD7C_0020AF42250B_.wvu.Rows">#REF!</definedName>
    <definedName name="Z_1C8A8291_48BB_11D3_BD19_00C04F7ADBB0_.wvu.PrintTitles">#REF!</definedName>
    <definedName name="Z_1CDFA60F_FE37_11D0_B2A5_006008045F74_.wvu.Rows">#REF!</definedName>
    <definedName name="Z_1CDFA611_FE37_11D0_B2A5_006008045F74_.wvu.Cols" hidden="1">#REF!,#REF!</definedName>
    <definedName name="Z_1CDFA612_FE37_11D0_B2A5_006008045F74_.wvu.Cols" hidden="1">#REF!,#REF!</definedName>
    <definedName name="Z_1CDFA613_FE37_11D0_B2A5_006008045F74_.wvu.Cols" hidden="1">#REF!,#REF!</definedName>
    <definedName name="Z_1CDFA614_FE37_11D0_B2A5_006008045F74_.wvu.Cols" hidden="1">#REF!,#REF!</definedName>
    <definedName name="Z_1CDFA616_FE37_11D0_B2A5_006008045F74_.wvu.Cols">#REF!</definedName>
    <definedName name="Z_1CDFA621_FE37_11D0_B2A5_006008045F74_.wvu.Rows">#REF!</definedName>
    <definedName name="Z_1CDFA622_FE37_11D0_B2A5_006008045F74_.wvu.Cols" hidden="1">#REF!,#REF!</definedName>
    <definedName name="Z_1CDFA622_FE37_11D0_B2A5_006008045F74_.wvu.Rows">#REF!</definedName>
    <definedName name="Z_1CDFA627_FE37_11D0_B2A5_006008045F74_.wvu.Cols">#REF!</definedName>
    <definedName name="Z_1CDFA627_FE37_11D0_B2A5_006008045F74_.wvu.Rows">#REF!</definedName>
    <definedName name="Z_1CDFA628_FE37_11D0_B2A5_006008045F74_.wvu.Rows">#REF!</definedName>
    <definedName name="Z_1CDFA62A_FE37_11D0_B2A5_006008045F74_.wvu.Cols">#REF!</definedName>
    <definedName name="Z_1CDFA62A_FE37_11D0_B2A5_006008045F74_.wvu.Rows">#REF!</definedName>
    <definedName name="Z_1CDFA62B_FE37_11D0_B2A5_006008045F74_.wvu.Cols">#REF!</definedName>
    <definedName name="Z_1CDFA62B_FE37_11D0_B2A5_006008045F74_.wvu.Rows">#REF!</definedName>
    <definedName name="Z_1E3C484F_FC77_11D0_B2A3_006008045F74_.wvu.Rows">#REF!</definedName>
    <definedName name="Z_1E3C4851_FC77_11D0_B2A3_006008045F74_.wvu.Cols" hidden="1">#REF!,#REF!</definedName>
    <definedName name="Z_1E3C4852_FC77_11D0_B2A3_006008045F74_.wvu.Cols" hidden="1">#REF!,#REF!</definedName>
    <definedName name="Z_1E3C4853_FC77_11D0_B2A3_006008045F74_.wvu.Cols" hidden="1">#REF!,#REF!</definedName>
    <definedName name="Z_1E3C4854_FC77_11D0_B2A3_006008045F74_.wvu.Cols" hidden="1">#REF!,#REF!</definedName>
    <definedName name="Z_1E3C4856_FC77_11D0_B2A3_006008045F74_.wvu.Cols">#REF!</definedName>
    <definedName name="Z_1E3C4861_FC77_11D0_B2A3_006008045F74_.wvu.Rows">#REF!</definedName>
    <definedName name="Z_1E3C4862_FC77_11D0_B2A3_006008045F74_.wvu.Cols" hidden="1">#REF!,#REF!</definedName>
    <definedName name="Z_1E3C4862_FC77_11D0_B2A3_006008045F74_.wvu.Rows">#REF!</definedName>
    <definedName name="Z_1E3C4867_FC77_11D0_B2A3_006008045F74_.wvu.Cols">#REF!</definedName>
    <definedName name="Z_1E3C4867_FC77_11D0_B2A3_006008045F74_.wvu.Rows">#REF!</definedName>
    <definedName name="Z_1E3C4868_FC77_11D0_B2A3_006008045F74_.wvu.Rows">#REF!</definedName>
    <definedName name="Z_1E3C486A_FC77_11D0_B2A3_006008045F74_.wvu.Cols">#REF!</definedName>
    <definedName name="Z_1E3C486A_FC77_11D0_B2A3_006008045F74_.wvu.Rows">#REF!</definedName>
    <definedName name="Z_1E3C486B_FC77_11D0_B2A3_006008045F74_.wvu.Cols">#REF!</definedName>
    <definedName name="Z_1E3C486B_FC77_11D0_B2A3_006008045F74_.wvu.Rows">#REF!</definedName>
    <definedName name="Z_2105AC1E_24AA_11D1_BD8B_0020AF42250B_.wvu.Rows">#REF!</definedName>
    <definedName name="Z_2105AC20_24AA_11D1_BD8B_0020AF42250B_.wvu.Cols" hidden="1">#REF!,#REF!</definedName>
    <definedName name="Z_2105AC20_24AA_11D1_BD8B_0020AF42250B_.wvu.Rows">#REF!</definedName>
    <definedName name="Z_2105AC21_24AA_11D1_BD8B_0020AF42250B_.wvu.Cols" hidden="1">#REF!,#REF!</definedName>
    <definedName name="Z_2105AC22_24AA_11D1_BD8B_0020AF42250B_.wvu.Cols" hidden="1">#REF!,#REF!</definedName>
    <definedName name="Z_2105AC23_24AA_11D1_BD8B_0020AF42250B_.wvu.Cols" hidden="1">#REF!,#REF!</definedName>
    <definedName name="Z_2105AC25_24AA_11D1_BD8B_0020AF42250B_.wvu.Cols">#REF!</definedName>
    <definedName name="Z_2105AC32_24AA_11D1_BD8B_0020AF42250B_.wvu.Rows">#REF!</definedName>
    <definedName name="Z_2105AC33_24AA_11D1_BD8B_0020AF42250B_.wvu.Cols">#REF!</definedName>
    <definedName name="Z_2105AC35_24AA_11D1_BD8B_0020AF42250B_.wvu.Cols" hidden="1">#REF!,#REF!</definedName>
    <definedName name="Z_2105AC35_24AA_11D1_BD8B_0020AF42250B_.wvu.Rows">#REF!</definedName>
    <definedName name="Z_2105AC36_24AA_11D1_BD8B_0020AF42250B_.wvu.Cols">#REF!</definedName>
    <definedName name="Z_2105AC38_24AA_11D1_BD8B_0020AF42250B_.wvu.Cols">#REF!</definedName>
    <definedName name="Z_2105AC3A_24AA_11D1_BD8B_0020AF42250B_.wvu.Cols">#REF!</definedName>
    <definedName name="Z_2105AC3C_24AA_11D1_BD8B_0020AF42250B_.wvu.Cols">#REF!</definedName>
    <definedName name="Z_2105AC3F_24AA_11D1_BD8B_0020AF42250B_.wvu.Cols">#REF!</definedName>
    <definedName name="Z_2105AC41_24AA_11D1_BD8B_0020AF42250B_.wvu.Cols">#REF!</definedName>
    <definedName name="Z_2105AC42_24AA_11D1_BD8B_0020AF42250B_.wvu.Cols">#REF!</definedName>
    <definedName name="Z_2105AC42_24AA_11D1_BD8B_0020AF42250B_.wvu.Rows">#REF!</definedName>
    <definedName name="Z_2105AC43_24AA_11D1_BD8B_0020AF42250B_.wvu.Rows">#REF!</definedName>
    <definedName name="Z_2105AC45_24AA_11D1_BD8B_0020AF42250B_.wvu.Cols">#REF!</definedName>
    <definedName name="Z_2105AC45_24AA_11D1_BD8B_0020AF42250B_.wvu.Rows">#REF!</definedName>
    <definedName name="Z_2105AC47_24AA_11D1_BD8B_0020AF42250B_.wvu.Cols">#REF!</definedName>
    <definedName name="Z_2105AC47_24AA_11D1_BD8B_0020AF42250B_.wvu.Rows">#REF!</definedName>
    <definedName name="Z_22616A05_83D1_11D4_BD19_00C04F7ADBB0_.wvu.PrintTitles">#REF!</definedName>
    <definedName name="Z_28BDDCCC_2551_11D1_BD8E_0020AF42250B_.wvu.Cols">#REF!</definedName>
    <definedName name="Z_28BDDCCD_2551_11D1_BD8E_0020AF42250B_.wvu.Cols">#REF!</definedName>
    <definedName name="Z_28BDDCCF_2551_11D1_BD8E_0020AF42250B_.wvu.Cols">#REF!</definedName>
    <definedName name="Z_28BDDCD0_2551_11D1_BD8E_0020AF42250B_.wvu.Cols" hidden="1">#REF!,#REF!,#REF!</definedName>
    <definedName name="Z_28BDDCD1_2551_11D1_BD8E_0020AF42250B_.wvu.Cols">#REF!</definedName>
    <definedName name="Z_28BDDCD2_2551_11D1_BD8E_0020AF42250B_.wvu.Cols">#REF!</definedName>
    <definedName name="Z_28BDDCD3_2551_11D1_BD8E_0020AF42250B_.wvu.Cols">#REF!</definedName>
    <definedName name="Z_28BDDCD8_2551_11D1_BD8E_0020AF42250B_.wvu.Cols">#REF!</definedName>
    <definedName name="Z_28BDDCD9_2551_11D1_BD8E_0020AF42250B_.wvu.Cols">#REF!</definedName>
    <definedName name="Z_38B66622_465C_11D1_8554_0080C7F00AC6_.wvu.Cols">#REF!</definedName>
    <definedName name="Z_38B66623_465C_11D1_8554_0080C7F00AC6_.wvu.Cols">#REF!</definedName>
    <definedName name="Z_38B66625_465C_11D1_8554_0080C7F00AC6_.wvu.Cols">#REF!</definedName>
    <definedName name="Z_38B66626_465C_11D1_8554_0080C7F00AC6_.wvu.Cols" hidden="1">#REF!,#REF!,#REF!</definedName>
    <definedName name="Z_38B66627_465C_11D1_8554_0080C7F00AC6_.wvu.Cols">#REF!</definedName>
    <definedName name="Z_38B66628_465C_11D1_8554_0080C7F00AC6_.wvu.Cols">#REF!</definedName>
    <definedName name="Z_38B66629_465C_11D1_8554_0080C7F00AC6_.wvu.Cols">#REF!</definedName>
    <definedName name="Z_38B6662E_465C_11D1_8554_0080C7F00AC6_.wvu.Cols">#REF!</definedName>
    <definedName name="Z_38B6662F_465C_11D1_8554_0080C7F00AC6_.wvu.Cols">#REF!</definedName>
    <definedName name="Z_3C3DF481_FEEA_11D0_B2A6_006008045F74_.wvu.Cols" hidden="1">#REF!,#REF!</definedName>
    <definedName name="Z_3C3DF481_FEEA_11D0_B2A6_006008045F74_.wvu.Rows">#REF!</definedName>
    <definedName name="Z_3C3DF482_FEEA_11D0_B2A6_006008045F74_.wvu.Cols" hidden="1">#REF!,#REF!</definedName>
    <definedName name="Z_3C3DF483_FEEA_11D0_B2A6_006008045F74_.wvu.Cols" hidden="1">#REF!,#REF!</definedName>
    <definedName name="Z_3C3DF484_FEEA_11D0_B2A6_006008045F74_.wvu.Cols" hidden="1">#REF!,#REF!</definedName>
    <definedName name="Z_3C3DF486_FEEA_11D0_B2A6_006008045F74_.wvu.Cols">#REF!</definedName>
    <definedName name="Z_3C3DF492_FEEA_11D0_B2A6_006008045F74_.wvu.Cols" hidden="1">#REF!,#REF!</definedName>
    <definedName name="Z_3C3DF492_FEEA_11D0_B2A6_006008045F74_.wvu.Rows">#REF!</definedName>
    <definedName name="Z_3C3DF497_FEEA_11D0_B2A6_006008045F74_.wvu.Cols">#REF!</definedName>
    <definedName name="Z_3C3DF497_FEEA_11D0_B2A6_006008045F74_.wvu.Rows">#REF!</definedName>
    <definedName name="Z_3C3DF498_FEEA_11D0_B2A6_006008045F74_.wvu.Rows">#REF!</definedName>
    <definedName name="Z_3C3DF49A_FEEA_11D0_B2A6_006008045F74_.wvu.Cols">#REF!</definedName>
    <definedName name="Z_3C3DF49A_FEEA_11D0_B2A6_006008045F74_.wvu.Rows">#REF!</definedName>
    <definedName name="Z_3C3DF49B_FEEA_11D0_B2A6_006008045F74_.wvu.Cols">#REF!</definedName>
    <definedName name="Z_3C3DF49B_FEEA_11D0_B2A6_006008045F74_.wvu.Rows">#REF!</definedName>
    <definedName name="Z_3E680611_F899_11D0_B29D_006008045F74_.wvu.Cols" hidden="1">#REF!,#REF!</definedName>
    <definedName name="Z_3E680612_F899_11D0_B29D_006008045F74_.wvu.Cols" hidden="1">#REF!,#REF!</definedName>
    <definedName name="Z_3E680613_F899_11D0_B29D_006008045F74_.wvu.Cols" hidden="1">#REF!,#REF!</definedName>
    <definedName name="Z_3E680614_F899_11D0_B29D_006008045F74_.wvu.Cols" hidden="1">#REF!,#REF!</definedName>
    <definedName name="Z_3E680616_F899_11D0_B29D_006008045F74_.wvu.Cols">#REF!</definedName>
    <definedName name="Z_3E680622_F899_11D0_B29D_006008045F74_.wvu.Cols" hidden="1">#REF!,#REF!</definedName>
    <definedName name="Z_3E680622_F899_11D0_B29D_006008045F74_.wvu.Rows">#REF!</definedName>
    <definedName name="Z_3E680627_F899_11D0_B29D_006008045F74_.wvu.Cols">#REF!</definedName>
    <definedName name="Z_3E680627_F899_11D0_B29D_006008045F74_.wvu.Rows">#REF!</definedName>
    <definedName name="Z_3E680628_F899_11D0_B29D_006008045F74_.wvu.Rows">#REF!</definedName>
    <definedName name="Z_3E68062A_F899_11D0_B29D_006008045F74_.wvu.Cols">#REF!</definedName>
    <definedName name="Z_3E68062A_F899_11D0_B29D_006008045F74_.wvu.Rows">#REF!</definedName>
    <definedName name="Z_3E68062B_F899_11D0_B29D_006008045F74_.wvu.Cols">#REF!</definedName>
    <definedName name="Z_3E68062B_F899_11D0_B29D_006008045F74_.wvu.Rows">#REF!</definedName>
    <definedName name="Z_3F850968_02A8_11D1_BD48_0020AF42250B_.wvu.Cols" hidden="1">#REF!,#REF!</definedName>
    <definedName name="Z_3F850969_02A8_11D1_BD48_0020AF42250B_.wvu.Cols" hidden="1">#REF!,#REF!</definedName>
    <definedName name="Z_3F85096A_02A8_11D1_BD48_0020AF42250B_.wvu.Cols" hidden="1">#REF!,#REF!</definedName>
    <definedName name="Z_3F85096B_02A8_11D1_BD48_0020AF42250B_.wvu.Cols" hidden="1">#REF!,#REF!</definedName>
    <definedName name="Z_3F85096D_02A8_11D1_BD48_0020AF42250B_.wvu.Cols">#REF!</definedName>
    <definedName name="Z_3F850979_02A8_11D1_BD48_0020AF42250B_.wvu.Cols" hidden="1">#REF!,#REF!</definedName>
    <definedName name="Z_3F850979_02A8_11D1_BD48_0020AF42250B_.wvu.Rows">#REF!</definedName>
    <definedName name="Z_3F85097E_02A8_11D1_BD48_0020AF42250B_.wvu.Cols">#REF!</definedName>
    <definedName name="Z_3F85097E_02A8_11D1_BD48_0020AF42250B_.wvu.Rows">#REF!</definedName>
    <definedName name="Z_3F85097F_02A8_11D1_BD48_0020AF42250B_.wvu.Rows">#REF!</definedName>
    <definedName name="Z_3F850981_02A8_11D1_BD48_0020AF42250B_.wvu.Cols">#REF!</definedName>
    <definedName name="Z_3F850981_02A8_11D1_BD48_0020AF42250B_.wvu.Rows">#REF!</definedName>
    <definedName name="Z_3F850982_02A8_11D1_BD48_0020AF42250B_.wvu.Cols">#REF!</definedName>
    <definedName name="Z_3F850982_02A8_11D1_BD48_0020AF42250B_.wvu.Rows">#REF!</definedName>
    <definedName name="Z_3FFCEA43_F8AA_11D0_BD29_0020AF42250B_.wvu.Cols">#REF!</definedName>
    <definedName name="Z_3FFCEA43_F8AA_11D0_BD29_0020AF42250B_.wvu.PrintArea">#REF!</definedName>
    <definedName name="Z_3FFCEA43_F8AA_11D0_BD29_0020AF42250B_.wvu.PrintTitles">#REF!</definedName>
    <definedName name="Z_40D1A02B_1594_11D1_BD73_0020AF42250B_.wvu.Cols">#REF!</definedName>
    <definedName name="Z_40D1A02C_1594_11D1_BD73_0020AF42250B_.wvu.Cols">#REF!</definedName>
    <definedName name="Z_40D1A02D_1594_11D1_BD73_0020AF42250B_.wvu.Cols">#REF!</definedName>
    <definedName name="Z_40D1A02E_1594_11D1_BD73_0020AF42250B_.wvu.Cols" hidden="1">#REF!,#REF!,#REF!</definedName>
    <definedName name="Z_40D1A02F_1594_11D1_BD73_0020AF42250B_.wvu.Cols">#REF!</definedName>
    <definedName name="Z_40D1A030_1594_11D1_BD73_0020AF42250B_.wvu.Cols">#REF!</definedName>
    <definedName name="Z_40D1A031_1594_11D1_BD73_0020AF42250B_.wvu.Cols">#REF!</definedName>
    <definedName name="Z_40D1A032_1594_11D1_BD73_0020AF42250B_.wvu.Cols">#REF!</definedName>
    <definedName name="Z_40D1A033_1594_11D1_BD73_0020AF42250B_.wvu.Cols">#REF!</definedName>
    <definedName name="Z_40D1A104_1594_11D1_BD73_0020AF42250B_.wvu.Cols">#REF!</definedName>
    <definedName name="Z_40D1A105_1594_11D1_BD73_0020AF42250B_.wvu.Cols">#REF!</definedName>
    <definedName name="Z_40D1A107_1594_11D1_BD73_0020AF42250B_.wvu.Cols">#REF!</definedName>
    <definedName name="Z_40D1A109_1594_11D1_BD73_0020AF42250B_.wvu.Cols" hidden="1">#REF!,#REF!,#REF!</definedName>
    <definedName name="Z_40D1A10B_1594_11D1_BD73_0020AF42250B_.wvu.Cols">#REF!</definedName>
    <definedName name="Z_40D1A10C_1594_11D1_BD73_0020AF42250B_.wvu.Cols">#REF!</definedName>
    <definedName name="Z_40D1A10F_1594_11D1_BD73_0020AF42250B_.wvu.Cols">#REF!</definedName>
    <definedName name="Z_40D1A114_1594_11D1_BD73_0020AF42250B_.wvu.Cols">#REF!</definedName>
    <definedName name="Z_40D1A115_1594_11D1_BD73_0020AF42250B_.wvu.Cols">#REF!</definedName>
    <definedName name="Z_489047B1_0224_11D1_B2A9_006008045F74_.wvu.Cols" hidden="1">#REF!,#REF!</definedName>
    <definedName name="Z_489047B2_0224_11D1_B2A9_006008045F74_.wvu.Cols" hidden="1">#REF!,#REF!</definedName>
    <definedName name="Z_489047B3_0224_11D1_B2A9_006008045F74_.wvu.Cols" hidden="1">#REF!,#REF!</definedName>
    <definedName name="Z_489047B4_0224_11D1_B2A9_006008045F74_.wvu.Cols" hidden="1">#REF!,#REF!</definedName>
    <definedName name="Z_489047B6_0224_11D1_B2A9_006008045F74_.wvu.Cols">#REF!</definedName>
    <definedName name="Z_489047C2_0224_11D1_B2A9_006008045F74_.wvu.Cols" hidden="1">#REF!,#REF!</definedName>
    <definedName name="Z_489047C2_0224_11D1_B2A9_006008045F74_.wvu.Rows">#REF!</definedName>
    <definedName name="Z_489047C7_0224_11D1_B2A9_006008045F74_.wvu.Cols">#REF!</definedName>
    <definedName name="Z_489047C7_0224_11D1_B2A9_006008045F74_.wvu.Rows">#REF!</definedName>
    <definedName name="Z_489047C8_0224_11D1_B2A9_006008045F74_.wvu.Rows">#REF!</definedName>
    <definedName name="Z_489047CA_0224_11D1_B2A9_006008045F74_.wvu.Cols">#REF!</definedName>
    <definedName name="Z_489047CA_0224_11D1_B2A9_006008045F74_.wvu.Rows">#REF!</definedName>
    <definedName name="Z_489047CB_0224_11D1_B2A9_006008045F74_.wvu.Cols">#REF!</definedName>
    <definedName name="Z_489047CB_0224_11D1_B2A9_006008045F74_.wvu.Rows">#REF!</definedName>
    <definedName name="Z_49179D1A_043D_11D1_BD55_0020AF42250B_.wvu.Cols">#REF!</definedName>
    <definedName name="Z_49179D1A_043D_11D1_BD55_0020AF42250B_.wvu.PrintArea">#REF!</definedName>
    <definedName name="Z_49179D1A_043D_11D1_BD55_0020AF42250B_.wvu.PrintTitles">#REF!</definedName>
    <definedName name="Z_49179D1D_043D_11D1_BD55_0020AF42250B_.wvu.Cols">#REF!</definedName>
    <definedName name="Z_49179D1D_043D_11D1_BD55_0020AF42250B_.wvu.PrintArea">#REF!</definedName>
    <definedName name="Z_49179D1D_043D_11D1_BD55_0020AF42250B_.wvu.PrintTitles">#REF!</definedName>
    <definedName name="Z_4B5830C1_0217_11D1_B2A9_006008045F74_.wvu.Cols" hidden="1">#REF!,#REF!</definedName>
    <definedName name="Z_4B5830C2_0217_11D1_B2A9_006008045F74_.wvu.Cols" hidden="1">#REF!,#REF!</definedName>
    <definedName name="Z_4B5830C3_0217_11D1_B2A9_006008045F74_.wvu.Cols" hidden="1">#REF!,#REF!</definedName>
    <definedName name="Z_4B5830C4_0217_11D1_B2A9_006008045F74_.wvu.Cols" hidden="1">#REF!,#REF!</definedName>
    <definedName name="Z_4B5830C6_0217_11D1_B2A9_006008045F74_.wvu.Cols">#REF!</definedName>
    <definedName name="Z_4B5830D2_0217_11D1_B2A9_006008045F74_.wvu.Cols" hidden="1">#REF!,#REF!</definedName>
    <definedName name="Z_4B5830D2_0217_11D1_B2A9_006008045F74_.wvu.Rows">#REF!</definedName>
    <definedName name="Z_4B5830D7_0217_11D1_B2A9_006008045F74_.wvu.Cols">#REF!</definedName>
    <definedName name="Z_4B5830D7_0217_11D1_B2A9_006008045F74_.wvu.Rows">#REF!</definedName>
    <definedName name="Z_4B5830D8_0217_11D1_B2A9_006008045F74_.wvu.Rows">#REF!</definedName>
    <definedName name="Z_4B5830DA_0217_11D1_B2A9_006008045F74_.wvu.Cols">#REF!</definedName>
    <definedName name="Z_4B5830DA_0217_11D1_B2A9_006008045F74_.wvu.Rows">#REF!</definedName>
    <definedName name="Z_4B5830DB_0217_11D1_B2A9_006008045F74_.wvu.Cols">#REF!</definedName>
    <definedName name="Z_4B5830DB_0217_11D1_B2A9_006008045F74_.wvu.Rows">#REF!</definedName>
    <definedName name="Z_4E3AAB4F_FC7C_11D0_B2A3_006008045F74_.wvu.Rows">#REF!</definedName>
    <definedName name="Z_4E3AAB51_FC7C_11D0_B2A3_006008045F74_.wvu.Cols" hidden="1">#REF!,#REF!</definedName>
    <definedName name="Z_4E3AAB52_FC7C_11D0_B2A3_006008045F74_.wvu.Cols" hidden="1">#REF!,#REF!</definedName>
    <definedName name="Z_4E3AAB53_FC7C_11D0_B2A3_006008045F74_.wvu.Cols" hidden="1">#REF!,#REF!</definedName>
    <definedName name="Z_4E3AAB54_FC7C_11D0_B2A3_006008045F74_.wvu.Cols" hidden="1">#REF!,#REF!</definedName>
    <definedName name="Z_4E3AAB56_FC7C_11D0_B2A3_006008045F74_.wvu.Cols">#REF!</definedName>
    <definedName name="Z_4E3AAB61_FC7C_11D0_B2A3_006008045F74_.wvu.Rows">#REF!</definedName>
    <definedName name="Z_4E3AAB62_FC7C_11D0_B2A3_006008045F74_.wvu.Cols" hidden="1">#REF!,#REF!</definedName>
    <definedName name="Z_4E3AAB62_FC7C_11D0_B2A3_006008045F74_.wvu.Rows">#REF!</definedName>
    <definedName name="Z_4E3AAB67_FC7C_11D0_B2A3_006008045F74_.wvu.Cols">#REF!</definedName>
    <definedName name="Z_4E3AAB67_FC7C_11D0_B2A3_006008045F74_.wvu.Rows">#REF!</definedName>
    <definedName name="Z_4E3AAB68_FC7C_11D0_B2A3_006008045F74_.wvu.Rows">#REF!</definedName>
    <definedName name="Z_4E3AAB6A_FC7C_11D0_B2A3_006008045F74_.wvu.Cols">#REF!</definedName>
    <definedName name="Z_4E3AAB6A_FC7C_11D0_B2A3_006008045F74_.wvu.Rows">#REF!</definedName>
    <definedName name="Z_4E3AAB6B_FC7C_11D0_B2A3_006008045F74_.wvu.Cols">#REF!</definedName>
    <definedName name="Z_4E3AAB6B_FC7C_11D0_B2A3_006008045F74_.wvu.Rows">#REF!</definedName>
    <definedName name="Z_5D4FCAC4_2DD4_4C2F_BBA2_C47F2BCF7DB5_.wvu.Cols">#REF!</definedName>
    <definedName name="Z_5D4FCAC4_2DD4_4C2F_BBA2_C47F2BCF7DB5_.wvu.PrintArea">#REF!</definedName>
    <definedName name="Z_61AB9C4D_77B9_475B_B7F1_8A34B467E0D6_.wvu.Cols">#REF!</definedName>
    <definedName name="Z_61AB9C4D_77B9_475B_B7F1_8A34B467E0D6_.wvu.FilterData" hidden="1">#REF!</definedName>
    <definedName name="Z_61AB9C4D_77B9_475B_B7F1_8A34B467E0D6_.wvu.PrintArea">#REF!</definedName>
    <definedName name="Z_61AB9C4D_77B9_475B_B7F1_8A34B467E0D6_.wvu.PrintTitles">#REF!</definedName>
    <definedName name="Z_627E98CA_893D_11D2_9EFC_00C04FE0572F_.wvu.PrintArea">#REF!</definedName>
    <definedName name="Z_627E98CB_893D_11D2_9EFC_00C04FE0572F_.wvu.Cols" hidden="1">#REF!,#REF!,#REF!</definedName>
    <definedName name="Z_627E98CB_893D_11D2_9EFC_00C04FE0572F_.wvu.PrintArea">#REF!</definedName>
    <definedName name="Z_627E98CB_893D_11D2_9EFC_00C04FE0572F_.wvu.PrintTitles">#REF!</definedName>
    <definedName name="Z_6699BA81_0180_4A68_A055_321F45882846_.wvu.Cols">#REF!</definedName>
    <definedName name="Z_6699BA81_0180_4A68_A055_321F45882846_.wvu.PrintArea">#REF!</definedName>
    <definedName name="Z_6DFA7DCF_3C08_11D1_BDBE_0020AF42250B_.wvu.PrintArea">#REF!</definedName>
    <definedName name="Z_6DFA7DCF_3C08_11D1_BDBE_0020AF42250B_.wvu.PrintTitles">#REF!</definedName>
    <definedName name="Z_6DFA7DD9_3C08_11D1_BDBE_0020AF42250B_.wvu.Cols">#REF!</definedName>
    <definedName name="Z_6DFA7DD9_3C08_11D1_BDBE_0020AF42250B_.wvu.PrintArea">#REF!</definedName>
    <definedName name="Z_6DFA7DD9_3C08_11D1_BDBE_0020AF42250B_.wvu.PrintTitles">#REF!</definedName>
    <definedName name="Z_6DFA7DDA_3C08_11D1_BDBE_0020AF42250B_.wvu.Cols">#REF!</definedName>
    <definedName name="Z_6DFA7DDA_3C08_11D1_BDBE_0020AF42250B_.wvu.PrintArea">#REF!</definedName>
    <definedName name="Z_6DFA7DDA_3C08_11D1_BDBE_0020AF42250B_.wvu.PrintTitles">#REF!</definedName>
    <definedName name="Z_6DFA7DDC_3C08_11D1_BDBE_0020AF42250B_.wvu.Cols">#REF!</definedName>
    <definedName name="Z_6DFA7DDC_3C08_11D1_BDBE_0020AF42250B_.wvu.PrintArea">#REF!</definedName>
    <definedName name="Z_6DFA7DDC_3C08_11D1_BDBE_0020AF42250B_.wvu.PrintTitles">#REF!</definedName>
    <definedName name="Z_6DFA7DDD_3C08_11D1_BDBE_0020AF42250B_.wvu.Cols" hidden="1">#REF!,#REF!,#REF!</definedName>
    <definedName name="Z_6DFA7DDD_3C08_11D1_BDBE_0020AF42250B_.wvu.PrintArea">#REF!</definedName>
    <definedName name="Z_6DFA7DDD_3C08_11D1_BDBE_0020AF42250B_.wvu.PrintTitles">#REF!</definedName>
    <definedName name="Z_6DFA7DDE_3C08_11D1_BDBE_0020AF42250B_.wvu.Cols">#REF!</definedName>
    <definedName name="Z_6DFA7DDE_3C08_11D1_BDBE_0020AF42250B_.wvu.PrintArea">#REF!</definedName>
    <definedName name="Z_6DFA7DDE_3C08_11D1_BDBE_0020AF42250B_.wvu.PrintTitles">#REF!</definedName>
    <definedName name="Z_6DFA7DDF_3C08_11D1_BDBE_0020AF42250B_.wvu.Cols">#REF!</definedName>
    <definedName name="Z_6DFA7DDF_3C08_11D1_BDBE_0020AF42250B_.wvu.PrintArea">#REF!</definedName>
    <definedName name="Z_6DFA7DDF_3C08_11D1_BDBE_0020AF42250B_.wvu.PrintTitles">#REF!</definedName>
    <definedName name="Z_6DFA7DE0_3C08_11D1_BDBE_0020AF42250B_.wvu.Cols">#REF!</definedName>
    <definedName name="Z_6DFA7DE0_3C08_11D1_BDBE_0020AF42250B_.wvu.PrintArea">#REF!</definedName>
    <definedName name="Z_6DFA7DE0_3C08_11D1_BDBE_0020AF42250B_.wvu.PrintTitles">#REF!</definedName>
    <definedName name="Z_6DFA7DE5_3C08_11D1_BDBE_0020AF42250B_.wvu.Cols">#REF!</definedName>
    <definedName name="Z_6DFA7DE5_3C08_11D1_BDBE_0020AF42250B_.wvu.PrintArea">#REF!</definedName>
    <definedName name="Z_6DFA7DE5_3C08_11D1_BDBE_0020AF42250B_.wvu.PrintTitles">#REF!</definedName>
    <definedName name="Z_6DFA7DE6_3C08_11D1_BDBE_0020AF42250B_.wvu.Cols">#REF!</definedName>
    <definedName name="Z_6DFA7DE6_3C08_11D1_BDBE_0020AF42250B_.wvu.PrintArea">#REF!</definedName>
    <definedName name="Z_6DFA7DE6_3C08_11D1_BDBE_0020AF42250B_.wvu.PrintTitles">#REF!</definedName>
    <definedName name="Z_6ECC8A59_F873_11D0_BD29_0020AF42250B_.wvu.Cols">#REF!</definedName>
    <definedName name="Z_6ECC8A5A_F873_11D0_BD29_0020AF42250B_.wvu.Cols">#REF!</definedName>
    <definedName name="Z_6ECC8A5C_F873_11D0_BD29_0020AF42250B_.wvu.Cols">#REF!</definedName>
    <definedName name="Z_6ECC8A5D_F873_11D0_BD29_0020AF42250B_.wvu.Cols" hidden="1">#REF!,#REF!,#REF!</definedName>
    <definedName name="Z_6ECC8A5E_F873_11D0_BD29_0020AF42250B_.wvu.Cols">#REF!</definedName>
    <definedName name="Z_6ECC8A5F_F873_11D0_BD29_0020AF42250B_.wvu.Cols">#REF!</definedName>
    <definedName name="Z_6ECC8A60_F873_11D0_BD29_0020AF42250B_.wvu.Cols">#REF!</definedName>
    <definedName name="Z_6ECC8A65_F873_11D0_BD29_0020AF42250B_.wvu.Cols">#REF!</definedName>
    <definedName name="Z_6ECC8A66_F873_11D0_BD29_0020AF42250B_.wvu.Cols">#REF!</definedName>
    <definedName name="Z_6ECC8A90_F873_11D0_BD29_0020AF42250B_.wvu.PrintTitles">#REF!</definedName>
    <definedName name="Z_6ECC8A95_F873_11D0_BD29_0020AF42250B_.wvu.Cols">#REF!</definedName>
    <definedName name="Z_6ECC8A95_F873_11D0_BD29_0020AF42250B_.wvu.PrintArea">#REF!</definedName>
    <definedName name="Z_6ECC8A95_F873_11D0_BD29_0020AF42250B_.wvu.PrintTitles">#REF!</definedName>
    <definedName name="Z_79BCCB91_3A43_11D7_9300_00C04F97DEAB_.wvu.Cols">#REF!</definedName>
    <definedName name="Z_79BCCB91_3A43_11D7_9300_00C04F97DEAB_.wvu.FilterData" hidden="1">#REF!</definedName>
    <definedName name="Z_79BCCB91_3A43_11D7_9300_00C04F97DEAB_.wvu.PrintArea">#REF!</definedName>
    <definedName name="Z_79BCCB91_3A43_11D7_9300_00C04F97DEAB_.wvu.PrintTitles">#REF!</definedName>
    <definedName name="Z_822A6908_1223_4D9A_A224_FFA638B0F932_.wvu.Cols">#REF!</definedName>
    <definedName name="Z_822A6908_1223_4D9A_A224_FFA638B0F932_.wvu.PrintArea">#REF!</definedName>
    <definedName name="Z_824FDBA2_FEBB_11D0_BD3D_0020AF42250B_.wvu.PrintTitles">#REF!</definedName>
    <definedName name="Z_925740D6_253B_11D1_BD8D_0020AF42250B_.wvu.Rows">#REF!</definedName>
    <definedName name="Z_925740D8_253B_11D1_BD8D_0020AF42250B_.wvu.Cols" hidden="1">#REF!,#REF!</definedName>
    <definedName name="Z_925740D8_253B_11D1_BD8D_0020AF42250B_.wvu.Rows">#REF!</definedName>
    <definedName name="Z_925740D9_253B_11D1_BD8D_0020AF42250B_.wvu.Cols" hidden="1">#REF!,#REF!</definedName>
    <definedName name="Z_925740DA_253B_11D1_BD8D_0020AF42250B_.wvu.Cols" hidden="1">#REF!,#REF!</definedName>
    <definedName name="Z_925740DB_253B_11D1_BD8D_0020AF42250B_.wvu.Cols" hidden="1">#REF!,#REF!</definedName>
    <definedName name="Z_925740DD_253B_11D1_BD8D_0020AF42250B_.wvu.Cols">#REF!</definedName>
    <definedName name="Z_925740EA_253B_11D1_BD8D_0020AF42250B_.wvu.Rows">#REF!</definedName>
    <definedName name="Z_925740EB_253B_11D1_BD8D_0020AF42250B_.wvu.Cols">#REF!</definedName>
    <definedName name="Z_925740ED_253B_11D1_BD8D_0020AF42250B_.wvu.Cols" hidden="1">#REF!,#REF!</definedName>
    <definedName name="Z_925740ED_253B_11D1_BD8D_0020AF42250B_.wvu.Rows">#REF!</definedName>
    <definedName name="Z_925740EE_253B_11D1_BD8D_0020AF42250B_.wvu.Cols">#REF!</definedName>
    <definedName name="Z_925740F0_253B_11D1_BD8D_0020AF42250B_.wvu.Cols">#REF!</definedName>
    <definedName name="Z_925740F2_253B_11D1_BD8D_0020AF42250B_.wvu.Cols">#REF!</definedName>
    <definedName name="Z_925740F4_253B_11D1_BD8D_0020AF42250B_.wvu.Cols">#REF!</definedName>
    <definedName name="Z_925740F7_253B_11D1_BD8D_0020AF42250B_.wvu.Cols">#REF!</definedName>
    <definedName name="Z_925740F9_253B_11D1_BD8D_0020AF42250B_.wvu.Cols">#REF!</definedName>
    <definedName name="Z_925740FA_253B_11D1_BD8D_0020AF42250B_.wvu.Cols">#REF!</definedName>
    <definedName name="Z_925740FA_253B_11D1_BD8D_0020AF42250B_.wvu.Rows">#REF!</definedName>
    <definedName name="Z_925740FB_253B_11D1_BD8D_0020AF42250B_.wvu.Rows">#REF!</definedName>
    <definedName name="Z_925740FD_253B_11D1_BD8D_0020AF42250B_.wvu.Cols">#REF!</definedName>
    <definedName name="Z_925740FD_253B_11D1_BD8D_0020AF42250B_.wvu.Rows">#REF!</definedName>
    <definedName name="Z_925740FF_253B_11D1_BD8D_0020AF42250B_.wvu.Cols">#REF!</definedName>
    <definedName name="Z_925740FF_253B_11D1_BD8D_0020AF42250B_.wvu.Rows">#REF!</definedName>
    <definedName name="Z_93867A74_56F1_4937_AA1F_C5FB7ABD6EC1_.wvu.Cols">#REF!</definedName>
    <definedName name="Z_93867A74_56F1_4937_AA1F_C5FB7ABD6EC1_.wvu.PrintArea">#REF!</definedName>
    <definedName name="Z_978E628E_23AB_11D1_BD88_0020AF42250B_.wvu.Rows">#REF!</definedName>
    <definedName name="Z_978E6290_23AB_11D1_BD88_0020AF42250B_.wvu.Cols" hidden="1">#REF!,#REF!</definedName>
    <definedName name="Z_978E6291_23AB_11D1_BD88_0020AF42250B_.wvu.Cols" hidden="1">#REF!,#REF!</definedName>
    <definedName name="Z_978E6292_23AB_11D1_BD88_0020AF42250B_.wvu.Cols" hidden="1">#REF!,#REF!</definedName>
    <definedName name="Z_978E6293_23AB_11D1_BD88_0020AF42250B_.wvu.Cols" hidden="1">#REF!,#REF!</definedName>
    <definedName name="Z_978E6295_23AB_11D1_BD88_0020AF42250B_.wvu.Cols">#REF!</definedName>
    <definedName name="Z_978E62A2_23AB_11D1_BD88_0020AF42250B_.wvu.Rows">#REF!</definedName>
    <definedName name="Z_978E62A3_23AB_11D1_BD88_0020AF42250B_.wvu.Cols">#REF!</definedName>
    <definedName name="Z_978E62A5_23AB_11D1_BD88_0020AF42250B_.wvu.Cols" hidden="1">#REF!,#REF!</definedName>
    <definedName name="Z_978E62A5_23AB_11D1_BD88_0020AF42250B_.wvu.Rows">#REF!</definedName>
    <definedName name="Z_978E62A6_23AB_11D1_BD88_0020AF42250B_.wvu.Cols">#REF!</definedName>
    <definedName name="Z_978E62A8_23AB_11D1_BD88_0020AF42250B_.wvu.Cols">#REF!</definedName>
    <definedName name="Z_978E62AA_23AB_11D1_BD88_0020AF42250B_.wvu.Cols">#REF!</definedName>
    <definedName name="Z_978E62AC_23AB_11D1_BD88_0020AF42250B_.wvu.Cols">#REF!</definedName>
    <definedName name="Z_978E62AF_23AB_11D1_BD88_0020AF42250B_.wvu.Cols">#REF!</definedName>
    <definedName name="Z_978E62B1_23AB_11D1_BD88_0020AF42250B_.wvu.Cols">#REF!</definedName>
    <definedName name="Z_978E62B2_23AB_11D1_BD88_0020AF42250B_.wvu.Cols">#REF!</definedName>
    <definedName name="Z_978E62B2_23AB_11D1_BD88_0020AF42250B_.wvu.Rows">#REF!</definedName>
    <definedName name="Z_978E62B3_23AB_11D1_BD88_0020AF42250B_.wvu.Rows">#REF!</definedName>
    <definedName name="Z_978E62B5_23AB_11D1_BD88_0020AF42250B_.wvu.Cols">#REF!</definedName>
    <definedName name="Z_978E62B5_23AB_11D1_BD88_0020AF42250B_.wvu.Rows">#REF!</definedName>
    <definedName name="Z_978E62B7_23AB_11D1_BD88_0020AF42250B_.wvu.Cols">#REF!</definedName>
    <definedName name="Z_978E62B7_23AB_11D1_BD88_0020AF42250B_.wvu.Rows">#REF!</definedName>
    <definedName name="Z_995DB91B_DC87_11D2_BCA9_00C04F8BBE86_.wvu.PrintArea">#REF!</definedName>
    <definedName name="Z_995DB91E_DC87_11D2_BCA9_00C04F8BBE86_.wvu.Cols">#REF!</definedName>
    <definedName name="Z_995DB91E_DC87_11D2_BCA9_00C04F8BBE86_.wvu.PrintArea">#REF!</definedName>
    <definedName name="Z_995DB91E_DC87_11D2_BCA9_00C04F8BBE86_.wvu.Rows">#REF!</definedName>
    <definedName name="Z_995DB91F_DC87_11D2_BCA9_00C04F8BBE86_.wvu.Cols" hidden="1">#REF!,#REF!,#REF!</definedName>
    <definedName name="Z_995DB91F_DC87_11D2_BCA9_00C04F8BBE86_.wvu.PrintArea">#REF!</definedName>
    <definedName name="Z_995DB91F_DC87_11D2_BCA9_00C04F8BBE86_.wvu.Rows" hidden="1">#REF!,#REF!</definedName>
    <definedName name="Z_995DB922_DC87_11D2_BCA9_00C04F8BBE86_.wvu.PrintArea">#REF!</definedName>
    <definedName name="Z_9A8750D3_468A_11D3_8ECF_00C04F9226C7_.wvu.Cols" hidden="1">#REF!,#REF!,#REF!</definedName>
    <definedName name="Z_9A8750D3_468A_11D3_8ECF_00C04F9226C7_.wvu.PrintArea">#REF!</definedName>
    <definedName name="Z_9A8750D3_468A_11D3_8ECF_00C04F9226C7_.wvu.Rows">#REF!</definedName>
    <definedName name="Z_A04430F7_C84E_4A6D_B268_D86805FD05BA_.wvu.Cols">#REF!</definedName>
    <definedName name="Z_A04430F7_C84E_4A6D_B268_D86805FD05BA_.wvu.PrintArea">#REF!</definedName>
    <definedName name="Z_A73E33D1_2630_11D1_BD91_0020AF42250B_.wvu.Cols">#REF!</definedName>
    <definedName name="Z_A73E33D2_2630_11D1_BD91_0020AF42250B_.wvu.Cols">#REF!</definedName>
    <definedName name="Z_A73E33D4_2630_11D1_BD91_0020AF42250B_.wvu.Cols">#REF!</definedName>
    <definedName name="Z_A73E33D5_2630_11D1_BD91_0020AF42250B_.wvu.Cols" hidden="1">#REF!,#REF!,#REF!</definedName>
    <definedName name="Z_A73E33D6_2630_11D1_BD91_0020AF42250B_.wvu.Cols">#REF!</definedName>
    <definedName name="Z_A73E33D7_2630_11D1_BD91_0020AF42250B_.wvu.Cols">#REF!</definedName>
    <definedName name="Z_A73E33D8_2630_11D1_BD91_0020AF42250B_.wvu.Cols">#REF!</definedName>
    <definedName name="Z_A73E33DD_2630_11D1_BD91_0020AF42250B_.wvu.Cols">#REF!</definedName>
    <definedName name="Z_A73E33DE_2630_11D1_BD91_0020AF42250B_.wvu.Cols">#REF!</definedName>
    <definedName name="Z_AC1061C5_3970_4E82_B0D5_CEA31D275A96_.wvu.Cols">#REF!</definedName>
    <definedName name="Z_AC1061C5_3970_4E82_B0D5_CEA31D275A96_.wvu.PrintArea">#REF!</definedName>
    <definedName name="Z_B47DD76A_1976_11D1_BD7C_0020AF42250B_.wvu.Rows">#REF!</definedName>
    <definedName name="Z_B47DD76C_1976_11D1_BD7C_0020AF42250B_.wvu.Cols" hidden="1">#REF!,#REF!</definedName>
    <definedName name="Z_B47DD76D_1976_11D1_BD7C_0020AF42250B_.wvu.Cols" hidden="1">#REF!,#REF!</definedName>
    <definedName name="Z_B47DD76E_1976_11D1_BD7C_0020AF42250B_.wvu.Cols" hidden="1">#REF!,#REF!</definedName>
    <definedName name="Z_B47DD76F_1976_11D1_BD7C_0020AF42250B_.wvu.Cols" hidden="1">#REF!,#REF!</definedName>
    <definedName name="Z_B47DD771_1976_11D1_BD7C_0020AF42250B_.wvu.Cols">#REF!</definedName>
    <definedName name="Z_B47DD77E_1976_11D1_BD7C_0020AF42250B_.wvu.Rows">#REF!</definedName>
    <definedName name="Z_B47DD77F_1976_11D1_BD7C_0020AF42250B_.wvu.Cols">#REF!</definedName>
    <definedName name="Z_B47DD781_1976_11D1_BD7C_0020AF42250B_.wvu.Cols" hidden="1">#REF!,#REF!</definedName>
    <definedName name="Z_B47DD781_1976_11D1_BD7C_0020AF42250B_.wvu.Rows">#REF!</definedName>
    <definedName name="Z_B47DD782_1976_11D1_BD7C_0020AF42250B_.wvu.Cols">#REF!</definedName>
    <definedName name="Z_B47DD784_1976_11D1_BD7C_0020AF42250B_.wvu.Cols">#REF!</definedName>
    <definedName name="Z_B47DD786_1976_11D1_BD7C_0020AF42250B_.wvu.Cols">#REF!</definedName>
    <definedName name="Z_B47DD788_1976_11D1_BD7C_0020AF42250B_.wvu.Cols">#REF!</definedName>
    <definedName name="Z_B47DD78B_1976_11D1_BD7C_0020AF42250B_.wvu.Cols">#REF!</definedName>
    <definedName name="Z_B47DD78D_1976_11D1_BD7C_0020AF42250B_.wvu.Cols">#REF!</definedName>
    <definedName name="Z_B47DD78E_1976_11D1_BD7C_0020AF42250B_.wvu.Cols">#REF!</definedName>
    <definedName name="Z_B47DD78E_1976_11D1_BD7C_0020AF42250B_.wvu.Rows">#REF!</definedName>
    <definedName name="Z_B47DD78F_1976_11D1_BD7C_0020AF42250B_.wvu.Rows">#REF!</definedName>
    <definedName name="Z_B47DD791_1976_11D1_BD7C_0020AF42250B_.wvu.Cols">#REF!</definedName>
    <definedName name="Z_B47DD791_1976_11D1_BD7C_0020AF42250B_.wvu.Rows">#REF!</definedName>
    <definedName name="Z_B47DD793_1976_11D1_BD7C_0020AF42250B_.wvu.Cols">#REF!</definedName>
    <definedName name="Z_B47DD793_1976_11D1_BD7C_0020AF42250B_.wvu.Rows">#REF!</definedName>
    <definedName name="Z_B47DD997_1976_11D1_BD7C_0020AF42250B_.wvu.Cols">#REF!</definedName>
    <definedName name="Z_B47DD998_1976_11D1_BD7C_0020AF42250B_.wvu.Cols">#REF!</definedName>
    <definedName name="Z_B47DD99A_1976_11D1_BD7C_0020AF42250B_.wvu.Cols">#REF!</definedName>
    <definedName name="Z_B47DD99B_1976_11D1_BD7C_0020AF42250B_.wvu.Cols" hidden="1">#REF!,#REF!,#REF!</definedName>
    <definedName name="Z_B47DD99C_1976_11D1_BD7C_0020AF42250B_.wvu.Cols">#REF!</definedName>
    <definedName name="Z_B47DD99D_1976_11D1_BD7C_0020AF42250B_.wvu.Cols">#REF!</definedName>
    <definedName name="Z_B47DD99E_1976_11D1_BD7C_0020AF42250B_.wvu.Cols">#REF!</definedName>
    <definedName name="Z_B47DD9A3_1976_11D1_BD7C_0020AF42250B_.wvu.Cols">#REF!</definedName>
    <definedName name="Z_B47DD9A4_1976_11D1_BD7C_0020AF42250B_.wvu.Cols">#REF!</definedName>
    <definedName name="Z_B6AE087C_DC06_11D2_BCA9_00C04F8BBE86_.wvu.Cols" hidden="1">#REF!,#REF!,#REF!,#REF!,#REF!</definedName>
    <definedName name="Z_B6AE087C_DC06_11D2_BCA9_00C04F8BBE86_.wvu.PrintArea">#REF!</definedName>
    <definedName name="Z_B6AE087C_DC06_11D2_BCA9_00C04F8BBE86_.wvu.Rows" hidden="1">#REF!,#REF!</definedName>
    <definedName name="Z_B8F4737F_F966_11D0_B29E_006008045F74_.wvu.Rows">#REF!</definedName>
    <definedName name="Z_B8F47381_F966_11D0_B29E_006008045F74_.wvu.Cols" hidden="1">#REF!,#REF!</definedName>
    <definedName name="Z_B8F47382_F966_11D0_B29E_006008045F74_.wvu.Cols" hidden="1">#REF!,#REF!</definedName>
    <definedName name="Z_B8F47383_F966_11D0_B29E_006008045F74_.wvu.Cols" hidden="1">#REF!,#REF!</definedName>
    <definedName name="Z_B8F47384_F966_11D0_B29E_006008045F74_.wvu.Cols" hidden="1">#REF!,#REF!</definedName>
    <definedName name="Z_B8F47386_F966_11D0_B29E_006008045F74_.wvu.Cols">#REF!</definedName>
    <definedName name="Z_B8F47391_F966_11D0_B29E_006008045F74_.wvu.Rows">#REF!</definedName>
    <definedName name="Z_B8F47392_F966_11D0_B29E_006008045F74_.wvu.Cols" hidden="1">#REF!,#REF!</definedName>
    <definedName name="Z_B8F47392_F966_11D0_B29E_006008045F74_.wvu.Rows">#REF!</definedName>
    <definedName name="Z_B8F47397_F966_11D0_B29E_006008045F74_.wvu.Cols">#REF!</definedName>
    <definedName name="Z_B8F47397_F966_11D0_B29E_006008045F74_.wvu.Rows">#REF!</definedName>
    <definedName name="Z_B8F47398_F966_11D0_B29E_006008045F74_.wvu.Rows">#REF!</definedName>
    <definedName name="Z_B8F4739A_F966_11D0_B29E_006008045F74_.wvu.Cols">#REF!</definedName>
    <definedName name="Z_B8F4739A_F966_11D0_B29E_006008045F74_.wvu.Rows">#REF!</definedName>
    <definedName name="Z_B8F4739B_F966_11D0_B29E_006008045F74_.wvu.Cols">#REF!</definedName>
    <definedName name="Z_B8F4739B_F966_11D0_B29E_006008045F74_.wvu.Rows">#REF!</definedName>
    <definedName name="Z_BF832EA7_FE1C_11D0_BD38_0020AF42250B_.wvu.Cols">#REF!</definedName>
    <definedName name="Z_C0ADD18E_3AAE_11D1_BDBA_0020AF42250B_.wvu.Cols" hidden="1">#REF!,#REF!</definedName>
    <definedName name="Z_C0ADD18F_3AAE_11D1_BDBA_0020AF42250B_.wvu.Cols" hidden="1">#REF!,#REF!</definedName>
    <definedName name="Z_C0ADD190_3AAE_11D1_BDBA_0020AF42250B_.wvu.Cols" hidden="1">#REF!,#REF!</definedName>
    <definedName name="Z_C0ADD191_3AAE_11D1_BDBA_0020AF42250B_.wvu.Cols" hidden="1">#REF!,#REF!</definedName>
    <definedName name="Z_C0ADD193_3AAE_11D1_BDBA_0020AF42250B_.wvu.Cols">#REF!</definedName>
    <definedName name="Z_C0ADD193_3AAE_11D1_BDBA_0020AF42250B_.wvu.PrintArea">#REF!</definedName>
    <definedName name="Z_C0ADD193_3AAE_11D1_BDBA_0020AF42250B_.wvu.PrintTitles">#REF!</definedName>
    <definedName name="Z_C0ADD194_3AAE_11D1_BDBA_0020AF42250B_.wvu.PrintArea">#REF!</definedName>
    <definedName name="Z_C0ADD194_3AAE_11D1_BDBA_0020AF42250B_.wvu.PrintTitles">#REF!</definedName>
    <definedName name="Z_C0ADD19B_3AAE_11D1_BDBA_0020AF42250B_.wvu.PrintArea">#REF!</definedName>
    <definedName name="Z_C0ADD19B_3AAE_11D1_BDBA_0020AF42250B_.wvu.PrintTitles">#REF!</definedName>
    <definedName name="Z_C0ADD19F_3AAE_11D1_BDBA_0020AF42250B_.wvu.PrintArea">#REF!</definedName>
    <definedName name="Z_C0ADD19F_3AAE_11D1_BDBA_0020AF42250B_.wvu.PrintTitles">#REF!</definedName>
    <definedName name="Z_C0ADD1A1_3AAE_11D1_BDBA_0020AF42250B_.wvu.Cols">#REF!</definedName>
    <definedName name="Z_C0ADD1A1_3AAE_11D1_BDBA_0020AF42250B_.wvu.PrintArea">#REF!</definedName>
    <definedName name="Z_C0ADD1A1_3AAE_11D1_BDBA_0020AF42250B_.wvu.PrintTitles">#REF!</definedName>
    <definedName name="Z_C0ADD1A3_3AAE_11D1_BDBA_0020AF42250B_.wvu.Cols" hidden="1">#REF!,#REF!</definedName>
    <definedName name="Z_C0ADD1A3_3AAE_11D1_BDBA_0020AF42250B_.wvu.Rows">#REF!</definedName>
    <definedName name="Z_C0ADD1A4_3AAE_11D1_BDBA_0020AF42250B_.wvu.Cols">#REF!</definedName>
    <definedName name="Z_C0ADD1A4_3AAE_11D1_BDBA_0020AF42250B_.wvu.PrintArea">#REF!</definedName>
    <definedName name="Z_C0ADD1A4_3AAE_11D1_BDBA_0020AF42250B_.wvu.PrintTitles">#REF!</definedName>
    <definedName name="Z_C0ADD1A6_3AAE_11D1_BDBA_0020AF42250B_.wvu.Cols">#REF!</definedName>
    <definedName name="Z_C0ADD1A6_3AAE_11D1_BDBA_0020AF42250B_.wvu.PrintArea">#REF!</definedName>
    <definedName name="Z_C0ADD1A6_3AAE_11D1_BDBA_0020AF42250B_.wvu.PrintTitles">#REF!</definedName>
    <definedName name="Z_C0ADD1A8_3AAE_11D1_BDBA_0020AF42250B_.wvu.Cols">#REF!</definedName>
    <definedName name="Z_C0ADD1A8_3AAE_11D1_BDBA_0020AF42250B_.wvu.PrintArea">#REF!</definedName>
    <definedName name="Z_C0ADD1A8_3AAE_11D1_BDBA_0020AF42250B_.wvu.PrintTitles">#REF!</definedName>
    <definedName name="Z_C0ADD1AA_3AAE_11D1_BDBA_0020AF42250B_.wvu.Cols">#REF!</definedName>
    <definedName name="Z_C0ADD1AA_3AAE_11D1_BDBA_0020AF42250B_.wvu.PrintArea">#REF!</definedName>
    <definedName name="Z_C0ADD1AA_3AAE_11D1_BDBA_0020AF42250B_.wvu.PrintTitles">#REF!</definedName>
    <definedName name="Z_C0ADD1AD_3AAE_11D1_BDBA_0020AF42250B_.wvu.Cols">#REF!</definedName>
    <definedName name="Z_C0ADD1AD_3AAE_11D1_BDBA_0020AF42250B_.wvu.PrintArea">#REF!</definedName>
    <definedName name="Z_C0ADD1AD_3AAE_11D1_BDBA_0020AF42250B_.wvu.PrintTitles">#REF!</definedName>
    <definedName name="Z_C0ADD1AF_3AAE_11D1_BDBA_0020AF42250B_.wvu.Cols">#REF!</definedName>
    <definedName name="Z_C0ADD1AF_3AAE_11D1_BDBA_0020AF42250B_.wvu.PrintArea">#REF!</definedName>
    <definedName name="Z_C0ADD1AF_3AAE_11D1_BDBA_0020AF42250B_.wvu.PrintTitles">#REF!</definedName>
    <definedName name="Z_C0ADD1B0_3AAE_11D1_BDBA_0020AF42250B_.wvu.Cols">#REF!</definedName>
    <definedName name="Z_C0ADD1B0_3AAE_11D1_BDBA_0020AF42250B_.wvu.Rows">#REF!</definedName>
    <definedName name="Z_C0ADD1B1_3AAE_11D1_BDBA_0020AF42250B_.wvu.Rows">#REF!</definedName>
    <definedName name="Z_C0ADD1B3_3AAE_11D1_BDBA_0020AF42250B_.wvu.Cols">#REF!</definedName>
    <definedName name="Z_C0ADD1B3_3AAE_11D1_BDBA_0020AF42250B_.wvu.PrintArea">#REF!</definedName>
    <definedName name="Z_C0ADD1B3_3AAE_11D1_BDBA_0020AF42250B_.wvu.PrintTitles">#REF!</definedName>
    <definedName name="Z_C0ADD1B3_3AAE_11D1_BDBA_0020AF42250B_.wvu.Rows">#REF!</definedName>
    <definedName name="Z_C0ADD1B5_3AAE_11D1_BDBA_0020AF42250B_.wvu.Cols">#REF!</definedName>
    <definedName name="Z_C0ADD1B5_3AAE_11D1_BDBA_0020AF42250B_.wvu.Rows">#REF!</definedName>
    <definedName name="Z_D342DB09_2A19_11D1_BD99_0020AF42250B_.wvu.Rows">#REF!</definedName>
    <definedName name="Z_D342DB0B_2A19_11D1_BD99_0020AF42250B_.wvu.Cols" hidden="1">#REF!,#REF!</definedName>
    <definedName name="Z_D342DB0B_2A19_11D1_BD99_0020AF42250B_.wvu.Rows">#REF!</definedName>
    <definedName name="Z_D342DB0C_2A19_11D1_BD99_0020AF42250B_.wvu.Cols" hidden="1">#REF!,#REF!</definedName>
    <definedName name="Z_D342DB0D_2A19_11D1_BD99_0020AF42250B_.wvu.Cols" hidden="1">#REF!,#REF!</definedName>
    <definedName name="Z_D342DB0E_2A19_11D1_BD99_0020AF42250B_.wvu.Cols" hidden="1">#REF!,#REF!</definedName>
    <definedName name="Z_D342DB10_2A19_11D1_BD99_0020AF42250B_.wvu.Cols">#REF!</definedName>
    <definedName name="Z_D342DB10_2A19_11D1_BD99_0020AF42250B_.wvu.PrintArea">#REF!</definedName>
    <definedName name="Z_D342DB10_2A19_11D1_BD99_0020AF42250B_.wvu.PrintTitles">#REF!</definedName>
    <definedName name="Z_D342DB18_2A19_11D1_BD99_0020AF42250B_.wvu.PrintArea">#REF!</definedName>
    <definedName name="Z_D342DB18_2A19_11D1_BD99_0020AF42250B_.wvu.PrintTitles">#REF!</definedName>
    <definedName name="Z_D342DB1C_2A19_11D1_BD99_0020AF42250B_.wvu.PrintArea">#REF!</definedName>
    <definedName name="Z_D342DB1C_2A19_11D1_BD99_0020AF42250B_.wvu.PrintTitles">#REF!</definedName>
    <definedName name="Z_D342DB1D_2A19_11D1_BD99_0020AF42250B_.wvu.Rows">#REF!</definedName>
    <definedName name="Z_D342DB1E_2A19_11D1_BD99_0020AF42250B_.wvu.Cols">#REF!</definedName>
    <definedName name="Z_D342DB20_2A19_11D1_BD99_0020AF42250B_.wvu.Cols" hidden="1">#REF!,#REF!</definedName>
    <definedName name="Z_D342DB20_2A19_11D1_BD99_0020AF42250B_.wvu.Rows">#REF!</definedName>
    <definedName name="Z_D342DB21_2A19_11D1_BD99_0020AF42250B_.wvu.Cols">#REF!</definedName>
    <definedName name="Z_D342DB21_2A19_11D1_BD99_0020AF42250B_.wvu.PrintArea">#REF!</definedName>
    <definedName name="Z_D342DB21_2A19_11D1_BD99_0020AF42250B_.wvu.PrintTitles">#REF!</definedName>
    <definedName name="Z_D342DB23_2A19_11D1_BD99_0020AF42250B_.wvu.Cols">#REF!</definedName>
    <definedName name="Z_D342DB23_2A19_11D1_BD99_0020AF42250B_.wvu.PrintArea">#REF!</definedName>
    <definedName name="Z_D342DB23_2A19_11D1_BD99_0020AF42250B_.wvu.PrintTitles">#REF!</definedName>
    <definedName name="Z_D342DB25_2A19_11D1_BD99_0020AF42250B_.wvu.Cols">#REF!</definedName>
    <definedName name="Z_D342DB25_2A19_11D1_BD99_0020AF42250B_.wvu.PrintArea">#REF!</definedName>
    <definedName name="Z_D342DB25_2A19_11D1_BD99_0020AF42250B_.wvu.PrintTitles">#REF!</definedName>
    <definedName name="Z_D342DB27_2A19_11D1_BD99_0020AF42250B_.wvu.Cols">#REF!</definedName>
    <definedName name="Z_D342DB27_2A19_11D1_BD99_0020AF42250B_.wvu.PrintArea">#REF!</definedName>
    <definedName name="Z_D342DB2A_2A19_11D1_BD99_0020AF42250B_.wvu.Cols">#REF!</definedName>
    <definedName name="Z_D342DB2A_2A19_11D1_BD99_0020AF42250B_.wvu.PrintArea">#REF!</definedName>
    <definedName name="Z_D342DB2A_2A19_11D1_BD99_0020AF42250B_.wvu.PrintTitles">#REF!</definedName>
    <definedName name="Z_D342DB2C_2A19_11D1_BD99_0020AF42250B_.wvu.Cols">#REF!</definedName>
    <definedName name="Z_D342DB2D_2A19_11D1_BD99_0020AF42250B_.wvu.Cols">#REF!</definedName>
    <definedName name="Z_D342DB2D_2A19_11D1_BD99_0020AF42250B_.wvu.Rows">#REF!</definedName>
    <definedName name="Z_D342DB2E_2A19_11D1_BD99_0020AF42250B_.wvu.Rows">#REF!</definedName>
    <definedName name="Z_D342DB30_2A19_11D1_BD99_0020AF42250B_.wvu.Cols">#REF!</definedName>
    <definedName name="Z_D342DB30_2A19_11D1_BD99_0020AF42250B_.wvu.PrintArea">#REF!</definedName>
    <definedName name="Z_D342DB30_2A19_11D1_BD99_0020AF42250B_.wvu.PrintTitles">#REF!</definedName>
    <definedName name="Z_D342DB30_2A19_11D1_BD99_0020AF42250B_.wvu.Rows">#REF!</definedName>
    <definedName name="Z_D342DB32_2A19_11D1_BD99_0020AF42250B_.wvu.Cols">#REF!</definedName>
    <definedName name="Z_D342DB32_2A19_11D1_BD99_0020AF42250B_.wvu.Rows">#REF!</definedName>
    <definedName name="Z_D92B0970_FEBC_11D0_BD3E_0020AF42250B_.wvu.Cols">#REF!</definedName>
    <definedName name="Z_D92B0970_FEBC_11D0_BD3E_0020AF42250B_.wvu.PrintArea">#REF!</definedName>
    <definedName name="Z_D92B0970_FEBC_11D0_BD3E_0020AF42250B_.wvu.PrintTitles">#REF!</definedName>
    <definedName name="Z_D92B0972_FEBC_11D0_BD3E_0020AF42250B_.wvu.Cols">#REF!</definedName>
    <definedName name="Z_D92B0972_FEBC_11D0_BD3E_0020AF42250B_.wvu.PrintArea">#REF!</definedName>
    <definedName name="Z_D92B0972_FEBC_11D0_BD3E_0020AF42250B_.wvu.PrintTitles">#REF!</definedName>
    <definedName name="Z_D92B0973_FEBC_11D0_BD3E_0020AF42250B_.wvu.Cols">#REF!</definedName>
    <definedName name="Z_D92B0973_FEBC_11D0_BD3E_0020AF42250B_.wvu.PrintArea">#REF!</definedName>
    <definedName name="Z_D92B0973_FEBC_11D0_BD3E_0020AF42250B_.wvu.PrintTitles">#REF!</definedName>
    <definedName name="Z_D92B0975_FEBC_11D0_BD3E_0020AF42250B_.wvu.Cols">#REF!</definedName>
    <definedName name="Z_D92B0975_FEBC_11D0_BD3E_0020AF42250B_.wvu.PrintArea">#REF!</definedName>
    <definedName name="Z_D92B0975_FEBC_11D0_BD3E_0020AF42250B_.wvu.PrintTitles">#REF!</definedName>
    <definedName name="Z_F2D042EF_2606_11D1_BD91_0020AF42250B_.wvu.Cols">#REF!</definedName>
    <definedName name="Z_F2D042F0_2606_11D1_BD91_0020AF42250B_.wvu.Cols">#REF!</definedName>
    <definedName name="Z_F2D042F2_2606_11D1_BD91_0020AF42250B_.wvu.Cols">#REF!</definedName>
    <definedName name="Z_F2D042F3_2606_11D1_BD91_0020AF42250B_.wvu.Cols" hidden="1">#REF!,#REF!,#REF!</definedName>
    <definedName name="Z_F2D042F4_2606_11D1_BD91_0020AF42250B_.wvu.Cols">#REF!</definedName>
    <definedName name="Z_F2D042F5_2606_11D1_BD91_0020AF42250B_.wvu.Cols">#REF!</definedName>
    <definedName name="Z_F2D042F6_2606_11D1_BD91_0020AF42250B_.wvu.Cols">#REF!</definedName>
    <definedName name="Z_F2D042FB_2606_11D1_BD91_0020AF42250B_.wvu.Cols">#REF!</definedName>
    <definedName name="Z_F2D042FC_2606_11D1_BD91_0020AF42250B_.wvu.Cols">#REF!</definedName>
    <definedName name="Z_F5EF126D_2473_11D1_BD8B_0020AF42250B_.wvu.Rows">#REF!</definedName>
    <definedName name="Z_F5EF126F_2473_11D1_BD8B_0020AF42250B_.wvu.Cols" hidden="1">#REF!,#REF!</definedName>
    <definedName name="Z_F5EF126F_2473_11D1_BD8B_0020AF42250B_.wvu.Rows">#REF!</definedName>
    <definedName name="Z_F5EF1270_2473_11D1_BD8B_0020AF42250B_.wvu.Cols" hidden="1">#REF!,#REF!</definedName>
    <definedName name="Z_F5EF1271_2473_11D1_BD8B_0020AF42250B_.wvu.Cols" hidden="1">#REF!,#REF!</definedName>
    <definedName name="Z_F5EF1272_2473_11D1_BD8B_0020AF42250B_.wvu.Cols" hidden="1">#REF!,#REF!</definedName>
    <definedName name="Z_F5EF1274_2473_11D1_BD8B_0020AF42250B_.wvu.Cols">#REF!</definedName>
    <definedName name="Z_F5EF1281_2473_11D1_BD8B_0020AF42250B_.wvu.Rows">#REF!</definedName>
    <definedName name="Z_F5EF1282_2473_11D1_BD8B_0020AF42250B_.wvu.Cols">#REF!</definedName>
    <definedName name="Z_F5EF1284_2473_11D1_BD8B_0020AF42250B_.wvu.Cols" hidden="1">#REF!,#REF!</definedName>
    <definedName name="Z_F5EF1284_2473_11D1_BD8B_0020AF42250B_.wvu.Rows">#REF!</definedName>
    <definedName name="Z_F5EF1285_2473_11D1_BD8B_0020AF42250B_.wvu.Cols">#REF!</definedName>
    <definedName name="Z_F5EF1287_2473_11D1_BD8B_0020AF42250B_.wvu.Cols">#REF!</definedName>
    <definedName name="Z_F5EF1289_2473_11D1_BD8B_0020AF42250B_.wvu.Cols">#REF!</definedName>
    <definedName name="Z_F5EF128B_2473_11D1_BD8B_0020AF42250B_.wvu.Cols">#REF!</definedName>
    <definedName name="Z_F5EF128E_2473_11D1_BD8B_0020AF42250B_.wvu.Cols">#REF!</definedName>
    <definedName name="Z_F5EF1290_2473_11D1_BD8B_0020AF42250B_.wvu.Cols">#REF!</definedName>
    <definedName name="Z_F5EF1291_2473_11D1_BD8B_0020AF42250B_.wvu.Cols">#REF!</definedName>
    <definedName name="Z_F5EF1291_2473_11D1_BD8B_0020AF42250B_.wvu.Rows">#REF!</definedName>
    <definedName name="Z_F5EF1292_2473_11D1_BD8B_0020AF42250B_.wvu.Rows">#REF!</definedName>
    <definedName name="Z_F5EF1294_2473_11D1_BD8B_0020AF42250B_.wvu.Cols">#REF!</definedName>
    <definedName name="Z_F5EF1294_2473_11D1_BD8B_0020AF42250B_.wvu.Rows">#REF!</definedName>
    <definedName name="Z_F5EF1296_2473_11D1_BD8B_0020AF42250B_.wvu.Cols">#REF!</definedName>
    <definedName name="Z_F5EF1296_2473_11D1_BD8B_0020AF42250B_.wvu.Rows">#REF!</definedName>
    <definedName name="Z_F5EF1405_2473_11D1_BD8B_0020AF42250B_.wvu.Rows">#REF!</definedName>
    <definedName name="Z_F5EF1407_2473_11D1_BD8B_0020AF42250B_.wvu.Cols" hidden="1">#REF!,#REF!</definedName>
    <definedName name="Z_F5EF1407_2473_11D1_BD8B_0020AF42250B_.wvu.Rows">#REF!</definedName>
    <definedName name="Z_F5EF1408_2473_11D1_BD8B_0020AF42250B_.wvu.Cols" hidden="1">#REF!,#REF!</definedName>
    <definedName name="Z_F5EF1409_2473_11D1_BD8B_0020AF42250B_.wvu.Cols" hidden="1">#REF!,#REF!</definedName>
    <definedName name="Z_F5EF140A_2473_11D1_BD8B_0020AF42250B_.wvu.Cols" hidden="1">#REF!,#REF!</definedName>
    <definedName name="Z_F5EF140C_2473_11D1_BD8B_0020AF42250B_.wvu.Cols">#REF!</definedName>
    <definedName name="Z_F5EF1419_2473_11D1_BD8B_0020AF42250B_.wvu.Rows">#REF!</definedName>
    <definedName name="Z_F5EF141A_2473_11D1_BD8B_0020AF42250B_.wvu.Cols">#REF!</definedName>
    <definedName name="Z_F5EF141C_2473_11D1_BD8B_0020AF42250B_.wvu.Cols" hidden="1">#REF!,#REF!</definedName>
    <definedName name="Z_F5EF141C_2473_11D1_BD8B_0020AF42250B_.wvu.Rows">#REF!</definedName>
    <definedName name="Z_F5EF141D_2473_11D1_BD8B_0020AF42250B_.wvu.Cols">#REF!</definedName>
    <definedName name="Z_F5EF141F_2473_11D1_BD8B_0020AF42250B_.wvu.Cols">#REF!</definedName>
    <definedName name="Z_F5EF1421_2473_11D1_BD8B_0020AF42250B_.wvu.Cols">#REF!</definedName>
    <definedName name="Z_F5EF1423_2473_11D1_BD8B_0020AF42250B_.wvu.Cols">#REF!</definedName>
    <definedName name="Z_F5EF1426_2473_11D1_BD8B_0020AF42250B_.wvu.Cols">#REF!</definedName>
    <definedName name="Z_F5EF1428_2473_11D1_BD8B_0020AF42250B_.wvu.Cols">#REF!</definedName>
    <definedName name="Z_F5EF1429_2473_11D1_BD8B_0020AF42250B_.wvu.Cols">#REF!</definedName>
    <definedName name="Z_F5EF1429_2473_11D1_BD8B_0020AF42250B_.wvu.Rows">#REF!</definedName>
    <definedName name="Z_F5EF142A_2473_11D1_BD8B_0020AF42250B_.wvu.Rows">#REF!</definedName>
    <definedName name="Z_F5EF142C_2473_11D1_BD8B_0020AF42250B_.wvu.Cols">#REF!</definedName>
    <definedName name="Z_F5EF142C_2473_11D1_BD8B_0020AF42250B_.wvu.Rows">#REF!</definedName>
    <definedName name="Z_F5EF142E_2473_11D1_BD8B_0020AF42250B_.wvu.Cols">#REF!</definedName>
    <definedName name="Z_F5EF142E_2473_11D1_BD8B_0020AF42250B_.wvu.Rows">#REF!</definedName>
    <definedName name="Z_FAFA6ED0_0531_11D1_BD56_0020AF42250B_.wvu.Cols">#REF!</definedName>
    <definedName name="Z_FAFA6ED0_0531_11D1_BD56_0020AF42250B_.wvu.PrintArea">#REF!</definedName>
    <definedName name="Z_FAFA6ED0_0531_11D1_BD56_0020AF42250B_.wvu.PrintTitles">#REF!</definedName>
    <definedName name="Z_FAFA6ED1_0531_11D1_BD56_0020AF42250B_.wvu.Cols" hidden="1">#REF!,#REF!,#REF!</definedName>
    <definedName name="Z_FAFA6ED1_0531_11D1_BD56_0020AF42250B_.wvu.PrintArea">#REF!</definedName>
    <definedName name="Z_FAFA6ED1_0531_11D1_BD56_0020AF42250B_.wvu.PrintTitles">#REF!</definedName>
    <definedName name="zathahah">#REF!</definedName>
    <definedName name="ZBZBRR">#REF!</definedName>
    <definedName name="ZBZBRRB">#REF!</definedName>
    <definedName name="zc">#REF!</definedName>
    <definedName name="ZDFBZBFZB">#REF!</definedName>
    <definedName name="zdfkjjgouogusogujlzgjlzgj">#REF!</definedName>
    <definedName name="zdgnznzgngn">#REF!</definedName>
    <definedName name="zdkjffvpobjpabjpabjzpjbpzjb">#REF!</definedName>
    <definedName name="zdngznzn">#REF!</definedName>
    <definedName name="zdnzdngfn">#REF!</definedName>
    <definedName name="ZFDBZBZB">#REF!</definedName>
    <definedName name="zfdhdhdabf">#REF!</definedName>
    <definedName name="ZHZHZHZHZHZH">#REF!</definedName>
    <definedName name="zhzhzhzhzhzhhzhzhzhzh">#REF!</definedName>
    <definedName name="znznzn">#REF!</definedName>
    <definedName name="Zones">#REF!</definedName>
    <definedName name="ZRDBZRBZB">#REF!</definedName>
    <definedName name="zsdvzvzv">#REF!</definedName>
    <definedName name="zut">#REF!</definedName>
    <definedName name="zzPPTAuthorTable001">#REF!</definedName>
    <definedName name="zzPPTAuthorTable002">#REF!</definedName>
    <definedName name="zzPPTAuthorTable003">#REF!</definedName>
    <definedName name="zzPPTAuthorTable004">#REF!</definedName>
    <definedName name="zzPPTAuthorTable005">#REF!</definedName>
    <definedName name="zzPPTAuthorTable006">#REF!</definedName>
    <definedName name="zzPPTAuthorTable007">#REF!</definedName>
    <definedName name="zzPPTAuthorTable008">#REF!</definedName>
    <definedName name="zzPPTAuthorTable009">#REF!</definedName>
    <definedName name="zzPPTAuthorTable010">#REF!</definedName>
    <definedName name="zzPPTAuthorTable011">#REF!</definedName>
    <definedName name="zzPPTAuthorTable012">#REF!</definedName>
    <definedName name="zzPPTAuthorTable013">#REF!</definedName>
    <definedName name="zzPPTAuthorTable014">#REF!</definedName>
    <definedName name="zzPPTAuthorTable015">#REF!</definedName>
    <definedName name="zzPPTAuthorTable016">#REF!</definedName>
    <definedName name="zzPPTAuthorTable017">#REF!</definedName>
    <definedName name="zzPPTAuthorTable018">#REF!</definedName>
    <definedName name="zzPPTAuthorTable019">#REF!</definedName>
    <definedName name="zzPPTAuthorTable020">#REF!</definedName>
    <definedName name="zzPPTAuthorTable021">#REF!</definedName>
    <definedName name="zzPPTAuthorTable022">#REF!</definedName>
    <definedName name="zzPPTAuthorTable023">#REF!</definedName>
    <definedName name="zzPPTAuthorTable024">#REF!</definedName>
    <definedName name="zzPPTAuthorTable025">#REF!</definedName>
    <definedName name="zzPPTAuthorTable027">#REF!</definedName>
    <definedName name="zzPPTAuthorTable029">#REF!</definedName>
    <definedName name="zzPPTAuthorTable030">#REF!</definedName>
    <definedName name="zzPPTAuthorTable031">#REF!</definedName>
    <definedName name="z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44" l="1"/>
  <c r="E20" i="44"/>
  <c r="E19" i="44"/>
  <c r="E18" i="44"/>
  <c r="E17" i="44"/>
  <c r="E12" i="44"/>
  <c r="B43" i="16" l="1"/>
  <c r="B4708" i="24" l="1"/>
  <c r="B4709" i="24" s="1"/>
  <c r="B4710" i="24" s="1"/>
  <c r="B4711" i="24" s="1"/>
  <c r="B4712" i="24" s="1"/>
  <c r="B4713" i="24" s="1"/>
  <c r="B4714" i="24" s="1"/>
  <c r="B4715" i="24" s="1"/>
  <c r="B4716" i="24" s="1"/>
  <c r="B4717" i="24" s="1"/>
  <c r="B4718" i="24" s="1"/>
  <c r="B4719" i="24" s="1"/>
  <c r="B4720" i="24" s="1"/>
  <c r="B4721" i="24" s="1"/>
  <c r="B4722" i="24" s="1"/>
  <c r="B4723" i="24" s="1"/>
  <c r="B4724" i="24" s="1"/>
  <c r="B4725" i="24" s="1"/>
  <c r="B4726" i="24" s="1"/>
  <c r="B4727" i="24" s="1"/>
  <c r="B4728" i="24" s="1"/>
  <c r="B4729" i="24" s="1"/>
  <c r="B4730" i="24" s="1"/>
  <c r="C4707" i="24"/>
  <c r="C4708" i="24" s="1"/>
  <c r="C4709" i="24" s="1"/>
  <c r="C4710" i="24" s="1"/>
  <c r="C4711" i="24" s="1"/>
  <c r="C4712" i="24" s="1"/>
  <c r="C4713" i="24" s="1"/>
  <c r="C4714" i="24" s="1"/>
  <c r="C4715" i="24" s="1"/>
  <c r="C4716" i="24" s="1"/>
  <c r="C4717" i="24" s="1"/>
  <c r="C4718" i="24" s="1"/>
  <c r="C4719" i="24" s="1"/>
  <c r="C4720" i="24" s="1"/>
  <c r="C4721" i="24" s="1"/>
  <c r="C4722" i="24" s="1"/>
  <c r="C4723" i="24" s="1"/>
  <c r="C4724" i="24" s="1"/>
  <c r="C4725" i="24" s="1"/>
  <c r="C4726" i="24" s="1"/>
  <c r="C4727" i="24" s="1"/>
  <c r="C4728" i="24" s="1"/>
  <c r="C4729" i="24" s="1"/>
  <c r="C4730" i="24" s="1"/>
  <c r="B4682" i="24"/>
  <c r="B4683" i="24" s="1"/>
  <c r="B4684" i="24" s="1"/>
  <c r="B4685" i="24" s="1"/>
  <c r="B4686" i="24" s="1"/>
  <c r="B4687" i="24" s="1"/>
  <c r="B4688" i="24" s="1"/>
  <c r="B4689" i="24" s="1"/>
  <c r="B4690" i="24" s="1"/>
  <c r="B4691" i="24" s="1"/>
  <c r="B4692" i="24" s="1"/>
  <c r="B4693" i="24" s="1"/>
  <c r="B4694" i="24" s="1"/>
  <c r="B4695" i="24" s="1"/>
  <c r="B4696" i="24" s="1"/>
  <c r="B4697" i="24" s="1"/>
  <c r="B4698" i="24" s="1"/>
  <c r="B4699" i="24" s="1"/>
  <c r="B4700" i="24" s="1"/>
  <c r="B4701" i="24" s="1"/>
  <c r="B4702" i="24" s="1"/>
  <c r="B4703" i="24" s="1"/>
  <c r="B4704" i="24" s="1"/>
  <c r="C4681" i="24"/>
  <c r="C4682" i="24" s="1"/>
  <c r="C4683" i="24" s="1"/>
  <c r="C4684" i="24" s="1"/>
  <c r="C4685" i="24" s="1"/>
  <c r="C4686" i="24" s="1"/>
  <c r="C4687" i="24" s="1"/>
  <c r="C4688" i="24" s="1"/>
  <c r="C4689" i="24" s="1"/>
  <c r="C4690" i="24" s="1"/>
  <c r="C4691" i="24" s="1"/>
  <c r="C4692" i="24" s="1"/>
  <c r="C4693" i="24" s="1"/>
  <c r="C4694" i="24" s="1"/>
  <c r="C4695" i="24" s="1"/>
  <c r="C4696" i="24" s="1"/>
  <c r="C4697" i="24" s="1"/>
  <c r="C4698" i="24" s="1"/>
  <c r="C4699" i="24" s="1"/>
  <c r="C4700" i="24" s="1"/>
  <c r="C4701" i="24" s="1"/>
  <c r="C4702" i="24" s="1"/>
  <c r="C4703" i="24" s="1"/>
  <c r="C4704" i="24" s="1"/>
  <c r="B4656" i="24"/>
  <c r="B4657" i="24" s="1"/>
  <c r="B4658" i="24" s="1"/>
  <c r="B4659" i="24" s="1"/>
  <c r="B4660" i="24" s="1"/>
  <c r="B4661" i="24" s="1"/>
  <c r="B4662" i="24" s="1"/>
  <c r="B4663" i="24" s="1"/>
  <c r="B4664" i="24" s="1"/>
  <c r="B4665" i="24" s="1"/>
  <c r="B4666" i="24" s="1"/>
  <c r="B4667" i="24" s="1"/>
  <c r="B4668" i="24" s="1"/>
  <c r="B4669" i="24" s="1"/>
  <c r="B4670" i="24" s="1"/>
  <c r="B4671" i="24" s="1"/>
  <c r="B4672" i="24" s="1"/>
  <c r="B4673" i="24" s="1"/>
  <c r="B4674" i="24" s="1"/>
  <c r="B4675" i="24" s="1"/>
  <c r="B4676" i="24" s="1"/>
  <c r="B4677" i="24" s="1"/>
  <c r="B4678" i="24" s="1"/>
  <c r="B4630" i="24"/>
  <c r="B4631" i="24" s="1"/>
  <c r="B4632" i="24" s="1"/>
  <c r="B4633" i="24" s="1"/>
  <c r="B4634" i="24" s="1"/>
  <c r="B4635" i="24" s="1"/>
  <c r="B4636" i="24" s="1"/>
  <c r="B4637" i="24" s="1"/>
  <c r="B4638" i="24" s="1"/>
  <c r="B4639" i="24" s="1"/>
  <c r="B4640" i="24" s="1"/>
  <c r="B4641" i="24" s="1"/>
  <c r="B4642" i="24" s="1"/>
  <c r="B4643" i="24" s="1"/>
  <c r="B4644" i="24" s="1"/>
  <c r="B4645" i="24" s="1"/>
  <c r="B4646" i="24" s="1"/>
  <c r="B4647" i="24" s="1"/>
  <c r="B4648" i="24" s="1"/>
  <c r="B4649" i="24" s="1"/>
  <c r="B4650" i="24" s="1"/>
  <c r="B4651" i="24" s="1"/>
  <c r="B4652" i="24" s="1"/>
  <c r="B4604" i="24"/>
  <c r="B4605" i="24" s="1"/>
  <c r="B4606" i="24" s="1"/>
  <c r="B4607" i="24" s="1"/>
  <c r="B4608" i="24" s="1"/>
  <c r="B4609" i="24" s="1"/>
  <c r="B4610" i="24" s="1"/>
  <c r="B4611" i="24" s="1"/>
  <c r="B4612" i="24" s="1"/>
  <c r="B4613" i="24" s="1"/>
  <c r="B4614" i="24" s="1"/>
  <c r="B4615" i="24" s="1"/>
  <c r="B4616" i="24" s="1"/>
  <c r="B4617" i="24" s="1"/>
  <c r="B4618" i="24" s="1"/>
  <c r="B4619" i="24" s="1"/>
  <c r="B4620" i="24" s="1"/>
  <c r="B4621" i="24" s="1"/>
  <c r="B4622" i="24" s="1"/>
  <c r="B4623" i="24" s="1"/>
  <c r="B4624" i="24" s="1"/>
  <c r="B4625" i="24" s="1"/>
  <c r="B4626" i="24" s="1"/>
  <c r="C4603" i="24"/>
  <c r="C4604" i="24" s="1"/>
  <c r="C4605" i="24" s="1"/>
  <c r="C4606" i="24" s="1"/>
  <c r="C4607" i="24" s="1"/>
  <c r="C4608" i="24" s="1"/>
  <c r="C4609" i="24" s="1"/>
  <c r="C4610" i="24" s="1"/>
  <c r="C4611" i="24" s="1"/>
  <c r="C4612" i="24" s="1"/>
  <c r="C4613" i="24" s="1"/>
  <c r="C4614" i="24" s="1"/>
  <c r="C4615" i="24" s="1"/>
  <c r="C4616" i="24" s="1"/>
  <c r="C4617" i="24" s="1"/>
  <c r="C4618" i="24" s="1"/>
  <c r="C4619" i="24" s="1"/>
  <c r="C4620" i="24" s="1"/>
  <c r="C4621" i="24" s="1"/>
  <c r="C4622" i="24" s="1"/>
  <c r="C4623" i="24" s="1"/>
  <c r="C4624" i="24" s="1"/>
  <c r="C4625" i="24" s="1"/>
  <c r="C4626" i="24" s="1"/>
  <c r="B4578" i="24"/>
  <c r="B4579" i="24" s="1"/>
  <c r="B4580" i="24" s="1"/>
  <c r="B4581" i="24" s="1"/>
  <c r="B4582" i="24" s="1"/>
  <c r="B4583" i="24" s="1"/>
  <c r="B4584" i="24" s="1"/>
  <c r="B4585" i="24" s="1"/>
  <c r="B4586" i="24" s="1"/>
  <c r="B4587" i="24" s="1"/>
  <c r="B4588" i="24" s="1"/>
  <c r="B4589" i="24" s="1"/>
  <c r="B4590" i="24" s="1"/>
  <c r="B4591" i="24" s="1"/>
  <c r="B4592" i="24" s="1"/>
  <c r="B4593" i="24" s="1"/>
  <c r="B4594" i="24" s="1"/>
  <c r="B4595" i="24" s="1"/>
  <c r="B4596" i="24" s="1"/>
  <c r="B4597" i="24" s="1"/>
  <c r="B4598" i="24" s="1"/>
  <c r="B4599" i="24" s="1"/>
  <c r="B4600" i="24" s="1"/>
  <c r="C4577" i="24"/>
  <c r="C4578" i="24" s="1"/>
  <c r="C4579" i="24" s="1"/>
  <c r="C4580" i="24" s="1"/>
  <c r="C4581" i="24" s="1"/>
  <c r="C4582" i="24" s="1"/>
  <c r="C4583" i="24" s="1"/>
  <c r="C4584" i="24" s="1"/>
  <c r="C4585" i="24" s="1"/>
  <c r="C4586" i="24" s="1"/>
  <c r="C4587" i="24" s="1"/>
  <c r="C4588" i="24" s="1"/>
  <c r="C4589" i="24" s="1"/>
  <c r="C4590" i="24" s="1"/>
  <c r="C4591" i="24" s="1"/>
  <c r="C4592" i="24" s="1"/>
  <c r="C4593" i="24" s="1"/>
  <c r="C4594" i="24" s="1"/>
  <c r="C4595" i="24" s="1"/>
  <c r="C4596" i="24" s="1"/>
  <c r="C4597" i="24" s="1"/>
  <c r="C4598" i="24" s="1"/>
  <c r="C4599" i="24" s="1"/>
  <c r="C4600" i="24" s="1"/>
  <c r="C4551" i="24"/>
  <c r="C4552" i="24" s="1"/>
  <c r="C4553" i="24" s="1"/>
  <c r="C4554" i="24" s="1"/>
  <c r="C4555" i="24" s="1"/>
  <c r="C4556" i="24" s="1"/>
  <c r="C4557" i="24" s="1"/>
  <c r="C4558" i="24" s="1"/>
  <c r="C4559" i="24" s="1"/>
  <c r="C4560" i="24" s="1"/>
  <c r="C4561" i="24" s="1"/>
  <c r="C4562" i="24" s="1"/>
  <c r="C4563" i="24" s="1"/>
  <c r="C4564" i="24" s="1"/>
  <c r="C4565" i="24" s="1"/>
  <c r="C4566" i="24" s="1"/>
  <c r="C4567" i="24" s="1"/>
  <c r="C4568" i="24" s="1"/>
  <c r="C4569" i="24" s="1"/>
  <c r="C4570" i="24" s="1"/>
  <c r="C4571" i="24" s="1"/>
  <c r="C4572" i="24" s="1"/>
  <c r="C4573" i="24" s="1"/>
  <c r="C4574" i="24" s="1"/>
  <c r="B4552" i="24"/>
  <c r="B4553" i="24" s="1"/>
  <c r="B4554" i="24" s="1"/>
  <c r="B4555" i="24" s="1"/>
  <c r="B4556" i="24" s="1"/>
  <c r="B4557" i="24" s="1"/>
  <c r="B4558" i="24" s="1"/>
  <c r="B4559" i="24" s="1"/>
  <c r="B4560" i="24" s="1"/>
  <c r="B4561" i="24" s="1"/>
  <c r="B4562" i="24" s="1"/>
  <c r="B4563" i="24" s="1"/>
  <c r="B4564" i="24" s="1"/>
  <c r="B4565" i="24" s="1"/>
  <c r="B4566" i="24" s="1"/>
  <c r="B4567" i="24" s="1"/>
  <c r="B4568" i="24" s="1"/>
  <c r="B4569" i="24" s="1"/>
  <c r="B4570" i="24" s="1"/>
  <c r="B4571" i="24" s="1"/>
  <c r="B4572" i="24" s="1"/>
  <c r="B4573" i="24" s="1"/>
  <c r="B4574" i="24" s="1"/>
  <c r="B4526" i="24"/>
  <c r="B4527" i="24" s="1"/>
  <c r="B4528" i="24" s="1"/>
  <c r="B4529" i="24" s="1"/>
  <c r="B4530" i="24" s="1"/>
  <c r="B4531" i="24" s="1"/>
  <c r="B4532" i="24" s="1"/>
  <c r="B4533" i="24" s="1"/>
  <c r="B4534" i="24" s="1"/>
  <c r="B4535" i="24" s="1"/>
  <c r="B4536" i="24" s="1"/>
  <c r="B4537" i="24" s="1"/>
  <c r="B4538" i="24" s="1"/>
  <c r="B4539" i="24" s="1"/>
  <c r="B4540" i="24" s="1"/>
  <c r="B4541" i="24" s="1"/>
  <c r="B4542" i="24" s="1"/>
  <c r="B4543" i="24" s="1"/>
  <c r="B4544" i="24" s="1"/>
  <c r="B4545" i="24" s="1"/>
  <c r="B4546" i="24" s="1"/>
  <c r="B4547" i="24" s="1"/>
  <c r="B4548" i="24" s="1"/>
  <c r="C4499" i="24"/>
  <c r="C4500" i="24" s="1"/>
  <c r="C4501" i="24" s="1"/>
  <c r="C4502" i="24" s="1"/>
  <c r="C4503" i="24" s="1"/>
  <c r="C4504" i="24" s="1"/>
  <c r="C4505" i="24" s="1"/>
  <c r="C4506" i="24" s="1"/>
  <c r="C4507" i="24" s="1"/>
  <c r="C4508" i="24" s="1"/>
  <c r="C4509" i="24" s="1"/>
  <c r="C4510" i="24" s="1"/>
  <c r="C4511" i="24" s="1"/>
  <c r="C4512" i="24" s="1"/>
  <c r="C4513" i="24" s="1"/>
  <c r="C4514" i="24" s="1"/>
  <c r="C4515" i="24" s="1"/>
  <c r="C4516" i="24" s="1"/>
  <c r="C4517" i="24" s="1"/>
  <c r="C4518" i="24" s="1"/>
  <c r="C4519" i="24" s="1"/>
  <c r="C4520" i="24" s="1"/>
  <c r="C4521" i="24" s="1"/>
  <c r="C4522" i="24" s="1"/>
  <c r="B4500" i="24"/>
  <c r="B4501" i="24" s="1"/>
  <c r="B4502" i="24" s="1"/>
  <c r="B4503" i="24" s="1"/>
  <c r="B4504" i="24" s="1"/>
  <c r="B4505" i="24" s="1"/>
  <c r="B4506" i="24" s="1"/>
  <c r="B4507" i="24" s="1"/>
  <c r="B4508" i="24" s="1"/>
  <c r="B4509" i="24" s="1"/>
  <c r="B4510" i="24" s="1"/>
  <c r="B4511" i="24" s="1"/>
  <c r="B4512" i="24" s="1"/>
  <c r="B4513" i="24" s="1"/>
  <c r="B4514" i="24" s="1"/>
  <c r="B4515" i="24" s="1"/>
  <c r="B4516" i="24" s="1"/>
  <c r="B4517" i="24" s="1"/>
  <c r="B4518" i="24" s="1"/>
  <c r="B4519" i="24" s="1"/>
  <c r="B4520" i="24" s="1"/>
  <c r="B4521" i="24" s="1"/>
  <c r="B4522" i="24" s="1"/>
  <c r="B4474" i="24"/>
  <c r="B4475" i="24" s="1"/>
  <c r="B4476" i="24" s="1"/>
  <c r="B4477" i="24" s="1"/>
  <c r="B4478" i="24" s="1"/>
  <c r="B4479" i="24" s="1"/>
  <c r="B4480" i="24" s="1"/>
  <c r="B4481" i="24" s="1"/>
  <c r="B4482" i="24" s="1"/>
  <c r="B4483" i="24" s="1"/>
  <c r="B4484" i="24" s="1"/>
  <c r="B4485" i="24" s="1"/>
  <c r="B4486" i="24" s="1"/>
  <c r="B4487" i="24" s="1"/>
  <c r="B4488" i="24" s="1"/>
  <c r="B4489" i="24" s="1"/>
  <c r="B4490" i="24" s="1"/>
  <c r="B4491" i="24" s="1"/>
  <c r="B4492" i="24" s="1"/>
  <c r="B4493" i="24" s="1"/>
  <c r="B4494" i="24" s="1"/>
  <c r="B4495" i="24" s="1"/>
  <c r="B4496" i="24" s="1"/>
  <c r="C4473" i="24"/>
  <c r="C4474" i="24" s="1"/>
  <c r="C4475" i="24" s="1"/>
  <c r="C4476" i="24" s="1"/>
  <c r="C4477" i="24" s="1"/>
  <c r="C4478" i="24" s="1"/>
  <c r="C4479" i="24" s="1"/>
  <c r="C4480" i="24" s="1"/>
  <c r="C4481" i="24" s="1"/>
  <c r="C4482" i="24" s="1"/>
  <c r="C4483" i="24" s="1"/>
  <c r="C4484" i="24" s="1"/>
  <c r="C4485" i="24" s="1"/>
  <c r="C4486" i="24" s="1"/>
  <c r="C4487" i="24" s="1"/>
  <c r="C4488" i="24" s="1"/>
  <c r="C4489" i="24" s="1"/>
  <c r="C4490" i="24" s="1"/>
  <c r="C4491" i="24" s="1"/>
  <c r="C4492" i="24" s="1"/>
  <c r="C4493" i="24" s="1"/>
  <c r="C4494" i="24" s="1"/>
  <c r="C4495" i="24" s="1"/>
  <c r="C4496" i="24" s="1"/>
  <c r="B4448" i="24"/>
  <c r="B4449" i="24" s="1"/>
  <c r="B4450" i="24" s="1"/>
  <c r="B4451" i="24" s="1"/>
  <c r="B4452" i="24" s="1"/>
  <c r="B4453" i="24" s="1"/>
  <c r="B4454" i="24" s="1"/>
  <c r="B4455" i="24" s="1"/>
  <c r="B4456" i="24" s="1"/>
  <c r="B4457" i="24" s="1"/>
  <c r="B4458" i="24" s="1"/>
  <c r="B4459" i="24" s="1"/>
  <c r="B4460" i="24" s="1"/>
  <c r="B4461" i="24" s="1"/>
  <c r="B4462" i="24" s="1"/>
  <c r="B4463" i="24" s="1"/>
  <c r="B4464" i="24" s="1"/>
  <c r="B4465" i="24" s="1"/>
  <c r="B4466" i="24" s="1"/>
  <c r="B4467" i="24" s="1"/>
  <c r="B4468" i="24" s="1"/>
  <c r="B4469" i="24" s="1"/>
  <c r="B4470" i="24" s="1"/>
  <c r="C4447" i="24"/>
  <c r="C4448" i="24" s="1"/>
  <c r="C4449" i="24" s="1"/>
  <c r="C4450" i="24" s="1"/>
  <c r="C4451" i="24" s="1"/>
  <c r="C4452" i="24" s="1"/>
  <c r="C4453" i="24" s="1"/>
  <c r="C4454" i="24" s="1"/>
  <c r="C4455" i="24" s="1"/>
  <c r="C4456" i="24" s="1"/>
  <c r="C4457" i="24" s="1"/>
  <c r="C4458" i="24" s="1"/>
  <c r="C4459" i="24" s="1"/>
  <c r="C4460" i="24" s="1"/>
  <c r="C4461" i="24" s="1"/>
  <c r="C4462" i="24" s="1"/>
  <c r="C4463" i="24" s="1"/>
  <c r="C4464" i="24" s="1"/>
  <c r="C4465" i="24" s="1"/>
  <c r="C4466" i="24" s="1"/>
  <c r="C4467" i="24" s="1"/>
  <c r="C4468" i="24" s="1"/>
  <c r="C4469" i="24" s="1"/>
  <c r="C4470" i="24" s="1"/>
  <c r="C4421" i="24"/>
  <c r="C4422" i="24" s="1"/>
  <c r="C4423" i="24" s="1"/>
  <c r="C4424" i="24" s="1"/>
  <c r="C4425" i="24" s="1"/>
  <c r="C4426" i="24" s="1"/>
  <c r="C4427" i="24" s="1"/>
  <c r="C4428" i="24" s="1"/>
  <c r="C4429" i="24" s="1"/>
  <c r="C4430" i="24" s="1"/>
  <c r="C4431" i="24" s="1"/>
  <c r="C4432" i="24" s="1"/>
  <c r="C4433" i="24" s="1"/>
  <c r="C4434" i="24" s="1"/>
  <c r="C4435" i="24" s="1"/>
  <c r="C4436" i="24" s="1"/>
  <c r="C4437" i="24" s="1"/>
  <c r="C4438" i="24" s="1"/>
  <c r="C4439" i="24" s="1"/>
  <c r="C4440" i="24" s="1"/>
  <c r="C4441" i="24" s="1"/>
  <c r="C4442" i="24" s="1"/>
  <c r="C4443" i="24" s="1"/>
  <c r="C4444" i="24" s="1"/>
  <c r="B4422" i="24"/>
  <c r="B4423" i="24" s="1"/>
  <c r="B4424" i="24" s="1"/>
  <c r="B4425" i="24" s="1"/>
  <c r="B4426" i="24" s="1"/>
  <c r="B4427" i="24" s="1"/>
  <c r="B4428" i="24" s="1"/>
  <c r="B4429" i="24" s="1"/>
  <c r="B4430" i="24" s="1"/>
  <c r="B4431" i="24" s="1"/>
  <c r="B4432" i="24" s="1"/>
  <c r="B4433" i="24" s="1"/>
  <c r="B4434" i="24" s="1"/>
  <c r="B4435" i="24" s="1"/>
  <c r="B4436" i="24" s="1"/>
  <c r="B4437" i="24" s="1"/>
  <c r="B4438" i="24" s="1"/>
  <c r="B4439" i="24" s="1"/>
  <c r="B4440" i="24" s="1"/>
  <c r="B4441" i="24" s="1"/>
  <c r="B4442" i="24" s="1"/>
  <c r="B4443" i="24" s="1"/>
  <c r="B4444" i="24" s="1"/>
  <c r="C4395" i="24"/>
  <c r="C4396" i="24" s="1"/>
  <c r="C4397" i="24" s="1"/>
  <c r="C4398" i="24" s="1"/>
  <c r="C4399" i="24" s="1"/>
  <c r="C4400" i="24" s="1"/>
  <c r="C4401" i="24" s="1"/>
  <c r="C4402" i="24" s="1"/>
  <c r="C4403" i="24" s="1"/>
  <c r="C4404" i="24" s="1"/>
  <c r="C4405" i="24" s="1"/>
  <c r="C4406" i="24" s="1"/>
  <c r="C4407" i="24" s="1"/>
  <c r="C4408" i="24" s="1"/>
  <c r="C4409" i="24" s="1"/>
  <c r="C4410" i="24" s="1"/>
  <c r="C4411" i="24" s="1"/>
  <c r="C4412" i="24" s="1"/>
  <c r="C4413" i="24" s="1"/>
  <c r="C4414" i="24" s="1"/>
  <c r="C4415" i="24" s="1"/>
  <c r="C4416" i="24" s="1"/>
  <c r="C4417" i="24" s="1"/>
  <c r="C4418" i="24" s="1"/>
  <c r="B4396" i="24"/>
  <c r="B4397" i="24" s="1"/>
  <c r="B4398" i="24" s="1"/>
  <c r="B4399" i="24" s="1"/>
  <c r="B4400" i="24" s="1"/>
  <c r="B4401" i="24" s="1"/>
  <c r="B4402" i="24" s="1"/>
  <c r="B4403" i="24" s="1"/>
  <c r="B4404" i="24" s="1"/>
  <c r="B4405" i="24" s="1"/>
  <c r="B4406" i="24" s="1"/>
  <c r="B4407" i="24" s="1"/>
  <c r="B4408" i="24" s="1"/>
  <c r="B4409" i="24" s="1"/>
  <c r="B4410" i="24" s="1"/>
  <c r="B4411" i="24" s="1"/>
  <c r="B4412" i="24" s="1"/>
  <c r="B4413" i="24" s="1"/>
  <c r="B4414" i="24" s="1"/>
  <c r="B4415" i="24" s="1"/>
  <c r="B4416" i="24" s="1"/>
  <c r="B4417" i="24" s="1"/>
  <c r="B4418" i="24" s="1"/>
  <c r="C4369" i="24"/>
  <c r="C4370" i="24" s="1"/>
  <c r="C4371" i="24" s="1"/>
  <c r="C4372" i="24" s="1"/>
  <c r="C4373" i="24" s="1"/>
  <c r="C4374" i="24" s="1"/>
  <c r="C4375" i="24" s="1"/>
  <c r="C4376" i="24" s="1"/>
  <c r="C4377" i="24" s="1"/>
  <c r="C4378" i="24" s="1"/>
  <c r="C4379" i="24" s="1"/>
  <c r="C4380" i="24" s="1"/>
  <c r="C4381" i="24" s="1"/>
  <c r="C4382" i="24" s="1"/>
  <c r="C4383" i="24" s="1"/>
  <c r="C4384" i="24" s="1"/>
  <c r="C4385" i="24" s="1"/>
  <c r="C4386" i="24" s="1"/>
  <c r="C4387" i="24" s="1"/>
  <c r="C4388" i="24" s="1"/>
  <c r="C4389" i="24" s="1"/>
  <c r="C4390" i="24" s="1"/>
  <c r="C4391" i="24" s="1"/>
  <c r="C4392" i="24" s="1"/>
  <c r="B4370" i="24"/>
  <c r="B4371" i="24" s="1"/>
  <c r="B4372" i="24" s="1"/>
  <c r="B4373" i="24" s="1"/>
  <c r="B4374" i="24" s="1"/>
  <c r="B4375" i="24" s="1"/>
  <c r="B4376" i="24" s="1"/>
  <c r="B4377" i="24" s="1"/>
  <c r="B4378" i="24" s="1"/>
  <c r="B4379" i="24" s="1"/>
  <c r="B4380" i="24" s="1"/>
  <c r="B4381" i="24" s="1"/>
  <c r="B4382" i="24" s="1"/>
  <c r="B4383" i="24" s="1"/>
  <c r="B4384" i="24" s="1"/>
  <c r="B4385" i="24" s="1"/>
  <c r="B4386" i="24" s="1"/>
  <c r="B4387" i="24" s="1"/>
  <c r="B4388" i="24" s="1"/>
  <c r="B4389" i="24" s="1"/>
  <c r="B4390" i="24" s="1"/>
  <c r="B4391" i="24" s="1"/>
  <c r="B4392" i="24" s="1"/>
  <c r="C4343" i="24"/>
  <c r="C4344" i="24" s="1"/>
  <c r="C4345" i="24" s="1"/>
  <c r="C4346" i="24" s="1"/>
  <c r="C4347" i="24" s="1"/>
  <c r="C4348" i="24" s="1"/>
  <c r="C4349" i="24" s="1"/>
  <c r="C4350" i="24" s="1"/>
  <c r="C4351" i="24" s="1"/>
  <c r="C4352" i="24" s="1"/>
  <c r="C4353" i="24" s="1"/>
  <c r="C4354" i="24" s="1"/>
  <c r="C4355" i="24" s="1"/>
  <c r="C4356" i="24" s="1"/>
  <c r="C4357" i="24" s="1"/>
  <c r="C4358" i="24" s="1"/>
  <c r="C4359" i="24" s="1"/>
  <c r="C4360" i="24" s="1"/>
  <c r="C4361" i="24" s="1"/>
  <c r="C4362" i="24" s="1"/>
  <c r="C4363" i="24" s="1"/>
  <c r="C4364" i="24" s="1"/>
  <c r="C4365" i="24" s="1"/>
  <c r="C4366" i="24" s="1"/>
  <c r="B4344" i="24"/>
  <c r="B4345" i="24" s="1"/>
  <c r="B4346" i="24" s="1"/>
  <c r="B4347" i="24" s="1"/>
  <c r="B4348" i="24" s="1"/>
  <c r="B4349" i="24" s="1"/>
  <c r="B4350" i="24" s="1"/>
  <c r="B4351" i="24" s="1"/>
  <c r="B4352" i="24" s="1"/>
  <c r="B4353" i="24" s="1"/>
  <c r="B4354" i="24" s="1"/>
  <c r="B4355" i="24" s="1"/>
  <c r="B4356" i="24" s="1"/>
  <c r="B4357" i="24" s="1"/>
  <c r="B4358" i="24" s="1"/>
  <c r="B4359" i="24" s="1"/>
  <c r="B4360" i="24" s="1"/>
  <c r="B4361" i="24" s="1"/>
  <c r="B4362" i="24" s="1"/>
  <c r="B4363" i="24" s="1"/>
  <c r="B4364" i="24" s="1"/>
  <c r="B4365" i="24" s="1"/>
  <c r="B4366" i="24" s="1"/>
  <c r="B4318" i="24"/>
  <c r="B4319" i="24" s="1"/>
  <c r="B4320" i="24" s="1"/>
  <c r="B4321" i="24" s="1"/>
  <c r="B4322" i="24" s="1"/>
  <c r="B4323" i="24" s="1"/>
  <c r="B4324" i="24" s="1"/>
  <c r="B4325" i="24" s="1"/>
  <c r="B4326" i="24" s="1"/>
  <c r="B4327" i="24" s="1"/>
  <c r="B4328" i="24" s="1"/>
  <c r="B4329" i="24" s="1"/>
  <c r="B4330" i="24" s="1"/>
  <c r="B4331" i="24" s="1"/>
  <c r="B4332" i="24" s="1"/>
  <c r="B4333" i="24" s="1"/>
  <c r="B4334" i="24" s="1"/>
  <c r="B4335" i="24" s="1"/>
  <c r="B4336" i="24" s="1"/>
  <c r="B4337" i="24" s="1"/>
  <c r="B4338" i="24" s="1"/>
  <c r="B4339" i="24" s="1"/>
  <c r="B4340" i="24" s="1"/>
  <c r="C4317" i="24"/>
  <c r="C4318" i="24" s="1"/>
  <c r="C4319" i="24" s="1"/>
  <c r="C4320" i="24" s="1"/>
  <c r="C4321" i="24" s="1"/>
  <c r="C4322" i="24" s="1"/>
  <c r="C4323" i="24" s="1"/>
  <c r="C4324" i="24" s="1"/>
  <c r="C4325" i="24" s="1"/>
  <c r="C4326" i="24" s="1"/>
  <c r="C4327" i="24" s="1"/>
  <c r="C4328" i="24" s="1"/>
  <c r="C4329" i="24" s="1"/>
  <c r="C4330" i="24" s="1"/>
  <c r="C4331" i="24" s="1"/>
  <c r="C4332" i="24" s="1"/>
  <c r="C4333" i="24" s="1"/>
  <c r="C4334" i="24" s="1"/>
  <c r="C4335" i="24" s="1"/>
  <c r="C4336" i="24" s="1"/>
  <c r="C4337" i="24" s="1"/>
  <c r="C4338" i="24" s="1"/>
  <c r="C4339" i="24" s="1"/>
  <c r="C4340" i="24" s="1"/>
  <c r="C4291" i="24"/>
  <c r="C4292" i="24" s="1"/>
  <c r="C4293" i="24" s="1"/>
  <c r="C4294" i="24" s="1"/>
  <c r="C4295" i="24" s="1"/>
  <c r="C4296" i="24" s="1"/>
  <c r="C4297" i="24" s="1"/>
  <c r="C4298" i="24" s="1"/>
  <c r="C4299" i="24" s="1"/>
  <c r="C4300" i="24" s="1"/>
  <c r="C4301" i="24" s="1"/>
  <c r="C4302" i="24" s="1"/>
  <c r="C4303" i="24" s="1"/>
  <c r="C4304" i="24" s="1"/>
  <c r="C4305" i="24" s="1"/>
  <c r="C4306" i="24" s="1"/>
  <c r="C4307" i="24" s="1"/>
  <c r="C4308" i="24" s="1"/>
  <c r="C4309" i="24" s="1"/>
  <c r="C4310" i="24" s="1"/>
  <c r="C4311" i="24" s="1"/>
  <c r="C4312" i="24" s="1"/>
  <c r="C4313" i="24" s="1"/>
  <c r="C4314" i="24" s="1"/>
  <c r="B4292" i="24"/>
  <c r="B4293" i="24" s="1"/>
  <c r="B4294" i="24" s="1"/>
  <c r="B4295" i="24" s="1"/>
  <c r="B4296" i="24" s="1"/>
  <c r="B4297" i="24" s="1"/>
  <c r="B4298" i="24" s="1"/>
  <c r="B4299" i="24" s="1"/>
  <c r="B4300" i="24" s="1"/>
  <c r="B4301" i="24" s="1"/>
  <c r="B4302" i="24" s="1"/>
  <c r="B4303" i="24" s="1"/>
  <c r="B4304" i="24" s="1"/>
  <c r="B4305" i="24" s="1"/>
  <c r="B4306" i="24" s="1"/>
  <c r="B4307" i="24" s="1"/>
  <c r="B4308" i="24" s="1"/>
  <c r="B4309" i="24" s="1"/>
  <c r="B4310" i="24" s="1"/>
  <c r="B4311" i="24" s="1"/>
  <c r="B4312" i="24" s="1"/>
  <c r="B4313" i="24" s="1"/>
  <c r="B4314" i="24" s="1"/>
  <c r="B4266" i="24"/>
  <c r="B4267" i="24" s="1"/>
  <c r="B4268" i="24" s="1"/>
  <c r="B4269" i="24" s="1"/>
  <c r="B4270" i="24" s="1"/>
  <c r="B4271" i="24" s="1"/>
  <c r="B4272" i="24" s="1"/>
  <c r="B4273" i="24" s="1"/>
  <c r="B4274" i="24" s="1"/>
  <c r="B4275" i="24" s="1"/>
  <c r="B4276" i="24" s="1"/>
  <c r="B4277" i="24" s="1"/>
  <c r="B4278" i="24" s="1"/>
  <c r="B4279" i="24" s="1"/>
  <c r="B4280" i="24" s="1"/>
  <c r="B4281" i="24" s="1"/>
  <c r="B4282" i="24" s="1"/>
  <c r="B4283" i="24" s="1"/>
  <c r="B4284" i="24" s="1"/>
  <c r="B4285" i="24" s="1"/>
  <c r="B4286" i="24" s="1"/>
  <c r="B4287" i="24" s="1"/>
  <c r="B4288" i="24" s="1"/>
  <c r="B4240" i="24"/>
  <c r="B4241" i="24" s="1"/>
  <c r="B4242" i="24" s="1"/>
  <c r="B4243" i="24" s="1"/>
  <c r="B4244" i="24" s="1"/>
  <c r="B4245" i="24" s="1"/>
  <c r="B4246" i="24" s="1"/>
  <c r="B4247" i="24" s="1"/>
  <c r="B4248" i="24" s="1"/>
  <c r="B4249" i="24" s="1"/>
  <c r="B4250" i="24" s="1"/>
  <c r="B4251" i="24" s="1"/>
  <c r="B4252" i="24" s="1"/>
  <c r="B4253" i="24" s="1"/>
  <c r="B4254" i="24" s="1"/>
  <c r="B4255" i="24" s="1"/>
  <c r="B4256" i="24" s="1"/>
  <c r="B4257" i="24" s="1"/>
  <c r="B4258" i="24" s="1"/>
  <c r="B4259" i="24" s="1"/>
  <c r="B4260" i="24" s="1"/>
  <c r="B4261" i="24" s="1"/>
  <c r="B4262" i="24" s="1"/>
  <c r="C4239" i="24"/>
  <c r="C4240" i="24" s="1"/>
  <c r="C4241" i="24" s="1"/>
  <c r="C4242" i="24" s="1"/>
  <c r="C4243" i="24" s="1"/>
  <c r="C4244" i="24" s="1"/>
  <c r="C4245" i="24" s="1"/>
  <c r="C4246" i="24" s="1"/>
  <c r="C4247" i="24" s="1"/>
  <c r="C4248" i="24" s="1"/>
  <c r="C4249" i="24" s="1"/>
  <c r="C4250" i="24" s="1"/>
  <c r="C4251" i="24" s="1"/>
  <c r="C4252" i="24" s="1"/>
  <c r="C4253" i="24" s="1"/>
  <c r="C4254" i="24" s="1"/>
  <c r="C4255" i="24" s="1"/>
  <c r="C4256" i="24" s="1"/>
  <c r="C4257" i="24" s="1"/>
  <c r="C4258" i="24" s="1"/>
  <c r="C4259" i="24" s="1"/>
  <c r="C4260" i="24" s="1"/>
  <c r="C4261" i="24" s="1"/>
  <c r="C4262" i="24" s="1"/>
  <c r="B4214" i="24"/>
  <c r="B4215" i="24" s="1"/>
  <c r="B4216" i="24" s="1"/>
  <c r="B4217" i="24" s="1"/>
  <c r="B4218" i="24" s="1"/>
  <c r="B4219" i="24" s="1"/>
  <c r="B4220" i="24" s="1"/>
  <c r="B4221" i="24" s="1"/>
  <c r="B4222" i="24" s="1"/>
  <c r="B4223" i="24" s="1"/>
  <c r="B4224" i="24" s="1"/>
  <c r="B4225" i="24" s="1"/>
  <c r="B4226" i="24" s="1"/>
  <c r="B4227" i="24" s="1"/>
  <c r="B4228" i="24" s="1"/>
  <c r="B4229" i="24" s="1"/>
  <c r="B4230" i="24" s="1"/>
  <c r="B4231" i="24" s="1"/>
  <c r="B4232" i="24" s="1"/>
  <c r="B4233" i="24" s="1"/>
  <c r="B4234" i="24" s="1"/>
  <c r="B4235" i="24" s="1"/>
  <c r="B4236" i="24" s="1"/>
  <c r="C4213" i="24"/>
  <c r="C4214" i="24" s="1"/>
  <c r="C4215" i="24" s="1"/>
  <c r="C4216" i="24" s="1"/>
  <c r="C4217" i="24" s="1"/>
  <c r="C4218" i="24" s="1"/>
  <c r="C4219" i="24" s="1"/>
  <c r="C4220" i="24" s="1"/>
  <c r="C4221" i="24" s="1"/>
  <c r="C4222" i="24" s="1"/>
  <c r="C4223" i="24" s="1"/>
  <c r="C4224" i="24" s="1"/>
  <c r="C4225" i="24" s="1"/>
  <c r="C4226" i="24" s="1"/>
  <c r="C4227" i="24" s="1"/>
  <c r="C4228" i="24" s="1"/>
  <c r="C4229" i="24" s="1"/>
  <c r="C4230" i="24" s="1"/>
  <c r="C4231" i="24" s="1"/>
  <c r="C4232" i="24" s="1"/>
  <c r="C4233" i="24" s="1"/>
  <c r="C4234" i="24" s="1"/>
  <c r="C4235" i="24" s="1"/>
  <c r="C4236" i="24" s="1"/>
  <c r="C4187" i="24"/>
  <c r="C4188" i="24" s="1"/>
  <c r="C4189" i="24" s="1"/>
  <c r="C4190" i="24" s="1"/>
  <c r="C4191" i="24" s="1"/>
  <c r="C4192" i="24" s="1"/>
  <c r="C4193" i="24" s="1"/>
  <c r="C4194" i="24" s="1"/>
  <c r="C4195" i="24" s="1"/>
  <c r="C4196" i="24" s="1"/>
  <c r="C4197" i="24" s="1"/>
  <c r="C4198" i="24" s="1"/>
  <c r="C4199" i="24" s="1"/>
  <c r="C4200" i="24" s="1"/>
  <c r="C4201" i="24" s="1"/>
  <c r="C4202" i="24" s="1"/>
  <c r="C4203" i="24" s="1"/>
  <c r="C4204" i="24" s="1"/>
  <c r="C4205" i="24" s="1"/>
  <c r="C4206" i="24" s="1"/>
  <c r="C4207" i="24" s="1"/>
  <c r="C4208" i="24" s="1"/>
  <c r="C4209" i="24" s="1"/>
  <c r="C4210" i="24" s="1"/>
  <c r="B4188" i="24"/>
  <c r="B4189" i="24" s="1"/>
  <c r="B4190" i="24" s="1"/>
  <c r="B4191" i="24" s="1"/>
  <c r="B4192" i="24" s="1"/>
  <c r="B4193" i="24" s="1"/>
  <c r="B4194" i="24" s="1"/>
  <c r="B4195" i="24" s="1"/>
  <c r="B4196" i="24" s="1"/>
  <c r="B4197" i="24" s="1"/>
  <c r="B4198" i="24" s="1"/>
  <c r="B4199" i="24" s="1"/>
  <c r="B4200" i="24" s="1"/>
  <c r="B4201" i="24" s="1"/>
  <c r="B4202" i="24" s="1"/>
  <c r="B4203" i="24" s="1"/>
  <c r="B4204" i="24" s="1"/>
  <c r="B4205" i="24" s="1"/>
  <c r="B4206" i="24" s="1"/>
  <c r="B4207" i="24" s="1"/>
  <c r="B4208" i="24" s="1"/>
  <c r="B4209" i="24" s="1"/>
  <c r="B4210" i="24" s="1"/>
  <c r="B4162" i="24"/>
  <c r="B4163" i="24" s="1"/>
  <c r="B4164" i="24" s="1"/>
  <c r="B4165" i="24" s="1"/>
  <c r="B4166" i="24" s="1"/>
  <c r="B4167" i="24" s="1"/>
  <c r="B4168" i="24" s="1"/>
  <c r="B4169" i="24" s="1"/>
  <c r="B4170" i="24" s="1"/>
  <c r="B4171" i="24" s="1"/>
  <c r="B4172" i="24" s="1"/>
  <c r="B4173" i="24" s="1"/>
  <c r="B4174" i="24" s="1"/>
  <c r="B4175" i="24" s="1"/>
  <c r="B4176" i="24" s="1"/>
  <c r="B4177" i="24" s="1"/>
  <c r="B4178" i="24" s="1"/>
  <c r="B4179" i="24" s="1"/>
  <c r="B4180" i="24" s="1"/>
  <c r="B4181" i="24" s="1"/>
  <c r="B4182" i="24" s="1"/>
  <c r="B4183" i="24" s="1"/>
  <c r="B4184" i="24" s="1"/>
  <c r="C4161" i="24"/>
  <c r="C4162" i="24" s="1"/>
  <c r="C4163" i="24" s="1"/>
  <c r="C4164" i="24" s="1"/>
  <c r="C4165" i="24" s="1"/>
  <c r="C4166" i="24" s="1"/>
  <c r="C4167" i="24" s="1"/>
  <c r="C4168" i="24" s="1"/>
  <c r="C4169" i="24" s="1"/>
  <c r="C4170" i="24" s="1"/>
  <c r="C4171" i="24" s="1"/>
  <c r="C4172" i="24" s="1"/>
  <c r="C4173" i="24" s="1"/>
  <c r="C4174" i="24" s="1"/>
  <c r="C4175" i="24" s="1"/>
  <c r="C4176" i="24" s="1"/>
  <c r="C4177" i="24" s="1"/>
  <c r="C4178" i="24" s="1"/>
  <c r="C4179" i="24" s="1"/>
  <c r="C4180" i="24" s="1"/>
  <c r="C4181" i="24" s="1"/>
  <c r="C4182" i="24" s="1"/>
  <c r="C4183" i="24" s="1"/>
  <c r="C4184" i="24" s="1"/>
  <c r="B4136" i="24"/>
  <c r="B4137" i="24" s="1"/>
  <c r="B4138" i="24" s="1"/>
  <c r="B4139" i="24" s="1"/>
  <c r="B4140" i="24" s="1"/>
  <c r="B4141" i="24" s="1"/>
  <c r="B4142" i="24" s="1"/>
  <c r="B4143" i="24" s="1"/>
  <c r="B4144" i="24" s="1"/>
  <c r="B4145" i="24" s="1"/>
  <c r="B4146" i="24" s="1"/>
  <c r="B4147" i="24" s="1"/>
  <c r="B4148" i="24" s="1"/>
  <c r="B4149" i="24" s="1"/>
  <c r="B4150" i="24" s="1"/>
  <c r="B4151" i="24" s="1"/>
  <c r="B4152" i="24" s="1"/>
  <c r="B4153" i="24" s="1"/>
  <c r="B4154" i="24" s="1"/>
  <c r="B4155" i="24" s="1"/>
  <c r="B4156" i="24" s="1"/>
  <c r="B4157" i="24" s="1"/>
  <c r="B4158" i="24" s="1"/>
  <c r="C4135" i="24"/>
  <c r="C4136" i="24" s="1"/>
  <c r="C4137" i="24" s="1"/>
  <c r="C4138" i="24" s="1"/>
  <c r="C4139" i="24" s="1"/>
  <c r="C4140" i="24" s="1"/>
  <c r="C4141" i="24" s="1"/>
  <c r="C4142" i="24" s="1"/>
  <c r="C4143" i="24" s="1"/>
  <c r="C4144" i="24" s="1"/>
  <c r="C4145" i="24" s="1"/>
  <c r="C4146" i="24" s="1"/>
  <c r="C4147" i="24" s="1"/>
  <c r="C4148" i="24" s="1"/>
  <c r="C4149" i="24" s="1"/>
  <c r="C4150" i="24" s="1"/>
  <c r="C4151" i="24" s="1"/>
  <c r="C4152" i="24" s="1"/>
  <c r="C4153" i="24" s="1"/>
  <c r="C4154" i="24" s="1"/>
  <c r="C4155" i="24" s="1"/>
  <c r="C4156" i="24" s="1"/>
  <c r="C4157" i="24" s="1"/>
  <c r="C4158" i="24" s="1"/>
  <c r="C4109" i="24"/>
  <c r="C4110" i="24" s="1"/>
  <c r="C4111" i="24" s="1"/>
  <c r="C4112" i="24" s="1"/>
  <c r="C4113" i="24" s="1"/>
  <c r="C4114" i="24" s="1"/>
  <c r="C4115" i="24" s="1"/>
  <c r="C4116" i="24" s="1"/>
  <c r="C4117" i="24" s="1"/>
  <c r="C4118" i="24" s="1"/>
  <c r="C4119" i="24" s="1"/>
  <c r="C4120" i="24" s="1"/>
  <c r="C4121" i="24" s="1"/>
  <c r="C4122" i="24" s="1"/>
  <c r="C4123" i="24" s="1"/>
  <c r="C4124" i="24" s="1"/>
  <c r="C4125" i="24" s="1"/>
  <c r="C4126" i="24" s="1"/>
  <c r="C4127" i="24" s="1"/>
  <c r="C4128" i="24" s="1"/>
  <c r="C4129" i="24" s="1"/>
  <c r="C4130" i="24" s="1"/>
  <c r="C4131" i="24" s="1"/>
  <c r="C4132" i="24" s="1"/>
  <c r="B4110" i="24"/>
  <c r="B4111" i="24" s="1"/>
  <c r="B4112" i="24" s="1"/>
  <c r="B4113" i="24" s="1"/>
  <c r="B4114" i="24" s="1"/>
  <c r="B4115" i="24" s="1"/>
  <c r="B4116" i="24" s="1"/>
  <c r="B4117" i="24" s="1"/>
  <c r="B4118" i="24" s="1"/>
  <c r="B4119" i="24" s="1"/>
  <c r="B4120" i="24" s="1"/>
  <c r="B4121" i="24" s="1"/>
  <c r="B4122" i="24" s="1"/>
  <c r="B4123" i="24" s="1"/>
  <c r="B4124" i="24" s="1"/>
  <c r="B4125" i="24" s="1"/>
  <c r="B4126" i="24" s="1"/>
  <c r="B4127" i="24" s="1"/>
  <c r="B4128" i="24" s="1"/>
  <c r="B4129" i="24" s="1"/>
  <c r="B4130" i="24" s="1"/>
  <c r="B4131" i="24" s="1"/>
  <c r="B4132" i="24" s="1"/>
  <c r="B4084" i="24"/>
  <c r="B4085" i="24" s="1"/>
  <c r="B4086" i="24" s="1"/>
  <c r="B4087" i="24" s="1"/>
  <c r="B4088" i="24" s="1"/>
  <c r="B4089" i="24" s="1"/>
  <c r="B4090" i="24" s="1"/>
  <c r="B4091" i="24" s="1"/>
  <c r="B4092" i="24" s="1"/>
  <c r="B4093" i="24" s="1"/>
  <c r="B4094" i="24" s="1"/>
  <c r="B4095" i="24" s="1"/>
  <c r="B4096" i="24" s="1"/>
  <c r="B4097" i="24" s="1"/>
  <c r="B4098" i="24" s="1"/>
  <c r="B4099" i="24" s="1"/>
  <c r="B4100" i="24" s="1"/>
  <c r="B4101" i="24" s="1"/>
  <c r="B4102" i="24" s="1"/>
  <c r="B4103" i="24" s="1"/>
  <c r="B4104" i="24" s="1"/>
  <c r="B4105" i="24" s="1"/>
  <c r="B4106" i="24" s="1"/>
  <c r="C4083" i="24"/>
  <c r="C4084" i="24" s="1"/>
  <c r="C4085" i="24" s="1"/>
  <c r="C4086" i="24" s="1"/>
  <c r="C4087" i="24" s="1"/>
  <c r="C4088" i="24" s="1"/>
  <c r="C4089" i="24" s="1"/>
  <c r="C4090" i="24" s="1"/>
  <c r="C4091" i="24" s="1"/>
  <c r="C4092" i="24" s="1"/>
  <c r="C4093" i="24" s="1"/>
  <c r="C4094" i="24" s="1"/>
  <c r="C4095" i="24" s="1"/>
  <c r="C4096" i="24" s="1"/>
  <c r="C4097" i="24" s="1"/>
  <c r="C4098" i="24" s="1"/>
  <c r="C4099" i="24" s="1"/>
  <c r="C4100" i="24" s="1"/>
  <c r="C4101" i="24" s="1"/>
  <c r="C4102" i="24" s="1"/>
  <c r="C4103" i="24" s="1"/>
  <c r="C4104" i="24" s="1"/>
  <c r="C4105" i="24" s="1"/>
  <c r="C4106" i="24" s="1"/>
  <c r="C4057" i="24"/>
  <c r="C4058" i="24" s="1"/>
  <c r="C4059" i="24" s="1"/>
  <c r="C4060" i="24" s="1"/>
  <c r="C4061" i="24" s="1"/>
  <c r="C4062" i="24" s="1"/>
  <c r="C4063" i="24" s="1"/>
  <c r="C4064" i="24" s="1"/>
  <c r="C4065" i="24" s="1"/>
  <c r="C4066" i="24" s="1"/>
  <c r="C4067" i="24" s="1"/>
  <c r="C4068" i="24" s="1"/>
  <c r="C4069" i="24" s="1"/>
  <c r="C4070" i="24" s="1"/>
  <c r="C4071" i="24" s="1"/>
  <c r="C4072" i="24" s="1"/>
  <c r="C4073" i="24" s="1"/>
  <c r="C4074" i="24" s="1"/>
  <c r="C4075" i="24" s="1"/>
  <c r="C4076" i="24" s="1"/>
  <c r="C4077" i="24" s="1"/>
  <c r="C4078" i="24" s="1"/>
  <c r="C4079" i="24" s="1"/>
  <c r="C4080" i="24" s="1"/>
  <c r="B4058" i="24"/>
  <c r="B4059" i="24" s="1"/>
  <c r="B4060" i="24" s="1"/>
  <c r="B4061" i="24" s="1"/>
  <c r="B4062" i="24" s="1"/>
  <c r="B4063" i="24" s="1"/>
  <c r="B4064" i="24" s="1"/>
  <c r="B4065" i="24" s="1"/>
  <c r="B4066" i="24" s="1"/>
  <c r="B4067" i="24" s="1"/>
  <c r="B4068" i="24" s="1"/>
  <c r="B4069" i="24" s="1"/>
  <c r="B4070" i="24" s="1"/>
  <c r="B4071" i="24" s="1"/>
  <c r="B4072" i="24" s="1"/>
  <c r="B4073" i="24" s="1"/>
  <c r="B4074" i="24" s="1"/>
  <c r="B4075" i="24" s="1"/>
  <c r="B4076" i="24" s="1"/>
  <c r="B4077" i="24" s="1"/>
  <c r="B4078" i="24" s="1"/>
  <c r="B4079" i="24" s="1"/>
  <c r="B4080" i="24" s="1"/>
  <c r="B4032" i="24"/>
  <c r="B4033" i="24" s="1"/>
  <c r="B4034" i="24" s="1"/>
  <c r="B4035" i="24" s="1"/>
  <c r="B4036" i="24" s="1"/>
  <c r="B4037" i="24" s="1"/>
  <c r="B4038" i="24" s="1"/>
  <c r="B4039" i="24" s="1"/>
  <c r="B4040" i="24" s="1"/>
  <c r="B4041" i="24" s="1"/>
  <c r="B4042" i="24" s="1"/>
  <c r="B4043" i="24" s="1"/>
  <c r="B4044" i="24" s="1"/>
  <c r="B4045" i="24" s="1"/>
  <c r="B4046" i="24" s="1"/>
  <c r="B4047" i="24" s="1"/>
  <c r="B4048" i="24" s="1"/>
  <c r="B4049" i="24" s="1"/>
  <c r="B4050" i="24" s="1"/>
  <c r="B4051" i="24" s="1"/>
  <c r="B4052" i="24" s="1"/>
  <c r="B4053" i="24" s="1"/>
  <c r="B4054" i="24" s="1"/>
  <c r="C4031" i="24"/>
  <c r="C4032" i="24" s="1"/>
  <c r="C4033" i="24" s="1"/>
  <c r="C4034" i="24" s="1"/>
  <c r="C4035" i="24" s="1"/>
  <c r="C4036" i="24" s="1"/>
  <c r="C4037" i="24" s="1"/>
  <c r="C4038" i="24" s="1"/>
  <c r="C4039" i="24" s="1"/>
  <c r="C4040" i="24" s="1"/>
  <c r="C4041" i="24" s="1"/>
  <c r="C4042" i="24" s="1"/>
  <c r="C4043" i="24" s="1"/>
  <c r="C4044" i="24" s="1"/>
  <c r="C4045" i="24" s="1"/>
  <c r="C4046" i="24" s="1"/>
  <c r="C4047" i="24" s="1"/>
  <c r="C4048" i="24" s="1"/>
  <c r="C4049" i="24" s="1"/>
  <c r="C4050" i="24" s="1"/>
  <c r="C4051" i="24" s="1"/>
  <c r="C4052" i="24" s="1"/>
  <c r="C4053" i="24" s="1"/>
  <c r="C4054" i="24" s="1"/>
  <c r="C4005" i="24"/>
  <c r="C4006" i="24" s="1"/>
  <c r="C4007" i="24" s="1"/>
  <c r="C4008" i="24" s="1"/>
  <c r="C4009" i="24" s="1"/>
  <c r="C4010" i="24" s="1"/>
  <c r="C4011" i="24" s="1"/>
  <c r="C4012" i="24" s="1"/>
  <c r="C4013" i="24" s="1"/>
  <c r="C4014" i="24" s="1"/>
  <c r="C4015" i="24" s="1"/>
  <c r="C4016" i="24" s="1"/>
  <c r="C4017" i="24" s="1"/>
  <c r="C4018" i="24" s="1"/>
  <c r="C4019" i="24" s="1"/>
  <c r="C4020" i="24" s="1"/>
  <c r="C4021" i="24" s="1"/>
  <c r="C4022" i="24" s="1"/>
  <c r="C4023" i="24" s="1"/>
  <c r="C4024" i="24" s="1"/>
  <c r="C4025" i="24" s="1"/>
  <c r="C4026" i="24" s="1"/>
  <c r="C4027" i="24" s="1"/>
  <c r="C4028" i="24" s="1"/>
  <c r="B4006" i="24"/>
  <c r="B4007" i="24" s="1"/>
  <c r="B4008" i="24" s="1"/>
  <c r="B4009" i="24" s="1"/>
  <c r="B4010" i="24" s="1"/>
  <c r="B4011" i="24" s="1"/>
  <c r="B4012" i="24" s="1"/>
  <c r="B4013" i="24" s="1"/>
  <c r="B4014" i="24" s="1"/>
  <c r="B4015" i="24" s="1"/>
  <c r="B4016" i="24" s="1"/>
  <c r="B4017" i="24" s="1"/>
  <c r="B4018" i="24" s="1"/>
  <c r="B4019" i="24" s="1"/>
  <c r="B4020" i="24" s="1"/>
  <c r="B4021" i="24" s="1"/>
  <c r="B4022" i="24" s="1"/>
  <c r="B4023" i="24" s="1"/>
  <c r="B4024" i="24" s="1"/>
  <c r="B4025" i="24" s="1"/>
  <c r="B4026" i="24" s="1"/>
  <c r="B4027" i="24" s="1"/>
  <c r="B4028" i="24" s="1"/>
  <c r="C3979" i="24"/>
  <c r="C3980" i="24"/>
  <c r="C3981" i="24" s="1"/>
  <c r="C3982" i="24" s="1"/>
  <c r="C3983" i="24" s="1"/>
  <c r="C3984" i="24" s="1"/>
  <c r="C3985" i="24" s="1"/>
  <c r="C3986" i="24" s="1"/>
  <c r="C3987" i="24" s="1"/>
  <c r="C3988" i="24" s="1"/>
  <c r="C3989" i="24" s="1"/>
  <c r="C3990" i="24" s="1"/>
  <c r="C3991" i="24" s="1"/>
  <c r="C3992" i="24" s="1"/>
  <c r="C3993" i="24" s="1"/>
  <c r="C3994" i="24" s="1"/>
  <c r="C3995" i="24" s="1"/>
  <c r="C3996" i="24" s="1"/>
  <c r="C3997" i="24" s="1"/>
  <c r="C3998" i="24" s="1"/>
  <c r="C3999" i="24" s="1"/>
  <c r="C4000" i="24" s="1"/>
  <c r="C4001" i="24" s="1"/>
  <c r="C4002" i="24" s="1"/>
  <c r="B3980" i="24"/>
  <c r="B3981" i="24" s="1"/>
  <c r="B3982" i="24" s="1"/>
  <c r="B3983" i="24" s="1"/>
  <c r="B3984" i="24" s="1"/>
  <c r="B3985" i="24" s="1"/>
  <c r="B3986" i="24" s="1"/>
  <c r="B3987" i="24" s="1"/>
  <c r="B3988" i="24" s="1"/>
  <c r="B3989" i="24" s="1"/>
  <c r="B3990" i="24" s="1"/>
  <c r="B3991" i="24" s="1"/>
  <c r="B3992" i="24" s="1"/>
  <c r="B3993" i="24" s="1"/>
  <c r="B3994" i="24" s="1"/>
  <c r="B3995" i="24" s="1"/>
  <c r="B3996" i="24" s="1"/>
  <c r="B3997" i="24" s="1"/>
  <c r="B3998" i="24" s="1"/>
  <c r="B3999" i="24" s="1"/>
  <c r="B4000" i="24" s="1"/>
  <c r="B4001" i="24" s="1"/>
  <c r="B4002" i="24" s="1"/>
  <c r="B3954" i="24"/>
  <c r="B3955" i="24" s="1"/>
  <c r="B3956" i="24" s="1"/>
  <c r="B3957" i="24" s="1"/>
  <c r="B3958" i="24" s="1"/>
  <c r="B3959" i="24" s="1"/>
  <c r="B3960" i="24" s="1"/>
  <c r="B3961" i="24" s="1"/>
  <c r="B3962" i="24" s="1"/>
  <c r="B3963" i="24" s="1"/>
  <c r="B3964" i="24" s="1"/>
  <c r="B3965" i="24" s="1"/>
  <c r="B3966" i="24" s="1"/>
  <c r="B3967" i="24" s="1"/>
  <c r="B3968" i="24" s="1"/>
  <c r="B3969" i="24" s="1"/>
  <c r="B3970" i="24" s="1"/>
  <c r="B3971" i="24" s="1"/>
  <c r="B3972" i="24" s="1"/>
  <c r="B3973" i="24" s="1"/>
  <c r="B3974" i="24" s="1"/>
  <c r="B3975" i="24" s="1"/>
  <c r="B3976" i="24" s="1"/>
  <c r="C3927" i="24"/>
  <c r="C3928" i="24" s="1"/>
  <c r="C3929" i="24" s="1"/>
  <c r="C3930" i="24" s="1"/>
  <c r="C3931" i="24" s="1"/>
  <c r="C3932" i="24" s="1"/>
  <c r="C3933" i="24" s="1"/>
  <c r="C3934" i="24" s="1"/>
  <c r="C3935" i="24" s="1"/>
  <c r="C3936" i="24" s="1"/>
  <c r="C3937" i="24" s="1"/>
  <c r="C3938" i="24" s="1"/>
  <c r="C3939" i="24" s="1"/>
  <c r="C3940" i="24" s="1"/>
  <c r="C3941" i="24" s="1"/>
  <c r="C3942" i="24" s="1"/>
  <c r="C3943" i="24" s="1"/>
  <c r="C3944" i="24" s="1"/>
  <c r="C3945" i="24" s="1"/>
  <c r="C3946" i="24" s="1"/>
  <c r="C3947" i="24" s="1"/>
  <c r="C3948" i="24" s="1"/>
  <c r="C3949" i="24" s="1"/>
  <c r="C3950" i="24" s="1"/>
  <c r="B3928" i="24"/>
  <c r="B3929" i="24" s="1"/>
  <c r="B3930" i="24" s="1"/>
  <c r="B3931" i="24" s="1"/>
  <c r="B3932" i="24" s="1"/>
  <c r="B3933" i="24" s="1"/>
  <c r="B3934" i="24" s="1"/>
  <c r="B3935" i="24" s="1"/>
  <c r="B3936" i="24" s="1"/>
  <c r="B3937" i="24" s="1"/>
  <c r="B3938" i="24" s="1"/>
  <c r="B3939" i="24" s="1"/>
  <c r="B3940" i="24" s="1"/>
  <c r="B3941" i="24" s="1"/>
  <c r="B3942" i="24" s="1"/>
  <c r="B3943" i="24" s="1"/>
  <c r="B3944" i="24" s="1"/>
  <c r="B3945" i="24" s="1"/>
  <c r="B3946" i="24" s="1"/>
  <c r="B3947" i="24" s="1"/>
  <c r="B3948" i="24" s="1"/>
  <c r="B3949" i="24" s="1"/>
  <c r="B3950" i="24" s="1"/>
  <c r="C3901" i="24"/>
  <c r="C3902" i="24" s="1"/>
  <c r="C3903" i="24" s="1"/>
  <c r="C3904" i="24" s="1"/>
  <c r="C3905" i="24" s="1"/>
  <c r="C3906" i="24" s="1"/>
  <c r="C3907" i="24" s="1"/>
  <c r="C3908" i="24" s="1"/>
  <c r="C3909" i="24" s="1"/>
  <c r="C3910" i="24" s="1"/>
  <c r="C3911" i="24" s="1"/>
  <c r="C3912" i="24" s="1"/>
  <c r="C3913" i="24" s="1"/>
  <c r="C3914" i="24" s="1"/>
  <c r="C3915" i="24" s="1"/>
  <c r="C3916" i="24" s="1"/>
  <c r="C3917" i="24" s="1"/>
  <c r="C3918" i="24" s="1"/>
  <c r="C3919" i="24" s="1"/>
  <c r="C3920" i="24" s="1"/>
  <c r="C3921" i="24" s="1"/>
  <c r="C3922" i="24" s="1"/>
  <c r="C3923" i="24" s="1"/>
  <c r="C3924" i="24" s="1"/>
  <c r="B3902" i="24"/>
  <c r="B3903" i="24" s="1"/>
  <c r="B3904" i="24" s="1"/>
  <c r="B3905" i="24" s="1"/>
  <c r="B3906" i="24" s="1"/>
  <c r="B3907" i="24" s="1"/>
  <c r="B3908" i="24" s="1"/>
  <c r="B3909" i="24" s="1"/>
  <c r="B3910" i="24" s="1"/>
  <c r="B3911" i="24" s="1"/>
  <c r="B3912" i="24" s="1"/>
  <c r="B3913" i="24" s="1"/>
  <c r="B3914" i="24" s="1"/>
  <c r="B3915" i="24" s="1"/>
  <c r="B3916" i="24" s="1"/>
  <c r="B3917" i="24" s="1"/>
  <c r="B3918" i="24" s="1"/>
  <c r="B3919" i="24" s="1"/>
  <c r="B3920" i="24" s="1"/>
  <c r="B3921" i="24" s="1"/>
  <c r="B3922" i="24" s="1"/>
  <c r="B3923" i="24" s="1"/>
  <c r="B3924" i="24" s="1"/>
  <c r="B3876" i="24"/>
  <c r="B3877" i="24" s="1"/>
  <c r="B3878" i="24" s="1"/>
  <c r="B3879" i="24" s="1"/>
  <c r="B3880" i="24" s="1"/>
  <c r="B3881" i="24" s="1"/>
  <c r="B3882" i="24" s="1"/>
  <c r="B3883" i="24" s="1"/>
  <c r="B3884" i="24" s="1"/>
  <c r="B3885" i="24" s="1"/>
  <c r="B3886" i="24" s="1"/>
  <c r="B3887" i="24" s="1"/>
  <c r="B3888" i="24" s="1"/>
  <c r="B3889" i="24" s="1"/>
  <c r="B3890" i="24" s="1"/>
  <c r="B3891" i="24" s="1"/>
  <c r="B3892" i="24" s="1"/>
  <c r="B3893" i="24" s="1"/>
  <c r="B3894" i="24" s="1"/>
  <c r="B3895" i="24" s="1"/>
  <c r="B3896" i="24" s="1"/>
  <c r="B3897" i="24" s="1"/>
  <c r="B3898" i="24" s="1"/>
  <c r="C3875" i="24"/>
  <c r="C3876" i="24" s="1"/>
  <c r="C3877" i="24" s="1"/>
  <c r="C3878" i="24" s="1"/>
  <c r="C3879" i="24" s="1"/>
  <c r="C3880" i="24" s="1"/>
  <c r="C3881" i="24" s="1"/>
  <c r="C3882" i="24" s="1"/>
  <c r="C3883" i="24" s="1"/>
  <c r="C3884" i="24" s="1"/>
  <c r="C3885" i="24" s="1"/>
  <c r="C3886" i="24" s="1"/>
  <c r="C3887" i="24" s="1"/>
  <c r="C3888" i="24" s="1"/>
  <c r="C3889" i="24" s="1"/>
  <c r="C3890" i="24" s="1"/>
  <c r="C3891" i="24" s="1"/>
  <c r="C3892" i="24" s="1"/>
  <c r="C3893" i="24" s="1"/>
  <c r="C3894" i="24" s="1"/>
  <c r="C3895" i="24" s="1"/>
  <c r="C3896" i="24" s="1"/>
  <c r="C3897" i="24" s="1"/>
  <c r="C3898" i="24" s="1"/>
  <c r="C3849" i="24"/>
  <c r="C3850" i="24" s="1"/>
  <c r="C3851" i="24" s="1"/>
  <c r="C3852" i="24" s="1"/>
  <c r="C3853" i="24" s="1"/>
  <c r="C3854" i="24" s="1"/>
  <c r="C3855" i="24" s="1"/>
  <c r="C3856" i="24" s="1"/>
  <c r="C3857" i="24" s="1"/>
  <c r="C3858" i="24" s="1"/>
  <c r="C3859" i="24" s="1"/>
  <c r="C3860" i="24" s="1"/>
  <c r="C3861" i="24" s="1"/>
  <c r="C3862" i="24" s="1"/>
  <c r="C3863" i="24" s="1"/>
  <c r="C3864" i="24" s="1"/>
  <c r="C3865" i="24" s="1"/>
  <c r="C3866" i="24" s="1"/>
  <c r="C3867" i="24" s="1"/>
  <c r="C3868" i="24" s="1"/>
  <c r="C3869" i="24" s="1"/>
  <c r="C3870" i="24" s="1"/>
  <c r="C3871" i="24" s="1"/>
  <c r="C3872" i="24" s="1"/>
  <c r="B3850" i="24"/>
  <c r="B3851" i="24" s="1"/>
  <c r="B3852" i="24" s="1"/>
  <c r="B3853" i="24" s="1"/>
  <c r="B3854" i="24" s="1"/>
  <c r="B3855" i="24" s="1"/>
  <c r="B3856" i="24" s="1"/>
  <c r="B3857" i="24" s="1"/>
  <c r="B3858" i="24" s="1"/>
  <c r="B3859" i="24" s="1"/>
  <c r="B3860" i="24" s="1"/>
  <c r="B3861" i="24" s="1"/>
  <c r="B3862" i="24" s="1"/>
  <c r="B3863" i="24" s="1"/>
  <c r="B3864" i="24" s="1"/>
  <c r="B3865" i="24" s="1"/>
  <c r="B3866" i="24" s="1"/>
  <c r="B3867" i="24" s="1"/>
  <c r="B3868" i="24" s="1"/>
  <c r="B3869" i="24" s="1"/>
  <c r="B3870" i="24" s="1"/>
  <c r="B3871" i="24" s="1"/>
  <c r="B3872" i="24" s="1"/>
  <c r="C3823" i="24"/>
  <c r="C3824" i="24" s="1"/>
  <c r="C3825" i="24" s="1"/>
  <c r="C3826" i="24" s="1"/>
  <c r="C3827" i="24" s="1"/>
  <c r="C3828" i="24" s="1"/>
  <c r="C3829" i="24" s="1"/>
  <c r="C3830" i="24" s="1"/>
  <c r="C3831" i="24" s="1"/>
  <c r="C3832" i="24" s="1"/>
  <c r="C3833" i="24" s="1"/>
  <c r="C3834" i="24" s="1"/>
  <c r="C3835" i="24" s="1"/>
  <c r="C3836" i="24" s="1"/>
  <c r="C3837" i="24" s="1"/>
  <c r="C3838" i="24" s="1"/>
  <c r="C3839" i="24" s="1"/>
  <c r="C3840" i="24" s="1"/>
  <c r="C3841" i="24" s="1"/>
  <c r="C3842" i="24" s="1"/>
  <c r="C3843" i="24" s="1"/>
  <c r="C3844" i="24" s="1"/>
  <c r="C3845" i="24" s="1"/>
  <c r="C3846" i="24" s="1"/>
  <c r="B3824" i="24"/>
  <c r="B3825" i="24" s="1"/>
  <c r="B3826" i="24" s="1"/>
  <c r="B3827" i="24" s="1"/>
  <c r="B3828" i="24" s="1"/>
  <c r="B3829" i="24" s="1"/>
  <c r="B3830" i="24" s="1"/>
  <c r="B3831" i="24" s="1"/>
  <c r="B3832" i="24" s="1"/>
  <c r="B3833" i="24" s="1"/>
  <c r="B3834" i="24" s="1"/>
  <c r="B3835" i="24" s="1"/>
  <c r="B3836" i="24" s="1"/>
  <c r="B3837" i="24" s="1"/>
  <c r="B3838" i="24" s="1"/>
  <c r="B3839" i="24" s="1"/>
  <c r="B3840" i="24" s="1"/>
  <c r="B3841" i="24" s="1"/>
  <c r="B3842" i="24" s="1"/>
  <c r="B3843" i="24" s="1"/>
  <c r="B3844" i="24" s="1"/>
  <c r="B3845" i="24" s="1"/>
  <c r="B3846" i="24" s="1"/>
  <c r="B3798" i="24"/>
  <c r="B3799" i="24" s="1"/>
  <c r="B3800" i="24" s="1"/>
  <c r="B3801" i="24" s="1"/>
  <c r="B3802" i="24" s="1"/>
  <c r="B3803" i="24" s="1"/>
  <c r="B3804" i="24" s="1"/>
  <c r="B3805" i="24" s="1"/>
  <c r="B3806" i="24" s="1"/>
  <c r="B3807" i="24" s="1"/>
  <c r="B3808" i="24" s="1"/>
  <c r="B3809" i="24" s="1"/>
  <c r="B3810" i="24" s="1"/>
  <c r="B3811" i="24" s="1"/>
  <c r="B3812" i="24" s="1"/>
  <c r="B3813" i="24" s="1"/>
  <c r="B3814" i="24" s="1"/>
  <c r="B3815" i="24" s="1"/>
  <c r="B3816" i="24" s="1"/>
  <c r="B3817" i="24" s="1"/>
  <c r="B3818" i="24" s="1"/>
  <c r="B3819" i="24" s="1"/>
  <c r="B3820" i="24" s="1"/>
  <c r="C3797" i="24"/>
  <c r="C3798" i="24" s="1"/>
  <c r="C3799" i="24" s="1"/>
  <c r="C3800" i="24" s="1"/>
  <c r="C3801" i="24" s="1"/>
  <c r="C3802" i="24" s="1"/>
  <c r="C3803" i="24" s="1"/>
  <c r="C3804" i="24" s="1"/>
  <c r="C3805" i="24" s="1"/>
  <c r="C3806" i="24" s="1"/>
  <c r="C3807" i="24" s="1"/>
  <c r="C3808" i="24" s="1"/>
  <c r="C3809" i="24" s="1"/>
  <c r="C3810" i="24" s="1"/>
  <c r="C3811" i="24" s="1"/>
  <c r="C3812" i="24" s="1"/>
  <c r="C3813" i="24" s="1"/>
  <c r="C3814" i="24" s="1"/>
  <c r="C3815" i="24" s="1"/>
  <c r="C3816" i="24" s="1"/>
  <c r="C3817" i="24" s="1"/>
  <c r="C3818" i="24" s="1"/>
  <c r="C3819" i="24" s="1"/>
  <c r="C3820" i="24" s="1"/>
  <c r="C3771" i="24"/>
  <c r="C3772" i="24"/>
  <c r="C3773" i="24" s="1"/>
  <c r="C3774" i="24" s="1"/>
  <c r="C3775" i="24" s="1"/>
  <c r="C3776" i="24" s="1"/>
  <c r="C3777" i="24" s="1"/>
  <c r="C3778" i="24" s="1"/>
  <c r="C3779" i="24" s="1"/>
  <c r="C3780" i="24" s="1"/>
  <c r="C3781" i="24" s="1"/>
  <c r="C3782" i="24" s="1"/>
  <c r="C3783" i="24" s="1"/>
  <c r="C3784" i="24" s="1"/>
  <c r="C3785" i="24" s="1"/>
  <c r="C3786" i="24" s="1"/>
  <c r="C3787" i="24" s="1"/>
  <c r="C3788" i="24" s="1"/>
  <c r="C3789" i="24" s="1"/>
  <c r="C3790" i="24" s="1"/>
  <c r="C3791" i="24" s="1"/>
  <c r="C3792" i="24" s="1"/>
  <c r="C3793" i="24" s="1"/>
  <c r="C3794" i="24" s="1"/>
  <c r="B3772" i="24"/>
  <c r="B3773" i="24" s="1"/>
  <c r="B3774" i="24" s="1"/>
  <c r="B3775" i="24" s="1"/>
  <c r="B3776" i="24" s="1"/>
  <c r="B3777" i="24" s="1"/>
  <c r="B3778" i="24" s="1"/>
  <c r="B3779" i="24" s="1"/>
  <c r="B3780" i="24" s="1"/>
  <c r="B3781" i="24" s="1"/>
  <c r="B3782" i="24" s="1"/>
  <c r="B3783" i="24" s="1"/>
  <c r="B3784" i="24" s="1"/>
  <c r="B3785" i="24" s="1"/>
  <c r="B3786" i="24" s="1"/>
  <c r="B3787" i="24" s="1"/>
  <c r="B3788" i="24" s="1"/>
  <c r="B3789" i="24" s="1"/>
  <c r="B3790" i="24" s="1"/>
  <c r="B3791" i="24" s="1"/>
  <c r="B3792" i="24" s="1"/>
  <c r="B3793" i="24" s="1"/>
  <c r="B3794" i="24" s="1"/>
  <c r="B3746" i="24"/>
  <c r="B3747" i="24" s="1"/>
  <c r="B3748" i="24" s="1"/>
  <c r="B3749" i="24" s="1"/>
  <c r="B3750" i="24" s="1"/>
  <c r="B3751" i="24" s="1"/>
  <c r="B3752" i="24" s="1"/>
  <c r="B3753" i="24" s="1"/>
  <c r="B3754" i="24" s="1"/>
  <c r="B3755" i="24" s="1"/>
  <c r="B3756" i="24" s="1"/>
  <c r="B3757" i="24" s="1"/>
  <c r="B3758" i="24" s="1"/>
  <c r="B3759" i="24" s="1"/>
  <c r="B3760" i="24" s="1"/>
  <c r="B3761" i="24" s="1"/>
  <c r="B3762" i="24" s="1"/>
  <c r="B3763" i="24" s="1"/>
  <c r="B3764" i="24" s="1"/>
  <c r="B3765" i="24" s="1"/>
  <c r="B3766" i="24" s="1"/>
  <c r="B3767" i="24" s="1"/>
  <c r="B3768" i="24" s="1"/>
  <c r="C3745" i="24"/>
  <c r="C3746" i="24" s="1"/>
  <c r="C3747" i="24" s="1"/>
  <c r="C3748" i="24" s="1"/>
  <c r="C3749" i="24" s="1"/>
  <c r="C3750" i="24" s="1"/>
  <c r="C3751" i="24" s="1"/>
  <c r="C3752" i="24" s="1"/>
  <c r="C3753" i="24" s="1"/>
  <c r="C3754" i="24" s="1"/>
  <c r="C3755" i="24" s="1"/>
  <c r="C3756" i="24" s="1"/>
  <c r="C3757" i="24" s="1"/>
  <c r="C3758" i="24" s="1"/>
  <c r="C3759" i="24" s="1"/>
  <c r="C3760" i="24" s="1"/>
  <c r="C3761" i="24" s="1"/>
  <c r="C3762" i="24" s="1"/>
  <c r="C3763" i="24" s="1"/>
  <c r="C3764" i="24" s="1"/>
  <c r="C3765" i="24" s="1"/>
  <c r="C3766" i="24" s="1"/>
  <c r="C3767" i="24" s="1"/>
  <c r="C3768" i="24" s="1"/>
  <c r="C3719" i="24"/>
  <c r="C3720" i="24" s="1"/>
  <c r="C3721" i="24" s="1"/>
  <c r="C3722" i="24" s="1"/>
  <c r="C3723" i="24" s="1"/>
  <c r="C3724" i="24" s="1"/>
  <c r="C3725" i="24" s="1"/>
  <c r="C3726" i="24" s="1"/>
  <c r="C3727" i="24" s="1"/>
  <c r="C3728" i="24" s="1"/>
  <c r="C3729" i="24" s="1"/>
  <c r="C3730" i="24" s="1"/>
  <c r="C3731" i="24" s="1"/>
  <c r="C3732" i="24" s="1"/>
  <c r="C3733" i="24" s="1"/>
  <c r="C3734" i="24" s="1"/>
  <c r="C3735" i="24" s="1"/>
  <c r="C3736" i="24" s="1"/>
  <c r="C3737" i="24" s="1"/>
  <c r="C3738" i="24" s="1"/>
  <c r="C3739" i="24" s="1"/>
  <c r="C3740" i="24" s="1"/>
  <c r="C3741" i="24" s="1"/>
  <c r="C3742" i="24" s="1"/>
  <c r="B3720" i="24"/>
  <c r="B3721" i="24" s="1"/>
  <c r="B3722" i="24" s="1"/>
  <c r="B3723" i="24" s="1"/>
  <c r="B3724" i="24" s="1"/>
  <c r="B3725" i="24" s="1"/>
  <c r="B3726" i="24" s="1"/>
  <c r="B3727" i="24" s="1"/>
  <c r="B3728" i="24" s="1"/>
  <c r="B3729" i="24" s="1"/>
  <c r="B3730" i="24" s="1"/>
  <c r="B3731" i="24" s="1"/>
  <c r="B3732" i="24" s="1"/>
  <c r="B3733" i="24" s="1"/>
  <c r="B3734" i="24" s="1"/>
  <c r="B3735" i="24" s="1"/>
  <c r="B3736" i="24" s="1"/>
  <c r="B3737" i="24" s="1"/>
  <c r="B3738" i="24" s="1"/>
  <c r="B3739" i="24" s="1"/>
  <c r="B3740" i="24" s="1"/>
  <c r="B3741" i="24" s="1"/>
  <c r="B3742" i="24" s="1"/>
  <c r="B3694" i="24"/>
  <c r="B3695" i="24" s="1"/>
  <c r="B3696" i="24" s="1"/>
  <c r="B3697" i="24" s="1"/>
  <c r="B3698" i="24" s="1"/>
  <c r="B3699" i="24" s="1"/>
  <c r="B3700" i="24" s="1"/>
  <c r="B3701" i="24" s="1"/>
  <c r="B3702" i="24" s="1"/>
  <c r="B3703" i="24" s="1"/>
  <c r="B3704" i="24" s="1"/>
  <c r="B3705" i="24" s="1"/>
  <c r="B3706" i="24" s="1"/>
  <c r="B3707" i="24" s="1"/>
  <c r="B3708" i="24" s="1"/>
  <c r="B3709" i="24" s="1"/>
  <c r="B3710" i="24" s="1"/>
  <c r="B3711" i="24" s="1"/>
  <c r="B3712" i="24" s="1"/>
  <c r="B3713" i="24" s="1"/>
  <c r="B3714" i="24" s="1"/>
  <c r="B3715" i="24" s="1"/>
  <c r="B3716" i="24" s="1"/>
  <c r="C3693" i="24"/>
  <c r="C3694" i="24" s="1"/>
  <c r="C3695" i="24" s="1"/>
  <c r="C3696" i="24" s="1"/>
  <c r="C3697" i="24" s="1"/>
  <c r="C3698" i="24" s="1"/>
  <c r="C3699" i="24" s="1"/>
  <c r="C3700" i="24" s="1"/>
  <c r="C3701" i="24" s="1"/>
  <c r="C3702" i="24" s="1"/>
  <c r="C3703" i="24" s="1"/>
  <c r="C3704" i="24" s="1"/>
  <c r="C3705" i="24" s="1"/>
  <c r="C3706" i="24" s="1"/>
  <c r="C3707" i="24" s="1"/>
  <c r="C3708" i="24" s="1"/>
  <c r="C3709" i="24" s="1"/>
  <c r="C3710" i="24" s="1"/>
  <c r="C3711" i="24" s="1"/>
  <c r="C3712" i="24" s="1"/>
  <c r="C3713" i="24" s="1"/>
  <c r="C3714" i="24" s="1"/>
  <c r="C3715" i="24" s="1"/>
  <c r="C3716" i="24" s="1"/>
  <c r="C3667" i="24"/>
  <c r="C3668" i="24" s="1"/>
  <c r="C3669" i="24" s="1"/>
  <c r="C3670" i="24" s="1"/>
  <c r="C3671" i="24" s="1"/>
  <c r="C3672" i="24" s="1"/>
  <c r="C3673" i="24" s="1"/>
  <c r="C3674" i="24" s="1"/>
  <c r="C3675" i="24" s="1"/>
  <c r="C3676" i="24" s="1"/>
  <c r="C3677" i="24" s="1"/>
  <c r="C3678" i="24" s="1"/>
  <c r="C3679" i="24" s="1"/>
  <c r="C3680" i="24" s="1"/>
  <c r="C3681" i="24" s="1"/>
  <c r="C3682" i="24" s="1"/>
  <c r="C3683" i="24" s="1"/>
  <c r="C3684" i="24" s="1"/>
  <c r="C3685" i="24" s="1"/>
  <c r="C3686" i="24" s="1"/>
  <c r="C3687" i="24" s="1"/>
  <c r="C3688" i="24" s="1"/>
  <c r="C3689" i="24" s="1"/>
  <c r="C3690" i="24" s="1"/>
  <c r="B3668" i="24"/>
  <c r="B3669" i="24" s="1"/>
  <c r="B3670" i="24" s="1"/>
  <c r="B3671" i="24" s="1"/>
  <c r="B3672" i="24" s="1"/>
  <c r="B3673" i="24" s="1"/>
  <c r="B3674" i="24" s="1"/>
  <c r="B3675" i="24" s="1"/>
  <c r="B3676" i="24" s="1"/>
  <c r="B3677" i="24" s="1"/>
  <c r="B3678" i="24" s="1"/>
  <c r="B3679" i="24" s="1"/>
  <c r="B3680" i="24" s="1"/>
  <c r="B3681" i="24" s="1"/>
  <c r="B3682" i="24" s="1"/>
  <c r="B3683" i="24" s="1"/>
  <c r="B3684" i="24" s="1"/>
  <c r="B3685" i="24" s="1"/>
  <c r="B3686" i="24" s="1"/>
  <c r="B3687" i="24" s="1"/>
  <c r="B3688" i="24" s="1"/>
  <c r="B3689" i="24" s="1"/>
  <c r="B3690" i="24" s="1"/>
  <c r="C3641" i="24"/>
  <c r="C3642" i="24" s="1"/>
  <c r="C3643" i="24" s="1"/>
  <c r="C3644" i="24" s="1"/>
  <c r="C3645" i="24" s="1"/>
  <c r="C3646" i="24" s="1"/>
  <c r="C3647" i="24" s="1"/>
  <c r="C3648" i="24" s="1"/>
  <c r="C3649" i="24" s="1"/>
  <c r="C3650" i="24" s="1"/>
  <c r="C3651" i="24" s="1"/>
  <c r="C3652" i="24" s="1"/>
  <c r="C3653" i="24" s="1"/>
  <c r="C3654" i="24" s="1"/>
  <c r="C3655" i="24" s="1"/>
  <c r="C3656" i="24" s="1"/>
  <c r="C3657" i="24" s="1"/>
  <c r="C3658" i="24" s="1"/>
  <c r="C3659" i="24" s="1"/>
  <c r="C3660" i="24" s="1"/>
  <c r="C3661" i="24" s="1"/>
  <c r="C3662" i="24" s="1"/>
  <c r="C3663" i="24" s="1"/>
  <c r="C3664" i="24" s="1"/>
  <c r="B3642" i="24"/>
  <c r="B3643" i="24" s="1"/>
  <c r="B3644" i="24" s="1"/>
  <c r="B3645" i="24" s="1"/>
  <c r="B3646" i="24" s="1"/>
  <c r="B3647" i="24" s="1"/>
  <c r="B3648" i="24" s="1"/>
  <c r="B3649" i="24" s="1"/>
  <c r="B3650" i="24" s="1"/>
  <c r="B3651" i="24" s="1"/>
  <c r="B3652" i="24" s="1"/>
  <c r="B3653" i="24" s="1"/>
  <c r="B3654" i="24" s="1"/>
  <c r="B3655" i="24" s="1"/>
  <c r="B3656" i="24" s="1"/>
  <c r="B3657" i="24" s="1"/>
  <c r="B3658" i="24" s="1"/>
  <c r="B3659" i="24" s="1"/>
  <c r="B3660" i="24" s="1"/>
  <c r="B3661" i="24" s="1"/>
  <c r="B3662" i="24" s="1"/>
  <c r="B3663" i="24" s="1"/>
  <c r="B3664" i="24" s="1"/>
  <c r="C3615" i="24"/>
  <c r="C3616" i="24" s="1"/>
  <c r="C3617" i="24" s="1"/>
  <c r="C3618" i="24" s="1"/>
  <c r="C3619" i="24" s="1"/>
  <c r="C3620" i="24" s="1"/>
  <c r="C3621" i="24" s="1"/>
  <c r="C3622" i="24" s="1"/>
  <c r="C3623" i="24" s="1"/>
  <c r="C3624" i="24" s="1"/>
  <c r="C3625" i="24" s="1"/>
  <c r="C3626" i="24" s="1"/>
  <c r="C3627" i="24" s="1"/>
  <c r="C3628" i="24" s="1"/>
  <c r="C3629" i="24" s="1"/>
  <c r="C3630" i="24" s="1"/>
  <c r="C3631" i="24" s="1"/>
  <c r="C3632" i="24" s="1"/>
  <c r="C3633" i="24" s="1"/>
  <c r="C3634" i="24" s="1"/>
  <c r="C3635" i="24" s="1"/>
  <c r="C3636" i="24" s="1"/>
  <c r="C3637" i="24" s="1"/>
  <c r="C3638" i="24" s="1"/>
  <c r="B3616" i="24"/>
  <c r="B3617" i="24" s="1"/>
  <c r="B3618" i="24" s="1"/>
  <c r="B3619" i="24" s="1"/>
  <c r="B3620" i="24" s="1"/>
  <c r="B3621" i="24" s="1"/>
  <c r="B3622" i="24" s="1"/>
  <c r="B3623" i="24" s="1"/>
  <c r="B3624" i="24" s="1"/>
  <c r="B3625" i="24" s="1"/>
  <c r="B3626" i="24" s="1"/>
  <c r="B3627" i="24" s="1"/>
  <c r="B3628" i="24" s="1"/>
  <c r="B3629" i="24" s="1"/>
  <c r="B3630" i="24" s="1"/>
  <c r="B3631" i="24" s="1"/>
  <c r="B3632" i="24" s="1"/>
  <c r="B3633" i="24" s="1"/>
  <c r="B3634" i="24" s="1"/>
  <c r="B3635" i="24" s="1"/>
  <c r="B3636" i="24" s="1"/>
  <c r="B3637" i="24" s="1"/>
  <c r="B3638" i="24" s="1"/>
  <c r="B3590" i="24"/>
  <c r="B3591" i="24" s="1"/>
  <c r="B3592" i="24" s="1"/>
  <c r="B3593" i="24" s="1"/>
  <c r="B3594" i="24" s="1"/>
  <c r="B3595" i="24" s="1"/>
  <c r="B3596" i="24" s="1"/>
  <c r="B3597" i="24" s="1"/>
  <c r="B3598" i="24" s="1"/>
  <c r="B3599" i="24" s="1"/>
  <c r="B3600" i="24" s="1"/>
  <c r="B3601" i="24" s="1"/>
  <c r="B3602" i="24" s="1"/>
  <c r="B3603" i="24" s="1"/>
  <c r="B3604" i="24" s="1"/>
  <c r="B3605" i="24" s="1"/>
  <c r="B3606" i="24" s="1"/>
  <c r="B3607" i="24" s="1"/>
  <c r="B3608" i="24" s="1"/>
  <c r="B3609" i="24" s="1"/>
  <c r="B3610" i="24" s="1"/>
  <c r="B3611" i="24" s="1"/>
  <c r="B3612" i="24" s="1"/>
  <c r="C3589" i="24"/>
  <c r="C3590" i="24" s="1"/>
  <c r="C3591" i="24" s="1"/>
  <c r="C3592" i="24" s="1"/>
  <c r="C3593" i="24" s="1"/>
  <c r="C3594" i="24" s="1"/>
  <c r="C3595" i="24" s="1"/>
  <c r="C3596" i="24" s="1"/>
  <c r="C3597" i="24" s="1"/>
  <c r="C3598" i="24" s="1"/>
  <c r="C3599" i="24" s="1"/>
  <c r="C3600" i="24" s="1"/>
  <c r="C3601" i="24" s="1"/>
  <c r="C3602" i="24" s="1"/>
  <c r="C3603" i="24" s="1"/>
  <c r="C3604" i="24" s="1"/>
  <c r="C3605" i="24" s="1"/>
  <c r="C3606" i="24" s="1"/>
  <c r="C3607" i="24" s="1"/>
  <c r="C3608" i="24" s="1"/>
  <c r="C3609" i="24" s="1"/>
  <c r="C3610" i="24" s="1"/>
  <c r="C3611" i="24" s="1"/>
  <c r="C3612" i="24" s="1"/>
  <c r="C3563" i="24"/>
  <c r="C3564" i="24" s="1"/>
  <c r="C3565" i="24" s="1"/>
  <c r="C3566" i="24" s="1"/>
  <c r="C3567" i="24" s="1"/>
  <c r="C3568" i="24" s="1"/>
  <c r="C3569" i="24" s="1"/>
  <c r="C3570" i="24" s="1"/>
  <c r="C3571" i="24" s="1"/>
  <c r="C3572" i="24" s="1"/>
  <c r="C3573" i="24" s="1"/>
  <c r="C3574" i="24" s="1"/>
  <c r="C3575" i="24" s="1"/>
  <c r="C3576" i="24" s="1"/>
  <c r="C3577" i="24" s="1"/>
  <c r="C3578" i="24" s="1"/>
  <c r="C3579" i="24" s="1"/>
  <c r="C3580" i="24" s="1"/>
  <c r="C3581" i="24" s="1"/>
  <c r="C3582" i="24" s="1"/>
  <c r="C3583" i="24" s="1"/>
  <c r="C3584" i="24" s="1"/>
  <c r="C3585" i="24" s="1"/>
  <c r="C3586" i="24" s="1"/>
  <c r="B3564" i="24"/>
  <c r="B3565" i="24" s="1"/>
  <c r="B3566" i="24" s="1"/>
  <c r="B3567" i="24" s="1"/>
  <c r="B3568" i="24" s="1"/>
  <c r="B3569" i="24" s="1"/>
  <c r="B3570" i="24" s="1"/>
  <c r="B3571" i="24" s="1"/>
  <c r="B3572" i="24" s="1"/>
  <c r="B3573" i="24" s="1"/>
  <c r="B3574" i="24" s="1"/>
  <c r="B3575" i="24" s="1"/>
  <c r="B3576" i="24" s="1"/>
  <c r="B3577" i="24" s="1"/>
  <c r="B3578" i="24" s="1"/>
  <c r="B3579" i="24" s="1"/>
  <c r="B3580" i="24" s="1"/>
  <c r="B3581" i="24" s="1"/>
  <c r="B3582" i="24" s="1"/>
  <c r="B3583" i="24" s="1"/>
  <c r="B3584" i="24" s="1"/>
  <c r="B3585" i="24" s="1"/>
  <c r="B3586" i="24" s="1"/>
  <c r="C3537" i="24"/>
  <c r="C3538" i="24" s="1"/>
  <c r="C3539" i="24" s="1"/>
  <c r="C3540" i="24" s="1"/>
  <c r="C3541" i="24" s="1"/>
  <c r="C3542" i="24" s="1"/>
  <c r="C3543" i="24" s="1"/>
  <c r="C3544" i="24" s="1"/>
  <c r="C3545" i="24" s="1"/>
  <c r="C3546" i="24" s="1"/>
  <c r="C3547" i="24" s="1"/>
  <c r="C3548" i="24" s="1"/>
  <c r="C3549" i="24" s="1"/>
  <c r="C3550" i="24" s="1"/>
  <c r="C3551" i="24" s="1"/>
  <c r="C3552" i="24" s="1"/>
  <c r="C3553" i="24" s="1"/>
  <c r="C3554" i="24" s="1"/>
  <c r="C3555" i="24" s="1"/>
  <c r="C3556" i="24" s="1"/>
  <c r="C3557" i="24" s="1"/>
  <c r="C3558" i="24" s="1"/>
  <c r="C3559" i="24" s="1"/>
  <c r="C3560" i="24" s="1"/>
  <c r="B3538" i="24"/>
  <c r="B3539" i="24" s="1"/>
  <c r="B3540" i="24" s="1"/>
  <c r="B3541" i="24" s="1"/>
  <c r="B3542" i="24" s="1"/>
  <c r="B3543" i="24" s="1"/>
  <c r="B3544" i="24" s="1"/>
  <c r="B3545" i="24" s="1"/>
  <c r="B3546" i="24" s="1"/>
  <c r="B3547" i="24" s="1"/>
  <c r="B3548" i="24" s="1"/>
  <c r="B3549" i="24" s="1"/>
  <c r="B3550" i="24" s="1"/>
  <c r="B3551" i="24" s="1"/>
  <c r="B3552" i="24" s="1"/>
  <c r="B3553" i="24" s="1"/>
  <c r="B3554" i="24" s="1"/>
  <c r="B3555" i="24" s="1"/>
  <c r="B3556" i="24" s="1"/>
  <c r="B3557" i="24" s="1"/>
  <c r="B3558" i="24" s="1"/>
  <c r="B3559" i="24" s="1"/>
  <c r="B3560" i="24" s="1"/>
  <c r="B3512" i="24"/>
  <c r="B3513" i="24" s="1"/>
  <c r="B3514" i="24" s="1"/>
  <c r="B3515" i="24" s="1"/>
  <c r="B3516" i="24" s="1"/>
  <c r="B3517" i="24" s="1"/>
  <c r="B3518" i="24" s="1"/>
  <c r="B3519" i="24" s="1"/>
  <c r="B3520" i="24" s="1"/>
  <c r="B3521" i="24" s="1"/>
  <c r="B3522" i="24" s="1"/>
  <c r="B3523" i="24" s="1"/>
  <c r="B3524" i="24" s="1"/>
  <c r="B3525" i="24" s="1"/>
  <c r="B3526" i="24" s="1"/>
  <c r="B3527" i="24" s="1"/>
  <c r="B3528" i="24" s="1"/>
  <c r="B3529" i="24" s="1"/>
  <c r="B3530" i="24" s="1"/>
  <c r="B3531" i="24" s="1"/>
  <c r="B3532" i="24" s="1"/>
  <c r="B3533" i="24" s="1"/>
  <c r="B3534" i="24" s="1"/>
  <c r="C3511" i="24"/>
  <c r="C3512" i="24" s="1"/>
  <c r="C3513" i="24" s="1"/>
  <c r="C3514" i="24" s="1"/>
  <c r="C3515" i="24" s="1"/>
  <c r="C3516" i="24" s="1"/>
  <c r="C3517" i="24" s="1"/>
  <c r="C3518" i="24" s="1"/>
  <c r="C3519" i="24" s="1"/>
  <c r="C3520" i="24" s="1"/>
  <c r="C3521" i="24" s="1"/>
  <c r="C3522" i="24" s="1"/>
  <c r="C3523" i="24" s="1"/>
  <c r="C3524" i="24" s="1"/>
  <c r="C3525" i="24" s="1"/>
  <c r="C3526" i="24" s="1"/>
  <c r="C3527" i="24" s="1"/>
  <c r="C3528" i="24" s="1"/>
  <c r="C3529" i="24" s="1"/>
  <c r="C3530" i="24" s="1"/>
  <c r="C3531" i="24" s="1"/>
  <c r="C3532" i="24" s="1"/>
  <c r="C3533" i="24" s="1"/>
  <c r="C3534" i="24" s="1"/>
  <c r="C3485" i="24"/>
  <c r="C3486" i="24" s="1"/>
  <c r="C3487" i="24" s="1"/>
  <c r="C3488" i="24" s="1"/>
  <c r="C3489" i="24" s="1"/>
  <c r="C3490" i="24" s="1"/>
  <c r="C3491" i="24" s="1"/>
  <c r="C3492" i="24" s="1"/>
  <c r="C3493" i="24" s="1"/>
  <c r="C3494" i="24" s="1"/>
  <c r="C3495" i="24" s="1"/>
  <c r="C3496" i="24" s="1"/>
  <c r="C3497" i="24" s="1"/>
  <c r="C3498" i="24" s="1"/>
  <c r="C3499" i="24" s="1"/>
  <c r="C3500" i="24" s="1"/>
  <c r="C3501" i="24" s="1"/>
  <c r="C3502" i="24" s="1"/>
  <c r="C3503" i="24" s="1"/>
  <c r="C3504" i="24" s="1"/>
  <c r="C3505" i="24" s="1"/>
  <c r="C3506" i="24" s="1"/>
  <c r="C3507" i="24" s="1"/>
  <c r="C3508" i="24" s="1"/>
  <c r="B3486" i="24"/>
  <c r="B3487" i="24" s="1"/>
  <c r="B3488" i="24" s="1"/>
  <c r="B3489" i="24" s="1"/>
  <c r="B3490" i="24" s="1"/>
  <c r="B3491" i="24" s="1"/>
  <c r="B3492" i="24" s="1"/>
  <c r="B3493" i="24" s="1"/>
  <c r="B3494" i="24" s="1"/>
  <c r="B3495" i="24" s="1"/>
  <c r="B3496" i="24" s="1"/>
  <c r="B3497" i="24" s="1"/>
  <c r="B3498" i="24" s="1"/>
  <c r="B3499" i="24" s="1"/>
  <c r="B3500" i="24" s="1"/>
  <c r="B3501" i="24" s="1"/>
  <c r="B3502" i="24" s="1"/>
  <c r="B3503" i="24" s="1"/>
  <c r="B3504" i="24" s="1"/>
  <c r="B3505" i="24" s="1"/>
  <c r="B3506" i="24" s="1"/>
  <c r="B3507" i="24" s="1"/>
  <c r="B3508" i="24" s="1"/>
  <c r="C3459" i="24"/>
  <c r="C3460" i="24" s="1"/>
  <c r="C3461" i="24" s="1"/>
  <c r="C3462" i="24" s="1"/>
  <c r="C3463" i="24" s="1"/>
  <c r="C3464" i="24" s="1"/>
  <c r="C3465" i="24" s="1"/>
  <c r="C3466" i="24" s="1"/>
  <c r="C3467" i="24" s="1"/>
  <c r="C3468" i="24" s="1"/>
  <c r="C3469" i="24" s="1"/>
  <c r="C3470" i="24" s="1"/>
  <c r="C3471" i="24" s="1"/>
  <c r="C3472" i="24" s="1"/>
  <c r="C3473" i="24" s="1"/>
  <c r="C3474" i="24" s="1"/>
  <c r="C3475" i="24" s="1"/>
  <c r="C3476" i="24" s="1"/>
  <c r="C3477" i="24" s="1"/>
  <c r="C3478" i="24" s="1"/>
  <c r="C3479" i="24" s="1"/>
  <c r="C3480" i="24" s="1"/>
  <c r="C3481" i="24" s="1"/>
  <c r="C3482" i="24" s="1"/>
  <c r="B3460" i="24"/>
  <c r="B3461" i="24" s="1"/>
  <c r="B3462" i="24" s="1"/>
  <c r="B3463" i="24" s="1"/>
  <c r="B3464" i="24" s="1"/>
  <c r="B3465" i="24" s="1"/>
  <c r="B3466" i="24" s="1"/>
  <c r="B3467" i="24" s="1"/>
  <c r="B3468" i="24" s="1"/>
  <c r="B3469" i="24" s="1"/>
  <c r="B3470" i="24" s="1"/>
  <c r="B3471" i="24" s="1"/>
  <c r="B3472" i="24" s="1"/>
  <c r="B3473" i="24" s="1"/>
  <c r="B3474" i="24" s="1"/>
  <c r="B3475" i="24" s="1"/>
  <c r="B3476" i="24" s="1"/>
  <c r="B3477" i="24" s="1"/>
  <c r="B3478" i="24" s="1"/>
  <c r="B3479" i="24" s="1"/>
  <c r="B3480" i="24" s="1"/>
  <c r="B3481" i="24" s="1"/>
  <c r="B3482" i="24" s="1"/>
  <c r="B3434" i="24"/>
  <c r="B3435" i="24" s="1"/>
  <c r="B3436" i="24" s="1"/>
  <c r="B3437" i="24" s="1"/>
  <c r="B3438" i="24" s="1"/>
  <c r="B3439" i="24" s="1"/>
  <c r="B3440" i="24" s="1"/>
  <c r="B3441" i="24" s="1"/>
  <c r="B3442" i="24" s="1"/>
  <c r="B3443" i="24" s="1"/>
  <c r="B3444" i="24" s="1"/>
  <c r="B3445" i="24" s="1"/>
  <c r="B3446" i="24" s="1"/>
  <c r="B3447" i="24" s="1"/>
  <c r="B3448" i="24" s="1"/>
  <c r="B3449" i="24" s="1"/>
  <c r="B3450" i="24" s="1"/>
  <c r="B3451" i="24" s="1"/>
  <c r="B3452" i="24" s="1"/>
  <c r="B3453" i="24" s="1"/>
  <c r="B3454" i="24" s="1"/>
  <c r="B3455" i="24" s="1"/>
  <c r="B3456" i="24" s="1"/>
  <c r="C3433" i="24"/>
  <c r="C3434" i="24" s="1"/>
  <c r="C3435" i="24" s="1"/>
  <c r="C3436" i="24" s="1"/>
  <c r="C3437" i="24" s="1"/>
  <c r="C3438" i="24" s="1"/>
  <c r="C3439" i="24" s="1"/>
  <c r="C3440" i="24" s="1"/>
  <c r="C3441" i="24" s="1"/>
  <c r="C3442" i="24" s="1"/>
  <c r="C3443" i="24" s="1"/>
  <c r="C3444" i="24" s="1"/>
  <c r="C3445" i="24" s="1"/>
  <c r="C3446" i="24" s="1"/>
  <c r="C3447" i="24" s="1"/>
  <c r="C3448" i="24" s="1"/>
  <c r="C3449" i="24" s="1"/>
  <c r="C3450" i="24" s="1"/>
  <c r="C3451" i="24" s="1"/>
  <c r="C3452" i="24" s="1"/>
  <c r="C3453" i="24" s="1"/>
  <c r="C3454" i="24" s="1"/>
  <c r="C3455" i="24" s="1"/>
  <c r="C3456" i="24" s="1"/>
  <c r="C3407" i="24"/>
  <c r="C3408" i="24" s="1"/>
  <c r="C3409" i="24" s="1"/>
  <c r="C3410" i="24" s="1"/>
  <c r="C3411" i="24" s="1"/>
  <c r="C3412" i="24" s="1"/>
  <c r="C3413" i="24" s="1"/>
  <c r="C3414" i="24" s="1"/>
  <c r="C3415" i="24" s="1"/>
  <c r="C3416" i="24" s="1"/>
  <c r="C3417" i="24" s="1"/>
  <c r="C3418" i="24" s="1"/>
  <c r="C3419" i="24" s="1"/>
  <c r="C3420" i="24" s="1"/>
  <c r="C3421" i="24" s="1"/>
  <c r="C3422" i="24" s="1"/>
  <c r="C3423" i="24" s="1"/>
  <c r="C3424" i="24" s="1"/>
  <c r="C3425" i="24" s="1"/>
  <c r="C3426" i="24" s="1"/>
  <c r="C3427" i="24" s="1"/>
  <c r="C3428" i="24" s="1"/>
  <c r="C3429" i="24" s="1"/>
  <c r="C3430" i="24" s="1"/>
  <c r="B3408" i="24"/>
  <c r="B3409" i="24" s="1"/>
  <c r="B3410" i="24" s="1"/>
  <c r="B3411" i="24" s="1"/>
  <c r="B3412" i="24" s="1"/>
  <c r="B3413" i="24" s="1"/>
  <c r="B3414" i="24" s="1"/>
  <c r="B3415" i="24" s="1"/>
  <c r="B3416" i="24" s="1"/>
  <c r="B3417" i="24" s="1"/>
  <c r="B3418" i="24" s="1"/>
  <c r="B3419" i="24" s="1"/>
  <c r="B3420" i="24" s="1"/>
  <c r="B3421" i="24" s="1"/>
  <c r="B3422" i="24" s="1"/>
  <c r="B3423" i="24" s="1"/>
  <c r="B3424" i="24" s="1"/>
  <c r="B3425" i="24" s="1"/>
  <c r="B3426" i="24" s="1"/>
  <c r="B3427" i="24" s="1"/>
  <c r="B3428" i="24" s="1"/>
  <c r="B3429" i="24" s="1"/>
  <c r="B3430" i="24" s="1"/>
  <c r="C3381" i="24"/>
  <c r="C3382" i="24" s="1"/>
  <c r="C3383" i="24" s="1"/>
  <c r="C3384" i="24" s="1"/>
  <c r="C3385" i="24" s="1"/>
  <c r="C3386" i="24" s="1"/>
  <c r="C3387" i="24" s="1"/>
  <c r="C3388" i="24" s="1"/>
  <c r="C3389" i="24" s="1"/>
  <c r="C3390" i="24" s="1"/>
  <c r="C3391" i="24" s="1"/>
  <c r="C3392" i="24" s="1"/>
  <c r="C3393" i="24" s="1"/>
  <c r="C3394" i="24" s="1"/>
  <c r="C3395" i="24" s="1"/>
  <c r="C3396" i="24" s="1"/>
  <c r="C3397" i="24" s="1"/>
  <c r="C3398" i="24" s="1"/>
  <c r="C3399" i="24" s="1"/>
  <c r="C3400" i="24" s="1"/>
  <c r="C3401" i="24" s="1"/>
  <c r="C3402" i="24" s="1"/>
  <c r="C3403" i="24" s="1"/>
  <c r="C3404" i="24" s="1"/>
  <c r="B3382" i="24"/>
  <c r="B3383" i="24" s="1"/>
  <c r="B3384" i="24" s="1"/>
  <c r="B3385" i="24" s="1"/>
  <c r="B3386" i="24" s="1"/>
  <c r="B3387" i="24" s="1"/>
  <c r="B3388" i="24" s="1"/>
  <c r="B3389" i="24" s="1"/>
  <c r="B3390" i="24" s="1"/>
  <c r="B3391" i="24" s="1"/>
  <c r="B3392" i="24" s="1"/>
  <c r="B3393" i="24" s="1"/>
  <c r="B3394" i="24" s="1"/>
  <c r="B3395" i="24" s="1"/>
  <c r="B3396" i="24" s="1"/>
  <c r="B3397" i="24" s="1"/>
  <c r="B3398" i="24" s="1"/>
  <c r="B3399" i="24" s="1"/>
  <c r="B3400" i="24" s="1"/>
  <c r="B3401" i="24" s="1"/>
  <c r="B3402" i="24" s="1"/>
  <c r="B3403" i="24" s="1"/>
  <c r="B3404" i="24" s="1"/>
  <c r="B3356" i="24"/>
  <c r="B3357" i="24" s="1"/>
  <c r="B3358" i="24" s="1"/>
  <c r="B3359" i="24" s="1"/>
  <c r="B3360" i="24" s="1"/>
  <c r="B3361" i="24" s="1"/>
  <c r="B3362" i="24" s="1"/>
  <c r="B3363" i="24" s="1"/>
  <c r="B3364" i="24" s="1"/>
  <c r="B3365" i="24" s="1"/>
  <c r="B3366" i="24" s="1"/>
  <c r="B3367" i="24" s="1"/>
  <c r="B3368" i="24" s="1"/>
  <c r="B3369" i="24" s="1"/>
  <c r="B3370" i="24" s="1"/>
  <c r="B3371" i="24" s="1"/>
  <c r="B3372" i="24" s="1"/>
  <c r="B3373" i="24" s="1"/>
  <c r="B3374" i="24" s="1"/>
  <c r="B3375" i="24" s="1"/>
  <c r="B3376" i="24" s="1"/>
  <c r="B3377" i="24" s="1"/>
  <c r="B3378" i="24" s="1"/>
  <c r="C3355" i="24"/>
  <c r="C3356" i="24" s="1"/>
  <c r="C3357" i="24" s="1"/>
  <c r="C3358" i="24" s="1"/>
  <c r="C3359" i="24" s="1"/>
  <c r="C3360" i="24" s="1"/>
  <c r="C3361" i="24" s="1"/>
  <c r="C3362" i="24" s="1"/>
  <c r="C3363" i="24" s="1"/>
  <c r="C3364" i="24" s="1"/>
  <c r="C3365" i="24" s="1"/>
  <c r="C3366" i="24" s="1"/>
  <c r="C3367" i="24" s="1"/>
  <c r="C3368" i="24" s="1"/>
  <c r="C3369" i="24" s="1"/>
  <c r="C3370" i="24" s="1"/>
  <c r="C3371" i="24" s="1"/>
  <c r="C3372" i="24" s="1"/>
  <c r="C3373" i="24" s="1"/>
  <c r="C3374" i="24" s="1"/>
  <c r="C3375" i="24" s="1"/>
  <c r="C3376" i="24" s="1"/>
  <c r="C3377" i="24" s="1"/>
  <c r="C3378" i="24" s="1"/>
  <c r="C3329" i="24"/>
  <c r="C3330" i="24" s="1"/>
  <c r="C3331" i="24" s="1"/>
  <c r="C3332" i="24" s="1"/>
  <c r="C3333" i="24" s="1"/>
  <c r="C3334" i="24" s="1"/>
  <c r="C3335" i="24" s="1"/>
  <c r="C3336" i="24" s="1"/>
  <c r="C3337" i="24" s="1"/>
  <c r="C3338" i="24" s="1"/>
  <c r="C3339" i="24" s="1"/>
  <c r="C3340" i="24" s="1"/>
  <c r="C3341" i="24" s="1"/>
  <c r="C3342" i="24" s="1"/>
  <c r="C3343" i="24" s="1"/>
  <c r="C3344" i="24" s="1"/>
  <c r="C3345" i="24" s="1"/>
  <c r="C3346" i="24" s="1"/>
  <c r="C3347" i="24" s="1"/>
  <c r="C3348" i="24" s="1"/>
  <c r="C3349" i="24" s="1"/>
  <c r="C3350" i="24" s="1"/>
  <c r="C3351" i="24" s="1"/>
  <c r="C3352" i="24" s="1"/>
  <c r="B3330" i="24"/>
  <c r="B3331" i="24" s="1"/>
  <c r="B3332" i="24" s="1"/>
  <c r="B3333" i="24" s="1"/>
  <c r="B3334" i="24" s="1"/>
  <c r="B3335" i="24" s="1"/>
  <c r="B3336" i="24" s="1"/>
  <c r="B3337" i="24" s="1"/>
  <c r="B3338" i="24" s="1"/>
  <c r="B3339" i="24" s="1"/>
  <c r="B3340" i="24" s="1"/>
  <c r="B3341" i="24" s="1"/>
  <c r="B3342" i="24" s="1"/>
  <c r="B3343" i="24" s="1"/>
  <c r="B3344" i="24" s="1"/>
  <c r="B3345" i="24" s="1"/>
  <c r="B3346" i="24" s="1"/>
  <c r="B3347" i="24" s="1"/>
  <c r="B3348" i="24" s="1"/>
  <c r="B3349" i="24" s="1"/>
  <c r="B3350" i="24" s="1"/>
  <c r="B3351" i="24" s="1"/>
  <c r="B3352" i="24" s="1"/>
  <c r="C3303" i="24"/>
  <c r="C3304" i="24" s="1"/>
  <c r="C3305" i="24" s="1"/>
  <c r="C3306" i="24" s="1"/>
  <c r="C3307" i="24" s="1"/>
  <c r="C3308" i="24" s="1"/>
  <c r="C3309" i="24" s="1"/>
  <c r="C3310" i="24" s="1"/>
  <c r="C3311" i="24" s="1"/>
  <c r="C3312" i="24" s="1"/>
  <c r="C3313" i="24" s="1"/>
  <c r="C3314" i="24" s="1"/>
  <c r="C3315" i="24" s="1"/>
  <c r="C3316" i="24" s="1"/>
  <c r="C3317" i="24" s="1"/>
  <c r="C3318" i="24" s="1"/>
  <c r="C3319" i="24" s="1"/>
  <c r="C3320" i="24" s="1"/>
  <c r="C3321" i="24" s="1"/>
  <c r="C3322" i="24" s="1"/>
  <c r="C3323" i="24" s="1"/>
  <c r="C3324" i="24" s="1"/>
  <c r="C3325" i="24" s="1"/>
  <c r="C3326" i="24" s="1"/>
  <c r="B3304" i="24"/>
  <c r="B3305" i="24" s="1"/>
  <c r="B3306" i="24" s="1"/>
  <c r="B3307" i="24" s="1"/>
  <c r="B3308" i="24" s="1"/>
  <c r="B3309" i="24" s="1"/>
  <c r="B3310" i="24" s="1"/>
  <c r="B3311" i="24" s="1"/>
  <c r="B3312" i="24" s="1"/>
  <c r="B3313" i="24" s="1"/>
  <c r="B3314" i="24" s="1"/>
  <c r="B3315" i="24" s="1"/>
  <c r="B3316" i="24" s="1"/>
  <c r="B3317" i="24" s="1"/>
  <c r="B3318" i="24" s="1"/>
  <c r="B3319" i="24" s="1"/>
  <c r="B3320" i="24" s="1"/>
  <c r="B3321" i="24" s="1"/>
  <c r="B3322" i="24" s="1"/>
  <c r="B3323" i="24" s="1"/>
  <c r="B3324" i="24" s="1"/>
  <c r="B3325" i="24" s="1"/>
  <c r="B3326" i="24" s="1"/>
  <c r="B3278" i="24"/>
  <c r="B3279" i="24" s="1"/>
  <c r="B3280" i="24" s="1"/>
  <c r="B3281" i="24" s="1"/>
  <c r="B3282" i="24" s="1"/>
  <c r="B3283" i="24" s="1"/>
  <c r="B3284" i="24" s="1"/>
  <c r="B3285" i="24" s="1"/>
  <c r="B3286" i="24" s="1"/>
  <c r="B3287" i="24" s="1"/>
  <c r="B3288" i="24" s="1"/>
  <c r="B3289" i="24" s="1"/>
  <c r="B3290" i="24" s="1"/>
  <c r="B3291" i="24" s="1"/>
  <c r="B3292" i="24" s="1"/>
  <c r="B3293" i="24" s="1"/>
  <c r="B3294" i="24" s="1"/>
  <c r="B3295" i="24" s="1"/>
  <c r="B3296" i="24" s="1"/>
  <c r="B3297" i="24" s="1"/>
  <c r="B3298" i="24" s="1"/>
  <c r="B3299" i="24" s="1"/>
  <c r="B3300" i="24" s="1"/>
  <c r="C3277" i="24"/>
  <c r="C3278" i="24" s="1"/>
  <c r="C3279" i="24" s="1"/>
  <c r="C3280" i="24" s="1"/>
  <c r="C3281" i="24" s="1"/>
  <c r="C3282" i="24" s="1"/>
  <c r="C3283" i="24" s="1"/>
  <c r="C3284" i="24" s="1"/>
  <c r="C3285" i="24" s="1"/>
  <c r="C3286" i="24" s="1"/>
  <c r="C3287" i="24" s="1"/>
  <c r="C3288" i="24" s="1"/>
  <c r="C3289" i="24" s="1"/>
  <c r="C3290" i="24" s="1"/>
  <c r="C3291" i="24" s="1"/>
  <c r="C3292" i="24" s="1"/>
  <c r="C3293" i="24" s="1"/>
  <c r="C3294" i="24" s="1"/>
  <c r="C3295" i="24" s="1"/>
  <c r="C3296" i="24" s="1"/>
  <c r="C3297" i="24" s="1"/>
  <c r="C3298" i="24" s="1"/>
  <c r="C3299" i="24" s="1"/>
  <c r="C3300" i="24" s="1"/>
  <c r="C3251" i="24"/>
  <c r="C3252" i="24" s="1"/>
  <c r="C3253" i="24" s="1"/>
  <c r="C3254" i="24" s="1"/>
  <c r="C3255" i="24" s="1"/>
  <c r="C3256" i="24" s="1"/>
  <c r="C3257" i="24" s="1"/>
  <c r="C3258" i="24" s="1"/>
  <c r="C3259" i="24" s="1"/>
  <c r="C3260" i="24" s="1"/>
  <c r="C3261" i="24" s="1"/>
  <c r="C3262" i="24" s="1"/>
  <c r="C3263" i="24" s="1"/>
  <c r="C3264" i="24" s="1"/>
  <c r="C3265" i="24" s="1"/>
  <c r="C3266" i="24" s="1"/>
  <c r="C3267" i="24" s="1"/>
  <c r="C3268" i="24" s="1"/>
  <c r="C3269" i="24" s="1"/>
  <c r="C3270" i="24" s="1"/>
  <c r="C3271" i="24" s="1"/>
  <c r="C3272" i="24" s="1"/>
  <c r="C3273" i="24" s="1"/>
  <c r="C3274" i="24" s="1"/>
  <c r="B3252" i="24"/>
  <c r="B3253" i="24" s="1"/>
  <c r="B3254" i="24" s="1"/>
  <c r="B3255" i="24" s="1"/>
  <c r="B3256" i="24" s="1"/>
  <c r="B3257" i="24" s="1"/>
  <c r="B3258" i="24" s="1"/>
  <c r="B3259" i="24" s="1"/>
  <c r="B3260" i="24" s="1"/>
  <c r="B3261" i="24" s="1"/>
  <c r="B3262" i="24" s="1"/>
  <c r="B3263" i="24" s="1"/>
  <c r="B3264" i="24" s="1"/>
  <c r="B3265" i="24" s="1"/>
  <c r="B3266" i="24" s="1"/>
  <c r="B3267" i="24" s="1"/>
  <c r="B3268" i="24" s="1"/>
  <c r="B3269" i="24" s="1"/>
  <c r="B3270" i="24" s="1"/>
  <c r="B3271" i="24" s="1"/>
  <c r="B3272" i="24" s="1"/>
  <c r="B3273" i="24" s="1"/>
  <c r="B3274" i="24" s="1"/>
  <c r="C3225" i="24"/>
  <c r="C3226" i="24" s="1"/>
  <c r="C3227" i="24" s="1"/>
  <c r="C3228" i="24" s="1"/>
  <c r="C3229" i="24" s="1"/>
  <c r="C3230" i="24" s="1"/>
  <c r="C3231" i="24" s="1"/>
  <c r="C3232" i="24" s="1"/>
  <c r="C3233" i="24" s="1"/>
  <c r="C3234" i="24" s="1"/>
  <c r="C3235" i="24" s="1"/>
  <c r="C3236" i="24" s="1"/>
  <c r="C3237" i="24" s="1"/>
  <c r="C3238" i="24" s="1"/>
  <c r="C3239" i="24" s="1"/>
  <c r="C3240" i="24" s="1"/>
  <c r="C3241" i="24" s="1"/>
  <c r="C3242" i="24" s="1"/>
  <c r="C3243" i="24" s="1"/>
  <c r="C3244" i="24" s="1"/>
  <c r="C3245" i="24" s="1"/>
  <c r="C3246" i="24" s="1"/>
  <c r="C3247" i="24" s="1"/>
  <c r="C3248" i="24" s="1"/>
  <c r="B3226" i="24"/>
  <c r="B3227" i="24" s="1"/>
  <c r="B3228" i="24" s="1"/>
  <c r="B3229" i="24" s="1"/>
  <c r="B3230" i="24" s="1"/>
  <c r="B3231" i="24" s="1"/>
  <c r="B3232" i="24" s="1"/>
  <c r="B3233" i="24" s="1"/>
  <c r="B3234" i="24" s="1"/>
  <c r="B3235" i="24" s="1"/>
  <c r="B3236" i="24" s="1"/>
  <c r="B3237" i="24" s="1"/>
  <c r="B3238" i="24" s="1"/>
  <c r="B3239" i="24" s="1"/>
  <c r="B3240" i="24" s="1"/>
  <c r="B3241" i="24" s="1"/>
  <c r="B3242" i="24" s="1"/>
  <c r="B3243" i="24" s="1"/>
  <c r="B3244" i="24" s="1"/>
  <c r="B3245" i="24" s="1"/>
  <c r="B3246" i="24" s="1"/>
  <c r="B3247" i="24" s="1"/>
  <c r="B3248" i="24" s="1"/>
  <c r="C3199" i="24"/>
  <c r="C3200" i="24" s="1"/>
  <c r="C3201" i="24" s="1"/>
  <c r="C3202" i="24" s="1"/>
  <c r="C3203" i="24" s="1"/>
  <c r="C3204" i="24" s="1"/>
  <c r="C3205" i="24" s="1"/>
  <c r="C3206" i="24" s="1"/>
  <c r="C3207" i="24" s="1"/>
  <c r="C3208" i="24" s="1"/>
  <c r="C3209" i="24" s="1"/>
  <c r="C3210" i="24" s="1"/>
  <c r="C3211" i="24" s="1"/>
  <c r="C3212" i="24" s="1"/>
  <c r="C3213" i="24" s="1"/>
  <c r="C3214" i="24" s="1"/>
  <c r="C3215" i="24" s="1"/>
  <c r="C3216" i="24" s="1"/>
  <c r="C3217" i="24" s="1"/>
  <c r="C3218" i="24" s="1"/>
  <c r="C3219" i="24" s="1"/>
  <c r="C3220" i="24" s="1"/>
  <c r="C3221" i="24" s="1"/>
  <c r="C3222" i="24" s="1"/>
  <c r="B3200" i="24"/>
  <c r="B3201" i="24" s="1"/>
  <c r="B3202" i="24" s="1"/>
  <c r="B3203" i="24" s="1"/>
  <c r="B3204" i="24" s="1"/>
  <c r="B3205" i="24" s="1"/>
  <c r="B3206" i="24" s="1"/>
  <c r="B3207" i="24" s="1"/>
  <c r="B3208" i="24" s="1"/>
  <c r="B3209" i="24" s="1"/>
  <c r="B3210" i="24" s="1"/>
  <c r="B3211" i="24" s="1"/>
  <c r="B3212" i="24" s="1"/>
  <c r="B3213" i="24" s="1"/>
  <c r="B3214" i="24" s="1"/>
  <c r="B3215" i="24" s="1"/>
  <c r="B3216" i="24" s="1"/>
  <c r="B3217" i="24" s="1"/>
  <c r="B3218" i="24" s="1"/>
  <c r="B3219" i="24" s="1"/>
  <c r="B3220" i="24" s="1"/>
  <c r="B3221" i="24" s="1"/>
  <c r="B3222" i="24" s="1"/>
  <c r="C3173" i="24"/>
  <c r="C3174" i="24" s="1"/>
  <c r="C3175" i="24" s="1"/>
  <c r="C3176" i="24" s="1"/>
  <c r="C3177" i="24" s="1"/>
  <c r="C3178" i="24" s="1"/>
  <c r="C3179" i="24" s="1"/>
  <c r="C3180" i="24" s="1"/>
  <c r="C3181" i="24" s="1"/>
  <c r="C3182" i="24" s="1"/>
  <c r="C3183" i="24" s="1"/>
  <c r="C3184" i="24" s="1"/>
  <c r="C3185" i="24" s="1"/>
  <c r="C3186" i="24" s="1"/>
  <c r="C3187" i="24" s="1"/>
  <c r="C3188" i="24" s="1"/>
  <c r="C3189" i="24" s="1"/>
  <c r="C3190" i="24" s="1"/>
  <c r="C3191" i="24" s="1"/>
  <c r="C3192" i="24" s="1"/>
  <c r="C3193" i="24" s="1"/>
  <c r="C3194" i="24" s="1"/>
  <c r="C3195" i="24" s="1"/>
  <c r="C3196" i="24" s="1"/>
  <c r="B3174" i="24"/>
  <c r="B3175" i="24" s="1"/>
  <c r="B3176" i="24" s="1"/>
  <c r="B3177" i="24" s="1"/>
  <c r="B3178" i="24" s="1"/>
  <c r="B3179" i="24" s="1"/>
  <c r="B3180" i="24" s="1"/>
  <c r="B3181" i="24" s="1"/>
  <c r="B3182" i="24" s="1"/>
  <c r="B3183" i="24" s="1"/>
  <c r="B3184" i="24" s="1"/>
  <c r="B3185" i="24" s="1"/>
  <c r="B3186" i="24" s="1"/>
  <c r="B3187" i="24" s="1"/>
  <c r="B3188" i="24" s="1"/>
  <c r="B3189" i="24" s="1"/>
  <c r="B3190" i="24" s="1"/>
  <c r="B3191" i="24" s="1"/>
  <c r="B3192" i="24" s="1"/>
  <c r="B3193" i="24" s="1"/>
  <c r="B3194" i="24" s="1"/>
  <c r="B3195" i="24" s="1"/>
  <c r="B3196" i="24" s="1"/>
  <c r="B3148" i="24"/>
  <c r="B3149" i="24" s="1"/>
  <c r="B3150" i="24" s="1"/>
  <c r="B3151" i="24" s="1"/>
  <c r="B3152" i="24" s="1"/>
  <c r="B3153" i="24" s="1"/>
  <c r="B3154" i="24" s="1"/>
  <c r="B3155" i="24" s="1"/>
  <c r="B3156" i="24" s="1"/>
  <c r="B3157" i="24" s="1"/>
  <c r="B3158" i="24" s="1"/>
  <c r="B3159" i="24" s="1"/>
  <c r="B3160" i="24" s="1"/>
  <c r="B3161" i="24" s="1"/>
  <c r="B3162" i="24" s="1"/>
  <c r="B3163" i="24" s="1"/>
  <c r="B3164" i="24" s="1"/>
  <c r="B3165" i="24" s="1"/>
  <c r="B3166" i="24" s="1"/>
  <c r="B3167" i="24" s="1"/>
  <c r="B3168" i="24" s="1"/>
  <c r="B3169" i="24" s="1"/>
  <c r="B3170" i="24" s="1"/>
  <c r="C3147" i="24"/>
  <c r="C3148" i="24" s="1"/>
  <c r="C3149" i="24" s="1"/>
  <c r="C3150" i="24" s="1"/>
  <c r="C3151" i="24" s="1"/>
  <c r="C3152" i="24" s="1"/>
  <c r="C3153" i="24" s="1"/>
  <c r="C3154" i="24" s="1"/>
  <c r="C3155" i="24" s="1"/>
  <c r="C3156" i="24" s="1"/>
  <c r="C3157" i="24" s="1"/>
  <c r="C3158" i="24" s="1"/>
  <c r="C3159" i="24" s="1"/>
  <c r="C3160" i="24" s="1"/>
  <c r="C3161" i="24" s="1"/>
  <c r="C3162" i="24" s="1"/>
  <c r="C3163" i="24" s="1"/>
  <c r="C3164" i="24" s="1"/>
  <c r="C3165" i="24" s="1"/>
  <c r="C3166" i="24" s="1"/>
  <c r="C3167" i="24" s="1"/>
  <c r="C3168" i="24" s="1"/>
  <c r="C3169" i="24" s="1"/>
  <c r="C3170" i="24" s="1"/>
  <c r="C3121" i="24"/>
  <c r="C3122" i="24" s="1"/>
  <c r="C3123" i="24" s="1"/>
  <c r="C3124" i="24" s="1"/>
  <c r="C3125" i="24" s="1"/>
  <c r="C3126" i="24" s="1"/>
  <c r="C3127" i="24" s="1"/>
  <c r="C3128" i="24" s="1"/>
  <c r="C3129" i="24" s="1"/>
  <c r="C3130" i="24" s="1"/>
  <c r="C3131" i="24" s="1"/>
  <c r="C3132" i="24" s="1"/>
  <c r="C3133" i="24" s="1"/>
  <c r="C3134" i="24" s="1"/>
  <c r="C3135" i="24" s="1"/>
  <c r="C3136" i="24" s="1"/>
  <c r="C3137" i="24" s="1"/>
  <c r="C3138" i="24" s="1"/>
  <c r="C3139" i="24" s="1"/>
  <c r="C3140" i="24" s="1"/>
  <c r="C3141" i="24" s="1"/>
  <c r="C3142" i="24" s="1"/>
  <c r="C3143" i="24" s="1"/>
  <c r="C3144" i="24" s="1"/>
  <c r="B3122" i="24"/>
  <c r="B3123" i="24" s="1"/>
  <c r="B3124" i="24" s="1"/>
  <c r="B3125" i="24" s="1"/>
  <c r="B3126" i="24" s="1"/>
  <c r="B3127" i="24" s="1"/>
  <c r="B3128" i="24" s="1"/>
  <c r="B3129" i="24" s="1"/>
  <c r="B3130" i="24" s="1"/>
  <c r="B3131" i="24" s="1"/>
  <c r="B3132" i="24" s="1"/>
  <c r="B3133" i="24" s="1"/>
  <c r="B3134" i="24" s="1"/>
  <c r="B3135" i="24" s="1"/>
  <c r="B3136" i="24" s="1"/>
  <c r="B3137" i="24" s="1"/>
  <c r="B3138" i="24" s="1"/>
  <c r="B3139" i="24" s="1"/>
  <c r="B3140" i="24" s="1"/>
  <c r="B3141" i="24" s="1"/>
  <c r="B3142" i="24" s="1"/>
  <c r="B3143" i="24" s="1"/>
  <c r="B3144" i="24" s="1"/>
  <c r="C3095" i="24"/>
  <c r="C3096" i="24" s="1"/>
  <c r="C3097" i="24" s="1"/>
  <c r="C3098" i="24" s="1"/>
  <c r="C3099" i="24" s="1"/>
  <c r="C3100" i="24" s="1"/>
  <c r="C3101" i="24" s="1"/>
  <c r="C3102" i="24" s="1"/>
  <c r="C3103" i="24" s="1"/>
  <c r="C3104" i="24" s="1"/>
  <c r="C3105" i="24" s="1"/>
  <c r="C3106" i="24" s="1"/>
  <c r="C3107" i="24" s="1"/>
  <c r="C3108" i="24" s="1"/>
  <c r="C3109" i="24" s="1"/>
  <c r="C3110" i="24" s="1"/>
  <c r="C3111" i="24" s="1"/>
  <c r="C3112" i="24" s="1"/>
  <c r="C3113" i="24" s="1"/>
  <c r="C3114" i="24" s="1"/>
  <c r="C3115" i="24" s="1"/>
  <c r="C3116" i="24" s="1"/>
  <c r="C3117" i="24" s="1"/>
  <c r="C3118" i="24" s="1"/>
  <c r="B3096" i="24"/>
  <c r="B3097" i="24" s="1"/>
  <c r="B3098" i="24" s="1"/>
  <c r="B3099" i="24" s="1"/>
  <c r="B3100" i="24" s="1"/>
  <c r="B3101" i="24" s="1"/>
  <c r="B3102" i="24" s="1"/>
  <c r="B3103" i="24" s="1"/>
  <c r="B3104" i="24" s="1"/>
  <c r="B3105" i="24" s="1"/>
  <c r="B3106" i="24" s="1"/>
  <c r="B3107" i="24" s="1"/>
  <c r="B3108" i="24" s="1"/>
  <c r="B3109" i="24" s="1"/>
  <c r="B3110" i="24" s="1"/>
  <c r="B3111" i="24" s="1"/>
  <c r="B3112" i="24" s="1"/>
  <c r="B3113" i="24" s="1"/>
  <c r="B3114" i="24" s="1"/>
  <c r="B3115" i="24" s="1"/>
  <c r="B3116" i="24" s="1"/>
  <c r="B3117" i="24" s="1"/>
  <c r="B3118" i="24" s="1"/>
  <c r="B3070" i="24"/>
  <c r="B3071" i="24" s="1"/>
  <c r="B3072" i="24" s="1"/>
  <c r="B3073" i="24" s="1"/>
  <c r="B3074" i="24" s="1"/>
  <c r="B3075" i="24" s="1"/>
  <c r="B3076" i="24" s="1"/>
  <c r="B3077" i="24" s="1"/>
  <c r="B3078" i="24" s="1"/>
  <c r="B3079" i="24" s="1"/>
  <c r="B3080" i="24" s="1"/>
  <c r="B3081" i="24" s="1"/>
  <c r="B3082" i="24" s="1"/>
  <c r="B3083" i="24" s="1"/>
  <c r="B3084" i="24" s="1"/>
  <c r="B3085" i="24" s="1"/>
  <c r="B3086" i="24" s="1"/>
  <c r="B3087" i="24" s="1"/>
  <c r="B3088" i="24" s="1"/>
  <c r="B3089" i="24" s="1"/>
  <c r="B3090" i="24" s="1"/>
  <c r="B3091" i="24" s="1"/>
  <c r="B3092" i="24" s="1"/>
  <c r="C3069" i="24"/>
  <c r="C3070" i="24" s="1"/>
  <c r="C3071" i="24" s="1"/>
  <c r="C3072" i="24" s="1"/>
  <c r="C3073" i="24" s="1"/>
  <c r="C3074" i="24" s="1"/>
  <c r="C3075" i="24" s="1"/>
  <c r="C3076" i="24" s="1"/>
  <c r="C3077" i="24" s="1"/>
  <c r="C3078" i="24" s="1"/>
  <c r="C3079" i="24" s="1"/>
  <c r="C3080" i="24" s="1"/>
  <c r="C3081" i="24" s="1"/>
  <c r="C3082" i="24" s="1"/>
  <c r="C3083" i="24" s="1"/>
  <c r="C3084" i="24" s="1"/>
  <c r="C3085" i="24" s="1"/>
  <c r="C3086" i="24" s="1"/>
  <c r="C3087" i="24" s="1"/>
  <c r="C3088" i="24" s="1"/>
  <c r="C3089" i="24" s="1"/>
  <c r="C3090" i="24" s="1"/>
  <c r="C3091" i="24" s="1"/>
  <c r="C3092" i="24" s="1"/>
  <c r="C3043" i="24"/>
  <c r="C3044" i="24" s="1"/>
  <c r="C3045" i="24" s="1"/>
  <c r="C3046" i="24" s="1"/>
  <c r="C3047" i="24" s="1"/>
  <c r="C3048" i="24" s="1"/>
  <c r="C3049" i="24" s="1"/>
  <c r="C3050" i="24" s="1"/>
  <c r="C3051" i="24" s="1"/>
  <c r="C3052" i="24" s="1"/>
  <c r="C3053" i="24" s="1"/>
  <c r="C3054" i="24" s="1"/>
  <c r="C3055" i="24" s="1"/>
  <c r="C3056" i="24" s="1"/>
  <c r="C3057" i="24" s="1"/>
  <c r="C3058" i="24" s="1"/>
  <c r="C3059" i="24" s="1"/>
  <c r="C3060" i="24" s="1"/>
  <c r="C3061" i="24" s="1"/>
  <c r="C3062" i="24" s="1"/>
  <c r="C3063" i="24" s="1"/>
  <c r="C3064" i="24" s="1"/>
  <c r="C3065" i="24" s="1"/>
  <c r="C3066" i="24" s="1"/>
  <c r="B3044" i="24"/>
  <c r="B3045" i="24" s="1"/>
  <c r="B3046" i="24" s="1"/>
  <c r="B3047" i="24" s="1"/>
  <c r="B3048" i="24" s="1"/>
  <c r="B3049" i="24" s="1"/>
  <c r="B3050" i="24" s="1"/>
  <c r="B3051" i="24" s="1"/>
  <c r="B3052" i="24" s="1"/>
  <c r="B3053" i="24" s="1"/>
  <c r="B3054" i="24" s="1"/>
  <c r="B3055" i="24" s="1"/>
  <c r="B3056" i="24" s="1"/>
  <c r="B3057" i="24" s="1"/>
  <c r="B3058" i="24" s="1"/>
  <c r="B3059" i="24" s="1"/>
  <c r="B3060" i="24" s="1"/>
  <c r="B3061" i="24" s="1"/>
  <c r="B3062" i="24" s="1"/>
  <c r="B3063" i="24" s="1"/>
  <c r="B3064" i="24" s="1"/>
  <c r="B3065" i="24" s="1"/>
  <c r="B3066" i="24" s="1"/>
  <c r="C3017" i="24"/>
  <c r="C3018" i="24" s="1"/>
  <c r="C3019" i="24" s="1"/>
  <c r="C3020" i="24" s="1"/>
  <c r="C3021" i="24" s="1"/>
  <c r="C3022" i="24" s="1"/>
  <c r="C3023" i="24" s="1"/>
  <c r="C3024" i="24" s="1"/>
  <c r="C3025" i="24" s="1"/>
  <c r="C3026" i="24" s="1"/>
  <c r="C3027" i="24" s="1"/>
  <c r="C3028" i="24" s="1"/>
  <c r="C3029" i="24" s="1"/>
  <c r="C3030" i="24" s="1"/>
  <c r="C3031" i="24" s="1"/>
  <c r="C3032" i="24" s="1"/>
  <c r="C3033" i="24" s="1"/>
  <c r="C3034" i="24" s="1"/>
  <c r="C3035" i="24" s="1"/>
  <c r="C3036" i="24" s="1"/>
  <c r="C3037" i="24" s="1"/>
  <c r="C3038" i="24" s="1"/>
  <c r="C3039" i="24" s="1"/>
  <c r="C3040" i="24" s="1"/>
  <c r="B3018" i="24"/>
  <c r="B3019" i="24" s="1"/>
  <c r="B3020" i="24" s="1"/>
  <c r="B3021" i="24" s="1"/>
  <c r="B3022" i="24" s="1"/>
  <c r="B3023" i="24" s="1"/>
  <c r="B3024" i="24" s="1"/>
  <c r="B3025" i="24" s="1"/>
  <c r="B3026" i="24" s="1"/>
  <c r="B3027" i="24" s="1"/>
  <c r="B3028" i="24" s="1"/>
  <c r="B3029" i="24" s="1"/>
  <c r="B3030" i="24" s="1"/>
  <c r="B3031" i="24" s="1"/>
  <c r="B3032" i="24" s="1"/>
  <c r="B3033" i="24" s="1"/>
  <c r="B3034" i="24" s="1"/>
  <c r="B3035" i="24" s="1"/>
  <c r="B3036" i="24" s="1"/>
  <c r="B3037" i="24" s="1"/>
  <c r="B3038" i="24" s="1"/>
  <c r="B3039" i="24" s="1"/>
  <c r="B3040" i="24" s="1"/>
  <c r="B2992" i="24"/>
  <c r="B2993" i="24" s="1"/>
  <c r="B2994" i="24" s="1"/>
  <c r="B2995" i="24" s="1"/>
  <c r="B2996" i="24" s="1"/>
  <c r="B2997" i="24" s="1"/>
  <c r="B2998" i="24" s="1"/>
  <c r="B2999" i="24" s="1"/>
  <c r="B3000" i="24" s="1"/>
  <c r="B3001" i="24" s="1"/>
  <c r="B3002" i="24" s="1"/>
  <c r="B3003" i="24" s="1"/>
  <c r="B3004" i="24" s="1"/>
  <c r="B3005" i="24" s="1"/>
  <c r="B3006" i="24" s="1"/>
  <c r="B3007" i="24" s="1"/>
  <c r="B3008" i="24" s="1"/>
  <c r="B3009" i="24" s="1"/>
  <c r="B3010" i="24" s="1"/>
  <c r="B3011" i="24" s="1"/>
  <c r="B3012" i="24" s="1"/>
  <c r="B3013" i="24" s="1"/>
  <c r="B3014" i="24" s="1"/>
  <c r="C2991" i="24"/>
  <c r="C2992" i="24" s="1"/>
  <c r="C2993" i="24" s="1"/>
  <c r="C2994" i="24" s="1"/>
  <c r="C2995" i="24" s="1"/>
  <c r="C2996" i="24" s="1"/>
  <c r="C2997" i="24" s="1"/>
  <c r="C2998" i="24" s="1"/>
  <c r="C2999" i="24" s="1"/>
  <c r="C3000" i="24" s="1"/>
  <c r="C3001" i="24" s="1"/>
  <c r="C3002" i="24" s="1"/>
  <c r="C3003" i="24" s="1"/>
  <c r="C3004" i="24" s="1"/>
  <c r="C3005" i="24" s="1"/>
  <c r="C3006" i="24" s="1"/>
  <c r="C3007" i="24" s="1"/>
  <c r="C3008" i="24" s="1"/>
  <c r="C3009" i="24" s="1"/>
  <c r="C3010" i="24" s="1"/>
  <c r="C3011" i="24" s="1"/>
  <c r="C3012" i="24" s="1"/>
  <c r="C3013" i="24" s="1"/>
  <c r="C3014" i="24" s="1"/>
  <c r="C2965" i="24"/>
  <c r="C2966" i="24" s="1"/>
  <c r="C2967" i="24" s="1"/>
  <c r="C2968" i="24" s="1"/>
  <c r="C2969" i="24" s="1"/>
  <c r="C2970" i="24" s="1"/>
  <c r="C2971" i="24" s="1"/>
  <c r="C2972" i="24" s="1"/>
  <c r="C2973" i="24" s="1"/>
  <c r="C2974" i="24" s="1"/>
  <c r="C2975" i="24" s="1"/>
  <c r="C2976" i="24" s="1"/>
  <c r="C2977" i="24" s="1"/>
  <c r="C2978" i="24" s="1"/>
  <c r="C2979" i="24" s="1"/>
  <c r="C2980" i="24" s="1"/>
  <c r="C2981" i="24" s="1"/>
  <c r="C2982" i="24" s="1"/>
  <c r="C2983" i="24" s="1"/>
  <c r="C2984" i="24" s="1"/>
  <c r="C2985" i="24" s="1"/>
  <c r="C2986" i="24" s="1"/>
  <c r="C2987" i="24" s="1"/>
  <c r="C2988" i="24" s="1"/>
  <c r="B2966" i="24"/>
  <c r="B2967" i="24" s="1"/>
  <c r="B2968" i="24" s="1"/>
  <c r="B2969" i="24" s="1"/>
  <c r="B2970" i="24" s="1"/>
  <c r="B2971" i="24" s="1"/>
  <c r="B2972" i="24" s="1"/>
  <c r="B2973" i="24" s="1"/>
  <c r="B2974" i="24" s="1"/>
  <c r="B2975" i="24" s="1"/>
  <c r="B2976" i="24" s="1"/>
  <c r="B2977" i="24" s="1"/>
  <c r="B2978" i="24" s="1"/>
  <c r="B2979" i="24" s="1"/>
  <c r="B2980" i="24" s="1"/>
  <c r="B2981" i="24" s="1"/>
  <c r="B2982" i="24" s="1"/>
  <c r="B2983" i="24" s="1"/>
  <c r="B2984" i="24" s="1"/>
  <c r="B2985" i="24" s="1"/>
  <c r="B2986" i="24" s="1"/>
  <c r="B2987" i="24" s="1"/>
  <c r="B2988" i="24" s="1"/>
  <c r="B2940" i="24"/>
  <c r="B2941" i="24" s="1"/>
  <c r="B2942" i="24" s="1"/>
  <c r="B2943" i="24" s="1"/>
  <c r="B2944" i="24" s="1"/>
  <c r="B2945" i="24" s="1"/>
  <c r="B2946" i="24" s="1"/>
  <c r="B2947" i="24" s="1"/>
  <c r="B2948" i="24" s="1"/>
  <c r="B2949" i="24" s="1"/>
  <c r="B2950" i="24" s="1"/>
  <c r="B2951" i="24" s="1"/>
  <c r="B2952" i="24" s="1"/>
  <c r="B2953" i="24" s="1"/>
  <c r="B2954" i="24" s="1"/>
  <c r="B2955" i="24" s="1"/>
  <c r="B2956" i="24" s="1"/>
  <c r="B2957" i="24" s="1"/>
  <c r="B2958" i="24" s="1"/>
  <c r="B2959" i="24" s="1"/>
  <c r="B2960" i="24" s="1"/>
  <c r="B2961" i="24" s="1"/>
  <c r="B2962" i="24" s="1"/>
  <c r="C2939" i="24"/>
  <c r="C2940" i="24" s="1"/>
  <c r="C2941" i="24" s="1"/>
  <c r="C2942" i="24" s="1"/>
  <c r="C2943" i="24" s="1"/>
  <c r="C2944" i="24" s="1"/>
  <c r="C2945" i="24" s="1"/>
  <c r="C2946" i="24" s="1"/>
  <c r="C2947" i="24" s="1"/>
  <c r="C2948" i="24" s="1"/>
  <c r="C2949" i="24" s="1"/>
  <c r="C2950" i="24" s="1"/>
  <c r="C2951" i="24" s="1"/>
  <c r="C2952" i="24" s="1"/>
  <c r="C2953" i="24" s="1"/>
  <c r="C2954" i="24" s="1"/>
  <c r="C2955" i="24" s="1"/>
  <c r="C2956" i="24" s="1"/>
  <c r="C2957" i="24" s="1"/>
  <c r="C2958" i="24" s="1"/>
  <c r="C2959" i="24" s="1"/>
  <c r="C2960" i="24" s="1"/>
  <c r="C2961" i="24" s="1"/>
  <c r="C2962" i="24" s="1"/>
  <c r="C2913" i="24"/>
  <c r="C2914" i="24" s="1"/>
  <c r="C2915" i="24" s="1"/>
  <c r="C2916" i="24" s="1"/>
  <c r="C2917" i="24" s="1"/>
  <c r="C2918" i="24" s="1"/>
  <c r="C2919" i="24" s="1"/>
  <c r="C2920" i="24" s="1"/>
  <c r="C2921" i="24" s="1"/>
  <c r="C2922" i="24" s="1"/>
  <c r="C2923" i="24" s="1"/>
  <c r="C2924" i="24" s="1"/>
  <c r="C2925" i="24" s="1"/>
  <c r="C2926" i="24" s="1"/>
  <c r="C2927" i="24" s="1"/>
  <c r="C2928" i="24" s="1"/>
  <c r="C2929" i="24" s="1"/>
  <c r="C2930" i="24" s="1"/>
  <c r="C2931" i="24" s="1"/>
  <c r="C2932" i="24" s="1"/>
  <c r="C2933" i="24" s="1"/>
  <c r="C2934" i="24" s="1"/>
  <c r="C2935" i="24" s="1"/>
  <c r="C2936" i="24" s="1"/>
  <c r="B2914" i="24"/>
  <c r="B2915" i="24" s="1"/>
  <c r="B2916" i="24" s="1"/>
  <c r="B2917" i="24" s="1"/>
  <c r="B2918" i="24" s="1"/>
  <c r="B2919" i="24" s="1"/>
  <c r="B2920" i="24" s="1"/>
  <c r="B2921" i="24" s="1"/>
  <c r="B2922" i="24" s="1"/>
  <c r="B2923" i="24" s="1"/>
  <c r="B2924" i="24" s="1"/>
  <c r="B2925" i="24" s="1"/>
  <c r="B2926" i="24" s="1"/>
  <c r="B2927" i="24" s="1"/>
  <c r="B2928" i="24" s="1"/>
  <c r="B2929" i="24" s="1"/>
  <c r="B2930" i="24" s="1"/>
  <c r="B2931" i="24" s="1"/>
  <c r="B2932" i="24" s="1"/>
  <c r="B2933" i="24" s="1"/>
  <c r="B2934" i="24" s="1"/>
  <c r="B2935" i="24" s="1"/>
  <c r="B2936" i="24" s="1"/>
  <c r="B2888" i="24"/>
  <c r="B2889" i="24" s="1"/>
  <c r="B2890" i="24" s="1"/>
  <c r="B2891" i="24" s="1"/>
  <c r="B2892" i="24" s="1"/>
  <c r="B2893" i="24" s="1"/>
  <c r="B2894" i="24" s="1"/>
  <c r="B2895" i="24" s="1"/>
  <c r="B2896" i="24" s="1"/>
  <c r="B2897" i="24" s="1"/>
  <c r="B2898" i="24" s="1"/>
  <c r="B2899" i="24" s="1"/>
  <c r="B2900" i="24" s="1"/>
  <c r="B2901" i="24" s="1"/>
  <c r="B2902" i="24" s="1"/>
  <c r="B2903" i="24" s="1"/>
  <c r="B2904" i="24" s="1"/>
  <c r="B2905" i="24" s="1"/>
  <c r="B2906" i="24" s="1"/>
  <c r="B2907" i="24" s="1"/>
  <c r="B2908" i="24" s="1"/>
  <c r="B2909" i="24" s="1"/>
  <c r="B2910" i="24" s="1"/>
  <c r="C2887" i="24"/>
  <c r="C2888" i="24" s="1"/>
  <c r="C2889" i="24" s="1"/>
  <c r="C2890" i="24" s="1"/>
  <c r="C2891" i="24" s="1"/>
  <c r="C2892" i="24" s="1"/>
  <c r="C2893" i="24" s="1"/>
  <c r="C2894" i="24" s="1"/>
  <c r="C2895" i="24" s="1"/>
  <c r="C2896" i="24" s="1"/>
  <c r="C2897" i="24" s="1"/>
  <c r="C2898" i="24" s="1"/>
  <c r="C2899" i="24" s="1"/>
  <c r="C2900" i="24" s="1"/>
  <c r="C2901" i="24" s="1"/>
  <c r="C2902" i="24" s="1"/>
  <c r="C2903" i="24" s="1"/>
  <c r="C2904" i="24" s="1"/>
  <c r="C2905" i="24" s="1"/>
  <c r="C2906" i="24" s="1"/>
  <c r="C2907" i="24" s="1"/>
  <c r="C2908" i="24" s="1"/>
  <c r="C2909" i="24" s="1"/>
  <c r="C2910" i="24" s="1"/>
  <c r="C2861" i="24"/>
  <c r="C2862" i="24" s="1"/>
  <c r="C2863" i="24" s="1"/>
  <c r="C2864" i="24" s="1"/>
  <c r="C2865" i="24" s="1"/>
  <c r="C2866" i="24" s="1"/>
  <c r="C2867" i="24" s="1"/>
  <c r="C2868" i="24" s="1"/>
  <c r="C2869" i="24" s="1"/>
  <c r="C2870" i="24" s="1"/>
  <c r="C2871" i="24" s="1"/>
  <c r="C2872" i="24" s="1"/>
  <c r="C2873" i="24" s="1"/>
  <c r="C2874" i="24" s="1"/>
  <c r="C2875" i="24" s="1"/>
  <c r="C2876" i="24" s="1"/>
  <c r="C2877" i="24" s="1"/>
  <c r="C2878" i="24" s="1"/>
  <c r="C2879" i="24" s="1"/>
  <c r="C2880" i="24" s="1"/>
  <c r="C2881" i="24" s="1"/>
  <c r="C2882" i="24" s="1"/>
  <c r="C2883" i="24" s="1"/>
  <c r="C2884" i="24" s="1"/>
  <c r="B2862" i="24"/>
  <c r="B2863" i="24" s="1"/>
  <c r="B2864" i="24" s="1"/>
  <c r="B2865" i="24" s="1"/>
  <c r="B2866" i="24" s="1"/>
  <c r="B2867" i="24" s="1"/>
  <c r="B2868" i="24" s="1"/>
  <c r="B2869" i="24" s="1"/>
  <c r="B2870" i="24" s="1"/>
  <c r="B2871" i="24" s="1"/>
  <c r="B2872" i="24" s="1"/>
  <c r="B2873" i="24" s="1"/>
  <c r="B2874" i="24" s="1"/>
  <c r="B2875" i="24" s="1"/>
  <c r="B2876" i="24" s="1"/>
  <c r="B2877" i="24" s="1"/>
  <c r="B2878" i="24" s="1"/>
  <c r="B2879" i="24" s="1"/>
  <c r="B2880" i="24" s="1"/>
  <c r="B2881" i="24" s="1"/>
  <c r="B2882" i="24" s="1"/>
  <c r="B2883" i="24" s="1"/>
  <c r="B2884" i="24" s="1"/>
  <c r="C2835" i="24"/>
  <c r="C2836" i="24" s="1"/>
  <c r="C2837" i="24" s="1"/>
  <c r="C2838" i="24" s="1"/>
  <c r="C2839" i="24" s="1"/>
  <c r="C2840" i="24" s="1"/>
  <c r="C2841" i="24" s="1"/>
  <c r="C2842" i="24" s="1"/>
  <c r="C2843" i="24" s="1"/>
  <c r="C2844" i="24" s="1"/>
  <c r="C2845" i="24" s="1"/>
  <c r="C2846" i="24" s="1"/>
  <c r="C2847" i="24" s="1"/>
  <c r="C2848" i="24" s="1"/>
  <c r="C2849" i="24" s="1"/>
  <c r="C2850" i="24" s="1"/>
  <c r="C2851" i="24" s="1"/>
  <c r="C2852" i="24" s="1"/>
  <c r="C2853" i="24" s="1"/>
  <c r="C2854" i="24" s="1"/>
  <c r="C2855" i="24" s="1"/>
  <c r="C2856" i="24" s="1"/>
  <c r="C2857" i="24" s="1"/>
  <c r="C2858" i="24" s="1"/>
  <c r="B2836" i="24"/>
  <c r="B2837" i="24" s="1"/>
  <c r="B2838" i="24" s="1"/>
  <c r="B2839" i="24" s="1"/>
  <c r="B2840" i="24" s="1"/>
  <c r="B2841" i="24" s="1"/>
  <c r="B2842" i="24" s="1"/>
  <c r="B2843" i="24" s="1"/>
  <c r="B2844" i="24" s="1"/>
  <c r="B2845" i="24" s="1"/>
  <c r="B2846" i="24" s="1"/>
  <c r="B2847" i="24" s="1"/>
  <c r="B2848" i="24" s="1"/>
  <c r="B2849" i="24" s="1"/>
  <c r="B2850" i="24" s="1"/>
  <c r="B2851" i="24" s="1"/>
  <c r="B2852" i="24" s="1"/>
  <c r="B2853" i="24" s="1"/>
  <c r="B2854" i="24" s="1"/>
  <c r="B2855" i="24" s="1"/>
  <c r="B2856" i="24" s="1"/>
  <c r="B2857" i="24" s="1"/>
  <c r="B2858" i="24" s="1"/>
  <c r="C2809" i="24"/>
  <c r="C2810" i="24" s="1"/>
  <c r="C2811" i="24" s="1"/>
  <c r="C2812" i="24" s="1"/>
  <c r="C2813" i="24" s="1"/>
  <c r="C2814" i="24" s="1"/>
  <c r="C2815" i="24" s="1"/>
  <c r="C2816" i="24" s="1"/>
  <c r="C2817" i="24" s="1"/>
  <c r="C2818" i="24" s="1"/>
  <c r="C2819" i="24" s="1"/>
  <c r="C2820" i="24" s="1"/>
  <c r="C2821" i="24" s="1"/>
  <c r="C2822" i="24" s="1"/>
  <c r="C2823" i="24" s="1"/>
  <c r="C2824" i="24" s="1"/>
  <c r="C2825" i="24" s="1"/>
  <c r="C2826" i="24" s="1"/>
  <c r="C2827" i="24" s="1"/>
  <c r="C2828" i="24" s="1"/>
  <c r="C2829" i="24" s="1"/>
  <c r="C2830" i="24" s="1"/>
  <c r="C2831" i="24" s="1"/>
  <c r="C2832" i="24" s="1"/>
  <c r="B2810" i="24"/>
  <c r="B2811" i="24" s="1"/>
  <c r="B2812" i="24" s="1"/>
  <c r="B2813" i="24" s="1"/>
  <c r="B2814" i="24" s="1"/>
  <c r="B2815" i="24" s="1"/>
  <c r="B2816" i="24" s="1"/>
  <c r="B2817" i="24" s="1"/>
  <c r="B2818" i="24" s="1"/>
  <c r="B2819" i="24" s="1"/>
  <c r="B2820" i="24" s="1"/>
  <c r="B2821" i="24" s="1"/>
  <c r="B2822" i="24" s="1"/>
  <c r="B2823" i="24" s="1"/>
  <c r="B2824" i="24" s="1"/>
  <c r="B2825" i="24" s="1"/>
  <c r="B2826" i="24" s="1"/>
  <c r="B2827" i="24" s="1"/>
  <c r="B2828" i="24" s="1"/>
  <c r="B2829" i="24" s="1"/>
  <c r="B2830" i="24" s="1"/>
  <c r="B2831" i="24" s="1"/>
  <c r="B2832" i="24" s="1"/>
  <c r="C2783" i="24"/>
  <c r="C2784" i="24" s="1"/>
  <c r="C2785" i="24" s="1"/>
  <c r="C2786" i="24" s="1"/>
  <c r="C2787" i="24" s="1"/>
  <c r="C2788" i="24" s="1"/>
  <c r="C2789" i="24" s="1"/>
  <c r="C2790" i="24" s="1"/>
  <c r="C2791" i="24" s="1"/>
  <c r="C2792" i="24" s="1"/>
  <c r="C2793" i="24" s="1"/>
  <c r="C2794" i="24" s="1"/>
  <c r="C2795" i="24" s="1"/>
  <c r="C2796" i="24" s="1"/>
  <c r="C2797" i="24" s="1"/>
  <c r="C2798" i="24" s="1"/>
  <c r="C2799" i="24" s="1"/>
  <c r="C2800" i="24" s="1"/>
  <c r="C2801" i="24" s="1"/>
  <c r="C2802" i="24" s="1"/>
  <c r="C2803" i="24" s="1"/>
  <c r="C2804" i="24" s="1"/>
  <c r="C2805" i="24" s="1"/>
  <c r="C2806" i="24" s="1"/>
  <c r="B2784" i="24"/>
  <c r="B2785" i="24" s="1"/>
  <c r="B2786" i="24" s="1"/>
  <c r="B2787" i="24" s="1"/>
  <c r="B2788" i="24" s="1"/>
  <c r="B2789" i="24" s="1"/>
  <c r="B2790" i="24" s="1"/>
  <c r="B2791" i="24" s="1"/>
  <c r="B2792" i="24" s="1"/>
  <c r="B2793" i="24" s="1"/>
  <c r="B2794" i="24" s="1"/>
  <c r="B2795" i="24" s="1"/>
  <c r="B2796" i="24" s="1"/>
  <c r="B2797" i="24" s="1"/>
  <c r="B2798" i="24" s="1"/>
  <c r="B2799" i="24" s="1"/>
  <c r="B2800" i="24" s="1"/>
  <c r="B2801" i="24" s="1"/>
  <c r="B2802" i="24" s="1"/>
  <c r="B2803" i="24" s="1"/>
  <c r="B2804" i="24" s="1"/>
  <c r="B2805" i="24" s="1"/>
  <c r="B2806" i="24" s="1"/>
  <c r="B2758" i="24"/>
  <c r="B2759" i="24" s="1"/>
  <c r="B2760" i="24" s="1"/>
  <c r="B2761" i="24" s="1"/>
  <c r="B2762" i="24" s="1"/>
  <c r="B2763" i="24" s="1"/>
  <c r="B2764" i="24" s="1"/>
  <c r="B2765" i="24" s="1"/>
  <c r="B2766" i="24" s="1"/>
  <c r="B2767" i="24" s="1"/>
  <c r="B2768" i="24" s="1"/>
  <c r="B2769" i="24" s="1"/>
  <c r="B2770" i="24" s="1"/>
  <c r="B2771" i="24" s="1"/>
  <c r="B2772" i="24" s="1"/>
  <c r="B2773" i="24" s="1"/>
  <c r="B2774" i="24" s="1"/>
  <c r="B2775" i="24" s="1"/>
  <c r="B2776" i="24" s="1"/>
  <c r="B2777" i="24" s="1"/>
  <c r="B2778" i="24" s="1"/>
  <c r="B2779" i="24" s="1"/>
  <c r="B2780" i="24" s="1"/>
  <c r="C2757" i="24"/>
  <c r="C2758" i="24" s="1"/>
  <c r="C2759" i="24" s="1"/>
  <c r="C2760" i="24" s="1"/>
  <c r="C2761" i="24" s="1"/>
  <c r="C2762" i="24" s="1"/>
  <c r="C2763" i="24" s="1"/>
  <c r="C2764" i="24" s="1"/>
  <c r="C2765" i="24" s="1"/>
  <c r="C2766" i="24" s="1"/>
  <c r="C2767" i="24" s="1"/>
  <c r="C2768" i="24" s="1"/>
  <c r="C2769" i="24" s="1"/>
  <c r="C2770" i="24" s="1"/>
  <c r="C2771" i="24" s="1"/>
  <c r="C2772" i="24" s="1"/>
  <c r="C2773" i="24" s="1"/>
  <c r="C2774" i="24" s="1"/>
  <c r="C2775" i="24" s="1"/>
  <c r="C2776" i="24" s="1"/>
  <c r="C2777" i="24" s="1"/>
  <c r="C2778" i="24" s="1"/>
  <c r="C2779" i="24" s="1"/>
  <c r="C2780" i="24" s="1"/>
  <c r="C2731" i="24"/>
  <c r="C2732" i="24" s="1"/>
  <c r="C2733" i="24" s="1"/>
  <c r="C2734" i="24" s="1"/>
  <c r="C2735" i="24" s="1"/>
  <c r="C2736" i="24" s="1"/>
  <c r="C2737" i="24" s="1"/>
  <c r="C2738" i="24" s="1"/>
  <c r="C2739" i="24" s="1"/>
  <c r="C2740" i="24" s="1"/>
  <c r="C2741" i="24" s="1"/>
  <c r="C2742" i="24" s="1"/>
  <c r="C2743" i="24" s="1"/>
  <c r="C2744" i="24" s="1"/>
  <c r="C2745" i="24" s="1"/>
  <c r="C2746" i="24" s="1"/>
  <c r="C2747" i="24" s="1"/>
  <c r="C2748" i="24" s="1"/>
  <c r="C2749" i="24" s="1"/>
  <c r="C2750" i="24" s="1"/>
  <c r="C2751" i="24" s="1"/>
  <c r="C2752" i="24" s="1"/>
  <c r="C2753" i="24" s="1"/>
  <c r="C2754" i="24" s="1"/>
  <c r="B2732" i="24"/>
  <c r="B2733" i="24" s="1"/>
  <c r="B2734" i="24" s="1"/>
  <c r="B2735" i="24" s="1"/>
  <c r="B2736" i="24" s="1"/>
  <c r="B2737" i="24" s="1"/>
  <c r="B2738" i="24" s="1"/>
  <c r="B2739" i="24" s="1"/>
  <c r="B2740" i="24" s="1"/>
  <c r="B2741" i="24" s="1"/>
  <c r="B2742" i="24" s="1"/>
  <c r="B2743" i="24" s="1"/>
  <c r="B2744" i="24" s="1"/>
  <c r="B2745" i="24" s="1"/>
  <c r="B2746" i="24" s="1"/>
  <c r="B2747" i="24" s="1"/>
  <c r="B2748" i="24" s="1"/>
  <c r="B2749" i="24" s="1"/>
  <c r="B2750" i="24" s="1"/>
  <c r="B2751" i="24" s="1"/>
  <c r="B2752" i="24" s="1"/>
  <c r="B2753" i="24" s="1"/>
  <c r="B2754" i="24" s="1"/>
  <c r="C2705" i="24"/>
  <c r="C2706" i="24" s="1"/>
  <c r="C2707" i="24" s="1"/>
  <c r="C2708" i="24" s="1"/>
  <c r="C2709" i="24" s="1"/>
  <c r="C2710" i="24" s="1"/>
  <c r="C2711" i="24" s="1"/>
  <c r="C2712" i="24" s="1"/>
  <c r="C2713" i="24" s="1"/>
  <c r="C2714" i="24" s="1"/>
  <c r="C2715" i="24" s="1"/>
  <c r="C2716" i="24" s="1"/>
  <c r="C2717" i="24" s="1"/>
  <c r="C2718" i="24" s="1"/>
  <c r="C2719" i="24" s="1"/>
  <c r="C2720" i="24" s="1"/>
  <c r="C2721" i="24" s="1"/>
  <c r="C2722" i="24" s="1"/>
  <c r="C2723" i="24" s="1"/>
  <c r="C2724" i="24" s="1"/>
  <c r="C2725" i="24" s="1"/>
  <c r="C2726" i="24" s="1"/>
  <c r="C2727" i="24" s="1"/>
  <c r="C2728" i="24" s="1"/>
  <c r="B2706" i="24"/>
  <c r="B2707" i="24" s="1"/>
  <c r="B2708" i="24" s="1"/>
  <c r="B2709" i="24" s="1"/>
  <c r="B2710" i="24" s="1"/>
  <c r="B2711" i="24" s="1"/>
  <c r="B2712" i="24" s="1"/>
  <c r="B2713" i="24" s="1"/>
  <c r="B2714" i="24" s="1"/>
  <c r="B2715" i="24" s="1"/>
  <c r="B2716" i="24" s="1"/>
  <c r="B2717" i="24" s="1"/>
  <c r="B2718" i="24" s="1"/>
  <c r="B2719" i="24" s="1"/>
  <c r="B2720" i="24" s="1"/>
  <c r="B2721" i="24" s="1"/>
  <c r="B2722" i="24" s="1"/>
  <c r="B2723" i="24" s="1"/>
  <c r="B2724" i="24" s="1"/>
  <c r="B2725" i="24" s="1"/>
  <c r="B2726" i="24" s="1"/>
  <c r="B2727" i="24" s="1"/>
  <c r="B2728" i="24" s="1"/>
  <c r="C2679" i="24"/>
  <c r="C2680" i="24" s="1"/>
  <c r="C2681" i="24" s="1"/>
  <c r="C2682" i="24" s="1"/>
  <c r="C2683" i="24" s="1"/>
  <c r="C2684" i="24" s="1"/>
  <c r="C2685" i="24" s="1"/>
  <c r="C2686" i="24" s="1"/>
  <c r="C2687" i="24" s="1"/>
  <c r="C2688" i="24" s="1"/>
  <c r="C2689" i="24" s="1"/>
  <c r="C2690" i="24" s="1"/>
  <c r="C2691" i="24" s="1"/>
  <c r="C2692" i="24" s="1"/>
  <c r="C2693" i="24" s="1"/>
  <c r="C2694" i="24" s="1"/>
  <c r="C2695" i="24" s="1"/>
  <c r="C2696" i="24" s="1"/>
  <c r="C2697" i="24" s="1"/>
  <c r="C2698" i="24" s="1"/>
  <c r="C2699" i="24" s="1"/>
  <c r="C2700" i="24" s="1"/>
  <c r="C2701" i="24" s="1"/>
  <c r="C2702" i="24" s="1"/>
  <c r="B2680" i="24"/>
  <c r="B2681" i="24" s="1"/>
  <c r="B2682" i="24" s="1"/>
  <c r="B2683" i="24" s="1"/>
  <c r="B2684" i="24" s="1"/>
  <c r="B2685" i="24" s="1"/>
  <c r="B2686" i="24" s="1"/>
  <c r="B2687" i="24" s="1"/>
  <c r="B2688" i="24" s="1"/>
  <c r="B2689" i="24" s="1"/>
  <c r="B2690" i="24" s="1"/>
  <c r="B2691" i="24" s="1"/>
  <c r="B2692" i="24" s="1"/>
  <c r="B2693" i="24" s="1"/>
  <c r="B2694" i="24" s="1"/>
  <c r="B2695" i="24" s="1"/>
  <c r="B2696" i="24" s="1"/>
  <c r="B2697" i="24" s="1"/>
  <c r="B2698" i="24" s="1"/>
  <c r="B2699" i="24" s="1"/>
  <c r="B2700" i="24" s="1"/>
  <c r="B2701" i="24" s="1"/>
  <c r="B2702" i="24" s="1"/>
  <c r="B2654" i="24"/>
  <c r="B2655" i="24" s="1"/>
  <c r="B2656" i="24" s="1"/>
  <c r="B2657" i="24" s="1"/>
  <c r="B2658" i="24" s="1"/>
  <c r="B2659" i="24" s="1"/>
  <c r="B2660" i="24" s="1"/>
  <c r="B2661" i="24" s="1"/>
  <c r="B2662" i="24" s="1"/>
  <c r="B2663" i="24" s="1"/>
  <c r="B2664" i="24" s="1"/>
  <c r="B2665" i="24" s="1"/>
  <c r="B2666" i="24" s="1"/>
  <c r="B2667" i="24" s="1"/>
  <c r="B2668" i="24" s="1"/>
  <c r="B2669" i="24" s="1"/>
  <c r="B2670" i="24" s="1"/>
  <c r="B2671" i="24" s="1"/>
  <c r="B2672" i="24" s="1"/>
  <c r="B2673" i="24" s="1"/>
  <c r="B2674" i="24" s="1"/>
  <c r="B2675" i="24" s="1"/>
  <c r="B2676" i="24" s="1"/>
  <c r="C2653" i="24"/>
  <c r="C2654" i="24" s="1"/>
  <c r="C2655" i="24" s="1"/>
  <c r="C2656" i="24" s="1"/>
  <c r="C2657" i="24" s="1"/>
  <c r="C2658" i="24" s="1"/>
  <c r="C2659" i="24" s="1"/>
  <c r="C2660" i="24" s="1"/>
  <c r="C2661" i="24" s="1"/>
  <c r="C2662" i="24" s="1"/>
  <c r="C2663" i="24" s="1"/>
  <c r="C2664" i="24" s="1"/>
  <c r="C2665" i="24" s="1"/>
  <c r="C2666" i="24" s="1"/>
  <c r="C2667" i="24" s="1"/>
  <c r="C2668" i="24" s="1"/>
  <c r="C2669" i="24" s="1"/>
  <c r="C2670" i="24" s="1"/>
  <c r="C2671" i="24" s="1"/>
  <c r="C2672" i="24" s="1"/>
  <c r="C2673" i="24" s="1"/>
  <c r="C2674" i="24" s="1"/>
  <c r="C2675" i="24" s="1"/>
  <c r="C2676" i="24" s="1"/>
  <c r="B2628" i="24"/>
  <c r="B2629" i="24" s="1"/>
  <c r="B2630" i="24" s="1"/>
  <c r="B2631" i="24" s="1"/>
  <c r="B2632" i="24" s="1"/>
  <c r="B2633" i="24" s="1"/>
  <c r="B2634" i="24" s="1"/>
  <c r="B2635" i="24" s="1"/>
  <c r="B2636" i="24" s="1"/>
  <c r="B2637" i="24" s="1"/>
  <c r="B2638" i="24" s="1"/>
  <c r="B2639" i="24" s="1"/>
  <c r="B2640" i="24" s="1"/>
  <c r="B2641" i="24" s="1"/>
  <c r="B2642" i="24" s="1"/>
  <c r="B2643" i="24" s="1"/>
  <c r="B2644" i="24" s="1"/>
  <c r="B2645" i="24" s="1"/>
  <c r="B2646" i="24" s="1"/>
  <c r="B2647" i="24" s="1"/>
  <c r="B2648" i="24" s="1"/>
  <c r="B2649" i="24" s="1"/>
  <c r="B2650" i="24" s="1"/>
  <c r="C2627" i="24"/>
  <c r="C2628" i="24" s="1"/>
  <c r="C2629" i="24" s="1"/>
  <c r="C2630" i="24" s="1"/>
  <c r="C2631" i="24" s="1"/>
  <c r="C2632" i="24" s="1"/>
  <c r="C2633" i="24" s="1"/>
  <c r="C2634" i="24" s="1"/>
  <c r="C2635" i="24" s="1"/>
  <c r="C2636" i="24" s="1"/>
  <c r="C2637" i="24" s="1"/>
  <c r="C2638" i="24" s="1"/>
  <c r="C2639" i="24" s="1"/>
  <c r="C2640" i="24" s="1"/>
  <c r="C2641" i="24" s="1"/>
  <c r="C2642" i="24" s="1"/>
  <c r="C2643" i="24" s="1"/>
  <c r="C2644" i="24" s="1"/>
  <c r="C2645" i="24" s="1"/>
  <c r="C2646" i="24" s="1"/>
  <c r="C2647" i="24" s="1"/>
  <c r="C2648" i="24" s="1"/>
  <c r="C2649" i="24" s="1"/>
  <c r="C2650" i="24" s="1"/>
  <c r="B2602" i="24"/>
  <c r="B2603" i="24" s="1"/>
  <c r="B2604" i="24" s="1"/>
  <c r="B2605" i="24" s="1"/>
  <c r="B2606" i="24" s="1"/>
  <c r="B2607" i="24" s="1"/>
  <c r="B2608" i="24" s="1"/>
  <c r="B2609" i="24" s="1"/>
  <c r="B2610" i="24" s="1"/>
  <c r="B2611" i="24" s="1"/>
  <c r="B2612" i="24" s="1"/>
  <c r="B2613" i="24" s="1"/>
  <c r="B2614" i="24" s="1"/>
  <c r="B2615" i="24" s="1"/>
  <c r="B2616" i="24" s="1"/>
  <c r="B2617" i="24" s="1"/>
  <c r="B2618" i="24" s="1"/>
  <c r="B2619" i="24" s="1"/>
  <c r="B2620" i="24" s="1"/>
  <c r="B2621" i="24" s="1"/>
  <c r="B2622" i="24" s="1"/>
  <c r="B2623" i="24" s="1"/>
  <c r="B2624" i="24" s="1"/>
  <c r="C2601" i="24"/>
  <c r="C2602" i="24" s="1"/>
  <c r="C2603" i="24" s="1"/>
  <c r="C2604" i="24" s="1"/>
  <c r="C2605" i="24" s="1"/>
  <c r="C2606" i="24" s="1"/>
  <c r="C2607" i="24" s="1"/>
  <c r="C2608" i="24" s="1"/>
  <c r="C2609" i="24" s="1"/>
  <c r="C2610" i="24" s="1"/>
  <c r="C2611" i="24" s="1"/>
  <c r="C2612" i="24" s="1"/>
  <c r="C2613" i="24" s="1"/>
  <c r="C2614" i="24" s="1"/>
  <c r="C2615" i="24" s="1"/>
  <c r="C2616" i="24" s="1"/>
  <c r="C2617" i="24" s="1"/>
  <c r="C2618" i="24" s="1"/>
  <c r="C2619" i="24" s="1"/>
  <c r="C2620" i="24" s="1"/>
  <c r="C2621" i="24" s="1"/>
  <c r="C2622" i="24" s="1"/>
  <c r="C2623" i="24" s="1"/>
  <c r="C2624" i="24" s="1"/>
  <c r="C2575" i="24"/>
  <c r="C2576" i="24" s="1"/>
  <c r="C2577" i="24" s="1"/>
  <c r="C2578" i="24" s="1"/>
  <c r="C2579" i="24" s="1"/>
  <c r="C2580" i="24" s="1"/>
  <c r="C2581" i="24" s="1"/>
  <c r="C2582" i="24" s="1"/>
  <c r="C2583" i="24" s="1"/>
  <c r="C2584" i="24" s="1"/>
  <c r="C2585" i="24" s="1"/>
  <c r="C2586" i="24" s="1"/>
  <c r="C2587" i="24" s="1"/>
  <c r="C2588" i="24" s="1"/>
  <c r="C2589" i="24" s="1"/>
  <c r="C2590" i="24" s="1"/>
  <c r="C2591" i="24" s="1"/>
  <c r="C2592" i="24" s="1"/>
  <c r="C2593" i="24" s="1"/>
  <c r="C2594" i="24" s="1"/>
  <c r="C2595" i="24" s="1"/>
  <c r="C2596" i="24" s="1"/>
  <c r="C2597" i="24" s="1"/>
  <c r="C2598" i="24" s="1"/>
  <c r="B2576" i="24"/>
  <c r="B2577" i="24" s="1"/>
  <c r="B2578" i="24" s="1"/>
  <c r="B2579" i="24" s="1"/>
  <c r="B2580" i="24" s="1"/>
  <c r="B2581" i="24" s="1"/>
  <c r="B2582" i="24" s="1"/>
  <c r="B2583" i="24" s="1"/>
  <c r="B2584" i="24" s="1"/>
  <c r="B2585" i="24" s="1"/>
  <c r="B2586" i="24" s="1"/>
  <c r="B2587" i="24" s="1"/>
  <c r="B2588" i="24" s="1"/>
  <c r="B2589" i="24" s="1"/>
  <c r="B2590" i="24" s="1"/>
  <c r="B2591" i="24" s="1"/>
  <c r="B2592" i="24" s="1"/>
  <c r="B2593" i="24" s="1"/>
  <c r="B2594" i="24" s="1"/>
  <c r="B2595" i="24" s="1"/>
  <c r="B2596" i="24" s="1"/>
  <c r="B2597" i="24" s="1"/>
  <c r="B2598" i="24" s="1"/>
  <c r="C2549" i="24"/>
  <c r="C2550" i="24" s="1"/>
  <c r="C2551" i="24" s="1"/>
  <c r="C2552" i="24" s="1"/>
  <c r="C2553" i="24" s="1"/>
  <c r="C2554" i="24" s="1"/>
  <c r="C2555" i="24" s="1"/>
  <c r="C2556" i="24" s="1"/>
  <c r="C2557" i="24" s="1"/>
  <c r="C2558" i="24" s="1"/>
  <c r="C2559" i="24" s="1"/>
  <c r="C2560" i="24" s="1"/>
  <c r="C2561" i="24" s="1"/>
  <c r="C2562" i="24" s="1"/>
  <c r="C2563" i="24" s="1"/>
  <c r="C2564" i="24" s="1"/>
  <c r="C2565" i="24" s="1"/>
  <c r="C2566" i="24" s="1"/>
  <c r="C2567" i="24" s="1"/>
  <c r="C2568" i="24" s="1"/>
  <c r="C2569" i="24" s="1"/>
  <c r="C2570" i="24" s="1"/>
  <c r="C2571" i="24" s="1"/>
  <c r="C2572" i="24" s="1"/>
  <c r="B2550" i="24"/>
  <c r="B2551" i="24" s="1"/>
  <c r="B2552" i="24" s="1"/>
  <c r="B2553" i="24" s="1"/>
  <c r="B2554" i="24" s="1"/>
  <c r="B2555" i="24" s="1"/>
  <c r="B2556" i="24" s="1"/>
  <c r="B2557" i="24" s="1"/>
  <c r="B2558" i="24" s="1"/>
  <c r="B2559" i="24" s="1"/>
  <c r="B2560" i="24" s="1"/>
  <c r="B2561" i="24" s="1"/>
  <c r="B2562" i="24" s="1"/>
  <c r="B2563" i="24" s="1"/>
  <c r="B2564" i="24" s="1"/>
  <c r="B2565" i="24" s="1"/>
  <c r="B2566" i="24" s="1"/>
  <c r="B2567" i="24" s="1"/>
  <c r="B2568" i="24" s="1"/>
  <c r="B2569" i="24" s="1"/>
  <c r="B2570" i="24" s="1"/>
  <c r="B2571" i="24" s="1"/>
  <c r="B2572" i="24" s="1"/>
  <c r="B2524" i="24"/>
  <c r="B2525" i="24" s="1"/>
  <c r="B2526" i="24" s="1"/>
  <c r="B2527" i="24" s="1"/>
  <c r="B2528" i="24" s="1"/>
  <c r="B2529" i="24" s="1"/>
  <c r="B2530" i="24" s="1"/>
  <c r="B2531" i="24" s="1"/>
  <c r="B2532" i="24" s="1"/>
  <c r="B2533" i="24" s="1"/>
  <c r="B2534" i="24" s="1"/>
  <c r="B2535" i="24" s="1"/>
  <c r="B2536" i="24" s="1"/>
  <c r="B2537" i="24" s="1"/>
  <c r="B2538" i="24" s="1"/>
  <c r="B2539" i="24" s="1"/>
  <c r="B2540" i="24" s="1"/>
  <c r="B2541" i="24" s="1"/>
  <c r="B2542" i="24" s="1"/>
  <c r="B2543" i="24" s="1"/>
  <c r="B2544" i="24" s="1"/>
  <c r="B2545" i="24" s="1"/>
  <c r="B2546" i="24" s="1"/>
  <c r="C2523" i="24"/>
  <c r="C2524" i="24" s="1"/>
  <c r="C2525" i="24" s="1"/>
  <c r="C2526" i="24" s="1"/>
  <c r="C2527" i="24" s="1"/>
  <c r="C2528" i="24" s="1"/>
  <c r="C2529" i="24" s="1"/>
  <c r="C2530" i="24" s="1"/>
  <c r="C2531" i="24" s="1"/>
  <c r="C2532" i="24" s="1"/>
  <c r="C2533" i="24" s="1"/>
  <c r="C2534" i="24" s="1"/>
  <c r="C2535" i="24" s="1"/>
  <c r="C2536" i="24" s="1"/>
  <c r="C2537" i="24" s="1"/>
  <c r="C2538" i="24" s="1"/>
  <c r="C2539" i="24" s="1"/>
  <c r="C2540" i="24" s="1"/>
  <c r="C2541" i="24" s="1"/>
  <c r="C2542" i="24" s="1"/>
  <c r="C2543" i="24" s="1"/>
  <c r="C2544" i="24" s="1"/>
  <c r="C2545" i="24" s="1"/>
  <c r="C2546" i="24" s="1"/>
  <c r="C2497" i="24"/>
  <c r="C2498" i="24" s="1"/>
  <c r="C2499" i="24" s="1"/>
  <c r="C2500" i="24" s="1"/>
  <c r="C2501" i="24" s="1"/>
  <c r="C2502" i="24" s="1"/>
  <c r="C2503" i="24" s="1"/>
  <c r="C2504" i="24" s="1"/>
  <c r="C2505" i="24" s="1"/>
  <c r="C2506" i="24" s="1"/>
  <c r="C2507" i="24" s="1"/>
  <c r="C2508" i="24" s="1"/>
  <c r="C2509" i="24" s="1"/>
  <c r="C2510" i="24" s="1"/>
  <c r="C2511" i="24" s="1"/>
  <c r="C2512" i="24" s="1"/>
  <c r="C2513" i="24" s="1"/>
  <c r="C2514" i="24" s="1"/>
  <c r="C2515" i="24" s="1"/>
  <c r="C2516" i="24" s="1"/>
  <c r="C2517" i="24" s="1"/>
  <c r="C2518" i="24" s="1"/>
  <c r="C2519" i="24" s="1"/>
  <c r="C2520" i="24" s="1"/>
  <c r="B2498" i="24"/>
  <c r="B2499" i="24" s="1"/>
  <c r="B2500" i="24" s="1"/>
  <c r="B2501" i="24" s="1"/>
  <c r="B2502" i="24" s="1"/>
  <c r="B2503" i="24" s="1"/>
  <c r="B2504" i="24" s="1"/>
  <c r="B2505" i="24" s="1"/>
  <c r="B2506" i="24" s="1"/>
  <c r="B2507" i="24" s="1"/>
  <c r="B2508" i="24" s="1"/>
  <c r="B2509" i="24" s="1"/>
  <c r="B2510" i="24" s="1"/>
  <c r="B2511" i="24" s="1"/>
  <c r="B2512" i="24" s="1"/>
  <c r="B2513" i="24" s="1"/>
  <c r="B2514" i="24" s="1"/>
  <c r="B2515" i="24" s="1"/>
  <c r="B2516" i="24" s="1"/>
  <c r="B2517" i="24" s="1"/>
  <c r="B2518" i="24" s="1"/>
  <c r="B2519" i="24" s="1"/>
  <c r="B2520" i="24" s="1"/>
  <c r="B2472" i="24"/>
  <c r="B2473" i="24" s="1"/>
  <c r="B2474" i="24" s="1"/>
  <c r="B2475" i="24" s="1"/>
  <c r="B2476" i="24" s="1"/>
  <c r="B2477" i="24" s="1"/>
  <c r="B2478" i="24" s="1"/>
  <c r="B2479" i="24" s="1"/>
  <c r="B2480" i="24" s="1"/>
  <c r="B2481" i="24" s="1"/>
  <c r="B2482" i="24" s="1"/>
  <c r="B2483" i="24" s="1"/>
  <c r="B2484" i="24" s="1"/>
  <c r="B2485" i="24" s="1"/>
  <c r="B2486" i="24" s="1"/>
  <c r="B2487" i="24" s="1"/>
  <c r="B2488" i="24" s="1"/>
  <c r="B2489" i="24" s="1"/>
  <c r="B2490" i="24" s="1"/>
  <c r="B2491" i="24" s="1"/>
  <c r="B2492" i="24" s="1"/>
  <c r="B2493" i="24" s="1"/>
  <c r="B2494" i="24" s="1"/>
  <c r="C2471" i="24"/>
  <c r="C2472" i="24" s="1"/>
  <c r="C2473" i="24" s="1"/>
  <c r="C2474" i="24" s="1"/>
  <c r="C2475" i="24" s="1"/>
  <c r="C2476" i="24" s="1"/>
  <c r="C2477" i="24" s="1"/>
  <c r="C2478" i="24" s="1"/>
  <c r="C2479" i="24" s="1"/>
  <c r="C2480" i="24" s="1"/>
  <c r="C2481" i="24" s="1"/>
  <c r="C2482" i="24" s="1"/>
  <c r="C2483" i="24" s="1"/>
  <c r="C2484" i="24" s="1"/>
  <c r="C2485" i="24" s="1"/>
  <c r="C2486" i="24" s="1"/>
  <c r="C2487" i="24" s="1"/>
  <c r="C2488" i="24" s="1"/>
  <c r="C2489" i="24" s="1"/>
  <c r="C2490" i="24" s="1"/>
  <c r="C2491" i="24" s="1"/>
  <c r="C2492" i="24" s="1"/>
  <c r="C2493" i="24" s="1"/>
  <c r="C2494" i="24" s="1"/>
  <c r="C2445" i="24"/>
  <c r="C2446" i="24" s="1"/>
  <c r="C2447" i="24" s="1"/>
  <c r="C2448" i="24" s="1"/>
  <c r="C2449" i="24" s="1"/>
  <c r="C2450" i="24" s="1"/>
  <c r="C2451" i="24" s="1"/>
  <c r="C2452" i="24" s="1"/>
  <c r="C2453" i="24" s="1"/>
  <c r="C2454" i="24" s="1"/>
  <c r="C2455" i="24" s="1"/>
  <c r="C2456" i="24" s="1"/>
  <c r="C2457" i="24" s="1"/>
  <c r="C2458" i="24" s="1"/>
  <c r="C2459" i="24" s="1"/>
  <c r="C2460" i="24" s="1"/>
  <c r="C2461" i="24" s="1"/>
  <c r="C2462" i="24" s="1"/>
  <c r="C2463" i="24" s="1"/>
  <c r="C2464" i="24" s="1"/>
  <c r="C2465" i="24" s="1"/>
  <c r="C2466" i="24" s="1"/>
  <c r="C2467" i="24" s="1"/>
  <c r="C2468" i="24" s="1"/>
  <c r="B2446" i="24"/>
  <c r="B2447" i="24" s="1"/>
  <c r="B2448" i="24" s="1"/>
  <c r="B2449" i="24" s="1"/>
  <c r="B2450" i="24" s="1"/>
  <c r="B2451" i="24" s="1"/>
  <c r="B2452" i="24" s="1"/>
  <c r="B2453" i="24" s="1"/>
  <c r="B2454" i="24" s="1"/>
  <c r="B2455" i="24" s="1"/>
  <c r="B2456" i="24" s="1"/>
  <c r="B2457" i="24" s="1"/>
  <c r="B2458" i="24" s="1"/>
  <c r="B2459" i="24" s="1"/>
  <c r="B2460" i="24" s="1"/>
  <c r="B2461" i="24" s="1"/>
  <c r="B2462" i="24" s="1"/>
  <c r="B2463" i="24" s="1"/>
  <c r="B2464" i="24" s="1"/>
  <c r="B2465" i="24" s="1"/>
  <c r="B2466" i="24" s="1"/>
  <c r="B2467" i="24" s="1"/>
  <c r="B2468" i="24" s="1"/>
  <c r="B2420" i="24"/>
  <c r="B2421" i="24" s="1"/>
  <c r="B2422" i="24" s="1"/>
  <c r="B2423" i="24" s="1"/>
  <c r="B2424" i="24" s="1"/>
  <c r="B2425" i="24" s="1"/>
  <c r="B2426" i="24" s="1"/>
  <c r="B2427" i="24" s="1"/>
  <c r="B2428" i="24" s="1"/>
  <c r="B2429" i="24" s="1"/>
  <c r="B2430" i="24" s="1"/>
  <c r="B2431" i="24" s="1"/>
  <c r="B2432" i="24" s="1"/>
  <c r="B2433" i="24" s="1"/>
  <c r="B2434" i="24" s="1"/>
  <c r="B2435" i="24" s="1"/>
  <c r="B2436" i="24" s="1"/>
  <c r="B2437" i="24" s="1"/>
  <c r="B2438" i="24" s="1"/>
  <c r="B2439" i="24" s="1"/>
  <c r="B2440" i="24" s="1"/>
  <c r="B2441" i="24" s="1"/>
  <c r="B2442" i="24" s="1"/>
  <c r="C2419" i="24"/>
  <c r="C2420" i="24" s="1"/>
  <c r="C2421" i="24" s="1"/>
  <c r="C2422" i="24" s="1"/>
  <c r="C2423" i="24" s="1"/>
  <c r="C2424" i="24" s="1"/>
  <c r="C2425" i="24" s="1"/>
  <c r="C2426" i="24" s="1"/>
  <c r="C2427" i="24" s="1"/>
  <c r="C2428" i="24" s="1"/>
  <c r="C2429" i="24" s="1"/>
  <c r="C2430" i="24" s="1"/>
  <c r="C2431" i="24" s="1"/>
  <c r="C2432" i="24" s="1"/>
  <c r="C2433" i="24" s="1"/>
  <c r="C2434" i="24" s="1"/>
  <c r="C2435" i="24" s="1"/>
  <c r="C2436" i="24" s="1"/>
  <c r="C2437" i="24" s="1"/>
  <c r="C2438" i="24" s="1"/>
  <c r="C2439" i="24" s="1"/>
  <c r="C2440" i="24" s="1"/>
  <c r="C2441" i="24" s="1"/>
  <c r="C2442" i="24" s="1"/>
  <c r="B2394" i="24"/>
  <c r="B2395" i="24" s="1"/>
  <c r="B2396" i="24" s="1"/>
  <c r="B2397" i="24" s="1"/>
  <c r="B2398" i="24" s="1"/>
  <c r="B2399" i="24" s="1"/>
  <c r="B2400" i="24" s="1"/>
  <c r="B2401" i="24" s="1"/>
  <c r="B2402" i="24" s="1"/>
  <c r="B2403" i="24" s="1"/>
  <c r="B2404" i="24" s="1"/>
  <c r="B2405" i="24" s="1"/>
  <c r="B2406" i="24" s="1"/>
  <c r="B2407" i="24" s="1"/>
  <c r="B2408" i="24" s="1"/>
  <c r="B2409" i="24" s="1"/>
  <c r="B2410" i="24" s="1"/>
  <c r="B2411" i="24" s="1"/>
  <c r="B2412" i="24" s="1"/>
  <c r="B2413" i="24" s="1"/>
  <c r="B2414" i="24" s="1"/>
  <c r="B2415" i="24" s="1"/>
  <c r="B2416" i="24" s="1"/>
  <c r="C2393" i="24"/>
  <c r="C2394" i="24" s="1"/>
  <c r="C2395" i="24" s="1"/>
  <c r="C2396" i="24" s="1"/>
  <c r="C2397" i="24" s="1"/>
  <c r="C2398" i="24" s="1"/>
  <c r="C2399" i="24" s="1"/>
  <c r="C2400" i="24" s="1"/>
  <c r="C2401" i="24" s="1"/>
  <c r="C2402" i="24" s="1"/>
  <c r="C2403" i="24" s="1"/>
  <c r="C2404" i="24" s="1"/>
  <c r="C2405" i="24" s="1"/>
  <c r="C2406" i="24" s="1"/>
  <c r="C2407" i="24" s="1"/>
  <c r="C2408" i="24" s="1"/>
  <c r="C2409" i="24" s="1"/>
  <c r="C2410" i="24" s="1"/>
  <c r="C2411" i="24" s="1"/>
  <c r="C2412" i="24" s="1"/>
  <c r="C2413" i="24" s="1"/>
  <c r="C2414" i="24" s="1"/>
  <c r="C2415" i="24" s="1"/>
  <c r="C2416" i="24" s="1"/>
  <c r="C2367" i="24"/>
  <c r="C2368" i="24" s="1"/>
  <c r="C2369" i="24" s="1"/>
  <c r="C2370" i="24" s="1"/>
  <c r="C2371" i="24" s="1"/>
  <c r="C2372" i="24" s="1"/>
  <c r="C2373" i="24" s="1"/>
  <c r="C2374" i="24" s="1"/>
  <c r="C2375" i="24" s="1"/>
  <c r="C2376" i="24" s="1"/>
  <c r="C2377" i="24" s="1"/>
  <c r="C2378" i="24" s="1"/>
  <c r="C2379" i="24" s="1"/>
  <c r="C2380" i="24" s="1"/>
  <c r="C2381" i="24" s="1"/>
  <c r="C2382" i="24" s="1"/>
  <c r="C2383" i="24" s="1"/>
  <c r="C2384" i="24" s="1"/>
  <c r="C2385" i="24" s="1"/>
  <c r="C2386" i="24" s="1"/>
  <c r="C2387" i="24" s="1"/>
  <c r="C2388" i="24" s="1"/>
  <c r="C2389" i="24" s="1"/>
  <c r="C2390" i="24" s="1"/>
  <c r="B2368" i="24"/>
  <c r="B2369" i="24" s="1"/>
  <c r="B2370" i="24" s="1"/>
  <c r="B2371" i="24" s="1"/>
  <c r="B2372" i="24" s="1"/>
  <c r="B2373" i="24" s="1"/>
  <c r="B2374" i="24" s="1"/>
  <c r="B2375" i="24" s="1"/>
  <c r="B2376" i="24" s="1"/>
  <c r="B2377" i="24" s="1"/>
  <c r="B2378" i="24" s="1"/>
  <c r="B2379" i="24" s="1"/>
  <c r="B2380" i="24" s="1"/>
  <c r="B2381" i="24" s="1"/>
  <c r="B2382" i="24" s="1"/>
  <c r="B2383" i="24" s="1"/>
  <c r="B2384" i="24" s="1"/>
  <c r="B2385" i="24" s="1"/>
  <c r="B2386" i="24" s="1"/>
  <c r="B2387" i="24" s="1"/>
  <c r="B2388" i="24" s="1"/>
  <c r="B2389" i="24" s="1"/>
  <c r="B2390" i="24" s="1"/>
  <c r="B2342" i="24"/>
  <c r="B2343" i="24" s="1"/>
  <c r="B2344" i="24" s="1"/>
  <c r="B2345" i="24" s="1"/>
  <c r="B2346" i="24" s="1"/>
  <c r="B2347" i="24" s="1"/>
  <c r="B2348" i="24" s="1"/>
  <c r="B2349" i="24" s="1"/>
  <c r="B2350" i="24" s="1"/>
  <c r="B2351" i="24" s="1"/>
  <c r="B2352" i="24" s="1"/>
  <c r="B2353" i="24" s="1"/>
  <c r="B2354" i="24" s="1"/>
  <c r="B2355" i="24" s="1"/>
  <c r="B2356" i="24" s="1"/>
  <c r="B2357" i="24" s="1"/>
  <c r="B2358" i="24" s="1"/>
  <c r="B2359" i="24" s="1"/>
  <c r="B2360" i="24" s="1"/>
  <c r="B2361" i="24" s="1"/>
  <c r="B2362" i="24" s="1"/>
  <c r="B2363" i="24" s="1"/>
  <c r="B2364" i="24" s="1"/>
  <c r="B2316" i="24"/>
  <c r="B2317" i="24" s="1"/>
  <c r="B2318" i="24" s="1"/>
  <c r="B2319" i="24" s="1"/>
  <c r="B2320" i="24" s="1"/>
  <c r="B2321" i="24" s="1"/>
  <c r="B2322" i="24" s="1"/>
  <c r="B2323" i="24" s="1"/>
  <c r="B2324" i="24" s="1"/>
  <c r="B2325" i="24" s="1"/>
  <c r="B2326" i="24" s="1"/>
  <c r="B2327" i="24" s="1"/>
  <c r="B2328" i="24" s="1"/>
  <c r="B2329" i="24" s="1"/>
  <c r="B2330" i="24" s="1"/>
  <c r="B2331" i="24" s="1"/>
  <c r="B2332" i="24" s="1"/>
  <c r="B2333" i="24" s="1"/>
  <c r="B2334" i="24" s="1"/>
  <c r="B2335" i="24" s="1"/>
  <c r="B2336" i="24" s="1"/>
  <c r="B2337" i="24" s="1"/>
  <c r="B2338" i="24" s="1"/>
  <c r="C2315" i="24"/>
  <c r="C2316" i="24" s="1"/>
  <c r="C2317" i="24" s="1"/>
  <c r="C2318" i="24" s="1"/>
  <c r="C2319" i="24" s="1"/>
  <c r="C2320" i="24" s="1"/>
  <c r="C2321" i="24" s="1"/>
  <c r="C2322" i="24" s="1"/>
  <c r="C2323" i="24" s="1"/>
  <c r="C2324" i="24" s="1"/>
  <c r="C2325" i="24" s="1"/>
  <c r="C2326" i="24" s="1"/>
  <c r="C2327" i="24" s="1"/>
  <c r="C2328" i="24" s="1"/>
  <c r="C2329" i="24" s="1"/>
  <c r="C2330" i="24" s="1"/>
  <c r="C2331" i="24" s="1"/>
  <c r="C2332" i="24" s="1"/>
  <c r="C2333" i="24" s="1"/>
  <c r="C2334" i="24" s="1"/>
  <c r="C2335" i="24" s="1"/>
  <c r="C2336" i="24" s="1"/>
  <c r="C2337" i="24" s="1"/>
  <c r="C2338" i="24" s="1"/>
  <c r="B2290" i="24"/>
  <c r="B2291" i="24" s="1"/>
  <c r="B2292" i="24" s="1"/>
  <c r="B2293" i="24" s="1"/>
  <c r="B2294" i="24" s="1"/>
  <c r="B2295" i="24" s="1"/>
  <c r="B2296" i="24" s="1"/>
  <c r="B2297" i="24" s="1"/>
  <c r="B2298" i="24" s="1"/>
  <c r="B2299" i="24" s="1"/>
  <c r="B2300" i="24" s="1"/>
  <c r="B2301" i="24" s="1"/>
  <c r="B2302" i="24" s="1"/>
  <c r="B2303" i="24" s="1"/>
  <c r="B2304" i="24" s="1"/>
  <c r="B2305" i="24" s="1"/>
  <c r="B2306" i="24" s="1"/>
  <c r="B2307" i="24" s="1"/>
  <c r="B2308" i="24" s="1"/>
  <c r="B2309" i="24" s="1"/>
  <c r="B2310" i="24" s="1"/>
  <c r="B2311" i="24" s="1"/>
  <c r="B2312" i="24" s="1"/>
  <c r="C2289" i="24"/>
  <c r="C2290" i="24" s="1"/>
  <c r="C2291" i="24" s="1"/>
  <c r="C2292" i="24" s="1"/>
  <c r="C2293" i="24" s="1"/>
  <c r="C2294" i="24" s="1"/>
  <c r="C2295" i="24" s="1"/>
  <c r="C2296" i="24" s="1"/>
  <c r="C2297" i="24" s="1"/>
  <c r="C2298" i="24" s="1"/>
  <c r="C2299" i="24" s="1"/>
  <c r="C2300" i="24" s="1"/>
  <c r="C2301" i="24" s="1"/>
  <c r="C2302" i="24" s="1"/>
  <c r="C2303" i="24" s="1"/>
  <c r="C2304" i="24" s="1"/>
  <c r="C2305" i="24" s="1"/>
  <c r="C2306" i="24" s="1"/>
  <c r="C2307" i="24" s="1"/>
  <c r="C2308" i="24" s="1"/>
  <c r="C2309" i="24" s="1"/>
  <c r="C2310" i="24" s="1"/>
  <c r="C2311" i="24" s="1"/>
  <c r="C2312" i="24" s="1"/>
  <c r="C2263" i="24"/>
  <c r="C2264" i="24" s="1"/>
  <c r="C2265" i="24" s="1"/>
  <c r="C2266" i="24" s="1"/>
  <c r="C2267" i="24" s="1"/>
  <c r="C2268" i="24" s="1"/>
  <c r="C2269" i="24" s="1"/>
  <c r="C2270" i="24" s="1"/>
  <c r="C2271" i="24" s="1"/>
  <c r="C2272" i="24" s="1"/>
  <c r="C2273" i="24" s="1"/>
  <c r="C2274" i="24" s="1"/>
  <c r="C2275" i="24" s="1"/>
  <c r="C2276" i="24" s="1"/>
  <c r="C2277" i="24" s="1"/>
  <c r="C2278" i="24" s="1"/>
  <c r="C2279" i="24" s="1"/>
  <c r="C2280" i="24" s="1"/>
  <c r="C2281" i="24" s="1"/>
  <c r="C2282" i="24" s="1"/>
  <c r="C2283" i="24" s="1"/>
  <c r="C2284" i="24" s="1"/>
  <c r="C2285" i="24" s="1"/>
  <c r="C2286" i="24" s="1"/>
  <c r="B2264" i="24"/>
  <c r="B2265" i="24" s="1"/>
  <c r="B2266" i="24" s="1"/>
  <c r="B2267" i="24" s="1"/>
  <c r="B2268" i="24" s="1"/>
  <c r="B2269" i="24" s="1"/>
  <c r="B2270" i="24" s="1"/>
  <c r="B2271" i="24" s="1"/>
  <c r="B2272" i="24" s="1"/>
  <c r="B2273" i="24" s="1"/>
  <c r="B2274" i="24" s="1"/>
  <c r="B2275" i="24" s="1"/>
  <c r="B2276" i="24" s="1"/>
  <c r="B2277" i="24" s="1"/>
  <c r="B2278" i="24" s="1"/>
  <c r="B2279" i="24" s="1"/>
  <c r="B2280" i="24" s="1"/>
  <c r="B2281" i="24" s="1"/>
  <c r="B2282" i="24" s="1"/>
  <c r="B2283" i="24" s="1"/>
  <c r="B2284" i="24" s="1"/>
  <c r="B2285" i="24" s="1"/>
  <c r="B2286" i="24" s="1"/>
  <c r="B2238" i="24"/>
  <c r="B2239" i="24" s="1"/>
  <c r="B2240" i="24" s="1"/>
  <c r="B2241" i="24" s="1"/>
  <c r="B2242" i="24" s="1"/>
  <c r="B2243" i="24" s="1"/>
  <c r="B2244" i="24" s="1"/>
  <c r="B2245" i="24" s="1"/>
  <c r="B2246" i="24" s="1"/>
  <c r="B2247" i="24" s="1"/>
  <c r="B2248" i="24" s="1"/>
  <c r="B2249" i="24" s="1"/>
  <c r="B2250" i="24" s="1"/>
  <c r="B2251" i="24" s="1"/>
  <c r="B2252" i="24" s="1"/>
  <c r="B2253" i="24" s="1"/>
  <c r="B2254" i="24" s="1"/>
  <c r="B2255" i="24" s="1"/>
  <c r="B2256" i="24" s="1"/>
  <c r="B2257" i="24" s="1"/>
  <c r="B2258" i="24" s="1"/>
  <c r="B2259" i="24" s="1"/>
  <c r="B2260" i="24" s="1"/>
  <c r="C2237" i="24"/>
  <c r="C2238" i="24" s="1"/>
  <c r="C2239" i="24" s="1"/>
  <c r="C2240" i="24" s="1"/>
  <c r="C2241" i="24" s="1"/>
  <c r="C2242" i="24" s="1"/>
  <c r="C2243" i="24" s="1"/>
  <c r="C2244" i="24" s="1"/>
  <c r="C2245" i="24" s="1"/>
  <c r="C2246" i="24" s="1"/>
  <c r="C2247" i="24" s="1"/>
  <c r="C2248" i="24" s="1"/>
  <c r="C2249" i="24" s="1"/>
  <c r="C2250" i="24" s="1"/>
  <c r="C2251" i="24" s="1"/>
  <c r="C2252" i="24" s="1"/>
  <c r="C2253" i="24" s="1"/>
  <c r="C2254" i="24" s="1"/>
  <c r="C2255" i="24" s="1"/>
  <c r="C2256" i="24" s="1"/>
  <c r="C2257" i="24" s="1"/>
  <c r="C2258" i="24" s="1"/>
  <c r="C2259" i="24" s="1"/>
  <c r="C2260" i="24" s="1"/>
  <c r="C2211" i="24"/>
  <c r="C2212" i="24" s="1"/>
  <c r="C2213" i="24" s="1"/>
  <c r="C2214" i="24" s="1"/>
  <c r="C2215" i="24" s="1"/>
  <c r="C2216" i="24" s="1"/>
  <c r="C2217" i="24" s="1"/>
  <c r="C2218" i="24" s="1"/>
  <c r="C2219" i="24" s="1"/>
  <c r="C2220" i="24" s="1"/>
  <c r="C2221" i="24" s="1"/>
  <c r="C2222" i="24" s="1"/>
  <c r="C2223" i="24" s="1"/>
  <c r="C2224" i="24" s="1"/>
  <c r="C2225" i="24" s="1"/>
  <c r="C2226" i="24" s="1"/>
  <c r="C2227" i="24" s="1"/>
  <c r="C2228" i="24" s="1"/>
  <c r="C2229" i="24" s="1"/>
  <c r="C2230" i="24" s="1"/>
  <c r="C2231" i="24" s="1"/>
  <c r="C2232" i="24" s="1"/>
  <c r="C2233" i="24" s="1"/>
  <c r="C2234" i="24" s="1"/>
  <c r="B2212" i="24"/>
  <c r="B2213" i="24" s="1"/>
  <c r="B2214" i="24" s="1"/>
  <c r="B2215" i="24" s="1"/>
  <c r="B2216" i="24" s="1"/>
  <c r="B2217" i="24" s="1"/>
  <c r="B2218" i="24" s="1"/>
  <c r="B2219" i="24" s="1"/>
  <c r="B2220" i="24" s="1"/>
  <c r="B2221" i="24" s="1"/>
  <c r="B2222" i="24" s="1"/>
  <c r="B2223" i="24" s="1"/>
  <c r="B2224" i="24" s="1"/>
  <c r="B2225" i="24" s="1"/>
  <c r="B2226" i="24" s="1"/>
  <c r="B2227" i="24" s="1"/>
  <c r="B2228" i="24" s="1"/>
  <c r="B2229" i="24" s="1"/>
  <c r="B2230" i="24" s="1"/>
  <c r="B2231" i="24" s="1"/>
  <c r="B2232" i="24" s="1"/>
  <c r="B2233" i="24" s="1"/>
  <c r="B2234" i="24" s="1"/>
  <c r="C2185" i="24"/>
  <c r="C2186" i="24" s="1"/>
  <c r="C2187" i="24" s="1"/>
  <c r="C2188" i="24" s="1"/>
  <c r="C2189" i="24" s="1"/>
  <c r="C2190" i="24" s="1"/>
  <c r="C2191" i="24" s="1"/>
  <c r="C2192" i="24" s="1"/>
  <c r="C2193" i="24" s="1"/>
  <c r="C2194" i="24" s="1"/>
  <c r="C2195" i="24" s="1"/>
  <c r="C2196" i="24" s="1"/>
  <c r="C2197" i="24" s="1"/>
  <c r="C2198" i="24" s="1"/>
  <c r="C2199" i="24" s="1"/>
  <c r="C2200" i="24" s="1"/>
  <c r="C2201" i="24" s="1"/>
  <c r="C2202" i="24" s="1"/>
  <c r="C2203" i="24" s="1"/>
  <c r="C2204" i="24" s="1"/>
  <c r="C2205" i="24" s="1"/>
  <c r="C2206" i="24" s="1"/>
  <c r="C2207" i="24" s="1"/>
  <c r="C2208" i="24" s="1"/>
  <c r="B2186" i="24"/>
  <c r="B2187" i="24" s="1"/>
  <c r="B2188" i="24" s="1"/>
  <c r="B2189" i="24" s="1"/>
  <c r="B2190" i="24" s="1"/>
  <c r="B2191" i="24" s="1"/>
  <c r="B2192" i="24" s="1"/>
  <c r="B2193" i="24" s="1"/>
  <c r="B2194" i="24" s="1"/>
  <c r="B2195" i="24" s="1"/>
  <c r="B2196" i="24" s="1"/>
  <c r="B2197" i="24" s="1"/>
  <c r="B2198" i="24" s="1"/>
  <c r="B2199" i="24" s="1"/>
  <c r="B2200" i="24" s="1"/>
  <c r="B2201" i="24" s="1"/>
  <c r="B2202" i="24" s="1"/>
  <c r="B2203" i="24" s="1"/>
  <c r="B2204" i="24" s="1"/>
  <c r="B2205" i="24" s="1"/>
  <c r="B2206" i="24" s="1"/>
  <c r="B2207" i="24" s="1"/>
  <c r="B2208" i="24" s="1"/>
  <c r="C2159" i="24"/>
  <c r="C2160" i="24" s="1"/>
  <c r="C2161" i="24" s="1"/>
  <c r="C2162" i="24" s="1"/>
  <c r="C2163" i="24" s="1"/>
  <c r="C2164" i="24" s="1"/>
  <c r="C2165" i="24" s="1"/>
  <c r="C2166" i="24" s="1"/>
  <c r="C2167" i="24" s="1"/>
  <c r="C2168" i="24" s="1"/>
  <c r="C2169" i="24" s="1"/>
  <c r="C2170" i="24" s="1"/>
  <c r="C2171" i="24" s="1"/>
  <c r="C2172" i="24" s="1"/>
  <c r="C2173" i="24" s="1"/>
  <c r="C2174" i="24" s="1"/>
  <c r="C2175" i="24" s="1"/>
  <c r="C2176" i="24" s="1"/>
  <c r="C2177" i="24" s="1"/>
  <c r="C2178" i="24" s="1"/>
  <c r="C2179" i="24" s="1"/>
  <c r="C2180" i="24" s="1"/>
  <c r="C2181" i="24" s="1"/>
  <c r="C2182" i="24" s="1"/>
  <c r="B2160" i="24"/>
  <c r="B2161" i="24" s="1"/>
  <c r="B2162" i="24" s="1"/>
  <c r="B2163" i="24" s="1"/>
  <c r="B2164" i="24" s="1"/>
  <c r="B2165" i="24" s="1"/>
  <c r="B2166" i="24" s="1"/>
  <c r="B2167" i="24" s="1"/>
  <c r="B2168" i="24" s="1"/>
  <c r="B2169" i="24" s="1"/>
  <c r="B2170" i="24" s="1"/>
  <c r="B2171" i="24" s="1"/>
  <c r="B2172" i="24" s="1"/>
  <c r="B2173" i="24" s="1"/>
  <c r="B2174" i="24" s="1"/>
  <c r="B2175" i="24" s="1"/>
  <c r="B2176" i="24" s="1"/>
  <c r="B2177" i="24" s="1"/>
  <c r="B2178" i="24" s="1"/>
  <c r="B2179" i="24" s="1"/>
  <c r="B2180" i="24" s="1"/>
  <c r="B2181" i="24" s="1"/>
  <c r="B2182" i="24" s="1"/>
  <c r="C2133" i="24"/>
  <c r="C2134" i="24" s="1"/>
  <c r="C2135" i="24" s="1"/>
  <c r="C2136" i="24" s="1"/>
  <c r="C2137" i="24" s="1"/>
  <c r="C2138" i="24" s="1"/>
  <c r="C2139" i="24" s="1"/>
  <c r="C2140" i="24" s="1"/>
  <c r="C2141" i="24" s="1"/>
  <c r="C2142" i="24" s="1"/>
  <c r="C2143" i="24" s="1"/>
  <c r="C2144" i="24" s="1"/>
  <c r="C2145" i="24" s="1"/>
  <c r="C2146" i="24" s="1"/>
  <c r="C2147" i="24" s="1"/>
  <c r="C2148" i="24" s="1"/>
  <c r="C2149" i="24" s="1"/>
  <c r="C2150" i="24" s="1"/>
  <c r="C2151" i="24" s="1"/>
  <c r="C2152" i="24" s="1"/>
  <c r="C2153" i="24" s="1"/>
  <c r="C2154" i="24" s="1"/>
  <c r="C2155" i="24" s="1"/>
  <c r="C2156" i="24" s="1"/>
  <c r="B2134" i="24"/>
  <c r="B2135" i="24" s="1"/>
  <c r="B2136" i="24" s="1"/>
  <c r="B2137" i="24" s="1"/>
  <c r="B2138" i="24" s="1"/>
  <c r="B2139" i="24" s="1"/>
  <c r="B2140" i="24" s="1"/>
  <c r="B2141" i="24" s="1"/>
  <c r="B2142" i="24" s="1"/>
  <c r="B2143" i="24" s="1"/>
  <c r="B2144" i="24" s="1"/>
  <c r="B2145" i="24" s="1"/>
  <c r="B2146" i="24" s="1"/>
  <c r="B2147" i="24" s="1"/>
  <c r="B2148" i="24" s="1"/>
  <c r="B2149" i="24" s="1"/>
  <c r="B2150" i="24" s="1"/>
  <c r="B2151" i="24" s="1"/>
  <c r="B2152" i="24" s="1"/>
  <c r="B2153" i="24" s="1"/>
  <c r="B2154" i="24" s="1"/>
  <c r="B2155" i="24" s="1"/>
  <c r="B2156" i="24" s="1"/>
  <c r="B2108" i="24"/>
  <c r="B2109" i="24" s="1"/>
  <c r="B2110" i="24" s="1"/>
  <c r="B2111" i="24" s="1"/>
  <c r="B2112" i="24" s="1"/>
  <c r="B2113" i="24" s="1"/>
  <c r="B2114" i="24" s="1"/>
  <c r="B2115" i="24" s="1"/>
  <c r="B2116" i="24" s="1"/>
  <c r="B2117" i="24" s="1"/>
  <c r="B2118" i="24" s="1"/>
  <c r="B2119" i="24" s="1"/>
  <c r="B2120" i="24" s="1"/>
  <c r="B2121" i="24" s="1"/>
  <c r="B2122" i="24" s="1"/>
  <c r="B2123" i="24" s="1"/>
  <c r="B2124" i="24" s="1"/>
  <c r="B2125" i="24" s="1"/>
  <c r="B2126" i="24" s="1"/>
  <c r="B2127" i="24" s="1"/>
  <c r="B2128" i="24" s="1"/>
  <c r="B2129" i="24" s="1"/>
  <c r="B2130" i="24" s="1"/>
  <c r="C2107" i="24"/>
  <c r="C2108" i="24" s="1"/>
  <c r="C2109" i="24" s="1"/>
  <c r="C2110" i="24" s="1"/>
  <c r="C2111" i="24" s="1"/>
  <c r="C2112" i="24" s="1"/>
  <c r="C2113" i="24" s="1"/>
  <c r="C2114" i="24" s="1"/>
  <c r="C2115" i="24" s="1"/>
  <c r="C2116" i="24" s="1"/>
  <c r="C2117" i="24" s="1"/>
  <c r="C2118" i="24" s="1"/>
  <c r="C2119" i="24" s="1"/>
  <c r="C2120" i="24" s="1"/>
  <c r="C2121" i="24" s="1"/>
  <c r="C2122" i="24" s="1"/>
  <c r="C2123" i="24" s="1"/>
  <c r="C2124" i="24" s="1"/>
  <c r="C2125" i="24" s="1"/>
  <c r="C2126" i="24" s="1"/>
  <c r="C2127" i="24" s="1"/>
  <c r="C2128" i="24" s="1"/>
  <c r="C2129" i="24" s="1"/>
  <c r="C2130" i="24" s="1"/>
  <c r="B2082" i="24"/>
  <c r="B2083" i="24" s="1"/>
  <c r="B2084" i="24" s="1"/>
  <c r="B2085" i="24" s="1"/>
  <c r="B2086" i="24" s="1"/>
  <c r="B2087" i="24" s="1"/>
  <c r="B2088" i="24" s="1"/>
  <c r="B2089" i="24" s="1"/>
  <c r="B2090" i="24" s="1"/>
  <c r="B2091" i="24" s="1"/>
  <c r="B2092" i="24" s="1"/>
  <c r="B2093" i="24" s="1"/>
  <c r="B2094" i="24" s="1"/>
  <c r="B2095" i="24" s="1"/>
  <c r="B2096" i="24" s="1"/>
  <c r="B2097" i="24" s="1"/>
  <c r="B2098" i="24" s="1"/>
  <c r="B2099" i="24" s="1"/>
  <c r="B2100" i="24" s="1"/>
  <c r="B2101" i="24" s="1"/>
  <c r="B2102" i="24" s="1"/>
  <c r="B2103" i="24" s="1"/>
  <c r="B2104" i="24" s="1"/>
  <c r="C2081" i="24"/>
  <c r="C2082" i="24" s="1"/>
  <c r="C2083" i="24" s="1"/>
  <c r="C2084" i="24" s="1"/>
  <c r="C2085" i="24" s="1"/>
  <c r="C2086" i="24" s="1"/>
  <c r="C2087" i="24" s="1"/>
  <c r="C2088" i="24" s="1"/>
  <c r="C2089" i="24" s="1"/>
  <c r="C2090" i="24" s="1"/>
  <c r="C2091" i="24" s="1"/>
  <c r="C2092" i="24" s="1"/>
  <c r="C2093" i="24" s="1"/>
  <c r="C2094" i="24" s="1"/>
  <c r="C2095" i="24" s="1"/>
  <c r="C2096" i="24" s="1"/>
  <c r="C2097" i="24" s="1"/>
  <c r="C2098" i="24" s="1"/>
  <c r="C2099" i="24" s="1"/>
  <c r="C2100" i="24" s="1"/>
  <c r="C2101" i="24" s="1"/>
  <c r="C2102" i="24" s="1"/>
  <c r="C2103" i="24" s="1"/>
  <c r="C2104" i="24" s="1"/>
  <c r="C2055" i="24"/>
  <c r="C2056" i="24" s="1"/>
  <c r="C2057" i="24" s="1"/>
  <c r="C2058" i="24" s="1"/>
  <c r="C2059" i="24" s="1"/>
  <c r="C2060" i="24" s="1"/>
  <c r="C2061" i="24" s="1"/>
  <c r="C2062" i="24" s="1"/>
  <c r="C2063" i="24" s="1"/>
  <c r="C2064" i="24" s="1"/>
  <c r="C2065" i="24" s="1"/>
  <c r="C2066" i="24" s="1"/>
  <c r="C2067" i="24" s="1"/>
  <c r="C2068" i="24" s="1"/>
  <c r="C2069" i="24" s="1"/>
  <c r="C2070" i="24" s="1"/>
  <c r="C2071" i="24" s="1"/>
  <c r="C2072" i="24" s="1"/>
  <c r="C2073" i="24" s="1"/>
  <c r="C2074" i="24" s="1"/>
  <c r="C2075" i="24" s="1"/>
  <c r="C2076" i="24" s="1"/>
  <c r="C2077" i="24" s="1"/>
  <c r="C2078" i="24" s="1"/>
  <c r="B2056" i="24"/>
  <c r="B2057" i="24" s="1"/>
  <c r="B2058" i="24" s="1"/>
  <c r="B2059" i="24" s="1"/>
  <c r="B2060" i="24" s="1"/>
  <c r="B2061" i="24" s="1"/>
  <c r="B2062" i="24" s="1"/>
  <c r="B2063" i="24" s="1"/>
  <c r="B2064" i="24" s="1"/>
  <c r="B2065" i="24" s="1"/>
  <c r="B2066" i="24" s="1"/>
  <c r="B2067" i="24" s="1"/>
  <c r="B2068" i="24" s="1"/>
  <c r="B2069" i="24" s="1"/>
  <c r="B2070" i="24" s="1"/>
  <c r="B2071" i="24" s="1"/>
  <c r="B2072" i="24" s="1"/>
  <c r="B2073" i="24" s="1"/>
  <c r="B2074" i="24" s="1"/>
  <c r="B2075" i="24" s="1"/>
  <c r="B2076" i="24" s="1"/>
  <c r="B2077" i="24" s="1"/>
  <c r="B2078" i="24" s="1"/>
  <c r="B2030" i="24"/>
  <c r="B2031" i="24" s="1"/>
  <c r="B2032" i="24" s="1"/>
  <c r="B2033" i="24" s="1"/>
  <c r="B2034" i="24" s="1"/>
  <c r="B2035" i="24" s="1"/>
  <c r="B2036" i="24" s="1"/>
  <c r="B2037" i="24" s="1"/>
  <c r="B2038" i="24" s="1"/>
  <c r="B2039" i="24" s="1"/>
  <c r="B2040" i="24" s="1"/>
  <c r="B2041" i="24" s="1"/>
  <c r="B2042" i="24" s="1"/>
  <c r="B2043" i="24" s="1"/>
  <c r="B2044" i="24" s="1"/>
  <c r="B2045" i="24" s="1"/>
  <c r="B2046" i="24" s="1"/>
  <c r="B2047" i="24" s="1"/>
  <c r="B2048" i="24" s="1"/>
  <c r="B2049" i="24" s="1"/>
  <c r="B2050" i="24" s="1"/>
  <c r="B2051" i="24" s="1"/>
  <c r="B2052" i="24" s="1"/>
  <c r="C2029" i="24"/>
  <c r="C2030" i="24" s="1"/>
  <c r="C2031" i="24" s="1"/>
  <c r="C2032" i="24" s="1"/>
  <c r="C2033" i="24" s="1"/>
  <c r="C2034" i="24" s="1"/>
  <c r="C2035" i="24" s="1"/>
  <c r="C2036" i="24" s="1"/>
  <c r="C2037" i="24" s="1"/>
  <c r="C2038" i="24" s="1"/>
  <c r="C2039" i="24" s="1"/>
  <c r="C2040" i="24" s="1"/>
  <c r="C2041" i="24" s="1"/>
  <c r="C2042" i="24" s="1"/>
  <c r="C2043" i="24" s="1"/>
  <c r="C2044" i="24" s="1"/>
  <c r="C2045" i="24" s="1"/>
  <c r="C2046" i="24" s="1"/>
  <c r="C2047" i="24" s="1"/>
  <c r="C2048" i="24" s="1"/>
  <c r="C2049" i="24" s="1"/>
  <c r="C2050" i="24" s="1"/>
  <c r="C2051" i="24" s="1"/>
  <c r="C2052" i="24" s="1"/>
  <c r="C2003" i="24"/>
  <c r="C2004" i="24" s="1"/>
  <c r="C2005" i="24" s="1"/>
  <c r="C2006" i="24" s="1"/>
  <c r="C2007" i="24" s="1"/>
  <c r="C2008" i="24" s="1"/>
  <c r="C2009" i="24" s="1"/>
  <c r="C2010" i="24" s="1"/>
  <c r="C2011" i="24" s="1"/>
  <c r="C2012" i="24" s="1"/>
  <c r="C2013" i="24" s="1"/>
  <c r="C2014" i="24" s="1"/>
  <c r="C2015" i="24" s="1"/>
  <c r="C2016" i="24" s="1"/>
  <c r="C2017" i="24" s="1"/>
  <c r="C2018" i="24" s="1"/>
  <c r="C2019" i="24" s="1"/>
  <c r="C2020" i="24" s="1"/>
  <c r="C2021" i="24" s="1"/>
  <c r="C2022" i="24" s="1"/>
  <c r="C2023" i="24" s="1"/>
  <c r="C2024" i="24" s="1"/>
  <c r="C2025" i="24" s="1"/>
  <c r="C2026" i="24" s="1"/>
  <c r="B2004" i="24"/>
  <c r="B2005" i="24" s="1"/>
  <c r="B2006" i="24" s="1"/>
  <c r="B2007" i="24" s="1"/>
  <c r="B2008" i="24" s="1"/>
  <c r="B2009" i="24" s="1"/>
  <c r="B2010" i="24" s="1"/>
  <c r="B2011" i="24" s="1"/>
  <c r="B2012" i="24" s="1"/>
  <c r="B2013" i="24" s="1"/>
  <c r="B2014" i="24" s="1"/>
  <c r="B2015" i="24" s="1"/>
  <c r="B2016" i="24" s="1"/>
  <c r="B2017" i="24" s="1"/>
  <c r="B2018" i="24" s="1"/>
  <c r="B2019" i="24" s="1"/>
  <c r="B2020" i="24" s="1"/>
  <c r="B2021" i="24" s="1"/>
  <c r="B2022" i="24" s="1"/>
  <c r="B2023" i="24" s="1"/>
  <c r="B2024" i="24" s="1"/>
  <c r="B2025" i="24" s="1"/>
  <c r="B2026" i="24" s="1"/>
  <c r="C1977" i="24"/>
  <c r="C1978" i="24" s="1"/>
  <c r="C1979" i="24" s="1"/>
  <c r="C1980" i="24" s="1"/>
  <c r="C1981" i="24" s="1"/>
  <c r="C1982" i="24" s="1"/>
  <c r="C1983" i="24" s="1"/>
  <c r="C1984" i="24" s="1"/>
  <c r="C1985" i="24" s="1"/>
  <c r="C1986" i="24" s="1"/>
  <c r="C1987" i="24" s="1"/>
  <c r="C1988" i="24" s="1"/>
  <c r="C1989" i="24" s="1"/>
  <c r="C1990" i="24" s="1"/>
  <c r="C1991" i="24" s="1"/>
  <c r="C1992" i="24" s="1"/>
  <c r="C1993" i="24" s="1"/>
  <c r="C1994" i="24" s="1"/>
  <c r="C1995" i="24" s="1"/>
  <c r="C1996" i="24" s="1"/>
  <c r="C1997" i="24" s="1"/>
  <c r="C1998" i="24" s="1"/>
  <c r="C1999" i="24" s="1"/>
  <c r="C2000" i="24" s="1"/>
  <c r="B1978" i="24"/>
  <c r="B1979" i="24" s="1"/>
  <c r="B1980" i="24" s="1"/>
  <c r="B1981" i="24" s="1"/>
  <c r="B1982" i="24" s="1"/>
  <c r="B1983" i="24" s="1"/>
  <c r="B1984" i="24" s="1"/>
  <c r="B1985" i="24" s="1"/>
  <c r="B1986" i="24" s="1"/>
  <c r="B1987" i="24" s="1"/>
  <c r="B1988" i="24" s="1"/>
  <c r="B1989" i="24" s="1"/>
  <c r="B1990" i="24" s="1"/>
  <c r="B1991" i="24" s="1"/>
  <c r="B1992" i="24" s="1"/>
  <c r="B1993" i="24" s="1"/>
  <c r="B1994" i="24" s="1"/>
  <c r="B1995" i="24" s="1"/>
  <c r="B1996" i="24" s="1"/>
  <c r="B1997" i="24" s="1"/>
  <c r="B1998" i="24" s="1"/>
  <c r="B1999" i="24" s="1"/>
  <c r="B2000" i="24" s="1"/>
  <c r="B1952" i="24"/>
  <c r="B1953" i="24" s="1"/>
  <c r="B1954" i="24" s="1"/>
  <c r="B1955" i="24" s="1"/>
  <c r="B1956" i="24" s="1"/>
  <c r="B1957" i="24" s="1"/>
  <c r="B1958" i="24" s="1"/>
  <c r="B1959" i="24" s="1"/>
  <c r="B1960" i="24" s="1"/>
  <c r="B1961" i="24" s="1"/>
  <c r="B1962" i="24" s="1"/>
  <c r="B1963" i="24" s="1"/>
  <c r="B1964" i="24" s="1"/>
  <c r="B1965" i="24" s="1"/>
  <c r="B1966" i="24" s="1"/>
  <c r="B1967" i="24" s="1"/>
  <c r="B1968" i="24" s="1"/>
  <c r="B1969" i="24" s="1"/>
  <c r="B1970" i="24" s="1"/>
  <c r="B1971" i="24" s="1"/>
  <c r="B1972" i="24" s="1"/>
  <c r="B1973" i="24" s="1"/>
  <c r="B1974" i="24" s="1"/>
  <c r="C1951" i="24"/>
  <c r="C1952" i="24" s="1"/>
  <c r="C1953" i="24" s="1"/>
  <c r="C1954" i="24" s="1"/>
  <c r="C1955" i="24" s="1"/>
  <c r="C1956" i="24" s="1"/>
  <c r="C1957" i="24" s="1"/>
  <c r="C1958" i="24" s="1"/>
  <c r="C1959" i="24" s="1"/>
  <c r="C1960" i="24" s="1"/>
  <c r="C1961" i="24" s="1"/>
  <c r="C1962" i="24" s="1"/>
  <c r="C1963" i="24" s="1"/>
  <c r="C1964" i="24" s="1"/>
  <c r="C1965" i="24" s="1"/>
  <c r="C1966" i="24" s="1"/>
  <c r="C1967" i="24" s="1"/>
  <c r="C1968" i="24" s="1"/>
  <c r="C1969" i="24" s="1"/>
  <c r="C1970" i="24" s="1"/>
  <c r="C1971" i="24" s="1"/>
  <c r="C1972" i="24" s="1"/>
  <c r="C1973" i="24" s="1"/>
  <c r="C1974" i="24" s="1"/>
  <c r="C1925" i="24"/>
  <c r="C1926" i="24" s="1"/>
  <c r="C1927" i="24" s="1"/>
  <c r="C1928" i="24" s="1"/>
  <c r="C1929" i="24" s="1"/>
  <c r="C1930" i="24" s="1"/>
  <c r="C1931" i="24" s="1"/>
  <c r="C1932" i="24" s="1"/>
  <c r="C1933" i="24" s="1"/>
  <c r="C1934" i="24" s="1"/>
  <c r="C1935" i="24" s="1"/>
  <c r="C1936" i="24" s="1"/>
  <c r="C1937" i="24" s="1"/>
  <c r="C1938" i="24" s="1"/>
  <c r="C1939" i="24" s="1"/>
  <c r="C1940" i="24" s="1"/>
  <c r="C1941" i="24" s="1"/>
  <c r="C1942" i="24" s="1"/>
  <c r="C1943" i="24" s="1"/>
  <c r="C1944" i="24" s="1"/>
  <c r="C1945" i="24" s="1"/>
  <c r="C1946" i="24" s="1"/>
  <c r="C1947" i="24" s="1"/>
  <c r="C1948" i="24" s="1"/>
  <c r="B1926" i="24"/>
  <c r="B1927" i="24" s="1"/>
  <c r="B1928" i="24" s="1"/>
  <c r="B1929" i="24" s="1"/>
  <c r="B1930" i="24" s="1"/>
  <c r="B1931" i="24" s="1"/>
  <c r="B1932" i="24" s="1"/>
  <c r="B1933" i="24" s="1"/>
  <c r="B1934" i="24" s="1"/>
  <c r="B1935" i="24" s="1"/>
  <c r="B1936" i="24" s="1"/>
  <c r="B1937" i="24" s="1"/>
  <c r="B1938" i="24" s="1"/>
  <c r="B1939" i="24" s="1"/>
  <c r="B1940" i="24" s="1"/>
  <c r="B1941" i="24" s="1"/>
  <c r="B1942" i="24" s="1"/>
  <c r="B1943" i="24" s="1"/>
  <c r="B1944" i="24" s="1"/>
  <c r="B1945" i="24" s="1"/>
  <c r="B1946" i="24" s="1"/>
  <c r="B1947" i="24" s="1"/>
  <c r="B1948" i="24" s="1"/>
  <c r="C1899" i="24"/>
  <c r="C1900" i="24" s="1"/>
  <c r="C1901" i="24" s="1"/>
  <c r="C1902" i="24" s="1"/>
  <c r="C1903" i="24" s="1"/>
  <c r="C1904" i="24" s="1"/>
  <c r="C1905" i="24" s="1"/>
  <c r="C1906" i="24" s="1"/>
  <c r="C1907" i="24" s="1"/>
  <c r="C1908" i="24" s="1"/>
  <c r="C1909" i="24" s="1"/>
  <c r="C1910" i="24" s="1"/>
  <c r="C1911" i="24" s="1"/>
  <c r="C1912" i="24" s="1"/>
  <c r="C1913" i="24" s="1"/>
  <c r="C1914" i="24" s="1"/>
  <c r="C1915" i="24" s="1"/>
  <c r="C1916" i="24" s="1"/>
  <c r="C1917" i="24" s="1"/>
  <c r="C1918" i="24" s="1"/>
  <c r="C1919" i="24" s="1"/>
  <c r="C1920" i="24" s="1"/>
  <c r="C1921" i="24" s="1"/>
  <c r="C1922" i="24" s="1"/>
  <c r="B1900" i="24"/>
  <c r="B1901" i="24" s="1"/>
  <c r="B1902" i="24" s="1"/>
  <c r="B1903" i="24" s="1"/>
  <c r="B1904" i="24" s="1"/>
  <c r="B1905" i="24" s="1"/>
  <c r="B1906" i="24" s="1"/>
  <c r="B1907" i="24" s="1"/>
  <c r="B1908" i="24" s="1"/>
  <c r="B1909" i="24" s="1"/>
  <c r="B1910" i="24" s="1"/>
  <c r="B1911" i="24" s="1"/>
  <c r="B1912" i="24" s="1"/>
  <c r="B1913" i="24" s="1"/>
  <c r="B1914" i="24" s="1"/>
  <c r="B1915" i="24" s="1"/>
  <c r="B1916" i="24" s="1"/>
  <c r="B1917" i="24" s="1"/>
  <c r="B1918" i="24" s="1"/>
  <c r="B1919" i="24" s="1"/>
  <c r="B1920" i="24" s="1"/>
  <c r="B1921" i="24" s="1"/>
  <c r="B1922" i="24" s="1"/>
  <c r="B1874" i="24"/>
  <c r="B1875" i="24" s="1"/>
  <c r="B1876" i="24" s="1"/>
  <c r="B1877" i="24" s="1"/>
  <c r="B1878" i="24" s="1"/>
  <c r="B1879" i="24" s="1"/>
  <c r="B1880" i="24" s="1"/>
  <c r="B1881" i="24" s="1"/>
  <c r="B1882" i="24" s="1"/>
  <c r="B1883" i="24" s="1"/>
  <c r="B1884" i="24" s="1"/>
  <c r="B1885" i="24" s="1"/>
  <c r="B1886" i="24" s="1"/>
  <c r="B1887" i="24" s="1"/>
  <c r="B1888" i="24" s="1"/>
  <c r="B1889" i="24" s="1"/>
  <c r="B1890" i="24" s="1"/>
  <c r="B1891" i="24" s="1"/>
  <c r="B1892" i="24" s="1"/>
  <c r="B1893" i="24" s="1"/>
  <c r="B1894" i="24" s="1"/>
  <c r="B1895" i="24" s="1"/>
  <c r="B1896" i="24" s="1"/>
  <c r="C1873" i="24"/>
  <c r="C1874" i="24" s="1"/>
  <c r="C1875" i="24" s="1"/>
  <c r="C1876" i="24" s="1"/>
  <c r="C1877" i="24" s="1"/>
  <c r="C1878" i="24" s="1"/>
  <c r="C1879" i="24" s="1"/>
  <c r="C1880" i="24" s="1"/>
  <c r="C1881" i="24" s="1"/>
  <c r="C1882" i="24" s="1"/>
  <c r="C1883" i="24" s="1"/>
  <c r="C1884" i="24" s="1"/>
  <c r="C1885" i="24" s="1"/>
  <c r="C1886" i="24" s="1"/>
  <c r="C1887" i="24" s="1"/>
  <c r="C1888" i="24" s="1"/>
  <c r="C1889" i="24" s="1"/>
  <c r="C1890" i="24" s="1"/>
  <c r="C1891" i="24" s="1"/>
  <c r="C1892" i="24" s="1"/>
  <c r="C1893" i="24" s="1"/>
  <c r="C1894" i="24" s="1"/>
  <c r="C1895" i="24" s="1"/>
  <c r="C1896" i="24" s="1"/>
  <c r="C1847" i="24"/>
  <c r="C1848" i="24" s="1"/>
  <c r="C1849" i="24" s="1"/>
  <c r="C1850" i="24" s="1"/>
  <c r="C1851" i="24" s="1"/>
  <c r="C1852" i="24" s="1"/>
  <c r="C1853" i="24" s="1"/>
  <c r="C1854" i="24" s="1"/>
  <c r="C1855" i="24" s="1"/>
  <c r="C1856" i="24" s="1"/>
  <c r="C1857" i="24" s="1"/>
  <c r="C1858" i="24" s="1"/>
  <c r="C1859" i="24" s="1"/>
  <c r="C1860" i="24" s="1"/>
  <c r="C1861" i="24" s="1"/>
  <c r="C1862" i="24" s="1"/>
  <c r="C1863" i="24" s="1"/>
  <c r="C1864" i="24" s="1"/>
  <c r="C1865" i="24" s="1"/>
  <c r="C1866" i="24" s="1"/>
  <c r="C1867" i="24" s="1"/>
  <c r="C1868" i="24" s="1"/>
  <c r="C1869" i="24" s="1"/>
  <c r="C1870" i="24" s="1"/>
  <c r="B1848" i="24"/>
  <c r="B1849" i="24" s="1"/>
  <c r="B1850" i="24" s="1"/>
  <c r="B1851" i="24" s="1"/>
  <c r="B1852" i="24" s="1"/>
  <c r="B1853" i="24" s="1"/>
  <c r="B1854" i="24" s="1"/>
  <c r="B1855" i="24" s="1"/>
  <c r="B1856" i="24" s="1"/>
  <c r="B1857" i="24" s="1"/>
  <c r="B1858" i="24" s="1"/>
  <c r="B1859" i="24" s="1"/>
  <c r="B1860" i="24" s="1"/>
  <c r="B1861" i="24" s="1"/>
  <c r="B1862" i="24" s="1"/>
  <c r="B1863" i="24" s="1"/>
  <c r="B1864" i="24" s="1"/>
  <c r="B1865" i="24" s="1"/>
  <c r="B1866" i="24" s="1"/>
  <c r="B1867" i="24" s="1"/>
  <c r="B1868" i="24" s="1"/>
  <c r="B1869" i="24" s="1"/>
  <c r="B1870" i="24" s="1"/>
  <c r="B1822" i="24"/>
  <c r="B1823" i="24" s="1"/>
  <c r="B1824" i="24" s="1"/>
  <c r="B1825" i="24" s="1"/>
  <c r="B1826" i="24" s="1"/>
  <c r="B1827" i="24" s="1"/>
  <c r="B1828" i="24" s="1"/>
  <c r="B1829" i="24" s="1"/>
  <c r="B1830" i="24" s="1"/>
  <c r="B1831" i="24" s="1"/>
  <c r="B1832" i="24" s="1"/>
  <c r="B1833" i="24" s="1"/>
  <c r="B1834" i="24" s="1"/>
  <c r="B1835" i="24" s="1"/>
  <c r="B1836" i="24" s="1"/>
  <c r="B1837" i="24" s="1"/>
  <c r="B1838" i="24" s="1"/>
  <c r="B1839" i="24" s="1"/>
  <c r="B1840" i="24" s="1"/>
  <c r="B1841" i="24" s="1"/>
  <c r="B1842" i="24" s="1"/>
  <c r="B1843" i="24" s="1"/>
  <c r="B1844" i="24" s="1"/>
  <c r="C1821" i="24"/>
  <c r="C1822" i="24" s="1"/>
  <c r="C1823" i="24" s="1"/>
  <c r="C1824" i="24" s="1"/>
  <c r="C1825" i="24" s="1"/>
  <c r="C1826" i="24" s="1"/>
  <c r="C1827" i="24" s="1"/>
  <c r="C1828" i="24" s="1"/>
  <c r="C1829" i="24" s="1"/>
  <c r="C1830" i="24" s="1"/>
  <c r="C1831" i="24" s="1"/>
  <c r="C1832" i="24" s="1"/>
  <c r="C1833" i="24" s="1"/>
  <c r="C1834" i="24" s="1"/>
  <c r="C1835" i="24" s="1"/>
  <c r="C1836" i="24" s="1"/>
  <c r="C1837" i="24" s="1"/>
  <c r="C1838" i="24" s="1"/>
  <c r="C1839" i="24" s="1"/>
  <c r="C1840" i="24" s="1"/>
  <c r="C1841" i="24" s="1"/>
  <c r="C1842" i="24" s="1"/>
  <c r="C1843" i="24" s="1"/>
  <c r="C1844" i="24" s="1"/>
  <c r="C1795" i="24"/>
  <c r="C1796" i="24" s="1"/>
  <c r="C1797" i="24" s="1"/>
  <c r="C1798" i="24" s="1"/>
  <c r="C1799" i="24" s="1"/>
  <c r="C1800" i="24" s="1"/>
  <c r="C1801" i="24" s="1"/>
  <c r="C1802" i="24" s="1"/>
  <c r="C1803" i="24" s="1"/>
  <c r="C1804" i="24" s="1"/>
  <c r="C1805" i="24" s="1"/>
  <c r="C1806" i="24" s="1"/>
  <c r="C1807" i="24" s="1"/>
  <c r="C1808" i="24" s="1"/>
  <c r="C1809" i="24" s="1"/>
  <c r="C1810" i="24" s="1"/>
  <c r="C1811" i="24" s="1"/>
  <c r="C1812" i="24" s="1"/>
  <c r="C1813" i="24" s="1"/>
  <c r="C1814" i="24" s="1"/>
  <c r="C1815" i="24" s="1"/>
  <c r="C1816" i="24" s="1"/>
  <c r="C1817" i="24" s="1"/>
  <c r="C1818" i="24" s="1"/>
  <c r="B1796" i="24"/>
  <c r="B1797" i="24" s="1"/>
  <c r="B1798" i="24" s="1"/>
  <c r="B1799" i="24" s="1"/>
  <c r="B1800" i="24" s="1"/>
  <c r="B1801" i="24" s="1"/>
  <c r="B1802" i="24" s="1"/>
  <c r="B1803" i="24" s="1"/>
  <c r="B1804" i="24" s="1"/>
  <c r="B1805" i="24" s="1"/>
  <c r="B1806" i="24" s="1"/>
  <c r="B1807" i="24" s="1"/>
  <c r="B1808" i="24" s="1"/>
  <c r="B1809" i="24" s="1"/>
  <c r="B1810" i="24" s="1"/>
  <c r="B1811" i="24" s="1"/>
  <c r="B1812" i="24" s="1"/>
  <c r="B1813" i="24" s="1"/>
  <c r="B1814" i="24" s="1"/>
  <c r="B1815" i="24" s="1"/>
  <c r="B1816" i="24" s="1"/>
  <c r="B1817" i="24" s="1"/>
  <c r="B1818" i="24" s="1"/>
  <c r="C1769" i="24"/>
  <c r="C1770" i="24" s="1"/>
  <c r="C1771" i="24" s="1"/>
  <c r="C1772" i="24" s="1"/>
  <c r="C1773" i="24" s="1"/>
  <c r="C1774" i="24" s="1"/>
  <c r="C1775" i="24" s="1"/>
  <c r="C1776" i="24" s="1"/>
  <c r="C1777" i="24" s="1"/>
  <c r="C1778" i="24" s="1"/>
  <c r="C1779" i="24" s="1"/>
  <c r="C1780" i="24" s="1"/>
  <c r="C1781" i="24" s="1"/>
  <c r="C1782" i="24" s="1"/>
  <c r="C1783" i="24" s="1"/>
  <c r="C1784" i="24" s="1"/>
  <c r="C1785" i="24" s="1"/>
  <c r="C1786" i="24" s="1"/>
  <c r="C1787" i="24" s="1"/>
  <c r="C1788" i="24" s="1"/>
  <c r="C1789" i="24" s="1"/>
  <c r="C1790" i="24" s="1"/>
  <c r="C1791" i="24" s="1"/>
  <c r="C1792" i="24" s="1"/>
  <c r="B1770" i="24"/>
  <c r="B1771" i="24" s="1"/>
  <c r="B1772" i="24" s="1"/>
  <c r="B1773" i="24" s="1"/>
  <c r="B1774" i="24" s="1"/>
  <c r="B1775" i="24" s="1"/>
  <c r="B1776" i="24" s="1"/>
  <c r="B1777" i="24" s="1"/>
  <c r="B1778" i="24" s="1"/>
  <c r="B1779" i="24" s="1"/>
  <c r="B1780" i="24" s="1"/>
  <c r="B1781" i="24" s="1"/>
  <c r="B1782" i="24" s="1"/>
  <c r="B1783" i="24" s="1"/>
  <c r="B1784" i="24" s="1"/>
  <c r="B1785" i="24" s="1"/>
  <c r="B1786" i="24" s="1"/>
  <c r="B1787" i="24" s="1"/>
  <c r="B1788" i="24" s="1"/>
  <c r="B1789" i="24" s="1"/>
  <c r="B1790" i="24" s="1"/>
  <c r="B1791" i="24" s="1"/>
  <c r="B1792" i="24" s="1"/>
  <c r="B1744" i="24"/>
  <c r="B1745" i="24" s="1"/>
  <c r="B1746" i="24" s="1"/>
  <c r="B1747" i="24" s="1"/>
  <c r="B1748" i="24" s="1"/>
  <c r="B1749" i="24" s="1"/>
  <c r="B1750" i="24" s="1"/>
  <c r="B1751" i="24" s="1"/>
  <c r="B1752" i="24" s="1"/>
  <c r="B1753" i="24" s="1"/>
  <c r="B1754" i="24" s="1"/>
  <c r="B1755" i="24" s="1"/>
  <c r="B1756" i="24" s="1"/>
  <c r="B1757" i="24" s="1"/>
  <c r="B1758" i="24" s="1"/>
  <c r="B1759" i="24" s="1"/>
  <c r="B1760" i="24" s="1"/>
  <c r="B1761" i="24" s="1"/>
  <c r="B1762" i="24" s="1"/>
  <c r="B1763" i="24" s="1"/>
  <c r="B1764" i="24" s="1"/>
  <c r="B1765" i="24" s="1"/>
  <c r="B1766" i="24" s="1"/>
  <c r="C1743" i="24"/>
  <c r="C1744" i="24" s="1"/>
  <c r="C1745" i="24" s="1"/>
  <c r="C1746" i="24" s="1"/>
  <c r="C1747" i="24" s="1"/>
  <c r="C1748" i="24" s="1"/>
  <c r="C1749" i="24" s="1"/>
  <c r="C1750" i="24" s="1"/>
  <c r="C1751" i="24" s="1"/>
  <c r="C1752" i="24" s="1"/>
  <c r="C1753" i="24" s="1"/>
  <c r="C1754" i="24" s="1"/>
  <c r="C1755" i="24" s="1"/>
  <c r="C1756" i="24" s="1"/>
  <c r="C1757" i="24" s="1"/>
  <c r="C1758" i="24" s="1"/>
  <c r="C1759" i="24" s="1"/>
  <c r="C1760" i="24" s="1"/>
  <c r="C1761" i="24" s="1"/>
  <c r="C1762" i="24" s="1"/>
  <c r="C1763" i="24" s="1"/>
  <c r="C1764" i="24" s="1"/>
  <c r="C1765" i="24" s="1"/>
  <c r="C1766" i="24" s="1"/>
  <c r="B1718" i="24"/>
  <c r="B1719" i="24" s="1"/>
  <c r="B1720" i="24" s="1"/>
  <c r="B1721" i="24" s="1"/>
  <c r="B1722" i="24" s="1"/>
  <c r="B1723" i="24" s="1"/>
  <c r="B1724" i="24" s="1"/>
  <c r="B1725" i="24" s="1"/>
  <c r="B1726" i="24" s="1"/>
  <c r="B1727" i="24" s="1"/>
  <c r="B1728" i="24" s="1"/>
  <c r="B1729" i="24" s="1"/>
  <c r="B1730" i="24" s="1"/>
  <c r="B1731" i="24" s="1"/>
  <c r="B1732" i="24" s="1"/>
  <c r="B1733" i="24" s="1"/>
  <c r="B1734" i="24" s="1"/>
  <c r="B1735" i="24" s="1"/>
  <c r="B1736" i="24" s="1"/>
  <c r="B1737" i="24" s="1"/>
  <c r="B1738" i="24" s="1"/>
  <c r="B1739" i="24" s="1"/>
  <c r="B1740" i="24" s="1"/>
  <c r="C1717" i="24"/>
  <c r="C1718" i="24" s="1"/>
  <c r="C1719" i="24" s="1"/>
  <c r="C1720" i="24" s="1"/>
  <c r="C1721" i="24" s="1"/>
  <c r="C1722" i="24" s="1"/>
  <c r="C1723" i="24" s="1"/>
  <c r="C1724" i="24" s="1"/>
  <c r="C1725" i="24" s="1"/>
  <c r="C1726" i="24" s="1"/>
  <c r="C1727" i="24" s="1"/>
  <c r="C1728" i="24" s="1"/>
  <c r="C1729" i="24" s="1"/>
  <c r="C1730" i="24" s="1"/>
  <c r="C1731" i="24" s="1"/>
  <c r="C1732" i="24" s="1"/>
  <c r="C1733" i="24" s="1"/>
  <c r="C1734" i="24" s="1"/>
  <c r="C1735" i="24" s="1"/>
  <c r="C1736" i="24" s="1"/>
  <c r="C1737" i="24" s="1"/>
  <c r="C1738" i="24" s="1"/>
  <c r="C1739" i="24" s="1"/>
  <c r="C1740" i="24" s="1"/>
  <c r="B1692" i="24"/>
  <c r="B1693" i="24" s="1"/>
  <c r="B1694" i="24" s="1"/>
  <c r="B1695" i="24" s="1"/>
  <c r="B1696" i="24" s="1"/>
  <c r="B1697" i="24" s="1"/>
  <c r="B1698" i="24" s="1"/>
  <c r="B1699" i="24" s="1"/>
  <c r="B1700" i="24" s="1"/>
  <c r="B1701" i="24" s="1"/>
  <c r="B1702" i="24" s="1"/>
  <c r="B1703" i="24" s="1"/>
  <c r="B1704" i="24" s="1"/>
  <c r="B1705" i="24" s="1"/>
  <c r="B1706" i="24" s="1"/>
  <c r="B1707" i="24" s="1"/>
  <c r="B1708" i="24" s="1"/>
  <c r="B1709" i="24" s="1"/>
  <c r="B1710" i="24" s="1"/>
  <c r="B1711" i="24" s="1"/>
  <c r="B1712" i="24" s="1"/>
  <c r="B1713" i="24" s="1"/>
  <c r="B1714" i="24" s="1"/>
  <c r="C1691" i="24"/>
  <c r="C1692" i="24" s="1"/>
  <c r="C1693" i="24" s="1"/>
  <c r="C1694" i="24" s="1"/>
  <c r="C1695" i="24" s="1"/>
  <c r="C1696" i="24" s="1"/>
  <c r="C1697" i="24" s="1"/>
  <c r="C1698" i="24" s="1"/>
  <c r="C1699" i="24" s="1"/>
  <c r="C1700" i="24" s="1"/>
  <c r="C1701" i="24" s="1"/>
  <c r="C1702" i="24" s="1"/>
  <c r="C1703" i="24" s="1"/>
  <c r="C1704" i="24" s="1"/>
  <c r="C1705" i="24" s="1"/>
  <c r="C1706" i="24" s="1"/>
  <c r="C1707" i="24" s="1"/>
  <c r="C1708" i="24" s="1"/>
  <c r="C1709" i="24" s="1"/>
  <c r="C1710" i="24" s="1"/>
  <c r="C1711" i="24" s="1"/>
  <c r="C1712" i="24" s="1"/>
  <c r="C1713" i="24" s="1"/>
  <c r="C1714" i="24" s="1"/>
  <c r="C1665" i="24"/>
  <c r="C1666" i="24" s="1"/>
  <c r="C1667" i="24" s="1"/>
  <c r="C1668" i="24" s="1"/>
  <c r="C1669" i="24" s="1"/>
  <c r="C1670" i="24" s="1"/>
  <c r="C1671" i="24" s="1"/>
  <c r="C1672" i="24" s="1"/>
  <c r="C1673" i="24" s="1"/>
  <c r="C1674" i="24" s="1"/>
  <c r="C1675" i="24" s="1"/>
  <c r="C1676" i="24" s="1"/>
  <c r="C1677" i="24" s="1"/>
  <c r="C1678" i="24" s="1"/>
  <c r="C1679" i="24" s="1"/>
  <c r="C1680" i="24" s="1"/>
  <c r="C1681" i="24" s="1"/>
  <c r="C1682" i="24" s="1"/>
  <c r="C1683" i="24" s="1"/>
  <c r="C1684" i="24" s="1"/>
  <c r="C1685" i="24" s="1"/>
  <c r="C1686" i="24" s="1"/>
  <c r="C1687" i="24" s="1"/>
  <c r="C1688" i="24" s="1"/>
  <c r="B1666" i="24"/>
  <c r="B1667" i="24" s="1"/>
  <c r="B1668" i="24" s="1"/>
  <c r="B1669" i="24" s="1"/>
  <c r="B1670" i="24" s="1"/>
  <c r="B1671" i="24" s="1"/>
  <c r="B1672" i="24" s="1"/>
  <c r="B1673" i="24" s="1"/>
  <c r="B1674" i="24" s="1"/>
  <c r="B1675" i="24" s="1"/>
  <c r="B1676" i="24" s="1"/>
  <c r="B1677" i="24" s="1"/>
  <c r="B1678" i="24" s="1"/>
  <c r="B1679" i="24" s="1"/>
  <c r="B1680" i="24" s="1"/>
  <c r="B1681" i="24" s="1"/>
  <c r="B1682" i="24" s="1"/>
  <c r="B1683" i="24" s="1"/>
  <c r="B1684" i="24" s="1"/>
  <c r="B1685" i="24" s="1"/>
  <c r="B1686" i="24" s="1"/>
  <c r="B1687" i="24" s="1"/>
  <c r="B1688" i="24" s="1"/>
  <c r="B1640" i="24"/>
  <c r="B1641" i="24" s="1"/>
  <c r="B1642" i="24" s="1"/>
  <c r="B1643" i="24" s="1"/>
  <c r="B1644" i="24" s="1"/>
  <c r="B1645" i="24" s="1"/>
  <c r="B1646" i="24" s="1"/>
  <c r="B1647" i="24" s="1"/>
  <c r="B1648" i="24" s="1"/>
  <c r="B1649" i="24" s="1"/>
  <c r="B1650" i="24" s="1"/>
  <c r="B1651" i="24" s="1"/>
  <c r="B1652" i="24" s="1"/>
  <c r="B1653" i="24" s="1"/>
  <c r="B1654" i="24" s="1"/>
  <c r="B1655" i="24" s="1"/>
  <c r="B1656" i="24" s="1"/>
  <c r="B1657" i="24" s="1"/>
  <c r="B1658" i="24" s="1"/>
  <c r="B1659" i="24" s="1"/>
  <c r="B1660" i="24" s="1"/>
  <c r="B1661" i="24" s="1"/>
  <c r="B1662" i="24" s="1"/>
  <c r="C1639" i="24"/>
  <c r="C1640" i="24" s="1"/>
  <c r="C1641" i="24" s="1"/>
  <c r="C1642" i="24" s="1"/>
  <c r="C1643" i="24" s="1"/>
  <c r="C1644" i="24" s="1"/>
  <c r="C1645" i="24" s="1"/>
  <c r="C1646" i="24" s="1"/>
  <c r="C1647" i="24" s="1"/>
  <c r="C1648" i="24" s="1"/>
  <c r="C1649" i="24" s="1"/>
  <c r="C1650" i="24" s="1"/>
  <c r="C1651" i="24" s="1"/>
  <c r="C1652" i="24" s="1"/>
  <c r="C1653" i="24" s="1"/>
  <c r="C1654" i="24" s="1"/>
  <c r="C1655" i="24" s="1"/>
  <c r="C1656" i="24" s="1"/>
  <c r="C1657" i="24" s="1"/>
  <c r="C1658" i="24" s="1"/>
  <c r="C1659" i="24" s="1"/>
  <c r="C1660" i="24" s="1"/>
  <c r="C1661" i="24" s="1"/>
  <c r="C1662" i="24" s="1"/>
  <c r="B1614" i="24"/>
  <c r="B1615" i="24" s="1"/>
  <c r="B1616" i="24" s="1"/>
  <c r="B1617" i="24" s="1"/>
  <c r="B1618" i="24" s="1"/>
  <c r="B1619" i="24" s="1"/>
  <c r="B1620" i="24" s="1"/>
  <c r="B1621" i="24" s="1"/>
  <c r="B1622" i="24" s="1"/>
  <c r="B1623" i="24" s="1"/>
  <c r="B1624" i="24" s="1"/>
  <c r="B1625" i="24" s="1"/>
  <c r="B1626" i="24" s="1"/>
  <c r="B1627" i="24" s="1"/>
  <c r="B1628" i="24" s="1"/>
  <c r="B1629" i="24" s="1"/>
  <c r="B1630" i="24" s="1"/>
  <c r="B1631" i="24" s="1"/>
  <c r="B1632" i="24" s="1"/>
  <c r="B1633" i="24" s="1"/>
  <c r="B1634" i="24" s="1"/>
  <c r="B1635" i="24" s="1"/>
  <c r="B1636" i="24" s="1"/>
  <c r="C1613" i="24"/>
  <c r="C1614" i="24" s="1"/>
  <c r="C1615" i="24" s="1"/>
  <c r="C1616" i="24" s="1"/>
  <c r="C1617" i="24" s="1"/>
  <c r="C1618" i="24" s="1"/>
  <c r="C1619" i="24" s="1"/>
  <c r="C1620" i="24" s="1"/>
  <c r="C1621" i="24" s="1"/>
  <c r="C1622" i="24" s="1"/>
  <c r="C1623" i="24" s="1"/>
  <c r="C1624" i="24" s="1"/>
  <c r="C1625" i="24" s="1"/>
  <c r="C1626" i="24" s="1"/>
  <c r="C1627" i="24" s="1"/>
  <c r="C1628" i="24" s="1"/>
  <c r="C1629" i="24" s="1"/>
  <c r="C1630" i="24" s="1"/>
  <c r="C1631" i="24" s="1"/>
  <c r="C1632" i="24" s="1"/>
  <c r="C1633" i="24" s="1"/>
  <c r="C1634" i="24" s="1"/>
  <c r="C1635" i="24" s="1"/>
  <c r="C1636" i="24" s="1"/>
  <c r="C1587" i="24"/>
  <c r="C1588" i="24" s="1"/>
  <c r="C1589" i="24" s="1"/>
  <c r="C1590" i="24" s="1"/>
  <c r="C1591" i="24" s="1"/>
  <c r="C1592" i="24" s="1"/>
  <c r="C1593" i="24" s="1"/>
  <c r="C1594" i="24" s="1"/>
  <c r="C1595" i="24" s="1"/>
  <c r="C1596" i="24" s="1"/>
  <c r="C1597" i="24" s="1"/>
  <c r="C1598" i="24" s="1"/>
  <c r="C1599" i="24" s="1"/>
  <c r="C1600" i="24" s="1"/>
  <c r="C1601" i="24" s="1"/>
  <c r="C1602" i="24" s="1"/>
  <c r="C1603" i="24" s="1"/>
  <c r="C1604" i="24" s="1"/>
  <c r="C1605" i="24" s="1"/>
  <c r="C1606" i="24" s="1"/>
  <c r="C1607" i="24" s="1"/>
  <c r="C1608" i="24" s="1"/>
  <c r="C1609" i="24" s="1"/>
  <c r="C1610" i="24" s="1"/>
  <c r="B1588" i="24"/>
  <c r="B1589" i="24" s="1"/>
  <c r="B1590" i="24" s="1"/>
  <c r="B1591" i="24" s="1"/>
  <c r="B1592" i="24" s="1"/>
  <c r="B1593" i="24" s="1"/>
  <c r="B1594" i="24" s="1"/>
  <c r="B1595" i="24" s="1"/>
  <c r="B1596" i="24" s="1"/>
  <c r="B1597" i="24" s="1"/>
  <c r="B1598" i="24" s="1"/>
  <c r="B1599" i="24" s="1"/>
  <c r="B1600" i="24" s="1"/>
  <c r="B1601" i="24" s="1"/>
  <c r="B1602" i="24" s="1"/>
  <c r="B1603" i="24" s="1"/>
  <c r="B1604" i="24" s="1"/>
  <c r="B1605" i="24" s="1"/>
  <c r="B1606" i="24" s="1"/>
  <c r="B1607" i="24" s="1"/>
  <c r="B1608" i="24" s="1"/>
  <c r="B1609" i="24" s="1"/>
  <c r="B1610" i="24" s="1"/>
  <c r="C1561" i="24"/>
  <c r="C1562" i="24" s="1"/>
  <c r="C1563" i="24" s="1"/>
  <c r="C1564" i="24" s="1"/>
  <c r="C1565" i="24" s="1"/>
  <c r="C1566" i="24" s="1"/>
  <c r="C1567" i="24" s="1"/>
  <c r="C1568" i="24" s="1"/>
  <c r="C1569" i="24" s="1"/>
  <c r="C1570" i="24" s="1"/>
  <c r="C1571" i="24" s="1"/>
  <c r="C1572" i="24" s="1"/>
  <c r="C1573" i="24" s="1"/>
  <c r="C1574" i="24" s="1"/>
  <c r="C1575" i="24" s="1"/>
  <c r="C1576" i="24" s="1"/>
  <c r="C1577" i="24" s="1"/>
  <c r="C1578" i="24" s="1"/>
  <c r="C1579" i="24" s="1"/>
  <c r="C1580" i="24" s="1"/>
  <c r="C1581" i="24" s="1"/>
  <c r="C1582" i="24" s="1"/>
  <c r="C1583" i="24" s="1"/>
  <c r="C1584" i="24" s="1"/>
  <c r="B1562" i="24"/>
  <c r="B1563" i="24" s="1"/>
  <c r="B1564" i="24" s="1"/>
  <c r="B1565" i="24" s="1"/>
  <c r="B1566" i="24" s="1"/>
  <c r="B1567" i="24" s="1"/>
  <c r="B1568" i="24" s="1"/>
  <c r="B1569" i="24" s="1"/>
  <c r="B1570" i="24" s="1"/>
  <c r="B1571" i="24" s="1"/>
  <c r="B1572" i="24" s="1"/>
  <c r="B1573" i="24" s="1"/>
  <c r="B1574" i="24" s="1"/>
  <c r="B1575" i="24" s="1"/>
  <c r="B1576" i="24" s="1"/>
  <c r="B1577" i="24" s="1"/>
  <c r="B1578" i="24" s="1"/>
  <c r="B1579" i="24" s="1"/>
  <c r="B1580" i="24" s="1"/>
  <c r="B1581" i="24" s="1"/>
  <c r="B1582" i="24" s="1"/>
  <c r="B1583" i="24" s="1"/>
  <c r="B1584" i="24" s="1"/>
  <c r="C1535" i="24"/>
  <c r="C1536" i="24" s="1"/>
  <c r="C1537" i="24" s="1"/>
  <c r="C1538" i="24" s="1"/>
  <c r="C1539" i="24" s="1"/>
  <c r="C1540" i="24" s="1"/>
  <c r="C1541" i="24" s="1"/>
  <c r="C1542" i="24" s="1"/>
  <c r="C1543" i="24" s="1"/>
  <c r="C1544" i="24" s="1"/>
  <c r="C1545" i="24" s="1"/>
  <c r="C1546" i="24" s="1"/>
  <c r="C1547" i="24" s="1"/>
  <c r="C1548" i="24" s="1"/>
  <c r="C1549" i="24" s="1"/>
  <c r="C1550" i="24" s="1"/>
  <c r="C1551" i="24" s="1"/>
  <c r="C1552" i="24" s="1"/>
  <c r="C1553" i="24" s="1"/>
  <c r="C1554" i="24" s="1"/>
  <c r="C1555" i="24" s="1"/>
  <c r="C1556" i="24" s="1"/>
  <c r="C1557" i="24" s="1"/>
  <c r="C1558" i="24" s="1"/>
  <c r="B1536" i="24"/>
  <c r="B1537" i="24" s="1"/>
  <c r="B1538" i="24" s="1"/>
  <c r="B1539" i="24" s="1"/>
  <c r="B1540" i="24" s="1"/>
  <c r="B1541" i="24" s="1"/>
  <c r="B1542" i="24" s="1"/>
  <c r="B1543" i="24" s="1"/>
  <c r="B1544" i="24" s="1"/>
  <c r="B1545" i="24" s="1"/>
  <c r="B1546" i="24" s="1"/>
  <c r="B1547" i="24" s="1"/>
  <c r="B1548" i="24" s="1"/>
  <c r="B1549" i="24" s="1"/>
  <c r="B1550" i="24" s="1"/>
  <c r="B1551" i="24" s="1"/>
  <c r="B1552" i="24" s="1"/>
  <c r="B1553" i="24" s="1"/>
  <c r="B1554" i="24" s="1"/>
  <c r="B1555" i="24" s="1"/>
  <c r="B1556" i="24" s="1"/>
  <c r="B1557" i="24" s="1"/>
  <c r="B1558" i="24" s="1"/>
  <c r="B1510" i="24"/>
  <c r="B1511" i="24" s="1"/>
  <c r="B1512" i="24" s="1"/>
  <c r="B1513" i="24" s="1"/>
  <c r="B1514" i="24" s="1"/>
  <c r="B1515" i="24" s="1"/>
  <c r="B1516" i="24" s="1"/>
  <c r="B1517" i="24" s="1"/>
  <c r="B1518" i="24" s="1"/>
  <c r="B1519" i="24" s="1"/>
  <c r="B1520" i="24" s="1"/>
  <c r="B1521" i="24" s="1"/>
  <c r="B1522" i="24" s="1"/>
  <c r="B1523" i="24" s="1"/>
  <c r="B1524" i="24" s="1"/>
  <c r="B1525" i="24" s="1"/>
  <c r="B1526" i="24" s="1"/>
  <c r="B1527" i="24" s="1"/>
  <c r="B1528" i="24" s="1"/>
  <c r="B1529" i="24" s="1"/>
  <c r="B1530" i="24" s="1"/>
  <c r="B1531" i="24" s="1"/>
  <c r="B1532" i="24" s="1"/>
  <c r="C1509" i="24"/>
  <c r="C1510" i="24" s="1"/>
  <c r="C1511" i="24" s="1"/>
  <c r="C1512" i="24" s="1"/>
  <c r="C1513" i="24" s="1"/>
  <c r="C1514" i="24" s="1"/>
  <c r="C1515" i="24" s="1"/>
  <c r="C1516" i="24" s="1"/>
  <c r="C1517" i="24" s="1"/>
  <c r="C1518" i="24" s="1"/>
  <c r="C1519" i="24" s="1"/>
  <c r="C1520" i="24" s="1"/>
  <c r="C1521" i="24" s="1"/>
  <c r="C1522" i="24" s="1"/>
  <c r="C1523" i="24" s="1"/>
  <c r="C1524" i="24" s="1"/>
  <c r="C1525" i="24" s="1"/>
  <c r="C1526" i="24" s="1"/>
  <c r="C1527" i="24" s="1"/>
  <c r="C1528" i="24" s="1"/>
  <c r="C1529" i="24" s="1"/>
  <c r="C1530" i="24" s="1"/>
  <c r="C1531" i="24" s="1"/>
  <c r="C1532" i="24" s="1"/>
  <c r="B1484" i="24"/>
  <c r="B1485" i="24" s="1"/>
  <c r="B1486" i="24" s="1"/>
  <c r="B1487" i="24" s="1"/>
  <c r="B1488" i="24" s="1"/>
  <c r="B1489" i="24" s="1"/>
  <c r="B1490" i="24" s="1"/>
  <c r="B1491" i="24" s="1"/>
  <c r="B1492" i="24" s="1"/>
  <c r="B1493" i="24" s="1"/>
  <c r="B1494" i="24" s="1"/>
  <c r="B1495" i="24" s="1"/>
  <c r="B1496" i="24" s="1"/>
  <c r="B1497" i="24" s="1"/>
  <c r="B1498" i="24" s="1"/>
  <c r="B1499" i="24" s="1"/>
  <c r="B1500" i="24" s="1"/>
  <c r="B1501" i="24" s="1"/>
  <c r="B1502" i="24" s="1"/>
  <c r="B1503" i="24" s="1"/>
  <c r="B1504" i="24" s="1"/>
  <c r="B1505" i="24" s="1"/>
  <c r="B1506" i="24" s="1"/>
  <c r="C1483" i="24"/>
  <c r="C1484" i="24" s="1"/>
  <c r="C1485" i="24" s="1"/>
  <c r="C1486" i="24" s="1"/>
  <c r="C1487" i="24" s="1"/>
  <c r="C1488" i="24" s="1"/>
  <c r="C1489" i="24" s="1"/>
  <c r="C1490" i="24" s="1"/>
  <c r="C1491" i="24" s="1"/>
  <c r="C1492" i="24" s="1"/>
  <c r="C1493" i="24" s="1"/>
  <c r="C1494" i="24" s="1"/>
  <c r="C1495" i="24" s="1"/>
  <c r="C1496" i="24" s="1"/>
  <c r="C1497" i="24" s="1"/>
  <c r="C1498" i="24" s="1"/>
  <c r="C1499" i="24" s="1"/>
  <c r="C1500" i="24" s="1"/>
  <c r="C1501" i="24" s="1"/>
  <c r="C1502" i="24" s="1"/>
  <c r="C1503" i="24" s="1"/>
  <c r="C1504" i="24" s="1"/>
  <c r="C1505" i="24" s="1"/>
  <c r="C1506" i="24" s="1"/>
  <c r="C1457" i="24"/>
  <c r="C1458" i="24" s="1"/>
  <c r="C1459" i="24" s="1"/>
  <c r="C1460" i="24" s="1"/>
  <c r="C1461" i="24" s="1"/>
  <c r="C1462" i="24" s="1"/>
  <c r="C1463" i="24" s="1"/>
  <c r="C1464" i="24" s="1"/>
  <c r="C1465" i="24" s="1"/>
  <c r="C1466" i="24" s="1"/>
  <c r="C1467" i="24" s="1"/>
  <c r="C1468" i="24" s="1"/>
  <c r="C1469" i="24" s="1"/>
  <c r="C1470" i="24" s="1"/>
  <c r="C1471" i="24" s="1"/>
  <c r="C1472" i="24" s="1"/>
  <c r="C1473" i="24" s="1"/>
  <c r="C1474" i="24" s="1"/>
  <c r="C1475" i="24" s="1"/>
  <c r="C1476" i="24" s="1"/>
  <c r="C1477" i="24" s="1"/>
  <c r="C1478" i="24" s="1"/>
  <c r="C1479" i="24" s="1"/>
  <c r="C1480" i="24" s="1"/>
  <c r="B1458" i="24"/>
  <c r="B1459" i="24" s="1"/>
  <c r="B1460" i="24" s="1"/>
  <c r="B1461" i="24" s="1"/>
  <c r="B1462" i="24" s="1"/>
  <c r="B1463" i="24" s="1"/>
  <c r="B1464" i="24" s="1"/>
  <c r="B1465" i="24" s="1"/>
  <c r="B1466" i="24" s="1"/>
  <c r="B1467" i="24" s="1"/>
  <c r="B1468" i="24" s="1"/>
  <c r="B1469" i="24" s="1"/>
  <c r="B1470" i="24" s="1"/>
  <c r="B1471" i="24" s="1"/>
  <c r="B1472" i="24" s="1"/>
  <c r="B1473" i="24" s="1"/>
  <c r="B1474" i="24" s="1"/>
  <c r="B1475" i="24" s="1"/>
  <c r="B1476" i="24" s="1"/>
  <c r="B1477" i="24" s="1"/>
  <c r="B1478" i="24" s="1"/>
  <c r="B1479" i="24" s="1"/>
  <c r="B1480" i="24" s="1"/>
  <c r="B1432" i="24"/>
  <c r="B1433" i="24" s="1"/>
  <c r="B1434" i="24" s="1"/>
  <c r="B1435" i="24" s="1"/>
  <c r="B1436" i="24" s="1"/>
  <c r="B1437" i="24" s="1"/>
  <c r="B1438" i="24" s="1"/>
  <c r="B1439" i="24" s="1"/>
  <c r="B1440" i="24" s="1"/>
  <c r="B1441" i="24" s="1"/>
  <c r="B1442" i="24" s="1"/>
  <c r="B1443" i="24" s="1"/>
  <c r="B1444" i="24" s="1"/>
  <c r="B1445" i="24" s="1"/>
  <c r="B1446" i="24" s="1"/>
  <c r="B1447" i="24" s="1"/>
  <c r="B1448" i="24" s="1"/>
  <c r="B1449" i="24" s="1"/>
  <c r="B1450" i="24" s="1"/>
  <c r="B1451" i="24" s="1"/>
  <c r="B1452" i="24" s="1"/>
  <c r="B1453" i="24" s="1"/>
  <c r="B1454" i="24" s="1"/>
  <c r="C1431" i="24"/>
  <c r="C1432" i="24" s="1"/>
  <c r="C1433" i="24" s="1"/>
  <c r="C1434" i="24" s="1"/>
  <c r="C1435" i="24" s="1"/>
  <c r="C1436" i="24" s="1"/>
  <c r="C1437" i="24" s="1"/>
  <c r="C1438" i="24" s="1"/>
  <c r="C1439" i="24" s="1"/>
  <c r="C1440" i="24" s="1"/>
  <c r="C1441" i="24" s="1"/>
  <c r="C1442" i="24" s="1"/>
  <c r="C1443" i="24" s="1"/>
  <c r="C1444" i="24" s="1"/>
  <c r="C1445" i="24" s="1"/>
  <c r="C1446" i="24" s="1"/>
  <c r="C1447" i="24" s="1"/>
  <c r="C1448" i="24" s="1"/>
  <c r="C1449" i="24" s="1"/>
  <c r="C1450" i="24" s="1"/>
  <c r="C1451" i="24" s="1"/>
  <c r="C1452" i="24" s="1"/>
  <c r="C1453" i="24" s="1"/>
  <c r="C1454" i="24" s="1"/>
  <c r="B1406" i="24"/>
  <c r="B1407" i="24" s="1"/>
  <c r="B1408" i="24" s="1"/>
  <c r="B1409" i="24" s="1"/>
  <c r="B1410" i="24" s="1"/>
  <c r="B1411" i="24" s="1"/>
  <c r="B1412" i="24" s="1"/>
  <c r="B1413" i="24" s="1"/>
  <c r="B1414" i="24" s="1"/>
  <c r="B1415" i="24" s="1"/>
  <c r="B1416" i="24" s="1"/>
  <c r="B1417" i="24" s="1"/>
  <c r="B1418" i="24" s="1"/>
  <c r="B1419" i="24" s="1"/>
  <c r="B1420" i="24" s="1"/>
  <c r="B1421" i="24" s="1"/>
  <c r="B1422" i="24" s="1"/>
  <c r="B1423" i="24" s="1"/>
  <c r="B1424" i="24" s="1"/>
  <c r="B1425" i="24" s="1"/>
  <c r="B1426" i="24" s="1"/>
  <c r="B1427" i="24" s="1"/>
  <c r="B1428" i="24" s="1"/>
  <c r="C1405" i="24"/>
  <c r="C1406" i="24" s="1"/>
  <c r="C1407" i="24" s="1"/>
  <c r="C1408" i="24" s="1"/>
  <c r="C1409" i="24" s="1"/>
  <c r="C1410" i="24" s="1"/>
  <c r="C1411" i="24" s="1"/>
  <c r="C1412" i="24" s="1"/>
  <c r="C1413" i="24" s="1"/>
  <c r="C1414" i="24" s="1"/>
  <c r="C1415" i="24" s="1"/>
  <c r="C1416" i="24" s="1"/>
  <c r="C1417" i="24" s="1"/>
  <c r="C1418" i="24" s="1"/>
  <c r="C1419" i="24" s="1"/>
  <c r="C1420" i="24" s="1"/>
  <c r="C1421" i="24" s="1"/>
  <c r="C1422" i="24" s="1"/>
  <c r="C1423" i="24" s="1"/>
  <c r="C1424" i="24" s="1"/>
  <c r="C1425" i="24" s="1"/>
  <c r="C1426" i="24" s="1"/>
  <c r="C1427" i="24" s="1"/>
  <c r="C1428" i="24" s="1"/>
  <c r="C1379" i="24"/>
  <c r="C1380" i="24" s="1"/>
  <c r="C1381" i="24" s="1"/>
  <c r="C1382" i="24" s="1"/>
  <c r="C1383" i="24" s="1"/>
  <c r="C1384" i="24" s="1"/>
  <c r="C1385" i="24" s="1"/>
  <c r="C1386" i="24" s="1"/>
  <c r="C1387" i="24" s="1"/>
  <c r="C1388" i="24" s="1"/>
  <c r="C1389" i="24" s="1"/>
  <c r="C1390" i="24" s="1"/>
  <c r="C1391" i="24" s="1"/>
  <c r="C1392" i="24" s="1"/>
  <c r="C1393" i="24" s="1"/>
  <c r="C1394" i="24" s="1"/>
  <c r="C1395" i="24" s="1"/>
  <c r="C1396" i="24" s="1"/>
  <c r="C1397" i="24" s="1"/>
  <c r="C1398" i="24" s="1"/>
  <c r="C1399" i="24" s="1"/>
  <c r="C1400" i="24" s="1"/>
  <c r="C1401" i="24" s="1"/>
  <c r="C1402" i="24" s="1"/>
  <c r="B1380" i="24"/>
  <c r="B1381" i="24" s="1"/>
  <c r="B1382" i="24" s="1"/>
  <c r="B1383" i="24" s="1"/>
  <c r="B1384" i="24" s="1"/>
  <c r="B1385" i="24" s="1"/>
  <c r="B1386" i="24" s="1"/>
  <c r="B1387" i="24" s="1"/>
  <c r="B1388" i="24" s="1"/>
  <c r="B1389" i="24" s="1"/>
  <c r="B1390" i="24" s="1"/>
  <c r="B1391" i="24" s="1"/>
  <c r="B1392" i="24" s="1"/>
  <c r="B1393" i="24" s="1"/>
  <c r="B1394" i="24" s="1"/>
  <c r="B1395" i="24" s="1"/>
  <c r="B1396" i="24" s="1"/>
  <c r="B1397" i="24" s="1"/>
  <c r="B1398" i="24" s="1"/>
  <c r="B1399" i="24" s="1"/>
  <c r="B1400" i="24" s="1"/>
  <c r="B1401" i="24" s="1"/>
  <c r="B1402" i="24" s="1"/>
  <c r="C1353" i="24"/>
  <c r="C1354" i="24" s="1"/>
  <c r="C1355" i="24" s="1"/>
  <c r="C1356" i="24" s="1"/>
  <c r="C1357" i="24" s="1"/>
  <c r="C1358" i="24" s="1"/>
  <c r="C1359" i="24" s="1"/>
  <c r="C1360" i="24" s="1"/>
  <c r="C1361" i="24" s="1"/>
  <c r="C1362" i="24" s="1"/>
  <c r="C1363" i="24" s="1"/>
  <c r="C1364" i="24" s="1"/>
  <c r="C1365" i="24" s="1"/>
  <c r="C1366" i="24" s="1"/>
  <c r="C1367" i="24" s="1"/>
  <c r="C1368" i="24" s="1"/>
  <c r="C1369" i="24" s="1"/>
  <c r="C1370" i="24" s="1"/>
  <c r="C1371" i="24" s="1"/>
  <c r="C1372" i="24" s="1"/>
  <c r="C1373" i="24" s="1"/>
  <c r="C1374" i="24" s="1"/>
  <c r="C1375" i="24" s="1"/>
  <c r="C1376" i="24" s="1"/>
  <c r="B1354" i="24"/>
  <c r="B1355" i="24" s="1"/>
  <c r="B1356" i="24" s="1"/>
  <c r="B1357" i="24" s="1"/>
  <c r="B1358" i="24" s="1"/>
  <c r="B1359" i="24" s="1"/>
  <c r="B1360" i="24" s="1"/>
  <c r="B1361" i="24" s="1"/>
  <c r="B1362" i="24" s="1"/>
  <c r="B1363" i="24" s="1"/>
  <c r="B1364" i="24" s="1"/>
  <c r="B1365" i="24" s="1"/>
  <c r="B1366" i="24" s="1"/>
  <c r="B1367" i="24" s="1"/>
  <c r="B1368" i="24" s="1"/>
  <c r="B1369" i="24" s="1"/>
  <c r="B1370" i="24" s="1"/>
  <c r="B1371" i="24" s="1"/>
  <c r="B1372" i="24" s="1"/>
  <c r="B1373" i="24" s="1"/>
  <c r="B1374" i="24" s="1"/>
  <c r="B1375" i="24" s="1"/>
  <c r="B1376" i="24" s="1"/>
  <c r="C1327" i="24"/>
  <c r="C1328" i="24" s="1"/>
  <c r="C1329" i="24" s="1"/>
  <c r="C1330" i="24" s="1"/>
  <c r="C1331" i="24" s="1"/>
  <c r="C1332" i="24" s="1"/>
  <c r="C1333" i="24" s="1"/>
  <c r="C1334" i="24" s="1"/>
  <c r="C1335" i="24" s="1"/>
  <c r="C1336" i="24" s="1"/>
  <c r="C1337" i="24" s="1"/>
  <c r="C1338" i="24" s="1"/>
  <c r="C1339" i="24" s="1"/>
  <c r="C1340" i="24" s="1"/>
  <c r="C1341" i="24" s="1"/>
  <c r="C1342" i="24" s="1"/>
  <c r="C1343" i="24" s="1"/>
  <c r="C1344" i="24" s="1"/>
  <c r="C1345" i="24" s="1"/>
  <c r="C1346" i="24" s="1"/>
  <c r="C1347" i="24" s="1"/>
  <c r="C1348" i="24" s="1"/>
  <c r="C1349" i="24" s="1"/>
  <c r="C1350" i="24" s="1"/>
  <c r="B1328" i="24"/>
  <c r="B1329" i="24" s="1"/>
  <c r="B1330" i="24" s="1"/>
  <c r="B1331" i="24" s="1"/>
  <c r="B1332" i="24" s="1"/>
  <c r="B1333" i="24" s="1"/>
  <c r="B1334" i="24" s="1"/>
  <c r="B1335" i="24" s="1"/>
  <c r="B1336" i="24" s="1"/>
  <c r="B1337" i="24" s="1"/>
  <c r="B1338" i="24" s="1"/>
  <c r="B1339" i="24" s="1"/>
  <c r="B1340" i="24" s="1"/>
  <c r="B1341" i="24" s="1"/>
  <c r="B1342" i="24" s="1"/>
  <c r="B1343" i="24" s="1"/>
  <c r="B1344" i="24" s="1"/>
  <c r="B1345" i="24" s="1"/>
  <c r="B1346" i="24" s="1"/>
  <c r="B1347" i="24" s="1"/>
  <c r="B1348" i="24" s="1"/>
  <c r="B1349" i="24" s="1"/>
  <c r="B1350" i="24" s="1"/>
  <c r="B1302" i="24"/>
  <c r="B1303" i="24" s="1"/>
  <c r="B1304" i="24" s="1"/>
  <c r="B1305" i="24" s="1"/>
  <c r="B1306" i="24" s="1"/>
  <c r="B1307" i="24" s="1"/>
  <c r="B1308" i="24" s="1"/>
  <c r="B1309" i="24" s="1"/>
  <c r="B1310" i="24" s="1"/>
  <c r="B1311" i="24" s="1"/>
  <c r="B1312" i="24" s="1"/>
  <c r="B1313" i="24" s="1"/>
  <c r="B1314" i="24" s="1"/>
  <c r="B1315" i="24" s="1"/>
  <c r="B1316" i="24" s="1"/>
  <c r="B1317" i="24" s="1"/>
  <c r="B1318" i="24" s="1"/>
  <c r="B1319" i="24" s="1"/>
  <c r="B1320" i="24" s="1"/>
  <c r="B1321" i="24" s="1"/>
  <c r="B1322" i="24" s="1"/>
  <c r="B1323" i="24" s="1"/>
  <c r="B1324" i="24" s="1"/>
  <c r="C1301" i="24"/>
  <c r="C1302" i="24" s="1"/>
  <c r="C1303" i="24" s="1"/>
  <c r="C1304" i="24" s="1"/>
  <c r="C1305" i="24" s="1"/>
  <c r="C1306" i="24" s="1"/>
  <c r="C1307" i="24" s="1"/>
  <c r="C1308" i="24" s="1"/>
  <c r="C1309" i="24" s="1"/>
  <c r="C1310" i="24" s="1"/>
  <c r="C1311" i="24" s="1"/>
  <c r="C1312" i="24" s="1"/>
  <c r="C1313" i="24" s="1"/>
  <c r="C1314" i="24" s="1"/>
  <c r="C1315" i="24" s="1"/>
  <c r="C1316" i="24" s="1"/>
  <c r="C1317" i="24" s="1"/>
  <c r="C1318" i="24" s="1"/>
  <c r="C1319" i="24" s="1"/>
  <c r="C1320" i="24" s="1"/>
  <c r="C1321" i="24" s="1"/>
  <c r="C1322" i="24" s="1"/>
  <c r="C1323" i="24" s="1"/>
  <c r="C1324" i="24" s="1"/>
  <c r="C1275" i="24"/>
  <c r="C1276" i="24" s="1"/>
  <c r="C1277" i="24" s="1"/>
  <c r="C1278" i="24" s="1"/>
  <c r="C1279" i="24" s="1"/>
  <c r="C1280" i="24" s="1"/>
  <c r="C1281" i="24" s="1"/>
  <c r="C1282" i="24" s="1"/>
  <c r="C1283" i="24" s="1"/>
  <c r="C1284" i="24" s="1"/>
  <c r="C1285" i="24" s="1"/>
  <c r="C1286" i="24" s="1"/>
  <c r="C1287" i="24" s="1"/>
  <c r="C1288" i="24" s="1"/>
  <c r="C1289" i="24" s="1"/>
  <c r="C1290" i="24" s="1"/>
  <c r="C1291" i="24" s="1"/>
  <c r="C1292" i="24" s="1"/>
  <c r="C1293" i="24" s="1"/>
  <c r="C1294" i="24" s="1"/>
  <c r="C1295" i="24" s="1"/>
  <c r="C1296" i="24" s="1"/>
  <c r="C1297" i="24" s="1"/>
  <c r="C1298" i="24" s="1"/>
  <c r="B1276" i="24"/>
  <c r="B1277" i="24" s="1"/>
  <c r="B1278" i="24" s="1"/>
  <c r="B1279" i="24" s="1"/>
  <c r="B1280" i="24" s="1"/>
  <c r="B1281" i="24" s="1"/>
  <c r="B1282" i="24" s="1"/>
  <c r="B1283" i="24" s="1"/>
  <c r="B1284" i="24" s="1"/>
  <c r="B1285" i="24" s="1"/>
  <c r="B1286" i="24" s="1"/>
  <c r="B1287" i="24" s="1"/>
  <c r="B1288" i="24" s="1"/>
  <c r="B1289" i="24" s="1"/>
  <c r="B1290" i="24" s="1"/>
  <c r="B1291" i="24" s="1"/>
  <c r="B1292" i="24" s="1"/>
  <c r="B1293" i="24" s="1"/>
  <c r="B1294" i="24" s="1"/>
  <c r="B1295" i="24" s="1"/>
  <c r="B1296" i="24" s="1"/>
  <c r="B1297" i="24" s="1"/>
  <c r="B1298" i="24" s="1"/>
  <c r="C1249" i="24"/>
  <c r="C1250" i="24" s="1"/>
  <c r="C1251" i="24" s="1"/>
  <c r="C1252" i="24" s="1"/>
  <c r="C1253" i="24" s="1"/>
  <c r="C1254" i="24" s="1"/>
  <c r="C1255" i="24" s="1"/>
  <c r="C1256" i="24" s="1"/>
  <c r="C1257" i="24" s="1"/>
  <c r="C1258" i="24" s="1"/>
  <c r="C1259" i="24" s="1"/>
  <c r="C1260" i="24" s="1"/>
  <c r="C1261" i="24" s="1"/>
  <c r="C1262" i="24" s="1"/>
  <c r="C1263" i="24" s="1"/>
  <c r="C1264" i="24" s="1"/>
  <c r="C1265" i="24" s="1"/>
  <c r="C1266" i="24" s="1"/>
  <c r="C1267" i="24" s="1"/>
  <c r="C1268" i="24" s="1"/>
  <c r="C1269" i="24" s="1"/>
  <c r="C1270" i="24" s="1"/>
  <c r="C1271" i="24" s="1"/>
  <c r="C1272" i="24" s="1"/>
  <c r="B1250" i="24"/>
  <c r="B1251" i="24" s="1"/>
  <c r="B1252" i="24" s="1"/>
  <c r="B1253" i="24" s="1"/>
  <c r="B1254" i="24" s="1"/>
  <c r="B1255" i="24" s="1"/>
  <c r="B1256" i="24" s="1"/>
  <c r="B1257" i="24" s="1"/>
  <c r="B1258" i="24" s="1"/>
  <c r="B1259" i="24" s="1"/>
  <c r="B1260" i="24" s="1"/>
  <c r="B1261" i="24" s="1"/>
  <c r="B1262" i="24" s="1"/>
  <c r="B1263" i="24" s="1"/>
  <c r="B1264" i="24" s="1"/>
  <c r="B1265" i="24" s="1"/>
  <c r="B1266" i="24" s="1"/>
  <c r="B1267" i="24" s="1"/>
  <c r="B1268" i="24" s="1"/>
  <c r="B1269" i="24" s="1"/>
  <c r="B1270" i="24" s="1"/>
  <c r="B1271" i="24" s="1"/>
  <c r="B1272" i="24" s="1"/>
  <c r="C1223" i="24"/>
  <c r="C1224" i="24" s="1"/>
  <c r="C1225" i="24" s="1"/>
  <c r="C1226" i="24" s="1"/>
  <c r="C1227" i="24" s="1"/>
  <c r="C1228" i="24" s="1"/>
  <c r="C1229" i="24" s="1"/>
  <c r="C1230" i="24" s="1"/>
  <c r="C1231" i="24" s="1"/>
  <c r="C1232" i="24" s="1"/>
  <c r="C1233" i="24" s="1"/>
  <c r="C1234" i="24" s="1"/>
  <c r="C1235" i="24" s="1"/>
  <c r="C1236" i="24" s="1"/>
  <c r="C1237" i="24" s="1"/>
  <c r="C1238" i="24" s="1"/>
  <c r="C1239" i="24" s="1"/>
  <c r="C1240" i="24" s="1"/>
  <c r="C1241" i="24" s="1"/>
  <c r="C1242" i="24" s="1"/>
  <c r="C1243" i="24" s="1"/>
  <c r="C1244" i="24" s="1"/>
  <c r="C1245" i="24" s="1"/>
  <c r="C1246" i="24" s="1"/>
  <c r="B1224" i="24"/>
  <c r="B1225" i="24" s="1"/>
  <c r="B1226" i="24" s="1"/>
  <c r="B1227" i="24" s="1"/>
  <c r="B1228" i="24" s="1"/>
  <c r="B1229" i="24" s="1"/>
  <c r="B1230" i="24" s="1"/>
  <c r="B1231" i="24" s="1"/>
  <c r="B1232" i="24" s="1"/>
  <c r="B1233" i="24" s="1"/>
  <c r="B1234" i="24" s="1"/>
  <c r="B1235" i="24" s="1"/>
  <c r="B1236" i="24" s="1"/>
  <c r="B1237" i="24" s="1"/>
  <c r="B1238" i="24" s="1"/>
  <c r="B1239" i="24" s="1"/>
  <c r="B1240" i="24" s="1"/>
  <c r="B1241" i="24" s="1"/>
  <c r="B1242" i="24" s="1"/>
  <c r="B1243" i="24" s="1"/>
  <c r="B1244" i="24" s="1"/>
  <c r="B1245" i="24" s="1"/>
  <c r="B1246" i="24" s="1"/>
  <c r="B1198" i="24"/>
  <c r="B1199" i="24" s="1"/>
  <c r="B1200" i="24" s="1"/>
  <c r="B1201" i="24" s="1"/>
  <c r="B1202" i="24" s="1"/>
  <c r="B1203" i="24" s="1"/>
  <c r="B1204" i="24" s="1"/>
  <c r="B1205" i="24" s="1"/>
  <c r="B1206" i="24" s="1"/>
  <c r="B1207" i="24" s="1"/>
  <c r="B1208" i="24" s="1"/>
  <c r="B1209" i="24" s="1"/>
  <c r="B1210" i="24" s="1"/>
  <c r="B1211" i="24" s="1"/>
  <c r="B1212" i="24" s="1"/>
  <c r="B1213" i="24" s="1"/>
  <c r="B1214" i="24" s="1"/>
  <c r="B1215" i="24" s="1"/>
  <c r="B1216" i="24" s="1"/>
  <c r="B1217" i="24" s="1"/>
  <c r="B1218" i="24" s="1"/>
  <c r="B1219" i="24" s="1"/>
  <c r="B1220" i="24" s="1"/>
  <c r="C1197" i="24"/>
  <c r="C1198" i="24" s="1"/>
  <c r="C1199" i="24" s="1"/>
  <c r="C1200" i="24" s="1"/>
  <c r="C1201" i="24" s="1"/>
  <c r="C1202" i="24" s="1"/>
  <c r="C1203" i="24" s="1"/>
  <c r="C1204" i="24" s="1"/>
  <c r="C1205" i="24" s="1"/>
  <c r="C1206" i="24" s="1"/>
  <c r="C1207" i="24" s="1"/>
  <c r="C1208" i="24" s="1"/>
  <c r="C1209" i="24" s="1"/>
  <c r="C1210" i="24" s="1"/>
  <c r="C1211" i="24" s="1"/>
  <c r="C1212" i="24" s="1"/>
  <c r="C1213" i="24" s="1"/>
  <c r="C1214" i="24" s="1"/>
  <c r="C1215" i="24" s="1"/>
  <c r="C1216" i="24" s="1"/>
  <c r="C1217" i="24" s="1"/>
  <c r="C1218" i="24" s="1"/>
  <c r="C1219" i="24" s="1"/>
  <c r="C1220" i="24" s="1"/>
  <c r="C1171" i="24"/>
  <c r="C1172" i="24" s="1"/>
  <c r="C1173" i="24" s="1"/>
  <c r="C1174" i="24" s="1"/>
  <c r="C1175" i="24" s="1"/>
  <c r="C1176" i="24" s="1"/>
  <c r="C1177" i="24" s="1"/>
  <c r="C1178" i="24" s="1"/>
  <c r="C1179" i="24" s="1"/>
  <c r="C1180" i="24" s="1"/>
  <c r="C1181" i="24" s="1"/>
  <c r="C1182" i="24" s="1"/>
  <c r="C1183" i="24" s="1"/>
  <c r="C1184" i="24" s="1"/>
  <c r="C1185" i="24" s="1"/>
  <c r="C1186" i="24" s="1"/>
  <c r="C1187" i="24" s="1"/>
  <c r="C1188" i="24" s="1"/>
  <c r="C1189" i="24" s="1"/>
  <c r="C1190" i="24" s="1"/>
  <c r="C1191" i="24" s="1"/>
  <c r="C1192" i="24" s="1"/>
  <c r="C1193" i="24" s="1"/>
  <c r="C1194" i="24" s="1"/>
  <c r="B1172" i="24"/>
  <c r="B1173" i="24" s="1"/>
  <c r="B1174" i="24" s="1"/>
  <c r="B1175" i="24" s="1"/>
  <c r="B1176" i="24" s="1"/>
  <c r="B1177" i="24" s="1"/>
  <c r="B1178" i="24" s="1"/>
  <c r="B1179" i="24" s="1"/>
  <c r="B1180" i="24" s="1"/>
  <c r="B1181" i="24" s="1"/>
  <c r="B1182" i="24" s="1"/>
  <c r="B1183" i="24" s="1"/>
  <c r="B1184" i="24" s="1"/>
  <c r="B1185" i="24" s="1"/>
  <c r="B1186" i="24" s="1"/>
  <c r="B1187" i="24" s="1"/>
  <c r="B1188" i="24" s="1"/>
  <c r="B1189" i="24" s="1"/>
  <c r="B1190" i="24" s="1"/>
  <c r="B1191" i="24" s="1"/>
  <c r="B1192" i="24" s="1"/>
  <c r="B1193" i="24" s="1"/>
  <c r="B1194" i="24" s="1"/>
  <c r="C1145" i="24"/>
  <c r="C1146" i="24" s="1"/>
  <c r="C1147" i="24" s="1"/>
  <c r="C1148" i="24" s="1"/>
  <c r="C1149" i="24" s="1"/>
  <c r="C1150" i="24" s="1"/>
  <c r="C1151" i="24" s="1"/>
  <c r="C1152" i="24" s="1"/>
  <c r="C1153" i="24" s="1"/>
  <c r="C1154" i="24" s="1"/>
  <c r="C1155" i="24" s="1"/>
  <c r="C1156" i="24" s="1"/>
  <c r="C1157" i="24" s="1"/>
  <c r="C1158" i="24" s="1"/>
  <c r="C1159" i="24" s="1"/>
  <c r="C1160" i="24" s="1"/>
  <c r="C1161" i="24" s="1"/>
  <c r="C1162" i="24" s="1"/>
  <c r="C1163" i="24" s="1"/>
  <c r="C1164" i="24" s="1"/>
  <c r="C1165" i="24" s="1"/>
  <c r="C1166" i="24" s="1"/>
  <c r="C1167" i="24" s="1"/>
  <c r="C1168" i="24" s="1"/>
  <c r="B1146" i="24"/>
  <c r="B1147" i="24" s="1"/>
  <c r="B1148" i="24" s="1"/>
  <c r="B1149" i="24" s="1"/>
  <c r="B1150" i="24" s="1"/>
  <c r="B1151" i="24" s="1"/>
  <c r="B1152" i="24" s="1"/>
  <c r="B1153" i="24" s="1"/>
  <c r="B1154" i="24" s="1"/>
  <c r="B1155" i="24" s="1"/>
  <c r="B1156" i="24" s="1"/>
  <c r="B1157" i="24" s="1"/>
  <c r="B1158" i="24" s="1"/>
  <c r="B1159" i="24" s="1"/>
  <c r="B1160" i="24" s="1"/>
  <c r="B1161" i="24" s="1"/>
  <c r="B1162" i="24" s="1"/>
  <c r="B1163" i="24" s="1"/>
  <c r="B1164" i="24" s="1"/>
  <c r="B1165" i="24" s="1"/>
  <c r="B1166" i="24" s="1"/>
  <c r="B1167" i="24" s="1"/>
  <c r="B1168" i="24" s="1"/>
  <c r="B1120" i="24"/>
  <c r="B1121" i="24" s="1"/>
  <c r="B1122" i="24" s="1"/>
  <c r="B1123" i="24" s="1"/>
  <c r="B1124" i="24" s="1"/>
  <c r="B1125" i="24" s="1"/>
  <c r="B1126" i="24" s="1"/>
  <c r="B1127" i="24" s="1"/>
  <c r="B1128" i="24" s="1"/>
  <c r="B1129" i="24" s="1"/>
  <c r="B1130" i="24" s="1"/>
  <c r="B1131" i="24" s="1"/>
  <c r="B1132" i="24" s="1"/>
  <c r="B1133" i="24" s="1"/>
  <c r="B1134" i="24" s="1"/>
  <c r="B1135" i="24" s="1"/>
  <c r="B1136" i="24" s="1"/>
  <c r="B1137" i="24" s="1"/>
  <c r="B1138" i="24" s="1"/>
  <c r="B1139" i="24" s="1"/>
  <c r="B1140" i="24" s="1"/>
  <c r="B1141" i="24" s="1"/>
  <c r="B1142" i="24" s="1"/>
  <c r="C1119" i="24"/>
  <c r="C1120" i="24" s="1"/>
  <c r="C1121" i="24" s="1"/>
  <c r="C1122" i="24" s="1"/>
  <c r="C1123" i="24" s="1"/>
  <c r="C1124" i="24" s="1"/>
  <c r="C1125" i="24" s="1"/>
  <c r="C1126" i="24" s="1"/>
  <c r="C1127" i="24" s="1"/>
  <c r="C1128" i="24" s="1"/>
  <c r="C1129" i="24" s="1"/>
  <c r="C1130" i="24" s="1"/>
  <c r="C1131" i="24" s="1"/>
  <c r="C1132" i="24" s="1"/>
  <c r="C1133" i="24" s="1"/>
  <c r="C1134" i="24" s="1"/>
  <c r="C1135" i="24" s="1"/>
  <c r="C1136" i="24" s="1"/>
  <c r="C1137" i="24" s="1"/>
  <c r="C1138" i="24" s="1"/>
  <c r="C1139" i="24" s="1"/>
  <c r="C1140" i="24" s="1"/>
  <c r="C1141" i="24" s="1"/>
  <c r="C1142" i="24" s="1"/>
  <c r="B1094" i="24"/>
  <c r="B1095" i="24" s="1"/>
  <c r="B1096" i="24" s="1"/>
  <c r="B1097" i="24" s="1"/>
  <c r="B1098" i="24" s="1"/>
  <c r="B1099" i="24" s="1"/>
  <c r="B1100" i="24" s="1"/>
  <c r="B1101" i="24" s="1"/>
  <c r="B1102" i="24" s="1"/>
  <c r="B1103" i="24" s="1"/>
  <c r="B1104" i="24" s="1"/>
  <c r="B1105" i="24" s="1"/>
  <c r="B1106" i="24" s="1"/>
  <c r="B1107" i="24" s="1"/>
  <c r="B1108" i="24" s="1"/>
  <c r="B1109" i="24" s="1"/>
  <c r="B1110" i="24" s="1"/>
  <c r="B1111" i="24" s="1"/>
  <c r="B1112" i="24" s="1"/>
  <c r="B1113" i="24" s="1"/>
  <c r="B1114" i="24" s="1"/>
  <c r="B1115" i="24" s="1"/>
  <c r="B1116" i="24" s="1"/>
  <c r="C1093" i="24"/>
  <c r="C1094" i="24" s="1"/>
  <c r="C1095" i="24" s="1"/>
  <c r="C1096" i="24" s="1"/>
  <c r="C1097" i="24" s="1"/>
  <c r="C1098" i="24" s="1"/>
  <c r="C1099" i="24" s="1"/>
  <c r="C1100" i="24" s="1"/>
  <c r="C1101" i="24" s="1"/>
  <c r="C1102" i="24" s="1"/>
  <c r="C1103" i="24" s="1"/>
  <c r="C1104" i="24" s="1"/>
  <c r="C1105" i="24" s="1"/>
  <c r="C1106" i="24" s="1"/>
  <c r="C1107" i="24" s="1"/>
  <c r="C1108" i="24" s="1"/>
  <c r="C1109" i="24" s="1"/>
  <c r="C1110" i="24" s="1"/>
  <c r="C1111" i="24" s="1"/>
  <c r="C1112" i="24" s="1"/>
  <c r="C1113" i="24" s="1"/>
  <c r="C1114" i="24" s="1"/>
  <c r="C1115" i="24" s="1"/>
  <c r="C1116" i="24" s="1"/>
  <c r="C1067" i="24"/>
  <c r="C1068" i="24" s="1"/>
  <c r="C1069" i="24" s="1"/>
  <c r="C1070" i="24" s="1"/>
  <c r="C1071" i="24" s="1"/>
  <c r="C1072" i="24" s="1"/>
  <c r="C1073" i="24" s="1"/>
  <c r="C1074" i="24" s="1"/>
  <c r="C1075" i="24" s="1"/>
  <c r="C1076" i="24" s="1"/>
  <c r="C1077" i="24" s="1"/>
  <c r="C1078" i="24" s="1"/>
  <c r="C1079" i="24" s="1"/>
  <c r="C1080" i="24" s="1"/>
  <c r="C1081" i="24" s="1"/>
  <c r="C1082" i="24" s="1"/>
  <c r="C1083" i="24" s="1"/>
  <c r="C1084" i="24" s="1"/>
  <c r="C1085" i="24" s="1"/>
  <c r="C1086" i="24" s="1"/>
  <c r="C1087" i="24" s="1"/>
  <c r="C1088" i="24" s="1"/>
  <c r="C1089" i="24" s="1"/>
  <c r="C1090" i="24" s="1"/>
  <c r="B1068" i="24"/>
  <c r="B1069" i="24" s="1"/>
  <c r="B1070" i="24" s="1"/>
  <c r="B1071" i="24" s="1"/>
  <c r="B1072" i="24" s="1"/>
  <c r="B1073" i="24" s="1"/>
  <c r="B1074" i="24" s="1"/>
  <c r="B1075" i="24" s="1"/>
  <c r="B1076" i="24" s="1"/>
  <c r="B1077" i="24" s="1"/>
  <c r="B1078" i="24" s="1"/>
  <c r="B1079" i="24" s="1"/>
  <c r="B1080" i="24" s="1"/>
  <c r="B1081" i="24" s="1"/>
  <c r="B1082" i="24" s="1"/>
  <c r="B1083" i="24" s="1"/>
  <c r="B1084" i="24" s="1"/>
  <c r="B1085" i="24" s="1"/>
  <c r="B1086" i="24" s="1"/>
  <c r="B1087" i="24" s="1"/>
  <c r="B1088" i="24" s="1"/>
  <c r="B1089" i="24" s="1"/>
  <c r="B1090" i="24" s="1"/>
  <c r="C1041" i="24"/>
  <c r="C1042" i="24" s="1"/>
  <c r="C1043" i="24" s="1"/>
  <c r="C1044" i="24" s="1"/>
  <c r="C1045" i="24" s="1"/>
  <c r="C1046" i="24" s="1"/>
  <c r="C1047" i="24" s="1"/>
  <c r="C1048" i="24" s="1"/>
  <c r="C1049" i="24" s="1"/>
  <c r="C1050" i="24" s="1"/>
  <c r="C1051" i="24" s="1"/>
  <c r="C1052" i="24" s="1"/>
  <c r="C1053" i="24" s="1"/>
  <c r="C1054" i="24" s="1"/>
  <c r="C1055" i="24" s="1"/>
  <c r="C1056" i="24" s="1"/>
  <c r="C1057" i="24" s="1"/>
  <c r="C1058" i="24" s="1"/>
  <c r="C1059" i="24" s="1"/>
  <c r="C1060" i="24" s="1"/>
  <c r="C1061" i="24" s="1"/>
  <c r="C1062" i="24" s="1"/>
  <c r="C1063" i="24" s="1"/>
  <c r="C1064" i="24" s="1"/>
  <c r="B1042" i="24"/>
  <c r="B1043" i="24" s="1"/>
  <c r="B1044" i="24" s="1"/>
  <c r="B1045" i="24" s="1"/>
  <c r="B1046" i="24" s="1"/>
  <c r="B1047" i="24" s="1"/>
  <c r="B1048" i="24" s="1"/>
  <c r="B1049" i="24" s="1"/>
  <c r="B1050" i="24" s="1"/>
  <c r="B1051" i="24" s="1"/>
  <c r="B1052" i="24" s="1"/>
  <c r="B1053" i="24" s="1"/>
  <c r="B1054" i="24" s="1"/>
  <c r="B1055" i="24" s="1"/>
  <c r="B1056" i="24" s="1"/>
  <c r="B1057" i="24" s="1"/>
  <c r="B1058" i="24" s="1"/>
  <c r="B1059" i="24" s="1"/>
  <c r="B1060" i="24" s="1"/>
  <c r="B1061" i="24" s="1"/>
  <c r="B1062" i="24" s="1"/>
  <c r="B1063" i="24" s="1"/>
  <c r="B1064" i="24" s="1"/>
  <c r="B1016" i="24"/>
  <c r="B1017" i="24" s="1"/>
  <c r="B1018" i="24" s="1"/>
  <c r="B1019" i="24" s="1"/>
  <c r="B1020" i="24" s="1"/>
  <c r="B1021" i="24" s="1"/>
  <c r="B1022" i="24" s="1"/>
  <c r="B1023" i="24" s="1"/>
  <c r="B1024" i="24" s="1"/>
  <c r="B1025" i="24" s="1"/>
  <c r="B1026" i="24" s="1"/>
  <c r="B1027" i="24" s="1"/>
  <c r="B1028" i="24" s="1"/>
  <c r="B1029" i="24" s="1"/>
  <c r="B1030" i="24" s="1"/>
  <c r="B1031" i="24" s="1"/>
  <c r="B1032" i="24" s="1"/>
  <c r="B1033" i="24" s="1"/>
  <c r="B1034" i="24" s="1"/>
  <c r="B1035" i="24" s="1"/>
  <c r="B1036" i="24" s="1"/>
  <c r="B1037" i="24" s="1"/>
  <c r="B1038" i="24" s="1"/>
  <c r="C1015" i="24"/>
  <c r="C1016" i="24" s="1"/>
  <c r="C1017" i="24" s="1"/>
  <c r="C1018" i="24" s="1"/>
  <c r="C1019" i="24" s="1"/>
  <c r="C1020" i="24" s="1"/>
  <c r="C1021" i="24" s="1"/>
  <c r="C1022" i="24" s="1"/>
  <c r="C1023" i="24" s="1"/>
  <c r="C1024" i="24" s="1"/>
  <c r="C1025" i="24" s="1"/>
  <c r="C1026" i="24" s="1"/>
  <c r="C1027" i="24" s="1"/>
  <c r="C1028" i="24" s="1"/>
  <c r="C1029" i="24" s="1"/>
  <c r="C1030" i="24" s="1"/>
  <c r="C1031" i="24" s="1"/>
  <c r="C1032" i="24" s="1"/>
  <c r="C1033" i="24" s="1"/>
  <c r="C1034" i="24" s="1"/>
  <c r="C1035" i="24" s="1"/>
  <c r="C1036" i="24" s="1"/>
  <c r="C1037" i="24" s="1"/>
  <c r="C1038" i="24" s="1"/>
  <c r="B990" i="24"/>
  <c r="B991" i="24" s="1"/>
  <c r="B992" i="24" s="1"/>
  <c r="B993" i="24" s="1"/>
  <c r="B994" i="24" s="1"/>
  <c r="B995" i="24" s="1"/>
  <c r="B996" i="24" s="1"/>
  <c r="B997" i="24" s="1"/>
  <c r="B998" i="24" s="1"/>
  <c r="B999" i="24" s="1"/>
  <c r="B1000" i="24" s="1"/>
  <c r="B1001" i="24" s="1"/>
  <c r="B1002" i="24" s="1"/>
  <c r="B1003" i="24" s="1"/>
  <c r="B1004" i="24" s="1"/>
  <c r="B1005" i="24" s="1"/>
  <c r="B1006" i="24" s="1"/>
  <c r="B1007" i="24" s="1"/>
  <c r="B1008" i="24" s="1"/>
  <c r="B1009" i="24" s="1"/>
  <c r="B1010" i="24" s="1"/>
  <c r="B1011" i="24" s="1"/>
  <c r="B1012" i="24" s="1"/>
  <c r="C989" i="24"/>
  <c r="C990" i="24" s="1"/>
  <c r="C991" i="24" s="1"/>
  <c r="C992" i="24" s="1"/>
  <c r="C993" i="24" s="1"/>
  <c r="C994" i="24" s="1"/>
  <c r="C995" i="24" s="1"/>
  <c r="C996" i="24" s="1"/>
  <c r="C997" i="24" s="1"/>
  <c r="C998" i="24" s="1"/>
  <c r="C999" i="24" s="1"/>
  <c r="C1000" i="24" s="1"/>
  <c r="C1001" i="24" s="1"/>
  <c r="C1002" i="24" s="1"/>
  <c r="C1003" i="24" s="1"/>
  <c r="C1004" i="24" s="1"/>
  <c r="C1005" i="24" s="1"/>
  <c r="C1006" i="24" s="1"/>
  <c r="C1007" i="24" s="1"/>
  <c r="C1008" i="24" s="1"/>
  <c r="C1009" i="24" s="1"/>
  <c r="C1010" i="24" s="1"/>
  <c r="C1011" i="24" s="1"/>
  <c r="C1012" i="24" s="1"/>
  <c r="B964" i="24"/>
  <c r="B965" i="24" s="1"/>
  <c r="B966" i="24" s="1"/>
  <c r="B967" i="24" s="1"/>
  <c r="B968" i="24" s="1"/>
  <c r="B969" i="24" s="1"/>
  <c r="B970" i="24" s="1"/>
  <c r="B971" i="24" s="1"/>
  <c r="B972" i="24" s="1"/>
  <c r="B973" i="24" s="1"/>
  <c r="B974" i="24" s="1"/>
  <c r="B975" i="24" s="1"/>
  <c r="B976" i="24" s="1"/>
  <c r="B977" i="24" s="1"/>
  <c r="B978" i="24" s="1"/>
  <c r="B979" i="24" s="1"/>
  <c r="B980" i="24" s="1"/>
  <c r="B981" i="24" s="1"/>
  <c r="B982" i="24" s="1"/>
  <c r="B983" i="24" s="1"/>
  <c r="B984" i="24" s="1"/>
  <c r="B985" i="24" s="1"/>
  <c r="B986" i="24" s="1"/>
  <c r="C963" i="24"/>
  <c r="C964" i="24" s="1"/>
  <c r="C965" i="24" s="1"/>
  <c r="C966" i="24" s="1"/>
  <c r="C967" i="24" s="1"/>
  <c r="C968" i="24" s="1"/>
  <c r="C969" i="24" s="1"/>
  <c r="C970" i="24" s="1"/>
  <c r="C971" i="24" s="1"/>
  <c r="C972" i="24" s="1"/>
  <c r="C973" i="24" s="1"/>
  <c r="C974" i="24" s="1"/>
  <c r="C975" i="24" s="1"/>
  <c r="C976" i="24" s="1"/>
  <c r="C977" i="24" s="1"/>
  <c r="C978" i="24" s="1"/>
  <c r="C979" i="24" s="1"/>
  <c r="C980" i="24" s="1"/>
  <c r="C981" i="24" s="1"/>
  <c r="C982" i="24" s="1"/>
  <c r="C983" i="24" s="1"/>
  <c r="C984" i="24" s="1"/>
  <c r="C985" i="24" s="1"/>
  <c r="C986" i="24" s="1"/>
  <c r="C937" i="24"/>
  <c r="C938" i="24" s="1"/>
  <c r="C939" i="24" s="1"/>
  <c r="C940" i="24" s="1"/>
  <c r="C941" i="24" s="1"/>
  <c r="C942" i="24" s="1"/>
  <c r="C943" i="24" s="1"/>
  <c r="C944" i="24" s="1"/>
  <c r="C945" i="24" s="1"/>
  <c r="C946" i="24" s="1"/>
  <c r="C947" i="24" s="1"/>
  <c r="C948" i="24" s="1"/>
  <c r="C949" i="24" s="1"/>
  <c r="C950" i="24" s="1"/>
  <c r="C951" i="24" s="1"/>
  <c r="C952" i="24" s="1"/>
  <c r="C953" i="24" s="1"/>
  <c r="C954" i="24" s="1"/>
  <c r="C955" i="24" s="1"/>
  <c r="C956" i="24" s="1"/>
  <c r="C957" i="24" s="1"/>
  <c r="C958" i="24" s="1"/>
  <c r="C959" i="24" s="1"/>
  <c r="C960" i="24" s="1"/>
  <c r="B938" i="24"/>
  <c r="B939" i="24" s="1"/>
  <c r="B940" i="24" s="1"/>
  <c r="B941" i="24" s="1"/>
  <c r="B942" i="24" s="1"/>
  <c r="B943" i="24" s="1"/>
  <c r="B944" i="24" s="1"/>
  <c r="B945" i="24" s="1"/>
  <c r="B946" i="24" s="1"/>
  <c r="B947" i="24" s="1"/>
  <c r="B948" i="24" s="1"/>
  <c r="B949" i="24" s="1"/>
  <c r="B950" i="24" s="1"/>
  <c r="B951" i="24" s="1"/>
  <c r="B952" i="24" s="1"/>
  <c r="B953" i="24" s="1"/>
  <c r="B954" i="24" s="1"/>
  <c r="B955" i="24" s="1"/>
  <c r="B956" i="24" s="1"/>
  <c r="B957" i="24" s="1"/>
  <c r="B958" i="24" s="1"/>
  <c r="B959" i="24" s="1"/>
  <c r="B960" i="24" s="1"/>
  <c r="C911" i="24"/>
  <c r="C912" i="24" s="1"/>
  <c r="C913" i="24" s="1"/>
  <c r="C914" i="24" s="1"/>
  <c r="C915" i="24" s="1"/>
  <c r="C916" i="24" s="1"/>
  <c r="C917" i="24" s="1"/>
  <c r="C918" i="24" s="1"/>
  <c r="C919" i="24" s="1"/>
  <c r="C920" i="24" s="1"/>
  <c r="C921" i="24" s="1"/>
  <c r="C922" i="24" s="1"/>
  <c r="C923" i="24" s="1"/>
  <c r="C924" i="24" s="1"/>
  <c r="C925" i="24" s="1"/>
  <c r="C926" i="24" s="1"/>
  <c r="C927" i="24" s="1"/>
  <c r="C928" i="24" s="1"/>
  <c r="C929" i="24" s="1"/>
  <c r="C930" i="24" s="1"/>
  <c r="C931" i="24" s="1"/>
  <c r="C932" i="24" s="1"/>
  <c r="C933" i="24" s="1"/>
  <c r="C934" i="24" s="1"/>
  <c r="B912" i="24"/>
  <c r="B913" i="24" s="1"/>
  <c r="B914" i="24" s="1"/>
  <c r="B915" i="24" s="1"/>
  <c r="B916" i="24" s="1"/>
  <c r="B917" i="24" s="1"/>
  <c r="B918" i="24" s="1"/>
  <c r="B919" i="24" s="1"/>
  <c r="B920" i="24" s="1"/>
  <c r="B921" i="24" s="1"/>
  <c r="B922" i="24" s="1"/>
  <c r="B923" i="24" s="1"/>
  <c r="B924" i="24" s="1"/>
  <c r="B925" i="24" s="1"/>
  <c r="B926" i="24" s="1"/>
  <c r="B927" i="24" s="1"/>
  <c r="B928" i="24" s="1"/>
  <c r="B929" i="24" s="1"/>
  <c r="B930" i="24" s="1"/>
  <c r="B931" i="24" s="1"/>
  <c r="B932" i="24" s="1"/>
  <c r="B933" i="24" s="1"/>
  <c r="B934" i="24" s="1"/>
  <c r="B886" i="24"/>
  <c r="B887" i="24" s="1"/>
  <c r="B888" i="24" s="1"/>
  <c r="B889" i="24" s="1"/>
  <c r="B890" i="24" s="1"/>
  <c r="B891" i="24" s="1"/>
  <c r="B892" i="24" s="1"/>
  <c r="B893" i="24" s="1"/>
  <c r="B894" i="24" s="1"/>
  <c r="B895" i="24" s="1"/>
  <c r="B896" i="24" s="1"/>
  <c r="B897" i="24" s="1"/>
  <c r="B898" i="24" s="1"/>
  <c r="B899" i="24" s="1"/>
  <c r="B900" i="24" s="1"/>
  <c r="B901" i="24" s="1"/>
  <c r="B902" i="24" s="1"/>
  <c r="B903" i="24" s="1"/>
  <c r="B904" i="24" s="1"/>
  <c r="B905" i="24" s="1"/>
  <c r="B906" i="24" s="1"/>
  <c r="B907" i="24" s="1"/>
  <c r="B908" i="24" s="1"/>
  <c r="C885" i="24"/>
  <c r="C886" i="24" s="1"/>
  <c r="C887" i="24" s="1"/>
  <c r="C888" i="24" s="1"/>
  <c r="C889" i="24" s="1"/>
  <c r="C890" i="24" s="1"/>
  <c r="C891" i="24" s="1"/>
  <c r="C892" i="24" s="1"/>
  <c r="C893" i="24" s="1"/>
  <c r="C894" i="24" s="1"/>
  <c r="C895" i="24" s="1"/>
  <c r="C896" i="24" s="1"/>
  <c r="C897" i="24" s="1"/>
  <c r="C898" i="24" s="1"/>
  <c r="C899" i="24" s="1"/>
  <c r="C900" i="24" s="1"/>
  <c r="C901" i="24" s="1"/>
  <c r="C902" i="24" s="1"/>
  <c r="C903" i="24" s="1"/>
  <c r="C904" i="24" s="1"/>
  <c r="C905" i="24" s="1"/>
  <c r="C906" i="24" s="1"/>
  <c r="C907" i="24" s="1"/>
  <c r="C908" i="24" s="1"/>
  <c r="C859" i="24"/>
  <c r="C860" i="24" s="1"/>
  <c r="C861" i="24" s="1"/>
  <c r="C862" i="24" s="1"/>
  <c r="C863" i="24" s="1"/>
  <c r="C864" i="24" s="1"/>
  <c r="C865" i="24" s="1"/>
  <c r="C866" i="24" s="1"/>
  <c r="C867" i="24" s="1"/>
  <c r="C868" i="24" s="1"/>
  <c r="C869" i="24" s="1"/>
  <c r="C870" i="24" s="1"/>
  <c r="C871" i="24" s="1"/>
  <c r="C872" i="24" s="1"/>
  <c r="C873" i="24" s="1"/>
  <c r="C874" i="24" s="1"/>
  <c r="C875" i="24" s="1"/>
  <c r="C876" i="24" s="1"/>
  <c r="C877" i="24" s="1"/>
  <c r="C878" i="24" s="1"/>
  <c r="C879" i="24" s="1"/>
  <c r="C880" i="24" s="1"/>
  <c r="C881" i="24" s="1"/>
  <c r="C882" i="24" s="1"/>
  <c r="B860" i="24"/>
  <c r="B861" i="24" s="1"/>
  <c r="B862" i="24" s="1"/>
  <c r="B863" i="24" s="1"/>
  <c r="B864" i="24" s="1"/>
  <c r="B865" i="24" s="1"/>
  <c r="B866" i="24" s="1"/>
  <c r="B867" i="24" s="1"/>
  <c r="B868" i="24" s="1"/>
  <c r="B869" i="24" s="1"/>
  <c r="B870" i="24" s="1"/>
  <c r="B871" i="24" s="1"/>
  <c r="B872" i="24" s="1"/>
  <c r="B873" i="24" s="1"/>
  <c r="B874" i="24" s="1"/>
  <c r="B875" i="24" s="1"/>
  <c r="B876" i="24" s="1"/>
  <c r="B877" i="24" s="1"/>
  <c r="B878" i="24" s="1"/>
  <c r="B879" i="24" s="1"/>
  <c r="B880" i="24" s="1"/>
  <c r="B881" i="24" s="1"/>
  <c r="B882" i="24" s="1"/>
  <c r="C833" i="24"/>
  <c r="C834" i="24" s="1"/>
  <c r="C835" i="24" s="1"/>
  <c r="C836" i="24" s="1"/>
  <c r="C837" i="24" s="1"/>
  <c r="C838" i="24" s="1"/>
  <c r="C839" i="24" s="1"/>
  <c r="C840" i="24" s="1"/>
  <c r="C841" i="24" s="1"/>
  <c r="C842" i="24" s="1"/>
  <c r="C843" i="24" s="1"/>
  <c r="C844" i="24" s="1"/>
  <c r="C845" i="24" s="1"/>
  <c r="C846" i="24" s="1"/>
  <c r="C847" i="24" s="1"/>
  <c r="C848" i="24" s="1"/>
  <c r="C849" i="24" s="1"/>
  <c r="C850" i="24" s="1"/>
  <c r="C851" i="24" s="1"/>
  <c r="C852" i="24" s="1"/>
  <c r="C853" i="24" s="1"/>
  <c r="C854" i="24" s="1"/>
  <c r="C855" i="24" s="1"/>
  <c r="C856" i="24" s="1"/>
  <c r="B834" i="24"/>
  <c r="B835" i="24" s="1"/>
  <c r="B836" i="24" s="1"/>
  <c r="B837" i="24" s="1"/>
  <c r="B838" i="24" s="1"/>
  <c r="B839" i="24" s="1"/>
  <c r="B840" i="24" s="1"/>
  <c r="B841" i="24" s="1"/>
  <c r="B842" i="24" s="1"/>
  <c r="B843" i="24" s="1"/>
  <c r="B844" i="24" s="1"/>
  <c r="B845" i="24" s="1"/>
  <c r="B846" i="24" s="1"/>
  <c r="B847" i="24" s="1"/>
  <c r="B848" i="24" s="1"/>
  <c r="B849" i="24" s="1"/>
  <c r="B850" i="24" s="1"/>
  <c r="B851" i="24" s="1"/>
  <c r="B852" i="24" s="1"/>
  <c r="B853" i="24" s="1"/>
  <c r="B854" i="24" s="1"/>
  <c r="B855" i="24" s="1"/>
  <c r="B856" i="24" s="1"/>
  <c r="B809" i="24"/>
  <c r="B810" i="24" s="1"/>
  <c r="B811" i="24" s="1"/>
  <c r="B812" i="24" s="1"/>
  <c r="B813" i="24" s="1"/>
  <c r="B814" i="24" s="1"/>
  <c r="B815" i="24" s="1"/>
  <c r="B816" i="24" s="1"/>
  <c r="B817" i="24" s="1"/>
  <c r="B818" i="24" s="1"/>
  <c r="B819" i="24" s="1"/>
  <c r="B820" i="24" s="1"/>
  <c r="B821" i="24" s="1"/>
  <c r="B822" i="24" s="1"/>
  <c r="B823" i="24" s="1"/>
  <c r="B824" i="24" s="1"/>
  <c r="B825" i="24" s="1"/>
  <c r="B826" i="24" s="1"/>
  <c r="B827" i="24" s="1"/>
  <c r="B828" i="24" s="1"/>
  <c r="B829" i="24" s="1"/>
  <c r="B830" i="24" s="1"/>
  <c r="B808" i="24"/>
  <c r="C807" i="24"/>
  <c r="C808" i="24" s="1"/>
  <c r="C809" i="24" s="1"/>
  <c r="C810" i="24" s="1"/>
  <c r="C811" i="24" s="1"/>
  <c r="C812" i="24" s="1"/>
  <c r="C813" i="24" s="1"/>
  <c r="C814" i="24" s="1"/>
  <c r="C815" i="24" s="1"/>
  <c r="C816" i="24" s="1"/>
  <c r="C817" i="24" s="1"/>
  <c r="C818" i="24" s="1"/>
  <c r="C819" i="24" s="1"/>
  <c r="C820" i="24" s="1"/>
  <c r="C821" i="24" s="1"/>
  <c r="C822" i="24" s="1"/>
  <c r="C823" i="24" s="1"/>
  <c r="C824" i="24" s="1"/>
  <c r="C825" i="24" s="1"/>
  <c r="C826" i="24" s="1"/>
  <c r="C827" i="24" s="1"/>
  <c r="C828" i="24" s="1"/>
  <c r="C829" i="24" s="1"/>
  <c r="C830" i="24" s="1"/>
  <c r="C781" i="24"/>
  <c r="C782" i="24" s="1"/>
  <c r="C783" i="24" s="1"/>
  <c r="C784" i="24" s="1"/>
  <c r="C785" i="24" s="1"/>
  <c r="C786" i="24" s="1"/>
  <c r="C787" i="24" s="1"/>
  <c r="C788" i="24" s="1"/>
  <c r="C789" i="24" s="1"/>
  <c r="C790" i="24" s="1"/>
  <c r="C791" i="24" s="1"/>
  <c r="C792" i="24" s="1"/>
  <c r="C793" i="24" s="1"/>
  <c r="C794" i="24" s="1"/>
  <c r="C795" i="24" s="1"/>
  <c r="C796" i="24" s="1"/>
  <c r="C797" i="24" s="1"/>
  <c r="C798" i="24" s="1"/>
  <c r="C799" i="24" s="1"/>
  <c r="C800" i="24" s="1"/>
  <c r="C801" i="24" s="1"/>
  <c r="C802" i="24" s="1"/>
  <c r="C803" i="24" s="1"/>
  <c r="C804" i="24" s="1"/>
  <c r="B782" i="24"/>
  <c r="B783" i="24" s="1"/>
  <c r="B784" i="24" s="1"/>
  <c r="B785" i="24" s="1"/>
  <c r="B786" i="24" s="1"/>
  <c r="B787" i="24" s="1"/>
  <c r="B788" i="24" s="1"/>
  <c r="B789" i="24" s="1"/>
  <c r="B790" i="24" s="1"/>
  <c r="B791" i="24" s="1"/>
  <c r="B792" i="24" s="1"/>
  <c r="B793" i="24" s="1"/>
  <c r="B794" i="24" s="1"/>
  <c r="B795" i="24" s="1"/>
  <c r="B796" i="24" s="1"/>
  <c r="B797" i="24" s="1"/>
  <c r="B798" i="24" s="1"/>
  <c r="B799" i="24" s="1"/>
  <c r="B800" i="24" s="1"/>
  <c r="B801" i="24" s="1"/>
  <c r="B802" i="24" s="1"/>
  <c r="B803" i="24" s="1"/>
  <c r="B804" i="24" s="1"/>
  <c r="C755" i="24"/>
  <c r="C756" i="24" s="1"/>
  <c r="C757" i="24" s="1"/>
  <c r="C758" i="24" s="1"/>
  <c r="C759" i="24" s="1"/>
  <c r="C760" i="24" s="1"/>
  <c r="C761" i="24" s="1"/>
  <c r="C762" i="24" s="1"/>
  <c r="C763" i="24" s="1"/>
  <c r="C764" i="24" s="1"/>
  <c r="C765" i="24" s="1"/>
  <c r="C766" i="24" s="1"/>
  <c r="C767" i="24" s="1"/>
  <c r="C768" i="24" s="1"/>
  <c r="C769" i="24" s="1"/>
  <c r="C770" i="24" s="1"/>
  <c r="C771" i="24" s="1"/>
  <c r="C772" i="24" s="1"/>
  <c r="C773" i="24" s="1"/>
  <c r="C774" i="24" s="1"/>
  <c r="C775" i="24" s="1"/>
  <c r="C776" i="24" s="1"/>
  <c r="C777" i="24" s="1"/>
  <c r="C778" i="24" s="1"/>
  <c r="B756" i="24"/>
  <c r="B757" i="24" s="1"/>
  <c r="B758" i="24" s="1"/>
  <c r="B759" i="24" s="1"/>
  <c r="B760" i="24" s="1"/>
  <c r="B761" i="24" s="1"/>
  <c r="B762" i="24" s="1"/>
  <c r="B763" i="24" s="1"/>
  <c r="B764" i="24" s="1"/>
  <c r="B765" i="24" s="1"/>
  <c r="B766" i="24" s="1"/>
  <c r="B767" i="24" s="1"/>
  <c r="B768" i="24" s="1"/>
  <c r="B769" i="24" s="1"/>
  <c r="B770" i="24" s="1"/>
  <c r="B771" i="24" s="1"/>
  <c r="B772" i="24" s="1"/>
  <c r="B773" i="24" s="1"/>
  <c r="B774" i="24" s="1"/>
  <c r="B775" i="24" s="1"/>
  <c r="B776" i="24" s="1"/>
  <c r="B777" i="24" s="1"/>
  <c r="B778" i="24" s="1"/>
  <c r="B730" i="24"/>
  <c r="B731" i="24" s="1"/>
  <c r="B732" i="24" s="1"/>
  <c r="B733" i="24" s="1"/>
  <c r="B734" i="24" s="1"/>
  <c r="B735" i="24" s="1"/>
  <c r="B736" i="24" s="1"/>
  <c r="B737" i="24" s="1"/>
  <c r="B738" i="24" s="1"/>
  <c r="B739" i="24" s="1"/>
  <c r="B740" i="24" s="1"/>
  <c r="B741" i="24" s="1"/>
  <c r="B742" i="24" s="1"/>
  <c r="B743" i="24" s="1"/>
  <c r="B744" i="24" s="1"/>
  <c r="B745" i="24" s="1"/>
  <c r="B746" i="24" s="1"/>
  <c r="B747" i="24" s="1"/>
  <c r="B748" i="24" s="1"/>
  <c r="B749" i="24" s="1"/>
  <c r="B750" i="24" s="1"/>
  <c r="B751" i="24" s="1"/>
  <c r="B752" i="24" s="1"/>
  <c r="C729" i="24"/>
  <c r="C730" i="24" s="1"/>
  <c r="C731" i="24" s="1"/>
  <c r="C732" i="24" s="1"/>
  <c r="C733" i="24" s="1"/>
  <c r="C734" i="24" s="1"/>
  <c r="C735" i="24" s="1"/>
  <c r="C736" i="24" s="1"/>
  <c r="C737" i="24" s="1"/>
  <c r="C738" i="24" s="1"/>
  <c r="C739" i="24" s="1"/>
  <c r="C740" i="24" s="1"/>
  <c r="C741" i="24" s="1"/>
  <c r="C742" i="24" s="1"/>
  <c r="C743" i="24" s="1"/>
  <c r="C744" i="24" s="1"/>
  <c r="C745" i="24" s="1"/>
  <c r="C746" i="24" s="1"/>
  <c r="C747" i="24" s="1"/>
  <c r="C748" i="24" s="1"/>
  <c r="C749" i="24" s="1"/>
  <c r="C750" i="24" s="1"/>
  <c r="C751" i="24" s="1"/>
  <c r="C752" i="24" s="1"/>
  <c r="C703" i="24"/>
  <c r="C704" i="24" s="1"/>
  <c r="C705" i="24" s="1"/>
  <c r="C706" i="24" s="1"/>
  <c r="C707" i="24" s="1"/>
  <c r="C708" i="24" s="1"/>
  <c r="C709" i="24" s="1"/>
  <c r="C710" i="24" s="1"/>
  <c r="C711" i="24" s="1"/>
  <c r="C712" i="24" s="1"/>
  <c r="C713" i="24" s="1"/>
  <c r="C714" i="24" s="1"/>
  <c r="C715" i="24" s="1"/>
  <c r="C716" i="24" s="1"/>
  <c r="C717" i="24" s="1"/>
  <c r="C718" i="24" s="1"/>
  <c r="C719" i="24" s="1"/>
  <c r="C720" i="24" s="1"/>
  <c r="C721" i="24" s="1"/>
  <c r="C722" i="24" s="1"/>
  <c r="C723" i="24" s="1"/>
  <c r="C724" i="24" s="1"/>
  <c r="C725" i="24" s="1"/>
  <c r="C726" i="24" s="1"/>
  <c r="B704" i="24"/>
  <c r="B705" i="24" s="1"/>
  <c r="B706" i="24" s="1"/>
  <c r="B707" i="24" s="1"/>
  <c r="B708" i="24" s="1"/>
  <c r="B709" i="24" s="1"/>
  <c r="B710" i="24" s="1"/>
  <c r="B711" i="24" s="1"/>
  <c r="B712" i="24" s="1"/>
  <c r="B713" i="24" s="1"/>
  <c r="B714" i="24" s="1"/>
  <c r="B715" i="24" s="1"/>
  <c r="B716" i="24" s="1"/>
  <c r="B717" i="24" s="1"/>
  <c r="B718" i="24" s="1"/>
  <c r="B719" i="24" s="1"/>
  <c r="B720" i="24" s="1"/>
  <c r="B721" i="24" s="1"/>
  <c r="B722" i="24" s="1"/>
  <c r="B723" i="24" s="1"/>
  <c r="B724" i="24" s="1"/>
  <c r="B725" i="24" s="1"/>
  <c r="B726" i="24" s="1"/>
  <c r="C677" i="24"/>
  <c r="C678" i="24" s="1"/>
  <c r="C679" i="24" s="1"/>
  <c r="C680" i="24" s="1"/>
  <c r="C681" i="24" s="1"/>
  <c r="C682" i="24" s="1"/>
  <c r="C683" i="24" s="1"/>
  <c r="C684" i="24" s="1"/>
  <c r="C685" i="24" s="1"/>
  <c r="C686" i="24" s="1"/>
  <c r="C687" i="24" s="1"/>
  <c r="C688" i="24" s="1"/>
  <c r="C689" i="24" s="1"/>
  <c r="C690" i="24" s="1"/>
  <c r="C691" i="24" s="1"/>
  <c r="C692" i="24" s="1"/>
  <c r="C693" i="24" s="1"/>
  <c r="C694" i="24" s="1"/>
  <c r="C695" i="24" s="1"/>
  <c r="C696" i="24" s="1"/>
  <c r="C697" i="24" s="1"/>
  <c r="C698" i="24" s="1"/>
  <c r="C699" i="24" s="1"/>
  <c r="C700" i="24" s="1"/>
  <c r="B678" i="24"/>
  <c r="B679" i="24" s="1"/>
  <c r="B680" i="24" s="1"/>
  <c r="B681" i="24" s="1"/>
  <c r="B682" i="24" s="1"/>
  <c r="B683" i="24" s="1"/>
  <c r="B684" i="24" s="1"/>
  <c r="B685" i="24" s="1"/>
  <c r="B686" i="24" s="1"/>
  <c r="B687" i="24" s="1"/>
  <c r="B688" i="24" s="1"/>
  <c r="B689" i="24" s="1"/>
  <c r="B690" i="24" s="1"/>
  <c r="B691" i="24" s="1"/>
  <c r="B692" i="24" s="1"/>
  <c r="B693" i="24" s="1"/>
  <c r="B694" i="24" s="1"/>
  <c r="B695" i="24" s="1"/>
  <c r="B696" i="24" s="1"/>
  <c r="B697" i="24" s="1"/>
  <c r="B698" i="24" s="1"/>
  <c r="B699" i="24" s="1"/>
  <c r="B700" i="24" s="1"/>
  <c r="C651" i="24"/>
  <c r="C652" i="24" s="1"/>
  <c r="C653" i="24" s="1"/>
  <c r="C654" i="24" s="1"/>
  <c r="C655" i="24" s="1"/>
  <c r="C656" i="24" s="1"/>
  <c r="C657" i="24" s="1"/>
  <c r="C658" i="24" s="1"/>
  <c r="C659" i="24" s="1"/>
  <c r="C660" i="24" s="1"/>
  <c r="C661" i="24" s="1"/>
  <c r="C662" i="24" s="1"/>
  <c r="C663" i="24" s="1"/>
  <c r="C664" i="24" s="1"/>
  <c r="C665" i="24" s="1"/>
  <c r="C666" i="24" s="1"/>
  <c r="C667" i="24" s="1"/>
  <c r="C668" i="24" s="1"/>
  <c r="C669" i="24" s="1"/>
  <c r="C670" i="24" s="1"/>
  <c r="C671" i="24" s="1"/>
  <c r="C672" i="24" s="1"/>
  <c r="C673" i="24" s="1"/>
  <c r="C674" i="24" s="1"/>
  <c r="B652" i="24"/>
  <c r="B653" i="24" s="1"/>
  <c r="B654" i="24" s="1"/>
  <c r="B655" i="24" s="1"/>
  <c r="B656" i="24" s="1"/>
  <c r="B657" i="24" s="1"/>
  <c r="B658" i="24" s="1"/>
  <c r="B659" i="24" s="1"/>
  <c r="B660" i="24" s="1"/>
  <c r="B661" i="24" s="1"/>
  <c r="B662" i="24" s="1"/>
  <c r="B663" i="24" s="1"/>
  <c r="B664" i="24" s="1"/>
  <c r="B665" i="24" s="1"/>
  <c r="B666" i="24" s="1"/>
  <c r="B667" i="24" s="1"/>
  <c r="B668" i="24" s="1"/>
  <c r="B669" i="24" s="1"/>
  <c r="B670" i="24" s="1"/>
  <c r="B671" i="24" s="1"/>
  <c r="B672" i="24" s="1"/>
  <c r="B673" i="24" s="1"/>
  <c r="B674" i="24" s="1"/>
  <c r="C625" i="24"/>
  <c r="C626" i="24" s="1"/>
  <c r="C627" i="24" s="1"/>
  <c r="C628" i="24" s="1"/>
  <c r="C629" i="24" s="1"/>
  <c r="C630" i="24" s="1"/>
  <c r="C631" i="24" s="1"/>
  <c r="C632" i="24" s="1"/>
  <c r="C633" i="24" s="1"/>
  <c r="C634" i="24" s="1"/>
  <c r="C635" i="24" s="1"/>
  <c r="C636" i="24" s="1"/>
  <c r="C637" i="24" s="1"/>
  <c r="C638" i="24" s="1"/>
  <c r="C639" i="24" s="1"/>
  <c r="C640" i="24" s="1"/>
  <c r="C641" i="24" s="1"/>
  <c r="C642" i="24" s="1"/>
  <c r="C643" i="24" s="1"/>
  <c r="C644" i="24" s="1"/>
  <c r="C645" i="24" s="1"/>
  <c r="C646" i="24" s="1"/>
  <c r="C647" i="24" s="1"/>
  <c r="C648" i="24" s="1"/>
  <c r="B626" i="24"/>
  <c r="B627" i="24" s="1"/>
  <c r="B628" i="24" s="1"/>
  <c r="B629" i="24" s="1"/>
  <c r="B630" i="24" s="1"/>
  <c r="B631" i="24" s="1"/>
  <c r="B632" i="24" s="1"/>
  <c r="B633" i="24" s="1"/>
  <c r="B634" i="24" s="1"/>
  <c r="B635" i="24" s="1"/>
  <c r="B636" i="24" s="1"/>
  <c r="B637" i="24" s="1"/>
  <c r="B638" i="24" s="1"/>
  <c r="B639" i="24" s="1"/>
  <c r="B640" i="24" s="1"/>
  <c r="B641" i="24" s="1"/>
  <c r="B642" i="24" s="1"/>
  <c r="B643" i="24" s="1"/>
  <c r="B644" i="24" s="1"/>
  <c r="B645" i="24" s="1"/>
  <c r="B646" i="24" s="1"/>
  <c r="B647" i="24" s="1"/>
  <c r="B648" i="24" s="1"/>
  <c r="B600" i="24"/>
  <c r="B601" i="24" s="1"/>
  <c r="B602" i="24" s="1"/>
  <c r="B603" i="24" s="1"/>
  <c r="B604" i="24" s="1"/>
  <c r="B605" i="24" s="1"/>
  <c r="B606" i="24" s="1"/>
  <c r="B607" i="24" s="1"/>
  <c r="B608" i="24" s="1"/>
  <c r="B609" i="24" s="1"/>
  <c r="B610" i="24" s="1"/>
  <c r="B611" i="24" s="1"/>
  <c r="B612" i="24" s="1"/>
  <c r="B613" i="24" s="1"/>
  <c r="B614" i="24" s="1"/>
  <c r="B615" i="24" s="1"/>
  <c r="B616" i="24" s="1"/>
  <c r="B617" i="24" s="1"/>
  <c r="B618" i="24" s="1"/>
  <c r="B619" i="24" s="1"/>
  <c r="B620" i="24" s="1"/>
  <c r="B621" i="24" s="1"/>
  <c r="B622" i="24" s="1"/>
  <c r="C599" i="24"/>
  <c r="C600" i="24" s="1"/>
  <c r="C601" i="24" s="1"/>
  <c r="C602" i="24" s="1"/>
  <c r="C603" i="24" s="1"/>
  <c r="C604" i="24" s="1"/>
  <c r="C605" i="24" s="1"/>
  <c r="C606" i="24" s="1"/>
  <c r="C607" i="24" s="1"/>
  <c r="C608" i="24" s="1"/>
  <c r="C609" i="24" s="1"/>
  <c r="C610" i="24" s="1"/>
  <c r="C611" i="24" s="1"/>
  <c r="C612" i="24" s="1"/>
  <c r="C613" i="24" s="1"/>
  <c r="C614" i="24" s="1"/>
  <c r="C615" i="24" s="1"/>
  <c r="C616" i="24" s="1"/>
  <c r="C617" i="24" s="1"/>
  <c r="C618" i="24" s="1"/>
  <c r="C619" i="24" s="1"/>
  <c r="C620" i="24" s="1"/>
  <c r="C621" i="24" s="1"/>
  <c r="C622" i="24" s="1"/>
  <c r="C573" i="24"/>
  <c r="C574" i="24" s="1"/>
  <c r="C575" i="24" s="1"/>
  <c r="C576" i="24" s="1"/>
  <c r="C577" i="24" s="1"/>
  <c r="C578" i="24" s="1"/>
  <c r="C579" i="24" s="1"/>
  <c r="C580" i="24" s="1"/>
  <c r="C581" i="24" s="1"/>
  <c r="C582" i="24" s="1"/>
  <c r="C583" i="24" s="1"/>
  <c r="C584" i="24" s="1"/>
  <c r="C585" i="24" s="1"/>
  <c r="C586" i="24" s="1"/>
  <c r="C587" i="24" s="1"/>
  <c r="C588" i="24" s="1"/>
  <c r="C589" i="24" s="1"/>
  <c r="C590" i="24" s="1"/>
  <c r="C591" i="24" s="1"/>
  <c r="C592" i="24" s="1"/>
  <c r="C593" i="24" s="1"/>
  <c r="C594" i="24" s="1"/>
  <c r="C595" i="24" s="1"/>
  <c r="C596" i="24" s="1"/>
  <c r="B574" i="24"/>
  <c r="B575" i="24" s="1"/>
  <c r="B576" i="24" s="1"/>
  <c r="B577" i="24" s="1"/>
  <c r="B578" i="24" s="1"/>
  <c r="B579" i="24" s="1"/>
  <c r="B580" i="24" s="1"/>
  <c r="B581" i="24" s="1"/>
  <c r="B582" i="24" s="1"/>
  <c r="B583" i="24" s="1"/>
  <c r="B584" i="24" s="1"/>
  <c r="B585" i="24" s="1"/>
  <c r="B586" i="24" s="1"/>
  <c r="B587" i="24" s="1"/>
  <c r="B588" i="24" s="1"/>
  <c r="B589" i="24" s="1"/>
  <c r="B590" i="24" s="1"/>
  <c r="B591" i="24" s="1"/>
  <c r="B592" i="24" s="1"/>
  <c r="B593" i="24" s="1"/>
  <c r="B594" i="24" s="1"/>
  <c r="B595" i="24" s="1"/>
  <c r="B596" i="24" s="1"/>
  <c r="C547" i="24"/>
  <c r="C548" i="24" s="1"/>
  <c r="C549" i="24" s="1"/>
  <c r="C550" i="24" s="1"/>
  <c r="C551" i="24" s="1"/>
  <c r="C552" i="24" s="1"/>
  <c r="C553" i="24" s="1"/>
  <c r="C554" i="24" s="1"/>
  <c r="C555" i="24" s="1"/>
  <c r="C556" i="24" s="1"/>
  <c r="C557" i="24" s="1"/>
  <c r="C558" i="24" s="1"/>
  <c r="C559" i="24" s="1"/>
  <c r="C560" i="24" s="1"/>
  <c r="C561" i="24" s="1"/>
  <c r="C562" i="24" s="1"/>
  <c r="C563" i="24" s="1"/>
  <c r="C564" i="24" s="1"/>
  <c r="C565" i="24" s="1"/>
  <c r="C566" i="24" s="1"/>
  <c r="C567" i="24" s="1"/>
  <c r="C568" i="24" s="1"/>
  <c r="C569" i="24" s="1"/>
  <c r="C570" i="24" s="1"/>
  <c r="B548" i="24"/>
  <c r="B549" i="24" s="1"/>
  <c r="B550" i="24" s="1"/>
  <c r="B551" i="24" s="1"/>
  <c r="B552" i="24" s="1"/>
  <c r="B553" i="24" s="1"/>
  <c r="B554" i="24" s="1"/>
  <c r="B555" i="24" s="1"/>
  <c r="B556" i="24" s="1"/>
  <c r="B557" i="24" s="1"/>
  <c r="B558" i="24" s="1"/>
  <c r="B559" i="24" s="1"/>
  <c r="B560" i="24" s="1"/>
  <c r="B561" i="24" s="1"/>
  <c r="B562" i="24" s="1"/>
  <c r="B563" i="24" s="1"/>
  <c r="B564" i="24" s="1"/>
  <c r="B565" i="24" s="1"/>
  <c r="B566" i="24" s="1"/>
  <c r="B567" i="24" s="1"/>
  <c r="B568" i="24" s="1"/>
  <c r="B569" i="24" s="1"/>
  <c r="B570" i="24" s="1"/>
  <c r="B522" i="24"/>
  <c r="B523" i="24" s="1"/>
  <c r="B524" i="24" s="1"/>
  <c r="B525" i="24" s="1"/>
  <c r="B526" i="24" s="1"/>
  <c r="B527" i="24" s="1"/>
  <c r="B528" i="24" s="1"/>
  <c r="B529" i="24" s="1"/>
  <c r="B530" i="24" s="1"/>
  <c r="B531" i="24" s="1"/>
  <c r="B532" i="24" s="1"/>
  <c r="B533" i="24" s="1"/>
  <c r="B534" i="24" s="1"/>
  <c r="B535" i="24" s="1"/>
  <c r="B536" i="24" s="1"/>
  <c r="B537" i="24" s="1"/>
  <c r="B538" i="24" s="1"/>
  <c r="B539" i="24" s="1"/>
  <c r="B540" i="24" s="1"/>
  <c r="B541" i="24" s="1"/>
  <c r="B542" i="24" s="1"/>
  <c r="B543" i="24" s="1"/>
  <c r="B544" i="24" s="1"/>
  <c r="C521" i="24"/>
  <c r="C522" i="24" s="1"/>
  <c r="C523" i="24" s="1"/>
  <c r="C524" i="24" s="1"/>
  <c r="C525" i="24" s="1"/>
  <c r="C526" i="24" s="1"/>
  <c r="C527" i="24" s="1"/>
  <c r="C528" i="24" s="1"/>
  <c r="C529" i="24" s="1"/>
  <c r="C530" i="24" s="1"/>
  <c r="C531" i="24" s="1"/>
  <c r="C532" i="24" s="1"/>
  <c r="C533" i="24" s="1"/>
  <c r="C534" i="24" s="1"/>
  <c r="C535" i="24" s="1"/>
  <c r="C536" i="24" s="1"/>
  <c r="C537" i="24" s="1"/>
  <c r="C538" i="24" s="1"/>
  <c r="C539" i="24" s="1"/>
  <c r="C540" i="24" s="1"/>
  <c r="C541" i="24" s="1"/>
  <c r="C542" i="24" s="1"/>
  <c r="C543" i="24" s="1"/>
  <c r="C544" i="24" s="1"/>
  <c r="B496" i="24"/>
  <c r="B497" i="24" s="1"/>
  <c r="B498" i="24" s="1"/>
  <c r="B499" i="24" s="1"/>
  <c r="B500" i="24" s="1"/>
  <c r="B501" i="24" s="1"/>
  <c r="B502" i="24" s="1"/>
  <c r="B503" i="24" s="1"/>
  <c r="B504" i="24" s="1"/>
  <c r="B505" i="24" s="1"/>
  <c r="B506" i="24" s="1"/>
  <c r="B507" i="24" s="1"/>
  <c r="B508" i="24" s="1"/>
  <c r="B509" i="24" s="1"/>
  <c r="B510" i="24" s="1"/>
  <c r="B511" i="24" s="1"/>
  <c r="B512" i="24" s="1"/>
  <c r="B513" i="24" s="1"/>
  <c r="B514" i="24" s="1"/>
  <c r="B515" i="24" s="1"/>
  <c r="B516" i="24" s="1"/>
  <c r="B517" i="24" s="1"/>
  <c r="B518" i="24" s="1"/>
  <c r="C495" i="24"/>
  <c r="C496" i="24" s="1"/>
  <c r="C497" i="24" s="1"/>
  <c r="C498" i="24" s="1"/>
  <c r="C499" i="24" s="1"/>
  <c r="C500" i="24" s="1"/>
  <c r="C501" i="24" s="1"/>
  <c r="C502" i="24" s="1"/>
  <c r="C503" i="24" s="1"/>
  <c r="C504" i="24" s="1"/>
  <c r="C505" i="24" s="1"/>
  <c r="C506" i="24" s="1"/>
  <c r="C507" i="24" s="1"/>
  <c r="C508" i="24" s="1"/>
  <c r="C509" i="24" s="1"/>
  <c r="C510" i="24" s="1"/>
  <c r="C511" i="24" s="1"/>
  <c r="C512" i="24" s="1"/>
  <c r="C513" i="24" s="1"/>
  <c r="C514" i="24" s="1"/>
  <c r="C515" i="24" s="1"/>
  <c r="C516" i="24" s="1"/>
  <c r="C517" i="24" s="1"/>
  <c r="C518" i="24" s="1"/>
  <c r="C469" i="24"/>
  <c r="C470" i="24" s="1"/>
  <c r="C471" i="24" s="1"/>
  <c r="C472" i="24" s="1"/>
  <c r="C473" i="24" s="1"/>
  <c r="C474" i="24" s="1"/>
  <c r="C475" i="24" s="1"/>
  <c r="C476" i="24" s="1"/>
  <c r="C477" i="24" s="1"/>
  <c r="C478" i="24" s="1"/>
  <c r="C479" i="24" s="1"/>
  <c r="C480" i="24" s="1"/>
  <c r="C481" i="24" s="1"/>
  <c r="C482" i="24" s="1"/>
  <c r="C483" i="24" s="1"/>
  <c r="C484" i="24" s="1"/>
  <c r="C485" i="24" s="1"/>
  <c r="C486" i="24" s="1"/>
  <c r="C487" i="24" s="1"/>
  <c r="C488" i="24" s="1"/>
  <c r="C489" i="24" s="1"/>
  <c r="C490" i="24" s="1"/>
  <c r="C491" i="24" s="1"/>
  <c r="C492" i="24" s="1"/>
  <c r="B470" i="24"/>
  <c r="B471" i="24" s="1"/>
  <c r="B472" i="24" s="1"/>
  <c r="B473" i="24" s="1"/>
  <c r="B474" i="24" s="1"/>
  <c r="B475" i="24" s="1"/>
  <c r="B476" i="24" s="1"/>
  <c r="B477" i="24" s="1"/>
  <c r="B478" i="24" s="1"/>
  <c r="B479" i="24" s="1"/>
  <c r="B480" i="24" s="1"/>
  <c r="B481" i="24" s="1"/>
  <c r="B482" i="24" s="1"/>
  <c r="B483" i="24" s="1"/>
  <c r="B484" i="24" s="1"/>
  <c r="B485" i="24" s="1"/>
  <c r="B486" i="24" s="1"/>
  <c r="B487" i="24" s="1"/>
  <c r="B488" i="24" s="1"/>
  <c r="B489" i="24" s="1"/>
  <c r="B490" i="24" s="1"/>
  <c r="B491" i="24" s="1"/>
  <c r="B492" i="24" s="1"/>
  <c r="B444" i="24"/>
  <c r="B445" i="24" s="1"/>
  <c r="B446" i="24" s="1"/>
  <c r="B447" i="24" s="1"/>
  <c r="B448" i="24" s="1"/>
  <c r="B449" i="24" s="1"/>
  <c r="B450" i="24" s="1"/>
  <c r="B451" i="24" s="1"/>
  <c r="B452" i="24" s="1"/>
  <c r="B453" i="24" s="1"/>
  <c r="B454" i="24" s="1"/>
  <c r="B455" i="24" s="1"/>
  <c r="B456" i="24" s="1"/>
  <c r="B457" i="24" s="1"/>
  <c r="B458" i="24" s="1"/>
  <c r="B459" i="24" s="1"/>
  <c r="B460" i="24" s="1"/>
  <c r="B461" i="24" s="1"/>
  <c r="B462" i="24" s="1"/>
  <c r="B463" i="24" s="1"/>
  <c r="B464" i="24" s="1"/>
  <c r="B465" i="24" s="1"/>
  <c r="B466" i="24" s="1"/>
  <c r="C443" i="24"/>
  <c r="C444" i="24" s="1"/>
  <c r="C445" i="24" s="1"/>
  <c r="C446" i="24" s="1"/>
  <c r="C447" i="24" s="1"/>
  <c r="C448" i="24" s="1"/>
  <c r="C449" i="24" s="1"/>
  <c r="C450" i="24" s="1"/>
  <c r="C451" i="24" s="1"/>
  <c r="C452" i="24" s="1"/>
  <c r="C453" i="24" s="1"/>
  <c r="C454" i="24" s="1"/>
  <c r="C455" i="24" s="1"/>
  <c r="C456" i="24" s="1"/>
  <c r="C457" i="24" s="1"/>
  <c r="C458" i="24" s="1"/>
  <c r="C459" i="24" s="1"/>
  <c r="C460" i="24" s="1"/>
  <c r="C461" i="24" s="1"/>
  <c r="C462" i="24" s="1"/>
  <c r="C463" i="24" s="1"/>
  <c r="C464" i="24" s="1"/>
  <c r="C465" i="24" s="1"/>
  <c r="C466" i="24" s="1"/>
  <c r="C417" i="24"/>
  <c r="C418" i="24" s="1"/>
  <c r="C419" i="24" s="1"/>
  <c r="C420" i="24" s="1"/>
  <c r="C421" i="24" s="1"/>
  <c r="C422" i="24" s="1"/>
  <c r="C423" i="24" s="1"/>
  <c r="C424" i="24" s="1"/>
  <c r="C425" i="24" s="1"/>
  <c r="C426" i="24" s="1"/>
  <c r="C427" i="24" s="1"/>
  <c r="C428" i="24" s="1"/>
  <c r="C429" i="24" s="1"/>
  <c r="C430" i="24" s="1"/>
  <c r="C431" i="24" s="1"/>
  <c r="C432" i="24" s="1"/>
  <c r="C433" i="24" s="1"/>
  <c r="C434" i="24" s="1"/>
  <c r="C435" i="24" s="1"/>
  <c r="C436" i="24" s="1"/>
  <c r="C437" i="24" s="1"/>
  <c r="C438" i="24" s="1"/>
  <c r="C439" i="24" s="1"/>
  <c r="C440" i="24" s="1"/>
  <c r="B419" i="24"/>
  <c r="B420" i="24" s="1"/>
  <c r="B421" i="24" s="1"/>
  <c r="B422" i="24" s="1"/>
  <c r="B423" i="24" s="1"/>
  <c r="B424" i="24" s="1"/>
  <c r="B425" i="24" s="1"/>
  <c r="B426" i="24" s="1"/>
  <c r="B427" i="24" s="1"/>
  <c r="B428" i="24" s="1"/>
  <c r="B429" i="24" s="1"/>
  <c r="B430" i="24" s="1"/>
  <c r="B431" i="24" s="1"/>
  <c r="B432" i="24" s="1"/>
  <c r="B433" i="24" s="1"/>
  <c r="B434" i="24" s="1"/>
  <c r="B435" i="24" s="1"/>
  <c r="B436" i="24" s="1"/>
  <c r="B437" i="24" s="1"/>
  <c r="B438" i="24" s="1"/>
  <c r="B439" i="24" s="1"/>
  <c r="B440" i="24" s="1"/>
  <c r="B418" i="24"/>
  <c r="C391" i="24"/>
  <c r="C392" i="24" s="1"/>
  <c r="C393" i="24" s="1"/>
  <c r="C394" i="24" s="1"/>
  <c r="C395" i="24" s="1"/>
  <c r="C396" i="24" s="1"/>
  <c r="C397" i="24" s="1"/>
  <c r="C398" i="24" s="1"/>
  <c r="C399" i="24" s="1"/>
  <c r="C400" i="24" s="1"/>
  <c r="C401" i="24" s="1"/>
  <c r="C402" i="24" s="1"/>
  <c r="C403" i="24" s="1"/>
  <c r="C404" i="24" s="1"/>
  <c r="C405" i="24" s="1"/>
  <c r="C406" i="24" s="1"/>
  <c r="C407" i="24" s="1"/>
  <c r="C408" i="24" s="1"/>
  <c r="C409" i="24" s="1"/>
  <c r="C410" i="24" s="1"/>
  <c r="C411" i="24" s="1"/>
  <c r="C412" i="24" s="1"/>
  <c r="C413" i="24" s="1"/>
  <c r="C414" i="24" s="1"/>
  <c r="B392" i="24"/>
  <c r="B393" i="24" s="1"/>
  <c r="B394" i="24" s="1"/>
  <c r="B395" i="24" s="1"/>
  <c r="B396" i="24" s="1"/>
  <c r="B397" i="24" s="1"/>
  <c r="B398" i="24" s="1"/>
  <c r="B399" i="24" s="1"/>
  <c r="B400" i="24" s="1"/>
  <c r="B401" i="24" s="1"/>
  <c r="B402" i="24" s="1"/>
  <c r="B403" i="24" s="1"/>
  <c r="B404" i="24" s="1"/>
  <c r="B405" i="24" s="1"/>
  <c r="B406" i="24" s="1"/>
  <c r="B407" i="24" s="1"/>
  <c r="B408" i="24" s="1"/>
  <c r="B409" i="24" s="1"/>
  <c r="B410" i="24" s="1"/>
  <c r="B411" i="24" s="1"/>
  <c r="B412" i="24" s="1"/>
  <c r="B413" i="24" s="1"/>
  <c r="B414" i="24" s="1"/>
  <c r="C365" i="24"/>
  <c r="C366" i="24" s="1"/>
  <c r="C367" i="24" s="1"/>
  <c r="C368" i="24" s="1"/>
  <c r="C369" i="24" s="1"/>
  <c r="C370" i="24" s="1"/>
  <c r="C371" i="24" s="1"/>
  <c r="C372" i="24" s="1"/>
  <c r="C373" i="24" s="1"/>
  <c r="C374" i="24" s="1"/>
  <c r="C375" i="24" s="1"/>
  <c r="C376" i="24" s="1"/>
  <c r="C377" i="24" s="1"/>
  <c r="C378" i="24" s="1"/>
  <c r="C379" i="24" s="1"/>
  <c r="C380" i="24" s="1"/>
  <c r="C381" i="24" s="1"/>
  <c r="C382" i="24" s="1"/>
  <c r="C383" i="24" s="1"/>
  <c r="C384" i="24" s="1"/>
  <c r="C385" i="24" s="1"/>
  <c r="C386" i="24" s="1"/>
  <c r="C387" i="24" s="1"/>
  <c r="C388" i="24" s="1"/>
  <c r="B366" i="24"/>
  <c r="B367" i="24" s="1"/>
  <c r="B368" i="24" s="1"/>
  <c r="B369" i="24" s="1"/>
  <c r="B370" i="24" s="1"/>
  <c r="B371" i="24" s="1"/>
  <c r="B372" i="24" s="1"/>
  <c r="B373" i="24" s="1"/>
  <c r="B374" i="24" s="1"/>
  <c r="B375" i="24" s="1"/>
  <c r="B376" i="24" s="1"/>
  <c r="B377" i="24" s="1"/>
  <c r="B378" i="24" s="1"/>
  <c r="B379" i="24" s="1"/>
  <c r="B380" i="24" s="1"/>
  <c r="B381" i="24" s="1"/>
  <c r="B382" i="24" s="1"/>
  <c r="B383" i="24" s="1"/>
  <c r="B384" i="24" s="1"/>
  <c r="B385" i="24" s="1"/>
  <c r="B386" i="24" s="1"/>
  <c r="B387" i="24" s="1"/>
  <c r="B388" i="24" s="1"/>
  <c r="C339" i="24"/>
  <c r="C340" i="24" s="1"/>
  <c r="C341" i="24" s="1"/>
  <c r="C342" i="24" s="1"/>
  <c r="C343" i="24" s="1"/>
  <c r="C344" i="24" s="1"/>
  <c r="C345" i="24" s="1"/>
  <c r="C346" i="24" s="1"/>
  <c r="C347" i="24" s="1"/>
  <c r="C348" i="24" s="1"/>
  <c r="C349" i="24" s="1"/>
  <c r="C350" i="24" s="1"/>
  <c r="C351" i="24" s="1"/>
  <c r="C352" i="24" s="1"/>
  <c r="C353" i="24" s="1"/>
  <c r="C354" i="24" s="1"/>
  <c r="C355" i="24" s="1"/>
  <c r="C356" i="24" s="1"/>
  <c r="C357" i="24" s="1"/>
  <c r="C358" i="24" s="1"/>
  <c r="C359" i="24" s="1"/>
  <c r="C360" i="24" s="1"/>
  <c r="C361" i="24" s="1"/>
  <c r="C362" i="24" s="1"/>
  <c r="B340" i="24"/>
  <c r="B341" i="24" s="1"/>
  <c r="B342" i="24" s="1"/>
  <c r="B343" i="24" s="1"/>
  <c r="B344" i="24" s="1"/>
  <c r="B345" i="24" s="1"/>
  <c r="B346" i="24" s="1"/>
  <c r="B347" i="24" s="1"/>
  <c r="B348" i="24" s="1"/>
  <c r="B349" i="24" s="1"/>
  <c r="B350" i="24" s="1"/>
  <c r="B351" i="24" s="1"/>
  <c r="B352" i="24" s="1"/>
  <c r="B353" i="24" s="1"/>
  <c r="B354" i="24" s="1"/>
  <c r="B355" i="24" s="1"/>
  <c r="B356" i="24" s="1"/>
  <c r="B357" i="24" s="1"/>
  <c r="B358" i="24" s="1"/>
  <c r="B359" i="24" s="1"/>
  <c r="B360" i="24" s="1"/>
  <c r="B361" i="24" s="1"/>
  <c r="B362" i="24" s="1"/>
  <c r="B314" i="24"/>
  <c r="B315" i="24" s="1"/>
  <c r="B316" i="24" s="1"/>
  <c r="B317" i="24" s="1"/>
  <c r="B318" i="24" s="1"/>
  <c r="B319" i="24" s="1"/>
  <c r="B320" i="24" s="1"/>
  <c r="B321" i="24" s="1"/>
  <c r="B322" i="24" s="1"/>
  <c r="B323" i="24" s="1"/>
  <c r="B324" i="24" s="1"/>
  <c r="B325" i="24" s="1"/>
  <c r="B326" i="24" s="1"/>
  <c r="B327" i="24" s="1"/>
  <c r="B328" i="24" s="1"/>
  <c r="B329" i="24" s="1"/>
  <c r="B330" i="24" s="1"/>
  <c r="B331" i="24" s="1"/>
  <c r="B332" i="24" s="1"/>
  <c r="B333" i="24" s="1"/>
  <c r="B334" i="24" s="1"/>
  <c r="B335" i="24" s="1"/>
  <c r="B336" i="24" s="1"/>
  <c r="C313" i="24"/>
  <c r="C314" i="24" s="1"/>
  <c r="C315" i="24" s="1"/>
  <c r="C316" i="24" s="1"/>
  <c r="C287" i="24"/>
  <c r="C288" i="24" s="1"/>
  <c r="C289" i="24" s="1"/>
  <c r="C290" i="24" s="1"/>
  <c r="C291" i="24" s="1"/>
  <c r="C292" i="24" s="1"/>
  <c r="C293" i="24" s="1"/>
  <c r="C294" i="24" s="1"/>
  <c r="C295" i="24" s="1"/>
  <c r="C296" i="24" s="1"/>
  <c r="C297" i="24" s="1"/>
  <c r="C298" i="24" s="1"/>
  <c r="C299" i="24" s="1"/>
  <c r="C300" i="24" s="1"/>
  <c r="C301" i="24" s="1"/>
  <c r="C302" i="24" s="1"/>
  <c r="C303" i="24" s="1"/>
  <c r="C304" i="24" s="1"/>
  <c r="C305" i="24" s="1"/>
  <c r="C306" i="24" s="1"/>
  <c r="C307" i="24" s="1"/>
  <c r="C308" i="24" s="1"/>
  <c r="C309" i="24" s="1"/>
  <c r="C310" i="24" s="1"/>
  <c r="B288" i="24"/>
  <c r="B289" i="24" s="1"/>
  <c r="B290" i="24" s="1"/>
  <c r="B291" i="24" s="1"/>
  <c r="B292" i="24" s="1"/>
  <c r="B293" i="24" s="1"/>
  <c r="B294" i="24" s="1"/>
  <c r="B295" i="24" s="1"/>
  <c r="B296" i="24" s="1"/>
  <c r="B297" i="24" s="1"/>
  <c r="B298" i="24" s="1"/>
  <c r="B299" i="24" s="1"/>
  <c r="B300" i="24" s="1"/>
  <c r="B301" i="24" s="1"/>
  <c r="B302" i="24" s="1"/>
  <c r="B303" i="24" s="1"/>
  <c r="B304" i="24" s="1"/>
  <c r="B305" i="24" s="1"/>
  <c r="B306" i="24" s="1"/>
  <c r="B307" i="24" s="1"/>
  <c r="B308" i="24" s="1"/>
  <c r="B309" i="24" s="1"/>
  <c r="B310" i="24" s="1"/>
  <c r="B262" i="24"/>
  <c r="B263" i="24" s="1"/>
  <c r="B264" i="24" s="1"/>
  <c r="B265" i="24" s="1"/>
  <c r="B266" i="24" s="1"/>
  <c r="B267" i="24" s="1"/>
  <c r="B268" i="24" s="1"/>
  <c r="B269" i="24" s="1"/>
  <c r="B270" i="24" s="1"/>
  <c r="B271" i="24" s="1"/>
  <c r="B272" i="24" s="1"/>
  <c r="B273" i="24" s="1"/>
  <c r="B274" i="24" s="1"/>
  <c r="B275" i="24" s="1"/>
  <c r="B276" i="24" s="1"/>
  <c r="B277" i="24" s="1"/>
  <c r="B278" i="24" s="1"/>
  <c r="B279" i="24" s="1"/>
  <c r="B280" i="24" s="1"/>
  <c r="B281" i="24" s="1"/>
  <c r="B282" i="24" s="1"/>
  <c r="B283" i="24" s="1"/>
  <c r="B284" i="24" s="1"/>
  <c r="C261" i="24"/>
  <c r="C262" i="24" s="1"/>
  <c r="C263" i="24" s="1"/>
  <c r="C264" i="24" s="1"/>
  <c r="C265" i="24" s="1"/>
  <c r="C266" i="24" s="1"/>
  <c r="C267" i="24" s="1"/>
  <c r="C268" i="24" s="1"/>
  <c r="C269" i="24" s="1"/>
  <c r="C270" i="24" s="1"/>
  <c r="C271" i="24" s="1"/>
  <c r="C272" i="24" s="1"/>
  <c r="C273" i="24" s="1"/>
  <c r="C274" i="24" s="1"/>
  <c r="C275" i="24" s="1"/>
  <c r="C276" i="24" s="1"/>
  <c r="C277" i="24" s="1"/>
  <c r="C278" i="24" s="1"/>
  <c r="C279" i="24" s="1"/>
  <c r="C280" i="24" s="1"/>
  <c r="C281" i="24" s="1"/>
  <c r="C282" i="24" s="1"/>
  <c r="C283" i="24" s="1"/>
  <c r="C284" i="24" s="1"/>
  <c r="C234" i="24"/>
  <c r="C235" i="24" s="1"/>
  <c r="D233" i="24"/>
  <c r="C209" i="24"/>
  <c r="C210" i="24" s="1"/>
  <c r="D208" i="24"/>
  <c r="C184" i="24"/>
  <c r="C185" i="24" s="1"/>
  <c r="D183" i="24"/>
  <c r="C159" i="24"/>
  <c r="C160" i="24" s="1"/>
  <c r="D158" i="24"/>
  <c r="C134" i="24"/>
  <c r="C135" i="24" s="1"/>
  <c r="D133" i="24"/>
  <c r="C109" i="24"/>
  <c r="C110" i="24" s="1"/>
  <c r="D108" i="24"/>
  <c r="C84" i="24"/>
  <c r="C85" i="24" s="1"/>
  <c r="D83" i="24"/>
  <c r="C59" i="24"/>
  <c r="C60" i="24" s="1"/>
  <c r="D58" i="24"/>
  <c r="C34" i="24"/>
  <c r="C35" i="24" s="1"/>
  <c r="D33" i="24"/>
  <c r="BD21" i="24"/>
  <c r="BC21" i="24"/>
  <c r="BB21" i="24"/>
  <c r="BA21" i="24"/>
  <c r="AZ21" i="24"/>
  <c r="AY21" i="24"/>
  <c r="AX21" i="24"/>
  <c r="AW21" i="24"/>
  <c r="AV21" i="24"/>
  <c r="AU21" i="24"/>
  <c r="AT21" i="24"/>
  <c r="AS21" i="24"/>
  <c r="AR21" i="24"/>
  <c r="AQ21" i="24"/>
  <c r="AP21" i="24"/>
  <c r="AO21" i="24"/>
  <c r="AN21" i="24"/>
  <c r="AM21" i="24"/>
  <c r="AL21" i="24"/>
  <c r="AK21" i="24"/>
  <c r="AJ21" i="24"/>
  <c r="AI21" i="24"/>
  <c r="AH21" i="24"/>
  <c r="AG21" i="24"/>
  <c r="AF21" i="24"/>
  <c r="AE21" i="24"/>
  <c r="AD21" i="24"/>
  <c r="AC21" i="24"/>
  <c r="AB21" i="24"/>
  <c r="AA21" i="24"/>
  <c r="Z21" i="24"/>
  <c r="Y21" i="24"/>
  <c r="X21" i="24"/>
  <c r="W21" i="24"/>
  <c r="V21" i="24"/>
  <c r="U21" i="24"/>
  <c r="T21" i="24"/>
  <c r="S21" i="24"/>
  <c r="R21" i="24"/>
  <c r="Q21" i="24"/>
  <c r="P21" i="24"/>
  <c r="O21" i="24"/>
  <c r="C9" i="24"/>
  <c r="C10" i="24" s="1"/>
  <c r="C11" i="24" s="1"/>
  <c r="C12" i="24" s="1"/>
  <c r="C13" i="24" s="1"/>
  <c r="C14" i="24" s="1"/>
  <c r="C15" i="24" s="1"/>
  <c r="C16" i="24" s="1"/>
  <c r="C17" i="24" s="1"/>
  <c r="C18" i="24" s="1"/>
  <c r="P6" i="24"/>
  <c r="O2" i="24"/>
  <c r="C136" i="24" l="1"/>
  <c r="C211" i="24"/>
  <c r="C317" i="24"/>
  <c r="C318" i="24" s="1"/>
  <c r="C319" i="24" s="1"/>
  <c r="C320" i="24" s="1"/>
  <c r="C321" i="24" s="1"/>
  <c r="C322" i="24" s="1"/>
  <c r="C323" i="24" s="1"/>
  <c r="C324" i="24" s="1"/>
  <c r="C325" i="24" s="1"/>
  <c r="C326" i="24" s="1"/>
  <c r="C327" i="24" s="1"/>
  <c r="C328" i="24" s="1"/>
  <c r="C329" i="24" s="1"/>
  <c r="C330" i="24" s="1"/>
  <c r="C331" i="24" s="1"/>
  <c r="C332" i="24" s="1"/>
  <c r="C333" i="24" s="1"/>
  <c r="C334" i="24" s="1"/>
  <c r="C335" i="24" s="1"/>
  <c r="C336" i="24" s="1"/>
  <c r="C111" i="24"/>
  <c r="N3" i="24"/>
  <c r="O3" i="24"/>
  <c r="C36" i="24"/>
  <c r="Q6" i="24"/>
  <c r="P5" i="24"/>
  <c r="C19" i="24"/>
  <c r="M18" i="24"/>
  <c r="C86" i="24"/>
  <c r="N5" i="24"/>
  <c r="N2" i="24" s="1"/>
  <c r="C161" i="24"/>
  <c r="N6" i="24"/>
  <c r="C236" i="24"/>
  <c r="C61" i="24"/>
  <c r="C186" i="24"/>
  <c r="C2341" i="24"/>
  <c r="C2342" i="24" s="1"/>
  <c r="C2343" i="24" s="1"/>
  <c r="C2344" i="24" s="1"/>
  <c r="C3953" i="24"/>
  <c r="C3954" i="24" s="1"/>
  <c r="C3955" i="24" s="1"/>
  <c r="C3956" i="24" s="1"/>
  <c r="C3957" i="24" s="1"/>
  <c r="C3958" i="24" s="1"/>
  <c r="C3959" i="24" s="1"/>
  <c r="C3960" i="24" s="1"/>
  <c r="C3961" i="24" s="1"/>
  <c r="C3962" i="24" s="1"/>
  <c r="C3963" i="24" s="1"/>
  <c r="C3964" i="24" s="1"/>
  <c r="C3965" i="24" s="1"/>
  <c r="C3966" i="24" s="1"/>
  <c r="C3967" i="24" s="1"/>
  <c r="C3968" i="24" s="1"/>
  <c r="C3969" i="24" s="1"/>
  <c r="C3970" i="24" s="1"/>
  <c r="C3971" i="24" s="1"/>
  <c r="C3972" i="24" s="1"/>
  <c r="C3973" i="24" s="1"/>
  <c r="C3974" i="24" s="1"/>
  <c r="C3975" i="24" s="1"/>
  <c r="C3976" i="24" s="1"/>
  <c r="C4265" i="24"/>
  <c r="C4266" i="24" s="1"/>
  <c r="C4267" i="24" s="1"/>
  <c r="C4268" i="24" s="1"/>
  <c r="C4269" i="24" s="1"/>
  <c r="C4270" i="24" s="1"/>
  <c r="C4271" i="24" s="1"/>
  <c r="C4272" i="24" s="1"/>
  <c r="C4273" i="24" s="1"/>
  <c r="C4274" i="24" s="1"/>
  <c r="C4275" i="24" s="1"/>
  <c r="C4276" i="24" s="1"/>
  <c r="C4277" i="24" s="1"/>
  <c r="C4278" i="24" s="1"/>
  <c r="C4279" i="24" s="1"/>
  <c r="C4280" i="24" s="1"/>
  <c r="C4281" i="24" s="1"/>
  <c r="C4282" i="24" s="1"/>
  <c r="C4283" i="24" s="1"/>
  <c r="C4284" i="24" s="1"/>
  <c r="C4285" i="24" s="1"/>
  <c r="C4286" i="24" s="1"/>
  <c r="C4287" i="24" s="1"/>
  <c r="C4288" i="24" s="1"/>
  <c r="C4525" i="24"/>
  <c r="C4526" i="24" s="1"/>
  <c r="C4527" i="24" s="1"/>
  <c r="C4528" i="24" s="1"/>
  <c r="C4529" i="24" s="1"/>
  <c r="C4530" i="24" s="1"/>
  <c r="C4531" i="24" s="1"/>
  <c r="C4532" i="24" s="1"/>
  <c r="C4533" i="24" s="1"/>
  <c r="C4534" i="24" s="1"/>
  <c r="C4535" i="24" s="1"/>
  <c r="C4536" i="24" s="1"/>
  <c r="C4537" i="24" s="1"/>
  <c r="C4538" i="24" s="1"/>
  <c r="C4539" i="24" s="1"/>
  <c r="C4540" i="24" s="1"/>
  <c r="C4541" i="24" s="1"/>
  <c r="C4542" i="24" s="1"/>
  <c r="C4543" i="24" s="1"/>
  <c r="C4544" i="24" s="1"/>
  <c r="C4545" i="24" s="1"/>
  <c r="C4546" i="24" s="1"/>
  <c r="C4547" i="24" s="1"/>
  <c r="C4548" i="24" s="1"/>
  <c r="C4629" i="24"/>
  <c r="C4630" i="24" s="1"/>
  <c r="C4631" i="24" s="1"/>
  <c r="C4632" i="24" s="1"/>
  <c r="C4633" i="24" s="1"/>
  <c r="C4634" i="24" s="1"/>
  <c r="C4635" i="24" s="1"/>
  <c r="C4636" i="24" s="1"/>
  <c r="C4637" i="24" s="1"/>
  <c r="C4638" i="24" s="1"/>
  <c r="C4639" i="24" s="1"/>
  <c r="C4640" i="24" s="1"/>
  <c r="C4641" i="24" s="1"/>
  <c r="C4642" i="24" s="1"/>
  <c r="C4643" i="24" s="1"/>
  <c r="C4644" i="24" s="1"/>
  <c r="C4645" i="24" s="1"/>
  <c r="C4646" i="24" s="1"/>
  <c r="C4647" i="24" s="1"/>
  <c r="C4648" i="24" s="1"/>
  <c r="C4649" i="24" s="1"/>
  <c r="C4650" i="24" s="1"/>
  <c r="C4651" i="24" s="1"/>
  <c r="C4652" i="24" s="1"/>
  <c r="C4655" i="24"/>
  <c r="C4656" i="24" s="1"/>
  <c r="C4657" i="24" s="1"/>
  <c r="C4658" i="24" s="1"/>
  <c r="C4659" i="24" s="1"/>
  <c r="C4660" i="24" s="1"/>
  <c r="C4661" i="24" s="1"/>
  <c r="C4662" i="24" s="1"/>
  <c r="C4663" i="24" s="1"/>
  <c r="C4664" i="24" s="1"/>
  <c r="C4665" i="24" s="1"/>
  <c r="C4666" i="24" s="1"/>
  <c r="C4667" i="24" s="1"/>
  <c r="C4668" i="24" s="1"/>
  <c r="C4669" i="24" s="1"/>
  <c r="C4670" i="24" s="1"/>
  <c r="C4671" i="24" s="1"/>
  <c r="C4672" i="24" s="1"/>
  <c r="C4673" i="24" s="1"/>
  <c r="C4674" i="24" s="1"/>
  <c r="C4675" i="24" s="1"/>
  <c r="C4676" i="24" s="1"/>
  <c r="C4677" i="24" s="1"/>
  <c r="C4678" i="24" s="1"/>
  <c r="C137" i="24" l="1"/>
  <c r="C2345" i="24"/>
  <c r="C2346" i="24" s="1"/>
  <c r="C2347" i="24" s="1"/>
  <c r="C2348" i="24" s="1"/>
  <c r="C2349" i="24" s="1"/>
  <c r="C2350" i="24" s="1"/>
  <c r="C2351" i="24" s="1"/>
  <c r="C2352" i="24" s="1"/>
  <c r="C2353" i="24" s="1"/>
  <c r="C2354" i="24" s="1"/>
  <c r="C2355" i="24" s="1"/>
  <c r="C2356" i="24" s="1"/>
  <c r="C2357" i="24" s="1"/>
  <c r="C2358" i="24" s="1"/>
  <c r="C2359" i="24" s="1"/>
  <c r="C2360" i="24" s="1"/>
  <c r="C2361" i="24" s="1"/>
  <c r="C2362" i="24" s="1"/>
  <c r="C2363" i="24" s="1"/>
  <c r="C2364" i="24" s="1"/>
  <c r="C187" i="24"/>
  <c r="N4" i="24"/>
  <c r="C112" i="24"/>
  <c r="C37" i="24"/>
  <c r="C162" i="24"/>
  <c r="C87" i="24"/>
  <c r="O4729" i="24"/>
  <c r="O4728" i="24"/>
  <c r="O4727" i="24"/>
  <c r="O4726" i="24"/>
  <c r="O4702" i="24"/>
  <c r="O4701" i="24"/>
  <c r="O4700" i="24"/>
  <c r="O4703" i="24"/>
  <c r="O4677" i="24"/>
  <c r="O4675" i="24"/>
  <c r="O4674" i="24"/>
  <c r="O4676" i="24"/>
  <c r="O4651" i="24"/>
  <c r="O4650" i="24"/>
  <c r="O4649" i="24"/>
  <c r="O4648" i="24"/>
  <c r="O4624" i="24"/>
  <c r="O4623" i="24"/>
  <c r="O4622" i="24"/>
  <c r="O4599" i="24"/>
  <c r="O4596" i="24"/>
  <c r="O4572" i="24"/>
  <c r="O4571" i="24"/>
  <c r="O4570" i="24"/>
  <c r="O4625" i="24"/>
  <c r="O4597" i="24"/>
  <c r="O4598" i="24"/>
  <c r="O4547" i="24"/>
  <c r="O4520" i="24"/>
  <c r="O4519" i="24"/>
  <c r="O4518" i="24"/>
  <c r="O4573" i="24"/>
  <c r="O4495" i="24"/>
  <c r="O4545" i="24"/>
  <c r="O4546" i="24"/>
  <c r="O4544" i="24"/>
  <c r="O4521" i="24"/>
  <c r="O4469" i="24"/>
  <c r="O4467" i="24"/>
  <c r="O4492" i="24"/>
  <c r="O4468" i="24"/>
  <c r="O4443" i="24"/>
  <c r="O4493" i="24"/>
  <c r="O4466" i="24"/>
  <c r="O4441" i="24"/>
  <c r="O4494" i="24"/>
  <c r="O4417" i="24"/>
  <c r="O4442" i="24"/>
  <c r="O4440" i="24"/>
  <c r="O4416" i="24"/>
  <c r="O4415" i="24"/>
  <c r="O4414" i="24"/>
  <c r="O4390" i="24"/>
  <c r="O4364" i="24"/>
  <c r="O4363" i="24"/>
  <c r="O4362" i="24"/>
  <c r="O4388" i="24"/>
  <c r="O4339" i="24"/>
  <c r="O4365" i="24"/>
  <c r="O4389" i="24"/>
  <c r="O4391" i="24"/>
  <c r="O4287" i="24"/>
  <c r="O4313" i="24"/>
  <c r="O4336" i="24"/>
  <c r="O4338" i="24"/>
  <c r="O4312" i="24"/>
  <c r="O4311" i="24"/>
  <c r="O4310" i="24"/>
  <c r="O4337" i="24"/>
  <c r="O4261" i="24"/>
  <c r="O4286" i="24"/>
  <c r="O4258" i="24"/>
  <c r="O4208" i="24"/>
  <c r="O4207" i="24"/>
  <c r="O4206" i="24"/>
  <c r="O4234" i="24"/>
  <c r="O4233" i="24"/>
  <c r="O4232" i="24"/>
  <c r="O4260" i="24"/>
  <c r="O4284" i="24"/>
  <c r="O4259" i="24"/>
  <c r="O4235" i="24"/>
  <c r="O4285" i="24"/>
  <c r="O4182" i="24"/>
  <c r="O4181" i="24"/>
  <c r="O4180" i="24"/>
  <c r="O4209" i="24"/>
  <c r="O4157" i="24"/>
  <c r="O4183" i="24"/>
  <c r="O4130" i="24"/>
  <c r="O4129" i="24"/>
  <c r="O4128" i="24"/>
  <c r="O4156" i="24"/>
  <c r="O4155" i="24"/>
  <c r="O4154" i="24"/>
  <c r="O4104" i="24"/>
  <c r="O4103" i="24"/>
  <c r="O4102" i="24"/>
  <c r="O4131" i="24"/>
  <c r="O4079" i="24"/>
  <c r="O3974" i="24"/>
  <c r="O3973" i="24"/>
  <c r="O3972" i="24"/>
  <c r="O4000" i="24"/>
  <c r="O3999" i="24"/>
  <c r="O3998" i="24"/>
  <c r="O4078" i="24"/>
  <c r="O4026" i="24"/>
  <c r="O4025" i="24"/>
  <c r="O4024" i="24"/>
  <c r="O4052" i="24"/>
  <c r="O4051" i="24"/>
  <c r="O4050" i="24"/>
  <c r="O4105" i="24"/>
  <c r="O4027" i="24"/>
  <c r="O4076" i="24"/>
  <c r="O4053" i="24"/>
  <c r="O4077" i="24"/>
  <c r="O3948" i="24"/>
  <c r="O3947" i="24"/>
  <c r="O3946" i="24"/>
  <c r="O4001" i="24"/>
  <c r="O3975" i="24"/>
  <c r="O3896" i="24"/>
  <c r="O3949" i="24"/>
  <c r="O3922" i="24"/>
  <c r="O3894" i="24"/>
  <c r="O3871" i="24"/>
  <c r="O3923" i="24"/>
  <c r="O3921" i="24"/>
  <c r="O3895" i="24"/>
  <c r="O3870" i="24"/>
  <c r="O3869" i="24"/>
  <c r="O3868" i="24"/>
  <c r="O3843" i="24"/>
  <c r="O3766" i="24"/>
  <c r="O3765" i="24"/>
  <c r="O3764" i="24"/>
  <c r="O3689" i="24"/>
  <c r="O3792" i="24"/>
  <c r="O3791" i="24"/>
  <c r="O3790" i="24"/>
  <c r="O3715" i="24"/>
  <c r="O3897" i="24"/>
  <c r="O3818" i="24"/>
  <c r="O3817" i="24"/>
  <c r="O3816" i="24"/>
  <c r="O3741" i="24"/>
  <c r="O3845" i="24"/>
  <c r="O3844" i="24"/>
  <c r="O3767" i="24"/>
  <c r="O3842" i="24"/>
  <c r="O3793" i="24"/>
  <c r="O3819" i="24"/>
  <c r="O3920" i="24"/>
  <c r="O3714" i="24"/>
  <c r="O3713" i="24"/>
  <c r="O3712" i="24"/>
  <c r="O3739" i="24"/>
  <c r="O3687" i="24"/>
  <c r="O3610" i="24"/>
  <c r="O3609" i="24"/>
  <c r="O3608" i="24"/>
  <c r="O3533" i="24"/>
  <c r="O3738" i="24"/>
  <c r="O3636" i="24"/>
  <c r="O3635" i="24"/>
  <c r="O3634" i="24"/>
  <c r="O3559" i="24"/>
  <c r="O3662" i="24"/>
  <c r="O3661" i="24"/>
  <c r="O3660" i="24"/>
  <c r="O3585" i="24"/>
  <c r="O3611" i="24"/>
  <c r="O3688" i="24"/>
  <c r="O3686" i="24"/>
  <c r="O3637" i="24"/>
  <c r="O3740" i="24"/>
  <c r="O3558" i="24"/>
  <c r="O3557" i="24"/>
  <c r="O3556" i="24"/>
  <c r="O3584" i="24"/>
  <c r="O3583" i="24"/>
  <c r="O3582" i="24"/>
  <c r="O3480" i="24"/>
  <c r="O3479" i="24"/>
  <c r="O3478" i="24"/>
  <c r="O3530" i="24"/>
  <c r="O3506" i="24"/>
  <c r="O3505" i="24"/>
  <c r="O3504" i="24"/>
  <c r="O3429" i="24"/>
  <c r="O3455" i="24"/>
  <c r="O3481" i="24"/>
  <c r="O3663" i="24"/>
  <c r="O3531" i="24"/>
  <c r="O3507" i="24"/>
  <c r="O3376" i="24"/>
  <c r="O3428" i="24"/>
  <c r="O3427" i="24"/>
  <c r="O3426" i="24"/>
  <c r="O3452" i="24"/>
  <c r="O3272" i="24"/>
  <c r="O3271" i="24"/>
  <c r="O3270" i="24"/>
  <c r="O3402" i="24"/>
  <c r="O3298" i="24"/>
  <c r="O3297" i="24"/>
  <c r="O3296" i="24"/>
  <c r="O3403" i="24"/>
  <c r="O3324" i="24"/>
  <c r="O3323" i="24"/>
  <c r="O3322" i="24"/>
  <c r="O3401" i="24"/>
  <c r="O3350" i="24"/>
  <c r="O3349" i="24"/>
  <c r="O3348" i="24"/>
  <c r="O3273" i="24"/>
  <c r="O3400" i="24"/>
  <c r="O3375" i="24"/>
  <c r="O3374" i="24"/>
  <c r="O3299" i="24"/>
  <c r="O3351" i="24"/>
  <c r="O3453" i="24"/>
  <c r="O3246" i="24"/>
  <c r="O3245" i="24"/>
  <c r="O3532" i="24"/>
  <c r="O3244" i="24"/>
  <c r="O3169" i="24"/>
  <c r="O3247" i="24"/>
  <c r="O3195" i="24"/>
  <c r="O3454" i="24"/>
  <c r="O3221" i="24"/>
  <c r="O3377" i="24"/>
  <c r="O3116" i="24"/>
  <c r="O3115" i="24"/>
  <c r="O3114" i="24"/>
  <c r="O3142" i="24"/>
  <c r="O3141" i="24"/>
  <c r="O3140" i="24"/>
  <c r="O3325" i="24"/>
  <c r="O3194" i="24"/>
  <c r="O3193" i="24"/>
  <c r="O3192" i="24"/>
  <c r="O3220" i="24"/>
  <c r="O3219" i="24"/>
  <c r="O3218" i="24"/>
  <c r="O3143" i="24"/>
  <c r="O3117" i="24"/>
  <c r="O3012" i="24"/>
  <c r="O3011" i="24"/>
  <c r="O3010" i="24"/>
  <c r="O3167" i="24"/>
  <c r="O3166" i="24"/>
  <c r="O3064" i="24"/>
  <c r="O3063" i="24"/>
  <c r="O3062" i="24"/>
  <c r="O2987" i="24"/>
  <c r="O3090" i="24"/>
  <c r="O3089" i="24"/>
  <c r="O3088" i="24"/>
  <c r="O3013" i="24"/>
  <c r="O3039" i="24"/>
  <c r="O3065" i="24"/>
  <c r="O3091" i="24"/>
  <c r="O2960" i="24"/>
  <c r="O2959" i="24"/>
  <c r="O2958" i="24"/>
  <c r="O3168" i="24"/>
  <c r="O2986" i="24"/>
  <c r="O2985" i="24"/>
  <c r="O2984" i="24"/>
  <c r="O3036" i="24"/>
  <c r="O2856" i="24"/>
  <c r="O2855" i="24"/>
  <c r="O2854" i="24"/>
  <c r="O2882" i="24"/>
  <c r="O2881" i="24"/>
  <c r="O2880" i="24"/>
  <c r="O2805" i="24"/>
  <c r="O2908" i="24"/>
  <c r="O2907" i="24"/>
  <c r="O2906" i="24"/>
  <c r="O2831" i="24"/>
  <c r="O2934" i="24"/>
  <c r="O2933" i="24"/>
  <c r="O2932" i="24"/>
  <c r="O2857" i="24"/>
  <c r="O2883" i="24"/>
  <c r="O3038" i="24"/>
  <c r="O2909" i="24"/>
  <c r="O2935" i="24"/>
  <c r="O2778" i="24"/>
  <c r="O2777" i="24"/>
  <c r="O2776" i="24"/>
  <c r="O2701" i="24"/>
  <c r="O2829" i="24"/>
  <c r="O2802" i="24"/>
  <c r="O2727" i="24"/>
  <c r="O2828" i="24"/>
  <c r="O2753" i="24"/>
  <c r="O2779" i="24"/>
  <c r="O2804" i="24"/>
  <c r="O2674" i="24"/>
  <c r="O2673" i="24"/>
  <c r="O2672" i="24"/>
  <c r="O2726" i="24"/>
  <c r="O2725" i="24"/>
  <c r="O2724" i="24"/>
  <c r="O2649" i="24"/>
  <c r="O3037" i="24"/>
  <c r="O2830" i="24"/>
  <c r="O2803" i="24"/>
  <c r="O2752" i="24"/>
  <c r="O2751" i="24"/>
  <c r="O2750" i="24"/>
  <c r="O2675" i="24"/>
  <c r="O2597" i="24"/>
  <c r="O2466" i="24"/>
  <c r="O2465" i="24"/>
  <c r="O2464" i="24"/>
  <c r="O2389" i="24"/>
  <c r="O2961" i="24"/>
  <c r="O2700" i="24"/>
  <c r="O2623" i="24"/>
  <c r="O2492" i="24"/>
  <c r="O2491" i="24"/>
  <c r="O2490" i="24"/>
  <c r="O2415" i="24"/>
  <c r="O2518" i="24"/>
  <c r="O2517" i="24"/>
  <c r="O2516" i="24"/>
  <c r="O2441" i="24"/>
  <c r="O2699" i="24"/>
  <c r="O2544" i="24"/>
  <c r="O2543" i="24"/>
  <c r="O2542" i="24"/>
  <c r="O2467" i="24"/>
  <c r="O2336" i="24"/>
  <c r="O2335" i="24"/>
  <c r="O2334" i="24"/>
  <c r="O2698" i="24"/>
  <c r="O2570" i="24"/>
  <c r="O2569" i="24"/>
  <c r="O2568" i="24"/>
  <c r="O2493" i="24"/>
  <c r="O2362" i="24"/>
  <c r="O2361" i="24"/>
  <c r="O2360" i="24"/>
  <c r="O2648" i="24"/>
  <c r="O2596" i="24"/>
  <c r="O2595" i="24"/>
  <c r="O2594" i="24"/>
  <c r="O2519" i="24"/>
  <c r="O2388" i="24"/>
  <c r="O2387" i="24"/>
  <c r="O2386" i="24"/>
  <c r="O2622" i="24"/>
  <c r="O2621" i="24"/>
  <c r="O2620" i="24"/>
  <c r="O2545" i="24"/>
  <c r="O2414" i="24"/>
  <c r="O2413" i="24"/>
  <c r="O2412" i="24"/>
  <c r="O2337" i="24"/>
  <c r="O2310" i="24"/>
  <c r="O2309" i="24"/>
  <c r="O2308" i="24"/>
  <c r="O2233" i="24"/>
  <c r="O2102" i="24"/>
  <c r="O2101" i="24"/>
  <c r="O2100" i="24"/>
  <c r="O2647" i="24"/>
  <c r="O2285" i="24"/>
  <c r="O2154" i="24"/>
  <c r="O2153" i="24"/>
  <c r="O2152" i="24"/>
  <c r="O2077" i="24"/>
  <c r="O2646" i="24"/>
  <c r="O2311" i="24"/>
  <c r="O2180" i="24"/>
  <c r="O2179" i="24"/>
  <c r="O2178" i="24"/>
  <c r="O2103" i="24"/>
  <c r="O2440" i="24"/>
  <c r="O2206" i="24"/>
  <c r="O2205" i="24"/>
  <c r="O2204" i="24"/>
  <c r="O2129" i="24"/>
  <c r="O2571" i="24"/>
  <c r="O2232" i="24"/>
  <c r="O2231" i="24"/>
  <c r="O2230" i="24"/>
  <c r="O2155" i="24"/>
  <c r="O2439" i="24"/>
  <c r="O2258" i="24"/>
  <c r="O2257" i="24"/>
  <c r="O2256" i="24"/>
  <c r="O2181" i="24"/>
  <c r="O2050" i="24"/>
  <c r="O2049" i="24"/>
  <c r="O2048" i="24"/>
  <c r="O2438" i="24"/>
  <c r="O2363" i="24"/>
  <c r="O2284" i="24"/>
  <c r="O2283" i="24"/>
  <c r="O2282" i="24"/>
  <c r="O2207" i="24"/>
  <c r="O2076" i="24"/>
  <c r="O2075" i="24"/>
  <c r="O2074" i="24"/>
  <c r="O2025" i="24"/>
  <c r="O1920" i="24"/>
  <c r="O1919" i="24"/>
  <c r="O1918" i="24"/>
  <c r="O1843" i="24"/>
  <c r="O1946" i="24"/>
  <c r="O1945" i="24"/>
  <c r="O1944" i="24"/>
  <c r="O1869" i="24"/>
  <c r="O1738" i="24"/>
  <c r="O1737" i="24"/>
  <c r="O1736" i="24"/>
  <c r="O1972" i="24"/>
  <c r="O1971" i="24"/>
  <c r="O1970" i="24"/>
  <c r="O1895" i="24"/>
  <c r="O1764" i="24"/>
  <c r="O1763" i="24"/>
  <c r="O1762" i="24"/>
  <c r="O1998" i="24"/>
  <c r="O1997" i="24"/>
  <c r="O1996" i="24"/>
  <c r="O1921" i="24"/>
  <c r="O1790" i="24"/>
  <c r="O1789" i="24"/>
  <c r="O1788" i="24"/>
  <c r="O2128" i="24"/>
  <c r="O2024" i="24"/>
  <c r="O2023" i="24"/>
  <c r="O2022" i="24"/>
  <c r="O1947" i="24"/>
  <c r="O1816" i="24"/>
  <c r="O1815" i="24"/>
  <c r="O1814" i="24"/>
  <c r="O1739" i="24"/>
  <c r="O2051" i="24"/>
  <c r="O1973" i="24"/>
  <c r="O1842" i="24"/>
  <c r="O1841" i="24"/>
  <c r="O1840" i="24"/>
  <c r="O1765" i="24"/>
  <c r="O2259" i="24"/>
  <c r="O2126" i="24"/>
  <c r="O1894" i="24"/>
  <c r="O1893" i="24"/>
  <c r="O1892" i="24"/>
  <c r="O1817" i="24"/>
  <c r="O1868" i="24"/>
  <c r="O1713" i="24"/>
  <c r="O1582" i="24"/>
  <c r="O1581" i="24"/>
  <c r="O1580" i="24"/>
  <c r="O1505" i="24"/>
  <c r="O1791" i="24"/>
  <c r="O1608" i="24"/>
  <c r="O1607" i="24"/>
  <c r="O1606" i="24"/>
  <c r="O1531" i="24"/>
  <c r="O1867" i="24"/>
  <c r="O1634" i="24"/>
  <c r="O1633" i="24"/>
  <c r="O1632" i="24"/>
  <c r="O1557" i="24"/>
  <c r="O1866" i="24"/>
  <c r="O1660" i="24"/>
  <c r="O1659" i="24"/>
  <c r="O1658" i="24"/>
  <c r="O1583" i="24"/>
  <c r="O1686" i="24"/>
  <c r="O1685" i="24"/>
  <c r="O1684" i="24"/>
  <c r="O1609" i="24"/>
  <c r="O1478" i="24"/>
  <c r="O1477" i="24"/>
  <c r="O1476" i="24"/>
  <c r="O2127" i="24"/>
  <c r="O1712" i="24"/>
  <c r="O1711" i="24"/>
  <c r="O1710" i="24"/>
  <c r="O1635" i="24"/>
  <c r="O1504" i="24"/>
  <c r="O1503" i="24"/>
  <c r="O1502" i="24"/>
  <c r="O1427" i="24"/>
  <c r="O1999" i="24"/>
  <c r="O1687" i="24"/>
  <c r="O1556" i="24"/>
  <c r="O1555" i="24"/>
  <c r="O1554" i="24"/>
  <c r="O1479" i="24"/>
  <c r="O1530" i="24"/>
  <c r="O1374" i="24"/>
  <c r="O1373" i="24"/>
  <c r="O1372" i="24"/>
  <c r="O1297" i="24"/>
  <c r="O1166" i="24"/>
  <c r="O1165" i="24"/>
  <c r="O1164" i="24"/>
  <c r="O1661" i="24"/>
  <c r="O1400" i="24"/>
  <c r="O1399" i="24"/>
  <c r="O1398" i="24"/>
  <c r="O1323" i="24"/>
  <c r="O1192" i="24"/>
  <c r="O1191" i="24"/>
  <c r="O1190" i="24"/>
  <c r="O1529" i="24"/>
  <c r="O1425" i="24"/>
  <c r="O1424" i="24"/>
  <c r="O1349" i="24"/>
  <c r="O1218" i="24"/>
  <c r="O1217" i="24"/>
  <c r="O1216" i="24"/>
  <c r="O1141" i="24"/>
  <c r="O1453" i="24"/>
  <c r="O1401" i="24"/>
  <c r="O1270" i="24"/>
  <c r="O1269" i="24"/>
  <c r="O1268" i="24"/>
  <c r="O1193" i="24"/>
  <c r="O1452" i="24"/>
  <c r="O1450" i="24"/>
  <c r="O1296" i="24"/>
  <c r="O1295" i="24"/>
  <c r="O1294" i="24"/>
  <c r="O1219" i="24"/>
  <c r="O1322" i="24"/>
  <c r="O1321" i="24"/>
  <c r="O1320" i="24"/>
  <c r="O1245" i="24"/>
  <c r="O1426" i="24"/>
  <c r="O1348" i="24"/>
  <c r="O1347" i="24"/>
  <c r="O1346" i="24"/>
  <c r="O1271" i="24"/>
  <c r="O1140" i="24"/>
  <c r="O1139" i="24"/>
  <c r="O1138" i="24"/>
  <c r="O1036" i="24"/>
  <c r="O1035" i="24"/>
  <c r="O1034" i="24"/>
  <c r="O959" i="24"/>
  <c r="O1528" i="24"/>
  <c r="O1167" i="24"/>
  <c r="O1062" i="24"/>
  <c r="O1061" i="24"/>
  <c r="O1060" i="24"/>
  <c r="O985" i="24"/>
  <c r="O854" i="24"/>
  <c r="O853" i="24"/>
  <c r="O852" i="24"/>
  <c r="O1244" i="24"/>
  <c r="O1088" i="24"/>
  <c r="O1087" i="24"/>
  <c r="O1086" i="24"/>
  <c r="O1011" i="24"/>
  <c r="O880" i="24"/>
  <c r="O879" i="24"/>
  <c r="O878" i="24"/>
  <c r="O1451" i="24"/>
  <c r="O1114" i="24"/>
  <c r="O1113" i="24"/>
  <c r="O1112" i="24"/>
  <c r="O1037" i="24"/>
  <c r="O906" i="24"/>
  <c r="O905" i="24"/>
  <c r="O904" i="24"/>
  <c r="O1243" i="24"/>
  <c r="O1063" i="24"/>
  <c r="O932" i="24"/>
  <c r="O931" i="24"/>
  <c r="O930" i="24"/>
  <c r="O855" i="24"/>
  <c r="O1242" i="24"/>
  <c r="O1089" i="24"/>
  <c r="O958" i="24"/>
  <c r="O957" i="24"/>
  <c r="O956" i="24"/>
  <c r="O881" i="24"/>
  <c r="O1115" i="24"/>
  <c r="O984" i="24"/>
  <c r="O983" i="24"/>
  <c r="O982" i="24"/>
  <c r="O907" i="24"/>
  <c r="O829" i="24"/>
  <c r="O698" i="24"/>
  <c r="O697" i="24"/>
  <c r="O696" i="24"/>
  <c r="O621" i="24"/>
  <c r="O724" i="24"/>
  <c r="O723" i="24"/>
  <c r="O722" i="24"/>
  <c r="O647" i="24"/>
  <c r="O1010" i="24"/>
  <c r="O750" i="24"/>
  <c r="O749" i="24"/>
  <c r="O748" i="24"/>
  <c r="O673" i="24"/>
  <c r="O542" i="24"/>
  <c r="O541" i="24"/>
  <c r="O540" i="24"/>
  <c r="O776" i="24"/>
  <c r="O775" i="24"/>
  <c r="O774" i="24"/>
  <c r="O699" i="24"/>
  <c r="O568" i="24"/>
  <c r="O567" i="24"/>
  <c r="O566" i="24"/>
  <c r="O1375" i="24"/>
  <c r="O1009" i="24"/>
  <c r="O802" i="24"/>
  <c r="O801" i="24"/>
  <c r="O800" i="24"/>
  <c r="O725" i="24"/>
  <c r="O594" i="24"/>
  <c r="O593" i="24"/>
  <c r="O592" i="24"/>
  <c r="O1008" i="24"/>
  <c r="O933" i="24"/>
  <c r="O828" i="24"/>
  <c r="O827" i="24"/>
  <c r="O826" i="24"/>
  <c r="O751" i="24"/>
  <c r="O620" i="24"/>
  <c r="O619" i="24"/>
  <c r="O618" i="24"/>
  <c r="O543" i="24"/>
  <c r="O803" i="24"/>
  <c r="O672" i="24"/>
  <c r="O671" i="24"/>
  <c r="O670" i="24"/>
  <c r="O595" i="24"/>
  <c r="O491" i="24"/>
  <c r="O360" i="24"/>
  <c r="O359" i="24"/>
  <c r="O358" i="24"/>
  <c r="O283" i="24"/>
  <c r="O569" i="24"/>
  <c r="O517" i="24"/>
  <c r="O386" i="24"/>
  <c r="O385" i="24"/>
  <c r="O384" i="24"/>
  <c r="O309" i="24"/>
  <c r="O646" i="24"/>
  <c r="O412" i="24"/>
  <c r="O411" i="24"/>
  <c r="O410" i="24"/>
  <c r="O335" i="24"/>
  <c r="O438" i="24"/>
  <c r="O437" i="24"/>
  <c r="O436" i="24"/>
  <c r="O361" i="24"/>
  <c r="O645" i="24"/>
  <c r="O464" i="24"/>
  <c r="O463" i="24"/>
  <c r="O462" i="24"/>
  <c r="O387" i="24"/>
  <c r="O516" i="24"/>
  <c r="O515" i="24"/>
  <c r="O514" i="24"/>
  <c r="O439" i="24"/>
  <c r="O308" i="24"/>
  <c r="O307" i="24"/>
  <c r="O306" i="24"/>
  <c r="O777" i="24"/>
  <c r="O465" i="24"/>
  <c r="O334" i="24"/>
  <c r="O333" i="24"/>
  <c r="O332" i="24"/>
  <c r="O488" i="24"/>
  <c r="O4" i="24"/>
  <c r="O4296" i="24" s="1"/>
  <c r="O4314" i="24" s="1"/>
  <c r="O644" i="24"/>
  <c r="O282" i="24"/>
  <c r="O490" i="24"/>
  <c r="O413" i="24"/>
  <c r="O281" i="24"/>
  <c r="P2" i="24"/>
  <c r="O489" i="24"/>
  <c r="O280" i="24"/>
  <c r="O787" i="24"/>
  <c r="O527" i="24"/>
  <c r="O1281" i="24"/>
  <c r="O1983" i="24"/>
  <c r="O2503" i="24"/>
  <c r="O3228" i="24"/>
  <c r="O4007" i="24"/>
  <c r="C212" i="24"/>
  <c r="C62" i="24"/>
  <c r="C237" i="24"/>
  <c r="C20" i="24"/>
  <c r="M19" i="24"/>
  <c r="O579" i="24"/>
  <c r="O1303" i="24"/>
  <c r="O2061" i="24"/>
  <c r="O2525" i="24"/>
  <c r="O3231" i="24"/>
  <c r="O4112" i="24"/>
  <c r="O263" i="24"/>
  <c r="O862" i="24"/>
  <c r="O1719" i="24"/>
  <c r="O2087" i="24"/>
  <c r="O2811" i="24"/>
  <c r="O3777" i="24"/>
  <c r="O4662" i="24"/>
  <c r="R6" i="24"/>
  <c r="Q5" i="24"/>
  <c r="O684" i="24"/>
  <c r="O1225" i="24"/>
  <c r="O1931" i="24"/>
  <c r="O2399" i="24"/>
  <c r="O3410" i="24"/>
  <c r="O4245" i="24"/>
  <c r="O447" i="24" l="1"/>
  <c r="O269" i="24"/>
  <c r="O603" i="24"/>
  <c r="O889" i="24"/>
  <c r="O1595" i="24"/>
  <c r="O1462" i="24"/>
  <c r="O1480" i="24" s="1"/>
  <c r="O2971" i="24"/>
  <c r="O4063" i="24"/>
  <c r="O3332" i="24"/>
  <c r="O2655" i="24"/>
  <c r="O1746" i="24"/>
  <c r="O1178" i="24"/>
  <c r="O498" i="24"/>
  <c r="O4553" i="24"/>
  <c r="O3591" i="24"/>
  <c r="O2890" i="24"/>
  <c r="O2581" i="24"/>
  <c r="O1329" i="24"/>
  <c r="O840" i="24"/>
  <c r="O423" i="24"/>
  <c r="O4064" i="24"/>
  <c r="O2967" i="24"/>
  <c r="O2369" i="24"/>
  <c r="O1823" i="24"/>
  <c r="O1177" i="24"/>
  <c r="O710" i="24"/>
  <c r="O4011" i="24"/>
  <c r="O3019" i="24"/>
  <c r="O2347" i="24"/>
  <c r="O1724" i="24"/>
  <c r="O1126" i="24"/>
  <c r="O393" i="24"/>
  <c r="O395" i="24"/>
  <c r="O1253" i="24"/>
  <c r="O1566" i="24"/>
  <c r="O1584" i="24" s="1"/>
  <c r="O1722" i="24"/>
  <c r="O1740" i="24" s="1"/>
  <c r="O1539" i="24"/>
  <c r="O2137" i="24"/>
  <c r="O2190" i="24"/>
  <c r="O2208" i="24" s="1"/>
  <c r="O2372" i="24"/>
  <c r="O2390" i="24" s="1"/>
  <c r="O2866" i="24"/>
  <c r="O2884" i="24" s="1"/>
  <c r="O3597" i="24"/>
  <c r="O4452" i="24"/>
  <c r="O4470" i="24" s="1"/>
  <c r="O4529" i="24"/>
  <c r="O4689" i="24"/>
  <c r="O1641" i="24"/>
  <c r="O2213" i="24"/>
  <c r="O604" i="24"/>
  <c r="O622" i="24" s="1"/>
  <c r="O815" i="24"/>
  <c r="O1205" i="24"/>
  <c r="O1933" i="24"/>
  <c r="O3363" i="24"/>
  <c r="O3389" i="24"/>
  <c r="O2317" i="24"/>
  <c r="O4008" i="24"/>
  <c r="O3149" i="24"/>
  <c r="O2452" i="24"/>
  <c r="O1720" i="24"/>
  <c r="O966" i="24"/>
  <c r="O345" i="24"/>
  <c r="O4449" i="24"/>
  <c r="O3644" i="24"/>
  <c r="O2894" i="24"/>
  <c r="O2395" i="24"/>
  <c r="O1355" i="24"/>
  <c r="O1385" i="24"/>
  <c r="O4683" i="24"/>
  <c r="O3882" i="24"/>
  <c r="O3075" i="24"/>
  <c r="O2035" i="24"/>
  <c r="O2006" i="24"/>
  <c r="O1382" i="24"/>
  <c r="O394" i="24"/>
  <c r="O4658" i="24"/>
  <c r="O3699" i="24"/>
  <c r="O3101" i="24"/>
  <c r="O2578" i="24"/>
  <c r="O1932" i="24"/>
  <c r="O1095" i="24"/>
  <c r="O320" i="24"/>
  <c r="O266" i="24"/>
  <c r="O685" i="24"/>
  <c r="O1123" i="24"/>
  <c r="O607" i="24"/>
  <c r="O581" i="24"/>
  <c r="O994" i="24"/>
  <c r="O1012" i="24" s="1"/>
  <c r="O1306" i="24"/>
  <c r="O1324" i="24" s="1"/>
  <c r="O1985" i="24"/>
  <c r="O2115" i="24"/>
  <c r="O2245" i="24"/>
  <c r="O2267" i="24"/>
  <c r="O2449" i="24"/>
  <c r="O2528" i="24"/>
  <c r="O2546" i="24" s="1"/>
  <c r="O2502" i="24"/>
  <c r="O2520" i="24" s="1"/>
  <c r="O3230" i="24"/>
  <c r="O3248" i="24" s="1"/>
  <c r="O3411" i="24"/>
  <c r="O4218" i="24"/>
  <c r="O4236" i="24" s="1"/>
  <c r="O1073" i="24"/>
  <c r="O1745" i="24"/>
  <c r="O3046" i="24"/>
  <c r="O1047" i="24"/>
  <c r="O3492" i="24"/>
  <c r="O1282" i="24"/>
  <c r="O3800" i="24"/>
  <c r="O1121" i="24"/>
  <c r="O3726" i="24"/>
  <c r="O1694" i="24"/>
  <c r="O733" i="24"/>
  <c r="O1383" i="24"/>
  <c r="O2995" i="24"/>
  <c r="O4039" i="24"/>
  <c r="O576" i="24"/>
  <c r="O3799" i="24"/>
  <c r="O4163" i="24"/>
  <c r="O575" i="24"/>
  <c r="O1307" i="24"/>
  <c r="O2842" i="24"/>
  <c r="O580" i="24"/>
  <c r="O682" i="24"/>
  <c r="O700" i="24" s="1"/>
  <c r="O396" i="24"/>
  <c r="O414" i="24" s="1"/>
  <c r="O737" i="24"/>
  <c r="O1098" i="24"/>
  <c r="O1116" i="24" s="1"/>
  <c r="O1072" i="24"/>
  <c r="O1090" i="24" s="1"/>
  <c r="O1283" i="24"/>
  <c r="O1982" i="24"/>
  <c r="O2000" i="24" s="1"/>
  <c r="O2320" i="24"/>
  <c r="O2338" i="24" s="1"/>
  <c r="O2242" i="24"/>
  <c r="O2260" i="24" s="1"/>
  <c r="O2635" i="24"/>
  <c r="O2943" i="24"/>
  <c r="O3074" i="24"/>
  <c r="O3092" i="24" s="1"/>
  <c r="O3100" i="24"/>
  <c r="O3118" i="24" s="1"/>
  <c r="O3828" i="24"/>
  <c r="O3846" i="24" s="1"/>
  <c r="O4061" i="24"/>
  <c r="O4247" i="24"/>
  <c r="O2579" i="24"/>
  <c r="O3155" i="24"/>
  <c r="O2920" i="24"/>
  <c r="O2009" i="24"/>
  <c r="O372" i="24"/>
  <c r="O2396" i="24"/>
  <c r="O1203" i="24"/>
  <c r="O4505" i="24"/>
  <c r="O2816" i="24"/>
  <c r="O631" i="24"/>
  <c r="O4528" i="24"/>
  <c r="O2165" i="24"/>
  <c r="O4579" i="24"/>
  <c r="O3829" i="24"/>
  <c r="O2893" i="24"/>
  <c r="O2603" i="24"/>
  <c r="O1460" i="24"/>
  <c r="O917" i="24"/>
  <c r="O445" i="24"/>
  <c r="O4012" i="24"/>
  <c r="O3254" i="24"/>
  <c r="O2634" i="24"/>
  <c r="O2192" i="24"/>
  <c r="O1463" i="24"/>
  <c r="O424" i="24"/>
  <c r="O4453" i="24"/>
  <c r="O3570" i="24"/>
  <c r="O2759" i="24"/>
  <c r="O2373" i="24"/>
  <c r="O1330" i="24"/>
  <c r="O731" i="24"/>
  <c r="O4454" i="24"/>
  <c r="O3596" i="24"/>
  <c r="O2737" i="24"/>
  <c r="O2239" i="24"/>
  <c r="O1256" i="24"/>
  <c r="O709" i="24"/>
  <c r="O318" i="24"/>
  <c r="O336" i="24" s="1"/>
  <c r="O473" i="24"/>
  <c r="O837" i="24"/>
  <c r="O734" i="24"/>
  <c r="O752" i="24" s="1"/>
  <c r="O1280" i="24"/>
  <c r="O1298" i="24" s="1"/>
  <c r="O1358" i="24"/>
  <c r="O1376" i="24" s="1"/>
  <c r="O1904" i="24"/>
  <c r="O1922" i="24" s="1"/>
  <c r="O1435" i="24"/>
  <c r="O1202" i="24"/>
  <c r="O1220" i="24" s="1"/>
  <c r="O1721" i="24"/>
  <c r="O1748" i="24"/>
  <c r="O1766" i="24" s="1"/>
  <c r="O2631" i="24"/>
  <c r="O2765" i="24"/>
  <c r="O2787" i="24"/>
  <c r="O2891" i="24"/>
  <c r="O3259" i="24"/>
  <c r="O4117" i="24"/>
  <c r="O4322" i="24"/>
  <c r="O4340" i="24" s="1"/>
  <c r="O4426" i="24"/>
  <c r="O4444" i="24" s="1"/>
  <c r="O4533" i="24"/>
  <c r="O4688" i="24"/>
  <c r="O2166" i="24"/>
  <c r="O419" i="24"/>
  <c r="O2659" i="24"/>
  <c r="O4580" i="24"/>
  <c r="O2084" i="24"/>
  <c r="O4605" i="24"/>
  <c r="O2113" i="24"/>
  <c r="O3931" i="24"/>
  <c r="O940" i="24"/>
  <c r="O4632" i="24"/>
  <c r="O2109" i="24"/>
  <c r="O865" i="24"/>
  <c r="O3309" i="24"/>
  <c r="O1928" i="24"/>
  <c r="O3569" i="24"/>
  <c r="O2187" i="24"/>
  <c r="O346" i="24"/>
  <c r="O3695" i="24"/>
  <c r="O1304" i="24"/>
  <c r="O369" i="24"/>
  <c r="O4480" i="24"/>
  <c r="O3669" i="24"/>
  <c r="O2708" i="24"/>
  <c r="O2114" i="24"/>
  <c r="O1594" i="24"/>
  <c r="O683" i="24"/>
  <c r="O4033" i="24"/>
  <c r="O3258" i="24"/>
  <c r="O2343" i="24"/>
  <c r="O1801" i="24"/>
  <c r="O892" i="24"/>
  <c r="O268" i="24"/>
  <c r="O4372" i="24"/>
  <c r="O3383" i="24"/>
  <c r="O2656" i="24"/>
  <c r="O2058" i="24"/>
  <c r="O1173" i="24"/>
  <c r="O965" i="24"/>
  <c r="O4319" i="24"/>
  <c r="O3336" i="24"/>
  <c r="O2629" i="24"/>
  <c r="O1927" i="24"/>
  <c r="O1151" i="24"/>
  <c r="O943" i="24"/>
  <c r="O347" i="24"/>
  <c r="O370" i="24"/>
  <c r="O388" i="24" s="1"/>
  <c r="O344" i="24"/>
  <c r="O362" i="24" s="1"/>
  <c r="O291" i="24"/>
  <c r="O759" i="24"/>
  <c r="O707" i="24"/>
  <c r="O1046" i="24"/>
  <c r="O1064" i="24" s="1"/>
  <c r="O1413" i="24"/>
  <c r="O1201" i="24"/>
  <c r="O1696" i="24"/>
  <c r="O1714" i="24" s="1"/>
  <c r="O1670" i="24"/>
  <c r="O1688" i="24" s="1"/>
  <c r="O1855" i="24"/>
  <c r="O2268" i="24"/>
  <c r="O2286" i="24" s="1"/>
  <c r="O3463" i="24"/>
  <c r="O3776" i="24"/>
  <c r="O3794" i="24" s="1"/>
  <c r="O4140" i="24"/>
  <c r="O4158" i="24" s="1"/>
  <c r="O4530" i="24"/>
  <c r="O4548" i="24" s="1"/>
  <c r="O3696" i="24"/>
  <c r="O4532" i="24"/>
  <c r="O3856" i="24"/>
  <c r="O1590" i="24"/>
  <c r="O4346" i="24"/>
  <c r="O1876" i="24"/>
  <c r="O549" i="24"/>
  <c r="O2946" i="24"/>
  <c r="O1697" i="24"/>
  <c r="O809" i="24"/>
  <c r="O2815" i="24"/>
  <c r="O1096" i="24"/>
  <c r="O526" i="24"/>
  <c r="O544" i="24" s="1"/>
  <c r="O451" i="24"/>
  <c r="O454" i="24" s="1"/>
  <c r="O2033" i="24"/>
  <c r="O4397" i="24"/>
  <c r="O3466" i="24"/>
  <c r="O2681" i="24"/>
  <c r="O2010" i="24"/>
  <c r="O1356" i="24"/>
  <c r="O658" i="24"/>
  <c r="O3956" i="24"/>
  <c r="O2972" i="24"/>
  <c r="O2057" i="24"/>
  <c r="O1516" i="24"/>
  <c r="O839" i="24"/>
  <c r="O397" i="24"/>
  <c r="O4241" i="24"/>
  <c r="O3306" i="24"/>
  <c r="O2633" i="24"/>
  <c r="O1854" i="24"/>
  <c r="O1200" i="24"/>
  <c r="O553" i="24"/>
  <c r="O4219" i="24"/>
  <c r="O3361" i="24"/>
  <c r="O2425" i="24"/>
  <c r="O2266" i="24"/>
  <c r="O1485" i="24"/>
  <c r="O550" i="24"/>
  <c r="O399" i="24"/>
  <c r="O421" i="24"/>
  <c r="O551" i="24"/>
  <c r="O265" i="24"/>
  <c r="O272" i="24" s="1"/>
  <c r="O577" i="24"/>
  <c r="O786" i="24"/>
  <c r="O804" i="24" s="1"/>
  <c r="O915" i="24"/>
  <c r="O1075" i="24"/>
  <c r="O916" i="24"/>
  <c r="O934" i="24" s="1"/>
  <c r="O893" i="24"/>
  <c r="O1643" i="24"/>
  <c r="O1907" i="24"/>
  <c r="O1829" i="24"/>
  <c r="O1774" i="24"/>
  <c r="O1792" i="24" s="1"/>
  <c r="O2112" i="24"/>
  <c r="O2130" i="24" s="1"/>
  <c r="O2294" i="24"/>
  <c r="O2312" i="24" s="1"/>
  <c r="O2398" i="24"/>
  <c r="O2416" i="24" s="1"/>
  <c r="O2609" i="24"/>
  <c r="O2761" i="24"/>
  <c r="O3883" i="24"/>
  <c r="O3098" i="24"/>
  <c r="O3617" i="24"/>
  <c r="O26" i="24"/>
  <c r="O373" i="24"/>
  <c r="O529" i="24"/>
  <c r="O474" i="24"/>
  <c r="O492" i="24" s="1"/>
  <c r="O448" i="24"/>
  <c r="O466" i="24" s="1"/>
  <c r="O422" i="24"/>
  <c r="O440" i="24" s="1"/>
  <c r="O425" i="24"/>
  <c r="O633" i="24"/>
  <c r="O867" i="24"/>
  <c r="O552" i="24"/>
  <c r="O570" i="24" s="1"/>
  <c r="O760" i="24"/>
  <c r="O778" i="24" s="1"/>
  <c r="O841" i="24"/>
  <c r="O864" i="24"/>
  <c r="O882" i="24" s="1"/>
  <c r="O1335" i="24"/>
  <c r="O1231" i="24"/>
  <c r="O1669" i="24"/>
  <c r="O1725" i="24"/>
  <c r="O1826" i="24"/>
  <c r="O1844" i="24" s="1"/>
  <c r="O2193" i="24"/>
  <c r="O2086" i="24"/>
  <c r="O2104" i="24" s="1"/>
  <c r="O2323" i="24"/>
  <c r="O2037" i="24"/>
  <c r="O2216" i="24"/>
  <c r="O2234" i="24" s="1"/>
  <c r="O2167" i="24"/>
  <c r="O2553" i="24"/>
  <c r="O2606" i="24"/>
  <c r="O2624" i="24" s="1"/>
  <c r="O2401" i="24"/>
  <c r="O2788" i="24"/>
  <c r="O2806" i="24" s="1"/>
  <c r="O2658" i="24"/>
  <c r="O2676" i="24" s="1"/>
  <c r="O2839" i="24"/>
  <c r="O2918" i="24"/>
  <c r="O2936" i="24" s="1"/>
  <c r="O3233" i="24"/>
  <c r="O3204" i="24"/>
  <c r="O3222" i="24" s="1"/>
  <c r="O3490" i="24"/>
  <c r="O3508" i="24" s="1"/>
  <c r="O3645" i="24"/>
  <c r="O3594" i="24"/>
  <c r="O3612" i="24" s="1"/>
  <c r="O3724" i="24"/>
  <c r="O3742" i="24" s="1"/>
  <c r="O3932" i="24"/>
  <c r="O3950" i="24" s="1"/>
  <c r="O3905" i="24"/>
  <c r="O3987" i="24"/>
  <c r="O4062" i="24"/>
  <c r="O4080" i="24" s="1"/>
  <c r="O4221" i="24"/>
  <c r="O4399" i="24"/>
  <c r="O4477" i="24"/>
  <c r="O4507" i="24"/>
  <c r="O4712" i="24"/>
  <c r="O4730" i="24" s="1"/>
  <c r="C88" i="24"/>
  <c r="O4294" i="24"/>
  <c r="O3384" i="24"/>
  <c r="O2607" i="24"/>
  <c r="O1905" i="24"/>
  <c r="O1148" i="24"/>
  <c r="O866" i="24"/>
  <c r="O4115" i="24"/>
  <c r="O3253" i="24"/>
  <c r="O2426" i="24"/>
  <c r="O2269" i="24"/>
  <c r="O1100" i="24"/>
  <c r="O601" i="24"/>
  <c r="O2687" i="24"/>
  <c r="O2869" i="24"/>
  <c r="O2947" i="24"/>
  <c r="O2996" i="24"/>
  <c r="O3014" i="24" s="1"/>
  <c r="O2973" i="24"/>
  <c r="O3152" i="24"/>
  <c r="O3170" i="24" s="1"/>
  <c r="O3307" i="24"/>
  <c r="O3256" i="24"/>
  <c r="O3274" i="24" s="1"/>
  <c r="O3337" i="24"/>
  <c r="O3438" i="24"/>
  <c r="O3456" i="24" s="1"/>
  <c r="O3623" i="24"/>
  <c r="O3906" i="24"/>
  <c r="O3924" i="24" s="1"/>
  <c r="O4143" i="24"/>
  <c r="O4347" i="24"/>
  <c r="O4451" i="24"/>
  <c r="O4582" i="24"/>
  <c r="O4600" i="24" s="1"/>
  <c r="O4607" i="24"/>
  <c r="O4660" i="24"/>
  <c r="O4678" i="24" s="1"/>
  <c r="O4168" i="24"/>
  <c r="O3358" i="24"/>
  <c r="O2764" i="24"/>
  <c r="O1979" i="24"/>
  <c r="O1229" i="24"/>
  <c r="O813" i="24"/>
  <c r="O3933" i="24"/>
  <c r="O2994" i="24"/>
  <c r="O2265" i="24"/>
  <c r="O1723" i="24"/>
  <c r="O1199" i="24"/>
  <c r="O294" i="24"/>
  <c r="C138" i="24"/>
  <c r="R5" i="24"/>
  <c r="S6" i="24"/>
  <c r="C238" i="24"/>
  <c r="O428" i="24"/>
  <c r="O376" i="24"/>
  <c r="O284" i="24"/>
  <c r="O968" i="24"/>
  <c r="O986" i="24" s="1"/>
  <c r="O942" i="24"/>
  <c r="O960" i="24" s="1"/>
  <c r="O1149" i="24"/>
  <c r="O890" i="24"/>
  <c r="O908" i="24" s="1"/>
  <c r="O1127" i="24"/>
  <c r="O1101" i="24"/>
  <c r="O1150" i="24"/>
  <c r="O1168" i="24" s="1"/>
  <c r="O1387" i="24"/>
  <c r="O1332" i="24"/>
  <c r="O1350" i="24" s="1"/>
  <c r="O1228" i="24"/>
  <c r="O1246" i="24" s="1"/>
  <c r="O1617" i="24"/>
  <c r="O1488" i="24"/>
  <c r="O1506" i="24" s="1"/>
  <c r="O1773" i="24"/>
  <c r="O1930" i="24"/>
  <c r="O1948" i="24" s="1"/>
  <c r="O2241" i="24"/>
  <c r="O2476" i="24"/>
  <c r="O2494" i="24" s="1"/>
  <c r="O2085" i="24"/>
  <c r="O2293" i="24"/>
  <c r="O2215" i="24"/>
  <c r="O2427" i="24"/>
  <c r="O2346" i="24"/>
  <c r="O2364" i="24" s="1"/>
  <c r="O2531" i="24"/>
  <c r="O2657" i="24"/>
  <c r="O2762" i="24"/>
  <c r="O2780" i="24" s="1"/>
  <c r="O2684" i="24"/>
  <c r="O2702" i="24" s="1"/>
  <c r="O3025" i="24"/>
  <c r="O3177" i="24"/>
  <c r="O3285" i="24"/>
  <c r="O3568" i="24"/>
  <c r="O3586" i="24" s="1"/>
  <c r="O3672" i="24"/>
  <c r="O3690" i="24" s="1"/>
  <c r="O3801" i="24"/>
  <c r="O3749" i="24"/>
  <c r="O3879" i="24"/>
  <c r="O4036" i="24"/>
  <c r="O4054" i="24" s="1"/>
  <c r="O4013" i="24"/>
  <c r="O4169" i="24"/>
  <c r="O4166" i="24"/>
  <c r="O4184" i="24" s="1"/>
  <c r="O4269" i="24"/>
  <c r="O4321" i="24"/>
  <c r="O4455" i="24"/>
  <c r="O4555" i="24"/>
  <c r="O4663" i="24"/>
  <c r="O4059" i="24"/>
  <c r="O3154" i="24"/>
  <c r="O2500" i="24"/>
  <c r="O1775" i="24"/>
  <c r="O1407" i="24"/>
  <c r="O319" i="24"/>
  <c r="C113" i="24"/>
  <c r="O4631" i="24"/>
  <c r="O3725" i="24"/>
  <c r="O3232" i="24"/>
  <c r="O3238" i="24" s="1"/>
  <c r="O2295" i="24"/>
  <c r="O1616" i="24"/>
  <c r="O1070" i="24"/>
  <c r="O471" i="24"/>
  <c r="C188" i="24"/>
  <c r="O187" i="24"/>
  <c r="O2710" i="24"/>
  <c r="O2728" i="24" s="1"/>
  <c r="C63" i="24"/>
  <c r="C213" i="24"/>
  <c r="O28" i="24"/>
  <c r="O29" i="24"/>
  <c r="O708" i="24"/>
  <c r="O726" i="24" s="1"/>
  <c r="O630" i="24"/>
  <c r="O648" i="24" s="1"/>
  <c r="O629" i="24"/>
  <c r="O555" i="24"/>
  <c r="O763" i="24"/>
  <c r="O997" i="24"/>
  <c r="O971" i="24"/>
  <c r="O919" i="24"/>
  <c r="O922" i="24" s="1"/>
  <c r="O941" i="24"/>
  <c r="O1179" i="24"/>
  <c r="O1153" i="24"/>
  <c r="O1361" i="24"/>
  <c r="O1305" i="24"/>
  <c r="O2164" i="24"/>
  <c r="O2182" i="24" s="1"/>
  <c r="O1514" i="24"/>
  <c r="O1532" i="24" s="1"/>
  <c r="O1517" i="24"/>
  <c r="O1981" i="24"/>
  <c r="O1751" i="24"/>
  <c r="O1959" i="24"/>
  <c r="O1747" i="24"/>
  <c r="O1955" i="24"/>
  <c r="O2345" i="24"/>
  <c r="O1956" i="24"/>
  <c r="O1974" i="24" s="1"/>
  <c r="O2189" i="24"/>
  <c r="O2060" i="24"/>
  <c r="O2078" i="24" s="1"/>
  <c r="O2505" i="24"/>
  <c r="O2632" i="24"/>
  <c r="O2650" i="24" s="1"/>
  <c r="O2736" i="24"/>
  <c r="O2754" i="24" s="1"/>
  <c r="O2375" i="24"/>
  <c r="O2554" i="24"/>
  <c r="O2572" i="24" s="1"/>
  <c r="O2371" i="24"/>
  <c r="O2895" i="24"/>
  <c r="O2683" i="24"/>
  <c r="O2817" i="24"/>
  <c r="O2944" i="24"/>
  <c r="O2962" i="24" s="1"/>
  <c r="O3022" i="24"/>
  <c r="O3040" i="24" s="1"/>
  <c r="O3021" i="24"/>
  <c r="O3541" i="24"/>
  <c r="O3334" i="24"/>
  <c r="O3352" i="24" s="1"/>
  <c r="O3386" i="24"/>
  <c r="O3404" i="24" s="1"/>
  <c r="O3515" i="24"/>
  <c r="O3620" i="24"/>
  <c r="O3638" i="24" s="1"/>
  <c r="O3571" i="24"/>
  <c r="O4191" i="24"/>
  <c r="O4556" i="24"/>
  <c r="O4574" i="24" s="1"/>
  <c r="O4711" i="24"/>
  <c r="O3959" i="24"/>
  <c r="O2997" i="24"/>
  <c r="O2344" i="24"/>
  <c r="O1567" i="24"/>
  <c r="O995" i="24"/>
  <c r="O368" i="24"/>
  <c r="O378" i="24" s="1"/>
  <c r="O4583" i="24"/>
  <c r="O3826" i="24"/>
  <c r="O2889" i="24"/>
  <c r="O2370" i="24"/>
  <c r="O1511" i="24"/>
  <c r="O913" i="24"/>
  <c r="O267" i="24"/>
  <c r="O3854" i="24"/>
  <c r="O3872" i="24" s="1"/>
  <c r="O4192" i="24"/>
  <c r="O4210" i="24" s="1"/>
  <c r="O27" i="24"/>
  <c r="O1019" i="24"/>
  <c r="O1124" i="24"/>
  <c r="O1142" i="24" s="1"/>
  <c r="O1309" i="24"/>
  <c r="O1409" i="24"/>
  <c r="O1592" i="24"/>
  <c r="O1610" i="24" s="1"/>
  <c r="O1491" i="24"/>
  <c r="O1699" i="24"/>
  <c r="O1644" i="24"/>
  <c r="O1662" i="24" s="1"/>
  <c r="O1799" i="24"/>
  <c r="O2007" i="24"/>
  <c r="O1852" i="24"/>
  <c r="O1870" i="24" s="1"/>
  <c r="O1777" i="24"/>
  <c r="O2034" i="24"/>
  <c r="O2052" i="24" s="1"/>
  <c r="O2271" i="24"/>
  <c r="O2219" i="24"/>
  <c r="O2424" i="24"/>
  <c r="O2442" i="24" s="1"/>
  <c r="O2661" i="24"/>
  <c r="O2423" i="24"/>
  <c r="O2557" i="24"/>
  <c r="O2814" i="24"/>
  <c r="O2832" i="24" s="1"/>
  <c r="O2813" i="24"/>
  <c r="O2892" i="24"/>
  <c r="O2910" i="24" s="1"/>
  <c r="O2970" i="24"/>
  <c r="O2988" i="24" s="1"/>
  <c r="O3129" i="24"/>
  <c r="O3126" i="24"/>
  <c r="O3144" i="24" s="1"/>
  <c r="O3151" i="24"/>
  <c r="O3282" i="24"/>
  <c r="O3300" i="24" s="1"/>
  <c r="O3619" i="24"/>
  <c r="O3593" i="24"/>
  <c r="O3697" i="24"/>
  <c r="O3727" i="24"/>
  <c r="O3880" i="24"/>
  <c r="O3898" i="24" s="1"/>
  <c r="O3958" i="24"/>
  <c r="O3976" i="24" s="1"/>
  <c r="O4065" i="24"/>
  <c r="O4068" i="24" s="1"/>
  <c r="O4244" i="24"/>
  <c r="O4262" i="24" s="1"/>
  <c r="O4325" i="24"/>
  <c r="O4400" i="24"/>
  <c r="O4418" i="24" s="1"/>
  <c r="O4585" i="24"/>
  <c r="O4634" i="24"/>
  <c r="O4652" i="24" s="1"/>
  <c r="O4584" i="24"/>
  <c r="O4590" i="24" s="1"/>
  <c r="O3752" i="24"/>
  <c r="O2838" i="24"/>
  <c r="O2504" i="24"/>
  <c r="O1620" i="24"/>
  <c r="O1022" i="24"/>
  <c r="O475" i="24"/>
  <c r="O4427" i="24"/>
  <c r="O3513" i="24"/>
  <c r="O2789" i="24"/>
  <c r="O2140" i="24"/>
  <c r="O1433" i="24"/>
  <c r="O632" i="24"/>
  <c r="P3" i="24"/>
  <c r="O4018" i="24"/>
  <c r="C21" i="24"/>
  <c r="M20" i="24"/>
  <c r="O289" i="24"/>
  <c r="O371" i="24"/>
  <c r="O503" i="24"/>
  <c r="O500" i="24"/>
  <c r="O518" i="24" s="1"/>
  <c r="O317" i="24"/>
  <c r="O554" i="24"/>
  <c r="O679" i="24"/>
  <c r="O810" i="24"/>
  <c r="O939" i="24"/>
  <c r="O1226" i="24"/>
  <c r="O1251" i="24"/>
  <c r="O1021" i="24"/>
  <c r="O1490" i="24"/>
  <c r="O1619" i="24"/>
  <c r="O1776" i="24"/>
  <c r="O1589" i="24"/>
  <c r="O1464" i="24"/>
  <c r="O1980" i="24"/>
  <c r="O2138" i="24"/>
  <c r="O2156" i="24" s="1"/>
  <c r="O2474" i="24"/>
  <c r="O1800" i="24"/>
  <c r="O1818" i="24" s="1"/>
  <c r="O1877" i="24"/>
  <c r="O293" i="24"/>
  <c r="O814" i="24"/>
  <c r="O681" i="24"/>
  <c r="O524" i="24"/>
  <c r="O606" i="24"/>
  <c r="O680" i="24"/>
  <c r="O992" i="24"/>
  <c r="O836" i="24"/>
  <c r="O1017" i="24"/>
  <c r="O1023" i="24"/>
  <c r="O1411" i="24"/>
  <c r="O1360" i="24"/>
  <c r="O1565" i="24"/>
  <c r="O1512" i="24"/>
  <c r="O1522" i="24" s="1"/>
  <c r="O1175" i="24"/>
  <c r="O1438" i="24"/>
  <c r="O1749" i="24"/>
  <c r="O1667" i="24"/>
  <c r="O1802" i="24"/>
  <c r="O1750" i="24"/>
  <c r="O1901" i="24"/>
  <c r="O1563" i="24"/>
  <c r="O1828" i="24"/>
  <c r="O1618" i="24"/>
  <c r="O1636" i="24" s="1"/>
  <c r="O1647" i="24"/>
  <c r="O2111" i="24"/>
  <c r="O2473" i="24"/>
  <c r="O2707" i="24"/>
  <c r="O2685" i="24"/>
  <c r="O2864" i="24"/>
  <c r="O2843" i="24"/>
  <c r="O2840" i="24"/>
  <c r="O2858" i="24" s="1"/>
  <c r="O2865" i="24"/>
  <c r="O3048" i="24"/>
  <c r="O3066" i="24" s="1"/>
  <c r="O3051" i="24"/>
  <c r="O264" i="24"/>
  <c r="O1125" i="24"/>
  <c r="O654" i="24"/>
  <c r="O1045" i="24"/>
  <c r="O863" i="24"/>
  <c r="O945" i="24"/>
  <c r="O993" i="24"/>
  <c r="O1279" i="24"/>
  <c r="O1204" i="24"/>
  <c r="O1412" i="24"/>
  <c r="O1227" i="24"/>
  <c r="O1878" i="24"/>
  <c r="O1896" i="24" s="1"/>
  <c r="O1903" i="24"/>
  <c r="O2088" i="24"/>
  <c r="O2139" i="24"/>
  <c r="O2161" i="24"/>
  <c r="O1803" i="24"/>
  <c r="O2244" i="24"/>
  <c r="O2447" i="24"/>
  <c r="O2529" i="24"/>
  <c r="O2479" i="24"/>
  <c r="O2501" i="24"/>
  <c r="O2499" i="24"/>
  <c r="O2605" i="24"/>
  <c r="O3020" i="24"/>
  <c r="O472" i="24"/>
  <c r="O657" i="24"/>
  <c r="O523" i="24"/>
  <c r="O321" i="24"/>
  <c r="O653" i="24"/>
  <c r="O290" i="24"/>
  <c r="O300" i="24" s="1"/>
  <c r="O1044" i="24"/>
  <c r="O811" i="24"/>
  <c r="O914" i="24"/>
  <c r="O1434" i="24"/>
  <c r="O1018" i="24"/>
  <c r="O967" i="24"/>
  <c r="O1646" i="24"/>
  <c r="O1437" i="24"/>
  <c r="O1543" i="24"/>
  <c r="O1695" i="24"/>
  <c r="O2296" i="24"/>
  <c r="O1772" i="24"/>
  <c r="O1797" i="24"/>
  <c r="O2005" i="24"/>
  <c r="O2163" i="24"/>
  <c r="O2321" i="24"/>
  <c r="O2348" i="24"/>
  <c r="O1825" i="24"/>
  <c r="O2556" i="24"/>
  <c r="O2630" i="24"/>
  <c r="O2640" i="24" s="1"/>
  <c r="O2713" i="24"/>
  <c r="O2583" i="24"/>
  <c r="O2734" i="24"/>
  <c r="O295" i="24"/>
  <c r="O292" i="24"/>
  <c r="O310" i="24" s="1"/>
  <c r="O525" i="24"/>
  <c r="O918" i="24"/>
  <c r="O1020" i="24"/>
  <c r="O1038" i="24" s="1"/>
  <c r="O789" i="24"/>
  <c r="O1049" i="24"/>
  <c r="O1097" i="24"/>
  <c r="O1122" i="24"/>
  <c r="O1071" i="24"/>
  <c r="O1257" i="24"/>
  <c r="O1254" i="24"/>
  <c r="O1272" i="24" s="1"/>
  <c r="O1333" i="24"/>
  <c r="O1152" i="24"/>
  <c r="O1277" i="24"/>
  <c r="O1278" i="24"/>
  <c r="O1698" i="24"/>
  <c r="O1881" i="24"/>
  <c r="O1591" i="24"/>
  <c r="O1850" i="24"/>
  <c r="O1541" i="24"/>
  <c r="O1673" i="24"/>
  <c r="O1906" i="24"/>
  <c r="O2162" i="24"/>
  <c r="O1879" i="24"/>
  <c r="O2478" i="24"/>
  <c r="O2733" i="24"/>
  <c r="O2919" i="24"/>
  <c r="O2760" i="24"/>
  <c r="O501" i="24"/>
  <c r="O497" i="24"/>
  <c r="O398" i="24"/>
  <c r="O628" i="24"/>
  <c r="O343" i="24"/>
  <c r="O341" i="24"/>
  <c r="O499" i="24"/>
  <c r="O891" i="24"/>
  <c r="O970" i="24"/>
  <c r="O976" i="24" s="1"/>
  <c r="O655" i="24"/>
  <c r="O861" i="24"/>
  <c r="O944" i="24"/>
  <c r="O1957" i="24"/>
  <c r="O1436" i="24"/>
  <c r="O1454" i="24" s="1"/>
  <c r="O1875" i="24"/>
  <c r="O4709" i="24"/>
  <c r="O4636" i="24"/>
  <c r="O4558" i="24"/>
  <c r="O4527" i="24"/>
  <c r="O4428" i="24"/>
  <c r="O4324" i="24"/>
  <c r="O4138" i="24"/>
  <c r="O3960" i="24"/>
  <c r="O3904" i="24"/>
  <c r="O3748" i="24"/>
  <c r="O3778" i="24"/>
  <c r="O3595" i="24"/>
  <c r="O3491" i="24"/>
  <c r="O3279" i="24"/>
  <c r="O3205" i="24"/>
  <c r="O3357" i="24"/>
  <c r="O3023" i="24"/>
  <c r="O3050" i="24"/>
  <c r="O3056" i="24" s="1"/>
  <c r="O2867" i="24"/>
  <c r="O2942" i="24"/>
  <c r="O2738" i="24"/>
  <c r="O2530" i="24"/>
  <c r="O2477" i="24"/>
  <c r="O2551" i="24"/>
  <c r="O2243" i="24"/>
  <c r="O2292" i="24"/>
  <c r="O2136" i="24"/>
  <c r="O2191" i="24"/>
  <c r="O2291" i="24"/>
  <c r="O2031" i="24"/>
  <c r="O1880" i="24"/>
  <c r="O1886" i="24" s="1"/>
  <c r="O1849" i="24"/>
  <c r="O1615" i="24"/>
  <c r="O1542" i="24"/>
  <c r="O1489" i="24"/>
  <c r="O1693" i="24"/>
  <c r="O1381" i="24"/>
  <c r="O1408" i="24"/>
  <c r="O1386" i="24"/>
  <c r="O991" i="24"/>
  <c r="O1308" i="24"/>
  <c r="O996" i="24"/>
  <c r="O888" i="24"/>
  <c r="O835" i="24"/>
  <c r="O757" i="24"/>
  <c r="O761" i="24"/>
  <c r="O605" i="24"/>
  <c r="O476" i="24"/>
  <c r="O784" i="24"/>
  <c r="O449" i="24"/>
  <c r="O659" i="24"/>
  <c r="O656" i="24"/>
  <c r="O674" i="24" s="1"/>
  <c r="O342" i="24"/>
  <c r="O477" i="24"/>
  <c r="O450" i="24"/>
  <c r="O736" i="24"/>
  <c r="O788" i="24"/>
  <c r="O1048" i="24"/>
  <c r="O1255" i="24"/>
  <c r="O1564" i="24"/>
  <c r="O1540" i="24"/>
  <c r="O1558" i="24" s="1"/>
  <c r="O1459" i="24"/>
  <c r="O1645" i="24"/>
  <c r="O2217" i="24"/>
  <c r="O1902" i="24"/>
  <c r="O4557" i="24"/>
  <c r="O3852" i="24"/>
  <c r="O2915" i="24"/>
  <c r="O2062" i="24"/>
  <c r="O1486" i="24"/>
  <c r="O1174" i="24"/>
  <c r="O1043" i="24"/>
  <c r="O2036" i="24"/>
  <c r="O2141" i="24"/>
  <c r="O2451" i="24"/>
  <c r="O2270" i="24"/>
  <c r="O2319" i="24"/>
  <c r="O2735" i="24"/>
  <c r="O2945" i="24"/>
  <c r="O2916" i="24"/>
  <c r="O3099" i="24"/>
  <c r="O3181" i="24"/>
  <c r="O3180" i="24"/>
  <c r="O3201" i="24"/>
  <c r="O3465" i="24"/>
  <c r="O3493" i="24"/>
  <c r="O3565" i="24"/>
  <c r="O3566" i="24"/>
  <c r="O3440" i="24"/>
  <c r="O3487" i="24"/>
  <c r="O3649" i="24"/>
  <c r="O3804" i="24"/>
  <c r="O3701" i="24"/>
  <c r="O3857" i="24"/>
  <c r="O3934" i="24"/>
  <c r="O3929" i="24"/>
  <c r="O3957" i="24"/>
  <c r="O4089" i="24"/>
  <c r="O4111" i="24"/>
  <c r="O4190" i="24"/>
  <c r="O4216" i="24"/>
  <c r="O4270" i="24"/>
  <c r="O4288" i="24" s="1"/>
  <c r="O4295" i="24"/>
  <c r="O4398" i="24"/>
  <c r="O4479" i="24"/>
  <c r="O4501" i="24"/>
  <c r="O4610" i="24"/>
  <c r="O4611" i="24"/>
  <c r="O4475" i="24"/>
  <c r="O3592" i="24"/>
  <c r="O2868" i="24"/>
  <c r="O2188" i="24"/>
  <c r="O1671" i="24"/>
  <c r="O705" i="24"/>
  <c r="O420" i="24"/>
  <c r="O430" i="24" s="1"/>
  <c r="O316" i="24"/>
  <c r="O502" i="24"/>
  <c r="O1642" i="24"/>
  <c r="O1513" i="24"/>
  <c r="O1672" i="24"/>
  <c r="O1984" i="24"/>
  <c r="O2318" i="24"/>
  <c r="O2400" i="24"/>
  <c r="O2527" i="24"/>
  <c r="O2555" i="24"/>
  <c r="O2577" i="24"/>
  <c r="O2682" i="24"/>
  <c r="O2786" i="24"/>
  <c r="O3049" i="24"/>
  <c r="O3103" i="24"/>
  <c r="O2999" i="24"/>
  <c r="O3097" i="24"/>
  <c r="O3102" i="24"/>
  <c r="O3077" i="24"/>
  <c r="O3284" i="24"/>
  <c r="O3567" i="24"/>
  <c r="O3518" i="24"/>
  <c r="O3830" i="24"/>
  <c r="O3803" i="24"/>
  <c r="O3825" i="24"/>
  <c r="O3721" i="24"/>
  <c r="O3982" i="24"/>
  <c r="O4009" i="24"/>
  <c r="O4189" i="24"/>
  <c r="O4267" i="24"/>
  <c r="O4375" i="24"/>
  <c r="O4350" i="24"/>
  <c r="O4356" i="24" s="1"/>
  <c r="O4376" i="24"/>
  <c r="O4349" i="24"/>
  <c r="O4345" i="24"/>
  <c r="O4450" i="24"/>
  <c r="O4606" i="24"/>
  <c r="O4715" i="24"/>
  <c r="O4401" i="24"/>
  <c r="O3514" i="24"/>
  <c r="O2790" i="24"/>
  <c r="O1853" i="24"/>
  <c r="O1359" i="24"/>
  <c r="O732" i="24"/>
  <c r="O735" i="24"/>
  <c r="O2011" i="24"/>
  <c r="O2397" i="24"/>
  <c r="O2941" i="24"/>
  <c r="O3175" i="24"/>
  <c r="O3415" i="24"/>
  <c r="O3489" i="24"/>
  <c r="O3648" i="24"/>
  <c r="O3654" i="24" s="1"/>
  <c r="O3753" i="24"/>
  <c r="O3750" i="24"/>
  <c r="O3768" i="24" s="1"/>
  <c r="O3773" i="24"/>
  <c r="O3643" i="24"/>
  <c r="O3827" i="24"/>
  <c r="O3700" i="24"/>
  <c r="O3706" i="24" s="1"/>
  <c r="O3674" i="24"/>
  <c r="O3855" i="24"/>
  <c r="O3908" i="24"/>
  <c r="O4085" i="24"/>
  <c r="O4037" i="24"/>
  <c r="O4086" i="24"/>
  <c r="O4090" i="24"/>
  <c r="O4113" i="24"/>
  <c r="O4120" i="24" s="1"/>
  <c r="O4121" i="24" s="1"/>
  <c r="O4137" i="24"/>
  <c r="O4164" i="24"/>
  <c r="O4174" i="24" s="1"/>
  <c r="O4299" i="24"/>
  <c r="O4298" i="24"/>
  <c r="O4374" i="24"/>
  <c r="O4392" i="24" s="1"/>
  <c r="O4506" i="24"/>
  <c r="O4609" i="24"/>
  <c r="O4713" i="24"/>
  <c r="O4246" i="24"/>
  <c r="O3257" i="24"/>
  <c r="O2421" i="24"/>
  <c r="O1953" i="24"/>
  <c r="O1334" i="24"/>
  <c r="O758" i="24"/>
  <c r="O762" i="24"/>
  <c r="O1099" i="24"/>
  <c r="O1439" i="24"/>
  <c r="O1958" i="24"/>
  <c r="O2450" i="24"/>
  <c r="O2468" i="24" s="1"/>
  <c r="O2711" i="24"/>
  <c r="O3073" i="24"/>
  <c r="O3072" i="24"/>
  <c r="O3123" i="24"/>
  <c r="O3229" i="24"/>
  <c r="O3236" i="24" s="1"/>
  <c r="O3362" i="24"/>
  <c r="O3179" i="24"/>
  <c r="O3359" i="24"/>
  <c r="O3467" i="24"/>
  <c r="O3464" i="24"/>
  <c r="O3482" i="24" s="1"/>
  <c r="O3280" i="24"/>
  <c r="O3488" i="24"/>
  <c r="O3437" i="24"/>
  <c r="O3622" i="24"/>
  <c r="O3671" i="24"/>
  <c r="O3775" i="24"/>
  <c r="O3935" i="24"/>
  <c r="O3903" i="24"/>
  <c r="O3853" i="24"/>
  <c r="O3955" i="24"/>
  <c r="O4060" i="24"/>
  <c r="O4070" i="24" s="1"/>
  <c r="O4088" i="24"/>
  <c r="O4106" i="24" s="1"/>
  <c r="O4193" i="24"/>
  <c r="O4243" i="24"/>
  <c r="O4242" i="24"/>
  <c r="O4268" i="24"/>
  <c r="O4293" i="24"/>
  <c r="O4272" i="24"/>
  <c r="O4271" i="24"/>
  <c r="O4425" i="24"/>
  <c r="O4476" i="24"/>
  <c r="O4554" i="24"/>
  <c r="O4661" i="24"/>
  <c r="O4685" i="24"/>
  <c r="O4141" i="24"/>
  <c r="O3409" i="24"/>
  <c r="O2660" i="24"/>
  <c r="O1771" i="24"/>
  <c r="O1252" i="24"/>
  <c r="O602" i="24"/>
  <c r="O3985" i="24"/>
  <c r="O3335" i="24"/>
  <c r="O2526" i="24"/>
  <c r="O1827" i="24"/>
  <c r="O969" i="24"/>
  <c r="O367" i="24"/>
  <c r="O315" i="24"/>
  <c r="O1568" i="24"/>
  <c r="O1538" i="24"/>
  <c r="O2110" i="24"/>
  <c r="O1824" i="24"/>
  <c r="O2008" i="24"/>
  <c r="O2026" i="24" s="1"/>
  <c r="O2453" i="24"/>
  <c r="O2456" i="24" s="1"/>
  <c r="O2448" i="24"/>
  <c r="O2458" i="24" s="1"/>
  <c r="O2791" i="24"/>
  <c r="O2712" i="24"/>
  <c r="O2785" i="24"/>
  <c r="O2841" i="24"/>
  <c r="O3153" i="24"/>
  <c r="O3388" i="24"/>
  <c r="O3461" i="24"/>
  <c r="O3305" i="24"/>
  <c r="O3539" i="24"/>
  <c r="O3544" i="24"/>
  <c r="O3646" i="24"/>
  <c r="O3664" i="24" s="1"/>
  <c r="O3986" i="24"/>
  <c r="O4091" i="24"/>
  <c r="O4215" i="24"/>
  <c r="O4194" i="24"/>
  <c r="O4273" i="24"/>
  <c r="O4402" i="24"/>
  <c r="O4373" i="24"/>
  <c r="O4481" i="24"/>
  <c r="O4581" i="24"/>
  <c r="O4714" i="24"/>
  <c r="O4684" i="24"/>
  <c r="O4710" i="24"/>
  <c r="O4687" i="24"/>
  <c r="O3877" i="24"/>
  <c r="O3127" i="24"/>
  <c r="O2240" i="24"/>
  <c r="O1593" i="24"/>
  <c r="O1069" i="24"/>
  <c r="O528" i="24"/>
  <c r="O1569" i="24"/>
  <c r="O1515" i="24"/>
  <c r="O2135" i="24"/>
  <c r="O1851" i="24"/>
  <c r="O2297" i="24"/>
  <c r="O2608" i="24"/>
  <c r="O2582" i="24"/>
  <c r="O2917" i="24"/>
  <c r="O3045" i="24"/>
  <c r="O3124" i="24"/>
  <c r="O3178" i="24"/>
  <c r="O3196" i="24" s="1"/>
  <c r="O3206" i="24"/>
  <c r="O3176" i="24"/>
  <c r="O3385" i="24"/>
  <c r="O3308" i="24"/>
  <c r="O3326" i="24" s="1"/>
  <c r="O3517" i="24"/>
  <c r="O3462" i="24"/>
  <c r="O3621" i="24"/>
  <c r="O3439" i="24"/>
  <c r="O3543" i="24"/>
  <c r="O3435" i="24"/>
  <c r="O3540" i="24"/>
  <c r="O3722" i="24"/>
  <c r="O3805" i="24"/>
  <c r="O3698" i="24"/>
  <c r="O3716" i="24" s="1"/>
  <c r="O3851" i="24"/>
  <c r="O3878" i="24"/>
  <c r="O3983" i="24"/>
  <c r="O3961" i="24"/>
  <c r="O4035" i="24"/>
  <c r="O4139" i="24"/>
  <c r="O4220" i="24"/>
  <c r="O4371" i="24"/>
  <c r="O4502" i="24"/>
  <c r="O4657" i="24"/>
  <c r="O4635" i="24"/>
  <c r="O3930" i="24"/>
  <c r="O2968" i="24"/>
  <c r="O2218" i="24"/>
  <c r="O2083" i="24"/>
  <c r="O887" i="24"/>
  <c r="O446" i="24"/>
  <c r="O456" i="24" s="1"/>
  <c r="O1537" i="24"/>
  <c r="O1487" i="24"/>
  <c r="O2422" i="24"/>
  <c r="O2089" i="24"/>
  <c r="O2475" i="24"/>
  <c r="O2552" i="24"/>
  <c r="O2812" i="24"/>
  <c r="O2837" i="24"/>
  <c r="O2863" i="24"/>
  <c r="O3024" i="24"/>
  <c r="O3125" i="24"/>
  <c r="O3128" i="24"/>
  <c r="O3413" i="24"/>
  <c r="O3311" i="24"/>
  <c r="O3414" i="24"/>
  <c r="O3420" i="24" s="1"/>
  <c r="O3255" i="24"/>
  <c r="O3545" i="24"/>
  <c r="O3542" i="24"/>
  <c r="O3560" i="24" s="1"/>
  <c r="O3751" i="24"/>
  <c r="O3618" i="24"/>
  <c r="O3774" i="24"/>
  <c r="O3723" i="24"/>
  <c r="O3802" i="24"/>
  <c r="O3820" i="24" s="1"/>
  <c r="O3831" i="24"/>
  <c r="O3909" i="24"/>
  <c r="O3981" i="24"/>
  <c r="O4195" i="24"/>
  <c r="O4217" i="24"/>
  <c r="O4167" i="24"/>
  <c r="O4297" i="24"/>
  <c r="O4351" i="24"/>
  <c r="O4377" i="24"/>
  <c r="O4503" i="24"/>
  <c r="O3519" i="24"/>
  <c r="O3647" i="24"/>
  <c r="O4348" i="24"/>
  <c r="O4366" i="24" s="1"/>
  <c r="O4116" i="24"/>
  <c r="O4122" i="24" s="1"/>
  <c r="O3150" i="24"/>
  <c r="O3160" i="24" s="1"/>
  <c r="O3310" i="24"/>
  <c r="O4034" i="24"/>
  <c r="O3071" i="24"/>
  <c r="O3202" i="24"/>
  <c r="O3212" i="24" s="1"/>
  <c r="O3076" i="24"/>
  <c r="O3283" i="24"/>
  <c r="O4323" i="24"/>
  <c r="O3881" i="24"/>
  <c r="O4478" i="24"/>
  <c r="O4496" i="24" s="1"/>
  <c r="O4038" i="24"/>
  <c r="O4424" i="24"/>
  <c r="O3203" i="24"/>
  <c r="O3333" i="24"/>
  <c r="O3747" i="24"/>
  <c r="O4659" i="24"/>
  <c r="O1465" i="24"/>
  <c r="O2686" i="24"/>
  <c r="O3436" i="24"/>
  <c r="O4608" i="24"/>
  <c r="O4626" i="24" s="1"/>
  <c r="O2998" i="24"/>
  <c r="O3207" i="24"/>
  <c r="O3412" i="24"/>
  <c r="O3430" i="24" s="1"/>
  <c r="O3331" i="24"/>
  <c r="O3907" i="24"/>
  <c r="O711" i="24"/>
  <c r="O785" i="24"/>
  <c r="O812" i="24"/>
  <c r="O830" i="24" s="1"/>
  <c r="O578" i="24"/>
  <c r="O596" i="24" s="1"/>
  <c r="O838" i="24"/>
  <c r="O856" i="24" s="1"/>
  <c r="O1357" i="24"/>
  <c r="O1176" i="24"/>
  <c r="O1194" i="24" s="1"/>
  <c r="O1384" i="24"/>
  <c r="O1402" i="24" s="1"/>
  <c r="O1461" i="24"/>
  <c r="O1331" i="24"/>
  <c r="O1410" i="24"/>
  <c r="O1428" i="24" s="1"/>
  <c r="O1621" i="24"/>
  <c r="O1929" i="24"/>
  <c r="O2063" i="24"/>
  <c r="O2059" i="24"/>
  <c r="O2580" i="24"/>
  <c r="O2598" i="24" s="1"/>
  <c r="O2349" i="24"/>
  <c r="O2739" i="24"/>
  <c r="O2709" i="24"/>
  <c r="O2921" i="24"/>
  <c r="O3047" i="24"/>
  <c r="O2969" i="24"/>
  <c r="O3281" i="24"/>
  <c r="O3360" i="24"/>
  <c r="O3378" i="24" s="1"/>
  <c r="O3441" i="24"/>
  <c r="O3516" i="24"/>
  <c r="O3534" i="24" s="1"/>
  <c r="O3779" i="24"/>
  <c r="O3675" i="24"/>
  <c r="O3984" i="24"/>
  <c r="O4002" i="24" s="1"/>
  <c r="O4087" i="24"/>
  <c r="O4010" i="24"/>
  <c r="O4028" i="24" s="1"/>
  <c r="O4114" i="24"/>
  <c r="O4132" i="24" s="1"/>
  <c r="O4165" i="24"/>
  <c r="O4403" i="24"/>
  <c r="O4429" i="24"/>
  <c r="O4504" i="24"/>
  <c r="O4522" i="24" s="1"/>
  <c r="O4559" i="24"/>
  <c r="O4637" i="24"/>
  <c r="O4633" i="24"/>
  <c r="O4686" i="24"/>
  <c r="O4704" i="24" s="1"/>
  <c r="C163" i="24"/>
  <c r="O4531" i="24"/>
  <c r="O3673" i="24"/>
  <c r="O2993" i="24"/>
  <c r="O2322" i="24"/>
  <c r="O1230" i="24"/>
  <c r="O1074" i="24"/>
  <c r="O4320" i="24"/>
  <c r="O3387" i="24"/>
  <c r="O2604" i="24"/>
  <c r="O2032" i="24"/>
  <c r="O1798" i="24"/>
  <c r="O783" i="24"/>
  <c r="O4423" i="24"/>
  <c r="O3670" i="24"/>
  <c r="O3680" i="24" s="1"/>
  <c r="O2763" i="24"/>
  <c r="O2214" i="24"/>
  <c r="O1147" i="24"/>
  <c r="O706" i="24"/>
  <c r="C38" i="24"/>
  <c r="O37" i="24"/>
  <c r="O4142" i="24"/>
  <c r="O3227" i="24"/>
  <c r="O2374" i="24"/>
  <c r="O1954" i="24"/>
  <c r="O1964" i="24" s="1"/>
  <c r="O1668" i="24"/>
  <c r="O627" i="24"/>
  <c r="O2638" i="24" l="1"/>
  <c r="O532" i="24"/>
  <c r="O36" i="24"/>
  <c r="O162" i="24"/>
  <c r="O3418" i="24"/>
  <c r="O298" i="24"/>
  <c r="O62" i="24"/>
  <c r="O4096" i="24"/>
  <c r="O950" i="24"/>
  <c r="O4538" i="24"/>
  <c r="O4382" i="24"/>
  <c r="O4200" i="24"/>
  <c r="O2744" i="24"/>
  <c r="O1808" i="24"/>
  <c r="O4094" i="24"/>
  <c r="O4095" i="24" s="1"/>
  <c r="O11" i="24"/>
  <c r="O111" i="24"/>
  <c r="O1912" i="24"/>
  <c r="O4536" i="24"/>
  <c r="O924" i="24"/>
  <c r="O3264" i="24"/>
  <c r="O1520" i="24"/>
  <c r="O4044" i="24"/>
  <c r="O135" i="24"/>
  <c r="O4124" i="24"/>
  <c r="O4126" i="24" s="1"/>
  <c r="O974" i="24"/>
  <c r="O10" i="24"/>
  <c r="O274" i="24"/>
  <c r="O110" i="24"/>
  <c r="O4198" i="24"/>
  <c r="O14" i="24"/>
  <c r="O38" i="24"/>
  <c r="C39" i="24"/>
  <c r="O4408" i="24"/>
  <c r="O1782" i="24"/>
  <c r="O2508" i="24"/>
  <c r="C214" i="24"/>
  <c r="O213" i="24"/>
  <c r="S5" i="24"/>
  <c r="T6" i="24"/>
  <c r="C139" i="24"/>
  <c r="O138" i="24"/>
  <c r="O163" i="24"/>
  <c r="C164" i="24"/>
  <c r="O4016" i="24"/>
  <c r="O185" i="24"/>
  <c r="O534" i="24"/>
  <c r="O1990" i="24"/>
  <c r="O324" i="24"/>
  <c r="O236" i="24"/>
  <c r="O2510" i="24"/>
  <c r="O1780" i="24"/>
  <c r="O237" i="24"/>
  <c r="O87" i="24"/>
  <c r="O3054" i="24"/>
  <c r="O3262" i="24"/>
  <c r="O4588" i="24"/>
  <c r="O2742" i="24"/>
  <c r="O16" i="24"/>
  <c r="O1910" i="24"/>
  <c r="C22" i="24"/>
  <c r="M21" i="24"/>
  <c r="O3158" i="24"/>
  <c r="O186" i="24"/>
  <c r="O1988" i="24"/>
  <c r="O948" i="24"/>
  <c r="O86" i="24"/>
  <c r="O212" i="24"/>
  <c r="O238" i="24"/>
  <c r="C239" i="24"/>
  <c r="O137" i="24"/>
  <c r="O4354" i="24"/>
  <c r="C89" i="24"/>
  <c r="O88" i="24"/>
  <c r="O136" i="24"/>
  <c r="O4224" i="24"/>
  <c r="O3678" i="24"/>
  <c r="O4226" i="24"/>
  <c r="O35" i="24"/>
  <c r="O161" i="24"/>
  <c r="O30" i="24"/>
  <c r="O211" i="24"/>
  <c r="O4380" i="24"/>
  <c r="O326" i="24"/>
  <c r="O235" i="24"/>
  <c r="O12" i="24"/>
  <c r="O3394" i="24"/>
  <c r="O3210" i="24"/>
  <c r="O4146" i="24"/>
  <c r="O4148" i="24"/>
  <c r="O1884" i="24"/>
  <c r="P4729" i="24"/>
  <c r="P4728" i="24"/>
  <c r="P4727" i="24"/>
  <c r="P4726" i="24"/>
  <c r="P4701" i="24"/>
  <c r="P4700" i="24"/>
  <c r="P4702" i="24"/>
  <c r="P4703" i="24"/>
  <c r="P4676" i="24"/>
  <c r="P4674" i="24"/>
  <c r="P4675" i="24"/>
  <c r="P4651" i="24"/>
  <c r="P4677" i="24"/>
  <c r="P4625" i="24"/>
  <c r="P4648" i="24"/>
  <c r="P4650" i="24"/>
  <c r="P4649" i="24"/>
  <c r="P4622" i="24"/>
  <c r="P4598" i="24"/>
  <c r="P4597" i="24"/>
  <c r="P4596" i="24"/>
  <c r="P4624" i="24"/>
  <c r="P4623" i="24"/>
  <c r="P4570" i="24"/>
  <c r="P4599" i="24"/>
  <c r="P4573" i="24"/>
  <c r="P4571" i="24"/>
  <c r="P4572" i="24"/>
  <c r="P4520" i="24"/>
  <c r="P4519" i="24"/>
  <c r="P4518" i="24"/>
  <c r="P4546" i="24"/>
  <c r="P4545" i="24"/>
  <c r="P4544" i="24"/>
  <c r="P4547" i="24"/>
  <c r="P4468" i="24"/>
  <c r="P4467" i="24"/>
  <c r="P4466" i="24"/>
  <c r="P4521" i="24"/>
  <c r="P4495" i="24"/>
  <c r="P4442" i="24"/>
  <c r="P4441" i="24"/>
  <c r="P4440" i="24"/>
  <c r="P4492" i="24"/>
  <c r="P4494" i="24"/>
  <c r="P4493" i="24"/>
  <c r="P4417" i="24"/>
  <c r="P4443" i="24"/>
  <c r="P4416" i="24"/>
  <c r="P4415" i="24"/>
  <c r="P4414" i="24"/>
  <c r="P4469" i="24"/>
  <c r="P4364" i="24"/>
  <c r="P4363" i="24"/>
  <c r="P4362" i="24"/>
  <c r="P4388" i="24"/>
  <c r="P4339" i="24"/>
  <c r="P4365" i="24"/>
  <c r="P4389" i="24"/>
  <c r="P4391" i="24"/>
  <c r="P4390" i="24"/>
  <c r="P4338" i="24"/>
  <c r="P4337" i="24"/>
  <c r="P4336" i="24"/>
  <c r="P4313" i="24"/>
  <c r="P4260" i="24"/>
  <c r="P4259" i="24"/>
  <c r="P4286" i="24"/>
  <c r="P4285" i="24"/>
  <c r="P4284" i="24"/>
  <c r="P4261" i="24"/>
  <c r="P4287" i="24"/>
  <c r="P4234" i="24"/>
  <c r="P4233" i="24"/>
  <c r="P4232" i="24"/>
  <c r="P4312" i="24"/>
  <c r="P4311" i="24"/>
  <c r="P4310" i="24"/>
  <c r="P4258" i="24"/>
  <c r="P4235" i="24"/>
  <c r="P4209" i="24"/>
  <c r="P4206" i="24"/>
  <c r="P4157" i="24"/>
  <c r="P4208" i="24"/>
  <c r="P4183" i="24"/>
  <c r="P4207" i="24"/>
  <c r="P4156" i="24"/>
  <c r="P4155" i="24"/>
  <c r="P4154" i="24"/>
  <c r="P4182" i="24"/>
  <c r="P4181" i="24"/>
  <c r="P4180" i="24"/>
  <c r="P4131" i="24"/>
  <c r="P4130" i="24"/>
  <c r="P4079" i="24"/>
  <c r="P4105" i="24"/>
  <c r="P4129" i="24"/>
  <c r="P4128" i="24"/>
  <c r="P4078" i="24"/>
  <c r="P4077" i="24"/>
  <c r="P4076" i="24"/>
  <c r="P4103" i="24"/>
  <c r="P4000" i="24"/>
  <c r="P3999" i="24"/>
  <c r="P3998" i="24"/>
  <c r="P4104" i="24"/>
  <c r="P4026" i="24"/>
  <c r="P4025" i="24"/>
  <c r="P4024" i="24"/>
  <c r="P4052" i="24"/>
  <c r="P4051" i="24"/>
  <c r="P4050" i="24"/>
  <c r="P3975" i="24"/>
  <c r="P4001" i="24"/>
  <c r="P4053" i="24"/>
  <c r="P4102" i="24"/>
  <c r="P4027" i="24"/>
  <c r="P3973" i="24"/>
  <c r="P3897" i="24"/>
  <c r="P3923" i="24"/>
  <c r="P3974" i="24"/>
  <c r="P3972" i="24"/>
  <c r="P3949" i="24"/>
  <c r="P3845" i="24"/>
  <c r="P3922" i="24"/>
  <c r="P3894" i="24"/>
  <c r="P3871" i="24"/>
  <c r="P3946" i="24"/>
  <c r="P3921" i="24"/>
  <c r="P3895" i="24"/>
  <c r="P3947" i="24"/>
  <c r="P3920" i="24"/>
  <c r="P3844" i="24"/>
  <c r="P3843" i="24"/>
  <c r="P3842" i="24"/>
  <c r="P3896" i="24"/>
  <c r="P3792" i="24"/>
  <c r="P3791" i="24"/>
  <c r="P3790" i="24"/>
  <c r="P3715" i="24"/>
  <c r="P3818" i="24"/>
  <c r="P3817" i="24"/>
  <c r="P3816" i="24"/>
  <c r="P3741" i="24"/>
  <c r="P3767" i="24"/>
  <c r="P3870" i="24"/>
  <c r="P3793" i="24"/>
  <c r="P3819" i="24"/>
  <c r="P3688" i="24"/>
  <c r="P3687" i="24"/>
  <c r="P3686" i="24"/>
  <c r="P3948" i="24"/>
  <c r="P3869" i="24"/>
  <c r="P3714" i="24"/>
  <c r="P3713" i="24"/>
  <c r="P3712" i="24"/>
  <c r="P3868" i="24"/>
  <c r="P3740" i="24"/>
  <c r="P3739" i="24"/>
  <c r="P3738" i="24"/>
  <c r="P3636" i="24"/>
  <c r="P3635" i="24"/>
  <c r="P3634" i="24"/>
  <c r="P3559" i="24"/>
  <c r="P3765" i="24"/>
  <c r="P3662" i="24"/>
  <c r="P3661" i="24"/>
  <c r="P3660" i="24"/>
  <c r="P3585" i="24"/>
  <c r="P3764" i="24"/>
  <c r="P3611" i="24"/>
  <c r="P3689" i="24"/>
  <c r="P3637" i="24"/>
  <c r="P3663" i="24"/>
  <c r="P3584" i="24"/>
  <c r="P3583" i="24"/>
  <c r="P3582" i="24"/>
  <c r="P3766" i="24"/>
  <c r="P3610" i="24"/>
  <c r="P3609" i="24"/>
  <c r="P3608" i="24"/>
  <c r="P3533" i="24"/>
  <c r="P3530" i="24"/>
  <c r="P3506" i="24"/>
  <c r="P3505" i="24"/>
  <c r="P3504" i="24"/>
  <c r="P3429" i="24"/>
  <c r="P3455" i="24"/>
  <c r="P3558" i="24"/>
  <c r="P3481" i="24"/>
  <c r="P3531" i="24"/>
  <c r="P3507" i="24"/>
  <c r="P3557" i="24"/>
  <c r="P3402" i="24"/>
  <c r="P3401" i="24"/>
  <c r="P3400" i="24"/>
  <c r="P3556" i="24"/>
  <c r="P3532" i="24"/>
  <c r="P3454" i="24"/>
  <c r="P3453" i="24"/>
  <c r="P3452" i="24"/>
  <c r="P3426" i="24"/>
  <c r="P3298" i="24"/>
  <c r="P3297" i="24"/>
  <c r="P3296" i="24"/>
  <c r="P3479" i="24"/>
  <c r="P3403" i="24"/>
  <c r="P3324" i="24"/>
  <c r="P3323" i="24"/>
  <c r="P3322" i="24"/>
  <c r="P3478" i="24"/>
  <c r="P3350" i="24"/>
  <c r="P3349" i="24"/>
  <c r="P3348" i="24"/>
  <c r="P3273" i="24"/>
  <c r="P3375" i="24"/>
  <c r="P3374" i="24"/>
  <c r="P3299" i="24"/>
  <c r="P3427" i="24"/>
  <c r="P3377" i="24"/>
  <c r="P3376" i="24"/>
  <c r="P3325" i="24"/>
  <c r="P3480" i="24"/>
  <c r="P3428" i="24"/>
  <c r="P3272" i="24"/>
  <c r="P3271" i="24"/>
  <c r="P3270" i="24"/>
  <c r="P3247" i="24"/>
  <c r="P3195" i="24"/>
  <c r="P3351" i="24"/>
  <c r="P3245" i="24"/>
  <c r="P3221" i="24"/>
  <c r="P3142" i="24"/>
  <c r="P3141" i="24"/>
  <c r="P3140" i="24"/>
  <c r="P3168" i="24"/>
  <c r="P3167" i="24"/>
  <c r="P3166" i="24"/>
  <c r="P3220" i="24"/>
  <c r="P3219" i="24"/>
  <c r="P3218" i="24"/>
  <c r="P3143" i="24"/>
  <c r="P3246" i="24"/>
  <c r="P3244" i="24"/>
  <c r="P3169" i="24"/>
  <c r="P3038" i="24"/>
  <c r="P3037" i="24"/>
  <c r="P3036" i="24"/>
  <c r="P2961" i="24"/>
  <c r="P3194" i="24"/>
  <c r="P3115" i="24"/>
  <c r="P3114" i="24"/>
  <c r="P3090" i="24"/>
  <c r="P3089" i="24"/>
  <c r="P3088" i="24"/>
  <c r="P3013" i="24"/>
  <c r="P3193" i="24"/>
  <c r="P3039" i="24"/>
  <c r="P3192" i="24"/>
  <c r="P3065" i="24"/>
  <c r="P3091" i="24"/>
  <c r="P2960" i="24"/>
  <c r="P2959" i="24"/>
  <c r="P2958" i="24"/>
  <c r="P2986" i="24"/>
  <c r="P2985" i="24"/>
  <c r="P2984" i="24"/>
  <c r="P3117" i="24"/>
  <c r="P3116" i="24"/>
  <c r="P3012" i="24"/>
  <c r="P3011" i="24"/>
  <c r="P3010" i="24"/>
  <c r="P2882" i="24"/>
  <c r="P2881" i="24"/>
  <c r="P2880" i="24"/>
  <c r="P2805" i="24"/>
  <c r="P3063" i="24"/>
  <c r="P2987" i="24"/>
  <c r="P2908" i="24"/>
  <c r="P2907" i="24"/>
  <c r="P2906" i="24"/>
  <c r="P2831" i="24"/>
  <c r="P3062" i="24"/>
  <c r="P2934" i="24"/>
  <c r="P2933" i="24"/>
  <c r="P2932" i="24"/>
  <c r="P2857" i="24"/>
  <c r="P2883" i="24"/>
  <c r="P2909" i="24"/>
  <c r="P2935" i="24"/>
  <c r="P2804" i="24"/>
  <c r="P2803" i="24"/>
  <c r="P2830" i="24"/>
  <c r="P2829" i="24"/>
  <c r="P2828" i="24"/>
  <c r="P2802" i="24"/>
  <c r="P2727" i="24"/>
  <c r="P2753" i="24"/>
  <c r="P2779" i="24"/>
  <c r="P2648" i="24"/>
  <c r="P3064" i="24"/>
  <c r="P2856" i="24"/>
  <c r="P2674" i="24"/>
  <c r="P2673" i="24"/>
  <c r="P2672" i="24"/>
  <c r="P2700" i="24"/>
  <c r="P2699" i="24"/>
  <c r="P2698" i="24"/>
  <c r="P2854" i="24"/>
  <c r="P2752" i="24"/>
  <c r="P2751" i="24"/>
  <c r="P2750" i="24"/>
  <c r="P2675" i="24"/>
  <c r="P2778" i="24"/>
  <c r="P2777" i="24"/>
  <c r="P2776" i="24"/>
  <c r="P2701" i="24"/>
  <c r="P2724" i="24"/>
  <c r="P2623" i="24"/>
  <c r="P2492" i="24"/>
  <c r="P2491" i="24"/>
  <c r="P2490" i="24"/>
  <c r="P2415" i="24"/>
  <c r="P2518" i="24"/>
  <c r="P2517" i="24"/>
  <c r="P2516" i="24"/>
  <c r="P2441" i="24"/>
  <c r="P2544" i="24"/>
  <c r="P2543" i="24"/>
  <c r="P2542" i="24"/>
  <c r="P2467" i="24"/>
  <c r="P2336" i="24"/>
  <c r="P2335" i="24"/>
  <c r="P2334" i="24"/>
  <c r="P2649" i="24"/>
  <c r="P2570" i="24"/>
  <c r="P2569" i="24"/>
  <c r="P2568" i="24"/>
  <c r="P2493" i="24"/>
  <c r="P2362" i="24"/>
  <c r="P2361" i="24"/>
  <c r="P2360" i="24"/>
  <c r="P2596" i="24"/>
  <c r="P2595" i="24"/>
  <c r="P2594" i="24"/>
  <c r="P2519" i="24"/>
  <c r="P2388" i="24"/>
  <c r="P2387" i="24"/>
  <c r="P2386" i="24"/>
  <c r="P2855" i="24"/>
  <c r="P2726" i="24"/>
  <c r="P2622" i="24"/>
  <c r="P2621" i="24"/>
  <c r="P2620" i="24"/>
  <c r="P2545" i="24"/>
  <c r="P2414" i="24"/>
  <c r="P2413" i="24"/>
  <c r="P2412" i="24"/>
  <c r="P2337" i="24"/>
  <c r="P2647" i="24"/>
  <c r="P2646" i="24"/>
  <c r="P2571" i="24"/>
  <c r="P2440" i="24"/>
  <c r="P2439" i="24"/>
  <c r="P2438" i="24"/>
  <c r="P2363" i="24"/>
  <c r="P2725" i="24"/>
  <c r="P2465" i="24"/>
  <c r="P2259" i="24"/>
  <c r="P2128" i="24"/>
  <c r="P2127" i="24"/>
  <c r="P2126" i="24"/>
  <c r="P2051" i="24"/>
  <c r="P2597" i="24"/>
  <c r="P2389" i="24"/>
  <c r="P2311" i="24"/>
  <c r="P2180" i="24"/>
  <c r="P2179" i="24"/>
  <c r="P2178" i="24"/>
  <c r="P2103" i="24"/>
  <c r="P2206" i="24"/>
  <c r="P2205" i="24"/>
  <c r="P2204" i="24"/>
  <c r="P2129" i="24"/>
  <c r="P2232" i="24"/>
  <c r="P2231" i="24"/>
  <c r="P2230" i="24"/>
  <c r="P2155" i="24"/>
  <c r="P2258" i="24"/>
  <c r="P2257" i="24"/>
  <c r="P2256" i="24"/>
  <c r="P2181" i="24"/>
  <c r="P2050" i="24"/>
  <c r="P2049" i="24"/>
  <c r="P2048" i="24"/>
  <c r="P2466" i="24"/>
  <c r="P2284" i="24"/>
  <c r="P2283" i="24"/>
  <c r="P2282" i="24"/>
  <c r="P2207" i="24"/>
  <c r="P2076" i="24"/>
  <c r="P2075" i="24"/>
  <c r="P2074" i="24"/>
  <c r="P2310" i="24"/>
  <c r="P2309" i="24"/>
  <c r="P2308" i="24"/>
  <c r="P2233" i="24"/>
  <c r="P2102" i="24"/>
  <c r="P2101" i="24"/>
  <c r="P2100" i="24"/>
  <c r="P2464" i="24"/>
  <c r="P2153" i="24"/>
  <c r="P1946" i="24"/>
  <c r="P1945" i="24"/>
  <c r="P1944" i="24"/>
  <c r="P1869" i="24"/>
  <c r="P1738" i="24"/>
  <c r="P1737" i="24"/>
  <c r="P1736" i="24"/>
  <c r="P2152" i="24"/>
  <c r="P2077" i="24"/>
  <c r="P1972" i="24"/>
  <c r="P1971" i="24"/>
  <c r="P1970" i="24"/>
  <c r="P1895" i="24"/>
  <c r="P1764" i="24"/>
  <c r="P1763" i="24"/>
  <c r="P1762" i="24"/>
  <c r="P1998" i="24"/>
  <c r="P1997" i="24"/>
  <c r="P1996" i="24"/>
  <c r="P1921" i="24"/>
  <c r="P1790" i="24"/>
  <c r="P1789" i="24"/>
  <c r="P1788" i="24"/>
  <c r="P2285" i="24"/>
  <c r="P2024" i="24"/>
  <c r="P2023" i="24"/>
  <c r="P2022" i="24"/>
  <c r="P1947" i="24"/>
  <c r="P1816" i="24"/>
  <c r="P1815" i="24"/>
  <c r="P1814" i="24"/>
  <c r="P1973" i="24"/>
  <c r="P1842" i="24"/>
  <c r="P1841" i="24"/>
  <c r="P1840" i="24"/>
  <c r="P1765" i="24"/>
  <c r="P1999" i="24"/>
  <c r="P1868" i="24"/>
  <c r="P1867" i="24"/>
  <c r="P1866" i="24"/>
  <c r="P1791" i="24"/>
  <c r="P2025" i="24"/>
  <c r="P1920" i="24"/>
  <c r="P1919" i="24"/>
  <c r="P1918" i="24"/>
  <c r="P1843" i="24"/>
  <c r="P2154" i="24"/>
  <c r="P1608" i="24"/>
  <c r="P1607" i="24"/>
  <c r="P1606" i="24"/>
  <c r="P1531" i="24"/>
  <c r="P1893" i="24"/>
  <c r="P1634" i="24"/>
  <c r="P1633" i="24"/>
  <c r="P1632" i="24"/>
  <c r="P1557" i="24"/>
  <c r="P1892" i="24"/>
  <c r="P1660" i="24"/>
  <c r="P1659" i="24"/>
  <c r="P1658" i="24"/>
  <c r="P1583" i="24"/>
  <c r="P1452" i="24"/>
  <c r="P1451" i="24"/>
  <c r="P1686" i="24"/>
  <c r="P1685" i="24"/>
  <c r="P1684" i="24"/>
  <c r="P1609" i="24"/>
  <c r="P1478" i="24"/>
  <c r="P1477" i="24"/>
  <c r="P1476" i="24"/>
  <c r="P1712" i="24"/>
  <c r="P1711" i="24"/>
  <c r="P1710" i="24"/>
  <c r="P1635" i="24"/>
  <c r="P1504" i="24"/>
  <c r="P1503" i="24"/>
  <c r="P1502" i="24"/>
  <c r="P1817" i="24"/>
  <c r="P1739" i="24"/>
  <c r="P1661" i="24"/>
  <c r="P1530" i="24"/>
  <c r="P1529" i="24"/>
  <c r="P1528" i="24"/>
  <c r="P1453" i="24"/>
  <c r="P1894" i="24"/>
  <c r="P1713" i="24"/>
  <c r="P1582" i="24"/>
  <c r="P1581" i="24"/>
  <c r="P1580" i="24"/>
  <c r="P1505" i="24"/>
  <c r="P1479" i="24"/>
  <c r="P1400" i="24"/>
  <c r="P1399" i="24"/>
  <c r="P1398" i="24"/>
  <c r="P1323" i="24"/>
  <c r="P1192" i="24"/>
  <c r="P1191" i="24"/>
  <c r="P1190" i="24"/>
  <c r="P1425" i="24"/>
  <c r="P1424" i="24"/>
  <c r="P1349" i="24"/>
  <c r="P1218" i="24"/>
  <c r="P1217" i="24"/>
  <c r="P1216" i="24"/>
  <c r="P1141" i="24"/>
  <c r="P1556" i="24"/>
  <c r="P1375" i="24"/>
  <c r="P1244" i="24"/>
  <c r="P1243" i="24"/>
  <c r="P1242" i="24"/>
  <c r="P1167" i="24"/>
  <c r="P1555" i="24"/>
  <c r="P1450" i="24"/>
  <c r="P1296" i="24"/>
  <c r="P1295" i="24"/>
  <c r="P1294" i="24"/>
  <c r="P1219" i="24"/>
  <c r="P1687" i="24"/>
  <c r="P1554" i="24"/>
  <c r="P1427" i="24"/>
  <c r="P1322" i="24"/>
  <c r="P1321" i="24"/>
  <c r="P1320" i="24"/>
  <c r="P1245" i="24"/>
  <c r="P1426" i="24"/>
  <c r="P1348" i="24"/>
  <c r="P1347" i="24"/>
  <c r="P1346" i="24"/>
  <c r="P1271" i="24"/>
  <c r="P1140" i="24"/>
  <c r="P1139" i="24"/>
  <c r="P1138" i="24"/>
  <c r="P1374" i="24"/>
  <c r="P1373" i="24"/>
  <c r="P1372" i="24"/>
  <c r="P1297" i="24"/>
  <c r="P1166" i="24"/>
  <c r="P1165" i="24"/>
  <c r="P1164" i="24"/>
  <c r="P1269" i="24"/>
  <c r="P1062" i="24"/>
  <c r="P1061" i="24"/>
  <c r="P1060" i="24"/>
  <c r="P985" i="24"/>
  <c r="P854" i="24"/>
  <c r="P853" i="24"/>
  <c r="P852" i="24"/>
  <c r="P1268" i="24"/>
  <c r="P1088" i="24"/>
  <c r="P1087" i="24"/>
  <c r="P1086" i="24"/>
  <c r="P1011" i="24"/>
  <c r="P880" i="24"/>
  <c r="P879" i="24"/>
  <c r="P878" i="24"/>
  <c r="P1114" i="24"/>
  <c r="P1113" i="24"/>
  <c r="P1112" i="24"/>
  <c r="P1037" i="24"/>
  <c r="P906" i="24"/>
  <c r="P905" i="24"/>
  <c r="P904" i="24"/>
  <c r="P1401" i="24"/>
  <c r="P1063" i="24"/>
  <c r="P932" i="24"/>
  <c r="P931" i="24"/>
  <c r="P930" i="24"/>
  <c r="P855" i="24"/>
  <c r="P1089" i="24"/>
  <c r="P958" i="24"/>
  <c r="P957" i="24"/>
  <c r="P956" i="24"/>
  <c r="P881" i="24"/>
  <c r="P1193" i="24"/>
  <c r="P1115" i="24"/>
  <c r="P984" i="24"/>
  <c r="P983" i="24"/>
  <c r="P982" i="24"/>
  <c r="P907" i="24"/>
  <c r="P1270" i="24"/>
  <c r="P1010" i="24"/>
  <c r="P1009" i="24"/>
  <c r="P1008" i="24"/>
  <c r="P933" i="24"/>
  <c r="P724" i="24"/>
  <c r="P723" i="24"/>
  <c r="P722" i="24"/>
  <c r="P647" i="24"/>
  <c r="P959" i="24"/>
  <c r="P750" i="24"/>
  <c r="P749" i="24"/>
  <c r="P748" i="24"/>
  <c r="P673" i="24"/>
  <c r="P542" i="24"/>
  <c r="P541" i="24"/>
  <c r="P540" i="24"/>
  <c r="P776" i="24"/>
  <c r="P775" i="24"/>
  <c r="P774" i="24"/>
  <c r="P699" i="24"/>
  <c r="P568" i="24"/>
  <c r="P567" i="24"/>
  <c r="P566" i="24"/>
  <c r="P1036" i="24"/>
  <c r="P802" i="24"/>
  <c r="P801" i="24"/>
  <c r="P800" i="24"/>
  <c r="P725" i="24"/>
  <c r="P594" i="24"/>
  <c r="P593" i="24"/>
  <c r="P592" i="24"/>
  <c r="P828" i="24"/>
  <c r="P827" i="24"/>
  <c r="P826" i="24"/>
  <c r="P751" i="24"/>
  <c r="P620" i="24"/>
  <c r="P619" i="24"/>
  <c r="P618" i="24"/>
  <c r="P543" i="24"/>
  <c r="P1035" i="24"/>
  <c r="P777" i="24"/>
  <c r="P646" i="24"/>
  <c r="P645" i="24"/>
  <c r="P644" i="24"/>
  <c r="P569" i="24"/>
  <c r="P829" i="24"/>
  <c r="P698" i="24"/>
  <c r="P697" i="24"/>
  <c r="P696" i="24"/>
  <c r="P621" i="24"/>
  <c r="P671" i="24"/>
  <c r="P517" i="24"/>
  <c r="P386" i="24"/>
  <c r="P385" i="24"/>
  <c r="P384" i="24"/>
  <c r="P309" i="24"/>
  <c r="P670" i="24"/>
  <c r="P412" i="24"/>
  <c r="P411" i="24"/>
  <c r="P410" i="24"/>
  <c r="P335" i="24"/>
  <c r="P438" i="24"/>
  <c r="P437" i="24"/>
  <c r="P436" i="24"/>
  <c r="P361" i="24"/>
  <c r="P1034" i="24"/>
  <c r="P803" i="24"/>
  <c r="P464" i="24"/>
  <c r="P463" i="24"/>
  <c r="P462" i="24"/>
  <c r="P387" i="24"/>
  <c r="P490" i="24"/>
  <c r="P489" i="24"/>
  <c r="P488" i="24"/>
  <c r="P413" i="24"/>
  <c r="P282" i="24"/>
  <c r="P281" i="24"/>
  <c r="P280" i="24"/>
  <c r="P672" i="24"/>
  <c r="P465" i="24"/>
  <c r="P334" i="24"/>
  <c r="P333" i="24"/>
  <c r="P332" i="24"/>
  <c r="P491" i="24"/>
  <c r="P360" i="24"/>
  <c r="P359" i="24"/>
  <c r="P358" i="24"/>
  <c r="P283" i="24"/>
  <c r="P595" i="24"/>
  <c r="P439" i="24"/>
  <c r="P308" i="24"/>
  <c r="P4" i="24"/>
  <c r="P2739" i="24" s="1"/>
  <c r="P515" i="24"/>
  <c r="Q2" i="24"/>
  <c r="P514" i="24"/>
  <c r="P307" i="24"/>
  <c r="P306" i="24"/>
  <c r="P516" i="24"/>
  <c r="O13" i="24"/>
  <c r="C64" i="24"/>
  <c r="O63" i="24"/>
  <c r="O112" i="24"/>
  <c r="O160" i="24"/>
  <c r="O4172" i="24"/>
  <c r="O4042" i="24"/>
  <c r="O3392" i="24"/>
  <c r="O352" i="24"/>
  <c r="O60" i="24"/>
  <c r="O350" i="24"/>
  <c r="O61" i="24"/>
  <c r="O85" i="24"/>
  <c r="O3704" i="24"/>
  <c r="O1806" i="24"/>
  <c r="O1962" i="24"/>
  <c r="O210" i="24"/>
  <c r="C189" i="24"/>
  <c r="O188" i="24"/>
  <c r="C114" i="24"/>
  <c r="O113" i="24"/>
  <c r="O4406" i="24"/>
  <c r="O3652" i="24"/>
  <c r="P942" i="24" l="1"/>
  <c r="P3674" i="24"/>
  <c r="P3957" i="24"/>
  <c r="P263" i="24"/>
  <c r="P966" i="24"/>
  <c r="P2139" i="24"/>
  <c r="P3099" i="24"/>
  <c r="P2347" i="24"/>
  <c r="P3020" i="24"/>
  <c r="P3857" i="24"/>
  <c r="P3542" i="24"/>
  <c r="P3560" i="24" s="1"/>
  <c r="P3410" i="24"/>
  <c r="P2138" i="24"/>
  <c r="P2156" i="24" s="1"/>
  <c r="P2037" i="24"/>
  <c r="P3074" i="24"/>
  <c r="P3092" i="24" s="1"/>
  <c r="P2634" i="24"/>
  <c r="P1592" i="24"/>
  <c r="P1610" i="24" s="1"/>
  <c r="O4098" i="24"/>
  <c r="O4100" i="24" s="1"/>
  <c r="P420" i="24"/>
  <c r="P2969" i="24"/>
  <c r="P1746" i="24"/>
  <c r="P2192" i="24"/>
  <c r="P2788" i="24"/>
  <c r="P2806" i="24" s="1"/>
  <c r="P2865" i="24"/>
  <c r="P655" i="24"/>
  <c r="P2973" i="24"/>
  <c r="P1641" i="24"/>
  <c r="P3908" i="24"/>
  <c r="P3985" i="24"/>
  <c r="P3125" i="24"/>
  <c r="P3935" i="24"/>
  <c r="P1461" i="24"/>
  <c r="P4062" i="24"/>
  <c r="P4080" i="24" s="1"/>
  <c r="P996" i="24"/>
  <c r="P3721" i="24"/>
  <c r="P1540" i="24"/>
  <c r="P1558" i="24" s="1"/>
  <c r="P967" i="24"/>
  <c r="P2892" i="24"/>
  <c r="P2910" i="24" s="1"/>
  <c r="P2110" i="24"/>
  <c r="P4689" i="24"/>
  <c r="P4452" i="24"/>
  <c r="P4470" i="24" s="1"/>
  <c r="P4400" i="24"/>
  <c r="P4418" i="24" s="1"/>
  <c r="P4166" i="24"/>
  <c r="P4184" i="24" s="1"/>
  <c r="P4010" i="24"/>
  <c r="P4028" i="24" s="1"/>
  <c r="P4065" i="24"/>
  <c r="P3905" i="24"/>
  <c r="P3619" i="24"/>
  <c r="P3519" i="24"/>
  <c r="P3385" i="24"/>
  <c r="P3256" i="24"/>
  <c r="P3274" i="24" s="1"/>
  <c r="P2944" i="24"/>
  <c r="P2962" i="24" s="1"/>
  <c r="P2869" i="24"/>
  <c r="P2554" i="24"/>
  <c r="P2572" i="24" s="1"/>
  <c r="P2293" i="24"/>
  <c r="P2089" i="24"/>
  <c r="P1361" i="24"/>
  <c r="P890" i="24"/>
  <c r="P908" i="24" s="1"/>
  <c r="P1097" i="24"/>
  <c r="P629" i="24"/>
  <c r="P578" i="24"/>
  <c r="P596" i="24" s="1"/>
  <c r="P269" i="24"/>
  <c r="P370" i="24"/>
  <c r="P388" i="24" s="1"/>
  <c r="P659" i="24"/>
  <c r="P2580" i="24"/>
  <c r="P2598" i="24" s="1"/>
  <c r="P2843" i="24"/>
  <c r="P3961" i="24"/>
  <c r="P4192" i="24"/>
  <c r="P4210" i="24" s="1"/>
  <c r="P4270" i="24"/>
  <c r="P4288" i="24" s="1"/>
  <c r="P3753" i="24"/>
  <c r="P3178" i="24"/>
  <c r="P3196" i="24" s="1"/>
  <c r="P3649" i="24"/>
  <c r="P1304" i="24"/>
  <c r="P2525" i="24"/>
  <c r="P4267" i="24"/>
  <c r="P3907" i="24"/>
  <c r="P315" i="24"/>
  <c r="P4402" i="24"/>
  <c r="P1875" i="24"/>
  <c r="P528" i="24"/>
  <c r="P944" i="24"/>
  <c r="P2218" i="24"/>
  <c r="P2763" i="24"/>
  <c r="P3696" i="24"/>
  <c r="P4687" i="24"/>
  <c r="P1699" i="24"/>
  <c r="P1309" i="24"/>
  <c r="P1384" i="24"/>
  <c r="P1402" i="24" s="1"/>
  <c r="P685" i="24"/>
  <c r="P474" i="24"/>
  <c r="P503" i="24"/>
  <c r="P1903" i="24"/>
  <c r="P4373" i="24"/>
  <c r="P3802" i="24"/>
  <c r="P3820" i="24" s="1"/>
  <c r="P2111" i="24"/>
  <c r="P2659" i="24"/>
  <c r="P4423" i="24"/>
  <c r="P2322" i="24"/>
  <c r="P2919" i="24"/>
  <c r="P1485" i="24"/>
  <c r="P1307" i="24"/>
  <c r="P1905" i="24"/>
  <c r="P3903" i="24"/>
  <c r="P4009" i="24"/>
  <c r="P2424" i="24"/>
  <c r="P2442" i="24" s="1"/>
  <c r="P2033" i="24"/>
  <c r="P1019" i="24"/>
  <c r="P2294" i="24"/>
  <c r="P2312" i="24" s="1"/>
  <c r="P4351" i="24"/>
  <c r="P1462" i="24"/>
  <c r="P1480" i="24" s="1"/>
  <c r="P4608" i="24"/>
  <c r="P4626" i="24" s="1"/>
  <c r="P2084" i="24"/>
  <c r="P3201" i="24"/>
  <c r="P3306" i="24"/>
  <c r="P3565" i="24"/>
  <c r="P1563" i="24"/>
  <c r="P731" i="24"/>
  <c r="P1330" i="24"/>
  <c r="P3361" i="24"/>
  <c r="P4164" i="24"/>
  <c r="P2658" i="24"/>
  <c r="P2676" i="24" s="1"/>
  <c r="P1981" i="24"/>
  <c r="P1539" i="24"/>
  <c r="P1205" i="24"/>
  <c r="P1124" i="24"/>
  <c r="P1142" i="24" s="1"/>
  <c r="P4582" i="24"/>
  <c r="P4600" i="24" s="1"/>
  <c r="P4477" i="24"/>
  <c r="P4013" i="24"/>
  <c r="P3853" i="24"/>
  <c r="P3229" i="24"/>
  <c r="P2947" i="24"/>
  <c r="P2687" i="24"/>
  <c r="P189" i="24" s="1"/>
  <c r="P2216" i="24"/>
  <c r="P2234" i="24" s="1"/>
  <c r="P1647" i="24"/>
  <c r="P630" i="24"/>
  <c r="P648" i="24" s="1"/>
  <c r="P395" i="24"/>
  <c r="P656" i="24"/>
  <c r="P674" i="24" s="1"/>
  <c r="P2840" i="24"/>
  <c r="P2858" i="24" s="1"/>
  <c r="P4425" i="24"/>
  <c r="P3467" i="24"/>
  <c r="P1252" i="24"/>
  <c r="P3488" i="24"/>
  <c r="P367" i="24"/>
  <c r="P2816" i="24"/>
  <c r="P4556" i="24"/>
  <c r="P4574" i="24" s="1"/>
  <c r="P4504" i="24"/>
  <c r="P4522" i="24" s="1"/>
  <c r="P3620" i="24"/>
  <c r="P3638" i="24" s="1"/>
  <c r="P3363" i="24"/>
  <c r="P3282" i="24"/>
  <c r="P3300" i="24" s="1"/>
  <c r="P3177" i="24"/>
  <c r="P2999" i="24"/>
  <c r="P2605" i="24"/>
  <c r="P2372" i="24"/>
  <c r="P2390" i="24" s="1"/>
  <c r="P2762" i="24"/>
  <c r="P2780" i="24" s="1"/>
  <c r="P2345" i="24"/>
  <c r="P2320" i="24"/>
  <c r="P2338" i="24" s="1"/>
  <c r="P1930" i="24"/>
  <c r="P1948" i="24" s="1"/>
  <c r="P1595" i="24"/>
  <c r="P1331" i="24"/>
  <c r="P1358" i="24"/>
  <c r="P1376" i="24" s="1"/>
  <c r="P1098" i="24"/>
  <c r="P1116" i="24" s="1"/>
  <c r="P997" i="24"/>
  <c r="P864" i="24"/>
  <c r="P882" i="24" s="1"/>
  <c r="P603" i="24"/>
  <c r="P291" i="24"/>
  <c r="P525" i="24"/>
  <c r="P500" i="24"/>
  <c r="P518" i="24" s="1"/>
  <c r="P317" i="24"/>
  <c r="P3073" i="24"/>
  <c r="P292" i="24"/>
  <c r="P310" i="24" s="1"/>
  <c r="P4503" i="24"/>
  <c r="P3805" i="24"/>
  <c r="P4403" i="24"/>
  <c r="P3207" i="24"/>
  <c r="P1174" i="24"/>
  <c r="P2760" i="24"/>
  <c r="P4532" i="24"/>
  <c r="P4190" i="24"/>
  <c r="P4450" i="24"/>
  <c r="P497" i="24"/>
  <c r="P680" i="24"/>
  <c r="P576" i="24"/>
  <c r="P1177" i="24"/>
  <c r="P2057" i="24"/>
  <c r="P2815" i="24"/>
  <c r="P3960" i="24"/>
  <c r="P4634" i="24"/>
  <c r="P4652" i="24" s="1"/>
  <c r="P4607" i="24"/>
  <c r="P4455" i="24"/>
  <c r="P4117" i="24"/>
  <c r="P2761" i="24"/>
  <c r="P2063" i="24"/>
  <c r="P1829" i="24"/>
  <c r="P1773" i="24"/>
  <c r="P1725" i="24"/>
  <c r="P1228" i="24"/>
  <c r="P1246" i="24" s="1"/>
  <c r="P993" i="24"/>
  <c r="P867" i="24"/>
  <c r="P786" i="24"/>
  <c r="P804" i="24" s="1"/>
  <c r="P577" i="24"/>
  <c r="P1591" i="24"/>
  <c r="P1800" i="24"/>
  <c r="P1818" i="24" s="1"/>
  <c r="P681" i="24"/>
  <c r="P4217" i="24"/>
  <c r="P3103" i="24"/>
  <c r="P4555" i="24"/>
  <c r="P4195" i="24"/>
  <c r="P4451" i="24"/>
  <c r="P419" i="24"/>
  <c r="P1616" i="24"/>
  <c r="P2971" i="24"/>
  <c r="P2604" i="24"/>
  <c r="P3539" i="24"/>
  <c r="P3826" i="24"/>
  <c r="P3955" i="24"/>
  <c r="P2581" i="24"/>
  <c r="P1225" i="24"/>
  <c r="P1173" i="24"/>
  <c r="P2214" i="24"/>
  <c r="P3075" i="24"/>
  <c r="P4090" i="24"/>
  <c r="P4143" i="24"/>
  <c r="P3594" i="24"/>
  <c r="P3612" i="24" s="1"/>
  <c r="P3333" i="24"/>
  <c r="P2995" i="24"/>
  <c r="P3025" i="24"/>
  <c r="P2427" i="24"/>
  <c r="P1929" i="24"/>
  <c r="P1335" i="24"/>
  <c r="P916" i="24"/>
  <c r="P934" i="24" s="1"/>
  <c r="P812" i="24"/>
  <c r="P830" i="24" s="1"/>
  <c r="P708" i="24"/>
  <c r="P726" i="24" s="1"/>
  <c r="P2453" i="24"/>
  <c r="P1565" i="24"/>
  <c r="P3181" i="24"/>
  <c r="P4299" i="24"/>
  <c r="P969" i="24"/>
  <c r="P3357" i="24"/>
  <c r="P4633" i="24"/>
  <c r="P4247" i="24"/>
  <c r="P3411" i="24"/>
  <c r="P3281" i="24"/>
  <c r="P3259" i="24"/>
  <c r="P3126" i="24"/>
  <c r="P3144" i="24" s="1"/>
  <c r="P3077" i="24"/>
  <c r="P2813" i="24"/>
  <c r="P2817" i="24"/>
  <c r="P2346" i="24"/>
  <c r="P2364" i="24" s="1"/>
  <c r="P2115" i="24"/>
  <c r="P1982" i="24"/>
  <c r="P2000" i="24" s="1"/>
  <c r="P1517" i="24"/>
  <c r="P1153" i="24"/>
  <c r="P863" i="24"/>
  <c r="P841" i="24"/>
  <c r="P734" i="24"/>
  <c r="P752" i="24" s="1"/>
  <c r="P451" i="24"/>
  <c r="P1306" i="24"/>
  <c r="P1324" i="24" s="1"/>
  <c r="P499" i="24"/>
  <c r="P343" i="24"/>
  <c r="P1543" i="24"/>
  <c r="P1644" i="24"/>
  <c r="P1662" i="24" s="1"/>
  <c r="P3541" i="24"/>
  <c r="P2475" i="24"/>
  <c r="P4296" i="24"/>
  <c r="P4314" i="24" s="1"/>
  <c r="P295" i="24"/>
  <c r="P550" i="24"/>
  <c r="P1979" i="24"/>
  <c r="P3517" i="24"/>
  <c r="P4454" i="24"/>
  <c r="P2837" i="24"/>
  <c r="P762" i="24"/>
  <c r="P2217" i="24"/>
  <c r="P866" i="24"/>
  <c r="P1459" i="24"/>
  <c r="P2083" i="24"/>
  <c r="P3435" i="24"/>
  <c r="P4324" i="24"/>
  <c r="P4660" i="24"/>
  <c r="P4678" i="24" s="1"/>
  <c r="P4533" i="24"/>
  <c r="P4244" i="24"/>
  <c r="P4262" i="24" s="1"/>
  <c r="P3724" i="24"/>
  <c r="P3742" i="24" s="1"/>
  <c r="P2085" i="24"/>
  <c r="P2531" i="24"/>
  <c r="P2241" i="24"/>
  <c r="P425" i="24"/>
  <c r="P1150" i="24"/>
  <c r="P1168" i="24" s="1"/>
  <c r="P4584" i="24"/>
  <c r="P2451" i="24"/>
  <c r="P4374" i="24"/>
  <c r="P4392" i="24" s="1"/>
  <c r="P4553" i="24"/>
  <c r="P913" i="24"/>
  <c r="P3150" i="24"/>
  <c r="P2061" i="24"/>
  <c r="P3308" i="24"/>
  <c r="P3326" i="24" s="1"/>
  <c r="P2450" i="24"/>
  <c r="P2468" i="24" s="1"/>
  <c r="P266" i="24"/>
  <c r="P2397" i="24"/>
  <c r="P2317" i="24"/>
  <c r="P3415" i="24"/>
  <c r="P1023" i="24"/>
  <c r="P2167" i="24"/>
  <c r="P2112" i="24"/>
  <c r="P2130" i="24" s="1"/>
  <c r="P2164" i="24"/>
  <c r="P2182" i="24" s="1"/>
  <c r="P3441" i="24"/>
  <c r="P887" i="24"/>
  <c r="P3854" i="24"/>
  <c r="P3872" i="24" s="1"/>
  <c r="P1513" i="24"/>
  <c r="P1959" i="24"/>
  <c r="P4034" i="24"/>
  <c r="P2165" i="24"/>
  <c r="P1750" i="24"/>
  <c r="P888" i="24"/>
  <c r="P346" i="24"/>
  <c r="P3828" i="24"/>
  <c r="P3846" i="24" s="1"/>
  <c r="P1491" i="24"/>
  <c r="P3567" i="24"/>
  <c r="P1803" i="24"/>
  <c r="P2710" i="24"/>
  <c r="P4611" i="24"/>
  <c r="P4191" i="24"/>
  <c r="P2319" i="24"/>
  <c r="P4321" i="24"/>
  <c r="P3545" i="24"/>
  <c r="P3827" i="24"/>
  <c r="P2479" i="24"/>
  <c r="P2008" i="24"/>
  <c r="P2026" i="24" s="1"/>
  <c r="P1046" i="24"/>
  <c r="P1064" i="24" s="1"/>
  <c r="P477" i="24"/>
  <c r="P2189" i="24"/>
  <c r="P2141" i="24"/>
  <c r="Q3" i="24"/>
  <c r="P265" i="24"/>
  <c r="P473" i="24"/>
  <c r="P399" i="24"/>
  <c r="P28" i="24"/>
  <c r="P529" i="24"/>
  <c r="P682" i="24"/>
  <c r="P700" i="24" s="1"/>
  <c r="P604" i="24"/>
  <c r="P622" i="24" s="1"/>
  <c r="P837" i="24"/>
  <c r="P760" i="24"/>
  <c r="P778" i="24" s="1"/>
  <c r="P1175" i="24"/>
  <c r="P1410" i="24"/>
  <c r="P1428" i="24" s="1"/>
  <c r="P1179" i="24"/>
  <c r="P1387" i="24"/>
  <c r="P1201" i="24"/>
  <c r="P1409" i="24"/>
  <c r="P1722" i="24"/>
  <c r="P1740" i="24" s="1"/>
  <c r="P1956" i="24"/>
  <c r="P1974" i="24" s="1"/>
  <c r="P1826" i="24"/>
  <c r="P1844" i="24" s="1"/>
  <c r="P2059" i="24"/>
  <c r="P1774" i="24"/>
  <c r="P1792" i="24" s="1"/>
  <c r="P2501" i="24"/>
  <c r="P2606" i="24"/>
  <c r="P2624" i="24" s="1"/>
  <c r="P2401" i="24"/>
  <c r="P2375" i="24"/>
  <c r="P2631" i="24"/>
  <c r="P2683" i="24"/>
  <c r="P2736" i="24"/>
  <c r="P2754" i="24" s="1"/>
  <c r="P2661" i="24"/>
  <c r="P2866" i="24"/>
  <c r="P2884" i="24" s="1"/>
  <c r="P2839" i="24"/>
  <c r="P3021" i="24"/>
  <c r="P3233" i="24"/>
  <c r="P3155" i="24"/>
  <c r="P3438" i="24"/>
  <c r="P3456" i="24" s="1"/>
  <c r="P3386" i="24"/>
  <c r="P3404" i="24" s="1"/>
  <c r="P3568" i="24"/>
  <c r="P3586" i="24" s="1"/>
  <c r="P3672" i="24"/>
  <c r="P3690" i="24" s="1"/>
  <c r="P3801" i="24"/>
  <c r="P3723" i="24"/>
  <c r="P3958" i="24"/>
  <c r="P3976" i="24" s="1"/>
  <c r="P4091" i="24"/>
  <c r="P4269" i="24"/>
  <c r="P4322" i="24"/>
  <c r="P4340" i="24" s="1"/>
  <c r="P4663" i="24"/>
  <c r="P4711" i="24"/>
  <c r="P4037" i="24"/>
  <c r="P3149" i="24"/>
  <c r="P2191" i="24"/>
  <c r="P1515" i="24"/>
  <c r="P1048" i="24"/>
  <c r="P475" i="24"/>
  <c r="P3123" i="24"/>
  <c r="P3049" i="24"/>
  <c r="P2582" i="24"/>
  <c r="P4189" i="24"/>
  <c r="P4245" i="24"/>
  <c r="P3254" i="24"/>
  <c r="P2526" i="24"/>
  <c r="P1798" i="24"/>
  <c r="P995" i="24"/>
  <c r="P319" i="24"/>
  <c r="P1980" i="24"/>
  <c r="P965" i="24"/>
  <c r="P3722" i="24"/>
  <c r="P4116" i="24"/>
  <c r="P3700" i="24"/>
  <c r="P3461" i="24"/>
  <c r="C23" i="24"/>
  <c r="C24" i="24" s="1"/>
  <c r="M22" i="24"/>
  <c r="P4008" i="24"/>
  <c r="P3046" i="24"/>
  <c r="P1667" i="24"/>
  <c r="P1121" i="24"/>
  <c r="P605" i="24"/>
  <c r="P1646" i="24"/>
  <c r="P2630" i="24"/>
  <c r="P2640" i="24" s="1"/>
  <c r="P2291" i="24"/>
  <c r="P1801" i="24"/>
  <c r="P4397" i="24"/>
  <c r="P4714" i="24"/>
  <c r="P3878" i="24"/>
  <c r="P2997" i="24"/>
  <c r="P2396" i="24"/>
  <c r="P1511" i="24"/>
  <c r="P943" i="24"/>
  <c r="P498" i="24"/>
  <c r="P2608" i="24"/>
  <c r="P3309" i="24"/>
  <c r="P3124" i="24"/>
  <c r="P2764" i="24"/>
  <c r="P4709" i="24"/>
  <c r="P4401" i="24"/>
  <c r="P3279" i="24"/>
  <c r="P2790" i="24"/>
  <c r="P1775" i="24"/>
  <c r="P1329" i="24"/>
  <c r="P579" i="24"/>
  <c r="P1277" i="24"/>
  <c r="P628" i="24"/>
  <c r="P3232" i="24"/>
  <c r="P3777" i="24"/>
  <c r="P3413" i="24"/>
  <c r="P3176" i="24"/>
  <c r="P4449" i="24"/>
  <c r="P3518" i="24"/>
  <c r="P2708" i="24"/>
  <c r="P1745" i="24"/>
  <c r="P1386" i="24"/>
  <c r="P553" i="24"/>
  <c r="P2266" i="24"/>
  <c r="P398" i="24"/>
  <c r="P1589" i="24"/>
  <c r="P2395" i="24"/>
  <c r="P4688" i="24"/>
  <c r="P3882" i="24"/>
  <c r="P2838" i="24"/>
  <c r="P2140" i="24"/>
  <c r="P1256" i="24"/>
  <c r="P1408" i="24"/>
  <c r="P3204" i="24"/>
  <c r="P3222" i="24" s="1"/>
  <c r="P3489" i="24"/>
  <c r="P1254" i="24"/>
  <c r="P1272" i="24" s="1"/>
  <c r="P1045" i="24"/>
  <c r="P3831" i="24"/>
  <c r="P3646" i="24"/>
  <c r="P3664" i="24" s="1"/>
  <c r="P2713" i="24"/>
  <c r="P4088" i="24"/>
  <c r="P4106" i="24" s="1"/>
  <c r="P2297" i="24"/>
  <c r="P1881" i="24"/>
  <c r="P3775" i="24"/>
  <c r="P3048" i="24"/>
  <c r="P3066" i="24" s="1"/>
  <c r="P1465" i="24"/>
  <c r="P1643" i="24"/>
  <c r="P421" i="24"/>
  <c r="P447" i="24"/>
  <c r="P318" i="24"/>
  <c r="P526" i="24"/>
  <c r="P544" i="24" s="1"/>
  <c r="P785" i="24"/>
  <c r="P1101" i="24"/>
  <c r="P711" i="24"/>
  <c r="P633" i="24"/>
  <c r="P893" i="24"/>
  <c r="P552" i="24"/>
  <c r="P570" i="24" s="1"/>
  <c r="P789" i="24"/>
  <c r="P994" i="24"/>
  <c r="P1012" i="24" s="1"/>
  <c r="P1202" i="24"/>
  <c r="P1220" i="24" s="1"/>
  <c r="P1227" i="24"/>
  <c r="P1617" i="24"/>
  <c r="P2007" i="24"/>
  <c r="P1748" i="24"/>
  <c r="P1766" i="24" s="1"/>
  <c r="P1985" i="24"/>
  <c r="P1904" i="24"/>
  <c r="P1922" i="24" s="1"/>
  <c r="P2219" i="24"/>
  <c r="P1855" i="24"/>
  <c r="P1851" i="24"/>
  <c r="P2323" i="24"/>
  <c r="P2268" i="24"/>
  <c r="P2286" i="24" s="1"/>
  <c r="P2242" i="24"/>
  <c r="P2260" i="24" s="1"/>
  <c r="P2502" i="24"/>
  <c r="P2520" i="24" s="1"/>
  <c r="P2505" i="24"/>
  <c r="P2635" i="24"/>
  <c r="P2449" i="24"/>
  <c r="P2423" i="24"/>
  <c r="P2791" i="24"/>
  <c r="P2528" i="24"/>
  <c r="P2546" i="24" s="1"/>
  <c r="P2765" i="24"/>
  <c r="P2709" i="24"/>
  <c r="P2895" i="24"/>
  <c r="P2814" i="24"/>
  <c r="P2832" i="24" s="1"/>
  <c r="P3100" i="24"/>
  <c r="P3118" i="24" s="1"/>
  <c r="P3623" i="24"/>
  <c r="P3515" i="24"/>
  <c r="P3463" i="24"/>
  <c r="P3597" i="24"/>
  <c r="P3779" i="24"/>
  <c r="P3880" i="24"/>
  <c r="P3898" i="24" s="1"/>
  <c r="P3987" i="24"/>
  <c r="P4139" i="24"/>
  <c r="P4325" i="24"/>
  <c r="P4426" i="24"/>
  <c r="P4444" i="24" s="1"/>
  <c r="P4507" i="24"/>
  <c r="P4585" i="24"/>
  <c r="P4715" i="24"/>
  <c r="P3748" i="24"/>
  <c r="P2889" i="24"/>
  <c r="P2607" i="24"/>
  <c r="P1433" i="24"/>
  <c r="P654" i="24"/>
  <c r="P446" i="24"/>
  <c r="P290" i="24"/>
  <c r="P3956" i="24"/>
  <c r="P3491" i="24"/>
  <c r="P3206" i="24"/>
  <c r="P3409" i="24"/>
  <c r="P4115" i="24"/>
  <c r="P3253" i="24"/>
  <c r="P2373" i="24"/>
  <c r="P1615" i="24"/>
  <c r="P1334" i="24"/>
  <c r="P393" i="24"/>
  <c r="P289" i="24"/>
  <c r="P1567" i="24"/>
  <c r="P4319" i="24"/>
  <c r="P4657" i="24"/>
  <c r="P3933" i="24"/>
  <c r="P3881" i="24"/>
  <c r="P2967" i="24"/>
  <c r="P2114" i="24"/>
  <c r="P1620" i="24"/>
  <c r="P840" i="24"/>
  <c r="P627" i="24"/>
  <c r="P2474" i="24"/>
  <c r="P679" i="24"/>
  <c r="P3227" i="24"/>
  <c r="P2685" i="24"/>
  <c r="P188" i="24" s="1"/>
  <c r="C165" i="24"/>
  <c r="C166" i="24" s="1"/>
  <c r="O164" i="24"/>
  <c r="C140" i="24"/>
  <c r="C141" i="24" s="1"/>
  <c r="O139" i="24"/>
  <c r="P4605" i="24"/>
  <c r="P3726" i="24"/>
  <c r="P2893" i="24"/>
  <c r="P2240" i="24"/>
  <c r="P1356" i="24"/>
  <c r="P705" i="24"/>
  <c r="P449" i="24"/>
  <c r="P342" i="24"/>
  <c r="P4142" i="24"/>
  <c r="P3540" i="24"/>
  <c r="P3436" i="24"/>
  <c r="P4089" i="24"/>
  <c r="C40" i="24"/>
  <c r="C41" i="24" s="1"/>
  <c r="O39" i="24"/>
  <c r="P4167" i="24"/>
  <c r="P3154" i="24"/>
  <c r="P2369" i="24"/>
  <c r="P1853" i="24"/>
  <c r="P1018" i="24"/>
  <c r="P476" i="24"/>
  <c r="P2270" i="24"/>
  <c r="P1204" i="24"/>
  <c r="P3852" i="24"/>
  <c r="P4194" i="24"/>
  <c r="P3877" i="24"/>
  <c r="O64" i="24"/>
  <c r="C65" i="24"/>
  <c r="C66" i="24" s="1"/>
  <c r="P4579" i="24"/>
  <c r="P3591" i="24"/>
  <c r="P2842" i="24"/>
  <c r="P2087" i="24"/>
  <c r="P1151" i="24"/>
  <c r="P709" i="24"/>
  <c r="P3412" i="24"/>
  <c r="P3430" i="24" s="1"/>
  <c r="P3983" i="24"/>
  <c r="P3311" i="24"/>
  <c r="P4348" i="24"/>
  <c r="P4366" i="24" s="1"/>
  <c r="P3464" i="24"/>
  <c r="P3482" i="24" s="1"/>
  <c r="P4478" i="24"/>
  <c r="P4496" i="24" s="1"/>
  <c r="P3906" i="24"/>
  <c r="P3924" i="24" s="1"/>
  <c r="P3490" i="24"/>
  <c r="P3508" i="24" s="1"/>
  <c r="P4559" i="24"/>
  <c r="P1257" i="24"/>
  <c r="P3337" i="24"/>
  <c r="P4659" i="24"/>
  <c r="P3203" i="24"/>
  <c r="P3437" i="24"/>
  <c r="P1439" i="24"/>
  <c r="P1436" i="24"/>
  <c r="P1454" i="24" s="1"/>
  <c r="P3051" i="24"/>
  <c r="P1566" i="24"/>
  <c r="P1584" i="24" s="1"/>
  <c r="P1020" i="24"/>
  <c r="P1038" i="24" s="1"/>
  <c r="P1279" i="24"/>
  <c r="P1955" i="24"/>
  <c r="P321" i="24"/>
  <c r="P373" i="24"/>
  <c r="P29" i="24"/>
  <c r="P347" i="24"/>
  <c r="P369" i="24"/>
  <c r="P448" i="24"/>
  <c r="P466" i="24" s="1"/>
  <c r="P422" i="24"/>
  <c r="P440" i="24" s="1"/>
  <c r="P551" i="24"/>
  <c r="P759" i="24"/>
  <c r="P581" i="24"/>
  <c r="P838" i="24"/>
  <c r="P856" i="24" s="1"/>
  <c r="P1123" i="24"/>
  <c r="P1071" i="24"/>
  <c r="P968" i="24"/>
  <c r="P986" i="24" s="1"/>
  <c r="P1231" i="24"/>
  <c r="P1280" i="24"/>
  <c r="P1298" i="24" s="1"/>
  <c r="P1435" i="24"/>
  <c r="P1799" i="24"/>
  <c r="P1514" i="24"/>
  <c r="P1532" i="24" s="1"/>
  <c r="P1696" i="24"/>
  <c r="P1714" i="24" s="1"/>
  <c r="P1777" i="24"/>
  <c r="P1933" i="24"/>
  <c r="P1852" i="24"/>
  <c r="P1870" i="24" s="1"/>
  <c r="P2267" i="24"/>
  <c r="P2086" i="24"/>
  <c r="P2104" i="24" s="1"/>
  <c r="P2060" i="24"/>
  <c r="P2078" i="24" s="1"/>
  <c r="P2034" i="24"/>
  <c r="P2052" i="24" s="1"/>
  <c r="P2271" i="24"/>
  <c r="P2579" i="24"/>
  <c r="P2553" i="24"/>
  <c r="P2398" i="24"/>
  <c r="P2416" i="24" s="1"/>
  <c r="P2349" i="24"/>
  <c r="P2557" i="24"/>
  <c r="P2684" i="24"/>
  <c r="P2891" i="24"/>
  <c r="P3022" i="24"/>
  <c r="P3040" i="24" s="1"/>
  <c r="P2970" i="24"/>
  <c r="P2988" i="24" s="1"/>
  <c r="P3129" i="24"/>
  <c r="P3360" i="24"/>
  <c r="P3378" i="24" s="1"/>
  <c r="P3334" i="24"/>
  <c r="P3352" i="24" s="1"/>
  <c r="P3493" i="24"/>
  <c r="P3645" i="24"/>
  <c r="P3652" i="24" s="1"/>
  <c r="P3593" i="24"/>
  <c r="P3727" i="24"/>
  <c r="P3909" i="24"/>
  <c r="P3879" i="24"/>
  <c r="P4035" i="24"/>
  <c r="P4036" i="24"/>
  <c r="P4054" i="24" s="1"/>
  <c r="P4140" i="24"/>
  <c r="P4158" i="24" s="1"/>
  <c r="P4169" i="24"/>
  <c r="P4295" i="24"/>
  <c r="P4347" i="24"/>
  <c r="P4429" i="24"/>
  <c r="P4530" i="24"/>
  <c r="P4548" i="24" s="1"/>
  <c r="P4529" i="24"/>
  <c r="P4554" i="24"/>
  <c r="P3673" i="24"/>
  <c r="P2942" i="24"/>
  <c r="P2010" i="24"/>
  <c r="P1407" i="24"/>
  <c r="P632" i="24"/>
  <c r="P1255" i="24"/>
  <c r="P1021" i="24"/>
  <c r="P554" i="24"/>
  <c r="P4112" i="24"/>
  <c r="P4122" i="24" s="1"/>
  <c r="P3774" i="24"/>
  <c r="C240" i="24"/>
  <c r="C241" i="24" s="1"/>
  <c r="O239" i="24"/>
  <c r="P4011" i="24"/>
  <c r="P3102" i="24"/>
  <c r="P2530" i="24"/>
  <c r="P1827" i="24"/>
  <c r="P1203" i="24"/>
  <c r="P320" i="24"/>
  <c r="P1251" i="24"/>
  <c r="P2529" i="24"/>
  <c r="P2321" i="24"/>
  <c r="P2187" i="24"/>
  <c r="P1668" i="24"/>
  <c r="P4375" i="24"/>
  <c r="P4606" i="24"/>
  <c r="P3800" i="24"/>
  <c r="P2915" i="24"/>
  <c r="P2243" i="24"/>
  <c r="P1359" i="24"/>
  <c r="P1100" i="24"/>
  <c r="P372" i="24"/>
  <c r="P814" i="24"/>
  <c r="P4111" i="24"/>
  <c r="P3305" i="24"/>
  <c r="P3336" i="24"/>
  <c r="T5" i="24"/>
  <c r="U6" i="24"/>
  <c r="P4531" i="24"/>
  <c r="P3592" i="24"/>
  <c r="P2737" i="24"/>
  <c r="P2109" i="24"/>
  <c r="P1308" i="24"/>
  <c r="P658" i="24"/>
  <c r="P1512" i="24"/>
  <c r="P1360" i="24"/>
  <c r="P4298" i="24"/>
  <c r="P4294" i="24"/>
  <c r="P3024" i="24"/>
  <c r="P4085" i="24"/>
  <c r="P3153" i="24"/>
  <c r="P2269" i="24"/>
  <c r="P1070" i="24"/>
  <c r="P736" i="24"/>
  <c r="P653" i="24"/>
  <c r="P2088" i="24"/>
  <c r="P1464" i="24"/>
  <c r="P4683" i="24"/>
  <c r="P3986" i="24"/>
  <c r="P1520" i="24"/>
  <c r="P960" i="24"/>
  <c r="P532" i="24"/>
  <c r="P492" i="24"/>
  <c r="P4505" i="24"/>
  <c r="P3644" i="24"/>
  <c r="P2920" i="24"/>
  <c r="P2032" i="24"/>
  <c r="P1486" i="24"/>
  <c r="P1823" i="24"/>
  <c r="P1538" i="24"/>
  <c r="P1537" i="24"/>
  <c r="P4502" i="24"/>
  <c r="C90" i="24"/>
  <c r="C91" i="24" s="1"/>
  <c r="O89" i="24"/>
  <c r="P3076" i="24"/>
  <c r="P2188" i="24"/>
  <c r="P1694" i="24"/>
  <c r="P917" i="24"/>
  <c r="P267" i="24"/>
  <c r="P1672" i="24"/>
  <c r="P657" i="24"/>
  <c r="P2941" i="24"/>
  <c r="P4372" i="24"/>
  <c r="P4528" i="24"/>
  <c r="P4538" i="24" s="1"/>
  <c r="P3595" i="24"/>
  <c r="P2759" i="24"/>
  <c r="P1802" i="24"/>
  <c r="P1382" i="24"/>
  <c r="P732" i="24"/>
  <c r="P1564" i="24"/>
  <c r="P1152" i="24"/>
  <c r="P1671" i="24"/>
  <c r="P4271" i="24"/>
  <c r="P2473" i="24"/>
  <c r="P4480" i="24"/>
  <c r="P3622" i="24"/>
  <c r="P2811" i="24"/>
  <c r="P1928" i="24"/>
  <c r="P1849" i="24"/>
  <c r="P684" i="24"/>
  <c r="P735" i="24"/>
  <c r="P1901" i="24"/>
  <c r="P3071" i="24"/>
  <c r="P1069" i="24"/>
  <c r="P2005" i="24"/>
  <c r="P4635" i="24"/>
  <c r="P4063" i="24"/>
  <c r="P3097" i="24"/>
  <c r="P2062" i="24"/>
  <c r="P1568" i="24"/>
  <c r="P1022" i="24"/>
  <c r="P423" i="24"/>
  <c r="P1619" i="24"/>
  <c r="P2733" i="24"/>
  <c r="P2500" i="24"/>
  <c r="P2577" i="24"/>
  <c r="O189" i="24"/>
  <c r="C190" i="24"/>
  <c r="C191" i="24" s="1"/>
  <c r="P1902" i="24"/>
  <c r="P2448" i="24"/>
  <c r="P341" i="24"/>
  <c r="P2786" i="24"/>
  <c r="P992" i="24"/>
  <c r="P1850" i="24"/>
  <c r="P2426" i="24"/>
  <c r="P1125" i="24"/>
  <c r="P1460" i="24"/>
  <c r="P970" i="24"/>
  <c r="P976" i="24" s="1"/>
  <c r="P918" i="24"/>
  <c r="P1278" i="24"/>
  <c r="P3466" i="24"/>
  <c r="P4012" i="24"/>
  <c r="P891" i="24"/>
  <c r="P3751" i="24"/>
  <c r="P4632" i="24"/>
  <c r="P3205" i="24"/>
  <c r="P3929" i="24"/>
  <c r="P4501" i="24"/>
  <c r="P2161" i="24"/>
  <c r="P2894" i="24"/>
  <c r="P3331" i="24"/>
  <c r="P4476" i="24"/>
  <c r="P2348" i="24"/>
  <c r="P3596" i="24"/>
  <c r="P4268" i="24"/>
  <c r="P524" i="24"/>
  <c r="P534" i="24" s="1"/>
  <c r="P2478" i="24"/>
  <c r="P3283" i="24"/>
  <c r="P3904" i="24"/>
  <c r="P2603" i="24"/>
  <c r="P3383" i="24"/>
  <c r="P3773" i="24"/>
  <c r="P4220" i="24"/>
  <c r="P3648" i="24"/>
  <c r="P3855" i="24"/>
  <c r="P3695" i="24"/>
  <c r="P4345" i="24"/>
  <c r="P4662" i="24"/>
  <c r="P4580" i="24"/>
  <c r="P4590" i="24" s="1"/>
  <c r="P4527" i="24"/>
  <c r="P4427" i="24"/>
  <c r="P4272" i="24"/>
  <c r="P4219" i="24"/>
  <c r="P4064" i="24"/>
  <c r="P4059" i="24"/>
  <c r="P3725" i="24"/>
  <c r="P3569" i="24"/>
  <c r="P3669" i="24"/>
  <c r="P3514" i="24"/>
  <c r="P3335" i="24"/>
  <c r="P3023" i="24"/>
  <c r="P3050" i="24"/>
  <c r="P3019" i="24"/>
  <c r="P2994" i="24"/>
  <c r="P2686" i="24"/>
  <c r="P2633" i="24"/>
  <c r="P2503" i="24"/>
  <c r="P2578" i="24"/>
  <c r="P2421" i="24"/>
  <c r="P2213" i="24"/>
  <c r="P2031" i="24"/>
  <c r="P2035" i="24"/>
  <c r="P2295" i="24"/>
  <c r="P1954" i="24"/>
  <c r="P2006" i="24"/>
  <c r="P1724" i="24"/>
  <c r="P1542" i="24"/>
  <c r="P1720" i="24"/>
  <c r="P1147" i="24"/>
  <c r="P1148" i="24"/>
  <c r="P1719" i="24"/>
  <c r="P1178" i="24"/>
  <c r="P1230" i="24"/>
  <c r="P839" i="24"/>
  <c r="P865" i="24"/>
  <c r="P1122" i="24"/>
  <c r="P991" i="24"/>
  <c r="P706" i="24"/>
  <c r="P892" i="24"/>
  <c r="P809" i="24"/>
  <c r="P631" i="24"/>
  <c r="P268" i="24"/>
  <c r="P397" i="24"/>
  <c r="P810" i="24"/>
  <c r="P471" i="24"/>
  <c r="P758" i="24"/>
  <c r="P2318" i="24"/>
  <c r="P2135" i="24"/>
  <c r="P2945" i="24"/>
  <c r="P914" i="24"/>
  <c r="P1749" i="24"/>
  <c r="P450" i="24"/>
  <c r="P1017" i="24"/>
  <c r="P1828" i="24"/>
  <c r="P2707" i="24"/>
  <c r="P1463" i="24"/>
  <c r="P2244" i="24"/>
  <c r="P472" i="24"/>
  <c r="P836" i="24"/>
  <c r="P3621" i="24"/>
  <c r="P1957" i="24"/>
  <c r="P2916" i="24"/>
  <c r="P3752" i="24"/>
  <c r="P4658" i="24"/>
  <c r="P2711" i="24"/>
  <c r="P3465" i="24"/>
  <c r="P3982" i="24"/>
  <c r="P4610" i="24"/>
  <c r="P3045" i="24"/>
  <c r="P3829" i="24"/>
  <c r="P4583" i="24"/>
  <c r="P2422" i="24"/>
  <c r="P3647" i="24"/>
  <c r="P4293" i="24"/>
  <c r="P788" i="24"/>
  <c r="P4038" i="24"/>
  <c r="P4479" i="24"/>
  <c r="P2682" i="24"/>
  <c r="P3388" i="24"/>
  <c r="P3544" i="24"/>
  <c r="P4246" i="24"/>
  <c r="P4349" i="24"/>
  <c r="P2812" i="24"/>
  <c r="P1797" i="24"/>
  <c r="P1072" i="24"/>
  <c r="P1090" i="24" s="1"/>
  <c r="P737" i="24"/>
  <c r="P733" i="24"/>
  <c r="P815" i="24"/>
  <c r="P915" i="24"/>
  <c r="P1049" i="24"/>
  <c r="P971" i="24"/>
  <c r="P919" i="24"/>
  <c r="P1127" i="24"/>
  <c r="P1176" i="24"/>
  <c r="P1194" i="24" s="1"/>
  <c r="P1413" i="24"/>
  <c r="P1669" i="24"/>
  <c r="P1149" i="24"/>
  <c r="P1357" i="24"/>
  <c r="P1283" i="24"/>
  <c r="P1618" i="24"/>
  <c r="P1636" i="24" s="1"/>
  <c r="P1488" i="24"/>
  <c r="P1506" i="24" s="1"/>
  <c r="P1670" i="24"/>
  <c r="P1688" i="24" s="1"/>
  <c r="P1721" i="24"/>
  <c r="P1907" i="24"/>
  <c r="P2190" i="24"/>
  <c r="P2208" i="24" s="1"/>
  <c r="P2137" i="24"/>
  <c r="P2371" i="24"/>
  <c r="P2245" i="24"/>
  <c r="P2193" i="24"/>
  <c r="P2527" i="24"/>
  <c r="P2921" i="24"/>
  <c r="P3047" i="24"/>
  <c r="P3230" i="24"/>
  <c r="P3248" i="24" s="1"/>
  <c r="P3151" i="24"/>
  <c r="P3152" i="24"/>
  <c r="P3170" i="24" s="1"/>
  <c r="P3255" i="24"/>
  <c r="P3359" i="24"/>
  <c r="P3675" i="24"/>
  <c r="P3389" i="24"/>
  <c r="P3571" i="24"/>
  <c r="P3776" i="24"/>
  <c r="P3794" i="24" s="1"/>
  <c r="P3883" i="24"/>
  <c r="P3984" i="24"/>
  <c r="P4002" i="24" s="1"/>
  <c r="P4114" i="24"/>
  <c r="P4132" i="24" s="1"/>
  <c r="P4087" i="24"/>
  <c r="P4094" i="24" s="1"/>
  <c r="P4095" i="24" s="1"/>
  <c r="P4165" i="24"/>
  <c r="P4273" i="24"/>
  <c r="P4581" i="24"/>
  <c r="P4686" i="24"/>
  <c r="P4704" i="24" s="1"/>
  <c r="P4424" i="24"/>
  <c r="P3440" i="24"/>
  <c r="P2425" i="24"/>
  <c r="P1880" i="24"/>
  <c r="P1303" i="24"/>
  <c r="P787" i="24"/>
  <c r="P2660" i="24"/>
  <c r="P2841" i="24"/>
  <c r="P3332" i="24"/>
  <c r="P2058" i="24"/>
  <c r="P2863" i="24"/>
  <c r="P4631" i="24"/>
  <c r="P3803" i="24"/>
  <c r="P2867" i="24"/>
  <c r="P2265" i="24"/>
  <c r="P1381" i="24"/>
  <c r="P580" i="24"/>
  <c r="P3959" i="24"/>
  <c r="P3543" i="24"/>
  <c r="P3310" i="24"/>
  <c r="P3175" i="24"/>
  <c r="P3670" i="24"/>
  <c r="P3680" i="24" s="1"/>
  <c r="P2738" i="24"/>
  <c r="P1931" i="24"/>
  <c r="P1229" i="24"/>
  <c r="P761" i="24"/>
  <c r="P1693" i="24"/>
  <c r="P2712" i="24"/>
  <c r="P2009" i="24"/>
  <c r="P4086" i="24"/>
  <c r="C215" i="24"/>
  <c r="C216" i="24" s="1"/>
  <c r="O214" i="24"/>
  <c r="P4398" i="24"/>
  <c r="P4408" i="24" s="1"/>
  <c r="P3384" i="24"/>
  <c r="P2477" i="24"/>
  <c r="P1983" i="24"/>
  <c r="P1438" i="24"/>
  <c r="P601" i="24"/>
  <c r="P501" i="24"/>
  <c r="P3643" i="24"/>
  <c r="P3362" i="24"/>
  <c r="P3101" i="24"/>
  <c r="P4710" i="24"/>
  <c r="P3856" i="24"/>
  <c r="P2946" i="24"/>
  <c r="P2239" i="24"/>
  <c r="P1355" i="24"/>
  <c r="P940" i="24"/>
  <c r="P424" i="24"/>
  <c r="P430" i="24" s="1"/>
  <c r="P2499" i="24"/>
  <c r="P3280" i="24"/>
  <c r="P2993" i="24"/>
  <c r="P3202" i="24"/>
  <c r="P3212" i="24" s="1"/>
  <c r="P2296" i="24"/>
  <c r="P350" i="24"/>
  <c r="P284" i="24"/>
  <c r="P974" i="24"/>
  <c r="P3418" i="24"/>
  <c r="P4241" i="24"/>
  <c r="P3257" i="24"/>
  <c r="P2551" i="24"/>
  <c r="P1932" i="24"/>
  <c r="P1126" i="24"/>
  <c r="P527" i="24"/>
  <c r="P1906" i="24"/>
  <c r="P1043" i="24"/>
  <c r="P3439" i="24"/>
  <c r="P3618" i="24"/>
  <c r="P4557" i="24"/>
  <c r="P3617" i="24"/>
  <c r="P2868" i="24"/>
  <c r="P1876" i="24"/>
  <c r="P1385" i="24"/>
  <c r="P757" i="24"/>
  <c r="P861" i="24"/>
  <c r="P1333" i="24"/>
  <c r="P835" i="24"/>
  <c r="P4193" i="24"/>
  <c r="P4297" i="24"/>
  <c r="P4346" i="24"/>
  <c r="P3387" i="24"/>
  <c r="P2656" i="24"/>
  <c r="P2399" i="24"/>
  <c r="P1489" i="24"/>
  <c r="P710" i="24"/>
  <c r="P1412" i="24"/>
  <c r="P264" i="24"/>
  <c r="P3128" i="24"/>
  <c r="P3462" i="24"/>
  <c r="P3098" i="24"/>
  <c r="P4216" i="24"/>
  <c r="P3228" i="24"/>
  <c r="P3238" i="24" s="1"/>
  <c r="P2343" i="24"/>
  <c r="P2036" i="24"/>
  <c r="P1200" i="24"/>
  <c r="P602" i="24"/>
  <c r="P1879" i="24"/>
  <c r="P1044" i="24"/>
  <c r="P3934" i="24"/>
  <c r="P4137" i="24"/>
  <c r="P3825" i="24"/>
  <c r="P3414" i="24"/>
  <c r="P3420" i="24" s="1"/>
  <c r="P4609" i="24"/>
  <c r="P3778" i="24"/>
  <c r="P2890" i="24"/>
  <c r="P2166" i="24"/>
  <c r="P1282" i="24"/>
  <c r="P683" i="24"/>
  <c r="P293" i="24"/>
  <c r="P606" i="24"/>
  <c r="P4215" i="24"/>
  <c r="P3830" i="24"/>
  <c r="P3747" i="24"/>
  <c r="P3487" i="24"/>
  <c r="C115" i="24"/>
  <c r="C116" i="24" s="1"/>
  <c r="O114" i="24"/>
  <c r="P4242" i="24"/>
  <c r="P3180" i="24"/>
  <c r="P2344" i="24"/>
  <c r="P1824" i="24"/>
  <c r="P1411" i="24"/>
  <c r="P345" i="24"/>
  <c r="P4685" i="24"/>
  <c r="P4637" i="24"/>
  <c r="P3698" i="24"/>
  <c r="P3716" i="24" s="1"/>
  <c r="P1673" i="24"/>
  <c r="P4481" i="24"/>
  <c r="P3932" i="24"/>
  <c r="P3950" i="24" s="1"/>
  <c r="P4221" i="24"/>
  <c r="P3750" i="24"/>
  <c r="P3768" i="24" s="1"/>
  <c r="P1569" i="24"/>
  <c r="P4377" i="24"/>
  <c r="P3701" i="24"/>
  <c r="P2943" i="24"/>
  <c r="P2011" i="24"/>
  <c r="P4243" i="24"/>
  <c r="P1877" i="24"/>
  <c r="P811" i="24"/>
  <c r="P2583" i="24"/>
  <c r="P1825" i="24"/>
  <c r="P2735" i="24"/>
  <c r="P1878" i="24"/>
  <c r="P1896" i="24" s="1"/>
  <c r="P1075" i="24"/>
  <c r="P2476" i="24"/>
  <c r="P2494" i="24" s="1"/>
  <c r="P2163" i="24"/>
  <c r="P344" i="24"/>
  <c r="P396" i="24"/>
  <c r="P414" i="24" s="1"/>
  <c r="P26" i="24"/>
  <c r="P555" i="24"/>
  <c r="P763" i="24"/>
  <c r="P707" i="24"/>
  <c r="P607" i="24"/>
  <c r="P941" i="24"/>
  <c r="P889" i="24"/>
  <c r="P1383" i="24"/>
  <c r="P945" i="24"/>
  <c r="P1253" i="24"/>
  <c r="P1621" i="24"/>
  <c r="P1332" i="24"/>
  <c r="P1350" i="24" s="1"/>
  <c r="P1305" i="24"/>
  <c r="P1487" i="24"/>
  <c r="P1695" i="24"/>
  <c r="P1751" i="24"/>
  <c r="P1747" i="24"/>
  <c r="P2215" i="24"/>
  <c r="P2632" i="24"/>
  <c r="P2650" i="24" s="1"/>
  <c r="P2609" i="24"/>
  <c r="P2657" i="24"/>
  <c r="P2787" i="24"/>
  <c r="P2917" i="24"/>
  <c r="P2918" i="24"/>
  <c r="P2936" i="24" s="1"/>
  <c r="P2996" i="24"/>
  <c r="P3014" i="24" s="1"/>
  <c r="P3285" i="24"/>
  <c r="P3307" i="24"/>
  <c r="P3516" i="24"/>
  <c r="P3534" i="24" s="1"/>
  <c r="P3671" i="24"/>
  <c r="P3749" i="24"/>
  <c r="P3697" i="24"/>
  <c r="P3931" i="24"/>
  <c r="P4061" i="24"/>
  <c r="P4113" i="24"/>
  <c r="P4039" i="24"/>
  <c r="P4218" i="24"/>
  <c r="P4236" i="24" s="1"/>
  <c r="P4399" i="24"/>
  <c r="P4712" i="24"/>
  <c r="P4730" i="24" s="1"/>
  <c r="P4168" i="24"/>
  <c r="P4174" i="24" s="1"/>
  <c r="P3284" i="24"/>
  <c r="P2504" i="24"/>
  <c r="P1723" i="24"/>
  <c r="P1434" i="24"/>
  <c r="P502" i="24"/>
  <c r="P2998" i="24"/>
  <c r="P1642" i="24"/>
  <c r="P4684" i="24"/>
  <c r="P4320" i="24"/>
  <c r="P3804" i="24"/>
  <c r="P4475" i="24"/>
  <c r="P3570" i="24"/>
  <c r="P2789" i="24"/>
  <c r="P1953" i="24"/>
  <c r="P1437" i="24"/>
  <c r="P783" i="24"/>
  <c r="P1698" i="24"/>
  <c r="P2374" i="24"/>
  <c r="P4661" i="24"/>
  <c r="P4007" i="24"/>
  <c r="P4163" i="24"/>
  <c r="P3231" i="24"/>
  <c r="P2452" i="24"/>
  <c r="P2292" i="24"/>
  <c r="P1697" i="24"/>
  <c r="P813" i="24"/>
  <c r="P1074" i="24"/>
  <c r="P3851" i="24"/>
  <c r="P3799" i="24"/>
  <c r="P4141" i="24"/>
  <c r="P3258" i="24"/>
  <c r="P2629" i="24"/>
  <c r="P1516" i="24"/>
  <c r="P1073" i="24"/>
  <c r="P294" i="24"/>
  <c r="P523" i="24"/>
  <c r="P1541" i="24"/>
  <c r="P4558" i="24"/>
  <c r="P939" i="24"/>
  <c r="P4636" i="24"/>
  <c r="P3930" i="24"/>
  <c r="P4506" i="24"/>
  <c r="P3699" i="24"/>
  <c r="P2785" i="24"/>
  <c r="P1927" i="24"/>
  <c r="P1199" i="24"/>
  <c r="P549" i="24"/>
  <c r="P1047" i="24"/>
  <c r="P2556" i="24"/>
  <c r="P4350" i="24"/>
  <c r="P4376" i="24"/>
  <c r="P2734" i="24"/>
  <c r="P324" i="24"/>
  <c r="P27" i="24"/>
  <c r="P4016" i="24"/>
  <c r="P4033" i="24"/>
  <c r="P3127" i="24"/>
  <c r="P2113" i="24"/>
  <c r="P1958" i="24"/>
  <c r="P862" i="24"/>
  <c r="P394" i="24"/>
  <c r="P1226" i="24"/>
  <c r="P2447" i="24"/>
  <c r="P2162" i="24"/>
  <c r="P1594" i="24"/>
  <c r="P4323" i="24"/>
  <c r="P4428" i="24"/>
  <c r="P3492" i="24"/>
  <c r="P2681" i="24"/>
  <c r="P1771" i="24"/>
  <c r="P1281" i="24"/>
  <c r="P784" i="24"/>
  <c r="P1099" i="24"/>
  <c r="P2864" i="24"/>
  <c r="P3566" i="24"/>
  <c r="P3179" i="24"/>
  <c r="P3072" i="24"/>
  <c r="P4138" i="24"/>
  <c r="P4148" i="24" s="1"/>
  <c r="P3358" i="24"/>
  <c r="P2370" i="24"/>
  <c r="P1593" i="24"/>
  <c r="P1095" i="24"/>
  <c r="P368" i="24"/>
  <c r="P378" i="24" s="1"/>
  <c r="P371" i="24"/>
  <c r="P1984" i="24"/>
  <c r="P4371" i="24"/>
  <c r="P4713" i="24"/>
  <c r="P4060" i="24"/>
  <c r="P2972" i="24"/>
  <c r="P2136" i="24"/>
  <c r="P1645" i="24"/>
  <c r="P1096" i="24"/>
  <c r="P445" i="24"/>
  <c r="P1490" i="24"/>
  <c r="P2552" i="24"/>
  <c r="P2555" i="24"/>
  <c r="P1772" i="24"/>
  <c r="P1776" i="24"/>
  <c r="P4453" i="24"/>
  <c r="P3513" i="24"/>
  <c r="P2655" i="24"/>
  <c r="P1854" i="24"/>
  <c r="P575" i="24"/>
  <c r="P316" i="24"/>
  <c r="P1590" i="24"/>
  <c r="P2968" i="24"/>
  <c r="P2400" i="24"/>
  <c r="P3981" i="24"/>
  <c r="P61" i="24" l="1"/>
  <c r="P3236" i="24"/>
  <c r="P1988" i="24"/>
  <c r="P3392" i="24"/>
  <c r="P1780" i="24"/>
  <c r="P4200" i="24"/>
  <c r="P4380" i="24"/>
  <c r="P3160" i="24"/>
  <c r="P4224" i="24"/>
  <c r="P114" i="24"/>
  <c r="P1910" i="24"/>
  <c r="P4096" i="24"/>
  <c r="P1782" i="24"/>
  <c r="P63" i="24"/>
  <c r="P4226" i="24"/>
  <c r="P4406" i="24"/>
  <c r="P164" i="24"/>
  <c r="P37" i="24"/>
  <c r="P236" i="24"/>
  <c r="P3394" i="24"/>
  <c r="P2744" i="24"/>
  <c r="P924" i="24"/>
  <c r="P89" i="24"/>
  <c r="P298" i="24"/>
  <c r="P4070" i="24"/>
  <c r="P39" i="24"/>
  <c r="P3706" i="24"/>
  <c r="P1962" i="24"/>
  <c r="P12" i="24"/>
  <c r="P214" i="24"/>
  <c r="P163" i="24"/>
  <c r="P64" i="24"/>
  <c r="P239" i="24"/>
  <c r="P161" i="24"/>
  <c r="P1884" i="24"/>
  <c r="P3262" i="24"/>
  <c r="P1912" i="24"/>
  <c r="P1522" i="24"/>
  <c r="O241" i="24"/>
  <c r="C242" i="24"/>
  <c r="C243" i="24" s="1"/>
  <c r="P241" i="24"/>
  <c r="P376" i="24"/>
  <c r="P139" i="24"/>
  <c r="P300" i="24"/>
  <c r="P428" i="24"/>
  <c r="P3056" i="24"/>
  <c r="P950" i="24"/>
  <c r="P85" i="24"/>
  <c r="P185" i="24"/>
  <c r="P4354" i="24"/>
  <c r="P352" i="24"/>
  <c r="P60" i="24"/>
  <c r="P456" i="24"/>
  <c r="P4018" i="24"/>
  <c r="P1990" i="24"/>
  <c r="P2728" i="24"/>
  <c r="P212" i="24"/>
  <c r="P4356" i="24"/>
  <c r="P14" i="24"/>
  <c r="P3158" i="24"/>
  <c r="P1964" i="24"/>
  <c r="P13" i="24"/>
  <c r="P113" i="24"/>
  <c r="P88" i="24"/>
  <c r="P238" i="24"/>
  <c r="P4044" i="24"/>
  <c r="P138" i="24"/>
  <c r="P10" i="24"/>
  <c r="P110" i="24"/>
  <c r="P274" i="24"/>
  <c r="P112" i="24"/>
  <c r="P4588" i="24"/>
  <c r="P922" i="24"/>
  <c r="P3654" i="24"/>
  <c r="P2702" i="24"/>
  <c r="P187" i="24"/>
  <c r="P1806" i="24"/>
  <c r="C142" i="24"/>
  <c r="C143" i="24" s="1"/>
  <c r="P141" i="24"/>
  <c r="O141" i="24"/>
  <c r="C25" i="24"/>
  <c r="C26" i="24" s="1"/>
  <c r="M24" i="24"/>
  <c r="P2508" i="24"/>
  <c r="Q4729" i="24"/>
  <c r="Q4726" i="24"/>
  <c r="Q4703" i="24"/>
  <c r="Q4728" i="24"/>
  <c r="Q4727" i="24"/>
  <c r="Q4702" i="24"/>
  <c r="Q4701" i="24"/>
  <c r="Q4677" i="24"/>
  <c r="Q4700" i="24"/>
  <c r="Q4676" i="24"/>
  <c r="Q4675" i="24"/>
  <c r="Q4651" i="24"/>
  <c r="Q4674" i="24"/>
  <c r="Q4650" i="24"/>
  <c r="Q4649" i="24"/>
  <c r="Q4648" i="24"/>
  <c r="Q4625" i="24"/>
  <c r="Q4622" i="24"/>
  <c r="Q4624" i="24"/>
  <c r="Q4623" i="24"/>
  <c r="Q4598" i="24"/>
  <c r="Q4596" i="24"/>
  <c r="Q4572" i="24"/>
  <c r="Q4597" i="24"/>
  <c r="Q4599" i="24"/>
  <c r="Q4573" i="24"/>
  <c r="Q4571" i="24"/>
  <c r="Q4570" i="24"/>
  <c r="Q4546" i="24"/>
  <c r="Q4545" i="24"/>
  <c r="Q4544" i="24"/>
  <c r="Q4547" i="24"/>
  <c r="Q4518" i="24"/>
  <c r="Q4519" i="24"/>
  <c r="Q4520" i="24"/>
  <c r="Q4494" i="24"/>
  <c r="Q4493" i="24"/>
  <c r="Q4492" i="24"/>
  <c r="Q4521" i="24"/>
  <c r="Q4495" i="24"/>
  <c r="Q4467" i="24"/>
  <c r="Q4469" i="24"/>
  <c r="Q4468" i="24"/>
  <c r="Q4466" i="24"/>
  <c r="Q4441" i="24"/>
  <c r="Q4417" i="24"/>
  <c r="Q4443" i="24"/>
  <c r="Q4442" i="24"/>
  <c r="Q4440" i="24"/>
  <c r="Q4391" i="24"/>
  <c r="Q4388" i="24"/>
  <c r="Q4339" i="24"/>
  <c r="Q4365" i="24"/>
  <c r="Q4416" i="24"/>
  <c r="Q4414" i="24"/>
  <c r="Q4389" i="24"/>
  <c r="Q4415" i="24"/>
  <c r="Q4390" i="24"/>
  <c r="Q4364" i="24"/>
  <c r="Q4363" i="24"/>
  <c r="Q4362" i="24"/>
  <c r="Q4336" i="24"/>
  <c r="Q4260" i="24"/>
  <c r="Q4259" i="24"/>
  <c r="Q4258" i="24"/>
  <c r="Q4338" i="24"/>
  <c r="Q4286" i="24"/>
  <c r="Q4285" i="24"/>
  <c r="Q4284" i="24"/>
  <c r="Q4312" i="24"/>
  <c r="Q4311" i="24"/>
  <c r="Q4310" i="24"/>
  <c r="Q4337" i="24"/>
  <c r="Q4287" i="24"/>
  <c r="Q4313" i="24"/>
  <c r="Q4208" i="24"/>
  <c r="Q4207" i="24"/>
  <c r="Q4206" i="24"/>
  <c r="Q4234" i="24"/>
  <c r="Q4233" i="24"/>
  <c r="Q4232" i="24"/>
  <c r="Q4209" i="24"/>
  <c r="Q4235" i="24"/>
  <c r="Q4261" i="24"/>
  <c r="Q4247" i="24"/>
  <c r="Q4157" i="24"/>
  <c r="Q4183" i="24"/>
  <c r="Q4182" i="24"/>
  <c r="Q4181" i="24"/>
  <c r="Q4180" i="24"/>
  <c r="Q4131" i="24"/>
  <c r="Q4154" i="24"/>
  <c r="Q4130" i="24"/>
  <c r="Q4105" i="24"/>
  <c r="Q4129" i="24"/>
  <c r="Q4155" i="24"/>
  <c r="Q4128" i="24"/>
  <c r="Q4078" i="24"/>
  <c r="Q4077" i="24"/>
  <c r="Q4076" i="24"/>
  <c r="Q4156" i="24"/>
  <c r="Q4104" i="24"/>
  <c r="Q4103" i="24"/>
  <c r="Q4102" i="24"/>
  <c r="Q4026" i="24"/>
  <c r="Q4025" i="24"/>
  <c r="Q4024" i="24"/>
  <c r="Q4052" i="24"/>
  <c r="Q4051" i="24"/>
  <c r="Q4050" i="24"/>
  <c r="Q3975" i="24"/>
  <c r="Q4001" i="24"/>
  <c r="Q4079" i="24"/>
  <c r="Q4027" i="24"/>
  <c r="Q3974" i="24"/>
  <c r="Q3973" i="24"/>
  <c r="Q3972" i="24"/>
  <c r="Q4000" i="24"/>
  <c r="Q3922" i="24"/>
  <c r="Q3921" i="24"/>
  <c r="Q3920" i="24"/>
  <c r="Q4053" i="24"/>
  <c r="Q3948" i="24"/>
  <c r="Q3947" i="24"/>
  <c r="Q3946" i="24"/>
  <c r="Q3923" i="24"/>
  <c r="Q3949" i="24"/>
  <c r="Q3998" i="24"/>
  <c r="Q3999" i="24"/>
  <c r="Q3896" i="24"/>
  <c r="Q3895" i="24"/>
  <c r="Q3894" i="24"/>
  <c r="Q3871" i="24"/>
  <c r="Q3897" i="24"/>
  <c r="Q3870" i="24"/>
  <c r="Q3869" i="24"/>
  <c r="Q3868" i="24"/>
  <c r="Q3845" i="24"/>
  <c r="Q3818" i="24"/>
  <c r="Q3817" i="24"/>
  <c r="Q3816" i="24"/>
  <c r="Q3741" i="24"/>
  <c r="Q3767" i="24"/>
  <c r="Q3844" i="24"/>
  <c r="Q3793" i="24"/>
  <c r="Q3842" i="24"/>
  <c r="Q3819" i="24"/>
  <c r="Q3688" i="24"/>
  <c r="Q3687" i="24"/>
  <c r="Q3686" i="24"/>
  <c r="Q3714" i="24"/>
  <c r="Q3713" i="24"/>
  <c r="Q3712" i="24"/>
  <c r="Q3740" i="24"/>
  <c r="Q3739" i="24"/>
  <c r="Q3738" i="24"/>
  <c r="Q3766" i="24"/>
  <c r="Q3765" i="24"/>
  <c r="Q3764" i="24"/>
  <c r="Q3689" i="24"/>
  <c r="Q3843" i="24"/>
  <c r="Q3662" i="24"/>
  <c r="Q3661" i="24"/>
  <c r="Q3660" i="24"/>
  <c r="Q3585" i="24"/>
  <c r="Q3792" i="24"/>
  <c r="Q3611" i="24"/>
  <c r="Q3637" i="24"/>
  <c r="Q3791" i="24"/>
  <c r="Q3663" i="24"/>
  <c r="Q3532" i="24"/>
  <c r="Q3531" i="24"/>
  <c r="Q3530" i="24"/>
  <c r="Q3790" i="24"/>
  <c r="Q3558" i="24"/>
  <c r="Q3557" i="24"/>
  <c r="Q3556" i="24"/>
  <c r="Q3610" i="24"/>
  <c r="Q3609" i="24"/>
  <c r="Q3608" i="24"/>
  <c r="Q3533" i="24"/>
  <c r="Q3636" i="24"/>
  <c r="Q3635" i="24"/>
  <c r="Q3634" i="24"/>
  <c r="Q3559" i="24"/>
  <c r="Q3455" i="24"/>
  <c r="Q3481" i="24"/>
  <c r="Q3507" i="24"/>
  <c r="Q3584" i="24"/>
  <c r="Q3715" i="24"/>
  <c r="Q3428" i="24"/>
  <c r="Q3427" i="24"/>
  <c r="Q3426" i="24"/>
  <c r="Q3583" i="24"/>
  <c r="Q3454" i="24"/>
  <c r="Q3453" i="24"/>
  <c r="Q3452" i="24"/>
  <c r="Q3582" i="24"/>
  <c r="Q3480" i="24"/>
  <c r="Q3479" i="24"/>
  <c r="Q3478" i="24"/>
  <c r="Q3403" i="24"/>
  <c r="Q3402" i="24"/>
  <c r="Q3324" i="24"/>
  <c r="Q3323" i="24"/>
  <c r="Q3322" i="24"/>
  <c r="Q3506" i="24"/>
  <c r="Q3350" i="24"/>
  <c r="Q3349" i="24"/>
  <c r="Q3348" i="24"/>
  <c r="Q3273" i="24"/>
  <c r="Q3401" i="24"/>
  <c r="Q3375" i="24"/>
  <c r="Q3374" i="24"/>
  <c r="Q3299" i="24"/>
  <c r="Q3505" i="24"/>
  <c r="Q3400" i="24"/>
  <c r="Q3377" i="24"/>
  <c r="Q3376" i="24"/>
  <c r="Q3325" i="24"/>
  <c r="Q3504" i="24"/>
  <c r="Q3351" i="24"/>
  <c r="Q3272" i="24"/>
  <c r="Q3271" i="24"/>
  <c r="Q3270" i="24"/>
  <c r="Q3298" i="24"/>
  <c r="Q3297" i="24"/>
  <c r="Q3296" i="24"/>
  <c r="Q3429" i="24"/>
  <c r="Q3245" i="24"/>
  <c r="Q3221" i="24"/>
  <c r="Q3207" i="24"/>
  <c r="Q3168" i="24"/>
  <c r="Q3167" i="24"/>
  <c r="Q3166" i="24"/>
  <c r="Q3194" i="24"/>
  <c r="Q3193" i="24"/>
  <c r="Q3192" i="24"/>
  <c r="Q3117" i="24"/>
  <c r="Q3246" i="24"/>
  <c r="Q3244" i="24"/>
  <c r="Q3169" i="24"/>
  <c r="Q3247" i="24"/>
  <c r="Q3195" i="24"/>
  <c r="Q3143" i="24"/>
  <c r="Q3115" i="24"/>
  <c r="Q3064" i="24"/>
  <c r="Q3063" i="24"/>
  <c r="Q3062" i="24"/>
  <c r="Q2987" i="24"/>
  <c r="Q3140" i="24"/>
  <c r="Q3114" i="24"/>
  <c r="Q3220" i="24"/>
  <c r="Q3039" i="24"/>
  <c r="Q3141" i="24"/>
  <c r="Q3065" i="24"/>
  <c r="Q3219" i="24"/>
  <c r="Q3142" i="24"/>
  <c r="Q3091" i="24"/>
  <c r="Q3218" i="24"/>
  <c r="Q2986" i="24"/>
  <c r="Q2985" i="24"/>
  <c r="Q2984" i="24"/>
  <c r="Q3116" i="24"/>
  <c r="Q3012" i="24"/>
  <c r="Q3011" i="24"/>
  <c r="Q3010" i="24"/>
  <c r="Q3038" i="24"/>
  <c r="Q3037" i="24"/>
  <c r="Q3036" i="24"/>
  <c r="Q2961" i="24"/>
  <c r="Q3090" i="24"/>
  <c r="Q2959" i="24"/>
  <c r="Q2908" i="24"/>
  <c r="Q2907" i="24"/>
  <c r="Q2906" i="24"/>
  <c r="Q2831" i="24"/>
  <c r="Q2934" i="24"/>
  <c r="Q2933" i="24"/>
  <c r="Q2932" i="24"/>
  <c r="Q2857" i="24"/>
  <c r="Q3089" i="24"/>
  <c r="Q2883" i="24"/>
  <c r="Q3088" i="24"/>
  <c r="Q2960" i="24"/>
  <c r="Q2909" i="24"/>
  <c r="Q2935" i="24"/>
  <c r="Q2804" i="24"/>
  <c r="Q2803" i="24"/>
  <c r="Q3013" i="24"/>
  <c r="Q2830" i="24"/>
  <c r="Q2829" i="24"/>
  <c r="Q2828" i="24"/>
  <c r="Q2856" i="24"/>
  <c r="Q2855" i="24"/>
  <c r="Q2854" i="24"/>
  <c r="Q2880" i="24"/>
  <c r="Q2753" i="24"/>
  <c r="Q2779" i="24"/>
  <c r="Q2674" i="24"/>
  <c r="Q2673" i="24"/>
  <c r="Q2672" i="24"/>
  <c r="Q2805" i="24"/>
  <c r="Q2700" i="24"/>
  <c r="Q2699" i="24"/>
  <c r="Q2698" i="24"/>
  <c r="Q2726" i="24"/>
  <c r="Q2725" i="24"/>
  <c r="Q2724" i="24"/>
  <c r="Q2958" i="24"/>
  <c r="Q2778" i="24"/>
  <c r="Q2777" i="24"/>
  <c r="Q2776" i="24"/>
  <c r="Q2701" i="24"/>
  <c r="Q2881" i="24"/>
  <c r="Q2802" i="24"/>
  <c r="Q2727" i="24"/>
  <c r="Q2751" i="24"/>
  <c r="Q2518" i="24"/>
  <c r="Q2517" i="24"/>
  <c r="Q2516" i="24"/>
  <c r="Q2441" i="24"/>
  <c r="Q2750" i="24"/>
  <c r="Q2544" i="24"/>
  <c r="Q2543" i="24"/>
  <c r="Q2542" i="24"/>
  <c r="Q2467" i="24"/>
  <c r="Q2336" i="24"/>
  <c r="Q2335" i="24"/>
  <c r="Q2334" i="24"/>
  <c r="Q2649" i="24"/>
  <c r="Q2570" i="24"/>
  <c r="Q2569" i="24"/>
  <c r="Q2568" i="24"/>
  <c r="Q2493" i="24"/>
  <c r="Q2362" i="24"/>
  <c r="Q2361" i="24"/>
  <c r="Q2360" i="24"/>
  <c r="Q2596" i="24"/>
  <c r="Q2595" i="24"/>
  <c r="Q2594" i="24"/>
  <c r="Q2519" i="24"/>
  <c r="Q2388" i="24"/>
  <c r="Q2387" i="24"/>
  <c r="Q2386" i="24"/>
  <c r="Q2882" i="24"/>
  <c r="Q2648" i="24"/>
  <c r="Q2622" i="24"/>
  <c r="Q2621" i="24"/>
  <c r="Q2620" i="24"/>
  <c r="Q2545" i="24"/>
  <c r="Q2414" i="24"/>
  <c r="Q2413" i="24"/>
  <c r="Q2412" i="24"/>
  <c r="Q2337" i="24"/>
  <c r="Q2647" i="24"/>
  <c r="Q2646" i="24"/>
  <c r="Q2571" i="24"/>
  <c r="Q2440" i="24"/>
  <c r="Q2439" i="24"/>
  <c r="Q2438" i="24"/>
  <c r="Q2363" i="24"/>
  <c r="Q2752" i="24"/>
  <c r="Q2675" i="24"/>
  <c r="Q2597" i="24"/>
  <c r="Q2466" i="24"/>
  <c r="Q2465" i="24"/>
  <c r="Q2464" i="24"/>
  <c r="Q2389" i="24"/>
  <c r="Q2285" i="24"/>
  <c r="Q2154" i="24"/>
  <c r="Q2153" i="24"/>
  <c r="Q2152" i="24"/>
  <c r="Q2077" i="24"/>
  <c r="Q2490" i="24"/>
  <c r="Q2206" i="24"/>
  <c r="Q2205" i="24"/>
  <c r="Q2204" i="24"/>
  <c r="Q2129" i="24"/>
  <c r="Q2232" i="24"/>
  <c r="Q2231" i="24"/>
  <c r="Q2230" i="24"/>
  <c r="Q2155" i="24"/>
  <c r="Q2623" i="24"/>
  <c r="Q2258" i="24"/>
  <c r="Q2257" i="24"/>
  <c r="Q2256" i="24"/>
  <c r="Q2181" i="24"/>
  <c r="Q2050" i="24"/>
  <c r="Q2049" i="24"/>
  <c r="Q2048" i="24"/>
  <c r="Q2284" i="24"/>
  <c r="Q2283" i="24"/>
  <c r="Q2282" i="24"/>
  <c r="Q2207" i="24"/>
  <c r="Q2076" i="24"/>
  <c r="Q2075" i="24"/>
  <c r="Q2074" i="24"/>
  <c r="Q2415" i="24"/>
  <c r="Q2310" i="24"/>
  <c r="Q2309" i="24"/>
  <c r="Q2308" i="24"/>
  <c r="Q2233" i="24"/>
  <c r="Q2102" i="24"/>
  <c r="Q2101" i="24"/>
  <c r="Q2100" i="24"/>
  <c r="Q2025" i="24"/>
  <c r="Q2492" i="24"/>
  <c r="Q2259" i="24"/>
  <c r="Q2128" i="24"/>
  <c r="Q2127" i="24"/>
  <c r="Q2126" i="24"/>
  <c r="Q2051" i="24"/>
  <c r="Q2180" i="24"/>
  <c r="Q1972" i="24"/>
  <c r="Q1971" i="24"/>
  <c r="Q1970" i="24"/>
  <c r="Q1895" i="24"/>
  <c r="Q1764" i="24"/>
  <c r="Q1763" i="24"/>
  <c r="Q1762" i="24"/>
  <c r="Q1998" i="24"/>
  <c r="Q1997" i="24"/>
  <c r="Q1996" i="24"/>
  <c r="Q1921" i="24"/>
  <c r="Q1790" i="24"/>
  <c r="Q1789" i="24"/>
  <c r="Q1788" i="24"/>
  <c r="Q2179" i="24"/>
  <c r="Q2024" i="24"/>
  <c r="Q2023" i="24"/>
  <c r="Q2022" i="24"/>
  <c r="Q1947" i="24"/>
  <c r="Q1852" i="24"/>
  <c r="Q1870" i="24" s="1"/>
  <c r="Q1816" i="24"/>
  <c r="Q1815" i="24"/>
  <c r="Q1814" i="24"/>
  <c r="Q1739" i="24"/>
  <c r="Q2178" i="24"/>
  <c r="Q1973" i="24"/>
  <c r="Q1842" i="24"/>
  <c r="Q1841" i="24"/>
  <c r="Q1840" i="24"/>
  <c r="Q1765" i="24"/>
  <c r="Q1999" i="24"/>
  <c r="Q1868" i="24"/>
  <c r="Q1867" i="24"/>
  <c r="Q1866" i="24"/>
  <c r="Q1791" i="24"/>
  <c r="Q2491" i="24"/>
  <c r="Q2103" i="24"/>
  <c r="Q1894" i="24"/>
  <c r="Q1893" i="24"/>
  <c r="Q1892" i="24"/>
  <c r="Q1817" i="24"/>
  <c r="Q2311" i="24"/>
  <c r="Q1946" i="24"/>
  <c r="Q1945" i="24"/>
  <c r="Q1944" i="24"/>
  <c r="Q1869" i="24"/>
  <c r="Q1738" i="24"/>
  <c r="Q1737" i="24"/>
  <c r="Q1736" i="24"/>
  <c r="Q1634" i="24"/>
  <c r="Q1633" i="24"/>
  <c r="Q1632" i="24"/>
  <c r="Q1557" i="24"/>
  <c r="Q1426" i="24"/>
  <c r="Q1919" i="24"/>
  <c r="Q1843" i="24"/>
  <c r="Q1660" i="24"/>
  <c r="Q1659" i="24"/>
  <c r="Q1658" i="24"/>
  <c r="Q1583" i="24"/>
  <c r="Q1452" i="24"/>
  <c r="Q1451" i="24"/>
  <c r="Q1450" i="24"/>
  <c r="Q1918" i="24"/>
  <c r="Q1686" i="24"/>
  <c r="Q1685" i="24"/>
  <c r="Q1684" i="24"/>
  <c r="Q1609" i="24"/>
  <c r="Q1478" i="24"/>
  <c r="Q1477" i="24"/>
  <c r="Q1476" i="24"/>
  <c r="Q1712" i="24"/>
  <c r="Q1711" i="24"/>
  <c r="Q1710" i="24"/>
  <c r="Q1635" i="24"/>
  <c r="Q1504" i="24"/>
  <c r="Q1503" i="24"/>
  <c r="Q1502" i="24"/>
  <c r="Q1661" i="24"/>
  <c r="Q1530" i="24"/>
  <c r="Q1529" i="24"/>
  <c r="Q1528" i="24"/>
  <c r="Q1453" i="24"/>
  <c r="Q1687" i="24"/>
  <c r="Q1556" i="24"/>
  <c r="Q1555" i="24"/>
  <c r="Q1554" i="24"/>
  <c r="Q1479" i="24"/>
  <c r="Q1920" i="24"/>
  <c r="Q1608" i="24"/>
  <c r="Q1607" i="24"/>
  <c r="Q1606" i="24"/>
  <c r="Q1531" i="24"/>
  <c r="Q1713" i="24"/>
  <c r="Q1425" i="24"/>
  <c r="Q1424" i="24"/>
  <c r="Q1349" i="24"/>
  <c r="Q1218" i="24"/>
  <c r="Q1217" i="24"/>
  <c r="Q1216" i="24"/>
  <c r="Q1141" i="24"/>
  <c r="Q1375" i="24"/>
  <c r="Q1244" i="24"/>
  <c r="Q1243" i="24"/>
  <c r="Q1242" i="24"/>
  <c r="Q1167" i="24"/>
  <c r="Q1149" i="24"/>
  <c r="Q1401" i="24"/>
  <c r="Q1270" i="24"/>
  <c r="Q1269" i="24"/>
  <c r="Q1268" i="24"/>
  <c r="Q1193" i="24"/>
  <c r="Q1582" i="24"/>
  <c r="Q1505" i="24"/>
  <c r="Q1427" i="24"/>
  <c r="Q1322" i="24"/>
  <c r="Q1321" i="24"/>
  <c r="Q1320" i="24"/>
  <c r="Q1245" i="24"/>
  <c r="Q1348" i="24"/>
  <c r="Q1347" i="24"/>
  <c r="Q1346" i="24"/>
  <c r="Q1271" i="24"/>
  <c r="Q1140" i="24"/>
  <c r="Q1139" i="24"/>
  <c r="Q1138" i="24"/>
  <c r="Q1581" i="24"/>
  <c r="Q1374" i="24"/>
  <c r="Q1373" i="24"/>
  <c r="Q1372" i="24"/>
  <c r="Q1297" i="24"/>
  <c r="Q1166" i="24"/>
  <c r="Q1165" i="24"/>
  <c r="Q1164" i="24"/>
  <c r="Q1580" i="24"/>
  <c r="Q1400" i="24"/>
  <c r="Q1399" i="24"/>
  <c r="Q1398" i="24"/>
  <c r="Q1323" i="24"/>
  <c r="Q1192" i="24"/>
  <c r="Q1191" i="24"/>
  <c r="Q1190" i="24"/>
  <c r="Q1088" i="24"/>
  <c r="Q1087" i="24"/>
  <c r="Q1086" i="24"/>
  <c r="Q1011" i="24"/>
  <c r="Q880" i="24"/>
  <c r="Q879" i="24"/>
  <c r="Q878" i="24"/>
  <c r="Q1295" i="24"/>
  <c r="Q1219" i="24"/>
  <c r="Q1114" i="24"/>
  <c r="Q1113" i="24"/>
  <c r="Q1112" i="24"/>
  <c r="Q1037" i="24"/>
  <c r="Q906" i="24"/>
  <c r="Q905" i="24"/>
  <c r="Q904" i="24"/>
  <c r="Q1294" i="24"/>
  <c r="Q1063" i="24"/>
  <c r="Q932" i="24"/>
  <c r="Q931" i="24"/>
  <c r="Q930" i="24"/>
  <c r="Q855" i="24"/>
  <c r="Q1089" i="24"/>
  <c r="Q958" i="24"/>
  <c r="Q957" i="24"/>
  <c r="Q956" i="24"/>
  <c r="Q881" i="24"/>
  <c r="Q1115" i="24"/>
  <c r="Q984" i="24"/>
  <c r="Q983" i="24"/>
  <c r="Q982" i="24"/>
  <c r="Q907" i="24"/>
  <c r="Q1010" i="24"/>
  <c r="Q1009" i="24"/>
  <c r="Q1008" i="24"/>
  <c r="Q933" i="24"/>
  <c r="Q1036" i="24"/>
  <c r="Q1035" i="24"/>
  <c r="Q1034" i="24"/>
  <c r="Q959" i="24"/>
  <c r="Q1060" i="24"/>
  <c r="Q854" i="24"/>
  <c r="Q750" i="24"/>
  <c r="Q749" i="24"/>
  <c r="Q748" i="24"/>
  <c r="Q673" i="24"/>
  <c r="Q542" i="24"/>
  <c r="Q541" i="24"/>
  <c r="Q540" i="24"/>
  <c r="Q776" i="24"/>
  <c r="Q775" i="24"/>
  <c r="Q774" i="24"/>
  <c r="Q699" i="24"/>
  <c r="Q568" i="24"/>
  <c r="Q567" i="24"/>
  <c r="Q566" i="24"/>
  <c r="Q1296" i="24"/>
  <c r="Q853" i="24"/>
  <c r="Q802" i="24"/>
  <c r="Q801" i="24"/>
  <c r="Q800" i="24"/>
  <c r="Q725" i="24"/>
  <c r="Q594" i="24"/>
  <c r="Q593" i="24"/>
  <c r="Q592" i="24"/>
  <c r="Q852" i="24"/>
  <c r="Q828" i="24"/>
  <c r="Q827" i="24"/>
  <c r="Q826" i="24"/>
  <c r="Q751" i="24"/>
  <c r="Q620" i="24"/>
  <c r="Q619" i="24"/>
  <c r="Q618" i="24"/>
  <c r="Q543" i="24"/>
  <c r="Q985" i="24"/>
  <c r="Q777" i="24"/>
  <c r="Q646" i="24"/>
  <c r="Q645" i="24"/>
  <c r="Q644" i="24"/>
  <c r="Q569" i="24"/>
  <c r="Q1062" i="24"/>
  <c r="Q803" i="24"/>
  <c r="Q672" i="24"/>
  <c r="Q671" i="24"/>
  <c r="Q670" i="24"/>
  <c r="Q595" i="24"/>
  <c r="Q1061" i="24"/>
  <c r="Q724" i="24"/>
  <c r="Q723" i="24"/>
  <c r="Q722" i="24"/>
  <c r="Q647" i="24"/>
  <c r="Q697" i="24"/>
  <c r="Q412" i="24"/>
  <c r="Q411" i="24"/>
  <c r="Q410" i="24"/>
  <c r="Q335" i="24"/>
  <c r="Q696" i="24"/>
  <c r="Q621" i="24"/>
  <c r="Q438" i="24"/>
  <c r="Q437" i="24"/>
  <c r="Q436" i="24"/>
  <c r="Q361" i="24"/>
  <c r="Q464" i="24"/>
  <c r="Q463" i="24"/>
  <c r="Q462" i="24"/>
  <c r="Q387" i="24"/>
  <c r="Q490" i="24"/>
  <c r="Q489" i="24"/>
  <c r="Q488" i="24"/>
  <c r="Q413" i="24"/>
  <c r="Q282" i="24"/>
  <c r="Q281" i="24"/>
  <c r="Q280" i="24"/>
  <c r="Q763" i="24"/>
  <c r="Q516" i="24"/>
  <c r="Q515" i="24"/>
  <c r="Q514" i="24"/>
  <c r="Q439" i="24"/>
  <c r="Q308" i="24"/>
  <c r="Q307" i="24"/>
  <c r="Q306" i="24"/>
  <c r="Q829" i="24"/>
  <c r="Q698" i="24"/>
  <c r="Q491" i="24"/>
  <c r="Q360" i="24"/>
  <c r="Q359" i="24"/>
  <c r="Q358" i="24"/>
  <c r="Q283" i="24"/>
  <c r="Q265" i="24"/>
  <c r="Q734" i="24"/>
  <c r="Q752" i="24" s="1"/>
  <c r="Q517" i="24"/>
  <c r="Q386" i="24"/>
  <c r="Q385" i="24"/>
  <c r="Q384" i="24"/>
  <c r="Q309" i="24"/>
  <c r="Q334" i="24"/>
  <c r="Q333" i="24"/>
  <c r="Q465" i="24"/>
  <c r="Q332" i="24"/>
  <c r="R2" i="24"/>
  <c r="Q4" i="24"/>
  <c r="Q3515" i="24" s="1"/>
  <c r="Q1803" i="24"/>
  <c r="Q659" i="24"/>
  <c r="Q863" i="24"/>
  <c r="Q2163" i="24"/>
  <c r="Q2579" i="24"/>
  <c r="Q4139" i="24"/>
  <c r="Q2189" i="24"/>
  <c r="Q3567" i="24"/>
  <c r="Q3931" i="24"/>
  <c r="Q4373" i="24"/>
  <c r="Q3181" i="24"/>
  <c r="Q3802" i="24"/>
  <c r="Q3820" i="24" s="1"/>
  <c r="Q4478" i="24"/>
  <c r="Q4496" i="24" s="1"/>
  <c r="Q3493" i="24"/>
  <c r="Q3415" i="24"/>
  <c r="Q1491" i="24"/>
  <c r="Q294" i="24"/>
  <c r="Q810" i="24"/>
  <c r="Q658" i="24"/>
  <c r="Q1256" i="24"/>
  <c r="Q2136" i="24"/>
  <c r="Q2477" i="24"/>
  <c r="Q2708" i="24"/>
  <c r="Q3180" i="24"/>
  <c r="Q3591" i="24"/>
  <c r="P4120" i="24"/>
  <c r="P160" i="24"/>
  <c r="P3704" i="24"/>
  <c r="P2742" i="24"/>
  <c r="P1886" i="24"/>
  <c r="P3054" i="24"/>
  <c r="C192" i="24"/>
  <c r="C193" i="24" s="1"/>
  <c r="Q191" i="24"/>
  <c r="P191" i="24"/>
  <c r="O191" i="24"/>
  <c r="P87" i="24"/>
  <c r="P4146" i="24"/>
  <c r="P2456" i="24"/>
  <c r="P1808" i="24"/>
  <c r="P16" i="24"/>
  <c r="Q3543" i="24"/>
  <c r="Q1850" i="24"/>
  <c r="Q2997" i="24"/>
  <c r="Q992" i="24"/>
  <c r="Q3309" i="24"/>
  <c r="Q2660" i="24"/>
  <c r="Q66" i="24"/>
  <c r="Q2109" i="24"/>
  <c r="Q1489" i="24"/>
  <c r="Q554" i="24"/>
  <c r="Q553" i="24"/>
  <c r="Q731" i="24"/>
  <c r="Q1724" i="24"/>
  <c r="Q1983" i="24"/>
  <c r="Q1905" i="24"/>
  <c r="Q2270" i="24"/>
  <c r="Q2344" i="24"/>
  <c r="Q2816" i="24"/>
  <c r="Q3695" i="24"/>
  <c r="Q3799" i="24"/>
  <c r="Q4424" i="24"/>
  <c r="Q4714" i="24"/>
  <c r="P4068" i="24"/>
  <c r="P4172" i="24"/>
  <c r="P2510" i="24"/>
  <c r="P135" i="24"/>
  <c r="P3210" i="24"/>
  <c r="C67" i="24"/>
  <c r="C68" i="24" s="1"/>
  <c r="P66" i="24"/>
  <c r="O66" i="24"/>
  <c r="P210" i="24"/>
  <c r="P38" i="24"/>
  <c r="Q1828" i="24"/>
  <c r="Q3721" i="24"/>
  <c r="Q3435" i="24"/>
  <c r="Q3933" i="24"/>
  <c r="Q4709" i="24"/>
  <c r="Q3332" i="24"/>
  <c r="Q679" i="24"/>
  <c r="Q450" i="24"/>
  <c r="Q1512" i="24"/>
  <c r="Q264" i="24"/>
  <c r="Q372" i="24"/>
  <c r="Q580" i="24"/>
  <c r="Q576" i="24"/>
  <c r="Q683" i="24"/>
  <c r="Q1385" i="24"/>
  <c r="Q1594" i="24"/>
  <c r="Q1853" i="24"/>
  <c r="Q1927" i="24"/>
  <c r="Q2291" i="24"/>
  <c r="Q2526" i="24"/>
  <c r="Q2374" i="24"/>
  <c r="Q2890" i="24"/>
  <c r="Q3439" i="24"/>
  <c r="Q3518" i="24"/>
  <c r="Q3747" i="24"/>
  <c r="Q3825" i="24"/>
  <c r="Q4090" i="24"/>
  <c r="Q4345" i="24"/>
  <c r="C117" i="24"/>
  <c r="C118" i="24" s="1"/>
  <c r="P116" i="24"/>
  <c r="O116" i="24"/>
  <c r="C217" i="24"/>
  <c r="C218" i="24" s="1"/>
  <c r="P216" i="24"/>
  <c r="O216" i="24"/>
  <c r="P4098" i="24"/>
  <c r="P4100" i="24" s="1"/>
  <c r="P213" i="24"/>
  <c r="P35" i="24"/>
  <c r="P4382" i="24"/>
  <c r="P162" i="24"/>
  <c r="P4536" i="24"/>
  <c r="P4042" i="24"/>
  <c r="P336" i="24"/>
  <c r="P237" i="24"/>
  <c r="P3264" i="24"/>
  <c r="P186" i="24"/>
  <c r="P36" i="24"/>
  <c r="Q3700" i="24"/>
  <c r="Q4371" i="24"/>
  <c r="Q3929" i="24"/>
  <c r="Q3440" i="24"/>
  <c r="Q4610" i="24"/>
  <c r="Q3566" i="24"/>
  <c r="Q523" i="24"/>
  <c r="Q4349" i="24"/>
  <c r="Q4688" i="24"/>
  <c r="Q3904" i="24"/>
  <c r="Q3232" i="24"/>
  <c r="Q1125" i="24"/>
  <c r="Q1333" i="24"/>
  <c r="Q1646" i="24"/>
  <c r="Q371" i="24"/>
  <c r="Q1823" i="24"/>
  <c r="Q1801" i="24"/>
  <c r="Q862" i="24"/>
  <c r="Q316" i="24"/>
  <c r="Q527" i="24"/>
  <c r="Q394" i="24"/>
  <c r="Q579" i="24"/>
  <c r="Q684" i="24"/>
  <c r="Q1048" i="24"/>
  <c r="Q944" i="24"/>
  <c r="Q1230" i="24"/>
  <c r="Q1515" i="24"/>
  <c r="Q1407" i="24"/>
  <c r="Q1802" i="24"/>
  <c r="Q2113" i="24"/>
  <c r="Q1745" i="24"/>
  <c r="Q2140" i="24"/>
  <c r="Q2322" i="24"/>
  <c r="Q2551" i="24"/>
  <c r="Q2448" i="24"/>
  <c r="Q2659" i="24"/>
  <c r="Q2893" i="24"/>
  <c r="Q2967" i="24"/>
  <c r="Q3306" i="24"/>
  <c r="Q3492" i="24"/>
  <c r="Q3513" i="24"/>
  <c r="Q3595" i="24"/>
  <c r="Q3748" i="24"/>
  <c r="Q4350" i="24"/>
  <c r="Q4449" i="24"/>
  <c r="Q4501" i="24"/>
  <c r="P136" i="24"/>
  <c r="P3678" i="24"/>
  <c r="P235" i="24"/>
  <c r="P326" i="24"/>
  <c r="P948" i="24"/>
  <c r="P86" i="24"/>
  <c r="P362" i="24"/>
  <c r="P62" i="24"/>
  <c r="P2458" i="24"/>
  <c r="O91" i="24"/>
  <c r="C92" i="24"/>
  <c r="C93" i="24" s="1"/>
  <c r="P91" i="24"/>
  <c r="P137" i="24"/>
  <c r="U5" i="24"/>
  <c r="V6" i="24"/>
  <c r="C42" i="24"/>
  <c r="C43" i="24" s="1"/>
  <c r="P41" i="24"/>
  <c r="O41" i="24"/>
  <c r="P166" i="24"/>
  <c r="O166" i="24"/>
  <c r="C167" i="24"/>
  <c r="C168" i="24" s="1"/>
  <c r="P211" i="24"/>
  <c r="P454" i="24"/>
  <c r="P2638" i="24"/>
  <c r="P272" i="24"/>
  <c r="P11" i="24"/>
  <c r="P111" i="24"/>
  <c r="Q3045" i="24"/>
  <c r="Q3751" i="24"/>
  <c r="Q4398" i="24"/>
  <c r="Q3855" i="24"/>
  <c r="Q2998" i="24"/>
  <c r="Q501" i="24"/>
  <c r="Q2919" i="24"/>
  <c r="Q3565" i="24"/>
  <c r="Q2500" i="24"/>
  <c r="Q3413" i="24"/>
  <c r="Q970" i="24"/>
  <c r="Q4111" i="24"/>
  <c r="Q3722" i="24"/>
  <c r="Q2841" i="24"/>
  <c r="Q4297" i="24"/>
  <c r="Q3877" i="24"/>
  <c r="Q3019" i="24"/>
  <c r="Q2010" i="24"/>
  <c r="Q4116" i="24"/>
  <c r="Q3774" i="24"/>
  <c r="Q940" i="24"/>
  <c r="Q2608" i="24"/>
  <c r="Q1017" i="24"/>
  <c r="Q2682" i="24"/>
  <c r="Q1099" i="24"/>
  <c r="Q293" i="24"/>
  <c r="Q1879" i="24"/>
  <c r="Q1100" i="24"/>
  <c r="Q2009" i="24"/>
  <c r="Q2318" i="24"/>
  <c r="Q1278" i="24"/>
  <c r="Q398" i="24"/>
  <c r="Q290" i="24"/>
  <c r="Q300" i="24" s="1"/>
  <c r="Q449" i="24"/>
  <c r="Q397" i="24"/>
  <c r="Q631" i="24"/>
  <c r="Q602" i="24"/>
  <c r="Q601" i="24"/>
  <c r="Q758" i="24"/>
  <c r="Q995" i="24"/>
  <c r="Q835" i="24"/>
  <c r="Q1074" i="24"/>
  <c r="Q1122" i="24"/>
  <c r="Q887" i="24"/>
  <c r="Q1018" i="24"/>
  <c r="Q1304" i="24"/>
  <c r="Q1252" i="24"/>
  <c r="Q1984" i="24"/>
  <c r="Q1148" i="24"/>
  <c r="Q1538" i="24"/>
  <c r="Q1671" i="24"/>
  <c r="Q1616" i="24"/>
  <c r="Q1876" i="24"/>
  <c r="Q1772" i="24"/>
  <c r="Q1854" i="24"/>
  <c r="Q2058" i="24"/>
  <c r="Q2035" i="24"/>
  <c r="Q2214" i="24"/>
  <c r="Q2425" i="24"/>
  <c r="Q2087" i="24"/>
  <c r="Q2629" i="24"/>
  <c r="Q2478" i="24"/>
  <c r="Q2582" i="24"/>
  <c r="Q2681" i="24"/>
  <c r="Q2686" i="24"/>
  <c r="Q2942" i="24"/>
  <c r="Q2915" i="24"/>
  <c r="Q2972" i="24"/>
  <c r="Q3127" i="24"/>
  <c r="Q3336" i="24"/>
  <c r="Q3280" i="24"/>
  <c r="Q3544" i="24"/>
  <c r="Q3462" i="24"/>
  <c r="Q3570" i="24"/>
  <c r="Q3617" i="24"/>
  <c r="Q3752" i="24"/>
  <c r="Q3908" i="24"/>
  <c r="Q4059" i="24"/>
  <c r="Q4189" i="24"/>
  <c r="Q4298" i="24"/>
  <c r="Q4454" i="24"/>
  <c r="Q4480" i="24"/>
  <c r="Q4583" i="24"/>
  <c r="Q4683" i="24"/>
  <c r="P4198" i="24"/>
  <c r="Q4475" i="24" l="1"/>
  <c r="Q2422" i="24"/>
  <c r="Q3542" i="24"/>
  <c r="Q3560" i="24" s="1"/>
  <c r="Q3100" i="24"/>
  <c r="Q3118" i="24" s="1"/>
  <c r="Q3333" i="24"/>
  <c r="Q317" i="24"/>
  <c r="Q3335" i="24"/>
  <c r="Q1281" i="24"/>
  <c r="Q1411" i="24"/>
  <c r="Q4007" i="24"/>
  <c r="Q1980" i="24"/>
  <c r="Q3905" i="24"/>
  <c r="Q3698" i="24"/>
  <c r="Q3716" i="24" s="1"/>
  <c r="Q1257" i="24"/>
  <c r="Q295" i="24"/>
  <c r="Q760" i="24"/>
  <c r="Q778" i="24" s="1"/>
  <c r="Q1487" i="24"/>
  <c r="Q1748" i="24"/>
  <c r="Q1766" i="24" s="1"/>
  <c r="Q2656" i="24"/>
  <c r="Q866" i="24"/>
  <c r="Q315" i="24"/>
  <c r="Q3773" i="24"/>
  <c r="Q3098" i="24"/>
  <c r="Q1251" i="24"/>
  <c r="Q1490" i="24"/>
  <c r="Q3804" i="24"/>
  <c r="Q1308" i="24"/>
  <c r="Q3723" i="24"/>
  <c r="Q3203" i="24"/>
  <c r="Q1020" i="24"/>
  <c r="Q1038" i="24" s="1"/>
  <c r="Q474" i="24"/>
  <c r="Q3883" i="24"/>
  <c r="Q4035" i="24"/>
  <c r="Q4087" i="24"/>
  <c r="Q4581" i="24"/>
  <c r="Q1774" i="24"/>
  <c r="Q1792" i="24" s="1"/>
  <c r="Q2502" i="24"/>
  <c r="Q2520" i="24" s="1"/>
  <c r="Q1566" i="24"/>
  <c r="Q1584" i="24" s="1"/>
  <c r="Q1826" i="24"/>
  <c r="Q1844" i="24" s="1"/>
  <c r="Q1829" i="24"/>
  <c r="Q1127" i="24"/>
  <c r="Q1643" i="24"/>
  <c r="Q2190" i="24"/>
  <c r="Q2208" i="24" s="1"/>
  <c r="Q4167" i="24"/>
  <c r="Q3253" i="24"/>
  <c r="Q2369" i="24"/>
  <c r="Q1668" i="24"/>
  <c r="Q943" i="24"/>
  <c r="Q1563" i="24"/>
  <c r="Q1875" i="24"/>
  <c r="Q3072" i="24"/>
  <c r="Q4112" i="24"/>
  <c r="Q4631" i="24"/>
  <c r="Q3388" i="24"/>
  <c r="Q2633" i="24"/>
  <c r="Q1408" i="24"/>
  <c r="Q319" i="24"/>
  <c r="Q1277" i="24"/>
  <c r="Q3491" i="24"/>
  <c r="Q4190" i="24"/>
  <c r="Q2815" i="24"/>
  <c r="Q1359" i="24"/>
  <c r="Q263" i="24"/>
  <c r="Q2529" i="24"/>
  <c r="Q4137" i="24"/>
  <c r="Q3024" i="24"/>
  <c r="Q2244" i="24"/>
  <c r="Q3775" i="24"/>
  <c r="Q2843" i="24"/>
  <c r="Q2735" i="24"/>
  <c r="Q3983" i="24"/>
  <c r="Q655" i="24"/>
  <c r="Q1461" i="24"/>
  <c r="Q685" i="24"/>
  <c r="Q997" i="24"/>
  <c r="Q993" i="24"/>
  <c r="Q1253" i="24"/>
  <c r="Q2739" i="24"/>
  <c r="Q3438" i="24"/>
  <c r="Q3456" i="24" s="1"/>
  <c r="Q3671" i="24"/>
  <c r="Q4037" i="24"/>
  <c r="Q3310" i="24"/>
  <c r="Q2084" i="24"/>
  <c r="Q1464" i="24"/>
  <c r="Q705" i="24"/>
  <c r="Q289" i="24"/>
  <c r="Q814" i="24"/>
  <c r="Q3669" i="24"/>
  <c r="Q341" i="24"/>
  <c r="Q4346" i="24"/>
  <c r="Q3231" i="24"/>
  <c r="Q2213" i="24"/>
  <c r="Q1303" i="24"/>
  <c r="Q1698" i="24"/>
  <c r="Q4532" i="24"/>
  <c r="Q4215" i="24"/>
  <c r="Q4089" i="24"/>
  <c r="Q2685" i="24"/>
  <c r="Q188" i="24" s="1"/>
  <c r="Q1382" i="24"/>
  <c r="Q472" i="24"/>
  <c r="Q3803" i="24"/>
  <c r="Q4479" i="24"/>
  <c r="Q4584" i="24"/>
  <c r="Q2941" i="24"/>
  <c r="Q1356" i="24"/>
  <c r="Q3048" i="24"/>
  <c r="Q3066" i="24" s="1"/>
  <c r="Q4195" i="24"/>
  <c r="Q4637" i="24"/>
  <c r="Q3489" i="24"/>
  <c r="Q503" i="24"/>
  <c r="Q681" i="24"/>
  <c r="Q759" i="24"/>
  <c r="Q841" i="24"/>
  <c r="Q1985" i="24"/>
  <c r="P30" i="24"/>
  <c r="Q4558" i="24"/>
  <c r="Q3670" i="24"/>
  <c r="Q2868" i="24"/>
  <c r="Q2032" i="24"/>
  <c r="Q1178" i="24"/>
  <c r="Q502" i="24"/>
  <c r="Q735" i="24"/>
  <c r="Q4528" i="24"/>
  <c r="Q4538" i="24" s="1"/>
  <c r="Q3202" i="24"/>
  <c r="Q4064" i="24"/>
  <c r="Q4034" i="24"/>
  <c r="Q2894" i="24"/>
  <c r="Q1723" i="24"/>
  <c r="Q575" i="24"/>
  <c r="Q2400" i="24"/>
  <c r="Q3124" i="24"/>
  <c r="Q3279" i="24"/>
  <c r="Q2269" i="24"/>
  <c r="Q1720" i="24"/>
  <c r="Q1693" i="24"/>
  <c r="Q4085" i="24"/>
  <c r="Q2578" i="24"/>
  <c r="Q1022" i="24"/>
  <c r="Q4299" i="24"/>
  <c r="Q3853" i="24"/>
  <c r="Q2840" i="24"/>
  <c r="Q2858" i="24" s="1"/>
  <c r="Q3827" i="24"/>
  <c r="Q2450" i="24"/>
  <c r="Q2468" i="24" s="1"/>
  <c r="Q1540" i="24"/>
  <c r="Q291" i="24"/>
  <c r="Q1409" i="24"/>
  <c r="Q2999" i="24"/>
  <c r="Q1150" i="24"/>
  <c r="Q1168" i="24" s="1"/>
  <c r="Q1618" i="24"/>
  <c r="Q1636" i="24" s="1"/>
  <c r="Q1930" i="24"/>
  <c r="Q1948" i="24" s="1"/>
  <c r="Q3490" i="24"/>
  <c r="Q3508" i="24" s="1"/>
  <c r="Q4325" i="24"/>
  <c r="Q3210" i="24"/>
  <c r="Q708" i="24"/>
  <c r="Q726" i="24" s="1"/>
  <c r="Q711" i="24"/>
  <c r="Q867" i="24"/>
  <c r="Q1205" i="24"/>
  <c r="Q1747" i="24"/>
  <c r="Q2397" i="24"/>
  <c r="Q2294" i="24"/>
  <c r="Q2312" i="24" s="1"/>
  <c r="Q2684" i="24"/>
  <c r="Q3359" i="24"/>
  <c r="Q4687" i="24"/>
  <c r="Q4689" i="24"/>
  <c r="Q4559" i="24"/>
  <c r="Q4530" i="24"/>
  <c r="Q4548" i="24" s="1"/>
  <c r="Q4399" i="24"/>
  <c r="Q4091" i="24"/>
  <c r="Q4094" i="24" s="1"/>
  <c r="Q3906" i="24"/>
  <c r="Q3924" i="24" s="1"/>
  <c r="Q3779" i="24"/>
  <c r="Q3568" i="24"/>
  <c r="Q3586" i="24" s="1"/>
  <c r="Q3672" i="24"/>
  <c r="Q3690" i="24" s="1"/>
  <c r="Q3620" i="24"/>
  <c r="Q3638" i="24" s="1"/>
  <c r="Q3360" i="24"/>
  <c r="Q3378" i="24" s="1"/>
  <c r="Q3233" i="24"/>
  <c r="Q2839" i="24"/>
  <c r="Q2995" i="24"/>
  <c r="Q2762" i="24"/>
  <c r="Q2780" i="24" s="1"/>
  <c r="Q2788" i="24"/>
  <c r="Q2806" i="24" s="1"/>
  <c r="Q2424" i="24"/>
  <c r="Q2442" i="24" s="1"/>
  <c r="Q2345" i="24"/>
  <c r="Q1877" i="24"/>
  <c r="Q1956" i="24"/>
  <c r="Q1974" i="24" s="1"/>
  <c r="Q1465" i="24"/>
  <c r="Q1384" i="24"/>
  <c r="Q1402" i="24" s="1"/>
  <c r="Q1202" i="24"/>
  <c r="Q1220" i="24" s="1"/>
  <c r="Q1201" i="24"/>
  <c r="Q916" i="24"/>
  <c r="Q934" i="24" s="1"/>
  <c r="Q1072" i="24"/>
  <c r="Q1090" i="24" s="1"/>
  <c r="Q890" i="24"/>
  <c r="Q908" i="24" s="1"/>
  <c r="Q578" i="24"/>
  <c r="Q596" i="24" s="1"/>
  <c r="Q604" i="24"/>
  <c r="Q622" i="24" s="1"/>
  <c r="Q785" i="24"/>
  <c r="Q789" i="24"/>
  <c r="Q1332" i="24"/>
  <c r="Q1350" i="24" s="1"/>
  <c r="Q269" i="24"/>
  <c r="Q529" i="24"/>
  <c r="Q396" i="24"/>
  <c r="Q414" i="24" s="1"/>
  <c r="Q451" i="24"/>
  <c r="Q1543" i="24"/>
  <c r="Q1045" i="24"/>
  <c r="Q2865" i="24"/>
  <c r="Q1591" i="24"/>
  <c r="Q525" i="24"/>
  <c r="Q2580" i="24"/>
  <c r="Q2598" i="24" s="1"/>
  <c r="Q1621" i="24"/>
  <c r="Q4608" i="24"/>
  <c r="Q4626" i="24" s="1"/>
  <c r="Q2501" i="24"/>
  <c r="Q4481" i="24"/>
  <c r="Q3308" i="24"/>
  <c r="Q3326" i="24" s="1"/>
  <c r="Q1462" i="24"/>
  <c r="Q1480" i="24" s="1"/>
  <c r="Q3750" i="24"/>
  <c r="Q3768" i="24" s="1"/>
  <c r="Q4503" i="24"/>
  <c r="Q423" i="24"/>
  <c r="Q917" i="24"/>
  <c r="Q1645" i="24"/>
  <c r="Q2188" i="24"/>
  <c r="Q2811" i="24"/>
  <c r="Q3725" i="24"/>
  <c r="Q4271" i="24"/>
  <c r="Q4319" i="24"/>
  <c r="Q3205" i="24"/>
  <c r="Q1434" i="24"/>
  <c r="Q1564" i="24"/>
  <c r="Q368" i="24"/>
  <c r="Q1096" i="24"/>
  <c r="Q1667" i="24"/>
  <c r="Q2191" i="24"/>
  <c r="Q2920" i="24"/>
  <c r="Q3622" i="24"/>
  <c r="Q4324" i="24"/>
  <c r="Q4012" i="24"/>
  <c r="Q4423" i="24"/>
  <c r="Q3283" i="24"/>
  <c r="Q2348" i="24"/>
  <c r="Q393" i="24"/>
  <c r="Q1355" i="24"/>
  <c r="Q2005" i="24"/>
  <c r="Q2347" i="24"/>
  <c r="Q3101" i="24"/>
  <c r="Q3851" i="24"/>
  <c r="Q4557" i="24"/>
  <c r="Q3128" i="24"/>
  <c r="Q3384" i="24"/>
  <c r="Q3394" i="24" s="1"/>
  <c r="Q1776" i="24"/>
  <c r="Q1782" i="24" s="1"/>
  <c r="Q965" i="24"/>
  <c r="Q446" i="24"/>
  <c r="Q456" i="24" s="1"/>
  <c r="Q865" i="24"/>
  <c r="Q1542" i="24"/>
  <c r="Q2607" i="24"/>
  <c r="Q3075" i="24"/>
  <c r="Q3778" i="24"/>
  <c r="Q4585" i="24"/>
  <c r="Q4588" i="24" s="1"/>
  <c r="Q4507" i="24"/>
  <c r="Q4062" i="24"/>
  <c r="Q4080" i="24" s="1"/>
  <c r="Q3879" i="24"/>
  <c r="Q3727" i="24"/>
  <c r="Q3463" i="24"/>
  <c r="Q4165" i="24"/>
  <c r="Q4217" i="24"/>
  <c r="Q4117" i="24"/>
  <c r="Q4039" i="24"/>
  <c r="Q4042" i="24" s="1"/>
  <c r="Q3880" i="24"/>
  <c r="Q3898" i="24" s="1"/>
  <c r="Q3516" i="24"/>
  <c r="Q3534" i="24" s="1"/>
  <c r="Q3155" i="24"/>
  <c r="Q3021" i="24"/>
  <c r="Q2917" i="24"/>
  <c r="Q2687" i="24"/>
  <c r="Q189" i="24" s="1"/>
  <c r="Q2683" i="24"/>
  <c r="Q2631" i="24"/>
  <c r="Q2375" i="24"/>
  <c r="Q2449" i="24"/>
  <c r="Q2606" i="24"/>
  <c r="Q2624" i="24" s="1"/>
  <c r="Q2527" i="24"/>
  <c r="Q2553" i="24"/>
  <c r="Q2371" i="24"/>
  <c r="Q2059" i="24"/>
  <c r="Q2605" i="24"/>
  <c r="Q2060" i="24"/>
  <c r="Q2078" i="24" s="1"/>
  <c r="Q2115" i="24"/>
  <c r="Q2085" i="24"/>
  <c r="Q1851" i="24"/>
  <c r="Q1725" i="24"/>
  <c r="Q1175" i="24"/>
  <c r="Q971" i="24"/>
  <c r="Q815" i="24"/>
  <c r="Q707" i="24"/>
  <c r="Q603" i="24"/>
  <c r="Q399" i="24"/>
  <c r="Q1539" i="24"/>
  <c r="Q1699" i="24"/>
  <c r="Q656" i="24"/>
  <c r="Q674" i="24" s="1"/>
  <c r="Q2011" i="24"/>
  <c r="Q1023" i="24"/>
  <c r="Q3464" i="24"/>
  <c r="Q3482" i="24" s="1"/>
  <c r="Q2297" i="24"/>
  <c r="Q1981" i="24"/>
  <c r="Q3051" i="24"/>
  <c r="Q4663" i="24"/>
  <c r="Q3857" i="24"/>
  <c r="Q3545" i="24"/>
  <c r="Q3957" i="24"/>
  <c r="Q4634" i="24"/>
  <c r="Q4652" i="24" s="1"/>
  <c r="Q476" i="24"/>
  <c r="Q1229" i="24"/>
  <c r="Q1932" i="24"/>
  <c r="Q2396" i="24"/>
  <c r="Q2968" i="24"/>
  <c r="Q3674" i="24"/>
  <c r="Q3680" i="24" s="1"/>
  <c r="Q4527" i="24"/>
  <c r="Q3150" i="24"/>
  <c r="Q3981" i="24"/>
  <c r="Q1590" i="24"/>
  <c r="Q1957" i="24"/>
  <c r="Q813" i="24"/>
  <c r="Q1330" i="24"/>
  <c r="Q2006" i="24"/>
  <c r="Q2399" i="24"/>
  <c r="Q2971" i="24"/>
  <c r="Q3826" i="24"/>
  <c r="Q4553" i="24"/>
  <c r="Q4712" i="24"/>
  <c r="Q4730" i="24" s="1"/>
  <c r="Q4504" i="24"/>
  <c r="Q4522" i="24" s="1"/>
  <c r="Q4244" i="24"/>
  <c r="Q4262" i="24" s="1"/>
  <c r="Q4169" i="24"/>
  <c r="Q4114" i="24"/>
  <c r="Q4132" i="24" s="1"/>
  <c r="Q4036" i="24"/>
  <c r="Q4054" i="24" s="1"/>
  <c r="Q3441" i="24"/>
  <c r="Q3334" i="24"/>
  <c r="Q3352" i="24" s="1"/>
  <c r="Q3126" i="24"/>
  <c r="Q3144" i="24" s="1"/>
  <c r="Q3151" i="24"/>
  <c r="Q2973" i="24"/>
  <c r="Q3025" i="24"/>
  <c r="Q3077" i="24"/>
  <c r="Q2813" i="24"/>
  <c r="Q2817" i="24"/>
  <c r="Q2921" i="24"/>
  <c r="Q2658" i="24"/>
  <c r="Q2676" i="24" s="1"/>
  <c r="Q2736" i="24"/>
  <c r="Q2754" i="24" s="1"/>
  <c r="Q2583" i="24"/>
  <c r="Q2346" i="24"/>
  <c r="Q2364" i="24" s="1"/>
  <c r="Q2401" i="24"/>
  <c r="Q2632" i="24"/>
  <c r="Q2650" i="24" s="1"/>
  <c r="Q2476" i="24"/>
  <c r="Q2494" i="24" s="1"/>
  <c r="Q2557" i="24"/>
  <c r="Q2528" i="24"/>
  <c r="Q2546" i="24" s="1"/>
  <c r="Q4711" i="24"/>
  <c r="Q4685" i="24"/>
  <c r="Q4429" i="24"/>
  <c r="Q4140" i="24"/>
  <c r="Q4158" i="24" s="1"/>
  <c r="Q3801" i="24"/>
  <c r="Q3776" i="24"/>
  <c r="Q3794" i="24" s="1"/>
  <c r="Q3571" i="24"/>
  <c r="Q3259" i="24"/>
  <c r="Q3229" i="24"/>
  <c r="Q3236" i="24" s="1"/>
  <c r="Q3282" i="24"/>
  <c r="Q3300" i="24" s="1"/>
  <c r="Q2996" i="24"/>
  <c r="Q3014" i="24" s="1"/>
  <c r="Q2892" i="24"/>
  <c r="Q2910" i="24" s="1"/>
  <c r="Q2554" i="24"/>
  <c r="Q2572" i="24" s="1"/>
  <c r="Q2372" i="24"/>
  <c r="Q2390" i="24" s="1"/>
  <c r="Q2531" i="24"/>
  <c r="Q2267" i="24"/>
  <c r="Q2271" i="24"/>
  <c r="Q2268" i="24"/>
  <c r="Q2286" i="24" s="1"/>
  <c r="Q2349" i="24"/>
  <c r="Q2112" i="24"/>
  <c r="Q2130" i="24" s="1"/>
  <c r="Q1929" i="24"/>
  <c r="Q1907" i="24"/>
  <c r="Q1904" i="24"/>
  <c r="Q1922" i="24" s="1"/>
  <c r="Q2007" i="24"/>
  <c r="Q1751" i="24"/>
  <c r="Q1592" i="24"/>
  <c r="Q1610" i="24" s="1"/>
  <c r="Q1280" i="24"/>
  <c r="Q1298" i="24" s="1"/>
  <c r="Q1335" i="24"/>
  <c r="Q1227" i="24"/>
  <c r="Q1695" i="24"/>
  <c r="Q1305" i="24"/>
  <c r="Q1361" i="24"/>
  <c r="Q889" i="24"/>
  <c r="Q915" i="24"/>
  <c r="Q551" i="24"/>
  <c r="Q347" i="24"/>
  <c r="Q292" i="24"/>
  <c r="Q310" i="24" s="1"/>
  <c r="Q837" i="24"/>
  <c r="Q2008" i="24"/>
  <c r="Q2026" i="24" s="1"/>
  <c r="Q1800" i="24"/>
  <c r="Q1818" i="24" s="1"/>
  <c r="Q941" i="24"/>
  <c r="Q3307" i="24"/>
  <c r="Q3541" i="24"/>
  <c r="Q3932" i="24"/>
  <c r="Q3950" i="24" s="1"/>
  <c r="Q3125" i="24"/>
  <c r="Q3099" i="24"/>
  <c r="Q3961" i="24"/>
  <c r="Q1669" i="24"/>
  <c r="Q3958" i="24"/>
  <c r="Q3976" i="24" s="1"/>
  <c r="Q3204" i="24"/>
  <c r="Q3222" i="24" s="1"/>
  <c r="Q550" i="24"/>
  <c r="Q1225" i="24"/>
  <c r="Q1954" i="24"/>
  <c r="Q2343" i="24"/>
  <c r="Q2994" i="24"/>
  <c r="Q3777" i="24"/>
  <c r="Q4713" i="24"/>
  <c r="Q3982" i="24"/>
  <c r="Q3959" i="24"/>
  <c r="Q4502" i="24"/>
  <c r="Q2473" i="24"/>
  <c r="Q342" i="24"/>
  <c r="Q732" i="24"/>
  <c r="Q1334" i="24"/>
  <c r="Q1979" i="24"/>
  <c r="Q2452" i="24"/>
  <c r="Q2458" i="24" s="1"/>
  <c r="Q3176" i="24"/>
  <c r="Q4063" i="24"/>
  <c r="Q3123" i="24"/>
  <c r="Q3930" i="24"/>
  <c r="Q1255" i="24"/>
  <c r="Q653" i="24"/>
  <c r="Q757" i="24"/>
  <c r="Q1381" i="24"/>
  <c r="Q2031" i="24"/>
  <c r="Q2789" i="24"/>
  <c r="Q3410" i="24"/>
  <c r="Q4164" i="24"/>
  <c r="Q4611" i="24"/>
  <c r="Q4533" i="24"/>
  <c r="Q4377" i="24"/>
  <c r="Q4380" i="24" s="1"/>
  <c r="Q4273" i="24"/>
  <c r="Q4218" i="24"/>
  <c r="Q4236" i="24" s="1"/>
  <c r="Q4065" i="24"/>
  <c r="Q4013" i="24"/>
  <c r="Q3935" i="24"/>
  <c r="Q3645" i="24"/>
  <c r="Q3594" i="24"/>
  <c r="Q3612" i="24" s="1"/>
  <c r="Q3701" i="24"/>
  <c r="Q3649" i="24"/>
  <c r="Q3337" i="24"/>
  <c r="Q3311" i="24"/>
  <c r="Q3177" i="24"/>
  <c r="Q2970" i="24"/>
  <c r="Q2988" i="24" s="1"/>
  <c r="Q3074" i="24"/>
  <c r="Q3092" i="24" s="1"/>
  <c r="Q2814" i="24"/>
  <c r="Q2832" i="24" s="1"/>
  <c r="Q2895" i="24"/>
  <c r="Q2791" i="24"/>
  <c r="Q2661" i="24"/>
  <c r="Q2427" i="24"/>
  <c r="Q2320" i="24"/>
  <c r="Q2338" i="24" s="1"/>
  <c r="Q2293" i="24"/>
  <c r="Q1617" i="24"/>
  <c r="Q1358" i="24"/>
  <c r="Q1376" i="24" s="1"/>
  <c r="Q1413" i="24"/>
  <c r="Q1176" i="24"/>
  <c r="Q1194" i="24" s="1"/>
  <c r="Q1436" i="24"/>
  <c r="Q1454" i="24" s="1"/>
  <c r="Q945" i="24"/>
  <c r="Q1071" i="24"/>
  <c r="Q1049" i="24"/>
  <c r="Q1075" i="24"/>
  <c r="Q1101" i="24"/>
  <c r="Q607" i="24"/>
  <c r="Q967" i="24"/>
  <c r="Q974" i="24" s="1"/>
  <c r="Q682" i="24"/>
  <c r="Q700" i="24" s="1"/>
  <c r="Q552" i="24"/>
  <c r="Q570" i="24" s="1"/>
  <c r="Q266" i="24"/>
  <c r="Q344" i="24"/>
  <c r="Q362" i="24" s="1"/>
  <c r="Q425" i="24"/>
  <c r="Q447" i="24"/>
  <c r="Q1565" i="24"/>
  <c r="Q343" i="24"/>
  <c r="Q350" i="24" s="1"/>
  <c r="Q2141" i="24"/>
  <c r="Q2475" i="24"/>
  <c r="Q500" i="24"/>
  <c r="Q518" i="24" s="1"/>
  <c r="Q2453" i="24"/>
  <c r="Q4192" i="24"/>
  <c r="Q4210" i="24" s="1"/>
  <c r="Q4321" i="24"/>
  <c r="Q2713" i="24"/>
  <c r="Q4425" i="24"/>
  <c r="Q3178" i="24"/>
  <c r="Q3196" i="24" s="1"/>
  <c r="Q4659" i="24"/>
  <c r="Q3412" i="24"/>
  <c r="Q3430" i="24" s="1"/>
  <c r="Q4113" i="24"/>
  <c r="Q4120" i="24" s="1"/>
  <c r="Q762" i="24"/>
  <c r="Q1459" i="24"/>
  <c r="Q1460" i="24"/>
  <c r="Q2243" i="24"/>
  <c r="Q2712" i="24"/>
  <c r="Q3257" i="24"/>
  <c r="Q4163" i="24"/>
  <c r="Q3228" i="24"/>
  <c r="Q3238" i="24" s="1"/>
  <c r="Q2139" i="24"/>
  <c r="Q861" i="24"/>
  <c r="Q2451" i="24"/>
  <c r="Q445" i="24"/>
  <c r="Q939" i="24"/>
  <c r="Q1463" i="24"/>
  <c r="Q2265" i="24"/>
  <c r="Q2786" i="24"/>
  <c r="Q3514" i="24"/>
  <c r="Q4267" i="24"/>
  <c r="Q4216" i="24"/>
  <c r="Q2296" i="24"/>
  <c r="Q3907" i="24"/>
  <c r="Q1537" i="24"/>
  <c r="Q320" i="24"/>
  <c r="Q1121" i="24"/>
  <c r="Q2321" i="24"/>
  <c r="Q2421" i="24"/>
  <c r="Q2993" i="24"/>
  <c r="Q3592" i="24"/>
  <c r="Q4427" i="24"/>
  <c r="Q526" i="24"/>
  <c r="Q544" i="24" s="1"/>
  <c r="Q477" i="24"/>
  <c r="Q630" i="24"/>
  <c r="Q648" i="24" s="1"/>
  <c r="Q893" i="24"/>
  <c r="Q1331" i="24"/>
  <c r="Q1696" i="24"/>
  <c r="Q1714" i="24" s="1"/>
  <c r="Q1825" i="24"/>
  <c r="Q1959" i="24"/>
  <c r="Q2167" i="24"/>
  <c r="Q2089" i="24"/>
  <c r="Q2635" i="24"/>
  <c r="Q2638" i="24" s="1"/>
  <c r="Q2943" i="24"/>
  <c r="Q3022" i="24"/>
  <c r="Q3040" i="24" s="1"/>
  <c r="Q3281" i="24"/>
  <c r="Q3675" i="24"/>
  <c r="Q3749" i="24"/>
  <c r="Q4061" i="24"/>
  <c r="Q4068" i="24" s="1"/>
  <c r="Q2742" i="24"/>
  <c r="Q421" i="24"/>
  <c r="Q428" i="24" s="1"/>
  <c r="Q369" i="24"/>
  <c r="Q577" i="24"/>
  <c r="Q1098" i="24"/>
  <c r="Q1116" i="24" s="1"/>
  <c r="Q919" i="24"/>
  <c r="Q1097" i="24"/>
  <c r="Q1124" i="24"/>
  <c r="Q1142" i="24" s="1"/>
  <c r="Q1673" i="24"/>
  <c r="Q2245" i="24"/>
  <c r="Q2193" i="24"/>
  <c r="Q2215" i="24"/>
  <c r="Q2242" i="24"/>
  <c r="Q2260" i="24" s="1"/>
  <c r="Q2609" i="24"/>
  <c r="Q2709" i="24"/>
  <c r="Q2918" i="24"/>
  <c r="Q2936" i="24" s="1"/>
  <c r="Q3389" i="24"/>
  <c r="Q4715" i="24"/>
  <c r="Q4660" i="24"/>
  <c r="Q4678" i="24" s="1"/>
  <c r="Q3467" i="24"/>
  <c r="Q1488" i="24"/>
  <c r="Q1506" i="24" s="1"/>
  <c r="Q1878" i="24"/>
  <c r="Q1896" i="24" s="1"/>
  <c r="Q473" i="24"/>
  <c r="Q318" i="24"/>
  <c r="Q629" i="24"/>
  <c r="Q1647" i="24"/>
  <c r="Q1306" i="24"/>
  <c r="Q1324" i="24" s="1"/>
  <c r="Q1357" i="24"/>
  <c r="Q1799" i="24"/>
  <c r="Q2034" i="24"/>
  <c r="Q2052" i="24" s="1"/>
  <c r="Q2944" i="24"/>
  <c r="Q2962" i="24" s="1"/>
  <c r="Q4451" i="24"/>
  <c r="Q3461" i="24"/>
  <c r="Q2266" i="24"/>
  <c r="Q709" i="24"/>
  <c r="Q4400" i="24"/>
  <c r="Q4418" i="24" s="1"/>
  <c r="Q4556" i="24"/>
  <c r="Q4574" i="24" s="1"/>
  <c r="Q3828" i="24"/>
  <c r="Q3846" i="24" s="1"/>
  <c r="Q4269" i="24"/>
  <c r="Q1279" i="24"/>
  <c r="Q2111" i="24"/>
  <c r="Q321" i="24"/>
  <c r="Q324" i="24" s="1"/>
  <c r="Q395" i="24"/>
  <c r="Q1123" i="24"/>
  <c r="Q1383" i="24"/>
  <c r="Q1517" i="24"/>
  <c r="Q1773" i="24"/>
  <c r="Q2037" i="24"/>
  <c r="Q2423" i="24"/>
  <c r="Q3519" i="24"/>
  <c r="C44" i="24"/>
  <c r="M43" i="24"/>
  <c r="Q378" i="24"/>
  <c r="Q3437" i="24"/>
  <c r="Q4295" i="24"/>
  <c r="Q4296" i="24"/>
  <c r="Q4314" i="24" s="1"/>
  <c r="Q3753" i="24"/>
  <c r="Q4191" i="24"/>
  <c r="Q2319" i="24"/>
  <c r="Q3854" i="24"/>
  <c r="Q3872" i="24" s="1"/>
  <c r="Q2787" i="24"/>
  <c r="Q2710" i="24"/>
  <c r="Q3646" i="24"/>
  <c r="Q3664" i="24" s="1"/>
  <c r="Q4348" i="24"/>
  <c r="Q4366" i="24" s="1"/>
  <c r="Q1881" i="24"/>
  <c r="Q1884" i="24" s="1"/>
  <c r="Q3073" i="24"/>
  <c r="Q1903" i="24"/>
  <c r="Q2138" i="24"/>
  <c r="Q2156" i="24" s="1"/>
  <c r="Q1254" i="24"/>
  <c r="Q1272" i="24" s="1"/>
  <c r="Q1670" i="24"/>
  <c r="Q1688" i="24" s="1"/>
  <c r="Q811" i="24"/>
  <c r="Q499" i="24"/>
  <c r="Q28" i="24"/>
  <c r="Q448" i="24"/>
  <c r="Q466" i="24" s="1"/>
  <c r="Q733" i="24"/>
  <c r="Q633" i="24"/>
  <c r="Q786" i="24"/>
  <c r="Q804" i="24" s="1"/>
  <c r="Q838" i="24"/>
  <c r="Q856" i="24" s="1"/>
  <c r="Q1046" i="24"/>
  <c r="Q1064" i="24" s="1"/>
  <c r="Q1435" i="24"/>
  <c r="Q1019" i="24"/>
  <c r="Q1228" i="24"/>
  <c r="Q1246" i="24" s="1"/>
  <c r="Q1439" i="24"/>
  <c r="Q1231" i="24"/>
  <c r="Q1513" i="24"/>
  <c r="Q1721" i="24"/>
  <c r="Q1514" i="24"/>
  <c r="Q1532" i="24" s="1"/>
  <c r="Q1982" i="24"/>
  <c r="Q2000" i="24" s="1"/>
  <c r="Q1955" i="24"/>
  <c r="Q2033" i="24"/>
  <c r="Q2241" i="24"/>
  <c r="Q2086" i="24"/>
  <c r="Q2104" i="24" s="1"/>
  <c r="Q2323" i="24"/>
  <c r="Q2657" i="24"/>
  <c r="Q2219" i="24"/>
  <c r="Q2479" i="24"/>
  <c r="Q2765" i="24"/>
  <c r="Q2761" i="24"/>
  <c r="Q2866" i="24"/>
  <c r="Q2884" i="24" s="1"/>
  <c r="Q2869" i="24"/>
  <c r="Q3103" i="24"/>
  <c r="Q2969" i="24"/>
  <c r="Q3129" i="24"/>
  <c r="Q3152" i="24"/>
  <c r="Q3170" i="24" s="1"/>
  <c r="Q3255" i="24"/>
  <c r="Q3411" i="24"/>
  <c r="Q3619" i="24"/>
  <c r="Q3805" i="24"/>
  <c r="Q3724" i="24"/>
  <c r="Q3742" i="24" s="1"/>
  <c r="Q3909" i="24"/>
  <c r="Q3984" i="24"/>
  <c r="Q4002" i="24" s="1"/>
  <c r="Q4166" i="24"/>
  <c r="Q4184" i="24" s="1"/>
  <c r="Q4351" i="24"/>
  <c r="Q4322" i="24"/>
  <c r="Q4340" i="24" s="1"/>
  <c r="Q4374" i="24"/>
  <c r="Q4392" i="24" s="1"/>
  <c r="Q4426" i="24"/>
  <c r="Q4444" i="24" s="1"/>
  <c r="Q4555" i="24"/>
  <c r="Q3986" i="24"/>
  <c r="Q3206" i="24"/>
  <c r="Q3212" i="24" s="1"/>
  <c r="Q2525" i="24"/>
  <c r="Q1953" i="24"/>
  <c r="Q1199" i="24"/>
  <c r="Q706" i="24"/>
  <c r="Q267" i="24"/>
  <c r="Q628" i="24"/>
  <c r="Q1541" i="24"/>
  <c r="Q3465" i="24"/>
  <c r="Q4293" i="24"/>
  <c r="Q116" i="24"/>
  <c r="Q4505" i="24"/>
  <c r="Q3673" i="24"/>
  <c r="Q3076" i="24"/>
  <c r="Q2370" i="24"/>
  <c r="Q1775" i="24"/>
  <c r="Q1307" i="24"/>
  <c r="Q710" i="24"/>
  <c r="Q2162" i="24"/>
  <c r="Q2603" i="24"/>
  <c r="Q2738" i="24"/>
  <c r="Q3621" i="24"/>
  <c r="Q2734" i="24"/>
  <c r="Q4658" i="24"/>
  <c r="Q4122" i="24"/>
  <c r="Q298" i="24"/>
  <c r="Q336" i="24"/>
  <c r="Q4605" i="24"/>
  <c r="Q3830" i="24"/>
  <c r="Q3153" i="24"/>
  <c r="Q2577" i="24"/>
  <c r="Q1880" i="24"/>
  <c r="Q1886" i="24" s="1"/>
  <c r="Q1203" i="24"/>
  <c r="Q549" i="24"/>
  <c r="Q1360" i="24"/>
  <c r="Q1749" i="24"/>
  <c r="Q1750" i="24"/>
  <c r="Q4246" i="24"/>
  <c r="Q4453" i="24"/>
  <c r="Q3644" i="24"/>
  <c r="Q2867" i="24"/>
  <c r="Q2218" i="24"/>
  <c r="Q1827" i="24"/>
  <c r="Q605" i="24"/>
  <c r="Q1043" i="24"/>
  <c r="Q3596" i="24"/>
  <c r="Q4008" i="24"/>
  <c r="C94" i="24"/>
  <c r="M93" i="24"/>
  <c r="M68" i="24"/>
  <c r="C69" i="24"/>
  <c r="Q1558" i="24"/>
  <c r="Q284" i="24"/>
  <c r="Q4531" i="24"/>
  <c r="Q3829" i="24"/>
  <c r="Q3050" i="24"/>
  <c r="Q2504" i="24"/>
  <c r="Q2510" i="24" s="1"/>
  <c r="Q1906" i="24"/>
  <c r="Q1438" i="24"/>
  <c r="Q787" i="24"/>
  <c r="Q2864" i="24"/>
  <c r="Q3331" i="24"/>
  <c r="Q2088" i="24"/>
  <c r="Q4657" i="24"/>
  <c r="Q4320" i="24"/>
  <c r="Q3023" i="24"/>
  <c r="Q2165" i="24"/>
  <c r="Q1641" i="24"/>
  <c r="Q1073" i="24"/>
  <c r="Q268" i="24"/>
  <c r="Q274" i="24" s="1"/>
  <c r="Q1958" i="24"/>
  <c r="Q1964" i="24" s="1"/>
  <c r="Q1694" i="24"/>
  <c r="Q4684" i="24"/>
  <c r="Q3956" i="24"/>
  <c r="Q272" i="24"/>
  <c r="Q3256" i="24"/>
  <c r="Q3274" i="24" s="1"/>
  <c r="Q3285" i="24"/>
  <c r="Q3623" i="24"/>
  <c r="Q3597" i="24"/>
  <c r="Q3593" i="24"/>
  <c r="Q3831" i="24"/>
  <c r="Q3987" i="24"/>
  <c r="Q4010" i="24"/>
  <c r="Q4028" i="24" s="1"/>
  <c r="Q4009" i="24"/>
  <c r="Q4143" i="24"/>
  <c r="Q4146" i="24" s="1"/>
  <c r="Q4221" i="24"/>
  <c r="Q4224" i="24" s="1"/>
  <c r="Q4455" i="24"/>
  <c r="Q4529" i="24"/>
  <c r="M143" i="24"/>
  <c r="C144" i="24"/>
  <c r="Q4450" i="24"/>
  <c r="Q3643" i="24"/>
  <c r="Q2838" i="24"/>
  <c r="Q2295" i="24"/>
  <c r="Q1798" i="24"/>
  <c r="Q1808" i="24" s="1"/>
  <c r="Q1147" i="24"/>
  <c r="Q736" i="24"/>
  <c r="Q891" i="24"/>
  <c r="Q809" i="24"/>
  <c r="Q3258" i="24"/>
  <c r="Q3903" i="24"/>
  <c r="Q3097" i="24"/>
  <c r="Q4242" i="24"/>
  <c r="Q3466" i="24"/>
  <c r="Q2760" i="24"/>
  <c r="Q2239" i="24"/>
  <c r="Q1437" i="24"/>
  <c r="Q419" i="24"/>
  <c r="Q966" i="24"/>
  <c r="Q976" i="24" s="1"/>
  <c r="Q2161" i="24"/>
  <c r="Q4401" i="24"/>
  <c r="Q185" i="24"/>
  <c r="W6" i="24"/>
  <c r="V5" i="24"/>
  <c r="C219" i="24"/>
  <c r="M218" i="24"/>
  <c r="Q1990" i="24"/>
  <c r="Q1988" i="24"/>
  <c r="Q1806" i="24"/>
  <c r="Q3678" i="24"/>
  <c r="Q3652" i="24"/>
  <c r="Q4243" i="24"/>
  <c r="Q4270" i="24"/>
  <c r="Q4288" i="24" s="1"/>
  <c r="Q4403" i="24"/>
  <c r="Q4406" i="24" s="1"/>
  <c r="Q4582" i="24"/>
  <c r="Q4600" i="24" s="1"/>
  <c r="Q4376" i="24"/>
  <c r="Q3569" i="24"/>
  <c r="Q2916" i="24"/>
  <c r="Q2062" i="24"/>
  <c r="Q1615" i="24"/>
  <c r="Q1047" i="24"/>
  <c r="Q367" i="24"/>
  <c r="Q1486" i="24"/>
  <c r="Q3960" i="24"/>
  <c r="Q4635" i="24"/>
  <c r="Q3934" i="24"/>
  <c r="Q4193" i="24"/>
  <c r="Q3305" i="24"/>
  <c r="Q2790" i="24"/>
  <c r="Q2057" i="24"/>
  <c r="Q1672" i="24"/>
  <c r="Q471" i="24"/>
  <c r="Q2110" i="24"/>
  <c r="Q657" i="24"/>
  <c r="Q2837" i="24"/>
  <c r="Q4268" i="24"/>
  <c r="Q3049" i="24"/>
  <c r="Q326" i="24"/>
  <c r="C119" i="24"/>
  <c r="M118" i="24"/>
  <c r="Q4356" i="24"/>
  <c r="M193" i="24"/>
  <c r="C194" i="24"/>
  <c r="Q492" i="24"/>
  <c r="Q454" i="24"/>
  <c r="Q29" i="24"/>
  <c r="Q4219" i="24"/>
  <c r="Q3648" i="24"/>
  <c r="Q2785" i="24"/>
  <c r="Q2114" i="24"/>
  <c r="Q1642" i="24"/>
  <c r="Q913" i="24"/>
  <c r="Q918" i="24"/>
  <c r="Q2474" i="24"/>
  <c r="Q4632" i="24"/>
  <c r="Q3020" i="24"/>
  <c r="Q4372" i="24"/>
  <c r="Q4011" i="24"/>
  <c r="Q3284" i="24"/>
  <c r="Q2707" i="24"/>
  <c r="Q2061" i="24"/>
  <c r="Q1151" i="24"/>
  <c r="Q892" i="24"/>
  <c r="Q2863" i="24"/>
  <c r="Q1044" i="24"/>
  <c r="C244" i="24"/>
  <c r="M243" i="24"/>
  <c r="Q950" i="24"/>
  <c r="Q836" i="24"/>
  <c r="Q1620" i="24"/>
  <c r="Q1226" i="24"/>
  <c r="Q1433" i="24"/>
  <c r="Q2733" i="24"/>
  <c r="Q2317" i="24"/>
  <c r="Q497" i="24"/>
  <c r="Q1069" i="24"/>
  <c r="Q2530" i="24"/>
  <c r="Q788" i="24"/>
  <c r="Q1619" i="24"/>
  <c r="Q2812" i="24"/>
  <c r="Q606" i="24"/>
  <c r="Q1070" i="24"/>
  <c r="Q1204" i="24"/>
  <c r="Q3409" i="24"/>
  <c r="Q3852" i="24"/>
  <c r="Q4579" i="24"/>
  <c r="Q2187" i="24"/>
  <c r="Q3414" i="24"/>
  <c r="Q3420" i="24" s="1"/>
  <c r="Q996" i="24"/>
  <c r="Q3436" i="24"/>
  <c r="Q3882" i="24"/>
  <c r="Q4606" i="24"/>
  <c r="Q2581" i="24"/>
  <c r="Q4142" i="24"/>
  <c r="Q3154" i="24"/>
  <c r="Q3160" i="24" s="1"/>
  <c r="Q4038" i="24"/>
  <c r="Q4044" i="24" s="1"/>
  <c r="Q1485" i="24"/>
  <c r="Q3201" i="24"/>
  <c r="Q3540" i="24"/>
  <c r="Q4402" i="24"/>
  <c r="Q4408" i="24" s="1"/>
  <c r="Q2395" i="24"/>
  <c r="Q3487" i="24"/>
  <c r="Q4194" i="24"/>
  <c r="Q4200" i="24" s="1"/>
  <c r="Q4476" i="24"/>
  <c r="Q3955" i="24"/>
  <c r="Q4138" i="24"/>
  <c r="Q41" i="24"/>
  <c r="Q241" i="24"/>
  <c r="Q4662" i="24"/>
  <c r="Q4609" i="24"/>
  <c r="Q4506" i="24"/>
  <c r="Q4428" i="24"/>
  <c r="Q4323" i="24"/>
  <c r="Q4245" i="24"/>
  <c r="Q4115" i="24"/>
  <c r="Q4033" i="24"/>
  <c r="Q4060" i="24"/>
  <c r="Q4070" i="24" s="1"/>
  <c r="Q3800" i="24"/>
  <c r="Q3696" i="24"/>
  <c r="Q3706" i="24" s="1"/>
  <c r="Q3618" i="24"/>
  <c r="Q3539" i="24"/>
  <c r="Q3387" i="24"/>
  <c r="Q3358" i="24"/>
  <c r="Q3102" i="24"/>
  <c r="Q3175" i="24"/>
  <c r="Q2889" i="24"/>
  <c r="Q2842" i="24"/>
  <c r="Q2763" i="24"/>
  <c r="Q2946" i="24"/>
  <c r="Q2737" i="24"/>
  <c r="Q2503" i="24"/>
  <c r="Q2555" i="24"/>
  <c r="Q2373" i="24"/>
  <c r="Q2292" i="24"/>
  <c r="Q2447" i="24"/>
  <c r="Q2556" i="24"/>
  <c r="Q2166" i="24"/>
  <c r="Q2083" i="24"/>
  <c r="Q1931" i="24"/>
  <c r="Q1771" i="24"/>
  <c r="Q1797" i="24"/>
  <c r="Q1849" i="24"/>
  <c r="Q1593" i="24"/>
  <c r="Q1568" i="24"/>
  <c r="Q2036" i="24"/>
  <c r="Q1173" i="24"/>
  <c r="Q1177" i="24"/>
  <c r="Q1200" i="24"/>
  <c r="Q1329" i="24"/>
  <c r="Q1152" i="24"/>
  <c r="Q839" i="24"/>
  <c r="Q888" i="24"/>
  <c r="Q840" i="24"/>
  <c r="Q969" i="24"/>
  <c r="Q632" i="24"/>
  <c r="Q783" i="24"/>
  <c r="Q784" i="24"/>
  <c r="Q627" i="24"/>
  <c r="Q345" i="24"/>
  <c r="Q63" i="24" s="1"/>
  <c r="Q528" i="24"/>
  <c r="Q346" i="24"/>
  <c r="Q424" i="24"/>
  <c r="Q475" i="24"/>
  <c r="Q1095" i="24"/>
  <c r="Q1589" i="24"/>
  <c r="Q1021" i="24"/>
  <c r="Q1516" i="24"/>
  <c r="Q1522" i="24" s="1"/>
  <c r="Q1902" i="24"/>
  <c r="Q2634" i="24"/>
  <c r="Q1697" i="24"/>
  <c r="Q1412" i="24"/>
  <c r="Q1511" i="24"/>
  <c r="Q2135" i="24"/>
  <c r="Q654" i="24"/>
  <c r="Q524" i="24"/>
  <c r="Q1901" i="24"/>
  <c r="Q2945" i="24"/>
  <c r="Q3517" i="24"/>
  <c r="Q4086" i="24"/>
  <c r="Q4096" i="24" s="1"/>
  <c r="Q4710" i="24"/>
  <c r="Q2604" i="24"/>
  <c r="Q3647" i="24"/>
  <c r="Q4220" i="24"/>
  <c r="Q3878" i="24"/>
  <c r="Q3227" i="24"/>
  <c r="Q4241" i="24"/>
  <c r="Q3383" i="24"/>
  <c r="Q4294" i="24"/>
  <c r="Q3179" i="24"/>
  <c r="Q3881" i="24"/>
  <c r="Q4397" i="24"/>
  <c r="Q2764" i="24"/>
  <c r="Q3699" i="24"/>
  <c r="Q4554" i="24"/>
  <c r="Q3362" i="24"/>
  <c r="Q91" i="24"/>
  <c r="Q16" i="24"/>
  <c r="Q370" i="24"/>
  <c r="Q388" i="24" s="1"/>
  <c r="Q422" i="24"/>
  <c r="Q440" i="24" s="1"/>
  <c r="Q555" i="24"/>
  <c r="Q373" i="24"/>
  <c r="Q64" i="24" s="1"/>
  <c r="Q26" i="24"/>
  <c r="Q581" i="24"/>
  <c r="Q737" i="24"/>
  <c r="Q812" i="24"/>
  <c r="Q830" i="24" s="1"/>
  <c r="Q864" i="24"/>
  <c r="Q882" i="24" s="1"/>
  <c r="Q1153" i="24"/>
  <c r="Q994" i="24"/>
  <c r="Q1012" i="24" s="1"/>
  <c r="Q968" i="24"/>
  <c r="Q986" i="24" s="1"/>
  <c r="Q942" i="24"/>
  <c r="Q1410" i="24"/>
  <c r="Q1428" i="24" s="1"/>
  <c r="Q1179" i="24"/>
  <c r="Q1387" i="24"/>
  <c r="Q1309" i="24"/>
  <c r="Q1283" i="24"/>
  <c r="Q1777" i="24"/>
  <c r="Q1780" i="24" s="1"/>
  <c r="Q1644" i="24"/>
  <c r="Q1662" i="24" s="1"/>
  <c r="Q1595" i="24"/>
  <c r="Q1569" i="24"/>
  <c r="Q1722" i="24"/>
  <c r="Q1740" i="24" s="1"/>
  <c r="Q1933" i="24"/>
  <c r="Q1855" i="24"/>
  <c r="Q2216" i="24"/>
  <c r="Q2164" i="24"/>
  <c r="Q2182" i="24" s="1"/>
  <c r="Q2137" i="24"/>
  <c r="Q2063" i="24"/>
  <c r="Q2505" i="24"/>
  <c r="Q2508" i="24" s="1"/>
  <c r="Q2398" i="24"/>
  <c r="Q2416" i="24" s="1"/>
  <c r="Q2947" i="24"/>
  <c r="Q2891" i="24"/>
  <c r="Q3047" i="24"/>
  <c r="Q3230" i="24"/>
  <c r="Q3248" i="24" s="1"/>
  <c r="Q3363" i="24"/>
  <c r="Q3385" i="24"/>
  <c r="Q3386" i="24"/>
  <c r="Q3404" i="24" s="1"/>
  <c r="Q3697" i="24"/>
  <c r="Q4088" i="24"/>
  <c r="Q4106" i="24" s="1"/>
  <c r="Q4347" i="24"/>
  <c r="Q4452" i="24"/>
  <c r="Q4470" i="24" s="1"/>
  <c r="Q4477" i="24"/>
  <c r="Q4607" i="24"/>
  <c r="Q4633" i="24"/>
  <c r="Q4686" i="24"/>
  <c r="Q4704" i="24" s="1"/>
  <c r="M26" i="24"/>
  <c r="C27" i="24"/>
  <c r="Q4141" i="24"/>
  <c r="Q3254" i="24"/>
  <c r="Q3264" i="24" s="1"/>
  <c r="Q2655" i="24"/>
  <c r="Q2240" i="24"/>
  <c r="Q1719" i="24"/>
  <c r="Q914" i="24"/>
  <c r="Q924" i="24" s="1"/>
  <c r="Q420" i="24"/>
  <c r="Q2217" i="24"/>
  <c r="Q3071" i="24"/>
  <c r="Q4168" i="24"/>
  <c r="Q2499" i="24"/>
  <c r="Q4661" i="24"/>
  <c r="Q3856" i="24"/>
  <c r="Q3149" i="24"/>
  <c r="Q2426" i="24"/>
  <c r="Q1928" i="24"/>
  <c r="Q1174" i="24"/>
  <c r="Q1126" i="24"/>
  <c r="Q4272" i="24"/>
  <c r="Q3357" i="24"/>
  <c r="Q4375" i="24"/>
  <c r="C169" i="24"/>
  <c r="M168" i="24"/>
  <c r="R3" i="24"/>
  <c r="Q27" i="24"/>
  <c r="Q186" i="24"/>
  <c r="Q2702" i="24"/>
  <c r="Q187" i="24"/>
  <c r="Q3985" i="24"/>
  <c r="Q3361" i="24"/>
  <c r="Q2759" i="24"/>
  <c r="Q2192" i="24"/>
  <c r="Q1282" i="24"/>
  <c r="Q991" i="24"/>
  <c r="Q498" i="24"/>
  <c r="Q2711" i="24"/>
  <c r="Q680" i="24"/>
  <c r="Q2630" i="24"/>
  <c r="Q3488" i="24"/>
  <c r="Q4580" i="24"/>
  <c r="Q4590" i="24" s="1"/>
  <c r="Q3726" i="24"/>
  <c r="Q3046" i="24"/>
  <c r="Q3056" i="24" s="1"/>
  <c r="Q2552" i="24"/>
  <c r="Q1746" i="24"/>
  <c r="Q1386" i="24"/>
  <c r="Q761" i="24"/>
  <c r="Q1567" i="24"/>
  <c r="Q1824" i="24"/>
  <c r="Q4636" i="24"/>
  <c r="Q2640" i="24" l="1"/>
  <c r="Q161" i="24"/>
  <c r="Q139" i="24"/>
  <c r="Q111" i="24"/>
  <c r="Q36" i="24"/>
  <c r="Q2456" i="24"/>
  <c r="Q1912" i="24"/>
  <c r="Q3158" i="24"/>
  <c r="Q88" i="24"/>
  <c r="Q352" i="24"/>
  <c r="Q4382" i="24"/>
  <c r="Q4018" i="24"/>
  <c r="Q1520" i="24"/>
  <c r="Q4174" i="24"/>
  <c r="Q534" i="24"/>
  <c r="Q1910" i="24"/>
  <c r="Q948" i="24"/>
  <c r="Q4172" i="24"/>
  <c r="Q1962" i="24"/>
  <c r="Q61" i="24"/>
  <c r="Q39" i="24"/>
  <c r="Q89" i="24"/>
  <c r="Q238" i="24"/>
  <c r="Q2744" i="24"/>
  <c r="Q213" i="24"/>
  <c r="Q4226" i="24"/>
  <c r="Q86" i="24"/>
  <c r="Q239" i="24"/>
  <c r="Q214" i="24"/>
  <c r="Q430" i="24"/>
  <c r="Q110" i="24"/>
  <c r="Q85" i="24"/>
  <c r="Q922" i="24"/>
  <c r="Q532" i="24"/>
  <c r="R4728" i="24"/>
  <c r="R4727" i="24"/>
  <c r="R4726" i="24"/>
  <c r="R4729" i="24"/>
  <c r="R4702" i="24"/>
  <c r="R4703" i="24"/>
  <c r="R4700" i="24"/>
  <c r="R4701" i="24"/>
  <c r="R4675" i="24"/>
  <c r="R4677" i="24"/>
  <c r="R4676" i="24"/>
  <c r="R4624" i="24"/>
  <c r="R4623" i="24"/>
  <c r="R4622" i="24"/>
  <c r="R4650" i="24"/>
  <c r="R4649" i="24"/>
  <c r="R4648" i="24"/>
  <c r="R4674" i="24"/>
  <c r="R4625" i="24"/>
  <c r="R4651" i="24"/>
  <c r="R4597" i="24"/>
  <c r="R4573" i="24"/>
  <c r="R4599" i="24"/>
  <c r="R4598" i="24"/>
  <c r="R4596" i="24"/>
  <c r="R4571" i="24"/>
  <c r="R4547" i="24"/>
  <c r="R4572" i="24"/>
  <c r="R4570" i="24"/>
  <c r="R4521" i="24"/>
  <c r="R4545" i="24"/>
  <c r="R4519" i="24"/>
  <c r="R4520" i="24"/>
  <c r="R4494" i="24"/>
  <c r="R4493" i="24"/>
  <c r="R4492" i="24"/>
  <c r="R4546" i="24"/>
  <c r="R4544" i="24"/>
  <c r="R4518" i="24"/>
  <c r="R4469" i="24"/>
  <c r="R4495" i="24"/>
  <c r="R4466" i="24"/>
  <c r="R4468" i="24"/>
  <c r="R4443" i="24"/>
  <c r="R4442" i="24"/>
  <c r="R4390" i="24"/>
  <c r="R4389" i="24"/>
  <c r="R4388" i="24"/>
  <c r="R4467" i="24"/>
  <c r="R4440" i="24"/>
  <c r="R4416" i="24"/>
  <c r="R4415" i="24"/>
  <c r="R4414" i="24"/>
  <c r="R4441" i="24"/>
  <c r="R4417" i="24"/>
  <c r="R4365" i="24"/>
  <c r="R4391" i="24"/>
  <c r="R4364" i="24"/>
  <c r="R4363" i="24"/>
  <c r="R4362" i="24"/>
  <c r="R4336" i="24"/>
  <c r="R4338" i="24"/>
  <c r="R4286" i="24"/>
  <c r="R4285" i="24"/>
  <c r="R4284" i="24"/>
  <c r="R4312" i="24"/>
  <c r="R4311" i="24"/>
  <c r="R4310" i="24"/>
  <c r="R4339" i="24"/>
  <c r="R4313" i="24"/>
  <c r="R4234" i="24"/>
  <c r="R4233" i="24"/>
  <c r="R4232" i="24"/>
  <c r="R4287" i="24"/>
  <c r="R4209" i="24"/>
  <c r="R4337" i="24"/>
  <c r="R4260" i="24"/>
  <c r="R4235" i="24"/>
  <c r="R4261" i="24"/>
  <c r="R4259" i="24"/>
  <c r="R4258" i="24"/>
  <c r="R4208" i="24"/>
  <c r="R4207" i="24"/>
  <c r="R4206" i="24"/>
  <c r="R4183" i="24"/>
  <c r="R4130" i="24"/>
  <c r="R4129" i="24"/>
  <c r="R4128" i="24"/>
  <c r="R4131" i="24"/>
  <c r="R4157" i="24"/>
  <c r="R4105" i="24"/>
  <c r="R4182" i="24"/>
  <c r="R4155" i="24"/>
  <c r="R4181" i="24"/>
  <c r="R4180" i="24"/>
  <c r="R4156" i="24"/>
  <c r="R4104" i="24"/>
  <c r="R4103" i="24"/>
  <c r="R4102" i="24"/>
  <c r="R4154" i="24"/>
  <c r="R4026" i="24"/>
  <c r="R4025" i="24"/>
  <c r="R4024" i="24"/>
  <c r="R4052" i="24"/>
  <c r="R4051" i="24"/>
  <c r="R4050" i="24"/>
  <c r="R3975" i="24"/>
  <c r="R4078" i="24"/>
  <c r="R4001" i="24"/>
  <c r="R4079" i="24"/>
  <c r="R4027" i="24"/>
  <c r="R4077" i="24"/>
  <c r="R4053" i="24"/>
  <c r="R4076" i="24"/>
  <c r="R3974" i="24"/>
  <c r="R3973" i="24"/>
  <c r="R3972" i="24"/>
  <c r="R4000" i="24"/>
  <c r="R3999" i="24"/>
  <c r="R3998" i="24"/>
  <c r="R3948" i="24"/>
  <c r="R3947" i="24"/>
  <c r="R3946" i="24"/>
  <c r="R3949" i="24"/>
  <c r="R3922" i="24"/>
  <c r="R3921" i="24"/>
  <c r="R3920" i="24"/>
  <c r="R3894" i="24"/>
  <c r="R3923" i="24"/>
  <c r="R3895" i="24"/>
  <c r="R3844" i="24"/>
  <c r="R3843" i="24"/>
  <c r="R3842" i="24"/>
  <c r="R3897" i="24"/>
  <c r="R3870" i="24"/>
  <c r="R3869" i="24"/>
  <c r="R3868" i="24"/>
  <c r="R3871" i="24"/>
  <c r="R3767" i="24"/>
  <c r="R3793" i="24"/>
  <c r="R3845" i="24"/>
  <c r="R3819" i="24"/>
  <c r="R3688" i="24"/>
  <c r="R3687" i="24"/>
  <c r="R3686" i="24"/>
  <c r="R3714" i="24"/>
  <c r="R3713" i="24"/>
  <c r="R3712" i="24"/>
  <c r="R3740" i="24"/>
  <c r="R3739" i="24"/>
  <c r="R3738" i="24"/>
  <c r="R3766" i="24"/>
  <c r="R3765" i="24"/>
  <c r="R3764" i="24"/>
  <c r="R3792" i="24"/>
  <c r="R3791" i="24"/>
  <c r="R3790" i="24"/>
  <c r="R3715" i="24"/>
  <c r="R3896" i="24"/>
  <c r="R3818" i="24"/>
  <c r="R3817" i="24"/>
  <c r="R3816" i="24"/>
  <c r="R3611" i="24"/>
  <c r="R3637" i="24"/>
  <c r="R3689" i="24"/>
  <c r="R3663" i="24"/>
  <c r="R3532" i="24"/>
  <c r="R3531" i="24"/>
  <c r="R3530" i="24"/>
  <c r="R3558" i="24"/>
  <c r="R3557" i="24"/>
  <c r="R3556" i="24"/>
  <c r="R3584" i="24"/>
  <c r="R3583" i="24"/>
  <c r="R3582" i="24"/>
  <c r="R3636" i="24"/>
  <c r="R3635" i="24"/>
  <c r="R3634" i="24"/>
  <c r="R3559" i="24"/>
  <c r="R3741" i="24"/>
  <c r="R3662" i="24"/>
  <c r="R3661" i="24"/>
  <c r="R3660" i="24"/>
  <c r="R3585" i="24"/>
  <c r="R3481" i="24"/>
  <c r="R3507" i="24"/>
  <c r="R3402" i="24"/>
  <c r="R3401" i="24"/>
  <c r="R3400" i="24"/>
  <c r="R3610" i="24"/>
  <c r="R3454" i="24"/>
  <c r="R3453" i="24"/>
  <c r="R3452" i="24"/>
  <c r="R3377" i="24"/>
  <c r="R3609" i="24"/>
  <c r="R3533" i="24"/>
  <c r="R3480" i="24"/>
  <c r="R3479" i="24"/>
  <c r="R3478" i="24"/>
  <c r="R3608" i="24"/>
  <c r="R3506" i="24"/>
  <c r="R3505" i="24"/>
  <c r="R3504" i="24"/>
  <c r="R3429" i="24"/>
  <c r="R3403" i="24"/>
  <c r="R3350" i="24"/>
  <c r="R3349" i="24"/>
  <c r="R3348" i="24"/>
  <c r="R3273" i="24"/>
  <c r="R3375" i="24"/>
  <c r="R3374" i="24"/>
  <c r="R3299" i="24"/>
  <c r="R3376" i="24"/>
  <c r="R3325" i="24"/>
  <c r="R3427" i="24"/>
  <c r="R3351" i="24"/>
  <c r="R3455" i="24"/>
  <c r="R3428" i="24"/>
  <c r="R3298" i="24"/>
  <c r="R3297" i="24"/>
  <c r="R3296" i="24"/>
  <c r="R3426" i="24"/>
  <c r="R3324" i="24"/>
  <c r="R3323" i="24"/>
  <c r="R3322" i="24"/>
  <c r="R3247" i="24"/>
  <c r="R3116" i="24"/>
  <c r="R3115" i="24"/>
  <c r="R3114" i="24"/>
  <c r="R3271" i="24"/>
  <c r="R3142" i="24"/>
  <c r="R3141" i="24"/>
  <c r="R3140" i="24"/>
  <c r="R3270" i="24"/>
  <c r="R3168" i="24"/>
  <c r="R3167" i="24"/>
  <c r="R3166" i="24"/>
  <c r="R3194" i="24"/>
  <c r="R3193" i="24"/>
  <c r="R3192" i="24"/>
  <c r="R3117" i="24"/>
  <c r="R3220" i="24"/>
  <c r="R3219" i="24"/>
  <c r="R3218" i="24"/>
  <c r="R3143" i="24"/>
  <c r="R3195" i="24"/>
  <c r="R3272" i="24"/>
  <c r="R3245" i="24"/>
  <c r="R3221" i="24"/>
  <c r="R3169" i="24"/>
  <c r="R3090" i="24"/>
  <c r="R3089" i="24"/>
  <c r="R3088" i="24"/>
  <c r="R3013" i="24"/>
  <c r="R3065" i="24"/>
  <c r="R3091" i="24"/>
  <c r="R2960" i="24"/>
  <c r="R3246" i="24"/>
  <c r="R2986" i="24"/>
  <c r="R2985" i="24"/>
  <c r="R2984" i="24"/>
  <c r="R3012" i="24"/>
  <c r="R3011" i="24"/>
  <c r="R3010" i="24"/>
  <c r="R3244" i="24"/>
  <c r="R3038" i="24"/>
  <c r="R3037" i="24"/>
  <c r="R3036" i="24"/>
  <c r="R2961" i="24"/>
  <c r="R3064" i="24"/>
  <c r="R3063" i="24"/>
  <c r="R3062" i="24"/>
  <c r="R2987" i="24"/>
  <c r="R2934" i="24"/>
  <c r="R2933" i="24"/>
  <c r="R2932" i="24"/>
  <c r="R2857" i="24"/>
  <c r="R2883" i="24"/>
  <c r="R2909" i="24"/>
  <c r="R2935" i="24"/>
  <c r="R2804" i="24"/>
  <c r="R2830" i="24"/>
  <c r="R2829" i="24"/>
  <c r="R2828" i="24"/>
  <c r="R2856" i="24"/>
  <c r="R2855" i="24"/>
  <c r="R2854" i="24"/>
  <c r="R3039" i="24"/>
  <c r="R2958" i="24"/>
  <c r="R2882" i="24"/>
  <c r="R2881" i="24"/>
  <c r="R2880" i="24"/>
  <c r="R2906" i="24"/>
  <c r="R2831" i="24"/>
  <c r="R2779" i="24"/>
  <c r="R2805" i="24"/>
  <c r="R2700" i="24"/>
  <c r="R2699" i="24"/>
  <c r="R2698" i="24"/>
  <c r="R2726" i="24"/>
  <c r="R2725" i="24"/>
  <c r="R2724" i="24"/>
  <c r="R2752" i="24"/>
  <c r="R2751" i="24"/>
  <c r="R2750" i="24"/>
  <c r="R2675" i="24"/>
  <c r="R2803" i="24"/>
  <c r="R2802" i="24"/>
  <c r="R2727" i="24"/>
  <c r="R2959" i="24"/>
  <c r="R2907" i="24"/>
  <c r="R2753" i="24"/>
  <c r="R2777" i="24"/>
  <c r="R2544" i="24"/>
  <c r="R2543" i="24"/>
  <c r="R2542" i="24"/>
  <c r="R2467" i="24"/>
  <c r="R2776" i="24"/>
  <c r="R2673" i="24"/>
  <c r="R2649" i="24"/>
  <c r="R2570" i="24"/>
  <c r="R2569" i="24"/>
  <c r="R2568" i="24"/>
  <c r="R2493" i="24"/>
  <c r="R2362" i="24"/>
  <c r="R2361" i="24"/>
  <c r="R2360" i="24"/>
  <c r="R2701" i="24"/>
  <c r="R2674" i="24"/>
  <c r="R2596" i="24"/>
  <c r="R2595" i="24"/>
  <c r="R2594" i="24"/>
  <c r="R2519" i="24"/>
  <c r="R2388" i="24"/>
  <c r="R2387" i="24"/>
  <c r="R2386" i="24"/>
  <c r="R2648" i="24"/>
  <c r="R2622" i="24"/>
  <c r="R2621" i="24"/>
  <c r="R2620" i="24"/>
  <c r="R2545" i="24"/>
  <c r="R2414" i="24"/>
  <c r="R2413" i="24"/>
  <c r="R2412" i="24"/>
  <c r="R2337" i="24"/>
  <c r="R2908" i="24"/>
  <c r="R2647" i="24"/>
  <c r="R2646" i="24"/>
  <c r="R2571" i="24"/>
  <c r="R2440" i="24"/>
  <c r="R2439" i="24"/>
  <c r="R2438" i="24"/>
  <c r="R2363" i="24"/>
  <c r="R2597" i="24"/>
  <c r="R2466" i="24"/>
  <c r="R2465" i="24"/>
  <c r="R2464" i="24"/>
  <c r="R2389" i="24"/>
  <c r="R2778" i="24"/>
  <c r="R2623" i="24"/>
  <c r="R2492" i="24"/>
  <c r="R2491" i="24"/>
  <c r="R2490" i="24"/>
  <c r="R2415" i="24"/>
  <c r="R2518" i="24"/>
  <c r="R2311" i="24"/>
  <c r="R2180" i="24"/>
  <c r="R2179" i="24"/>
  <c r="R2178" i="24"/>
  <c r="R2103" i="24"/>
  <c r="R2517" i="24"/>
  <c r="R2232" i="24"/>
  <c r="R2231" i="24"/>
  <c r="R2230" i="24"/>
  <c r="R2155" i="24"/>
  <c r="R2516" i="24"/>
  <c r="R2258" i="24"/>
  <c r="R2257" i="24"/>
  <c r="R2256" i="24"/>
  <c r="R2181" i="24"/>
  <c r="R2050" i="24"/>
  <c r="R2049" i="24"/>
  <c r="R2048" i="24"/>
  <c r="R2284" i="24"/>
  <c r="R2283" i="24"/>
  <c r="R2282" i="24"/>
  <c r="R2207" i="24"/>
  <c r="R2076" i="24"/>
  <c r="R2075" i="24"/>
  <c r="R2074" i="24"/>
  <c r="R2672" i="24"/>
  <c r="R2441" i="24"/>
  <c r="R2336" i="24"/>
  <c r="R2310" i="24"/>
  <c r="R2309" i="24"/>
  <c r="R2308" i="24"/>
  <c r="R2233" i="24"/>
  <c r="R2102" i="24"/>
  <c r="R2101" i="24"/>
  <c r="R2100" i="24"/>
  <c r="R2335" i="24"/>
  <c r="R2259" i="24"/>
  <c r="R2128" i="24"/>
  <c r="R2127" i="24"/>
  <c r="R2126" i="24"/>
  <c r="R2051" i="24"/>
  <c r="R2334" i="24"/>
  <c r="R2285" i="24"/>
  <c r="R2154" i="24"/>
  <c r="R2153" i="24"/>
  <c r="R2152" i="24"/>
  <c r="R2077" i="24"/>
  <c r="R1998" i="24"/>
  <c r="R1997" i="24"/>
  <c r="R1996" i="24"/>
  <c r="R1921" i="24"/>
  <c r="R1790" i="24"/>
  <c r="R1789" i="24"/>
  <c r="R1788" i="24"/>
  <c r="R2206" i="24"/>
  <c r="R2024" i="24"/>
  <c r="R2023" i="24"/>
  <c r="R2022" i="24"/>
  <c r="R1947" i="24"/>
  <c r="R1816" i="24"/>
  <c r="R1815" i="24"/>
  <c r="R1814" i="24"/>
  <c r="R1739" i="24"/>
  <c r="R1973" i="24"/>
  <c r="R1842" i="24"/>
  <c r="R1841" i="24"/>
  <c r="R1840" i="24"/>
  <c r="R1765" i="24"/>
  <c r="R2205" i="24"/>
  <c r="R1999" i="24"/>
  <c r="R1868" i="24"/>
  <c r="R1867" i="24"/>
  <c r="R1866" i="24"/>
  <c r="R1791" i="24"/>
  <c r="R2204" i="24"/>
  <c r="R1894" i="24"/>
  <c r="R1893" i="24"/>
  <c r="R1892" i="24"/>
  <c r="R1817" i="24"/>
  <c r="R2129" i="24"/>
  <c r="R1920" i="24"/>
  <c r="R1919" i="24"/>
  <c r="R1918" i="24"/>
  <c r="R1843" i="24"/>
  <c r="R1972" i="24"/>
  <c r="R1971" i="24"/>
  <c r="R1970" i="24"/>
  <c r="R1895" i="24"/>
  <c r="R1764" i="24"/>
  <c r="R1763" i="24"/>
  <c r="R1762" i="24"/>
  <c r="R1946" i="24"/>
  <c r="R1737" i="24"/>
  <c r="R1660" i="24"/>
  <c r="R1659" i="24"/>
  <c r="R1658" i="24"/>
  <c r="R1583" i="24"/>
  <c r="R1452" i="24"/>
  <c r="R1451" i="24"/>
  <c r="R1450" i="24"/>
  <c r="R1869" i="24"/>
  <c r="R1738" i="24"/>
  <c r="R1686" i="24"/>
  <c r="R1685" i="24"/>
  <c r="R1684" i="24"/>
  <c r="R1609" i="24"/>
  <c r="R1478" i="24"/>
  <c r="R1477" i="24"/>
  <c r="R1476" i="24"/>
  <c r="R2025" i="24"/>
  <c r="R1945" i="24"/>
  <c r="R1712" i="24"/>
  <c r="R1711" i="24"/>
  <c r="R1710" i="24"/>
  <c r="R1635" i="24"/>
  <c r="R1504" i="24"/>
  <c r="R1503" i="24"/>
  <c r="R1502" i="24"/>
  <c r="R1944" i="24"/>
  <c r="R1661" i="24"/>
  <c r="R1530" i="24"/>
  <c r="R1529" i="24"/>
  <c r="R1528" i="24"/>
  <c r="R1687" i="24"/>
  <c r="R1556" i="24"/>
  <c r="R1555" i="24"/>
  <c r="R1554" i="24"/>
  <c r="R1479" i="24"/>
  <c r="R1713" i="24"/>
  <c r="R1582" i="24"/>
  <c r="R1581" i="24"/>
  <c r="R1580" i="24"/>
  <c r="R1505" i="24"/>
  <c r="R1634" i="24"/>
  <c r="R1633" i="24"/>
  <c r="R1632" i="24"/>
  <c r="R1557" i="24"/>
  <c r="R1606" i="24"/>
  <c r="R1375" i="24"/>
  <c r="R1244" i="24"/>
  <c r="R1243" i="24"/>
  <c r="R1242" i="24"/>
  <c r="R1167" i="24"/>
  <c r="R1531" i="24"/>
  <c r="R1401" i="24"/>
  <c r="R1270" i="24"/>
  <c r="R1269" i="24"/>
  <c r="R1268" i="24"/>
  <c r="R1193" i="24"/>
  <c r="R1296" i="24"/>
  <c r="R1295" i="24"/>
  <c r="R1294" i="24"/>
  <c r="R1219" i="24"/>
  <c r="R1348" i="24"/>
  <c r="R1347" i="24"/>
  <c r="R1346" i="24"/>
  <c r="R1271" i="24"/>
  <c r="R1140" i="24"/>
  <c r="R1139" i="24"/>
  <c r="R1138" i="24"/>
  <c r="R1608" i="24"/>
  <c r="R1426" i="24"/>
  <c r="R1374" i="24"/>
  <c r="R1373" i="24"/>
  <c r="R1372" i="24"/>
  <c r="R1297" i="24"/>
  <c r="R1166" i="24"/>
  <c r="R1165" i="24"/>
  <c r="R1164" i="24"/>
  <c r="R1400" i="24"/>
  <c r="R1399" i="24"/>
  <c r="R1398" i="24"/>
  <c r="R1323" i="24"/>
  <c r="R1192" i="24"/>
  <c r="R1191" i="24"/>
  <c r="R1190" i="24"/>
  <c r="R1607" i="24"/>
  <c r="R1425" i="24"/>
  <c r="R1424" i="24"/>
  <c r="R1349" i="24"/>
  <c r="R1218" i="24"/>
  <c r="R1217" i="24"/>
  <c r="R1216" i="24"/>
  <c r="R1141" i="24"/>
  <c r="R1736" i="24"/>
  <c r="R1114" i="24"/>
  <c r="R1113" i="24"/>
  <c r="R1112" i="24"/>
  <c r="R1037" i="24"/>
  <c r="R906" i="24"/>
  <c r="R905" i="24"/>
  <c r="R904" i="24"/>
  <c r="R1453" i="24"/>
  <c r="R1427" i="24"/>
  <c r="R1321" i="24"/>
  <c r="R1063" i="24"/>
  <c r="R932" i="24"/>
  <c r="R931" i="24"/>
  <c r="R930" i="24"/>
  <c r="R855" i="24"/>
  <c r="R1320" i="24"/>
  <c r="R1089" i="24"/>
  <c r="R958" i="24"/>
  <c r="R957" i="24"/>
  <c r="R956" i="24"/>
  <c r="R881" i="24"/>
  <c r="R1245" i="24"/>
  <c r="R1115" i="24"/>
  <c r="R984" i="24"/>
  <c r="R983" i="24"/>
  <c r="R982" i="24"/>
  <c r="R907" i="24"/>
  <c r="R1010" i="24"/>
  <c r="R1009" i="24"/>
  <c r="R1008" i="24"/>
  <c r="R933" i="24"/>
  <c r="R1036" i="24"/>
  <c r="R1035" i="24"/>
  <c r="R1034" i="24"/>
  <c r="R959" i="24"/>
  <c r="R1062" i="24"/>
  <c r="R1061" i="24"/>
  <c r="R1060" i="24"/>
  <c r="R985" i="24"/>
  <c r="R854" i="24"/>
  <c r="R853" i="24"/>
  <c r="R852" i="24"/>
  <c r="R1087" i="24"/>
  <c r="R776" i="24"/>
  <c r="R775" i="24"/>
  <c r="R774" i="24"/>
  <c r="R699" i="24"/>
  <c r="R568" i="24"/>
  <c r="R567" i="24"/>
  <c r="R566" i="24"/>
  <c r="R1086" i="24"/>
  <c r="R880" i="24"/>
  <c r="R802" i="24"/>
  <c r="R801" i="24"/>
  <c r="R800" i="24"/>
  <c r="R725" i="24"/>
  <c r="R594" i="24"/>
  <c r="R593" i="24"/>
  <c r="R592" i="24"/>
  <c r="R1322" i="24"/>
  <c r="R828" i="24"/>
  <c r="R827" i="24"/>
  <c r="R826" i="24"/>
  <c r="R751" i="24"/>
  <c r="R620" i="24"/>
  <c r="R619" i="24"/>
  <c r="R618" i="24"/>
  <c r="R543" i="24"/>
  <c r="R1011" i="24"/>
  <c r="R879" i="24"/>
  <c r="R777" i="24"/>
  <c r="R646" i="24"/>
  <c r="R645" i="24"/>
  <c r="R644" i="24"/>
  <c r="R569" i="24"/>
  <c r="R878" i="24"/>
  <c r="R803" i="24"/>
  <c r="R672" i="24"/>
  <c r="R671" i="24"/>
  <c r="R670" i="24"/>
  <c r="R595" i="24"/>
  <c r="R829" i="24"/>
  <c r="R698" i="24"/>
  <c r="R697" i="24"/>
  <c r="R696" i="24"/>
  <c r="R621" i="24"/>
  <c r="R750" i="24"/>
  <c r="R749" i="24"/>
  <c r="R748" i="24"/>
  <c r="R673" i="24"/>
  <c r="R542" i="24"/>
  <c r="R541" i="24"/>
  <c r="R540" i="24"/>
  <c r="R438" i="24"/>
  <c r="R437" i="24"/>
  <c r="R436" i="24"/>
  <c r="R361" i="24"/>
  <c r="R723" i="24"/>
  <c r="R464" i="24"/>
  <c r="R463" i="24"/>
  <c r="R462" i="24"/>
  <c r="R387" i="24"/>
  <c r="R722" i="24"/>
  <c r="R490" i="24"/>
  <c r="R489" i="24"/>
  <c r="R488" i="24"/>
  <c r="R413" i="24"/>
  <c r="R282" i="24"/>
  <c r="R281" i="24"/>
  <c r="R280" i="24"/>
  <c r="R647" i="24"/>
  <c r="R516" i="24"/>
  <c r="R515" i="24"/>
  <c r="R514" i="24"/>
  <c r="R439" i="24"/>
  <c r="R308" i="24"/>
  <c r="R307" i="24"/>
  <c r="R306" i="24"/>
  <c r="R465" i="24"/>
  <c r="R334" i="24"/>
  <c r="R333" i="24"/>
  <c r="R332" i="24"/>
  <c r="R1088" i="24"/>
  <c r="R517" i="24"/>
  <c r="R386" i="24"/>
  <c r="R385" i="24"/>
  <c r="R384" i="24"/>
  <c r="R309" i="24"/>
  <c r="R724" i="24"/>
  <c r="R412" i="24"/>
  <c r="R411" i="24"/>
  <c r="R410" i="24"/>
  <c r="R335" i="24"/>
  <c r="S2" i="24"/>
  <c r="R360" i="24"/>
  <c r="R359" i="24"/>
  <c r="R358" i="24"/>
  <c r="R283" i="24"/>
  <c r="R491" i="24"/>
  <c r="R4" i="24"/>
  <c r="R2063" i="24" s="1"/>
  <c r="R4453" i="24"/>
  <c r="Q4148" i="24"/>
  <c r="C220" i="24"/>
  <c r="M219" i="24"/>
  <c r="Q141" i="24"/>
  <c r="Q4536" i="24"/>
  <c r="C70" i="24"/>
  <c r="M69" i="24"/>
  <c r="Q13" i="24"/>
  <c r="Q113" i="24"/>
  <c r="Q160" i="24"/>
  <c r="R191" i="24"/>
  <c r="R1824" i="24"/>
  <c r="R3309" i="24"/>
  <c r="R3596" i="24"/>
  <c r="R3413" i="24"/>
  <c r="R267" i="24"/>
  <c r="R1303" i="24"/>
  <c r="R1954" i="24"/>
  <c r="R3331" i="24"/>
  <c r="R4687" i="24"/>
  <c r="Q3704" i="24"/>
  <c r="Q3054" i="24"/>
  <c r="Q960" i="24"/>
  <c r="Q87" i="24"/>
  <c r="Q166" i="24"/>
  <c r="C120" i="24"/>
  <c r="M119" i="24"/>
  <c r="C145" i="24"/>
  <c r="M144" i="24"/>
  <c r="Q137" i="24"/>
  <c r="R315" i="24"/>
  <c r="R2789" i="24"/>
  <c r="R3829" i="24"/>
  <c r="Q236" i="24"/>
  <c r="Q10" i="24"/>
  <c r="Q114" i="24"/>
  <c r="Q11" i="24"/>
  <c r="Q3654" i="24"/>
  <c r="Q136" i="24"/>
  <c r="Q2728" i="24"/>
  <c r="Q212" i="24"/>
  <c r="R4216" i="24"/>
  <c r="R2786" i="24"/>
  <c r="R2604" i="24"/>
  <c r="R1204" i="24"/>
  <c r="R1698" i="24"/>
  <c r="R345" i="24"/>
  <c r="R423" i="24"/>
  <c r="R1100" i="24"/>
  <c r="R1538" i="24"/>
  <c r="R1979" i="24"/>
  <c r="R2083" i="24"/>
  <c r="R2581" i="24"/>
  <c r="R2499" i="24"/>
  <c r="R2868" i="24"/>
  <c r="R2867" i="24"/>
  <c r="R4007" i="24"/>
  <c r="R4297" i="24"/>
  <c r="R4506" i="24"/>
  <c r="R2634" i="24"/>
  <c r="R4090" i="24"/>
  <c r="R3722" i="24"/>
  <c r="R3201" i="24"/>
  <c r="R4475" i="24"/>
  <c r="R3071" i="24"/>
  <c r="R371" i="24"/>
  <c r="R4427" i="24"/>
  <c r="R3956" i="24"/>
  <c r="R1099" i="24"/>
  <c r="R1360" i="24"/>
  <c r="R1616" i="24"/>
  <c r="R891" i="24"/>
  <c r="R2863" i="24"/>
  <c r="R1434" i="24"/>
  <c r="R679" i="24"/>
  <c r="R445" i="24"/>
  <c r="R576" i="24"/>
  <c r="R1021" i="24"/>
  <c r="R783" i="24"/>
  <c r="R709" i="24"/>
  <c r="R1230" i="24"/>
  <c r="R1437" i="24"/>
  <c r="R1563" i="24"/>
  <c r="R1567" i="24"/>
  <c r="R1489" i="24"/>
  <c r="R2010" i="24"/>
  <c r="R2087" i="24"/>
  <c r="R2269" i="24"/>
  <c r="R2240" i="24"/>
  <c r="R2448" i="24"/>
  <c r="R2607" i="24"/>
  <c r="R2603" i="24"/>
  <c r="R3049" i="24"/>
  <c r="R2889" i="24"/>
  <c r="R3176" i="24"/>
  <c r="R3205" i="24"/>
  <c r="R3206" i="24"/>
  <c r="R3540" i="24"/>
  <c r="R3826" i="24"/>
  <c r="R3929" i="24"/>
  <c r="R4063" i="24"/>
  <c r="R4116" i="24"/>
  <c r="R4319" i="24"/>
  <c r="R4531" i="24"/>
  <c r="M169" i="24"/>
  <c r="C170" i="24"/>
  <c r="Q3392" i="24"/>
  <c r="Q2234" i="24"/>
  <c r="Q162" i="24"/>
  <c r="Q37" i="24"/>
  <c r="Q14" i="24"/>
  <c r="Q35" i="24"/>
  <c r="M94" i="24"/>
  <c r="C95" i="24"/>
  <c r="R3466" i="24"/>
  <c r="R3670" i="24"/>
  <c r="R2864" i="24"/>
  <c r="R4320" i="24"/>
  <c r="R3621" i="24"/>
  <c r="R3124" i="24"/>
  <c r="R1590" i="24"/>
  <c r="R2478" i="24"/>
  <c r="R472" i="24"/>
  <c r="R3700" i="24"/>
  <c r="R2916" i="24"/>
  <c r="R3231" i="24"/>
  <c r="R3310" i="24"/>
  <c r="R446" i="24"/>
  <c r="R1096" i="24"/>
  <c r="R2837" i="24"/>
  <c r="R2473" i="24"/>
  <c r="R2296" i="24"/>
  <c r="R914" i="24"/>
  <c r="R1537" i="24"/>
  <c r="R835" i="24"/>
  <c r="R501" i="24"/>
  <c r="R476" i="24"/>
  <c r="R580" i="24"/>
  <c r="R393" i="24"/>
  <c r="R1043" i="24"/>
  <c r="R731" i="24"/>
  <c r="R940" i="24"/>
  <c r="R1252" i="24"/>
  <c r="R1381" i="24"/>
  <c r="R1304" i="24"/>
  <c r="R1174" i="24"/>
  <c r="R1485" i="24"/>
  <c r="R1905" i="24"/>
  <c r="R1798" i="24"/>
  <c r="R1983" i="24"/>
  <c r="R1745" i="24"/>
  <c r="R2109" i="24"/>
  <c r="R2243" i="24"/>
  <c r="R2629" i="24"/>
  <c r="R2347" i="24"/>
  <c r="R2551" i="24"/>
  <c r="R2972" i="24"/>
  <c r="R2659" i="24"/>
  <c r="R2994" i="24"/>
  <c r="R3050" i="24"/>
  <c r="R3254" i="24"/>
  <c r="R3357" i="24"/>
  <c r="R3387" i="24"/>
  <c r="R3592" i="24"/>
  <c r="R3778" i="24"/>
  <c r="R3877" i="24"/>
  <c r="R4060" i="24"/>
  <c r="R4220" i="24"/>
  <c r="R4349" i="24"/>
  <c r="R4502" i="24"/>
  <c r="R4714" i="24"/>
  <c r="Q4354" i="24"/>
  <c r="Q38" i="24"/>
  <c r="Q216" i="24"/>
  <c r="Q60" i="24"/>
  <c r="X6" i="24"/>
  <c r="W5" i="24"/>
  <c r="Q4016" i="24"/>
  <c r="Q210" i="24"/>
  <c r="Q3418" i="24"/>
  <c r="R1906" i="24"/>
  <c r="R3804" i="24"/>
  <c r="R4480" i="24"/>
  <c r="R2608" i="24"/>
  <c r="R3882" i="24"/>
  <c r="R264" i="24"/>
  <c r="R1516" i="24"/>
  <c r="R1564" i="24"/>
  <c r="R2036" i="24"/>
  <c r="R966" i="24"/>
  <c r="R475" i="24"/>
  <c r="R294" i="24"/>
  <c r="R706" i="24"/>
  <c r="R917" i="24"/>
  <c r="R1356" i="24"/>
  <c r="R1486" i="24"/>
  <c r="R1827" i="24"/>
  <c r="R2187" i="24"/>
  <c r="R4683" i="24"/>
  <c r="R2998" i="24"/>
  <c r="R2422" i="24"/>
  <c r="R3981" i="24"/>
  <c r="R3332" i="24"/>
  <c r="R4246" i="24"/>
  <c r="R3153" i="24"/>
  <c r="R4713" i="24"/>
  <c r="R1619" i="24"/>
  <c r="R2005" i="24"/>
  <c r="R3851" i="24"/>
  <c r="R2919" i="24"/>
  <c r="R3695" i="24"/>
  <c r="R3097" i="24"/>
  <c r="R1412" i="24"/>
  <c r="R2321" i="24"/>
  <c r="R628" i="24"/>
  <c r="R1022" i="24"/>
  <c r="R2630" i="24"/>
  <c r="R2640" i="24" s="1"/>
  <c r="R1957" i="24"/>
  <c r="R653" i="24"/>
  <c r="R2162" i="24"/>
  <c r="R3045" i="24"/>
  <c r="R2529" i="24"/>
  <c r="R1615" i="24"/>
  <c r="R524" i="24"/>
  <c r="R1433" i="24"/>
  <c r="R762" i="24"/>
  <c r="R320" i="24"/>
  <c r="R631" i="24"/>
  <c r="R601" i="24"/>
  <c r="R550" i="24"/>
  <c r="R549" i="24"/>
  <c r="R943" i="24"/>
  <c r="R996" i="24"/>
  <c r="R1386" i="24"/>
  <c r="R1307" i="24"/>
  <c r="R1672" i="24"/>
  <c r="R1177" i="24"/>
  <c r="R1724" i="24"/>
  <c r="R1620" i="24"/>
  <c r="R1594" i="24"/>
  <c r="R1642" i="24"/>
  <c r="R1801" i="24"/>
  <c r="R2136" i="24"/>
  <c r="R1854" i="24"/>
  <c r="R2218" i="24"/>
  <c r="R2451" i="24"/>
  <c r="R2265" i="24"/>
  <c r="R2188" i="24"/>
  <c r="R2370" i="24"/>
  <c r="R2369" i="24"/>
  <c r="R2426" i="24"/>
  <c r="R2686" i="24"/>
  <c r="R2681" i="24"/>
  <c r="R2946" i="24"/>
  <c r="R2842" i="24"/>
  <c r="R3128" i="24"/>
  <c r="R3336" i="24"/>
  <c r="R3257" i="24"/>
  <c r="R3388" i="24"/>
  <c r="R3595" i="24"/>
  <c r="R3852" i="24"/>
  <c r="R3904" i="24"/>
  <c r="R4059" i="24"/>
  <c r="R4111" i="24"/>
  <c r="R4190" i="24"/>
  <c r="R4402" i="24"/>
  <c r="R4505" i="24"/>
  <c r="R4553" i="24"/>
  <c r="R4609" i="24"/>
  <c r="Q163" i="24"/>
  <c r="C28" i="24"/>
  <c r="M27" i="24"/>
  <c r="Q376" i="24"/>
  <c r="Q112" i="24"/>
  <c r="Q3262" i="24"/>
  <c r="M44" i="24"/>
  <c r="C45" i="24"/>
  <c r="M244" i="24"/>
  <c r="C245" i="24"/>
  <c r="Q30" i="24"/>
  <c r="Q138" i="24"/>
  <c r="Q4198" i="24"/>
  <c r="Q135" i="24"/>
  <c r="Q62" i="24"/>
  <c r="C195" i="24"/>
  <c r="M194" i="24"/>
  <c r="Q235" i="24"/>
  <c r="Q211" i="24"/>
  <c r="Q12" i="24"/>
  <c r="Q237" i="24"/>
  <c r="Q164" i="24"/>
  <c r="R3774" i="24" l="1"/>
  <c r="R3179" i="24"/>
  <c r="R1278" i="24"/>
  <c r="R2035" i="24"/>
  <c r="R4011" i="24"/>
  <c r="R2450" i="24"/>
  <c r="R2468" i="24" s="1"/>
  <c r="R3409" i="24"/>
  <c r="R2343" i="24"/>
  <c r="R1255" i="24"/>
  <c r="R1719" i="24"/>
  <c r="R3514" i="24"/>
  <c r="R3103" i="24"/>
  <c r="R4012" i="24"/>
  <c r="R2057" i="24"/>
  <c r="R3773" i="24"/>
  <c r="R1720" i="24"/>
  <c r="R1697" i="24"/>
  <c r="R3467" i="24"/>
  <c r="R343" i="24"/>
  <c r="R4662" i="24"/>
  <c r="R3674" i="24"/>
  <c r="R2656" i="24"/>
  <c r="R1723" i="24"/>
  <c r="R1069" i="24"/>
  <c r="R424" i="24"/>
  <c r="R2400" i="24"/>
  <c r="R3461" i="24"/>
  <c r="R3435" i="24"/>
  <c r="R1593" i="24"/>
  <c r="R3986" i="24"/>
  <c r="R2084" i="24"/>
  <c r="R4532" i="24"/>
  <c r="R840" i="24"/>
  <c r="R4449" i="24"/>
  <c r="R918" i="24"/>
  <c r="R924" i="24" s="1"/>
  <c r="R969" i="24"/>
  <c r="R4089" i="24"/>
  <c r="R3227" i="24"/>
  <c r="R2113" i="24"/>
  <c r="R1511" i="24"/>
  <c r="R1018" i="24"/>
  <c r="R2110" i="24"/>
  <c r="R4241" i="24"/>
  <c r="R1850" i="24"/>
  <c r="R4636" i="24"/>
  <c r="R3565" i="24"/>
  <c r="R2838" i="24"/>
  <c r="R1849" i="24"/>
  <c r="R939" i="24"/>
  <c r="R1044" i="24"/>
  <c r="R4038" i="24"/>
  <c r="R4397" i="24"/>
  <c r="R3023" i="24"/>
  <c r="R2062" i="24"/>
  <c r="R3487" i="24"/>
  <c r="R705" i="24"/>
  <c r="R3721" i="24"/>
  <c r="R991" i="24"/>
  <c r="R3647" i="24"/>
  <c r="R1875" i="24"/>
  <c r="R2660" i="24"/>
  <c r="R2577" i="24"/>
  <c r="R3856" i="24"/>
  <c r="R2477" i="24"/>
  <c r="R2139" i="24"/>
  <c r="R420" i="24"/>
  <c r="R1749" i="24"/>
  <c r="R3618" i="24"/>
  <c r="R2322" i="24"/>
  <c r="R419" i="24"/>
  <c r="R4632" i="24"/>
  <c r="R1667" i="24"/>
  <c r="R1281" i="24"/>
  <c r="R2968" i="24"/>
  <c r="R4195" i="24"/>
  <c r="R1023" i="24"/>
  <c r="R3669" i="24"/>
  <c r="R2578" i="24"/>
  <c r="R1355" i="24"/>
  <c r="R293" i="24"/>
  <c r="R4034" i="24"/>
  <c r="R4298" i="24"/>
  <c r="R1953" i="24"/>
  <c r="R1901" i="24"/>
  <c r="R4423" i="24"/>
  <c r="R1308" i="24"/>
  <c r="R346" i="24"/>
  <c r="R1074" i="24"/>
  <c r="R2735" i="24"/>
  <c r="R1825" i="24"/>
  <c r="R4606" i="24"/>
  <c r="R1459" i="24"/>
  <c r="R4709" i="24"/>
  <c r="R3933" i="24"/>
  <c r="R2997" i="24"/>
  <c r="R2374" i="24"/>
  <c r="R1927" i="24"/>
  <c r="R1460" i="24"/>
  <c r="R502" i="24"/>
  <c r="R1017" i="24"/>
  <c r="R3881" i="24"/>
  <c r="R3439" i="24"/>
  <c r="R3440" i="24"/>
  <c r="R836" i="24"/>
  <c r="R3566" i="24"/>
  <c r="R4527" i="24"/>
  <c r="R3725" i="24"/>
  <c r="R2815" i="24"/>
  <c r="R2291" i="24"/>
  <c r="R1589" i="24"/>
  <c r="R579" i="24"/>
  <c r="R398" i="24"/>
  <c r="R2244" i="24"/>
  <c r="R3361" i="24"/>
  <c r="R4479" i="24"/>
  <c r="R4163" i="24"/>
  <c r="R3335" i="24"/>
  <c r="R2526" i="24"/>
  <c r="R1775" i="24"/>
  <c r="R1359" i="24"/>
  <c r="R839" i="24"/>
  <c r="R2447" i="24"/>
  <c r="R1958" i="24"/>
  <c r="R2266" i="24"/>
  <c r="R4376" i="24"/>
  <c r="R2759" i="24"/>
  <c r="R1407" i="24"/>
  <c r="R1226" i="24"/>
  <c r="R4141" i="24"/>
  <c r="R1408" i="24"/>
  <c r="R3569" i="24"/>
  <c r="R2239" i="24"/>
  <c r="R1282" i="24"/>
  <c r="R1512" i="24"/>
  <c r="R4064" i="24"/>
  <c r="R4070" i="24" s="1"/>
  <c r="R3699" i="24"/>
  <c r="R1802" i="24"/>
  <c r="R4245" i="24"/>
  <c r="R397" i="24"/>
  <c r="R4167" i="24"/>
  <c r="R471" i="24"/>
  <c r="R3125" i="24"/>
  <c r="R1279" i="24"/>
  <c r="R4272" i="24"/>
  <c r="R4091" i="24"/>
  <c r="R3649" i="24"/>
  <c r="R1257" i="24"/>
  <c r="R866" i="24"/>
  <c r="R367" i="24"/>
  <c r="R814" i="24"/>
  <c r="R3908" i="24"/>
  <c r="R2812" i="24"/>
  <c r="R3830" i="24"/>
  <c r="R2166" i="24"/>
  <c r="R761" i="24"/>
  <c r="R523" i="24"/>
  <c r="R3462" i="24"/>
  <c r="R2344" i="24"/>
  <c r="R4428" i="24"/>
  <c r="R2894" i="24"/>
  <c r="R2009" i="24"/>
  <c r="R813" i="24"/>
  <c r="R1772" i="24"/>
  <c r="R4293" i="24"/>
  <c r="R3149" i="24"/>
  <c r="R1277" i="24"/>
  <c r="R3488" i="24"/>
  <c r="R2213" i="24"/>
  <c r="R3751" i="24"/>
  <c r="R3960" i="24"/>
  <c r="R4374" i="24"/>
  <c r="R4392" i="24" s="1"/>
  <c r="R3883" i="24"/>
  <c r="R534" i="24"/>
  <c r="R1808" i="24"/>
  <c r="R2967" i="24"/>
  <c r="R1411" i="24"/>
  <c r="R3985" i="24"/>
  <c r="R2841" i="24"/>
  <c r="R1876" i="24"/>
  <c r="R528" i="24"/>
  <c r="R680" i="24"/>
  <c r="R4168" i="24"/>
  <c r="R3075" i="24"/>
  <c r="R627" i="24"/>
  <c r="R2945" i="24"/>
  <c r="R2032" i="24"/>
  <c r="R1693" i="24"/>
  <c r="R3673" i="24"/>
  <c r="R3854" i="24"/>
  <c r="R3872" i="24" s="1"/>
  <c r="R2709" i="24"/>
  <c r="R4009" i="24"/>
  <c r="R4347" i="24"/>
  <c r="R2713" i="24"/>
  <c r="R4194" i="24"/>
  <c r="R4200" i="24" s="1"/>
  <c r="R2915" i="24"/>
  <c r="R2270" i="24"/>
  <c r="R1178" i="24"/>
  <c r="R1333" i="24"/>
  <c r="R3358" i="24"/>
  <c r="R4657" i="24"/>
  <c r="R3102" i="24"/>
  <c r="R684" i="24"/>
  <c r="R4085" i="24"/>
  <c r="R3644" i="24"/>
  <c r="R341" i="24"/>
  <c r="R450" i="24"/>
  <c r="R456" i="24" s="1"/>
  <c r="R1256" i="24"/>
  <c r="R4503" i="24"/>
  <c r="R4637" i="24"/>
  <c r="R1543" i="24"/>
  <c r="R758" i="24"/>
  <c r="R1541" i="24"/>
  <c r="R2500" i="24"/>
  <c r="R4554" i="24"/>
  <c r="R4219" i="24"/>
  <c r="R2785" i="24"/>
  <c r="R1330" i="24"/>
  <c r="R3878" i="24"/>
  <c r="R2890" i="24"/>
  <c r="R1151" i="24"/>
  <c r="R2738" i="24"/>
  <c r="R1152" i="24"/>
  <c r="R3777" i="24"/>
  <c r="R2140" i="24"/>
  <c r="R2008" i="24"/>
  <c r="R2026" i="24" s="1"/>
  <c r="R3333" i="24"/>
  <c r="R4478" i="24"/>
  <c r="R4496" i="24" s="1"/>
  <c r="R4299" i="24"/>
  <c r="R656" i="24"/>
  <c r="R674" i="24" s="1"/>
  <c r="R655" i="24"/>
  <c r="R789" i="24"/>
  <c r="R759" i="24"/>
  <c r="R1462" i="24"/>
  <c r="R1480" i="24" s="1"/>
  <c r="R4401" i="24"/>
  <c r="R3232" i="24"/>
  <c r="R2165" i="24"/>
  <c r="R1385" i="24"/>
  <c r="R809" i="24"/>
  <c r="R2552" i="24"/>
  <c r="R3517" i="24"/>
  <c r="R2941" i="24"/>
  <c r="R3955" i="24"/>
  <c r="R2733" i="24"/>
  <c r="R1095" i="24"/>
  <c r="R1251" i="24"/>
  <c r="R4323" i="24"/>
  <c r="R2655" i="24"/>
  <c r="R888" i="24"/>
  <c r="R2214" i="24"/>
  <c r="R1980" i="24"/>
  <c r="R3907" i="24"/>
  <c r="R1771" i="24"/>
  <c r="R4351" i="24"/>
  <c r="R2840" i="24"/>
  <c r="R2858" i="24" s="1"/>
  <c r="R4191" i="24"/>
  <c r="R3412" i="24"/>
  <c r="R3430" i="24" s="1"/>
  <c r="R2189" i="24"/>
  <c r="R1071" i="24"/>
  <c r="R373" i="24"/>
  <c r="R474" i="24"/>
  <c r="R2060" i="24"/>
  <c r="R2078" i="24" s="1"/>
  <c r="R2525" i="24"/>
  <c r="R605" i="24"/>
  <c r="R2317" i="24"/>
  <c r="R2682" i="24"/>
  <c r="R4557" i="24"/>
  <c r="R1853" i="24"/>
  <c r="R967" i="24"/>
  <c r="R2501" i="24"/>
  <c r="R4217" i="24"/>
  <c r="R2995" i="24"/>
  <c r="R2138" i="24"/>
  <c r="R2156" i="24" s="1"/>
  <c r="R1800" i="24"/>
  <c r="R1818" i="24" s="1"/>
  <c r="R291" i="24"/>
  <c r="R347" i="24"/>
  <c r="R1101" i="24"/>
  <c r="R1592" i="24"/>
  <c r="R1610" i="24" s="1"/>
  <c r="R2215" i="24"/>
  <c r="R1513" i="24"/>
  <c r="R3680" i="24"/>
  <c r="R913" i="24"/>
  <c r="R2192" i="24"/>
  <c r="R3127" i="24"/>
  <c r="R784" i="24"/>
  <c r="R4113" i="24"/>
  <c r="R3181" i="24"/>
  <c r="R3464" i="24"/>
  <c r="R3482" i="24" s="1"/>
  <c r="R3545" i="24"/>
  <c r="R1878" i="24"/>
  <c r="R1896" i="24" s="1"/>
  <c r="R265" i="24"/>
  <c r="R1387" i="24"/>
  <c r="R1514" i="24"/>
  <c r="R1532" i="24" s="1"/>
  <c r="R4715" i="24"/>
  <c r="R2319" i="24"/>
  <c r="R1306" i="24"/>
  <c r="R1324" i="24" s="1"/>
  <c r="R997" i="24"/>
  <c r="R529" i="24"/>
  <c r="R447" i="24"/>
  <c r="R1124" i="24"/>
  <c r="R1142" i="24" s="1"/>
  <c r="R1903" i="24"/>
  <c r="R2710" i="24"/>
  <c r="R1488" i="24"/>
  <c r="R1506" i="24" s="1"/>
  <c r="R1045" i="24"/>
  <c r="R4685" i="24"/>
  <c r="R4659" i="24"/>
  <c r="R3229" i="24"/>
  <c r="R3051" i="24"/>
  <c r="R4711" i="24"/>
  <c r="R3048" i="24"/>
  <c r="R3066" i="24" s="1"/>
  <c r="R3490" i="24"/>
  <c r="R3508" i="24" s="1"/>
  <c r="R3489" i="24"/>
  <c r="R1203" i="24"/>
  <c r="R2763" i="24"/>
  <c r="R4215" i="24"/>
  <c r="R3465" i="24"/>
  <c r="R2348" i="24"/>
  <c r="R944" i="24"/>
  <c r="R2161" i="24"/>
  <c r="R3800" i="24"/>
  <c r="R575" i="24"/>
  <c r="R1932" i="24"/>
  <c r="R3101" i="24"/>
  <c r="R4476" i="24"/>
  <c r="R4193" i="24"/>
  <c r="R1438" i="24"/>
  <c r="R757" i="24"/>
  <c r="R2006" i="24"/>
  <c r="R2893" i="24"/>
  <c r="R4033" i="24"/>
  <c r="R4580" i="24"/>
  <c r="R3098" i="24"/>
  <c r="R735" i="24"/>
  <c r="R2088" i="24"/>
  <c r="R683" i="24"/>
  <c r="R861" i="24"/>
  <c r="R1641" i="24"/>
  <c r="R2399" i="24"/>
  <c r="R2993" i="24"/>
  <c r="R3803" i="24"/>
  <c r="R4579" i="24"/>
  <c r="R2530" i="24"/>
  <c r="R2452" i="24"/>
  <c r="R2458" i="24" s="1"/>
  <c r="R4450" i="24"/>
  <c r="R606" i="24"/>
  <c r="R1047" i="24"/>
  <c r="R2421" i="24"/>
  <c r="R3543" i="24"/>
  <c r="R4138" i="24"/>
  <c r="R3934" i="24"/>
  <c r="R3436" i="24"/>
  <c r="R2318" i="24"/>
  <c r="R368" i="24"/>
  <c r="R378" i="24" s="1"/>
  <c r="R865" i="24"/>
  <c r="R1463" i="24"/>
  <c r="R2708" i="24"/>
  <c r="R2942" i="24"/>
  <c r="R3622" i="24"/>
  <c r="R4398" i="24"/>
  <c r="R4037" i="24"/>
  <c r="R4372" i="24"/>
  <c r="R4382" i="24" s="1"/>
  <c r="R3959" i="24"/>
  <c r="R1126" i="24"/>
  <c r="R263" i="24"/>
  <c r="R887" i="24"/>
  <c r="R1568" i="24"/>
  <c r="R2114" i="24"/>
  <c r="R3046" i="24"/>
  <c r="R3748" i="24"/>
  <c r="R4375" i="24"/>
  <c r="R3747" i="24"/>
  <c r="R554" i="24"/>
  <c r="R1229" i="24"/>
  <c r="R4424" i="24"/>
  <c r="R3283" i="24"/>
  <c r="R3180" i="24"/>
  <c r="R316" i="24"/>
  <c r="R326" i="24" s="1"/>
  <c r="R372" i="24"/>
  <c r="R1048" i="24"/>
  <c r="R2398" i="24"/>
  <c r="R2416" i="24" s="1"/>
  <c r="R1904" i="24"/>
  <c r="R1922" i="24" s="1"/>
  <c r="R555" i="24"/>
  <c r="R269" i="24"/>
  <c r="R1591" i="24"/>
  <c r="R292" i="24"/>
  <c r="R310" i="24" s="1"/>
  <c r="R2141" i="24"/>
  <c r="R1881" i="24"/>
  <c r="R503" i="24"/>
  <c r="R2843" i="24"/>
  <c r="R3541" i="24"/>
  <c r="R3073" i="24"/>
  <c r="R2453" i="24"/>
  <c r="R3385" i="24"/>
  <c r="R4139" i="24"/>
  <c r="R3805" i="24"/>
  <c r="R1879" i="24"/>
  <c r="R2920" i="24"/>
  <c r="R4324" i="24"/>
  <c r="R4688" i="24"/>
  <c r="R289" i="24"/>
  <c r="R787" i="24"/>
  <c r="R1880" i="24"/>
  <c r="R4115" i="24"/>
  <c r="R892" i="24"/>
  <c r="R1931" i="24"/>
  <c r="R3253" i="24"/>
  <c r="R4661" i="24"/>
  <c r="R2217" i="24"/>
  <c r="R2219" i="24"/>
  <c r="R1179" i="24"/>
  <c r="R551" i="24"/>
  <c r="R763" i="24"/>
  <c r="R425" i="24"/>
  <c r="R499" i="24"/>
  <c r="R1695" i="24"/>
  <c r="R1618" i="24"/>
  <c r="R1636" i="24" s="1"/>
  <c r="R659" i="24"/>
  <c r="R3645" i="24"/>
  <c r="R3753" i="24"/>
  <c r="R3567" i="24"/>
  <c r="R4373" i="24"/>
  <c r="R3931" i="24"/>
  <c r="R3415" i="24"/>
  <c r="R4192" i="24"/>
  <c r="R4210" i="24" s="1"/>
  <c r="R3857" i="24"/>
  <c r="R732" i="24"/>
  <c r="R2295" i="24"/>
  <c r="R3306" i="24"/>
  <c r="R4610" i="24"/>
  <c r="R3539" i="24"/>
  <c r="R736" i="24"/>
  <c r="R1173" i="24"/>
  <c r="R2396" i="24"/>
  <c r="R810" i="24"/>
  <c r="R1464" i="24"/>
  <c r="R2395" i="24"/>
  <c r="R3726" i="24"/>
  <c r="R3362" i="24"/>
  <c r="R3544" i="24"/>
  <c r="R527" i="24"/>
  <c r="R1225" i="24"/>
  <c r="R2504" i="24"/>
  <c r="R3518" i="24"/>
  <c r="R4584" i="24"/>
  <c r="R3648" i="24"/>
  <c r="R4086" i="24"/>
  <c r="R2711" i="24"/>
  <c r="R268" i="24"/>
  <c r="R632" i="24"/>
  <c r="R1334" i="24"/>
  <c r="R2061" i="24"/>
  <c r="R2737" i="24"/>
  <c r="R3513" i="24"/>
  <c r="R4271" i="24"/>
  <c r="R4528" i="24"/>
  <c r="R4538" i="24" s="1"/>
  <c r="R862" i="24"/>
  <c r="R3591" i="24"/>
  <c r="R2115" i="24"/>
  <c r="R2557" i="24"/>
  <c r="R607" i="24"/>
  <c r="R1254" i="24"/>
  <c r="R1272" i="24" s="1"/>
  <c r="R1540" i="24"/>
  <c r="R2605" i="24"/>
  <c r="R863" i="24"/>
  <c r="R4611" i="24"/>
  <c r="R4273" i="24"/>
  <c r="R681" i="24"/>
  <c r="R4663" i="24"/>
  <c r="R4377" i="24"/>
  <c r="R3983" i="24"/>
  <c r="R4481" i="24"/>
  <c r="R2865" i="24"/>
  <c r="R1073" i="24"/>
  <c r="R2633" i="24"/>
  <c r="R3696" i="24"/>
  <c r="R4684" i="24"/>
  <c r="R3202" i="24"/>
  <c r="R3212" i="24" s="1"/>
  <c r="R498" i="24"/>
  <c r="R1382" i="24"/>
  <c r="R2971" i="24"/>
  <c r="R1228" i="24"/>
  <c r="R1246" i="24" s="1"/>
  <c r="R1855" i="24"/>
  <c r="R2297" i="24"/>
  <c r="R1886" i="24"/>
  <c r="R4198" i="24"/>
  <c r="R421" i="24"/>
  <c r="R1799" i="24"/>
  <c r="R2765" i="24"/>
  <c r="R2918" i="24"/>
  <c r="R2936" i="24" s="1"/>
  <c r="R3056" i="24"/>
  <c r="M145" i="24"/>
  <c r="C146" i="24"/>
  <c r="R4044" i="24"/>
  <c r="R2728" i="24"/>
  <c r="R492" i="24"/>
  <c r="R2921" i="24"/>
  <c r="R3177" i="24"/>
  <c r="R3204" i="24"/>
  <c r="R3222" i="24" s="1"/>
  <c r="R3308" i="24"/>
  <c r="R3326" i="24" s="1"/>
  <c r="R3334" i="24"/>
  <c r="R3352" i="24" s="1"/>
  <c r="R3519" i="24"/>
  <c r="R3437" i="24"/>
  <c r="R3438" i="24"/>
  <c r="R3456" i="24" s="1"/>
  <c r="R3619" i="24"/>
  <c r="R3776" i="24"/>
  <c r="R3794" i="24" s="1"/>
  <c r="R3880" i="24"/>
  <c r="R3898" i="24" s="1"/>
  <c r="R4065" i="24"/>
  <c r="R4243" i="24"/>
  <c r="R4325" i="24"/>
  <c r="R4426" i="24"/>
  <c r="R4444" i="24" s="1"/>
  <c r="R4455" i="24"/>
  <c r="R4556" i="24"/>
  <c r="R4574" i="24" s="1"/>
  <c r="R4581" i="24"/>
  <c r="R4633" i="24"/>
  <c r="R4686" i="24"/>
  <c r="R4704" i="24" s="1"/>
  <c r="C46" i="24"/>
  <c r="M45" i="24"/>
  <c r="R4226" i="24"/>
  <c r="C221" i="24"/>
  <c r="M220" i="24"/>
  <c r="R350" i="24"/>
  <c r="R29" i="24"/>
  <c r="R448" i="24"/>
  <c r="R466" i="24" s="1"/>
  <c r="R422" i="24"/>
  <c r="R440" i="24" s="1"/>
  <c r="R395" i="24"/>
  <c r="R760" i="24"/>
  <c r="R778" i="24" s="1"/>
  <c r="R581" i="24"/>
  <c r="R603" i="24"/>
  <c r="R811" i="24"/>
  <c r="R916" i="24"/>
  <c r="R934" i="24" s="1"/>
  <c r="R812" i="24"/>
  <c r="R830" i="24" s="1"/>
  <c r="R864" i="24"/>
  <c r="R882" i="24" s="1"/>
  <c r="R1227" i="24"/>
  <c r="R1046" i="24"/>
  <c r="R1064" i="24" s="1"/>
  <c r="R942" i="24"/>
  <c r="R1305" i="24"/>
  <c r="R1721" i="24"/>
  <c r="R1335" i="24"/>
  <c r="R1621" i="24"/>
  <c r="R1933" i="24"/>
  <c r="R2059" i="24"/>
  <c r="R2267" i="24"/>
  <c r="R2375" i="24"/>
  <c r="R2089" i="24"/>
  <c r="R2346" i="24"/>
  <c r="R2364" i="24" s="1"/>
  <c r="R2349" i="24"/>
  <c r="R2479" i="24"/>
  <c r="R2427" i="24"/>
  <c r="R2762" i="24"/>
  <c r="R2780" i="24" s="1"/>
  <c r="R2947" i="24"/>
  <c r="R2973" i="24"/>
  <c r="R2970" i="24"/>
  <c r="R2988" i="24" s="1"/>
  <c r="R3233" i="24"/>
  <c r="R3363" i="24"/>
  <c r="R3256" i="24"/>
  <c r="R3274" i="24" s="1"/>
  <c r="R3255" i="24"/>
  <c r="R3411" i="24"/>
  <c r="R3515" i="24"/>
  <c r="R3568" i="24"/>
  <c r="R3586" i="24" s="1"/>
  <c r="R3935" i="24"/>
  <c r="R3724" i="24"/>
  <c r="R3742" i="24" s="1"/>
  <c r="R3828" i="24"/>
  <c r="R3846" i="24" s="1"/>
  <c r="R3906" i="24"/>
  <c r="R3924" i="24" s="1"/>
  <c r="R3987" i="24"/>
  <c r="R4036" i="24"/>
  <c r="R4054" i="24" s="1"/>
  <c r="R4114" i="24"/>
  <c r="R4132" i="24" s="1"/>
  <c r="R4166" i="24"/>
  <c r="R4184" i="24" s="1"/>
  <c r="R4322" i="24"/>
  <c r="R4340" i="24" s="1"/>
  <c r="R4451" i="24"/>
  <c r="R4507" i="24"/>
  <c r="R4634" i="24"/>
  <c r="R4652" i="24" s="1"/>
  <c r="Y6" i="24"/>
  <c r="X5" i="24"/>
  <c r="R4096" i="24"/>
  <c r="R1671" i="24"/>
  <c r="R788" i="24"/>
  <c r="R4399" i="24"/>
  <c r="R3178" i="24"/>
  <c r="R3196" i="24" s="1"/>
  <c r="R3958" i="24"/>
  <c r="R3976" i="24" s="1"/>
  <c r="R3853" i="24"/>
  <c r="R500" i="24"/>
  <c r="R518" i="24" s="1"/>
  <c r="R3957" i="24"/>
  <c r="R3203" i="24"/>
  <c r="R4295" i="24"/>
  <c r="R2475" i="24"/>
  <c r="R3775" i="24"/>
  <c r="R2397" i="24"/>
  <c r="R4321" i="24"/>
  <c r="R525" i="24"/>
  <c r="R532" i="24" s="1"/>
  <c r="R1696" i="24"/>
  <c r="R1714" i="24" s="1"/>
  <c r="R837" i="24"/>
  <c r="R473" i="24"/>
  <c r="R477" i="24"/>
  <c r="R451" i="24"/>
  <c r="R370" i="24"/>
  <c r="R388" i="24" s="1"/>
  <c r="R369" i="24"/>
  <c r="R61" i="24" s="1"/>
  <c r="R266" i="24"/>
  <c r="R993" i="24"/>
  <c r="R708" i="24"/>
  <c r="R726" i="24" s="1"/>
  <c r="R685" i="24"/>
  <c r="R604" i="24"/>
  <c r="R622" i="24" s="1"/>
  <c r="R893" i="24"/>
  <c r="R867" i="24"/>
  <c r="R1075" i="24"/>
  <c r="R1358" i="24"/>
  <c r="R1376" i="24" s="1"/>
  <c r="R971" i="24"/>
  <c r="R974" i="24" s="1"/>
  <c r="R1384" i="24"/>
  <c r="R1402" i="24" s="1"/>
  <c r="R1175" i="24"/>
  <c r="R1383" i="24"/>
  <c r="R1669" i="24"/>
  <c r="R1566" i="24"/>
  <c r="R1584" i="24" s="1"/>
  <c r="R1803" i="24"/>
  <c r="R1806" i="24" s="1"/>
  <c r="R1773" i="24"/>
  <c r="R1981" i="24"/>
  <c r="R2631" i="24"/>
  <c r="R2320" i="24"/>
  <c r="R2338" i="24" s="1"/>
  <c r="R2137" i="24"/>
  <c r="R2216" i="24"/>
  <c r="R2502" i="24"/>
  <c r="R2520" i="24" s="1"/>
  <c r="R2527" i="24"/>
  <c r="R2632" i="24"/>
  <c r="R2650" i="24" s="1"/>
  <c r="R2580" i="24"/>
  <c r="R2598" i="24" s="1"/>
  <c r="R2791" i="24"/>
  <c r="R2813" i="24"/>
  <c r="R2869" i="24"/>
  <c r="R2817" i="24"/>
  <c r="R3100" i="24"/>
  <c r="R3118" i="24" s="1"/>
  <c r="R3022" i="24"/>
  <c r="R3040" i="24" s="1"/>
  <c r="R2999" i="24"/>
  <c r="R3360" i="24"/>
  <c r="R3378" i="24" s="1"/>
  <c r="R3285" i="24"/>
  <c r="R3281" i="24"/>
  <c r="R3493" i="24"/>
  <c r="R3441" i="24"/>
  <c r="R3672" i="24"/>
  <c r="R3690" i="24" s="1"/>
  <c r="R3594" i="24"/>
  <c r="R3612" i="24" s="1"/>
  <c r="R3597" i="24"/>
  <c r="R3801" i="24"/>
  <c r="R3909" i="24"/>
  <c r="R3984" i="24"/>
  <c r="R4002" i="24" s="1"/>
  <c r="R4088" i="24"/>
  <c r="R4106" i="24" s="1"/>
  <c r="R4143" i="24"/>
  <c r="R4140" i="24"/>
  <c r="R4158" i="24" s="1"/>
  <c r="R4244" i="24"/>
  <c r="R4262" i="24" s="1"/>
  <c r="R4429" i="24"/>
  <c r="R4529" i="24"/>
  <c r="C246" i="24"/>
  <c r="M245" i="24"/>
  <c r="M28" i="24"/>
  <c r="C29" i="24"/>
  <c r="R950" i="24"/>
  <c r="C96" i="24"/>
  <c r="M95" i="24"/>
  <c r="R4408" i="24"/>
  <c r="R141" i="24"/>
  <c r="R41" i="24"/>
  <c r="R166" i="24"/>
  <c r="R3750" i="24"/>
  <c r="R3768" i="24" s="1"/>
  <c r="R1877" i="24"/>
  <c r="R1487" i="24"/>
  <c r="R321" i="24"/>
  <c r="R2579" i="24"/>
  <c r="R1565" i="24"/>
  <c r="R1955" i="24"/>
  <c r="R2163" i="24"/>
  <c r="R1020" i="24"/>
  <c r="R1038" i="24" s="1"/>
  <c r="R629" i="24"/>
  <c r="R399" i="24"/>
  <c r="R344" i="24"/>
  <c r="R737" i="24"/>
  <c r="R733" i="24"/>
  <c r="R633" i="24"/>
  <c r="R915" i="24"/>
  <c r="R1123" i="24"/>
  <c r="R1019" i="24"/>
  <c r="R1176" i="24"/>
  <c r="R1194" i="24" s="1"/>
  <c r="R1413" i="24"/>
  <c r="R1332" i="24"/>
  <c r="R1350" i="24" s="1"/>
  <c r="R1673" i="24"/>
  <c r="R1670" i="24"/>
  <c r="R1688" i="24" s="1"/>
  <c r="R1461" i="24"/>
  <c r="R1595" i="24"/>
  <c r="R1569" i="24"/>
  <c r="R1982" i="24"/>
  <c r="R2000" i="24" s="1"/>
  <c r="R2164" i="24"/>
  <c r="R2182" i="24" s="1"/>
  <c r="R2583" i="24"/>
  <c r="R2554" i="24"/>
  <c r="R2572" i="24" s="1"/>
  <c r="R2245" i="24"/>
  <c r="R2531" i="24"/>
  <c r="R2372" i="24"/>
  <c r="R2390" i="24" s="1"/>
  <c r="R2609" i="24"/>
  <c r="R2661" i="24"/>
  <c r="R2739" i="24"/>
  <c r="R2917" i="24"/>
  <c r="R3021" i="24"/>
  <c r="R3099" i="24"/>
  <c r="R3047" i="24"/>
  <c r="R3126" i="24"/>
  <c r="R3144" i="24" s="1"/>
  <c r="R3386" i="24"/>
  <c r="R3404" i="24" s="1"/>
  <c r="R3516" i="24"/>
  <c r="R3534" i="24" s="1"/>
  <c r="R3542" i="24"/>
  <c r="R3560" i="24" s="1"/>
  <c r="R3623" i="24"/>
  <c r="R3723" i="24"/>
  <c r="R3697" i="24"/>
  <c r="R3802" i="24"/>
  <c r="R3820" i="24" s="1"/>
  <c r="R3701" i="24"/>
  <c r="R3905" i="24"/>
  <c r="R4035" i="24"/>
  <c r="R4117" i="24"/>
  <c r="R4120" i="24" s="1"/>
  <c r="R4169" i="24"/>
  <c r="R4269" i="24"/>
  <c r="R4400" i="24"/>
  <c r="R4418" i="24" s="1"/>
  <c r="R4559" i="24"/>
  <c r="M195" i="24"/>
  <c r="C196" i="24"/>
  <c r="R430" i="24"/>
  <c r="R185" i="24"/>
  <c r="R4146" i="24"/>
  <c r="R454" i="24"/>
  <c r="R26" i="24"/>
  <c r="R577" i="24"/>
  <c r="R785" i="24"/>
  <c r="R1410" i="24"/>
  <c r="R1428" i="24" s="1"/>
  <c r="R1205" i="24"/>
  <c r="R1153" i="24"/>
  <c r="R1361" i="24"/>
  <c r="R2011" i="24"/>
  <c r="R1699" i="24"/>
  <c r="R1774" i="24"/>
  <c r="R1792" i="24" s="1"/>
  <c r="R1643" i="24"/>
  <c r="R1617" i="24"/>
  <c r="R1517" i="24"/>
  <c r="R1520" i="24" s="1"/>
  <c r="R2111" i="24"/>
  <c r="R1956" i="24"/>
  <c r="R1974" i="24" s="1"/>
  <c r="R1907" i="24"/>
  <c r="R1910" i="24" s="1"/>
  <c r="R1852" i="24"/>
  <c r="R1870" i="24" s="1"/>
  <c r="R2193" i="24"/>
  <c r="R2112" i="24"/>
  <c r="R2130" i="24" s="1"/>
  <c r="R2037" i="24"/>
  <c r="R2293" i="24"/>
  <c r="R2476" i="24"/>
  <c r="R2494" i="24" s="1"/>
  <c r="R2424" i="24"/>
  <c r="R2442" i="24" s="1"/>
  <c r="R2401" i="24"/>
  <c r="R2787" i="24"/>
  <c r="R2944" i="24"/>
  <c r="R2962" i="24" s="1"/>
  <c r="R2969" i="24"/>
  <c r="R3077" i="24"/>
  <c r="R3155" i="24"/>
  <c r="R3230" i="24"/>
  <c r="R3248" i="24" s="1"/>
  <c r="R3152" i="24"/>
  <c r="R3170" i="24" s="1"/>
  <c r="R3282" i="24"/>
  <c r="R3300" i="24" s="1"/>
  <c r="R3463" i="24"/>
  <c r="R3671" i="24"/>
  <c r="R3593" i="24"/>
  <c r="R3827" i="24"/>
  <c r="R3831" i="24"/>
  <c r="R3749" i="24"/>
  <c r="R4165" i="24"/>
  <c r="R4172" i="24" s="1"/>
  <c r="R4218" i="24"/>
  <c r="R4236" i="24" s="1"/>
  <c r="R4270" i="24"/>
  <c r="R4288" i="24" s="1"/>
  <c r="R4403" i="24"/>
  <c r="R4477" i="24"/>
  <c r="R4530" i="24"/>
  <c r="R4548" i="24" s="1"/>
  <c r="R4608" i="24"/>
  <c r="R4626" i="24" s="1"/>
  <c r="R4712" i="24"/>
  <c r="R4730" i="24" s="1"/>
  <c r="R274" i="24"/>
  <c r="R3654" i="24"/>
  <c r="R3706" i="24"/>
  <c r="R4354" i="24"/>
  <c r="R1558" i="24"/>
  <c r="R272" i="24"/>
  <c r="R428" i="24"/>
  <c r="R27" i="24"/>
  <c r="R786" i="24"/>
  <c r="R804" i="24" s="1"/>
  <c r="R1098" i="24"/>
  <c r="R1116" i="24" s="1"/>
  <c r="R1150" i="24"/>
  <c r="R1168" i="24" s="1"/>
  <c r="R1049" i="24"/>
  <c r="R1465" i="24"/>
  <c r="R1202" i="24"/>
  <c r="R1220" i="24" s="1"/>
  <c r="R1253" i="24"/>
  <c r="R1201" i="24"/>
  <c r="R1409" i="24"/>
  <c r="R1280" i="24"/>
  <c r="R1298" i="24" s="1"/>
  <c r="R1491" i="24"/>
  <c r="R2271" i="24"/>
  <c r="R1851" i="24"/>
  <c r="R1748" i="24"/>
  <c r="R1766" i="24" s="1"/>
  <c r="R1985" i="24"/>
  <c r="R1930" i="24"/>
  <c r="R1948" i="24" s="1"/>
  <c r="R1929" i="24"/>
  <c r="R2033" i="24"/>
  <c r="R2241" i="24"/>
  <c r="R2294" i="24"/>
  <c r="R2312" i="24" s="1"/>
  <c r="R2085" i="24"/>
  <c r="R2371" i="24"/>
  <c r="R2683" i="24"/>
  <c r="R2505" i="24"/>
  <c r="R2449" i="24"/>
  <c r="R2658" i="24"/>
  <c r="R2676" i="24" s="1"/>
  <c r="R2788" i="24"/>
  <c r="R2806" i="24" s="1"/>
  <c r="R2866" i="24"/>
  <c r="R2884" i="24" s="1"/>
  <c r="R3151" i="24"/>
  <c r="R3129" i="24"/>
  <c r="R3311" i="24"/>
  <c r="R3259" i="24"/>
  <c r="R3675" i="24"/>
  <c r="R3779" i="24"/>
  <c r="R4013" i="24"/>
  <c r="R4016" i="24" s="1"/>
  <c r="R4062" i="24"/>
  <c r="R4080" i="24" s="1"/>
  <c r="R4221" i="24"/>
  <c r="R4224" i="24" s="1"/>
  <c r="R4247" i="24"/>
  <c r="R4425" i="24"/>
  <c r="R4504" i="24"/>
  <c r="R4522" i="24" s="1"/>
  <c r="R4585" i="24"/>
  <c r="R4582" i="24"/>
  <c r="R4600" i="24" s="1"/>
  <c r="C171" i="24"/>
  <c r="M170" i="24"/>
  <c r="C121" i="24"/>
  <c r="M120" i="24"/>
  <c r="R1964" i="24"/>
  <c r="R2508" i="24"/>
  <c r="R4631" i="24"/>
  <c r="R1199" i="24"/>
  <c r="R995" i="24"/>
  <c r="R602" i="24"/>
  <c r="R290" i="24"/>
  <c r="R300" i="24" s="1"/>
  <c r="R1121" i="24"/>
  <c r="R2058" i="24"/>
  <c r="R2712" i="24"/>
  <c r="R2556" i="24"/>
  <c r="R3228" i="24"/>
  <c r="R4268" i="24"/>
  <c r="R3076" i="24"/>
  <c r="R3643" i="24"/>
  <c r="R4112" i="24"/>
  <c r="R4122" i="24" s="1"/>
  <c r="R2685" i="24"/>
  <c r="R188" i="24" s="1"/>
  <c r="R4583" i="24"/>
  <c r="R3154" i="24"/>
  <c r="R3825" i="24"/>
  <c r="R3150" i="24"/>
  <c r="R3160" i="24" s="1"/>
  <c r="R3383" i="24"/>
  <c r="R3903" i="24"/>
  <c r="R3617" i="24"/>
  <c r="R3279" i="24"/>
  <c r="R3019" i="24"/>
  <c r="R2790" i="24"/>
  <c r="R2373" i="24"/>
  <c r="R2582" i="24"/>
  <c r="R1823" i="24"/>
  <c r="R1694" i="24"/>
  <c r="R1329" i="24"/>
  <c r="R1148" i="24"/>
  <c r="R1122" i="24"/>
  <c r="R553" i="24"/>
  <c r="R654" i="24"/>
  <c r="R319" i="24"/>
  <c r="R497" i="24"/>
  <c r="R970" i="24"/>
  <c r="R976" i="24" s="1"/>
  <c r="R342" i="24"/>
  <c r="R3072" i="24"/>
  <c r="R3258" i="24"/>
  <c r="R3264" i="24" s="1"/>
  <c r="R4371" i="24"/>
  <c r="R3492" i="24"/>
  <c r="R3024" i="24"/>
  <c r="R2816" i="24"/>
  <c r="R2760" i="24"/>
  <c r="R2555" i="24"/>
  <c r="R2031" i="24"/>
  <c r="R1928" i="24"/>
  <c r="R216" i="24"/>
  <c r="R3175" i="24"/>
  <c r="R91" i="24"/>
  <c r="R1750" i="24"/>
  <c r="R2764" i="24"/>
  <c r="R992" i="24"/>
  <c r="R1902" i="24"/>
  <c r="R1912" i="24" s="1"/>
  <c r="R2734" i="24"/>
  <c r="R2744" i="24" s="1"/>
  <c r="R2135" i="24"/>
  <c r="R1515" i="24"/>
  <c r="R3752" i="24"/>
  <c r="R4242" i="24"/>
  <c r="R2707" i="24"/>
  <c r="R3491" i="24"/>
  <c r="R3384" i="24"/>
  <c r="R3394" i="24" s="1"/>
  <c r="R3799" i="24"/>
  <c r="R4345" i="24"/>
  <c r="R4189" i="24"/>
  <c r="R4558" i="24"/>
  <c r="R4346" i="24"/>
  <c r="R4294" i="24"/>
  <c r="R4137" i="24"/>
  <c r="R4008" i="24"/>
  <c r="R4018" i="24" s="1"/>
  <c r="R3930" i="24"/>
  <c r="R3855" i="24"/>
  <c r="R3570" i="24"/>
  <c r="R3410" i="24"/>
  <c r="R3414" i="24"/>
  <c r="R2811" i="24"/>
  <c r="R2503" i="24"/>
  <c r="R2425" i="24"/>
  <c r="R2292" i="24"/>
  <c r="R1746" i="24"/>
  <c r="R1668" i="24"/>
  <c r="R1200" i="24"/>
  <c r="R1147" i="24"/>
  <c r="R1070" i="24"/>
  <c r="R965" i="24"/>
  <c r="R658" i="24"/>
  <c r="R710" i="24"/>
  <c r="R394" i="24"/>
  <c r="R657" i="24"/>
  <c r="R1125" i="24"/>
  <c r="R1542" i="24"/>
  <c r="R1490" i="24"/>
  <c r="R1984" i="24"/>
  <c r="R1990" i="24" s="1"/>
  <c r="R3284" i="24"/>
  <c r="R4142" i="24"/>
  <c r="R4148" i="24" s="1"/>
  <c r="R3982" i="24"/>
  <c r="R1646" i="24"/>
  <c r="R66" i="24"/>
  <c r="R3280" i="24"/>
  <c r="R4454" i="24"/>
  <c r="R1828" i="24"/>
  <c r="R3123" i="24"/>
  <c r="R4164" i="24"/>
  <c r="R4174" i="24" s="1"/>
  <c r="R3020" i="24"/>
  <c r="R4658" i="24"/>
  <c r="R241" i="24"/>
  <c r="R4635" i="24"/>
  <c r="R116" i="24"/>
  <c r="R4501" i="24"/>
  <c r="R2191" i="24"/>
  <c r="R1645" i="24"/>
  <c r="R449" i="24"/>
  <c r="R63" i="24" s="1"/>
  <c r="R1776" i="24"/>
  <c r="R1782" i="24" s="1"/>
  <c r="R1797" i="24"/>
  <c r="R3305" i="24"/>
  <c r="R4267" i="24"/>
  <c r="R4710" i="24"/>
  <c r="R2474" i="24"/>
  <c r="R4350" i="24"/>
  <c r="R4605" i="24"/>
  <c r="R396" i="24"/>
  <c r="R414" i="24" s="1"/>
  <c r="R28" i="24"/>
  <c r="R815" i="24"/>
  <c r="R682" i="24"/>
  <c r="R700" i="24" s="1"/>
  <c r="R630" i="24"/>
  <c r="R648" i="24" s="1"/>
  <c r="R890" i="24"/>
  <c r="R908" i="24" s="1"/>
  <c r="R1127" i="24"/>
  <c r="R841" i="24"/>
  <c r="R1097" i="24"/>
  <c r="R1283" i="24"/>
  <c r="R1231" i="24"/>
  <c r="R1725" i="24"/>
  <c r="R1309" i="24"/>
  <c r="R1539" i="24"/>
  <c r="R1722" i="24"/>
  <c r="R1740" i="24" s="1"/>
  <c r="R1777" i="24"/>
  <c r="R1959" i="24"/>
  <c r="R1747" i="24"/>
  <c r="R2242" i="24"/>
  <c r="R2260" i="24" s="1"/>
  <c r="R2034" i="24"/>
  <c r="R2052" i="24" s="1"/>
  <c r="R2323" i="24"/>
  <c r="R2423" i="24"/>
  <c r="R2345" i="24"/>
  <c r="R2553" i="24"/>
  <c r="R2606" i="24"/>
  <c r="R2624" i="24" s="1"/>
  <c r="R2687" i="24"/>
  <c r="R189" i="24" s="1"/>
  <c r="R2684" i="24"/>
  <c r="R2895" i="24"/>
  <c r="R2814" i="24"/>
  <c r="R2832" i="24" s="1"/>
  <c r="R2839" i="24"/>
  <c r="R2996" i="24"/>
  <c r="R3014" i="24" s="1"/>
  <c r="R3207" i="24"/>
  <c r="R3359" i="24"/>
  <c r="R3307" i="24"/>
  <c r="R3620" i="24"/>
  <c r="R3638" i="24" s="1"/>
  <c r="R3727" i="24"/>
  <c r="R3961" i="24"/>
  <c r="R4061" i="24"/>
  <c r="R4010" i="24"/>
  <c r="R4028" i="24" s="1"/>
  <c r="R4452" i="24"/>
  <c r="R4470" i="24" s="1"/>
  <c r="R4607" i="24"/>
  <c r="R4689" i="24"/>
  <c r="R1522" i="24"/>
  <c r="M70" i="24"/>
  <c r="C71" i="24"/>
  <c r="R4380" i="24"/>
  <c r="R4296" i="24"/>
  <c r="R4314" i="24" s="1"/>
  <c r="R4660" i="24"/>
  <c r="R4678" i="24" s="1"/>
  <c r="R1647" i="24"/>
  <c r="R295" i="24"/>
  <c r="R941" i="24"/>
  <c r="R317" i="24"/>
  <c r="R1439" i="24"/>
  <c r="S3" i="24"/>
  <c r="S191" i="24"/>
  <c r="R552" i="24"/>
  <c r="R570" i="24" s="1"/>
  <c r="R318" i="24"/>
  <c r="R526" i="24"/>
  <c r="R544" i="24" s="1"/>
  <c r="R578" i="24"/>
  <c r="R596" i="24" s="1"/>
  <c r="R838" i="24"/>
  <c r="R856" i="24" s="1"/>
  <c r="R734" i="24"/>
  <c r="R752" i="24" s="1"/>
  <c r="R945" i="24"/>
  <c r="R711" i="24"/>
  <c r="R707" i="24"/>
  <c r="R919" i="24"/>
  <c r="R1072" i="24"/>
  <c r="R1090" i="24" s="1"/>
  <c r="R889" i="24"/>
  <c r="R994" i="24"/>
  <c r="R1012" i="24" s="1"/>
  <c r="R968" i="24"/>
  <c r="R986" i="24" s="1"/>
  <c r="R1331" i="24"/>
  <c r="R1436" i="24"/>
  <c r="R1454" i="24" s="1"/>
  <c r="R1644" i="24"/>
  <c r="R1662" i="24" s="1"/>
  <c r="R1435" i="24"/>
  <c r="R1149" i="24"/>
  <c r="R1357" i="24"/>
  <c r="R1829" i="24"/>
  <c r="R1751" i="24"/>
  <c r="R2007" i="24"/>
  <c r="R1826" i="24"/>
  <c r="R1844" i="24" s="1"/>
  <c r="R2190" i="24"/>
  <c r="R2208" i="24" s="1"/>
  <c r="R2167" i="24"/>
  <c r="R2086" i="24"/>
  <c r="R2104" i="24" s="1"/>
  <c r="R2268" i="24"/>
  <c r="R2286" i="24" s="1"/>
  <c r="R2528" i="24"/>
  <c r="R2546" i="24" s="1"/>
  <c r="R2635" i="24"/>
  <c r="R2657" i="24"/>
  <c r="R2736" i="24"/>
  <c r="R2754" i="24" s="1"/>
  <c r="R2761" i="24"/>
  <c r="R2892" i="24"/>
  <c r="R2910" i="24" s="1"/>
  <c r="R2943" i="24"/>
  <c r="R2891" i="24"/>
  <c r="R3074" i="24"/>
  <c r="R3092" i="24" s="1"/>
  <c r="R3025" i="24"/>
  <c r="R3337" i="24"/>
  <c r="R3389" i="24"/>
  <c r="R3698" i="24"/>
  <c r="R3716" i="24" s="1"/>
  <c r="R3646" i="24"/>
  <c r="R3664" i="24" s="1"/>
  <c r="R3571" i="24"/>
  <c r="R3932" i="24"/>
  <c r="R3950" i="24" s="1"/>
  <c r="R3879" i="24"/>
  <c r="R4087" i="24"/>
  <c r="R4039" i="24"/>
  <c r="R4348" i="24"/>
  <c r="R4366" i="24" s="1"/>
  <c r="R4533" i="24"/>
  <c r="R4555" i="24"/>
  <c r="R3652" i="24" l="1"/>
  <c r="R3420" i="24"/>
  <c r="R238" i="24"/>
  <c r="R64" i="24"/>
  <c r="R113" i="24"/>
  <c r="R35" i="24"/>
  <c r="R3238" i="24"/>
  <c r="R3392" i="24"/>
  <c r="R211" i="24"/>
  <c r="R2510" i="24"/>
  <c r="R88" i="24"/>
  <c r="R161" i="24"/>
  <c r="R4590" i="24"/>
  <c r="R235" i="24"/>
  <c r="R38" i="24"/>
  <c r="R138" i="24"/>
  <c r="R164" i="24"/>
  <c r="R213" i="24"/>
  <c r="R11" i="24"/>
  <c r="R139" i="24"/>
  <c r="R214" i="24"/>
  <c r="R163" i="24"/>
  <c r="R2456" i="24"/>
  <c r="R110" i="24"/>
  <c r="R3678" i="24"/>
  <c r="R1962" i="24"/>
  <c r="R2234" i="24"/>
  <c r="R162" i="24"/>
  <c r="R2702" i="24"/>
  <c r="R187" i="24"/>
  <c r="R137" i="24"/>
  <c r="R13" i="24"/>
  <c r="R210" i="24"/>
  <c r="BD46" i="24"/>
  <c r="AV46" i="24"/>
  <c r="AN46" i="24"/>
  <c r="AF46" i="24"/>
  <c r="X46" i="24"/>
  <c r="P46" i="24"/>
  <c r="BC46" i="24"/>
  <c r="AU46" i="24"/>
  <c r="AM46" i="24"/>
  <c r="AE46" i="24"/>
  <c r="W46" i="24"/>
  <c r="O46" i="24"/>
  <c r="BB46" i="24"/>
  <c r="AT46" i="24"/>
  <c r="AL46" i="24"/>
  <c r="AD46" i="24"/>
  <c r="V46" i="24"/>
  <c r="M46" i="24"/>
  <c r="BA46" i="24"/>
  <c r="AS46" i="24"/>
  <c r="AK46" i="24"/>
  <c r="AC46" i="24"/>
  <c r="U46" i="24"/>
  <c r="AZ46" i="24"/>
  <c r="AR46" i="24"/>
  <c r="AJ46" i="24"/>
  <c r="AB46" i="24"/>
  <c r="T46" i="24"/>
  <c r="AY46" i="24"/>
  <c r="AQ46" i="24"/>
  <c r="AI46" i="24"/>
  <c r="AA46" i="24"/>
  <c r="S46" i="24"/>
  <c r="AX46" i="24"/>
  <c r="AP46" i="24"/>
  <c r="AH46" i="24"/>
  <c r="Z46" i="24"/>
  <c r="R46" i="24"/>
  <c r="C47" i="24"/>
  <c r="AW46" i="24"/>
  <c r="AO46" i="24"/>
  <c r="AG46" i="24"/>
  <c r="Y46" i="24"/>
  <c r="Q46" i="24"/>
  <c r="R212" i="24"/>
  <c r="AZ146" i="24"/>
  <c r="AR146" i="24"/>
  <c r="AJ146" i="24"/>
  <c r="AB146" i="24"/>
  <c r="T146" i="24"/>
  <c r="AY146" i="24"/>
  <c r="AQ146" i="24"/>
  <c r="AI146" i="24"/>
  <c r="AA146" i="24"/>
  <c r="S146" i="24"/>
  <c r="AX146" i="24"/>
  <c r="AP146" i="24"/>
  <c r="AH146" i="24"/>
  <c r="Z146" i="24"/>
  <c r="R146" i="24"/>
  <c r="C147" i="24"/>
  <c r="AW146" i="24"/>
  <c r="AO146" i="24"/>
  <c r="AG146" i="24"/>
  <c r="Y146" i="24"/>
  <c r="Q146" i="24"/>
  <c r="BD146" i="24"/>
  <c r="AV146" i="24"/>
  <c r="AN146" i="24"/>
  <c r="AF146" i="24"/>
  <c r="X146" i="24"/>
  <c r="P146" i="24"/>
  <c r="BC146" i="24"/>
  <c r="AU146" i="24"/>
  <c r="AM146" i="24"/>
  <c r="AE146" i="24"/>
  <c r="W146" i="24"/>
  <c r="O146" i="24"/>
  <c r="BB146" i="24"/>
  <c r="AT146" i="24"/>
  <c r="AL146" i="24"/>
  <c r="AD146" i="24"/>
  <c r="V146" i="24"/>
  <c r="M146" i="24"/>
  <c r="BA146" i="24"/>
  <c r="AS146" i="24"/>
  <c r="AK146" i="24"/>
  <c r="AC146" i="24"/>
  <c r="U146" i="24"/>
  <c r="R89" i="24"/>
  <c r="R60" i="24"/>
  <c r="R352" i="24"/>
  <c r="C122" i="24"/>
  <c r="AW121" i="24"/>
  <c r="AO121" i="24"/>
  <c r="AG121" i="24"/>
  <c r="Y121" i="24"/>
  <c r="Q121" i="24"/>
  <c r="BD121" i="24"/>
  <c r="AV121" i="24"/>
  <c r="AN121" i="24"/>
  <c r="AF121" i="24"/>
  <c r="X121" i="24"/>
  <c r="P121" i="24"/>
  <c r="BC121" i="24"/>
  <c r="AU121" i="24"/>
  <c r="AM121" i="24"/>
  <c r="AE121" i="24"/>
  <c r="W121" i="24"/>
  <c r="O121" i="24"/>
  <c r="BB121" i="24"/>
  <c r="AT121" i="24"/>
  <c r="AL121" i="24"/>
  <c r="AD121" i="24"/>
  <c r="V121" i="24"/>
  <c r="M121" i="24"/>
  <c r="BA121" i="24"/>
  <c r="AS121" i="24"/>
  <c r="AK121" i="24"/>
  <c r="AC121" i="24"/>
  <c r="U121" i="24"/>
  <c r="AZ121" i="24"/>
  <c r="AR121" i="24"/>
  <c r="AJ121" i="24"/>
  <c r="AB121" i="24"/>
  <c r="T121" i="24"/>
  <c r="AY121" i="24"/>
  <c r="AQ121" i="24"/>
  <c r="AI121" i="24"/>
  <c r="AA121" i="24"/>
  <c r="S121" i="24"/>
  <c r="AX121" i="24"/>
  <c r="AP121" i="24"/>
  <c r="AH121" i="24"/>
  <c r="Z121" i="24"/>
  <c r="R121" i="24"/>
  <c r="R186" i="24"/>
  <c r="R10" i="24"/>
  <c r="R85" i="24"/>
  <c r="R39" i="24"/>
  <c r="R4406" i="24"/>
  <c r="AX196" i="24"/>
  <c r="AP196" i="24"/>
  <c r="AH196" i="24"/>
  <c r="Z196" i="24"/>
  <c r="R196" i="24"/>
  <c r="C197" i="24"/>
  <c r="AW196" i="24"/>
  <c r="AO196" i="24"/>
  <c r="AG196" i="24"/>
  <c r="Y196" i="24"/>
  <c r="Q196" i="24"/>
  <c r="BD196" i="24"/>
  <c r="AV196" i="24"/>
  <c r="AN196" i="24"/>
  <c r="AF196" i="24"/>
  <c r="X196" i="24"/>
  <c r="P196" i="24"/>
  <c r="BC196" i="24"/>
  <c r="AU196" i="24"/>
  <c r="AM196" i="24"/>
  <c r="AE196" i="24"/>
  <c r="W196" i="24"/>
  <c r="O196" i="24"/>
  <c r="BB196" i="24"/>
  <c r="AT196" i="24"/>
  <c r="AL196" i="24"/>
  <c r="AD196" i="24"/>
  <c r="V196" i="24"/>
  <c r="M196" i="24"/>
  <c r="BA196" i="24"/>
  <c r="AS196" i="24"/>
  <c r="AK196" i="24"/>
  <c r="AC196" i="24"/>
  <c r="U196" i="24"/>
  <c r="AZ196" i="24"/>
  <c r="AR196" i="24"/>
  <c r="AJ196" i="24"/>
  <c r="AB196" i="24"/>
  <c r="T196" i="24"/>
  <c r="AY196" i="24"/>
  <c r="AQ196" i="24"/>
  <c r="AI196" i="24"/>
  <c r="AA196" i="24"/>
  <c r="S196" i="24"/>
  <c r="R4042" i="24"/>
  <c r="R362" i="24"/>
  <c r="R62" i="24"/>
  <c r="BB96" i="24"/>
  <c r="AT96" i="24"/>
  <c r="AL96" i="24"/>
  <c r="AD96" i="24"/>
  <c r="V96" i="24"/>
  <c r="M96" i="24"/>
  <c r="BA96" i="24"/>
  <c r="AS96" i="24"/>
  <c r="AK96" i="24"/>
  <c r="AC96" i="24"/>
  <c r="U96" i="24"/>
  <c r="AZ96" i="24"/>
  <c r="AR96" i="24"/>
  <c r="AJ96" i="24"/>
  <c r="AB96" i="24"/>
  <c r="T96" i="24"/>
  <c r="AY96" i="24"/>
  <c r="AQ96" i="24"/>
  <c r="AI96" i="24"/>
  <c r="AA96" i="24"/>
  <c r="S96" i="24"/>
  <c r="AX96" i="24"/>
  <c r="AP96" i="24"/>
  <c r="AH96" i="24"/>
  <c r="Z96" i="24"/>
  <c r="R96" i="24"/>
  <c r="C97" i="24"/>
  <c r="AW96" i="24"/>
  <c r="AO96" i="24"/>
  <c r="AG96" i="24"/>
  <c r="Y96" i="24"/>
  <c r="Q96" i="24"/>
  <c r="BD96" i="24"/>
  <c r="AV96" i="24"/>
  <c r="AN96" i="24"/>
  <c r="AF96" i="24"/>
  <c r="X96" i="24"/>
  <c r="P96" i="24"/>
  <c r="BC96" i="24"/>
  <c r="AU96" i="24"/>
  <c r="AM96" i="24"/>
  <c r="AE96" i="24"/>
  <c r="W96" i="24"/>
  <c r="O96" i="24"/>
  <c r="R2638" i="24"/>
  <c r="R36" i="24"/>
  <c r="Z6" i="24"/>
  <c r="Y5" i="24"/>
  <c r="AY221" i="24"/>
  <c r="AQ221" i="24"/>
  <c r="AI221" i="24"/>
  <c r="AA221" i="24"/>
  <c r="S221" i="24"/>
  <c r="AX221" i="24"/>
  <c r="AP221" i="24"/>
  <c r="AH221" i="24"/>
  <c r="C222" i="24"/>
  <c r="AW221" i="24"/>
  <c r="AO221" i="24"/>
  <c r="AG221" i="24"/>
  <c r="BD221" i="24"/>
  <c r="AV221" i="24"/>
  <c r="AN221" i="24"/>
  <c r="AF221" i="24"/>
  <c r="BC221" i="24"/>
  <c r="AU221" i="24"/>
  <c r="AM221" i="24"/>
  <c r="AE221" i="24"/>
  <c r="W221" i="24"/>
  <c r="AZ221" i="24"/>
  <c r="AR221" i="24"/>
  <c r="AJ221" i="24"/>
  <c r="AB221" i="24"/>
  <c r="T221" i="24"/>
  <c r="AT221" i="24"/>
  <c r="X221" i="24"/>
  <c r="AS221" i="24"/>
  <c r="V221" i="24"/>
  <c r="AL221" i="24"/>
  <c r="U221" i="24"/>
  <c r="AK221" i="24"/>
  <c r="R221" i="24"/>
  <c r="AD221" i="24"/>
  <c r="Q221" i="24"/>
  <c r="AC221" i="24"/>
  <c r="P221" i="24"/>
  <c r="BB221" i="24"/>
  <c r="Z221" i="24"/>
  <c r="O221" i="24"/>
  <c r="BA221" i="24"/>
  <c r="Y221" i="24"/>
  <c r="M221" i="24"/>
  <c r="R4588" i="24"/>
  <c r="R3236" i="24"/>
  <c r="R4356" i="24"/>
  <c r="R3158" i="24"/>
  <c r="R111" i="24"/>
  <c r="R298" i="24"/>
  <c r="R239" i="24"/>
  <c r="R4536" i="24"/>
  <c r="R1988" i="24"/>
  <c r="R3210" i="24"/>
  <c r="R2742" i="24"/>
  <c r="R114" i="24"/>
  <c r="R16" i="24"/>
  <c r="R1780" i="24"/>
  <c r="R960" i="24"/>
  <c r="R87" i="24"/>
  <c r="R37" i="24"/>
  <c r="R4094" i="24"/>
  <c r="R336" i="24"/>
  <c r="R237" i="24"/>
  <c r="R324" i="24"/>
  <c r="R236" i="24"/>
  <c r="R4068" i="24"/>
  <c r="R136" i="24"/>
  <c r="R14" i="24"/>
  <c r="R3054" i="24"/>
  <c r="R922" i="24"/>
  <c r="R135" i="24"/>
  <c r="C30" i="24"/>
  <c r="M29" i="24"/>
  <c r="BB246" i="24"/>
  <c r="AT246" i="24"/>
  <c r="AL246" i="24"/>
  <c r="AD246" i="24"/>
  <c r="V246" i="24"/>
  <c r="M246" i="24"/>
  <c r="BA246" i="24"/>
  <c r="AS246" i="24"/>
  <c r="AK246" i="24"/>
  <c r="AC246" i="24"/>
  <c r="U246" i="24"/>
  <c r="AZ246" i="24"/>
  <c r="AR246" i="24"/>
  <c r="AJ246" i="24"/>
  <c r="AB246" i="24"/>
  <c r="T246" i="24"/>
  <c r="AY246" i="24"/>
  <c r="AQ246" i="24"/>
  <c r="AI246" i="24"/>
  <c r="AA246" i="24"/>
  <c r="S246" i="24"/>
  <c r="AX246" i="24"/>
  <c r="AP246" i="24"/>
  <c r="AH246" i="24"/>
  <c r="Z246" i="24"/>
  <c r="R246" i="24"/>
  <c r="BD246" i="24"/>
  <c r="AV246" i="24"/>
  <c r="AN246" i="24"/>
  <c r="AF246" i="24"/>
  <c r="X246" i="24"/>
  <c r="P246" i="24"/>
  <c r="BC246" i="24"/>
  <c r="AU246" i="24"/>
  <c r="AM246" i="24"/>
  <c r="AE246" i="24"/>
  <c r="W246" i="24"/>
  <c r="O246" i="24"/>
  <c r="AO246" i="24"/>
  <c r="AG246" i="24"/>
  <c r="Y246" i="24"/>
  <c r="Q246" i="24"/>
  <c r="C247" i="24"/>
  <c r="AW246" i="24"/>
  <c r="R12" i="24"/>
  <c r="R284" i="24"/>
  <c r="R112" i="24"/>
  <c r="R160" i="24"/>
  <c r="R3418" i="24"/>
  <c r="S4727" i="24"/>
  <c r="S4729" i="24"/>
  <c r="S4728" i="24"/>
  <c r="S4726" i="24"/>
  <c r="S4703" i="24"/>
  <c r="S4702" i="24"/>
  <c r="S4701" i="24"/>
  <c r="S4700" i="24"/>
  <c r="S4675" i="24"/>
  <c r="S4677" i="24"/>
  <c r="S4676" i="24"/>
  <c r="S4674" i="24"/>
  <c r="S4650" i="24"/>
  <c r="S4649" i="24"/>
  <c r="S4648" i="24"/>
  <c r="S4651" i="24"/>
  <c r="S4622" i="24"/>
  <c r="S4624" i="24"/>
  <c r="S4599" i="24"/>
  <c r="S4625" i="24"/>
  <c r="S4623" i="24"/>
  <c r="S4596" i="24"/>
  <c r="S4572" i="24"/>
  <c r="S4571" i="24"/>
  <c r="S4570" i="24"/>
  <c r="S4597" i="24"/>
  <c r="S4598" i="24"/>
  <c r="S4546" i="24"/>
  <c r="S4573" i="24"/>
  <c r="S4545" i="24"/>
  <c r="S4544" i="24"/>
  <c r="S4521" i="24"/>
  <c r="S4547" i="24"/>
  <c r="S4520" i="24"/>
  <c r="S4519" i="24"/>
  <c r="S4518" i="24"/>
  <c r="S4494" i="24"/>
  <c r="S4493" i="24"/>
  <c r="S4492" i="24"/>
  <c r="S4469" i="24"/>
  <c r="S4495" i="24"/>
  <c r="S4443" i="24"/>
  <c r="S4468" i="24"/>
  <c r="S4466" i="24"/>
  <c r="S4442" i="24"/>
  <c r="S4426" i="24"/>
  <c r="S4444" i="24" s="1"/>
  <c r="S4467" i="24"/>
  <c r="S4440" i="24"/>
  <c r="S4416" i="24"/>
  <c r="S4415" i="24"/>
  <c r="S4414" i="24"/>
  <c r="S4441" i="24"/>
  <c r="S4417" i="24"/>
  <c r="S4365" i="24"/>
  <c r="S4389" i="24"/>
  <c r="S4391" i="24"/>
  <c r="S4390" i="24"/>
  <c r="S4364" i="24"/>
  <c r="S4363" i="24"/>
  <c r="S4362" i="24"/>
  <c r="S4388" i="24"/>
  <c r="S4339" i="24"/>
  <c r="S4338" i="24"/>
  <c r="S4286" i="24"/>
  <c r="S4285" i="24"/>
  <c r="S4284" i="24"/>
  <c r="S4312" i="24"/>
  <c r="S4311" i="24"/>
  <c r="S4310" i="24"/>
  <c r="S4261" i="24"/>
  <c r="S4337" i="24"/>
  <c r="S4287" i="24"/>
  <c r="S4336" i="24"/>
  <c r="S4260" i="24"/>
  <c r="S4235" i="24"/>
  <c r="S4259" i="24"/>
  <c r="S4313" i="24"/>
  <c r="S4258" i="24"/>
  <c r="S4208" i="24"/>
  <c r="S4207" i="24"/>
  <c r="S4206" i="24"/>
  <c r="S4234" i="24"/>
  <c r="S4233" i="24"/>
  <c r="S4232" i="24"/>
  <c r="S4130" i="24"/>
  <c r="S4129" i="24"/>
  <c r="S4128" i="24"/>
  <c r="S4156" i="24"/>
  <c r="S4155" i="24"/>
  <c r="S4154" i="24"/>
  <c r="S4182" i="24"/>
  <c r="S4181" i="24"/>
  <c r="S4180" i="24"/>
  <c r="S4157" i="24"/>
  <c r="S4209" i="24"/>
  <c r="S4183" i="24"/>
  <c r="S4131" i="24"/>
  <c r="S4104" i="24"/>
  <c r="S4103" i="24"/>
  <c r="S4102" i="24"/>
  <c r="S4079" i="24"/>
  <c r="S4052" i="24"/>
  <c r="S4051" i="24"/>
  <c r="S4050" i="24"/>
  <c r="S4078" i="24"/>
  <c r="S4001" i="24"/>
  <c r="S4027" i="24"/>
  <c r="S4077" i="24"/>
  <c r="S4053" i="24"/>
  <c r="S4000" i="24"/>
  <c r="S3999" i="24"/>
  <c r="S3998" i="24"/>
  <c r="S4026" i="24"/>
  <c r="S4025" i="24"/>
  <c r="S4024" i="24"/>
  <c r="S3973" i="24"/>
  <c r="S3975" i="24"/>
  <c r="S3974" i="24"/>
  <c r="S3972" i="24"/>
  <c r="S4105" i="24"/>
  <c r="S4076" i="24"/>
  <c r="S3948" i="24"/>
  <c r="S3947" i="24"/>
  <c r="S3946" i="24"/>
  <c r="S3922" i="24"/>
  <c r="S3949" i="24"/>
  <c r="S3923" i="24"/>
  <c r="S3921" i="24"/>
  <c r="S3895" i="24"/>
  <c r="S3844" i="24"/>
  <c r="S3843" i="24"/>
  <c r="S3842" i="24"/>
  <c r="S3897" i="24"/>
  <c r="S3870" i="24"/>
  <c r="S3869" i="24"/>
  <c r="S3868" i="24"/>
  <c r="S3920" i="24"/>
  <c r="S3896" i="24"/>
  <c r="S3845" i="24"/>
  <c r="S3894" i="24"/>
  <c r="S3793" i="24"/>
  <c r="S3819" i="24"/>
  <c r="S3714" i="24"/>
  <c r="S3713" i="24"/>
  <c r="S3712" i="24"/>
  <c r="S3740" i="24"/>
  <c r="S3739" i="24"/>
  <c r="S3738" i="24"/>
  <c r="S3871" i="24"/>
  <c r="S3766" i="24"/>
  <c r="S3765" i="24"/>
  <c r="S3764" i="24"/>
  <c r="S3689" i="24"/>
  <c r="S3792" i="24"/>
  <c r="S3791" i="24"/>
  <c r="S3790" i="24"/>
  <c r="S3715" i="24"/>
  <c r="S3818" i="24"/>
  <c r="S3817" i="24"/>
  <c r="S3816" i="24"/>
  <c r="S3741" i="24"/>
  <c r="S3767" i="24"/>
  <c r="S3637" i="24"/>
  <c r="S3663" i="24"/>
  <c r="S3558" i="24"/>
  <c r="S3557" i="24"/>
  <c r="S3556" i="24"/>
  <c r="S3688" i="24"/>
  <c r="S3686" i="24"/>
  <c r="S3584" i="24"/>
  <c r="S3583" i="24"/>
  <c r="S3582" i="24"/>
  <c r="S3610" i="24"/>
  <c r="S3609" i="24"/>
  <c r="S3608" i="24"/>
  <c r="S3662" i="24"/>
  <c r="S3661" i="24"/>
  <c r="S3660" i="24"/>
  <c r="S3585" i="24"/>
  <c r="S3687" i="24"/>
  <c r="S3611" i="24"/>
  <c r="S3635" i="24"/>
  <c r="S3634" i="24"/>
  <c r="S3507" i="24"/>
  <c r="S3402" i="24"/>
  <c r="S3401" i="24"/>
  <c r="S3400" i="24"/>
  <c r="S3531" i="24"/>
  <c r="S3428" i="24"/>
  <c r="S3427" i="24"/>
  <c r="S3426" i="24"/>
  <c r="S3559" i="24"/>
  <c r="S3454" i="24"/>
  <c r="S3453" i="24"/>
  <c r="S3452" i="24"/>
  <c r="S3533" i="24"/>
  <c r="S3480" i="24"/>
  <c r="S3479" i="24"/>
  <c r="S3478" i="24"/>
  <c r="S3403" i="24"/>
  <c r="S3532" i="24"/>
  <c r="S3506" i="24"/>
  <c r="S3505" i="24"/>
  <c r="S3504" i="24"/>
  <c r="S3636" i="24"/>
  <c r="S3455" i="24"/>
  <c r="S3530" i="24"/>
  <c r="S3481" i="24"/>
  <c r="S3375" i="24"/>
  <c r="S3374" i="24"/>
  <c r="S3299" i="24"/>
  <c r="S3376" i="24"/>
  <c r="S3325" i="24"/>
  <c r="S3377" i="24"/>
  <c r="S3351" i="24"/>
  <c r="S3429" i="24"/>
  <c r="S3337" i="24"/>
  <c r="S3272" i="24"/>
  <c r="S3271" i="24"/>
  <c r="S3270" i="24"/>
  <c r="S3324" i="24"/>
  <c r="S3323" i="24"/>
  <c r="S3322" i="24"/>
  <c r="S3350" i="24"/>
  <c r="S3349" i="24"/>
  <c r="S3348" i="24"/>
  <c r="S3273" i="24"/>
  <c r="S3298" i="24"/>
  <c r="S3142" i="24"/>
  <c r="S3141" i="24"/>
  <c r="S3140" i="24"/>
  <c r="S3297" i="24"/>
  <c r="S3168" i="24"/>
  <c r="S3167" i="24"/>
  <c r="S3166" i="24"/>
  <c r="S3296" i="24"/>
  <c r="S3194" i="24"/>
  <c r="S3193" i="24"/>
  <c r="S3192" i="24"/>
  <c r="S3220" i="24"/>
  <c r="S3219" i="24"/>
  <c r="S3218" i="24"/>
  <c r="S3143" i="24"/>
  <c r="S3246" i="24"/>
  <c r="S3244" i="24"/>
  <c r="S3169" i="24"/>
  <c r="S3247" i="24"/>
  <c r="S3245" i="24"/>
  <c r="S3221" i="24"/>
  <c r="S3116" i="24"/>
  <c r="S3115" i="24"/>
  <c r="S3114" i="24"/>
  <c r="S3039" i="24"/>
  <c r="S3195" i="24"/>
  <c r="S3091" i="24"/>
  <c r="S2986" i="24"/>
  <c r="S2985" i="24"/>
  <c r="S2984" i="24"/>
  <c r="S3012" i="24"/>
  <c r="S3011" i="24"/>
  <c r="S3010" i="24"/>
  <c r="S3038" i="24"/>
  <c r="S3037" i="24"/>
  <c r="S3036" i="24"/>
  <c r="S2961" i="24"/>
  <c r="S3117" i="24"/>
  <c r="S3064" i="24"/>
  <c r="S3063" i="24"/>
  <c r="S3062" i="24"/>
  <c r="S2987" i="24"/>
  <c r="S3090" i="24"/>
  <c r="S3089" i="24"/>
  <c r="S3088" i="24"/>
  <c r="S3013" i="24"/>
  <c r="S3065" i="24"/>
  <c r="S2883" i="24"/>
  <c r="S2909" i="24"/>
  <c r="S2960" i="24"/>
  <c r="S2935" i="24"/>
  <c r="S2943" i="24"/>
  <c r="S2830" i="24"/>
  <c r="S2829" i="24"/>
  <c r="S2828" i="24"/>
  <c r="S2856" i="24"/>
  <c r="S2855" i="24"/>
  <c r="S2854" i="24"/>
  <c r="S2958" i="24"/>
  <c r="S2947" i="24"/>
  <c r="S2882" i="24"/>
  <c r="S2881" i="24"/>
  <c r="S2880" i="24"/>
  <c r="S2805" i="24"/>
  <c r="S2959" i="24"/>
  <c r="S2908" i="24"/>
  <c r="S2907" i="24"/>
  <c r="S2906" i="24"/>
  <c r="S2831" i="24"/>
  <c r="S2934" i="24"/>
  <c r="S2674" i="24"/>
  <c r="S2673" i="24"/>
  <c r="S2672" i="24"/>
  <c r="S2933" i="24"/>
  <c r="S2700" i="24"/>
  <c r="S2699" i="24"/>
  <c r="S2698" i="24"/>
  <c r="S2932" i="24"/>
  <c r="S2726" i="24"/>
  <c r="S2725" i="24"/>
  <c r="S2724" i="24"/>
  <c r="S2649" i="24"/>
  <c r="S2804" i="24"/>
  <c r="S2752" i="24"/>
  <c r="S2751" i="24"/>
  <c r="S2750" i="24"/>
  <c r="S2675" i="24"/>
  <c r="S2857" i="24"/>
  <c r="S2778" i="24"/>
  <c r="S2777" i="24"/>
  <c r="S2776" i="24"/>
  <c r="S2701" i="24"/>
  <c r="S2753" i="24"/>
  <c r="S2779" i="24"/>
  <c r="S2570" i="24"/>
  <c r="S2569" i="24"/>
  <c r="S2568" i="24"/>
  <c r="S2493" i="24"/>
  <c r="S2362" i="24"/>
  <c r="S2361" i="24"/>
  <c r="S2360" i="24"/>
  <c r="S2596" i="24"/>
  <c r="S2595" i="24"/>
  <c r="S2594" i="24"/>
  <c r="S2519" i="24"/>
  <c r="S2388" i="24"/>
  <c r="S2387" i="24"/>
  <c r="S2386" i="24"/>
  <c r="S2648" i="24"/>
  <c r="S2622" i="24"/>
  <c r="S2621" i="24"/>
  <c r="S2620" i="24"/>
  <c r="S2545" i="24"/>
  <c r="S2414" i="24"/>
  <c r="S2413" i="24"/>
  <c r="S2412" i="24"/>
  <c r="S2337" i="24"/>
  <c r="S2803" i="24"/>
  <c r="S2802" i="24"/>
  <c r="S2647" i="24"/>
  <c r="S2646" i="24"/>
  <c r="S2571" i="24"/>
  <c r="S2440" i="24"/>
  <c r="S2439" i="24"/>
  <c r="S2438" i="24"/>
  <c r="S2363" i="24"/>
  <c r="S2597" i="24"/>
  <c r="S2466" i="24"/>
  <c r="S2465" i="24"/>
  <c r="S2464" i="24"/>
  <c r="S2389" i="24"/>
  <c r="S2623" i="24"/>
  <c r="S2492" i="24"/>
  <c r="S2491" i="24"/>
  <c r="S2490" i="24"/>
  <c r="S2415" i="24"/>
  <c r="S2727" i="24"/>
  <c r="S2518" i="24"/>
  <c r="S2517" i="24"/>
  <c r="S2516" i="24"/>
  <c r="S2441" i="24"/>
  <c r="S2423" i="24"/>
  <c r="S2544" i="24"/>
  <c r="S2206" i="24"/>
  <c r="S2205" i="24"/>
  <c r="S2204" i="24"/>
  <c r="S2129" i="24"/>
  <c r="S2542" i="24"/>
  <c r="S2258" i="24"/>
  <c r="S2257" i="24"/>
  <c r="S2256" i="24"/>
  <c r="S2181" i="24"/>
  <c r="S2050" i="24"/>
  <c r="S2049" i="24"/>
  <c r="S2048" i="24"/>
  <c r="S2284" i="24"/>
  <c r="S2283" i="24"/>
  <c r="S2282" i="24"/>
  <c r="S2207" i="24"/>
  <c r="S2076" i="24"/>
  <c r="S2075" i="24"/>
  <c r="S2074" i="24"/>
  <c r="S2336" i="24"/>
  <c r="S2310" i="24"/>
  <c r="S2309" i="24"/>
  <c r="S2308" i="24"/>
  <c r="S2233" i="24"/>
  <c r="S2102" i="24"/>
  <c r="S2101" i="24"/>
  <c r="S2100" i="24"/>
  <c r="S2335" i="24"/>
  <c r="S2259" i="24"/>
  <c r="S2241" i="24"/>
  <c r="S2128" i="24"/>
  <c r="S2127" i="24"/>
  <c r="S2126" i="24"/>
  <c r="S2051" i="24"/>
  <c r="S2334" i="24"/>
  <c r="S2285" i="24"/>
  <c r="S2154" i="24"/>
  <c r="S2153" i="24"/>
  <c r="S2152" i="24"/>
  <c r="S2077" i="24"/>
  <c r="S2467" i="24"/>
  <c r="S2311" i="24"/>
  <c r="S2180" i="24"/>
  <c r="S2179" i="24"/>
  <c r="S2178" i="24"/>
  <c r="S2103" i="24"/>
  <c r="S2024" i="24"/>
  <c r="S2023" i="24"/>
  <c r="S2022" i="24"/>
  <c r="S1947" i="24"/>
  <c r="S1816" i="24"/>
  <c r="S1815" i="24"/>
  <c r="S1814" i="24"/>
  <c r="S1739" i="24"/>
  <c r="S1973" i="24"/>
  <c r="S1842" i="24"/>
  <c r="S1841" i="24"/>
  <c r="S1840" i="24"/>
  <c r="S1765" i="24"/>
  <c r="S2232" i="24"/>
  <c r="S1999" i="24"/>
  <c r="S1933" i="24"/>
  <c r="S1868" i="24"/>
  <c r="S1867" i="24"/>
  <c r="S1866" i="24"/>
  <c r="S1791" i="24"/>
  <c r="S2231" i="24"/>
  <c r="S2007" i="24"/>
  <c r="S1894" i="24"/>
  <c r="S1893" i="24"/>
  <c r="S1892" i="24"/>
  <c r="S1817" i="24"/>
  <c r="S2543" i="24"/>
  <c r="S2230" i="24"/>
  <c r="S1920" i="24"/>
  <c r="S1919" i="24"/>
  <c r="S1918" i="24"/>
  <c r="S1843" i="24"/>
  <c r="S1748" i="24"/>
  <c r="S1766" i="24" s="1"/>
  <c r="S2025" i="24"/>
  <c r="S1982" i="24"/>
  <c r="S2000" i="24" s="1"/>
  <c r="S1946" i="24"/>
  <c r="S1945" i="24"/>
  <c r="S1944" i="24"/>
  <c r="S1869" i="24"/>
  <c r="S1738" i="24"/>
  <c r="S1737" i="24"/>
  <c r="S1736" i="24"/>
  <c r="S2155" i="24"/>
  <c r="S1998" i="24"/>
  <c r="S1997" i="24"/>
  <c r="S1996" i="24"/>
  <c r="S1921" i="24"/>
  <c r="S1790" i="24"/>
  <c r="S1789" i="24"/>
  <c r="S1788" i="24"/>
  <c r="S1895" i="24"/>
  <c r="S1686" i="24"/>
  <c r="S1685" i="24"/>
  <c r="S1684" i="24"/>
  <c r="S1609" i="24"/>
  <c r="S1514" i="24"/>
  <c r="S1532" i="24" s="1"/>
  <c r="S1478" i="24"/>
  <c r="S1477" i="24"/>
  <c r="S1476" i="24"/>
  <c r="S1712" i="24"/>
  <c r="S1711" i="24"/>
  <c r="S1710" i="24"/>
  <c r="S1635" i="24"/>
  <c r="S1504" i="24"/>
  <c r="S1503" i="24"/>
  <c r="S1502" i="24"/>
  <c r="S1972" i="24"/>
  <c r="S1762" i="24"/>
  <c r="S1661" i="24"/>
  <c r="S1530" i="24"/>
  <c r="S1529" i="24"/>
  <c r="S1528" i="24"/>
  <c r="S1453" i="24"/>
  <c r="S1971" i="24"/>
  <c r="S1764" i="24"/>
  <c r="S1687" i="24"/>
  <c r="S1592" i="24"/>
  <c r="S1610" i="24" s="1"/>
  <c r="S1556" i="24"/>
  <c r="S1555" i="24"/>
  <c r="S1554" i="24"/>
  <c r="S1479" i="24"/>
  <c r="S1970" i="24"/>
  <c r="S1763" i="24"/>
  <c r="S1713" i="24"/>
  <c r="S1582" i="24"/>
  <c r="S1581" i="24"/>
  <c r="S1580" i="24"/>
  <c r="S1505" i="24"/>
  <c r="S1608" i="24"/>
  <c r="S1607" i="24"/>
  <c r="S1606" i="24"/>
  <c r="S1531" i="24"/>
  <c r="S1660" i="24"/>
  <c r="S1659" i="24"/>
  <c r="S1658" i="24"/>
  <c r="S1583" i="24"/>
  <c r="S1401" i="24"/>
  <c r="S1270" i="24"/>
  <c r="S1269" i="24"/>
  <c r="S1268" i="24"/>
  <c r="S1193" i="24"/>
  <c r="S1435" i="24"/>
  <c r="S1296" i="24"/>
  <c r="S1295" i="24"/>
  <c r="S1294" i="24"/>
  <c r="S1219" i="24"/>
  <c r="S1451" i="24"/>
  <c r="S1427" i="24"/>
  <c r="S1322" i="24"/>
  <c r="S1321" i="24"/>
  <c r="S1320" i="24"/>
  <c r="S1245" i="24"/>
  <c r="S1227" i="24"/>
  <c r="S1452" i="24"/>
  <c r="S1426" i="24"/>
  <c r="S1374" i="24"/>
  <c r="S1373" i="24"/>
  <c r="S1372" i="24"/>
  <c r="S1297" i="24"/>
  <c r="S1166" i="24"/>
  <c r="S1165" i="24"/>
  <c r="S1164" i="24"/>
  <c r="S1634" i="24"/>
  <c r="S1400" i="24"/>
  <c r="S1399" i="24"/>
  <c r="S1398" i="24"/>
  <c r="S1323" i="24"/>
  <c r="S1305" i="24"/>
  <c r="S1192" i="24"/>
  <c r="S1191" i="24"/>
  <c r="S1190" i="24"/>
  <c r="S1633" i="24"/>
  <c r="S1439" i="24"/>
  <c r="S1425" i="24"/>
  <c r="S1424" i="24"/>
  <c r="S1349" i="24"/>
  <c r="S1218" i="24"/>
  <c r="S1217" i="24"/>
  <c r="S1216" i="24"/>
  <c r="S1141" i="24"/>
  <c r="S1800" i="24"/>
  <c r="S1818" i="24" s="1"/>
  <c r="S1632" i="24"/>
  <c r="S1375" i="24"/>
  <c r="S1244" i="24"/>
  <c r="S1243" i="24"/>
  <c r="S1242" i="24"/>
  <c r="S1167" i="24"/>
  <c r="S1557" i="24"/>
  <c r="S1063" i="24"/>
  <c r="S997" i="24"/>
  <c r="S932" i="24"/>
  <c r="S931" i="24"/>
  <c r="S930" i="24"/>
  <c r="S855" i="24"/>
  <c r="S1450" i="24"/>
  <c r="S1348" i="24"/>
  <c r="S1139" i="24"/>
  <c r="S1138" i="24"/>
  <c r="S1089" i="24"/>
  <c r="S994" i="24"/>
  <c r="S1012" i="24" s="1"/>
  <c r="S958" i="24"/>
  <c r="S957" i="24"/>
  <c r="S956" i="24"/>
  <c r="S881" i="24"/>
  <c r="S1699" i="24"/>
  <c r="S1347" i="24"/>
  <c r="S1115" i="24"/>
  <c r="S984" i="24"/>
  <c r="S983" i="24"/>
  <c r="S982" i="24"/>
  <c r="S907" i="24"/>
  <c r="S1346" i="24"/>
  <c r="S1140" i="24"/>
  <c r="S1010" i="24"/>
  <c r="S1009" i="24"/>
  <c r="S1008" i="24"/>
  <c r="S933" i="24"/>
  <c r="S867" i="24"/>
  <c r="S1036" i="24"/>
  <c r="S1035" i="24"/>
  <c r="S1034" i="24"/>
  <c r="S959" i="24"/>
  <c r="S1062" i="24"/>
  <c r="S1061" i="24"/>
  <c r="S1060" i="24"/>
  <c r="S985" i="24"/>
  <c r="S890" i="24"/>
  <c r="S908" i="24" s="1"/>
  <c r="S854" i="24"/>
  <c r="S853" i="24"/>
  <c r="S852" i="24"/>
  <c r="S1088" i="24"/>
  <c r="S1087" i="24"/>
  <c r="S1086" i="24"/>
  <c r="S1011" i="24"/>
  <c r="S993" i="24"/>
  <c r="S880" i="24"/>
  <c r="S879" i="24"/>
  <c r="S878" i="24"/>
  <c r="S1271" i="24"/>
  <c r="S1112" i="24"/>
  <c r="S802" i="24"/>
  <c r="S801" i="24"/>
  <c r="S800" i="24"/>
  <c r="S725" i="24"/>
  <c r="S594" i="24"/>
  <c r="S593" i="24"/>
  <c r="S592" i="24"/>
  <c r="S906" i="24"/>
  <c r="S828" i="24"/>
  <c r="S827" i="24"/>
  <c r="S826" i="24"/>
  <c r="S751" i="24"/>
  <c r="S620" i="24"/>
  <c r="S619" i="24"/>
  <c r="S618" i="24"/>
  <c r="S543" i="24"/>
  <c r="S905" i="24"/>
  <c r="S777" i="24"/>
  <c r="S646" i="24"/>
  <c r="S645" i="24"/>
  <c r="S644" i="24"/>
  <c r="S569" i="24"/>
  <c r="S904" i="24"/>
  <c r="S803" i="24"/>
  <c r="S708" i="24"/>
  <c r="S726" i="24" s="1"/>
  <c r="S672" i="24"/>
  <c r="S671" i="24"/>
  <c r="S670" i="24"/>
  <c r="S595" i="24"/>
  <c r="S1037" i="24"/>
  <c r="S829" i="24"/>
  <c r="S698" i="24"/>
  <c r="S697" i="24"/>
  <c r="S696" i="24"/>
  <c r="S621" i="24"/>
  <c r="S760" i="24"/>
  <c r="S778" i="24" s="1"/>
  <c r="S724" i="24"/>
  <c r="S723" i="24"/>
  <c r="S722" i="24"/>
  <c r="S647" i="24"/>
  <c r="S1113" i="24"/>
  <c r="S776" i="24"/>
  <c r="S775" i="24"/>
  <c r="S774" i="24"/>
  <c r="S699" i="24"/>
  <c r="S568" i="24"/>
  <c r="S567" i="24"/>
  <c r="S566" i="24"/>
  <c r="S1114" i="24"/>
  <c r="S464" i="24"/>
  <c r="S463" i="24"/>
  <c r="S462" i="24"/>
  <c r="S387" i="24"/>
  <c r="S1253" i="24"/>
  <c r="S750" i="24"/>
  <c r="S490" i="24"/>
  <c r="S489" i="24"/>
  <c r="S488" i="24"/>
  <c r="S413" i="24"/>
  <c r="S395" i="24"/>
  <c r="S282" i="24"/>
  <c r="S281" i="24"/>
  <c r="S280" i="24"/>
  <c r="S749" i="24"/>
  <c r="S516" i="24"/>
  <c r="S515" i="24"/>
  <c r="S514" i="24"/>
  <c r="S439" i="24"/>
  <c r="S308" i="24"/>
  <c r="S307" i="24"/>
  <c r="S306" i="24"/>
  <c r="S748" i="24"/>
  <c r="S465" i="24"/>
  <c r="S370" i="24"/>
  <c r="S388" i="24" s="1"/>
  <c r="S334" i="24"/>
  <c r="S333" i="24"/>
  <c r="S332" i="24"/>
  <c r="S542" i="24"/>
  <c r="S491" i="24"/>
  <c r="S473" i="24"/>
  <c r="S360" i="24"/>
  <c r="S359" i="24"/>
  <c r="S358" i="24"/>
  <c r="S283" i="24"/>
  <c r="S265" i="24"/>
  <c r="S540" i="24"/>
  <c r="S477" i="24"/>
  <c r="S412" i="24"/>
  <c r="S411" i="24"/>
  <c r="S410" i="24"/>
  <c r="S335" i="24"/>
  <c r="S269" i="24"/>
  <c r="S673" i="24"/>
  <c r="S655" i="24"/>
  <c r="S438" i="24"/>
  <c r="S437" i="24"/>
  <c r="S436" i="24"/>
  <c r="S361" i="24"/>
  <c r="S517" i="24"/>
  <c r="S541" i="24"/>
  <c r="S309" i="24"/>
  <c r="S291" i="24"/>
  <c r="S4" i="24"/>
  <c r="S3519" i="24" s="1"/>
  <c r="S386" i="24"/>
  <c r="T2" i="24"/>
  <c r="S385" i="24"/>
  <c r="S384" i="24"/>
  <c r="S451" i="24"/>
  <c r="S681" i="24"/>
  <c r="S1071" i="24"/>
  <c r="S1543" i="24"/>
  <c r="S1644" i="24"/>
  <c r="S1662" i="24" s="1"/>
  <c r="S2713" i="24"/>
  <c r="S2501" i="24"/>
  <c r="S1257" i="24"/>
  <c r="S1020" i="24"/>
  <c r="S1038" i="24" s="1"/>
  <c r="S863" i="24"/>
  <c r="S1565" i="24"/>
  <c r="S2011" i="24"/>
  <c r="S2189" i="24"/>
  <c r="S292" i="24"/>
  <c r="S310" i="24" s="1"/>
  <c r="S503" i="24"/>
  <c r="S1881" i="24"/>
  <c r="S1465" i="24"/>
  <c r="S3385" i="24"/>
  <c r="S3437" i="24"/>
  <c r="S3125" i="24"/>
  <c r="S3203" i="24"/>
  <c r="S3493" i="24"/>
  <c r="S3909" i="24"/>
  <c r="S3415" i="24"/>
  <c r="S3489" i="24"/>
  <c r="S4139" i="24"/>
  <c r="S3671" i="24"/>
  <c r="S4481" i="24"/>
  <c r="S2138" i="24"/>
  <c r="S2156" i="24" s="1"/>
  <c r="S3464" i="24"/>
  <c r="S3482" i="24" s="1"/>
  <c r="S3545" i="24"/>
  <c r="S4711" i="24"/>
  <c r="S317" i="24"/>
  <c r="S1981" i="24"/>
  <c r="S2319" i="24"/>
  <c r="S3181" i="24"/>
  <c r="S3311" i="24"/>
  <c r="S4351" i="24"/>
  <c r="S4373" i="24"/>
  <c r="S2710" i="24"/>
  <c r="S4348" i="24"/>
  <c r="S4366" i="24" s="1"/>
  <c r="S2475" i="24"/>
  <c r="S4425" i="24"/>
  <c r="S3073" i="24"/>
  <c r="S267" i="24"/>
  <c r="S346" i="24"/>
  <c r="S528" i="24"/>
  <c r="S965" i="24"/>
  <c r="S1022" i="24"/>
  <c r="S1511" i="24"/>
  <c r="S1854" i="24"/>
  <c r="S2036" i="24"/>
  <c r="S1979" i="24"/>
  <c r="S2759" i="24"/>
  <c r="S2708" i="24"/>
  <c r="S3076" i="24"/>
  <c r="S2972" i="24"/>
  <c r="S3361" i="24"/>
  <c r="S4137" i="24"/>
  <c r="S4398" i="24"/>
  <c r="S4428" i="24"/>
  <c r="R948" i="24"/>
  <c r="R86" i="24"/>
  <c r="AY71" i="24"/>
  <c r="AQ71" i="24"/>
  <c r="AI71" i="24"/>
  <c r="AA71" i="24"/>
  <c r="S71" i="24"/>
  <c r="AX71" i="24"/>
  <c r="AP71" i="24"/>
  <c r="AH71" i="24"/>
  <c r="Z71" i="24"/>
  <c r="R71" i="24"/>
  <c r="C72" i="24"/>
  <c r="AW71" i="24"/>
  <c r="AO71" i="24"/>
  <c r="AG71" i="24"/>
  <c r="Y71" i="24"/>
  <c r="Q71" i="24"/>
  <c r="BD71" i="24"/>
  <c r="AV71" i="24"/>
  <c r="AN71" i="24"/>
  <c r="AF71" i="24"/>
  <c r="X71" i="24"/>
  <c r="P71" i="24"/>
  <c r="BC71" i="24"/>
  <c r="AU71" i="24"/>
  <c r="AM71" i="24"/>
  <c r="AE71" i="24"/>
  <c r="W71" i="24"/>
  <c r="O71" i="24"/>
  <c r="BB71" i="24"/>
  <c r="AT71" i="24"/>
  <c r="AL71" i="24"/>
  <c r="AD71" i="24"/>
  <c r="V71" i="24"/>
  <c r="M71" i="24"/>
  <c r="BA71" i="24"/>
  <c r="AS71" i="24"/>
  <c r="AK71" i="24"/>
  <c r="AC71" i="24"/>
  <c r="U71" i="24"/>
  <c r="AZ71" i="24"/>
  <c r="AR71" i="24"/>
  <c r="AJ71" i="24"/>
  <c r="AB71" i="24"/>
  <c r="T71" i="24"/>
  <c r="BC171" i="24"/>
  <c r="AU171" i="24"/>
  <c r="AM171" i="24"/>
  <c r="AE171" i="24"/>
  <c r="W171" i="24"/>
  <c r="O171" i="24"/>
  <c r="BB171" i="24"/>
  <c r="AT171" i="24"/>
  <c r="AL171" i="24"/>
  <c r="AD171" i="24"/>
  <c r="V171" i="24"/>
  <c r="M171" i="24"/>
  <c r="BA171" i="24"/>
  <c r="AS171" i="24"/>
  <c r="AK171" i="24"/>
  <c r="AC171" i="24"/>
  <c r="U171" i="24"/>
  <c r="AZ171" i="24"/>
  <c r="AR171" i="24"/>
  <c r="AJ171" i="24"/>
  <c r="AB171" i="24"/>
  <c r="T171" i="24"/>
  <c r="AY171" i="24"/>
  <c r="AQ171" i="24"/>
  <c r="AI171" i="24"/>
  <c r="AA171" i="24"/>
  <c r="S171" i="24"/>
  <c r="AX171" i="24"/>
  <c r="AP171" i="24"/>
  <c r="AH171" i="24"/>
  <c r="Z171" i="24"/>
  <c r="R171" i="24"/>
  <c r="C172" i="24"/>
  <c r="AW171" i="24"/>
  <c r="AO171" i="24"/>
  <c r="AG171" i="24"/>
  <c r="Y171" i="24"/>
  <c r="Q171" i="24"/>
  <c r="BD171" i="24"/>
  <c r="AV171" i="24"/>
  <c r="AN171" i="24"/>
  <c r="AF171" i="24"/>
  <c r="X171" i="24"/>
  <c r="P171" i="24"/>
  <c r="R3704" i="24"/>
  <c r="R1884" i="24"/>
  <c r="R376" i="24"/>
  <c r="R3262" i="24"/>
  <c r="S4246" i="24" l="1"/>
  <c r="S2140" i="24"/>
  <c r="S892" i="24"/>
  <c r="S4091" i="24"/>
  <c r="S3021" i="24"/>
  <c r="S3048" i="24"/>
  <c r="S3066" i="24" s="1"/>
  <c r="S4659" i="24"/>
  <c r="S1569" i="24"/>
  <c r="S1878" i="24"/>
  <c r="S1896" i="24" s="1"/>
  <c r="S2453" i="24"/>
  <c r="S448" i="24"/>
  <c r="S466" i="24" s="1"/>
  <c r="S396" i="24"/>
  <c r="S414" i="24" s="1"/>
  <c r="S399" i="24"/>
  <c r="S1384" i="24"/>
  <c r="S1402" i="24" s="1"/>
  <c r="S889" i="24"/>
  <c r="S3932" i="24"/>
  <c r="S3950" i="24" s="1"/>
  <c r="S3880" i="24"/>
  <c r="S3898" i="24" s="1"/>
  <c r="S4347" i="24"/>
  <c r="S4354" i="24" s="1"/>
  <c r="S4403" i="24"/>
  <c r="S4143" i="24"/>
  <c r="S4605" i="24"/>
  <c r="S2915" i="24"/>
  <c r="S1593" i="24"/>
  <c r="S3802" i="24"/>
  <c r="S3820" i="24" s="1"/>
  <c r="S3646" i="24"/>
  <c r="S3664" i="24" s="1"/>
  <c r="S4581" i="24"/>
  <c r="S3723" i="24"/>
  <c r="S4299" i="24"/>
  <c r="S837" i="24"/>
  <c r="S295" i="24"/>
  <c r="S656" i="24"/>
  <c r="S674" i="24" s="1"/>
  <c r="S2502" i="24"/>
  <c r="S2520" i="24" s="1"/>
  <c r="S3230" i="24"/>
  <c r="S3248" i="24" s="1"/>
  <c r="S3727" i="24"/>
  <c r="S318" i="24"/>
  <c r="S321" i="24"/>
  <c r="S919" i="24"/>
  <c r="S1075" i="24"/>
  <c r="S1231" i="24"/>
  <c r="S1721" i="24"/>
  <c r="S2215" i="24"/>
  <c r="S4660" i="24"/>
  <c r="S4678" i="24" s="1"/>
  <c r="S3674" i="24"/>
  <c r="S2867" i="24"/>
  <c r="S1407" i="24"/>
  <c r="S268" i="24"/>
  <c r="S4296" i="24"/>
  <c r="S4314" i="24" s="1"/>
  <c r="S2605" i="24"/>
  <c r="S4113" i="24"/>
  <c r="S3753" i="24"/>
  <c r="S3935" i="24"/>
  <c r="S3412" i="24"/>
  <c r="S3430" i="24" s="1"/>
  <c r="S2735" i="24"/>
  <c r="S2843" i="24"/>
  <c r="S1279" i="24"/>
  <c r="S266" i="24"/>
  <c r="S607" i="24"/>
  <c r="S529" i="24"/>
  <c r="S630" i="24"/>
  <c r="S648" i="24" s="1"/>
  <c r="S864" i="24"/>
  <c r="S882" i="24" s="1"/>
  <c r="S1621" i="24"/>
  <c r="S2580" i="24"/>
  <c r="S2598" i="24" s="1"/>
  <c r="S3619" i="24"/>
  <c r="S3410" i="24"/>
  <c r="S2062" i="24"/>
  <c r="S1073" i="24"/>
  <c r="S3207" i="24"/>
  <c r="S3931" i="24"/>
  <c r="S4270" i="24"/>
  <c r="S4288" i="24" s="1"/>
  <c r="S3827" i="24"/>
  <c r="S3542" i="24"/>
  <c r="S3560" i="24" s="1"/>
  <c r="S3831" i="24"/>
  <c r="S3099" i="24"/>
  <c r="S2583" i="24"/>
  <c r="S2450" i="24"/>
  <c r="S2468" i="24" s="1"/>
  <c r="S1097" i="24"/>
  <c r="S812" i="24"/>
  <c r="S830" i="24" s="1"/>
  <c r="S682" i="24"/>
  <c r="S700" i="24" s="1"/>
  <c r="S2034" i="24"/>
  <c r="S2052" i="24" s="1"/>
  <c r="S421" i="24"/>
  <c r="S815" i="24"/>
  <c r="S1019" i="24"/>
  <c r="S685" i="24"/>
  <c r="S1670" i="24"/>
  <c r="S1688" i="24" s="1"/>
  <c r="S2271" i="24"/>
  <c r="S2349" i="24"/>
  <c r="S3282" i="24"/>
  <c r="S3300" i="24" s="1"/>
  <c r="S4010" i="24"/>
  <c r="S4028" i="24" s="1"/>
  <c r="S4503" i="24"/>
  <c r="S4637" i="24"/>
  <c r="S3800" i="24"/>
  <c r="S2426" i="24"/>
  <c r="S1594" i="24"/>
  <c r="S549" i="24"/>
  <c r="S2111" i="24"/>
  <c r="S3229" i="24"/>
  <c r="S4192" i="24"/>
  <c r="S4210" i="24" s="1"/>
  <c r="S3805" i="24"/>
  <c r="S3649" i="24"/>
  <c r="S4273" i="24"/>
  <c r="S3567" i="24"/>
  <c r="S811" i="24"/>
  <c r="S1695" i="24"/>
  <c r="S525" i="24"/>
  <c r="S343" i="24"/>
  <c r="S734" i="24"/>
  <c r="S752" i="24" s="1"/>
  <c r="S737" i="24"/>
  <c r="S711" i="24"/>
  <c r="S733" i="24"/>
  <c r="S838" i="24"/>
  <c r="S856" i="24" s="1"/>
  <c r="S1413" i="24"/>
  <c r="S968" i="24"/>
  <c r="S986" i="24" s="1"/>
  <c r="S1309" i="24"/>
  <c r="S1175" i="24"/>
  <c r="S1985" i="24"/>
  <c r="S1930" i="24"/>
  <c r="S1948" i="24" s="1"/>
  <c r="S2687" i="24"/>
  <c r="S189" i="24" s="1"/>
  <c r="S2657" i="24"/>
  <c r="S2944" i="24"/>
  <c r="S2962" i="24" s="1"/>
  <c r="S2869" i="24"/>
  <c r="S3672" i="24"/>
  <c r="S3690" i="24" s="1"/>
  <c r="S3701" i="24"/>
  <c r="S3853" i="24"/>
  <c r="S4243" i="24"/>
  <c r="S4400" i="24"/>
  <c r="S4418" i="24" s="1"/>
  <c r="S4325" i="24"/>
  <c r="S344" i="24"/>
  <c r="S526" i="24"/>
  <c r="S544" i="24" s="1"/>
  <c r="S893" i="24"/>
  <c r="S1202" i="24"/>
  <c r="S1220" i="24" s="1"/>
  <c r="S1150" i="24"/>
  <c r="S1168" i="24" s="1"/>
  <c r="S1201" i="24"/>
  <c r="S2268" i="24"/>
  <c r="S2286" i="24" s="1"/>
  <c r="S2190" i="24"/>
  <c r="S2208" i="24" s="1"/>
  <c r="S2683" i="24"/>
  <c r="S2762" i="24"/>
  <c r="S2780" i="24" s="1"/>
  <c r="S3022" i="24"/>
  <c r="S3040" i="24" s="1"/>
  <c r="S4218" i="24"/>
  <c r="S4236" i="24" s="1"/>
  <c r="S4555" i="24"/>
  <c r="S1988" i="24"/>
  <c r="S298" i="24"/>
  <c r="S3103" i="24"/>
  <c r="S3801" i="24"/>
  <c r="S4504" i="24"/>
  <c r="S4522" i="24" s="1"/>
  <c r="S1517" i="24"/>
  <c r="S1829" i="24"/>
  <c r="S1669" i="24"/>
  <c r="S1595" i="24"/>
  <c r="S1907" i="24"/>
  <c r="S2063" i="24"/>
  <c r="S2918" i="24"/>
  <c r="S2936" i="24" s="1"/>
  <c r="S2995" i="24"/>
  <c r="S3285" i="24"/>
  <c r="S3698" i="24"/>
  <c r="S3716" i="24" s="1"/>
  <c r="S1357" i="24"/>
  <c r="S2008" i="24"/>
  <c r="S2026" i="24" s="1"/>
  <c r="S1643" i="24"/>
  <c r="S1855" i="24"/>
  <c r="S1777" i="24"/>
  <c r="S1955" i="24"/>
  <c r="S2216" i="24"/>
  <c r="S2531" i="24"/>
  <c r="S2505" i="24"/>
  <c r="S2508" i="24" s="1"/>
  <c r="S2632" i="24"/>
  <c r="S2650" i="24" s="1"/>
  <c r="S2606" i="24"/>
  <c r="S2624" i="24" s="1"/>
  <c r="S2739" i="24"/>
  <c r="S2917" i="24"/>
  <c r="S3077" i="24"/>
  <c r="S3255" i="24"/>
  <c r="S3360" i="24"/>
  <c r="S3378" i="24" s="1"/>
  <c r="S3675" i="24"/>
  <c r="S3883" i="24"/>
  <c r="S3984" i="24"/>
  <c r="S4002" i="24" s="1"/>
  <c r="S4036" i="24"/>
  <c r="S4054" i="24" s="1"/>
  <c r="S4221" i="24"/>
  <c r="S4166" i="24"/>
  <c r="S4184" i="24" s="1"/>
  <c r="S4244" i="24"/>
  <c r="S4262" i="24" s="1"/>
  <c r="S4322" i="24"/>
  <c r="S4340" i="24" s="1"/>
  <c r="S4507" i="24"/>
  <c r="S4585" i="24"/>
  <c r="S4712" i="24"/>
  <c r="S4730" i="24" s="1"/>
  <c r="S3829" i="24"/>
  <c r="S2920" i="24"/>
  <c r="S2032" i="24"/>
  <c r="S1750" i="24"/>
  <c r="S836" i="24"/>
  <c r="S3750" i="24"/>
  <c r="S3768" i="24" s="1"/>
  <c r="S3333" i="24"/>
  <c r="S3961" i="24"/>
  <c r="S3857" i="24"/>
  <c r="S4377" i="24"/>
  <c r="S2865" i="24"/>
  <c r="S659" i="24"/>
  <c r="S4217" i="24"/>
  <c r="S2791" i="24"/>
  <c r="S3051" i="24"/>
  <c r="S1436" i="24"/>
  <c r="S1454" i="24" s="1"/>
  <c r="S1045" i="24"/>
  <c r="S1487" i="24"/>
  <c r="S1591" i="24"/>
  <c r="S1049" i="24"/>
  <c r="S786" i="24"/>
  <c r="S804" i="24" s="1"/>
  <c r="S789" i="24"/>
  <c r="S707" i="24"/>
  <c r="S1176" i="24"/>
  <c r="S1194" i="24" s="1"/>
  <c r="S1331" i="24"/>
  <c r="S1799" i="24"/>
  <c r="S1725" i="24"/>
  <c r="S2579" i="24"/>
  <c r="S2684" i="24"/>
  <c r="S2702" i="24" s="1"/>
  <c r="S2787" i="24"/>
  <c r="S3177" i="24"/>
  <c r="S2973" i="24"/>
  <c r="S3204" i="24"/>
  <c r="S3222" i="24" s="1"/>
  <c r="S3515" i="24"/>
  <c r="S3597" i="24"/>
  <c r="S3958" i="24"/>
  <c r="S3976" i="24" s="1"/>
  <c r="S4039" i="24"/>
  <c r="S4061" i="24"/>
  <c r="S4169" i="24"/>
  <c r="S4452" i="24"/>
  <c r="S4470" i="24" s="1"/>
  <c r="S4607" i="24"/>
  <c r="S4634" i="24"/>
  <c r="S4652" i="24" s="1"/>
  <c r="S4658" i="24"/>
  <c r="S3777" i="24"/>
  <c r="S3097" i="24"/>
  <c r="S2087" i="24"/>
  <c r="S1307" i="24"/>
  <c r="S788" i="24"/>
  <c r="S3983" i="24"/>
  <c r="S3467" i="24"/>
  <c r="S3775" i="24"/>
  <c r="S3854" i="24"/>
  <c r="S3872" i="24" s="1"/>
  <c r="S4195" i="24"/>
  <c r="S2163" i="24"/>
  <c r="S4191" i="24"/>
  <c r="S4088" i="24"/>
  <c r="S4106" i="24" s="1"/>
  <c r="S4663" i="24"/>
  <c r="S2141" i="24"/>
  <c r="S967" i="24"/>
  <c r="S2397" i="24"/>
  <c r="S1673" i="24"/>
  <c r="S1903" i="24"/>
  <c r="S1023" i="24"/>
  <c r="S422" i="24"/>
  <c r="S440" i="24" s="1"/>
  <c r="S552" i="24"/>
  <c r="S570" i="24" s="1"/>
  <c r="S603" i="24"/>
  <c r="S1072" i="24"/>
  <c r="S1090" i="24" s="1"/>
  <c r="S1149" i="24"/>
  <c r="S1491" i="24"/>
  <c r="S1306" i="24"/>
  <c r="S1324" i="24" s="1"/>
  <c r="S1773" i="24"/>
  <c r="S2297" i="24"/>
  <c r="S2137" i="24"/>
  <c r="S2033" i="24"/>
  <c r="S2320" i="24"/>
  <c r="S2338" i="24" s="1"/>
  <c r="S2294" i="24"/>
  <c r="S2312" i="24" s="1"/>
  <c r="S2371" i="24"/>
  <c r="S2479" i="24"/>
  <c r="S2761" i="24"/>
  <c r="S3233" i="24"/>
  <c r="S3463" i="24"/>
  <c r="S3645" i="24"/>
  <c r="S3652" i="24" s="1"/>
  <c r="S3906" i="24"/>
  <c r="S3924" i="24" s="1"/>
  <c r="S3905" i="24"/>
  <c r="S4035" i="24"/>
  <c r="S4042" i="24" s="1"/>
  <c r="S4165" i="24"/>
  <c r="S4455" i="24"/>
  <c r="S4529" i="24"/>
  <c r="S4582" i="24"/>
  <c r="S4600" i="24" s="1"/>
  <c r="S4611" i="24"/>
  <c r="S4685" i="24"/>
  <c r="S4146" i="24"/>
  <c r="S633" i="24"/>
  <c r="S581" i="24"/>
  <c r="S916" i="24"/>
  <c r="S934" i="24" s="1"/>
  <c r="S1127" i="24"/>
  <c r="S1101" i="24"/>
  <c r="S1046" i="24"/>
  <c r="S1064" i="24" s="1"/>
  <c r="S1228" i="24"/>
  <c r="S1246" i="24" s="1"/>
  <c r="S1358" i="24"/>
  <c r="S1376" i="24" s="1"/>
  <c r="S1409" i="24"/>
  <c r="S1383" i="24"/>
  <c r="S1647" i="24"/>
  <c r="S1877" i="24"/>
  <c r="S1884" i="24" s="1"/>
  <c r="S2037" i="24"/>
  <c r="S2242" i="24"/>
  <c r="S2260" i="24" s="1"/>
  <c r="S2661" i="24"/>
  <c r="S2527" i="24"/>
  <c r="S2736" i="24"/>
  <c r="S2754" i="24" s="1"/>
  <c r="S2891" i="24"/>
  <c r="S3126" i="24"/>
  <c r="S3144" i="24" s="1"/>
  <c r="S3236" i="24"/>
  <c r="S3678" i="24"/>
  <c r="BC72" i="24"/>
  <c r="AU72" i="24"/>
  <c r="AM72" i="24"/>
  <c r="AE72" i="24"/>
  <c r="W72" i="24"/>
  <c r="O72" i="24"/>
  <c r="BB72" i="24"/>
  <c r="AT72" i="24"/>
  <c r="AL72" i="24"/>
  <c r="AD72" i="24"/>
  <c r="V72" i="24"/>
  <c r="M72" i="24"/>
  <c r="BA72" i="24"/>
  <c r="AS72" i="24"/>
  <c r="AK72" i="24"/>
  <c r="AC72" i="24"/>
  <c r="U72" i="24"/>
  <c r="AZ72" i="24"/>
  <c r="AR72" i="24"/>
  <c r="AJ72" i="24"/>
  <c r="AB72" i="24"/>
  <c r="T72" i="24"/>
  <c r="AY72" i="24"/>
  <c r="AQ72" i="24"/>
  <c r="AI72" i="24"/>
  <c r="AA72" i="24"/>
  <c r="S72" i="24"/>
  <c r="AX72" i="24"/>
  <c r="AP72" i="24"/>
  <c r="AH72" i="24"/>
  <c r="Z72" i="24"/>
  <c r="R72" i="24"/>
  <c r="C73" i="24"/>
  <c r="C74" i="24" s="1"/>
  <c r="AW72" i="24"/>
  <c r="AO72" i="24"/>
  <c r="AG72" i="24"/>
  <c r="Y72" i="24"/>
  <c r="Q72" i="24"/>
  <c r="BD72" i="24"/>
  <c r="AV72" i="24"/>
  <c r="AN72" i="24"/>
  <c r="AF72" i="24"/>
  <c r="X72" i="24"/>
  <c r="P72" i="24"/>
  <c r="S2742" i="24"/>
  <c r="S524" i="24"/>
  <c r="S534" i="24" s="1"/>
  <c r="S1564" i="24"/>
  <c r="S1099" i="24"/>
  <c r="S1984" i="24"/>
  <c r="S501" i="24"/>
  <c r="S1619" i="24"/>
  <c r="S2139" i="24"/>
  <c r="S2135" i="24"/>
  <c r="S1776" i="24"/>
  <c r="S1490" i="24"/>
  <c r="S2707" i="24"/>
  <c r="S3409" i="24"/>
  <c r="S2734" i="24"/>
  <c r="S3648" i="24"/>
  <c r="S4298" i="24"/>
  <c r="S2344" i="24"/>
  <c r="S3695" i="24"/>
  <c r="S4349" i="24"/>
  <c r="S1672" i="24"/>
  <c r="S3180" i="24"/>
  <c r="S3907" i="24"/>
  <c r="S891" i="24"/>
  <c r="S2395" i="24"/>
  <c r="S4323" i="24"/>
  <c r="S3981" i="24"/>
  <c r="S2321" i="24"/>
  <c r="S4297" i="24"/>
  <c r="S3700" i="24"/>
  <c r="S3929" i="24"/>
  <c r="S4687" i="24"/>
  <c r="S4579" i="24"/>
  <c r="S4553" i="24"/>
  <c r="S4401" i="24"/>
  <c r="S4007" i="24"/>
  <c r="S3930" i="24"/>
  <c r="S3725" i="24"/>
  <c r="S3596" i="24"/>
  <c r="S3514" i="24"/>
  <c r="S3387" i="24"/>
  <c r="S3336" i="24"/>
  <c r="S3488" i="24"/>
  <c r="S3127" i="24"/>
  <c r="S2971" i="24"/>
  <c r="S2890" i="24"/>
  <c r="S2967" i="24"/>
  <c r="S2764" i="24"/>
  <c r="S2686" i="24"/>
  <c r="S2526" i="24"/>
  <c r="S2607" i="24"/>
  <c r="S2425" i="24"/>
  <c r="S2213" i="24"/>
  <c r="S2265" i="24"/>
  <c r="S2477" i="24"/>
  <c r="S1880" i="24"/>
  <c r="S1876" i="24"/>
  <c r="S1460" i="24"/>
  <c r="S1516" i="24"/>
  <c r="S1230" i="24"/>
  <c r="S1359" i="24"/>
  <c r="S996" i="24"/>
  <c r="S940" i="24"/>
  <c r="S761" i="24"/>
  <c r="S784" i="24"/>
  <c r="S580" i="24"/>
  <c r="S471" i="24"/>
  <c r="S502" i="24"/>
  <c r="S680" i="24"/>
  <c r="S1152" i="24"/>
  <c r="S1879" i="24"/>
  <c r="S2786" i="24"/>
  <c r="S939" i="24"/>
  <c r="S4501" i="24"/>
  <c r="S1801" i="24"/>
  <c r="S3046" i="24"/>
  <c r="S1485" i="24"/>
  <c r="S2968" i="24"/>
  <c r="S4034" i="24"/>
  <c r="S4479" i="24"/>
  <c r="S2317" i="24"/>
  <c r="S4167" i="24"/>
  <c r="S4271" i="24"/>
  <c r="S4427" i="24"/>
  <c r="S4220" i="24"/>
  <c r="S4012" i="24"/>
  <c r="S2655" i="24"/>
  <c r="S2083" i="24"/>
  <c r="S1958" i="24"/>
  <c r="S1905" i="24"/>
  <c r="S1486" i="24"/>
  <c r="S1229" i="24"/>
  <c r="S1382" i="24"/>
  <c r="S888" i="24"/>
  <c r="S1204" i="24"/>
  <c r="S627" i="24"/>
  <c r="S397" i="24"/>
  <c r="S424" i="24"/>
  <c r="S319" i="24"/>
  <c r="S1850" i="24"/>
  <c r="S1018" i="24"/>
  <c r="S2110" i="24"/>
  <c r="S2785" i="24"/>
  <c r="S315" i="24"/>
  <c r="S1828" i="24"/>
  <c r="S1125" i="24"/>
  <c r="S992" i="24"/>
  <c r="S1021" i="24"/>
  <c r="S2997" i="24"/>
  <c r="S3566" i="24"/>
  <c r="S1642" i="24"/>
  <c r="S3175" i="24"/>
  <c r="S2863" i="24"/>
  <c r="S3934" i="24"/>
  <c r="S4350" i="24"/>
  <c r="S2296" i="24"/>
  <c r="S3153" i="24"/>
  <c r="S3643" i="24"/>
  <c r="S3621" i="24"/>
  <c r="S4037" i="24"/>
  <c r="S4480" i="24"/>
  <c r="S4531" i="24"/>
  <c r="S4502" i="24"/>
  <c r="S4324" i="24"/>
  <c r="S4163" i="24"/>
  <c r="S4008" i="24"/>
  <c r="S4018" i="24" s="1"/>
  <c r="S3852" i="24"/>
  <c r="S3826" i="24"/>
  <c r="S3644" i="24"/>
  <c r="S3654" i="24" s="1"/>
  <c r="S3492" i="24"/>
  <c r="S3335" i="24"/>
  <c r="S3154" i="24"/>
  <c r="S3128" i="24"/>
  <c r="S2868" i="24"/>
  <c r="S2838" i="24"/>
  <c r="S2503" i="24"/>
  <c r="S2478" i="24"/>
  <c r="S2399" i="24"/>
  <c r="S2270" i="24"/>
  <c r="S2057" i="24"/>
  <c r="S2292" i="24"/>
  <c r="S1775" i="24"/>
  <c r="S1853" i="24"/>
  <c r="S1931" i="24"/>
  <c r="S1671" i="24"/>
  <c r="S1694" i="24"/>
  <c r="S706" i="24"/>
  <c r="S345" i="24"/>
  <c r="S450" i="24"/>
  <c r="S1360" i="24"/>
  <c r="S1749" i="24"/>
  <c r="S970" i="24"/>
  <c r="S1641" i="24"/>
  <c r="S2266" i="24"/>
  <c r="S762" i="24"/>
  <c r="S1537" i="24"/>
  <c r="S835" i="24"/>
  <c r="S1437" i="24"/>
  <c r="S289" i="24"/>
  <c r="S2400" i="24"/>
  <c r="S4190" i="24"/>
  <c r="S2582" i="24"/>
  <c r="S3669" i="24"/>
  <c r="S4714" i="24"/>
  <c r="S3331" i="24"/>
  <c r="S3908" i="24"/>
  <c r="S3072" i="24"/>
  <c r="S2711" i="24"/>
  <c r="S3804" i="24"/>
  <c r="S3232" i="24"/>
  <c r="S3075" i="24"/>
  <c r="S2889" i="24"/>
  <c r="S2373" i="24"/>
  <c r="S2214" i="24"/>
  <c r="S2165" i="24"/>
  <c r="S1928" i="24"/>
  <c r="S1620" i="24"/>
  <c r="S1200" i="24"/>
  <c r="S1256" i="24"/>
  <c r="S1096" i="24"/>
  <c r="S966" i="24"/>
  <c r="S550" i="24"/>
  <c r="S632" i="24"/>
  <c r="S342" i="24"/>
  <c r="S628" i="24"/>
  <c r="S472" i="24"/>
  <c r="S2318" i="24"/>
  <c r="S554" i="24"/>
  <c r="S1541" i="24"/>
  <c r="S2529" i="24"/>
  <c r="S293" i="24"/>
  <c r="S653" i="24"/>
  <c r="S2682" i="24"/>
  <c r="S3206" i="24"/>
  <c r="S3722" i="24"/>
  <c r="S3388" i="24"/>
  <c r="S4268" i="24"/>
  <c r="S4086" i="24"/>
  <c r="S4710" i="24"/>
  <c r="S4215" i="24"/>
  <c r="S3045" i="24"/>
  <c r="S1277" i="24"/>
  <c r="S1906" i="24"/>
  <c r="S4583" i="24"/>
  <c r="S2447" i="24"/>
  <c r="S4193" i="24"/>
  <c r="S2993" i="24"/>
  <c r="S3982" i="24"/>
  <c r="S3803" i="24"/>
  <c r="S4454" i="24"/>
  <c r="S2941" i="24"/>
  <c r="S3544" i="24"/>
  <c r="S4661" i="24"/>
  <c r="S2473" i="24"/>
  <c r="S3201" i="24"/>
  <c r="S4164" i="24"/>
  <c r="S3825" i="24"/>
  <c r="S4632" i="24"/>
  <c r="S4475" i="24"/>
  <c r="S4245" i="24"/>
  <c r="S4059" i="24"/>
  <c r="S3959" i="24"/>
  <c r="S3592" i="24"/>
  <c r="S3569" i="24"/>
  <c r="S3258" i="24"/>
  <c r="S2894" i="24"/>
  <c r="S2500" i="24"/>
  <c r="S2396" i="24"/>
  <c r="S2035" i="24"/>
  <c r="S2006" i="24"/>
  <c r="S1668" i="24"/>
  <c r="S1615" i="24"/>
  <c r="S1329" i="24"/>
  <c r="S1148" i="24"/>
  <c r="S1095" i="24"/>
  <c r="S1074" i="24"/>
  <c r="S658" i="24"/>
  <c r="S1047" i="24"/>
  <c r="S420" i="24"/>
  <c r="S475" i="24"/>
  <c r="S527" i="24"/>
  <c r="S1698" i="24"/>
  <c r="S4688" i="24"/>
  <c r="S4241" i="24"/>
  <c r="S3856" i="24"/>
  <c r="S3595" i="24"/>
  <c r="S3513" i="24"/>
  <c r="S3023" i="24"/>
  <c r="S2656" i="24"/>
  <c r="S2504" i="24"/>
  <c r="S2239" i="24"/>
  <c r="S1203" i="24"/>
  <c r="S1567" i="24"/>
  <c r="S1330" i="24"/>
  <c r="S1151" i="24"/>
  <c r="S1174" i="24"/>
  <c r="S1121" i="24"/>
  <c r="S1278" i="24"/>
  <c r="S969" i="24"/>
  <c r="S732" i="24"/>
  <c r="S553" i="24"/>
  <c r="S576" i="24"/>
  <c r="S631" i="24"/>
  <c r="S423" i="24"/>
  <c r="S4683" i="24"/>
  <c r="S4554" i="24"/>
  <c r="S4423" i="24"/>
  <c r="S4138" i="24"/>
  <c r="S3882" i="24"/>
  <c r="S3570" i="24"/>
  <c r="S3332" i="24"/>
  <c r="S3050" i="24"/>
  <c r="S2738" i="24"/>
  <c r="S2369" i="24"/>
  <c r="S2136" i="24"/>
  <c r="S2218" i="24"/>
  <c r="S1281" i="24"/>
  <c r="S341" i="24"/>
  <c r="S1875" i="24"/>
  <c r="S944" i="24"/>
  <c r="S4610" i="24"/>
  <c r="S3462" i="24"/>
  <c r="S4189" i="24"/>
  <c r="S4293" i="24"/>
  <c r="S3150" i="24"/>
  <c r="S3436" i="24"/>
  <c r="S4116" i="24"/>
  <c r="S2916" i="24"/>
  <c r="S3955" i="24"/>
  <c r="S4476" i="24"/>
  <c r="S2998" i="24"/>
  <c r="S3830" i="24"/>
  <c r="S371" i="24"/>
  <c r="S3517" i="24"/>
  <c r="S578" i="24"/>
  <c r="S596" i="24" s="1"/>
  <c r="S425" i="24"/>
  <c r="S347" i="24"/>
  <c r="S604" i="24"/>
  <c r="S622" i="24" s="1"/>
  <c r="S971" i="24"/>
  <c r="S577" i="24"/>
  <c r="S785" i="24"/>
  <c r="S942" i="24"/>
  <c r="S1098" i="24"/>
  <c r="S1116" i="24" s="1"/>
  <c r="S915" i="24"/>
  <c r="S1123" i="24"/>
  <c r="S1283" i="24"/>
  <c r="S1410" i="24"/>
  <c r="S1428" i="24" s="1"/>
  <c r="S1153" i="24"/>
  <c r="S1361" i="24"/>
  <c r="S1488" i="24"/>
  <c r="S1506" i="24" s="1"/>
  <c r="S1751" i="24"/>
  <c r="S1617" i="24"/>
  <c r="S1851" i="24"/>
  <c r="S2401" i="24"/>
  <c r="S1956" i="24"/>
  <c r="S1974" i="24" s="1"/>
  <c r="S1904" i="24"/>
  <c r="S1922" i="24" s="1"/>
  <c r="S1929" i="24"/>
  <c r="S2085" i="24"/>
  <c r="S2293" i="24"/>
  <c r="S2193" i="24"/>
  <c r="S2167" i="24"/>
  <c r="S2372" i="24"/>
  <c r="S2390" i="24" s="1"/>
  <c r="S2115" i="24"/>
  <c r="S2557" i="24"/>
  <c r="S2427" i="24"/>
  <c r="S2839" i="24"/>
  <c r="S2788" i="24"/>
  <c r="S2806" i="24" s="1"/>
  <c r="S2921" i="24"/>
  <c r="S2970" i="24"/>
  <c r="S2988" i="24" s="1"/>
  <c r="S2814" i="24"/>
  <c r="S2832" i="24" s="1"/>
  <c r="S3025" i="24"/>
  <c r="S3155" i="24"/>
  <c r="S3259" i="24"/>
  <c r="S3308" i="24"/>
  <c r="S3326" i="24" s="1"/>
  <c r="S3281" i="24"/>
  <c r="S3389" i="24"/>
  <c r="S3392" i="24" s="1"/>
  <c r="S3568" i="24"/>
  <c r="S3586" i="24" s="1"/>
  <c r="S3697" i="24"/>
  <c r="S3776" i="24"/>
  <c r="S3794" i="24" s="1"/>
  <c r="S3987" i="24"/>
  <c r="S4321" i="24"/>
  <c r="S4429" i="24"/>
  <c r="S4559" i="24"/>
  <c r="S4686" i="24"/>
  <c r="S4704" i="24" s="1"/>
  <c r="S4216" i="24"/>
  <c r="S4226" i="24" s="1"/>
  <c r="S3439" i="24"/>
  <c r="S2763" i="24"/>
  <c r="S2084" i="24"/>
  <c r="S1724" i="24"/>
  <c r="S783" i="24"/>
  <c r="S839" i="24"/>
  <c r="S2161" i="24"/>
  <c r="S1434" i="24"/>
  <c r="S4345" i="24"/>
  <c r="S3465" i="24"/>
  <c r="S4371" i="24"/>
  <c r="S4424" i="24"/>
  <c r="S3540" i="24"/>
  <c r="S2946" i="24"/>
  <c r="S2243" i="24"/>
  <c r="S1720" i="24"/>
  <c r="S866" i="24"/>
  <c r="S2760" i="24"/>
  <c r="S3384" i="24"/>
  <c r="S3394" i="24" s="1"/>
  <c r="S3622" i="24"/>
  <c r="S4709" i="24"/>
  <c r="S3960" i="24"/>
  <c r="S3231" i="24"/>
  <c r="S2581" i="24"/>
  <c r="S1827" i="24"/>
  <c r="S1282" i="24"/>
  <c r="S602" i="24"/>
  <c r="S264" i="24"/>
  <c r="S914" i="24"/>
  <c r="S2556" i="24"/>
  <c r="S4089" i="24"/>
  <c r="S2448" i="24"/>
  <c r="S4684" i="24"/>
  <c r="S3228" i="24"/>
  <c r="S2578" i="24"/>
  <c r="S1824" i="24"/>
  <c r="S1173" i="24"/>
  <c r="S1069" i="24"/>
  <c r="S735" i="24"/>
  <c r="S1433" i="24"/>
  <c r="S2109" i="24"/>
  <c r="S4111" i="24"/>
  <c r="S3305" i="24"/>
  <c r="S2685" i="24"/>
  <c r="S188" i="24" s="1"/>
  <c r="BD147" i="24"/>
  <c r="AV147" i="24"/>
  <c r="AN147" i="24"/>
  <c r="AF147" i="24"/>
  <c r="X147" i="24"/>
  <c r="P147" i="24"/>
  <c r="BC147" i="24"/>
  <c r="AU147" i="24"/>
  <c r="AM147" i="24"/>
  <c r="AE147" i="24"/>
  <c r="W147" i="24"/>
  <c r="O147" i="24"/>
  <c r="BB147" i="24"/>
  <c r="AT147" i="24"/>
  <c r="AL147" i="24"/>
  <c r="AD147" i="24"/>
  <c r="V147" i="24"/>
  <c r="M147" i="24"/>
  <c r="BA147" i="24"/>
  <c r="AS147" i="24"/>
  <c r="AK147" i="24"/>
  <c r="AC147" i="24"/>
  <c r="U147" i="24"/>
  <c r="AZ147" i="24"/>
  <c r="AR147" i="24"/>
  <c r="AJ147" i="24"/>
  <c r="AB147" i="24"/>
  <c r="T147" i="24"/>
  <c r="AY147" i="24"/>
  <c r="AQ147" i="24"/>
  <c r="AI147" i="24"/>
  <c r="AA147" i="24"/>
  <c r="S147" i="24"/>
  <c r="AX147" i="24"/>
  <c r="AP147" i="24"/>
  <c r="AH147" i="24"/>
  <c r="Z147" i="24"/>
  <c r="R147" i="24"/>
  <c r="C148" i="24"/>
  <c r="C149" i="24" s="1"/>
  <c r="AW147" i="24"/>
  <c r="AO147" i="24"/>
  <c r="AG147" i="24"/>
  <c r="Y147" i="24"/>
  <c r="Q147" i="24"/>
  <c r="S272" i="24"/>
  <c r="S187" i="24"/>
  <c r="AX247" i="24"/>
  <c r="AP247" i="24"/>
  <c r="AH247" i="24"/>
  <c r="Z247" i="24"/>
  <c r="R247" i="24"/>
  <c r="C248" i="24"/>
  <c r="C249" i="24" s="1"/>
  <c r="AW247" i="24"/>
  <c r="AO247" i="24"/>
  <c r="AG247" i="24"/>
  <c r="Y247" i="24"/>
  <c r="Q247" i="24"/>
  <c r="BD247" i="24"/>
  <c r="AV247" i="24"/>
  <c r="AN247" i="24"/>
  <c r="AF247" i="24"/>
  <c r="X247" i="24"/>
  <c r="P247" i="24"/>
  <c r="BC247" i="24"/>
  <c r="AU247" i="24"/>
  <c r="AM247" i="24"/>
  <c r="AE247" i="24"/>
  <c r="W247" i="24"/>
  <c r="O247" i="24"/>
  <c r="BB247" i="24"/>
  <c r="AT247" i="24"/>
  <c r="AL247" i="24"/>
  <c r="AD247" i="24"/>
  <c r="V247" i="24"/>
  <c r="M247" i="24"/>
  <c r="AZ247" i="24"/>
  <c r="AR247" i="24"/>
  <c r="AJ247" i="24"/>
  <c r="AB247" i="24"/>
  <c r="T247" i="24"/>
  <c r="AY247" i="24"/>
  <c r="AQ247" i="24"/>
  <c r="AI247" i="24"/>
  <c r="AA247" i="24"/>
  <c r="S247" i="24"/>
  <c r="BA247" i="24"/>
  <c r="AS247" i="24"/>
  <c r="AK247" i="24"/>
  <c r="AC247" i="24"/>
  <c r="U247" i="24"/>
  <c r="S4141" i="24"/>
  <c r="S3284" i="24"/>
  <c r="S2551" i="24"/>
  <c r="S1954" i="24"/>
  <c r="S1964" i="24" s="1"/>
  <c r="S1304" i="24"/>
  <c r="S787" i="24"/>
  <c r="S657" i="24"/>
  <c r="S66" i="24"/>
  <c r="S2841" i="24"/>
  <c r="S1667" i="24"/>
  <c r="S4346" i="24"/>
  <c r="S4356" i="24" s="1"/>
  <c r="S3440" i="24"/>
  <c r="S2790" i="24"/>
  <c r="S2061" i="24"/>
  <c r="S1408" i="24"/>
  <c r="S1126" i="24"/>
  <c r="S393" i="24"/>
  <c r="S1902" i="24"/>
  <c r="S1912" i="24" s="1"/>
  <c r="S810" i="24"/>
  <c r="S3543" i="24"/>
  <c r="S4606" i="24"/>
  <c r="S4090" i="24"/>
  <c r="BC222" i="24"/>
  <c r="AU222" i="24"/>
  <c r="AM222" i="24"/>
  <c r="AE222" i="24"/>
  <c r="W222" i="24"/>
  <c r="O222" i="24"/>
  <c r="BB222" i="24"/>
  <c r="AT222" i="24"/>
  <c r="AL222" i="24"/>
  <c r="AD222" i="24"/>
  <c r="V222" i="24"/>
  <c r="M222" i="24"/>
  <c r="BA222" i="24"/>
  <c r="AS222" i="24"/>
  <c r="AK222" i="24"/>
  <c r="AC222" i="24"/>
  <c r="U222" i="24"/>
  <c r="AZ222" i="24"/>
  <c r="AR222" i="24"/>
  <c r="AJ222" i="24"/>
  <c r="AB222" i="24"/>
  <c r="T222" i="24"/>
  <c r="AY222" i="24"/>
  <c r="AQ222" i="24"/>
  <c r="AI222" i="24"/>
  <c r="AA222" i="24"/>
  <c r="S222" i="24"/>
  <c r="BD222" i="24"/>
  <c r="AV222" i="24"/>
  <c r="AN222" i="24"/>
  <c r="AF222" i="24"/>
  <c r="X222" i="24"/>
  <c r="P222" i="24"/>
  <c r="AH222" i="24"/>
  <c r="AG222" i="24"/>
  <c r="Z222" i="24"/>
  <c r="C223" i="24"/>
  <c r="C224" i="24" s="1"/>
  <c r="Y222" i="24"/>
  <c r="AX222" i="24"/>
  <c r="R222" i="24"/>
  <c r="AW222" i="24"/>
  <c r="Q222" i="24"/>
  <c r="AP222" i="24"/>
  <c r="AO222" i="24"/>
  <c r="S4635" i="24"/>
  <c r="S3024" i="24"/>
  <c r="S2530" i="24"/>
  <c r="S2187" i="24"/>
  <c r="S1199" i="24"/>
  <c r="S731" i="24"/>
  <c r="S497" i="24"/>
  <c r="S3124" i="24"/>
  <c r="S4609" i="24"/>
  <c r="S3362" i="24"/>
  <c r="S3539" i="24"/>
  <c r="S4631" i="24"/>
  <c r="S3877" i="24"/>
  <c r="S3205" i="24"/>
  <c r="S2421" i="24"/>
  <c r="S1953" i="24"/>
  <c r="S1177" i="24"/>
  <c r="S709" i="24"/>
  <c r="S1411" i="24"/>
  <c r="S398" i="24"/>
  <c r="S4636" i="24"/>
  <c r="S2244" i="24"/>
  <c r="BA122" i="24"/>
  <c r="AS122" i="24"/>
  <c r="AK122" i="24"/>
  <c r="AC122" i="24"/>
  <c r="U122" i="24"/>
  <c r="AZ122" i="24"/>
  <c r="AR122" i="24"/>
  <c r="AJ122" i="24"/>
  <c r="AB122" i="24"/>
  <c r="T122" i="24"/>
  <c r="AY122" i="24"/>
  <c r="AQ122" i="24"/>
  <c r="AI122" i="24"/>
  <c r="AA122" i="24"/>
  <c r="S122" i="24"/>
  <c r="AX122" i="24"/>
  <c r="AP122" i="24"/>
  <c r="AH122" i="24"/>
  <c r="Z122" i="24"/>
  <c r="R122" i="24"/>
  <c r="C123" i="24"/>
  <c r="C124" i="24" s="1"/>
  <c r="AW122" i="24"/>
  <c r="AO122" i="24"/>
  <c r="AG122" i="24"/>
  <c r="Y122" i="24"/>
  <c r="Q122" i="24"/>
  <c r="BD122" i="24"/>
  <c r="AV122" i="24"/>
  <c r="AN122" i="24"/>
  <c r="AF122" i="24"/>
  <c r="X122" i="24"/>
  <c r="P122" i="24"/>
  <c r="BC122" i="24"/>
  <c r="AU122" i="24"/>
  <c r="AM122" i="24"/>
  <c r="AE122" i="24"/>
  <c r="W122" i="24"/>
  <c r="O122" i="24"/>
  <c r="BB122" i="24"/>
  <c r="AT122" i="24"/>
  <c r="AL122" i="24"/>
  <c r="AD122" i="24"/>
  <c r="V122" i="24"/>
  <c r="M122" i="24"/>
  <c r="S1226" i="24"/>
  <c r="AY172" i="24"/>
  <c r="AQ172" i="24"/>
  <c r="AI172" i="24"/>
  <c r="AA172" i="24"/>
  <c r="S172" i="24"/>
  <c r="AX172" i="24"/>
  <c r="AP172" i="24"/>
  <c r="AH172" i="24"/>
  <c r="Z172" i="24"/>
  <c r="R172" i="24"/>
  <c r="C173" i="24"/>
  <c r="C174" i="24" s="1"/>
  <c r="AW172" i="24"/>
  <c r="AO172" i="24"/>
  <c r="AG172" i="24"/>
  <c r="Y172" i="24"/>
  <c r="Q172" i="24"/>
  <c r="BD172" i="24"/>
  <c r="AV172" i="24"/>
  <c r="AN172" i="24"/>
  <c r="AF172" i="24"/>
  <c r="X172" i="24"/>
  <c r="P172" i="24"/>
  <c r="BC172" i="24"/>
  <c r="AU172" i="24"/>
  <c r="AM172" i="24"/>
  <c r="AE172" i="24"/>
  <c r="W172" i="24"/>
  <c r="O172" i="24"/>
  <c r="BB172" i="24"/>
  <c r="AT172" i="24"/>
  <c r="AL172" i="24"/>
  <c r="AD172" i="24"/>
  <c r="V172" i="24"/>
  <c r="M172" i="24"/>
  <c r="BA172" i="24"/>
  <c r="AS172" i="24"/>
  <c r="AK172" i="24"/>
  <c r="AC172" i="24"/>
  <c r="U172" i="24"/>
  <c r="AZ172" i="24"/>
  <c r="AR172" i="24"/>
  <c r="AJ172" i="24"/>
  <c r="AB172" i="24"/>
  <c r="T172" i="24"/>
  <c r="S2728" i="24"/>
  <c r="S324" i="24"/>
  <c r="S1780" i="24"/>
  <c r="S186" i="24"/>
  <c r="S3262" i="24"/>
  <c r="S4115" i="24"/>
  <c r="S3149" i="24"/>
  <c r="S2660" i="24"/>
  <c r="S1798" i="24"/>
  <c r="S1381" i="24"/>
  <c r="S736" i="24"/>
  <c r="S2162" i="24"/>
  <c r="S1333" i="24"/>
  <c r="S1538" i="24"/>
  <c r="S3855" i="24"/>
  <c r="S1616" i="24"/>
  <c r="S4038" i="24"/>
  <c r="S4168" i="24"/>
  <c r="S3306" i="24"/>
  <c r="S2789" i="24"/>
  <c r="S1386" i="24"/>
  <c r="S758" i="24"/>
  <c r="S606" i="24"/>
  <c r="S2422" i="24"/>
  <c r="S4506" i="24"/>
  <c r="S3773" i="24"/>
  <c r="S4584" i="24"/>
  <c r="S3778" i="24"/>
  <c r="S2994" i="24"/>
  <c r="S2374" i="24"/>
  <c r="S865" i="24"/>
  <c r="S320" i="24"/>
  <c r="S1772" i="24"/>
  <c r="S1782" i="24" s="1"/>
  <c r="S1048" i="24"/>
  <c r="S3903" i="24"/>
  <c r="S2088" i="24"/>
  <c r="S2005" i="24"/>
  <c r="S4557" i="24"/>
  <c r="S3881" i="24"/>
  <c r="S3202" i="24"/>
  <c r="S3212" i="24" s="1"/>
  <c r="S2608" i="24"/>
  <c r="S1693" i="24"/>
  <c r="S862" i="24"/>
  <c r="S445" i="24"/>
  <c r="S2291" i="24"/>
  <c r="S1122" i="24"/>
  <c r="S2630" i="24"/>
  <c r="S4662" i="24"/>
  <c r="S532" i="24"/>
  <c r="S29" i="24"/>
  <c r="S362" i="24"/>
  <c r="S62" i="24"/>
  <c r="S3956" i="24"/>
  <c r="S3227" i="24"/>
  <c r="S2629" i="24"/>
  <c r="S2010" i="24"/>
  <c r="S1385" i="24"/>
  <c r="S654" i="24"/>
  <c r="S2370" i="24"/>
  <c r="S3071" i="24"/>
  <c r="S3098" i="24"/>
  <c r="S3309" i="24"/>
  <c r="S4112" i="24"/>
  <c r="S4122" i="24" s="1"/>
  <c r="S3279" i="24"/>
  <c r="S2452" i="24"/>
  <c r="S1771" i="24"/>
  <c r="S1927" i="24"/>
  <c r="S710" i="24"/>
  <c r="S290" i="24"/>
  <c r="S1255" i="24"/>
  <c r="S3049" i="24"/>
  <c r="S4242" i="24"/>
  <c r="S3179" i="24"/>
  <c r="BB197" i="24"/>
  <c r="AT197" i="24"/>
  <c r="AL197" i="24"/>
  <c r="AD197" i="24"/>
  <c r="V197" i="24"/>
  <c r="M197" i="24"/>
  <c r="BA197" i="24"/>
  <c r="AS197" i="24"/>
  <c r="AK197" i="24"/>
  <c r="AC197" i="24"/>
  <c r="U197" i="24"/>
  <c r="AZ197" i="24"/>
  <c r="AR197" i="24"/>
  <c r="AJ197" i="24"/>
  <c r="AB197" i="24"/>
  <c r="T197" i="24"/>
  <c r="AY197" i="24"/>
  <c r="AQ197" i="24"/>
  <c r="AI197" i="24"/>
  <c r="AA197" i="24"/>
  <c r="S197" i="24"/>
  <c r="AX197" i="24"/>
  <c r="AP197" i="24"/>
  <c r="AH197" i="24"/>
  <c r="Z197" i="24"/>
  <c r="R197" i="24"/>
  <c r="C198" i="24"/>
  <c r="C199" i="24" s="1"/>
  <c r="AW197" i="24"/>
  <c r="AO197" i="24"/>
  <c r="AG197" i="24"/>
  <c r="Y197" i="24"/>
  <c r="Q197" i="24"/>
  <c r="BD197" i="24"/>
  <c r="AV197" i="24"/>
  <c r="AN197" i="24"/>
  <c r="AF197" i="24"/>
  <c r="X197" i="24"/>
  <c r="P197" i="24"/>
  <c r="BC197" i="24"/>
  <c r="AU197" i="24"/>
  <c r="AM197" i="24"/>
  <c r="AE197" i="24"/>
  <c r="W197" i="24"/>
  <c r="O197" i="24"/>
  <c r="S4527" i="24"/>
  <c r="S3933" i="24"/>
  <c r="S2842" i="24"/>
  <c r="S2188" i="24"/>
  <c r="S1719" i="24"/>
  <c r="S917" i="24"/>
  <c r="S372" i="24"/>
  <c r="S2009" i="24"/>
  <c r="S2474" i="24"/>
  <c r="S3383" i="24"/>
  <c r="S2058" i="24"/>
  <c r="S3699" i="24"/>
  <c r="S4453" i="24"/>
  <c r="S3878" i="24"/>
  <c r="S2942" i="24"/>
  <c r="S2114" i="24"/>
  <c r="S1697" i="24"/>
  <c r="S840" i="24"/>
  <c r="S263" i="24"/>
  <c r="S2812" i="24"/>
  <c r="S3358" i="24"/>
  <c r="S3176" i="24"/>
  <c r="S4060" i="24"/>
  <c r="S3253" i="24"/>
  <c r="S2347" i="24"/>
  <c r="S1932" i="24"/>
  <c r="S1147" i="24"/>
  <c r="S813" i="24"/>
  <c r="S4478" i="24"/>
  <c r="S4496" i="24" s="1"/>
  <c r="S4715" i="24"/>
  <c r="S1825" i="24"/>
  <c r="S3359" i="24"/>
  <c r="S3957" i="24"/>
  <c r="S4608" i="24"/>
  <c r="S4626" i="24" s="1"/>
  <c r="S3178" i="24"/>
  <c r="S3196" i="24" s="1"/>
  <c r="S4374" i="24"/>
  <c r="S4392" i="24" s="1"/>
  <c r="S2840" i="24"/>
  <c r="S2858" i="24" s="1"/>
  <c r="S1540" i="24"/>
  <c r="S1803" i="24"/>
  <c r="S1806" i="24" s="1"/>
  <c r="S1254" i="24"/>
  <c r="S1272" i="24" s="1"/>
  <c r="S500" i="24"/>
  <c r="S518" i="24" s="1"/>
  <c r="S1513" i="24"/>
  <c r="S1520" i="24" s="1"/>
  <c r="S945" i="24"/>
  <c r="S499" i="24"/>
  <c r="S474" i="24"/>
  <c r="S447" i="24"/>
  <c r="S373" i="24"/>
  <c r="S26" i="24"/>
  <c r="S369" i="24"/>
  <c r="S61" i="24" s="1"/>
  <c r="S629" i="24"/>
  <c r="S555" i="24"/>
  <c r="S763" i="24"/>
  <c r="S551" i="24"/>
  <c r="S759" i="24"/>
  <c r="S1124" i="24"/>
  <c r="S1142" i="24" s="1"/>
  <c r="S941" i="24"/>
  <c r="S1205" i="24"/>
  <c r="S114" i="24" s="1"/>
  <c r="S841" i="24"/>
  <c r="S1280" i="24"/>
  <c r="S1298" i="24" s="1"/>
  <c r="S1539" i="24"/>
  <c r="S1179" i="24"/>
  <c r="S1387" i="24"/>
  <c r="S1462" i="24"/>
  <c r="S1480" i="24" s="1"/>
  <c r="S1335" i="24"/>
  <c r="S1618" i="24"/>
  <c r="S1636" i="24" s="1"/>
  <c r="S1566" i="24"/>
  <c r="S1584" i="24" s="1"/>
  <c r="S2449" i="24"/>
  <c r="S1826" i="24"/>
  <c r="S1844" i="24" s="1"/>
  <c r="S1959" i="24"/>
  <c r="S1962" i="24" s="1"/>
  <c r="S2060" i="24"/>
  <c r="S2078" i="24" s="1"/>
  <c r="S2609" i="24"/>
  <c r="S2219" i="24"/>
  <c r="S2112" i="24"/>
  <c r="S2130" i="24" s="1"/>
  <c r="S2346" i="24"/>
  <c r="S2364" i="24" s="1"/>
  <c r="S2554" i="24"/>
  <c r="S2572" i="24" s="1"/>
  <c r="S2765" i="24"/>
  <c r="S2866" i="24"/>
  <c r="S2884" i="24" s="1"/>
  <c r="S2817" i="24"/>
  <c r="S3074" i="24"/>
  <c r="S3092" i="24" s="1"/>
  <c r="S3334" i="24"/>
  <c r="S3352" i="24" s="1"/>
  <c r="S3386" i="24"/>
  <c r="S3404" i="24" s="1"/>
  <c r="S3307" i="24"/>
  <c r="S3541" i="24"/>
  <c r="S3490" i="24"/>
  <c r="S3508" i="24" s="1"/>
  <c r="S3594" i="24"/>
  <c r="S3612" i="24" s="1"/>
  <c r="S3779" i="24"/>
  <c r="S4062" i="24"/>
  <c r="S4080" i="24" s="1"/>
  <c r="S4117" i="24"/>
  <c r="S4120" i="24" s="1"/>
  <c r="S4269" i="24"/>
  <c r="S4399" i="24"/>
  <c r="S4406" i="24" s="1"/>
  <c r="S4530" i="24"/>
  <c r="S4548" i="24" s="1"/>
  <c r="S4556" i="24"/>
  <c r="S4574" i="24" s="1"/>
  <c r="R30" i="24"/>
  <c r="S4580" i="24"/>
  <c r="S4590" i="24" s="1"/>
  <c r="S3726" i="24"/>
  <c r="S2633" i="24"/>
  <c r="S1745" i="24"/>
  <c r="S1070" i="24"/>
  <c r="S419" i="24"/>
  <c r="S1542" i="24"/>
  <c r="S446" i="24"/>
  <c r="S456" i="24" s="1"/>
  <c r="S4267" i="24"/>
  <c r="S4713" i="24"/>
  <c r="S3985" i="24"/>
  <c r="S2603" i="24"/>
  <c r="S1849" i="24"/>
  <c r="S1356" i="24"/>
  <c r="S605" i="24"/>
  <c r="S2217" i="24"/>
  <c r="S2348" i="24"/>
  <c r="S1980" i="24"/>
  <c r="S1990" i="24" s="1"/>
  <c r="S4375" i="24"/>
  <c r="S4397" i="24"/>
  <c r="S3673" i="24"/>
  <c r="S2815" i="24"/>
  <c r="S2240" i="24"/>
  <c r="S1515" i="24"/>
  <c r="S1100" i="24"/>
  <c r="S476" i="24"/>
  <c r="S1044" i="24"/>
  <c r="S3461" i="24"/>
  <c r="S3647" i="24"/>
  <c r="S3102" i="24"/>
  <c r="S4372" i="24"/>
  <c r="S3617" i="24"/>
  <c r="S2166" i="24"/>
  <c r="S991" i="24"/>
  <c r="S367" i="24"/>
  <c r="S523" i="24"/>
  <c r="S3414" i="24"/>
  <c r="S3420" i="24" s="1"/>
  <c r="S3721" i="24"/>
  <c r="S4588" i="24"/>
  <c r="T3" i="24"/>
  <c r="T191" i="24"/>
  <c r="S428" i="24"/>
  <c r="S27" i="24"/>
  <c r="S2059" i="24"/>
  <c r="S2267" i="24"/>
  <c r="S2375" i="24"/>
  <c r="S2631" i="24"/>
  <c r="S2476" i="24"/>
  <c r="S2494" i="24" s="1"/>
  <c r="S2424" i="24"/>
  <c r="S2442" i="24" s="1"/>
  <c r="S2658" i="24"/>
  <c r="S2676" i="24" s="1"/>
  <c r="S2813" i="24"/>
  <c r="S2895" i="24"/>
  <c r="S3100" i="24"/>
  <c r="S3118" i="24" s="1"/>
  <c r="S3129" i="24"/>
  <c r="S3152" i="24"/>
  <c r="S3170" i="24" s="1"/>
  <c r="S3151" i="24"/>
  <c r="S3411" i="24"/>
  <c r="S3418" i="24" s="1"/>
  <c r="S3438" i="24"/>
  <c r="S3456" i="24" s="1"/>
  <c r="S3593" i="24"/>
  <c r="S3620" i="24"/>
  <c r="S3638" i="24" s="1"/>
  <c r="S3623" i="24"/>
  <c r="S3571" i="24"/>
  <c r="S3724" i="24"/>
  <c r="S3742" i="24" s="1"/>
  <c r="S3828" i="24"/>
  <c r="S3846" i="24" s="1"/>
  <c r="S4065" i="24"/>
  <c r="S4068" i="24" s="1"/>
  <c r="S4013" i="24"/>
  <c r="S4009" i="24"/>
  <c r="S4140" i="24"/>
  <c r="S4158" i="24" s="1"/>
  <c r="S4247" i="24"/>
  <c r="S4477" i="24"/>
  <c r="S4533" i="24"/>
  <c r="S4536" i="24" s="1"/>
  <c r="S4633" i="24"/>
  <c r="S4689" i="24"/>
  <c r="M30" i="24"/>
  <c r="C31" i="24"/>
  <c r="S4532" i="24"/>
  <c r="S3696" i="24"/>
  <c r="S3706" i="24" s="1"/>
  <c r="S2893" i="24"/>
  <c r="S2322" i="24"/>
  <c r="S1463" i="24"/>
  <c r="S913" i="24"/>
  <c r="S2712" i="24"/>
  <c r="S1901" i="24"/>
  <c r="S1563" i="24"/>
  <c r="S3283" i="24"/>
  <c r="S1957" i="24"/>
  <c r="S4085" i="24"/>
  <c r="S3904" i="24"/>
  <c r="S3101" i="24"/>
  <c r="S2604" i="24"/>
  <c r="S1802" i="24"/>
  <c r="S1308" i="24"/>
  <c r="S861" i="24"/>
  <c r="S1043" i="24"/>
  <c r="S2552" i="24"/>
  <c r="S3123" i="24"/>
  <c r="S4528" i="24"/>
  <c r="S3413" i="24"/>
  <c r="Z5" i="24"/>
  <c r="AA6" i="24"/>
  <c r="S4319" i="24"/>
  <c r="S3591" i="24"/>
  <c r="S2681" i="24"/>
  <c r="S2499" i="24"/>
  <c r="S1334" i="24"/>
  <c r="S995" i="24"/>
  <c r="S368" i="24"/>
  <c r="S1568" i="24"/>
  <c r="S1017" i="24"/>
  <c r="S3618" i="24"/>
  <c r="S809" i="24"/>
  <c r="S4142" i="24"/>
  <c r="S41" i="24"/>
  <c r="S4294" i="24"/>
  <c r="S3774" i="24"/>
  <c r="S2659" i="24"/>
  <c r="S2295" i="24"/>
  <c r="S1225" i="24"/>
  <c r="S757" i="24"/>
  <c r="S294" i="24"/>
  <c r="S1645" i="24"/>
  <c r="S1412" i="24"/>
  <c r="S3986" i="24"/>
  <c r="S3851" i="24"/>
  <c r="S3751" i="24"/>
  <c r="S3210" i="24"/>
  <c r="S974" i="24"/>
  <c r="S284" i="24"/>
  <c r="S28" i="24"/>
  <c r="S2234" i="24"/>
  <c r="S4449" i="24"/>
  <c r="S3670" i="24"/>
  <c r="S3680" i="24" s="1"/>
  <c r="S2811" i="24"/>
  <c r="S2031" i="24"/>
  <c r="S1489" i="24"/>
  <c r="S943" i="24"/>
  <c r="S498" i="24"/>
  <c r="S2577" i="24"/>
  <c r="S3020" i="24"/>
  <c r="S3565" i="24"/>
  <c r="S2919" i="24"/>
  <c r="S4558" i="24"/>
  <c r="S3752" i="24"/>
  <c r="S3019" i="24"/>
  <c r="S2737" i="24"/>
  <c r="S1723" i="24"/>
  <c r="S887" i="24"/>
  <c r="S394" i="24"/>
  <c r="S3747" i="24"/>
  <c r="S1797" i="24"/>
  <c r="S4402" i="24"/>
  <c r="S4408" i="24" s="1"/>
  <c r="AX97" i="24"/>
  <c r="AP97" i="24"/>
  <c r="AH97" i="24"/>
  <c r="Z97" i="24"/>
  <c r="R97" i="24"/>
  <c r="C98" i="24"/>
  <c r="C99" i="24" s="1"/>
  <c r="AW97" i="24"/>
  <c r="AO97" i="24"/>
  <c r="AG97" i="24"/>
  <c r="Y97" i="24"/>
  <c r="Q97" i="24"/>
  <c r="BD97" i="24"/>
  <c r="AV97" i="24"/>
  <c r="AN97" i="24"/>
  <c r="AF97" i="24"/>
  <c r="X97" i="24"/>
  <c r="P97" i="24"/>
  <c r="BC97" i="24"/>
  <c r="AU97" i="24"/>
  <c r="AM97" i="24"/>
  <c r="AE97" i="24"/>
  <c r="W97" i="24"/>
  <c r="O97" i="24"/>
  <c r="BB97" i="24"/>
  <c r="AT97" i="24"/>
  <c r="AL97" i="24"/>
  <c r="AD97" i="24"/>
  <c r="V97" i="24"/>
  <c r="M97" i="24"/>
  <c r="BA97" i="24"/>
  <c r="AS97" i="24"/>
  <c r="AK97" i="24"/>
  <c r="AC97" i="24"/>
  <c r="U97" i="24"/>
  <c r="AZ97" i="24"/>
  <c r="AR97" i="24"/>
  <c r="AJ97" i="24"/>
  <c r="AB97" i="24"/>
  <c r="T97" i="24"/>
  <c r="AY97" i="24"/>
  <c r="AQ97" i="24"/>
  <c r="AI97" i="24"/>
  <c r="AA97" i="24"/>
  <c r="S97" i="24"/>
  <c r="S4219" i="24"/>
  <c r="S3491" i="24"/>
  <c r="S2634" i="24"/>
  <c r="S1252" i="24"/>
  <c r="S684" i="24"/>
  <c r="S705" i="24"/>
  <c r="S2451" i="24"/>
  <c r="S1512" i="24"/>
  <c r="S1522" i="24" s="1"/>
  <c r="S1251" i="24"/>
  <c r="S2837" i="24"/>
  <c r="S216" i="24"/>
  <c r="S4194" i="24"/>
  <c r="S3357" i="24"/>
  <c r="S2525" i="24"/>
  <c r="S2113" i="24"/>
  <c r="S1178" i="24"/>
  <c r="S575" i="24"/>
  <c r="S316" i="24"/>
  <c r="S2192" i="24"/>
  <c r="S1646" i="24"/>
  <c r="S4450" i="24"/>
  <c r="S4064" i="24"/>
  <c r="AZ47" i="24"/>
  <c r="AR47" i="24"/>
  <c r="AJ47" i="24"/>
  <c r="AB47" i="24"/>
  <c r="T47" i="24"/>
  <c r="AY47" i="24"/>
  <c r="AQ47" i="24"/>
  <c r="AI47" i="24"/>
  <c r="AA47" i="24"/>
  <c r="S47" i="24"/>
  <c r="AX47" i="24"/>
  <c r="AP47" i="24"/>
  <c r="AH47" i="24"/>
  <c r="Z47" i="24"/>
  <c r="R47" i="24"/>
  <c r="C48" i="24"/>
  <c r="C49" i="24" s="1"/>
  <c r="AW47" i="24"/>
  <c r="AO47" i="24"/>
  <c r="AG47" i="24"/>
  <c r="Y47" i="24"/>
  <c r="Q47" i="24"/>
  <c r="BD47" i="24"/>
  <c r="AV47" i="24"/>
  <c r="AN47" i="24"/>
  <c r="AF47" i="24"/>
  <c r="X47" i="24"/>
  <c r="P47" i="24"/>
  <c r="BC47" i="24"/>
  <c r="AU47" i="24"/>
  <c r="AM47" i="24"/>
  <c r="AE47" i="24"/>
  <c r="W47" i="24"/>
  <c r="O47" i="24"/>
  <c r="BB47" i="24"/>
  <c r="AT47" i="24"/>
  <c r="AL47" i="24"/>
  <c r="AD47" i="24"/>
  <c r="V47" i="24"/>
  <c r="M47" i="24"/>
  <c r="BA47" i="24"/>
  <c r="AS47" i="24"/>
  <c r="AK47" i="24"/>
  <c r="AC47" i="24"/>
  <c r="U47" i="24"/>
  <c r="S4380" i="24"/>
  <c r="S350" i="24"/>
  <c r="S336" i="24"/>
  <c r="S1461" i="24"/>
  <c r="S1332" i="24"/>
  <c r="S1350" i="24" s="1"/>
  <c r="S1696" i="24"/>
  <c r="S1714" i="24" s="1"/>
  <c r="S1722" i="24"/>
  <c r="S1740" i="24" s="1"/>
  <c r="S1774" i="24"/>
  <c r="S1792" i="24" s="1"/>
  <c r="S1747" i="24"/>
  <c r="S1852" i="24"/>
  <c r="S1870" i="24" s="1"/>
  <c r="S2089" i="24"/>
  <c r="S2245" i="24"/>
  <c r="S2164" i="24"/>
  <c r="S2182" i="24" s="1"/>
  <c r="S2086" i="24"/>
  <c r="S2104" i="24" s="1"/>
  <c r="S2323" i="24"/>
  <c r="S2709" i="24"/>
  <c r="S2528" i="24"/>
  <c r="S2546" i="24" s="1"/>
  <c r="S2345" i="24"/>
  <c r="S2553" i="24"/>
  <c r="S2398" i="24"/>
  <c r="S2416" i="24" s="1"/>
  <c r="S2635" i="24"/>
  <c r="S2892" i="24"/>
  <c r="S2910" i="24" s="1"/>
  <c r="S3047" i="24"/>
  <c r="S2999" i="24"/>
  <c r="S2969" i="24"/>
  <c r="S2996" i="24"/>
  <c r="S3014" i="24" s="1"/>
  <c r="S3363" i="24"/>
  <c r="S3256" i="24"/>
  <c r="S3274" i="24" s="1"/>
  <c r="S3516" i="24"/>
  <c r="S3534" i="24" s="1"/>
  <c r="S3441" i="24"/>
  <c r="S3749" i="24"/>
  <c r="S3879" i="24"/>
  <c r="S4114" i="24"/>
  <c r="S4132" i="24" s="1"/>
  <c r="S4087" i="24"/>
  <c r="S4295" i="24"/>
  <c r="S4451" i="24"/>
  <c r="S4376" i="24"/>
  <c r="S3518" i="24"/>
  <c r="S2864" i="24"/>
  <c r="S2269" i="24"/>
  <c r="S1590" i="24"/>
  <c r="S1303" i="24"/>
  <c r="S683" i="24"/>
  <c r="S1464" i="24"/>
  <c r="S3435" i="24"/>
  <c r="S4320" i="24"/>
  <c r="S3799" i="24"/>
  <c r="S4505" i="24"/>
  <c r="S3748" i="24"/>
  <c r="S2816" i="24"/>
  <c r="S2191" i="24"/>
  <c r="S1589" i="24"/>
  <c r="S449" i="24"/>
  <c r="S2945" i="24"/>
  <c r="S1823" i="24"/>
  <c r="S3310" i="24"/>
  <c r="S166" i="24"/>
  <c r="S3487" i="24"/>
  <c r="S4033" i="24"/>
  <c r="S3257" i="24"/>
  <c r="S2343" i="24"/>
  <c r="S1746" i="24"/>
  <c r="S1438" i="24"/>
  <c r="S601" i="24"/>
  <c r="S918" i="24"/>
  <c r="S679" i="24"/>
  <c r="S3280" i="24"/>
  <c r="S4272" i="24"/>
  <c r="S4063" i="24"/>
  <c r="S4011" i="24"/>
  <c r="S3254" i="24"/>
  <c r="S3264" i="24" s="1"/>
  <c r="S2555" i="24"/>
  <c r="S1983" i="24"/>
  <c r="S1355" i="24"/>
  <c r="S579" i="24"/>
  <c r="S814" i="24"/>
  <c r="S1459" i="24"/>
  <c r="S3466" i="24"/>
  <c r="S2733" i="24"/>
  <c r="S4657" i="24"/>
  <c r="S4224" i="24" l="1"/>
  <c r="S4538" i="24"/>
  <c r="S4172" i="24"/>
  <c r="S39" i="24"/>
  <c r="S214" i="24"/>
  <c r="S3160" i="24"/>
  <c r="S1910" i="24"/>
  <c r="S161" i="24"/>
  <c r="S88" i="24"/>
  <c r="S378" i="24"/>
  <c r="S430" i="24"/>
  <c r="S13" i="24"/>
  <c r="S139" i="24"/>
  <c r="S14" i="24"/>
  <c r="S237" i="24"/>
  <c r="S4198" i="24"/>
  <c r="S12" i="24"/>
  <c r="S236" i="24"/>
  <c r="S210" i="24"/>
  <c r="S3238" i="24"/>
  <c r="S4382" i="24"/>
  <c r="S2456" i="24"/>
  <c r="S136" i="24"/>
  <c r="C200" i="24"/>
  <c r="C201" i="24" s="1"/>
  <c r="M199" i="24"/>
  <c r="S2640" i="24"/>
  <c r="M124" i="24"/>
  <c r="C125" i="24"/>
  <c r="C126" i="24" s="1"/>
  <c r="S960" i="24"/>
  <c r="S87" i="24"/>
  <c r="S138" i="24"/>
  <c r="S976" i="24"/>
  <c r="S950" i="24"/>
  <c r="S85" i="24"/>
  <c r="S16" i="24"/>
  <c r="S116" i="24"/>
  <c r="S112" i="24"/>
  <c r="T66" i="24"/>
  <c r="S163" i="24"/>
  <c r="S89" i="24"/>
  <c r="S4148" i="24"/>
  <c r="S4174" i="24"/>
  <c r="S241" i="24"/>
  <c r="S238" i="24"/>
  <c r="S3056" i="24"/>
  <c r="S3158" i="24"/>
  <c r="S1808" i="24"/>
  <c r="S4094" i="24"/>
  <c r="S3054" i="24"/>
  <c r="S326" i="24"/>
  <c r="S235" i="24"/>
  <c r="AA5" i="24"/>
  <c r="AB6" i="24"/>
  <c r="S164" i="24"/>
  <c r="S376" i="24"/>
  <c r="C225" i="24"/>
  <c r="C226" i="24" s="1"/>
  <c r="M224" i="24"/>
  <c r="S2458" i="24"/>
  <c r="S3704" i="24"/>
  <c r="S2510" i="24"/>
  <c r="S185" i="24"/>
  <c r="S35" i="24"/>
  <c r="C75" i="24"/>
  <c r="C76" i="24" s="1"/>
  <c r="M74" i="24"/>
  <c r="S211" i="24"/>
  <c r="C100" i="24"/>
  <c r="C101" i="24" s="1"/>
  <c r="M99" i="24"/>
  <c r="S2638" i="24"/>
  <c r="T4728" i="24"/>
  <c r="T4729" i="24"/>
  <c r="T4727" i="24"/>
  <c r="T4726" i="24"/>
  <c r="T4702" i="24"/>
  <c r="T4703" i="24"/>
  <c r="T4700" i="24"/>
  <c r="T4701" i="24"/>
  <c r="T4676" i="24"/>
  <c r="T4675" i="24"/>
  <c r="T4674" i="24"/>
  <c r="T4677" i="24"/>
  <c r="T4651" i="24"/>
  <c r="T4650" i="24"/>
  <c r="T4649" i="24"/>
  <c r="T4648" i="24"/>
  <c r="T4624" i="24"/>
  <c r="T4625" i="24"/>
  <c r="T4623" i="24"/>
  <c r="T4622" i="24"/>
  <c r="T4598" i="24"/>
  <c r="T4597" i="24"/>
  <c r="T4596" i="24"/>
  <c r="T4599" i="24"/>
  <c r="T4572" i="24"/>
  <c r="T4573" i="24"/>
  <c r="T4570" i="24"/>
  <c r="T4546" i="24"/>
  <c r="T4571" i="24"/>
  <c r="T4545" i="24"/>
  <c r="T4544" i="24"/>
  <c r="T4519" i="24"/>
  <c r="T4494" i="24"/>
  <c r="T4493" i="24"/>
  <c r="T4492" i="24"/>
  <c r="T4520" i="24"/>
  <c r="T4547" i="24"/>
  <c r="T4495" i="24"/>
  <c r="T4521" i="24"/>
  <c r="T4518" i="24"/>
  <c r="T4468" i="24"/>
  <c r="T4467" i="24"/>
  <c r="T4466" i="24"/>
  <c r="T4442" i="24"/>
  <c r="T4441" i="24"/>
  <c r="T4440" i="24"/>
  <c r="T4416" i="24"/>
  <c r="T4415" i="24"/>
  <c r="T4414" i="24"/>
  <c r="T4469" i="24"/>
  <c r="T4443" i="24"/>
  <c r="T4389" i="24"/>
  <c r="T4391" i="24"/>
  <c r="T4338" i="24"/>
  <c r="T4337" i="24"/>
  <c r="T4336" i="24"/>
  <c r="T4417" i="24"/>
  <c r="T4390" i="24"/>
  <c r="T4364" i="24"/>
  <c r="T4363" i="24"/>
  <c r="T4362" i="24"/>
  <c r="T4388" i="24"/>
  <c r="T4365" i="24"/>
  <c r="T4286" i="24"/>
  <c r="T4312" i="24"/>
  <c r="T4311" i="24"/>
  <c r="T4310" i="24"/>
  <c r="T4261" i="24"/>
  <c r="T4339" i="24"/>
  <c r="T4287" i="24"/>
  <c r="T4313" i="24"/>
  <c r="T4260" i="24"/>
  <c r="T4259" i="24"/>
  <c r="T4209" i="24"/>
  <c r="T4235" i="24"/>
  <c r="T4284" i="24"/>
  <c r="T4258" i="24"/>
  <c r="T4285" i="24"/>
  <c r="T4234" i="24"/>
  <c r="T4233" i="24"/>
  <c r="T4232" i="24"/>
  <c r="T4206" i="24"/>
  <c r="T4208" i="24"/>
  <c r="T4156" i="24"/>
  <c r="T4155" i="24"/>
  <c r="T4154" i="24"/>
  <c r="T4182" i="24"/>
  <c r="T4181" i="24"/>
  <c r="T4180" i="24"/>
  <c r="T4183" i="24"/>
  <c r="T4131" i="24"/>
  <c r="T4130" i="24"/>
  <c r="T4207" i="24"/>
  <c r="T4157" i="24"/>
  <c r="T4129" i="24"/>
  <c r="T4128" i="24"/>
  <c r="T4078" i="24"/>
  <c r="T4077" i="24"/>
  <c r="T4076" i="24"/>
  <c r="T4079" i="24"/>
  <c r="T4105" i="24"/>
  <c r="T4103" i="24"/>
  <c r="T4104" i="24"/>
  <c r="T4027" i="24"/>
  <c r="T4053" i="24"/>
  <c r="T4102" i="24"/>
  <c r="T4026" i="24"/>
  <c r="T4025" i="24"/>
  <c r="T4024" i="24"/>
  <c r="T4052" i="24"/>
  <c r="T4051" i="24"/>
  <c r="T4050" i="24"/>
  <c r="T3975" i="24"/>
  <c r="T3923" i="24"/>
  <c r="T3949" i="24"/>
  <c r="T4001" i="24"/>
  <c r="T3974" i="24"/>
  <c r="T3972" i="24"/>
  <c r="T3998" i="24"/>
  <c r="T3999" i="24"/>
  <c r="T4000" i="24"/>
  <c r="T3973" i="24"/>
  <c r="T3897" i="24"/>
  <c r="T3921" i="24"/>
  <c r="T3895" i="24"/>
  <c r="T3946" i="24"/>
  <c r="T3870" i="24"/>
  <c r="T3869" i="24"/>
  <c r="T3868" i="24"/>
  <c r="T3920" i="24"/>
  <c r="T3947" i="24"/>
  <c r="T3896" i="24"/>
  <c r="T3845" i="24"/>
  <c r="T3948" i="24"/>
  <c r="T3871" i="24"/>
  <c r="T3922" i="24"/>
  <c r="T3819" i="24"/>
  <c r="T3688" i="24"/>
  <c r="T3687" i="24"/>
  <c r="T3686" i="24"/>
  <c r="T3844" i="24"/>
  <c r="T3714" i="24"/>
  <c r="T3713" i="24"/>
  <c r="T3712" i="24"/>
  <c r="T3842" i="24"/>
  <c r="T3740" i="24"/>
  <c r="T3739" i="24"/>
  <c r="T3738" i="24"/>
  <c r="T3766" i="24"/>
  <c r="T3765" i="24"/>
  <c r="T3764" i="24"/>
  <c r="T3689" i="24"/>
  <c r="T3792" i="24"/>
  <c r="T3791" i="24"/>
  <c r="T3790" i="24"/>
  <c r="T3715" i="24"/>
  <c r="T3818" i="24"/>
  <c r="T3817" i="24"/>
  <c r="T3816" i="24"/>
  <c r="T3741" i="24"/>
  <c r="T3894" i="24"/>
  <c r="T3843" i="24"/>
  <c r="T3767" i="24"/>
  <c r="T3793" i="24"/>
  <c r="T3663" i="24"/>
  <c r="T3532" i="24"/>
  <c r="T3531" i="24"/>
  <c r="T3530" i="24"/>
  <c r="T3558" i="24"/>
  <c r="T3557" i="24"/>
  <c r="T3556" i="24"/>
  <c r="T3584" i="24"/>
  <c r="T3583" i="24"/>
  <c r="T3582" i="24"/>
  <c r="T3610" i="24"/>
  <c r="T3609" i="24"/>
  <c r="T3608" i="24"/>
  <c r="T3533" i="24"/>
  <c r="T3636" i="24"/>
  <c r="T3635" i="24"/>
  <c r="T3634" i="24"/>
  <c r="T3559" i="24"/>
  <c r="T3611" i="24"/>
  <c r="T3637" i="24"/>
  <c r="T3428" i="24"/>
  <c r="T3427" i="24"/>
  <c r="T3426" i="24"/>
  <c r="T3662" i="24"/>
  <c r="T3454" i="24"/>
  <c r="T3453" i="24"/>
  <c r="T3452" i="24"/>
  <c r="T3377" i="24"/>
  <c r="T3661" i="24"/>
  <c r="T3660" i="24"/>
  <c r="T3480" i="24"/>
  <c r="T3479" i="24"/>
  <c r="T3478" i="24"/>
  <c r="T3585" i="24"/>
  <c r="T3506" i="24"/>
  <c r="T3505" i="24"/>
  <c r="T3504" i="24"/>
  <c r="T3429" i="24"/>
  <c r="T3455" i="24"/>
  <c r="T3481" i="24"/>
  <c r="T3376" i="24"/>
  <c r="T3325" i="24"/>
  <c r="T3401" i="24"/>
  <c r="T3351" i="24"/>
  <c r="T3507" i="24"/>
  <c r="T3400" i="24"/>
  <c r="T3272" i="24"/>
  <c r="T3271" i="24"/>
  <c r="T3270" i="24"/>
  <c r="T3298" i="24"/>
  <c r="T3297" i="24"/>
  <c r="T3296" i="24"/>
  <c r="T3350" i="24"/>
  <c r="T3349" i="24"/>
  <c r="T3348" i="24"/>
  <c r="T3273" i="24"/>
  <c r="T3403" i="24"/>
  <c r="T3402" i="24"/>
  <c r="T3375" i="24"/>
  <c r="T3374" i="24"/>
  <c r="T3299" i="24"/>
  <c r="T3168" i="24"/>
  <c r="T3167" i="24"/>
  <c r="T3166" i="24"/>
  <c r="T3194" i="24"/>
  <c r="T3193" i="24"/>
  <c r="T3192" i="24"/>
  <c r="T3220" i="24"/>
  <c r="T3219" i="24"/>
  <c r="T3218" i="24"/>
  <c r="T3246" i="24"/>
  <c r="T3244" i="24"/>
  <c r="T3169" i="24"/>
  <c r="T3324" i="24"/>
  <c r="T3195" i="24"/>
  <c r="T3323" i="24"/>
  <c r="T3322" i="24"/>
  <c r="T3142" i="24"/>
  <c r="T3141" i="24"/>
  <c r="T3140" i="24"/>
  <c r="T3114" i="24"/>
  <c r="T3065" i="24"/>
  <c r="T2986" i="24"/>
  <c r="T2985" i="24"/>
  <c r="T2984" i="24"/>
  <c r="T3221" i="24"/>
  <c r="T3012" i="24"/>
  <c r="T3011" i="24"/>
  <c r="T3010" i="24"/>
  <c r="T3038" i="24"/>
  <c r="T3037" i="24"/>
  <c r="T3036" i="24"/>
  <c r="T3245" i="24"/>
  <c r="T3117" i="24"/>
  <c r="T3116" i="24"/>
  <c r="T3064" i="24"/>
  <c r="T3063" i="24"/>
  <c r="T3062" i="24"/>
  <c r="T2987" i="24"/>
  <c r="T3247" i="24"/>
  <c r="T3090" i="24"/>
  <c r="T3089" i="24"/>
  <c r="T3088" i="24"/>
  <c r="T3013" i="24"/>
  <c r="T3143" i="24"/>
  <c r="T3115" i="24"/>
  <c r="T3039" i="24"/>
  <c r="T2909" i="24"/>
  <c r="T3091" i="24"/>
  <c r="T2960" i="24"/>
  <c r="T2935" i="24"/>
  <c r="T2804" i="24"/>
  <c r="T2830" i="24"/>
  <c r="T2829" i="24"/>
  <c r="T2828" i="24"/>
  <c r="T2856" i="24"/>
  <c r="T2855" i="24"/>
  <c r="T2854" i="24"/>
  <c r="T2958" i="24"/>
  <c r="T2882" i="24"/>
  <c r="T2881" i="24"/>
  <c r="T2880" i="24"/>
  <c r="T2805" i="24"/>
  <c r="T2959" i="24"/>
  <c r="T2908" i="24"/>
  <c r="T2907" i="24"/>
  <c r="T2906" i="24"/>
  <c r="T2831" i="24"/>
  <c r="T2961" i="24"/>
  <c r="T2934" i="24"/>
  <c r="T2933" i="24"/>
  <c r="T2932" i="24"/>
  <c r="T2857" i="24"/>
  <c r="T2700" i="24"/>
  <c r="T2699" i="24"/>
  <c r="T2698" i="24"/>
  <c r="T2726" i="24"/>
  <c r="T2725" i="24"/>
  <c r="T2724" i="24"/>
  <c r="T2752" i="24"/>
  <c r="T2751" i="24"/>
  <c r="T2750" i="24"/>
  <c r="T2675" i="24"/>
  <c r="T2778" i="24"/>
  <c r="T2777" i="24"/>
  <c r="T2776" i="24"/>
  <c r="T2701" i="24"/>
  <c r="T2803" i="24"/>
  <c r="T2802" i="24"/>
  <c r="T2727" i="24"/>
  <c r="T2883" i="24"/>
  <c r="T2779" i="24"/>
  <c r="T2648" i="24"/>
  <c r="T2674" i="24"/>
  <c r="T2673" i="24"/>
  <c r="T2672" i="24"/>
  <c r="T2649" i="24"/>
  <c r="T2596" i="24"/>
  <c r="T2595" i="24"/>
  <c r="T2594" i="24"/>
  <c r="T2519" i="24"/>
  <c r="T2388" i="24"/>
  <c r="T2387" i="24"/>
  <c r="T2386" i="24"/>
  <c r="T2622" i="24"/>
  <c r="T2621" i="24"/>
  <c r="T2620" i="24"/>
  <c r="T2545" i="24"/>
  <c r="T2414" i="24"/>
  <c r="T2413" i="24"/>
  <c r="T2412" i="24"/>
  <c r="T2337" i="24"/>
  <c r="T2647" i="24"/>
  <c r="T2646" i="24"/>
  <c r="T2571" i="24"/>
  <c r="T2440" i="24"/>
  <c r="T2439" i="24"/>
  <c r="T2438" i="24"/>
  <c r="T2363" i="24"/>
  <c r="T2597" i="24"/>
  <c r="T2466" i="24"/>
  <c r="T2465" i="24"/>
  <c r="T2464" i="24"/>
  <c r="T2389" i="24"/>
  <c r="T2623" i="24"/>
  <c r="T2492" i="24"/>
  <c r="T2491" i="24"/>
  <c r="T2490" i="24"/>
  <c r="T2415" i="24"/>
  <c r="T2518" i="24"/>
  <c r="T2517" i="24"/>
  <c r="T2516" i="24"/>
  <c r="T2441" i="24"/>
  <c r="T2544" i="24"/>
  <c r="T2543" i="24"/>
  <c r="T2542" i="24"/>
  <c r="T2467" i="24"/>
  <c r="T2336" i="24"/>
  <c r="T2493" i="24"/>
  <c r="T2232" i="24"/>
  <c r="T2231" i="24"/>
  <c r="T2230" i="24"/>
  <c r="T2155" i="24"/>
  <c r="T2753" i="24"/>
  <c r="T2284" i="24"/>
  <c r="T2283" i="24"/>
  <c r="T2282" i="24"/>
  <c r="T2207" i="24"/>
  <c r="T2076" i="24"/>
  <c r="T2075" i="24"/>
  <c r="T2074" i="24"/>
  <c r="T2570" i="24"/>
  <c r="T2310" i="24"/>
  <c r="T2309" i="24"/>
  <c r="T2308" i="24"/>
  <c r="T2233" i="24"/>
  <c r="T2102" i="24"/>
  <c r="T2101" i="24"/>
  <c r="T2100" i="24"/>
  <c r="T2025" i="24"/>
  <c r="T2569" i="24"/>
  <c r="T2568" i="24"/>
  <c r="T2335" i="24"/>
  <c r="T2259" i="24"/>
  <c r="T2128" i="24"/>
  <c r="T2127" i="24"/>
  <c r="T2126" i="24"/>
  <c r="T2051" i="24"/>
  <c r="T2362" i="24"/>
  <c r="T2334" i="24"/>
  <c r="T2285" i="24"/>
  <c r="T2154" i="24"/>
  <c r="T2153" i="24"/>
  <c r="T2152" i="24"/>
  <c r="T2077" i="24"/>
  <c r="T2361" i="24"/>
  <c r="T2360" i="24"/>
  <c r="T2311" i="24"/>
  <c r="T2180" i="24"/>
  <c r="T2179" i="24"/>
  <c r="T2178" i="24"/>
  <c r="T2103" i="24"/>
  <c r="T2206" i="24"/>
  <c r="T2205" i="24"/>
  <c r="T2204" i="24"/>
  <c r="T2129" i="24"/>
  <c r="T1973" i="24"/>
  <c r="T1842" i="24"/>
  <c r="T1841" i="24"/>
  <c r="T1840" i="24"/>
  <c r="T1765" i="24"/>
  <c r="T2181" i="24"/>
  <c r="T1999" i="24"/>
  <c r="T1868" i="24"/>
  <c r="T1867" i="24"/>
  <c r="T1866" i="24"/>
  <c r="T1791" i="24"/>
  <c r="T1894" i="24"/>
  <c r="T1893" i="24"/>
  <c r="T1892" i="24"/>
  <c r="T1817" i="24"/>
  <c r="T2050" i="24"/>
  <c r="T1920" i="24"/>
  <c r="T1919" i="24"/>
  <c r="T1918" i="24"/>
  <c r="T1843" i="24"/>
  <c r="T2049" i="24"/>
  <c r="T2048" i="24"/>
  <c r="T1946" i="24"/>
  <c r="T1945" i="24"/>
  <c r="T1944" i="24"/>
  <c r="T1869" i="24"/>
  <c r="T1738" i="24"/>
  <c r="T1737" i="24"/>
  <c r="T1736" i="24"/>
  <c r="T2258" i="24"/>
  <c r="T1972" i="24"/>
  <c r="T1971" i="24"/>
  <c r="T1970" i="24"/>
  <c r="T1895" i="24"/>
  <c r="T1764" i="24"/>
  <c r="T1763" i="24"/>
  <c r="T1762" i="24"/>
  <c r="T2024" i="24"/>
  <c r="T2023" i="24"/>
  <c r="T2022" i="24"/>
  <c r="T1947" i="24"/>
  <c r="T1816" i="24"/>
  <c r="T1815" i="24"/>
  <c r="T1814" i="24"/>
  <c r="T1739" i="24"/>
  <c r="T1921" i="24"/>
  <c r="T1789" i="24"/>
  <c r="T1788" i="24"/>
  <c r="T1712" i="24"/>
  <c r="T1711" i="24"/>
  <c r="T1710" i="24"/>
  <c r="T1635" i="24"/>
  <c r="T1504" i="24"/>
  <c r="T1503" i="24"/>
  <c r="T1502" i="24"/>
  <c r="T1427" i="24"/>
  <c r="T2256" i="24"/>
  <c r="T1661" i="24"/>
  <c r="T1530" i="24"/>
  <c r="T1529" i="24"/>
  <c r="T1528" i="24"/>
  <c r="T1453" i="24"/>
  <c r="T1687" i="24"/>
  <c r="T1556" i="24"/>
  <c r="T1555" i="24"/>
  <c r="T1554" i="24"/>
  <c r="T1479" i="24"/>
  <c r="T1713" i="24"/>
  <c r="T1582" i="24"/>
  <c r="T1581" i="24"/>
  <c r="T1580" i="24"/>
  <c r="T1505" i="24"/>
  <c r="T1608" i="24"/>
  <c r="T1607" i="24"/>
  <c r="T1606" i="24"/>
  <c r="T1531" i="24"/>
  <c r="T2257" i="24"/>
  <c r="T1998" i="24"/>
  <c r="T1634" i="24"/>
  <c r="T1633" i="24"/>
  <c r="T1632" i="24"/>
  <c r="T1557" i="24"/>
  <c r="T1426" i="24"/>
  <c r="T1790" i="24"/>
  <c r="T1686" i="24"/>
  <c r="T1685" i="24"/>
  <c r="T1684" i="24"/>
  <c r="T1609" i="24"/>
  <c r="T1478" i="24"/>
  <c r="T1477" i="24"/>
  <c r="T1476" i="24"/>
  <c r="T1659" i="24"/>
  <c r="T1658" i="24"/>
  <c r="T1296" i="24"/>
  <c r="T1295" i="24"/>
  <c r="T1294" i="24"/>
  <c r="T1219" i="24"/>
  <c r="T1451" i="24"/>
  <c r="T1322" i="24"/>
  <c r="T1321" i="24"/>
  <c r="T1320" i="24"/>
  <c r="T1245" i="24"/>
  <c r="T1450" i="24"/>
  <c r="T1348" i="24"/>
  <c r="T1347" i="24"/>
  <c r="T1346" i="24"/>
  <c r="T1271" i="24"/>
  <c r="T1140" i="24"/>
  <c r="T1996" i="24"/>
  <c r="T1400" i="24"/>
  <c r="T1399" i="24"/>
  <c r="T1398" i="24"/>
  <c r="T1323" i="24"/>
  <c r="T1192" i="24"/>
  <c r="T1191" i="24"/>
  <c r="T1190" i="24"/>
  <c r="T1583" i="24"/>
  <c r="T1425" i="24"/>
  <c r="T1424" i="24"/>
  <c r="T1349" i="24"/>
  <c r="T1218" i="24"/>
  <c r="T1217" i="24"/>
  <c r="T1216" i="24"/>
  <c r="T1141" i="24"/>
  <c r="T1375" i="24"/>
  <c r="T1244" i="24"/>
  <c r="T1243" i="24"/>
  <c r="T1242" i="24"/>
  <c r="T1167" i="24"/>
  <c r="T1997" i="24"/>
  <c r="T1660" i="24"/>
  <c r="T1401" i="24"/>
  <c r="T1270" i="24"/>
  <c r="T1269" i="24"/>
  <c r="T1268" i="24"/>
  <c r="T1193" i="24"/>
  <c r="T1297" i="24"/>
  <c r="T1165" i="24"/>
  <c r="T1164" i="24"/>
  <c r="T1139" i="24"/>
  <c r="T1138" i="24"/>
  <c r="T1089" i="24"/>
  <c r="T958" i="24"/>
  <c r="T957" i="24"/>
  <c r="T956" i="24"/>
  <c r="T881" i="24"/>
  <c r="T1115" i="24"/>
  <c r="T984" i="24"/>
  <c r="T983" i="24"/>
  <c r="T982" i="24"/>
  <c r="T907" i="24"/>
  <c r="T1010" i="24"/>
  <c r="T1009" i="24"/>
  <c r="T1008" i="24"/>
  <c r="T933" i="24"/>
  <c r="T1036" i="24"/>
  <c r="T1035" i="24"/>
  <c r="T1034" i="24"/>
  <c r="T959" i="24"/>
  <c r="T1452" i="24"/>
  <c r="T1062" i="24"/>
  <c r="T1061" i="24"/>
  <c r="T1060" i="24"/>
  <c r="T985" i="24"/>
  <c r="T854" i="24"/>
  <c r="T853" i="24"/>
  <c r="T852" i="24"/>
  <c r="T1374" i="24"/>
  <c r="T1088" i="24"/>
  <c r="T1087" i="24"/>
  <c r="T1086" i="24"/>
  <c r="T1011" i="24"/>
  <c r="T880" i="24"/>
  <c r="T879" i="24"/>
  <c r="T878" i="24"/>
  <c r="T1373" i="24"/>
  <c r="T1372" i="24"/>
  <c r="T1114" i="24"/>
  <c r="T1113" i="24"/>
  <c r="T1112" i="24"/>
  <c r="T1037" i="24"/>
  <c r="T906" i="24"/>
  <c r="T905" i="24"/>
  <c r="T904" i="24"/>
  <c r="T828" i="24"/>
  <c r="T827" i="24"/>
  <c r="T826" i="24"/>
  <c r="T751" i="24"/>
  <c r="T620" i="24"/>
  <c r="T619" i="24"/>
  <c r="T618" i="24"/>
  <c r="T543" i="24"/>
  <c r="T855" i="24"/>
  <c r="T777" i="24"/>
  <c r="T646" i="24"/>
  <c r="T645" i="24"/>
  <c r="T644" i="24"/>
  <c r="T569" i="24"/>
  <c r="T803" i="24"/>
  <c r="T672" i="24"/>
  <c r="T671" i="24"/>
  <c r="T670" i="24"/>
  <c r="T595" i="24"/>
  <c r="T932" i="24"/>
  <c r="T829" i="24"/>
  <c r="T763" i="24"/>
  <c r="T698" i="24"/>
  <c r="T697" i="24"/>
  <c r="T696" i="24"/>
  <c r="T621" i="24"/>
  <c r="T931" i="24"/>
  <c r="T930" i="24"/>
  <c r="T724" i="24"/>
  <c r="T723" i="24"/>
  <c r="T722" i="24"/>
  <c r="T647" i="24"/>
  <c r="T750" i="24"/>
  <c r="T749" i="24"/>
  <c r="T748" i="24"/>
  <c r="T673" i="24"/>
  <c r="T542" i="24"/>
  <c r="T541" i="24"/>
  <c r="T540" i="24"/>
  <c r="T1166" i="24"/>
  <c r="T802" i="24"/>
  <c r="T801" i="24"/>
  <c r="T800" i="24"/>
  <c r="T725" i="24"/>
  <c r="T594" i="24"/>
  <c r="T593" i="24"/>
  <c r="T592" i="24"/>
  <c r="T567" i="24"/>
  <c r="T566" i="24"/>
  <c r="T490" i="24"/>
  <c r="T489" i="24"/>
  <c r="T488" i="24"/>
  <c r="T413" i="24"/>
  <c r="T282" i="24"/>
  <c r="T281" i="24"/>
  <c r="T280" i="24"/>
  <c r="T516" i="24"/>
  <c r="T515" i="24"/>
  <c r="T514" i="24"/>
  <c r="T439" i="24"/>
  <c r="T308" i="24"/>
  <c r="T307" i="24"/>
  <c r="T306" i="24"/>
  <c r="T465" i="24"/>
  <c r="T334" i="24"/>
  <c r="T333" i="24"/>
  <c r="T332" i="24"/>
  <c r="T1063" i="24"/>
  <c r="T491" i="24"/>
  <c r="T360" i="24"/>
  <c r="T359" i="24"/>
  <c r="T358" i="24"/>
  <c r="T283" i="24"/>
  <c r="T517" i="24"/>
  <c r="T386" i="24"/>
  <c r="T385" i="24"/>
  <c r="T384" i="24"/>
  <c r="T309" i="24"/>
  <c r="T775" i="24"/>
  <c r="T774" i="24"/>
  <c r="T438" i="24"/>
  <c r="T437" i="24"/>
  <c r="T436" i="24"/>
  <c r="T361" i="24"/>
  <c r="T699" i="24"/>
  <c r="T568" i="24"/>
  <c r="T464" i="24"/>
  <c r="T463" i="24"/>
  <c r="T462" i="24"/>
  <c r="T387" i="24"/>
  <c r="U2" i="24"/>
  <c r="T335" i="24"/>
  <c r="T776" i="24"/>
  <c r="T4" i="24"/>
  <c r="T4686" i="24" s="1"/>
  <c r="T4704" i="24" s="1"/>
  <c r="T412" i="24"/>
  <c r="T411" i="24"/>
  <c r="T410" i="24"/>
  <c r="T3701" i="24"/>
  <c r="T3100" i="24"/>
  <c r="T3118" i="24" s="1"/>
  <c r="T3051" i="24"/>
  <c r="T1304" i="24"/>
  <c r="T1281" i="24"/>
  <c r="T2165" i="24"/>
  <c r="S948" i="24"/>
  <c r="S86" i="24"/>
  <c r="S36" i="24"/>
  <c r="S162" i="24"/>
  <c r="T3773" i="24"/>
  <c r="T3071" i="24"/>
  <c r="T1018" i="24"/>
  <c r="T449" i="24"/>
  <c r="T631" i="24"/>
  <c r="T1329" i="24"/>
  <c r="T2889" i="24"/>
  <c r="T3254" i="24"/>
  <c r="T4138" i="24"/>
  <c r="S239" i="24"/>
  <c r="S135" i="24"/>
  <c r="M174" i="24"/>
  <c r="C175" i="24"/>
  <c r="C176" i="24" s="1"/>
  <c r="C250" i="24"/>
  <c r="C251" i="24" s="1"/>
  <c r="M249" i="24"/>
  <c r="S64" i="24"/>
  <c r="S141" i="24"/>
  <c r="S4096" i="24"/>
  <c r="S352" i="24"/>
  <c r="S60" i="24"/>
  <c r="S4016" i="24"/>
  <c r="T4008" i="24"/>
  <c r="T4164" i="24"/>
  <c r="T4241" i="24"/>
  <c r="T4635" i="24"/>
  <c r="S454" i="24"/>
  <c r="S1558" i="24"/>
  <c r="S137" i="24"/>
  <c r="S4070" i="24"/>
  <c r="S212" i="24"/>
  <c r="S111" i="24"/>
  <c r="C150" i="24"/>
  <c r="C151" i="24" s="1"/>
  <c r="M149" i="24"/>
  <c r="S924" i="24"/>
  <c r="S922" i="24"/>
  <c r="S38" i="24"/>
  <c r="S63" i="24"/>
  <c r="S4044" i="24"/>
  <c r="S1886" i="24"/>
  <c r="S2744" i="24"/>
  <c r="S113" i="24"/>
  <c r="M49" i="24"/>
  <c r="C50" i="24"/>
  <c r="C51" i="24" s="1"/>
  <c r="S492" i="24"/>
  <c r="S30" i="24" s="1"/>
  <c r="S37" i="24"/>
  <c r="S300" i="24"/>
  <c r="S11" i="24"/>
  <c r="S10" i="24"/>
  <c r="S274" i="24"/>
  <c r="S110" i="24"/>
  <c r="S160" i="24"/>
  <c r="S213" i="24"/>
  <c r="S4200" i="24"/>
  <c r="T4555" i="24" l="1"/>
  <c r="T2656" i="24"/>
  <c r="T394" i="24"/>
  <c r="T4116" i="24"/>
  <c r="T2713" i="24"/>
  <c r="T3545" i="24"/>
  <c r="T2187" i="24"/>
  <c r="T940" i="24"/>
  <c r="T2422" i="24"/>
  <c r="T4684" i="24"/>
  <c r="T3958" i="24"/>
  <c r="T3976" i="24" s="1"/>
  <c r="T2089" i="24"/>
  <c r="T967" i="24"/>
  <c r="T2083" i="24"/>
  <c r="T2321" i="24"/>
  <c r="T3721" i="24"/>
  <c r="T4450" i="24"/>
  <c r="T4715" i="24"/>
  <c r="T656" i="24"/>
  <c r="T674" i="24" s="1"/>
  <c r="T369" i="24"/>
  <c r="T4476" i="24"/>
  <c r="T1489" i="24"/>
  <c r="T2344" i="24"/>
  <c r="T4298" i="24"/>
  <c r="T4060" i="24"/>
  <c r="T3906" i="24"/>
  <c r="T3924" i="24" s="1"/>
  <c r="T4424" i="24"/>
  <c r="T4683" i="24"/>
  <c r="T1385" i="24"/>
  <c r="T501" i="24"/>
  <c r="T4349" i="24"/>
  <c r="T3127" i="24"/>
  <c r="T3493" i="24"/>
  <c r="T3778" i="24"/>
  <c r="T3617" i="24"/>
  <c r="T1381" i="24"/>
  <c r="T1412" i="24"/>
  <c r="T3180" i="24"/>
  <c r="T1486" i="24"/>
  <c r="T3204" i="24"/>
  <c r="T3222" i="24" s="1"/>
  <c r="T2479" i="24"/>
  <c r="T707" i="24"/>
  <c r="T4503" i="24"/>
  <c r="T1595" i="24"/>
  <c r="T4475" i="24"/>
  <c r="T2114" i="24"/>
  <c r="T1437" i="24"/>
  <c r="T3409" i="24"/>
  <c r="T3101" i="24"/>
  <c r="T4195" i="24"/>
  <c r="T2453" i="24"/>
  <c r="T785" i="24"/>
  <c r="T4605" i="24"/>
  <c r="T3228" i="24"/>
  <c r="T2500" i="24"/>
  <c r="T1225" i="24"/>
  <c r="T476" i="24"/>
  <c r="T2630" i="24"/>
  <c r="T3332" i="24"/>
  <c r="T3804" i="24"/>
  <c r="T3487" i="24"/>
  <c r="T4401" i="24"/>
  <c r="T2551" i="24"/>
  <c r="T1203" i="24"/>
  <c r="T4299" i="24"/>
  <c r="T3490" i="24"/>
  <c r="T3508" i="24" s="1"/>
  <c r="T3961" i="24"/>
  <c r="T2583" i="24"/>
  <c r="T3048" i="24"/>
  <c r="T3066" i="24" s="1"/>
  <c r="T1488" i="24"/>
  <c r="T1506" i="24" s="1"/>
  <c r="T1150" i="24"/>
  <c r="T1168" i="24" s="1"/>
  <c r="T1721" i="24"/>
  <c r="T2502" i="24"/>
  <c r="T2520" i="24" s="1"/>
  <c r="T4659" i="24"/>
  <c r="T4687" i="24"/>
  <c r="T3903" i="24"/>
  <c r="T4505" i="24"/>
  <c r="T2894" i="24"/>
  <c r="T1932" i="24"/>
  <c r="T1100" i="24"/>
  <c r="T943" i="24"/>
  <c r="T2764" i="24"/>
  <c r="T4502" i="24"/>
  <c r="T4064" i="24"/>
  <c r="T3700" i="24"/>
  <c r="T4141" i="24"/>
  <c r="T2578" i="24"/>
  <c r="T1048" i="24"/>
  <c r="T2297" i="24"/>
  <c r="T1045" i="24"/>
  <c r="T3805" i="24"/>
  <c r="T3542" i="24"/>
  <c r="T3560" i="24" s="1"/>
  <c r="T2011" i="24"/>
  <c r="T448" i="24"/>
  <c r="T466" i="24" s="1"/>
  <c r="T1227" i="24"/>
  <c r="T1851" i="24"/>
  <c r="T3233" i="24"/>
  <c r="T3337" i="24"/>
  <c r="T555" i="24"/>
  <c r="T577" i="24"/>
  <c r="T3519" i="24"/>
  <c r="T4532" i="24"/>
  <c r="T4219" i="24"/>
  <c r="T2968" i="24"/>
  <c r="T1671" i="24"/>
  <c r="T579" i="24"/>
  <c r="T293" i="24"/>
  <c r="T2396" i="24"/>
  <c r="T3959" i="24"/>
  <c r="T3049" i="24"/>
  <c r="T3877" i="24"/>
  <c r="T2061" i="24"/>
  <c r="T576" i="24"/>
  <c r="T4377" i="24"/>
  <c r="T4478" i="24"/>
  <c r="T4496" i="24" s="1"/>
  <c r="T1803" i="24"/>
  <c r="T1903" i="24"/>
  <c r="T2008" i="24"/>
  <c r="T2026" i="24" s="1"/>
  <c r="T629" i="24"/>
  <c r="T942" i="24"/>
  <c r="T3387" i="24"/>
  <c r="T1802" i="24"/>
  <c r="T372" i="24"/>
  <c r="T2843" i="24"/>
  <c r="T4296" i="24"/>
  <c r="T4314" i="24" s="1"/>
  <c r="T1566" i="24"/>
  <c r="T1584" i="24" s="1"/>
  <c r="T1540" i="24"/>
  <c r="T1565" i="24"/>
  <c r="T473" i="24"/>
  <c r="T841" i="24"/>
  <c r="T1331" i="24"/>
  <c r="T1956" i="24"/>
  <c r="T1974" i="24" s="1"/>
  <c r="T1955" i="24"/>
  <c r="T3074" i="24"/>
  <c r="T3092" i="24" s="1"/>
  <c r="T3987" i="24"/>
  <c r="T3591" i="24"/>
  <c r="T2604" i="24"/>
  <c r="T1303" i="24"/>
  <c r="T658" i="24"/>
  <c r="T2998" i="24"/>
  <c r="T1564" i="24"/>
  <c r="T4220" i="24"/>
  <c r="T497" i="24"/>
  <c r="T3361" i="24"/>
  <c r="T1979" i="24"/>
  <c r="T502" i="24"/>
  <c r="T4270" i="24"/>
  <c r="T4288" i="24" s="1"/>
  <c r="T3983" i="24"/>
  <c r="T4088" i="24"/>
  <c r="T4106" i="24" s="1"/>
  <c r="T1254" i="24"/>
  <c r="T1272" i="24" s="1"/>
  <c r="T1543" i="24"/>
  <c r="T682" i="24"/>
  <c r="T700" i="24" s="1"/>
  <c r="T890" i="24"/>
  <c r="T908" i="24" s="1"/>
  <c r="T2034" i="24"/>
  <c r="T2052" i="24" s="1"/>
  <c r="T1929" i="24"/>
  <c r="T2323" i="24"/>
  <c r="T2268" i="24"/>
  <c r="T2286" i="24" s="1"/>
  <c r="T2605" i="24"/>
  <c r="T2765" i="24"/>
  <c r="T3025" i="24"/>
  <c r="T2917" i="24"/>
  <c r="T3360" i="24"/>
  <c r="T3378" i="24" s="1"/>
  <c r="T3749" i="24"/>
  <c r="T3880" i="24"/>
  <c r="T3898" i="24" s="1"/>
  <c r="T4114" i="24"/>
  <c r="T4132" i="24" s="1"/>
  <c r="T4273" i="24"/>
  <c r="T4451" i="24"/>
  <c r="T1647" i="24"/>
  <c r="T1855" i="24"/>
  <c r="T2635" i="24"/>
  <c r="T2424" i="24"/>
  <c r="T2442" i="24" s="1"/>
  <c r="T1773" i="24"/>
  <c r="T2397" i="24"/>
  <c r="T529" i="24"/>
  <c r="T447" i="24"/>
  <c r="T997" i="24"/>
  <c r="T915" i="24"/>
  <c r="T2761" i="24"/>
  <c r="T3386" i="24"/>
  <c r="T3404" i="24" s="1"/>
  <c r="T3541" i="24"/>
  <c r="T3828" i="24"/>
  <c r="T3846" i="24" s="1"/>
  <c r="T4091" i="24"/>
  <c r="T4244" i="24"/>
  <c r="T4262" i="24" s="1"/>
  <c r="T4347" i="24"/>
  <c r="T474" i="24"/>
  <c r="T492" i="24" s="1"/>
  <c r="T265" i="24"/>
  <c r="T421" i="24"/>
  <c r="T1019" i="24"/>
  <c r="T1098" i="24"/>
  <c r="T1116" i="24" s="1"/>
  <c r="T1097" i="24"/>
  <c r="T1306" i="24"/>
  <c r="T1324" i="24" s="1"/>
  <c r="T1309" i="24"/>
  <c r="T1358" i="24"/>
  <c r="T1376" i="24" s="1"/>
  <c r="T1696" i="24"/>
  <c r="T1714" i="24" s="1"/>
  <c r="T1513" i="24"/>
  <c r="T1621" i="24"/>
  <c r="T2190" i="24"/>
  <c r="T2208" i="24" s="1"/>
  <c r="T2112" i="24"/>
  <c r="T2130" i="24" s="1"/>
  <c r="T2973" i="24"/>
  <c r="T3229" i="24"/>
  <c r="C177" i="24"/>
  <c r="Q176" i="24"/>
  <c r="P176" i="24"/>
  <c r="O176" i="24"/>
  <c r="M176" i="24"/>
  <c r="T176" i="24"/>
  <c r="S176" i="24"/>
  <c r="R176" i="24"/>
  <c r="T4709" i="24"/>
  <c r="T4632" i="24"/>
  <c r="T4558" i="24"/>
  <c r="T4480" i="24"/>
  <c r="T4427" i="24"/>
  <c r="T4267" i="24"/>
  <c r="T4189" i="24"/>
  <c r="T4011" i="24"/>
  <c r="T3960" i="24"/>
  <c r="T3830" i="24"/>
  <c r="T3622" i="24"/>
  <c r="T3592" i="24"/>
  <c r="T3335" i="24"/>
  <c r="T3440" i="24"/>
  <c r="T3518" i="24"/>
  <c r="T2971" i="24"/>
  <c r="T2942" i="24"/>
  <c r="T3024" i="24"/>
  <c r="T2759" i="24"/>
  <c r="T2681" i="24"/>
  <c r="T2347" i="24"/>
  <c r="T2629" i="24"/>
  <c r="T2785" i="24"/>
  <c r="T2634" i="24"/>
  <c r="T2291" i="24"/>
  <c r="T2084" i="24"/>
  <c r="T1775" i="24"/>
  <c r="T1905" i="24"/>
  <c r="T1723" i="24"/>
  <c r="T1620" i="24"/>
  <c r="T1616" i="24"/>
  <c r="T1178" i="24"/>
  <c r="T1256" i="24"/>
  <c r="T1148" i="24"/>
  <c r="T1593" i="24"/>
  <c r="T913" i="24"/>
  <c r="T1230" i="24"/>
  <c r="T1126" i="24"/>
  <c r="T783" i="24"/>
  <c r="T710" i="24"/>
  <c r="T996" i="24"/>
  <c r="T757" i="24"/>
  <c r="T709" i="24"/>
  <c r="T527" i="24"/>
  <c r="T419" i="24"/>
  <c r="T345" i="24"/>
  <c r="T679" i="24"/>
  <c r="T1512" i="24"/>
  <c r="T1823" i="24"/>
  <c r="T1047" i="24"/>
  <c r="T1824" i="24"/>
  <c r="T2685" i="24"/>
  <c r="T188" i="24" s="1"/>
  <c r="T891" i="24"/>
  <c r="T1251" i="24"/>
  <c r="T2139" i="24"/>
  <c r="T2556" i="24"/>
  <c r="T2734" i="24"/>
  <c r="T918" i="24"/>
  <c r="T1460" i="24"/>
  <c r="T2448" i="24"/>
  <c r="T341" i="24"/>
  <c r="T1204" i="24"/>
  <c r="T2473" i="24"/>
  <c r="T3045" i="24"/>
  <c r="T1021" i="24"/>
  <c r="T1278" i="24"/>
  <c r="T2474" i="24"/>
  <c r="T3465" i="24"/>
  <c r="T3596" i="24"/>
  <c r="T4294" i="24"/>
  <c r="T2530" i="24"/>
  <c r="T3258" i="24"/>
  <c r="T4216" i="24"/>
  <c r="T4226" i="24" s="1"/>
  <c r="T1645" i="24"/>
  <c r="T3202" i="24"/>
  <c r="T3566" i="24"/>
  <c r="T3904" i="24"/>
  <c r="T1125" i="24"/>
  <c r="T2581" i="24"/>
  <c r="T3826" i="24"/>
  <c r="T398" i="24"/>
  <c r="T1906" i="24"/>
  <c r="T2478" i="24"/>
  <c r="T4658" i="24"/>
  <c r="T2864" i="24"/>
  <c r="T3232" i="24"/>
  <c r="T4112" i="24"/>
  <c r="T4122" i="24" s="1"/>
  <c r="T3280" i="24"/>
  <c r="T4609" i="24"/>
  <c r="T3543" i="24"/>
  <c r="T4034" i="24"/>
  <c r="T3540" i="24"/>
  <c r="T3492" i="24"/>
  <c r="T3410" i="24"/>
  <c r="T3514" i="24"/>
  <c r="T3257" i="24"/>
  <c r="T3231" i="24"/>
  <c r="T2868" i="24"/>
  <c r="T2838" i="24"/>
  <c r="T2737" i="24"/>
  <c r="T2686" i="24"/>
  <c r="T2607" i="24"/>
  <c r="T2374" i="24"/>
  <c r="T2265" i="24"/>
  <c r="T2269" i="24"/>
  <c r="T2659" i="24"/>
  <c r="T2006" i="24"/>
  <c r="T1853" i="24"/>
  <c r="T2213" i="24"/>
  <c r="T1854" i="24"/>
  <c r="T1511" i="24"/>
  <c r="T1542" i="24"/>
  <c r="T1615" i="24"/>
  <c r="T1147" i="24"/>
  <c r="T1407" i="24"/>
  <c r="T1334" i="24"/>
  <c r="T888" i="24"/>
  <c r="T866" i="24"/>
  <c r="T995" i="24"/>
  <c r="T761" i="24"/>
  <c r="T601" i="24"/>
  <c r="T865" i="24"/>
  <c r="T732" i="24"/>
  <c r="T471" i="24"/>
  <c r="T319" i="24"/>
  <c r="T397" i="24"/>
  <c r="T268" i="24"/>
  <c r="T606" i="24"/>
  <c r="T1434" i="24"/>
  <c r="T1797" i="24"/>
  <c r="T1255" i="24"/>
  <c r="T1801" i="24"/>
  <c r="T3020" i="24"/>
  <c r="T654" i="24"/>
  <c r="T914" i="24"/>
  <c r="T924" i="24" s="1"/>
  <c r="T2161" i="24"/>
  <c r="T2087" i="24"/>
  <c r="T2837" i="24"/>
  <c r="T1463" i="24"/>
  <c r="T2707" i="24"/>
  <c r="T628" i="24"/>
  <c r="T1875" i="24"/>
  <c r="T472" i="24"/>
  <c r="T1069" i="24"/>
  <c r="T1044" i="24"/>
  <c r="T1537" i="24"/>
  <c r="T2786" i="24"/>
  <c r="T3383" i="24"/>
  <c r="T3799" i="24"/>
  <c r="T3413" i="24"/>
  <c r="T3981" i="24"/>
  <c r="T4710" i="24"/>
  <c r="T2789" i="24"/>
  <c r="T4268" i="24"/>
  <c r="T3439" i="24"/>
  <c r="T4038" i="24"/>
  <c r="T965" i="24"/>
  <c r="T2841" i="24"/>
  <c r="T3699" i="24"/>
  <c r="T2005" i="24"/>
  <c r="T2552" i="24"/>
  <c r="T3436" i="24"/>
  <c r="T2941" i="24"/>
  <c r="T4297" i="24"/>
  <c r="T3175" i="24"/>
  <c r="T4323" i="24"/>
  <c r="T992" i="24"/>
  <c r="T1411" i="24"/>
  <c r="T1541" i="24"/>
  <c r="T735" i="24"/>
  <c r="T1277" i="24"/>
  <c r="T2447" i="24"/>
  <c r="T809" i="24"/>
  <c r="T1619" i="24"/>
  <c r="T2348" i="24"/>
  <c r="T2266" i="24"/>
  <c r="T1360" i="24"/>
  <c r="T1984" i="24"/>
  <c r="T1333" i="24"/>
  <c r="T1464" i="24"/>
  <c r="T3565" i="24"/>
  <c r="T3933" i="24"/>
  <c r="T3414" i="24"/>
  <c r="T3982" i="24"/>
  <c r="T1122" i="24"/>
  <c r="T3019" i="24"/>
  <c r="T3829" i="24"/>
  <c r="T4423" i="24"/>
  <c r="T2162" i="24"/>
  <c r="T3179" i="24"/>
  <c r="T3647" i="24"/>
  <c r="T4142" i="24"/>
  <c r="T1485" i="24"/>
  <c r="T3855" i="24"/>
  <c r="T4137" i="24"/>
  <c r="T1568" i="24"/>
  <c r="T2317" i="24"/>
  <c r="T3150" i="24"/>
  <c r="T4190" i="24"/>
  <c r="T3076" i="24"/>
  <c r="T3539" i="24"/>
  <c r="T4319" i="24"/>
  <c r="T3986" i="24"/>
  <c r="T3930" i="24"/>
  <c r="T4661" i="24"/>
  <c r="T4580" i="24"/>
  <c r="T4531" i="24"/>
  <c r="T4454" i="24"/>
  <c r="T4345" i="24"/>
  <c r="T4168" i="24"/>
  <c r="T4090" i="24"/>
  <c r="T3985" i="24"/>
  <c r="T3878" i="24"/>
  <c r="T3670" i="24"/>
  <c r="T3644" i="24"/>
  <c r="T3462" i="24"/>
  <c r="T3517" i="24"/>
  <c r="T3153" i="24"/>
  <c r="T2967" i="24"/>
  <c r="T2972" i="24"/>
  <c r="T2946" i="24"/>
  <c r="T2708" i="24"/>
  <c r="T3098" i="24"/>
  <c r="T2343" i="24"/>
  <c r="T2373" i="24"/>
  <c r="T2633" i="24"/>
  <c r="T2214" i="24"/>
  <c r="T2035" i="24"/>
  <c r="T2292" i="24"/>
  <c r="T2062" i="24"/>
  <c r="T1827" i="24"/>
  <c r="T1771" i="24"/>
  <c r="T1697" i="24"/>
  <c r="T1745" i="24"/>
  <c r="T1386" i="24"/>
  <c r="T1355" i="24"/>
  <c r="T1173" i="24"/>
  <c r="T1177" i="24"/>
  <c r="T1096" i="24"/>
  <c r="T917" i="24"/>
  <c r="T892" i="24"/>
  <c r="T839" i="24"/>
  <c r="T787" i="24"/>
  <c r="T605" i="24"/>
  <c r="T683" i="24"/>
  <c r="T420" i="24"/>
  <c r="T267" i="24"/>
  <c r="T294" i="24"/>
  <c r="T342" i="24"/>
  <c r="T814" i="24"/>
  <c r="T1017" i="24"/>
  <c r="T1433" i="24"/>
  <c r="T1901" i="24"/>
  <c r="T653" i="24"/>
  <c r="T944" i="24"/>
  <c r="T1538" i="24"/>
  <c r="T2577" i="24"/>
  <c r="T1850" i="24"/>
  <c r="T1099" i="24"/>
  <c r="T2088" i="24"/>
  <c r="T446" i="24"/>
  <c r="T762" i="24"/>
  <c r="T2400" i="24"/>
  <c r="T3544" i="24"/>
  <c r="T4111" i="24"/>
  <c r="T2529" i="24"/>
  <c r="T3618" i="24"/>
  <c r="T4397" i="24"/>
  <c r="T1876" i="24"/>
  <c r="T3362" i="24"/>
  <c r="T4012" i="24"/>
  <c r="T1957" i="24"/>
  <c r="T2712" i="24"/>
  <c r="T3336" i="24"/>
  <c r="T3825" i="24"/>
  <c r="T4402" i="24"/>
  <c r="T1958" i="24"/>
  <c r="T3673" i="24"/>
  <c r="T3929" i="24"/>
  <c r="T4371" i="24"/>
  <c r="T2318" i="24"/>
  <c r="T2451" i="24"/>
  <c r="T3310" i="24"/>
  <c r="T4606" i="24"/>
  <c r="T2109" i="24"/>
  <c r="T3695" i="24"/>
  <c r="T4636" i="24"/>
  <c r="T1902" i="24"/>
  <c r="T1912" i="24" s="1"/>
  <c r="T4553" i="24"/>
  <c r="T343" i="24"/>
  <c r="T451" i="24"/>
  <c r="T347" i="24"/>
  <c r="T578" i="24"/>
  <c r="T596" i="24" s="1"/>
  <c r="T815" i="24"/>
  <c r="T551" i="24"/>
  <c r="T759" i="24"/>
  <c r="T837" i="24"/>
  <c r="T916" i="24"/>
  <c r="T934" i="24" s="1"/>
  <c r="T864" i="24"/>
  <c r="T882" i="24" s="1"/>
  <c r="T1101" i="24"/>
  <c r="T1231" i="24"/>
  <c r="T1071" i="24"/>
  <c r="T1175" i="24"/>
  <c r="T1383" i="24"/>
  <c r="T1305" i="24"/>
  <c r="T1384" i="24"/>
  <c r="T1402" i="24" s="1"/>
  <c r="T1153" i="24"/>
  <c r="T1361" i="24"/>
  <c r="T1514" i="24"/>
  <c r="T1532" i="24" s="1"/>
  <c r="T1461" i="24"/>
  <c r="T1825" i="24"/>
  <c r="T1930" i="24"/>
  <c r="T1948" i="24" s="1"/>
  <c r="T2242" i="24"/>
  <c r="T2260" i="24" s="1"/>
  <c r="T2059" i="24"/>
  <c r="T2267" i="24"/>
  <c r="T2060" i="24"/>
  <c r="T2078" i="24" s="1"/>
  <c r="T2580" i="24"/>
  <c r="T2598" i="24" s="1"/>
  <c r="T2579" i="24"/>
  <c r="T2735" i="24"/>
  <c r="T2817" i="24"/>
  <c r="T2791" i="24"/>
  <c r="T2866" i="24"/>
  <c r="T2884" i="24" s="1"/>
  <c r="T3022" i="24"/>
  <c r="T3040" i="24" s="1"/>
  <c r="T3281" i="24"/>
  <c r="T3359" i="24"/>
  <c r="T3571" i="24"/>
  <c r="T3594" i="24"/>
  <c r="T3612" i="24" s="1"/>
  <c r="T3597" i="24"/>
  <c r="T3697" i="24"/>
  <c r="T3704" i="24" s="1"/>
  <c r="T3853" i="24"/>
  <c r="T4010" i="24"/>
  <c r="T4028" i="24" s="1"/>
  <c r="T4117" i="24"/>
  <c r="T4143" i="24"/>
  <c r="T4191" i="24"/>
  <c r="T4198" i="24" s="1"/>
  <c r="T4399" i="24"/>
  <c r="T4455" i="24"/>
  <c r="T4477" i="24"/>
  <c r="T4556" i="24"/>
  <c r="T4574" i="24" s="1"/>
  <c r="T4582" i="24"/>
  <c r="T4600" i="24" s="1"/>
  <c r="T4663" i="24"/>
  <c r="T4685" i="24"/>
  <c r="T4346" i="24"/>
  <c r="T3358" i="24"/>
  <c r="T2504" i="24"/>
  <c r="T1954" i="24"/>
  <c r="T1964" i="24" s="1"/>
  <c r="T393" i="24"/>
  <c r="T2295" i="24"/>
  <c r="T1772" i="24"/>
  <c r="T554" i="24"/>
  <c r="T3128" i="24"/>
  <c r="T3227" i="24"/>
  <c r="T3149" i="24"/>
  <c r="T2760" i="24"/>
  <c r="T1719" i="24"/>
  <c r="T966" i="24"/>
  <c r="T367" i="24"/>
  <c r="T371" i="24"/>
  <c r="T264" i="24"/>
  <c r="T3097" i="24"/>
  <c r="T3956" i="24"/>
  <c r="T3908" i="24"/>
  <c r="T3774" i="24"/>
  <c r="T4554" i="24"/>
  <c r="T2915" i="24"/>
  <c r="T1983" i="24"/>
  <c r="T1151" i="24"/>
  <c r="T862" i="24"/>
  <c r="T1879" i="24"/>
  <c r="T2660" i="24"/>
  <c r="T736" i="24"/>
  <c r="T3907" i="24"/>
  <c r="T3752" i="24"/>
  <c r="T3331" i="24"/>
  <c r="T3648" i="24"/>
  <c r="T950" i="24"/>
  <c r="T4579" i="24"/>
  <c r="T3696" i="24"/>
  <c r="T3706" i="24" s="1"/>
  <c r="T2867" i="24"/>
  <c r="T2113" i="24"/>
  <c r="T1359" i="24"/>
  <c r="T1070" i="24"/>
  <c r="T3932" i="24"/>
  <c r="T3950" i="24" s="1"/>
  <c r="T3178" i="24"/>
  <c r="T3196" i="24" s="1"/>
  <c r="T4348" i="24"/>
  <c r="T4366" i="24" s="1"/>
  <c r="T3649" i="24"/>
  <c r="T3073" i="24"/>
  <c r="T4481" i="24"/>
  <c r="T4351" i="24"/>
  <c r="T2840" i="24"/>
  <c r="T2858" i="24" s="1"/>
  <c r="T4559" i="24"/>
  <c r="T3467" i="24"/>
  <c r="T1881" i="24"/>
  <c r="T1569" i="24"/>
  <c r="T2141" i="24"/>
  <c r="T500" i="24"/>
  <c r="T518" i="24" s="1"/>
  <c r="T269" i="24"/>
  <c r="T812" i="24"/>
  <c r="T830" i="24" s="1"/>
  <c r="T499" i="24"/>
  <c r="T395" i="24"/>
  <c r="T607" i="24"/>
  <c r="T760" i="24"/>
  <c r="T778" i="24" s="1"/>
  <c r="T685" i="24"/>
  <c r="T993" i="24"/>
  <c r="T893" i="24"/>
  <c r="T1279" i="24"/>
  <c r="T1075" i="24"/>
  <c r="T863" i="24"/>
  <c r="T1436" i="24"/>
  <c r="T1454" i="24" s="1"/>
  <c r="T1176" i="24"/>
  <c r="T1194" i="24" s="1"/>
  <c r="T1413" i="24"/>
  <c r="T1201" i="24"/>
  <c r="T1409" i="24"/>
  <c r="T1591" i="24"/>
  <c r="T1435" i="24"/>
  <c r="T1826" i="24"/>
  <c r="T1844" i="24" s="1"/>
  <c r="T1829" i="24"/>
  <c r="T2115" i="24"/>
  <c r="T1959" i="24"/>
  <c r="T1904" i="24"/>
  <c r="T1922" i="24" s="1"/>
  <c r="T2063" i="24"/>
  <c r="T2271" i="24"/>
  <c r="T2216" i="24"/>
  <c r="T2427" i="24"/>
  <c r="T2475" i="24"/>
  <c r="T2137" i="24"/>
  <c r="T2372" i="24"/>
  <c r="T2390" i="24" s="1"/>
  <c r="T2609" i="24"/>
  <c r="T2371" i="24"/>
  <c r="T2476" i="24"/>
  <c r="T2494" i="24" s="1"/>
  <c r="T2865" i="24"/>
  <c r="T2895" i="24"/>
  <c r="T3155" i="24"/>
  <c r="T3334" i="24"/>
  <c r="T3352" i="24" s="1"/>
  <c r="T3259" i="24"/>
  <c r="T3516" i="24"/>
  <c r="T3534" i="24" s="1"/>
  <c r="T3619" i="24"/>
  <c r="T3623" i="24"/>
  <c r="T3645" i="24"/>
  <c r="T3905" i="24"/>
  <c r="T4036" i="24"/>
  <c r="T4054" i="24" s="1"/>
  <c r="T4039" i="24"/>
  <c r="T4165" i="24"/>
  <c r="T4295" i="24"/>
  <c r="T4425" i="24"/>
  <c r="T4429" i="24"/>
  <c r="T4607" i="24"/>
  <c r="T4242" i="24"/>
  <c r="T3253" i="24"/>
  <c r="T2399" i="24"/>
  <c r="T969" i="24"/>
  <c r="T706" i="24"/>
  <c r="T289" i="24"/>
  <c r="T3075" i="24"/>
  <c r="T3882" i="24"/>
  <c r="T3934" i="24"/>
  <c r="T3751" i="24"/>
  <c r="AB5" i="24"/>
  <c r="AC6" i="24"/>
  <c r="T4115" i="24"/>
  <c r="T3050" i="24"/>
  <c r="T2239" i="24"/>
  <c r="T1515" i="24"/>
  <c r="T1590" i="24"/>
  <c r="T835" i="24"/>
  <c r="T810" i="24"/>
  <c r="T3669" i="24"/>
  <c r="T1490" i="24"/>
  <c r="T4293" i="24"/>
  <c r="T4528" i="24"/>
  <c r="T4538" i="24" s="1"/>
  <c r="T201" i="24"/>
  <c r="S201" i="24"/>
  <c r="R201" i="24"/>
  <c r="C202" i="24"/>
  <c r="Q201" i="24"/>
  <c r="P201" i="24"/>
  <c r="O201" i="24"/>
  <c r="M201" i="24"/>
  <c r="T3570" i="24"/>
  <c r="T2763" i="24"/>
  <c r="T2191" i="24"/>
  <c r="T1174" i="24"/>
  <c r="T346" i="24"/>
  <c r="T1043" i="24"/>
  <c r="T4376" i="24"/>
  <c r="T4501" i="24"/>
  <c r="T4657" i="24"/>
  <c r="T3461" i="24"/>
  <c r="R51" i="24"/>
  <c r="C52" i="24"/>
  <c r="Q51" i="24"/>
  <c r="P51" i="24"/>
  <c r="O51" i="24"/>
  <c r="M51" i="24"/>
  <c r="T51" i="24"/>
  <c r="S51" i="24"/>
  <c r="P251" i="24"/>
  <c r="O251" i="24"/>
  <c r="M251" i="24"/>
  <c r="T251" i="24"/>
  <c r="R251" i="24"/>
  <c r="C252" i="24"/>
  <c r="Q251" i="24"/>
  <c r="S251" i="24"/>
  <c r="T4398" i="24"/>
  <c r="T4408" i="24" s="1"/>
  <c r="T3388" i="24"/>
  <c r="T2655" i="24"/>
  <c r="T2188" i="24"/>
  <c r="T1307" i="24"/>
  <c r="T887" i="24"/>
  <c r="T2244" i="24"/>
  <c r="T1589" i="24"/>
  <c r="T3124" i="24"/>
  <c r="T2997" i="24"/>
  <c r="T241" i="24"/>
  <c r="T3569" i="24"/>
  <c r="T2893" i="24"/>
  <c r="T1724" i="24"/>
  <c r="T1382" i="24"/>
  <c r="T549" i="24"/>
  <c r="T3308" i="24"/>
  <c r="T3326" i="24" s="1"/>
  <c r="T3750" i="24"/>
  <c r="T3768" i="24" s="1"/>
  <c r="T3935" i="24"/>
  <c r="T4374" i="24"/>
  <c r="T4392" i="24" s="1"/>
  <c r="T3385" i="24"/>
  <c r="T3854" i="24"/>
  <c r="T3872" i="24" s="1"/>
  <c r="T4403" i="24"/>
  <c r="T3181" i="24"/>
  <c r="T292" i="24"/>
  <c r="T310" i="24" s="1"/>
  <c r="T1670" i="24"/>
  <c r="T1688" i="24" s="1"/>
  <c r="T317" i="24"/>
  <c r="T291" i="24"/>
  <c r="T396" i="24"/>
  <c r="T414" i="24" s="1"/>
  <c r="T370" i="24"/>
  <c r="T388" i="24" s="1"/>
  <c r="T344" i="24"/>
  <c r="T604" i="24"/>
  <c r="T622" i="24" s="1"/>
  <c r="T655" i="24"/>
  <c r="T552" i="24"/>
  <c r="T570" i="24" s="1"/>
  <c r="T789" i="24"/>
  <c r="T708" i="24"/>
  <c r="T726" i="24" s="1"/>
  <c r="T733" i="24"/>
  <c r="T941" i="24"/>
  <c r="T838" i="24"/>
  <c r="T856" i="24" s="1"/>
  <c r="T1123" i="24"/>
  <c r="T1439" i="24"/>
  <c r="T1205" i="24"/>
  <c r="T1539" i="24"/>
  <c r="T1644" i="24"/>
  <c r="T1662" i="24" s="1"/>
  <c r="T1877" i="24"/>
  <c r="T1751" i="24"/>
  <c r="T2007" i="24"/>
  <c r="T1933" i="24"/>
  <c r="T2111" i="24"/>
  <c r="T2319" i="24"/>
  <c r="T2245" i="24"/>
  <c r="T2167" i="24"/>
  <c r="T2401" i="24"/>
  <c r="T2346" i="24"/>
  <c r="T2364" i="24" s="1"/>
  <c r="T2554" i="24"/>
  <c r="T2572" i="24" s="1"/>
  <c r="T2505" i="24"/>
  <c r="T2687" i="24"/>
  <c r="T189" i="24" s="1"/>
  <c r="T2739" i="24"/>
  <c r="T2661" i="24"/>
  <c r="T2788" i="24"/>
  <c r="T2806" i="24" s="1"/>
  <c r="T2943" i="24"/>
  <c r="T3077" i="24"/>
  <c r="T2970" i="24"/>
  <c r="T2988" i="24" s="1"/>
  <c r="T3129" i="24"/>
  <c r="T3230" i="24"/>
  <c r="T3248" i="24" s="1"/>
  <c r="T3363" i="24"/>
  <c r="T3307" i="24"/>
  <c r="T3775" i="24"/>
  <c r="T3671" i="24"/>
  <c r="T3723" i="24"/>
  <c r="T3802" i="24"/>
  <c r="T3820" i="24" s="1"/>
  <c r="T3724" i="24"/>
  <c r="T3742" i="24" s="1"/>
  <c r="T3883" i="24"/>
  <c r="T4065" i="24"/>
  <c r="T4009" i="24"/>
  <c r="T4140" i="24"/>
  <c r="T4158" i="24" s="1"/>
  <c r="T4221" i="24"/>
  <c r="T4400" i="24"/>
  <c r="T4418" i="24" s="1"/>
  <c r="T4611" i="24"/>
  <c r="T4711" i="24"/>
  <c r="T76" i="24"/>
  <c r="S76" i="24"/>
  <c r="R76" i="24"/>
  <c r="C77" i="24"/>
  <c r="Q76" i="24"/>
  <c r="P76" i="24"/>
  <c r="O76" i="24"/>
  <c r="M76" i="24"/>
  <c r="T4167" i="24"/>
  <c r="T3154" i="24"/>
  <c r="T2503" i="24"/>
  <c r="T1720" i="24"/>
  <c r="T758" i="24"/>
  <c r="T602" i="24"/>
  <c r="T3621" i="24"/>
  <c r="T4610" i="24"/>
  <c r="T4272" i="24"/>
  <c r="T4479" i="24"/>
  <c r="T4085" i="24"/>
  <c r="T3046" i="24"/>
  <c r="T3056" i="24" s="1"/>
  <c r="T2057" i="24"/>
  <c r="T550" i="24"/>
  <c r="T836" i="24"/>
  <c r="T1567" i="24"/>
  <c r="T2110" i="24"/>
  <c r="T4089" i="24"/>
  <c r="T2555" i="24"/>
  <c r="T2296" i="24"/>
  <c r="T4193" i="24"/>
  <c r="T116" i="24"/>
  <c r="T4449" i="24"/>
  <c r="T3357" i="24"/>
  <c r="T2369" i="24"/>
  <c r="T1927" i="24"/>
  <c r="T1022" i="24"/>
  <c r="T424" i="24"/>
  <c r="T1459" i="24"/>
  <c r="T2217" i="24"/>
  <c r="T1074" i="24"/>
  <c r="T2608" i="24"/>
  <c r="T2682" i="24"/>
  <c r="T3264" i="24"/>
  <c r="T3099" i="24"/>
  <c r="T1257" i="24"/>
  <c r="T3203" i="24"/>
  <c r="T1023" i="24"/>
  <c r="T1878" i="24"/>
  <c r="T1896" i="24" s="1"/>
  <c r="T2138" i="24"/>
  <c r="T2156" i="24" s="1"/>
  <c r="T425" i="24"/>
  <c r="T428" i="24" s="1"/>
  <c r="T399" i="24"/>
  <c r="T373" i="24"/>
  <c r="T633" i="24"/>
  <c r="T581" i="24"/>
  <c r="T1410" i="24"/>
  <c r="T1428" i="24" s="1"/>
  <c r="T737" i="24"/>
  <c r="T867" i="24"/>
  <c r="T1049" i="24"/>
  <c r="T1280" i="24"/>
  <c r="T1298" i="24" s="1"/>
  <c r="T1283" i="24"/>
  <c r="T1253" i="24"/>
  <c r="T1517" i="24"/>
  <c r="T1465" i="24"/>
  <c r="T1673" i="24"/>
  <c r="T1618" i="24"/>
  <c r="T1636" i="24" s="1"/>
  <c r="T1982" i="24"/>
  <c r="T2000" i="24" s="1"/>
  <c r="T1799" i="24"/>
  <c r="T1725" i="24"/>
  <c r="T1981" i="24"/>
  <c r="T2037" i="24"/>
  <c r="T2293" i="24"/>
  <c r="T2164" i="24"/>
  <c r="T2182" i="24" s="1"/>
  <c r="T2215" i="24"/>
  <c r="T2449" i="24"/>
  <c r="T2375" i="24"/>
  <c r="T2631" i="24"/>
  <c r="T2638" i="24" s="1"/>
  <c r="T2345" i="24"/>
  <c r="T2553" i="24"/>
  <c r="T2787" i="24"/>
  <c r="T2709" i="24"/>
  <c r="T2944" i="24"/>
  <c r="T2962" i="24" s="1"/>
  <c r="T2918" i="24"/>
  <c r="T2936" i="24" s="1"/>
  <c r="T2892" i="24"/>
  <c r="T2910" i="24" s="1"/>
  <c r="T2814" i="24"/>
  <c r="T2832" i="24" s="1"/>
  <c r="T3126" i="24"/>
  <c r="T3144" i="24" s="1"/>
  <c r="T2969" i="24"/>
  <c r="T2999" i="24"/>
  <c r="T3256" i="24"/>
  <c r="T3274" i="24" s="1"/>
  <c r="T3177" i="24"/>
  <c r="T3437" i="24"/>
  <c r="T3593" i="24"/>
  <c r="T3672" i="24"/>
  <c r="T3690" i="24" s="1"/>
  <c r="T3675" i="24"/>
  <c r="T3827" i="24"/>
  <c r="T3801" i="24"/>
  <c r="T3909" i="24"/>
  <c r="T3984" i="24"/>
  <c r="T4002" i="24" s="1"/>
  <c r="T4243" i="24"/>
  <c r="T4321" i="24"/>
  <c r="T4504" i="24"/>
  <c r="T4522" i="24" s="1"/>
  <c r="T4530" i="24"/>
  <c r="T4548" i="24" s="1"/>
  <c r="T4608" i="24"/>
  <c r="T4626" i="24" s="1"/>
  <c r="T4712" i="24"/>
  <c r="T4730" i="24" s="1"/>
  <c r="T4063" i="24"/>
  <c r="T3102" i="24"/>
  <c r="T2166" i="24"/>
  <c r="T1928" i="24"/>
  <c r="T553" i="24"/>
  <c r="T788" i="24"/>
  <c r="T1667" i="24"/>
  <c r="T4037" i="24"/>
  <c r="T2711" i="24"/>
  <c r="T1642" i="24"/>
  <c r="T3955" i="24"/>
  <c r="T4631" i="24"/>
  <c r="T3881" i="24"/>
  <c r="T2811" i="24"/>
  <c r="T2426" i="24"/>
  <c r="T1438" i="24"/>
  <c r="T627" i="24"/>
  <c r="T1408" i="24"/>
  <c r="T2009" i="24"/>
  <c r="T2945" i="24"/>
  <c r="T3309" i="24"/>
  <c r="T2477" i="24"/>
  <c r="T3800" i="24"/>
  <c r="T4320" i="24"/>
  <c r="T3435" i="24"/>
  <c r="T2370" i="24"/>
  <c r="T1746" i="24"/>
  <c r="T840" i="24"/>
  <c r="T528" i="24"/>
  <c r="T2919" i="24"/>
  <c r="T2499" i="24"/>
  <c r="T3384" i="24"/>
  <c r="T3722" i="24"/>
  <c r="T3201" i="24"/>
  <c r="M151" i="24"/>
  <c r="T151" i="24"/>
  <c r="S151" i="24"/>
  <c r="R151" i="24"/>
  <c r="C152" i="24"/>
  <c r="Q151" i="24"/>
  <c r="P151" i="24"/>
  <c r="O151" i="24"/>
  <c r="T4174" i="24"/>
  <c r="T4148" i="24"/>
  <c r="T3238" i="24"/>
  <c r="U3" i="24"/>
  <c r="T272" i="24"/>
  <c r="T454" i="24"/>
  <c r="T26" i="24"/>
  <c r="T960" i="24"/>
  <c r="T1520" i="24"/>
  <c r="T2085" i="24"/>
  <c r="T2193" i="24"/>
  <c r="T2423" i="24"/>
  <c r="T2528" i="24"/>
  <c r="T2546" i="24" s="1"/>
  <c r="T2947" i="24"/>
  <c r="T2921" i="24"/>
  <c r="T2891" i="24"/>
  <c r="T3047" i="24"/>
  <c r="T3054" i="24" s="1"/>
  <c r="T3441" i="24"/>
  <c r="T3389" i="24"/>
  <c r="T3285" i="24"/>
  <c r="T3438" i="24"/>
  <c r="T3456" i="24" s="1"/>
  <c r="T3698" i="24"/>
  <c r="T3716" i="24" s="1"/>
  <c r="T3620" i="24"/>
  <c r="T3638" i="24" s="1"/>
  <c r="T3779" i="24"/>
  <c r="T3931" i="24"/>
  <c r="T4013" i="24"/>
  <c r="T4217" i="24"/>
  <c r="T4224" i="24" s="1"/>
  <c r="T4218" i="24"/>
  <c r="T4236" i="24" s="1"/>
  <c r="T4269" i="24"/>
  <c r="T4507" i="24"/>
  <c r="T4585" i="24"/>
  <c r="T4633" i="24"/>
  <c r="T4660" i="24"/>
  <c r="T4678" i="24" s="1"/>
  <c r="P101" i="24"/>
  <c r="O101" i="24"/>
  <c r="M101" i="24"/>
  <c r="T101" i="24"/>
  <c r="S101" i="24"/>
  <c r="R101" i="24"/>
  <c r="C102" i="24"/>
  <c r="Q101" i="24"/>
  <c r="T3852" i="24"/>
  <c r="T2920" i="24"/>
  <c r="T2525" i="24"/>
  <c r="T1953" i="24"/>
  <c r="T813" i="24"/>
  <c r="T1798" i="24"/>
  <c r="T1808" i="24" s="1"/>
  <c r="T2733" i="24"/>
  <c r="T315" i="24"/>
  <c r="T3306" i="24"/>
  <c r="T2916" i="24"/>
  <c r="T4557" i="24"/>
  <c r="T3748" i="24"/>
  <c r="T2890" i="24"/>
  <c r="T2136" i="24"/>
  <c r="T1282" i="24"/>
  <c r="T705" i="24"/>
  <c r="T1828" i="24"/>
  <c r="T2603" i="24"/>
  <c r="T498" i="24"/>
  <c r="T3513" i="24"/>
  <c r="T3803" i="24"/>
  <c r="T3176" i="24"/>
  <c r="T4713" i="24"/>
  <c r="T4163" i="24"/>
  <c r="T3279" i="24"/>
  <c r="T2425" i="24"/>
  <c r="T1694" i="24"/>
  <c r="T1516" i="24"/>
  <c r="T731" i="24"/>
  <c r="T524" i="24"/>
  <c r="T534" i="24" s="1"/>
  <c r="T3305" i="24"/>
  <c r="T4086" i="24"/>
  <c r="T4096" i="24" s="1"/>
  <c r="T4018" i="24"/>
  <c r="T4059" i="24"/>
  <c r="T2994" i="24"/>
  <c r="T2243" i="24"/>
  <c r="T684" i="24"/>
  <c r="T680" i="24"/>
  <c r="T1646" i="24"/>
  <c r="T1668" i="24"/>
  <c r="T3851" i="24"/>
  <c r="T2135" i="24"/>
  <c r="T3777" i="24"/>
  <c r="T4245" i="24"/>
  <c r="T2421" i="24"/>
  <c r="T1931" i="24"/>
  <c r="T991" i="24"/>
  <c r="T320" i="24"/>
  <c r="T3207" i="24"/>
  <c r="T1462" i="24"/>
  <c r="T1480" i="24" s="1"/>
  <c r="T3753" i="24"/>
  <c r="T4192" i="24"/>
  <c r="T4210" i="24" s="1"/>
  <c r="T3311" i="24"/>
  <c r="T945" i="24"/>
  <c r="T3412" i="24"/>
  <c r="T3430" i="24" s="1"/>
  <c r="T1491" i="24"/>
  <c r="T3857" i="24"/>
  <c r="T295" i="24"/>
  <c r="T2710" i="24"/>
  <c r="T1020" i="24"/>
  <c r="T1038" i="24" s="1"/>
  <c r="T1800" i="24"/>
  <c r="T1818" i="24" s="1"/>
  <c r="T1699" i="24"/>
  <c r="T321" i="24"/>
  <c r="T27" i="24"/>
  <c r="T630" i="24"/>
  <c r="T648" i="24" s="1"/>
  <c r="T968" i="24"/>
  <c r="T986" i="24" s="1"/>
  <c r="T734" i="24"/>
  <c r="T752" i="24" s="1"/>
  <c r="T971" i="24"/>
  <c r="T974" i="24" s="1"/>
  <c r="T919" i="24"/>
  <c r="T1127" i="24"/>
  <c r="T889" i="24"/>
  <c r="T1149" i="24"/>
  <c r="T1357" i="24"/>
  <c r="T1179" i="24"/>
  <c r="T1387" i="24"/>
  <c r="T1487" i="24"/>
  <c r="T1695" i="24"/>
  <c r="T1592" i="24"/>
  <c r="T1610" i="24" s="1"/>
  <c r="T1852" i="24"/>
  <c r="T1870" i="24" s="1"/>
  <c r="T2294" i="24"/>
  <c r="T2312" i="24" s="1"/>
  <c r="T1774" i="24"/>
  <c r="T1792" i="24" s="1"/>
  <c r="T1907" i="24"/>
  <c r="T1910" i="24" s="1"/>
  <c r="T2033" i="24"/>
  <c r="T2241" i="24"/>
  <c r="T2606" i="24"/>
  <c r="T2624" i="24" s="1"/>
  <c r="T2320" i="24"/>
  <c r="T2338" i="24" s="1"/>
  <c r="T2349" i="24"/>
  <c r="T2557" i="24"/>
  <c r="T2527" i="24"/>
  <c r="T2632" i="24"/>
  <c r="T2650" i="24" s="1"/>
  <c r="T2684" i="24"/>
  <c r="T2657" i="24"/>
  <c r="T2736" i="24"/>
  <c r="T2754" i="24" s="1"/>
  <c r="T2813" i="24"/>
  <c r="T2996" i="24"/>
  <c r="T3014" i="24" s="1"/>
  <c r="T2869" i="24"/>
  <c r="T2995" i="24"/>
  <c r="T3152" i="24"/>
  <c r="T3170" i="24" s="1"/>
  <c r="T3333" i="24"/>
  <c r="T3727" i="24"/>
  <c r="T3515" i="24"/>
  <c r="T3879" i="24"/>
  <c r="T3831" i="24"/>
  <c r="T3957" i="24"/>
  <c r="T4062" i="24"/>
  <c r="T4080" i="24" s="1"/>
  <c r="T4061" i="24"/>
  <c r="T4166" i="24"/>
  <c r="T4184" i="24" s="1"/>
  <c r="T4325" i="24"/>
  <c r="T4322" i="24"/>
  <c r="T4340" i="24" s="1"/>
  <c r="T4452" i="24"/>
  <c r="T4470" i="24" s="1"/>
  <c r="T4533" i="24"/>
  <c r="T4529" i="24"/>
  <c r="T4581" i="24"/>
  <c r="T4689" i="24"/>
  <c r="T4584" i="24"/>
  <c r="T3725" i="24"/>
  <c r="T2790" i="24"/>
  <c r="T2270" i="24"/>
  <c r="T1356" i="24"/>
  <c r="T580" i="24"/>
  <c r="T1672" i="24"/>
  <c r="T2582" i="24"/>
  <c r="T3488" i="24"/>
  <c r="T3747" i="24"/>
  <c r="T3283" i="24"/>
  <c r="T3123" i="24"/>
  <c r="T4506" i="24"/>
  <c r="T3674" i="24"/>
  <c r="T2738" i="24"/>
  <c r="T1849" i="24"/>
  <c r="T1199" i="24"/>
  <c r="T423" i="24"/>
  <c r="T475" i="24"/>
  <c r="T523" i="24"/>
  <c r="T290" i="24"/>
  <c r="T300" i="24" s="1"/>
  <c r="T4271" i="24"/>
  <c r="T4246" i="24"/>
  <c r="T4350" i="24"/>
  <c r="T4375" i="24"/>
  <c r="S126" i="24"/>
  <c r="R126" i="24"/>
  <c r="C127" i="24"/>
  <c r="Q126" i="24"/>
  <c r="P126" i="24"/>
  <c r="O126" i="24"/>
  <c r="M126" i="24"/>
  <c r="T126" i="24"/>
  <c r="T4033" i="24"/>
  <c r="T2993" i="24"/>
  <c r="T2140" i="24"/>
  <c r="T1641" i="24"/>
  <c r="T1073" i="24"/>
  <c r="T1226" i="24"/>
  <c r="T970" i="24"/>
  <c r="T3643" i="24"/>
  <c r="T141" i="24"/>
  <c r="T4583" i="24"/>
  <c r="T91" i="24"/>
  <c r="T4662" i="24"/>
  <c r="T1558" i="24"/>
  <c r="T376" i="24"/>
  <c r="T29" i="24"/>
  <c r="T28" i="24"/>
  <c r="T1962" i="24"/>
  <c r="T4354" i="24"/>
  <c r="T4527" i="24"/>
  <c r="T3726" i="24"/>
  <c r="T2816" i="24"/>
  <c r="T2031" i="24"/>
  <c r="T1308" i="24"/>
  <c r="T445" i="24"/>
  <c r="T450" i="24"/>
  <c r="T657" i="24"/>
  <c r="T316" i="24"/>
  <c r="T4007" i="24"/>
  <c r="T4194" i="24"/>
  <c r="T4215" i="24"/>
  <c r="T4372" i="24"/>
  <c r="T4382" i="24" s="1"/>
  <c r="T4453" i="24"/>
  <c r="T2452" i="24"/>
  <c r="T1121" i="24"/>
  <c r="T632" i="24"/>
  <c r="T1749" i="24"/>
  <c r="T1152" i="24"/>
  <c r="T1693" i="24"/>
  <c r="T2010" i="24"/>
  <c r="T4714" i="24"/>
  <c r="T2842" i="24"/>
  <c r="T2032" i="24"/>
  <c r="T1252" i="24"/>
  <c r="T784" i="24"/>
  <c r="T861" i="24"/>
  <c r="T2058" i="24"/>
  <c r="T2863" i="24"/>
  <c r="T1750" i="24"/>
  <c r="T3072" i="24"/>
  <c r="T2510" i="24"/>
  <c r="T2640" i="24"/>
  <c r="T4070" i="24"/>
  <c r="T3023" i="24"/>
  <c r="T2240" i="24"/>
  <c r="T1229" i="24"/>
  <c r="T575" i="24"/>
  <c r="T4139" i="24"/>
  <c r="T4146" i="24" s="1"/>
  <c r="T4634" i="24"/>
  <c r="T4652" i="24" s="1"/>
  <c r="T3464" i="24"/>
  <c r="T3482" i="24" s="1"/>
  <c r="T4113" i="24"/>
  <c r="T3415" i="24"/>
  <c r="T681" i="24"/>
  <c r="T3125" i="24"/>
  <c r="T525" i="24"/>
  <c r="T532" i="24" s="1"/>
  <c r="T3646" i="24"/>
  <c r="T3664" i="24" s="1"/>
  <c r="T2163" i="24"/>
  <c r="T2450" i="24"/>
  <c r="T2468" i="24" s="1"/>
  <c r="T503" i="24"/>
  <c r="T1046" i="24"/>
  <c r="T1064" i="24" s="1"/>
  <c r="T659" i="24"/>
  <c r="T477" i="24"/>
  <c r="T266" i="24"/>
  <c r="T422" i="24"/>
  <c r="T440" i="24" s="1"/>
  <c r="T318" i="24"/>
  <c r="T526" i="24"/>
  <c r="T544" i="24" s="1"/>
  <c r="T786" i="24"/>
  <c r="T804" i="24" s="1"/>
  <c r="T603" i="24"/>
  <c r="T811" i="24"/>
  <c r="T711" i="24"/>
  <c r="T1124" i="24"/>
  <c r="T1142" i="24" s="1"/>
  <c r="T1072" i="24"/>
  <c r="T1090" i="24" s="1"/>
  <c r="T1202" i="24"/>
  <c r="T1220" i="24" s="1"/>
  <c r="T994" i="24"/>
  <c r="T1012" i="24" s="1"/>
  <c r="T1335" i="24"/>
  <c r="T1228" i="24"/>
  <c r="T1246" i="24" s="1"/>
  <c r="T1332" i="24"/>
  <c r="T1350" i="24" s="1"/>
  <c r="T1722" i="24"/>
  <c r="T1740" i="24" s="1"/>
  <c r="T1748" i="24"/>
  <c r="T1766" i="24" s="1"/>
  <c r="T1669" i="24"/>
  <c r="T1643" i="24"/>
  <c r="T1617" i="24"/>
  <c r="T2086" i="24"/>
  <c r="T2104" i="24" s="1"/>
  <c r="T1777" i="24"/>
  <c r="T1985" i="24"/>
  <c r="T1747" i="24"/>
  <c r="T2398" i="24"/>
  <c r="T2416" i="24" s="1"/>
  <c r="T2219" i="24"/>
  <c r="T2189" i="24"/>
  <c r="T2531" i="24"/>
  <c r="T2658" i="24"/>
  <c r="T2676" i="24" s="1"/>
  <c r="T2501" i="24"/>
  <c r="T2683" i="24"/>
  <c r="T2762" i="24"/>
  <c r="T2780" i="24" s="1"/>
  <c r="T2839" i="24"/>
  <c r="T3103" i="24"/>
  <c r="T3021" i="24"/>
  <c r="T3151" i="24"/>
  <c r="T3158" i="24" s="1"/>
  <c r="T3489" i="24"/>
  <c r="T3255" i="24"/>
  <c r="T3262" i="24" s="1"/>
  <c r="T3282" i="24"/>
  <c r="T3300" i="24" s="1"/>
  <c r="T3463" i="24"/>
  <c r="T3411" i="24"/>
  <c r="T3567" i="24"/>
  <c r="T3568" i="24"/>
  <c r="T3586" i="24" s="1"/>
  <c r="T3776" i="24"/>
  <c r="T3794" i="24" s="1"/>
  <c r="T4035" i="24"/>
  <c r="T4087" i="24"/>
  <c r="T4169" i="24"/>
  <c r="T4247" i="24"/>
  <c r="T4373" i="24"/>
  <c r="T4380" i="24" s="1"/>
  <c r="T4426" i="24"/>
  <c r="T4444" i="24" s="1"/>
  <c r="T4637" i="24"/>
  <c r="T226" i="24"/>
  <c r="S226" i="24"/>
  <c r="R226" i="24"/>
  <c r="C227" i="24"/>
  <c r="Q226" i="24"/>
  <c r="O226" i="24"/>
  <c r="M226" i="24"/>
  <c r="P226" i="24"/>
  <c r="T4428" i="24"/>
  <c r="T3595" i="24"/>
  <c r="T2526" i="24"/>
  <c r="T2322" i="24"/>
  <c r="T1200" i="24"/>
  <c r="T263" i="24"/>
  <c r="T1698" i="24"/>
  <c r="T1594" i="24"/>
  <c r="T2036" i="24"/>
  <c r="T4324" i="24"/>
  <c r="T3284" i="24"/>
  <c r="T2395" i="24"/>
  <c r="T1880" i="24"/>
  <c r="T939" i="24"/>
  <c r="T368" i="24"/>
  <c r="T378" i="24" s="1"/>
  <c r="T2192" i="24"/>
  <c r="T1980" i="24"/>
  <c r="T1990" i="24" s="1"/>
  <c r="T1776" i="24"/>
  <c r="T3205" i="24"/>
  <c r="T3466" i="24"/>
  <c r="T3206" i="24"/>
  <c r="T3856" i="24"/>
  <c r="T2815" i="24"/>
  <c r="T2218" i="24"/>
  <c r="T1330" i="24"/>
  <c r="T1095" i="24"/>
  <c r="T1563" i="24"/>
  <c r="T2812" i="24"/>
  <c r="T3491" i="24"/>
  <c r="T4688" i="24"/>
  <c r="T3236" i="24" l="1"/>
  <c r="T164" i="24"/>
  <c r="T3418" i="24"/>
  <c r="T4588" i="24"/>
  <c r="T139" i="24"/>
  <c r="T137" i="24"/>
  <c r="T3394" i="24"/>
  <c r="T88" i="24"/>
  <c r="T4068" i="24"/>
  <c r="T39" i="24"/>
  <c r="T4536" i="24"/>
  <c r="T161" i="24"/>
  <c r="T41" i="24"/>
  <c r="T10" i="24"/>
  <c r="T110" i="24"/>
  <c r="T274" i="24"/>
  <c r="T4356" i="24"/>
  <c r="T160" i="24"/>
  <c r="T35" i="24"/>
  <c r="T12" i="24"/>
  <c r="T284" i="24"/>
  <c r="T112" i="24"/>
  <c r="T4094" i="24"/>
  <c r="T2728" i="24"/>
  <c r="T212" i="24"/>
  <c r="T922" i="24"/>
  <c r="U66" i="24"/>
  <c r="T213" i="24"/>
  <c r="T211" i="24"/>
  <c r="P202" i="24"/>
  <c r="O202" i="24"/>
  <c r="M202" i="24"/>
  <c r="T202" i="24"/>
  <c r="S202" i="24"/>
  <c r="R202" i="24"/>
  <c r="C203" i="24"/>
  <c r="Q202" i="24"/>
  <c r="T16" i="24"/>
  <c r="T4042" i="24"/>
  <c r="T2508" i="24"/>
  <c r="O127" i="24"/>
  <c r="M127" i="24"/>
  <c r="T127" i="24"/>
  <c r="S127" i="24"/>
  <c r="R127" i="24"/>
  <c r="C128" i="24"/>
  <c r="Q127" i="24"/>
  <c r="P127" i="24"/>
  <c r="T87" i="24"/>
  <c r="T36" i="24"/>
  <c r="U191" i="24"/>
  <c r="T362" i="24"/>
  <c r="T62" i="24"/>
  <c r="T3652" i="24"/>
  <c r="T2234" i="24"/>
  <c r="T162" i="24"/>
  <c r="T1782" i="24"/>
  <c r="T64" i="24"/>
  <c r="T135" i="24"/>
  <c r="T60" i="24"/>
  <c r="T352" i="24"/>
  <c r="T3420" i="24"/>
  <c r="T2744" i="24"/>
  <c r="T38" i="24"/>
  <c r="R152" i="24"/>
  <c r="C153" i="24"/>
  <c r="Q152" i="24"/>
  <c r="P152" i="24"/>
  <c r="O152" i="24"/>
  <c r="M152" i="24"/>
  <c r="T152" i="24"/>
  <c r="S152" i="24"/>
  <c r="T3210" i="24"/>
  <c r="T185" i="24"/>
  <c r="T948" i="24"/>
  <c r="T86" i="24"/>
  <c r="T252" i="24"/>
  <c r="S252" i="24"/>
  <c r="R252" i="24"/>
  <c r="C253" i="24"/>
  <c r="Q252" i="24"/>
  <c r="P252" i="24"/>
  <c r="M252" i="24"/>
  <c r="O252" i="24"/>
  <c r="T976" i="24"/>
  <c r="T238" i="24"/>
  <c r="T1522" i="24"/>
  <c r="T4120" i="24"/>
  <c r="T37" i="24"/>
  <c r="T214" i="24"/>
  <c r="T239" i="24"/>
  <c r="T1780" i="24"/>
  <c r="T111" i="24"/>
  <c r="T1988" i="24"/>
  <c r="C78" i="24"/>
  <c r="Q77" i="24"/>
  <c r="P77" i="24"/>
  <c r="O77" i="24"/>
  <c r="M77" i="24"/>
  <c r="T77" i="24"/>
  <c r="S77" i="24"/>
  <c r="R77" i="24"/>
  <c r="T3678" i="24"/>
  <c r="T1884" i="24"/>
  <c r="T3392" i="24"/>
  <c r="M52" i="24"/>
  <c r="T52" i="24"/>
  <c r="S52" i="24"/>
  <c r="R52" i="24"/>
  <c r="C53" i="24"/>
  <c r="Q52" i="24"/>
  <c r="P52" i="24"/>
  <c r="O52" i="24"/>
  <c r="AC5" i="24"/>
  <c r="AD6" i="24"/>
  <c r="T14" i="24"/>
  <c r="T114" i="24"/>
  <c r="T85" i="24"/>
  <c r="T350" i="24"/>
  <c r="T61" i="24"/>
  <c r="T1886" i="24"/>
  <c r="T456" i="24"/>
  <c r="T13" i="24"/>
  <c r="T113" i="24"/>
  <c r="T3654" i="24"/>
  <c r="T138" i="24"/>
  <c r="T177" i="24"/>
  <c r="S177" i="24"/>
  <c r="R177" i="24"/>
  <c r="C178" i="24"/>
  <c r="Q177" i="24"/>
  <c r="P177" i="24"/>
  <c r="O177" i="24"/>
  <c r="M177" i="24"/>
  <c r="T186" i="24"/>
  <c r="T336" i="24"/>
  <c r="T237" i="24"/>
  <c r="T2702" i="24"/>
  <c r="T187" i="24"/>
  <c r="T102" i="24"/>
  <c r="S102" i="24"/>
  <c r="R102" i="24"/>
  <c r="C103" i="24"/>
  <c r="Q102" i="24"/>
  <c r="P102" i="24"/>
  <c r="O102" i="24"/>
  <c r="M102" i="24"/>
  <c r="T11" i="24"/>
  <c r="T166" i="24"/>
  <c r="T298" i="24"/>
  <c r="T216" i="24"/>
  <c r="T430" i="24"/>
  <c r="T210" i="24"/>
  <c r="T3680" i="24"/>
  <c r="T4590" i="24"/>
  <c r="T4200" i="24"/>
  <c r="T63" i="24"/>
  <c r="C228" i="24"/>
  <c r="Q227" i="24"/>
  <c r="P227" i="24"/>
  <c r="O227" i="24"/>
  <c r="M227" i="24"/>
  <c r="S227" i="24"/>
  <c r="R227" i="24"/>
  <c r="T227" i="24"/>
  <c r="T89" i="24"/>
  <c r="T1806" i="24"/>
  <c r="T163" i="24"/>
  <c r="T4016" i="24"/>
  <c r="T136" i="24"/>
  <c r="T324" i="24"/>
  <c r="T236" i="24"/>
  <c r="T4172" i="24"/>
  <c r="T3160" i="24"/>
  <c r="T235" i="24"/>
  <c r="T326" i="24"/>
  <c r="U4729" i="24"/>
  <c r="U4728" i="24"/>
  <c r="U4727" i="24"/>
  <c r="U4726" i="24"/>
  <c r="U4703" i="24"/>
  <c r="U4700" i="24"/>
  <c r="U4701" i="24"/>
  <c r="U4702" i="24"/>
  <c r="U4674" i="24"/>
  <c r="U4677" i="24"/>
  <c r="U4676" i="24"/>
  <c r="U4650" i="24"/>
  <c r="U4649" i="24"/>
  <c r="U4648" i="24"/>
  <c r="U4675" i="24"/>
  <c r="U4625" i="24"/>
  <c r="U4651" i="24"/>
  <c r="U4624" i="24"/>
  <c r="U4623" i="24"/>
  <c r="U4622" i="24"/>
  <c r="U4597" i="24"/>
  <c r="U4599" i="24"/>
  <c r="U4598" i="24"/>
  <c r="U4573" i="24"/>
  <c r="U4571" i="24"/>
  <c r="U4596" i="24"/>
  <c r="U4572" i="24"/>
  <c r="U4570" i="24"/>
  <c r="U4547" i="24"/>
  <c r="U4545" i="24"/>
  <c r="U4544" i="24"/>
  <c r="U4546" i="24"/>
  <c r="U4520" i="24"/>
  <c r="U4495" i="24"/>
  <c r="U4521" i="24"/>
  <c r="U4518" i="24"/>
  <c r="U4519" i="24"/>
  <c r="U4494" i="24"/>
  <c r="U4493" i="24"/>
  <c r="U4492" i="24"/>
  <c r="U4468" i="24"/>
  <c r="U4442" i="24"/>
  <c r="U4416" i="24"/>
  <c r="U4415" i="24"/>
  <c r="U4414" i="24"/>
  <c r="U4467" i="24"/>
  <c r="U4440" i="24"/>
  <c r="U4391" i="24"/>
  <c r="U4417" i="24"/>
  <c r="U4469" i="24"/>
  <c r="U4441" i="24"/>
  <c r="U4443" i="24"/>
  <c r="U4466" i="24"/>
  <c r="U4389" i="24"/>
  <c r="U4338" i="24"/>
  <c r="U4337" i="24"/>
  <c r="U4336" i="24"/>
  <c r="U4390" i="24"/>
  <c r="U4364" i="24"/>
  <c r="U4363" i="24"/>
  <c r="U4362" i="24"/>
  <c r="U4388" i="24"/>
  <c r="U4365" i="24"/>
  <c r="U4312" i="24"/>
  <c r="U4311" i="24"/>
  <c r="U4310" i="24"/>
  <c r="U4339" i="24"/>
  <c r="U4287" i="24"/>
  <c r="U4313" i="24"/>
  <c r="U4260" i="24"/>
  <c r="U4259" i="24"/>
  <c r="U4258" i="24"/>
  <c r="U4286" i="24"/>
  <c r="U4285" i="24"/>
  <c r="U4284" i="24"/>
  <c r="U4235" i="24"/>
  <c r="U4261" i="24"/>
  <c r="U4209" i="24"/>
  <c r="U4208" i="24"/>
  <c r="U4156" i="24"/>
  <c r="U4155" i="24"/>
  <c r="U4154" i="24"/>
  <c r="U4182" i="24"/>
  <c r="U4181" i="24"/>
  <c r="U4180" i="24"/>
  <c r="U4131" i="24"/>
  <c r="U4207" i="24"/>
  <c r="U4234" i="24"/>
  <c r="U4233" i="24"/>
  <c r="U4232" i="24"/>
  <c r="U4206" i="24"/>
  <c r="U4157" i="24"/>
  <c r="U4129" i="24"/>
  <c r="U4128" i="24"/>
  <c r="U4078" i="24"/>
  <c r="U4077" i="24"/>
  <c r="U4076" i="24"/>
  <c r="U4183" i="24"/>
  <c r="U4104" i="24"/>
  <c r="U4103" i="24"/>
  <c r="U4102" i="24"/>
  <c r="U4105" i="24"/>
  <c r="U4130" i="24"/>
  <c r="U4027" i="24"/>
  <c r="U4053" i="24"/>
  <c r="U4079" i="24"/>
  <c r="U3974" i="24"/>
  <c r="U3973" i="24"/>
  <c r="U3972" i="24"/>
  <c r="U4000" i="24"/>
  <c r="U3999" i="24"/>
  <c r="U4052" i="24"/>
  <c r="U4051" i="24"/>
  <c r="U4050" i="24"/>
  <c r="U3975" i="24"/>
  <c r="U4001" i="24"/>
  <c r="U4025" i="24"/>
  <c r="U4024" i="24"/>
  <c r="U3949" i="24"/>
  <c r="U3896" i="24"/>
  <c r="U3895" i="24"/>
  <c r="U3894" i="24"/>
  <c r="U3998" i="24"/>
  <c r="U3922" i="24"/>
  <c r="U3921" i="24"/>
  <c r="U3920" i="24"/>
  <c r="U3948" i="24"/>
  <c r="U3947" i="24"/>
  <c r="U3946" i="24"/>
  <c r="U4026" i="24"/>
  <c r="U3923" i="24"/>
  <c r="U3844" i="24"/>
  <c r="U3843" i="24"/>
  <c r="U3842" i="24"/>
  <c r="U3870" i="24"/>
  <c r="U3869" i="24"/>
  <c r="U3868" i="24"/>
  <c r="U3897" i="24"/>
  <c r="U3845" i="24"/>
  <c r="U3871" i="24"/>
  <c r="U3714" i="24"/>
  <c r="U3713" i="24"/>
  <c r="U3712" i="24"/>
  <c r="U3740" i="24"/>
  <c r="U3739" i="24"/>
  <c r="U3738" i="24"/>
  <c r="U3766" i="24"/>
  <c r="U3765" i="24"/>
  <c r="U3764" i="24"/>
  <c r="U3689" i="24"/>
  <c r="U3792" i="24"/>
  <c r="U3791" i="24"/>
  <c r="U3790" i="24"/>
  <c r="U3715" i="24"/>
  <c r="U3818" i="24"/>
  <c r="U3817" i="24"/>
  <c r="U3816" i="24"/>
  <c r="U3741" i="24"/>
  <c r="U3767" i="24"/>
  <c r="U3793" i="24"/>
  <c r="U3819" i="24"/>
  <c r="U3558" i="24"/>
  <c r="U3557" i="24"/>
  <c r="U3556" i="24"/>
  <c r="U3584" i="24"/>
  <c r="U3583" i="24"/>
  <c r="U3582" i="24"/>
  <c r="U3688" i="24"/>
  <c r="U3686" i="24"/>
  <c r="U3610" i="24"/>
  <c r="U3609" i="24"/>
  <c r="U3608" i="24"/>
  <c r="U3533" i="24"/>
  <c r="U3636" i="24"/>
  <c r="U3635" i="24"/>
  <c r="U3634" i="24"/>
  <c r="U3559" i="24"/>
  <c r="U3662" i="24"/>
  <c r="U3661" i="24"/>
  <c r="U3660" i="24"/>
  <c r="U3585" i="24"/>
  <c r="U3687" i="24"/>
  <c r="U3637" i="24"/>
  <c r="U3663" i="24"/>
  <c r="U3532" i="24"/>
  <c r="U3531" i="24"/>
  <c r="U3530" i="24"/>
  <c r="U3428" i="24"/>
  <c r="U3427" i="24"/>
  <c r="U3426" i="24"/>
  <c r="U3454" i="24"/>
  <c r="U3453" i="24"/>
  <c r="U3452" i="24"/>
  <c r="U3480" i="24"/>
  <c r="U3479" i="24"/>
  <c r="U3478" i="24"/>
  <c r="U3403" i="24"/>
  <c r="U3506" i="24"/>
  <c r="U3505" i="24"/>
  <c r="U3504" i="24"/>
  <c r="U3611" i="24"/>
  <c r="U3455" i="24"/>
  <c r="U3481" i="24"/>
  <c r="U3507" i="24"/>
  <c r="U3401" i="24"/>
  <c r="U3351" i="24"/>
  <c r="U3400" i="24"/>
  <c r="U3377" i="24"/>
  <c r="U3272" i="24"/>
  <c r="U3271" i="24"/>
  <c r="U3270" i="24"/>
  <c r="U3429" i="24"/>
  <c r="U3298" i="24"/>
  <c r="U3297" i="24"/>
  <c r="U3296" i="24"/>
  <c r="U3324" i="24"/>
  <c r="U3323" i="24"/>
  <c r="U3322" i="24"/>
  <c r="U3402" i="24"/>
  <c r="U3375" i="24"/>
  <c r="U3374" i="24"/>
  <c r="U3299" i="24"/>
  <c r="U3376" i="24"/>
  <c r="U3325" i="24"/>
  <c r="U3349" i="24"/>
  <c r="U3348" i="24"/>
  <c r="U3273" i="24"/>
  <c r="U3194" i="24"/>
  <c r="U3193" i="24"/>
  <c r="U3192" i="24"/>
  <c r="U3117" i="24"/>
  <c r="U3220" i="24"/>
  <c r="U3219" i="24"/>
  <c r="U3218" i="24"/>
  <c r="U3143" i="24"/>
  <c r="U3246" i="24"/>
  <c r="U3244" i="24"/>
  <c r="U3169" i="24"/>
  <c r="U3195" i="24"/>
  <c r="U3247" i="24"/>
  <c r="U3245" i="24"/>
  <c r="U3221" i="24"/>
  <c r="U3142" i="24"/>
  <c r="U3141" i="24"/>
  <c r="U3140" i="24"/>
  <c r="U3350" i="24"/>
  <c r="U3168" i="24"/>
  <c r="U3167" i="24"/>
  <c r="U3166" i="24"/>
  <c r="U3091" i="24"/>
  <c r="U2960" i="24"/>
  <c r="U2959" i="24"/>
  <c r="U2958" i="24"/>
  <c r="U3012" i="24"/>
  <c r="U3011" i="24"/>
  <c r="U3010" i="24"/>
  <c r="U3038" i="24"/>
  <c r="U3037" i="24"/>
  <c r="U3036" i="24"/>
  <c r="U2961" i="24"/>
  <c r="U3116" i="24"/>
  <c r="U3064" i="24"/>
  <c r="U3063" i="24"/>
  <c r="U3062" i="24"/>
  <c r="U2987" i="24"/>
  <c r="U3090" i="24"/>
  <c r="U3089" i="24"/>
  <c r="U3088" i="24"/>
  <c r="U3013" i="24"/>
  <c r="U3115" i="24"/>
  <c r="U3039" i="24"/>
  <c r="U3114" i="24"/>
  <c r="U3065" i="24"/>
  <c r="U2985" i="24"/>
  <c r="U2984" i="24"/>
  <c r="U2935" i="24"/>
  <c r="U2804" i="24"/>
  <c r="U2830" i="24"/>
  <c r="U2829" i="24"/>
  <c r="U2828" i="24"/>
  <c r="U2856" i="24"/>
  <c r="U2855" i="24"/>
  <c r="U2854" i="24"/>
  <c r="U2882" i="24"/>
  <c r="U2881" i="24"/>
  <c r="U2880" i="24"/>
  <c r="U2805" i="24"/>
  <c r="U2908" i="24"/>
  <c r="U2907" i="24"/>
  <c r="U2906" i="24"/>
  <c r="U2831" i="24"/>
  <c r="U2934" i="24"/>
  <c r="U2933" i="24"/>
  <c r="U2932" i="24"/>
  <c r="U2857" i="24"/>
  <c r="U2883" i="24"/>
  <c r="U2726" i="24"/>
  <c r="U2725" i="24"/>
  <c r="U2724" i="24"/>
  <c r="U2752" i="24"/>
  <c r="U2751" i="24"/>
  <c r="U2750" i="24"/>
  <c r="U2778" i="24"/>
  <c r="U2777" i="24"/>
  <c r="U2776" i="24"/>
  <c r="U2701" i="24"/>
  <c r="U2986" i="24"/>
  <c r="U2803" i="24"/>
  <c r="U2802" i="24"/>
  <c r="U2727" i="24"/>
  <c r="U2753" i="24"/>
  <c r="U2909" i="24"/>
  <c r="U2674" i="24"/>
  <c r="U2673" i="24"/>
  <c r="U2672" i="24"/>
  <c r="U2700" i="24"/>
  <c r="U2699" i="24"/>
  <c r="U202" i="24" s="1"/>
  <c r="U2698" i="24"/>
  <c r="U201" i="24" s="1"/>
  <c r="U2779" i="24"/>
  <c r="U2622" i="24"/>
  <c r="U2621" i="24"/>
  <c r="U2620" i="24"/>
  <c r="U2545" i="24"/>
  <c r="U2414" i="24"/>
  <c r="U2413" i="24"/>
  <c r="U2412" i="24"/>
  <c r="U2648" i="24"/>
  <c r="U2647" i="24"/>
  <c r="U2646" i="24"/>
  <c r="U2571" i="24"/>
  <c r="U2440" i="24"/>
  <c r="U2439" i="24"/>
  <c r="U2438" i="24"/>
  <c r="U2363" i="24"/>
  <c r="U2597" i="24"/>
  <c r="U2466" i="24"/>
  <c r="U2465" i="24"/>
  <c r="U2464" i="24"/>
  <c r="U2389" i="24"/>
  <c r="U2623" i="24"/>
  <c r="U2492" i="24"/>
  <c r="U2491" i="24"/>
  <c r="U2490" i="24"/>
  <c r="U2415" i="24"/>
  <c r="U2518" i="24"/>
  <c r="U2517" i="24"/>
  <c r="U2516" i="24"/>
  <c r="U2441" i="24"/>
  <c r="U2675" i="24"/>
  <c r="U2544" i="24"/>
  <c r="U2543" i="24"/>
  <c r="U2542" i="24"/>
  <c r="U2467" i="24"/>
  <c r="U2336" i="24"/>
  <c r="U2335" i="24"/>
  <c r="U2334" i="24"/>
  <c r="U2570" i="24"/>
  <c r="U2569" i="24"/>
  <c r="U2568" i="24"/>
  <c r="U2493" i="24"/>
  <c r="U2362" i="24"/>
  <c r="U2361" i="24"/>
  <c r="U2360" i="24"/>
  <c r="U2595" i="24"/>
  <c r="U2594" i="24"/>
  <c r="U2388" i="24"/>
  <c r="U2258" i="24"/>
  <c r="U2257" i="24"/>
  <c r="U2256" i="24"/>
  <c r="U2181" i="24"/>
  <c r="U2050" i="24"/>
  <c r="U2049" i="24"/>
  <c r="U2048" i="24"/>
  <c r="U2310" i="24"/>
  <c r="U2309" i="24"/>
  <c r="U2308" i="24"/>
  <c r="U2233" i="24"/>
  <c r="U2102" i="24"/>
  <c r="U2101" i="24"/>
  <c r="U2100" i="24"/>
  <c r="U2259" i="24"/>
  <c r="U2128" i="24"/>
  <c r="U2127" i="24"/>
  <c r="U2126" i="24"/>
  <c r="U2051" i="24"/>
  <c r="U2649" i="24"/>
  <c r="U2285" i="24"/>
  <c r="U2154" i="24"/>
  <c r="U2153" i="24"/>
  <c r="U2152" i="24"/>
  <c r="U2077" i="24"/>
  <c r="U2311" i="24"/>
  <c r="U2180" i="24"/>
  <c r="U2179" i="24"/>
  <c r="U2178" i="24"/>
  <c r="U2103" i="24"/>
  <c r="U2206" i="24"/>
  <c r="U2205" i="24"/>
  <c r="U2204" i="24"/>
  <c r="U2129" i="24"/>
  <c r="U2596" i="24"/>
  <c r="U2232" i="24"/>
  <c r="U2231" i="24"/>
  <c r="U2230" i="24"/>
  <c r="U2155" i="24"/>
  <c r="U2075" i="24"/>
  <c r="U2074" i="24"/>
  <c r="U1999" i="24"/>
  <c r="U1868" i="24"/>
  <c r="U1867" i="24"/>
  <c r="U1866" i="24"/>
  <c r="U1791" i="24"/>
  <c r="U2386" i="24"/>
  <c r="U2284" i="24"/>
  <c r="U1894" i="24"/>
  <c r="U1893" i="24"/>
  <c r="U1892" i="24"/>
  <c r="U1817" i="24"/>
  <c r="U2519" i="24"/>
  <c r="U2283" i="24"/>
  <c r="U2282" i="24"/>
  <c r="U2207" i="24"/>
  <c r="U1920" i="24"/>
  <c r="U1919" i="24"/>
  <c r="U1918" i="24"/>
  <c r="U1843" i="24"/>
  <c r="U1946" i="24"/>
  <c r="U1945" i="24"/>
  <c r="U1944" i="24"/>
  <c r="U1869" i="24"/>
  <c r="U2337" i="24"/>
  <c r="U2025" i="24"/>
  <c r="U1972" i="24"/>
  <c r="U1971" i="24"/>
  <c r="U1970" i="24"/>
  <c r="U1895" i="24"/>
  <c r="U1764" i="24"/>
  <c r="U1763" i="24"/>
  <c r="U1762" i="24"/>
  <c r="U2387" i="24"/>
  <c r="U1998" i="24"/>
  <c r="U1997" i="24"/>
  <c r="U1996" i="24"/>
  <c r="U1921" i="24"/>
  <c r="U1790" i="24"/>
  <c r="U1789" i="24"/>
  <c r="U1788" i="24"/>
  <c r="U2076" i="24"/>
  <c r="U1973" i="24"/>
  <c r="U1842" i="24"/>
  <c r="U1841" i="24"/>
  <c r="U1840" i="24"/>
  <c r="U1765" i="24"/>
  <c r="U2024" i="24"/>
  <c r="U1738" i="24"/>
  <c r="U1661" i="24"/>
  <c r="U1530" i="24"/>
  <c r="U1529" i="24"/>
  <c r="U1528" i="24"/>
  <c r="U1453" i="24"/>
  <c r="U2023" i="24"/>
  <c r="U2022" i="24"/>
  <c r="U1947" i="24"/>
  <c r="U1687" i="24"/>
  <c r="U1556" i="24"/>
  <c r="U1555" i="24"/>
  <c r="U1554" i="24"/>
  <c r="U1479" i="24"/>
  <c r="U1713" i="24"/>
  <c r="U1582" i="24"/>
  <c r="U1581" i="24"/>
  <c r="U1580" i="24"/>
  <c r="U1505" i="24"/>
  <c r="U1816" i="24"/>
  <c r="U1608" i="24"/>
  <c r="U1607" i="24"/>
  <c r="U1606" i="24"/>
  <c r="U1531" i="24"/>
  <c r="U1815" i="24"/>
  <c r="U1814" i="24"/>
  <c r="U1739" i="24"/>
  <c r="U1634" i="24"/>
  <c r="U1633" i="24"/>
  <c r="U1632" i="24"/>
  <c r="U1557" i="24"/>
  <c r="U1736" i="24"/>
  <c r="U1660" i="24"/>
  <c r="U1659" i="24"/>
  <c r="U1658" i="24"/>
  <c r="U1583" i="24"/>
  <c r="U1452" i="24"/>
  <c r="U1451" i="24"/>
  <c r="U1450" i="24"/>
  <c r="U1737" i="24"/>
  <c r="U1712" i="24"/>
  <c r="U1711" i="24"/>
  <c r="U1710" i="24"/>
  <c r="U1635" i="24"/>
  <c r="U1504" i="24"/>
  <c r="U1503" i="24"/>
  <c r="U1502" i="24"/>
  <c r="U1322" i="24"/>
  <c r="U1321" i="24"/>
  <c r="U1320" i="24"/>
  <c r="U1245" i="24"/>
  <c r="U1427" i="24"/>
  <c r="U1348" i="24"/>
  <c r="U1347" i="24"/>
  <c r="U1346" i="24"/>
  <c r="U1271" i="24"/>
  <c r="U1140" i="24"/>
  <c r="U1139" i="24"/>
  <c r="U1374" i="24"/>
  <c r="U1373" i="24"/>
  <c r="U1372" i="24"/>
  <c r="U1297" i="24"/>
  <c r="U1166" i="24"/>
  <c r="U1165" i="24"/>
  <c r="U1164" i="24"/>
  <c r="U1685" i="24"/>
  <c r="U1684" i="24"/>
  <c r="U1425" i="24"/>
  <c r="U1424" i="24"/>
  <c r="U1349" i="24"/>
  <c r="U1218" i="24"/>
  <c r="U1217" i="24"/>
  <c r="U1216" i="24"/>
  <c r="U1141" i="24"/>
  <c r="U1375" i="24"/>
  <c r="U1244" i="24"/>
  <c r="U1243" i="24"/>
  <c r="U1242" i="24"/>
  <c r="U1167" i="24"/>
  <c r="U1609" i="24"/>
  <c r="U1478" i="24"/>
  <c r="U1401" i="24"/>
  <c r="U1270" i="24"/>
  <c r="U1269" i="24"/>
  <c r="U1268" i="24"/>
  <c r="U1193" i="24"/>
  <c r="U1477" i="24"/>
  <c r="U1476" i="24"/>
  <c r="U1296" i="24"/>
  <c r="U1295" i="24"/>
  <c r="U1294" i="24"/>
  <c r="U1219" i="24"/>
  <c r="U1686" i="24"/>
  <c r="U1323" i="24"/>
  <c r="U1115" i="24"/>
  <c r="U984" i="24"/>
  <c r="U983" i="24"/>
  <c r="U982" i="24"/>
  <c r="U907" i="24"/>
  <c r="U1400" i="24"/>
  <c r="U1010" i="24"/>
  <c r="U1009" i="24"/>
  <c r="U1008" i="24"/>
  <c r="U933" i="24"/>
  <c r="U1399" i="24"/>
  <c r="U1398" i="24"/>
  <c r="U1036" i="24"/>
  <c r="U1035" i="24"/>
  <c r="U1034" i="24"/>
  <c r="U959" i="24"/>
  <c r="U1192" i="24"/>
  <c r="U1062" i="24"/>
  <c r="U1061" i="24"/>
  <c r="U1060" i="24"/>
  <c r="U985" i="24"/>
  <c r="U854" i="24"/>
  <c r="U853" i="24"/>
  <c r="U852" i="24"/>
  <c r="U1191" i="24"/>
  <c r="U1190" i="24"/>
  <c r="U1088" i="24"/>
  <c r="U1087" i="24"/>
  <c r="U1086" i="24"/>
  <c r="U1011" i="24"/>
  <c r="U880" i="24"/>
  <c r="U879" i="24"/>
  <c r="U878" i="24"/>
  <c r="U1114" i="24"/>
  <c r="U1113" i="24"/>
  <c r="U1112" i="24"/>
  <c r="U1037" i="24"/>
  <c r="U906" i="24"/>
  <c r="U905" i="24"/>
  <c r="U904" i="24"/>
  <c r="U1426" i="24"/>
  <c r="U1063" i="24"/>
  <c r="U932" i="24"/>
  <c r="U931" i="24"/>
  <c r="U930" i="24"/>
  <c r="U855" i="24"/>
  <c r="U957" i="24"/>
  <c r="U956" i="24"/>
  <c r="U777" i="24"/>
  <c r="U646" i="24"/>
  <c r="U645" i="24"/>
  <c r="U644" i="24"/>
  <c r="U569" i="24"/>
  <c r="U1138" i="24"/>
  <c r="U803" i="24"/>
  <c r="U672" i="24"/>
  <c r="U671" i="24"/>
  <c r="U670" i="24"/>
  <c r="U595" i="24"/>
  <c r="U881" i="24"/>
  <c r="U829" i="24"/>
  <c r="U698" i="24"/>
  <c r="U697" i="24"/>
  <c r="U696" i="24"/>
  <c r="U621" i="24"/>
  <c r="U724" i="24"/>
  <c r="U723" i="24"/>
  <c r="U722" i="24"/>
  <c r="U647" i="24"/>
  <c r="U750" i="24"/>
  <c r="U749" i="24"/>
  <c r="U748" i="24"/>
  <c r="U673" i="24"/>
  <c r="U542" i="24"/>
  <c r="U541" i="24"/>
  <c r="U540" i="24"/>
  <c r="U776" i="24"/>
  <c r="U775" i="24"/>
  <c r="U774" i="24"/>
  <c r="U699" i="24"/>
  <c r="U568" i="24"/>
  <c r="U567" i="24"/>
  <c r="U566" i="24"/>
  <c r="U1089" i="24"/>
  <c r="U958" i="24"/>
  <c r="U828" i="24"/>
  <c r="U827" i="24"/>
  <c r="U826" i="24"/>
  <c r="U751" i="24"/>
  <c r="U620" i="24"/>
  <c r="U619" i="24"/>
  <c r="U618" i="24"/>
  <c r="U543" i="24"/>
  <c r="U725" i="24"/>
  <c r="U516" i="24"/>
  <c r="U515" i="24"/>
  <c r="U514" i="24"/>
  <c r="U439" i="24"/>
  <c r="U308" i="24"/>
  <c r="U307" i="24"/>
  <c r="U306" i="24"/>
  <c r="U802" i="24"/>
  <c r="U465" i="24"/>
  <c r="U334" i="24"/>
  <c r="U333" i="24"/>
  <c r="U332" i="24"/>
  <c r="U801" i="24"/>
  <c r="U800" i="24"/>
  <c r="U491" i="24"/>
  <c r="U360" i="24"/>
  <c r="U359" i="24"/>
  <c r="U77" i="24" s="1"/>
  <c r="U358" i="24"/>
  <c r="U283" i="24"/>
  <c r="U594" i="24"/>
  <c r="U517" i="24"/>
  <c r="U386" i="24"/>
  <c r="U385" i="24"/>
  <c r="U384" i="24"/>
  <c r="U309" i="24"/>
  <c r="U593" i="24"/>
  <c r="U592" i="24"/>
  <c r="U412" i="24"/>
  <c r="U411" i="24"/>
  <c r="U410" i="24"/>
  <c r="U335" i="24"/>
  <c r="U464" i="24"/>
  <c r="U463" i="24"/>
  <c r="U462" i="24"/>
  <c r="U387" i="24"/>
  <c r="U490" i="24"/>
  <c r="U489" i="24"/>
  <c r="U488" i="24"/>
  <c r="U413" i="24"/>
  <c r="U282" i="24"/>
  <c r="U281" i="24"/>
  <c r="U280" i="24"/>
  <c r="V2" i="24"/>
  <c r="U4" i="24"/>
  <c r="U4452" i="24" s="1"/>
  <c r="U4470" i="24" s="1"/>
  <c r="U361" i="24"/>
  <c r="U438" i="24"/>
  <c r="U437" i="24"/>
  <c r="U436" i="24"/>
  <c r="T2456" i="24"/>
  <c r="T4406" i="24"/>
  <c r="T2742" i="24"/>
  <c r="T4044" i="24"/>
  <c r="T3212" i="24"/>
  <c r="T2458" i="24"/>
  <c r="U3827" i="24" l="1"/>
  <c r="U3961" i="24"/>
  <c r="U967" i="24"/>
  <c r="U1461" i="24"/>
  <c r="U101" i="24"/>
  <c r="U4271" i="24"/>
  <c r="U2239" i="24"/>
  <c r="U3932" i="24"/>
  <c r="U3950" i="24" s="1"/>
  <c r="U3697" i="24"/>
  <c r="U4063" i="24"/>
  <c r="U1225" i="24"/>
  <c r="U3437" i="24"/>
  <c r="U3103" i="24"/>
  <c r="U3958" i="24"/>
  <c r="U3976" i="24" s="1"/>
  <c r="U2085" i="24"/>
  <c r="U525" i="24"/>
  <c r="U422" i="24"/>
  <c r="U440" i="24" s="1"/>
  <c r="U396" i="24"/>
  <c r="U414" i="24" s="1"/>
  <c r="U841" i="24"/>
  <c r="U3233" i="24"/>
  <c r="U3597" i="24"/>
  <c r="U4686" i="24"/>
  <c r="U4704" i="24" s="1"/>
  <c r="U4164" i="24"/>
  <c r="U3542" i="24"/>
  <c r="U3560" i="24" s="1"/>
  <c r="U1254" i="24"/>
  <c r="U1272" i="24" s="1"/>
  <c r="U2346" i="24"/>
  <c r="U2364" i="24" s="1"/>
  <c r="U939" i="24"/>
  <c r="U1877" i="24"/>
  <c r="U1851" i="24"/>
  <c r="U3515" i="24"/>
  <c r="U4039" i="24"/>
  <c r="U3176" i="24"/>
  <c r="U3567" i="24"/>
  <c r="U4113" i="24"/>
  <c r="U3931" i="24"/>
  <c r="U369" i="24"/>
  <c r="U451" i="24"/>
  <c r="U1228" i="24"/>
  <c r="U1246" i="24" s="1"/>
  <c r="U3698" i="24"/>
  <c r="U3716" i="24" s="1"/>
  <c r="U1385" i="24"/>
  <c r="U4192" i="24"/>
  <c r="U4210" i="24" s="1"/>
  <c r="U399" i="24"/>
  <c r="U3102" i="24"/>
  <c r="U445" i="24"/>
  <c r="U3385" i="24"/>
  <c r="U2917" i="24"/>
  <c r="U1488" i="24"/>
  <c r="U1506" i="24" s="1"/>
  <c r="U737" i="24"/>
  <c r="U1855" i="24"/>
  <c r="U2476" i="24"/>
  <c r="U2494" i="24" s="1"/>
  <c r="U3099" i="24"/>
  <c r="U2811" i="24"/>
  <c r="U347" i="24"/>
  <c r="U1929" i="24"/>
  <c r="U2063" i="24"/>
  <c r="U2397" i="24"/>
  <c r="U659" i="24"/>
  <c r="U3489" i="24"/>
  <c r="U2033" i="24"/>
  <c r="U499" i="24"/>
  <c r="U2057" i="24"/>
  <c r="U3646" i="24"/>
  <c r="U3664" i="24" s="1"/>
  <c r="U4634" i="24"/>
  <c r="U4652" i="24" s="1"/>
  <c r="U1566" i="24"/>
  <c r="U1584" i="24" s="1"/>
  <c r="U1696" i="24"/>
  <c r="U1714" i="24" s="1"/>
  <c r="U656" i="24"/>
  <c r="U674" i="24" s="1"/>
  <c r="U707" i="24"/>
  <c r="U395" i="24"/>
  <c r="U994" i="24"/>
  <c r="U1012" i="24" s="1"/>
  <c r="U864" i="24"/>
  <c r="U882" i="24" s="1"/>
  <c r="U1907" i="24"/>
  <c r="U2060" i="24"/>
  <c r="U2078" i="24" s="1"/>
  <c r="U4143" i="24"/>
  <c r="U2244" i="24"/>
  <c r="U4689" i="24"/>
  <c r="U4581" i="24"/>
  <c r="U4559" i="24"/>
  <c r="U4455" i="24"/>
  <c r="U4429" i="24"/>
  <c r="U4169" i="24"/>
  <c r="U3805" i="24"/>
  <c r="U3623" i="24"/>
  <c r="U3519" i="24"/>
  <c r="U3363" i="24"/>
  <c r="U3386" i="24"/>
  <c r="U3404" i="24" s="1"/>
  <c r="U3074" i="24"/>
  <c r="U3092" i="24" s="1"/>
  <c r="U2947" i="24"/>
  <c r="U2267" i="24"/>
  <c r="U2245" i="24"/>
  <c r="U266" i="24"/>
  <c r="U295" i="24"/>
  <c r="U733" i="24"/>
  <c r="U1695" i="24"/>
  <c r="U1487" i="24"/>
  <c r="U1020" i="24"/>
  <c r="U1038" i="24" s="1"/>
  <c r="U3775" i="24"/>
  <c r="U2709" i="24"/>
  <c r="U2345" i="24"/>
  <c r="U1279" i="24"/>
  <c r="U4712" i="24"/>
  <c r="U4730" i="24" s="1"/>
  <c r="U2579" i="24"/>
  <c r="U4685" i="24"/>
  <c r="U3854" i="24"/>
  <c r="U3872" i="24" s="1"/>
  <c r="U709" i="24"/>
  <c r="U2789" i="24"/>
  <c r="U3410" i="24"/>
  <c r="U4658" i="24"/>
  <c r="U3025" i="24"/>
  <c r="U2918" i="24"/>
  <c r="U2936" i="24" s="1"/>
  <c r="U1881" i="24"/>
  <c r="U811" i="24"/>
  <c r="U2138" i="24"/>
  <c r="U2156" i="24" s="1"/>
  <c r="U3801" i="24"/>
  <c r="U2995" i="24"/>
  <c r="U1825" i="24"/>
  <c r="U1799" i="24"/>
  <c r="U580" i="24"/>
  <c r="U2655" i="24"/>
  <c r="U4504" i="24"/>
  <c r="U4522" i="24" s="1"/>
  <c r="U4139" i="24"/>
  <c r="U4146" i="24" s="1"/>
  <c r="U4091" i="24"/>
  <c r="U3571" i="24"/>
  <c r="U2527" i="24"/>
  <c r="U2531" i="24"/>
  <c r="U1644" i="24"/>
  <c r="U1662" i="24" s="1"/>
  <c r="U1591" i="24"/>
  <c r="U919" i="24"/>
  <c r="U1722" i="24"/>
  <c r="U1740" i="24" s="1"/>
  <c r="U473" i="24"/>
  <c r="U474" i="24"/>
  <c r="U2111" i="24"/>
  <c r="U3723" i="24"/>
  <c r="U3464" i="24"/>
  <c r="U3482" i="24" s="1"/>
  <c r="U3467" i="24"/>
  <c r="U1073" i="24"/>
  <c r="U2737" i="24"/>
  <c r="U4607" i="24"/>
  <c r="U4426" i="24"/>
  <c r="U4444" i="24" s="1"/>
  <c r="U4347" i="24"/>
  <c r="U4221" i="24"/>
  <c r="U3909" i="24"/>
  <c r="U3853" i="24"/>
  <c r="U3463" i="24"/>
  <c r="U3311" i="24"/>
  <c r="U3230" i="24"/>
  <c r="U3248" i="24" s="1"/>
  <c r="U2687" i="24"/>
  <c r="U189" i="24" s="1"/>
  <c r="U658" i="24"/>
  <c r="U1201" i="24"/>
  <c r="U865" i="24"/>
  <c r="U1386" i="24"/>
  <c r="U2269" i="24"/>
  <c r="U4033" i="24"/>
  <c r="U2815" i="24"/>
  <c r="U4608" i="24"/>
  <c r="U4626" i="24" s="1"/>
  <c r="U4247" i="24"/>
  <c r="U3828" i="24"/>
  <c r="U3846" i="24" s="1"/>
  <c r="U3649" i="24"/>
  <c r="U3568" i="24"/>
  <c r="U3586" i="24" s="1"/>
  <c r="U3441" i="24"/>
  <c r="U3411" i="24"/>
  <c r="U3155" i="24"/>
  <c r="U3051" i="24"/>
  <c r="U2739" i="24"/>
  <c r="U2349" i="24"/>
  <c r="U1774" i="24"/>
  <c r="U1792" i="24" s="1"/>
  <c r="U1826" i="24"/>
  <c r="U1844" i="24" s="1"/>
  <c r="U1621" i="24"/>
  <c r="U1176" i="24"/>
  <c r="U1194" i="24" s="1"/>
  <c r="U1231" i="24"/>
  <c r="U1280" i="24"/>
  <c r="U1298" i="24" s="1"/>
  <c r="U1335" i="24"/>
  <c r="U1101" i="24"/>
  <c r="U1127" i="24"/>
  <c r="U711" i="24"/>
  <c r="U708" i="24"/>
  <c r="U726" i="24" s="1"/>
  <c r="U607" i="24"/>
  <c r="U633" i="24"/>
  <c r="U344" i="24"/>
  <c r="U2890" i="24"/>
  <c r="U3752" i="24"/>
  <c r="U4663" i="24"/>
  <c r="U4530" i="24"/>
  <c r="U4548" i="24" s="1"/>
  <c r="U4218" i="24"/>
  <c r="U4236" i="24" s="1"/>
  <c r="U4065" i="24"/>
  <c r="U3126" i="24"/>
  <c r="U3144" i="24" s="1"/>
  <c r="U3152" i="24"/>
  <c r="U3170" i="24" s="1"/>
  <c r="U2944" i="24"/>
  <c r="U2962" i="24" s="1"/>
  <c r="U2891" i="24"/>
  <c r="U2761" i="24"/>
  <c r="U2609" i="24"/>
  <c r="U2115" i="24"/>
  <c r="U2059" i="24"/>
  <c r="U2501" i="24"/>
  <c r="U2297" i="24"/>
  <c r="U2007" i="24"/>
  <c r="U2424" i="24"/>
  <c r="U2442" i="24" s="1"/>
  <c r="U1202" i="24"/>
  <c r="U1220" i="24" s="1"/>
  <c r="U1306" i="24"/>
  <c r="U1324" i="24" s="1"/>
  <c r="U1097" i="24"/>
  <c r="U1072" i="24"/>
  <c r="U1090" i="24" s="1"/>
  <c r="U945" i="24"/>
  <c r="U552" i="24"/>
  <c r="U570" i="24" s="1"/>
  <c r="U604" i="24"/>
  <c r="U622" i="24" s="1"/>
  <c r="U863" i="24"/>
  <c r="U321" i="24"/>
  <c r="U503" i="24"/>
  <c r="U1955" i="24"/>
  <c r="U1331" i="24"/>
  <c r="U500" i="24"/>
  <c r="U518" i="24" s="1"/>
  <c r="U1409" i="24"/>
  <c r="U3412" i="24"/>
  <c r="U3430" i="24" s="1"/>
  <c r="U4425" i="24"/>
  <c r="U2580" i="24"/>
  <c r="U2598" i="24" s="1"/>
  <c r="U4637" i="24"/>
  <c r="U3802" i="24"/>
  <c r="U3820" i="24" s="1"/>
  <c r="U2450" i="24"/>
  <c r="U2468" i="24" s="1"/>
  <c r="U4296" i="24"/>
  <c r="U4314" i="24" s="1"/>
  <c r="U4217" i="24"/>
  <c r="U4224" i="24" s="1"/>
  <c r="U757" i="24"/>
  <c r="U1381" i="24"/>
  <c r="U2213" i="24"/>
  <c r="U3279" i="24"/>
  <c r="U4450" i="24"/>
  <c r="U1852" i="24"/>
  <c r="U1870" i="24" s="1"/>
  <c r="U1384" i="24"/>
  <c r="U1402" i="24" s="1"/>
  <c r="U1410" i="24"/>
  <c r="U1428" i="24" s="1"/>
  <c r="U603" i="24"/>
  <c r="U786" i="24"/>
  <c r="U804" i="24" s="1"/>
  <c r="U265" i="24"/>
  <c r="U630" i="24"/>
  <c r="U648" i="24" s="1"/>
  <c r="U2895" i="24"/>
  <c r="U2736" i="24"/>
  <c r="U2754" i="24" s="1"/>
  <c r="U2190" i="24"/>
  <c r="U2208" i="24" s="1"/>
  <c r="U2216" i="24"/>
  <c r="U1956" i="24"/>
  <c r="U1974" i="24" s="1"/>
  <c r="U2189" i="24"/>
  <c r="U1747" i="24"/>
  <c r="U1673" i="24"/>
  <c r="U1124" i="24"/>
  <c r="U1142" i="24" s="1"/>
  <c r="U789" i="24"/>
  <c r="U1643" i="24"/>
  <c r="U1565" i="24"/>
  <c r="U3048" i="24"/>
  <c r="U3066" i="24" s="1"/>
  <c r="U2605" i="24"/>
  <c r="U2840" i="24"/>
  <c r="U2858" i="24" s="1"/>
  <c r="U4373" i="24"/>
  <c r="U1745" i="24"/>
  <c r="U3726" i="24"/>
  <c r="U4711" i="24"/>
  <c r="U4351" i="24"/>
  <c r="U4166" i="24"/>
  <c r="U4184" i="24" s="1"/>
  <c r="U3987" i="24"/>
  <c r="U3749" i="24"/>
  <c r="U3359" i="24"/>
  <c r="U3701" i="24"/>
  <c r="U3281" i="24"/>
  <c r="U2479" i="24"/>
  <c r="U2505" i="24"/>
  <c r="U2502" i="24"/>
  <c r="U2520" i="24" s="1"/>
  <c r="U2401" i="24"/>
  <c r="U4476" i="24"/>
  <c r="U4580" i="24"/>
  <c r="U4244" i="24"/>
  <c r="U4262" i="24" s="1"/>
  <c r="U3880" i="24"/>
  <c r="U3898" i="24" s="1"/>
  <c r="U3675" i="24"/>
  <c r="U3672" i="24"/>
  <c r="U3690" i="24" s="1"/>
  <c r="U3516" i="24"/>
  <c r="U3534" i="24" s="1"/>
  <c r="U3151" i="24"/>
  <c r="U3158" i="24" s="1"/>
  <c r="U3207" i="24"/>
  <c r="U2869" i="24"/>
  <c r="U2839" i="24"/>
  <c r="U2554" i="24"/>
  <c r="U2572" i="24" s="1"/>
  <c r="U2606" i="24"/>
  <c r="U2624" i="24" s="1"/>
  <c r="U2453" i="24"/>
  <c r="U1904" i="24"/>
  <c r="U1922" i="24" s="1"/>
  <c r="U1959" i="24"/>
  <c r="U1982" i="24"/>
  <c r="U2000" i="24" s="1"/>
  <c r="U1465" i="24"/>
  <c r="U1539" i="24"/>
  <c r="U1569" i="24"/>
  <c r="U1049" i="24"/>
  <c r="U916" i="24"/>
  <c r="U934" i="24" s="1"/>
  <c r="U1019" i="24"/>
  <c r="U815" i="24"/>
  <c r="U269" i="24"/>
  <c r="U447" i="24"/>
  <c r="U1540" i="24"/>
  <c r="U1227" i="24"/>
  <c r="U1175" i="24"/>
  <c r="U3645" i="24"/>
  <c r="U655" i="24"/>
  <c r="U2710" i="24"/>
  <c r="U1045" i="24"/>
  <c r="U4478" i="24"/>
  <c r="U4496" i="24" s="1"/>
  <c r="U2293" i="24"/>
  <c r="U4269" i="24"/>
  <c r="U3333" i="24"/>
  <c r="U575" i="24"/>
  <c r="U1568" i="24"/>
  <c r="U2421" i="24"/>
  <c r="U3518" i="24"/>
  <c r="U4606" i="24"/>
  <c r="U1464" i="24"/>
  <c r="U4555" i="24"/>
  <c r="U4477" i="24"/>
  <c r="U4035" i="24"/>
  <c r="U4042" i="24" s="1"/>
  <c r="U3883" i="24"/>
  <c r="U3594" i="24"/>
  <c r="U3612" i="24" s="1"/>
  <c r="U2973" i="24"/>
  <c r="U1439" i="24"/>
  <c r="U2475" i="24"/>
  <c r="U1383" i="24"/>
  <c r="U3905" i="24"/>
  <c r="U2787" i="24"/>
  <c r="U3178" i="24"/>
  <c r="U3196" i="24" s="1"/>
  <c r="U2865" i="24"/>
  <c r="U3308" i="24"/>
  <c r="U3326" i="24" s="1"/>
  <c r="U1802" i="24"/>
  <c r="U3804" i="24"/>
  <c r="U3671" i="24"/>
  <c r="U3678" i="24" s="1"/>
  <c r="U2683" i="24"/>
  <c r="U1647" i="24"/>
  <c r="U2452" i="24"/>
  <c r="U3983" i="24"/>
  <c r="U4348" i="24"/>
  <c r="U4366" i="24" s="1"/>
  <c r="U4400" i="24"/>
  <c r="U4418" i="24" s="1"/>
  <c r="U941" i="24"/>
  <c r="U1669" i="24"/>
  <c r="U685" i="24"/>
  <c r="U890" i="24"/>
  <c r="U908" i="24" s="1"/>
  <c r="U1514" i="24"/>
  <c r="U1532" i="24" s="1"/>
  <c r="U1751" i="24"/>
  <c r="U3779" i="24"/>
  <c r="U4325" i="24"/>
  <c r="U176" i="24"/>
  <c r="U151" i="24"/>
  <c r="U152" i="24"/>
  <c r="U227" i="24"/>
  <c r="U52" i="24"/>
  <c r="U251" i="24"/>
  <c r="U252" i="24"/>
  <c r="U102" i="24"/>
  <c r="U177" i="24"/>
  <c r="U2728" i="24"/>
  <c r="U186" i="24"/>
  <c r="U492" i="24"/>
  <c r="U226" i="24"/>
  <c r="U27" i="24"/>
  <c r="U373" i="24"/>
  <c r="U581" i="24"/>
  <c r="U1305" i="24"/>
  <c r="U1309" i="24"/>
  <c r="U1205" i="24"/>
  <c r="U1670" i="24"/>
  <c r="U1688" i="24" s="1"/>
  <c r="U1933" i="24"/>
  <c r="U2089" i="24"/>
  <c r="U2164" i="24"/>
  <c r="U2182" i="24" s="1"/>
  <c r="U2167" i="24"/>
  <c r="U2294" i="24"/>
  <c r="U2312" i="24" s="1"/>
  <c r="U2635" i="24"/>
  <c r="U2583" i="24"/>
  <c r="U2765" i="24"/>
  <c r="U2970" i="24"/>
  <c r="U2988" i="24" s="1"/>
  <c r="U3077" i="24"/>
  <c r="U3259" i="24"/>
  <c r="U3256" i="24"/>
  <c r="U3274" i="24" s="1"/>
  <c r="U3906" i="24"/>
  <c r="U3924" i="24" s="1"/>
  <c r="U3831" i="24"/>
  <c r="U4165" i="24"/>
  <c r="U4299" i="24"/>
  <c r="U4403" i="24"/>
  <c r="U4374" i="24"/>
  <c r="U4392" i="24" s="1"/>
  <c r="U4345" i="24"/>
  <c r="U3361" i="24"/>
  <c r="U2555" i="24"/>
  <c r="U2031" i="24"/>
  <c r="U1308" i="24"/>
  <c r="U632" i="24"/>
  <c r="U735" i="24"/>
  <c r="U527" i="24"/>
  <c r="U4423" i="24"/>
  <c r="U4371" i="24"/>
  <c r="U2162" i="24"/>
  <c r="P103" i="24"/>
  <c r="O103" i="24"/>
  <c r="M103" i="24"/>
  <c r="U103" i="24"/>
  <c r="T103" i="24"/>
  <c r="S103" i="24"/>
  <c r="R103" i="24"/>
  <c r="C104" i="24"/>
  <c r="Q103" i="24"/>
  <c r="U4324" i="24"/>
  <c r="U3439" i="24"/>
  <c r="U2763" i="24"/>
  <c r="U2006" i="24"/>
  <c r="U1282" i="24"/>
  <c r="U705" i="24"/>
  <c r="U2318" i="24"/>
  <c r="U1100" i="24"/>
  <c r="U3357" i="24"/>
  <c r="U3877" i="24"/>
  <c r="U4142" i="24"/>
  <c r="U4219" i="24"/>
  <c r="U3284" i="24"/>
  <c r="U2478" i="24"/>
  <c r="U1827" i="24"/>
  <c r="U1177" i="24"/>
  <c r="U783" i="24"/>
  <c r="U524" i="24"/>
  <c r="U814" i="24"/>
  <c r="U264" i="24"/>
  <c r="U4657" i="24"/>
  <c r="U2400" i="24"/>
  <c r="U4713" i="24"/>
  <c r="U3878" i="24"/>
  <c r="U2997" i="24"/>
  <c r="U2426" i="24"/>
  <c r="U1771" i="24"/>
  <c r="U1147" i="24"/>
  <c r="U397" i="24"/>
  <c r="U3049" i="24"/>
  <c r="U3258" i="24"/>
  <c r="U3903" i="24"/>
  <c r="U4246" i="24"/>
  <c r="S128" i="24"/>
  <c r="R128" i="24"/>
  <c r="C129" i="24"/>
  <c r="Q128" i="24"/>
  <c r="P128" i="24"/>
  <c r="O128" i="24"/>
  <c r="M128" i="24"/>
  <c r="U128" i="24"/>
  <c r="T128" i="24"/>
  <c r="U127" i="24"/>
  <c r="U4141" i="24"/>
  <c r="U3336" i="24"/>
  <c r="U2347" i="24"/>
  <c r="U2010" i="24"/>
  <c r="U1433" i="24"/>
  <c r="U758" i="24"/>
  <c r="U341" i="24"/>
  <c r="U970" i="24"/>
  <c r="U3981" i="24"/>
  <c r="U2967" i="24"/>
  <c r="U2448" i="24"/>
  <c r="U2458" i="24" s="1"/>
  <c r="U1979" i="24"/>
  <c r="U940" i="24"/>
  <c r="U476" i="24"/>
  <c r="U2317" i="24"/>
  <c r="U1828" i="24"/>
  <c r="U2894" i="24"/>
  <c r="U3621" i="24"/>
  <c r="U3930" i="24"/>
  <c r="U4111" i="24"/>
  <c r="U1558" i="24"/>
  <c r="U3652" i="24"/>
  <c r="U1884" i="24"/>
  <c r="U1962" i="24"/>
  <c r="U1023" i="24"/>
  <c r="U551" i="24"/>
  <c r="U759" i="24"/>
  <c r="U838" i="24"/>
  <c r="U856" i="24" s="1"/>
  <c r="U1046" i="24"/>
  <c r="U1064" i="24" s="1"/>
  <c r="U2141" i="24"/>
  <c r="U1358" i="24"/>
  <c r="U1376" i="24" s="1"/>
  <c r="U1748" i="24"/>
  <c r="U1766" i="24" s="1"/>
  <c r="U1985" i="24"/>
  <c r="U1725" i="24"/>
  <c r="U2449" i="24"/>
  <c r="U2456" i="24" s="1"/>
  <c r="U2375" i="24"/>
  <c r="U2762" i="24"/>
  <c r="U2780" i="24" s="1"/>
  <c r="U2969" i="24"/>
  <c r="U3337" i="24"/>
  <c r="U4088" i="24"/>
  <c r="U4106" i="24" s="1"/>
  <c r="U3984" i="24"/>
  <c r="U4002" i="24" s="1"/>
  <c r="U4009" i="24"/>
  <c r="U4270" i="24"/>
  <c r="U4288" i="24" s="1"/>
  <c r="U4585" i="24"/>
  <c r="U4475" i="24"/>
  <c r="U3595" i="24"/>
  <c r="U2790" i="24"/>
  <c r="U2087" i="24"/>
  <c r="U1616" i="24"/>
  <c r="U576" i="24"/>
  <c r="U3203" i="24"/>
  <c r="U4611" i="24"/>
  <c r="U3957" i="24"/>
  <c r="U3415" i="24"/>
  <c r="U4295" i="24"/>
  <c r="U1800" i="24"/>
  <c r="U1818" i="24" s="1"/>
  <c r="U4087" i="24"/>
  <c r="U2943" i="24"/>
  <c r="U4191" i="24"/>
  <c r="U3490" i="24"/>
  <c r="U3508" i="24" s="1"/>
  <c r="U4195" i="24"/>
  <c r="U3307" i="24"/>
  <c r="U1253" i="24"/>
  <c r="U317" i="24"/>
  <c r="U2008" i="24"/>
  <c r="U2026" i="24" s="1"/>
  <c r="U2319" i="24"/>
  <c r="U785" i="24"/>
  <c r="U1435" i="24"/>
  <c r="U292" i="24"/>
  <c r="U310" i="24" s="1"/>
  <c r="U28" i="24"/>
  <c r="U448" i="24"/>
  <c r="U466" i="24" s="1"/>
  <c r="U29" i="24"/>
  <c r="U421" i="24"/>
  <c r="U629" i="24"/>
  <c r="U734" i="24"/>
  <c r="U752" i="24" s="1"/>
  <c r="U968" i="24"/>
  <c r="U986" i="24" s="1"/>
  <c r="U942" i="24"/>
  <c r="U867" i="24"/>
  <c r="U1075" i="24"/>
  <c r="U1332" i="24"/>
  <c r="U1350" i="24" s="1"/>
  <c r="U1149" i="24"/>
  <c r="U1357" i="24"/>
  <c r="U1283" i="24"/>
  <c r="U1150" i="24"/>
  <c r="U1168" i="24" s="1"/>
  <c r="U1387" i="24"/>
  <c r="U1517" i="24"/>
  <c r="U1462" i="24"/>
  <c r="U1480" i="24" s="1"/>
  <c r="U1699" i="24"/>
  <c r="U1595" i="24"/>
  <c r="U1777" i="24"/>
  <c r="U1773" i="24"/>
  <c r="U1981" i="24"/>
  <c r="U1988" i="24" s="1"/>
  <c r="U2137" i="24"/>
  <c r="U2632" i="24"/>
  <c r="U2650" i="24" s="1"/>
  <c r="U2242" i="24"/>
  <c r="U2260" i="24" s="1"/>
  <c r="U2193" i="24"/>
  <c r="U2215" i="24"/>
  <c r="U2323" i="24"/>
  <c r="U2398" i="24"/>
  <c r="U2416" i="24" s="1"/>
  <c r="U2657" i="24"/>
  <c r="U2423" i="24"/>
  <c r="U2631" i="24"/>
  <c r="U2638" i="24" s="1"/>
  <c r="U2528" i="24"/>
  <c r="U2546" i="24" s="1"/>
  <c r="U2788" i="24"/>
  <c r="U2806" i="24" s="1"/>
  <c r="U2791" i="24"/>
  <c r="U2892" i="24"/>
  <c r="U2910" i="24" s="1"/>
  <c r="U3022" i="24"/>
  <c r="U3040" i="24" s="1"/>
  <c r="U2999" i="24"/>
  <c r="U3181" i="24"/>
  <c r="U3129" i="24"/>
  <c r="U3438" i="24"/>
  <c r="U3456" i="24" s="1"/>
  <c r="U3285" i="24"/>
  <c r="U3389" i="24"/>
  <c r="U3545" i="24"/>
  <c r="U3727" i="24"/>
  <c r="U3879" i="24"/>
  <c r="U4036" i="24"/>
  <c r="U4054" i="24" s="1"/>
  <c r="U4013" i="24"/>
  <c r="U4117" i="24"/>
  <c r="U4273" i="24"/>
  <c r="U4243" i="24"/>
  <c r="U4377" i="24"/>
  <c r="U4451" i="24"/>
  <c r="U4533" i="24"/>
  <c r="U228" i="24"/>
  <c r="T228" i="24"/>
  <c r="S228" i="24"/>
  <c r="R228" i="24"/>
  <c r="C229" i="24"/>
  <c r="Q228" i="24"/>
  <c r="O228" i="24"/>
  <c r="M228" i="24"/>
  <c r="P228" i="24"/>
  <c r="U4115" i="24"/>
  <c r="U3335" i="24"/>
  <c r="U2504" i="24"/>
  <c r="U1905" i="24"/>
  <c r="U1200" i="24"/>
  <c r="U550" i="24"/>
  <c r="U861" i="24"/>
  <c r="U992" i="24"/>
  <c r="U1434" i="24"/>
  <c r="U2139" i="24"/>
  <c r="U2837" i="24"/>
  <c r="U3436" i="24"/>
  <c r="U4323" i="24"/>
  <c r="U3358" i="24"/>
  <c r="U2552" i="24"/>
  <c r="U1849" i="24"/>
  <c r="U1199" i="24"/>
  <c r="U840" i="24"/>
  <c r="U342" i="24"/>
  <c r="U679" i="24"/>
  <c r="U4635" i="24"/>
  <c r="U4532" i="24"/>
  <c r="U2321" i="24"/>
  <c r="U4059" i="24"/>
  <c r="U3149" i="24"/>
  <c r="U2370" i="24"/>
  <c r="U1953" i="24"/>
  <c r="U1229" i="24"/>
  <c r="U449" i="24"/>
  <c r="U1537" i="24"/>
  <c r="U891" i="24"/>
  <c r="U1619" i="24"/>
  <c r="U3128" i="24"/>
  <c r="U3799" i="24"/>
  <c r="U2942" i="24"/>
  <c r="U2243" i="24"/>
  <c r="U1667" i="24"/>
  <c r="U1256" i="24"/>
  <c r="U835" i="24"/>
  <c r="U809" i="24"/>
  <c r="U1255" i="24"/>
  <c r="U3829" i="24"/>
  <c r="U4402" i="24"/>
  <c r="U1984" i="24"/>
  <c r="U4034" i="24"/>
  <c r="U3283" i="24"/>
  <c r="U2607" i="24"/>
  <c r="U1928" i="24"/>
  <c r="U1048" i="24"/>
  <c r="U372" i="24"/>
  <c r="U1511" i="24"/>
  <c r="U1411" i="24"/>
  <c r="U1850" i="24"/>
  <c r="U4688" i="24"/>
  <c r="U3778" i="24"/>
  <c r="U3023" i="24"/>
  <c r="U2322" i="24"/>
  <c r="U1538" i="24"/>
  <c r="U995" i="24"/>
  <c r="U320" i="24"/>
  <c r="U2711" i="24"/>
  <c r="U3722" i="24"/>
  <c r="U4138" i="24"/>
  <c r="U4148" i="24" s="1"/>
  <c r="U4375" i="24"/>
  <c r="U2863" i="24"/>
  <c r="V3" i="24"/>
  <c r="U51" i="24"/>
  <c r="U272" i="24"/>
  <c r="U4380" i="24"/>
  <c r="U1485" i="24"/>
  <c r="U316" i="24"/>
  <c r="U1021" i="24"/>
  <c r="U1906" i="24"/>
  <c r="U2192" i="24"/>
  <c r="U398" i="24"/>
  <c r="U1226" i="24"/>
  <c r="U1750" i="24"/>
  <c r="U2581" i="24"/>
  <c r="U606" i="24"/>
  <c r="U1360" i="24"/>
  <c r="U1693" i="24"/>
  <c r="U2864" i="24"/>
  <c r="U2088" i="24"/>
  <c r="U289" i="24"/>
  <c r="U602" i="24"/>
  <c r="U657" i="24"/>
  <c r="U1277" i="24"/>
  <c r="U3826" i="24"/>
  <c r="U3205" i="24"/>
  <c r="U4241" i="24"/>
  <c r="U2110" i="24"/>
  <c r="U3101" i="24"/>
  <c r="U3596" i="24"/>
  <c r="U4216" i="24"/>
  <c r="U4610" i="24"/>
  <c r="U2136" i="24"/>
  <c r="U3414" i="24"/>
  <c r="U3420" i="24" s="1"/>
  <c r="U2422" i="24"/>
  <c r="U3488" i="24"/>
  <c r="U3960" i="24"/>
  <c r="U2395" i="24"/>
  <c r="U3566" i="24"/>
  <c r="U4038" i="24"/>
  <c r="U736" i="24"/>
  <c r="U3071" i="24"/>
  <c r="U3543" i="24"/>
  <c r="U3123" i="24"/>
  <c r="U3409" i="24"/>
  <c r="U3097" i="24"/>
  <c r="U4662" i="24"/>
  <c r="U4583" i="24"/>
  <c r="U4506" i="24"/>
  <c r="U4428" i="24"/>
  <c r="U4298" i="24"/>
  <c r="U4190" i="24"/>
  <c r="U3908" i="24"/>
  <c r="U3696" i="24"/>
  <c r="U3830" i="24"/>
  <c r="U3592" i="24"/>
  <c r="U3673" i="24"/>
  <c r="U3466" i="24"/>
  <c r="U3306" i="24"/>
  <c r="U3383" i="24"/>
  <c r="U2993" i="24"/>
  <c r="U3046" i="24"/>
  <c r="U2946" i="24"/>
  <c r="U2681" i="24"/>
  <c r="U2916" i="24"/>
  <c r="U2577" i="24"/>
  <c r="U2578" i="24"/>
  <c r="U2399" i="24"/>
  <c r="U2786" i="24"/>
  <c r="U2191" i="24"/>
  <c r="U2291" i="24"/>
  <c r="U2084" i="24"/>
  <c r="U2187" i="24"/>
  <c r="U2032" i="24"/>
  <c r="U1927" i="24"/>
  <c r="U2214" i="24"/>
  <c r="U1697" i="24"/>
  <c r="U1567" i="24"/>
  <c r="U1459" i="24"/>
  <c r="U1359" i="24"/>
  <c r="U1382" i="24"/>
  <c r="U1203" i="24"/>
  <c r="U917" i="24"/>
  <c r="U991" i="24"/>
  <c r="U1018" i="24"/>
  <c r="U887" i="24"/>
  <c r="U913" i="24"/>
  <c r="U1022" i="24"/>
  <c r="U706" i="24"/>
  <c r="U553" i="24"/>
  <c r="U267" i="24"/>
  <c r="U345" i="24"/>
  <c r="U423" i="24"/>
  <c r="U732" i="24"/>
  <c r="U1099" i="24"/>
  <c r="U1668" i="24"/>
  <c r="U523" i="24"/>
  <c r="U2036" i="24"/>
  <c r="U1251" i="24"/>
  <c r="U2217" i="24"/>
  <c r="U1823" i="24"/>
  <c r="U2733" i="24"/>
  <c r="U680" i="24"/>
  <c r="U1512" i="24"/>
  <c r="U293" i="24"/>
  <c r="U315" i="24"/>
  <c r="U862" i="24"/>
  <c r="U1152" i="24"/>
  <c r="U1408" i="24"/>
  <c r="U3124" i="24"/>
  <c r="U3907" i="24"/>
  <c r="U4293" i="24"/>
  <c r="U3227" i="24"/>
  <c r="U4376" i="24"/>
  <c r="U2296" i="24"/>
  <c r="U3228" i="24"/>
  <c r="U3751" i="24"/>
  <c r="U4297" i="24"/>
  <c r="U4683" i="24"/>
  <c r="U4319" i="24"/>
  <c r="U2451" i="24"/>
  <c r="U3700" i="24"/>
  <c r="U4112" i="24"/>
  <c r="U4501" i="24"/>
  <c r="U2812" i="24"/>
  <c r="U3462" i="24"/>
  <c r="U4008" i="24"/>
  <c r="U810" i="24"/>
  <c r="U3175" i="24"/>
  <c r="U4424" i="24"/>
  <c r="U3825" i="24"/>
  <c r="U3959" i="24"/>
  <c r="U3098" i="24"/>
  <c r="U3773" i="24"/>
  <c r="U3956" i="24"/>
  <c r="U3150" i="24"/>
  <c r="U3934" i="24"/>
  <c r="U1875" i="24"/>
  <c r="U2707" i="24"/>
  <c r="U3440" i="24"/>
  <c r="U4398" i="24"/>
  <c r="U2348" i="24"/>
  <c r="U3332" i="24"/>
  <c r="U4137" i="24"/>
  <c r="U1901" i="24"/>
  <c r="U3362" i="24"/>
  <c r="U3933" i="24"/>
  <c r="U4397" i="24"/>
  <c r="U3514" i="24"/>
  <c r="U4349" i="24"/>
  <c r="U2500" i="24"/>
  <c r="U2510" i="24" s="1"/>
  <c r="U3648" i="24"/>
  <c r="U1615" i="24"/>
  <c r="U4709" i="24"/>
  <c r="U1980" i="24"/>
  <c r="U1990" i="24" s="1"/>
  <c r="U318" i="24"/>
  <c r="U526" i="24"/>
  <c r="U544" i="24" s="1"/>
  <c r="U529" i="24"/>
  <c r="U477" i="24"/>
  <c r="U76" i="24"/>
  <c r="U812" i="24"/>
  <c r="U830" i="24" s="1"/>
  <c r="U555" i="24"/>
  <c r="U763" i="24"/>
  <c r="U997" i="24"/>
  <c r="U971" i="24"/>
  <c r="U1098" i="24"/>
  <c r="U1116" i="24" s="1"/>
  <c r="U915" i="24"/>
  <c r="U1123" i="24"/>
  <c r="U1153" i="24"/>
  <c r="U1361" i="24"/>
  <c r="U1179" i="24"/>
  <c r="U1491" i="24"/>
  <c r="U1930" i="24"/>
  <c r="U1948" i="24" s="1"/>
  <c r="U2034" i="24"/>
  <c r="U2052" i="24" s="1"/>
  <c r="U2271" i="24"/>
  <c r="U2241" i="24"/>
  <c r="U2086" i="24"/>
  <c r="U2104" i="24" s="1"/>
  <c r="U2427" i="24"/>
  <c r="U2684" i="24"/>
  <c r="U2557" i="24"/>
  <c r="U2661" i="24"/>
  <c r="U2843" i="24"/>
  <c r="U2817" i="24"/>
  <c r="U2921" i="24"/>
  <c r="U3047" i="24"/>
  <c r="U3054" i="24" s="1"/>
  <c r="U3125" i="24"/>
  <c r="U3229" i="24"/>
  <c r="U3236" i="24" s="1"/>
  <c r="U3177" i="24"/>
  <c r="U3334" i="24"/>
  <c r="U3352" i="24" s="1"/>
  <c r="U3282" i="24"/>
  <c r="U3300" i="24" s="1"/>
  <c r="U3593" i="24"/>
  <c r="U3724" i="24"/>
  <c r="U3742" i="24" s="1"/>
  <c r="U3776" i="24"/>
  <c r="U3794" i="24" s="1"/>
  <c r="U3935" i="24"/>
  <c r="U4062" i="24"/>
  <c r="U4080" i="24" s="1"/>
  <c r="U4061" i="24"/>
  <c r="U4068" i="24" s="1"/>
  <c r="U4322" i="24"/>
  <c r="U4340" i="24" s="1"/>
  <c r="U4582" i="24"/>
  <c r="U4600" i="24" s="1"/>
  <c r="U4660" i="24"/>
  <c r="U4678" i="24" s="1"/>
  <c r="U4715" i="24"/>
  <c r="U4007" i="24"/>
  <c r="U3280" i="24"/>
  <c r="U2396" i="24"/>
  <c r="U2140" i="24"/>
  <c r="U914" i="24"/>
  <c r="U888" i="24"/>
  <c r="U1594" i="24"/>
  <c r="U3413" i="24"/>
  <c r="U3647" i="24"/>
  <c r="U4064" i="24"/>
  <c r="U3305" i="24"/>
  <c r="U2373" i="24"/>
  <c r="U2529" i="24"/>
  <c r="U1954" i="24"/>
  <c r="U471" i="24"/>
  <c r="U1278" i="24"/>
  <c r="U836" i="24"/>
  <c r="U1563" i="24"/>
  <c r="U2556" i="24"/>
  <c r="U3045" i="24"/>
  <c r="U3461" i="24"/>
  <c r="U4089" i="24"/>
  <c r="U2425" i="24"/>
  <c r="U1983" i="24"/>
  <c r="U1074" i="24"/>
  <c r="U549" i="24"/>
  <c r="U1801" i="24"/>
  <c r="U1516" i="24"/>
  <c r="U2634" i="24"/>
  <c r="U3309" i="24"/>
  <c r="U3774" i="24"/>
  <c r="U3982" i="24"/>
  <c r="U4505" i="24"/>
  <c r="U3591" i="24"/>
  <c r="U2867" i="24"/>
  <c r="U1437" i="24"/>
  <c r="U710" i="24"/>
  <c r="U501" i="24"/>
  <c r="U2266" i="24"/>
  <c r="U4579" i="24"/>
  <c r="U1460" i="24"/>
  <c r="U3232" i="24"/>
  <c r="U4554" i="24"/>
  <c r="T203" i="24"/>
  <c r="S203" i="24"/>
  <c r="R203" i="24"/>
  <c r="C204" i="24"/>
  <c r="Q203" i="24"/>
  <c r="P203" i="24"/>
  <c r="O203" i="24"/>
  <c r="M203" i="24"/>
  <c r="U203" i="24"/>
  <c r="U4085" i="24"/>
  <c r="U3180" i="24"/>
  <c r="U2582" i="24"/>
  <c r="U1880" i="24"/>
  <c r="U943" i="24"/>
  <c r="U2295" i="24"/>
  <c r="U3072" i="24"/>
  <c r="U4584" i="24"/>
  <c r="U4590" i="24" s="1"/>
  <c r="U3800" i="24"/>
  <c r="U2920" i="24"/>
  <c r="U2166" i="24"/>
  <c r="U1642" i="24"/>
  <c r="U839" i="24"/>
  <c r="U502" i="24"/>
  <c r="U1095" i="24"/>
  <c r="U1879" i="24"/>
  <c r="U4194" i="24"/>
  <c r="U2058" i="24"/>
  <c r="U4636" i="24"/>
  <c r="U3392" i="24"/>
  <c r="U2234" i="24"/>
  <c r="U3418" i="24"/>
  <c r="U2971" i="24"/>
  <c r="U2477" i="24"/>
  <c r="U969" i="24"/>
  <c r="U268" i="24"/>
  <c r="U2682" i="24"/>
  <c r="U1797" i="24"/>
  <c r="U3076" i="24"/>
  <c r="U3803" i="24"/>
  <c r="U4479" i="24"/>
  <c r="AE6" i="24"/>
  <c r="AD5" i="24"/>
  <c r="U3985" i="24"/>
  <c r="U3257" i="24"/>
  <c r="U2633" i="24"/>
  <c r="U2035" i="24"/>
  <c r="U1355" i="24"/>
  <c r="U424" i="24"/>
  <c r="U2135" i="24"/>
  <c r="U1541" i="24"/>
  <c r="U1824" i="24"/>
  <c r="U3388" i="24"/>
  <c r="U3670" i="24"/>
  <c r="U4714" i="24"/>
  <c r="U3881" i="24"/>
  <c r="U3019" i="24"/>
  <c r="U2503" i="24"/>
  <c r="U1515" i="24"/>
  <c r="U1542" i="24"/>
  <c r="U419" i="24"/>
  <c r="U2841" i="24"/>
  <c r="U4168" i="24"/>
  <c r="U4174" i="24" s="1"/>
  <c r="U4632" i="24"/>
  <c r="U4454" i="24"/>
  <c r="U3387" i="24"/>
  <c r="U2842" i="24"/>
  <c r="U2270" i="24"/>
  <c r="U1230" i="24"/>
  <c r="U631" i="24"/>
  <c r="U1772" i="24"/>
  <c r="U1782" i="24" s="1"/>
  <c r="U3201" i="24"/>
  <c r="U3154" i="24"/>
  <c r="U3540" i="24"/>
  <c r="U3669" i="24"/>
  <c r="U4687" i="24"/>
  <c r="U3929" i="24"/>
  <c r="U2994" i="24"/>
  <c r="U2551" i="24"/>
  <c r="U1672" i="24"/>
  <c r="U1126" i="24"/>
  <c r="U394" i="24"/>
  <c r="U497" i="24"/>
  <c r="U4531" i="24"/>
  <c r="U3617" i="24"/>
  <c r="U2816" i="24"/>
  <c r="U2218" i="24"/>
  <c r="U1281" i="24"/>
  <c r="U579" i="24"/>
  <c r="U290" i="24"/>
  <c r="U1776" i="24"/>
  <c r="U2919" i="24"/>
  <c r="U3565" i="24"/>
  <c r="U3231" i="24"/>
  <c r="U3856" i="24"/>
  <c r="U2972" i="24"/>
  <c r="U2188" i="24"/>
  <c r="U1593" i="24"/>
  <c r="U944" i="24"/>
  <c r="U420" i="24"/>
  <c r="U430" i="24" s="1"/>
  <c r="U554" i="24"/>
  <c r="U450" i="24"/>
  <c r="U3699" i="24"/>
  <c r="U4294" i="24"/>
  <c r="U4401" i="24"/>
  <c r="C179" i="24"/>
  <c r="Q178" i="24"/>
  <c r="P178" i="24"/>
  <c r="O178" i="24"/>
  <c r="M178" i="24"/>
  <c r="U178" i="24"/>
  <c r="T178" i="24"/>
  <c r="S178" i="24"/>
  <c r="R178" i="24"/>
  <c r="U3904" i="24"/>
  <c r="U2968" i="24"/>
  <c r="U2525" i="24"/>
  <c r="U1720" i="24"/>
  <c r="U892" i="24"/>
  <c r="U528" i="24"/>
  <c r="U2603" i="24"/>
  <c r="U3179" i="24"/>
  <c r="U3721" i="24"/>
  <c r="U4116" i="24"/>
  <c r="U4553" i="24"/>
  <c r="U4661" i="24"/>
  <c r="U3748" i="24"/>
  <c r="U3050" i="24"/>
  <c r="U2265" i="24"/>
  <c r="U1723" i="24"/>
  <c r="U1330" i="24"/>
  <c r="U368" i="24"/>
  <c r="U378" i="24" s="1"/>
  <c r="U1125" i="24"/>
  <c r="U1069" i="24"/>
  <c r="U3852" i="24"/>
  <c r="U2945" i="24"/>
  <c r="U4320" i="24"/>
  <c r="U3513" i="24"/>
  <c r="U2686" i="24"/>
  <c r="U1798" i="24"/>
  <c r="U1808" i="24" s="1"/>
  <c r="U1151" i="24"/>
  <c r="U1438" i="24"/>
  <c r="U1958" i="24"/>
  <c r="U1646" i="24"/>
  <c r="U4268" i="24"/>
  <c r="U4605" i="24"/>
  <c r="U3777" i="24"/>
  <c r="U2868" i="24"/>
  <c r="U2240" i="24"/>
  <c r="U1645" i="24"/>
  <c r="U1047" i="24"/>
  <c r="U393" i="24"/>
  <c r="U1070" i="24"/>
  <c r="U966" i="24"/>
  <c r="U976" i="24" s="1"/>
  <c r="U4427" i="24"/>
  <c r="U3539" i="24"/>
  <c r="U2759" i="24"/>
  <c r="U2656" i="24"/>
  <c r="U788" i="24"/>
  <c r="U1902" i="24"/>
  <c r="U1912" i="24" s="1"/>
  <c r="U1412" i="24"/>
  <c r="U3465" i="24"/>
  <c r="U3955" i="24"/>
  <c r="U4631" i="24"/>
  <c r="U376" i="24"/>
  <c r="U454" i="24"/>
  <c r="U4684" i="24"/>
  <c r="U3725" i="24"/>
  <c r="U3075" i="24"/>
  <c r="U2114" i="24"/>
  <c r="U1746" i="24"/>
  <c r="U346" i="24"/>
  <c r="U3855" i="24"/>
  <c r="U4372" i="24"/>
  <c r="U4382" i="24" s="1"/>
  <c r="U2764" i="24"/>
  <c r="M153" i="24"/>
  <c r="U153" i="24"/>
  <c r="T153" i="24"/>
  <c r="S153" i="24"/>
  <c r="R153" i="24"/>
  <c r="C154" i="24"/>
  <c r="Q153" i="24"/>
  <c r="P153" i="24"/>
  <c r="O153" i="24"/>
  <c r="U4527" i="24"/>
  <c r="U3622" i="24"/>
  <c r="U2889" i="24"/>
  <c r="U2061" i="24"/>
  <c r="U1178" i="24"/>
  <c r="U784" i="24"/>
  <c r="U472" i="24"/>
  <c r="U1957" i="24"/>
  <c r="U2109" i="24"/>
  <c r="U4557" i="24"/>
  <c r="U1749" i="24"/>
  <c r="U4267" i="24"/>
  <c r="U4163" i="24"/>
  <c r="U2369" i="24"/>
  <c r="U1853" i="24"/>
  <c r="U1174" i="24"/>
  <c r="U761" i="24"/>
  <c r="U762" i="24"/>
  <c r="U918" i="24"/>
  <c r="U628" i="24"/>
  <c r="U4528" i="24"/>
  <c r="U4538" i="24" s="1"/>
  <c r="U3569" i="24"/>
  <c r="U2893" i="24"/>
  <c r="U2292" i="24"/>
  <c r="U1303" i="24"/>
  <c r="U601" i="24"/>
  <c r="U1589" i="24"/>
  <c r="U3020" i="24"/>
  <c r="U4272" i="24"/>
  <c r="U3643" i="24"/>
  <c r="U2941" i="24"/>
  <c r="U2343" i="24"/>
  <c r="U1407" i="24"/>
  <c r="U731" i="24"/>
  <c r="U371" i="24"/>
  <c r="U4193" i="24"/>
  <c r="U4242" i="24"/>
  <c r="U4609" i="24"/>
  <c r="U948" i="24"/>
  <c r="U974" i="24"/>
  <c r="U284" i="24"/>
  <c r="U4086" i="24"/>
  <c r="U2374" i="24"/>
  <c r="U1719" i="24"/>
  <c r="U866" i="24"/>
  <c r="U367" i="24"/>
  <c r="U2813" i="24"/>
  <c r="U3619" i="24"/>
  <c r="U4503" i="24"/>
  <c r="U3204" i="24"/>
  <c r="U3222" i="24" s="1"/>
  <c r="U4481" i="24"/>
  <c r="U3073" i="24"/>
  <c r="U4321" i="24"/>
  <c r="U1903" i="24"/>
  <c r="U1910" i="24" s="1"/>
  <c r="U3750" i="24"/>
  <c r="U3768" i="24" s="1"/>
  <c r="U4659" i="24"/>
  <c r="U3541" i="24"/>
  <c r="U2163" i="24"/>
  <c r="U681" i="24"/>
  <c r="U1257" i="24"/>
  <c r="U2713" i="24"/>
  <c r="U2553" i="24"/>
  <c r="U2735" i="24"/>
  <c r="U2742" i="24" s="1"/>
  <c r="U1543" i="24"/>
  <c r="U1878" i="24"/>
  <c r="U1896" i="24" s="1"/>
  <c r="U837" i="24"/>
  <c r="U343" i="24"/>
  <c r="U291" i="24"/>
  <c r="U298" i="24" s="1"/>
  <c r="U425" i="24"/>
  <c r="U370" i="24"/>
  <c r="U388" i="24" s="1"/>
  <c r="U578" i="24"/>
  <c r="U596" i="24" s="1"/>
  <c r="U1071" i="24"/>
  <c r="U760" i="24"/>
  <c r="U778" i="24" s="1"/>
  <c r="U577" i="24"/>
  <c r="U682" i="24"/>
  <c r="U700" i="24" s="1"/>
  <c r="U993" i="24"/>
  <c r="U893" i="24"/>
  <c r="U889" i="24"/>
  <c r="U1436" i="24"/>
  <c r="U1454" i="24" s="1"/>
  <c r="U1413" i="24"/>
  <c r="U1617" i="24"/>
  <c r="U1513" i="24"/>
  <c r="U1520" i="24" s="1"/>
  <c r="U1721" i="24"/>
  <c r="U1618" i="24"/>
  <c r="U1636" i="24" s="1"/>
  <c r="U1592" i="24"/>
  <c r="U1610" i="24" s="1"/>
  <c r="U1829" i="24"/>
  <c r="U1803" i="24"/>
  <c r="U1806" i="24" s="1"/>
  <c r="U2011" i="24"/>
  <c r="U2320" i="24"/>
  <c r="U2338" i="24" s="1"/>
  <c r="U2112" i="24"/>
  <c r="U2130" i="24" s="1"/>
  <c r="U2268" i="24"/>
  <c r="U2286" i="24" s="1"/>
  <c r="U2037" i="24"/>
  <c r="U2219" i="24"/>
  <c r="U164" i="24" s="1"/>
  <c r="U2372" i="24"/>
  <c r="U2390" i="24" s="1"/>
  <c r="U2371" i="24"/>
  <c r="U2658" i="24"/>
  <c r="U2676" i="24" s="1"/>
  <c r="U2814" i="24"/>
  <c r="U2832" i="24" s="1"/>
  <c r="U2866" i="24"/>
  <c r="U2884" i="24" s="1"/>
  <c r="U3021" i="24"/>
  <c r="U3100" i="24"/>
  <c r="U3118" i="24" s="1"/>
  <c r="U2996" i="24"/>
  <c r="U3014" i="24" s="1"/>
  <c r="U3255" i="24"/>
  <c r="U3262" i="24" s="1"/>
  <c r="U3360" i="24"/>
  <c r="U3378" i="24" s="1"/>
  <c r="U3493" i="24"/>
  <c r="U3753" i="24"/>
  <c r="U89" i="24" s="1"/>
  <c r="U3620" i="24"/>
  <c r="U3638" i="24" s="1"/>
  <c r="U3857" i="24"/>
  <c r="U4010" i="24"/>
  <c r="U4028" i="24" s="1"/>
  <c r="U4114" i="24"/>
  <c r="U4132" i="24" s="1"/>
  <c r="U4140" i="24"/>
  <c r="U4158" i="24" s="1"/>
  <c r="U4399" i="24"/>
  <c r="U4406" i="24" s="1"/>
  <c r="U4507" i="24"/>
  <c r="U4529" i="24"/>
  <c r="U4536" i="24" s="1"/>
  <c r="U4556" i="24"/>
  <c r="U4574" i="24" s="1"/>
  <c r="U4633" i="24"/>
  <c r="U4480" i="24"/>
  <c r="U3644" i="24"/>
  <c r="U3654" i="24" s="1"/>
  <c r="U2659" i="24"/>
  <c r="U2526" i="24"/>
  <c r="U1329" i="24"/>
  <c r="U813" i="24"/>
  <c r="U1486" i="24"/>
  <c r="U653" i="24"/>
  <c r="U2630" i="24"/>
  <c r="U2640" i="24" s="1"/>
  <c r="U2734" i="24"/>
  <c r="U3435" i="24"/>
  <c r="U4215" i="24"/>
  <c r="R53" i="24"/>
  <c r="C54" i="24"/>
  <c r="Q53" i="24"/>
  <c r="P53" i="24"/>
  <c r="O53" i="24"/>
  <c r="M53" i="24"/>
  <c r="U53" i="24"/>
  <c r="T53" i="24"/>
  <c r="S53" i="24"/>
  <c r="U78" i="24"/>
  <c r="T78" i="24"/>
  <c r="S78" i="24"/>
  <c r="R78" i="24"/>
  <c r="C79" i="24"/>
  <c r="Q78" i="24"/>
  <c r="P78" i="24"/>
  <c r="O78" i="24"/>
  <c r="M78" i="24"/>
  <c r="U4558" i="24"/>
  <c r="U3695" i="24"/>
  <c r="U2838" i="24"/>
  <c r="U2083" i="24"/>
  <c r="U1252" i="24"/>
  <c r="U787" i="24"/>
  <c r="U294" i="24"/>
  <c r="U1490" i="24"/>
  <c r="U2447" i="24"/>
  <c r="U4502" i="24"/>
  <c r="U1204" i="24"/>
  <c r="U3202" i="24"/>
  <c r="U4220" i="24"/>
  <c r="U3492" i="24"/>
  <c r="U2685" i="24"/>
  <c r="U188" i="24" s="1"/>
  <c r="U1304" i="24"/>
  <c r="U605" i="24"/>
  <c r="U1564" i="24"/>
  <c r="U1463" i="24"/>
  <c r="U475" i="24"/>
  <c r="U2998" i="24"/>
  <c r="U3747" i="24"/>
  <c r="U4710" i="24"/>
  <c r="U4037" i="24"/>
  <c r="U3127" i="24"/>
  <c r="U2629" i="24"/>
  <c r="U1931" i="24"/>
  <c r="U1122" i="24"/>
  <c r="U446" i="24"/>
  <c r="U1489" i="24"/>
  <c r="U1017" i="24"/>
  <c r="U1698" i="24"/>
  <c r="U2499" i="24"/>
  <c r="U3206" i="24"/>
  <c r="U3517" i="24"/>
  <c r="U4449" i="24"/>
  <c r="U3618" i="24"/>
  <c r="U2708" i="24"/>
  <c r="U2062" i="24"/>
  <c r="U1641" i="24"/>
  <c r="U1096" i="24"/>
  <c r="U2474" i="24"/>
  <c r="U1044" i="24"/>
  <c r="T30" i="24"/>
  <c r="U4167" i="24"/>
  <c r="U3253" i="24"/>
  <c r="U2344" i="24"/>
  <c r="U1876" i="24"/>
  <c r="U1334" i="24"/>
  <c r="U684" i="24"/>
  <c r="U654" i="24"/>
  <c r="U1671" i="24"/>
  <c r="U2915" i="24"/>
  <c r="U114" i="24"/>
  <c r="U532" i="24"/>
  <c r="U26" i="24"/>
  <c r="U126" i="24"/>
  <c r="U362" i="24"/>
  <c r="U62" i="24"/>
  <c r="U4588" i="24"/>
  <c r="U4346" i="24"/>
  <c r="U3544" i="24"/>
  <c r="U2785" i="24"/>
  <c r="U2165" i="24"/>
  <c r="U1356" i="24"/>
  <c r="U91" i="24"/>
  <c r="U2005" i="24"/>
  <c r="U2608" i="24"/>
  <c r="U996" i="24"/>
  <c r="U3310" i="24"/>
  <c r="U3851" i="24"/>
  <c r="U4090" i="24"/>
  <c r="U4453" i="24"/>
  <c r="U3570" i="24"/>
  <c r="U2113" i="24"/>
  <c r="U1307" i="24"/>
  <c r="U627" i="24"/>
  <c r="U1694" i="24"/>
  <c r="U498" i="24"/>
  <c r="U2604" i="24"/>
  <c r="P253" i="24"/>
  <c r="O253" i="24"/>
  <c r="M253" i="24"/>
  <c r="U253" i="24"/>
  <c r="T253" i="24"/>
  <c r="R253" i="24"/>
  <c r="C254" i="24"/>
  <c r="Q253" i="24"/>
  <c r="S253" i="24"/>
  <c r="U4350" i="24"/>
  <c r="U3674" i="24"/>
  <c r="U2760" i="24"/>
  <c r="U1932" i="24"/>
  <c r="U1173" i="24"/>
  <c r="U683" i="24"/>
  <c r="U2161" i="24"/>
  <c r="U2473" i="24"/>
  <c r="U1333" i="24"/>
  <c r="U4012" i="24"/>
  <c r="U4189" i="24"/>
  <c r="U4011" i="24"/>
  <c r="U3254" i="24"/>
  <c r="U3264" i="24" s="1"/>
  <c r="U2712" i="24"/>
  <c r="U1775" i="24"/>
  <c r="U965" i="24"/>
  <c r="U319" i="24"/>
  <c r="U166" i="24"/>
  <c r="U1590" i="24"/>
  <c r="U2660" i="24"/>
  <c r="U3331" i="24"/>
  <c r="U3882" i="24"/>
  <c r="U3986" i="24"/>
  <c r="U4245" i="24"/>
  <c r="U3491" i="24"/>
  <c r="U2738" i="24"/>
  <c r="U1724" i="24"/>
  <c r="U1148" i="24"/>
  <c r="U1121" i="24"/>
  <c r="U2009" i="24"/>
  <c r="U16" i="24"/>
  <c r="U116" i="24"/>
  <c r="U4060" i="24"/>
  <c r="U4070" i="24" s="1"/>
  <c r="U3153" i="24"/>
  <c r="U2530" i="24"/>
  <c r="U1854" i="24"/>
  <c r="U263" i="24"/>
  <c r="U1620" i="24"/>
  <c r="U1043" i="24"/>
  <c r="U3024" i="24"/>
  <c r="U3384" i="24"/>
  <c r="U3394" i="24" s="1"/>
  <c r="U3487" i="24"/>
  <c r="U4172" i="24" l="1"/>
  <c r="U239" i="24"/>
  <c r="U14" i="24"/>
  <c r="U214" i="24"/>
  <c r="U3238" i="24"/>
  <c r="U1886" i="24"/>
  <c r="U456" i="24"/>
  <c r="U1780" i="24"/>
  <c r="U4198" i="24"/>
  <c r="U4354" i="24"/>
  <c r="U36" i="24"/>
  <c r="U4408" i="24"/>
  <c r="U2508" i="24"/>
  <c r="U3704" i="24"/>
  <c r="U38" i="24"/>
  <c r="U216" i="24"/>
  <c r="U241" i="24"/>
  <c r="U111" i="24"/>
  <c r="U213" i="24"/>
  <c r="U4044" i="24"/>
  <c r="U428" i="24"/>
  <c r="U3210" i="24"/>
  <c r="U137" i="24"/>
  <c r="U136" i="24"/>
  <c r="U534" i="24"/>
  <c r="U3212" i="24"/>
  <c r="U12" i="24"/>
  <c r="U3680" i="24"/>
  <c r="U922" i="24"/>
  <c r="U39" i="24"/>
  <c r="U141" i="24"/>
  <c r="U11" i="24"/>
  <c r="U324" i="24"/>
  <c r="U236" i="24"/>
  <c r="U4094" i="24"/>
  <c r="U4016" i="24"/>
  <c r="T104" i="24"/>
  <c r="S104" i="24"/>
  <c r="R104" i="24"/>
  <c r="C105" i="24"/>
  <c r="Q104" i="24"/>
  <c r="P104" i="24"/>
  <c r="O104" i="24"/>
  <c r="M104" i="24"/>
  <c r="U104" i="24"/>
  <c r="U211" i="24"/>
  <c r="U4356" i="24"/>
  <c r="U350" i="24"/>
  <c r="U61" i="24"/>
  <c r="U64" i="24"/>
  <c r="U185" i="24"/>
  <c r="U3160" i="24"/>
  <c r="U4122" i="24"/>
  <c r="U163" i="24"/>
  <c r="U3056" i="24"/>
  <c r="U3706" i="24"/>
  <c r="U950" i="24"/>
  <c r="U85" i="24"/>
  <c r="O129" i="24"/>
  <c r="M129" i="24"/>
  <c r="U129" i="24"/>
  <c r="T129" i="24"/>
  <c r="S129" i="24"/>
  <c r="R129" i="24"/>
  <c r="C130" i="24"/>
  <c r="Q129" i="24"/>
  <c r="P129" i="24"/>
  <c r="U179" i="24"/>
  <c r="T179" i="24"/>
  <c r="S179" i="24"/>
  <c r="R179" i="24"/>
  <c r="C180" i="24"/>
  <c r="Q179" i="24"/>
  <c r="P179" i="24"/>
  <c r="O179" i="24"/>
  <c r="M179" i="24"/>
  <c r="U162" i="24"/>
  <c r="U1964" i="24"/>
  <c r="U2702" i="24"/>
  <c r="U187" i="24"/>
  <c r="U63" i="24"/>
  <c r="U4226" i="24"/>
  <c r="U135" i="24"/>
  <c r="U212" i="24"/>
  <c r="C80" i="24"/>
  <c r="Q79" i="24"/>
  <c r="P79" i="24"/>
  <c r="O79" i="24"/>
  <c r="M79" i="24"/>
  <c r="U79" i="24"/>
  <c r="T79" i="24"/>
  <c r="S79" i="24"/>
  <c r="R79" i="24"/>
  <c r="U138" i="24"/>
  <c r="U88" i="24"/>
  <c r="U336" i="24"/>
  <c r="U237" i="24"/>
  <c r="U13" i="24"/>
  <c r="U113" i="24"/>
  <c r="U160" i="24"/>
  <c r="U4200" i="24"/>
  <c r="U326" i="24"/>
  <c r="U235" i="24"/>
  <c r="U960" i="24"/>
  <c r="U87" i="24"/>
  <c r="U139" i="24"/>
  <c r="U4096" i="24"/>
  <c r="U35" i="24"/>
  <c r="R154" i="24"/>
  <c r="C155" i="24"/>
  <c r="Q154" i="24"/>
  <c r="P154" i="24"/>
  <c r="O154" i="24"/>
  <c r="M154" i="24"/>
  <c r="U154" i="24"/>
  <c r="T154" i="24"/>
  <c r="S154" i="24"/>
  <c r="AF6" i="24"/>
  <c r="AE5" i="24"/>
  <c r="P204" i="24"/>
  <c r="O204" i="24"/>
  <c r="M204" i="24"/>
  <c r="U204" i="24"/>
  <c r="T204" i="24"/>
  <c r="S204" i="24"/>
  <c r="R204" i="24"/>
  <c r="C205" i="24"/>
  <c r="Q204" i="24"/>
  <c r="U924" i="24"/>
  <c r="U352" i="24"/>
  <c r="U60" i="24"/>
  <c r="U274" i="24"/>
  <c r="U10" i="24"/>
  <c r="U110" i="24"/>
  <c r="U238" i="24"/>
  <c r="U210" i="24"/>
  <c r="U4018" i="24"/>
  <c r="U1522" i="24"/>
  <c r="U4120" i="24"/>
  <c r="T254" i="24"/>
  <c r="S254" i="24"/>
  <c r="R254" i="24"/>
  <c r="C255" i="24"/>
  <c r="Q254" i="24"/>
  <c r="P254" i="24"/>
  <c r="M254" i="24"/>
  <c r="U254" i="24"/>
  <c r="O254" i="24"/>
  <c r="M54" i="24"/>
  <c r="U54" i="24"/>
  <c r="T54" i="24"/>
  <c r="S54" i="24"/>
  <c r="R54" i="24"/>
  <c r="C55" i="24"/>
  <c r="Q54" i="24"/>
  <c r="P54" i="24"/>
  <c r="O54" i="24"/>
  <c r="U2744" i="24"/>
  <c r="U112" i="24"/>
  <c r="U86" i="24"/>
  <c r="U300" i="24"/>
  <c r="V4729" i="24"/>
  <c r="V4728" i="24"/>
  <c r="V4727" i="24"/>
  <c r="V4726" i="24"/>
  <c r="V4703" i="24"/>
  <c r="V4676" i="24"/>
  <c r="V4675" i="24"/>
  <c r="V4674" i="24"/>
  <c r="V4702" i="24"/>
  <c r="V4701" i="24"/>
  <c r="V4700" i="24"/>
  <c r="V4650" i="24"/>
  <c r="V4649" i="24"/>
  <c r="V4648" i="24"/>
  <c r="V4677" i="24"/>
  <c r="V4624" i="24"/>
  <c r="V4623" i="24"/>
  <c r="V4622" i="24"/>
  <c r="V4625" i="24"/>
  <c r="V4651" i="24"/>
  <c r="V4573" i="24"/>
  <c r="V4599" i="24"/>
  <c r="V4598" i="24"/>
  <c r="V4597" i="24"/>
  <c r="V4596" i="24"/>
  <c r="V4571" i="24"/>
  <c r="V4570" i="24"/>
  <c r="V4572" i="24"/>
  <c r="V4547" i="24"/>
  <c r="V4546" i="24"/>
  <c r="V4521" i="24"/>
  <c r="V4545" i="24"/>
  <c r="V4495" i="24"/>
  <c r="V4544" i="24"/>
  <c r="V4518" i="24"/>
  <c r="V4519" i="24"/>
  <c r="V4494" i="24"/>
  <c r="V4493" i="24"/>
  <c r="V4520" i="24"/>
  <c r="V4492" i="24"/>
  <c r="V4466" i="24"/>
  <c r="V4467" i="24"/>
  <c r="V4416" i="24"/>
  <c r="V4415" i="24"/>
  <c r="V4440" i="24"/>
  <c r="V4417" i="24"/>
  <c r="V4469" i="24"/>
  <c r="V4441" i="24"/>
  <c r="V4443" i="24"/>
  <c r="V4468" i="24"/>
  <c r="V4442" i="24"/>
  <c r="V4390" i="24"/>
  <c r="V4389" i="24"/>
  <c r="V4388" i="24"/>
  <c r="V4391" i="24"/>
  <c r="V4338" i="24"/>
  <c r="V4337" i="24"/>
  <c r="V4336" i="24"/>
  <c r="V4414" i="24"/>
  <c r="V4364" i="24"/>
  <c r="V4363" i="24"/>
  <c r="V4362" i="24"/>
  <c r="V4365" i="24"/>
  <c r="V4339" i="24"/>
  <c r="V4287" i="24"/>
  <c r="V4313" i="24"/>
  <c r="V4286" i="24"/>
  <c r="V4285" i="24"/>
  <c r="V4284" i="24"/>
  <c r="V4312" i="24"/>
  <c r="V4311" i="24"/>
  <c r="V4310" i="24"/>
  <c r="V4260" i="24"/>
  <c r="V4261" i="24"/>
  <c r="V4259" i="24"/>
  <c r="V4258" i="24"/>
  <c r="V4208" i="24"/>
  <c r="V4207" i="24"/>
  <c r="V4206" i="24"/>
  <c r="V4234" i="24"/>
  <c r="V4233" i="24"/>
  <c r="V4232" i="24"/>
  <c r="V4209" i="24"/>
  <c r="V4235" i="24"/>
  <c r="V4156" i="24"/>
  <c r="V4182" i="24"/>
  <c r="V4181" i="24"/>
  <c r="V4180" i="24"/>
  <c r="V4131" i="24"/>
  <c r="V4157" i="24"/>
  <c r="V4183" i="24"/>
  <c r="V4130" i="24"/>
  <c r="V4129" i="24"/>
  <c r="V4128" i="24"/>
  <c r="V4155" i="24"/>
  <c r="V4104" i="24"/>
  <c r="V4103" i="24"/>
  <c r="V4102" i="24"/>
  <c r="V4105" i="24"/>
  <c r="V4154" i="24"/>
  <c r="V4078" i="24"/>
  <c r="V4053" i="24"/>
  <c r="V4079" i="24"/>
  <c r="V4077" i="24"/>
  <c r="V3974" i="24"/>
  <c r="V3973" i="24"/>
  <c r="V3972" i="24"/>
  <c r="V4000" i="24"/>
  <c r="V3999" i="24"/>
  <c r="V3998" i="24"/>
  <c r="V4076" i="24"/>
  <c r="V4026" i="24"/>
  <c r="V4025" i="24"/>
  <c r="V4024" i="24"/>
  <c r="V4001" i="24"/>
  <c r="V4027" i="24"/>
  <c r="V4051" i="24"/>
  <c r="V4050" i="24"/>
  <c r="V3975" i="24"/>
  <c r="V3922" i="24"/>
  <c r="V3921" i="24"/>
  <c r="V3920" i="24"/>
  <c r="V3948" i="24"/>
  <c r="V3947" i="24"/>
  <c r="V3946" i="24"/>
  <c r="V4052" i="24"/>
  <c r="V3949" i="24"/>
  <c r="V3923" i="24"/>
  <c r="V3895" i="24"/>
  <c r="V3870" i="24"/>
  <c r="V3869" i="24"/>
  <c r="V3868" i="24"/>
  <c r="V3897" i="24"/>
  <c r="V3845" i="24"/>
  <c r="V3896" i="24"/>
  <c r="V3871" i="24"/>
  <c r="V3894" i="24"/>
  <c r="V3844" i="24"/>
  <c r="V3843" i="24"/>
  <c r="V3842" i="24"/>
  <c r="V3740" i="24"/>
  <c r="V3739" i="24"/>
  <c r="V3738" i="24"/>
  <c r="V3766" i="24"/>
  <c r="V3765" i="24"/>
  <c r="V3764" i="24"/>
  <c r="V3792" i="24"/>
  <c r="V3791" i="24"/>
  <c r="V3790" i="24"/>
  <c r="V3715" i="24"/>
  <c r="V3818" i="24"/>
  <c r="V3817" i="24"/>
  <c r="V3816" i="24"/>
  <c r="V3741" i="24"/>
  <c r="V3767" i="24"/>
  <c r="V3793" i="24"/>
  <c r="V3819" i="24"/>
  <c r="V3688" i="24"/>
  <c r="V3687" i="24"/>
  <c r="V3686" i="24"/>
  <c r="V3584" i="24"/>
  <c r="V3583" i="24"/>
  <c r="V3582" i="24"/>
  <c r="V3689" i="24"/>
  <c r="V3610" i="24"/>
  <c r="V3609" i="24"/>
  <c r="V3608" i="24"/>
  <c r="V3636" i="24"/>
  <c r="V3635" i="24"/>
  <c r="V3634" i="24"/>
  <c r="V3559" i="24"/>
  <c r="V3714" i="24"/>
  <c r="V3662" i="24"/>
  <c r="V3661" i="24"/>
  <c r="V3660" i="24"/>
  <c r="V3585" i="24"/>
  <c r="V3713" i="24"/>
  <c r="V3712" i="24"/>
  <c r="V3611" i="24"/>
  <c r="V3663" i="24"/>
  <c r="V3532" i="24"/>
  <c r="V3531" i="24"/>
  <c r="V3530" i="24"/>
  <c r="V3558" i="24"/>
  <c r="V3557" i="24"/>
  <c r="V3556" i="24"/>
  <c r="V3637" i="24"/>
  <c r="V3454" i="24"/>
  <c r="V3453" i="24"/>
  <c r="V3452" i="24"/>
  <c r="V3480" i="24"/>
  <c r="V3479" i="24"/>
  <c r="V3478" i="24"/>
  <c r="V3403" i="24"/>
  <c r="V3506" i="24"/>
  <c r="V3505" i="24"/>
  <c r="V3504" i="24"/>
  <c r="V3429" i="24"/>
  <c r="V3533" i="24"/>
  <c r="V3455" i="24"/>
  <c r="V3481" i="24"/>
  <c r="V3507" i="24"/>
  <c r="V229" i="24" s="1"/>
  <c r="V3402" i="24"/>
  <c r="V3401" i="24"/>
  <c r="V3400" i="24"/>
  <c r="V3377" i="24"/>
  <c r="V3272" i="24"/>
  <c r="V3271" i="24"/>
  <c r="V3270" i="24"/>
  <c r="V3427" i="24"/>
  <c r="V3298" i="24"/>
  <c r="V3297" i="24"/>
  <c r="V3296" i="24"/>
  <c r="V3324" i="24"/>
  <c r="V3323" i="24"/>
  <c r="V3322" i="24"/>
  <c r="V3247" i="24"/>
  <c r="V3350" i="24"/>
  <c r="V3349" i="24"/>
  <c r="V3348" i="24"/>
  <c r="V3273" i="24"/>
  <c r="V3426" i="24"/>
  <c r="V3376" i="24"/>
  <c r="V3325" i="24"/>
  <c r="V3351" i="24"/>
  <c r="V3220" i="24"/>
  <c r="V3219" i="24"/>
  <c r="V3218" i="24"/>
  <c r="V3143" i="24"/>
  <c r="V3375" i="24"/>
  <c r="V3374" i="24"/>
  <c r="V3246" i="24"/>
  <c r="V3244" i="24"/>
  <c r="V3169" i="24"/>
  <c r="V3299" i="24"/>
  <c r="V3195" i="24"/>
  <c r="V3428" i="24"/>
  <c r="V3245" i="24"/>
  <c r="V3221" i="24"/>
  <c r="V3116" i="24"/>
  <c r="V3115" i="24"/>
  <c r="V3114" i="24"/>
  <c r="V3168" i="24"/>
  <c r="V3167" i="24"/>
  <c r="V3166" i="24"/>
  <c r="V3194" i="24"/>
  <c r="V3193" i="24"/>
  <c r="V3192" i="24"/>
  <c r="V3117" i="24"/>
  <c r="V3140" i="24"/>
  <c r="V2986" i="24"/>
  <c r="V2985" i="24"/>
  <c r="V2984" i="24"/>
  <c r="V3141" i="24"/>
  <c r="V3038" i="24"/>
  <c r="V3037" i="24"/>
  <c r="V3036" i="24"/>
  <c r="V3142" i="24"/>
  <c r="V3064" i="24"/>
  <c r="V3063" i="24"/>
  <c r="V3062" i="24"/>
  <c r="V2987" i="24"/>
  <c r="V3090" i="24"/>
  <c r="V3089" i="24"/>
  <c r="V3088" i="24"/>
  <c r="V3013" i="24"/>
  <c r="V3039" i="24"/>
  <c r="V3065" i="24"/>
  <c r="V3091" i="24"/>
  <c r="V2960" i="24"/>
  <c r="V2830" i="24"/>
  <c r="V2829" i="24"/>
  <c r="V2828" i="24"/>
  <c r="V2856" i="24"/>
  <c r="V2855" i="24"/>
  <c r="V2854" i="24"/>
  <c r="V2882" i="24"/>
  <c r="V2881" i="24"/>
  <c r="V2880" i="24"/>
  <c r="V2805" i="24"/>
  <c r="V3012" i="24"/>
  <c r="V2958" i="24"/>
  <c r="V2908" i="24"/>
  <c r="V2907" i="24"/>
  <c r="V2906" i="24"/>
  <c r="V2831" i="24"/>
  <c r="V3011" i="24"/>
  <c r="V3010" i="24"/>
  <c r="V2959" i="24"/>
  <c r="V2934" i="24"/>
  <c r="V2933" i="24"/>
  <c r="V2932" i="24"/>
  <c r="V2857" i="24"/>
  <c r="V2961" i="24"/>
  <c r="V2883" i="24"/>
  <c r="V2909" i="24"/>
  <c r="V2752" i="24"/>
  <c r="V2751" i="24"/>
  <c r="V2750" i="24"/>
  <c r="V2675" i="24"/>
  <c r="V2778" i="24"/>
  <c r="V2777" i="24"/>
  <c r="V2776" i="24"/>
  <c r="V2701" i="24"/>
  <c r="V204" i="24" s="1"/>
  <c r="V2935" i="24"/>
  <c r="V2804" i="24"/>
  <c r="V2803" i="24"/>
  <c r="V2802" i="24"/>
  <c r="V2727" i="24"/>
  <c r="V2753" i="24"/>
  <c r="V2779" i="24"/>
  <c r="V2700" i="24"/>
  <c r="V203" i="24" s="1"/>
  <c r="V2699" i="24"/>
  <c r="V202" i="24" s="1"/>
  <c r="V2698" i="24"/>
  <c r="V201" i="24" s="1"/>
  <c r="V2726" i="24"/>
  <c r="V2725" i="24"/>
  <c r="V2724" i="24"/>
  <c r="V2673" i="24"/>
  <c r="V2648" i="24"/>
  <c r="V2647" i="24"/>
  <c r="V2646" i="24"/>
  <c r="V2571" i="24"/>
  <c r="V2440" i="24"/>
  <c r="V2439" i="24"/>
  <c r="V2438" i="24"/>
  <c r="V2363" i="24"/>
  <c r="V2674" i="24"/>
  <c r="V2597" i="24"/>
  <c r="V2466" i="24"/>
  <c r="V2465" i="24"/>
  <c r="V2464" i="24"/>
  <c r="V2389" i="24"/>
  <c r="V2623" i="24"/>
  <c r="V2492" i="24"/>
  <c r="V2491" i="24"/>
  <c r="V2490" i="24"/>
  <c r="V2415" i="24"/>
  <c r="V2518" i="24"/>
  <c r="V2517" i="24"/>
  <c r="V2516" i="24"/>
  <c r="V2441" i="24"/>
  <c r="V2544" i="24"/>
  <c r="V2543" i="24"/>
  <c r="V2542" i="24"/>
  <c r="V2467" i="24"/>
  <c r="V2336" i="24"/>
  <c r="V2570" i="24"/>
  <c r="V2569" i="24"/>
  <c r="V2568" i="24"/>
  <c r="V2493" i="24"/>
  <c r="V2362" i="24"/>
  <c r="V2361" i="24"/>
  <c r="V2360" i="24"/>
  <c r="V2672" i="24"/>
  <c r="V2649" i="24"/>
  <c r="V2596" i="24"/>
  <c r="V2595" i="24"/>
  <c r="V2594" i="24"/>
  <c r="V2519" i="24"/>
  <c r="V2388" i="24"/>
  <c r="V2387" i="24"/>
  <c r="V2386" i="24"/>
  <c r="V2337" i="24"/>
  <c r="V2284" i="24"/>
  <c r="V2283" i="24"/>
  <c r="V2282" i="24"/>
  <c r="V2207" i="24"/>
  <c r="V2076" i="24"/>
  <c r="V2075" i="24"/>
  <c r="V2074" i="24"/>
  <c r="V2622" i="24"/>
  <c r="V2545" i="24"/>
  <c r="V2259" i="24"/>
  <c r="V2128" i="24"/>
  <c r="V2127" i="24"/>
  <c r="V2126" i="24"/>
  <c r="V2051" i="24"/>
  <c r="V2621" i="24"/>
  <c r="V2620" i="24"/>
  <c r="V2335" i="24"/>
  <c r="V2285" i="24"/>
  <c r="V2154" i="24"/>
  <c r="V2153" i="24"/>
  <c r="V2152" i="24"/>
  <c r="V2077" i="24"/>
  <c r="V2414" i="24"/>
  <c r="V2334" i="24"/>
  <c r="V2311" i="24"/>
  <c r="V2180" i="24"/>
  <c r="V2179" i="24"/>
  <c r="V2178" i="24"/>
  <c r="V2103" i="24"/>
  <c r="V2413" i="24"/>
  <c r="V2412" i="24"/>
  <c r="V2206" i="24"/>
  <c r="V2205" i="24"/>
  <c r="V2204" i="24"/>
  <c r="V2129" i="24"/>
  <c r="V2232" i="24"/>
  <c r="V2231" i="24"/>
  <c r="V2230" i="24"/>
  <c r="V2155" i="24"/>
  <c r="V2258" i="24"/>
  <c r="V2257" i="24"/>
  <c r="V2256" i="24"/>
  <c r="V2181" i="24"/>
  <c r="V2050" i="24"/>
  <c r="V2049" i="24"/>
  <c r="V2048" i="24"/>
  <c r="V1894" i="24"/>
  <c r="V1893" i="24"/>
  <c r="V1892" i="24"/>
  <c r="V1817" i="24"/>
  <c r="V1920" i="24"/>
  <c r="V1919" i="24"/>
  <c r="V1918" i="24"/>
  <c r="V1843" i="24"/>
  <c r="V1946" i="24"/>
  <c r="V1945" i="24"/>
  <c r="V1944" i="24"/>
  <c r="V1869" i="24"/>
  <c r="V1738" i="24"/>
  <c r="V1737" i="24"/>
  <c r="V1736" i="24"/>
  <c r="V2102" i="24"/>
  <c r="V2025" i="24"/>
  <c r="V1972" i="24"/>
  <c r="V1971" i="24"/>
  <c r="V1970" i="24"/>
  <c r="V1895" i="24"/>
  <c r="V1764" i="24"/>
  <c r="V1763" i="24"/>
  <c r="V2233" i="24"/>
  <c r="V2101" i="24"/>
  <c r="V2100" i="24"/>
  <c r="V1998" i="24"/>
  <c r="V1997" i="24"/>
  <c r="V1996" i="24"/>
  <c r="V1921" i="24"/>
  <c r="V1790" i="24"/>
  <c r="V1789" i="24"/>
  <c r="V1788" i="24"/>
  <c r="V2310" i="24"/>
  <c r="V2024" i="24"/>
  <c r="V2023" i="24"/>
  <c r="V2022" i="24"/>
  <c r="V1947" i="24"/>
  <c r="V1816" i="24"/>
  <c r="V1815" i="24"/>
  <c r="V1814" i="24"/>
  <c r="V1739" i="24"/>
  <c r="V1999" i="24"/>
  <c r="V1868" i="24"/>
  <c r="V1867" i="24"/>
  <c r="V1866" i="24"/>
  <c r="V1791" i="24"/>
  <c r="V1841" i="24"/>
  <c r="V1840" i="24"/>
  <c r="V1687" i="24"/>
  <c r="V1556" i="24"/>
  <c r="V1555" i="24"/>
  <c r="V1554" i="24"/>
  <c r="V1479" i="24"/>
  <c r="V1762" i="24"/>
  <c r="V1713" i="24"/>
  <c r="V1582" i="24"/>
  <c r="V1581" i="24"/>
  <c r="V1580" i="24"/>
  <c r="V1505" i="24"/>
  <c r="V1608" i="24"/>
  <c r="V1607" i="24"/>
  <c r="V1606" i="24"/>
  <c r="V1531" i="24"/>
  <c r="V2308" i="24"/>
  <c r="V1634" i="24"/>
  <c r="V1633" i="24"/>
  <c r="V1632" i="24"/>
  <c r="V1557" i="24"/>
  <c r="V1973" i="24"/>
  <c r="V1660" i="24"/>
  <c r="V1659" i="24"/>
  <c r="V1658" i="24"/>
  <c r="V1583" i="24"/>
  <c r="V1452" i="24"/>
  <c r="V1765" i="24"/>
  <c r="V1686" i="24"/>
  <c r="V1685" i="24"/>
  <c r="V1684" i="24"/>
  <c r="V1609" i="24"/>
  <c r="V1478" i="24"/>
  <c r="V1477" i="24"/>
  <c r="V1476" i="24"/>
  <c r="V2309" i="24"/>
  <c r="V1842" i="24"/>
  <c r="V1661" i="24"/>
  <c r="V1530" i="24"/>
  <c r="V1529" i="24"/>
  <c r="V1528" i="24"/>
  <c r="V1451" i="24"/>
  <c r="V1427" i="24"/>
  <c r="V1348" i="24"/>
  <c r="V1347" i="24"/>
  <c r="V1346" i="24"/>
  <c r="V1271" i="24"/>
  <c r="V1140" i="24"/>
  <c r="V1139" i="24"/>
  <c r="V1450" i="24"/>
  <c r="V1374" i="24"/>
  <c r="V1373" i="24"/>
  <c r="V1372" i="24"/>
  <c r="V1297" i="24"/>
  <c r="V1166" i="24"/>
  <c r="V1165" i="24"/>
  <c r="V1164" i="24"/>
  <c r="V1504" i="24"/>
  <c r="V1453" i="24"/>
  <c r="V1426" i="24"/>
  <c r="V1400" i="24"/>
  <c r="V1399" i="24"/>
  <c r="V1398" i="24"/>
  <c r="V1323" i="24"/>
  <c r="V1192" i="24"/>
  <c r="V1191" i="24"/>
  <c r="V1190" i="24"/>
  <c r="V1375" i="24"/>
  <c r="V1244" i="24"/>
  <c r="V1243" i="24"/>
  <c r="V1242" i="24"/>
  <c r="V1167" i="24"/>
  <c r="V1401" i="24"/>
  <c r="V1270" i="24"/>
  <c r="V1269" i="24"/>
  <c r="V1268" i="24"/>
  <c r="V1193" i="24"/>
  <c r="V1712" i="24"/>
  <c r="V1296" i="24"/>
  <c r="V1295" i="24"/>
  <c r="V1294" i="24"/>
  <c r="V1219" i="24"/>
  <c r="V1711" i="24"/>
  <c r="V1710" i="24"/>
  <c r="V1635" i="24"/>
  <c r="V1322" i="24"/>
  <c r="V1321" i="24"/>
  <c r="V1320" i="24"/>
  <c r="V1245" i="24"/>
  <c r="V1217" i="24"/>
  <c r="V1216" i="24"/>
  <c r="V1010" i="24"/>
  <c r="V1009" i="24"/>
  <c r="V1008" i="24"/>
  <c r="V933" i="24"/>
  <c r="V1503" i="24"/>
  <c r="V1036" i="24"/>
  <c r="V1035" i="24"/>
  <c r="V1034" i="24"/>
  <c r="V959" i="24"/>
  <c r="V1062" i="24"/>
  <c r="V1061" i="24"/>
  <c r="V1060" i="24"/>
  <c r="V985" i="24"/>
  <c r="V854" i="24"/>
  <c r="V853" i="24"/>
  <c r="V852" i="24"/>
  <c r="V1349" i="24"/>
  <c r="V1088" i="24"/>
  <c r="V1087" i="24"/>
  <c r="V1086" i="24"/>
  <c r="V1011" i="24"/>
  <c r="V880" i="24"/>
  <c r="V879" i="24"/>
  <c r="V878" i="24"/>
  <c r="V1114" i="24"/>
  <c r="V1113" i="24"/>
  <c r="V1112" i="24"/>
  <c r="V1037" i="24"/>
  <c r="V906" i="24"/>
  <c r="V905" i="24"/>
  <c r="V904" i="24"/>
  <c r="V1502" i="24"/>
  <c r="V1141" i="24"/>
  <c r="V1063" i="24"/>
  <c r="V932" i="24"/>
  <c r="V931" i="24"/>
  <c r="V930" i="24"/>
  <c r="V855" i="24"/>
  <c r="V1425" i="24"/>
  <c r="V1424" i="24"/>
  <c r="V1138" i="24"/>
  <c r="V1089" i="24"/>
  <c r="V958" i="24"/>
  <c r="V957" i="24"/>
  <c r="V956" i="24"/>
  <c r="V881" i="24"/>
  <c r="V1115" i="24"/>
  <c r="V803" i="24"/>
  <c r="V672" i="24"/>
  <c r="V671" i="24"/>
  <c r="V670" i="24"/>
  <c r="V595" i="24"/>
  <c r="V829" i="24"/>
  <c r="V698" i="24"/>
  <c r="V697" i="24"/>
  <c r="V696" i="24"/>
  <c r="V621" i="24"/>
  <c r="V984" i="24"/>
  <c r="V724" i="24"/>
  <c r="V723" i="24"/>
  <c r="V722" i="24"/>
  <c r="V647" i="24"/>
  <c r="V983" i="24"/>
  <c r="V982" i="24"/>
  <c r="V907" i="24"/>
  <c r="V750" i="24"/>
  <c r="V749" i="24"/>
  <c r="V748" i="24"/>
  <c r="V673" i="24"/>
  <c r="V542" i="24"/>
  <c r="V541" i="24"/>
  <c r="V540" i="24"/>
  <c r="V776" i="24"/>
  <c r="V775" i="24"/>
  <c r="V774" i="24"/>
  <c r="V699" i="24"/>
  <c r="V568" i="24"/>
  <c r="V567" i="24"/>
  <c r="V566" i="24"/>
  <c r="V802" i="24"/>
  <c r="V801" i="24"/>
  <c r="V800" i="24"/>
  <c r="V725" i="24"/>
  <c r="V594" i="24"/>
  <c r="V593" i="24"/>
  <c r="V592" i="24"/>
  <c r="V1218" i="24"/>
  <c r="V777" i="24"/>
  <c r="V646" i="24"/>
  <c r="V645" i="24"/>
  <c r="V644" i="24"/>
  <c r="V569" i="24"/>
  <c r="V619" i="24"/>
  <c r="V618" i="24"/>
  <c r="V465" i="24"/>
  <c r="V334" i="24"/>
  <c r="V333" i="24"/>
  <c r="V332" i="24"/>
  <c r="V491" i="24"/>
  <c r="V360" i="24"/>
  <c r="V359" i="24"/>
  <c r="V358" i="24"/>
  <c r="V283" i="24"/>
  <c r="V517" i="24"/>
  <c r="V386" i="24"/>
  <c r="V385" i="24"/>
  <c r="V384" i="24"/>
  <c r="V309" i="24"/>
  <c r="V751" i="24"/>
  <c r="V412" i="24"/>
  <c r="V411" i="24"/>
  <c r="V410" i="24"/>
  <c r="V335" i="24"/>
  <c r="V828" i="24"/>
  <c r="V438" i="24"/>
  <c r="V437" i="24"/>
  <c r="V436" i="24"/>
  <c r="V361" i="24"/>
  <c r="V543" i="24"/>
  <c r="V490" i="24"/>
  <c r="V489" i="24"/>
  <c r="V488" i="24"/>
  <c r="V413" i="24"/>
  <c r="V282" i="24"/>
  <c r="V281" i="24"/>
  <c r="V280" i="24"/>
  <c r="V620" i="24"/>
  <c r="V516" i="24"/>
  <c r="V515" i="24"/>
  <c r="V514" i="24"/>
  <c r="V439" i="24"/>
  <c r="V308" i="24"/>
  <c r="V307" i="24"/>
  <c r="V306" i="24"/>
  <c r="V827" i="24"/>
  <c r="V464" i="24"/>
  <c r="V4" i="24"/>
  <c r="V3384" i="24" s="1"/>
  <c r="V463" i="24"/>
  <c r="V462" i="24"/>
  <c r="V826" i="24"/>
  <c r="V387" i="24"/>
  <c r="W2" i="24"/>
  <c r="U41" i="24"/>
  <c r="C230" i="24"/>
  <c r="Q229" i="24"/>
  <c r="P229" i="24"/>
  <c r="O229" i="24"/>
  <c r="M229" i="24"/>
  <c r="U229" i="24"/>
  <c r="S229" i="24"/>
  <c r="R229" i="24"/>
  <c r="T229" i="24"/>
  <c r="U161" i="24"/>
  <c r="U37" i="24"/>
  <c r="V2138" i="24" l="1"/>
  <c r="V2156" i="24" s="1"/>
  <c r="V3125" i="24"/>
  <c r="V2423" i="24"/>
  <c r="V1487" i="24"/>
  <c r="V2891" i="24"/>
  <c r="V3931" i="24"/>
  <c r="V2659" i="24"/>
  <c r="V4139" i="24"/>
  <c r="V1048" i="24"/>
  <c r="V2501" i="24"/>
  <c r="V1667" i="24"/>
  <c r="V3671" i="24"/>
  <c r="V4194" i="24"/>
  <c r="V4295" i="24"/>
  <c r="V837" i="24"/>
  <c r="V3543" i="24"/>
  <c r="V2735" i="24"/>
  <c r="V2709" i="24"/>
  <c r="V129" i="24"/>
  <c r="V179" i="24"/>
  <c r="V54" i="24"/>
  <c r="U30" i="24"/>
  <c r="V79" i="24"/>
  <c r="V154" i="24"/>
  <c r="V254" i="24"/>
  <c r="V226" i="24"/>
  <c r="V104" i="24"/>
  <c r="V1927" i="24"/>
  <c r="V3857" i="24"/>
  <c r="V1254" i="24"/>
  <c r="V1272" i="24" s="1"/>
  <c r="W3" i="24"/>
  <c r="W191" i="24"/>
  <c r="V395" i="24"/>
  <c r="V889" i="24"/>
  <c r="V399" i="24"/>
  <c r="V551" i="24"/>
  <c r="V630" i="24"/>
  <c r="V648" i="24" s="1"/>
  <c r="V760" i="24"/>
  <c r="V778" i="24" s="1"/>
  <c r="V785" i="24"/>
  <c r="V994" i="24"/>
  <c r="V1012" i="24" s="1"/>
  <c r="V1361" i="24"/>
  <c r="V1149" i="24"/>
  <c r="V1305" i="24"/>
  <c r="V1176" i="24"/>
  <c r="V1194" i="24" s="1"/>
  <c r="V1413" i="24"/>
  <c r="V1722" i="24"/>
  <c r="V1740" i="24" s="1"/>
  <c r="V2215" i="24"/>
  <c r="V1982" i="24"/>
  <c r="V2000" i="24" s="1"/>
  <c r="V1956" i="24"/>
  <c r="V1974" i="24" s="1"/>
  <c r="V2086" i="24"/>
  <c r="V2104" i="24" s="1"/>
  <c r="V2323" i="24"/>
  <c r="V2034" i="24"/>
  <c r="V2052" i="24" s="1"/>
  <c r="V2271" i="24"/>
  <c r="V2059" i="24"/>
  <c r="V2267" i="24"/>
  <c r="V2739" i="24"/>
  <c r="V2398" i="24"/>
  <c r="V2416" i="24" s="1"/>
  <c r="V2787" i="24"/>
  <c r="V2345" i="24"/>
  <c r="V2553" i="24"/>
  <c r="V2765" i="24"/>
  <c r="V2658" i="24"/>
  <c r="V2676" i="24" s="1"/>
  <c r="V2814" i="24"/>
  <c r="V2832" i="24" s="1"/>
  <c r="V2895" i="24"/>
  <c r="V2970" i="24"/>
  <c r="V2988" i="24" s="1"/>
  <c r="V2995" i="24"/>
  <c r="V3129" i="24"/>
  <c r="V3256" i="24"/>
  <c r="V3274" i="24" s="1"/>
  <c r="V3363" i="24"/>
  <c r="V3282" i="24"/>
  <c r="V3300" i="24" s="1"/>
  <c r="V3441" i="24"/>
  <c r="V3516" i="24"/>
  <c r="V3534" i="24" s="1"/>
  <c r="V3597" i="24"/>
  <c r="V3987" i="24"/>
  <c r="V4062" i="24"/>
  <c r="V4080" i="24" s="1"/>
  <c r="V3984" i="24"/>
  <c r="V4002" i="24" s="1"/>
  <c r="V4065" i="24"/>
  <c r="V4114" i="24"/>
  <c r="V4132" i="24" s="1"/>
  <c r="V4165" i="24"/>
  <c r="V4452" i="24"/>
  <c r="V4470" i="24" s="1"/>
  <c r="V4556" i="24"/>
  <c r="V4574" i="24" s="1"/>
  <c r="V4582" i="24"/>
  <c r="V4600" i="24" s="1"/>
  <c r="V4711" i="24"/>
  <c r="V4428" i="24"/>
  <c r="V3696" i="24"/>
  <c r="V2893" i="24"/>
  <c r="V2188" i="24"/>
  <c r="V1642" i="24"/>
  <c r="V705" i="24"/>
  <c r="V524" i="24"/>
  <c r="V2009" i="24"/>
  <c r="V1126" i="24"/>
  <c r="V3283" i="24"/>
  <c r="V2500" i="24"/>
  <c r="C181" i="24"/>
  <c r="Q180" i="24"/>
  <c r="P180" i="24"/>
  <c r="O180" i="24"/>
  <c r="M180" i="24"/>
  <c r="U180" i="24"/>
  <c r="T180" i="24"/>
  <c r="S180" i="24"/>
  <c r="R180" i="24"/>
  <c r="V2742" i="24"/>
  <c r="V342" i="24"/>
  <c r="V996" i="24"/>
  <c r="V1823" i="24"/>
  <c r="V341" i="24"/>
  <c r="V2010" i="24"/>
  <c r="V2760" i="24"/>
  <c r="V970" i="24"/>
  <c r="V2110" i="24"/>
  <c r="V2812" i="24"/>
  <c r="V1255" i="24"/>
  <c r="V1902" i="24"/>
  <c r="V735" i="24"/>
  <c r="V1278" i="24"/>
  <c r="V497" i="24"/>
  <c r="V1251" i="24"/>
  <c r="V523" i="24"/>
  <c r="V788" i="24"/>
  <c r="V1438" i="24"/>
  <c r="V1824" i="24"/>
  <c r="V3774" i="24"/>
  <c r="V4709" i="24"/>
  <c r="V3180" i="24"/>
  <c r="V3439" i="24"/>
  <c r="V4038" i="24"/>
  <c r="V4449" i="24"/>
  <c r="V3097" i="24"/>
  <c r="V3643" i="24"/>
  <c r="V4580" i="24"/>
  <c r="V2270" i="24"/>
  <c r="V3565" i="24"/>
  <c r="V4189" i="24"/>
  <c r="V4661" i="24"/>
  <c r="V3123" i="24"/>
  <c r="V4583" i="24"/>
  <c r="V1750" i="24"/>
  <c r="V3228" i="24"/>
  <c r="V3986" i="24"/>
  <c r="V3618" i="24"/>
  <c r="V4090" i="24"/>
  <c r="V4454" i="24"/>
  <c r="V3150" i="24"/>
  <c r="V3569" i="24"/>
  <c r="V2789" i="24"/>
  <c r="V2738" i="24"/>
  <c r="V2629" i="24"/>
  <c r="V2477" i="24"/>
  <c r="V2552" i="24"/>
  <c r="V2061" i="24"/>
  <c r="V2113" i="24"/>
  <c r="V2114" i="24"/>
  <c r="V1853" i="24"/>
  <c r="V2265" i="24"/>
  <c r="V2344" i="24"/>
  <c r="V1798" i="24"/>
  <c r="V1589" i="24"/>
  <c r="V1668" i="24"/>
  <c r="V1307" i="24"/>
  <c r="V1408" i="24"/>
  <c r="V1463" i="24"/>
  <c r="V1178" i="24"/>
  <c r="V1100" i="24"/>
  <c r="V1018" i="24"/>
  <c r="V1073" i="24"/>
  <c r="V813" i="24"/>
  <c r="V683" i="24"/>
  <c r="V839" i="24"/>
  <c r="V787" i="24"/>
  <c r="V758" i="24"/>
  <c r="V345" i="24"/>
  <c r="V575" i="24"/>
  <c r="V446" i="24"/>
  <c r="V320" i="24"/>
  <c r="V1437" i="24"/>
  <c r="V2321" i="24"/>
  <c r="V2941" i="24"/>
  <c r="V2295" i="24"/>
  <c r="V472" i="24"/>
  <c r="V2422" i="24"/>
  <c r="V1616" i="24"/>
  <c r="V1433" i="24"/>
  <c r="V814" i="24"/>
  <c r="V862" i="24"/>
  <c r="V2217" i="24"/>
  <c r="V3020" i="24"/>
  <c r="V1277" i="24"/>
  <c r="V3153" i="24"/>
  <c r="V3747" i="24"/>
  <c r="V4064" i="24"/>
  <c r="V4683" i="24"/>
  <c r="V3179" i="24"/>
  <c r="V3804" i="24"/>
  <c r="V4713" i="24"/>
  <c r="V2837" i="24"/>
  <c r="V3435" i="24"/>
  <c r="V4268" i="24"/>
  <c r="V1776" i="24"/>
  <c r="V3773" i="24"/>
  <c r="V2374" i="24"/>
  <c r="V3280" i="24"/>
  <c r="V4167" i="24"/>
  <c r="V4632" i="24"/>
  <c r="V2660" i="24"/>
  <c r="V3799" i="24"/>
  <c r="V4350" i="24"/>
  <c r="V4297" i="24"/>
  <c r="V4662" i="24"/>
  <c r="V4579" i="24"/>
  <c r="V4506" i="24"/>
  <c r="V4401" i="24"/>
  <c r="V4349" i="24"/>
  <c r="V4215" i="24"/>
  <c r="V4033" i="24"/>
  <c r="V3982" i="24"/>
  <c r="V3826" i="24"/>
  <c r="V3803" i="24"/>
  <c r="V3778" i="24"/>
  <c r="V3647" i="24"/>
  <c r="V3517" i="24"/>
  <c r="V3492" i="24"/>
  <c r="V3253" i="24"/>
  <c r="V3232" i="24"/>
  <c r="V3075" i="24"/>
  <c r="V2815" i="24"/>
  <c r="V2816" i="24"/>
  <c r="V2655" i="24"/>
  <c r="V2603" i="24"/>
  <c r="V2607" i="24"/>
  <c r="V2239" i="24"/>
  <c r="V2555" i="24"/>
  <c r="V2062" i="24"/>
  <c r="V2166" i="24"/>
  <c r="V2243" i="24"/>
  <c r="V1979" i="24"/>
  <c r="V1724" i="24"/>
  <c r="V1567" i="24"/>
  <c r="V1594" i="24"/>
  <c r="V1304" i="24"/>
  <c r="V1407" i="24"/>
  <c r="V1334" i="24"/>
  <c r="V1460" i="24"/>
  <c r="V1074" i="24"/>
  <c r="V991" i="24"/>
  <c r="V944" i="24"/>
  <c r="V1070" i="24"/>
  <c r="V627" i="24"/>
  <c r="V917" i="24"/>
  <c r="V835" i="24"/>
  <c r="V784" i="24"/>
  <c r="V684" i="24"/>
  <c r="V268" i="24"/>
  <c r="V553" i="24"/>
  <c r="V372" i="24"/>
  <c r="V397" i="24"/>
  <c r="V2348" i="24"/>
  <c r="V918" i="24"/>
  <c r="V1698" i="24"/>
  <c r="V2109" i="24"/>
  <c r="V264" i="24"/>
  <c r="V1563" i="24"/>
  <c r="V2400" i="24"/>
  <c r="V762" i="24"/>
  <c r="V1516" i="24"/>
  <c r="V2634" i="24"/>
  <c r="V554" i="24"/>
  <c r="V1490" i="24"/>
  <c r="V450" i="24"/>
  <c r="V4012" i="24"/>
  <c r="V1511" i="24"/>
  <c r="V2530" i="24"/>
  <c r="V3361" i="24"/>
  <c r="V3752" i="24"/>
  <c r="V4216" i="24"/>
  <c r="V2841" i="24"/>
  <c r="V3258" i="24"/>
  <c r="V3930" i="24"/>
  <c r="V1096" i="24"/>
  <c r="V3072" i="24"/>
  <c r="V3722" i="24"/>
  <c r="V4293" i="24"/>
  <c r="V2088" i="24"/>
  <c r="V3777" i="24"/>
  <c r="V4684" i="24"/>
  <c r="V2733" i="24"/>
  <c r="V4242" i="24"/>
  <c r="V4636" i="24"/>
  <c r="V2686" i="24"/>
  <c r="V3852" i="24"/>
  <c r="V4345" i="24"/>
  <c r="V3751" i="24"/>
  <c r="V4528" i="24"/>
  <c r="V4111" i="24"/>
  <c r="V4658" i="24"/>
  <c r="V4553" i="24"/>
  <c r="V4476" i="24"/>
  <c r="V4371" i="24"/>
  <c r="V4324" i="24"/>
  <c r="V4190" i="24"/>
  <c r="V4200" i="24" s="1"/>
  <c r="V4011" i="24"/>
  <c r="V3955" i="24"/>
  <c r="V3725" i="24"/>
  <c r="V3800" i="24"/>
  <c r="V3617" i="24"/>
  <c r="V3410" i="24"/>
  <c r="V3514" i="24"/>
  <c r="V3279" i="24"/>
  <c r="V3176" i="24"/>
  <c r="V3149" i="24"/>
  <c r="V3019" i="24"/>
  <c r="V3101" i="24"/>
  <c r="V2838" i="24"/>
  <c r="V2842" i="24"/>
  <c r="V2942" i="24"/>
  <c r="V2581" i="24"/>
  <c r="V2421" i="24"/>
  <c r="V2525" i="24"/>
  <c r="V2214" i="24"/>
  <c r="V2292" i="24"/>
  <c r="V2187" i="24"/>
  <c r="V2032" i="24"/>
  <c r="V2057" i="24"/>
  <c r="V1953" i="24"/>
  <c r="V1954" i="24"/>
  <c r="V1719" i="24"/>
  <c r="V2005" i="24"/>
  <c r="V1485" i="24"/>
  <c r="V1230" i="24"/>
  <c r="V1385" i="24"/>
  <c r="V1225" i="24"/>
  <c r="V1229" i="24"/>
  <c r="V965" i="24"/>
  <c r="V969" i="24"/>
  <c r="V1381" i="24"/>
  <c r="V887" i="24"/>
  <c r="V605" i="24"/>
  <c r="V731" i="24"/>
  <c r="V757" i="24"/>
  <c r="V710" i="24"/>
  <c r="V840" i="24"/>
  <c r="V783" i="24"/>
  <c r="V445" i="24"/>
  <c r="V263" i="24"/>
  <c r="V289" i="24"/>
  <c r="V1044" i="24"/>
  <c r="V1542" i="24"/>
  <c r="V2448" i="24"/>
  <c r="V501" i="24"/>
  <c r="V1204" i="24"/>
  <c r="V2473" i="24"/>
  <c r="V679" i="24"/>
  <c r="V1564" i="24"/>
  <c r="V2058" i="24"/>
  <c r="V1901" i="24"/>
  <c r="V1541" i="24"/>
  <c r="V424" i="24"/>
  <c r="V1411" i="24"/>
  <c r="V4272" i="24"/>
  <c r="V1801" i="24"/>
  <c r="V2864" i="24"/>
  <c r="V3409" i="24"/>
  <c r="V3700" i="24"/>
  <c r="V4168" i="24"/>
  <c r="V2945" i="24"/>
  <c r="V3461" i="24"/>
  <c r="V4193" i="24"/>
  <c r="V1590" i="24"/>
  <c r="V3049" i="24"/>
  <c r="V3956" i="24"/>
  <c r="V4319" i="24"/>
  <c r="V2582" i="24"/>
  <c r="V3881" i="24"/>
  <c r="V1828" i="24"/>
  <c r="V2734" i="24"/>
  <c r="V2744" i="24" s="1"/>
  <c r="V3466" i="24"/>
  <c r="V4241" i="24"/>
  <c r="V1121" i="24"/>
  <c r="V3124" i="24"/>
  <c r="V3908" i="24"/>
  <c r="V4375" i="24"/>
  <c r="V3851" i="24"/>
  <c r="V4558" i="24"/>
  <c r="V4453" i="24"/>
  <c r="V4397" i="24"/>
  <c r="V4271" i="24"/>
  <c r="V4142" i="24"/>
  <c r="V4008" i="24"/>
  <c r="V3907" i="24"/>
  <c r="V3726" i="24"/>
  <c r="V3595" i="24"/>
  <c r="V3440" i="24"/>
  <c r="V3383" i="24"/>
  <c r="V3331" i="24"/>
  <c r="V3127" i="24"/>
  <c r="V2997" i="24"/>
  <c r="V3098" i="24"/>
  <c r="V2967" i="24"/>
  <c r="V2708" i="24"/>
  <c r="V2868" i="24"/>
  <c r="V2578" i="24"/>
  <c r="V2399" i="24"/>
  <c r="V2503" i="24"/>
  <c r="V2140" i="24"/>
  <c r="V2218" i="24"/>
  <c r="V2165" i="24"/>
  <c r="V2031" i="24"/>
  <c r="V1876" i="24"/>
  <c r="V1931" i="24"/>
  <c r="V1880" i="24"/>
  <c r="V1980" i="24"/>
  <c r="V1983" i="24"/>
  <c r="V1797" i="24"/>
  <c r="V1355" i="24"/>
  <c r="V1382" i="24"/>
  <c r="V1203" i="24"/>
  <c r="V1775" i="24"/>
  <c r="V943" i="24"/>
  <c r="V966" i="24"/>
  <c r="V1359" i="24"/>
  <c r="V865" i="24"/>
  <c r="V914" i="24"/>
  <c r="V924" i="24" s="1"/>
  <c r="V709" i="24"/>
  <c r="V732" i="24"/>
  <c r="V601" i="24"/>
  <c r="V527" i="24"/>
  <c r="V761" i="24"/>
  <c r="V423" i="24"/>
  <c r="V528" i="24"/>
  <c r="V654" i="24"/>
  <c r="V1641" i="24"/>
  <c r="V1125" i="24"/>
  <c r="V1850" i="24"/>
  <c r="V2707" i="24"/>
  <c r="V315" i="24"/>
  <c r="V1957" i="24"/>
  <c r="V2712" i="24"/>
  <c r="V1021" i="24"/>
  <c r="V2266" i="24"/>
  <c r="V1099" i="24"/>
  <c r="V1515" i="24"/>
  <c r="V290" i="24"/>
  <c r="V1619" i="24"/>
  <c r="V606" i="24"/>
  <c r="V1360" i="24"/>
  <c r="V1694" i="24"/>
  <c r="V3154" i="24"/>
  <c r="V4372" i="24"/>
  <c r="V3436" i="24"/>
  <c r="V3934" i="24"/>
  <c r="V4164" i="24"/>
  <c r="V1620" i="24"/>
  <c r="V3959" i="24"/>
  <c r="V4376" i="24"/>
  <c r="V2604" i="24"/>
  <c r="V4138" i="24"/>
  <c r="V2474" i="24"/>
  <c r="V2998" i="24"/>
  <c r="V3622" i="24"/>
  <c r="V4267" i="24"/>
  <c r="V3284" i="24"/>
  <c r="V3981" i="24"/>
  <c r="V4479" i="24"/>
  <c r="V3413" i="24"/>
  <c r="V3596" i="24"/>
  <c r="V4320" i="24"/>
  <c r="V4631" i="24"/>
  <c r="V4557" i="24"/>
  <c r="V4294" i="24"/>
  <c r="V4219" i="24"/>
  <c r="V4115" i="24"/>
  <c r="V4059" i="24"/>
  <c r="V3929" i="24"/>
  <c r="V3829" i="24"/>
  <c r="V3592" i="24"/>
  <c r="V3462" i="24"/>
  <c r="V3644" i="24"/>
  <c r="V3305" i="24"/>
  <c r="V3227" i="24"/>
  <c r="V3050" i="24"/>
  <c r="V2994" i="24"/>
  <c r="V2889" i="24"/>
  <c r="V2759" i="24"/>
  <c r="V2790" i="24"/>
  <c r="V2504" i="24"/>
  <c r="V2396" i="24"/>
  <c r="V2551" i="24"/>
  <c r="V2577" i="24"/>
  <c r="V2087" i="24"/>
  <c r="V2322" i="24"/>
  <c r="V1849" i="24"/>
  <c r="V1802" i="24"/>
  <c r="V1928" i="24"/>
  <c r="V1771" i="24"/>
  <c r="V1720" i="24"/>
  <c r="V1615" i="24"/>
  <c r="V1303" i="24"/>
  <c r="V1330" i="24"/>
  <c r="V1308" i="24"/>
  <c r="V1200" i="24"/>
  <c r="V1645" i="24"/>
  <c r="V940" i="24"/>
  <c r="V892" i="24"/>
  <c r="V1069" i="24"/>
  <c r="V1173" i="24"/>
  <c r="V631" i="24"/>
  <c r="V706" i="24"/>
  <c r="V658" i="24"/>
  <c r="V579" i="24"/>
  <c r="V319" i="24"/>
  <c r="V502" i="24"/>
  <c r="V420" i="24"/>
  <c r="V430" i="24" s="1"/>
  <c r="V394" i="24"/>
  <c r="V657" i="24"/>
  <c r="V1538" i="24"/>
  <c r="V1333" i="24"/>
  <c r="V1464" i="24"/>
  <c r="V2764" i="24"/>
  <c r="V628" i="24"/>
  <c r="V1875" i="24"/>
  <c r="V2786" i="24"/>
  <c r="V602" i="24"/>
  <c r="V1043" i="24"/>
  <c r="V1486" i="24"/>
  <c r="V2894" i="24"/>
  <c r="V736" i="24"/>
  <c r="V293" i="24"/>
  <c r="V680" i="24"/>
  <c r="V1512" i="24"/>
  <c r="V1522" i="24" s="1"/>
  <c r="V3362" i="24"/>
  <c r="V4475" i="24"/>
  <c r="V2556" i="24"/>
  <c r="V3202" i="24"/>
  <c r="V3566" i="24"/>
  <c r="V3882" i="24"/>
  <c r="V4245" i="24"/>
  <c r="V2161" i="24"/>
  <c r="V2916" i="24"/>
  <c r="V3648" i="24"/>
  <c r="V4402" i="24"/>
  <c r="V2139" i="24"/>
  <c r="V4037" i="24"/>
  <c r="V4480" i="24"/>
  <c r="V2863" i="24"/>
  <c r="V4137" i="24"/>
  <c r="V1879" i="24"/>
  <c r="V3201" i="24"/>
  <c r="V3903" i="24"/>
  <c r="V4424" i="24"/>
  <c r="V2244" i="24"/>
  <c r="V3332" i="24"/>
  <c r="V4063" i="24"/>
  <c r="V3487" i="24"/>
  <c r="V3257" i="24"/>
  <c r="V4714" i="24"/>
  <c r="V4531" i="24"/>
  <c r="V4423" i="24"/>
  <c r="V4346" i="24"/>
  <c r="V4356" i="24" s="1"/>
  <c r="V4220" i="24"/>
  <c r="V4116" i="24"/>
  <c r="V3985" i="24"/>
  <c r="V3933" i="24"/>
  <c r="V3748" i="24"/>
  <c r="V3830" i="24"/>
  <c r="V3673" i="24"/>
  <c r="V3540" i="24"/>
  <c r="V3388" i="24"/>
  <c r="V3394" i="24" s="1"/>
  <c r="V3357" i="24"/>
  <c r="V3205" i="24"/>
  <c r="V3128" i="24"/>
  <c r="V3023" i="24"/>
  <c r="V2920" i="24"/>
  <c r="V2867" i="24"/>
  <c r="V2737" i="24"/>
  <c r="V2681" i="24"/>
  <c r="V2395" i="24"/>
  <c r="V2633" i="24"/>
  <c r="V2526" i="24"/>
  <c r="V2291" i="24"/>
  <c r="V2084" i="24"/>
  <c r="V2213" i="24"/>
  <c r="V1827" i="24"/>
  <c r="V1854" i="24"/>
  <c r="V1746" i="24"/>
  <c r="V2035" i="24"/>
  <c r="V1593" i="24"/>
  <c r="V1281" i="24"/>
  <c r="V1256" i="24"/>
  <c r="V1199" i="24"/>
  <c r="V1723" i="24"/>
  <c r="V866" i="24"/>
  <c r="V995" i="24"/>
  <c r="V1047" i="24"/>
  <c r="V1151" i="24"/>
  <c r="V939" i="24"/>
  <c r="V632" i="24"/>
  <c r="V549" i="24"/>
  <c r="V576" i="24"/>
  <c r="V550" i="24"/>
  <c r="V393" i="24"/>
  <c r="V346" i="24"/>
  <c r="V653" i="24"/>
  <c r="V1412" i="24"/>
  <c r="V1152" i="24"/>
  <c r="V1489" i="24"/>
  <c r="V2919" i="24"/>
  <c r="V891" i="24"/>
  <c r="V1984" i="24"/>
  <c r="V1022" i="24"/>
  <c r="V1672" i="24"/>
  <c r="V2682" i="24"/>
  <c r="V2036" i="24"/>
  <c r="V371" i="24"/>
  <c r="V1226" i="24"/>
  <c r="V66" i="24"/>
  <c r="V992" i="24"/>
  <c r="V141" i="24"/>
  <c r="V3488" i="24"/>
  <c r="V4605" i="24"/>
  <c r="V2136" i="24"/>
  <c r="V3491" i="24"/>
  <c r="V3877" i="24"/>
  <c r="V4427" i="24"/>
  <c r="V2447" i="24"/>
  <c r="V3024" i="24"/>
  <c r="V3539" i="24"/>
  <c r="V4502" i="24"/>
  <c r="V2451" i="24"/>
  <c r="V3254" i="24"/>
  <c r="V3264" i="24" s="1"/>
  <c r="V4112" i="24"/>
  <c r="V4122" i="24" s="1"/>
  <c r="V3071" i="24"/>
  <c r="V3046" i="24"/>
  <c r="V3056" i="24" s="1"/>
  <c r="V3904" i="24"/>
  <c r="V4532" i="24"/>
  <c r="V2608" i="24"/>
  <c r="V4085" i="24"/>
  <c r="V1958" i="24"/>
  <c r="V3544" i="24"/>
  <c r="V2192" i="24"/>
  <c r="V3414" i="24"/>
  <c r="V396" i="24"/>
  <c r="V414" i="24" s="1"/>
  <c r="V759" i="24"/>
  <c r="V812" i="24"/>
  <c r="V830" i="24" s="1"/>
  <c r="V1097" i="24"/>
  <c r="V577" i="24"/>
  <c r="V1357" i="24"/>
  <c r="V1566" i="24"/>
  <c r="V1584" i="24" s="1"/>
  <c r="V4060" i="24"/>
  <c r="V4070" i="24" s="1"/>
  <c r="V3335" i="24"/>
  <c r="V2373" i="24"/>
  <c r="V1745" i="24"/>
  <c r="V1386" i="24"/>
  <c r="V475" i="24"/>
  <c r="V4660" i="24"/>
  <c r="V4678" i="24" s="1"/>
  <c r="V3753" i="24"/>
  <c r="V2865" i="24"/>
  <c r="V4191" i="24"/>
  <c r="V2583" i="24"/>
  <c r="V2475" i="24"/>
  <c r="V4321" i="24"/>
  <c r="V3880" i="24"/>
  <c r="V3898" i="24" s="1"/>
  <c r="V2713" i="24"/>
  <c r="V3515" i="24"/>
  <c r="V1878" i="24"/>
  <c r="V1896" i="24" s="1"/>
  <c r="V2163" i="24"/>
  <c r="V633" i="24"/>
  <c r="V2111" i="24"/>
  <c r="V1279" i="24"/>
  <c r="V2137" i="24"/>
  <c r="V2579" i="24"/>
  <c r="V1591" i="24"/>
  <c r="V321" i="24"/>
  <c r="V344" i="24"/>
  <c r="V266" i="24"/>
  <c r="V291" i="24"/>
  <c r="V425" i="24"/>
  <c r="V447" i="24"/>
  <c r="V707" i="24"/>
  <c r="V552" i="24"/>
  <c r="V570" i="24" s="1"/>
  <c r="V789" i="24"/>
  <c r="V968" i="24"/>
  <c r="V986" i="24" s="1"/>
  <c r="V1098" i="24"/>
  <c r="V1116" i="24" s="1"/>
  <c r="V1153" i="24"/>
  <c r="V1409" i="24"/>
  <c r="V1306" i="24"/>
  <c r="V1324" i="24" s="1"/>
  <c r="V1617" i="24"/>
  <c r="V1205" i="24"/>
  <c r="V1595" i="24"/>
  <c r="V1826" i="24"/>
  <c r="V1844" i="24" s="1"/>
  <c r="V1748" i="24"/>
  <c r="V1766" i="24" s="1"/>
  <c r="V1985" i="24"/>
  <c r="V2115" i="24"/>
  <c r="V2063" i="24"/>
  <c r="V2427" i="24"/>
  <c r="V2580" i="24"/>
  <c r="V2598" i="24" s="1"/>
  <c r="V227" i="24"/>
  <c r="V2840" i="24"/>
  <c r="V2858" i="24" s="1"/>
  <c r="V2687" i="24"/>
  <c r="V189" i="24" s="1"/>
  <c r="V2657" i="24"/>
  <c r="V2892" i="24"/>
  <c r="V2910" i="24" s="1"/>
  <c r="V2999" i="24"/>
  <c r="V3152" i="24"/>
  <c r="V3170" i="24" s="1"/>
  <c r="V3177" i="24"/>
  <c r="V3285" i="24"/>
  <c r="V3359" i="24"/>
  <c r="V3542" i="24"/>
  <c r="V3560" i="24" s="1"/>
  <c r="V4087" i="24"/>
  <c r="V4013" i="24"/>
  <c r="V4117" i="24"/>
  <c r="V4218" i="24"/>
  <c r="V4236" i="24" s="1"/>
  <c r="V4325" i="24"/>
  <c r="V4348" i="24"/>
  <c r="V4366" i="24" s="1"/>
  <c r="V4607" i="24"/>
  <c r="V4712" i="24"/>
  <c r="V4730" i="24" s="1"/>
  <c r="V41" i="24" s="1"/>
  <c r="V4298" i="24"/>
  <c r="V3570" i="24"/>
  <c r="V2763" i="24"/>
  <c r="V2240" i="24"/>
  <c r="V1174" i="24"/>
  <c r="V1646" i="24"/>
  <c r="V3045" i="24"/>
  <c r="V3621" i="24"/>
  <c r="V4657" i="24"/>
  <c r="V241" i="24"/>
  <c r="V4688" i="24"/>
  <c r="V3721" i="24"/>
  <c r="V2968" i="24"/>
  <c r="V3960" i="24"/>
  <c r="V3309" i="24"/>
  <c r="V2425" i="24"/>
  <c r="V2006" i="24"/>
  <c r="V1356" i="24"/>
  <c r="V476" i="24"/>
  <c r="V4351" i="24"/>
  <c r="V2843" i="24"/>
  <c r="V4195" i="24"/>
  <c r="V1695" i="24"/>
  <c r="V2453" i="24"/>
  <c r="V4273" i="24"/>
  <c r="V3723" i="24"/>
  <c r="V3412" i="24"/>
  <c r="V3430" i="24" s="1"/>
  <c r="V4373" i="24"/>
  <c r="V2791" i="24"/>
  <c r="V3649" i="24"/>
  <c r="V2141" i="24"/>
  <c r="V655" i="24"/>
  <c r="V503" i="24"/>
  <c r="V1045" i="24"/>
  <c r="V1621" i="24"/>
  <c r="V1825" i="24"/>
  <c r="V1543" i="24"/>
  <c r="V373" i="24"/>
  <c r="V838" i="24"/>
  <c r="V856" i="24" s="1"/>
  <c r="V269" i="24"/>
  <c r="V265" i="24"/>
  <c r="V473" i="24"/>
  <c r="V604" i="24"/>
  <c r="V622" i="24" s="1"/>
  <c r="V581" i="24"/>
  <c r="V734" i="24"/>
  <c r="V752" i="24" s="1"/>
  <c r="V997" i="24"/>
  <c r="V942" i="24"/>
  <c r="V890" i="24"/>
  <c r="V908" i="24" s="1"/>
  <c r="V1127" i="24"/>
  <c r="V1335" i="24"/>
  <c r="V1253" i="24"/>
  <c r="V1435" i="24"/>
  <c r="V1643" i="24"/>
  <c r="V1514" i="24"/>
  <c r="V1532" i="24" s="1"/>
  <c r="V1696" i="24"/>
  <c r="V1714" i="24" s="1"/>
  <c r="V1907" i="24"/>
  <c r="V1855" i="24"/>
  <c r="V1774" i="24"/>
  <c r="V1792" i="24" s="1"/>
  <c r="V1777" i="24"/>
  <c r="V2033" i="24"/>
  <c r="V1930" i="24"/>
  <c r="V1948" i="24" s="1"/>
  <c r="V2060" i="24"/>
  <c r="V2078" i="24" s="1"/>
  <c r="V2216" i="24"/>
  <c r="V2632" i="24"/>
  <c r="V2650" i="24" s="1"/>
  <c r="V2372" i="24"/>
  <c r="V2390" i="24" s="1"/>
  <c r="V2609" i="24"/>
  <c r="V2554" i="24"/>
  <c r="V2572" i="24" s="1"/>
  <c r="V228" i="24"/>
  <c r="V2869" i="24"/>
  <c r="V2921" i="24"/>
  <c r="V3047" i="24"/>
  <c r="V3074" i="24"/>
  <c r="V3092" i="24" s="1"/>
  <c r="V3204" i="24"/>
  <c r="V3222" i="24" s="1"/>
  <c r="V3493" i="24"/>
  <c r="V3519" i="24"/>
  <c r="V3619" i="24"/>
  <c r="V3594" i="24"/>
  <c r="V3612" i="24" s="1"/>
  <c r="V3593" i="24"/>
  <c r="V3672" i="24"/>
  <c r="V3690" i="24" s="1"/>
  <c r="V3724" i="24"/>
  <c r="V3742" i="24" s="1"/>
  <c r="V3749" i="24"/>
  <c r="V3854" i="24"/>
  <c r="V3872" i="24" s="1"/>
  <c r="V3932" i="24"/>
  <c r="V3950" i="24" s="1"/>
  <c r="V4061" i="24"/>
  <c r="V4068" i="24" s="1"/>
  <c r="V4247" i="24"/>
  <c r="V4322" i="24"/>
  <c r="V4340" i="24" s="1"/>
  <c r="V4426" i="24"/>
  <c r="V4444" i="24" s="1"/>
  <c r="V4477" i="24"/>
  <c r="V4163" i="24"/>
  <c r="V2656" i="24"/>
  <c r="V1905" i="24"/>
  <c r="V1568" i="24"/>
  <c r="V809" i="24"/>
  <c r="V2296" i="24"/>
  <c r="V1017" i="24"/>
  <c r="V4034" i="24"/>
  <c r="V4044" i="24" s="1"/>
  <c r="V191" i="24"/>
  <c r="V4606" i="24"/>
  <c r="V3825" i="24"/>
  <c r="V2972" i="24"/>
  <c r="T205" i="24"/>
  <c r="S205" i="24"/>
  <c r="R205" i="24"/>
  <c r="C206" i="24"/>
  <c r="Q205" i="24"/>
  <c r="P205" i="24"/>
  <c r="O205" i="24"/>
  <c r="M205" i="24"/>
  <c r="U205" i="24"/>
  <c r="V4687" i="24"/>
  <c r="V3856" i="24"/>
  <c r="V2993" i="24"/>
  <c r="V2452" i="24"/>
  <c r="V1906" i="24"/>
  <c r="V1148" i="24"/>
  <c r="V368" i="24"/>
  <c r="V378" i="24" s="1"/>
  <c r="V3489" i="24"/>
  <c r="V3909" i="24"/>
  <c r="V4611" i="24"/>
  <c r="V3827" i="24"/>
  <c r="V2297" i="24"/>
  <c r="V4634" i="24"/>
  <c r="V4652" i="24" s="1"/>
  <c r="V4217" i="24"/>
  <c r="V2089" i="24"/>
  <c r="V3467" i="24"/>
  <c r="V343" i="24"/>
  <c r="V1669" i="24"/>
  <c r="V1461" i="24"/>
  <c r="V369" i="24"/>
  <c r="V376" i="24" s="1"/>
  <c r="V421" i="24"/>
  <c r="V428" i="24" s="1"/>
  <c r="V26" i="24"/>
  <c r="V126" i="24"/>
  <c r="V51" i="24"/>
  <c r="V786" i="24"/>
  <c r="V804" i="24" s="1"/>
  <c r="V629" i="24"/>
  <c r="V555" i="24"/>
  <c r="V763" i="24"/>
  <c r="V971" i="24"/>
  <c r="V919" i="24"/>
  <c r="V864" i="24"/>
  <c r="V882" i="24" s="1"/>
  <c r="V1072" i="24"/>
  <c r="V1090" i="24" s="1"/>
  <c r="V1283" i="24"/>
  <c r="V1383" i="24"/>
  <c r="V1955" i="24"/>
  <c r="V1670" i="24"/>
  <c r="V1688" i="24" s="1"/>
  <c r="V1618" i="24"/>
  <c r="V1636" i="24" s="1"/>
  <c r="V1904" i="24"/>
  <c r="V1922" i="24" s="1"/>
  <c r="V1851" i="24"/>
  <c r="V2167" i="24"/>
  <c r="V1959" i="24"/>
  <c r="V2527" i="24"/>
  <c r="V2245" i="24"/>
  <c r="V2401" i="24"/>
  <c r="V2631" i="24"/>
  <c r="V2528" i="24"/>
  <c r="V2546" i="24" s="1"/>
  <c r="V2762" i="24"/>
  <c r="V2780" i="24" s="1"/>
  <c r="V2684" i="24"/>
  <c r="V2683" i="24"/>
  <c r="V2817" i="24"/>
  <c r="V3077" i="24"/>
  <c r="V2996" i="24"/>
  <c r="V3014" i="24" s="1"/>
  <c r="V3233" i="24"/>
  <c r="V3126" i="24"/>
  <c r="V3144" i="24" s="1"/>
  <c r="V3259" i="24"/>
  <c r="V3360" i="24"/>
  <c r="V3378" i="24" s="1"/>
  <c r="V3623" i="24"/>
  <c r="V3779" i="24"/>
  <c r="V3801" i="24"/>
  <c r="V3697" i="24"/>
  <c r="V3802" i="24"/>
  <c r="V3820" i="24" s="1"/>
  <c r="V3905" i="24"/>
  <c r="V4088" i="24"/>
  <c r="V4106" i="24" s="1"/>
  <c r="V4143" i="24"/>
  <c r="V4146" i="24" s="1"/>
  <c r="V4221" i="24"/>
  <c r="V4347" i="24"/>
  <c r="V4529" i="24"/>
  <c r="V4585" i="24"/>
  <c r="V4686" i="24"/>
  <c r="V4704" i="24" s="1"/>
  <c r="V4086" i="24"/>
  <c r="V3387" i="24"/>
  <c r="V2370" i="24"/>
  <c r="V1252" i="24"/>
  <c r="V267" i="24"/>
  <c r="V498" i="24"/>
  <c r="V2318" i="24"/>
  <c r="V1749" i="24"/>
  <c r="V4501" i="24"/>
  <c r="V4527" i="24"/>
  <c r="V3591" i="24"/>
  <c r="V2946" i="24"/>
  <c r="AG6" i="24"/>
  <c r="AF5" i="24"/>
  <c r="M155" i="24"/>
  <c r="U155" i="24"/>
  <c r="T155" i="24"/>
  <c r="S155" i="24"/>
  <c r="R155" i="24"/>
  <c r="C156" i="24"/>
  <c r="Q155" i="24"/>
  <c r="P155" i="24"/>
  <c r="O155" i="24"/>
  <c r="V4710" i="24"/>
  <c r="V4584" i="24"/>
  <c r="V3674" i="24"/>
  <c r="V3206" i="24"/>
  <c r="V2269" i="24"/>
  <c r="V1693" i="24"/>
  <c r="V861" i="24"/>
  <c r="V471" i="24"/>
  <c r="V4113" i="24"/>
  <c r="V4399" i="24"/>
  <c r="V3333" i="24"/>
  <c r="V3805" i="24"/>
  <c r="V4533" i="24"/>
  <c r="V3775" i="24"/>
  <c r="V1439" i="24"/>
  <c r="V3463" i="24"/>
  <c r="V4377" i="24"/>
  <c r="V2943" i="24"/>
  <c r="V3883" i="24"/>
  <c r="V1465" i="24"/>
  <c r="V525" i="24"/>
  <c r="V2605" i="24"/>
  <c r="V811" i="24"/>
  <c r="V1565" i="24"/>
  <c r="V863" i="24"/>
  <c r="V967" i="24"/>
  <c r="V292" i="24"/>
  <c r="V310" i="24" s="1"/>
  <c r="V529" i="24"/>
  <c r="V27" i="24"/>
  <c r="V127" i="24"/>
  <c r="V52" i="24"/>
  <c r="V29" i="24"/>
  <c r="V251" i="24"/>
  <c r="V1436" i="24"/>
  <c r="V1454" i="24" s="1"/>
  <c r="V815" i="24"/>
  <c r="V603" i="24"/>
  <c r="V1019" i="24"/>
  <c r="V893" i="24"/>
  <c r="V1101" i="24"/>
  <c r="V1150" i="24"/>
  <c r="V1168" i="24" s="1"/>
  <c r="V1358" i="24"/>
  <c r="V1376" i="24" s="1"/>
  <c r="V1410" i="24"/>
  <c r="V1428" i="24" s="1"/>
  <c r="V1488" i="24"/>
  <c r="V1506" i="24" s="1"/>
  <c r="V1462" i="24"/>
  <c r="V1480" i="24" s="1"/>
  <c r="V1699" i="24"/>
  <c r="V1644" i="24"/>
  <c r="V1662" i="24" s="1"/>
  <c r="V1647" i="24"/>
  <c r="V151" i="24"/>
  <c r="V1725" i="24"/>
  <c r="V1933" i="24"/>
  <c r="V2008" i="24"/>
  <c r="V2026" i="24" s="1"/>
  <c r="V1751" i="24"/>
  <c r="V2007" i="24"/>
  <c r="V176" i="24"/>
  <c r="V2037" i="24"/>
  <c r="V2293" i="24"/>
  <c r="V2450" i="24"/>
  <c r="V2468" i="24" s="1"/>
  <c r="V2424" i="24"/>
  <c r="V2442" i="24" s="1"/>
  <c r="V2449" i="24"/>
  <c r="V2456" i="24" s="1"/>
  <c r="V2346" i="24"/>
  <c r="V2364" i="24" s="1"/>
  <c r="V2557" i="24"/>
  <c r="V2502" i="24"/>
  <c r="V2520" i="24" s="1"/>
  <c r="V2761" i="24"/>
  <c r="V2918" i="24"/>
  <c r="V2936" i="24" s="1"/>
  <c r="V3025" i="24"/>
  <c r="V3178" i="24"/>
  <c r="V3196" i="24" s="1"/>
  <c r="V3255" i="24"/>
  <c r="V3262" i="24" s="1"/>
  <c r="V3155" i="24"/>
  <c r="V3151" i="24"/>
  <c r="V3307" i="24"/>
  <c r="V3386" i="24"/>
  <c r="V3404" i="24" s="1"/>
  <c r="V3411" i="24"/>
  <c r="V3675" i="24"/>
  <c r="V4035" i="24"/>
  <c r="V4504" i="24"/>
  <c r="V4522" i="24" s="1"/>
  <c r="V4507" i="24"/>
  <c r="V4581" i="24"/>
  <c r="V4588" i="24" s="1"/>
  <c r="V4007" i="24"/>
  <c r="V3231" i="24"/>
  <c r="V2499" i="24"/>
  <c r="V1932" i="24"/>
  <c r="V1282" i="24"/>
  <c r="V367" i="24"/>
  <c r="V1434" i="24"/>
  <c r="V316" i="24"/>
  <c r="V2630" i="24"/>
  <c r="V2640" i="24" s="1"/>
  <c r="V2317" i="24"/>
  <c r="V3465" i="24"/>
  <c r="V4246" i="24"/>
  <c r="V4398" i="24"/>
  <c r="V4408" i="24" s="1"/>
  <c r="V3669" i="24"/>
  <c r="V2890" i="24"/>
  <c r="S130" i="24"/>
  <c r="R130" i="24"/>
  <c r="C131" i="24"/>
  <c r="Q130" i="24"/>
  <c r="P130" i="24"/>
  <c r="O130" i="24"/>
  <c r="M130" i="24"/>
  <c r="U130" i="24"/>
  <c r="T130" i="24"/>
  <c r="V4554" i="24"/>
  <c r="V2811" i="24"/>
  <c r="V2369" i="24"/>
  <c r="V1459" i="24"/>
  <c r="V913" i="24"/>
  <c r="V4503" i="24"/>
  <c r="V4299" i="24"/>
  <c r="V4637" i="24"/>
  <c r="V3701" i="24"/>
  <c r="V4374" i="24"/>
  <c r="V4392" i="24" s="1"/>
  <c r="V3645" i="24"/>
  <c r="V3652" i="24" s="1"/>
  <c r="V1071" i="24"/>
  <c r="V4009" i="24"/>
  <c r="V4016" i="24" s="1"/>
  <c r="V3567" i="24"/>
  <c r="V3311" i="24"/>
  <c r="V1175" i="24"/>
  <c r="V2397" i="24"/>
  <c r="V1903" i="24"/>
  <c r="V1910" i="24" s="1"/>
  <c r="V500" i="24"/>
  <c r="V518" i="24" s="1"/>
  <c r="V681" i="24"/>
  <c r="V499" i="24"/>
  <c r="V1257" i="24"/>
  <c r="V28" i="24"/>
  <c r="V128" i="24"/>
  <c r="V53" i="24"/>
  <c r="V76" i="24"/>
  <c r="V252" i="24"/>
  <c r="V578" i="24"/>
  <c r="V596" i="24" s="1"/>
  <c r="V101" i="24"/>
  <c r="V1331" i="24"/>
  <c r="V916" i="24"/>
  <c r="V934" i="24" s="1"/>
  <c r="V1124" i="24"/>
  <c r="V1142" i="24" s="1"/>
  <c r="V941" i="24"/>
  <c r="V1046" i="24"/>
  <c r="V1064" i="24" s="1"/>
  <c r="V1179" i="24"/>
  <c r="V1387" i="24"/>
  <c r="V1202" i="24"/>
  <c r="V1220" i="24" s="1"/>
  <c r="V1517" i="24"/>
  <c r="V1491" i="24"/>
  <c r="V1673" i="24"/>
  <c r="V152" i="24"/>
  <c r="V1773" i="24"/>
  <c r="V1780" i="24" s="1"/>
  <c r="V1981" i="24"/>
  <c r="V1988" i="24" s="1"/>
  <c r="V1852" i="24"/>
  <c r="V1870" i="24" s="1"/>
  <c r="V1800" i="24"/>
  <c r="V1818" i="24" s="1"/>
  <c r="V1799" i="24"/>
  <c r="V177" i="24"/>
  <c r="V2085" i="24"/>
  <c r="V2164" i="24"/>
  <c r="V2182" i="24" s="1"/>
  <c r="V2320" i="24"/>
  <c r="V2338" i="24" s="1"/>
  <c r="V2349" i="24"/>
  <c r="V2531" i="24"/>
  <c r="V2661" i="24"/>
  <c r="V2944" i="24"/>
  <c r="V2962" i="24" s="1"/>
  <c r="V2947" i="24"/>
  <c r="V2973" i="24"/>
  <c r="V3100" i="24"/>
  <c r="V3118" i="24" s="1"/>
  <c r="V3281" i="24"/>
  <c r="V3490" i="24"/>
  <c r="V3508" i="24" s="1"/>
  <c r="V3620" i="24"/>
  <c r="V3638" i="24" s="1"/>
  <c r="V3828" i="24"/>
  <c r="V3846" i="24" s="1"/>
  <c r="V3906" i="24"/>
  <c r="V3924" i="24" s="1"/>
  <c r="V4010" i="24"/>
  <c r="V4028" i="24" s="1"/>
  <c r="V4166" i="24"/>
  <c r="V4184" i="24" s="1"/>
  <c r="V4270" i="24"/>
  <c r="V4288" i="24" s="1"/>
  <c r="V4243" i="24"/>
  <c r="V4400" i="24"/>
  <c r="V4418" i="24" s="1"/>
  <c r="V4429" i="24"/>
  <c r="V4455" i="24"/>
  <c r="V4530" i="24"/>
  <c r="V4548" i="24" s="1"/>
  <c r="V4559" i="24"/>
  <c r="V4633" i="24"/>
  <c r="V4685" i="24"/>
  <c r="V4715" i="24"/>
  <c r="V3695" i="24"/>
  <c r="V2971" i="24"/>
  <c r="V2343" i="24"/>
  <c r="V1772" i="24"/>
  <c r="V1782" i="24" s="1"/>
  <c r="V294" i="24"/>
  <c r="V2162" i="24"/>
  <c r="V1537" i="24"/>
  <c r="V3878" i="24"/>
  <c r="V3175" i="24"/>
  <c r="V4610" i="24"/>
  <c r="V1697" i="24"/>
  <c r="V3518" i="24"/>
  <c r="U80" i="24"/>
  <c r="T80" i="24"/>
  <c r="S80" i="24"/>
  <c r="R80" i="24"/>
  <c r="C81" i="24"/>
  <c r="Q80" i="24"/>
  <c r="P80" i="24"/>
  <c r="O80" i="24"/>
  <c r="M80" i="24"/>
  <c r="P105" i="24"/>
  <c r="O105" i="24"/>
  <c r="M105" i="24"/>
  <c r="U105" i="24"/>
  <c r="T105" i="24"/>
  <c r="S105" i="24"/>
  <c r="R105" i="24"/>
  <c r="C106" i="24"/>
  <c r="Q105" i="24"/>
  <c r="U230" i="24"/>
  <c r="T230" i="24"/>
  <c r="S230" i="24"/>
  <c r="R230" i="24"/>
  <c r="C231" i="24"/>
  <c r="Q230" i="24"/>
  <c r="O230" i="24"/>
  <c r="M230" i="24"/>
  <c r="P230" i="24"/>
  <c r="V4450" i="24"/>
  <c r="V3670" i="24"/>
  <c r="V2915" i="24"/>
  <c r="V2191" i="24"/>
  <c r="V1147" i="24"/>
  <c r="V580" i="24"/>
  <c r="V4659" i="24"/>
  <c r="V3983" i="24"/>
  <c r="V3229" i="24"/>
  <c r="V3236" i="24" s="1"/>
  <c r="V4481" i="24"/>
  <c r="V3203" i="24"/>
  <c r="V4091" i="24"/>
  <c r="V3957" i="24"/>
  <c r="V3385" i="24"/>
  <c r="V3541" i="24"/>
  <c r="V2011" i="24"/>
  <c r="V3415" i="24"/>
  <c r="V4555" i="24"/>
  <c r="V3181" i="24"/>
  <c r="V1201" i="24"/>
  <c r="V2375" i="24"/>
  <c r="V1881" i="24"/>
  <c r="V2189" i="24"/>
  <c r="V659" i="24"/>
  <c r="V317" i="24"/>
  <c r="V318" i="24"/>
  <c r="V526" i="24"/>
  <c r="V544" i="24" s="1"/>
  <c r="V422" i="24"/>
  <c r="V440" i="24" s="1"/>
  <c r="V77" i="24"/>
  <c r="V253" i="24"/>
  <c r="V685" i="24"/>
  <c r="V682" i="24"/>
  <c r="V700" i="24" s="1"/>
  <c r="V607" i="24"/>
  <c r="V841" i="24"/>
  <c r="V708" i="24"/>
  <c r="V726" i="24" s="1"/>
  <c r="V102" i="24"/>
  <c r="V945" i="24"/>
  <c r="V867" i="24"/>
  <c r="V1075" i="24"/>
  <c r="V1227" i="24"/>
  <c r="V1280" i="24"/>
  <c r="V1298" i="24" s="1"/>
  <c r="V1231" i="24"/>
  <c r="V1539" i="24"/>
  <c r="V1513" i="24"/>
  <c r="V1721" i="24"/>
  <c r="V153" i="24"/>
  <c r="V1929" i="24"/>
  <c r="V1829" i="24"/>
  <c r="V178" i="24"/>
  <c r="V2190" i="24"/>
  <c r="V2208" i="24" s="1"/>
  <c r="V2193" i="24"/>
  <c r="V2606" i="24"/>
  <c r="V2624" i="24" s="1"/>
  <c r="V2476" i="24"/>
  <c r="V2494" i="24" s="1"/>
  <c r="V3048" i="24"/>
  <c r="V3066" i="24" s="1"/>
  <c r="V3207" i="24"/>
  <c r="V3230" i="24"/>
  <c r="V3248" i="24" s="1"/>
  <c r="V3464" i="24"/>
  <c r="V3482" i="24" s="1"/>
  <c r="V3308" i="24"/>
  <c r="V3326" i="24" s="1"/>
  <c r="V3571" i="24"/>
  <c r="V3831" i="24"/>
  <c r="V3698" i="24"/>
  <c r="V3716" i="24" s="1"/>
  <c r="V3879" i="24"/>
  <c r="V3961" i="24"/>
  <c r="V4039" i="24"/>
  <c r="V4140" i="24"/>
  <c r="V4158" i="24" s="1"/>
  <c r="V4244" i="24"/>
  <c r="V4262" i="24" s="1"/>
  <c r="V4403" i="24"/>
  <c r="V4608" i="24"/>
  <c r="V4626" i="24" s="1"/>
  <c r="V4663" i="24"/>
  <c r="V4689" i="24"/>
  <c r="R55" i="24"/>
  <c r="C56" i="24"/>
  <c r="Q55" i="24"/>
  <c r="P55" i="24"/>
  <c r="O55" i="24"/>
  <c r="M55" i="24"/>
  <c r="U55" i="24"/>
  <c r="T55" i="24"/>
  <c r="S55" i="24"/>
  <c r="V4609" i="24"/>
  <c r="V3102" i="24"/>
  <c r="V2083" i="24"/>
  <c r="V1671" i="24"/>
  <c r="V1095" i="24"/>
  <c r="V449" i="24"/>
  <c r="V2685" i="24"/>
  <c r="V188" i="24" s="1"/>
  <c r="V2135" i="24"/>
  <c r="V810" i="24"/>
  <c r="V3855" i="24"/>
  <c r="V2426" i="24"/>
  <c r="V2711" i="24"/>
  <c r="V4141" i="24"/>
  <c r="V3336" i="24"/>
  <c r="V4323" i="24"/>
  <c r="V3513" i="24"/>
  <c r="V2785" i="24"/>
  <c r="V2478" i="24"/>
  <c r="V1177" i="24"/>
  <c r="V1122" i="24"/>
  <c r="V4425" i="24"/>
  <c r="V3545" i="24"/>
  <c r="V4192" i="24"/>
  <c r="V4210" i="24" s="1"/>
  <c r="V3021" i="24"/>
  <c r="V2839" i="24"/>
  <c r="V3853" i="24"/>
  <c r="V4478" i="24"/>
  <c r="V4496" i="24" s="1"/>
  <c r="V3958" i="24"/>
  <c r="V3976" i="24" s="1"/>
  <c r="V3073" i="24"/>
  <c r="V1803" i="24"/>
  <c r="V3051" i="24"/>
  <c r="V4296" i="24"/>
  <c r="V4314" i="24" s="1"/>
  <c r="V3099" i="24"/>
  <c r="V1023" i="24"/>
  <c r="V1020" i="24"/>
  <c r="V1038" i="24" s="1"/>
  <c r="V1540" i="24"/>
  <c r="V2319" i="24"/>
  <c r="V656" i="24"/>
  <c r="V674" i="24" s="1"/>
  <c r="V295" i="24"/>
  <c r="V477" i="24"/>
  <c r="V733" i="24"/>
  <c r="V347" i="24"/>
  <c r="V474" i="24"/>
  <c r="V448" i="24"/>
  <c r="V466" i="24" s="1"/>
  <c r="V451" i="24"/>
  <c r="V78" i="24"/>
  <c r="V370" i="24"/>
  <c r="V388" i="24" s="1"/>
  <c r="V1049" i="24"/>
  <c r="V711" i="24"/>
  <c r="V737" i="24"/>
  <c r="V103" i="24"/>
  <c r="V993" i="24"/>
  <c r="V915" i="24"/>
  <c r="V1123" i="24"/>
  <c r="V1332" i="24"/>
  <c r="V1350" i="24" s="1"/>
  <c r="V1569" i="24"/>
  <c r="V1309" i="24"/>
  <c r="V1228" i="24"/>
  <c r="V1246" i="24" s="1"/>
  <c r="V1384" i="24"/>
  <c r="V1402" i="24" s="1"/>
  <c r="V1747" i="24"/>
  <c r="V1592" i="24"/>
  <c r="V1610" i="24" s="1"/>
  <c r="V1877" i="24"/>
  <c r="V2294" i="24"/>
  <c r="V2312" i="24" s="1"/>
  <c r="V2268" i="24"/>
  <c r="V2286" i="24" s="1"/>
  <c r="V2242" i="24"/>
  <c r="V2260" i="24" s="1"/>
  <c r="V2219" i="24"/>
  <c r="V2241" i="24"/>
  <c r="V2112" i="24"/>
  <c r="V2130" i="24" s="1"/>
  <c r="V2479" i="24"/>
  <c r="V2635" i="24"/>
  <c r="V2371" i="24"/>
  <c r="V2505" i="24"/>
  <c r="V2508" i="24" s="1"/>
  <c r="V2710" i="24"/>
  <c r="V2736" i="24"/>
  <c r="V2754" i="24" s="1"/>
  <c r="V2917" i="24"/>
  <c r="V2788" i="24"/>
  <c r="V2806" i="24" s="1"/>
  <c r="V2813" i="24"/>
  <c r="V2866" i="24"/>
  <c r="V2884" i="24" s="1"/>
  <c r="V3103" i="24"/>
  <c r="V2969" i="24"/>
  <c r="V3022" i="24"/>
  <c r="V3040" i="24" s="1"/>
  <c r="V3389" i="24"/>
  <c r="V3334" i="24"/>
  <c r="V3352" i="24" s="1"/>
  <c r="V3337" i="24"/>
  <c r="V3438" i="24"/>
  <c r="V3456" i="24" s="1"/>
  <c r="V3437" i="24"/>
  <c r="V3568" i="24"/>
  <c r="V3586" i="24" s="1"/>
  <c r="V3750" i="24"/>
  <c r="V3768" i="24" s="1"/>
  <c r="V3646" i="24"/>
  <c r="V3664" i="24" s="1"/>
  <c r="V3727" i="24"/>
  <c r="V3776" i="24"/>
  <c r="V3794" i="24" s="1"/>
  <c r="V3935" i="24"/>
  <c r="V4036" i="24"/>
  <c r="V4054" i="24" s="1"/>
  <c r="V4169" i="24"/>
  <c r="V4269" i="24"/>
  <c r="V4451" i="24"/>
  <c r="P255" i="24"/>
  <c r="O255" i="24"/>
  <c r="M255" i="24"/>
  <c r="U255" i="24"/>
  <c r="T255" i="24"/>
  <c r="R255" i="24"/>
  <c r="C256" i="24"/>
  <c r="Q255" i="24"/>
  <c r="S255" i="24"/>
  <c r="V4505" i="24"/>
  <c r="V3699" i="24"/>
  <c r="V3076" i="24"/>
  <c r="V2347" i="24"/>
  <c r="V1329" i="24"/>
  <c r="V888" i="24"/>
  <c r="V419" i="24"/>
  <c r="V836" i="24"/>
  <c r="V398" i="24"/>
  <c r="V2529" i="24"/>
  <c r="V4635" i="24"/>
  <c r="V3358" i="24"/>
  <c r="V3310" i="24"/>
  <c r="V4089" i="24"/>
  <c r="V3306" i="24"/>
  <c r="V1520" i="24" l="1"/>
  <c r="V4096" i="24"/>
  <c r="V4224" i="24"/>
  <c r="V38" i="24"/>
  <c r="V3210" i="24"/>
  <c r="V3680" i="24"/>
  <c r="V976" i="24"/>
  <c r="V4354" i="24"/>
  <c r="V39" i="24"/>
  <c r="V324" i="24"/>
  <c r="V236" i="24"/>
  <c r="V3704" i="24"/>
  <c r="V2638" i="24"/>
  <c r="V3054" i="24"/>
  <c r="V2234" i="24"/>
  <c r="V180" i="24" s="1"/>
  <c r="V162" i="24"/>
  <c r="V960" i="24"/>
  <c r="V105" i="24" s="1"/>
  <c r="V87" i="24"/>
  <c r="V4094" i="24"/>
  <c r="V1886" i="24"/>
  <c r="V4538" i="24"/>
  <c r="V116" i="24"/>
  <c r="V216" i="24"/>
  <c r="V1884" i="24"/>
  <c r="V4042" i="24"/>
  <c r="V974" i="24"/>
  <c r="V4536" i="24"/>
  <c r="V298" i="24"/>
  <c r="V210" i="24"/>
  <c r="V3420" i="24"/>
  <c r="V10" i="24"/>
  <c r="V274" i="24"/>
  <c r="V110" i="24"/>
  <c r="V163" i="24"/>
  <c r="V166" i="24"/>
  <c r="V922" i="24"/>
  <c r="V1806" i="24"/>
  <c r="V4406" i="24"/>
  <c r="AH6" i="24"/>
  <c r="AG5" i="24"/>
  <c r="V13" i="24"/>
  <c r="V113" i="24"/>
  <c r="V1962" i="24"/>
  <c r="V139" i="24"/>
  <c r="V12" i="24"/>
  <c r="V284" i="24"/>
  <c r="V112" i="24"/>
  <c r="V4226" i="24"/>
  <c r="V3678" i="24"/>
  <c r="V4172" i="24"/>
  <c r="V161" i="24"/>
  <c r="V1558" i="24"/>
  <c r="V155" i="24" s="1"/>
  <c r="V137" i="24"/>
  <c r="V213" i="24"/>
  <c r="V3418" i="24"/>
  <c r="V4120" i="24"/>
  <c r="V4380" i="24"/>
  <c r="V16" i="24"/>
  <c r="V362" i="24"/>
  <c r="V80" i="24" s="1"/>
  <c r="V62" i="24"/>
  <c r="V4198" i="24"/>
  <c r="V238" i="24"/>
  <c r="V950" i="24"/>
  <c r="V85" i="24"/>
  <c r="V4174" i="24"/>
  <c r="V3238" i="24"/>
  <c r="V4590" i="24"/>
  <c r="V2510" i="24"/>
  <c r="W4729" i="24"/>
  <c r="W4728" i="24"/>
  <c r="W4727" i="24"/>
  <c r="W4726" i="24"/>
  <c r="W4703" i="24"/>
  <c r="W4702" i="24"/>
  <c r="W4701" i="24"/>
  <c r="W4700" i="24"/>
  <c r="W4677" i="24"/>
  <c r="W4674" i="24"/>
  <c r="W4676" i="24"/>
  <c r="W4650" i="24"/>
  <c r="W4649" i="24"/>
  <c r="W4648" i="24"/>
  <c r="W4651" i="24"/>
  <c r="W4624" i="24"/>
  <c r="W4623" i="24"/>
  <c r="W4622" i="24"/>
  <c r="W4675" i="24"/>
  <c r="W4625" i="24"/>
  <c r="W4599" i="24"/>
  <c r="W4597" i="24"/>
  <c r="W4598" i="24"/>
  <c r="W4572" i="24"/>
  <c r="W4571" i="24"/>
  <c r="W4570" i="24"/>
  <c r="W4596" i="24"/>
  <c r="W4547" i="24"/>
  <c r="W4520" i="24"/>
  <c r="W4519" i="24"/>
  <c r="W4518" i="24"/>
  <c r="W4573" i="24"/>
  <c r="W4546" i="24"/>
  <c r="W4495" i="24"/>
  <c r="W4521" i="24"/>
  <c r="W4544" i="24"/>
  <c r="W4545" i="24"/>
  <c r="W4469" i="24"/>
  <c r="W4492" i="24"/>
  <c r="W4466" i="24"/>
  <c r="W4467" i="24"/>
  <c r="W4494" i="24"/>
  <c r="W4493" i="24"/>
  <c r="W4443" i="24"/>
  <c r="W4440" i="24"/>
  <c r="W4417" i="24"/>
  <c r="W4441" i="24"/>
  <c r="W4468" i="24"/>
  <c r="W4442" i="24"/>
  <c r="W4416" i="24"/>
  <c r="W4415" i="24"/>
  <c r="W4414" i="24"/>
  <c r="W4391" i="24"/>
  <c r="W4364" i="24"/>
  <c r="W4363" i="24"/>
  <c r="W4362" i="24"/>
  <c r="W4390" i="24"/>
  <c r="W4339" i="24"/>
  <c r="W4388" i="24"/>
  <c r="W4365" i="24"/>
  <c r="W4389" i="24"/>
  <c r="W4338" i="24"/>
  <c r="W4287" i="24"/>
  <c r="W4313" i="24"/>
  <c r="W4337" i="24"/>
  <c r="W4336" i="24"/>
  <c r="W4312" i="24"/>
  <c r="W4311" i="24"/>
  <c r="W4310" i="24"/>
  <c r="W4261" i="24"/>
  <c r="W4260" i="24"/>
  <c r="W4259" i="24"/>
  <c r="W4258" i="24"/>
  <c r="W4208" i="24"/>
  <c r="W4207" i="24"/>
  <c r="W4206" i="24"/>
  <c r="W4284" i="24"/>
  <c r="W4234" i="24"/>
  <c r="W4233" i="24"/>
  <c r="W4232" i="24"/>
  <c r="W4285" i="24"/>
  <c r="W4235" i="24"/>
  <c r="W4286" i="24"/>
  <c r="W4182" i="24"/>
  <c r="W4181" i="24"/>
  <c r="W4180" i="24"/>
  <c r="W4157" i="24"/>
  <c r="W4183" i="24"/>
  <c r="W4209" i="24"/>
  <c r="W4130" i="24"/>
  <c r="W4129" i="24"/>
  <c r="W4128" i="24"/>
  <c r="W4156" i="24"/>
  <c r="W4155" i="24"/>
  <c r="W4154" i="24"/>
  <c r="W4104" i="24"/>
  <c r="W4103" i="24"/>
  <c r="W4102" i="24"/>
  <c r="W4079" i="24"/>
  <c r="W4131" i="24"/>
  <c r="W4077" i="24"/>
  <c r="W3974" i="24"/>
  <c r="W3973" i="24"/>
  <c r="W3972" i="24"/>
  <c r="W4000" i="24"/>
  <c r="W3999" i="24"/>
  <c r="W3998" i="24"/>
  <c r="W4076" i="24"/>
  <c r="W4026" i="24"/>
  <c r="W4025" i="24"/>
  <c r="W4024" i="24"/>
  <c r="W4105" i="24"/>
  <c r="W4052" i="24"/>
  <c r="W4051" i="24"/>
  <c r="W4050" i="24"/>
  <c r="W4027" i="24"/>
  <c r="W4078" i="24"/>
  <c r="W4053" i="24"/>
  <c r="W3975" i="24"/>
  <c r="W4001" i="24"/>
  <c r="W3948" i="24"/>
  <c r="W3947" i="24"/>
  <c r="W3946" i="24"/>
  <c r="W3949" i="24"/>
  <c r="W3921" i="24"/>
  <c r="W3897" i="24"/>
  <c r="W3920" i="24"/>
  <c r="W3896" i="24"/>
  <c r="W3871" i="24"/>
  <c r="W3894" i="24"/>
  <c r="W3923" i="24"/>
  <c r="W3895" i="24"/>
  <c r="W3870" i="24"/>
  <c r="W3869" i="24"/>
  <c r="W3868" i="24"/>
  <c r="W3844" i="24"/>
  <c r="W3766" i="24"/>
  <c r="W3765" i="24"/>
  <c r="W3764" i="24"/>
  <c r="W3689" i="24"/>
  <c r="W3845" i="24"/>
  <c r="W3842" i="24"/>
  <c r="W3792" i="24"/>
  <c r="W3791" i="24"/>
  <c r="W3790" i="24"/>
  <c r="W3715" i="24"/>
  <c r="W3922" i="24"/>
  <c r="W3818" i="24"/>
  <c r="W3817" i="24"/>
  <c r="W3816" i="24"/>
  <c r="W3741" i="24"/>
  <c r="W3767" i="24"/>
  <c r="W3793" i="24"/>
  <c r="W3843" i="24"/>
  <c r="W3819" i="24"/>
  <c r="W3714" i="24"/>
  <c r="W3713" i="24"/>
  <c r="W3712" i="24"/>
  <c r="W3738" i="24"/>
  <c r="W3610" i="24"/>
  <c r="W3609" i="24"/>
  <c r="W3608" i="24"/>
  <c r="W3533" i="24"/>
  <c r="W3688" i="24"/>
  <c r="W3686" i="24"/>
  <c r="W3636" i="24"/>
  <c r="W3635" i="24"/>
  <c r="W3634" i="24"/>
  <c r="W3559" i="24"/>
  <c r="W3662" i="24"/>
  <c r="W3661" i="24"/>
  <c r="W3660" i="24"/>
  <c r="W3585" i="24"/>
  <c r="W3611" i="24"/>
  <c r="W3637" i="24"/>
  <c r="W3558" i="24"/>
  <c r="W3557" i="24"/>
  <c r="W3556" i="24"/>
  <c r="W3739" i="24"/>
  <c r="W3584" i="24"/>
  <c r="W3583" i="24"/>
  <c r="W3582" i="24"/>
  <c r="W3480" i="24"/>
  <c r="W3479" i="24"/>
  <c r="W3478" i="24"/>
  <c r="W3740" i="24"/>
  <c r="W3531" i="24"/>
  <c r="W3506" i="24"/>
  <c r="W3505" i="24"/>
  <c r="W3504" i="24"/>
  <c r="W3429" i="24"/>
  <c r="W3455" i="24"/>
  <c r="W3663" i="24"/>
  <c r="W3481" i="24"/>
  <c r="W3532" i="24"/>
  <c r="W3507" i="24"/>
  <c r="W3376" i="24"/>
  <c r="W3687" i="24"/>
  <c r="W3530" i="24"/>
  <c r="W3428" i="24"/>
  <c r="W3427" i="24"/>
  <c r="W3426" i="24"/>
  <c r="W3400" i="24"/>
  <c r="W3272" i="24"/>
  <c r="W3271" i="24"/>
  <c r="W3270" i="24"/>
  <c r="W3298" i="24"/>
  <c r="W3297" i="24"/>
  <c r="W3296" i="24"/>
  <c r="W3324" i="24"/>
  <c r="W3323" i="24"/>
  <c r="W3322" i="24"/>
  <c r="W3350" i="24"/>
  <c r="W3349" i="24"/>
  <c r="W3348" i="24"/>
  <c r="W3273" i="24"/>
  <c r="W3454" i="24"/>
  <c r="W3375" i="24"/>
  <c r="W3374" i="24"/>
  <c r="W3299" i="24"/>
  <c r="W3453" i="24"/>
  <c r="W3403" i="24"/>
  <c r="W3351" i="24"/>
  <c r="W3452" i="24"/>
  <c r="W3401" i="24"/>
  <c r="W3377" i="24"/>
  <c r="W3246" i="24"/>
  <c r="W3245" i="24"/>
  <c r="W3244" i="24"/>
  <c r="W3169" i="24"/>
  <c r="W3195" i="24"/>
  <c r="W3221" i="24"/>
  <c r="W3402" i="24"/>
  <c r="W3247" i="24"/>
  <c r="W3116" i="24"/>
  <c r="W3115" i="24"/>
  <c r="W3114" i="24"/>
  <c r="W3142" i="24"/>
  <c r="W3141" i="24"/>
  <c r="W3140" i="24"/>
  <c r="W3325" i="24"/>
  <c r="W3194" i="24"/>
  <c r="W3193" i="24"/>
  <c r="W3192" i="24"/>
  <c r="W3220" i="24"/>
  <c r="W3219" i="24"/>
  <c r="W3218" i="24"/>
  <c r="W3143" i="24"/>
  <c r="W3167" i="24"/>
  <c r="W3012" i="24"/>
  <c r="W3011" i="24"/>
  <c r="W3010" i="24"/>
  <c r="W3166" i="24"/>
  <c r="W3064" i="24"/>
  <c r="W3063" i="24"/>
  <c r="W3062" i="24"/>
  <c r="W2987" i="24"/>
  <c r="W3090" i="24"/>
  <c r="W3089" i="24"/>
  <c r="W3088" i="24"/>
  <c r="W3013" i="24"/>
  <c r="W3117" i="24"/>
  <c r="W3039" i="24"/>
  <c r="W3065" i="24"/>
  <c r="W3168" i="24"/>
  <c r="W3091" i="24"/>
  <c r="W2960" i="24"/>
  <c r="W2959" i="24"/>
  <c r="W2958" i="24"/>
  <c r="W2986" i="24"/>
  <c r="W2985" i="24"/>
  <c r="W2984" i="24"/>
  <c r="W2856" i="24"/>
  <c r="W2855" i="24"/>
  <c r="W2854" i="24"/>
  <c r="W2882" i="24"/>
  <c r="W2881" i="24"/>
  <c r="W2880" i="24"/>
  <c r="W2805" i="24"/>
  <c r="W2908" i="24"/>
  <c r="W2907" i="24"/>
  <c r="W2906" i="24"/>
  <c r="W2831" i="24"/>
  <c r="W2934" i="24"/>
  <c r="W2933" i="24"/>
  <c r="W2932" i="24"/>
  <c r="W2857" i="24"/>
  <c r="W3038" i="24"/>
  <c r="W2961" i="24"/>
  <c r="W2883" i="24"/>
  <c r="W2909" i="24"/>
  <c r="W3037" i="24"/>
  <c r="W2935" i="24"/>
  <c r="W2829" i="24"/>
  <c r="W2778" i="24"/>
  <c r="W2777" i="24"/>
  <c r="W2776" i="24"/>
  <c r="W2701" i="24"/>
  <c r="W204" i="24" s="1"/>
  <c r="W2828" i="24"/>
  <c r="W2804" i="24"/>
  <c r="W2803" i="24"/>
  <c r="W2802" i="24"/>
  <c r="W2727" i="24"/>
  <c r="W2753" i="24"/>
  <c r="W3036" i="24"/>
  <c r="W2779" i="24"/>
  <c r="W2674" i="24"/>
  <c r="W2673" i="24"/>
  <c r="W2672" i="24"/>
  <c r="W2830" i="24"/>
  <c r="W2726" i="24"/>
  <c r="W2725" i="24"/>
  <c r="W2724" i="24"/>
  <c r="W2649" i="24"/>
  <c r="W2752" i="24"/>
  <c r="W2751" i="24"/>
  <c r="W2750" i="24"/>
  <c r="W2675" i="24"/>
  <c r="W2700" i="24"/>
  <c r="W203" i="24" s="1"/>
  <c r="W2597" i="24"/>
  <c r="W2466" i="24"/>
  <c r="W2465" i="24"/>
  <c r="W2464" i="24"/>
  <c r="W2389" i="24"/>
  <c r="W2623" i="24"/>
  <c r="W2492" i="24"/>
  <c r="W2491" i="24"/>
  <c r="W2490" i="24"/>
  <c r="W2415" i="24"/>
  <c r="W2699" i="24"/>
  <c r="W202" i="24" s="1"/>
  <c r="W2518" i="24"/>
  <c r="W2517" i="24"/>
  <c r="W2516" i="24"/>
  <c r="W2441" i="24"/>
  <c r="W2698" i="24"/>
  <c r="W201" i="24" s="1"/>
  <c r="W2544" i="24"/>
  <c r="W2543" i="24"/>
  <c r="W2542" i="24"/>
  <c r="W2467" i="24"/>
  <c r="W2336" i="24"/>
  <c r="W2335" i="24"/>
  <c r="W2334" i="24"/>
  <c r="W2570" i="24"/>
  <c r="W2569" i="24"/>
  <c r="W2568" i="24"/>
  <c r="W2493" i="24"/>
  <c r="W2362" i="24"/>
  <c r="W2361" i="24"/>
  <c r="W2360" i="24"/>
  <c r="W2596" i="24"/>
  <c r="W2595" i="24"/>
  <c r="W2594" i="24"/>
  <c r="W2519" i="24"/>
  <c r="W2388" i="24"/>
  <c r="W2387" i="24"/>
  <c r="W2386" i="24"/>
  <c r="W2622" i="24"/>
  <c r="W2621" i="24"/>
  <c r="W2620" i="24"/>
  <c r="W2545" i="24"/>
  <c r="W2414" i="24"/>
  <c r="W2413" i="24"/>
  <c r="W2412" i="24"/>
  <c r="W2337" i="24"/>
  <c r="W2310" i="24"/>
  <c r="W2309" i="24"/>
  <c r="W2308" i="24"/>
  <c r="W2233" i="24"/>
  <c r="W2102" i="24"/>
  <c r="W2101" i="24"/>
  <c r="W2100" i="24"/>
  <c r="W2648" i="24"/>
  <c r="W2647" i="24"/>
  <c r="W2646" i="24"/>
  <c r="W2285" i="24"/>
  <c r="W2154" i="24"/>
  <c r="W2153" i="24"/>
  <c r="W2152" i="24"/>
  <c r="W2077" i="24"/>
  <c r="W2440" i="24"/>
  <c r="W2311" i="24"/>
  <c r="W2180" i="24"/>
  <c r="W2179" i="24"/>
  <c r="W2178" i="24"/>
  <c r="W2103" i="24"/>
  <c r="W2571" i="24"/>
  <c r="W2206" i="24"/>
  <c r="W2205" i="24"/>
  <c r="W2204" i="24"/>
  <c r="W2129" i="24"/>
  <c r="W2439" i="24"/>
  <c r="W2232" i="24"/>
  <c r="W2231" i="24"/>
  <c r="W2230" i="24"/>
  <c r="W2155" i="24"/>
  <c r="W2438" i="24"/>
  <c r="W2363" i="24"/>
  <c r="W2258" i="24"/>
  <c r="W2257" i="24"/>
  <c r="W2256" i="24"/>
  <c r="W2181" i="24"/>
  <c r="W2050" i="24"/>
  <c r="W2049" i="24"/>
  <c r="W2048" i="24"/>
  <c r="W2284" i="24"/>
  <c r="W2283" i="24"/>
  <c r="W2282" i="24"/>
  <c r="W2207" i="24"/>
  <c r="W2076" i="24"/>
  <c r="W2075" i="24"/>
  <c r="W2074" i="24"/>
  <c r="W1920" i="24"/>
  <c r="W1919" i="24"/>
  <c r="W1918" i="24"/>
  <c r="W1843" i="24"/>
  <c r="W1946" i="24"/>
  <c r="W1945" i="24"/>
  <c r="W1944" i="24"/>
  <c r="W1869" i="24"/>
  <c r="W1738" i="24"/>
  <c r="W1737" i="24"/>
  <c r="W1736" i="24"/>
  <c r="W2025" i="24"/>
  <c r="W1972" i="24"/>
  <c r="W1971" i="24"/>
  <c r="W1970" i="24"/>
  <c r="W1895" i="24"/>
  <c r="W1764" i="24"/>
  <c r="W1763" i="24"/>
  <c r="W1762" i="24"/>
  <c r="W2128" i="24"/>
  <c r="W1998" i="24"/>
  <c r="W1997" i="24"/>
  <c r="W1996" i="24"/>
  <c r="W1921" i="24"/>
  <c r="W1790" i="24"/>
  <c r="W1789" i="24"/>
  <c r="W1788" i="24"/>
  <c r="W2051" i="24"/>
  <c r="W2024" i="24"/>
  <c r="W2023" i="24"/>
  <c r="W2022" i="24"/>
  <c r="W1947" i="24"/>
  <c r="W1816" i="24"/>
  <c r="W1815" i="24"/>
  <c r="W1814" i="24"/>
  <c r="W1739" i="24"/>
  <c r="W2127" i="24"/>
  <c r="W1973" i="24"/>
  <c r="W1842" i="24"/>
  <c r="W1841" i="24"/>
  <c r="W1840" i="24"/>
  <c r="W1765" i="24"/>
  <c r="W1894" i="24"/>
  <c r="W1893" i="24"/>
  <c r="W1892" i="24"/>
  <c r="W1817" i="24"/>
  <c r="W1791" i="24"/>
  <c r="W1713" i="24"/>
  <c r="W1582" i="24"/>
  <c r="W1581" i="24"/>
  <c r="W1580" i="24"/>
  <c r="W1505" i="24"/>
  <c r="W2126" i="24"/>
  <c r="W1867" i="24"/>
  <c r="W1608" i="24"/>
  <c r="W1607" i="24"/>
  <c r="W1606" i="24"/>
  <c r="W1531" i="24"/>
  <c r="W1866" i="24"/>
  <c r="W1634" i="24"/>
  <c r="W1633" i="24"/>
  <c r="W1632" i="24"/>
  <c r="W1557" i="24"/>
  <c r="W1660" i="24"/>
  <c r="W1659" i="24"/>
  <c r="W1658" i="24"/>
  <c r="W1583" i="24"/>
  <c r="W1686" i="24"/>
  <c r="W1685" i="24"/>
  <c r="W1684" i="24"/>
  <c r="W1609" i="24"/>
  <c r="W1478" i="24"/>
  <c r="W1477" i="24"/>
  <c r="W1476" i="24"/>
  <c r="W1712" i="24"/>
  <c r="W1711" i="24"/>
  <c r="W1710" i="24"/>
  <c r="W1635" i="24"/>
  <c r="W1504" i="24"/>
  <c r="W1503" i="24"/>
  <c r="W1502" i="24"/>
  <c r="W1427" i="24"/>
  <c r="W2259" i="24"/>
  <c r="W1868" i="24"/>
  <c r="W1687" i="24"/>
  <c r="W1556" i="24"/>
  <c r="W1555" i="24"/>
  <c r="W1554" i="24"/>
  <c r="W1479" i="24"/>
  <c r="W1661" i="24"/>
  <c r="W1450" i="24"/>
  <c r="W1374" i="24"/>
  <c r="W1373" i="24"/>
  <c r="W1372" i="24"/>
  <c r="W1297" i="24"/>
  <c r="W1166" i="24"/>
  <c r="W1165" i="24"/>
  <c r="W1164" i="24"/>
  <c r="W1999" i="24"/>
  <c r="W1529" i="24"/>
  <c r="W1453" i="24"/>
  <c r="W1426" i="24"/>
  <c r="W1400" i="24"/>
  <c r="W1399" i="24"/>
  <c r="W1398" i="24"/>
  <c r="W1323" i="24"/>
  <c r="W1192" i="24"/>
  <c r="W1191" i="24"/>
  <c r="W1190" i="24"/>
  <c r="W1528" i="24"/>
  <c r="W1452" i="24"/>
  <c r="W1425" i="24"/>
  <c r="W1424" i="24"/>
  <c r="W1349" i="24"/>
  <c r="W1218" i="24"/>
  <c r="W1217" i="24"/>
  <c r="W1216" i="24"/>
  <c r="W1141" i="24"/>
  <c r="W1401" i="24"/>
  <c r="W1270" i="24"/>
  <c r="W1269" i="24"/>
  <c r="W1268" i="24"/>
  <c r="W1193" i="24"/>
  <c r="W1296" i="24"/>
  <c r="W1295" i="24"/>
  <c r="W1294" i="24"/>
  <c r="W1219" i="24"/>
  <c r="W1322" i="24"/>
  <c r="W1321" i="24"/>
  <c r="W1320" i="24"/>
  <c r="W1245" i="24"/>
  <c r="W1530" i="24"/>
  <c r="W1451" i="24"/>
  <c r="W1348" i="24"/>
  <c r="W1347" i="24"/>
  <c r="W1346" i="24"/>
  <c r="W1271" i="24"/>
  <c r="W1140" i="24"/>
  <c r="W1139" i="24"/>
  <c r="W1138" i="24"/>
  <c r="W1167" i="24"/>
  <c r="W1036" i="24"/>
  <c r="W1035" i="24"/>
  <c r="W1034" i="24"/>
  <c r="W959" i="24"/>
  <c r="W1244" i="24"/>
  <c r="W1062" i="24"/>
  <c r="W1061" i="24"/>
  <c r="W1060" i="24"/>
  <c r="W985" i="24"/>
  <c r="W854" i="24"/>
  <c r="W853" i="24"/>
  <c r="W852" i="24"/>
  <c r="W1088" i="24"/>
  <c r="W1087" i="24"/>
  <c r="W1086" i="24"/>
  <c r="W1011" i="24"/>
  <c r="W880" i="24"/>
  <c r="W879" i="24"/>
  <c r="W878" i="24"/>
  <c r="W1243" i="24"/>
  <c r="W1114" i="24"/>
  <c r="W1113" i="24"/>
  <c r="W1112" i="24"/>
  <c r="W1037" i="24"/>
  <c r="W906" i="24"/>
  <c r="W905" i="24"/>
  <c r="W904" i="24"/>
  <c r="W1242" i="24"/>
  <c r="W1063" i="24"/>
  <c r="W932" i="24"/>
  <c r="W931" i="24"/>
  <c r="W930" i="24"/>
  <c r="W855" i="24"/>
  <c r="W1089" i="24"/>
  <c r="W958" i="24"/>
  <c r="W957" i="24"/>
  <c r="W956" i="24"/>
  <c r="W881" i="24"/>
  <c r="W1375" i="24"/>
  <c r="W1115" i="24"/>
  <c r="W984" i="24"/>
  <c r="W983" i="24"/>
  <c r="W982" i="24"/>
  <c r="W907" i="24"/>
  <c r="W829" i="24"/>
  <c r="W698" i="24"/>
  <c r="W697" i="24"/>
  <c r="W696" i="24"/>
  <c r="W621" i="24"/>
  <c r="W1010" i="24"/>
  <c r="W724" i="24"/>
  <c r="W723" i="24"/>
  <c r="W722" i="24"/>
  <c r="W647" i="24"/>
  <c r="W750" i="24"/>
  <c r="W749" i="24"/>
  <c r="W748" i="24"/>
  <c r="W673" i="24"/>
  <c r="W542" i="24"/>
  <c r="W541" i="24"/>
  <c r="W540" i="24"/>
  <c r="W1009" i="24"/>
  <c r="W776" i="24"/>
  <c r="W775" i="24"/>
  <c r="W774" i="24"/>
  <c r="W699" i="24"/>
  <c r="W568" i="24"/>
  <c r="W567" i="24"/>
  <c r="W566" i="24"/>
  <c r="W1008" i="24"/>
  <c r="W933" i="24"/>
  <c r="W802" i="24"/>
  <c r="W801" i="24"/>
  <c r="W800" i="24"/>
  <c r="W725" i="24"/>
  <c r="W594" i="24"/>
  <c r="W593" i="24"/>
  <c r="W592" i="24"/>
  <c r="W828" i="24"/>
  <c r="W827" i="24"/>
  <c r="W826" i="24"/>
  <c r="W751" i="24"/>
  <c r="W620" i="24"/>
  <c r="W619" i="24"/>
  <c r="W618" i="24"/>
  <c r="W543" i="24"/>
  <c r="W803" i="24"/>
  <c r="W672" i="24"/>
  <c r="W671" i="24"/>
  <c r="W670" i="24"/>
  <c r="W595" i="24"/>
  <c r="W569" i="24"/>
  <c r="W491" i="24"/>
  <c r="W360" i="24"/>
  <c r="W359" i="24"/>
  <c r="W358" i="24"/>
  <c r="W283" i="24"/>
  <c r="W646" i="24"/>
  <c r="W517" i="24"/>
  <c r="W386" i="24"/>
  <c r="W385" i="24"/>
  <c r="W384" i="24"/>
  <c r="W309" i="24"/>
  <c r="W412" i="24"/>
  <c r="W411" i="24"/>
  <c r="W410" i="24"/>
  <c r="W335" i="24"/>
  <c r="W645" i="24"/>
  <c r="W438" i="24"/>
  <c r="W437" i="24"/>
  <c r="W436" i="24"/>
  <c r="W361" i="24"/>
  <c r="W644" i="24"/>
  <c r="W464" i="24"/>
  <c r="W463" i="24"/>
  <c r="W462" i="24"/>
  <c r="W387" i="24"/>
  <c r="W777" i="24"/>
  <c r="W516" i="24"/>
  <c r="W515" i="24"/>
  <c r="W514" i="24"/>
  <c r="W439" i="24"/>
  <c r="W308" i="24"/>
  <c r="W307" i="24"/>
  <c r="W306" i="24"/>
  <c r="W465" i="24"/>
  <c r="W334" i="24"/>
  <c r="W333" i="24"/>
  <c r="W332" i="24"/>
  <c r="W4" i="24"/>
  <c r="W1434" i="24" s="1"/>
  <c r="W282" i="24"/>
  <c r="W490" i="24"/>
  <c r="W413" i="24"/>
  <c r="W281" i="24"/>
  <c r="W489" i="24"/>
  <c r="W280" i="24"/>
  <c r="X2" i="24"/>
  <c r="W488" i="24"/>
  <c r="W4373" i="24"/>
  <c r="V492" i="24"/>
  <c r="V55" i="24" s="1"/>
  <c r="V37" i="24"/>
  <c r="V89" i="24"/>
  <c r="V3392" i="24"/>
  <c r="V186" i="24"/>
  <c r="V350" i="24"/>
  <c r="V61" i="24"/>
  <c r="V239" i="24"/>
  <c r="V185" i="24"/>
  <c r="V3212" i="24"/>
  <c r="V3654" i="24"/>
  <c r="V4148" i="24"/>
  <c r="V160" i="24"/>
  <c r="V3160" i="24"/>
  <c r="V3706" i="24"/>
  <c r="W862" i="24"/>
  <c r="W1282" i="24"/>
  <c r="W3050" i="24"/>
  <c r="W3023" i="24"/>
  <c r="V164" i="24"/>
  <c r="V64" i="24"/>
  <c r="V2702" i="24"/>
  <c r="V205" i="24" s="1"/>
  <c r="V187" i="24"/>
  <c r="V36" i="24"/>
  <c r="V300" i="24"/>
  <c r="V1990" i="24"/>
  <c r="V4018" i="24"/>
  <c r="V456" i="24"/>
  <c r="V1912" i="24"/>
  <c r="W1360" i="24"/>
  <c r="W1225" i="24"/>
  <c r="W1304" i="24"/>
  <c r="W2604" i="24"/>
  <c r="W2968" i="24"/>
  <c r="W4324" i="24"/>
  <c r="W4375" i="24"/>
  <c r="V2728" i="24"/>
  <c r="V230" i="24" s="1"/>
  <c r="V212" i="24"/>
  <c r="V136" i="24"/>
  <c r="V326" i="24"/>
  <c r="V235" i="24"/>
  <c r="V3158" i="24"/>
  <c r="V272" i="24"/>
  <c r="V11" i="24"/>
  <c r="V111" i="24"/>
  <c r="V214" i="24"/>
  <c r="V135" i="24"/>
  <c r="V88" i="24"/>
  <c r="V1964" i="24"/>
  <c r="V91" i="24"/>
  <c r="V1808" i="24"/>
  <c r="V211" i="24"/>
  <c r="V336" i="24"/>
  <c r="V255" i="24" s="1"/>
  <c r="V237" i="24"/>
  <c r="V948" i="24"/>
  <c r="V86" i="24"/>
  <c r="V532" i="24"/>
  <c r="V14" i="24"/>
  <c r="V114" i="24"/>
  <c r="V454" i="24"/>
  <c r="V4382" i="24"/>
  <c r="V138" i="24"/>
  <c r="V2458" i="24"/>
  <c r="V35" i="24"/>
  <c r="V63" i="24"/>
  <c r="V352" i="24"/>
  <c r="V60" i="24"/>
  <c r="V534" i="24"/>
  <c r="W4475" i="24" l="1"/>
  <c r="W3098" i="24"/>
  <c r="W1724" i="24"/>
  <c r="W423" i="24"/>
  <c r="W3227" i="24"/>
  <c r="W1230" i="24"/>
  <c r="W2893" i="24"/>
  <c r="W863" i="24"/>
  <c r="W4035" i="24"/>
  <c r="W4138" i="24"/>
  <c r="W2243" i="24"/>
  <c r="W1069" i="24"/>
  <c r="W2374" i="24"/>
  <c r="W683" i="24"/>
  <c r="W3125" i="24"/>
  <c r="W3877" i="24"/>
  <c r="W2218" i="24"/>
  <c r="W865" i="24"/>
  <c r="W4398" i="24"/>
  <c r="W2109" i="24"/>
  <c r="W684" i="24"/>
  <c r="W2527" i="24"/>
  <c r="W3491" i="24"/>
  <c r="W2581" i="24"/>
  <c r="W705" i="24"/>
  <c r="W4141" i="24"/>
  <c r="W2191" i="24"/>
  <c r="W446" i="24"/>
  <c r="W3489" i="24"/>
  <c r="W552" i="24"/>
  <c r="W570" i="24" s="1"/>
  <c r="W3279" i="24"/>
  <c r="W1746" i="24"/>
  <c r="W943" i="24"/>
  <c r="W3930" i="24"/>
  <c r="W1854" i="24"/>
  <c r="W346" i="24"/>
  <c r="W343" i="24"/>
  <c r="W2994" i="24"/>
  <c r="W1593" i="24"/>
  <c r="W449" i="24"/>
  <c r="W3829" i="24"/>
  <c r="W2083" i="24"/>
  <c r="W502" i="24"/>
  <c r="W3669" i="24"/>
  <c r="W1071" i="24"/>
  <c r="W3333" i="24"/>
  <c r="W1565" i="24"/>
  <c r="W4636" i="24"/>
  <c r="W3332" i="24"/>
  <c r="W2058" i="24"/>
  <c r="W1385" i="24"/>
  <c r="W4583" i="24"/>
  <c r="W2738" i="24"/>
  <c r="W1252" i="24"/>
  <c r="W2009" i="24"/>
  <c r="W3831" i="24"/>
  <c r="W2008" i="24"/>
  <c r="W2026" i="24" s="1"/>
  <c r="W2713" i="24"/>
  <c r="W731" i="24"/>
  <c r="W3775" i="24"/>
  <c r="W993" i="24"/>
  <c r="W3514" i="24"/>
  <c r="W2136" i="24"/>
  <c r="W1047" i="24"/>
  <c r="W1515" i="24"/>
  <c r="W3748" i="24"/>
  <c r="W3308" i="24"/>
  <c r="W3326" i="24" s="1"/>
  <c r="W477" i="24"/>
  <c r="W2011" i="24"/>
  <c r="W254" i="24"/>
  <c r="W3882" i="24"/>
  <c r="W2425" i="24"/>
  <c r="W1486" i="24"/>
  <c r="W602" i="24"/>
  <c r="W4246" i="24"/>
  <c r="W2915" i="24"/>
  <c r="W1723" i="24"/>
  <c r="W419" i="24"/>
  <c r="W1200" i="24"/>
  <c r="W1673" i="24"/>
  <c r="W2791" i="24"/>
  <c r="W733" i="24"/>
  <c r="W2421" i="24"/>
  <c r="W397" i="24"/>
  <c r="W2297" i="24"/>
  <c r="W2138" i="24"/>
  <c r="W2156" i="24" s="1"/>
  <c r="W1513" i="24"/>
  <c r="W3827" i="24"/>
  <c r="W2475" i="24"/>
  <c r="W2163" i="24"/>
  <c r="W1205" i="24"/>
  <c r="W4709" i="24"/>
  <c r="W3725" i="24"/>
  <c r="W2867" i="24"/>
  <c r="W2213" i="24"/>
  <c r="W1356" i="24"/>
  <c r="W758" i="24"/>
  <c r="W4687" i="24"/>
  <c r="W3673" i="24"/>
  <c r="W2530" i="24"/>
  <c r="W1590" i="24"/>
  <c r="W917" i="24"/>
  <c r="W1512" i="24"/>
  <c r="W2166" i="24"/>
  <c r="W372" i="24"/>
  <c r="W317" i="24"/>
  <c r="W1465" i="24"/>
  <c r="W4611" i="24"/>
  <c r="W3723" i="24"/>
  <c r="W1695" i="24"/>
  <c r="W1618" i="24"/>
  <c r="W1636" i="24" s="1"/>
  <c r="W4683" i="24"/>
  <c r="W2087" i="24"/>
  <c r="W4091" i="24"/>
  <c r="W4581" i="24"/>
  <c r="W4637" i="24"/>
  <c r="W4270" i="24"/>
  <c r="W4288" i="24" s="1"/>
  <c r="W3567" i="24"/>
  <c r="W1436" i="24"/>
  <c r="W1454" i="24" s="1"/>
  <c r="W1175" i="24"/>
  <c r="W253" i="24"/>
  <c r="W603" i="24"/>
  <c r="W1929" i="24"/>
  <c r="W4557" i="24"/>
  <c r="W3592" i="24"/>
  <c r="W2789" i="24"/>
  <c r="W1928" i="24"/>
  <c r="W1386" i="24"/>
  <c r="W528" i="24"/>
  <c r="W4449" i="24"/>
  <c r="W3257" i="24"/>
  <c r="W2240" i="24"/>
  <c r="W2269" i="24"/>
  <c r="W866" i="24"/>
  <c r="W4245" i="24"/>
  <c r="W1516" i="24"/>
  <c r="W2453" i="24"/>
  <c r="W3542" i="24"/>
  <c r="W3560" i="24" s="1"/>
  <c r="W3412" i="24"/>
  <c r="W3430" i="24" s="1"/>
  <c r="W3649" i="24"/>
  <c r="W1439" i="24"/>
  <c r="W1803" i="24"/>
  <c r="W1279" i="24"/>
  <c r="W176" i="24"/>
  <c r="W3752" i="24"/>
  <c r="W1355" i="24"/>
  <c r="W4192" i="24"/>
  <c r="W4210" i="24" s="1"/>
  <c r="W2840" i="24"/>
  <c r="W2858" i="24" s="1"/>
  <c r="W4088" i="24"/>
  <c r="W4106" i="24" s="1"/>
  <c r="W2865" i="24"/>
  <c r="W1540" i="24"/>
  <c r="W1257" i="24"/>
  <c r="W1487" i="24"/>
  <c r="W4007" i="24"/>
  <c r="W3258" i="24"/>
  <c r="W2551" i="24"/>
  <c r="W1827" i="24"/>
  <c r="W969" i="24"/>
  <c r="W476" i="24"/>
  <c r="W4635" i="24"/>
  <c r="W3852" i="24"/>
  <c r="W2942" i="24"/>
  <c r="W2010" i="24"/>
  <c r="W1203" i="24"/>
  <c r="W579" i="24"/>
  <c r="W4553" i="24"/>
  <c r="W3046" i="24"/>
  <c r="W3056" i="24" s="1"/>
  <c r="W2188" i="24"/>
  <c r="W1174" i="24"/>
  <c r="W3437" i="24"/>
  <c r="W3857" i="24"/>
  <c r="W4273" i="24"/>
  <c r="W4348" i="24"/>
  <c r="W4366" i="24" s="1"/>
  <c r="W4374" i="24"/>
  <c r="W4392" i="24" s="1"/>
  <c r="W3467" i="24"/>
  <c r="W3957" i="24"/>
  <c r="W4715" i="24"/>
  <c r="W2089" i="24"/>
  <c r="W789" i="24"/>
  <c r="W2501" i="24"/>
  <c r="W525" i="24"/>
  <c r="W2137" i="24"/>
  <c r="W682" i="24"/>
  <c r="W700" i="24" s="1"/>
  <c r="W633" i="24"/>
  <c r="W1072" i="24"/>
  <c r="W1090" i="24" s="1"/>
  <c r="W153" i="24"/>
  <c r="W1462" i="24"/>
  <c r="W1480" i="24" s="1"/>
  <c r="W4453" i="24"/>
  <c r="W2920" i="24"/>
  <c r="W2192" i="24"/>
  <c r="W840" i="24"/>
  <c r="W4425" i="24"/>
  <c r="W3805" i="24"/>
  <c r="W4195" i="24"/>
  <c r="W4139" i="24"/>
  <c r="W4191" i="24"/>
  <c r="W2999" i="24"/>
  <c r="W3750" i="24"/>
  <c r="W3768" i="24" s="1"/>
  <c r="W4663" i="24"/>
  <c r="W1569" i="24"/>
  <c r="W659" i="24"/>
  <c r="W2479" i="24"/>
  <c r="W295" i="24"/>
  <c r="W1800" i="24"/>
  <c r="W1818" i="24" s="1"/>
  <c r="W347" i="24"/>
  <c r="W265" i="24"/>
  <c r="W1149" i="24"/>
  <c r="W1331" i="24"/>
  <c r="W1539" i="24"/>
  <c r="W2033" i="24"/>
  <c r="W2294" i="24"/>
  <c r="W2312" i="24" s="1"/>
  <c r="W369" i="24"/>
  <c r="W291" i="24"/>
  <c r="W759" i="24"/>
  <c r="W838" i="24"/>
  <c r="W856" i="24" s="1"/>
  <c r="W763" i="24"/>
  <c r="W942" i="24"/>
  <c r="W960" i="24" s="1"/>
  <c r="W864" i="24"/>
  <c r="W882" i="24" s="1"/>
  <c r="W1228" i="24"/>
  <c r="W1246" i="24" s="1"/>
  <c r="W1410" i="24"/>
  <c r="W1428" i="24" s="1"/>
  <c r="W1930" i="24"/>
  <c r="W1948" i="24" s="1"/>
  <c r="W2215" i="24"/>
  <c r="W3956" i="24"/>
  <c r="W2868" i="24"/>
  <c r="W1719" i="24"/>
  <c r="W575" i="24"/>
  <c r="W4243" i="24"/>
  <c r="W3181" i="24"/>
  <c r="W3545" i="24"/>
  <c r="W3207" i="24"/>
  <c r="W2397" i="24"/>
  <c r="W2450" i="24"/>
  <c r="W2468" i="24" s="1"/>
  <c r="W3493" i="24"/>
  <c r="W3802" i="24"/>
  <c r="W3820" i="24" s="1"/>
  <c r="W1201" i="24"/>
  <c r="W2735" i="24"/>
  <c r="W1881" i="24"/>
  <c r="W2111" i="24"/>
  <c r="W1045" i="24"/>
  <c r="W318" i="24"/>
  <c r="W395" i="24"/>
  <c r="W1019" i="24"/>
  <c r="W941" i="24"/>
  <c r="W1384" i="24"/>
  <c r="W1402" i="24" s="1"/>
  <c r="W1383" i="24"/>
  <c r="W1488" i="24"/>
  <c r="W1506" i="24" s="1"/>
  <c r="W2216" i="24"/>
  <c r="W251" i="24"/>
  <c r="W421" i="24"/>
  <c r="W555" i="24"/>
  <c r="W889" i="24"/>
  <c r="W997" i="24"/>
  <c r="W916" i="24"/>
  <c r="W934" i="24" s="1"/>
  <c r="W1435" i="24"/>
  <c r="W1644" i="24"/>
  <c r="W1662" i="24" s="1"/>
  <c r="W1777" i="24"/>
  <c r="W2115" i="24"/>
  <c r="W2293" i="24"/>
  <c r="W2580" i="24"/>
  <c r="W2598" i="24" s="1"/>
  <c r="W396" i="24"/>
  <c r="W414" i="24" s="1"/>
  <c r="W629" i="24"/>
  <c r="W1253" i="24"/>
  <c r="W1699" i="24"/>
  <c r="W1933" i="24"/>
  <c r="W1826" i="24"/>
  <c r="W1844" i="24" s="1"/>
  <c r="W2085" i="24"/>
  <c r="W4605" i="24"/>
  <c r="W3384" i="24"/>
  <c r="W2062" i="24"/>
  <c r="W839" i="24"/>
  <c r="W3853" i="24"/>
  <c r="W3961" i="24"/>
  <c r="W4377" i="24"/>
  <c r="W4380" i="24" s="1"/>
  <c r="W4608" i="24"/>
  <c r="W4626" i="24" s="1"/>
  <c r="W4478" i="24"/>
  <c r="W4496" i="24" s="1"/>
  <c r="W3464" i="24"/>
  <c r="W3482" i="24" s="1"/>
  <c r="W4113" i="24"/>
  <c r="W503" i="24"/>
  <c r="W3103" i="24"/>
  <c r="W1097" i="24"/>
  <c r="W811" i="24"/>
  <c r="W1020" i="24"/>
  <c r="W1038" i="24" s="1"/>
  <c r="W2917" i="24"/>
  <c r="W1023" i="24"/>
  <c r="W447" i="24"/>
  <c r="W473" i="24"/>
  <c r="W737" i="24"/>
  <c r="W604" i="24"/>
  <c r="W622" i="24" s="1"/>
  <c r="W152" i="24"/>
  <c r="W1774" i="24"/>
  <c r="W1792" i="24" s="1"/>
  <c r="W178" i="24"/>
  <c r="W350" i="24"/>
  <c r="W336" i="24"/>
  <c r="W2234" i="24"/>
  <c r="W2557" i="24"/>
  <c r="W227" i="24"/>
  <c r="W2891" i="24"/>
  <c r="W2996" i="24"/>
  <c r="W3014" i="24" s="1"/>
  <c r="W2995" i="24"/>
  <c r="W3259" i="24"/>
  <c r="W3151" i="24"/>
  <c r="W3386" i="24"/>
  <c r="W3404" i="24" s="1"/>
  <c r="W3389" i="24"/>
  <c r="W3594" i="24"/>
  <c r="W3612" i="24" s="1"/>
  <c r="W3779" i="24"/>
  <c r="W3727" i="24"/>
  <c r="W3880" i="24"/>
  <c r="W3898" i="24" s="1"/>
  <c r="W3931" i="24"/>
  <c r="W4039" i="24"/>
  <c r="W4042" i="24" s="1"/>
  <c r="W4169" i="24"/>
  <c r="W4165" i="24"/>
  <c r="W4529" i="24"/>
  <c r="W4530" i="24"/>
  <c r="W4548" i="24" s="1"/>
  <c r="W4607" i="24"/>
  <c r="W4633" i="24"/>
  <c r="W4008" i="24"/>
  <c r="W3253" i="24"/>
  <c r="W2343" i="24"/>
  <c r="W1823" i="24"/>
  <c r="W1199" i="24"/>
  <c r="W268" i="24"/>
  <c r="W4033" i="24"/>
  <c r="W3127" i="24"/>
  <c r="W2369" i="24"/>
  <c r="W1567" i="24"/>
  <c r="W1126" i="24"/>
  <c r="W784" i="24"/>
  <c r="W2088" i="24"/>
  <c r="W4527" i="24"/>
  <c r="W3569" i="24"/>
  <c r="W2993" i="24"/>
  <c r="W2395" i="24"/>
  <c r="W1594" i="24"/>
  <c r="W1074" i="24"/>
  <c r="W1558" i="24"/>
  <c r="W52" i="24"/>
  <c r="W4631" i="24"/>
  <c r="W4579" i="24"/>
  <c r="W4528" i="24"/>
  <c r="W4480" i="24"/>
  <c r="W4319" i="24"/>
  <c r="W4215" i="24"/>
  <c r="W4063" i="24"/>
  <c r="W3982" i="24"/>
  <c r="W3696" i="24"/>
  <c r="W3800" i="24"/>
  <c r="W3617" i="24"/>
  <c r="W3670" i="24"/>
  <c r="W3336" i="24"/>
  <c r="W3361" i="24"/>
  <c r="W3357" i="24"/>
  <c r="W3019" i="24"/>
  <c r="W3124" i="24"/>
  <c r="W2838" i="24"/>
  <c r="W2971" i="24"/>
  <c r="W2737" i="24"/>
  <c r="W2629" i="24"/>
  <c r="W2655" i="24"/>
  <c r="W2500" i="24"/>
  <c r="W2344" i="24"/>
  <c r="W2295" i="24"/>
  <c r="W2113" i="24"/>
  <c r="W2373" i="24"/>
  <c r="W2140" i="24"/>
  <c r="W1953" i="24"/>
  <c r="W1880" i="24"/>
  <c r="W2031" i="24"/>
  <c r="W1932" i="24"/>
  <c r="W1542" i="24"/>
  <c r="W1511" i="24"/>
  <c r="W1329" i="24"/>
  <c r="W1381" i="24"/>
  <c r="W1408" i="24"/>
  <c r="W1433" i="24"/>
  <c r="W1100" i="24"/>
  <c r="W1308" i="24"/>
  <c r="W996" i="24"/>
  <c r="W913" i="24"/>
  <c r="W940" i="24"/>
  <c r="W1407" i="24"/>
  <c r="W783" i="24"/>
  <c r="W627" i="24"/>
  <c r="W319" i="24"/>
  <c r="W368" i="24"/>
  <c r="W787" i="24"/>
  <c r="W420" i="24"/>
  <c r="W1043" i="24"/>
  <c r="W1750" i="24"/>
  <c r="W1204" i="24"/>
  <c r="W2552" i="24"/>
  <c r="W657" i="24"/>
  <c r="W1563" i="24"/>
  <c r="W2630" i="24"/>
  <c r="W501" i="24"/>
  <c r="W914" i="24"/>
  <c r="W1772" i="24"/>
  <c r="W2916" i="24"/>
  <c r="W1564" i="24"/>
  <c r="W2707" i="24"/>
  <c r="W3774" i="24"/>
  <c r="W4606" i="24"/>
  <c r="W3175" i="24"/>
  <c r="W4090" i="24"/>
  <c r="W2711" i="24"/>
  <c r="W3803" i="24"/>
  <c r="W4293" i="24"/>
  <c r="W3310" i="24"/>
  <c r="W4038" i="24"/>
  <c r="W3647" i="24"/>
  <c r="W1824" i="24"/>
  <c r="W3305" i="24"/>
  <c r="W4297" i="24"/>
  <c r="W2217" i="24"/>
  <c r="W2864" i="24"/>
  <c r="W3465" i="24"/>
  <c r="W4502" i="24"/>
  <c r="W1958" i="24"/>
  <c r="W3072" i="24"/>
  <c r="W4060" i="24"/>
  <c r="W4632" i="24"/>
  <c r="W4558" i="24"/>
  <c r="W4531" i="24"/>
  <c r="W4402" i="24"/>
  <c r="W4294" i="24"/>
  <c r="W4216" i="24"/>
  <c r="W4115" i="24"/>
  <c r="W3985" i="24"/>
  <c r="W3826" i="24"/>
  <c r="W3726" i="24"/>
  <c r="W3595" i="24"/>
  <c r="W3513" i="24"/>
  <c r="W3409" i="24"/>
  <c r="W3358" i="24"/>
  <c r="W3335" i="24"/>
  <c r="W2997" i="24"/>
  <c r="W3101" i="24"/>
  <c r="W2889" i="24"/>
  <c r="W2842" i="24"/>
  <c r="W2763" i="24"/>
  <c r="W2607" i="24"/>
  <c r="W2633" i="24"/>
  <c r="W2426" i="24"/>
  <c r="W2265" i="24"/>
  <c r="W2292" i="24"/>
  <c r="W2603" i="24"/>
  <c r="W2322" i="24"/>
  <c r="W1853" i="24"/>
  <c r="W1931" i="24"/>
  <c r="W1771" i="24"/>
  <c r="W1849" i="24"/>
  <c r="W1615" i="24"/>
  <c r="W1798" i="24"/>
  <c r="W1489" i="24"/>
  <c r="W1307" i="24"/>
  <c r="W1359" i="24"/>
  <c r="W1334" i="24"/>
  <c r="W1229" i="24"/>
  <c r="W991" i="24"/>
  <c r="W1382" i="24"/>
  <c r="W887" i="24"/>
  <c r="W888" i="24"/>
  <c r="W580" i="24"/>
  <c r="W965" i="24"/>
  <c r="W761" i="24"/>
  <c r="W605" i="24"/>
  <c r="W710" i="24"/>
  <c r="W294" i="24"/>
  <c r="W471" i="24"/>
  <c r="W445" i="24"/>
  <c r="W814" i="24"/>
  <c r="W1411" i="24"/>
  <c r="W1901" i="24"/>
  <c r="W810" i="24"/>
  <c r="W2161" i="24"/>
  <c r="W523" i="24"/>
  <c r="W1277" i="24"/>
  <c r="W497" i="24"/>
  <c r="W1797" i="24"/>
  <c r="W2941" i="24"/>
  <c r="W835" i="24"/>
  <c r="W1459" i="24"/>
  <c r="W3024" i="24"/>
  <c r="W4167" i="24"/>
  <c r="W3180" i="24"/>
  <c r="W3804" i="24"/>
  <c r="W4089" i="24"/>
  <c r="W4710" i="24"/>
  <c r="W2786" i="24"/>
  <c r="W3721" i="24"/>
  <c r="W4272" i="24"/>
  <c r="W3414" i="24"/>
  <c r="W4037" i="24"/>
  <c r="W3076" i="24"/>
  <c r="W3722" i="24"/>
  <c r="W4116" i="24"/>
  <c r="W2422" i="24"/>
  <c r="W3383" i="24"/>
  <c r="W4323" i="24"/>
  <c r="W1541" i="24"/>
  <c r="W2945" i="24"/>
  <c r="W3565" i="24"/>
  <c r="W3934" i="24"/>
  <c r="W4610" i="24"/>
  <c r="W3388" i="24"/>
  <c r="W4193" i="24"/>
  <c r="W1828" i="24"/>
  <c r="W1125" i="24"/>
  <c r="W1589" i="24"/>
  <c r="W2448" i="24"/>
  <c r="W653" i="24"/>
  <c r="W1646" i="24"/>
  <c r="W2296" i="24"/>
  <c r="W1278" i="24"/>
  <c r="W2317" i="24"/>
  <c r="W1018" i="24"/>
  <c r="W2005" i="24"/>
  <c r="W735" i="24"/>
  <c r="W1099" i="24"/>
  <c r="W3102" i="24"/>
  <c r="W4267" i="24"/>
  <c r="W736" i="24"/>
  <c r="W3201" i="24"/>
  <c r="W3855" i="24"/>
  <c r="W4111" i="24"/>
  <c r="W289" i="24"/>
  <c r="W3097" i="24"/>
  <c r="W3903" i="24"/>
  <c r="W788" i="24"/>
  <c r="W4164" i="24"/>
  <c r="W2135" i="24"/>
  <c r="W3907" i="24"/>
  <c r="W2036" i="24"/>
  <c r="W3123" i="24"/>
  <c r="W3566" i="24"/>
  <c r="W3878" i="24"/>
  <c r="W4657" i="24"/>
  <c r="W4194" i="24"/>
  <c r="W1251" i="24"/>
  <c r="W3622" i="24"/>
  <c r="W1464" i="24"/>
  <c r="W2244" i="24"/>
  <c r="W2712" i="24"/>
  <c r="W524" i="24"/>
  <c r="W1437" i="24"/>
  <c r="W2321" i="24"/>
  <c r="W2734" i="24"/>
  <c r="W2744" i="24" s="1"/>
  <c r="W918" i="24"/>
  <c r="W1412" i="24"/>
  <c r="W398" i="24"/>
  <c r="W1957" i="24"/>
  <c r="W2451" i="24"/>
  <c r="W315" i="24"/>
  <c r="W1902" i="24"/>
  <c r="W4320" i="24"/>
  <c r="W1048" i="24"/>
  <c r="W4137" i="24"/>
  <c r="W1672" i="24"/>
  <c r="W3904" i="24"/>
  <c r="W4350" i="24"/>
  <c r="W1906" i="24"/>
  <c r="W3436" i="24"/>
  <c r="W4298" i="24"/>
  <c r="W2474" i="24"/>
  <c r="W3413" i="24"/>
  <c r="W3851" i="24"/>
  <c r="W2760" i="24"/>
  <c r="W3751" i="24"/>
  <c r="W4658" i="24"/>
  <c r="W3517" i="24"/>
  <c r="W3929" i="24"/>
  <c r="W4684" i="24"/>
  <c r="W3461" i="24"/>
  <c r="W4242" i="24"/>
  <c r="W91" i="24"/>
  <c r="W606" i="24"/>
  <c r="W939" i="24"/>
  <c r="W2447" i="24"/>
  <c r="W3020" i="24"/>
  <c r="W2348" i="24"/>
  <c r="W2685" i="24"/>
  <c r="W188" i="24" s="1"/>
  <c r="W654" i="24"/>
  <c r="W1698" i="24"/>
  <c r="W628" i="24"/>
  <c r="W1875" i="24"/>
  <c r="W2660" i="24"/>
  <c r="W1122" i="24"/>
  <c r="W316" i="24"/>
  <c r="W861" i="24"/>
  <c r="W2318" i="24"/>
  <c r="W4376" i="24"/>
  <c r="W1490" i="24"/>
  <c r="W3648" i="24"/>
  <c r="W3908" i="24"/>
  <c r="W4190" i="24"/>
  <c r="W1879" i="24"/>
  <c r="W3362" i="24"/>
  <c r="W4349" i="24"/>
  <c r="W3071" i="24"/>
  <c r="W3747" i="24"/>
  <c r="W4506" i="24"/>
  <c r="W1802" i="24"/>
  <c r="W3331" i="24"/>
  <c r="W4424" i="24"/>
  <c r="W2785" i="24"/>
  <c r="W3544" i="24"/>
  <c r="W342" i="24"/>
  <c r="W3462" i="24"/>
  <c r="W4220" i="24"/>
  <c r="W4713" i="24"/>
  <c r="W2841" i="24"/>
  <c r="W1980" i="24"/>
  <c r="W2529" i="24"/>
  <c r="W1044" i="24"/>
  <c r="W1667" i="24"/>
  <c r="W2837" i="24"/>
  <c r="W1850" i="24"/>
  <c r="W2499" i="24"/>
  <c r="W290" i="24"/>
  <c r="W1984" i="24"/>
  <c r="W1255" i="24"/>
  <c r="W944" i="24"/>
  <c r="W2400" i="24"/>
  <c r="W3618" i="24"/>
  <c r="W4450" i="24"/>
  <c r="W2270" i="24"/>
  <c r="W3440" i="24"/>
  <c r="W4064" i="24"/>
  <c r="W4479" i="24"/>
  <c r="W2473" i="24"/>
  <c r="W3284" i="24"/>
  <c r="W4189" i="24"/>
  <c r="W4345" i="24"/>
  <c r="W3202" i="24"/>
  <c r="W3643" i="24"/>
  <c r="W4609" i="24"/>
  <c r="W2608" i="24"/>
  <c r="W3881" i="24"/>
  <c r="W554" i="24"/>
  <c r="W2863" i="24"/>
  <c r="W3981" i="24"/>
  <c r="W450" i="24"/>
  <c r="W456" i="24" s="1"/>
  <c r="W3439" i="24"/>
  <c r="W4371" i="24"/>
  <c r="W2919" i="24"/>
  <c r="W3179" i="24"/>
  <c r="W3539" i="24"/>
  <c r="W891" i="24"/>
  <c r="W2812" i="24"/>
  <c r="W341" i="24"/>
  <c r="W1537" i="24"/>
  <c r="W2478" i="24"/>
  <c r="W3830" i="24"/>
  <c r="W3487" i="24"/>
  <c r="W4085" i="24"/>
  <c r="W4501" i="24"/>
  <c r="W2555" i="24"/>
  <c r="W3488" i="24"/>
  <c r="W4476" i="24"/>
  <c r="W3150" i="24"/>
  <c r="W3700" i="24"/>
  <c r="W371" i="24"/>
  <c r="W2686" i="24"/>
  <c r="W3621" i="24"/>
  <c r="W4034" i="24"/>
  <c r="W4044" i="24" s="1"/>
  <c r="W1645" i="24"/>
  <c r="W3153" i="24"/>
  <c r="W1226" i="24"/>
  <c r="W3206" i="24"/>
  <c r="W3435" i="24"/>
  <c r="W3280" i="24"/>
  <c r="W3986" i="24"/>
  <c r="W4271" i="24"/>
  <c r="W241" i="24"/>
  <c r="W2162" i="24"/>
  <c r="W2733" i="24"/>
  <c r="W970" i="24"/>
  <c r="W2110" i="24"/>
  <c r="W3045" i="24"/>
  <c r="W762" i="24"/>
  <c r="W1642" i="24"/>
  <c r="W2682" i="24"/>
  <c r="W3825" i="24"/>
  <c r="W3128" i="24"/>
  <c r="W3773" i="24"/>
  <c r="W4086" i="24"/>
  <c r="W4554" i="24"/>
  <c r="W2577" i="24"/>
  <c r="W3518" i="24"/>
  <c r="W4268" i="24"/>
  <c r="W3283" i="24"/>
  <c r="W3674" i="24"/>
  <c r="W679" i="24"/>
  <c r="W2998" i="24"/>
  <c r="W3543" i="24"/>
  <c r="W1538" i="24"/>
  <c r="W1619" i="24"/>
  <c r="W2582" i="24"/>
  <c r="W3176" i="24"/>
  <c r="W3540" i="24"/>
  <c r="W4454" i="24"/>
  <c r="W4714" i="24"/>
  <c r="W3955" i="24"/>
  <c r="W1776" i="24"/>
  <c r="W266" i="24"/>
  <c r="W269" i="24"/>
  <c r="W272" i="24" s="1"/>
  <c r="W425" i="24"/>
  <c r="W428" i="24" s="1"/>
  <c r="W577" i="24"/>
  <c r="W785" i="24"/>
  <c r="W685" i="24"/>
  <c r="W812" i="24"/>
  <c r="W830" i="24" s="1"/>
  <c r="W581" i="24"/>
  <c r="W734" i="24"/>
  <c r="W752" i="24" s="1"/>
  <c r="W971" i="24"/>
  <c r="W1124" i="24"/>
  <c r="W1142" i="24" s="1"/>
  <c r="W893" i="24"/>
  <c r="W1101" i="24"/>
  <c r="W1176" i="24"/>
  <c r="W1194" i="24" s="1"/>
  <c r="W1413" i="24"/>
  <c r="W151" i="24"/>
  <c r="W1514" i="24"/>
  <c r="W1532" i="24" s="1"/>
  <c r="W1517" i="24"/>
  <c r="W1491" i="24"/>
  <c r="W1773" i="24"/>
  <c r="W1721" i="24"/>
  <c r="W2164" i="24"/>
  <c r="W2182" i="24" s="1"/>
  <c r="W2241" i="24"/>
  <c r="W2086" i="24"/>
  <c r="W2104" i="24" s="1"/>
  <c r="W2323" i="24"/>
  <c r="W177" i="24"/>
  <c r="W2037" i="24"/>
  <c r="W2245" i="24"/>
  <c r="W2632" i="24"/>
  <c r="W2650" i="24" s="1"/>
  <c r="W2372" i="24"/>
  <c r="W2390" i="24" s="1"/>
  <c r="W2609" i="24"/>
  <c r="W2349" i="24"/>
  <c r="W2502" i="24"/>
  <c r="W2520" i="24" s="1"/>
  <c r="W228" i="24"/>
  <c r="W2739" i="24"/>
  <c r="W2742" i="24" s="1"/>
  <c r="W2658" i="24"/>
  <c r="W2676" i="24" s="1"/>
  <c r="W2839" i="24"/>
  <c r="W2918" i="24"/>
  <c r="W2936" i="24" s="1"/>
  <c r="W3025" i="24"/>
  <c r="W2973" i="24"/>
  <c r="W3307" i="24"/>
  <c r="W3623" i="24"/>
  <c r="W3906" i="24"/>
  <c r="W3924" i="24" s="1"/>
  <c r="W3958" i="24"/>
  <c r="W3976" i="24" s="1"/>
  <c r="W4322" i="24"/>
  <c r="W4340" i="24" s="1"/>
  <c r="W4400" i="24"/>
  <c r="W4418" i="24" s="1"/>
  <c r="W4429" i="24"/>
  <c r="W4634" i="24"/>
  <c r="W4652" i="24" s="1"/>
  <c r="W3933" i="24"/>
  <c r="W2972" i="24"/>
  <c r="W2057" i="24"/>
  <c r="W1745" i="24"/>
  <c r="W1095" i="24"/>
  <c r="W394" i="24"/>
  <c r="V30" i="24"/>
  <c r="V130" i="24"/>
  <c r="W4688" i="24"/>
  <c r="W3856" i="24"/>
  <c r="W3075" i="24"/>
  <c r="W2035" i="24"/>
  <c r="W1641" i="24"/>
  <c r="W1073" i="24"/>
  <c r="W320" i="24"/>
  <c r="W4428" i="24"/>
  <c r="W3695" i="24"/>
  <c r="W2759" i="24"/>
  <c r="W2214" i="24"/>
  <c r="W1147" i="24"/>
  <c r="W632" i="24"/>
  <c r="W1017" i="24"/>
  <c r="W1520" i="24"/>
  <c r="W27" i="24"/>
  <c r="W127" i="24"/>
  <c r="W179" i="24"/>
  <c r="W2401" i="24"/>
  <c r="W2661" i="24"/>
  <c r="W2531" i="24"/>
  <c r="W2762" i="24"/>
  <c r="W2780" i="24" s="1"/>
  <c r="W2787" i="24"/>
  <c r="W2687" i="24"/>
  <c r="W189" i="24" s="1"/>
  <c r="W2947" i="24"/>
  <c r="W3021" i="24"/>
  <c r="W3204" i="24"/>
  <c r="W3222" i="24" s="1"/>
  <c r="W3385" i="24"/>
  <c r="W3392" i="24" s="1"/>
  <c r="W3490" i="24"/>
  <c r="W3508" i="24" s="1"/>
  <c r="W3360" i="24"/>
  <c r="W3378" i="24" s="1"/>
  <c r="W3438" i="24"/>
  <c r="W3456" i="24" s="1"/>
  <c r="W3620" i="24"/>
  <c r="W3638" i="24" s="1"/>
  <c r="W3776" i="24"/>
  <c r="W3794" i="24" s="1"/>
  <c r="W3724" i="24"/>
  <c r="W3742" i="24" s="1"/>
  <c r="W3879" i="24"/>
  <c r="W4036" i="24"/>
  <c r="W4054" i="24" s="1"/>
  <c r="W4013" i="24"/>
  <c r="W4247" i="24"/>
  <c r="W4325" i="24"/>
  <c r="W4403" i="24"/>
  <c r="W4504" i="24"/>
  <c r="W4522" i="24" s="1"/>
  <c r="W4556" i="24"/>
  <c r="W4574" i="24" s="1"/>
  <c r="W4555" i="24"/>
  <c r="W4712" i="24"/>
  <c r="W4730" i="24" s="1"/>
  <c r="W4584" i="24"/>
  <c r="W3799" i="24"/>
  <c r="W2811" i="24"/>
  <c r="W2084" i="24"/>
  <c r="W1697" i="24"/>
  <c r="W1121" i="24"/>
  <c r="W263" i="24"/>
  <c r="W4580" i="24"/>
  <c r="W3777" i="24"/>
  <c r="W2946" i="24"/>
  <c r="W2504" i="24"/>
  <c r="W1694" i="24"/>
  <c r="W1096" i="24"/>
  <c r="W475" i="24"/>
  <c r="W472" i="24"/>
  <c r="W4397" i="24"/>
  <c r="W3410" i="24"/>
  <c r="W2656" i="24"/>
  <c r="W2266" i="24"/>
  <c r="W1485" i="24"/>
  <c r="W549" i="24"/>
  <c r="W1568" i="24"/>
  <c r="W2556" i="24"/>
  <c r="W4661" i="24"/>
  <c r="W79" i="24"/>
  <c r="W154" i="24"/>
  <c r="W2268" i="24"/>
  <c r="W2286" i="24" s="1"/>
  <c r="W2190" i="24"/>
  <c r="W2208" i="24" s="1"/>
  <c r="W2765" i="24"/>
  <c r="W2424" i="24"/>
  <c r="W2442" i="24" s="1"/>
  <c r="W2449" i="24"/>
  <c r="W2371" i="24"/>
  <c r="W2579" i="24"/>
  <c r="W2869" i="24"/>
  <c r="W3074" i="24"/>
  <c r="W3092" i="24" s="1"/>
  <c r="W3022" i="24"/>
  <c r="W3040" i="24" s="1"/>
  <c r="W3155" i="24"/>
  <c r="W3281" i="24"/>
  <c r="W3337" i="24"/>
  <c r="W3515" i="24"/>
  <c r="W3597" i="24"/>
  <c r="W3411" i="24"/>
  <c r="W3571" i="24"/>
  <c r="W3672" i="24"/>
  <c r="W3690" i="24" s="1"/>
  <c r="W3697" i="24"/>
  <c r="W3801" i="24"/>
  <c r="W3905" i="24"/>
  <c r="W3883" i="24"/>
  <c r="W3983" i="24"/>
  <c r="W4087" i="24"/>
  <c r="W4061" i="24"/>
  <c r="W4143" i="24"/>
  <c r="W4146" i="24" s="1"/>
  <c r="W4221" i="24"/>
  <c r="W4399" i="24"/>
  <c r="W4477" i="24"/>
  <c r="W4507" i="24"/>
  <c r="W4559" i="24"/>
  <c r="W4532" i="24"/>
  <c r="W3778" i="24"/>
  <c r="W2890" i="24"/>
  <c r="W2187" i="24"/>
  <c r="W1693" i="24"/>
  <c r="W836" i="24"/>
  <c r="W576" i="24"/>
  <c r="AH5" i="24"/>
  <c r="AI6" i="24"/>
  <c r="W4505" i="24"/>
  <c r="W3591" i="24"/>
  <c r="W2816" i="24"/>
  <c r="W2165" i="24"/>
  <c r="W1671" i="24"/>
  <c r="W631" i="24"/>
  <c r="W293" i="24"/>
  <c r="W4241" i="24"/>
  <c r="W3387" i="24"/>
  <c r="W2764" i="24"/>
  <c r="W1954" i="24"/>
  <c r="W1964" i="24" s="1"/>
  <c r="W1460" i="24"/>
  <c r="W813" i="24"/>
  <c r="W66" i="24"/>
  <c r="W4408" i="24"/>
  <c r="W1522" i="24"/>
  <c r="W4401" i="24"/>
  <c r="W3466" i="24"/>
  <c r="W2790" i="24"/>
  <c r="W1876" i="24"/>
  <c r="W1886" i="24" s="1"/>
  <c r="W1173" i="24"/>
  <c r="W757" i="24"/>
  <c r="W3359" i="24"/>
  <c r="W3854" i="24"/>
  <c r="W3872" i="24" s="1"/>
  <c r="W4217" i="24"/>
  <c r="W3415" i="24"/>
  <c r="W500" i="24"/>
  <c r="W518" i="24" s="1"/>
  <c r="W3519" i="24"/>
  <c r="W4685" i="24"/>
  <c r="W3077" i="24"/>
  <c r="W4295" i="24"/>
  <c r="W3701" i="24"/>
  <c r="W3099" i="24"/>
  <c r="W4503" i="24"/>
  <c r="W1049" i="24"/>
  <c r="W2583" i="24"/>
  <c r="W967" i="24"/>
  <c r="W1227" i="24"/>
  <c r="W292" i="24"/>
  <c r="W310" i="24" s="1"/>
  <c r="W1647" i="24"/>
  <c r="W1877" i="24"/>
  <c r="W681" i="24"/>
  <c r="W252" i="24"/>
  <c r="W29" i="24"/>
  <c r="W129" i="24"/>
  <c r="W54" i="24"/>
  <c r="W1075" i="24"/>
  <c r="W786" i="24"/>
  <c r="W804" i="24" s="1"/>
  <c r="W101" i="24"/>
  <c r="W1280" i="24"/>
  <c r="W1298" i="24" s="1"/>
  <c r="W104" i="24"/>
  <c r="W1309" i="24"/>
  <c r="W1358" i="24"/>
  <c r="W1376" i="24" s="1"/>
  <c r="W1305" i="24"/>
  <c r="W1461" i="24"/>
  <c r="W1202" i="24"/>
  <c r="W1220" i="24" s="1"/>
  <c r="W1592" i="24"/>
  <c r="W1610" i="24" s="1"/>
  <c r="W1725" i="24"/>
  <c r="W1981" i="24"/>
  <c r="W1959" i="24"/>
  <c r="W1907" i="24"/>
  <c r="W1855" i="24"/>
  <c r="W2193" i="24"/>
  <c r="W2320" i="24"/>
  <c r="W2338" i="24" s="1"/>
  <c r="W2219" i="24"/>
  <c r="W2606" i="24"/>
  <c r="W2624" i="24" s="1"/>
  <c r="W2736" i="24"/>
  <c r="W2754" i="24" s="1"/>
  <c r="W2895" i="24"/>
  <c r="W2684" i="24"/>
  <c r="W2683" i="24"/>
  <c r="W2817" i="24"/>
  <c r="W2944" i="24"/>
  <c r="W2962" i="24" s="1"/>
  <c r="W3129" i="24"/>
  <c r="W3126" i="24"/>
  <c r="W3144" i="24" s="1"/>
  <c r="W3100" i="24"/>
  <c r="W3118" i="24" s="1"/>
  <c r="W3256" i="24"/>
  <c r="W3274" i="24" s="1"/>
  <c r="W3541" i="24"/>
  <c r="W3463" i="24"/>
  <c r="W3619" i="24"/>
  <c r="W3749" i="24"/>
  <c r="W4117" i="24"/>
  <c r="W4120" i="24" s="1"/>
  <c r="W4347" i="24"/>
  <c r="W4451" i="24"/>
  <c r="W4452" i="24"/>
  <c r="W4470" i="24" s="1"/>
  <c r="W4689" i="24"/>
  <c r="W4423" i="24"/>
  <c r="W3644" i="24"/>
  <c r="W3654" i="24" s="1"/>
  <c r="W2894" i="24"/>
  <c r="W2114" i="24"/>
  <c r="W1330" i="24"/>
  <c r="W709" i="24"/>
  <c r="W680" i="24"/>
  <c r="W4427" i="24"/>
  <c r="W3570" i="24"/>
  <c r="W2708" i="24"/>
  <c r="W2239" i="24"/>
  <c r="W1256" i="24"/>
  <c r="W706" i="24"/>
  <c r="W992" i="24"/>
  <c r="W4012" i="24"/>
  <c r="W3154" i="24"/>
  <c r="W2503" i="24"/>
  <c r="W2032" i="24"/>
  <c r="W1177" i="24"/>
  <c r="W527" i="24"/>
  <c r="W1021" i="24"/>
  <c r="W1152" i="24"/>
  <c r="W3394" i="24"/>
  <c r="W51" i="24"/>
  <c r="W53" i="24"/>
  <c r="W422" i="24"/>
  <c r="W440" i="24" s="1"/>
  <c r="W76" i="24"/>
  <c r="W630" i="24"/>
  <c r="W648" i="24" s="1"/>
  <c r="W815" i="24"/>
  <c r="W915" i="24"/>
  <c r="W102" i="24"/>
  <c r="W1098" i="24"/>
  <c r="W1116" i="24" s="1"/>
  <c r="W1357" i="24"/>
  <c r="W1150" i="24"/>
  <c r="W1168" i="24" s="1"/>
  <c r="W1387" i="24"/>
  <c r="W1332" i="24"/>
  <c r="W1350" i="24" s="1"/>
  <c r="W1231" i="24"/>
  <c r="W1621" i="24"/>
  <c r="W1904" i="24"/>
  <c r="W1922" i="24" s="1"/>
  <c r="W1751" i="24"/>
  <c r="W2007" i="24"/>
  <c r="W1955" i="24"/>
  <c r="W1982" i="24"/>
  <c r="W2000" i="24" s="1"/>
  <c r="W2112" i="24"/>
  <c r="W2130" i="24" s="1"/>
  <c r="W2553" i="24"/>
  <c r="W2242" i="24"/>
  <c r="W2260" i="24" s="1"/>
  <c r="W2059" i="24"/>
  <c r="W2267" i="24"/>
  <c r="W2398" i="24"/>
  <c r="W2416" i="24" s="1"/>
  <c r="W2635" i="24"/>
  <c r="W2346" i="24"/>
  <c r="W2364" i="24" s="1"/>
  <c r="W2554" i="24"/>
  <c r="W2572" i="24" s="1"/>
  <c r="W2788" i="24"/>
  <c r="W2806" i="24" s="1"/>
  <c r="W2943" i="24"/>
  <c r="W2761" i="24"/>
  <c r="W2866" i="24"/>
  <c r="W2884" i="24" s="1"/>
  <c r="W3285" i="24"/>
  <c r="W3645" i="24"/>
  <c r="W3652" i="24" s="1"/>
  <c r="W3516" i="24"/>
  <c r="W3534" i="24" s="1"/>
  <c r="W4114" i="24"/>
  <c r="W4132" i="24" s="1"/>
  <c r="W4065" i="24"/>
  <c r="W4218" i="24"/>
  <c r="W4236" i="24" s="1"/>
  <c r="W4455" i="24"/>
  <c r="W4582" i="24"/>
  <c r="W4600" i="24" s="1"/>
  <c r="W4346" i="24"/>
  <c r="W4356" i="24" s="1"/>
  <c r="W3596" i="24"/>
  <c r="W2681" i="24"/>
  <c r="W1927" i="24"/>
  <c r="W1151" i="24"/>
  <c r="W732" i="24"/>
  <c r="W1438" i="24"/>
  <c r="W4372" i="24"/>
  <c r="W4382" i="24" s="1"/>
  <c r="W3492" i="24"/>
  <c r="W2659" i="24"/>
  <c r="W1905" i="24"/>
  <c r="W1148" i="24"/>
  <c r="W658" i="24"/>
  <c r="W1749" i="24"/>
  <c r="W4011" i="24"/>
  <c r="W2967" i="24"/>
  <c r="W2347" i="24"/>
  <c r="W2006" i="24"/>
  <c r="W995" i="24"/>
  <c r="W393" i="24"/>
  <c r="W2139" i="24"/>
  <c r="W4142" i="24"/>
  <c r="W4148" i="24" s="1"/>
  <c r="W3205" i="24"/>
  <c r="W2477" i="24"/>
  <c r="W1983" i="24"/>
  <c r="W1178" i="24"/>
  <c r="W498" i="24"/>
  <c r="W1591" i="24"/>
  <c r="W3671" i="24"/>
  <c r="W1851" i="24"/>
  <c r="W3909" i="24"/>
  <c r="W4711" i="24"/>
  <c r="W3178" i="24"/>
  <c r="W3196" i="24" s="1"/>
  <c r="W4659" i="24"/>
  <c r="W3203" i="24"/>
  <c r="W3210" i="24" s="1"/>
  <c r="W4009" i="24"/>
  <c r="W3073" i="24"/>
  <c r="W4296" i="24"/>
  <c r="W4314" i="24" s="1"/>
  <c r="W3753" i="24"/>
  <c r="W2319" i="24"/>
  <c r="W4351" i="24"/>
  <c r="W3255" i="24"/>
  <c r="W3262" i="24" s="1"/>
  <c r="W655" i="24"/>
  <c r="W837" i="24"/>
  <c r="W1825" i="24"/>
  <c r="W321" i="24"/>
  <c r="W945" i="24"/>
  <c r="W948" i="24" s="1"/>
  <c r="W1543" i="24"/>
  <c r="W1903" i="24"/>
  <c r="X3" i="24"/>
  <c r="W526" i="24"/>
  <c r="W544" i="24" s="1"/>
  <c r="W370" i="24"/>
  <c r="W388" i="24" s="1"/>
  <c r="W344" i="24"/>
  <c r="W529" i="24"/>
  <c r="W448" i="24"/>
  <c r="W466" i="24" s="1"/>
  <c r="W451" i="24"/>
  <c r="W77" i="24"/>
  <c r="W707" i="24"/>
  <c r="W1123" i="24"/>
  <c r="W578" i="24"/>
  <c r="W596" i="24" s="1"/>
  <c r="W867" i="24"/>
  <c r="W1643" i="24"/>
  <c r="W103" i="24"/>
  <c r="W890" i="24"/>
  <c r="W908" i="24" s="1"/>
  <c r="W1127" i="24"/>
  <c r="W1179" i="24"/>
  <c r="W1595" i="24"/>
  <c r="W1361" i="24"/>
  <c r="W1306" i="24"/>
  <c r="W1324" i="24" s="1"/>
  <c r="W1566" i="24"/>
  <c r="W1584" i="24" s="1"/>
  <c r="W1669" i="24"/>
  <c r="W1799" i="24"/>
  <c r="W1806" i="24" s="1"/>
  <c r="W1747" i="24"/>
  <c r="W1829" i="24"/>
  <c r="W2505" i="24"/>
  <c r="W1956" i="24"/>
  <c r="W1974" i="24" s="1"/>
  <c r="W2189" i="24"/>
  <c r="W2060" i="24"/>
  <c r="W2078" i="24" s="1"/>
  <c r="W2034" i="24"/>
  <c r="W2052" i="24" s="1"/>
  <c r="W2271" i="24"/>
  <c r="W2345" i="24"/>
  <c r="W2427" i="24"/>
  <c r="W2375" i="24"/>
  <c r="W2631" i="24"/>
  <c r="W2709" i="24"/>
  <c r="W2813" i="24"/>
  <c r="W2892" i="24"/>
  <c r="W2910" i="24" s="1"/>
  <c r="W2970" i="24"/>
  <c r="W2988" i="24" s="1"/>
  <c r="W2969" i="24"/>
  <c r="W3230" i="24"/>
  <c r="W3248" i="24" s="1"/>
  <c r="W3177" i="24"/>
  <c r="W3282" i="24"/>
  <c r="W3300" i="24" s="1"/>
  <c r="W3334" i="24"/>
  <c r="W3352" i="24" s="1"/>
  <c r="W3568" i="24"/>
  <c r="W3586" i="24" s="1"/>
  <c r="W3828" i="24"/>
  <c r="W3846" i="24" s="1"/>
  <c r="W3675" i="24"/>
  <c r="W3984" i="24"/>
  <c r="W4002" i="24" s="1"/>
  <c r="W4062" i="24"/>
  <c r="W4080" i="24" s="1"/>
  <c r="W4166" i="24"/>
  <c r="W4184" i="24" s="1"/>
  <c r="W4269" i="24"/>
  <c r="W4244" i="24"/>
  <c r="W4262" i="24" s="1"/>
  <c r="W4426" i="24"/>
  <c r="W4444" i="24" s="1"/>
  <c r="W4585" i="24"/>
  <c r="W4686" i="24"/>
  <c r="W4704" i="24" s="1"/>
  <c r="W4219" i="24"/>
  <c r="W3309" i="24"/>
  <c r="W2399" i="24"/>
  <c r="W2061" i="24"/>
  <c r="W1668" i="24"/>
  <c r="W553" i="24"/>
  <c r="W166" i="24"/>
  <c r="W4163" i="24"/>
  <c r="W3306" i="24"/>
  <c r="W2396" i="24"/>
  <c r="W1979" i="24"/>
  <c r="W1463" i="24"/>
  <c r="W550" i="24"/>
  <c r="W264" i="24"/>
  <c r="W3049" i="24"/>
  <c r="W4662" i="24"/>
  <c r="W3699" i="24"/>
  <c r="W3232" i="24"/>
  <c r="W2578" i="24"/>
  <c r="W1616" i="24"/>
  <c r="W1070" i="24"/>
  <c r="W809" i="24"/>
  <c r="W4059" i="24"/>
  <c r="W3254" i="24"/>
  <c r="W3264" i="24" s="1"/>
  <c r="W2526" i="24"/>
  <c r="W1801" i="24"/>
  <c r="W966" i="24"/>
  <c r="W976" i="24" s="1"/>
  <c r="W367" i="24"/>
  <c r="W3960" i="24"/>
  <c r="W3149" i="24"/>
  <c r="W2452" i="24"/>
  <c r="W1720" i="24"/>
  <c r="W892" i="24"/>
  <c r="W345" i="24"/>
  <c r="W63" i="24" s="1"/>
  <c r="W3229" i="24"/>
  <c r="W4660" i="24"/>
  <c r="W4678" i="24" s="1"/>
  <c r="W3698" i="24"/>
  <c r="W3716" i="24" s="1"/>
  <c r="W3646" i="24"/>
  <c r="W3664" i="24" s="1"/>
  <c r="W3048" i="24"/>
  <c r="W3066" i="24" s="1"/>
  <c r="W4481" i="24"/>
  <c r="W3051" i="24"/>
  <c r="W3935" i="24"/>
  <c r="W2843" i="24"/>
  <c r="W4299" i="24"/>
  <c r="W4321" i="24"/>
  <c r="W3311" i="24"/>
  <c r="W499" i="24"/>
  <c r="W656" i="24"/>
  <c r="W674" i="24" s="1"/>
  <c r="W2141" i="24"/>
  <c r="W2605" i="24"/>
  <c r="W1254" i="24"/>
  <c r="W1272" i="24" s="1"/>
  <c r="W2710" i="24"/>
  <c r="W1878" i="24"/>
  <c r="W1896" i="24" s="1"/>
  <c r="W26" i="24"/>
  <c r="W126" i="24"/>
  <c r="W28" i="24"/>
  <c r="W128" i="24"/>
  <c r="W399" i="24"/>
  <c r="W373" i="24"/>
  <c r="W474" i="24"/>
  <c r="W551" i="24"/>
  <c r="W78" i="24"/>
  <c r="W711" i="24"/>
  <c r="W708" i="24"/>
  <c r="W726" i="24" s="1"/>
  <c r="W607" i="24"/>
  <c r="W1046" i="24"/>
  <c r="W1064" i="24" s="1"/>
  <c r="W760" i="24"/>
  <c r="W778" i="24" s="1"/>
  <c r="W841" i="24"/>
  <c r="W994" i="24"/>
  <c r="W1012" i="24" s="1"/>
  <c r="W968" i="24"/>
  <c r="W986" i="24" s="1"/>
  <c r="W919" i="24"/>
  <c r="W1153" i="24"/>
  <c r="W1409" i="24"/>
  <c r="W1335" i="24"/>
  <c r="W1283" i="24"/>
  <c r="W1617" i="24"/>
  <c r="W1722" i="24"/>
  <c r="W1740" i="24" s="1"/>
  <c r="W1696" i="24"/>
  <c r="W1714" i="24" s="1"/>
  <c r="W1670" i="24"/>
  <c r="W1688" i="24" s="1"/>
  <c r="W1852" i="24"/>
  <c r="W1870" i="24" s="1"/>
  <c r="W1748" i="24"/>
  <c r="W1766" i="24" s="1"/>
  <c r="W1985" i="24"/>
  <c r="W2063" i="24"/>
  <c r="W2476" i="24"/>
  <c r="W2494" i="24" s="1"/>
  <c r="W2167" i="24"/>
  <c r="W2423" i="24"/>
  <c r="W2528" i="24"/>
  <c r="W2546" i="24" s="1"/>
  <c r="W2657" i="24"/>
  <c r="W226" i="24"/>
  <c r="W229" i="24"/>
  <c r="W2814" i="24"/>
  <c r="W2832" i="24" s="1"/>
  <c r="W2921" i="24"/>
  <c r="W3047" i="24"/>
  <c r="W3233" i="24"/>
  <c r="W3152" i="24"/>
  <c r="W3170" i="24" s="1"/>
  <c r="W3363" i="24"/>
  <c r="W3441" i="24"/>
  <c r="W3593" i="24"/>
  <c r="W3932" i="24"/>
  <c r="W3950" i="24" s="1"/>
  <c r="W3987" i="24"/>
  <c r="W4010" i="24"/>
  <c r="W4028" i="24" s="1"/>
  <c r="W4140" i="24"/>
  <c r="W4158" i="24" s="1"/>
  <c r="W4533" i="24"/>
  <c r="W4168" i="24"/>
  <c r="W3231" i="24"/>
  <c r="W2634" i="24"/>
  <c r="W1775" i="24"/>
  <c r="W1303" i="24"/>
  <c r="W424" i="24"/>
  <c r="W4112" i="24"/>
  <c r="W4122" i="24" s="1"/>
  <c r="W3228" i="24"/>
  <c r="W2525" i="24"/>
  <c r="W2291" i="24"/>
  <c r="W1281" i="24"/>
  <c r="W601" i="24"/>
  <c r="W1333" i="24"/>
  <c r="W3959" i="24"/>
  <c r="W2815" i="24"/>
  <c r="W2370" i="24"/>
  <c r="W1620" i="24"/>
  <c r="W1022" i="24"/>
  <c r="W267" i="24"/>
  <c r="W61" i="24" l="1"/>
  <c r="W298" i="24"/>
  <c r="W1910" i="24"/>
  <c r="W4200" i="24"/>
  <c r="W4590" i="24"/>
  <c r="W2456" i="24"/>
  <c r="W1780" i="24"/>
  <c r="W1988" i="24"/>
  <c r="W378" i="24"/>
  <c r="W2638" i="24"/>
  <c r="W4016" i="24"/>
  <c r="W534" i="24"/>
  <c r="W88" i="24"/>
  <c r="W11" i="24"/>
  <c r="W300" i="24"/>
  <c r="W39" i="24"/>
  <c r="W3212" i="24"/>
  <c r="W3054" i="24"/>
  <c r="W3678" i="24"/>
  <c r="W4354" i="24"/>
  <c r="W36" i="24"/>
  <c r="W4224" i="24"/>
  <c r="W4068" i="24"/>
  <c r="W3236" i="24"/>
  <c r="W3418" i="24"/>
  <c r="W161" i="24"/>
  <c r="W1962" i="24"/>
  <c r="W3420" i="24"/>
  <c r="W4096" i="24"/>
  <c r="W4198" i="24"/>
  <c r="W111" i="24"/>
  <c r="W492" i="24"/>
  <c r="W55" i="24" s="1"/>
  <c r="W37" i="24"/>
  <c r="W211" i="24"/>
  <c r="W974" i="24"/>
  <c r="W12" i="24"/>
  <c r="W284" i="24"/>
  <c r="W112" i="24"/>
  <c r="W3160" i="24"/>
  <c r="W87" i="24"/>
  <c r="W237" i="24"/>
  <c r="AI5" i="24"/>
  <c r="AJ6" i="24"/>
  <c r="W4094" i="24"/>
  <c r="W35" i="24"/>
  <c r="W326" i="24"/>
  <c r="W235" i="24"/>
  <c r="W138" i="24"/>
  <c r="W213" i="24"/>
  <c r="W238" i="24"/>
  <c r="W2510" i="24"/>
  <c r="W3158" i="24"/>
  <c r="W105" i="24"/>
  <c r="W255" i="24"/>
  <c r="W3238" i="24"/>
  <c r="W38" i="24"/>
  <c r="W216" i="24"/>
  <c r="W4018" i="24"/>
  <c r="W162" i="24"/>
  <c r="W362" i="24"/>
  <c r="W80" i="24" s="1"/>
  <c r="W62" i="24"/>
  <c r="W210" i="24"/>
  <c r="W164" i="24"/>
  <c r="W86" i="24"/>
  <c r="W185" i="24"/>
  <c r="W41" i="24"/>
  <c r="W1912" i="24"/>
  <c r="W1782" i="24"/>
  <c r="W180" i="24"/>
  <c r="X4726" i="24"/>
  <c r="X4729" i="24"/>
  <c r="X4728" i="24"/>
  <c r="X4701" i="24"/>
  <c r="X4727" i="24"/>
  <c r="X4702" i="24"/>
  <c r="X4703" i="24"/>
  <c r="X4700" i="24"/>
  <c r="X4677" i="24"/>
  <c r="X4675" i="24"/>
  <c r="X4676" i="24"/>
  <c r="X4651" i="24"/>
  <c r="X4674" i="24"/>
  <c r="X4650" i="24"/>
  <c r="X4649" i="24"/>
  <c r="X4648" i="24"/>
  <c r="X4625" i="24"/>
  <c r="X4624" i="24"/>
  <c r="X4623" i="24"/>
  <c r="X4598" i="24"/>
  <c r="X4597" i="24"/>
  <c r="X4596" i="24"/>
  <c r="X4599" i="24"/>
  <c r="X4573" i="24"/>
  <c r="X4571" i="24"/>
  <c r="X4622" i="24"/>
  <c r="X4572" i="24"/>
  <c r="X4570" i="24"/>
  <c r="X4520" i="24"/>
  <c r="X4519" i="24"/>
  <c r="X4518" i="24"/>
  <c r="X4545" i="24"/>
  <c r="X4544" i="24"/>
  <c r="X4521" i="24"/>
  <c r="X4547" i="24"/>
  <c r="X4546" i="24"/>
  <c r="X4468" i="24"/>
  <c r="X4467" i="24"/>
  <c r="X4466" i="24"/>
  <c r="X4495" i="24"/>
  <c r="X4442" i="24"/>
  <c r="X4441" i="24"/>
  <c r="X4440" i="24"/>
  <c r="X4494" i="24"/>
  <c r="X4493" i="24"/>
  <c r="X4469" i="24"/>
  <c r="X4417" i="24"/>
  <c r="X4443" i="24"/>
  <c r="X4492" i="24"/>
  <c r="X4416" i="24"/>
  <c r="X4415" i="24"/>
  <c r="X4414" i="24"/>
  <c r="X4364" i="24"/>
  <c r="X4363" i="24"/>
  <c r="X4362" i="24"/>
  <c r="X4390" i="24"/>
  <c r="X4339" i="24"/>
  <c r="X4388" i="24"/>
  <c r="X4365" i="24"/>
  <c r="X4389" i="24"/>
  <c r="X4391" i="24"/>
  <c r="X4338" i="24"/>
  <c r="X4337" i="24"/>
  <c r="X4336" i="24"/>
  <c r="X4313" i="24"/>
  <c r="X4260" i="24"/>
  <c r="X4259" i="24"/>
  <c r="X4286" i="24"/>
  <c r="X4285" i="24"/>
  <c r="X4284" i="24"/>
  <c r="X4261" i="24"/>
  <c r="X4287" i="24"/>
  <c r="X4258" i="24"/>
  <c r="X4234" i="24"/>
  <c r="X4233" i="24"/>
  <c r="X4232" i="24"/>
  <c r="X4312" i="24"/>
  <c r="X4311" i="24"/>
  <c r="X4310" i="24"/>
  <c r="X4157" i="24"/>
  <c r="X4183" i="24"/>
  <c r="X4207" i="24"/>
  <c r="X4206" i="24"/>
  <c r="X4156" i="24"/>
  <c r="X4155" i="24"/>
  <c r="X4154" i="24"/>
  <c r="X4235" i="24"/>
  <c r="X4208" i="24"/>
  <c r="X4182" i="24"/>
  <c r="X4181" i="24"/>
  <c r="X4180" i="24"/>
  <c r="X4209" i="24"/>
  <c r="X4129" i="24"/>
  <c r="X4128" i="24"/>
  <c r="X4079" i="24"/>
  <c r="X4105" i="24"/>
  <c r="X4131" i="24"/>
  <c r="X4130" i="24"/>
  <c r="X4078" i="24"/>
  <c r="X4077" i="24"/>
  <c r="X4076" i="24"/>
  <c r="X4104" i="24"/>
  <c r="X4000" i="24"/>
  <c r="X3999" i="24"/>
  <c r="X3998" i="24"/>
  <c r="X4026" i="24"/>
  <c r="X4025" i="24"/>
  <c r="X4024" i="24"/>
  <c r="X4052" i="24"/>
  <c r="X4051" i="24"/>
  <c r="X4050" i="24"/>
  <c r="X3975" i="24"/>
  <c r="X4001" i="24"/>
  <c r="X4053" i="24"/>
  <c r="X4103" i="24"/>
  <c r="X4027" i="24"/>
  <c r="X4102" i="24"/>
  <c r="X3974" i="24"/>
  <c r="X3972" i="24"/>
  <c r="X3897" i="24"/>
  <c r="X3923" i="24"/>
  <c r="X3949" i="24"/>
  <c r="X3973" i="24"/>
  <c r="X3845" i="24"/>
  <c r="X3946" i="24"/>
  <c r="X3920" i="24"/>
  <c r="X3896" i="24"/>
  <c r="X3871" i="24"/>
  <c r="X3947" i="24"/>
  <c r="X3894" i="24"/>
  <c r="X3948" i="24"/>
  <c r="X3922" i="24"/>
  <c r="X3844" i="24"/>
  <c r="X3843" i="24"/>
  <c r="X3842" i="24"/>
  <c r="X3921" i="24"/>
  <c r="X3792" i="24"/>
  <c r="X3791" i="24"/>
  <c r="X3790" i="24"/>
  <c r="X3715" i="24"/>
  <c r="X3818" i="24"/>
  <c r="X3817" i="24"/>
  <c r="X3816" i="24"/>
  <c r="X3741" i="24"/>
  <c r="X3870" i="24"/>
  <c r="X3767" i="24"/>
  <c r="X3793" i="24"/>
  <c r="X3869" i="24"/>
  <c r="X3819" i="24"/>
  <c r="X3688" i="24"/>
  <c r="X3687" i="24"/>
  <c r="X3686" i="24"/>
  <c r="X3868" i="24"/>
  <c r="X3714" i="24"/>
  <c r="X3713" i="24"/>
  <c r="X3712" i="24"/>
  <c r="X3740" i="24"/>
  <c r="X3739" i="24"/>
  <c r="X3738" i="24"/>
  <c r="X3895" i="24"/>
  <c r="X3765" i="24"/>
  <c r="X3689" i="24"/>
  <c r="X3636" i="24"/>
  <c r="X3635" i="24"/>
  <c r="X3634" i="24"/>
  <c r="X3559" i="24"/>
  <c r="X3764" i="24"/>
  <c r="X3662" i="24"/>
  <c r="X3661" i="24"/>
  <c r="X3660" i="24"/>
  <c r="X3585" i="24"/>
  <c r="X3611" i="24"/>
  <c r="X3637" i="24"/>
  <c r="X3663" i="24"/>
  <c r="X3766" i="24"/>
  <c r="X3584" i="24"/>
  <c r="X3583" i="24"/>
  <c r="X3582" i="24"/>
  <c r="X3610" i="24"/>
  <c r="X3609" i="24"/>
  <c r="X3608" i="24"/>
  <c r="X3533" i="24"/>
  <c r="X3531" i="24"/>
  <c r="X3506" i="24"/>
  <c r="X3505" i="24"/>
  <c r="X3504" i="24"/>
  <c r="X3429" i="24"/>
  <c r="X3558" i="24"/>
  <c r="X3455" i="24"/>
  <c r="X3481" i="24"/>
  <c r="X3557" i="24"/>
  <c r="X3532" i="24"/>
  <c r="X3507" i="24"/>
  <c r="X3556" i="24"/>
  <c r="X3402" i="24"/>
  <c r="X3401" i="24"/>
  <c r="X3400" i="24"/>
  <c r="X3530" i="24"/>
  <c r="X3454" i="24"/>
  <c r="X3453" i="24"/>
  <c r="X3452" i="24"/>
  <c r="X3479" i="24"/>
  <c r="X3298" i="24"/>
  <c r="X3297" i="24"/>
  <c r="X3296" i="24"/>
  <c r="X3478" i="24"/>
  <c r="X3427" i="24"/>
  <c r="X3324" i="24"/>
  <c r="X3323" i="24"/>
  <c r="X3322" i="24"/>
  <c r="X3350" i="24"/>
  <c r="X3349" i="24"/>
  <c r="X3348" i="24"/>
  <c r="X3273" i="24"/>
  <c r="X3375" i="24"/>
  <c r="X3374" i="24"/>
  <c r="X3299" i="24"/>
  <c r="X3428" i="24"/>
  <c r="X3325" i="24"/>
  <c r="X3480" i="24"/>
  <c r="X3377" i="24"/>
  <c r="X3272" i="24"/>
  <c r="X3271" i="24"/>
  <c r="X3270" i="24"/>
  <c r="X3376" i="24"/>
  <c r="X3351" i="24"/>
  <c r="X3246" i="24"/>
  <c r="X3195" i="24"/>
  <c r="X3221" i="24"/>
  <c r="X3247" i="24"/>
  <c r="X3245" i="24"/>
  <c r="X3142" i="24"/>
  <c r="X3141" i="24"/>
  <c r="X3140" i="24"/>
  <c r="X3168" i="24"/>
  <c r="X3167" i="24"/>
  <c r="X3166" i="24"/>
  <c r="X3426" i="24"/>
  <c r="X3220" i="24"/>
  <c r="X3219" i="24"/>
  <c r="X3218" i="24"/>
  <c r="X3143" i="24"/>
  <c r="X3403" i="24"/>
  <c r="X3244" i="24"/>
  <c r="X3169" i="24"/>
  <c r="X3194" i="24"/>
  <c r="X3038" i="24"/>
  <c r="X3037" i="24"/>
  <c r="X3036" i="24"/>
  <c r="X2961" i="24"/>
  <c r="X3193" i="24"/>
  <c r="X3090" i="24"/>
  <c r="X3089" i="24"/>
  <c r="X3088" i="24"/>
  <c r="X3013" i="24"/>
  <c r="X3192" i="24"/>
  <c r="X3117" i="24"/>
  <c r="X3116" i="24"/>
  <c r="X3039" i="24"/>
  <c r="X3065" i="24"/>
  <c r="X3115" i="24"/>
  <c r="X3091" i="24"/>
  <c r="X2960" i="24"/>
  <c r="X2959" i="24"/>
  <c r="X2958" i="24"/>
  <c r="X3114" i="24"/>
  <c r="X2986" i="24"/>
  <c r="X2985" i="24"/>
  <c r="X2984" i="24"/>
  <c r="X3012" i="24"/>
  <c r="X3011" i="24"/>
  <c r="X3010" i="24"/>
  <c r="X3063" i="24"/>
  <c r="X2987" i="24"/>
  <c r="X2882" i="24"/>
  <c r="X2881" i="24"/>
  <c r="X2880" i="24"/>
  <c r="X2805" i="24"/>
  <c r="X3062" i="24"/>
  <c r="X2908" i="24"/>
  <c r="X2907" i="24"/>
  <c r="X2906" i="24"/>
  <c r="X2831" i="24"/>
  <c r="X2934" i="24"/>
  <c r="X2933" i="24"/>
  <c r="X2932" i="24"/>
  <c r="X2857" i="24"/>
  <c r="X2883" i="24"/>
  <c r="X2909" i="24"/>
  <c r="X2935" i="24"/>
  <c r="X2804" i="24"/>
  <c r="X2803" i="24"/>
  <c r="X3064" i="24"/>
  <c r="X2830" i="24"/>
  <c r="X2829" i="24"/>
  <c r="X2828" i="24"/>
  <c r="X2802" i="24"/>
  <c r="X2727" i="24"/>
  <c r="X2753" i="24"/>
  <c r="X2856" i="24"/>
  <c r="X2779" i="24"/>
  <c r="X2648" i="24"/>
  <c r="X2674" i="24"/>
  <c r="X2673" i="24"/>
  <c r="X2672" i="24"/>
  <c r="X2855" i="24"/>
  <c r="X2700" i="24"/>
  <c r="X203" i="24" s="1"/>
  <c r="X2699" i="24"/>
  <c r="X202" i="24" s="1"/>
  <c r="X2698" i="24"/>
  <c r="X201" i="24" s="1"/>
  <c r="X2752" i="24"/>
  <c r="X2751" i="24"/>
  <c r="X2750" i="24"/>
  <c r="X2675" i="24"/>
  <c r="X2778" i="24"/>
  <c r="X2777" i="24"/>
  <c r="X2776" i="24"/>
  <c r="X2701" i="24"/>
  <c r="X204" i="24" s="1"/>
  <c r="X2623" i="24"/>
  <c r="X2492" i="24"/>
  <c r="X2491" i="24"/>
  <c r="X2490" i="24"/>
  <c r="X2415" i="24"/>
  <c r="X2854" i="24"/>
  <c r="X2518" i="24"/>
  <c r="X2517" i="24"/>
  <c r="X2516" i="24"/>
  <c r="X2441" i="24"/>
  <c r="X2544" i="24"/>
  <c r="X2543" i="24"/>
  <c r="X2542" i="24"/>
  <c r="X2467" i="24"/>
  <c r="X2336" i="24"/>
  <c r="X2335" i="24"/>
  <c r="X2334" i="24"/>
  <c r="X2570" i="24"/>
  <c r="X2569" i="24"/>
  <c r="X2568" i="24"/>
  <c r="X2493" i="24"/>
  <c r="X2362" i="24"/>
  <c r="X2361" i="24"/>
  <c r="X2360" i="24"/>
  <c r="X2726" i="24"/>
  <c r="X2596" i="24"/>
  <c r="X2595" i="24"/>
  <c r="X2594" i="24"/>
  <c r="X2519" i="24"/>
  <c r="X2388" i="24"/>
  <c r="X2387" i="24"/>
  <c r="X2386" i="24"/>
  <c r="X2649" i="24"/>
  <c r="X2622" i="24"/>
  <c r="X2621" i="24"/>
  <c r="X2620" i="24"/>
  <c r="X2545" i="24"/>
  <c r="X2414" i="24"/>
  <c r="X2413" i="24"/>
  <c r="X2412" i="24"/>
  <c r="X2337" i="24"/>
  <c r="X2725" i="24"/>
  <c r="X2647" i="24"/>
  <c r="X2646" i="24"/>
  <c r="X2571" i="24"/>
  <c r="X2440" i="24"/>
  <c r="X2439" i="24"/>
  <c r="X2438" i="24"/>
  <c r="X2363" i="24"/>
  <c r="X2597" i="24"/>
  <c r="X2464" i="24"/>
  <c r="X2259" i="24"/>
  <c r="X2128" i="24"/>
  <c r="X2127" i="24"/>
  <c r="X2126" i="24"/>
  <c r="X2051" i="24"/>
  <c r="X2311" i="24"/>
  <c r="X2180" i="24"/>
  <c r="X2179" i="24"/>
  <c r="X2178" i="24"/>
  <c r="X2103" i="24"/>
  <c r="X2206" i="24"/>
  <c r="X2205" i="24"/>
  <c r="X2204" i="24"/>
  <c r="X2129" i="24"/>
  <c r="X2724" i="24"/>
  <c r="X2232" i="24"/>
  <c r="X2231" i="24"/>
  <c r="X2230" i="24"/>
  <c r="X2155" i="24"/>
  <c r="X2466" i="24"/>
  <c r="X2258" i="24"/>
  <c r="X2257" i="24"/>
  <c r="X2256" i="24"/>
  <c r="X2181" i="24"/>
  <c r="X2050" i="24"/>
  <c r="X2049" i="24"/>
  <c r="X2048" i="24"/>
  <c r="X2284" i="24"/>
  <c r="X2283" i="24"/>
  <c r="X2282" i="24"/>
  <c r="X2207" i="24"/>
  <c r="X2076" i="24"/>
  <c r="X2075" i="24"/>
  <c r="X2074" i="24"/>
  <c r="X2465" i="24"/>
  <c r="X2310" i="24"/>
  <c r="X2309" i="24"/>
  <c r="X2308" i="24"/>
  <c r="X2233" i="24"/>
  <c r="X2102" i="24"/>
  <c r="X2101" i="24"/>
  <c r="X2100" i="24"/>
  <c r="X2152" i="24"/>
  <c r="X2077" i="24"/>
  <c r="X1946" i="24"/>
  <c r="X1945" i="24"/>
  <c r="X1944" i="24"/>
  <c r="X1869" i="24"/>
  <c r="X1738" i="24"/>
  <c r="X1737" i="24"/>
  <c r="X1736" i="24"/>
  <c r="X2025" i="24"/>
  <c r="X1972" i="24"/>
  <c r="X1971" i="24"/>
  <c r="X1970" i="24"/>
  <c r="X1895" i="24"/>
  <c r="X1764" i="24"/>
  <c r="X1763" i="24"/>
  <c r="X1762" i="24"/>
  <c r="X2285" i="24"/>
  <c r="X1998" i="24"/>
  <c r="X1997" i="24"/>
  <c r="X1996" i="24"/>
  <c r="X1921" i="24"/>
  <c r="X1790" i="24"/>
  <c r="X1789" i="24"/>
  <c r="X1788" i="24"/>
  <c r="X2024" i="24"/>
  <c r="X2023" i="24"/>
  <c r="X2022" i="24"/>
  <c r="X1947" i="24"/>
  <c r="X1816" i="24"/>
  <c r="X1815" i="24"/>
  <c r="X1814" i="24"/>
  <c r="X1973" i="24"/>
  <c r="X1842" i="24"/>
  <c r="X1841" i="24"/>
  <c r="X1840" i="24"/>
  <c r="X1765" i="24"/>
  <c r="X2154" i="24"/>
  <c r="X1999" i="24"/>
  <c r="X1868" i="24"/>
  <c r="X1867" i="24"/>
  <c r="X1866" i="24"/>
  <c r="X1791" i="24"/>
  <c r="X2389" i="24"/>
  <c r="X2153" i="24"/>
  <c r="X1920" i="24"/>
  <c r="X1919" i="24"/>
  <c r="X1918" i="24"/>
  <c r="X1843" i="24"/>
  <c r="X1893" i="24"/>
  <c r="X1608" i="24"/>
  <c r="X1607" i="24"/>
  <c r="X1606" i="24"/>
  <c r="X1531" i="24"/>
  <c r="X1892" i="24"/>
  <c r="X1634" i="24"/>
  <c r="X1633" i="24"/>
  <c r="X1632" i="24"/>
  <c r="X1557" i="24"/>
  <c r="X1660" i="24"/>
  <c r="X1659" i="24"/>
  <c r="X1658" i="24"/>
  <c r="X1583" i="24"/>
  <c r="X1452" i="24"/>
  <c r="X1451" i="24"/>
  <c r="X1450" i="24"/>
  <c r="X1739" i="24"/>
  <c r="X1686" i="24"/>
  <c r="X1685" i="24"/>
  <c r="X1684" i="24"/>
  <c r="X1609" i="24"/>
  <c r="X1478" i="24"/>
  <c r="X1477" i="24"/>
  <c r="X1476" i="24"/>
  <c r="X1817" i="24"/>
  <c r="X1712" i="24"/>
  <c r="X1711" i="24"/>
  <c r="X1710" i="24"/>
  <c r="X1635" i="24"/>
  <c r="X1504" i="24"/>
  <c r="X1503" i="24"/>
  <c r="X1502" i="24"/>
  <c r="X1661" i="24"/>
  <c r="X1530" i="24"/>
  <c r="X1529" i="24"/>
  <c r="X1528" i="24"/>
  <c r="X1453" i="24"/>
  <c r="X1713" i="24"/>
  <c r="X1582" i="24"/>
  <c r="X1581" i="24"/>
  <c r="X1580" i="24"/>
  <c r="X1505" i="24"/>
  <c r="X1894" i="24"/>
  <c r="X1426" i="24"/>
  <c r="X1400" i="24"/>
  <c r="X1399" i="24"/>
  <c r="X1398" i="24"/>
  <c r="X1323" i="24"/>
  <c r="X1192" i="24"/>
  <c r="X1191" i="24"/>
  <c r="X1190" i="24"/>
  <c r="X1556" i="24"/>
  <c r="X1425" i="24"/>
  <c r="X1424" i="24"/>
  <c r="X1349" i="24"/>
  <c r="X1218" i="24"/>
  <c r="X1217" i="24"/>
  <c r="X1216" i="24"/>
  <c r="X1141" i="24"/>
  <c r="X1375" i="24"/>
  <c r="X1244" i="24"/>
  <c r="X1243" i="24"/>
  <c r="X1242" i="24"/>
  <c r="X1167" i="24"/>
  <c r="X1687" i="24"/>
  <c r="X1554" i="24"/>
  <c r="X1296" i="24"/>
  <c r="X1295" i="24"/>
  <c r="X1294" i="24"/>
  <c r="X1219" i="24"/>
  <c r="X1322" i="24"/>
  <c r="X1321" i="24"/>
  <c r="X1320" i="24"/>
  <c r="X1245" i="24"/>
  <c r="X1348" i="24"/>
  <c r="X1347" i="24"/>
  <c r="X1346" i="24"/>
  <c r="X1271" i="24"/>
  <c r="X1140" i="24"/>
  <c r="X1139" i="24"/>
  <c r="X1138" i="24"/>
  <c r="X1479" i="24"/>
  <c r="X1427" i="24"/>
  <c r="X1374" i="24"/>
  <c r="X1373" i="24"/>
  <c r="X1372" i="24"/>
  <c r="X1297" i="24"/>
  <c r="X1166" i="24"/>
  <c r="X1165" i="24"/>
  <c r="X1164" i="24"/>
  <c r="X1268" i="24"/>
  <c r="X1062" i="24"/>
  <c r="X1061" i="24"/>
  <c r="X1060" i="24"/>
  <c r="X985" i="24"/>
  <c r="X854" i="24"/>
  <c r="X853" i="24"/>
  <c r="X852" i="24"/>
  <c r="X1088" i="24"/>
  <c r="X1087" i="24"/>
  <c r="X1086" i="24"/>
  <c r="X1011" i="24"/>
  <c r="X880" i="24"/>
  <c r="X879" i="24"/>
  <c r="X878" i="24"/>
  <c r="X1401" i="24"/>
  <c r="X1114" i="24"/>
  <c r="X1113" i="24"/>
  <c r="X1112" i="24"/>
  <c r="X1037" i="24"/>
  <c r="X906" i="24"/>
  <c r="X905" i="24"/>
  <c r="X904" i="24"/>
  <c r="X1063" i="24"/>
  <c r="X932" i="24"/>
  <c r="X931" i="24"/>
  <c r="X930" i="24"/>
  <c r="X855" i="24"/>
  <c r="X1193" i="24"/>
  <c r="X1089" i="24"/>
  <c r="X958" i="24"/>
  <c r="X957" i="24"/>
  <c r="X956" i="24"/>
  <c r="X881" i="24"/>
  <c r="X1270" i="24"/>
  <c r="X1115" i="24"/>
  <c r="X984" i="24"/>
  <c r="X983" i="24"/>
  <c r="X982" i="24"/>
  <c r="X907" i="24"/>
  <c r="X1555" i="24"/>
  <c r="X1010" i="24"/>
  <c r="X1009" i="24"/>
  <c r="X1008" i="24"/>
  <c r="X933" i="24"/>
  <c r="X959" i="24"/>
  <c r="X724" i="24"/>
  <c r="X723" i="24"/>
  <c r="X722" i="24"/>
  <c r="X647" i="24"/>
  <c r="X750" i="24"/>
  <c r="X749" i="24"/>
  <c r="X748" i="24"/>
  <c r="X673" i="24"/>
  <c r="X542" i="24"/>
  <c r="X541" i="24"/>
  <c r="X540" i="24"/>
  <c r="X1036" i="24"/>
  <c r="X776" i="24"/>
  <c r="X775" i="24"/>
  <c r="X774" i="24"/>
  <c r="X699" i="24"/>
  <c r="X568" i="24"/>
  <c r="X567" i="24"/>
  <c r="X566" i="24"/>
  <c r="X802" i="24"/>
  <c r="X801" i="24"/>
  <c r="X800" i="24"/>
  <c r="X725" i="24"/>
  <c r="X594" i="24"/>
  <c r="X593" i="24"/>
  <c r="X592" i="24"/>
  <c r="X1035" i="24"/>
  <c r="X828" i="24"/>
  <c r="X827" i="24"/>
  <c r="X826" i="24"/>
  <c r="X751" i="24"/>
  <c r="X620" i="24"/>
  <c r="X619" i="24"/>
  <c r="X618" i="24"/>
  <c r="X543" i="24"/>
  <c r="X1034" i="24"/>
  <c r="X777" i="24"/>
  <c r="X646" i="24"/>
  <c r="X645" i="24"/>
  <c r="X644" i="24"/>
  <c r="X569" i="24"/>
  <c r="X829" i="24"/>
  <c r="X698" i="24"/>
  <c r="X697" i="24"/>
  <c r="X696" i="24"/>
  <c r="X621" i="24"/>
  <c r="X1269" i="24"/>
  <c r="X670" i="24"/>
  <c r="X517" i="24"/>
  <c r="X386" i="24"/>
  <c r="X385" i="24"/>
  <c r="X384" i="24"/>
  <c r="X309" i="24"/>
  <c r="X412" i="24"/>
  <c r="X411" i="24"/>
  <c r="X410" i="24"/>
  <c r="X335" i="24"/>
  <c r="X803" i="24"/>
  <c r="X438" i="24"/>
  <c r="X437" i="24"/>
  <c r="X436" i="24"/>
  <c r="X361" i="24"/>
  <c r="X464" i="24"/>
  <c r="X463" i="24"/>
  <c r="X462" i="24"/>
  <c r="X387" i="24"/>
  <c r="X595" i="24"/>
  <c r="X490" i="24"/>
  <c r="X489" i="24"/>
  <c r="X488" i="24"/>
  <c r="X413" i="24"/>
  <c r="X282" i="24"/>
  <c r="X281" i="24"/>
  <c r="X280" i="24"/>
  <c r="X465" i="24"/>
  <c r="X334" i="24"/>
  <c r="X333" i="24"/>
  <c r="X332" i="24"/>
  <c r="X671" i="24"/>
  <c r="X491" i="24"/>
  <c r="X360" i="24"/>
  <c r="X359" i="24"/>
  <c r="X358" i="24"/>
  <c r="X283" i="24"/>
  <c r="X672" i="24"/>
  <c r="X515" i="24"/>
  <c r="X4" i="24"/>
  <c r="X2683" i="24" s="1"/>
  <c r="X514" i="24"/>
  <c r="X307" i="24"/>
  <c r="Y2" i="24"/>
  <c r="X306" i="24"/>
  <c r="X516" i="24"/>
  <c r="X439" i="24"/>
  <c r="X308" i="24"/>
  <c r="X655" i="24"/>
  <c r="W139" i="24"/>
  <c r="W1884" i="24"/>
  <c r="W1808" i="24"/>
  <c r="W924" i="24"/>
  <c r="W3680" i="24"/>
  <c r="W137" i="24"/>
  <c r="W376" i="24"/>
  <c r="W16" i="24"/>
  <c r="W116" i="24"/>
  <c r="W10" i="24"/>
  <c r="W274" i="24"/>
  <c r="W110" i="24"/>
  <c r="W89" i="24"/>
  <c r="W922" i="24"/>
  <c r="W4406" i="24"/>
  <c r="W532" i="24"/>
  <c r="W160" i="24"/>
  <c r="W135" i="24"/>
  <c r="W352" i="24"/>
  <c r="W60" i="24"/>
  <c r="W2458" i="24"/>
  <c r="W163" i="24"/>
  <c r="W85" i="24"/>
  <c r="W950" i="24"/>
  <c r="W4538" i="24"/>
  <c r="W155" i="24"/>
  <c r="W214" i="24"/>
  <c r="W236" i="24"/>
  <c r="W2728" i="24"/>
  <c r="W230" i="24" s="1"/>
  <c r="W212" i="24"/>
  <c r="W13" i="24"/>
  <c r="W113" i="24"/>
  <c r="X523" i="24"/>
  <c r="W239" i="24"/>
  <c r="W186" i="24"/>
  <c r="W3704" i="24"/>
  <c r="W136" i="24"/>
  <c r="W4174" i="24"/>
  <c r="W141" i="24"/>
  <c r="W430" i="24"/>
  <c r="W4588" i="24"/>
  <c r="W4536" i="24"/>
  <c r="W454" i="24"/>
  <c r="W2508" i="24"/>
  <c r="W324" i="24"/>
  <c r="X191" i="24"/>
  <c r="X445" i="24"/>
  <c r="X1798" i="24"/>
  <c r="X2218" i="24"/>
  <c r="W2702" i="24"/>
  <c r="W205" i="24" s="1"/>
  <c r="W187" i="24"/>
  <c r="W14" i="24"/>
  <c r="W114" i="24"/>
  <c r="W1990" i="24"/>
  <c r="W4226" i="24"/>
  <c r="W4070" i="24"/>
  <c r="W2640" i="24"/>
  <c r="W3706" i="24"/>
  <c r="W4172" i="24"/>
  <c r="W64" i="24"/>
  <c r="X424" i="24" l="1"/>
  <c r="X4033" i="24"/>
  <c r="X3361" i="24"/>
  <c r="X3097" i="24"/>
  <c r="X529" i="24"/>
  <c r="X2967" i="24"/>
  <c r="X1382" i="24"/>
  <c r="X788" i="24"/>
  <c r="X3253" i="24"/>
  <c r="X3982" i="24"/>
  <c r="X2815" i="24"/>
  <c r="X4584" i="24"/>
  <c r="X2737" i="24"/>
  <c r="X1203" i="24"/>
  <c r="X371" i="24"/>
  <c r="X2890" i="24"/>
  <c r="X4086" i="24"/>
  <c r="X2972" i="24"/>
  <c r="X1516" i="24"/>
  <c r="X735" i="24"/>
  <c r="X3696" i="24"/>
  <c r="X3465" i="24"/>
  <c r="X4428" i="24"/>
  <c r="X2191" i="24"/>
  <c r="X840" i="24"/>
  <c r="X1308" i="24"/>
  <c r="X4505" i="24"/>
  <c r="X2477" i="24"/>
  <c r="X1121" i="24"/>
  <c r="X2399" i="24"/>
  <c r="X4657" i="24"/>
  <c r="X4241" i="24"/>
  <c r="X2629" i="24"/>
  <c r="X580" i="24"/>
  <c r="X575" i="24"/>
  <c r="X579" i="24"/>
  <c r="X4659" i="24"/>
  <c r="X1824" i="24"/>
  <c r="X3803" i="24"/>
  <c r="X2369" i="24"/>
  <c r="X1723" i="24"/>
  <c r="X892" i="24"/>
  <c r="X450" i="24"/>
  <c r="X4684" i="24"/>
  <c r="X2265" i="24"/>
  <c r="X1490" i="24"/>
  <c r="X3202" i="24"/>
  <c r="X683" i="24"/>
  <c r="X1641" i="24"/>
  <c r="X420" i="24"/>
  <c r="X430" i="24" s="1"/>
  <c r="X1803" i="24"/>
  <c r="X3670" i="24"/>
  <c r="X2370" i="24"/>
  <c r="X1515" i="24"/>
  <c r="X684" i="24"/>
  <c r="X1360" i="24"/>
  <c r="X4168" i="24"/>
  <c r="X1802" i="24"/>
  <c r="X1808" i="24" s="1"/>
  <c r="X2322" i="24"/>
  <c r="X4558" i="24"/>
  <c r="X3410" i="24"/>
  <c r="X2604" i="24"/>
  <c r="X1282" i="24"/>
  <c r="X319" i="24"/>
  <c r="X1672" i="24"/>
  <c r="X3800" i="24"/>
  <c r="X1854" i="24"/>
  <c r="X342" i="24"/>
  <c r="X4112" i="24"/>
  <c r="X3490" i="24"/>
  <c r="X3508" i="24" s="1"/>
  <c r="X3592" i="24"/>
  <c r="X1173" i="24"/>
  <c r="X4142" i="24"/>
  <c r="X3048" i="24"/>
  <c r="X3066" i="24" s="1"/>
  <c r="X2816" i="24"/>
  <c r="X471" i="24"/>
  <c r="X1018" i="24"/>
  <c r="X3567" i="24"/>
  <c r="X1903" i="24"/>
  <c r="X1019" i="24"/>
  <c r="X2062" i="24"/>
  <c r="X264" i="24"/>
  <c r="X528" i="24"/>
  <c r="X3464" i="24"/>
  <c r="X3482" i="24" s="1"/>
  <c r="X1540" i="24"/>
  <c r="X2114" i="24"/>
  <c r="X1776" i="24"/>
  <c r="X2475" i="24"/>
  <c r="X2008" i="24"/>
  <c r="X2026" i="24" s="1"/>
  <c r="X1825" i="24"/>
  <c r="X4631" i="24"/>
  <c r="X4611" i="24"/>
  <c r="X4559" i="24"/>
  <c r="X1643" i="24"/>
  <c r="X1851" i="24"/>
  <c r="X2398" i="24"/>
  <c r="X2416" i="24" s="1"/>
  <c r="X2372" i="24"/>
  <c r="X2390" i="24" s="1"/>
  <c r="X3386" i="24"/>
  <c r="X3404" i="24" s="1"/>
  <c r="X4636" i="24"/>
  <c r="X2243" i="24"/>
  <c r="X293" i="24"/>
  <c r="X4242" i="24"/>
  <c r="X2893" i="24"/>
  <c r="X1876" i="24"/>
  <c r="X1126" i="24"/>
  <c r="X368" i="24"/>
  <c r="X2660" i="24"/>
  <c r="X4557" i="24"/>
  <c r="X2920" i="24"/>
  <c r="X1252" i="24"/>
  <c r="X1485" i="24"/>
  <c r="X3908" i="24"/>
  <c r="X4008" i="24"/>
  <c r="X1151" i="24"/>
  <c r="X2916" i="24"/>
  <c r="X3513" i="24"/>
  <c r="X3701" i="24"/>
  <c r="X1566" i="24"/>
  <c r="X1584" i="24" s="1"/>
  <c r="X942" i="24"/>
  <c r="X4475" i="24"/>
  <c r="X2655" i="24"/>
  <c r="X705" i="24"/>
  <c r="X2556" i="24"/>
  <c r="X3206" i="24"/>
  <c r="X3212" i="24" s="1"/>
  <c r="X3878" i="24"/>
  <c r="X1408" i="24"/>
  <c r="X3150" i="24"/>
  <c r="X2503" i="24"/>
  <c r="X3906" i="24"/>
  <c r="X3924" i="24" s="1"/>
  <c r="X3281" i="24"/>
  <c r="X1591" i="24"/>
  <c r="X2397" i="24"/>
  <c r="X3021" i="24"/>
  <c r="X2345" i="24"/>
  <c r="X227" i="24"/>
  <c r="X4139" i="24"/>
  <c r="X1022" i="24"/>
  <c r="X1537" i="24"/>
  <c r="X2708" i="24"/>
  <c r="X2710" i="24"/>
  <c r="X3646" i="24"/>
  <c r="X3664" i="24" s="1"/>
  <c r="X3103" i="24"/>
  <c r="X295" i="24"/>
  <c r="X1279" i="24"/>
  <c r="X786" i="24"/>
  <c r="X804" i="24" s="1"/>
  <c r="X1387" i="24"/>
  <c r="X3829" i="24"/>
  <c r="X4715" i="24"/>
  <c r="X4322" i="24"/>
  <c r="X4340" i="24" s="1"/>
  <c r="X4217" i="24"/>
  <c r="X3493" i="24"/>
  <c r="X3285" i="24"/>
  <c r="X3259" i="24"/>
  <c r="X3047" i="24"/>
  <c r="X2944" i="24"/>
  <c r="X2962" i="24" s="1"/>
  <c r="X2866" i="24"/>
  <c r="X2884" i="24" s="1"/>
  <c r="X2736" i="24"/>
  <c r="X2754" i="24" s="1"/>
  <c r="X2657" i="24"/>
  <c r="X2631" i="24"/>
  <c r="X2609" i="24"/>
  <c r="X2424" i="24"/>
  <c r="X2442" i="24" s="1"/>
  <c r="X2531" i="24"/>
  <c r="X2033" i="24"/>
  <c r="X2063" i="24"/>
  <c r="X2089" i="24"/>
  <c r="X2086" i="24"/>
  <c r="X2104" i="24" s="1"/>
  <c r="X1907" i="24"/>
  <c r="X1904" i="24"/>
  <c r="X1922" i="24" s="1"/>
  <c r="X1956" i="24"/>
  <c r="X1974" i="24" s="1"/>
  <c r="X1799" i="24"/>
  <c r="X1695" i="24"/>
  <c r="X1228" i="24"/>
  <c r="X1246" i="24" s="1"/>
  <c r="X1283" i="24"/>
  <c r="X889" i="24"/>
  <c r="X867" i="24"/>
  <c r="X812" i="24"/>
  <c r="X830" i="24" s="1"/>
  <c r="X733" i="24"/>
  <c r="X711" i="24"/>
  <c r="X1101" i="24"/>
  <c r="X785" i="24"/>
  <c r="X344" i="24"/>
  <c r="X659" i="24"/>
  <c r="X1878" i="24"/>
  <c r="X1896" i="24" s="1"/>
  <c r="X2189" i="24"/>
  <c r="X1513" i="24"/>
  <c r="X1800" i="24"/>
  <c r="X1818" i="24" s="1"/>
  <c r="X292" i="24"/>
  <c r="X310" i="24" s="1"/>
  <c r="X2583" i="24"/>
  <c r="X4663" i="24"/>
  <c r="X3437" i="24"/>
  <c r="X3181" i="24"/>
  <c r="X2453" i="24"/>
  <c r="X2111" i="24"/>
  <c r="X3649" i="24"/>
  <c r="X3802" i="24"/>
  <c r="X3820" i="24" s="1"/>
  <c r="X3935" i="24"/>
  <c r="X4377" i="24"/>
  <c r="X3958" i="24"/>
  <c r="X3976" i="24" s="1"/>
  <c r="X2843" i="24"/>
  <c r="X991" i="24"/>
  <c r="X1329" i="24"/>
  <c r="X1775" i="24"/>
  <c r="X2763" i="24"/>
  <c r="X3778" i="24"/>
  <c r="X2685" i="24"/>
  <c r="X188" i="24" s="1"/>
  <c r="X4709" i="24"/>
  <c r="X3955" i="24"/>
  <c r="X835" i="24"/>
  <c r="X814" i="24"/>
  <c r="X4581" i="24"/>
  <c r="X4452" i="24"/>
  <c r="X4470" i="24" s="1"/>
  <c r="X3987" i="24"/>
  <c r="X3880" i="24"/>
  <c r="X3898" i="24" s="1"/>
  <c r="X3571" i="24"/>
  <c r="X3671" i="24"/>
  <c r="X2921" i="24"/>
  <c r="X2605" i="24"/>
  <c r="X2554" i="24"/>
  <c r="X2572" i="24" s="1"/>
  <c r="X2085" i="24"/>
  <c r="X2034" i="24"/>
  <c r="X2052" i="24" s="1"/>
  <c r="X2060" i="24"/>
  <c r="X2078" i="24" s="1"/>
  <c r="X2059" i="24"/>
  <c r="X1517" i="24"/>
  <c r="X1647" i="24"/>
  <c r="X1461" i="24"/>
  <c r="X1439" i="24"/>
  <c r="X841" i="24"/>
  <c r="X838" i="24"/>
  <c r="X856" i="24" s="1"/>
  <c r="X685" i="24"/>
  <c r="X682" i="24"/>
  <c r="X700" i="24" s="1"/>
  <c r="X474" i="24"/>
  <c r="X708" i="24"/>
  <c r="X726" i="24" s="1"/>
  <c r="X656" i="24"/>
  <c r="X674" i="24" s="1"/>
  <c r="X2735" i="24"/>
  <c r="X2476" i="24"/>
  <c r="X2494" i="24" s="1"/>
  <c r="X2450" i="24"/>
  <c r="X2468" i="24" s="1"/>
  <c r="X2294" i="24"/>
  <c r="X2312" i="24" s="1"/>
  <c r="X1045" i="24"/>
  <c r="X2840" i="24"/>
  <c r="X2858" i="24" s="1"/>
  <c r="X811" i="24"/>
  <c r="X3545" i="24"/>
  <c r="X3857" i="24"/>
  <c r="X3412" i="24"/>
  <c r="X3430" i="24" s="1"/>
  <c r="X3051" i="24"/>
  <c r="X3932" i="24"/>
  <c r="X3950" i="24" s="1"/>
  <c r="X3805" i="24"/>
  <c r="X4348" i="24"/>
  <c r="X4366" i="24" s="1"/>
  <c r="X1465" i="24"/>
  <c r="X4374" i="24"/>
  <c r="X4392" i="24" s="1"/>
  <c r="X4299" i="24"/>
  <c r="X550" i="24"/>
  <c r="X1489" i="24"/>
  <c r="X2295" i="24"/>
  <c r="X2994" i="24"/>
  <c r="X3856" i="24"/>
  <c r="X3930" i="24"/>
  <c r="X3462" i="24"/>
  <c r="X3384" i="24"/>
  <c r="X2630" i="24"/>
  <c r="X2608" i="24"/>
  <c r="X605" i="24"/>
  <c r="X1073" i="24"/>
  <c r="X1827" i="24"/>
  <c r="X2269" i="24"/>
  <c r="X3153" i="24"/>
  <c r="X4138" i="24"/>
  <c r="X3596" i="24"/>
  <c r="X3648" i="24"/>
  <c r="X1594" i="24"/>
  <c r="X2499" i="24"/>
  <c r="X939" i="24"/>
  <c r="X1486" i="24"/>
  <c r="X1355" i="24"/>
  <c r="X2188" i="24"/>
  <c r="X2946" i="24"/>
  <c r="X3881" i="24"/>
  <c r="X4555" i="24"/>
  <c r="X4169" i="24"/>
  <c r="X4036" i="24"/>
  <c r="X4054" i="24" s="1"/>
  <c r="X3697" i="24"/>
  <c r="X3672" i="24"/>
  <c r="X3690" i="24" s="1"/>
  <c r="X3779" i="24"/>
  <c r="X3282" i="24"/>
  <c r="X3300" i="24" s="1"/>
  <c r="X2947" i="24"/>
  <c r="X2787" i="24"/>
  <c r="X2293" i="24"/>
  <c r="X2271" i="24"/>
  <c r="X2215" i="24"/>
  <c r="X1855" i="24"/>
  <c r="X1488" i="24"/>
  <c r="X1506" i="24" s="1"/>
  <c r="X1618" i="24"/>
  <c r="X1636" i="24" s="1"/>
  <c r="X1253" i="24"/>
  <c r="X1335" i="24"/>
  <c r="X919" i="24"/>
  <c r="X1097" i="24"/>
  <c r="X629" i="24"/>
  <c r="X1751" i="24"/>
  <c r="X422" i="24"/>
  <c r="X440" i="24" s="1"/>
  <c r="X265" i="24"/>
  <c r="X525" i="24"/>
  <c r="X2788" i="24"/>
  <c r="X2806" i="24" s="1"/>
  <c r="X477" i="24"/>
  <c r="X2580" i="24"/>
  <c r="X2598" i="24" s="1"/>
  <c r="X343" i="24"/>
  <c r="X1257" i="24"/>
  <c r="X3073" i="24"/>
  <c r="X2141" i="24"/>
  <c r="X3542" i="24"/>
  <c r="X3560" i="24" s="1"/>
  <c r="X3854" i="24"/>
  <c r="X3872" i="24" s="1"/>
  <c r="X3337" i="24"/>
  <c r="X3178" i="24"/>
  <c r="X3196" i="24" s="1"/>
  <c r="X3828" i="24"/>
  <c r="X3846" i="24" s="1"/>
  <c r="X3831" i="24"/>
  <c r="X4403" i="24"/>
  <c r="X4296" i="24"/>
  <c r="X4314" i="24" s="1"/>
  <c r="X3125" i="24"/>
  <c r="X4270" i="24"/>
  <c r="X4288" i="24" s="1"/>
  <c r="X732" i="24"/>
  <c r="X1177" i="24"/>
  <c r="X2240" i="24"/>
  <c r="X3019" i="24"/>
  <c r="X4141" i="24"/>
  <c r="X3773" i="24"/>
  <c r="X2812" i="24"/>
  <c r="X1460" i="24"/>
  <c r="X1749" i="24"/>
  <c r="X1619" i="24"/>
  <c r="X367" i="24"/>
  <c r="X1411" i="24"/>
  <c r="X1853" i="24"/>
  <c r="X2344" i="24"/>
  <c r="X3228" i="24"/>
  <c r="X4267" i="24"/>
  <c r="X3072" i="24"/>
  <c r="X2712" i="24"/>
  <c r="X554" i="24"/>
  <c r="X2088" i="24"/>
  <c r="X263" i="24"/>
  <c r="X1096" i="24"/>
  <c r="X1667" i="24"/>
  <c r="X2136" i="24"/>
  <c r="X3102" i="24"/>
  <c r="X4011" i="24"/>
  <c r="X1646" i="24"/>
  <c r="X601" i="24"/>
  <c r="X1386" i="24"/>
  <c r="X1928" i="24"/>
  <c r="X2738" i="24"/>
  <c r="X3595" i="24"/>
  <c r="X4687" i="24"/>
  <c r="X3491" i="24"/>
  <c r="X502" i="24"/>
  <c r="X4111" i="24"/>
  <c r="X1278" i="24"/>
  <c r="X1043" i="24"/>
  <c r="X423" i="24"/>
  <c r="X1095" i="24"/>
  <c r="X1958" i="24"/>
  <c r="X4689" i="24"/>
  <c r="X4582" i="24"/>
  <c r="X4600" i="24" s="1"/>
  <c r="X3984" i="24"/>
  <c r="X4002" i="24" s="1"/>
  <c r="X3879" i="24"/>
  <c r="X3568" i="24"/>
  <c r="X3586" i="24" s="1"/>
  <c r="X3389" i="24"/>
  <c r="X3515" i="24"/>
  <c r="X3129" i="24"/>
  <c r="X3233" i="24"/>
  <c r="X3077" i="24"/>
  <c r="X2739" i="24"/>
  <c r="X2632" i="24"/>
  <c r="X2650" i="24" s="1"/>
  <c r="X2241" i="24"/>
  <c r="X2245" i="24"/>
  <c r="X2242" i="24"/>
  <c r="X2260" i="24" s="1"/>
  <c r="X2323" i="24"/>
  <c r="X2167" i="24"/>
  <c r="X1826" i="24"/>
  <c r="X1844" i="24" s="1"/>
  <c r="X1929" i="24"/>
  <c r="X1539" i="24"/>
  <c r="X1514" i="24"/>
  <c r="X1532" i="24" s="1"/>
  <c r="X1227" i="24"/>
  <c r="X890" i="24"/>
  <c r="X908" i="24" s="1"/>
  <c r="X1049" i="24"/>
  <c r="X1123" i="24"/>
  <c r="X941" i="24"/>
  <c r="X581" i="24"/>
  <c r="X607" i="24"/>
  <c r="X369" i="24"/>
  <c r="X395" i="24"/>
  <c r="X447" i="24"/>
  <c r="X473" i="24"/>
  <c r="X1644" i="24"/>
  <c r="X1662" i="24" s="1"/>
  <c r="X503" i="24"/>
  <c r="X499" i="24"/>
  <c r="X317" i="24"/>
  <c r="X324" i="24" s="1"/>
  <c r="X681" i="24"/>
  <c r="X1254" i="24"/>
  <c r="X1272" i="24" s="1"/>
  <c r="X3099" i="24"/>
  <c r="X2163" i="24"/>
  <c r="X3983" i="24"/>
  <c r="X4088" i="24"/>
  <c r="X4106" i="24" s="1"/>
  <c r="X4425" i="24"/>
  <c r="X3204" i="24"/>
  <c r="X3222" i="24" s="1"/>
  <c r="X1462" i="24"/>
  <c r="X1480" i="24" s="1"/>
  <c r="X4195" i="24"/>
  <c r="X4451" i="24"/>
  <c r="X2943" i="24"/>
  <c r="X2713" i="24"/>
  <c r="X3750" i="24"/>
  <c r="X3768" i="24" s="1"/>
  <c r="X731" i="24"/>
  <c r="X1148" i="24"/>
  <c r="X2607" i="24"/>
  <c r="X3075" i="24"/>
  <c r="X4219" i="24"/>
  <c r="X3179" i="24"/>
  <c r="X1567" i="24"/>
  <c r="X4215" i="24"/>
  <c r="X2733" i="24"/>
  <c r="X653" i="24"/>
  <c r="X576" i="24"/>
  <c r="X1437" i="24"/>
  <c r="X1983" i="24"/>
  <c r="X2525" i="24"/>
  <c r="X3387" i="24"/>
  <c r="X4398" i="24"/>
  <c r="X3931" i="24"/>
  <c r="X2917" i="24"/>
  <c r="X2762" i="24"/>
  <c r="X2780" i="24" s="1"/>
  <c r="X2216" i="24"/>
  <c r="X2320" i="24"/>
  <c r="X2338" i="24" s="1"/>
  <c r="X2502" i="24"/>
  <c r="X2520" i="24" s="1"/>
  <c r="X2267" i="24"/>
  <c r="X1959" i="24"/>
  <c r="X2007" i="24"/>
  <c r="X1201" i="24"/>
  <c r="X1179" i="24"/>
  <c r="X1231" i="24"/>
  <c r="X1127" i="24"/>
  <c r="X945" i="24"/>
  <c r="X968" i="24"/>
  <c r="X986" i="24" s="1"/>
  <c r="X864" i="24"/>
  <c r="X882" i="24" s="1"/>
  <c r="X552" i="24"/>
  <c r="X570" i="24" s="1"/>
  <c r="X603" i="24"/>
  <c r="X347" i="24"/>
  <c r="X350" i="24" s="1"/>
  <c r="X399" i="24"/>
  <c r="X425" i="24"/>
  <c r="X373" i="24"/>
  <c r="X1673" i="24"/>
  <c r="X500" i="24"/>
  <c r="X518" i="24" s="1"/>
  <c r="X1023" i="24"/>
  <c r="X1046" i="24"/>
  <c r="X1064" i="24" s="1"/>
  <c r="X1565" i="24"/>
  <c r="X1881" i="24"/>
  <c r="X3203" i="24"/>
  <c r="X2479" i="24"/>
  <c r="X3961" i="24"/>
  <c r="X4243" i="24"/>
  <c r="X4478" i="24"/>
  <c r="X4496" i="24" s="1"/>
  <c r="X3207" i="24"/>
  <c r="X3308" i="24"/>
  <c r="X3326" i="24" s="1"/>
  <c r="X4221" i="24"/>
  <c r="X4608" i="24"/>
  <c r="X4626" i="24" s="1"/>
  <c r="X3753" i="24"/>
  <c r="X3415" i="24"/>
  <c r="X4481" i="24"/>
  <c r="X1225" i="24"/>
  <c r="X1256" i="24"/>
  <c r="X2083" i="24"/>
  <c r="X2971" i="24"/>
  <c r="X4376" i="24"/>
  <c r="X1901" i="24"/>
  <c r="X1255" i="24"/>
  <c r="X4193" i="24"/>
  <c r="X3383" i="24"/>
  <c r="X2139" i="24"/>
  <c r="X2135" i="24"/>
  <c r="X553" i="24"/>
  <c r="X1178" i="24"/>
  <c r="X1745" i="24"/>
  <c r="X2997" i="24"/>
  <c r="X3622" i="24"/>
  <c r="X4453" i="24"/>
  <c r="X4661" i="24"/>
  <c r="X4297" i="24"/>
  <c r="X3045" i="24"/>
  <c r="X1021" i="24"/>
  <c r="X2864" i="24"/>
  <c r="X294" i="24"/>
  <c r="X995" i="24"/>
  <c r="X2087" i="24"/>
  <c r="X2347" i="24"/>
  <c r="X3231" i="24"/>
  <c r="X4245" i="24"/>
  <c r="X4140" i="24"/>
  <c r="X4158" i="24" s="1"/>
  <c r="X4117" i="24"/>
  <c r="X3909" i="24"/>
  <c r="X3463" i="24"/>
  <c r="X2401" i="24"/>
  <c r="X2219" i="24"/>
  <c r="X1748" i="24"/>
  <c r="X1766" i="24" s="1"/>
  <c r="X1617" i="24"/>
  <c r="X1621" i="24"/>
  <c r="X1384" i="24"/>
  <c r="X1402" i="24" s="1"/>
  <c r="X1202" i="24"/>
  <c r="X1220" i="24" s="1"/>
  <c r="X1098" i="24"/>
  <c r="X1116" i="24" s="1"/>
  <c r="X916" i="24"/>
  <c r="X934" i="24" s="1"/>
  <c r="X789" i="24"/>
  <c r="X815" i="24"/>
  <c r="X633" i="24"/>
  <c r="X707" i="24"/>
  <c r="X555" i="24"/>
  <c r="X269" i="24"/>
  <c r="X577" i="24"/>
  <c r="X318" i="24"/>
  <c r="X370" i="24"/>
  <c r="X388" i="24" s="1"/>
  <c r="X396" i="24"/>
  <c r="X414" i="24" s="1"/>
  <c r="X421" i="24"/>
  <c r="X1877" i="24"/>
  <c r="X321" i="24"/>
  <c r="X1020" i="24"/>
  <c r="X1038" i="24" s="1"/>
  <c r="X1436" i="24"/>
  <c r="X1454" i="24" s="1"/>
  <c r="X1543" i="24"/>
  <c r="X1569" i="24"/>
  <c r="X3311" i="24"/>
  <c r="X2865" i="24"/>
  <c r="X4192" i="24"/>
  <c r="X4210" i="24" s="1"/>
  <c r="X4351" i="24"/>
  <c r="X4685" i="24"/>
  <c r="X3467" i="24"/>
  <c r="X3489" i="24"/>
  <c r="X4373" i="24"/>
  <c r="X4380" i="24" s="1"/>
  <c r="X2297" i="24"/>
  <c r="X3541" i="24"/>
  <c r="X4503" i="24"/>
  <c r="X346" i="24"/>
  <c r="X913" i="24"/>
  <c r="X1568" i="24"/>
  <c r="X2659" i="24"/>
  <c r="X3154" i="24"/>
  <c r="X3160" i="24" s="1"/>
  <c r="X4423" i="24"/>
  <c r="X3331" i="24"/>
  <c r="X4372" i="24"/>
  <c r="X3830" i="24"/>
  <c r="X3020" i="24"/>
  <c r="X914" i="24"/>
  <c r="X1069" i="24"/>
  <c r="X757" i="24"/>
  <c r="X1199" i="24"/>
  <c r="X2317" i="24"/>
  <c r="X2785" i="24"/>
  <c r="X3721" i="24"/>
  <c r="X4553" i="24"/>
  <c r="X2941" i="24"/>
  <c r="X3695" i="24"/>
  <c r="X4713" i="24"/>
  <c r="X3049" i="24"/>
  <c r="X1879" i="24"/>
  <c r="X476" i="24"/>
  <c r="X1511" i="24"/>
  <c r="X2084" i="24"/>
  <c r="X2634" i="24"/>
  <c r="X3492" i="24"/>
  <c r="X4476" i="24"/>
  <c r="X4712" i="24"/>
  <c r="X4730" i="24" s="1"/>
  <c r="X4455" i="24"/>
  <c r="X4347" i="24"/>
  <c r="X4065" i="24"/>
  <c r="X3957" i="24"/>
  <c r="X3723" i="24"/>
  <c r="X3593" i="24"/>
  <c r="X3152" i="24"/>
  <c r="X3170" i="24" s="1"/>
  <c r="X3022" i="24"/>
  <c r="X3040" i="24" s="1"/>
  <c r="X3100" i="24"/>
  <c r="X3118" i="24" s="1"/>
  <c r="X2791" i="24"/>
  <c r="X2346" i="24"/>
  <c r="X2364" i="24" s="1"/>
  <c r="X2137" i="24"/>
  <c r="X1774" i="24"/>
  <c r="X1792" i="24" s="1"/>
  <c r="X1933" i="24"/>
  <c r="X1985" i="24"/>
  <c r="X1721" i="24"/>
  <c r="X1487" i="24"/>
  <c r="X1305" i="24"/>
  <c r="X1280" i="24"/>
  <c r="X1298" i="24" s="1"/>
  <c r="X1332" i="24"/>
  <c r="X1350" i="24" s="1"/>
  <c r="X1124" i="24"/>
  <c r="X1142" i="24" s="1"/>
  <c r="X971" i="24"/>
  <c r="X863" i="24"/>
  <c r="X763" i="24"/>
  <c r="X737" i="24"/>
  <c r="X291" i="24"/>
  <c r="X298" i="24" s="1"/>
  <c r="X837" i="24"/>
  <c r="X4113" i="24"/>
  <c r="X253" i="24"/>
  <c r="X630" i="24"/>
  <c r="X648" i="24" s="1"/>
  <c r="X1309" i="24"/>
  <c r="X1930" i="24"/>
  <c r="X1948" i="24" s="1"/>
  <c r="X2375" i="24"/>
  <c r="X4218" i="24"/>
  <c r="X4236" i="24" s="1"/>
  <c r="X1645" i="24"/>
  <c r="X316" i="24"/>
  <c r="X3774" i="24"/>
  <c r="X4527" i="24"/>
  <c r="X1070" i="24"/>
  <c r="X2319" i="24"/>
  <c r="X2138" i="24"/>
  <c r="X2156" i="24" s="1"/>
  <c r="X3698" i="24"/>
  <c r="X3716" i="24" s="1"/>
  <c r="X1075" i="24"/>
  <c r="X526" i="24"/>
  <c r="X544" i="24" s="1"/>
  <c r="X1409" i="24"/>
  <c r="X1670" i="24"/>
  <c r="X1688" i="24" s="1"/>
  <c r="X3334" i="24"/>
  <c r="X3352" i="24" s="1"/>
  <c r="X3853" i="24"/>
  <c r="X3726" i="24"/>
  <c r="X1330" i="24"/>
  <c r="X1850" i="24"/>
  <c r="X3305" i="24"/>
  <c r="X3673" i="24"/>
  <c r="X345" i="24"/>
  <c r="X3775" i="24"/>
  <c r="X2011" i="24"/>
  <c r="X1491" i="24"/>
  <c r="X1955" i="24"/>
  <c r="X1962" i="24" s="1"/>
  <c r="X252" i="24"/>
  <c r="X151" i="24"/>
  <c r="X102" i="24"/>
  <c r="X103" i="24"/>
  <c r="X54" i="24"/>
  <c r="X152" i="24"/>
  <c r="X352" i="24"/>
  <c r="X960" i="24"/>
  <c r="X532" i="24"/>
  <c r="Y3" i="24"/>
  <c r="X28" i="24"/>
  <c r="X128" i="24"/>
  <c r="X53" i="24"/>
  <c r="X254" i="24"/>
  <c r="X734" i="24"/>
  <c r="X752" i="24" s="1"/>
  <c r="X1072" i="24"/>
  <c r="X1090" i="24" s="1"/>
  <c r="X578" i="24"/>
  <c r="X596" i="24" s="1"/>
  <c r="X893" i="24"/>
  <c r="X760" i="24"/>
  <c r="X778" i="24" s="1"/>
  <c r="X915" i="24"/>
  <c r="X922" i="24" s="1"/>
  <c r="X1306" i="24"/>
  <c r="X1324" i="24" s="1"/>
  <c r="X1175" i="24"/>
  <c r="X997" i="24"/>
  <c r="X967" i="24"/>
  <c r="X974" i="24" s="1"/>
  <c r="X1153" i="24"/>
  <c r="X1361" i="24"/>
  <c r="X1149" i="24"/>
  <c r="X1357" i="24"/>
  <c r="X1331" i="24"/>
  <c r="X1435" i="24"/>
  <c r="X1725" i="24"/>
  <c r="X1696" i="24"/>
  <c r="X1714" i="24" s="1"/>
  <c r="X1699" i="24"/>
  <c r="X1773" i="24"/>
  <c r="X1981" i="24"/>
  <c r="X1852" i="24"/>
  <c r="X1870" i="24" s="1"/>
  <c r="X1829" i="24"/>
  <c r="X1982" i="24"/>
  <c r="X2000" i="24" s="1"/>
  <c r="X2115" i="24"/>
  <c r="X2268" i="24"/>
  <c r="X2286" i="24" s="1"/>
  <c r="X2527" i="24"/>
  <c r="X2427" i="24"/>
  <c r="X2969" i="24"/>
  <c r="X2996" i="24"/>
  <c r="X3014" i="24" s="1"/>
  <c r="X3255" i="24"/>
  <c r="X3262" i="24" s="1"/>
  <c r="X3151" i="24"/>
  <c r="X3158" i="24" s="1"/>
  <c r="X3155" i="24"/>
  <c r="X3333" i="24"/>
  <c r="X3359" i="24"/>
  <c r="X3385" i="24"/>
  <c r="X3392" i="24" s="1"/>
  <c r="X3619" i="24"/>
  <c r="X3724" i="24"/>
  <c r="X3742" i="24" s="1"/>
  <c r="X3749" i="24"/>
  <c r="X4013" i="24"/>
  <c r="X4010" i="24"/>
  <c r="X4028" i="24" s="1"/>
  <c r="X4143" i="24"/>
  <c r="X4146" i="24" s="1"/>
  <c r="X4273" i="24"/>
  <c r="X4325" i="24"/>
  <c r="X4321" i="24"/>
  <c r="X4429" i="24"/>
  <c r="X4529" i="24"/>
  <c r="X4686" i="24"/>
  <c r="X4704" i="24" s="1"/>
  <c r="X4063" i="24"/>
  <c r="X3023" i="24"/>
  <c r="X2530" i="24"/>
  <c r="X1542" i="24"/>
  <c r="X887" i="24"/>
  <c r="X397" i="24"/>
  <c r="X2603" i="24"/>
  <c r="X3101" i="24"/>
  <c r="X3956" i="24"/>
  <c r="X4007" i="24"/>
  <c r="X3722" i="24"/>
  <c r="X336" i="24"/>
  <c r="X101" i="24"/>
  <c r="X226" i="24"/>
  <c r="X2234" i="24"/>
  <c r="X2687" i="24"/>
  <c r="X189" i="24" s="1"/>
  <c r="X2869" i="24"/>
  <c r="X2817" i="24"/>
  <c r="X2813" i="24"/>
  <c r="X3025" i="24"/>
  <c r="X2973" i="24"/>
  <c r="X2995" i="24"/>
  <c r="X3230" i="24"/>
  <c r="X3248" i="24" s="1"/>
  <c r="X3256" i="24"/>
  <c r="X3274" i="24" s="1"/>
  <c r="X3438" i="24"/>
  <c r="X3456" i="24" s="1"/>
  <c r="X3620" i="24"/>
  <c r="X3638" i="24" s="1"/>
  <c r="X3801" i="24"/>
  <c r="X3827" i="24"/>
  <c r="X4061" i="24"/>
  <c r="X4068" i="24" s="1"/>
  <c r="X4091" i="24"/>
  <c r="X4062" i="24"/>
  <c r="X4080" i="24" s="1"/>
  <c r="X4039" i="24"/>
  <c r="X4244" i="24"/>
  <c r="X4262" i="24" s="1"/>
  <c r="X4530" i="24"/>
  <c r="X4548" i="24" s="1"/>
  <c r="X4034" i="24"/>
  <c r="X3050" i="24"/>
  <c r="X2681" i="24"/>
  <c r="X2032" i="24"/>
  <c r="X1122" i="24"/>
  <c r="X475" i="24"/>
  <c r="X992" i="24"/>
  <c r="X2296" i="24"/>
  <c r="X3544" i="24"/>
  <c r="X4402" i="24"/>
  <c r="X4408" i="24" s="1"/>
  <c r="X61" i="24"/>
  <c r="X362" i="24"/>
  <c r="X492" i="24"/>
  <c r="X3704" i="24"/>
  <c r="X3725" i="24"/>
  <c r="X2889" i="24"/>
  <c r="X2214" i="24"/>
  <c r="X1381" i="24"/>
  <c r="X940" i="24"/>
  <c r="X810" i="24"/>
  <c r="X2734" i="24"/>
  <c r="X2744" i="24" s="1"/>
  <c r="X4246" i="24"/>
  <c r="X2192" i="24"/>
  <c r="X1589" i="24"/>
  <c r="X4293" i="24"/>
  <c r="X66" i="24"/>
  <c r="X4148" i="24"/>
  <c r="X29" i="24"/>
  <c r="X129" i="24"/>
  <c r="X948" i="24"/>
  <c r="X154" i="24"/>
  <c r="X228" i="24"/>
  <c r="X186" i="24"/>
  <c r="X4120" i="24"/>
  <c r="X4605" i="24"/>
  <c r="X3591" i="24"/>
  <c r="X2942" i="24"/>
  <c r="X2057" i="24"/>
  <c r="X1438" i="24"/>
  <c r="X706" i="24"/>
  <c r="X2707" i="24"/>
  <c r="X3175" i="24"/>
  <c r="X3461" i="24"/>
  <c r="X4382" i="24"/>
  <c r="X2728" i="24"/>
  <c r="X679" i="24"/>
  <c r="X2894" i="24"/>
  <c r="X836" i="24"/>
  <c r="X1044" i="24"/>
  <c r="X398" i="24"/>
  <c r="X1957" i="24"/>
  <c r="X2919" i="24"/>
  <c r="X3201" i="24"/>
  <c r="X4658" i="24"/>
  <c r="X3929" i="24"/>
  <c r="X2552" i="24"/>
  <c r="X3543" i="24"/>
  <c r="X4090" i="24"/>
  <c r="X4632" i="24"/>
  <c r="X2374" i="24"/>
  <c r="X3409" i="24"/>
  <c r="X3981" i="24"/>
  <c r="X3024" i="24"/>
  <c r="X3747" i="24"/>
  <c r="X4189" i="24"/>
  <c r="X4710" i="24"/>
  <c r="X2682" i="24"/>
  <c r="X3539" i="24"/>
  <c r="X3877" i="24"/>
  <c r="X2582" i="24"/>
  <c r="X3934" i="24"/>
  <c r="X4502" i="24"/>
  <c r="X4350" i="24"/>
  <c r="X4268" i="24"/>
  <c r="X3306" i="24"/>
  <c r="X116" i="24"/>
  <c r="X784" i="24"/>
  <c r="X2318" i="24"/>
  <c r="X3128" i="24"/>
  <c r="X1433" i="24"/>
  <c r="X3071" i="24"/>
  <c r="X2161" i="24"/>
  <c r="X3959" i="24"/>
  <c r="X4294" i="24"/>
  <c r="X4320" i="24"/>
  <c r="X2555" i="24"/>
  <c r="X1407" i="24"/>
  <c r="X3825" i="24"/>
  <c r="X3777" i="24"/>
  <c r="X3488" i="24"/>
  <c r="X1277" i="24"/>
  <c r="X1772" i="24"/>
  <c r="X1782" i="24" s="1"/>
  <c r="X1750" i="24"/>
  <c r="X2291" i="24"/>
  <c r="X606" i="24"/>
  <c r="X1828" i="24"/>
  <c r="X2270" i="24"/>
  <c r="X501" i="24"/>
  <c r="X1204" i="24"/>
  <c r="X472" i="24"/>
  <c r="X2266" i="24"/>
  <c r="X965" i="24"/>
  <c r="X1698" i="24"/>
  <c r="X891" i="24"/>
  <c r="X1590" i="24"/>
  <c r="X3123" i="24"/>
  <c r="X4190" i="24"/>
  <c r="X2711" i="24"/>
  <c r="X3566" i="24"/>
  <c r="X4012" i="24"/>
  <c r="X4018" i="24" s="1"/>
  <c r="X1047" i="24"/>
  <c r="X3124" i="24"/>
  <c r="X3826" i="24"/>
  <c r="X4375" i="24"/>
  <c r="X2110" i="24"/>
  <c r="X2998" i="24"/>
  <c r="X4116" i="24"/>
  <c r="X4122" i="24" s="1"/>
  <c r="X1564" i="24"/>
  <c r="X3283" i="24"/>
  <c r="X3904" i="24"/>
  <c r="X4349" i="24"/>
  <c r="X3647" i="24"/>
  <c r="X3986" i="24"/>
  <c r="X2764" i="24"/>
  <c r="X3565" i="24"/>
  <c r="X2422" i="24"/>
  <c r="X2187" i="24"/>
  <c r="X1642" i="24"/>
  <c r="X4635" i="24"/>
  <c r="X4609" i="24"/>
  <c r="X4427" i="24"/>
  <c r="X4401" i="24"/>
  <c r="X4194" i="24"/>
  <c r="X4115" i="24"/>
  <c r="X3960" i="24"/>
  <c r="X3882" i="24"/>
  <c r="X3699" i="24"/>
  <c r="X3669" i="24"/>
  <c r="X3517" i="24"/>
  <c r="X3279" i="24"/>
  <c r="X3284" i="24"/>
  <c r="X3254" i="24"/>
  <c r="X3149" i="24"/>
  <c r="X2838" i="24"/>
  <c r="X2842" i="24"/>
  <c r="X2760" i="24"/>
  <c r="X2551" i="24"/>
  <c r="X2656" i="24"/>
  <c r="X2061" i="24"/>
  <c r="X2165" i="24"/>
  <c r="X2239" i="24"/>
  <c r="X2166" i="24"/>
  <c r="X1927" i="24"/>
  <c r="X1979" i="24"/>
  <c r="X2421" i="24"/>
  <c r="X1616" i="24"/>
  <c r="X1459" i="24"/>
  <c r="X1147" i="24"/>
  <c r="X1697" i="24"/>
  <c r="X1174" i="24"/>
  <c r="X1303" i="24"/>
  <c r="X1307" i="24"/>
  <c r="X944" i="24"/>
  <c r="X996" i="24"/>
  <c r="X888" i="24"/>
  <c r="X943" i="24"/>
  <c r="X709" i="24"/>
  <c r="X658" i="24"/>
  <c r="X809" i="24"/>
  <c r="X631" i="24"/>
  <c r="X268" i="24"/>
  <c r="X419" i="24"/>
  <c r="X627" i="24"/>
  <c r="X446" i="24"/>
  <c r="X16" i="24"/>
  <c r="X1668" i="24"/>
  <c r="X1797" i="24"/>
  <c r="X758" i="24"/>
  <c r="X2395" i="24"/>
  <c r="X680" i="24"/>
  <c r="X1563" i="24"/>
  <c r="X2581" i="24"/>
  <c r="X628" i="24"/>
  <c r="X2244" i="24"/>
  <c r="X1538" i="24"/>
  <c r="X2426" i="24"/>
  <c r="X1074" i="24"/>
  <c r="X497" i="24"/>
  <c r="X1541" i="24"/>
  <c r="X3098" i="24"/>
  <c r="X3751" i="24"/>
  <c r="X4220" i="24"/>
  <c r="X2786" i="24"/>
  <c r="X3466" i="24"/>
  <c r="X4137" i="24"/>
  <c r="X3413" i="24"/>
  <c r="X3752" i="24"/>
  <c r="X4450" i="24"/>
  <c r="X2473" i="24"/>
  <c r="X2968" i="24"/>
  <c r="X3643" i="24"/>
  <c r="X1463" i="24"/>
  <c r="X3310" i="24"/>
  <c r="X4038" i="24"/>
  <c r="X4345" i="24"/>
  <c r="X2217" i="24"/>
  <c r="X3388" i="24"/>
  <c r="X3618" i="24"/>
  <c r="X4064" i="24"/>
  <c r="X1512" i="24"/>
  <c r="X1522" i="24" s="1"/>
  <c r="X2841" i="24"/>
  <c r="X3621" i="24"/>
  <c r="X4216" i="24"/>
  <c r="X2993" i="24"/>
  <c r="X2945" i="24"/>
  <c r="X91" i="24"/>
  <c r="X632" i="24"/>
  <c r="X3804" i="24"/>
  <c r="X4371" i="24"/>
  <c r="X3309" i="24"/>
  <c r="X3205" i="24"/>
  <c r="X4528" i="24"/>
  <c r="X3436" i="24"/>
  <c r="X2400" i="24"/>
  <c r="X3414" i="24"/>
  <c r="X3420" i="24" s="1"/>
  <c r="X3799" i="24"/>
  <c r="X4662" i="24"/>
  <c r="X4579" i="24"/>
  <c r="X4454" i="24"/>
  <c r="X4167" i="24"/>
  <c r="X4059" i="24"/>
  <c r="X3748" i="24"/>
  <c r="X3570" i="24"/>
  <c r="X3357" i="24"/>
  <c r="X3358" i="24"/>
  <c r="X3127" i="24"/>
  <c r="X2867" i="24"/>
  <c r="X2789" i="24"/>
  <c r="X2452" i="24"/>
  <c r="X1230" i="24"/>
  <c r="X1048" i="24"/>
  <c r="X783" i="24"/>
  <c r="X736" i="24"/>
  <c r="X267" i="24"/>
  <c r="X372" i="24"/>
  <c r="X4531" i="24"/>
  <c r="X4272" i="24"/>
  <c r="X3985" i="24"/>
  <c r="X3569" i="24"/>
  <c r="X3440" i="24"/>
  <c r="X3257" i="24"/>
  <c r="X2868" i="24"/>
  <c r="X2425" i="24"/>
  <c r="X2504" i="24"/>
  <c r="X2396" i="24"/>
  <c r="X2140" i="24"/>
  <c r="X2109" i="24"/>
  <c r="X1953" i="24"/>
  <c r="X1880" i="24"/>
  <c r="X1886" i="24" s="1"/>
  <c r="X2006" i="24"/>
  <c r="X1615" i="24"/>
  <c r="X2292" i="24"/>
  <c r="X1849" i="24"/>
  <c r="X1359" i="24"/>
  <c r="X1694" i="24"/>
  <c r="X1334" i="24"/>
  <c r="X865" i="24"/>
  <c r="X866" i="24"/>
  <c r="X602" i="24"/>
  <c r="X394" i="24"/>
  <c r="X1099" i="24"/>
  <c r="X1226" i="24"/>
  <c r="X2474" i="24"/>
  <c r="X2478" i="24"/>
  <c r="X1017" i="24"/>
  <c r="X1906" i="24"/>
  <c r="X341" i="24"/>
  <c r="X2529" i="24"/>
  <c r="X290" i="24"/>
  <c r="X300" i="24" s="1"/>
  <c r="X861" i="24"/>
  <c r="X2321" i="24"/>
  <c r="X2837" i="24"/>
  <c r="X762" i="24"/>
  <c r="X1152" i="24"/>
  <c r="X524" i="24"/>
  <c r="X970" i="24"/>
  <c r="X2005" i="24"/>
  <c r="X4554" i="24"/>
  <c r="X166" i="24"/>
  <c r="X4688" i="24"/>
  <c r="X4580" i="24"/>
  <c r="X4590" i="24" s="1"/>
  <c r="X4532" i="24"/>
  <c r="X4449" i="24"/>
  <c r="X4324" i="24"/>
  <c r="X4164" i="24"/>
  <c r="X4174" i="24" s="1"/>
  <c r="X4085" i="24"/>
  <c r="X4037" i="24"/>
  <c r="X3903" i="24"/>
  <c r="X3617" i="24"/>
  <c r="X3674" i="24"/>
  <c r="X3518" i="24"/>
  <c r="X3335" i="24"/>
  <c r="X3258" i="24"/>
  <c r="X3046" i="24"/>
  <c r="X3056" i="24" s="1"/>
  <c r="X3076" i="24"/>
  <c r="X2915" i="24"/>
  <c r="X2759" i="24"/>
  <c r="X2811" i="24"/>
  <c r="X2790" i="24"/>
  <c r="X2343" i="24"/>
  <c r="X2373" i="24"/>
  <c r="X2113" i="24"/>
  <c r="X2213" i="24"/>
  <c r="X2031" i="24"/>
  <c r="X2010" i="24"/>
  <c r="X1931" i="24"/>
  <c r="X1771" i="24"/>
  <c r="X1932" i="24"/>
  <c r="X1593" i="24"/>
  <c r="X1724" i="24"/>
  <c r="X1720" i="24"/>
  <c r="X1356" i="24"/>
  <c r="X1385" i="24"/>
  <c r="X1229" i="24"/>
  <c r="X1620" i="24"/>
  <c r="X1200" i="24"/>
  <c r="X839" i="24"/>
  <c r="X862" i="24"/>
  <c r="X917" i="24"/>
  <c r="X1100" i="24"/>
  <c r="X966" i="24"/>
  <c r="X761" i="24"/>
  <c r="X710" i="24"/>
  <c r="X527" i="24"/>
  <c r="X393" i="24"/>
  <c r="X320" i="24"/>
  <c r="X326" i="24" s="1"/>
  <c r="X498" i="24"/>
  <c r="X449" i="24"/>
  <c r="X1412" i="24"/>
  <c r="X1464" i="24"/>
  <c r="X289" i="24"/>
  <c r="X1251" i="24"/>
  <c r="X2500" i="24"/>
  <c r="X1980" i="24"/>
  <c r="X2448" i="24"/>
  <c r="X1125" i="24"/>
  <c r="X1984" i="24"/>
  <c r="X2348" i="24"/>
  <c r="X2863" i="24"/>
  <c r="X918" i="24"/>
  <c r="X924" i="24" s="1"/>
  <c r="X2162" i="24"/>
  <c r="X3176" i="24"/>
  <c r="X4479" i="24"/>
  <c r="X3232" i="24"/>
  <c r="X3238" i="24" s="1"/>
  <c r="X3852" i="24"/>
  <c r="X4610" i="24"/>
  <c r="X3280" i="24"/>
  <c r="X4060" i="24"/>
  <c r="X4606" i="24"/>
  <c r="X3332" i="24"/>
  <c r="X3855" i="24"/>
  <c r="X4583" i="24"/>
  <c r="X3487" i="24"/>
  <c r="X4089" i="24"/>
  <c r="X4683" i="24"/>
  <c r="X2058" i="24"/>
  <c r="X3933" i="24"/>
  <c r="X4397" i="24"/>
  <c r="X1801" i="24"/>
  <c r="X3851" i="24"/>
  <c r="X4480" i="24"/>
  <c r="X4271" i="24"/>
  <c r="X4298" i="24"/>
  <c r="X2577" i="24"/>
  <c r="X76" i="24"/>
  <c r="X266" i="24"/>
  <c r="X448" i="24"/>
  <c r="X466" i="24" s="1"/>
  <c r="X451" i="24"/>
  <c r="X551" i="24"/>
  <c r="X759" i="24"/>
  <c r="X604" i="24"/>
  <c r="X622" i="24" s="1"/>
  <c r="X994" i="24"/>
  <c r="X1012" i="24" s="1"/>
  <c r="X1383" i="24"/>
  <c r="X993" i="24"/>
  <c r="X1176" i="24"/>
  <c r="X1194" i="24" s="1"/>
  <c r="X1413" i="24"/>
  <c r="X1592" i="24"/>
  <c r="X1610" i="24" s="1"/>
  <c r="X1777" i="24"/>
  <c r="X2037" i="24"/>
  <c r="X1747" i="24"/>
  <c r="X179" i="24"/>
  <c r="X2579" i="24"/>
  <c r="X2501" i="24"/>
  <c r="X2449" i="24"/>
  <c r="X2456" i="24" s="1"/>
  <c r="X2423" i="24"/>
  <c r="X2658" i="24"/>
  <c r="X2676" i="24" s="1"/>
  <c r="X2765" i="24"/>
  <c r="X2661" i="24"/>
  <c r="X2895" i="24"/>
  <c r="X2839" i="24"/>
  <c r="X3126" i="24"/>
  <c r="X3144" i="24" s="1"/>
  <c r="X3229" i="24"/>
  <c r="X3236" i="24" s="1"/>
  <c r="X3177" i="24"/>
  <c r="X3411" i="24"/>
  <c r="X3418" i="24" s="1"/>
  <c r="X3363" i="24"/>
  <c r="X3441" i="24"/>
  <c r="X3675" i="24"/>
  <c r="X3678" i="24" s="1"/>
  <c r="X3597" i="24"/>
  <c r="X3727" i="24"/>
  <c r="X3905" i="24"/>
  <c r="X3883" i="24"/>
  <c r="X4009" i="24"/>
  <c r="X4035" i="24"/>
  <c r="X4087" i="24"/>
  <c r="X4191" i="24"/>
  <c r="X4198" i="24" s="1"/>
  <c r="X4165" i="24"/>
  <c r="X4172" i="24" s="1"/>
  <c r="X4247" i="24"/>
  <c r="X4477" i="24"/>
  <c r="X4504" i="24"/>
  <c r="X4522" i="24" s="1"/>
  <c r="X4556" i="24"/>
  <c r="X4574" i="24" s="1"/>
  <c r="X4633" i="24"/>
  <c r="X4711" i="24"/>
  <c r="X4506" i="24"/>
  <c r="X3644" i="24"/>
  <c r="X3654" i="24" s="1"/>
  <c r="X2686" i="24"/>
  <c r="X1905" i="24"/>
  <c r="X1746" i="24"/>
  <c r="X549" i="24"/>
  <c r="X1671" i="24"/>
  <c r="X1333" i="24"/>
  <c r="X3439" i="24"/>
  <c r="X3907" i="24"/>
  <c r="X3700" i="24"/>
  <c r="X3540" i="24"/>
  <c r="X4714" i="24"/>
  <c r="X1910" i="24"/>
  <c r="X1558" i="24"/>
  <c r="X2742" i="24"/>
  <c r="X77" i="24"/>
  <c r="X251" i="24"/>
  <c r="X376" i="24"/>
  <c r="X104" i="24"/>
  <c r="X1071" i="24"/>
  <c r="X1410" i="24"/>
  <c r="X1428" i="24" s="1"/>
  <c r="X1205" i="24"/>
  <c r="X1150" i="24"/>
  <c r="X1168" i="24" s="1"/>
  <c r="X1358" i="24"/>
  <c r="X1376" i="24" s="1"/>
  <c r="X1669" i="24"/>
  <c r="X153" i="24"/>
  <c r="X1595" i="24"/>
  <c r="X1722" i="24"/>
  <c r="X1740" i="24" s="1"/>
  <c r="X2190" i="24"/>
  <c r="X2208" i="24" s="1"/>
  <c r="X2112" i="24"/>
  <c r="X2130" i="24" s="1"/>
  <c r="X176" i="24"/>
  <c r="X2164" i="24"/>
  <c r="X2182" i="24" s="1"/>
  <c r="X2505" i="24"/>
  <c r="X2606" i="24"/>
  <c r="X2624" i="24" s="1"/>
  <c r="X2528" i="24"/>
  <c r="X2546" i="24" s="1"/>
  <c r="X2684" i="24"/>
  <c r="X2709" i="24"/>
  <c r="X2814" i="24"/>
  <c r="X2832" i="24" s="1"/>
  <c r="X2970" i="24"/>
  <c r="X2988" i="24" s="1"/>
  <c r="X3360" i="24"/>
  <c r="X3378" i="24" s="1"/>
  <c r="X3623" i="24"/>
  <c r="X3519" i="24"/>
  <c r="X3645" i="24"/>
  <c r="X4269" i="24"/>
  <c r="X4400" i="24"/>
  <c r="X4418" i="24" s="1"/>
  <c r="X4585" i="24"/>
  <c r="X4607" i="24"/>
  <c r="X4637" i="24"/>
  <c r="X4660" i="24"/>
  <c r="X4678" i="24" s="1"/>
  <c r="X4424" i="24"/>
  <c r="X3514" i="24"/>
  <c r="X2633" i="24"/>
  <c r="X1954" i="24"/>
  <c r="X1964" i="24" s="1"/>
  <c r="X1281" i="24"/>
  <c r="X787" i="24"/>
  <c r="X2036" i="24"/>
  <c r="X1875" i="24"/>
  <c r="X315" i="24"/>
  <c r="X4319" i="24"/>
  <c r="X4501" i="24"/>
  <c r="X4323" i="24"/>
  <c r="X3362" i="24"/>
  <c r="W30" i="24"/>
  <c r="W130" i="24"/>
  <c r="X3706" i="24"/>
  <c r="X4096" i="24"/>
  <c r="X78" i="24"/>
  <c r="X26" i="24"/>
  <c r="X126" i="24"/>
  <c r="X51" i="24"/>
  <c r="X79" i="24"/>
  <c r="X177" i="24"/>
  <c r="X2371" i="24"/>
  <c r="X2193" i="24"/>
  <c r="X2553" i="24"/>
  <c r="X2635" i="24"/>
  <c r="X2349" i="24"/>
  <c r="X2557" i="24"/>
  <c r="X2892" i="24"/>
  <c r="X2910" i="24" s="1"/>
  <c r="X2761" i="24"/>
  <c r="X229" i="24"/>
  <c r="X2891" i="24"/>
  <c r="X2918" i="24"/>
  <c r="X2936" i="24" s="1"/>
  <c r="X2999" i="24"/>
  <c r="X3074" i="24"/>
  <c r="X3092" i="24" s="1"/>
  <c r="X3307" i="24"/>
  <c r="X3516" i="24"/>
  <c r="X3534" i="24" s="1"/>
  <c r="X3594" i="24"/>
  <c r="X3612" i="24" s="1"/>
  <c r="X3776" i="24"/>
  <c r="X3794" i="24" s="1"/>
  <c r="X4114" i="24"/>
  <c r="X4132" i="24" s="1"/>
  <c r="X4166" i="24"/>
  <c r="X4184" i="24" s="1"/>
  <c r="X4295" i="24"/>
  <c r="X4399" i="24"/>
  <c r="X4426" i="24"/>
  <c r="X4444" i="24" s="1"/>
  <c r="X4533" i="24"/>
  <c r="X4507" i="24"/>
  <c r="X4634" i="24"/>
  <c r="X4652" i="24" s="1"/>
  <c r="X4346" i="24"/>
  <c r="X3435" i="24"/>
  <c r="X2526" i="24"/>
  <c r="X2035" i="24"/>
  <c r="X1304" i="24"/>
  <c r="X813" i="24"/>
  <c r="X654" i="24"/>
  <c r="X2447" i="24"/>
  <c r="X1434" i="24"/>
  <c r="X1693" i="24"/>
  <c r="X2451" i="24"/>
  <c r="X1902" i="24"/>
  <c r="X3680" i="24"/>
  <c r="X27" i="24"/>
  <c r="X127" i="24"/>
  <c r="X52" i="24"/>
  <c r="X178" i="24"/>
  <c r="X4354" i="24"/>
  <c r="X4163" i="24"/>
  <c r="X3180" i="24"/>
  <c r="X2578" i="24"/>
  <c r="X1719" i="24"/>
  <c r="X969" i="24"/>
  <c r="X1823" i="24"/>
  <c r="X657" i="24"/>
  <c r="X2009" i="24"/>
  <c r="X3227" i="24"/>
  <c r="X3336" i="24"/>
  <c r="AJ5" i="24"/>
  <c r="AK6" i="24"/>
  <c r="X272" i="24" l="1"/>
  <c r="X2640" i="24"/>
  <c r="X1806" i="24"/>
  <c r="X114" i="24"/>
  <c r="X39" i="24"/>
  <c r="X3054" i="24"/>
  <c r="X3394" i="24"/>
  <c r="X1912" i="24"/>
  <c r="X4406" i="24"/>
  <c r="X60" i="24"/>
  <c r="X456" i="24"/>
  <c r="X4588" i="24"/>
  <c r="X4070" i="24"/>
  <c r="X534" i="24"/>
  <c r="X378" i="24"/>
  <c r="X4016" i="24"/>
  <c r="X4356" i="24"/>
  <c r="X3652" i="24"/>
  <c r="X274" i="24"/>
  <c r="X164" i="24"/>
  <c r="X4226" i="24"/>
  <c r="X1988" i="24"/>
  <c r="X63" i="24"/>
  <c r="X235" i="24"/>
  <c r="X1990" i="24"/>
  <c r="X1884" i="24"/>
  <c r="X3210" i="24"/>
  <c r="X89" i="24"/>
  <c r="X239" i="24"/>
  <c r="X4538" i="24"/>
  <c r="X214" i="24"/>
  <c r="X139" i="24"/>
  <c r="X238" i="24"/>
  <c r="X161" i="24"/>
  <c r="X11" i="24"/>
  <c r="X976" i="24"/>
  <c r="X4224" i="24"/>
  <c r="X14" i="24"/>
  <c r="X2508" i="24"/>
  <c r="X2458" i="24"/>
  <c r="X428" i="24"/>
  <c r="X137" i="24"/>
  <c r="X2510" i="24"/>
  <c r="X1520" i="24"/>
  <c r="X163" i="24"/>
  <c r="X88" i="24"/>
  <c r="X3264" i="24"/>
  <c r="X2638" i="24"/>
  <c r="X454" i="24"/>
  <c r="X13" i="24"/>
  <c r="X113" i="24"/>
  <c r="X138" i="24"/>
  <c r="X62" i="24"/>
  <c r="X4536" i="24"/>
  <c r="Y4729" i="24"/>
  <c r="Y4703" i="24"/>
  <c r="Y4727" i="24"/>
  <c r="Y4728" i="24"/>
  <c r="Y4701" i="24"/>
  <c r="Y4702" i="24"/>
  <c r="Y4726" i="24"/>
  <c r="Y4700" i="24"/>
  <c r="Y4677" i="24"/>
  <c r="Y4675" i="24"/>
  <c r="Y4676" i="24"/>
  <c r="Y4651" i="24"/>
  <c r="Y4674" i="24"/>
  <c r="Y4650" i="24"/>
  <c r="Y4649" i="24"/>
  <c r="Y4648" i="24"/>
  <c r="Y4625" i="24"/>
  <c r="Y4623" i="24"/>
  <c r="Y4622" i="24"/>
  <c r="Y4624" i="24"/>
  <c r="Y4599" i="24"/>
  <c r="Y4598" i="24"/>
  <c r="Y4596" i="24"/>
  <c r="Y4572" i="24"/>
  <c r="Y4597" i="24"/>
  <c r="Y4571" i="24"/>
  <c r="Y4573" i="24"/>
  <c r="Y4570" i="24"/>
  <c r="Y4547" i="24"/>
  <c r="Y4545" i="24"/>
  <c r="Y4544" i="24"/>
  <c r="Y4546" i="24"/>
  <c r="Y4521" i="24"/>
  <c r="Y4518" i="24"/>
  <c r="Y4494" i="24"/>
  <c r="Y4493" i="24"/>
  <c r="Y4492" i="24"/>
  <c r="Y4519" i="24"/>
  <c r="Y4520" i="24"/>
  <c r="Y4495" i="24"/>
  <c r="Y4469" i="24"/>
  <c r="Y4417" i="24"/>
  <c r="Y4467" i="24"/>
  <c r="Y4441" i="24"/>
  <c r="Y4443" i="24"/>
  <c r="Y4468" i="24"/>
  <c r="Y4442" i="24"/>
  <c r="Y4466" i="24"/>
  <c r="Y4440" i="24"/>
  <c r="Y4391" i="24"/>
  <c r="Y4390" i="24"/>
  <c r="Y4414" i="24"/>
  <c r="Y4339" i="24"/>
  <c r="Y4416" i="24"/>
  <c r="Y4388" i="24"/>
  <c r="Y4365" i="24"/>
  <c r="Y4415" i="24"/>
  <c r="Y4389" i="24"/>
  <c r="Y4364" i="24"/>
  <c r="Y4363" i="24"/>
  <c r="Y4362" i="24"/>
  <c r="Y4337" i="24"/>
  <c r="Y4260" i="24"/>
  <c r="Y4259" i="24"/>
  <c r="Y4258" i="24"/>
  <c r="Y4286" i="24"/>
  <c r="Y4285" i="24"/>
  <c r="Y4284" i="24"/>
  <c r="Y4312" i="24"/>
  <c r="Y4311" i="24"/>
  <c r="Y4310" i="24"/>
  <c r="Y4287" i="24"/>
  <c r="Y4338" i="24"/>
  <c r="Y4313" i="24"/>
  <c r="Y4208" i="24"/>
  <c r="Y4207" i="24"/>
  <c r="Y4206" i="24"/>
  <c r="Y4336" i="24"/>
  <c r="Y4261" i="24"/>
  <c r="Y4234" i="24"/>
  <c r="Y4233" i="24"/>
  <c r="Y4232" i="24"/>
  <c r="Y4209" i="24"/>
  <c r="Y4235" i="24"/>
  <c r="Y4157" i="24"/>
  <c r="Y4183" i="24"/>
  <c r="Y4182" i="24"/>
  <c r="Y4181" i="24"/>
  <c r="Y4180" i="24"/>
  <c r="Y4131" i="24"/>
  <c r="Y4128" i="24"/>
  <c r="Y4155" i="24"/>
  <c r="Y4105" i="24"/>
  <c r="Y4156" i="24"/>
  <c r="Y4154" i="24"/>
  <c r="Y4130" i="24"/>
  <c r="Y4078" i="24"/>
  <c r="Y4077" i="24"/>
  <c r="Y4076" i="24"/>
  <c r="Y4129" i="24"/>
  <c r="Y4104" i="24"/>
  <c r="Y4103" i="24"/>
  <c r="Y4102" i="24"/>
  <c r="Y4079" i="24"/>
  <c r="Y4026" i="24"/>
  <c r="Y4025" i="24"/>
  <c r="Y4024" i="24"/>
  <c r="Y4052" i="24"/>
  <c r="Y4051" i="24"/>
  <c r="Y4050" i="24"/>
  <c r="Y3975" i="24"/>
  <c r="Y4001" i="24"/>
  <c r="Y4027" i="24"/>
  <c r="Y3974" i="24"/>
  <c r="Y3973" i="24"/>
  <c r="Y3972" i="24"/>
  <c r="Y4053" i="24"/>
  <c r="Y3922" i="24"/>
  <c r="Y3921" i="24"/>
  <c r="Y3920" i="24"/>
  <c r="Y3948" i="24"/>
  <c r="Y3947" i="24"/>
  <c r="Y3946" i="24"/>
  <c r="Y3998" i="24"/>
  <c r="Y3923" i="24"/>
  <c r="Y3949" i="24"/>
  <c r="Y3999" i="24"/>
  <c r="Y4000" i="24"/>
  <c r="Y3896" i="24"/>
  <c r="Y3895" i="24"/>
  <c r="Y3894" i="24"/>
  <c r="Y3871" i="24"/>
  <c r="Y3870" i="24"/>
  <c r="Y3869" i="24"/>
  <c r="Y3868" i="24"/>
  <c r="Y3897" i="24"/>
  <c r="Y3845" i="24"/>
  <c r="Y3842" i="24"/>
  <c r="Y3818" i="24"/>
  <c r="Y3817" i="24"/>
  <c r="Y3816" i="24"/>
  <c r="Y3741" i="24"/>
  <c r="Y3767" i="24"/>
  <c r="Y3793" i="24"/>
  <c r="Y3819" i="24"/>
  <c r="Y3688" i="24"/>
  <c r="Y3687" i="24"/>
  <c r="Y3686" i="24"/>
  <c r="Y3843" i="24"/>
  <c r="Y3714" i="24"/>
  <c r="Y3713" i="24"/>
  <c r="Y3712" i="24"/>
  <c r="Y3740" i="24"/>
  <c r="Y3739" i="24"/>
  <c r="Y3738" i="24"/>
  <c r="Y3766" i="24"/>
  <c r="Y3765" i="24"/>
  <c r="Y3764" i="24"/>
  <c r="Y3689" i="24"/>
  <c r="Y3844" i="24"/>
  <c r="Y3792" i="24"/>
  <c r="Y3662" i="24"/>
  <c r="Y3661" i="24"/>
  <c r="Y3660" i="24"/>
  <c r="Y3585" i="24"/>
  <c r="Y3611" i="24"/>
  <c r="Y3791" i="24"/>
  <c r="Y3637" i="24"/>
  <c r="Y3790" i="24"/>
  <c r="Y3663" i="24"/>
  <c r="Y3532" i="24"/>
  <c r="Y3531" i="24"/>
  <c r="Y3530" i="24"/>
  <c r="Y3715" i="24"/>
  <c r="Y3558" i="24"/>
  <c r="Y3557" i="24"/>
  <c r="Y3556" i="24"/>
  <c r="Y3610" i="24"/>
  <c r="Y3609" i="24"/>
  <c r="Y3608" i="24"/>
  <c r="Y3533" i="24"/>
  <c r="Y3636" i="24"/>
  <c r="Y3635" i="24"/>
  <c r="Y3634" i="24"/>
  <c r="Y3559" i="24"/>
  <c r="Y3455" i="24"/>
  <c r="Y3481" i="24"/>
  <c r="Y3584" i="24"/>
  <c r="Y3507" i="24"/>
  <c r="Y3583" i="24"/>
  <c r="Y3428" i="24"/>
  <c r="Y3427" i="24"/>
  <c r="Y3426" i="24"/>
  <c r="Y3582" i="24"/>
  <c r="Y3454" i="24"/>
  <c r="Y3453" i="24"/>
  <c r="Y3452" i="24"/>
  <c r="Y3480" i="24"/>
  <c r="Y3479" i="24"/>
  <c r="Y3478" i="24"/>
  <c r="Y3403" i="24"/>
  <c r="Y3506" i="24"/>
  <c r="Y3324" i="24"/>
  <c r="Y3323" i="24"/>
  <c r="Y3322" i="24"/>
  <c r="Y3350" i="24"/>
  <c r="Y3349" i="24"/>
  <c r="Y3348" i="24"/>
  <c r="Y3273" i="24"/>
  <c r="Y3505" i="24"/>
  <c r="Y3429" i="24"/>
  <c r="Y3375" i="24"/>
  <c r="Y3374" i="24"/>
  <c r="Y3299" i="24"/>
  <c r="Y3504" i="24"/>
  <c r="Y3325" i="24"/>
  <c r="Y3402" i="24"/>
  <c r="Y3376" i="24"/>
  <c r="Y3351" i="24"/>
  <c r="Y3401" i="24"/>
  <c r="Y3272" i="24"/>
  <c r="Y3271" i="24"/>
  <c r="Y3270" i="24"/>
  <c r="Y3400" i="24"/>
  <c r="Y3298" i="24"/>
  <c r="Y3297" i="24"/>
  <c r="Y3296" i="24"/>
  <c r="Y3221" i="24"/>
  <c r="Y3247" i="24"/>
  <c r="Y3245" i="24"/>
  <c r="Y3377" i="24"/>
  <c r="Y3168" i="24"/>
  <c r="Y3167" i="24"/>
  <c r="Y3166" i="24"/>
  <c r="Y3194" i="24"/>
  <c r="Y3193" i="24"/>
  <c r="Y3192" i="24"/>
  <c r="Y3117" i="24"/>
  <c r="Y3244" i="24"/>
  <c r="Y3169" i="24"/>
  <c r="Y3246" i="24"/>
  <c r="Y3195" i="24"/>
  <c r="Y3064" i="24"/>
  <c r="Y3063" i="24"/>
  <c r="Y3062" i="24"/>
  <c r="Y2987" i="24"/>
  <c r="Y3220" i="24"/>
  <c r="Y3141" i="24"/>
  <c r="Y3142" i="24"/>
  <c r="Y3116" i="24"/>
  <c r="Y3039" i="24"/>
  <c r="Y3219" i="24"/>
  <c r="Y3065" i="24"/>
  <c r="Y3218" i="24"/>
  <c r="Y3115" i="24"/>
  <c r="Y3091" i="24"/>
  <c r="Y3114" i="24"/>
  <c r="Y2986" i="24"/>
  <c r="Y2985" i="24"/>
  <c r="Y2984" i="24"/>
  <c r="Y3143" i="24"/>
  <c r="Y3012" i="24"/>
  <c r="Y3011" i="24"/>
  <c r="Y3010" i="24"/>
  <c r="Y3140" i="24"/>
  <c r="Y3038" i="24"/>
  <c r="Y3037" i="24"/>
  <c r="Y3036" i="24"/>
  <c r="Y2961" i="24"/>
  <c r="Y2908" i="24"/>
  <c r="Y2907" i="24"/>
  <c r="Y2906" i="24"/>
  <c r="Y2831" i="24"/>
  <c r="Y3089" i="24"/>
  <c r="Y2934" i="24"/>
  <c r="Y2933" i="24"/>
  <c r="Y2932" i="24"/>
  <c r="Y2857" i="24"/>
  <c r="Y3088" i="24"/>
  <c r="Y2958" i="24"/>
  <c r="Y2883" i="24"/>
  <c r="Y2959" i="24"/>
  <c r="Y2909" i="24"/>
  <c r="Y3013" i="24"/>
  <c r="Y2935" i="24"/>
  <c r="Y2804" i="24"/>
  <c r="Y2803" i="24"/>
  <c r="Y2830" i="24"/>
  <c r="Y2829" i="24"/>
  <c r="Y2828" i="24"/>
  <c r="Y2856" i="24"/>
  <c r="Y2855" i="24"/>
  <c r="Y2854" i="24"/>
  <c r="Y2960" i="24"/>
  <c r="Y2753" i="24"/>
  <c r="Y2805" i="24"/>
  <c r="Y2779" i="24"/>
  <c r="Y2674" i="24"/>
  <c r="Y2673" i="24"/>
  <c r="Y2672" i="24"/>
  <c r="Y2700" i="24"/>
  <c r="Y203" i="24" s="1"/>
  <c r="Y2699" i="24"/>
  <c r="Y202" i="24" s="1"/>
  <c r="Y2698" i="24"/>
  <c r="Y201" i="24" s="1"/>
  <c r="Y2882" i="24"/>
  <c r="Y2726" i="24"/>
  <c r="Y2725" i="24"/>
  <c r="Y2724" i="24"/>
  <c r="Y2881" i="24"/>
  <c r="Y2778" i="24"/>
  <c r="Y2777" i="24"/>
  <c r="Y2776" i="24"/>
  <c r="Y2701" i="24"/>
  <c r="Y204" i="24" s="1"/>
  <c r="Y2880" i="24"/>
  <c r="Y2802" i="24"/>
  <c r="Y2727" i="24"/>
  <c r="Y2750" i="24"/>
  <c r="Y2518" i="24"/>
  <c r="Y2517" i="24"/>
  <c r="Y2516" i="24"/>
  <c r="Y2441" i="24"/>
  <c r="Y2544" i="24"/>
  <c r="Y2543" i="24"/>
  <c r="Y2542" i="24"/>
  <c r="Y2467" i="24"/>
  <c r="Y2336" i="24"/>
  <c r="Y2335" i="24"/>
  <c r="Y2334" i="24"/>
  <c r="Y2570" i="24"/>
  <c r="Y2569" i="24"/>
  <c r="Y2568" i="24"/>
  <c r="Y2493" i="24"/>
  <c r="Y2362" i="24"/>
  <c r="Y2361" i="24"/>
  <c r="Y2360" i="24"/>
  <c r="Y2596" i="24"/>
  <c r="Y2595" i="24"/>
  <c r="Y2594" i="24"/>
  <c r="Y2519" i="24"/>
  <c r="Y2388" i="24"/>
  <c r="Y2387" i="24"/>
  <c r="Y2386" i="24"/>
  <c r="Y2675" i="24"/>
  <c r="Y2649" i="24"/>
  <c r="Y2622" i="24"/>
  <c r="Y2621" i="24"/>
  <c r="Y2620" i="24"/>
  <c r="Y2545" i="24"/>
  <c r="Y2414" i="24"/>
  <c r="Y2413" i="24"/>
  <c r="Y2412" i="24"/>
  <c r="Y2337" i="24"/>
  <c r="Y3090" i="24"/>
  <c r="Y2752" i="24"/>
  <c r="Y2647" i="24"/>
  <c r="Y2646" i="24"/>
  <c r="Y2571" i="24"/>
  <c r="Y2440" i="24"/>
  <c r="Y2439" i="24"/>
  <c r="Y2438" i="24"/>
  <c r="Y2363" i="24"/>
  <c r="Y2648" i="24"/>
  <c r="Y2597" i="24"/>
  <c r="Y2466" i="24"/>
  <c r="Y2465" i="24"/>
  <c r="Y2464" i="24"/>
  <c r="Y2389" i="24"/>
  <c r="Y2751" i="24"/>
  <c r="Y2491" i="24"/>
  <c r="Y2285" i="24"/>
  <c r="Y2154" i="24"/>
  <c r="Y2153" i="24"/>
  <c r="Y2152" i="24"/>
  <c r="Y2077" i="24"/>
  <c r="Y2206" i="24"/>
  <c r="Y2205" i="24"/>
  <c r="Y2204" i="24"/>
  <c r="Y2129" i="24"/>
  <c r="Y2623" i="24"/>
  <c r="Y2232" i="24"/>
  <c r="Y2231" i="24"/>
  <c r="Y2230" i="24"/>
  <c r="Y2155" i="24"/>
  <c r="Y2258" i="24"/>
  <c r="Y2257" i="24"/>
  <c r="Y2256" i="24"/>
  <c r="Y2181" i="24"/>
  <c r="Y2050" i="24"/>
  <c r="Y2049" i="24"/>
  <c r="Y2048" i="24"/>
  <c r="Y2415" i="24"/>
  <c r="Y2284" i="24"/>
  <c r="Y2283" i="24"/>
  <c r="Y2282" i="24"/>
  <c r="Y2207" i="24"/>
  <c r="Y2076" i="24"/>
  <c r="Y2075" i="24"/>
  <c r="Y2074" i="24"/>
  <c r="Y2492" i="24"/>
  <c r="Y2310" i="24"/>
  <c r="Y2309" i="24"/>
  <c r="Y2308" i="24"/>
  <c r="Y2233" i="24"/>
  <c r="Y2102" i="24"/>
  <c r="Y2101" i="24"/>
  <c r="Y2100" i="24"/>
  <c r="Y2025" i="24"/>
  <c r="Y2259" i="24"/>
  <c r="Y2128" i="24"/>
  <c r="Y2127" i="24"/>
  <c r="Y2126" i="24"/>
  <c r="Y2051" i="24"/>
  <c r="Y1972" i="24"/>
  <c r="Y1971" i="24"/>
  <c r="Y1970" i="24"/>
  <c r="Y1895" i="24"/>
  <c r="Y1764" i="24"/>
  <c r="Y1763" i="24"/>
  <c r="Y1762" i="24"/>
  <c r="Y2490" i="24"/>
  <c r="Y2179" i="24"/>
  <c r="Y1998" i="24"/>
  <c r="Y1997" i="24"/>
  <c r="Y1996" i="24"/>
  <c r="Y1921" i="24"/>
  <c r="Y1790" i="24"/>
  <c r="Y1789" i="24"/>
  <c r="Y1788" i="24"/>
  <c r="Y2178" i="24"/>
  <c r="Y2024" i="24"/>
  <c r="Y2023" i="24"/>
  <c r="Y2022" i="24"/>
  <c r="Y1947" i="24"/>
  <c r="Y1816" i="24"/>
  <c r="Y1815" i="24"/>
  <c r="Y1814" i="24"/>
  <c r="Y1739" i="24"/>
  <c r="Y1973" i="24"/>
  <c r="Y1842" i="24"/>
  <c r="Y1841" i="24"/>
  <c r="Y1840" i="24"/>
  <c r="Y1765" i="24"/>
  <c r="Y2103" i="24"/>
  <c r="Y1999" i="24"/>
  <c r="Y1868" i="24"/>
  <c r="Y1867" i="24"/>
  <c r="Y1866" i="24"/>
  <c r="Y1791" i="24"/>
  <c r="Y1894" i="24"/>
  <c r="Y1893" i="24"/>
  <c r="Y1892" i="24"/>
  <c r="Y1817" i="24"/>
  <c r="Y2180" i="24"/>
  <c r="Y1946" i="24"/>
  <c r="Y1945" i="24"/>
  <c r="Y1944" i="24"/>
  <c r="Y1869" i="24"/>
  <c r="Y1738" i="24"/>
  <c r="Y1737" i="24"/>
  <c r="Y1736" i="24"/>
  <c r="Y1919" i="24"/>
  <c r="Y1843" i="24"/>
  <c r="Y1634" i="24"/>
  <c r="Y1633" i="24"/>
  <c r="Y1632" i="24"/>
  <c r="Y1557" i="24"/>
  <c r="Y1426" i="24"/>
  <c r="Y2311" i="24"/>
  <c r="Y1918" i="24"/>
  <c r="Y1660" i="24"/>
  <c r="Y1659" i="24"/>
  <c r="Y1658" i="24"/>
  <c r="Y1583" i="24"/>
  <c r="Y1452" i="24"/>
  <c r="Y1451" i="24"/>
  <c r="Y1450" i="24"/>
  <c r="Y1686" i="24"/>
  <c r="Y1685" i="24"/>
  <c r="Y1684" i="24"/>
  <c r="Y1609" i="24"/>
  <c r="Y1478" i="24"/>
  <c r="Y1477" i="24"/>
  <c r="Y1476" i="24"/>
  <c r="Y1712" i="24"/>
  <c r="Y1711" i="24"/>
  <c r="Y1710" i="24"/>
  <c r="Y1635" i="24"/>
  <c r="Y1504" i="24"/>
  <c r="Y1503" i="24"/>
  <c r="Y1502" i="24"/>
  <c r="Y1661" i="24"/>
  <c r="Y1530" i="24"/>
  <c r="Y1529" i="24"/>
  <c r="Y1528" i="24"/>
  <c r="Y1453" i="24"/>
  <c r="Y1687" i="24"/>
  <c r="Y1556" i="24"/>
  <c r="Y1555" i="24"/>
  <c r="Y1554" i="24"/>
  <c r="Y1479" i="24"/>
  <c r="Y1608" i="24"/>
  <c r="Y1607" i="24"/>
  <c r="Y1606" i="24"/>
  <c r="Y1531" i="24"/>
  <c r="Y1425" i="24"/>
  <c r="Y1424" i="24"/>
  <c r="Y1349" i="24"/>
  <c r="Y1218" i="24"/>
  <c r="Y1217" i="24"/>
  <c r="Y1216" i="24"/>
  <c r="Y1141" i="24"/>
  <c r="Y1920" i="24"/>
  <c r="Y1375" i="24"/>
  <c r="Y1244" i="24"/>
  <c r="Y1243" i="24"/>
  <c r="Y1242" i="24"/>
  <c r="Y1167" i="24"/>
  <c r="Y1401" i="24"/>
  <c r="Y1270" i="24"/>
  <c r="Y1269" i="24"/>
  <c r="Y1268" i="24"/>
  <c r="Y1193" i="24"/>
  <c r="Y1358" i="24"/>
  <c r="Y1376" i="24" s="1"/>
  <c r="Y1322" i="24"/>
  <c r="Y1321" i="24"/>
  <c r="Y1320" i="24"/>
  <c r="Y1245" i="24"/>
  <c r="Y1581" i="24"/>
  <c r="Y1348" i="24"/>
  <c r="Y1347" i="24"/>
  <c r="Y1346" i="24"/>
  <c r="Y1271" i="24"/>
  <c r="Y1140" i="24"/>
  <c r="Y1139" i="24"/>
  <c r="Y1138" i="24"/>
  <c r="Y1580" i="24"/>
  <c r="Y1427" i="24"/>
  <c r="Y1374" i="24"/>
  <c r="Y1373" i="24"/>
  <c r="Y1372" i="24"/>
  <c r="Y1297" i="24"/>
  <c r="Y1166" i="24"/>
  <c r="Y1165" i="24"/>
  <c r="Y1164" i="24"/>
  <c r="Y1713" i="24"/>
  <c r="Y1400" i="24"/>
  <c r="Y1399" i="24"/>
  <c r="Y1398" i="24"/>
  <c r="Y1323" i="24"/>
  <c r="Y1192" i="24"/>
  <c r="Y1191" i="24"/>
  <c r="Y1190" i="24"/>
  <c r="Y1295" i="24"/>
  <c r="Y1219" i="24"/>
  <c r="Y1088" i="24"/>
  <c r="Y1087" i="24"/>
  <c r="Y1086" i="24"/>
  <c r="Y1011" i="24"/>
  <c r="Y880" i="24"/>
  <c r="Y879" i="24"/>
  <c r="Y878" i="24"/>
  <c r="Y1294" i="24"/>
  <c r="Y1114" i="24"/>
  <c r="Y1113" i="24"/>
  <c r="Y1112" i="24"/>
  <c r="Y1037" i="24"/>
  <c r="Y906" i="24"/>
  <c r="Y905" i="24"/>
  <c r="Y904" i="24"/>
  <c r="Y1063" i="24"/>
  <c r="Y932" i="24"/>
  <c r="Y931" i="24"/>
  <c r="Y930" i="24"/>
  <c r="Y855" i="24"/>
  <c r="Y1505" i="24"/>
  <c r="Y1089" i="24"/>
  <c r="Y958" i="24"/>
  <c r="Y957" i="24"/>
  <c r="Y956" i="24"/>
  <c r="Y881" i="24"/>
  <c r="Y1115" i="24"/>
  <c r="Y984" i="24"/>
  <c r="Y983" i="24"/>
  <c r="Y982" i="24"/>
  <c r="Y907" i="24"/>
  <c r="Y1010" i="24"/>
  <c r="Y1009" i="24"/>
  <c r="Y1008" i="24"/>
  <c r="Y933" i="24"/>
  <c r="Y1582" i="24"/>
  <c r="Y1296" i="24"/>
  <c r="Y1036" i="24"/>
  <c r="Y1035" i="24"/>
  <c r="Y1034" i="24"/>
  <c r="Y959" i="24"/>
  <c r="Y750" i="24"/>
  <c r="Y749" i="24"/>
  <c r="Y748" i="24"/>
  <c r="Y673" i="24"/>
  <c r="Y542" i="24"/>
  <c r="Y541" i="24"/>
  <c r="Y540" i="24"/>
  <c r="Y853" i="24"/>
  <c r="Y776" i="24"/>
  <c r="Y775" i="24"/>
  <c r="Y774" i="24"/>
  <c r="Y699" i="24"/>
  <c r="Y568" i="24"/>
  <c r="Y567" i="24"/>
  <c r="Y566" i="24"/>
  <c r="Y852" i="24"/>
  <c r="Y802" i="24"/>
  <c r="Y801" i="24"/>
  <c r="Y800" i="24"/>
  <c r="Y725" i="24"/>
  <c r="Y594" i="24"/>
  <c r="Y593" i="24"/>
  <c r="Y592" i="24"/>
  <c r="Y985" i="24"/>
  <c r="Y828" i="24"/>
  <c r="Y827" i="24"/>
  <c r="Y826" i="24"/>
  <c r="Y751" i="24"/>
  <c r="Y620" i="24"/>
  <c r="Y619" i="24"/>
  <c r="Y618" i="24"/>
  <c r="Y543" i="24"/>
  <c r="Y1062" i="24"/>
  <c r="Y777" i="24"/>
  <c r="Y646" i="24"/>
  <c r="Y645" i="24"/>
  <c r="Y644" i="24"/>
  <c r="Y569" i="24"/>
  <c r="Y803" i="24"/>
  <c r="Y672" i="24"/>
  <c r="Y671" i="24"/>
  <c r="Y670" i="24"/>
  <c r="Y595" i="24"/>
  <c r="Y1060" i="24"/>
  <c r="Y854" i="24"/>
  <c r="Y724" i="24"/>
  <c r="Y723" i="24"/>
  <c r="Y722" i="24"/>
  <c r="Y647" i="24"/>
  <c r="Y696" i="24"/>
  <c r="Y621" i="24"/>
  <c r="Y412" i="24"/>
  <c r="Y411" i="24"/>
  <c r="Y410" i="24"/>
  <c r="Y335" i="24"/>
  <c r="Y1061" i="24"/>
  <c r="Y438" i="24"/>
  <c r="Y437" i="24"/>
  <c r="Y436" i="24"/>
  <c r="Y361" i="24"/>
  <c r="Y464" i="24"/>
  <c r="Y463" i="24"/>
  <c r="Y462" i="24"/>
  <c r="Y387" i="24"/>
  <c r="Y490" i="24"/>
  <c r="Y489" i="24"/>
  <c r="Y488" i="24"/>
  <c r="Y413" i="24"/>
  <c r="Y282" i="24"/>
  <c r="Y281" i="24"/>
  <c r="Y280" i="24"/>
  <c r="Y516" i="24"/>
  <c r="Y515" i="24"/>
  <c r="Y514" i="24"/>
  <c r="Y439" i="24"/>
  <c r="Y308" i="24"/>
  <c r="Y307" i="24"/>
  <c r="Y306" i="24"/>
  <c r="Y491" i="24"/>
  <c r="Y360" i="24"/>
  <c r="Y359" i="24"/>
  <c r="Y358" i="24"/>
  <c r="Y283" i="24"/>
  <c r="Y697" i="24"/>
  <c r="Y517" i="24"/>
  <c r="Y386" i="24"/>
  <c r="Y385" i="24"/>
  <c r="Y384" i="24"/>
  <c r="Y309" i="24"/>
  <c r="Y698" i="24"/>
  <c r="Y334" i="24"/>
  <c r="Z2" i="24"/>
  <c r="Y829" i="24"/>
  <c r="Y333" i="24"/>
  <c r="Y465" i="24"/>
  <c r="Y332" i="24"/>
  <c r="Y4" i="24"/>
  <c r="Y3518" i="24" s="1"/>
  <c r="Y295" i="24"/>
  <c r="Y1699" i="24"/>
  <c r="Y500" i="24"/>
  <c r="Y518" i="24" s="1"/>
  <c r="Y1591" i="24"/>
  <c r="Y2580" i="24"/>
  <c r="Y2598" i="24" s="1"/>
  <c r="Y1491" i="24"/>
  <c r="Y3204" i="24"/>
  <c r="Y3222" i="24" s="1"/>
  <c r="Y3464" i="24"/>
  <c r="Y3482" i="24" s="1"/>
  <c r="Y3854" i="24"/>
  <c r="Y3872" i="24" s="1"/>
  <c r="Y1096" i="24"/>
  <c r="Y1330" i="24"/>
  <c r="Y3804" i="24"/>
  <c r="Y3799" i="24"/>
  <c r="X10" i="24"/>
  <c r="X211" i="24"/>
  <c r="X41" i="24"/>
  <c r="X80" i="24"/>
  <c r="X4044" i="24"/>
  <c r="Y4111" i="24"/>
  <c r="Y3621" i="24"/>
  <c r="Y2010" i="24"/>
  <c r="Y918" i="24"/>
  <c r="Y1980" i="24"/>
  <c r="Y1954" i="24"/>
  <c r="Y3830" i="24"/>
  <c r="Y3829" i="24"/>
  <c r="X213" i="24"/>
  <c r="X185" i="24"/>
  <c r="X212" i="24"/>
  <c r="X216" i="24"/>
  <c r="X85" i="24"/>
  <c r="X950" i="24"/>
  <c r="X237" i="24"/>
  <c r="Y4241" i="24"/>
  <c r="Y1511" i="24"/>
  <c r="Y1824" i="24"/>
  <c r="Y4142" i="24"/>
  <c r="Y3309" i="24"/>
  <c r="Y3517" i="24"/>
  <c r="Y680" i="24"/>
  <c r="Y264" i="24"/>
  <c r="Y2161" i="24"/>
  <c r="Y1412" i="24"/>
  <c r="Y1564" i="24"/>
  <c r="Y992" i="24"/>
  <c r="Y420" i="24"/>
  <c r="Y576" i="24"/>
  <c r="Y575" i="24"/>
  <c r="Y732" i="24"/>
  <c r="Y1126" i="24"/>
  <c r="Y1408" i="24"/>
  <c r="Y1359" i="24"/>
  <c r="Y1719" i="24"/>
  <c r="Y1615" i="24"/>
  <c r="Y1979" i="24"/>
  <c r="Y1953" i="24"/>
  <c r="Y2240" i="24"/>
  <c r="Y2426" i="24"/>
  <c r="Y2815" i="24"/>
  <c r="Y2655" i="24"/>
  <c r="Y2785" i="24"/>
  <c r="Y2889" i="24"/>
  <c r="Y3358" i="24"/>
  <c r="Y3648" i="24"/>
  <c r="Y3673" i="24"/>
  <c r="Y4089" i="24"/>
  <c r="Y4085" i="24"/>
  <c r="Y4163" i="24"/>
  <c r="Y4454" i="24"/>
  <c r="X155" i="24"/>
  <c r="X4200" i="24"/>
  <c r="X35" i="24"/>
  <c r="X230" i="24"/>
  <c r="X37" i="24"/>
  <c r="X255" i="24"/>
  <c r="X1780" i="24"/>
  <c r="Y191" i="24"/>
  <c r="Y3565" i="24"/>
  <c r="Y4401" i="24"/>
  <c r="Y3956" i="24"/>
  <c r="Y3179" i="24"/>
  <c r="Y4636" i="24"/>
  <c r="Y3855" i="24"/>
  <c r="Y4215" i="24"/>
  <c r="Y4423" i="24"/>
  <c r="Y3878" i="24"/>
  <c r="Y3384" i="24"/>
  <c r="Y1694" i="24"/>
  <c r="Y4193" i="24"/>
  <c r="Y4632" i="24"/>
  <c r="Y3933" i="24"/>
  <c r="Y836" i="24"/>
  <c r="Y3414" i="24"/>
  <c r="Y940" i="24"/>
  <c r="Y501" i="24"/>
  <c r="Y606" i="24"/>
  <c r="Y2660" i="24"/>
  <c r="Y1801" i="24"/>
  <c r="Y1516" i="24"/>
  <c r="Y1255" i="24"/>
  <c r="Y3150" i="24"/>
  <c r="Y1957" i="24"/>
  <c r="Y398" i="24"/>
  <c r="Y472" i="24"/>
  <c r="Y423" i="24"/>
  <c r="Y602" i="24"/>
  <c r="Y579" i="24"/>
  <c r="Y757" i="24"/>
  <c r="Y1152" i="24"/>
  <c r="Y1074" i="24"/>
  <c r="Y1048" i="24"/>
  <c r="Y887" i="24"/>
  <c r="Y1178" i="24"/>
  <c r="Y1438" i="24"/>
  <c r="Y1381" i="24"/>
  <c r="Y1460" i="24"/>
  <c r="Y1645" i="24"/>
  <c r="Y1932" i="24"/>
  <c r="Y2005" i="24"/>
  <c r="Y2266" i="24"/>
  <c r="Y2243" i="24"/>
  <c r="Y2191" i="24"/>
  <c r="Y2447" i="24"/>
  <c r="Y2707" i="24"/>
  <c r="Y2504" i="24"/>
  <c r="Y2577" i="24"/>
  <c r="Y2946" i="24"/>
  <c r="Y2811" i="24"/>
  <c r="Y3023" i="24"/>
  <c r="Y2838" i="24"/>
  <c r="Y3024" i="24"/>
  <c r="Y3153" i="24"/>
  <c r="Y3361" i="24"/>
  <c r="Y3513" i="24"/>
  <c r="Y3670" i="24"/>
  <c r="Y3722" i="24"/>
  <c r="Y3752" i="24"/>
  <c r="Y3903" i="24"/>
  <c r="Y4086" i="24"/>
  <c r="Y4190" i="24"/>
  <c r="Y4324" i="24"/>
  <c r="Y4479" i="24"/>
  <c r="Y4528" i="24"/>
  <c r="Y4683" i="24"/>
  <c r="X87" i="24"/>
  <c r="X135" i="24"/>
  <c r="X86" i="24"/>
  <c r="X236" i="24"/>
  <c r="X160" i="24"/>
  <c r="X55" i="24"/>
  <c r="X38" i="24"/>
  <c r="X36" i="24"/>
  <c r="Y3465" i="24"/>
  <c r="Y4372" i="24"/>
  <c r="Y3881" i="24"/>
  <c r="Y3128" i="24"/>
  <c r="Y3955" i="24"/>
  <c r="Y2734" i="24"/>
  <c r="Y3331" i="24"/>
  <c r="Y1698" i="24"/>
  <c r="Y3877" i="24"/>
  <c r="Y3413" i="24"/>
  <c r="Y4579" i="24"/>
  <c r="Y3908" i="24"/>
  <c r="Y3228" i="24"/>
  <c r="Y1875" i="24"/>
  <c r="Y1204" i="24"/>
  <c r="Y524" i="24"/>
  <c r="Y1069" i="24"/>
  <c r="Y2474" i="24"/>
  <c r="Y2109" i="24"/>
  <c r="Y1486" i="24"/>
  <c r="Y1099" i="24"/>
  <c r="Y2863" i="24"/>
  <c r="Y1902" i="24"/>
  <c r="Y1095" i="24"/>
  <c r="Y319" i="24"/>
  <c r="Y263" i="24"/>
  <c r="Y445" i="24"/>
  <c r="Y393" i="24"/>
  <c r="Y605" i="24"/>
  <c r="Y601" i="24"/>
  <c r="Y758" i="24"/>
  <c r="Y1226" i="24"/>
  <c r="Y1122" i="24"/>
  <c r="Y1073" i="24"/>
  <c r="Y1229" i="24"/>
  <c r="Y1307" i="24"/>
  <c r="Y1252" i="24"/>
  <c r="Y1515" i="24"/>
  <c r="Y1463" i="24"/>
  <c r="Y1667" i="24"/>
  <c r="Y2006" i="24"/>
  <c r="Y2036" i="24"/>
  <c r="Y1927" i="24"/>
  <c r="Y2265" i="24"/>
  <c r="Y2213" i="24"/>
  <c r="Y2396" i="24"/>
  <c r="Y2578" i="24"/>
  <c r="Y2837" i="24"/>
  <c r="Y2525" i="24"/>
  <c r="Y2712" i="24"/>
  <c r="Y2920" i="24"/>
  <c r="Y3045" i="24"/>
  <c r="Y3098" i="24"/>
  <c r="Y3176" i="24"/>
  <c r="Y3439" i="24"/>
  <c r="Y3539" i="24"/>
  <c r="Y3674" i="24"/>
  <c r="Y3592" i="24"/>
  <c r="Y3825" i="24"/>
  <c r="Y4034" i="24"/>
  <c r="Y3985" i="24"/>
  <c r="Y4219" i="24"/>
  <c r="Y4346" i="24"/>
  <c r="Y4424" i="24"/>
  <c r="Y4506" i="24"/>
  <c r="Y4580" i="24"/>
  <c r="X105" i="24"/>
  <c r="X210" i="24"/>
  <c r="X2702" i="24"/>
  <c r="X205" i="24" s="1"/>
  <c r="X187" i="24"/>
  <c r="X4094" i="24"/>
  <c r="X12" i="24"/>
  <c r="X284" i="24"/>
  <c r="X112" i="24"/>
  <c r="X136" i="24"/>
  <c r="X162" i="24"/>
  <c r="Y4376" i="24"/>
  <c r="Y3774" i="24"/>
  <c r="Y3097" i="24"/>
  <c r="Y4398" i="24"/>
  <c r="Y3543" i="24"/>
  <c r="Y4216" i="24"/>
  <c r="Y3669" i="24"/>
  <c r="Y3461" i="24"/>
  <c r="Y316" i="24"/>
  <c r="Y3232" i="24"/>
  <c r="Y2296" i="24"/>
  <c r="Y4502" i="24"/>
  <c r="Y3852" i="24"/>
  <c r="Y3124" i="24"/>
  <c r="Y4554" i="24"/>
  <c r="Y3981" i="24"/>
  <c r="Y3050" i="24"/>
  <c r="Y861" i="24"/>
  <c r="Y970" i="24"/>
  <c r="Y1277" i="24"/>
  <c r="Y497" i="24"/>
  <c r="Y679" i="24"/>
  <c r="Y1879" i="24"/>
  <c r="Y1512" i="24"/>
  <c r="Y1522" i="24" s="1"/>
  <c r="Y315" i="24"/>
  <c r="Y2473" i="24"/>
  <c r="Y1749" i="24"/>
  <c r="Y2499" i="24"/>
  <c r="Y1043" i="24"/>
  <c r="Y762" i="24"/>
  <c r="Y527" i="24"/>
  <c r="Y372" i="24"/>
  <c r="Y320" i="24"/>
  <c r="Y268" i="24"/>
  <c r="Y627" i="24"/>
  <c r="Y710" i="24"/>
  <c r="Y761" i="24"/>
  <c r="Y706" i="24"/>
  <c r="Y705" i="24"/>
  <c r="Y1360" i="24"/>
  <c r="Y888" i="24"/>
  <c r="Y839" i="24"/>
  <c r="Y1251" i="24"/>
  <c r="Y1329" i="24"/>
  <c r="Y1386" i="24"/>
  <c r="Y1177" i="24"/>
  <c r="Y1148" i="24"/>
  <c r="Y1464" i="24"/>
  <c r="Y1594" i="24"/>
  <c r="Y1724" i="24"/>
  <c r="Y1802" i="24"/>
  <c r="Y1772" i="24"/>
  <c r="Y2321" i="24"/>
  <c r="Y1723" i="24"/>
  <c r="Y2291" i="24"/>
  <c r="Y2031" i="24"/>
  <c r="Y2322" i="24"/>
  <c r="Y2084" i="24"/>
  <c r="Y2399" i="24"/>
  <c r="Y2344" i="24"/>
  <c r="Y2343" i="24"/>
  <c r="Y2477" i="24"/>
  <c r="Y2708" i="24"/>
  <c r="Y2786" i="24"/>
  <c r="Y2894" i="24"/>
  <c r="Y2816" i="24"/>
  <c r="Y2971" i="24"/>
  <c r="Y3101" i="24"/>
  <c r="Y3436" i="24"/>
  <c r="Y3387" i="24"/>
  <c r="Y3335" i="24"/>
  <c r="Y3492" i="24"/>
  <c r="Y3462" i="24"/>
  <c r="Y3747" i="24"/>
  <c r="Y3595" i="24"/>
  <c r="Y3726" i="24"/>
  <c r="Y3856" i="24"/>
  <c r="Y4037" i="24"/>
  <c r="Y4007" i="24"/>
  <c r="Y4167" i="24"/>
  <c r="Y4345" i="24"/>
  <c r="Y4453" i="24"/>
  <c r="Y4427" i="24"/>
  <c r="Y4557" i="24"/>
  <c r="Y4606" i="24"/>
  <c r="Y4687" i="24"/>
  <c r="AK5" i="24"/>
  <c r="AL6" i="24"/>
  <c r="X4042" i="24"/>
  <c r="X141" i="24"/>
  <c r="X64" i="24"/>
  <c r="X180" i="24"/>
  <c r="X111" i="24"/>
  <c r="Y3202" i="24"/>
  <c r="Y3566" i="24"/>
  <c r="Y4323" i="24"/>
  <c r="Y3540" i="24"/>
  <c r="Y4294" i="24"/>
  <c r="Y3488" i="24"/>
  <c r="Y3310" i="24"/>
  <c r="Y2088" i="24"/>
  <c r="Y4194" i="24"/>
  <c r="Y3773" i="24"/>
  <c r="Y3362" i="24"/>
  <c r="Y4688" i="24"/>
  <c r="Y3851" i="24"/>
  <c r="Y3019" i="24"/>
  <c r="Y1850" i="24"/>
  <c r="Y4272" i="24"/>
  <c r="Y3803" i="24"/>
  <c r="Y3072" i="24"/>
  <c r="Y4371" i="24"/>
  <c r="Y3930" i="24"/>
  <c r="Y3071" i="24"/>
  <c r="Y1485" i="24"/>
  <c r="Y1125" i="24"/>
  <c r="Y2738" i="24"/>
  <c r="Y1823" i="24"/>
  <c r="Y1333" i="24"/>
  <c r="Y814" i="24"/>
  <c r="Y2422" i="24"/>
  <c r="Y1434" i="24"/>
  <c r="Y371" i="24"/>
  <c r="Y2630" i="24"/>
  <c r="Y2500" i="24"/>
  <c r="Y2510" i="24" s="1"/>
  <c r="Y2217" i="24"/>
  <c r="Y342" i="24"/>
  <c r="Y1021" i="24"/>
  <c r="Y554" i="24"/>
  <c r="Y446" i="24"/>
  <c r="Y394" i="24"/>
  <c r="Y345" i="24"/>
  <c r="Y736" i="24"/>
  <c r="Y784" i="24"/>
  <c r="Y783" i="24"/>
  <c r="Y709" i="24"/>
  <c r="Y892" i="24"/>
  <c r="Y840" i="24"/>
  <c r="Y913" i="24"/>
  <c r="Y1047" i="24"/>
  <c r="Y1147" i="24"/>
  <c r="Y1437" i="24"/>
  <c r="Y1200" i="24"/>
  <c r="Y1199" i="24"/>
  <c r="Y1151" i="24"/>
  <c r="Y1538" i="24"/>
  <c r="Y1668" i="24"/>
  <c r="Y1542" i="24"/>
  <c r="Y1876" i="24"/>
  <c r="Y1775" i="24"/>
  <c r="Y1746" i="24"/>
  <c r="Y1745" i="24"/>
  <c r="Y2318" i="24"/>
  <c r="Y2032" i="24"/>
  <c r="Y2140" i="24"/>
  <c r="Y2165" i="24"/>
  <c r="Y2087" i="24"/>
  <c r="Y2421" i="24"/>
  <c r="Y2347" i="24"/>
  <c r="Y2452" i="24"/>
  <c r="Y2374" i="24"/>
  <c r="Y2656" i="24"/>
  <c r="Y2789" i="24"/>
  <c r="Y2868" i="24"/>
  <c r="Y2890" i="24"/>
  <c r="Y2993" i="24"/>
  <c r="Y3075" i="24"/>
  <c r="Y3127" i="24"/>
  <c r="Y3253" i="24"/>
  <c r="Y3306" i="24"/>
  <c r="Y3466" i="24"/>
  <c r="Y3569" i="24"/>
  <c r="Y3570" i="24"/>
  <c r="Y3617" i="24"/>
  <c r="Y3800" i="24"/>
  <c r="Y3904" i="24"/>
  <c r="Y4059" i="24"/>
  <c r="Y4189" i="24"/>
  <c r="Y4298" i="24"/>
  <c r="Y4476" i="24"/>
  <c r="Y4480" i="24"/>
  <c r="Y4553" i="24"/>
  <c r="Y4609" i="24"/>
  <c r="Y4709" i="24"/>
  <c r="X110" i="24"/>
  <c r="Y4662" i="24" l="1"/>
  <c r="Y3882" i="24"/>
  <c r="Y2968" i="24"/>
  <c r="Y2633" i="24"/>
  <c r="Y1459" i="24"/>
  <c r="Y683" i="24"/>
  <c r="Y996" i="24"/>
  <c r="Y2634" i="24"/>
  <c r="Y2640" i="24" s="1"/>
  <c r="Y2139" i="24"/>
  <c r="Y3721" i="24"/>
  <c r="Y4245" i="24"/>
  <c r="Y3279" i="24"/>
  <c r="Y2737" i="24"/>
  <c r="Y2113" i="24"/>
  <c r="Y1304" i="24"/>
  <c r="Y368" i="24"/>
  <c r="Y60" i="24" s="1"/>
  <c r="Y502" i="24"/>
  <c r="Y3258" i="24"/>
  <c r="Y2919" i="24"/>
  <c r="Y4631" i="24"/>
  <c r="Y3257" i="24"/>
  <c r="Y2270" i="24"/>
  <c r="Y1407" i="24"/>
  <c r="Y289" i="24"/>
  <c r="Y1697" i="24"/>
  <c r="Y3227" i="24"/>
  <c r="Y4657" i="24"/>
  <c r="Y2552" i="24"/>
  <c r="Y1355" i="24"/>
  <c r="Y1828" i="24"/>
  <c r="Y4112" i="24"/>
  <c r="Y4714" i="24"/>
  <c r="Y1928" i="24"/>
  <c r="Y4373" i="24"/>
  <c r="Y3415" i="24"/>
  <c r="Y2710" i="24"/>
  <c r="Y1669" i="24"/>
  <c r="Y1670" i="24"/>
  <c r="Y1688" i="24" s="1"/>
  <c r="Y4558" i="24"/>
  <c r="Y2370" i="24"/>
  <c r="Y658" i="24"/>
  <c r="Y2603" i="24"/>
  <c r="Y4710" i="24"/>
  <c r="Y4584" i="24"/>
  <c r="Y4590" i="24" s="1"/>
  <c r="Y1880" i="24"/>
  <c r="Y3178" i="24"/>
  <c r="Y3196" i="24" s="1"/>
  <c r="Y3100" i="24"/>
  <c r="Y3118" i="24" s="1"/>
  <c r="Y2189" i="24"/>
  <c r="Y2453" i="24"/>
  <c r="Y1539" i="24"/>
  <c r="Y1149" i="24"/>
  <c r="Y2635" i="24"/>
  <c r="Y4242" i="24"/>
  <c r="Y3180" i="24"/>
  <c r="Y2192" i="24"/>
  <c r="Y865" i="24"/>
  <c r="Y1693" i="24"/>
  <c r="Y2556" i="24"/>
  <c r="Y4060" i="24"/>
  <c r="Y2295" i="24"/>
  <c r="Y553" i="24"/>
  <c r="Y1750" i="24"/>
  <c r="Y4168" i="24"/>
  <c r="Y3986" i="24"/>
  <c r="Y1906" i="24"/>
  <c r="Y1912" i="24" s="1"/>
  <c r="Y2579" i="24"/>
  <c r="Y3545" i="24"/>
  <c r="Y1800" i="24"/>
  <c r="Y1818" i="24" s="1"/>
  <c r="Y525" i="24"/>
  <c r="Y1045" i="24"/>
  <c r="Y2557" i="24"/>
  <c r="Y448" i="24"/>
  <c r="Y466" i="24" s="1"/>
  <c r="Y1072" i="24"/>
  <c r="Y1090" i="24" s="1"/>
  <c r="Y3206" i="24"/>
  <c r="Y3212" i="24" s="1"/>
  <c r="Y2244" i="24"/>
  <c r="Y2451" i="24"/>
  <c r="Y3409" i="24"/>
  <c r="Y2842" i="24"/>
  <c r="Y917" i="24"/>
  <c r="Y3467" i="24"/>
  <c r="Y3542" i="24"/>
  <c r="Y3560" i="24" s="1"/>
  <c r="Y4637" i="24"/>
  <c r="Y1903" i="24"/>
  <c r="Y526" i="24"/>
  <c r="Y544" i="24" s="1"/>
  <c r="Y4273" i="24"/>
  <c r="Y3046" i="24"/>
  <c r="Y1334" i="24"/>
  <c r="Y735" i="24"/>
  <c r="Y4008" i="24"/>
  <c r="Y2582" i="24"/>
  <c r="Y3181" i="24"/>
  <c r="Y1462" i="24"/>
  <c r="Y1480" i="24" s="1"/>
  <c r="Y3048" i="24"/>
  <c r="Y3066" i="24" s="1"/>
  <c r="Y3489" i="24"/>
  <c r="Y343" i="24"/>
  <c r="Y763" i="24"/>
  <c r="Y1019" i="24"/>
  <c r="Y3076" i="24"/>
  <c r="Y1303" i="24"/>
  <c r="Y1017" i="24"/>
  <c r="Y4658" i="24"/>
  <c r="Y2551" i="24"/>
  <c r="Y4377" i="24"/>
  <c r="Y4380" i="24" s="1"/>
  <c r="Y3753" i="24"/>
  <c r="Y1488" i="24"/>
  <c r="Y1506" i="24" s="1"/>
  <c r="Y1543" i="24"/>
  <c r="Y2141" i="24"/>
  <c r="Y916" i="24"/>
  <c r="Y934" i="24" s="1"/>
  <c r="Y1773" i="24"/>
  <c r="Y3238" i="24"/>
  <c r="Y370" i="24"/>
  <c r="Y388" i="24" s="1"/>
  <c r="Y422" i="24"/>
  <c r="Y440" i="24" s="1"/>
  <c r="Y373" i="24"/>
  <c r="Y1101" i="24"/>
  <c r="Y1075" i="24"/>
  <c r="Y968" i="24"/>
  <c r="Y986" i="24" s="1"/>
  <c r="Y993" i="24"/>
  <c r="Y1384" i="24"/>
  <c r="Y1402" i="24" s="1"/>
  <c r="Y2268" i="24"/>
  <c r="Y2286" i="24" s="1"/>
  <c r="Y4091" i="24"/>
  <c r="Y4062" i="24"/>
  <c r="Y4080" i="24" s="1"/>
  <c r="Y4164" i="24"/>
  <c r="Y3410" i="24"/>
  <c r="Y3420" i="24" s="1"/>
  <c r="Y2759" i="24"/>
  <c r="Y2269" i="24"/>
  <c r="Y1174" i="24"/>
  <c r="Y632" i="24"/>
  <c r="Y628" i="24"/>
  <c r="Y1646" i="24"/>
  <c r="Y4012" i="24"/>
  <c r="Y4349" i="24"/>
  <c r="Y2581" i="24"/>
  <c r="Y4090" i="24"/>
  <c r="Y4096" i="24" s="1"/>
  <c r="Y3231" i="24"/>
  <c r="Y2503" i="24"/>
  <c r="Y1905" i="24"/>
  <c r="Y1720" i="24"/>
  <c r="Y684" i="24"/>
  <c r="Y1589" i="24"/>
  <c r="Y1541" i="24"/>
  <c r="Y3332" i="24"/>
  <c r="Y2997" i="24"/>
  <c r="Y4605" i="24"/>
  <c r="Y3748" i="24"/>
  <c r="Y2994" i="24"/>
  <c r="Y2555" i="24"/>
  <c r="Y1983" i="24"/>
  <c r="Y1230" i="24"/>
  <c r="Y580" i="24"/>
  <c r="Y2400" i="24"/>
  <c r="Y2530" i="24"/>
  <c r="Y3982" i="24"/>
  <c r="Y4505" i="24"/>
  <c r="Y3643" i="24"/>
  <c r="Y2867" i="24"/>
  <c r="Y2136" i="24"/>
  <c r="Y1593" i="24"/>
  <c r="Y944" i="24"/>
  <c r="Y631" i="24"/>
  <c r="Y862" i="24"/>
  <c r="Y653" i="24"/>
  <c r="Y4684" i="24"/>
  <c r="Y3123" i="24"/>
  <c r="Y3435" i="24"/>
  <c r="Y4583" i="24"/>
  <c r="Y3514" i="24"/>
  <c r="Y2478" i="24"/>
  <c r="Y1849" i="24"/>
  <c r="Y550" i="24"/>
  <c r="Y3857" i="24"/>
  <c r="Y4191" i="24"/>
  <c r="Y4299" i="24"/>
  <c r="Y3099" i="24"/>
  <c r="Y1881" i="24"/>
  <c r="Y4348" i="24"/>
  <c r="Y4366" i="24" s="1"/>
  <c r="Y2011" i="24"/>
  <c r="Y4400" i="24"/>
  <c r="Y4418" i="24" s="1"/>
  <c r="Y1279" i="24"/>
  <c r="Y503" i="24"/>
  <c r="Y321" i="24"/>
  <c r="Y681" i="24"/>
  <c r="Y451" i="24"/>
  <c r="Y421" i="24"/>
  <c r="Y318" i="24"/>
  <c r="Y269" i="24"/>
  <c r="Y786" i="24"/>
  <c r="Y804" i="24" s="1"/>
  <c r="Y997" i="24"/>
  <c r="Y1283" i="24"/>
  <c r="Y2241" i="24"/>
  <c r="Y3334" i="24"/>
  <c r="Y3352" i="24" s="1"/>
  <c r="Y4035" i="24"/>
  <c r="Y4531" i="24"/>
  <c r="Y3778" i="24"/>
  <c r="Y3175" i="24"/>
  <c r="Y2373" i="24"/>
  <c r="Y1798" i="24"/>
  <c r="Y1018" i="24"/>
  <c r="Y294" i="24"/>
  <c r="Y293" i="24"/>
  <c r="Y1563" i="24"/>
  <c r="Y3934" i="24"/>
  <c r="Y4449" i="24"/>
  <c r="Y3622" i="24"/>
  <c r="Y2916" i="24"/>
  <c r="Y2114" i="24"/>
  <c r="Y1568" i="24"/>
  <c r="Y1121" i="24"/>
  <c r="Y528" i="24"/>
  <c r="Y534" i="24" s="1"/>
  <c r="Y1958" i="24"/>
  <c r="Y523" i="24"/>
  <c r="Y2187" i="24"/>
  <c r="Y4402" i="24"/>
  <c r="Y4475" i="24"/>
  <c r="Y3305" i="24"/>
  <c r="Y2629" i="24"/>
  <c r="Y1641" i="24"/>
  <c r="Y813" i="24"/>
  <c r="Y4555" i="24"/>
  <c r="Y3698" i="24"/>
  <c r="Y3716" i="24" s="1"/>
  <c r="Y3961" i="24"/>
  <c r="Y3073" i="24"/>
  <c r="Y4478" i="24"/>
  <c r="Y4496" i="24" s="1"/>
  <c r="Y4269" i="24"/>
  <c r="Y1565" i="24"/>
  <c r="Y4321" i="24"/>
  <c r="Y1257" i="24"/>
  <c r="Y2163" i="24"/>
  <c r="Y656" i="24"/>
  <c r="Y674" i="24" s="1"/>
  <c r="Y1981" i="24"/>
  <c r="Y399" i="24"/>
  <c r="Y499" i="24"/>
  <c r="Y396" i="24"/>
  <c r="Y414" i="24" s="1"/>
  <c r="Y682" i="24"/>
  <c r="Y700" i="24" s="1"/>
  <c r="Y707" i="24"/>
  <c r="Y815" i="24"/>
  <c r="Y1228" i="24"/>
  <c r="Y1246" i="24" s="1"/>
  <c r="Y1955" i="24"/>
  <c r="Y2527" i="24"/>
  <c r="Y2686" i="24"/>
  <c r="Y4268" i="24"/>
  <c r="Y3544" i="24"/>
  <c r="Y2763" i="24"/>
  <c r="Y2166" i="24"/>
  <c r="Y1853" i="24"/>
  <c r="Y939" i="24"/>
  <c r="Y346" i="24"/>
  <c r="Y2945" i="24"/>
  <c r="Y1070" i="24"/>
  <c r="Y3700" i="24"/>
  <c r="Y3154" i="24"/>
  <c r="Y3160" i="24" s="1"/>
  <c r="Y4267" i="24"/>
  <c r="Y3336" i="24"/>
  <c r="Y2292" i="24"/>
  <c r="Y1382" i="24"/>
  <c r="Y476" i="24"/>
  <c r="Y4139" i="24"/>
  <c r="Y3827" i="24"/>
  <c r="Y3853" i="24"/>
  <c r="Y2843" i="24"/>
  <c r="Y4113" i="24"/>
  <c r="Y3541" i="24"/>
  <c r="Y3931" i="24"/>
  <c r="Y3905" i="24"/>
  <c r="Y1020" i="24"/>
  <c r="Y1038" i="24" s="1"/>
  <c r="Y1803" i="24"/>
  <c r="Y2787" i="24"/>
  <c r="Y1878" i="24"/>
  <c r="Y1896" i="24" s="1"/>
  <c r="Y291" i="24"/>
  <c r="Y737" i="24"/>
  <c r="Y604" i="24"/>
  <c r="Y622" i="24" s="1"/>
  <c r="Y838" i="24"/>
  <c r="Y856" i="24" s="1"/>
  <c r="Y1306" i="24"/>
  <c r="Y1324" i="24" s="1"/>
  <c r="Y1748" i="24"/>
  <c r="Y1766" i="24" s="1"/>
  <c r="Y2320" i="24"/>
  <c r="Y2338" i="24" s="1"/>
  <c r="Y2449" i="24"/>
  <c r="Y1886" i="24"/>
  <c r="Y4397" i="24"/>
  <c r="Y3725" i="24"/>
  <c r="Y2941" i="24"/>
  <c r="Y2188" i="24"/>
  <c r="Y1642" i="24"/>
  <c r="Y943" i="24"/>
  <c r="Y498" i="24"/>
  <c r="Y1490" i="24"/>
  <c r="Y3960" i="24"/>
  <c r="Y3283" i="24"/>
  <c r="Y4141" i="24"/>
  <c r="Y3254" i="24"/>
  <c r="Y2790" i="24"/>
  <c r="Y2083" i="24"/>
  <c r="Y1356" i="24"/>
  <c r="Y866" i="24"/>
  <c r="Y424" i="24"/>
  <c r="Y430" i="24" s="1"/>
  <c r="Y1619" i="24"/>
  <c r="Y2395" i="24"/>
  <c r="Y4220" i="24"/>
  <c r="Y4226" i="24" s="1"/>
  <c r="Y3959" i="24"/>
  <c r="Y4115" i="24"/>
  <c r="Y2972" i="24"/>
  <c r="Y2062" i="24"/>
  <c r="Y1225" i="24"/>
  <c r="Y419" i="24"/>
  <c r="Y4556" i="24"/>
  <c r="Y4574" i="24" s="1"/>
  <c r="Y3463" i="24"/>
  <c r="Y3802" i="24"/>
  <c r="Y3820" i="24" s="1"/>
  <c r="Y4634" i="24"/>
  <c r="Y4652" i="24" s="1"/>
  <c r="Y3775" i="24"/>
  <c r="Y3203" i="24"/>
  <c r="Y3932" i="24"/>
  <c r="Y3950" i="24" s="1"/>
  <c r="Y3957" i="24"/>
  <c r="Y1023" i="24"/>
  <c r="Y1461" i="24"/>
  <c r="Y2319" i="24"/>
  <c r="Y1071" i="24"/>
  <c r="Y555" i="24"/>
  <c r="Y734" i="24"/>
  <c r="Y752" i="24" s="1"/>
  <c r="Y633" i="24"/>
  <c r="Y1335" i="24"/>
  <c r="Y2345" i="24"/>
  <c r="Y3281" i="24"/>
  <c r="Y4065" i="24"/>
  <c r="Y4169" i="24"/>
  <c r="Y4689" i="24"/>
  <c r="Y4408" i="24"/>
  <c r="Y4532" i="24"/>
  <c r="Y4033" i="24"/>
  <c r="Y3284" i="24"/>
  <c r="Y2685" i="24"/>
  <c r="Y188" i="24" s="1"/>
  <c r="Y1931" i="24"/>
  <c r="Y1385" i="24"/>
  <c r="Y995" i="24"/>
  <c r="Y267" i="24"/>
  <c r="Y2135" i="24"/>
  <c r="Y3699" i="24"/>
  <c r="Y2733" i="24"/>
  <c r="Y1590" i="24"/>
  <c r="Y4011" i="24"/>
  <c r="Y2915" i="24"/>
  <c r="Y2061" i="24"/>
  <c r="Y1281" i="24"/>
  <c r="Y471" i="24"/>
  <c r="Y3385" i="24"/>
  <c r="Y3493" i="24"/>
  <c r="Y3750" i="24"/>
  <c r="Y3768" i="24" s="1"/>
  <c r="Y3437" i="24"/>
  <c r="Y3646" i="24"/>
  <c r="Y3664" i="24" s="1"/>
  <c r="Y2840" i="24"/>
  <c r="Y2858" i="24" s="1"/>
  <c r="Y3333" i="24"/>
  <c r="Y3723" i="24"/>
  <c r="Y2111" i="24"/>
  <c r="Y2450" i="24"/>
  <c r="Y2468" i="24" s="1"/>
  <c r="Y2138" i="24"/>
  <c r="Y2156" i="24" s="1"/>
  <c r="Y1254" i="24"/>
  <c r="Y1272" i="24" s="1"/>
  <c r="Y265" i="24"/>
  <c r="Y272" i="24" s="1"/>
  <c r="Y551" i="24"/>
  <c r="Y1098" i="24"/>
  <c r="Y1116" i="24" s="1"/>
  <c r="Y1851" i="24"/>
  <c r="Y2973" i="24"/>
  <c r="Y3593" i="24"/>
  <c r="Y3987" i="24"/>
  <c r="Y4010" i="24"/>
  <c r="Y4028" i="24" s="1"/>
  <c r="Y1964" i="24"/>
  <c r="Y227" i="24"/>
  <c r="Y52" i="24"/>
  <c r="Y529" i="24"/>
  <c r="Y254" i="24"/>
  <c r="Y581" i="24"/>
  <c r="Y1127" i="24"/>
  <c r="Y785" i="24"/>
  <c r="Y759" i="24"/>
  <c r="Y685" i="24"/>
  <c r="Y867" i="24"/>
  <c r="Y1123" i="24"/>
  <c r="Y1305" i="24"/>
  <c r="Y1647" i="24"/>
  <c r="Y1617" i="24"/>
  <c r="Y1514" i="24"/>
  <c r="Y1532" i="24" s="1"/>
  <c r="Y1982" i="24"/>
  <c r="Y2000" i="24" s="1"/>
  <c r="Y2115" i="24"/>
  <c r="Y2190" i="24"/>
  <c r="Y2208" i="24" s="1"/>
  <c r="Y2531" i="24"/>
  <c r="Y2553" i="24"/>
  <c r="Y2683" i="24"/>
  <c r="Y2917" i="24"/>
  <c r="Y3025" i="24"/>
  <c r="Y3831" i="24"/>
  <c r="Y4013" i="24"/>
  <c r="Y4452" i="24"/>
  <c r="Y4470" i="24" s="1"/>
  <c r="Y2214" i="24"/>
  <c r="Y251" i="24"/>
  <c r="Y76" i="24"/>
  <c r="Y266" i="24"/>
  <c r="Y577" i="24"/>
  <c r="Y733" i="24"/>
  <c r="Y812" i="24"/>
  <c r="Y830" i="24" s="1"/>
  <c r="Y915" i="24"/>
  <c r="Y1409" i="24"/>
  <c r="Y971" i="24"/>
  <c r="Y1124" i="24"/>
  <c r="Y1142" i="24" s="1"/>
  <c r="Y1695" i="24"/>
  <c r="Y1566" i="24"/>
  <c r="Y1584" i="24" s="1"/>
  <c r="Y1517" i="24"/>
  <c r="Y2791" i="24"/>
  <c r="Y2839" i="24"/>
  <c r="Y3177" i="24"/>
  <c r="Y3697" i="24"/>
  <c r="Y3623" i="24"/>
  <c r="Y3672" i="24"/>
  <c r="Y3690" i="24" s="1"/>
  <c r="Y3879" i="24"/>
  <c r="Y4455" i="24"/>
  <c r="Y4685" i="24"/>
  <c r="Y1671" i="24"/>
  <c r="Y253" i="24"/>
  <c r="Y79" i="24"/>
  <c r="Y154" i="24"/>
  <c r="Y1907" i="24"/>
  <c r="Y1910" i="24" s="1"/>
  <c r="Y1852" i="24"/>
  <c r="Y1870" i="24" s="1"/>
  <c r="Y2216" i="24"/>
  <c r="Y2234" i="24" s="1"/>
  <c r="Y2242" i="24"/>
  <c r="Y2260" i="24" s="1"/>
  <c r="Y2606" i="24"/>
  <c r="Y2624" i="24" s="1"/>
  <c r="Y2631" i="24"/>
  <c r="Y2638" i="24" s="1"/>
  <c r="Y3155" i="24"/>
  <c r="Y3519" i="24"/>
  <c r="Y4247" i="24"/>
  <c r="Y1022" i="24"/>
  <c r="Y397" i="24"/>
  <c r="Y1150" i="24"/>
  <c r="Y1168" i="24" s="1"/>
  <c r="Y1387" i="24"/>
  <c r="Y1383" i="24"/>
  <c r="Y1357" i="24"/>
  <c r="Y1331" i="24"/>
  <c r="Y1644" i="24"/>
  <c r="Y1662" i="24" s="1"/>
  <c r="Y1777" i="24"/>
  <c r="Y2034" i="24"/>
  <c r="Y2052" i="24" s="1"/>
  <c r="Y1829" i="24"/>
  <c r="Y2657" i="24"/>
  <c r="Y2609" i="24"/>
  <c r="Y2661" i="24"/>
  <c r="Y2947" i="24"/>
  <c r="Y3047" i="24"/>
  <c r="Y3649" i="24"/>
  <c r="Y3805" i="24"/>
  <c r="Y4530" i="24"/>
  <c r="Y4548" i="24" s="1"/>
  <c r="Y4538" i="24"/>
  <c r="Y4428" i="24"/>
  <c r="Y3618" i="24"/>
  <c r="Y2760" i="24"/>
  <c r="Y2239" i="24"/>
  <c r="Y1776" i="24"/>
  <c r="Y1782" i="24" s="1"/>
  <c r="Y991" i="24"/>
  <c r="Y2501" i="24"/>
  <c r="Y4425" i="24"/>
  <c r="Y2735" i="24"/>
  <c r="Y941" i="24"/>
  <c r="Y3308" i="24"/>
  <c r="Y3326" i="24" s="1"/>
  <c r="Y4503" i="24"/>
  <c r="Y4374" i="24"/>
  <c r="Y4392" i="24" s="1"/>
  <c r="Y4663" i="24"/>
  <c r="Y2713" i="24"/>
  <c r="Y3567" i="24"/>
  <c r="Y3958" i="24"/>
  <c r="Y3976" i="24" s="1"/>
  <c r="Y1621" i="24"/>
  <c r="Y2008" i="24"/>
  <c r="Y2026" i="24" s="1"/>
  <c r="Y3051" i="24"/>
  <c r="Y659" i="24"/>
  <c r="Y837" i="24"/>
  <c r="Y317" i="24"/>
  <c r="Y603" i="24"/>
  <c r="Y473" i="24"/>
  <c r="Y347" i="24"/>
  <c r="Y64" i="24" s="1"/>
  <c r="Y477" i="24"/>
  <c r="Y760" i="24"/>
  <c r="Y778" i="24" s="1"/>
  <c r="Y893" i="24"/>
  <c r="Y1332" i="24"/>
  <c r="Y1350" i="24" s="1"/>
  <c r="Y1361" i="24"/>
  <c r="Y1410" i="24"/>
  <c r="Y1428" i="24" s="1"/>
  <c r="Y1253" i="24"/>
  <c r="Y1179" i="24"/>
  <c r="Y1175" i="24"/>
  <c r="Y1825" i="24"/>
  <c r="Y1722" i="24"/>
  <c r="Y1740" i="24" s="1"/>
  <c r="Y2245" i="24"/>
  <c r="Y1877" i="24"/>
  <c r="Y2215" i="24"/>
  <c r="Y2397" i="24"/>
  <c r="Y2063" i="24"/>
  <c r="Y2424" i="24"/>
  <c r="Y2442" i="24" s="1"/>
  <c r="Y2427" i="24"/>
  <c r="Y2423" i="24"/>
  <c r="Y2943" i="24"/>
  <c r="Y2817" i="24"/>
  <c r="Y3285" i="24"/>
  <c r="Y3515" i="24"/>
  <c r="Y4429" i="24"/>
  <c r="Y4660" i="24"/>
  <c r="Y4678" i="24" s="1"/>
  <c r="Y4271" i="24"/>
  <c r="Y4350" i="24"/>
  <c r="Y4356" i="24" s="1"/>
  <c r="Y3695" i="24"/>
  <c r="Y2681" i="24"/>
  <c r="Y2057" i="24"/>
  <c r="Y1282" i="24"/>
  <c r="Y549" i="24"/>
  <c r="Y1540" i="24"/>
  <c r="Y3828" i="24"/>
  <c r="Y3846" i="24" s="1"/>
  <c r="Y4481" i="24"/>
  <c r="Y4296" i="24"/>
  <c r="Y4314" i="24" s="1"/>
  <c r="Y3412" i="24"/>
  <c r="Y3430" i="24" s="1"/>
  <c r="Y4295" i="24"/>
  <c r="Y4217" i="24"/>
  <c r="Y4608" i="24"/>
  <c r="Y4626" i="24" s="1"/>
  <c r="Y2297" i="24"/>
  <c r="Y3307" i="24"/>
  <c r="Y3983" i="24"/>
  <c r="Y655" i="24"/>
  <c r="Y863" i="24"/>
  <c r="Y2475" i="24"/>
  <c r="Y2865" i="24"/>
  <c r="Y474" i="24"/>
  <c r="Y492" i="24" s="1"/>
  <c r="Y292" i="24"/>
  <c r="Y310" i="24" s="1"/>
  <c r="Y447" i="24"/>
  <c r="Y454" i="24" s="1"/>
  <c r="Y708" i="24"/>
  <c r="Y726" i="24" s="1"/>
  <c r="Y607" i="24"/>
  <c r="Y1046" i="24"/>
  <c r="Y1064" i="24" s="1"/>
  <c r="Y1049" i="24"/>
  <c r="Y1227" i="24"/>
  <c r="Y1436" i="24"/>
  <c r="Y1454" i="24" s="1"/>
  <c r="Y1956" i="24"/>
  <c r="Y1974" i="24" s="1"/>
  <c r="Y1696" i="24"/>
  <c r="Y1714" i="24" s="1"/>
  <c r="Y1959" i="24"/>
  <c r="Y2112" i="24"/>
  <c r="Y2130" i="24" s="1"/>
  <c r="Y2089" i="24"/>
  <c r="Y2736" i="24"/>
  <c r="Y2754" i="24" s="1"/>
  <c r="Y3282" i="24"/>
  <c r="Y3300" i="24" s="1"/>
  <c r="Y3311" i="24"/>
  <c r="Y3441" i="24"/>
  <c r="Y3645" i="24"/>
  <c r="Y4244" i="24"/>
  <c r="Y4262" i="24" s="1"/>
  <c r="Y352" i="24"/>
  <c r="X30" i="24"/>
  <c r="X130" i="24"/>
  <c r="Y378" i="24"/>
  <c r="Y274" i="24"/>
  <c r="Y3264" i="24"/>
  <c r="Y341" i="24"/>
  <c r="Y2348" i="24"/>
  <c r="Y1489" i="24"/>
  <c r="Y2711" i="24"/>
  <c r="Y450" i="24"/>
  <c r="Y456" i="24" s="1"/>
  <c r="Y1411" i="24"/>
  <c r="Y2009" i="24"/>
  <c r="Y2841" i="24"/>
  <c r="Y966" i="24"/>
  <c r="Y976" i="24" s="1"/>
  <c r="Y2608" i="24"/>
  <c r="Y657" i="24"/>
  <c r="Y1044" i="24"/>
  <c r="Y1567" i="24"/>
  <c r="Y788" i="24"/>
  <c r="Y2682" i="24"/>
  <c r="Y4297" i="24"/>
  <c r="Y4116" i="24"/>
  <c r="Y2604" i="24"/>
  <c r="Y3647" i="24"/>
  <c r="Y4064" i="24"/>
  <c r="Y4070" i="24" s="1"/>
  <c r="Y4635" i="24"/>
  <c r="Y3201" i="24"/>
  <c r="Y2110" i="24"/>
  <c r="Y3487" i="24"/>
  <c r="Y4137" i="24"/>
  <c r="Y2162" i="24"/>
  <c r="Y3440" i="24"/>
  <c r="Y4661" i="24"/>
  <c r="Y3826" i="24"/>
  <c r="Y425" i="24"/>
  <c r="Y344" i="24"/>
  <c r="Y811" i="24"/>
  <c r="Y629" i="24"/>
  <c r="Y890" i="24"/>
  <c r="Y908" i="24" s="1"/>
  <c r="Y919" i="24"/>
  <c r="Y104" i="24"/>
  <c r="Y841" i="24"/>
  <c r="Y1097" i="24"/>
  <c r="Y994" i="24"/>
  <c r="Y1012" i="24" s="1"/>
  <c r="Y1202" i="24"/>
  <c r="Y1220" i="24" s="1"/>
  <c r="Y1176" i="24"/>
  <c r="Y1194" i="24" s="1"/>
  <c r="Y1413" i="24"/>
  <c r="Y1439" i="24"/>
  <c r="Y1280" i="24"/>
  <c r="Y1298" i="24" s="1"/>
  <c r="Y1465" i="24"/>
  <c r="Y1673" i="24"/>
  <c r="Y1592" i="24"/>
  <c r="Y1610" i="24" s="1"/>
  <c r="Y1595" i="24"/>
  <c r="Y1725" i="24"/>
  <c r="Y1751" i="24"/>
  <c r="Y2007" i="24"/>
  <c r="Y1904" i="24"/>
  <c r="Y1922" i="24" s="1"/>
  <c r="Y1826" i="24"/>
  <c r="Y1844" i="24" s="1"/>
  <c r="Y2164" i="24"/>
  <c r="Y2182" i="24" s="1"/>
  <c r="Y2294" i="24"/>
  <c r="Y2312" i="24" s="1"/>
  <c r="Y176" i="24"/>
  <c r="Y2605" i="24"/>
  <c r="Y2219" i="24"/>
  <c r="Y2476" i="24"/>
  <c r="Y2494" i="24" s="1"/>
  <c r="Y2632" i="24"/>
  <c r="Y2650" i="24" s="1"/>
  <c r="Y2372" i="24"/>
  <c r="Y2390" i="24" s="1"/>
  <c r="Y2346" i="24"/>
  <c r="Y2364" i="24" s="1"/>
  <c r="Y2554" i="24"/>
  <c r="Y2572" i="24" s="1"/>
  <c r="Y2684" i="24"/>
  <c r="Y2891" i="24"/>
  <c r="Y2813" i="24"/>
  <c r="Y3077" i="24"/>
  <c r="Y2970" i="24"/>
  <c r="Y2988" i="24" s="1"/>
  <c r="Y3411" i="24"/>
  <c r="Y3418" i="24" s="1"/>
  <c r="Y3233" i="24"/>
  <c r="Y3337" i="24"/>
  <c r="Y3360" i="24"/>
  <c r="Y3378" i="24" s="1"/>
  <c r="Y3386" i="24"/>
  <c r="Y3404" i="24" s="1"/>
  <c r="Y3571" i="24"/>
  <c r="Y3906" i="24"/>
  <c r="Y3924" i="24" s="1"/>
  <c r="Y4195" i="24"/>
  <c r="Y4166" i="24"/>
  <c r="Y4184" i="24" s="1"/>
  <c r="Y4399" i="24"/>
  <c r="Y4504" i="24"/>
  <c r="Y4522" i="24" s="1"/>
  <c r="Y4611" i="24"/>
  <c r="Y4450" i="24"/>
  <c r="Y3644" i="24"/>
  <c r="Y3654" i="24" s="1"/>
  <c r="Y2893" i="24"/>
  <c r="Y2218" i="24"/>
  <c r="Y1827" i="24"/>
  <c r="Y1256" i="24"/>
  <c r="Y810" i="24"/>
  <c r="Y1620" i="24"/>
  <c r="Y2317" i="24"/>
  <c r="Y2764" i="24"/>
  <c r="Y3907" i="24"/>
  <c r="Y3357" i="24"/>
  <c r="Y4200" i="24"/>
  <c r="Y4018" i="24"/>
  <c r="Y4122" i="24"/>
  <c r="Y26" i="24"/>
  <c r="Y126" i="24"/>
  <c r="Y51" i="24"/>
  <c r="Y889" i="24"/>
  <c r="Y942" i="24"/>
  <c r="Y1618" i="24"/>
  <c r="Y1636" i="24" s="1"/>
  <c r="Y1231" i="24"/>
  <c r="Y1435" i="24"/>
  <c r="Y1205" i="24"/>
  <c r="Y1487" i="24"/>
  <c r="Y1309" i="24"/>
  <c r="Y1513" i="24"/>
  <c r="Y1721" i="24"/>
  <c r="Y1643" i="24"/>
  <c r="Y1569" i="24"/>
  <c r="Y1985" i="24"/>
  <c r="Y1988" i="24" s="1"/>
  <c r="Y1799" i="24"/>
  <c r="Y1806" i="24" s="1"/>
  <c r="Y2293" i="24"/>
  <c r="Y1933" i="24"/>
  <c r="Y1855" i="24"/>
  <c r="Y2193" i="24"/>
  <c r="Y2167" i="24"/>
  <c r="Y2528" i="24"/>
  <c r="Y2546" i="24" s="1"/>
  <c r="Y2086" i="24"/>
  <c r="Y2104" i="24" s="1"/>
  <c r="Y2323" i="24"/>
  <c r="Y177" i="24"/>
  <c r="Y2059" i="24"/>
  <c r="Y2267" i="24"/>
  <c r="Y2788" i="24"/>
  <c r="Y2806" i="24" s="1"/>
  <c r="Y2505" i="24"/>
  <c r="Y2401" i="24"/>
  <c r="Y2375" i="24"/>
  <c r="Y2583" i="24"/>
  <c r="Y226" i="24"/>
  <c r="Y2761" i="24"/>
  <c r="Y2869" i="24"/>
  <c r="Y3103" i="24"/>
  <c r="Y2996" i="24"/>
  <c r="Y3014" i="24" s="1"/>
  <c r="Y2999" i="24"/>
  <c r="Y3151" i="24"/>
  <c r="Y3207" i="24"/>
  <c r="Y3210" i="24" s="1"/>
  <c r="Y3438" i="24"/>
  <c r="Y3456" i="24" s="1"/>
  <c r="Y3619" i="24"/>
  <c r="Y3776" i="24"/>
  <c r="Y3794" i="24" s="1"/>
  <c r="Y3749" i="24"/>
  <c r="Y3935" i="24"/>
  <c r="Y4117" i="24"/>
  <c r="Y4192" i="24"/>
  <c r="Y4210" i="24" s="1"/>
  <c r="Y4140" i="24"/>
  <c r="Y4158" i="24" s="1"/>
  <c r="Y4218" i="24"/>
  <c r="Y4236" i="24" s="1"/>
  <c r="Y4351" i="24"/>
  <c r="Y4347" i="24"/>
  <c r="Y4426" i="24"/>
  <c r="Y4444" i="24" s="1"/>
  <c r="Y4451" i="24"/>
  <c r="Y4507" i="24"/>
  <c r="Y4581" i="24"/>
  <c r="Y4715" i="24"/>
  <c r="Y4320" i="24"/>
  <c r="Y3591" i="24"/>
  <c r="Y2942" i="24"/>
  <c r="Y2425" i="24"/>
  <c r="Y1616" i="24"/>
  <c r="Y1433" i="24"/>
  <c r="Y367" i="24"/>
  <c r="Y3929" i="24"/>
  <c r="Y4246" i="24"/>
  <c r="Y4713" i="24"/>
  <c r="Y91" i="24"/>
  <c r="Z3" i="24"/>
  <c r="Y27" i="24"/>
  <c r="Y127" i="24"/>
  <c r="Y1780" i="24"/>
  <c r="Y178" i="24"/>
  <c r="Y2456" i="24"/>
  <c r="Y186" i="24"/>
  <c r="Y66" i="24"/>
  <c r="Y965" i="24"/>
  <c r="Y4375" i="24"/>
  <c r="Y3205" i="24"/>
  <c r="Y2529" i="24"/>
  <c r="Y216" i="24"/>
  <c r="Y326" i="24"/>
  <c r="AM6" i="24"/>
  <c r="AL5" i="24"/>
  <c r="Y4382" i="24"/>
  <c r="Y3056" i="24"/>
  <c r="Y29" i="24"/>
  <c r="Y129" i="24"/>
  <c r="Y54" i="24"/>
  <c r="Y28" i="24"/>
  <c r="Y128" i="24"/>
  <c r="Y53" i="24"/>
  <c r="Y1962" i="24"/>
  <c r="Y228" i="24"/>
  <c r="Y2765" i="24"/>
  <c r="Y2866" i="24"/>
  <c r="Y2884" i="24" s="1"/>
  <c r="Y3074" i="24"/>
  <c r="Y3092" i="24" s="1"/>
  <c r="Y3256" i="24"/>
  <c r="Y3274" i="24" s="1"/>
  <c r="Y3230" i="24"/>
  <c r="Y3248" i="24" s="1"/>
  <c r="Y3359" i="24"/>
  <c r="Y3363" i="24"/>
  <c r="Y3490" i="24"/>
  <c r="Y3508" i="24" s="1"/>
  <c r="Y3620" i="24"/>
  <c r="Y3638" i="24" s="1"/>
  <c r="Y3568" i="24"/>
  <c r="Y3586" i="24" s="1"/>
  <c r="Y3724" i="24"/>
  <c r="Y3742" i="24" s="1"/>
  <c r="Y3909" i="24"/>
  <c r="Y3883" i="24"/>
  <c r="Y4039" i="24"/>
  <c r="Y4143" i="24"/>
  <c r="Y4221" i="24"/>
  <c r="Y4529" i="24"/>
  <c r="Y4533" i="24"/>
  <c r="Y4582" i="24"/>
  <c r="Y4600" i="24" s="1"/>
  <c r="Y4633" i="24"/>
  <c r="Y4711" i="24"/>
  <c r="Y4063" i="24"/>
  <c r="Y3280" i="24"/>
  <c r="Y2659" i="24"/>
  <c r="Y2035" i="24"/>
  <c r="Y1672" i="24"/>
  <c r="Y914" i="24"/>
  <c r="Y924" i="24" s="1"/>
  <c r="Y449" i="24"/>
  <c r="Y63" i="24" s="1"/>
  <c r="Y1537" i="24"/>
  <c r="Y2812" i="24"/>
  <c r="Y3751" i="24"/>
  <c r="Y3491" i="24"/>
  <c r="Y166" i="24"/>
  <c r="Y2744" i="24"/>
  <c r="Y241" i="24"/>
  <c r="Y324" i="24"/>
  <c r="Y336" i="24"/>
  <c r="Y179" i="24"/>
  <c r="Y2060" i="24"/>
  <c r="Y2078" i="24" s="1"/>
  <c r="Y2349" i="24"/>
  <c r="Y2502" i="24"/>
  <c r="Y2520" i="24" s="1"/>
  <c r="Y2398" i="24"/>
  <c r="Y2416" i="24" s="1"/>
  <c r="Y2918" i="24"/>
  <c r="Y2936" i="24" s="1"/>
  <c r="Y2762" i="24"/>
  <c r="Y2780" i="24" s="1"/>
  <c r="Y2895" i="24"/>
  <c r="Y2995" i="24"/>
  <c r="Y3129" i="24"/>
  <c r="Y3255" i="24"/>
  <c r="Y3126" i="24"/>
  <c r="Y3144" i="24" s="1"/>
  <c r="Y3701" i="24"/>
  <c r="Y3594" i="24"/>
  <c r="Y3612" i="24" s="1"/>
  <c r="Y3597" i="24"/>
  <c r="Y3801" i="24"/>
  <c r="Y3984" i="24"/>
  <c r="Y4002" i="24" s="1"/>
  <c r="Y4088" i="24"/>
  <c r="Y4106" i="24" s="1"/>
  <c r="Y4165" i="24"/>
  <c r="Y4172" i="24" s="1"/>
  <c r="Y4270" i="24"/>
  <c r="Y4288" i="24" s="1"/>
  <c r="Y4322" i="24"/>
  <c r="Y4340" i="24" s="1"/>
  <c r="Y4403" i="24"/>
  <c r="Y4477" i="24"/>
  <c r="Y4712" i="24"/>
  <c r="Y4730" i="24" s="1"/>
  <c r="Y3388" i="24"/>
  <c r="Y3394" i="24" s="1"/>
  <c r="Y2448" i="24"/>
  <c r="Y2458" i="24" s="1"/>
  <c r="Y2058" i="24"/>
  <c r="Y1173" i="24"/>
  <c r="Y969" i="24"/>
  <c r="Y290" i="24"/>
  <c r="Y300" i="24" s="1"/>
  <c r="Y2864" i="24"/>
  <c r="Y3596" i="24"/>
  <c r="Y4138" i="24"/>
  <c r="Y4148" i="24" s="1"/>
  <c r="Y4319" i="24"/>
  <c r="Y16" i="24"/>
  <c r="Y950" i="24"/>
  <c r="Y2508" i="24"/>
  <c r="Y2728" i="24"/>
  <c r="Y77" i="24"/>
  <c r="Y284" i="24"/>
  <c r="Y101" i="24"/>
  <c r="Y151" i="24"/>
  <c r="Y1884" i="24"/>
  <c r="Y3652" i="24"/>
  <c r="Y4610" i="24"/>
  <c r="Y3149" i="24"/>
  <c r="Y2526" i="24"/>
  <c r="Y1854" i="24"/>
  <c r="Y1308" i="24"/>
  <c r="Y731" i="24"/>
  <c r="Y475" i="24"/>
  <c r="Y2998" i="24"/>
  <c r="Y809" i="24"/>
  <c r="Y4293" i="24"/>
  <c r="Y1901" i="24"/>
  <c r="Y3383" i="24"/>
  <c r="Y1558" i="24"/>
  <c r="Y532" i="24"/>
  <c r="Y252" i="24"/>
  <c r="Y298" i="24"/>
  <c r="Y78" i="24"/>
  <c r="Y395" i="24"/>
  <c r="Y369" i="24"/>
  <c r="Y376" i="24" s="1"/>
  <c r="Y552" i="24"/>
  <c r="Y570" i="24" s="1"/>
  <c r="Y789" i="24"/>
  <c r="Y1201" i="24"/>
  <c r="Y711" i="24"/>
  <c r="Y630" i="24"/>
  <c r="Y648" i="24" s="1"/>
  <c r="Y967" i="24"/>
  <c r="Y578" i="24"/>
  <c r="Y596" i="24" s="1"/>
  <c r="Y864" i="24"/>
  <c r="Y882" i="24" s="1"/>
  <c r="Y1153" i="24"/>
  <c r="Y102" i="24"/>
  <c r="Y945" i="24"/>
  <c r="Y152" i="24"/>
  <c r="Y2037" i="24"/>
  <c r="Y139" i="24" s="1"/>
  <c r="Y1747" i="24"/>
  <c r="Y1774" i="24"/>
  <c r="Y1792" i="24" s="1"/>
  <c r="Y2033" i="24"/>
  <c r="Y1930" i="24"/>
  <c r="Y1948" i="24" s="1"/>
  <c r="Y2085" i="24"/>
  <c r="Y1929" i="24"/>
  <c r="Y2137" i="24"/>
  <c r="Y2271" i="24"/>
  <c r="Y2371" i="24"/>
  <c r="Y2479" i="24"/>
  <c r="Y2709" i="24"/>
  <c r="Y2658" i="24"/>
  <c r="Y2676" i="24" s="1"/>
  <c r="Y2892" i="24"/>
  <c r="Y2910" i="24" s="1"/>
  <c r="Y2944" i="24"/>
  <c r="Y2962" i="24" s="1"/>
  <c r="Y3125" i="24"/>
  <c r="Y3021" i="24"/>
  <c r="Y2969" i="24"/>
  <c r="Y3389" i="24"/>
  <c r="Y3152" i="24"/>
  <c r="Y3170" i="24" s="1"/>
  <c r="Y3671" i="24"/>
  <c r="Y3779" i="24"/>
  <c r="Y3727" i="24"/>
  <c r="Y4061" i="24"/>
  <c r="Y4068" i="24" s="1"/>
  <c r="Y4036" i="24"/>
  <c r="Y4054" i="24" s="1"/>
  <c r="Y4607" i="24"/>
  <c r="Y4585" i="24"/>
  <c r="Y4659" i="24"/>
  <c r="Y4686" i="24"/>
  <c r="Y4704" i="24" s="1"/>
  <c r="Y4527" i="24"/>
  <c r="Y3777" i="24"/>
  <c r="Y3102" i="24"/>
  <c r="Y2369" i="24"/>
  <c r="Y1771" i="24"/>
  <c r="Y1203" i="24"/>
  <c r="Y835" i="24"/>
  <c r="Y891" i="24"/>
  <c r="Y1100" i="24"/>
  <c r="Y654" i="24"/>
  <c r="Y1278" i="24"/>
  <c r="Y41" i="24"/>
  <c r="Y3680" i="24"/>
  <c r="Y1808" i="24"/>
  <c r="Y4120" i="24"/>
  <c r="Y103" i="24"/>
  <c r="Y153" i="24"/>
  <c r="Y229" i="24"/>
  <c r="Y2739" i="24"/>
  <c r="Y2687" i="24"/>
  <c r="Y189" i="24" s="1"/>
  <c r="Y2921" i="24"/>
  <c r="Y2814" i="24"/>
  <c r="Y2832" i="24" s="1"/>
  <c r="Y3022" i="24"/>
  <c r="Y3040" i="24" s="1"/>
  <c r="Y3229" i="24"/>
  <c r="Y3236" i="24" s="1"/>
  <c r="Y3259" i="24"/>
  <c r="Y3516" i="24"/>
  <c r="Y3534" i="24" s="1"/>
  <c r="Y3675" i="24"/>
  <c r="Y3880" i="24"/>
  <c r="Y3898" i="24" s="1"/>
  <c r="Y4009" i="24"/>
  <c r="Y4016" i="24" s="1"/>
  <c r="Y4114" i="24"/>
  <c r="Y4132" i="24" s="1"/>
  <c r="Y4087" i="24"/>
  <c r="Y4243" i="24"/>
  <c r="Y4325" i="24"/>
  <c r="Y4559" i="24"/>
  <c r="Y4501" i="24"/>
  <c r="Y3696" i="24"/>
  <c r="Y3706" i="24" s="1"/>
  <c r="Y2967" i="24"/>
  <c r="Y2607" i="24"/>
  <c r="Y1797" i="24"/>
  <c r="Y787" i="24"/>
  <c r="Y141" i="24"/>
  <c r="Y1984" i="24"/>
  <c r="Y1990" i="24" s="1"/>
  <c r="Y3020" i="24"/>
  <c r="Y3049" i="24"/>
  <c r="Y238" i="24" s="1"/>
  <c r="Y4038" i="24"/>
  <c r="Y4044" i="24" s="1"/>
  <c r="Y135" i="24" l="1"/>
  <c r="Y350" i="24"/>
  <c r="Y1520" i="24"/>
  <c r="Y39" i="24"/>
  <c r="Y948" i="24"/>
  <c r="Y3704" i="24"/>
  <c r="Y3158" i="24"/>
  <c r="Y4174" i="24"/>
  <c r="Y113" i="24"/>
  <c r="Y3392" i="24"/>
  <c r="Y114" i="24"/>
  <c r="Y974" i="24"/>
  <c r="Y4042" i="24"/>
  <c r="Y428" i="24"/>
  <c r="Y4198" i="24"/>
  <c r="Y35" i="24"/>
  <c r="Y85" i="24"/>
  <c r="Y36" i="24"/>
  <c r="Y922" i="24"/>
  <c r="Y88" i="24"/>
  <c r="Y4146" i="24"/>
  <c r="Y86" i="24"/>
  <c r="Y161" i="24"/>
  <c r="Y112" i="24"/>
  <c r="Y111" i="24"/>
  <c r="Y138" i="24"/>
  <c r="Y4354" i="24"/>
  <c r="Y3054" i="24"/>
  <c r="Y163" i="24"/>
  <c r="Y214" i="24"/>
  <c r="Y239" i="24"/>
  <c r="Y13" i="24"/>
  <c r="Y236" i="24"/>
  <c r="Y38" i="24"/>
  <c r="Y212" i="24"/>
  <c r="Y61" i="24"/>
  <c r="Y235" i="24"/>
  <c r="Y4588" i="24"/>
  <c r="Y55" i="24"/>
  <c r="Y4406" i="24"/>
  <c r="Y213" i="24"/>
  <c r="Y230" i="24"/>
  <c r="Y3262" i="24"/>
  <c r="Y160" i="24"/>
  <c r="Y130" i="24"/>
  <c r="Y4536" i="24"/>
  <c r="AN6" i="24"/>
  <c r="AM5" i="24"/>
  <c r="Y3678" i="24"/>
  <c r="Y137" i="24"/>
  <c r="Y12" i="24"/>
  <c r="Y960" i="24"/>
  <c r="Y105" i="24" s="1"/>
  <c r="Y87" i="24"/>
  <c r="Y185" i="24"/>
  <c r="Y210" i="24"/>
  <c r="Z4728" i="24"/>
  <c r="Z4727" i="24"/>
  <c r="Z4726" i="24"/>
  <c r="Z4729" i="24"/>
  <c r="Z4701" i="24"/>
  <c r="Z4700" i="24"/>
  <c r="Z4703" i="24"/>
  <c r="Z4702" i="24"/>
  <c r="Z4677" i="24"/>
  <c r="Z4676" i="24"/>
  <c r="Z4674" i="24"/>
  <c r="Z4675" i="24"/>
  <c r="Z4651" i="24"/>
  <c r="Z4624" i="24"/>
  <c r="Z4623" i="24"/>
  <c r="Z4622" i="24"/>
  <c r="Z4625" i="24"/>
  <c r="Z4650" i="24"/>
  <c r="Z4649" i="24"/>
  <c r="Z4648" i="24"/>
  <c r="Z4596" i="24"/>
  <c r="Z4573" i="24"/>
  <c r="Z4598" i="24"/>
  <c r="Z4570" i="24"/>
  <c r="Z4597" i="24"/>
  <c r="Z4571" i="24"/>
  <c r="Z4599" i="24"/>
  <c r="Z4572" i="24"/>
  <c r="Z4546" i="24"/>
  <c r="Z4521" i="24"/>
  <c r="Z4547" i="24"/>
  <c r="Z4544" i="24"/>
  <c r="Z4518" i="24"/>
  <c r="Z4494" i="24"/>
  <c r="Z4493" i="24"/>
  <c r="Z4492" i="24"/>
  <c r="Z4519" i="24"/>
  <c r="Z4520" i="24"/>
  <c r="Z4545" i="24"/>
  <c r="Z4495" i="24"/>
  <c r="Z4467" i="24"/>
  <c r="Z4468" i="24"/>
  <c r="Z4441" i="24"/>
  <c r="Z4443" i="24"/>
  <c r="Z4469" i="24"/>
  <c r="Z4390" i="24"/>
  <c r="Z4389" i="24"/>
  <c r="Z4388" i="24"/>
  <c r="Z4442" i="24"/>
  <c r="Z4416" i="24"/>
  <c r="Z4415" i="24"/>
  <c r="Z4414" i="24"/>
  <c r="Z4466" i="24"/>
  <c r="Z4440" i="24"/>
  <c r="Z4417" i="24"/>
  <c r="Z4365" i="24"/>
  <c r="Z4391" i="24"/>
  <c r="Z4364" i="24"/>
  <c r="Z4363" i="24"/>
  <c r="Z4362" i="24"/>
  <c r="Z4339" i="24"/>
  <c r="Z4337" i="24"/>
  <c r="Z4286" i="24"/>
  <c r="Z4285" i="24"/>
  <c r="Z4284" i="24"/>
  <c r="Z4312" i="24"/>
  <c r="Z4311" i="24"/>
  <c r="Z4310" i="24"/>
  <c r="Z4336" i="24"/>
  <c r="Z4338" i="24"/>
  <c r="Z4313" i="24"/>
  <c r="Z4287" i="24"/>
  <c r="Z4261" i="24"/>
  <c r="Z4258" i="24"/>
  <c r="Z4234" i="24"/>
  <c r="Z4233" i="24"/>
  <c r="Z4232" i="24"/>
  <c r="Z4259" i="24"/>
  <c r="Z4209" i="24"/>
  <c r="Z4235" i="24"/>
  <c r="Z4260" i="24"/>
  <c r="Z4208" i="24"/>
  <c r="Z4207" i="24"/>
  <c r="Z4206" i="24"/>
  <c r="Z4183" i="24"/>
  <c r="Z4130" i="24"/>
  <c r="Z4129" i="24"/>
  <c r="Z4128" i="24"/>
  <c r="Z4131" i="24"/>
  <c r="Z4157" i="24"/>
  <c r="Z4155" i="24"/>
  <c r="Z4182" i="24"/>
  <c r="Z4105" i="24"/>
  <c r="Z4181" i="24"/>
  <c r="Z4180" i="24"/>
  <c r="Z4156" i="24"/>
  <c r="Z4154" i="24"/>
  <c r="Z4104" i="24"/>
  <c r="Z4103" i="24"/>
  <c r="Z4102" i="24"/>
  <c r="Z4077" i="24"/>
  <c r="Z4026" i="24"/>
  <c r="Z4025" i="24"/>
  <c r="Z4024" i="24"/>
  <c r="Z4052" i="24"/>
  <c r="Z4051" i="24"/>
  <c r="Z4050" i="24"/>
  <c r="Z3975" i="24"/>
  <c r="Z4076" i="24"/>
  <c r="Z4001" i="24"/>
  <c r="Z4027" i="24"/>
  <c r="Z4053" i="24"/>
  <c r="Z4078" i="24"/>
  <c r="Z3974" i="24"/>
  <c r="Z3973" i="24"/>
  <c r="Z3972" i="24"/>
  <c r="Z4079" i="24"/>
  <c r="Z4000" i="24"/>
  <c r="Z3999" i="24"/>
  <c r="Z3998" i="24"/>
  <c r="Z3948" i="24"/>
  <c r="Z3947" i="24"/>
  <c r="Z3946" i="24"/>
  <c r="Z3949" i="24"/>
  <c r="Z3922" i="24"/>
  <c r="Z3921" i="24"/>
  <c r="Z3920" i="24"/>
  <c r="Z3896" i="24"/>
  <c r="Z3894" i="24"/>
  <c r="Z3844" i="24"/>
  <c r="Z3843" i="24"/>
  <c r="Z3842" i="24"/>
  <c r="Z3870" i="24"/>
  <c r="Z3869" i="24"/>
  <c r="Z3868" i="24"/>
  <c r="Z3895" i="24"/>
  <c r="Z3871" i="24"/>
  <c r="Z3845" i="24"/>
  <c r="Z3767" i="24"/>
  <c r="Z3897" i="24"/>
  <c r="Z3793" i="24"/>
  <c r="Z3819" i="24"/>
  <c r="Z3688" i="24"/>
  <c r="Z3687" i="24"/>
  <c r="Z3686" i="24"/>
  <c r="Z3714" i="24"/>
  <c r="Z3713" i="24"/>
  <c r="Z3712" i="24"/>
  <c r="Z3740" i="24"/>
  <c r="Z3739" i="24"/>
  <c r="Z3738" i="24"/>
  <c r="Z3766" i="24"/>
  <c r="Z3765" i="24"/>
  <c r="Z3764" i="24"/>
  <c r="Z3923" i="24"/>
  <c r="Z3792" i="24"/>
  <c r="Z3791" i="24"/>
  <c r="Z3790" i="24"/>
  <c r="Z3715" i="24"/>
  <c r="Z3818" i="24"/>
  <c r="Z3817" i="24"/>
  <c r="Z3816" i="24"/>
  <c r="Z3611" i="24"/>
  <c r="Z3637" i="24"/>
  <c r="Z3663" i="24"/>
  <c r="Z3532" i="24"/>
  <c r="Z3531" i="24"/>
  <c r="Z3530" i="24"/>
  <c r="Z3558" i="24"/>
  <c r="Z3557" i="24"/>
  <c r="Z3556" i="24"/>
  <c r="Z3584" i="24"/>
  <c r="Z3583" i="24"/>
  <c r="Z3582" i="24"/>
  <c r="Z3741" i="24"/>
  <c r="Z3636" i="24"/>
  <c r="Z3635" i="24"/>
  <c r="Z3634" i="24"/>
  <c r="Z3559" i="24"/>
  <c r="Z3689" i="24"/>
  <c r="Z3662" i="24"/>
  <c r="Z3661" i="24"/>
  <c r="Z3660" i="24"/>
  <c r="Z3585" i="24"/>
  <c r="Z3481" i="24"/>
  <c r="Z3507" i="24"/>
  <c r="Z3610" i="24"/>
  <c r="Z3533" i="24"/>
  <c r="Z3402" i="24"/>
  <c r="Z3401" i="24"/>
  <c r="Z3400" i="24"/>
  <c r="Z3609" i="24"/>
  <c r="Z3454" i="24"/>
  <c r="Z3453" i="24"/>
  <c r="Z3452" i="24"/>
  <c r="Z3377" i="24"/>
  <c r="Z3608" i="24"/>
  <c r="Z3480" i="24"/>
  <c r="Z3479" i="24"/>
  <c r="Z3478" i="24"/>
  <c r="Z3506" i="24"/>
  <c r="Z3505" i="24"/>
  <c r="Z3504" i="24"/>
  <c r="Z3429" i="24"/>
  <c r="Z3427" i="24"/>
  <c r="Z3350" i="24"/>
  <c r="Z3349" i="24"/>
  <c r="Z3348" i="24"/>
  <c r="Z3273" i="24"/>
  <c r="Z3375" i="24"/>
  <c r="Z3374" i="24"/>
  <c r="Z3299" i="24"/>
  <c r="Z3325" i="24"/>
  <c r="Z3428" i="24"/>
  <c r="Z3376" i="24"/>
  <c r="Z3351" i="24"/>
  <c r="Z3426" i="24"/>
  <c r="Z3403" i="24"/>
  <c r="Z3298" i="24"/>
  <c r="Z3297" i="24"/>
  <c r="Z3296" i="24"/>
  <c r="Z3324" i="24"/>
  <c r="Z3323" i="24"/>
  <c r="Z3322" i="24"/>
  <c r="Z3247" i="24"/>
  <c r="Z3455" i="24"/>
  <c r="Z3271" i="24"/>
  <c r="Z3245" i="24"/>
  <c r="Z3116" i="24"/>
  <c r="Z3115" i="24"/>
  <c r="Z3114" i="24"/>
  <c r="Z3270" i="24"/>
  <c r="Z3142" i="24"/>
  <c r="Z3141" i="24"/>
  <c r="Z3140" i="24"/>
  <c r="Z3168" i="24"/>
  <c r="Z3167" i="24"/>
  <c r="Z3166" i="24"/>
  <c r="Z3194" i="24"/>
  <c r="Z3193" i="24"/>
  <c r="Z3192" i="24"/>
  <c r="Z3117" i="24"/>
  <c r="Z3220" i="24"/>
  <c r="Z3219" i="24"/>
  <c r="Z3218" i="24"/>
  <c r="Z3143" i="24"/>
  <c r="Z3272" i="24"/>
  <c r="Z3246" i="24"/>
  <c r="Z3195" i="24"/>
  <c r="Z3221" i="24"/>
  <c r="Z3090" i="24"/>
  <c r="Z3089" i="24"/>
  <c r="Z3088" i="24"/>
  <c r="Z3013" i="24"/>
  <c r="Z3065" i="24"/>
  <c r="Z3091" i="24"/>
  <c r="Z2960" i="24"/>
  <c r="Z2986" i="24"/>
  <c r="Z2985" i="24"/>
  <c r="Z2984" i="24"/>
  <c r="Z3244" i="24"/>
  <c r="Z3012" i="24"/>
  <c r="Z3011" i="24"/>
  <c r="Z3010" i="24"/>
  <c r="Z3038" i="24"/>
  <c r="Z3037" i="24"/>
  <c r="Z3036" i="24"/>
  <c r="Z2961" i="24"/>
  <c r="Z3169" i="24"/>
  <c r="Z3064" i="24"/>
  <c r="Z3063" i="24"/>
  <c r="Z3062" i="24"/>
  <c r="Z2987" i="24"/>
  <c r="Z2934" i="24"/>
  <c r="Z2933" i="24"/>
  <c r="Z2932" i="24"/>
  <c r="Z2857" i="24"/>
  <c r="Z2958" i="24"/>
  <c r="Z2883" i="24"/>
  <c r="Z2959" i="24"/>
  <c r="Z2909" i="24"/>
  <c r="Z2935" i="24"/>
  <c r="Z2804" i="24"/>
  <c r="Z2830" i="24"/>
  <c r="Z2829" i="24"/>
  <c r="Z2828" i="24"/>
  <c r="Z3039" i="24"/>
  <c r="Z2856" i="24"/>
  <c r="Z2855" i="24"/>
  <c r="Z2854" i="24"/>
  <c r="Z2882" i="24"/>
  <c r="Z2881" i="24"/>
  <c r="Z2880" i="24"/>
  <c r="Z2805" i="24"/>
  <c r="Z2803" i="24"/>
  <c r="Z2779" i="24"/>
  <c r="Z2700" i="24"/>
  <c r="Z203" i="24" s="1"/>
  <c r="Z2699" i="24"/>
  <c r="Z202" i="24" s="1"/>
  <c r="Z2698" i="24"/>
  <c r="Z201" i="24" s="1"/>
  <c r="Z2726" i="24"/>
  <c r="Z2725" i="24"/>
  <c r="Z2724" i="24"/>
  <c r="Z2649" i="24"/>
  <c r="Z2908" i="24"/>
  <c r="Z2752" i="24"/>
  <c r="Z2751" i="24"/>
  <c r="Z2750" i="24"/>
  <c r="Z2675" i="24"/>
  <c r="Z2907" i="24"/>
  <c r="Z2802" i="24"/>
  <c r="Z2727" i="24"/>
  <c r="Z2906" i="24"/>
  <c r="Z2831" i="24"/>
  <c r="Z2753" i="24"/>
  <c r="Z2777" i="24"/>
  <c r="Z2776" i="24"/>
  <c r="Z2674" i="24"/>
  <c r="Z2544" i="24"/>
  <c r="Z2543" i="24"/>
  <c r="Z2542" i="24"/>
  <c r="Z2467" i="24"/>
  <c r="Z2701" i="24"/>
  <c r="Z204" i="24" s="1"/>
  <c r="Z2570" i="24"/>
  <c r="Z2569" i="24"/>
  <c r="Z2568" i="24"/>
  <c r="Z2493" i="24"/>
  <c r="Z2362" i="24"/>
  <c r="Z2361" i="24"/>
  <c r="Z2360" i="24"/>
  <c r="Z2596" i="24"/>
  <c r="Z2595" i="24"/>
  <c r="Z2594" i="24"/>
  <c r="Z2519" i="24"/>
  <c r="Z2388" i="24"/>
  <c r="Z2387" i="24"/>
  <c r="Z2386" i="24"/>
  <c r="Z2622" i="24"/>
  <c r="Z2621" i="24"/>
  <c r="Z2620" i="24"/>
  <c r="Z2545" i="24"/>
  <c r="Z2414" i="24"/>
  <c r="Z2413" i="24"/>
  <c r="Z2412" i="24"/>
  <c r="Z2337" i="24"/>
  <c r="Z2647" i="24"/>
  <c r="Z2646" i="24"/>
  <c r="Z2571" i="24"/>
  <c r="Z2440" i="24"/>
  <c r="Z2439" i="24"/>
  <c r="Z2438" i="24"/>
  <c r="Z2363" i="24"/>
  <c r="Z2778" i="24"/>
  <c r="Z2672" i="24"/>
  <c r="Z2648" i="24"/>
  <c r="Z2597" i="24"/>
  <c r="Z2466" i="24"/>
  <c r="Z2465" i="24"/>
  <c r="Z2464" i="24"/>
  <c r="Z2389" i="24"/>
  <c r="Z2623" i="24"/>
  <c r="Z2492" i="24"/>
  <c r="Z2491" i="24"/>
  <c r="Z2490" i="24"/>
  <c r="Z2415" i="24"/>
  <c r="Z2673" i="24"/>
  <c r="Z2311" i="24"/>
  <c r="Z2180" i="24"/>
  <c r="Z2179" i="24"/>
  <c r="Z2178" i="24"/>
  <c r="Z2103" i="24"/>
  <c r="Z2516" i="24"/>
  <c r="Z2335" i="24"/>
  <c r="Z2232" i="24"/>
  <c r="Z2231" i="24"/>
  <c r="Z2230" i="24"/>
  <c r="Z2155" i="24"/>
  <c r="Z2336" i="24"/>
  <c r="Z2334" i="24"/>
  <c r="Z2258" i="24"/>
  <c r="Z2257" i="24"/>
  <c r="Z2256" i="24"/>
  <c r="Z2181" i="24"/>
  <c r="Z2050" i="24"/>
  <c r="Z2049" i="24"/>
  <c r="Z2048" i="24"/>
  <c r="Z2441" i="24"/>
  <c r="Z2284" i="24"/>
  <c r="Z2283" i="24"/>
  <c r="Z2282" i="24"/>
  <c r="Z2207" i="24"/>
  <c r="Z2076" i="24"/>
  <c r="Z2075" i="24"/>
  <c r="Z2074" i="24"/>
  <c r="Z2310" i="24"/>
  <c r="Z2309" i="24"/>
  <c r="Z2308" i="24"/>
  <c r="Z2233" i="24"/>
  <c r="Z2102" i="24"/>
  <c r="Z2101" i="24"/>
  <c r="Z2100" i="24"/>
  <c r="Z2259" i="24"/>
  <c r="Z2128" i="24"/>
  <c r="Z2127" i="24"/>
  <c r="Z2126" i="24"/>
  <c r="Z2051" i="24"/>
  <c r="Z2518" i="24"/>
  <c r="Z2285" i="24"/>
  <c r="Z2154" i="24"/>
  <c r="Z2153" i="24"/>
  <c r="Z2152" i="24"/>
  <c r="Z2077" i="24"/>
  <c r="Z2517" i="24"/>
  <c r="Z2206" i="24"/>
  <c r="Z2025" i="24"/>
  <c r="Z1998" i="24"/>
  <c r="Z1997" i="24"/>
  <c r="Z1996" i="24"/>
  <c r="Z1921" i="24"/>
  <c r="Z1790" i="24"/>
  <c r="Z1789" i="24"/>
  <c r="Z1788" i="24"/>
  <c r="Z2024" i="24"/>
  <c r="Z2023" i="24"/>
  <c r="Z2022" i="24"/>
  <c r="Z1947" i="24"/>
  <c r="Z1816" i="24"/>
  <c r="Z1815" i="24"/>
  <c r="Z1814" i="24"/>
  <c r="Z1739" i="24"/>
  <c r="Z2205" i="24"/>
  <c r="Z1973" i="24"/>
  <c r="Z1842" i="24"/>
  <c r="Z1841" i="24"/>
  <c r="Z1840" i="24"/>
  <c r="Z1765" i="24"/>
  <c r="Z2204" i="24"/>
  <c r="Z1999" i="24"/>
  <c r="Z1868" i="24"/>
  <c r="Z1867" i="24"/>
  <c r="Z1866" i="24"/>
  <c r="Z1791" i="24"/>
  <c r="Z2129" i="24"/>
  <c r="Z1894" i="24"/>
  <c r="Z1893" i="24"/>
  <c r="Z1892" i="24"/>
  <c r="Z1817" i="24"/>
  <c r="Z1920" i="24"/>
  <c r="Z1919" i="24"/>
  <c r="Z1918" i="24"/>
  <c r="Z1843" i="24"/>
  <c r="Z1972" i="24"/>
  <c r="Z1971" i="24"/>
  <c r="Z1970" i="24"/>
  <c r="Z1895" i="24"/>
  <c r="Z1764" i="24"/>
  <c r="Z1763" i="24"/>
  <c r="Z1762" i="24"/>
  <c r="Z1869" i="24"/>
  <c r="Z1660" i="24"/>
  <c r="Z1659" i="24"/>
  <c r="Z1658" i="24"/>
  <c r="Z1583" i="24"/>
  <c r="Z1452" i="24"/>
  <c r="Z1451" i="24"/>
  <c r="Z1450" i="24"/>
  <c r="Z1945" i="24"/>
  <c r="Z1686" i="24"/>
  <c r="Z1685" i="24"/>
  <c r="Z1684" i="24"/>
  <c r="Z1609" i="24"/>
  <c r="Z1478" i="24"/>
  <c r="Z1477" i="24"/>
  <c r="Z1476" i="24"/>
  <c r="Z1944" i="24"/>
  <c r="Z1712" i="24"/>
  <c r="Z1711" i="24"/>
  <c r="Z1710" i="24"/>
  <c r="Z1635" i="24"/>
  <c r="Z1504" i="24"/>
  <c r="Z1503" i="24"/>
  <c r="Z1502" i="24"/>
  <c r="Z1661" i="24"/>
  <c r="Z1530" i="24"/>
  <c r="Z1529" i="24"/>
  <c r="Z1528" i="24"/>
  <c r="Z1736" i="24"/>
  <c r="Z1687" i="24"/>
  <c r="Z1556" i="24"/>
  <c r="Z1555" i="24"/>
  <c r="Z1554" i="24"/>
  <c r="Z1479" i="24"/>
  <c r="Z1713" i="24"/>
  <c r="Z1582" i="24"/>
  <c r="Z1581" i="24"/>
  <c r="Z1580" i="24"/>
  <c r="Z1505" i="24"/>
  <c r="Z1946" i="24"/>
  <c r="Z1738" i="24"/>
  <c r="Z1634" i="24"/>
  <c r="Z1633" i="24"/>
  <c r="Z1632" i="24"/>
  <c r="Z1557" i="24"/>
  <c r="Z1531" i="24"/>
  <c r="Z1453" i="24"/>
  <c r="Z1375" i="24"/>
  <c r="Z1244" i="24"/>
  <c r="Z1243" i="24"/>
  <c r="Z1242" i="24"/>
  <c r="Z1167" i="24"/>
  <c r="Z1401" i="24"/>
  <c r="Z1270" i="24"/>
  <c r="Z1269" i="24"/>
  <c r="Z1268" i="24"/>
  <c r="Z1193" i="24"/>
  <c r="Z1296" i="24"/>
  <c r="Z1295" i="24"/>
  <c r="Z1294" i="24"/>
  <c r="Z1219" i="24"/>
  <c r="Z1608" i="24"/>
  <c r="Z1348" i="24"/>
  <c r="Z1347" i="24"/>
  <c r="Z1346" i="24"/>
  <c r="Z1271" i="24"/>
  <c r="Z1140" i="24"/>
  <c r="Z1139" i="24"/>
  <c r="Z1138" i="24"/>
  <c r="Z1427" i="24"/>
  <c r="Z1374" i="24"/>
  <c r="Z1373" i="24"/>
  <c r="Z1372" i="24"/>
  <c r="Z1297" i="24"/>
  <c r="Z1166" i="24"/>
  <c r="Z1165" i="24"/>
  <c r="Z1164" i="24"/>
  <c r="Z1737" i="24"/>
  <c r="Z1607" i="24"/>
  <c r="Z1400" i="24"/>
  <c r="Z1399" i="24"/>
  <c r="Z1398" i="24"/>
  <c r="Z1323" i="24"/>
  <c r="Z1192" i="24"/>
  <c r="Z1191" i="24"/>
  <c r="Z1190" i="24"/>
  <c r="Z1606" i="24"/>
  <c r="Z1426" i="24"/>
  <c r="Z1425" i="24"/>
  <c r="Z1424" i="24"/>
  <c r="Z1349" i="24"/>
  <c r="Z1283" i="24"/>
  <c r="Z1218" i="24"/>
  <c r="Z1217" i="24"/>
  <c r="Z1216" i="24"/>
  <c r="Z1141" i="24"/>
  <c r="Z1321" i="24"/>
  <c r="Z1114" i="24"/>
  <c r="Z1113" i="24"/>
  <c r="Z1112" i="24"/>
  <c r="Z1037" i="24"/>
  <c r="Z906" i="24"/>
  <c r="Z905" i="24"/>
  <c r="Z904" i="24"/>
  <c r="Z1320" i="24"/>
  <c r="Z1063" i="24"/>
  <c r="Z932" i="24"/>
  <c r="Z931" i="24"/>
  <c r="Z930" i="24"/>
  <c r="Z855" i="24"/>
  <c r="Z1245" i="24"/>
  <c r="Z1089" i="24"/>
  <c r="Z958" i="24"/>
  <c r="Z957" i="24"/>
  <c r="Z956" i="24"/>
  <c r="Z881" i="24"/>
  <c r="Z1115" i="24"/>
  <c r="Z984" i="24"/>
  <c r="Z983" i="24"/>
  <c r="Z982" i="24"/>
  <c r="Z907" i="24"/>
  <c r="Z1010" i="24"/>
  <c r="Z1009" i="24"/>
  <c r="Z1008" i="24"/>
  <c r="Z933" i="24"/>
  <c r="Z1036" i="24"/>
  <c r="Z1035" i="24"/>
  <c r="Z1034" i="24"/>
  <c r="Z959" i="24"/>
  <c r="Z1322" i="24"/>
  <c r="Z1062" i="24"/>
  <c r="Z1061" i="24"/>
  <c r="Z1060" i="24"/>
  <c r="Z985" i="24"/>
  <c r="Z854" i="24"/>
  <c r="Z853" i="24"/>
  <c r="Z852" i="24"/>
  <c r="Z1086" i="24"/>
  <c r="Z880" i="24"/>
  <c r="Z776" i="24"/>
  <c r="Z775" i="24"/>
  <c r="Z774" i="24"/>
  <c r="Z699" i="24"/>
  <c r="Z568" i="24"/>
  <c r="Z567" i="24"/>
  <c r="Z566" i="24"/>
  <c r="Z802" i="24"/>
  <c r="Z801" i="24"/>
  <c r="Z800" i="24"/>
  <c r="Z725" i="24"/>
  <c r="Z594" i="24"/>
  <c r="Z593" i="24"/>
  <c r="Z592" i="24"/>
  <c r="Z1011" i="24"/>
  <c r="Z879" i="24"/>
  <c r="Z828" i="24"/>
  <c r="Z827" i="24"/>
  <c r="Z826" i="24"/>
  <c r="Z751" i="24"/>
  <c r="Z620" i="24"/>
  <c r="Z619" i="24"/>
  <c r="Z618" i="24"/>
  <c r="Z543" i="24"/>
  <c r="Z878" i="24"/>
  <c r="Z777" i="24"/>
  <c r="Z646" i="24"/>
  <c r="Z645" i="24"/>
  <c r="Z644" i="24"/>
  <c r="Z569" i="24"/>
  <c r="Z803" i="24"/>
  <c r="Z672" i="24"/>
  <c r="Z671" i="24"/>
  <c r="Z670" i="24"/>
  <c r="Z595" i="24"/>
  <c r="Z1088" i="24"/>
  <c r="Z829" i="24"/>
  <c r="Z763" i="24"/>
  <c r="Z698" i="24"/>
  <c r="Z697" i="24"/>
  <c r="Z696" i="24"/>
  <c r="Z621" i="24"/>
  <c r="Z1087" i="24"/>
  <c r="Z750" i="24"/>
  <c r="Z749" i="24"/>
  <c r="Z748" i="24"/>
  <c r="Z673" i="24"/>
  <c r="Z578" i="24"/>
  <c r="Z596" i="24" s="1"/>
  <c r="Z542" i="24"/>
  <c r="Z541" i="24"/>
  <c r="Z540" i="24"/>
  <c r="Z723" i="24"/>
  <c r="Z438" i="24"/>
  <c r="Z437" i="24"/>
  <c r="Z436" i="24"/>
  <c r="Z361" i="24"/>
  <c r="Z722" i="24"/>
  <c r="Z464" i="24"/>
  <c r="Z463" i="24"/>
  <c r="Z462" i="24"/>
  <c r="Z387" i="24"/>
  <c r="Z369" i="24"/>
  <c r="Z647" i="24"/>
  <c r="Z490" i="24"/>
  <c r="Z489" i="24"/>
  <c r="Z488" i="24"/>
  <c r="Z413" i="24"/>
  <c r="Z282" i="24"/>
  <c r="Z281" i="24"/>
  <c r="Z280" i="24"/>
  <c r="Z516" i="24"/>
  <c r="Z515" i="24"/>
  <c r="Z514" i="24"/>
  <c r="Z439" i="24"/>
  <c r="Z308" i="24"/>
  <c r="Z307" i="24"/>
  <c r="Z306" i="24"/>
  <c r="Z465" i="24"/>
  <c r="Z334" i="24"/>
  <c r="Z333" i="24"/>
  <c r="Z332" i="24"/>
  <c r="Z724" i="24"/>
  <c r="Z517" i="24"/>
  <c r="Z386" i="24"/>
  <c r="Z385" i="24"/>
  <c r="Z384" i="24"/>
  <c r="Z309" i="24"/>
  <c r="Z412" i="24"/>
  <c r="Z411" i="24"/>
  <c r="Z410" i="24"/>
  <c r="Z335" i="24"/>
  <c r="Z360" i="24"/>
  <c r="AA2" i="24"/>
  <c r="Z359" i="24"/>
  <c r="Z358" i="24"/>
  <c r="Z283" i="24"/>
  <c r="Z491" i="24"/>
  <c r="Z4" i="24"/>
  <c r="Z4634" i="24" s="1"/>
  <c r="Z4652" i="24" s="1"/>
  <c r="Z2713" i="24"/>
  <c r="Z2710" i="24"/>
  <c r="Z655" i="24"/>
  <c r="Z941" i="24"/>
  <c r="Z2475" i="24"/>
  <c r="Z2995" i="24"/>
  <c r="Z4217" i="24"/>
  <c r="Z4091" i="24"/>
  <c r="Z3805" i="24"/>
  <c r="Z4113" i="24"/>
  <c r="Z4481" i="24"/>
  <c r="Z3103" i="24"/>
  <c r="Z602" i="24"/>
  <c r="Z1437" i="24"/>
  <c r="Z1229" i="24"/>
  <c r="Z1931" i="24"/>
  <c r="Z2317" i="24"/>
  <c r="Z2993" i="24"/>
  <c r="Y11" i="24"/>
  <c r="Y164" i="24"/>
  <c r="Y2742" i="24"/>
  <c r="Y4094" i="24"/>
  <c r="Y89" i="24"/>
  <c r="Y4224" i="24"/>
  <c r="Y116" i="24"/>
  <c r="Y14" i="24"/>
  <c r="Y162" i="24"/>
  <c r="Z3621" i="24"/>
  <c r="Z2005" i="24"/>
  <c r="Z1772" i="24"/>
  <c r="Z3825" i="24"/>
  <c r="Z3618" i="24"/>
  <c r="Z4090" i="24"/>
  <c r="Z4111" i="24"/>
  <c r="Z3517" i="24"/>
  <c r="Z4424" i="24"/>
  <c r="Z3799" i="24"/>
  <c r="Z918" i="24"/>
  <c r="Z2058" i="24"/>
  <c r="Z2604" i="24"/>
  <c r="Z1512" i="24"/>
  <c r="Z398" i="24"/>
  <c r="Z290" i="24"/>
  <c r="Z320" i="24"/>
  <c r="Z732" i="24"/>
  <c r="Z1074" i="24"/>
  <c r="Z1277" i="24"/>
  <c r="Z1073" i="24"/>
  <c r="Z1173" i="24"/>
  <c r="Z1802" i="24"/>
  <c r="Z2006" i="24"/>
  <c r="Z1954" i="24"/>
  <c r="Z2165" i="24"/>
  <c r="Z2421" i="24"/>
  <c r="Z2581" i="24"/>
  <c r="Z2499" i="24"/>
  <c r="Z3023" i="24"/>
  <c r="Z3410" i="24"/>
  <c r="Z3331" i="24"/>
  <c r="Z3540" i="24"/>
  <c r="Z3856" i="24"/>
  <c r="Z4007" i="24"/>
  <c r="Z4423" i="24"/>
  <c r="Z4710" i="24"/>
  <c r="Y155" i="24"/>
  <c r="Y136" i="24"/>
  <c r="Y211" i="24"/>
  <c r="Y237" i="24"/>
  <c r="Y180" i="24"/>
  <c r="Y2702" i="24"/>
  <c r="Y205" i="24" s="1"/>
  <c r="Y187" i="24"/>
  <c r="Y110" i="24"/>
  <c r="Y255" i="24"/>
  <c r="Z1486" i="24"/>
  <c r="Z1642" i="24"/>
  <c r="Z1775" i="24"/>
  <c r="Z2087" i="24"/>
  <c r="Z2083" i="24"/>
  <c r="Z2243" i="24"/>
  <c r="Z2113" i="24"/>
  <c r="Z2629" i="24"/>
  <c r="Z2347" i="24"/>
  <c r="Z2681" i="24"/>
  <c r="Z2946" i="24"/>
  <c r="Z2994" i="24"/>
  <c r="Z3050" i="24"/>
  <c r="Z3205" i="24"/>
  <c r="Z3487" i="24"/>
  <c r="Z3414" i="24"/>
  <c r="Z3699" i="24"/>
  <c r="Z3855" i="24"/>
  <c r="Z3955" i="24"/>
  <c r="Z4059" i="24"/>
  <c r="Z4115" i="24"/>
  <c r="Z4294" i="24"/>
  <c r="Z4558" i="24"/>
  <c r="Y37" i="24"/>
  <c r="Y362" i="24"/>
  <c r="Y80" i="24" s="1"/>
  <c r="Y62" i="24"/>
  <c r="Y10" i="24"/>
  <c r="Z3929" i="24" l="1"/>
  <c r="Z3827" i="24"/>
  <c r="Z2579" i="24"/>
  <c r="Z1127" i="24"/>
  <c r="Z3958" i="24"/>
  <c r="Z3976" i="24" s="1"/>
  <c r="Z2709" i="24"/>
  <c r="Z915" i="24"/>
  <c r="Z4271" i="24"/>
  <c r="Z3123" i="24"/>
  <c r="Z2062" i="24"/>
  <c r="Z393" i="24"/>
  <c r="Z1251" i="24"/>
  <c r="Z3071" i="24"/>
  <c r="Z4116" i="24"/>
  <c r="Z710" i="24"/>
  <c r="Z3983" i="24"/>
  <c r="Z1487" i="24"/>
  <c r="Z473" i="24"/>
  <c r="Z344" i="24"/>
  <c r="Z733" i="24"/>
  <c r="Z1257" i="24"/>
  <c r="Z4657" i="24"/>
  <c r="Z3569" i="24"/>
  <c r="Z2733" i="24"/>
  <c r="Z1827" i="24"/>
  <c r="Z4060" i="24"/>
  <c r="Z2526" i="24"/>
  <c r="Z1719" i="24"/>
  <c r="Z263" i="24"/>
  <c r="Z679" i="24"/>
  <c r="Z2712" i="24"/>
  <c r="Z3102" i="24"/>
  <c r="Z3229" i="24"/>
  <c r="Z4139" i="24"/>
  <c r="Z3051" i="24"/>
  <c r="Z682" i="24"/>
  <c r="Z700" i="24" s="1"/>
  <c r="Z4713" i="24"/>
  <c r="Z3492" i="24"/>
  <c r="Z2477" i="24"/>
  <c r="Z1853" i="24"/>
  <c r="Z965" i="24"/>
  <c r="Z4659" i="24"/>
  <c r="Z1254" i="24"/>
  <c r="Z1272" i="24" s="1"/>
  <c r="Z1647" i="24"/>
  <c r="Z3048" i="24"/>
  <c r="Z3066" i="24" s="1"/>
  <c r="Z2453" i="24"/>
  <c r="Z1903" i="24"/>
  <c r="Z4611" i="24"/>
  <c r="Z4299" i="24"/>
  <c r="Z503" i="24"/>
  <c r="Z656" i="24"/>
  <c r="Z674" i="24" s="1"/>
  <c r="Z1878" i="24"/>
  <c r="Z1896" i="24" s="1"/>
  <c r="Z499" i="24"/>
  <c r="Z76" i="24"/>
  <c r="Z629" i="24"/>
  <c r="Z577" i="24"/>
  <c r="Z1150" i="24"/>
  <c r="Z1168" i="24" s="1"/>
  <c r="Z1231" i="24"/>
  <c r="Z1413" i="24"/>
  <c r="Z1465" i="24"/>
  <c r="Z1721" i="24"/>
  <c r="Z1699" i="24"/>
  <c r="Z1722" i="24"/>
  <c r="Z1740" i="24" s="1"/>
  <c r="Z2349" i="24"/>
  <c r="Z2606" i="24"/>
  <c r="Z2624" i="24" s="1"/>
  <c r="Z3151" i="24"/>
  <c r="Z3360" i="24"/>
  <c r="Z3378" i="24" s="1"/>
  <c r="Z4426" i="24"/>
  <c r="Z4444" i="24" s="1"/>
  <c r="Z4531" i="24"/>
  <c r="Z3309" i="24"/>
  <c r="Z2452" i="24"/>
  <c r="Z1641" i="24"/>
  <c r="Z995" i="24"/>
  <c r="Z3957" i="24"/>
  <c r="Z4685" i="24"/>
  <c r="Z1439" i="24"/>
  <c r="Z2189" i="24"/>
  <c r="Z2008" i="24"/>
  <c r="Z2026" i="24" s="1"/>
  <c r="Z837" i="24"/>
  <c r="Z3645" i="24"/>
  <c r="Z3775" i="24"/>
  <c r="Z1045" i="24"/>
  <c r="Z659" i="24"/>
  <c r="Z1565" i="24"/>
  <c r="Z2163" i="24"/>
  <c r="Z1227" i="24"/>
  <c r="Z942" i="24"/>
  <c r="Z1175" i="24"/>
  <c r="Z1462" i="24"/>
  <c r="Z1480" i="24" s="1"/>
  <c r="Z2583" i="24"/>
  <c r="Z2037" i="24"/>
  <c r="Z2739" i="24"/>
  <c r="Z3155" i="24"/>
  <c r="Z3204" i="24"/>
  <c r="Z3222" i="24" s="1"/>
  <c r="Z3984" i="24"/>
  <c r="Z4002" i="24" s="1"/>
  <c r="Z4036" i="24"/>
  <c r="Z4054" i="24" s="1"/>
  <c r="Z4658" i="24"/>
  <c r="Z3800" i="24"/>
  <c r="Z2867" i="24"/>
  <c r="Z2239" i="24"/>
  <c r="Z1177" i="24"/>
  <c r="Z684" i="24"/>
  <c r="Z1434" i="24"/>
  <c r="Z1828" i="24"/>
  <c r="Z1515" i="24"/>
  <c r="Z4528" i="24"/>
  <c r="Z4298" i="24"/>
  <c r="Z3514" i="24"/>
  <c r="Z2760" i="24"/>
  <c r="Z2136" i="24"/>
  <c r="Z4527" i="24"/>
  <c r="Z3725" i="24"/>
  <c r="Z2868" i="24"/>
  <c r="Z2374" i="24"/>
  <c r="Z1200" i="24"/>
  <c r="Z784" i="24"/>
  <c r="Z2161" i="24"/>
  <c r="Z3072" i="24"/>
  <c r="Z4241" i="24"/>
  <c r="Z2321" i="24"/>
  <c r="Z4190" i="24"/>
  <c r="Z3388" i="24"/>
  <c r="Z2578" i="24"/>
  <c r="Z1589" i="24"/>
  <c r="Z658" i="24"/>
  <c r="Z2735" i="24"/>
  <c r="Z4192" i="24"/>
  <c r="Z4210" i="24" s="1"/>
  <c r="Z1020" i="24"/>
  <c r="Z1038" i="24" s="1"/>
  <c r="Z1543" i="24"/>
  <c r="Z4295" i="24"/>
  <c r="Z4347" i="24"/>
  <c r="Z3567" i="24"/>
  <c r="Z3412" i="24"/>
  <c r="Z3430" i="24" s="1"/>
  <c r="Z1023" i="24"/>
  <c r="Z2479" i="24"/>
  <c r="Z292" i="24"/>
  <c r="Z310" i="24" s="1"/>
  <c r="Z967" i="24"/>
  <c r="Z425" i="24"/>
  <c r="Z477" i="24"/>
  <c r="Z760" i="24"/>
  <c r="Z778" i="24" s="1"/>
  <c r="Z786" i="24"/>
  <c r="Z804" i="24" s="1"/>
  <c r="Z812" i="24"/>
  <c r="Z830" i="24" s="1"/>
  <c r="Z841" i="24"/>
  <c r="Z1019" i="24"/>
  <c r="Z1673" i="24"/>
  <c r="Z1201" i="24"/>
  <c r="Z1982" i="24"/>
  <c r="Z2000" i="24" s="1"/>
  <c r="Z2215" i="24"/>
  <c r="Z2086" i="24"/>
  <c r="Z2104" i="24" s="1"/>
  <c r="Z2401" i="24"/>
  <c r="Z2813" i="24"/>
  <c r="Z2918" i="24"/>
  <c r="Z2936" i="24" s="1"/>
  <c r="Z3593" i="24"/>
  <c r="Z3935" i="24"/>
  <c r="Z4244" i="24"/>
  <c r="Z4262" i="24" s="1"/>
  <c r="Z4529" i="24"/>
  <c r="Z4686" i="24"/>
  <c r="Z4704" i="24" s="1"/>
  <c r="Z4501" i="24"/>
  <c r="Z3570" i="24"/>
  <c r="Z2656" i="24"/>
  <c r="Z1953" i="24"/>
  <c r="Z1256" i="24"/>
  <c r="Z605" i="24"/>
  <c r="Z992" i="24"/>
  <c r="Z628" i="24"/>
  <c r="Z446" i="24"/>
  <c r="Z1516" i="24"/>
  <c r="Z3985" i="24"/>
  <c r="Z3232" i="24"/>
  <c r="Z2399" i="24"/>
  <c r="Z1174" i="24"/>
  <c r="Z575" i="24"/>
  <c r="Z4637" i="24"/>
  <c r="Z4009" i="24"/>
  <c r="Z4016" i="24" s="1"/>
  <c r="Z4503" i="24"/>
  <c r="Z4711" i="24"/>
  <c r="Z4321" i="24"/>
  <c r="Z4273" i="24"/>
  <c r="Z3464" i="24"/>
  <c r="Z3482" i="24" s="1"/>
  <c r="Z1488" i="24"/>
  <c r="Z1506" i="24" s="1"/>
  <c r="Z343" i="24"/>
  <c r="Z1955" i="24"/>
  <c r="Z295" i="24"/>
  <c r="Z317" i="24"/>
  <c r="Z266" i="24"/>
  <c r="Z815" i="24"/>
  <c r="Z734" i="24"/>
  <c r="Z752" i="24" s="1"/>
  <c r="Z1387" i="24"/>
  <c r="Z968" i="24"/>
  <c r="Z986" i="24" s="1"/>
  <c r="Z1176" i="24"/>
  <c r="Z1194" i="24" s="1"/>
  <c r="Z1566" i="24"/>
  <c r="Z1584" i="24" s="1"/>
  <c r="Z1569" i="24"/>
  <c r="Z1930" i="24"/>
  <c r="Z1948" i="24" s="1"/>
  <c r="Z2190" i="24"/>
  <c r="Z2208" i="24" s="1"/>
  <c r="Z2476" i="24"/>
  <c r="Z2494" i="24" s="1"/>
  <c r="Z2527" i="24"/>
  <c r="Z2424" i="24"/>
  <c r="Z2442" i="24" s="1"/>
  <c r="Z2398" i="24"/>
  <c r="Z2416" i="24" s="1"/>
  <c r="Z2449" i="24"/>
  <c r="Z2761" i="24"/>
  <c r="Z2947" i="24"/>
  <c r="Z2999" i="24"/>
  <c r="Z3386" i="24"/>
  <c r="Z3404" i="24" s="1"/>
  <c r="Z3961" i="24"/>
  <c r="Z4166" i="24"/>
  <c r="Z4184" i="24" s="1"/>
  <c r="Z4582" i="24"/>
  <c r="Z4600" i="24" s="1"/>
  <c r="Z3236" i="24"/>
  <c r="Z1592" i="24"/>
  <c r="Z1610" i="24" s="1"/>
  <c r="Z1595" i="24"/>
  <c r="Z1747" i="24"/>
  <c r="Z2242" i="24"/>
  <c r="Z2260" i="24" s="1"/>
  <c r="Z2219" i="24"/>
  <c r="Z2164" i="24"/>
  <c r="Z2182" i="24" s="1"/>
  <c r="Z3363" i="24"/>
  <c r="Z3671" i="24"/>
  <c r="Z3883" i="24"/>
  <c r="Z4169" i="24"/>
  <c r="Z4270" i="24"/>
  <c r="Z4288" i="24" s="1"/>
  <c r="Z4507" i="24"/>
  <c r="Z4585" i="24"/>
  <c r="Z4556" i="24"/>
  <c r="Z4574" i="24" s="1"/>
  <c r="Z4403" i="24"/>
  <c r="Z3801" i="24"/>
  <c r="Z3542" i="24"/>
  <c r="Z3560" i="24" s="1"/>
  <c r="Z3516" i="24"/>
  <c r="Z3534" i="24" s="1"/>
  <c r="Z2895" i="24"/>
  <c r="Z4608" i="24"/>
  <c r="Z4626" i="24" s="1"/>
  <c r="Z4400" i="24"/>
  <c r="Z4418" i="24" s="1"/>
  <c r="Z3724" i="24"/>
  <c r="Z3742" i="24" s="1"/>
  <c r="Z3776" i="24"/>
  <c r="Z3794" i="24" s="1"/>
  <c r="Z3723" i="24"/>
  <c r="Z3672" i="24"/>
  <c r="Z3690" i="24" s="1"/>
  <c r="Z3493" i="24"/>
  <c r="Z3233" i="24"/>
  <c r="Z3177" i="24"/>
  <c r="Z3047" i="24"/>
  <c r="Z3054" i="24" s="1"/>
  <c r="Z2969" i="24"/>
  <c r="Z4633" i="24"/>
  <c r="Z4530" i="24"/>
  <c r="Z4548" i="24" s="1"/>
  <c r="Z4140" i="24"/>
  <c r="Z4158" i="24" s="1"/>
  <c r="Z4035" i="24"/>
  <c r="Z4013" i="24"/>
  <c r="Z3932" i="24"/>
  <c r="Z3950" i="24" s="1"/>
  <c r="Z3701" i="24"/>
  <c r="Z3515" i="24"/>
  <c r="Z3646" i="24"/>
  <c r="Z3664" i="24" s="1"/>
  <c r="Z3311" i="24"/>
  <c r="Z2787" i="24"/>
  <c r="Z2762" i="24"/>
  <c r="Z2780" i="24" s="1"/>
  <c r="Z2944" i="24"/>
  <c r="Z2962" i="24" s="1"/>
  <c r="Z2580" i="24"/>
  <c r="Z2598" i="24" s="1"/>
  <c r="Z2635" i="24"/>
  <c r="Z2553" i="24"/>
  <c r="Z2371" i="24"/>
  <c r="Z2167" i="24"/>
  <c r="Z4010" i="24"/>
  <c r="Z4028" i="24" s="1"/>
  <c r="Z3906" i="24"/>
  <c r="Z3924" i="24" s="1"/>
  <c r="Z3597" i="24"/>
  <c r="Z3255" i="24"/>
  <c r="Z3334" i="24"/>
  <c r="Z3352" i="24" s="1"/>
  <c r="Z3099" i="24"/>
  <c r="Z3129" i="24"/>
  <c r="Z2839" i="24"/>
  <c r="Z2892" i="24"/>
  <c r="Z2910" i="24" s="1"/>
  <c r="Z2765" i="24"/>
  <c r="Z2632" i="24"/>
  <c r="Z2650" i="24" s="1"/>
  <c r="Z2528" i="24"/>
  <c r="Z2546" i="24" s="1"/>
  <c r="Z2293" i="24"/>
  <c r="Z2137" i="24"/>
  <c r="Z2320" i="24"/>
  <c r="Z2338" i="24" s="1"/>
  <c r="Z2631" i="24"/>
  <c r="Z1751" i="24"/>
  <c r="Z1777" i="24"/>
  <c r="Z1461" i="24"/>
  <c r="Z1803" i="24"/>
  <c r="Z1539" i="24"/>
  <c r="Z1280" i="24"/>
  <c r="Z1298" i="24" s="1"/>
  <c r="Z1383" i="24"/>
  <c r="Z1409" i="24"/>
  <c r="Z1153" i="24"/>
  <c r="Z1253" i="24"/>
  <c r="Z1075" i="24"/>
  <c r="Z1072" i="24"/>
  <c r="Z1090" i="24" s="1"/>
  <c r="Z1098" i="24"/>
  <c r="Z1116" i="24" s="1"/>
  <c r="Z604" i="24"/>
  <c r="Z622" i="24" s="1"/>
  <c r="Z630" i="24"/>
  <c r="Z648" i="24" s="1"/>
  <c r="Z529" i="24"/>
  <c r="Z552" i="24"/>
  <c r="Z570" i="24" s="1"/>
  <c r="Z291" i="24"/>
  <c r="Z1179" i="24"/>
  <c r="Z1540" i="24"/>
  <c r="Z1071" i="24"/>
  <c r="Z2141" i="24"/>
  <c r="Z2450" i="24"/>
  <c r="Z2468" i="24" s="1"/>
  <c r="Z500" i="24"/>
  <c r="Z518" i="24" s="1"/>
  <c r="Z3753" i="24"/>
  <c r="Z2843" i="24"/>
  <c r="Z3125" i="24"/>
  <c r="Z2865" i="24"/>
  <c r="Z4399" i="24"/>
  <c r="Z4195" i="24"/>
  <c r="Z3854" i="24"/>
  <c r="Z3872" i="24" s="1"/>
  <c r="Z2501" i="24"/>
  <c r="Z4191" i="24"/>
  <c r="Z3931" i="24"/>
  <c r="Z445" i="24"/>
  <c r="Z1255" i="24"/>
  <c r="Z1697" i="24"/>
  <c r="Z2057" i="24"/>
  <c r="Z2894" i="24"/>
  <c r="Z3592" i="24"/>
  <c r="Z4349" i="24"/>
  <c r="Z4477" i="24"/>
  <c r="Z4062" i="24"/>
  <c r="Z4080" i="24" s="1"/>
  <c r="Z4088" i="24"/>
  <c r="Z4106" i="24" s="1"/>
  <c r="Z3987" i="24"/>
  <c r="Z3568" i="24"/>
  <c r="Z3586" i="24" s="1"/>
  <c r="Z3620" i="24"/>
  <c r="Z3638" i="24" s="1"/>
  <c r="Z3463" i="24"/>
  <c r="Z3074" i="24"/>
  <c r="Z3092" i="24" s="1"/>
  <c r="Z2943" i="24"/>
  <c r="Z2736" i="24"/>
  <c r="Z2754" i="24" s="1"/>
  <c r="Z2502" i="24"/>
  <c r="Z2520" i="24" s="1"/>
  <c r="Z2245" i="24"/>
  <c r="Z2089" i="24"/>
  <c r="Z2033" i="24"/>
  <c r="Z1933" i="24"/>
  <c r="Z2007" i="24"/>
  <c r="Z2271" i="24"/>
  <c r="Z2346" i="24"/>
  <c r="Z2364" i="24" s="1"/>
  <c r="Z1514" i="24"/>
  <c r="Z1532" i="24" s="1"/>
  <c r="Z1643" i="24"/>
  <c r="Z1669" i="24"/>
  <c r="Z2011" i="24"/>
  <c r="Z1491" i="24"/>
  <c r="Z1335" i="24"/>
  <c r="Z1361" i="24"/>
  <c r="Z1644" i="24"/>
  <c r="Z1662" i="24" s="1"/>
  <c r="Z1205" i="24"/>
  <c r="Z1410" i="24"/>
  <c r="Z1428" i="24" s="1"/>
  <c r="Z1228" i="24"/>
  <c r="Z1246" i="24" s="1"/>
  <c r="Z1049" i="24"/>
  <c r="Z1046" i="24"/>
  <c r="Z1064" i="24" s="1"/>
  <c r="Z737" i="24"/>
  <c r="Z993" i="24"/>
  <c r="Z581" i="24"/>
  <c r="Z396" i="24"/>
  <c r="Z414" i="24" s="1"/>
  <c r="Z265" i="24"/>
  <c r="Z1591" i="24"/>
  <c r="Z1279" i="24"/>
  <c r="Z2138" i="24"/>
  <c r="Z2156" i="24" s="1"/>
  <c r="Z2605" i="24"/>
  <c r="Z681" i="24"/>
  <c r="Z3750" i="24"/>
  <c r="Z3768" i="24" s="1"/>
  <c r="Z3467" i="24"/>
  <c r="Z3203" i="24"/>
  <c r="Z3489" i="24"/>
  <c r="Z4373" i="24"/>
  <c r="Z4351" i="24"/>
  <c r="Z3853" i="24"/>
  <c r="Z3333" i="24"/>
  <c r="Z4660" i="24"/>
  <c r="Z4678" i="24" s="1"/>
  <c r="Z3181" i="24"/>
  <c r="Z368" i="24"/>
  <c r="Z1070" i="24"/>
  <c r="Z1459" i="24"/>
  <c r="Z2214" i="24"/>
  <c r="Z2915" i="24"/>
  <c r="Z3748" i="24"/>
  <c r="Z4401" i="24"/>
  <c r="Z3878" i="24"/>
  <c r="Z2916" i="24"/>
  <c r="Z3332" i="24"/>
  <c r="Z1278" i="24"/>
  <c r="Z319" i="24"/>
  <c r="Z892" i="24"/>
  <c r="Z2010" i="24"/>
  <c r="Z2166" i="24"/>
  <c r="Z2841" i="24"/>
  <c r="Z3595" i="24"/>
  <c r="Z4324" i="24"/>
  <c r="Z1485" i="24"/>
  <c r="Z2188" i="24"/>
  <c r="Z2842" i="24"/>
  <c r="Z3647" i="24"/>
  <c r="Z4450" i="24"/>
  <c r="Z2658" i="24"/>
  <c r="Z2676" i="24" s="1"/>
  <c r="Z2683" i="24"/>
  <c r="Z2216" i="24"/>
  <c r="Z2297" i="24"/>
  <c r="Z2060" i="24"/>
  <c r="Z2078" i="24" s="1"/>
  <c r="Z2115" i="24"/>
  <c r="Z1826" i="24"/>
  <c r="Z1844" i="24" s="1"/>
  <c r="Z1904" i="24"/>
  <c r="Z1922" i="24" s="1"/>
  <c r="Z1959" i="24"/>
  <c r="Z2034" i="24"/>
  <c r="Z2052" i="24" s="1"/>
  <c r="Z2319" i="24"/>
  <c r="Z269" i="24"/>
  <c r="Z370" i="24"/>
  <c r="Z388" i="24" s="1"/>
  <c r="Z421" i="24"/>
  <c r="Z428" i="24" s="1"/>
  <c r="Z318" i="24"/>
  <c r="Z607" i="24"/>
  <c r="Z555" i="24"/>
  <c r="Z811" i="24"/>
  <c r="Z708" i="24"/>
  <c r="Z726" i="24" s="1"/>
  <c r="Z633" i="24"/>
  <c r="Z1309" i="24"/>
  <c r="Z1621" i="24"/>
  <c r="Z1773" i="24"/>
  <c r="Z1780" i="24" s="1"/>
  <c r="Z2267" i="24"/>
  <c r="Z2241" i="24"/>
  <c r="Z2791" i="24"/>
  <c r="Z2869" i="24"/>
  <c r="Z3359" i="24"/>
  <c r="Z3307" i="24"/>
  <c r="Z3749" i="24"/>
  <c r="Z3905" i="24"/>
  <c r="Z4165" i="24"/>
  <c r="Z3726" i="24"/>
  <c r="Z2789" i="24"/>
  <c r="Z1880" i="24"/>
  <c r="Z1147" i="24"/>
  <c r="Z1018" i="24"/>
  <c r="Z3541" i="24"/>
  <c r="Z3545" i="24"/>
  <c r="Z3415" i="24"/>
  <c r="Z3490" i="24"/>
  <c r="Z3508" i="24" s="1"/>
  <c r="Z3857" i="24"/>
  <c r="Z2397" i="24"/>
  <c r="Z1881" i="24"/>
  <c r="Z863" i="24"/>
  <c r="Z1825" i="24"/>
  <c r="Z525" i="24"/>
  <c r="Z532" i="24" s="1"/>
  <c r="Z1800" i="24"/>
  <c r="Z1818" i="24" s="1"/>
  <c r="Z447" i="24"/>
  <c r="Z395" i="24"/>
  <c r="Z603" i="24"/>
  <c r="Z893" i="24"/>
  <c r="Z1435" i="24"/>
  <c r="Z1357" i="24"/>
  <c r="Z1774" i="24"/>
  <c r="Z1792" i="24" s="1"/>
  <c r="Z1956" i="24"/>
  <c r="Z1974" i="24" s="1"/>
  <c r="Z2268" i="24"/>
  <c r="Z2286" i="24" s="1"/>
  <c r="Z2345" i="24"/>
  <c r="Z3021" i="24"/>
  <c r="Z3389" i="24"/>
  <c r="Z3779" i="24"/>
  <c r="Z3908" i="24"/>
  <c r="Z2838" i="24"/>
  <c r="Z1932" i="24"/>
  <c r="Z1151" i="24"/>
  <c r="Z788" i="24"/>
  <c r="Z3073" i="24"/>
  <c r="Z3385" i="24"/>
  <c r="Z3392" i="24" s="1"/>
  <c r="Z3178" i="24"/>
  <c r="Z3196" i="24" s="1"/>
  <c r="Z2840" i="24"/>
  <c r="Z2858" i="24" s="1"/>
  <c r="Z3649" i="24"/>
  <c r="Z1877" i="24"/>
  <c r="Z4296" i="24"/>
  <c r="Z4314" i="24" s="1"/>
  <c r="Z321" i="24"/>
  <c r="Z324" i="24" s="1"/>
  <c r="Z1618" i="24"/>
  <c r="Z1636" i="24" s="1"/>
  <c r="Z1695" i="24"/>
  <c r="Z1696" i="24"/>
  <c r="Z1714" i="24" s="1"/>
  <c r="Z451" i="24"/>
  <c r="Z551" i="24"/>
  <c r="Z945" i="24"/>
  <c r="Z1202" i="24"/>
  <c r="Z1220" i="24" s="1"/>
  <c r="Z1513" i="24"/>
  <c r="Z1332" i="24"/>
  <c r="Z1350" i="24" s="1"/>
  <c r="Z1436" i="24"/>
  <c r="Z1454" i="24" s="1"/>
  <c r="Z1670" i="24"/>
  <c r="Z1688" i="24" s="1"/>
  <c r="Z1851" i="24"/>
  <c r="Z1929" i="24"/>
  <c r="Z2661" i="24"/>
  <c r="Z2788" i="24"/>
  <c r="Z2806" i="24" s="1"/>
  <c r="Z2921" i="24"/>
  <c r="Z2814" i="24"/>
  <c r="Z2832" i="24" s="1"/>
  <c r="Z3438" i="24"/>
  <c r="Z3456" i="24" s="1"/>
  <c r="Z3831" i="24"/>
  <c r="Z4065" i="24"/>
  <c r="Z227" i="24"/>
  <c r="Z254" i="24"/>
  <c r="Z251" i="24"/>
  <c r="Z101" i="24"/>
  <c r="Z4354" i="24"/>
  <c r="Z77" i="24"/>
  <c r="Z51" i="24"/>
  <c r="Z253" i="24"/>
  <c r="Z52" i="24"/>
  <c r="Z3158" i="24"/>
  <c r="Z4172" i="24"/>
  <c r="Z2742" i="24"/>
  <c r="Z229" i="24"/>
  <c r="Z2891" i="24"/>
  <c r="Z3337" i="24"/>
  <c r="Z3308" i="24"/>
  <c r="Z3326" i="24" s="1"/>
  <c r="Z3594" i="24"/>
  <c r="Z3612" i="24" s="1"/>
  <c r="Z4269" i="24"/>
  <c r="Z4325" i="24"/>
  <c r="Z4429" i="24"/>
  <c r="Z4504" i="24"/>
  <c r="Z4522" i="24" s="1"/>
  <c r="Z4581" i="24"/>
  <c r="Z1962" i="24"/>
  <c r="Z78" i="24"/>
  <c r="Z448" i="24"/>
  <c r="Z466" i="24" s="1"/>
  <c r="Z422" i="24"/>
  <c r="Z440" i="24" s="1"/>
  <c r="Z399" i="24"/>
  <c r="Z373" i="24"/>
  <c r="Z376" i="24" s="1"/>
  <c r="Z526" i="24"/>
  <c r="Z544" i="24" s="1"/>
  <c r="Z1124" i="24"/>
  <c r="Z1142" i="24" s="1"/>
  <c r="Z785" i="24"/>
  <c r="Z759" i="24"/>
  <c r="Z685" i="24"/>
  <c r="Z916" i="24"/>
  <c r="Z934" i="24" s="1"/>
  <c r="Z890" i="24"/>
  <c r="Z908" i="24" s="1"/>
  <c r="Z864" i="24"/>
  <c r="Z882" i="24" s="1"/>
  <c r="Z867" i="24"/>
  <c r="Z1123" i="24"/>
  <c r="Z1097" i="24"/>
  <c r="Z1358" i="24"/>
  <c r="Z1376" i="24" s="1"/>
  <c r="Z1331" i="24"/>
  <c r="Z1384" i="24"/>
  <c r="Z1402" i="24" s="1"/>
  <c r="Z1149" i="24"/>
  <c r="Z1725" i="24"/>
  <c r="Z1517" i="24"/>
  <c r="Z1799" i="24"/>
  <c r="Z1981" i="24"/>
  <c r="Z1855" i="24"/>
  <c r="Z2059" i="24"/>
  <c r="Z2193" i="24"/>
  <c r="Z2112" i="24"/>
  <c r="Z2130" i="24" s="1"/>
  <c r="Z2294" i="24"/>
  <c r="Z2312" i="24" s="1"/>
  <c r="Z2554" i="24"/>
  <c r="Z2572" i="24" s="1"/>
  <c r="Z2557" i="24"/>
  <c r="Z2531" i="24"/>
  <c r="Z2687" i="24"/>
  <c r="Z189" i="24" s="1"/>
  <c r="Z2866" i="24"/>
  <c r="Z2884" i="24" s="1"/>
  <c r="Z3077" i="24"/>
  <c r="Z3025" i="24"/>
  <c r="Z3207" i="24"/>
  <c r="Z3256" i="24"/>
  <c r="Z3274" i="24" s="1"/>
  <c r="Z3411" i="24"/>
  <c r="Z3675" i="24"/>
  <c r="Z3678" i="24" s="1"/>
  <c r="Z3623" i="24"/>
  <c r="Z3571" i="24"/>
  <c r="Z3802" i="24"/>
  <c r="Z3820" i="24" s="1"/>
  <c r="Z3727" i="24"/>
  <c r="Z3880" i="24"/>
  <c r="Z3898" i="24" s="1"/>
  <c r="Z2728" i="24"/>
  <c r="Z1308" i="24"/>
  <c r="Z1225" i="24"/>
  <c r="Z1281" i="24"/>
  <c r="Z1355" i="24"/>
  <c r="Z1356" i="24"/>
  <c r="Z1178" i="24"/>
  <c r="Z913" i="24"/>
  <c r="Z917" i="24"/>
  <c r="Z991" i="24"/>
  <c r="Z1386" i="24"/>
  <c r="Z761" i="24"/>
  <c r="Z809" i="24"/>
  <c r="Z813" i="24"/>
  <c r="Z683" i="24"/>
  <c r="Z397" i="24"/>
  <c r="Z449" i="24"/>
  <c r="Z527" i="24"/>
  <c r="Z268" i="24"/>
  <c r="Z497" i="24"/>
  <c r="Z2088" i="24"/>
  <c r="Z1121" i="24"/>
  <c r="Z1824" i="24"/>
  <c r="Z810" i="24"/>
  <c r="Z1980" i="24"/>
  <c r="Z2764" i="24"/>
  <c r="Z1542" i="24"/>
  <c r="Z606" i="24"/>
  <c r="Z1850" i="24"/>
  <c r="Z2711" i="24"/>
  <c r="Z342" i="24"/>
  <c r="Z371" i="24"/>
  <c r="Z1619" i="24"/>
  <c r="Z2941" i="24"/>
  <c r="Z4375" i="24"/>
  <c r="Z1433" i="24"/>
  <c r="Z3180" i="24"/>
  <c r="Z3959" i="24"/>
  <c r="Z4583" i="24"/>
  <c r="Z3231" i="24"/>
  <c r="Z4112" i="24"/>
  <c r="Z4122" i="24" s="1"/>
  <c r="Z4554" i="24"/>
  <c r="Z3882" i="24"/>
  <c r="Z2660" i="24"/>
  <c r="Z3466" i="24"/>
  <c r="Z4605" i="24"/>
  <c r="Z2812" i="24"/>
  <c r="Z3596" i="24"/>
  <c r="Z4323" i="24"/>
  <c r="Z1152" i="24"/>
  <c r="Z3202" i="24"/>
  <c r="Z3566" i="24"/>
  <c r="Z3774" i="24"/>
  <c r="Z3098" i="24"/>
  <c r="Z3201" i="24"/>
  <c r="Z4714" i="24"/>
  <c r="Z4683" i="24"/>
  <c r="Z4579" i="24"/>
  <c r="Z4449" i="24"/>
  <c r="Z4453" i="24"/>
  <c r="Z4346" i="24"/>
  <c r="Z4193" i="24"/>
  <c r="Z4089" i="24"/>
  <c r="Z3930" i="24"/>
  <c r="Z3803" i="24"/>
  <c r="Z3696" i="24"/>
  <c r="Z3644" i="24"/>
  <c r="Z3617" i="24"/>
  <c r="Z3518" i="24"/>
  <c r="Z3383" i="24"/>
  <c r="Z3465" i="24"/>
  <c r="Z3206" i="24"/>
  <c r="Z3179" i="24"/>
  <c r="Z2967" i="24"/>
  <c r="Z2889" i="24"/>
  <c r="Z2942" i="24"/>
  <c r="Z2815" i="24"/>
  <c r="Z2659" i="24"/>
  <c r="Z2686" i="24"/>
  <c r="Z2551" i="24"/>
  <c r="Z2603" i="24"/>
  <c r="Z2607" i="24"/>
  <c r="Z2187" i="24"/>
  <c r="Z2114" i="24"/>
  <c r="Z2240" i="24"/>
  <c r="Z2061" i="24"/>
  <c r="Z2084" i="24"/>
  <c r="Z1979" i="24"/>
  <c r="Z2009" i="24"/>
  <c r="Z2139" i="24"/>
  <c r="Z1593" i="24"/>
  <c r="Z1568" i="24"/>
  <c r="Z1463" i="24"/>
  <c r="Z1720" i="24"/>
  <c r="Z1199" i="24"/>
  <c r="Z1203" i="24"/>
  <c r="Z1538" i="24"/>
  <c r="Z1330" i="24"/>
  <c r="Z1282" i="24"/>
  <c r="Z1095" i="24"/>
  <c r="Z888" i="24"/>
  <c r="Z840" i="24"/>
  <c r="Z969" i="24"/>
  <c r="Z757" i="24"/>
  <c r="Z758" i="24"/>
  <c r="Z787" i="24"/>
  <c r="Z627" i="24"/>
  <c r="Z502" i="24"/>
  <c r="Z394" i="24"/>
  <c r="Z372" i="24"/>
  <c r="Z341" i="24"/>
  <c r="Z498" i="24"/>
  <c r="Z524" i="24"/>
  <c r="Z1958" i="24"/>
  <c r="Z1964" i="24" s="1"/>
  <c r="Z91" i="24"/>
  <c r="Z1564" i="24"/>
  <c r="Z914" i="24"/>
  <c r="Z924" i="24" s="1"/>
  <c r="Z2162" i="24"/>
  <c r="Z289" i="24"/>
  <c r="Z1226" i="24"/>
  <c r="Z2348" i="24"/>
  <c r="Z680" i="24"/>
  <c r="Z2217" i="24"/>
  <c r="Z2685" i="24"/>
  <c r="Z188" i="24" s="1"/>
  <c r="Z657" i="24"/>
  <c r="Z1333" i="24"/>
  <c r="Z3258" i="24"/>
  <c r="Z3777" i="24"/>
  <c r="Z4350" i="24"/>
  <c r="Z1563" i="24"/>
  <c r="Z3488" i="24"/>
  <c r="Z1537" i="24"/>
  <c r="Z3283" i="24"/>
  <c r="Z2998" i="24"/>
  <c r="Z4034" i="24"/>
  <c r="Z2734" i="24"/>
  <c r="Z3440" i="24"/>
  <c r="Z762" i="24"/>
  <c r="Z2837" i="24"/>
  <c r="Z3722" i="24"/>
  <c r="Z4402" i="24"/>
  <c r="Z1698" i="24"/>
  <c r="Z3150" i="24"/>
  <c r="Z3907" i="24"/>
  <c r="Z4164" i="24"/>
  <c r="Z2478" i="24"/>
  <c r="Z3747" i="24"/>
  <c r="Z1204" i="24"/>
  <c r="Z970" i="24"/>
  <c r="Z1901" i="24"/>
  <c r="Z2682" i="24"/>
  <c r="Z1438" i="24"/>
  <c r="Z2447" i="24"/>
  <c r="Z653" i="24"/>
  <c r="Z1646" i="24"/>
  <c r="Z1797" i="24"/>
  <c r="Z264" i="24"/>
  <c r="Z1099" i="24"/>
  <c r="Z1412" i="24"/>
  <c r="Z1616" i="24"/>
  <c r="Z4085" i="24"/>
  <c r="Z2451" i="24"/>
  <c r="Z3544" i="24"/>
  <c r="Z4167" i="24"/>
  <c r="Z1984" i="24"/>
  <c r="Z3491" i="24"/>
  <c r="Z4267" i="24"/>
  <c r="Z2422" i="24"/>
  <c r="Z3358" i="24"/>
  <c r="Z1590" i="24"/>
  <c r="Z3128" i="24"/>
  <c r="Z3982" i="24"/>
  <c r="Z4580" i="24"/>
  <c r="Z2244" i="24"/>
  <c r="Z3153" i="24"/>
  <c r="Z4038" i="24"/>
  <c r="Z2608" i="24"/>
  <c r="Z2945" i="24"/>
  <c r="Z4661" i="24"/>
  <c r="Z4609" i="24"/>
  <c r="Z4557" i="24"/>
  <c r="Z4505" i="24"/>
  <c r="Z4371" i="24"/>
  <c r="Z4319" i="24"/>
  <c r="Z4163" i="24"/>
  <c r="Z4086" i="24"/>
  <c r="Z4096" i="24" s="1"/>
  <c r="Z4063" i="24"/>
  <c r="Z3960" i="24"/>
  <c r="Z3778" i="24"/>
  <c r="Z3877" i="24"/>
  <c r="Z3674" i="24"/>
  <c r="Z3565" i="24"/>
  <c r="Z3306" i="24"/>
  <c r="Z3253" i="24"/>
  <c r="Z3149" i="24"/>
  <c r="Z3075" i="24"/>
  <c r="Z2971" i="24"/>
  <c r="Z2893" i="24"/>
  <c r="Z2920" i="24"/>
  <c r="Z2863" i="24"/>
  <c r="Z2759" i="24"/>
  <c r="Z2343" i="24"/>
  <c r="Z2504" i="24"/>
  <c r="Z2396" i="24"/>
  <c r="Z2473" i="24"/>
  <c r="Z2140" i="24"/>
  <c r="Z2035" i="24"/>
  <c r="Z2295" i="24"/>
  <c r="Z1928" i="24"/>
  <c r="Z1771" i="24"/>
  <c r="Z1823" i="24"/>
  <c r="Z1876" i="24"/>
  <c r="Z1886" i="24" s="1"/>
  <c r="Z1693" i="24"/>
  <c r="Z1694" i="24"/>
  <c r="Z1567" i="24"/>
  <c r="Z1672" i="24"/>
  <c r="Z1879" i="24"/>
  <c r="Z1329" i="24"/>
  <c r="Z1148" i="24"/>
  <c r="Z996" i="24"/>
  <c r="Z1122" i="24"/>
  <c r="Z943" i="24"/>
  <c r="Z731" i="24"/>
  <c r="Z549" i="24"/>
  <c r="Z553" i="24"/>
  <c r="Z601" i="24"/>
  <c r="Z944" i="24"/>
  <c r="Z294" i="24"/>
  <c r="Z300" i="24" s="1"/>
  <c r="Z423" i="24"/>
  <c r="Z654" i="24"/>
  <c r="Z1750" i="24"/>
  <c r="Z1017" i="24"/>
  <c r="Z1902" i="24"/>
  <c r="Z166" i="24"/>
  <c r="Z1490" i="24"/>
  <c r="Z2556" i="24"/>
  <c r="Z2400" i="24"/>
  <c r="Z735" i="24"/>
  <c r="Z1411" i="24"/>
  <c r="Z3539" i="24"/>
  <c r="Z4037" i="24"/>
  <c r="Z4635" i="24"/>
  <c r="Z3752" i="24"/>
  <c r="Z4242" i="24"/>
  <c r="Z3643" i="24"/>
  <c r="Z2192" i="24"/>
  <c r="Z3280" i="24"/>
  <c r="Z3175" i="24"/>
  <c r="Z2474" i="24"/>
  <c r="Z3362" i="24"/>
  <c r="Z4138" i="24"/>
  <c r="Z4610" i="24"/>
  <c r="Z2266" i="24"/>
  <c r="Z3413" i="24"/>
  <c r="Z3981" i="24"/>
  <c r="Z3020" i="24"/>
  <c r="Z4687" i="24"/>
  <c r="Z4606" i="24"/>
  <c r="Z4553" i="24"/>
  <c r="Z4479" i="24"/>
  <c r="Z4376" i="24"/>
  <c r="Z4219" i="24"/>
  <c r="Z4220" i="24"/>
  <c r="Z4011" i="24"/>
  <c r="Z4012" i="24"/>
  <c r="Z3903" i="24"/>
  <c r="Z3830" i="24"/>
  <c r="Z3673" i="24"/>
  <c r="Z3751" i="24"/>
  <c r="Z3435" i="24"/>
  <c r="Z3357" i="24"/>
  <c r="Z3257" i="24"/>
  <c r="Z3336" i="24"/>
  <c r="Z3024" i="24"/>
  <c r="Z3019" i="24"/>
  <c r="Z2816" i="24"/>
  <c r="Z3049" i="24"/>
  <c r="Z2655" i="24"/>
  <c r="Z2785" i="24"/>
  <c r="Z2503" i="24"/>
  <c r="Z2555" i="24"/>
  <c r="Z2373" i="24"/>
  <c r="Z2633" i="24"/>
  <c r="Z2213" i="24"/>
  <c r="Z2582" i="24"/>
  <c r="Z2291" i="24"/>
  <c r="Z2218" i="24"/>
  <c r="Z1745" i="24"/>
  <c r="Z2448" i="24"/>
  <c r="Z2458" i="24" s="1"/>
  <c r="Z1798" i="24"/>
  <c r="Z1808" i="24" s="1"/>
  <c r="Z1927" i="24"/>
  <c r="Z1667" i="24"/>
  <c r="Z1668" i="24"/>
  <c r="Z1511" i="24"/>
  <c r="Z1385" i="24"/>
  <c r="Z1408" i="24"/>
  <c r="Z1460" i="24"/>
  <c r="Z1304" i="24"/>
  <c r="Z1381" i="24"/>
  <c r="Z1047" i="24"/>
  <c r="Z865" i="24"/>
  <c r="Z866" i="24"/>
  <c r="Z706" i="24"/>
  <c r="Z835" i="24"/>
  <c r="Z1252" i="24"/>
  <c r="Z576" i="24"/>
  <c r="Z528" i="24"/>
  <c r="Z346" i="24"/>
  <c r="Z267" i="24"/>
  <c r="Z367" i="24"/>
  <c r="Z315" i="24"/>
  <c r="Z2110" i="24"/>
  <c r="Z966" i="24"/>
  <c r="Z976" i="24" s="1"/>
  <c r="Z2296" i="24"/>
  <c r="Z2552" i="24"/>
  <c r="Z891" i="24"/>
  <c r="Z523" i="24"/>
  <c r="Z2530" i="24"/>
  <c r="Z501" i="24"/>
  <c r="Z1875" i="24"/>
  <c r="Z1096" i="24"/>
  <c r="Z3826" i="24"/>
  <c r="Z4194" i="24"/>
  <c r="Z4200" i="24" s="1"/>
  <c r="Z3228" i="24"/>
  <c r="Z3238" i="24" s="1"/>
  <c r="Z3881" i="24"/>
  <c r="Z4398" i="24"/>
  <c r="Z4408" i="24" s="1"/>
  <c r="Z4475" i="24"/>
  <c r="Z1906" i="24"/>
  <c r="Z3409" i="24"/>
  <c r="Z4168" i="24"/>
  <c r="Z2529" i="24"/>
  <c r="Z3284" i="24"/>
  <c r="Z4215" i="24"/>
  <c r="Z4480" i="24"/>
  <c r="Z3543" i="24"/>
  <c r="Z3154" i="24"/>
  <c r="Z4476" i="24"/>
  <c r="Z789" i="24"/>
  <c r="Z252" i="24"/>
  <c r="Z347" i="24"/>
  <c r="Z350" i="24" s="1"/>
  <c r="Z474" i="24"/>
  <c r="Z838" i="24"/>
  <c r="Z856" i="24" s="1"/>
  <c r="Z711" i="24"/>
  <c r="Z707" i="24"/>
  <c r="Z919" i="24"/>
  <c r="Z1101" i="24"/>
  <c r="Z889" i="24"/>
  <c r="Z994" i="24"/>
  <c r="Z1012" i="24" s="1"/>
  <c r="Z997" i="24"/>
  <c r="Z971" i="24"/>
  <c r="Z1305" i="24"/>
  <c r="Z111" i="24" s="1"/>
  <c r="Z1306" i="24"/>
  <c r="Z1324" i="24" s="1"/>
  <c r="Z2111" i="24"/>
  <c r="Z1617" i="24"/>
  <c r="Z1829" i="24"/>
  <c r="Z1748" i="24"/>
  <c r="Z1766" i="24" s="1"/>
  <c r="Z1985" i="24"/>
  <c r="Z2063" i="24"/>
  <c r="Z1907" i="24"/>
  <c r="Z1910" i="24" s="1"/>
  <c r="Z1852" i="24"/>
  <c r="Z1870" i="24" s="1"/>
  <c r="Z2423" i="24"/>
  <c r="Z2375" i="24"/>
  <c r="Z2323" i="24"/>
  <c r="Z176" i="24"/>
  <c r="Z2085" i="24"/>
  <c r="Z2505" i="24"/>
  <c r="Z2427" i="24"/>
  <c r="Z2372" i="24"/>
  <c r="Z2390" i="24" s="1"/>
  <c r="Z2609" i="24"/>
  <c r="Z2657" i="24"/>
  <c r="Z2684" i="24"/>
  <c r="Z2973" i="24"/>
  <c r="Z2996" i="24"/>
  <c r="Z3014" i="24" s="1"/>
  <c r="Z3259" i="24"/>
  <c r="Z3437" i="24"/>
  <c r="Z3519" i="24"/>
  <c r="Z3698" i="24"/>
  <c r="Z3716" i="24" s="1"/>
  <c r="Z3619" i="24"/>
  <c r="Z3909" i="24"/>
  <c r="Z3879" i="24"/>
  <c r="Z4061" i="24"/>
  <c r="Z4068" i="24" s="1"/>
  <c r="Z4039" i="24"/>
  <c r="Z4087" i="24"/>
  <c r="Z4247" i="24"/>
  <c r="Z4322" i="24"/>
  <c r="Z4340" i="24" s="1"/>
  <c r="Z4374" i="24"/>
  <c r="Z4392" i="24" s="1"/>
  <c r="Z4451" i="24"/>
  <c r="Z4478" i="24"/>
  <c r="Z4496" i="24" s="1"/>
  <c r="Z4533" i="24"/>
  <c r="Z4555" i="24"/>
  <c r="Z4607" i="24"/>
  <c r="Z4663" i="24"/>
  <c r="Z4712" i="24"/>
  <c r="Z4730" i="24" s="1"/>
  <c r="Z4141" i="24"/>
  <c r="Z3387" i="24"/>
  <c r="Z2738" i="24"/>
  <c r="Z2032" i="24"/>
  <c r="Z1620" i="24"/>
  <c r="Z1048" i="24"/>
  <c r="Z420" i="24"/>
  <c r="Z2500" i="24"/>
  <c r="Z4142" i="24"/>
  <c r="Z3310" i="24"/>
  <c r="Z4137" i="24"/>
  <c r="Z3773" i="24"/>
  <c r="Z2790" i="24"/>
  <c r="Z2269" i="24"/>
  <c r="Z1489" i="24"/>
  <c r="Z939" i="24"/>
  <c r="Z471" i="24"/>
  <c r="Z2318" i="24"/>
  <c r="Z2707" i="24"/>
  <c r="Z2634" i="24"/>
  <c r="Z3436" i="24"/>
  <c r="Z1884" i="24"/>
  <c r="AA3" i="24"/>
  <c r="Z151" i="24"/>
  <c r="Z177" i="24"/>
  <c r="Z226" i="24"/>
  <c r="Z3262" i="24"/>
  <c r="Z3418" i="24"/>
  <c r="Z4117" i="24"/>
  <c r="Z4114" i="24"/>
  <c r="Z4132" i="24" s="1"/>
  <c r="Z4143" i="24"/>
  <c r="Z4146" i="24" s="1"/>
  <c r="Z4243" i="24"/>
  <c r="Z4377" i="24"/>
  <c r="Z4380" i="24" s="1"/>
  <c r="Z4425" i="24"/>
  <c r="Z4033" i="24"/>
  <c r="Z3462" i="24"/>
  <c r="Z2737" i="24"/>
  <c r="Z2292" i="24"/>
  <c r="Z1407" i="24"/>
  <c r="Z940" i="24"/>
  <c r="Z475" i="24"/>
  <c r="Z316" i="24"/>
  <c r="Z450" i="24"/>
  <c r="Z456" i="24" s="1"/>
  <c r="Z3851" i="24"/>
  <c r="Z3461" i="24"/>
  <c r="Z4246" i="24"/>
  <c r="Z4008" i="24"/>
  <c r="Z4018" i="24" s="1"/>
  <c r="Z3335" i="24"/>
  <c r="Z2763" i="24"/>
  <c r="Z2109" i="24"/>
  <c r="Z1382" i="24"/>
  <c r="Z1100" i="24"/>
  <c r="Z736" i="24"/>
  <c r="Z66" i="24"/>
  <c r="Z3986" i="24"/>
  <c r="Z3648" i="24"/>
  <c r="Z3361" i="24"/>
  <c r="Z1522" i="24"/>
  <c r="Z948" i="24"/>
  <c r="Z54" i="24"/>
  <c r="Z284" i="24"/>
  <c r="Z152" i="24"/>
  <c r="Z178" i="24"/>
  <c r="Z2456" i="24"/>
  <c r="Z4042" i="24"/>
  <c r="Z4064" i="24"/>
  <c r="Z4070" i="24" s="1"/>
  <c r="Z3279" i="24"/>
  <c r="Z2525" i="24"/>
  <c r="Z1854" i="24"/>
  <c r="Z1541" i="24"/>
  <c r="Z709" i="24"/>
  <c r="Z476" i="24"/>
  <c r="Z1615" i="24"/>
  <c r="Z1749" i="24"/>
  <c r="Z4272" i="24"/>
  <c r="Z4189" i="24"/>
  <c r="Y30" i="24"/>
  <c r="Z4684" i="24"/>
  <c r="Z3904" i="24"/>
  <c r="Z3254" i="24"/>
  <c r="Z2426" i="24"/>
  <c r="Z1723" i="24"/>
  <c r="Z1334" i="24"/>
  <c r="Z632" i="24"/>
  <c r="Z345" i="24"/>
  <c r="Z63" i="24" s="1"/>
  <c r="Z2135" i="24"/>
  <c r="Z472" i="24"/>
  <c r="Z4454" i="24"/>
  <c r="Z4268" i="24"/>
  <c r="Z3934" i="24"/>
  <c r="Z974" i="24"/>
  <c r="Z29" i="24"/>
  <c r="Z129" i="24"/>
  <c r="Z362" i="24"/>
  <c r="Z80" i="24" s="1"/>
  <c r="Z62" i="24"/>
  <c r="Z104" i="24"/>
  <c r="Z153" i="24"/>
  <c r="Z228" i="24"/>
  <c r="Z2917" i="24"/>
  <c r="Z2817" i="24"/>
  <c r="Z3100" i="24"/>
  <c r="Z3118" i="24" s="1"/>
  <c r="Z3022" i="24"/>
  <c r="Z3040" i="24" s="1"/>
  <c r="Z2970" i="24"/>
  <c r="Z2988" i="24" s="1"/>
  <c r="Z3126" i="24"/>
  <c r="Z3144" i="24" s="1"/>
  <c r="Z3230" i="24"/>
  <c r="Z3248" i="24" s="1"/>
  <c r="Z3152" i="24"/>
  <c r="Z3170" i="24" s="1"/>
  <c r="Z3282" i="24"/>
  <c r="Z3300" i="24" s="1"/>
  <c r="Z3285" i="24"/>
  <c r="Z3281" i="24"/>
  <c r="Z3441" i="24"/>
  <c r="Z3697" i="24"/>
  <c r="Z3828" i="24"/>
  <c r="Z3846" i="24" s="1"/>
  <c r="Z4221" i="24"/>
  <c r="Z4224" i="24" s="1"/>
  <c r="Z4348" i="24"/>
  <c r="Z4366" i="24" s="1"/>
  <c r="Z4455" i="24"/>
  <c r="Z4559" i="24"/>
  <c r="Z4689" i="24"/>
  <c r="Z4715" i="24"/>
  <c r="Z4631" i="24"/>
  <c r="Z3933" i="24"/>
  <c r="Z3127" i="24"/>
  <c r="Z2577" i="24"/>
  <c r="Z1746" i="24"/>
  <c r="Z1464" i="24"/>
  <c r="Z1021" i="24"/>
  <c r="Z424" i="24"/>
  <c r="Z2344" i="24"/>
  <c r="Z1022" i="24"/>
  <c r="Z3076" i="24"/>
  <c r="Z4688" i="24"/>
  <c r="Z4584" i="24"/>
  <c r="Z3829" i="24"/>
  <c r="Z3227" i="24"/>
  <c r="Z2369" i="24"/>
  <c r="Z1983" i="24"/>
  <c r="Z1303" i="24"/>
  <c r="Z783" i="24"/>
  <c r="Z293" i="24"/>
  <c r="Z2919" i="24"/>
  <c r="Z3097" i="24"/>
  <c r="Z2864" i="24"/>
  <c r="Z3124" i="24"/>
  <c r="Z4662" i="24"/>
  <c r="Z3420" i="24"/>
  <c r="Z454" i="24"/>
  <c r="Z26" i="24"/>
  <c r="Z126" i="24"/>
  <c r="Z79" i="24"/>
  <c r="Z922" i="24"/>
  <c r="Z1806" i="24"/>
  <c r="Z179" i="24"/>
  <c r="Z4506" i="24"/>
  <c r="Z3852" i="24"/>
  <c r="Z3101" i="24"/>
  <c r="Z2395" i="24"/>
  <c r="Z1801" i="24"/>
  <c r="Z1307" i="24"/>
  <c r="Z550" i="24"/>
  <c r="Z554" i="24"/>
  <c r="Z836" i="24"/>
  <c r="Z3695" i="24"/>
  <c r="Z3384" i="24"/>
  <c r="Z3394" i="24" s="1"/>
  <c r="Z4372" i="24"/>
  <c r="Z4382" i="24" s="1"/>
  <c r="Z4532" i="24"/>
  <c r="Z4538" i="24" s="1"/>
  <c r="Z3721" i="24"/>
  <c r="Z3176" i="24"/>
  <c r="Z2370" i="24"/>
  <c r="Z1849" i="24"/>
  <c r="Z1230" i="24"/>
  <c r="Z1125" i="24"/>
  <c r="Z1126" i="24"/>
  <c r="Z2786" i="24"/>
  <c r="Z3956" i="24"/>
  <c r="Z3439" i="24"/>
  <c r="Z27" i="24"/>
  <c r="Z127" i="24"/>
  <c r="Z1988" i="24"/>
  <c r="Z2234" i="24"/>
  <c r="Z180" i="24" s="1"/>
  <c r="Z4502" i="24"/>
  <c r="Z2968" i="24"/>
  <c r="Z2708" i="24"/>
  <c r="Z2270" i="24"/>
  <c r="Z141" i="24"/>
  <c r="Z579" i="24"/>
  <c r="Z1776" i="24"/>
  <c r="Z1782" i="24" s="1"/>
  <c r="Z1957" i="24"/>
  <c r="Z3670" i="24"/>
  <c r="Z4427" i="24"/>
  <c r="Z4216" i="24"/>
  <c r="Z241" i="24"/>
  <c r="Z4428" i="24"/>
  <c r="Z3669" i="24"/>
  <c r="Z2997" i="24"/>
  <c r="Z2425" i="24"/>
  <c r="Z1905" i="24"/>
  <c r="Z1359" i="24"/>
  <c r="Z839" i="24"/>
  <c r="Z2036" i="24"/>
  <c r="Z3804" i="24"/>
  <c r="Z4293" i="24"/>
  <c r="Z41" i="24"/>
  <c r="Z2508" i="24"/>
  <c r="Z4120" i="24"/>
  <c r="Z61" i="24"/>
  <c r="Z1558" i="24"/>
  <c r="Z298" i="24"/>
  <c r="Z28" i="24"/>
  <c r="Z128" i="24"/>
  <c r="Z53" i="24"/>
  <c r="Z102" i="24"/>
  <c r="Z136" i="24"/>
  <c r="Z186" i="24"/>
  <c r="Z4536" i="24"/>
  <c r="Z4397" i="24"/>
  <c r="Z3622" i="24"/>
  <c r="Z2890" i="24"/>
  <c r="Z2322" i="24"/>
  <c r="Z1724" i="24"/>
  <c r="Z1069" i="24"/>
  <c r="Z631" i="24"/>
  <c r="Z116" i="24"/>
  <c r="Z2630" i="24"/>
  <c r="Z2640" i="24" s="1"/>
  <c r="Z191" i="24"/>
  <c r="Z4632" i="24"/>
  <c r="Z4320" i="24"/>
  <c r="Z3591" i="24"/>
  <c r="Z3046" i="24"/>
  <c r="Z3056" i="24" s="1"/>
  <c r="Z2191" i="24"/>
  <c r="Z1645" i="24"/>
  <c r="Z861" i="24"/>
  <c r="Z705" i="24"/>
  <c r="Z814" i="24"/>
  <c r="Z4345" i="24"/>
  <c r="Z1044" i="24"/>
  <c r="Z36" i="24"/>
  <c r="Z336" i="24"/>
  <c r="Z103" i="24"/>
  <c r="Z960" i="24"/>
  <c r="Z154" i="24"/>
  <c r="Z4218" i="24"/>
  <c r="Z4236" i="24" s="1"/>
  <c r="Z4452" i="24"/>
  <c r="Z4470" i="24" s="1"/>
  <c r="Z4297" i="24"/>
  <c r="Z2811" i="24"/>
  <c r="Z2031" i="24"/>
  <c r="Z1671" i="24"/>
  <c r="Z887" i="24"/>
  <c r="Z580" i="24"/>
  <c r="Z1043" i="24"/>
  <c r="Z4636" i="24"/>
  <c r="Z3305" i="24"/>
  <c r="AO6" i="24"/>
  <c r="AN5" i="24"/>
  <c r="Z4245" i="24"/>
  <c r="Z3513" i="24"/>
  <c r="Z2972" i="24"/>
  <c r="Z2265" i="24"/>
  <c r="Z1594" i="24"/>
  <c r="Z862" i="24"/>
  <c r="Z419" i="24"/>
  <c r="Z1360" i="24"/>
  <c r="Z4709" i="24"/>
  <c r="Z3700" i="24"/>
  <c r="Z3045" i="24"/>
  <c r="Z378" i="24" l="1"/>
  <c r="Z272" i="24"/>
  <c r="Z2638" i="24"/>
  <c r="Z86" i="24"/>
  <c r="Z155" i="24"/>
  <c r="Z3704" i="24"/>
  <c r="Z161" i="24"/>
  <c r="Z89" i="24"/>
  <c r="Z1520" i="24"/>
  <c r="Z4588" i="24"/>
  <c r="Z3210" i="24"/>
  <c r="Z164" i="24"/>
  <c r="Z39" i="24"/>
  <c r="Z4406" i="24"/>
  <c r="Z114" i="24"/>
  <c r="Z239" i="24"/>
  <c r="Z4226" i="24"/>
  <c r="Z4198" i="24"/>
  <c r="Z3652" i="24"/>
  <c r="Z3680" i="24"/>
  <c r="Z3264" i="24"/>
  <c r="Z160" i="24"/>
  <c r="Z12" i="24"/>
  <c r="Z139" i="24"/>
  <c r="Z11" i="24"/>
  <c r="Z4148" i="24"/>
  <c r="Z14" i="24"/>
  <c r="Z238" i="24"/>
  <c r="Z236" i="24"/>
  <c r="Z214" i="24"/>
  <c r="Z237" i="24"/>
  <c r="Z112" i="24"/>
  <c r="Z255" i="24"/>
  <c r="Z137" i="24"/>
  <c r="Z162" i="24"/>
  <c r="Z87" i="24"/>
  <c r="Z38" i="24"/>
  <c r="Z2510" i="24"/>
  <c r="Z13" i="24"/>
  <c r="Z113" i="24"/>
  <c r="Z1912" i="24"/>
  <c r="Z2744" i="24"/>
  <c r="Z3706" i="24"/>
  <c r="Z3212" i="24"/>
  <c r="AP6" i="24"/>
  <c r="AO5" i="24"/>
  <c r="Z950" i="24"/>
  <c r="Z85" i="24"/>
  <c r="Z430" i="24"/>
  <c r="Z3160" i="24"/>
  <c r="Z4044" i="24"/>
  <c r="Z534" i="24"/>
  <c r="Z135" i="24"/>
  <c r="Z105" i="24"/>
  <c r="Z216" i="24"/>
  <c r="Z211" i="24"/>
  <c r="Z4094" i="24"/>
  <c r="AA4729" i="24"/>
  <c r="AA4702" i="24"/>
  <c r="AA4701" i="24"/>
  <c r="AA4700" i="24"/>
  <c r="AA4728" i="24"/>
  <c r="AA4727" i="24"/>
  <c r="AA4726" i="24"/>
  <c r="AA4703" i="24"/>
  <c r="AA4676" i="24"/>
  <c r="AA4674" i="24"/>
  <c r="AA4675" i="24"/>
  <c r="AA4651" i="24"/>
  <c r="AA4677" i="24"/>
  <c r="AA4650" i="24"/>
  <c r="AA4649" i="24"/>
  <c r="AA4648" i="24"/>
  <c r="AA4625" i="24"/>
  <c r="AA4623" i="24"/>
  <c r="AA4622" i="24"/>
  <c r="AA4599" i="24"/>
  <c r="AA4624" i="24"/>
  <c r="AA4598" i="24"/>
  <c r="AA4572" i="24"/>
  <c r="AA4571" i="24"/>
  <c r="AA4570" i="24"/>
  <c r="AA4596" i="24"/>
  <c r="AA4597" i="24"/>
  <c r="AA4573" i="24"/>
  <c r="AA4547" i="24"/>
  <c r="AA4546" i="24"/>
  <c r="AA4545" i="24"/>
  <c r="AA4544" i="24"/>
  <c r="AA4521" i="24"/>
  <c r="AA4520" i="24"/>
  <c r="AA4519" i="24"/>
  <c r="AA4518" i="24"/>
  <c r="AA4494" i="24"/>
  <c r="AA4493" i="24"/>
  <c r="AA4492" i="24"/>
  <c r="AA4469" i="24"/>
  <c r="AA4467" i="24"/>
  <c r="AA4443" i="24"/>
  <c r="AA4468" i="24"/>
  <c r="AA4441" i="24"/>
  <c r="AA4442" i="24"/>
  <c r="AA4416" i="24"/>
  <c r="AA4415" i="24"/>
  <c r="AA4414" i="24"/>
  <c r="AA4466" i="24"/>
  <c r="AA4440" i="24"/>
  <c r="AA4417" i="24"/>
  <c r="AA4495" i="24"/>
  <c r="AA4365" i="24"/>
  <c r="AA4388" i="24"/>
  <c r="AA4389" i="24"/>
  <c r="AA4391" i="24"/>
  <c r="AA4364" i="24"/>
  <c r="AA4363" i="24"/>
  <c r="AA4362" i="24"/>
  <c r="AA4390" i="24"/>
  <c r="AA4339" i="24"/>
  <c r="AA4337" i="24"/>
  <c r="AA4286" i="24"/>
  <c r="AA4285" i="24"/>
  <c r="AA4284" i="24"/>
  <c r="AA4312" i="24"/>
  <c r="AA4311" i="24"/>
  <c r="AA4310" i="24"/>
  <c r="AA4336" i="24"/>
  <c r="AA4261" i="24"/>
  <c r="AA4287" i="24"/>
  <c r="AA4259" i="24"/>
  <c r="AA4235" i="24"/>
  <c r="AA4338" i="24"/>
  <c r="AA4313" i="24"/>
  <c r="AA4260" i="24"/>
  <c r="AA4208" i="24"/>
  <c r="AA4207" i="24"/>
  <c r="AA4206" i="24"/>
  <c r="AA4258" i="24"/>
  <c r="AA4234" i="24"/>
  <c r="AA4233" i="24"/>
  <c r="AA4232" i="24"/>
  <c r="AA4130" i="24"/>
  <c r="AA4129" i="24"/>
  <c r="AA4128" i="24"/>
  <c r="AA4156" i="24"/>
  <c r="AA4155" i="24"/>
  <c r="AA4154" i="24"/>
  <c r="AA4209" i="24"/>
  <c r="AA4182" i="24"/>
  <c r="AA4181" i="24"/>
  <c r="AA4180" i="24"/>
  <c r="AA4157" i="24"/>
  <c r="AA4183" i="24"/>
  <c r="AA4131" i="24"/>
  <c r="AA4104" i="24"/>
  <c r="AA4103" i="24"/>
  <c r="AA4102" i="24"/>
  <c r="AA4079" i="24"/>
  <c r="AA4052" i="24"/>
  <c r="AA4051" i="24"/>
  <c r="AA4050" i="24"/>
  <c r="AA4076" i="24"/>
  <c r="AA4001" i="24"/>
  <c r="AA4027" i="24"/>
  <c r="AA4105" i="24"/>
  <c r="AA4053" i="24"/>
  <c r="AA4000" i="24"/>
  <c r="AA3999" i="24"/>
  <c r="AA3998" i="24"/>
  <c r="AA4077" i="24"/>
  <c r="AA4026" i="24"/>
  <c r="AA4025" i="24"/>
  <c r="AA4024" i="24"/>
  <c r="AA3975" i="24"/>
  <c r="AA3974" i="24"/>
  <c r="AA3972" i="24"/>
  <c r="AA4078" i="24"/>
  <c r="AA3973" i="24"/>
  <c r="AA3948" i="24"/>
  <c r="AA3947" i="24"/>
  <c r="AA3946" i="24"/>
  <c r="AA3920" i="24"/>
  <c r="AA3894" i="24"/>
  <c r="AA3844" i="24"/>
  <c r="AA3843" i="24"/>
  <c r="AA3842" i="24"/>
  <c r="AA3870" i="24"/>
  <c r="AA3869" i="24"/>
  <c r="AA3868" i="24"/>
  <c r="AA3922" i="24"/>
  <c r="AA3895" i="24"/>
  <c r="AA3923" i="24"/>
  <c r="AA3897" i="24"/>
  <c r="AA3845" i="24"/>
  <c r="AA3949" i="24"/>
  <c r="AA3896" i="24"/>
  <c r="AA3921" i="24"/>
  <c r="AA3793" i="24"/>
  <c r="AA3819" i="24"/>
  <c r="AA3714" i="24"/>
  <c r="AA3713" i="24"/>
  <c r="AA3712" i="24"/>
  <c r="AA3871" i="24"/>
  <c r="AA3740" i="24"/>
  <c r="AA3739" i="24"/>
  <c r="AA3738" i="24"/>
  <c r="AA3766" i="24"/>
  <c r="AA3765" i="24"/>
  <c r="AA3764" i="24"/>
  <c r="AA3689" i="24"/>
  <c r="AA3792" i="24"/>
  <c r="AA3791" i="24"/>
  <c r="AA3790" i="24"/>
  <c r="AA3715" i="24"/>
  <c r="AA3818" i="24"/>
  <c r="AA3817" i="24"/>
  <c r="AA3816" i="24"/>
  <c r="AA3741" i="24"/>
  <c r="AA3688" i="24"/>
  <c r="AA3686" i="24"/>
  <c r="AA3637" i="24"/>
  <c r="AA3663" i="24"/>
  <c r="AA3558" i="24"/>
  <c r="AA3557" i="24"/>
  <c r="AA3556" i="24"/>
  <c r="AA3584" i="24"/>
  <c r="AA3583" i="24"/>
  <c r="AA3582" i="24"/>
  <c r="AA3687" i="24"/>
  <c r="AA3610" i="24"/>
  <c r="AA3609" i="24"/>
  <c r="AA3608" i="24"/>
  <c r="AA3662" i="24"/>
  <c r="AA3661" i="24"/>
  <c r="AA3660" i="24"/>
  <c r="AA3585" i="24"/>
  <c r="AA3767" i="24"/>
  <c r="AA3611" i="24"/>
  <c r="AA3634" i="24"/>
  <c r="AA3507" i="24"/>
  <c r="AA3533" i="24"/>
  <c r="AA3402" i="24"/>
  <c r="AA3401" i="24"/>
  <c r="AA3400" i="24"/>
  <c r="AA3559" i="24"/>
  <c r="AA3532" i="24"/>
  <c r="AA3428" i="24"/>
  <c r="AA3427" i="24"/>
  <c r="AA3426" i="24"/>
  <c r="AA3454" i="24"/>
  <c r="AA3453" i="24"/>
  <c r="AA3452" i="24"/>
  <c r="AA3530" i="24"/>
  <c r="AA3480" i="24"/>
  <c r="AA3479" i="24"/>
  <c r="AA3478" i="24"/>
  <c r="AA3403" i="24"/>
  <c r="AA3636" i="24"/>
  <c r="AA3506" i="24"/>
  <c r="AA3505" i="24"/>
  <c r="AA3504" i="24"/>
  <c r="AA3635" i="24"/>
  <c r="AA3455" i="24"/>
  <c r="AA3375" i="24"/>
  <c r="AA3374" i="24"/>
  <c r="AA3299" i="24"/>
  <c r="AA3429" i="24"/>
  <c r="AA3325" i="24"/>
  <c r="AA3376" i="24"/>
  <c r="AA3351" i="24"/>
  <c r="AA3531" i="24"/>
  <c r="AA3377" i="24"/>
  <c r="AA3272" i="24"/>
  <c r="AA3271" i="24"/>
  <c r="AA3270" i="24"/>
  <c r="AA3324" i="24"/>
  <c r="AA3323" i="24"/>
  <c r="AA3322" i="24"/>
  <c r="AA3481" i="24"/>
  <c r="AA3350" i="24"/>
  <c r="AA3349" i="24"/>
  <c r="AA3348" i="24"/>
  <c r="AA3273" i="24"/>
  <c r="AA3297" i="24"/>
  <c r="AA3247" i="24"/>
  <c r="AA3142" i="24"/>
  <c r="AA3141" i="24"/>
  <c r="AA3140" i="24"/>
  <c r="AA3296" i="24"/>
  <c r="AA3168" i="24"/>
  <c r="AA3167" i="24"/>
  <c r="AA3166" i="24"/>
  <c r="AA3194" i="24"/>
  <c r="AA3193" i="24"/>
  <c r="AA3192" i="24"/>
  <c r="AA3220" i="24"/>
  <c r="AA3219" i="24"/>
  <c r="AA3218" i="24"/>
  <c r="AA3143" i="24"/>
  <c r="AA3244" i="24"/>
  <c r="AA3169" i="24"/>
  <c r="AA3221" i="24"/>
  <c r="AA3298" i="24"/>
  <c r="AA3245" i="24"/>
  <c r="AA3116" i="24"/>
  <c r="AA3115" i="24"/>
  <c r="AA3114" i="24"/>
  <c r="AA3039" i="24"/>
  <c r="AA3195" i="24"/>
  <c r="AA3117" i="24"/>
  <c r="AA3091" i="24"/>
  <c r="AA3246" i="24"/>
  <c r="AA2986" i="24"/>
  <c r="AA2985" i="24"/>
  <c r="AA2984" i="24"/>
  <c r="AA3012" i="24"/>
  <c r="AA3011" i="24"/>
  <c r="AA3010" i="24"/>
  <c r="AA3038" i="24"/>
  <c r="AA3037" i="24"/>
  <c r="AA3036" i="24"/>
  <c r="AA2961" i="24"/>
  <c r="AA3064" i="24"/>
  <c r="AA3063" i="24"/>
  <c r="AA3062" i="24"/>
  <c r="AA2987" i="24"/>
  <c r="AA3090" i="24"/>
  <c r="AA3089" i="24"/>
  <c r="AA3088" i="24"/>
  <c r="AA3013" i="24"/>
  <c r="AA2958" i="24"/>
  <c r="AA2883" i="24"/>
  <c r="AA2959" i="24"/>
  <c r="AA2909" i="24"/>
  <c r="AA2935" i="24"/>
  <c r="AA2830" i="24"/>
  <c r="AA2829" i="24"/>
  <c r="AA2828" i="24"/>
  <c r="AA2856" i="24"/>
  <c r="AA2855" i="24"/>
  <c r="AA2854" i="24"/>
  <c r="AA2882" i="24"/>
  <c r="AA2881" i="24"/>
  <c r="AA2880" i="24"/>
  <c r="AA2805" i="24"/>
  <c r="AA2960" i="24"/>
  <c r="AA2908" i="24"/>
  <c r="AA2907" i="24"/>
  <c r="AA2906" i="24"/>
  <c r="AA2831" i="24"/>
  <c r="AA2933" i="24"/>
  <c r="AA2804" i="24"/>
  <c r="AA2674" i="24"/>
  <c r="AA2673" i="24"/>
  <c r="AA2672" i="24"/>
  <c r="AA3065" i="24"/>
  <c r="AA2932" i="24"/>
  <c r="AA2700" i="24"/>
  <c r="AA203" i="24" s="1"/>
  <c r="AA2699" i="24"/>
  <c r="AA202" i="24" s="1"/>
  <c r="AA2698" i="24"/>
  <c r="AA201" i="24" s="1"/>
  <c r="AA2726" i="24"/>
  <c r="AA2725" i="24"/>
  <c r="AA2724" i="24"/>
  <c r="AA2649" i="24"/>
  <c r="AA2857" i="24"/>
  <c r="AA2752" i="24"/>
  <c r="AA2751" i="24"/>
  <c r="AA2750" i="24"/>
  <c r="AA2675" i="24"/>
  <c r="AA2778" i="24"/>
  <c r="AA2777" i="24"/>
  <c r="AA2776" i="24"/>
  <c r="AA2701" i="24"/>
  <c r="AA204" i="24" s="1"/>
  <c r="AA2753" i="24"/>
  <c r="AA2934" i="24"/>
  <c r="AA2803" i="24"/>
  <c r="AA2779" i="24"/>
  <c r="AA2570" i="24"/>
  <c r="AA2569" i="24"/>
  <c r="AA2568" i="24"/>
  <c r="AA2493" i="24"/>
  <c r="AA2362" i="24"/>
  <c r="AA2361" i="24"/>
  <c r="AA2360" i="24"/>
  <c r="AA2596" i="24"/>
  <c r="AA2595" i="24"/>
  <c r="AA2594" i="24"/>
  <c r="AA2519" i="24"/>
  <c r="AA2388" i="24"/>
  <c r="AA2387" i="24"/>
  <c r="AA2386" i="24"/>
  <c r="AA2802" i="24"/>
  <c r="AA2622" i="24"/>
  <c r="AA2621" i="24"/>
  <c r="AA2620" i="24"/>
  <c r="AA2545" i="24"/>
  <c r="AA2414" i="24"/>
  <c r="AA2413" i="24"/>
  <c r="AA2412" i="24"/>
  <c r="AA2337" i="24"/>
  <c r="AA2647" i="24"/>
  <c r="AA2646" i="24"/>
  <c r="AA2571" i="24"/>
  <c r="AA2440" i="24"/>
  <c r="AA2439" i="24"/>
  <c r="AA2438" i="24"/>
  <c r="AA2363" i="24"/>
  <c r="AA2648" i="24"/>
  <c r="AA2597" i="24"/>
  <c r="AA2466" i="24"/>
  <c r="AA2465" i="24"/>
  <c r="AA2464" i="24"/>
  <c r="AA2389" i="24"/>
  <c r="AA2727" i="24"/>
  <c r="AA2623" i="24"/>
  <c r="AA2492" i="24"/>
  <c r="AA2491" i="24"/>
  <c r="AA2490" i="24"/>
  <c r="AA2415" i="24"/>
  <c r="AA2518" i="24"/>
  <c r="AA2517" i="24"/>
  <c r="AA2516" i="24"/>
  <c r="AA2441" i="24"/>
  <c r="AA2543" i="24"/>
  <c r="AA2206" i="24"/>
  <c r="AA2205" i="24"/>
  <c r="AA2204" i="24"/>
  <c r="AA2129" i="24"/>
  <c r="AA2336" i="24"/>
  <c r="AA2334" i="24"/>
  <c r="AA2258" i="24"/>
  <c r="AA2257" i="24"/>
  <c r="AA2256" i="24"/>
  <c r="AA2181" i="24"/>
  <c r="AA2050" i="24"/>
  <c r="AA2049" i="24"/>
  <c r="AA2048" i="24"/>
  <c r="AA2284" i="24"/>
  <c r="AA2283" i="24"/>
  <c r="AA2282" i="24"/>
  <c r="AA2207" i="24"/>
  <c r="AA2076" i="24"/>
  <c r="AA2075" i="24"/>
  <c r="AA2074" i="24"/>
  <c r="AA2310" i="24"/>
  <c r="AA2309" i="24"/>
  <c r="AA2308" i="24"/>
  <c r="AA2233" i="24"/>
  <c r="AA2102" i="24"/>
  <c r="AA2101" i="24"/>
  <c r="AA2100" i="24"/>
  <c r="AA2259" i="24"/>
  <c r="AA2128" i="24"/>
  <c r="AA2127" i="24"/>
  <c r="AA2126" i="24"/>
  <c r="AA2051" i="24"/>
  <c r="AA2467" i="24"/>
  <c r="AA2285" i="24"/>
  <c r="AA2154" i="24"/>
  <c r="AA2153" i="24"/>
  <c r="AA2152" i="24"/>
  <c r="AA2077" i="24"/>
  <c r="AA2544" i="24"/>
  <c r="AA2311" i="24"/>
  <c r="AA2180" i="24"/>
  <c r="AA2179" i="24"/>
  <c r="AA2178" i="24"/>
  <c r="AA2103" i="24"/>
  <c r="AA2542" i="24"/>
  <c r="AA2024" i="24"/>
  <c r="AA2023" i="24"/>
  <c r="AA2022" i="24"/>
  <c r="AA1947" i="24"/>
  <c r="AA1816" i="24"/>
  <c r="AA1815" i="24"/>
  <c r="AA1814" i="24"/>
  <c r="AA1739" i="24"/>
  <c r="AA2232" i="24"/>
  <c r="AA1973" i="24"/>
  <c r="AA1842" i="24"/>
  <c r="AA1841" i="24"/>
  <c r="AA1840" i="24"/>
  <c r="AA1765" i="24"/>
  <c r="AA2231" i="24"/>
  <c r="AA1999" i="24"/>
  <c r="AA1868" i="24"/>
  <c r="AA1867" i="24"/>
  <c r="AA1866" i="24"/>
  <c r="AA1791" i="24"/>
  <c r="AA2230" i="24"/>
  <c r="AA1894" i="24"/>
  <c r="AA1893" i="24"/>
  <c r="AA1892" i="24"/>
  <c r="AA1817" i="24"/>
  <c r="AA2335" i="24"/>
  <c r="AA1920" i="24"/>
  <c r="AA1919" i="24"/>
  <c r="AA1918" i="24"/>
  <c r="AA1843" i="24"/>
  <c r="AA1946" i="24"/>
  <c r="AA1945" i="24"/>
  <c r="AA1944" i="24"/>
  <c r="AA1869" i="24"/>
  <c r="AA1738" i="24"/>
  <c r="AA1737" i="24"/>
  <c r="AA1736" i="24"/>
  <c r="AA2025" i="24"/>
  <c r="AA1998" i="24"/>
  <c r="AA1997" i="24"/>
  <c r="AA1996" i="24"/>
  <c r="AA1921" i="24"/>
  <c r="AA1790" i="24"/>
  <c r="AA1789" i="24"/>
  <c r="AA1788" i="24"/>
  <c r="AA1762" i="24"/>
  <c r="AA1686" i="24"/>
  <c r="AA1685" i="24"/>
  <c r="AA1684" i="24"/>
  <c r="AA1609" i="24"/>
  <c r="AA1478" i="24"/>
  <c r="AA1477" i="24"/>
  <c r="AA1476" i="24"/>
  <c r="AA1972" i="24"/>
  <c r="AA1712" i="24"/>
  <c r="AA1711" i="24"/>
  <c r="AA1710" i="24"/>
  <c r="AA1635" i="24"/>
  <c r="AA1504" i="24"/>
  <c r="AA1503" i="24"/>
  <c r="AA1502" i="24"/>
  <c r="AA1971" i="24"/>
  <c r="AA1764" i="24"/>
  <c r="AA1661" i="24"/>
  <c r="AA1530" i="24"/>
  <c r="AA1529" i="24"/>
  <c r="AA1528" i="24"/>
  <c r="AA1453" i="24"/>
  <c r="AA1970" i="24"/>
  <c r="AA1763" i="24"/>
  <c r="AA1687" i="24"/>
  <c r="AA1556" i="24"/>
  <c r="AA1555" i="24"/>
  <c r="AA1554" i="24"/>
  <c r="AA1479" i="24"/>
  <c r="AA1713" i="24"/>
  <c r="AA1582" i="24"/>
  <c r="AA1581" i="24"/>
  <c r="AA1580" i="24"/>
  <c r="AA1505" i="24"/>
  <c r="AA1608" i="24"/>
  <c r="AA1607" i="24"/>
  <c r="AA1606" i="24"/>
  <c r="AA1531" i="24"/>
  <c r="AA1895" i="24"/>
  <c r="AA1660" i="24"/>
  <c r="AA1659" i="24"/>
  <c r="AA1658" i="24"/>
  <c r="AA1583" i="24"/>
  <c r="AA2155" i="24"/>
  <c r="AA1401" i="24"/>
  <c r="AA1270" i="24"/>
  <c r="AA1269" i="24"/>
  <c r="AA1268" i="24"/>
  <c r="AA1193" i="24"/>
  <c r="AA1452" i="24"/>
  <c r="AA1296" i="24"/>
  <c r="AA1295" i="24"/>
  <c r="AA1294" i="24"/>
  <c r="AA1219" i="24"/>
  <c r="AA1557" i="24"/>
  <c r="AA1322" i="24"/>
  <c r="AA1321" i="24"/>
  <c r="AA1320" i="24"/>
  <c r="AA1245" i="24"/>
  <c r="AA1634" i="24"/>
  <c r="AA1427" i="24"/>
  <c r="AA1374" i="24"/>
  <c r="AA1373" i="24"/>
  <c r="AA1372" i="24"/>
  <c r="AA1297" i="24"/>
  <c r="AA1166" i="24"/>
  <c r="AA1165" i="24"/>
  <c r="AA1164" i="24"/>
  <c r="AA1633" i="24"/>
  <c r="AA1400" i="24"/>
  <c r="AA1399" i="24"/>
  <c r="AA1398" i="24"/>
  <c r="AA1323" i="24"/>
  <c r="AA1192" i="24"/>
  <c r="AA1191" i="24"/>
  <c r="AA1190" i="24"/>
  <c r="AA1632" i="24"/>
  <c r="AA1451" i="24"/>
  <c r="AA1426" i="24"/>
  <c r="AA1425" i="24"/>
  <c r="AA1424" i="24"/>
  <c r="AA1349" i="24"/>
  <c r="AA1218" i="24"/>
  <c r="AA1217" i="24"/>
  <c r="AA1216" i="24"/>
  <c r="AA1141" i="24"/>
  <c r="AA1450" i="24"/>
  <c r="AA1375" i="24"/>
  <c r="AA1244" i="24"/>
  <c r="AA1243" i="24"/>
  <c r="AA1242" i="24"/>
  <c r="AA1167" i="24"/>
  <c r="AA1348" i="24"/>
  <c r="AA1063" i="24"/>
  <c r="AA932" i="24"/>
  <c r="AA931" i="24"/>
  <c r="AA930" i="24"/>
  <c r="AA855" i="24"/>
  <c r="AA1347" i="24"/>
  <c r="AA1089" i="24"/>
  <c r="AA958" i="24"/>
  <c r="AA957" i="24"/>
  <c r="AA956" i="24"/>
  <c r="AA881" i="24"/>
  <c r="AA1346" i="24"/>
  <c r="AA1140" i="24"/>
  <c r="AA1115" i="24"/>
  <c r="AA984" i="24"/>
  <c r="AA983" i="24"/>
  <c r="AA982" i="24"/>
  <c r="AA907" i="24"/>
  <c r="AA1010" i="24"/>
  <c r="AA1009" i="24"/>
  <c r="AA1008" i="24"/>
  <c r="AA933" i="24"/>
  <c r="AA1036" i="24"/>
  <c r="AA1035" i="24"/>
  <c r="AA1034" i="24"/>
  <c r="AA959" i="24"/>
  <c r="AA1138" i="24"/>
  <c r="AA1062" i="24"/>
  <c r="AA1061" i="24"/>
  <c r="AA1060" i="24"/>
  <c r="AA985" i="24"/>
  <c r="AA854" i="24"/>
  <c r="AA853" i="24"/>
  <c r="AA852" i="24"/>
  <c r="AA1271" i="24"/>
  <c r="AA1088" i="24"/>
  <c r="AA1087" i="24"/>
  <c r="AA1086" i="24"/>
  <c r="AA1011" i="24"/>
  <c r="AA880" i="24"/>
  <c r="AA879" i="24"/>
  <c r="AA878" i="24"/>
  <c r="AA906" i="24"/>
  <c r="AA802" i="24"/>
  <c r="AA801" i="24"/>
  <c r="AA800" i="24"/>
  <c r="AA725" i="24"/>
  <c r="AA594" i="24"/>
  <c r="AA593" i="24"/>
  <c r="AA592" i="24"/>
  <c r="AA905" i="24"/>
  <c r="AA828" i="24"/>
  <c r="AA827" i="24"/>
  <c r="AA826" i="24"/>
  <c r="AA751" i="24"/>
  <c r="AA620" i="24"/>
  <c r="AA619" i="24"/>
  <c r="AA618" i="24"/>
  <c r="AA543" i="24"/>
  <c r="AA904" i="24"/>
  <c r="AA777" i="24"/>
  <c r="AA646" i="24"/>
  <c r="AA645" i="24"/>
  <c r="AA644" i="24"/>
  <c r="AA569" i="24"/>
  <c r="AA1139" i="24"/>
  <c r="AA1037" i="24"/>
  <c r="AA803" i="24"/>
  <c r="AA672" i="24"/>
  <c r="AA671" i="24"/>
  <c r="AA670" i="24"/>
  <c r="AA595" i="24"/>
  <c r="AA829" i="24"/>
  <c r="AA698" i="24"/>
  <c r="AA697" i="24"/>
  <c r="AA696" i="24"/>
  <c r="AA621" i="24"/>
  <c r="AA1114" i="24"/>
  <c r="AA724" i="24"/>
  <c r="AA723" i="24"/>
  <c r="AA722" i="24"/>
  <c r="AA647" i="24"/>
  <c r="AA1112" i="24"/>
  <c r="AA776" i="24"/>
  <c r="AA775" i="24"/>
  <c r="AA774" i="24"/>
  <c r="AA699" i="24"/>
  <c r="AA568" i="24"/>
  <c r="AA567" i="24"/>
  <c r="AA566" i="24"/>
  <c r="AA750" i="24"/>
  <c r="AA464" i="24"/>
  <c r="AA463" i="24"/>
  <c r="AA462" i="24"/>
  <c r="AA387" i="24"/>
  <c r="AA749" i="24"/>
  <c r="AA490" i="24"/>
  <c r="AA489" i="24"/>
  <c r="AA488" i="24"/>
  <c r="AA413" i="24"/>
  <c r="AA282" i="24"/>
  <c r="AA281" i="24"/>
  <c r="AA280" i="24"/>
  <c r="AA748" i="24"/>
  <c r="AA516" i="24"/>
  <c r="AA515" i="24"/>
  <c r="AA514" i="24"/>
  <c r="AA439" i="24"/>
  <c r="AA308" i="24"/>
  <c r="AA307" i="24"/>
  <c r="AA306" i="24"/>
  <c r="AA542" i="24"/>
  <c r="AA465" i="24"/>
  <c r="AA334" i="24"/>
  <c r="AA333" i="24"/>
  <c r="AA332" i="24"/>
  <c r="AA541" i="24"/>
  <c r="AA491" i="24"/>
  <c r="AA360" i="24"/>
  <c r="AA359" i="24"/>
  <c r="AA358" i="24"/>
  <c r="AA283" i="24"/>
  <c r="AA673" i="24"/>
  <c r="AA412" i="24"/>
  <c r="AA411" i="24"/>
  <c r="AA410" i="24"/>
  <c r="AA335" i="24"/>
  <c r="AA438" i="24"/>
  <c r="AA437" i="24"/>
  <c r="AA436" i="24"/>
  <c r="AA361" i="24"/>
  <c r="AA309" i="24"/>
  <c r="AA386" i="24"/>
  <c r="AA4" i="24"/>
  <c r="AA2556" i="24" s="1"/>
  <c r="AA385" i="24"/>
  <c r="AB2" i="24"/>
  <c r="AA1113" i="24"/>
  <c r="AA384" i="24"/>
  <c r="AA540" i="24"/>
  <c r="AA517" i="24"/>
  <c r="AA2011" i="24"/>
  <c r="AA575" i="24"/>
  <c r="AA3878" i="24"/>
  <c r="Z88" i="24"/>
  <c r="Z1990" i="24"/>
  <c r="Z16" i="24"/>
  <c r="AA1979" i="24"/>
  <c r="Z492" i="24"/>
  <c r="Z55" i="24" s="1"/>
  <c r="Z37" i="24"/>
  <c r="Z212" i="24"/>
  <c r="Z210" i="24"/>
  <c r="Z35" i="24"/>
  <c r="Z64" i="24"/>
  <c r="Z185" i="24"/>
  <c r="Z4356" i="24"/>
  <c r="Z60" i="24"/>
  <c r="Z352" i="24"/>
  <c r="Z230" i="24"/>
  <c r="Z138" i="24"/>
  <c r="Z2702" i="24"/>
  <c r="Z205" i="24" s="1"/>
  <c r="Z187" i="24"/>
  <c r="Z4590" i="24"/>
  <c r="Z163" i="24"/>
  <c r="Z213" i="24"/>
  <c r="Z130" i="24"/>
  <c r="Z326" i="24"/>
  <c r="Z235" i="24"/>
  <c r="AA191" i="24"/>
  <c r="AA3539" i="24"/>
  <c r="AA3934" i="24"/>
  <c r="AA3020" i="24"/>
  <c r="AA528" i="24"/>
  <c r="AA866" i="24"/>
  <c r="AA913" i="24"/>
  <c r="AA3019" i="24"/>
  <c r="AA3279" i="24"/>
  <c r="AA3335" i="24"/>
  <c r="Z10" i="24"/>
  <c r="Z110" i="24"/>
  <c r="Z274" i="24"/>
  <c r="Z4174" i="24"/>
  <c r="Z3654" i="24"/>
  <c r="AA3050" i="24" l="1"/>
  <c r="AA1126" i="24"/>
  <c r="AA2344" i="24"/>
  <c r="AA2214" i="24"/>
  <c r="AA2189" i="24"/>
  <c r="AA2188" i="24"/>
  <c r="AA2473" i="24"/>
  <c r="AA1983" i="24"/>
  <c r="AA1152" i="24"/>
  <c r="AA2812" i="24"/>
  <c r="AA1902" i="24"/>
  <c r="AA343" i="24"/>
  <c r="AA4324" i="24"/>
  <c r="AA1802" i="24"/>
  <c r="AA2135" i="24"/>
  <c r="AA4241" i="24"/>
  <c r="AA2187" i="24"/>
  <c r="AA2785" i="24"/>
  <c r="AA2138" i="24"/>
  <c r="AA2156" i="24" s="1"/>
  <c r="AA1541" i="24"/>
  <c r="AA3415" i="24"/>
  <c r="AA4115" i="24"/>
  <c r="AA2503" i="24"/>
  <c r="AA1486" i="24"/>
  <c r="AA267" i="24"/>
  <c r="AA2682" i="24"/>
  <c r="AA1850" i="24"/>
  <c r="AA3725" i="24"/>
  <c r="AA1981" i="24"/>
  <c r="AA4141" i="24"/>
  <c r="AA2708" i="24"/>
  <c r="AA1460" i="24"/>
  <c r="AA420" i="24"/>
  <c r="AA1125" i="24"/>
  <c r="AA4063" i="24"/>
  <c r="AA3852" i="24"/>
  <c r="AA2607" i="24"/>
  <c r="AA1382" i="24"/>
  <c r="AA476" i="24"/>
  <c r="AA1048" i="24"/>
  <c r="AA3179" i="24"/>
  <c r="AA3492" i="24"/>
  <c r="AA2425" i="24"/>
  <c r="AA1070" i="24"/>
  <c r="AA393" i="24"/>
  <c r="AA1672" i="24"/>
  <c r="AA4271" i="24"/>
  <c r="AA3023" i="24"/>
  <c r="AA3073" i="24"/>
  <c r="AA602" i="24"/>
  <c r="AA2815" i="24"/>
  <c r="AA1023" i="24"/>
  <c r="AA290" i="24"/>
  <c r="AA1569" i="24"/>
  <c r="AA838" i="24"/>
  <c r="AA856" i="24" s="1"/>
  <c r="AA1149" i="24"/>
  <c r="AA2868" i="24"/>
  <c r="AA2266" i="24"/>
  <c r="AA3649" i="24"/>
  <c r="AA4659" i="24"/>
  <c r="AA1465" i="24"/>
  <c r="AA4635" i="24"/>
  <c r="AA3804" i="24"/>
  <c r="AA2816" i="24"/>
  <c r="AA2240" i="24"/>
  <c r="AA1590" i="24"/>
  <c r="AA783" i="24"/>
  <c r="AA527" i="24"/>
  <c r="AA523" i="24"/>
  <c r="AA2217" i="24"/>
  <c r="AA2919" i="24"/>
  <c r="AA1697" i="24"/>
  <c r="AA4038" i="24"/>
  <c r="AA2789" i="24"/>
  <c r="AA3775" i="24"/>
  <c r="AA3125" i="24"/>
  <c r="AA1148" i="24"/>
  <c r="AA4506" i="24"/>
  <c r="AA1671" i="24"/>
  <c r="AA3181" i="24"/>
  <c r="AA2865" i="24"/>
  <c r="AA4531" i="24"/>
  <c r="AA3777" i="24"/>
  <c r="AA2920" i="24"/>
  <c r="AA2061" i="24"/>
  <c r="AA1589" i="24"/>
  <c r="AA784" i="24"/>
  <c r="AA472" i="24"/>
  <c r="AA1412" i="24"/>
  <c r="AA3283" i="24"/>
  <c r="AA4090" i="24"/>
  <c r="AA4502" i="24"/>
  <c r="AA3595" i="24"/>
  <c r="AA2738" i="24"/>
  <c r="AA2608" i="24"/>
  <c r="AA1355" i="24"/>
  <c r="AA654" i="24"/>
  <c r="AA2318" i="24"/>
  <c r="AA1512" i="24"/>
  <c r="AA4298" i="24"/>
  <c r="AA2448" i="24"/>
  <c r="AA4683" i="24"/>
  <c r="AA684" i="24"/>
  <c r="AA4268" i="24"/>
  <c r="AA991" i="24"/>
  <c r="AA4715" i="24"/>
  <c r="AA2397" i="24"/>
  <c r="AA4398" i="24"/>
  <c r="AA1927" i="24"/>
  <c r="AA731" i="24"/>
  <c r="AA1438" i="24"/>
  <c r="AA4661" i="24"/>
  <c r="AA2526" i="24"/>
  <c r="AA576" i="24"/>
  <c r="AA4663" i="24"/>
  <c r="AA4425" i="24"/>
  <c r="AA2453" i="24"/>
  <c r="AA4374" i="24"/>
  <c r="AA4392" i="24" s="1"/>
  <c r="AA1673" i="24"/>
  <c r="AA499" i="24"/>
  <c r="AA396" i="24"/>
  <c r="AA414" i="24" s="1"/>
  <c r="AA786" i="24"/>
  <c r="AA804" i="24" s="1"/>
  <c r="AA2946" i="24"/>
  <c r="AA4609" i="24"/>
  <c r="AA4662" i="24"/>
  <c r="AA3985" i="24"/>
  <c r="AA3231" i="24"/>
  <c r="AA2369" i="24"/>
  <c r="AA1849" i="24"/>
  <c r="AA1282" i="24"/>
  <c r="AA736" i="24"/>
  <c r="AA1099" i="24"/>
  <c r="AA1641" i="24"/>
  <c r="AA3648" i="24"/>
  <c r="AA4349" i="24"/>
  <c r="AA3465" i="24"/>
  <c r="AA4168" i="24"/>
  <c r="AA2790" i="24"/>
  <c r="AA1334" i="24"/>
  <c r="AA342" i="24"/>
  <c r="AA2552" i="24"/>
  <c r="AA3699" i="24"/>
  <c r="AA4505" i="24"/>
  <c r="AA2578" i="24"/>
  <c r="AA1047" i="24"/>
  <c r="AA4299" i="24"/>
  <c r="AA4348" i="24"/>
  <c r="AA4366" i="24" s="1"/>
  <c r="AA681" i="24"/>
  <c r="AA4217" i="24"/>
  <c r="AA2501" i="24"/>
  <c r="AA941" i="24"/>
  <c r="AA4138" i="24"/>
  <c r="AA2136" i="24"/>
  <c r="AA1178" i="24"/>
  <c r="AA319" i="24"/>
  <c r="AA371" i="24"/>
  <c r="AA4554" i="24"/>
  <c r="AA3956" i="24"/>
  <c r="AA1932" i="24"/>
  <c r="AA2163" i="24"/>
  <c r="AA2319" i="24"/>
  <c r="AA1825" i="24"/>
  <c r="AA2791" i="24"/>
  <c r="AA3359" i="24"/>
  <c r="AA1644" i="24"/>
  <c r="AA1662" i="24" s="1"/>
  <c r="AA448" i="24"/>
  <c r="AA466" i="24" s="1"/>
  <c r="AA2683" i="24"/>
  <c r="AA3674" i="24"/>
  <c r="AA2035" i="24"/>
  <c r="AA1100" i="24"/>
  <c r="AA315" i="24"/>
  <c r="AA3362" i="24"/>
  <c r="AA1616" i="24"/>
  <c r="AA3670" i="24"/>
  <c r="AA1694" i="24"/>
  <c r="AA3545" i="24"/>
  <c r="AA811" i="24"/>
  <c r="AA4478" i="24"/>
  <c r="AA4496" i="24" s="1"/>
  <c r="AA4321" i="24"/>
  <c r="AA2605" i="24"/>
  <c r="AA2450" i="24"/>
  <c r="AA2468" i="24" s="1"/>
  <c r="AA2086" i="24"/>
  <c r="AA2104" i="24" s="1"/>
  <c r="AA3227" i="24"/>
  <c r="AA2295" i="24"/>
  <c r="AA1044" i="24"/>
  <c r="AA762" i="24"/>
  <c r="AA4293" i="24"/>
  <c r="AA3514" i="24"/>
  <c r="AA1905" i="24"/>
  <c r="AA1543" i="24"/>
  <c r="AA656" i="24"/>
  <c r="AA674" i="24" s="1"/>
  <c r="AA4091" i="24"/>
  <c r="AA4139" i="24"/>
  <c r="AA503" i="24"/>
  <c r="AA1049" i="24"/>
  <c r="AA812" i="24"/>
  <c r="AA830" i="24" s="1"/>
  <c r="AA708" i="24"/>
  <c r="AA726" i="24" s="1"/>
  <c r="AA711" i="24"/>
  <c r="Z30" i="24"/>
  <c r="AA3311" i="24"/>
  <c r="AA292" i="24"/>
  <c r="AA310" i="24" s="1"/>
  <c r="AA2840" i="24"/>
  <c r="AA2858" i="24" s="1"/>
  <c r="AA2843" i="24"/>
  <c r="AA1903" i="24"/>
  <c r="AA685" i="24"/>
  <c r="AA864" i="24"/>
  <c r="AA882" i="24" s="1"/>
  <c r="AA994" i="24"/>
  <c r="AA1012" i="24" s="1"/>
  <c r="AA1799" i="24"/>
  <c r="AA477" i="24"/>
  <c r="AA1387" i="24"/>
  <c r="AA2765" i="24"/>
  <c r="AA4605" i="24"/>
  <c r="AA3591" i="24"/>
  <c r="AA3075" i="24"/>
  <c r="AA1853" i="24"/>
  <c r="AA1177" i="24"/>
  <c r="AA394" i="24"/>
  <c r="AA1433" i="24"/>
  <c r="AA1906" i="24"/>
  <c r="AA1912" i="24" s="1"/>
  <c r="AA3045" i="24"/>
  <c r="AA3544" i="24"/>
  <c r="AA4427" i="24"/>
  <c r="AA3488" i="24"/>
  <c r="AA2062" i="24"/>
  <c r="AA1329" i="24"/>
  <c r="AA320" i="24"/>
  <c r="AA3048" i="24"/>
  <c r="AA3066" i="24" s="1"/>
  <c r="AA3957" i="24"/>
  <c r="AA4608" i="24"/>
  <c r="AA4626" i="24" s="1"/>
  <c r="AA3857" i="24"/>
  <c r="AA3983" i="24"/>
  <c r="AA4273" i="24"/>
  <c r="AA3437" i="24"/>
  <c r="AA3961" i="24"/>
  <c r="AA1803" i="24"/>
  <c r="AA1540" i="24"/>
  <c r="AA1513" i="24"/>
  <c r="AA1257" i="24"/>
  <c r="AA474" i="24"/>
  <c r="AA655" i="24"/>
  <c r="AA734" i="24"/>
  <c r="AA752" i="24" s="1"/>
  <c r="AA2449" i="24"/>
  <c r="AA2531" i="24"/>
  <c r="AA4527" i="24"/>
  <c r="AA3491" i="24"/>
  <c r="AA2581" i="24"/>
  <c r="AA1953" i="24"/>
  <c r="AA865" i="24"/>
  <c r="AA471" i="24"/>
  <c r="AA2734" i="24"/>
  <c r="AA3175" i="24"/>
  <c r="AA3695" i="24"/>
  <c r="AA3358" i="24"/>
  <c r="AA4401" i="24"/>
  <c r="AA3232" i="24"/>
  <c r="AA2140" i="24"/>
  <c r="AA1564" i="24"/>
  <c r="AA449" i="24"/>
  <c r="AA2583" i="24"/>
  <c r="AA3385" i="24"/>
  <c r="AA4377" i="24"/>
  <c r="AA3333" i="24"/>
  <c r="AA3723" i="24"/>
  <c r="AA3831" i="24"/>
  <c r="AA3489" i="24"/>
  <c r="AA3909" i="24"/>
  <c r="AA317" i="24"/>
  <c r="AA1436" i="24"/>
  <c r="AA1454" i="24" s="1"/>
  <c r="AA1565" i="24"/>
  <c r="AA993" i="24"/>
  <c r="AA451" i="24"/>
  <c r="AA578" i="24"/>
  <c r="AA596" i="24" s="1"/>
  <c r="AA269" i="24"/>
  <c r="AA251" i="24"/>
  <c r="AA841" i="24"/>
  <c r="AA2323" i="24"/>
  <c r="AA226" i="24"/>
  <c r="AA4428" i="24"/>
  <c r="AA3284" i="24"/>
  <c r="AA2421" i="24"/>
  <c r="AA1693" i="24"/>
  <c r="AA840" i="24"/>
  <c r="AA498" i="24"/>
  <c r="AA1464" i="24"/>
  <c r="AA3986" i="24"/>
  <c r="AA4089" i="24"/>
  <c r="AA3153" i="24"/>
  <c r="AA4007" i="24"/>
  <c r="AA2972" i="24"/>
  <c r="AA2032" i="24"/>
  <c r="AA862" i="24"/>
  <c r="AA424" i="24"/>
  <c r="AA4195" i="24"/>
  <c r="AA3021" i="24"/>
  <c r="AA4192" i="24"/>
  <c r="AA4210" i="24" s="1"/>
  <c r="AA3207" i="24"/>
  <c r="AA3750" i="24"/>
  <c r="AA3768" i="24" s="1"/>
  <c r="AA3753" i="24"/>
  <c r="AA3412" i="24"/>
  <c r="AA3430" i="24" s="1"/>
  <c r="AA3935" i="24"/>
  <c r="AA659" i="24"/>
  <c r="AA2735" i="24"/>
  <c r="AA1097" i="24"/>
  <c r="AA525" i="24"/>
  <c r="AA291" i="24"/>
  <c r="AA254" i="24"/>
  <c r="AA252" i="24"/>
  <c r="AA373" i="24"/>
  <c r="AA1179" i="24"/>
  <c r="AA1335" i="24"/>
  <c r="AA2007" i="24"/>
  <c r="AA1747" i="24"/>
  <c r="AA2632" i="24"/>
  <c r="AA2650" i="24" s="1"/>
  <c r="AA430" i="24"/>
  <c r="AA4012" i="24"/>
  <c r="AA3072" i="24"/>
  <c r="AA1954" i="24"/>
  <c r="AA1074" i="24"/>
  <c r="AA4113" i="24"/>
  <c r="AA3671" i="24"/>
  <c r="AA2713" i="24"/>
  <c r="AA3805" i="24"/>
  <c r="AA3229" i="24"/>
  <c r="AA3467" i="24"/>
  <c r="AA3493" i="24"/>
  <c r="AA3099" i="24"/>
  <c r="AA3646" i="24"/>
  <c r="AA3664" i="24" s="1"/>
  <c r="AA1881" i="24"/>
  <c r="AA1487" i="24"/>
  <c r="AA1254" i="24"/>
  <c r="AA1272" i="24" s="1"/>
  <c r="AA500" i="24"/>
  <c r="AA518" i="24" s="1"/>
  <c r="AA253" i="24"/>
  <c r="AA603" i="24"/>
  <c r="AA942" i="24"/>
  <c r="AA1253" i="24"/>
  <c r="AA1072" i="24"/>
  <c r="AA1090" i="24" s="1"/>
  <c r="AA1357" i="24"/>
  <c r="AA1305" i="24"/>
  <c r="AA229" i="24"/>
  <c r="AA77" i="24"/>
  <c r="AA265" i="24"/>
  <c r="AA473" i="24"/>
  <c r="AA399" i="24"/>
  <c r="AA318" i="24"/>
  <c r="AA526" i="24"/>
  <c r="AA544" i="24" s="1"/>
  <c r="AA633" i="24"/>
  <c r="AA552" i="24"/>
  <c r="AA570" i="24" s="1"/>
  <c r="AA760" i="24"/>
  <c r="AA778" i="24" s="1"/>
  <c r="AA577" i="24"/>
  <c r="AA785" i="24"/>
  <c r="AA1098" i="24"/>
  <c r="AA1116" i="24" s="1"/>
  <c r="AA104" i="24"/>
  <c r="AA915" i="24"/>
  <c r="AA1123" i="24"/>
  <c r="AA1413" i="24"/>
  <c r="AA1461" i="24"/>
  <c r="AA1231" i="24"/>
  <c r="AA1435" i="24"/>
  <c r="AA1201" i="24"/>
  <c r="AA1409" i="24"/>
  <c r="AA1696" i="24"/>
  <c r="AA1714" i="24" s="1"/>
  <c r="AA1751" i="24"/>
  <c r="AA1647" i="24"/>
  <c r="AA1592" i="24"/>
  <c r="AA1610" i="24" s="1"/>
  <c r="AA2008" i="24"/>
  <c r="AA2026" i="24" s="1"/>
  <c r="AA1722" i="24"/>
  <c r="AA1740" i="24" s="1"/>
  <c r="AA1982" i="24"/>
  <c r="AA2000" i="24" s="1"/>
  <c r="AA1725" i="24"/>
  <c r="AA1933" i="24"/>
  <c r="AA2297" i="24"/>
  <c r="AA2033" i="24"/>
  <c r="AA2241" i="24"/>
  <c r="AA2112" i="24"/>
  <c r="AA2130" i="24" s="1"/>
  <c r="AA2372" i="24"/>
  <c r="AA2390" i="24" s="1"/>
  <c r="AA2423" i="24"/>
  <c r="AA2557" i="24"/>
  <c r="AA2505" i="24"/>
  <c r="AA2508" i="24" s="1"/>
  <c r="AA2398" i="24"/>
  <c r="AA2416" i="24" s="1"/>
  <c r="AA2635" i="24"/>
  <c r="AA2658" i="24"/>
  <c r="AA2676" i="24" s="1"/>
  <c r="AA2788" i="24"/>
  <c r="AA2806" i="24" s="1"/>
  <c r="AA2813" i="24"/>
  <c r="AA2943" i="24"/>
  <c r="AA2814" i="24"/>
  <c r="AA2832" i="24" s="1"/>
  <c r="AA2969" i="24"/>
  <c r="AA3077" i="24"/>
  <c r="AA3177" i="24"/>
  <c r="AA3233" i="24"/>
  <c r="AA3255" i="24"/>
  <c r="AA3441" i="24"/>
  <c r="AA3828" i="24"/>
  <c r="AA3846" i="24" s="1"/>
  <c r="AA3801" i="24"/>
  <c r="AA3879" i="24"/>
  <c r="AA4114" i="24"/>
  <c r="AA4132" i="24" s="1"/>
  <c r="AA4295" i="24"/>
  <c r="AA4426" i="24"/>
  <c r="AA4444" i="24" s="1"/>
  <c r="AA4556" i="24"/>
  <c r="AA4574" i="24" s="1"/>
  <c r="AA4424" i="24"/>
  <c r="AA3596" i="24"/>
  <c r="AA2967" i="24"/>
  <c r="AA2031" i="24"/>
  <c r="AA1620" i="24"/>
  <c r="AA965" i="24"/>
  <c r="AA372" i="24"/>
  <c r="AA2451" i="24"/>
  <c r="AA1434" i="24"/>
  <c r="AA2296" i="24"/>
  <c r="AA3908" i="24"/>
  <c r="AA4610" i="24"/>
  <c r="AA4580" i="24"/>
  <c r="AA3881" i="24"/>
  <c r="AA3202" i="24"/>
  <c r="AA2737" i="24"/>
  <c r="AA1854" i="24"/>
  <c r="AA1095" i="24"/>
  <c r="AA632" i="24"/>
  <c r="AA1980" i="24"/>
  <c r="AA3409" i="24"/>
  <c r="AA2244" i="24"/>
  <c r="AA2630" i="24"/>
  <c r="AA3721" i="24"/>
  <c r="AA4294" i="24"/>
  <c r="AA3569" i="24"/>
  <c r="AA2864" i="24"/>
  <c r="AA2083" i="24"/>
  <c r="AA1593" i="24"/>
  <c r="AA892" i="24"/>
  <c r="AA683" i="24"/>
  <c r="AA1333" i="24"/>
  <c r="AA3855" i="24"/>
  <c r="AA4297" i="24"/>
  <c r="AA3680" i="24"/>
  <c r="AA4687" i="24"/>
  <c r="AA4658" i="24"/>
  <c r="AA4558" i="24"/>
  <c r="AA4480" i="24"/>
  <c r="AA4375" i="24"/>
  <c r="AA4245" i="24"/>
  <c r="AA4216" i="24"/>
  <c r="AA4059" i="24"/>
  <c r="AA3930" i="24"/>
  <c r="AA3800" i="24"/>
  <c r="AA3696" i="24"/>
  <c r="AA3644" i="24"/>
  <c r="AA3654" i="24" s="1"/>
  <c r="AA3592" i="24"/>
  <c r="AA3410" i="24"/>
  <c r="AA3332" i="24"/>
  <c r="AA3257" i="24"/>
  <c r="AA3228" i="24"/>
  <c r="AA3238" i="24" s="1"/>
  <c r="AA3124" i="24"/>
  <c r="AA2994" i="24"/>
  <c r="AA2842" i="24"/>
  <c r="AA2811" i="24"/>
  <c r="AA2764" i="24"/>
  <c r="AA2763" i="24"/>
  <c r="AA2500" i="24"/>
  <c r="AA2347" i="24"/>
  <c r="AA2604" i="24"/>
  <c r="AA2374" i="24"/>
  <c r="AA2114" i="24"/>
  <c r="AA2166" i="24"/>
  <c r="AA2477" i="24"/>
  <c r="AA1775" i="24"/>
  <c r="AA1827" i="24"/>
  <c r="AA1723" i="24"/>
  <c r="AA1720" i="24"/>
  <c r="AA1516" i="24"/>
  <c r="AA1386" i="24"/>
  <c r="AA1330" i="24"/>
  <c r="AA1173" i="24"/>
  <c r="AA1308" i="24"/>
  <c r="AA996" i="24"/>
  <c r="AA888" i="24"/>
  <c r="AA1303" i="24"/>
  <c r="AA995" i="24"/>
  <c r="AA761" i="24"/>
  <c r="AA710" i="24"/>
  <c r="AA627" i="24"/>
  <c r="AA580" i="24"/>
  <c r="AA419" i="24"/>
  <c r="AA346" i="24"/>
  <c r="AA705" i="24"/>
  <c r="AA367" i="24"/>
  <c r="AA368" i="24"/>
  <c r="AA378" i="24" s="1"/>
  <c r="AA341" i="24"/>
  <c r="AA1667" i="24"/>
  <c r="AA501" i="24"/>
  <c r="AA2139" i="24"/>
  <c r="AA1772" i="24"/>
  <c r="AA2841" i="24"/>
  <c r="AA835" i="24"/>
  <c r="AA2711" i="24"/>
  <c r="AA1122" i="24"/>
  <c r="AA1226" i="24"/>
  <c r="AA2968" i="24"/>
  <c r="AA3543" i="24"/>
  <c r="AA450" i="24"/>
  <c r="AA2997" i="24"/>
  <c r="AA1459" i="24"/>
  <c r="AA3310" i="24"/>
  <c r="AA3618" i="24"/>
  <c r="AA4345" i="24"/>
  <c r="AA2760" i="24"/>
  <c r="AA3751" i="24"/>
  <c r="AA4085" i="24"/>
  <c r="AA1879" i="24"/>
  <c r="AA3413" i="24"/>
  <c r="AA3830" i="24"/>
  <c r="AA2916" i="24"/>
  <c r="AA918" i="24"/>
  <c r="AA3305" i="24"/>
  <c r="AA4402" i="24"/>
  <c r="AA3647" i="24"/>
  <c r="AA3622" i="24"/>
  <c r="AA2993" i="24"/>
  <c r="AA4684" i="24"/>
  <c r="AA4631" i="24"/>
  <c r="AA4553" i="24"/>
  <c r="AA4449" i="24"/>
  <c r="AA4376" i="24"/>
  <c r="AA4246" i="24"/>
  <c r="AA4194" i="24"/>
  <c r="AA4060" i="24"/>
  <c r="AA3856" i="24"/>
  <c r="AA3726" i="24"/>
  <c r="AA3570" i="24"/>
  <c r="AA3673" i="24"/>
  <c r="AA3439" i="24"/>
  <c r="AA3361" i="24"/>
  <c r="AA3254" i="24"/>
  <c r="AA3154" i="24"/>
  <c r="AA3076" i="24"/>
  <c r="AA3128" i="24"/>
  <c r="AA2942" i="24"/>
  <c r="AA2889" i="24"/>
  <c r="AA2686" i="24"/>
  <c r="AA2426" i="24"/>
  <c r="AA2759" i="24"/>
  <c r="AA2530" i="24"/>
  <c r="AA2270" i="24"/>
  <c r="AA2239" i="24"/>
  <c r="AA2057" i="24"/>
  <c r="AA2113" i="24"/>
  <c r="AA2400" i="24"/>
  <c r="AA1824" i="24"/>
  <c r="AA2165" i="24"/>
  <c r="AA1724" i="24"/>
  <c r="AA1719" i="24"/>
  <c r="AA1515" i="24"/>
  <c r="AA1408" i="24"/>
  <c r="AA1252" i="24"/>
  <c r="AA1256" i="24"/>
  <c r="AA1151" i="24"/>
  <c r="AA1199" i="24"/>
  <c r="AA887" i="24"/>
  <c r="AA917" i="24"/>
  <c r="AA1204" i="24"/>
  <c r="AA1281" i="24"/>
  <c r="AA758" i="24"/>
  <c r="AA601" i="24"/>
  <c r="AA605" i="24"/>
  <c r="AA970" i="24"/>
  <c r="AA397" i="24"/>
  <c r="AA680" i="24"/>
  <c r="AA606" i="24"/>
  <c r="AA345" i="24"/>
  <c r="AA294" i="24"/>
  <c r="AA264" i="24"/>
  <c r="AA1411" i="24"/>
  <c r="AA1984" i="24"/>
  <c r="AA2161" i="24"/>
  <c r="AA679" i="24"/>
  <c r="AA2291" i="24"/>
  <c r="AA2863" i="24"/>
  <c r="AA1277" i="24"/>
  <c r="AA2192" i="24"/>
  <c r="AA944" i="24"/>
  <c r="AA1437" i="24"/>
  <c r="AA2370" i="24"/>
  <c r="AA289" i="24"/>
  <c r="AA1251" i="24"/>
  <c r="AA1485" i="24"/>
  <c r="AA3123" i="24"/>
  <c r="AA3799" i="24"/>
  <c r="AA657" i="24"/>
  <c r="AA1642" i="24"/>
  <c r="AA3383" i="24"/>
  <c r="AA3904" i="24"/>
  <c r="AA2837" i="24"/>
  <c r="AA3669" i="24"/>
  <c r="AA4086" i="24"/>
  <c r="AA4096" i="24" s="1"/>
  <c r="AA4350" i="24"/>
  <c r="AA2036" i="24"/>
  <c r="AA3907" i="24"/>
  <c r="AA3388" i="24"/>
  <c r="AA4142" i="24"/>
  <c r="AA2707" i="24"/>
  <c r="AA4397" i="24"/>
  <c r="AA4116" i="24"/>
  <c r="AA4272" i="24"/>
  <c r="AA3566" i="24"/>
  <c r="AA1749" i="24"/>
  <c r="AA2110" i="24"/>
  <c r="AA2422" i="24"/>
  <c r="AA1537" i="24"/>
  <c r="AA2603" i="24"/>
  <c r="AA398" i="24"/>
  <c r="AA1776" i="24"/>
  <c r="AA293" i="24"/>
  <c r="AA1646" i="24"/>
  <c r="AA3176" i="24"/>
  <c r="AA4034" i="24"/>
  <c r="AA4044" i="24" s="1"/>
  <c r="AA1823" i="24"/>
  <c r="AA3206" i="24"/>
  <c r="AA4528" i="24"/>
  <c r="AA3436" i="24"/>
  <c r="AA3982" i="24"/>
  <c r="AA4606" i="24"/>
  <c r="AA2998" i="24"/>
  <c r="AA3882" i="24"/>
  <c r="AA4111" i="24"/>
  <c r="AA2317" i="24"/>
  <c r="AA3414" i="24"/>
  <c r="AA4037" i="24"/>
  <c r="AA4657" i="24"/>
  <c r="AA4242" i="24"/>
  <c r="AA1801" i="24"/>
  <c r="AA3071" i="24"/>
  <c r="AA3747" i="24"/>
  <c r="AA3180" i="24"/>
  <c r="AA3643" i="24"/>
  <c r="AA1797" i="24"/>
  <c r="AA79" i="24"/>
  <c r="AA447" i="24"/>
  <c r="AA454" i="24" s="1"/>
  <c r="AA347" i="24"/>
  <c r="AA529" i="24"/>
  <c r="AA532" i="24" s="1"/>
  <c r="AA581" i="24"/>
  <c r="AA789" i="24"/>
  <c r="AA890" i="24"/>
  <c r="AA908" i="24" s="1"/>
  <c r="AA1127" i="24"/>
  <c r="AA101" i="24"/>
  <c r="AA1462" i="24"/>
  <c r="AA1480" i="24" s="1"/>
  <c r="AA1539" i="24"/>
  <c r="AA1488" i="24"/>
  <c r="AA1506" i="24" s="1"/>
  <c r="AA1800" i="24"/>
  <c r="AA1818" i="24" s="1"/>
  <c r="AA1621" i="24"/>
  <c r="AA1774" i="24"/>
  <c r="AA1792" i="24" s="1"/>
  <c r="AA2037" i="24"/>
  <c r="AA1956" i="24"/>
  <c r="AA1974" i="24" s="1"/>
  <c r="AA1773" i="24"/>
  <c r="AA2190" i="24"/>
  <c r="AA2208" i="24" s="1"/>
  <c r="AA179" i="24"/>
  <c r="AA2580" i="24"/>
  <c r="AA2598" i="24" s="1"/>
  <c r="AA2242" i="24"/>
  <c r="AA2260" i="24" s="1"/>
  <c r="AA2349" i="24"/>
  <c r="AA2345" i="24"/>
  <c r="AA2553" i="24"/>
  <c r="AA2661" i="24"/>
  <c r="AA2427" i="24"/>
  <c r="AA2687" i="24"/>
  <c r="AA189" i="24" s="1"/>
  <c r="AA2839" i="24"/>
  <c r="AA2892" i="24"/>
  <c r="AA2910" i="24" s="1"/>
  <c r="AA2891" i="24"/>
  <c r="AA3103" i="24"/>
  <c r="AA2973" i="24"/>
  <c r="AA3411" i="24"/>
  <c r="AA3418" i="24" s="1"/>
  <c r="AA3463" i="24"/>
  <c r="AA3675" i="24"/>
  <c r="AA4143" i="24"/>
  <c r="AA4166" i="24"/>
  <c r="AA4184" i="24" s="1"/>
  <c r="AA4451" i="24"/>
  <c r="AA4429" i="24"/>
  <c r="AA4529" i="24"/>
  <c r="AA4559" i="24"/>
  <c r="AA4686" i="24"/>
  <c r="AA4704" i="24" s="1"/>
  <c r="AA4346" i="24"/>
  <c r="AA4356" i="24" s="1"/>
  <c r="AA3440" i="24"/>
  <c r="AA3097" i="24"/>
  <c r="AA2499" i="24"/>
  <c r="AA969" i="24"/>
  <c r="AA1018" i="24"/>
  <c r="AA2474" i="24"/>
  <c r="AA3700" i="24"/>
  <c r="AA2009" i="24"/>
  <c r="AA4475" i="24"/>
  <c r="AA3748" i="24"/>
  <c r="AA2893" i="24"/>
  <c r="AA2213" i="24"/>
  <c r="AA1594" i="24"/>
  <c r="AA1096" i="24"/>
  <c r="AA445" i="24"/>
  <c r="AA141" i="24"/>
  <c r="AA992" i="24"/>
  <c r="AA4371" i="24"/>
  <c r="AA3280" i="24"/>
  <c r="AA3803" i="24"/>
  <c r="AA3331" i="24"/>
  <c r="AA4163" i="24"/>
  <c r="AA3357" i="24"/>
  <c r="AA2867" i="24"/>
  <c r="AA2084" i="24"/>
  <c r="AA1229" i="24"/>
  <c r="AA549" i="24"/>
  <c r="AA502" i="24"/>
  <c r="AA1542" i="24"/>
  <c r="AA1255" i="24"/>
  <c r="AA1360" i="24"/>
  <c r="AA3046" i="24"/>
  <c r="AA3056" i="24" s="1"/>
  <c r="AA4709" i="24"/>
  <c r="AA1522" i="24"/>
  <c r="AA185" i="24"/>
  <c r="AA300" i="24"/>
  <c r="AA4146" i="24"/>
  <c r="AA29" i="24"/>
  <c r="AA129" i="24"/>
  <c r="AA54" i="24"/>
  <c r="AA395" i="24"/>
  <c r="AA321" i="24"/>
  <c r="AA629" i="24"/>
  <c r="AA837" i="24"/>
  <c r="AA630" i="24"/>
  <c r="AA648" i="24" s="1"/>
  <c r="AA919" i="24"/>
  <c r="AA1205" i="24"/>
  <c r="AA102" i="24"/>
  <c r="AA1280" i="24"/>
  <c r="AA1298" i="24" s="1"/>
  <c r="AA1439" i="24"/>
  <c r="AA1517" i="24"/>
  <c r="AA1669" i="24"/>
  <c r="AA1514" i="24"/>
  <c r="AA1532" i="24" s="1"/>
  <c r="AA1851" i="24"/>
  <c r="AA1748" i="24"/>
  <c r="AA1766" i="24" s="1"/>
  <c r="AA1985" i="24"/>
  <c r="AA1930" i="24"/>
  <c r="AA1948" i="24" s="1"/>
  <c r="AA1907" i="24"/>
  <c r="AA2219" i="24"/>
  <c r="AA2034" i="24"/>
  <c r="AA2052" i="24" s="1"/>
  <c r="AA2271" i="24"/>
  <c r="AA2479" i="24"/>
  <c r="AA2684" i="24"/>
  <c r="AA2657" i="24"/>
  <c r="AA2739" i="24"/>
  <c r="AA2742" i="24" s="1"/>
  <c r="AA2921" i="24"/>
  <c r="AA2869" i="24"/>
  <c r="AA2995" i="24"/>
  <c r="AA3126" i="24"/>
  <c r="AA3144" i="24" s="1"/>
  <c r="AA2996" i="24"/>
  <c r="AA3014" i="24" s="1"/>
  <c r="AA3334" i="24"/>
  <c r="AA3352" i="24" s="1"/>
  <c r="AA3360" i="24"/>
  <c r="AA3378" i="24" s="1"/>
  <c r="AA3282" i="24"/>
  <c r="AA3300" i="24" s="1"/>
  <c r="AA3281" i="24"/>
  <c r="AA3749" i="24"/>
  <c r="AA3880" i="24"/>
  <c r="AA3898" i="24" s="1"/>
  <c r="AA4140" i="24"/>
  <c r="AA4158" i="24" s="1"/>
  <c r="AA4165" i="24"/>
  <c r="AA4221" i="24"/>
  <c r="AA4503" i="24"/>
  <c r="AA4481" i="24"/>
  <c r="AA4477" i="24"/>
  <c r="AA4504" i="24"/>
  <c r="AA4522" i="24" s="1"/>
  <c r="AA4711" i="24"/>
  <c r="AA4219" i="24"/>
  <c r="AA3306" i="24"/>
  <c r="AA2659" i="24"/>
  <c r="AA2218" i="24"/>
  <c r="AA1203" i="24"/>
  <c r="AA732" i="24"/>
  <c r="AA836" i="24"/>
  <c r="AA4714" i="24"/>
  <c r="AA4710" i="24"/>
  <c r="AA2941" i="24"/>
  <c r="AA4372" i="24"/>
  <c r="AA4382" i="24" s="1"/>
  <c r="AA3540" i="24"/>
  <c r="AA2894" i="24"/>
  <c r="AA2265" i="24"/>
  <c r="AA1511" i="24"/>
  <c r="AA943" i="24"/>
  <c r="AA263" i="24"/>
  <c r="AA2660" i="24"/>
  <c r="AA914" i="24"/>
  <c r="AA924" i="24" s="1"/>
  <c r="AA2109" i="24"/>
  <c r="AA3929" i="24"/>
  <c r="AA4008" i="24"/>
  <c r="AA3513" i="24"/>
  <c r="AA2525" i="24"/>
  <c r="AA1746" i="24"/>
  <c r="AA1230" i="24"/>
  <c r="AA787" i="24"/>
  <c r="AA2712" i="24"/>
  <c r="AA810" i="24"/>
  <c r="AA3150" i="24"/>
  <c r="AA3160" i="24" s="1"/>
  <c r="AA4320" i="24"/>
  <c r="AA4220" i="24"/>
  <c r="AA2681" i="24"/>
  <c r="AA2292" i="24"/>
  <c r="AA1225" i="24"/>
  <c r="AA757" i="24"/>
  <c r="AA268" i="24"/>
  <c r="AA4373" i="24"/>
  <c r="AA4380" i="24" s="1"/>
  <c r="AA3464" i="24"/>
  <c r="AA3482" i="24" s="1"/>
  <c r="AA3567" i="24"/>
  <c r="AA2141" i="24"/>
  <c r="AA3802" i="24"/>
  <c r="AA3820" i="24" s="1"/>
  <c r="AA4296" i="24"/>
  <c r="AA4314" i="24" s="1"/>
  <c r="AA2475" i="24"/>
  <c r="AA3542" i="24"/>
  <c r="AA3560" i="24" s="1"/>
  <c r="AA3883" i="24"/>
  <c r="AA4351" i="24"/>
  <c r="AA967" i="24"/>
  <c r="AA2710" i="24"/>
  <c r="AA1045" i="24"/>
  <c r="AA1878" i="24"/>
  <c r="AA1896" i="24" s="1"/>
  <c r="AA1071" i="24"/>
  <c r="AA295" i="24"/>
  <c r="AA422" i="24"/>
  <c r="AA440" i="24" s="1"/>
  <c r="AA76" i="24"/>
  <c r="AA344" i="24"/>
  <c r="AA369" i="24"/>
  <c r="AA376" i="24" s="1"/>
  <c r="AA815" i="24"/>
  <c r="AA1019" i="24"/>
  <c r="AA682" i="24"/>
  <c r="AA700" i="24" s="1"/>
  <c r="AA707" i="24"/>
  <c r="AA1124" i="24"/>
  <c r="AA1142" i="24" s="1"/>
  <c r="AA1176" i="24"/>
  <c r="AA1194" i="24" s="1"/>
  <c r="AA1384" i="24"/>
  <c r="AA1402" i="24" s="1"/>
  <c r="AA103" i="24"/>
  <c r="AA1309" i="24"/>
  <c r="AA1228" i="24"/>
  <c r="AA1246" i="24" s="1"/>
  <c r="AA1670" i="24"/>
  <c r="AA1688" i="24" s="1"/>
  <c r="AA1150" i="24"/>
  <c r="AA1168" i="24" s="1"/>
  <c r="AA1358" i="24"/>
  <c r="AA1376" i="24" s="1"/>
  <c r="AA1306" i="24"/>
  <c r="AA1324" i="24" s="1"/>
  <c r="AA1777" i="24"/>
  <c r="AA1959" i="24"/>
  <c r="AA177" i="24"/>
  <c r="AA1955" i="24"/>
  <c r="AA2059" i="24"/>
  <c r="AA2267" i="24"/>
  <c r="AA2294" i="24"/>
  <c r="AA2312" i="24" s="1"/>
  <c r="AA2063" i="24"/>
  <c r="AA2401" i="24"/>
  <c r="AA2709" i="24"/>
  <c r="AA2502" i="24"/>
  <c r="AA2520" i="24" s="1"/>
  <c r="AA2527" i="24"/>
  <c r="AA2761" i="24"/>
  <c r="AA2736" i="24"/>
  <c r="AA2754" i="24" s="1"/>
  <c r="AA2787" i="24"/>
  <c r="AA2917" i="24"/>
  <c r="AA3074" i="24"/>
  <c r="AA3092" i="24" s="1"/>
  <c r="AA3025" i="24"/>
  <c r="AA3155" i="24"/>
  <c r="AA3230" i="24"/>
  <c r="AA3248" i="24" s="1"/>
  <c r="AA3386" i="24"/>
  <c r="AA3404" i="24" s="1"/>
  <c r="AA3490" i="24"/>
  <c r="AA3508" i="24" s="1"/>
  <c r="AA3701" i="24"/>
  <c r="AA3594" i="24"/>
  <c r="AA3612" i="24" s="1"/>
  <c r="AA3571" i="24"/>
  <c r="AA3698" i="24"/>
  <c r="AA3716" i="24" s="1"/>
  <c r="AA3984" i="24"/>
  <c r="AA4002" i="24" s="1"/>
  <c r="AA4036" i="24"/>
  <c r="AA4054" i="24" s="1"/>
  <c r="AA4169" i="24"/>
  <c r="AA4243" i="24"/>
  <c r="AA4400" i="24"/>
  <c r="AA4418" i="24" s="1"/>
  <c r="AA4507" i="24"/>
  <c r="AA4585" i="24"/>
  <c r="AA4033" i="24"/>
  <c r="AA3387" i="24"/>
  <c r="AA2655" i="24"/>
  <c r="AA1880" i="24"/>
  <c r="AA1307" i="24"/>
  <c r="AA553" i="24"/>
  <c r="AA524" i="24"/>
  <c r="AA534" i="24" s="1"/>
  <c r="AA653" i="24"/>
  <c r="AA2577" i="24"/>
  <c r="AA2733" i="24"/>
  <c r="AA3903" i="24"/>
  <c r="AA4319" i="24"/>
  <c r="AA3518" i="24"/>
  <c r="AA2838" i="24"/>
  <c r="AA2269" i="24"/>
  <c r="AA1615" i="24"/>
  <c r="AA966" i="24"/>
  <c r="AA976" i="24" s="1"/>
  <c r="AA861" i="24"/>
  <c r="AA1043" i="24"/>
  <c r="AA2088" i="24"/>
  <c r="AA3722" i="24"/>
  <c r="AA4215" i="24"/>
  <c r="AA2348" i="24"/>
  <c r="AP5" i="24"/>
  <c r="AQ6" i="24"/>
  <c r="AA3960" i="24"/>
  <c r="AA2478" i="24"/>
  <c r="AA1958" i="24"/>
  <c r="AA1964" i="24" s="1"/>
  <c r="AA1356" i="24"/>
  <c r="AA813" i="24"/>
  <c r="AA809" i="24"/>
  <c r="AA3435" i="24"/>
  <c r="AA3517" i="24"/>
  <c r="AA4501" i="24"/>
  <c r="AA4408" i="24"/>
  <c r="AA2456" i="24"/>
  <c r="AA186" i="24"/>
  <c r="AA2918" i="24"/>
  <c r="AA2936" i="24" s="1"/>
  <c r="AA3129" i="24"/>
  <c r="AA3519" i="24"/>
  <c r="AA3438" i="24"/>
  <c r="AA3456" i="24" s="1"/>
  <c r="AA3593" i="24"/>
  <c r="AA3623" i="24"/>
  <c r="AA3619" i="24"/>
  <c r="AA3853" i="24"/>
  <c r="AA3727" i="24"/>
  <c r="AA3906" i="24"/>
  <c r="AA3924" i="24" s="1"/>
  <c r="AA4039" i="24"/>
  <c r="AA4013" i="24"/>
  <c r="AA4009" i="24"/>
  <c r="AA4218" i="24"/>
  <c r="AA4236" i="24" s="1"/>
  <c r="AA4244" i="24"/>
  <c r="AA4262" i="24" s="1"/>
  <c r="AA4347" i="24"/>
  <c r="AA4354" i="24" s="1"/>
  <c r="AA4322" i="24"/>
  <c r="AA4340" i="24" s="1"/>
  <c r="AA4403" i="24"/>
  <c r="AA4452" i="24"/>
  <c r="AA4470" i="24" s="1"/>
  <c r="AA4530" i="24"/>
  <c r="AA4548" i="24" s="1"/>
  <c r="AA4633" i="24"/>
  <c r="AA4685" i="24"/>
  <c r="AA4712" i="24"/>
  <c r="AA4730" i="24" s="1"/>
  <c r="AA216" i="24" s="1"/>
  <c r="AA4112" i="24"/>
  <c r="AA4122" i="24" s="1"/>
  <c r="AA3258" i="24"/>
  <c r="AA2452" i="24"/>
  <c r="AA2458" i="24" s="1"/>
  <c r="AA1798" i="24"/>
  <c r="AA1808" i="24" s="1"/>
  <c r="AA1381" i="24"/>
  <c r="AA1069" i="24"/>
  <c r="AA628" i="24"/>
  <c r="AA1957" i="24"/>
  <c r="AA3462" i="24"/>
  <c r="AA3487" i="24"/>
  <c r="AA4450" i="24"/>
  <c r="AA4137" i="24"/>
  <c r="AA3384" i="24"/>
  <c r="AA3394" i="24" s="1"/>
  <c r="AA2656" i="24"/>
  <c r="AA2087" i="24"/>
  <c r="AA1200" i="24"/>
  <c r="AA658" i="24"/>
  <c r="AA1828" i="24"/>
  <c r="AA446" i="24"/>
  <c r="AA1021" i="24"/>
  <c r="AA4713" i="24"/>
  <c r="AA3098" i="24"/>
  <c r="AA4636" i="24"/>
  <c r="AA3877" i="24"/>
  <c r="AA3024" i="24"/>
  <c r="AA2629" i="24"/>
  <c r="AA1876" i="24"/>
  <c r="AA1385" i="24"/>
  <c r="AA788" i="24"/>
  <c r="AA1563" i="24"/>
  <c r="AA1645" i="24"/>
  <c r="AA2395" i="24"/>
  <c r="AA4189" i="24"/>
  <c r="AA4323" i="24"/>
  <c r="AA2786" i="24"/>
  <c r="AA352" i="24"/>
  <c r="AA4224" i="24"/>
  <c r="AA1558" i="24"/>
  <c r="AA1910" i="24"/>
  <c r="AA298" i="24"/>
  <c r="AA492" i="24"/>
  <c r="AA78" i="24"/>
  <c r="AA607" i="24"/>
  <c r="AA421" i="24"/>
  <c r="AA26" i="24"/>
  <c r="AA126" i="24"/>
  <c r="AA51" i="24"/>
  <c r="AA555" i="24"/>
  <c r="AA763" i="24"/>
  <c r="AA551" i="24"/>
  <c r="AA759" i="24"/>
  <c r="AA916" i="24"/>
  <c r="AA934" i="24" s="1"/>
  <c r="AA893" i="24"/>
  <c r="AA1101" i="24"/>
  <c r="AA889" i="24"/>
  <c r="AA1227" i="24"/>
  <c r="AA154" i="24"/>
  <c r="AA1175" i="24"/>
  <c r="AA1383" i="24"/>
  <c r="AA151" i="24"/>
  <c r="AA1566" i="24"/>
  <c r="AA1584" i="24" s="1"/>
  <c r="AA1877" i="24"/>
  <c r="AA1884" i="24" s="1"/>
  <c r="AA1826" i="24"/>
  <c r="AA1844" i="24" s="1"/>
  <c r="AA2089" i="24"/>
  <c r="AA2137" i="24"/>
  <c r="AA2216" i="24"/>
  <c r="AA2115" i="24"/>
  <c r="AA2371" i="24"/>
  <c r="AA2579" i="24"/>
  <c r="AA227" i="24"/>
  <c r="AA2947" i="24"/>
  <c r="AA3047" i="24"/>
  <c r="AA3307" i="24"/>
  <c r="AA3516" i="24"/>
  <c r="AA3534" i="24" s="1"/>
  <c r="AA3515" i="24"/>
  <c r="AA3672" i="24"/>
  <c r="AA3690" i="24" s="1"/>
  <c r="AA3568" i="24"/>
  <c r="AA3586" i="24" s="1"/>
  <c r="AA3779" i="24"/>
  <c r="AA4061" i="24"/>
  <c r="AA4062" i="24"/>
  <c r="AA4080" i="24" s="1"/>
  <c r="AA4455" i="24"/>
  <c r="AA4533" i="24"/>
  <c r="AA4689" i="24"/>
  <c r="AA4632" i="24"/>
  <c r="AA3933" i="24"/>
  <c r="AA3205" i="24"/>
  <c r="AA2504" i="24"/>
  <c r="AA1490" i="24"/>
  <c r="AA631" i="24"/>
  <c r="AA1875" i="24"/>
  <c r="AA1901" i="24"/>
  <c r="AA2447" i="24"/>
  <c r="AA4193" i="24"/>
  <c r="AA4167" i="24"/>
  <c r="AA4583" i="24"/>
  <c r="AA4011" i="24"/>
  <c r="AA3336" i="24"/>
  <c r="AA2634" i="24"/>
  <c r="AA1771" i="24"/>
  <c r="AA1304" i="24"/>
  <c r="AA550" i="24"/>
  <c r="AA316" i="24"/>
  <c r="AA891" i="24"/>
  <c r="AA2945" i="24"/>
  <c r="AA2685" i="24"/>
  <c r="AA188" i="24" s="1"/>
  <c r="AA4579" i="24"/>
  <c r="AA3778" i="24"/>
  <c r="AA3127" i="24"/>
  <c r="AA2633" i="24"/>
  <c r="AA1745" i="24"/>
  <c r="AA1073" i="24"/>
  <c r="AA1698" i="24"/>
  <c r="AA2005" i="24"/>
  <c r="AA3461" i="24"/>
  <c r="AA2582" i="24"/>
  <c r="AA3851" i="24"/>
  <c r="AA2744" i="24"/>
  <c r="AB3" i="24"/>
  <c r="AB191" i="24"/>
  <c r="AA27" i="24"/>
  <c r="AA127" i="24"/>
  <c r="AA52" i="24"/>
  <c r="AA960" i="24"/>
  <c r="AA1046" i="24"/>
  <c r="AA1064" i="24" s="1"/>
  <c r="AA968" i="24"/>
  <c r="AA986" i="24" s="1"/>
  <c r="AA1283" i="24"/>
  <c r="AA1491" i="24"/>
  <c r="AA1410" i="24"/>
  <c r="AA1428" i="24" s="1"/>
  <c r="AA1699" i="24"/>
  <c r="AA1332" i="24"/>
  <c r="AA1350" i="24" s="1"/>
  <c r="AA152" i="24"/>
  <c r="AA1829" i="24"/>
  <c r="AA1595" i="24"/>
  <c r="AA1855" i="24"/>
  <c r="AA176" i="24"/>
  <c r="AA2060" i="24"/>
  <c r="AA2078" i="24" s="1"/>
  <c r="AA1852" i="24"/>
  <c r="AA1870" i="24" s="1"/>
  <c r="AA2245" i="24"/>
  <c r="AA2164" i="24"/>
  <c r="AA2182" i="24" s="1"/>
  <c r="AA2167" i="24"/>
  <c r="AA2320" i="24"/>
  <c r="AA2338" i="24" s="1"/>
  <c r="AA2346" i="24"/>
  <c r="AA2364" i="24" s="1"/>
  <c r="AA2554" i="24"/>
  <c r="AA2572" i="24" s="1"/>
  <c r="AA2424" i="24"/>
  <c r="AA2442" i="24" s="1"/>
  <c r="AA228" i="24"/>
  <c r="AA2944" i="24"/>
  <c r="AA2962" i="24" s="1"/>
  <c r="AA2866" i="24"/>
  <c r="AA2884" i="24" s="1"/>
  <c r="AA2970" i="24"/>
  <c r="AA2988" i="24" s="1"/>
  <c r="AA2817" i="24"/>
  <c r="AA3100" i="24"/>
  <c r="AA3118" i="24" s="1"/>
  <c r="AA3363" i="24"/>
  <c r="AA3308" i="24"/>
  <c r="AA3326" i="24" s="1"/>
  <c r="AA3256" i="24"/>
  <c r="AA3274" i="24" s="1"/>
  <c r="AA3597" i="24"/>
  <c r="AA3697" i="24"/>
  <c r="AA3704" i="24" s="1"/>
  <c r="AA3854" i="24"/>
  <c r="AA3872" i="24" s="1"/>
  <c r="AA3905" i="24"/>
  <c r="AA3932" i="24"/>
  <c r="AA3950" i="24" s="1"/>
  <c r="AA4010" i="24"/>
  <c r="AA4028" i="24" s="1"/>
  <c r="AA3987" i="24"/>
  <c r="AA4065" i="24"/>
  <c r="AA4269" i="24"/>
  <c r="AA4399" i="24"/>
  <c r="AA4406" i="24" s="1"/>
  <c r="AA4582" i="24"/>
  <c r="AA4600" i="24" s="1"/>
  <c r="AA4611" i="24"/>
  <c r="AA4634" i="24"/>
  <c r="AA4652" i="24" s="1"/>
  <c r="AA4557" i="24"/>
  <c r="AA3752" i="24"/>
  <c r="AA3253" i="24"/>
  <c r="AA2396" i="24"/>
  <c r="AA1928" i="24"/>
  <c r="AA1567" i="24"/>
  <c r="AA706" i="24"/>
  <c r="AA2529" i="24"/>
  <c r="AA3201" i="24"/>
  <c r="AA2321" i="24"/>
  <c r="AA166" i="24"/>
  <c r="AA3621" i="24"/>
  <c r="AA4688" i="24"/>
  <c r="AA3149" i="24"/>
  <c r="AA2343" i="24"/>
  <c r="AA2162" i="24"/>
  <c r="AA1359" i="24"/>
  <c r="AA839" i="24"/>
  <c r="AA1278" i="24"/>
  <c r="AA554" i="24"/>
  <c r="AA1750" i="24"/>
  <c r="AA3565" i="24"/>
  <c r="AA3774" i="24"/>
  <c r="AA4454" i="24"/>
  <c r="AA4453" i="24"/>
  <c r="AA3829" i="24"/>
  <c r="AA2890" i="24"/>
  <c r="AA2191" i="24"/>
  <c r="AA1463" i="24"/>
  <c r="AA1022" i="24"/>
  <c r="AA423" i="24"/>
  <c r="AA1619" i="24"/>
  <c r="AA1017" i="24"/>
  <c r="AA4479" i="24"/>
  <c r="AA3466" i="24"/>
  <c r="AA3955" i="24"/>
  <c r="AA4148" i="24"/>
  <c r="AA4064" i="24"/>
  <c r="AA2551" i="24"/>
  <c r="AA2006" i="24"/>
  <c r="AA1147" i="24"/>
  <c r="AA579" i="24"/>
  <c r="AA735" i="24"/>
  <c r="AA497" i="24"/>
  <c r="AA939" i="24"/>
  <c r="AA3309" i="24"/>
  <c r="AA4584" i="24"/>
  <c r="AA3825" i="24"/>
  <c r="AA2971" i="24"/>
  <c r="AA2399" i="24"/>
  <c r="AA1931" i="24"/>
  <c r="AA1174" i="24"/>
  <c r="AA709" i="24"/>
  <c r="AA4191" i="24"/>
  <c r="AA4198" i="24" s="1"/>
  <c r="AA3931" i="24"/>
  <c r="AA4270" i="24"/>
  <c r="AA4288" i="24" s="1"/>
  <c r="AA3051" i="24"/>
  <c r="AA4581" i="24"/>
  <c r="AA4588" i="24" s="1"/>
  <c r="AA1695" i="24"/>
  <c r="AA2111" i="24"/>
  <c r="AA3827" i="24"/>
  <c r="AA4660" i="24"/>
  <c r="AA4678" i="24" s="1"/>
  <c r="AA4637" i="24"/>
  <c r="AA3178" i="24"/>
  <c r="AA3196" i="24" s="1"/>
  <c r="AA4088" i="24"/>
  <c r="AA4106" i="24" s="1"/>
  <c r="AA3203" i="24"/>
  <c r="AA3210" i="24" s="1"/>
  <c r="AA863" i="24"/>
  <c r="AA1591" i="24"/>
  <c r="AA1020" i="24"/>
  <c r="AA1038" i="24" s="1"/>
  <c r="AA945" i="24"/>
  <c r="AA948" i="24" s="1"/>
  <c r="AA1279" i="24"/>
  <c r="AA266" i="24"/>
  <c r="AA425" i="24"/>
  <c r="AA370" i="24"/>
  <c r="AA388" i="24" s="1"/>
  <c r="AA971" i="24"/>
  <c r="AA28" i="24"/>
  <c r="AA128" i="24"/>
  <c r="AA53" i="24"/>
  <c r="AA604" i="24"/>
  <c r="AA622" i="24" s="1"/>
  <c r="AA737" i="24"/>
  <c r="AA733" i="24"/>
  <c r="AA867" i="24"/>
  <c r="AA1075" i="24"/>
  <c r="AA997" i="24"/>
  <c r="AA1331" i="24"/>
  <c r="AA1202" i="24"/>
  <c r="AA1220" i="24" s="1"/>
  <c r="AA1153" i="24"/>
  <c r="AA1361" i="24"/>
  <c r="AA1721" i="24"/>
  <c r="AA1618" i="24"/>
  <c r="AA1636" i="24" s="1"/>
  <c r="AA153" i="24"/>
  <c r="AA1643" i="24"/>
  <c r="AA1617" i="24"/>
  <c r="AA2268" i="24"/>
  <c r="AA2286" i="24" s="1"/>
  <c r="AA1904" i="24"/>
  <c r="AA1922" i="24" s="1"/>
  <c r="AA178" i="24"/>
  <c r="AA1929" i="24"/>
  <c r="AA2085" i="24"/>
  <c r="AA2293" i="24"/>
  <c r="AA2609" i="24"/>
  <c r="AA2193" i="24"/>
  <c r="AA2215" i="24"/>
  <c r="AA2375" i="24"/>
  <c r="AA2631" i="24"/>
  <c r="AA2638" i="24" s="1"/>
  <c r="AA2528" i="24"/>
  <c r="AA2546" i="24" s="1"/>
  <c r="AA2476" i="24"/>
  <c r="AA2494" i="24" s="1"/>
  <c r="AA2606" i="24"/>
  <c r="AA2624" i="24" s="1"/>
  <c r="AA2762" i="24"/>
  <c r="AA2780" i="24" s="1"/>
  <c r="AA2999" i="24"/>
  <c r="AA2895" i="24"/>
  <c r="AA3022" i="24"/>
  <c r="AA3040" i="24" s="1"/>
  <c r="AA3259" i="24"/>
  <c r="AA3152" i="24"/>
  <c r="AA3170" i="24" s="1"/>
  <c r="AA3151" i="24"/>
  <c r="AA3158" i="24" s="1"/>
  <c r="AA3204" i="24"/>
  <c r="AA3222" i="24" s="1"/>
  <c r="AA3337" i="24"/>
  <c r="AA3285" i="24"/>
  <c r="AA3389" i="24"/>
  <c r="AA3541" i="24"/>
  <c r="AA3620" i="24"/>
  <c r="AA3638" i="24" s="1"/>
  <c r="AA3645" i="24"/>
  <c r="AA3652" i="24" s="1"/>
  <c r="AA3776" i="24"/>
  <c r="AA3794" i="24" s="1"/>
  <c r="AA3724" i="24"/>
  <c r="AA3742" i="24" s="1"/>
  <c r="AA3958" i="24"/>
  <c r="AA3976" i="24" s="1"/>
  <c r="AA4035" i="24"/>
  <c r="AA4087" i="24"/>
  <c r="AA4117" i="24"/>
  <c r="AA4120" i="24" s="1"/>
  <c r="AA4247" i="24"/>
  <c r="AA4325" i="24"/>
  <c r="AA4555" i="24"/>
  <c r="AA4607" i="24"/>
  <c r="AA4532" i="24"/>
  <c r="AA3826" i="24"/>
  <c r="AA2915" i="24"/>
  <c r="AA2322" i="24"/>
  <c r="AA1668" i="24"/>
  <c r="AA1121" i="24"/>
  <c r="AA814" i="24"/>
  <c r="AA4164" i="24"/>
  <c r="AA4174" i="24" s="1"/>
  <c r="AA3049" i="24"/>
  <c r="AA3773" i="24"/>
  <c r="AA3959" i="24"/>
  <c r="AA3101" i="24"/>
  <c r="AA2373" i="24"/>
  <c r="AA2010" i="24"/>
  <c r="AA1407" i="24"/>
  <c r="AA91" i="24"/>
  <c r="AA1538" i="24"/>
  <c r="AA1568" i="24"/>
  <c r="AA2058" i="24"/>
  <c r="AA4190" i="24"/>
  <c r="AA4200" i="24" s="1"/>
  <c r="AA4267" i="24"/>
  <c r="AA4476" i="24"/>
  <c r="AA4423" i="24"/>
  <c r="AA3617" i="24"/>
  <c r="AA3102" i="24"/>
  <c r="AA2243" i="24"/>
  <c r="AA1489" i="24"/>
  <c r="AA940" i="24"/>
  <c r="AA475" i="24"/>
  <c r="AA2555" i="24"/>
  <c r="AA3981" i="24"/>
  <c r="AA66" i="24"/>
  <c r="AA41" i="24"/>
  <c r="AA3236" i="24" l="1"/>
  <c r="AA324" i="24"/>
  <c r="AA456" i="24"/>
  <c r="AA4018" i="24"/>
  <c r="AA35" i="24"/>
  <c r="AA139" i="24"/>
  <c r="AA4042" i="24"/>
  <c r="AA163" i="24"/>
  <c r="AA86" i="24"/>
  <c r="AA13" i="24"/>
  <c r="AA210" i="24"/>
  <c r="AA1886" i="24"/>
  <c r="AA14" i="24"/>
  <c r="AA113" i="24"/>
  <c r="AA238" i="24"/>
  <c r="AA114" i="24"/>
  <c r="AA39" i="24"/>
  <c r="AA1806" i="24"/>
  <c r="AA138" i="24"/>
  <c r="AA1962" i="24"/>
  <c r="AA135" i="24"/>
  <c r="AA4094" i="24"/>
  <c r="AA362" i="24"/>
  <c r="AA80" i="24" s="1"/>
  <c r="AA62" i="24"/>
  <c r="AA974" i="24"/>
  <c r="AA164" i="24"/>
  <c r="AA4536" i="24"/>
  <c r="AA1780" i="24"/>
  <c r="AA1782" i="24"/>
  <c r="AA1990" i="24"/>
  <c r="AA922" i="24"/>
  <c r="AA37" i="24"/>
  <c r="AA241" i="24"/>
  <c r="AA10" i="24"/>
  <c r="AA110" i="24"/>
  <c r="AA274" i="24"/>
  <c r="AA3706" i="24"/>
  <c r="AA336" i="24"/>
  <c r="AA255" i="24" s="1"/>
  <c r="AA237" i="24"/>
  <c r="AA2234" i="24"/>
  <c r="AA180" i="24" s="1"/>
  <c r="AA162" i="24"/>
  <c r="AA55" i="24"/>
  <c r="AA239" i="24"/>
  <c r="AB66" i="24"/>
  <c r="AA3054" i="24"/>
  <c r="AA60" i="24"/>
  <c r="AA3392" i="24"/>
  <c r="AA1988" i="24"/>
  <c r="AA63" i="24"/>
  <c r="AA36" i="24"/>
  <c r="AA161" i="24"/>
  <c r="AA12" i="24"/>
  <c r="AA284" i="24"/>
  <c r="AA112" i="24"/>
  <c r="AA87" i="24"/>
  <c r="AB4728" i="24"/>
  <c r="AB4703" i="24"/>
  <c r="AB4729" i="24"/>
  <c r="AB4702" i="24"/>
  <c r="AB4727" i="24"/>
  <c r="AB4726" i="24"/>
  <c r="AB4701" i="24"/>
  <c r="AB4676" i="24"/>
  <c r="AB4675" i="24"/>
  <c r="AB4674" i="24"/>
  <c r="AB4700" i="24"/>
  <c r="AB4677" i="24"/>
  <c r="AB4651" i="24"/>
  <c r="AB4650" i="24"/>
  <c r="AB4649" i="24"/>
  <c r="AB4622" i="24"/>
  <c r="AB4648" i="24"/>
  <c r="AB4625" i="24"/>
  <c r="AB4623" i="24"/>
  <c r="AB4598" i="24"/>
  <c r="AB4597" i="24"/>
  <c r="AB4596" i="24"/>
  <c r="AB4624" i="24"/>
  <c r="AB4572" i="24"/>
  <c r="AB4573" i="24"/>
  <c r="AB4571" i="24"/>
  <c r="AB4599" i="24"/>
  <c r="AB4570" i="24"/>
  <c r="AB4547" i="24"/>
  <c r="AB4545" i="24"/>
  <c r="AB4544" i="24"/>
  <c r="AB4494" i="24"/>
  <c r="AB4493" i="24"/>
  <c r="AB4492" i="24"/>
  <c r="AB4518" i="24"/>
  <c r="AB4546" i="24"/>
  <c r="AB4519" i="24"/>
  <c r="AB4495" i="24"/>
  <c r="AB4520" i="24"/>
  <c r="AB4521" i="24"/>
  <c r="AB4468" i="24"/>
  <c r="AB4467" i="24"/>
  <c r="AB4466" i="24"/>
  <c r="AB4469" i="24"/>
  <c r="AB4442" i="24"/>
  <c r="AB4441" i="24"/>
  <c r="AB4440" i="24"/>
  <c r="AB4443" i="24"/>
  <c r="AB4416" i="24"/>
  <c r="AB4415" i="24"/>
  <c r="AB4414" i="24"/>
  <c r="AB4388" i="24"/>
  <c r="AB4417" i="24"/>
  <c r="AB4389" i="24"/>
  <c r="AB4338" i="24"/>
  <c r="AB4337" i="24"/>
  <c r="AB4336" i="24"/>
  <c r="AB4391" i="24"/>
  <c r="AB4364" i="24"/>
  <c r="AB4363" i="24"/>
  <c r="AB4362" i="24"/>
  <c r="AB4390" i="24"/>
  <c r="AB4365" i="24"/>
  <c r="AB4286" i="24"/>
  <c r="AB4312" i="24"/>
  <c r="AB4311" i="24"/>
  <c r="AB4310" i="24"/>
  <c r="AB4261" i="24"/>
  <c r="AB4287" i="24"/>
  <c r="AB4313" i="24"/>
  <c r="AB4339" i="24"/>
  <c r="AB4260" i="24"/>
  <c r="AB4259" i="24"/>
  <c r="AB4209" i="24"/>
  <c r="AB4235" i="24"/>
  <c r="AB4284" i="24"/>
  <c r="AB4285" i="24"/>
  <c r="AB4258" i="24"/>
  <c r="AB4234" i="24"/>
  <c r="AB4233" i="24"/>
  <c r="AB4232" i="24"/>
  <c r="AB4207" i="24"/>
  <c r="AB4156" i="24"/>
  <c r="AB4155" i="24"/>
  <c r="AB4154" i="24"/>
  <c r="AB4182" i="24"/>
  <c r="AB4181" i="24"/>
  <c r="AB4180" i="24"/>
  <c r="AB4208" i="24"/>
  <c r="AB4183" i="24"/>
  <c r="AB4157" i="24"/>
  <c r="AB4078" i="24"/>
  <c r="AB4077" i="24"/>
  <c r="AB4076" i="24"/>
  <c r="AB4131" i="24"/>
  <c r="AB4130" i="24"/>
  <c r="AB4206" i="24"/>
  <c r="AB4129" i="24"/>
  <c r="AB4079" i="24"/>
  <c r="AB4128" i="24"/>
  <c r="AB4105" i="24"/>
  <c r="AB4027" i="24"/>
  <c r="AB4053" i="24"/>
  <c r="AB4102" i="24"/>
  <c r="AB4103" i="24"/>
  <c r="AB4026" i="24"/>
  <c r="AB4025" i="24"/>
  <c r="AB4024" i="24"/>
  <c r="AB4104" i="24"/>
  <c r="AB4052" i="24"/>
  <c r="AB4051" i="24"/>
  <c r="AB4050" i="24"/>
  <c r="AB3975" i="24"/>
  <c r="AB3974" i="24"/>
  <c r="AB3972" i="24"/>
  <c r="AB3923" i="24"/>
  <c r="AB4001" i="24"/>
  <c r="AB3949" i="24"/>
  <c r="AB3998" i="24"/>
  <c r="AB3999" i="24"/>
  <c r="AB3973" i="24"/>
  <c r="AB4000" i="24"/>
  <c r="AB3897" i="24"/>
  <c r="AB3946" i="24"/>
  <c r="AB3894" i="24"/>
  <c r="AB3947" i="24"/>
  <c r="AB3870" i="24"/>
  <c r="AB3869" i="24"/>
  <c r="AB3868" i="24"/>
  <c r="AB3948" i="24"/>
  <c r="AB3922" i="24"/>
  <c r="AB3895" i="24"/>
  <c r="AB3845" i="24"/>
  <c r="AB3921" i="24"/>
  <c r="AB3871" i="24"/>
  <c r="AB3920" i="24"/>
  <c r="AB3819" i="24"/>
  <c r="AB3688" i="24"/>
  <c r="AB3687" i="24"/>
  <c r="AB3686" i="24"/>
  <c r="AB3714" i="24"/>
  <c r="AB3713" i="24"/>
  <c r="AB3712" i="24"/>
  <c r="AB3740" i="24"/>
  <c r="AB3739" i="24"/>
  <c r="AB3738" i="24"/>
  <c r="AB3843" i="24"/>
  <c r="AB3766" i="24"/>
  <c r="AB3765" i="24"/>
  <c r="AB3764" i="24"/>
  <c r="AB3689" i="24"/>
  <c r="AB3792" i="24"/>
  <c r="AB3791" i="24"/>
  <c r="AB3790" i="24"/>
  <c r="AB3715" i="24"/>
  <c r="AB3818" i="24"/>
  <c r="AB3817" i="24"/>
  <c r="AB3816" i="24"/>
  <c r="AB3741" i="24"/>
  <c r="AB3896" i="24"/>
  <c r="AB3844" i="24"/>
  <c r="AB3767" i="24"/>
  <c r="AB3842" i="24"/>
  <c r="AB3793" i="24"/>
  <c r="AB3663" i="24"/>
  <c r="AB3532" i="24"/>
  <c r="AB3531" i="24"/>
  <c r="AB3530" i="24"/>
  <c r="AB3558" i="24"/>
  <c r="AB3557" i="24"/>
  <c r="AB3556" i="24"/>
  <c r="AB3584" i="24"/>
  <c r="AB3583" i="24"/>
  <c r="AB3582" i="24"/>
  <c r="AB3610" i="24"/>
  <c r="AB3609" i="24"/>
  <c r="AB3608" i="24"/>
  <c r="AB3533" i="24"/>
  <c r="AB3636" i="24"/>
  <c r="AB3635" i="24"/>
  <c r="AB3634" i="24"/>
  <c r="AB3559" i="24"/>
  <c r="AB3611" i="24"/>
  <c r="AB3637" i="24"/>
  <c r="AB3662" i="24"/>
  <c r="AB3428" i="24"/>
  <c r="AB3427" i="24"/>
  <c r="AB3426" i="24"/>
  <c r="AB3661" i="24"/>
  <c r="AB3660" i="24"/>
  <c r="AB3454" i="24"/>
  <c r="AB3453" i="24"/>
  <c r="AB3452" i="24"/>
  <c r="AB3377" i="24"/>
  <c r="AB3585" i="24"/>
  <c r="AB3480" i="24"/>
  <c r="AB3479" i="24"/>
  <c r="AB3478" i="24"/>
  <c r="AB3506" i="24"/>
  <c r="AB3505" i="24"/>
  <c r="AB3504" i="24"/>
  <c r="AB3429" i="24"/>
  <c r="AB3455" i="24"/>
  <c r="AB3481" i="24"/>
  <c r="AB3325" i="24"/>
  <c r="AB3507" i="24"/>
  <c r="AB3376" i="24"/>
  <c r="AB3351" i="24"/>
  <c r="AB3403" i="24"/>
  <c r="AB3402" i="24"/>
  <c r="AB3272" i="24"/>
  <c r="AB3271" i="24"/>
  <c r="AB3270" i="24"/>
  <c r="AB3298" i="24"/>
  <c r="AB3297" i="24"/>
  <c r="AB3296" i="24"/>
  <c r="AB3400" i="24"/>
  <c r="AB3350" i="24"/>
  <c r="AB3349" i="24"/>
  <c r="AB3348" i="24"/>
  <c r="AB3273" i="24"/>
  <c r="AB3375" i="24"/>
  <c r="AB3374" i="24"/>
  <c r="AB3299" i="24"/>
  <c r="AB3168" i="24"/>
  <c r="AB3167" i="24"/>
  <c r="AB3166" i="24"/>
  <c r="AB3401" i="24"/>
  <c r="AB3194" i="24"/>
  <c r="AB3193" i="24"/>
  <c r="AB3192" i="24"/>
  <c r="AB3220" i="24"/>
  <c r="AB3219" i="24"/>
  <c r="AB3218" i="24"/>
  <c r="AB3324" i="24"/>
  <c r="AB3244" i="24"/>
  <c r="AB3169" i="24"/>
  <c r="AB3323" i="24"/>
  <c r="AB3322" i="24"/>
  <c r="AB3246" i="24"/>
  <c r="AB3195" i="24"/>
  <c r="AB3245" i="24"/>
  <c r="AB3247" i="24"/>
  <c r="AB3142" i="24"/>
  <c r="AB3141" i="24"/>
  <c r="AB3140" i="24"/>
  <c r="AB3065" i="24"/>
  <c r="AB3117" i="24"/>
  <c r="AB3116" i="24"/>
  <c r="AB3221" i="24"/>
  <c r="AB2986" i="24"/>
  <c r="AB2985" i="24"/>
  <c r="AB2984" i="24"/>
  <c r="AB3115" i="24"/>
  <c r="AB3012" i="24"/>
  <c r="AB3011" i="24"/>
  <c r="AB3010" i="24"/>
  <c r="AB3114" i="24"/>
  <c r="AB3038" i="24"/>
  <c r="AB3037" i="24"/>
  <c r="AB3036" i="24"/>
  <c r="AB3143" i="24"/>
  <c r="AB3064" i="24"/>
  <c r="AB3063" i="24"/>
  <c r="AB3062" i="24"/>
  <c r="AB2987" i="24"/>
  <c r="AB3090" i="24"/>
  <c r="AB3089" i="24"/>
  <c r="AB3088" i="24"/>
  <c r="AB3013" i="24"/>
  <c r="AB3039" i="24"/>
  <c r="AB3091" i="24"/>
  <c r="AB2959" i="24"/>
  <c r="AB2909" i="24"/>
  <c r="AB2935" i="24"/>
  <c r="AB2804" i="24"/>
  <c r="AB2830" i="24"/>
  <c r="AB2829" i="24"/>
  <c r="AB2828" i="24"/>
  <c r="AB2961" i="24"/>
  <c r="AB2856" i="24"/>
  <c r="AB2855" i="24"/>
  <c r="AB2854" i="24"/>
  <c r="AB2882" i="24"/>
  <c r="AB2881" i="24"/>
  <c r="AB2880" i="24"/>
  <c r="AB2805" i="24"/>
  <c r="AB2960" i="24"/>
  <c r="AB2908" i="24"/>
  <c r="AB2907" i="24"/>
  <c r="AB2906" i="24"/>
  <c r="AB2831" i="24"/>
  <c r="AB2934" i="24"/>
  <c r="AB2933" i="24"/>
  <c r="AB2932" i="24"/>
  <c r="AB2857" i="24"/>
  <c r="AB2700" i="24"/>
  <c r="AB203" i="24" s="1"/>
  <c r="AB2699" i="24"/>
  <c r="AB202" i="24" s="1"/>
  <c r="AB2698" i="24"/>
  <c r="AB201" i="24" s="1"/>
  <c r="AB2726" i="24"/>
  <c r="AB2725" i="24"/>
  <c r="AB2724" i="24"/>
  <c r="AB2752" i="24"/>
  <c r="AB2751" i="24"/>
  <c r="AB2750" i="24"/>
  <c r="AB2675" i="24"/>
  <c r="AB2778" i="24"/>
  <c r="AB2777" i="24"/>
  <c r="AB2776" i="24"/>
  <c r="AB2701" i="24"/>
  <c r="AB204" i="24" s="1"/>
  <c r="AB2802" i="24"/>
  <c r="AB2727" i="24"/>
  <c r="AB2803" i="24"/>
  <c r="AB2779" i="24"/>
  <c r="AB2648" i="24"/>
  <c r="AB2674" i="24"/>
  <c r="AB2673" i="24"/>
  <c r="AB2672" i="24"/>
  <c r="AB2596" i="24"/>
  <c r="AB2595" i="24"/>
  <c r="AB2594" i="24"/>
  <c r="AB2519" i="24"/>
  <c r="AB2388" i="24"/>
  <c r="AB2387" i="24"/>
  <c r="AB2386" i="24"/>
  <c r="AB2622" i="24"/>
  <c r="AB2621" i="24"/>
  <c r="AB2620" i="24"/>
  <c r="AB2545" i="24"/>
  <c r="AB2414" i="24"/>
  <c r="AB2413" i="24"/>
  <c r="AB2412" i="24"/>
  <c r="AB2337" i="24"/>
  <c r="AB2883" i="24"/>
  <c r="AB2647" i="24"/>
  <c r="AB2646" i="24"/>
  <c r="AB2571" i="24"/>
  <c r="AB2440" i="24"/>
  <c r="AB2439" i="24"/>
  <c r="AB2438" i="24"/>
  <c r="AB2363" i="24"/>
  <c r="AB2958" i="24"/>
  <c r="AB2649" i="24"/>
  <c r="AB2597" i="24"/>
  <c r="AB2466" i="24"/>
  <c r="AB2465" i="24"/>
  <c r="AB2464" i="24"/>
  <c r="AB2389" i="24"/>
  <c r="AB2623" i="24"/>
  <c r="AB2492" i="24"/>
  <c r="AB2491" i="24"/>
  <c r="AB2490" i="24"/>
  <c r="AB2415" i="24"/>
  <c r="AB2518" i="24"/>
  <c r="AB2517" i="24"/>
  <c r="AB2516" i="24"/>
  <c r="AB2441" i="24"/>
  <c r="AB2753" i="24"/>
  <c r="AB2544" i="24"/>
  <c r="AB2543" i="24"/>
  <c r="AB2542" i="24"/>
  <c r="AB2467" i="24"/>
  <c r="AB2336" i="24"/>
  <c r="AB2335" i="24"/>
  <c r="AB2232" i="24"/>
  <c r="AB2231" i="24"/>
  <c r="AB2230" i="24"/>
  <c r="AB2155" i="24"/>
  <c r="AB2570" i="24"/>
  <c r="AB2284" i="24"/>
  <c r="AB2283" i="24"/>
  <c r="AB2282" i="24"/>
  <c r="AB2207" i="24"/>
  <c r="AB2076" i="24"/>
  <c r="AB2075" i="24"/>
  <c r="AB2074" i="24"/>
  <c r="AB2569" i="24"/>
  <c r="AB2568" i="24"/>
  <c r="AB2310" i="24"/>
  <c r="AB2309" i="24"/>
  <c r="AB2308" i="24"/>
  <c r="AB2233" i="24"/>
  <c r="AB2102" i="24"/>
  <c r="AB2101" i="24"/>
  <c r="AB2100" i="24"/>
  <c r="AB2025" i="24"/>
  <c r="AB2362" i="24"/>
  <c r="AB2259" i="24"/>
  <c r="AB2128" i="24"/>
  <c r="AB2127" i="24"/>
  <c r="AB2126" i="24"/>
  <c r="AB2051" i="24"/>
  <c r="AB2361" i="24"/>
  <c r="AB2360" i="24"/>
  <c r="AB2285" i="24"/>
  <c r="AB2154" i="24"/>
  <c r="AB2153" i="24"/>
  <c r="AB2152" i="24"/>
  <c r="AB2077" i="24"/>
  <c r="AB2311" i="24"/>
  <c r="AB2180" i="24"/>
  <c r="AB2179" i="24"/>
  <c r="AB2178" i="24"/>
  <c r="AB2103" i="24"/>
  <c r="AB2493" i="24"/>
  <c r="AB2206" i="24"/>
  <c r="AB2205" i="24"/>
  <c r="AB2204" i="24"/>
  <c r="AB2129" i="24"/>
  <c r="AB2181" i="24"/>
  <c r="AB1973" i="24"/>
  <c r="AB1842" i="24"/>
  <c r="AB1841" i="24"/>
  <c r="AB1840" i="24"/>
  <c r="AB1765" i="24"/>
  <c r="AB2334" i="24"/>
  <c r="AB1999" i="24"/>
  <c r="AB1868" i="24"/>
  <c r="AB1867" i="24"/>
  <c r="AB1866" i="24"/>
  <c r="AB1791" i="24"/>
  <c r="AB2050" i="24"/>
  <c r="AB1894" i="24"/>
  <c r="AB1893" i="24"/>
  <c r="AB1892" i="24"/>
  <c r="AB1817" i="24"/>
  <c r="AB2049" i="24"/>
  <c r="AB2048" i="24"/>
  <c r="AB1920" i="24"/>
  <c r="AB1919" i="24"/>
  <c r="AB1918" i="24"/>
  <c r="AB1843" i="24"/>
  <c r="AB2258" i="24"/>
  <c r="AB1946" i="24"/>
  <c r="AB1945" i="24"/>
  <c r="AB1944" i="24"/>
  <c r="AB1869" i="24"/>
  <c r="AB1738" i="24"/>
  <c r="AB1737" i="24"/>
  <c r="AB1736" i="24"/>
  <c r="AB2257" i="24"/>
  <c r="AB2256" i="24"/>
  <c r="AB1972" i="24"/>
  <c r="AB1971" i="24"/>
  <c r="AB1970" i="24"/>
  <c r="AB1895" i="24"/>
  <c r="AB1764" i="24"/>
  <c r="AB1763" i="24"/>
  <c r="AB1762" i="24"/>
  <c r="AB2024" i="24"/>
  <c r="AB2023" i="24"/>
  <c r="AB2022" i="24"/>
  <c r="AB1947" i="24"/>
  <c r="AB1816" i="24"/>
  <c r="AB1815" i="24"/>
  <c r="AB1814" i="24"/>
  <c r="AB1739" i="24"/>
  <c r="AB1712" i="24"/>
  <c r="AB1711" i="24"/>
  <c r="AB1710" i="24"/>
  <c r="AB1635" i="24"/>
  <c r="AB1504" i="24"/>
  <c r="AB1503" i="24"/>
  <c r="AB1502" i="24"/>
  <c r="AB1427" i="24"/>
  <c r="AB1661" i="24"/>
  <c r="AB1530" i="24"/>
  <c r="AB1529" i="24"/>
  <c r="AB1528" i="24"/>
  <c r="AB1453" i="24"/>
  <c r="AB1687" i="24"/>
  <c r="AB1556" i="24"/>
  <c r="AB1555" i="24"/>
  <c r="AB1554" i="24"/>
  <c r="AB1479" i="24"/>
  <c r="AB1713" i="24"/>
  <c r="AB1582" i="24"/>
  <c r="AB1581" i="24"/>
  <c r="AB1580" i="24"/>
  <c r="AB1505" i="24"/>
  <c r="AB1998" i="24"/>
  <c r="AB1608" i="24"/>
  <c r="AB1607" i="24"/>
  <c r="AB1606" i="24"/>
  <c r="AB1531" i="24"/>
  <c r="AB1997" i="24"/>
  <c r="AB1996" i="24"/>
  <c r="AB1634" i="24"/>
  <c r="AB1633" i="24"/>
  <c r="AB1632" i="24"/>
  <c r="AB1557" i="24"/>
  <c r="AB1426" i="24"/>
  <c r="AB1921" i="24"/>
  <c r="AB1789" i="24"/>
  <c r="AB1788" i="24"/>
  <c r="AB1686" i="24"/>
  <c r="AB1685" i="24"/>
  <c r="AB1684" i="24"/>
  <c r="AB1609" i="24"/>
  <c r="AB1478" i="24"/>
  <c r="AB1477" i="24"/>
  <c r="AB1476" i="24"/>
  <c r="AB1452" i="24"/>
  <c r="AB1296" i="24"/>
  <c r="AB1295" i="24"/>
  <c r="AB1294" i="24"/>
  <c r="AB1219" i="24"/>
  <c r="AB1322" i="24"/>
  <c r="AB1321" i="24"/>
  <c r="AB1320" i="24"/>
  <c r="AB1245" i="24"/>
  <c r="AB1348" i="24"/>
  <c r="AB1347" i="24"/>
  <c r="AB1346" i="24"/>
  <c r="AB1271" i="24"/>
  <c r="AB1140" i="24"/>
  <c r="AB1583" i="24"/>
  <c r="AB1400" i="24"/>
  <c r="AB1399" i="24"/>
  <c r="AB1398" i="24"/>
  <c r="AB1323" i="24"/>
  <c r="AB1192" i="24"/>
  <c r="AB1191" i="24"/>
  <c r="AB1190" i="24"/>
  <c r="AB1451" i="24"/>
  <c r="AB1425" i="24"/>
  <c r="AB1424" i="24"/>
  <c r="AB1349" i="24"/>
  <c r="AB1218" i="24"/>
  <c r="AB1217" i="24"/>
  <c r="AB1216" i="24"/>
  <c r="AB1141" i="24"/>
  <c r="AB1660" i="24"/>
  <c r="AB1450" i="24"/>
  <c r="AB1375" i="24"/>
  <c r="AB1244" i="24"/>
  <c r="AB1243" i="24"/>
  <c r="AB1242" i="24"/>
  <c r="AB1167" i="24"/>
  <c r="AB1659" i="24"/>
  <c r="AB1658" i="24"/>
  <c r="AB1401" i="24"/>
  <c r="AB1270" i="24"/>
  <c r="AB1269" i="24"/>
  <c r="AB1268" i="24"/>
  <c r="AB1193" i="24"/>
  <c r="AB1089" i="24"/>
  <c r="AB958" i="24"/>
  <c r="AB957" i="24"/>
  <c r="AB956" i="24"/>
  <c r="AB881" i="24"/>
  <c r="AB1115" i="24"/>
  <c r="AB984" i="24"/>
  <c r="AB983" i="24"/>
  <c r="AB982" i="24"/>
  <c r="AB907" i="24"/>
  <c r="AB1010" i="24"/>
  <c r="AB1009" i="24"/>
  <c r="AB1008" i="24"/>
  <c r="AB933" i="24"/>
  <c r="AB1036" i="24"/>
  <c r="AB1035" i="24"/>
  <c r="AB1034" i="24"/>
  <c r="AB959" i="24"/>
  <c r="AB1374" i="24"/>
  <c r="AB1138" i="24"/>
  <c r="AB1062" i="24"/>
  <c r="AB1061" i="24"/>
  <c r="AB1060" i="24"/>
  <c r="AB985" i="24"/>
  <c r="AB854" i="24"/>
  <c r="AB853" i="24"/>
  <c r="AB852" i="24"/>
  <c r="AB1373" i="24"/>
  <c r="AB1372" i="24"/>
  <c r="AB1088" i="24"/>
  <c r="AB1087" i="24"/>
  <c r="AB1086" i="24"/>
  <c r="AB1011" i="24"/>
  <c r="AB880" i="24"/>
  <c r="AB879" i="24"/>
  <c r="AB878" i="24"/>
  <c r="AB1166" i="24"/>
  <c r="AB1139" i="24"/>
  <c r="AB1114" i="24"/>
  <c r="AB1113" i="24"/>
  <c r="AB1112" i="24"/>
  <c r="AB1037" i="24"/>
  <c r="AB906" i="24"/>
  <c r="AB905" i="24"/>
  <c r="AB904" i="24"/>
  <c r="AB1297" i="24"/>
  <c r="AB1164" i="24"/>
  <c r="AB855" i="24"/>
  <c r="AB828" i="24"/>
  <c r="AB827" i="24"/>
  <c r="AB826" i="24"/>
  <c r="AB751" i="24"/>
  <c r="AB620" i="24"/>
  <c r="AB619" i="24"/>
  <c r="AB618" i="24"/>
  <c r="AB543" i="24"/>
  <c r="AB777" i="24"/>
  <c r="AB646" i="24"/>
  <c r="AB645" i="24"/>
  <c r="AB644" i="24"/>
  <c r="AB569" i="24"/>
  <c r="AB932" i="24"/>
  <c r="AB803" i="24"/>
  <c r="AB672" i="24"/>
  <c r="AB671" i="24"/>
  <c r="AB670" i="24"/>
  <c r="AB595" i="24"/>
  <c r="AB931" i="24"/>
  <c r="AB930" i="24"/>
  <c r="AB829" i="24"/>
  <c r="AB698" i="24"/>
  <c r="AB697" i="24"/>
  <c r="AB696" i="24"/>
  <c r="AB621" i="24"/>
  <c r="AB1790" i="24"/>
  <c r="AB1165" i="24"/>
  <c r="AB724" i="24"/>
  <c r="AB723" i="24"/>
  <c r="AB722" i="24"/>
  <c r="AB647" i="24"/>
  <c r="AB1063" i="24"/>
  <c r="AB750" i="24"/>
  <c r="AB749" i="24"/>
  <c r="AB748" i="24"/>
  <c r="AB673" i="24"/>
  <c r="AB542" i="24"/>
  <c r="AB541" i="24"/>
  <c r="AB540" i="24"/>
  <c r="AB802" i="24"/>
  <c r="AB801" i="24"/>
  <c r="AB800" i="24"/>
  <c r="AB725" i="24"/>
  <c r="AB594" i="24"/>
  <c r="AB593" i="24"/>
  <c r="AB592" i="24"/>
  <c r="AB490" i="24"/>
  <c r="AB489" i="24"/>
  <c r="AB488" i="24"/>
  <c r="AB413" i="24"/>
  <c r="AB282" i="24"/>
  <c r="AB281" i="24"/>
  <c r="AB280" i="24"/>
  <c r="AB516" i="24"/>
  <c r="AB515" i="24"/>
  <c r="AB514" i="24"/>
  <c r="AB439" i="24"/>
  <c r="AB308" i="24"/>
  <c r="AB307" i="24"/>
  <c r="AB306" i="24"/>
  <c r="AB465" i="24"/>
  <c r="AB334" i="24"/>
  <c r="AB333" i="24"/>
  <c r="AB332" i="24"/>
  <c r="AB491" i="24"/>
  <c r="AB360" i="24"/>
  <c r="AB359" i="24"/>
  <c r="AB358" i="24"/>
  <c r="AB283" i="24"/>
  <c r="AB776" i="24"/>
  <c r="AB517" i="24"/>
  <c r="AB386" i="24"/>
  <c r="AB385" i="24"/>
  <c r="AB384" i="24"/>
  <c r="AB309" i="24"/>
  <c r="AB699" i="24"/>
  <c r="AB568" i="24"/>
  <c r="AB438" i="24"/>
  <c r="AB437" i="24"/>
  <c r="AB436" i="24"/>
  <c r="AB361" i="24"/>
  <c r="AB567" i="24"/>
  <c r="AB566" i="24"/>
  <c r="AB464" i="24"/>
  <c r="AB463" i="24"/>
  <c r="AB462" i="24"/>
  <c r="AB387" i="24"/>
  <c r="AB775" i="24"/>
  <c r="AB335" i="24"/>
  <c r="AC2" i="24"/>
  <c r="AB412" i="24"/>
  <c r="AB774" i="24"/>
  <c r="AB411" i="24"/>
  <c r="AB410" i="24"/>
  <c r="AB4" i="24"/>
  <c r="AB3176" i="24" s="1"/>
  <c r="AA235" i="24"/>
  <c r="AA326" i="24"/>
  <c r="AA4068" i="24"/>
  <c r="AA4016" i="24"/>
  <c r="AA160" i="24"/>
  <c r="AA2702" i="24"/>
  <c r="AA205" i="24" s="1"/>
  <c r="AA187" i="24"/>
  <c r="AA2510" i="24"/>
  <c r="AA2640" i="24"/>
  <c r="AA3262" i="24"/>
  <c r="AA272" i="24"/>
  <c r="AA11" i="24"/>
  <c r="AA111" i="24"/>
  <c r="AA428" i="24"/>
  <c r="AA236" i="24"/>
  <c r="AA4172" i="24"/>
  <c r="AA213" i="24"/>
  <c r="AA4226" i="24"/>
  <c r="AA3212" i="24"/>
  <c r="AA214" i="24"/>
  <c r="AA105" i="24"/>
  <c r="AA137" i="24"/>
  <c r="AQ5" i="24"/>
  <c r="AR6" i="24"/>
  <c r="AA88" i="24"/>
  <c r="AA4538" i="24"/>
  <c r="AA16" i="24"/>
  <c r="AA116" i="24"/>
  <c r="AA4070" i="24"/>
  <c r="AA3420" i="24"/>
  <c r="AA61" i="24"/>
  <c r="AA3678" i="24"/>
  <c r="AA89" i="24"/>
  <c r="AA38" i="24"/>
  <c r="AA950" i="24"/>
  <c r="AA85" i="24"/>
  <c r="AA155" i="24"/>
  <c r="AA211" i="24"/>
  <c r="AA2728" i="24"/>
  <c r="AA230" i="24" s="1"/>
  <c r="AA212" i="24"/>
  <c r="AA1520" i="24"/>
  <c r="AA136" i="24"/>
  <c r="AA64" i="24"/>
  <c r="AA3264" i="24"/>
  <c r="AA4590" i="24"/>
  <c r="AA350" i="24"/>
  <c r="AB3308" i="24" l="1"/>
  <c r="AB3326" i="24" s="1"/>
  <c r="AB1381" i="24"/>
  <c r="AB1491" i="24"/>
  <c r="AB1407" i="24"/>
  <c r="AB1436" i="24"/>
  <c r="AB1454" i="24" s="1"/>
  <c r="AB549" i="24"/>
  <c r="AB1569" i="24"/>
  <c r="AB4270" i="24"/>
  <c r="AB4288" i="24" s="1"/>
  <c r="AB1023" i="24"/>
  <c r="AB3415" i="24"/>
  <c r="AB812" i="24"/>
  <c r="AB830" i="24" s="1"/>
  <c r="AB4168" i="24"/>
  <c r="AB3805" i="24"/>
  <c r="AB3231" i="24"/>
  <c r="AB3412" i="24"/>
  <c r="AB3430" i="24" s="1"/>
  <c r="AB2842" i="24"/>
  <c r="AB3983" i="24"/>
  <c r="AB3103" i="24"/>
  <c r="AB837" i="24"/>
  <c r="AB2426" i="24"/>
  <c r="AB4377" i="24"/>
  <c r="AB4712" i="24"/>
  <c r="AB4730" i="24" s="1"/>
  <c r="AB3048" i="24"/>
  <c r="AB3066" i="24" s="1"/>
  <c r="AB2084" i="24"/>
  <c r="AB3753" i="24"/>
  <c r="AB4659" i="24"/>
  <c r="AB2141" i="24"/>
  <c r="AB473" i="24"/>
  <c r="AB4115" i="24"/>
  <c r="AB449" i="24"/>
  <c r="AB3178" i="24"/>
  <c r="AB3196" i="24" s="1"/>
  <c r="AB1540" i="24"/>
  <c r="AB1558" i="24" s="1"/>
  <c r="AB52" i="24"/>
  <c r="AB1673" i="24"/>
  <c r="AB1903" i="24"/>
  <c r="AB1777" i="24"/>
  <c r="AB2164" i="24"/>
  <c r="AB2182" i="24" s="1"/>
  <c r="AB2554" i="24"/>
  <c r="AB2572" i="24" s="1"/>
  <c r="AB2735" i="24"/>
  <c r="AB2788" i="24"/>
  <c r="AB2806" i="24" s="1"/>
  <c r="AB3519" i="24"/>
  <c r="AB4063" i="24"/>
  <c r="AB2946" i="24"/>
  <c r="AB2006" i="24"/>
  <c r="AB1334" i="24"/>
  <c r="AB527" i="24"/>
  <c r="AB3828" i="24"/>
  <c r="AB3846" i="24" s="1"/>
  <c r="AB3204" i="24"/>
  <c r="AB3222" i="24" s="1"/>
  <c r="AB3207" i="24"/>
  <c r="AB3100" i="24"/>
  <c r="AB3118" i="24" s="1"/>
  <c r="AB1543" i="24"/>
  <c r="AB4373" i="24"/>
  <c r="AB1257" i="24"/>
  <c r="AB292" i="24"/>
  <c r="AB310" i="24" s="1"/>
  <c r="AB3051" i="24"/>
  <c r="AB1699" i="24"/>
  <c r="AB317" i="24"/>
  <c r="AB254" i="24"/>
  <c r="AB291" i="24"/>
  <c r="AB265" i="24"/>
  <c r="AB916" i="24"/>
  <c r="AB934" i="24" s="1"/>
  <c r="AB1072" i="24"/>
  <c r="AB1090" i="24" s="1"/>
  <c r="AB1721" i="24"/>
  <c r="AB1461" i="24"/>
  <c r="AB2631" i="24"/>
  <c r="AB3282" i="24"/>
  <c r="AB3300" i="24" s="1"/>
  <c r="AB3645" i="24"/>
  <c r="AB3881" i="24"/>
  <c r="AB2890" i="24"/>
  <c r="AB2322" i="24"/>
  <c r="AB913" i="24"/>
  <c r="AB3493" i="24"/>
  <c r="AB3542" i="24"/>
  <c r="AB3560" i="24" s="1"/>
  <c r="AB2843" i="24"/>
  <c r="AB2297" i="24"/>
  <c r="AB2089" i="24"/>
  <c r="AB4403" i="24"/>
  <c r="AB4348" i="24"/>
  <c r="AB4366" i="24" s="1"/>
  <c r="AB295" i="24"/>
  <c r="AB2710" i="24"/>
  <c r="AB2008" i="24"/>
  <c r="AB2026" i="24" s="1"/>
  <c r="AB656" i="24"/>
  <c r="AB674" i="24" s="1"/>
  <c r="AB266" i="24"/>
  <c r="AB633" i="24"/>
  <c r="AB789" i="24"/>
  <c r="AB734" i="24"/>
  <c r="AB752" i="24" s="1"/>
  <c r="AB1127" i="24"/>
  <c r="AB994" i="24"/>
  <c r="AB1012" i="24" s="1"/>
  <c r="AB1565" i="24"/>
  <c r="AB1358" i="24"/>
  <c r="AB1376" i="24" s="1"/>
  <c r="AB1465" i="24"/>
  <c r="AB1852" i="24"/>
  <c r="AB1870" i="24" s="1"/>
  <c r="AB2346" i="24"/>
  <c r="AB2364" i="24" s="1"/>
  <c r="AB2476" i="24"/>
  <c r="AB2494" i="24" s="1"/>
  <c r="AB3025" i="24"/>
  <c r="AB3152" i="24"/>
  <c r="AB3170" i="24" s="1"/>
  <c r="AB3909" i="24"/>
  <c r="AB4662" i="24"/>
  <c r="AB3748" i="24"/>
  <c r="AB2551" i="24"/>
  <c r="AB1771" i="24"/>
  <c r="AB1126" i="24"/>
  <c r="AB1439" i="24"/>
  <c r="AB3490" i="24"/>
  <c r="AB3508" i="24" s="1"/>
  <c r="AB4192" i="24"/>
  <c r="AB4210" i="24" s="1"/>
  <c r="AB4351" i="24"/>
  <c r="AB659" i="24"/>
  <c r="AB4374" i="24"/>
  <c r="AB4392" i="24" s="1"/>
  <c r="AB4088" i="24"/>
  <c r="AB4106" i="24" s="1"/>
  <c r="AB2840" i="24"/>
  <c r="AB2858" i="24" s="1"/>
  <c r="AB2450" i="24"/>
  <c r="AB2468" i="24" s="1"/>
  <c r="AB1800" i="24"/>
  <c r="AB1818" i="24" s="1"/>
  <c r="AB503" i="24"/>
  <c r="AB79" i="24"/>
  <c r="AB252" i="24"/>
  <c r="AB733" i="24"/>
  <c r="AB1071" i="24"/>
  <c r="AB1539" i="24"/>
  <c r="AB1513" i="24"/>
  <c r="AB2216" i="24"/>
  <c r="AB2234" i="24" s="1"/>
  <c r="AB2375" i="24"/>
  <c r="AB2505" i="24"/>
  <c r="AB3230" i="24"/>
  <c r="AB3248" i="24" s="1"/>
  <c r="AB3489" i="24"/>
  <c r="AB4580" i="24"/>
  <c r="AB3644" i="24"/>
  <c r="AB2395" i="24"/>
  <c r="AB1745" i="24"/>
  <c r="AB553" i="24"/>
  <c r="AB3935" i="24"/>
  <c r="AB3311" i="24"/>
  <c r="AB4139" i="24"/>
  <c r="AB4299" i="24"/>
  <c r="AB4481" i="24"/>
  <c r="AB3857" i="24"/>
  <c r="AB3854" i="24"/>
  <c r="AB3872" i="24" s="1"/>
  <c r="AB2479" i="24"/>
  <c r="AB2011" i="24"/>
  <c r="AB1878" i="24"/>
  <c r="AB1896" i="24" s="1"/>
  <c r="AB2138" i="24"/>
  <c r="AB2156" i="24" s="1"/>
  <c r="AB344" i="24"/>
  <c r="AB552" i="24"/>
  <c r="AB570" i="24" s="1"/>
  <c r="AB1488" i="24"/>
  <c r="AB1506" i="24" s="1"/>
  <c r="AB708" i="24"/>
  <c r="AB726" i="24" s="1"/>
  <c r="AB919" i="24"/>
  <c r="AB1097" i="24"/>
  <c r="AB1413" i="24"/>
  <c r="AB154" i="24"/>
  <c r="AB1643" i="24"/>
  <c r="AB1933" i="24"/>
  <c r="AB2271" i="24"/>
  <c r="AB2320" i="24"/>
  <c r="AB2338" i="24" s="1"/>
  <c r="AB2449" i="24"/>
  <c r="AB2995" i="24"/>
  <c r="AB3047" i="24"/>
  <c r="AB3054" i="24" s="1"/>
  <c r="AB3360" i="24"/>
  <c r="AB3378" i="24" s="1"/>
  <c r="AB3385" i="24"/>
  <c r="AB3619" i="24"/>
  <c r="AB3697" i="24"/>
  <c r="AB4065" i="24"/>
  <c r="AB4091" i="24"/>
  <c r="AB4532" i="24"/>
  <c r="AB3595" i="24"/>
  <c r="AB2763" i="24"/>
  <c r="AB1542" i="24"/>
  <c r="AB1095" i="24"/>
  <c r="AB4195" i="24"/>
  <c r="AB3467" i="24"/>
  <c r="AB3958" i="24"/>
  <c r="AB3976" i="24" s="1"/>
  <c r="AB4191" i="24"/>
  <c r="AB4296" i="24"/>
  <c r="AB4314" i="24" s="1"/>
  <c r="AB3646" i="24"/>
  <c r="AB3664" i="24" s="1"/>
  <c r="AB3545" i="24"/>
  <c r="AB2713" i="24"/>
  <c r="AB1670" i="24"/>
  <c r="AB1688" i="24" s="1"/>
  <c r="AB1046" i="24"/>
  <c r="AB1064" i="24" s="1"/>
  <c r="AB1462" i="24"/>
  <c r="AB1480" i="24" s="1"/>
  <c r="AB370" i="24"/>
  <c r="AB388" i="24" s="1"/>
  <c r="AB373" i="24"/>
  <c r="AB395" i="24"/>
  <c r="AB629" i="24"/>
  <c r="AB737" i="24"/>
  <c r="AB1410" i="24"/>
  <c r="AB1428" i="24" s="1"/>
  <c r="AB967" i="24"/>
  <c r="AB1150" i="24"/>
  <c r="AB1168" i="24" s="1"/>
  <c r="AB1956" i="24"/>
  <c r="AB1974" i="24" s="1"/>
  <c r="AB1981" i="24"/>
  <c r="AB2319" i="24"/>
  <c r="AB2996" i="24"/>
  <c r="AB3014" i="24" s="1"/>
  <c r="AB3594" i="24"/>
  <c r="AB3612" i="24" s="1"/>
  <c r="AB4453" i="24"/>
  <c r="AB3279" i="24"/>
  <c r="AB2243" i="24"/>
  <c r="AB1516" i="24"/>
  <c r="AB580" i="24"/>
  <c r="AB4559" i="24"/>
  <c r="AB3181" i="24"/>
  <c r="AB3906" i="24"/>
  <c r="AB3924" i="24" s="1"/>
  <c r="AB3961" i="24"/>
  <c r="AB3701" i="24"/>
  <c r="AB3704" i="24" s="1"/>
  <c r="AB3099" i="24"/>
  <c r="AB3125" i="24"/>
  <c r="AB2453" i="24"/>
  <c r="AB1881" i="24"/>
  <c r="AB1020" i="24"/>
  <c r="AB1038" i="24" s="1"/>
  <c r="AB945" i="24"/>
  <c r="AB477" i="24"/>
  <c r="AB451" i="24"/>
  <c r="AB396" i="24"/>
  <c r="AB414" i="24" s="1"/>
  <c r="AB399" i="24"/>
  <c r="AB630" i="24"/>
  <c r="AB648" i="24" s="1"/>
  <c r="AB655" i="24"/>
  <c r="AB968" i="24"/>
  <c r="AB986" i="24" s="1"/>
  <c r="AB785" i="24"/>
  <c r="AB997" i="24"/>
  <c r="AB971" i="24"/>
  <c r="AB1124" i="24"/>
  <c r="AB1142" i="24" s="1"/>
  <c r="AB841" i="24"/>
  <c r="AB1176" i="24"/>
  <c r="AB1194" i="24" s="1"/>
  <c r="AB1669" i="24"/>
  <c r="AB1985" i="24"/>
  <c r="AB2115" i="24"/>
  <c r="AB2063" i="24"/>
  <c r="AB3256" i="24"/>
  <c r="AB3274" i="24" s="1"/>
  <c r="AB525" i="24"/>
  <c r="AB529" i="24"/>
  <c r="AB425" i="24"/>
  <c r="AB447" i="24"/>
  <c r="AB577" i="24"/>
  <c r="AB889" i="24"/>
  <c r="AB1305" i="24"/>
  <c r="AB1205" i="24"/>
  <c r="AB1725" i="24"/>
  <c r="AB2111" i="24"/>
  <c r="AB2944" i="24"/>
  <c r="AB2962" i="24" s="1"/>
  <c r="AB27" i="24"/>
  <c r="AB127" i="24"/>
  <c r="AB177" i="24"/>
  <c r="AB4165" i="24"/>
  <c r="AB4533" i="24"/>
  <c r="AB4611" i="24"/>
  <c r="AB4633" i="24"/>
  <c r="AB4663" i="24"/>
  <c r="AB4715" i="24"/>
  <c r="AB4528" i="24"/>
  <c r="AB3540" i="24"/>
  <c r="AB2737" i="24"/>
  <c r="AB1849" i="24"/>
  <c r="AB1199" i="24"/>
  <c r="AB420" i="24"/>
  <c r="AB2161" i="24"/>
  <c r="AB2009" i="24"/>
  <c r="AB4193" i="24"/>
  <c r="AB3647" i="24"/>
  <c r="AB54" i="24"/>
  <c r="AB421" i="24"/>
  <c r="AB28" i="24"/>
  <c r="AB128" i="24"/>
  <c r="AB53" i="24"/>
  <c r="AB707" i="24"/>
  <c r="AB786" i="24"/>
  <c r="AB804" i="24" s="1"/>
  <c r="AB555" i="24"/>
  <c r="AB763" i="24"/>
  <c r="AB682" i="24"/>
  <c r="AB700" i="24" s="1"/>
  <c r="AB993" i="24"/>
  <c r="AB864" i="24"/>
  <c r="AB882" i="24" s="1"/>
  <c r="AB1101" i="24"/>
  <c r="AB863" i="24"/>
  <c r="AB1253" i="24"/>
  <c r="AB1179" i="24"/>
  <c r="AB1387" i="24"/>
  <c r="AB1722" i="24"/>
  <c r="AB1740" i="24" s="1"/>
  <c r="AB1618" i="24"/>
  <c r="AB1636" i="24" s="1"/>
  <c r="AB1435" i="24"/>
  <c r="AB1929" i="24"/>
  <c r="AB1825" i="24"/>
  <c r="AB1773" i="24"/>
  <c r="AB1780" i="24" s="1"/>
  <c r="AB2245" i="24"/>
  <c r="AB2398" i="24"/>
  <c r="AB2416" i="24" s="1"/>
  <c r="AB2193" i="24"/>
  <c r="AB2427" i="24"/>
  <c r="AB2112" i="24"/>
  <c r="AB2130" i="24" s="1"/>
  <c r="AB2475" i="24"/>
  <c r="AB178" i="24"/>
  <c r="AB2423" i="24"/>
  <c r="AB2528" i="24"/>
  <c r="AB2546" i="24" s="1"/>
  <c r="AB2345" i="24"/>
  <c r="AB2553" i="24"/>
  <c r="AB2661" i="24"/>
  <c r="AB226" i="24"/>
  <c r="AB3073" i="24"/>
  <c r="AB3229" i="24"/>
  <c r="AB3359" i="24"/>
  <c r="AB3567" i="24"/>
  <c r="AB3438" i="24"/>
  <c r="AB3456" i="24" s="1"/>
  <c r="AB3727" i="24"/>
  <c r="AB3623" i="24"/>
  <c r="AB3723" i="24"/>
  <c r="AB3984" i="24"/>
  <c r="AB4002" i="24" s="1"/>
  <c r="AB4009" i="24"/>
  <c r="AB4114" i="24"/>
  <c r="AB4132" i="24" s="1"/>
  <c r="AB4221" i="24"/>
  <c r="AB4295" i="24"/>
  <c r="AB4322" i="24"/>
  <c r="AB4340" i="24" s="1"/>
  <c r="AB4504" i="24"/>
  <c r="AB4522" i="24" s="1"/>
  <c r="AB4477" i="24"/>
  <c r="AB4585" i="24"/>
  <c r="AB4637" i="24"/>
  <c r="AB4475" i="24"/>
  <c r="AB3726" i="24"/>
  <c r="AB2686" i="24"/>
  <c r="AB1905" i="24"/>
  <c r="AB1307" i="24"/>
  <c r="AB267" i="24"/>
  <c r="AB2630" i="24"/>
  <c r="AB2577" i="24"/>
  <c r="AB2529" i="24"/>
  <c r="AB4502" i="24"/>
  <c r="AB814" i="24"/>
  <c r="AB4345" i="24"/>
  <c r="AB3514" i="24"/>
  <c r="AB2399" i="24"/>
  <c r="AB1723" i="24"/>
  <c r="AB866" i="24"/>
  <c r="AB397" i="24"/>
  <c r="AB4711" i="24"/>
  <c r="AB3649" i="24"/>
  <c r="AB3464" i="24"/>
  <c r="AB3482" i="24" s="1"/>
  <c r="AB3750" i="24"/>
  <c r="AB3768" i="24" s="1"/>
  <c r="AB3932" i="24"/>
  <c r="AB3950" i="24" s="1"/>
  <c r="AB2583" i="24"/>
  <c r="AB3827" i="24"/>
  <c r="AB4634" i="24"/>
  <c r="AB4652" i="24" s="1"/>
  <c r="AB1254" i="24"/>
  <c r="AB1272" i="24" s="1"/>
  <c r="AB1803" i="24"/>
  <c r="AB500" i="24"/>
  <c r="AB518" i="24" s="1"/>
  <c r="AB321" i="24"/>
  <c r="AB29" i="24"/>
  <c r="AB129" i="24"/>
  <c r="AB318" i="24"/>
  <c r="AB526" i="24"/>
  <c r="AB544" i="24" s="1"/>
  <c r="AB578" i="24"/>
  <c r="AB596" i="24" s="1"/>
  <c r="AB815" i="24"/>
  <c r="AB603" i="24"/>
  <c r="AB811" i="24"/>
  <c r="AB711" i="24"/>
  <c r="AB893" i="24"/>
  <c r="AB1075" i="24"/>
  <c r="AB1280" i="24"/>
  <c r="AB1298" i="24" s="1"/>
  <c r="AB1227" i="24"/>
  <c r="AB1517" i="24"/>
  <c r="AB1332" i="24"/>
  <c r="AB1350" i="24" s="1"/>
  <c r="AB1514" i="24"/>
  <c r="AB1532" i="24" s="1"/>
  <c r="AB1647" i="24"/>
  <c r="AB151" i="24"/>
  <c r="AB1826" i="24"/>
  <c r="AB1844" i="24" s="1"/>
  <c r="AB1829" i="24"/>
  <c r="AB1907" i="24"/>
  <c r="AB2037" i="24"/>
  <c r="AB2293" i="24"/>
  <c r="AB2190" i="24"/>
  <c r="AB2208" i="24" s="1"/>
  <c r="AB2033" i="24"/>
  <c r="AB2241" i="24"/>
  <c r="AB2167" i="24"/>
  <c r="AB2189" i="24"/>
  <c r="AB2268" i="24"/>
  <c r="AB2286" i="24" s="1"/>
  <c r="AB2349" i="24"/>
  <c r="AB2557" i="24"/>
  <c r="AB2739" i="24"/>
  <c r="AB2709" i="24"/>
  <c r="AB227" i="24"/>
  <c r="AB2736" i="24"/>
  <c r="AB2754" i="24" s="1"/>
  <c r="AB2813" i="24"/>
  <c r="AB2869" i="24"/>
  <c r="AB3022" i="24"/>
  <c r="AB3040" i="24" s="1"/>
  <c r="AB3255" i="24"/>
  <c r="AB3259" i="24"/>
  <c r="AB3437" i="24"/>
  <c r="AB3515" i="24"/>
  <c r="AB3593" i="24"/>
  <c r="AB3775" i="24"/>
  <c r="AB3671" i="24"/>
  <c r="AB3776" i="24"/>
  <c r="AB3794" i="24" s="1"/>
  <c r="AB3724" i="24"/>
  <c r="AB3742" i="24" s="1"/>
  <c r="AB3905" i="24"/>
  <c r="AB4013" i="24"/>
  <c r="AB4140" i="24"/>
  <c r="AB4158" i="24" s="1"/>
  <c r="AB4117" i="24"/>
  <c r="AB4243" i="24"/>
  <c r="AB4399" i="24"/>
  <c r="AB4406" i="24" s="1"/>
  <c r="AB4452" i="24"/>
  <c r="AB4470" i="24" s="1"/>
  <c r="AB4398" i="24"/>
  <c r="AB3361" i="24"/>
  <c r="AB2629" i="24"/>
  <c r="AB2213" i="24"/>
  <c r="AB368" i="24"/>
  <c r="AB3206" i="24"/>
  <c r="AB2162" i="24"/>
  <c r="AB4683" i="24"/>
  <c r="AB4605" i="24"/>
  <c r="AB4531" i="24"/>
  <c r="AB4454" i="24"/>
  <c r="AB4401" i="24"/>
  <c r="AB4242" i="24"/>
  <c r="AB4164" i="24"/>
  <c r="AB4174" i="24" s="1"/>
  <c r="AB4085" i="24"/>
  <c r="AB3877" i="24"/>
  <c r="AB3830" i="24"/>
  <c r="AB3591" i="24"/>
  <c r="AB3617" i="24"/>
  <c r="AB3358" i="24"/>
  <c r="AB3440" i="24"/>
  <c r="AB3154" i="24"/>
  <c r="AB3023" i="24"/>
  <c r="AB2920" i="24"/>
  <c r="AB2889" i="24"/>
  <c r="AB2893" i="24"/>
  <c r="AB2369" i="24"/>
  <c r="AB2607" i="24"/>
  <c r="AB2656" i="24"/>
  <c r="AB2214" i="24"/>
  <c r="AB2032" i="24"/>
  <c r="AB2500" i="24"/>
  <c r="AB2503" i="24"/>
  <c r="AB1827" i="24"/>
  <c r="AB1979" i="24"/>
  <c r="AB1931" i="24"/>
  <c r="AB1511" i="24"/>
  <c r="AB1928" i="24"/>
  <c r="AB1252" i="24"/>
  <c r="AB1330" i="24"/>
  <c r="AB1151" i="24"/>
  <c r="AB1177" i="24"/>
  <c r="AB1121" i="24"/>
  <c r="AB939" i="24"/>
  <c r="AB892" i="24"/>
  <c r="AB761" i="24"/>
  <c r="AB601" i="24"/>
  <c r="AB605" i="24"/>
  <c r="AB757" i="24"/>
  <c r="AB346" i="24"/>
  <c r="AB424" i="24"/>
  <c r="AB294" i="24"/>
  <c r="AB476" i="24"/>
  <c r="AB1043" i="24"/>
  <c r="AB2244" i="24"/>
  <c r="AB1412" i="24"/>
  <c r="AB1408" i="24"/>
  <c r="AB2321" i="24"/>
  <c r="AB2451" i="24"/>
  <c r="AB657" i="24"/>
  <c r="AB940" i="24"/>
  <c r="AB1459" i="24"/>
  <c r="AB1875" i="24"/>
  <c r="AB2087" i="24"/>
  <c r="AB2733" i="24"/>
  <c r="AB1980" i="24"/>
  <c r="AB602" i="24"/>
  <c r="AB1537" i="24"/>
  <c r="AB554" i="24"/>
  <c r="AB1490" i="24"/>
  <c r="AB2812" i="24"/>
  <c r="AB3774" i="24"/>
  <c r="AB3075" i="24"/>
  <c r="AB4037" i="24"/>
  <c r="AB4684" i="24"/>
  <c r="AB3982" i="24"/>
  <c r="AB1464" i="24"/>
  <c r="AB3175" i="24"/>
  <c r="AB3908" i="24"/>
  <c r="AB4220" i="24"/>
  <c r="AB3436" i="24"/>
  <c r="AB4372" i="24"/>
  <c r="AB290" i="24"/>
  <c r="AB2864" i="24"/>
  <c r="AB3699" i="24"/>
  <c r="AB1044" i="24"/>
  <c r="AB2317" i="24"/>
  <c r="AB3331" i="24"/>
  <c r="AB4190" i="24"/>
  <c r="AB3929" i="24"/>
  <c r="AB1017" i="24"/>
  <c r="AB3855" i="24"/>
  <c r="AB4501" i="24"/>
  <c r="AB3673" i="24"/>
  <c r="AB3465" i="24"/>
  <c r="AB3306" i="24"/>
  <c r="AB1437" i="24"/>
  <c r="AB4631" i="24"/>
  <c r="AB4579" i="24"/>
  <c r="AB4557" i="24"/>
  <c r="AB4449" i="24"/>
  <c r="AB4346" i="24"/>
  <c r="AB4267" i="24"/>
  <c r="AB4167" i="24"/>
  <c r="AB4060" i="24"/>
  <c r="AB3852" i="24"/>
  <c r="AB3696" i="24"/>
  <c r="AB3569" i="24"/>
  <c r="AB3492" i="24"/>
  <c r="AB3284" i="24"/>
  <c r="AB3410" i="24"/>
  <c r="AB3050" i="24"/>
  <c r="AB3046" i="24"/>
  <c r="AB2811" i="24"/>
  <c r="AB2867" i="24"/>
  <c r="AB2816" i="24"/>
  <c r="AB2347" i="24"/>
  <c r="AB2604" i="24"/>
  <c r="AB2374" i="24"/>
  <c r="AB2140" i="24"/>
  <c r="AB2655" i="24"/>
  <c r="AB2292" i="24"/>
  <c r="AB1983" i="24"/>
  <c r="AB2114" i="24"/>
  <c r="AB1954" i="24"/>
  <c r="AB1671" i="24"/>
  <c r="AB1489" i="24"/>
  <c r="AB1641" i="24"/>
  <c r="AB1178" i="24"/>
  <c r="AB1256" i="24"/>
  <c r="AB1148" i="24"/>
  <c r="AB1174" i="24"/>
  <c r="AB1096" i="24"/>
  <c r="AB917" i="24"/>
  <c r="AB1329" i="24"/>
  <c r="AB684" i="24"/>
  <c r="AB579" i="24"/>
  <c r="AB1070" i="24"/>
  <c r="AB732" i="24"/>
  <c r="AB632" i="24"/>
  <c r="AB731" i="24"/>
  <c r="AB528" i="24"/>
  <c r="AB367" i="24"/>
  <c r="AB1255" i="24"/>
  <c r="AB2005" i="24"/>
  <c r="AB835" i="24"/>
  <c r="AB1619" i="24"/>
  <c r="AB2348" i="24"/>
  <c r="AB2578" i="24"/>
  <c r="AB523" i="24"/>
  <c r="AB1360" i="24"/>
  <c r="AB2707" i="24"/>
  <c r="AB654" i="24"/>
  <c r="AB1567" i="24"/>
  <c r="AB2266" i="24"/>
  <c r="AB472" i="24"/>
  <c r="AB2422" i="24"/>
  <c r="AB2712" i="24"/>
  <c r="AB810" i="24"/>
  <c r="AB497" i="24"/>
  <c r="AB1957" i="24"/>
  <c r="AB2764" i="24"/>
  <c r="AB3201" i="24"/>
  <c r="AB3907" i="24"/>
  <c r="AB4476" i="24"/>
  <c r="AB2474" i="24"/>
  <c r="AB3097" i="24"/>
  <c r="AB3669" i="24"/>
  <c r="AB4089" i="24"/>
  <c r="AB2711" i="24"/>
  <c r="AB3618" i="24"/>
  <c r="AB4007" i="24"/>
  <c r="AB1594" i="24"/>
  <c r="AB3205" i="24"/>
  <c r="AB3829" i="24"/>
  <c r="AB4375" i="24"/>
  <c r="AB3049" i="24"/>
  <c r="AB3800" i="24"/>
  <c r="AB4349" i="24"/>
  <c r="AB1411" i="24"/>
  <c r="AB2945" i="24"/>
  <c r="AB3804" i="24"/>
  <c r="AB1018" i="24"/>
  <c r="AB3934" i="24"/>
  <c r="AB4584" i="24"/>
  <c r="AB4590" i="24" s="1"/>
  <c r="AB4505" i="24"/>
  <c r="AB4428" i="24"/>
  <c r="AB4323" i="24"/>
  <c r="AB4138" i="24"/>
  <c r="AB4090" i="24"/>
  <c r="AB3725" i="24"/>
  <c r="AB3387" i="24"/>
  <c r="AB3435" i="24"/>
  <c r="AB3388" i="24"/>
  <c r="AB2967" i="24"/>
  <c r="AB2972" i="24"/>
  <c r="AB3024" i="24"/>
  <c r="AB2790" i="24"/>
  <c r="AB2738" i="24"/>
  <c r="AB2504" i="24"/>
  <c r="AB2421" i="24"/>
  <c r="AB2681" i="24"/>
  <c r="AB2265" i="24"/>
  <c r="AB2525" i="24"/>
  <c r="AB2218" i="24"/>
  <c r="AB1775" i="24"/>
  <c r="AB1853" i="24"/>
  <c r="AB1880" i="24"/>
  <c r="AB2031" i="24"/>
  <c r="AB1486" i="24"/>
  <c r="AB1616" i="24"/>
  <c r="AB1590" i="24"/>
  <c r="AB1147" i="24"/>
  <c r="AB1593" i="24"/>
  <c r="AB1438" i="24"/>
  <c r="AB1022" i="24"/>
  <c r="AB840" i="24"/>
  <c r="AB1304" i="24"/>
  <c r="AB575" i="24"/>
  <c r="AB576" i="24"/>
  <c r="AB631" i="24"/>
  <c r="AB658" i="24"/>
  <c r="AB471" i="24"/>
  <c r="AB706" i="24"/>
  <c r="AB419" i="24"/>
  <c r="AB342" i="24"/>
  <c r="AB965" i="24"/>
  <c r="AB289" i="24"/>
  <c r="AB861" i="24"/>
  <c r="AB1823" i="24"/>
  <c r="AB2581" i="24"/>
  <c r="AB1824" i="24"/>
  <c r="AB2685" i="24"/>
  <c r="AB188" i="24" s="1"/>
  <c r="AB1099" i="24"/>
  <c r="AB1538" i="24"/>
  <c r="AB2473" i="24"/>
  <c r="AB501" i="24"/>
  <c r="AB1902" i="24"/>
  <c r="AB2400" i="24"/>
  <c r="AB2941" i="24"/>
  <c r="AB1021" i="24"/>
  <c r="AB315" i="24"/>
  <c r="AB446" i="24"/>
  <c r="AB1776" i="24"/>
  <c r="AB2997" i="24"/>
  <c r="AB3413" i="24"/>
  <c r="AB3695" i="24"/>
  <c r="AB3544" i="24"/>
  <c r="AB4111" i="24"/>
  <c r="AB2863" i="24"/>
  <c r="AB3747" i="24"/>
  <c r="AB4142" i="24"/>
  <c r="AB1693" i="24"/>
  <c r="AB3461" i="24"/>
  <c r="AB3903" i="24"/>
  <c r="AB4423" i="24"/>
  <c r="AB1512" i="24"/>
  <c r="AB1522" i="24" s="1"/>
  <c r="AB2916" i="24"/>
  <c r="AB3700" i="24"/>
  <c r="AB1563" i="24"/>
  <c r="AB3020" i="24"/>
  <c r="AB1074" i="24"/>
  <c r="AB2477" i="24"/>
  <c r="AB3383" i="24"/>
  <c r="AB4350" i="24"/>
  <c r="AB4320" i="24"/>
  <c r="AB3722" i="24"/>
  <c r="AB1645" i="24"/>
  <c r="AB3752" i="24"/>
  <c r="AB1277" i="24"/>
  <c r="AB371" i="24"/>
  <c r="AB1672" i="24"/>
  <c r="AB2555" i="24"/>
  <c r="AB475" i="24"/>
  <c r="AB1698" i="24"/>
  <c r="AB1801" i="24"/>
  <c r="AB264" i="24"/>
  <c r="AB809" i="24"/>
  <c r="AB1984" i="24"/>
  <c r="AB1460" i="24"/>
  <c r="AB316" i="24"/>
  <c r="AB970" i="24"/>
  <c r="AB736" i="24"/>
  <c r="AB3076" i="24"/>
  <c r="AB3232" i="24"/>
  <c r="AB3981" i="24"/>
  <c r="AB4709" i="24"/>
  <c r="AB2396" i="24"/>
  <c r="AB3362" i="24"/>
  <c r="AB3643" i="24"/>
  <c r="AB3202" i="24"/>
  <c r="AB3212" i="24" s="1"/>
  <c r="AB3825" i="24"/>
  <c r="AB4271" i="24"/>
  <c r="AB1876" i="24"/>
  <c r="AB3487" i="24"/>
  <c r="AB3930" i="24"/>
  <c r="AB4553" i="24"/>
  <c r="AB1668" i="24"/>
  <c r="AB3150" i="24"/>
  <c r="AB3160" i="24" s="1"/>
  <c r="AB3777" i="24"/>
  <c r="AB1541" i="24"/>
  <c r="AB3124" i="24"/>
  <c r="AB4086" i="24"/>
  <c r="AB1642" i="24"/>
  <c r="AB2478" i="24"/>
  <c r="AB3565" i="24"/>
  <c r="AB3826" i="24"/>
  <c r="AB2919" i="24"/>
  <c r="AB4137" i="24"/>
  <c r="AB4632" i="24"/>
  <c r="AB4558" i="24"/>
  <c r="AB4506" i="24"/>
  <c r="AB4427" i="24"/>
  <c r="AB4324" i="24"/>
  <c r="AB4194" i="24"/>
  <c r="AB4033" i="24"/>
  <c r="AB3985" i="24"/>
  <c r="AB3878" i="24"/>
  <c r="AB3674" i="24"/>
  <c r="AB3570" i="24"/>
  <c r="AB3462" i="24"/>
  <c r="AB3257" i="24"/>
  <c r="AB2993" i="24"/>
  <c r="AB2942" i="24"/>
  <c r="AB2815" i="24"/>
  <c r="AB2915" i="24"/>
  <c r="AB2526" i="24"/>
  <c r="AB2373" i="24"/>
  <c r="AB2785" i="24"/>
  <c r="AB2187" i="24"/>
  <c r="AB2240" i="24"/>
  <c r="AB2291" i="24"/>
  <c r="AB2113" i="24"/>
  <c r="AB1932" i="24"/>
  <c r="AB1802" i="24"/>
  <c r="AB1746" i="24"/>
  <c r="AB1719" i="24"/>
  <c r="AB1720" i="24"/>
  <c r="AB1433" i="24"/>
  <c r="AB1359" i="24"/>
  <c r="AB1385" i="24"/>
  <c r="AB1225" i="24"/>
  <c r="AB888" i="24"/>
  <c r="AB1100" i="24"/>
  <c r="AB995" i="24"/>
  <c r="AB550" i="24"/>
  <c r="AB996" i="24"/>
  <c r="AB887" i="24"/>
  <c r="AB709" i="24"/>
  <c r="AB372" i="24"/>
  <c r="AB319" i="24"/>
  <c r="AB394" i="24"/>
  <c r="AB293" i="24"/>
  <c r="AB1122" i="24"/>
  <c r="AB653" i="24"/>
  <c r="AB1226" i="24"/>
  <c r="AB1797" i="24"/>
  <c r="AB2660" i="24"/>
  <c r="AB1749" i="24"/>
  <c r="AB758" i="24"/>
  <c r="AB2110" i="24"/>
  <c r="AB2582" i="24"/>
  <c r="AB1463" i="24"/>
  <c r="AB2499" i="24"/>
  <c r="AB341" i="24"/>
  <c r="AB1333" i="24"/>
  <c r="AB398" i="24"/>
  <c r="AB1125" i="24"/>
  <c r="AB992" i="24"/>
  <c r="AB4112" i="24"/>
  <c r="AB679" i="24"/>
  <c r="AB2786" i="24"/>
  <c r="AB3305" i="24"/>
  <c r="AB3773" i="24"/>
  <c r="AB4216" i="24"/>
  <c r="AB4226" i="24" s="1"/>
  <c r="AB1828" i="24"/>
  <c r="AB4657" i="24"/>
  <c r="AB2530" i="24"/>
  <c r="AB3258" i="24"/>
  <c r="AB3956" i="24"/>
  <c r="AB4636" i="24"/>
  <c r="AB3072" i="24"/>
  <c r="AB3955" i="24"/>
  <c r="AB4606" i="24"/>
  <c r="AB1485" i="24"/>
  <c r="AB3227" i="24"/>
  <c r="AB4297" i="24"/>
  <c r="AB1750" i="24"/>
  <c r="AB2552" i="24"/>
  <c r="AB3621" i="24"/>
  <c r="AB4661" i="24"/>
  <c r="AB3179" i="24"/>
  <c r="AB1667" i="24"/>
  <c r="AB4293" i="24"/>
  <c r="AB4714" i="24"/>
  <c r="AB4583" i="24"/>
  <c r="AB4527" i="24"/>
  <c r="AB4424" i="24"/>
  <c r="AB4241" i="24"/>
  <c r="AB4163" i="24"/>
  <c r="AB4011" i="24"/>
  <c r="AB3856" i="24"/>
  <c r="AB3670" i="24"/>
  <c r="AB3680" i="24" s="1"/>
  <c r="AB3592" i="24"/>
  <c r="AB3357" i="24"/>
  <c r="AB3149" i="24"/>
  <c r="AB3254" i="24"/>
  <c r="AB2971" i="24"/>
  <c r="AB2868" i="24"/>
  <c r="AB2968" i="24"/>
  <c r="AB2708" i="24"/>
  <c r="AB2452" i="24"/>
  <c r="AB2370" i="24"/>
  <c r="AB2633" i="24"/>
  <c r="AB2165" i="24"/>
  <c r="AB2166" i="24"/>
  <c r="AB2269" i="24"/>
  <c r="AB2270" i="24"/>
  <c r="AB1724" i="24"/>
  <c r="AB1854" i="24"/>
  <c r="AB1697" i="24"/>
  <c r="AB1515" i="24"/>
  <c r="AB1229" i="24"/>
  <c r="AB1303" i="24"/>
  <c r="AB1356" i="24"/>
  <c r="AB1382" i="24"/>
  <c r="AB1203" i="24"/>
  <c r="AB1230" i="24"/>
  <c r="AB991" i="24"/>
  <c r="AB787" i="24"/>
  <c r="AB865" i="24"/>
  <c r="AB705" i="24"/>
  <c r="AB445" i="24"/>
  <c r="AB263" i="24"/>
  <c r="AB502" i="24"/>
  <c r="AB320" i="24"/>
  <c r="AB735" i="24"/>
  <c r="AB1901" i="24"/>
  <c r="AB1251" i="24"/>
  <c r="AB2139" i="24"/>
  <c r="AB2734" i="24"/>
  <c r="AB2744" i="24" s="1"/>
  <c r="AB918" i="24"/>
  <c r="AB944" i="24"/>
  <c r="AB2088" i="24"/>
  <c r="AB2296" i="24"/>
  <c r="AB2448" i="24"/>
  <c r="AB1152" i="24"/>
  <c r="AB1069" i="24"/>
  <c r="AB1434" i="24"/>
  <c r="AB3409" i="24"/>
  <c r="AB4298" i="24"/>
  <c r="AB680" i="24"/>
  <c r="AB2998" i="24"/>
  <c r="AB3384" i="24"/>
  <c r="AB3394" i="24" s="1"/>
  <c r="AB3596" i="24"/>
  <c r="AB4268" i="24"/>
  <c r="AB3488" i="24"/>
  <c r="AB3904" i="24"/>
  <c r="AB606" i="24"/>
  <c r="AB2789" i="24"/>
  <c r="AB3648" i="24"/>
  <c r="AB3654" i="24" s="1"/>
  <c r="AB3986" i="24"/>
  <c r="AB2058" i="24"/>
  <c r="AB3283" i="24"/>
  <c r="AB4034" i="24"/>
  <c r="AB4609" i="24"/>
  <c r="AB2010" i="24"/>
  <c r="AB3539" i="24"/>
  <c r="AB4371" i="24"/>
  <c r="AB1906" i="24"/>
  <c r="AB3045" i="24"/>
  <c r="AB3721" i="24"/>
  <c r="AB2036" i="24"/>
  <c r="AB3491" i="24"/>
  <c r="AB3309" i="24"/>
  <c r="AB3180" i="24"/>
  <c r="AB4450" i="24"/>
  <c r="AB4710" i="24"/>
  <c r="AB4635" i="24"/>
  <c r="AB4554" i="24"/>
  <c r="AB4480" i="24"/>
  <c r="AB4376" i="24"/>
  <c r="AB4219" i="24"/>
  <c r="AB4189" i="24"/>
  <c r="AB4008" i="24"/>
  <c r="AB3960" i="24"/>
  <c r="AB3778" i="24"/>
  <c r="AB3622" i="24"/>
  <c r="AB3518" i="24"/>
  <c r="AB3335" i="24"/>
  <c r="AB3253" i="24"/>
  <c r="AB3127" i="24"/>
  <c r="AB3101" i="24"/>
  <c r="AB2838" i="24"/>
  <c r="AB2759" i="24"/>
  <c r="AB2343" i="24"/>
  <c r="AB2760" i="24"/>
  <c r="AB2425" i="24"/>
  <c r="AB2634" i="24"/>
  <c r="AB2057" i="24"/>
  <c r="AB2083" i="24"/>
  <c r="AB2136" i="24"/>
  <c r="AB2191" i="24"/>
  <c r="AB1927" i="24"/>
  <c r="AB1694" i="24"/>
  <c r="AB2188" i="24"/>
  <c r="AB1615" i="24"/>
  <c r="AB1281" i="24"/>
  <c r="AB1282" i="24"/>
  <c r="AB1308" i="24"/>
  <c r="AB1200" i="24"/>
  <c r="AB1048" i="24"/>
  <c r="AB969" i="24"/>
  <c r="AB839" i="24"/>
  <c r="AB784" i="24"/>
  <c r="AB813" i="24"/>
  <c r="AB683" i="24"/>
  <c r="AB423" i="24"/>
  <c r="AB862" i="24"/>
  <c r="AB393" i="24"/>
  <c r="AB345" i="24"/>
  <c r="AB450" i="24"/>
  <c r="AB1568" i="24"/>
  <c r="AB891" i="24"/>
  <c r="AB943" i="24"/>
  <c r="AB1879" i="24"/>
  <c r="AB2556" i="24"/>
  <c r="AB2837" i="24"/>
  <c r="AB1850" i="24"/>
  <c r="AB2295" i="24"/>
  <c r="AB524" i="24"/>
  <c r="AB534" i="24" s="1"/>
  <c r="AB914" i="24"/>
  <c r="AB1798" i="24"/>
  <c r="AB1808" i="24" s="1"/>
  <c r="AB2603" i="24"/>
  <c r="AB1564" i="24"/>
  <c r="AB2318" i="24"/>
  <c r="AB2344" i="24"/>
  <c r="AB762" i="24"/>
  <c r="AB2109" i="24"/>
  <c r="AB3102" i="24"/>
  <c r="AB3414" i="24"/>
  <c r="AB4319" i="24"/>
  <c r="AB241" i="24"/>
  <c r="AB3332" i="24"/>
  <c r="AB3799" i="24"/>
  <c r="AB4294" i="24"/>
  <c r="AB2135" i="24"/>
  <c r="AB3513" i="24"/>
  <c r="AB3959" i="24"/>
  <c r="AB836" i="24"/>
  <c r="AB3123" i="24"/>
  <c r="AB3543" i="24"/>
  <c r="AB4012" i="24"/>
  <c r="AB4713" i="24"/>
  <c r="AB3310" i="24"/>
  <c r="AB4215" i="24"/>
  <c r="AB4658" i="24"/>
  <c r="AB1958" i="24"/>
  <c r="AB3466" i="24"/>
  <c r="AB4479" i="24"/>
  <c r="AB2447" i="24"/>
  <c r="AB3071" i="24"/>
  <c r="AB3851" i="24"/>
  <c r="AB4402" i="24"/>
  <c r="AB3336" i="24"/>
  <c r="AB4116" i="24"/>
  <c r="AB3439" i="24"/>
  <c r="AB2841" i="24"/>
  <c r="AB4064" i="24"/>
  <c r="AB448" i="24"/>
  <c r="AB466" i="24" s="1"/>
  <c r="AB369" i="24"/>
  <c r="AB376" i="24" s="1"/>
  <c r="AB474" i="24"/>
  <c r="AB422" i="24"/>
  <c r="AB440" i="24" s="1"/>
  <c r="AB76" i="24"/>
  <c r="AB251" i="24"/>
  <c r="AB681" i="24"/>
  <c r="AB347" i="24"/>
  <c r="AB604" i="24"/>
  <c r="AB622" i="24" s="1"/>
  <c r="AB607" i="24"/>
  <c r="AB760" i="24"/>
  <c r="AB778" i="24" s="1"/>
  <c r="AB551" i="24"/>
  <c r="AB759" i="24"/>
  <c r="AB942" i="24"/>
  <c r="AB941" i="24"/>
  <c r="AB838" i="24"/>
  <c r="AB856" i="24" s="1"/>
  <c r="AB1123" i="24"/>
  <c r="AB1202" i="24"/>
  <c r="AB1220" i="24" s="1"/>
  <c r="AB1306" i="24"/>
  <c r="AB1324" i="24" s="1"/>
  <c r="AB1696" i="24"/>
  <c r="AB1714" i="24" s="1"/>
  <c r="AB1309" i="24"/>
  <c r="AB1153" i="24"/>
  <c r="AB1361" i="24"/>
  <c r="AB1591" i="24"/>
  <c r="AB1487" i="24"/>
  <c r="AB1695" i="24"/>
  <c r="AB152" i="24"/>
  <c r="AB1877" i="24"/>
  <c r="AB1884" i="24" s="1"/>
  <c r="AB1982" i="24"/>
  <c r="AB2000" i="24" s="1"/>
  <c r="AB2163" i="24"/>
  <c r="AB1930" i="24"/>
  <c r="AB1948" i="24" s="1"/>
  <c r="AB1955" i="24"/>
  <c r="AB2085" i="24"/>
  <c r="AB2219" i="24"/>
  <c r="AB2215" i="24"/>
  <c r="AB2635" i="24"/>
  <c r="AB2397" i="24"/>
  <c r="AB2605" i="24"/>
  <c r="AB2502" i="24"/>
  <c r="AB2520" i="24" s="1"/>
  <c r="AB2527" i="24"/>
  <c r="AB2632" i="24"/>
  <c r="AB2650" i="24" s="1"/>
  <c r="AB2787" i="24"/>
  <c r="AB229" i="24"/>
  <c r="AB2657" i="24"/>
  <c r="AB228" i="24"/>
  <c r="AB2765" i="24"/>
  <c r="AB2917" i="24"/>
  <c r="AB2973" i="24"/>
  <c r="AB3155" i="24"/>
  <c r="AB3151" i="24"/>
  <c r="AB3158" i="24" s="1"/>
  <c r="AB3285" i="24"/>
  <c r="AB3307" i="24"/>
  <c r="AB3620" i="24"/>
  <c r="AB3638" i="24" s="1"/>
  <c r="AB3801" i="24"/>
  <c r="AB3957" i="24"/>
  <c r="AB4036" i="24"/>
  <c r="AB4054" i="24" s="1"/>
  <c r="AB4061" i="24"/>
  <c r="AB4325" i="24"/>
  <c r="AB4347" i="24"/>
  <c r="AB4354" i="24" s="1"/>
  <c r="AB4426" i="24"/>
  <c r="AB4444" i="24" s="1"/>
  <c r="AB4507" i="24"/>
  <c r="AB4607" i="24"/>
  <c r="AB4689" i="24"/>
  <c r="AB4245" i="24"/>
  <c r="AB3153" i="24"/>
  <c r="AB2659" i="24"/>
  <c r="AB1620" i="24"/>
  <c r="AB966" i="24"/>
  <c r="AB976" i="24" s="1"/>
  <c r="AB268" i="24"/>
  <c r="AB1047" i="24"/>
  <c r="AB1772" i="24"/>
  <c r="AB1782" i="24" s="1"/>
  <c r="AB3566" i="24"/>
  <c r="AB3280" i="24"/>
  <c r="AB3933" i="24"/>
  <c r="AB284" i="24"/>
  <c r="AB77" i="24"/>
  <c r="AB104" i="24"/>
  <c r="AB867" i="24"/>
  <c r="AB101" i="24"/>
  <c r="AB1231" i="24"/>
  <c r="AB1335" i="24"/>
  <c r="AB1149" i="24"/>
  <c r="AB1357" i="24"/>
  <c r="AB1283" i="24"/>
  <c r="AB1201" i="24"/>
  <c r="AB1409" i="24"/>
  <c r="AB1855" i="24"/>
  <c r="AB153" i="24"/>
  <c r="AB2034" i="24"/>
  <c r="AB2052" i="24" s="1"/>
  <c r="AB2323" i="24"/>
  <c r="AB1959" i="24"/>
  <c r="AB1747" i="24"/>
  <c r="AB2059" i="24"/>
  <c r="AB2267" i="24"/>
  <c r="AB2060" i="24"/>
  <c r="AB2078" i="24" s="1"/>
  <c r="AB2580" i="24"/>
  <c r="AB2598" i="24" s="1"/>
  <c r="AB2531" i="24"/>
  <c r="AB2424" i="24"/>
  <c r="AB2442" i="24" s="1"/>
  <c r="AB2658" i="24"/>
  <c r="AB2676" i="24" s="1"/>
  <c r="AB2762" i="24"/>
  <c r="AB2780" i="24" s="1"/>
  <c r="AB2865" i="24"/>
  <c r="AB3021" i="24"/>
  <c r="AB3077" i="24"/>
  <c r="AB3129" i="24"/>
  <c r="AB3334" i="24"/>
  <c r="AB3352" i="24" s="1"/>
  <c r="AB3337" i="24"/>
  <c r="AB3333" i="24"/>
  <c r="AB3541" i="24"/>
  <c r="AB3698" i="24"/>
  <c r="AB3716" i="24" s="1"/>
  <c r="AB3749" i="24"/>
  <c r="AB3802" i="24"/>
  <c r="AB3820" i="24" s="1"/>
  <c r="AB3880" i="24"/>
  <c r="AB3898" i="24" s="1"/>
  <c r="AB3987" i="24"/>
  <c r="AB4113" i="24"/>
  <c r="AB4120" i="24" s="1"/>
  <c r="AB4166" i="24"/>
  <c r="AB4184" i="24" s="1"/>
  <c r="AB4269" i="24"/>
  <c r="AB4451" i="24"/>
  <c r="AB4556" i="24"/>
  <c r="AB4574" i="24" s="1"/>
  <c r="AB4685" i="24"/>
  <c r="AB4141" i="24"/>
  <c r="AB3228" i="24"/>
  <c r="AB3238" i="24" s="1"/>
  <c r="AB2239" i="24"/>
  <c r="AB1953" i="24"/>
  <c r="AB783" i="24"/>
  <c r="AB2217" i="24"/>
  <c r="AB4397" i="24"/>
  <c r="AB4038" i="24"/>
  <c r="AB4272" i="24"/>
  <c r="AB4687" i="24"/>
  <c r="AB4380" i="24"/>
  <c r="AB2728" i="24"/>
  <c r="AB1566" i="24"/>
  <c r="AB1584" i="24" s="1"/>
  <c r="AB269" i="24"/>
  <c r="AB343" i="24"/>
  <c r="AB499" i="24"/>
  <c r="AB78" i="24"/>
  <c r="AB253" i="24"/>
  <c r="AB581" i="24"/>
  <c r="AB685" i="24"/>
  <c r="AB1045" i="24"/>
  <c r="AB1019" i="24"/>
  <c r="AB890" i="24"/>
  <c r="AB908" i="24" s="1"/>
  <c r="AB1098" i="24"/>
  <c r="AB1116" i="24" s="1"/>
  <c r="AB915" i="24"/>
  <c r="AB922" i="24" s="1"/>
  <c r="AB1279" i="24"/>
  <c r="AB1049" i="24"/>
  <c r="AB102" i="24"/>
  <c r="AB1175" i="24"/>
  <c r="AB1383" i="24"/>
  <c r="AB1331" i="24"/>
  <c r="AB1592" i="24"/>
  <c r="AB1610" i="24" s="1"/>
  <c r="AB1617" i="24"/>
  <c r="AB1774" i="24"/>
  <c r="AB1792" i="24" s="1"/>
  <c r="AB2086" i="24"/>
  <c r="AB2104" i="24" s="1"/>
  <c r="AB1751" i="24"/>
  <c r="AB2007" i="24"/>
  <c r="AB179" i="24"/>
  <c r="AB2606" i="24"/>
  <c r="AB2624" i="24" s="1"/>
  <c r="AB2137" i="24"/>
  <c r="AB2372" i="24"/>
  <c r="AB2390" i="24" s="1"/>
  <c r="AB2609" i="24"/>
  <c r="AB2579" i="24"/>
  <c r="AB2501" i="24"/>
  <c r="AB2508" i="24" s="1"/>
  <c r="AB2687" i="24"/>
  <c r="AB189" i="24" s="1"/>
  <c r="AB2684" i="24"/>
  <c r="AB2683" i="24"/>
  <c r="AB2791" i="24"/>
  <c r="AB2839" i="24"/>
  <c r="AB2892" i="24"/>
  <c r="AB2910" i="24" s="1"/>
  <c r="AB2866" i="24"/>
  <c r="AB2884" i="24" s="1"/>
  <c r="AB3203" i="24"/>
  <c r="AB3210" i="24" s="1"/>
  <c r="AB3177" i="24"/>
  <c r="AB3233" i="24"/>
  <c r="AB3363" i="24"/>
  <c r="AB3389" i="24"/>
  <c r="AB3386" i="24"/>
  <c r="AB3404" i="24" s="1"/>
  <c r="AB3411" i="24"/>
  <c r="AB3418" i="24" s="1"/>
  <c r="AB3516" i="24"/>
  <c r="AB3534" i="24" s="1"/>
  <c r="AB3831" i="24"/>
  <c r="AB4035" i="24"/>
  <c r="AB4087" i="24"/>
  <c r="AB4217" i="24"/>
  <c r="AB4224" i="24" s="1"/>
  <c r="AB4244" i="24"/>
  <c r="AB4262" i="24" s="1"/>
  <c r="AB4400" i="24"/>
  <c r="AB4418" i="24" s="1"/>
  <c r="AB4425" i="24"/>
  <c r="AB4429" i="24"/>
  <c r="AB4530" i="24"/>
  <c r="AB4548" i="24" s="1"/>
  <c r="AA30" i="24"/>
  <c r="AA130" i="24"/>
  <c r="AB4059" i="24"/>
  <c r="AB2994" i="24"/>
  <c r="AB2035" i="24"/>
  <c r="AB1386" i="24"/>
  <c r="AB710" i="24"/>
  <c r="AB2192" i="24"/>
  <c r="AB1589" i="24"/>
  <c r="AB4688" i="24"/>
  <c r="AB3803" i="24"/>
  <c r="AB41" i="24"/>
  <c r="AR5" i="24"/>
  <c r="AS6" i="24"/>
  <c r="AB4198" i="24"/>
  <c r="AB324" i="24"/>
  <c r="AB298" i="24"/>
  <c r="AB103" i="24"/>
  <c r="AB1228" i="24"/>
  <c r="AB1246" i="24" s="1"/>
  <c r="AB1384" i="24"/>
  <c r="AB1402" i="24" s="1"/>
  <c r="AB2294" i="24"/>
  <c r="AB2312" i="24" s="1"/>
  <c r="AB1644" i="24"/>
  <c r="AB1662" i="24" s="1"/>
  <c r="AB1748" i="24"/>
  <c r="AB1766" i="24" s="1"/>
  <c r="AB1621" i="24"/>
  <c r="AB1595" i="24"/>
  <c r="AB139" i="24" s="1"/>
  <c r="AB1851" i="24"/>
  <c r="AB1799" i="24"/>
  <c r="AB1806" i="24" s="1"/>
  <c r="AB1904" i="24"/>
  <c r="AB1922" i="24" s="1"/>
  <c r="AB2242" i="24"/>
  <c r="AB2260" i="24" s="1"/>
  <c r="AB2401" i="24"/>
  <c r="AB2371" i="24"/>
  <c r="AB2817" i="24"/>
  <c r="AB2761" i="24"/>
  <c r="AB2918" i="24"/>
  <c r="AB2936" i="24" s="1"/>
  <c r="AB2921" i="24"/>
  <c r="AB2895" i="24"/>
  <c r="AB2814" i="24"/>
  <c r="AB2832" i="24" s="1"/>
  <c r="AB2969" i="24"/>
  <c r="AB3126" i="24"/>
  <c r="AB3144" i="24" s="1"/>
  <c r="AB2970" i="24"/>
  <c r="AB2988" i="24" s="1"/>
  <c r="AB3281" i="24"/>
  <c r="AB3463" i="24"/>
  <c r="AB3672" i="24"/>
  <c r="AB3690" i="24" s="1"/>
  <c r="AB3568" i="24"/>
  <c r="AB3586" i="24" s="1"/>
  <c r="AB3883" i="24"/>
  <c r="AB3779" i="24"/>
  <c r="AB3853" i="24"/>
  <c r="AB4010" i="24"/>
  <c r="AB4028" i="24" s="1"/>
  <c r="AB4143" i="24"/>
  <c r="AB4146" i="24" s="1"/>
  <c r="AB4169" i="24"/>
  <c r="AB4247" i="24"/>
  <c r="AB4478" i="24"/>
  <c r="AB4496" i="24" s="1"/>
  <c r="AB4503" i="24"/>
  <c r="AB4529" i="24"/>
  <c r="AB4536" i="24" s="1"/>
  <c r="AB4582" i="24"/>
  <c r="AB4600" i="24" s="1"/>
  <c r="AB3882" i="24"/>
  <c r="AB2894" i="24"/>
  <c r="AB2061" i="24"/>
  <c r="AB1355" i="24"/>
  <c r="AB627" i="24"/>
  <c r="AB788" i="24"/>
  <c r="AB628" i="24"/>
  <c r="AB1278" i="24"/>
  <c r="AB3128" i="24"/>
  <c r="AB3019" i="24"/>
  <c r="AB2682" i="24"/>
  <c r="AB2608" i="24"/>
  <c r="AC3" i="24"/>
  <c r="AB362" i="24"/>
  <c r="AB80" i="24" s="1"/>
  <c r="AB62" i="24"/>
  <c r="AB26" i="24"/>
  <c r="AB126" i="24"/>
  <c r="AB51" i="24"/>
  <c r="AB1910" i="24"/>
  <c r="AB176" i="24"/>
  <c r="AB2947" i="24"/>
  <c r="AB2943" i="24"/>
  <c r="AB2891" i="24"/>
  <c r="AB3074" i="24"/>
  <c r="AB3092" i="24" s="1"/>
  <c r="AB2999" i="24"/>
  <c r="AB3441" i="24"/>
  <c r="AB3571" i="24"/>
  <c r="AB3675" i="24"/>
  <c r="AB3597" i="24"/>
  <c r="AB3879" i="24"/>
  <c r="AB3931" i="24"/>
  <c r="AB4062" i="24"/>
  <c r="AB4080" i="24" s="1"/>
  <c r="AB4039" i="24"/>
  <c r="AB4218" i="24"/>
  <c r="AB4236" i="24" s="1"/>
  <c r="AB4321" i="24"/>
  <c r="AB4273" i="24"/>
  <c r="AB4455" i="24"/>
  <c r="AB4555" i="24"/>
  <c r="AB4581" i="24"/>
  <c r="AB4588" i="24" s="1"/>
  <c r="AB4608" i="24"/>
  <c r="AB4626" i="24" s="1"/>
  <c r="AB4660" i="24"/>
  <c r="AB4678" i="24" s="1"/>
  <c r="AB4686" i="24"/>
  <c r="AB4704" i="24" s="1"/>
  <c r="AB4610" i="24"/>
  <c r="AB3098" i="24"/>
  <c r="AB2062" i="24"/>
  <c r="AB1173" i="24"/>
  <c r="AB1073" i="24"/>
  <c r="AB1646" i="24"/>
  <c r="AB1204" i="24"/>
  <c r="AB498" i="24"/>
  <c r="AB3517" i="24"/>
  <c r="AB3751" i="24"/>
  <c r="AB4246" i="24"/>
  <c r="AB4096" i="24" l="1"/>
  <c r="AB428" i="24"/>
  <c r="AB1886" i="24"/>
  <c r="AB300" i="24"/>
  <c r="AB1988" i="24"/>
  <c r="AB1962" i="24"/>
  <c r="AB136" i="24"/>
  <c r="AB3056" i="24"/>
  <c r="AB974" i="24"/>
  <c r="AB214" i="24"/>
  <c r="AB3264" i="24"/>
  <c r="AB2458" i="24"/>
  <c r="AB4016" i="24"/>
  <c r="AB4538" i="24"/>
  <c r="AB454" i="24"/>
  <c r="AB89" i="24"/>
  <c r="AB4068" i="24"/>
  <c r="AB532" i="24"/>
  <c r="AB2456" i="24"/>
  <c r="AB4094" i="24"/>
  <c r="AB2702" i="24"/>
  <c r="AB205" i="24" s="1"/>
  <c r="AB187" i="24"/>
  <c r="AB39" i="24"/>
  <c r="AB948" i="24"/>
  <c r="AB86" i="24"/>
  <c r="AB4148" i="24"/>
  <c r="AB3420" i="24"/>
  <c r="AB216" i="24"/>
  <c r="AB160" i="24"/>
  <c r="AB239" i="24"/>
  <c r="AB13" i="24"/>
  <c r="AB113" i="24"/>
  <c r="AB137" i="24"/>
  <c r="AC4729" i="24"/>
  <c r="AC4726" i="24"/>
  <c r="AC4728" i="24"/>
  <c r="AC4727" i="24"/>
  <c r="AC4702" i="24"/>
  <c r="AC4700" i="24"/>
  <c r="AC4703" i="24"/>
  <c r="AC4674" i="24"/>
  <c r="AC4701" i="24"/>
  <c r="AC4675" i="24"/>
  <c r="AC4650" i="24"/>
  <c r="AC4649" i="24"/>
  <c r="AC4648" i="24"/>
  <c r="AC4677" i="24"/>
  <c r="AC4676" i="24"/>
  <c r="AC4651" i="24"/>
  <c r="AC4625" i="24"/>
  <c r="AC4624" i="24"/>
  <c r="AC4623" i="24"/>
  <c r="AC4622" i="24"/>
  <c r="AC4597" i="24"/>
  <c r="AC4598" i="24"/>
  <c r="AC4596" i="24"/>
  <c r="AC4599" i="24"/>
  <c r="AC4547" i="24"/>
  <c r="AC4571" i="24"/>
  <c r="AC4570" i="24"/>
  <c r="AC4573" i="24"/>
  <c r="AC4546" i="24"/>
  <c r="AC4572" i="24"/>
  <c r="AC4545" i="24"/>
  <c r="AC4544" i="24"/>
  <c r="AC4518" i="24"/>
  <c r="AC4519" i="24"/>
  <c r="AC4495" i="24"/>
  <c r="AC4520" i="24"/>
  <c r="AC4521" i="24"/>
  <c r="AC4494" i="24"/>
  <c r="AC4493" i="24"/>
  <c r="AC4492" i="24"/>
  <c r="AC4469" i="24"/>
  <c r="AC4466" i="24"/>
  <c r="AC4467" i="24"/>
  <c r="AC4443" i="24"/>
  <c r="AC4416" i="24"/>
  <c r="AC4415" i="24"/>
  <c r="AC4414" i="24"/>
  <c r="AC4442" i="24"/>
  <c r="AC4391" i="24"/>
  <c r="AC4468" i="24"/>
  <c r="AC4440" i="24"/>
  <c r="AC4417" i="24"/>
  <c r="AC4441" i="24"/>
  <c r="AC4389" i="24"/>
  <c r="AC4338" i="24"/>
  <c r="AC4337" i="24"/>
  <c r="AC4336" i="24"/>
  <c r="AC4364" i="24"/>
  <c r="AC4363" i="24"/>
  <c r="AC4362" i="24"/>
  <c r="AC4390" i="24"/>
  <c r="AC4365" i="24"/>
  <c r="AC4388" i="24"/>
  <c r="AC4312" i="24"/>
  <c r="AC4311" i="24"/>
  <c r="AC4310" i="24"/>
  <c r="AC4287" i="24"/>
  <c r="AC4313" i="24"/>
  <c r="AC4339" i="24"/>
  <c r="AC4260" i="24"/>
  <c r="AC4259" i="24"/>
  <c r="AC4258" i="24"/>
  <c r="AC4286" i="24"/>
  <c r="AC4285" i="24"/>
  <c r="AC4284" i="24"/>
  <c r="AC4235" i="24"/>
  <c r="AC4261" i="24"/>
  <c r="AC4209" i="24"/>
  <c r="AC4207" i="24"/>
  <c r="AC4156" i="24"/>
  <c r="AC4155" i="24"/>
  <c r="AC4154" i="24"/>
  <c r="AC4182" i="24"/>
  <c r="AC4181" i="24"/>
  <c r="AC4180" i="24"/>
  <c r="AC4131" i="24"/>
  <c r="AC4206" i="24"/>
  <c r="AC4233" i="24"/>
  <c r="AC4232" i="24"/>
  <c r="AC4183" i="24"/>
  <c r="AC4078" i="24"/>
  <c r="AC4077" i="24"/>
  <c r="AC4076" i="24"/>
  <c r="AC4234" i="24"/>
  <c r="AC4208" i="24"/>
  <c r="AC4130" i="24"/>
  <c r="AC4104" i="24"/>
  <c r="AC4103" i="24"/>
  <c r="AC4102" i="24"/>
  <c r="AC4129" i="24"/>
  <c r="AC4128" i="24"/>
  <c r="AC4105" i="24"/>
  <c r="AC4157" i="24"/>
  <c r="AC4027" i="24"/>
  <c r="AC4053" i="24"/>
  <c r="AC3974" i="24"/>
  <c r="AC3973" i="24"/>
  <c r="AC3972" i="24"/>
  <c r="AC4000" i="24"/>
  <c r="AC3999" i="24"/>
  <c r="AC3998" i="24"/>
  <c r="AC4079" i="24"/>
  <c r="AC4052" i="24"/>
  <c r="AC4051" i="24"/>
  <c r="AC4050" i="24"/>
  <c r="AC3975" i="24"/>
  <c r="AC4001" i="24"/>
  <c r="AC3949" i="24"/>
  <c r="AC3896" i="24"/>
  <c r="AC3895" i="24"/>
  <c r="AC3894" i="24"/>
  <c r="AC3922" i="24"/>
  <c r="AC3921" i="24"/>
  <c r="AC3920" i="24"/>
  <c r="AC3948" i="24"/>
  <c r="AC3947" i="24"/>
  <c r="AC3946" i="24"/>
  <c r="AC4026" i="24"/>
  <c r="AC4025" i="24"/>
  <c r="AC4024" i="24"/>
  <c r="AC3923" i="24"/>
  <c r="AC3844" i="24"/>
  <c r="AC3843" i="24"/>
  <c r="AC3842" i="24"/>
  <c r="AC3870" i="24"/>
  <c r="AC3869" i="24"/>
  <c r="AC3868" i="24"/>
  <c r="AC3845" i="24"/>
  <c r="AC3897" i="24"/>
  <c r="AC3871" i="24"/>
  <c r="AC3714" i="24"/>
  <c r="AC3713" i="24"/>
  <c r="AC3712" i="24"/>
  <c r="AC3740" i="24"/>
  <c r="AC3739" i="24"/>
  <c r="AC3738" i="24"/>
  <c r="AC3766" i="24"/>
  <c r="AC3765" i="24"/>
  <c r="AC3764" i="24"/>
  <c r="AC3689" i="24"/>
  <c r="AC3792" i="24"/>
  <c r="AC3791" i="24"/>
  <c r="AC3790" i="24"/>
  <c r="AC3715" i="24"/>
  <c r="AC3818" i="24"/>
  <c r="AC3817" i="24"/>
  <c r="AC3816" i="24"/>
  <c r="AC3741" i="24"/>
  <c r="AC3767" i="24"/>
  <c r="AC3793" i="24"/>
  <c r="AC3819" i="24"/>
  <c r="AC3558" i="24"/>
  <c r="AC3557" i="24"/>
  <c r="AC3556" i="24"/>
  <c r="AC3584" i="24"/>
  <c r="AC3583" i="24"/>
  <c r="AC3582" i="24"/>
  <c r="AC3610" i="24"/>
  <c r="AC3609" i="24"/>
  <c r="AC3608" i="24"/>
  <c r="AC3533" i="24"/>
  <c r="AC3687" i="24"/>
  <c r="AC3636" i="24"/>
  <c r="AC3635" i="24"/>
  <c r="AC3634" i="24"/>
  <c r="AC3559" i="24"/>
  <c r="AC3662" i="24"/>
  <c r="AC3661" i="24"/>
  <c r="AC3660" i="24"/>
  <c r="AC3585" i="24"/>
  <c r="AC3637" i="24"/>
  <c r="AC3688" i="24"/>
  <c r="AC3686" i="24"/>
  <c r="AC3663" i="24"/>
  <c r="AC3532" i="24"/>
  <c r="AC3531" i="24"/>
  <c r="AC3530" i="24"/>
  <c r="AC3428" i="24"/>
  <c r="AC3427" i="24"/>
  <c r="AC3426" i="24"/>
  <c r="AC3454" i="24"/>
  <c r="AC3453" i="24"/>
  <c r="AC3452" i="24"/>
  <c r="AC3480" i="24"/>
  <c r="AC3479" i="24"/>
  <c r="AC3478" i="24"/>
  <c r="AC3403" i="24"/>
  <c r="AC3611" i="24"/>
  <c r="AC3506" i="24"/>
  <c r="AC3505" i="24"/>
  <c r="AC3504" i="24"/>
  <c r="AC3455" i="24"/>
  <c r="AC3481" i="24"/>
  <c r="AC3507" i="24"/>
  <c r="AC3429" i="24"/>
  <c r="AC3376" i="24"/>
  <c r="AC3351" i="24"/>
  <c r="AC3402" i="24"/>
  <c r="AC3272" i="24"/>
  <c r="AC3271" i="24"/>
  <c r="AC3270" i="24"/>
  <c r="AC3377" i="24"/>
  <c r="AC3298" i="24"/>
  <c r="AC3297" i="24"/>
  <c r="AC3296" i="24"/>
  <c r="AC3401" i="24"/>
  <c r="AC3324" i="24"/>
  <c r="AC3323" i="24"/>
  <c r="AC3322" i="24"/>
  <c r="AC3375" i="24"/>
  <c r="AC3374" i="24"/>
  <c r="AC3299" i="24"/>
  <c r="AC3325" i="24"/>
  <c r="AC3194" i="24"/>
  <c r="AC3193" i="24"/>
  <c r="AC3192" i="24"/>
  <c r="AC3117" i="24"/>
  <c r="AC3220" i="24"/>
  <c r="AC3219" i="24"/>
  <c r="AC3218" i="24"/>
  <c r="AC3143" i="24"/>
  <c r="AC3244" i="24"/>
  <c r="AC3169" i="24"/>
  <c r="AC3246" i="24"/>
  <c r="AC3195" i="24"/>
  <c r="AC3221" i="24"/>
  <c r="AC3400" i="24"/>
  <c r="AC3350" i="24"/>
  <c r="AC3247" i="24"/>
  <c r="AC3142" i="24"/>
  <c r="AC3141" i="24"/>
  <c r="AC3140" i="24"/>
  <c r="AC3349" i="24"/>
  <c r="AC3348" i="24"/>
  <c r="AC3273" i="24"/>
  <c r="AC3168" i="24"/>
  <c r="AC3167" i="24"/>
  <c r="AC3166" i="24"/>
  <c r="AC3116" i="24"/>
  <c r="AC3091" i="24"/>
  <c r="AC2960" i="24"/>
  <c r="AC2959" i="24"/>
  <c r="AC2958" i="24"/>
  <c r="AC3115" i="24"/>
  <c r="AC3012" i="24"/>
  <c r="AC3011" i="24"/>
  <c r="AC3010" i="24"/>
  <c r="AC3114" i="24"/>
  <c r="AC3038" i="24"/>
  <c r="AC3037" i="24"/>
  <c r="AC3036" i="24"/>
  <c r="AC2961" i="24"/>
  <c r="AC3245" i="24"/>
  <c r="AC3064" i="24"/>
  <c r="AC3063" i="24"/>
  <c r="AC3062" i="24"/>
  <c r="AC2987" i="24"/>
  <c r="AC3090" i="24"/>
  <c r="AC3089" i="24"/>
  <c r="AC3088" i="24"/>
  <c r="AC3013" i="24"/>
  <c r="AC3039" i="24"/>
  <c r="AC3065" i="24"/>
  <c r="AC2935" i="24"/>
  <c r="AC2804" i="24"/>
  <c r="AC2830" i="24"/>
  <c r="AC2829" i="24"/>
  <c r="AC2828" i="24"/>
  <c r="AC2856" i="24"/>
  <c r="AC2855" i="24"/>
  <c r="AC2854" i="24"/>
  <c r="AC2882" i="24"/>
  <c r="AC2881" i="24"/>
  <c r="AC2880" i="24"/>
  <c r="AC2805" i="24"/>
  <c r="AC2908" i="24"/>
  <c r="AC2907" i="24"/>
  <c r="AC2906" i="24"/>
  <c r="AC2831" i="24"/>
  <c r="AC2934" i="24"/>
  <c r="AC2933" i="24"/>
  <c r="AC2932" i="24"/>
  <c r="AC2857" i="24"/>
  <c r="AC2986" i="24"/>
  <c r="AC2883" i="24"/>
  <c r="AC2985" i="24"/>
  <c r="AC2726" i="24"/>
  <c r="AC2725" i="24"/>
  <c r="AC2724" i="24"/>
  <c r="AC2752" i="24"/>
  <c r="AC2751" i="24"/>
  <c r="AC2750" i="24"/>
  <c r="AC2778" i="24"/>
  <c r="AC2777" i="24"/>
  <c r="AC2776" i="24"/>
  <c r="AC2701" i="24"/>
  <c r="AC204" i="24" s="1"/>
  <c r="AC2802" i="24"/>
  <c r="AC2727" i="24"/>
  <c r="AC2984" i="24"/>
  <c r="AC2753" i="24"/>
  <c r="AC2674" i="24"/>
  <c r="AC2673" i="24"/>
  <c r="AC2672" i="24"/>
  <c r="AC2700" i="24"/>
  <c r="AC203" i="24" s="1"/>
  <c r="AC2699" i="24"/>
  <c r="AC202" i="24" s="1"/>
  <c r="AC2698" i="24"/>
  <c r="AC201" i="24" s="1"/>
  <c r="AC2622" i="24"/>
  <c r="AC2621" i="24"/>
  <c r="AC2620" i="24"/>
  <c r="AC2545" i="24"/>
  <c r="AC2414" i="24"/>
  <c r="AC2413" i="24"/>
  <c r="AC2412" i="24"/>
  <c r="AC2647" i="24"/>
  <c r="AC2646" i="24"/>
  <c r="AC2571" i="24"/>
  <c r="AC2440" i="24"/>
  <c r="AC2439" i="24"/>
  <c r="AC2438" i="24"/>
  <c r="AC2363" i="24"/>
  <c r="AC2909" i="24"/>
  <c r="AC2803" i="24"/>
  <c r="AC2649" i="24"/>
  <c r="AC2597" i="24"/>
  <c r="AC2466" i="24"/>
  <c r="AC2465" i="24"/>
  <c r="AC2464" i="24"/>
  <c r="AC2389" i="24"/>
  <c r="AC2675" i="24"/>
  <c r="AC2648" i="24"/>
  <c r="AC2623" i="24"/>
  <c r="AC2492" i="24"/>
  <c r="AC2491" i="24"/>
  <c r="AC2490" i="24"/>
  <c r="AC2415" i="24"/>
  <c r="AC2518" i="24"/>
  <c r="AC2517" i="24"/>
  <c r="AC2516" i="24"/>
  <c r="AC2441" i="24"/>
  <c r="AC2544" i="24"/>
  <c r="AC2543" i="24"/>
  <c r="AC2542" i="24"/>
  <c r="AC2467" i="24"/>
  <c r="AC2336" i="24"/>
  <c r="AC2335" i="24"/>
  <c r="AC2334" i="24"/>
  <c r="AC2779" i="24"/>
  <c r="AC2570" i="24"/>
  <c r="AC2569" i="24"/>
  <c r="AC2568" i="24"/>
  <c r="AC2493" i="24"/>
  <c r="AC2362" i="24"/>
  <c r="AC2361" i="24"/>
  <c r="AC2360" i="24"/>
  <c r="AC2519" i="24"/>
  <c r="AC2387" i="24"/>
  <c r="AC2386" i="24"/>
  <c r="AC2258" i="24"/>
  <c r="AC2257" i="24"/>
  <c r="AC2256" i="24"/>
  <c r="AC2181" i="24"/>
  <c r="AC2050" i="24"/>
  <c r="AC2049" i="24"/>
  <c r="AC2048" i="24"/>
  <c r="AC2310" i="24"/>
  <c r="AC2309" i="24"/>
  <c r="AC2308" i="24"/>
  <c r="AC2233" i="24"/>
  <c r="AC2102" i="24"/>
  <c r="AC2101" i="24"/>
  <c r="AC2100" i="24"/>
  <c r="AC2259" i="24"/>
  <c r="AC2128" i="24"/>
  <c r="AC2127" i="24"/>
  <c r="AC2126" i="24"/>
  <c r="AC2051" i="24"/>
  <c r="AC2285" i="24"/>
  <c r="AC2154" i="24"/>
  <c r="AC2153" i="24"/>
  <c r="AC2152" i="24"/>
  <c r="AC2077" i="24"/>
  <c r="AC2311" i="24"/>
  <c r="AC2180" i="24"/>
  <c r="AC2179" i="24"/>
  <c r="AC2178" i="24"/>
  <c r="AC2103" i="24"/>
  <c r="AC2596" i="24"/>
  <c r="AC2206" i="24"/>
  <c r="AC2205" i="24"/>
  <c r="AC2204" i="24"/>
  <c r="AC2129" i="24"/>
  <c r="AC2595" i="24"/>
  <c r="AC2594" i="24"/>
  <c r="AC2388" i="24"/>
  <c r="AC2337" i="24"/>
  <c r="AC2232" i="24"/>
  <c r="AC2231" i="24"/>
  <c r="AC2230" i="24"/>
  <c r="AC2155" i="24"/>
  <c r="AC2284" i="24"/>
  <c r="AC1999" i="24"/>
  <c r="AC1868" i="24"/>
  <c r="AC1867" i="24"/>
  <c r="AC1866" i="24"/>
  <c r="AC1791" i="24"/>
  <c r="AC2283" i="24"/>
  <c r="AC2282" i="24"/>
  <c r="AC2207" i="24"/>
  <c r="AC1894" i="24"/>
  <c r="AC1893" i="24"/>
  <c r="AC1892" i="24"/>
  <c r="AC1817" i="24"/>
  <c r="AC1920" i="24"/>
  <c r="AC1919" i="24"/>
  <c r="AC1918" i="24"/>
  <c r="AC1843" i="24"/>
  <c r="AC1946" i="24"/>
  <c r="AC1945" i="24"/>
  <c r="AC1944" i="24"/>
  <c r="AC1869" i="24"/>
  <c r="AC1972" i="24"/>
  <c r="AC1971" i="24"/>
  <c r="AC1970" i="24"/>
  <c r="AC1895" i="24"/>
  <c r="AC1764" i="24"/>
  <c r="AC1763" i="24"/>
  <c r="AC1762" i="24"/>
  <c r="AC1998" i="24"/>
  <c r="AC1997" i="24"/>
  <c r="AC1996" i="24"/>
  <c r="AC1921" i="24"/>
  <c r="AC1790" i="24"/>
  <c r="AC1789" i="24"/>
  <c r="AC1788" i="24"/>
  <c r="AC2075" i="24"/>
  <c r="AC2074" i="24"/>
  <c r="AC1973" i="24"/>
  <c r="AC1842" i="24"/>
  <c r="AC1841" i="24"/>
  <c r="AC1840" i="24"/>
  <c r="AC1765" i="24"/>
  <c r="AC2023" i="24"/>
  <c r="AC2022" i="24"/>
  <c r="AC1947" i="24"/>
  <c r="AC1661" i="24"/>
  <c r="AC1530" i="24"/>
  <c r="AC1529" i="24"/>
  <c r="AC1528" i="24"/>
  <c r="AC1453" i="24"/>
  <c r="AC2025" i="24"/>
  <c r="AC1687" i="24"/>
  <c r="AC1556" i="24"/>
  <c r="AC1555" i="24"/>
  <c r="AC1554" i="24"/>
  <c r="AC1479" i="24"/>
  <c r="AC1816" i="24"/>
  <c r="AC1739" i="24"/>
  <c r="AC1713" i="24"/>
  <c r="AC1582" i="24"/>
  <c r="AC1581" i="24"/>
  <c r="AC1580" i="24"/>
  <c r="AC1505" i="24"/>
  <c r="AC2076" i="24"/>
  <c r="AC1815" i="24"/>
  <c r="AC1814" i="24"/>
  <c r="AC1736" i="24"/>
  <c r="AC1608" i="24"/>
  <c r="AC1607" i="24"/>
  <c r="AC1606" i="24"/>
  <c r="AC1531" i="24"/>
  <c r="AC1634" i="24"/>
  <c r="AC1633" i="24"/>
  <c r="AC1632" i="24"/>
  <c r="AC1557" i="24"/>
  <c r="AC1737" i="24"/>
  <c r="AC1660" i="24"/>
  <c r="AC1659" i="24"/>
  <c r="AC1658" i="24"/>
  <c r="AC1583" i="24"/>
  <c r="AC1452" i="24"/>
  <c r="AC1451" i="24"/>
  <c r="AC1450" i="24"/>
  <c r="AC2024" i="24"/>
  <c r="AC1712" i="24"/>
  <c r="AC1711" i="24"/>
  <c r="AC1710" i="24"/>
  <c r="AC1635" i="24"/>
  <c r="AC1504" i="24"/>
  <c r="AC1503" i="24"/>
  <c r="AC1502" i="24"/>
  <c r="AC1738" i="24"/>
  <c r="AC1322" i="24"/>
  <c r="AC1321" i="24"/>
  <c r="AC1320" i="24"/>
  <c r="AC1245" i="24"/>
  <c r="AC1348" i="24"/>
  <c r="AC1347" i="24"/>
  <c r="AC1346" i="24"/>
  <c r="AC1271" i="24"/>
  <c r="AC1140" i="24"/>
  <c r="AC1139" i="24"/>
  <c r="AC1686" i="24"/>
  <c r="AC1374" i="24"/>
  <c r="AC1373" i="24"/>
  <c r="AC1372" i="24"/>
  <c r="AC1297" i="24"/>
  <c r="AC1166" i="24"/>
  <c r="AC1165" i="24"/>
  <c r="AC1164" i="24"/>
  <c r="AC1425" i="24"/>
  <c r="AC1424" i="24"/>
  <c r="AC1349" i="24"/>
  <c r="AC1218" i="24"/>
  <c r="AC1217" i="24"/>
  <c r="AC1216" i="24"/>
  <c r="AC1141" i="24"/>
  <c r="AC1609" i="24"/>
  <c r="AC1478" i="24"/>
  <c r="AC1426" i="24"/>
  <c r="AC1375" i="24"/>
  <c r="AC1244" i="24"/>
  <c r="AC1243" i="24"/>
  <c r="AC1242" i="24"/>
  <c r="AC1167" i="24"/>
  <c r="AC1477" i="24"/>
  <c r="AC1476" i="24"/>
  <c r="AC1401" i="24"/>
  <c r="AC1270" i="24"/>
  <c r="AC1269" i="24"/>
  <c r="AC1268" i="24"/>
  <c r="AC1193" i="24"/>
  <c r="AC1296" i="24"/>
  <c r="AC1295" i="24"/>
  <c r="AC1294" i="24"/>
  <c r="AC1219" i="24"/>
  <c r="AC1427" i="24"/>
  <c r="AC1400" i="24"/>
  <c r="AC1115" i="24"/>
  <c r="AC984" i="24"/>
  <c r="AC983" i="24"/>
  <c r="AC982" i="24"/>
  <c r="AC907" i="24"/>
  <c r="AC1684" i="24"/>
  <c r="AC1399" i="24"/>
  <c r="AC1398" i="24"/>
  <c r="AC1010" i="24"/>
  <c r="AC1009" i="24"/>
  <c r="AC1008" i="24"/>
  <c r="AC933" i="24"/>
  <c r="AC1192" i="24"/>
  <c r="AC1036" i="24"/>
  <c r="AC1035" i="24"/>
  <c r="AC1034" i="24"/>
  <c r="AC959" i="24"/>
  <c r="AC1191" i="24"/>
  <c r="AC1190" i="24"/>
  <c r="AC1138" i="24"/>
  <c r="AC1062" i="24"/>
  <c r="AC1061" i="24"/>
  <c r="AC1060" i="24"/>
  <c r="AC985" i="24"/>
  <c r="AC854" i="24"/>
  <c r="AC853" i="24"/>
  <c r="AC852" i="24"/>
  <c r="AC1088" i="24"/>
  <c r="AC1087" i="24"/>
  <c r="AC1086" i="24"/>
  <c r="AC1011" i="24"/>
  <c r="AC880" i="24"/>
  <c r="AC879" i="24"/>
  <c r="AC878" i="24"/>
  <c r="AC1685" i="24"/>
  <c r="AC1114" i="24"/>
  <c r="AC1113" i="24"/>
  <c r="AC1112" i="24"/>
  <c r="AC1037" i="24"/>
  <c r="AC906" i="24"/>
  <c r="AC905" i="24"/>
  <c r="AC904" i="24"/>
  <c r="AC1063" i="24"/>
  <c r="AC932" i="24"/>
  <c r="AC931" i="24"/>
  <c r="AC930" i="24"/>
  <c r="AC855" i="24"/>
  <c r="AC1323" i="24"/>
  <c r="AC777" i="24"/>
  <c r="AC646" i="24"/>
  <c r="AC645" i="24"/>
  <c r="AC644" i="24"/>
  <c r="AC569" i="24"/>
  <c r="AC881" i="24"/>
  <c r="AC803" i="24"/>
  <c r="AC672" i="24"/>
  <c r="AC671" i="24"/>
  <c r="AC670" i="24"/>
  <c r="AC595" i="24"/>
  <c r="AC829" i="24"/>
  <c r="AC698" i="24"/>
  <c r="AC697" i="24"/>
  <c r="AC696" i="24"/>
  <c r="AC621" i="24"/>
  <c r="AC724" i="24"/>
  <c r="AC723" i="24"/>
  <c r="AC722" i="24"/>
  <c r="AC647" i="24"/>
  <c r="AC750" i="24"/>
  <c r="AC749" i="24"/>
  <c r="AC748" i="24"/>
  <c r="AC673" i="24"/>
  <c r="AC542" i="24"/>
  <c r="AC541" i="24"/>
  <c r="AC540" i="24"/>
  <c r="AC776" i="24"/>
  <c r="AC775" i="24"/>
  <c r="AC774" i="24"/>
  <c r="AC699" i="24"/>
  <c r="AC568" i="24"/>
  <c r="AC567" i="24"/>
  <c r="AC566" i="24"/>
  <c r="AC957" i="24"/>
  <c r="AC956" i="24"/>
  <c r="AC828" i="24"/>
  <c r="AC827" i="24"/>
  <c r="AC826" i="24"/>
  <c r="AC751" i="24"/>
  <c r="AC620" i="24"/>
  <c r="AC619" i="24"/>
  <c r="AC618" i="24"/>
  <c r="AC543" i="24"/>
  <c r="AC802" i="24"/>
  <c r="AC516" i="24"/>
  <c r="AC515" i="24"/>
  <c r="AC514" i="24"/>
  <c r="AC439" i="24"/>
  <c r="AC308" i="24"/>
  <c r="AC307" i="24"/>
  <c r="AC306" i="24"/>
  <c r="AC801" i="24"/>
  <c r="AC800" i="24"/>
  <c r="AC465" i="24"/>
  <c r="AC334" i="24"/>
  <c r="AC333" i="24"/>
  <c r="AC332" i="24"/>
  <c r="AC594" i="24"/>
  <c r="AC491" i="24"/>
  <c r="AC360" i="24"/>
  <c r="AC359" i="24"/>
  <c r="AC358" i="24"/>
  <c r="AC283" i="24"/>
  <c r="AC593" i="24"/>
  <c r="AC592" i="24"/>
  <c r="AC517" i="24"/>
  <c r="AC386" i="24"/>
  <c r="AC385" i="24"/>
  <c r="AC384" i="24"/>
  <c r="AC309" i="24"/>
  <c r="AC1089" i="24"/>
  <c r="AC412" i="24"/>
  <c r="AC411" i="24"/>
  <c r="AC410" i="24"/>
  <c r="AC335" i="24"/>
  <c r="AC464" i="24"/>
  <c r="AC463" i="24"/>
  <c r="AC462" i="24"/>
  <c r="AC387" i="24"/>
  <c r="AC958" i="24"/>
  <c r="AC725" i="24"/>
  <c r="AC490" i="24"/>
  <c r="AC489" i="24"/>
  <c r="AC488" i="24"/>
  <c r="AC413" i="24"/>
  <c r="AC282" i="24"/>
  <c r="AC281" i="24"/>
  <c r="AC280" i="24"/>
  <c r="AD2" i="24"/>
  <c r="AC4" i="24"/>
  <c r="AC863" i="24" s="1"/>
  <c r="AC361" i="24"/>
  <c r="AC438" i="24"/>
  <c r="AC437" i="24"/>
  <c r="AC436" i="24"/>
  <c r="AC1724" i="24"/>
  <c r="AB4042" i="24"/>
  <c r="AB350" i="24"/>
  <c r="AB61" i="24"/>
  <c r="AB960" i="24"/>
  <c r="AB105" i="24" s="1"/>
  <c r="AB87" i="24"/>
  <c r="AB91" i="24"/>
  <c r="AB38" i="24"/>
  <c r="AB4356" i="24"/>
  <c r="AB950" i="24"/>
  <c r="AB85" i="24"/>
  <c r="AB4408" i="24"/>
  <c r="AB3262" i="24"/>
  <c r="AB155" i="24"/>
  <c r="AB14" i="24"/>
  <c r="AB114" i="24"/>
  <c r="AB238" i="24"/>
  <c r="AB235" i="24"/>
  <c r="AB326" i="24"/>
  <c r="AB456" i="24"/>
  <c r="AB135" i="24"/>
  <c r="AB1964" i="24"/>
  <c r="AB4172" i="24"/>
  <c r="AB2742" i="24"/>
  <c r="AC191" i="24"/>
  <c r="AC1642" i="24"/>
  <c r="AC940" i="24"/>
  <c r="AB236" i="24"/>
  <c r="AB161" i="24"/>
  <c r="AB63" i="24"/>
  <c r="AB16" i="24"/>
  <c r="AB60" i="24"/>
  <c r="AB352" i="24"/>
  <c r="AB35" i="24"/>
  <c r="AB1990" i="24"/>
  <c r="AB3678" i="24"/>
  <c r="AB2638" i="24"/>
  <c r="AB36" i="24"/>
  <c r="AB164" i="24"/>
  <c r="AB492" i="24"/>
  <c r="AB55" i="24" s="1"/>
  <c r="AB37" i="24"/>
  <c r="AB4044" i="24"/>
  <c r="AB210" i="24"/>
  <c r="AB116" i="24"/>
  <c r="AB3706" i="24"/>
  <c r="AB3652" i="24"/>
  <c r="AB1520" i="24"/>
  <c r="AC4554" i="24"/>
  <c r="AC2239" i="24"/>
  <c r="AC2686" i="24"/>
  <c r="AB212" i="24"/>
  <c r="AB112" i="24"/>
  <c r="AB138" i="24"/>
  <c r="AB141" i="24"/>
  <c r="AB213" i="24"/>
  <c r="AB378" i="24"/>
  <c r="AB336" i="24"/>
  <c r="AB255" i="24" s="1"/>
  <c r="AB237" i="24"/>
  <c r="AB162" i="24"/>
  <c r="AB111" i="24"/>
  <c r="AB185" i="24"/>
  <c r="AB230" i="24"/>
  <c r="AB130" i="24"/>
  <c r="AB4122" i="24"/>
  <c r="AB10" i="24"/>
  <c r="AB274" i="24"/>
  <c r="AB110" i="24"/>
  <c r="AB4070" i="24"/>
  <c r="AB4382" i="24"/>
  <c r="AB2510" i="24"/>
  <c r="AB3236" i="24"/>
  <c r="AB3392" i="24"/>
  <c r="AB180" i="24"/>
  <c r="AB11" i="24"/>
  <c r="AC4557" i="24"/>
  <c r="AC3855" i="24"/>
  <c r="AC66" i="24"/>
  <c r="AC2890" i="24"/>
  <c r="AC2321" i="24"/>
  <c r="AC2295" i="24"/>
  <c r="AC1329" i="24"/>
  <c r="AC1386" i="24"/>
  <c r="AC2087" i="24"/>
  <c r="AC4661" i="24"/>
  <c r="AS5" i="24"/>
  <c r="AT6" i="24"/>
  <c r="AB186" i="24"/>
  <c r="AB163" i="24"/>
  <c r="AB12" i="24"/>
  <c r="AB64" i="24"/>
  <c r="AB924" i="24"/>
  <c r="AB88" i="24"/>
  <c r="AB4018" i="24"/>
  <c r="AB1912" i="24"/>
  <c r="AB4200" i="24"/>
  <c r="AB166" i="24"/>
  <c r="AB211" i="24"/>
  <c r="AB2640" i="24"/>
  <c r="AB430" i="24"/>
  <c r="AB272" i="24"/>
  <c r="AC2946" i="24" l="1"/>
  <c r="AC810" i="24"/>
  <c r="AC3721" i="24"/>
  <c r="AC2191" i="24"/>
  <c r="AC1828" i="24"/>
  <c r="AC1619" i="24"/>
  <c r="AC2842" i="24"/>
  <c r="AC1850" i="24"/>
  <c r="AC1802" i="24"/>
  <c r="AC2421" i="24"/>
  <c r="AC497" i="24"/>
  <c r="AC449" i="24"/>
  <c r="AC1511" i="24"/>
  <c r="AC294" i="24"/>
  <c r="AC2010" i="24"/>
  <c r="AC1589" i="24"/>
  <c r="AC1017" i="24"/>
  <c r="AC2504" i="24"/>
  <c r="AC3671" i="24"/>
  <c r="AC4427" i="24"/>
  <c r="AC1174" i="24"/>
  <c r="AC3413" i="24"/>
  <c r="AC503" i="24"/>
  <c r="AC3591" i="24"/>
  <c r="AC813" i="24"/>
  <c r="AC3049" i="24"/>
  <c r="AC4345" i="24"/>
  <c r="AC1099" i="24"/>
  <c r="AC3175" i="24"/>
  <c r="AC2630" i="24"/>
  <c r="AC3696" i="24"/>
  <c r="AC865" i="24"/>
  <c r="AC3046" i="24"/>
  <c r="AC368" i="24"/>
  <c r="AC3699" i="24"/>
  <c r="AC3539" i="24"/>
  <c r="AC1776" i="24"/>
  <c r="AC4085" i="24"/>
  <c r="AC4605" i="24"/>
  <c r="AC1902" i="24"/>
  <c r="AB30" i="24"/>
  <c r="AC3643" i="24"/>
  <c r="AC2088" i="24"/>
  <c r="AC2867" i="24"/>
  <c r="AC3618" i="24"/>
  <c r="AC3332" i="24"/>
  <c r="AC3461" i="24"/>
  <c r="AC1643" i="24"/>
  <c r="AC372" i="24"/>
  <c r="AC378" i="24" s="1"/>
  <c r="AC1955" i="24"/>
  <c r="AC3412" i="24"/>
  <c r="AC3430" i="24" s="1"/>
  <c r="AC1696" i="24"/>
  <c r="AC1714" i="24" s="1"/>
  <c r="AC3698" i="24"/>
  <c r="AC3716" i="24" s="1"/>
  <c r="AC3644" i="24"/>
  <c r="AC4113" i="24"/>
  <c r="AC2737" i="24"/>
  <c r="AC2059" i="24"/>
  <c r="AC396" i="24"/>
  <c r="AC414" i="24" s="1"/>
  <c r="AC451" i="24"/>
  <c r="AC707" i="24"/>
  <c r="AC2475" i="24"/>
  <c r="AC2138" i="24"/>
  <c r="AC2156" i="24" s="1"/>
  <c r="AC967" i="24"/>
  <c r="AC2033" i="24"/>
  <c r="AC4425" i="24"/>
  <c r="AC3854" i="24"/>
  <c r="AC3872" i="24" s="1"/>
  <c r="AC1800" i="24"/>
  <c r="AC1818" i="24" s="1"/>
  <c r="AC3437" i="24"/>
  <c r="AC1720" i="24"/>
  <c r="AC3669" i="24"/>
  <c r="AC658" i="24"/>
  <c r="AC2062" i="24"/>
  <c r="AC3726" i="24"/>
  <c r="AC476" i="24"/>
  <c r="AC4662" i="24"/>
  <c r="AC1668" i="24"/>
  <c r="AC2451" i="24"/>
  <c r="AC3357" i="24"/>
  <c r="AC1797" i="24"/>
  <c r="AC342" i="24"/>
  <c r="AC758" i="24"/>
  <c r="AC1697" i="24"/>
  <c r="AC2347" i="24"/>
  <c r="AC3673" i="24"/>
  <c r="AC4687" i="24"/>
  <c r="AC4684" i="24"/>
  <c r="AC4632" i="24"/>
  <c r="AC450" i="24"/>
  <c r="AC393" i="24"/>
  <c r="AC1048" i="24"/>
  <c r="AC1932" i="24"/>
  <c r="AC2942" i="24"/>
  <c r="AC4167" i="24"/>
  <c r="AC4242" i="24"/>
  <c r="AC3959" i="24"/>
  <c r="AC3852" i="24"/>
  <c r="AC293" i="24"/>
  <c r="AC290" i="24"/>
  <c r="AC300" i="24" s="1"/>
  <c r="AC1641" i="24"/>
  <c r="AC1151" i="24"/>
  <c r="AC2269" i="24"/>
  <c r="AC2838" i="24"/>
  <c r="AC3617" i="24"/>
  <c r="AC4527" i="24"/>
  <c r="AC3514" i="24"/>
  <c r="AC3228" i="24"/>
  <c r="AC891" i="24"/>
  <c r="AC1516" i="24"/>
  <c r="AC606" i="24"/>
  <c r="AC445" i="24"/>
  <c r="AC1018" i="24"/>
  <c r="AC1746" i="24"/>
  <c r="AC2477" i="24"/>
  <c r="AC2967" i="24"/>
  <c r="AC4089" i="24"/>
  <c r="AC3955" i="24"/>
  <c r="AC3231" i="24"/>
  <c r="AC1594" i="24"/>
  <c r="AC2192" i="24"/>
  <c r="AC705" i="24"/>
  <c r="AC1304" i="24"/>
  <c r="AC2114" i="24"/>
  <c r="AC3748" i="24"/>
  <c r="AC4658" i="24"/>
  <c r="AC1564" i="24"/>
  <c r="AC2760" i="24"/>
  <c r="AC4424" i="24"/>
  <c r="AC653" i="24"/>
  <c r="AC2499" i="24"/>
  <c r="AC367" i="24"/>
  <c r="AC969" i="24"/>
  <c r="AC1515" i="24"/>
  <c r="AC2712" i="24"/>
  <c r="AC3176" i="24"/>
  <c r="AC4059" i="24"/>
  <c r="AC2109" i="24"/>
  <c r="AC3851" i="24"/>
  <c r="AC657" i="24"/>
  <c r="AC2009" i="24"/>
  <c r="AC549" i="24"/>
  <c r="AC1355" i="24"/>
  <c r="AC3152" i="24"/>
  <c r="AC3170" i="24" s="1"/>
  <c r="AC2869" i="24"/>
  <c r="AC2401" i="24"/>
  <c r="AC555" i="24"/>
  <c r="AC370" i="24"/>
  <c r="AC388" i="24" s="1"/>
  <c r="AC422" i="24"/>
  <c r="AC440" i="24" s="1"/>
  <c r="AC477" i="24"/>
  <c r="AC2397" i="24"/>
  <c r="AC2163" i="24"/>
  <c r="AC941" i="24"/>
  <c r="AC2710" i="24"/>
  <c r="AC2111" i="24"/>
  <c r="AC4373" i="24"/>
  <c r="AC3103" i="24"/>
  <c r="AC3619" i="24"/>
  <c r="AC2057" i="24"/>
  <c r="AC1671" i="24"/>
  <c r="AC1256" i="24"/>
  <c r="AC2344" i="24"/>
  <c r="AC3929" i="24"/>
  <c r="AC575" i="24"/>
  <c r="AC3384" i="24"/>
  <c r="AC398" i="24"/>
  <c r="AC3722" i="24"/>
  <c r="AC2604" i="24"/>
  <c r="AC1412" i="24"/>
  <c r="AC2473" i="24"/>
  <c r="AC601" i="24"/>
  <c r="AC1854" i="24"/>
  <c r="AC2916" i="24"/>
  <c r="AC3800" i="24"/>
  <c r="AC4012" i="24"/>
  <c r="AC4064" i="24"/>
  <c r="AC3150" i="24"/>
  <c r="AC1541" i="24"/>
  <c r="AC419" i="24"/>
  <c r="AC1334" i="24"/>
  <c r="AC2061" i="24"/>
  <c r="AC3019" i="24"/>
  <c r="AC4298" i="24"/>
  <c r="AC2135" i="24"/>
  <c r="AC3102" i="24"/>
  <c r="AC3774" i="24"/>
  <c r="AC4401" i="24"/>
  <c r="AC4610" i="24"/>
  <c r="AC970" i="24"/>
  <c r="AC2919" i="24"/>
  <c r="AC2036" i="24"/>
  <c r="AC580" i="24"/>
  <c r="AC1282" i="24"/>
  <c r="AC2187" i="24"/>
  <c r="AC2681" i="24"/>
  <c r="AC3752" i="24"/>
  <c r="AC4558" i="24"/>
  <c r="AC3233" i="24"/>
  <c r="AC838" i="24"/>
  <c r="AC856" i="24" s="1"/>
  <c r="AC1228" i="24"/>
  <c r="AC1246" i="24" s="1"/>
  <c r="AC630" i="24"/>
  <c r="AC648" i="24" s="1"/>
  <c r="AC2735" i="24"/>
  <c r="AC2085" i="24"/>
  <c r="AC1279" i="24"/>
  <c r="AC2917" i="24"/>
  <c r="AC3961" i="24"/>
  <c r="AC2840" i="24"/>
  <c r="AC2858" i="24" s="1"/>
  <c r="AC3932" i="24"/>
  <c r="AC3950" i="24" s="1"/>
  <c r="AC3775" i="24"/>
  <c r="AC2396" i="24"/>
  <c r="AC4323" i="24"/>
  <c r="AC1147" i="24"/>
  <c r="AC2655" i="24"/>
  <c r="AC4190" i="24"/>
  <c r="AC576" i="24"/>
  <c r="AC4220" i="24"/>
  <c r="AC1021" i="24"/>
  <c r="AC3986" i="24"/>
  <c r="AC4502" i="24"/>
  <c r="AC289" i="24"/>
  <c r="AC1226" i="24"/>
  <c r="AC1330" i="24"/>
  <c r="AC2035" i="24"/>
  <c r="AC2893" i="24"/>
  <c r="AC3904" i="24"/>
  <c r="AC2136" i="24"/>
  <c r="AC3566" i="24"/>
  <c r="AC602" i="24"/>
  <c r="AC836" i="24"/>
  <c r="AC319" i="24"/>
  <c r="AC1407" i="24"/>
  <c r="AC2243" i="24"/>
  <c r="AC3283" i="24"/>
  <c r="AC4531" i="24"/>
  <c r="AC3435" i="24"/>
  <c r="AC2318" i="24"/>
  <c r="AC2915" i="24"/>
  <c r="AC1906" i="24"/>
  <c r="AC1278" i="24"/>
  <c r="AC605" i="24"/>
  <c r="AC1178" i="24"/>
  <c r="AC2503" i="24"/>
  <c r="AC2971" i="24"/>
  <c r="AC3878" i="24"/>
  <c r="AC4709" i="24"/>
  <c r="AC4116" i="24"/>
  <c r="AC4423" i="24"/>
  <c r="AC3487" i="24"/>
  <c r="AC2447" i="24"/>
  <c r="AC2474" i="24"/>
  <c r="AC263" i="24"/>
  <c r="AC914" i="24"/>
  <c r="AC1775" i="24"/>
  <c r="AC2373" i="24"/>
  <c r="AC3279" i="24"/>
  <c r="AC4320" i="24"/>
  <c r="AC3386" i="24"/>
  <c r="AC3404" i="24" s="1"/>
  <c r="AC997" i="24"/>
  <c r="AC733" i="24"/>
  <c r="AC2787" i="24"/>
  <c r="AC837" i="24"/>
  <c r="AC3125" i="24"/>
  <c r="AC4400" i="24"/>
  <c r="AC4418" i="24" s="1"/>
  <c r="AC2813" i="24"/>
  <c r="AC3983" i="24"/>
  <c r="AC4663" i="24"/>
  <c r="AC2789" i="24"/>
  <c r="AC862" i="24"/>
  <c r="AC939" i="24"/>
  <c r="AC2759" i="24"/>
  <c r="AC991" i="24"/>
  <c r="AC3097" i="24"/>
  <c r="AC394" i="24"/>
  <c r="AC3206" i="24"/>
  <c r="AC2634" i="24"/>
  <c r="AC2640" i="24" s="1"/>
  <c r="AC1486" i="24"/>
  <c r="AC1537" i="24"/>
  <c r="AC866" i="24"/>
  <c r="AC2270" i="24"/>
  <c r="AC2868" i="24"/>
  <c r="AC4063" i="24"/>
  <c r="AC2422" i="24"/>
  <c r="AC4294" i="24"/>
  <c r="AC966" i="24"/>
  <c r="AC814" i="24"/>
  <c r="AC471" i="24"/>
  <c r="AC1433" i="24"/>
  <c r="AC2529" i="24"/>
  <c r="AC3517" i="24"/>
  <c r="AC4688" i="24"/>
  <c r="AC2395" i="24"/>
  <c r="AC3882" i="24"/>
  <c r="AC1100" i="24"/>
  <c r="AC1512" i="24"/>
  <c r="AC523" i="24"/>
  <c r="AC787" i="24"/>
  <c r="AC1880" i="24"/>
  <c r="AC2425" i="24"/>
  <c r="AC3254" i="24"/>
  <c r="AC4007" i="24"/>
  <c r="AC3543" i="24"/>
  <c r="AC3436" i="24"/>
  <c r="AC2682" i="24"/>
  <c r="AC1749" i="24"/>
  <c r="AC1490" i="24"/>
  <c r="AC553" i="24"/>
  <c r="AC1459" i="24"/>
  <c r="AC2032" i="24"/>
  <c r="AC2577" i="24"/>
  <c r="AC3361" i="24"/>
  <c r="AC4324" i="24"/>
  <c r="AC4319" i="24"/>
  <c r="AC2162" i="24"/>
  <c r="AC3020" i="24"/>
  <c r="AC4117" i="24"/>
  <c r="AC500" i="24"/>
  <c r="AC518" i="24" s="1"/>
  <c r="AC2709" i="24"/>
  <c r="AC1799" i="24"/>
  <c r="AC3307" i="24"/>
  <c r="AC4481" i="24"/>
  <c r="AC3646" i="24"/>
  <c r="AC3664" i="24" s="1"/>
  <c r="AC4217" i="24"/>
  <c r="AC2605" i="24"/>
  <c r="AC2790" i="24"/>
  <c r="AC1698" i="24"/>
  <c r="AC1281" i="24"/>
  <c r="AC2816" i="24"/>
  <c r="AC1542" i="24"/>
  <c r="AC3024" i="24"/>
  <c r="AC4713" i="24"/>
  <c r="AC4710" i="24"/>
  <c r="AC502" i="24"/>
  <c r="AC1225" i="24"/>
  <c r="AC2526" i="24"/>
  <c r="AC2997" i="24"/>
  <c r="AC4060" i="24"/>
  <c r="AC3540" i="24"/>
  <c r="AC3440" i="24"/>
  <c r="AC1693" i="24"/>
  <c r="AC2058" i="24"/>
  <c r="AC761" i="24"/>
  <c r="AC1645" i="24"/>
  <c r="AC2656" i="24"/>
  <c r="AC3777" i="24"/>
  <c r="AC4246" i="24"/>
  <c r="AC3331" i="24"/>
  <c r="AC498" i="24"/>
  <c r="AC992" i="24"/>
  <c r="AC420" i="24"/>
  <c r="AC1126" i="24"/>
  <c r="AC1672" i="24"/>
  <c r="AC2629" i="24"/>
  <c r="AC3466" i="24"/>
  <c r="AC4034" i="24"/>
  <c r="AC1095" i="24"/>
  <c r="AC554" i="24"/>
  <c r="AC706" i="24"/>
  <c r="AC1199" i="24"/>
  <c r="AC1827" i="24"/>
  <c r="AC2785" i="24"/>
  <c r="AC3410" i="24"/>
  <c r="AC4450" i="24"/>
  <c r="AC474" i="24"/>
  <c r="AC343" i="24"/>
  <c r="AC499" i="24"/>
  <c r="AC3048" i="24"/>
  <c r="AC3066" i="24" s="1"/>
  <c r="AC2713" i="24"/>
  <c r="AC3723" i="24"/>
  <c r="AC4478" i="24"/>
  <c r="AC4496" i="24" s="1"/>
  <c r="AC4195" i="24"/>
  <c r="AC4348" i="24"/>
  <c r="AC4366" i="24" s="1"/>
  <c r="AC3802" i="24"/>
  <c r="AC3820" i="24" s="1"/>
  <c r="AC3128" i="24"/>
  <c r="AC1646" i="24"/>
  <c r="AC1771" i="24"/>
  <c r="AC2920" i="24"/>
  <c r="AC2218" i="24"/>
  <c r="AC2734" i="24"/>
  <c r="AC4142" i="24"/>
  <c r="AC1875" i="24"/>
  <c r="AC1801" i="24"/>
  <c r="AC397" i="24"/>
  <c r="AC1381" i="24"/>
  <c r="AC2240" i="24"/>
  <c r="AC3305" i="24"/>
  <c r="AC4428" i="24"/>
  <c r="AC3124" i="24"/>
  <c r="AC3227" i="24"/>
  <c r="AC1044" i="24"/>
  <c r="AC2217" i="24"/>
  <c r="AC888" i="24"/>
  <c r="AC1464" i="24"/>
  <c r="AC2369" i="24"/>
  <c r="AC3804" i="24"/>
  <c r="AC3930" i="24"/>
  <c r="AC4635" i="24"/>
  <c r="AC1069" i="24"/>
  <c r="AC735" i="24"/>
  <c r="AC268" i="24"/>
  <c r="AC965" i="24"/>
  <c r="AC1953" i="24"/>
  <c r="AC2552" i="24"/>
  <c r="AC3284" i="24"/>
  <c r="AC4163" i="24"/>
  <c r="AC4607" i="24"/>
  <c r="AC1673" i="24"/>
  <c r="AC291" i="24"/>
  <c r="AC994" i="24"/>
  <c r="AC1012" i="24" s="1"/>
  <c r="AC266" i="24"/>
  <c r="AC1331" i="24"/>
  <c r="AC1565" i="24"/>
  <c r="AC3750" i="24"/>
  <c r="AC3768" i="24" s="1"/>
  <c r="AC3958" i="24"/>
  <c r="AC3976" i="24" s="1"/>
  <c r="AC2345" i="24"/>
  <c r="AC4296" i="24"/>
  <c r="AC4314" i="24" s="1"/>
  <c r="AC2579" i="24"/>
  <c r="AC4374" i="24"/>
  <c r="AC4392" i="24" s="1"/>
  <c r="AC3362" i="24"/>
  <c r="AC2244" i="24"/>
  <c r="AC1927" i="24"/>
  <c r="AC3544" i="24"/>
  <c r="AC2213" i="24"/>
  <c r="AC4138" i="24"/>
  <c r="AC4216" i="24"/>
  <c r="AC2812" i="24"/>
  <c r="AC1563" i="24"/>
  <c r="AC1489" i="24"/>
  <c r="AC732" i="24"/>
  <c r="AC1303" i="24"/>
  <c r="AC2343" i="24"/>
  <c r="AC3336" i="24"/>
  <c r="AC4505" i="24"/>
  <c r="AC4479" i="24"/>
  <c r="AC3981" i="24"/>
  <c r="AC2581" i="24"/>
  <c r="AC1125" i="24"/>
  <c r="AC710" i="24"/>
  <c r="AC1928" i="24"/>
  <c r="AC2941" i="24"/>
  <c r="AC4011" i="24"/>
  <c r="AC473" i="24"/>
  <c r="AC1073" i="24"/>
  <c r="AC315" i="24"/>
  <c r="AC3232" i="24"/>
  <c r="AC1983" i="24"/>
  <c r="AC1980" i="24"/>
  <c r="AC4476" i="24"/>
  <c r="AC3127" i="24"/>
  <c r="AC2166" i="24"/>
  <c r="AC1382" i="24"/>
  <c r="AC1251" i="24"/>
  <c r="AC3388" i="24"/>
  <c r="AC3830" i="24"/>
  <c r="AC917" i="24"/>
  <c r="AC1254" i="24"/>
  <c r="AC1272" i="24" s="1"/>
  <c r="AC4634" i="24"/>
  <c r="AC4652" i="24" s="1"/>
  <c r="AC2683" i="24"/>
  <c r="AC3308" i="24"/>
  <c r="AC3326" i="24" s="1"/>
  <c r="AC3203" i="24"/>
  <c r="AC3542" i="24"/>
  <c r="AC3560" i="24" s="1"/>
  <c r="AC3645" i="24"/>
  <c r="AC4191" i="24"/>
  <c r="AC1175" i="24"/>
  <c r="AC681" i="24"/>
  <c r="AC1488" i="24"/>
  <c r="AC1506" i="24" s="1"/>
  <c r="AC785" i="24"/>
  <c r="AC1461" i="24"/>
  <c r="AC347" i="24"/>
  <c r="AC369" i="24"/>
  <c r="AC265" i="24"/>
  <c r="AC786" i="24"/>
  <c r="AC804" i="24" s="1"/>
  <c r="AC2089" i="24"/>
  <c r="AC2267" i="24"/>
  <c r="AC2684" i="24"/>
  <c r="AC2702" i="24" s="1"/>
  <c r="AC205" i="24" s="1"/>
  <c r="AC2531" i="24"/>
  <c r="AC4606" i="24"/>
  <c r="AC3592" i="24"/>
  <c r="AC2530" i="24"/>
  <c r="AC1719" i="24"/>
  <c r="AC839" i="24"/>
  <c r="AC762" i="24"/>
  <c r="AC2711" i="24"/>
  <c r="AC1204" i="24"/>
  <c r="AC2764" i="24"/>
  <c r="AC4189" i="24"/>
  <c r="AC4164" i="24"/>
  <c r="AC3149" i="24"/>
  <c r="AC2582" i="24"/>
  <c r="AC1567" i="24"/>
  <c r="AC1022" i="24"/>
  <c r="AC1485" i="24"/>
  <c r="AC1750" i="24"/>
  <c r="AC3310" i="24"/>
  <c r="AC4372" i="24"/>
  <c r="AC4293" i="24"/>
  <c r="AC731" i="24"/>
  <c r="AC2296" i="24"/>
  <c r="AC4349" i="24"/>
  <c r="AC1954" i="24"/>
  <c r="AC2005" i="24"/>
  <c r="AC4272" i="24"/>
  <c r="AC3180" i="24"/>
  <c r="AC2292" i="24"/>
  <c r="AC1203" i="24"/>
  <c r="AC809" i="24"/>
  <c r="AC3414" i="24"/>
  <c r="AC3420" i="24" s="1"/>
  <c r="AC3383" i="24"/>
  <c r="AC709" i="24"/>
  <c r="AC4269" i="24"/>
  <c r="AC4503" i="24"/>
  <c r="AC1825" i="24"/>
  <c r="AC3385" i="24"/>
  <c r="AC2943" i="24"/>
  <c r="AC3490" i="24"/>
  <c r="AC3508" i="24" s="1"/>
  <c r="AC3464" i="24"/>
  <c r="AC3482" i="24" s="1"/>
  <c r="AC3957" i="24"/>
  <c r="AC1409" i="24"/>
  <c r="AC3073" i="24"/>
  <c r="AC2319" i="24"/>
  <c r="AC811" i="24"/>
  <c r="AC656" i="24"/>
  <c r="AC674" i="24" s="1"/>
  <c r="AC2891" i="24"/>
  <c r="AC4325" i="24"/>
  <c r="AC763" i="24"/>
  <c r="AC1046" i="24"/>
  <c r="AC1064" i="24" s="1"/>
  <c r="AC1231" i="24"/>
  <c r="AC3238" i="24"/>
  <c r="AC3545" i="24"/>
  <c r="AC3230" i="24"/>
  <c r="AC3248" i="24" s="1"/>
  <c r="AC3516" i="24"/>
  <c r="AC3534" i="24" s="1"/>
  <c r="AC1043" i="24"/>
  <c r="AC4137" i="24"/>
  <c r="AC3179" i="24"/>
  <c r="AC1745" i="24"/>
  <c r="AC2603" i="24"/>
  <c r="AC4111" i="24"/>
  <c r="AC1849" i="24"/>
  <c r="AC736" i="24"/>
  <c r="AC4584" i="24"/>
  <c r="AC3491" i="24"/>
  <c r="AC2448" i="24"/>
  <c r="AC1359" i="24"/>
  <c r="AC1615" i="24"/>
  <c r="AC472" i="24"/>
  <c r="AC4115" i="24"/>
  <c r="AC1356" i="24"/>
  <c r="AC4087" i="24"/>
  <c r="AC1257" i="24"/>
  <c r="AC2865" i="24"/>
  <c r="AC3567" i="24"/>
  <c r="AC2995" i="24"/>
  <c r="AC3827" i="24"/>
  <c r="AC3541" i="24"/>
  <c r="AC2008" i="24"/>
  <c r="AC2026" i="24" s="1"/>
  <c r="AC1253" i="24"/>
  <c r="AC1020" i="24"/>
  <c r="AC1038" i="24" s="1"/>
  <c r="AC1877" i="24"/>
  <c r="AC1669" i="24"/>
  <c r="AC1435" i="24"/>
  <c r="AC295" i="24"/>
  <c r="AC321" i="24"/>
  <c r="AC1465" i="24"/>
  <c r="AC228" i="24"/>
  <c r="AC976" i="24"/>
  <c r="AC1522" i="24"/>
  <c r="AC2661" i="24"/>
  <c r="AC2921" i="24"/>
  <c r="AC2973" i="24"/>
  <c r="AC3025" i="24"/>
  <c r="AC3623" i="24"/>
  <c r="AC3828" i="24"/>
  <c r="AC3846" i="24" s="1"/>
  <c r="AC4477" i="24"/>
  <c r="AC4402" i="24"/>
  <c r="AC3253" i="24"/>
  <c r="AC2399" i="24"/>
  <c r="AC2214" i="24"/>
  <c r="AC684" i="24"/>
  <c r="AC2660" i="24"/>
  <c r="AC3803" i="24"/>
  <c r="AC3153" i="24"/>
  <c r="AC887" i="24"/>
  <c r="AC3178" i="24"/>
  <c r="AC3196" i="24" s="1"/>
  <c r="AC2293" i="24"/>
  <c r="AC3415" i="24"/>
  <c r="AC4192" i="24"/>
  <c r="AC4210" i="24" s="1"/>
  <c r="AC2450" i="24"/>
  <c r="AC2468" i="24" s="1"/>
  <c r="AC525" i="24"/>
  <c r="AC2453" i="24"/>
  <c r="AC3489" i="24"/>
  <c r="AC1487" i="24"/>
  <c r="AC292" i="24"/>
  <c r="AC310" i="24" s="1"/>
  <c r="AC1227" i="24"/>
  <c r="AC2553" i="24"/>
  <c r="AC1695" i="24"/>
  <c r="AC447" i="24"/>
  <c r="AC454" i="24" s="1"/>
  <c r="AC1878" i="24"/>
  <c r="AC1896" i="24" s="1"/>
  <c r="AC629" i="24"/>
  <c r="AC737" i="24"/>
  <c r="AC889" i="24"/>
  <c r="AC4247" i="24"/>
  <c r="AC893" i="24"/>
  <c r="AC1904" i="24"/>
  <c r="AC1922" i="24" s="1"/>
  <c r="AC3441" i="24"/>
  <c r="AC4010" i="24"/>
  <c r="AC4028" i="24" s="1"/>
  <c r="AC4581" i="24"/>
  <c r="AC4120" i="24"/>
  <c r="AC4582" i="24"/>
  <c r="AC4600" i="24" s="1"/>
  <c r="AC185" i="24"/>
  <c r="AC186" i="24"/>
  <c r="AD3" i="24"/>
  <c r="AC29" i="24"/>
  <c r="AC129" i="24"/>
  <c r="AC154" i="24"/>
  <c r="AC187" i="24"/>
  <c r="AC4090" i="24"/>
  <c r="AC2551" i="24"/>
  <c r="AC492" i="24"/>
  <c r="AC76" i="24"/>
  <c r="AC251" i="24"/>
  <c r="AC101" i="24"/>
  <c r="AC815" i="24"/>
  <c r="AC760" i="24"/>
  <c r="AC778" i="24" s="1"/>
  <c r="AC577" i="24"/>
  <c r="AC682" i="24"/>
  <c r="AC700" i="24" s="1"/>
  <c r="AC942" i="24"/>
  <c r="AC1098" i="24"/>
  <c r="AC1116" i="24" s="1"/>
  <c r="AC104" i="24"/>
  <c r="AC867" i="24"/>
  <c r="AC1075" i="24"/>
  <c r="AC1280" i="24"/>
  <c r="AC1298" i="24" s="1"/>
  <c r="AC1881" i="24"/>
  <c r="AC1722" i="24"/>
  <c r="AC1740" i="24" s="1"/>
  <c r="AC1513" i="24"/>
  <c r="AC1721" i="24"/>
  <c r="AC1907" i="24"/>
  <c r="AC2141" i="24"/>
  <c r="AC1725" i="24"/>
  <c r="AC1933" i="24"/>
  <c r="AC2137" i="24"/>
  <c r="AC2164" i="24"/>
  <c r="AC2182" i="24" s="1"/>
  <c r="AC2167" i="24"/>
  <c r="AC2606" i="24"/>
  <c r="AC2624" i="24" s="1"/>
  <c r="AC2449" i="24"/>
  <c r="AC2456" i="24" s="1"/>
  <c r="AC2346" i="24"/>
  <c r="AC2364" i="24" s="1"/>
  <c r="AC2554" i="24"/>
  <c r="AC2572" i="24" s="1"/>
  <c r="AC2761" i="24"/>
  <c r="AC229" i="24"/>
  <c r="AC2762" i="24"/>
  <c r="AC2780" i="24" s="1"/>
  <c r="AC3051" i="24"/>
  <c r="AC3021" i="24"/>
  <c r="AC2969" i="24"/>
  <c r="AC3467" i="24"/>
  <c r="AC3438" i="24"/>
  <c r="AC3456" i="24" s="1"/>
  <c r="AC3593" i="24"/>
  <c r="AC3620" i="24"/>
  <c r="AC3638" i="24" s="1"/>
  <c r="AC3909" i="24"/>
  <c r="AC4039" i="24"/>
  <c r="AC4270" i="24"/>
  <c r="AC4288" i="24" s="1"/>
  <c r="AC4507" i="24"/>
  <c r="AC4712" i="24"/>
  <c r="AC4730" i="24" s="1"/>
  <c r="AC166" i="24" s="1"/>
  <c r="AC3908" i="24"/>
  <c r="AU6" i="24"/>
  <c r="AT5" i="24"/>
  <c r="AC26" i="24"/>
  <c r="AC126" i="24"/>
  <c r="AC51" i="24"/>
  <c r="AC269" i="24"/>
  <c r="AC77" i="24"/>
  <c r="AC252" i="24"/>
  <c r="AC102" i="24"/>
  <c r="AC578" i="24"/>
  <c r="AC596" i="24" s="1"/>
  <c r="AC552" i="24"/>
  <c r="AC570" i="24" s="1"/>
  <c r="AC789" i="24"/>
  <c r="AC711" i="24"/>
  <c r="AC971" i="24"/>
  <c r="AC974" i="24" s="1"/>
  <c r="AC890" i="24"/>
  <c r="AC908" i="24" s="1"/>
  <c r="AC1127" i="24"/>
  <c r="AC915" i="24"/>
  <c r="AC1123" i="24"/>
  <c r="AC1514" i="24"/>
  <c r="AC1532" i="24" s="1"/>
  <c r="AC1309" i="24"/>
  <c r="AC1384" i="24"/>
  <c r="AC1402" i="24" s="1"/>
  <c r="AC151" i="24"/>
  <c r="AC2189" i="24"/>
  <c r="AC1826" i="24"/>
  <c r="AC1844" i="24" s="1"/>
  <c r="AC1773" i="24"/>
  <c r="AC1981" i="24"/>
  <c r="AC2193" i="24"/>
  <c r="AC2215" i="24"/>
  <c r="AC2294" i="24"/>
  <c r="AC2312" i="24" s="1"/>
  <c r="AC2635" i="24"/>
  <c r="AC2375" i="24"/>
  <c r="AC2583" i="24"/>
  <c r="AC2371" i="24"/>
  <c r="AC2739" i="24"/>
  <c r="AC2791" i="24"/>
  <c r="AC3099" i="24"/>
  <c r="AC2918" i="24"/>
  <c r="AC2936" i="24" s="1"/>
  <c r="AC3022" i="24"/>
  <c r="AC3040" i="24" s="1"/>
  <c r="AC3077" i="24"/>
  <c r="AC3255" i="24"/>
  <c r="AC3259" i="24"/>
  <c r="AC3515" i="24"/>
  <c r="AC3337" i="24"/>
  <c r="AC3256" i="24"/>
  <c r="AC3274" i="24" s="1"/>
  <c r="AC3463" i="24"/>
  <c r="AC3649" i="24"/>
  <c r="AC3727" i="24"/>
  <c r="AC3831" i="24"/>
  <c r="AC3779" i="24"/>
  <c r="AC3880" i="24"/>
  <c r="AC3898" i="24" s="1"/>
  <c r="AC3984" i="24"/>
  <c r="AC4002" i="24" s="1"/>
  <c r="AC4088" i="24"/>
  <c r="AC4106" i="24" s="1"/>
  <c r="AC4165" i="24"/>
  <c r="AC4166" i="24"/>
  <c r="AC4184" i="24" s="1"/>
  <c r="AC4273" i="24"/>
  <c r="AC4403" i="24"/>
  <c r="AC4455" i="24"/>
  <c r="AC4530" i="24"/>
  <c r="AC4548" i="24" s="1"/>
  <c r="AC4555" i="24"/>
  <c r="AC4685" i="24"/>
  <c r="AC4689" i="24"/>
  <c r="AC4711" i="24"/>
  <c r="AC3622" i="24"/>
  <c r="AC1200" i="24"/>
  <c r="AC1912" i="24"/>
  <c r="AC4226" i="24"/>
  <c r="AC4148" i="24"/>
  <c r="AC27" i="24"/>
  <c r="AC127" i="24"/>
  <c r="AC52" i="24"/>
  <c r="AC254" i="24"/>
  <c r="AC298" i="24"/>
  <c r="AC78" i="24"/>
  <c r="AC253" i="24"/>
  <c r="AC685" i="24"/>
  <c r="AC607" i="24"/>
  <c r="AC581" i="24"/>
  <c r="AC1071" i="24"/>
  <c r="AC734" i="24"/>
  <c r="AC752" i="24" s="1"/>
  <c r="AC551" i="24"/>
  <c r="AC759" i="24"/>
  <c r="AC968" i="24"/>
  <c r="AC986" i="24" s="1"/>
  <c r="AC1019" i="24"/>
  <c r="AC919" i="24"/>
  <c r="AC1332" i="24"/>
  <c r="AC1350" i="24" s="1"/>
  <c r="AC1149" i="24"/>
  <c r="AC1357" i="24"/>
  <c r="AC1413" i="24"/>
  <c r="AC1569" i="24"/>
  <c r="AC1618" i="24"/>
  <c r="AC1636" i="24" s="1"/>
  <c r="AC152" i="24"/>
  <c r="AC1747" i="24"/>
  <c r="AC1855" i="24"/>
  <c r="AC1774" i="24"/>
  <c r="AC1792" i="24" s="1"/>
  <c r="AC1982" i="24"/>
  <c r="AC2000" i="24" s="1"/>
  <c r="AC1930" i="24"/>
  <c r="AC1948" i="24" s="1"/>
  <c r="AC176" i="24"/>
  <c r="AC2242" i="24"/>
  <c r="AC2260" i="24" s="1"/>
  <c r="AC2241" i="24"/>
  <c r="AC2323" i="24"/>
  <c r="AC2398" i="24"/>
  <c r="AC2416" i="24" s="1"/>
  <c r="AC2423" i="24"/>
  <c r="AC2631" i="24"/>
  <c r="AC2638" i="24" s="1"/>
  <c r="AC2528" i="24"/>
  <c r="AC2546" i="24" s="1"/>
  <c r="AC2476" i="24"/>
  <c r="AC2494" i="24" s="1"/>
  <c r="AC2479" i="24"/>
  <c r="AC2658" i="24"/>
  <c r="AC2676" i="24" s="1"/>
  <c r="AC2843" i="24"/>
  <c r="AC2839" i="24"/>
  <c r="AC2947" i="24"/>
  <c r="AC2970" i="24"/>
  <c r="AC2988" i="24" s="1"/>
  <c r="AC3181" i="24"/>
  <c r="AC3126" i="24"/>
  <c r="AC3144" i="24" s="1"/>
  <c r="AC3151" i="24"/>
  <c r="AC3334" i="24"/>
  <c r="AC3352" i="24" s="1"/>
  <c r="AC3285" i="24"/>
  <c r="AC3571" i="24"/>
  <c r="AC3672" i="24"/>
  <c r="AC3690" i="24" s="1"/>
  <c r="AC3724" i="24"/>
  <c r="AC3742" i="24" s="1"/>
  <c r="AC3879" i="24"/>
  <c r="AC3906" i="24"/>
  <c r="AC3924" i="24" s="1"/>
  <c r="AC4013" i="24"/>
  <c r="AC4091" i="24"/>
  <c r="AC4221" i="24"/>
  <c r="AC4351" i="24"/>
  <c r="AC4347" i="24"/>
  <c r="AC4533" i="24"/>
  <c r="AC4585" i="24"/>
  <c r="AC4686" i="24"/>
  <c r="AC4704" i="24" s="1"/>
  <c r="AC3387" i="24"/>
  <c r="AC788" i="24"/>
  <c r="AC3394" i="24"/>
  <c r="AC28" i="24"/>
  <c r="AC128" i="24"/>
  <c r="AC53" i="24"/>
  <c r="AC1153" i="24"/>
  <c r="AC1361" i="24"/>
  <c r="AC1306" i="24"/>
  <c r="AC1324" i="24" s="1"/>
  <c r="AC1176" i="24"/>
  <c r="AC1194" i="24" s="1"/>
  <c r="AC1543" i="24"/>
  <c r="AC1617" i="24"/>
  <c r="AC1929" i="24"/>
  <c r="AC1670" i="24"/>
  <c r="AC1688" i="24" s="1"/>
  <c r="AC1647" i="24"/>
  <c r="AC153" i="24"/>
  <c r="AC1803" i="24"/>
  <c r="AC2011" i="24"/>
  <c r="AC1956" i="24"/>
  <c r="AC1974" i="24" s="1"/>
  <c r="AC1959" i="24"/>
  <c r="AC177" i="24"/>
  <c r="AC2034" i="24"/>
  <c r="AC2052" i="24" s="1"/>
  <c r="AC2271" i="24"/>
  <c r="AC2216" i="24"/>
  <c r="AC179" i="24"/>
  <c r="AC2086" i="24"/>
  <c r="AC2104" i="24" s="1"/>
  <c r="AC2427" i="24"/>
  <c r="AC2557" i="24"/>
  <c r="AC2505" i="24"/>
  <c r="AC2527" i="24"/>
  <c r="AC2687" i="24"/>
  <c r="AC189" i="24" s="1"/>
  <c r="AC2788" i="24"/>
  <c r="AC2806" i="24" s="1"/>
  <c r="AC2866" i="24"/>
  <c r="AC2884" i="24" s="1"/>
  <c r="AC2999" i="24"/>
  <c r="AC3229" i="24"/>
  <c r="AC3236" i="24" s="1"/>
  <c r="AC3155" i="24"/>
  <c r="AC3281" i="24"/>
  <c r="AC3363" i="24"/>
  <c r="AC3282" i="24"/>
  <c r="AC3300" i="24" s="1"/>
  <c r="AC3519" i="24"/>
  <c r="AC3776" i="24"/>
  <c r="AC3794" i="24" s="1"/>
  <c r="AC3883" i="24"/>
  <c r="AC4036" i="24"/>
  <c r="AC4054" i="24" s="1"/>
  <c r="AC4061" i="24"/>
  <c r="AC4009" i="24"/>
  <c r="AC4016" i="24" s="1"/>
  <c r="AC4139" i="24"/>
  <c r="AC4140" i="24"/>
  <c r="AC4158" i="24" s="1"/>
  <c r="AC4243" i="24"/>
  <c r="AC4451" i="24"/>
  <c r="AC4426" i="24"/>
  <c r="AC4444" i="24" s="1"/>
  <c r="AC4556" i="24"/>
  <c r="AC4574" i="24" s="1"/>
  <c r="AC4637" i="24"/>
  <c r="AC3518" i="24"/>
  <c r="AC320" i="24"/>
  <c r="AC4449" i="24"/>
  <c r="AC3695" i="24"/>
  <c r="AC2708" i="24"/>
  <c r="AC2452" i="24"/>
  <c r="AC2458" i="24" s="1"/>
  <c r="AC1437" i="24"/>
  <c r="AC631" i="24"/>
  <c r="AC1408" i="24"/>
  <c r="AC2556" i="24"/>
  <c r="AC1824" i="24"/>
  <c r="AC3123" i="24"/>
  <c r="AC3960" i="24"/>
  <c r="AC4267" i="24"/>
  <c r="AC3513" i="24"/>
  <c r="AC2738" i="24"/>
  <c r="AC2744" i="24" s="1"/>
  <c r="AC1798" i="24"/>
  <c r="AC1808" i="24" s="1"/>
  <c r="AC1385" i="24"/>
  <c r="AC840" i="24"/>
  <c r="AC679" i="24"/>
  <c r="AC3258" i="24"/>
  <c r="AC3264" i="24" s="1"/>
  <c r="AC3596" i="24"/>
  <c r="AC4501" i="24"/>
  <c r="AC446" i="24"/>
  <c r="AC456" i="24" s="1"/>
  <c r="AC1694" i="24"/>
  <c r="AC4241" i="24"/>
  <c r="AC3023" i="24"/>
  <c r="AC1308" i="24"/>
  <c r="AC4683" i="24"/>
  <c r="AC3856" i="24"/>
  <c r="AC2994" i="24"/>
  <c r="AC2322" i="24"/>
  <c r="AC1568" i="24"/>
  <c r="AC579" i="24"/>
  <c r="AC861" i="24"/>
  <c r="AC1901" i="24"/>
  <c r="AC3570" i="24"/>
  <c r="AC1905" i="24"/>
  <c r="AC3931" i="24"/>
  <c r="AC4295" i="24"/>
  <c r="AC3204" i="24"/>
  <c r="AC3222" i="24" s="1"/>
  <c r="AC4611" i="24"/>
  <c r="AC3333" i="24"/>
  <c r="AC1383" i="24"/>
  <c r="AC1566" i="24"/>
  <c r="AC1584" i="24" s="1"/>
  <c r="AC3905" i="24"/>
  <c r="AC3801" i="24"/>
  <c r="AC4377" i="24"/>
  <c r="AC1903" i="24"/>
  <c r="AC1910" i="24" s="1"/>
  <c r="AC1045" i="24"/>
  <c r="AC659" i="24"/>
  <c r="AC317" i="24"/>
  <c r="AC2580" i="24"/>
  <c r="AC2598" i="24" s="1"/>
  <c r="AC1540" i="24"/>
  <c r="AC655" i="24"/>
  <c r="AC318" i="24"/>
  <c r="AC526" i="24"/>
  <c r="AC544" i="24" s="1"/>
  <c r="AC425" i="24"/>
  <c r="AC399" i="24"/>
  <c r="AC344" i="24"/>
  <c r="AC812" i="24"/>
  <c r="AC830" i="24" s="1"/>
  <c r="AC603" i="24"/>
  <c r="AC916" i="24"/>
  <c r="AC934" i="24" s="1"/>
  <c r="AC1124" i="24"/>
  <c r="AC1142" i="24" s="1"/>
  <c r="AC1072" i="24"/>
  <c r="AC1090" i="24" s="1"/>
  <c r="AC1201" i="24"/>
  <c r="AC1436" i="24"/>
  <c r="AC1454" i="24" s="1"/>
  <c r="AC1335" i="24"/>
  <c r="AC1205" i="24"/>
  <c r="AC1358" i="24"/>
  <c r="AC1376" i="24" s="1"/>
  <c r="AC1462" i="24"/>
  <c r="AC1480" i="24" s="1"/>
  <c r="AC1699" i="24"/>
  <c r="AC1592" i="24"/>
  <c r="AC1610" i="24" s="1"/>
  <c r="AC1595" i="24"/>
  <c r="AC1851" i="24"/>
  <c r="AC1748" i="24"/>
  <c r="AC1766" i="24" s="1"/>
  <c r="AC1985" i="24"/>
  <c r="AC2007" i="24"/>
  <c r="AC178" i="24"/>
  <c r="AC2063" i="24"/>
  <c r="AC2245" i="24"/>
  <c r="AC2115" i="24"/>
  <c r="AC2657" i="24"/>
  <c r="AC2736" i="24"/>
  <c r="AC2754" i="24" s="1"/>
  <c r="AC2817" i="24"/>
  <c r="AC2944" i="24"/>
  <c r="AC2962" i="24" s="1"/>
  <c r="AC2895" i="24"/>
  <c r="AC3047" i="24"/>
  <c r="AC3054" i="24" s="1"/>
  <c r="AC3074" i="24"/>
  <c r="AC3092" i="24" s="1"/>
  <c r="AC3311" i="24"/>
  <c r="AC3389" i="24"/>
  <c r="AC3392" i="24" s="1"/>
  <c r="AC3753" i="24"/>
  <c r="AC3675" i="24"/>
  <c r="AC3701" i="24"/>
  <c r="AC3697" i="24"/>
  <c r="AC3805" i="24"/>
  <c r="AC3853" i="24"/>
  <c r="AC3987" i="24"/>
  <c r="AC4169" i="24"/>
  <c r="AC4299" i="24"/>
  <c r="AC4399" i="24"/>
  <c r="AC4406" i="24" s="1"/>
  <c r="AC4608" i="24"/>
  <c r="AC4626" i="24" s="1"/>
  <c r="AC4506" i="24"/>
  <c r="AC2811" i="24"/>
  <c r="AC4224" i="24"/>
  <c r="AC4198" i="24"/>
  <c r="AC284" i="24"/>
  <c r="AC79" i="24"/>
  <c r="AC272" i="24"/>
  <c r="AC373" i="24"/>
  <c r="AC604" i="24"/>
  <c r="AC622" i="24" s="1"/>
  <c r="AC945" i="24"/>
  <c r="AC948" i="24" s="1"/>
  <c r="AC1305" i="24"/>
  <c r="AC111" i="24" s="1"/>
  <c r="AC1101" i="24"/>
  <c r="AC1049" i="24"/>
  <c r="AC1439" i="24"/>
  <c r="AC1283" i="24"/>
  <c r="AC1410" i="24"/>
  <c r="AC1428" i="24" s="1"/>
  <c r="AC1150" i="24"/>
  <c r="AC1168" i="24" s="1"/>
  <c r="AC1387" i="24"/>
  <c r="AC1517" i="24"/>
  <c r="AC1491" i="24"/>
  <c r="AC1852" i="24"/>
  <c r="AC1870" i="24" s="1"/>
  <c r="AC1621" i="24"/>
  <c r="AC2112" i="24"/>
  <c r="AC2130" i="24" s="1"/>
  <c r="AC1829" i="24"/>
  <c r="AC1777" i="24"/>
  <c r="AC1751" i="24"/>
  <c r="AC2320" i="24"/>
  <c r="AC2338" i="24" s="1"/>
  <c r="AC2268" i="24"/>
  <c r="AC2286" i="24" s="1"/>
  <c r="AC2632" i="24"/>
  <c r="AC2650" i="24" s="1"/>
  <c r="AC2190" i="24"/>
  <c r="AC2208" i="24" s="1"/>
  <c r="AC2424" i="24"/>
  <c r="AC2442" i="24" s="1"/>
  <c r="AC2609" i="24"/>
  <c r="AC2349" i="24"/>
  <c r="AC2765" i="24"/>
  <c r="AC226" i="24"/>
  <c r="AC3129" i="24"/>
  <c r="AC3360" i="24"/>
  <c r="AC3378" i="24" s="1"/>
  <c r="AC3411" i="24"/>
  <c r="AC3418" i="24" s="1"/>
  <c r="AC3359" i="24"/>
  <c r="AC3568" i="24"/>
  <c r="AC3586" i="24" s="1"/>
  <c r="AC3749" i="24"/>
  <c r="AC3857" i="24"/>
  <c r="AC3935" i="24"/>
  <c r="AC4035" i="24"/>
  <c r="AC4042" i="24" s="1"/>
  <c r="AC4114" i="24"/>
  <c r="AC4132" i="24" s="1"/>
  <c r="AC4143" i="24"/>
  <c r="AC4244" i="24"/>
  <c r="AC4262" i="24" s="1"/>
  <c r="AC4429" i="24"/>
  <c r="AC4452" i="24"/>
  <c r="AC4470" i="24" s="1"/>
  <c r="AC4529" i="24"/>
  <c r="AC4633" i="24"/>
  <c r="AC4346" i="24"/>
  <c r="AC4070" i="24"/>
  <c r="AC4094" i="24"/>
  <c r="AC3652" i="24"/>
  <c r="AC2728" i="24"/>
  <c r="AC350" i="24"/>
  <c r="AC4553" i="24"/>
  <c r="AC4037" i="24"/>
  <c r="AC3881" i="24"/>
  <c r="AC3725" i="24"/>
  <c r="AC3569" i="24"/>
  <c r="AC3674" i="24"/>
  <c r="AC3439" i="24"/>
  <c r="AC3358" i="24"/>
  <c r="AC3306" i="24"/>
  <c r="AC3257" i="24"/>
  <c r="AC2993" i="24"/>
  <c r="AC2815" i="24"/>
  <c r="AC2763" i="24"/>
  <c r="AC2370" i="24"/>
  <c r="AC2188" i="24"/>
  <c r="AC1853" i="24"/>
  <c r="AC1593" i="24"/>
  <c r="AC1173" i="24"/>
  <c r="AC1074" i="24"/>
  <c r="AC627" i="24"/>
  <c r="AC267" i="24"/>
  <c r="AC316" i="24"/>
  <c r="AC41" i="24"/>
  <c r="AC628" i="24"/>
  <c r="AC2841" i="24"/>
  <c r="AC3647" i="24"/>
  <c r="AC4454" i="24"/>
  <c r="AC2894" i="24"/>
  <c r="AC3825" i="24"/>
  <c r="AC4297" i="24"/>
  <c r="AC4579" i="24"/>
  <c r="AC2863" i="24"/>
  <c r="AC3982" i="24"/>
  <c r="AC4008" i="24"/>
  <c r="AC4018" i="24" s="1"/>
  <c r="AC4194" i="24"/>
  <c r="AC4200" i="24" s="1"/>
  <c r="AC1333" i="24"/>
  <c r="AC1152" i="24"/>
  <c r="AC1277" i="24"/>
  <c r="AC3956" i="24"/>
  <c r="AC3829" i="24"/>
  <c r="AC1460" i="24"/>
  <c r="AC4714" i="24"/>
  <c r="AC4528" i="24"/>
  <c r="AC4475" i="24"/>
  <c r="AC4245" i="24"/>
  <c r="AC4141" i="24"/>
  <c r="AC4086" i="24"/>
  <c r="AC4096" i="24" s="1"/>
  <c r="AC3985" i="24"/>
  <c r="AC3778" i="24"/>
  <c r="AC3799" i="24"/>
  <c r="AC3595" i="24"/>
  <c r="AC3492" i="24"/>
  <c r="AC3621" i="24"/>
  <c r="AC3335" i="24"/>
  <c r="AC3280" i="24"/>
  <c r="AC2968" i="24"/>
  <c r="AC3075" i="24"/>
  <c r="AC2889" i="24"/>
  <c r="AC2685" i="24"/>
  <c r="AC188" i="24" s="1"/>
  <c r="AC3050" i="24"/>
  <c r="AC3056" i="24" s="1"/>
  <c r="AC2478" i="24"/>
  <c r="AC2607" i="24"/>
  <c r="AC2786" i="24"/>
  <c r="AC2426" i="24"/>
  <c r="AC2265" i="24"/>
  <c r="AC2083" i="24"/>
  <c r="AC2113" i="24"/>
  <c r="AC2006" i="24"/>
  <c r="AC1876" i="24"/>
  <c r="AC1886" i="24" s="1"/>
  <c r="AC1931" i="24"/>
  <c r="AC1723" i="24"/>
  <c r="AC1538" i="24"/>
  <c r="AC1667" i="24"/>
  <c r="AC1616" i="24"/>
  <c r="AC1230" i="24"/>
  <c r="AC1148" i="24"/>
  <c r="AC1438" i="24"/>
  <c r="AC1122" i="24"/>
  <c r="AC943" i="24"/>
  <c r="AC995" i="24"/>
  <c r="AC1047" i="24"/>
  <c r="AC784" i="24"/>
  <c r="AC1096" i="24"/>
  <c r="AC683" i="24"/>
  <c r="AC783" i="24"/>
  <c r="AC757" i="24"/>
  <c r="AC528" i="24"/>
  <c r="AC346" i="24"/>
  <c r="AC352" i="24" s="1"/>
  <c r="AC2110" i="24"/>
  <c r="AC3205" i="24"/>
  <c r="AC4215" i="24"/>
  <c r="AC3565" i="24"/>
  <c r="AC4657" i="24"/>
  <c r="AC3072" i="24"/>
  <c r="AC4371" i="24"/>
  <c r="AC3648" i="24"/>
  <c r="AC3654" i="24" s="1"/>
  <c r="AC2500" i="24"/>
  <c r="AC2510" i="24" s="1"/>
  <c r="AC1411" i="24"/>
  <c r="AC4453" i="24"/>
  <c r="AC2659" i="24"/>
  <c r="AC2633" i="24"/>
  <c r="AC2291" i="24"/>
  <c r="AC2165" i="24"/>
  <c r="AC2031" i="24"/>
  <c r="AC2140" i="24"/>
  <c r="AC1307" i="24"/>
  <c r="AC1229" i="24"/>
  <c r="AC944" i="24"/>
  <c r="AC950" i="24" s="1"/>
  <c r="AC1121" i="24"/>
  <c r="AC550" i="24"/>
  <c r="AC423" i="24"/>
  <c r="AC835" i="24"/>
  <c r="AC1957" i="24"/>
  <c r="AC1958" i="24"/>
  <c r="AC1964" i="24" s="1"/>
  <c r="AC2733" i="24"/>
  <c r="AC680" i="24"/>
  <c r="AC1360" i="24"/>
  <c r="AC1590" i="24"/>
  <c r="AC4532" i="24"/>
  <c r="AC2945" i="24"/>
  <c r="AC3309" i="24"/>
  <c r="AC1984" i="24"/>
  <c r="AC1990" i="24" s="1"/>
  <c r="AC3098" i="24"/>
  <c r="AC4038" i="24"/>
  <c r="AC4044" i="24" s="1"/>
  <c r="AC4480" i="24"/>
  <c r="AC2400" i="24"/>
  <c r="AC4168" i="24"/>
  <c r="AC4174" i="24" s="1"/>
  <c r="AC2161" i="24"/>
  <c r="AC3462" i="24"/>
  <c r="AC4609" i="24"/>
  <c r="AC3933" i="24"/>
  <c r="AC3154" i="24"/>
  <c r="AC3160" i="24" s="1"/>
  <c r="AC424" i="24"/>
  <c r="AC430" i="24" s="1"/>
  <c r="AC2608" i="24"/>
  <c r="AC524" i="24"/>
  <c r="AC534" i="24" s="1"/>
  <c r="AC2864" i="24"/>
  <c r="AC1463" i="24"/>
  <c r="AC371" i="24"/>
  <c r="AC2139" i="24"/>
  <c r="AC2837" i="24"/>
  <c r="AC918" i="24"/>
  <c r="AC924" i="24" s="1"/>
  <c r="AC264" i="24"/>
  <c r="AC996" i="24"/>
  <c r="AC2707" i="24"/>
  <c r="AC3751" i="24"/>
  <c r="AC4193" i="24"/>
  <c r="AC4583" i="24"/>
  <c r="AC4375" i="24"/>
  <c r="AC4112" i="24"/>
  <c r="AC4122" i="24" s="1"/>
  <c r="AC501" i="24"/>
  <c r="AC3826" i="24"/>
  <c r="AC4397" i="24"/>
  <c r="AC3488" i="24"/>
  <c r="AC1434" i="24"/>
  <c r="AC1620" i="24"/>
  <c r="AC1070" i="24"/>
  <c r="AC1823" i="24"/>
  <c r="AC116" i="24"/>
  <c r="AC3465" i="24"/>
  <c r="AC4376" i="24"/>
  <c r="AC4382" i="24" s="1"/>
  <c r="AC2266" i="24"/>
  <c r="AC3101" i="24"/>
  <c r="AC3907" i="24"/>
  <c r="AC527" i="24"/>
  <c r="AC3202" i="24"/>
  <c r="AC3212" i="24" s="1"/>
  <c r="AC3747" i="24"/>
  <c r="AC3045" i="24"/>
  <c r="AC4631" i="24"/>
  <c r="AC4350" i="24"/>
  <c r="AC4219" i="24"/>
  <c r="AC2972" i="24"/>
  <c r="AC2555" i="24"/>
  <c r="AC2525" i="24"/>
  <c r="AC2084" i="24"/>
  <c r="AC1979" i="24"/>
  <c r="AC1252" i="24"/>
  <c r="AC1177" i="24"/>
  <c r="AC892" i="24"/>
  <c r="AC913" i="24"/>
  <c r="AC632" i="24"/>
  <c r="AC345" i="24"/>
  <c r="AC2317" i="24"/>
  <c r="AC2998" i="24"/>
  <c r="AC1255" i="24"/>
  <c r="AC1772" i="24"/>
  <c r="AC1782" i="24" s="1"/>
  <c r="AC341" i="24"/>
  <c r="AC2348" i="24"/>
  <c r="AC3670" i="24"/>
  <c r="AC3680" i="24" s="1"/>
  <c r="AC3903" i="24"/>
  <c r="AC3700" i="24"/>
  <c r="AC3706" i="24" s="1"/>
  <c r="AC654" i="24"/>
  <c r="AC1879" i="24"/>
  <c r="AC475" i="24"/>
  <c r="AC3201" i="24"/>
  <c r="AC4636" i="24"/>
  <c r="AC3076" i="24"/>
  <c r="AC4398" i="24"/>
  <c r="AC4408" i="24" s="1"/>
  <c r="AC3934" i="24"/>
  <c r="AC3409" i="24"/>
  <c r="AC2578" i="24"/>
  <c r="AC4033" i="24"/>
  <c r="AC3071" i="24"/>
  <c r="AC4268" i="24"/>
  <c r="AC3773" i="24"/>
  <c r="AC3877" i="24"/>
  <c r="AC395" i="24"/>
  <c r="AC103" i="24"/>
  <c r="AC529" i="24"/>
  <c r="AC448" i="24"/>
  <c r="AC466" i="24" s="1"/>
  <c r="AC54" i="24"/>
  <c r="AC421" i="24"/>
  <c r="AC428" i="24" s="1"/>
  <c r="AC633" i="24"/>
  <c r="AC1023" i="24"/>
  <c r="AC708" i="24"/>
  <c r="AC726" i="24" s="1"/>
  <c r="AC993" i="24"/>
  <c r="AC86" i="24" s="1"/>
  <c r="AC864" i="24"/>
  <c r="AC882" i="24" s="1"/>
  <c r="AC841" i="24"/>
  <c r="AC1097" i="24"/>
  <c r="AC1202" i="24"/>
  <c r="AC1220" i="24" s="1"/>
  <c r="AC1591" i="24"/>
  <c r="AC1179" i="24"/>
  <c r="AC1539" i="24"/>
  <c r="AC1644" i="24"/>
  <c r="AC1662" i="24" s="1"/>
  <c r="AC2060" i="24"/>
  <c r="AC2078" i="24" s="1"/>
  <c r="AC2297" i="24"/>
  <c r="AC2037" i="24"/>
  <c r="AC2501" i="24"/>
  <c r="AC2508" i="24" s="1"/>
  <c r="AC2219" i="24"/>
  <c r="AC2372" i="24"/>
  <c r="AC2390" i="24" s="1"/>
  <c r="AC2502" i="24"/>
  <c r="AC2520" i="24" s="1"/>
  <c r="AC2814" i="24"/>
  <c r="AC2832" i="24" s="1"/>
  <c r="AC227" i="24"/>
  <c r="AC2892" i="24"/>
  <c r="AC2910" i="24" s="1"/>
  <c r="AC3100" i="24"/>
  <c r="AC3118" i="24" s="1"/>
  <c r="AC2996" i="24"/>
  <c r="AC3014" i="24" s="1"/>
  <c r="AC3207" i="24"/>
  <c r="AC3177" i="24"/>
  <c r="AC3493" i="24"/>
  <c r="AC3597" i="24"/>
  <c r="AC3594" i="24"/>
  <c r="AC3612" i="24" s="1"/>
  <c r="AC4062" i="24"/>
  <c r="AC4080" i="24" s="1"/>
  <c r="AC4065" i="24"/>
  <c r="AC4218" i="24"/>
  <c r="AC4236" i="24" s="1"/>
  <c r="AC4321" i="24"/>
  <c r="AC4322" i="24"/>
  <c r="AC4340" i="24" s="1"/>
  <c r="AC4504" i="24"/>
  <c r="AC4522" i="24" s="1"/>
  <c r="AC4559" i="24"/>
  <c r="AC4660" i="24"/>
  <c r="AC4678" i="24" s="1"/>
  <c r="AC4659" i="24"/>
  <c r="AC4715" i="24"/>
  <c r="AC4271" i="24"/>
  <c r="AC2374" i="24"/>
  <c r="AC4580" i="24"/>
  <c r="AC4590" i="24" s="1"/>
  <c r="AC164" i="24" l="1"/>
  <c r="AC163" i="24"/>
  <c r="AC4536" i="24"/>
  <c r="AC39" i="24"/>
  <c r="AC3704" i="24"/>
  <c r="AC238" i="24"/>
  <c r="AC138" i="24"/>
  <c r="AC3262" i="24"/>
  <c r="AC64" i="24"/>
  <c r="AC11" i="24"/>
  <c r="AC63" i="24"/>
  <c r="AC213" i="24"/>
  <c r="AC36" i="24"/>
  <c r="AC239" i="24"/>
  <c r="AC214" i="24"/>
  <c r="AC4538" i="24"/>
  <c r="AC61" i="24"/>
  <c r="AC130" i="24"/>
  <c r="AC3158" i="24"/>
  <c r="AC2742" i="24"/>
  <c r="AC4172" i="24"/>
  <c r="AC960" i="24"/>
  <c r="AC105" i="24" s="1"/>
  <c r="AC87" i="24"/>
  <c r="AC212" i="24"/>
  <c r="AC12" i="24"/>
  <c r="AC336" i="24"/>
  <c r="AC255" i="24" s="1"/>
  <c r="AC237" i="24"/>
  <c r="AC139" i="24"/>
  <c r="AC160" i="24"/>
  <c r="AC161" i="24"/>
  <c r="AC376" i="24"/>
  <c r="AC135" i="24"/>
  <c r="AC326" i="24"/>
  <c r="AC235" i="24"/>
  <c r="AC230" i="24"/>
  <c r="AC35" i="24"/>
  <c r="AC37" i="24"/>
  <c r="AD4729" i="24"/>
  <c r="AD4728" i="24"/>
  <c r="AD4727" i="24"/>
  <c r="AD4726" i="24"/>
  <c r="AD4702" i="24"/>
  <c r="AD4700" i="24"/>
  <c r="AD4703" i="24"/>
  <c r="AD4701" i="24"/>
  <c r="AD4676" i="24"/>
  <c r="AD4675" i="24"/>
  <c r="AD4674" i="24"/>
  <c r="AD4650" i="24"/>
  <c r="AD4649" i="24"/>
  <c r="AD4648" i="24"/>
  <c r="AD4677" i="24"/>
  <c r="AD4624" i="24"/>
  <c r="AD4623" i="24"/>
  <c r="AD4622" i="24"/>
  <c r="AD4651" i="24"/>
  <c r="AD4625" i="24"/>
  <c r="AD4596" i="24"/>
  <c r="AD4573" i="24"/>
  <c r="AD4597" i="24"/>
  <c r="AD4599" i="24"/>
  <c r="AD4572" i="24"/>
  <c r="AD4598" i="24"/>
  <c r="AD4571" i="24"/>
  <c r="AD4570" i="24"/>
  <c r="AD4547" i="24"/>
  <c r="AD4546" i="24"/>
  <c r="AD4521" i="24"/>
  <c r="AD4544" i="24"/>
  <c r="AD4519" i="24"/>
  <c r="AD4495" i="24"/>
  <c r="AD4520" i="24"/>
  <c r="AD4545" i="24"/>
  <c r="AD4494" i="24"/>
  <c r="AD4493" i="24"/>
  <c r="AD4518" i="24"/>
  <c r="AD4468" i="24"/>
  <c r="AD4466" i="24"/>
  <c r="AD4492" i="24"/>
  <c r="AD4416" i="24"/>
  <c r="AD4415" i="24"/>
  <c r="AD4442" i="24"/>
  <c r="AD4469" i="24"/>
  <c r="AD4440" i="24"/>
  <c r="AD4417" i="24"/>
  <c r="AD4441" i="24"/>
  <c r="AD4467" i="24"/>
  <c r="AD4443" i="24"/>
  <c r="AD4390" i="24"/>
  <c r="AD4389" i="24"/>
  <c r="AD4388" i="24"/>
  <c r="AD4414" i="24"/>
  <c r="AD4338" i="24"/>
  <c r="AD4337" i="24"/>
  <c r="AD4336" i="24"/>
  <c r="AD4364" i="24"/>
  <c r="AD4363" i="24"/>
  <c r="AD4362" i="24"/>
  <c r="AD4391" i="24"/>
  <c r="AD4365" i="24"/>
  <c r="AD4287" i="24"/>
  <c r="AD4313" i="24"/>
  <c r="AD4286" i="24"/>
  <c r="AD4285" i="24"/>
  <c r="AD4284" i="24"/>
  <c r="AD4312" i="24"/>
  <c r="AD4311" i="24"/>
  <c r="AD4310" i="24"/>
  <c r="AD4339" i="24"/>
  <c r="AD4208" i="24"/>
  <c r="AD4207" i="24"/>
  <c r="AD4206" i="24"/>
  <c r="AD4234" i="24"/>
  <c r="AD4233" i="24"/>
  <c r="AD4232" i="24"/>
  <c r="AD4260" i="24"/>
  <c r="AD4258" i="24"/>
  <c r="AD4261" i="24"/>
  <c r="AD4209" i="24"/>
  <c r="AD4259" i="24"/>
  <c r="AD4235" i="24"/>
  <c r="AD4156" i="24"/>
  <c r="AD4182" i="24"/>
  <c r="AD4181" i="24"/>
  <c r="AD4180" i="24"/>
  <c r="AD4131" i="24"/>
  <c r="AD4157" i="24"/>
  <c r="AD4183" i="24"/>
  <c r="AD4130" i="24"/>
  <c r="AD4129" i="24"/>
  <c r="AD4128" i="24"/>
  <c r="AD4104" i="24"/>
  <c r="AD4103" i="24"/>
  <c r="AD4102" i="24"/>
  <c r="AD4154" i="24"/>
  <c r="AD4105" i="24"/>
  <c r="AD4155" i="24"/>
  <c r="AD4076" i="24"/>
  <c r="AD4053" i="24"/>
  <c r="AD3974" i="24"/>
  <c r="AD3973" i="24"/>
  <c r="AD3972" i="24"/>
  <c r="AD4000" i="24"/>
  <c r="AD3999" i="24"/>
  <c r="AD3998" i="24"/>
  <c r="AD4078" i="24"/>
  <c r="AD4026" i="24"/>
  <c r="AD4025" i="24"/>
  <c r="AD4024" i="24"/>
  <c r="AD4077" i="24"/>
  <c r="AD4001" i="24"/>
  <c r="AD4027" i="24"/>
  <c r="AD3922" i="24"/>
  <c r="AD3921" i="24"/>
  <c r="AD3920" i="24"/>
  <c r="AD3948" i="24"/>
  <c r="AD3947" i="24"/>
  <c r="AD3946" i="24"/>
  <c r="AD4052" i="24"/>
  <c r="AD4079" i="24"/>
  <c r="AD4051" i="24"/>
  <c r="AD4050" i="24"/>
  <c r="AD3975" i="24"/>
  <c r="AD3949" i="24"/>
  <c r="AD3870" i="24"/>
  <c r="AD3869" i="24"/>
  <c r="AD3868" i="24"/>
  <c r="AD3895" i="24"/>
  <c r="AD3845" i="24"/>
  <c r="AD3897" i="24"/>
  <c r="AD3871" i="24"/>
  <c r="AD3923" i="24"/>
  <c r="AD3896" i="24"/>
  <c r="AD3894" i="24"/>
  <c r="AD3844" i="24"/>
  <c r="AD3843" i="24"/>
  <c r="AD3842" i="24"/>
  <c r="AD3740" i="24"/>
  <c r="AD3739" i="24"/>
  <c r="AD3738" i="24"/>
  <c r="AD3766" i="24"/>
  <c r="AD3765" i="24"/>
  <c r="AD3764" i="24"/>
  <c r="AD3792" i="24"/>
  <c r="AD3791" i="24"/>
  <c r="AD3790" i="24"/>
  <c r="AD3715" i="24"/>
  <c r="AD3818" i="24"/>
  <c r="AD3817" i="24"/>
  <c r="AD3816" i="24"/>
  <c r="AD3741" i="24"/>
  <c r="AD3767" i="24"/>
  <c r="AD3793" i="24"/>
  <c r="AD3819" i="24"/>
  <c r="AD3688" i="24"/>
  <c r="AD3687" i="24"/>
  <c r="AD3686" i="24"/>
  <c r="AD3584" i="24"/>
  <c r="AD3583" i="24"/>
  <c r="AD3582" i="24"/>
  <c r="AD3610" i="24"/>
  <c r="AD3609" i="24"/>
  <c r="AD3608" i="24"/>
  <c r="AD3714" i="24"/>
  <c r="AD3636" i="24"/>
  <c r="AD3635" i="24"/>
  <c r="AD3634" i="24"/>
  <c r="AD3559" i="24"/>
  <c r="AD3713" i="24"/>
  <c r="AD3712" i="24"/>
  <c r="AD3662" i="24"/>
  <c r="AD3661" i="24"/>
  <c r="AD3660" i="24"/>
  <c r="AD3585" i="24"/>
  <c r="AD3611" i="24"/>
  <c r="AD3689" i="24"/>
  <c r="AD3663" i="24"/>
  <c r="AD3532" i="24"/>
  <c r="AD3531" i="24"/>
  <c r="AD3530" i="24"/>
  <c r="AD3558" i="24"/>
  <c r="AD3557" i="24"/>
  <c r="AD3556" i="24"/>
  <c r="AD3637" i="24"/>
  <c r="AD3533" i="24"/>
  <c r="AD3454" i="24"/>
  <c r="AD3453" i="24"/>
  <c r="AD3452" i="24"/>
  <c r="AD3480" i="24"/>
  <c r="AD3479" i="24"/>
  <c r="AD3478" i="24"/>
  <c r="AD3403" i="24"/>
  <c r="AD3506" i="24"/>
  <c r="AD3505" i="24"/>
  <c r="AD3504" i="24"/>
  <c r="AD3429" i="24"/>
  <c r="AD3455" i="24"/>
  <c r="AD3481" i="24"/>
  <c r="AD3507" i="24"/>
  <c r="AD3402" i="24"/>
  <c r="AD3401" i="24"/>
  <c r="AD3400" i="24"/>
  <c r="AD3272" i="24"/>
  <c r="AD3271" i="24"/>
  <c r="AD3270" i="24"/>
  <c r="AD3428" i="24"/>
  <c r="AD3377" i="24"/>
  <c r="AD3298" i="24"/>
  <c r="AD3297" i="24"/>
  <c r="AD3296" i="24"/>
  <c r="AD3426" i="24"/>
  <c r="AD3324" i="24"/>
  <c r="AD3323" i="24"/>
  <c r="AD3322" i="24"/>
  <c r="AD3247" i="24"/>
  <c r="AD3350" i="24"/>
  <c r="AD3349" i="24"/>
  <c r="AD3348" i="24"/>
  <c r="AD3273" i="24"/>
  <c r="AD3325" i="24"/>
  <c r="AD3427" i="24"/>
  <c r="AD3376" i="24"/>
  <c r="AD3351" i="24"/>
  <c r="AD3375" i="24"/>
  <c r="AD3374" i="24"/>
  <c r="AD3220" i="24"/>
  <c r="AD3219" i="24"/>
  <c r="AD3218" i="24"/>
  <c r="AD3143" i="24"/>
  <c r="AD3299" i="24"/>
  <c r="AD3244" i="24"/>
  <c r="AD3169" i="24"/>
  <c r="AD3246" i="24"/>
  <c r="AD3195" i="24"/>
  <c r="AD3221" i="24"/>
  <c r="AD3245" i="24"/>
  <c r="AD3116" i="24"/>
  <c r="AD3115" i="24"/>
  <c r="AD3114" i="24"/>
  <c r="AD3168" i="24"/>
  <c r="AD3167" i="24"/>
  <c r="AD3166" i="24"/>
  <c r="AD3194" i="24"/>
  <c r="AD3193" i="24"/>
  <c r="AD3192" i="24"/>
  <c r="AD3117" i="24"/>
  <c r="AD3141" i="24"/>
  <c r="AD2986" i="24"/>
  <c r="AD2985" i="24"/>
  <c r="AD2984" i="24"/>
  <c r="AD3142" i="24"/>
  <c r="AD3038" i="24"/>
  <c r="AD3037" i="24"/>
  <c r="AD3036" i="24"/>
  <c r="AD3064" i="24"/>
  <c r="AD3063" i="24"/>
  <c r="AD3062" i="24"/>
  <c r="AD2987" i="24"/>
  <c r="AD3090" i="24"/>
  <c r="AD3089" i="24"/>
  <c r="AD3088" i="24"/>
  <c r="AD3013" i="24"/>
  <c r="AD3039" i="24"/>
  <c r="AD3140" i="24"/>
  <c r="AD3065" i="24"/>
  <c r="AD3091" i="24"/>
  <c r="AD2830" i="24"/>
  <c r="AD2829" i="24"/>
  <c r="AD2828" i="24"/>
  <c r="AD2856" i="24"/>
  <c r="AD2855" i="24"/>
  <c r="AD2854" i="24"/>
  <c r="AD3012" i="24"/>
  <c r="AD2961" i="24"/>
  <c r="AD2882" i="24"/>
  <c r="AD2881" i="24"/>
  <c r="AD2880" i="24"/>
  <c r="AD2805" i="24"/>
  <c r="AD3011" i="24"/>
  <c r="AD3010" i="24"/>
  <c r="AD2908" i="24"/>
  <c r="AD2907" i="24"/>
  <c r="AD2906" i="24"/>
  <c r="AD2831" i="24"/>
  <c r="AD2960" i="24"/>
  <c r="AD2934" i="24"/>
  <c r="AD2933" i="24"/>
  <c r="AD2932" i="24"/>
  <c r="AD2857" i="24"/>
  <c r="AD2883" i="24"/>
  <c r="AD2958" i="24"/>
  <c r="AD2909" i="24"/>
  <c r="AD2752" i="24"/>
  <c r="AD2751" i="24"/>
  <c r="AD2750" i="24"/>
  <c r="AD2675" i="24"/>
  <c r="AD2935" i="24"/>
  <c r="AD2778" i="24"/>
  <c r="AD2777" i="24"/>
  <c r="AD2776" i="24"/>
  <c r="AD2701" i="24"/>
  <c r="AD204" i="24" s="1"/>
  <c r="AD2802" i="24"/>
  <c r="AD2727" i="24"/>
  <c r="AD2753" i="24"/>
  <c r="AD2803" i="24"/>
  <c r="AD2779" i="24"/>
  <c r="AD2959" i="24"/>
  <c r="AD2700" i="24"/>
  <c r="AD203" i="24" s="1"/>
  <c r="AD2699" i="24"/>
  <c r="AD202" i="24" s="1"/>
  <c r="AD2698" i="24"/>
  <c r="AD201" i="24" s="1"/>
  <c r="AD2804" i="24"/>
  <c r="AD2726" i="24"/>
  <c r="AD2725" i="24"/>
  <c r="AD2724" i="24"/>
  <c r="AD2647" i="24"/>
  <c r="AD2646" i="24"/>
  <c r="AD2571" i="24"/>
  <c r="AD2440" i="24"/>
  <c r="AD2439" i="24"/>
  <c r="AD2438" i="24"/>
  <c r="AD2363" i="24"/>
  <c r="AD2649" i="24"/>
  <c r="AD2597" i="24"/>
  <c r="AD2466" i="24"/>
  <c r="AD2465" i="24"/>
  <c r="AD2464" i="24"/>
  <c r="AD2389" i="24"/>
  <c r="AD2648" i="24"/>
  <c r="AD2623" i="24"/>
  <c r="AD2492" i="24"/>
  <c r="AD2491" i="24"/>
  <c r="AD2490" i="24"/>
  <c r="AD2415" i="24"/>
  <c r="AD2518" i="24"/>
  <c r="AD2517" i="24"/>
  <c r="AD2516" i="24"/>
  <c r="AD2441" i="24"/>
  <c r="AD2672" i="24"/>
  <c r="AD2544" i="24"/>
  <c r="AD2543" i="24"/>
  <c r="AD2542" i="24"/>
  <c r="AD2467" i="24"/>
  <c r="AD2336" i="24"/>
  <c r="AD2570" i="24"/>
  <c r="AD2569" i="24"/>
  <c r="AD2568" i="24"/>
  <c r="AD2493" i="24"/>
  <c r="AD2362" i="24"/>
  <c r="AD2361" i="24"/>
  <c r="AD2360" i="24"/>
  <c r="AD2673" i="24"/>
  <c r="AD2596" i="24"/>
  <c r="AD2595" i="24"/>
  <c r="AD2594" i="24"/>
  <c r="AD2519" i="24"/>
  <c r="AD2388" i="24"/>
  <c r="AD2387" i="24"/>
  <c r="AD2386" i="24"/>
  <c r="AD2334" i="24"/>
  <c r="AD2284" i="24"/>
  <c r="AD2283" i="24"/>
  <c r="AD2282" i="24"/>
  <c r="AD2207" i="24"/>
  <c r="AD2076" i="24"/>
  <c r="AD2075" i="24"/>
  <c r="AD2074" i="24"/>
  <c r="AD2622" i="24"/>
  <c r="AD2674" i="24"/>
  <c r="AD2621" i="24"/>
  <c r="AD2620" i="24"/>
  <c r="AD2259" i="24"/>
  <c r="AD2128" i="24"/>
  <c r="AD2127" i="24"/>
  <c r="AD2126" i="24"/>
  <c r="AD2051" i="24"/>
  <c r="AD2414" i="24"/>
  <c r="AD2285" i="24"/>
  <c r="AD2154" i="24"/>
  <c r="AD2153" i="24"/>
  <c r="AD2152" i="24"/>
  <c r="AD2077" i="24"/>
  <c r="AD2413" i="24"/>
  <c r="AD2412" i="24"/>
  <c r="AD2311" i="24"/>
  <c r="AD2180" i="24"/>
  <c r="AD2179" i="24"/>
  <c r="AD2178" i="24"/>
  <c r="AD2103" i="24"/>
  <c r="AD2206" i="24"/>
  <c r="AD2205" i="24"/>
  <c r="AD2204" i="24"/>
  <c r="AD2129" i="24"/>
  <c r="AD2337" i="24"/>
  <c r="AD2232" i="24"/>
  <c r="AD2231" i="24"/>
  <c r="AD2230" i="24"/>
  <c r="AD2155" i="24"/>
  <c r="AD2335" i="24"/>
  <c r="AD2258" i="24"/>
  <c r="AD2257" i="24"/>
  <c r="AD2256" i="24"/>
  <c r="AD2181" i="24"/>
  <c r="AD2050" i="24"/>
  <c r="AD2049" i="24"/>
  <c r="AD2048" i="24"/>
  <c r="AD1894" i="24"/>
  <c r="AD1893" i="24"/>
  <c r="AD1892" i="24"/>
  <c r="AD1817" i="24"/>
  <c r="AD1920" i="24"/>
  <c r="AD1919" i="24"/>
  <c r="AD1918" i="24"/>
  <c r="AD1843" i="24"/>
  <c r="AD2102" i="24"/>
  <c r="AD1946" i="24"/>
  <c r="AD1945" i="24"/>
  <c r="AD1944" i="24"/>
  <c r="AD1869" i="24"/>
  <c r="AD1738" i="24"/>
  <c r="AD1737" i="24"/>
  <c r="AD1736" i="24"/>
  <c r="AD2233" i="24"/>
  <c r="AD2101" i="24"/>
  <c r="AD2100" i="24"/>
  <c r="AD1972" i="24"/>
  <c r="AD1971" i="24"/>
  <c r="AD1970" i="24"/>
  <c r="AD1895" i="24"/>
  <c r="AD1764" i="24"/>
  <c r="AD1763" i="24"/>
  <c r="AD2310" i="24"/>
  <c r="AD1998" i="24"/>
  <c r="AD1997" i="24"/>
  <c r="AD1996" i="24"/>
  <c r="AD1921" i="24"/>
  <c r="AD1790" i="24"/>
  <c r="AD1789" i="24"/>
  <c r="AD1788" i="24"/>
  <c r="AD2309" i="24"/>
  <c r="AD2308" i="24"/>
  <c r="AD2025" i="24"/>
  <c r="AD2024" i="24"/>
  <c r="AD2023" i="24"/>
  <c r="AD2022" i="24"/>
  <c r="AD1947" i="24"/>
  <c r="AD1816" i="24"/>
  <c r="AD1815" i="24"/>
  <c r="AD1814" i="24"/>
  <c r="AD1739" i="24"/>
  <c r="AD1999" i="24"/>
  <c r="AD1868" i="24"/>
  <c r="AD1867" i="24"/>
  <c r="AD1866" i="24"/>
  <c r="AD1791" i="24"/>
  <c r="AD1687" i="24"/>
  <c r="AD1556" i="24"/>
  <c r="AD1555" i="24"/>
  <c r="AD1554" i="24"/>
  <c r="AD1479" i="24"/>
  <c r="AD1713" i="24"/>
  <c r="AD1582" i="24"/>
  <c r="AD1581" i="24"/>
  <c r="AD1580" i="24"/>
  <c r="AD1505" i="24"/>
  <c r="AD1608" i="24"/>
  <c r="AD1607" i="24"/>
  <c r="AD1606" i="24"/>
  <c r="AD1531" i="24"/>
  <c r="AD1973" i="24"/>
  <c r="AD1634" i="24"/>
  <c r="AD1633" i="24"/>
  <c r="AD1632" i="24"/>
  <c r="AD1557" i="24"/>
  <c r="AD1765" i="24"/>
  <c r="AD1660" i="24"/>
  <c r="AD1659" i="24"/>
  <c r="AD1658" i="24"/>
  <c r="AD1583" i="24"/>
  <c r="AD1452" i="24"/>
  <c r="AD2545" i="24"/>
  <c r="AD1686" i="24"/>
  <c r="AD1685" i="24"/>
  <c r="AD1684" i="24"/>
  <c r="AD1609" i="24"/>
  <c r="AD1478" i="24"/>
  <c r="AD1477" i="24"/>
  <c r="AD1476" i="24"/>
  <c r="AD1841" i="24"/>
  <c r="AD1840" i="24"/>
  <c r="AD1762" i="24"/>
  <c r="AD1661" i="24"/>
  <c r="AD1530" i="24"/>
  <c r="AD1529" i="24"/>
  <c r="AD1528" i="24"/>
  <c r="AD1348" i="24"/>
  <c r="AD1347" i="24"/>
  <c r="AD1346" i="24"/>
  <c r="AD1271" i="24"/>
  <c r="AD1140" i="24"/>
  <c r="AD1139" i="24"/>
  <c r="AD1842" i="24"/>
  <c r="AD1504" i="24"/>
  <c r="AD1374" i="24"/>
  <c r="AD1373" i="24"/>
  <c r="AD1372" i="24"/>
  <c r="AD1297" i="24"/>
  <c r="AD1166" i="24"/>
  <c r="AD1165" i="24"/>
  <c r="AD1164" i="24"/>
  <c r="AD1503" i="24"/>
  <c r="AD1502" i="24"/>
  <c r="AD1427" i="24"/>
  <c r="AD1400" i="24"/>
  <c r="AD1399" i="24"/>
  <c r="AD1398" i="24"/>
  <c r="AD1323" i="24"/>
  <c r="AD1192" i="24"/>
  <c r="AD1191" i="24"/>
  <c r="AD1190" i="24"/>
  <c r="AD1451" i="24"/>
  <c r="AD1426" i="24"/>
  <c r="AD1375" i="24"/>
  <c r="AD1244" i="24"/>
  <c r="AD1243" i="24"/>
  <c r="AD1242" i="24"/>
  <c r="AD1167" i="24"/>
  <c r="AD1712" i="24"/>
  <c r="AD1450" i="24"/>
  <c r="AD1401" i="24"/>
  <c r="AD1270" i="24"/>
  <c r="AD1269" i="24"/>
  <c r="AD1268" i="24"/>
  <c r="AD1193" i="24"/>
  <c r="AD1711" i="24"/>
  <c r="AD1710" i="24"/>
  <c r="AD1635" i="24"/>
  <c r="AD1296" i="24"/>
  <c r="AD1295" i="24"/>
  <c r="AD1294" i="24"/>
  <c r="AD1219" i="24"/>
  <c r="AD1453" i="24"/>
  <c r="AD1322" i="24"/>
  <c r="AD1321" i="24"/>
  <c r="AD1320" i="24"/>
  <c r="AD1245" i="24"/>
  <c r="AD1010" i="24"/>
  <c r="AD1009" i="24"/>
  <c r="AD1008" i="24"/>
  <c r="AD933" i="24"/>
  <c r="AD1036" i="24"/>
  <c r="AD1035" i="24"/>
  <c r="AD1034" i="24"/>
  <c r="AD959" i="24"/>
  <c r="AD1349" i="24"/>
  <c r="AD1138" i="24"/>
  <c r="AD1062" i="24"/>
  <c r="AD1061" i="24"/>
  <c r="AD1060" i="24"/>
  <c r="AD985" i="24"/>
  <c r="AD854" i="24"/>
  <c r="AD853" i="24"/>
  <c r="AD852" i="24"/>
  <c r="AD1088" i="24"/>
  <c r="AD1087" i="24"/>
  <c r="AD1086" i="24"/>
  <c r="AD1011" i="24"/>
  <c r="AD880" i="24"/>
  <c r="AD879" i="24"/>
  <c r="AD878" i="24"/>
  <c r="AD1141" i="24"/>
  <c r="AD1114" i="24"/>
  <c r="AD1113" i="24"/>
  <c r="AD1112" i="24"/>
  <c r="AD1037" i="24"/>
  <c r="AD906" i="24"/>
  <c r="AD905" i="24"/>
  <c r="AD904" i="24"/>
  <c r="AD1425" i="24"/>
  <c r="AD1424" i="24"/>
  <c r="AD1063" i="24"/>
  <c r="AD932" i="24"/>
  <c r="AD931" i="24"/>
  <c r="AD930" i="24"/>
  <c r="AD855" i="24"/>
  <c r="AD1218" i="24"/>
  <c r="AD1089" i="24"/>
  <c r="AD958" i="24"/>
  <c r="AD957" i="24"/>
  <c r="AD956" i="24"/>
  <c r="AD881" i="24"/>
  <c r="AD1216" i="24"/>
  <c r="AD803" i="24"/>
  <c r="AD672" i="24"/>
  <c r="AD671" i="24"/>
  <c r="AD670" i="24"/>
  <c r="AD595" i="24"/>
  <c r="AD984" i="24"/>
  <c r="AD829" i="24"/>
  <c r="AD698" i="24"/>
  <c r="AD697" i="24"/>
  <c r="AD696" i="24"/>
  <c r="AD621" i="24"/>
  <c r="AD983" i="24"/>
  <c r="AD982" i="24"/>
  <c r="AD907" i="24"/>
  <c r="AD724" i="24"/>
  <c r="AD723" i="24"/>
  <c r="AD722" i="24"/>
  <c r="AD647" i="24"/>
  <c r="AD750" i="24"/>
  <c r="AD749" i="24"/>
  <c r="AD748" i="24"/>
  <c r="AD673" i="24"/>
  <c r="AD542" i="24"/>
  <c r="AD541" i="24"/>
  <c r="AD540" i="24"/>
  <c r="AD1217" i="24"/>
  <c r="AD776" i="24"/>
  <c r="AD775" i="24"/>
  <c r="AD774" i="24"/>
  <c r="AD699" i="24"/>
  <c r="AD568" i="24"/>
  <c r="AD567" i="24"/>
  <c r="AD566" i="24"/>
  <c r="AD802" i="24"/>
  <c r="AD801" i="24"/>
  <c r="AD800" i="24"/>
  <c r="AD725" i="24"/>
  <c r="AD594" i="24"/>
  <c r="AD593" i="24"/>
  <c r="AD592" i="24"/>
  <c r="AD1115" i="24"/>
  <c r="AD777" i="24"/>
  <c r="AD646" i="24"/>
  <c r="AD645" i="24"/>
  <c r="AD644" i="24"/>
  <c r="AD569" i="24"/>
  <c r="AD465" i="24"/>
  <c r="AD334" i="24"/>
  <c r="AD333" i="24"/>
  <c r="AD332" i="24"/>
  <c r="AD491" i="24"/>
  <c r="AD360" i="24"/>
  <c r="AD359" i="24"/>
  <c r="AD358" i="24"/>
  <c r="AD283" i="24"/>
  <c r="AD751" i="24"/>
  <c r="AD517" i="24"/>
  <c r="AD386" i="24"/>
  <c r="AD385" i="24"/>
  <c r="AD384" i="24"/>
  <c r="AD309" i="24"/>
  <c r="AD828" i="24"/>
  <c r="AD412" i="24"/>
  <c r="AD411" i="24"/>
  <c r="AD410" i="24"/>
  <c r="AD335" i="24"/>
  <c r="AD827" i="24"/>
  <c r="AD826" i="24"/>
  <c r="AD438" i="24"/>
  <c r="AD437" i="24"/>
  <c r="AD436" i="24"/>
  <c r="AD361" i="24"/>
  <c r="AD620" i="24"/>
  <c r="AD490" i="24"/>
  <c r="AD489" i="24"/>
  <c r="AD488" i="24"/>
  <c r="AD413" i="24"/>
  <c r="AD282" i="24"/>
  <c r="AD281" i="24"/>
  <c r="AD280" i="24"/>
  <c r="AD619" i="24"/>
  <c r="AD618" i="24"/>
  <c r="AD516" i="24"/>
  <c r="AD515" i="24"/>
  <c r="AD514" i="24"/>
  <c r="AD439" i="24"/>
  <c r="AD308" i="24"/>
  <c r="AD307" i="24"/>
  <c r="AD306" i="24"/>
  <c r="AD464" i="24"/>
  <c r="AD463" i="24"/>
  <c r="AD462" i="24"/>
  <c r="AD4" i="24"/>
  <c r="AD4711" i="24" s="1"/>
  <c r="AD543" i="24"/>
  <c r="AD387" i="24"/>
  <c r="AE2" i="24"/>
  <c r="AC88" i="24"/>
  <c r="AC13" i="24"/>
  <c r="AC113" i="24"/>
  <c r="AC1558" i="24"/>
  <c r="AC155" i="24" s="1"/>
  <c r="AC137" i="24"/>
  <c r="AC1988" i="24"/>
  <c r="AC3678" i="24"/>
  <c r="AC55" i="24"/>
  <c r="AC16" i="24"/>
  <c r="AC136" i="24"/>
  <c r="AC38" i="24"/>
  <c r="AC274" i="24"/>
  <c r="AC10" i="24"/>
  <c r="AC110" i="24"/>
  <c r="AC216" i="24"/>
  <c r="AC89" i="24"/>
  <c r="AC2234" i="24"/>
  <c r="AC180" i="24" s="1"/>
  <c r="AC162" i="24"/>
  <c r="AC4354" i="24"/>
  <c r="AC1780" i="24"/>
  <c r="AC922" i="24"/>
  <c r="AC1962" i="24"/>
  <c r="AV6" i="24"/>
  <c r="AU5" i="24"/>
  <c r="AD394" i="24"/>
  <c r="AD705" i="24"/>
  <c r="AD1668" i="24"/>
  <c r="AD2656" i="24"/>
  <c r="AD4453" i="24"/>
  <c r="AC362" i="24"/>
  <c r="AC80" i="24" s="1"/>
  <c r="AC62" i="24"/>
  <c r="AC324" i="24"/>
  <c r="AC236" i="24"/>
  <c r="AC210" i="24"/>
  <c r="AC4146" i="24"/>
  <c r="AC4588" i="24"/>
  <c r="AC4356" i="24"/>
  <c r="AC532" i="24"/>
  <c r="AC1520" i="24"/>
  <c r="AC60" i="24"/>
  <c r="AC85" i="24"/>
  <c r="AC1884" i="24"/>
  <c r="AC3210" i="24"/>
  <c r="AC91" i="24"/>
  <c r="AC112" i="24"/>
  <c r="AC4068" i="24"/>
  <c r="AC14" i="24"/>
  <c r="AC114" i="24"/>
  <c r="AC211" i="24"/>
  <c r="AC141" i="24"/>
  <c r="AC1806" i="24"/>
  <c r="AC4380" i="24"/>
  <c r="AC241" i="24"/>
  <c r="AD2113" i="24" l="1"/>
  <c r="AD3306" i="24"/>
  <c r="AD1096" i="24"/>
  <c r="AD3102" i="24"/>
  <c r="AD1148" i="24"/>
  <c r="AD3748" i="24"/>
  <c r="AD940" i="24"/>
  <c r="AD77" i="24"/>
  <c r="AD4631" i="24"/>
  <c r="AD2188" i="24"/>
  <c r="AD3723" i="24"/>
  <c r="AD4531" i="24"/>
  <c r="AD2031" i="24"/>
  <c r="AD4351" i="24"/>
  <c r="AD3331" i="24"/>
  <c r="AD1386" i="24"/>
  <c r="AD1308" i="24"/>
  <c r="AD1695" i="24"/>
  <c r="AD345" i="24"/>
  <c r="AD3385" i="24"/>
  <c r="AD103" i="24"/>
  <c r="AD1543" i="24"/>
  <c r="AD837" i="24"/>
  <c r="AD251" i="24"/>
  <c r="AD3543" i="24"/>
  <c r="AD2089" i="24"/>
  <c r="AD2842" i="24"/>
  <c r="AD887" i="24"/>
  <c r="AD3957" i="24"/>
  <c r="AD4611" i="24"/>
  <c r="AD3983" i="24"/>
  <c r="AD1201" i="24"/>
  <c r="AD633" i="24"/>
  <c r="AD1903" i="24"/>
  <c r="AD1803" i="24"/>
  <c r="AD395" i="24"/>
  <c r="AD253" i="24"/>
  <c r="AD228" i="24"/>
  <c r="AD4163" i="24"/>
  <c r="AD2967" i="24"/>
  <c r="AD1880" i="24"/>
  <c r="AD1073" i="24"/>
  <c r="AD4584" i="24"/>
  <c r="AD2942" i="24"/>
  <c r="AD1122" i="24"/>
  <c r="AD3880" i="24"/>
  <c r="AD3898" i="24" s="1"/>
  <c r="AD3853" i="24"/>
  <c r="AD3541" i="24"/>
  <c r="AD4296" i="24"/>
  <c r="AD4314" i="24" s="1"/>
  <c r="AD656" i="24"/>
  <c r="AD674" i="24" s="1"/>
  <c r="AD1279" i="24"/>
  <c r="AD1071" i="24"/>
  <c r="AD370" i="24"/>
  <c r="AD388" i="24" s="1"/>
  <c r="AD3960" i="24"/>
  <c r="AD2890" i="24"/>
  <c r="AD1980" i="24"/>
  <c r="AD813" i="24"/>
  <c r="AD4397" i="24"/>
  <c r="AD2369" i="24"/>
  <c r="AD757" i="24"/>
  <c r="AD4659" i="24"/>
  <c r="AD3125" i="24"/>
  <c r="AD3515" i="24"/>
  <c r="AD2111" i="24"/>
  <c r="AD525" i="24"/>
  <c r="AD863" i="24"/>
  <c r="AD295" i="24"/>
  <c r="AD1331" i="24"/>
  <c r="AD179" i="24"/>
  <c r="AD4349" i="24"/>
  <c r="AD2240" i="24"/>
  <c r="AD4009" i="24"/>
  <c r="AD4295" i="24"/>
  <c r="AD2843" i="24"/>
  <c r="AD2943" i="24"/>
  <c r="AD3883" i="24"/>
  <c r="AD2189" i="24"/>
  <c r="AD2865" i="24"/>
  <c r="AD3826" i="24"/>
  <c r="AD2243" i="24"/>
  <c r="AD3958" i="24"/>
  <c r="AD3976" i="24" s="1"/>
  <c r="AD3701" i="24"/>
  <c r="AD4481" i="24"/>
  <c r="AD2605" i="24"/>
  <c r="AD3415" i="24"/>
  <c r="AD2319" i="24"/>
  <c r="AD2579" i="24"/>
  <c r="AD78" i="24"/>
  <c r="AD942" i="24"/>
  <c r="AD960" i="24" s="1"/>
  <c r="AD1123" i="24"/>
  <c r="AD1280" i="24"/>
  <c r="AD1298" i="24" s="1"/>
  <c r="AD176" i="24"/>
  <c r="AD3669" i="24"/>
  <c r="AD2629" i="24"/>
  <c r="AD1230" i="24"/>
  <c r="AD784" i="24"/>
  <c r="AD3336" i="24"/>
  <c r="AD2083" i="24"/>
  <c r="AD1385" i="24"/>
  <c r="AD267" i="24"/>
  <c r="AD3410" i="24"/>
  <c r="AD1485" i="24"/>
  <c r="AD3285" i="24"/>
  <c r="AD3412" i="24"/>
  <c r="AD3430" i="24" s="1"/>
  <c r="AD4425" i="24"/>
  <c r="AD3567" i="24"/>
  <c r="AD3229" i="24"/>
  <c r="AD1621" i="24"/>
  <c r="AD659" i="24"/>
  <c r="AD254" i="24"/>
  <c r="AD968" i="24"/>
  <c r="AD986" i="24" s="1"/>
  <c r="AD1202" i="24"/>
  <c r="AD1220" i="24" s="1"/>
  <c r="AD344" i="24"/>
  <c r="AD362" i="24" s="1"/>
  <c r="AD266" i="24"/>
  <c r="AD451" i="24"/>
  <c r="AD3101" i="24"/>
  <c r="AD1225" i="24"/>
  <c r="AD3775" i="24"/>
  <c r="AD4715" i="24"/>
  <c r="AD4634" i="24"/>
  <c r="AD4652" i="24" s="1"/>
  <c r="AD2891" i="24"/>
  <c r="AD1175" i="24"/>
  <c r="AD503" i="24"/>
  <c r="AD317" i="24"/>
  <c r="AD292" i="24"/>
  <c r="AD310" i="24" s="1"/>
  <c r="AD252" i="24"/>
  <c r="AD581" i="24"/>
  <c r="AD915" i="24"/>
  <c r="AD28" i="24"/>
  <c r="AD128" i="24"/>
  <c r="AD53" i="24"/>
  <c r="AD29" i="24"/>
  <c r="AD129" i="24"/>
  <c r="AD711" i="24"/>
  <c r="AD630" i="24"/>
  <c r="AD648" i="24" s="1"/>
  <c r="AD1049" i="24"/>
  <c r="AD578" i="24"/>
  <c r="AD596" i="24" s="1"/>
  <c r="AD838" i="24"/>
  <c r="AD856" i="24" s="1"/>
  <c r="AD708" i="24"/>
  <c r="AD726" i="24" s="1"/>
  <c r="AD945" i="24"/>
  <c r="AD864" i="24"/>
  <c r="AD882" i="24" s="1"/>
  <c r="AD1072" i="24"/>
  <c r="AD1090" i="24" s="1"/>
  <c r="AD1227" i="24"/>
  <c r="AD1332" i="24"/>
  <c r="AD1350" i="24" s="1"/>
  <c r="AD1383" i="24"/>
  <c r="AD1176" i="24"/>
  <c r="AD1194" i="24" s="1"/>
  <c r="AD1413" i="24"/>
  <c r="AD154" i="24"/>
  <c r="AD2215" i="24"/>
  <c r="AD2033" i="24"/>
  <c r="AD1904" i="24"/>
  <c r="AD1922" i="24" s="1"/>
  <c r="AD2008" i="24"/>
  <c r="AD2026" i="24" s="1"/>
  <c r="AD1851" i="24"/>
  <c r="AD1748" i="24"/>
  <c r="AD1766" i="24" s="1"/>
  <c r="AD1985" i="24"/>
  <c r="AD1959" i="24"/>
  <c r="AD2479" i="24"/>
  <c r="AD2710" i="24"/>
  <c r="AD2242" i="24"/>
  <c r="AD2260" i="24" s="1"/>
  <c r="AD2216" i="24"/>
  <c r="AD2164" i="24"/>
  <c r="AD2182" i="24" s="1"/>
  <c r="AD2401" i="24"/>
  <c r="AD2554" i="24"/>
  <c r="AD2572" i="24" s="1"/>
  <c r="AD2371" i="24"/>
  <c r="AD2505" i="24"/>
  <c r="AD2684" i="24"/>
  <c r="AD2817" i="24"/>
  <c r="AD2813" i="24"/>
  <c r="AD3100" i="24"/>
  <c r="AD3118" i="24" s="1"/>
  <c r="AD3334" i="24"/>
  <c r="AD3352" i="24" s="1"/>
  <c r="AD3308" i="24"/>
  <c r="AD3326" i="24" s="1"/>
  <c r="AD3519" i="24"/>
  <c r="AD3619" i="24"/>
  <c r="AD3905" i="24"/>
  <c r="AD4036" i="24"/>
  <c r="AD4054" i="24" s="1"/>
  <c r="AD4013" i="24"/>
  <c r="AD4016" i="24" s="1"/>
  <c r="AD4143" i="24"/>
  <c r="AD4114" i="24"/>
  <c r="AD4132" i="24" s="1"/>
  <c r="AD4165" i="24"/>
  <c r="AD4374" i="24"/>
  <c r="AD4392" i="24" s="1"/>
  <c r="AD4452" i="24"/>
  <c r="AD4470" i="24" s="1"/>
  <c r="AD4451" i="24"/>
  <c r="AD4324" i="24"/>
  <c r="AD3513" i="24"/>
  <c r="AD2763" i="24"/>
  <c r="AD1876" i="24"/>
  <c r="AD1886" i="24" s="1"/>
  <c r="AD1408" i="24"/>
  <c r="AD632" i="24"/>
  <c r="AD4506" i="24"/>
  <c r="AD3591" i="24"/>
  <c r="AD2815" i="24"/>
  <c r="AD2187" i="24"/>
  <c r="AD1355" i="24"/>
  <c r="AD605" i="24"/>
  <c r="AD3827" i="24"/>
  <c r="AD4091" i="24"/>
  <c r="AD4555" i="24"/>
  <c r="AD3467" i="24"/>
  <c r="AD3931" i="24"/>
  <c r="AD343" i="24"/>
  <c r="AD3311" i="24"/>
  <c r="AD655" i="24"/>
  <c r="AD2501" i="24"/>
  <c r="AD3333" i="24"/>
  <c r="AD500" i="24"/>
  <c r="AD518" i="24" s="1"/>
  <c r="AD3073" i="24"/>
  <c r="AD1881" i="24"/>
  <c r="AD2709" i="24"/>
  <c r="AD477" i="24"/>
  <c r="AD318" i="24"/>
  <c r="AD526" i="24"/>
  <c r="AD544" i="24" s="1"/>
  <c r="AD474" i="24"/>
  <c r="AD76" i="24"/>
  <c r="AD551" i="24"/>
  <c r="AD759" i="24"/>
  <c r="AD707" i="24"/>
  <c r="AD607" i="24"/>
  <c r="AD760" i="24"/>
  <c r="AD778" i="24" s="1"/>
  <c r="AD737" i="24"/>
  <c r="AD101" i="24"/>
  <c r="AD993" i="24"/>
  <c r="AD1435" i="24"/>
  <c r="AD893" i="24"/>
  <c r="AD1101" i="24"/>
  <c r="AD1046" i="24"/>
  <c r="AD1064" i="24" s="1"/>
  <c r="AD1361" i="24"/>
  <c r="AD1205" i="24"/>
  <c r="AD1747" i="24"/>
  <c r="AD1514" i="24"/>
  <c r="AD1532" i="24" s="1"/>
  <c r="AD1955" i="24"/>
  <c r="AD1725" i="24"/>
  <c r="AD1933" i="24"/>
  <c r="AD1852" i="24"/>
  <c r="AD1870" i="24" s="1"/>
  <c r="AD1800" i="24"/>
  <c r="AD1818" i="24" s="1"/>
  <c r="AD1777" i="24"/>
  <c r="AD1751" i="24"/>
  <c r="AD2007" i="24"/>
  <c r="AD2060" i="24"/>
  <c r="AD2078" i="24" s="1"/>
  <c r="AD2034" i="24"/>
  <c r="AD2052" i="24" s="1"/>
  <c r="AD2271" i="24"/>
  <c r="AD2245" i="24"/>
  <c r="AD2193" i="24"/>
  <c r="AD2424" i="24"/>
  <c r="AD2442" i="24" s="1"/>
  <c r="AD2739" i="24"/>
  <c r="AD2449" i="24"/>
  <c r="AD2787" i="24"/>
  <c r="AD2631" i="24"/>
  <c r="AD2345" i="24"/>
  <c r="AD2553" i="24"/>
  <c r="AD2762" i="24"/>
  <c r="AD2780" i="24" s="1"/>
  <c r="AD2761" i="24"/>
  <c r="AD2917" i="24"/>
  <c r="AD3048" i="24"/>
  <c r="AD3066" i="24" s="1"/>
  <c r="AD3129" i="24"/>
  <c r="AD3207" i="24"/>
  <c r="AD3230" i="24"/>
  <c r="AD3248" i="24" s="1"/>
  <c r="AD3177" i="24"/>
  <c r="AD3363" i="24"/>
  <c r="AD3337" i="24"/>
  <c r="AD3437" i="24"/>
  <c r="AD3750" i="24"/>
  <c r="AD3768" i="24" s="1"/>
  <c r="AD3776" i="24"/>
  <c r="AD3794" i="24" s="1"/>
  <c r="AD3879" i="24"/>
  <c r="AD4061" i="24"/>
  <c r="AD4117" i="24"/>
  <c r="AD4221" i="24"/>
  <c r="AD4244" i="24"/>
  <c r="AD4262" i="24" s="1"/>
  <c r="AD4377" i="24"/>
  <c r="AD4455" i="24"/>
  <c r="AD4559" i="24"/>
  <c r="AD4556" i="24"/>
  <c r="AD4574" i="24" s="1"/>
  <c r="AD4608" i="24"/>
  <c r="AD4626" i="24" s="1"/>
  <c r="AD4688" i="24"/>
  <c r="AD4554" i="24"/>
  <c r="AD4476" i="24"/>
  <c r="AD4401" i="24"/>
  <c r="AD4271" i="24"/>
  <c r="AD4115" i="24"/>
  <c r="AD4008" i="24"/>
  <c r="AD3929" i="24"/>
  <c r="AD3721" i="24"/>
  <c r="AD3726" i="24"/>
  <c r="AD3592" i="24"/>
  <c r="AD3462" i="24"/>
  <c r="AD3518" i="24"/>
  <c r="AD3305" i="24"/>
  <c r="AD3253" i="24"/>
  <c r="AD2993" i="24"/>
  <c r="AD3023" i="24"/>
  <c r="AD3076" i="24"/>
  <c r="AD2867" i="24"/>
  <c r="AD2759" i="24"/>
  <c r="AD2790" i="24"/>
  <c r="AD2395" i="24"/>
  <c r="AD2425" i="24"/>
  <c r="AD2452" i="24"/>
  <c r="AD2555" i="24"/>
  <c r="AD2218" i="24"/>
  <c r="AD2322" i="24"/>
  <c r="AD2166" i="24"/>
  <c r="AD1927" i="24"/>
  <c r="AD1745" i="24"/>
  <c r="AD1932" i="24"/>
  <c r="AD1772" i="24"/>
  <c r="AD1775" i="24"/>
  <c r="AD1329" i="24"/>
  <c r="AD1147" i="24"/>
  <c r="AD1174" i="24"/>
  <c r="AD1645" i="24"/>
  <c r="AD1074" i="24"/>
  <c r="AD969" i="24"/>
  <c r="AD1359" i="24"/>
  <c r="AD1173" i="24"/>
  <c r="AD888" i="24"/>
  <c r="AD839" i="24"/>
  <c r="AD731" i="24"/>
  <c r="AD549" i="24"/>
  <c r="AD758" i="24"/>
  <c r="AD761" i="24"/>
  <c r="AD294" i="24"/>
  <c r="AD372" i="24"/>
  <c r="AD575" i="24"/>
  <c r="AD918" i="24"/>
  <c r="AD1698" i="24"/>
  <c r="AD264" i="24"/>
  <c r="AD970" i="24"/>
  <c r="AD1641" i="24"/>
  <c r="AD2582" i="24"/>
  <c r="AD498" i="24"/>
  <c r="AD2422" i="24"/>
  <c r="AD2841" i="24"/>
  <c r="AD2009" i="24"/>
  <c r="AD1541" i="24"/>
  <c r="AD2608" i="24"/>
  <c r="AD3072" i="24"/>
  <c r="AD606" i="24"/>
  <c r="AD1126" i="24"/>
  <c r="AD2707" i="24"/>
  <c r="AD3882" i="24"/>
  <c r="AD4345" i="24"/>
  <c r="AD3154" i="24"/>
  <c r="AD3982" i="24"/>
  <c r="AD788" i="24"/>
  <c r="AD2530" i="24"/>
  <c r="AD3361" i="24"/>
  <c r="AD3700" i="24"/>
  <c r="AD4293" i="24"/>
  <c r="AD3150" i="24"/>
  <c r="AD3751" i="24"/>
  <c r="AD4454" i="24"/>
  <c r="AD4709" i="24"/>
  <c r="AD1697" i="24"/>
  <c r="AD3201" i="24"/>
  <c r="AD289" i="24"/>
  <c r="AD2660" i="24"/>
  <c r="AD4085" i="24"/>
  <c r="AD2734" i="24"/>
  <c r="AD3488" i="24"/>
  <c r="AD4272" i="24"/>
  <c r="AD862" i="24"/>
  <c r="AD3465" i="24"/>
  <c r="AD3435" i="24"/>
  <c r="AD4657" i="24"/>
  <c r="AD4558" i="24"/>
  <c r="AD4450" i="24"/>
  <c r="AD4346" i="24"/>
  <c r="AD4219" i="24"/>
  <c r="AD4086" i="24"/>
  <c r="AD4059" i="24"/>
  <c r="AD3933" i="24"/>
  <c r="AD3725" i="24"/>
  <c r="AD3670" i="24"/>
  <c r="AD3696" i="24"/>
  <c r="AD3357" i="24"/>
  <c r="AD3231" i="24"/>
  <c r="AD2971" i="24"/>
  <c r="AD2972" i="24"/>
  <c r="AD2920" i="24"/>
  <c r="AD2915" i="24"/>
  <c r="AD2737" i="24"/>
  <c r="AD2681" i="24"/>
  <c r="AD2373" i="24"/>
  <c r="AD2499" i="24"/>
  <c r="AD2343" i="24"/>
  <c r="AD2291" i="24"/>
  <c r="AD2087" i="24"/>
  <c r="AD2213" i="24"/>
  <c r="AD2057" i="24"/>
  <c r="AD1905" i="24"/>
  <c r="AD1979" i="24"/>
  <c r="AD1798" i="24"/>
  <c r="AD2005" i="24"/>
  <c r="AD1693" i="24"/>
  <c r="AD1307" i="24"/>
  <c r="AD1463" i="24"/>
  <c r="AD1667" i="24"/>
  <c r="AD1459" i="24"/>
  <c r="AD965" i="24"/>
  <c r="AD966" i="24"/>
  <c r="AD1151" i="24"/>
  <c r="AD914" i="24"/>
  <c r="AD580" i="24"/>
  <c r="AD709" i="24"/>
  <c r="AD809" i="24"/>
  <c r="AD684" i="24"/>
  <c r="AD476" i="24"/>
  <c r="AD445" i="24"/>
  <c r="AD263" i="24"/>
  <c r="AD397" i="24"/>
  <c r="AD1590" i="24"/>
  <c r="AD501" i="24"/>
  <c r="AD654" i="24"/>
  <c r="AD1538" i="24"/>
  <c r="AD1021" i="24"/>
  <c r="AD1542" i="24"/>
  <c r="AD2400" i="24"/>
  <c r="AD2685" i="24"/>
  <c r="AD188" i="24" s="1"/>
  <c r="AD1125" i="24"/>
  <c r="AD2036" i="24"/>
  <c r="AD2473" i="24"/>
  <c r="AD602" i="24"/>
  <c r="AD1619" i="24"/>
  <c r="AD2058" i="24"/>
  <c r="AD3024" i="24"/>
  <c r="AD680" i="24"/>
  <c r="AD1438" i="24"/>
  <c r="AD1277" i="24"/>
  <c r="AD2864" i="24"/>
  <c r="AD3436" i="24"/>
  <c r="AD3852" i="24"/>
  <c r="AD4553" i="24"/>
  <c r="AD2447" i="24"/>
  <c r="AD3461" i="24"/>
  <c r="AD1516" i="24"/>
  <c r="AD2786" i="24"/>
  <c r="AD3930" i="24"/>
  <c r="AD4376" i="24"/>
  <c r="AD3643" i="24"/>
  <c r="AD424" i="24"/>
  <c r="AD3409" i="24"/>
  <c r="AD4137" i="24"/>
  <c r="AD653" i="24"/>
  <c r="AD3124" i="24"/>
  <c r="AD4090" i="24"/>
  <c r="AD1879" i="24"/>
  <c r="AD3020" i="24"/>
  <c r="AD4402" i="24"/>
  <c r="AD2500" i="24"/>
  <c r="AD4583" i="24"/>
  <c r="AD3956" i="24"/>
  <c r="AD4662" i="24"/>
  <c r="AD4557" i="24"/>
  <c r="AD4423" i="24"/>
  <c r="AD4294" i="24"/>
  <c r="AD4215" i="24"/>
  <c r="AD4060" i="24"/>
  <c r="AD4007" i="24"/>
  <c r="AD3903" i="24"/>
  <c r="AD3829" i="24"/>
  <c r="AD3699" i="24"/>
  <c r="AD3570" i="24"/>
  <c r="AD3384" i="24"/>
  <c r="AD3335" i="24"/>
  <c r="AD3232" i="24"/>
  <c r="AD2968" i="24"/>
  <c r="AD3128" i="24"/>
  <c r="AD2811" i="24"/>
  <c r="AD2893" i="24"/>
  <c r="AD2785" i="24"/>
  <c r="AD2659" i="24"/>
  <c r="AD2370" i="24"/>
  <c r="AD2477" i="24"/>
  <c r="AD2478" i="24"/>
  <c r="AD2269" i="24"/>
  <c r="AD2084" i="24"/>
  <c r="AD2191" i="24"/>
  <c r="AD1853" i="24"/>
  <c r="AD2032" i="24"/>
  <c r="AD1954" i="24"/>
  <c r="AD1724" i="24"/>
  <c r="AD1983" i="24"/>
  <c r="AD1671" i="24"/>
  <c r="AD1304" i="24"/>
  <c r="AD1407" i="24"/>
  <c r="AD1568" i="24"/>
  <c r="AD1229" i="24"/>
  <c r="AD943" i="24"/>
  <c r="AD892" i="24"/>
  <c r="AD1018" i="24"/>
  <c r="AD1095" i="24"/>
  <c r="AD835" i="24"/>
  <c r="AD917" i="24"/>
  <c r="AD706" i="24"/>
  <c r="AD787" i="24"/>
  <c r="AD475" i="24"/>
  <c r="AD367" i="24"/>
  <c r="AD423" i="24"/>
  <c r="AD528" i="24"/>
  <c r="AD1048" i="24"/>
  <c r="AD810" i="24"/>
  <c r="AD1850" i="24"/>
  <c r="AD315" i="24"/>
  <c r="AD996" i="24"/>
  <c r="AD1984" i="24"/>
  <c r="AD2812" i="24"/>
  <c r="AD1255" i="24"/>
  <c r="AD2109" i="24"/>
  <c r="AD2863" i="24"/>
  <c r="AD1099" i="24"/>
  <c r="AD1022" i="24"/>
  <c r="AD1776" i="24"/>
  <c r="AD2266" i="24"/>
  <c r="AD293" i="24"/>
  <c r="AD992" i="24"/>
  <c r="AD1749" i="24"/>
  <c r="AD1646" i="24"/>
  <c r="AD2919" i="24"/>
  <c r="AD3517" i="24"/>
  <c r="AD4038" i="24"/>
  <c r="AD3648" i="24"/>
  <c r="AD4012" i="24"/>
  <c r="AD1511" i="24"/>
  <c r="AD2837" i="24"/>
  <c r="AD3565" i="24"/>
  <c r="AD3877" i="24"/>
  <c r="AD4427" i="24"/>
  <c r="AD3413" i="24"/>
  <c r="AD3804" i="24"/>
  <c r="AD4502" i="24"/>
  <c r="AD3257" i="24"/>
  <c r="AD4375" i="24"/>
  <c r="AD3046" i="24"/>
  <c r="AD3466" i="24"/>
  <c r="AD4424" i="24"/>
  <c r="AD3773" i="24"/>
  <c r="AD4610" i="24"/>
  <c r="AD4189" i="24"/>
  <c r="AD1620" i="24"/>
  <c r="AD628" i="24"/>
  <c r="AD2110" i="24"/>
  <c r="AD3045" i="24"/>
  <c r="AD1464" i="24"/>
  <c r="AD2941" i="24"/>
  <c r="AD1043" i="24"/>
  <c r="AD2135" i="24"/>
  <c r="AD371" i="24"/>
  <c r="AD1226" i="24"/>
  <c r="AD2711" i="24"/>
  <c r="AD1017" i="24"/>
  <c r="AD450" i="24"/>
  <c r="AD3202" i="24"/>
  <c r="AD4064" i="24"/>
  <c r="AD4683" i="24"/>
  <c r="AD3539" i="24"/>
  <c r="AD4194" i="24"/>
  <c r="AD1801" i="24"/>
  <c r="AD3491" i="24"/>
  <c r="AD4034" i="24"/>
  <c r="AD4449" i="24"/>
  <c r="AD3310" i="24"/>
  <c r="AD4528" i="24"/>
  <c r="AD1616" i="24"/>
  <c r="AD1958" i="24"/>
  <c r="AD3596" i="24"/>
  <c r="AD4267" i="24"/>
  <c r="AD2321" i="24"/>
  <c r="AD3777" i="24"/>
  <c r="AD4479" i="24"/>
  <c r="AD1750" i="24"/>
  <c r="AD3622" i="24"/>
  <c r="AD4475" i="24"/>
  <c r="AD4112" i="24"/>
  <c r="AD4684" i="24"/>
  <c r="AD4609" i="24"/>
  <c r="AD4505" i="24"/>
  <c r="AD4428" i="24"/>
  <c r="AD4141" i="24"/>
  <c r="AD4089" i="24"/>
  <c r="AD4111" i="24"/>
  <c r="AD3904" i="24"/>
  <c r="AD3674" i="24"/>
  <c r="AD3778" i="24"/>
  <c r="AD3647" i="24"/>
  <c r="AD3644" i="24"/>
  <c r="AD3654" i="24" s="1"/>
  <c r="AD3492" i="24"/>
  <c r="AD3176" i="24"/>
  <c r="AD3149" i="24"/>
  <c r="AD2997" i="24"/>
  <c r="AD3075" i="24"/>
  <c r="AD2946" i="24"/>
  <c r="AD2816" i="24"/>
  <c r="AD2789" i="24"/>
  <c r="AD2603" i="24"/>
  <c r="AD2607" i="24"/>
  <c r="AD2525" i="24"/>
  <c r="AD2239" i="24"/>
  <c r="AD2061" i="24"/>
  <c r="AD2738" i="24"/>
  <c r="AD2114" i="24"/>
  <c r="AD2265" i="24"/>
  <c r="AD1953" i="24"/>
  <c r="AD1771" i="24"/>
  <c r="AD1723" i="24"/>
  <c r="AD1567" i="24"/>
  <c r="AD1594" i="24"/>
  <c r="AD1382" i="24"/>
  <c r="AD1334" i="24"/>
  <c r="AD1252" i="24"/>
  <c r="AD866" i="24"/>
  <c r="AD995" i="24"/>
  <c r="AD1069" i="24"/>
  <c r="AD1070" i="24"/>
  <c r="AD627" i="24"/>
  <c r="AD683" i="24"/>
  <c r="AD836" i="24"/>
  <c r="AD710" i="24"/>
  <c r="AD550" i="24"/>
  <c r="AD268" i="24"/>
  <c r="AD346" i="24"/>
  <c r="AD419" i="24"/>
  <c r="AD1121" i="24"/>
  <c r="AD1694" i="24"/>
  <c r="AD342" i="24"/>
  <c r="AD1204" i="24"/>
  <c r="AD1823" i="24"/>
  <c r="AD472" i="24"/>
  <c r="AD1902" i="24"/>
  <c r="AD2682" i="24"/>
  <c r="AD735" i="24"/>
  <c r="AD497" i="24"/>
  <c r="AD1251" i="24"/>
  <c r="AD1672" i="24"/>
  <c r="AD2396" i="24"/>
  <c r="AD523" i="24"/>
  <c r="AD3283" i="24"/>
  <c r="AD3747" i="24"/>
  <c r="AD4193" i="24"/>
  <c r="AD657" i="24"/>
  <c r="AD3566" i="24"/>
  <c r="AD4372" i="24"/>
  <c r="AD2139" i="24"/>
  <c r="AD3439" i="24"/>
  <c r="AD4168" i="24"/>
  <c r="AD4501" i="24"/>
  <c r="AD3258" i="24"/>
  <c r="AD2192" i="24"/>
  <c r="AD3544" i="24"/>
  <c r="AD4323" i="24"/>
  <c r="AD2244" i="24"/>
  <c r="AD3881" i="24"/>
  <c r="AD4658" i="24"/>
  <c r="AD2630" i="24"/>
  <c r="AD3228" i="24"/>
  <c r="AD3238" i="24" s="1"/>
  <c r="AD3907" i="24"/>
  <c r="AD4319" i="24"/>
  <c r="AD3959" i="24"/>
  <c r="AD1333" i="24"/>
  <c r="AD2162" i="24"/>
  <c r="AD524" i="24"/>
  <c r="AD534" i="24" s="1"/>
  <c r="AD1957" i="24"/>
  <c r="AD1489" i="24"/>
  <c r="AD2448" i="24"/>
  <c r="AD2458" i="24" s="1"/>
  <c r="AD316" i="24"/>
  <c r="AD1278" i="24"/>
  <c r="AD1802" i="24"/>
  <c r="AD398" i="24"/>
  <c r="AD1434" i="24"/>
  <c r="AD2474" i="24"/>
  <c r="AD2686" i="24"/>
  <c r="AD1411" i="24"/>
  <c r="AD290" i="24"/>
  <c r="AD300" i="24" s="1"/>
  <c r="AD2556" i="24"/>
  <c r="AD3284" i="24"/>
  <c r="AD3618" i="24"/>
  <c r="AD4216" i="24"/>
  <c r="AD1044" i="24"/>
  <c r="AD3175" i="24"/>
  <c r="AD3774" i="24"/>
  <c r="AD4580" i="24"/>
  <c r="AD4590" i="24" s="1"/>
  <c r="AD2348" i="24"/>
  <c r="AD3621" i="24"/>
  <c r="AD4164" i="24"/>
  <c r="AD4661" i="24"/>
  <c r="AD3487" i="24"/>
  <c r="AD4606" i="24"/>
  <c r="AD2733" i="24"/>
  <c r="AD3569" i="24"/>
  <c r="AD4532" i="24"/>
  <c r="AD191" i="24"/>
  <c r="AD3908" i="24"/>
  <c r="AD2426" i="24"/>
  <c r="AD3362" i="24"/>
  <c r="AD4167" i="24"/>
  <c r="AD4632" i="24"/>
  <c r="AD4037" i="24"/>
  <c r="AD2270" i="24"/>
  <c r="AD2712" i="24"/>
  <c r="AD41" i="24"/>
  <c r="AD4714" i="24"/>
  <c r="AD4527" i="24"/>
  <c r="AD4398" i="24"/>
  <c r="AD4408" i="24" s="1"/>
  <c r="AD4320" i="24"/>
  <c r="AD4220" i="24"/>
  <c r="AD4033" i="24"/>
  <c r="AD3981" i="24"/>
  <c r="AD3695" i="24"/>
  <c r="AD3803" i="24"/>
  <c r="AD3617" i="24"/>
  <c r="AD3673" i="24"/>
  <c r="AD3514" i="24"/>
  <c r="AD3279" i="24"/>
  <c r="AD3227" i="24"/>
  <c r="AD3050" i="24"/>
  <c r="AD3206" i="24"/>
  <c r="AD3098" i="24"/>
  <c r="AD2838" i="24"/>
  <c r="AD2945" i="24"/>
  <c r="AD2868" i="24"/>
  <c r="AD2578" i="24"/>
  <c r="AD2399" i="24"/>
  <c r="AD2551" i="24"/>
  <c r="AD2140" i="24"/>
  <c r="AD2347" i="24"/>
  <c r="AD2165" i="24"/>
  <c r="AD1849" i="24"/>
  <c r="AD2035" i="24"/>
  <c r="AD1928" i="24"/>
  <c r="AD1906" i="24"/>
  <c r="AD1593" i="24"/>
  <c r="AD1303" i="24"/>
  <c r="AD1330" i="24"/>
  <c r="AD1199" i="24"/>
  <c r="AD1203" i="24"/>
  <c r="AD1356" i="24"/>
  <c r="AD1100" i="24"/>
  <c r="AD1437" i="24"/>
  <c r="AD861" i="24"/>
  <c r="AD865" i="24"/>
  <c r="AD939" i="24"/>
  <c r="AD732" i="24"/>
  <c r="AD579" i="24"/>
  <c r="AD319" i="24"/>
  <c r="AD393" i="24"/>
  <c r="AD449" i="24"/>
  <c r="AD553" i="24"/>
  <c r="AD1152" i="24"/>
  <c r="AD1875" i="24"/>
  <c r="AD2317" i="24"/>
  <c r="AD341" i="24"/>
  <c r="AD1563" i="24"/>
  <c r="AD2318" i="24"/>
  <c r="AD2764" i="24"/>
  <c r="AD1537" i="24"/>
  <c r="AD2295" i="24"/>
  <c r="AD1433" i="24"/>
  <c r="AD2161" i="24"/>
  <c r="AD2916" i="24"/>
  <c r="AD814" i="24"/>
  <c r="AD1360" i="24"/>
  <c r="AD2529" i="24"/>
  <c r="AD3383" i="24"/>
  <c r="AD3799" i="24"/>
  <c r="AD4246" i="24"/>
  <c r="AD3179" i="24"/>
  <c r="AD3855" i="24"/>
  <c r="AD4605" i="24"/>
  <c r="AD2451" i="24"/>
  <c r="AD3180" i="24"/>
  <c r="AD3722" i="24"/>
  <c r="AD4245" i="24"/>
  <c r="AD1515" i="24"/>
  <c r="AD3414" i="24"/>
  <c r="AD3420" i="24" s="1"/>
  <c r="AD4297" i="24"/>
  <c r="AD4635" i="24"/>
  <c r="AD1828" i="24"/>
  <c r="AD2998" i="24"/>
  <c r="AD3851" i="24"/>
  <c r="AD3986" i="24"/>
  <c r="AD1412" i="24"/>
  <c r="AD2634" i="24"/>
  <c r="AD3358" i="24"/>
  <c r="AD4242" i="24"/>
  <c r="AD2088" i="24"/>
  <c r="AD4138" i="24"/>
  <c r="AD3254" i="24"/>
  <c r="AD4687" i="24"/>
  <c r="AD4579" i="24"/>
  <c r="AD4371" i="24"/>
  <c r="AD4298" i="24"/>
  <c r="AD4142" i="24"/>
  <c r="AD4011" i="24"/>
  <c r="AD3955" i="24"/>
  <c r="AD3830" i="24"/>
  <c r="AD3800" i="24"/>
  <c r="AD3595" i="24"/>
  <c r="AD3540" i="24"/>
  <c r="AD3440" i="24"/>
  <c r="AD3388" i="24"/>
  <c r="AD3205" i="24"/>
  <c r="AD3123" i="24"/>
  <c r="AD2889" i="24"/>
  <c r="AD2708" i="24"/>
  <c r="AD2655" i="24"/>
  <c r="AD2504" i="24"/>
  <c r="AD2633" i="24"/>
  <c r="AD2526" i="24"/>
  <c r="AD2577" i="24"/>
  <c r="AD2292" i="24"/>
  <c r="AD2552" i="24"/>
  <c r="AD1827" i="24"/>
  <c r="AD1854" i="24"/>
  <c r="AD2006" i="24"/>
  <c r="AD1720" i="24"/>
  <c r="AD1797" i="24"/>
  <c r="AD1281" i="24"/>
  <c r="AD1256" i="24"/>
  <c r="AD1177" i="24"/>
  <c r="AD1200" i="24"/>
  <c r="AD1282" i="24"/>
  <c r="AD991" i="24"/>
  <c r="AD1381" i="24"/>
  <c r="AD913" i="24"/>
  <c r="AD631" i="24"/>
  <c r="AD840" i="24"/>
  <c r="AD658" i="24"/>
  <c r="AD576" i="24"/>
  <c r="AD783" i="24"/>
  <c r="AD368" i="24"/>
  <c r="AD378" i="24" s="1"/>
  <c r="AD446" i="24"/>
  <c r="AD456" i="24" s="1"/>
  <c r="AD320" i="24"/>
  <c r="AD1824" i="24"/>
  <c r="AD891" i="24"/>
  <c r="AD679" i="24"/>
  <c r="AD1564" i="24"/>
  <c r="AD2010" i="24"/>
  <c r="AD2760" i="24"/>
  <c r="AD762" i="24"/>
  <c r="AD1901" i="24"/>
  <c r="AD554" i="24"/>
  <c r="AD1490" i="24"/>
  <c r="AD2062" i="24"/>
  <c r="AD3071" i="24"/>
  <c r="AD1512" i="24"/>
  <c r="AD1522" i="24" s="1"/>
  <c r="AD736" i="24"/>
  <c r="AD3332" i="24"/>
  <c r="AD3934" i="24"/>
  <c r="AD4350" i="24"/>
  <c r="AD2296" i="24"/>
  <c r="AD3878" i="24"/>
  <c r="AD2136" i="24"/>
  <c r="AD3153" i="24"/>
  <c r="AD3752" i="24"/>
  <c r="AD4268" i="24"/>
  <c r="AD3097" i="24"/>
  <c r="AD4710" i="24"/>
  <c r="AD1486" i="24"/>
  <c r="AD2894" i="24"/>
  <c r="AD3825" i="24"/>
  <c r="AD4636" i="24"/>
  <c r="AD2604" i="24"/>
  <c r="AD4063" i="24"/>
  <c r="AD2217" i="24"/>
  <c r="AD2374" i="24"/>
  <c r="AD3280" i="24"/>
  <c r="AD4241" i="24"/>
  <c r="AD3049" i="24"/>
  <c r="AD4480" i="24"/>
  <c r="AD347" i="24"/>
  <c r="AD733" i="24"/>
  <c r="AD448" i="24"/>
  <c r="AD466" i="24" s="1"/>
  <c r="AD422" i="24"/>
  <c r="AD440" i="24" s="1"/>
  <c r="AD812" i="24"/>
  <c r="AD830" i="24" s="1"/>
  <c r="AD552" i="24"/>
  <c r="AD570" i="24" s="1"/>
  <c r="AD577" i="24"/>
  <c r="AD785" i="24"/>
  <c r="AD102" i="24"/>
  <c r="AD941" i="24"/>
  <c r="AD867" i="24"/>
  <c r="AD1075" i="24"/>
  <c r="AD1153" i="24"/>
  <c r="AD1409" i="24"/>
  <c r="AD1569" i="24"/>
  <c r="AD1410" i="24"/>
  <c r="AD1428" i="24" s="1"/>
  <c r="AD1253" i="24"/>
  <c r="AD1696" i="24"/>
  <c r="AD1714" i="24" s="1"/>
  <c r="AD151" i="24"/>
  <c r="AD1773" i="24"/>
  <c r="AD1780" i="24" s="1"/>
  <c r="AD1981" i="24"/>
  <c r="AD1988" i="24" s="1"/>
  <c r="AD1929" i="24"/>
  <c r="AD1829" i="24"/>
  <c r="AD1799" i="24"/>
  <c r="AD1806" i="24" s="1"/>
  <c r="AD2167" i="24"/>
  <c r="AD2063" i="24"/>
  <c r="AD2037" i="24"/>
  <c r="AD2293" i="24"/>
  <c r="AD2241" i="24"/>
  <c r="AD2869" i="24"/>
  <c r="AD2346" i="24"/>
  <c r="AD2364" i="24" s="1"/>
  <c r="AD2661" i="24"/>
  <c r="AD2866" i="24"/>
  <c r="AD2884" i="24" s="1"/>
  <c r="AD2970" i="24"/>
  <c r="AD2988" i="24" s="1"/>
  <c r="AD3178" i="24"/>
  <c r="AD3196" i="24" s="1"/>
  <c r="AD2969" i="24"/>
  <c r="AD3152" i="24"/>
  <c r="AD3170" i="24" s="1"/>
  <c r="AD3256" i="24"/>
  <c r="AD3274" i="24" s="1"/>
  <c r="AD3360" i="24"/>
  <c r="AD3378" i="24" s="1"/>
  <c r="AD3493" i="24"/>
  <c r="AD3438" i="24"/>
  <c r="AD3456" i="24" s="1"/>
  <c r="AD3568" i="24"/>
  <c r="AD3586" i="24" s="1"/>
  <c r="AD3646" i="24"/>
  <c r="AD3664" i="24" s="1"/>
  <c r="AD3749" i="24"/>
  <c r="AD3697" i="24"/>
  <c r="AD3704" i="24" s="1"/>
  <c r="AD4035" i="24"/>
  <c r="AD4065" i="24"/>
  <c r="AD4218" i="24"/>
  <c r="AD4236" i="24" s="1"/>
  <c r="AD4429" i="24"/>
  <c r="AD4504" i="24"/>
  <c r="AD4522" i="24" s="1"/>
  <c r="AD284" i="24"/>
  <c r="AD152" i="24"/>
  <c r="AD1877" i="24"/>
  <c r="AD1884" i="24" s="1"/>
  <c r="AD2085" i="24"/>
  <c r="AD2528" i="24"/>
  <c r="AD2546" i="24" s="1"/>
  <c r="AD229" i="24"/>
  <c r="AD2788" i="24"/>
  <c r="AD2806" i="24" s="1"/>
  <c r="AD2895" i="24"/>
  <c r="AD2999" i="24"/>
  <c r="AD2995" i="24"/>
  <c r="AD3022" i="24"/>
  <c r="AD3040" i="24" s="1"/>
  <c r="AD3389" i="24"/>
  <c r="AD3392" i="24" s="1"/>
  <c r="AD3441" i="24"/>
  <c r="AD3597" i="24"/>
  <c r="AD3779" i="24"/>
  <c r="AD3724" i="24"/>
  <c r="AD3742" i="24" s="1"/>
  <c r="AD3802" i="24"/>
  <c r="AD3820" i="24" s="1"/>
  <c r="AD3961" i="24"/>
  <c r="AD4191" i="24"/>
  <c r="AD4247" i="24"/>
  <c r="AD4348" i="24"/>
  <c r="AD4366" i="24" s="1"/>
  <c r="AD4322" i="24"/>
  <c r="AD4340" i="24" s="1"/>
  <c r="AD4477" i="24"/>
  <c r="AD4530" i="24"/>
  <c r="AD4548" i="24" s="1"/>
  <c r="AD4660" i="24"/>
  <c r="AD4678" i="24" s="1"/>
  <c r="AC30" i="24"/>
  <c r="AD1990" i="24"/>
  <c r="AD63" i="24"/>
  <c r="AD4190" i="24"/>
  <c r="AD3387" i="24"/>
  <c r="AD2581" i="24"/>
  <c r="AD1931" i="24"/>
  <c r="AD1178" i="24"/>
  <c r="AD601" i="24"/>
  <c r="AD2475" i="24"/>
  <c r="AD3463" i="24"/>
  <c r="AD4139" i="24"/>
  <c r="AD4146" i="24" s="1"/>
  <c r="AD3181" i="24"/>
  <c r="AD4533" i="24"/>
  <c r="AD3753" i="24"/>
  <c r="AD3909" i="24"/>
  <c r="AD2791" i="24"/>
  <c r="AD3021" i="24"/>
  <c r="AD811" i="24"/>
  <c r="AD1045" i="24"/>
  <c r="AD1825" i="24"/>
  <c r="AD1487" i="24"/>
  <c r="AE3" i="24"/>
  <c r="AE191" i="24"/>
  <c r="AD373" i="24"/>
  <c r="AD396" i="24"/>
  <c r="AD414" i="24" s="1"/>
  <c r="AD399" i="24"/>
  <c r="AD604" i="24"/>
  <c r="AD622" i="24" s="1"/>
  <c r="AD1283" i="24"/>
  <c r="AD629" i="24"/>
  <c r="AD841" i="24"/>
  <c r="AD994" i="24"/>
  <c r="AD1012" i="24" s="1"/>
  <c r="AD997" i="24"/>
  <c r="AD971" i="24"/>
  <c r="AD1098" i="24"/>
  <c r="AD1116" i="24" s="1"/>
  <c r="AD104" i="24"/>
  <c r="AD1436" i="24"/>
  <c r="AD1454" i="24" s="1"/>
  <c r="AD1309" i="24"/>
  <c r="AD1231" i="24"/>
  <c r="AD1617" i="24"/>
  <c r="AD1566" i="24"/>
  <c r="AD1584" i="24" s="1"/>
  <c r="AD1488" i="24"/>
  <c r="AD1506" i="24" s="1"/>
  <c r="AD1670" i="24"/>
  <c r="AD1688" i="24" s="1"/>
  <c r="AD1618" i="24"/>
  <c r="AD1636" i="24" s="1"/>
  <c r="AD153" i="24"/>
  <c r="AD177" i="24"/>
  <c r="AD2320" i="24"/>
  <c r="AD2338" i="24" s="1"/>
  <c r="AD2606" i="24"/>
  <c r="AD2624" i="24" s="1"/>
  <c r="AD2840" i="24"/>
  <c r="AD2858" i="24" s="1"/>
  <c r="AD2557" i="24"/>
  <c r="AD2814" i="24"/>
  <c r="AD2832" i="24" s="1"/>
  <c r="AD3047" i="24"/>
  <c r="AD3255" i="24"/>
  <c r="AD3464" i="24"/>
  <c r="AD3482" i="24" s="1"/>
  <c r="AD3282" i="24"/>
  <c r="AD3300" i="24" s="1"/>
  <c r="AD3571" i="24"/>
  <c r="AD3490" i="24"/>
  <c r="AD3508" i="24" s="1"/>
  <c r="AD3801" i="24"/>
  <c r="AD3675" i="24"/>
  <c r="AD3828" i="24"/>
  <c r="AD3846" i="24" s="1"/>
  <c r="AD3935" i="24"/>
  <c r="AD4062" i="24"/>
  <c r="AD4080" i="24" s="1"/>
  <c r="AD4010" i="24"/>
  <c r="AD4028" i="24" s="1"/>
  <c r="AD4270" i="24"/>
  <c r="AD4288" i="24" s="1"/>
  <c r="AD4400" i="24"/>
  <c r="AD4418" i="24" s="1"/>
  <c r="AD4529" i="24"/>
  <c r="AD4581" i="24"/>
  <c r="AD4582" i="24"/>
  <c r="AD4600" i="24" s="1"/>
  <c r="AD4633" i="24"/>
  <c r="AD4689" i="24"/>
  <c r="AD3019" i="24"/>
  <c r="AD2344" i="24"/>
  <c r="AD1589" i="24"/>
  <c r="AD944" i="24"/>
  <c r="AD950" i="24" s="1"/>
  <c r="AD420" i="24"/>
  <c r="AD430" i="24" s="1"/>
  <c r="AW6" i="24"/>
  <c r="AV5" i="24"/>
  <c r="AD4116" i="24"/>
  <c r="AD3309" i="24"/>
  <c r="AD2421" i="24"/>
  <c r="AD1746" i="24"/>
  <c r="AD1460" i="24"/>
  <c r="AD527" i="24"/>
  <c r="AD4273" i="24"/>
  <c r="AD4192" i="24"/>
  <c r="AD4210" i="24" s="1"/>
  <c r="AD2839" i="24"/>
  <c r="AD2297" i="24"/>
  <c r="AD3203" i="24"/>
  <c r="AD3210" i="24" s="1"/>
  <c r="AD4321" i="24"/>
  <c r="AD3671" i="24"/>
  <c r="AD2011" i="24"/>
  <c r="AD2713" i="24"/>
  <c r="AD3649" i="24"/>
  <c r="AD1878" i="24"/>
  <c r="AD1896" i="24" s="1"/>
  <c r="AD1439" i="24"/>
  <c r="AD1023" i="24"/>
  <c r="AD2138" i="24"/>
  <c r="AD2156" i="24" s="1"/>
  <c r="AD789" i="24"/>
  <c r="AD1461" i="24"/>
  <c r="AD1591" i="24"/>
  <c r="AD369" i="24"/>
  <c r="AD421" i="24"/>
  <c r="AD685" i="24"/>
  <c r="AD79" i="24"/>
  <c r="AD269" i="24"/>
  <c r="AD291" i="24"/>
  <c r="AD298" i="24" s="1"/>
  <c r="AD425" i="24"/>
  <c r="AD447" i="24"/>
  <c r="AD454" i="24" s="1"/>
  <c r="AD1097" i="24"/>
  <c r="AD734" i="24"/>
  <c r="AD752" i="24" s="1"/>
  <c r="AD1019" i="24"/>
  <c r="AD890" i="24"/>
  <c r="AD908" i="24" s="1"/>
  <c r="AD1127" i="24"/>
  <c r="AD1254" i="24"/>
  <c r="AD1272" i="24" s="1"/>
  <c r="AD1540" i="24"/>
  <c r="AD1149" i="24"/>
  <c r="AD1357" i="24"/>
  <c r="AD1595" i="24"/>
  <c r="AD1517" i="24"/>
  <c r="AD1462" i="24"/>
  <c r="AD1480" i="24" s="1"/>
  <c r="AD1699" i="24"/>
  <c r="AD1644" i="24"/>
  <c r="AD1662" i="24" s="1"/>
  <c r="AD1647" i="24"/>
  <c r="AD1592" i="24"/>
  <c r="AD1610" i="24" s="1"/>
  <c r="AD1982" i="24"/>
  <c r="AD2000" i="24" s="1"/>
  <c r="AD2294" i="24"/>
  <c r="AD2312" i="24" s="1"/>
  <c r="AD178" i="24"/>
  <c r="AD2190" i="24"/>
  <c r="AD2208" i="24" s="1"/>
  <c r="AD2450" i="24"/>
  <c r="AD2468" i="24" s="1"/>
  <c r="AD2635" i="24"/>
  <c r="AD2349" i="24"/>
  <c r="AD2502" i="24"/>
  <c r="AD2520" i="24" s="1"/>
  <c r="AD2658" i="24"/>
  <c r="AD2676" i="24" s="1"/>
  <c r="AD2657" i="24"/>
  <c r="AD2892" i="24"/>
  <c r="AD2910" i="24" s="1"/>
  <c r="AD3077" i="24"/>
  <c r="AD3074" i="24"/>
  <c r="AD3092" i="24" s="1"/>
  <c r="AD3204" i="24"/>
  <c r="AD3222" i="24" s="1"/>
  <c r="AD3281" i="24"/>
  <c r="AD3359" i="24"/>
  <c r="AD3411" i="24"/>
  <c r="AD3418" i="24" s="1"/>
  <c r="AD3594" i="24"/>
  <c r="AD3612" i="24" s="1"/>
  <c r="AD3854" i="24"/>
  <c r="AD3872" i="24" s="1"/>
  <c r="AD4087" i="24"/>
  <c r="AD4094" i="24" s="1"/>
  <c r="AD4039" i="24"/>
  <c r="AD4166" i="24"/>
  <c r="AD4184" i="24" s="1"/>
  <c r="AD4269" i="24"/>
  <c r="AD4403" i="24"/>
  <c r="AD4607" i="24"/>
  <c r="AD4686" i="24"/>
  <c r="AD4704" i="24" s="1"/>
  <c r="AD3985" i="24"/>
  <c r="AD3127" i="24"/>
  <c r="AD2503" i="24"/>
  <c r="AD1719" i="24"/>
  <c r="AD1642" i="24"/>
  <c r="AD502" i="24"/>
  <c r="AD3857" i="24"/>
  <c r="AD2423" i="24"/>
  <c r="AD4195" i="24"/>
  <c r="AD2583" i="24"/>
  <c r="AD4399" i="24"/>
  <c r="AD3645" i="24"/>
  <c r="AD4637" i="24"/>
  <c r="AD2735" i="24"/>
  <c r="AD2742" i="24" s="1"/>
  <c r="AD3545" i="24"/>
  <c r="AD4712" i="24"/>
  <c r="AD4730" i="24" s="1"/>
  <c r="AD166" i="24" s="1"/>
  <c r="AD2765" i="24"/>
  <c r="AD2163" i="24"/>
  <c r="AD2137" i="24"/>
  <c r="AD499" i="24"/>
  <c r="AD1565" i="24"/>
  <c r="AD967" i="24"/>
  <c r="AD1257" i="24"/>
  <c r="AD529" i="24"/>
  <c r="AD321" i="24"/>
  <c r="AD324" i="24" s="1"/>
  <c r="AD26" i="24"/>
  <c r="AD126" i="24"/>
  <c r="AD51" i="24"/>
  <c r="AD265" i="24"/>
  <c r="AD473" i="24"/>
  <c r="AD786" i="24"/>
  <c r="AD804" i="24" s="1"/>
  <c r="AD555" i="24"/>
  <c r="AD763" i="24"/>
  <c r="AD919" i="24"/>
  <c r="AD922" i="24" s="1"/>
  <c r="AD1150" i="24"/>
  <c r="AD1168" i="24" s="1"/>
  <c r="AD1358" i="24"/>
  <c r="AD1376" i="24" s="1"/>
  <c r="AD1306" i="24"/>
  <c r="AD1324" i="24" s="1"/>
  <c r="AD1228" i="24"/>
  <c r="AD1246" i="24" s="1"/>
  <c r="AD1643" i="24"/>
  <c r="AD1491" i="24"/>
  <c r="AD1673" i="24"/>
  <c r="AD1826" i="24"/>
  <c r="AD1844" i="24" s="1"/>
  <c r="AD2086" i="24"/>
  <c r="AD2104" i="24" s="1"/>
  <c r="AD2323" i="24"/>
  <c r="AD2268" i="24"/>
  <c r="AD2286" i="24" s="1"/>
  <c r="AD2527" i="24"/>
  <c r="AD2219" i="24"/>
  <c r="AD2112" i="24"/>
  <c r="AD2130" i="24" s="1"/>
  <c r="AD2398" i="24"/>
  <c r="AD2416" i="24" s="1"/>
  <c r="AD2580" i="24"/>
  <c r="AD2598" i="24" s="1"/>
  <c r="AD2531" i="24"/>
  <c r="AD226" i="24"/>
  <c r="AD2736" i="24"/>
  <c r="AD2754" i="24" s="1"/>
  <c r="AD2687" i="24"/>
  <c r="AD189" i="24" s="1"/>
  <c r="AD2683" i="24"/>
  <c r="AD2944" i="24"/>
  <c r="AD2962" i="24" s="1"/>
  <c r="AD2918" i="24"/>
  <c r="AD2936" i="24" s="1"/>
  <c r="AD2921" i="24"/>
  <c r="AD2996" i="24"/>
  <c r="AD3014" i="24" s="1"/>
  <c r="AD3103" i="24"/>
  <c r="AD3233" i="24"/>
  <c r="AD3126" i="24"/>
  <c r="AD3144" i="24" s="1"/>
  <c r="AD3151" i="24"/>
  <c r="AD3259" i="24"/>
  <c r="AD3386" i="24"/>
  <c r="AD3404" i="24" s="1"/>
  <c r="AD3542" i="24"/>
  <c r="AD3560" i="24" s="1"/>
  <c r="AD3623" i="24"/>
  <c r="AD3593" i="24"/>
  <c r="AD3672" i="24"/>
  <c r="AD3690" i="24" s="1"/>
  <c r="AD3698" i="24"/>
  <c r="AD3716" i="24" s="1"/>
  <c r="AD3906" i="24"/>
  <c r="AD3924" i="24" s="1"/>
  <c r="AD4140" i="24"/>
  <c r="AD4158" i="24" s="1"/>
  <c r="AD4347" i="24"/>
  <c r="AD4354" i="24" s="1"/>
  <c r="AD4426" i="24"/>
  <c r="AD4444" i="24" s="1"/>
  <c r="AD4713" i="24"/>
  <c r="AD3856" i="24"/>
  <c r="AD2994" i="24"/>
  <c r="AD2214" i="24"/>
  <c r="AD1615" i="24"/>
  <c r="AD1047" i="24"/>
  <c r="AD471" i="24"/>
  <c r="AD2453" i="24"/>
  <c r="AD1465" i="24"/>
  <c r="AD3805" i="24"/>
  <c r="AD1669" i="24"/>
  <c r="AD4299" i="24"/>
  <c r="AD3489" i="24"/>
  <c r="AD4503" i="24"/>
  <c r="AD2397" i="24"/>
  <c r="AD4113" i="24"/>
  <c r="AD4120" i="24" s="1"/>
  <c r="AD4478" i="24"/>
  <c r="AD4496" i="24" s="1"/>
  <c r="AD3099" i="24"/>
  <c r="AD4217" i="24"/>
  <c r="AD4224" i="24" s="1"/>
  <c r="AD2375" i="24"/>
  <c r="AD1020" i="24"/>
  <c r="AD1038" i="24" s="1"/>
  <c r="AD2141" i="24"/>
  <c r="AD3051" i="24"/>
  <c r="AD681" i="24"/>
  <c r="AD27" i="24"/>
  <c r="AD127" i="24"/>
  <c r="AD52" i="24"/>
  <c r="AD54" i="24"/>
  <c r="AD682" i="24"/>
  <c r="AD700" i="24" s="1"/>
  <c r="AD889" i="24"/>
  <c r="AD815" i="24"/>
  <c r="AD603" i="24"/>
  <c r="AD916" i="24"/>
  <c r="AD934" i="24" s="1"/>
  <c r="AD1124" i="24"/>
  <c r="AD1142" i="24" s="1"/>
  <c r="AD1179" i="24"/>
  <c r="AD1387" i="24"/>
  <c r="AD1335" i="24"/>
  <c r="AD1305" i="24"/>
  <c r="AD1384" i="24"/>
  <c r="AD1402" i="24" s="1"/>
  <c r="AD1722" i="24"/>
  <c r="AD1740" i="24" s="1"/>
  <c r="AD1539" i="24"/>
  <c r="AD1513" i="24"/>
  <c r="AD1721" i="24"/>
  <c r="AD1907" i="24"/>
  <c r="AD1855" i="24"/>
  <c r="AD1774" i="24"/>
  <c r="AD1792" i="24" s="1"/>
  <c r="AD1956" i="24"/>
  <c r="AD1974" i="24" s="1"/>
  <c r="AD1930" i="24"/>
  <c r="AD1948" i="24" s="1"/>
  <c r="AD2115" i="24"/>
  <c r="AD2059" i="24"/>
  <c r="AD2267" i="24"/>
  <c r="AD2632" i="24"/>
  <c r="AD2650" i="24" s="1"/>
  <c r="AD2427" i="24"/>
  <c r="AD2372" i="24"/>
  <c r="AD2390" i="24" s="1"/>
  <c r="AD2609" i="24"/>
  <c r="AD2476" i="24"/>
  <c r="AD2494" i="24" s="1"/>
  <c r="AD227" i="24"/>
  <c r="AD2947" i="24"/>
  <c r="AD3025" i="24"/>
  <c r="AD2973" i="24"/>
  <c r="AD3155" i="24"/>
  <c r="AD3307" i="24"/>
  <c r="AD3516" i="24"/>
  <c r="AD3534" i="24" s="1"/>
  <c r="AD3620" i="24"/>
  <c r="AD3638" i="24" s="1"/>
  <c r="AD3727" i="24"/>
  <c r="AD3831" i="24"/>
  <c r="AD3932" i="24"/>
  <c r="AD3950" i="24" s="1"/>
  <c r="AD3987" i="24"/>
  <c r="AD3984" i="24"/>
  <c r="AD4002" i="24" s="1"/>
  <c r="AD4088" i="24"/>
  <c r="AD4106" i="24" s="1"/>
  <c r="AD4169" i="24"/>
  <c r="AD4243" i="24"/>
  <c r="AD4325" i="24"/>
  <c r="AD4373" i="24"/>
  <c r="AD4380" i="24" s="1"/>
  <c r="AD4507" i="24"/>
  <c r="AD4585" i="24"/>
  <c r="AD4663" i="24"/>
  <c r="AD4685" i="24"/>
  <c r="AD2508" i="24" l="1"/>
  <c r="AD924" i="24"/>
  <c r="AD3652" i="24"/>
  <c r="AD3678" i="24"/>
  <c r="AD4536" i="24"/>
  <c r="AD4406" i="24"/>
  <c r="AD976" i="24"/>
  <c r="AD85" i="24"/>
  <c r="AD113" i="24"/>
  <c r="AD3706" i="24"/>
  <c r="AD2640" i="24"/>
  <c r="AD3160" i="24"/>
  <c r="AD1912" i="24"/>
  <c r="AD139" i="24"/>
  <c r="AD3158" i="24"/>
  <c r="AD376" i="24"/>
  <c r="AD3262" i="24"/>
  <c r="AD62" i="24"/>
  <c r="AD4382" i="24"/>
  <c r="AD4096" i="24"/>
  <c r="AD1910" i="24"/>
  <c r="AD974" i="24"/>
  <c r="AD3054" i="24"/>
  <c r="AD236" i="24"/>
  <c r="AD1964" i="24"/>
  <c r="AD532" i="24"/>
  <c r="AD4588" i="24"/>
  <c r="AD13" i="24"/>
  <c r="AD112" i="24"/>
  <c r="AD326" i="24"/>
  <c r="AD235" i="24"/>
  <c r="AD35" i="24"/>
  <c r="AD4044" i="24"/>
  <c r="AD3212" i="24"/>
  <c r="AD216" i="24"/>
  <c r="AD135" i="24"/>
  <c r="AD4356" i="24"/>
  <c r="AD141" i="24"/>
  <c r="AD211" i="24"/>
  <c r="AD350" i="24"/>
  <c r="AD61" i="24"/>
  <c r="AD2234" i="24"/>
  <c r="AD180" i="24" s="1"/>
  <c r="AD162" i="24"/>
  <c r="AD36" i="24"/>
  <c r="AD428" i="24"/>
  <c r="AE4729" i="24"/>
  <c r="AE4728" i="24"/>
  <c r="AE4727" i="24"/>
  <c r="AE4726" i="24"/>
  <c r="AE4701" i="24"/>
  <c r="AE4700" i="24"/>
  <c r="AE4702" i="24"/>
  <c r="AE4703" i="24"/>
  <c r="AE4677" i="24"/>
  <c r="AE4675" i="24"/>
  <c r="AE4674" i="24"/>
  <c r="AE4650" i="24"/>
  <c r="AE4649" i="24"/>
  <c r="AE4648" i="24"/>
  <c r="AE4624" i="24"/>
  <c r="AE4623" i="24"/>
  <c r="AE4622" i="24"/>
  <c r="AE4651" i="24"/>
  <c r="AE4676" i="24"/>
  <c r="AE4599" i="24"/>
  <c r="AE4597" i="24"/>
  <c r="AE4572" i="24"/>
  <c r="AE4571" i="24"/>
  <c r="AE4570" i="24"/>
  <c r="AE4596" i="24"/>
  <c r="AE4598" i="24"/>
  <c r="AE4573" i="24"/>
  <c r="AE4625" i="24"/>
  <c r="AE4520" i="24"/>
  <c r="AE4519" i="24"/>
  <c r="AE4518" i="24"/>
  <c r="AE4546" i="24"/>
  <c r="AE4544" i="24"/>
  <c r="AE4495" i="24"/>
  <c r="AE4547" i="24"/>
  <c r="AE4545" i="24"/>
  <c r="AE4521" i="24"/>
  <c r="AE4469" i="24"/>
  <c r="AE4468" i="24"/>
  <c r="AE4494" i="24"/>
  <c r="AE4493" i="24"/>
  <c r="AE4492" i="24"/>
  <c r="AE4443" i="24"/>
  <c r="AE4442" i="24"/>
  <c r="AE4440" i="24"/>
  <c r="AE4417" i="24"/>
  <c r="AE4466" i="24"/>
  <c r="AE4441" i="24"/>
  <c r="AE4467" i="24"/>
  <c r="AE4416" i="24"/>
  <c r="AE4415" i="24"/>
  <c r="AE4414" i="24"/>
  <c r="AE4389" i="24"/>
  <c r="AE4364" i="24"/>
  <c r="AE4363" i="24"/>
  <c r="AE4362" i="24"/>
  <c r="AE4391" i="24"/>
  <c r="AE4339" i="24"/>
  <c r="AE4390" i="24"/>
  <c r="AE4365" i="24"/>
  <c r="AE4388" i="24"/>
  <c r="AE4287" i="24"/>
  <c r="AE4313" i="24"/>
  <c r="AE4336" i="24"/>
  <c r="AE4338" i="24"/>
  <c r="AE4312" i="24"/>
  <c r="AE4311" i="24"/>
  <c r="AE4310" i="24"/>
  <c r="AE4337" i="24"/>
  <c r="AE4261" i="24"/>
  <c r="AE4284" i="24"/>
  <c r="AE4208" i="24"/>
  <c r="AE4207" i="24"/>
  <c r="AE4206" i="24"/>
  <c r="AE4285" i="24"/>
  <c r="AE4234" i="24"/>
  <c r="AE4233" i="24"/>
  <c r="AE4232" i="24"/>
  <c r="AE4260" i="24"/>
  <c r="AE4258" i="24"/>
  <c r="AE4286" i="24"/>
  <c r="AE4259" i="24"/>
  <c r="AE4235" i="24"/>
  <c r="AE4182" i="24"/>
  <c r="AE4181" i="24"/>
  <c r="AE4180" i="24"/>
  <c r="AE4157" i="24"/>
  <c r="AE4209" i="24"/>
  <c r="AE4183" i="24"/>
  <c r="AE4130" i="24"/>
  <c r="AE4129" i="24"/>
  <c r="AE4128" i="24"/>
  <c r="AE4156" i="24"/>
  <c r="AE4155" i="24"/>
  <c r="AE4154" i="24"/>
  <c r="AE4104" i="24"/>
  <c r="AE4103" i="24"/>
  <c r="AE4102" i="24"/>
  <c r="AE4131" i="24"/>
  <c r="AE4079" i="24"/>
  <c r="AE3974" i="24"/>
  <c r="AE3973" i="24"/>
  <c r="AE3972" i="24"/>
  <c r="AE4105" i="24"/>
  <c r="AE4000" i="24"/>
  <c r="AE3999" i="24"/>
  <c r="AE3998" i="24"/>
  <c r="AE4078" i="24"/>
  <c r="AE4026" i="24"/>
  <c r="AE4025" i="24"/>
  <c r="AE4024" i="24"/>
  <c r="AE4052" i="24"/>
  <c r="AE4051" i="24"/>
  <c r="AE4050" i="24"/>
  <c r="AE4027" i="24"/>
  <c r="AE4076" i="24"/>
  <c r="AE4053" i="24"/>
  <c r="AE4077" i="24"/>
  <c r="AE4001" i="24"/>
  <c r="AE3948" i="24"/>
  <c r="AE3947" i="24"/>
  <c r="AE3946" i="24"/>
  <c r="AE3975" i="24"/>
  <c r="AE3895" i="24"/>
  <c r="AE3922" i="24"/>
  <c r="AE3897" i="24"/>
  <c r="AE3871" i="24"/>
  <c r="AE3923" i="24"/>
  <c r="AE3921" i="24"/>
  <c r="AE3896" i="24"/>
  <c r="AE3870" i="24"/>
  <c r="AE3869" i="24"/>
  <c r="AE3868" i="24"/>
  <c r="AE3766" i="24"/>
  <c r="AE3765" i="24"/>
  <c r="AE3764" i="24"/>
  <c r="AE3689" i="24"/>
  <c r="AE3792" i="24"/>
  <c r="AE3791" i="24"/>
  <c r="AE3790" i="24"/>
  <c r="AE3715" i="24"/>
  <c r="AE3949" i="24"/>
  <c r="AE3843" i="24"/>
  <c r="AE3818" i="24"/>
  <c r="AE3817" i="24"/>
  <c r="AE3816" i="24"/>
  <c r="AE3741" i="24"/>
  <c r="AE3767" i="24"/>
  <c r="AE3793" i="24"/>
  <c r="AE3920" i="24"/>
  <c r="AE3894" i="24"/>
  <c r="AE3844" i="24"/>
  <c r="AE3819" i="24"/>
  <c r="AE3842" i="24"/>
  <c r="AE3714" i="24"/>
  <c r="AE3713" i="24"/>
  <c r="AE3712" i="24"/>
  <c r="AE3845" i="24"/>
  <c r="AE3610" i="24"/>
  <c r="AE3609" i="24"/>
  <c r="AE3608" i="24"/>
  <c r="AE3533" i="24"/>
  <c r="AE3636" i="24"/>
  <c r="AE3635" i="24"/>
  <c r="AE3634" i="24"/>
  <c r="AE3559" i="24"/>
  <c r="AE3687" i="24"/>
  <c r="AE3662" i="24"/>
  <c r="AE3661" i="24"/>
  <c r="AE3660" i="24"/>
  <c r="AE3585" i="24"/>
  <c r="AE3611" i="24"/>
  <c r="AE3740" i="24"/>
  <c r="AE3637" i="24"/>
  <c r="AE3739" i="24"/>
  <c r="AE3688" i="24"/>
  <c r="AE3686" i="24"/>
  <c r="AE3558" i="24"/>
  <c r="AE3557" i="24"/>
  <c r="AE3556" i="24"/>
  <c r="AE3738" i="24"/>
  <c r="AE3584" i="24"/>
  <c r="AE3583" i="24"/>
  <c r="AE3582" i="24"/>
  <c r="AE3480" i="24"/>
  <c r="AE3479" i="24"/>
  <c r="AE3478" i="24"/>
  <c r="AE3532" i="24"/>
  <c r="AE3506" i="24"/>
  <c r="AE3505" i="24"/>
  <c r="AE3504" i="24"/>
  <c r="AE3429" i="24"/>
  <c r="AE3663" i="24"/>
  <c r="AE3455" i="24"/>
  <c r="AE3530" i="24"/>
  <c r="AE3481" i="24"/>
  <c r="AE3507" i="24"/>
  <c r="AE3376" i="24"/>
  <c r="AE3531" i="24"/>
  <c r="AE3428" i="24"/>
  <c r="AE3427" i="24"/>
  <c r="AE3426" i="24"/>
  <c r="AE3272" i="24"/>
  <c r="AE3271" i="24"/>
  <c r="AE3270" i="24"/>
  <c r="AE3402" i="24"/>
  <c r="AE3377" i="24"/>
  <c r="AE3298" i="24"/>
  <c r="AE3297" i="24"/>
  <c r="AE3296" i="24"/>
  <c r="AE3403" i="24"/>
  <c r="AE3324" i="24"/>
  <c r="AE3323" i="24"/>
  <c r="AE3322" i="24"/>
  <c r="AE3454" i="24"/>
  <c r="AE3401" i="24"/>
  <c r="AE3350" i="24"/>
  <c r="AE3349" i="24"/>
  <c r="AE3348" i="24"/>
  <c r="AE3273" i="24"/>
  <c r="AE3400" i="24"/>
  <c r="AE3375" i="24"/>
  <c r="AE3374" i="24"/>
  <c r="AE3299" i="24"/>
  <c r="AE3452" i="24"/>
  <c r="AE3351" i="24"/>
  <c r="AE3246" i="24"/>
  <c r="AE3245" i="24"/>
  <c r="AE3244" i="24"/>
  <c r="AE3169" i="24"/>
  <c r="AE3195" i="24"/>
  <c r="AE3221" i="24"/>
  <c r="AE3116" i="24"/>
  <c r="AE3115" i="24"/>
  <c r="AE3114" i="24"/>
  <c r="AE3325" i="24"/>
  <c r="AE3142" i="24"/>
  <c r="AE3141" i="24"/>
  <c r="AE3140" i="24"/>
  <c r="AE3194" i="24"/>
  <c r="AE3193" i="24"/>
  <c r="AE3192" i="24"/>
  <c r="AE3453" i="24"/>
  <c r="AE3220" i="24"/>
  <c r="AE3219" i="24"/>
  <c r="AE3218" i="24"/>
  <c r="AE3143" i="24"/>
  <c r="AE3166" i="24"/>
  <c r="AE3117" i="24"/>
  <c r="AE3012" i="24"/>
  <c r="AE3011" i="24"/>
  <c r="AE3010" i="24"/>
  <c r="AE3064" i="24"/>
  <c r="AE3063" i="24"/>
  <c r="AE3062" i="24"/>
  <c r="AE2987" i="24"/>
  <c r="AE3090" i="24"/>
  <c r="AE3089" i="24"/>
  <c r="AE3088" i="24"/>
  <c r="AE3013" i="24"/>
  <c r="AE3039" i="24"/>
  <c r="AE3247" i="24"/>
  <c r="AE3168" i="24"/>
  <c r="AE3065" i="24"/>
  <c r="AE3091" i="24"/>
  <c r="AE2960" i="24"/>
  <c r="AE2959" i="24"/>
  <c r="AE2958" i="24"/>
  <c r="AE3167" i="24"/>
  <c r="AE2986" i="24"/>
  <c r="AE2985" i="24"/>
  <c r="AE2984" i="24"/>
  <c r="AE2856" i="24"/>
  <c r="AE2855" i="24"/>
  <c r="AE2854" i="24"/>
  <c r="AE2961" i="24"/>
  <c r="AE2882" i="24"/>
  <c r="AE2881" i="24"/>
  <c r="AE2880" i="24"/>
  <c r="AE2805" i="24"/>
  <c r="AE2908" i="24"/>
  <c r="AE2907" i="24"/>
  <c r="AE2906" i="24"/>
  <c r="AE2831" i="24"/>
  <c r="AE3038" i="24"/>
  <c r="AE2934" i="24"/>
  <c r="AE2933" i="24"/>
  <c r="AE2932" i="24"/>
  <c r="AE2857" i="24"/>
  <c r="AE2883" i="24"/>
  <c r="AE3037" i="24"/>
  <c r="AE2909" i="24"/>
  <c r="AE3036" i="24"/>
  <c r="AE2935" i="24"/>
  <c r="AE2828" i="24"/>
  <c r="AE2778" i="24"/>
  <c r="AE2777" i="24"/>
  <c r="AE2776" i="24"/>
  <c r="AE2701" i="24"/>
  <c r="AE204" i="24" s="1"/>
  <c r="AE2802" i="24"/>
  <c r="AE2727" i="24"/>
  <c r="AE2753" i="24"/>
  <c r="AE2803" i="24"/>
  <c r="AE2779" i="24"/>
  <c r="AE2674" i="24"/>
  <c r="AE2673" i="24"/>
  <c r="AE2672" i="24"/>
  <c r="AE2804" i="24"/>
  <c r="AE2726" i="24"/>
  <c r="AE2725" i="24"/>
  <c r="AE2724" i="24"/>
  <c r="AE2649" i="24"/>
  <c r="AE2829" i="24"/>
  <c r="AE2752" i="24"/>
  <c r="AE2751" i="24"/>
  <c r="AE2750" i="24"/>
  <c r="AE2675" i="24"/>
  <c r="AE2830" i="24"/>
  <c r="AE2597" i="24"/>
  <c r="AE2466" i="24"/>
  <c r="AE2465" i="24"/>
  <c r="AE2464" i="24"/>
  <c r="AE2389" i="24"/>
  <c r="AE2699" i="24"/>
  <c r="AE202" i="24" s="1"/>
  <c r="AE2648" i="24"/>
  <c r="AE2623" i="24"/>
  <c r="AE2492" i="24"/>
  <c r="AE2491" i="24"/>
  <c r="AE2490" i="24"/>
  <c r="AE2415" i="24"/>
  <c r="AE2698" i="24"/>
  <c r="AE201" i="24" s="1"/>
  <c r="AE2518" i="24"/>
  <c r="AE2517" i="24"/>
  <c r="AE2516" i="24"/>
  <c r="AE2441" i="24"/>
  <c r="AE2544" i="24"/>
  <c r="AE2543" i="24"/>
  <c r="AE2542" i="24"/>
  <c r="AE2467" i="24"/>
  <c r="AE2336" i="24"/>
  <c r="AE2335" i="24"/>
  <c r="AE2334" i="24"/>
  <c r="AE2570" i="24"/>
  <c r="AE2569" i="24"/>
  <c r="AE2568" i="24"/>
  <c r="AE2493" i="24"/>
  <c r="AE2362" i="24"/>
  <c r="AE2361" i="24"/>
  <c r="AE2360" i="24"/>
  <c r="AE2596" i="24"/>
  <c r="AE2595" i="24"/>
  <c r="AE2594" i="24"/>
  <c r="AE2519" i="24"/>
  <c r="AE2388" i="24"/>
  <c r="AE2387" i="24"/>
  <c r="AE2386" i="24"/>
  <c r="AE2622" i="24"/>
  <c r="AE2621" i="24"/>
  <c r="AE2620" i="24"/>
  <c r="AE2545" i="24"/>
  <c r="AE2414" i="24"/>
  <c r="AE2413" i="24"/>
  <c r="AE2412" i="24"/>
  <c r="AE2337" i="24"/>
  <c r="AE2647" i="24"/>
  <c r="AE2310" i="24"/>
  <c r="AE2309" i="24"/>
  <c r="AE2308" i="24"/>
  <c r="AE2233" i="24"/>
  <c r="AE2102" i="24"/>
  <c r="AE2101" i="24"/>
  <c r="AE2100" i="24"/>
  <c r="AE2646" i="24"/>
  <c r="AE2440" i="24"/>
  <c r="AE2285" i="24"/>
  <c r="AE2154" i="24"/>
  <c r="AE2153" i="24"/>
  <c r="AE2152" i="24"/>
  <c r="AE2077" i="24"/>
  <c r="AE2700" i="24"/>
  <c r="AE203" i="24" s="1"/>
  <c r="AE2571" i="24"/>
  <c r="AE2311" i="24"/>
  <c r="AE2180" i="24"/>
  <c r="AE2179" i="24"/>
  <c r="AE2178" i="24"/>
  <c r="AE2103" i="24"/>
  <c r="AE2439" i="24"/>
  <c r="AE2206" i="24"/>
  <c r="AE2205" i="24"/>
  <c r="AE2204" i="24"/>
  <c r="AE2129" i="24"/>
  <c r="AE2438" i="24"/>
  <c r="AE2363" i="24"/>
  <c r="AE2232" i="24"/>
  <c r="AE2231" i="24"/>
  <c r="AE2230" i="24"/>
  <c r="AE2155" i="24"/>
  <c r="AE2258" i="24"/>
  <c r="AE2257" i="24"/>
  <c r="AE2256" i="24"/>
  <c r="AE2181" i="24"/>
  <c r="AE2050" i="24"/>
  <c r="AE2049" i="24"/>
  <c r="AE2048" i="24"/>
  <c r="AE2284" i="24"/>
  <c r="AE2283" i="24"/>
  <c r="AE2282" i="24"/>
  <c r="AE2207" i="24"/>
  <c r="AE2076" i="24"/>
  <c r="AE2075" i="24"/>
  <c r="AE2074" i="24"/>
  <c r="AE1920" i="24"/>
  <c r="AE1919" i="24"/>
  <c r="AE1918" i="24"/>
  <c r="AE1843" i="24"/>
  <c r="AE1946" i="24"/>
  <c r="AE1945" i="24"/>
  <c r="AE1944" i="24"/>
  <c r="AE1869" i="24"/>
  <c r="AE1738" i="24"/>
  <c r="AE1737" i="24"/>
  <c r="AE1736" i="24"/>
  <c r="AE2128" i="24"/>
  <c r="AE1972" i="24"/>
  <c r="AE1971" i="24"/>
  <c r="AE1970" i="24"/>
  <c r="AE1895" i="24"/>
  <c r="AE1764" i="24"/>
  <c r="AE1763" i="24"/>
  <c r="AE1762" i="24"/>
  <c r="AE2051" i="24"/>
  <c r="AE1998" i="24"/>
  <c r="AE1997" i="24"/>
  <c r="AE1996" i="24"/>
  <c r="AE1921" i="24"/>
  <c r="AE1790" i="24"/>
  <c r="AE1789" i="24"/>
  <c r="AE1788" i="24"/>
  <c r="AE2127" i="24"/>
  <c r="AE2025" i="24"/>
  <c r="AE2024" i="24"/>
  <c r="AE2023" i="24"/>
  <c r="AE2022" i="24"/>
  <c r="AE1947" i="24"/>
  <c r="AE1816" i="24"/>
  <c r="AE1815" i="24"/>
  <c r="AE1814" i="24"/>
  <c r="AE1739" i="24"/>
  <c r="AE2259" i="24"/>
  <c r="AE2126" i="24"/>
  <c r="AE1973" i="24"/>
  <c r="AE1842" i="24"/>
  <c r="AE1841" i="24"/>
  <c r="AE1840" i="24"/>
  <c r="AE1765" i="24"/>
  <c r="AE1894" i="24"/>
  <c r="AE1893" i="24"/>
  <c r="AE1892" i="24"/>
  <c r="AE1817" i="24"/>
  <c r="AE1867" i="24"/>
  <c r="AE1713" i="24"/>
  <c r="AE1582" i="24"/>
  <c r="AE1581" i="24"/>
  <c r="AE1580" i="24"/>
  <c r="AE1505" i="24"/>
  <c r="AE1866" i="24"/>
  <c r="AE1608" i="24"/>
  <c r="AE1607" i="24"/>
  <c r="AE1606" i="24"/>
  <c r="AE1531" i="24"/>
  <c r="AE1634" i="24"/>
  <c r="AE1633" i="24"/>
  <c r="AE1632" i="24"/>
  <c r="AE1557" i="24"/>
  <c r="AE1660" i="24"/>
  <c r="AE1659" i="24"/>
  <c r="AE1658" i="24"/>
  <c r="AE1583" i="24"/>
  <c r="AE1686" i="24"/>
  <c r="AE1685" i="24"/>
  <c r="AE1684" i="24"/>
  <c r="AE1609" i="24"/>
  <c r="AE1478" i="24"/>
  <c r="AE1477" i="24"/>
  <c r="AE1476" i="24"/>
  <c r="AE1999" i="24"/>
  <c r="AE1712" i="24"/>
  <c r="AE1711" i="24"/>
  <c r="AE1710" i="24"/>
  <c r="AE1635" i="24"/>
  <c r="AE1504" i="24"/>
  <c r="AE1503" i="24"/>
  <c r="AE1502" i="24"/>
  <c r="AE1427" i="24"/>
  <c r="AE1791" i="24"/>
  <c r="AE1687" i="24"/>
  <c r="AE1556" i="24"/>
  <c r="AE1555" i="24"/>
  <c r="AE1554" i="24"/>
  <c r="AE1479" i="24"/>
  <c r="AE1529" i="24"/>
  <c r="AE1374" i="24"/>
  <c r="AE1373" i="24"/>
  <c r="AE1372" i="24"/>
  <c r="AE1297" i="24"/>
  <c r="AE1166" i="24"/>
  <c r="AE1165" i="24"/>
  <c r="AE1164" i="24"/>
  <c r="AE1528" i="24"/>
  <c r="AE1400" i="24"/>
  <c r="AE1399" i="24"/>
  <c r="AE1398" i="24"/>
  <c r="AE1323" i="24"/>
  <c r="AE1192" i="24"/>
  <c r="AE1191" i="24"/>
  <c r="AE1190" i="24"/>
  <c r="AE1425" i="24"/>
  <c r="AE1424" i="24"/>
  <c r="AE1349" i="24"/>
  <c r="AE1218" i="24"/>
  <c r="AE1217" i="24"/>
  <c r="AE1216" i="24"/>
  <c r="AE1141" i="24"/>
  <c r="AE1868" i="24"/>
  <c r="AE1450" i="24"/>
  <c r="AE1401" i="24"/>
  <c r="AE1270" i="24"/>
  <c r="AE1269" i="24"/>
  <c r="AE1268" i="24"/>
  <c r="AE1193" i="24"/>
  <c r="AE1296" i="24"/>
  <c r="AE1295" i="24"/>
  <c r="AE1294" i="24"/>
  <c r="AE1219" i="24"/>
  <c r="AE1530" i="24"/>
  <c r="AE1453" i="24"/>
  <c r="AE1322" i="24"/>
  <c r="AE1321" i="24"/>
  <c r="AE1320" i="24"/>
  <c r="AE1245" i="24"/>
  <c r="AE1661" i="24"/>
  <c r="AE1452" i="24"/>
  <c r="AE1348" i="24"/>
  <c r="AE1347" i="24"/>
  <c r="AE1346" i="24"/>
  <c r="AE1271" i="24"/>
  <c r="AE1140" i="24"/>
  <c r="AE1139" i="24"/>
  <c r="AE1138" i="24"/>
  <c r="AE1244" i="24"/>
  <c r="AE1036" i="24"/>
  <c r="AE1035" i="24"/>
  <c r="AE1034" i="24"/>
  <c r="AE959" i="24"/>
  <c r="AE1062" i="24"/>
  <c r="AE1061" i="24"/>
  <c r="AE1060" i="24"/>
  <c r="AE985" i="24"/>
  <c r="AE854" i="24"/>
  <c r="AE853" i="24"/>
  <c r="AE852" i="24"/>
  <c r="AE1451" i="24"/>
  <c r="AE1243" i="24"/>
  <c r="AE1088" i="24"/>
  <c r="AE1087" i="24"/>
  <c r="AE1086" i="24"/>
  <c r="AE1011" i="24"/>
  <c r="AE880" i="24"/>
  <c r="AE879" i="24"/>
  <c r="AE878" i="24"/>
  <c r="AE1242" i="24"/>
  <c r="AE1114" i="24"/>
  <c r="AE1113" i="24"/>
  <c r="AE1112" i="24"/>
  <c r="AE1037" i="24"/>
  <c r="AE906" i="24"/>
  <c r="AE905" i="24"/>
  <c r="AE904" i="24"/>
  <c r="AE1063" i="24"/>
  <c r="AE932" i="24"/>
  <c r="AE931" i="24"/>
  <c r="AE930" i="24"/>
  <c r="AE855" i="24"/>
  <c r="AE1426" i="24"/>
  <c r="AE1375" i="24"/>
  <c r="AE1089" i="24"/>
  <c r="AE958" i="24"/>
  <c r="AE957" i="24"/>
  <c r="AE956" i="24"/>
  <c r="AE881" i="24"/>
  <c r="AE1115" i="24"/>
  <c r="AE984" i="24"/>
  <c r="AE983" i="24"/>
  <c r="AE982" i="24"/>
  <c r="AE907" i="24"/>
  <c r="AE1010" i="24"/>
  <c r="AE829" i="24"/>
  <c r="AE698" i="24"/>
  <c r="AE697" i="24"/>
  <c r="AE696" i="24"/>
  <c r="AE621" i="24"/>
  <c r="AE724" i="24"/>
  <c r="AE723" i="24"/>
  <c r="AE722" i="24"/>
  <c r="AE647" i="24"/>
  <c r="AE1009" i="24"/>
  <c r="AE750" i="24"/>
  <c r="AE749" i="24"/>
  <c r="AE748" i="24"/>
  <c r="AE673" i="24"/>
  <c r="AE542" i="24"/>
  <c r="AE541" i="24"/>
  <c r="AE540" i="24"/>
  <c r="AE1008" i="24"/>
  <c r="AE933" i="24"/>
  <c r="AE776" i="24"/>
  <c r="AE775" i="24"/>
  <c r="AE774" i="24"/>
  <c r="AE699" i="24"/>
  <c r="AE568" i="24"/>
  <c r="AE567" i="24"/>
  <c r="AE566" i="24"/>
  <c r="AE802" i="24"/>
  <c r="AE801" i="24"/>
  <c r="AE800" i="24"/>
  <c r="AE725" i="24"/>
  <c r="AE594" i="24"/>
  <c r="AE593" i="24"/>
  <c r="AE592" i="24"/>
  <c r="AE1167" i="24"/>
  <c r="AE828" i="24"/>
  <c r="AE827" i="24"/>
  <c r="AE826" i="24"/>
  <c r="AE751" i="24"/>
  <c r="AE620" i="24"/>
  <c r="AE619" i="24"/>
  <c r="AE618" i="24"/>
  <c r="AE543" i="24"/>
  <c r="AE803" i="24"/>
  <c r="AE672" i="24"/>
  <c r="AE671" i="24"/>
  <c r="AE670" i="24"/>
  <c r="AE595" i="24"/>
  <c r="AE646" i="24"/>
  <c r="AE491" i="24"/>
  <c r="AE360" i="24"/>
  <c r="AE359" i="24"/>
  <c r="AE358" i="24"/>
  <c r="AE283" i="24"/>
  <c r="AE517" i="24"/>
  <c r="AE386" i="24"/>
  <c r="AE385" i="24"/>
  <c r="AE384" i="24"/>
  <c r="AE309" i="24"/>
  <c r="AE645" i="24"/>
  <c r="AE412" i="24"/>
  <c r="AE411" i="24"/>
  <c r="AE410" i="24"/>
  <c r="AE335" i="24"/>
  <c r="AE644" i="24"/>
  <c r="AE438" i="24"/>
  <c r="AE437" i="24"/>
  <c r="AE436" i="24"/>
  <c r="AE361" i="24"/>
  <c r="AE464" i="24"/>
  <c r="AE463" i="24"/>
  <c r="AE462" i="24"/>
  <c r="AE387" i="24"/>
  <c r="AE516" i="24"/>
  <c r="AE515" i="24"/>
  <c r="AE514" i="24"/>
  <c r="AE439" i="24"/>
  <c r="AE308" i="24"/>
  <c r="AE307" i="24"/>
  <c r="AE306" i="24"/>
  <c r="AE569" i="24"/>
  <c r="AE465" i="24"/>
  <c r="AE334" i="24"/>
  <c r="AE333" i="24"/>
  <c r="AE332" i="24"/>
  <c r="AE777" i="24"/>
  <c r="AE4" i="24"/>
  <c r="AE4559" i="24" s="1"/>
  <c r="AE282" i="24"/>
  <c r="AE490" i="24"/>
  <c r="AE413" i="24"/>
  <c r="AE281" i="24"/>
  <c r="AE489" i="24"/>
  <c r="AE280" i="24"/>
  <c r="AE488" i="24"/>
  <c r="AF2" i="24"/>
  <c r="AE3805" i="24"/>
  <c r="AE3125" i="24"/>
  <c r="AD130" i="24"/>
  <c r="AD3236" i="24"/>
  <c r="AD4042" i="24"/>
  <c r="AD3264" i="24"/>
  <c r="AD91" i="24"/>
  <c r="AD1782" i="24"/>
  <c r="AD2638" i="24"/>
  <c r="AD272" i="24"/>
  <c r="AD11" i="24"/>
  <c r="AD111" i="24"/>
  <c r="AE367" i="24"/>
  <c r="AE3228" i="24"/>
  <c r="AD12" i="24"/>
  <c r="AD4148" i="24"/>
  <c r="AD4122" i="24"/>
  <c r="AD241" i="24"/>
  <c r="AD3680" i="24"/>
  <c r="AD2744" i="24"/>
  <c r="AD4018" i="24"/>
  <c r="AD1962" i="24"/>
  <c r="AD2702" i="24"/>
  <c r="AD205" i="24" s="1"/>
  <c r="AD187" i="24"/>
  <c r="AD2728" i="24"/>
  <c r="AD230" i="24" s="1"/>
  <c r="AD212" i="24"/>
  <c r="AE4606" i="24"/>
  <c r="AE3206" i="24"/>
  <c r="AE1277" i="24"/>
  <c r="AE372" i="24"/>
  <c r="AE758" i="24"/>
  <c r="AE969" i="24"/>
  <c r="AE1775" i="24"/>
  <c r="AE2083" i="24"/>
  <c r="AE3336" i="24"/>
  <c r="AE3513" i="24"/>
  <c r="AE4688" i="24"/>
  <c r="AD4200" i="24"/>
  <c r="AD210" i="24"/>
  <c r="AD60" i="24"/>
  <c r="AD352" i="24"/>
  <c r="AD66" i="24"/>
  <c r="AD16" i="24"/>
  <c r="AD4070" i="24"/>
  <c r="AD2456" i="24"/>
  <c r="AD161" i="24"/>
  <c r="AD214" i="24"/>
  <c r="AX6" i="24"/>
  <c r="AW5" i="24"/>
  <c r="AD238" i="24"/>
  <c r="AD4226" i="24"/>
  <c r="AD213" i="24"/>
  <c r="AD38" i="24"/>
  <c r="AD88" i="24"/>
  <c r="AD2510" i="24"/>
  <c r="AD138" i="24"/>
  <c r="AD10" i="24"/>
  <c r="AD110" i="24"/>
  <c r="AD274" i="24"/>
  <c r="AD492" i="24"/>
  <c r="AD55" i="24" s="1"/>
  <c r="AD37" i="24"/>
  <c r="AD89" i="24"/>
  <c r="AD1520" i="24"/>
  <c r="AD80" i="24"/>
  <c r="AD948" i="24"/>
  <c r="AD86" i="24"/>
  <c r="AD163" i="24"/>
  <c r="AD4174" i="24"/>
  <c r="AD4538" i="24"/>
  <c r="AD116" i="24"/>
  <c r="AD3394" i="24"/>
  <c r="AD4172" i="24"/>
  <c r="AD1558" i="24"/>
  <c r="AD155" i="24" s="1"/>
  <c r="AD137" i="24"/>
  <c r="AD136" i="24"/>
  <c r="AD239" i="24"/>
  <c r="AD14" i="24"/>
  <c r="AD114" i="24"/>
  <c r="AD87" i="24"/>
  <c r="AD64" i="24"/>
  <c r="AD185" i="24"/>
  <c r="AD3056" i="24"/>
  <c r="AD1808" i="24"/>
  <c r="AD4068" i="24"/>
  <c r="AD336" i="24"/>
  <c r="AD255" i="24" s="1"/>
  <c r="AD237" i="24"/>
  <c r="AD160" i="24"/>
  <c r="AD186" i="24"/>
  <c r="AD164" i="24"/>
  <c r="AD4198" i="24"/>
  <c r="AD105" i="24"/>
  <c r="AD39" i="24"/>
  <c r="AE2660" i="24" l="1"/>
  <c r="AE4086" i="24"/>
  <c r="AE3465" i="24"/>
  <c r="AE1303" i="24"/>
  <c r="AE2427" i="24"/>
  <c r="AE2551" i="24"/>
  <c r="AE1278" i="24"/>
  <c r="AE3543" i="24"/>
  <c r="AE732" i="24"/>
  <c r="AE1023" i="24"/>
  <c r="AE1383" i="24"/>
  <c r="AE629" i="24"/>
  <c r="AE1019" i="24"/>
  <c r="AE3101" i="24"/>
  <c r="AE1932" i="24"/>
  <c r="AE1459" i="24"/>
  <c r="AE4657" i="24"/>
  <c r="AE2370" i="24"/>
  <c r="AE970" i="24"/>
  <c r="AE397" i="24"/>
  <c r="AE4481" i="24"/>
  <c r="AE811" i="24"/>
  <c r="AE373" i="24"/>
  <c r="AE763" i="24"/>
  <c r="AE2789" i="24"/>
  <c r="AE1641" i="24"/>
  <c r="AE835" i="24"/>
  <c r="AE3097" i="24"/>
  <c r="AE2581" i="24"/>
  <c r="AE1563" i="24"/>
  <c r="AE4581" i="24"/>
  <c r="AE3701" i="24"/>
  <c r="AE1803" i="24"/>
  <c r="AE630" i="24"/>
  <c r="AE648" i="24" s="1"/>
  <c r="AE1699" i="24"/>
  <c r="AE3721" i="24"/>
  <c r="AE1849" i="24"/>
  <c r="AE1541" i="24"/>
  <c r="AE4138" i="24"/>
  <c r="AE3103" i="24"/>
  <c r="AE4685" i="24"/>
  <c r="AE659" i="24"/>
  <c r="AE4007" i="24"/>
  <c r="AE2633" i="24"/>
  <c r="AE1069" i="24"/>
  <c r="AE1980" i="24"/>
  <c r="AE4349" i="24"/>
  <c r="AE4112" i="24"/>
  <c r="AE966" i="24"/>
  <c r="AE1879" i="24"/>
  <c r="AE3023" i="24"/>
  <c r="AE4192" i="24"/>
  <c r="AE4210" i="24" s="1"/>
  <c r="AE3831" i="24"/>
  <c r="AE1254" i="24"/>
  <c r="AE1272" i="24" s="1"/>
  <c r="AE3985" i="24"/>
  <c r="AE2426" i="24"/>
  <c r="AE887" i="24"/>
  <c r="AE914" i="24"/>
  <c r="AE2036" i="24"/>
  <c r="AE3725" i="24"/>
  <c r="AE865" i="24"/>
  <c r="AE3986" i="24"/>
  <c r="AE2374" i="24"/>
  <c r="AE4217" i="24"/>
  <c r="AE3464" i="24"/>
  <c r="AE3482" i="24" s="1"/>
  <c r="AE2397" i="24"/>
  <c r="AE425" i="24"/>
  <c r="AE915" i="24"/>
  <c r="AE3696" i="24"/>
  <c r="AE2192" i="24"/>
  <c r="AE632" i="24"/>
  <c r="AE861" i="24"/>
  <c r="AE2864" i="24"/>
  <c r="AE3726" i="24"/>
  <c r="AE1407" i="24"/>
  <c r="AE4345" i="24"/>
  <c r="AE1853" i="24"/>
  <c r="AE3671" i="24"/>
  <c r="AE4296" i="24"/>
  <c r="AE4314" i="24" s="1"/>
  <c r="AE1543" i="24"/>
  <c r="AE1357" i="24"/>
  <c r="AE864" i="24"/>
  <c r="AE882" i="24" s="1"/>
  <c r="AE251" i="24"/>
  <c r="AE2790" i="24"/>
  <c r="AE839" i="24"/>
  <c r="AE4191" i="24"/>
  <c r="AE3853" i="24"/>
  <c r="AE4659" i="24"/>
  <c r="AE4351" i="24"/>
  <c r="AE3961" i="24"/>
  <c r="AE2501" i="24"/>
  <c r="AE1020" i="24"/>
  <c r="AE1038" i="24" s="1"/>
  <c r="AE291" i="24"/>
  <c r="AE685" i="24"/>
  <c r="AE2033" i="24"/>
  <c r="AE3387" i="24"/>
  <c r="AE2061" i="24"/>
  <c r="AE684" i="24"/>
  <c r="AE1018" i="24"/>
  <c r="AE4297" i="24"/>
  <c r="AE4658" i="24"/>
  <c r="AE2526" i="24"/>
  <c r="AE575" i="24"/>
  <c r="AE1569" i="24"/>
  <c r="AE3437" i="24"/>
  <c r="AE4295" i="24"/>
  <c r="AE3935" i="24"/>
  <c r="AE3489" i="24"/>
  <c r="AE1540" i="24"/>
  <c r="AE2710" i="24"/>
  <c r="AE344" i="24"/>
  <c r="AE2762" i="24"/>
  <c r="AE2780" i="24" s="1"/>
  <c r="AE4427" i="24"/>
  <c r="AE3358" i="24"/>
  <c r="AE2344" i="24"/>
  <c r="AE1356" i="24"/>
  <c r="AE602" i="24"/>
  <c r="AE2919" i="24"/>
  <c r="AE3310" i="24"/>
  <c r="AE3383" i="24"/>
  <c r="AE4661" i="24"/>
  <c r="AE3098" i="24"/>
  <c r="AE1616" i="24"/>
  <c r="AE263" i="24"/>
  <c r="AE3540" i="24"/>
  <c r="AE4397" i="24"/>
  <c r="AE3956" i="24"/>
  <c r="AE1954" i="24"/>
  <c r="AE4321" i="24"/>
  <c r="AE3857" i="24"/>
  <c r="AE343" i="24"/>
  <c r="AE3412" i="24"/>
  <c r="AE3430" i="24" s="1"/>
  <c r="AE3311" i="24"/>
  <c r="AE1097" i="24"/>
  <c r="AE2475" i="24"/>
  <c r="AE1465" i="24"/>
  <c r="AE370" i="24"/>
  <c r="AE388" i="24" s="1"/>
  <c r="AE1332" i="24"/>
  <c r="AE1350" i="24" s="1"/>
  <c r="AE1982" i="24"/>
  <c r="AE2000" i="24" s="1"/>
  <c r="AE4555" i="24"/>
  <c r="AE4324" i="24"/>
  <c r="AE3231" i="24"/>
  <c r="AE2504" i="24"/>
  <c r="AE1225" i="24"/>
  <c r="AE476" i="24"/>
  <c r="AE891" i="24"/>
  <c r="AE4038" i="24"/>
  <c r="AE2785" i="24"/>
  <c r="AE4579" i="24"/>
  <c r="AE2867" i="24"/>
  <c r="AE1620" i="24"/>
  <c r="AE423" i="24"/>
  <c r="AE4090" i="24"/>
  <c r="AE4096" i="24" s="1"/>
  <c r="AE1901" i="24"/>
  <c r="AE3514" i="24"/>
  <c r="AE1567" i="24"/>
  <c r="AE4139" i="24"/>
  <c r="AE3207" i="24"/>
  <c r="AE4091" i="24"/>
  <c r="AE3099" i="24"/>
  <c r="AE2450" i="24"/>
  <c r="AE2468" i="24" s="1"/>
  <c r="AE789" i="24"/>
  <c r="AE1436" i="24"/>
  <c r="AE1454" i="24" s="1"/>
  <c r="AE1878" i="24"/>
  <c r="AE1896" i="24" s="1"/>
  <c r="AE1387" i="24"/>
  <c r="AE1514" i="24"/>
  <c r="AE1532" i="24" s="1"/>
  <c r="AE4219" i="24"/>
  <c r="AE2997" i="24"/>
  <c r="AE2140" i="24"/>
  <c r="AE1671" i="24"/>
  <c r="AE528" i="24"/>
  <c r="AE735" i="24"/>
  <c r="AE2005" i="24"/>
  <c r="AE3830" i="24"/>
  <c r="AE4246" i="24"/>
  <c r="AE2629" i="24"/>
  <c r="AE1203" i="24"/>
  <c r="AE1568" i="24"/>
  <c r="AE1797" i="24"/>
  <c r="AE4709" i="24"/>
  <c r="AE3279" i="24"/>
  <c r="AE1542" i="24"/>
  <c r="AE3983" i="24"/>
  <c r="AE2791" i="24"/>
  <c r="AE4009" i="24"/>
  <c r="AE3051" i="24"/>
  <c r="AE1825" i="24"/>
  <c r="AE503" i="24"/>
  <c r="AE1175" i="24"/>
  <c r="AE477" i="24"/>
  <c r="AE265" i="24"/>
  <c r="AE1046" i="24"/>
  <c r="AE1064" i="24" s="1"/>
  <c r="AE997" i="24"/>
  <c r="AE1101" i="24"/>
  <c r="AE1462" i="24"/>
  <c r="AE1480" i="24" s="1"/>
  <c r="AE2216" i="24"/>
  <c r="AE4218" i="24"/>
  <c r="AE4236" i="24" s="1"/>
  <c r="AE1075" i="24"/>
  <c r="AE1123" i="24"/>
  <c r="AE786" i="24"/>
  <c r="AE804" i="24" s="1"/>
  <c r="AE3933" i="24"/>
  <c r="AE2994" i="24"/>
  <c r="AE2578" i="24"/>
  <c r="AE1745" i="24"/>
  <c r="AE1047" i="24"/>
  <c r="AE419" i="24"/>
  <c r="AE2712" i="24"/>
  <c r="AE3176" i="24"/>
  <c r="AE3388" i="24"/>
  <c r="AE3881" i="24"/>
  <c r="AE3930" i="24"/>
  <c r="AE2607" i="24"/>
  <c r="AE1827" i="24"/>
  <c r="AE862" i="24"/>
  <c r="AE2138" i="24"/>
  <c r="AE2156" i="24" s="1"/>
  <c r="AE3567" i="24"/>
  <c r="AE3333" i="24"/>
  <c r="AE3909" i="24"/>
  <c r="AE4637" i="24"/>
  <c r="AE4611" i="24"/>
  <c r="AE3203" i="24"/>
  <c r="AE4088" i="24"/>
  <c r="AE4106" i="24" s="1"/>
  <c r="AE2843" i="24"/>
  <c r="AE3698" i="24"/>
  <c r="AE3716" i="24" s="1"/>
  <c r="AE1049" i="24"/>
  <c r="AE2453" i="24"/>
  <c r="AE1618" i="24"/>
  <c r="AE1636" i="24" s="1"/>
  <c r="AE295" i="24"/>
  <c r="AE298" i="24" s="1"/>
  <c r="AE1903" i="24"/>
  <c r="AE252" i="24"/>
  <c r="AE369" i="24"/>
  <c r="AE551" i="24"/>
  <c r="AE473" i="24"/>
  <c r="AE785" i="24"/>
  <c r="AE733" i="24"/>
  <c r="AE555" i="24"/>
  <c r="AE916" i="24"/>
  <c r="AE934" i="24" s="1"/>
  <c r="AE893" i="24"/>
  <c r="AE1748" i="24"/>
  <c r="AE1766" i="24" s="1"/>
  <c r="AE2245" i="24"/>
  <c r="AE2528" i="24"/>
  <c r="AE2546" i="24" s="1"/>
  <c r="AE2892" i="24"/>
  <c r="AE2910" i="24" s="1"/>
  <c r="AE3594" i="24"/>
  <c r="AE3612" i="24" s="1"/>
  <c r="AE3987" i="24"/>
  <c r="AE253" i="24"/>
  <c r="AE581" i="24"/>
  <c r="AE603" i="24"/>
  <c r="AE941" i="24"/>
  <c r="AE1358" i="24"/>
  <c r="AE1376" i="24" s="1"/>
  <c r="AE1930" i="24"/>
  <c r="AE1948" i="24" s="1"/>
  <c r="AE1855" i="24"/>
  <c r="AE2189" i="24"/>
  <c r="AE2086" i="24"/>
  <c r="AE2104" i="24" s="1"/>
  <c r="AE2579" i="24"/>
  <c r="AE2788" i="24"/>
  <c r="AE2806" i="24" s="1"/>
  <c r="AE2814" i="24"/>
  <c r="AE2832" i="24" s="1"/>
  <c r="AE3047" i="24"/>
  <c r="AE53" i="24"/>
  <c r="AE103" i="24"/>
  <c r="AE1829" i="24"/>
  <c r="AE2037" i="24"/>
  <c r="AE3827" i="24"/>
  <c r="AE3932" i="24"/>
  <c r="AE3950" i="24" s="1"/>
  <c r="AE3931" i="24"/>
  <c r="AE4010" i="24"/>
  <c r="AE4028" i="24" s="1"/>
  <c r="AE4247" i="24"/>
  <c r="AE4634" i="24"/>
  <c r="AE4652" i="24" s="1"/>
  <c r="AE4605" i="24"/>
  <c r="AE3800" i="24"/>
  <c r="AE2889" i="24"/>
  <c r="AE2603" i="24"/>
  <c r="AE1694" i="24"/>
  <c r="AE888" i="24"/>
  <c r="AE445" i="24"/>
  <c r="AE2685" i="24"/>
  <c r="AE188" i="24" s="1"/>
  <c r="AE4167" i="24"/>
  <c r="AE3622" i="24"/>
  <c r="AE4164" i="24"/>
  <c r="AE4532" i="24"/>
  <c r="AE3592" i="24"/>
  <c r="AE2842" i="24"/>
  <c r="AE2322" i="24"/>
  <c r="AE1355" i="24"/>
  <c r="AE683" i="24"/>
  <c r="AE1125" i="24"/>
  <c r="AE2217" i="24"/>
  <c r="AE4684" i="24"/>
  <c r="AE2863" i="24"/>
  <c r="AE3102" i="24"/>
  <c r="AE4398" i="24"/>
  <c r="AE3409" i="24"/>
  <c r="AE2265" i="24"/>
  <c r="AE1173" i="24"/>
  <c r="AE498" i="24"/>
  <c r="AE1673" i="24"/>
  <c r="AE681" i="24"/>
  <c r="AE499" i="24"/>
  <c r="AE3359" i="24"/>
  <c r="AE3077" i="24"/>
  <c r="AE4270" i="24"/>
  <c r="AE4288" i="24" s="1"/>
  <c r="AE2583" i="24"/>
  <c r="AE3775" i="24"/>
  <c r="AE1695" i="24"/>
  <c r="AE2865" i="24"/>
  <c r="AE1439" i="24"/>
  <c r="AE1227" i="24"/>
  <c r="AE1877" i="24"/>
  <c r="AE2713" i="24"/>
  <c r="AE395" i="24"/>
  <c r="AE526" i="24"/>
  <c r="AE544" i="24" s="1"/>
  <c r="AE421" i="24"/>
  <c r="AE269" i="24"/>
  <c r="AE577" i="24"/>
  <c r="AE1150" i="24"/>
  <c r="AE1168" i="24" s="1"/>
  <c r="AE2349" i="24"/>
  <c r="AE2895" i="24"/>
  <c r="AE2918" i="24"/>
  <c r="AE2936" i="24" s="1"/>
  <c r="AE2969" i="24"/>
  <c r="AE3645" i="24"/>
  <c r="AE4169" i="24"/>
  <c r="AE4455" i="24"/>
  <c r="AE4585" i="24"/>
  <c r="AE4588" i="24" s="1"/>
  <c r="AE4712" i="24"/>
  <c r="AE4730" i="24" s="1"/>
  <c r="AE4553" i="24"/>
  <c r="AE3595" i="24"/>
  <c r="AE2816" i="24"/>
  <c r="AE2165" i="24"/>
  <c r="AE1230" i="24"/>
  <c r="AE705" i="24"/>
  <c r="AE736" i="24"/>
  <c r="AE2317" i="24"/>
  <c r="AE1750" i="24"/>
  <c r="AE4242" i="24"/>
  <c r="AE3123" i="24"/>
  <c r="AE4428" i="24"/>
  <c r="AE3491" i="24"/>
  <c r="AE2738" i="24"/>
  <c r="AE2058" i="24"/>
  <c r="AE1282" i="24"/>
  <c r="AE757" i="24"/>
  <c r="AE2244" i="24"/>
  <c r="AE315" i="24"/>
  <c r="AE3362" i="24"/>
  <c r="AE3751" i="24"/>
  <c r="AE3825" i="24"/>
  <c r="AE4323" i="24"/>
  <c r="AE3154" i="24"/>
  <c r="AE2295" i="24"/>
  <c r="AE1200" i="24"/>
  <c r="AE345" i="24"/>
  <c r="AE4715" i="24"/>
  <c r="AE4608" i="24"/>
  <c r="AE4626" i="24" s="1"/>
  <c r="AE4243" i="24"/>
  <c r="AE3229" i="24"/>
  <c r="AE2527" i="24"/>
  <c r="AE3957" i="24"/>
  <c r="AE2319" i="24"/>
  <c r="AE3255" i="24"/>
  <c r="AE4660" i="24"/>
  <c r="AE4678" i="24" s="1"/>
  <c r="AE2297" i="24"/>
  <c r="AE967" i="24"/>
  <c r="AE863" i="24"/>
  <c r="AE1881" i="24"/>
  <c r="AE1487" i="24"/>
  <c r="AE1253" i="24"/>
  <c r="AE1179" i="24"/>
  <c r="AE1461" i="24"/>
  <c r="AE1722" i="24"/>
  <c r="AE1740" i="24" s="1"/>
  <c r="AE1644" i="24"/>
  <c r="AE1662" i="24" s="1"/>
  <c r="AE2635" i="24"/>
  <c r="AE2371" i="24"/>
  <c r="AE2761" i="24"/>
  <c r="AE3285" i="24"/>
  <c r="AE3463" i="24"/>
  <c r="AE711" i="24"/>
  <c r="AE79" i="24"/>
  <c r="AE78" i="24"/>
  <c r="AE1124" i="24"/>
  <c r="AE1142" i="24" s="1"/>
  <c r="AE1228" i="24"/>
  <c r="AE1246" i="24" s="1"/>
  <c r="AE1488" i="24"/>
  <c r="AE1506" i="24" s="1"/>
  <c r="AE1725" i="24"/>
  <c r="AE2164" i="24"/>
  <c r="AE2182" i="24" s="1"/>
  <c r="AE1985" i="24"/>
  <c r="AE2943" i="24"/>
  <c r="AE2423" i="24"/>
  <c r="AE3074" i="24"/>
  <c r="AE3092" i="24" s="1"/>
  <c r="AE3490" i="24"/>
  <c r="AE3508" i="24" s="1"/>
  <c r="AE3152" i="24"/>
  <c r="AE3170" i="24" s="1"/>
  <c r="AE4142" i="24"/>
  <c r="AE3332" i="24"/>
  <c r="AE2425" i="24"/>
  <c r="AE1979" i="24"/>
  <c r="AE1594" i="24"/>
  <c r="AE601" i="24"/>
  <c r="AE939" i="24"/>
  <c r="AE1122" i="24"/>
  <c r="AE4089" i="24"/>
  <c r="AE2945" i="24"/>
  <c r="AE1411" i="24"/>
  <c r="AE4059" i="24"/>
  <c r="AE3050" i="24"/>
  <c r="AE2032" i="24"/>
  <c r="AE892" i="24"/>
  <c r="AE579" i="24"/>
  <c r="AE4273" i="24"/>
  <c r="AE3854" i="24"/>
  <c r="AE3872" i="24" s="1"/>
  <c r="AE4195" i="24"/>
  <c r="AE4198" i="24" s="1"/>
  <c r="AE2840" i="24"/>
  <c r="AE2858" i="24" s="1"/>
  <c r="AE655" i="24"/>
  <c r="AE3649" i="24"/>
  <c r="AE4503" i="24"/>
  <c r="AE3467" i="24"/>
  <c r="AE4113" i="24"/>
  <c r="AE1071" i="24"/>
  <c r="AE321" i="24"/>
  <c r="AE2735" i="24"/>
  <c r="AE1257" i="24"/>
  <c r="AE1513" i="24"/>
  <c r="AE396" i="24"/>
  <c r="AE414" i="24" s="1"/>
  <c r="AE734" i="24"/>
  <c r="AE752" i="24" s="1"/>
  <c r="AE1072" i="24"/>
  <c r="AE1090" i="24" s="1"/>
  <c r="AE1331" i="24"/>
  <c r="AE1305" i="24"/>
  <c r="AE152" i="24"/>
  <c r="AE1617" i="24"/>
  <c r="AE1929" i="24"/>
  <c r="AE2323" i="24"/>
  <c r="AE2215" i="24"/>
  <c r="AE2398" i="24"/>
  <c r="AE2416" i="24" s="1"/>
  <c r="AE2995" i="24"/>
  <c r="AE4711" i="24"/>
  <c r="AE976" i="24"/>
  <c r="AE4584" i="24"/>
  <c r="AE3829" i="24"/>
  <c r="AE2993" i="24"/>
  <c r="AE2113" i="24"/>
  <c r="AE1511" i="24"/>
  <c r="AE917" i="24"/>
  <c r="AE3048" i="24"/>
  <c r="AE3066" i="24" s="1"/>
  <c r="AE1565" i="24"/>
  <c r="AE3646" i="24"/>
  <c r="AE3664" i="24" s="1"/>
  <c r="AE4374" i="24"/>
  <c r="AE4392" i="24" s="1"/>
  <c r="AE3181" i="24"/>
  <c r="AE4425" i="24"/>
  <c r="AE3542" i="24"/>
  <c r="AE3560" i="24" s="1"/>
  <c r="AE2999" i="24"/>
  <c r="AE4478" i="24"/>
  <c r="AE4496" i="24" s="1"/>
  <c r="AE3519" i="24"/>
  <c r="AE1201" i="24"/>
  <c r="AE3802" i="24"/>
  <c r="AE3820" i="24" s="1"/>
  <c r="AE3415" i="24"/>
  <c r="AE4299" i="24"/>
  <c r="AE3750" i="24"/>
  <c r="AE3768" i="24" s="1"/>
  <c r="AE1851" i="24"/>
  <c r="AE317" i="24"/>
  <c r="AE993" i="24"/>
  <c r="AE2111" i="24"/>
  <c r="AE2917" i="24"/>
  <c r="AE525" i="24"/>
  <c r="AE2089" i="24"/>
  <c r="AE1279" i="24"/>
  <c r="AE318" i="24"/>
  <c r="AE347" i="24"/>
  <c r="AE350" i="24" s="1"/>
  <c r="AE399" i="24"/>
  <c r="AE759" i="24"/>
  <c r="AE29" i="24"/>
  <c r="AE129" i="24"/>
  <c r="AE54" i="24"/>
  <c r="AE707" i="24"/>
  <c r="AE815" i="24"/>
  <c r="AE994" i="24"/>
  <c r="AE1012" i="24" s="1"/>
  <c r="AE104" i="24"/>
  <c r="AE1361" i="24"/>
  <c r="AE1410" i="24"/>
  <c r="AE1428" i="24" s="1"/>
  <c r="AE153" i="24"/>
  <c r="AE1981" i="24"/>
  <c r="AE1988" i="24" s="1"/>
  <c r="AE1517" i="24"/>
  <c r="AE1491" i="24"/>
  <c r="AE1773" i="24"/>
  <c r="AE1933" i="24"/>
  <c r="AE1959" i="24"/>
  <c r="AE1774" i="24"/>
  <c r="AE1792" i="24" s="1"/>
  <c r="AE1777" i="24"/>
  <c r="AE2115" i="24"/>
  <c r="AE2553" i="24"/>
  <c r="AE2476" i="24"/>
  <c r="AE2494" i="24" s="1"/>
  <c r="AE2632" i="24"/>
  <c r="AE2650" i="24" s="1"/>
  <c r="AE2580" i="24"/>
  <c r="AE2598" i="24" s="1"/>
  <c r="AE2947" i="24"/>
  <c r="AE2996" i="24"/>
  <c r="AE3014" i="24" s="1"/>
  <c r="AE3337" i="24"/>
  <c r="AE3438" i="24"/>
  <c r="AE3456" i="24" s="1"/>
  <c r="AE3620" i="24"/>
  <c r="AE3638" i="24" s="1"/>
  <c r="AE3779" i="24"/>
  <c r="AE3675" i="24"/>
  <c r="AE3883" i="24"/>
  <c r="AE4114" i="24"/>
  <c r="AE4132" i="24" s="1"/>
  <c r="AE4036" i="24"/>
  <c r="AE4054" i="24" s="1"/>
  <c r="AE4013" i="24"/>
  <c r="AE4399" i="24"/>
  <c r="AE4507" i="24"/>
  <c r="AD30" i="24"/>
  <c r="AE4527" i="24"/>
  <c r="AE3695" i="24"/>
  <c r="AE2942" i="24"/>
  <c r="AE2213" i="24"/>
  <c r="AE1330" i="24"/>
  <c r="AE965" i="24"/>
  <c r="AE3178" i="24"/>
  <c r="AE3196" i="24" s="1"/>
  <c r="AE4348" i="24"/>
  <c r="AE4366" i="24" s="1"/>
  <c r="AE4377" i="24"/>
  <c r="AE3545" i="24"/>
  <c r="AE4373" i="24"/>
  <c r="AE3493" i="24"/>
  <c r="AE3723" i="24"/>
  <c r="AE3073" i="24"/>
  <c r="AE3753" i="24"/>
  <c r="AE1591" i="24"/>
  <c r="AE500" i="24"/>
  <c r="AE518" i="24" s="1"/>
  <c r="AE2605" i="24"/>
  <c r="AE945" i="24"/>
  <c r="AE2141" i="24"/>
  <c r="AE2137" i="24"/>
  <c r="AE292" i="24"/>
  <c r="AE310" i="24" s="1"/>
  <c r="AE2011" i="24"/>
  <c r="AE2008" i="24"/>
  <c r="AE2026" i="24" s="1"/>
  <c r="AE1045" i="24"/>
  <c r="AE52" i="24"/>
  <c r="AE447" i="24"/>
  <c r="AE474" i="24"/>
  <c r="AE76" i="24"/>
  <c r="AE812" i="24"/>
  <c r="AE830" i="24" s="1"/>
  <c r="AE578" i="24"/>
  <c r="AE596" i="24" s="1"/>
  <c r="AE838" i="24"/>
  <c r="AE856" i="24" s="1"/>
  <c r="AE1098" i="24"/>
  <c r="AE1116" i="24" s="1"/>
  <c r="AE1384" i="24"/>
  <c r="AE1402" i="24" s="1"/>
  <c r="AE1153" i="24"/>
  <c r="AE1409" i="24"/>
  <c r="AE1306" i="24"/>
  <c r="AE1324" i="24" s="1"/>
  <c r="AE1435" i="24"/>
  <c r="AE1202" i="24"/>
  <c r="AE1220" i="24" s="1"/>
  <c r="AE1592" i="24"/>
  <c r="AE1610" i="24" s="1"/>
  <c r="AE1539" i="24"/>
  <c r="AE1751" i="24"/>
  <c r="AE2007" i="24"/>
  <c r="AE1907" i="24"/>
  <c r="AE2060" i="24"/>
  <c r="AE2078" i="24" s="1"/>
  <c r="AE2242" i="24"/>
  <c r="AE2260" i="24" s="1"/>
  <c r="AE2190" i="24"/>
  <c r="AE2208" i="24" s="1"/>
  <c r="AE2372" i="24"/>
  <c r="AE2390" i="24" s="1"/>
  <c r="AE2609" i="24"/>
  <c r="AE2657" i="24"/>
  <c r="AE2866" i="24"/>
  <c r="AE2884" i="24" s="1"/>
  <c r="AE2869" i="24"/>
  <c r="AE3025" i="24"/>
  <c r="AE2973" i="24"/>
  <c r="AE3259" i="24"/>
  <c r="AE3155" i="24"/>
  <c r="AE3334" i="24"/>
  <c r="AE3352" i="24" s="1"/>
  <c r="AE3385" i="24"/>
  <c r="AE3515" i="24"/>
  <c r="AE3697" i="24"/>
  <c r="AE3704" i="24" s="1"/>
  <c r="AE3593" i="24"/>
  <c r="AE3672" i="24"/>
  <c r="AE3690" i="24" s="1"/>
  <c r="AE4061" i="24"/>
  <c r="AE4221" i="24"/>
  <c r="AE4426" i="24"/>
  <c r="AE4444" i="24" s="1"/>
  <c r="AE4533" i="24"/>
  <c r="AE27" i="24"/>
  <c r="AE127" i="24"/>
  <c r="AE4710" i="24"/>
  <c r="AE4632" i="24"/>
  <c r="AE4558" i="24"/>
  <c r="AE4449" i="24"/>
  <c r="AE4401" i="24"/>
  <c r="AE4215" i="24"/>
  <c r="AE4141" i="24"/>
  <c r="AE3960" i="24"/>
  <c r="AE3959" i="24"/>
  <c r="AE3852" i="24"/>
  <c r="AE3778" i="24"/>
  <c r="AE3669" i="24"/>
  <c r="AE3517" i="24"/>
  <c r="AE3410" i="24"/>
  <c r="AE3227" i="24"/>
  <c r="AE3335" i="24"/>
  <c r="AE3046" i="24"/>
  <c r="AE3056" i="24" s="1"/>
  <c r="AE2811" i="24"/>
  <c r="AE2968" i="24"/>
  <c r="AE2708" i="24"/>
  <c r="AE2659" i="24"/>
  <c r="AE2530" i="24"/>
  <c r="AE2634" i="24"/>
  <c r="AE2343" i="24"/>
  <c r="AE2240" i="24"/>
  <c r="AE2218" i="24"/>
  <c r="AE2062" i="24"/>
  <c r="AE2188" i="24"/>
  <c r="AE1876" i="24"/>
  <c r="AE1953" i="24"/>
  <c r="AE1771" i="24"/>
  <c r="AE1823" i="24"/>
  <c r="AE1593" i="24"/>
  <c r="AE1801" i="24"/>
  <c r="AE1486" i="24"/>
  <c r="AE1147" i="24"/>
  <c r="AE1148" i="24"/>
  <c r="AE1386" i="24"/>
  <c r="AE1463" i="24"/>
  <c r="AE1126" i="24"/>
  <c r="AE1095" i="24"/>
  <c r="AE1121" i="24"/>
  <c r="AE1074" i="24"/>
  <c r="AE866" i="24"/>
  <c r="AE549" i="24"/>
  <c r="AE550" i="24"/>
  <c r="AE710" i="24"/>
  <c r="AE393" i="24"/>
  <c r="AE320" i="24"/>
  <c r="AE267" i="24"/>
  <c r="AE264" i="24"/>
  <c r="AE1048" i="24"/>
  <c r="AE1672" i="24"/>
  <c r="AE657" i="24"/>
  <c r="AE1434" i="24"/>
  <c r="AE1515" i="24"/>
  <c r="AE2270" i="24"/>
  <c r="AE1152" i="24"/>
  <c r="AE1850" i="24"/>
  <c r="AE2110" i="24"/>
  <c r="AE2682" i="24"/>
  <c r="AE762" i="24"/>
  <c r="AE371" i="24"/>
  <c r="AE1490" i="24"/>
  <c r="AE3128" i="24"/>
  <c r="AE3462" i="24"/>
  <c r="AE4375" i="24"/>
  <c r="AE2478" i="24"/>
  <c r="AE3618" i="24"/>
  <c r="AE4272" i="24"/>
  <c r="AE606" i="24"/>
  <c r="AE3150" i="24"/>
  <c r="AE3160" i="24" s="1"/>
  <c r="AE3440" i="24"/>
  <c r="AE4479" i="24"/>
  <c r="AE3539" i="24"/>
  <c r="AE4194" i="24"/>
  <c r="AE341" i="24"/>
  <c r="AE3179" i="24"/>
  <c r="AE3981" i="24"/>
  <c r="AE3566" i="24"/>
  <c r="AE4610" i="24"/>
  <c r="AE2447" i="24"/>
  <c r="AE4454" i="24"/>
  <c r="AE1906" i="24"/>
  <c r="AE3384" i="24"/>
  <c r="AE3394" i="24" s="1"/>
  <c r="AE1772" i="24"/>
  <c r="AE3674" i="24"/>
  <c r="AE4687" i="24"/>
  <c r="AE4635" i="24"/>
  <c r="AE4557" i="24"/>
  <c r="AE4475" i="24"/>
  <c r="AE4372" i="24"/>
  <c r="AE4163" i="24"/>
  <c r="AE4012" i="24"/>
  <c r="AE3982" i="24"/>
  <c r="AE3904" i="24"/>
  <c r="AE3799" i="24"/>
  <c r="AE3591" i="24"/>
  <c r="AE3644" i="24"/>
  <c r="AE3466" i="24"/>
  <c r="AE3309" i="24"/>
  <c r="AE3205" i="24"/>
  <c r="AE3149" i="24"/>
  <c r="AE2972" i="24"/>
  <c r="AE2946" i="24"/>
  <c r="AE2915" i="24"/>
  <c r="AE2759" i="24"/>
  <c r="AE2656" i="24"/>
  <c r="AE2421" i="24"/>
  <c r="AE2525" i="24"/>
  <c r="AE2655" i="24"/>
  <c r="AE2166" i="24"/>
  <c r="AE2109" i="24"/>
  <c r="AE2395" i="24"/>
  <c r="AE2114" i="24"/>
  <c r="AE2266" i="24"/>
  <c r="AE1931" i="24"/>
  <c r="AE1746" i="24"/>
  <c r="AE1724" i="24"/>
  <c r="AE1590" i="24"/>
  <c r="AE1723" i="24"/>
  <c r="AE1329" i="24"/>
  <c r="AE1460" i="24"/>
  <c r="AE1668" i="24"/>
  <c r="AE1252" i="24"/>
  <c r="AE1199" i="24"/>
  <c r="AE995" i="24"/>
  <c r="AE1073" i="24"/>
  <c r="AE1096" i="24"/>
  <c r="AE940" i="24"/>
  <c r="AE731" i="24"/>
  <c r="AE1177" i="24"/>
  <c r="AE813" i="24"/>
  <c r="AE527" i="24"/>
  <c r="AE368" i="24"/>
  <c r="AE378" i="24" s="1"/>
  <c r="AE471" i="24"/>
  <c r="AE809" i="24"/>
  <c r="AE2088" i="24"/>
  <c r="AE523" i="24"/>
  <c r="AE1043" i="24"/>
  <c r="AE2296" i="24"/>
  <c r="AE2734" i="24"/>
  <c r="AE2744" i="24" s="1"/>
  <c r="AE810" i="24"/>
  <c r="AE1589" i="24"/>
  <c r="AE2552" i="24"/>
  <c r="AE398" i="24"/>
  <c r="AE1957" i="24"/>
  <c r="AE2451" i="24"/>
  <c r="AE2499" i="24"/>
  <c r="AE554" i="24"/>
  <c r="AE1619" i="24"/>
  <c r="AE3439" i="24"/>
  <c r="AE3878" i="24"/>
  <c r="AE4502" i="24"/>
  <c r="AE2711" i="24"/>
  <c r="AE3774" i="24"/>
  <c r="AE1017" i="24"/>
  <c r="AE3283" i="24"/>
  <c r="AE3487" i="24"/>
  <c r="AE4501" i="24"/>
  <c r="AE2786" i="24"/>
  <c r="AE3518" i="24"/>
  <c r="AE4189" i="24"/>
  <c r="AE3280" i="24"/>
  <c r="AE4060" i="24"/>
  <c r="AE4636" i="24"/>
  <c r="AE2529" i="24"/>
  <c r="AE2998" i="24"/>
  <c r="AE3647" i="24"/>
  <c r="AE4064" i="24"/>
  <c r="AE3305" i="24"/>
  <c r="AE4450" i="24"/>
  <c r="AE2135" i="24"/>
  <c r="AE4037" i="24"/>
  <c r="AE2474" i="24"/>
  <c r="AE761" i="24"/>
  <c r="AE3049" i="24"/>
  <c r="AE2733" i="24"/>
  <c r="AE1667" i="24"/>
  <c r="AE3773" i="24"/>
  <c r="AE4085" i="24"/>
  <c r="AE3024" i="24"/>
  <c r="AE4193" i="24"/>
  <c r="AE4528" i="24"/>
  <c r="AE4538" i="24" s="1"/>
  <c r="AE1642" i="24"/>
  <c r="AE3804" i="24"/>
  <c r="AE2941" i="24"/>
  <c r="AE4350" i="24"/>
  <c r="AE1360" i="24"/>
  <c r="AE3544" i="24"/>
  <c r="AE3851" i="24"/>
  <c r="AE4298" i="24"/>
  <c r="AE4683" i="24"/>
  <c r="AE4662" i="24"/>
  <c r="AE4531" i="24"/>
  <c r="AE4453" i="24"/>
  <c r="AE4319" i="24"/>
  <c r="AE4241" i="24"/>
  <c r="AE4115" i="24"/>
  <c r="AE4033" i="24"/>
  <c r="AE3856" i="24"/>
  <c r="AE3777" i="24"/>
  <c r="AE3569" i="24"/>
  <c r="AE3570" i="24"/>
  <c r="AE3670" i="24"/>
  <c r="AE3680" i="24" s="1"/>
  <c r="AE3306" i="24"/>
  <c r="AE3254" i="24"/>
  <c r="AE2967" i="24"/>
  <c r="AE3232" i="24"/>
  <c r="AE3238" i="24" s="1"/>
  <c r="AE2815" i="24"/>
  <c r="AE2893" i="24"/>
  <c r="AE2737" i="24"/>
  <c r="AE2894" i="24"/>
  <c r="AE2399" i="24"/>
  <c r="AE2503" i="24"/>
  <c r="AE2369" i="24"/>
  <c r="AE2057" i="24"/>
  <c r="AE2087" i="24"/>
  <c r="AE2373" i="24"/>
  <c r="AE2239" i="24"/>
  <c r="AE1927" i="24"/>
  <c r="AE1928" i="24"/>
  <c r="AE2269" i="24"/>
  <c r="AE1720" i="24"/>
  <c r="AE1516" i="24"/>
  <c r="AE1719" i="24"/>
  <c r="AE1307" i="24"/>
  <c r="AE1381" i="24"/>
  <c r="AE1408" i="24"/>
  <c r="AE1178" i="24"/>
  <c r="AE1100" i="24"/>
  <c r="AE1485" i="24"/>
  <c r="AE1070" i="24"/>
  <c r="AE1022" i="24"/>
  <c r="AE631" i="24"/>
  <c r="AE709" i="24"/>
  <c r="AE783" i="24"/>
  <c r="AE627" i="24"/>
  <c r="AE319" i="24"/>
  <c r="AE294" i="24"/>
  <c r="AE449" i="24"/>
  <c r="AE420" i="24"/>
  <c r="AE342" i="24"/>
  <c r="AE1204" i="24"/>
  <c r="AE2139" i="24"/>
  <c r="AE653" i="24"/>
  <c r="AE1646" i="24"/>
  <c r="AE2321" i="24"/>
  <c r="AE2837" i="24"/>
  <c r="AE918" i="24"/>
  <c r="AE1464" i="24"/>
  <c r="AE2448" i="24"/>
  <c r="AE628" i="24"/>
  <c r="AE1875" i="24"/>
  <c r="AE1412" i="24"/>
  <c r="AE2422" i="24"/>
  <c r="AE290" i="24"/>
  <c r="AE300" i="24" s="1"/>
  <c r="AE1776" i="24"/>
  <c r="AE3175" i="24"/>
  <c r="AE3435" i="24"/>
  <c r="AE3908" i="24"/>
  <c r="AE4554" i="24"/>
  <c r="AE2916" i="24"/>
  <c r="AE3903" i="24"/>
  <c r="AE4476" i="24"/>
  <c r="AE944" i="24"/>
  <c r="AE3180" i="24"/>
  <c r="AE3747" i="24"/>
  <c r="AE814" i="24"/>
  <c r="AE3907" i="24"/>
  <c r="AE1958" i="24"/>
  <c r="AE992" i="24"/>
  <c r="AE3076" i="24"/>
  <c r="AE3934" i="24"/>
  <c r="AE4116" i="24"/>
  <c r="AE4122" i="24" s="1"/>
  <c r="AE680" i="24"/>
  <c r="AE2707" i="24"/>
  <c r="AE3621" i="24"/>
  <c r="AE4506" i="24"/>
  <c r="AE2187" i="24"/>
  <c r="AE1983" i="24"/>
  <c r="AE1798" i="24"/>
  <c r="AE1304" i="24"/>
  <c r="AE1334" i="24"/>
  <c r="AE991" i="24"/>
  <c r="AE996" i="24"/>
  <c r="AE580" i="24"/>
  <c r="AE605" i="24"/>
  <c r="AE446" i="24"/>
  <c r="AE456" i="24" s="1"/>
  <c r="AE450" i="24"/>
  <c r="AE2161" i="24"/>
  <c r="AE502" i="24"/>
  <c r="AE1437" i="24"/>
  <c r="AE2348" i="24"/>
  <c r="AE836" i="24"/>
  <c r="AE1021" i="24"/>
  <c r="AE3201" i="24"/>
  <c r="AE3803" i="24"/>
  <c r="AE1438" i="24"/>
  <c r="AE2760" i="24"/>
  <c r="AE4505" i="24"/>
  <c r="AE4423" i="24"/>
  <c r="AE4294" i="24"/>
  <c r="AE4216" i="24"/>
  <c r="AE4063" i="24"/>
  <c r="AE4011" i="24"/>
  <c r="AE3699" i="24"/>
  <c r="AE3826" i="24"/>
  <c r="AE3617" i="24"/>
  <c r="AE3492" i="24"/>
  <c r="AE3361" i="24"/>
  <c r="AE3253" i="24"/>
  <c r="AE3019" i="24"/>
  <c r="AE3075" i="24"/>
  <c r="AE2838" i="24"/>
  <c r="AE2890" i="24"/>
  <c r="AE2763" i="24"/>
  <c r="AE2764" i="24"/>
  <c r="AE2396" i="24"/>
  <c r="AE2500" i="24"/>
  <c r="AE2510" i="24" s="1"/>
  <c r="AE2347" i="24"/>
  <c r="AE2035" i="24"/>
  <c r="AE2084" i="24"/>
  <c r="AE2214" i="24"/>
  <c r="AE1905" i="24"/>
  <c r="AE1854" i="24"/>
  <c r="AE2006" i="24"/>
  <c r="AE1697" i="24"/>
  <c r="AE1359" i="24"/>
  <c r="AE1693" i="24"/>
  <c r="AE1382" i="24"/>
  <c r="AE913" i="24"/>
  <c r="AE706" i="24"/>
  <c r="AE784" i="24"/>
  <c r="AE576" i="24"/>
  <c r="AE787" i="24"/>
  <c r="AE524" i="24"/>
  <c r="AE534" i="24" s="1"/>
  <c r="AE1564" i="24"/>
  <c r="AE2400" i="24"/>
  <c r="AE2841" i="24"/>
  <c r="AE1099" i="24"/>
  <c r="AE679" i="24"/>
  <c r="AE1512" i="24"/>
  <c r="AE3413" i="24"/>
  <c r="AE3882" i="24"/>
  <c r="AE788" i="24"/>
  <c r="AE1645" i="24"/>
  <c r="AE472" i="24"/>
  <c r="AE1044" i="24"/>
  <c r="AE2556" i="24"/>
  <c r="AE1433" i="24"/>
  <c r="AE2162" i="24"/>
  <c r="AE501" i="24"/>
  <c r="AE1984" i="24"/>
  <c r="AE1990" i="24" s="1"/>
  <c r="AE654" i="24"/>
  <c r="AE1902" i="24"/>
  <c r="AE1912" i="24" s="1"/>
  <c r="AE316" i="24"/>
  <c r="AE1537" i="24"/>
  <c r="AE1226" i="24"/>
  <c r="AE2582" i="24"/>
  <c r="AE3414" i="24"/>
  <c r="AE4220" i="24"/>
  <c r="AE1749" i="24"/>
  <c r="AE3488" i="24"/>
  <c r="AE4268" i="24"/>
  <c r="AE293" i="24"/>
  <c r="AE3071" i="24"/>
  <c r="AE4111" i="24"/>
  <c r="AE2555" i="24"/>
  <c r="AE3284" i="24"/>
  <c r="AE4402" i="24"/>
  <c r="AE4408" i="24" s="1"/>
  <c r="AE3045" i="24"/>
  <c r="AE4271" i="24"/>
  <c r="AE1802" i="24"/>
  <c r="AE2686" i="24"/>
  <c r="AE3331" i="24"/>
  <c r="AE3929" i="24"/>
  <c r="AE4424" i="24"/>
  <c r="AE1824" i="24"/>
  <c r="AE3124" i="24"/>
  <c r="AE4267" i="24"/>
  <c r="AE3722" i="24"/>
  <c r="AE2608" i="24"/>
  <c r="AE3643" i="24"/>
  <c r="AE4713" i="24"/>
  <c r="AE4631" i="24"/>
  <c r="AE4580" i="24"/>
  <c r="AE4590" i="24" s="1"/>
  <c r="AE4480" i="24"/>
  <c r="AE4346" i="24"/>
  <c r="AE4356" i="24" s="1"/>
  <c r="AE4245" i="24"/>
  <c r="AE4168" i="24"/>
  <c r="AE4174" i="24" s="1"/>
  <c r="AE4008" i="24"/>
  <c r="AE4018" i="24" s="1"/>
  <c r="AE3877" i="24"/>
  <c r="AE3748" i="24"/>
  <c r="AE3752" i="24"/>
  <c r="AE3673" i="24"/>
  <c r="AE3596" i="24"/>
  <c r="AE3257" i="24"/>
  <c r="AE3258" i="24"/>
  <c r="AE3357" i="24"/>
  <c r="AE3127" i="24"/>
  <c r="AE2920" i="24"/>
  <c r="AE2971" i="24"/>
  <c r="AE2868" i="24"/>
  <c r="AE2681" i="24"/>
  <c r="AE2604" i="24"/>
  <c r="AE2477" i="24"/>
  <c r="AE2452" i="24"/>
  <c r="AE2243" i="24"/>
  <c r="AE2292" i="24"/>
  <c r="AE2136" i="24"/>
  <c r="AE2191" i="24"/>
  <c r="AE2010" i="24"/>
  <c r="AE2031" i="24"/>
  <c r="AE1880" i="24"/>
  <c r="AE2291" i="24"/>
  <c r="AE1615" i="24"/>
  <c r="AE2009" i="24"/>
  <c r="AE1489" i="24"/>
  <c r="AE1256" i="24"/>
  <c r="AE1151" i="24"/>
  <c r="AE1229" i="24"/>
  <c r="AE1281" i="24"/>
  <c r="AE1308" i="24"/>
  <c r="AE1174" i="24"/>
  <c r="AE1385" i="24"/>
  <c r="AE840" i="24"/>
  <c r="AE943" i="24"/>
  <c r="AE658" i="24"/>
  <c r="AE553" i="24"/>
  <c r="AE424" i="24"/>
  <c r="AE268" i="24"/>
  <c r="AE394" i="24"/>
  <c r="AE475" i="24"/>
  <c r="AE346" i="24"/>
  <c r="AE1538" i="24"/>
  <c r="AE2630" i="24"/>
  <c r="AE2640" i="24" s="1"/>
  <c r="AE1333" i="24"/>
  <c r="AE1698" i="24"/>
  <c r="AE497" i="24"/>
  <c r="AE1255" i="24"/>
  <c r="AE2318" i="24"/>
  <c r="AE289" i="24"/>
  <c r="AE1251" i="24"/>
  <c r="AE3648" i="24"/>
  <c r="AE3855" i="24"/>
  <c r="AE4371" i="24"/>
  <c r="AE2473" i="24"/>
  <c r="AE4293" i="24"/>
  <c r="AE3202" i="24"/>
  <c r="AE3212" i="24" s="1"/>
  <c r="AE3436" i="24"/>
  <c r="AE4190" i="24"/>
  <c r="AE4200" i="24" s="1"/>
  <c r="AE2577" i="24"/>
  <c r="AE3461" i="24"/>
  <c r="AE4137" i="24"/>
  <c r="AE4714" i="24"/>
  <c r="AE3072" i="24"/>
  <c r="AE3955" i="24"/>
  <c r="AE4320" i="24"/>
  <c r="AE2812" i="24"/>
  <c r="AE3565" i="24"/>
  <c r="AE4034" i="24"/>
  <c r="AE4044" i="24" s="1"/>
  <c r="AE4583" i="24"/>
  <c r="AE3153" i="24"/>
  <c r="AE4376" i="24"/>
  <c r="AE4609" i="24"/>
  <c r="AE3020" i="24"/>
  <c r="AE1828" i="24"/>
  <c r="AE3700" i="24"/>
  <c r="AE3706" i="24" s="1"/>
  <c r="AE448" i="24"/>
  <c r="AE466" i="24" s="1"/>
  <c r="AE422" i="24"/>
  <c r="AE440" i="24" s="1"/>
  <c r="AE77" i="24"/>
  <c r="AE1309" i="24"/>
  <c r="AE708" i="24"/>
  <c r="AE726" i="24" s="1"/>
  <c r="AE604" i="24"/>
  <c r="AE622" i="24" s="1"/>
  <c r="AE837" i="24"/>
  <c r="AE607" i="24"/>
  <c r="AE760" i="24"/>
  <c r="AE778" i="24" s="1"/>
  <c r="AE841" i="24"/>
  <c r="AE942" i="24"/>
  <c r="AE1280" i="24"/>
  <c r="AE1298" i="24" s="1"/>
  <c r="AE890" i="24"/>
  <c r="AE908" i="24" s="1"/>
  <c r="AE1127" i="24"/>
  <c r="AE1176" i="24"/>
  <c r="AE1194" i="24" s="1"/>
  <c r="AE1413" i="24"/>
  <c r="AE1335" i="24"/>
  <c r="AE1643" i="24"/>
  <c r="AE1231" i="24"/>
  <c r="AE1566" i="24"/>
  <c r="AE1584" i="24" s="1"/>
  <c r="AE1621" i="24"/>
  <c r="AE154" i="24"/>
  <c r="AE1799" i="24"/>
  <c r="AE1806" i="24" s="1"/>
  <c r="AE2241" i="24"/>
  <c r="AE1955" i="24"/>
  <c r="AE1962" i="24" s="1"/>
  <c r="AE2320" i="24"/>
  <c r="AE2338" i="24" s="1"/>
  <c r="AE2034" i="24"/>
  <c r="AE2052" i="24" s="1"/>
  <c r="AE2271" i="24"/>
  <c r="AE2219" i="24"/>
  <c r="AE2424" i="24"/>
  <c r="AE2442" i="24" s="1"/>
  <c r="AE2401" i="24"/>
  <c r="AE2346" i="24"/>
  <c r="AE2364" i="24" s="1"/>
  <c r="AE2554" i="24"/>
  <c r="AE2572" i="24" s="1"/>
  <c r="AE2661" i="24"/>
  <c r="AE2502" i="24"/>
  <c r="AE2520" i="24" s="1"/>
  <c r="AE226" i="24"/>
  <c r="AE2739" i="24"/>
  <c r="AE2658" i="24"/>
  <c r="AE2676" i="24" s="1"/>
  <c r="AE2683" i="24"/>
  <c r="AE2817" i="24"/>
  <c r="AE2944" i="24"/>
  <c r="AE2962" i="24" s="1"/>
  <c r="AE3022" i="24"/>
  <c r="AE3040" i="24" s="1"/>
  <c r="AE3021" i="24"/>
  <c r="AE3363" i="24"/>
  <c r="AE3386" i="24"/>
  <c r="AE3404" i="24" s="1"/>
  <c r="AE3541" i="24"/>
  <c r="AE3411" i="24"/>
  <c r="AE3418" i="24" s="1"/>
  <c r="AE3906" i="24"/>
  <c r="AE3924" i="24" s="1"/>
  <c r="AE3828" i="24"/>
  <c r="AE3846" i="24" s="1"/>
  <c r="AE4117" i="24"/>
  <c r="AE4269" i="24"/>
  <c r="AE4325" i="24"/>
  <c r="AE4451" i="24"/>
  <c r="AE4452" i="24"/>
  <c r="AE4470" i="24" s="1"/>
  <c r="AE4663" i="24"/>
  <c r="AE4633" i="24"/>
  <c r="AE924" i="24"/>
  <c r="AE4224" i="24"/>
  <c r="AE3210" i="24"/>
  <c r="AE3262" i="24"/>
  <c r="AE4035" i="24"/>
  <c r="AE3308" i="24"/>
  <c r="AE3326" i="24" s="1"/>
  <c r="AE2479" i="24"/>
  <c r="AE656" i="24"/>
  <c r="AE674" i="24" s="1"/>
  <c r="AE1647" i="24"/>
  <c r="AE1800" i="24"/>
  <c r="AE1818" i="24" s="1"/>
  <c r="AE2163" i="24"/>
  <c r="AE266" i="24"/>
  <c r="AE682" i="24"/>
  <c r="AE700" i="24" s="1"/>
  <c r="AE451" i="24"/>
  <c r="AE529" i="24"/>
  <c r="AE737" i="24"/>
  <c r="AE633" i="24"/>
  <c r="AE552" i="24"/>
  <c r="AE570" i="24" s="1"/>
  <c r="AE867" i="24"/>
  <c r="AE889" i="24"/>
  <c r="AE968" i="24"/>
  <c r="AE986" i="24" s="1"/>
  <c r="AE971" i="24"/>
  <c r="AE974" i="24" s="1"/>
  <c r="AE919" i="24"/>
  <c r="AE1149" i="24"/>
  <c r="AE1205" i="24"/>
  <c r="AE1595" i="24"/>
  <c r="AE1283" i="24"/>
  <c r="AE1669" i="24"/>
  <c r="AE1747" i="24"/>
  <c r="AE1826" i="24"/>
  <c r="AE1844" i="24" s="1"/>
  <c r="AE2112" i="24"/>
  <c r="AE2130" i="24" s="1"/>
  <c r="AE2345" i="24"/>
  <c r="AE176" i="24"/>
  <c r="AE2063" i="24"/>
  <c r="AE2059" i="24"/>
  <c r="AE2267" i="24"/>
  <c r="AE2167" i="24"/>
  <c r="AE2505" i="24"/>
  <c r="AE2606" i="24"/>
  <c r="AE2624" i="24" s="1"/>
  <c r="AE2449" i="24"/>
  <c r="AE2456" i="24" s="1"/>
  <c r="AE2375" i="24"/>
  <c r="AE2631" i="24"/>
  <c r="AE2638" i="24" s="1"/>
  <c r="AE2531" i="24"/>
  <c r="AE227" i="24"/>
  <c r="AE2787" i="24"/>
  <c r="AE2687" i="24"/>
  <c r="AE189" i="24" s="1"/>
  <c r="AE3129" i="24"/>
  <c r="AE3100" i="24"/>
  <c r="AE3118" i="24" s="1"/>
  <c r="AE3230" i="24"/>
  <c r="AE3248" i="24" s="1"/>
  <c r="AE3281" i="24"/>
  <c r="AE3441" i="24"/>
  <c r="AE3597" i="24"/>
  <c r="AE3516" i="24"/>
  <c r="AE3534" i="24" s="1"/>
  <c r="AE3571" i="24"/>
  <c r="AE3724" i="24"/>
  <c r="AE3742" i="24" s="1"/>
  <c r="AE3727" i="24"/>
  <c r="AE3879" i="24"/>
  <c r="AE3905" i="24"/>
  <c r="AE4065" i="24"/>
  <c r="AE4062" i="24"/>
  <c r="AE4080" i="24" s="1"/>
  <c r="AE4400" i="24"/>
  <c r="AE4418" i="24" s="1"/>
  <c r="AE4429" i="24"/>
  <c r="AE4582" i="24"/>
  <c r="AE4600" i="24" s="1"/>
  <c r="AE4607" i="24"/>
  <c r="AE4148" i="24"/>
  <c r="AE1964" i="24"/>
  <c r="AE1520" i="24"/>
  <c r="AE362" i="24"/>
  <c r="AE80" i="24" s="1"/>
  <c r="AE177" i="24"/>
  <c r="AE2234" i="24"/>
  <c r="AE228" i="24"/>
  <c r="AE2684" i="24"/>
  <c r="AE2813" i="24"/>
  <c r="AE3204" i="24"/>
  <c r="AE3222" i="24" s="1"/>
  <c r="AE2970" i="24"/>
  <c r="AE2988" i="24" s="1"/>
  <c r="AE3233" i="24"/>
  <c r="AE3236" i="24" s="1"/>
  <c r="AE3126" i="24"/>
  <c r="AE3144" i="24" s="1"/>
  <c r="AE3307" i="24"/>
  <c r="AE3177" i="24"/>
  <c r="AE3282" i="24"/>
  <c r="AE3300" i="24" s="1"/>
  <c r="AE3360" i="24"/>
  <c r="AE3378" i="24" s="1"/>
  <c r="AE3389" i="24"/>
  <c r="AE3568" i="24"/>
  <c r="AE3586" i="24" s="1"/>
  <c r="AE3619" i="24"/>
  <c r="AE3880" i="24"/>
  <c r="AE3898" i="24" s="1"/>
  <c r="AE3801" i="24"/>
  <c r="AE4087" i="24"/>
  <c r="AE4094" i="24" s="1"/>
  <c r="AE4143" i="24"/>
  <c r="AE4146" i="24" s="1"/>
  <c r="AE4166" i="24"/>
  <c r="AE4184" i="24" s="1"/>
  <c r="AE4322" i="24"/>
  <c r="AE4340" i="24" s="1"/>
  <c r="AE4347" i="24"/>
  <c r="AE4354" i="24" s="1"/>
  <c r="AE4403" i="24"/>
  <c r="AE4530" i="24"/>
  <c r="AE4548" i="24" s="1"/>
  <c r="AE4689" i="24"/>
  <c r="AX5" i="24"/>
  <c r="AY6" i="24"/>
  <c r="AE141" i="24"/>
  <c r="AE63" i="24"/>
  <c r="AE2728" i="24"/>
  <c r="AF3" i="24"/>
  <c r="AF191" i="24"/>
  <c r="AE101" i="24"/>
  <c r="AE178" i="24"/>
  <c r="AE3054" i="24"/>
  <c r="AE3652" i="24"/>
  <c r="AE66" i="24"/>
  <c r="AE4016" i="24"/>
  <c r="AE1558" i="24"/>
  <c r="AE2742" i="24"/>
  <c r="AE1910" i="24"/>
  <c r="AE51" i="24"/>
  <c r="AE428" i="24"/>
  <c r="AE254" i="24"/>
  <c r="AE272" i="24"/>
  <c r="AE102" i="24"/>
  <c r="AE948" i="24"/>
  <c r="AE151" i="24"/>
  <c r="AE1904" i="24"/>
  <c r="AE1922" i="24" s="1"/>
  <c r="AE1696" i="24"/>
  <c r="AE1714" i="24" s="1"/>
  <c r="AE1670" i="24"/>
  <c r="AE1688" i="24" s="1"/>
  <c r="AE1721" i="24"/>
  <c r="AE1852" i="24"/>
  <c r="AE1870" i="24" s="1"/>
  <c r="AE2193" i="24"/>
  <c r="AE1956" i="24"/>
  <c r="AE1974" i="24" s="1"/>
  <c r="AE2294" i="24"/>
  <c r="AE2312" i="24" s="1"/>
  <c r="AE2268" i="24"/>
  <c r="AE2286" i="24" s="1"/>
  <c r="AE2085" i="24"/>
  <c r="AE2293" i="24"/>
  <c r="AE179" i="24"/>
  <c r="AE2765" i="24"/>
  <c r="AE2736" i="24"/>
  <c r="AE2754" i="24" s="1"/>
  <c r="AE2557" i="24"/>
  <c r="AE2709" i="24"/>
  <c r="AE2891" i="24"/>
  <c r="AE2839" i="24"/>
  <c r="AE2921" i="24"/>
  <c r="AE3151" i="24"/>
  <c r="AE3158" i="24" s="1"/>
  <c r="AE3256" i="24"/>
  <c r="AE3274" i="24" s="1"/>
  <c r="AE3776" i="24"/>
  <c r="AE3794" i="24" s="1"/>
  <c r="AE3623" i="24"/>
  <c r="AE3749" i="24"/>
  <c r="AE3958" i="24"/>
  <c r="AE3976" i="24" s="1"/>
  <c r="AE3984" i="24"/>
  <c r="AE4002" i="24" s="1"/>
  <c r="AE4039" i="24"/>
  <c r="AE4140" i="24"/>
  <c r="AE4158" i="24" s="1"/>
  <c r="AE4165" i="24"/>
  <c r="AE4172" i="24" s="1"/>
  <c r="AE4244" i="24"/>
  <c r="AE4262" i="24" s="1"/>
  <c r="AE4477" i="24"/>
  <c r="AE4504" i="24"/>
  <c r="AE4522" i="24" s="1"/>
  <c r="AE4529" i="24"/>
  <c r="AE4556" i="24"/>
  <c r="AE4574" i="24" s="1"/>
  <c r="AE4686" i="24"/>
  <c r="AE4704" i="24" s="1"/>
  <c r="AE91" i="24"/>
  <c r="AE3678" i="24"/>
  <c r="AE26" i="24"/>
  <c r="AE126" i="24"/>
  <c r="AE28" i="24"/>
  <c r="AE128" i="24"/>
  <c r="AE922" i="24"/>
  <c r="AE229" i="24"/>
  <c r="AE62" i="24" l="1"/>
  <c r="AE114" i="24"/>
  <c r="AE1884" i="24"/>
  <c r="AE138" i="24"/>
  <c r="AE36" i="24"/>
  <c r="AE61" i="24"/>
  <c r="AE1522" i="24"/>
  <c r="AE239" i="24"/>
  <c r="AE111" i="24"/>
  <c r="AE4536" i="24"/>
  <c r="AE88" i="24"/>
  <c r="AE4380" i="24"/>
  <c r="AE139" i="24"/>
  <c r="AE38" i="24"/>
  <c r="AE163" i="24"/>
  <c r="AE11" i="24"/>
  <c r="AE14" i="24"/>
  <c r="AE214" i="24"/>
  <c r="AE376" i="24"/>
  <c r="AF4727" i="24"/>
  <c r="AF4726" i="24"/>
  <c r="AF4703" i="24"/>
  <c r="AF4702" i="24"/>
  <c r="AF4700" i="24"/>
  <c r="AF4729" i="24"/>
  <c r="AF4701" i="24"/>
  <c r="AF4728" i="24"/>
  <c r="AF4674" i="24"/>
  <c r="AF4675" i="24"/>
  <c r="AF4677" i="24"/>
  <c r="AF4651" i="24"/>
  <c r="AF4676" i="24"/>
  <c r="AF4650" i="24"/>
  <c r="AF4649" i="24"/>
  <c r="AF4648" i="24"/>
  <c r="AF4625" i="24"/>
  <c r="AF4622" i="24"/>
  <c r="AF4598" i="24"/>
  <c r="AF4597" i="24"/>
  <c r="AF4596" i="24"/>
  <c r="AF4624" i="24"/>
  <c r="AF4623" i="24"/>
  <c r="AF4599" i="24"/>
  <c r="AF4573" i="24"/>
  <c r="AF4571" i="24"/>
  <c r="AF4572" i="24"/>
  <c r="AF4570" i="24"/>
  <c r="AF4520" i="24"/>
  <c r="AF4519" i="24"/>
  <c r="AF4518" i="24"/>
  <c r="AF4547" i="24"/>
  <c r="AF4545" i="24"/>
  <c r="AF4544" i="24"/>
  <c r="AF4546" i="24"/>
  <c r="AF4468" i="24"/>
  <c r="AF4467" i="24"/>
  <c r="AF4466" i="24"/>
  <c r="AF4521" i="24"/>
  <c r="AF4495" i="24"/>
  <c r="AF4442" i="24"/>
  <c r="AF4441" i="24"/>
  <c r="AF4440" i="24"/>
  <c r="AF4494" i="24"/>
  <c r="AF4493" i="24"/>
  <c r="AF4492" i="24"/>
  <c r="AF4469" i="24"/>
  <c r="AF4417" i="24"/>
  <c r="AF4443" i="24"/>
  <c r="AF4416" i="24"/>
  <c r="AF4415" i="24"/>
  <c r="AF4414" i="24"/>
  <c r="AF4389" i="24"/>
  <c r="AF4364" i="24"/>
  <c r="AF4363" i="24"/>
  <c r="AF4362" i="24"/>
  <c r="AF4391" i="24"/>
  <c r="AF4339" i="24"/>
  <c r="AF4390" i="24"/>
  <c r="AF4365" i="24"/>
  <c r="AF4388" i="24"/>
  <c r="AF4338" i="24"/>
  <c r="AF4337" i="24"/>
  <c r="AF4336" i="24"/>
  <c r="AF4313" i="24"/>
  <c r="AF4260" i="24"/>
  <c r="AF4259" i="24"/>
  <c r="AF4286" i="24"/>
  <c r="AF4285" i="24"/>
  <c r="AF4284" i="24"/>
  <c r="AF4261" i="24"/>
  <c r="AF4287" i="24"/>
  <c r="AF4312" i="24"/>
  <c r="AF4234" i="24"/>
  <c r="AF4233" i="24"/>
  <c r="AF4232" i="24"/>
  <c r="AF4258" i="24"/>
  <c r="AF4311" i="24"/>
  <c r="AF4310" i="24"/>
  <c r="AF4207" i="24"/>
  <c r="AF4157" i="24"/>
  <c r="AF4209" i="24"/>
  <c r="AF4183" i="24"/>
  <c r="AF4206" i="24"/>
  <c r="AF4208" i="24"/>
  <c r="AF4235" i="24"/>
  <c r="AF4156" i="24"/>
  <c r="AF4155" i="24"/>
  <c r="AF4154" i="24"/>
  <c r="AF4182" i="24"/>
  <c r="AF4181" i="24"/>
  <c r="AF4180" i="24"/>
  <c r="AF4131" i="24"/>
  <c r="AF4130" i="24"/>
  <c r="AF4079" i="24"/>
  <c r="AF4105" i="24"/>
  <c r="AF4129" i="24"/>
  <c r="AF4128" i="24"/>
  <c r="AF4078" i="24"/>
  <c r="AF4077" i="24"/>
  <c r="AF4076" i="24"/>
  <c r="AF4000" i="24"/>
  <c r="AF3999" i="24"/>
  <c r="AF3998" i="24"/>
  <c r="AF4026" i="24"/>
  <c r="AF4025" i="24"/>
  <c r="AF4024" i="24"/>
  <c r="AF4102" i="24"/>
  <c r="AF4052" i="24"/>
  <c r="AF4051" i="24"/>
  <c r="AF4050" i="24"/>
  <c r="AF3975" i="24"/>
  <c r="AF4001" i="24"/>
  <c r="AF4104" i="24"/>
  <c r="AF4053" i="24"/>
  <c r="AF3973" i="24"/>
  <c r="AF3897" i="24"/>
  <c r="AF3923" i="24"/>
  <c r="AF4103" i="24"/>
  <c r="AF3949" i="24"/>
  <c r="AF4027" i="24"/>
  <c r="AF3974" i="24"/>
  <c r="AF3972" i="24"/>
  <c r="AF3895" i="24"/>
  <c r="AF3845" i="24"/>
  <c r="AF3947" i="24"/>
  <c r="AF3922" i="24"/>
  <c r="AF3871" i="24"/>
  <c r="AF3948" i="24"/>
  <c r="AF3921" i="24"/>
  <c r="AF3896" i="24"/>
  <c r="AF3920" i="24"/>
  <c r="AF3894" i="24"/>
  <c r="AF3844" i="24"/>
  <c r="AF3843" i="24"/>
  <c r="AF3842" i="24"/>
  <c r="AF3946" i="24"/>
  <c r="AF3792" i="24"/>
  <c r="AF3791" i="24"/>
  <c r="AF3790" i="24"/>
  <c r="AF3715" i="24"/>
  <c r="AF3870" i="24"/>
  <c r="AF3818" i="24"/>
  <c r="AF3817" i="24"/>
  <c r="AF3816" i="24"/>
  <c r="AF3741" i="24"/>
  <c r="AF3767" i="24"/>
  <c r="AF3869" i="24"/>
  <c r="AF3793" i="24"/>
  <c r="AF3868" i="24"/>
  <c r="AF3819" i="24"/>
  <c r="AF3688" i="24"/>
  <c r="AF3687" i="24"/>
  <c r="AF3686" i="24"/>
  <c r="AF3714" i="24"/>
  <c r="AF3713" i="24"/>
  <c r="AF3712" i="24"/>
  <c r="AF3740" i="24"/>
  <c r="AF3739" i="24"/>
  <c r="AF3738" i="24"/>
  <c r="AF3764" i="24"/>
  <c r="AF3636" i="24"/>
  <c r="AF3635" i="24"/>
  <c r="AF3634" i="24"/>
  <c r="AF3559" i="24"/>
  <c r="AF3662" i="24"/>
  <c r="AF3661" i="24"/>
  <c r="AF3660" i="24"/>
  <c r="AF3585" i="24"/>
  <c r="AF3611" i="24"/>
  <c r="AF3637" i="24"/>
  <c r="AF3663" i="24"/>
  <c r="AF3584" i="24"/>
  <c r="AF3583" i="24"/>
  <c r="AF3582" i="24"/>
  <c r="AF3765" i="24"/>
  <c r="AF3610" i="24"/>
  <c r="AF3609" i="24"/>
  <c r="AF3608" i="24"/>
  <c r="AF3533" i="24"/>
  <c r="AF3558" i="24"/>
  <c r="AF3532" i="24"/>
  <c r="AF3506" i="24"/>
  <c r="AF3505" i="24"/>
  <c r="AF3504" i="24"/>
  <c r="AF3429" i="24"/>
  <c r="AF3455" i="24"/>
  <c r="AF3766" i="24"/>
  <c r="AF3557" i="24"/>
  <c r="AF3530" i="24"/>
  <c r="AF3481" i="24"/>
  <c r="AF3556" i="24"/>
  <c r="AF3507" i="24"/>
  <c r="AF3402" i="24"/>
  <c r="AF3401" i="24"/>
  <c r="AF3400" i="24"/>
  <c r="AF3689" i="24"/>
  <c r="AF3531" i="24"/>
  <c r="AF3454" i="24"/>
  <c r="AF3453" i="24"/>
  <c r="AF3452" i="24"/>
  <c r="AF3478" i="24"/>
  <c r="AF3377" i="24"/>
  <c r="AF3298" i="24"/>
  <c r="AF3297" i="24"/>
  <c r="AF3296" i="24"/>
  <c r="AF3428" i="24"/>
  <c r="AF3403" i="24"/>
  <c r="AF3324" i="24"/>
  <c r="AF3323" i="24"/>
  <c r="AF3322" i="24"/>
  <c r="AF3426" i="24"/>
  <c r="AF3350" i="24"/>
  <c r="AF3349" i="24"/>
  <c r="AF3348" i="24"/>
  <c r="AF3273" i="24"/>
  <c r="AF3375" i="24"/>
  <c r="AF3374" i="24"/>
  <c r="AF3299" i="24"/>
  <c r="AF3325" i="24"/>
  <c r="AF3427" i="24"/>
  <c r="AF3376" i="24"/>
  <c r="AF3479" i="24"/>
  <c r="AF3272" i="24"/>
  <c r="AF3271" i="24"/>
  <c r="AF3270" i="24"/>
  <c r="AF3195" i="24"/>
  <c r="AF3246" i="24"/>
  <c r="AF3221" i="24"/>
  <c r="AF3245" i="24"/>
  <c r="AF3142" i="24"/>
  <c r="AF3141" i="24"/>
  <c r="AF3140" i="24"/>
  <c r="AF3480" i="24"/>
  <c r="AF3247" i="24"/>
  <c r="AF3168" i="24"/>
  <c r="AF3167" i="24"/>
  <c r="AF3166" i="24"/>
  <c r="AF3220" i="24"/>
  <c r="AF3219" i="24"/>
  <c r="AF3218" i="24"/>
  <c r="AF3143" i="24"/>
  <c r="AF3351" i="24"/>
  <c r="AF3244" i="24"/>
  <c r="AF3169" i="24"/>
  <c r="AF3038" i="24"/>
  <c r="AF3037" i="24"/>
  <c r="AF3036" i="24"/>
  <c r="AF2961" i="24"/>
  <c r="AF3193" i="24"/>
  <c r="AF3115" i="24"/>
  <c r="AF3192" i="24"/>
  <c r="AF3114" i="24"/>
  <c r="AF3090" i="24"/>
  <c r="AF3089" i="24"/>
  <c r="AF3088" i="24"/>
  <c r="AF3013" i="24"/>
  <c r="AF3039" i="24"/>
  <c r="AF3065" i="24"/>
  <c r="AF3091" i="24"/>
  <c r="AF2960" i="24"/>
  <c r="AF2959" i="24"/>
  <c r="AF2958" i="24"/>
  <c r="AF2986" i="24"/>
  <c r="AF2985" i="24"/>
  <c r="AF2984" i="24"/>
  <c r="AF3194" i="24"/>
  <c r="AF3117" i="24"/>
  <c r="AF3116" i="24"/>
  <c r="AF3012" i="24"/>
  <c r="AF3011" i="24"/>
  <c r="AF3010" i="24"/>
  <c r="AF3062" i="24"/>
  <c r="AF2882" i="24"/>
  <c r="AF2881" i="24"/>
  <c r="AF2880" i="24"/>
  <c r="AF2805" i="24"/>
  <c r="AF2908" i="24"/>
  <c r="AF2907" i="24"/>
  <c r="AF2906" i="24"/>
  <c r="AF2831" i="24"/>
  <c r="AF2934" i="24"/>
  <c r="AF2933" i="24"/>
  <c r="AF2932" i="24"/>
  <c r="AF2857" i="24"/>
  <c r="AF2883" i="24"/>
  <c r="AF2909" i="24"/>
  <c r="AF3064" i="24"/>
  <c r="AF2935" i="24"/>
  <c r="AF2804" i="24"/>
  <c r="AF2803" i="24"/>
  <c r="AF2830" i="24"/>
  <c r="AF2829" i="24"/>
  <c r="AF2828" i="24"/>
  <c r="AF3063" i="24"/>
  <c r="AF2802" i="24"/>
  <c r="AF2727" i="24"/>
  <c r="AF2987" i="24"/>
  <c r="AF2856" i="24"/>
  <c r="AF2753" i="24"/>
  <c r="AF2779" i="24"/>
  <c r="AF2648" i="24"/>
  <c r="AF2647" i="24"/>
  <c r="AF2855" i="24"/>
  <c r="AF2674" i="24"/>
  <c r="AF2673" i="24"/>
  <c r="AF2672" i="24"/>
  <c r="AF2854" i="24"/>
  <c r="AF2700" i="24"/>
  <c r="AF203" i="24" s="1"/>
  <c r="AF2699" i="24"/>
  <c r="AF202" i="24" s="1"/>
  <c r="AF2698" i="24"/>
  <c r="AF201" i="24" s="1"/>
  <c r="AF2752" i="24"/>
  <c r="AF2751" i="24"/>
  <c r="AF2750" i="24"/>
  <c r="AF2675" i="24"/>
  <c r="AF2778" i="24"/>
  <c r="AF2777" i="24"/>
  <c r="AF2776" i="24"/>
  <c r="AF2701" i="24"/>
  <c r="AF204" i="24" s="1"/>
  <c r="AF2649" i="24"/>
  <c r="AF2623" i="24"/>
  <c r="AF2492" i="24"/>
  <c r="AF2491" i="24"/>
  <c r="AF2490" i="24"/>
  <c r="AF2415" i="24"/>
  <c r="AF2518" i="24"/>
  <c r="AF2517" i="24"/>
  <c r="AF2516" i="24"/>
  <c r="AF2441" i="24"/>
  <c r="AF2544" i="24"/>
  <c r="AF2543" i="24"/>
  <c r="AF2542" i="24"/>
  <c r="AF2467" i="24"/>
  <c r="AF2336" i="24"/>
  <c r="AF2335" i="24"/>
  <c r="AF2334" i="24"/>
  <c r="AF2726" i="24"/>
  <c r="AF2570" i="24"/>
  <c r="AF2569" i="24"/>
  <c r="AF2568" i="24"/>
  <c r="AF2493" i="24"/>
  <c r="AF2362" i="24"/>
  <c r="AF2361" i="24"/>
  <c r="AF2360" i="24"/>
  <c r="AF2596" i="24"/>
  <c r="AF2595" i="24"/>
  <c r="AF2594" i="24"/>
  <c r="AF2519" i="24"/>
  <c r="AF2388" i="24"/>
  <c r="AF2387" i="24"/>
  <c r="AF2386" i="24"/>
  <c r="AF2725" i="24"/>
  <c r="AF2622" i="24"/>
  <c r="AF2621" i="24"/>
  <c r="AF2620" i="24"/>
  <c r="AF2545" i="24"/>
  <c r="AF2414" i="24"/>
  <c r="AF2413" i="24"/>
  <c r="AF2412" i="24"/>
  <c r="AF2337" i="24"/>
  <c r="AF2724" i="24"/>
  <c r="AF2646" i="24"/>
  <c r="AF2571" i="24"/>
  <c r="AF2440" i="24"/>
  <c r="AF2439" i="24"/>
  <c r="AF2438" i="24"/>
  <c r="AF2363" i="24"/>
  <c r="AF2389" i="24"/>
  <c r="AF2259" i="24"/>
  <c r="AF2128" i="24"/>
  <c r="AF2127" i="24"/>
  <c r="AF2126" i="24"/>
  <c r="AF2051" i="24"/>
  <c r="AF2311" i="24"/>
  <c r="AF2180" i="24"/>
  <c r="AF2179" i="24"/>
  <c r="AF2178" i="24"/>
  <c r="AF2103" i="24"/>
  <c r="AF2206" i="24"/>
  <c r="AF2205" i="24"/>
  <c r="AF2204" i="24"/>
  <c r="AF2129" i="24"/>
  <c r="AF2466" i="24"/>
  <c r="AF2232" i="24"/>
  <c r="AF2231" i="24"/>
  <c r="AF2230" i="24"/>
  <c r="AF2155" i="24"/>
  <c r="AF2258" i="24"/>
  <c r="AF2257" i="24"/>
  <c r="AF2256" i="24"/>
  <c r="AF2181" i="24"/>
  <c r="AF2050" i="24"/>
  <c r="AF2049" i="24"/>
  <c r="AF2048" i="24"/>
  <c r="AF2465" i="24"/>
  <c r="AF2284" i="24"/>
  <c r="AF2283" i="24"/>
  <c r="AF2282" i="24"/>
  <c r="AF2207" i="24"/>
  <c r="AF2076" i="24"/>
  <c r="AF2075" i="24"/>
  <c r="AF2074" i="24"/>
  <c r="AF2597" i="24"/>
  <c r="AF2464" i="24"/>
  <c r="AF2310" i="24"/>
  <c r="AF2309" i="24"/>
  <c r="AF2308" i="24"/>
  <c r="AF2233" i="24"/>
  <c r="AF2102" i="24"/>
  <c r="AF2101" i="24"/>
  <c r="AF2100" i="24"/>
  <c r="AF1946" i="24"/>
  <c r="AF1945" i="24"/>
  <c r="AF1944" i="24"/>
  <c r="AF1869" i="24"/>
  <c r="AF1738" i="24"/>
  <c r="AF1737" i="24"/>
  <c r="AF1736" i="24"/>
  <c r="AF2285" i="24"/>
  <c r="AF1972" i="24"/>
  <c r="AF1971" i="24"/>
  <c r="AF1970" i="24"/>
  <c r="AF1895" i="24"/>
  <c r="AF1764" i="24"/>
  <c r="AF1763" i="24"/>
  <c r="AF1762" i="24"/>
  <c r="AF1998" i="24"/>
  <c r="AF1997" i="24"/>
  <c r="AF1996" i="24"/>
  <c r="AF1921" i="24"/>
  <c r="AF1790" i="24"/>
  <c r="AF1789" i="24"/>
  <c r="AF1788" i="24"/>
  <c r="AF2025" i="24"/>
  <c r="AF2024" i="24"/>
  <c r="AF2023" i="24"/>
  <c r="AF2022" i="24"/>
  <c r="AF1947" i="24"/>
  <c r="AF1816" i="24"/>
  <c r="AF1815" i="24"/>
  <c r="AF1814" i="24"/>
  <c r="AF2154" i="24"/>
  <c r="AF1973" i="24"/>
  <c r="AF1842" i="24"/>
  <c r="AF1841" i="24"/>
  <c r="AF1840" i="24"/>
  <c r="AF1765" i="24"/>
  <c r="AF1999" i="24"/>
  <c r="AF1868" i="24"/>
  <c r="AF1867" i="24"/>
  <c r="AF1866" i="24"/>
  <c r="AF1791" i="24"/>
  <c r="AF2152" i="24"/>
  <c r="AF2077" i="24"/>
  <c r="AF1920" i="24"/>
  <c r="AF1919" i="24"/>
  <c r="AF1918" i="24"/>
  <c r="AF1843" i="24"/>
  <c r="AF1892" i="24"/>
  <c r="AF1608" i="24"/>
  <c r="AF1607" i="24"/>
  <c r="AF1606" i="24"/>
  <c r="AF1531" i="24"/>
  <c r="AF1739" i="24"/>
  <c r="AF1634" i="24"/>
  <c r="AF1633" i="24"/>
  <c r="AF1632" i="24"/>
  <c r="AF1557" i="24"/>
  <c r="AF1660" i="24"/>
  <c r="AF1659" i="24"/>
  <c r="AF1658" i="24"/>
  <c r="AF1583" i="24"/>
  <c r="AF1452" i="24"/>
  <c r="AF1451" i="24"/>
  <c r="AF1450" i="24"/>
  <c r="AF1817" i="24"/>
  <c r="AF1686" i="24"/>
  <c r="AF1685" i="24"/>
  <c r="AF1684" i="24"/>
  <c r="AF1609" i="24"/>
  <c r="AF1478" i="24"/>
  <c r="AF1477" i="24"/>
  <c r="AF1476" i="24"/>
  <c r="AF1712" i="24"/>
  <c r="AF1711" i="24"/>
  <c r="AF1710" i="24"/>
  <c r="AF1635" i="24"/>
  <c r="AF1504" i="24"/>
  <c r="AF1503" i="24"/>
  <c r="AF1502" i="24"/>
  <c r="AF2153" i="24"/>
  <c r="AF1894" i="24"/>
  <c r="AF1661" i="24"/>
  <c r="AF1530" i="24"/>
  <c r="AF1529" i="24"/>
  <c r="AF1528" i="24"/>
  <c r="AF1453" i="24"/>
  <c r="AF1893" i="24"/>
  <c r="AF1713" i="24"/>
  <c r="AF1582" i="24"/>
  <c r="AF1581" i="24"/>
  <c r="AF1580" i="24"/>
  <c r="AF1505" i="24"/>
  <c r="AF1556" i="24"/>
  <c r="AF1400" i="24"/>
  <c r="AF1399" i="24"/>
  <c r="AF1398" i="24"/>
  <c r="AF1323" i="24"/>
  <c r="AF1192" i="24"/>
  <c r="AF1191" i="24"/>
  <c r="AF1190" i="24"/>
  <c r="AF1427" i="24"/>
  <c r="AF1425" i="24"/>
  <c r="AF1424" i="24"/>
  <c r="AF1349" i="24"/>
  <c r="AF1218" i="24"/>
  <c r="AF1217" i="24"/>
  <c r="AF1216" i="24"/>
  <c r="AF1141" i="24"/>
  <c r="AF1555" i="24"/>
  <c r="AF1426" i="24"/>
  <c r="AF1375" i="24"/>
  <c r="AF1244" i="24"/>
  <c r="AF1243" i="24"/>
  <c r="AF1242" i="24"/>
  <c r="AF1167" i="24"/>
  <c r="AF1296" i="24"/>
  <c r="AF1295" i="24"/>
  <c r="AF1294" i="24"/>
  <c r="AF1219" i="24"/>
  <c r="AF1322" i="24"/>
  <c r="AF1321" i="24"/>
  <c r="AF1320" i="24"/>
  <c r="AF1245" i="24"/>
  <c r="AF1479" i="24"/>
  <c r="AF1348" i="24"/>
  <c r="AF1347" i="24"/>
  <c r="AF1346" i="24"/>
  <c r="AF1271" i="24"/>
  <c r="AF1140" i="24"/>
  <c r="AF1139" i="24"/>
  <c r="AF1138" i="24"/>
  <c r="AF1374" i="24"/>
  <c r="AF1373" i="24"/>
  <c r="AF1372" i="24"/>
  <c r="AF1297" i="24"/>
  <c r="AF1166" i="24"/>
  <c r="AF1165" i="24"/>
  <c r="AF1164" i="24"/>
  <c r="AF1062" i="24"/>
  <c r="AF1061" i="24"/>
  <c r="AF1060" i="24"/>
  <c r="AF985" i="24"/>
  <c r="AF854" i="24"/>
  <c r="AF853" i="24"/>
  <c r="AF852" i="24"/>
  <c r="AF1401" i="24"/>
  <c r="AF1088" i="24"/>
  <c r="AF1087" i="24"/>
  <c r="AF1086" i="24"/>
  <c r="AF1011" i="24"/>
  <c r="AF880" i="24"/>
  <c r="AF879" i="24"/>
  <c r="AF878" i="24"/>
  <c r="AF1554" i="24"/>
  <c r="AF1114" i="24"/>
  <c r="AF1113" i="24"/>
  <c r="AF1112" i="24"/>
  <c r="AF1037" i="24"/>
  <c r="AF906" i="24"/>
  <c r="AF905" i="24"/>
  <c r="AF904" i="24"/>
  <c r="AF1193" i="24"/>
  <c r="AF1063" i="24"/>
  <c r="AF932" i="24"/>
  <c r="AF931" i="24"/>
  <c r="AF930" i="24"/>
  <c r="AF855" i="24"/>
  <c r="AF1270" i="24"/>
  <c r="AF1089" i="24"/>
  <c r="AF958" i="24"/>
  <c r="AF957" i="24"/>
  <c r="AF956" i="24"/>
  <c r="AF881" i="24"/>
  <c r="AF1115" i="24"/>
  <c r="AF984" i="24"/>
  <c r="AF983" i="24"/>
  <c r="AF982" i="24"/>
  <c r="AF907" i="24"/>
  <c r="AF1687" i="24"/>
  <c r="AF1269" i="24"/>
  <c r="AF1010" i="24"/>
  <c r="AF1009" i="24"/>
  <c r="AF1008" i="24"/>
  <c r="AF933" i="24"/>
  <c r="AF724" i="24"/>
  <c r="AF723" i="24"/>
  <c r="AF722" i="24"/>
  <c r="AF647" i="24"/>
  <c r="AF1036" i="24"/>
  <c r="AF750" i="24"/>
  <c r="AF749" i="24"/>
  <c r="AF748" i="24"/>
  <c r="AF673" i="24"/>
  <c r="AF542" i="24"/>
  <c r="AF541" i="24"/>
  <c r="AF540" i="24"/>
  <c r="AF1268" i="24"/>
  <c r="AF776" i="24"/>
  <c r="AF775" i="24"/>
  <c r="AF774" i="24"/>
  <c r="AF699" i="24"/>
  <c r="AF568" i="24"/>
  <c r="AF567" i="24"/>
  <c r="AF566" i="24"/>
  <c r="AF1035" i="24"/>
  <c r="AF802" i="24"/>
  <c r="AF801" i="24"/>
  <c r="AF800" i="24"/>
  <c r="AF725" i="24"/>
  <c r="AF594" i="24"/>
  <c r="AF593" i="24"/>
  <c r="AF592" i="24"/>
  <c r="AF1034" i="24"/>
  <c r="AF828" i="24"/>
  <c r="AF827" i="24"/>
  <c r="AF826" i="24"/>
  <c r="AF751" i="24"/>
  <c r="AF620" i="24"/>
  <c r="AF619" i="24"/>
  <c r="AF618" i="24"/>
  <c r="AF543" i="24"/>
  <c r="AF777" i="24"/>
  <c r="AF646" i="24"/>
  <c r="AF645" i="24"/>
  <c r="AF644" i="24"/>
  <c r="AF569" i="24"/>
  <c r="AF959" i="24"/>
  <c r="AF829" i="24"/>
  <c r="AF698" i="24"/>
  <c r="AF697" i="24"/>
  <c r="AF696" i="24"/>
  <c r="AF621" i="24"/>
  <c r="AF517" i="24"/>
  <c r="AF386" i="24"/>
  <c r="AF385" i="24"/>
  <c r="AF384" i="24"/>
  <c r="AF309" i="24"/>
  <c r="AF803" i="24"/>
  <c r="AF412" i="24"/>
  <c r="AF411" i="24"/>
  <c r="AF410" i="24"/>
  <c r="AF335" i="24"/>
  <c r="AF438" i="24"/>
  <c r="AF437" i="24"/>
  <c r="AF436" i="24"/>
  <c r="AF361" i="24"/>
  <c r="AF595" i="24"/>
  <c r="AF464" i="24"/>
  <c r="AF463" i="24"/>
  <c r="AF462" i="24"/>
  <c r="AF387" i="24"/>
  <c r="AF672" i="24"/>
  <c r="AF490" i="24"/>
  <c r="AF489" i="24"/>
  <c r="AF488" i="24"/>
  <c r="AF413" i="24"/>
  <c r="AF282" i="24"/>
  <c r="AF281" i="24"/>
  <c r="AF280" i="24"/>
  <c r="AF671" i="24"/>
  <c r="AF465" i="24"/>
  <c r="AF334" i="24"/>
  <c r="AF333" i="24"/>
  <c r="AF332" i="24"/>
  <c r="AF670" i="24"/>
  <c r="AF491" i="24"/>
  <c r="AF360" i="24"/>
  <c r="AF359" i="24"/>
  <c r="AF358" i="24"/>
  <c r="AF283" i="24"/>
  <c r="AF514" i="24"/>
  <c r="AF307" i="24"/>
  <c r="AF4" i="24"/>
  <c r="AF4429" i="24" s="1"/>
  <c r="AF306" i="24"/>
  <c r="AG2" i="24"/>
  <c r="AF516" i="24"/>
  <c r="AF439" i="24"/>
  <c r="AF308" i="24"/>
  <c r="AF515" i="24"/>
  <c r="AF837" i="24"/>
  <c r="AF1955" i="24"/>
  <c r="AF3415" i="24"/>
  <c r="AF4611" i="24"/>
  <c r="AF2369" i="24"/>
  <c r="AE135" i="24"/>
  <c r="AE3654" i="24"/>
  <c r="AE186" i="24"/>
  <c r="AE238" i="24"/>
  <c r="AE3264" i="24"/>
  <c r="AE166" i="24"/>
  <c r="AE950" i="24"/>
  <c r="AE85" i="24"/>
  <c r="AE492" i="24"/>
  <c r="AE55" i="24" s="1"/>
  <c r="AE37" i="24"/>
  <c r="AE211" i="24"/>
  <c r="AF4372" i="24"/>
  <c r="AF1902" i="24"/>
  <c r="AF814" i="24"/>
  <c r="AF757" i="24"/>
  <c r="AF1355" i="24"/>
  <c r="AF2681" i="24"/>
  <c r="AF3674" i="24"/>
  <c r="AF4606" i="24"/>
  <c r="AE160" i="24"/>
  <c r="AE4070" i="24"/>
  <c r="AE185" i="24"/>
  <c r="AE3420" i="24"/>
  <c r="AE39" i="24"/>
  <c r="AE454" i="24"/>
  <c r="AE89" i="24"/>
  <c r="AF1277" i="24"/>
  <c r="AF3049" i="24"/>
  <c r="AF290" i="24"/>
  <c r="AF2374" i="24"/>
  <c r="AF66" i="24"/>
  <c r="AF736" i="24"/>
  <c r="AF1620" i="24"/>
  <c r="AF1931" i="24"/>
  <c r="AF2920" i="24"/>
  <c r="AF3800" i="24"/>
  <c r="AE164" i="24"/>
  <c r="AE2458" i="24"/>
  <c r="AE1886" i="24"/>
  <c r="AE3392" i="24"/>
  <c r="AE1780" i="24"/>
  <c r="AE64" i="24"/>
  <c r="AE324" i="24"/>
  <c r="AE236" i="24"/>
  <c r="AE86" i="24"/>
  <c r="AF3930" i="24"/>
  <c r="AF2837" i="24"/>
  <c r="AF398" i="24"/>
  <c r="AF501" i="24"/>
  <c r="AF368" i="24"/>
  <c r="AF1304" i="24"/>
  <c r="AF1953" i="24"/>
  <c r="AF2997" i="24"/>
  <c r="AF4059" i="24"/>
  <c r="AE212" i="24"/>
  <c r="AE161" i="24"/>
  <c r="AE4042" i="24"/>
  <c r="AE326" i="24"/>
  <c r="AE235" i="24"/>
  <c r="AE216" i="24"/>
  <c r="AE210" i="24"/>
  <c r="AE136" i="24"/>
  <c r="AE336" i="24"/>
  <c r="AE255" i="24" s="1"/>
  <c r="AE237" i="24"/>
  <c r="AF3024" i="24"/>
  <c r="AF2812" i="24"/>
  <c r="AF1278" i="24"/>
  <c r="AF1671" i="24"/>
  <c r="AF393" i="24"/>
  <c r="AF944" i="24"/>
  <c r="AF1827" i="24"/>
  <c r="AF2526" i="24"/>
  <c r="AF3335" i="24"/>
  <c r="AF4267" i="24"/>
  <c r="AE230" i="24"/>
  <c r="AY5" i="24"/>
  <c r="AZ6" i="24"/>
  <c r="AE12" i="24"/>
  <c r="AE284" i="24"/>
  <c r="AE112" i="24"/>
  <c r="AE960" i="24"/>
  <c r="AE105" i="24" s="1"/>
  <c r="AE87" i="24"/>
  <c r="AE352" i="24"/>
  <c r="AE60" i="24"/>
  <c r="AE241" i="24"/>
  <c r="AE213" i="24"/>
  <c r="AE10" i="24"/>
  <c r="AE110" i="24"/>
  <c r="AE274" i="24"/>
  <c r="AE2508" i="24"/>
  <c r="AE137" i="24"/>
  <c r="AF3462" i="24"/>
  <c r="AF3072" i="24"/>
  <c r="AF3543" i="24"/>
  <c r="AF2581" i="24"/>
  <c r="AF992" i="24"/>
  <c r="AF787" i="24"/>
  <c r="AF1252" i="24"/>
  <c r="AF2218" i="24"/>
  <c r="AF2425" i="24"/>
  <c r="AF3570" i="24"/>
  <c r="AF4531" i="24"/>
  <c r="AE162" i="24"/>
  <c r="AE41" i="24"/>
  <c r="AE35" i="24"/>
  <c r="AE430" i="24"/>
  <c r="AE13" i="24"/>
  <c r="AE113" i="24"/>
  <c r="AE4068" i="24"/>
  <c r="AE4406" i="24"/>
  <c r="AE155" i="24"/>
  <c r="AF3700" i="24"/>
  <c r="AF2916" i="24"/>
  <c r="AF2711" i="24"/>
  <c r="AF2733" i="24"/>
  <c r="AF267" i="24"/>
  <c r="AF996" i="24"/>
  <c r="AF1616" i="24"/>
  <c r="AF2347" i="24"/>
  <c r="AF3154" i="24"/>
  <c r="AF4194" i="24"/>
  <c r="AE2702" i="24"/>
  <c r="AE205" i="24" s="1"/>
  <c r="AE187" i="24"/>
  <c r="AE180" i="24"/>
  <c r="AE16" i="24"/>
  <c r="AE116" i="24"/>
  <c r="AE4226" i="24"/>
  <c r="AE1808" i="24"/>
  <c r="AE4382" i="24"/>
  <c r="AE1782" i="24"/>
  <c r="AE4120" i="24"/>
  <c r="AE532" i="24"/>
  <c r="AF4506" i="24" l="1"/>
  <c r="AF1100" i="24"/>
  <c r="AF3488" i="24"/>
  <c r="AF3308" i="24"/>
  <c r="AF3326" i="24" s="1"/>
  <c r="AF2583" i="24"/>
  <c r="AF1566" i="24"/>
  <c r="AF1584" i="24" s="1"/>
  <c r="AF4085" i="24"/>
  <c r="AF3102" i="24"/>
  <c r="AF2213" i="24"/>
  <c r="AF1749" i="24"/>
  <c r="AF1408" i="24"/>
  <c r="AF813" i="24"/>
  <c r="AF2139" i="24"/>
  <c r="AF965" i="24"/>
  <c r="AF3955" i="24"/>
  <c r="AF3487" i="24"/>
  <c r="AF4527" i="24"/>
  <c r="AF3644" i="24"/>
  <c r="AF2763" i="24"/>
  <c r="AF1905" i="24"/>
  <c r="AF1386" i="24"/>
  <c r="AF631" i="24"/>
  <c r="AF2864" i="24"/>
  <c r="AF1672" i="24"/>
  <c r="AF2110" i="24"/>
  <c r="AF2841" i="24"/>
  <c r="AF4584" i="24"/>
  <c r="AF3721" i="24"/>
  <c r="AF2868" i="24"/>
  <c r="AF2032" i="24"/>
  <c r="AF1174" i="24"/>
  <c r="AF761" i="24"/>
  <c r="AF1490" i="24"/>
  <c r="AF2321" i="24"/>
  <c r="AF4554" i="24"/>
  <c r="AF4293" i="24"/>
  <c r="AF3310" i="24"/>
  <c r="AF4401" i="24"/>
  <c r="AF3410" i="24"/>
  <c r="AF3420" i="24" s="1"/>
  <c r="AF2659" i="24"/>
  <c r="AF1775" i="24"/>
  <c r="AF1334" i="24"/>
  <c r="AF394" i="24"/>
  <c r="AF2529" i="24"/>
  <c r="AF891" i="24"/>
  <c r="AF3852" i="24"/>
  <c r="AF3123" i="24"/>
  <c r="AF4580" i="24"/>
  <c r="AF3569" i="24"/>
  <c r="AF2760" i="24"/>
  <c r="AF2035" i="24"/>
  <c r="AF1177" i="24"/>
  <c r="AF783" i="24"/>
  <c r="AF2009" i="24"/>
  <c r="AF1980" i="24"/>
  <c r="AF4528" i="24"/>
  <c r="AF4268" i="24"/>
  <c r="AF3150" i="24"/>
  <c r="AF4480" i="24"/>
  <c r="AF3492" i="24"/>
  <c r="AF2790" i="24"/>
  <c r="AF2006" i="24"/>
  <c r="AF1307" i="24"/>
  <c r="AF319" i="24"/>
  <c r="AF1017" i="24"/>
  <c r="AF918" i="24"/>
  <c r="AF4246" i="24"/>
  <c r="AF3933" i="24"/>
  <c r="AF2712" i="24"/>
  <c r="AF4090" i="24"/>
  <c r="AF3076" i="24"/>
  <c r="AF2010" i="24"/>
  <c r="AF1694" i="24"/>
  <c r="AF991" i="24"/>
  <c r="AF1797" i="24"/>
  <c r="AF2473" i="24"/>
  <c r="AF4450" i="24"/>
  <c r="AF2993" i="24"/>
  <c r="AF3747" i="24"/>
  <c r="AF4037" i="24"/>
  <c r="AF2915" i="24"/>
  <c r="AF1876" i="24"/>
  <c r="AF1229" i="24"/>
  <c r="AF601" i="24"/>
  <c r="AF939" i="24"/>
  <c r="AF2499" i="24"/>
  <c r="AF4476" i="24"/>
  <c r="AF3986" i="24"/>
  <c r="AF3205" i="24"/>
  <c r="AF4714" i="24"/>
  <c r="AF3592" i="24"/>
  <c r="AF2634" i="24"/>
  <c r="AF1516" i="24"/>
  <c r="AF683" i="24"/>
  <c r="AF1434" i="24"/>
  <c r="AF1957" i="24"/>
  <c r="AF2135" i="24"/>
  <c r="AF3851" i="24"/>
  <c r="AF2503" i="24"/>
  <c r="AF969" i="24"/>
  <c r="AF4221" i="24"/>
  <c r="AF4712" i="24"/>
  <c r="AF4730" i="24" s="1"/>
  <c r="AF3412" i="24"/>
  <c r="AF3430" i="24" s="1"/>
  <c r="AF3857" i="24"/>
  <c r="AF1903" i="24"/>
  <c r="AF2189" i="24"/>
  <c r="AF500" i="24"/>
  <c r="AF518" i="24" s="1"/>
  <c r="AF1488" i="24"/>
  <c r="AF1506" i="24" s="1"/>
  <c r="AF4141" i="24"/>
  <c r="AF2971" i="24"/>
  <c r="AF2083" i="24"/>
  <c r="AF1824" i="24"/>
  <c r="AF888" i="24"/>
  <c r="AF446" i="24"/>
  <c r="AF1906" i="24"/>
  <c r="AF3517" i="24"/>
  <c r="AF3908" i="24"/>
  <c r="AF4710" i="24"/>
  <c r="AF4428" i="24"/>
  <c r="AF3518" i="24"/>
  <c r="AF2551" i="24"/>
  <c r="AF2292" i="24"/>
  <c r="AF1329" i="24"/>
  <c r="AF527" i="24"/>
  <c r="AF1668" i="24"/>
  <c r="AF341" i="24"/>
  <c r="AF4220" i="24"/>
  <c r="AF3829" i="24"/>
  <c r="AF3124" i="24"/>
  <c r="AF4164" i="24"/>
  <c r="AF3358" i="24"/>
  <c r="AF2578" i="24"/>
  <c r="AF1849" i="24"/>
  <c r="AF865" i="24"/>
  <c r="AF810" i="24"/>
  <c r="AF1772" i="24"/>
  <c r="AF1074" i="24"/>
  <c r="AF3648" i="24"/>
  <c r="AF3722" i="24"/>
  <c r="AF3617" i="24"/>
  <c r="AF2811" i="24"/>
  <c r="AF1979" i="24"/>
  <c r="AF1203" i="24"/>
  <c r="AF445" i="24"/>
  <c r="AF1204" i="24"/>
  <c r="AF861" i="24"/>
  <c r="AF4012" i="24"/>
  <c r="AF4684" i="24"/>
  <c r="AF4636" i="24"/>
  <c r="AF3595" i="24"/>
  <c r="AF2789" i="24"/>
  <c r="AF1954" i="24"/>
  <c r="AF1230" i="24"/>
  <c r="AF423" i="24"/>
  <c r="AF628" i="24"/>
  <c r="AF1044" i="24"/>
  <c r="AF3439" i="24"/>
  <c r="AF3774" i="24"/>
  <c r="AF4553" i="24"/>
  <c r="AF3253" i="24"/>
  <c r="AF2062" i="24"/>
  <c r="AF1282" i="24"/>
  <c r="AF553" i="24"/>
  <c r="AF1069" i="24"/>
  <c r="AF3465" i="24"/>
  <c r="AF4632" i="24"/>
  <c r="AF970" i="24"/>
  <c r="AF4427" i="24"/>
  <c r="AF1745" i="24"/>
  <c r="AF345" i="24"/>
  <c r="AF3125" i="24"/>
  <c r="AF3541" i="24"/>
  <c r="AF2735" i="24"/>
  <c r="AF2294" i="24"/>
  <c r="AF2312" i="24" s="1"/>
  <c r="AF292" i="24"/>
  <c r="AF310" i="24" s="1"/>
  <c r="AF1591" i="24"/>
  <c r="AF811" i="24"/>
  <c r="AF4008" i="24"/>
  <c r="AF4018" i="24" s="1"/>
  <c r="AF3149" i="24"/>
  <c r="AF2607" i="24"/>
  <c r="AF1147" i="24"/>
  <c r="AF940" i="24"/>
  <c r="AF653" i="24"/>
  <c r="AF2270" i="24"/>
  <c r="AF4502" i="24"/>
  <c r="AF2941" i="24"/>
  <c r="AF3283" i="24"/>
  <c r="AF4324" i="24"/>
  <c r="AF3357" i="24"/>
  <c r="AF2344" i="24"/>
  <c r="AF1958" i="24"/>
  <c r="AF1964" i="24" s="1"/>
  <c r="AF1018" i="24"/>
  <c r="AF605" i="24"/>
  <c r="AF2764" i="24"/>
  <c r="AF2162" i="24"/>
  <c r="AF2608" i="24"/>
  <c r="AF4397" i="24"/>
  <c r="AF4376" i="24"/>
  <c r="AF4064" i="24"/>
  <c r="AF3127" i="24"/>
  <c r="AF2604" i="24"/>
  <c r="AF1724" i="24"/>
  <c r="AF1225" i="24"/>
  <c r="AF602" i="24"/>
  <c r="AF2707" i="24"/>
  <c r="AF1463" i="24"/>
  <c r="AF3981" i="24"/>
  <c r="AF4558" i="24"/>
  <c r="AF4583" i="24"/>
  <c r="AF3670" i="24"/>
  <c r="AF3680" i="24" s="1"/>
  <c r="AF2477" i="24"/>
  <c r="AF1932" i="24"/>
  <c r="AF862" i="24"/>
  <c r="AF498" i="24"/>
  <c r="AF2395" i="24"/>
  <c r="AF1642" i="24"/>
  <c r="AF1776" i="24"/>
  <c r="AF3128" i="24"/>
  <c r="AF4579" i="24"/>
  <c r="AF3699" i="24"/>
  <c r="AF2656" i="24"/>
  <c r="AF1798" i="24"/>
  <c r="AF1121" i="24"/>
  <c r="AF424" i="24"/>
  <c r="AF1875" i="24"/>
  <c r="AF2217" i="24"/>
  <c r="AF3309" i="24"/>
  <c r="AF4189" i="24"/>
  <c r="AF4375" i="24"/>
  <c r="AF3383" i="24"/>
  <c r="AF2629" i="24"/>
  <c r="AF1385" i="24"/>
  <c r="AF579" i="24"/>
  <c r="AF2582" i="24"/>
  <c r="AF4137" i="24"/>
  <c r="AF2577" i="24"/>
  <c r="AF3643" i="24"/>
  <c r="AF4346" i="24"/>
  <c r="AF1983" i="24"/>
  <c r="AF3567" i="24"/>
  <c r="AF3203" i="24"/>
  <c r="AF3489" i="24"/>
  <c r="AF4481" i="24"/>
  <c r="AF1800" i="24"/>
  <c r="AF1818" i="24" s="1"/>
  <c r="AF295" i="24"/>
  <c r="AF2840" i="24"/>
  <c r="AF2858" i="24" s="1"/>
  <c r="AF252" i="24"/>
  <c r="AF1981" i="24"/>
  <c r="AF4662" i="24"/>
  <c r="AF3856" i="24"/>
  <c r="AF2838" i="24"/>
  <c r="AF2140" i="24"/>
  <c r="AF1148" i="24"/>
  <c r="AF549" i="24"/>
  <c r="AF1801" i="24"/>
  <c r="AF762" i="24"/>
  <c r="AF3045" i="24"/>
  <c r="AF3414" i="24"/>
  <c r="AF4657" i="24"/>
  <c r="AF4034" i="24"/>
  <c r="AF3050" i="24"/>
  <c r="AF2191" i="24"/>
  <c r="AF1381" i="24"/>
  <c r="AF580" i="24"/>
  <c r="AF449" i="24"/>
  <c r="AF264" i="24"/>
  <c r="AF3071" i="24"/>
  <c r="AF4709" i="24"/>
  <c r="AF3179" i="24"/>
  <c r="AF4475" i="24"/>
  <c r="AF3622" i="24"/>
  <c r="AF2452" i="24"/>
  <c r="AF1615" i="24"/>
  <c r="AF1122" i="24"/>
  <c r="AF263" i="24"/>
  <c r="AF2348" i="24"/>
  <c r="AF3982" i="24"/>
  <c r="AF3227" i="24"/>
  <c r="AF3695" i="24"/>
  <c r="AF4453" i="24"/>
  <c r="AF3387" i="24"/>
  <c r="AF2343" i="24"/>
  <c r="AF1667" i="24"/>
  <c r="AF1048" i="24"/>
  <c r="AF2244" i="24"/>
  <c r="AF3206" i="24"/>
  <c r="AF4060" i="24"/>
  <c r="AF4070" i="24" s="1"/>
  <c r="AF3751" i="24"/>
  <c r="AF4115" i="24"/>
  <c r="AF3019" i="24"/>
  <c r="AF2243" i="24"/>
  <c r="AF1723" i="24"/>
  <c r="AF476" i="24"/>
  <c r="AF1645" i="24"/>
  <c r="AF735" i="24"/>
  <c r="AF3540" i="24"/>
  <c r="AF2451" i="24"/>
  <c r="AF3514" i="24"/>
  <c r="AF1853" i="24"/>
  <c r="AF3337" i="24"/>
  <c r="AF3935" i="24"/>
  <c r="AF2943" i="24"/>
  <c r="AF3961" i="24"/>
  <c r="AF4373" i="24"/>
  <c r="AF2865" i="24"/>
  <c r="AF2843" i="24"/>
  <c r="AF1201" i="24"/>
  <c r="AF1695" i="24"/>
  <c r="AF4661" i="24"/>
  <c r="AF3748" i="24"/>
  <c r="AF2867" i="24"/>
  <c r="AF2295" i="24"/>
  <c r="AF1486" i="24"/>
  <c r="AF709" i="24"/>
  <c r="AF502" i="24"/>
  <c r="AF1043" i="24"/>
  <c r="AF3929" i="24"/>
  <c r="AF3956" i="24"/>
  <c r="AF3877" i="24"/>
  <c r="AF4454" i="24"/>
  <c r="AF3258" i="24"/>
  <c r="AF2504" i="24"/>
  <c r="AF1746" i="24"/>
  <c r="AF1200" i="24"/>
  <c r="AF1619" i="24"/>
  <c r="AF2734" i="24"/>
  <c r="AF4610" i="24"/>
  <c r="AF3959" i="24"/>
  <c r="AF4089" i="24"/>
  <c r="AF4449" i="24"/>
  <c r="AF3284" i="24"/>
  <c r="AF2136" i="24"/>
  <c r="AF1515" i="24"/>
  <c r="AF705" i="24"/>
  <c r="AF1251" i="24"/>
  <c r="AF2603" i="24"/>
  <c r="AF4112" i="24"/>
  <c r="AF4402" i="24"/>
  <c r="AF4297" i="24"/>
  <c r="AF3985" i="24"/>
  <c r="AF2893" i="24"/>
  <c r="AF1802" i="24"/>
  <c r="AF1411" i="24"/>
  <c r="AF528" i="24"/>
  <c r="AF2478" i="24"/>
  <c r="AF3804" i="24"/>
  <c r="AF4271" i="24"/>
  <c r="AF3904" i="24"/>
  <c r="AF3279" i="24"/>
  <c r="AF1438" i="24"/>
  <c r="AF3178" i="24"/>
  <c r="AF3196" i="24" s="1"/>
  <c r="AF3827" i="24"/>
  <c r="AF4351" i="24"/>
  <c r="AF3437" i="24"/>
  <c r="AF4348" i="24"/>
  <c r="AF4366" i="24" s="1"/>
  <c r="AF1543" i="24"/>
  <c r="AF2788" i="24"/>
  <c r="AF2806" i="24" s="1"/>
  <c r="AF1101" i="24"/>
  <c r="AF4167" i="24"/>
  <c r="AF3023" i="24"/>
  <c r="AF2061" i="24"/>
  <c r="AF1542" i="24"/>
  <c r="AF887" i="24"/>
  <c r="AF320" i="24"/>
  <c r="AF654" i="24"/>
  <c r="AF524" i="24"/>
  <c r="AF3409" i="24"/>
  <c r="AF2863" i="24"/>
  <c r="AF4557" i="24"/>
  <c r="AF3591" i="24"/>
  <c r="AF2842" i="24"/>
  <c r="AF2057" i="24"/>
  <c r="AF1199" i="24"/>
  <c r="AF809" i="24"/>
  <c r="AF2552" i="24"/>
  <c r="AF1152" i="24"/>
  <c r="AF4190" i="24"/>
  <c r="AF4200" i="24" s="1"/>
  <c r="AF4350" i="24"/>
  <c r="AF3436" i="24"/>
  <c r="AF4272" i="24"/>
  <c r="AF3257" i="24"/>
  <c r="AF2113" i="24"/>
  <c r="AF1720" i="24"/>
  <c r="AF684" i="24"/>
  <c r="AF2005" i="24"/>
  <c r="AF836" i="24"/>
  <c r="AF3101" i="24"/>
  <c r="AF4320" i="24"/>
  <c r="AF4635" i="24"/>
  <c r="AF4241" i="24"/>
  <c r="AF2972" i="24"/>
  <c r="AF2114" i="24"/>
  <c r="AF1356" i="24"/>
  <c r="AF632" i="24"/>
  <c r="AF1693" i="24"/>
  <c r="AF1879" i="24"/>
  <c r="AF4713" i="24"/>
  <c r="AF3388" i="24"/>
  <c r="AF4501" i="24"/>
  <c r="AF3881" i="24"/>
  <c r="AF2759" i="24"/>
  <c r="AF1928" i="24"/>
  <c r="AF1095" i="24"/>
  <c r="AF420" i="24"/>
  <c r="AF835" i="24"/>
  <c r="AF2998" i="24"/>
  <c r="AF2318" i="24"/>
  <c r="AF3228" i="24"/>
  <c r="AF1303" i="24"/>
  <c r="AF3464" i="24"/>
  <c r="AF3482" i="24" s="1"/>
  <c r="AF3775" i="24"/>
  <c r="AF4377" i="24"/>
  <c r="AF4088" i="24"/>
  <c r="AF4106" i="24" s="1"/>
  <c r="AF4192" i="24"/>
  <c r="AF4210" i="24" s="1"/>
  <c r="AF1565" i="24"/>
  <c r="AF1673" i="24"/>
  <c r="AF3960" i="24"/>
  <c r="AF2889" i="24"/>
  <c r="AF2031" i="24"/>
  <c r="AF1697" i="24"/>
  <c r="AF866" i="24"/>
  <c r="AF372" i="24"/>
  <c r="AF2291" i="24"/>
  <c r="AF1460" i="24"/>
  <c r="AF3362" i="24"/>
  <c r="AF4479" i="24"/>
  <c r="AF4424" i="24"/>
  <c r="AF3440" i="24"/>
  <c r="AF2633" i="24"/>
  <c r="AF2530" i="24"/>
  <c r="AF1281" i="24"/>
  <c r="AF268" i="24"/>
  <c r="AF2088" i="24"/>
  <c r="AF315" i="24"/>
  <c r="AF3384" i="24"/>
  <c r="AF3394" i="24" s="1"/>
  <c r="AF3621" i="24"/>
  <c r="AF4631" i="24"/>
  <c r="AF3725" i="24"/>
  <c r="AF2942" i="24"/>
  <c r="AF2317" i="24"/>
  <c r="AF1719" i="24"/>
  <c r="AF731" i="24"/>
  <c r="AF1646" i="24"/>
  <c r="AF3020" i="24"/>
  <c r="AF2685" i="24"/>
  <c r="AF188" i="24" s="1"/>
  <c r="AF3903" i="24"/>
  <c r="AF3799" i="24"/>
  <c r="AF4505" i="24"/>
  <c r="AF3696" i="24"/>
  <c r="AF2686" i="24"/>
  <c r="AF2084" i="24"/>
  <c r="AF1178" i="24"/>
  <c r="AF784" i="24"/>
  <c r="AF2474" i="24"/>
  <c r="AF2448" i="24"/>
  <c r="AF2458" i="24" s="1"/>
  <c r="AF3098" i="24"/>
  <c r="AF2400" i="24"/>
  <c r="AF3777" i="24"/>
  <c r="AF4216" i="24"/>
  <c r="AF3046" i="24"/>
  <c r="AF2188" i="24"/>
  <c r="AF1437" i="24"/>
  <c r="AF710" i="24"/>
  <c r="AF788" i="24"/>
  <c r="AF1537" i="24"/>
  <c r="AF3544" i="24"/>
  <c r="AF2187" i="24"/>
  <c r="AF4142" i="24"/>
  <c r="AF4063" i="24"/>
  <c r="AF2967" i="24"/>
  <c r="AF2265" i="24"/>
  <c r="AF1407" i="24"/>
  <c r="AF575" i="24"/>
  <c r="AF450" i="24"/>
  <c r="AF1021" i="24"/>
  <c r="AF3830" i="24"/>
  <c r="AF3539" i="24"/>
  <c r="AF1567" i="24"/>
  <c r="AF3726" i="24"/>
  <c r="AF2738" i="24"/>
  <c r="AF1880" i="24"/>
  <c r="AF1096" i="24"/>
  <c r="AF289" i="24"/>
  <c r="AF2919" i="24"/>
  <c r="AF4086" i="24"/>
  <c r="AF3336" i="24"/>
  <c r="AF2708" i="24"/>
  <c r="AF995" i="24"/>
  <c r="AF4711" i="24"/>
  <c r="AF1569" i="24"/>
  <c r="AF4296" i="24"/>
  <c r="AF4314" i="24" s="1"/>
  <c r="AF3854" i="24"/>
  <c r="AF3872" i="24" s="1"/>
  <c r="AF1825" i="24"/>
  <c r="AF942" i="24"/>
  <c r="AF1644" i="24"/>
  <c r="AF1662" i="24" s="1"/>
  <c r="AF2531" i="24"/>
  <c r="AF253" i="24"/>
  <c r="AF318" i="24"/>
  <c r="AF254" i="24"/>
  <c r="AF864" i="24"/>
  <c r="AF882" i="24" s="1"/>
  <c r="AF841" i="24"/>
  <c r="AF1124" i="24"/>
  <c r="AF1142" i="24" s="1"/>
  <c r="AF1231" i="24"/>
  <c r="AF1176" i="24"/>
  <c r="AF1194" i="24" s="1"/>
  <c r="AF1227" i="24"/>
  <c r="AF153" i="24"/>
  <c r="AF1517" i="24"/>
  <c r="AF1725" i="24"/>
  <c r="AF4242" i="24"/>
  <c r="AF3153" i="24"/>
  <c r="AF2269" i="24"/>
  <c r="AF1641" i="24"/>
  <c r="AF1070" i="24"/>
  <c r="AF397" i="24"/>
  <c r="AF3983" i="24"/>
  <c r="AF3831" i="24"/>
  <c r="AF3073" i="24"/>
  <c r="AF3649" i="24"/>
  <c r="AF4503" i="24"/>
  <c r="AF2319" i="24"/>
  <c r="AF4299" i="24"/>
  <c r="AF2475" i="24"/>
  <c r="AF3281" i="24"/>
  <c r="AF3698" i="24"/>
  <c r="AF3716" i="24" s="1"/>
  <c r="AF1881" i="24"/>
  <c r="AF3542" i="24"/>
  <c r="AF3560" i="24" s="1"/>
  <c r="AF343" i="24"/>
  <c r="AF2580" i="24"/>
  <c r="AF2598" i="24" s="1"/>
  <c r="AF1075" i="24"/>
  <c r="AF1436" i="24"/>
  <c r="AF1454" i="24" s="1"/>
  <c r="AF2450" i="24"/>
  <c r="AF2468" i="24" s="1"/>
  <c r="AF503" i="24"/>
  <c r="AF396" i="24"/>
  <c r="AF414" i="24" s="1"/>
  <c r="AF370" i="24"/>
  <c r="AF388" i="24" s="1"/>
  <c r="AF915" i="24"/>
  <c r="AF922" i="24" s="1"/>
  <c r="AF101" i="24"/>
  <c r="AF971" i="24"/>
  <c r="AF1487" i="24"/>
  <c r="AF1773" i="24"/>
  <c r="AF1829" i="24"/>
  <c r="AF2215" i="24"/>
  <c r="AF4138" i="24"/>
  <c r="AF3075" i="24"/>
  <c r="AF2165" i="24"/>
  <c r="AF2087" i="24"/>
  <c r="AF913" i="24"/>
  <c r="AF475" i="24"/>
  <c r="AF2011" i="24"/>
  <c r="AF3805" i="24"/>
  <c r="AF1462" i="24"/>
  <c r="AF1480" i="24" s="1"/>
  <c r="AF3207" i="24"/>
  <c r="AF3210" i="24" s="1"/>
  <c r="AF4270" i="24"/>
  <c r="AF4288" i="24" s="1"/>
  <c r="AF2297" i="24"/>
  <c r="AF4243" i="24"/>
  <c r="AF1643" i="24"/>
  <c r="AF2479" i="24"/>
  <c r="AF3311" i="24"/>
  <c r="AF4660" i="24"/>
  <c r="AF4678" i="24" s="1"/>
  <c r="AF3545" i="24"/>
  <c r="AF1254" i="24"/>
  <c r="AF1272" i="24" s="1"/>
  <c r="AF2710" i="24"/>
  <c r="AF499" i="24"/>
  <c r="AF321" i="24"/>
  <c r="AF655" i="24"/>
  <c r="AF1803" i="24"/>
  <c r="AF344" i="24"/>
  <c r="AF425" i="24"/>
  <c r="AF399" i="24"/>
  <c r="AF603" i="24"/>
  <c r="AF786" i="24"/>
  <c r="AF804" i="24" s="1"/>
  <c r="AF102" i="24"/>
  <c r="AF1019" i="24"/>
  <c r="AF1331" i="24"/>
  <c r="AF1228" i="24"/>
  <c r="AF1246" i="24" s="1"/>
  <c r="AF1751" i="24"/>
  <c r="AF1722" i="24"/>
  <c r="AF1740" i="24" s="1"/>
  <c r="AF1959" i="24"/>
  <c r="AF179" i="24"/>
  <c r="AF2502" i="24"/>
  <c r="AF2520" i="24" s="1"/>
  <c r="AF4590" i="24"/>
  <c r="AF4011" i="24"/>
  <c r="AF2815" i="24"/>
  <c r="AF2214" i="24"/>
  <c r="AF1256" i="24"/>
  <c r="AF943" i="24"/>
  <c r="AF4191" i="24"/>
  <c r="AF4198" i="24" s="1"/>
  <c r="AF2138" i="24"/>
  <c r="AF2156" i="24" s="1"/>
  <c r="AF3802" i="24"/>
  <c r="AF3820" i="24" s="1"/>
  <c r="AF525" i="24"/>
  <c r="AF3204" i="24"/>
  <c r="AF3222" i="24" s="1"/>
  <c r="AF4195" i="24"/>
  <c r="AF1465" i="24"/>
  <c r="AF3906" i="24"/>
  <c r="AF3924" i="24" s="1"/>
  <c r="AF659" i="24"/>
  <c r="AF2453" i="24"/>
  <c r="AF3181" i="24"/>
  <c r="AF4608" i="24"/>
  <c r="AF4626" i="24" s="1"/>
  <c r="AF3385" i="24"/>
  <c r="AF1257" i="24"/>
  <c r="AF2713" i="24"/>
  <c r="AF477" i="24"/>
  <c r="AF317" i="24"/>
  <c r="AF324" i="24" s="1"/>
  <c r="AF1020" i="24"/>
  <c r="AF1038" i="24" s="1"/>
  <c r="AF1491" i="24"/>
  <c r="AF473" i="24"/>
  <c r="AF52" i="24"/>
  <c r="AF815" i="24"/>
  <c r="AF916" i="24"/>
  <c r="AF934" i="24" s="1"/>
  <c r="AF1098" i="24"/>
  <c r="AF1116" i="24" s="1"/>
  <c r="AF1305" i="24"/>
  <c r="AF2007" i="24"/>
  <c r="AF4688" i="24"/>
  <c r="AF3778" i="24"/>
  <c r="AF2816" i="24"/>
  <c r="AF2166" i="24"/>
  <c r="AF1151" i="24"/>
  <c r="AF892" i="24"/>
  <c r="AF4425" i="24"/>
  <c r="AF4637" i="24"/>
  <c r="AF3646" i="24"/>
  <c r="AF3664" i="24" s="1"/>
  <c r="AF656" i="24"/>
  <c r="AF674" i="24" s="1"/>
  <c r="AF2111" i="24"/>
  <c r="AF3958" i="24"/>
  <c r="AF3976" i="24" s="1"/>
  <c r="AF4659" i="24"/>
  <c r="AF3750" i="24"/>
  <c r="AF3768" i="24" s="1"/>
  <c r="AF4685" i="24"/>
  <c r="AF4559" i="24"/>
  <c r="AF3099" i="24"/>
  <c r="AF4451" i="24"/>
  <c r="AF2163" i="24"/>
  <c r="AF1046" i="24"/>
  <c r="AF1064" i="24" s="1"/>
  <c r="AF1513" i="24"/>
  <c r="AF681" i="24"/>
  <c r="AF3048" i="24"/>
  <c r="AF3066" i="24" s="1"/>
  <c r="AF1023" i="24"/>
  <c r="AF1878" i="24"/>
  <c r="AF1896" i="24" s="1"/>
  <c r="AF373" i="24"/>
  <c r="AF265" i="24"/>
  <c r="AF79" i="24"/>
  <c r="AF733" i="24"/>
  <c r="AF1175" i="24"/>
  <c r="AF1127" i="24"/>
  <c r="AF1332" i="24"/>
  <c r="AF1350" i="24" s="1"/>
  <c r="AF2112" i="24"/>
  <c r="AF2130" i="24" s="1"/>
  <c r="AF226" i="24"/>
  <c r="AF228" i="24"/>
  <c r="AF229" i="24"/>
  <c r="AF1782" i="24"/>
  <c r="AF3803" i="24"/>
  <c r="AF2994" i="24"/>
  <c r="AF2399" i="24"/>
  <c r="AF1359" i="24"/>
  <c r="AF706" i="24"/>
  <c r="AF1226" i="24"/>
  <c r="AF472" i="24"/>
  <c r="AF1255" i="24"/>
  <c r="AF3466" i="24"/>
  <c r="AF3491" i="24"/>
  <c r="AF3332" i="24"/>
  <c r="AF4168" i="24"/>
  <c r="AF4174" i="24" s="1"/>
  <c r="AF3180" i="24"/>
  <c r="AF2373" i="24"/>
  <c r="AF163" i="24" s="1"/>
  <c r="AF1593" i="24"/>
  <c r="AF839" i="24"/>
  <c r="AF294" i="24"/>
  <c r="AF300" i="24" s="1"/>
  <c r="AF1850" i="24"/>
  <c r="AF1698" i="24"/>
  <c r="AF3176" i="24"/>
  <c r="AF2555" i="24"/>
  <c r="AF4215" i="24"/>
  <c r="AF4245" i="24"/>
  <c r="AF3254" i="24"/>
  <c r="AF2370" i="24"/>
  <c r="AF1568" i="24"/>
  <c r="AF917" i="24"/>
  <c r="AF627" i="24"/>
  <c r="AF657" i="24"/>
  <c r="AF3201" i="24"/>
  <c r="AF3461" i="24"/>
  <c r="AF3596" i="24"/>
  <c r="AF4605" i="24"/>
  <c r="AF3669" i="24"/>
  <c r="AF2785" i="24"/>
  <c r="AF1927" i="24"/>
  <c r="AF1308" i="24"/>
  <c r="AF658" i="24"/>
  <c r="AF3467" i="24"/>
  <c r="AF3932" i="24"/>
  <c r="AF3950" i="24" s="1"/>
  <c r="AF3490" i="24"/>
  <c r="AF3508" i="24" s="1"/>
  <c r="AF3828" i="24"/>
  <c r="AF3846" i="24" s="1"/>
  <c r="AF2008" i="24"/>
  <c r="AF2026" i="24" s="1"/>
  <c r="AF3701" i="24"/>
  <c r="AF4374" i="24"/>
  <c r="AF4392" i="24" s="1"/>
  <c r="AF3753" i="24"/>
  <c r="AF4478" i="24"/>
  <c r="AF4496" i="24" s="1"/>
  <c r="AF4321" i="24"/>
  <c r="AF3103" i="24"/>
  <c r="AF4403" i="24"/>
  <c r="AF2141" i="24"/>
  <c r="AF1045" i="24"/>
  <c r="AF1540" i="24"/>
  <c r="AF1558" i="24" s="1"/>
  <c r="AF2476" i="24"/>
  <c r="AF2494" i="24" s="1"/>
  <c r="AF3051" i="24"/>
  <c r="AF1877" i="24"/>
  <c r="AF1279" i="24"/>
  <c r="AF708" i="24"/>
  <c r="AF726" i="24" s="1"/>
  <c r="AF526" i="24"/>
  <c r="AF544" i="24" s="1"/>
  <c r="AF633" i="24"/>
  <c r="AF1049" i="24"/>
  <c r="AF890" i="24"/>
  <c r="AF908" i="24" s="1"/>
  <c r="AF1384" i="24"/>
  <c r="AF1402" i="24" s="1"/>
  <c r="AF1461" i="24"/>
  <c r="AF1361" i="24"/>
  <c r="AF152" i="24"/>
  <c r="AF1617" i="24"/>
  <c r="AF1539" i="24"/>
  <c r="AF227" i="24"/>
  <c r="AF251" i="24"/>
  <c r="AF1097" i="24"/>
  <c r="AF1669" i="24"/>
  <c r="AF919" i="24"/>
  <c r="AF1413" i="24"/>
  <c r="AF1153" i="24"/>
  <c r="AF1409" i="24"/>
  <c r="AF1647" i="24"/>
  <c r="AF1595" i="24"/>
  <c r="AF1904" i="24"/>
  <c r="AF1922" i="24" s="1"/>
  <c r="AF3706" i="24"/>
  <c r="AF4356" i="24"/>
  <c r="AF1884" i="24"/>
  <c r="AF76" i="24"/>
  <c r="AF395" i="24"/>
  <c r="AF474" i="24"/>
  <c r="AF785" i="24"/>
  <c r="AF422" i="24"/>
  <c r="AF440" i="24" s="1"/>
  <c r="AF682" i="24"/>
  <c r="AF700" i="24" s="1"/>
  <c r="AF630" i="24"/>
  <c r="AF648" i="24" s="1"/>
  <c r="AF607" i="24"/>
  <c r="AF552" i="24"/>
  <c r="AF570" i="24" s="1"/>
  <c r="AF789" i="24"/>
  <c r="AF994" i="24"/>
  <c r="AF1012" i="24" s="1"/>
  <c r="AF993" i="24"/>
  <c r="AF1253" i="24"/>
  <c r="AF1621" i="24"/>
  <c r="AF1280" i="24"/>
  <c r="AF1298" i="24" s="1"/>
  <c r="AF1514" i="24"/>
  <c r="AF1532" i="24" s="1"/>
  <c r="AF1748" i="24"/>
  <c r="AF1766" i="24" s="1"/>
  <c r="AF1985" i="24"/>
  <c r="AF1929" i="24"/>
  <c r="AF1774" i="24"/>
  <c r="AF1792" i="24" s="1"/>
  <c r="AF2658" i="24"/>
  <c r="AF2676" i="24" s="1"/>
  <c r="AF2086" i="24"/>
  <c r="AF2104" i="24" s="1"/>
  <c r="AF2060" i="24"/>
  <c r="AF2078" i="24" s="1"/>
  <c r="AF2242" i="24"/>
  <c r="AF2260" i="24" s="1"/>
  <c r="AF2216" i="24"/>
  <c r="AF2505" i="24"/>
  <c r="AF2398" i="24"/>
  <c r="AF2416" i="24" s="1"/>
  <c r="AF2917" i="24"/>
  <c r="AF2817" i="24"/>
  <c r="AF2813" i="24"/>
  <c r="AF3025" i="24"/>
  <c r="AF3333" i="24"/>
  <c r="AF3307" i="24"/>
  <c r="AF3360" i="24"/>
  <c r="AF3378" i="24" s="1"/>
  <c r="AF3671" i="24"/>
  <c r="AF3441" i="24"/>
  <c r="AF3645" i="24"/>
  <c r="AF3652" i="24" s="1"/>
  <c r="AF3776" i="24"/>
  <c r="AF3794" i="24" s="1"/>
  <c r="AF3724" i="24"/>
  <c r="AF3742" i="24" s="1"/>
  <c r="AF3905" i="24"/>
  <c r="AF3931" i="24"/>
  <c r="AF4036" i="24"/>
  <c r="AF4054" i="24" s="1"/>
  <c r="AF4114" i="24"/>
  <c r="AF4132" i="24" s="1"/>
  <c r="AF4217" i="24"/>
  <c r="AF4273" i="24"/>
  <c r="AF4322" i="24"/>
  <c r="AF4340" i="24" s="1"/>
  <c r="AF4347" i="24"/>
  <c r="AF4354" i="24" s="1"/>
  <c r="AF3160" i="24"/>
  <c r="AF4116" i="24"/>
  <c r="AF2968" i="24"/>
  <c r="AF4687" i="24"/>
  <c r="AF4609" i="24"/>
  <c r="AF4532" i="24"/>
  <c r="AF4423" i="24"/>
  <c r="AF4398" i="24"/>
  <c r="AF4408" i="24" s="1"/>
  <c r="AF4163" i="24"/>
  <c r="AF4219" i="24"/>
  <c r="AF4033" i="24"/>
  <c r="AF3878" i="24"/>
  <c r="AF3882" i="24"/>
  <c r="AF3673" i="24"/>
  <c r="AF3513" i="24"/>
  <c r="AF3435" i="24"/>
  <c r="AF3231" i="24"/>
  <c r="AF3361" i="24"/>
  <c r="AF3097" i="24"/>
  <c r="AF2946" i="24"/>
  <c r="AF2890" i="24"/>
  <c r="AF2737" i="24"/>
  <c r="AF2655" i="24"/>
  <c r="AF2525" i="24"/>
  <c r="AF2421" i="24"/>
  <c r="AF2396" i="24"/>
  <c r="AF2239" i="24"/>
  <c r="AF2240" i="24"/>
  <c r="AF2036" i="24"/>
  <c r="AF1854" i="24"/>
  <c r="AF1771" i="24"/>
  <c r="AF2109" i="24"/>
  <c r="AF1750" i="24"/>
  <c r="AF1459" i="24"/>
  <c r="AF1330" i="24"/>
  <c r="AF1173" i="24"/>
  <c r="AF1382" i="24"/>
  <c r="AF1489" i="24"/>
  <c r="AF1511" i="24"/>
  <c r="AF1126" i="24"/>
  <c r="AF1073" i="24"/>
  <c r="AF1022" i="24"/>
  <c r="AF840" i="24"/>
  <c r="AF966" i="24"/>
  <c r="AF732" i="24"/>
  <c r="AF550" i="24"/>
  <c r="AF576" i="24"/>
  <c r="AF367" i="24"/>
  <c r="AF419" i="24"/>
  <c r="AF346" i="24"/>
  <c r="AF471" i="24"/>
  <c r="AF371" i="24"/>
  <c r="AF63" i="24" s="1"/>
  <c r="AF1047" i="24"/>
  <c r="AF1590" i="24"/>
  <c r="AF606" i="24"/>
  <c r="AF1360" i="24"/>
  <c r="AF1828" i="24"/>
  <c r="AF2058" i="24"/>
  <c r="AF758" i="24"/>
  <c r="AF1984" i="24"/>
  <c r="AF2447" i="24"/>
  <c r="AF2500" i="24"/>
  <c r="AF2510" i="24" s="1"/>
  <c r="AF1563" i="24"/>
  <c r="AF2556" i="24"/>
  <c r="AF914" i="24"/>
  <c r="AF924" i="24" s="1"/>
  <c r="AF2786" i="24"/>
  <c r="AF554" i="24"/>
  <c r="AF293" i="24"/>
  <c r="AF1564" i="24"/>
  <c r="AF316" i="24"/>
  <c r="AF3305" i="24"/>
  <c r="AF1541" i="24"/>
  <c r="AF3413" i="24"/>
  <c r="AF3826" i="24"/>
  <c r="AF1099" i="24"/>
  <c r="AF3175" i="24"/>
  <c r="AF3907" i="24"/>
  <c r="AF4319" i="24"/>
  <c r="AF2422" i="24"/>
  <c r="AF3280" i="24"/>
  <c r="AF4111" i="24"/>
  <c r="AF1485" i="24"/>
  <c r="AF2682" i="24"/>
  <c r="AF3306" i="24"/>
  <c r="AF3773" i="24"/>
  <c r="AF4298" i="24"/>
  <c r="AF166" i="24"/>
  <c r="AF3934" i="24"/>
  <c r="AF4349" i="24"/>
  <c r="AF1594" i="24"/>
  <c r="AF3647" i="24"/>
  <c r="AF4038" i="24"/>
  <c r="AF2266" i="24"/>
  <c r="AF4683" i="24"/>
  <c r="AF523" i="24"/>
  <c r="AF1589" i="24"/>
  <c r="AF680" i="24"/>
  <c r="AF1433" i="24"/>
  <c r="AF1464" i="24"/>
  <c r="AF2192" i="24"/>
  <c r="AF2660" i="24"/>
  <c r="AF1125" i="24"/>
  <c r="AF1823" i="24"/>
  <c r="AF2322" i="24"/>
  <c r="AF679" i="24"/>
  <c r="AF2296" i="24"/>
  <c r="AF2630" i="24"/>
  <c r="AF2640" i="24" s="1"/>
  <c r="AF1333" i="24"/>
  <c r="AF1901" i="24"/>
  <c r="AF497" i="24"/>
  <c r="AF342" i="24"/>
  <c r="AF1512" i="24"/>
  <c r="AF1522" i="24" s="1"/>
  <c r="AF3566" i="24"/>
  <c r="AF4294" i="24"/>
  <c r="AF2161" i="24"/>
  <c r="AF1412" i="24"/>
  <c r="AF3232" i="24"/>
  <c r="AF3238" i="24" s="1"/>
  <c r="AF3855" i="24"/>
  <c r="AF4371" i="24"/>
  <c r="AF2945" i="24"/>
  <c r="AF3752" i="24"/>
  <c r="AF4193" i="24"/>
  <c r="AF1538" i="24"/>
  <c r="AF2426" i="24"/>
  <c r="AF3331" i="24"/>
  <c r="AF3825" i="24"/>
  <c r="AF4323" i="24"/>
  <c r="AF3565" i="24"/>
  <c r="AF4007" i="24"/>
  <c r="AF4345" i="24"/>
  <c r="AF3618" i="24"/>
  <c r="AF4658" i="24"/>
  <c r="AF3202" i="24"/>
  <c r="AF3212" i="24" s="1"/>
  <c r="AF2894" i="24"/>
  <c r="AF77" i="24"/>
  <c r="AF737" i="24"/>
  <c r="AF369" i="24"/>
  <c r="AF376" i="24" s="1"/>
  <c r="AF1335" i="24"/>
  <c r="AF451" i="24"/>
  <c r="AF104" i="24"/>
  <c r="AF711" i="24"/>
  <c r="AF707" i="24"/>
  <c r="AF581" i="24"/>
  <c r="AF893" i="24"/>
  <c r="AF1306" i="24"/>
  <c r="AF1324" i="24" s="1"/>
  <c r="AF1071" i="24"/>
  <c r="AF1930" i="24"/>
  <c r="AF1948" i="24" s="1"/>
  <c r="AF1309" i="24"/>
  <c r="AF1435" i="24"/>
  <c r="AF1670" i="24"/>
  <c r="AF1688" i="24" s="1"/>
  <c r="AF1777" i="24"/>
  <c r="AF2059" i="24"/>
  <c r="AF1747" i="24"/>
  <c r="AF2219" i="24"/>
  <c r="AF1851" i="24"/>
  <c r="AF2115" i="24"/>
  <c r="AF2089" i="24"/>
  <c r="AF2034" i="24"/>
  <c r="AF2052" i="24" s="1"/>
  <c r="AF2271" i="24"/>
  <c r="AF2245" i="24"/>
  <c r="AF2553" i="24"/>
  <c r="AF2427" i="24"/>
  <c r="AF2921" i="24"/>
  <c r="AF2684" i="24"/>
  <c r="AF3256" i="24"/>
  <c r="AF3274" i="24" s="1"/>
  <c r="AF3801" i="24"/>
  <c r="AF3672" i="24"/>
  <c r="AF3690" i="24" s="1"/>
  <c r="AF3883" i="24"/>
  <c r="AF4009" i="24"/>
  <c r="AF4010" i="24"/>
  <c r="AF4028" i="24" s="1"/>
  <c r="AF4117" i="24"/>
  <c r="AF4165" i="24"/>
  <c r="AF4556" i="24"/>
  <c r="AF4574" i="24" s="1"/>
  <c r="AF950" i="24"/>
  <c r="AE30" i="24"/>
  <c r="AE130" i="24"/>
  <c r="AF4122" i="24"/>
  <c r="AF4382" i="24"/>
  <c r="AF4148" i="24"/>
  <c r="AF78" i="24"/>
  <c r="AF266" i="24"/>
  <c r="AF269" i="24"/>
  <c r="AF734" i="24"/>
  <c r="AF752" i="24" s="1"/>
  <c r="AF551" i="24"/>
  <c r="AF759" i="24"/>
  <c r="AF812" i="24"/>
  <c r="AF830" i="24" s="1"/>
  <c r="AF629" i="24"/>
  <c r="AF838" i="24"/>
  <c r="AF856" i="24" s="1"/>
  <c r="AF1123" i="24"/>
  <c r="AF863" i="24"/>
  <c r="AF968" i="24"/>
  <c r="AF986" i="24" s="1"/>
  <c r="AF151" i="24"/>
  <c r="AF1410" i="24"/>
  <c r="AF1428" i="24" s="1"/>
  <c r="AF1150" i="24"/>
  <c r="AF1168" i="24" s="1"/>
  <c r="AF1358" i="24"/>
  <c r="AF1376" i="24" s="1"/>
  <c r="AF1149" i="24"/>
  <c r="AF1357" i="24"/>
  <c r="AF1699" i="24"/>
  <c r="AF2037" i="24"/>
  <c r="AF1826" i="24"/>
  <c r="AF1844" i="24" s="1"/>
  <c r="AF2267" i="24"/>
  <c r="AF2320" i="24"/>
  <c r="AF2338" i="24" s="1"/>
  <c r="AF2137" i="24"/>
  <c r="AF2063" i="24"/>
  <c r="AF2085" i="24"/>
  <c r="AF2293" i="24"/>
  <c r="AF2345" i="24"/>
  <c r="AF2527" i="24"/>
  <c r="AF3100" i="24"/>
  <c r="AF3118" i="24" s="1"/>
  <c r="AF2761" i="24"/>
  <c r="AF2661" i="24"/>
  <c r="AF2866" i="24"/>
  <c r="AF2884" i="24" s="1"/>
  <c r="AF3077" i="24"/>
  <c r="AF2970" i="24"/>
  <c r="AF2988" i="24" s="1"/>
  <c r="AF2995" i="24"/>
  <c r="AF3074" i="24"/>
  <c r="AF3092" i="24" s="1"/>
  <c r="AF3233" i="24"/>
  <c r="AF3259" i="24"/>
  <c r="AF3255" i="24"/>
  <c r="AF3516" i="24"/>
  <c r="AF3534" i="24" s="1"/>
  <c r="AF3571" i="24"/>
  <c r="AF3749" i="24"/>
  <c r="AF3984" i="24"/>
  <c r="AF4002" i="24" s="1"/>
  <c r="AF4039" i="24"/>
  <c r="AF4244" i="24"/>
  <c r="AF4262" i="24" s="1"/>
  <c r="AF4455" i="24"/>
  <c r="AF4581" i="24"/>
  <c r="AF4538" i="24"/>
  <c r="AZ5" i="24"/>
  <c r="BA6" i="24"/>
  <c r="AF3264" i="24"/>
  <c r="AF4380" i="24"/>
  <c r="AF362" i="24"/>
  <c r="AF26" i="24"/>
  <c r="AF126" i="24"/>
  <c r="AF51" i="24"/>
  <c r="AF291" i="24"/>
  <c r="AF555" i="24"/>
  <c r="AF763" i="24"/>
  <c r="AF685" i="24"/>
  <c r="AF1072" i="24"/>
  <c r="AF1090" i="24" s="1"/>
  <c r="AF604" i="24"/>
  <c r="AF622" i="24" s="1"/>
  <c r="AF867" i="24"/>
  <c r="AF997" i="24"/>
  <c r="AF1202" i="24"/>
  <c r="AF1220" i="24" s="1"/>
  <c r="AF1179" i="24"/>
  <c r="AF1387" i="24"/>
  <c r="AF1283" i="24"/>
  <c r="AF1618" i="24"/>
  <c r="AF1636" i="24" s="1"/>
  <c r="AF1696" i="24"/>
  <c r="AF1714" i="24" s="1"/>
  <c r="AF1721" i="24"/>
  <c r="AF1855" i="24"/>
  <c r="AF2167" i="24"/>
  <c r="AF2164" i="24"/>
  <c r="AF2182" i="24" s="1"/>
  <c r="AF2632" i="24"/>
  <c r="AF2650" i="24" s="1"/>
  <c r="AF2609" i="24"/>
  <c r="AF2791" i="24"/>
  <c r="AF2657" i="24"/>
  <c r="AF2739" i="24"/>
  <c r="AF2709" i="24"/>
  <c r="AF2895" i="24"/>
  <c r="AF2839" i="24"/>
  <c r="AF2918" i="24"/>
  <c r="AF2936" i="24" s="1"/>
  <c r="AF3022" i="24"/>
  <c r="AF3040" i="24" s="1"/>
  <c r="AF2999" i="24"/>
  <c r="AF3126" i="24"/>
  <c r="AF3144" i="24" s="1"/>
  <c r="AF3151" i="24"/>
  <c r="AF3152" i="24"/>
  <c r="AF3170" i="24" s="1"/>
  <c r="AF3129" i="24"/>
  <c r="AF3282" i="24"/>
  <c r="AF3300" i="24" s="1"/>
  <c r="AF3411" i="24"/>
  <c r="AF3418" i="24" s="1"/>
  <c r="AF3519" i="24"/>
  <c r="AF3389" i="24"/>
  <c r="AF3619" i="24"/>
  <c r="AF3853" i="24"/>
  <c r="AF3697" i="24"/>
  <c r="AF3704" i="24" s="1"/>
  <c r="AF3909" i="24"/>
  <c r="AF4013" i="24"/>
  <c r="AF4091" i="24"/>
  <c r="AF4218" i="24"/>
  <c r="AF4236" i="24" s="1"/>
  <c r="AF4504" i="24"/>
  <c r="AF4522" i="24" s="1"/>
  <c r="AF4585" i="24"/>
  <c r="AF4715" i="24"/>
  <c r="AF378" i="24"/>
  <c r="AF141" i="24"/>
  <c r="AF960" i="24"/>
  <c r="AF27" i="24"/>
  <c r="AF127" i="24"/>
  <c r="AF176" i="24"/>
  <c r="AF2193" i="24"/>
  <c r="AF2424" i="24"/>
  <c r="AF2442" i="24" s="1"/>
  <c r="AF2762" i="24"/>
  <c r="AF2780" i="24" s="1"/>
  <c r="AF2372" i="24"/>
  <c r="AF2390" i="24" s="1"/>
  <c r="AF2346" i="24"/>
  <c r="AF2364" i="24" s="1"/>
  <c r="AF2554" i="24"/>
  <c r="AF2572" i="24" s="1"/>
  <c r="AF2683" i="24"/>
  <c r="AF2787" i="24"/>
  <c r="AF2814" i="24"/>
  <c r="AF2832" i="24" s="1"/>
  <c r="AF2947" i="24"/>
  <c r="AF3047" i="24"/>
  <c r="AF3054" i="24" s="1"/>
  <c r="AF3229" i="24"/>
  <c r="AF3236" i="24" s="1"/>
  <c r="AF3177" i="24"/>
  <c r="AF3359" i="24"/>
  <c r="AF3779" i="24"/>
  <c r="AF3723" i="24"/>
  <c r="AF4061" i="24"/>
  <c r="AF4062" i="24"/>
  <c r="AF4080" i="24" s="1"/>
  <c r="AF4113" i="24"/>
  <c r="AF4120" i="24" s="1"/>
  <c r="AF4166" i="24"/>
  <c r="AF4184" i="24" s="1"/>
  <c r="AF4247" i="24"/>
  <c r="AF4399" i="24"/>
  <c r="AF4477" i="24"/>
  <c r="AF4530" i="24"/>
  <c r="AF4548" i="24" s="1"/>
  <c r="AF4634" i="24"/>
  <c r="AF4652" i="24" s="1"/>
  <c r="AF4686" i="24"/>
  <c r="AF4704" i="24" s="1"/>
  <c r="AF216" i="24"/>
  <c r="AF3056" i="24"/>
  <c r="AF430" i="24"/>
  <c r="AF1912" i="24"/>
  <c r="AF2728" i="24"/>
  <c r="AF28" i="24"/>
  <c r="AF128" i="24"/>
  <c r="AF53" i="24"/>
  <c r="AF154" i="24"/>
  <c r="AF2371" i="24"/>
  <c r="AF2190" i="24"/>
  <c r="AF2208" i="24" s="1"/>
  <c r="AF1933" i="24"/>
  <c r="AF2579" i="24"/>
  <c r="AF177" i="24"/>
  <c r="AF2033" i="24"/>
  <c r="AF2241" i="24"/>
  <c r="AF2501" i="24"/>
  <c r="AF2508" i="24" s="1"/>
  <c r="AF2401" i="24"/>
  <c r="AF2375" i="24"/>
  <c r="AF2631" i="24"/>
  <c r="AF2528" i="24"/>
  <c r="AF2546" i="24" s="1"/>
  <c r="AF2736" i="24"/>
  <c r="AF2754" i="24" s="1"/>
  <c r="AF2687" i="24"/>
  <c r="AF189" i="24" s="1"/>
  <c r="AF2891" i="24"/>
  <c r="AF2969" i="24"/>
  <c r="AF3230" i="24"/>
  <c r="AF3248" i="24" s="1"/>
  <c r="AF3493" i="24"/>
  <c r="AF3438" i="24"/>
  <c r="AF3456" i="24" s="1"/>
  <c r="AF3386" i="24"/>
  <c r="AF3404" i="24" s="1"/>
  <c r="AF3620" i="24"/>
  <c r="AF3638" i="24" s="1"/>
  <c r="AF3727" i="24"/>
  <c r="AF3880" i="24"/>
  <c r="AF3898" i="24" s="1"/>
  <c r="AF3957" i="24"/>
  <c r="AF4139" i="24"/>
  <c r="AF4169" i="24"/>
  <c r="AF4269" i="24"/>
  <c r="AF4507" i="24"/>
  <c r="AF4555" i="24"/>
  <c r="AF4607" i="24"/>
  <c r="AF274" i="24"/>
  <c r="AF16" i="24"/>
  <c r="AF116" i="24"/>
  <c r="AF4096" i="24"/>
  <c r="AF336" i="24"/>
  <c r="AF1988" i="24"/>
  <c r="AF178" i="24"/>
  <c r="AF2606" i="24"/>
  <c r="AF2624" i="24" s="1"/>
  <c r="AF2449" i="24"/>
  <c r="AF2456" i="24" s="1"/>
  <c r="AF2423" i="24"/>
  <c r="AF2349" i="24"/>
  <c r="AF2557" i="24"/>
  <c r="AF2765" i="24"/>
  <c r="AF2892" i="24"/>
  <c r="AF2910" i="24" s="1"/>
  <c r="AF2944" i="24"/>
  <c r="AF2962" i="24" s="1"/>
  <c r="AF2973" i="24"/>
  <c r="AF3155" i="24"/>
  <c r="AF3334" i="24"/>
  <c r="AF3352" i="24" s="1"/>
  <c r="AF3515" i="24"/>
  <c r="AF3463" i="24"/>
  <c r="AF3594" i="24"/>
  <c r="AF3612" i="24" s="1"/>
  <c r="AF3568" i="24"/>
  <c r="AF3586" i="24" s="1"/>
  <c r="AF3879" i="24"/>
  <c r="AF4065" i="24"/>
  <c r="AF3987" i="24"/>
  <c r="AF4140" i="24"/>
  <c r="AF4158" i="24" s="1"/>
  <c r="AF4325" i="24"/>
  <c r="AF4452" i="24"/>
  <c r="AF4470" i="24" s="1"/>
  <c r="AF4533" i="24"/>
  <c r="AF4582" i="24"/>
  <c r="AF4600" i="24" s="1"/>
  <c r="AF91" i="24"/>
  <c r="AF41" i="24"/>
  <c r="AF1962" i="24"/>
  <c r="AF421" i="24"/>
  <c r="AG3" i="24"/>
  <c r="AG191" i="24"/>
  <c r="AF29" i="24"/>
  <c r="AF129" i="24"/>
  <c r="AF54" i="24"/>
  <c r="AF447" i="24"/>
  <c r="AF454" i="24" s="1"/>
  <c r="AF347" i="24"/>
  <c r="AF529" i="24"/>
  <c r="AF577" i="24"/>
  <c r="AF448" i="24"/>
  <c r="AF466" i="24" s="1"/>
  <c r="AF941" i="24"/>
  <c r="AF578" i="24"/>
  <c r="AF596" i="24" s="1"/>
  <c r="AF760" i="24"/>
  <c r="AF778" i="24" s="1"/>
  <c r="AF889" i="24"/>
  <c r="AF103" i="24"/>
  <c r="AF945" i="24"/>
  <c r="AF1383" i="24"/>
  <c r="AF967" i="24"/>
  <c r="AF974" i="24" s="1"/>
  <c r="AF1592" i="24"/>
  <c r="AF1610" i="24" s="1"/>
  <c r="AF1205" i="24"/>
  <c r="AF1439" i="24"/>
  <c r="AF1799" i="24"/>
  <c r="AF1806" i="24" s="1"/>
  <c r="AF1956" i="24"/>
  <c r="AF1974" i="24" s="1"/>
  <c r="AF1907" i="24"/>
  <c r="AF1910" i="24" s="1"/>
  <c r="AF1852" i="24"/>
  <c r="AF1870" i="24" s="1"/>
  <c r="AF1982" i="24"/>
  <c r="AF2000" i="24" s="1"/>
  <c r="AF2323" i="24"/>
  <c r="AF2268" i="24"/>
  <c r="AF2286" i="24" s="1"/>
  <c r="AF2635" i="24"/>
  <c r="AF2397" i="24"/>
  <c r="AF2605" i="24"/>
  <c r="AF2869" i="24"/>
  <c r="AF2996" i="24"/>
  <c r="AF3014" i="24" s="1"/>
  <c r="AF3021" i="24"/>
  <c r="AF3285" i="24"/>
  <c r="AF3363" i="24"/>
  <c r="AF3623" i="24"/>
  <c r="AF3597" i="24"/>
  <c r="AF3593" i="24"/>
  <c r="AF3675" i="24"/>
  <c r="AF4035" i="24"/>
  <c r="AF4087" i="24"/>
  <c r="AF4143" i="24"/>
  <c r="AF4295" i="24"/>
  <c r="AF4400" i="24"/>
  <c r="AF4418" i="24" s="1"/>
  <c r="AF4426" i="24"/>
  <c r="AF4444" i="24" s="1"/>
  <c r="AF4529" i="24"/>
  <c r="AF4536" i="24" s="1"/>
  <c r="AF4633" i="24"/>
  <c r="AF4663" i="24"/>
  <c r="AF4689" i="24"/>
  <c r="AF428" i="24" l="1"/>
  <c r="AF350" i="24"/>
  <c r="AF272" i="24"/>
  <c r="AF113" i="24"/>
  <c r="AF1990" i="24"/>
  <c r="AF976" i="24"/>
  <c r="AF4226" i="24"/>
  <c r="AF138" i="24"/>
  <c r="AF534" i="24"/>
  <c r="AF4094" i="24"/>
  <c r="AF4042" i="24"/>
  <c r="AF1780" i="24"/>
  <c r="AF1520" i="24"/>
  <c r="AF238" i="24"/>
  <c r="AF4044" i="24"/>
  <c r="AF214" i="24"/>
  <c r="AF1808" i="24"/>
  <c r="AF111" i="24"/>
  <c r="AF88" i="24"/>
  <c r="AF10" i="24"/>
  <c r="AF160" i="24"/>
  <c r="AF35" i="24"/>
  <c r="AF85" i="24"/>
  <c r="AF298" i="24"/>
  <c r="AF210" i="24"/>
  <c r="AF4406" i="24"/>
  <c r="AF2742" i="24"/>
  <c r="AF456" i="24"/>
  <c r="AF1886" i="24"/>
  <c r="AF3654" i="24"/>
  <c r="AF4224" i="24"/>
  <c r="AF110" i="24"/>
  <c r="AF38" i="24"/>
  <c r="AF2744" i="24"/>
  <c r="AF213" i="24"/>
  <c r="AF3262" i="24"/>
  <c r="AF13" i="24"/>
  <c r="AF236" i="24"/>
  <c r="AF239" i="24"/>
  <c r="AF39" i="24"/>
  <c r="AF139" i="24"/>
  <c r="AF4068" i="24"/>
  <c r="AF61" i="24"/>
  <c r="AF4172" i="24"/>
  <c r="AF352" i="24"/>
  <c r="AF60" i="24"/>
  <c r="AF137" i="24"/>
  <c r="AF62" i="24"/>
  <c r="AF2702" i="24"/>
  <c r="AF205" i="24" s="1"/>
  <c r="AF187" i="24"/>
  <c r="AF155" i="24"/>
  <c r="AF212" i="24"/>
  <c r="AF80" i="24"/>
  <c r="AF14" i="24"/>
  <c r="AF114" i="24"/>
  <c r="AF326" i="24"/>
  <c r="AF235" i="24"/>
  <c r="AF36" i="24"/>
  <c r="AF230" i="24"/>
  <c r="AF186" i="24"/>
  <c r="AF161" i="24"/>
  <c r="AF87" i="24"/>
  <c r="BA5" i="24"/>
  <c r="BB6" i="24"/>
  <c r="AF12" i="24"/>
  <c r="AF284" i="24"/>
  <c r="AF112" i="24"/>
  <c r="AF4016" i="24"/>
  <c r="AF164" i="24"/>
  <c r="AF3678" i="24"/>
  <c r="AF492" i="24"/>
  <c r="AF55" i="24" s="1"/>
  <c r="AF37" i="24"/>
  <c r="AF64" i="24"/>
  <c r="AF2638" i="24"/>
  <c r="AF105" i="24"/>
  <c r="AF4588" i="24"/>
  <c r="AF135" i="24"/>
  <c r="AF185" i="24"/>
  <c r="AF2234" i="24"/>
  <c r="AF180" i="24" s="1"/>
  <c r="AF162" i="24"/>
  <c r="AF948" i="24"/>
  <c r="AF86" i="24"/>
  <c r="AG66" i="24"/>
  <c r="AF532" i="24"/>
  <c r="AF237" i="24"/>
  <c r="AF4146" i="24"/>
  <c r="AF136" i="24"/>
  <c r="AF211" i="24"/>
  <c r="AF89" i="24"/>
  <c r="AG4729" i="24"/>
  <c r="AG4703" i="24"/>
  <c r="AG4727" i="24"/>
  <c r="AG4726" i="24"/>
  <c r="AG4728" i="24"/>
  <c r="AG4701" i="24"/>
  <c r="AG4700" i="24"/>
  <c r="AG4677" i="24"/>
  <c r="AG4674" i="24"/>
  <c r="AG4702" i="24"/>
  <c r="AG4675" i="24"/>
  <c r="AG4651" i="24"/>
  <c r="AG4676" i="24"/>
  <c r="AG4650" i="24"/>
  <c r="AG4649" i="24"/>
  <c r="AG4648" i="24"/>
  <c r="AG4625" i="24"/>
  <c r="AG4624" i="24"/>
  <c r="AG4622" i="24"/>
  <c r="AG4623" i="24"/>
  <c r="AG4599" i="24"/>
  <c r="AG4598" i="24"/>
  <c r="AG4597" i="24"/>
  <c r="AG4572" i="24"/>
  <c r="AG4573" i="24"/>
  <c r="AG4571" i="24"/>
  <c r="AG4570" i="24"/>
  <c r="AG4547" i="24"/>
  <c r="AG4545" i="24"/>
  <c r="AG4544" i="24"/>
  <c r="AG4596" i="24"/>
  <c r="AG4519" i="24"/>
  <c r="AG4546" i="24"/>
  <c r="AG4520" i="24"/>
  <c r="AG4521" i="24"/>
  <c r="AG4494" i="24"/>
  <c r="AG4493" i="24"/>
  <c r="AG4492" i="24"/>
  <c r="AG4518" i="24"/>
  <c r="AG4495" i="24"/>
  <c r="AG4466" i="24"/>
  <c r="AG4467" i="24"/>
  <c r="AG4469" i="24"/>
  <c r="AG4417" i="24"/>
  <c r="AG4440" i="24"/>
  <c r="AG4468" i="24"/>
  <c r="AG4441" i="24"/>
  <c r="AG4443" i="24"/>
  <c r="AG4442" i="24"/>
  <c r="AG4391" i="24"/>
  <c r="AG4416" i="24"/>
  <c r="AG4339" i="24"/>
  <c r="AG4390" i="24"/>
  <c r="AG4365" i="24"/>
  <c r="AG4415" i="24"/>
  <c r="AG4388" i="24"/>
  <c r="AG4414" i="24"/>
  <c r="AG4389" i="24"/>
  <c r="AG4364" i="24"/>
  <c r="AG4363" i="24"/>
  <c r="AG4362" i="24"/>
  <c r="AG4336" i="24"/>
  <c r="AG4260" i="24"/>
  <c r="AG4259" i="24"/>
  <c r="AG4258" i="24"/>
  <c r="AG4338" i="24"/>
  <c r="AG4286" i="24"/>
  <c r="AG4285" i="24"/>
  <c r="AG4284" i="24"/>
  <c r="AG4312" i="24"/>
  <c r="AG4311" i="24"/>
  <c r="AG4310" i="24"/>
  <c r="AG4337" i="24"/>
  <c r="AG4287" i="24"/>
  <c r="AG4313" i="24"/>
  <c r="AG4208" i="24"/>
  <c r="AG4207" i="24"/>
  <c r="AG4206" i="24"/>
  <c r="AG4234" i="24"/>
  <c r="AG4233" i="24"/>
  <c r="AG4232" i="24"/>
  <c r="AG4209" i="24"/>
  <c r="AG4235" i="24"/>
  <c r="AG4261" i="24"/>
  <c r="AG4157" i="24"/>
  <c r="AG4183" i="24"/>
  <c r="AG4182" i="24"/>
  <c r="AG4181" i="24"/>
  <c r="AG4180" i="24"/>
  <c r="AG4131" i="24"/>
  <c r="AG4130" i="24"/>
  <c r="AG4154" i="24"/>
  <c r="AG4105" i="24"/>
  <c r="AG4156" i="24"/>
  <c r="AG4129" i="24"/>
  <c r="AG4128" i="24"/>
  <c r="AG4155" i="24"/>
  <c r="AG4078" i="24"/>
  <c r="AG4077" i="24"/>
  <c r="AG4076" i="24"/>
  <c r="AG4104" i="24"/>
  <c r="AG4103" i="24"/>
  <c r="AG4102" i="24"/>
  <c r="AG4026" i="24"/>
  <c r="AG4025" i="24"/>
  <c r="AG4024" i="24"/>
  <c r="AG4052" i="24"/>
  <c r="AG4051" i="24"/>
  <c r="AG4050" i="24"/>
  <c r="AG3975" i="24"/>
  <c r="AG4001" i="24"/>
  <c r="AG4079" i="24"/>
  <c r="AG4027" i="24"/>
  <c r="AG3974" i="24"/>
  <c r="AG3973" i="24"/>
  <c r="AG3972" i="24"/>
  <c r="AG3922" i="24"/>
  <c r="AG3921" i="24"/>
  <c r="AG3920" i="24"/>
  <c r="AG3998" i="24"/>
  <c r="AG3948" i="24"/>
  <c r="AG3947" i="24"/>
  <c r="AG3946" i="24"/>
  <c r="AG3999" i="24"/>
  <c r="AG3923" i="24"/>
  <c r="AG4000" i="24"/>
  <c r="AG3949" i="24"/>
  <c r="AG4053" i="24"/>
  <c r="AG3896" i="24"/>
  <c r="AG3895" i="24"/>
  <c r="AG3894" i="24"/>
  <c r="AG3871" i="24"/>
  <c r="AG3897" i="24"/>
  <c r="AG3870" i="24"/>
  <c r="AG3869" i="24"/>
  <c r="AG3868" i="24"/>
  <c r="AG3845" i="24"/>
  <c r="AG3818" i="24"/>
  <c r="AG3817" i="24"/>
  <c r="AG3816" i="24"/>
  <c r="AG3741" i="24"/>
  <c r="AG3843" i="24"/>
  <c r="AG3767" i="24"/>
  <c r="AG3793" i="24"/>
  <c r="AG3819" i="24"/>
  <c r="AG3688" i="24"/>
  <c r="AG3687" i="24"/>
  <c r="AG3686" i="24"/>
  <c r="AG3844" i="24"/>
  <c r="AG3714" i="24"/>
  <c r="AG3713" i="24"/>
  <c r="AG3712" i="24"/>
  <c r="AG3842" i="24"/>
  <c r="AG3740" i="24"/>
  <c r="AG3739" i="24"/>
  <c r="AG3738" i="24"/>
  <c r="AG3766" i="24"/>
  <c r="AG3765" i="24"/>
  <c r="AG3764" i="24"/>
  <c r="AG3689" i="24"/>
  <c r="AG3662" i="24"/>
  <c r="AG3661" i="24"/>
  <c r="AG3660" i="24"/>
  <c r="AG3585" i="24"/>
  <c r="AG3791" i="24"/>
  <c r="AG3611" i="24"/>
  <c r="AG3790" i="24"/>
  <c r="AG3637" i="24"/>
  <c r="AG3715" i="24"/>
  <c r="AG3663" i="24"/>
  <c r="AG3532" i="24"/>
  <c r="AG3531" i="24"/>
  <c r="AG3530" i="24"/>
  <c r="AG3558" i="24"/>
  <c r="AG3557" i="24"/>
  <c r="AG3556" i="24"/>
  <c r="AG3610" i="24"/>
  <c r="AG3609" i="24"/>
  <c r="AG3608" i="24"/>
  <c r="AG3533" i="24"/>
  <c r="AG3792" i="24"/>
  <c r="AG3636" i="24"/>
  <c r="AG3635" i="24"/>
  <c r="AG3634" i="24"/>
  <c r="AG3559" i="24"/>
  <c r="AG3455" i="24"/>
  <c r="AG3584" i="24"/>
  <c r="AG3481" i="24"/>
  <c r="AG3507" i="24"/>
  <c r="AG3583" i="24"/>
  <c r="AG3582" i="24"/>
  <c r="AG3428" i="24"/>
  <c r="AG3427" i="24"/>
  <c r="AG3426" i="24"/>
  <c r="AG3454" i="24"/>
  <c r="AG3453" i="24"/>
  <c r="AG3452" i="24"/>
  <c r="AG3480" i="24"/>
  <c r="AG3479" i="24"/>
  <c r="AG3478" i="24"/>
  <c r="AG3403" i="24"/>
  <c r="AG3402" i="24"/>
  <c r="AG3324" i="24"/>
  <c r="AG3323" i="24"/>
  <c r="AG3322" i="24"/>
  <c r="AG3505" i="24"/>
  <c r="AG3350" i="24"/>
  <c r="AG3349" i="24"/>
  <c r="AG3348" i="24"/>
  <c r="AG3273" i="24"/>
  <c r="AG3504" i="24"/>
  <c r="AG3401" i="24"/>
  <c r="AG3375" i="24"/>
  <c r="AG3374" i="24"/>
  <c r="AG3299" i="24"/>
  <c r="AG3400" i="24"/>
  <c r="AG3325" i="24"/>
  <c r="AG3351" i="24"/>
  <c r="AG3272" i="24"/>
  <c r="AG3271" i="24"/>
  <c r="AG3270" i="24"/>
  <c r="AG3506" i="24"/>
  <c r="AG3429" i="24"/>
  <c r="AG3377" i="24"/>
  <c r="AG3298" i="24"/>
  <c r="AG3297" i="24"/>
  <c r="AG3296" i="24"/>
  <c r="AG3246" i="24"/>
  <c r="AG3221" i="24"/>
  <c r="AG3245" i="24"/>
  <c r="AG3247" i="24"/>
  <c r="AG3168" i="24"/>
  <c r="AG3167" i="24"/>
  <c r="AG3166" i="24"/>
  <c r="AG3194" i="24"/>
  <c r="AG3193" i="24"/>
  <c r="AG3192" i="24"/>
  <c r="AG3117" i="24"/>
  <c r="AG3244" i="24"/>
  <c r="AG3169" i="24"/>
  <c r="AG3376" i="24"/>
  <c r="AG3195" i="24"/>
  <c r="AG3220" i="24"/>
  <c r="AG3142" i="24"/>
  <c r="AG3115" i="24"/>
  <c r="AG3064" i="24"/>
  <c r="AG3063" i="24"/>
  <c r="AG3062" i="24"/>
  <c r="AG2987" i="24"/>
  <c r="AG3114" i="24"/>
  <c r="AG3219" i="24"/>
  <c r="AG3039" i="24"/>
  <c r="AG3218" i="24"/>
  <c r="AG3065" i="24"/>
  <c r="AG3143" i="24"/>
  <c r="AG3091" i="24"/>
  <c r="AG3140" i="24"/>
  <c r="AG2986" i="24"/>
  <c r="AG2985" i="24"/>
  <c r="AG2984" i="24"/>
  <c r="AG3116" i="24"/>
  <c r="AG3012" i="24"/>
  <c r="AG3011" i="24"/>
  <c r="AG3010" i="24"/>
  <c r="AG3141" i="24"/>
  <c r="AG3038" i="24"/>
  <c r="AG3037" i="24"/>
  <c r="AG3036" i="24"/>
  <c r="AG2961" i="24"/>
  <c r="AG3089" i="24"/>
  <c r="AG2908" i="24"/>
  <c r="AG2907" i="24"/>
  <c r="AG2906" i="24"/>
  <c r="AG2831" i="24"/>
  <c r="AG3088" i="24"/>
  <c r="AG2934" i="24"/>
  <c r="AG2933" i="24"/>
  <c r="AG2932" i="24"/>
  <c r="AG2857" i="24"/>
  <c r="AG2883" i="24"/>
  <c r="AG3013" i="24"/>
  <c r="AG2960" i="24"/>
  <c r="AG2909" i="24"/>
  <c r="AG2935" i="24"/>
  <c r="AG2804" i="24"/>
  <c r="AG2803" i="24"/>
  <c r="AG2958" i="24"/>
  <c r="AG2830" i="24"/>
  <c r="AG2829" i="24"/>
  <c r="AG2828" i="24"/>
  <c r="AG3090" i="24"/>
  <c r="AG2959" i="24"/>
  <c r="AG2856" i="24"/>
  <c r="AG2855" i="24"/>
  <c r="AG2854" i="24"/>
  <c r="AG2753" i="24"/>
  <c r="AG2779" i="24"/>
  <c r="AG2674" i="24"/>
  <c r="AG2673" i="24"/>
  <c r="AG2672" i="24"/>
  <c r="AG2882" i="24"/>
  <c r="AG2700" i="24"/>
  <c r="AG203" i="24" s="1"/>
  <c r="AG2699" i="24"/>
  <c r="AG202" i="24" s="1"/>
  <c r="AG2698" i="24"/>
  <c r="AG201" i="24" s="1"/>
  <c r="AG2726" i="24"/>
  <c r="AG2725" i="24"/>
  <c r="AG2724" i="24"/>
  <c r="AG2649" i="24"/>
  <c r="AG2880" i="24"/>
  <c r="AG2778" i="24"/>
  <c r="AG2777" i="24"/>
  <c r="AG2776" i="24"/>
  <c r="AG2701" i="24"/>
  <c r="AG204" i="24" s="1"/>
  <c r="AG2805" i="24"/>
  <c r="AG2802" i="24"/>
  <c r="AG2727" i="24"/>
  <c r="AG2648" i="24"/>
  <c r="AG2518" i="24"/>
  <c r="AG2517" i="24"/>
  <c r="AG2516" i="24"/>
  <c r="AG2441" i="24"/>
  <c r="AG2881" i="24"/>
  <c r="AG2544" i="24"/>
  <c r="AG2543" i="24"/>
  <c r="AG2542" i="24"/>
  <c r="AG2467" i="24"/>
  <c r="AG2336" i="24"/>
  <c r="AG2335" i="24"/>
  <c r="AG2334" i="24"/>
  <c r="AG2675" i="24"/>
  <c r="AG2570" i="24"/>
  <c r="AG2569" i="24"/>
  <c r="AG2568" i="24"/>
  <c r="AG2493" i="24"/>
  <c r="AG2362" i="24"/>
  <c r="AG2361" i="24"/>
  <c r="AG2360" i="24"/>
  <c r="AG2596" i="24"/>
  <c r="AG2595" i="24"/>
  <c r="AG2594" i="24"/>
  <c r="AG2519" i="24"/>
  <c r="AG2388" i="24"/>
  <c r="AG2387" i="24"/>
  <c r="AG2386" i="24"/>
  <c r="AG2752" i="24"/>
  <c r="AG2622" i="24"/>
  <c r="AG2621" i="24"/>
  <c r="AG2620" i="24"/>
  <c r="AG2545" i="24"/>
  <c r="AG2414" i="24"/>
  <c r="AG2413" i="24"/>
  <c r="AG2412" i="24"/>
  <c r="AG2337" i="24"/>
  <c r="AG2646" i="24"/>
  <c r="AG2571" i="24"/>
  <c r="AG2440" i="24"/>
  <c r="AG2439" i="24"/>
  <c r="AG2438" i="24"/>
  <c r="AG2363" i="24"/>
  <c r="AG2751" i="24"/>
  <c r="AG2647" i="24"/>
  <c r="AG2597" i="24"/>
  <c r="AG2466" i="24"/>
  <c r="AG2465" i="24"/>
  <c r="AG2464" i="24"/>
  <c r="AG2389" i="24"/>
  <c r="AG2490" i="24"/>
  <c r="AG2285" i="24"/>
  <c r="AG2154" i="24"/>
  <c r="AG2153" i="24"/>
  <c r="AG2152" i="24"/>
  <c r="AG2077" i="24"/>
  <c r="AG2623" i="24"/>
  <c r="AG2206" i="24"/>
  <c r="AG2205" i="24"/>
  <c r="AG2204" i="24"/>
  <c r="AG2129" i="24"/>
  <c r="AG2232" i="24"/>
  <c r="AG2231" i="24"/>
  <c r="AG2230" i="24"/>
  <c r="AG2155" i="24"/>
  <c r="AG2750" i="24"/>
  <c r="AG2415" i="24"/>
  <c r="AG2258" i="24"/>
  <c r="AG2257" i="24"/>
  <c r="AG2256" i="24"/>
  <c r="AG2181" i="24"/>
  <c r="AG2050" i="24"/>
  <c r="AG2049" i="24"/>
  <c r="AG2048" i="24"/>
  <c r="AG2492" i="24"/>
  <c r="AG2284" i="24"/>
  <c r="AG2283" i="24"/>
  <c r="AG2282" i="24"/>
  <c r="AG2207" i="24"/>
  <c r="AG2076" i="24"/>
  <c r="AG2075" i="24"/>
  <c r="AG2074" i="24"/>
  <c r="AG2310" i="24"/>
  <c r="AG2309" i="24"/>
  <c r="AG2308" i="24"/>
  <c r="AG2233" i="24"/>
  <c r="AG2102" i="24"/>
  <c r="AG2101" i="24"/>
  <c r="AG2100" i="24"/>
  <c r="AG2025" i="24"/>
  <c r="AG2491" i="24"/>
  <c r="AG2259" i="24"/>
  <c r="AG2128" i="24"/>
  <c r="AG2127" i="24"/>
  <c r="AG2126" i="24"/>
  <c r="AG2051" i="24"/>
  <c r="AG2179" i="24"/>
  <c r="AG1972" i="24"/>
  <c r="AG1971" i="24"/>
  <c r="AG1970" i="24"/>
  <c r="AG1895" i="24"/>
  <c r="AG1764" i="24"/>
  <c r="AG1763" i="24"/>
  <c r="AG1762" i="24"/>
  <c r="AG2178" i="24"/>
  <c r="AG1998" i="24"/>
  <c r="AG1997" i="24"/>
  <c r="AG1996" i="24"/>
  <c r="AG1921" i="24"/>
  <c r="AG1790" i="24"/>
  <c r="AG1789" i="24"/>
  <c r="AG1788" i="24"/>
  <c r="AG2024" i="24"/>
  <c r="AG2023" i="24"/>
  <c r="AG2022" i="24"/>
  <c r="AG1947" i="24"/>
  <c r="AG1816" i="24"/>
  <c r="AG1815" i="24"/>
  <c r="AG1814" i="24"/>
  <c r="AG1739" i="24"/>
  <c r="AG2103" i="24"/>
  <c r="AG1973" i="24"/>
  <c r="AG1842" i="24"/>
  <c r="AG1841" i="24"/>
  <c r="AG1840" i="24"/>
  <c r="AG1765" i="24"/>
  <c r="AG1999" i="24"/>
  <c r="AG1868" i="24"/>
  <c r="AG1867" i="24"/>
  <c r="AG1866" i="24"/>
  <c r="AG1791" i="24"/>
  <c r="AG2311" i="24"/>
  <c r="AG1894" i="24"/>
  <c r="AG1893" i="24"/>
  <c r="AG1892" i="24"/>
  <c r="AG1817" i="24"/>
  <c r="AG1946" i="24"/>
  <c r="AG1945" i="24"/>
  <c r="AG1944" i="24"/>
  <c r="AG1869" i="24"/>
  <c r="AG1738" i="24"/>
  <c r="AG1737" i="24"/>
  <c r="AG1736" i="24"/>
  <c r="AG1918" i="24"/>
  <c r="AG1634" i="24"/>
  <c r="AG1633" i="24"/>
  <c r="AG1632" i="24"/>
  <c r="AG1557" i="24"/>
  <c r="AG1426" i="24"/>
  <c r="AG1425" i="24"/>
  <c r="AG1660" i="24"/>
  <c r="AG1659" i="24"/>
  <c r="AG1658" i="24"/>
  <c r="AG1583" i="24"/>
  <c r="AG1452" i="24"/>
  <c r="AG1451" i="24"/>
  <c r="AG1450" i="24"/>
  <c r="AG1686" i="24"/>
  <c r="AG1685" i="24"/>
  <c r="AG1684" i="24"/>
  <c r="AG1609" i="24"/>
  <c r="AG1478" i="24"/>
  <c r="AG1477" i="24"/>
  <c r="AG1476" i="24"/>
  <c r="AG1712" i="24"/>
  <c r="AG1711" i="24"/>
  <c r="AG1710" i="24"/>
  <c r="AG1635" i="24"/>
  <c r="AG1504" i="24"/>
  <c r="AG1503" i="24"/>
  <c r="AG1502" i="24"/>
  <c r="AG2180" i="24"/>
  <c r="AG1661" i="24"/>
  <c r="AG1530" i="24"/>
  <c r="AG1529" i="24"/>
  <c r="AG1528" i="24"/>
  <c r="AG1453" i="24"/>
  <c r="AG1920" i="24"/>
  <c r="AG1687" i="24"/>
  <c r="AG1556" i="24"/>
  <c r="AG1555" i="24"/>
  <c r="AG1554" i="24"/>
  <c r="AG1479" i="24"/>
  <c r="AG1919" i="24"/>
  <c r="AG1843" i="24"/>
  <c r="AG1608" i="24"/>
  <c r="AG1607" i="24"/>
  <c r="AG1606" i="24"/>
  <c r="AG1531" i="24"/>
  <c r="AG1427" i="24"/>
  <c r="AG1424" i="24"/>
  <c r="AG1349" i="24"/>
  <c r="AG1218" i="24"/>
  <c r="AG1217" i="24"/>
  <c r="AG1216" i="24"/>
  <c r="AG1141" i="24"/>
  <c r="AG1375" i="24"/>
  <c r="AG1244" i="24"/>
  <c r="AG1243" i="24"/>
  <c r="AG1242" i="24"/>
  <c r="AG1167" i="24"/>
  <c r="AG1582" i="24"/>
  <c r="AG1505" i="24"/>
  <c r="AG1401" i="24"/>
  <c r="AG1270" i="24"/>
  <c r="AG1269" i="24"/>
  <c r="AG1268" i="24"/>
  <c r="AG1193" i="24"/>
  <c r="AG1581" i="24"/>
  <c r="AG1322" i="24"/>
  <c r="AG1321" i="24"/>
  <c r="AG1320" i="24"/>
  <c r="AG1245" i="24"/>
  <c r="AG1580" i="24"/>
  <c r="AG1348" i="24"/>
  <c r="AG1347" i="24"/>
  <c r="AG1346" i="24"/>
  <c r="AG1271" i="24"/>
  <c r="AG1140" i="24"/>
  <c r="AG1139" i="24"/>
  <c r="AG1138" i="24"/>
  <c r="AG1713" i="24"/>
  <c r="AG1374" i="24"/>
  <c r="AG1373" i="24"/>
  <c r="AG1372" i="24"/>
  <c r="AG1297" i="24"/>
  <c r="AG1166" i="24"/>
  <c r="AG1165" i="24"/>
  <c r="AG1164" i="24"/>
  <c r="AG1400" i="24"/>
  <c r="AG1399" i="24"/>
  <c r="AG1398" i="24"/>
  <c r="AG1323" i="24"/>
  <c r="AG1192" i="24"/>
  <c r="AG1191" i="24"/>
  <c r="AG1190" i="24"/>
  <c r="AG1294" i="24"/>
  <c r="AG1088" i="24"/>
  <c r="AG1087" i="24"/>
  <c r="AG1086" i="24"/>
  <c r="AG1011" i="24"/>
  <c r="AG880" i="24"/>
  <c r="AG879" i="24"/>
  <c r="AG878" i="24"/>
  <c r="AG1114" i="24"/>
  <c r="AG1113" i="24"/>
  <c r="AG1112" i="24"/>
  <c r="AG1037" i="24"/>
  <c r="AG906" i="24"/>
  <c r="AG905" i="24"/>
  <c r="AG904" i="24"/>
  <c r="AG1063" i="24"/>
  <c r="AG932" i="24"/>
  <c r="AG931" i="24"/>
  <c r="AG930" i="24"/>
  <c r="AG855" i="24"/>
  <c r="AG1089" i="24"/>
  <c r="AG958" i="24"/>
  <c r="AG957" i="24"/>
  <c r="AG956" i="24"/>
  <c r="AG881" i="24"/>
  <c r="AG1115" i="24"/>
  <c r="AG984" i="24"/>
  <c r="AG983" i="24"/>
  <c r="AG982" i="24"/>
  <c r="AG907" i="24"/>
  <c r="AG1296" i="24"/>
  <c r="AG1010" i="24"/>
  <c r="AG1009" i="24"/>
  <c r="AG1008" i="24"/>
  <c r="AG933" i="24"/>
  <c r="AG1036" i="24"/>
  <c r="AG1035" i="24"/>
  <c r="AG1034" i="24"/>
  <c r="AG959" i="24"/>
  <c r="AG853" i="24"/>
  <c r="AG750" i="24"/>
  <c r="AG749" i="24"/>
  <c r="AG748" i="24"/>
  <c r="AG673" i="24"/>
  <c r="AG542" i="24"/>
  <c r="AG541" i="24"/>
  <c r="AG540" i="24"/>
  <c r="AG852" i="24"/>
  <c r="AG776" i="24"/>
  <c r="AG775" i="24"/>
  <c r="AG774" i="24"/>
  <c r="AG699" i="24"/>
  <c r="AG568" i="24"/>
  <c r="AG567" i="24"/>
  <c r="AG566" i="24"/>
  <c r="AG985" i="24"/>
  <c r="AG802" i="24"/>
  <c r="AG801" i="24"/>
  <c r="AG800" i="24"/>
  <c r="AG725" i="24"/>
  <c r="AG594" i="24"/>
  <c r="AG593" i="24"/>
  <c r="AG592" i="24"/>
  <c r="AG1062" i="24"/>
  <c r="AG828" i="24"/>
  <c r="AG827" i="24"/>
  <c r="AG826" i="24"/>
  <c r="AG751" i="24"/>
  <c r="AG620" i="24"/>
  <c r="AG619" i="24"/>
  <c r="AG618" i="24"/>
  <c r="AG543" i="24"/>
  <c r="AG777" i="24"/>
  <c r="AG646" i="24"/>
  <c r="AG645" i="24"/>
  <c r="AG644" i="24"/>
  <c r="AG569" i="24"/>
  <c r="AG1219" i="24"/>
  <c r="AG1061" i="24"/>
  <c r="AG803" i="24"/>
  <c r="AG672" i="24"/>
  <c r="AG671" i="24"/>
  <c r="AG670" i="24"/>
  <c r="AG595" i="24"/>
  <c r="AG1295" i="24"/>
  <c r="AG724" i="24"/>
  <c r="AG723" i="24"/>
  <c r="AG722" i="24"/>
  <c r="AG647" i="24"/>
  <c r="AG412" i="24"/>
  <c r="AG411" i="24"/>
  <c r="AG410" i="24"/>
  <c r="AG335" i="24"/>
  <c r="AG438" i="24"/>
  <c r="AG437" i="24"/>
  <c r="AG436" i="24"/>
  <c r="AG361" i="24"/>
  <c r="AG854" i="24"/>
  <c r="AG464" i="24"/>
  <c r="AG463" i="24"/>
  <c r="AG462" i="24"/>
  <c r="AG387" i="24"/>
  <c r="AG490" i="24"/>
  <c r="AG489" i="24"/>
  <c r="AG488" i="24"/>
  <c r="AG413" i="24"/>
  <c r="AG282" i="24"/>
  <c r="AG281" i="24"/>
  <c r="AG280" i="24"/>
  <c r="AG829" i="24"/>
  <c r="AG698" i="24"/>
  <c r="AG516" i="24"/>
  <c r="AG515" i="24"/>
  <c r="AG514" i="24"/>
  <c r="AG439" i="24"/>
  <c r="AG308" i="24"/>
  <c r="AG307" i="24"/>
  <c r="AG306" i="24"/>
  <c r="AG697" i="24"/>
  <c r="AG491" i="24"/>
  <c r="AG360" i="24"/>
  <c r="AG359" i="24"/>
  <c r="AG358" i="24"/>
  <c r="AG283" i="24"/>
  <c r="AG696" i="24"/>
  <c r="AG621" i="24"/>
  <c r="AG517" i="24"/>
  <c r="AG386" i="24"/>
  <c r="AG385" i="24"/>
  <c r="AG384" i="24"/>
  <c r="AG309" i="24"/>
  <c r="AG333" i="24"/>
  <c r="AG465" i="24"/>
  <c r="AG332" i="24"/>
  <c r="AG1060" i="24"/>
  <c r="AH2" i="24"/>
  <c r="AG334" i="24"/>
  <c r="AG4" i="24"/>
  <c r="AG2294" i="24" s="1"/>
  <c r="AG2312" i="24" s="1"/>
  <c r="AG1669" i="24"/>
  <c r="AG2111" i="24"/>
  <c r="AG4348" i="24"/>
  <c r="AG4366" i="24" s="1"/>
  <c r="AG3545" i="24"/>
  <c r="AG4189" i="24"/>
  <c r="AF255" i="24"/>
  <c r="AF11" i="24"/>
  <c r="AF3158" i="24"/>
  <c r="AF3392" i="24"/>
  <c r="AG1881" i="24" l="1"/>
  <c r="AG2163" i="24"/>
  <c r="AG2630" i="24"/>
  <c r="AG2476" i="24"/>
  <c r="AG2494" i="24" s="1"/>
  <c r="AG1073" i="24"/>
  <c r="AG1985" i="24"/>
  <c r="AG4139" i="24"/>
  <c r="AG602" i="24"/>
  <c r="AG659" i="24"/>
  <c r="AG3125" i="24"/>
  <c r="AG2710" i="24"/>
  <c r="AG2728" i="24" s="1"/>
  <c r="AG2138" i="24"/>
  <c r="AG2156" i="24" s="1"/>
  <c r="AG1228" i="24"/>
  <c r="AG1246" i="24" s="1"/>
  <c r="AG1101" i="24"/>
  <c r="AG1514" i="24"/>
  <c r="AG1532" i="24" s="1"/>
  <c r="AG1773" i="24"/>
  <c r="AG2375" i="24"/>
  <c r="AG3827" i="24"/>
  <c r="AG1543" i="24"/>
  <c r="AG3648" i="24"/>
  <c r="AG2916" i="24"/>
  <c r="AG3698" i="24"/>
  <c r="AG3716" i="24" s="1"/>
  <c r="AG1461" i="24"/>
  <c r="AG396" i="24"/>
  <c r="AG414" i="24" s="1"/>
  <c r="AG1256" i="24"/>
  <c r="AG3181" i="24"/>
  <c r="AG2453" i="24"/>
  <c r="AG79" i="24"/>
  <c r="AG682" i="24"/>
  <c r="AG700" i="24" s="1"/>
  <c r="AG1358" i="24"/>
  <c r="AG1376" i="24" s="1"/>
  <c r="AG2685" i="24"/>
  <c r="AG188" i="24" s="1"/>
  <c r="AG3853" i="24"/>
  <c r="AG3203" i="24"/>
  <c r="AG500" i="24"/>
  <c r="AG518" i="24" s="1"/>
  <c r="AG1049" i="24"/>
  <c r="AG1593" i="24"/>
  <c r="AG3828" i="24"/>
  <c r="AG3846" i="24" s="1"/>
  <c r="AG1462" i="24"/>
  <c r="AG1480" i="24" s="1"/>
  <c r="AG2450" i="24"/>
  <c r="AG2468" i="24" s="1"/>
  <c r="AG252" i="24"/>
  <c r="AG1956" i="24"/>
  <c r="AG1974" i="24" s="1"/>
  <c r="AG51" i="24"/>
  <c r="AG4350" i="24"/>
  <c r="AG1645" i="24"/>
  <c r="AG2008" i="24"/>
  <c r="AG2026" i="24" s="1"/>
  <c r="AG2580" i="24"/>
  <c r="AG2598" i="24" s="1"/>
  <c r="AG1565" i="24"/>
  <c r="AG1981" i="24"/>
  <c r="AG2449" i="24"/>
  <c r="AG101" i="24"/>
  <c r="AG1150" i="24"/>
  <c r="AG1168" i="24" s="1"/>
  <c r="AG2164" i="24"/>
  <c r="AG2182" i="24" s="1"/>
  <c r="AG578" i="24"/>
  <c r="AG596" i="24" s="1"/>
  <c r="AG1907" i="24"/>
  <c r="AG2606" i="24"/>
  <c r="AG2624" i="24" s="1"/>
  <c r="AG2583" i="24"/>
  <c r="AG2763" i="24"/>
  <c r="AG393" i="24"/>
  <c r="AG3073" i="24"/>
  <c r="AG3932" i="24"/>
  <c r="AG3950" i="24" s="1"/>
  <c r="AG525" i="24"/>
  <c r="AG1201" i="24"/>
  <c r="AG4427" i="24"/>
  <c r="AG3595" i="24"/>
  <c r="AG2629" i="24"/>
  <c r="AG1983" i="24"/>
  <c r="AG1386" i="24"/>
  <c r="AG575" i="24"/>
  <c r="AG1254" i="24"/>
  <c r="AG1272" i="24" s="1"/>
  <c r="AG3983" i="24"/>
  <c r="AG3100" i="24"/>
  <c r="AG3118" i="24" s="1"/>
  <c r="AG4295" i="24"/>
  <c r="AG3467" i="24"/>
  <c r="AG4195" i="24"/>
  <c r="AG3415" i="24"/>
  <c r="AG4608" i="24"/>
  <c r="AG4626" i="24" s="1"/>
  <c r="AG4481" i="24"/>
  <c r="AG3333" i="24"/>
  <c r="AG3723" i="24"/>
  <c r="AG3385" i="24"/>
  <c r="AG2735" i="24"/>
  <c r="AG343" i="24"/>
  <c r="AG2475" i="24"/>
  <c r="AG399" i="24"/>
  <c r="AG77" i="24"/>
  <c r="AG890" i="24"/>
  <c r="AG908" i="24" s="1"/>
  <c r="AG369" i="24"/>
  <c r="AG266" i="24"/>
  <c r="AG630" i="24"/>
  <c r="AG648" i="24" s="1"/>
  <c r="AG786" i="24"/>
  <c r="AG804" i="24" s="1"/>
  <c r="AG1825" i="24"/>
  <c r="AG1647" i="24"/>
  <c r="AG1435" i="24"/>
  <c r="AG1331" i="24"/>
  <c r="AG1643" i="24"/>
  <c r="AG1569" i="24"/>
  <c r="AG1722" i="24"/>
  <c r="AG1740" i="24" s="1"/>
  <c r="AG1799" i="24"/>
  <c r="AG1904" i="24"/>
  <c r="AG1922" i="24" s="1"/>
  <c r="AG1929" i="24"/>
  <c r="AG2089" i="24"/>
  <c r="AG2063" i="24"/>
  <c r="AG2349" i="24"/>
  <c r="AG2531" i="24"/>
  <c r="AG2788" i="24"/>
  <c r="AG2806" i="24" s="1"/>
  <c r="AG2657" i="24"/>
  <c r="AG2372" i="24"/>
  <c r="AG2390" i="24" s="1"/>
  <c r="AG229" i="24"/>
  <c r="AG2918" i="24"/>
  <c r="AG2936" i="24" s="1"/>
  <c r="AG2687" i="24"/>
  <c r="AG189" i="24" s="1"/>
  <c r="AG2921" i="24"/>
  <c r="AG2943" i="24"/>
  <c r="AG3103" i="24"/>
  <c r="AG3359" i="24"/>
  <c r="AG3620" i="24"/>
  <c r="AG3638" i="24" s="1"/>
  <c r="AG3675" i="24"/>
  <c r="AG3906" i="24"/>
  <c r="AG3924" i="24" s="1"/>
  <c r="AG4091" i="24"/>
  <c r="AG4322" i="24"/>
  <c r="AG4340" i="24" s="1"/>
  <c r="AG4452" i="24"/>
  <c r="AG4470" i="24" s="1"/>
  <c r="AG4504" i="24"/>
  <c r="AG4522" i="24" s="1"/>
  <c r="AG4582" i="24"/>
  <c r="AG4600" i="24" s="1"/>
  <c r="AG4558" i="24"/>
  <c r="AG3748" i="24"/>
  <c r="AG3149" i="24"/>
  <c r="AG2551" i="24"/>
  <c r="AG1437" i="24"/>
  <c r="AG705" i="24"/>
  <c r="AG631" i="24"/>
  <c r="AG1620" i="24"/>
  <c r="AG501" i="24"/>
  <c r="AG4012" i="24"/>
  <c r="AG3487" i="24"/>
  <c r="AG3436" i="24"/>
  <c r="AG4609" i="24"/>
  <c r="AG4085" i="24"/>
  <c r="AG3231" i="24"/>
  <c r="AG2374" i="24"/>
  <c r="AG2061" i="24"/>
  <c r="AG1282" i="24"/>
  <c r="AG991" i="24"/>
  <c r="AG263" i="24"/>
  <c r="AG1537" i="24"/>
  <c r="AG2317" i="24"/>
  <c r="AG3228" i="24"/>
  <c r="AG2581" i="24"/>
  <c r="AG4349" i="24"/>
  <c r="AG1988" i="24"/>
  <c r="AG864" i="24"/>
  <c r="AG882" i="24" s="1"/>
  <c r="AG4376" i="24"/>
  <c r="AG3570" i="24"/>
  <c r="AG2867" i="24"/>
  <c r="AG2292" i="24"/>
  <c r="AG1798" i="24"/>
  <c r="AG1281" i="24"/>
  <c r="AG576" i="24"/>
  <c r="AG4374" i="24"/>
  <c r="AG4392" i="24" s="1"/>
  <c r="AG3961" i="24"/>
  <c r="AG3099" i="24"/>
  <c r="AG4192" i="24"/>
  <c r="AG4210" i="24" s="1"/>
  <c r="AG3204" i="24"/>
  <c r="AG3222" i="24" s="1"/>
  <c r="AG4556" i="24"/>
  <c r="AG4574" i="24" s="1"/>
  <c r="AG3178" i="24"/>
  <c r="AG3196" i="24" s="1"/>
  <c r="AG4113" i="24"/>
  <c r="AG2865" i="24"/>
  <c r="AG4400" i="24"/>
  <c r="AG4418" i="24" s="1"/>
  <c r="AG3931" i="24"/>
  <c r="AG1540" i="24"/>
  <c r="AG1803" i="24"/>
  <c r="AG321" i="24"/>
  <c r="AG2319" i="24"/>
  <c r="AG2297" i="24"/>
  <c r="AG656" i="24"/>
  <c r="AG674" i="24" s="1"/>
  <c r="AG681" i="24"/>
  <c r="AG78" i="24"/>
  <c r="AG1127" i="24"/>
  <c r="AG707" i="24"/>
  <c r="AG815" i="24"/>
  <c r="AG1072" i="24"/>
  <c r="AG1090" i="24" s="1"/>
  <c r="AG1332" i="24"/>
  <c r="AG1350" i="24" s="1"/>
  <c r="AG1747" i="24"/>
  <c r="AG1695" i="24"/>
  <c r="AG1487" i="24"/>
  <c r="AG1617" i="24"/>
  <c r="AG1748" i="24"/>
  <c r="AG1766" i="24" s="1"/>
  <c r="AG1933" i="24"/>
  <c r="AG2137" i="24"/>
  <c r="AG2371" i="24"/>
  <c r="AG2424" i="24"/>
  <c r="AG2442" i="24" s="1"/>
  <c r="AG2401" i="24"/>
  <c r="AG2346" i="24"/>
  <c r="AG2364" i="24" s="1"/>
  <c r="AG2554" i="24"/>
  <c r="AG2572" i="24" s="1"/>
  <c r="AG2814" i="24"/>
  <c r="AG2832" i="24" s="1"/>
  <c r="AG2817" i="24"/>
  <c r="AG2944" i="24"/>
  <c r="AG2962" i="24" s="1"/>
  <c r="AG2970" i="24"/>
  <c r="AG2988" i="24" s="1"/>
  <c r="AG3207" i="24"/>
  <c r="AG3210" i="24" s="1"/>
  <c r="AG3281" i="24"/>
  <c r="AG3516" i="24"/>
  <c r="AG3534" i="24" s="1"/>
  <c r="AG3386" i="24"/>
  <c r="AG3404" i="24" s="1"/>
  <c r="AG3571" i="24"/>
  <c r="AG3672" i="24"/>
  <c r="AG3690" i="24" s="1"/>
  <c r="AG3776" i="24"/>
  <c r="AG3794" i="24" s="1"/>
  <c r="AG3880" i="24"/>
  <c r="AG3898" i="24" s="1"/>
  <c r="AG3984" i="24"/>
  <c r="AG4002" i="24" s="1"/>
  <c r="AG4399" i="24"/>
  <c r="AG4426" i="24"/>
  <c r="AG4444" i="24" s="1"/>
  <c r="AG4530" i="24"/>
  <c r="AG4548" i="24" s="1"/>
  <c r="AG4607" i="24"/>
  <c r="AG4685" i="24"/>
  <c r="AG4689" i="24"/>
  <c r="AG4528" i="24"/>
  <c r="AG3829" i="24"/>
  <c r="AG3175" i="24"/>
  <c r="AG2369" i="24"/>
  <c r="AG2321" i="24"/>
  <c r="AG1408" i="24"/>
  <c r="AG658" i="24"/>
  <c r="AG398" i="24"/>
  <c r="AG3362" i="24"/>
  <c r="AG4398" i="24"/>
  <c r="AG2734" i="24"/>
  <c r="AG4583" i="24"/>
  <c r="AG3799" i="24"/>
  <c r="AG3176" i="24"/>
  <c r="AG2452" i="24"/>
  <c r="AG1953" i="24"/>
  <c r="AG1385" i="24"/>
  <c r="AG731" i="24"/>
  <c r="AG319" i="24"/>
  <c r="AG523" i="24"/>
  <c r="AG4142" i="24"/>
  <c r="AG3435" i="24"/>
  <c r="AG3543" i="24"/>
  <c r="AG26" i="24"/>
  <c r="AG126" i="24"/>
  <c r="AG2739" i="24"/>
  <c r="AG2891" i="24"/>
  <c r="AG3022" i="24"/>
  <c r="AG3040" i="24" s="1"/>
  <c r="AG2999" i="24"/>
  <c r="AG3151" i="24"/>
  <c r="AG3126" i="24"/>
  <c r="AG3144" i="24" s="1"/>
  <c r="AG3334" i="24"/>
  <c r="AG3352" i="24" s="1"/>
  <c r="AG3337" i="24"/>
  <c r="AG3360" i="24"/>
  <c r="AG3378" i="24" s="1"/>
  <c r="AG3438" i="24"/>
  <c r="AG3456" i="24" s="1"/>
  <c r="AG3619" i="24"/>
  <c r="AG3805" i="24"/>
  <c r="AG3749" i="24"/>
  <c r="AG3883" i="24"/>
  <c r="AG4013" i="24"/>
  <c r="AG4062" i="24"/>
  <c r="AG4080" i="24" s="1"/>
  <c r="AG4036" i="24"/>
  <c r="AG4054" i="24" s="1"/>
  <c r="AG4087" i="24"/>
  <c r="AG4166" i="24"/>
  <c r="AG4184" i="24" s="1"/>
  <c r="AG4218" i="24"/>
  <c r="AG4236" i="24" s="1"/>
  <c r="AG4507" i="24"/>
  <c r="AG4559" i="24"/>
  <c r="AG4585" i="24"/>
  <c r="AG4424" i="24"/>
  <c r="AG3592" i="24"/>
  <c r="AG2967" i="24"/>
  <c r="AG2607" i="24"/>
  <c r="AG1980" i="24"/>
  <c r="AG1252" i="24"/>
  <c r="AG553" i="24"/>
  <c r="AG814" i="24"/>
  <c r="AG1563" i="24"/>
  <c r="AG3960" i="24"/>
  <c r="AG3283" i="24"/>
  <c r="AG4505" i="24"/>
  <c r="AG3825" i="24"/>
  <c r="AG3102" i="24"/>
  <c r="AG2344" i="24"/>
  <c r="AG1954" i="24"/>
  <c r="AG1225" i="24"/>
  <c r="AG1229" i="24"/>
  <c r="AG472" i="24"/>
  <c r="AG2500" i="24"/>
  <c r="AG1069" i="24"/>
  <c r="AG3258" i="24"/>
  <c r="AG4661" i="24"/>
  <c r="AG2919" i="24"/>
  <c r="AG102" i="24"/>
  <c r="AG942" i="24"/>
  <c r="AG1305" i="24"/>
  <c r="AG1384" i="24"/>
  <c r="AG1402" i="24" s="1"/>
  <c r="AG1179" i="24"/>
  <c r="AG1387" i="24"/>
  <c r="AG1306" i="24"/>
  <c r="AG1324" i="24" s="1"/>
  <c r="AG1618" i="24"/>
  <c r="AG1636" i="24" s="1"/>
  <c r="AG1280" i="24"/>
  <c r="AG1298" i="24" s="1"/>
  <c r="AG1777" i="24"/>
  <c r="AG1696" i="24"/>
  <c r="AG1714" i="24" s="1"/>
  <c r="AG1955" i="24"/>
  <c r="AG1826" i="24"/>
  <c r="AG1844" i="24" s="1"/>
  <c r="AG2193" i="24"/>
  <c r="AG2086" i="24"/>
  <c r="AG2104" i="24" s="1"/>
  <c r="AG2323" i="24"/>
  <c r="AG176" i="24"/>
  <c r="AG2557" i="24"/>
  <c r="AG2190" i="24"/>
  <c r="AG2208" i="24" s="1"/>
  <c r="AG2505" i="24"/>
  <c r="AG2635" i="24"/>
  <c r="AG2423" i="24"/>
  <c r="AG2631" i="24"/>
  <c r="AG2638" i="24" s="1"/>
  <c r="AG2683" i="24"/>
  <c r="AG226" i="24"/>
  <c r="AG2684" i="24"/>
  <c r="AG2947" i="24"/>
  <c r="AG2813" i="24"/>
  <c r="AG3047" i="24"/>
  <c r="AG3230" i="24"/>
  <c r="AG3248" i="24" s="1"/>
  <c r="AG3256" i="24"/>
  <c r="AG3274" i="24" s="1"/>
  <c r="AG3155" i="24"/>
  <c r="AG3363" i="24"/>
  <c r="AG3285" i="24"/>
  <c r="AG3515" i="24"/>
  <c r="AG3568" i="24"/>
  <c r="AG3586" i="24" s="1"/>
  <c r="AG3909" i="24"/>
  <c r="AG4061" i="24"/>
  <c r="AG4114" i="24"/>
  <c r="AG4132" i="24" s="1"/>
  <c r="AG4140" i="24"/>
  <c r="AG4158" i="24" s="1"/>
  <c r="AG4247" i="24"/>
  <c r="AG4351" i="24"/>
  <c r="AG4429" i="24"/>
  <c r="AG4451" i="24"/>
  <c r="AG4555" i="24"/>
  <c r="AG4711" i="24"/>
  <c r="AG4346" i="24"/>
  <c r="AG4356" i="24" s="1"/>
  <c r="AG3725" i="24"/>
  <c r="AG3045" i="24"/>
  <c r="AG2218" i="24"/>
  <c r="AG1849" i="24"/>
  <c r="AG1433" i="24"/>
  <c r="AG2837" i="24"/>
  <c r="AG4579" i="24"/>
  <c r="AG4532" i="24"/>
  <c r="AG4428" i="24"/>
  <c r="AG3618" i="24"/>
  <c r="AG2993" i="24"/>
  <c r="AG2399" i="24"/>
  <c r="AG1797" i="24"/>
  <c r="AG1853" i="24"/>
  <c r="AG787" i="24"/>
  <c r="AG1902" i="24"/>
  <c r="AG1511" i="24"/>
  <c r="AG4064" i="24"/>
  <c r="AG3774" i="24"/>
  <c r="AG27" i="24"/>
  <c r="AG127" i="24"/>
  <c r="AG607" i="24"/>
  <c r="AG253" i="24"/>
  <c r="AG447" i="24"/>
  <c r="AG422" i="24"/>
  <c r="AG440" i="24" s="1"/>
  <c r="AG265" i="24"/>
  <c r="AG473" i="24"/>
  <c r="AG344" i="24"/>
  <c r="AG555" i="24"/>
  <c r="AG53" i="24"/>
  <c r="AG477" i="24"/>
  <c r="AG760" i="24"/>
  <c r="AG778" i="24" s="1"/>
  <c r="AG551" i="24"/>
  <c r="AG759" i="24"/>
  <c r="AG685" i="24"/>
  <c r="AG1098" i="24"/>
  <c r="AG1116" i="24" s="1"/>
  <c r="AG812" i="24"/>
  <c r="AG830" i="24" s="1"/>
  <c r="AG893" i="24"/>
  <c r="AG838" i="24"/>
  <c r="AG856" i="24" s="1"/>
  <c r="AG1046" i="24"/>
  <c r="AG1064" i="24" s="1"/>
  <c r="AG889" i="24"/>
  <c r="AG103" i="24"/>
  <c r="AG968" i="24"/>
  <c r="AG986" i="24" s="1"/>
  <c r="AG971" i="24"/>
  <c r="AG1410" i="24"/>
  <c r="AG1428" i="24" s="1"/>
  <c r="AG1176" i="24"/>
  <c r="AG1194" i="24" s="1"/>
  <c r="AG1413" i="24"/>
  <c r="AG1227" i="24"/>
  <c r="AG1335" i="24"/>
  <c r="AG1309" i="24"/>
  <c r="AG1644" i="24"/>
  <c r="AG1662" i="24" s="1"/>
  <c r="AG151" i="24"/>
  <c r="AG2033" i="24"/>
  <c r="AG1855" i="24"/>
  <c r="AG2241" i="24"/>
  <c r="AG2167" i="24"/>
  <c r="AG2115" i="24"/>
  <c r="AG177" i="24"/>
  <c r="AG2605" i="24"/>
  <c r="AG2219" i="24"/>
  <c r="AG2345" i="24"/>
  <c r="AG2553" i="24"/>
  <c r="AG2398" i="24"/>
  <c r="AG2416" i="24" s="1"/>
  <c r="AG227" i="24"/>
  <c r="AG2736" i="24"/>
  <c r="AG2754" i="24" s="1"/>
  <c r="AG2761" i="24"/>
  <c r="AG2995" i="24"/>
  <c r="AG3077" i="24"/>
  <c r="AG2996" i="24"/>
  <c r="AG3014" i="24" s="1"/>
  <c r="AG2969" i="24"/>
  <c r="AG3152" i="24"/>
  <c r="AG3170" i="24" s="1"/>
  <c r="AG3389" i="24"/>
  <c r="AG3594" i="24"/>
  <c r="AG3612" i="24" s="1"/>
  <c r="AG3597" i="24"/>
  <c r="AG3724" i="24"/>
  <c r="AG3742" i="24" s="1"/>
  <c r="AG3831" i="24"/>
  <c r="AG3935" i="24"/>
  <c r="AG3879" i="24"/>
  <c r="AG3987" i="24"/>
  <c r="AG4169" i="24"/>
  <c r="AG4221" i="24"/>
  <c r="AG4244" i="24"/>
  <c r="AG4262" i="24" s="1"/>
  <c r="AG4403" i="24"/>
  <c r="AG4712" i="24"/>
  <c r="AG4730" i="24" s="1"/>
  <c r="AG241" i="24" s="1"/>
  <c r="AG4267" i="24"/>
  <c r="AG3513" i="24"/>
  <c r="AG2842" i="24"/>
  <c r="AG2556" i="24"/>
  <c r="AG1875" i="24"/>
  <c r="AG1147" i="24"/>
  <c r="AG1251" i="24"/>
  <c r="AG1958" i="24"/>
  <c r="AG3440" i="24"/>
  <c r="AG3670" i="24"/>
  <c r="AG2915" i="24"/>
  <c r="AG2084" i="24"/>
  <c r="AG2318" i="24"/>
  <c r="AG1307" i="24"/>
  <c r="AG813" i="24"/>
  <c r="AG862" i="24"/>
  <c r="AG3072" i="24"/>
  <c r="AG4632" i="24"/>
  <c r="AG1021" i="24"/>
  <c r="AG1564" i="24"/>
  <c r="AG653" i="24"/>
  <c r="AG1411" i="24"/>
  <c r="AG2135" i="24"/>
  <c r="AG2841" i="24"/>
  <c r="AG1489" i="24"/>
  <c r="AG2608" i="24"/>
  <c r="AG1333" i="24"/>
  <c r="AG966" i="24"/>
  <c r="AG1801" i="24"/>
  <c r="AG965" i="24"/>
  <c r="AG1278" i="24"/>
  <c r="AG3956" i="24"/>
  <c r="AG2738" i="24"/>
  <c r="AG4086" i="24"/>
  <c r="AG2733" i="24"/>
  <c r="AG3852" i="24"/>
  <c r="AG4502" i="24"/>
  <c r="AG2348" i="24"/>
  <c r="AG3232" i="24"/>
  <c r="AG3647" i="24"/>
  <c r="AG4683" i="24"/>
  <c r="AG4241" i="24"/>
  <c r="AG4479" i="24"/>
  <c r="AG3071" i="24"/>
  <c r="AG3907" i="24"/>
  <c r="AG4246" i="24"/>
  <c r="AG3331" i="24"/>
  <c r="AG4423" i="24"/>
  <c r="AG420" i="24"/>
  <c r="AG4635" i="24"/>
  <c r="AG4631" i="24"/>
  <c r="AG4610" i="24"/>
  <c r="AG4531" i="24"/>
  <c r="AG4453" i="24"/>
  <c r="AG4324" i="24"/>
  <c r="AG4271" i="24"/>
  <c r="AG4164" i="24"/>
  <c r="AG4089" i="24"/>
  <c r="AG4034" i="24"/>
  <c r="AG3851" i="24"/>
  <c r="AG3778" i="24"/>
  <c r="AG3643" i="24"/>
  <c r="AG3695" i="24"/>
  <c r="AG3514" i="24"/>
  <c r="AG3279" i="24"/>
  <c r="AG3439" i="24"/>
  <c r="AG3253" i="24"/>
  <c r="AG3127" i="24"/>
  <c r="AG3150" i="24"/>
  <c r="AG3153" i="24"/>
  <c r="AG3023" i="24"/>
  <c r="AG2942" i="24"/>
  <c r="AG2686" i="24"/>
  <c r="AG2790" i="24"/>
  <c r="AG2448" i="24"/>
  <c r="AG2458" i="24" s="1"/>
  <c r="AG2526" i="24"/>
  <c r="AG2347" i="24"/>
  <c r="AG2421" i="24"/>
  <c r="AG2087" i="24"/>
  <c r="AG2165" i="24"/>
  <c r="AG2214" i="24"/>
  <c r="AG2035" i="24"/>
  <c r="AG2083" i="24"/>
  <c r="AG2113" i="24"/>
  <c r="AG1979" i="24"/>
  <c r="AG1906" i="24"/>
  <c r="AG1827" i="24"/>
  <c r="AG1641" i="24"/>
  <c r="AG1568" i="24"/>
  <c r="AG1356" i="24"/>
  <c r="AG1407" i="24"/>
  <c r="AG1334" i="24"/>
  <c r="AG1178" i="24"/>
  <c r="AG1329" i="24"/>
  <c r="AG865" i="24"/>
  <c r="AG1122" i="24"/>
  <c r="AG866" i="24"/>
  <c r="AG683" i="24"/>
  <c r="AG549" i="24"/>
  <c r="AG550" i="24"/>
  <c r="AG992" i="24"/>
  <c r="AG580" i="24"/>
  <c r="AG294" i="24"/>
  <c r="AG372" i="24"/>
  <c r="AG527" i="24"/>
  <c r="AG264" i="24"/>
  <c r="AG2217" i="24"/>
  <c r="AG341" i="24"/>
  <c r="AG1984" i="24"/>
  <c r="AG2187" i="24"/>
  <c r="AG371" i="24"/>
  <c r="AG1095" i="24"/>
  <c r="AG679" i="24"/>
  <c r="AG2009" i="24"/>
  <c r="AG1277" i="24"/>
  <c r="AG2529" i="24"/>
  <c r="AG1434" i="24"/>
  <c r="AG1698" i="24"/>
  <c r="AG2863" i="24"/>
  <c r="AG3621" i="24"/>
  <c r="AG4111" i="24"/>
  <c r="AG497" i="24"/>
  <c r="AG3413" i="24"/>
  <c r="AG4193" i="24"/>
  <c r="AG3982" i="24"/>
  <c r="AG4658" i="24"/>
  <c r="AG2400" i="24"/>
  <c r="AG3465" i="24"/>
  <c r="AG3877" i="24"/>
  <c r="AG943" i="24"/>
  <c r="AG3488" i="24"/>
  <c r="AG2997" i="24"/>
  <c r="AG3904" i="24"/>
  <c r="AG4294" i="24"/>
  <c r="AG3878" i="24"/>
  <c r="AG788" i="24"/>
  <c r="AG891" i="24"/>
  <c r="AG3097" i="24"/>
  <c r="AG3929" i="24"/>
  <c r="AG4319" i="24"/>
  <c r="AG1823" i="24"/>
  <c r="AG4371" i="24"/>
  <c r="AG3773" i="24"/>
  <c r="AG4116" i="24"/>
  <c r="AG654" i="24"/>
  <c r="AG2603" i="24"/>
  <c r="AG3309" i="24"/>
  <c r="AG4375" i="24"/>
  <c r="AG3049" i="24"/>
  <c r="AG3934" i="24"/>
  <c r="AG1070" i="24"/>
  <c r="AG3955" i="24"/>
  <c r="AG1485" i="24"/>
  <c r="AG3414" i="24"/>
  <c r="AG3981" i="24"/>
  <c r="AG1567" i="24"/>
  <c r="AG3205" i="24"/>
  <c r="AG4008" i="24"/>
  <c r="AG4018" i="24" s="1"/>
  <c r="AG4713" i="24"/>
  <c r="AG4605" i="24"/>
  <c r="AG4557" i="24"/>
  <c r="AG4476" i="24"/>
  <c r="AG4480" i="24"/>
  <c r="AG4397" i="24"/>
  <c r="AG4245" i="24"/>
  <c r="AG4163" i="24"/>
  <c r="AG4007" i="24"/>
  <c r="AG4060" i="24"/>
  <c r="AG4070" i="24" s="1"/>
  <c r="AG3777" i="24"/>
  <c r="AG3804" i="24"/>
  <c r="AG3544" i="24"/>
  <c r="AG3622" i="24"/>
  <c r="AG3466" i="24"/>
  <c r="AG3254" i="24"/>
  <c r="AG3264" i="24" s="1"/>
  <c r="AG3335" i="24"/>
  <c r="AG3180" i="24"/>
  <c r="AG3101" i="24"/>
  <c r="AG2971" i="24"/>
  <c r="AG2893" i="24"/>
  <c r="AG2894" i="24"/>
  <c r="AG2789" i="24"/>
  <c r="AG2659" i="24"/>
  <c r="AG2477" i="24"/>
  <c r="AG2343" i="24"/>
  <c r="AG2578" i="24"/>
  <c r="AG2396" i="24"/>
  <c r="AG2425" i="24"/>
  <c r="AG2213" i="24"/>
  <c r="AG2031" i="24"/>
  <c r="AG2058" i="24"/>
  <c r="AG1931" i="24"/>
  <c r="AG1880" i="24"/>
  <c r="AG1775" i="24"/>
  <c r="AG1876" i="24"/>
  <c r="AG1542" i="24"/>
  <c r="AG1671" i="24"/>
  <c r="AG1538" i="24"/>
  <c r="AG1173" i="24"/>
  <c r="AG1382" i="24"/>
  <c r="AG1203" i="24"/>
  <c r="AG1776" i="24"/>
  <c r="AG1304" i="24"/>
  <c r="AG944" i="24"/>
  <c r="AG1096" i="24"/>
  <c r="AG969" i="24"/>
  <c r="AG709" i="24"/>
  <c r="AG783" i="24"/>
  <c r="AG784" i="24"/>
  <c r="AG810" i="24"/>
  <c r="AG476" i="24"/>
  <c r="AG419" i="24"/>
  <c r="AG835" i="24"/>
  <c r="AG554" i="24"/>
  <c r="AG289" i="24"/>
  <c r="AG1824" i="24"/>
  <c r="AG1693" i="24"/>
  <c r="AG2499" i="24"/>
  <c r="AG606" i="24"/>
  <c r="AG1541" i="24"/>
  <c r="AG1750" i="24"/>
  <c r="AG316" i="24"/>
  <c r="AG1694" i="24"/>
  <c r="AG3124" i="24"/>
  <c r="AG3540" i="24"/>
  <c r="AG2139" i="24"/>
  <c r="AG3409" i="24"/>
  <c r="AG4320" i="24"/>
  <c r="AG3751" i="24"/>
  <c r="AG4138" i="24"/>
  <c r="AG4148" i="24" s="1"/>
  <c r="AG2604" i="24"/>
  <c r="AG3332" i="24"/>
  <c r="AG4220" i="24"/>
  <c r="AG166" i="24"/>
  <c r="AG3855" i="24"/>
  <c r="AG4710" i="24"/>
  <c r="AG3908" i="24"/>
  <c r="AG1697" i="24"/>
  <c r="AG3357" i="24"/>
  <c r="AG3959" i="24"/>
  <c r="AG940" i="24"/>
  <c r="AG4268" i="24"/>
  <c r="AG3201" i="24"/>
  <c r="AG4709" i="24"/>
  <c r="AG4584" i="24"/>
  <c r="AG4527" i="24"/>
  <c r="AG4501" i="24"/>
  <c r="AG4454" i="24"/>
  <c r="AG4345" i="24"/>
  <c r="AG4242" i="24"/>
  <c r="AG4141" i="24"/>
  <c r="AG3985" i="24"/>
  <c r="AG3800" i="24"/>
  <c r="AG3696" i="24"/>
  <c r="AG3747" i="24"/>
  <c r="AG3591" i="24"/>
  <c r="AG3674" i="24"/>
  <c r="AG3387" i="24"/>
  <c r="AG3361" i="24"/>
  <c r="AG3206" i="24"/>
  <c r="AG2994" i="24"/>
  <c r="AG3098" i="24"/>
  <c r="AG2968" i="24"/>
  <c r="AG2890" i="24"/>
  <c r="AG2920" i="24"/>
  <c r="AG2786" i="24"/>
  <c r="AG2656" i="24"/>
  <c r="AG2525" i="24"/>
  <c r="AG2577" i="24"/>
  <c r="AG2504" i="24"/>
  <c r="AG2682" i="24"/>
  <c r="AG2270" i="24"/>
  <c r="AG2191" i="24"/>
  <c r="AG2265" i="24"/>
  <c r="AG2422" i="24"/>
  <c r="AG2036" i="24"/>
  <c r="AG1928" i="24"/>
  <c r="AG1771" i="24"/>
  <c r="AG1772" i="24"/>
  <c r="AG1782" i="24" s="1"/>
  <c r="AG1802" i="24"/>
  <c r="AG2110" i="24"/>
  <c r="AG1668" i="24"/>
  <c r="AG1464" i="24"/>
  <c r="AG1151" i="24"/>
  <c r="AG1308" i="24"/>
  <c r="AG1200" i="24"/>
  <c r="AG1512" i="24"/>
  <c r="AG1230" i="24"/>
  <c r="AG1022" i="24"/>
  <c r="AG939" i="24"/>
  <c r="AG892" i="24"/>
  <c r="AG706" i="24"/>
  <c r="AG761" i="24"/>
  <c r="AG710" i="24"/>
  <c r="AG736" i="24"/>
  <c r="AG367" i="24"/>
  <c r="AG397" i="24"/>
  <c r="AG762" i="24"/>
  <c r="AG498" i="24"/>
  <c r="AG267" i="24"/>
  <c r="AG293" i="24"/>
  <c r="AG1099" i="24"/>
  <c r="AG2010" i="24"/>
  <c r="AG2707" i="24"/>
  <c r="AG342" i="24"/>
  <c r="AG1490" i="24"/>
  <c r="AG1589" i="24"/>
  <c r="AG2660" i="24"/>
  <c r="AG680" i="24"/>
  <c r="AG1486" i="24"/>
  <c r="AG1901" i="24"/>
  <c r="AG4714" i="24"/>
  <c r="AG4553" i="24"/>
  <c r="AG4475" i="24"/>
  <c r="AG4449" i="24"/>
  <c r="AG4298" i="24"/>
  <c r="AG4293" i="24"/>
  <c r="AG4115" i="24"/>
  <c r="AG4033" i="24"/>
  <c r="AG3856" i="24"/>
  <c r="AG3726" i="24"/>
  <c r="AG3722" i="24"/>
  <c r="AG3673" i="24"/>
  <c r="AG3569" i="24"/>
  <c r="AG3518" i="24"/>
  <c r="AG3305" i="24"/>
  <c r="AG3358" i="24"/>
  <c r="AG3046" i="24"/>
  <c r="AG3024" i="24"/>
  <c r="AG2838" i="24"/>
  <c r="AG2816" i="24"/>
  <c r="AG2811" i="24"/>
  <c r="AG2712" i="24"/>
  <c r="AG2708" i="24"/>
  <c r="AG2503" i="24"/>
  <c r="AG2555" i="24"/>
  <c r="AG2373" i="24"/>
  <c r="AG2633" i="24"/>
  <c r="AG2136" i="24"/>
  <c r="AG2188" i="24"/>
  <c r="AG2243" i="24"/>
  <c r="AG2291" i="24"/>
  <c r="AG1854" i="24"/>
  <c r="AG1746" i="24"/>
  <c r="AG2006" i="24"/>
  <c r="AG2447" i="24"/>
  <c r="AG1850" i="24"/>
  <c r="AG1594" i="24"/>
  <c r="AG1724" i="24"/>
  <c r="AG1148" i="24"/>
  <c r="AG1199" i="24"/>
  <c r="AG1459" i="24"/>
  <c r="AG1355" i="24"/>
  <c r="AG1047" i="24"/>
  <c r="AG913" i="24"/>
  <c r="AG917" i="24"/>
  <c r="AG1126" i="24"/>
  <c r="AG632" i="24"/>
  <c r="AG758" i="24"/>
  <c r="AG601" i="24"/>
  <c r="AG627" i="24"/>
  <c r="AG345" i="24"/>
  <c r="AG394" i="24"/>
  <c r="AG628" i="24"/>
  <c r="AG424" i="24"/>
  <c r="AG475" i="24"/>
  <c r="AG861" i="24"/>
  <c r="AG735" i="24"/>
  <c r="AG1255" i="24"/>
  <c r="AG918" i="24"/>
  <c r="AG1619" i="24"/>
  <c r="AG2474" i="24"/>
  <c r="AG1516" i="24"/>
  <c r="AG502" i="24"/>
  <c r="AG1879" i="24"/>
  <c r="AG3020" i="24"/>
  <c r="AG970" i="24"/>
  <c r="AG809" i="24"/>
  <c r="AG1957" i="24"/>
  <c r="AG3179" i="24"/>
  <c r="AG3933" i="24"/>
  <c r="AG4372" i="24"/>
  <c r="AG4382" i="24" s="1"/>
  <c r="AG2395" i="24"/>
  <c r="AG3699" i="24"/>
  <c r="AG4554" i="24"/>
  <c r="AG3596" i="24"/>
  <c r="AG4216" i="24"/>
  <c r="AG1043" i="24"/>
  <c r="AG3202" i="24"/>
  <c r="AG3565" i="24"/>
  <c r="AG3128" i="24"/>
  <c r="AG4137" i="24"/>
  <c r="AG2162" i="24"/>
  <c r="AG2530" i="24"/>
  <c r="AG1646" i="24"/>
  <c r="AG4687" i="24"/>
  <c r="AG4606" i="24"/>
  <c r="AG4506" i="24"/>
  <c r="AG4450" i="24"/>
  <c r="AG4323" i="24"/>
  <c r="AG4194" i="24"/>
  <c r="AG4011" i="24"/>
  <c r="AG3882" i="24"/>
  <c r="AG3826" i="24"/>
  <c r="AG3617" i="24"/>
  <c r="AG3644" i="24"/>
  <c r="AG3654" i="24" s="1"/>
  <c r="AG3462" i="24"/>
  <c r="AG3492" i="24"/>
  <c r="AG3280" i="24"/>
  <c r="AG3284" i="24"/>
  <c r="AG3310" i="24"/>
  <c r="AG2972" i="24"/>
  <c r="AG3076" i="24"/>
  <c r="AG2889" i="24"/>
  <c r="AG2941" i="24"/>
  <c r="AG2785" i="24"/>
  <c r="AG2946" i="24"/>
  <c r="AG2759" i="24"/>
  <c r="AG2426" i="24"/>
  <c r="AG2552" i="24"/>
  <c r="AG2370" i="24"/>
  <c r="AG2295" i="24"/>
  <c r="AG2062" i="24"/>
  <c r="AG2114" i="24"/>
  <c r="AG2240" i="24"/>
  <c r="AG2269" i="24"/>
  <c r="AG1927" i="24"/>
  <c r="AG1745" i="24"/>
  <c r="AG2005" i="24"/>
  <c r="AG1932" i="24"/>
  <c r="AG1615" i="24"/>
  <c r="AG1667" i="24"/>
  <c r="AG1463" i="24"/>
  <c r="AG1515" i="24"/>
  <c r="AG1720" i="24"/>
  <c r="AG1177" i="24"/>
  <c r="AG1438" i="24"/>
  <c r="AG1303" i="24"/>
  <c r="AG1330" i="24"/>
  <c r="AG839" i="24"/>
  <c r="AG888" i="24"/>
  <c r="AG914" i="24"/>
  <c r="AG995" i="24"/>
  <c r="AG757" i="24"/>
  <c r="AG684" i="24"/>
  <c r="AG579" i="24"/>
  <c r="AG605" i="24"/>
  <c r="AG268" i="24"/>
  <c r="AG320" i="24"/>
  <c r="AG471" i="24"/>
  <c r="AG450" i="24"/>
  <c r="AG996" i="24"/>
  <c r="AG2945" i="24"/>
  <c r="AG1412" i="24"/>
  <c r="AG2161" i="24"/>
  <c r="AG657" i="24"/>
  <c r="AG1044" i="24"/>
  <c r="AG1828" i="24"/>
  <c r="AG2109" i="24"/>
  <c r="AG1125" i="24"/>
  <c r="AG2088" i="24"/>
  <c r="AG2634" i="24"/>
  <c r="AG2640" i="24" s="1"/>
  <c r="AG836" i="24"/>
  <c r="AG1590" i="24"/>
  <c r="AG3700" i="24"/>
  <c r="AG3881" i="24"/>
  <c r="AG4401" i="24"/>
  <c r="AG2764" i="24"/>
  <c r="AG3803" i="24"/>
  <c r="AG4272" i="24"/>
  <c r="AG2244" i="24"/>
  <c r="AG3019" i="24"/>
  <c r="AG3566" i="24"/>
  <c r="AG4402" i="24"/>
  <c r="AG3227" i="24"/>
  <c r="AG4168" i="24"/>
  <c r="AG2711" i="24"/>
  <c r="AG3721" i="24"/>
  <c r="AG4215" i="24"/>
  <c r="AG3986" i="24"/>
  <c r="AG3123" i="24"/>
  <c r="AG116" i="24"/>
  <c r="AG425" i="24"/>
  <c r="AG841" i="24"/>
  <c r="AG3461" i="24"/>
  <c r="AG2655" i="24"/>
  <c r="AG2166" i="24"/>
  <c r="AG1460" i="24"/>
  <c r="AG1360" i="24"/>
  <c r="AG445" i="24"/>
  <c r="AG1488" i="24"/>
  <c r="AG1506" i="24" s="1"/>
  <c r="AG3802" i="24"/>
  <c r="AG3820" i="24" s="1"/>
  <c r="AG4634" i="24"/>
  <c r="AG4652" i="24" s="1"/>
  <c r="AG3437" i="24"/>
  <c r="AG4425" i="24"/>
  <c r="AG3750" i="24"/>
  <c r="AG3768" i="24" s="1"/>
  <c r="AG2501" i="24"/>
  <c r="AG2508" i="24" s="1"/>
  <c r="AG4269" i="24"/>
  <c r="AG2189" i="24"/>
  <c r="AG1621" i="24"/>
  <c r="AG3958" i="24"/>
  <c r="AG3976" i="24" s="1"/>
  <c r="AG2713" i="24"/>
  <c r="AG3463" i="24"/>
  <c r="AG655" i="24"/>
  <c r="AG863" i="24"/>
  <c r="AG1279" i="24"/>
  <c r="AG503" i="24"/>
  <c r="AG1670" i="24"/>
  <c r="AG1688" i="24" s="1"/>
  <c r="AG1903" i="24"/>
  <c r="AG1910" i="24" s="1"/>
  <c r="AG2141" i="24"/>
  <c r="AG28" i="24"/>
  <c r="AG128" i="24"/>
  <c r="AG4662" i="24"/>
  <c r="AG4059" i="24"/>
  <c r="AG3336" i="24"/>
  <c r="AG2737" i="24"/>
  <c r="AG2266" i="24"/>
  <c r="AG1381" i="24"/>
  <c r="AG840" i="24"/>
  <c r="AG449" i="24"/>
  <c r="AG3646" i="24"/>
  <c r="AG3664" i="24" s="1"/>
  <c r="AG4659" i="24"/>
  <c r="AG4377" i="24"/>
  <c r="AG3753" i="24"/>
  <c r="AG2579" i="24"/>
  <c r="AG3854" i="24"/>
  <c r="AG3872" i="24" s="1"/>
  <c r="AG1800" i="24"/>
  <c r="AG1818" i="24" s="1"/>
  <c r="AG3775" i="24"/>
  <c r="AG295" i="24"/>
  <c r="AG3905" i="24"/>
  <c r="AG3048" i="24"/>
  <c r="AG3066" i="24" s="1"/>
  <c r="AG1257" i="24"/>
  <c r="AG1699" i="24"/>
  <c r="AG1539" i="24"/>
  <c r="AG1491" i="24"/>
  <c r="AH3" i="24"/>
  <c r="AG734" i="24"/>
  <c r="AG752" i="24" s="1"/>
  <c r="AG451" i="24"/>
  <c r="AG373" i="24"/>
  <c r="AG318" i="24"/>
  <c r="AG526" i="24"/>
  <c r="AG544" i="24" s="1"/>
  <c r="AG552" i="24"/>
  <c r="AG570" i="24" s="1"/>
  <c r="AG789" i="24"/>
  <c r="AG708" i="24"/>
  <c r="AG726" i="24" s="1"/>
  <c r="AG733" i="24"/>
  <c r="AG604" i="24"/>
  <c r="AG622" i="24" s="1"/>
  <c r="AG104" i="24"/>
  <c r="AG867" i="24"/>
  <c r="AG1075" i="24"/>
  <c r="AG994" i="24"/>
  <c r="AG1012" i="24" s="1"/>
  <c r="AG997" i="24"/>
  <c r="AG1019" i="24"/>
  <c r="AG916" i="24"/>
  <c r="AG934" i="24" s="1"/>
  <c r="AG1124" i="24"/>
  <c r="AG1142" i="24" s="1"/>
  <c r="AG1202" i="24"/>
  <c r="AG1220" i="24" s="1"/>
  <c r="AG1205" i="24"/>
  <c r="AG1436" i="24"/>
  <c r="AG1454" i="24" s="1"/>
  <c r="AG1175" i="24"/>
  <c r="AG1383" i="24"/>
  <c r="AG1149" i="24"/>
  <c r="AG1357" i="24"/>
  <c r="AG1465" i="24"/>
  <c r="AG1673" i="24"/>
  <c r="AG152" i="24"/>
  <c r="AG1982" i="24"/>
  <c r="AG2000" i="24" s="1"/>
  <c r="AG1930" i="24"/>
  <c r="AG1948" i="24" s="1"/>
  <c r="AG2293" i="24"/>
  <c r="AG2215" i="24"/>
  <c r="AG2320" i="24"/>
  <c r="AG2338" i="24" s="1"/>
  <c r="AG178" i="24"/>
  <c r="AG2059" i="24"/>
  <c r="AG2267" i="24"/>
  <c r="AG2479" i="24"/>
  <c r="AG2427" i="24"/>
  <c r="AG228" i="24"/>
  <c r="AG2765" i="24"/>
  <c r="AG2869" i="24"/>
  <c r="AG2839" i="24"/>
  <c r="AG3025" i="24"/>
  <c r="AG3129" i="24"/>
  <c r="AG3229" i="24"/>
  <c r="AG3411" i="24"/>
  <c r="AG3490" i="24"/>
  <c r="AG3508" i="24" s="1"/>
  <c r="AG3441" i="24"/>
  <c r="AG3623" i="24"/>
  <c r="AG3645" i="24"/>
  <c r="AG3801" i="24"/>
  <c r="AG4035" i="24"/>
  <c r="AG4010" i="24"/>
  <c r="AG4028" i="24" s="1"/>
  <c r="AG4009" i="24"/>
  <c r="AG4016" i="24" s="1"/>
  <c r="AG4117" i="24"/>
  <c r="AG4143" i="24"/>
  <c r="AG4243" i="24"/>
  <c r="AG4325" i="24"/>
  <c r="AG4477" i="24"/>
  <c r="AG4637" i="24"/>
  <c r="AG4686" i="24"/>
  <c r="AG4704" i="24" s="1"/>
  <c r="AG4167" i="24"/>
  <c r="AG3410" i="24"/>
  <c r="AG3420" i="24" s="1"/>
  <c r="AG2760" i="24"/>
  <c r="AG2239" i="24"/>
  <c r="AG1642" i="24"/>
  <c r="AG887" i="24"/>
  <c r="AG368" i="24"/>
  <c r="AG378" i="24" s="1"/>
  <c r="AG2864" i="24"/>
  <c r="AG3903" i="24"/>
  <c r="AG4219" i="24"/>
  <c r="AG3517" i="24"/>
  <c r="AG2868" i="24"/>
  <c r="AG2322" i="24"/>
  <c r="AG1616" i="24"/>
  <c r="AG1018" i="24"/>
  <c r="AG1017" i="24"/>
  <c r="AG1749" i="24"/>
  <c r="AG3491" i="24"/>
  <c r="AG2451" i="24"/>
  <c r="AG3154" i="24"/>
  <c r="AG4580" i="24"/>
  <c r="AG4590" i="24" s="1"/>
  <c r="AG3830" i="24"/>
  <c r="AG3384" i="24"/>
  <c r="AG1905" i="24"/>
  <c r="AG290" i="24"/>
  <c r="AG300" i="24" s="1"/>
  <c r="AG1878" i="24"/>
  <c r="AG1896" i="24" s="1"/>
  <c r="AG4373" i="24"/>
  <c r="AG4380" i="24" s="1"/>
  <c r="AG3489" i="24"/>
  <c r="AG4503" i="24"/>
  <c r="AG4296" i="24"/>
  <c r="AG4314" i="24" s="1"/>
  <c r="AG3857" i="24"/>
  <c r="AG2011" i="24"/>
  <c r="AG3542" i="24"/>
  <c r="AG3560" i="24" s="1"/>
  <c r="AG4663" i="24"/>
  <c r="AG317" i="24"/>
  <c r="AG3493" i="24"/>
  <c r="AG292" i="24"/>
  <c r="AG310" i="24" s="1"/>
  <c r="AG2840" i="24"/>
  <c r="AG2858" i="24" s="1"/>
  <c r="AG1020" i="24"/>
  <c r="AG1038" i="24" s="1"/>
  <c r="AG2787" i="24"/>
  <c r="AG474" i="24"/>
  <c r="AG941" i="24"/>
  <c r="AG370" i="24"/>
  <c r="AG388" i="24" s="1"/>
  <c r="AG499" i="24"/>
  <c r="AG29" i="24"/>
  <c r="AG129" i="24"/>
  <c r="AG54" i="24"/>
  <c r="AG421" i="24"/>
  <c r="AG428" i="24" s="1"/>
  <c r="AG347" i="24"/>
  <c r="AG529" i="24"/>
  <c r="AG532" i="24" s="1"/>
  <c r="AG763" i="24"/>
  <c r="AG269" i="24"/>
  <c r="AG581" i="24"/>
  <c r="AG737" i="24"/>
  <c r="AG633" i="24"/>
  <c r="AG967" i="24"/>
  <c r="AG974" i="24" s="1"/>
  <c r="AG915" i="24"/>
  <c r="AG1123" i="24"/>
  <c r="AG1153" i="24"/>
  <c r="AG945" i="24"/>
  <c r="AG1231" i="24"/>
  <c r="AG1253" i="24"/>
  <c r="AG1439" i="24"/>
  <c r="AG1513" i="24"/>
  <c r="AG1721" i="24"/>
  <c r="AG153" i="24"/>
  <c r="AG1566" i="24"/>
  <c r="AG1584" i="24" s="1"/>
  <c r="AG1517" i="24"/>
  <c r="AG154" i="24"/>
  <c r="AG1774" i="24"/>
  <c r="AG1792" i="24" s="1"/>
  <c r="AG2216" i="24"/>
  <c r="AG1959" i="24"/>
  <c r="AG2034" i="24"/>
  <c r="AG2052" i="24" s="1"/>
  <c r="AG2085" i="24"/>
  <c r="AG1829" i="24"/>
  <c r="AG2268" i="24"/>
  <c r="AG2286" i="24" s="1"/>
  <c r="AG2242" i="24"/>
  <c r="AG2260" i="24" s="1"/>
  <c r="AG2527" i="24"/>
  <c r="AG2661" i="24"/>
  <c r="AG2762" i="24"/>
  <c r="AG2780" i="24" s="1"/>
  <c r="AG2866" i="24"/>
  <c r="AG2884" i="24" s="1"/>
  <c r="AG2917" i="24"/>
  <c r="AG2973" i="24"/>
  <c r="AG3177" i="24"/>
  <c r="AG3282" i="24"/>
  <c r="AG3300" i="24" s="1"/>
  <c r="AG3255" i="24"/>
  <c r="AG3259" i="24"/>
  <c r="AG3697" i="24"/>
  <c r="AG3671" i="24"/>
  <c r="AG3678" i="24" s="1"/>
  <c r="AG3593" i="24"/>
  <c r="AG4039" i="24"/>
  <c r="AG4165" i="24"/>
  <c r="AG4172" i="24" s="1"/>
  <c r="AG4270" i="24"/>
  <c r="AG4288" i="24" s="1"/>
  <c r="AG4455" i="24"/>
  <c r="AG4533" i="24"/>
  <c r="AG4715" i="24"/>
  <c r="AG4090" i="24"/>
  <c r="AG3306" i="24"/>
  <c r="AG2815" i="24"/>
  <c r="AG2057" i="24"/>
  <c r="AG1719" i="24"/>
  <c r="AG1226" i="24"/>
  <c r="AG423" i="24"/>
  <c r="AG2998" i="24"/>
  <c r="AG1100" i="24"/>
  <c r="AG4684" i="24"/>
  <c r="AG4297" i="24"/>
  <c r="AG4190" i="24"/>
  <c r="AG4200" i="24" s="1"/>
  <c r="AG3257" i="24"/>
  <c r="AG2812" i="24"/>
  <c r="AG2140" i="24"/>
  <c r="AG141" i="24"/>
  <c r="AG1121" i="24"/>
  <c r="AG528" i="24"/>
  <c r="AG2473" i="24"/>
  <c r="AG524" i="24"/>
  <c r="AG4112" i="24"/>
  <c r="AG4122" i="24" s="1"/>
  <c r="AG3383" i="24"/>
  <c r="AG3930" i="24"/>
  <c r="AF30" i="24"/>
  <c r="AF130" i="24"/>
  <c r="BC6" i="24"/>
  <c r="BB5" i="24"/>
  <c r="AG4636" i="24"/>
  <c r="AG52" i="24"/>
  <c r="AG448" i="24"/>
  <c r="AG466" i="24" s="1"/>
  <c r="AG711" i="24"/>
  <c r="AG1097" i="24"/>
  <c r="AG3752" i="24"/>
  <c r="AG3075" i="24"/>
  <c r="AG2478" i="24"/>
  <c r="AG1723" i="24"/>
  <c r="AG1174" i="24"/>
  <c r="AG732" i="24"/>
  <c r="AG4217" i="24"/>
  <c r="AG4224" i="24" s="1"/>
  <c r="AG4321" i="24"/>
  <c r="AG3308" i="24"/>
  <c r="AG3326" i="24" s="1"/>
  <c r="AG3464" i="24"/>
  <c r="AG3482" i="24" s="1"/>
  <c r="AG4299" i="24"/>
  <c r="AG3412" i="24"/>
  <c r="AG3430" i="24" s="1"/>
  <c r="AG1045" i="24"/>
  <c r="AG3541" i="24"/>
  <c r="AG4478" i="24"/>
  <c r="AG4496" i="24" s="1"/>
  <c r="AG3307" i="24"/>
  <c r="AG3957" i="24"/>
  <c r="AG3567" i="24"/>
  <c r="AG1591" i="24"/>
  <c r="AG2843" i="24"/>
  <c r="AG1023" i="24"/>
  <c r="AG3051" i="24"/>
  <c r="AG1071" i="24"/>
  <c r="AG837" i="24"/>
  <c r="AG251" i="24"/>
  <c r="AG291" i="24"/>
  <c r="AG298" i="24" s="1"/>
  <c r="AG76" i="24"/>
  <c r="AG603" i="24"/>
  <c r="AG395" i="24"/>
  <c r="AG811" i="24"/>
  <c r="AG254" i="24"/>
  <c r="AG629" i="24"/>
  <c r="AG577" i="24"/>
  <c r="AG785" i="24"/>
  <c r="AG919" i="24"/>
  <c r="AG1409" i="24"/>
  <c r="AG1361" i="24"/>
  <c r="AG993" i="24"/>
  <c r="AG1283" i="24"/>
  <c r="AG1725" i="24"/>
  <c r="AG1592" i="24"/>
  <c r="AG1610" i="24" s="1"/>
  <c r="AG1595" i="24"/>
  <c r="AG1851" i="24"/>
  <c r="AG1751" i="24"/>
  <c r="AG2007" i="24"/>
  <c r="AG2037" i="24"/>
  <c r="AG1852" i="24"/>
  <c r="AG1870" i="24" s="1"/>
  <c r="AG2245" i="24"/>
  <c r="AG1877" i="24"/>
  <c r="AG1884" i="24" s="1"/>
  <c r="AG179" i="24"/>
  <c r="AG2112" i="24"/>
  <c r="AG2130" i="24" s="1"/>
  <c r="AG2528" i="24"/>
  <c r="AG2546" i="24" s="1"/>
  <c r="AG2060" i="24"/>
  <c r="AG2078" i="24" s="1"/>
  <c r="AG2397" i="24"/>
  <c r="AG2271" i="24"/>
  <c r="AG2502" i="24"/>
  <c r="AG2520" i="24" s="1"/>
  <c r="AG2632" i="24"/>
  <c r="AG2650" i="24" s="1"/>
  <c r="AG2609" i="24"/>
  <c r="AG2709" i="24"/>
  <c r="AG2791" i="24"/>
  <c r="AG2658" i="24"/>
  <c r="AG2676" i="24" s="1"/>
  <c r="AG2892" i="24"/>
  <c r="AG2910" i="24" s="1"/>
  <c r="AG2895" i="24"/>
  <c r="AG3074" i="24"/>
  <c r="AG3092" i="24" s="1"/>
  <c r="AG3021" i="24"/>
  <c r="AG3233" i="24"/>
  <c r="AG3311" i="24"/>
  <c r="AG3519" i="24"/>
  <c r="AG3649" i="24"/>
  <c r="AG3701" i="24"/>
  <c r="AG3779" i="24"/>
  <c r="AG3727" i="24"/>
  <c r="AG4088" i="24"/>
  <c r="AG4106" i="24" s="1"/>
  <c r="AG4191" i="24"/>
  <c r="AG4198" i="24" s="1"/>
  <c r="AG4065" i="24"/>
  <c r="AG4273" i="24"/>
  <c r="AG4347" i="24"/>
  <c r="AG4354" i="24" s="1"/>
  <c r="AG4529" i="24"/>
  <c r="AG4581" i="24"/>
  <c r="AG4588" i="24" s="1"/>
  <c r="AG4611" i="24"/>
  <c r="AG4633" i="24"/>
  <c r="AG4660" i="24"/>
  <c r="AG4678" i="24" s="1"/>
  <c r="AG4037" i="24"/>
  <c r="AG3539" i="24"/>
  <c r="AG2582" i="24"/>
  <c r="AG2192" i="24"/>
  <c r="AG1359" i="24"/>
  <c r="AG1074" i="24"/>
  <c r="AG446" i="24"/>
  <c r="AG456" i="24" s="1"/>
  <c r="AG1152" i="24"/>
  <c r="AG3050" i="24"/>
  <c r="AG4688" i="24"/>
  <c r="AG3669" i="24"/>
  <c r="AG4063" i="24"/>
  <c r="AG3388" i="24"/>
  <c r="AG2681" i="24"/>
  <c r="AG2032" i="24"/>
  <c r="AG1672" i="24"/>
  <c r="AG1048" i="24"/>
  <c r="AG346" i="24"/>
  <c r="AG315" i="24"/>
  <c r="AG1204" i="24"/>
  <c r="AG2296" i="24"/>
  <c r="AG4038" i="24"/>
  <c r="AG4657" i="24"/>
  <c r="AG2456" i="24" l="1"/>
  <c r="AG139" i="24"/>
  <c r="AG3418" i="24"/>
  <c r="AG3212" i="24"/>
  <c r="AG1520" i="24"/>
  <c r="AG1912" i="24"/>
  <c r="AG4226" i="24"/>
  <c r="AG1886" i="24"/>
  <c r="AG3158" i="24"/>
  <c r="AG3704" i="24"/>
  <c r="AH4728" i="24"/>
  <c r="AH4727" i="24"/>
  <c r="AH4726" i="24"/>
  <c r="AH4729" i="24"/>
  <c r="AH4703" i="24"/>
  <c r="AH4701" i="24"/>
  <c r="AH4700" i="24"/>
  <c r="AH4702" i="24"/>
  <c r="AH4675" i="24"/>
  <c r="AH4677" i="24"/>
  <c r="AH4676" i="24"/>
  <c r="AH4650" i="24"/>
  <c r="AH4649" i="24"/>
  <c r="AH4648" i="24"/>
  <c r="AH4624" i="24"/>
  <c r="AH4623" i="24"/>
  <c r="AH4622" i="24"/>
  <c r="AH4674" i="24"/>
  <c r="AH4651" i="24"/>
  <c r="AH4625" i="24"/>
  <c r="AH4597" i="24"/>
  <c r="AH4598" i="24"/>
  <c r="AH4573" i="24"/>
  <c r="AH4571" i="24"/>
  <c r="AH4599" i="24"/>
  <c r="AH4596" i="24"/>
  <c r="AH4546" i="24"/>
  <c r="AH4572" i="24"/>
  <c r="AH4570" i="24"/>
  <c r="AH4521" i="24"/>
  <c r="AH4547" i="24"/>
  <c r="AH4520" i="24"/>
  <c r="AH4494" i="24"/>
  <c r="AH4493" i="24"/>
  <c r="AH4492" i="24"/>
  <c r="AH4545" i="24"/>
  <c r="AH4518" i="24"/>
  <c r="AH4544" i="24"/>
  <c r="AH4519" i="24"/>
  <c r="AH4466" i="24"/>
  <c r="AH4467" i="24"/>
  <c r="AH4469" i="24"/>
  <c r="AH4495" i="24"/>
  <c r="AH4440" i="24"/>
  <c r="AH4468" i="24"/>
  <c r="AH4441" i="24"/>
  <c r="AH4390" i="24"/>
  <c r="AH4389" i="24"/>
  <c r="AH4388" i="24"/>
  <c r="AH4443" i="24"/>
  <c r="AH4416" i="24"/>
  <c r="AH4415" i="24"/>
  <c r="AH4414" i="24"/>
  <c r="AH4442" i="24"/>
  <c r="AH4417" i="24"/>
  <c r="AH4391" i="24"/>
  <c r="AH4365" i="24"/>
  <c r="AH4364" i="24"/>
  <c r="AH4363" i="24"/>
  <c r="AH4362" i="24"/>
  <c r="AH4336" i="24"/>
  <c r="AH4338" i="24"/>
  <c r="AH4286" i="24"/>
  <c r="AH4285" i="24"/>
  <c r="AH4284" i="24"/>
  <c r="AH4312" i="24"/>
  <c r="AH4311" i="24"/>
  <c r="AH4310" i="24"/>
  <c r="AH4339" i="24"/>
  <c r="AH4313" i="24"/>
  <c r="AH4234" i="24"/>
  <c r="AH4233" i="24"/>
  <c r="AH4232" i="24"/>
  <c r="AH4337" i="24"/>
  <c r="AH4258" i="24"/>
  <c r="AH4209" i="24"/>
  <c r="AH4260" i="24"/>
  <c r="AH4235" i="24"/>
  <c r="AH4261" i="24"/>
  <c r="AH4259" i="24"/>
  <c r="AH4287" i="24"/>
  <c r="AH4208" i="24"/>
  <c r="AH4207" i="24"/>
  <c r="AH4206" i="24"/>
  <c r="AH4183" i="24"/>
  <c r="AH4130" i="24"/>
  <c r="AH4129" i="24"/>
  <c r="AH4128" i="24"/>
  <c r="AH4131" i="24"/>
  <c r="AH4157" i="24"/>
  <c r="AH4182" i="24"/>
  <c r="AH4154" i="24"/>
  <c r="AH4105" i="24"/>
  <c r="AH4181" i="24"/>
  <c r="AH4156" i="24"/>
  <c r="AH4180" i="24"/>
  <c r="AH4155" i="24"/>
  <c r="AH4104" i="24"/>
  <c r="AH4103" i="24"/>
  <c r="AH4102" i="24"/>
  <c r="AH4026" i="24"/>
  <c r="AH4025" i="24"/>
  <c r="AH4024" i="24"/>
  <c r="AH4052" i="24"/>
  <c r="AH4051" i="24"/>
  <c r="AH4050" i="24"/>
  <c r="AH3975" i="24"/>
  <c r="AH4078" i="24"/>
  <c r="AH4001" i="24"/>
  <c r="AH4079" i="24"/>
  <c r="AH4027" i="24"/>
  <c r="AH4077" i="24"/>
  <c r="AH4053" i="24"/>
  <c r="AH4076" i="24"/>
  <c r="AH3974" i="24"/>
  <c r="AH3973" i="24"/>
  <c r="AH3972" i="24"/>
  <c r="AH4000" i="24"/>
  <c r="AH3999" i="24"/>
  <c r="AH3998" i="24"/>
  <c r="AH3948" i="24"/>
  <c r="AH3947" i="24"/>
  <c r="AH3946" i="24"/>
  <c r="AH3949" i="24"/>
  <c r="AH3922" i="24"/>
  <c r="AH3921" i="24"/>
  <c r="AH3920" i="24"/>
  <c r="AH3897" i="24"/>
  <c r="AH3923" i="24"/>
  <c r="AH3896" i="24"/>
  <c r="AH3844" i="24"/>
  <c r="AH3843" i="24"/>
  <c r="AH3842" i="24"/>
  <c r="AH3894" i="24"/>
  <c r="AH3870" i="24"/>
  <c r="AH3869" i="24"/>
  <c r="AH3868" i="24"/>
  <c r="AH3895" i="24"/>
  <c r="AH3871" i="24"/>
  <c r="AH3767" i="24"/>
  <c r="AH3793" i="24"/>
  <c r="AH3819" i="24"/>
  <c r="AH3688" i="24"/>
  <c r="AH3687" i="24"/>
  <c r="AH3686" i="24"/>
  <c r="AH3714" i="24"/>
  <c r="AH3713" i="24"/>
  <c r="AH3712" i="24"/>
  <c r="AH3740" i="24"/>
  <c r="AH3739" i="24"/>
  <c r="AH3738" i="24"/>
  <c r="AH3766" i="24"/>
  <c r="AH3765" i="24"/>
  <c r="AH3764" i="24"/>
  <c r="AH3845" i="24"/>
  <c r="AH3792" i="24"/>
  <c r="AH3791" i="24"/>
  <c r="AH3790" i="24"/>
  <c r="AH3715" i="24"/>
  <c r="AH3818" i="24"/>
  <c r="AH3817" i="24"/>
  <c r="AH3816" i="24"/>
  <c r="AH3611" i="24"/>
  <c r="AH3637" i="24"/>
  <c r="AH3663" i="24"/>
  <c r="AH3532" i="24"/>
  <c r="AH3531" i="24"/>
  <c r="AH3530" i="24"/>
  <c r="AH3558" i="24"/>
  <c r="AH3557" i="24"/>
  <c r="AH3556" i="24"/>
  <c r="AH3689" i="24"/>
  <c r="AH3584" i="24"/>
  <c r="AH3583" i="24"/>
  <c r="AH3582" i="24"/>
  <c r="AH3636" i="24"/>
  <c r="AH3635" i="24"/>
  <c r="AH3634" i="24"/>
  <c r="AH3559" i="24"/>
  <c r="AH3662" i="24"/>
  <c r="AH3661" i="24"/>
  <c r="AH3660" i="24"/>
  <c r="AH3585" i="24"/>
  <c r="AH3741" i="24"/>
  <c r="AH3481" i="24"/>
  <c r="AH3610" i="24"/>
  <c r="AH3507" i="24"/>
  <c r="AH3402" i="24"/>
  <c r="AH3401" i="24"/>
  <c r="AH3400" i="24"/>
  <c r="AH3609" i="24"/>
  <c r="AH3608" i="24"/>
  <c r="AH3454" i="24"/>
  <c r="AH3453" i="24"/>
  <c r="AH3452" i="24"/>
  <c r="AH3377" i="24"/>
  <c r="AH3480" i="24"/>
  <c r="AH3479" i="24"/>
  <c r="AH3478" i="24"/>
  <c r="AH3506" i="24"/>
  <c r="AH3505" i="24"/>
  <c r="AH3504" i="24"/>
  <c r="AH3429" i="24"/>
  <c r="AH3428" i="24"/>
  <c r="AH3403" i="24"/>
  <c r="AH3350" i="24"/>
  <c r="AH3349" i="24"/>
  <c r="AH3348" i="24"/>
  <c r="AH3273" i="24"/>
  <c r="AH3533" i="24"/>
  <c r="AH3426" i="24"/>
  <c r="AH3375" i="24"/>
  <c r="AH3374" i="24"/>
  <c r="AH3299" i="24"/>
  <c r="AH3325" i="24"/>
  <c r="AH3351" i="24"/>
  <c r="AH3455" i="24"/>
  <c r="AH3376" i="24"/>
  <c r="AH3298" i="24"/>
  <c r="AH3297" i="24"/>
  <c r="AH3296" i="24"/>
  <c r="AH3324" i="24"/>
  <c r="AH3323" i="24"/>
  <c r="AH3322" i="24"/>
  <c r="AH3247" i="24"/>
  <c r="AH3270" i="24"/>
  <c r="AH3116" i="24"/>
  <c r="AH3115" i="24"/>
  <c r="AH3114" i="24"/>
  <c r="AH3427" i="24"/>
  <c r="AH3245" i="24"/>
  <c r="AH3142" i="24"/>
  <c r="AH3141" i="24"/>
  <c r="AH3140" i="24"/>
  <c r="AH3168" i="24"/>
  <c r="AH3167" i="24"/>
  <c r="AH3166" i="24"/>
  <c r="AH3194" i="24"/>
  <c r="AH3193" i="24"/>
  <c r="AH3192" i="24"/>
  <c r="AH3117" i="24"/>
  <c r="AH3220" i="24"/>
  <c r="AH3219" i="24"/>
  <c r="AH3218" i="24"/>
  <c r="AH3143" i="24"/>
  <c r="AH3272" i="24"/>
  <c r="AH3195" i="24"/>
  <c r="AH3271" i="24"/>
  <c r="AH3246" i="24"/>
  <c r="AH3221" i="24"/>
  <c r="AH3090" i="24"/>
  <c r="AH3089" i="24"/>
  <c r="AH3088" i="24"/>
  <c r="AH3013" i="24"/>
  <c r="AH3065" i="24"/>
  <c r="AH3091" i="24"/>
  <c r="AH2960" i="24"/>
  <c r="AH3244" i="24"/>
  <c r="AH2986" i="24"/>
  <c r="AH2985" i="24"/>
  <c r="AH2984" i="24"/>
  <c r="AH3012" i="24"/>
  <c r="AH3011" i="24"/>
  <c r="AH3010" i="24"/>
  <c r="AH3169" i="24"/>
  <c r="AH3038" i="24"/>
  <c r="AH3037" i="24"/>
  <c r="AH3036" i="24"/>
  <c r="AH2961" i="24"/>
  <c r="AH3064" i="24"/>
  <c r="AH3063" i="24"/>
  <c r="AH3062" i="24"/>
  <c r="AH2987" i="24"/>
  <c r="AH2934" i="24"/>
  <c r="AH2933" i="24"/>
  <c r="AH2932" i="24"/>
  <c r="AH2857" i="24"/>
  <c r="AH2883" i="24"/>
  <c r="AH2909" i="24"/>
  <c r="AH2935" i="24"/>
  <c r="AH2804" i="24"/>
  <c r="AH3039" i="24"/>
  <c r="AH2958" i="24"/>
  <c r="AH2830" i="24"/>
  <c r="AH2829" i="24"/>
  <c r="AH2828" i="24"/>
  <c r="AH2959" i="24"/>
  <c r="AH2856" i="24"/>
  <c r="AH2855" i="24"/>
  <c r="AH2854" i="24"/>
  <c r="AH2882" i="24"/>
  <c r="AH2881" i="24"/>
  <c r="AH2880" i="24"/>
  <c r="AH2779" i="24"/>
  <c r="AH2803" i="24"/>
  <c r="AH2700" i="24"/>
  <c r="AH203" i="24" s="1"/>
  <c r="AH2699" i="24"/>
  <c r="AH202" i="24" s="1"/>
  <c r="AH2698" i="24"/>
  <c r="AH201" i="24" s="1"/>
  <c r="AH2908" i="24"/>
  <c r="AH2726" i="24"/>
  <c r="AH2725" i="24"/>
  <c r="AH2724" i="24"/>
  <c r="AH2649" i="24"/>
  <c r="AH2752" i="24"/>
  <c r="AH2751" i="24"/>
  <c r="AH2750" i="24"/>
  <c r="AH2675" i="24"/>
  <c r="AH2906" i="24"/>
  <c r="AH2831" i="24"/>
  <c r="AH2805" i="24"/>
  <c r="AH2802" i="24"/>
  <c r="AH2727" i="24"/>
  <c r="AH2753" i="24"/>
  <c r="AH2776" i="24"/>
  <c r="AH2701" i="24"/>
  <c r="AH204" i="24" s="1"/>
  <c r="AH2544" i="24"/>
  <c r="AH2543" i="24"/>
  <c r="AH2542" i="24"/>
  <c r="AH2467" i="24"/>
  <c r="AH2907" i="24"/>
  <c r="AH2570" i="24"/>
  <c r="AH2569" i="24"/>
  <c r="AH2568" i="24"/>
  <c r="AH2493" i="24"/>
  <c r="AH2362" i="24"/>
  <c r="AH2361" i="24"/>
  <c r="AH2360" i="24"/>
  <c r="AH2596" i="24"/>
  <c r="AH2595" i="24"/>
  <c r="AH2594" i="24"/>
  <c r="AH2519" i="24"/>
  <c r="AH2388" i="24"/>
  <c r="AH2387" i="24"/>
  <c r="AH2386" i="24"/>
  <c r="AH2672" i="24"/>
  <c r="AH2622" i="24"/>
  <c r="AH2621" i="24"/>
  <c r="AH2620" i="24"/>
  <c r="AH2545" i="24"/>
  <c r="AH2414" i="24"/>
  <c r="AH2413" i="24"/>
  <c r="AH2412" i="24"/>
  <c r="AH2337" i="24"/>
  <c r="AH2778" i="24"/>
  <c r="AH2646" i="24"/>
  <c r="AH2571" i="24"/>
  <c r="AH2440" i="24"/>
  <c r="AH2439" i="24"/>
  <c r="AH2438" i="24"/>
  <c r="AH2363" i="24"/>
  <c r="AH2673" i="24"/>
  <c r="AH2647" i="24"/>
  <c r="AH2597" i="24"/>
  <c r="AH2466" i="24"/>
  <c r="AH2465" i="24"/>
  <c r="AH2464" i="24"/>
  <c r="AH2389" i="24"/>
  <c r="AH2777" i="24"/>
  <c r="AH2674" i="24"/>
  <c r="AH2623" i="24"/>
  <c r="AH2492" i="24"/>
  <c r="AH2491" i="24"/>
  <c r="AH2490" i="24"/>
  <c r="AH2415" i="24"/>
  <c r="AH2648" i="24"/>
  <c r="AH2517" i="24"/>
  <c r="AH2311" i="24"/>
  <c r="AH2180" i="24"/>
  <c r="AH2179" i="24"/>
  <c r="AH2178" i="24"/>
  <c r="AH2103" i="24"/>
  <c r="AH2232" i="24"/>
  <c r="AH2231" i="24"/>
  <c r="AH2230" i="24"/>
  <c r="AH2155" i="24"/>
  <c r="AH2441" i="24"/>
  <c r="AH2258" i="24"/>
  <c r="AH2257" i="24"/>
  <c r="AH2256" i="24"/>
  <c r="AH2181" i="24"/>
  <c r="AH2050" i="24"/>
  <c r="AH2049" i="24"/>
  <c r="AH2048" i="24"/>
  <c r="AH2284" i="24"/>
  <c r="AH2283" i="24"/>
  <c r="AH2282" i="24"/>
  <c r="AH2207" i="24"/>
  <c r="AH2076" i="24"/>
  <c r="AH2075" i="24"/>
  <c r="AH2074" i="24"/>
  <c r="AH2310" i="24"/>
  <c r="AH2309" i="24"/>
  <c r="AH2308" i="24"/>
  <c r="AH2233" i="24"/>
  <c r="AH2102" i="24"/>
  <c r="AH2101" i="24"/>
  <c r="AH2100" i="24"/>
  <c r="AH2518" i="24"/>
  <c r="AH2335" i="24"/>
  <c r="AH2259" i="24"/>
  <c r="AH2128" i="24"/>
  <c r="AH2127" i="24"/>
  <c r="AH2126" i="24"/>
  <c r="AH2051" i="24"/>
  <c r="AH2334" i="24"/>
  <c r="AH2285" i="24"/>
  <c r="AH2154" i="24"/>
  <c r="AH2153" i="24"/>
  <c r="AH2152" i="24"/>
  <c r="AH2077" i="24"/>
  <c r="AH1998" i="24"/>
  <c r="AH1997" i="24"/>
  <c r="AH1996" i="24"/>
  <c r="AH1921" i="24"/>
  <c r="AH1790" i="24"/>
  <c r="AH1789" i="24"/>
  <c r="AH1788" i="24"/>
  <c r="AH2205" i="24"/>
  <c r="AH2024" i="24"/>
  <c r="AH2023" i="24"/>
  <c r="AH2022" i="24"/>
  <c r="AH1947" i="24"/>
  <c r="AH1816" i="24"/>
  <c r="AH1815" i="24"/>
  <c r="AH1814" i="24"/>
  <c r="AH1739" i="24"/>
  <c r="AH2204" i="24"/>
  <c r="AH2025" i="24"/>
  <c r="AH1973" i="24"/>
  <c r="AH1842" i="24"/>
  <c r="AH1841" i="24"/>
  <c r="AH1840" i="24"/>
  <c r="AH1765" i="24"/>
  <c r="AH2129" i="24"/>
  <c r="AH1999" i="24"/>
  <c r="AH1868" i="24"/>
  <c r="AH1867" i="24"/>
  <c r="AH1866" i="24"/>
  <c r="AH1791" i="24"/>
  <c r="AH2516" i="24"/>
  <c r="AH1894" i="24"/>
  <c r="AH1893" i="24"/>
  <c r="AH1892" i="24"/>
  <c r="AH1817" i="24"/>
  <c r="AH1920" i="24"/>
  <c r="AH1919" i="24"/>
  <c r="AH1918" i="24"/>
  <c r="AH1843" i="24"/>
  <c r="AH2206" i="24"/>
  <c r="AH1972" i="24"/>
  <c r="AH1971" i="24"/>
  <c r="AH1970" i="24"/>
  <c r="AH1895" i="24"/>
  <c r="AH1764" i="24"/>
  <c r="AH1763" i="24"/>
  <c r="AH1762" i="24"/>
  <c r="AH1945" i="24"/>
  <c r="AH1660" i="24"/>
  <c r="AH1659" i="24"/>
  <c r="AH1658" i="24"/>
  <c r="AH1583" i="24"/>
  <c r="AH1452" i="24"/>
  <c r="AH1451" i="24"/>
  <c r="AH1450" i="24"/>
  <c r="AH1944" i="24"/>
  <c r="AH1686" i="24"/>
  <c r="AH1685" i="24"/>
  <c r="AH1684" i="24"/>
  <c r="AH1609" i="24"/>
  <c r="AH1478" i="24"/>
  <c r="AH1477" i="24"/>
  <c r="AH1476" i="24"/>
  <c r="AH1736" i="24"/>
  <c r="AH1712" i="24"/>
  <c r="AH1711" i="24"/>
  <c r="AH1710" i="24"/>
  <c r="AH1635" i="24"/>
  <c r="AH1504" i="24"/>
  <c r="AH1503" i="24"/>
  <c r="AH1502" i="24"/>
  <c r="AH1661" i="24"/>
  <c r="AH1530" i="24"/>
  <c r="AH1529" i="24"/>
  <c r="AH1528" i="24"/>
  <c r="AH1737" i="24"/>
  <c r="AH1687" i="24"/>
  <c r="AH1556" i="24"/>
  <c r="AH1555" i="24"/>
  <c r="AH1554" i="24"/>
  <c r="AH1479" i="24"/>
  <c r="AH2336" i="24"/>
  <c r="AH1738" i="24"/>
  <c r="AH1713" i="24"/>
  <c r="AH1582" i="24"/>
  <c r="AH1581" i="24"/>
  <c r="AH1580" i="24"/>
  <c r="AH1505" i="24"/>
  <c r="AH1869" i="24"/>
  <c r="AH1634" i="24"/>
  <c r="AH1633" i="24"/>
  <c r="AH1632" i="24"/>
  <c r="AH1557" i="24"/>
  <c r="AH1946" i="24"/>
  <c r="AH1425" i="24"/>
  <c r="AH1375" i="24"/>
  <c r="AH1244" i="24"/>
  <c r="AH1243" i="24"/>
  <c r="AH1242" i="24"/>
  <c r="AH1167" i="24"/>
  <c r="AH1426" i="24"/>
  <c r="AH1401" i="24"/>
  <c r="AH1270" i="24"/>
  <c r="AH1269" i="24"/>
  <c r="AH1268" i="24"/>
  <c r="AH1193" i="24"/>
  <c r="AH1296" i="24"/>
  <c r="AH1295" i="24"/>
  <c r="AH1294" i="24"/>
  <c r="AH1219" i="24"/>
  <c r="AH1348" i="24"/>
  <c r="AH1347" i="24"/>
  <c r="AH1346" i="24"/>
  <c r="AH1271" i="24"/>
  <c r="AH1140" i="24"/>
  <c r="AH1139" i="24"/>
  <c r="AH1138" i="24"/>
  <c r="AH1607" i="24"/>
  <c r="AH1453" i="24"/>
  <c r="AH1374" i="24"/>
  <c r="AH1373" i="24"/>
  <c r="AH1372" i="24"/>
  <c r="AH1297" i="24"/>
  <c r="AH1166" i="24"/>
  <c r="AH1165" i="24"/>
  <c r="AH1164" i="24"/>
  <c r="AH1606" i="24"/>
  <c r="AH1400" i="24"/>
  <c r="AH1399" i="24"/>
  <c r="AH1398" i="24"/>
  <c r="AH1323" i="24"/>
  <c r="AH1192" i="24"/>
  <c r="AH1191" i="24"/>
  <c r="AH1190" i="24"/>
  <c r="AH1531" i="24"/>
  <c r="AH1427" i="24"/>
  <c r="AH1424" i="24"/>
  <c r="AH1349" i="24"/>
  <c r="AH1218" i="24"/>
  <c r="AH1217" i="24"/>
  <c r="AH1216" i="24"/>
  <c r="AH1141" i="24"/>
  <c r="AH1320" i="24"/>
  <c r="AH1114" i="24"/>
  <c r="AH1113" i="24"/>
  <c r="AH1112" i="24"/>
  <c r="AH1037" i="24"/>
  <c r="AH906" i="24"/>
  <c r="AH905" i="24"/>
  <c r="AH904" i="24"/>
  <c r="AH1245" i="24"/>
  <c r="AH1063" i="24"/>
  <c r="AH932" i="24"/>
  <c r="AH931" i="24"/>
  <c r="AH930" i="24"/>
  <c r="AH855" i="24"/>
  <c r="AH1089" i="24"/>
  <c r="AH958" i="24"/>
  <c r="AH957" i="24"/>
  <c r="AH956" i="24"/>
  <c r="AH881" i="24"/>
  <c r="AH1115" i="24"/>
  <c r="AH984" i="24"/>
  <c r="AH983" i="24"/>
  <c r="AH982" i="24"/>
  <c r="AH907" i="24"/>
  <c r="AH1010" i="24"/>
  <c r="AH1009" i="24"/>
  <c r="AH1008" i="24"/>
  <c r="AH933" i="24"/>
  <c r="AH1608" i="24"/>
  <c r="AH1322" i="24"/>
  <c r="AH1036" i="24"/>
  <c r="AH1035" i="24"/>
  <c r="AH1034" i="24"/>
  <c r="AH959" i="24"/>
  <c r="AH1062" i="24"/>
  <c r="AH1061" i="24"/>
  <c r="AH1060" i="24"/>
  <c r="AH985" i="24"/>
  <c r="AH854" i="24"/>
  <c r="AH853" i="24"/>
  <c r="AH852" i="24"/>
  <c r="AH776" i="24"/>
  <c r="AH775" i="24"/>
  <c r="AH774" i="24"/>
  <c r="AH699" i="24"/>
  <c r="AH568" i="24"/>
  <c r="AH567" i="24"/>
  <c r="AH566" i="24"/>
  <c r="AH1011" i="24"/>
  <c r="AH879" i="24"/>
  <c r="AH802" i="24"/>
  <c r="AH801" i="24"/>
  <c r="AH800" i="24"/>
  <c r="AH725" i="24"/>
  <c r="AH594" i="24"/>
  <c r="AH593" i="24"/>
  <c r="AH592" i="24"/>
  <c r="AH878" i="24"/>
  <c r="AH828" i="24"/>
  <c r="AH827" i="24"/>
  <c r="AH826" i="24"/>
  <c r="AH751" i="24"/>
  <c r="AH620" i="24"/>
  <c r="AH619" i="24"/>
  <c r="AH618" i="24"/>
  <c r="AH543" i="24"/>
  <c r="AH777" i="24"/>
  <c r="AH646" i="24"/>
  <c r="AH645" i="24"/>
  <c r="AH644" i="24"/>
  <c r="AH569" i="24"/>
  <c r="AH1088" i="24"/>
  <c r="AH803" i="24"/>
  <c r="AH672" i="24"/>
  <c r="AH671" i="24"/>
  <c r="AH670" i="24"/>
  <c r="AH595" i="24"/>
  <c r="AH829" i="24"/>
  <c r="AH698" i="24"/>
  <c r="AH697" i="24"/>
  <c r="AH696" i="24"/>
  <c r="AH621" i="24"/>
  <c r="AH1321" i="24"/>
  <c r="AH1086" i="24"/>
  <c r="AH880" i="24"/>
  <c r="AH750" i="24"/>
  <c r="AH749" i="24"/>
  <c r="AH748" i="24"/>
  <c r="AH673" i="24"/>
  <c r="AH542" i="24"/>
  <c r="AH541" i="24"/>
  <c r="AH540" i="24"/>
  <c r="AH722" i="24"/>
  <c r="AH438" i="24"/>
  <c r="AH437" i="24"/>
  <c r="AH436" i="24"/>
  <c r="AH361" i="24"/>
  <c r="AH647" i="24"/>
  <c r="AH464" i="24"/>
  <c r="AH463" i="24"/>
  <c r="AH462" i="24"/>
  <c r="AH387" i="24"/>
  <c r="AH490" i="24"/>
  <c r="AH489" i="24"/>
  <c r="AH488" i="24"/>
  <c r="AH413" i="24"/>
  <c r="AH282" i="24"/>
  <c r="AH281" i="24"/>
  <c r="AH280" i="24"/>
  <c r="AH1087" i="24"/>
  <c r="AH516" i="24"/>
  <c r="AH515" i="24"/>
  <c r="AH514" i="24"/>
  <c r="AH439" i="24"/>
  <c r="AH308" i="24"/>
  <c r="AH307" i="24"/>
  <c r="AH306" i="24"/>
  <c r="AH465" i="24"/>
  <c r="AH334" i="24"/>
  <c r="AH333" i="24"/>
  <c r="AH332" i="24"/>
  <c r="AH517" i="24"/>
  <c r="AH386" i="24"/>
  <c r="AH385" i="24"/>
  <c r="AH384" i="24"/>
  <c r="AH309" i="24"/>
  <c r="AH723" i="24"/>
  <c r="AH412" i="24"/>
  <c r="AH411" i="24"/>
  <c r="AH410" i="24"/>
  <c r="AH335" i="24"/>
  <c r="AH360" i="24"/>
  <c r="AI2" i="24"/>
  <c r="AH359" i="24"/>
  <c r="AH358" i="24"/>
  <c r="AH283" i="24"/>
  <c r="AH491" i="24"/>
  <c r="AH4" i="24"/>
  <c r="AH4689" i="24" s="1"/>
  <c r="AH724" i="24"/>
  <c r="AH3464" i="24"/>
  <c r="AH3482" i="24" s="1"/>
  <c r="AH321" i="24"/>
  <c r="AH4351" i="24"/>
  <c r="AH3750" i="24"/>
  <c r="AH3768" i="24" s="1"/>
  <c r="AH2994" i="24"/>
  <c r="AH3856" i="24"/>
  <c r="AH4059" i="24"/>
  <c r="AG136" i="24"/>
  <c r="AG214" i="24"/>
  <c r="AG13" i="24"/>
  <c r="AG113" i="24"/>
  <c r="AG41" i="24"/>
  <c r="AG10" i="24"/>
  <c r="AG110" i="24"/>
  <c r="AG274" i="24"/>
  <c r="AG164" i="24"/>
  <c r="AG362" i="24"/>
  <c r="AG80" i="24" s="1"/>
  <c r="AG62" i="24"/>
  <c r="AG2702" i="24"/>
  <c r="AG205" i="24" s="1"/>
  <c r="AG187" i="24"/>
  <c r="AG960" i="24"/>
  <c r="AG105" i="24" s="1"/>
  <c r="AG87" i="24"/>
  <c r="AG1558" i="24"/>
  <c r="AG155" i="24" s="1"/>
  <c r="AG137" i="24"/>
  <c r="AG63" i="24"/>
  <c r="AG235" i="24"/>
  <c r="AG326" i="24"/>
  <c r="AG4044" i="24"/>
  <c r="AG91" i="24"/>
  <c r="AG4096" i="24"/>
  <c r="AG36" i="24"/>
  <c r="AG212" i="24"/>
  <c r="AG1990" i="24"/>
  <c r="AG238" i="24"/>
  <c r="AG2744" i="24"/>
  <c r="AG3238" i="24"/>
  <c r="AG3262" i="24"/>
  <c r="AH3305" i="24"/>
  <c r="AH4657" i="24"/>
  <c r="AH1204" i="24"/>
  <c r="AH4085" i="24"/>
  <c r="AH524" i="24"/>
  <c r="AH3440" i="24"/>
  <c r="AH3045" i="24"/>
  <c r="AH4610" i="24"/>
  <c r="AH4164" i="24"/>
  <c r="AH3362" i="24"/>
  <c r="AH1772" i="24"/>
  <c r="AH1782" i="24" s="1"/>
  <c r="AH3956" i="24"/>
  <c r="AH3621" i="24"/>
  <c r="AH2685" i="24"/>
  <c r="AH188" i="24" s="1"/>
  <c r="AH4167" i="24"/>
  <c r="AH3881" i="24"/>
  <c r="AH3228" i="24"/>
  <c r="AH1776" i="24"/>
  <c r="AH4350" i="24"/>
  <c r="AH3799" i="24"/>
  <c r="AH4480" i="24"/>
  <c r="AH3488" i="24"/>
  <c r="AH1333" i="24"/>
  <c r="AH3020" i="24"/>
  <c r="AH1541" i="24"/>
  <c r="AH450" i="24"/>
  <c r="AH2400" i="24"/>
  <c r="AH918" i="24"/>
  <c r="AH2630" i="24"/>
  <c r="AH1646" i="24"/>
  <c r="AH1958" i="24"/>
  <c r="AH501" i="24"/>
  <c r="AH992" i="24"/>
  <c r="AH293" i="24"/>
  <c r="AH268" i="24"/>
  <c r="AH788" i="24"/>
  <c r="AH420" i="24"/>
  <c r="AH528" i="24"/>
  <c r="AH705" i="24"/>
  <c r="AH944" i="24"/>
  <c r="AH836" i="24"/>
  <c r="AH709" i="24"/>
  <c r="AH969" i="24"/>
  <c r="AH1074" i="24"/>
  <c r="AH913" i="24"/>
  <c r="AH1095" i="24"/>
  <c r="AH1282" i="24"/>
  <c r="AH1355" i="24"/>
  <c r="AH1303" i="24"/>
  <c r="AH1460" i="24"/>
  <c r="AH1672" i="24"/>
  <c r="AH1620" i="24"/>
  <c r="AH1594" i="24"/>
  <c r="AH1568" i="24"/>
  <c r="AH1905" i="24"/>
  <c r="AH1801" i="24"/>
  <c r="AH1746" i="24"/>
  <c r="AH1928" i="24"/>
  <c r="AH2292" i="24"/>
  <c r="AH2032" i="24"/>
  <c r="AH2140" i="24"/>
  <c r="AH2322" i="24"/>
  <c r="AH2396" i="24"/>
  <c r="AH2395" i="24"/>
  <c r="AH2577" i="24"/>
  <c r="AH2733" i="24"/>
  <c r="AH2841" i="24"/>
  <c r="AH2655" i="24"/>
  <c r="AH2972" i="24"/>
  <c r="AH2890" i="24"/>
  <c r="AH3019" i="24"/>
  <c r="AH3128" i="24"/>
  <c r="AH3336" i="24"/>
  <c r="AH3257" i="24"/>
  <c r="AH3388" i="24"/>
  <c r="AH3435" i="24"/>
  <c r="AH3513" i="24"/>
  <c r="AH3773" i="24"/>
  <c r="AH3748" i="24"/>
  <c r="AH3829" i="24"/>
  <c r="AH3929" i="24"/>
  <c r="AH4011" i="24"/>
  <c r="AH4141" i="24"/>
  <c r="AH4271" i="24"/>
  <c r="AH4397" i="24"/>
  <c r="AH4428" i="24"/>
  <c r="AH4506" i="24"/>
  <c r="AH4684" i="24"/>
  <c r="AG272" i="24"/>
  <c r="AG11" i="24"/>
  <c r="AG111" i="24"/>
  <c r="AG230" i="24"/>
  <c r="AG186" i="24"/>
  <c r="AG2510" i="24"/>
  <c r="AG4408" i="24"/>
  <c r="AG4406" i="24"/>
  <c r="AG161" i="24"/>
  <c r="AG534" i="24"/>
  <c r="AG3236" i="24"/>
  <c r="AH3409" i="24"/>
  <c r="AH3280" i="24"/>
  <c r="AH2088" i="24"/>
  <c r="AH3596" i="24"/>
  <c r="AH4605" i="24"/>
  <c r="AH3466" i="24"/>
  <c r="AH2634" i="24"/>
  <c r="AH4580" i="24"/>
  <c r="AH4138" i="24"/>
  <c r="AH3154" i="24"/>
  <c r="AH2474" i="24"/>
  <c r="AH3904" i="24"/>
  <c r="AH2711" i="24"/>
  <c r="AH3934" i="24"/>
  <c r="AH1096" i="24"/>
  <c r="AH4375" i="24"/>
  <c r="AH3777" i="24"/>
  <c r="AH2941" i="24"/>
  <c r="AH4454" i="24"/>
  <c r="AH1750" i="24"/>
  <c r="AH1021" i="24"/>
  <c r="AH2812" i="24"/>
  <c r="AH1411" i="24"/>
  <c r="AH735" i="24"/>
  <c r="AH2058" i="24"/>
  <c r="AH1360" i="24"/>
  <c r="AH680" i="24"/>
  <c r="AH2556" i="24"/>
  <c r="AH1121" i="24"/>
  <c r="AH289" i="24"/>
  <c r="AH2135" i="24"/>
  <c r="AH316" i="24"/>
  <c r="AH1515" i="24"/>
  <c r="AH315" i="24"/>
  <c r="AH345" i="24"/>
  <c r="AH267" i="24"/>
  <c r="AH423" i="24"/>
  <c r="AH631" i="24"/>
  <c r="AH576" i="24"/>
  <c r="AH550" i="24"/>
  <c r="AH549" i="24"/>
  <c r="AH731" i="24"/>
  <c r="AH991" i="24"/>
  <c r="AH840" i="24"/>
  <c r="AH1277" i="24"/>
  <c r="AH861" i="24"/>
  <c r="AH1356" i="24"/>
  <c r="AH1538" i="24"/>
  <c r="AH1174" i="24"/>
  <c r="AH1567" i="24"/>
  <c r="AH1694" i="24"/>
  <c r="AH1668" i="24"/>
  <c r="AH1642" i="24"/>
  <c r="AH1927" i="24"/>
  <c r="AH1823" i="24"/>
  <c r="AH1771" i="24"/>
  <c r="AH1931" i="24"/>
  <c r="AH2295" i="24"/>
  <c r="AH2035" i="24"/>
  <c r="AH2214" i="24"/>
  <c r="AH2165" i="24"/>
  <c r="AH2399" i="24"/>
  <c r="AH2504" i="24"/>
  <c r="AH2343" i="24"/>
  <c r="AH2737" i="24"/>
  <c r="AH2738" i="24"/>
  <c r="AH3049" i="24"/>
  <c r="AH2893" i="24"/>
  <c r="AH3179" i="24"/>
  <c r="AH3101" i="24"/>
  <c r="AH3414" i="24"/>
  <c r="AH3279" i="24"/>
  <c r="AH3410" i="24"/>
  <c r="AH3387" i="24"/>
  <c r="AH3592" i="24"/>
  <c r="AH3622" i="24"/>
  <c r="AH3830" i="24"/>
  <c r="AH3826" i="24"/>
  <c r="AH3933" i="24"/>
  <c r="AH4116" i="24"/>
  <c r="AH4033" i="24"/>
  <c r="AH4163" i="24"/>
  <c r="AH4297" i="24"/>
  <c r="AH4401" i="24"/>
  <c r="AH4453" i="24"/>
  <c r="AH4553" i="24"/>
  <c r="AH4584" i="24"/>
  <c r="AH4687" i="24"/>
  <c r="AG213" i="24"/>
  <c r="AG924" i="24"/>
  <c r="AG3056" i="24"/>
  <c r="AG352" i="24"/>
  <c r="AG60" i="24"/>
  <c r="AG160" i="24"/>
  <c r="AG4174" i="24"/>
  <c r="AG35" i="24"/>
  <c r="AG4094" i="24"/>
  <c r="AG1806" i="24"/>
  <c r="AG350" i="24"/>
  <c r="AG61" i="24"/>
  <c r="AG211" i="24"/>
  <c r="AG2234" i="24"/>
  <c r="AG180" i="24" s="1"/>
  <c r="AG162" i="24"/>
  <c r="AG3394" i="24"/>
  <c r="AG89" i="24"/>
  <c r="AG14" i="24"/>
  <c r="AG114" i="24"/>
  <c r="AG4146" i="24"/>
  <c r="AG4042" i="24"/>
  <c r="AH3648" i="24"/>
  <c r="AH4710" i="24"/>
  <c r="AH3175" i="24"/>
  <c r="AH3539" i="24"/>
  <c r="AH1590" i="24"/>
  <c r="AH4168" i="24"/>
  <c r="AH3566" i="24"/>
  <c r="AH4528" i="24"/>
  <c r="AH3982" i="24"/>
  <c r="AH3098" i="24"/>
  <c r="AH2036" i="24"/>
  <c r="AH2682" i="24"/>
  <c r="AH3752" i="24"/>
  <c r="AH2764" i="24"/>
  <c r="AH4345" i="24"/>
  <c r="AH2786" i="24"/>
  <c r="AH3153" i="24"/>
  <c r="AH497" i="24"/>
  <c r="AH1044" i="24"/>
  <c r="AH1126" i="24"/>
  <c r="AH657" i="24"/>
  <c r="AH1980" i="24"/>
  <c r="AH1255" i="24"/>
  <c r="AH606" i="24"/>
  <c r="AH1251" i="24"/>
  <c r="AH2919" i="24"/>
  <c r="AH1438" i="24"/>
  <c r="AH1906" i="24"/>
  <c r="AH1512" i="24"/>
  <c r="AH446" i="24"/>
  <c r="AH456" i="24" s="1"/>
  <c r="AH424" i="24"/>
  <c r="AH367" i="24"/>
  <c r="AH475" i="24"/>
  <c r="AH445" i="24"/>
  <c r="AH294" i="24"/>
  <c r="AH835" i="24"/>
  <c r="AH579" i="24"/>
  <c r="AH553" i="24"/>
  <c r="AH658" i="24"/>
  <c r="AH1043" i="24"/>
  <c r="AH1100" i="24"/>
  <c r="AH917" i="24"/>
  <c r="AH862" i="24"/>
  <c r="AH1047" i="24"/>
  <c r="AH1359" i="24"/>
  <c r="AH2010" i="24"/>
  <c r="AH1229" i="24"/>
  <c r="AH1177" i="24"/>
  <c r="AH1589" i="24"/>
  <c r="AH1697" i="24"/>
  <c r="AH1671" i="24"/>
  <c r="AH1645" i="24"/>
  <c r="AH1932" i="24"/>
  <c r="AH1880" i="24"/>
  <c r="AH1953" i="24"/>
  <c r="AH2317" i="24"/>
  <c r="AH2057" i="24"/>
  <c r="AH2239" i="24"/>
  <c r="AH2187" i="24"/>
  <c r="AH2421" i="24"/>
  <c r="AH2578" i="24"/>
  <c r="AH2452" i="24"/>
  <c r="AH2477" i="24"/>
  <c r="AH2759" i="24"/>
  <c r="AH2789" i="24"/>
  <c r="AH2894" i="24"/>
  <c r="AH2915" i="24"/>
  <c r="AH2968" i="24"/>
  <c r="AH3102" i="24"/>
  <c r="AH3127" i="24"/>
  <c r="AH3253" i="24"/>
  <c r="AH3306" i="24"/>
  <c r="AH3543" i="24"/>
  <c r="AH3595" i="24"/>
  <c r="AH3570" i="24"/>
  <c r="AH3725" i="24"/>
  <c r="AH3852" i="24"/>
  <c r="AH3955" i="24"/>
  <c r="AH4012" i="24"/>
  <c r="AH3985" i="24"/>
  <c r="AH4220" i="24"/>
  <c r="AH4324" i="24"/>
  <c r="AH4398" i="24"/>
  <c r="AH4554" i="24"/>
  <c r="AH4579" i="24"/>
  <c r="AH4709" i="24"/>
  <c r="AG454" i="24"/>
  <c r="AG4068" i="24"/>
  <c r="AG4538" i="24"/>
  <c r="AG4120" i="24"/>
  <c r="AG16" i="24"/>
  <c r="AG2742" i="24"/>
  <c r="BD6" i="24"/>
  <c r="BD5" i="24" s="1"/>
  <c r="BC5" i="24"/>
  <c r="AG324" i="24"/>
  <c r="AG236" i="24"/>
  <c r="AG336" i="24"/>
  <c r="AG255" i="24" s="1"/>
  <c r="AG237" i="24"/>
  <c r="AG38" i="24"/>
  <c r="AG210" i="24"/>
  <c r="AG1522" i="24"/>
  <c r="AG185" i="24"/>
  <c r="AG138" i="24"/>
  <c r="AG39" i="24"/>
  <c r="AG3054" i="24"/>
  <c r="AG12" i="24"/>
  <c r="AG284" i="24"/>
  <c r="AG112" i="24"/>
  <c r="AG3392" i="24"/>
  <c r="AG4536" i="24"/>
  <c r="AG948" i="24"/>
  <c r="AG86" i="24"/>
  <c r="AG3652" i="24"/>
  <c r="AH3981" i="24"/>
  <c r="AH3072" i="24"/>
  <c r="AH4632" i="24"/>
  <c r="AH3439" i="24"/>
  <c r="AH1879" i="24"/>
  <c r="AH3310" i="24"/>
  <c r="AH1022" i="24"/>
  <c r="AH4323" i="24"/>
  <c r="AH3722" i="24"/>
  <c r="AH2864" i="24"/>
  <c r="AH4427" i="24"/>
  <c r="AH3643" i="24"/>
  <c r="AH3097" i="24"/>
  <c r="AH2608" i="24"/>
  <c r="AH3544" i="24"/>
  <c r="AH4609" i="24"/>
  <c r="AH4267" i="24"/>
  <c r="AH3670" i="24"/>
  <c r="AH1616" i="24"/>
  <c r="AH4272" i="24"/>
  <c r="AH1537" i="24"/>
  <c r="AH342" i="24"/>
  <c r="AH371" i="24"/>
  <c r="AH2734" i="24"/>
  <c r="AH1542" i="24"/>
  <c r="AH2707" i="24"/>
  <c r="AH1615" i="24"/>
  <c r="AH2837" i="24"/>
  <c r="AH1824" i="24"/>
  <c r="AH966" i="24"/>
  <c r="AH2447" i="24"/>
  <c r="AH1278" i="24"/>
  <c r="AH2296" i="24"/>
  <c r="AH1434" i="24"/>
  <c r="AH523" i="24"/>
  <c r="AH319" i="24"/>
  <c r="AH372" i="24"/>
  <c r="AH320" i="24"/>
  <c r="AH393" i="24"/>
  <c r="AH602" i="24"/>
  <c r="AH710" i="24"/>
  <c r="AH684" i="24"/>
  <c r="AH757" i="24"/>
  <c r="AH1252" i="24"/>
  <c r="AH866" i="24"/>
  <c r="AH887" i="24"/>
  <c r="AH1178" i="24"/>
  <c r="AH1563" i="24"/>
  <c r="AH1304" i="24"/>
  <c r="AH1203" i="24"/>
  <c r="AH1308" i="24"/>
  <c r="AH1724" i="24"/>
  <c r="AH1901" i="24"/>
  <c r="AH1641" i="24"/>
  <c r="AH1827" i="24"/>
  <c r="AH2009" i="24"/>
  <c r="AH1979" i="24"/>
  <c r="AH2084" i="24"/>
  <c r="AH2083" i="24"/>
  <c r="AH2240" i="24"/>
  <c r="AH2114" i="24"/>
  <c r="AH2113" i="24"/>
  <c r="AH2629" i="24"/>
  <c r="AH2603" i="24"/>
  <c r="AH2551" i="24"/>
  <c r="AH2686" i="24"/>
  <c r="AH2659" i="24"/>
  <c r="AH2815" i="24"/>
  <c r="AH2942" i="24"/>
  <c r="AH2867" i="24"/>
  <c r="AH2993" i="24"/>
  <c r="AH3075" i="24"/>
  <c r="AH3232" i="24"/>
  <c r="AH3383" i="24"/>
  <c r="AH3331" i="24"/>
  <c r="AH3492" i="24"/>
  <c r="AH3569" i="24"/>
  <c r="AH3647" i="24"/>
  <c r="AH3696" i="24"/>
  <c r="AH3726" i="24"/>
  <c r="AH3882" i="24"/>
  <c r="AH4060" i="24"/>
  <c r="AH4063" i="24"/>
  <c r="AH4319" i="24"/>
  <c r="AH4402" i="24"/>
  <c r="AH4502" i="24"/>
  <c r="AH4527" i="24"/>
  <c r="AH4631" i="24"/>
  <c r="AG216" i="24"/>
  <c r="AG3706" i="24"/>
  <c r="AG950" i="24"/>
  <c r="AG85" i="24"/>
  <c r="AG135" i="24"/>
  <c r="AG430" i="24"/>
  <c r="AG3680" i="24"/>
  <c r="AG1962" i="24"/>
  <c r="AG1964" i="24"/>
  <c r="AG1780" i="24"/>
  <c r="AG239" i="24"/>
  <c r="AG1808" i="24"/>
  <c r="AG376" i="24"/>
  <c r="AG922" i="24"/>
  <c r="AG64" i="24"/>
  <c r="AG492" i="24"/>
  <c r="AG55" i="24" s="1"/>
  <c r="AG37" i="24"/>
  <c r="AG88" i="24"/>
  <c r="AG163" i="24"/>
  <c r="AG3160" i="24"/>
  <c r="AG976" i="24"/>
  <c r="AH76" i="24" l="1"/>
  <c r="AH1334" i="24"/>
  <c r="AH3467" i="24"/>
  <c r="AH4295" i="24"/>
  <c r="AH1254" i="24"/>
  <c r="AH1272" i="24" s="1"/>
  <c r="AH2605" i="24"/>
  <c r="AH2138" i="24"/>
  <c r="AH2156" i="24" s="1"/>
  <c r="AH3335" i="24"/>
  <c r="AH2865" i="24"/>
  <c r="AH252" i="24"/>
  <c r="AH253" i="24"/>
  <c r="AH2425" i="24"/>
  <c r="AH3545" i="24"/>
  <c r="AH2479" i="24"/>
  <c r="AH1385" i="24"/>
  <c r="AH3541" i="24"/>
  <c r="AH1955" i="24"/>
  <c r="AH1464" i="24"/>
  <c r="AH4478" i="24"/>
  <c r="AH4496" i="24" s="1"/>
  <c r="AH4423" i="24"/>
  <c r="AH2503" i="24"/>
  <c r="AH1070" i="24"/>
  <c r="AH3051" i="24"/>
  <c r="AH3854" i="24"/>
  <c r="AH3872" i="24" s="1"/>
  <c r="AH3489" i="24"/>
  <c r="AH1647" i="24"/>
  <c r="AH659" i="24"/>
  <c r="AH2744" i="24"/>
  <c r="AH2265" i="24"/>
  <c r="AH627" i="24"/>
  <c r="AH3753" i="24"/>
  <c r="AH3229" i="24"/>
  <c r="AH2709" i="24"/>
  <c r="AH343" i="24"/>
  <c r="AH499" i="24"/>
  <c r="AH3673" i="24"/>
  <c r="AH2291" i="24"/>
  <c r="AH471" i="24"/>
  <c r="AH3412" i="24"/>
  <c r="AH3430" i="24" s="1"/>
  <c r="AH3048" i="24"/>
  <c r="AH3066" i="24" s="1"/>
  <c r="AH3567" i="24"/>
  <c r="AH500" i="24"/>
  <c r="AH518" i="24" s="1"/>
  <c r="AH1878" i="24"/>
  <c r="AH1896" i="24" s="1"/>
  <c r="AH3565" i="24"/>
  <c r="AH2109" i="24"/>
  <c r="AH4374" i="24"/>
  <c r="AH4392" i="24" s="1"/>
  <c r="AH1618" i="24"/>
  <c r="AH1636" i="24" s="1"/>
  <c r="AH3931" i="24"/>
  <c r="AH3333" i="24"/>
  <c r="AH2735" i="24"/>
  <c r="AH1279" i="24"/>
  <c r="AH2790" i="24"/>
  <c r="AH1151" i="24"/>
  <c r="AH2453" i="24"/>
  <c r="AH4377" i="24"/>
  <c r="AH4091" i="24"/>
  <c r="AH863" i="24"/>
  <c r="AH656" i="24"/>
  <c r="AH674" i="24" s="1"/>
  <c r="AH77" i="24"/>
  <c r="AH1101" i="24"/>
  <c r="AH226" i="24"/>
  <c r="AH4298" i="24"/>
  <c r="AH2842" i="24"/>
  <c r="AH1745" i="24"/>
  <c r="AH580" i="24"/>
  <c r="AH4503" i="24"/>
  <c r="AH3490" i="24"/>
  <c r="AH3508" i="24" s="1"/>
  <c r="AH2397" i="24"/>
  <c r="AH4637" i="24"/>
  <c r="AH1543" i="24"/>
  <c r="AH1023" i="24"/>
  <c r="AH967" i="24"/>
  <c r="AH4137" i="24"/>
  <c r="AH2811" i="24"/>
  <c r="AH1463" i="24"/>
  <c r="AH397" i="24"/>
  <c r="AH4299" i="24"/>
  <c r="AH2008" i="24"/>
  <c r="AH2026" i="24" s="1"/>
  <c r="AH1877" i="24"/>
  <c r="AH1488" i="24"/>
  <c r="AH1506" i="24" s="1"/>
  <c r="AH1439" i="24"/>
  <c r="AH2450" i="24"/>
  <c r="AH2468" i="24" s="1"/>
  <c r="AH292" i="24"/>
  <c r="AH310" i="24" s="1"/>
  <c r="AH254" i="24"/>
  <c r="AH251" i="24"/>
  <c r="AH102" i="24"/>
  <c r="AH4174" i="24"/>
  <c r="AH1459" i="24"/>
  <c r="AH943" i="24"/>
  <c r="AH3385" i="24"/>
  <c r="AH3103" i="24"/>
  <c r="AH2713" i="24"/>
  <c r="AH4373" i="24"/>
  <c r="AH4380" i="24" s="1"/>
  <c r="AH4273" i="24"/>
  <c r="AH4139" i="24"/>
  <c r="AH3125" i="24"/>
  <c r="AH2501" i="24"/>
  <c r="AH1020" i="24"/>
  <c r="AH1038" i="24" s="1"/>
  <c r="AH1045" i="24"/>
  <c r="AH1591" i="24"/>
  <c r="AH526" i="24"/>
  <c r="AH544" i="24" s="1"/>
  <c r="AH1179" i="24"/>
  <c r="AH4245" i="24"/>
  <c r="AH3206" i="24"/>
  <c r="AH2191" i="24"/>
  <c r="AH1489" i="24"/>
  <c r="AH632" i="24"/>
  <c r="AH3983" i="24"/>
  <c r="AH4296" i="24"/>
  <c r="AH4314" i="24" s="1"/>
  <c r="AH4685" i="24"/>
  <c r="AH4191" i="24"/>
  <c r="AH3181" i="24"/>
  <c r="AH3857" i="24"/>
  <c r="AH4009" i="24"/>
  <c r="AH1903" i="24"/>
  <c r="AH681" i="24"/>
  <c r="AH655" i="24"/>
  <c r="AH525" i="24"/>
  <c r="AH473" i="24"/>
  <c r="AH474" i="24"/>
  <c r="AH492" i="24" s="1"/>
  <c r="AH734" i="24"/>
  <c r="AH752" i="24" s="1"/>
  <c r="AH1049" i="24"/>
  <c r="AH318" i="24"/>
  <c r="AH707" i="24"/>
  <c r="AH890" i="24"/>
  <c r="AH908" i="24" s="1"/>
  <c r="AH1387" i="24"/>
  <c r="AH4662" i="24"/>
  <c r="AH3514" i="24"/>
  <c r="AH2763" i="24"/>
  <c r="AH1593" i="24"/>
  <c r="AH1122" i="24"/>
  <c r="AH527" i="24"/>
  <c r="AH3649" i="24"/>
  <c r="AH2710" i="24"/>
  <c r="AH4481" i="24"/>
  <c r="AH317" i="24"/>
  <c r="AH324" i="24" s="1"/>
  <c r="AH4399" i="24"/>
  <c r="AH4217" i="24"/>
  <c r="AH2843" i="24"/>
  <c r="AH837" i="24"/>
  <c r="AH1881" i="24"/>
  <c r="AH1884" i="24" s="1"/>
  <c r="AH2141" i="24"/>
  <c r="AH1540" i="24"/>
  <c r="AH789" i="24"/>
  <c r="AH4590" i="24"/>
  <c r="AH2640" i="24"/>
  <c r="AH336" i="24"/>
  <c r="AH942" i="24"/>
  <c r="AH1358" i="24"/>
  <c r="AH1376" i="24" s="1"/>
  <c r="AH1228" i="24"/>
  <c r="AH1246" i="24" s="1"/>
  <c r="AH1201" i="24"/>
  <c r="AH1409" i="24"/>
  <c r="AH1306" i="24"/>
  <c r="AH1324" i="24" s="1"/>
  <c r="AH1539" i="24"/>
  <c r="AH1461" i="24"/>
  <c r="AH1643" i="24"/>
  <c r="AH1748" i="24"/>
  <c r="AH1766" i="24" s="1"/>
  <c r="AH1985" i="24"/>
  <c r="AH1930" i="24"/>
  <c r="AH1948" i="24" s="1"/>
  <c r="AH2164" i="24"/>
  <c r="AH2182" i="24" s="1"/>
  <c r="AH176" i="24"/>
  <c r="AH2346" i="24"/>
  <c r="AH2364" i="24" s="1"/>
  <c r="AH2505" i="24"/>
  <c r="AH2635" i="24"/>
  <c r="AH2657" i="24"/>
  <c r="AH2921" i="24"/>
  <c r="AH2973" i="24"/>
  <c r="AH2839" i="24"/>
  <c r="AH3074" i="24"/>
  <c r="AH3092" i="24" s="1"/>
  <c r="AH3151" i="24"/>
  <c r="AH3308" i="24"/>
  <c r="AH3326" i="24" s="1"/>
  <c r="AH3542" i="24"/>
  <c r="AH3560" i="24" s="1"/>
  <c r="AH3438" i="24"/>
  <c r="AH3456" i="24" s="1"/>
  <c r="AH3935" i="24"/>
  <c r="AH3879" i="24"/>
  <c r="AH4010" i="24"/>
  <c r="AH4028" i="24" s="1"/>
  <c r="AH4114" i="24"/>
  <c r="AH4132" i="24" s="1"/>
  <c r="AH4218" i="24"/>
  <c r="AH4236" i="24" s="1"/>
  <c r="AH4425" i="24"/>
  <c r="AH3238" i="24"/>
  <c r="AH4658" i="24"/>
  <c r="AH4557" i="24"/>
  <c r="AH4449" i="24"/>
  <c r="AH4450" i="24"/>
  <c r="AH4320" i="24"/>
  <c r="AH4294" i="24"/>
  <c r="AH4089" i="24"/>
  <c r="AH4111" i="24"/>
  <c r="AH3960" i="24"/>
  <c r="AH3800" i="24"/>
  <c r="AH3699" i="24"/>
  <c r="AH3669" i="24"/>
  <c r="AH3591" i="24"/>
  <c r="AH3518" i="24"/>
  <c r="AH3462" i="24"/>
  <c r="AH3487" i="24"/>
  <c r="AH3023" i="24"/>
  <c r="AH3201" i="24"/>
  <c r="AH2889" i="24"/>
  <c r="AH3071" i="24"/>
  <c r="AH2946" i="24"/>
  <c r="AH2681" i="24"/>
  <c r="AH2760" i="24"/>
  <c r="AH2426" i="24"/>
  <c r="AH2347" i="24"/>
  <c r="AH2708" i="24"/>
  <c r="AH2448" i="24"/>
  <c r="AH2458" i="24" s="1"/>
  <c r="AH2188" i="24"/>
  <c r="AH2243" i="24"/>
  <c r="AH2269" i="24"/>
  <c r="AH2087" i="24"/>
  <c r="AH1723" i="24"/>
  <c r="AH2161" i="24"/>
  <c r="AH1849" i="24"/>
  <c r="AH1876" i="24"/>
  <c r="AH1886" i="24" s="1"/>
  <c r="AH2270" i="24"/>
  <c r="AH1486" i="24"/>
  <c r="AH1382" i="24"/>
  <c r="AH1225" i="24"/>
  <c r="AH1307" i="24"/>
  <c r="AH1147" i="24"/>
  <c r="AH1148" i="24"/>
  <c r="AH996" i="24"/>
  <c r="AH1048" i="24"/>
  <c r="AH940" i="24"/>
  <c r="AH1386" i="24"/>
  <c r="AH839" i="24"/>
  <c r="AH758" i="24"/>
  <c r="AH784" i="24"/>
  <c r="AH605" i="24"/>
  <c r="AH502" i="24"/>
  <c r="AH394" i="24"/>
  <c r="AH449" i="24"/>
  <c r="AH341" i="24"/>
  <c r="AH2266" i="24"/>
  <c r="AH891" i="24"/>
  <c r="AH1828" i="24"/>
  <c r="AH2552" i="24"/>
  <c r="AH628" i="24"/>
  <c r="AH472" i="24"/>
  <c r="AH1433" i="24"/>
  <c r="AH4246" i="24"/>
  <c r="AH3332" i="24"/>
  <c r="AH4193" i="24"/>
  <c r="AH191" i="24"/>
  <c r="AH3517" i="24"/>
  <c r="AH4064" i="24"/>
  <c r="AH4070" i="24" s="1"/>
  <c r="AH3024" i="24"/>
  <c r="AH3747" i="24"/>
  <c r="AH4241" i="24"/>
  <c r="AH2478" i="24"/>
  <c r="AH3361" i="24"/>
  <c r="AH1125" i="24"/>
  <c r="AH3150" i="24"/>
  <c r="AH3160" i="24" s="1"/>
  <c r="AH4038" i="24"/>
  <c r="AH241" i="24"/>
  <c r="AH4479" i="24"/>
  <c r="AH3461" i="24"/>
  <c r="AH3700" i="24"/>
  <c r="AH2451" i="24"/>
  <c r="AH4714" i="24"/>
  <c r="AH4531" i="24"/>
  <c r="AH4505" i="24"/>
  <c r="AH4371" i="24"/>
  <c r="AH4349" i="24"/>
  <c r="AH4190" i="24"/>
  <c r="AH4007" i="24"/>
  <c r="AH3986" i="24"/>
  <c r="AH3930" i="24"/>
  <c r="AH3907" i="24"/>
  <c r="AH3877" i="24"/>
  <c r="AH3644" i="24"/>
  <c r="AH3654" i="24" s="1"/>
  <c r="AH3617" i="24"/>
  <c r="AH91" i="24"/>
  <c r="AH3309" i="24"/>
  <c r="AH3149" i="24"/>
  <c r="AH3176" i="24"/>
  <c r="AH2971" i="24"/>
  <c r="AH3046" i="24"/>
  <c r="AH2868" i="24"/>
  <c r="AH2863" i="24"/>
  <c r="AH2656" i="24"/>
  <c r="AH2499" i="24"/>
  <c r="AH2526" i="24"/>
  <c r="AH2581" i="24"/>
  <c r="AH2607" i="24"/>
  <c r="AH2473" i="24"/>
  <c r="AH2582" i="24"/>
  <c r="AH2166" i="24"/>
  <c r="AH2061" i="24"/>
  <c r="AH2136" i="24"/>
  <c r="AH1954" i="24"/>
  <c r="AH1964" i="24" s="1"/>
  <c r="AH2006" i="24"/>
  <c r="AH1853" i="24"/>
  <c r="AH1667" i="24"/>
  <c r="AH1693" i="24"/>
  <c r="AH1719" i="24"/>
  <c r="AH1720" i="24"/>
  <c r="AH1199" i="24"/>
  <c r="AH1200" i="24"/>
  <c r="AH1230" i="24"/>
  <c r="AH1381" i="24"/>
  <c r="AH1069" i="24"/>
  <c r="AH865" i="24"/>
  <c r="AH939" i="24"/>
  <c r="AH995" i="24"/>
  <c r="AH732" i="24"/>
  <c r="AH575" i="24"/>
  <c r="AH601" i="24"/>
  <c r="AH1018" i="24"/>
  <c r="AH368" i="24"/>
  <c r="AH378" i="24" s="1"/>
  <c r="AH679" i="24"/>
  <c r="AH263" i="24"/>
  <c r="AH476" i="24"/>
  <c r="AH1564" i="24"/>
  <c r="AH2318" i="24"/>
  <c r="AH1437" i="24"/>
  <c r="AH1226" i="24"/>
  <c r="AH2348" i="24"/>
  <c r="AH814" i="24"/>
  <c r="AH914" i="24"/>
  <c r="AH924" i="24" s="1"/>
  <c r="AH264" i="24"/>
  <c r="AH1099" i="24"/>
  <c r="AH1984" i="24"/>
  <c r="AH2945" i="24"/>
  <c r="AH1412" i="24"/>
  <c r="AH762" i="24"/>
  <c r="AH1698" i="24"/>
  <c r="AH4376" i="24"/>
  <c r="AH2110" i="24"/>
  <c r="AH3804" i="24"/>
  <c r="AH4268" i="24"/>
  <c r="AH4635" i="24"/>
  <c r="AH2500" i="24"/>
  <c r="AH2510" i="24" s="1"/>
  <c r="AH3825" i="24"/>
  <c r="AH4090" i="24"/>
  <c r="AH3231" i="24"/>
  <c r="AH3695" i="24"/>
  <c r="AH4713" i="24"/>
  <c r="AH3774" i="24"/>
  <c r="AH4372" i="24"/>
  <c r="AH2321" i="24"/>
  <c r="AH3436" i="24"/>
  <c r="AH4189" i="24"/>
  <c r="AH1516" i="24"/>
  <c r="AH4636" i="24"/>
  <c r="AH3123" i="24"/>
  <c r="AH4034" i="24"/>
  <c r="AH3358" i="24"/>
  <c r="AH1511" i="24"/>
  <c r="AH1173" i="24"/>
  <c r="AH965" i="24"/>
  <c r="AH783" i="24"/>
  <c r="AH813" i="24"/>
  <c r="AH346" i="24"/>
  <c r="AH290" i="24"/>
  <c r="AH300" i="24" s="1"/>
  <c r="AH970" i="24"/>
  <c r="AH66" i="24"/>
  <c r="AH2139" i="24"/>
  <c r="AH3283" i="24"/>
  <c r="AH4424" i="24"/>
  <c r="AH4215" i="24"/>
  <c r="AH1485" i="24"/>
  <c r="AH1407" i="24"/>
  <c r="AH1408" i="24"/>
  <c r="AH1281" i="24"/>
  <c r="AH1330" i="24"/>
  <c r="AH1073" i="24"/>
  <c r="AH888" i="24"/>
  <c r="AH892" i="24"/>
  <c r="AH706" i="24"/>
  <c r="AH809" i="24"/>
  <c r="AH419" i="24"/>
  <c r="AH654" i="24"/>
  <c r="AH498" i="24"/>
  <c r="AH1902" i="24"/>
  <c r="AH1912" i="24" s="1"/>
  <c r="AH2162" i="24"/>
  <c r="AH653" i="24"/>
  <c r="AH1490" i="24"/>
  <c r="AH1749" i="24"/>
  <c r="AH1152" i="24"/>
  <c r="AH3851" i="24"/>
  <c r="AH4583" i="24"/>
  <c r="AH4086" i="24"/>
  <c r="AH4096" i="24" s="1"/>
  <c r="AH1797" i="24"/>
  <c r="AH3959" i="24"/>
  <c r="AH3076" i="24"/>
  <c r="AH4112" i="24"/>
  <c r="AH4122" i="24" s="1"/>
  <c r="AH3254" i="24"/>
  <c r="AH4661" i="24"/>
  <c r="AH2660" i="24"/>
  <c r="AH683" i="24"/>
  <c r="AH736" i="24"/>
  <c r="AH1850" i="24"/>
  <c r="AH2712" i="24"/>
  <c r="AH3180" i="24"/>
  <c r="AH2005" i="24"/>
  <c r="AH4216" i="24"/>
  <c r="AH4226" i="24" s="1"/>
  <c r="AH3618" i="24"/>
  <c r="AH398" i="24"/>
  <c r="AH2530" i="24"/>
  <c r="AH4683" i="24"/>
  <c r="AH4606" i="24"/>
  <c r="AH4532" i="24"/>
  <c r="AH4476" i="24"/>
  <c r="AH4346" i="24"/>
  <c r="AH4356" i="24" s="1"/>
  <c r="AH4219" i="24"/>
  <c r="AH4115" i="24"/>
  <c r="AH4008" i="24"/>
  <c r="AH4018" i="24" s="1"/>
  <c r="AH3908" i="24"/>
  <c r="AH3903" i="24"/>
  <c r="AH3778" i="24"/>
  <c r="AH3674" i="24"/>
  <c r="AH3540" i="24"/>
  <c r="AH3751" i="24"/>
  <c r="AH3357" i="24"/>
  <c r="AH3465" i="24"/>
  <c r="AH3227" i="24"/>
  <c r="AH3050" i="24"/>
  <c r="AH2997" i="24"/>
  <c r="AH2816" i="24"/>
  <c r="AH2920" i="24"/>
  <c r="AH2838" i="24"/>
  <c r="AH2785" i="24"/>
  <c r="AH2525" i="24"/>
  <c r="AH2555" i="24"/>
  <c r="AH2373" i="24"/>
  <c r="AH2633" i="24"/>
  <c r="AH2213" i="24"/>
  <c r="AH2031" i="24"/>
  <c r="AH2374" i="24"/>
  <c r="AH2218" i="24"/>
  <c r="AH1854" i="24"/>
  <c r="AH1983" i="24"/>
  <c r="AH1798" i="24"/>
  <c r="AH1802" i="24"/>
  <c r="AH1017" i="24"/>
  <c r="AH2192" i="24"/>
  <c r="AH1957" i="24"/>
  <c r="AH2604" i="24"/>
  <c r="AH810" i="24"/>
  <c r="AH2217" i="24"/>
  <c r="AH163" i="24" s="1"/>
  <c r="AH2344" i="24"/>
  <c r="AH1875" i="24"/>
  <c r="AH2244" i="24"/>
  <c r="AH2998" i="24"/>
  <c r="AH1619" i="24"/>
  <c r="AH3878" i="24"/>
  <c r="AH554" i="24"/>
  <c r="AH3258" i="24"/>
  <c r="AH4037" i="24"/>
  <c r="AH4475" i="24"/>
  <c r="AH2422" i="24"/>
  <c r="AH4242" i="24"/>
  <c r="AH3124" i="24"/>
  <c r="AH3491" i="24"/>
  <c r="AH2529" i="24"/>
  <c r="AH3384" i="24"/>
  <c r="AH3394" i="24" s="1"/>
  <c r="AH4293" i="24"/>
  <c r="AH4688" i="24"/>
  <c r="AH3202" i="24"/>
  <c r="AH3855" i="24"/>
  <c r="AH3284" i="24"/>
  <c r="AH4142" i="24"/>
  <c r="AH4148" i="24" s="1"/>
  <c r="AH3413" i="24"/>
  <c r="AH2916" i="24"/>
  <c r="AH4194" i="24"/>
  <c r="AH425" i="24"/>
  <c r="AH370" i="24"/>
  <c r="AH388" i="24" s="1"/>
  <c r="AH347" i="24"/>
  <c r="AH350" i="24" s="1"/>
  <c r="AH529" i="24"/>
  <c r="AH532" i="24" s="1"/>
  <c r="AH555" i="24"/>
  <c r="AH763" i="24"/>
  <c r="AH682" i="24"/>
  <c r="AH700" i="24" s="1"/>
  <c r="AH919" i="24"/>
  <c r="AH864" i="24"/>
  <c r="AH882" i="24" s="1"/>
  <c r="AH841" i="24"/>
  <c r="AH1097" i="24"/>
  <c r="AH103" i="24"/>
  <c r="AH968" i="24"/>
  <c r="AH986" i="24" s="1"/>
  <c r="AH971" i="24"/>
  <c r="AH1305" i="24"/>
  <c r="AH1673" i="24"/>
  <c r="AH1335" i="24"/>
  <c r="AH154" i="24"/>
  <c r="AH1777" i="24"/>
  <c r="AH2111" i="24"/>
  <c r="AH1959" i="24"/>
  <c r="AH1747" i="24"/>
  <c r="AH2554" i="24"/>
  <c r="AH2572" i="24" s="1"/>
  <c r="AH2193" i="24"/>
  <c r="AH2294" i="24"/>
  <c r="AH2312" i="24" s="1"/>
  <c r="AH177" i="24"/>
  <c r="AH2528" i="24"/>
  <c r="AH2546" i="24" s="1"/>
  <c r="AH2345" i="24"/>
  <c r="AH2553" i="24"/>
  <c r="AH2398" i="24"/>
  <c r="AH2416" i="24" s="1"/>
  <c r="AH2580" i="24"/>
  <c r="AH2598" i="24" s="1"/>
  <c r="AH2661" i="24"/>
  <c r="AH227" i="24"/>
  <c r="AH2736" i="24"/>
  <c r="AH2754" i="24" s="1"/>
  <c r="AH2684" i="24"/>
  <c r="AH2918" i="24"/>
  <c r="AH2936" i="24" s="1"/>
  <c r="AH2814" i="24"/>
  <c r="AH2832" i="24" s="1"/>
  <c r="AH3022" i="24"/>
  <c r="AH3040" i="24" s="1"/>
  <c r="AH3177" i="24"/>
  <c r="AH3204" i="24"/>
  <c r="AH3222" i="24" s="1"/>
  <c r="AH3281" i="24"/>
  <c r="AH3255" i="24"/>
  <c r="AH3515" i="24"/>
  <c r="AH3776" i="24"/>
  <c r="AH3794" i="24" s="1"/>
  <c r="AH3932" i="24"/>
  <c r="AH3950" i="24" s="1"/>
  <c r="AH3984" i="24"/>
  <c r="AH4002" i="24" s="1"/>
  <c r="AH4039" i="24"/>
  <c r="AH4143" i="24"/>
  <c r="AH4221" i="24"/>
  <c r="AH4224" i="24" s="1"/>
  <c r="AH4247" i="24"/>
  <c r="AH4348" i="24"/>
  <c r="AH4366" i="24" s="1"/>
  <c r="AH4400" i="24"/>
  <c r="AH4418" i="24" s="1"/>
  <c r="AH4426" i="24"/>
  <c r="AH4444" i="24" s="1"/>
  <c r="AH4556" i="24"/>
  <c r="AH4574" i="24" s="1"/>
  <c r="AH4607" i="24"/>
  <c r="AH4634" i="24"/>
  <c r="AH4652" i="24" s="1"/>
  <c r="AH1522" i="24"/>
  <c r="AH1990" i="24"/>
  <c r="AH326" i="24"/>
  <c r="AH2728" i="24"/>
  <c r="AI3" i="24"/>
  <c r="AI191" i="24"/>
  <c r="AH448" i="24"/>
  <c r="AH466" i="24" s="1"/>
  <c r="AH422" i="24"/>
  <c r="AH440" i="24" s="1"/>
  <c r="AH399" i="24"/>
  <c r="AH395" i="24"/>
  <c r="AH552" i="24"/>
  <c r="AH570" i="24" s="1"/>
  <c r="AH266" i="24"/>
  <c r="AH760" i="24"/>
  <c r="AH778" i="24" s="1"/>
  <c r="AH603" i="24"/>
  <c r="AH811" i="24"/>
  <c r="AH1124" i="24"/>
  <c r="AH1142" i="24" s="1"/>
  <c r="AH711" i="24"/>
  <c r="AH893" i="24"/>
  <c r="AH889" i="24"/>
  <c r="AH994" i="24"/>
  <c r="AH1012" i="24" s="1"/>
  <c r="AH997" i="24"/>
  <c r="AH1019" i="24"/>
  <c r="AH1384" i="24"/>
  <c r="AH1402" i="24" s="1"/>
  <c r="AH1175" i="24"/>
  <c r="AH1383" i="24"/>
  <c r="AH151" i="24"/>
  <c r="AH2011" i="24"/>
  <c r="AH1722" i="24"/>
  <c r="AH1740" i="24" s="1"/>
  <c r="AH1829" i="24"/>
  <c r="AH1751" i="24"/>
  <c r="AH2007" i="24"/>
  <c r="AH2034" i="24"/>
  <c r="AH2052" i="24" s="1"/>
  <c r="AH1852" i="24"/>
  <c r="AH1870" i="24" s="1"/>
  <c r="AH2033" i="24"/>
  <c r="AH2241" i="24"/>
  <c r="AH2323" i="24"/>
  <c r="AH178" i="24"/>
  <c r="AH2557" i="24"/>
  <c r="AH2427" i="24"/>
  <c r="AH2372" i="24"/>
  <c r="AH2390" i="24" s="1"/>
  <c r="AH2609" i="24"/>
  <c r="AH229" i="24"/>
  <c r="AH228" i="24"/>
  <c r="AH2765" i="24"/>
  <c r="AH2761" i="24"/>
  <c r="AH2947" i="24"/>
  <c r="AH2891" i="24"/>
  <c r="AH3099" i="24"/>
  <c r="AH2970" i="24"/>
  <c r="AH2988" i="24" s="1"/>
  <c r="AH3233" i="24"/>
  <c r="AH3334" i="24"/>
  <c r="AH3352" i="24" s="1"/>
  <c r="AH3256" i="24"/>
  <c r="AH3274" i="24" s="1"/>
  <c r="AH3441" i="24"/>
  <c r="AH3568" i="24"/>
  <c r="AH3586" i="24" s="1"/>
  <c r="AH3698" i="24"/>
  <c r="AH3716" i="24" s="1"/>
  <c r="AH3880" i="24"/>
  <c r="AH3898" i="24" s="1"/>
  <c r="AH4087" i="24"/>
  <c r="AH4322" i="24"/>
  <c r="AH4340" i="24" s="1"/>
  <c r="AH4403" i="24"/>
  <c r="AH4529" i="24"/>
  <c r="AH4504" i="24"/>
  <c r="AH4522" i="24" s="1"/>
  <c r="AH4559" i="24"/>
  <c r="AH4633" i="24"/>
  <c r="AH4538" i="24"/>
  <c r="AH3680" i="24"/>
  <c r="AH976" i="24"/>
  <c r="AH4408" i="24"/>
  <c r="AH185" i="24"/>
  <c r="AH2508" i="24"/>
  <c r="AH78" i="24"/>
  <c r="AH477" i="24"/>
  <c r="AH451" i="24"/>
  <c r="AH447" i="24"/>
  <c r="AH344" i="24"/>
  <c r="AH629" i="24"/>
  <c r="AH369" i="24"/>
  <c r="AH708" i="24"/>
  <c r="AH726" i="24" s="1"/>
  <c r="AH551" i="24"/>
  <c r="AH759" i="24"/>
  <c r="AH685" i="24"/>
  <c r="AH945" i="24"/>
  <c r="AH812" i="24"/>
  <c r="AH830" i="24" s="1"/>
  <c r="AH104" i="24"/>
  <c r="AH1644" i="24"/>
  <c r="AH1662" i="24" s="1"/>
  <c r="AH1046" i="24"/>
  <c r="AH1064" i="24" s="1"/>
  <c r="AH1176" i="24"/>
  <c r="AH1194" i="24" s="1"/>
  <c r="AH1413" i="24"/>
  <c r="AH1435" i="24"/>
  <c r="AH152" i="24"/>
  <c r="AH1799" i="24"/>
  <c r="AH2271" i="24"/>
  <c r="AH1904" i="24"/>
  <c r="AH1922" i="24" s="1"/>
  <c r="AH2063" i="24"/>
  <c r="AH1929" i="24"/>
  <c r="AH2190" i="24"/>
  <c r="AH2208" i="24" s="1"/>
  <c r="AH2086" i="24"/>
  <c r="AH2104" i="24" s="1"/>
  <c r="AH2268" i="24"/>
  <c r="AH2286" i="24" s="1"/>
  <c r="AH2349" i="24"/>
  <c r="AH2683" i="24"/>
  <c r="AH2401" i="24"/>
  <c r="AH2762" i="24"/>
  <c r="AH2780" i="24" s="1"/>
  <c r="AH3021" i="24"/>
  <c r="AH3100" i="24"/>
  <c r="AH3118" i="24" s="1"/>
  <c r="AH2999" i="24"/>
  <c r="AH3126" i="24"/>
  <c r="AH3144" i="24" s="1"/>
  <c r="AH3337" i="24"/>
  <c r="AH3363" i="24"/>
  <c r="AH3285" i="24"/>
  <c r="AH3411" i="24"/>
  <c r="AH3516" i="24"/>
  <c r="AH3534" i="24" s="1"/>
  <c r="AH3493" i="24"/>
  <c r="AH3597" i="24"/>
  <c r="AH3593" i="24"/>
  <c r="AH3828" i="24"/>
  <c r="AH3846" i="24" s="1"/>
  <c r="AH3701" i="24"/>
  <c r="AH3961" i="24"/>
  <c r="AH4088" i="24"/>
  <c r="AH4106" i="24" s="1"/>
  <c r="AH4195" i="24"/>
  <c r="AH4192" i="24"/>
  <c r="AH4210" i="24" s="1"/>
  <c r="AH4166" i="24"/>
  <c r="AH4184" i="24" s="1"/>
  <c r="AH4243" i="24"/>
  <c r="AH4325" i="24"/>
  <c r="AH4429" i="24"/>
  <c r="AH4455" i="24"/>
  <c r="AH4533" i="24"/>
  <c r="AH3706" i="24"/>
  <c r="AH4558" i="24"/>
  <c r="AH3803" i="24"/>
  <c r="AH3205" i="24"/>
  <c r="AH2369" i="24"/>
  <c r="AH1775" i="24"/>
  <c r="AH1329" i="24"/>
  <c r="AH761" i="24"/>
  <c r="AH38" i="24" s="1"/>
  <c r="AH3853" i="24"/>
  <c r="AH2579" i="24"/>
  <c r="AH4660" i="24"/>
  <c r="AH4678" i="24" s="1"/>
  <c r="AH4113" i="24"/>
  <c r="AH3415" i="24"/>
  <c r="AH2995" i="24"/>
  <c r="AH4659" i="24"/>
  <c r="AH3645" i="24"/>
  <c r="AH3652" i="24" s="1"/>
  <c r="AH4663" i="24"/>
  <c r="AH3958" i="24"/>
  <c r="AH3976" i="24" s="1"/>
  <c r="AH2475" i="24"/>
  <c r="AH1257" i="24"/>
  <c r="AH503" i="24"/>
  <c r="AH1695" i="24"/>
  <c r="AH1800" i="24"/>
  <c r="AH1818" i="24" s="1"/>
  <c r="AH295" i="24"/>
  <c r="AH265" i="24"/>
  <c r="AH396" i="24"/>
  <c r="AH414" i="24" s="1"/>
  <c r="AH373" i="24"/>
  <c r="AH79" i="24"/>
  <c r="AH786" i="24"/>
  <c r="AH804" i="24" s="1"/>
  <c r="AH737" i="24"/>
  <c r="AH733" i="24"/>
  <c r="AH604" i="24"/>
  <c r="AH622" i="24" s="1"/>
  <c r="AH916" i="24"/>
  <c r="AH934" i="24" s="1"/>
  <c r="AH867" i="24"/>
  <c r="AH1075" i="24"/>
  <c r="AH1227" i="24"/>
  <c r="AH1150" i="24"/>
  <c r="AH1168" i="24" s="1"/>
  <c r="AH1803" i="24"/>
  <c r="AH1410" i="24"/>
  <c r="AH1428" i="24" s="1"/>
  <c r="AH1205" i="24"/>
  <c r="AH1436" i="24"/>
  <c r="AH1454" i="24" s="1"/>
  <c r="AH1721" i="24"/>
  <c r="AH153" i="24"/>
  <c r="AH1514" i="24"/>
  <c r="AH1532" i="24" s="1"/>
  <c r="AH1933" i="24"/>
  <c r="AH2242" i="24"/>
  <c r="AH2260" i="24" s="1"/>
  <c r="AH2219" i="24"/>
  <c r="AH2167" i="24"/>
  <c r="AH2320" i="24"/>
  <c r="AH2338" i="24" s="1"/>
  <c r="AH2115" i="24"/>
  <c r="AH2060" i="24"/>
  <c r="AH2078" i="24" s="1"/>
  <c r="AH2297" i="24"/>
  <c r="AH2216" i="24"/>
  <c r="AH2502" i="24"/>
  <c r="AH2520" i="24" s="1"/>
  <c r="AH2527" i="24"/>
  <c r="AH2449" i="24"/>
  <c r="AH2456" i="24" s="1"/>
  <c r="AH2791" i="24"/>
  <c r="AH2739" i="24"/>
  <c r="AH2869" i="24"/>
  <c r="AH3047" i="24"/>
  <c r="AH3054" i="24" s="1"/>
  <c r="AH3155" i="24"/>
  <c r="AH3360" i="24"/>
  <c r="AH3378" i="24" s="1"/>
  <c r="AH3282" i="24"/>
  <c r="AH3300" i="24" s="1"/>
  <c r="AH3646" i="24"/>
  <c r="AH3664" i="24" s="1"/>
  <c r="AH3519" i="24"/>
  <c r="AH3594" i="24"/>
  <c r="AH3612" i="24" s="1"/>
  <c r="AH3697" i="24"/>
  <c r="AH3724" i="24"/>
  <c r="AH3742" i="24" s="1"/>
  <c r="AH3749" i="24"/>
  <c r="AH4013" i="24"/>
  <c r="AH4016" i="24" s="1"/>
  <c r="AH4036" i="24"/>
  <c r="AH4054" i="24" s="1"/>
  <c r="AH4035" i="24"/>
  <c r="AH4117" i="24"/>
  <c r="AH4062" i="24"/>
  <c r="AH4080" i="24" s="1"/>
  <c r="AH4140" i="24"/>
  <c r="AH4158" i="24" s="1"/>
  <c r="AH4321" i="24"/>
  <c r="AH4507" i="24"/>
  <c r="AH4686" i="24"/>
  <c r="AH4704" i="24" s="1"/>
  <c r="AH352" i="24"/>
  <c r="AH3420" i="24"/>
  <c r="AH113" i="24"/>
  <c r="AH534" i="24"/>
  <c r="AH4501" i="24"/>
  <c r="AH3721" i="24"/>
  <c r="AH2967" i="24"/>
  <c r="AH2370" i="24"/>
  <c r="AH2062" i="24"/>
  <c r="AH1256" i="24"/>
  <c r="AH787" i="24"/>
  <c r="AH4711" i="24"/>
  <c r="AH2840" i="24"/>
  <c r="AH2858" i="24" s="1"/>
  <c r="AH1825" i="24"/>
  <c r="AH3775" i="24"/>
  <c r="AH2189" i="24"/>
  <c r="AH3805" i="24"/>
  <c r="AH4555" i="24"/>
  <c r="AH3957" i="24"/>
  <c r="AH3178" i="24"/>
  <c r="AH3196" i="24" s="1"/>
  <c r="AH4347" i="24"/>
  <c r="AH4354" i="24" s="1"/>
  <c r="AH3073" i="24"/>
  <c r="AH4611" i="24"/>
  <c r="AH3203" i="24"/>
  <c r="AH2163" i="24"/>
  <c r="AH941" i="24"/>
  <c r="AH1071" i="24"/>
  <c r="AH1696" i="24"/>
  <c r="AH1714" i="24" s="1"/>
  <c r="AH1565" i="24"/>
  <c r="AH1487" i="24"/>
  <c r="AH54" i="24"/>
  <c r="AH269" i="24"/>
  <c r="AH291" i="24"/>
  <c r="AH581" i="24"/>
  <c r="AH421" i="24"/>
  <c r="AH428" i="24" s="1"/>
  <c r="AH26" i="24"/>
  <c r="AH126" i="24"/>
  <c r="AH51" i="24"/>
  <c r="AH815" i="24"/>
  <c r="AH577" i="24"/>
  <c r="AH785" i="24"/>
  <c r="AH633" i="24"/>
  <c r="AH915" i="24"/>
  <c r="AH922" i="24" s="1"/>
  <c r="AH1123" i="24"/>
  <c r="AH1283" i="24"/>
  <c r="AH1202" i="24"/>
  <c r="AH1220" i="24" s="1"/>
  <c r="AH1253" i="24"/>
  <c r="AH1513" i="24"/>
  <c r="AH1280" i="24"/>
  <c r="AH1298" i="24" s="1"/>
  <c r="AH1725" i="24"/>
  <c r="AH1670" i="24"/>
  <c r="AH1688" i="24" s="1"/>
  <c r="AH1592" i="24"/>
  <c r="AH1610" i="24" s="1"/>
  <c r="AH1982" i="24"/>
  <c r="AH2000" i="24" s="1"/>
  <c r="AH1773" i="24"/>
  <c r="AH1780" i="24" s="1"/>
  <c r="AH1981" i="24"/>
  <c r="AH1988" i="24" s="1"/>
  <c r="AH1826" i="24"/>
  <c r="AH1844" i="24" s="1"/>
  <c r="AH2059" i="24"/>
  <c r="AH2267" i="24"/>
  <c r="AH2215" i="24"/>
  <c r="AH2375" i="24"/>
  <c r="AH2089" i="24"/>
  <c r="AH2583" i="24"/>
  <c r="AH2245" i="24"/>
  <c r="AH2531" i="24"/>
  <c r="AH2632" i="24"/>
  <c r="AH2650" i="24" s="1"/>
  <c r="AH2658" i="24"/>
  <c r="AH2676" i="24" s="1"/>
  <c r="AH2787" i="24"/>
  <c r="AH2813" i="24"/>
  <c r="AH2866" i="24"/>
  <c r="AH2884" i="24" s="1"/>
  <c r="AH2917" i="24"/>
  <c r="AH2817" i="24"/>
  <c r="AH2969" i="24"/>
  <c r="AH3077" i="24"/>
  <c r="AH2996" i="24"/>
  <c r="AH3014" i="24" s="1"/>
  <c r="AH3230" i="24"/>
  <c r="AH3248" i="24" s="1"/>
  <c r="AH3152" i="24"/>
  <c r="AH3170" i="24" s="1"/>
  <c r="AH3386" i="24"/>
  <c r="AH3404" i="24" s="1"/>
  <c r="AH3311" i="24"/>
  <c r="AH3259" i="24"/>
  <c r="AH3623" i="24"/>
  <c r="AH3802" i="24"/>
  <c r="AH3820" i="24" s="1"/>
  <c r="AH3779" i="24"/>
  <c r="AH3801" i="24"/>
  <c r="AH4061" i="24"/>
  <c r="AH4169" i="24"/>
  <c r="AH4244" i="24"/>
  <c r="AH4262" i="24" s="1"/>
  <c r="AH4452" i="24"/>
  <c r="AH4470" i="24" s="1"/>
  <c r="AH4585" i="24"/>
  <c r="AH4715" i="24"/>
  <c r="AH116" i="24"/>
  <c r="AG30" i="24"/>
  <c r="AG130" i="24"/>
  <c r="AH63" i="24"/>
  <c r="AH430" i="24"/>
  <c r="AH2742" i="24"/>
  <c r="AH1558" i="24"/>
  <c r="AH29" i="24"/>
  <c r="AH129" i="24"/>
  <c r="AH27" i="24"/>
  <c r="AH127" i="24"/>
  <c r="AH52" i="24"/>
  <c r="AH578" i="24"/>
  <c r="AH596" i="24" s="1"/>
  <c r="AH838" i="24"/>
  <c r="AH856" i="24" s="1"/>
  <c r="AH1098" i="24"/>
  <c r="AH1116" i="24" s="1"/>
  <c r="AH1331" i="24"/>
  <c r="AH1231" i="24"/>
  <c r="AH1332" i="24"/>
  <c r="AH1350" i="24" s="1"/>
  <c r="AH1465" i="24"/>
  <c r="AH1309" i="24"/>
  <c r="AH1699" i="24"/>
  <c r="AH2319" i="24"/>
  <c r="AH1621" i="24"/>
  <c r="AH1566" i="24"/>
  <c r="AH1584" i="24" s="1"/>
  <c r="AH1569" i="24"/>
  <c r="AH1774" i="24"/>
  <c r="AH1792" i="24" s="1"/>
  <c r="AH1855" i="24"/>
  <c r="AH2423" i="24"/>
  <c r="AH2112" i="24"/>
  <c r="AH2130" i="24" s="1"/>
  <c r="AH2631" i="24"/>
  <c r="AH2638" i="24" s="1"/>
  <c r="AH2137" i="24"/>
  <c r="AH2037" i="24"/>
  <c r="AH2293" i="24"/>
  <c r="AH2687" i="24"/>
  <c r="AH189" i="24" s="1"/>
  <c r="AH2788" i="24"/>
  <c r="AH2806" i="24" s="1"/>
  <c r="AH2895" i="24"/>
  <c r="AH3025" i="24"/>
  <c r="AH3129" i="24"/>
  <c r="AH3437" i="24"/>
  <c r="AH3359" i="24"/>
  <c r="AH3307" i="24"/>
  <c r="AH3463" i="24"/>
  <c r="AH3675" i="24"/>
  <c r="AH3671" i="24"/>
  <c r="AH3571" i="24"/>
  <c r="AH3672" i="24"/>
  <c r="AH3690" i="24" s="1"/>
  <c r="AH3827" i="24"/>
  <c r="AH3831" i="24"/>
  <c r="AH3906" i="24"/>
  <c r="AH3924" i="24" s="1"/>
  <c r="AH3883" i="24"/>
  <c r="AH4165" i="24"/>
  <c r="AH4269" i="24"/>
  <c r="AH4477" i="24"/>
  <c r="AH4608" i="24"/>
  <c r="AH4626" i="24" s="1"/>
  <c r="AH4406" i="24"/>
  <c r="AH1910" i="24"/>
  <c r="AH28" i="24"/>
  <c r="AH128" i="24"/>
  <c r="AH53" i="24"/>
  <c r="AH607" i="24"/>
  <c r="AH993" i="24"/>
  <c r="AH630" i="24"/>
  <c r="AH648" i="24" s="1"/>
  <c r="AH1127" i="24"/>
  <c r="AH1072" i="24"/>
  <c r="AH1090" i="24" s="1"/>
  <c r="AH101" i="24"/>
  <c r="AH1462" i="24"/>
  <c r="AH1480" i="24" s="1"/>
  <c r="AH1153" i="24"/>
  <c r="AH1361" i="24"/>
  <c r="AH1149" i="24"/>
  <c r="AH1357" i="24"/>
  <c r="AH1491" i="24"/>
  <c r="AH1669" i="24"/>
  <c r="AH1595" i="24"/>
  <c r="AH1617" i="24"/>
  <c r="AH1851" i="24"/>
  <c r="AH1517" i="24"/>
  <c r="AH1956" i="24"/>
  <c r="AH1974" i="24" s="1"/>
  <c r="AH1907" i="24"/>
  <c r="AH179" i="24"/>
  <c r="AH2085" i="24"/>
  <c r="AH2371" i="24"/>
  <c r="AH2476" i="24"/>
  <c r="AH2494" i="24" s="1"/>
  <c r="AH2424" i="24"/>
  <c r="AH2442" i="24" s="1"/>
  <c r="AH2606" i="24"/>
  <c r="AH2624" i="24" s="1"/>
  <c r="AH2944" i="24"/>
  <c r="AH2962" i="24" s="1"/>
  <c r="AH2892" i="24"/>
  <c r="AH2910" i="24" s="1"/>
  <c r="AH2943" i="24"/>
  <c r="AH3207" i="24"/>
  <c r="AH3389" i="24"/>
  <c r="AH3723" i="24"/>
  <c r="AH3620" i="24"/>
  <c r="AH3638" i="24" s="1"/>
  <c r="AH3619" i="24"/>
  <c r="AH3905" i="24"/>
  <c r="AH3727" i="24"/>
  <c r="AH3909" i="24"/>
  <c r="AH3987" i="24"/>
  <c r="AH4065" i="24"/>
  <c r="AH4270" i="24"/>
  <c r="AH4288" i="24" s="1"/>
  <c r="AH4451" i="24"/>
  <c r="AH4530" i="24"/>
  <c r="AH4548" i="24" s="1"/>
  <c r="AH4581" i="24"/>
  <c r="AH4582" i="24"/>
  <c r="AH4600" i="24" s="1"/>
  <c r="AH4712" i="24"/>
  <c r="AH4730" i="24" s="1"/>
  <c r="AH141" i="24" s="1"/>
  <c r="AH298" i="24" l="1"/>
  <c r="AH138" i="24"/>
  <c r="AH238" i="24"/>
  <c r="AH3236" i="24"/>
  <c r="AH3212" i="24"/>
  <c r="AH4094" i="24"/>
  <c r="AH4044" i="24"/>
  <c r="AH3704" i="24"/>
  <c r="AH135" i="24"/>
  <c r="AH160" i="24"/>
  <c r="AH60" i="24"/>
  <c r="AH3678" i="24"/>
  <c r="AH4588" i="24"/>
  <c r="AH4042" i="24"/>
  <c r="AH61" i="24"/>
  <c r="AH13" i="24"/>
  <c r="AH211" i="24"/>
  <c r="AH4068" i="24"/>
  <c r="AH214" i="24"/>
  <c r="AH139" i="24"/>
  <c r="AH454" i="24"/>
  <c r="AH239" i="24"/>
  <c r="AH235" i="24"/>
  <c r="AH213" i="24"/>
  <c r="AH1808" i="24"/>
  <c r="AH88" i="24"/>
  <c r="AH2234" i="24"/>
  <c r="AH180" i="24" s="1"/>
  <c r="AH162" i="24"/>
  <c r="AH39" i="24"/>
  <c r="AH4536" i="24"/>
  <c r="AH12" i="24"/>
  <c r="AH284" i="24"/>
  <c r="AH112" i="24"/>
  <c r="AH4200" i="24"/>
  <c r="AH210" i="24"/>
  <c r="AH4120" i="24"/>
  <c r="AH3418" i="24"/>
  <c r="AH4198" i="24"/>
  <c r="AH3264" i="24"/>
  <c r="AH166" i="24"/>
  <c r="AH960" i="24"/>
  <c r="AH105" i="24" s="1"/>
  <c r="AH87" i="24"/>
  <c r="AH41" i="24"/>
  <c r="AH137" i="24"/>
  <c r="AH161" i="24"/>
  <c r="AH36" i="24"/>
  <c r="AH974" i="24"/>
  <c r="AH155" i="24"/>
  <c r="AH948" i="24"/>
  <c r="AH86" i="24"/>
  <c r="AH186" i="24"/>
  <c r="AH376" i="24"/>
  <c r="AH3392" i="24"/>
  <c r="AI4727" i="24"/>
  <c r="AI4726" i="24"/>
  <c r="AI4701" i="24"/>
  <c r="AI4700" i="24"/>
  <c r="AI4728" i="24"/>
  <c r="AI4729" i="24"/>
  <c r="AI4702" i="24"/>
  <c r="AI4703" i="24"/>
  <c r="AI4675" i="24"/>
  <c r="AI4677" i="24"/>
  <c r="AI4676" i="24"/>
  <c r="AI4674" i="24"/>
  <c r="AI4650" i="24"/>
  <c r="AI4649" i="24"/>
  <c r="AI4648" i="24"/>
  <c r="AI4624" i="24"/>
  <c r="AI4651" i="24"/>
  <c r="AI4599" i="24"/>
  <c r="AI4625" i="24"/>
  <c r="AI4623" i="24"/>
  <c r="AI4622" i="24"/>
  <c r="AI4572" i="24"/>
  <c r="AI4571" i="24"/>
  <c r="AI4570" i="24"/>
  <c r="AI4598" i="24"/>
  <c r="AI4596" i="24"/>
  <c r="AI4573" i="24"/>
  <c r="AI4597" i="24"/>
  <c r="AI4547" i="24"/>
  <c r="AI4545" i="24"/>
  <c r="AI4544" i="24"/>
  <c r="AI4521" i="24"/>
  <c r="AI4546" i="24"/>
  <c r="AI4520" i="24"/>
  <c r="AI4519" i="24"/>
  <c r="AI4518" i="24"/>
  <c r="AI4494" i="24"/>
  <c r="AI4493" i="24"/>
  <c r="AI4492" i="24"/>
  <c r="AI4469" i="24"/>
  <c r="AI4443" i="24"/>
  <c r="AI4495" i="24"/>
  <c r="AI4468" i="24"/>
  <c r="AI4466" i="24"/>
  <c r="AI4441" i="24"/>
  <c r="AI4416" i="24"/>
  <c r="AI4415" i="24"/>
  <c r="AI4414" i="24"/>
  <c r="AI4467" i="24"/>
  <c r="AI4442" i="24"/>
  <c r="AI4417" i="24"/>
  <c r="AI4440" i="24"/>
  <c r="AI4365" i="24"/>
  <c r="AI4390" i="24"/>
  <c r="AI4388" i="24"/>
  <c r="AI4364" i="24"/>
  <c r="AI4363" i="24"/>
  <c r="AI4362" i="24"/>
  <c r="AI4389" i="24"/>
  <c r="AI4391" i="24"/>
  <c r="AI4339" i="24"/>
  <c r="AI4338" i="24"/>
  <c r="AI4286" i="24"/>
  <c r="AI4285" i="24"/>
  <c r="AI4284" i="24"/>
  <c r="AI4312" i="24"/>
  <c r="AI4311" i="24"/>
  <c r="AI4310" i="24"/>
  <c r="AI4261" i="24"/>
  <c r="AI4337" i="24"/>
  <c r="AI4287" i="24"/>
  <c r="AI4336" i="24"/>
  <c r="AI4258" i="24"/>
  <c r="AI4260" i="24"/>
  <c r="AI4235" i="24"/>
  <c r="AI4313" i="24"/>
  <c r="AI4259" i="24"/>
  <c r="AI4208" i="24"/>
  <c r="AI4207" i="24"/>
  <c r="AI4206" i="24"/>
  <c r="AI4234" i="24"/>
  <c r="AI4233" i="24"/>
  <c r="AI4232" i="24"/>
  <c r="AI4209" i="24"/>
  <c r="AI4130" i="24"/>
  <c r="AI4129" i="24"/>
  <c r="AI4128" i="24"/>
  <c r="AI4156" i="24"/>
  <c r="AI4155" i="24"/>
  <c r="AI4154" i="24"/>
  <c r="AI4182" i="24"/>
  <c r="AI4181" i="24"/>
  <c r="AI4180" i="24"/>
  <c r="AI4157" i="24"/>
  <c r="AI4183" i="24"/>
  <c r="AI4131" i="24"/>
  <c r="AI4104" i="24"/>
  <c r="AI4103" i="24"/>
  <c r="AI4102" i="24"/>
  <c r="AI4079" i="24"/>
  <c r="AI4052" i="24"/>
  <c r="AI4051" i="24"/>
  <c r="AI4050" i="24"/>
  <c r="AI4105" i="24"/>
  <c r="AI4078" i="24"/>
  <c r="AI4001" i="24"/>
  <c r="AI4027" i="24"/>
  <c r="AI4077" i="24"/>
  <c r="AI4053" i="24"/>
  <c r="AI4000" i="24"/>
  <c r="AI3999" i="24"/>
  <c r="AI3998" i="24"/>
  <c r="AI4026" i="24"/>
  <c r="AI4025" i="24"/>
  <c r="AI4024" i="24"/>
  <c r="AI3973" i="24"/>
  <c r="AI3975" i="24"/>
  <c r="AI4076" i="24"/>
  <c r="AI3974" i="24"/>
  <c r="AI3972" i="24"/>
  <c r="AI3948" i="24"/>
  <c r="AI3947" i="24"/>
  <c r="AI3946" i="24"/>
  <c r="AI3922" i="24"/>
  <c r="AI3923" i="24"/>
  <c r="AI3896" i="24"/>
  <c r="AI3921" i="24"/>
  <c r="AI3844" i="24"/>
  <c r="AI3843" i="24"/>
  <c r="AI3842" i="24"/>
  <c r="AI3894" i="24"/>
  <c r="AI3870" i="24"/>
  <c r="AI3869" i="24"/>
  <c r="AI3868" i="24"/>
  <c r="AI3920" i="24"/>
  <c r="AI3949" i="24"/>
  <c r="AI3845" i="24"/>
  <c r="AI3897" i="24"/>
  <c r="AI3793" i="24"/>
  <c r="AI3819" i="24"/>
  <c r="AI3871" i="24"/>
  <c r="AI3714" i="24"/>
  <c r="AI3713" i="24"/>
  <c r="AI3712" i="24"/>
  <c r="AI3740" i="24"/>
  <c r="AI3739" i="24"/>
  <c r="AI3738" i="24"/>
  <c r="AI3766" i="24"/>
  <c r="AI3765" i="24"/>
  <c r="AI3764" i="24"/>
  <c r="AI3689" i="24"/>
  <c r="AI3792" i="24"/>
  <c r="AI3791" i="24"/>
  <c r="AI3790" i="24"/>
  <c r="AI3715" i="24"/>
  <c r="AI3895" i="24"/>
  <c r="AI3818" i="24"/>
  <c r="AI3817" i="24"/>
  <c r="AI3816" i="24"/>
  <c r="AI3741" i="24"/>
  <c r="AI3637" i="24"/>
  <c r="AI3687" i="24"/>
  <c r="AI3663" i="24"/>
  <c r="AI3558" i="24"/>
  <c r="AI3557" i="24"/>
  <c r="AI3556" i="24"/>
  <c r="AI3584" i="24"/>
  <c r="AI3583" i="24"/>
  <c r="AI3582" i="24"/>
  <c r="AI3610" i="24"/>
  <c r="AI3609" i="24"/>
  <c r="AI3608" i="24"/>
  <c r="AI3767" i="24"/>
  <c r="AI3662" i="24"/>
  <c r="AI3661" i="24"/>
  <c r="AI3660" i="24"/>
  <c r="AI3585" i="24"/>
  <c r="AI3611" i="24"/>
  <c r="AI3688" i="24"/>
  <c r="AI3507" i="24"/>
  <c r="AI3559" i="24"/>
  <c r="AI3530" i="24"/>
  <c r="AI3402" i="24"/>
  <c r="AI3401" i="24"/>
  <c r="AI3400" i="24"/>
  <c r="AI3428" i="24"/>
  <c r="AI3427" i="24"/>
  <c r="AI3426" i="24"/>
  <c r="AI3686" i="24"/>
  <c r="AI3454" i="24"/>
  <c r="AI3453" i="24"/>
  <c r="AI3452" i="24"/>
  <c r="AI3636" i="24"/>
  <c r="AI3531" i="24"/>
  <c r="AI3480" i="24"/>
  <c r="AI3479" i="24"/>
  <c r="AI3478" i="24"/>
  <c r="AI3403" i="24"/>
  <c r="AI3635" i="24"/>
  <c r="AI3506" i="24"/>
  <c r="AI3505" i="24"/>
  <c r="AI3504" i="24"/>
  <c r="AI3634" i="24"/>
  <c r="AI3533" i="24"/>
  <c r="AI3455" i="24"/>
  <c r="AI3375" i="24"/>
  <c r="AI3374" i="24"/>
  <c r="AI3299" i="24"/>
  <c r="AI3325" i="24"/>
  <c r="AI3351" i="24"/>
  <c r="AI3376" i="24"/>
  <c r="AI3532" i="24"/>
  <c r="AI3272" i="24"/>
  <c r="AI3271" i="24"/>
  <c r="AI3270" i="24"/>
  <c r="AI3481" i="24"/>
  <c r="AI3429" i="24"/>
  <c r="AI3377" i="24"/>
  <c r="AI3324" i="24"/>
  <c r="AI3323" i="24"/>
  <c r="AI3322" i="24"/>
  <c r="AI3350" i="24"/>
  <c r="AI3349" i="24"/>
  <c r="AI3348" i="24"/>
  <c r="AI3273" i="24"/>
  <c r="AI3296" i="24"/>
  <c r="AI3245" i="24"/>
  <c r="AI3142" i="24"/>
  <c r="AI3141" i="24"/>
  <c r="AI3140" i="24"/>
  <c r="AI3168" i="24"/>
  <c r="AI3167" i="24"/>
  <c r="AI3166" i="24"/>
  <c r="AI3247" i="24"/>
  <c r="AI3194" i="24"/>
  <c r="AI3193" i="24"/>
  <c r="AI3192" i="24"/>
  <c r="AI3220" i="24"/>
  <c r="AI3219" i="24"/>
  <c r="AI3218" i="24"/>
  <c r="AI3143" i="24"/>
  <c r="AI3244" i="24"/>
  <c r="AI3169" i="24"/>
  <c r="AI3298" i="24"/>
  <c r="AI3246" i="24"/>
  <c r="AI3221" i="24"/>
  <c r="AI3297" i="24"/>
  <c r="AI3116" i="24"/>
  <c r="AI3115" i="24"/>
  <c r="AI3114" i="24"/>
  <c r="AI3195" i="24"/>
  <c r="AI3039" i="24"/>
  <c r="AI3091" i="24"/>
  <c r="AI2986" i="24"/>
  <c r="AI2985" i="24"/>
  <c r="AI2984" i="24"/>
  <c r="AI3012" i="24"/>
  <c r="AI3011" i="24"/>
  <c r="AI3010" i="24"/>
  <c r="AI3038" i="24"/>
  <c r="AI3037" i="24"/>
  <c r="AI3036" i="24"/>
  <c r="AI2961" i="24"/>
  <c r="AI3117" i="24"/>
  <c r="AI3064" i="24"/>
  <c r="AI3063" i="24"/>
  <c r="AI3062" i="24"/>
  <c r="AI2987" i="24"/>
  <c r="AI3090" i="24"/>
  <c r="AI3089" i="24"/>
  <c r="AI3088" i="24"/>
  <c r="AI3013" i="24"/>
  <c r="AI2883" i="24"/>
  <c r="AI2909" i="24"/>
  <c r="AI2960" i="24"/>
  <c r="AI2935" i="24"/>
  <c r="AI2958" i="24"/>
  <c r="AI2830" i="24"/>
  <c r="AI2829" i="24"/>
  <c r="AI2828" i="24"/>
  <c r="AI2959" i="24"/>
  <c r="AI2856" i="24"/>
  <c r="AI2855" i="24"/>
  <c r="AI2854" i="24"/>
  <c r="AI2882" i="24"/>
  <c r="AI2881" i="24"/>
  <c r="AI2880" i="24"/>
  <c r="AI2805" i="24"/>
  <c r="AI3065" i="24"/>
  <c r="AI2908" i="24"/>
  <c r="AI2907" i="24"/>
  <c r="AI2906" i="24"/>
  <c r="AI2831" i="24"/>
  <c r="AI2932" i="24"/>
  <c r="AI2674" i="24"/>
  <c r="AI2673" i="24"/>
  <c r="AI2672" i="24"/>
  <c r="AI2803" i="24"/>
  <c r="AI2700" i="24"/>
  <c r="AI203" i="24" s="1"/>
  <c r="AI2699" i="24"/>
  <c r="AI202" i="24" s="1"/>
  <c r="AI2698" i="24"/>
  <c r="AI201" i="24" s="1"/>
  <c r="AI2857" i="24"/>
  <c r="AI2726" i="24"/>
  <c r="AI2725" i="24"/>
  <c r="AI2724" i="24"/>
  <c r="AI2649" i="24"/>
  <c r="AI2752" i="24"/>
  <c r="AI2751" i="24"/>
  <c r="AI2750" i="24"/>
  <c r="AI2675" i="24"/>
  <c r="AI2778" i="24"/>
  <c r="AI2777" i="24"/>
  <c r="AI2776" i="24"/>
  <c r="AI2701" i="24"/>
  <c r="AI204" i="24" s="1"/>
  <c r="AI2934" i="24"/>
  <c r="AI2753" i="24"/>
  <c r="AI2933" i="24"/>
  <c r="AI2779" i="24"/>
  <c r="AI2570" i="24"/>
  <c r="AI2569" i="24"/>
  <c r="AI2568" i="24"/>
  <c r="AI2493" i="24"/>
  <c r="AI2362" i="24"/>
  <c r="AI2361" i="24"/>
  <c r="AI2360" i="24"/>
  <c r="AI2802" i="24"/>
  <c r="AI2596" i="24"/>
  <c r="AI2595" i="24"/>
  <c r="AI2594" i="24"/>
  <c r="AI2519" i="24"/>
  <c r="AI2388" i="24"/>
  <c r="AI2387" i="24"/>
  <c r="AI2386" i="24"/>
  <c r="AI2622" i="24"/>
  <c r="AI2621" i="24"/>
  <c r="AI2620" i="24"/>
  <c r="AI2545" i="24"/>
  <c r="AI2414" i="24"/>
  <c r="AI2413" i="24"/>
  <c r="AI2412" i="24"/>
  <c r="AI2337" i="24"/>
  <c r="AI2804" i="24"/>
  <c r="AI2646" i="24"/>
  <c r="AI2571" i="24"/>
  <c r="AI2440" i="24"/>
  <c r="AI2439" i="24"/>
  <c r="AI2438" i="24"/>
  <c r="AI2363" i="24"/>
  <c r="AI2727" i="24"/>
  <c r="AI2647" i="24"/>
  <c r="AI2597" i="24"/>
  <c r="AI2466" i="24"/>
  <c r="AI2465" i="24"/>
  <c r="AI2464" i="24"/>
  <c r="AI2389" i="24"/>
  <c r="AI2623" i="24"/>
  <c r="AI2492" i="24"/>
  <c r="AI2491" i="24"/>
  <c r="AI2490" i="24"/>
  <c r="AI2415" i="24"/>
  <c r="AI2648" i="24"/>
  <c r="AI2518" i="24"/>
  <c r="AI2517" i="24"/>
  <c r="AI2516" i="24"/>
  <c r="AI2441" i="24"/>
  <c r="AI2542" i="24"/>
  <c r="AI2336" i="24"/>
  <c r="AI2206" i="24"/>
  <c r="AI2205" i="24"/>
  <c r="AI2204" i="24"/>
  <c r="AI2129" i="24"/>
  <c r="AI2258" i="24"/>
  <c r="AI2257" i="24"/>
  <c r="AI2256" i="24"/>
  <c r="AI2181" i="24"/>
  <c r="AI2050" i="24"/>
  <c r="AI2049" i="24"/>
  <c r="AI2048" i="24"/>
  <c r="AI2284" i="24"/>
  <c r="AI2283" i="24"/>
  <c r="AI2282" i="24"/>
  <c r="AI2207" i="24"/>
  <c r="AI2076" i="24"/>
  <c r="AI2075" i="24"/>
  <c r="AI2074" i="24"/>
  <c r="AI2310" i="24"/>
  <c r="AI2309" i="24"/>
  <c r="AI2308" i="24"/>
  <c r="AI2233" i="24"/>
  <c r="AI2102" i="24"/>
  <c r="AI2101" i="24"/>
  <c r="AI2100" i="24"/>
  <c r="AI2025" i="24"/>
  <c r="AI2467" i="24"/>
  <c r="AI2335" i="24"/>
  <c r="AI2259" i="24"/>
  <c r="AI2128" i="24"/>
  <c r="AI2127" i="24"/>
  <c r="AI2126" i="24"/>
  <c r="AI2051" i="24"/>
  <c r="AI2544" i="24"/>
  <c r="AI2334" i="24"/>
  <c r="AI2285" i="24"/>
  <c r="AI2154" i="24"/>
  <c r="AI2153" i="24"/>
  <c r="AI2152" i="24"/>
  <c r="AI2077" i="24"/>
  <c r="AI2543" i="24"/>
  <c r="AI2311" i="24"/>
  <c r="AI2180" i="24"/>
  <c r="AI2179" i="24"/>
  <c r="AI2178" i="24"/>
  <c r="AI2103" i="24"/>
  <c r="AI2232" i="24"/>
  <c r="AI2024" i="24"/>
  <c r="AI2023" i="24"/>
  <c r="AI2022" i="24"/>
  <c r="AI1947" i="24"/>
  <c r="AI1816" i="24"/>
  <c r="AI1815" i="24"/>
  <c r="AI1814" i="24"/>
  <c r="AI1739" i="24"/>
  <c r="AI2231" i="24"/>
  <c r="AI1973" i="24"/>
  <c r="AI1842" i="24"/>
  <c r="AI1841" i="24"/>
  <c r="AI1840" i="24"/>
  <c r="AI1765" i="24"/>
  <c r="AI2230" i="24"/>
  <c r="AI1999" i="24"/>
  <c r="AI1868" i="24"/>
  <c r="AI1867" i="24"/>
  <c r="AI1866" i="24"/>
  <c r="AI1791" i="24"/>
  <c r="AI1894" i="24"/>
  <c r="AI1893" i="24"/>
  <c r="AI1892" i="24"/>
  <c r="AI1817" i="24"/>
  <c r="AI1920" i="24"/>
  <c r="AI1919" i="24"/>
  <c r="AI1918" i="24"/>
  <c r="AI1843" i="24"/>
  <c r="AI2155" i="24"/>
  <c r="AI1946" i="24"/>
  <c r="AI1945" i="24"/>
  <c r="AI1944" i="24"/>
  <c r="AI1869" i="24"/>
  <c r="AI1738" i="24"/>
  <c r="AI1737" i="24"/>
  <c r="AI1736" i="24"/>
  <c r="AI1998" i="24"/>
  <c r="AI1997" i="24"/>
  <c r="AI1996" i="24"/>
  <c r="AI1921" i="24"/>
  <c r="AI1790" i="24"/>
  <c r="AI1789" i="24"/>
  <c r="AI1788" i="24"/>
  <c r="AI1972" i="24"/>
  <c r="AI1686" i="24"/>
  <c r="AI1685" i="24"/>
  <c r="AI1684" i="24"/>
  <c r="AI1609" i="24"/>
  <c r="AI1478" i="24"/>
  <c r="AI1477" i="24"/>
  <c r="AI1476" i="24"/>
  <c r="AI1971" i="24"/>
  <c r="AI1764" i="24"/>
  <c r="AI1712" i="24"/>
  <c r="AI1711" i="24"/>
  <c r="AI1710" i="24"/>
  <c r="AI1635" i="24"/>
  <c r="AI1504" i="24"/>
  <c r="AI1503" i="24"/>
  <c r="AI1502" i="24"/>
  <c r="AI1970" i="24"/>
  <c r="AI1763" i="24"/>
  <c r="AI1661" i="24"/>
  <c r="AI1530" i="24"/>
  <c r="AI1529" i="24"/>
  <c r="AI1528" i="24"/>
  <c r="AI1453" i="24"/>
  <c r="AI1687" i="24"/>
  <c r="AI1556" i="24"/>
  <c r="AI1555" i="24"/>
  <c r="AI1554" i="24"/>
  <c r="AI1479" i="24"/>
  <c r="AI1713" i="24"/>
  <c r="AI1582" i="24"/>
  <c r="AI1581" i="24"/>
  <c r="AI1580" i="24"/>
  <c r="AI1505" i="24"/>
  <c r="AI1608" i="24"/>
  <c r="AI1607" i="24"/>
  <c r="AI1606" i="24"/>
  <c r="AI1531" i="24"/>
  <c r="AI1660" i="24"/>
  <c r="AI1659" i="24"/>
  <c r="AI1658" i="24"/>
  <c r="AI1583" i="24"/>
  <c r="AI1762" i="24"/>
  <c r="AI1426" i="24"/>
  <c r="AI1401" i="24"/>
  <c r="AI1270" i="24"/>
  <c r="AI1269" i="24"/>
  <c r="AI1268" i="24"/>
  <c r="AI1193" i="24"/>
  <c r="AI1557" i="24"/>
  <c r="AI1296" i="24"/>
  <c r="AI1295" i="24"/>
  <c r="AI1294" i="24"/>
  <c r="AI1219" i="24"/>
  <c r="AI1451" i="24"/>
  <c r="AI1322" i="24"/>
  <c r="AI1321" i="24"/>
  <c r="AI1320" i="24"/>
  <c r="AI1245" i="24"/>
  <c r="AI1633" i="24"/>
  <c r="AI1374" i="24"/>
  <c r="AI1373" i="24"/>
  <c r="AI1372" i="24"/>
  <c r="AI1297" i="24"/>
  <c r="AI1166" i="24"/>
  <c r="AI1165" i="24"/>
  <c r="AI1164" i="24"/>
  <c r="AI1632" i="24"/>
  <c r="AI1400" i="24"/>
  <c r="AI1399" i="24"/>
  <c r="AI1398" i="24"/>
  <c r="AI1323" i="24"/>
  <c r="AI1192" i="24"/>
  <c r="AI1191" i="24"/>
  <c r="AI1190" i="24"/>
  <c r="AI1895" i="24"/>
  <c r="AI1452" i="24"/>
  <c r="AI1427" i="24"/>
  <c r="AI1424" i="24"/>
  <c r="AI1349" i="24"/>
  <c r="AI1218" i="24"/>
  <c r="AI1217" i="24"/>
  <c r="AI1216" i="24"/>
  <c r="AI1141" i="24"/>
  <c r="AI1425" i="24"/>
  <c r="AI1375" i="24"/>
  <c r="AI1244" i="24"/>
  <c r="AI1243" i="24"/>
  <c r="AI1242" i="24"/>
  <c r="AI1167" i="24"/>
  <c r="AI1450" i="24"/>
  <c r="AI1347" i="24"/>
  <c r="AI1063" i="24"/>
  <c r="AI932" i="24"/>
  <c r="AI931" i="24"/>
  <c r="AI930" i="24"/>
  <c r="AI855" i="24"/>
  <c r="AI1346" i="24"/>
  <c r="AI1140" i="24"/>
  <c r="AI1138" i="24"/>
  <c r="AI1089" i="24"/>
  <c r="AI958" i="24"/>
  <c r="AI957" i="24"/>
  <c r="AI956" i="24"/>
  <c r="AI881" i="24"/>
  <c r="AI1115" i="24"/>
  <c r="AI984" i="24"/>
  <c r="AI983" i="24"/>
  <c r="AI982" i="24"/>
  <c r="AI907" i="24"/>
  <c r="AI1634" i="24"/>
  <c r="AI1010" i="24"/>
  <c r="AI1009" i="24"/>
  <c r="AI1008" i="24"/>
  <c r="AI933" i="24"/>
  <c r="AI1036" i="24"/>
  <c r="AI1035" i="24"/>
  <c r="AI1034" i="24"/>
  <c r="AI959" i="24"/>
  <c r="AI1271" i="24"/>
  <c r="AI1139" i="24"/>
  <c r="AI1062" i="24"/>
  <c r="AI1061" i="24"/>
  <c r="AI1060" i="24"/>
  <c r="AI985" i="24"/>
  <c r="AI854" i="24"/>
  <c r="AI853" i="24"/>
  <c r="AI852" i="24"/>
  <c r="AI1088" i="24"/>
  <c r="AI1087" i="24"/>
  <c r="AI1086" i="24"/>
  <c r="AI1011" i="24"/>
  <c r="AI880" i="24"/>
  <c r="AI879" i="24"/>
  <c r="AI878" i="24"/>
  <c r="AI905" i="24"/>
  <c r="AI802" i="24"/>
  <c r="AI801" i="24"/>
  <c r="AI800" i="24"/>
  <c r="AI725" i="24"/>
  <c r="AI594" i="24"/>
  <c r="AI593" i="24"/>
  <c r="AI592" i="24"/>
  <c r="AI1348" i="24"/>
  <c r="AI904" i="24"/>
  <c r="AI828" i="24"/>
  <c r="AI827" i="24"/>
  <c r="AI826" i="24"/>
  <c r="AI751" i="24"/>
  <c r="AI620" i="24"/>
  <c r="AI619" i="24"/>
  <c r="AI618" i="24"/>
  <c r="AI543" i="24"/>
  <c r="AI1037" i="24"/>
  <c r="AI777" i="24"/>
  <c r="AI646" i="24"/>
  <c r="AI645" i="24"/>
  <c r="AI644" i="24"/>
  <c r="AI569" i="24"/>
  <c r="AI803" i="24"/>
  <c r="AI672" i="24"/>
  <c r="AI671" i="24"/>
  <c r="AI670" i="24"/>
  <c r="AI595" i="24"/>
  <c r="AI1114" i="24"/>
  <c r="AI829" i="24"/>
  <c r="AI698" i="24"/>
  <c r="AI697" i="24"/>
  <c r="AI696" i="24"/>
  <c r="AI621" i="24"/>
  <c r="AI1113" i="24"/>
  <c r="AI724" i="24"/>
  <c r="AI723" i="24"/>
  <c r="AI722" i="24"/>
  <c r="AI647" i="24"/>
  <c r="AI906" i="24"/>
  <c r="AI776" i="24"/>
  <c r="AI775" i="24"/>
  <c r="AI774" i="24"/>
  <c r="AI699" i="24"/>
  <c r="AI568" i="24"/>
  <c r="AI567" i="24"/>
  <c r="AI566" i="24"/>
  <c r="AI749" i="24"/>
  <c r="AI464" i="24"/>
  <c r="AI463" i="24"/>
  <c r="AI462" i="24"/>
  <c r="AI387" i="24"/>
  <c r="AI1112" i="24"/>
  <c r="AI748" i="24"/>
  <c r="AI490" i="24"/>
  <c r="AI489" i="24"/>
  <c r="AI488" i="24"/>
  <c r="AI413" i="24"/>
  <c r="AI282" i="24"/>
  <c r="AI281" i="24"/>
  <c r="AI280" i="24"/>
  <c r="AI542" i="24"/>
  <c r="AI516" i="24"/>
  <c r="AI515" i="24"/>
  <c r="AI514" i="24"/>
  <c r="AI439" i="24"/>
  <c r="AI308" i="24"/>
  <c r="AI307" i="24"/>
  <c r="AI306" i="24"/>
  <c r="AI541" i="24"/>
  <c r="AI465" i="24"/>
  <c r="AI334" i="24"/>
  <c r="AI333" i="24"/>
  <c r="AI332" i="24"/>
  <c r="AI540" i="24"/>
  <c r="AI491" i="24"/>
  <c r="AI360" i="24"/>
  <c r="AI359" i="24"/>
  <c r="AI358" i="24"/>
  <c r="AI283" i="24"/>
  <c r="AI412" i="24"/>
  <c r="AI411" i="24"/>
  <c r="AI410" i="24"/>
  <c r="AI335" i="24"/>
  <c r="AI750" i="24"/>
  <c r="AI438" i="24"/>
  <c r="AI437" i="24"/>
  <c r="AI436" i="24"/>
  <c r="AI361" i="24"/>
  <c r="AI386" i="24"/>
  <c r="AI385" i="24"/>
  <c r="AI4" i="24"/>
  <c r="AI474" i="24" s="1"/>
  <c r="AI384" i="24"/>
  <c r="AJ2" i="24"/>
  <c r="AI673" i="24"/>
  <c r="AI517" i="24"/>
  <c r="AI309" i="24"/>
  <c r="AH3056" i="24"/>
  <c r="AH3158" i="24"/>
  <c r="AH136" i="24"/>
  <c r="AH37" i="24"/>
  <c r="AH272" i="24"/>
  <c r="AH11" i="24"/>
  <c r="AH111" i="24"/>
  <c r="AH4382" i="24"/>
  <c r="AH1962" i="24"/>
  <c r="AH55" i="24"/>
  <c r="AH4172" i="24"/>
  <c r="AH1520" i="24"/>
  <c r="AH14" i="24"/>
  <c r="AH114" i="24"/>
  <c r="AH3210" i="24"/>
  <c r="AH1806" i="24"/>
  <c r="AH362" i="24"/>
  <c r="AH80" i="24" s="1"/>
  <c r="AH62" i="24"/>
  <c r="AH212" i="24"/>
  <c r="AH2702" i="24"/>
  <c r="AH205" i="24" s="1"/>
  <c r="AH187" i="24"/>
  <c r="AH64" i="24"/>
  <c r="AH35" i="24"/>
  <c r="AH950" i="24"/>
  <c r="AH85" i="24"/>
  <c r="AH237" i="24"/>
  <c r="AH4146" i="24"/>
  <c r="AH164" i="24"/>
  <c r="AH89" i="24"/>
  <c r="AH236" i="24"/>
  <c r="AH230" i="24"/>
  <c r="AH3262" i="24"/>
  <c r="AH255" i="24"/>
  <c r="AH16" i="24"/>
  <c r="AH10" i="24"/>
  <c r="AH110" i="24"/>
  <c r="AH274" i="24"/>
  <c r="AH216" i="24"/>
  <c r="AI3542" i="24" l="1"/>
  <c r="AI3560" i="24" s="1"/>
  <c r="AI3831" i="24"/>
  <c r="AI1487" i="24"/>
  <c r="AI1254" i="24"/>
  <c r="AI1272" i="24" s="1"/>
  <c r="AI2526" i="24"/>
  <c r="AI606" i="24"/>
  <c r="AI4192" i="24"/>
  <c r="AI4210" i="24" s="1"/>
  <c r="AI2998" i="24"/>
  <c r="AI423" i="24"/>
  <c r="AI4425" i="24"/>
  <c r="AI2583" i="24"/>
  <c r="AI3961" i="24"/>
  <c r="AI2141" i="24"/>
  <c r="AI1569" i="24"/>
  <c r="AI551" i="24"/>
  <c r="AI4424" i="24"/>
  <c r="AI2166" i="24"/>
  <c r="AI4321" i="24"/>
  <c r="AI3207" i="24"/>
  <c r="AI3493" i="24"/>
  <c r="AI3311" i="24"/>
  <c r="AI503" i="24"/>
  <c r="AI1257" i="24"/>
  <c r="AI4007" i="24"/>
  <c r="AI2006" i="24"/>
  <c r="AI4373" i="24"/>
  <c r="AI3051" i="24"/>
  <c r="AI2163" i="24"/>
  <c r="AI4191" i="24"/>
  <c r="AI1644" i="24"/>
  <c r="AI1662" i="24" s="1"/>
  <c r="AI811" i="24"/>
  <c r="AI578" i="24"/>
  <c r="AI596" i="24" s="1"/>
  <c r="AI3982" i="24"/>
  <c r="AI1511" i="24"/>
  <c r="AI3857" i="24"/>
  <c r="AI4663" i="24"/>
  <c r="AI4478" i="24"/>
  <c r="AI4496" i="24" s="1"/>
  <c r="AI4139" i="24"/>
  <c r="AI1540" i="24"/>
  <c r="AI1558" i="24" s="1"/>
  <c r="AI3591" i="24"/>
  <c r="AI1330" i="24"/>
  <c r="AI4088" i="24"/>
  <c r="AI4106" i="24" s="1"/>
  <c r="AI4637" i="24"/>
  <c r="AI3750" i="24"/>
  <c r="AI3768" i="24" s="1"/>
  <c r="AI3178" i="24"/>
  <c r="AI3196" i="24" s="1"/>
  <c r="AI1439" i="24"/>
  <c r="AI603" i="24"/>
  <c r="AI3253" i="24"/>
  <c r="AI917" i="24"/>
  <c r="AI3909" i="24"/>
  <c r="AI3649" i="24"/>
  <c r="AI3099" i="24"/>
  <c r="AI681" i="24"/>
  <c r="AI1071" i="24"/>
  <c r="AI812" i="24"/>
  <c r="AI830" i="24" s="1"/>
  <c r="AI759" i="24"/>
  <c r="AI2942" i="24"/>
  <c r="AI761" i="24"/>
  <c r="AI3412" i="24"/>
  <c r="AI3430" i="24" s="1"/>
  <c r="AI2345" i="24"/>
  <c r="AI3073" i="24"/>
  <c r="AI863" i="24"/>
  <c r="AI2840" i="24"/>
  <c r="AI2858" i="24" s="1"/>
  <c r="AI3596" i="24"/>
  <c r="AI2239" i="24"/>
  <c r="AI866" i="24"/>
  <c r="AI2189" i="24"/>
  <c r="AI4348" i="24"/>
  <c r="AI4366" i="24" s="1"/>
  <c r="AI3931" i="24"/>
  <c r="AI3464" i="24"/>
  <c r="AI3482" i="24" s="1"/>
  <c r="AI967" i="24"/>
  <c r="AI3489" i="24"/>
  <c r="AI1881" i="24"/>
  <c r="AI1045" i="24"/>
  <c r="AI291" i="24"/>
  <c r="AI3284" i="24"/>
  <c r="AI1979" i="24"/>
  <c r="AI787" i="24"/>
  <c r="AI4685" i="24"/>
  <c r="AI3802" i="24"/>
  <c r="AI3820" i="24" s="1"/>
  <c r="AI3775" i="24"/>
  <c r="AI2138" i="24"/>
  <c r="AI2156" i="24" s="1"/>
  <c r="AI3753" i="24"/>
  <c r="AI1023" i="24"/>
  <c r="AI1591" i="24"/>
  <c r="AI2319" i="24"/>
  <c r="AI4346" i="24"/>
  <c r="AI2815" i="24"/>
  <c r="AI1252" i="24"/>
  <c r="AI1903" i="24"/>
  <c r="AI3805" i="24"/>
  <c r="AI2713" i="24"/>
  <c r="AI4113" i="24"/>
  <c r="AI3437" i="24"/>
  <c r="AI3415" i="24"/>
  <c r="AI317" i="24"/>
  <c r="AI1436" i="24"/>
  <c r="AI1454" i="24" s="1"/>
  <c r="AI1020" i="24"/>
  <c r="AI1038" i="24" s="1"/>
  <c r="AI251" i="24"/>
  <c r="AI252" i="24"/>
  <c r="AI51" i="24"/>
  <c r="AI229" i="24"/>
  <c r="AI254" i="24"/>
  <c r="AI4683" i="24"/>
  <c r="AI4632" i="24"/>
  <c r="AI4554" i="24"/>
  <c r="AI4475" i="24"/>
  <c r="AI4401" i="24"/>
  <c r="AI4241" i="24"/>
  <c r="AI4193" i="24"/>
  <c r="AI4059" i="24"/>
  <c r="AI4038" i="24"/>
  <c r="AI3852" i="24"/>
  <c r="AI3778" i="24"/>
  <c r="AI3673" i="24"/>
  <c r="AI3617" i="24"/>
  <c r="AI3569" i="24"/>
  <c r="AI3357" i="24"/>
  <c r="AI3279" i="24"/>
  <c r="AI3102" i="24"/>
  <c r="AI2971" i="24"/>
  <c r="AI2816" i="24"/>
  <c r="AI2920" i="24"/>
  <c r="AI2889" i="24"/>
  <c r="AI2763" i="24"/>
  <c r="AI2503" i="24"/>
  <c r="AI2478" i="24"/>
  <c r="AI2629" i="24"/>
  <c r="AI2633" i="24"/>
  <c r="AI2191" i="24"/>
  <c r="AI2499" i="24"/>
  <c r="AI2477" i="24"/>
  <c r="AI2087" i="24"/>
  <c r="AI1746" i="24"/>
  <c r="AI1849" i="24"/>
  <c r="AI1802" i="24"/>
  <c r="AI1750" i="24"/>
  <c r="AI1719" i="24"/>
  <c r="AI1724" i="24"/>
  <c r="AI1590" i="24"/>
  <c r="AI1229" i="24"/>
  <c r="AI1307" i="24"/>
  <c r="AI1490" i="24"/>
  <c r="AI1407" i="24"/>
  <c r="AI1073" i="24"/>
  <c r="AI1096" i="24"/>
  <c r="AI1074" i="24"/>
  <c r="AI966" i="24"/>
  <c r="AI732" i="24"/>
  <c r="AI553" i="24"/>
  <c r="AI579" i="24"/>
  <c r="AI709" i="24"/>
  <c r="AI394" i="24"/>
  <c r="AI449" i="24"/>
  <c r="AI424" i="24"/>
  <c r="AI502" i="24"/>
  <c r="AI315" i="24"/>
  <c r="AI1459" i="24"/>
  <c r="AI809" i="24"/>
  <c r="AI1538" i="24"/>
  <c r="AI2474" i="24"/>
  <c r="AI2841" i="24"/>
  <c r="AI992" i="24"/>
  <c r="AI1434" i="24"/>
  <c r="AI2712" i="24"/>
  <c r="AI2919" i="24"/>
  <c r="AI944" i="24"/>
  <c r="AI1698" i="24"/>
  <c r="AI3855" i="24"/>
  <c r="AI2422" i="24"/>
  <c r="AI3283" i="24"/>
  <c r="AI4164" i="24"/>
  <c r="AI4636" i="24"/>
  <c r="AI2997" i="24"/>
  <c r="AI3929" i="24"/>
  <c r="AI264" i="24"/>
  <c r="AI2577" i="24"/>
  <c r="AI3618" i="24"/>
  <c r="AI4298" i="24"/>
  <c r="AI1797" i="24"/>
  <c r="AI3721" i="24"/>
  <c r="AI2317" i="24"/>
  <c r="AI3179" i="24"/>
  <c r="AI4037" i="24"/>
  <c r="AI939" i="24"/>
  <c r="AI3986" i="24"/>
  <c r="AI4089" i="24"/>
  <c r="AI2733" i="24"/>
  <c r="AI4661" i="24"/>
  <c r="AI4584" i="24"/>
  <c r="AI4553" i="24"/>
  <c r="AI4428" i="24"/>
  <c r="AI4324" i="24"/>
  <c r="AI4245" i="24"/>
  <c r="AI4137" i="24"/>
  <c r="AI4060" i="24"/>
  <c r="AI3956" i="24"/>
  <c r="AI3800" i="24"/>
  <c r="AI3825" i="24"/>
  <c r="AI3644" i="24"/>
  <c r="AI3595" i="24"/>
  <c r="AI3518" i="24"/>
  <c r="AI3335" i="24"/>
  <c r="AI3257" i="24"/>
  <c r="AI3231" i="24"/>
  <c r="AI3101" i="24"/>
  <c r="AI3019" i="24"/>
  <c r="AI2967" i="24"/>
  <c r="AI2811" i="24"/>
  <c r="AI2764" i="24"/>
  <c r="AI2686" i="24"/>
  <c r="AI2500" i="24"/>
  <c r="AI2369" i="24"/>
  <c r="AI2607" i="24"/>
  <c r="AI2425" i="24"/>
  <c r="AI2188" i="24"/>
  <c r="AI2265" i="24"/>
  <c r="AI2084" i="24"/>
  <c r="AI1983" i="24"/>
  <c r="AI1827" i="24"/>
  <c r="AI2036" i="24"/>
  <c r="AI1693" i="24"/>
  <c r="AI1697" i="24"/>
  <c r="AI1720" i="24"/>
  <c r="AI1516" i="24"/>
  <c r="AI1304" i="24"/>
  <c r="AI1381" i="24"/>
  <c r="AI1385" i="24"/>
  <c r="AI1070" i="24"/>
  <c r="AI1022" i="24"/>
  <c r="AI965" i="24"/>
  <c r="AI892" i="24"/>
  <c r="AI658" i="24"/>
  <c r="AI550" i="24"/>
  <c r="AI576" i="24"/>
  <c r="AI631" i="24"/>
  <c r="AI706" i="24"/>
  <c r="AI320" i="24"/>
  <c r="AI372" i="24"/>
  <c r="AI393" i="24"/>
  <c r="AI527" i="24"/>
  <c r="AI2318" i="24"/>
  <c r="AI1563" i="24"/>
  <c r="AI2109" i="24"/>
  <c r="AI2863" i="24"/>
  <c r="AI1277" i="24"/>
  <c r="AI2473" i="24"/>
  <c r="AI1017" i="24"/>
  <c r="AI1772" i="24"/>
  <c r="AI293" i="24"/>
  <c r="AI2608" i="24"/>
  <c r="AI3020" i="24"/>
  <c r="AI446" i="24"/>
  <c r="AI1541" i="24"/>
  <c r="AI2941" i="24"/>
  <c r="AI3934" i="24"/>
  <c r="AI4713" i="24"/>
  <c r="AI2945" i="24"/>
  <c r="AI3310" i="24"/>
  <c r="AI4194" i="24"/>
  <c r="AI3981" i="24"/>
  <c r="AI628" i="24"/>
  <c r="AI2812" i="24"/>
  <c r="AI3773" i="24"/>
  <c r="AI4345" i="24"/>
  <c r="AI2630" i="24"/>
  <c r="AI3358" i="24"/>
  <c r="AI4710" i="24"/>
  <c r="AI1749" i="24"/>
  <c r="AI3461" i="24"/>
  <c r="AI4064" i="24"/>
  <c r="AI4349" i="24"/>
  <c r="AI4111" i="24"/>
  <c r="AI2760" i="24"/>
  <c r="AI4662" i="24"/>
  <c r="AI4605" i="24"/>
  <c r="AI4558" i="24"/>
  <c r="AI4449" i="24"/>
  <c r="AI4397" i="24"/>
  <c r="AI4246" i="24"/>
  <c r="AI4141" i="24"/>
  <c r="AI4012" i="24"/>
  <c r="AI3856" i="24"/>
  <c r="AI3726" i="24"/>
  <c r="AI3804" i="24"/>
  <c r="AI3570" i="24"/>
  <c r="AI3592" i="24"/>
  <c r="AI3492" i="24"/>
  <c r="AI3332" i="24"/>
  <c r="AI3254" i="24"/>
  <c r="AI3228" i="24"/>
  <c r="AI3024" i="24"/>
  <c r="AI2994" i="24"/>
  <c r="AI2842" i="24"/>
  <c r="AI3097" i="24"/>
  <c r="AI2790" i="24"/>
  <c r="AI2864" i="24"/>
  <c r="AI2426" i="24"/>
  <c r="AI2347" i="24"/>
  <c r="AI2604" i="24"/>
  <c r="AI2374" i="24"/>
  <c r="AI2114" i="24"/>
  <c r="AI2243" i="24"/>
  <c r="AI2269" i="24"/>
  <c r="AI1775" i="24"/>
  <c r="AI1824" i="24"/>
  <c r="AI1953" i="24"/>
  <c r="AI1671" i="24"/>
  <c r="AI1694" i="24"/>
  <c r="AI1515" i="24"/>
  <c r="AI1408" i="24"/>
  <c r="AI1567" i="24"/>
  <c r="AI1230" i="24"/>
  <c r="AI1359" i="24"/>
  <c r="AI1382" i="24"/>
  <c r="AI996" i="24"/>
  <c r="AI913" i="24"/>
  <c r="AI943" i="24"/>
  <c r="AI1281" i="24"/>
  <c r="AI549" i="24"/>
  <c r="AI1069" i="24"/>
  <c r="AI1047" i="24"/>
  <c r="AI861" i="24"/>
  <c r="AI632" i="24"/>
  <c r="AI680" i="24"/>
  <c r="AI263" i="24"/>
  <c r="AI368" i="24"/>
  <c r="AI378" i="24" s="1"/>
  <c r="AI450" i="24"/>
  <c r="AI2139" i="24"/>
  <c r="AI1333" i="24"/>
  <c r="AI2058" i="24"/>
  <c r="AI497" i="24"/>
  <c r="AI1776" i="24"/>
  <c r="AI1412" i="24"/>
  <c r="AI2244" i="24"/>
  <c r="AI289" i="24"/>
  <c r="AI1226" i="24"/>
  <c r="AI1850" i="24"/>
  <c r="AI4714" i="24"/>
  <c r="AI2968" i="24"/>
  <c r="AI3383" i="24"/>
  <c r="AI4216" i="24"/>
  <c r="AI1411" i="24"/>
  <c r="AI3206" i="24"/>
  <c r="AI4063" i="24"/>
  <c r="AI810" i="24"/>
  <c r="AI3465" i="24"/>
  <c r="AI3851" i="24"/>
  <c r="AI3331" i="24"/>
  <c r="AI4090" i="24"/>
  <c r="AI814" i="24"/>
  <c r="AI2707" i="24"/>
  <c r="AI3309" i="24"/>
  <c r="AI4167" i="24"/>
  <c r="AI3648" i="24"/>
  <c r="AI4242" i="24"/>
  <c r="AI4583" i="24"/>
  <c r="AI3669" i="24"/>
  <c r="AI3695" i="24"/>
  <c r="AI4579" i="24"/>
  <c r="AI4532" i="24"/>
  <c r="AI4427" i="24"/>
  <c r="AI4376" i="24"/>
  <c r="AI4168" i="24"/>
  <c r="AI4115" i="24"/>
  <c r="AI4112" i="24"/>
  <c r="AI3904" i="24"/>
  <c r="AI3696" i="24"/>
  <c r="AI3670" i="24"/>
  <c r="AI3777" i="24"/>
  <c r="AI3410" i="24"/>
  <c r="AI3361" i="24"/>
  <c r="AI3491" i="24"/>
  <c r="AI3154" i="24"/>
  <c r="AI3128" i="24"/>
  <c r="AI3227" i="24"/>
  <c r="AI3072" i="24"/>
  <c r="AI2946" i="24"/>
  <c r="AI2681" i="24"/>
  <c r="AI2789" i="24"/>
  <c r="AI2551" i="24"/>
  <c r="AI2581" i="24"/>
  <c r="AI2530" i="24"/>
  <c r="AI2270" i="24"/>
  <c r="AI2660" i="24"/>
  <c r="AI2240" i="24"/>
  <c r="AI2083" i="24"/>
  <c r="AI2113" i="24"/>
  <c r="AI2162" i="24"/>
  <c r="AI1853" i="24"/>
  <c r="AI1931" i="24"/>
  <c r="AI1668" i="24"/>
  <c r="AI1620" i="24"/>
  <c r="AI2165" i="24"/>
  <c r="AI1334" i="24"/>
  <c r="AI1386" i="24"/>
  <c r="AI1355" i="24"/>
  <c r="AI1356" i="24"/>
  <c r="AI1308" i="24"/>
  <c r="AI887" i="24"/>
  <c r="AI888" i="24"/>
  <c r="AI940" i="24"/>
  <c r="AI1126" i="24"/>
  <c r="AI783" i="24"/>
  <c r="AI836" i="24"/>
  <c r="AI813" i="24"/>
  <c r="AI788" i="24"/>
  <c r="AI970" i="24"/>
  <c r="AI445" i="24"/>
  <c r="AI705" i="24"/>
  <c r="AI476" i="24"/>
  <c r="AI294" i="24"/>
  <c r="AI341" i="24"/>
  <c r="AI2161" i="24"/>
  <c r="AI1152" i="24"/>
  <c r="AI1667" i="24"/>
  <c r="AI2448" i="24"/>
  <c r="AI398" i="24"/>
  <c r="AI1901" i="24"/>
  <c r="AI835" i="24"/>
  <c r="AI1512" i="24"/>
  <c r="AI2291" i="24"/>
  <c r="AI1255" i="24"/>
  <c r="AI2447" i="24"/>
  <c r="AI371" i="24"/>
  <c r="AI1251" i="24"/>
  <c r="AI918" i="24"/>
  <c r="AI2217" i="24"/>
  <c r="AI3098" i="24"/>
  <c r="AI4142" i="24"/>
  <c r="AI3150" i="24"/>
  <c r="AI3160" i="24" s="1"/>
  <c r="AI3409" i="24"/>
  <c r="AI4371" i="24"/>
  <c r="AI1828" i="24"/>
  <c r="AI3414" i="24"/>
  <c r="AI4085" i="24"/>
  <c r="AI1875" i="24"/>
  <c r="AI4450" i="24"/>
  <c r="AI2786" i="24"/>
  <c r="AI2088" i="24"/>
  <c r="AI2552" i="24"/>
  <c r="AI3487" i="24"/>
  <c r="AI4402" i="24"/>
  <c r="AI3700" i="24"/>
  <c r="AI4323" i="24"/>
  <c r="AI3907" i="24"/>
  <c r="AI1672" i="24"/>
  <c r="AI3049" i="24"/>
  <c r="AI319" i="24"/>
  <c r="AI1021" i="24"/>
  <c r="AI1801" i="24"/>
  <c r="AI2582" i="24"/>
  <c r="AI523" i="24"/>
  <c r="AI2682" i="24"/>
  <c r="AI1464" i="24"/>
  <c r="AI2192" i="24"/>
  <c r="AI914" i="24"/>
  <c r="AI1099" i="24"/>
  <c r="AI3046" i="24"/>
  <c r="AI4293" i="24"/>
  <c r="AI3123" i="24"/>
  <c r="AI3436" i="24"/>
  <c r="AI1823" i="24"/>
  <c r="AI3517" i="24"/>
  <c r="AI3462" i="24"/>
  <c r="AI4190" i="24"/>
  <c r="AI4200" i="24" s="1"/>
  <c r="AI4454" i="24"/>
  <c r="AI2993" i="24"/>
  <c r="AI3643" i="24"/>
  <c r="AI4116" i="24"/>
  <c r="AI1879" i="24"/>
  <c r="AI2785" i="24"/>
  <c r="AI2451" i="24"/>
  <c r="AI3543" i="24"/>
  <c r="AI2370" i="24"/>
  <c r="AI3413" i="24"/>
  <c r="AI2915" i="24"/>
  <c r="AI2868" i="24"/>
  <c r="AI3075" i="24"/>
  <c r="AI2656" i="24"/>
  <c r="AI2734" i="24"/>
  <c r="AI2452" i="24"/>
  <c r="AI2504" i="24"/>
  <c r="AI2399" i="24"/>
  <c r="AI2062" i="24"/>
  <c r="AI2214" i="24"/>
  <c r="AI2057" i="24"/>
  <c r="AI2295" i="24"/>
  <c r="AI1954" i="24"/>
  <c r="AI1932" i="24"/>
  <c r="AI2187" i="24"/>
  <c r="AI1854" i="24"/>
  <c r="AI1463" i="24"/>
  <c r="AI1489" i="24"/>
  <c r="AI1723" i="24"/>
  <c r="AI1203" i="24"/>
  <c r="AI1178" i="24"/>
  <c r="AI1256" i="24"/>
  <c r="AI1173" i="24"/>
  <c r="AI1177" i="24"/>
  <c r="AI862" i="24"/>
  <c r="AI840" i="24"/>
  <c r="AI1100" i="24"/>
  <c r="AI1438" i="24"/>
  <c r="AI758" i="24"/>
  <c r="AI784" i="24"/>
  <c r="AI627" i="24"/>
  <c r="AI580" i="24"/>
  <c r="AI528" i="24"/>
  <c r="AI420" i="24"/>
  <c r="AI430" i="24" s="1"/>
  <c r="AI475" i="24"/>
  <c r="AI345" i="24"/>
  <c r="AI524" i="24"/>
  <c r="AI472" i="24"/>
  <c r="AI1433" i="24"/>
  <c r="AI2135" i="24"/>
  <c r="AI2395" i="24"/>
  <c r="AI554" i="24"/>
  <c r="AI1018" i="24"/>
  <c r="AI1437" i="24"/>
  <c r="AI2711" i="24"/>
  <c r="AI1568" i="24"/>
  <c r="AI2266" i="24"/>
  <c r="AI290" i="24"/>
  <c r="AI300" i="24" s="1"/>
  <c r="AI1646" i="24"/>
  <c r="AI1048" i="24"/>
  <c r="AI1485" i="24"/>
  <c r="AI3305" i="24"/>
  <c r="AI4271" i="24"/>
  <c r="AI1984" i="24"/>
  <c r="AI3124" i="24"/>
  <c r="AI3565" i="24"/>
  <c r="AI4375" i="24"/>
  <c r="AI2321" i="24"/>
  <c r="AI3539" i="24"/>
  <c r="AI4086" i="24"/>
  <c r="AI4096" i="24" s="1"/>
  <c r="AI1642" i="24"/>
  <c r="AI3435" i="24"/>
  <c r="AI4189" i="24"/>
  <c r="AI4476" i="24"/>
  <c r="AI3180" i="24"/>
  <c r="AI3622" i="24"/>
  <c r="AI2348" i="24"/>
  <c r="AI2685" i="24"/>
  <c r="AI188" i="24" s="1"/>
  <c r="AI3747" i="24"/>
  <c r="AI4657" i="24"/>
  <c r="AI4709" i="24"/>
  <c r="AI3466" i="24"/>
  <c r="AI3362" i="24"/>
  <c r="AI3882" i="24"/>
  <c r="AI4684" i="24"/>
  <c r="AI4631" i="24"/>
  <c r="AI4557" i="24"/>
  <c r="AI4502" i="24"/>
  <c r="AI4398" i="24"/>
  <c r="AI4408" i="24" s="1"/>
  <c r="AI4319" i="24"/>
  <c r="AI4163" i="24"/>
  <c r="AI4011" i="24"/>
  <c r="AI3930" i="24"/>
  <c r="AI3752" i="24"/>
  <c r="AI3933" i="24"/>
  <c r="AI3674" i="24"/>
  <c r="AI3514" i="24"/>
  <c r="AI3387" i="24"/>
  <c r="AI3384" i="24"/>
  <c r="AI3149" i="24"/>
  <c r="AI3205" i="24"/>
  <c r="AI2893" i="24"/>
  <c r="AI2894" i="24"/>
  <c r="AI2838" i="24"/>
  <c r="AI2867" i="24"/>
  <c r="AI2634" i="24"/>
  <c r="AI2343" i="24"/>
  <c r="AI2373" i="24"/>
  <c r="AI2396" i="24"/>
  <c r="AI2322" i="24"/>
  <c r="AI2140" i="24"/>
  <c r="AI2035" i="24"/>
  <c r="AI2292" i="24"/>
  <c r="AI1880" i="24"/>
  <c r="AI1798" i="24"/>
  <c r="AI1808" i="24" s="1"/>
  <c r="AI2010" i="24"/>
  <c r="AI1745" i="24"/>
  <c r="AI1460" i="24"/>
  <c r="AI1486" i="24"/>
  <c r="AI1615" i="24"/>
  <c r="AI1200" i="24"/>
  <c r="AI1905" i="24"/>
  <c r="AI1147" i="24"/>
  <c r="AI1151" i="24"/>
  <c r="AI1174" i="24"/>
  <c r="AI1278" i="24"/>
  <c r="AI1303" i="24"/>
  <c r="AI991" i="24"/>
  <c r="AI839" i="24"/>
  <c r="AI684" i="24"/>
  <c r="AI710" i="24"/>
  <c r="AI605" i="24"/>
  <c r="AI1044" i="24"/>
  <c r="AI419" i="24"/>
  <c r="AI346" i="24"/>
  <c r="AI267" i="24"/>
  <c r="AI342" i="24"/>
  <c r="AI316" i="24"/>
  <c r="AI501" i="24"/>
  <c r="AI679" i="24"/>
  <c r="AI1537" i="24"/>
  <c r="AI1980" i="24"/>
  <c r="AI1990" i="24" s="1"/>
  <c r="AI2529" i="24"/>
  <c r="AI1043" i="24"/>
  <c r="AI1542" i="24"/>
  <c r="AI2603" i="24"/>
  <c r="AI1645" i="24"/>
  <c r="AI653" i="24"/>
  <c r="AI1957" i="24"/>
  <c r="AI1122" i="24"/>
  <c r="AI1616" i="24"/>
  <c r="AI3544" i="24"/>
  <c r="AI4480" i="24"/>
  <c r="AI1906" i="24"/>
  <c r="AI3176" i="24"/>
  <c r="AI3799" i="24"/>
  <c r="AI4479" i="24"/>
  <c r="AI2837" i="24"/>
  <c r="AI3751" i="24"/>
  <c r="AI4215" i="24"/>
  <c r="AI2296" i="24"/>
  <c r="AI4506" i="24"/>
  <c r="AI3153" i="24"/>
  <c r="AI3647" i="24"/>
  <c r="AI4268" i="24"/>
  <c r="AI3071" i="24"/>
  <c r="AI3699" i="24"/>
  <c r="AI735" i="24"/>
  <c r="AI2916" i="24"/>
  <c r="AI3803" i="24"/>
  <c r="AI2344" i="24"/>
  <c r="AI4267" i="24"/>
  <c r="AI3830" i="24"/>
  <c r="AI4609" i="24"/>
  <c r="AI41" i="24"/>
  <c r="AI4688" i="24"/>
  <c r="AI4531" i="24"/>
  <c r="AI4453" i="24"/>
  <c r="AI4372" i="24"/>
  <c r="AI4382" i="24" s="1"/>
  <c r="AI4294" i="24"/>
  <c r="AI4138" i="24"/>
  <c r="AI4148" i="24" s="1"/>
  <c r="AI4008" i="24"/>
  <c r="AI4018" i="24" s="1"/>
  <c r="AI3960" i="24"/>
  <c r="AI3877" i="24"/>
  <c r="AI3829" i="24"/>
  <c r="AI3748" i="24"/>
  <c r="AI3540" i="24"/>
  <c r="AI3440" i="24"/>
  <c r="AI3306" i="24"/>
  <c r="AI3336" i="24"/>
  <c r="AI3513" i="24"/>
  <c r="AI3127" i="24"/>
  <c r="AI3202" i="24"/>
  <c r="AI3212" i="24" s="1"/>
  <c r="AI2890" i="24"/>
  <c r="AI2738" i="24"/>
  <c r="AI2708" i="24"/>
  <c r="AI2525" i="24"/>
  <c r="AI2759" i="24"/>
  <c r="AI2737" i="24"/>
  <c r="AI2655" i="24"/>
  <c r="AI2213" i="24"/>
  <c r="AI2031" i="24"/>
  <c r="AI2032" i="24"/>
  <c r="AI2218" i="24"/>
  <c r="AI1771" i="24"/>
  <c r="AI1958" i="24"/>
  <c r="AI1876" i="24"/>
  <c r="AI1886" i="24" s="1"/>
  <c r="AI1902" i="24"/>
  <c r="AI1927" i="24"/>
  <c r="AI1593" i="24"/>
  <c r="AI1589" i="24"/>
  <c r="AI1329" i="24"/>
  <c r="AI1564" i="24"/>
  <c r="AI1148" i="24"/>
  <c r="AI1095" i="24"/>
  <c r="AI1121" i="24"/>
  <c r="AI1204" i="24"/>
  <c r="AI969" i="24"/>
  <c r="AI757" i="24"/>
  <c r="AI575" i="24"/>
  <c r="AI601" i="24"/>
  <c r="AI602" i="24"/>
  <c r="AI731" i="24"/>
  <c r="AI397" i="24"/>
  <c r="AI471" i="24"/>
  <c r="AI498" i="24"/>
  <c r="AI268" i="24"/>
  <c r="AI683" i="24"/>
  <c r="AI1619" i="24"/>
  <c r="AI762" i="24"/>
  <c r="AI2005" i="24"/>
  <c r="AI2555" i="24"/>
  <c r="AI1125" i="24"/>
  <c r="AI2400" i="24"/>
  <c r="AI1641" i="24"/>
  <c r="AI891" i="24"/>
  <c r="AI657" i="24"/>
  <c r="AI1360" i="24"/>
  <c r="AI2009" i="24"/>
  <c r="AI3722" i="24"/>
  <c r="AI4528" i="24"/>
  <c r="AI3201" i="24"/>
  <c r="AI4034" i="24"/>
  <c r="AI4044" i="24" s="1"/>
  <c r="AI4606" i="24"/>
  <c r="AI3045" i="24"/>
  <c r="AI3908" i="24"/>
  <c r="AI4297" i="24"/>
  <c r="AI3621" i="24"/>
  <c r="AI4272" i="24"/>
  <c r="AI2110" i="24"/>
  <c r="AI3388" i="24"/>
  <c r="AI4501" i="24"/>
  <c r="AI2556" i="24"/>
  <c r="AI3903" i="24"/>
  <c r="AI3175" i="24"/>
  <c r="AI3955" i="24"/>
  <c r="AI4350" i="24"/>
  <c r="AI4356" i="24" s="1"/>
  <c r="AI3280" i="24"/>
  <c r="AI29" i="24"/>
  <c r="AI129" i="24"/>
  <c r="AI54" i="24"/>
  <c r="AI447" i="24"/>
  <c r="AI373" i="24"/>
  <c r="AI607" i="24"/>
  <c r="AI890" i="24"/>
  <c r="AI908" i="24" s="1"/>
  <c r="AI1127" i="24"/>
  <c r="AI104" i="24"/>
  <c r="AI867" i="24"/>
  <c r="AI1075" i="24"/>
  <c r="AI997" i="24"/>
  <c r="AI1331" i="24"/>
  <c r="AI1231" i="24"/>
  <c r="AI154" i="24"/>
  <c r="AI1306" i="24"/>
  <c r="AI1324" i="24" s="1"/>
  <c r="AI1517" i="24"/>
  <c r="AI1643" i="24"/>
  <c r="AI1777" i="24"/>
  <c r="AI1799" i="24"/>
  <c r="AI2007" i="24"/>
  <c r="AI1747" i="24"/>
  <c r="AI1852" i="24"/>
  <c r="AI1870" i="24" s="1"/>
  <c r="AI2449" i="24"/>
  <c r="AI2190" i="24"/>
  <c r="AI2208" i="24" s="1"/>
  <c r="AI2034" i="24"/>
  <c r="AI2052" i="24" s="1"/>
  <c r="AI2271" i="24"/>
  <c r="AI2349" i="24"/>
  <c r="AI2502" i="24"/>
  <c r="AI2520" i="24" s="1"/>
  <c r="AI2479" i="24"/>
  <c r="AI2632" i="24"/>
  <c r="AI2650" i="24" s="1"/>
  <c r="AI2761" i="24"/>
  <c r="AI2657" i="24"/>
  <c r="AI226" i="24"/>
  <c r="AI2787" i="24"/>
  <c r="AI2918" i="24"/>
  <c r="AI2936" i="24" s="1"/>
  <c r="AI2869" i="24"/>
  <c r="AI3230" i="24"/>
  <c r="AI3248" i="24" s="1"/>
  <c r="AI3337" i="24"/>
  <c r="AI4010" i="24"/>
  <c r="AI4028" i="24" s="1"/>
  <c r="AI4013" i="24"/>
  <c r="AI4218" i="24"/>
  <c r="AI4236" i="24" s="1"/>
  <c r="AI4166" i="24"/>
  <c r="AI4184" i="24" s="1"/>
  <c r="AI4295" i="24"/>
  <c r="AI4429" i="24"/>
  <c r="AI4530" i="24"/>
  <c r="AI4548" i="24" s="1"/>
  <c r="AI4529" i="24"/>
  <c r="AI4611" i="24"/>
  <c r="AI4423" i="24"/>
  <c r="AI3774" i="24"/>
  <c r="AI4220" i="24"/>
  <c r="AI3566" i="24"/>
  <c r="AI2659" i="24"/>
  <c r="AI2061" i="24"/>
  <c r="AI1225" i="24"/>
  <c r="AI995" i="24"/>
  <c r="AI367" i="24"/>
  <c r="AI1279" i="24"/>
  <c r="AI3935" i="24"/>
  <c r="AI4299" i="24"/>
  <c r="AI3229" i="24"/>
  <c r="AI3181" i="24"/>
  <c r="AI3545" i="24"/>
  <c r="AI4715" i="24"/>
  <c r="AI3467" i="24"/>
  <c r="AI4351" i="24"/>
  <c r="AI3359" i="24"/>
  <c r="AI3957" i="24"/>
  <c r="AI656" i="24"/>
  <c r="AI674" i="24" s="1"/>
  <c r="AI1673" i="24"/>
  <c r="AI1513" i="24"/>
  <c r="AI2735" i="24"/>
  <c r="AI2791" i="24"/>
  <c r="AI1981" i="24"/>
  <c r="AI499" i="24"/>
  <c r="AI76" i="24"/>
  <c r="AI421" i="24"/>
  <c r="AI786" i="24"/>
  <c r="AI804" i="24" s="1"/>
  <c r="AI321" i="24"/>
  <c r="AI734" i="24"/>
  <c r="AI752" i="24" s="1"/>
  <c r="AI682" i="24"/>
  <c r="AI700" i="24" s="1"/>
  <c r="AI630" i="24"/>
  <c r="AI648" i="24" s="1"/>
  <c r="AI942" i="24"/>
  <c r="AI919" i="24"/>
  <c r="AI915" i="24"/>
  <c r="AI1123" i="24"/>
  <c r="AI101" i="24"/>
  <c r="AI1462" i="24"/>
  <c r="AI1480" i="24" s="1"/>
  <c r="AI1670" i="24"/>
  <c r="AI1688" i="24" s="1"/>
  <c r="AI1699" i="24"/>
  <c r="AI1335" i="24"/>
  <c r="AI151" i="24"/>
  <c r="AI1751" i="24"/>
  <c r="AI1904" i="24"/>
  <c r="AI1922" i="24" s="1"/>
  <c r="AI1929" i="24"/>
  <c r="AI178" i="24"/>
  <c r="AI2219" i="24"/>
  <c r="AI2063" i="24"/>
  <c r="AI2531" i="24"/>
  <c r="AI2527" i="24"/>
  <c r="AI2683" i="24"/>
  <c r="AI227" i="24"/>
  <c r="AI2736" i="24"/>
  <c r="AI2754" i="24" s="1"/>
  <c r="AI2944" i="24"/>
  <c r="AI2962" i="24" s="1"/>
  <c r="AI2947" i="24"/>
  <c r="AI2917" i="24"/>
  <c r="AI2970" i="24"/>
  <c r="AI2988" i="24" s="1"/>
  <c r="AI3177" i="24"/>
  <c r="AI3386" i="24"/>
  <c r="AI3404" i="24" s="1"/>
  <c r="AI3307" i="24"/>
  <c r="AI3490" i="24"/>
  <c r="AI3508" i="24" s="1"/>
  <c r="AI3594" i="24"/>
  <c r="AI3612" i="24" s="1"/>
  <c r="AI3698" i="24"/>
  <c r="AI3716" i="24" s="1"/>
  <c r="AI3905" i="24"/>
  <c r="AI3906" i="24"/>
  <c r="AI3924" i="24" s="1"/>
  <c r="AI4061" i="24"/>
  <c r="AI4114" i="24"/>
  <c r="AI4132" i="24" s="1"/>
  <c r="AI4165" i="24"/>
  <c r="AI4169" i="24"/>
  <c r="AI4244" i="24"/>
  <c r="AI4262" i="24" s="1"/>
  <c r="AI4400" i="24"/>
  <c r="AI4418" i="24" s="1"/>
  <c r="AI4477" i="24"/>
  <c r="AI4504" i="24"/>
  <c r="AI4522" i="24" s="1"/>
  <c r="AI4320" i="24"/>
  <c r="AI77" i="24"/>
  <c r="AI26" i="24"/>
  <c r="AI126" i="24"/>
  <c r="AI369" i="24"/>
  <c r="AI555" i="24"/>
  <c r="AI763" i="24"/>
  <c r="AI1539" i="24"/>
  <c r="AI711" i="24"/>
  <c r="AI707" i="24"/>
  <c r="AI1253" i="24"/>
  <c r="AI102" i="24"/>
  <c r="AI1435" i="24"/>
  <c r="AI1228" i="24"/>
  <c r="AI1246" i="24" s="1"/>
  <c r="AI1491" i="24"/>
  <c r="AI1150" i="24"/>
  <c r="AI1168" i="24" s="1"/>
  <c r="AI1358" i="24"/>
  <c r="AI1376" i="24" s="1"/>
  <c r="AI1175" i="24"/>
  <c r="AI1383" i="24"/>
  <c r="AI1618" i="24"/>
  <c r="AI1636" i="24" s="1"/>
  <c r="AI152" i="24"/>
  <c r="AI2137" i="24"/>
  <c r="AI1725" i="24"/>
  <c r="AI1933" i="24"/>
  <c r="AI177" i="24"/>
  <c r="AI2297" i="24"/>
  <c r="AI2216" i="24"/>
  <c r="AI2059" i="24"/>
  <c r="AI2267" i="24"/>
  <c r="AI2167" i="24"/>
  <c r="AI2320" i="24"/>
  <c r="AI2338" i="24" s="1"/>
  <c r="AI2371" i="24"/>
  <c r="AI2579" i="24"/>
  <c r="AI2424" i="24"/>
  <c r="AI2442" i="24" s="1"/>
  <c r="AI228" i="24"/>
  <c r="AI2765" i="24"/>
  <c r="AI2999" i="24"/>
  <c r="AI3129" i="24"/>
  <c r="AI3259" i="24"/>
  <c r="AI3282" i="24"/>
  <c r="AI3300" i="24" s="1"/>
  <c r="AI3411" i="24"/>
  <c r="AI3418" i="24" s="1"/>
  <c r="AI3516" i="24"/>
  <c r="AI3534" i="24" s="1"/>
  <c r="AI3519" i="24"/>
  <c r="AI3623" i="24"/>
  <c r="AI3727" i="24"/>
  <c r="AI4087" i="24"/>
  <c r="AI4009" i="24"/>
  <c r="AI4269" i="24"/>
  <c r="AI4403" i="24"/>
  <c r="AI4533" i="24"/>
  <c r="AI4556" i="24"/>
  <c r="AI4574" i="24" s="1"/>
  <c r="AI4219" i="24"/>
  <c r="AI3439" i="24"/>
  <c r="AI492" i="24"/>
  <c r="AI78" i="24"/>
  <c r="AI27" i="24"/>
  <c r="AI127" i="24"/>
  <c r="AI52" i="24"/>
  <c r="AI103" i="24"/>
  <c r="AI1305" i="24"/>
  <c r="AI1179" i="24"/>
  <c r="AI1387" i="24"/>
  <c r="AI1647" i="24"/>
  <c r="AI153" i="24"/>
  <c r="AI1617" i="24"/>
  <c r="AI1826" i="24"/>
  <c r="AI1844" i="24" s="1"/>
  <c r="AI1773" i="24"/>
  <c r="AI1780" i="24" s="1"/>
  <c r="AI2245" i="24"/>
  <c r="AI2215" i="24"/>
  <c r="AI2580" i="24"/>
  <c r="AI2598" i="24" s="1"/>
  <c r="AI2762" i="24"/>
  <c r="AI2780" i="24" s="1"/>
  <c r="AI2813" i="24"/>
  <c r="AI2866" i="24"/>
  <c r="AI2884" i="24" s="1"/>
  <c r="AI2817" i="24"/>
  <c r="AI3074" i="24"/>
  <c r="AI3092" i="24" s="1"/>
  <c r="AI3022" i="24"/>
  <c r="AI3040" i="24" s="1"/>
  <c r="AI2973" i="24"/>
  <c r="AI3152" i="24"/>
  <c r="AI3170" i="24" s="1"/>
  <c r="AI3363" i="24"/>
  <c r="AI3463" i="24"/>
  <c r="AI3438" i="24"/>
  <c r="AI3456" i="24" s="1"/>
  <c r="AI3701" i="24"/>
  <c r="AI3571" i="24"/>
  <c r="AI3779" i="24"/>
  <c r="AI3883" i="24"/>
  <c r="AI3987" i="24"/>
  <c r="AI4247" i="24"/>
  <c r="AI4322" i="24"/>
  <c r="AI4340" i="24" s="1"/>
  <c r="AI4347" i="24"/>
  <c r="AI4354" i="24" s="1"/>
  <c r="AI4325" i="24"/>
  <c r="AI4451" i="24"/>
  <c r="AI4507" i="24"/>
  <c r="AI4711" i="24"/>
  <c r="AI4033" i="24"/>
  <c r="AI3488" i="24"/>
  <c r="AH30" i="24"/>
  <c r="AH130" i="24"/>
  <c r="AI324" i="24"/>
  <c r="AI4658" i="24"/>
  <c r="AI3258" i="24"/>
  <c r="AI2578" i="24"/>
  <c r="AI1282" i="24"/>
  <c r="AI736" i="24"/>
  <c r="AI4195" i="24"/>
  <c r="AI4198" i="24" s="1"/>
  <c r="AI4608" i="24"/>
  <c r="AI4626" i="24" s="1"/>
  <c r="AI3203" i="24"/>
  <c r="AI3210" i="24" s="1"/>
  <c r="AI3567" i="24"/>
  <c r="AI2111" i="24"/>
  <c r="AI3854" i="24"/>
  <c r="AI3872" i="24" s="1"/>
  <c r="AI4659" i="24"/>
  <c r="AI3048" i="24"/>
  <c r="AI3066" i="24" s="1"/>
  <c r="AI4296" i="24"/>
  <c r="AI4314" i="24" s="1"/>
  <c r="AI2397" i="24"/>
  <c r="AI2605" i="24"/>
  <c r="AI3021" i="24"/>
  <c r="AI659" i="24"/>
  <c r="AI292" i="24"/>
  <c r="AI310" i="24" s="1"/>
  <c r="AI1049" i="24"/>
  <c r="AI1465" i="24"/>
  <c r="AI525" i="24"/>
  <c r="AI451" i="24"/>
  <c r="AI422" i="24"/>
  <c r="AI440" i="24" s="1"/>
  <c r="AI448" i="24"/>
  <c r="AI466" i="24" s="1"/>
  <c r="AI396" i="24"/>
  <c r="AI414" i="24" s="1"/>
  <c r="AI28" i="24"/>
  <c r="AI128" i="24"/>
  <c r="AI53" i="24"/>
  <c r="AI604" i="24"/>
  <c r="AI622" i="24" s="1"/>
  <c r="AI1124" i="24"/>
  <c r="AI1142" i="24" s="1"/>
  <c r="AI864" i="24"/>
  <c r="AI882" i="24" s="1"/>
  <c r="AI1072" i="24"/>
  <c r="AI1090" i="24" s="1"/>
  <c r="AI841" i="24"/>
  <c r="AI994" i="24"/>
  <c r="AI1012" i="24" s="1"/>
  <c r="AI1413" i="24"/>
  <c r="AI1280" i="24"/>
  <c r="AI1298" i="24" s="1"/>
  <c r="AI1227" i="24"/>
  <c r="AI1332" i="24"/>
  <c r="AI1350" i="24" s="1"/>
  <c r="AI1721" i="24"/>
  <c r="AI1592" i="24"/>
  <c r="AI1610" i="24" s="1"/>
  <c r="AI1829" i="24"/>
  <c r="AI1722" i="24"/>
  <c r="AI1740" i="24" s="1"/>
  <c r="AI1855" i="24"/>
  <c r="AI2085" i="24"/>
  <c r="AI2293" i="24"/>
  <c r="AI2112" i="24"/>
  <c r="AI2130" i="24" s="1"/>
  <c r="AI2346" i="24"/>
  <c r="AI2364" i="24" s="1"/>
  <c r="AI2554" i="24"/>
  <c r="AI2572" i="24" s="1"/>
  <c r="AI2606" i="24"/>
  <c r="AI2624" i="24" s="1"/>
  <c r="AI2658" i="24"/>
  <c r="AI2676" i="24" s="1"/>
  <c r="AI2839" i="24"/>
  <c r="AI2895" i="24"/>
  <c r="AI3100" i="24"/>
  <c r="AI3118" i="24" s="1"/>
  <c r="AI3151" i="24"/>
  <c r="AI3389" i="24"/>
  <c r="AI3515" i="24"/>
  <c r="AI3593" i="24"/>
  <c r="AI3568" i="24"/>
  <c r="AI3586" i="24" s="1"/>
  <c r="AI3619" i="24"/>
  <c r="AI3932" i="24"/>
  <c r="AI3950" i="24" s="1"/>
  <c r="AI4039" i="24"/>
  <c r="AI4035" i="24"/>
  <c r="AI4143" i="24"/>
  <c r="AI4146" i="24" s="1"/>
  <c r="AI4221" i="24"/>
  <c r="AI4374" i="24"/>
  <c r="AI4392" i="24" s="1"/>
  <c r="AI4503" i="24"/>
  <c r="AI4585" i="24"/>
  <c r="AI4607" i="24"/>
  <c r="AI4634" i="24"/>
  <c r="AI4652" i="24" s="1"/>
  <c r="AI4689" i="24"/>
  <c r="AI3985" i="24"/>
  <c r="AI3232" i="24"/>
  <c r="AI4687" i="24"/>
  <c r="AI4610" i="24"/>
  <c r="AI3881" i="24"/>
  <c r="AI3050" i="24"/>
  <c r="AI2421" i="24"/>
  <c r="AI1928" i="24"/>
  <c r="AI1199" i="24"/>
  <c r="AI654" i="24"/>
  <c r="AI2865" i="24"/>
  <c r="AI4581" i="24"/>
  <c r="AI3125" i="24"/>
  <c r="AI3333" i="24"/>
  <c r="AI1825" i="24"/>
  <c r="AI4481" i="24"/>
  <c r="AI2843" i="24"/>
  <c r="AI4091" i="24"/>
  <c r="AI2453" i="24"/>
  <c r="AI3827" i="24"/>
  <c r="AI1803" i="24"/>
  <c r="AI1695" i="24"/>
  <c r="AI2501" i="24"/>
  <c r="AI1097" i="24"/>
  <c r="AI993" i="24"/>
  <c r="AI1878" i="24"/>
  <c r="AI1896" i="24" s="1"/>
  <c r="AI500" i="24"/>
  <c r="AI518" i="24" s="1"/>
  <c r="AI655" i="24"/>
  <c r="AI266" i="24"/>
  <c r="AI815" i="24"/>
  <c r="AI477" i="24"/>
  <c r="AI425" i="24"/>
  <c r="AI253" i="24"/>
  <c r="AI318" i="24"/>
  <c r="AI526" i="24"/>
  <c r="AI544" i="24" s="1"/>
  <c r="AI633" i="24"/>
  <c r="AI552" i="24"/>
  <c r="AI570" i="24" s="1"/>
  <c r="AI760" i="24"/>
  <c r="AI778" i="24" s="1"/>
  <c r="AI1019" i="24"/>
  <c r="AI708" i="24"/>
  <c r="AI726" i="24" s="1"/>
  <c r="AI685" i="24"/>
  <c r="AI893" i="24"/>
  <c r="AI1101" i="24"/>
  <c r="AI889" i="24"/>
  <c r="AI1205" i="24"/>
  <c r="AI1309" i="24"/>
  <c r="AI1153" i="24"/>
  <c r="AI1361" i="24"/>
  <c r="AI1621" i="24"/>
  <c r="AI1877" i="24"/>
  <c r="AI1884" i="24" s="1"/>
  <c r="AI1982" i="24"/>
  <c r="AI2000" i="24" s="1"/>
  <c r="AI2037" i="24"/>
  <c r="AI2164" i="24"/>
  <c r="AI2182" i="24" s="1"/>
  <c r="AI2609" i="24"/>
  <c r="AI179" i="24"/>
  <c r="AI2294" i="24"/>
  <c r="AI2312" i="24" s="1"/>
  <c r="AI2375" i="24"/>
  <c r="AI2631" i="24"/>
  <c r="AI2476" i="24"/>
  <c r="AI2494" i="24" s="1"/>
  <c r="AI2398" i="24"/>
  <c r="AI2416" i="24" s="1"/>
  <c r="AI2635" i="24"/>
  <c r="AI2687" i="24"/>
  <c r="AI189" i="24" s="1"/>
  <c r="AI2892" i="24"/>
  <c r="AI2910" i="24" s="1"/>
  <c r="AI2943" i="24"/>
  <c r="AI2814" i="24"/>
  <c r="AI2832" i="24" s="1"/>
  <c r="AI3103" i="24"/>
  <c r="AI2996" i="24"/>
  <c r="AI3014" i="24" s="1"/>
  <c r="AI3334" i="24"/>
  <c r="AI3352" i="24" s="1"/>
  <c r="AI3256" i="24"/>
  <c r="AI3274" i="24" s="1"/>
  <c r="AI3281" i="24"/>
  <c r="AI3675" i="24"/>
  <c r="AI3620" i="24"/>
  <c r="AI3638" i="24" s="1"/>
  <c r="AI3597" i="24"/>
  <c r="AI3828" i="24"/>
  <c r="AI3846" i="24" s="1"/>
  <c r="AI3958" i="24"/>
  <c r="AI3976" i="24" s="1"/>
  <c r="AI3724" i="24"/>
  <c r="AI3742" i="24" s="1"/>
  <c r="AI3880" i="24"/>
  <c r="AI3898" i="24" s="1"/>
  <c r="AI3984" i="24"/>
  <c r="AI4002" i="24" s="1"/>
  <c r="AI4062" i="24"/>
  <c r="AI4080" i="24" s="1"/>
  <c r="AI4117" i="24"/>
  <c r="AI4120" i="24" s="1"/>
  <c r="AI4377" i="24"/>
  <c r="AI4426" i="24"/>
  <c r="AI4444" i="24" s="1"/>
  <c r="AI4452" i="24"/>
  <c r="AI4470" i="24" s="1"/>
  <c r="AI4555" i="24"/>
  <c r="AI4633" i="24"/>
  <c r="AI4712" i="24"/>
  <c r="AI4730" i="24" s="1"/>
  <c r="AI4635" i="24"/>
  <c r="AI3959" i="24"/>
  <c r="AI2972" i="24"/>
  <c r="AI4527" i="24"/>
  <c r="AI3878" i="24"/>
  <c r="AI3023" i="24"/>
  <c r="AI2136" i="24"/>
  <c r="AI1594" i="24"/>
  <c r="AI865" i="24"/>
  <c r="AI3723" i="24"/>
  <c r="AI4217" i="24"/>
  <c r="AI3385" i="24"/>
  <c r="AI3392" i="24" s="1"/>
  <c r="AI3671" i="24"/>
  <c r="AI4273" i="24"/>
  <c r="AI2450" i="24"/>
  <c r="AI2468" i="24" s="1"/>
  <c r="AI3983" i="24"/>
  <c r="AI2011" i="24"/>
  <c r="AI3646" i="24"/>
  <c r="AI3664" i="24" s="1"/>
  <c r="AI4270" i="24"/>
  <c r="AI4288" i="24" s="1"/>
  <c r="AI1543" i="24"/>
  <c r="AI2475" i="24"/>
  <c r="AI2710" i="24"/>
  <c r="AI343" i="24"/>
  <c r="AI945" i="24"/>
  <c r="AI1565" i="24"/>
  <c r="AI295" i="24"/>
  <c r="AI298" i="24" s="1"/>
  <c r="AJ3" i="24"/>
  <c r="AJ191" i="24"/>
  <c r="AI269" i="24"/>
  <c r="AI265" i="24"/>
  <c r="AI473" i="24"/>
  <c r="AI370" i="24"/>
  <c r="AI388" i="24" s="1"/>
  <c r="AI347" i="24"/>
  <c r="AI529" i="24"/>
  <c r="AI581" i="24"/>
  <c r="AI789" i="24"/>
  <c r="AI737" i="24"/>
  <c r="AI837" i="24"/>
  <c r="AI733" i="24"/>
  <c r="AI916" i="24"/>
  <c r="AI934" i="24" s="1"/>
  <c r="AI941" i="24"/>
  <c r="AI1176" i="24"/>
  <c r="AI1194" i="24" s="1"/>
  <c r="AI1384" i="24"/>
  <c r="AI1402" i="24" s="1"/>
  <c r="AI1149" i="24"/>
  <c r="AI1357" i="24"/>
  <c r="AI1410" i="24"/>
  <c r="AI1428" i="24" s="1"/>
  <c r="AI1201" i="24"/>
  <c r="AI1409" i="24"/>
  <c r="AI1696" i="24"/>
  <c r="AI1714" i="24" s="1"/>
  <c r="AI1800" i="24"/>
  <c r="AI1818" i="24" s="1"/>
  <c r="AI1669" i="24"/>
  <c r="AI1566" i="24"/>
  <c r="AI1584" i="24" s="1"/>
  <c r="AI1514" i="24"/>
  <c r="AI1532" i="24" s="1"/>
  <c r="AI1774" i="24"/>
  <c r="AI1792" i="24" s="1"/>
  <c r="AI1956" i="24"/>
  <c r="AI1974" i="24" s="1"/>
  <c r="AI1930" i="24"/>
  <c r="AI1948" i="24" s="1"/>
  <c r="AI176" i="24"/>
  <c r="AI1907" i="24"/>
  <c r="AI1910" i="24" s="1"/>
  <c r="AI2193" i="24"/>
  <c r="AI2086" i="24"/>
  <c r="AI2104" i="24" s="1"/>
  <c r="AI2323" i="24"/>
  <c r="AI2423" i="24"/>
  <c r="AI2528" i="24"/>
  <c r="AI2546" i="24" s="1"/>
  <c r="AI2709" i="24"/>
  <c r="AI2505" i="24"/>
  <c r="AI2427" i="24"/>
  <c r="AI2661" i="24"/>
  <c r="AI2788" i="24"/>
  <c r="AI2806" i="24" s="1"/>
  <c r="AI2921" i="24"/>
  <c r="AI2891" i="24"/>
  <c r="AI3047" i="24"/>
  <c r="AI3054" i="24" s="1"/>
  <c r="AI2969" i="24"/>
  <c r="AI3025" i="24"/>
  <c r="AI3126" i="24"/>
  <c r="AI3144" i="24" s="1"/>
  <c r="AI3155" i="24"/>
  <c r="AI3204" i="24"/>
  <c r="AI3222" i="24" s="1"/>
  <c r="AI3255" i="24"/>
  <c r="AI3262" i="24" s="1"/>
  <c r="AI3285" i="24"/>
  <c r="AI3645" i="24"/>
  <c r="AI3652" i="24" s="1"/>
  <c r="AI3776" i="24"/>
  <c r="AI3794" i="24" s="1"/>
  <c r="AI3801" i="24"/>
  <c r="AI3879" i="24"/>
  <c r="AI4140" i="24"/>
  <c r="AI4158" i="24" s="1"/>
  <c r="AI4243" i="24"/>
  <c r="AI4399" i="24"/>
  <c r="AI4559" i="24"/>
  <c r="AI4660" i="24"/>
  <c r="AI4678" i="24" s="1"/>
  <c r="AI4580" i="24"/>
  <c r="AI4590" i="24" s="1"/>
  <c r="AI3826" i="24"/>
  <c r="AI3076" i="24"/>
  <c r="AI4380" i="24"/>
  <c r="AI79" i="24"/>
  <c r="AI399" i="24"/>
  <c r="AI344" i="24"/>
  <c r="AI395" i="24"/>
  <c r="AI629" i="24"/>
  <c r="AI971" i="24"/>
  <c r="AI577" i="24"/>
  <c r="AI785" i="24"/>
  <c r="AI1098" i="24"/>
  <c r="AI1116" i="24" s="1"/>
  <c r="AI838" i="24"/>
  <c r="AI856" i="24" s="1"/>
  <c r="AI1046" i="24"/>
  <c r="AI1064" i="24" s="1"/>
  <c r="AI968" i="24"/>
  <c r="AI986" i="24" s="1"/>
  <c r="AI1283" i="24"/>
  <c r="AI1202" i="24"/>
  <c r="AI1220" i="24" s="1"/>
  <c r="AI1461" i="24"/>
  <c r="AI1488" i="24"/>
  <c r="AI1506" i="24" s="1"/>
  <c r="AI1595" i="24"/>
  <c r="AI2008" i="24"/>
  <c r="AI2026" i="24" s="1"/>
  <c r="AI2089" i="24"/>
  <c r="AI1851" i="24"/>
  <c r="AI1748" i="24"/>
  <c r="AI1766" i="24" s="1"/>
  <c r="AI1985" i="24"/>
  <c r="AI1959" i="24"/>
  <c r="AI2268" i="24"/>
  <c r="AI2286" i="24" s="1"/>
  <c r="AI1955" i="24"/>
  <c r="AI2060" i="24"/>
  <c r="AI2078" i="24" s="1"/>
  <c r="AI2401" i="24"/>
  <c r="AI2033" i="24"/>
  <c r="AI2241" i="24"/>
  <c r="AI2115" i="24"/>
  <c r="AI2372" i="24"/>
  <c r="AI2390" i="24" s="1"/>
  <c r="AI2242" i="24"/>
  <c r="AI2260" i="24" s="1"/>
  <c r="AI2557" i="24"/>
  <c r="AI2553" i="24"/>
  <c r="AI2684" i="24"/>
  <c r="AI2739" i="24"/>
  <c r="AI2995" i="24"/>
  <c r="AI3077" i="24"/>
  <c r="AI3233" i="24"/>
  <c r="AI3360" i="24"/>
  <c r="AI3378" i="24" s="1"/>
  <c r="AI3308" i="24"/>
  <c r="AI3326" i="24" s="1"/>
  <c r="AI3541" i="24"/>
  <c r="AI3441" i="24"/>
  <c r="AI3672" i="24"/>
  <c r="AI3690" i="24" s="1"/>
  <c r="AI3749" i="24"/>
  <c r="AI3697" i="24"/>
  <c r="AI3704" i="24" s="1"/>
  <c r="AI3853" i="24"/>
  <c r="AI4036" i="24"/>
  <c r="AI4054" i="24" s="1"/>
  <c r="AI4065" i="24"/>
  <c r="AI4455" i="24"/>
  <c r="AI4582" i="24"/>
  <c r="AI4600" i="24" s="1"/>
  <c r="AI4686" i="24"/>
  <c r="AI4704" i="24" s="1"/>
  <c r="AI4505" i="24"/>
  <c r="AI3725" i="24"/>
  <c r="AI4588" i="24" l="1"/>
  <c r="AI4016" i="24"/>
  <c r="AI1520" i="24"/>
  <c r="AI924" i="24"/>
  <c r="AI236" i="24"/>
  <c r="AI1962" i="24"/>
  <c r="AI376" i="24"/>
  <c r="AI1522" i="24"/>
  <c r="AI4406" i="24"/>
  <c r="AI4538" i="24"/>
  <c r="AI4224" i="24"/>
  <c r="AI1912" i="24"/>
  <c r="AI272" i="24"/>
  <c r="AI11" i="24"/>
  <c r="AI111" i="24"/>
  <c r="AJ4728" i="24"/>
  <c r="AJ4729" i="24"/>
  <c r="AJ4726" i="24"/>
  <c r="AJ4727" i="24"/>
  <c r="AJ4702" i="24"/>
  <c r="AJ4701" i="24"/>
  <c r="AJ4700" i="24"/>
  <c r="AJ4703" i="24"/>
  <c r="AJ4676" i="24"/>
  <c r="AJ4675" i="24"/>
  <c r="AJ4674" i="24"/>
  <c r="AJ4677" i="24"/>
  <c r="AJ4651" i="24"/>
  <c r="AJ4650" i="24"/>
  <c r="AJ4649" i="24"/>
  <c r="AJ4648" i="24"/>
  <c r="AJ4624" i="24"/>
  <c r="AJ4625" i="24"/>
  <c r="AJ4623" i="24"/>
  <c r="AJ4598" i="24"/>
  <c r="AJ4597" i="24"/>
  <c r="AJ4596" i="24"/>
  <c r="AJ4599" i="24"/>
  <c r="AJ4622" i="24"/>
  <c r="AJ4572" i="24"/>
  <c r="AJ4570" i="24"/>
  <c r="AJ4547" i="24"/>
  <c r="AJ4546" i="24"/>
  <c r="AJ4571" i="24"/>
  <c r="AJ4573" i="24"/>
  <c r="AJ4545" i="24"/>
  <c r="AJ4544" i="24"/>
  <c r="AJ4494" i="24"/>
  <c r="AJ4493" i="24"/>
  <c r="AJ4492" i="24"/>
  <c r="AJ4521" i="24"/>
  <c r="AJ4495" i="24"/>
  <c r="AJ4518" i="24"/>
  <c r="AJ4519" i="24"/>
  <c r="AJ4520" i="24"/>
  <c r="AJ4468" i="24"/>
  <c r="AJ4467" i="24"/>
  <c r="AJ4466" i="24"/>
  <c r="AJ4469" i="24"/>
  <c r="AJ4442" i="24"/>
  <c r="AJ4441" i="24"/>
  <c r="AJ4440" i="24"/>
  <c r="AJ4416" i="24"/>
  <c r="AJ4415" i="24"/>
  <c r="AJ4414" i="24"/>
  <c r="AJ4443" i="24"/>
  <c r="AJ4390" i="24"/>
  <c r="AJ4417" i="24"/>
  <c r="AJ4388" i="24"/>
  <c r="AJ4338" i="24"/>
  <c r="AJ4337" i="24"/>
  <c r="AJ4336" i="24"/>
  <c r="AJ4364" i="24"/>
  <c r="AJ4363" i="24"/>
  <c r="AJ4362" i="24"/>
  <c r="AJ4389" i="24"/>
  <c r="AJ4391" i="24"/>
  <c r="AJ4365" i="24"/>
  <c r="AJ4286" i="24"/>
  <c r="AJ4312" i="24"/>
  <c r="AJ4311" i="24"/>
  <c r="AJ4310" i="24"/>
  <c r="AJ4261" i="24"/>
  <c r="AJ4339" i="24"/>
  <c r="AJ4287" i="24"/>
  <c r="AJ4313" i="24"/>
  <c r="AJ4260" i="24"/>
  <c r="AJ4259" i="24"/>
  <c r="AJ4284" i="24"/>
  <c r="AJ4258" i="24"/>
  <c r="AJ4209" i="24"/>
  <c r="AJ4235" i="24"/>
  <c r="AJ4285" i="24"/>
  <c r="AJ4234" i="24"/>
  <c r="AJ4233" i="24"/>
  <c r="AJ4232" i="24"/>
  <c r="AJ4206" i="24"/>
  <c r="AJ4156" i="24"/>
  <c r="AJ4155" i="24"/>
  <c r="AJ4154" i="24"/>
  <c r="AJ4208" i="24"/>
  <c r="AJ4182" i="24"/>
  <c r="AJ4181" i="24"/>
  <c r="AJ4180" i="24"/>
  <c r="AJ4183" i="24"/>
  <c r="AJ4207" i="24"/>
  <c r="AJ4131" i="24"/>
  <c r="AJ4130" i="24"/>
  <c r="AJ4129" i="24"/>
  <c r="AJ4128" i="24"/>
  <c r="AJ4078" i="24"/>
  <c r="AJ4077" i="24"/>
  <c r="AJ4076" i="24"/>
  <c r="AJ4157" i="24"/>
  <c r="AJ4079" i="24"/>
  <c r="AJ4105" i="24"/>
  <c r="AJ4027" i="24"/>
  <c r="AJ4102" i="24"/>
  <c r="AJ4053" i="24"/>
  <c r="AJ4103" i="24"/>
  <c r="AJ4026" i="24"/>
  <c r="AJ4025" i="24"/>
  <c r="AJ4024" i="24"/>
  <c r="AJ4052" i="24"/>
  <c r="AJ4051" i="24"/>
  <c r="AJ4050" i="24"/>
  <c r="AJ3975" i="24"/>
  <c r="AJ4104" i="24"/>
  <c r="AJ3998" i="24"/>
  <c r="AJ3923" i="24"/>
  <c r="AJ3973" i="24"/>
  <c r="AJ3949" i="24"/>
  <c r="AJ3999" i="24"/>
  <c r="AJ4000" i="24"/>
  <c r="AJ3974" i="24"/>
  <c r="AJ3972" i="24"/>
  <c r="AJ4001" i="24"/>
  <c r="AJ3897" i="24"/>
  <c r="AJ3947" i="24"/>
  <c r="AJ3896" i="24"/>
  <c r="AJ3948" i="24"/>
  <c r="AJ3921" i="24"/>
  <c r="AJ3894" i="24"/>
  <c r="AJ3870" i="24"/>
  <c r="AJ3869" i="24"/>
  <c r="AJ3868" i="24"/>
  <c r="AJ3920" i="24"/>
  <c r="AJ3845" i="24"/>
  <c r="AJ3895" i="24"/>
  <c r="AJ3871" i="24"/>
  <c r="AJ3922" i="24"/>
  <c r="AJ3843" i="24"/>
  <c r="AJ3819" i="24"/>
  <c r="AJ3688" i="24"/>
  <c r="AJ3687" i="24"/>
  <c r="AJ3686" i="24"/>
  <c r="AJ3714" i="24"/>
  <c r="AJ3713" i="24"/>
  <c r="AJ3712" i="24"/>
  <c r="AJ3740" i="24"/>
  <c r="AJ3739" i="24"/>
  <c r="AJ3738" i="24"/>
  <c r="AJ3844" i="24"/>
  <c r="AJ3766" i="24"/>
  <c r="AJ3765" i="24"/>
  <c r="AJ3764" i="24"/>
  <c r="AJ3689" i="24"/>
  <c r="AJ3842" i="24"/>
  <c r="AJ3792" i="24"/>
  <c r="AJ3791" i="24"/>
  <c r="AJ3790" i="24"/>
  <c r="AJ3715" i="24"/>
  <c r="AJ3818" i="24"/>
  <c r="AJ3817" i="24"/>
  <c r="AJ3816" i="24"/>
  <c r="AJ3741" i="24"/>
  <c r="AJ3946" i="24"/>
  <c r="AJ3767" i="24"/>
  <c r="AJ3793" i="24"/>
  <c r="AJ3663" i="24"/>
  <c r="AJ3532" i="24"/>
  <c r="AJ3531" i="24"/>
  <c r="AJ3530" i="24"/>
  <c r="AJ3558" i="24"/>
  <c r="AJ3557" i="24"/>
  <c r="AJ3556" i="24"/>
  <c r="AJ3584" i="24"/>
  <c r="AJ3583" i="24"/>
  <c r="AJ3582" i="24"/>
  <c r="AJ3610" i="24"/>
  <c r="AJ3609" i="24"/>
  <c r="AJ3608" i="24"/>
  <c r="AJ3533" i="24"/>
  <c r="AJ3636" i="24"/>
  <c r="AJ3635" i="24"/>
  <c r="AJ3634" i="24"/>
  <c r="AJ3559" i="24"/>
  <c r="AJ3611" i="24"/>
  <c r="AJ3637" i="24"/>
  <c r="AJ3662" i="24"/>
  <c r="AJ3661" i="24"/>
  <c r="AJ3660" i="24"/>
  <c r="AJ3428" i="24"/>
  <c r="AJ3427" i="24"/>
  <c r="AJ3426" i="24"/>
  <c r="AJ3585" i="24"/>
  <c r="AJ3454" i="24"/>
  <c r="AJ3453" i="24"/>
  <c r="AJ3452" i="24"/>
  <c r="AJ3377" i="24"/>
  <c r="AJ3480" i="24"/>
  <c r="AJ3479" i="24"/>
  <c r="AJ3478" i="24"/>
  <c r="AJ3506" i="24"/>
  <c r="AJ3505" i="24"/>
  <c r="AJ3504" i="24"/>
  <c r="AJ3429" i="24"/>
  <c r="AJ3455" i="24"/>
  <c r="AJ3481" i="24"/>
  <c r="AJ3507" i="24"/>
  <c r="AJ3325" i="24"/>
  <c r="AJ3401" i="24"/>
  <c r="AJ3351" i="24"/>
  <c r="AJ3400" i="24"/>
  <c r="AJ3376" i="24"/>
  <c r="AJ3272" i="24"/>
  <c r="AJ3271" i="24"/>
  <c r="AJ3270" i="24"/>
  <c r="AJ3298" i="24"/>
  <c r="AJ3297" i="24"/>
  <c r="AJ3296" i="24"/>
  <c r="AJ3350" i="24"/>
  <c r="AJ3349" i="24"/>
  <c r="AJ3348" i="24"/>
  <c r="AJ3273" i="24"/>
  <c r="AJ3403" i="24"/>
  <c r="AJ3402" i="24"/>
  <c r="AJ3375" i="24"/>
  <c r="AJ3374" i="24"/>
  <c r="AJ3299" i="24"/>
  <c r="AJ3168" i="24"/>
  <c r="AJ3167" i="24"/>
  <c r="AJ3166" i="24"/>
  <c r="AJ3247" i="24"/>
  <c r="AJ3194" i="24"/>
  <c r="AJ3193" i="24"/>
  <c r="AJ3192" i="24"/>
  <c r="AJ3324" i="24"/>
  <c r="AJ3220" i="24"/>
  <c r="AJ3219" i="24"/>
  <c r="AJ3218" i="24"/>
  <c r="AJ3323" i="24"/>
  <c r="AJ3322" i="24"/>
  <c r="AJ3244" i="24"/>
  <c r="AJ3169" i="24"/>
  <c r="AJ3195" i="24"/>
  <c r="AJ3245" i="24"/>
  <c r="AJ3142" i="24"/>
  <c r="AJ3141" i="24"/>
  <c r="AJ3140" i="24"/>
  <c r="AJ3114" i="24"/>
  <c r="AJ3065" i="24"/>
  <c r="AJ3221" i="24"/>
  <c r="AJ3246" i="24"/>
  <c r="AJ2986" i="24"/>
  <c r="AJ2985" i="24"/>
  <c r="AJ2984" i="24"/>
  <c r="AJ3143" i="24"/>
  <c r="AJ3012" i="24"/>
  <c r="AJ3011" i="24"/>
  <c r="AJ3010" i="24"/>
  <c r="AJ3038" i="24"/>
  <c r="AJ3037" i="24"/>
  <c r="AJ3036" i="24"/>
  <c r="AJ3117" i="24"/>
  <c r="AJ3116" i="24"/>
  <c r="AJ3064" i="24"/>
  <c r="AJ3063" i="24"/>
  <c r="AJ3062" i="24"/>
  <c r="AJ2987" i="24"/>
  <c r="AJ3090" i="24"/>
  <c r="AJ3089" i="24"/>
  <c r="AJ3088" i="24"/>
  <c r="AJ3013" i="24"/>
  <c r="AJ3115" i="24"/>
  <c r="AJ3039" i="24"/>
  <c r="AJ2961" i="24"/>
  <c r="AJ2909" i="24"/>
  <c r="AJ2960" i="24"/>
  <c r="AJ2935" i="24"/>
  <c r="AJ2804" i="24"/>
  <c r="AJ2958" i="24"/>
  <c r="AJ2830" i="24"/>
  <c r="AJ2829" i="24"/>
  <c r="AJ2828" i="24"/>
  <c r="AJ2959" i="24"/>
  <c r="AJ2856" i="24"/>
  <c r="AJ2855" i="24"/>
  <c r="AJ2854" i="24"/>
  <c r="AJ2882" i="24"/>
  <c r="AJ2881" i="24"/>
  <c r="AJ2880" i="24"/>
  <c r="AJ2805" i="24"/>
  <c r="AJ2908" i="24"/>
  <c r="AJ2907" i="24"/>
  <c r="AJ2906" i="24"/>
  <c r="AJ2831" i="24"/>
  <c r="AJ2934" i="24"/>
  <c r="AJ2933" i="24"/>
  <c r="AJ2932" i="24"/>
  <c r="AJ2857" i="24"/>
  <c r="AJ2803" i="24"/>
  <c r="AJ2700" i="24"/>
  <c r="AJ203" i="24" s="1"/>
  <c r="AJ2699" i="24"/>
  <c r="AJ202" i="24" s="1"/>
  <c r="AJ2698" i="24"/>
  <c r="AJ201" i="24" s="1"/>
  <c r="AJ2726" i="24"/>
  <c r="AJ2725" i="24"/>
  <c r="AJ2724" i="24"/>
  <c r="AJ2752" i="24"/>
  <c r="AJ2751" i="24"/>
  <c r="AJ2750" i="24"/>
  <c r="AJ2675" i="24"/>
  <c r="AJ3091" i="24"/>
  <c r="AJ2778" i="24"/>
  <c r="AJ2777" i="24"/>
  <c r="AJ2776" i="24"/>
  <c r="AJ2701" i="24"/>
  <c r="AJ204" i="24" s="1"/>
  <c r="AJ2883" i="24"/>
  <c r="AJ2802" i="24"/>
  <c r="AJ2727" i="24"/>
  <c r="AJ2779" i="24"/>
  <c r="AJ2648" i="24"/>
  <c r="AJ2674" i="24"/>
  <c r="AJ2673" i="24"/>
  <c r="AJ2672" i="24"/>
  <c r="AJ2596" i="24"/>
  <c r="AJ2595" i="24"/>
  <c r="AJ2594" i="24"/>
  <c r="AJ2519" i="24"/>
  <c r="AJ2388" i="24"/>
  <c r="AJ2387" i="24"/>
  <c r="AJ2386" i="24"/>
  <c r="AJ2622" i="24"/>
  <c r="AJ2621" i="24"/>
  <c r="AJ2620" i="24"/>
  <c r="AJ2545" i="24"/>
  <c r="AJ2414" i="24"/>
  <c r="AJ2413" i="24"/>
  <c r="AJ2412" i="24"/>
  <c r="AJ2337" i="24"/>
  <c r="AJ2646" i="24"/>
  <c r="AJ2571" i="24"/>
  <c r="AJ2440" i="24"/>
  <c r="AJ2439" i="24"/>
  <c r="AJ2438" i="24"/>
  <c r="AJ2363" i="24"/>
  <c r="AJ2647" i="24"/>
  <c r="AJ2597" i="24"/>
  <c r="AJ2466" i="24"/>
  <c r="AJ2465" i="24"/>
  <c r="AJ2464" i="24"/>
  <c r="AJ2389" i="24"/>
  <c r="AJ2623" i="24"/>
  <c r="AJ2492" i="24"/>
  <c r="AJ2491" i="24"/>
  <c r="AJ2490" i="24"/>
  <c r="AJ2415" i="24"/>
  <c r="AJ2753" i="24"/>
  <c r="AJ2518" i="24"/>
  <c r="AJ2517" i="24"/>
  <c r="AJ2516" i="24"/>
  <c r="AJ2441" i="24"/>
  <c r="AJ2544" i="24"/>
  <c r="AJ2543" i="24"/>
  <c r="AJ2542" i="24"/>
  <c r="AJ2467" i="24"/>
  <c r="AJ2336" i="24"/>
  <c r="AJ2232" i="24"/>
  <c r="AJ2231" i="24"/>
  <c r="AJ2230" i="24"/>
  <c r="AJ2155" i="24"/>
  <c r="AJ2570" i="24"/>
  <c r="AJ2569" i="24"/>
  <c r="AJ2568" i="24"/>
  <c r="AJ2284" i="24"/>
  <c r="AJ2283" i="24"/>
  <c r="AJ2282" i="24"/>
  <c r="AJ2207" i="24"/>
  <c r="AJ2076" i="24"/>
  <c r="AJ2075" i="24"/>
  <c r="AJ2074" i="24"/>
  <c r="AJ2649" i="24"/>
  <c r="AJ2362" i="24"/>
  <c r="AJ2310" i="24"/>
  <c r="AJ2309" i="24"/>
  <c r="AJ2308" i="24"/>
  <c r="AJ2233" i="24"/>
  <c r="AJ2102" i="24"/>
  <c r="AJ2101" i="24"/>
  <c r="AJ2100" i="24"/>
  <c r="AJ2025" i="24"/>
  <c r="AJ2361" i="24"/>
  <c r="AJ2360" i="24"/>
  <c r="AJ2335" i="24"/>
  <c r="AJ2259" i="24"/>
  <c r="AJ2128" i="24"/>
  <c r="AJ2127" i="24"/>
  <c r="AJ2126" i="24"/>
  <c r="AJ2051" i="24"/>
  <c r="AJ2334" i="24"/>
  <c r="AJ2285" i="24"/>
  <c r="AJ2154" i="24"/>
  <c r="AJ2153" i="24"/>
  <c r="AJ2152" i="24"/>
  <c r="AJ2077" i="24"/>
  <c r="AJ2493" i="24"/>
  <c r="AJ2311" i="24"/>
  <c r="AJ2180" i="24"/>
  <c r="AJ2179" i="24"/>
  <c r="AJ2178" i="24"/>
  <c r="AJ2103" i="24"/>
  <c r="AJ2206" i="24"/>
  <c r="AJ2205" i="24"/>
  <c r="AJ2204" i="24"/>
  <c r="AJ2129" i="24"/>
  <c r="AJ1973" i="24"/>
  <c r="AJ1842" i="24"/>
  <c r="AJ1841" i="24"/>
  <c r="AJ1840" i="24"/>
  <c r="AJ1765" i="24"/>
  <c r="AJ2050" i="24"/>
  <c r="AJ1999" i="24"/>
  <c r="AJ1868" i="24"/>
  <c r="AJ1867" i="24"/>
  <c r="AJ1866" i="24"/>
  <c r="AJ1791" i="24"/>
  <c r="AJ2049" i="24"/>
  <c r="AJ2048" i="24"/>
  <c r="AJ1894" i="24"/>
  <c r="AJ1893" i="24"/>
  <c r="AJ1892" i="24"/>
  <c r="AJ1817" i="24"/>
  <c r="AJ2258" i="24"/>
  <c r="AJ1920" i="24"/>
  <c r="AJ1919" i="24"/>
  <c r="AJ1918" i="24"/>
  <c r="AJ1843" i="24"/>
  <c r="AJ2257" i="24"/>
  <c r="AJ2256" i="24"/>
  <c r="AJ1946" i="24"/>
  <c r="AJ1945" i="24"/>
  <c r="AJ1944" i="24"/>
  <c r="AJ1869" i="24"/>
  <c r="AJ1738" i="24"/>
  <c r="AJ1737" i="24"/>
  <c r="AJ1736" i="24"/>
  <c r="AJ1972" i="24"/>
  <c r="AJ1971" i="24"/>
  <c r="AJ1970" i="24"/>
  <c r="AJ1895" i="24"/>
  <c r="AJ1764" i="24"/>
  <c r="AJ1763" i="24"/>
  <c r="AJ1762" i="24"/>
  <c r="AJ2181" i="24"/>
  <c r="AJ2024" i="24"/>
  <c r="AJ2023" i="24"/>
  <c r="AJ2022" i="24"/>
  <c r="AJ1947" i="24"/>
  <c r="AJ1816" i="24"/>
  <c r="AJ1815" i="24"/>
  <c r="AJ1814" i="24"/>
  <c r="AJ1739" i="24"/>
  <c r="AJ1712" i="24"/>
  <c r="AJ1711" i="24"/>
  <c r="AJ1710" i="24"/>
  <c r="AJ1635" i="24"/>
  <c r="AJ1504" i="24"/>
  <c r="AJ1503" i="24"/>
  <c r="AJ1502" i="24"/>
  <c r="AJ1427" i="24"/>
  <c r="AJ1661" i="24"/>
  <c r="AJ1530" i="24"/>
  <c r="AJ1529" i="24"/>
  <c r="AJ1528" i="24"/>
  <c r="AJ1453" i="24"/>
  <c r="AJ1687" i="24"/>
  <c r="AJ1556" i="24"/>
  <c r="AJ1555" i="24"/>
  <c r="AJ1554" i="24"/>
  <c r="AJ1479" i="24"/>
  <c r="AJ1998" i="24"/>
  <c r="AJ1713" i="24"/>
  <c r="AJ1582" i="24"/>
  <c r="AJ1581" i="24"/>
  <c r="AJ1580" i="24"/>
  <c r="AJ1505" i="24"/>
  <c r="AJ1997" i="24"/>
  <c r="AJ1996" i="24"/>
  <c r="AJ1608" i="24"/>
  <c r="AJ1607" i="24"/>
  <c r="AJ1606" i="24"/>
  <c r="AJ1531" i="24"/>
  <c r="AJ1790" i="24"/>
  <c r="AJ1634" i="24"/>
  <c r="AJ1633" i="24"/>
  <c r="AJ1632" i="24"/>
  <c r="AJ1557" i="24"/>
  <c r="AJ1426" i="24"/>
  <c r="AJ1686" i="24"/>
  <c r="AJ1685" i="24"/>
  <c r="AJ1684" i="24"/>
  <c r="AJ1609" i="24"/>
  <c r="AJ1478" i="24"/>
  <c r="AJ1477" i="24"/>
  <c r="AJ1476" i="24"/>
  <c r="AJ1789" i="24"/>
  <c r="AJ1296" i="24"/>
  <c r="AJ1295" i="24"/>
  <c r="AJ1294" i="24"/>
  <c r="AJ1219" i="24"/>
  <c r="AJ1451" i="24"/>
  <c r="AJ1322" i="24"/>
  <c r="AJ1321" i="24"/>
  <c r="AJ1320" i="24"/>
  <c r="AJ1245" i="24"/>
  <c r="AJ1450" i="24"/>
  <c r="AJ1348" i="24"/>
  <c r="AJ1347" i="24"/>
  <c r="AJ1346" i="24"/>
  <c r="AJ1271" i="24"/>
  <c r="AJ1140" i="24"/>
  <c r="AJ1788" i="24"/>
  <c r="AJ1400" i="24"/>
  <c r="AJ1399" i="24"/>
  <c r="AJ1398" i="24"/>
  <c r="AJ1323" i="24"/>
  <c r="AJ1192" i="24"/>
  <c r="AJ1191" i="24"/>
  <c r="AJ1190" i="24"/>
  <c r="AJ1660" i="24"/>
  <c r="AJ1452" i="24"/>
  <c r="AJ1424" i="24"/>
  <c r="AJ1349" i="24"/>
  <c r="AJ1218" i="24"/>
  <c r="AJ1217" i="24"/>
  <c r="AJ1216" i="24"/>
  <c r="AJ1141" i="24"/>
  <c r="AJ1659" i="24"/>
  <c r="AJ1658" i="24"/>
  <c r="AJ1425" i="24"/>
  <c r="AJ1375" i="24"/>
  <c r="AJ1244" i="24"/>
  <c r="AJ1243" i="24"/>
  <c r="AJ1242" i="24"/>
  <c r="AJ1167" i="24"/>
  <c r="AJ1921" i="24"/>
  <c r="AJ1401" i="24"/>
  <c r="AJ1270" i="24"/>
  <c r="AJ1269" i="24"/>
  <c r="AJ1268" i="24"/>
  <c r="AJ1193" i="24"/>
  <c r="AJ1138" i="24"/>
  <c r="AJ1089" i="24"/>
  <c r="AJ958" i="24"/>
  <c r="AJ957" i="24"/>
  <c r="AJ956" i="24"/>
  <c r="AJ881" i="24"/>
  <c r="AJ1115" i="24"/>
  <c r="AJ984" i="24"/>
  <c r="AJ983" i="24"/>
  <c r="AJ982" i="24"/>
  <c r="AJ907" i="24"/>
  <c r="AJ1010" i="24"/>
  <c r="AJ1009" i="24"/>
  <c r="AJ1008" i="24"/>
  <c r="AJ933" i="24"/>
  <c r="AJ1374" i="24"/>
  <c r="AJ1036" i="24"/>
  <c r="AJ1035" i="24"/>
  <c r="AJ1034" i="24"/>
  <c r="AJ959" i="24"/>
  <c r="AJ1583" i="24"/>
  <c r="AJ1373" i="24"/>
  <c r="AJ1372" i="24"/>
  <c r="AJ1139" i="24"/>
  <c r="AJ1062" i="24"/>
  <c r="AJ1061" i="24"/>
  <c r="AJ1060" i="24"/>
  <c r="AJ985" i="24"/>
  <c r="AJ854" i="24"/>
  <c r="AJ853" i="24"/>
  <c r="AJ852" i="24"/>
  <c r="AJ1166" i="24"/>
  <c r="AJ1088" i="24"/>
  <c r="AJ1087" i="24"/>
  <c r="AJ1086" i="24"/>
  <c r="AJ1011" i="24"/>
  <c r="AJ880" i="24"/>
  <c r="AJ879" i="24"/>
  <c r="AJ878" i="24"/>
  <c r="AJ1297" i="24"/>
  <c r="AJ1165" i="24"/>
  <c r="AJ1164" i="24"/>
  <c r="AJ1114" i="24"/>
  <c r="AJ1113" i="24"/>
  <c r="AJ1112" i="24"/>
  <c r="AJ1037" i="24"/>
  <c r="AJ906" i="24"/>
  <c r="AJ905" i="24"/>
  <c r="AJ904" i="24"/>
  <c r="AJ828" i="24"/>
  <c r="AJ827" i="24"/>
  <c r="AJ826" i="24"/>
  <c r="AJ751" i="24"/>
  <c r="AJ620" i="24"/>
  <c r="AJ619" i="24"/>
  <c r="AJ618" i="24"/>
  <c r="AJ543" i="24"/>
  <c r="AJ932" i="24"/>
  <c r="AJ777" i="24"/>
  <c r="AJ646" i="24"/>
  <c r="AJ645" i="24"/>
  <c r="AJ644" i="24"/>
  <c r="AJ569" i="24"/>
  <c r="AJ931" i="24"/>
  <c r="AJ930" i="24"/>
  <c r="AJ803" i="24"/>
  <c r="AJ672" i="24"/>
  <c r="AJ671" i="24"/>
  <c r="AJ670" i="24"/>
  <c r="AJ595" i="24"/>
  <c r="AJ829" i="24"/>
  <c r="AJ698" i="24"/>
  <c r="AJ697" i="24"/>
  <c r="AJ696" i="24"/>
  <c r="AJ621" i="24"/>
  <c r="AJ1063" i="24"/>
  <c r="AJ724" i="24"/>
  <c r="AJ723" i="24"/>
  <c r="AJ722" i="24"/>
  <c r="AJ647" i="24"/>
  <c r="AJ750" i="24"/>
  <c r="AJ749" i="24"/>
  <c r="AJ748" i="24"/>
  <c r="AJ673" i="24"/>
  <c r="AJ542" i="24"/>
  <c r="AJ541" i="24"/>
  <c r="AJ540" i="24"/>
  <c r="AJ855" i="24"/>
  <c r="AJ802" i="24"/>
  <c r="AJ801" i="24"/>
  <c r="AJ800" i="24"/>
  <c r="AJ725" i="24"/>
  <c r="AJ594" i="24"/>
  <c r="AJ593" i="24"/>
  <c r="AJ592" i="24"/>
  <c r="AJ490" i="24"/>
  <c r="AJ489" i="24"/>
  <c r="AJ488" i="24"/>
  <c r="AJ413" i="24"/>
  <c r="AJ282" i="24"/>
  <c r="AJ281" i="24"/>
  <c r="AJ280" i="24"/>
  <c r="AJ516" i="24"/>
  <c r="AJ515" i="24"/>
  <c r="AJ514" i="24"/>
  <c r="AJ439" i="24"/>
  <c r="AJ308" i="24"/>
  <c r="AJ307" i="24"/>
  <c r="AJ306" i="24"/>
  <c r="AJ465" i="24"/>
  <c r="AJ334" i="24"/>
  <c r="AJ333" i="24"/>
  <c r="AJ332" i="24"/>
  <c r="AJ776" i="24"/>
  <c r="AJ491" i="24"/>
  <c r="AJ360" i="24"/>
  <c r="AJ359" i="24"/>
  <c r="AJ358" i="24"/>
  <c r="AJ283" i="24"/>
  <c r="AJ775" i="24"/>
  <c r="AJ774" i="24"/>
  <c r="AJ517" i="24"/>
  <c r="AJ386" i="24"/>
  <c r="AJ385" i="24"/>
  <c r="AJ384" i="24"/>
  <c r="AJ309" i="24"/>
  <c r="AJ567" i="24"/>
  <c r="AJ566" i="24"/>
  <c r="AJ438" i="24"/>
  <c r="AJ437" i="24"/>
  <c r="AJ436" i="24"/>
  <c r="AJ361" i="24"/>
  <c r="AJ464" i="24"/>
  <c r="AJ463" i="24"/>
  <c r="AJ462" i="24"/>
  <c r="AJ387" i="24"/>
  <c r="AJ335" i="24"/>
  <c r="AK2" i="24"/>
  <c r="AJ412" i="24"/>
  <c r="AJ411" i="24"/>
  <c r="AJ410" i="24"/>
  <c r="AJ4" i="24"/>
  <c r="AJ4689" i="24" s="1"/>
  <c r="AJ699" i="24"/>
  <c r="AJ568" i="24"/>
  <c r="AI12" i="24"/>
  <c r="AI284" i="24"/>
  <c r="AI112" i="24"/>
  <c r="AI4042" i="24"/>
  <c r="AI3158" i="24"/>
  <c r="AI4068" i="24"/>
  <c r="AI1806" i="24"/>
  <c r="AI454" i="24"/>
  <c r="AI16" i="24"/>
  <c r="AI116" i="24"/>
  <c r="AI60" i="24"/>
  <c r="AI352" i="24"/>
  <c r="AI213" i="24"/>
  <c r="AI534" i="24"/>
  <c r="AI1964" i="24"/>
  <c r="AI2744" i="24"/>
  <c r="AI185" i="24"/>
  <c r="AI216" i="24"/>
  <c r="AI456" i="24"/>
  <c r="AI3654" i="24"/>
  <c r="AI14" i="24"/>
  <c r="AI114" i="24"/>
  <c r="AI89" i="24"/>
  <c r="AI2638" i="24"/>
  <c r="AI960" i="24"/>
  <c r="AI105" i="24" s="1"/>
  <c r="AI87" i="24"/>
  <c r="AI210" i="24"/>
  <c r="AI13" i="24"/>
  <c r="AI113" i="24"/>
  <c r="AI63" i="24"/>
  <c r="AI88" i="24"/>
  <c r="AI350" i="24"/>
  <c r="AI61" i="24"/>
  <c r="AI161" i="24"/>
  <c r="AI136" i="24"/>
  <c r="AI137" i="24"/>
  <c r="AI1988" i="24"/>
  <c r="AI38" i="24"/>
  <c r="AI3056" i="24"/>
  <c r="AI4122" i="24"/>
  <c r="AI241" i="24"/>
  <c r="AI2640" i="24"/>
  <c r="AI10" i="24"/>
  <c r="AI110" i="24"/>
  <c r="AI274" i="24"/>
  <c r="AI976" i="24"/>
  <c r="AI2728" i="24"/>
  <c r="AI230" i="24" s="1"/>
  <c r="AI212" i="24"/>
  <c r="AI336" i="24"/>
  <c r="AI255" i="24" s="1"/>
  <c r="AI237" i="24"/>
  <c r="AI532" i="24"/>
  <c r="AI214" i="24"/>
  <c r="AI4094" i="24"/>
  <c r="AI155" i="24"/>
  <c r="AI164" i="24"/>
  <c r="AI160" i="24"/>
  <c r="AI163" i="24"/>
  <c r="AI2702" i="24"/>
  <c r="AI205" i="24" s="1"/>
  <c r="AI187" i="24"/>
  <c r="AI974" i="24"/>
  <c r="AI948" i="24"/>
  <c r="AI86" i="24"/>
  <c r="AI3678" i="24"/>
  <c r="AI2742" i="24"/>
  <c r="AI2456" i="24"/>
  <c r="AI3420" i="24"/>
  <c r="AI3238" i="24"/>
  <c r="AI1782" i="24"/>
  <c r="AI66" i="24"/>
  <c r="AI2510" i="24"/>
  <c r="AI4070" i="24"/>
  <c r="AI362" i="24"/>
  <c r="AI80" i="24" s="1"/>
  <c r="AI62" i="24"/>
  <c r="AI211" i="24"/>
  <c r="AI64" i="24"/>
  <c r="AJ66" i="24"/>
  <c r="AI139" i="24"/>
  <c r="AI37" i="24"/>
  <c r="AI239" i="24"/>
  <c r="AI4536" i="24"/>
  <c r="AI141" i="24"/>
  <c r="AI950" i="24"/>
  <c r="AI85" i="24"/>
  <c r="AI3264" i="24"/>
  <c r="AI91" i="24"/>
  <c r="AI135" i="24"/>
  <c r="AI39" i="24"/>
  <c r="AI2508" i="24"/>
  <c r="AI55" i="24"/>
  <c r="AI4172" i="24"/>
  <c r="AI3394" i="24"/>
  <c r="AI2458" i="24"/>
  <c r="AI3680" i="24"/>
  <c r="AI4174" i="24"/>
  <c r="AI166" i="24"/>
  <c r="AI36" i="24"/>
  <c r="AJ2239" i="24"/>
  <c r="AJ2425" i="24"/>
  <c r="AJ2607" i="24"/>
  <c r="AJ3231" i="24"/>
  <c r="AJ3149" i="24"/>
  <c r="AJ3388" i="24"/>
  <c r="AJ4189" i="24"/>
  <c r="AJ4346" i="24"/>
  <c r="AJ4449" i="24"/>
  <c r="AI2234" i="24"/>
  <c r="AI180" i="24" s="1"/>
  <c r="AI162" i="24"/>
  <c r="AI186" i="24"/>
  <c r="AI922" i="24"/>
  <c r="AI428" i="24"/>
  <c r="AI3236" i="24"/>
  <c r="AI326" i="24"/>
  <c r="AI235" i="24"/>
  <c r="AI35" i="24"/>
  <c r="AI238" i="24"/>
  <c r="AI3706" i="24"/>
  <c r="AI4226" i="24"/>
  <c r="AI138" i="24"/>
  <c r="AJ1723" i="24" l="1"/>
  <c r="AJ1569" i="24"/>
  <c r="AJ3178" i="24"/>
  <c r="AJ3196" i="24" s="1"/>
  <c r="AJ1046" i="24"/>
  <c r="AJ1064" i="24" s="1"/>
  <c r="AJ1075" i="24"/>
  <c r="AJ4060" i="24"/>
  <c r="AJ2842" i="24"/>
  <c r="AJ4605" i="24"/>
  <c r="AJ1203" i="24"/>
  <c r="AJ3308" i="24"/>
  <c r="AJ3326" i="24" s="1"/>
  <c r="AJ4374" i="24"/>
  <c r="AJ4392" i="24" s="1"/>
  <c r="AJ525" i="24"/>
  <c r="AJ786" i="24"/>
  <c r="AJ804" i="24" s="1"/>
  <c r="AJ4059" i="24"/>
  <c r="AJ1048" i="24"/>
  <c r="AJ2297" i="24"/>
  <c r="AJ3073" i="24"/>
  <c r="AJ1699" i="24"/>
  <c r="AJ4631" i="24"/>
  <c r="AJ3725" i="24"/>
  <c r="AJ2890" i="24"/>
  <c r="AJ3877" i="24"/>
  <c r="AJ3961" i="24"/>
  <c r="AJ4139" i="24"/>
  <c r="AJ3857" i="24"/>
  <c r="AJ3051" i="24"/>
  <c r="AJ343" i="24"/>
  <c r="AJ1410" i="24"/>
  <c r="AJ1428" i="24" s="1"/>
  <c r="AJ4584" i="24"/>
  <c r="AJ3591" i="24"/>
  <c r="AJ2686" i="24"/>
  <c r="AJ3518" i="24"/>
  <c r="AJ3906" i="24"/>
  <c r="AJ3924" i="24" s="1"/>
  <c r="AJ4660" i="24"/>
  <c r="AJ4678" i="24" s="1"/>
  <c r="AJ3649" i="24"/>
  <c r="AJ1878" i="24"/>
  <c r="AJ1896" i="24" s="1"/>
  <c r="AJ3852" i="24"/>
  <c r="AJ2920" i="24"/>
  <c r="AJ4528" i="24"/>
  <c r="AJ3492" i="24"/>
  <c r="AJ2656" i="24"/>
  <c r="AJ2893" i="24"/>
  <c r="AJ3805" i="24"/>
  <c r="AJ3935" i="24"/>
  <c r="AJ2011" i="24"/>
  <c r="AJ837" i="24"/>
  <c r="AJ2294" i="24"/>
  <c r="AJ2312" i="24" s="1"/>
  <c r="AJ2629" i="24"/>
  <c r="AJ3415" i="24"/>
  <c r="AJ4637" i="24"/>
  <c r="AJ1670" i="24"/>
  <c r="AJ1688" i="24" s="1"/>
  <c r="AJ321" i="24"/>
  <c r="AJ344" i="24"/>
  <c r="AJ2213" i="24"/>
  <c r="AJ4377" i="24"/>
  <c r="AJ3883" i="24"/>
  <c r="AJ1540" i="24"/>
  <c r="AJ2189" i="24"/>
  <c r="AJ227" i="24"/>
  <c r="AJ251" i="24"/>
  <c r="AJ863" i="24"/>
  <c r="AJ2867" i="24"/>
  <c r="AJ576" i="24"/>
  <c r="AJ3958" i="24"/>
  <c r="AJ3976" i="24" s="1"/>
  <c r="AJ3932" i="24"/>
  <c r="AJ3950" i="24" s="1"/>
  <c r="AJ3311" i="24"/>
  <c r="AJ1881" i="24"/>
  <c r="AJ812" i="24"/>
  <c r="AJ830" i="24" s="1"/>
  <c r="AJ2114" i="24"/>
  <c r="AJ2089" i="24"/>
  <c r="AJ4191" i="24"/>
  <c r="AJ4348" i="24"/>
  <c r="AJ4366" i="24" s="1"/>
  <c r="AJ2865" i="24"/>
  <c r="AJ945" i="24"/>
  <c r="AJ551" i="24"/>
  <c r="AJ1695" i="24"/>
  <c r="AJ1435" i="24"/>
  <c r="AJ4684" i="24"/>
  <c r="AJ3726" i="24"/>
  <c r="AJ2760" i="24"/>
  <c r="AJ1771" i="24"/>
  <c r="AJ1095" i="24"/>
  <c r="AJ2138" i="24"/>
  <c r="AJ2156" i="24" s="1"/>
  <c r="AJ4712" i="24"/>
  <c r="AJ4730" i="24" s="1"/>
  <c r="AJ3542" i="24"/>
  <c r="AJ3560" i="24" s="1"/>
  <c r="AJ4192" i="24"/>
  <c r="AJ4210" i="24" s="1"/>
  <c r="AJ3701" i="24"/>
  <c r="AJ3646" i="24"/>
  <c r="AJ3664" i="24" s="1"/>
  <c r="AJ4296" i="24"/>
  <c r="AJ4314" i="24" s="1"/>
  <c r="AJ3490" i="24"/>
  <c r="AJ3508" i="24" s="1"/>
  <c r="AJ1257" i="24"/>
  <c r="AJ1045" i="24"/>
  <c r="AJ1023" i="24"/>
  <c r="AJ1020" i="24"/>
  <c r="AJ1038" i="24" s="1"/>
  <c r="AJ369" i="24"/>
  <c r="AJ79" i="24"/>
  <c r="AJ603" i="24"/>
  <c r="AJ1202" i="24"/>
  <c r="AJ1220" i="24" s="1"/>
  <c r="AJ1279" i="24"/>
  <c r="AJ1647" i="24"/>
  <c r="AJ4505" i="24"/>
  <c r="AJ3410" i="24"/>
  <c r="AJ2634" i="24"/>
  <c r="AJ1229" i="24"/>
  <c r="AJ1307" i="24"/>
  <c r="AJ3750" i="24"/>
  <c r="AJ3768" i="24" s="1"/>
  <c r="AJ4088" i="24"/>
  <c r="AJ4106" i="24" s="1"/>
  <c r="AJ3467" i="24"/>
  <c r="AJ3753" i="24"/>
  <c r="AJ4478" i="24"/>
  <c r="AJ4496" i="24" s="1"/>
  <c r="AJ3099" i="24"/>
  <c r="AJ2840" i="24"/>
  <c r="AJ2858" i="24" s="1"/>
  <c r="AJ2479" i="24"/>
  <c r="AJ2713" i="24"/>
  <c r="AJ317" i="24"/>
  <c r="AJ2583" i="24"/>
  <c r="AJ656" i="24"/>
  <c r="AJ674" i="24" s="1"/>
  <c r="AJ448" i="24"/>
  <c r="AJ466" i="24" s="1"/>
  <c r="AJ252" i="24"/>
  <c r="AJ421" i="24"/>
  <c r="AJ581" i="24"/>
  <c r="AJ997" i="24"/>
  <c r="AJ889" i="24"/>
  <c r="AJ1855" i="24"/>
  <c r="AJ176" i="24"/>
  <c r="AJ228" i="24"/>
  <c r="AJ4428" i="24"/>
  <c r="AJ3050" i="24"/>
  <c r="AJ2240" i="24"/>
  <c r="AJ1281" i="24"/>
  <c r="AJ632" i="24"/>
  <c r="AJ4351" i="24"/>
  <c r="AJ3983" i="24"/>
  <c r="AJ3181" i="24"/>
  <c r="AJ3493" i="24"/>
  <c r="AJ4403" i="24"/>
  <c r="AJ500" i="24"/>
  <c r="AJ518" i="24" s="1"/>
  <c r="AJ4270" i="24"/>
  <c r="AJ4288" i="24" s="1"/>
  <c r="AJ1543" i="24"/>
  <c r="AJ2453" i="24"/>
  <c r="AJ292" i="24"/>
  <c r="AJ310" i="24" s="1"/>
  <c r="AJ2163" i="24"/>
  <c r="AJ503" i="24"/>
  <c r="AJ477" i="24"/>
  <c r="AJ422" i="24"/>
  <c r="AJ440" i="24" s="1"/>
  <c r="AJ253" i="24"/>
  <c r="AJ395" i="24"/>
  <c r="AJ707" i="24"/>
  <c r="AJ993" i="24"/>
  <c r="AJ1101" i="24"/>
  <c r="AJ1413" i="24"/>
  <c r="AJ1487" i="24"/>
  <c r="AJ2293" i="24"/>
  <c r="AJ4376" i="24"/>
  <c r="AJ2972" i="24"/>
  <c r="AJ2083" i="24"/>
  <c r="AJ1359" i="24"/>
  <c r="AJ372" i="24"/>
  <c r="AJ3412" i="24"/>
  <c r="AJ3430" i="24" s="1"/>
  <c r="AJ3545" i="24"/>
  <c r="AJ3125" i="24"/>
  <c r="AJ3489" i="24"/>
  <c r="AJ4321" i="24"/>
  <c r="AJ4663" i="24"/>
  <c r="AJ4217" i="24"/>
  <c r="AJ659" i="24"/>
  <c r="AJ2008" i="24"/>
  <c r="AJ2026" i="24" s="1"/>
  <c r="AJ2710" i="24"/>
  <c r="AJ1803" i="24"/>
  <c r="AJ474" i="24"/>
  <c r="AJ451" i="24"/>
  <c r="AJ399" i="24"/>
  <c r="AJ655" i="24"/>
  <c r="AJ708" i="24"/>
  <c r="AJ726" i="24" s="1"/>
  <c r="AJ1309" i="24"/>
  <c r="AJ1929" i="24"/>
  <c r="AJ1930" i="24"/>
  <c r="AJ1948" i="24" s="1"/>
  <c r="AJ4194" i="24"/>
  <c r="AJ2968" i="24"/>
  <c r="AJ2062" i="24"/>
  <c r="AJ1382" i="24"/>
  <c r="AJ502" i="24"/>
  <c r="AJ1491" i="24"/>
  <c r="AJ3204" i="24"/>
  <c r="AJ3222" i="24" s="1"/>
  <c r="AJ3048" i="24"/>
  <c r="AJ3066" i="24" s="1"/>
  <c r="AJ3464" i="24"/>
  <c r="AJ3482" i="24" s="1"/>
  <c r="AJ4299" i="24"/>
  <c r="AJ4634" i="24"/>
  <c r="AJ4652" i="24" s="1"/>
  <c r="AJ4113" i="24"/>
  <c r="AJ3103" i="24"/>
  <c r="AJ1800" i="24"/>
  <c r="AJ1818" i="24" s="1"/>
  <c r="AJ2450" i="24"/>
  <c r="AJ2468" i="24" s="1"/>
  <c r="AJ1566" i="24"/>
  <c r="AJ1584" i="24" s="1"/>
  <c r="AJ269" i="24"/>
  <c r="AJ633" i="24"/>
  <c r="AJ499" i="24"/>
  <c r="AJ78" i="24"/>
  <c r="AJ734" i="24"/>
  <c r="AJ752" i="24" s="1"/>
  <c r="AJ864" i="24"/>
  <c r="AJ882" i="24" s="1"/>
  <c r="AJ1357" i="24"/>
  <c r="AJ1176" i="24"/>
  <c r="AJ1194" i="24" s="1"/>
  <c r="AJ151" i="24"/>
  <c r="AJ254" i="24"/>
  <c r="AJ266" i="24"/>
  <c r="AJ284" i="24" s="1"/>
  <c r="AJ425" i="24"/>
  <c r="AJ52" i="24"/>
  <c r="AJ811" i="24"/>
  <c r="AJ711" i="24"/>
  <c r="AJ971" i="24"/>
  <c r="AJ893" i="24"/>
  <c r="AJ1071" i="24"/>
  <c r="AJ1305" i="24"/>
  <c r="AJ1205" i="24"/>
  <c r="AJ1517" i="24"/>
  <c r="AJ2037" i="24"/>
  <c r="AJ54" i="24"/>
  <c r="AJ681" i="24"/>
  <c r="AJ759" i="24"/>
  <c r="AJ1019" i="24"/>
  <c r="AJ1436" i="24"/>
  <c r="AJ1454" i="24" s="1"/>
  <c r="AJ1149" i="24"/>
  <c r="AJ1748" i="24"/>
  <c r="AJ1766" i="24" s="1"/>
  <c r="AJ29" i="24"/>
  <c r="AJ129" i="24"/>
  <c r="AJ28" i="24"/>
  <c r="AJ128" i="24"/>
  <c r="AJ53" i="24"/>
  <c r="AJ152" i="24"/>
  <c r="AJ2475" i="24"/>
  <c r="AJ1959" i="24"/>
  <c r="AJ2034" i="24"/>
  <c r="AJ2052" i="24" s="1"/>
  <c r="AJ2085" i="24"/>
  <c r="AJ2190" i="24"/>
  <c r="AJ2208" i="24" s="1"/>
  <c r="AJ177" i="24"/>
  <c r="AJ2375" i="24"/>
  <c r="AJ2631" i="24"/>
  <c r="AJ2505" i="24"/>
  <c r="AJ2527" i="24"/>
  <c r="AJ2632" i="24"/>
  <c r="AJ2650" i="24" s="1"/>
  <c r="AJ2684" i="24"/>
  <c r="AJ2657" i="24"/>
  <c r="AJ2921" i="24"/>
  <c r="AJ2895" i="24"/>
  <c r="AJ3177" i="24"/>
  <c r="AJ3230" i="24"/>
  <c r="AJ3248" i="24" s="1"/>
  <c r="AJ3363" i="24"/>
  <c r="AJ3359" i="24"/>
  <c r="AJ3463" i="24"/>
  <c r="AJ3675" i="24"/>
  <c r="AJ3619" i="24"/>
  <c r="AJ3775" i="24"/>
  <c r="AJ3594" i="24"/>
  <c r="AJ3612" i="24" s="1"/>
  <c r="AJ3645" i="24"/>
  <c r="AJ3652" i="24" s="1"/>
  <c r="AJ3697" i="24"/>
  <c r="AJ3704" i="24" s="1"/>
  <c r="AJ3776" i="24"/>
  <c r="AJ3794" i="24" s="1"/>
  <c r="AJ3931" i="24"/>
  <c r="AJ3984" i="24"/>
  <c r="AJ4002" i="24" s="1"/>
  <c r="AJ4325" i="24"/>
  <c r="AJ4400" i="24"/>
  <c r="AJ4418" i="24" s="1"/>
  <c r="AJ4426" i="24"/>
  <c r="AJ4444" i="24" s="1"/>
  <c r="AJ4533" i="24"/>
  <c r="AJ4529" i="24"/>
  <c r="AJ4611" i="24"/>
  <c r="AJ76" i="24"/>
  <c r="AJ318" i="24"/>
  <c r="AJ526" i="24"/>
  <c r="AJ544" i="24" s="1"/>
  <c r="AJ578" i="24"/>
  <c r="AJ596" i="24" s="1"/>
  <c r="AJ815" i="24"/>
  <c r="AJ760" i="24"/>
  <c r="AJ778" i="24" s="1"/>
  <c r="AJ1231" i="24"/>
  <c r="AJ737" i="24"/>
  <c r="AJ685" i="24"/>
  <c r="AJ890" i="24"/>
  <c r="AJ908" i="24" s="1"/>
  <c r="AJ1098" i="24"/>
  <c r="AJ1116" i="24" s="1"/>
  <c r="AJ941" i="24"/>
  <c r="AJ838" i="24"/>
  <c r="AJ856" i="24" s="1"/>
  <c r="AJ1123" i="24"/>
  <c r="AJ1306" i="24"/>
  <c r="AJ1324" i="24" s="1"/>
  <c r="AJ1253" i="24"/>
  <c r="AJ1488" i="24"/>
  <c r="AJ1506" i="24" s="1"/>
  <c r="AJ153" i="24"/>
  <c r="AJ1829" i="24"/>
  <c r="AJ1751" i="24"/>
  <c r="AJ2007" i="24"/>
  <c r="AJ1907" i="24"/>
  <c r="AJ2219" i="24"/>
  <c r="AJ178" i="24"/>
  <c r="AJ2423" i="24"/>
  <c r="AJ2345" i="24"/>
  <c r="AJ2553" i="24"/>
  <c r="AJ2424" i="24"/>
  <c r="AJ2442" i="24" s="1"/>
  <c r="AJ2735" i="24"/>
  <c r="AJ2761" i="24"/>
  <c r="AJ2683" i="24"/>
  <c r="AJ2762" i="24"/>
  <c r="AJ2780" i="24" s="1"/>
  <c r="AJ2943" i="24"/>
  <c r="AJ3623" i="24"/>
  <c r="AJ3723" i="24"/>
  <c r="AJ3724" i="24"/>
  <c r="AJ3742" i="24" s="1"/>
  <c r="AJ3957" i="24"/>
  <c r="AJ4013" i="24"/>
  <c r="AJ4009" i="24"/>
  <c r="AJ4140" i="24"/>
  <c r="AJ4158" i="24" s="1"/>
  <c r="AJ4244" i="24"/>
  <c r="AJ4262" i="24" s="1"/>
  <c r="AJ4273" i="24"/>
  <c r="AJ4347" i="24"/>
  <c r="AJ4354" i="24" s="1"/>
  <c r="AJ4455" i="24"/>
  <c r="AJ4451" i="24"/>
  <c r="AJ4507" i="24"/>
  <c r="AJ4555" i="24"/>
  <c r="AJ4711" i="24"/>
  <c r="AJ1558" i="24"/>
  <c r="AJ2728" i="24"/>
  <c r="AJ291" i="24"/>
  <c r="AJ77" i="24"/>
  <c r="AJ347" i="24"/>
  <c r="AJ350" i="24" s="1"/>
  <c r="AJ529" i="24"/>
  <c r="AJ607" i="24"/>
  <c r="AJ552" i="24"/>
  <c r="AJ570" i="24" s="1"/>
  <c r="AJ789" i="24"/>
  <c r="AJ577" i="24"/>
  <c r="AJ785" i="24"/>
  <c r="AJ733" i="24"/>
  <c r="AJ1439" i="24"/>
  <c r="AJ919" i="24"/>
  <c r="AJ1127" i="24"/>
  <c r="AJ104" i="24"/>
  <c r="AJ867" i="24"/>
  <c r="AJ1335" i="24"/>
  <c r="AJ1150" i="24"/>
  <c r="AJ1168" i="24" s="1"/>
  <c r="AJ1358" i="24"/>
  <c r="AJ1376" i="24" s="1"/>
  <c r="AJ1592" i="24"/>
  <c r="AJ1610" i="24" s="1"/>
  <c r="AJ1877" i="24"/>
  <c r="AJ1884" i="24" s="1"/>
  <c r="AJ1982" i="24"/>
  <c r="AJ2000" i="24" s="1"/>
  <c r="AJ1799" i="24"/>
  <c r="AJ1806" i="24" s="1"/>
  <c r="AJ2115" i="24"/>
  <c r="AJ1955" i="24"/>
  <c r="AJ2059" i="24"/>
  <c r="AJ2267" i="24"/>
  <c r="AJ2167" i="24"/>
  <c r="AJ2606" i="24"/>
  <c r="AJ2624" i="24" s="1"/>
  <c r="AJ2268" i="24"/>
  <c r="AJ2286" i="24" s="1"/>
  <c r="AJ2528" i="24"/>
  <c r="AJ2546" i="24" s="1"/>
  <c r="AJ2501" i="24"/>
  <c r="AJ2508" i="24" s="1"/>
  <c r="AJ2791" i="24"/>
  <c r="AJ2839" i="24"/>
  <c r="AJ2918" i="24"/>
  <c r="AJ2936" i="24" s="1"/>
  <c r="AJ2996" i="24"/>
  <c r="AJ3014" i="24" s="1"/>
  <c r="AJ2814" i="24"/>
  <c r="AJ2832" i="24" s="1"/>
  <c r="AJ3077" i="24"/>
  <c r="AJ2970" i="24"/>
  <c r="AJ2988" i="24" s="1"/>
  <c r="AJ3151" i="24"/>
  <c r="AJ3256" i="24"/>
  <c r="AJ3274" i="24" s="1"/>
  <c r="AJ3259" i="24"/>
  <c r="AJ3593" i="24"/>
  <c r="AJ3671" i="24"/>
  <c r="AJ3678" i="24" s="1"/>
  <c r="AJ3698" i="24"/>
  <c r="AJ3716" i="24" s="1"/>
  <c r="AJ3801" i="24"/>
  <c r="AJ3905" i="24"/>
  <c r="AJ3880" i="24"/>
  <c r="AJ3898" i="24" s="1"/>
  <c r="AJ4061" i="24"/>
  <c r="AJ4218" i="24"/>
  <c r="AJ4236" i="24" s="1"/>
  <c r="AJ4247" i="24"/>
  <c r="AJ4429" i="24"/>
  <c r="AJ4556" i="24"/>
  <c r="AJ4574" i="24" s="1"/>
  <c r="AJ4581" i="24"/>
  <c r="AJ1124" i="24"/>
  <c r="AJ1142" i="24" s="1"/>
  <c r="AJ967" i="24"/>
  <c r="AJ974" i="24" s="1"/>
  <c r="AJ915" i="24"/>
  <c r="AJ1049" i="24"/>
  <c r="AJ101" i="24"/>
  <c r="AJ1175" i="24"/>
  <c r="AJ1383" i="24"/>
  <c r="AJ1565" i="24"/>
  <c r="AJ1179" i="24"/>
  <c r="AJ1387" i="24"/>
  <c r="AJ1722" i="24"/>
  <c r="AJ1740" i="24" s="1"/>
  <c r="AJ1644" i="24"/>
  <c r="AJ1662" i="24" s="1"/>
  <c r="AJ1621" i="24"/>
  <c r="AJ1904" i="24"/>
  <c r="AJ1922" i="24" s="1"/>
  <c r="AJ1747" i="24"/>
  <c r="AJ2215" i="24"/>
  <c r="AJ2635" i="24"/>
  <c r="AJ2349" i="24"/>
  <c r="AJ2557" i="24"/>
  <c r="AJ2661" i="24"/>
  <c r="AJ2947" i="24"/>
  <c r="AJ2891" i="24"/>
  <c r="AJ3126" i="24"/>
  <c r="AJ3144" i="24" s="1"/>
  <c r="AJ2969" i="24"/>
  <c r="AJ2999" i="24"/>
  <c r="AJ3152" i="24"/>
  <c r="AJ3170" i="24" s="1"/>
  <c r="AJ3389" i="24"/>
  <c r="AJ3307" i="24"/>
  <c r="AJ3437" i="24"/>
  <c r="AJ3802" i="24"/>
  <c r="AJ3820" i="24" s="1"/>
  <c r="AJ3987" i="24"/>
  <c r="AJ4166" i="24"/>
  <c r="AJ4184" i="24" s="1"/>
  <c r="AJ4221" i="24"/>
  <c r="AJ4399" i="24"/>
  <c r="AJ4406" i="24" s="1"/>
  <c r="AJ4425" i="24"/>
  <c r="AJ4481" i="24"/>
  <c r="AJ4503" i="24"/>
  <c r="AJ4585" i="24"/>
  <c r="AI30" i="24"/>
  <c r="AI130" i="24"/>
  <c r="AJ4242" i="24"/>
  <c r="AJ3257" i="24"/>
  <c r="AJ2633" i="24"/>
  <c r="AJ1620" i="24"/>
  <c r="AJ1304" i="24"/>
  <c r="AJ394" i="24"/>
  <c r="AJ3100" i="24"/>
  <c r="AJ3118" i="24" s="1"/>
  <c r="AJ3854" i="24"/>
  <c r="AJ3872" i="24" s="1"/>
  <c r="AJ4559" i="24"/>
  <c r="AJ3207" i="24"/>
  <c r="AJ4373" i="24"/>
  <c r="AJ4380" i="24" s="1"/>
  <c r="AJ4195" i="24"/>
  <c r="AJ4198" i="24" s="1"/>
  <c r="AJ4659" i="24"/>
  <c r="AJ3828" i="24"/>
  <c r="AJ3846" i="24" s="1"/>
  <c r="AJ3203" i="24"/>
  <c r="AJ2843" i="24"/>
  <c r="AJ295" i="24"/>
  <c r="AJ1254" i="24"/>
  <c r="AJ1272" i="24" s="1"/>
  <c r="AJ1462" i="24"/>
  <c r="AJ1480" i="24" s="1"/>
  <c r="AJ2141" i="24"/>
  <c r="AK3" i="24"/>
  <c r="AK191" i="24"/>
  <c r="AJ396" i="24"/>
  <c r="AJ414" i="24" s="1"/>
  <c r="AJ370" i="24"/>
  <c r="AJ388" i="24" s="1"/>
  <c r="AJ629" i="24"/>
  <c r="AJ555" i="24"/>
  <c r="AJ763" i="24"/>
  <c r="AJ916" i="24"/>
  <c r="AJ934" i="24" s="1"/>
  <c r="AJ841" i="24"/>
  <c r="AJ1097" i="24"/>
  <c r="AJ102" i="24"/>
  <c r="AJ1283" i="24"/>
  <c r="AJ1227" i="24"/>
  <c r="AJ1332" i="24"/>
  <c r="AJ1350" i="24" s="1"/>
  <c r="AJ1514" i="24"/>
  <c r="AJ1532" i="24" s="1"/>
  <c r="AJ1826" i="24"/>
  <c r="AJ1844" i="24" s="1"/>
  <c r="AJ1465" i="24"/>
  <c r="AJ1673" i="24"/>
  <c r="AJ1669" i="24"/>
  <c r="AJ1595" i="24"/>
  <c r="AJ1617" i="24"/>
  <c r="AJ1774" i="24"/>
  <c r="AJ1792" i="24" s="1"/>
  <c r="AJ1956" i="24"/>
  <c r="AJ1974" i="24" s="1"/>
  <c r="AJ2323" i="24"/>
  <c r="AJ1933" i="24"/>
  <c r="AJ2242" i="24"/>
  <c r="AJ2260" i="24" s="1"/>
  <c r="AJ2164" i="24"/>
  <c r="AJ2182" i="24" s="1"/>
  <c r="AJ2398" i="24"/>
  <c r="AJ2416" i="24" s="1"/>
  <c r="AJ2060" i="24"/>
  <c r="AJ2078" i="24" s="1"/>
  <c r="AJ2580" i="24"/>
  <c r="AJ2598" i="24" s="1"/>
  <c r="AJ2397" i="24"/>
  <c r="AJ2605" i="24"/>
  <c r="AJ2502" i="24"/>
  <c r="AJ2520" i="24" s="1"/>
  <c r="AJ2709" i="24"/>
  <c r="AJ3025" i="24"/>
  <c r="AJ3155" i="24"/>
  <c r="AJ3047" i="24"/>
  <c r="AJ3054" i="24" s="1"/>
  <c r="AJ3229" i="24"/>
  <c r="AJ3360" i="24"/>
  <c r="AJ3378" i="24" s="1"/>
  <c r="AJ3519" i="24"/>
  <c r="AJ3438" i="24"/>
  <c r="AJ3456" i="24" s="1"/>
  <c r="AJ3672" i="24"/>
  <c r="AJ3690" i="24" s="1"/>
  <c r="AJ3620" i="24"/>
  <c r="AJ3638" i="24" s="1"/>
  <c r="AJ3831" i="24"/>
  <c r="AJ3779" i="24"/>
  <c r="AJ4091" i="24"/>
  <c r="AJ4035" i="24"/>
  <c r="AJ4062" i="24"/>
  <c r="AJ4080" i="24" s="1"/>
  <c r="AJ4169" i="24"/>
  <c r="AJ4243" i="24"/>
  <c r="AJ4530" i="24"/>
  <c r="AJ4548" i="24" s="1"/>
  <c r="AJ4582" i="24"/>
  <c r="AJ4600" i="24" s="1"/>
  <c r="AJ4633" i="24"/>
  <c r="AJ362" i="24"/>
  <c r="AJ103" i="24"/>
  <c r="AJ1331" i="24"/>
  <c r="AJ1153" i="24"/>
  <c r="AJ1361" i="24"/>
  <c r="AJ1591" i="24"/>
  <c r="AJ1513" i="24"/>
  <c r="AJ1520" i="24" s="1"/>
  <c r="AJ1721" i="24"/>
  <c r="AJ1461" i="24"/>
  <c r="AJ1643" i="24"/>
  <c r="AJ1851" i="24"/>
  <c r="AJ1777" i="24"/>
  <c r="AJ1985" i="24"/>
  <c r="AJ1725" i="24"/>
  <c r="AJ1981" i="24"/>
  <c r="AJ2063" i="24"/>
  <c r="AJ2271" i="24"/>
  <c r="AJ2216" i="24"/>
  <c r="AJ2193" i="24"/>
  <c r="AJ2687" i="24"/>
  <c r="AJ189" i="24" s="1"/>
  <c r="AJ179" i="24"/>
  <c r="AJ2320" i="24"/>
  <c r="AJ2338" i="24" s="1"/>
  <c r="AJ2137" i="24"/>
  <c r="AJ2372" i="24"/>
  <c r="AJ2390" i="24" s="1"/>
  <c r="AJ2609" i="24"/>
  <c r="AJ2531" i="24"/>
  <c r="AJ2739" i="24"/>
  <c r="AJ229" i="24"/>
  <c r="AJ2788" i="24"/>
  <c r="AJ2806" i="24" s="1"/>
  <c r="AJ2944" i="24"/>
  <c r="AJ2962" i="24" s="1"/>
  <c r="AJ2995" i="24"/>
  <c r="AJ3337" i="24"/>
  <c r="AJ3285" i="24"/>
  <c r="AJ3515" i="24"/>
  <c r="AJ3541" i="24"/>
  <c r="AJ3827" i="24"/>
  <c r="AJ4010" i="24"/>
  <c r="AJ4028" i="24" s="1"/>
  <c r="AJ4087" i="24"/>
  <c r="AJ4114" i="24"/>
  <c r="AJ4132" i="24" s="1"/>
  <c r="AJ4143" i="24"/>
  <c r="AJ4295" i="24"/>
  <c r="AJ4607" i="24"/>
  <c r="AJ4686" i="24"/>
  <c r="AJ4704" i="24" s="1"/>
  <c r="AJ2166" i="24"/>
  <c r="AJ2061" i="24"/>
  <c r="AJ1983" i="24"/>
  <c r="AJ2031" i="24"/>
  <c r="AJ2188" i="24"/>
  <c r="AJ1746" i="24"/>
  <c r="AJ1511" i="24"/>
  <c r="AJ1854" i="24"/>
  <c r="AJ1590" i="24"/>
  <c r="AJ1355" i="24"/>
  <c r="AJ1356" i="24"/>
  <c r="AJ1308" i="24"/>
  <c r="AJ1200" i="24"/>
  <c r="AJ1100" i="24"/>
  <c r="AJ839" i="24"/>
  <c r="AJ996" i="24"/>
  <c r="AJ1070" i="24"/>
  <c r="AJ862" i="24"/>
  <c r="AJ445" i="24"/>
  <c r="AJ263" i="24"/>
  <c r="AJ393" i="24"/>
  <c r="AJ320" i="24"/>
  <c r="AJ289" i="24"/>
  <c r="AJ1044" i="24"/>
  <c r="AJ2010" i="24"/>
  <c r="AJ1122" i="24"/>
  <c r="AJ2552" i="24"/>
  <c r="AJ861" i="24"/>
  <c r="AJ2110" i="24"/>
  <c r="AJ2812" i="24"/>
  <c r="AJ940" i="24"/>
  <c r="AJ2296" i="24"/>
  <c r="AJ758" i="24"/>
  <c r="AJ1567" i="24"/>
  <c r="AJ2087" i="24"/>
  <c r="AJ3049" i="24"/>
  <c r="AJ1125" i="24"/>
  <c r="AJ341" i="24"/>
  <c r="AJ810" i="24"/>
  <c r="AJ1512" i="24"/>
  <c r="AJ3362" i="24"/>
  <c r="AJ2997" i="24"/>
  <c r="AJ3232" i="24"/>
  <c r="AJ3695" i="24"/>
  <c r="AJ293" i="24"/>
  <c r="AJ3075" i="24"/>
  <c r="AJ3648" i="24"/>
  <c r="AJ3799" i="24"/>
  <c r="AJ4398" i="24"/>
  <c r="AJ3855" i="24"/>
  <c r="AJ4137" i="24"/>
  <c r="AJ2682" i="24"/>
  <c r="AJ3491" i="24"/>
  <c r="AJ1668" i="24"/>
  <c r="AJ3280" i="24"/>
  <c r="AJ3851" i="24"/>
  <c r="AJ1485" i="24"/>
  <c r="AJ3907" i="24"/>
  <c r="AJ4220" i="24"/>
  <c r="AJ3882" i="24"/>
  <c r="AJ2630" i="24"/>
  <c r="AJ2640" i="24" s="1"/>
  <c r="AJ2530" i="24"/>
  <c r="AJ4709" i="24"/>
  <c r="AJ4661" i="24"/>
  <c r="AJ4583" i="24"/>
  <c r="AJ4531" i="24"/>
  <c r="AJ4476" i="24"/>
  <c r="AJ4345" i="24"/>
  <c r="AJ4168" i="24"/>
  <c r="AJ4115" i="24"/>
  <c r="AJ4085" i="24"/>
  <c r="AJ3903" i="24"/>
  <c r="AJ3748" i="24"/>
  <c r="AJ3569" i="24"/>
  <c r="AJ3387" i="24"/>
  <c r="AJ3361" i="24"/>
  <c r="AJ3153" i="24"/>
  <c r="AJ2967" i="24"/>
  <c r="AJ3101" i="24"/>
  <c r="AJ2811" i="24"/>
  <c r="AJ2790" i="24"/>
  <c r="AJ2551" i="24"/>
  <c r="AJ2504" i="24"/>
  <c r="AJ2604" i="24"/>
  <c r="AJ2816" i="24"/>
  <c r="AJ2214" i="24"/>
  <c r="AJ2057" i="24"/>
  <c r="AJ2292" i="24"/>
  <c r="AJ1775" i="24"/>
  <c r="AJ1849" i="24"/>
  <c r="AJ1931" i="24"/>
  <c r="AJ1489" i="24"/>
  <c r="AJ1641" i="24"/>
  <c r="AJ1516" i="24"/>
  <c r="AJ1330" i="24"/>
  <c r="AJ1282" i="24"/>
  <c r="AJ1199" i="24"/>
  <c r="AJ1230" i="24"/>
  <c r="AJ939" i="24"/>
  <c r="AJ991" i="24"/>
  <c r="AJ783" i="24"/>
  <c r="AJ865" i="24"/>
  <c r="AJ813" i="24"/>
  <c r="AJ705" i="24"/>
  <c r="AJ423" i="24"/>
  <c r="AJ267" i="24"/>
  <c r="AJ368" i="24"/>
  <c r="AJ378" i="24" s="1"/>
  <c r="AJ345" i="24"/>
  <c r="AJ371" i="24"/>
  <c r="AJ1018" i="24"/>
  <c r="AJ1589" i="24"/>
  <c r="AJ2161" i="24"/>
  <c r="AJ657" i="24"/>
  <c r="AJ1360" i="24"/>
  <c r="AJ2005" i="24"/>
  <c r="AJ264" i="24"/>
  <c r="AJ2088" i="24"/>
  <c r="AJ2578" i="24"/>
  <c r="AJ3045" i="24"/>
  <c r="AJ2318" i="24"/>
  <c r="AJ944" i="24"/>
  <c r="AJ1538" i="24"/>
  <c r="AJ2266" i="24"/>
  <c r="AJ497" i="24"/>
  <c r="AJ836" i="24"/>
  <c r="AJ2344" i="24"/>
  <c r="AJ3413" i="24"/>
  <c r="AJ4216" i="24"/>
  <c r="AJ3202" i="24"/>
  <c r="AJ2244" i="24"/>
  <c r="AJ3097" i="24"/>
  <c r="AJ3930" i="24"/>
  <c r="AJ4375" i="24"/>
  <c r="AJ166" i="24"/>
  <c r="AJ3934" i="24"/>
  <c r="AJ4293" i="24"/>
  <c r="AJ2864" i="24"/>
  <c r="AJ3439" i="24"/>
  <c r="AJ4116" i="24"/>
  <c r="AJ2447" i="24"/>
  <c r="AJ3465" i="24"/>
  <c r="AJ3933" i="24"/>
  <c r="AJ4479" i="24"/>
  <c r="AJ2529" i="24"/>
  <c r="AJ3699" i="24"/>
  <c r="AJ1069" i="24"/>
  <c r="AJ2499" i="24"/>
  <c r="AJ4714" i="24"/>
  <c r="AJ4635" i="24"/>
  <c r="AJ4557" i="24"/>
  <c r="AJ4506" i="24"/>
  <c r="AJ4454" i="24"/>
  <c r="AJ4324" i="24"/>
  <c r="AJ4163" i="24"/>
  <c r="AJ4090" i="24"/>
  <c r="AJ3985" i="24"/>
  <c r="AJ3881" i="24"/>
  <c r="AJ3830" i="24"/>
  <c r="AJ3644" i="24"/>
  <c r="AJ3654" i="24" s="1"/>
  <c r="AJ3595" i="24"/>
  <c r="AJ3358" i="24"/>
  <c r="AJ3279" i="24"/>
  <c r="AJ2993" i="24"/>
  <c r="AJ2942" i="24"/>
  <c r="AJ2946" i="24"/>
  <c r="AJ2915" i="24"/>
  <c r="AJ2526" i="24"/>
  <c r="AJ2395" i="24"/>
  <c r="AJ2421" i="24"/>
  <c r="AJ2374" i="24"/>
  <c r="AJ2140" i="24"/>
  <c r="AJ2035" i="24"/>
  <c r="AJ2218" i="24"/>
  <c r="AJ2191" i="24"/>
  <c r="AJ1827" i="24"/>
  <c r="AJ1927" i="24"/>
  <c r="AJ1745" i="24"/>
  <c r="AJ1486" i="24"/>
  <c r="AJ1616" i="24"/>
  <c r="AJ1386" i="24"/>
  <c r="AJ1256" i="24"/>
  <c r="AJ1173" i="24"/>
  <c r="AJ1177" i="24"/>
  <c r="AJ1121" i="24"/>
  <c r="AJ917" i="24"/>
  <c r="AJ969" i="24"/>
  <c r="AJ761" i="24"/>
  <c r="AJ787" i="24"/>
  <c r="AJ627" i="24"/>
  <c r="AJ683" i="24"/>
  <c r="AJ420" i="24"/>
  <c r="AJ731" i="24"/>
  <c r="AJ294" i="24"/>
  <c r="AJ268" i="24"/>
  <c r="AJ653" i="24"/>
  <c r="AJ1464" i="24"/>
  <c r="AJ1958" i="24"/>
  <c r="AJ523" i="24"/>
  <c r="AJ1698" i="24"/>
  <c r="AJ943" i="24"/>
  <c r="AJ1879" i="24"/>
  <c r="AJ2581" i="24"/>
  <c r="AJ472" i="24"/>
  <c r="AJ1564" i="24"/>
  <c r="AJ1824" i="24"/>
  <c r="AJ316" i="24"/>
  <c r="AJ1333" i="24"/>
  <c r="AJ2036" i="24"/>
  <c r="AJ2582" i="24"/>
  <c r="AJ315" i="24"/>
  <c r="AJ1017" i="24"/>
  <c r="AJ1437" i="24"/>
  <c r="AJ2837" i="24"/>
  <c r="AJ3331" i="24"/>
  <c r="AJ4190" i="24"/>
  <c r="AJ4200" i="24" s="1"/>
  <c r="AJ1043" i="24"/>
  <c r="AJ3566" i="24"/>
  <c r="AJ3904" i="24"/>
  <c r="AJ2474" i="24"/>
  <c r="AJ3175" i="24"/>
  <c r="AJ3543" i="24"/>
  <c r="AJ3986" i="24"/>
  <c r="AJ4502" i="24"/>
  <c r="AJ2608" i="24"/>
  <c r="AJ3488" i="24"/>
  <c r="AJ4271" i="24"/>
  <c r="AJ3020" i="24"/>
  <c r="AJ3539" i="24"/>
  <c r="AJ4246" i="24"/>
  <c r="AJ3383" i="24"/>
  <c r="AJ3955" i="24"/>
  <c r="AJ4610" i="24"/>
  <c r="AJ3804" i="24"/>
  <c r="AJ4657" i="24"/>
  <c r="AJ4606" i="24"/>
  <c r="AJ2712" i="24"/>
  <c r="AJ1594" i="24"/>
  <c r="AJ3436" i="24"/>
  <c r="AJ4710" i="24"/>
  <c r="AJ4579" i="24"/>
  <c r="AJ4532" i="24"/>
  <c r="AJ4538" i="24" s="1"/>
  <c r="AJ4427" i="24"/>
  <c r="AJ4267" i="24"/>
  <c r="AJ4164" i="24"/>
  <c r="AJ4063" i="24"/>
  <c r="AJ4064" i="24"/>
  <c r="AJ4070" i="24" s="1"/>
  <c r="AJ3878" i="24"/>
  <c r="AJ3670" i="24"/>
  <c r="AJ3570" i="24"/>
  <c r="AJ3462" i="24"/>
  <c r="AJ3284" i="24"/>
  <c r="AJ3514" i="24"/>
  <c r="AJ2971" i="24"/>
  <c r="AJ2868" i="24"/>
  <c r="AJ2815" i="24"/>
  <c r="AJ2708" i="24"/>
  <c r="AJ2452" i="24"/>
  <c r="AJ2373" i="24"/>
  <c r="AJ2399" i="24"/>
  <c r="AJ2763" i="24"/>
  <c r="AJ2525" i="24"/>
  <c r="AJ2032" i="24"/>
  <c r="AJ2084" i="24"/>
  <c r="AJ2322" i="24"/>
  <c r="AJ1905" i="24"/>
  <c r="AJ1671" i="24"/>
  <c r="AJ1720" i="24"/>
  <c r="AJ1542" i="24"/>
  <c r="AJ1252" i="24"/>
  <c r="AJ1147" i="24"/>
  <c r="AJ1151" i="24"/>
  <c r="AJ1174" i="24"/>
  <c r="AJ1096" i="24"/>
  <c r="AJ840" i="24"/>
  <c r="AJ966" i="24"/>
  <c r="AJ684" i="24"/>
  <c r="AJ784" i="24"/>
  <c r="AJ605" i="24"/>
  <c r="AJ757" i="24"/>
  <c r="AJ346" i="24"/>
  <c r="AJ706" i="24"/>
  <c r="AJ709" i="24"/>
  <c r="AJ476" i="24"/>
  <c r="AJ290" i="24"/>
  <c r="AJ1226" i="24"/>
  <c r="AJ2321" i="24"/>
  <c r="AJ1749" i="24"/>
  <c r="AJ2109" i="24"/>
  <c r="AJ524" i="24"/>
  <c r="AJ1204" i="24"/>
  <c r="AJ1823" i="24"/>
  <c r="AJ2555" i="24"/>
  <c r="AJ501" i="24"/>
  <c r="AJ1801" i="24"/>
  <c r="AJ762" i="24"/>
  <c r="AJ1152" i="24"/>
  <c r="AJ1490" i="24"/>
  <c r="AJ679" i="24"/>
  <c r="AJ970" i="24"/>
  <c r="AJ1541" i="24"/>
  <c r="AJ2998" i="24"/>
  <c r="AJ3384" i="24"/>
  <c r="AJ3394" i="24" s="1"/>
  <c r="AJ4268" i="24"/>
  <c r="AJ1277" i="24"/>
  <c r="AJ3076" i="24"/>
  <c r="AJ4038" i="24"/>
  <c r="AJ2396" i="24"/>
  <c r="AJ3669" i="24"/>
  <c r="AJ4037" i="24"/>
  <c r="AJ4553" i="24"/>
  <c r="AJ2448" i="24"/>
  <c r="AJ3513" i="24"/>
  <c r="AJ3929" i="24"/>
  <c r="AJ3180" i="24"/>
  <c r="AJ3647" i="24"/>
  <c r="AJ4297" i="24"/>
  <c r="AJ2058" i="24"/>
  <c r="AJ3565" i="24"/>
  <c r="AJ4034" i="24"/>
  <c r="AJ4609" i="24"/>
  <c r="AJ3227" i="24"/>
  <c r="AJ3908" i="24"/>
  <c r="AJ3258" i="24"/>
  <c r="AJ1772" i="24"/>
  <c r="AJ3019" i="24"/>
  <c r="AJ3150" i="24"/>
  <c r="AJ4683" i="24"/>
  <c r="AJ4636" i="24"/>
  <c r="AJ4558" i="24"/>
  <c r="AJ4475" i="24"/>
  <c r="AJ4450" i="24"/>
  <c r="AJ4241" i="24"/>
  <c r="AJ4138" i="24"/>
  <c r="AJ4033" i="24"/>
  <c r="AJ3960" i="24"/>
  <c r="AJ3856" i="24"/>
  <c r="AJ3622" i="24"/>
  <c r="AJ3592" i="24"/>
  <c r="AJ3435" i="24"/>
  <c r="AJ3440" i="24"/>
  <c r="AJ3023" i="24"/>
  <c r="AJ2894" i="24"/>
  <c r="AJ3098" i="24"/>
  <c r="AJ2759" i="24"/>
  <c r="AJ2343" i="24"/>
  <c r="AJ2370" i="24"/>
  <c r="AJ2681" i="24"/>
  <c r="AJ2503" i="24"/>
  <c r="AJ2426" i="24"/>
  <c r="AJ2500" i="24"/>
  <c r="AJ2510" i="24" s="1"/>
  <c r="AJ2113" i="24"/>
  <c r="AJ2006" i="24"/>
  <c r="AJ1979" i="24"/>
  <c r="AJ1719" i="24"/>
  <c r="AJ1515" i="24"/>
  <c r="AJ1178" i="24"/>
  <c r="AJ1593" i="24"/>
  <c r="AJ1148" i="24"/>
  <c r="AJ1022" i="24"/>
  <c r="AJ866" i="24"/>
  <c r="AJ892" i="24"/>
  <c r="AJ575" i="24"/>
  <c r="AJ710" i="24"/>
  <c r="AJ631" i="24"/>
  <c r="AJ732" i="24"/>
  <c r="AJ1073" i="24"/>
  <c r="AJ424" i="24"/>
  <c r="AJ528" i="24"/>
  <c r="AJ1251" i="24"/>
  <c r="AJ1642" i="24"/>
  <c r="AJ2348" i="24"/>
  <c r="AJ1850" i="24"/>
  <c r="AJ628" i="24"/>
  <c r="AJ1408" i="24"/>
  <c r="AJ1797" i="24"/>
  <c r="AJ2733" i="24"/>
  <c r="AJ2422" i="24"/>
  <c r="AJ2135" i="24"/>
  <c r="AJ2603" i="24"/>
  <c r="AJ398" i="24"/>
  <c r="AJ1957" i="24"/>
  <c r="AJ606" i="24"/>
  <c r="AJ1434" i="24"/>
  <c r="AJ498" i="24"/>
  <c r="AJ2941" i="24"/>
  <c r="AJ3517" i="24"/>
  <c r="AJ4320" i="24"/>
  <c r="AJ1828" i="24"/>
  <c r="AJ4112" i="24"/>
  <c r="AJ4122" i="24" s="1"/>
  <c r="AJ2786" i="24"/>
  <c r="AJ3305" i="24"/>
  <c r="AJ3544" i="24"/>
  <c r="AJ4089" i="24"/>
  <c r="AJ2660" i="24"/>
  <c r="AJ3618" i="24"/>
  <c r="AJ3959" i="24"/>
  <c r="AJ3179" i="24"/>
  <c r="AJ3751" i="24"/>
  <c r="AJ4402" i="24"/>
  <c r="AJ3621" i="24"/>
  <c r="AJ4688" i="24"/>
  <c r="AJ3981" i="24"/>
  <c r="AJ4012" i="24"/>
  <c r="AJ3283" i="24"/>
  <c r="AJ3205" i="24"/>
  <c r="AJ4662" i="24"/>
  <c r="AJ4632" i="24"/>
  <c r="AJ4480" i="24"/>
  <c r="AJ4424" i="24"/>
  <c r="AJ4219" i="24"/>
  <c r="AJ4167" i="24"/>
  <c r="AJ4011" i="24"/>
  <c r="AJ3778" i="24"/>
  <c r="AJ3674" i="24"/>
  <c r="AJ3357" i="24"/>
  <c r="AJ3254" i="24"/>
  <c r="AJ3154" i="24"/>
  <c r="AJ3228" i="24"/>
  <c r="AJ3238" i="24" s="1"/>
  <c r="AJ3102" i="24"/>
  <c r="AJ2838" i="24"/>
  <c r="AJ2737" i="24"/>
  <c r="AJ2369" i="24"/>
  <c r="AJ2785" i="24"/>
  <c r="AJ2187" i="24"/>
  <c r="AJ2265" i="24"/>
  <c r="AJ2291" i="24"/>
  <c r="AJ2270" i="24"/>
  <c r="AJ1932" i="24"/>
  <c r="AJ1853" i="24"/>
  <c r="AJ1954" i="24"/>
  <c r="AJ1964" i="24" s="1"/>
  <c r="AJ1697" i="24"/>
  <c r="AJ1953" i="24"/>
  <c r="AJ1438" i="24"/>
  <c r="AJ1433" i="24"/>
  <c r="AJ1407" i="24"/>
  <c r="AJ1334" i="24"/>
  <c r="AJ913" i="24"/>
  <c r="AJ1126" i="24"/>
  <c r="AJ553" i="24"/>
  <c r="AJ601" i="24"/>
  <c r="AJ887" i="24"/>
  <c r="AJ658" i="24"/>
  <c r="AJ471" i="24"/>
  <c r="AJ527" i="24"/>
  <c r="AJ419" i="24"/>
  <c r="AJ367" i="24"/>
  <c r="AJ891" i="24"/>
  <c r="AJ1074" i="24"/>
  <c r="AJ918" i="24"/>
  <c r="AJ2217" i="24"/>
  <c r="AJ2477" i="24"/>
  <c r="AJ1875" i="24"/>
  <c r="AJ2473" i="24"/>
  <c r="AJ2734" i="24"/>
  <c r="AJ475" i="24"/>
  <c r="AJ2400" i="24"/>
  <c r="AJ654" i="24"/>
  <c r="AJ914" i="24"/>
  <c r="AJ2162" i="24"/>
  <c r="AJ2577" i="24"/>
  <c r="AJ680" i="24"/>
  <c r="AJ1411" i="24"/>
  <c r="AJ1463" i="24"/>
  <c r="AJ2994" i="24"/>
  <c r="AJ4323" i="24"/>
  <c r="AJ1980" i="24"/>
  <c r="AJ3206" i="24"/>
  <c r="AJ3747" i="24"/>
  <c r="AJ4142" i="24"/>
  <c r="AJ2685" i="24"/>
  <c r="AJ188" i="24" s="1"/>
  <c r="AJ3461" i="24"/>
  <c r="AJ3643" i="24"/>
  <c r="AJ4111" i="24"/>
  <c r="AJ4713" i="24"/>
  <c r="AJ2919" i="24"/>
  <c r="AJ3673" i="24"/>
  <c r="AJ3982" i="24"/>
  <c r="AJ1645" i="24"/>
  <c r="AJ3306" i="24"/>
  <c r="AJ3803" i="24"/>
  <c r="AJ4501" i="24"/>
  <c r="AJ3071" i="24"/>
  <c r="AJ3800" i="24"/>
  <c r="AJ4272" i="24"/>
  <c r="AJ736" i="24"/>
  <c r="AJ3409" i="24"/>
  <c r="AJ4215" i="24"/>
  <c r="AJ3956" i="24"/>
  <c r="AJ4423" i="24"/>
  <c r="AJ3310" i="24"/>
  <c r="AJ4687" i="24"/>
  <c r="AJ4580" i="24"/>
  <c r="AJ4590" i="24" s="1"/>
  <c r="AJ4527" i="24"/>
  <c r="AJ4453" i="24"/>
  <c r="AJ4401" i="24"/>
  <c r="AJ4245" i="24"/>
  <c r="AJ4141" i="24"/>
  <c r="AJ4008" i="24"/>
  <c r="AJ4018" i="24" s="1"/>
  <c r="AJ3696" i="24"/>
  <c r="AJ3540" i="24"/>
  <c r="AJ3617" i="24"/>
  <c r="AJ3335" i="24"/>
  <c r="AJ3253" i="24"/>
  <c r="AJ3127" i="24"/>
  <c r="AJ3046" i="24"/>
  <c r="AJ3056" i="24" s="1"/>
  <c r="AJ3024" i="24"/>
  <c r="AJ2889" i="24"/>
  <c r="AJ2738" i="24"/>
  <c r="AJ2347" i="24"/>
  <c r="AJ2659" i="24"/>
  <c r="AJ2655" i="24"/>
  <c r="AJ2165" i="24"/>
  <c r="AJ2243" i="24"/>
  <c r="AJ2269" i="24"/>
  <c r="AJ2136" i="24"/>
  <c r="AJ1724" i="24"/>
  <c r="AJ1802" i="24"/>
  <c r="AJ1880" i="24"/>
  <c r="AJ1694" i="24"/>
  <c r="AJ1928" i="24"/>
  <c r="AJ1615" i="24"/>
  <c r="AJ1303" i="24"/>
  <c r="AJ1381" i="24"/>
  <c r="AJ1385" i="24"/>
  <c r="AJ1225" i="24"/>
  <c r="AJ888" i="24"/>
  <c r="AJ1329" i="24"/>
  <c r="AJ995" i="24"/>
  <c r="AJ550" i="24"/>
  <c r="AJ579" i="24"/>
  <c r="AJ580" i="24"/>
  <c r="AJ549" i="24"/>
  <c r="AJ449" i="24"/>
  <c r="AJ319" i="24"/>
  <c r="AJ397" i="24"/>
  <c r="AJ342" i="24"/>
  <c r="AJ1412" i="24"/>
  <c r="AJ1646" i="24"/>
  <c r="AJ2139" i="24"/>
  <c r="AJ1906" i="24"/>
  <c r="AJ1568" i="24"/>
  <c r="AJ2707" i="24"/>
  <c r="AJ788" i="24"/>
  <c r="AJ1672" i="24"/>
  <c r="AJ2945" i="24"/>
  <c r="AJ1902" i="24"/>
  <c r="AJ1912" i="24" s="1"/>
  <c r="AJ2295" i="24"/>
  <c r="AJ1021" i="24"/>
  <c r="AJ1278" i="24"/>
  <c r="AJ1798" i="24"/>
  <c r="AJ1808" i="24" s="1"/>
  <c r="AJ2841" i="24"/>
  <c r="AJ554" i="24"/>
  <c r="AJ992" i="24"/>
  <c r="AJ1750" i="24"/>
  <c r="AJ3128" i="24"/>
  <c r="AJ3773" i="24"/>
  <c r="AJ4350" i="24"/>
  <c r="AJ4356" i="24" s="1"/>
  <c r="AJ2711" i="24"/>
  <c r="AJ3774" i="24"/>
  <c r="AJ4298" i="24"/>
  <c r="AJ3123" i="24"/>
  <c r="AJ3487" i="24"/>
  <c r="AJ4193" i="24"/>
  <c r="AJ735" i="24"/>
  <c r="AJ3722" i="24"/>
  <c r="AJ4007" i="24"/>
  <c r="AJ1667" i="24"/>
  <c r="AJ3309" i="24"/>
  <c r="AJ3752" i="24"/>
  <c r="AJ446" i="24"/>
  <c r="AJ2916" i="24"/>
  <c r="AJ3700" i="24"/>
  <c r="AJ4372" i="24"/>
  <c r="AJ4382" i="24" s="1"/>
  <c r="AJ1776" i="24"/>
  <c r="AJ3414" i="24"/>
  <c r="AJ3420" i="24" s="1"/>
  <c r="AJ4371" i="24"/>
  <c r="AJ4658" i="24"/>
  <c r="AJ3829" i="24"/>
  <c r="AJ835" i="24"/>
  <c r="AJ1619" i="24"/>
  <c r="AJ1876" i="24"/>
  <c r="AJ965" i="24"/>
  <c r="AJ2478" i="24"/>
  <c r="AJ1099" i="24"/>
  <c r="AJ1984" i="24"/>
  <c r="AJ2451" i="24"/>
  <c r="AJ216" i="24"/>
  <c r="AJ1047" i="24"/>
  <c r="AJ1459" i="24"/>
  <c r="AJ2192" i="24"/>
  <c r="AJ809" i="24"/>
  <c r="AJ1537" i="24"/>
  <c r="AJ2009" i="24"/>
  <c r="AJ2764" i="24"/>
  <c r="AJ814" i="24"/>
  <c r="AJ602" i="24"/>
  <c r="AJ1563" i="24"/>
  <c r="AJ2317" i="24"/>
  <c r="AJ3176" i="24"/>
  <c r="AJ3721" i="24"/>
  <c r="AJ450" i="24"/>
  <c r="AJ2863" i="24"/>
  <c r="AJ3201" i="24"/>
  <c r="AJ3825" i="24"/>
  <c r="AJ4319" i="24"/>
  <c r="AJ3332" i="24"/>
  <c r="AJ3596" i="24"/>
  <c r="AJ4294" i="24"/>
  <c r="AJ1460" i="24"/>
  <c r="AJ3124" i="24"/>
  <c r="AJ3826" i="24"/>
  <c r="AJ2556" i="24"/>
  <c r="AJ3336" i="24"/>
  <c r="AJ4086" i="24"/>
  <c r="AJ4096" i="24" s="1"/>
  <c r="AJ1255" i="24"/>
  <c r="AJ3072" i="24"/>
  <c r="AJ3777" i="24"/>
  <c r="AJ4349" i="24"/>
  <c r="AJ1901" i="24"/>
  <c r="AJ3466" i="24"/>
  <c r="AJ4397" i="24"/>
  <c r="AJ2789" i="24"/>
  <c r="AJ1693" i="24"/>
  <c r="AJ4554" i="24"/>
  <c r="AJ116" i="24"/>
  <c r="AJ604" i="24"/>
  <c r="AJ622" i="24" s="1"/>
  <c r="AJ265" i="24"/>
  <c r="AJ473" i="24"/>
  <c r="AJ447" i="24"/>
  <c r="AJ373" i="24"/>
  <c r="AJ376" i="24" s="1"/>
  <c r="AJ26" i="24"/>
  <c r="AJ126" i="24"/>
  <c r="AJ51" i="24"/>
  <c r="AJ630" i="24"/>
  <c r="AJ648" i="24" s="1"/>
  <c r="AJ968" i="24"/>
  <c r="AJ986" i="24" s="1"/>
  <c r="AJ682" i="24"/>
  <c r="AJ700" i="24" s="1"/>
  <c r="AJ942" i="24"/>
  <c r="AJ1072" i="24"/>
  <c r="AJ1090" i="24" s="1"/>
  <c r="AJ994" i="24"/>
  <c r="AJ1012" i="24" s="1"/>
  <c r="AJ1280" i="24"/>
  <c r="AJ1298" i="24" s="1"/>
  <c r="AJ1696" i="24"/>
  <c r="AJ1714" i="24" s="1"/>
  <c r="AJ1228" i="24"/>
  <c r="AJ1246" i="24" s="1"/>
  <c r="AJ1384" i="24"/>
  <c r="AJ1402" i="24" s="1"/>
  <c r="AJ1201" i="24"/>
  <c r="AJ1409" i="24"/>
  <c r="AJ1539" i="24"/>
  <c r="AJ1618" i="24"/>
  <c r="AJ1636" i="24" s="1"/>
  <c r="AJ1903" i="24"/>
  <c r="AJ1910" i="24" s="1"/>
  <c r="AJ1852" i="24"/>
  <c r="AJ1870" i="24" s="1"/>
  <c r="AJ1825" i="24"/>
  <c r="AJ2086" i="24"/>
  <c r="AJ2104" i="24" s="1"/>
  <c r="AJ1773" i="24"/>
  <c r="AJ1780" i="24" s="1"/>
  <c r="AJ2111" i="24"/>
  <c r="AJ2319" i="24"/>
  <c r="AJ2245" i="24"/>
  <c r="AJ2033" i="24"/>
  <c r="AJ2241" i="24"/>
  <c r="AJ2112" i="24"/>
  <c r="AJ2130" i="24" s="1"/>
  <c r="AJ2427" i="24"/>
  <c r="AJ2401" i="24"/>
  <c r="AJ2658" i="24"/>
  <c r="AJ2676" i="24" s="1"/>
  <c r="AJ2579" i="24"/>
  <c r="AJ2787" i="24"/>
  <c r="AJ226" i="24"/>
  <c r="AJ2736" i="24"/>
  <c r="AJ2754" i="24" s="1"/>
  <c r="AJ2869" i="24"/>
  <c r="AJ2973" i="24"/>
  <c r="AJ3074" i="24"/>
  <c r="AJ3092" i="24" s="1"/>
  <c r="AJ3385" i="24"/>
  <c r="AJ3392" i="24" s="1"/>
  <c r="AJ3233" i="24"/>
  <c r="AJ3255" i="24"/>
  <c r="AJ3262" i="24" s="1"/>
  <c r="AJ3441" i="24"/>
  <c r="AJ3333" i="24"/>
  <c r="AJ3567" i="24"/>
  <c r="AJ3568" i="24"/>
  <c r="AJ3586" i="24" s="1"/>
  <c r="AJ3749" i="24"/>
  <c r="AJ3853" i="24"/>
  <c r="AJ3909" i="24"/>
  <c r="AJ4039" i="24"/>
  <c r="AJ4504" i="24"/>
  <c r="AJ4522" i="24" s="1"/>
  <c r="AJ4477" i="24"/>
  <c r="AJ4608" i="24"/>
  <c r="AJ4626" i="24" s="1"/>
  <c r="AJ4685" i="24"/>
  <c r="AJ4146" i="24"/>
  <c r="AJ492" i="24"/>
  <c r="AJ27" i="24"/>
  <c r="AJ127" i="24"/>
  <c r="AJ154" i="24"/>
  <c r="AJ2449" i="24"/>
  <c r="AJ2346" i="24"/>
  <c r="AJ2364" i="24" s="1"/>
  <c r="AJ2554" i="24"/>
  <c r="AJ2572" i="24" s="1"/>
  <c r="AJ2371" i="24"/>
  <c r="AJ2476" i="24"/>
  <c r="AJ2494" i="24" s="1"/>
  <c r="AJ2817" i="24"/>
  <c r="AJ2765" i="24"/>
  <c r="AJ2813" i="24"/>
  <c r="AJ2892" i="24"/>
  <c r="AJ2910" i="24" s="1"/>
  <c r="AJ2866" i="24"/>
  <c r="AJ2884" i="24" s="1"/>
  <c r="AJ2917" i="24"/>
  <c r="AJ3021" i="24"/>
  <c r="AJ3022" i="24"/>
  <c r="AJ3040" i="24" s="1"/>
  <c r="AJ3129" i="24"/>
  <c r="AJ3281" i="24"/>
  <c r="AJ3334" i="24"/>
  <c r="AJ3352" i="24" s="1"/>
  <c r="AJ3282" i="24"/>
  <c r="AJ3300" i="24" s="1"/>
  <c r="AJ3386" i="24"/>
  <c r="AJ3404" i="24" s="1"/>
  <c r="AJ3411" i="24"/>
  <c r="AJ3418" i="24" s="1"/>
  <c r="AJ3516" i="24"/>
  <c r="AJ3534" i="24" s="1"/>
  <c r="AJ3571" i="24"/>
  <c r="AJ3727" i="24"/>
  <c r="AJ3597" i="24"/>
  <c r="AJ3879" i="24"/>
  <c r="AJ4036" i="24"/>
  <c r="AJ4054" i="24" s="1"/>
  <c r="AJ4065" i="24"/>
  <c r="AJ4117" i="24"/>
  <c r="AJ4165" i="24"/>
  <c r="AJ4172" i="24" s="1"/>
  <c r="AJ4269" i="24"/>
  <c r="AJ4322" i="24"/>
  <c r="AJ4340" i="24" s="1"/>
  <c r="AJ4452" i="24"/>
  <c r="AJ4470" i="24" s="1"/>
  <c r="AJ4715" i="24"/>
  <c r="AJ1988" i="24" l="1"/>
  <c r="AJ324" i="24"/>
  <c r="AJ532" i="24"/>
  <c r="AJ2458" i="24"/>
  <c r="AJ62" i="24"/>
  <c r="AJ1962" i="24"/>
  <c r="AJ454" i="24"/>
  <c r="AJ300" i="24"/>
  <c r="AJ4174" i="24"/>
  <c r="AJ2456" i="24"/>
  <c r="AJ1990" i="24"/>
  <c r="AJ139" i="24"/>
  <c r="AJ239" i="24"/>
  <c r="AJ89" i="24"/>
  <c r="AJ236" i="24"/>
  <c r="AJ55" i="24"/>
  <c r="AJ534" i="24"/>
  <c r="AJ4408" i="24"/>
  <c r="AJ4588" i="24"/>
  <c r="AJ4016" i="24"/>
  <c r="AJ3210" i="24"/>
  <c r="AJ4044" i="24"/>
  <c r="AJ1886" i="24"/>
  <c r="AJ428" i="24"/>
  <c r="AJ12" i="24"/>
  <c r="AJ214" i="24"/>
  <c r="AJ39" i="24"/>
  <c r="AJ37" i="24"/>
  <c r="AJ241" i="24"/>
  <c r="AJ1782" i="24"/>
  <c r="AJ138" i="24"/>
  <c r="AJ430" i="24"/>
  <c r="AJ4226" i="24"/>
  <c r="AJ135" i="24"/>
  <c r="AJ13" i="24"/>
  <c r="AJ113" i="24"/>
  <c r="AJ3158" i="24"/>
  <c r="AJ230" i="24"/>
  <c r="AJ61" i="24"/>
  <c r="AJ112" i="24"/>
  <c r="AJ36" i="24"/>
  <c r="AJ16" i="24"/>
  <c r="AJ41" i="24"/>
  <c r="AJ326" i="24"/>
  <c r="AJ235" i="24"/>
  <c r="AJ185" i="24"/>
  <c r="AJ211" i="24"/>
  <c r="AJ137" i="24"/>
  <c r="AJ2638" i="24"/>
  <c r="AJ130" i="24"/>
  <c r="AJ272" i="24"/>
  <c r="AJ11" i="24"/>
  <c r="AJ111" i="24"/>
  <c r="AJ352" i="24"/>
  <c r="AJ60" i="24"/>
  <c r="AJ924" i="24"/>
  <c r="AJ141" i="24"/>
  <c r="AJ976" i="24"/>
  <c r="AJ4094" i="24"/>
  <c r="AK4729" i="24"/>
  <c r="AK4728" i="24"/>
  <c r="AK4727" i="24"/>
  <c r="AK4726" i="24"/>
  <c r="AK4703" i="24"/>
  <c r="AK4701" i="24"/>
  <c r="AK4702" i="24"/>
  <c r="AK4700" i="24"/>
  <c r="AK4676" i="24"/>
  <c r="AK4677" i="24"/>
  <c r="AK4650" i="24"/>
  <c r="AK4649" i="24"/>
  <c r="AK4648" i="24"/>
  <c r="AK4674" i="24"/>
  <c r="AK4675" i="24"/>
  <c r="AK4625" i="24"/>
  <c r="AK4651" i="24"/>
  <c r="AK4624" i="24"/>
  <c r="AK4623" i="24"/>
  <c r="AK4622" i="24"/>
  <c r="AK4596" i="24"/>
  <c r="AK4597" i="24"/>
  <c r="AK4570" i="24"/>
  <c r="AK4599" i="24"/>
  <c r="AK4598" i="24"/>
  <c r="AK4573" i="24"/>
  <c r="AK4571" i="24"/>
  <c r="AK4547" i="24"/>
  <c r="AK4572" i="24"/>
  <c r="AK4546" i="24"/>
  <c r="AK4545" i="24"/>
  <c r="AK4544" i="24"/>
  <c r="AK4521" i="24"/>
  <c r="AK4495" i="24"/>
  <c r="AK4518" i="24"/>
  <c r="AK4519" i="24"/>
  <c r="AK4520" i="24"/>
  <c r="AK4494" i="24"/>
  <c r="AK4493" i="24"/>
  <c r="AK4492" i="24"/>
  <c r="AK4467" i="24"/>
  <c r="AK4468" i="24"/>
  <c r="AK4466" i="24"/>
  <c r="AK4441" i="24"/>
  <c r="AK4416" i="24"/>
  <c r="AK4415" i="24"/>
  <c r="AK4414" i="24"/>
  <c r="AK4443" i="24"/>
  <c r="AK4391" i="24"/>
  <c r="AK4442" i="24"/>
  <c r="AK4417" i="24"/>
  <c r="AK4440" i="24"/>
  <c r="AK4469" i="24"/>
  <c r="AK4388" i="24"/>
  <c r="AK4338" i="24"/>
  <c r="AK4337" i="24"/>
  <c r="AK4336" i="24"/>
  <c r="AK4364" i="24"/>
  <c r="AK4363" i="24"/>
  <c r="AK4362" i="24"/>
  <c r="AK4389" i="24"/>
  <c r="AK4365" i="24"/>
  <c r="AK4390" i="24"/>
  <c r="AK4312" i="24"/>
  <c r="AK4311" i="24"/>
  <c r="AK4310" i="24"/>
  <c r="AK4339" i="24"/>
  <c r="AK4287" i="24"/>
  <c r="AK4313" i="24"/>
  <c r="AK4260" i="24"/>
  <c r="AK4259" i="24"/>
  <c r="AK4258" i="24"/>
  <c r="AK4286" i="24"/>
  <c r="AK4285" i="24"/>
  <c r="AK4284" i="24"/>
  <c r="AK4235" i="24"/>
  <c r="AK4261" i="24"/>
  <c r="AK4209" i="24"/>
  <c r="AK4206" i="24"/>
  <c r="AK4156" i="24"/>
  <c r="AK4155" i="24"/>
  <c r="AK4154" i="24"/>
  <c r="AK4208" i="24"/>
  <c r="AK4182" i="24"/>
  <c r="AK4181" i="24"/>
  <c r="AK4180" i="24"/>
  <c r="AK4131" i="24"/>
  <c r="AK4234" i="24"/>
  <c r="AK4207" i="24"/>
  <c r="AK4233" i="24"/>
  <c r="AK4183" i="24"/>
  <c r="AK4129" i="24"/>
  <c r="AK4128" i="24"/>
  <c r="AK4078" i="24"/>
  <c r="AK4077" i="24"/>
  <c r="AK4076" i="24"/>
  <c r="AK4104" i="24"/>
  <c r="AK4103" i="24"/>
  <c r="AK4102" i="24"/>
  <c r="AK4232" i="24"/>
  <c r="AK4157" i="24"/>
  <c r="AK4105" i="24"/>
  <c r="AK4130" i="24"/>
  <c r="AK4027" i="24"/>
  <c r="AK4053" i="24"/>
  <c r="AK4079" i="24"/>
  <c r="AK3974" i="24"/>
  <c r="AK3973" i="24"/>
  <c r="AK3972" i="24"/>
  <c r="AK4000" i="24"/>
  <c r="AK3999" i="24"/>
  <c r="AK3998" i="24"/>
  <c r="AK4052" i="24"/>
  <c r="AK4051" i="24"/>
  <c r="AK4050" i="24"/>
  <c r="AK3975" i="24"/>
  <c r="AK4001" i="24"/>
  <c r="AK3949" i="24"/>
  <c r="AK3896" i="24"/>
  <c r="AK3895" i="24"/>
  <c r="AK3894" i="24"/>
  <c r="AK3922" i="24"/>
  <c r="AK3921" i="24"/>
  <c r="AK3920" i="24"/>
  <c r="AK4026" i="24"/>
  <c r="AK3948" i="24"/>
  <c r="AK3947" i="24"/>
  <c r="AK3946" i="24"/>
  <c r="AK4025" i="24"/>
  <c r="AK4024" i="24"/>
  <c r="AK3923" i="24"/>
  <c r="AK3844" i="24"/>
  <c r="AK3843" i="24"/>
  <c r="AK3842" i="24"/>
  <c r="AK3870" i="24"/>
  <c r="AK3869" i="24"/>
  <c r="AK3868" i="24"/>
  <c r="AK3845" i="24"/>
  <c r="AK3871" i="24"/>
  <c r="AK3897" i="24"/>
  <c r="AK3714" i="24"/>
  <c r="AK3713" i="24"/>
  <c r="AK3712" i="24"/>
  <c r="AK3740" i="24"/>
  <c r="AK3739" i="24"/>
  <c r="AK3738" i="24"/>
  <c r="AK3766" i="24"/>
  <c r="AK3765" i="24"/>
  <c r="AK3764" i="24"/>
  <c r="AK3689" i="24"/>
  <c r="AK3792" i="24"/>
  <c r="AK3791" i="24"/>
  <c r="AK3790" i="24"/>
  <c r="AK3715" i="24"/>
  <c r="AK3818" i="24"/>
  <c r="AK3817" i="24"/>
  <c r="AK3816" i="24"/>
  <c r="AK3741" i="24"/>
  <c r="AK3767" i="24"/>
  <c r="AK3793" i="24"/>
  <c r="AK3819" i="24"/>
  <c r="AK3687" i="24"/>
  <c r="AK3558" i="24"/>
  <c r="AK3557" i="24"/>
  <c r="AK3556" i="24"/>
  <c r="AK3584" i="24"/>
  <c r="AK3583" i="24"/>
  <c r="AK3582" i="24"/>
  <c r="AK3610" i="24"/>
  <c r="AK3609" i="24"/>
  <c r="AK3608" i="24"/>
  <c r="AK3533" i="24"/>
  <c r="AK3636" i="24"/>
  <c r="AK3635" i="24"/>
  <c r="AK3634" i="24"/>
  <c r="AK3559" i="24"/>
  <c r="AK3688" i="24"/>
  <c r="AK3686" i="24"/>
  <c r="AK3662" i="24"/>
  <c r="AK3661" i="24"/>
  <c r="AK3660" i="24"/>
  <c r="AK3585" i="24"/>
  <c r="AK3637" i="24"/>
  <c r="AK3663" i="24"/>
  <c r="AK3532" i="24"/>
  <c r="AK3531" i="24"/>
  <c r="AK3530" i="24"/>
  <c r="AK3428" i="24"/>
  <c r="AK3427" i="24"/>
  <c r="AK3426" i="24"/>
  <c r="AK3454" i="24"/>
  <c r="AK3453" i="24"/>
  <c r="AK3452" i="24"/>
  <c r="AK3611" i="24"/>
  <c r="AK3480" i="24"/>
  <c r="AK3479" i="24"/>
  <c r="AK3478" i="24"/>
  <c r="AK3403" i="24"/>
  <c r="AK3506" i="24"/>
  <c r="AK3505" i="24"/>
  <c r="AK3504" i="24"/>
  <c r="AK3455" i="24"/>
  <c r="AK3481" i="24"/>
  <c r="AK3507" i="24"/>
  <c r="AK3401" i="24"/>
  <c r="AK3351" i="24"/>
  <c r="AK3400" i="24"/>
  <c r="AK3376" i="24"/>
  <c r="AK3272" i="24"/>
  <c r="AK3271" i="24"/>
  <c r="AK3270" i="24"/>
  <c r="AK3298" i="24"/>
  <c r="AK3297" i="24"/>
  <c r="AK3296" i="24"/>
  <c r="AK3324" i="24"/>
  <c r="AK3323" i="24"/>
  <c r="AK3322" i="24"/>
  <c r="AK3402" i="24"/>
  <c r="AK3375" i="24"/>
  <c r="AK3374" i="24"/>
  <c r="AK3299" i="24"/>
  <c r="AK3325" i="24"/>
  <c r="AK3247" i="24"/>
  <c r="AK3194" i="24"/>
  <c r="AK3193" i="24"/>
  <c r="AK3192" i="24"/>
  <c r="AK3117" i="24"/>
  <c r="AK3377" i="24"/>
  <c r="AK3220" i="24"/>
  <c r="AK3219" i="24"/>
  <c r="AK3218" i="24"/>
  <c r="AK3143" i="24"/>
  <c r="AK3244" i="24"/>
  <c r="AK3169" i="24"/>
  <c r="AK3195" i="24"/>
  <c r="AK3246" i="24"/>
  <c r="AK3221" i="24"/>
  <c r="AK3350" i="24"/>
  <c r="AK3349" i="24"/>
  <c r="AK3348" i="24"/>
  <c r="AK3273" i="24"/>
  <c r="AK3245" i="24"/>
  <c r="AK3142" i="24"/>
  <c r="AK3141" i="24"/>
  <c r="AK3140" i="24"/>
  <c r="AK3429" i="24"/>
  <c r="AK3168" i="24"/>
  <c r="AK3167" i="24"/>
  <c r="AK3166" i="24"/>
  <c r="AK3091" i="24"/>
  <c r="AK2960" i="24"/>
  <c r="AK2959" i="24"/>
  <c r="AK2958" i="24"/>
  <c r="AK3012" i="24"/>
  <c r="AK3011" i="24"/>
  <c r="AK3010" i="24"/>
  <c r="AK3038" i="24"/>
  <c r="AK3037" i="24"/>
  <c r="AK3036" i="24"/>
  <c r="AK2961" i="24"/>
  <c r="AK3116" i="24"/>
  <c r="AK3064" i="24"/>
  <c r="AK3063" i="24"/>
  <c r="AK3062" i="24"/>
  <c r="AK2987" i="24"/>
  <c r="AK3090" i="24"/>
  <c r="AK3089" i="24"/>
  <c r="AK3088" i="24"/>
  <c r="AK3013" i="24"/>
  <c r="AK3115" i="24"/>
  <c r="AK3039" i="24"/>
  <c r="AK3114" i="24"/>
  <c r="AK3065" i="24"/>
  <c r="AK2935" i="24"/>
  <c r="AK2804" i="24"/>
  <c r="AK2830" i="24"/>
  <c r="AK2829" i="24"/>
  <c r="AK2828" i="24"/>
  <c r="AK2856" i="24"/>
  <c r="AK2855" i="24"/>
  <c r="AK2854" i="24"/>
  <c r="AK2882" i="24"/>
  <c r="AK2881" i="24"/>
  <c r="AK2880" i="24"/>
  <c r="AK2805" i="24"/>
  <c r="AK2908" i="24"/>
  <c r="AK2907" i="24"/>
  <c r="AK2906" i="24"/>
  <c r="AK2831" i="24"/>
  <c r="AK2986" i="24"/>
  <c r="AK2934" i="24"/>
  <c r="AK2933" i="24"/>
  <c r="AK2932" i="24"/>
  <c r="AK2857" i="24"/>
  <c r="AK2985" i="24"/>
  <c r="AK2984" i="24"/>
  <c r="AK2883" i="24"/>
  <c r="AK2726" i="24"/>
  <c r="AK2725" i="24"/>
  <c r="AK2724" i="24"/>
  <c r="AK2752" i="24"/>
  <c r="AK2751" i="24"/>
  <c r="AK2750" i="24"/>
  <c r="AK2778" i="24"/>
  <c r="AK2777" i="24"/>
  <c r="AK2776" i="24"/>
  <c r="AK2701" i="24"/>
  <c r="AK204" i="24" s="1"/>
  <c r="AK2802" i="24"/>
  <c r="AK2727" i="24"/>
  <c r="AK2909" i="24"/>
  <c r="AK2753" i="24"/>
  <c r="AK2674" i="24"/>
  <c r="AK2673" i="24"/>
  <c r="AK2672" i="24"/>
  <c r="AK2803" i="24"/>
  <c r="AK2700" i="24"/>
  <c r="AK203" i="24" s="1"/>
  <c r="AK2699" i="24"/>
  <c r="AK202" i="24" s="1"/>
  <c r="AK2698" i="24"/>
  <c r="AK201" i="24" s="1"/>
  <c r="AK2622" i="24"/>
  <c r="AK2621" i="24"/>
  <c r="AK2620" i="24"/>
  <c r="AK2545" i="24"/>
  <c r="AK2414" i="24"/>
  <c r="AK2413" i="24"/>
  <c r="AK2412" i="24"/>
  <c r="AK2675" i="24"/>
  <c r="AK2646" i="24"/>
  <c r="AK2571" i="24"/>
  <c r="AK2440" i="24"/>
  <c r="AK2439" i="24"/>
  <c r="AK2438" i="24"/>
  <c r="AK2363" i="24"/>
  <c r="AK2647" i="24"/>
  <c r="AK2597" i="24"/>
  <c r="AK2466" i="24"/>
  <c r="AK2465" i="24"/>
  <c r="AK2464" i="24"/>
  <c r="AK2389" i="24"/>
  <c r="AK2623" i="24"/>
  <c r="AK2492" i="24"/>
  <c r="AK2491" i="24"/>
  <c r="AK2490" i="24"/>
  <c r="AK2415" i="24"/>
  <c r="AK2518" i="24"/>
  <c r="AK2517" i="24"/>
  <c r="AK2516" i="24"/>
  <c r="AK2441" i="24"/>
  <c r="AK2779" i="24"/>
  <c r="AK2648" i="24"/>
  <c r="AK2544" i="24"/>
  <c r="AK2543" i="24"/>
  <c r="AK2542" i="24"/>
  <c r="AK2467" i="24"/>
  <c r="AK2336" i="24"/>
  <c r="AK2335" i="24"/>
  <c r="AK2334" i="24"/>
  <c r="AK2649" i="24"/>
  <c r="AK2570" i="24"/>
  <c r="AK2569" i="24"/>
  <c r="AK2568" i="24"/>
  <c r="AK2493" i="24"/>
  <c r="AK2362" i="24"/>
  <c r="AK2361" i="24"/>
  <c r="AK2360" i="24"/>
  <c r="AK2258" i="24"/>
  <c r="AK2257" i="24"/>
  <c r="AK2256" i="24"/>
  <c r="AK2181" i="24"/>
  <c r="AK2050" i="24"/>
  <c r="AK2049" i="24"/>
  <c r="AK2048" i="24"/>
  <c r="AK2310" i="24"/>
  <c r="AK2309" i="24"/>
  <c r="AK2308" i="24"/>
  <c r="AK2233" i="24"/>
  <c r="AK2102" i="24"/>
  <c r="AK2101" i="24"/>
  <c r="AK2100" i="24"/>
  <c r="AK2259" i="24"/>
  <c r="AK2128" i="24"/>
  <c r="AK2127" i="24"/>
  <c r="AK2126" i="24"/>
  <c r="AK2051" i="24"/>
  <c r="AK2285" i="24"/>
  <c r="AK2154" i="24"/>
  <c r="AK2153" i="24"/>
  <c r="AK2152" i="24"/>
  <c r="AK2077" i="24"/>
  <c r="AK2596" i="24"/>
  <c r="AK2337" i="24"/>
  <c r="AK2311" i="24"/>
  <c r="AK2180" i="24"/>
  <c r="AK2179" i="24"/>
  <c r="AK2178" i="24"/>
  <c r="AK2103" i="24"/>
  <c r="AK2595" i="24"/>
  <c r="AK2594" i="24"/>
  <c r="AK2388" i="24"/>
  <c r="AK2206" i="24"/>
  <c r="AK2205" i="24"/>
  <c r="AK2204" i="24"/>
  <c r="AK2129" i="24"/>
  <c r="AK2519" i="24"/>
  <c r="AK2387" i="24"/>
  <c r="AK2386" i="24"/>
  <c r="AK2232" i="24"/>
  <c r="AK2231" i="24"/>
  <c r="AK2230" i="24"/>
  <c r="AK2155" i="24"/>
  <c r="AK2283" i="24"/>
  <c r="AK2282" i="24"/>
  <c r="AK2207" i="24"/>
  <c r="AK1999" i="24"/>
  <c r="AK1868" i="24"/>
  <c r="AK1867" i="24"/>
  <c r="AK1866" i="24"/>
  <c r="AK1791" i="24"/>
  <c r="AK2025" i="24"/>
  <c r="AK1894" i="24"/>
  <c r="AK1893" i="24"/>
  <c r="AK1892" i="24"/>
  <c r="AK1817" i="24"/>
  <c r="AK1920" i="24"/>
  <c r="AK1919" i="24"/>
  <c r="AK1918" i="24"/>
  <c r="AK1843" i="24"/>
  <c r="AK1946" i="24"/>
  <c r="AK1945" i="24"/>
  <c r="AK1944" i="24"/>
  <c r="AK1869" i="24"/>
  <c r="AK1972" i="24"/>
  <c r="AK1971" i="24"/>
  <c r="AK1970" i="24"/>
  <c r="AK1895" i="24"/>
  <c r="AK1764" i="24"/>
  <c r="AK1763" i="24"/>
  <c r="AK1762" i="24"/>
  <c r="AK2076" i="24"/>
  <c r="AK1998" i="24"/>
  <c r="AK1997" i="24"/>
  <c r="AK1996" i="24"/>
  <c r="AK1921" i="24"/>
  <c r="AK1790" i="24"/>
  <c r="AK1789" i="24"/>
  <c r="AK1788" i="24"/>
  <c r="AK2284" i="24"/>
  <c r="AK1973" i="24"/>
  <c r="AK1842" i="24"/>
  <c r="AK1841" i="24"/>
  <c r="AK1840" i="24"/>
  <c r="AK1765" i="24"/>
  <c r="AK2075" i="24"/>
  <c r="AK1739" i="24"/>
  <c r="AK1661" i="24"/>
  <c r="AK1530" i="24"/>
  <c r="AK1529" i="24"/>
  <c r="AK1528" i="24"/>
  <c r="AK1453" i="24"/>
  <c r="AK1816" i="24"/>
  <c r="AK1736" i="24"/>
  <c r="AK1687" i="24"/>
  <c r="AK1556" i="24"/>
  <c r="AK1555" i="24"/>
  <c r="AK1554" i="24"/>
  <c r="AK1479" i="24"/>
  <c r="AK1815" i="24"/>
  <c r="AK1814" i="24"/>
  <c r="AK1713" i="24"/>
  <c r="AK1582" i="24"/>
  <c r="AK1581" i="24"/>
  <c r="AK1580" i="24"/>
  <c r="AK1505" i="24"/>
  <c r="AK1737" i="24"/>
  <c r="AK1608" i="24"/>
  <c r="AK1607" i="24"/>
  <c r="AK1606" i="24"/>
  <c r="AK1531" i="24"/>
  <c r="AK2074" i="24"/>
  <c r="AK1738" i="24"/>
  <c r="AK1634" i="24"/>
  <c r="AK1633" i="24"/>
  <c r="AK1632" i="24"/>
  <c r="AK1557" i="24"/>
  <c r="AK1660" i="24"/>
  <c r="AK1659" i="24"/>
  <c r="AK1658" i="24"/>
  <c r="AK1583" i="24"/>
  <c r="AK1452" i="24"/>
  <c r="AK1451" i="24"/>
  <c r="AK1450" i="24"/>
  <c r="AK2023" i="24"/>
  <c r="AK2022" i="24"/>
  <c r="AK1947" i="24"/>
  <c r="AK1712" i="24"/>
  <c r="AK1711" i="24"/>
  <c r="AK1710" i="24"/>
  <c r="AK1635" i="24"/>
  <c r="AK1504" i="24"/>
  <c r="AK1503" i="24"/>
  <c r="AK1502" i="24"/>
  <c r="AK1322" i="24"/>
  <c r="AK1321" i="24"/>
  <c r="AK1320" i="24"/>
  <c r="AK1245" i="24"/>
  <c r="AK1686" i="24"/>
  <c r="AK1348" i="24"/>
  <c r="AK1347" i="24"/>
  <c r="AK1346" i="24"/>
  <c r="AK1271" i="24"/>
  <c r="AK1140" i="24"/>
  <c r="AK1139" i="24"/>
  <c r="AK1685" i="24"/>
  <c r="AK1684" i="24"/>
  <c r="AK1374" i="24"/>
  <c r="AK1373" i="24"/>
  <c r="AK1372" i="24"/>
  <c r="AK1297" i="24"/>
  <c r="AK1166" i="24"/>
  <c r="AK1165" i="24"/>
  <c r="AK1164" i="24"/>
  <c r="AK2024" i="24"/>
  <c r="AK1609" i="24"/>
  <c r="AK1478" i="24"/>
  <c r="AK1424" i="24"/>
  <c r="AK1349" i="24"/>
  <c r="AK1218" i="24"/>
  <c r="AK1217" i="24"/>
  <c r="AK1216" i="24"/>
  <c r="AK1141" i="24"/>
  <c r="AK1477" i="24"/>
  <c r="AK1476" i="24"/>
  <c r="AK1427" i="24"/>
  <c r="AK1425" i="24"/>
  <c r="AK1375" i="24"/>
  <c r="AK1244" i="24"/>
  <c r="AK1243" i="24"/>
  <c r="AK1242" i="24"/>
  <c r="AK1167" i="24"/>
  <c r="AK1401" i="24"/>
  <c r="AK1270" i="24"/>
  <c r="AK1269" i="24"/>
  <c r="AK1268" i="24"/>
  <c r="AK1193" i="24"/>
  <c r="AK1426" i="24"/>
  <c r="AK1296" i="24"/>
  <c r="AK1295" i="24"/>
  <c r="AK1294" i="24"/>
  <c r="AK1219" i="24"/>
  <c r="AK1399" i="24"/>
  <c r="AK1398" i="24"/>
  <c r="AK1115" i="24"/>
  <c r="AK984" i="24"/>
  <c r="AK983" i="24"/>
  <c r="AK982" i="24"/>
  <c r="AK907" i="24"/>
  <c r="AK1192" i="24"/>
  <c r="AK1010" i="24"/>
  <c r="AK1009" i="24"/>
  <c r="AK1008" i="24"/>
  <c r="AK933" i="24"/>
  <c r="AK1191" i="24"/>
  <c r="AK1190" i="24"/>
  <c r="AK1036" i="24"/>
  <c r="AK1035" i="24"/>
  <c r="AK1034" i="24"/>
  <c r="AK959" i="24"/>
  <c r="AK1062" i="24"/>
  <c r="AK1061" i="24"/>
  <c r="AK1060" i="24"/>
  <c r="AK985" i="24"/>
  <c r="AK854" i="24"/>
  <c r="AK853" i="24"/>
  <c r="AK852" i="24"/>
  <c r="AK1088" i="24"/>
  <c r="AK1087" i="24"/>
  <c r="AK1086" i="24"/>
  <c r="AK1011" i="24"/>
  <c r="AK880" i="24"/>
  <c r="AK879" i="24"/>
  <c r="AK878" i="24"/>
  <c r="AK1114" i="24"/>
  <c r="AK1113" i="24"/>
  <c r="AK1112" i="24"/>
  <c r="AK1037" i="24"/>
  <c r="AK906" i="24"/>
  <c r="AK905" i="24"/>
  <c r="AK904" i="24"/>
  <c r="AK1323" i="24"/>
  <c r="AK1063" i="24"/>
  <c r="AK932" i="24"/>
  <c r="AK931" i="24"/>
  <c r="AK930" i="24"/>
  <c r="AK855" i="24"/>
  <c r="AK1400" i="24"/>
  <c r="AK1138" i="24"/>
  <c r="AK881" i="24"/>
  <c r="AK777" i="24"/>
  <c r="AK646" i="24"/>
  <c r="AK645" i="24"/>
  <c r="AK644" i="24"/>
  <c r="AK569" i="24"/>
  <c r="AK803" i="24"/>
  <c r="AK672" i="24"/>
  <c r="AK671" i="24"/>
  <c r="AK670" i="24"/>
  <c r="AK595" i="24"/>
  <c r="AK829" i="24"/>
  <c r="AK698" i="24"/>
  <c r="AK697" i="24"/>
  <c r="AK696" i="24"/>
  <c r="AK621" i="24"/>
  <c r="AK724" i="24"/>
  <c r="AK723" i="24"/>
  <c r="AK722" i="24"/>
  <c r="AK647" i="24"/>
  <c r="AK750" i="24"/>
  <c r="AK749" i="24"/>
  <c r="AK748" i="24"/>
  <c r="AK673" i="24"/>
  <c r="AK542" i="24"/>
  <c r="AK541" i="24"/>
  <c r="AK540" i="24"/>
  <c r="AK1089" i="24"/>
  <c r="AK958" i="24"/>
  <c r="AK776" i="24"/>
  <c r="AK775" i="24"/>
  <c r="AK774" i="24"/>
  <c r="AK699" i="24"/>
  <c r="AK568" i="24"/>
  <c r="AK567" i="24"/>
  <c r="AK566" i="24"/>
  <c r="AK828" i="24"/>
  <c r="AK827" i="24"/>
  <c r="AK826" i="24"/>
  <c r="AK751" i="24"/>
  <c r="AK620" i="24"/>
  <c r="AK619" i="24"/>
  <c r="AK618" i="24"/>
  <c r="AK543" i="24"/>
  <c r="AK956" i="24"/>
  <c r="AK801" i="24"/>
  <c r="AK800" i="24"/>
  <c r="AK516" i="24"/>
  <c r="AK515" i="24"/>
  <c r="AK514" i="24"/>
  <c r="AK439" i="24"/>
  <c r="AK308" i="24"/>
  <c r="AK307" i="24"/>
  <c r="AK306" i="24"/>
  <c r="AK594" i="24"/>
  <c r="AK465" i="24"/>
  <c r="AK334" i="24"/>
  <c r="AK333" i="24"/>
  <c r="AK332" i="24"/>
  <c r="AK593" i="24"/>
  <c r="AK592" i="24"/>
  <c r="AK491" i="24"/>
  <c r="AK360" i="24"/>
  <c r="AK359" i="24"/>
  <c r="AK358" i="24"/>
  <c r="AK283" i="24"/>
  <c r="AK517" i="24"/>
  <c r="AK386" i="24"/>
  <c r="AK385" i="24"/>
  <c r="AK384" i="24"/>
  <c r="AK309" i="24"/>
  <c r="AK957" i="24"/>
  <c r="AK412" i="24"/>
  <c r="AK411" i="24"/>
  <c r="AK410" i="24"/>
  <c r="AK335" i="24"/>
  <c r="AK725" i="24"/>
  <c r="AK464" i="24"/>
  <c r="AK463" i="24"/>
  <c r="AK462" i="24"/>
  <c r="AK387" i="24"/>
  <c r="AK802" i="24"/>
  <c r="AK490" i="24"/>
  <c r="AK489" i="24"/>
  <c r="AK488" i="24"/>
  <c r="AK413" i="24"/>
  <c r="AK282" i="24"/>
  <c r="AK281" i="24"/>
  <c r="AK280" i="24"/>
  <c r="AL2" i="24"/>
  <c r="AK361" i="24"/>
  <c r="AK4" i="24"/>
  <c r="AK4607" i="24" s="1"/>
  <c r="AK438" i="24"/>
  <c r="AK437" i="24"/>
  <c r="AK436" i="24"/>
  <c r="AK1669" i="24"/>
  <c r="AK3645" i="24"/>
  <c r="AK3541" i="24"/>
  <c r="AK4634" i="24"/>
  <c r="AK4652" i="24" s="1"/>
  <c r="AK3698" i="24"/>
  <c r="AK3716" i="24" s="1"/>
  <c r="AK4060" i="24"/>
  <c r="AJ161" i="24"/>
  <c r="AJ155" i="24"/>
  <c r="AJ948" i="24"/>
  <c r="AJ86" i="24"/>
  <c r="AJ136" i="24"/>
  <c r="AJ213" i="24"/>
  <c r="AJ163" i="24"/>
  <c r="AJ4224" i="24"/>
  <c r="AJ238" i="24"/>
  <c r="AJ35" i="24"/>
  <c r="AJ160" i="24"/>
  <c r="AJ4042" i="24"/>
  <c r="AJ64" i="24"/>
  <c r="AJ186" i="24"/>
  <c r="AJ164" i="24"/>
  <c r="AJ91" i="24"/>
  <c r="AJ38" i="24"/>
  <c r="AJ1522" i="24"/>
  <c r="AJ80" i="24"/>
  <c r="AJ3236" i="24"/>
  <c r="AK758" i="24"/>
  <c r="AK1099" i="24"/>
  <c r="AK1121" i="24"/>
  <c r="AK576" i="24"/>
  <c r="AK1073" i="24"/>
  <c r="AK995" i="24"/>
  <c r="AK940" i="24"/>
  <c r="AK1334" i="24"/>
  <c r="AK1407" i="24"/>
  <c r="AK1459" i="24"/>
  <c r="AK1281" i="24"/>
  <c r="AK1464" i="24"/>
  <c r="AK1719" i="24"/>
  <c r="AK1928" i="24"/>
  <c r="AK1876" i="24"/>
  <c r="AK1724" i="24"/>
  <c r="AK2062" i="24"/>
  <c r="AK2292" i="24"/>
  <c r="AK2166" i="24"/>
  <c r="AK2213" i="24"/>
  <c r="AK2582" i="24"/>
  <c r="AK2530" i="24"/>
  <c r="AK2344" i="24"/>
  <c r="AK2655" i="24"/>
  <c r="AK2916" i="24"/>
  <c r="AK3050" i="24"/>
  <c r="AK2868" i="24"/>
  <c r="AK3019" i="24"/>
  <c r="AK3335" i="24"/>
  <c r="AK3410" i="24"/>
  <c r="AK3644" i="24"/>
  <c r="AK3674" i="24"/>
  <c r="AK3725" i="24"/>
  <c r="AK3881" i="24"/>
  <c r="AK4089" i="24"/>
  <c r="AK4059" i="24"/>
  <c r="AK4219" i="24"/>
  <c r="AK4346" i="24"/>
  <c r="AK4449" i="24"/>
  <c r="AK4527" i="24"/>
  <c r="AK4714" i="24"/>
  <c r="AJ4120" i="24"/>
  <c r="AJ336" i="24"/>
  <c r="AJ255" i="24" s="1"/>
  <c r="AJ237" i="24"/>
  <c r="AJ2702" i="24"/>
  <c r="AJ205" i="24" s="1"/>
  <c r="AJ187" i="24"/>
  <c r="AJ960" i="24"/>
  <c r="AJ105" i="24" s="1"/>
  <c r="AJ87" i="24"/>
  <c r="AJ2744" i="24"/>
  <c r="AJ3264" i="24"/>
  <c r="AJ4148" i="24"/>
  <c r="AJ3160" i="24"/>
  <c r="AJ210" i="24"/>
  <c r="AJ3680" i="24"/>
  <c r="AJ3212" i="24"/>
  <c r="AJ10" i="24"/>
  <c r="AJ274" i="24"/>
  <c r="AJ110" i="24"/>
  <c r="AJ63" i="24"/>
  <c r="AJ950" i="24"/>
  <c r="AJ85" i="24"/>
  <c r="AJ2234" i="24"/>
  <c r="AJ180" i="24" s="1"/>
  <c r="AJ162" i="24"/>
  <c r="AJ114" i="24"/>
  <c r="AK3101" i="24"/>
  <c r="AK4636" i="24"/>
  <c r="AK3024" i="24"/>
  <c r="AK3331" i="24"/>
  <c r="AK3907" i="24"/>
  <c r="AK4168" i="24"/>
  <c r="AK4293" i="24"/>
  <c r="AK3669" i="24"/>
  <c r="AK2764" i="24"/>
  <c r="AK4476" i="24"/>
  <c r="AK4012" i="24"/>
  <c r="AK3332" i="24"/>
  <c r="AK3488" i="24"/>
  <c r="AK3045" i="24"/>
  <c r="AK4579" i="24"/>
  <c r="AK3409" i="24"/>
  <c r="AK2945" i="24"/>
  <c r="AK4193" i="24"/>
  <c r="AK3647" i="24"/>
  <c r="AK2734" i="24"/>
  <c r="AK523" i="24"/>
  <c r="AK4297" i="24"/>
  <c r="AK3751" i="24"/>
  <c r="AK3049" i="24"/>
  <c r="AK501" i="24"/>
  <c r="AK66" i="24"/>
  <c r="AK2760" i="24"/>
  <c r="AK1823" i="24"/>
  <c r="AK1850" i="24"/>
  <c r="AK809" i="24"/>
  <c r="AK2630" i="24"/>
  <c r="AK2139" i="24"/>
  <c r="AK1619" i="24"/>
  <c r="AK653" i="24"/>
  <c r="AK2058" i="24"/>
  <c r="AK1668" i="24"/>
  <c r="AK450" i="24"/>
  <c r="AK1541" i="24"/>
  <c r="AK736" i="24"/>
  <c r="AK398" i="24"/>
  <c r="AK371" i="24"/>
  <c r="AK397" i="24"/>
  <c r="AK732" i="24"/>
  <c r="AK446" i="24"/>
  <c r="AK761" i="24"/>
  <c r="AK1333" i="24"/>
  <c r="AK631" i="24"/>
  <c r="AK579" i="24"/>
  <c r="AK839" i="24"/>
  <c r="AK1126" i="24"/>
  <c r="AK943" i="24"/>
  <c r="AK1048" i="24"/>
  <c r="AK1148" i="24"/>
  <c r="AK1230" i="24"/>
  <c r="AK1303" i="24"/>
  <c r="AK1568" i="24"/>
  <c r="AK1538" i="24"/>
  <c r="AK1771" i="24"/>
  <c r="AK1931" i="24"/>
  <c r="AK2010" i="24"/>
  <c r="AK1798" i="24"/>
  <c r="AK2270" i="24"/>
  <c r="AK2240" i="24"/>
  <c r="AK2322" i="24"/>
  <c r="AK2941" i="24"/>
  <c r="AK2607" i="24"/>
  <c r="AK2347" i="24"/>
  <c r="AK2738" i="24"/>
  <c r="AK2685" i="24"/>
  <c r="AK188" i="24" s="1"/>
  <c r="AK2867" i="24"/>
  <c r="AK2942" i="24"/>
  <c r="AK2968" i="24"/>
  <c r="AK3305" i="24"/>
  <c r="AK3306" i="24"/>
  <c r="AK3284" i="24"/>
  <c r="AK3387" i="24"/>
  <c r="AK3752" i="24"/>
  <c r="AK3622" i="24"/>
  <c r="AK3696" i="24"/>
  <c r="AK3903" i="24"/>
  <c r="AK3985" i="24"/>
  <c r="AK4190" i="24"/>
  <c r="AK4271" i="24"/>
  <c r="AK4375" i="24"/>
  <c r="AK4506" i="24"/>
  <c r="AK4580" i="24"/>
  <c r="AK4662" i="24"/>
  <c r="AJ4068" i="24"/>
  <c r="AJ298" i="24"/>
  <c r="AJ2742" i="24"/>
  <c r="AJ456" i="24"/>
  <c r="AJ3706" i="24"/>
  <c r="AJ88" i="24"/>
  <c r="AJ14" i="24"/>
  <c r="AK1017" i="24"/>
  <c r="AK2474" i="24"/>
  <c r="AK1251" i="24"/>
  <c r="AK346" i="24"/>
  <c r="AK419" i="24"/>
  <c r="AK424" i="24"/>
  <c r="AK449" i="24"/>
  <c r="AK783" i="24"/>
  <c r="AK683" i="24"/>
  <c r="AK601" i="24"/>
  <c r="AK1047" i="24"/>
  <c r="AK1256" i="24"/>
  <c r="AK965" i="24"/>
  <c r="AK1122" i="24"/>
  <c r="AK1174" i="24"/>
  <c r="AK1151" i="24"/>
  <c r="AK1304" i="24"/>
  <c r="AK1438" i="24"/>
  <c r="AK1642" i="24"/>
  <c r="AK1672" i="24"/>
  <c r="AK1953" i="24"/>
  <c r="AK1853" i="24"/>
  <c r="AK1932" i="24"/>
  <c r="AK2551" i="24"/>
  <c r="AK2061" i="24"/>
  <c r="AK2243" i="24"/>
  <c r="AK2426" i="24"/>
  <c r="AK2425" i="24"/>
  <c r="AK2629" i="24"/>
  <c r="AK2369" i="24"/>
  <c r="AK2686" i="24"/>
  <c r="AK2659" i="24"/>
  <c r="AK2889" i="24"/>
  <c r="AK3075" i="24"/>
  <c r="AK2971" i="24"/>
  <c r="AK3280" i="24"/>
  <c r="AK3466" i="24"/>
  <c r="AK3358" i="24"/>
  <c r="AK3492" i="24"/>
  <c r="AK3592" i="24"/>
  <c r="AK3726" i="24"/>
  <c r="AK3804" i="24"/>
  <c r="AK3882" i="24"/>
  <c r="AK4007" i="24"/>
  <c r="AK4115" i="24"/>
  <c r="AK4272" i="24"/>
  <c r="AK4376" i="24"/>
  <c r="AK4480" i="24"/>
  <c r="AK4558" i="24"/>
  <c r="AK4687" i="24"/>
  <c r="AJ922" i="24"/>
  <c r="AJ212" i="24"/>
  <c r="AJ4536" i="24"/>
  <c r="AK4194" i="24" l="1"/>
  <c r="AK4200" i="24" s="1"/>
  <c r="AK1487" i="24"/>
  <c r="AK944" i="24"/>
  <c r="AK811" i="24"/>
  <c r="AK3802" i="24"/>
  <c r="AK3820" i="24" s="1"/>
  <c r="AK2239" i="24"/>
  <c r="AK3412" i="24"/>
  <c r="AK3430" i="24" s="1"/>
  <c r="AK3437" i="24"/>
  <c r="AK1881" i="24"/>
  <c r="AK529" i="24"/>
  <c r="AK1979" i="24"/>
  <c r="AK4478" i="24"/>
  <c r="AK4496" i="24" s="1"/>
  <c r="AK3489" i="24"/>
  <c r="AK474" i="24"/>
  <c r="AK267" i="24"/>
  <c r="AK3961" i="24"/>
  <c r="AK1279" i="24"/>
  <c r="AK347" i="24"/>
  <c r="AK3023" i="24"/>
  <c r="AK4295" i="24"/>
  <c r="AK2709" i="24"/>
  <c r="AK2580" i="24"/>
  <c r="AK2598" i="24" s="1"/>
  <c r="AK2396" i="24"/>
  <c r="AK3204" i="24"/>
  <c r="AK3222" i="24" s="1"/>
  <c r="AK967" i="24"/>
  <c r="AK1435" i="24"/>
  <c r="AK251" i="24"/>
  <c r="AK3253" i="24"/>
  <c r="AK914" i="24"/>
  <c r="AK4377" i="24"/>
  <c r="AK3983" i="24"/>
  <c r="AK3073" i="24"/>
  <c r="AK941" i="24"/>
  <c r="AK317" i="24"/>
  <c r="AK77" i="24"/>
  <c r="AK2373" i="24"/>
  <c r="AK553" i="24"/>
  <c r="AK3750" i="24"/>
  <c r="AK3768" i="24" s="1"/>
  <c r="AK4400" i="24"/>
  <c r="AK4418" i="24" s="1"/>
  <c r="AK3957" i="24"/>
  <c r="AK1543" i="24"/>
  <c r="AK1955" i="24"/>
  <c r="AK425" i="24"/>
  <c r="AK2114" i="24"/>
  <c r="AK445" i="24"/>
  <c r="AK4611" i="24"/>
  <c r="AK4374" i="24"/>
  <c r="AK4392" i="24" s="1"/>
  <c r="AK4481" i="24"/>
  <c r="AK2917" i="24"/>
  <c r="AK1799" i="24"/>
  <c r="AK4688" i="24"/>
  <c r="AK1905" i="24"/>
  <c r="AK2995" i="24"/>
  <c r="AK3415" i="24"/>
  <c r="AK3801" i="24"/>
  <c r="AK3619" i="24"/>
  <c r="AK1643" i="24"/>
  <c r="AK1825" i="24"/>
  <c r="AK291" i="24"/>
  <c r="AK253" i="24"/>
  <c r="AK254" i="24"/>
  <c r="AK3931" i="24"/>
  <c r="AK4425" i="24"/>
  <c r="AK1253" i="24"/>
  <c r="AK1254" i="24"/>
  <c r="AK1272" i="24" s="1"/>
  <c r="AK659" i="24"/>
  <c r="AK343" i="24"/>
  <c r="AK369" i="24"/>
  <c r="AK422" i="24"/>
  <c r="AK440" i="24" s="1"/>
  <c r="AK51" i="24"/>
  <c r="AK707" i="24"/>
  <c r="AK76" i="24"/>
  <c r="AK229" i="24"/>
  <c r="AK3127" i="24"/>
  <c r="AK1200" i="24"/>
  <c r="AK3567" i="24"/>
  <c r="AK3646" i="24"/>
  <c r="AK3664" i="24" s="1"/>
  <c r="AK3178" i="24"/>
  <c r="AK3196" i="24" s="1"/>
  <c r="AK2033" i="24"/>
  <c r="AK2553" i="24"/>
  <c r="AK681" i="24"/>
  <c r="AK2345" i="24"/>
  <c r="AK477" i="24"/>
  <c r="AK151" i="24"/>
  <c r="AK708" i="24"/>
  <c r="AK726" i="24" s="1"/>
  <c r="AK945" i="24"/>
  <c r="AK1228" i="24"/>
  <c r="AK1246" i="24" s="1"/>
  <c r="AK104" i="24"/>
  <c r="AK1384" i="24"/>
  <c r="AK1402" i="24" s="1"/>
  <c r="AK2112" i="24"/>
  <c r="AK2130" i="24" s="1"/>
  <c r="AK1644" i="24"/>
  <c r="AK1662" i="24" s="1"/>
  <c r="AK1773" i="24"/>
  <c r="AK1981" i="24"/>
  <c r="AK2137" i="24"/>
  <c r="AK2219" i="24"/>
  <c r="AK2635" i="24"/>
  <c r="AK2449" i="24"/>
  <c r="AK2346" i="24"/>
  <c r="AK2364" i="24" s="1"/>
  <c r="AK2554" i="24"/>
  <c r="AK2572" i="24" s="1"/>
  <c r="AK2657" i="24"/>
  <c r="AK2505" i="24"/>
  <c r="AK2479" i="24"/>
  <c r="AK2791" i="24"/>
  <c r="AK2973" i="24"/>
  <c r="AK3255" i="24"/>
  <c r="AK3129" i="24"/>
  <c r="AK3386" i="24"/>
  <c r="AK3404" i="24" s="1"/>
  <c r="AK3411" i="24"/>
  <c r="AK3418" i="24" s="1"/>
  <c r="AK3438" i="24"/>
  <c r="AK3456" i="24" s="1"/>
  <c r="AK3389" i="24"/>
  <c r="AK3568" i="24"/>
  <c r="AK3586" i="24" s="1"/>
  <c r="AK3620" i="24"/>
  <c r="AK3638" i="24" s="1"/>
  <c r="AK3724" i="24"/>
  <c r="AK3742" i="24" s="1"/>
  <c r="AK3853" i="24"/>
  <c r="AK4010" i="24"/>
  <c r="AK4028" i="24" s="1"/>
  <c r="AK4247" i="24"/>
  <c r="AK4455" i="24"/>
  <c r="AK4555" i="24"/>
  <c r="AK4581" i="24"/>
  <c r="AK492" i="24"/>
  <c r="AK293" i="24"/>
  <c r="AK1485" i="24"/>
  <c r="AK2447" i="24"/>
  <c r="AK342" i="24"/>
  <c r="AK1646" i="24"/>
  <c r="AK2296" i="24"/>
  <c r="AK2660" i="24"/>
  <c r="AK1589" i="24"/>
  <c r="AK1750" i="24"/>
  <c r="AK2581" i="24"/>
  <c r="AK341" i="24"/>
  <c r="AK472" i="24"/>
  <c r="AK1564" i="24"/>
  <c r="AK4189" i="24"/>
  <c r="AK762" i="24"/>
  <c r="AK3487" i="24"/>
  <c r="AK316" i="24"/>
  <c r="AK3258" i="24"/>
  <c r="AK4502" i="24"/>
  <c r="AK2733" i="24"/>
  <c r="AK3384" i="24"/>
  <c r="AK4241" i="24"/>
  <c r="AK1433" i="24"/>
  <c r="AK3154" i="24"/>
  <c r="AK4371" i="24"/>
  <c r="AK2578" i="24"/>
  <c r="AK3517" i="24"/>
  <c r="AK4220" i="24"/>
  <c r="AK2109" i="24"/>
  <c r="AK3383" i="24"/>
  <c r="AK4116" i="24"/>
  <c r="AK3228" i="24"/>
  <c r="AK4142" i="24"/>
  <c r="AK4479" i="24"/>
  <c r="AK2837" i="24"/>
  <c r="AK372" i="24"/>
  <c r="AK658" i="24"/>
  <c r="AK394" i="24"/>
  <c r="AK502" i="24"/>
  <c r="AK814" i="24"/>
  <c r="AK810" i="24"/>
  <c r="AK1615" i="24"/>
  <c r="AK290" i="24"/>
  <c r="AK2005" i="24"/>
  <c r="AK2500" i="24"/>
  <c r="AK524" i="24"/>
  <c r="AK2321" i="24"/>
  <c r="AK2295" i="24"/>
  <c r="AK657" i="24"/>
  <c r="AK1070" i="24"/>
  <c r="AK1486" i="24"/>
  <c r="AK2863" i="24"/>
  <c r="AK1043" i="24"/>
  <c r="AK3232" i="24"/>
  <c r="AK3540" i="24"/>
  <c r="AK4349" i="24"/>
  <c r="AK3851" i="24"/>
  <c r="AK4137" i="24"/>
  <c r="AK1594" i="24"/>
  <c r="AK2894" i="24"/>
  <c r="AK3699" i="24"/>
  <c r="AK4710" i="24"/>
  <c r="AK3700" i="24"/>
  <c r="AK3706" i="24" s="1"/>
  <c r="AK4423" i="24"/>
  <c r="AK1460" i="24"/>
  <c r="AK3461" i="24"/>
  <c r="AK4111" i="24"/>
  <c r="AK4583" i="24"/>
  <c r="AK3072" i="24"/>
  <c r="AK3773" i="24"/>
  <c r="AK4323" i="24"/>
  <c r="AK2841" i="24"/>
  <c r="AK3670" i="24"/>
  <c r="AK3680" i="24" s="1"/>
  <c r="AK4268" i="24"/>
  <c r="AK2318" i="24"/>
  <c r="AK1901" i="24"/>
  <c r="AK1984" i="24"/>
  <c r="AK3566" i="24"/>
  <c r="AK4709" i="24"/>
  <c r="AK4684" i="24"/>
  <c r="AK4553" i="24"/>
  <c r="AK4427" i="24"/>
  <c r="AK4324" i="24"/>
  <c r="AK4163" i="24"/>
  <c r="AK4037" i="24"/>
  <c r="AK4063" i="24"/>
  <c r="AK3878" i="24"/>
  <c r="AK3748" i="24"/>
  <c r="AK3695" i="24"/>
  <c r="AK3570" i="24"/>
  <c r="AK3439" i="24"/>
  <c r="AK3436" i="24"/>
  <c r="AK3257" i="24"/>
  <c r="AK3254" i="24"/>
  <c r="AK2997" i="24"/>
  <c r="AK2920" i="24"/>
  <c r="AK2893" i="24"/>
  <c r="AK2708" i="24"/>
  <c r="AK2789" i="24"/>
  <c r="AK2656" i="24"/>
  <c r="AK2421" i="24"/>
  <c r="AK2448" i="24"/>
  <c r="AK2191" i="24"/>
  <c r="AK2057" i="24"/>
  <c r="AK2218" i="24"/>
  <c r="AK2529" i="24"/>
  <c r="AK2035" i="24"/>
  <c r="AK1802" i="24"/>
  <c r="AK1854" i="24"/>
  <c r="AK1697" i="24"/>
  <c r="AK1954" i="24"/>
  <c r="AK1616" i="24"/>
  <c r="AK1880" i="24"/>
  <c r="AK1886" i="24" s="1"/>
  <c r="AK1381" i="24"/>
  <c r="AK1385" i="24"/>
  <c r="AK1225" i="24"/>
  <c r="AK939" i="24"/>
  <c r="AK866" i="24"/>
  <c r="AK887" i="24"/>
  <c r="AK1096" i="24"/>
  <c r="AK840" i="24"/>
  <c r="AK731" i="24"/>
  <c r="AK684" i="24"/>
  <c r="AK263" i="24"/>
  <c r="AK476" i="24"/>
  <c r="AK320" i="24"/>
  <c r="AK294" i="24"/>
  <c r="AK527" i="24"/>
  <c r="AK1490" i="24"/>
  <c r="AK1411" i="24"/>
  <c r="AK1828" i="24"/>
  <c r="AK2711" i="24"/>
  <c r="AK2088" i="24"/>
  <c r="AK2499" i="24"/>
  <c r="AK1489" i="24"/>
  <c r="AK2348" i="24"/>
  <c r="AK2317" i="24"/>
  <c r="AK1095" i="24"/>
  <c r="AK1694" i="24"/>
  <c r="AK2451" i="24"/>
  <c r="AK3097" i="24"/>
  <c r="AK319" i="24"/>
  <c r="AK1902" i="24"/>
  <c r="AK3413" i="24"/>
  <c r="AK475" i="24"/>
  <c r="AK2915" i="24"/>
  <c r="AK1824" i="24"/>
  <c r="AK3908" i="24"/>
  <c r="AK1100" i="24"/>
  <c r="AK3128" i="24"/>
  <c r="AK2136" i="24"/>
  <c r="AK3648" i="24"/>
  <c r="AK3654" i="24" s="1"/>
  <c r="AK4216" i="24"/>
  <c r="AK4226" i="24" s="1"/>
  <c r="AK602" i="24"/>
  <c r="AK3124" i="24"/>
  <c r="AK3722" i="24"/>
  <c r="AK4401" i="24"/>
  <c r="AK2890" i="24"/>
  <c r="AK3825" i="24"/>
  <c r="AK4246" i="24"/>
  <c r="AK3440" i="24"/>
  <c r="AK3202" i="24"/>
  <c r="AK2812" i="24"/>
  <c r="AK1671" i="24"/>
  <c r="AK3596" i="24"/>
  <c r="AK4713" i="24"/>
  <c r="AK4505" i="24"/>
  <c r="AK4450" i="24"/>
  <c r="AK4350" i="24"/>
  <c r="AK4356" i="24" s="1"/>
  <c r="AK4141" i="24"/>
  <c r="AK4034" i="24"/>
  <c r="AK4011" i="24"/>
  <c r="AK3929" i="24"/>
  <c r="AK3830" i="24"/>
  <c r="AK3591" i="24"/>
  <c r="AK3673" i="24"/>
  <c r="AK3643" i="24"/>
  <c r="AK3336" i="24"/>
  <c r="AK3149" i="24"/>
  <c r="AK3180" i="24"/>
  <c r="AK2994" i="24"/>
  <c r="AK2811" i="24"/>
  <c r="AK2816" i="24"/>
  <c r="AK2759" i="24"/>
  <c r="AK2577" i="24"/>
  <c r="AK2504" i="24"/>
  <c r="AK2399" i="24"/>
  <c r="AK2374" i="24"/>
  <c r="AK2188" i="24"/>
  <c r="AK2526" i="24"/>
  <c r="AK2087" i="24"/>
  <c r="AK2343" i="24"/>
  <c r="AK2032" i="24"/>
  <c r="AK1927" i="24"/>
  <c r="AK1745" i="24"/>
  <c r="AK1720" i="24"/>
  <c r="AK1593" i="24"/>
  <c r="AK1386" i="24"/>
  <c r="AK1641" i="24"/>
  <c r="AK1359" i="24"/>
  <c r="AK1382" i="24"/>
  <c r="AK1203" i="24"/>
  <c r="AK917" i="24"/>
  <c r="AK991" i="24"/>
  <c r="AK1018" i="24"/>
  <c r="AK865" i="24"/>
  <c r="AK813" i="24"/>
  <c r="AK788" i="24"/>
  <c r="AK709" i="24"/>
  <c r="AK575" i="24"/>
  <c r="AK549" i="24"/>
  <c r="AK367" i="24"/>
  <c r="AK757" i="24"/>
  <c r="AK368" i="24"/>
  <c r="AK378" i="24" s="1"/>
  <c r="AK554" i="24"/>
  <c r="AK1957" i="24"/>
  <c r="AK606" i="24"/>
  <c r="AK2604" i="24"/>
  <c r="AK3020" i="24"/>
  <c r="AK1044" i="24"/>
  <c r="AK1511" i="24"/>
  <c r="AK2192" i="24"/>
  <c r="AK679" i="24"/>
  <c r="AK1463" i="24"/>
  <c r="AK264" i="24"/>
  <c r="AK1434" i="24"/>
  <c r="AK835" i="24"/>
  <c r="AK3388" i="24"/>
  <c r="AK3934" i="24"/>
  <c r="AK4398" i="24"/>
  <c r="AK1021" i="24"/>
  <c r="AK3102" i="24"/>
  <c r="AK3981" i="24"/>
  <c r="AK4424" i="24"/>
  <c r="AK2608" i="24"/>
  <c r="AK3123" i="24"/>
  <c r="AK3852" i="24"/>
  <c r="AK1516" i="24"/>
  <c r="AK3205" i="24"/>
  <c r="AK4606" i="24"/>
  <c r="AK2400" i="24"/>
  <c r="AK3543" i="24"/>
  <c r="AK4267" i="24"/>
  <c r="AK862" i="24"/>
  <c r="AK3098" i="24"/>
  <c r="AK3826" i="24"/>
  <c r="AK4557" i="24"/>
  <c r="AK3201" i="24"/>
  <c r="AK3930" i="24"/>
  <c r="AK4402" i="24"/>
  <c r="AK1590" i="24"/>
  <c r="AK3309" i="24"/>
  <c r="AK41" i="24"/>
  <c r="AK1776" i="24"/>
  <c r="AK680" i="24"/>
  <c r="AK1360" i="24"/>
  <c r="AK1980" i="24"/>
  <c r="AK1990" i="24" s="1"/>
  <c r="AK2395" i="24"/>
  <c r="AK1255" i="24"/>
  <c r="AK1958" i="24"/>
  <c r="AK289" i="24"/>
  <c r="AK654" i="24"/>
  <c r="AK1620" i="24"/>
  <c r="AK1801" i="24"/>
  <c r="AK2919" i="24"/>
  <c r="AK1152" i="24"/>
  <c r="AK1772" i="24"/>
  <c r="AK1782" i="24" s="1"/>
  <c r="AK735" i="24"/>
  <c r="AK1277" i="24"/>
  <c r="AK1069" i="24"/>
  <c r="AK1278" i="24"/>
  <c r="AK3514" i="24"/>
  <c r="AK3955" i="24"/>
  <c r="AK4610" i="24"/>
  <c r="AK891" i="24"/>
  <c r="AK3956" i="24"/>
  <c r="AK4532" i="24"/>
  <c r="AK2473" i="24"/>
  <c r="AK3829" i="24"/>
  <c r="AK2036" i="24"/>
  <c r="AK3227" i="24"/>
  <c r="AK3774" i="24"/>
  <c r="AK4635" i="24"/>
  <c r="AK3071" i="24"/>
  <c r="AK3877" i="24"/>
  <c r="AK4242" i="24"/>
  <c r="AK1693" i="24"/>
  <c r="AK3179" i="24"/>
  <c r="AK3855" i="24"/>
  <c r="AK4554" i="24"/>
  <c r="AK3150" i="24"/>
  <c r="AK3960" i="24"/>
  <c r="AK4454" i="24"/>
  <c r="AK4294" i="24"/>
  <c r="AK3283" i="24"/>
  <c r="AK2266" i="24"/>
  <c r="AK3721" i="24"/>
  <c r="AK4683" i="24"/>
  <c r="AK4605" i="24"/>
  <c r="AK4475" i="24"/>
  <c r="AK4428" i="24"/>
  <c r="AK4245" i="24"/>
  <c r="AK4167" i="24"/>
  <c r="AK4064" i="24"/>
  <c r="AK4070" i="24" s="1"/>
  <c r="AK4086" i="24"/>
  <c r="AK3778" i="24"/>
  <c r="AK3777" i="24"/>
  <c r="AK3617" i="24"/>
  <c r="AK3544" i="24"/>
  <c r="AK3491" i="24"/>
  <c r="AK3153" i="24"/>
  <c r="AK2967" i="24"/>
  <c r="AK3046" i="24"/>
  <c r="AK3056" i="24" s="1"/>
  <c r="AK2815" i="24"/>
  <c r="AK2790" i="24"/>
  <c r="AK2785" i="24"/>
  <c r="AK2552" i="24"/>
  <c r="AK2370" i="24"/>
  <c r="AK2786" i="24"/>
  <c r="AK2525" i="24"/>
  <c r="AK2269" i="24"/>
  <c r="AK2452" i="24"/>
  <c r="AK2165" i="24"/>
  <c r="AK1849" i="24"/>
  <c r="AK2214" i="24"/>
  <c r="AK1983" i="24"/>
  <c r="AK1746" i="24"/>
  <c r="AK1667" i="24"/>
  <c r="AK1178" i="24"/>
  <c r="AK1329" i="24"/>
  <c r="AK1282" i="24"/>
  <c r="AK1199" i="24"/>
  <c r="AK1437" i="24"/>
  <c r="AK1147" i="24"/>
  <c r="AK892" i="24"/>
  <c r="AK784" i="24"/>
  <c r="AK605" i="24"/>
  <c r="AK888" i="24"/>
  <c r="AK632" i="24"/>
  <c r="AK550" i="24"/>
  <c r="AK1355" i="24"/>
  <c r="AK268" i="24"/>
  <c r="AK423" i="24"/>
  <c r="AK393" i="24"/>
  <c r="AK1125" i="24"/>
  <c r="AK992" i="24"/>
  <c r="AK1408" i="24"/>
  <c r="AK2864" i="24"/>
  <c r="AK1879" i="24"/>
  <c r="AK2244" i="24"/>
  <c r="AK1412" i="24"/>
  <c r="AK918" i="24"/>
  <c r="AK924" i="24" s="1"/>
  <c r="AK1563" i="24"/>
  <c r="AK1204" i="24"/>
  <c r="AK1537" i="24"/>
  <c r="AK3462" i="24"/>
  <c r="AK4008" i="24"/>
  <c r="AK4018" i="24" s="1"/>
  <c r="AK4609" i="24"/>
  <c r="AK3465" i="24"/>
  <c r="AK4632" i="24"/>
  <c r="AK2634" i="24"/>
  <c r="AK2640" i="24" s="1"/>
  <c r="AK3076" i="24"/>
  <c r="AK4215" i="24"/>
  <c r="AK2422" i="24"/>
  <c r="AK3362" i="24"/>
  <c r="AK3933" i="24"/>
  <c r="AK3175" i="24"/>
  <c r="AK3982" i="24"/>
  <c r="AK4320" i="24"/>
  <c r="AK1797" i="24"/>
  <c r="AK3959" i="24"/>
  <c r="AK996" i="24"/>
  <c r="AK3206" i="24"/>
  <c r="AK4090" i="24"/>
  <c r="AK4501" i="24"/>
  <c r="AK3747" i="24"/>
  <c r="AK3414" i="24"/>
  <c r="AK3420" i="24" s="1"/>
  <c r="AK3565" i="24"/>
  <c r="AK4631" i="24"/>
  <c r="AK4584" i="24"/>
  <c r="AK4590" i="24" s="1"/>
  <c r="AK4397" i="24"/>
  <c r="AK4298" i="24"/>
  <c r="AK4164" i="24"/>
  <c r="AK4174" i="24" s="1"/>
  <c r="AK3904" i="24"/>
  <c r="AK3856" i="24"/>
  <c r="AK3800" i="24"/>
  <c r="AK3595" i="24"/>
  <c r="AK3518" i="24"/>
  <c r="AK3361" i="24"/>
  <c r="AK3279" i="24"/>
  <c r="AK3176" i="24"/>
  <c r="AK2993" i="24"/>
  <c r="AK2972" i="24"/>
  <c r="AK2838" i="24"/>
  <c r="AK2681" i="24"/>
  <c r="AK2763" i="24"/>
  <c r="AK2478" i="24"/>
  <c r="AK2712" i="24"/>
  <c r="AK2633" i="24"/>
  <c r="AK2503" i="24"/>
  <c r="AK2265" i="24"/>
  <c r="AK2083" i="24"/>
  <c r="AK2113" i="24"/>
  <c r="AK2006" i="24"/>
  <c r="AK1827" i="24"/>
  <c r="AK2140" i="24"/>
  <c r="AK1775" i="24"/>
  <c r="AK1723" i="24"/>
  <c r="AK1645" i="24"/>
  <c r="AK1542" i="24"/>
  <c r="AK1307" i="24"/>
  <c r="AK1173" i="24"/>
  <c r="AK1177" i="24"/>
  <c r="AK1229" i="24"/>
  <c r="AK1074" i="24"/>
  <c r="AK1330" i="24"/>
  <c r="AK1749" i="24"/>
  <c r="AK710" i="24"/>
  <c r="AK1022" i="24"/>
  <c r="AK705" i="24"/>
  <c r="AK913" i="24"/>
  <c r="AK471" i="24"/>
  <c r="AK528" i="24"/>
  <c r="AK420" i="24"/>
  <c r="AK430" i="24" s="1"/>
  <c r="AK497" i="24"/>
  <c r="AK1226" i="24"/>
  <c r="AK2217" i="24"/>
  <c r="AK836" i="24"/>
  <c r="AK1512" i="24"/>
  <c r="AK1522" i="24" s="1"/>
  <c r="AK2998" i="24"/>
  <c r="AK1567" i="24"/>
  <c r="AK2009" i="24"/>
  <c r="AK315" i="24"/>
  <c r="AK861" i="24"/>
  <c r="AK1906" i="24"/>
  <c r="AK2556" i="24"/>
  <c r="AK2603" i="24"/>
  <c r="AK970" i="24"/>
  <c r="AK1698" i="24"/>
  <c r="AK2162" i="24"/>
  <c r="AK2707" i="24"/>
  <c r="AK628" i="24"/>
  <c r="AK1875" i="24"/>
  <c r="AK966" i="24"/>
  <c r="AK2110" i="24"/>
  <c r="AK3435" i="24"/>
  <c r="AK4138" i="24"/>
  <c r="AK4661" i="24"/>
  <c r="AK2135" i="24"/>
  <c r="AK2682" i="24"/>
  <c r="AK3539" i="24"/>
  <c r="AK3357" i="24"/>
  <c r="AK498" i="24"/>
  <c r="AK3621" i="24"/>
  <c r="AK3986" i="24"/>
  <c r="AK4319" i="24"/>
  <c r="AK2161" i="24"/>
  <c r="AK3231" i="24"/>
  <c r="AK4033" i="24"/>
  <c r="AK3310" i="24"/>
  <c r="AK4112" i="24"/>
  <c r="AK4122" i="24" s="1"/>
  <c r="AK4658" i="24"/>
  <c r="AK4528" i="24"/>
  <c r="AK3803" i="24"/>
  <c r="AK4038" i="24"/>
  <c r="AK4372" i="24"/>
  <c r="AK4382" i="24" s="1"/>
  <c r="AK241" i="24"/>
  <c r="AK395" i="24"/>
  <c r="AK630" i="24"/>
  <c r="AK648" i="24" s="1"/>
  <c r="AK451" i="24"/>
  <c r="AK78" i="24"/>
  <c r="AK1071" i="24"/>
  <c r="AK737" i="24"/>
  <c r="AK993" i="24"/>
  <c r="AK838" i="24"/>
  <c r="AK856" i="24" s="1"/>
  <c r="AK1046" i="24"/>
  <c r="AK1064" i="24" s="1"/>
  <c r="AK1413" i="24"/>
  <c r="AK1465" i="24"/>
  <c r="AK1673" i="24"/>
  <c r="AK1907" i="24"/>
  <c r="AK1826" i="24"/>
  <c r="AK1844" i="24" s="1"/>
  <c r="AK2189" i="24"/>
  <c r="AK2424" i="24"/>
  <c r="AK2442" i="24" s="1"/>
  <c r="AK2632" i="24"/>
  <c r="AK2650" i="24" s="1"/>
  <c r="AK2267" i="24"/>
  <c r="AK2398" i="24"/>
  <c r="AK2416" i="24" s="1"/>
  <c r="AK2375" i="24"/>
  <c r="AK2583" i="24"/>
  <c r="AK2761" i="24"/>
  <c r="AK2527" i="24"/>
  <c r="AK2739" i="24"/>
  <c r="AK2788" i="24"/>
  <c r="AK2806" i="24" s="1"/>
  <c r="AK2918" i="24"/>
  <c r="AK2936" i="24" s="1"/>
  <c r="AK2970" i="24"/>
  <c r="AK2988" i="24" s="1"/>
  <c r="AK3021" i="24"/>
  <c r="AK3074" i="24"/>
  <c r="AK3092" i="24" s="1"/>
  <c r="AK2996" i="24"/>
  <c r="AK3014" i="24" s="1"/>
  <c r="AK3177" i="24"/>
  <c r="AK3281" i="24"/>
  <c r="AK3441" i="24"/>
  <c r="AK3597" i="24"/>
  <c r="AK3649" i="24"/>
  <c r="AK3828" i="24"/>
  <c r="AK3846" i="24" s="1"/>
  <c r="AK4091" i="24"/>
  <c r="AK4039" i="24"/>
  <c r="AK4165" i="24"/>
  <c r="AK4166" i="24"/>
  <c r="AK4184" i="24" s="1"/>
  <c r="AK4322" i="24"/>
  <c r="AK4340" i="24" s="1"/>
  <c r="AK4347" i="24"/>
  <c r="AK4556" i="24"/>
  <c r="AK4574" i="24" s="1"/>
  <c r="AK4582" i="24"/>
  <c r="AK4600" i="24" s="1"/>
  <c r="AK4715" i="24"/>
  <c r="AK2744" i="24"/>
  <c r="AK950" i="24"/>
  <c r="AK4085" i="24"/>
  <c r="AK2477" i="24"/>
  <c r="AK1515" i="24"/>
  <c r="AK969" i="24"/>
  <c r="AK345" i="24"/>
  <c r="AK63" i="24" s="1"/>
  <c r="AK2787" i="24"/>
  <c r="AK4191" i="24"/>
  <c r="AK3932" i="24"/>
  <c r="AK3950" i="24" s="1"/>
  <c r="AK4195" i="24"/>
  <c r="AK2735" i="24"/>
  <c r="AK4373" i="24"/>
  <c r="AK4380" i="24" s="1"/>
  <c r="AK2475" i="24"/>
  <c r="AK2085" i="24"/>
  <c r="AK4711" i="24"/>
  <c r="AK2579" i="24"/>
  <c r="AK1227" i="24"/>
  <c r="AK1045" i="24"/>
  <c r="AK1695" i="24"/>
  <c r="AK1020" i="24"/>
  <c r="AK1038" i="24" s="1"/>
  <c r="AK785" i="24"/>
  <c r="AK2397" i="24"/>
  <c r="AK1461" i="24"/>
  <c r="AK2713" i="24"/>
  <c r="AK1566" i="24"/>
  <c r="AK1584" i="24" s="1"/>
  <c r="AK266" i="24"/>
  <c r="AK79" i="24"/>
  <c r="AK321" i="24"/>
  <c r="AK324" i="24" s="1"/>
  <c r="AK269" i="24"/>
  <c r="AK102" i="24"/>
  <c r="AK396" i="24"/>
  <c r="AK414" i="24" s="1"/>
  <c r="AK252" i="24"/>
  <c r="AK786" i="24"/>
  <c r="AK804" i="24" s="1"/>
  <c r="AK577" i="24"/>
  <c r="AK682" i="24"/>
  <c r="AK700" i="24" s="1"/>
  <c r="AK867" i="24"/>
  <c r="AK1075" i="24"/>
  <c r="AK1332" i="24"/>
  <c r="AK1350" i="24" s="1"/>
  <c r="AK1306" i="24"/>
  <c r="AK1324" i="24" s="1"/>
  <c r="AK1283" i="24"/>
  <c r="AK1176" i="24"/>
  <c r="AK1194" i="24" s="1"/>
  <c r="AK1591" i="24"/>
  <c r="AK1569" i="24"/>
  <c r="AK1513" i="24"/>
  <c r="AK1721" i="24"/>
  <c r="AK1855" i="24"/>
  <c r="AK176" i="24"/>
  <c r="AK2242" i="24"/>
  <c r="AK2260" i="24" s="1"/>
  <c r="AK2427" i="24"/>
  <c r="AK3022" i="24"/>
  <c r="AK3040" i="24" s="1"/>
  <c r="AK2423" i="24"/>
  <c r="AK2631" i="24"/>
  <c r="AK2528" i="24"/>
  <c r="AK2546" i="24" s="1"/>
  <c r="AK2736" i="24"/>
  <c r="AK2754" i="24" s="1"/>
  <c r="AK2658" i="24"/>
  <c r="AK2676" i="24" s="1"/>
  <c r="AK2814" i="24"/>
  <c r="AK2832" i="24" s="1"/>
  <c r="AK2817" i="24"/>
  <c r="AK2947" i="24"/>
  <c r="AK2999" i="24"/>
  <c r="AK3100" i="24"/>
  <c r="AK3118" i="24" s="1"/>
  <c r="AK3025" i="24"/>
  <c r="AK3360" i="24"/>
  <c r="AK3378" i="24" s="1"/>
  <c r="AK3545" i="24"/>
  <c r="AK3516" i="24"/>
  <c r="AK3534" i="24" s="1"/>
  <c r="AK3493" i="24"/>
  <c r="AK3675" i="24"/>
  <c r="AK3727" i="24"/>
  <c r="AK3779" i="24"/>
  <c r="AK3880" i="24"/>
  <c r="AK3898" i="24" s="1"/>
  <c r="AK3984" i="24"/>
  <c r="AK4002" i="24" s="1"/>
  <c r="AK4009" i="24"/>
  <c r="AK4221" i="24"/>
  <c r="AK4399" i="24"/>
  <c r="AK4477" i="24"/>
  <c r="AK4529" i="24"/>
  <c r="AK4686" i="24"/>
  <c r="AK4704" i="24" s="1"/>
  <c r="AK1808" i="24"/>
  <c r="AK3652" i="24"/>
  <c r="AK350" i="24"/>
  <c r="AL3" i="24"/>
  <c r="AK815" i="24"/>
  <c r="AK711" i="24"/>
  <c r="AK1098" i="24"/>
  <c r="AK1116" i="24" s="1"/>
  <c r="AK915" i="24"/>
  <c r="AK1123" i="24"/>
  <c r="AK1153" i="24"/>
  <c r="AK1361" i="24"/>
  <c r="AK1335" i="24"/>
  <c r="AK1410" i="24"/>
  <c r="AK1428" i="24" s="1"/>
  <c r="AK1205" i="24"/>
  <c r="AK1617" i="24"/>
  <c r="AK1670" i="24"/>
  <c r="AK1688" i="24" s="1"/>
  <c r="AK1747" i="24"/>
  <c r="AK1774" i="24"/>
  <c r="AK1792" i="24" s="1"/>
  <c r="AK1982" i="24"/>
  <c r="AK2000" i="24" s="1"/>
  <c r="AK1930" i="24"/>
  <c r="AK1948" i="24" s="1"/>
  <c r="AK177" i="24"/>
  <c r="AK2034" i="24"/>
  <c r="AK2052" i="24" s="1"/>
  <c r="AK2271" i="24"/>
  <c r="AK2164" i="24"/>
  <c r="AK2182" i="24" s="1"/>
  <c r="AK2557" i="24"/>
  <c r="AK2765" i="24"/>
  <c r="AK2687" i="24"/>
  <c r="AK189" i="24" s="1"/>
  <c r="AK2891" i="24"/>
  <c r="AK2866" i="24"/>
  <c r="AK2884" i="24" s="1"/>
  <c r="AK3047" i="24"/>
  <c r="AK3515" i="24"/>
  <c r="AK3337" i="24"/>
  <c r="AK3256" i="24"/>
  <c r="AK3274" i="24" s="1"/>
  <c r="AK3519" i="24"/>
  <c r="AK3593" i="24"/>
  <c r="AK3571" i="24"/>
  <c r="AK3906" i="24"/>
  <c r="AK3924" i="24" s="1"/>
  <c r="AK4036" i="24"/>
  <c r="AK4054" i="24" s="1"/>
  <c r="AK4013" i="24"/>
  <c r="AK4114" i="24"/>
  <c r="AK4132" i="24" s="1"/>
  <c r="AK4140" i="24"/>
  <c r="AK4158" i="24" s="1"/>
  <c r="AK4270" i="24"/>
  <c r="AK4288" i="24" s="1"/>
  <c r="AK4243" i="24"/>
  <c r="AK4351" i="24"/>
  <c r="AK4585" i="24"/>
  <c r="AK141" i="24"/>
  <c r="AK4657" i="24"/>
  <c r="AK3799" i="24"/>
  <c r="AK2946" i="24"/>
  <c r="AK2291" i="24"/>
  <c r="AK1252" i="24"/>
  <c r="AK787" i="24"/>
  <c r="AK2943" i="24"/>
  <c r="AK4503" i="24"/>
  <c r="AK2683" i="24"/>
  <c r="AK3775" i="24"/>
  <c r="AK3905" i="24"/>
  <c r="AK2111" i="24"/>
  <c r="AK3307" i="24"/>
  <c r="AK3827" i="24"/>
  <c r="AK2141" i="24"/>
  <c r="AK4269" i="24"/>
  <c r="AK3464" i="24"/>
  <c r="AK3482" i="24" s="1"/>
  <c r="AK2710" i="24"/>
  <c r="AK837" i="24"/>
  <c r="AK2865" i="24"/>
  <c r="AK1331" i="24"/>
  <c r="AK499" i="24"/>
  <c r="AK2059" i="24"/>
  <c r="AK1696" i="24"/>
  <c r="AK1714" i="24" s="1"/>
  <c r="AK26" i="24"/>
  <c r="AK126" i="24"/>
  <c r="AK265" i="24"/>
  <c r="AK473" i="24"/>
  <c r="AK370" i="24"/>
  <c r="AK388" i="24" s="1"/>
  <c r="AK344" i="24"/>
  <c r="AK685" i="24"/>
  <c r="AK812" i="24"/>
  <c r="AK830" i="24" s="1"/>
  <c r="AK578" i="24"/>
  <c r="AK596" i="24" s="1"/>
  <c r="AK760" i="24"/>
  <c r="AK778" i="24" s="1"/>
  <c r="AK551" i="24"/>
  <c r="AK759" i="24"/>
  <c r="AK890" i="24"/>
  <c r="AK908" i="24" s="1"/>
  <c r="AK1127" i="24"/>
  <c r="AK1072" i="24"/>
  <c r="AK1090" i="24" s="1"/>
  <c r="AK1201" i="24"/>
  <c r="AK1280" i="24"/>
  <c r="AK1298" i="24" s="1"/>
  <c r="AK1202" i="24"/>
  <c r="AK1220" i="24" s="1"/>
  <c r="AK1436" i="24"/>
  <c r="AK1454" i="24" s="1"/>
  <c r="AK1722" i="24"/>
  <c r="AK1740" i="24" s="1"/>
  <c r="AK1358" i="24"/>
  <c r="AK1376" i="24" s="1"/>
  <c r="AK1462" i="24"/>
  <c r="AK1480" i="24" s="1"/>
  <c r="AK1699" i="24"/>
  <c r="AK1618" i="24"/>
  <c r="AK1636" i="24" s="1"/>
  <c r="AK152" i="24"/>
  <c r="AK1803" i="24"/>
  <c r="AK2011" i="24"/>
  <c r="AK1956" i="24"/>
  <c r="AK1974" i="24" s="1"/>
  <c r="AK1959" i="24"/>
  <c r="AK1962" i="24" s="1"/>
  <c r="AK178" i="24"/>
  <c r="AK2063" i="24"/>
  <c r="AK2216" i="24"/>
  <c r="AK2193" i="24"/>
  <c r="AK2167" i="24"/>
  <c r="AK2294" i="24"/>
  <c r="AK2312" i="24" s="1"/>
  <c r="AK2684" i="24"/>
  <c r="AK2502" i="24"/>
  <c r="AK2520" i="24" s="1"/>
  <c r="AK226" i="24"/>
  <c r="AK2944" i="24"/>
  <c r="AK2962" i="24" s="1"/>
  <c r="AK2895" i="24"/>
  <c r="AK3103" i="24"/>
  <c r="AK2969" i="24"/>
  <c r="AK3152" i="24"/>
  <c r="AK3170" i="24" s="1"/>
  <c r="AK3126" i="24"/>
  <c r="AK3144" i="24" s="1"/>
  <c r="AK3151" i="24"/>
  <c r="AK3230" i="24"/>
  <c r="AK3248" i="24" s="1"/>
  <c r="AK3282" i="24"/>
  <c r="AK3300" i="24" s="1"/>
  <c r="AK3285" i="24"/>
  <c r="AK3753" i="24"/>
  <c r="AK3883" i="24"/>
  <c r="AK4088" i="24"/>
  <c r="AK4106" i="24" s="1"/>
  <c r="AK4061" i="24"/>
  <c r="AK4169" i="24"/>
  <c r="AK4273" i="24"/>
  <c r="AK4403" i="24"/>
  <c r="AK4663" i="24"/>
  <c r="AJ30" i="24"/>
  <c r="AK456" i="24"/>
  <c r="AK4531" i="24"/>
  <c r="AK3569" i="24"/>
  <c r="AK2842" i="24"/>
  <c r="AK2084" i="24"/>
  <c r="AK116" i="24"/>
  <c r="AK627" i="24"/>
  <c r="AK2840" i="24"/>
  <c r="AK2858" i="24" s="1"/>
  <c r="AK2450" i="24"/>
  <c r="AK2468" i="24" s="1"/>
  <c r="AK1800" i="24"/>
  <c r="AK1818" i="24" s="1"/>
  <c r="AK3333" i="24"/>
  <c r="AK1409" i="24"/>
  <c r="AK3958" i="24"/>
  <c r="AK3976" i="24" s="1"/>
  <c r="AK2008" i="24"/>
  <c r="AK2026" i="24" s="1"/>
  <c r="AK3671" i="24"/>
  <c r="AK3678" i="24" s="1"/>
  <c r="AK4113" i="24"/>
  <c r="AK2293" i="24"/>
  <c r="AK525" i="24"/>
  <c r="AK532" i="24" s="1"/>
  <c r="AK1565" i="24"/>
  <c r="AK733" i="24"/>
  <c r="AK503" i="24"/>
  <c r="AK1540" i="24"/>
  <c r="AK27" i="24"/>
  <c r="AK127" i="24"/>
  <c r="AK52" i="24"/>
  <c r="AK54" i="24"/>
  <c r="AK399" i="24"/>
  <c r="AK373" i="24"/>
  <c r="AK604" i="24"/>
  <c r="AK622" i="24" s="1"/>
  <c r="AK863" i="24"/>
  <c r="AK607" i="24"/>
  <c r="AK552" i="24"/>
  <c r="AK570" i="24" s="1"/>
  <c r="AK789" i="24"/>
  <c r="AK734" i="24"/>
  <c r="AK752" i="24" s="1"/>
  <c r="AK942" i="24"/>
  <c r="AK919" i="24"/>
  <c r="AK1305" i="24"/>
  <c r="AK1101" i="24"/>
  <c r="AK1049" i="24"/>
  <c r="AK1309" i="24"/>
  <c r="AK1514" i="24"/>
  <c r="AK1532" i="24" s="1"/>
  <c r="AK1231" i="24"/>
  <c r="AK1439" i="24"/>
  <c r="AK1150" i="24"/>
  <c r="AK1168" i="24" s="1"/>
  <c r="AK1387" i="24"/>
  <c r="AK1491" i="24"/>
  <c r="AK1852" i="24"/>
  <c r="AK1870" i="24" s="1"/>
  <c r="AK1647" i="24"/>
  <c r="AK153" i="24"/>
  <c r="AK2320" i="24"/>
  <c r="AK2338" i="24" s="1"/>
  <c r="AK1829" i="24"/>
  <c r="AK1851" i="24"/>
  <c r="AK1748" i="24"/>
  <c r="AK1766" i="24" s="1"/>
  <c r="AK1985" i="24"/>
  <c r="AK2007" i="24"/>
  <c r="AK2268" i="24"/>
  <c r="AK2286" i="24" s="1"/>
  <c r="AK2245" i="24"/>
  <c r="AK2501" i="24"/>
  <c r="AK2508" i="24" s="1"/>
  <c r="AK2241" i="24"/>
  <c r="AK2215" i="24"/>
  <c r="AK2323" i="24"/>
  <c r="AK2609" i="24"/>
  <c r="AK2349" i="24"/>
  <c r="AK2531" i="24"/>
  <c r="AK2843" i="24"/>
  <c r="AK227" i="24"/>
  <c r="AK3051" i="24"/>
  <c r="AK3077" i="24"/>
  <c r="AK3207" i="24"/>
  <c r="AK3155" i="24"/>
  <c r="AK3311" i="24"/>
  <c r="AK3672" i="24"/>
  <c r="AK3690" i="24" s="1"/>
  <c r="AK3594" i="24"/>
  <c r="AK3612" i="24" s="1"/>
  <c r="AK3831" i="24"/>
  <c r="AK3776" i="24"/>
  <c r="AK3794" i="24" s="1"/>
  <c r="AK3909" i="24"/>
  <c r="AK4062" i="24"/>
  <c r="AK4080" i="24" s="1"/>
  <c r="AK4117" i="24"/>
  <c r="AK4143" i="24"/>
  <c r="AK4321" i="24"/>
  <c r="AK4429" i="24"/>
  <c r="AK4452" i="24"/>
  <c r="AK4470" i="24" s="1"/>
  <c r="AK4426" i="24"/>
  <c r="AK4444" i="24" s="1"/>
  <c r="AK4559" i="24"/>
  <c r="AK4608" i="24"/>
  <c r="AK4626" i="24" s="1"/>
  <c r="AK4685" i="24"/>
  <c r="AK4453" i="24"/>
  <c r="AK3618" i="24"/>
  <c r="AK2737" i="24"/>
  <c r="AK2187" i="24"/>
  <c r="AK1356" i="24"/>
  <c r="AK580" i="24"/>
  <c r="AK4296" i="24"/>
  <c r="AK4314" i="24" s="1"/>
  <c r="AK1877" i="24"/>
  <c r="AK1884" i="24" s="1"/>
  <c r="AK3308" i="24"/>
  <c r="AK3326" i="24" s="1"/>
  <c r="AK4217" i="24"/>
  <c r="AK4224" i="24" s="1"/>
  <c r="AK2605" i="24"/>
  <c r="AK3854" i="24"/>
  <c r="AK3872" i="24" s="1"/>
  <c r="AK3203" i="24"/>
  <c r="AK1903" i="24"/>
  <c r="AK1257" i="24"/>
  <c r="AK447" i="24"/>
  <c r="AK454" i="24" s="1"/>
  <c r="AK500" i="24"/>
  <c r="AK518" i="24" s="1"/>
  <c r="AK1383" i="24"/>
  <c r="AK28" i="24"/>
  <c r="AK128" i="24"/>
  <c r="AK53" i="24"/>
  <c r="AK29" i="24"/>
  <c r="AK129" i="24"/>
  <c r="AK421" i="24"/>
  <c r="AK428" i="24" s="1"/>
  <c r="AK101" i="24"/>
  <c r="AK633" i="24"/>
  <c r="AK103" i="24"/>
  <c r="AK581" i="24"/>
  <c r="AK555" i="24"/>
  <c r="AK763" i="24"/>
  <c r="AK968" i="24"/>
  <c r="AK986" i="24" s="1"/>
  <c r="AK971" i="24"/>
  <c r="AK974" i="24" s="1"/>
  <c r="AK864" i="24"/>
  <c r="AK882" i="24" s="1"/>
  <c r="AK841" i="24"/>
  <c r="AK1097" i="24"/>
  <c r="AK1149" i="24"/>
  <c r="AK1357" i="24"/>
  <c r="AK1179" i="24"/>
  <c r="AK1539" i="24"/>
  <c r="AK1929" i="24"/>
  <c r="AK1592" i="24"/>
  <c r="AK1610" i="24" s="1"/>
  <c r="AK1777" i="24"/>
  <c r="AK1751" i="24"/>
  <c r="AK1904" i="24"/>
  <c r="AK1922" i="24" s="1"/>
  <c r="AK2060" i="24"/>
  <c r="AK2078" i="24" s="1"/>
  <c r="AK2297" i="24"/>
  <c r="AK2086" i="24"/>
  <c r="AK2104" i="24" s="1"/>
  <c r="AK2372" i="24"/>
  <c r="AK2390" i="24" s="1"/>
  <c r="AK228" i="24"/>
  <c r="AK3099" i="24"/>
  <c r="AK2892" i="24"/>
  <c r="AK2910" i="24" s="1"/>
  <c r="AK3181" i="24"/>
  <c r="AK3125" i="24"/>
  <c r="AK3259" i="24"/>
  <c r="AK3334" i="24"/>
  <c r="AK3352" i="24" s="1"/>
  <c r="AK3359" i="24"/>
  <c r="AK3463" i="24"/>
  <c r="AK3623" i="24"/>
  <c r="AK3701" i="24"/>
  <c r="AK3805" i="24"/>
  <c r="AK3879" i="24"/>
  <c r="AK3987" i="24"/>
  <c r="AK4065" i="24"/>
  <c r="AK4244" i="24"/>
  <c r="AK4262" i="24" s="1"/>
  <c r="AK4451" i="24"/>
  <c r="AK4530" i="24"/>
  <c r="AK4548" i="24" s="1"/>
  <c r="AK4533" i="24"/>
  <c r="AK4637" i="24"/>
  <c r="AK4660" i="24"/>
  <c r="AK4678" i="24" s="1"/>
  <c r="AK4689" i="24"/>
  <c r="AK4712" i="24"/>
  <c r="AK4730" i="24" s="1"/>
  <c r="AK4345" i="24"/>
  <c r="AK3513" i="24"/>
  <c r="AK2555" i="24"/>
  <c r="AK2031" i="24"/>
  <c r="AK1308" i="24"/>
  <c r="AK706" i="24"/>
  <c r="AK3385" i="24"/>
  <c r="AK3392" i="24" s="1"/>
  <c r="AK4192" i="24"/>
  <c r="AK4210" i="24" s="1"/>
  <c r="AK4348" i="24"/>
  <c r="AK4366" i="24" s="1"/>
  <c r="AK3857" i="24"/>
  <c r="AK1175" i="24"/>
  <c r="AK4087" i="24"/>
  <c r="AK2453" i="24"/>
  <c r="AK3490" i="24"/>
  <c r="AK3508" i="24" s="1"/>
  <c r="AK4659" i="24"/>
  <c r="AK3723" i="24"/>
  <c r="AK1023" i="24"/>
  <c r="AK3542" i="24"/>
  <c r="AK3560" i="24" s="1"/>
  <c r="AK1488" i="24"/>
  <c r="AK1506" i="24" s="1"/>
  <c r="AK3048" i="24"/>
  <c r="AK3066" i="24" s="1"/>
  <c r="AK1878" i="24"/>
  <c r="AK1896" i="24" s="1"/>
  <c r="AK292" i="24"/>
  <c r="AK310" i="24" s="1"/>
  <c r="AK2319" i="24"/>
  <c r="AK2163" i="24"/>
  <c r="AK2138" i="24"/>
  <c r="AK2156" i="24" s="1"/>
  <c r="AK2813" i="24"/>
  <c r="AK655" i="24"/>
  <c r="AK656" i="24"/>
  <c r="AK674" i="24" s="1"/>
  <c r="AK295" i="24"/>
  <c r="AK298" i="24" s="1"/>
  <c r="AK318" i="24"/>
  <c r="AK526" i="24"/>
  <c r="AK544" i="24" s="1"/>
  <c r="AK448" i="24"/>
  <c r="AK466" i="24" s="1"/>
  <c r="AK994" i="24"/>
  <c r="AK1012" i="24" s="1"/>
  <c r="AK629" i="24"/>
  <c r="AK603" i="24"/>
  <c r="AK997" i="24"/>
  <c r="AK1019" i="24"/>
  <c r="AK916" i="24"/>
  <c r="AK934" i="24" s="1"/>
  <c r="AK1124" i="24"/>
  <c r="AK1142" i="24" s="1"/>
  <c r="AK893" i="24"/>
  <c r="AK889" i="24"/>
  <c r="AK1517" i="24"/>
  <c r="AK154" i="24"/>
  <c r="AK1621" i="24"/>
  <c r="AK1595" i="24"/>
  <c r="AK1725" i="24"/>
  <c r="AK1933" i="24"/>
  <c r="AK2089" i="24"/>
  <c r="AK2037" i="24"/>
  <c r="AK2190" i="24"/>
  <c r="AK2208" i="24" s="1"/>
  <c r="AK179" i="24"/>
  <c r="AK2115" i="24"/>
  <c r="AK2606" i="24"/>
  <c r="AK2624" i="24" s="1"/>
  <c r="AK2401" i="24"/>
  <c r="AK2371" i="24"/>
  <c r="AK2476" i="24"/>
  <c r="AK2494" i="24" s="1"/>
  <c r="AK2661" i="24"/>
  <c r="AK2762" i="24"/>
  <c r="AK2780" i="24" s="1"/>
  <c r="AK2839" i="24"/>
  <c r="AK2921" i="24"/>
  <c r="AK2869" i="24"/>
  <c r="AK3229" i="24"/>
  <c r="AK3233" i="24"/>
  <c r="AK3467" i="24"/>
  <c r="AK3363" i="24"/>
  <c r="AK3749" i="24"/>
  <c r="AK3697" i="24"/>
  <c r="AK3935" i="24"/>
  <c r="AK4035" i="24"/>
  <c r="AK4139" i="24"/>
  <c r="AK4218" i="24"/>
  <c r="AK4236" i="24" s="1"/>
  <c r="AK4299" i="24"/>
  <c r="AK4325" i="24"/>
  <c r="AK4507" i="24"/>
  <c r="AK4504" i="24"/>
  <c r="AK4522" i="24" s="1"/>
  <c r="AK4633" i="24"/>
  <c r="AK4198" i="24" l="1"/>
  <c r="AK3238" i="24"/>
  <c r="AK3210" i="24"/>
  <c r="AK4146" i="24"/>
  <c r="AK4094" i="24"/>
  <c r="AK135" i="24"/>
  <c r="AK2638" i="24"/>
  <c r="AK2742" i="24"/>
  <c r="AK3160" i="24"/>
  <c r="AK1910" i="24"/>
  <c r="AK138" i="24"/>
  <c r="AK85" i="24"/>
  <c r="AK88" i="24"/>
  <c r="AK4148" i="24"/>
  <c r="AK1964" i="24"/>
  <c r="AK4408" i="24"/>
  <c r="AK3264" i="24"/>
  <c r="AK139" i="24"/>
  <c r="AK39" i="24"/>
  <c r="AK61" i="24"/>
  <c r="AK4042" i="24"/>
  <c r="AK3704" i="24"/>
  <c r="AK113" i="24"/>
  <c r="AK960" i="24"/>
  <c r="AK105" i="24" s="1"/>
  <c r="AK87" i="24"/>
  <c r="AK161" i="24"/>
  <c r="AK272" i="24"/>
  <c r="AK11" i="24"/>
  <c r="AK111" i="24"/>
  <c r="AK4016" i="24"/>
  <c r="AK4354" i="24"/>
  <c r="AK238" i="24"/>
  <c r="AK37" i="24"/>
  <c r="AK3262" i="24"/>
  <c r="AK2456" i="24"/>
  <c r="AK55" i="24"/>
  <c r="AK236" i="24"/>
  <c r="AK16" i="24"/>
  <c r="AK2728" i="24"/>
  <c r="AK230" i="24" s="1"/>
  <c r="AK212" i="24"/>
  <c r="AK376" i="24"/>
  <c r="AK14" i="24"/>
  <c r="AK114" i="24"/>
  <c r="AK4096" i="24"/>
  <c r="AK2458" i="24"/>
  <c r="AK3394" i="24"/>
  <c r="AK211" i="24"/>
  <c r="AK13" i="24"/>
  <c r="AK4588" i="24"/>
  <c r="AK164" i="24"/>
  <c r="AK2234" i="24"/>
  <c r="AK180" i="24" s="1"/>
  <c r="AK162" i="24"/>
  <c r="AK1520" i="24"/>
  <c r="AK239" i="24"/>
  <c r="AK4172" i="24"/>
  <c r="AK976" i="24"/>
  <c r="AK166" i="24"/>
  <c r="AK3212" i="24"/>
  <c r="AK213" i="24"/>
  <c r="AK89" i="24"/>
  <c r="AK136" i="24"/>
  <c r="AK186" i="24"/>
  <c r="AK922" i="24"/>
  <c r="AK4536" i="24"/>
  <c r="AK163" i="24"/>
  <c r="AK216" i="24"/>
  <c r="AK534" i="24"/>
  <c r="AK35" i="24"/>
  <c r="AK352" i="24"/>
  <c r="AK60" i="24"/>
  <c r="AK1988" i="24"/>
  <c r="AK4120" i="24"/>
  <c r="AK362" i="24"/>
  <c r="AK80" i="24" s="1"/>
  <c r="AK62" i="24"/>
  <c r="AK12" i="24"/>
  <c r="AK284" i="24"/>
  <c r="AK112" i="24"/>
  <c r="AK185" i="24"/>
  <c r="AK4044" i="24"/>
  <c r="AK38" i="24"/>
  <c r="AK2510" i="24"/>
  <c r="AK1780" i="24"/>
  <c r="AK86" i="24"/>
  <c r="AK336" i="24"/>
  <c r="AK255" i="24" s="1"/>
  <c r="AK237" i="24"/>
  <c r="AK3236" i="24"/>
  <c r="AK1558" i="24"/>
  <c r="AK155" i="24" s="1"/>
  <c r="AK137" i="24"/>
  <c r="AK3158" i="24"/>
  <c r="AK3054" i="24"/>
  <c r="AL4729" i="24"/>
  <c r="AL4728" i="24"/>
  <c r="AL4727" i="24"/>
  <c r="AL4726" i="24"/>
  <c r="AL4702" i="24"/>
  <c r="AL4703" i="24"/>
  <c r="AL4700" i="24"/>
  <c r="AL4701" i="24"/>
  <c r="AL4676" i="24"/>
  <c r="AL4675" i="24"/>
  <c r="AL4674" i="24"/>
  <c r="AL4650" i="24"/>
  <c r="AL4649" i="24"/>
  <c r="AL4648" i="24"/>
  <c r="AL4677" i="24"/>
  <c r="AL4651" i="24"/>
  <c r="AL4624" i="24"/>
  <c r="AL4623" i="24"/>
  <c r="AL4622" i="24"/>
  <c r="AL4625" i="24"/>
  <c r="AL4598" i="24"/>
  <c r="AL4573" i="24"/>
  <c r="AL4596" i="24"/>
  <c r="AL4572" i="24"/>
  <c r="AL4597" i="24"/>
  <c r="AL4599" i="24"/>
  <c r="AL4571" i="24"/>
  <c r="AL4570" i="24"/>
  <c r="AL4547" i="24"/>
  <c r="AL4521" i="24"/>
  <c r="AL4546" i="24"/>
  <c r="AL4495" i="24"/>
  <c r="AL4545" i="24"/>
  <c r="AL4518" i="24"/>
  <c r="AL4519" i="24"/>
  <c r="AL4520" i="24"/>
  <c r="AL4544" i="24"/>
  <c r="AL4494" i="24"/>
  <c r="AL4493" i="24"/>
  <c r="AL4467" i="24"/>
  <c r="AL4469" i="24"/>
  <c r="AL4492" i="24"/>
  <c r="AL4468" i="24"/>
  <c r="AL4466" i="24"/>
  <c r="AL4441" i="24"/>
  <c r="AL4416" i="24"/>
  <c r="AL4415" i="24"/>
  <c r="AL4443" i="24"/>
  <c r="AL4442" i="24"/>
  <c r="AL4417" i="24"/>
  <c r="AL4440" i="24"/>
  <c r="AL4390" i="24"/>
  <c r="AL4389" i="24"/>
  <c r="AL4388" i="24"/>
  <c r="AL4338" i="24"/>
  <c r="AL4337" i="24"/>
  <c r="AL4336" i="24"/>
  <c r="AL4364" i="24"/>
  <c r="AL4363" i="24"/>
  <c r="AL4362" i="24"/>
  <c r="AL4391" i="24"/>
  <c r="AL4365" i="24"/>
  <c r="AL4414" i="24"/>
  <c r="AL4339" i="24"/>
  <c r="AL4287" i="24"/>
  <c r="AL4313" i="24"/>
  <c r="AL4286" i="24"/>
  <c r="AL4285" i="24"/>
  <c r="AL4284" i="24"/>
  <c r="AL4312" i="24"/>
  <c r="AL4311" i="24"/>
  <c r="AL4310" i="24"/>
  <c r="AL4260" i="24"/>
  <c r="AL4261" i="24"/>
  <c r="AL4259" i="24"/>
  <c r="AL4208" i="24"/>
  <c r="AL4207" i="24"/>
  <c r="AL4206" i="24"/>
  <c r="AL4234" i="24"/>
  <c r="AL4233" i="24"/>
  <c r="AL4232" i="24"/>
  <c r="AL4209" i="24"/>
  <c r="AL4258" i="24"/>
  <c r="AL4235" i="24"/>
  <c r="AL4156" i="24"/>
  <c r="AL4182" i="24"/>
  <c r="AL4181" i="24"/>
  <c r="AL4180" i="24"/>
  <c r="AL4131" i="24"/>
  <c r="AL4157" i="24"/>
  <c r="AL4183" i="24"/>
  <c r="AL4130" i="24"/>
  <c r="AL4129" i="24"/>
  <c r="AL4128" i="24"/>
  <c r="AL4154" i="24"/>
  <c r="AL4104" i="24"/>
  <c r="AL4103" i="24"/>
  <c r="AL4102" i="24"/>
  <c r="AL4155" i="24"/>
  <c r="AL4105" i="24"/>
  <c r="AL4078" i="24"/>
  <c r="AL4053" i="24"/>
  <c r="AL4079" i="24"/>
  <c r="AL4077" i="24"/>
  <c r="AL3974" i="24"/>
  <c r="AL3973" i="24"/>
  <c r="AL3972" i="24"/>
  <c r="AL4000" i="24"/>
  <c r="AL3999" i="24"/>
  <c r="AL3998" i="24"/>
  <c r="AL4076" i="24"/>
  <c r="AL4026" i="24"/>
  <c r="AL4025" i="24"/>
  <c r="AL4024" i="24"/>
  <c r="AL4001" i="24"/>
  <c r="AL4027" i="24"/>
  <c r="AL3922" i="24"/>
  <c r="AL3921" i="24"/>
  <c r="AL3920" i="24"/>
  <c r="AL3975" i="24"/>
  <c r="AL3948" i="24"/>
  <c r="AL3947" i="24"/>
  <c r="AL3946" i="24"/>
  <c r="AL4052" i="24"/>
  <c r="AL4051" i="24"/>
  <c r="AL4050" i="24"/>
  <c r="AL3949" i="24"/>
  <c r="AL3923" i="24"/>
  <c r="AL3870" i="24"/>
  <c r="AL3869" i="24"/>
  <c r="AL3868" i="24"/>
  <c r="AL3894" i="24"/>
  <c r="AL3845" i="24"/>
  <c r="AL3871" i="24"/>
  <c r="AL3895" i="24"/>
  <c r="AL3897" i="24"/>
  <c r="AL3896" i="24"/>
  <c r="AL3844" i="24"/>
  <c r="AL3843" i="24"/>
  <c r="AL3842" i="24"/>
  <c r="AL3740" i="24"/>
  <c r="AL3739" i="24"/>
  <c r="AL3738" i="24"/>
  <c r="AL3766" i="24"/>
  <c r="AL3765" i="24"/>
  <c r="AL3764" i="24"/>
  <c r="AL3792" i="24"/>
  <c r="AL3791" i="24"/>
  <c r="AL3790" i="24"/>
  <c r="AL3715" i="24"/>
  <c r="AL3818" i="24"/>
  <c r="AL3817" i="24"/>
  <c r="AL3816" i="24"/>
  <c r="AL3741" i="24"/>
  <c r="AL3767" i="24"/>
  <c r="AL3793" i="24"/>
  <c r="AL3819" i="24"/>
  <c r="AL3688" i="24"/>
  <c r="AL3687" i="24"/>
  <c r="AL3686" i="24"/>
  <c r="AL3584" i="24"/>
  <c r="AL3583" i="24"/>
  <c r="AL3582" i="24"/>
  <c r="AL3714" i="24"/>
  <c r="AL3610" i="24"/>
  <c r="AL3609" i="24"/>
  <c r="AL3608" i="24"/>
  <c r="AL3713" i="24"/>
  <c r="AL3712" i="24"/>
  <c r="AL3636" i="24"/>
  <c r="AL3635" i="24"/>
  <c r="AL3634" i="24"/>
  <c r="AL3559" i="24"/>
  <c r="AL3689" i="24"/>
  <c r="AL3662" i="24"/>
  <c r="AL3661" i="24"/>
  <c r="AL3660" i="24"/>
  <c r="AL3585" i="24"/>
  <c r="AL3611" i="24"/>
  <c r="AL3663" i="24"/>
  <c r="AL3532" i="24"/>
  <c r="AL3531" i="24"/>
  <c r="AL3530" i="24"/>
  <c r="AL3558" i="24"/>
  <c r="AL3557" i="24"/>
  <c r="AL3556" i="24"/>
  <c r="AL3454" i="24"/>
  <c r="AL3453" i="24"/>
  <c r="AL3452" i="24"/>
  <c r="AL3480" i="24"/>
  <c r="AL3479" i="24"/>
  <c r="AL3478" i="24"/>
  <c r="AL3403" i="24"/>
  <c r="AL3506" i="24"/>
  <c r="AL3505" i="24"/>
  <c r="AL3504" i="24"/>
  <c r="AL3429" i="24"/>
  <c r="AL3455" i="24"/>
  <c r="AL3481" i="24"/>
  <c r="AL3533" i="24"/>
  <c r="AL3507" i="24"/>
  <c r="AL3637" i="24"/>
  <c r="AL3402" i="24"/>
  <c r="AL3401" i="24"/>
  <c r="AL3400" i="24"/>
  <c r="AL3426" i="24"/>
  <c r="AL3376" i="24"/>
  <c r="AL3272" i="24"/>
  <c r="AL3271" i="24"/>
  <c r="AL3270" i="24"/>
  <c r="AL3298" i="24"/>
  <c r="AL3297" i="24"/>
  <c r="AL3296" i="24"/>
  <c r="AL3324" i="24"/>
  <c r="AL3323" i="24"/>
  <c r="AL3322" i="24"/>
  <c r="AL3247" i="24"/>
  <c r="AL3427" i="24"/>
  <c r="AL3377" i="24"/>
  <c r="AL3350" i="24"/>
  <c r="AL3349" i="24"/>
  <c r="AL3348" i="24"/>
  <c r="AL3273" i="24"/>
  <c r="AL3325" i="24"/>
  <c r="AL3428" i="24"/>
  <c r="AL3351" i="24"/>
  <c r="AL3299" i="24"/>
  <c r="AL3220" i="24"/>
  <c r="AL3219" i="24"/>
  <c r="AL3218" i="24"/>
  <c r="AL3143" i="24"/>
  <c r="AL3244" i="24"/>
  <c r="AL3169" i="24"/>
  <c r="AL3195" i="24"/>
  <c r="AL3246" i="24"/>
  <c r="AL3221" i="24"/>
  <c r="AL3116" i="24"/>
  <c r="AL3115" i="24"/>
  <c r="AL3114" i="24"/>
  <c r="AL3168" i="24"/>
  <c r="AL3167" i="24"/>
  <c r="AL3166" i="24"/>
  <c r="AL3375" i="24"/>
  <c r="AL3374" i="24"/>
  <c r="AL3194" i="24"/>
  <c r="AL3193" i="24"/>
  <c r="AL3192" i="24"/>
  <c r="AL3117" i="24"/>
  <c r="AL2986" i="24"/>
  <c r="AL2985" i="24"/>
  <c r="AL2984" i="24"/>
  <c r="AL3038" i="24"/>
  <c r="AL3037" i="24"/>
  <c r="AL3036" i="24"/>
  <c r="AL3245" i="24"/>
  <c r="AL3064" i="24"/>
  <c r="AL3063" i="24"/>
  <c r="AL3062" i="24"/>
  <c r="AL2987" i="24"/>
  <c r="AL3140" i="24"/>
  <c r="AL3090" i="24"/>
  <c r="AL3089" i="24"/>
  <c r="AL3088" i="24"/>
  <c r="AL3013" i="24"/>
  <c r="AL3039" i="24"/>
  <c r="AL3141" i="24"/>
  <c r="AL3065" i="24"/>
  <c r="AL3142" i="24"/>
  <c r="AL3091" i="24"/>
  <c r="AL2960" i="24"/>
  <c r="AL2830" i="24"/>
  <c r="AL2829" i="24"/>
  <c r="AL2828" i="24"/>
  <c r="AL3012" i="24"/>
  <c r="AL2958" i="24"/>
  <c r="AL2856" i="24"/>
  <c r="AL2855" i="24"/>
  <c r="AL2854" i="24"/>
  <c r="AL3011" i="24"/>
  <c r="AL3010" i="24"/>
  <c r="AL2959" i="24"/>
  <c r="AL2882" i="24"/>
  <c r="AL2881" i="24"/>
  <c r="AL2880" i="24"/>
  <c r="AL2805" i="24"/>
  <c r="AL2908" i="24"/>
  <c r="AL2907" i="24"/>
  <c r="AL2906" i="24"/>
  <c r="AL2831" i="24"/>
  <c r="AL2934" i="24"/>
  <c r="AL2933" i="24"/>
  <c r="AL2932" i="24"/>
  <c r="AL2857" i="24"/>
  <c r="AL2883" i="24"/>
  <c r="AL2909" i="24"/>
  <c r="AL2935" i="24"/>
  <c r="AL2752" i="24"/>
  <c r="AL2751" i="24"/>
  <c r="AL2750" i="24"/>
  <c r="AL2675" i="24"/>
  <c r="AL2778" i="24"/>
  <c r="AL2777" i="24"/>
  <c r="AL2776" i="24"/>
  <c r="AL2701" i="24"/>
  <c r="AL204" i="24" s="1"/>
  <c r="AL2802" i="24"/>
  <c r="AL2727" i="24"/>
  <c r="AL2753" i="24"/>
  <c r="AL2961" i="24"/>
  <c r="AL2804" i="24"/>
  <c r="AL2779" i="24"/>
  <c r="AL2803" i="24"/>
  <c r="AL2700" i="24"/>
  <c r="AL203" i="24" s="1"/>
  <c r="AL2699" i="24"/>
  <c r="AL202" i="24" s="1"/>
  <c r="AL2698" i="24"/>
  <c r="AL201" i="24" s="1"/>
  <c r="AL2726" i="24"/>
  <c r="AL2725" i="24"/>
  <c r="AL2724" i="24"/>
  <c r="AL2646" i="24"/>
  <c r="AL2571" i="24"/>
  <c r="AL2440" i="24"/>
  <c r="AL2439" i="24"/>
  <c r="AL2438" i="24"/>
  <c r="AL2363" i="24"/>
  <c r="AL2647" i="24"/>
  <c r="AL2597" i="24"/>
  <c r="AL2466" i="24"/>
  <c r="AL2465" i="24"/>
  <c r="AL2464" i="24"/>
  <c r="AL2389" i="24"/>
  <c r="AL2672" i="24"/>
  <c r="AL2623" i="24"/>
  <c r="AL2492" i="24"/>
  <c r="AL2491" i="24"/>
  <c r="AL2490" i="24"/>
  <c r="AL2415" i="24"/>
  <c r="AL2518" i="24"/>
  <c r="AL2517" i="24"/>
  <c r="AL2516" i="24"/>
  <c r="AL2441" i="24"/>
  <c r="AL2673" i="24"/>
  <c r="AL2648" i="24"/>
  <c r="AL2544" i="24"/>
  <c r="AL2543" i="24"/>
  <c r="AL2542" i="24"/>
  <c r="AL2467" i="24"/>
  <c r="AL2336" i="24"/>
  <c r="AL2674" i="24"/>
  <c r="AL2649" i="24"/>
  <c r="AL2570" i="24"/>
  <c r="AL2569" i="24"/>
  <c r="AL2568" i="24"/>
  <c r="AL2493" i="24"/>
  <c r="AL2362" i="24"/>
  <c r="AL2361" i="24"/>
  <c r="AL2360" i="24"/>
  <c r="AL2596" i="24"/>
  <c r="AL2595" i="24"/>
  <c r="AL2594" i="24"/>
  <c r="AL2519" i="24"/>
  <c r="AL2388" i="24"/>
  <c r="AL2387" i="24"/>
  <c r="AL2386" i="24"/>
  <c r="AL2622" i="24"/>
  <c r="AL2545" i="24"/>
  <c r="AL2284" i="24"/>
  <c r="AL2283" i="24"/>
  <c r="AL2282" i="24"/>
  <c r="AL2207" i="24"/>
  <c r="AL2076" i="24"/>
  <c r="AL2075" i="24"/>
  <c r="AL2074" i="24"/>
  <c r="AL2621" i="24"/>
  <c r="AL2620" i="24"/>
  <c r="AL2414" i="24"/>
  <c r="AL2259" i="24"/>
  <c r="AL2128" i="24"/>
  <c r="AL2127" i="24"/>
  <c r="AL2126" i="24"/>
  <c r="AL2051" i="24"/>
  <c r="AL2413" i="24"/>
  <c r="AL2412" i="24"/>
  <c r="AL2335" i="24"/>
  <c r="AL2285" i="24"/>
  <c r="AL2154" i="24"/>
  <c r="AL2153" i="24"/>
  <c r="AL2152" i="24"/>
  <c r="AL2077" i="24"/>
  <c r="AL2337" i="24"/>
  <c r="AL2334" i="24"/>
  <c r="AL2311" i="24"/>
  <c r="AL2180" i="24"/>
  <c r="AL2179" i="24"/>
  <c r="AL2178" i="24"/>
  <c r="AL2103" i="24"/>
  <c r="AL2206" i="24"/>
  <c r="AL2205" i="24"/>
  <c r="AL2204" i="24"/>
  <c r="AL2129" i="24"/>
  <c r="AL2232" i="24"/>
  <c r="AL2231" i="24"/>
  <c r="AL2230" i="24"/>
  <c r="AL2155" i="24"/>
  <c r="AL2258" i="24"/>
  <c r="AL2257" i="24"/>
  <c r="AL2256" i="24"/>
  <c r="AL2181" i="24"/>
  <c r="AL2050" i="24"/>
  <c r="AL2049" i="24"/>
  <c r="AL2048" i="24"/>
  <c r="AL2025" i="24"/>
  <c r="AL1894" i="24"/>
  <c r="AL1893" i="24"/>
  <c r="AL1892" i="24"/>
  <c r="AL1817" i="24"/>
  <c r="AL2102" i="24"/>
  <c r="AL1920" i="24"/>
  <c r="AL1919" i="24"/>
  <c r="AL1918" i="24"/>
  <c r="AL1843" i="24"/>
  <c r="AL2233" i="24"/>
  <c r="AL2101" i="24"/>
  <c r="AL2100" i="24"/>
  <c r="AL1946" i="24"/>
  <c r="AL1945" i="24"/>
  <c r="AL1944" i="24"/>
  <c r="AL1869" i="24"/>
  <c r="AL1738" i="24"/>
  <c r="AL1737" i="24"/>
  <c r="AL1736" i="24"/>
  <c r="AL2310" i="24"/>
  <c r="AL1972" i="24"/>
  <c r="AL1971" i="24"/>
  <c r="AL1970" i="24"/>
  <c r="AL1895" i="24"/>
  <c r="AL1764" i="24"/>
  <c r="AL1763" i="24"/>
  <c r="AL2309" i="24"/>
  <c r="AL2308" i="24"/>
  <c r="AL1998" i="24"/>
  <c r="AL1997" i="24"/>
  <c r="AL1996" i="24"/>
  <c r="AL1921" i="24"/>
  <c r="AL1790" i="24"/>
  <c r="AL1789" i="24"/>
  <c r="AL1788" i="24"/>
  <c r="AL2024" i="24"/>
  <c r="AL2023" i="24"/>
  <c r="AL2022" i="24"/>
  <c r="AL1947" i="24"/>
  <c r="AL1816" i="24"/>
  <c r="AL1815" i="24"/>
  <c r="AL1814" i="24"/>
  <c r="AL1739" i="24"/>
  <c r="AL1999" i="24"/>
  <c r="AL1868" i="24"/>
  <c r="AL1867" i="24"/>
  <c r="AL1866" i="24"/>
  <c r="AL1791" i="24"/>
  <c r="AL1687" i="24"/>
  <c r="AL1556" i="24"/>
  <c r="AL1555" i="24"/>
  <c r="AL1554" i="24"/>
  <c r="AL1479" i="24"/>
  <c r="AL1713" i="24"/>
  <c r="AL1582" i="24"/>
  <c r="AL1581" i="24"/>
  <c r="AL1580" i="24"/>
  <c r="AL1505" i="24"/>
  <c r="AL1973" i="24"/>
  <c r="AL1608" i="24"/>
  <c r="AL1607" i="24"/>
  <c r="AL1606" i="24"/>
  <c r="AL1531" i="24"/>
  <c r="AL1765" i="24"/>
  <c r="AL1634" i="24"/>
  <c r="AL1633" i="24"/>
  <c r="AL1632" i="24"/>
  <c r="AL1557" i="24"/>
  <c r="AL1660" i="24"/>
  <c r="AL1659" i="24"/>
  <c r="AL1658" i="24"/>
  <c r="AL1583" i="24"/>
  <c r="AL1452" i="24"/>
  <c r="AL1451" i="24"/>
  <c r="AL1842" i="24"/>
  <c r="AL1762" i="24"/>
  <c r="AL1686" i="24"/>
  <c r="AL1685" i="24"/>
  <c r="AL1684" i="24"/>
  <c r="AL1609" i="24"/>
  <c r="AL1478" i="24"/>
  <c r="AL1477" i="24"/>
  <c r="AL1476" i="24"/>
  <c r="AL1661" i="24"/>
  <c r="AL1530" i="24"/>
  <c r="AL1529" i="24"/>
  <c r="AL1528" i="24"/>
  <c r="AL1504" i="24"/>
  <c r="AL1348" i="24"/>
  <c r="AL1347" i="24"/>
  <c r="AL1346" i="24"/>
  <c r="AL1271" i="24"/>
  <c r="AL1140" i="24"/>
  <c r="AL1139" i="24"/>
  <c r="AL1503" i="24"/>
  <c r="AL1502" i="24"/>
  <c r="AL1450" i="24"/>
  <c r="AL1374" i="24"/>
  <c r="AL1373" i="24"/>
  <c r="AL1372" i="24"/>
  <c r="AL1297" i="24"/>
  <c r="AL1166" i="24"/>
  <c r="AL1165" i="24"/>
  <c r="AL1164" i="24"/>
  <c r="AL1840" i="24"/>
  <c r="AL1400" i="24"/>
  <c r="AL1399" i="24"/>
  <c r="AL1398" i="24"/>
  <c r="AL1323" i="24"/>
  <c r="AL1192" i="24"/>
  <c r="AL1191" i="24"/>
  <c r="AL1190" i="24"/>
  <c r="AL1712" i="24"/>
  <c r="AL1453" i="24"/>
  <c r="AL1427" i="24"/>
  <c r="AL1425" i="24"/>
  <c r="AL1375" i="24"/>
  <c r="AL1244" i="24"/>
  <c r="AL1243" i="24"/>
  <c r="AL1242" i="24"/>
  <c r="AL1167" i="24"/>
  <c r="AL1711" i="24"/>
  <c r="AL1710" i="24"/>
  <c r="AL1635" i="24"/>
  <c r="AL1401" i="24"/>
  <c r="AL1270" i="24"/>
  <c r="AL1269" i="24"/>
  <c r="AL1268" i="24"/>
  <c r="AL1193" i="24"/>
  <c r="AL1841" i="24"/>
  <c r="AL1426" i="24"/>
  <c r="AL1296" i="24"/>
  <c r="AL1295" i="24"/>
  <c r="AL1294" i="24"/>
  <c r="AL1219" i="24"/>
  <c r="AL1322" i="24"/>
  <c r="AL1321" i="24"/>
  <c r="AL1320" i="24"/>
  <c r="AL1245" i="24"/>
  <c r="AL1010" i="24"/>
  <c r="AL1009" i="24"/>
  <c r="AL1008" i="24"/>
  <c r="AL933" i="24"/>
  <c r="AL1349" i="24"/>
  <c r="AL1036" i="24"/>
  <c r="AL1035" i="24"/>
  <c r="AL1034" i="24"/>
  <c r="AL959" i="24"/>
  <c r="AL1062" i="24"/>
  <c r="AL1061" i="24"/>
  <c r="AL1060" i="24"/>
  <c r="AL985" i="24"/>
  <c r="AL854" i="24"/>
  <c r="AL853" i="24"/>
  <c r="AL852" i="24"/>
  <c r="AL1141" i="24"/>
  <c r="AL1088" i="24"/>
  <c r="AL1087" i="24"/>
  <c r="AL1086" i="24"/>
  <c r="AL1011" i="24"/>
  <c r="AL880" i="24"/>
  <c r="AL879" i="24"/>
  <c r="AL878" i="24"/>
  <c r="AL1424" i="24"/>
  <c r="AL1114" i="24"/>
  <c r="AL1113" i="24"/>
  <c r="AL1112" i="24"/>
  <c r="AL1037" i="24"/>
  <c r="AL906" i="24"/>
  <c r="AL905" i="24"/>
  <c r="AL904" i="24"/>
  <c r="AL1218" i="24"/>
  <c r="AL1063" i="24"/>
  <c r="AL932" i="24"/>
  <c r="AL931" i="24"/>
  <c r="AL930" i="24"/>
  <c r="AL855" i="24"/>
  <c r="AL1217" i="24"/>
  <c r="AL1216" i="24"/>
  <c r="AL1138" i="24"/>
  <c r="AL1089" i="24"/>
  <c r="AL958" i="24"/>
  <c r="AL957" i="24"/>
  <c r="AL956" i="24"/>
  <c r="AL881" i="24"/>
  <c r="AL984" i="24"/>
  <c r="AL803" i="24"/>
  <c r="AL672" i="24"/>
  <c r="AL671" i="24"/>
  <c r="AL670" i="24"/>
  <c r="AL595" i="24"/>
  <c r="AL983" i="24"/>
  <c r="AL982" i="24"/>
  <c r="AL907" i="24"/>
  <c r="AL829" i="24"/>
  <c r="AL698" i="24"/>
  <c r="AL697" i="24"/>
  <c r="AL696" i="24"/>
  <c r="AL621" i="24"/>
  <c r="AL724" i="24"/>
  <c r="AL723" i="24"/>
  <c r="AL722" i="24"/>
  <c r="AL647" i="24"/>
  <c r="AL750" i="24"/>
  <c r="AL749" i="24"/>
  <c r="AL748" i="24"/>
  <c r="AL673" i="24"/>
  <c r="AL542" i="24"/>
  <c r="AL541" i="24"/>
  <c r="AL540" i="24"/>
  <c r="AL776" i="24"/>
  <c r="AL775" i="24"/>
  <c r="AL774" i="24"/>
  <c r="AL699" i="24"/>
  <c r="AL568" i="24"/>
  <c r="AL567" i="24"/>
  <c r="AL566" i="24"/>
  <c r="AL802" i="24"/>
  <c r="AL801" i="24"/>
  <c r="AL800" i="24"/>
  <c r="AL725" i="24"/>
  <c r="AL594" i="24"/>
  <c r="AL593" i="24"/>
  <c r="AL592" i="24"/>
  <c r="AL777" i="24"/>
  <c r="AL646" i="24"/>
  <c r="AL645" i="24"/>
  <c r="AL644" i="24"/>
  <c r="AL569" i="24"/>
  <c r="AL465" i="24"/>
  <c r="AL334" i="24"/>
  <c r="AL333" i="24"/>
  <c r="AL332" i="24"/>
  <c r="AL751" i="24"/>
  <c r="AL491" i="24"/>
  <c r="AL360" i="24"/>
  <c r="AL359" i="24"/>
  <c r="AL358" i="24"/>
  <c r="AL283" i="24"/>
  <c r="AL828" i="24"/>
  <c r="AL517" i="24"/>
  <c r="AL386" i="24"/>
  <c r="AL385" i="24"/>
  <c r="AL384" i="24"/>
  <c r="AL309" i="24"/>
  <c r="AL827" i="24"/>
  <c r="AL826" i="24"/>
  <c r="AL412" i="24"/>
  <c r="AL411" i="24"/>
  <c r="AL410" i="24"/>
  <c r="AL335" i="24"/>
  <c r="AL543" i="24"/>
  <c r="AL438" i="24"/>
  <c r="AL437" i="24"/>
  <c r="AL436" i="24"/>
  <c r="AL361" i="24"/>
  <c r="AL1115" i="24"/>
  <c r="AL619" i="24"/>
  <c r="AL618" i="24"/>
  <c r="AL490" i="24"/>
  <c r="AL489" i="24"/>
  <c r="AL488" i="24"/>
  <c r="AL413" i="24"/>
  <c r="AL282" i="24"/>
  <c r="AL281" i="24"/>
  <c r="AL280" i="24"/>
  <c r="AL516" i="24"/>
  <c r="AL515" i="24"/>
  <c r="AL514" i="24"/>
  <c r="AL439" i="24"/>
  <c r="AL308" i="24"/>
  <c r="AL307" i="24"/>
  <c r="AL306" i="24"/>
  <c r="AL464" i="24"/>
  <c r="AL463" i="24"/>
  <c r="AL462" i="24"/>
  <c r="AL387" i="24"/>
  <c r="AL4" i="24"/>
  <c r="AL4215" i="24" s="1"/>
  <c r="AL620" i="24"/>
  <c r="AM2" i="24"/>
  <c r="AL2375" i="24"/>
  <c r="AK4406" i="24"/>
  <c r="AK4538" i="24"/>
  <c r="AK160" i="24"/>
  <c r="AK10" i="24"/>
  <c r="AK274" i="24"/>
  <c r="AK110" i="24"/>
  <c r="AK210" i="24"/>
  <c r="AK326" i="24"/>
  <c r="AK235" i="24"/>
  <c r="AK64" i="24"/>
  <c r="AK948" i="24"/>
  <c r="AK4068" i="24"/>
  <c r="AK2702" i="24"/>
  <c r="AK205" i="24" s="1"/>
  <c r="AK187" i="24"/>
  <c r="AK36" i="24"/>
  <c r="AK214" i="24"/>
  <c r="AK91" i="24"/>
  <c r="AK1912" i="24"/>
  <c r="AK300" i="24"/>
  <c r="AK1806" i="24"/>
  <c r="AL861" i="24" l="1"/>
  <c r="AL4191" i="24"/>
  <c r="AL656" i="24"/>
  <c r="AL674" i="24" s="1"/>
  <c r="AL3645" i="24"/>
  <c r="AL1591" i="24"/>
  <c r="AL4374" i="24"/>
  <c r="AL4392" i="24" s="1"/>
  <c r="AL2865" i="24"/>
  <c r="AL4142" i="24"/>
  <c r="AL3753" i="24"/>
  <c r="AL1175" i="24"/>
  <c r="AL2842" i="24"/>
  <c r="AL3775" i="24"/>
  <c r="AL2240" i="24"/>
  <c r="AL4377" i="24"/>
  <c r="AL3515" i="24"/>
  <c r="AL1543" i="24"/>
  <c r="AL1357" i="24"/>
  <c r="AL4008" i="24"/>
  <c r="AL1720" i="24"/>
  <c r="AL4192" i="24"/>
  <c r="AL4210" i="24" s="1"/>
  <c r="AL4399" i="24"/>
  <c r="AL3542" i="24"/>
  <c r="AL3560" i="24" s="1"/>
  <c r="AL2713" i="24"/>
  <c r="AL1881" i="24"/>
  <c r="AL655" i="24"/>
  <c r="AL526" i="24"/>
  <c r="AL544" i="24" s="1"/>
  <c r="AL448" i="24"/>
  <c r="AL466" i="24" s="1"/>
  <c r="AL737" i="24"/>
  <c r="AL968" i="24"/>
  <c r="AL986" i="24" s="1"/>
  <c r="AL993" i="24"/>
  <c r="AL2578" i="24"/>
  <c r="AL709" i="24"/>
  <c r="AL2943" i="24"/>
  <c r="AL3415" i="24"/>
  <c r="AL3463" i="24"/>
  <c r="AL3854" i="24"/>
  <c r="AL3872" i="24" s="1"/>
  <c r="AL811" i="24"/>
  <c r="AL2579" i="24"/>
  <c r="AL1803" i="24"/>
  <c r="AL451" i="24"/>
  <c r="AL1127" i="24"/>
  <c r="AL1644" i="24"/>
  <c r="AL1662" i="24" s="1"/>
  <c r="AL3670" i="24"/>
  <c r="AL1775" i="24"/>
  <c r="AL3203" i="24"/>
  <c r="AL2297" i="24"/>
  <c r="AL4273" i="24"/>
  <c r="AL3311" i="24"/>
  <c r="AL2319" i="24"/>
  <c r="AL2141" i="24"/>
  <c r="AL343" i="24"/>
  <c r="AL1149" i="24"/>
  <c r="AL1722" i="24"/>
  <c r="AL1740" i="24" s="1"/>
  <c r="AL604" i="24"/>
  <c r="AL622" i="24" s="1"/>
  <c r="AL915" i="24"/>
  <c r="AL2399" i="24"/>
  <c r="AL914" i="24"/>
  <c r="AL2011" i="24"/>
  <c r="AL3489" i="24"/>
  <c r="AL3567" i="24"/>
  <c r="AL2843" i="24"/>
  <c r="AL1279" i="24"/>
  <c r="AL1487" i="24"/>
  <c r="AL292" i="24"/>
  <c r="AL310" i="24" s="1"/>
  <c r="AL344" i="24"/>
  <c r="AL578" i="24"/>
  <c r="AL596" i="24" s="1"/>
  <c r="AL3462" i="24"/>
  <c r="AL2503" i="24"/>
  <c r="AL1568" i="24"/>
  <c r="AL576" i="24"/>
  <c r="AL4637" i="24"/>
  <c r="AL295" i="24"/>
  <c r="AL4425" i="24"/>
  <c r="AL4009" i="24"/>
  <c r="AL3103" i="24"/>
  <c r="AL4113" i="24"/>
  <c r="AL3385" i="24"/>
  <c r="AL4295" i="24"/>
  <c r="AL2453" i="24"/>
  <c r="AL1461" i="24"/>
  <c r="AL967" i="24"/>
  <c r="AL1565" i="24"/>
  <c r="AL500" i="24"/>
  <c r="AL518" i="24" s="1"/>
  <c r="AL373" i="24"/>
  <c r="AL252" i="24"/>
  <c r="AL711" i="24"/>
  <c r="AL838" i="24"/>
  <c r="AL856" i="24" s="1"/>
  <c r="AL890" i="24"/>
  <c r="AL908" i="24" s="1"/>
  <c r="AL1699" i="24"/>
  <c r="AL1751" i="24"/>
  <c r="AL3492" i="24"/>
  <c r="AL2214" i="24"/>
  <c r="AL1645" i="24"/>
  <c r="AL476" i="24"/>
  <c r="AL4481" i="24"/>
  <c r="AL4611" i="24"/>
  <c r="AL4351" i="24"/>
  <c r="AL3957" i="24"/>
  <c r="AL3125" i="24"/>
  <c r="AL3649" i="24"/>
  <c r="AL3333" i="24"/>
  <c r="AL3805" i="24"/>
  <c r="AL2137" i="24"/>
  <c r="AL837" i="24"/>
  <c r="AL477" i="24"/>
  <c r="AL1071" i="24"/>
  <c r="AL317" i="24"/>
  <c r="AL421" i="24"/>
  <c r="AL318" i="24"/>
  <c r="AL685" i="24"/>
  <c r="AL269" i="24"/>
  <c r="AL291" i="24"/>
  <c r="AL253" i="24"/>
  <c r="AL529" i="24"/>
  <c r="AL2193" i="24"/>
  <c r="AL2557" i="24"/>
  <c r="AL4527" i="24"/>
  <c r="AL3387" i="24"/>
  <c r="AL2166" i="24"/>
  <c r="AL1229" i="24"/>
  <c r="AL393" i="24"/>
  <c r="AL3541" i="24"/>
  <c r="AL4533" i="24"/>
  <c r="AL4139" i="24"/>
  <c r="AL3958" i="24"/>
  <c r="AL3976" i="24" s="1"/>
  <c r="AL4478" i="24"/>
  <c r="AL4496" i="24" s="1"/>
  <c r="AL3545" i="24"/>
  <c r="AL3412" i="24"/>
  <c r="AL3430" i="24" s="1"/>
  <c r="AL3701" i="24"/>
  <c r="AL789" i="24"/>
  <c r="AL503" i="24"/>
  <c r="AL2839" i="24"/>
  <c r="AL681" i="24"/>
  <c r="AL321" i="24"/>
  <c r="AL254" i="24"/>
  <c r="AL370" i="24"/>
  <c r="AL388" i="24" s="1"/>
  <c r="AL841" i="24"/>
  <c r="AL1049" i="24"/>
  <c r="AL1075" i="24"/>
  <c r="AL1335" i="24"/>
  <c r="AL1462" i="24"/>
  <c r="AL1480" i="24" s="1"/>
  <c r="AL2398" i="24"/>
  <c r="AL2416" i="24" s="1"/>
  <c r="AL971" i="24"/>
  <c r="AL1098" i="24"/>
  <c r="AL1116" i="24" s="1"/>
  <c r="AL1517" i="24"/>
  <c r="AL2007" i="24"/>
  <c r="AL2320" i="24"/>
  <c r="AL2338" i="24" s="1"/>
  <c r="AL4371" i="24"/>
  <c r="AL3232" i="24"/>
  <c r="AL2265" i="24"/>
  <c r="AL866" i="24"/>
  <c r="AL684" i="24"/>
  <c r="AL2735" i="24"/>
  <c r="AL4217" i="24"/>
  <c r="AL3467" i="24"/>
  <c r="AL3931" i="24"/>
  <c r="AL4091" i="24"/>
  <c r="AL3099" i="24"/>
  <c r="AL3229" i="24"/>
  <c r="AL2583" i="24"/>
  <c r="AL499" i="24"/>
  <c r="AL2138" i="24"/>
  <c r="AL2156" i="24" s="1"/>
  <c r="AL3051" i="24"/>
  <c r="AL1695" i="24"/>
  <c r="AL369" i="24"/>
  <c r="AL266" i="24"/>
  <c r="AL284" i="24" s="1"/>
  <c r="AL1254" i="24"/>
  <c r="AL1272" i="24" s="1"/>
  <c r="AL1491" i="24"/>
  <c r="AL1929" i="24"/>
  <c r="AL1877" i="24"/>
  <c r="AL4324" i="24"/>
  <c r="AL2971" i="24"/>
  <c r="AL1928" i="24"/>
  <c r="AL1359" i="24"/>
  <c r="AL3671" i="24"/>
  <c r="AL1621" i="24"/>
  <c r="AL3883" i="24"/>
  <c r="AL633" i="24"/>
  <c r="AL3723" i="24"/>
  <c r="AL3827" i="24"/>
  <c r="AL3073" i="24"/>
  <c r="AL2765" i="24"/>
  <c r="AL1257" i="24"/>
  <c r="AL525" i="24"/>
  <c r="AL532" i="24" s="1"/>
  <c r="AL1903" i="24"/>
  <c r="AL2891" i="24"/>
  <c r="AL1465" i="24"/>
  <c r="AL78" i="24"/>
  <c r="AL734" i="24"/>
  <c r="AL752" i="24" s="1"/>
  <c r="AL102" i="24"/>
  <c r="AL942" i="24"/>
  <c r="AL1331" i="24"/>
  <c r="AL867" i="24"/>
  <c r="AL1435" i="24"/>
  <c r="AL1309" i="24"/>
  <c r="AL1488" i="24"/>
  <c r="AL1506" i="24" s="1"/>
  <c r="AL2787" i="24"/>
  <c r="AL3652" i="24"/>
  <c r="AL53" i="24"/>
  <c r="AL396" i="24"/>
  <c r="AL414" i="24" s="1"/>
  <c r="AL552" i="24"/>
  <c r="AL570" i="24" s="1"/>
  <c r="AL1123" i="24"/>
  <c r="AL1306" i="24"/>
  <c r="AL1324" i="24" s="1"/>
  <c r="AL2190" i="24"/>
  <c r="AL2208" i="24" s="1"/>
  <c r="AL1884" i="24"/>
  <c r="AL229" i="24"/>
  <c r="AL376" i="24"/>
  <c r="AL176" i="24"/>
  <c r="AL4606" i="24"/>
  <c r="AL2815" i="24"/>
  <c r="AL2165" i="24"/>
  <c r="AL1642" i="24"/>
  <c r="AL840" i="24"/>
  <c r="AL4195" i="24"/>
  <c r="AL3909" i="24"/>
  <c r="AL2605" i="24"/>
  <c r="AL4503" i="24"/>
  <c r="AL2397" i="24"/>
  <c r="AL3880" i="24"/>
  <c r="AL3898" i="24" s="1"/>
  <c r="AL2475" i="24"/>
  <c r="AL2111" i="24"/>
  <c r="AL2709" i="24"/>
  <c r="AL1669" i="24"/>
  <c r="AL1023" i="24"/>
  <c r="AL2163" i="24"/>
  <c r="AL2089" i="24"/>
  <c r="AL1045" i="24"/>
  <c r="AL659" i="24"/>
  <c r="AL395" i="24"/>
  <c r="AL265" i="24"/>
  <c r="AL473" i="24"/>
  <c r="AL447" i="24"/>
  <c r="AL454" i="24" s="1"/>
  <c r="AL786" i="24"/>
  <c r="AL804" i="24" s="1"/>
  <c r="AL916" i="24"/>
  <c r="AL934" i="24" s="1"/>
  <c r="AL1124" i="24"/>
  <c r="AL1142" i="24" s="1"/>
  <c r="AL1150" i="24"/>
  <c r="AL1168" i="24" s="1"/>
  <c r="AL1358" i="24"/>
  <c r="AL1376" i="24" s="1"/>
  <c r="AL1332" i="24"/>
  <c r="AL1350" i="24" s="1"/>
  <c r="AL1228" i="24"/>
  <c r="AL1246" i="24" s="1"/>
  <c r="AL1384" i="24"/>
  <c r="AL1402" i="24" s="1"/>
  <c r="AL1595" i="24"/>
  <c r="AL1514" i="24"/>
  <c r="AL1532" i="24" s="1"/>
  <c r="AL154" i="24"/>
  <c r="AL1513" i="24"/>
  <c r="AL1520" i="24" s="1"/>
  <c r="AL1721" i="24"/>
  <c r="AL1618" i="24"/>
  <c r="AL1636" i="24" s="1"/>
  <c r="AL1592" i="24"/>
  <c r="AL1610" i="24" s="1"/>
  <c r="AL1855" i="24"/>
  <c r="AL2450" i="24"/>
  <c r="AL2468" i="24" s="1"/>
  <c r="AL2268" i="24"/>
  <c r="AL2286" i="24" s="1"/>
  <c r="AL2580" i="24"/>
  <c r="AL2598" i="24" s="1"/>
  <c r="AL2531" i="24"/>
  <c r="AL227" i="24"/>
  <c r="AL2684" i="24"/>
  <c r="AL2658" i="24"/>
  <c r="AL2676" i="24" s="1"/>
  <c r="AL2683" i="24"/>
  <c r="AL2814" i="24"/>
  <c r="AL2832" i="24" s="1"/>
  <c r="AL2944" i="24"/>
  <c r="AL2962" i="24" s="1"/>
  <c r="AL3047" i="24"/>
  <c r="AL3054" i="24" s="1"/>
  <c r="AL3152" i="24"/>
  <c r="AL3170" i="24" s="1"/>
  <c r="AL3307" i="24"/>
  <c r="AL3308" i="24"/>
  <c r="AL3326" i="24" s="1"/>
  <c r="AL3519" i="24"/>
  <c r="AL3619" i="24"/>
  <c r="AL3672" i="24"/>
  <c r="AL3690" i="24" s="1"/>
  <c r="AL3779" i="24"/>
  <c r="AL3727" i="24"/>
  <c r="AL3879" i="24"/>
  <c r="AL3906" i="24"/>
  <c r="AL3924" i="24" s="1"/>
  <c r="AL3984" i="24"/>
  <c r="AL4002" i="24" s="1"/>
  <c r="AL4065" i="24"/>
  <c r="AL4117" i="24"/>
  <c r="AL4221" i="24"/>
  <c r="AL4269" i="24"/>
  <c r="AL4244" i="24"/>
  <c r="AL4262" i="24" s="1"/>
  <c r="AL4321" i="24"/>
  <c r="AL4403" i="24"/>
  <c r="AL4504" i="24"/>
  <c r="AL4522" i="24" s="1"/>
  <c r="AL4556" i="24"/>
  <c r="AL4574" i="24" s="1"/>
  <c r="AL4633" i="24"/>
  <c r="AL4219" i="24"/>
  <c r="AL3279" i="24"/>
  <c r="AL2373" i="24"/>
  <c r="AL1979" i="24"/>
  <c r="AL1178" i="24"/>
  <c r="AL550" i="24"/>
  <c r="AL1070" i="24"/>
  <c r="AL1226" i="24"/>
  <c r="AL1044" i="24"/>
  <c r="AL3852" i="24"/>
  <c r="AL3877" i="24"/>
  <c r="AL4714" i="24"/>
  <c r="AL4531" i="24"/>
  <c r="AL4428" i="24"/>
  <c r="AL4346" i="24"/>
  <c r="AL4190" i="24"/>
  <c r="AL4011" i="24"/>
  <c r="AL3929" i="24"/>
  <c r="AL3721" i="24"/>
  <c r="AL3726" i="24"/>
  <c r="AL3673" i="24"/>
  <c r="AL3543" i="24"/>
  <c r="AL3517" i="24"/>
  <c r="AL3306" i="24"/>
  <c r="AL2993" i="24"/>
  <c r="AL3075" i="24"/>
  <c r="AL2946" i="24"/>
  <c r="AL2816" i="24"/>
  <c r="AL2655" i="24"/>
  <c r="AL2581" i="24"/>
  <c r="AL2421" i="24"/>
  <c r="AL2525" i="24"/>
  <c r="AL2239" i="24"/>
  <c r="AL2083" i="24"/>
  <c r="AL2187" i="24"/>
  <c r="AL2114" i="24"/>
  <c r="AL1853" i="24"/>
  <c r="AL1931" i="24"/>
  <c r="AL1746" i="24"/>
  <c r="AL1772" i="24"/>
  <c r="AL1797" i="24"/>
  <c r="AL1594" i="24"/>
  <c r="AL1230" i="24"/>
  <c r="AL1667" i="24"/>
  <c r="AL1174" i="24"/>
  <c r="AL1437" i="24"/>
  <c r="AL940" i="24"/>
  <c r="AL1381" i="24"/>
  <c r="AL1047" i="24"/>
  <c r="AL888" i="24"/>
  <c r="AL917" i="24"/>
  <c r="AL731" i="24"/>
  <c r="AL549" i="24"/>
  <c r="AL579" i="24"/>
  <c r="AL319" i="24"/>
  <c r="AL502" i="24"/>
  <c r="AL758" i="24"/>
  <c r="AL320" i="24"/>
  <c r="AL628" i="24"/>
  <c r="AL1204" i="24"/>
  <c r="AL1879" i="24"/>
  <c r="AL1021" i="24"/>
  <c r="AL1563" i="24"/>
  <c r="AL2318" i="24"/>
  <c r="AL2682" i="24"/>
  <c r="AL342" i="24"/>
  <c r="AL996" i="24"/>
  <c r="AL1538" i="24"/>
  <c r="AL1490" i="24"/>
  <c r="AL2474" i="24"/>
  <c r="AL1017" i="24"/>
  <c r="AL2217" i="24"/>
  <c r="AL2295" i="24"/>
  <c r="AL2998" i="24"/>
  <c r="AL2396" i="24"/>
  <c r="AL3461" i="24"/>
  <c r="AL3855" i="24"/>
  <c r="AL4424" i="24"/>
  <c r="AL2139" i="24"/>
  <c r="AL3618" i="24"/>
  <c r="AL4345" i="24"/>
  <c r="AL3180" i="24"/>
  <c r="AL3752" i="24"/>
  <c r="AL4164" i="24"/>
  <c r="AL4684" i="24"/>
  <c r="AL2321" i="24"/>
  <c r="AL3254" i="24"/>
  <c r="AL4037" i="24"/>
  <c r="AL4319" i="24"/>
  <c r="AL3020" i="24"/>
  <c r="AL3544" i="24"/>
  <c r="AL4658" i="24"/>
  <c r="AL3881" i="24"/>
  <c r="AL3258" i="24"/>
  <c r="AL2972" i="24"/>
  <c r="AL3804" i="24"/>
  <c r="AL3643" i="24"/>
  <c r="AL424" i="24"/>
  <c r="AL1957" i="24"/>
  <c r="AL1750" i="24"/>
  <c r="AL810" i="24"/>
  <c r="AL1564" i="24"/>
  <c r="AL2374" i="24"/>
  <c r="AL524" i="24"/>
  <c r="AL1018" i="24"/>
  <c r="AL1823" i="24"/>
  <c r="AL2582" i="24"/>
  <c r="AL341" i="24"/>
  <c r="AL1541" i="24"/>
  <c r="AL2161" i="24"/>
  <c r="AL523" i="24"/>
  <c r="AL1828" i="24"/>
  <c r="AL450" i="24"/>
  <c r="AL657" i="24"/>
  <c r="AL1616" i="24"/>
  <c r="AL2686" i="24"/>
  <c r="AL3280" i="24"/>
  <c r="AL3981" i="24"/>
  <c r="AL4580" i="24"/>
  <c r="AL2348" i="24"/>
  <c r="AL3722" i="24"/>
  <c r="AL4476" i="24"/>
  <c r="AL3154" i="24"/>
  <c r="AL3751" i="24"/>
  <c r="AL4605" i="24"/>
  <c r="AL2136" i="24"/>
  <c r="AL3153" i="24"/>
  <c r="AL3700" i="24"/>
  <c r="AL4245" i="24"/>
  <c r="AL2244" i="24"/>
  <c r="AL4063" i="24"/>
  <c r="AL4479" i="24"/>
  <c r="AL2894" i="24"/>
  <c r="AL3569" i="24"/>
  <c r="AL2556" i="24"/>
  <c r="AL3202" i="24"/>
  <c r="AL4038" i="24"/>
  <c r="AL3851" i="24"/>
  <c r="AL3903" i="24"/>
  <c r="AL4635" i="24"/>
  <c r="AL4505" i="24"/>
  <c r="AL4398" i="24"/>
  <c r="AL4271" i="24"/>
  <c r="AL4115" i="24"/>
  <c r="AL4059" i="24"/>
  <c r="AL3933" i="24"/>
  <c r="AL3725" i="24"/>
  <c r="AL3778" i="24"/>
  <c r="AL3644" i="24"/>
  <c r="AL3336" i="24"/>
  <c r="AL3331" i="24"/>
  <c r="AL3253" i="24"/>
  <c r="AL2968" i="24"/>
  <c r="AL3101" i="24"/>
  <c r="AL2838" i="24"/>
  <c r="AL2708" i="24"/>
  <c r="AL2790" i="24"/>
  <c r="AL2504" i="24"/>
  <c r="AL2633" i="24"/>
  <c r="AL2738" i="24"/>
  <c r="AL2140" i="24"/>
  <c r="AL2292" i="24"/>
  <c r="AL2478" i="24"/>
  <c r="AL2057" i="24"/>
  <c r="AL2243" i="24"/>
  <c r="AL1854" i="24"/>
  <c r="AL2006" i="24"/>
  <c r="AL2005" i="24"/>
  <c r="AL1615" i="24"/>
  <c r="AL1460" i="24"/>
  <c r="AL1407" i="24"/>
  <c r="AL1386" i="24"/>
  <c r="AL1148" i="24"/>
  <c r="AL995" i="24"/>
  <c r="AL1459" i="24"/>
  <c r="AL813" i="24"/>
  <c r="AL580" i="24"/>
  <c r="AL706" i="24"/>
  <c r="AL839" i="24"/>
  <c r="AL475" i="24"/>
  <c r="AL367" i="24"/>
  <c r="AL368" i="24"/>
  <c r="AL471" i="24"/>
  <c r="AL397" i="24"/>
  <c r="AL891" i="24"/>
  <c r="AL1412" i="24"/>
  <c r="AL1958" i="24"/>
  <c r="AL1096" i="24"/>
  <c r="AL1824" i="24"/>
  <c r="AL2734" i="24"/>
  <c r="AL2744" i="24" s="1"/>
  <c r="AL762" i="24"/>
  <c r="AL1434" i="24"/>
  <c r="AL2036" i="24"/>
  <c r="AL498" i="24"/>
  <c r="AL1619" i="24"/>
  <c r="AL2010" i="24"/>
  <c r="AL1411" i="24"/>
  <c r="AL653" i="24"/>
  <c r="AL1516" i="24"/>
  <c r="AL4193" i="24"/>
  <c r="AL2451" i="24"/>
  <c r="AL3284" i="24"/>
  <c r="AL3907" i="24"/>
  <c r="AL3413" i="24"/>
  <c r="AL3566" i="24"/>
  <c r="AL4297" i="24"/>
  <c r="AL736" i="24"/>
  <c r="AL2058" i="24"/>
  <c r="AL3361" i="24"/>
  <c r="AL3904" i="24"/>
  <c r="AL4376" i="24"/>
  <c r="AL2500" i="24"/>
  <c r="AL2510" i="24" s="1"/>
  <c r="AL3435" i="24"/>
  <c r="AL4085" i="24"/>
  <c r="AL4480" i="24"/>
  <c r="AL3123" i="24"/>
  <c r="AL2529" i="24"/>
  <c r="AL3283" i="24"/>
  <c r="AL4064" i="24"/>
  <c r="AL4532" i="24"/>
  <c r="AL4267" i="24"/>
  <c r="AL4687" i="24"/>
  <c r="AL4609" i="24"/>
  <c r="AL4506" i="24"/>
  <c r="AL4401" i="24"/>
  <c r="AL4320" i="24"/>
  <c r="AL4060" i="24"/>
  <c r="AL4007" i="24"/>
  <c r="AL3856" i="24"/>
  <c r="AL3748" i="24"/>
  <c r="AL3591" i="24"/>
  <c r="AL3647" i="24"/>
  <c r="AL3513" i="24"/>
  <c r="AL3518" i="24"/>
  <c r="AL3309" i="24"/>
  <c r="AL3149" i="24"/>
  <c r="AL3206" i="24"/>
  <c r="AL3098" i="24"/>
  <c r="AL2889" i="24"/>
  <c r="AL2759" i="24"/>
  <c r="AL2681" i="24"/>
  <c r="AL2395" i="24"/>
  <c r="AL2425" i="24"/>
  <c r="AL2551" i="24"/>
  <c r="AL2555" i="24"/>
  <c r="AL2218" i="24"/>
  <c r="AL2344" i="24"/>
  <c r="AL2035" i="24"/>
  <c r="AL1876" i="24"/>
  <c r="AL1745" i="24"/>
  <c r="AL1932" i="24"/>
  <c r="AL1983" i="24"/>
  <c r="AL1593" i="24"/>
  <c r="AL1303" i="24"/>
  <c r="AL1463" i="24"/>
  <c r="AL1385" i="24"/>
  <c r="AL1408" i="24"/>
  <c r="AL1252" i="24"/>
  <c r="AL1100" i="24"/>
  <c r="AL1095" i="24"/>
  <c r="AL627" i="24"/>
  <c r="AL1122" i="24"/>
  <c r="AL632" i="24"/>
  <c r="AL809" i="24"/>
  <c r="AL267" i="24"/>
  <c r="AL345" i="24"/>
  <c r="AL294" i="24"/>
  <c r="AL449" i="24"/>
  <c r="AL528" i="24"/>
  <c r="AL970" i="24"/>
  <c r="AL1486" i="24"/>
  <c r="AL1121" i="24"/>
  <c r="AL2422" i="24"/>
  <c r="AL2841" i="24"/>
  <c r="AL1278" i="24"/>
  <c r="AL371" i="24"/>
  <c r="AL836" i="24"/>
  <c r="AL1542" i="24"/>
  <c r="AL2608" i="24"/>
  <c r="AL814" i="24"/>
  <c r="AL1360" i="24"/>
  <c r="AL2009" i="24"/>
  <c r="AL91" i="24"/>
  <c r="AL2296" i="24"/>
  <c r="AL3046" i="24"/>
  <c r="AL3466" i="24"/>
  <c r="AL4167" i="24"/>
  <c r="AL4632" i="24"/>
  <c r="AL2062" i="24"/>
  <c r="AL3332" i="24"/>
  <c r="AL3799" i="24"/>
  <c r="AL4661" i="24"/>
  <c r="AL3310" i="24"/>
  <c r="AL3774" i="24"/>
  <c r="AL4323" i="24"/>
  <c r="AL1126" i="24"/>
  <c r="AL2266" i="24"/>
  <c r="AL3465" i="24"/>
  <c r="AL3930" i="24"/>
  <c r="AL4427" i="24"/>
  <c r="AL191" i="24"/>
  <c r="AL4111" i="24"/>
  <c r="AL4137" i="24"/>
  <c r="AL2707" i="24"/>
  <c r="AL3436" i="24"/>
  <c r="AL4216" i="24"/>
  <c r="AL4502" i="24"/>
  <c r="AL3071" i="24"/>
  <c r="AL4662" i="24"/>
  <c r="AL4553" i="24"/>
  <c r="AL4423" i="24"/>
  <c r="AL4220" i="24"/>
  <c r="AL4086" i="24"/>
  <c r="AL3985" i="24"/>
  <c r="AL3695" i="24"/>
  <c r="AL3830" i="24"/>
  <c r="AL3617" i="24"/>
  <c r="AL3410" i="24"/>
  <c r="AL3440" i="24"/>
  <c r="AL3305" i="24"/>
  <c r="AL3227" i="24"/>
  <c r="AL3050" i="24"/>
  <c r="AL2997" i="24"/>
  <c r="AL2967" i="24"/>
  <c r="AL2915" i="24"/>
  <c r="AL2785" i="24"/>
  <c r="AL2656" i="24"/>
  <c r="AL2370" i="24"/>
  <c r="AL2499" i="24"/>
  <c r="AL2452" i="24"/>
  <c r="AL2347" i="24"/>
  <c r="AL2084" i="24"/>
  <c r="AL2213" i="24"/>
  <c r="AL2031" i="24"/>
  <c r="AL1927" i="24"/>
  <c r="AL1954" i="24"/>
  <c r="AL1724" i="24"/>
  <c r="AL1589" i="24"/>
  <c r="AL1693" i="24"/>
  <c r="AL1329" i="24"/>
  <c r="AL1330" i="24"/>
  <c r="AL1308" i="24"/>
  <c r="AL1225" i="24"/>
  <c r="AL1074" i="24"/>
  <c r="AL969" i="24"/>
  <c r="AL1173" i="24"/>
  <c r="AL887" i="24"/>
  <c r="AL1282" i="24"/>
  <c r="AL835" i="24"/>
  <c r="AL757" i="24"/>
  <c r="AL784" i="24"/>
  <c r="AL783" i="24"/>
  <c r="AL1125" i="24"/>
  <c r="AL423" i="24"/>
  <c r="AL372" i="24"/>
  <c r="AL264" i="24"/>
  <c r="AL862" i="24"/>
  <c r="AL1255" i="24"/>
  <c r="AL1902" i="24"/>
  <c r="AL2400" i="24"/>
  <c r="AL735" i="24"/>
  <c r="AL654" i="24"/>
  <c r="AL398" i="24"/>
  <c r="AL1251" i="24"/>
  <c r="AL2711" i="24"/>
  <c r="AL606" i="24"/>
  <c r="AL1802" i="24"/>
  <c r="AL2864" i="24"/>
  <c r="AL1022" i="24"/>
  <c r="AL2447" i="24"/>
  <c r="AL3179" i="24"/>
  <c r="AL3539" i="24"/>
  <c r="AL4241" i="24"/>
  <c r="AL1152" i="24"/>
  <c r="AL2685" i="24"/>
  <c r="AL188" i="24" s="1"/>
  <c r="AL3383" i="24"/>
  <c r="AL4246" i="24"/>
  <c r="AL3072" i="24"/>
  <c r="AL3384" i="24"/>
  <c r="AL3982" i="24"/>
  <c r="AL4454" i="24"/>
  <c r="AL1511" i="24"/>
  <c r="AL2916" i="24"/>
  <c r="AL3491" i="24"/>
  <c r="AL4034" i="24"/>
  <c r="AL4044" i="24" s="1"/>
  <c r="AL4501" i="24"/>
  <c r="AL2760" i="24"/>
  <c r="AL3908" i="24"/>
  <c r="AL4112" i="24"/>
  <c r="AL1697" i="24"/>
  <c r="AL3257" i="24"/>
  <c r="AL4272" i="24"/>
  <c r="AL2604" i="24"/>
  <c r="AL3747" i="24"/>
  <c r="AL4710" i="24"/>
  <c r="AL1515" i="24"/>
  <c r="AL2945" i="24"/>
  <c r="AL4657" i="24"/>
  <c r="AL4558" i="24"/>
  <c r="AL4450" i="24"/>
  <c r="AL4349" i="24"/>
  <c r="AL4163" i="24"/>
  <c r="AL4089" i="24"/>
  <c r="AL3960" i="24"/>
  <c r="AL3829" i="24"/>
  <c r="AL3803" i="24"/>
  <c r="AL3595" i="24"/>
  <c r="AL3699" i="24"/>
  <c r="AL3669" i="24"/>
  <c r="AL3357" i="24"/>
  <c r="AL3205" i="24"/>
  <c r="AL2994" i="24"/>
  <c r="AL2920" i="24"/>
  <c r="AL2893" i="24"/>
  <c r="AL2763" i="24"/>
  <c r="AL2942" i="24"/>
  <c r="AL2629" i="24"/>
  <c r="AL2477" i="24"/>
  <c r="AL2343" i="24"/>
  <c r="AL2291" i="24"/>
  <c r="AL2113" i="24"/>
  <c r="AL2191" i="24"/>
  <c r="AL1849" i="24"/>
  <c r="AL1905" i="24"/>
  <c r="AL1880" i="24"/>
  <c r="AL1906" i="24"/>
  <c r="AL1567" i="24"/>
  <c r="AL1671" i="24"/>
  <c r="AL1307" i="24"/>
  <c r="AL1256" i="24"/>
  <c r="AL1199" i="24"/>
  <c r="AL1203" i="24"/>
  <c r="AL965" i="24"/>
  <c r="AL966" i="24"/>
  <c r="AL976" i="24" s="1"/>
  <c r="AL1151" i="24"/>
  <c r="AL865" i="24"/>
  <c r="AL631" i="24"/>
  <c r="AL705" i="24"/>
  <c r="AL732" i="24"/>
  <c r="AL710" i="24"/>
  <c r="AL761" i="24"/>
  <c r="AL575" i="24"/>
  <c r="AL420" i="24"/>
  <c r="AL430" i="24" s="1"/>
  <c r="AL263" i="24"/>
  <c r="AL501" i="24"/>
  <c r="AL1984" i="24"/>
  <c r="AL679" i="24"/>
  <c r="AL1620" i="24"/>
  <c r="AL2270" i="24"/>
  <c r="AL316" i="24"/>
  <c r="AL1099" i="24"/>
  <c r="AL1641" i="24"/>
  <c r="AL1464" i="24"/>
  <c r="AL2448" i="24"/>
  <c r="AL680" i="24"/>
  <c r="AL1438" i="24"/>
  <c r="AL2712" i="24"/>
  <c r="AL1277" i="24"/>
  <c r="AL2426" i="24"/>
  <c r="AL3228" i="24"/>
  <c r="AL3238" i="24" s="1"/>
  <c r="AL3622" i="24"/>
  <c r="AL4402" i="24"/>
  <c r="AL1850" i="24"/>
  <c r="AL2941" i="24"/>
  <c r="AL3565" i="24"/>
  <c r="AL4293" i="24"/>
  <c r="AL3409" i="24"/>
  <c r="AL1801" i="24"/>
  <c r="AL3024" i="24"/>
  <c r="AL3439" i="24"/>
  <c r="AL4138" i="24"/>
  <c r="AL4148" i="24" s="1"/>
  <c r="AL4583" i="24"/>
  <c r="AL1698" i="24"/>
  <c r="AL3049" i="24"/>
  <c r="AL3956" i="24"/>
  <c r="AL4189" i="24"/>
  <c r="AL2630" i="24"/>
  <c r="AL3488" i="24"/>
  <c r="AL4375" i="24"/>
  <c r="AL2764" i="24"/>
  <c r="AL3777" i="24"/>
  <c r="AL2733" i="24"/>
  <c r="AL3201" i="24"/>
  <c r="AL4631" i="24"/>
  <c r="AL4557" i="24"/>
  <c r="AL4453" i="24"/>
  <c r="AL4298" i="24"/>
  <c r="AL4141" i="24"/>
  <c r="AL4033" i="24"/>
  <c r="AL3825" i="24"/>
  <c r="AL3800" i="24"/>
  <c r="AL3592" i="24"/>
  <c r="AL3570" i="24"/>
  <c r="AL3388" i="24"/>
  <c r="AL3335" i="24"/>
  <c r="AL3231" i="24"/>
  <c r="AL3128" i="24"/>
  <c r="AL3023" i="24"/>
  <c r="AL2811" i="24"/>
  <c r="AL2890" i="24"/>
  <c r="AL2789" i="24"/>
  <c r="AL2603" i="24"/>
  <c r="AL2607" i="24"/>
  <c r="AL2577" i="24"/>
  <c r="AL2269" i="24"/>
  <c r="AL2552" i="24"/>
  <c r="AL2188" i="24"/>
  <c r="AL1827" i="24"/>
  <c r="AL1953" i="24"/>
  <c r="AL1771" i="24"/>
  <c r="AL1719" i="24"/>
  <c r="AL1668" i="24"/>
  <c r="AL1304" i="24"/>
  <c r="AL1147" i="24"/>
  <c r="AL1177" i="24"/>
  <c r="AL1200" i="24"/>
  <c r="AL943" i="24"/>
  <c r="AL892" i="24"/>
  <c r="AL1069" i="24"/>
  <c r="AL913" i="24"/>
  <c r="AL1356" i="24"/>
  <c r="AL683" i="24"/>
  <c r="AL658" i="24"/>
  <c r="AL601" i="24"/>
  <c r="AL527" i="24"/>
  <c r="AL553" i="24"/>
  <c r="AL346" i="24"/>
  <c r="AL419" i="24"/>
  <c r="AL315" i="24"/>
  <c r="AL2110" i="24"/>
  <c r="AL1694" i="24"/>
  <c r="AL1043" i="24"/>
  <c r="AL1901" i="24"/>
  <c r="AL2317" i="24"/>
  <c r="AL554" i="24"/>
  <c r="AL1433" i="24"/>
  <c r="AL1489" i="24"/>
  <c r="AL293" i="24"/>
  <c r="AL992" i="24"/>
  <c r="AL1749" i="24"/>
  <c r="AL2786" i="24"/>
  <c r="AL289" i="24"/>
  <c r="AL1646" i="24"/>
  <c r="AL2634" i="24"/>
  <c r="AL3358" i="24"/>
  <c r="AL3934" i="24"/>
  <c r="AL4397" i="24"/>
  <c r="AL3045" i="24"/>
  <c r="AL3621" i="24"/>
  <c r="AL4350" i="24"/>
  <c r="AL3150" i="24"/>
  <c r="AL3160" i="24" s="1"/>
  <c r="AL3414" i="24"/>
  <c r="AL4012" i="24"/>
  <c r="AL4018" i="24" s="1"/>
  <c r="AL4528" i="24"/>
  <c r="AL4538" i="24" s="1"/>
  <c r="AL2088" i="24"/>
  <c r="AL3773" i="24"/>
  <c r="AL4168" i="24"/>
  <c r="AL4610" i="24"/>
  <c r="AL2162" i="24"/>
  <c r="AL3124" i="24"/>
  <c r="AL3959" i="24"/>
  <c r="AL4194" i="24"/>
  <c r="AL2192" i="24"/>
  <c r="AL3596" i="24"/>
  <c r="AL4475" i="24"/>
  <c r="AL2919" i="24"/>
  <c r="AL3882" i="24"/>
  <c r="AL3097" i="24"/>
  <c r="AL4636" i="24"/>
  <c r="AL54" i="24"/>
  <c r="AL682" i="24"/>
  <c r="AL700" i="24" s="1"/>
  <c r="AL815" i="24"/>
  <c r="AL760" i="24"/>
  <c r="AL778" i="24" s="1"/>
  <c r="AL1097" i="24"/>
  <c r="AL708" i="24"/>
  <c r="AL726" i="24" s="1"/>
  <c r="AL101" i="24"/>
  <c r="AL1283" i="24"/>
  <c r="AL945" i="24"/>
  <c r="AL864" i="24"/>
  <c r="AL882" i="24" s="1"/>
  <c r="AL1072" i="24"/>
  <c r="AL1090" i="24" s="1"/>
  <c r="AL1179" i="24"/>
  <c r="AL1387" i="24"/>
  <c r="AL1361" i="24"/>
  <c r="AL1305" i="24"/>
  <c r="AL1176" i="24"/>
  <c r="AL1194" i="24" s="1"/>
  <c r="AL1413" i="24"/>
  <c r="AL1643" i="24"/>
  <c r="AL1647" i="24"/>
  <c r="AL1904" i="24"/>
  <c r="AL1922" i="24" s="1"/>
  <c r="AL1774" i="24"/>
  <c r="AL1792" i="24" s="1"/>
  <c r="AL2294" i="24"/>
  <c r="AL2312" i="24" s="1"/>
  <c r="AL2479" i="24"/>
  <c r="AL2242" i="24"/>
  <c r="AL2260" i="24" s="1"/>
  <c r="AL2216" i="24"/>
  <c r="AL2632" i="24"/>
  <c r="AL2650" i="24" s="1"/>
  <c r="AL2372" i="24"/>
  <c r="AL2390" i="24" s="1"/>
  <c r="AL2609" i="24"/>
  <c r="AL2476" i="24"/>
  <c r="AL2494" i="24" s="1"/>
  <c r="AL228" i="24"/>
  <c r="AL2761" i="24"/>
  <c r="AL2687" i="24"/>
  <c r="AL189" i="24" s="1"/>
  <c r="AL2996" i="24"/>
  <c r="AL3014" i="24" s="1"/>
  <c r="AL3074" i="24"/>
  <c r="AL3092" i="24" s="1"/>
  <c r="AL3151" i="24"/>
  <c r="AL3337" i="24"/>
  <c r="AL3646" i="24"/>
  <c r="AL3664" i="24" s="1"/>
  <c r="AL3776" i="24"/>
  <c r="AL3794" i="24" s="1"/>
  <c r="AL4087" i="24"/>
  <c r="AL4094" i="24" s="1"/>
  <c r="AL4013" i="24"/>
  <c r="AL4016" i="24" s="1"/>
  <c r="AL4165" i="24"/>
  <c r="AL4296" i="24"/>
  <c r="AL4314" i="24" s="1"/>
  <c r="AL4530" i="24"/>
  <c r="AL4548" i="24" s="1"/>
  <c r="AL4582" i="24"/>
  <c r="AL4600" i="24" s="1"/>
  <c r="AL4685" i="24"/>
  <c r="AL4712" i="24"/>
  <c r="AL4730" i="24" s="1"/>
  <c r="AL166" i="24" s="1"/>
  <c r="AL4116" i="24"/>
  <c r="AL3176" i="24"/>
  <c r="AL2868" i="24"/>
  <c r="AL1798" i="24"/>
  <c r="AL1808" i="24" s="1"/>
  <c r="AL991" i="24"/>
  <c r="AL268" i="24"/>
  <c r="AL1590" i="24"/>
  <c r="AL1776" i="24"/>
  <c r="AL2812" i="24"/>
  <c r="AL4449" i="24"/>
  <c r="AL61" i="24"/>
  <c r="AL29" i="24"/>
  <c r="AL129" i="24"/>
  <c r="AL893" i="24"/>
  <c r="AL1101" i="24"/>
  <c r="AL1227" i="24"/>
  <c r="AL1153" i="24"/>
  <c r="AL1409" i="24"/>
  <c r="AL1540" i="24"/>
  <c r="AL1410" i="24"/>
  <c r="AL1428" i="24" s="1"/>
  <c r="AL1205" i="24"/>
  <c r="AL1878" i="24"/>
  <c r="AL1896" i="24" s="1"/>
  <c r="AL1725" i="24"/>
  <c r="AL1933" i="24"/>
  <c r="AL2008" i="24"/>
  <c r="AL2026" i="24" s="1"/>
  <c r="AL1851" i="24"/>
  <c r="AL179" i="24"/>
  <c r="AL1956" i="24"/>
  <c r="AL1974" i="24" s="1"/>
  <c r="AL2086" i="24"/>
  <c r="AL2104" i="24" s="1"/>
  <c r="AL2323" i="24"/>
  <c r="AL2034" i="24"/>
  <c r="AL2052" i="24" s="1"/>
  <c r="AL2271" i="24"/>
  <c r="AL2245" i="24"/>
  <c r="AL2401" i="24"/>
  <c r="AL2554" i="24"/>
  <c r="AL2572" i="24" s="1"/>
  <c r="AL2371" i="24"/>
  <c r="AL2505" i="24"/>
  <c r="AL2762" i="24"/>
  <c r="AL2780" i="24" s="1"/>
  <c r="AL2813" i="24"/>
  <c r="AL3048" i="24"/>
  <c r="AL3066" i="24" s="1"/>
  <c r="AL3025" i="24"/>
  <c r="AL3207" i="24"/>
  <c r="AL3204" i="24"/>
  <c r="AL3222" i="24" s="1"/>
  <c r="AL3126" i="24"/>
  <c r="AL3144" i="24" s="1"/>
  <c r="AL3389" i="24"/>
  <c r="AL3392" i="24" s="1"/>
  <c r="AL3334" i="24"/>
  <c r="AL3352" i="24" s="1"/>
  <c r="AL3282" i="24"/>
  <c r="AL3300" i="24" s="1"/>
  <c r="AL3386" i="24"/>
  <c r="AL3404" i="24" s="1"/>
  <c r="AL3516" i="24"/>
  <c r="AL3534" i="24" s="1"/>
  <c r="AL3568" i="24"/>
  <c r="AL3586" i="24" s="1"/>
  <c r="AL3935" i="24"/>
  <c r="AL3961" i="24"/>
  <c r="AL4061" i="24"/>
  <c r="AL4068" i="24" s="1"/>
  <c r="AL4218" i="24"/>
  <c r="AL4236" i="24" s="1"/>
  <c r="AL4581" i="24"/>
  <c r="AL4585" i="24"/>
  <c r="AL4607" i="24"/>
  <c r="AL4660" i="24"/>
  <c r="AL4678" i="24" s="1"/>
  <c r="AL4689" i="24"/>
  <c r="AL4711" i="24"/>
  <c r="AL3986" i="24"/>
  <c r="AL3127" i="24"/>
  <c r="AL2526" i="24"/>
  <c r="AL1723" i="24"/>
  <c r="AL944" i="24"/>
  <c r="AL445" i="24"/>
  <c r="AL2109" i="24"/>
  <c r="AL3175" i="24"/>
  <c r="AL3487" i="24"/>
  <c r="AL918" i="24"/>
  <c r="AL924" i="24" s="1"/>
  <c r="AL362" i="24"/>
  <c r="AL26" i="24"/>
  <c r="AL126" i="24"/>
  <c r="AL51" i="24"/>
  <c r="AL1020" i="24"/>
  <c r="AL1038" i="24" s="1"/>
  <c r="AL474" i="24"/>
  <c r="AL733" i="24"/>
  <c r="AL422" i="24"/>
  <c r="AL440" i="24" s="1"/>
  <c r="AL76" i="24"/>
  <c r="AL251" i="24"/>
  <c r="AL551" i="24"/>
  <c r="AL759" i="24"/>
  <c r="AL630" i="24"/>
  <c r="AL648" i="24" s="1"/>
  <c r="AL812" i="24"/>
  <c r="AL830" i="24" s="1"/>
  <c r="AL607" i="24"/>
  <c r="AL581" i="24"/>
  <c r="AL555" i="24"/>
  <c r="AL763" i="24"/>
  <c r="AL577" i="24"/>
  <c r="AL785" i="24"/>
  <c r="AL103" i="24"/>
  <c r="AL941" i="24"/>
  <c r="AL1202" i="24"/>
  <c r="AL1220" i="24" s="1"/>
  <c r="AL1436" i="24"/>
  <c r="AL1454" i="24" s="1"/>
  <c r="AL1253" i="24"/>
  <c r="AL1617" i="24"/>
  <c r="AL1696" i="24"/>
  <c r="AL1714" i="24" s="1"/>
  <c r="AL1773" i="24"/>
  <c r="AL1981" i="24"/>
  <c r="AL2215" i="24"/>
  <c r="AL1800" i="24"/>
  <c r="AL1818" i="24" s="1"/>
  <c r="AL2033" i="24"/>
  <c r="AL1748" i="24"/>
  <c r="AL1766" i="24" s="1"/>
  <c r="AL1985" i="24"/>
  <c r="AL1930" i="24"/>
  <c r="AL1948" i="24" s="1"/>
  <c r="AL2115" i="24"/>
  <c r="AL2060" i="24"/>
  <c r="AL2078" i="24" s="1"/>
  <c r="AL2063" i="24"/>
  <c r="AL2037" i="24"/>
  <c r="AL2293" i="24"/>
  <c r="AL2424" i="24"/>
  <c r="AL2442" i="24" s="1"/>
  <c r="AL2606" i="24"/>
  <c r="AL2624" i="24" s="1"/>
  <c r="AL2449" i="24"/>
  <c r="AL2456" i="24" s="1"/>
  <c r="AL2631" i="24"/>
  <c r="AL2345" i="24"/>
  <c r="AL2553" i="24"/>
  <c r="AL2817" i="24"/>
  <c r="AL2973" i="24"/>
  <c r="AL3233" i="24"/>
  <c r="AL3236" i="24" s="1"/>
  <c r="AL3155" i="24"/>
  <c r="AL3363" i="24"/>
  <c r="AL3359" i="24"/>
  <c r="AL3438" i="24"/>
  <c r="AL3456" i="24" s="1"/>
  <c r="AL3597" i="24"/>
  <c r="AL3831" i="24"/>
  <c r="AL4088" i="24"/>
  <c r="AL4106" i="24" s="1"/>
  <c r="AL4143" i="24"/>
  <c r="AL4146" i="24" s="1"/>
  <c r="AL4247" i="24"/>
  <c r="AL4325" i="24"/>
  <c r="AL4452" i="24"/>
  <c r="AL4470" i="24" s="1"/>
  <c r="AL4659" i="24"/>
  <c r="AL4715" i="24"/>
  <c r="AL3955" i="24"/>
  <c r="AL3019" i="24"/>
  <c r="AL2369" i="24"/>
  <c r="AL1980" i="24"/>
  <c r="AL1990" i="24" s="1"/>
  <c r="AL1073" i="24"/>
  <c r="AL446" i="24"/>
  <c r="AL456" i="24" s="1"/>
  <c r="AL2863" i="24"/>
  <c r="AL3648" i="24"/>
  <c r="AL3878" i="24"/>
  <c r="AL2660" i="24"/>
  <c r="AL4683" i="24"/>
  <c r="AL216" i="24"/>
  <c r="AL324" i="24"/>
  <c r="AL27" i="24"/>
  <c r="AL127" i="24"/>
  <c r="AL52" i="24"/>
  <c r="AL77" i="24"/>
  <c r="AL707" i="24"/>
  <c r="AL889" i="24"/>
  <c r="AL629" i="24"/>
  <c r="AL603" i="24"/>
  <c r="AL994" i="24"/>
  <c r="AL1012" i="24" s="1"/>
  <c r="AL1569" i="24"/>
  <c r="AL1046" i="24"/>
  <c r="AL1064" i="24" s="1"/>
  <c r="AL1280" i="24"/>
  <c r="AL1298" i="24" s="1"/>
  <c r="AL1231" i="24"/>
  <c r="AL1907" i="24"/>
  <c r="AL1910" i="24" s="1"/>
  <c r="AL1955" i="24"/>
  <c r="AL1670" i="24"/>
  <c r="AL1688" i="24" s="1"/>
  <c r="AL1852" i="24"/>
  <c r="AL1870" i="24" s="1"/>
  <c r="AL1829" i="24"/>
  <c r="AL1777" i="24"/>
  <c r="AL1959" i="24"/>
  <c r="AL2085" i="24"/>
  <c r="AL2164" i="24"/>
  <c r="AL2182" i="24" s="1"/>
  <c r="AL2635" i="24"/>
  <c r="AL2346" i="24"/>
  <c r="AL2364" i="24" s="1"/>
  <c r="AL2528" i="24"/>
  <c r="AL2546" i="24" s="1"/>
  <c r="AL2661" i="24"/>
  <c r="AL3100" i="24"/>
  <c r="AL3118" i="24" s="1"/>
  <c r="AL3230" i="24"/>
  <c r="AL3248" i="24" s="1"/>
  <c r="AL3255" i="24"/>
  <c r="AL3256" i="24"/>
  <c r="AL3274" i="24" s="1"/>
  <c r="AL3464" i="24"/>
  <c r="AL3482" i="24" s="1"/>
  <c r="AL3437" i="24"/>
  <c r="AL3571" i="24"/>
  <c r="AL3724" i="24"/>
  <c r="AL3742" i="24" s="1"/>
  <c r="AL3749" i="24"/>
  <c r="AL3905" i="24"/>
  <c r="AL4062" i="24"/>
  <c r="AL4080" i="24" s="1"/>
  <c r="AL4035" i="24"/>
  <c r="AL4322" i="24"/>
  <c r="AL4340" i="24" s="1"/>
  <c r="AL4426" i="24"/>
  <c r="AL4444" i="24" s="1"/>
  <c r="AL4559" i="24"/>
  <c r="AL4663" i="24"/>
  <c r="AL4688" i="24"/>
  <c r="AL3674" i="24"/>
  <c r="AL3680" i="24" s="1"/>
  <c r="AL3076" i="24"/>
  <c r="AL2087" i="24"/>
  <c r="AL1281" i="24"/>
  <c r="AL605" i="24"/>
  <c r="AL394" i="24"/>
  <c r="AL1512" i="24"/>
  <c r="AL1522" i="24" s="1"/>
  <c r="AL4242" i="24"/>
  <c r="AL4372" i="24"/>
  <c r="AL4382" i="24" s="1"/>
  <c r="AL3826" i="24"/>
  <c r="AL4268" i="24"/>
  <c r="AL960" i="24"/>
  <c r="AL104" i="24"/>
  <c r="AL151" i="24"/>
  <c r="AL2840" i="24"/>
  <c r="AL2858" i="24" s="1"/>
  <c r="AL2788" i="24"/>
  <c r="AL2806" i="24" s="1"/>
  <c r="AL2918" i="24"/>
  <c r="AL2936" i="24" s="1"/>
  <c r="AL2866" i="24"/>
  <c r="AL2884" i="24" s="1"/>
  <c r="AL3178" i="24"/>
  <c r="AL3196" i="24" s="1"/>
  <c r="AL3441" i="24"/>
  <c r="AL3594" i="24"/>
  <c r="AL3612" i="24" s="1"/>
  <c r="AL3593" i="24"/>
  <c r="AL3750" i="24"/>
  <c r="AL3768" i="24" s="1"/>
  <c r="AL3801" i="24"/>
  <c r="AL3697" i="24"/>
  <c r="AL3704" i="24" s="1"/>
  <c r="AL3802" i="24"/>
  <c r="AL3820" i="24" s="1"/>
  <c r="AL3932" i="24"/>
  <c r="AL3950" i="24" s="1"/>
  <c r="AL4010" i="24"/>
  <c r="AL4028" i="24" s="1"/>
  <c r="AL4166" i="24"/>
  <c r="AL4184" i="24" s="1"/>
  <c r="AL4429" i="24"/>
  <c r="AL4455" i="24"/>
  <c r="AL4507" i="24"/>
  <c r="AL4584" i="24"/>
  <c r="AL4579" i="24"/>
  <c r="AL3696" i="24"/>
  <c r="AL3706" i="24" s="1"/>
  <c r="AL2867" i="24"/>
  <c r="AL2322" i="24"/>
  <c r="AL1355" i="24"/>
  <c r="AL788" i="24"/>
  <c r="AL1537" i="24"/>
  <c r="AL290" i="24"/>
  <c r="AL300" i="24" s="1"/>
  <c r="AL1672" i="24"/>
  <c r="AL4090" i="24"/>
  <c r="AL4713" i="24"/>
  <c r="AL3210" i="24"/>
  <c r="AL4224" i="24"/>
  <c r="AL4406" i="24"/>
  <c r="AL4120" i="24"/>
  <c r="AL336" i="24"/>
  <c r="AL298" i="24"/>
  <c r="AL152" i="24"/>
  <c r="AL2167" i="24"/>
  <c r="AL1799" i="24"/>
  <c r="AL1806" i="24" s="1"/>
  <c r="AL177" i="24"/>
  <c r="AL2219" i="24"/>
  <c r="AL2527" i="24"/>
  <c r="AL2241" i="24"/>
  <c r="AL2427" i="24"/>
  <c r="AL2349" i="24"/>
  <c r="AL2736" i="24"/>
  <c r="AL2754" i="24" s="1"/>
  <c r="AL2869" i="24"/>
  <c r="AL2947" i="24"/>
  <c r="AL2892" i="24"/>
  <c r="AL2910" i="24" s="1"/>
  <c r="AL2895" i="24"/>
  <c r="AL2970" i="24"/>
  <c r="AL2988" i="24" s="1"/>
  <c r="AL2995" i="24"/>
  <c r="AL2969" i="24"/>
  <c r="AL3022" i="24"/>
  <c r="AL3040" i="24" s="1"/>
  <c r="AL3281" i="24"/>
  <c r="AL3360" i="24"/>
  <c r="AL3378" i="24" s="1"/>
  <c r="AL3623" i="24"/>
  <c r="AL3828" i="24"/>
  <c r="AL3846" i="24" s="1"/>
  <c r="AL3987" i="24"/>
  <c r="AL4039" i="24"/>
  <c r="AL4140" i="24"/>
  <c r="AL4158" i="24" s="1"/>
  <c r="AL4348" i="24"/>
  <c r="AL4366" i="24" s="1"/>
  <c r="AL4347" i="24"/>
  <c r="AL4354" i="24" s="1"/>
  <c r="AL4451" i="24"/>
  <c r="AK30" i="24"/>
  <c r="AK130" i="24"/>
  <c r="AL4554" i="24"/>
  <c r="AL3540" i="24"/>
  <c r="AL2737" i="24"/>
  <c r="AL2032" i="24"/>
  <c r="AL1382" i="24"/>
  <c r="AL1048" i="24"/>
  <c r="AL1875" i="24"/>
  <c r="AL2135" i="24"/>
  <c r="AL2473" i="24"/>
  <c r="AL2837" i="24"/>
  <c r="AL2530" i="24"/>
  <c r="AL1333" i="24"/>
  <c r="AL4198" i="24"/>
  <c r="AM3" i="24"/>
  <c r="AL28" i="24"/>
  <c r="AL128" i="24"/>
  <c r="AL4709" i="24"/>
  <c r="AL3102" i="24"/>
  <c r="AL2061" i="24"/>
  <c r="AL1485" i="24"/>
  <c r="AL939" i="24"/>
  <c r="AL4634" i="24"/>
  <c r="AL4652" i="24" s="1"/>
  <c r="AL3853" i="24"/>
  <c r="AL4555" i="24"/>
  <c r="AL3181" i="24"/>
  <c r="AL4299" i="24"/>
  <c r="AL3285" i="24"/>
  <c r="AL3857" i="24"/>
  <c r="AL2791" i="24"/>
  <c r="AL3983" i="24"/>
  <c r="AL2501" i="24"/>
  <c r="AL2508" i="24" s="1"/>
  <c r="AL4373" i="24"/>
  <c r="AL4380" i="24" s="1"/>
  <c r="AL3021" i="24"/>
  <c r="AL2189" i="24"/>
  <c r="AL1439" i="24"/>
  <c r="AL863" i="24"/>
  <c r="AL1825" i="24"/>
  <c r="AL2710" i="24"/>
  <c r="AL2423" i="24"/>
  <c r="AL1201" i="24"/>
  <c r="AL347" i="24"/>
  <c r="AL79" i="24"/>
  <c r="AL425" i="24"/>
  <c r="AL399" i="24"/>
  <c r="AL997" i="24"/>
  <c r="AL1019" i="24"/>
  <c r="AL919" i="24"/>
  <c r="AL1383" i="24"/>
  <c r="AL1566" i="24"/>
  <c r="AL1584" i="24" s="1"/>
  <c r="AL1747" i="24"/>
  <c r="AL1539" i="24"/>
  <c r="AL1673" i="24"/>
  <c r="AL153" i="24"/>
  <c r="AL1826" i="24"/>
  <c r="AL1844" i="24" s="1"/>
  <c r="AL1982" i="24"/>
  <c r="AL2000" i="24" s="1"/>
  <c r="AL178" i="24"/>
  <c r="AL2059" i="24"/>
  <c r="AL2267" i="24"/>
  <c r="AL2112" i="24"/>
  <c r="AL2130" i="24" s="1"/>
  <c r="AL2739" i="24"/>
  <c r="AL2502" i="24"/>
  <c r="AL2520" i="24" s="1"/>
  <c r="AL226" i="24"/>
  <c r="AL2917" i="24"/>
  <c r="AL2657" i="24"/>
  <c r="AL3077" i="24"/>
  <c r="AL2921" i="24"/>
  <c r="AL2999" i="24"/>
  <c r="AL3129" i="24"/>
  <c r="AL3177" i="24"/>
  <c r="AL3259" i="24"/>
  <c r="AL3493" i="24"/>
  <c r="AL3411" i="24"/>
  <c r="AL3418" i="24" s="1"/>
  <c r="AL3490" i="24"/>
  <c r="AL3508" i="24" s="1"/>
  <c r="AL3620" i="24"/>
  <c r="AL3638" i="24" s="1"/>
  <c r="AL3698" i="24"/>
  <c r="AL3716" i="24" s="1"/>
  <c r="AL3675" i="24"/>
  <c r="AL3678" i="24" s="1"/>
  <c r="AL4036" i="24"/>
  <c r="AL4054" i="24" s="1"/>
  <c r="AL4114" i="24"/>
  <c r="AL4132" i="24" s="1"/>
  <c r="AL4169" i="24"/>
  <c r="AL4270" i="24"/>
  <c r="AL4288" i="24" s="1"/>
  <c r="AL4243" i="24"/>
  <c r="AL4400" i="24"/>
  <c r="AL4418" i="24" s="1"/>
  <c r="AL4477" i="24"/>
  <c r="AL4529" i="24"/>
  <c r="AL4536" i="24" s="1"/>
  <c r="AL4608" i="24"/>
  <c r="AL4626" i="24" s="1"/>
  <c r="AL4686" i="24"/>
  <c r="AL4704" i="24" s="1"/>
  <c r="AL4294" i="24"/>
  <c r="AL3514" i="24"/>
  <c r="AL2659" i="24"/>
  <c r="AL1334" i="24"/>
  <c r="AL787" i="24"/>
  <c r="AL472" i="24"/>
  <c r="AL497" i="24"/>
  <c r="AL602" i="24"/>
  <c r="AL3362" i="24"/>
  <c r="AL41" i="24"/>
  <c r="AL160" i="24" l="1"/>
  <c r="AL239" i="24"/>
  <c r="AL2458" i="24"/>
  <c r="AL236" i="24"/>
  <c r="AL87" i="24"/>
  <c r="AL1962" i="24"/>
  <c r="AL1964" i="24"/>
  <c r="AL974" i="24"/>
  <c r="AL14" i="24"/>
  <c r="AL255" i="24"/>
  <c r="AL39" i="24"/>
  <c r="AL4588" i="24"/>
  <c r="AL3056" i="24"/>
  <c r="AL214" i="24"/>
  <c r="AL114" i="24"/>
  <c r="AL63" i="24"/>
  <c r="AL62" i="24"/>
  <c r="AL139" i="24"/>
  <c r="AL3158" i="24"/>
  <c r="AL4122" i="24"/>
  <c r="AL3420" i="24"/>
  <c r="AL4226" i="24"/>
  <c r="AL4070" i="24"/>
  <c r="AL3212" i="24"/>
  <c r="AL534" i="24"/>
  <c r="AL2702" i="24"/>
  <c r="AL205" i="24" s="1"/>
  <c r="AL187" i="24"/>
  <c r="AL272" i="24"/>
  <c r="AL11" i="24"/>
  <c r="AL111" i="24"/>
  <c r="AL211" i="24"/>
  <c r="AL12" i="24"/>
  <c r="AL80" i="24"/>
  <c r="AL213" i="24"/>
  <c r="AL378" i="24"/>
  <c r="AL4408" i="24"/>
  <c r="AL4590" i="24"/>
  <c r="AL135" i="24"/>
  <c r="AL35" i="24"/>
  <c r="AM191" i="24"/>
  <c r="AL164" i="24"/>
  <c r="AL922" i="24"/>
  <c r="AL105" i="24"/>
  <c r="AL161" i="24"/>
  <c r="AL948" i="24"/>
  <c r="AL86" i="24"/>
  <c r="AL4172" i="24"/>
  <c r="AL2234" i="24"/>
  <c r="AL180" i="24" s="1"/>
  <c r="AL162" i="24"/>
  <c r="AL89" i="24"/>
  <c r="AL3394" i="24"/>
  <c r="AL10" i="24"/>
  <c r="AL110" i="24"/>
  <c r="AL274" i="24"/>
  <c r="AL13" i="24"/>
  <c r="AL113" i="24"/>
  <c r="AL1886" i="24"/>
  <c r="AL3654" i="24"/>
  <c r="AL3264" i="24"/>
  <c r="AL2728" i="24"/>
  <c r="AL230" i="24" s="1"/>
  <c r="AL212" i="24"/>
  <c r="AL1988" i="24"/>
  <c r="AL492" i="24"/>
  <c r="AL55" i="24" s="1"/>
  <c r="AL37" i="24"/>
  <c r="AL241" i="24"/>
  <c r="AL88" i="24"/>
  <c r="AL38" i="24"/>
  <c r="AL210" i="24"/>
  <c r="AL138" i="24"/>
  <c r="AL163" i="24"/>
  <c r="AL352" i="24"/>
  <c r="AL60" i="24"/>
  <c r="AL136" i="24"/>
  <c r="AL2638" i="24"/>
  <c r="AL1780" i="24"/>
  <c r="AL2742" i="24"/>
  <c r="AL1558" i="24"/>
  <c r="AL155" i="24" s="1"/>
  <c r="AL137" i="24"/>
  <c r="AL2640" i="24"/>
  <c r="AL116" i="24"/>
  <c r="AL185" i="24"/>
  <c r="AL237" i="24"/>
  <c r="AL4042" i="24"/>
  <c r="AL4096" i="24"/>
  <c r="AL4174" i="24"/>
  <c r="AL66" i="24"/>
  <c r="AL16" i="24"/>
  <c r="AL1782" i="24"/>
  <c r="AL3262" i="24"/>
  <c r="AL238" i="24"/>
  <c r="AL950" i="24"/>
  <c r="AL85" i="24"/>
  <c r="AL4200" i="24"/>
  <c r="AL186" i="24"/>
  <c r="AL112" i="24"/>
  <c r="AM4729" i="24"/>
  <c r="AM4728" i="24"/>
  <c r="AM4727" i="24"/>
  <c r="AM4726" i="24"/>
  <c r="AM4701" i="24"/>
  <c r="AM4700" i="24"/>
  <c r="AM4703" i="24"/>
  <c r="AM4702" i="24"/>
  <c r="AM4677" i="24"/>
  <c r="AM4676" i="24"/>
  <c r="AM4674" i="24"/>
  <c r="AM4651" i="24"/>
  <c r="AM4624" i="24"/>
  <c r="AM4623" i="24"/>
  <c r="AM4622" i="24"/>
  <c r="AM4675" i="24"/>
  <c r="AM4650" i="24"/>
  <c r="AM4649" i="24"/>
  <c r="AM4648" i="24"/>
  <c r="AM4625" i="24"/>
  <c r="AM4599" i="24"/>
  <c r="AM4597" i="24"/>
  <c r="AM4572" i="24"/>
  <c r="AM4571" i="24"/>
  <c r="AM4570" i="24"/>
  <c r="AM4598" i="24"/>
  <c r="AM4596" i="24"/>
  <c r="AM4573" i="24"/>
  <c r="AM4546" i="24"/>
  <c r="AM4520" i="24"/>
  <c r="AM4519" i="24"/>
  <c r="AM4518" i="24"/>
  <c r="AM4547" i="24"/>
  <c r="AM4521" i="24"/>
  <c r="AM4495" i="24"/>
  <c r="AM4545" i="24"/>
  <c r="AM4544" i="24"/>
  <c r="AM4469" i="24"/>
  <c r="AM4494" i="24"/>
  <c r="AM4493" i="24"/>
  <c r="AM4492" i="24"/>
  <c r="AM4466" i="24"/>
  <c r="AM4443" i="24"/>
  <c r="AM4468" i="24"/>
  <c r="AM4442" i="24"/>
  <c r="AM4417" i="24"/>
  <c r="AM4467" i="24"/>
  <c r="AM4440" i="24"/>
  <c r="AM4441" i="24"/>
  <c r="AM4416" i="24"/>
  <c r="AM4415" i="24"/>
  <c r="AM4414" i="24"/>
  <c r="AM4388" i="24"/>
  <c r="AM4364" i="24"/>
  <c r="AM4363" i="24"/>
  <c r="AM4362" i="24"/>
  <c r="AM4389" i="24"/>
  <c r="AM4339" i="24"/>
  <c r="AM4391" i="24"/>
  <c r="AM4365" i="24"/>
  <c r="AM4390" i="24"/>
  <c r="AM4338" i="24"/>
  <c r="AM4287" i="24"/>
  <c r="AM4313" i="24"/>
  <c r="AM4337" i="24"/>
  <c r="AM4336" i="24"/>
  <c r="AM4312" i="24"/>
  <c r="AM4311" i="24"/>
  <c r="AM4310" i="24"/>
  <c r="AM4261" i="24"/>
  <c r="AM4260" i="24"/>
  <c r="AM4285" i="24"/>
  <c r="AM4259" i="24"/>
  <c r="AM4208" i="24"/>
  <c r="AM4207" i="24"/>
  <c r="AM4206" i="24"/>
  <c r="AM4234" i="24"/>
  <c r="AM4233" i="24"/>
  <c r="AM4232" i="24"/>
  <c r="AM4286" i="24"/>
  <c r="AM4258" i="24"/>
  <c r="AM4235" i="24"/>
  <c r="AM4284" i="24"/>
  <c r="AM4209" i="24"/>
  <c r="AM4182" i="24"/>
  <c r="AM4181" i="24"/>
  <c r="AM4180" i="24"/>
  <c r="AM4157" i="24"/>
  <c r="AM4183" i="24"/>
  <c r="AM4130" i="24"/>
  <c r="AM4129" i="24"/>
  <c r="AM4128" i="24"/>
  <c r="AM4156" i="24"/>
  <c r="AM4155" i="24"/>
  <c r="AM4154" i="24"/>
  <c r="AM4104" i="24"/>
  <c r="AM4103" i="24"/>
  <c r="AM4102" i="24"/>
  <c r="AM4079" i="24"/>
  <c r="AM4131" i="24"/>
  <c r="AM4105" i="24"/>
  <c r="AM4077" i="24"/>
  <c r="AM3974" i="24"/>
  <c r="AM3973" i="24"/>
  <c r="AM3972" i="24"/>
  <c r="AM4000" i="24"/>
  <c r="AM3999" i="24"/>
  <c r="AM3998" i="24"/>
  <c r="AM4076" i="24"/>
  <c r="AM4026" i="24"/>
  <c r="AM4025" i="24"/>
  <c r="AM4024" i="24"/>
  <c r="AM4052" i="24"/>
  <c r="AM4051" i="24"/>
  <c r="AM4050" i="24"/>
  <c r="AM4027" i="24"/>
  <c r="AM4078" i="24"/>
  <c r="AM4053" i="24"/>
  <c r="AM3975" i="24"/>
  <c r="AM3948" i="24"/>
  <c r="AM3947" i="24"/>
  <c r="AM3946" i="24"/>
  <c r="AM4001" i="24"/>
  <c r="AM3921" i="24"/>
  <c r="AM3894" i="24"/>
  <c r="AM3920" i="24"/>
  <c r="AM3871" i="24"/>
  <c r="AM3895" i="24"/>
  <c r="AM3949" i="24"/>
  <c r="AM3897" i="24"/>
  <c r="AM3923" i="24"/>
  <c r="AM3870" i="24"/>
  <c r="AM3869" i="24"/>
  <c r="AM3868" i="24"/>
  <c r="AM3766" i="24"/>
  <c r="AM3765" i="24"/>
  <c r="AM3764" i="24"/>
  <c r="AM3689" i="24"/>
  <c r="AM3922" i="24"/>
  <c r="AM3792" i="24"/>
  <c r="AM3791" i="24"/>
  <c r="AM3790" i="24"/>
  <c r="AM3715" i="24"/>
  <c r="AM3844" i="24"/>
  <c r="AM3818" i="24"/>
  <c r="AM3817" i="24"/>
  <c r="AM3816" i="24"/>
  <c r="AM3741" i="24"/>
  <c r="AM3842" i="24"/>
  <c r="AM3767" i="24"/>
  <c r="AM3793" i="24"/>
  <c r="AM3896" i="24"/>
  <c r="AM3845" i="24"/>
  <c r="AM3819" i="24"/>
  <c r="AM3714" i="24"/>
  <c r="AM3713" i="24"/>
  <c r="AM3712" i="24"/>
  <c r="AM3843" i="24"/>
  <c r="AM3610" i="24"/>
  <c r="AM3609" i="24"/>
  <c r="AM3608" i="24"/>
  <c r="AM3533" i="24"/>
  <c r="AM3636" i="24"/>
  <c r="AM3635" i="24"/>
  <c r="AM3634" i="24"/>
  <c r="AM3559" i="24"/>
  <c r="AM3662" i="24"/>
  <c r="AM3661" i="24"/>
  <c r="AM3660" i="24"/>
  <c r="AM3585" i="24"/>
  <c r="AM3740" i="24"/>
  <c r="AM3688" i="24"/>
  <c r="AM3686" i="24"/>
  <c r="AM3611" i="24"/>
  <c r="AM3637" i="24"/>
  <c r="AM3738" i="24"/>
  <c r="AM3558" i="24"/>
  <c r="AM3557" i="24"/>
  <c r="AM3556" i="24"/>
  <c r="AM3687" i="24"/>
  <c r="AM3584" i="24"/>
  <c r="AM3583" i="24"/>
  <c r="AM3582" i="24"/>
  <c r="AM3530" i="24"/>
  <c r="AM3480" i="24"/>
  <c r="AM3479" i="24"/>
  <c r="AM3478" i="24"/>
  <c r="AM3663" i="24"/>
  <c r="AM3506" i="24"/>
  <c r="AM3505" i="24"/>
  <c r="AM3504" i="24"/>
  <c r="AM3429" i="24"/>
  <c r="AM3455" i="24"/>
  <c r="AM3531" i="24"/>
  <c r="AM3481" i="24"/>
  <c r="AM3507" i="24"/>
  <c r="AM3376" i="24"/>
  <c r="AM3739" i="24"/>
  <c r="AM3532" i="24"/>
  <c r="AM3428" i="24"/>
  <c r="AM3427" i="24"/>
  <c r="AM3426" i="24"/>
  <c r="AM3400" i="24"/>
  <c r="AM3272" i="24"/>
  <c r="AM3271" i="24"/>
  <c r="AM3270" i="24"/>
  <c r="AM3298" i="24"/>
  <c r="AM3297" i="24"/>
  <c r="AM3296" i="24"/>
  <c r="AM3454" i="24"/>
  <c r="AM3324" i="24"/>
  <c r="AM3323" i="24"/>
  <c r="AM3322" i="24"/>
  <c r="AM3377" i="24"/>
  <c r="AM3350" i="24"/>
  <c r="AM3349" i="24"/>
  <c r="AM3348" i="24"/>
  <c r="AM3273" i="24"/>
  <c r="AM3453" i="24"/>
  <c r="AM3375" i="24"/>
  <c r="AM3374" i="24"/>
  <c r="AM3299" i="24"/>
  <c r="AM3403" i="24"/>
  <c r="AM3351" i="24"/>
  <c r="AM3401" i="24"/>
  <c r="AM3246" i="24"/>
  <c r="AM3245" i="24"/>
  <c r="AM3244" i="24"/>
  <c r="AM3169" i="24"/>
  <c r="AM3195" i="24"/>
  <c r="AM3402" i="24"/>
  <c r="AM3221" i="24"/>
  <c r="AM3452" i="24"/>
  <c r="AM3325" i="24"/>
  <c r="AM3116" i="24"/>
  <c r="AM3115" i="24"/>
  <c r="AM3114" i="24"/>
  <c r="AM3142" i="24"/>
  <c r="AM3141" i="24"/>
  <c r="AM3140" i="24"/>
  <c r="AM3194" i="24"/>
  <c r="AM3193" i="24"/>
  <c r="AM3192" i="24"/>
  <c r="AM3247" i="24"/>
  <c r="AM3220" i="24"/>
  <c r="AM3219" i="24"/>
  <c r="AM3218" i="24"/>
  <c r="AM3143" i="24"/>
  <c r="AM3012" i="24"/>
  <c r="AM3011" i="24"/>
  <c r="AM3010" i="24"/>
  <c r="AM3064" i="24"/>
  <c r="AM3063" i="24"/>
  <c r="AM3062" i="24"/>
  <c r="AM2987" i="24"/>
  <c r="AM3090" i="24"/>
  <c r="AM3089" i="24"/>
  <c r="AM3088" i="24"/>
  <c r="AM3013" i="24"/>
  <c r="AM3168" i="24"/>
  <c r="AM3117" i="24"/>
  <c r="AM3039" i="24"/>
  <c r="AM3065" i="24"/>
  <c r="AM3167" i="24"/>
  <c r="AM3091" i="24"/>
  <c r="AM2960" i="24"/>
  <c r="AM2959" i="24"/>
  <c r="AM2958" i="24"/>
  <c r="AM3166" i="24"/>
  <c r="AM2986" i="24"/>
  <c r="AM2985" i="24"/>
  <c r="AM2984" i="24"/>
  <c r="AM2856" i="24"/>
  <c r="AM2855" i="24"/>
  <c r="AM2854" i="24"/>
  <c r="AM2882" i="24"/>
  <c r="AM2881" i="24"/>
  <c r="AM2880" i="24"/>
  <c r="AM2805" i="24"/>
  <c r="AM3038" i="24"/>
  <c r="AM2908" i="24"/>
  <c r="AM2907" i="24"/>
  <c r="AM2906" i="24"/>
  <c r="AM2831" i="24"/>
  <c r="AM2934" i="24"/>
  <c r="AM2933" i="24"/>
  <c r="AM2932" i="24"/>
  <c r="AM2857" i="24"/>
  <c r="AM3037" i="24"/>
  <c r="AM2883" i="24"/>
  <c r="AM3036" i="24"/>
  <c r="AM2909" i="24"/>
  <c r="AM2961" i="24"/>
  <c r="AM2935" i="24"/>
  <c r="AM2778" i="24"/>
  <c r="AM2777" i="24"/>
  <c r="AM2776" i="24"/>
  <c r="AM2701" i="24"/>
  <c r="AM204" i="24" s="1"/>
  <c r="AM2802" i="24"/>
  <c r="AM2727" i="24"/>
  <c r="AM2753" i="24"/>
  <c r="AM2804" i="24"/>
  <c r="AM2779" i="24"/>
  <c r="AM2830" i="24"/>
  <c r="AM2674" i="24"/>
  <c r="AM2673" i="24"/>
  <c r="AM2672" i="24"/>
  <c r="AM2829" i="24"/>
  <c r="AM2726" i="24"/>
  <c r="AM2725" i="24"/>
  <c r="AM2724" i="24"/>
  <c r="AM2649" i="24"/>
  <c r="AM2828" i="24"/>
  <c r="AM2752" i="24"/>
  <c r="AM2751" i="24"/>
  <c r="AM2750" i="24"/>
  <c r="AM2675" i="24"/>
  <c r="AM2699" i="24"/>
  <c r="AM202" i="24" s="1"/>
  <c r="AM2647" i="24"/>
  <c r="AM2597" i="24"/>
  <c r="AM2466" i="24"/>
  <c r="AM2465" i="24"/>
  <c r="AM2464" i="24"/>
  <c r="AM2389" i="24"/>
  <c r="AM2803" i="24"/>
  <c r="AM2698" i="24"/>
  <c r="AM201" i="24" s="1"/>
  <c r="AM2623" i="24"/>
  <c r="AM2492" i="24"/>
  <c r="AM2491" i="24"/>
  <c r="AM2490" i="24"/>
  <c r="AM2415" i="24"/>
  <c r="AM2518" i="24"/>
  <c r="AM2517" i="24"/>
  <c r="AM2516" i="24"/>
  <c r="AM2441" i="24"/>
  <c r="AM2648" i="24"/>
  <c r="AM2544" i="24"/>
  <c r="AM2543" i="24"/>
  <c r="AM2542" i="24"/>
  <c r="AM2467" i="24"/>
  <c r="AM2336" i="24"/>
  <c r="AM2335" i="24"/>
  <c r="AM2334" i="24"/>
  <c r="AM2570" i="24"/>
  <c r="AM2569" i="24"/>
  <c r="AM2568" i="24"/>
  <c r="AM2493" i="24"/>
  <c r="AM2362" i="24"/>
  <c r="AM2361" i="24"/>
  <c r="AM2360" i="24"/>
  <c r="AM2596" i="24"/>
  <c r="AM2595" i="24"/>
  <c r="AM2594" i="24"/>
  <c r="AM2519" i="24"/>
  <c r="AM2388" i="24"/>
  <c r="AM2387" i="24"/>
  <c r="AM2386" i="24"/>
  <c r="AM2700" i="24"/>
  <c r="AM203" i="24" s="1"/>
  <c r="AM2622" i="24"/>
  <c r="AM2621" i="24"/>
  <c r="AM2620" i="24"/>
  <c r="AM2545" i="24"/>
  <c r="AM2414" i="24"/>
  <c r="AM2413" i="24"/>
  <c r="AM2412" i="24"/>
  <c r="AM2337" i="24"/>
  <c r="AM2646" i="24"/>
  <c r="AM2310" i="24"/>
  <c r="AM2309" i="24"/>
  <c r="AM2308" i="24"/>
  <c r="AM2233" i="24"/>
  <c r="AM179" i="24" s="1"/>
  <c r="AM2102" i="24"/>
  <c r="AM2101" i="24"/>
  <c r="AM2100" i="24"/>
  <c r="AM2571" i="24"/>
  <c r="AM2285" i="24"/>
  <c r="AM2154" i="24"/>
  <c r="AM2153" i="24"/>
  <c r="AM2152" i="24"/>
  <c r="AM2077" i="24"/>
  <c r="AM2439" i="24"/>
  <c r="AM2311" i="24"/>
  <c r="AM2180" i="24"/>
  <c r="AM2179" i="24"/>
  <c r="AM2178" i="24"/>
  <c r="AM2103" i="24"/>
  <c r="AM2438" i="24"/>
  <c r="AM2363" i="24"/>
  <c r="AM2206" i="24"/>
  <c r="AM2205" i="24"/>
  <c r="AM2204" i="24"/>
  <c r="AM2129" i="24"/>
  <c r="AM2232" i="24"/>
  <c r="AM2231" i="24"/>
  <c r="AM2230" i="24"/>
  <c r="AM2155" i="24"/>
  <c r="AM2258" i="24"/>
  <c r="AM2257" i="24"/>
  <c r="AM2256" i="24"/>
  <c r="AM2181" i="24"/>
  <c r="AM2050" i="24"/>
  <c r="AM2049" i="24"/>
  <c r="AM2048" i="24"/>
  <c r="AM2284" i="24"/>
  <c r="AM2283" i="24"/>
  <c r="AM2282" i="24"/>
  <c r="AM2207" i="24"/>
  <c r="AM2076" i="24"/>
  <c r="AM2075" i="24"/>
  <c r="AM2074" i="24"/>
  <c r="AM1920" i="24"/>
  <c r="AM1919" i="24"/>
  <c r="AM1918" i="24"/>
  <c r="AM1843" i="24"/>
  <c r="AM2440" i="24"/>
  <c r="AM2128" i="24"/>
  <c r="AM1946" i="24"/>
  <c r="AM1945" i="24"/>
  <c r="AM1944" i="24"/>
  <c r="AM1869" i="24"/>
  <c r="AM1738" i="24"/>
  <c r="AM1737" i="24"/>
  <c r="AM1736" i="24"/>
  <c r="AM2051" i="24"/>
  <c r="AM1972" i="24"/>
  <c r="AM1971" i="24"/>
  <c r="AM1970" i="24"/>
  <c r="AM1895" i="24"/>
  <c r="AM1764" i="24"/>
  <c r="AM1763" i="24"/>
  <c r="AM1762" i="24"/>
  <c r="AM2127" i="24"/>
  <c r="AM1998" i="24"/>
  <c r="AM1997" i="24"/>
  <c r="AM1996" i="24"/>
  <c r="AM1921" i="24"/>
  <c r="AM1790" i="24"/>
  <c r="AM1789" i="24"/>
  <c r="AM1788" i="24"/>
  <c r="AM2259" i="24"/>
  <c r="AM2126" i="24"/>
  <c r="AM2024" i="24"/>
  <c r="AM2023" i="24"/>
  <c r="AM2022" i="24"/>
  <c r="AM1947" i="24"/>
  <c r="AM1816" i="24"/>
  <c r="AM1815" i="24"/>
  <c r="AM1814" i="24"/>
  <c r="AM1739" i="24"/>
  <c r="AM1973" i="24"/>
  <c r="AM1842" i="24"/>
  <c r="AM1841" i="24"/>
  <c r="AM1840" i="24"/>
  <c r="AM1765" i="24"/>
  <c r="AM2025" i="24"/>
  <c r="AM1894" i="24"/>
  <c r="AM1893" i="24"/>
  <c r="AM1892" i="24"/>
  <c r="AM1817" i="24"/>
  <c r="AM1866" i="24"/>
  <c r="AM1713" i="24"/>
  <c r="AM1582" i="24"/>
  <c r="AM1581" i="24"/>
  <c r="AM1580" i="24"/>
  <c r="AM1505" i="24"/>
  <c r="AM1608" i="24"/>
  <c r="AM1607" i="24"/>
  <c r="AM1606" i="24"/>
  <c r="AM1531" i="24"/>
  <c r="AM1634" i="24"/>
  <c r="AM1633" i="24"/>
  <c r="AM1632" i="24"/>
  <c r="AM1557" i="24"/>
  <c r="AM1660" i="24"/>
  <c r="AM1659" i="24"/>
  <c r="AM1658" i="24"/>
  <c r="AM1583" i="24"/>
  <c r="AM1999" i="24"/>
  <c r="AM1686" i="24"/>
  <c r="AM1685" i="24"/>
  <c r="AM1684" i="24"/>
  <c r="AM1609" i="24"/>
  <c r="AM1478" i="24"/>
  <c r="AM1477" i="24"/>
  <c r="AM1476" i="24"/>
  <c r="AM1868" i="24"/>
  <c r="AM1712" i="24"/>
  <c r="AM1711" i="24"/>
  <c r="AM1710" i="24"/>
  <c r="AM1635" i="24"/>
  <c r="AM1504" i="24"/>
  <c r="AM1503" i="24"/>
  <c r="AM1502" i="24"/>
  <c r="AM1427" i="24"/>
  <c r="AM1867" i="24"/>
  <c r="AM1687" i="24"/>
  <c r="AM1556" i="24"/>
  <c r="AM1555" i="24"/>
  <c r="AM1554" i="24"/>
  <c r="AM1479" i="24"/>
  <c r="AM1528" i="24"/>
  <c r="AM1451" i="24"/>
  <c r="AM1450" i="24"/>
  <c r="AM1374" i="24"/>
  <c r="AM1373" i="24"/>
  <c r="AM1372" i="24"/>
  <c r="AM1297" i="24"/>
  <c r="AM1166" i="24"/>
  <c r="AM1165" i="24"/>
  <c r="AM1164" i="24"/>
  <c r="AM1791" i="24"/>
  <c r="AM1400" i="24"/>
  <c r="AM1399" i="24"/>
  <c r="AM1398" i="24"/>
  <c r="AM1323" i="24"/>
  <c r="AM1192" i="24"/>
  <c r="AM1191" i="24"/>
  <c r="AM1190" i="24"/>
  <c r="AM1424" i="24"/>
  <c r="AM1349" i="24"/>
  <c r="AM1218" i="24"/>
  <c r="AM1217" i="24"/>
  <c r="AM1216" i="24"/>
  <c r="AM1141" i="24"/>
  <c r="AM1452" i="24"/>
  <c r="AM1401" i="24"/>
  <c r="AM1270" i="24"/>
  <c r="AM1269" i="24"/>
  <c r="AM1268" i="24"/>
  <c r="AM1193" i="24"/>
  <c r="AM1530" i="24"/>
  <c r="AM1426" i="24"/>
  <c r="AM1296" i="24"/>
  <c r="AM1295" i="24"/>
  <c r="AM1294" i="24"/>
  <c r="AM1219" i="24"/>
  <c r="AM1661" i="24"/>
  <c r="AM1322" i="24"/>
  <c r="AM1321" i="24"/>
  <c r="AM1320" i="24"/>
  <c r="AM1245" i="24"/>
  <c r="AM1529" i="24"/>
  <c r="AM1348" i="24"/>
  <c r="AM1347" i="24"/>
  <c r="AM1346" i="24"/>
  <c r="AM1271" i="24"/>
  <c r="AM1140" i="24"/>
  <c r="AM1139" i="24"/>
  <c r="AM1138" i="24"/>
  <c r="AM1453" i="24"/>
  <c r="AM1036" i="24"/>
  <c r="AM1035" i="24"/>
  <c r="AM1034" i="24"/>
  <c r="AM959" i="24"/>
  <c r="AM1243" i="24"/>
  <c r="AM1062" i="24"/>
  <c r="AM1061" i="24"/>
  <c r="AM1060" i="24"/>
  <c r="AM985" i="24"/>
  <c r="AM854" i="24"/>
  <c r="AM853" i="24"/>
  <c r="AM852" i="24"/>
  <c r="AM1242" i="24"/>
  <c r="AM1088" i="24"/>
  <c r="AM1087" i="24"/>
  <c r="AM1086" i="24"/>
  <c r="AM1011" i="24"/>
  <c r="AM880" i="24"/>
  <c r="AM879" i="24"/>
  <c r="AM878" i="24"/>
  <c r="AM1114" i="24"/>
  <c r="AM1113" i="24"/>
  <c r="AM1112" i="24"/>
  <c r="AM1037" i="24"/>
  <c r="AM906" i="24"/>
  <c r="AM905" i="24"/>
  <c r="AM904" i="24"/>
  <c r="AM1425" i="24"/>
  <c r="AM1375" i="24"/>
  <c r="AM1063" i="24"/>
  <c r="AM932" i="24"/>
  <c r="AM931" i="24"/>
  <c r="AM930" i="24"/>
  <c r="AM855" i="24"/>
  <c r="AM1089" i="24"/>
  <c r="AM958" i="24"/>
  <c r="AM957" i="24"/>
  <c r="AM956" i="24"/>
  <c r="AM881" i="24"/>
  <c r="AM1167" i="24"/>
  <c r="AM1115" i="24"/>
  <c r="AM984" i="24"/>
  <c r="AM983" i="24"/>
  <c r="AM982" i="24"/>
  <c r="AM907" i="24"/>
  <c r="AM829" i="24"/>
  <c r="AM698" i="24"/>
  <c r="AM697" i="24"/>
  <c r="AM696" i="24"/>
  <c r="AM621" i="24"/>
  <c r="AM1009" i="24"/>
  <c r="AM724" i="24"/>
  <c r="AM723" i="24"/>
  <c r="AM722" i="24"/>
  <c r="AM647" i="24"/>
  <c r="AM1244" i="24"/>
  <c r="AM1008" i="24"/>
  <c r="AM933" i="24"/>
  <c r="AM750" i="24"/>
  <c r="AM749" i="24"/>
  <c r="AM748" i="24"/>
  <c r="AM673" i="24"/>
  <c r="AM542" i="24"/>
  <c r="AM541" i="24"/>
  <c r="AM540" i="24"/>
  <c r="AM776" i="24"/>
  <c r="AM775" i="24"/>
  <c r="AM774" i="24"/>
  <c r="AM699" i="24"/>
  <c r="AM568" i="24"/>
  <c r="AM567" i="24"/>
  <c r="AM566" i="24"/>
  <c r="AM802" i="24"/>
  <c r="AM801" i="24"/>
  <c r="AM800" i="24"/>
  <c r="AM725" i="24"/>
  <c r="AM594" i="24"/>
  <c r="AM593" i="24"/>
  <c r="AM592" i="24"/>
  <c r="AM828" i="24"/>
  <c r="AM827" i="24"/>
  <c r="AM826" i="24"/>
  <c r="AM751" i="24"/>
  <c r="AM620" i="24"/>
  <c r="AM619" i="24"/>
  <c r="AM618" i="24"/>
  <c r="AM543" i="24"/>
  <c r="AM1010" i="24"/>
  <c r="AM803" i="24"/>
  <c r="AM672" i="24"/>
  <c r="AM671" i="24"/>
  <c r="AM670" i="24"/>
  <c r="AM595" i="24"/>
  <c r="AM491" i="24"/>
  <c r="AM360" i="24"/>
  <c r="AM359" i="24"/>
  <c r="AM358" i="24"/>
  <c r="AM283" i="24"/>
  <c r="AM645" i="24"/>
  <c r="AM517" i="24"/>
  <c r="AM386" i="24"/>
  <c r="AM385" i="24"/>
  <c r="AM384" i="24"/>
  <c r="AM309" i="24"/>
  <c r="AM644" i="24"/>
  <c r="AM412" i="24"/>
  <c r="AM411" i="24"/>
  <c r="AM410" i="24"/>
  <c r="AM335" i="24"/>
  <c r="AM438" i="24"/>
  <c r="AM437" i="24"/>
  <c r="AM436" i="24"/>
  <c r="AM361" i="24"/>
  <c r="AM777" i="24"/>
  <c r="AM464" i="24"/>
  <c r="AM463" i="24"/>
  <c r="AM462" i="24"/>
  <c r="AM387" i="24"/>
  <c r="AM569" i="24"/>
  <c r="AM516" i="24"/>
  <c r="AM515" i="24"/>
  <c r="AM514" i="24"/>
  <c r="AM439" i="24"/>
  <c r="AM308" i="24"/>
  <c r="AM307" i="24"/>
  <c r="AM306" i="24"/>
  <c r="AM646" i="24"/>
  <c r="AM465" i="24"/>
  <c r="AM334" i="24"/>
  <c r="AM333" i="24"/>
  <c r="AM332" i="24"/>
  <c r="AM282" i="24"/>
  <c r="AM4" i="24"/>
  <c r="AM4349" i="24" s="1"/>
  <c r="AM490" i="24"/>
  <c r="AM413" i="24"/>
  <c r="AM281" i="24"/>
  <c r="AM489" i="24"/>
  <c r="AM280" i="24"/>
  <c r="AM488" i="24"/>
  <c r="AN2" i="24"/>
  <c r="AM499" i="24"/>
  <c r="AL428" i="24"/>
  <c r="AL64" i="24"/>
  <c r="AL350" i="24"/>
  <c r="AL326" i="24"/>
  <c r="AL235" i="24"/>
  <c r="AL141" i="24"/>
  <c r="AL1912" i="24"/>
  <c r="AL4356" i="24"/>
  <c r="AL36" i="24"/>
  <c r="AL30" i="24"/>
  <c r="AL130" i="24"/>
  <c r="AM3098" i="24" l="1"/>
  <c r="AM500" i="24"/>
  <c r="AM518" i="24" s="1"/>
  <c r="AM177" i="24"/>
  <c r="AM1048" i="24"/>
  <c r="AM836" i="24"/>
  <c r="AM1803" i="24"/>
  <c r="AM3723" i="24"/>
  <c r="AM606" i="24"/>
  <c r="AM3359" i="24"/>
  <c r="AM154" i="24"/>
  <c r="AM3698" i="24"/>
  <c r="AM3716" i="24" s="1"/>
  <c r="AM1928" i="24"/>
  <c r="AM2473" i="24"/>
  <c r="AM3959" i="24"/>
  <c r="AM3077" i="24"/>
  <c r="AM4715" i="24"/>
  <c r="AM3308" i="24"/>
  <c r="AM3326" i="24" s="1"/>
  <c r="AM659" i="24"/>
  <c r="AM2062" i="24"/>
  <c r="AM4320" i="24"/>
  <c r="AM3545" i="24"/>
  <c r="AM1540" i="24"/>
  <c r="AM1019" i="24"/>
  <c r="AM2555" i="24"/>
  <c r="AM550" i="24"/>
  <c r="AM1647" i="24"/>
  <c r="AM2738" i="24"/>
  <c r="AM1045" i="24"/>
  <c r="AM1825" i="24"/>
  <c r="AM578" i="24"/>
  <c r="AM596" i="24" s="1"/>
  <c r="AM4658" i="24"/>
  <c r="AM3487" i="24"/>
  <c r="AM4270" i="24"/>
  <c r="AM4288" i="24" s="1"/>
  <c r="AM3877" i="24"/>
  <c r="AM2192" i="24"/>
  <c r="AM3048" i="24"/>
  <c r="AM3066" i="24" s="1"/>
  <c r="AM291" i="24"/>
  <c r="AM994" i="24"/>
  <c r="AM1012" i="24" s="1"/>
  <c r="AM1148" i="24"/>
  <c r="AM3982" i="24"/>
  <c r="AM3023" i="24"/>
  <c r="AM3415" i="24"/>
  <c r="AM1071" i="24"/>
  <c r="AM3935" i="24"/>
  <c r="AM1436" i="24"/>
  <c r="AM1454" i="24" s="1"/>
  <c r="AM1072" i="24"/>
  <c r="AM1090" i="24" s="1"/>
  <c r="AM1281" i="24"/>
  <c r="AM2942" i="24"/>
  <c r="AM2840" i="24"/>
  <c r="AM2858" i="24" s="1"/>
  <c r="AM3646" i="24"/>
  <c r="AM3664" i="24" s="1"/>
  <c r="AM2297" i="24"/>
  <c r="AM370" i="24"/>
  <c r="AM388" i="24" s="1"/>
  <c r="AM760" i="24"/>
  <c r="AM778" i="24" s="1"/>
  <c r="AM553" i="24"/>
  <c r="AM3908" i="24"/>
  <c r="AM3750" i="24"/>
  <c r="AM3768" i="24" s="1"/>
  <c r="AM1565" i="24"/>
  <c r="AM1020" i="24"/>
  <c r="AM1038" i="24" s="1"/>
  <c r="AM1127" i="24"/>
  <c r="AM3726" i="24"/>
  <c r="AM345" i="24"/>
  <c r="AM4189" i="24"/>
  <c r="AM2006" i="24"/>
  <c r="AM3333" i="24"/>
  <c r="AM2138" i="24"/>
  <c r="AM2156" i="24" s="1"/>
  <c r="AM1023" i="24"/>
  <c r="AM292" i="24"/>
  <c r="AM310" i="24" s="1"/>
  <c r="AM4138" i="24"/>
  <c r="AM3254" i="24"/>
  <c r="AM2240" i="24"/>
  <c r="AM1823" i="24"/>
  <c r="AM840" i="24"/>
  <c r="AM1646" i="24"/>
  <c r="AM289" i="24"/>
  <c r="AM4371" i="24"/>
  <c r="AM4060" i="24"/>
  <c r="AM4631" i="24"/>
  <c r="AM3279" i="24"/>
  <c r="AM2166" i="24"/>
  <c r="AM1382" i="24"/>
  <c r="AM4009" i="24"/>
  <c r="AM4195" i="24"/>
  <c r="AM4299" i="24"/>
  <c r="AM2710" i="24"/>
  <c r="AM3437" i="24"/>
  <c r="AM3181" i="24"/>
  <c r="AM3493" i="24"/>
  <c r="AM3831" i="24"/>
  <c r="AM4478" i="24"/>
  <c r="AM4496" i="24" s="1"/>
  <c r="AM4581" i="24"/>
  <c r="AM2605" i="24"/>
  <c r="AM945" i="24"/>
  <c r="AM2453" i="24"/>
  <c r="AM2141" i="24"/>
  <c r="AM1881" i="24"/>
  <c r="AM1543" i="24"/>
  <c r="AM759" i="24"/>
  <c r="AM54" i="24"/>
  <c r="AM630" i="24"/>
  <c r="AM648" i="24" s="1"/>
  <c r="AM815" i="24"/>
  <c r="AM968" i="24"/>
  <c r="AM986" i="24" s="1"/>
  <c r="AM942" i="24"/>
  <c r="AM1280" i="24"/>
  <c r="AM1298" i="24" s="1"/>
  <c r="AM1176" i="24"/>
  <c r="AM1194" i="24" s="1"/>
  <c r="AM1981" i="24"/>
  <c r="AM1462" i="24"/>
  <c r="AM1480" i="24" s="1"/>
  <c r="AM1959" i="24"/>
  <c r="AM1829" i="24"/>
  <c r="AM2320" i="24"/>
  <c r="AM2338" i="24" s="1"/>
  <c r="AM2294" i="24"/>
  <c r="AM2312" i="24" s="1"/>
  <c r="AM2528" i="24"/>
  <c r="AM2546" i="24" s="1"/>
  <c r="AM2943" i="24"/>
  <c r="AM2944" i="24"/>
  <c r="AM2962" i="24" s="1"/>
  <c r="AM3259" i="24"/>
  <c r="AM3360" i="24"/>
  <c r="AM3378" i="24" s="1"/>
  <c r="AM3776" i="24"/>
  <c r="AM3794" i="24" s="1"/>
  <c r="AM3905" i="24"/>
  <c r="AM4013" i="24"/>
  <c r="AM4455" i="24"/>
  <c r="AM4529" i="24"/>
  <c r="AM4607" i="24"/>
  <c r="AM1485" i="24"/>
  <c r="AM1594" i="24"/>
  <c r="AM4350" i="24"/>
  <c r="AM2812" i="24"/>
  <c r="AM1075" i="24"/>
  <c r="AM1046" i="24"/>
  <c r="AM1064" i="24" s="1"/>
  <c r="AM890" i="24"/>
  <c r="AM908" i="24" s="1"/>
  <c r="AM893" i="24"/>
  <c r="AM1283" i="24"/>
  <c r="AM1202" i="24"/>
  <c r="AM1220" i="24" s="1"/>
  <c r="AM1721" i="24"/>
  <c r="AM2267" i="24"/>
  <c r="AM4063" i="24"/>
  <c r="AM2994" i="24"/>
  <c r="AM2218" i="24"/>
  <c r="AM1329" i="24"/>
  <c r="AM658" i="24"/>
  <c r="AM2296" i="24"/>
  <c r="AM1412" i="24"/>
  <c r="AM4684" i="24"/>
  <c r="AM3648" i="24"/>
  <c r="AM4583" i="24"/>
  <c r="AM3205" i="24"/>
  <c r="AM2239" i="24"/>
  <c r="AM1095" i="24"/>
  <c r="AM3909" i="24"/>
  <c r="AM4377" i="24"/>
  <c r="AM4113" i="24"/>
  <c r="AM2713" i="24"/>
  <c r="AM3567" i="24"/>
  <c r="AM1591" i="24"/>
  <c r="AM3178" i="24"/>
  <c r="AM3196" i="24" s="1"/>
  <c r="AM3802" i="24"/>
  <c r="AM3820" i="24" s="1"/>
  <c r="AM3961" i="24"/>
  <c r="AM4273" i="24"/>
  <c r="AM2450" i="24"/>
  <c r="AM2468" i="24" s="1"/>
  <c r="AM317" i="24"/>
  <c r="AM1877" i="24"/>
  <c r="AM1884" i="24" s="1"/>
  <c r="AM1487" i="24"/>
  <c r="AM1257" i="24"/>
  <c r="AM1201" i="24"/>
  <c r="AM253" i="24"/>
  <c r="AM373" i="24"/>
  <c r="AM682" i="24"/>
  <c r="AM700" i="24" s="1"/>
  <c r="AM265" i="24"/>
  <c r="AM577" i="24"/>
  <c r="AM838" i="24"/>
  <c r="AM856" i="24" s="1"/>
  <c r="AM707" i="24"/>
  <c r="AM633" i="24"/>
  <c r="AM763" i="24"/>
  <c r="AM997" i="24"/>
  <c r="AM971" i="24"/>
  <c r="AM1098" i="24"/>
  <c r="AM1116" i="24" s="1"/>
  <c r="AM1205" i="24"/>
  <c r="AM1150" i="24"/>
  <c r="AM1168" i="24" s="1"/>
  <c r="AM1153" i="24"/>
  <c r="AM1621" i="24"/>
  <c r="AM1488" i="24"/>
  <c r="AM1506" i="24" s="1"/>
  <c r="AM1539" i="24"/>
  <c r="AM1748" i="24"/>
  <c r="AM1766" i="24" s="1"/>
  <c r="AM2345" i="24"/>
  <c r="AM2606" i="24"/>
  <c r="AM2624" i="24" s="1"/>
  <c r="AM2502" i="24"/>
  <c r="AM2520" i="24" s="1"/>
  <c r="AM2762" i="24"/>
  <c r="AM2780" i="24" s="1"/>
  <c r="AM2684" i="24"/>
  <c r="AM2891" i="24"/>
  <c r="AM2921" i="24"/>
  <c r="AM2973" i="24"/>
  <c r="AM3152" i="24"/>
  <c r="AM3170" i="24" s="1"/>
  <c r="AM3281" i="24"/>
  <c r="AM3337" i="24"/>
  <c r="AM3438" i="24"/>
  <c r="AM3456" i="24" s="1"/>
  <c r="AM3597" i="24"/>
  <c r="AM3593" i="24"/>
  <c r="AM4087" i="24"/>
  <c r="AM4218" i="24"/>
  <c r="AM4236" i="24" s="1"/>
  <c r="AM4533" i="24"/>
  <c r="AM1668" i="24"/>
  <c r="AM263" i="24"/>
  <c r="AM3933" i="24"/>
  <c r="AM3461" i="24"/>
  <c r="AM1747" i="24"/>
  <c r="AM1774" i="24"/>
  <c r="AM1792" i="24" s="1"/>
  <c r="AM2112" i="24"/>
  <c r="AM2130" i="24" s="1"/>
  <c r="AM2635" i="24"/>
  <c r="AM2580" i="24"/>
  <c r="AM2598" i="24" s="1"/>
  <c r="AM3230" i="24"/>
  <c r="AM3248" i="24" s="1"/>
  <c r="AM3516" i="24"/>
  <c r="AM3534" i="24" s="1"/>
  <c r="AM3727" i="24"/>
  <c r="AM3883" i="24"/>
  <c r="AM3984" i="24"/>
  <c r="AM4002" i="24" s="1"/>
  <c r="AM4114" i="24"/>
  <c r="AM4132" i="24" s="1"/>
  <c r="AM4347" i="24"/>
  <c r="AM4477" i="24"/>
  <c r="AM4634" i="24"/>
  <c r="AM4652" i="24" s="1"/>
  <c r="AM419" i="24"/>
  <c r="AM420" i="24"/>
  <c r="AM430" i="24" s="1"/>
  <c r="AM3725" i="24"/>
  <c r="AM4194" i="24"/>
  <c r="AM1669" i="24"/>
  <c r="AM2579" i="24"/>
  <c r="AM2761" i="24"/>
  <c r="AM3696" i="24"/>
  <c r="AM2993" i="24"/>
  <c r="AM2370" i="24"/>
  <c r="AM1693" i="24"/>
  <c r="AM710" i="24"/>
  <c r="AM1459" i="24"/>
  <c r="AM1360" i="24"/>
  <c r="AM2841" i="24"/>
  <c r="AM4297" i="24"/>
  <c r="AM4059" i="24"/>
  <c r="AM3050" i="24"/>
  <c r="AM1775" i="24"/>
  <c r="AM683" i="24"/>
  <c r="AM1097" i="24"/>
  <c r="AM3542" i="24"/>
  <c r="AM3560" i="24" s="1"/>
  <c r="AM3753" i="24"/>
  <c r="AM1279" i="24"/>
  <c r="AM3103" i="24"/>
  <c r="AM4611" i="24"/>
  <c r="AM2583" i="24"/>
  <c r="AM3311" i="24"/>
  <c r="AM3805" i="24"/>
  <c r="AM3827" i="24"/>
  <c r="AM811" i="24"/>
  <c r="AM503" i="24"/>
  <c r="AM656" i="24"/>
  <c r="AM674" i="24" s="1"/>
  <c r="AM2319" i="24"/>
  <c r="AM477" i="24"/>
  <c r="AM343" i="24"/>
  <c r="AM53" i="24"/>
  <c r="AM474" i="24"/>
  <c r="AM1123" i="24"/>
  <c r="AM837" i="24"/>
  <c r="AM1149" i="24"/>
  <c r="AM1799" i="24"/>
  <c r="AM2189" i="24"/>
  <c r="AM2215" i="24"/>
  <c r="AM2609" i="24"/>
  <c r="AM2349" i="24"/>
  <c r="AM2736" i="24"/>
  <c r="AM2754" i="24" s="1"/>
  <c r="AM2788" i="24"/>
  <c r="AM2806" i="24" s="1"/>
  <c r="AM2813" i="24"/>
  <c r="AM2996" i="24"/>
  <c r="AM3014" i="24" s="1"/>
  <c r="AM3441" i="24"/>
  <c r="AM3906" i="24"/>
  <c r="AM3924" i="24" s="1"/>
  <c r="AM3987" i="24"/>
  <c r="AM4062" i="24"/>
  <c r="AM4080" i="24" s="1"/>
  <c r="AM4325" i="24"/>
  <c r="AM4403" i="24"/>
  <c r="AM4426" i="24"/>
  <c r="AM4444" i="24" s="1"/>
  <c r="AM4504" i="24"/>
  <c r="AM4522" i="24" s="1"/>
  <c r="AM4689" i="24"/>
  <c r="AM1437" i="24"/>
  <c r="AM3778" i="24"/>
  <c r="AM1255" i="24"/>
  <c r="AM2035" i="24"/>
  <c r="AM3518" i="24"/>
  <c r="AM3826" i="24"/>
  <c r="AM1850" i="24"/>
  <c r="AM995" i="24"/>
  <c r="AM2369" i="24"/>
  <c r="AM4008" i="24"/>
  <c r="AM3773" i="24"/>
  <c r="AM4554" i="24"/>
  <c r="AM1568" i="24"/>
  <c r="AM424" i="24"/>
  <c r="AM1304" i="24"/>
  <c r="AM2421" i="24"/>
  <c r="AM3852" i="24"/>
  <c r="AM498" i="24"/>
  <c r="AM2971" i="24"/>
  <c r="AM4711" i="24"/>
  <c r="AM4633" i="24"/>
  <c r="AM4244" i="24"/>
  <c r="AM4262" i="24" s="1"/>
  <c r="AM4169" i="24"/>
  <c r="AM4065" i="24"/>
  <c r="AM4036" i="24"/>
  <c r="AM4054" i="24" s="1"/>
  <c r="AM3931" i="24"/>
  <c r="AM3724" i="24"/>
  <c r="AM3742" i="24" s="1"/>
  <c r="AM3697" i="24"/>
  <c r="AM3463" i="24"/>
  <c r="AM3490" i="24"/>
  <c r="AM3508" i="24" s="1"/>
  <c r="AM2970" i="24"/>
  <c r="AM2988" i="24" s="1"/>
  <c r="AM2892" i="24"/>
  <c r="AM2910" i="24" s="1"/>
  <c r="AM3074" i="24"/>
  <c r="AM3092" i="24" s="1"/>
  <c r="AM2817" i="24"/>
  <c r="AM2895" i="24"/>
  <c r="AM2631" i="24"/>
  <c r="AM2638" i="24" s="1"/>
  <c r="AM2346" i="24"/>
  <c r="AM2364" i="24" s="1"/>
  <c r="AM2449" i="24"/>
  <c r="AM2765" i="24"/>
  <c r="AM2167" i="24"/>
  <c r="AM2219" i="24"/>
  <c r="AM2293" i="24"/>
  <c r="AM2037" i="24"/>
  <c r="AM2060" i="24"/>
  <c r="AM2078" i="24" s="1"/>
  <c r="AM2115" i="24"/>
  <c r="AM1956" i="24"/>
  <c r="AM1974" i="24" s="1"/>
  <c r="AM1982" i="24"/>
  <c r="AM2000" i="24" s="1"/>
  <c r="AM1855" i="24"/>
  <c r="AM1751" i="24"/>
  <c r="AM1644" i="24"/>
  <c r="AM1662" i="24" s="1"/>
  <c r="AM2241" i="24"/>
  <c r="AM1592" i="24"/>
  <c r="AM1610" i="24" s="1"/>
  <c r="AM1410" i="24"/>
  <c r="AM1428" i="24" s="1"/>
  <c r="AM1305" i="24"/>
  <c r="AM1306" i="24"/>
  <c r="AM1324" i="24" s="1"/>
  <c r="AM1409" i="24"/>
  <c r="AM1566" i="24"/>
  <c r="AM1584" i="24" s="1"/>
  <c r="AM1253" i="24"/>
  <c r="AM1101" i="24"/>
  <c r="AM864" i="24"/>
  <c r="AM882" i="24" s="1"/>
  <c r="AM919" i="24"/>
  <c r="AM1461" i="24"/>
  <c r="AM607" i="24"/>
  <c r="AM396" i="24"/>
  <c r="AM414" i="24" s="1"/>
  <c r="AM451" i="24"/>
  <c r="AM369" i="24"/>
  <c r="AM421" i="24"/>
  <c r="AM399" i="24"/>
  <c r="AM526" i="24"/>
  <c r="AM544" i="24" s="1"/>
  <c r="AM395" i="24"/>
  <c r="AM2163" i="24"/>
  <c r="AM1254" i="24"/>
  <c r="AM1272" i="24" s="1"/>
  <c r="AM2527" i="24"/>
  <c r="AM2735" i="24"/>
  <c r="AM1175" i="24"/>
  <c r="AM863" i="24"/>
  <c r="AM967" i="24"/>
  <c r="AM974" i="24" s="1"/>
  <c r="AM3775" i="24"/>
  <c r="AM3051" i="24"/>
  <c r="AM4035" i="24"/>
  <c r="AM3255" i="24"/>
  <c r="AM1903" i="24"/>
  <c r="AM3701" i="24"/>
  <c r="AM1673" i="24"/>
  <c r="AM3229" i="24"/>
  <c r="AM4425" i="24"/>
  <c r="AM2865" i="24"/>
  <c r="AM2734" i="24"/>
  <c r="AM4454" i="24"/>
  <c r="AM1642" i="24"/>
  <c r="AM1225" i="24"/>
  <c r="AM2681" i="24"/>
  <c r="AM4398" i="24"/>
  <c r="AM4242" i="24"/>
  <c r="AM3310" i="24"/>
  <c r="AM628" i="24"/>
  <c r="AM1074" i="24"/>
  <c r="AM1697" i="24"/>
  <c r="AM2868" i="24"/>
  <c r="AM4141" i="24"/>
  <c r="AM549" i="24"/>
  <c r="AM4712" i="24"/>
  <c r="AM4730" i="24" s="1"/>
  <c r="AM4637" i="24"/>
  <c r="AM4660" i="24"/>
  <c r="AM4678" i="24" s="1"/>
  <c r="AM4585" i="24"/>
  <c r="AM4530" i="24"/>
  <c r="AM4548" i="24" s="1"/>
  <c r="AM4452" i="24"/>
  <c r="AM4470" i="24" s="1"/>
  <c r="AM4039" i="24"/>
  <c r="AM3932" i="24"/>
  <c r="AM3950" i="24" s="1"/>
  <c r="AM3958" i="24"/>
  <c r="AM3976" i="24" s="1"/>
  <c r="AM3749" i="24"/>
  <c r="AM3779" i="24"/>
  <c r="AM3411" i="24"/>
  <c r="AM3363" i="24"/>
  <c r="AM3151" i="24"/>
  <c r="AM3307" i="24"/>
  <c r="AM3204" i="24"/>
  <c r="AM3222" i="24" s="1"/>
  <c r="AM2687" i="24"/>
  <c r="AM189" i="24" s="1"/>
  <c r="AM2557" i="24"/>
  <c r="AM2554" i="24"/>
  <c r="AM2572" i="24" s="1"/>
  <c r="AM2372" i="24"/>
  <c r="AM2390" i="24" s="1"/>
  <c r="AM2632" i="24"/>
  <c r="AM2650" i="24" s="1"/>
  <c r="AM2245" i="24"/>
  <c r="AM2063" i="24"/>
  <c r="AM2661" i="24"/>
  <c r="AM1955" i="24"/>
  <c r="AM2007" i="24"/>
  <c r="AM1361" i="24"/>
  <c r="AM1387" i="24"/>
  <c r="AM2837" i="24"/>
  <c r="AM3488" i="24"/>
  <c r="AM601" i="24"/>
  <c r="AM1694" i="24"/>
  <c r="AM2811" i="24"/>
  <c r="AM4632" i="24"/>
  <c r="AM3622" i="24"/>
  <c r="AM4397" i="24"/>
  <c r="AM2733" i="24"/>
  <c r="AM731" i="24"/>
  <c r="AM2058" i="24"/>
  <c r="AM2889" i="24"/>
  <c r="AM4246" i="24"/>
  <c r="AM1979" i="24"/>
  <c r="AM2785" i="24"/>
  <c r="AM394" i="24"/>
  <c r="AM2009" i="24"/>
  <c r="AM3046" i="24"/>
  <c r="AM4687" i="24"/>
  <c r="AM2712" i="24"/>
  <c r="AM290" i="24"/>
  <c r="AM450" i="24"/>
  <c r="AM631" i="24"/>
  <c r="AM2269" i="24"/>
  <c r="AM2920" i="24"/>
  <c r="AM4449" i="24"/>
  <c r="AM4501" i="24"/>
  <c r="AM293" i="24"/>
  <c r="AM393" i="24"/>
  <c r="AM1723" i="24"/>
  <c r="AM3332" i="24"/>
  <c r="AM4713" i="24"/>
  <c r="AM3643" i="24"/>
  <c r="AM554" i="24"/>
  <c r="AM2348" i="24"/>
  <c r="AM1096" i="24"/>
  <c r="AM2214" i="24"/>
  <c r="AM3357" i="24"/>
  <c r="AM4557" i="24"/>
  <c r="AM1590" i="24"/>
  <c r="AM4686" i="24"/>
  <c r="AM4704" i="24" s="1"/>
  <c r="AM4429" i="24"/>
  <c r="AM4373" i="24"/>
  <c r="AM4380" i="24" s="1"/>
  <c r="AM4221" i="24"/>
  <c r="AM4165" i="24"/>
  <c r="AM4140" i="24"/>
  <c r="AM4158" i="24" s="1"/>
  <c r="AM3623" i="24"/>
  <c r="AM3541" i="24"/>
  <c r="AM3389" i="24"/>
  <c r="AM3515" i="24"/>
  <c r="AM3282" i="24"/>
  <c r="AM3300" i="24" s="1"/>
  <c r="AM3177" i="24"/>
  <c r="AM2969" i="24"/>
  <c r="AM3021" i="24"/>
  <c r="AM2918" i="24"/>
  <c r="AM2936" i="24" s="1"/>
  <c r="AM2814" i="24"/>
  <c r="AM2832" i="24" s="1"/>
  <c r="AM2683" i="24"/>
  <c r="AM2371" i="24"/>
  <c r="AM2398" i="24"/>
  <c r="AM2416" i="24" s="1"/>
  <c r="AM2242" i="24"/>
  <c r="AM2260" i="24" s="1"/>
  <c r="AM2505" i="24"/>
  <c r="AM1491" i="24"/>
  <c r="AM1517" i="24"/>
  <c r="AM1514" i="24"/>
  <c r="AM1532" i="24" s="1"/>
  <c r="AM1595" i="24"/>
  <c r="AM916" i="24"/>
  <c r="AM934" i="24" s="1"/>
  <c r="AM867" i="24"/>
  <c r="AM603" i="24"/>
  <c r="AM629" i="24"/>
  <c r="AM733" i="24"/>
  <c r="AM551" i="24"/>
  <c r="AM269" i="24"/>
  <c r="AM655" i="24"/>
  <c r="AM525" i="24"/>
  <c r="AM1513" i="24"/>
  <c r="AM2011" i="24"/>
  <c r="AM1800" i="24"/>
  <c r="AM1818" i="24" s="1"/>
  <c r="AM2111" i="24"/>
  <c r="AM321" i="24"/>
  <c r="AM2843" i="24"/>
  <c r="AM4088" i="24"/>
  <c r="AM4106" i="24" s="1"/>
  <c r="AM3519" i="24"/>
  <c r="AM1049" i="24"/>
  <c r="AM4091" i="24"/>
  <c r="AM3099" i="24"/>
  <c r="AM4295" i="24"/>
  <c r="AM3983" i="24"/>
  <c r="AM3671" i="24"/>
  <c r="AM2501" i="24"/>
  <c r="AM3489" i="24"/>
  <c r="AM2999" i="24"/>
  <c r="AM1878" i="24"/>
  <c r="AM1896" i="24" s="1"/>
  <c r="AM3125" i="24"/>
  <c r="AM1671" i="24"/>
  <c r="AM2109" i="24"/>
  <c r="AM3253" i="24"/>
  <c r="AM4215" i="24"/>
  <c r="AM3414" i="24"/>
  <c r="AM4111" i="24"/>
  <c r="AM2582" i="24"/>
  <c r="AM939" i="24"/>
  <c r="AM341" i="24"/>
  <c r="AM705" i="24"/>
  <c r="AM1147" i="24"/>
  <c r="AM2578" i="24"/>
  <c r="AM2842" i="24"/>
  <c r="AM3592" i="24"/>
  <c r="AM4532" i="24"/>
  <c r="AM1797" i="24"/>
  <c r="AM1667" i="24"/>
  <c r="AM783" i="24"/>
  <c r="AM1927" i="24"/>
  <c r="AM3466" i="24"/>
  <c r="AM2244" i="24"/>
  <c r="AM3543" i="24"/>
  <c r="AM1537" i="24"/>
  <c r="AM1044" i="24"/>
  <c r="AM1433" i="24"/>
  <c r="AM2764" i="24"/>
  <c r="AM3257" i="24"/>
  <c r="AM4635" i="24"/>
  <c r="AM2321" i="24"/>
  <c r="AM1854" i="24"/>
  <c r="AM555" i="24"/>
  <c r="AM1309" i="24"/>
  <c r="AM2271" i="24"/>
  <c r="AM3155" i="24"/>
  <c r="AM3594" i="24"/>
  <c r="AM3612" i="24" s="1"/>
  <c r="AM4061" i="24"/>
  <c r="AM4269" i="24"/>
  <c r="AM4399" i="24"/>
  <c r="AM4406" i="24" s="1"/>
  <c r="AM4507" i="24"/>
  <c r="AM3644" i="24"/>
  <c r="AM3654" i="24" s="1"/>
  <c r="AM1589" i="24"/>
  <c r="AM2084" i="24"/>
  <c r="AM2216" i="24"/>
  <c r="AM2427" i="24"/>
  <c r="AM4247" i="24"/>
  <c r="AM51" i="24"/>
  <c r="AM915" i="24"/>
  <c r="AM581" i="24"/>
  <c r="AM841" i="24"/>
  <c r="AM1357" i="24"/>
  <c r="AM941" i="24"/>
  <c r="AM1335" i="24"/>
  <c r="AM1331" i="24"/>
  <c r="AM1231" i="24"/>
  <c r="AM1933" i="24"/>
  <c r="AM1852" i="24"/>
  <c r="AM1870" i="24" s="1"/>
  <c r="AM2033" i="24"/>
  <c r="AM2375" i="24"/>
  <c r="AM2658" i="24"/>
  <c r="AM2676" i="24" s="1"/>
  <c r="AM3022" i="24"/>
  <c r="AM3040" i="24" s="1"/>
  <c r="AM3126" i="24"/>
  <c r="AM3144" i="24" s="1"/>
  <c r="AM3100" i="24"/>
  <c r="AM3118" i="24" s="1"/>
  <c r="AM3385" i="24"/>
  <c r="AM3334" i="24"/>
  <c r="AM3352" i="24" s="1"/>
  <c r="AM3828" i="24"/>
  <c r="AM3846" i="24" s="1"/>
  <c r="AM3879" i="24"/>
  <c r="AM4374" i="24"/>
  <c r="AM4392" i="24" s="1"/>
  <c r="AM2634" i="24"/>
  <c r="AM2139" i="24"/>
  <c r="AM1070" i="24"/>
  <c r="AM4580" i="24"/>
  <c r="AM3514" i="24"/>
  <c r="AM2604" i="24"/>
  <c r="AM1983" i="24"/>
  <c r="AM892" i="24"/>
  <c r="AM528" i="24"/>
  <c r="AM1957" i="24"/>
  <c r="AM4293" i="24"/>
  <c r="AM3565" i="24"/>
  <c r="AM3803" i="24"/>
  <c r="AM3904" i="24"/>
  <c r="AM2894" i="24"/>
  <c r="AM1719" i="24"/>
  <c r="AM268" i="24"/>
  <c r="AM2479" i="24"/>
  <c r="AM4608" i="24"/>
  <c r="AM4626" i="24" s="1"/>
  <c r="AM3207" i="24"/>
  <c r="AM4243" i="24"/>
  <c r="AM4663" i="24"/>
  <c r="AM4139" i="24"/>
  <c r="AM1383" i="24"/>
  <c r="AM1695" i="24"/>
  <c r="AM3412" i="24"/>
  <c r="AM3430" i="24" s="1"/>
  <c r="AM3464" i="24"/>
  <c r="AM3482" i="24" s="1"/>
  <c r="AM681" i="24"/>
  <c r="AM1618" i="24"/>
  <c r="AM1636" i="24" s="1"/>
  <c r="AM2397" i="24"/>
  <c r="AM2008" i="24"/>
  <c r="AM2026" i="24" s="1"/>
  <c r="AM295" i="24"/>
  <c r="AM4346" i="24"/>
  <c r="AM4356" i="24" s="1"/>
  <c r="AM3383" i="24"/>
  <c r="AM2655" i="24"/>
  <c r="AM1720" i="24"/>
  <c r="AM1385" i="24"/>
  <c r="AM446" i="24"/>
  <c r="AM456" i="24" s="1"/>
  <c r="AM2187" i="24"/>
  <c r="AM3283" i="24"/>
  <c r="AM4064" i="24"/>
  <c r="AM3752" i="24"/>
  <c r="AM2530" i="24"/>
  <c r="AM1307" i="24"/>
  <c r="AM372" i="24"/>
  <c r="AM789" i="24"/>
  <c r="AM4348" i="24"/>
  <c r="AM4366" i="24" s="1"/>
  <c r="AM2917" i="24"/>
  <c r="AM4192" i="24"/>
  <c r="AM4210" i="24" s="1"/>
  <c r="AM3854" i="24"/>
  <c r="AM3872" i="24" s="1"/>
  <c r="AM3957" i="24"/>
  <c r="AM4503" i="24"/>
  <c r="AM4659" i="24"/>
  <c r="AM3203" i="24"/>
  <c r="AM3467" i="24"/>
  <c r="AM1227" i="24"/>
  <c r="AM1439" i="24"/>
  <c r="AM2475" i="24"/>
  <c r="AM1465" i="24"/>
  <c r="AM1851" i="24"/>
  <c r="AM347" i="24"/>
  <c r="AM266" i="24"/>
  <c r="AM425" i="24"/>
  <c r="AM708" i="24"/>
  <c r="AM726" i="24" s="1"/>
  <c r="AM812" i="24"/>
  <c r="AM830" i="24" s="1"/>
  <c r="AM1124" i="24"/>
  <c r="AM1142" i="24" s="1"/>
  <c r="AM1384" i="24"/>
  <c r="AM1402" i="24" s="1"/>
  <c r="AM1358" i="24"/>
  <c r="AM1376" i="24" s="1"/>
  <c r="AM1725" i="24"/>
  <c r="AM1696" i="24"/>
  <c r="AM1714" i="24" s="1"/>
  <c r="AM1670" i="24"/>
  <c r="AM1688" i="24" s="1"/>
  <c r="AM1929" i="24"/>
  <c r="AM1985" i="24"/>
  <c r="AM2553" i="24"/>
  <c r="AM2476" i="24"/>
  <c r="AM2494" i="24" s="1"/>
  <c r="AM2423" i="24"/>
  <c r="AM2657" i="24"/>
  <c r="AM2739" i="24"/>
  <c r="AM2866" i="24"/>
  <c r="AM2884" i="24" s="1"/>
  <c r="AM2839" i="24"/>
  <c r="AM3129" i="24"/>
  <c r="AM3233" i="24"/>
  <c r="AM3285" i="24"/>
  <c r="AM3386" i="24"/>
  <c r="AM3404" i="24" s="1"/>
  <c r="AM3571" i="24"/>
  <c r="AM3801" i="24"/>
  <c r="AM4010" i="24"/>
  <c r="AM4028" i="24" s="1"/>
  <c r="AM4191" i="24"/>
  <c r="AM4555" i="24"/>
  <c r="AM2477" i="24"/>
  <c r="AM2087" i="24"/>
  <c r="AM1828" i="24"/>
  <c r="AM1022" i="24"/>
  <c r="AM4324" i="24"/>
  <c r="AM3227" i="24"/>
  <c r="AM2526" i="24"/>
  <c r="AM1593" i="24"/>
  <c r="AM1407" i="24"/>
  <c r="AM346" i="24"/>
  <c r="AM735" i="24"/>
  <c r="AM3435" i="24"/>
  <c r="AM2499" i="24"/>
  <c r="AM3670" i="24"/>
  <c r="AM2452" i="24"/>
  <c r="AM1408" i="24"/>
  <c r="AM4217" i="24"/>
  <c r="AM4224" i="24" s="1"/>
  <c r="AM4321" i="24"/>
  <c r="AM4296" i="24"/>
  <c r="AM4314" i="24" s="1"/>
  <c r="AM2791" i="24"/>
  <c r="AM3853" i="24"/>
  <c r="AM3857" i="24"/>
  <c r="AM3649" i="24"/>
  <c r="AM4351" i="24"/>
  <c r="AM4481" i="24"/>
  <c r="AM4685" i="24"/>
  <c r="AM3073" i="24"/>
  <c r="AM993" i="24"/>
  <c r="AM2137" i="24"/>
  <c r="AM2089" i="24"/>
  <c r="AM1617" i="24"/>
  <c r="AM1569" i="24"/>
  <c r="AM318" i="24"/>
  <c r="AM711" i="24"/>
  <c r="AM79" i="24"/>
  <c r="AM473" i="24"/>
  <c r="AM785" i="24"/>
  <c r="AM685" i="24"/>
  <c r="AM786" i="24"/>
  <c r="AM804" i="24" s="1"/>
  <c r="AM1413" i="24"/>
  <c r="AM1435" i="24"/>
  <c r="AM1643" i="24"/>
  <c r="AM1722" i="24"/>
  <c r="AM1740" i="24" s="1"/>
  <c r="AM1904" i="24"/>
  <c r="AM1922" i="24" s="1"/>
  <c r="AM1699" i="24"/>
  <c r="AM1907" i="24"/>
  <c r="AM2034" i="24"/>
  <c r="AM2052" i="24" s="1"/>
  <c r="AM2085" i="24"/>
  <c r="AM2059" i="24"/>
  <c r="AM2709" i="24"/>
  <c r="AM3047" i="24"/>
  <c r="AM3568" i="24"/>
  <c r="AM3586" i="24" s="1"/>
  <c r="AM3645" i="24"/>
  <c r="AM3652" i="24" s="1"/>
  <c r="AM3620" i="24"/>
  <c r="AM3638" i="24" s="1"/>
  <c r="AM3675" i="24"/>
  <c r="AM4166" i="24"/>
  <c r="AM4184" i="24" s="1"/>
  <c r="AM4322" i="24"/>
  <c r="AM4340" i="24" s="1"/>
  <c r="AM4556" i="24"/>
  <c r="AM4574" i="24" s="1"/>
  <c r="AM2165" i="24"/>
  <c r="AM1381" i="24"/>
  <c r="AM4034" i="24"/>
  <c r="AM2919" i="24"/>
  <c r="AM101" i="24"/>
  <c r="AM4354" i="24"/>
  <c r="AM1558" i="24"/>
  <c r="AM102" i="24"/>
  <c r="AM226" i="24"/>
  <c r="AM2728" i="24"/>
  <c r="AM26" i="24"/>
  <c r="AM126" i="24"/>
  <c r="AM1333" i="24"/>
  <c r="AM2577" i="24"/>
  <c r="AM398" i="24"/>
  <c r="AM1875" i="24"/>
  <c r="AM2270" i="24"/>
  <c r="AM2422" i="24"/>
  <c r="AM315" i="24"/>
  <c r="AM371" i="24"/>
  <c r="AM680" i="24"/>
  <c r="AM2711" i="24"/>
  <c r="AM4272" i="24"/>
  <c r="AM3176" i="24"/>
  <c r="AM4502" i="24"/>
  <c r="AM3128" i="24"/>
  <c r="AM3020" i="24"/>
  <c r="AM4190" i="24"/>
  <c r="AM4200" i="24" s="1"/>
  <c r="AM4164" i="24"/>
  <c r="AM342" i="24"/>
  <c r="AM4480" i="24"/>
  <c r="AM2217" i="24"/>
  <c r="AM2135" i="24"/>
  <c r="AM1490" i="24"/>
  <c r="AM1512" i="24"/>
  <c r="AM3362" i="24"/>
  <c r="AM3071" i="24"/>
  <c r="AM3747" i="24"/>
  <c r="AM2088" i="24"/>
  <c r="AM3986" i="24"/>
  <c r="AM1776" i="24"/>
  <c r="AM3621" i="24"/>
  <c r="AM2556" i="24"/>
  <c r="AM3566" i="24"/>
  <c r="AM1204" i="24"/>
  <c r="AM2707" i="24"/>
  <c r="AM4606" i="24"/>
  <c r="AM3647" i="24"/>
  <c r="AM4085" i="24"/>
  <c r="AM4375" i="24"/>
  <c r="AM4345" i="24"/>
  <c r="AM3882" i="24"/>
  <c r="AM2005" i="24"/>
  <c r="AM4402" i="24"/>
  <c r="AM4408" i="24" s="1"/>
  <c r="AM447" i="24"/>
  <c r="AM454" i="24" s="1"/>
  <c r="AM344" i="24"/>
  <c r="AM448" i="24"/>
  <c r="AM466" i="24" s="1"/>
  <c r="AM422" i="24"/>
  <c r="AM440" i="24" s="1"/>
  <c r="AM77" i="24"/>
  <c r="AM529" i="24"/>
  <c r="AM532" i="24" s="1"/>
  <c r="AM737" i="24"/>
  <c r="AM604" i="24"/>
  <c r="AM622" i="24" s="1"/>
  <c r="AM552" i="24"/>
  <c r="AM570" i="24" s="1"/>
  <c r="AM734" i="24"/>
  <c r="AM752" i="24" s="1"/>
  <c r="AM889" i="24"/>
  <c r="AM103" i="24"/>
  <c r="AM104" i="24"/>
  <c r="AM1179" i="24"/>
  <c r="AM1332" i="24"/>
  <c r="AM1350" i="24" s="1"/>
  <c r="AM1228" i="24"/>
  <c r="AM1246" i="24" s="1"/>
  <c r="AM1773" i="24"/>
  <c r="AM1930" i="24"/>
  <c r="AM1948" i="24" s="1"/>
  <c r="AM1826" i="24"/>
  <c r="AM1844" i="24" s="1"/>
  <c r="AM2164" i="24"/>
  <c r="AM2182" i="24" s="1"/>
  <c r="AM1777" i="24"/>
  <c r="AM2193" i="24"/>
  <c r="AM2086" i="24"/>
  <c r="AM2104" i="24" s="1"/>
  <c r="AM2323" i="24"/>
  <c r="AM2268" i="24"/>
  <c r="AM2286" i="24" s="1"/>
  <c r="AM2190" i="24"/>
  <c r="AM2208" i="24" s="1"/>
  <c r="AM2424" i="24"/>
  <c r="AM2442" i="24" s="1"/>
  <c r="AM2401" i="24"/>
  <c r="AM2531" i="24"/>
  <c r="AM227" i="24"/>
  <c r="AM2787" i="24"/>
  <c r="AM2869" i="24"/>
  <c r="AM2947" i="24"/>
  <c r="AM3025" i="24"/>
  <c r="AM2995" i="24"/>
  <c r="AM3256" i="24"/>
  <c r="AM3274" i="24" s="1"/>
  <c r="AM3619" i="24"/>
  <c r="AM3672" i="24"/>
  <c r="AM3690" i="24" s="1"/>
  <c r="AM3880" i="24"/>
  <c r="AM3898" i="24" s="1"/>
  <c r="AM4117" i="24"/>
  <c r="AM4143" i="24"/>
  <c r="AM4400" i="24"/>
  <c r="AM4418" i="24" s="1"/>
  <c r="AM4451" i="24"/>
  <c r="AM4559" i="24"/>
  <c r="AM4582" i="24"/>
  <c r="AM4600" i="24" s="1"/>
  <c r="AM1121" i="24"/>
  <c r="AM4372" i="24"/>
  <c r="AM2790" i="24"/>
  <c r="AM2061" i="24"/>
  <c r="AM1334" i="24"/>
  <c r="AM1199" i="24"/>
  <c r="AM1619" i="24"/>
  <c r="AM3540" i="24"/>
  <c r="AM4479" i="24"/>
  <c r="AM4527" i="24"/>
  <c r="AM3695" i="24"/>
  <c r="AM2867" i="24"/>
  <c r="AM2322" i="24"/>
  <c r="AM1230" i="24"/>
  <c r="AM580" i="24"/>
  <c r="AM472" i="24"/>
  <c r="AM502" i="24"/>
  <c r="AM3202" i="24"/>
  <c r="AM3830" i="24"/>
  <c r="AM3413" i="24"/>
  <c r="AM4423" i="24"/>
  <c r="AM3673" i="24"/>
  <c r="AM2759" i="24"/>
  <c r="AM1853" i="24"/>
  <c r="AM1356" i="24"/>
  <c r="AM706" i="24"/>
  <c r="AM1515" i="24"/>
  <c r="AM679" i="24"/>
  <c r="AM3436" i="24"/>
  <c r="AM3804" i="24"/>
  <c r="AM4271" i="24"/>
  <c r="AM3960" i="24"/>
  <c r="AM2967" i="24"/>
  <c r="AM2344" i="24"/>
  <c r="AM1798" i="24"/>
  <c r="AM1069" i="24"/>
  <c r="AM294" i="24"/>
  <c r="AM300" i="24" s="1"/>
  <c r="AM2552" i="24"/>
  <c r="AM3123" i="24"/>
  <c r="AM3539" i="24"/>
  <c r="AM4610" i="24"/>
  <c r="AM2941" i="24"/>
  <c r="AM4033" i="24"/>
  <c r="AM3019" i="24"/>
  <c r="AM2265" i="24"/>
  <c r="AM1724" i="24"/>
  <c r="AM1047" i="24"/>
  <c r="AM809" i="24"/>
  <c r="AM1278" i="24"/>
  <c r="AM2682" i="24"/>
  <c r="AM3153" i="24"/>
  <c r="AM3618" i="24"/>
  <c r="AM4609" i="24"/>
  <c r="AM3981" i="24"/>
  <c r="AM4294" i="24"/>
  <c r="AM3409" i="24"/>
  <c r="AM2607" i="24"/>
  <c r="AM1931" i="24"/>
  <c r="AM1801" i="24"/>
  <c r="AM575" i="24"/>
  <c r="AM1958" i="24"/>
  <c r="AM810" i="24"/>
  <c r="AM4220" i="24"/>
  <c r="AM1906" i="24"/>
  <c r="AM3331" i="24"/>
  <c r="AM1910" i="24"/>
  <c r="AM324" i="24"/>
  <c r="AM336" i="24"/>
  <c r="AM28" i="24"/>
  <c r="AM128" i="24"/>
  <c r="AM78" i="24"/>
  <c r="AM151" i="24"/>
  <c r="AM2456" i="24"/>
  <c r="AM228" i="24"/>
  <c r="AM186" i="24"/>
  <c r="AM4536" i="24"/>
  <c r="AM4453" i="24"/>
  <c r="AM3570" i="24"/>
  <c r="AM2708" i="24"/>
  <c r="AM2140" i="24"/>
  <c r="AM1359" i="24"/>
  <c r="AM709" i="24"/>
  <c r="AM1984" i="24"/>
  <c r="AM3722" i="24"/>
  <c r="AM4267" i="24"/>
  <c r="AM4401" i="24"/>
  <c r="AM3492" i="24"/>
  <c r="AM2659" i="24"/>
  <c r="AM1905" i="24"/>
  <c r="AM1203" i="24"/>
  <c r="AM761" i="24"/>
  <c r="AM3045" i="24"/>
  <c r="AM264" i="24"/>
  <c r="AM2998" i="24"/>
  <c r="AM4662" i="24"/>
  <c r="AM3956" i="24"/>
  <c r="AM3075" i="24"/>
  <c r="AM2581" i="24"/>
  <c r="AM1616" i="24"/>
  <c r="AM887" i="24"/>
  <c r="AM579" i="24"/>
  <c r="AM1672" i="24"/>
  <c r="AM762" i="24"/>
  <c r="AM3903" i="24"/>
  <c r="AM4710" i="24"/>
  <c r="AM4683" i="24"/>
  <c r="AM3829" i="24"/>
  <c r="AM3124" i="24"/>
  <c r="AM2295" i="24"/>
  <c r="AM1542" i="24"/>
  <c r="AM865" i="24"/>
  <c r="AM471" i="24"/>
  <c r="AM2162" i="24"/>
  <c r="AM4709" i="24"/>
  <c r="AM2447" i="24"/>
  <c r="AM4219" i="24"/>
  <c r="AM3358" i="24"/>
  <c r="AM2374" i="24"/>
  <c r="AM2291" i="24"/>
  <c r="AM1303" i="24"/>
  <c r="AM602" i="24"/>
  <c r="AM1564" i="24"/>
  <c r="AM1411" i="24"/>
  <c r="AM4657" i="24"/>
  <c r="AM3465" i="24"/>
  <c r="AM3881" i="24"/>
  <c r="AM52" i="24"/>
  <c r="AM152" i="24"/>
  <c r="AM2744" i="24"/>
  <c r="AM4241" i="24"/>
  <c r="AM3306" i="24"/>
  <c r="AM2396" i="24"/>
  <c r="AM1880" i="24"/>
  <c r="AM1252" i="24"/>
  <c r="AM813" i="24"/>
  <c r="AM1017" i="24"/>
  <c r="AM3855" i="24"/>
  <c r="AM4605" i="24"/>
  <c r="AM3799" i="24"/>
  <c r="AM2815" i="24"/>
  <c r="AM2395" i="24"/>
  <c r="AM1511" i="24"/>
  <c r="AM888" i="24"/>
  <c r="AM267" i="24"/>
  <c r="AM2686" i="24"/>
  <c r="AM1563" i="24"/>
  <c r="AM1541" i="24"/>
  <c r="AM2608" i="24"/>
  <c r="AM3102" i="24"/>
  <c r="AM1879" i="24"/>
  <c r="AM4584" i="24"/>
  <c r="AM4590" i="24" s="1"/>
  <c r="AM3777" i="24"/>
  <c r="AM2968" i="24"/>
  <c r="AM2373" i="24"/>
  <c r="AM1489" i="24"/>
  <c r="AM1177" i="24"/>
  <c r="AM445" i="24"/>
  <c r="AM501" i="24"/>
  <c r="AM1750" i="24"/>
  <c r="AM2317" i="24"/>
  <c r="AM3179" i="24"/>
  <c r="AM2630" i="24"/>
  <c r="AM2640" i="24" s="1"/>
  <c r="AM4007" i="24"/>
  <c r="AM3258" i="24"/>
  <c r="AM3264" i="24" s="1"/>
  <c r="AM2551" i="24"/>
  <c r="AM1745" i="24"/>
  <c r="AM966" i="24"/>
  <c r="AM367" i="24"/>
  <c r="AM1980" i="24"/>
  <c r="AM1122" i="24"/>
  <c r="AM3024" i="24"/>
  <c r="AM4037" i="24"/>
  <c r="AM4193" i="24"/>
  <c r="AM492" i="24"/>
  <c r="AM3210" i="24"/>
  <c r="AM350" i="24"/>
  <c r="AM61" i="24"/>
  <c r="AM27" i="24"/>
  <c r="AM127" i="24"/>
  <c r="AM251" i="24"/>
  <c r="AM298" i="24"/>
  <c r="AM960" i="24"/>
  <c r="AM153" i="24"/>
  <c r="AM1806" i="24"/>
  <c r="AM1962" i="24"/>
  <c r="AM4115" i="24"/>
  <c r="AM3149" i="24"/>
  <c r="AM2343" i="24"/>
  <c r="AM1932" i="24"/>
  <c r="AM1126" i="24"/>
  <c r="AM576" i="24"/>
  <c r="AM1152" i="24"/>
  <c r="AM2400" i="24"/>
  <c r="AM2760" i="24"/>
  <c r="AM3388" i="24"/>
  <c r="AM4298" i="24"/>
  <c r="AM4424" i="24"/>
  <c r="AM4245" i="24"/>
  <c r="AM3309" i="24"/>
  <c r="AM2399" i="24"/>
  <c r="AM1954" i="24"/>
  <c r="AM1964" i="24" s="1"/>
  <c r="AM1386" i="24"/>
  <c r="AM940" i="24"/>
  <c r="AM1802" i="24"/>
  <c r="AM992" i="24"/>
  <c r="AM4553" i="24"/>
  <c r="AM2529" i="24"/>
  <c r="AM4168" i="24"/>
  <c r="AM3231" i="24"/>
  <c r="AM2503" i="24"/>
  <c r="AM2031" i="24"/>
  <c r="AM1100" i="24"/>
  <c r="AM527" i="24"/>
  <c r="AM736" i="24"/>
  <c r="AM1464" i="24"/>
  <c r="AM1749" i="24"/>
  <c r="AM2478" i="24"/>
  <c r="AM3674" i="24"/>
  <c r="AM3680" i="24" s="1"/>
  <c r="AM4090" i="24"/>
  <c r="AM4528" i="24"/>
  <c r="AM4538" i="24" s="1"/>
  <c r="AM3569" i="24"/>
  <c r="AM2893" i="24"/>
  <c r="AM2191" i="24"/>
  <c r="AM1355" i="24"/>
  <c r="AM943" i="24"/>
  <c r="AM657" i="24"/>
  <c r="AM970" i="24"/>
  <c r="AM3201" i="24"/>
  <c r="AM4531" i="24"/>
  <c r="AM3617" i="24"/>
  <c r="AM2890" i="24"/>
  <c r="AM2188" i="24"/>
  <c r="AM1330" i="24"/>
  <c r="AM866" i="24"/>
  <c r="AM523" i="24"/>
  <c r="AM2685" i="24"/>
  <c r="AM188" i="24" s="1"/>
  <c r="AM3825" i="24"/>
  <c r="AM2863" i="24"/>
  <c r="AM4011" i="24"/>
  <c r="AM2997" i="24"/>
  <c r="AM2243" i="24"/>
  <c r="AM1615" i="24"/>
  <c r="AM839" i="24"/>
  <c r="AM787" i="24"/>
  <c r="AM1698" i="24"/>
  <c r="AM2448" i="24"/>
  <c r="AM2458" i="24" s="1"/>
  <c r="AM3774" i="24"/>
  <c r="AM3678" i="24"/>
  <c r="AN3" i="24"/>
  <c r="AN191" i="24"/>
  <c r="AM252" i="24"/>
  <c r="AM922" i="24"/>
  <c r="AM376" i="24"/>
  <c r="AM12" i="24"/>
  <c r="AM284" i="24"/>
  <c r="AM254" i="24"/>
  <c r="AM272" i="24"/>
  <c r="AM111" i="24"/>
  <c r="AM36" i="24"/>
  <c r="AM2234" i="24"/>
  <c r="AM180" i="24" s="1"/>
  <c r="AM161" i="24"/>
  <c r="AM2702" i="24"/>
  <c r="AM205" i="24" s="1"/>
  <c r="AM187" i="24"/>
  <c r="AM4068" i="24"/>
  <c r="AM4172" i="24"/>
  <c r="AM3930" i="24"/>
  <c r="AM3232" i="24"/>
  <c r="AM2057" i="24"/>
  <c r="AM1516" i="24"/>
  <c r="AM1073" i="24"/>
  <c r="AM397" i="24"/>
  <c r="AM1645" i="24"/>
  <c r="AM316" i="24"/>
  <c r="AM3305" i="24"/>
  <c r="AM4137" i="24"/>
  <c r="AM3384" i="24"/>
  <c r="AM4142" i="24"/>
  <c r="AM4148" i="24" s="1"/>
  <c r="AM3335" i="24"/>
  <c r="AM2525" i="24"/>
  <c r="AM2032" i="24"/>
  <c r="AM1308" i="24"/>
  <c r="AM784" i="24"/>
  <c r="AM1902" i="24"/>
  <c r="AM1912" i="24" s="1"/>
  <c r="AM1438" i="24"/>
  <c r="AM3700" i="24"/>
  <c r="AM3706" i="24" s="1"/>
  <c r="AM4086" i="24"/>
  <c r="AM3985" i="24"/>
  <c r="AM3127" i="24"/>
  <c r="AM2347" i="24"/>
  <c r="AM1567" i="24"/>
  <c r="AM1174" i="24"/>
  <c r="AM368" i="24"/>
  <c r="AM378" i="24" s="1"/>
  <c r="AM1277" i="24"/>
  <c r="AM3049" i="24"/>
  <c r="AM4506" i="24"/>
  <c r="AM4427" i="24"/>
  <c r="AM3513" i="24"/>
  <c r="AM2737" i="24"/>
  <c r="AM2266" i="24"/>
  <c r="AM1282" i="24"/>
  <c r="AM632" i="24"/>
  <c r="AM861" i="24"/>
  <c r="AM654" i="24"/>
  <c r="AM3517" i="24"/>
  <c r="AM3851" i="24"/>
  <c r="AM4376" i="24"/>
  <c r="AM4428" i="24"/>
  <c r="AM3491" i="24"/>
  <c r="AM2763" i="24"/>
  <c r="AM2010" i="24"/>
  <c r="AM1173" i="24"/>
  <c r="AM757" i="24"/>
  <c r="AM1434" i="24"/>
  <c r="AM2110" i="24"/>
  <c r="AM1226" i="24"/>
  <c r="AM3462" i="24"/>
  <c r="AM4450" i="24"/>
  <c r="AM4661" i="24"/>
  <c r="AM3699" i="24"/>
  <c r="AM3101" i="24"/>
  <c r="AM2292" i="24"/>
  <c r="AM2504" i="24"/>
  <c r="AM862" i="24"/>
  <c r="AM449" i="24"/>
  <c r="AM166" i="24"/>
  <c r="AM1099" i="24"/>
  <c r="AM4268" i="24"/>
  <c r="AM4714" i="24"/>
  <c r="AM3284" i="24"/>
  <c r="AM3669" i="24"/>
  <c r="AM4120" i="24"/>
  <c r="AM176" i="24"/>
  <c r="AM4094" i="24"/>
  <c r="AM4198" i="24"/>
  <c r="AM4688" i="24"/>
  <c r="AM3856" i="24"/>
  <c r="AM2972" i="24"/>
  <c r="AM2603" i="24"/>
  <c r="AM1641" i="24"/>
  <c r="AM996" i="24"/>
  <c r="AM320" i="24"/>
  <c r="AM1538" i="24"/>
  <c r="AM524" i="24"/>
  <c r="AM534" i="24" s="1"/>
  <c r="AM3544" i="24"/>
  <c r="AM4167" i="24"/>
  <c r="AM2161" i="24"/>
  <c r="AM3721" i="24"/>
  <c r="AM4323" i="24"/>
  <c r="AM3410" i="24"/>
  <c r="AM3420" i="24" s="1"/>
  <c r="AM2656" i="24"/>
  <c r="AM2083" i="24"/>
  <c r="AM1200" i="24"/>
  <c r="AM758" i="24"/>
  <c r="AM3878" i="24"/>
  <c r="AM3076" i="24"/>
  <c r="AM4319" i="24"/>
  <c r="AM3336" i="24"/>
  <c r="AM2629" i="24"/>
  <c r="AM1953" i="24"/>
  <c r="AM1229" i="24"/>
  <c r="AM684" i="24"/>
  <c r="AM1824" i="24"/>
  <c r="AM814" i="24"/>
  <c r="AM4038" i="24"/>
  <c r="AM4044" i="24" s="1"/>
  <c r="AM1772" i="24"/>
  <c r="AM1782" i="24" s="1"/>
  <c r="AM3175" i="24"/>
  <c r="AM4579" i="24"/>
  <c r="AM3800" i="24"/>
  <c r="AM2838" i="24"/>
  <c r="AM2136" i="24"/>
  <c r="AM1486" i="24"/>
  <c r="AM917" i="24"/>
  <c r="AM423" i="24"/>
  <c r="AM497" i="24"/>
  <c r="AM2036" i="24"/>
  <c r="AM2660" i="24"/>
  <c r="AM3280" i="24"/>
  <c r="AM139" i="24"/>
  <c r="AM29" i="24"/>
  <c r="AM129" i="24"/>
  <c r="AM3056" i="24"/>
  <c r="AM3748" i="24"/>
  <c r="AM2946" i="24"/>
  <c r="AM2113" i="24"/>
  <c r="AM1620" i="24"/>
  <c r="AM913" i="24"/>
  <c r="AM475" i="24"/>
  <c r="AM2786" i="24"/>
  <c r="AM4476" i="24"/>
  <c r="AM2474" i="24"/>
  <c r="AM3072" i="24"/>
  <c r="AM4216" i="24"/>
  <c r="AM4226" i="24" s="1"/>
  <c r="AM3387" i="24"/>
  <c r="AM2633" i="24"/>
  <c r="AM1771" i="24"/>
  <c r="AM1178" i="24"/>
  <c r="AM627" i="24"/>
  <c r="AM1021" i="24"/>
  <c r="AM914" i="24"/>
  <c r="AM4636" i="24"/>
  <c r="AM4163" i="24"/>
  <c r="AM3361" i="24"/>
  <c r="AM2425" i="24"/>
  <c r="AM1746" i="24"/>
  <c r="AM1460" i="24"/>
  <c r="AM605" i="24"/>
  <c r="AM91" i="24"/>
  <c r="AM1018" i="24"/>
  <c r="AM2864" i="24"/>
  <c r="AM4558" i="24"/>
  <c r="AM3595" i="24"/>
  <c r="AM2816" i="24"/>
  <c r="AM2114" i="24"/>
  <c r="AM1256" i="24"/>
  <c r="AM835" i="24"/>
  <c r="AM653" i="24"/>
  <c r="AM1043" i="24"/>
  <c r="AM2945" i="24"/>
  <c r="AM3206" i="24"/>
  <c r="AM3440" i="24"/>
  <c r="AM3955" i="24"/>
  <c r="AM3097" i="24"/>
  <c r="AM948" i="24"/>
  <c r="AM86" i="24"/>
  <c r="AM4016" i="24"/>
  <c r="AM4146" i="24"/>
  <c r="AM76" i="24"/>
  <c r="AM178" i="24"/>
  <c r="AM229" i="24"/>
  <c r="AM3054" i="24"/>
  <c r="AM4505" i="24"/>
  <c r="AM3591" i="24"/>
  <c r="AM2915" i="24"/>
  <c r="AM2213" i="24"/>
  <c r="AM1463" i="24"/>
  <c r="AM965" i="24"/>
  <c r="AM891" i="24"/>
  <c r="AM3150" i="24"/>
  <c r="AM3180" i="24"/>
  <c r="AM3907" i="24"/>
  <c r="AM3751" i="24"/>
  <c r="AM4012" i="24"/>
  <c r="AM4018" i="24" s="1"/>
  <c r="AM3228" i="24"/>
  <c r="AM2500" i="24"/>
  <c r="AM2510" i="24" s="1"/>
  <c r="AM1849" i="24"/>
  <c r="AM991" i="24"/>
  <c r="AM319" i="24"/>
  <c r="AM918" i="24"/>
  <c r="AM1901" i="24"/>
  <c r="AM3934" i="24"/>
  <c r="AM216" i="24"/>
  <c r="AM4112" i="24"/>
  <c r="AM3154" i="24"/>
  <c r="AM2426" i="24"/>
  <c r="AM1827" i="24"/>
  <c r="AM969" i="24"/>
  <c r="AM476" i="24"/>
  <c r="AM788" i="24"/>
  <c r="AM2318" i="24"/>
  <c r="AM1125" i="24"/>
  <c r="AM2916" i="24"/>
  <c r="AM3929" i="24"/>
  <c r="AM4116" i="24"/>
  <c r="AM4475" i="24"/>
  <c r="AM3596" i="24"/>
  <c r="AM2789" i="24"/>
  <c r="AM1876" i="24"/>
  <c r="AM1886" i="24" s="1"/>
  <c r="AM1151" i="24"/>
  <c r="AM732" i="24"/>
  <c r="AM944" i="24"/>
  <c r="AM2451" i="24"/>
  <c r="AM1251" i="24"/>
  <c r="AM3439" i="24"/>
  <c r="AM4089" i="24"/>
  <c r="AM3704" i="24" l="1"/>
  <c r="AM214" i="24"/>
  <c r="AM1990" i="24"/>
  <c r="AM63" i="24"/>
  <c r="AM136" i="24"/>
  <c r="AM239" i="24"/>
  <c r="AM114" i="24"/>
  <c r="AM11" i="24"/>
  <c r="AM14" i="24"/>
  <c r="AM236" i="24"/>
  <c r="AM211" i="24"/>
  <c r="AM39" i="24"/>
  <c r="AM3418" i="24"/>
  <c r="AM924" i="24"/>
  <c r="AM89" i="24"/>
  <c r="AM87" i="24"/>
  <c r="AM3262" i="24"/>
  <c r="AM105" i="24"/>
  <c r="AM255" i="24"/>
  <c r="AM4042" i="24"/>
  <c r="AM37" i="24"/>
  <c r="AM64" i="24"/>
  <c r="AM3238" i="24"/>
  <c r="AM112" i="24"/>
  <c r="AM3394" i="24"/>
  <c r="AM162" i="24"/>
  <c r="AM55" i="24"/>
  <c r="AM4588" i="24"/>
  <c r="AM1988" i="24"/>
  <c r="AM3392" i="24"/>
  <c r="AM3236" i="24"/>
  <c r="AM1520" i="24"/>
  <c r="AM164" i="24"/>
  <c r="AM212" i="24"/>
  <c r="AM3158" i="24"/>
  <c r="AM428" i="24"/>
  <c r="AM230" i="24"/>
  <c r="AM2508" i="24"/>
  <c r="AM2742" i="24"/>
  <c r="AM4070" i="24"/>
  <c r="AM138" i="24"/>
  <c r="AM237" i="24"/>
  <c r="AM352" i="24"/>
  <c r="AM60" i="24"/>
  <c r="AM88" i="24"/>
  <c r="AM950" i="24"/>
  <c r="AM85" i="24"/>
  <c r="AM185" i="24"/>
  <c r="AM1808" i="24"/>
  <c r="AM137" i="24"/>
  <c r="AM160" i="24"/>
  <c r="AM238" i="24"/>
  <c r="AM241" i="24"/>
  <c r="AM326" i="24"/>
  <c r="AM235" i="24"/>
  <c r="AM4122" i="24"/>
  <c r="AM3160" i="24"/>
  <c r="AM135" i="24"/>
  <c r="AN66" i="24"/>
  <c r="AM13" i="24"/>
  <c r="AM113" i="24"/>
  <c r="AM362" i="24"/>
  <c r="AM80" i="24" s="1"/>
  <c r="AM62" i="24"/>
  <c r="AM213" i="24"/>
  <c r="AM155" i="24"/>
  <c r="AM141" i="24"/>
  <c r="AM4096" i="24"/>
  <c r="AM976" i="24"/>
  <c r="AM3212" i="24"/>
  <c r="AM1780" i="24"/>
  <c r="AM1522" i="24"/>
  <c r="AM4174" i="24"/>
  <c r="AM41" i="24"/>
  <c r="AM130" i="24"/>
  <c r="AM38" i="24"/>
  <c r="AM10" i="24"/>
  <c r="AM110" i="24"/>
  <c r="AM274" i="24"/>
  <c r="AM210" i="24"/>
  <c r="AM35" i="24"/>
  <c r="AM4382" i="24"/>
  <c r="AM16" i="24"/>
  <c r="AM116" i="24"/>
  <c r="AN4727" i="24"/>
  <c r="AN4726" i="24"/>
  <c r="AN4728" i="24"/>
  <c r="AN4729" i="24"/>
  <c r="AN4702" i="24"/>
  <c r="AN4700" i="24"/>
  <c r="AN4701" i="24"/>
  <c r="AN4703" i="24"/>
  <c r="AN4676" i="24"/>
  <c r="AN4674" i="24"/>
  <c r="AN4651" i="24"/>
  <c r="AN4675" i="24"/>
  <c r="AN4677" i="24"/>
  <c r="AN4650" i="24"/>
  <c r="AN4649" i="24"/>
  <c r="AN4648" i="24"/>
  <c r="AN4625" i="24"/>
  <c r="AN4624" i="24"/>
  <c r="AN4623" i="24"/>
  <c r="AN4598" i="24"/>
  <c r="AN4597" i="24"/>
  <c r="AN4596" i="24"/>
  <c r="AN4622" i="24"/>
  <c r="AN4599" i="24"/>
  <c r="AN4570" i="24"/>
  <c r="AN4571" i="24"/>
  <c r="AN4573" i="24"/>
  <c r="AN4572" i="24"/>
  <c r="AN4520" i="24"/>
  <c r="AN4519" i="24"/>
  <c r="AN4518" i="24"/>
  <c r="AN4545" i="24"/>
  <c r="AN4544" i="24"/>
  <c r="AN4547" i="24"/>
  <c r="AN4546" i="24"/>
  <c r="AN4468" i="24"/>
  <c r="AN4467" i="24"/>
  <c r="AN4466" i="24"/>
  <c r="AN4521" i="24"/>
  <c r="AN4495" i="24"/>
  <c r="AN4494" i="24"/>
  <c r="AN4493" i="24"/>
  <c r="AN4492" i="24"/>
  <c r="AN4469" i="24"/>
  <c r="AN4442" i="24"/>
  <c r="AN4441" i="24"/>
  <c r="AN4440" i="24"/>
  <c r="AN4443" i="24"/>
  <c r="AN4417" i="24"/>
  <c r="AN4416" i="24"/>
  <c r="AN4415" i="24"/>
  <c r="AN4414" i="24"/>
  <c r="AN4364" i="24"/>
  <c r="AN4363" i="24"/>
  <c r="AN4362" i="24"/>
  <c r="AN4389" i="24"/>
  <c r="AN4339" i="24"/>
  <c r="AN4391" i="24"/>
  <c r="AN4365" i="24"/>
  <c r="AN4390" i="24"/>
  <c r="AN4388" i="24"/>
  <c r="AN4338" i="24"/>
  <c r="AN4337" i="24"/>
  <c r="AN4336" i="24"/>
  <c r="AN4313" i="24"/>
  <c r="AN4260" i="24"/>
  <c r="AN4259" i="24"/>
  <c r="AN4258" i="24"/>
  <c r="AN4286" i="24"/>
  <c r="AN4285" i="24"/>
  <c r="AN4284" i="24"/>
  <c r="AN4261" i="24"/>
  <c r="AN4287" i="24"/>
  <c r="AN4312" i="24"/>
  <c r="AN4234" i="24"/>
  <c r="AN4233" i="24"/>
  <c r="AN4232" i="24"/>
  <c r="AN4311" i="24"/>
  <c r="AN4310" i="24"/>
  <c r="AN4206" i="24"/>
  <c r="AN4208" i="24"/>
  <c r="AN4157" i="24"/>
  <c r="AN4183" i="24"/>
  <c r="AN4156" i="24"/>
  <c r="AN4155" i="24"/>
  <c r="AN4154" i="24"/>
  <c r="AN4209" i="24"/>
  <c r="AN4182" i="24"/>
  <c r="AN4181" i="24"/>
  <c r="AN4180" i="24"/>
  <c r="AN4207" i="24"/>
  <c r="AN4129" i="24"/>
  <c r="AN4235" i="24"/>
  <c r="AN4128" i="24"/>
  <c r="AN4079" i="24"/>
  <c r="AN4105" i="24"/>
  <c r="AN4131" i="24"/>
  <c r="AN4130" i="24"/>
  <c r="AN4078" i="24"/>
  <c r="AN4077" i="24"/>
  <c r="AN4076" i="24"/>
  <c r="AN4102" i="24"/>
  <c r="AN4000" i="24"/>
  <c r="AN3999" i="24"/>
  <c r="AN3998" i="24"/>
  <c r="AN4026" i="24"/>
  <c r="AN4025" i="24"/>
  <c r="AN4024" i="24"/>
  <c r="AN4103" i="24"/>
  <c r="AN4052" i="24"/>
  <c r="AN4051" i="24"/>
  <c r="AN4050" i="24"/>
  <c r="AN3975" i="24"/>
  <c r="AN4104" i="24"/>
  <c r="AN4001" i="24"/>
  <c r="AN4053" i="24"/>
  <c r="AN3973" i="24"/>
  <c r="AN3897" i="24"/>
  <c r="AN3974" i="24"/>
  <c r="AN3972" i="24"/>
  <c r="AN3923" i="24"/>
  <c r="AN3949" i="24"/>
  <c r="AN4027" i="24"/>
  <c r="AN3948" i="24"/>
  <c r="AN3845" i="24"/>
  <c r="AN3920" i="24"/>
  <c r="AN3871" i="24"/>
  <c r="AN3895" i="24"/>
  <c r="AN3946" i="24"/>
  <c r="AN3922" i="24"/>
  <c r="AN3896" i="24"/>
  <c r="AN3844" i="24"/>
  <c r="AN3843" i="24"/>
  <c r="AN3842" i="24"/>
  <c r="AN3947" i="24"/>
  <c r="AN3921" i="24"/>
  <c r="AN3894" i="24"/>
  <c r="AN3870" i="24"/>
  <c r="AN3792" i="24"/>
  <c r="AN3791" i="24"/>
  <c r="AN3790" i="24"/>
  <c r="AN3715" i="24"/>
  <c r="AN3818" i="24"/>
  <c r="AN3817" i="24"/>
  <c r="AN3816" i="24"/>
  <c r="AN3741" i="24"/>
  <c r="AN3869" i="24"/>
  <c r="AN3767" i="24"/>
  <c r="AN3868" i="24"/>
  <c r="AN3793" i="24"/>
  <c r="AN3819" i="24"/>
  <c r="AN3688" i="24"/>
  <c r="AN3687" i="24"/>
  <c r="AN3686" i="24"/>
  <c r="AN3714" i="24"/>
  <c r="AN3713" i="24"/>
  <c r="AN3712" i="24"/>
  <c r="AN3740" i="24"/>
  <c r="AN3739" i="24"/>
  <c r="AN3738" i="24"/>
  <c r="AN3636" i="24"/>
  <c r="AN3635" i="24"/>
  <c r="AN3634" i="24"/>
  <c r="AN3559" i="24"/>
  <c r="AN3662" i="24"/>
  <c r="AN3661" i="24"/>
  <c r="AN3660" i="24"/>
  <c r="AN3585" i="24"/>
  <c r="AN3689" i="24"/>
  <c r="AN3611" i="24"/>
  <c r="AN3637" i="24"/>
  <c r="AN3766" i="24"/>
  <c r="AN3663" i="24"/>
  <c r="AN3765" i="24"/>
  <c r="AN3584" i="24"/>
  <c r="AN3583" i="24"/>
  <c r="AN3582" i="24"/>
  <c r="AN3764" i="24"/>
  <c r="AN3610" i="24"/>
  <c r="AN3609" i="24"/>
  <c r="AN3608" i="24"/>
  <c r="AN3533" i="24"/>
  <c r="AN3558" i="24"/>
  <c r="AN3506" i="24"/>
  <c r="AN3505" i="24"/>
  <c r="AN3504" i="24"/>
  <c r="AN3429" i="24"/>
  <c r="AN3557" i="24"/>
  <c r="AN3455" i="24"/>
  <c r="AN3556" i="24"/>
  <c r="AN3531" i="24"/>
  <c r="AN3481" i="24"/>
  <c r="AN3507" i="24"/>
  <c r="AN3402" i="24"/>
  <c r="AN3401" i="24"/>
  <c r="AN3400" i="24"/>
  <c r="AN3532" i="24"/>
  <c r="AN3454" i="24"/>
  <c r="AN3453" i="24"/>
  <c r="AN3452" i="24"/>
  <c r="AN3298" i="24"/>
  <c r="AN3297" i="24"/>
  <c r="AN3296" i="24"/>
  <c r="AN3324" i="24"/>
  <c r="AN3323" i="24"/>
  <c r="AN3322" i="24"/>
  <c r="AN3377" i="24"/>
  <c r="AN3350" i="24"/>
  <c r="AN3349" i="24"/>
  <c r="AN3348" i="24"/>
  <c r="AN3273" i="24"/>
  <c r="AN3427" i="24"/>
  <c r="AN3375" i="24"/>
  <c r="AN3374" i="24"/>
  <c r="AN3299" i="24"/>
  <c r="AN3480" i="24"/>
  <c r="AN3325" i="24"/>
  <c r="AN3479" i="24"/>
  <c r="AN3428" i="24"/>
  <c r="AN3530" i="24"/>
  <c r="AN3478" i="24"/>
  <c r="AN3426" i="24"/>
  <c r="AN3376" i="24"/>
  <c r="AN3272" i="24"/>
  <c r="AN3271" i="24"/>
  <c r="AN3270" i="24"/>
  <c r="AN3195" i="24"/>
  <c r="AN3221" i="24"/>
  <c r="AN3246" i="24"/>
  <c r="AN3142" i="24"/>
  <c r="AN3141" i="24"/>
  <c r="AN3140" i="24"/>
  <c r="AN3245" i="24"/>
  <c r="AN3168" i="24"/>
  <c r="AN3167" i="24"/>
  <c r="AN3166" i="24"/>
  <c r="AN3403" i="24"/>
  <c r="AN3351" i="24"/>
  <c r="AN3247" i="24"/>
  <c r="AN3220" i="24"/>
  <c r="AN3219" i="24"/>
  <c r="AN3218" i="24"/>
  <c r="AN3143" i="24"/>
  <c r="AN3244" i="24"/>
  <c r="AN3169" i="24"/>
  <c r="AN3193" i="24"/>
  <c r="AN3038" i="24"/>
  <c r="AN3037" i="24"/>
  <c r="AN3036" i="24"/>
  <c r="AN2961" i="24"/>
  <c r="AN3192" i="24"/>
  <c r="AN3090" i="24"/>
  <c r="AN3089" i="24"/>
  <c r="AN3088" i="24"/>
  <c r="AN3013" i="24"/>
  <c r="AN3117" i="24"/>
  <c r="AN3116" i="24"/>
  <c r="AN3039" i="24"/>
  <c r="AN3065" i="24"/>
  <c r="AN3115" i="24"/>
  <c r="AN3091" i="24"/>
  <c r="AN2960" i="24"/>
  <c r="AN2959" i="24"/>
  <c r="AN2958" i="24"/>
  <c r="AN3194" i="24"/>
  <c r="AN3114" i="24"/>
  <c r="AN2986" i="24"/>
  <c r="AN2985" i="24"/>
  <c r="AN2984" i="24"/>
  <c r="AN3012" i="24"/>
  <c r="AN3011" i="24"/>
  <c r="AN3010" i="24"/>
  <c r="AN2882" i="24"/>
  <c r="AN2881" i="24"/>
  <c r="AN2880" i="24"/>
  <c r="AN2805" i="24"/>
  <c r="AN2908" i="24"/>
  <c r="AN2907" i="24"/>
  <c r="AN2906" i="24"/>
  <c r="AN2831" i="24"/>
  <c r="AN2934" i="24"/>
  <c r="AN2933" i="24"/>
  <c r="AN2932" i="24"/>
  <c r="AN2857" i="24"/>
  <c r="AN2883" i="24"/>
  <c r="AN3064" i="24"/>
  <c r="AN2909" i="24"/>
  <c r="AN2935" i="24"/>
  <c r="AN2804" i="24"/>
  <c r="AN2803" i="24"/>
  <c r="AN2802" i="24"/>
  <c r="AN3063" i="24"/>
  <c r="AN2987" i="24"/>
  <c r="AN2830" i="24"/>
  <c r="AN2829" i="24"/>
  <c r="AN2828" i="24"/>
  <c r="AN2856" i="24"/>
  <c r="AN2727" i="24"/>
  <c r="AN2753" i="24"/>
  <c r="AN2855" i="24"/>
  <c r="AN2779" i="24"/>
  <c r="AN2648" i="24"/>
  <c r="AN2647" i="24"/>
  <c r="AN2854" i="24"/>
  <c r="AN2674" i="24"/>
  <c r="AN2673" i="24"/>
  <c r="AN2672" i="24"/>
  <c r="AN3062" i="24"/>
  <c r="AN2700" i="24"/>
  <c r="AN203" i="24" s="1"/>
  <c r="AN2699" i="24"/>
  <c r="AN202" i="24" s="1"/>
  <c r="AN2698" i="24"/>
  <c r="AN201" i="24" s="1"/>
  <c r="AN2752" i="24"/>
  <c r="AN2751" i="24"/>
  <c r="AN2750" i="24"/>
  <c r="AN2675" i="24"/>
  <c r="AN2778" i="24"/>
  <c r="AN2777" i="24"/>
  <c r="AN2776" i="24"/>
  <c r="AN2701" i="24"/>
  <c r="AN204" i="24" s="1"/>
  <c r="AN2623" i="24"/>
  <c r="AN2492" i="24"/>
  <c r="AN2491" i="24"/>
  <c r="AN2490" i="24"/>
  <c r="AN2415" i="24"/>
  <c r="AN2518" i="24"/>
  <c r="AN2517" i="24"/>
  <c r="AN2516" i="24"/>
  <c r="AN2441" i="24"/>
  <c r="AN2726" i="24"/>
  <c r="AN2544" i="24"/>
  <c r="AN2543" i="24"/>
  <c r="AN2542" i="24"/>
  <c r="AN2467" i="24"/>
  <c r="AN2336" i="24"/>
  <c r="AN2335" i="24"/>
  <c r="AN2334" i="24"/>
  <c r="AN2570" i="24"/>
  <c r="AN2569" i="24"/>
  <c r="AN2568" i="24"/>
  <c r="AN2493" i="24"/>
  <c r="AN2362" i="24"/>
  <c r="AN2361" i="24"/>
  <c r="AN2360" i="24"/>
  <c r="AN2725" i="24"/>
  <c r="AN2649" i="24"/>
  <c r="AN2596" i="24"/>
  <c r="AN2595" i="24"/>
  <c r="AN2594" i="24"/>
  <c r="AN2519" i="24"/>
  <c r="AN2388" i="24"/>
  <c r="AN2387" i="24"/>
  <c r="AN2386" i="24"/>
  <c r="AN2724" i="24"/>
  <c r="AN2622" i="24"/>
  <c r="AN2621" i="24"/>
  <c r="AN2620" i="24"/>
  <c r="AN2545" i="24"/>
  <c r="AN2414" i="24"/>
  <c r="AN2413" i="24"/>
  <c r="AN2412" i="24"/>
  <c r="AN2337" i="24"/>
  <c r="AN2646" i="24"/>
  <c r="AN2571" i="24"/>
  <c r="AN2440" i="24"/>
  <c r="AN2439" i="24"/>
  <c r="AN2438" i="24"/>
  <c r="AN2363" i="24"/>
  <c r="AN2259" i="24"/>
  <c r="AN2128" i="24"/>
  <c r="AN2127" i="24"/>
  <c r="AN2126" i="24"/>
  <c r="AN2051" i="24"/>
  <c r="AN2311" i="24"/>
  <c r="AN2180" i="24"/>
  <c r="AN2179" i="24"/>
  <c r="AN2178" i="24"/>
  <c r="AN2103" i="24"/>
  <c r="AN2466" i="24"/>
  <c r="AN2206" i="24"/>
  <c r="AN2205" i="24"/>
  <c r="AN2204" i="24"/>
  <c r="AN2129" i="24"/>
  <c r="AN2232" i="24"/>
  <c r="AN2231" i="24"/>
  <c r="AN2230" i="24"/>
  <c r="AN2155" i="24"/>
  <c r="AN2465" i="24"/>
  <c r="AN2258" i="24"/>
  <c r="AN2257" i="24"/>
  <c r="AN2256" i="24"/>
  <c r="AN2181" i="24"/>
  <c r="AN2050" i="24"/>
  <c r="AN2049" i="24"/>
  <c r="AN2048" i="24"/>
  <c r="AN2597" i="24"/>
  <c r="AN2464" i="24"/>
  <c r="AN2284" i="24"/>
  <c r="AN2283" i="24"/>
  <c r="AN2282" i="24"/>
  <c r="AN2207" i="24"/>
  <c r="AN2076" i="24"/>
  <c r="AN2075" i="24"/>
  <c r="AN2074" i="24"/>
  <c r="AN2389" i="24"/>
  <c r="AN2310" i="24"/>
  <c r="AN2309" i="24"/>
  <c r="AN2308" i="24"/>
  <c r="AN2233" i="24"/>
  <c r="AN2102" i="24"/>
  <c r="AN2101" i="24"/>
  <c r="AN2100" i="24"/>
  <c r="AN2285" i="24"/>
  <c r="AN1946" i="24"/>
  <c r="AN1945" i="24"/>
  <c r="AN1944" i="24"/>
  <c r="AN1869" i="24"/>
  <c r="AN1738" i="24"/>
  <c r="AN1737" i="24"/>
  <c r="AN1736" i="24"/>
  <c r="AN1972" i="24"/>
  <c r="AN1971" i="24"/>
  <c r="AN1970" i="24"/>
  <c r="AN1895" i="24"/>
  <c r="AN1764" i="24"/>
  <c r="AN1763" i="24"/>
  <c r="AN1762" i="24"/>
  <c r="AN1998" i="24"/>
  <c r="AN1997" i="24"/>
  <c r="AN1996" i="24"/>
  <c r="AN1921" i="24"/>
  <c r="AN1790" i="24"/>
  <c r="AN1789" i="24"/>
  <c r="AN1788" i="24"/>
  <c r="AN2154" i="24"/>
  <c r="AN2024" i="24"/>
  <c r="AN2023" i="24"/>
  <c r="AN2022" i="24"/>
  <c r="AN1947" i="24"/>
  <c r="AN1816" i="24"/>
  <c r="AN1815" i="24"/>
  <c r="AN1814" i="24"/>
  <c r="AN1973" i="24"/>
  <c r="AN1842" i="24"/>
  <c r="AN1841" i="24"/>
  <c r="AN1840" i="24"/>
  <c r="AN1765" i="24"/>
  <c r="AN2153" i="24"/>
  <c r="AN1999" i="24"/>
  <c r="AN1868" i="24"/>
  <c r="AN1867" i="24"/>
  <c r="AN1866" i="24"/>
  <c r="AN1791" i="24"/>
  <c r="AN1920" i="24"/>
  <c r="AN1919" i="24"/>
  <c r="AN1918" i="24"/>
  <c r="AN1843" i="24"/>
  <c r="AN2025" i="24"/>
  <c r="AN1608" i="24"/>
  <c r="AN1607" i="24"/>
  <c r="AN1606" i="24"/>
  <c r="AN1531" i="24"/>
  <c r="AN2152" i="24"/>
  <c r="AN2077" i="24"/>
  <c r="AN1634" i="24"/>
  <c r="AN1633" i="24"/>
  <c r="AN1632" i="24"/>
  <c r="AN1557" i="24"/>
  <c r="AN1817" i="24"/>
  <c r="AN1660" i="24"/>
  <c r="AN1659" i="24"/>
  <c r="AN1658" i="24"/>
  <c r="AN1583" i="24"/>
  <c r="AN1452" i="24"/>
  <c r="AN1451" i="24"/>
  <c r="AN1450" i="24"/>
  <c r="AN1686" i="24"/>
  <c r="AN1685" i="24"/>
  <c r="AN1684" i="24"/>
  <c r="AN1609" i="24"/>
  <c r="AN1478" i="24"/>
  <c r="AN1477" i="24"/>
  <c r="AN1476" i="24"/>
  <c r="AN1894" i="24"/>
  <c r="AN1712" i="24"/>
  <c r="AN1711" i="24"/>
  <c r="AN1710" i="24"/>
  <c r="AN1635" i="24"/>
  <c r="AN1504" i="24"/>
  <c r="AN1503" i="24"/>
  <c r="AN1502" i="24"/>
  <c r="AN1661" i="24"/>
  <c r="AN1530" i="24"/>
  <c r="AN1529" i="24"/>
  <c r="AN1528" i="24"/>
  <c r="AN1453" i="24"/>
  <c r="AN1892" i="24"/>
  <c r="AN1739" i="24"/>
  <c r="AN1713" i="24"/>
  <c r="AN1582" i="24"/>
  <c r="AN1581" i="24"/>
  <c r="AN1580" i="24"/>
  <c r="AN1505" i="24"/>
  <c r="AN1400" i="24"/>
  <c r="AN1399" i="24"/>
  <c r="AN1398" i="24"/>
  <c r="AN1323" i="24"/>
  <c r="AN1192" i="24"/>
  <c r="AN1191" i="24"/>
  <c r="AN1190" i="24"/>
  <c r="AN1555" i="24"/>
  <c r="AN1424" i="24"/>
  <c r="AN1349" i="24"/>
  <c r="AN1218" i="24"/>
  <c r="AN1217" i="24"/>
  <c r="AN1216" i="24"/>
  <c r="AN1141" i="24"/>
  <c r="AN1687" i="24"/>
  <c r="AN1554" i="24"/>
  <c r="AN1425" i="24"/>
  <c r="AN1375" i="24"/>
  <c r="AN1244" i="24"/>
  <c r="AN1243" i="24"/>
  <c r="AN1242" i="24"/>
  <c r="AN1167" i="24"/>
  <c r="AN1426" i="24"/>
  <c r="AN1296" i="24"/>
  <c r="AN1295" i="24"/>
  <c r="AN1294" i="24"/>
  <c r="AN1219" i="24"/>
  <c r="AN1893" i="24"/>
  <c r="AN1479" i="24"/>
  <c r="AN1322" i="24"/>
  <c r="AN1321" i="24"/>
  <c r="AN1320" i="24"/>
  <c r="AN1245" i="24"/>
  <c r="AN1348" i="24"/>
  <c r="AN1347" i="24"/>
  <c r="AN1346" i="24"/>
  <c r="AN1271" i="24"/>
  <c r="AN1140" i="24"/>
  <c r="AN1139" i="24"/>
  <c r="AN1138" i="24"/>
  <c r="AN1556" i="24"/>
  <c r="AN1374" i="24"/>
  <c r="AN1373" i="24"/>
  <c r="AN1372" i="24"/>
  <c r="AN1297" i="24"/>
  <c r="AN1166" i="24"/>
  <c r="AN1165" i="24"/>
  <c r="AN1164" i="24"/>
  <c r="AN1401" i="24"/>
  <c r="AN1062" i="24"/>
  <c r="AN1061" i="24"/>
  <c r="AN1060" i="24"/>
  <c r="AN985" i="24"/>
  <c r="AN854" i="24"/>
  <c r="AN853" i="24"/>
  <c r="AN852" i="24"/>
  <c r="AN1088" i="24"/>
  <c r="AN1087" i="24"/>
  <c r="AN1086" i="24"/>
  <c r="AN1011" i="24"/>
  <c r="AN880" i="24"/>
  <c r="AN879" i="24"/>
  <c r="AN878" i="24"/>
  <c r="AN1193" i="24"/>
  <c r="AN1114" i="24"/>
  <c r="AN1113" i="24"/>
  <c r="AN1112" i="24"/>
  <c r="AN1037" i="24"/>
  <c r="AN906" i="24"/>
  <c r="AN905" i="24"/>
  <c r="AN904" i="24"/>
  <c r="AN1270" i="24"/>
  <c r="AN1063" i="24"/>
  <c r="AN932" i="24"/>
  <c r="AN931" i="24"/>
  <c r="AN930" i="24"/>
  <c r="AN855" i="24"/>
  <c r="AN1089" i="24"/>
  <c r="AN958" i="24"/>
  <c r="AN957" i="24"/>
  <c r="AN956" i="24"/>
  <c r="AN881" i="24"/>
  <c r="AN1269" i="24"/>
  <c r="AN1115" i="24"/>
  <c r="AN984" i="24"/>
  <c r="AN983" i="24"/>
  <c r="AN982" i="24"/>
  <c r="AN907" i="24"/>
  <c r="AN1268" i="24"/>
  <c r="AN1010" i="24"/>
  <c r="AN1009" i="24"/>
  <c r="AN1008" i="24"/>
  <c r="AN933" i="24"/>
  <c r="AN1036" i="24"/>
  <c r="AN724" i="24"/>
  <c r="AN723" i="24"/>
  <c r="AN722" i="24"/>
  <c r="AN647" i="24"/>
  <c r="AN1427" i="24"/>
  <c r="AN750" i="24"/>
  <c r="AN749" i="24"/>
  <c r="AN748" i="24"/>
  <c r="AN673" i="24"/>
  <c r="AN542" i="24"/>
  <c r="AN541" i="24"/>
  <c r="AN540" i="24"/>
  <c r="AN1035" i="24"/>
  <c r="AN776" i="24"/>
  <c r="AN775" i="24"/>
  <c r="AN774" i="24"/>
  <c r="AN699" i="24"/>
  <c r="AN568" i="24"/>
  <c r="AN567" i="24"/>
  <c r="AN566" i="24"/>
  <c r="AN1034" i="24"/>
  <c r="AN802" i="24"/>
  <c r="AN801" i="24"/>
  <c r="AN800" i="24"/>
  <c r="AN725" i="24"/>
  <c r="AN594" i="24"/>
  <c r="AN593" i="24"/>
  <c r="AN592" i="24"/>
  <c r="AN828" i="24"/>
  <c r="AN827" i="24"/>
  <c r="AN826" i="24"/>
  <c r="AN751" i="24"/>
  <c r="AN620" i="24"/>
  <c r="AN619" i="24"/>
  <c r="AN618" i="24"/>
  <c r="AN543" i="24"/>
  <c r="AN777" i="24"/>
  <c r="AN646" i="24"/>
  <c r="AN645" i="24"/>
  <c r="AN644" i="24"/>
  <c r="AN569" i="24"/>
  <c r="AN829" i="24"/>
  <c r="AN698" i="24"/>
  <c r="AN697" i="24"/>
  <c r="AN696" i="24"/>
  <c r="AN621" i="24"/>
  <c r="AN803" i="24"/>
  <c r="AN517" i="24"/>
  <c r="AN386" i="24"/>
  <c r="AN385" i="24"/>
  <c r="AN384" i="24"/>
  <c r="AN309" i="24"/>
  <c r="AN412" i="24"/>
  <c r="AN411" i="24"/>
  <c r="AN410" i="24"/>
  <c r="AN335" i="24"/>
  <c r="AN595" i="24"/>
  <c r="AN438" i="24"/>
  <c r="AN437" i="24"/>
  <c r="AN436" i="24"/>
  <c r="AN361" i="24"/>
  <c r="AN672" i="24"/>
  <c r="AN464" i="24"/>
  <c r="AN463" i="24"/>
  <c r="AN462" i="24"/>
  <c r="AN387" i="24"/>
  <c r="AN490" i="24"/>
  <c r="AN489" i="24"/>
  <c r="AN488" i="24"/>
  <c r="AN413" i="24"/>
  <c r="AN282" i="24"/>
  <c r="AN281" i="24"/>
  <c r="AN280" i="24"/>
  <c r="AN670" i="24"/>
  <c r="AN465" i="24"/>
  <c r="AN334" i="24"/>
  <c r="AN333" i="24"/>
  <c r="AN332" i="24"/>
  <c r="AN491" i="24"/>
  <c r="AN360" i="24"/>
  <c r="AN359" i="24"/>
  <c r="AN358" i="24"/>
  <c r="AN283" i="24"/>
  <c r="AN306" i="24"/>
  <c r="AN4" i="24"/>
  <c r="AN3227" i="24" s="1"/>
  <c r="AO2" i="24"/>
  <c r="AN516" i="24"/>
  <c r="AN671" i="24"/>
  <c r="AN439" i="24"/>
  <c r="AN308" i="24"/>
  <c r="AN515" i="24"/>
  <c r="AN959" i="24"/>
  <c r="AN514" i="24"/>
  <c r="AN307" i="24"/>
  <c r="AN1257" i="24"/>
  <c r="AN2476" i="24"/>
  <c r="AN2494" i="24" s="1"/>
  <c r="AN1878" i="24"/>
  <c r="AN1896" i="24" s="1"/>
  <c r="AN3906" i="24"/>
  <c r="AN3924" i="24" s="1"/>
  <c r="AN3464" i="24"/>
  <c r="AN3482" i="24" s="1"/>
  <c r="AN4321" i="24"/>
  <c r="AN1411" i="24"/>
  <c r="AN1355" i="24"/>
  <c r="AN4063" i="24"/>
  <c r="AM66" i="24"/>
  <c r="AM163" i="24"/>
  <c r="AN3489" i="24" l="1"/>
  <c r="AN1491" i="24"/>
  <c r="AN2294" i="24"/>
  <c r="AN2312" i="24" s="1"/>
  <c r="AN3983" i="24"/>
  <c r="AN4088" i="24"/>
  <c r="AN4106" i="24" s="1"/>
  <c r="AN1023" i="24"/>
  <c r="AN425" i="24"/>
  <c r="AN4242" i="24"/>
  <c r="AN2141" i="24"/>
  <c r="AN3181" i="24"/>
  <c r="AN2889" i="24"/>
  <c r="AN3932" i="24"/>
  <c r="AN3950" i="24" s="1"/>
  <c r="AN1075" i="24"/>
  <c r="AN345" i="24"/>
  <c r="AN63" i="24" s="1"/>
  <c r="AN3750" i="24"/>
  <c r="AN3768" i="24" s="1"/>
  <c r="AN317" i="24"/>
  <c r="AN2503" i="24"/>
  <c r="AN4195" i="24"/>
  <c r="AN4608" i="24"/>
  <c r="AN4626" i="24" s="1"/>
  <c r="AN2710" i="24"/>
  <c r="AN2969" i="24"/>
  <c r="AN1724" i="24"/>
  <c r="AN1465" i="24"/>
  <c r="AN4221" i="24"/>
  <c r="AN1644" i="24"/>
  <c r="AN1662" i="24" s="1"/>
  <c r="AN1019" i="24"/>
  <c r="AN2505" i="24"/>
  <c r="AN3151" i="24"/>
  <c r="AN4244" i="24"/>
  <c r="AN4262" i="24" s="1"/>
  <c r="AN4141" i="24"/>
  <c r="AN2942" i="24"/>
  <c r="AN2032" i="24"/>
  <c r="AN549" i="24"/>
  <c r="AN4192" i="24"/>
  <c r="AN4210" i="24" s="1"/>
  <c r="AN4659" i="24"/>
  <c r="AN4425" i="24"/>
  <c r="AN3281" i="24"/>
  <c r="AN3698" i="24"/>
  <c r="AN3716" i="24" s="1"/>
  <c r="AN4660" i="24"/>
  <c r="AN4678" i="24" s="1"/>
  <c r="AN4191" i="24"/>
  <c r="AN2788" i="24"/>
  <c r="AN2806" i="24" s="1"/>
  <c r="AN499" i="24"/>
  <c r="AN295" i="24"/>
  <c r="AN1436" i="24"/>
  <c r="AN1454" i="24" s="1"/>
  <c r="AN1020" i="24"/>
  <c r="AN1038" i="24" s="1"/>
  <c r="AN373" i="24"/>
  <c r="AN473" i="24"/>
  <c r="AN266" i="24"/>
  <c r="AN269" i="24"/>
  <c r="AN685" i="24"/>
  <c r="AN786" i="24"/>
  <c r="AN804" i="24" s="1"/>
  <c r="AN760" i="24"/>
  <c r="AN778" i="24" s="1"/>
  <c r="AN968" i="24"/>
  <c r="AN986" i="24" s="1"/>
  <c r="AN967" i="24"/>
  <c r="AN974" i="24" s="1"/>
  <c r="AN1309" i="24"/>
  <c r="AN1228" i="24"/>
  <c r="AN1246" i="24" s="1"/>
  <c r="AN2449" i="24"/>
  <c r="AN3022" i="24"/>
  <c r="AN3040" i="24" s="1"/>
  <c r="AN2970" i="24"/>
  <c r="AN2988" i="24" s="1"/>
  <c r="AN3725" i="24"/>
  <c r="AN2578" i="24"/>
  <c r="AN1356" i="24"/>
  <c r="AN397" i="24"/>
  <c r="AN3649" i="24"/>
  <c r="AN3958" i="24"/>
  <c r="AN3976" i="24" s="1"/>
  <c r="AN3935" i="24"/>
  <c r="AN3467" i="24"/>
  <c r="AN3753" i="24"/>
  <c r="AN4451" i="24"/>
  <c r="AN3831" i="24"/>
  <c r="AN343" i="24"/>
  <c r="AN1955" i="24"/>
  <c r="AN2713" i="24"/>
  <c r="AN2943" i="24"/>
  <c r="AN811" i="24"/>
  <c r="AN708" i="24"/>
  <c r="AN726" i="24" s="1"/>
  <c r="AN711" i="24"/>
  <c r="AN578" i="24"/>
  <c r="AN596" i="24" s="1"/>
  <c r="AN552" i="24"/>
  <c r="AN570" i="24" s="1"/>
  <c r="AN1361" i="24"/>
  <c r="AN3493" i="24"/>
  <c r="AN4686" i="24"/>
  <c r="AN4704" i="24" s="1"/>
  <c r="AN633" i="24"/>
  <c r="AN789" i="24"/>
  <c r="AN1982" i="24"/>
  <c r="AN2000" i="24" s="1"/>
  <c r="AN2604" i="24"/>
  <c r="AN1513" i="24"/>
  <c r="AN3337" i="24"/>
  <c r="AN3415" i="24"/>
  <c r="AN1643" i="24"/>
  <c r="AN1540" i="24"/>
  <c r="AN2011" i="24"/>
  <c r="AN581" i="24"/>
  <c r="AN3256" i="24"/>
  <c r="AN3274" i="24" s="1"/>
  <c r="AN526" i="24"/>
  <c r="AN544" i="24" s="1"/>
  <c r="AN1722" i="24"/>
  <c r="AN1740" i="24" s="1"/>
  <c r="AN2268" i="24"/>
  <c r="AN2286" i="24" s="1"/>
  <c r="AN3674" i="24"/>
  <c r="AN1385" i="24"/>
  <c r="AN3207" i="24"/>
  <c r="AN3931" i="24"/>
  <c r="AN3178" i="24"/>
  <c r="AN3196" i="24" s="1"/>
  <c r="AN4478" i="24"/>
  <c r="AN4496" i="24" s="1"/>
  <c r="AN3802" i="24"/>
  <c r="AN3820" i="24" s="1"/>
  <c r="AN1903" i="24"/>
  <c r="AN2840" i="24"/>
  <c r="AN2858" i="24" s="1"/>
  <c r="AN734" i="24"/>
  <c r="AN752" i="24" s="1"/>
  <c r="AN607" i="24"/>
  <c r="AN2632" i="24"/>
  <c r="AN2650" i="24" s="1"/>
  <c r="AN2349" i="24"/>
  <c r="AN2213" i="24"/>
  <c r="AN3204" i="24"/>
  <c r="AN3222" i="24" s="1"/>
  <c r="AN2138" i="24"/>
  <c r="AN2156" i="24" s="1"/>
  <c r="AN3646" i="24"/>
  <c r="AN3664" i="24" s="1"/>
  <c r="AN1591" i="24"/>
  <c r="AN2843" i="24"/>
  <c r="AN1462" i="24"/>
  <c r="AN1480" i="24" s="1"/>
  <c r="AN785" i="24"/>
  <c r="AN763" i="24"/>
  <c r="AN1049" i="24"/>
  <c r="AN1124" i="24"/>
  <c r="AN1142" i="24" s="1"/>
  <c r="AN1153" i="24"/>
  <c r="AN1592" i="24"/>
  <c r="AN1610" i="24" s="1"/>
  <c r="AN1959" i="24"/>
  <c r="AN2502" i="24"/>
  <c r="AN2520" i="24" s="1"/>
  <c r="AN2216" i="24"/>
  <c r="AN3384" i="24"/>
  <c r="AN996" i="24"/>
  <c r="AN4351" i="24"/>
  <c r="AN3701" i="24"/>
  <c r="AN3125" i="24"/>
  <c r="AN3099" i="24"/>
  <c r="AN4403" i="24"/>
  <c r="AN1046" i="24"/>
  <c r="AN1064" i="24" s="1"/>
  <c r="AN1543" i="24"/>
  <c r="AN347" i="24"/>
  <c r="AN3231" i="24"/>
  <c r="AN1876" i="24"/>
  <c r="AN1022" i="24"/>
  <c r="AN4637" i="24"/>
  <c r="AN2008" i="24"/>
  <c r="AN2026" i="24" s="1"/>
  <c r="AN3541" i="24"/>
  <c r="AN837" i="24"/>
  <c r="AN1566" i="24"/>
  <c r="AN1584" i="24" s="1"/>
  <c r="AN2583" i="24"/>
  <c r="AN1825" i="24"/>
  <c r="AN3490" i="24"/>
  <c r="AN3508" i="24" s="1"/>
  <c r="AN659" i="24"/>
  <c r="AN1881" i="24"/>
  <c r="AN681" i="24"/>
  <c r="AN2479" i="24"/>
  <c r="AN77" i="24"/>
  <c r="AN399" i="24"/>
  <c r="AN474" i="24"/>
  <c r="AN448" i="24"/>
  <c r="AN466" i="24" s="1"/>
  <c r="AN1072" i="24"/>
  <c r="AN1090" i="24" s="1"/>
  <c r="AN1227" i="24"/>
  <c r="AN1201" i="24"/>
  <c r="AN2892" i="24"/>
  <c r="AN2910" i="24" s="1"/>
  <c r="AN3516" i="24"/>
  <c r="AN3534" i="24" s="1"/>
  <c r="AN421" i="24"/>
  <c r="AN4661" i="24"/>
  <c r="AN3258" i="24"/>
  <c r="AN2035" i="24"/>
  <c r="AN943" i="24"/>
  <c r="AN4243" i="24"/>
  <c r="AN2163" i="24"/>
  <c r="AN2319" i="24"/>
  <c r="AN4373" i="24"/>
  <c r="AN4113" i="24"/>
  <c r="AN2580" i="24"/>
  <c r="AN2598" i="24" s="1"/>
  <c r="AN4559" i="24"/>
  <c r="AN3308" i="24"/>
  <c r="AN3326" i="24" s="1"/>
  <c r="AN942" i="24"/>
  <c r="AN960" i="24" s="1"/>
  <c r="AN1254" i="24"/>
  <c r="AN1272" i="24" s="1"/>
  <c r="AN1877" i="24"/>
  <c r="AN2297" i="24"/>
  <c r="AN344" i="24"/>
  <c r="AN447" i="24"/>
  <c r="AN577" i="24"/>
  <c r="AN291" i="24"/>
  <c r="AN555" i="24"/>
  <c r="AN971" i="24"/>
  <c r="AN2271" i="24"/>
  <c r="AN2527" i="24"/>
  <c r="AN2346" i="24"/>
  <c r="AN2364" i="24" s="1"/>
  <c r="AN3675" i="24"/>
  <c r="AN1101" i="24"/>
  <c r="AN994" i="24"/>
  <c r="AN1012" i="24" s="1"/>
  <c r="AN1253" i="24"/>
  <c r="AN1777" i="24"/>
  <c r="AN2164" i="24"/>
  <c r="AN2182" i="24" s="1"/>
  <c r="AN4556" i="24"/>
  <c r="AN4574" i="24" s="1"/>
  <c r="AN4429" i="24"/>
  <c r="AN4346" i="24"/>
  <c r="AN2971" i="24"/>
  <c r="AN2031" i="24"/>
  <c r="AN995" i="24"/>
  <c r="AN1100" i="24"/>
  <c r="AN3828" i="24"/>
  <c r="AN3846" i="24" s="1"/>
  <c r="AN4270" i="24"/>
  <c r="AN4288" i="24" s="1"/>
  <c r="AN4663" i="24"/>
  <c r="AN3961" i="24"/>
  <c r="AN4299" i="24"/>
  <c r="AN2735" i="24"/>
  <c r="AN4481" i="24"/>
  <c r="AN3805" i="24"/>
  <c r="AN1279" i="24"/>
  <c r="AN477" i="24"/>
  <c r="AN292" i="24"/>
  <c r="AN310" i="24" s="1"/>
  <c r="AN1673" i="24"/>
  <c r="AN2111" i="24"/>
  <c r="AN503" i="24"/>
  <c r="AN76" i="24"/>
  <c r="AN253" i="24"/>
  <c r="AN318" i="24"/>
  <c r="AN864" i="24"/>
  <c r="AN882" i="24" s="1"/>
  <c r="AN682" i="24"/>
  <c r="AN700" i="24" s="1"/>
  <c r="AN733" i="24"/>
  <c r="AN1123" i="24"/>
  <c r="AN1410" i="24"/>
  <c r="AN1428" i="24" s="1"/>
  <c r="AN1409" i="24"/>
  <c r="AN1331" i="24"/>
  <c r="AN1725" i="24"/>
  <c r="AN1826" i="24"/>
  <c r="AN1844" i="24" s="1"/>
  <c r="AN2112" i="24"/>
  <c r="AN2130" i="24" s="1"/>
  <c r="AN4061" i="24"/>
  <c r="AN4452" i="24"/>
  <c r="AN4470" i="24" s="1"/>
  <c r="AN252" i="24"/>
  <c r="AN101" i="24"/>
  <c r="AN1175" i="24"/>
  <c r="AN919" i="24"/>
  <c r="AN1383" i="24"/>
  <c r="AN1205" i="24"/>
  <c r="AN1179" i="24"/>
  <c r="AN1332" i="24"/>
  <c r="AN1350" i="24" s="1"/>
  <c r="AN1283" i="24"/>
  <c r="AN1517" i="24"/>
  <c r="AN1520" i="24" s="1"/>
  <c r="AN1539" i="24"/>
  <c r="AN2059" i="24"/>
  <c r="AN1747" i="24"/>
  <c r="AN2215" i="24"/>
  <c r="AN2579" i="24"/>
  <c r="AN2658" i="24"/>
  <c r="AN2676" i="24" s="1"/>
  <c r="AN2427" i="24"/>
  <c r="AN2631" i="24"/>
  <c r="AN2605" i="24"/>
  <c r="AN2869" i="24"/>
  <c r="AN4010" i="24"/>
  <c r="AN4028" i="24" s="1"/>
  <c r="AN4165" i="24"/>
  <c r="AN4582" i="24"/>
  <c r="AN4600" i="24" s="1"/>
  <c r="AN1280" i="24"/>
  <c r="AN1298" i="24" s="1"/>
  <c r="AN1669" i="24"/>
  <c r="AN1305" i="24"/>
  <c r="AN1435" i="24"/>
  <c r="AN1929" i="24"/>
  <c r="AN2219" i="24"/>
  <c r="AN2242" i="24"/>
  <c r="AN2260" i="24" s="1"/>
  <c r="AN2401" i="24"/>
  <c r="AN2375" i="24"/>
  <c r="AN2397" i="24"/>
  <c r="AN2787" i="24"/>
  <c r="AN2866" i="24"/>
  <c r="AN2884" i="24" s="1"/>
  <c r="AN2891" i="24"/>
  <c r="AN2947" i="24"/>
  <c r="AN3047" i="24"/>
  <c r="AN3593" i="24"/>
  <c r="AN3672" i="24"/>
  <c r="AN3690" i="24" s="1"/>
  <c r="AN3905" i="24"/>
  <c r="AN4091" i="24"/>
  <c r="AN4585" i="24"/>
  <c r="AN254" i="24"/>
  <c r="AN603" i="24"/>
  <c r="AN893" i="24"/>
  <c r="AN759" i="24"/>
  <c r="AN630" i="24"/>
  <c r="AN648" i="24" s="1"/>
  <c r="AN629" i="24"/>
  <c r="AN838" i="24"/>
  <c r="AN856" i="24" s="1"/>
  <c r="AN1071" i="24"/>
  <c r="AN997" i="24"/>
  <c r="AN2190" i="24"/>
  <c r="AN2208" i="24" s="1"/>
  <c r="AN1357" i="24"/>
  <c r="AN1439" i="24"/>
  <c r="AN1647" i="24"/>
  <c r="AN1617" i="24"/>
  <c r="AN1904" i="24"/>
  <c r="AN1922" i="24" s="1"/>
  <c r="AN1855" i="24"/>
  <c r="AN1829" i="24"/>
  <c r="AN1774" i="24"/>
  <c r="AN1792" i="24" s="1"/>
  <c r="AN2060" i="24"/>
  <c r="AN2078" i="24" s="1"/>
  <c r="AN2034" i="24"/>
  <c r="AN2052" i="24" s="1"/>
  <c r="AN2245" i="24"/>
  <c r="AN2553" i="24"/>
  <c r="AN2709" i="24"/>
  <c r="AN2973" i="24"/>
  <c r="AN3152" i="24"/>
  <c r="AN3170" i="24" s="1"/>
  <c r="AN3597" i="24"/>
  <c r="AN3880" i="24"/>
  <c r="AN3898" i="24" s="1"/>
  <c r="AN3957" i="24"/>
  <c r="AN4377" i="24"/>
  <c r="AN4380" i="24" s="1"/>
  <c r="AN4711" i="24"/>
  <c r="AN104" i="24"/>
  <c r="AN428" i="24"/>
  <c r="AN1149" i="24"/>
  <c r="AN1696" i="24"/>
  <c r="AN1714" i="24" s="1"/>
  <c r="AN1907" i="24"/>
  <c r="AN1910" i="24" s="1"/>
  <c r="AN2063" i="24"/>
  <c r="AN3645" i="24"/>
  <c r="AN4218" i="24"/>
  <c r="AN4236" i="24" s="1"/>
  <c r="AM30" i="24"/>
  <c r="AN78" i="24"/>
  <c r="AN529" i="24"/>
  <c r="AN395" i="24"/>
  <c r="AN941" i="24"/>
  <c r="AN551" i="24"/>
  <c r="AN707" i="24"/>
  <c r="AN812" i="24"/>
  <c r="AN830" i="24" s="1"/>
  <c r="AN867" i="24"/>
  <c r="AN1335" i="24"/>
  <c r="AN916" i="24"/>
  <c r="AN934" i="24" s="1"/>
  <c r="AN1202" i="24"/>
  <c r="AN1220" i="24" s="1"/>
  <c r="AN1695" i="24"/>
  <c r="AN1670" i="24"/>
  <c r="AN1688" i="24" s="1"/>
  <c r="AN1721" i="24"/>
  <c r="AN1981" i="24"/>
  <c r="AN2115" i="24"/>
  <c r="AN2089" i="24"/>
  <c r="AN2037" i="24"/>
  <c r="AN2293" i="24"/>
  <c r="AN2371" i="24"/>
  <c r="AN2606" i="24"/>
  <c r="AN2624" i="24" s="1"/>
  <c r="AN3021" i="24"/>
  <c r="AN1928" i="24"/>
  <c r="AN3827" i="24"/>
  <c r="AN3203" i="24"/>
  <c r="AN4374" i="24"/>
  <c r="AN4392" i="24" s="1"/>
  <c r="AN1800" i="24"/>
  <c r="AN1818" i="24" s="1"/>
  <c r="AN4348" i="24"/>
  <c r="AN4366" i="24" s="1"/>
  <c r="AN3103" i="24"/>
  <c r="AN525" i="24"/>
  <c r="AN2475" i="24"/>
  <c r="AN1045" i="24"/>
  <c r="AN1565" i="24"/>
  <c r="AN3048" i="24"/>
  <c r="AN3066" i="24" s="1"/>
  <c r="AN2450" i="24"/>
  <c r="AN2468" i="24" s="1"/>
  <c r="AN1569" i="24"/>
  <c r="AN422" i="24"/>
  <c r="AN440" i="24" s="1"/>
  <c r="AN915" i="24"/>
  <c r="AN889" i="24"/>
  <c r="AN863" i="24"/>
  <c r="AN1306" i="24"/>
  <c r="AN1324" i="24" s="1"/>
  <c r="AN993" i="24"/>
  <c r="AN1098" i="24"/>
  <c r="AN1116" i="24" s="1"/>
  <c r="AN1231" i="24"/>
  <c r="AN1384" i="24"/>
  <c r="AN1402" i="24" s="1"/>
  <c r="AN1358" i="24"/>
  <c r="AN1376" i="24" s="1"/>
  <c r="AN1514" i="24"/>
  <c r="AN1532" i="24" s="1"/>
  <c r="AN1799" i="24"/>
  <c r="AN1806" i="24" s="1"/>
  <c r="AN1699" i="24"/>
  <c r="AN2007" i="24"/>
  <c r="AN1956" i="24"/>
  <c r="AN1974" i="24" s="1"/>
  <c r="AN2137" i="24"/>
  <c r="AN2085" i="24"/>
  <c r="AN2345" i="24"/>
  <c r="AN2762" i="24"/>
  <c r="AN2780" i="24" s="1"/>
  <c r="AN2657" i="24"/>
  <c r="AN2684" i="24"/>
  <c r="AN2702" i="24" s="1"/>
  <c r="AN205" i="24" s="1"/>
  <c r="AN3671" i="24"/>
  <c r="AN3678" i="24" s="1"/>
  <c r="AN3801" i="24"/>
  <c r="AN3984" i="24"/>
  <c r="AN4002" i="24" s="1"/>
  <c r="AN4117" i="24"/>
  <c r="AN4120" i="24" s="1"/>
  <c r="AN4530" i="24"/>
  <c r="AN4548" i="24" s="1"/>
  <c r="AN3363" i="24"/>
  <c r="AN4114" i="24"/>
  <c r="AN4132" i="24" s="1"/>
  <c r="AN4273" i="24"/>
  <c r="AN4455" i="24"/>
  <c r="AN4553" i="24"/>
  <c r="AN3644" i="24"/>
  <c r="AN2686" i="24"/>
  <c r="AN1694" i="24"/>
  <c r="AN550" i="24"/>
  <c r="AN3542" i="24"/>
  <c r="AN3560" i="24" s="1"/>
  <c r="AN4611" i="24"/>
  <c r="AN3775" i="24"/>
  <c r="AN3437" i="24"/>
  <c r="AN3311" i="24"/>
  <c r="AN3854" i="24"/>
  <c r="AN3872" i="24" s="1"/>
  <c r="AN4476" i="24"/>
  <c r="AN3622" i="24"/>
  <c r="AN2633" i="24"/>
  <c r="AN1983" i="24"/>
  <c r="AN1281" i="24"/>
  <c r="AN576" i="24"/>
  <c r="AN4712" i="24"/>
  <c r="AN4730" i="24" s="1"/>
  <c r="AN3545" i="24"/>
  <c r="AN4503" i="24"/>
  <c r="AN3073" i="24"/>
  <c r="AN3385" i="24"/>
  <c r="AN3567" i="24"/>
  <c r="AN4296" i="24"/>
  <c r="AN4314" i="24" s="1"/>
  <c r="AN3412" i="24"/>
  <c r="AN3430" i="24" s="1"/>
  <c r="AN4685" i="24"/>
  <c r="AN2453" i="24"/>
  <c r="AN3857" i="24"/>
  <c r="AN2865" i="24"/>
  <c r="AN656" i="24"/>
  <c r="AN674" i="24" s="1"/>
  <c r="AN2189" i="24"/>
  <c r="AN321" i="24"/>
  <c r="AN655" i="24"/>
  <c r="AN3051" i="24"/>
  <c r="AN1803" i="24"/>
  <c r="AN500" i="24"/>
  <c r="AN518" i="24" s="1"/>
  <c r="AN265" i="24"/>
  <c r="AN251" i="24"/>
  <c r="AN737" i="24"/>
  <c r="AN451" i="24"/>
  <c r="AN604" i="24"/>
  <c r="AN622" i="24" s="1"/>
  <c r="AN890" i="24"/>
  <c r="AN908" i="24" s="1"/>
  <c r="AN1127" i="24"/>
  <c r="AN1150" i="24"/>
  <c r="AN1168" i="24" s="1"/>
  <c r="AN1387" i="24"/>
  <c r="AN1461" i="24"/>
  <c r="AN1487" i="24"/>
  <c r="AN1595" i="24"/>
  <c r="AN1488" i="24"/>
  <c r="AN1506" i="24" s="1"/>
  <c r="AN1773" i="24"/>
  <c r="AN2167" i="24"/>
  <c r="AN2531" i="24"/>
  <c r="AN2398" i="24"/>
  <c r="AN2416" i="24" s="1"/>
  <c r="AN2554" i="24"/>
  <c r="AN2572" i="24" s="1"/>
  <c r="AN2557" i="24"/>
  <c r="AN3177" i="24"/>
  <c r="AN3441" i="24"/>
  <c r="AN3987" i="24"/>
  <c r="AN4217" i="24"/>
  <c r="AN4169" i="24"/>
  <c r="AN4322" i="24"/>
  <c r="AN4340" i="24" s="1"/>
  <c r="AN4533" i="24"/>
  <c r="AN350" i="24"/>
  <c r="AN4198" i="24"/>
  <c r="AN28" i="24"/>
  <c r="AN128" i="24"/>
  <c r="AN53" i="24"/>
  <c r="AN2456" i="24"/>
  <c r="AN3652" i="24"/>
  <c r="AN4557" i="24"/>
  <c r="AN3570" i="24"/>
  <c r="AN4449" i="24"/>
  <c r="AN3518" i="24"/>
  <c r="AN2477" i="24"/>
  <c r="AN2006" i="24"/>
  <c r="AN1307" i="24"/>
  <c r="AN527" i="24"/>
  <c r="AN1590" i="24"/>
  <c r="AN918" i="24"/>
  <c r="AN1255" i="24"/>
  <c r="AN4502" i="24"/>
  <c r="AN4376" i="24"/>
  <c r="AN4298" i="24"/>
  <c r="AN4427" i="24"/>
  <c r="AN3387" i="24"/>
  <c r="AN2681" i="24"/>
  <c r="AN1932" i="24"/>
  <c r="AN1304" i="24"/>
  <c r="AN319" i="24"/>
  <c r="AN1589" i="24"/>
  <c r="AN758" i="24"/>
  <c r="AN4554" i="24"/>
  <c r="AN4350" i="24"/>
  <c r="AN4356" i="24" s="1"/>
  <c r="AN4714" i="24"/>
  <c r="AN2728" i="24"/>
  <c r="AN362" i="24"/>
  <c r="AN29" i="24"/>
  <c r="AN129" i="24"/>
  <c r="AN54" i="24"/>
  <c r="AN336" i="24"/>
  <c r="AN153" i="24"/>
  <c r="AN2234" i="24"/>
  <c r="AN226" i="24"/>
  <c r="AN2635" i="24"/>
  <c r="AN2423" i="24"/>
  <c r="AN2921" i="24"/>
  <c r="AN2528" i="24"/>
  <c r="AN2546" i="24" s="1"/>
  <c r="AN2761" i="24"/>
  <c r="AN2661" i="24"/>
  <c r="AN2895" i="24"/>
  <c r="AN2944" i="24"/>
  <c r="AN2962" i="24" s="1"/>
  <c r="AN3126" i="24"/>
  <c r="AN3144" i="24" s="1"/>
  <c r="AN3074" i="24"/>
  <c r="AN3092" i="24" s="1"/>
  <c r="AN3129" i="24"/>
  <c r="AN3411" i="24"/>
  <c r="AN3418" i="24" s="1"/>
  <c r="AN3334" i="24"/>
  <c r="AN3352" i="24" s="1"/>
  <c r="AN3389" i="24"/>
  <c r="AN3594" i="24"/>
  <c r="AN3612" i="24" s="1"/>
  <c r="AN3776" i="24"/>
  <c r="AN3794" i="24" s="1"/>
  <c r="AN3724" i="24"/>
  <c r="AN3742" i="24" s="1"/>
  <c r="AN3749" i="24"/>
  <c r="AN4013" i="24"/>
  <c r="AN4039" i="24"/>
  <c r="AN4166" i="24"/>
  <c r="AN4184" i="24" s="1"/>
  <c r="AN4143" i="24"/>
  <c r="AN4325" i="24"/>
  <c r="AN4399" i="24"/>
  <c r="AN4406" i="24" s="1"/>
  <c r="AN4555" i="24"/>
  <c r="AN4581" i="24"/>
  <c r="AN4633" i="24"/>
  <c r="AN4453" i="24"/>
  <c r="AN3517" i="24"/>
  <c r="AN4324" i="24"/>
  <c r="AN3335" i="24"/>
  <c r="AN2452" i="24"/>
  <c r="AN1958" i="24"/>
  <c r="AN944" i="24"/>
  <c r="AN368" i="24"/>
  <c r="AN1152" i="24"/>
  <c r="AN316" i="24"/>
  <c r="AN2135" i="24"/>
  <c r="AN2318" i="24"/>
  <c r="AN2919" i="24"/>
  <c r="AN4272" i="24"/>
  <c r="AN3435" i="24"/>
  <c r="AN2343" i="24"/>
  <c r="AN1827" i="24"/>
  <c r="AN839" i="24"/>
  <c r="AN294" i="24"/>
  <c r="AN2244" i="24"/>
  <c r="AN290" i="24"/>
  <c r="AN2474" i="24"/>
  <c r="AN2266" i="24"/>
  <c r="AN3024" i="24"/>
  <c r="AN492" i="24"/>
  <c r="AN4398" i="24"/>
  <c r="AN3279" i="24"/>
  <c r="AN4167" i="24"/>
  <c r="AN3180" i="24"/>
  <c r="AN2370" i="24"/>
  <c r="AN1516" i="24"/>
  <c r="AN862" i="24"/>
  <c r="AN627" i="24"/>
  <c r="AN1823" i="24"/>
  <c r="AN3101" i="24"/>
  <c r="AN3205" i="24"/>
  <c r="AN3882" i="24"/>
  <c r="AN4164" i="24"/>
  <c r="AN3361" i="24"/>
  <c r="AN2530" i="24"/>
  <c r="AN1849" i="24"/>
  <c r="AN1408" i="24"/>
  <c r="AN445" i="24"/>
  <c r="AN2733" i="24"/>
  <c r="AN861" i="24"/>
  <c r="AN3176" i="24"/>
  <c r="AN3332" i="24"/>
  <c r="AN3929" i="24"/>
  <c r="AN1558" i="24"/>
  <c r="AN1884" i="24"/>
  <c r="AO3" i="24"/>
  <c r="AO191" i="24"/>
  <c r="AN922" i="24"/>
  <c r="AN154" i="24"/>
  <c r="AN2739" i="24"/>
  <c r="AN2742" i="24" s="1"/>
  <c r="AN229" i="24"/>
  <c r="AN2917" i="24"/>
  <c r="AN2817" i="24"/>
  <c r="AN2813" i="24"/>
  <c r="AN3077" i="24"/>
  <c r="AN2999" i="24"/>
  <c r="AN3255" i="24"/>
  <c r="AN3230" i="24"/>
  <c r="AN3248" i="24" s="1"/>
  <c r="AN3229" i="24"/>
  <c r="AN3623" i="24"/>
  <c r="AN3571" i="24"/>
  <c r="AN3853" i="24"/>
  <c r="AN3697" i="24"/>
  <c r="AN3704" i="24" s="1"/>
  <c r="AN4035" i="24"/>
  <c r="AN4065" i="24"/>
  <c r="AN4247" i="24"/>
  <c r="AN4607" i="24"/>
  <c r="AN4634" i="24"/>
  <c r="AN4652" i="24" s="1"/>
  <c r="AN4216" i="24"/>
  <c r="AN3228" i="24"/>
  <c r="AN4085" i="24"/>
  <c r="AN2972" i="24"/>
  <c r="AN2136" i="24"/>
  <c r="AN1459" i="24"/>
  <c r="AN1122" i="24"/>
  <c r="AN475" i="24"/>
  <c r="AN2395" i="24"/>
  <c r="AN3543" i="24"/>
  <c r="AN3804" i="24"/>
  <c r="AN3777" i="24"/>
  <c r="AN4372" i="24"/>
  <c r="AN4382" i="24" s="1"/>
  <c r="AN4033" i="24"/>
  <c r="AN3149" i="24"/>
  <c r="AN2062" i="24"/>
  <c r="AN2109" i="24"/>
  <c r="AN1048" i="24"/>
  <c r="AN267" i="24"/>
  <c r="AN657" i="24"/>
  <c r="AN2603" i="24"/>
  <c r="AN3825" i="24"/>
  <c r="AN3851" i="24"/>
  <c r="AN4349" i="24"/>
  <c r="AN284" i="24"/>
  <c r="AN112" i="24"/>
  <c r="AN298" i="24"/>
  <c r="AN152" i="24"/>
  <c r="AN176" i="24"/>
  <c r="AN3054" i="24"/>
  <c r="AN3438" i="24"/>
  <c r="AN3456" i="24" s="1"/>
  <c r="AN3386" i="24"/>
  <c r="AN3404" i="24" s="1"/>
  <c r="AN3620" i="24"/>
  <c r="AN3638" i="24" s="1"/>
  <c r="AN3619" i="24"/>
  <c r="AN3727" i="24"/>
  <c r="AN3883" i="24"/>
  <c r="AN4139" i="24"/>
  <c r="AN4146" i="24" s="1"/>
  <c r="AN4269" i="24"/>
  <c r="AN4400" i="24"/>
  <c r="AN4418" i="24" s="1"/>
  <c r="AN4477" i="24"/>
  <c r="AN4504" i="24"/>
  <c r="AN4522" i="24" s="1"/>
  <c r="AN4715" i="24"/>
  <c r="AN4115" i="24"/>
  <c r="AN4037" i="24"/>
  <c r="AN2967" i="24"/>
  <c r="AN2114" i="24"/>
  <c r="AN1147" i="24"/>
  <c r="AN580" i="24"/>
  <c r="AN263" i="24"/>
  <c r="AN1069" i="24"/>
  <c r="AN398" i="24"/>
  <c r="AN3799" i="24"/>
  <c r="AN4293" i="24"/>
  <c r="AN4501" i="24"/>
  <c r="AN3881" i="24"/>
  <c r="AN2946" i="24"/>
  <c r="AN2399" i="24"/>
  <c r="AN1719" i="24"/>
  <c r="AN966" i="24"/>
  <c r="AN471" i="24"/>
  <c r="AN3903" i="24"/>
  <c r="AN4246" i="24"/>
  <c r="AN4558" i="24"/>
  <c r="AN3210" i="24"/>
  <c r="AN1962" i="24"/>
  <c r="AN680" i="24"/>
  <c r="AN1749" i="24"/>
  <c r="AN628" i="24"/>
  <c r="AN2088" i="24"/>
  <c r="AN2916" i="24"/>
  <c r="AN788" i="24"/>
  <c r="AN2582" i="24"/>
  <c r="AN654" i="24"/>
  <c r="AN1698" i="24"/>
  <c r="AN2322" i="24"/>
  <c r="AN315" i="24"/>
  <c r="AN1879" i="24"/>
  <c r="AN2789" i="24"/>
  <c r="AN1438" i="24"/>
  <c r="AN1490" i="24"/>
  <c r="AN3830" i="24"/>
  <c r="AN4193" i="24"/>
  <c r="AN3175" i="24"/>
  <c r="AN3907" i="24"/>
  <c r="AN4375" i="24"/>
  <c r="AN2786" i="24"/>
  <c r="AN3488" i="24"/>
  <c r="AN4220" i="24"/>
  <c r="AN965" i="24"/>
  <c r="AN3124" i="24"/>
  <c r="AN3439" i="24"/>
  <c r="AN4297" i="24"/>
  <c r="AN2217" i="24"/>
  <c r="AN3128" i="24"/>
  <c r="AN3462" i="24"/>
  <c r="AN4116" i="24"/>
  <c r="AN523" i="24"/>
  <c r="AN2555" i="24"/>
  <c r="AN3331" i="24"/>
  <c r="AN4142" i="24"/>
  <c r="AN3487" i="24"/>
  <c r="AN4089" i="24"/>
  <c r="AN4635" i="24"/>
  <c r="AN4060" i="24"/>
  <c r="AN3388" i="24"/>
  <c r="AN3394" i="24" s="1"/>
  <c r="AN3930" i="24"/>
  <c r="AN3309" i="24"/>
  <c r="AN3023" i="24"/>
  <c r="AN3127" i="24"/>
  <c r="AN2867" i="24"/>
  <c r="AN2868" i="24"/>
  <c r="AN2738" i="24"/>
  <c r="AN2425" i="24"/>
  <c r="AN2551" i="24"/>
  <c r="AN2504" i="24"/>
  <c r="AN2113" i="24"/>
  <c r="AN2191" i="24"/>
  <c r="AN2421" i="24"/>
  <c r="AN1802" i="24"/>
  <c r="AN1854" i="24"/>
  <c r="AN1775" i="24"/>
  <c r="AN1853" i="24"/>
  <c r="AN1615" i="24"/>
  <c r="AN1667" i="24"/>
  <c r="AN1330" i="24"/>
  <c r="AN1282" i="24"/>
  <c r="AN1382" i="24"/>
  <c r="AN1620" i="24"/>
  <c r="AN2036" i="24"/>
  <c r="AN1203" i="24"/>
  <c r="AN887" i="24"/>
  <c r="AN913" i="24"/>
  <c r="AN940" i="24"/>
  <c r="AN731" i="24"/>
  <c r="AN991" i="24"/>
  <c r="AN631" i="24"/>
  <c r="AN268" i="24"/>
  <c r="AN394" i="24"/>
  <c r="AN813" i="24"/>
  <c r="AN372" i="24"/>
  <c r="AN992" i="24"/>
  <c r="AN1850" i="24"/>
  <c r="AN1875" i="24"/>
  <c r="AN2139" i="24"/>
  <c r="AN2941" i="24"/>
  <c r="AN939" i="24"/>
  <c r="AN1464" i="24"/>
  <c r="AN2556" i="24"/>
  <c r="AN835" i="24"/>
  <c r="AN1645" i="24"/>
  <c r="AN2473" i="24"/>
  <c r="AN524" i="24"/>
  <c r="AN1957" i="24"/>
  <c r="AN2451" i="24"/>
  <c r="AN2812" i="24"/>
  <c r="AN341" i="24"/>
  <c r="AN1099" i="24"/>
  <c r="AN3179" i="24"/>
  <c r="AN3826" i="24"/>
  <c r="AN4424" i="24"/>
  <c r="AN1541" i="24"/>
  <c r="AN1251" i="24"/>
  <c r="AN3202" i="24"/>
  <c r="AN3747" i="24"/>
  <c r="AN4319" i="24"/>
  <c r="AN1567" i="24"/>
  <c r="AN2968" i="24"/>
  <c r="AN3643" i="24"/>
  <c r="AN1074" i="24"/>
  <c r="AN2577" i="24"/>
  <c r="AN4215" i="24"/>
  <c r="AN371" i="24"/>
  <c r="AN3695" i="24"/>
  <c r="AN4137" i="24"/>
  <c r="AN4713" i="24"/>
  <c r="AN3072" i="24"/>
  <c r="AN3461" i="24"/>
  <c r="AN3956" i="24"/>
  <c r="AN3752" i="24"/>
  <c r="AN4710" i="24"/>
  <c r="AN4606" i="24"/>
  <c r="AN4528" i="24"/>
  <c r="AN4423" i="24"/>
  <c r="AN4401" i="24"/>
  <c r="AN4163" i="24"/>
  <c r="AN3985" i="24"/>
  <c r="AN4059" i="24"/>
  <c r="AN3803" i="24"/>
  <c r="AN3569" i="24"/>
  <c r="AN3699" i="24"/>
  <c r="AN3492" i="24"/>
  <c r="AN3357" i="24"/>
  <c r="AN3154" i="24"/>
  <c r="AN3046" i="24"/>
  <c r="AN3076" i="24"/>
  <c r="AN2915" i="24"/>
  <c r="AN2759" i="24"/>
  <c r="AN2655" i="24"/>
  <c r="AN2659" i="24"/>
  <c r="AN2526" i="24"/>
  <c r="AN2373" i="24"/>
  <c r="AN2396" i="24"/>
  <c r="AN2188" i="24"/>
  <c r="AN2265" i="24"/>
  <c r="AN1927" i="24"/>
  <c r="AN1745" i="24"/>
  <c r="AN2087" i="24"/>
  <c r="AN1723" i="24"/>
  <c r="AN1593" i="24"/>
  <c r="AN1568" i="24"/>
  <c r="AN1256" i="24"/>
  <c r="AN1173" i="24"/>
  <c r="AN1308" i="24"/>
  <c r="AN1511" i="24"/>
  <c r="AN1329" i="24"/>
  <c r="AN1018" i="24"/>
  <c r="AN865" i="24"/>
  <c r="AN888" i="24"/>
  <c r="AN866" i="24"/>
  <c r="AN709" i="24"/>
  <c r="AN969" i="24"/>
  <c r="AN809" i="24"/>
  <c r="AN736" i="24"/>
  <c r="AN393" i="24"/>
  <c r="AN320" i="24"/>
  <c r="AN602" i="24"/>
  <c r="AN449" i="24"/>
  <c r="AN1017" i="24"/>
  <c r="AN1828" i="24"/>
  <c r="AN502" i="24"/>
  <c r="AN1693" i="24"/>
  <c r="AN2005" i="24"/>
  <c r="AN472" i="24"/>
  <c r="AN2630" i="24"/>
  <c r="AN2734" i="24"/>
  <c r="AN762" i="24"/>
  <c r="AN1333" i="24"/>
  <c r="AN1901" i="24"/>
  <c r="AN2291" i="24"/>
  <c r="AN1776" i="24"/>
  <c r="AN2270" i="24"/>
  <c r="AN3045" i="24"/>
  <c r="AN914" i="24"/>
  <c r="AN735" i="24"/>
  <c r="AN1412" i="24"/>
  <c r="AN3700" i="24"/>
  <c r="AN4450" i="24"/>
  <c r="AN3206" i="24"/>
  <c r="AN3855" i="24"/>
  <c r="AN3098" i="24"/>
  <c r="AN3544" i="24"/>
  <c r="AN4268" i="24"/>
  <c r="AN1434" i="24"/>
  <c r="AN3150" i="24"/>
  <c r="AN3852" i="24"/>
  <c r="AN4371" i="24"/>
  <c r="AN1672" i="24"/>
  <c r="AN3722" i="24"/>
  <c r="AN4479" i="24"/>
  <c r="AN1226" i="24"/>
  <c r="AN2426" i="24"/>
  <c r="AN3491" i="24"/>
  <c r="AN4271" i="24"/>
  <c r="AN3774" i="24"/>
  <c r="AN4189" i="24"/>
  <c r="AN4111" i="24"/>
  <c r="AN4323" i="24"/>
  <c r="AN3959" i="24"/>
  <c r="AN4684" i="24"/>
  <c r="AN4580" i="24"/>
  <c r="AN4532" i="24"/>
  <c r="AN4454" i="24"/>
  <c r="AN4241" i="24"/>
  <c r="AN4219" i="24"/>
  <c r="AN4011" i="24"/>
  <c r="AN3878" i="24"/>
  <c r="AN3778" i="24"/>
  <c r="AN3592" i="24"/>
  <c r="AN3513" i="24"/>
  <c r="AN3383" i="24"/>
  <c r="AN3410" i="24"/>
  <c r="AN3153" i="24"/>
  <c r="AN3097" i="24"/>
  <c r="AN2815" i="24"/>
  <c r="AN2816" i="24"/>
  <c r="AN2785" i="24"/>
  <c r="AN2708" i="24"/>
  <c r="AN2369" i="24"/>
  <c r="AN2269" i="24"/>
  <c r="AN2607" i="24"/>
  <c r="AN2239" i="24"/>
  <c r="AN2166" i="24"/>
  <c r="AN2084" i="24"/>
  <c r="AN1880" i="24"/>
  <c r="AN1886" i="24" s="1"/>
  <c r="AN1798" i="24"/>
  <c r="AN1808" i="24" s="1"/>
  <c r="AN1750" i="24"/>
  <c r="AN1641" i="24"/>
  <c r="AN1720" i="24"/>
  <c r="AN1486" i="24"/>
  <c r="AN1824" i="24"/>
  <c r="AN1174" i="24"/>
  <c r="AN1252" i="24"/>
  <c r="AN1230" i="24"/>
  <c r="AN1095" i="24"/>
  <c r="AN1225" i="24"/>
  <c r="AN917" i="24"/>
  <c r="AN892" i="24"/>
  <c r="AN757" i="24"/>
  <c r="AN684" i="24"/>
  <c r="AN710" i="24"/>
  <c r="AN605" i="24"/>
  <c r="AN810" i="24"/>
  <c r="AN423" i="24"/>
  <c r="AN498" i="24"/>
  <c r="AN450" i="24"/>
  <c r="AN1047" i="24"/>
  <c r="AN1984" i="24"/>
  <c r="AN2447" i="24"/>
  <c r="AN2685" i="24"/>
  <c r="AN188" i="24" s="1"/>
  <c r="AN679" i="24"/>
  <c r="AN1668" i="24"/>
  <c r="AN1797" i="24"/>
  <c r="AN2552" i="24"/>
  <c r="AN2863" i="24"/>
  <c r="AN836" i="24"/>
  <c r="AN1278" i="24"/>
  <c r="AN2162" i="24"/>
  <c r="AN2478" i="24"/>
  <c r="AN554" i="24"/>
  <c r="AN1906" i="24"/>
  <c r="AN2711" i="24"/>
  <c r="AN1564" i="24"/>
  <c r="AN1277" i="24"/>
  <c r="AN3596" i="24"/>
  <c r="AN3877" i="24"/>
  <c r="AN1044" i="24"/>
  <c r="AN3409" i="24"/>
  <c r="AN4112" i="24"/>
  <c r="AN2422" i="24"/>
  <c r="AN3201" i="24"/>
  <c r="AN4320" i="24"/>
  <c r="AN3310" i="24"/>
  <c r="AN4038" i="24"/>
  <c r="AN2712" i="24"/>
  <c r="AN3565" i="24"/>
  <c r="AN3934" i="24"/>
  <c r="AN4480" i="24"/>
  <c r="AN3336" i="24"/>
  <c r="AN3982" i="24"/>
  <c r="AN4345" i="24"/>
  <c r="AN3986" i="24"/>
  <c r="AN3773" i="24"/>
  <c r="AN4662" i="24"/>
  <c r="AN4584" i="24"/>
  <c r="AN4527" i="24"/>
  <c r="AN4428" i="24"/>
  <c r="AN4245" i="24"/>
  <c r="AN4168" i="24"/>
  <c r="AN4008" i="24"/>
  <c r="AN3908" i="24"/>
  <c r="AN3696" i="24"/>
  <c r="AN3514" i="24"/>
  <c r="AN3253" i="24"/>
  <c r="AN3284" i="24"/>
  <c r="AN3257" i="24"/>
  <c r="AN3075" i="24"/>
  <c r="AN2838" i="24"/>
  <c r="AN2842" i="24"/>
  <c r="AN2763" i="24"/>
  <c r="AN2790" i="24"/>
  <c r="AN2634" i="24"/>
  <c r="AN2347" i="24"/>
  <c r="AN2083" i="24"/>
  <c r="AN2165" i="24"/>
  <c r="AN2214" i="24"/>
  <c r="AN2057" i="24"/>
  <c r="AN1953" i="24"/>
  <c r="AN1771" i="24"/>
  <c r="AN2317" i="24"/>
  <c r="AN1746" i="24"/>
  <c r="AN1616" i="24"/>
  <c r="AN1515" i="24"/>
  <c r="AN1381" i="24"/>
  <c r="AN1433" i="24"/>
  <c r="AN1489" i="24"/>
  <c r="AN1178" i="24"/>
  <c r="AN1334" i="24"/>
  <c r="AN1073" i="24"/>
  <c r="AN1121" i="24"/>
  <c r="AN840" i="24"/>
  <c r="AN705" i="24"/>
  <c r="AN732" i="24"/>
  <c r="AN575" i="24"/>
  <c r="AN601" i="24"/>
  <c r="AN476" i="24"/>
  <c r="AN528" i="24"/>
  <c r="AN420" i="24"/>
  <c r="AN424" i="24"/>
  <c r="AN814" i="24"/>
  <c r="AN264" i="24"/>
  <c r="AN1801" i="24"/>
  <c r="AN2187" i="24"/>
  <c r="AN3020" i="24"/>
  <c r="AN1671" i="24"/>
  <c r="AN2321" i="24"/>
  <c r="AN3049" i="24"/>
  <c r="AN1021" i="24"/>
  <c r="AN2500" i="24"/>
  <c r="AN2510" i="24" s="1"/>
  <c r="AN891" i="24"/>
  <c r="AN1980" i="24"/>
  <c r="AN2448" i="24"/>
  <c r="AN1512" i="24"/>
  <c r="AN1522" i="24" s="1"/>
  <c r="AN3647" i="24"/>
  <c r="AN2608" i="24"/>
  <c r="AN3648" i="24"/>
  <c r="AN3654" i="24" s="1"/>
  <c r="AN4709" i="24"/>
  <c r="AN2499" i="24"/>
  <c r="AN3362" i="24"/>
  <c r="AN4190" i="24"/>
  <c r="AN4583" i="24"/>
  <c r="AN2660" i="24"/>
  <c r="AN3436" i="24"/>
  <c r="AN4012" i="24"/>
  <c r="AN4683" i="24"/>
  <c r="AN2841" i="24"/>
  <c r="AN4657" i="24"/>
  <c r="AN1902" i="24"/>
  <c r="AN2993" i="24"/>
  <c r="AN3829" i="24"/>
  <c r="AN3465" i="24"/>
  <c r="AN4007" i="24"/>
  <c r="AN4402" i="24"/>
  <c r="AN2707" i="24"/>
  <c r="AN3414" i="24"/>
  <c r="AN4631" i="24"/>
  <c r="AN4579" i="24"/>
  <c r="AN4505" i="24"/>
  <c r="AN4475" i="24"/>
  <c r="AN4267" i="24"/>
  <c r="AN4138" i="24"/>
  <c r="AN3960" i="24"/>
  <c r="AN3856" i="24"/>
  <c r="AN3721" i="24"/>
  <c r="AN3669" i="24"/>
  <c r="AN3440" i="24"/>
  <c r="AN3358" i="24"/>
  <c r="AN3254" i="24"/>
  <c r="AN3264" i="24" s="1"/>
  <c r="AN3050" i="24"/>
  <c r="AN2994" i="24"/>
  <c r="AN2997" i="24"/>
  <c r="AN2760" i="24"/>
  <c r="AN2656" i="24"/>
  <c r="AN2525" i="24"/>
  <c r="AN2344" i="24"/>
  <c r="AN2061" i="24"/>
  <c r="AN2629" i="24"/>
  <c r="AN2140" i="24"/>
  <c r="AN2010" i="24"/>
  <c r="AN1931" i="24"/>
  <c r="AN2292" i="24"/>
  <c r="AN2295" i="24"/>
  <c r="AN1542" i="24"/>
  <c r="AN1697" i="24"/>
  <c r="AN1359" i="24"/>
  <c r="AN1407" i="24"/>
  <c r="AN1229" i="24"/>
  <c r="AN1303" i="24"/>
  <c r="AN1126" i="24"/>
  <c r="AN1070" i="24"/>
  <c r="AN1096" i="24"/>
  <c r="AN1200" i="24"/>
  <c r="AN683" i="24"/>
  <c r="AN658" i="24"/>
  <c r="AN553" i="24"/>
  <c r="AN579" i="24"/>
  <c r="AN367" i="24"/>
  <c r="AN419" i="24"/>
  <c r="AN346" i="24"/>
  <c r="AN446" i="24"/>
  <c r="AN606" i="24"/>
  <c r="AN1594" i="24"/>
  <c r="AN501" i="24"/>
  <c r="AN1204" i="24"/>
  <c r="AN2009" i="24"/>
  <c r="AN2529" i="24"/>
  <c r="AN2348" i="24"/>
  <c r="AN2374" i="24"/>
  <c r="AN1537" i="24"/>
  <c r="AN497" i="24"/>
  <c r="AN2161" i="24"/>
  <c r="AN216" i="24"/>
  <c r="AN342" i="24"/>
  <c r="AN1485" i="24"/>
  <c r="AN3618" i="24"/>
  <c r="AN2998" i="24"/>
  <c r="AN4294" i="24"/>
  <c r="AN1460" i="24"/>
  <c r="AN2945" i="24"/>
  <c r="AN4194" i="24"/>
  <c r="AN2864" i="24"/>
  <c r="AN3466" i="24"/>
  <c r="AN4090" i="24"/>
  <c r="AN1642" i="24"/>
  <c r="AN2894" i="24"/>
  <c r="AN3621" i="24"/>
  <c r="AN1538" i="24"/>
  <c r="AN3306" i="24"/>
  <c r="AN4064" i="24"/>
  <c r="AN4636" i="24"/>
  <c r="AN3566" i="24"/>
  <c r="AN4610" i="24"/>
  <c r="AN3539" i="24"/>
  <c r="AN3102" i="24"/>
  <c r="AN3933" i="24"/>
  <c r="AN2682" i="24"/>
  <c r="AN396" i="24"/>
  <c r="AN414" i="24" s="1"/>
  <c r="AN370" i="24"/>
  <c r="AN388" i="24" s="1"/>
  <c r="AN369" i="24"/>
  <c r="AN815" i="24"/>
  <c r="AN841" i="24"/>
  <c r="AN1097" i="24"/>
  <c r="AN102" i="24"/>
  <c r="AN945" i="24"/>
  <c r="AN1621" i="24"/>
  <c r="AN1176" i="24"/>
  <c r="AN1194" i="24" s="1"/>
  <c r="AN1413" i="24"/>
  <c r="AN151" i="24"/>
  <c r="AN1618" i="24"/>
  <c r="AN1636" i="24" s="1"/>
  <c r="AN1930" i="24"/>
  <c r="AN1948" i="24" s="1"/>
  <c r="AN1751" i="24"/>
  <c r="AN1748" i="24"/>
  <c r="AN1766" i="24" s="1"/>
  <c r="AN1985" i="24"/>
  <c r="AN1988" i="24" s="1"/>
  <c r="AN1933" i="24"/>
  <c r="AN1851" i="24"/>
  <c r="AN2267" i="24"/>
  <c r="AN2320" i="24"/>
  <c r="AN2338" i="24" s="1"/>
  <c r="AN2323" i="24"/>
  <c r="AN177" i="24"/>
  <c r="AN2193" i="24"/>
  <c r="AN2791" i="24"/>
  <c r="AN2424" i="24"/>
  <c r="AN2442" i="24" s="1"/>
  <c r="AN2609" i="24"/>
  <c r="AN2736" i="24"/>
  <c r="AN2754" i="24" s="1"/>
  <c r="AN2687" i="24"/>
  <c r="AN189" i="24" s="1"/>
  <c r="AN2996" i="24"/>
  <c r="AN3014" i="24" s="1"/>
  <c r="AN2995" i="24"/>
  <c r="AN3285" i="24"/>
  <c r="AN3233" i="24"/>
  <c r="AN3259" i="24"/>
  <c r="AN3282" i="24"/>
  <c r="AN3300" i="24" s="1"/>
  <c r="AN3307" i="24"/>
  <c r="AN3360" i="24"/>
  <c r="AN3378" i="24" s="1"/>
  <c r="AN3515" i="24"/>
  <c r="AN3463" i="24"/>
  <c r="AN3909" i="24"/>
  <c r="AN3779" i="24"/>
  <c r="AN3723" i="24"/>
  <c r="AN3879" i="24"/>
  <c r="AN4009" i="24"/>
  <c r="AN4016" i="24" s="1"/>
  <c r="AN4087" i="24"/>
  <c r="AN4140" i="24"/>
  <c r="AN4158" i="24" s="1"/>
  <c r="AN4295" i="24"/>
  <c r="AN4529" i="24"/>
  <c r="AN4034" i="24"/>
  <c r="AN4688" i="24"/>
  <c r="AN3800" i="24"/>
  <c r="AN2893" i="24"/>
  <c r="AN2243" i="24"/>
  <c r="AN1151" i="24"/>
  <c r="AN706" i="24"/>
  <c r="AN970" i="24"/>
  <c r="AN2296" i="24"/>
  <c r="AN1563" i="24"/>
  <c r="AN289" i="24"/>
  <c r="AN1646" i="24"/>
  <c r="AN1619" i="24"/>
  <c r="AN3280" i="24"/>
  <c r="AN4687" i="24"/>
  <c r="AN3726" i="24"/>
  <c r="AN2890" i="24"/>
  <c r="AN2240" i="24"/>
  <c r="AN1148" i="24"/>
  <c r="AN632" i="24"/>
  <c r="AN1360" i="24"/>
  <c r="AN1772" i="24"/>
  <c r="AN2110" i="24"/>
  <c r="AN653" i="24"/>
  <c r="AN1463" i="24"/>
  <c r="AN4397" i="24"/>
  <c r="AN26" i="24"/>
  <c r="AN126" i="24"/>
  <c r="AN51" i="24"/>
  <c r="AN79" i="24"/>
  <c r="AN103" i="24"/>
  <c r="AN1852" i="24"/>
  <c r="AN1870" i="24" s="1"/>
  <c r="AN179" i="24"/>
  <c r="AN2086" i="24"/>
  <c r="AN2104" i="24" s="1"/>
  <c r="AN178" i="24"/>
  <c r="AN2033" i="24"/>
  <c r="AN2241" i="24"/>
  <c r="AN2501" i="24"/>
  <c r="AN2508" i="24" s="1"/>
  <c r="AN227" i="24"/>
  <c r="AN2372" i="24"/>
  <c r="AN2390" i="24" s="1"/>
  <c r="AN228" i="24"/>
  <c r="AN2683" i="24"/>
  <c r="AN2765" i="24"/>
  <c r="AN3100" i="24"/>
  <c r="AN3118" i="24" s="1"/>
  <c r="AN2814" i="24"/>
  <c r="AN2832" i="24" s="1"/>
  <c r="AN2839" i="24"/>
  <c r="AN2918" i="24"/>
  <c r="AN2936" i="24" s="1"/>
  <c r="AN3025" i="24"/>
  <c r="AN3333" i="24"/>
  <c r="AN3155" i="24"/>
  <c r="AN3359" i="24"/>
  <c r="AN3519" i="24"/>
  <c r="AN3568" i="24"/>
  <c r="AN3586" i="24" s="1"/>
  <c r="AN4062" i="24"/>
  <c r="AN4080" i="24" s="1"/>
  <c r="AN4036" i="24"/>
  <c r="AN4054" i="24" s="1"/>
  <c r="AN4347" i="24"/>
  <c r="AN4354" i="24" s="1"/>
  <c r="AN4426" i="24"/>
  <c r="AN4444" i="24" s="1"/>
  <c r="AN4507" i="24"/>
  <c r="AN4689" i="24"/>
  <c r="AN3748" i="24"/>
  <c r="AN4605" i="24"/>
  <c r="AN3617" i="24"/>
  <c r="AN2737" i="24"/>
  <c r="AN1905" i="24"/>
  <c r="AN1199" i="24"/>
  <c r="AN783" i="24"/>
  <c r="AN2058" i="24"/>
  <c r="AN3413" i="24"/>
  <c r="AN3232" i="24"/>
  <c r="AN3123" i="24"/>
  <c r="AN4609" i="24"/>
  <c r="AN3595" i="24"/>
  <c r="AN2811" i="24"/>
  <c r="AN2218" i="24"/>
  <c r="AN1177" i="24"/>
  <c r="AN761" i="24"/>
  <c r="AN2192" i="24"/>
  <c r="AN2581" i="24"/>
  <c r="AN3305" i="24"/>
  <c r="AN3283" i="24"/>
  <c r="AN141" i="24"/>
  <c r="AN324" i="24"/>
  <c r="AN272" i="24"/>
  <c r="AN454" i="24"/>
  <c r="AN27" i="24"/>
  <c r="AN127" i="24"/>
  <c r="AN52" i="24"/>
  <c r="AN4224" i="24"/>
  <c r="AN4658" i="24"/>
  <c r="AN3591" i="24"/>
  <c r="AN4531" i="24"/>
  <c r="AN3673" i="24"/>
  <c r="AN3019" i="24"/>
  <c r="AN1979" i="24"/>
  <c r="AN1437" i="24"/>
  <c r="AN787" i="24"/>
  <c r="AN1125" i="24"/>
  <c r="AN2764" i="24"/>
  <c r="AN3071" i="24"/>
  <c r="AN3981" i="24"/>
  <c r="AN3904" i="24"/>
  <c r="AN3540" i="24"/>
  <c r="AN4632" i="24"/>
  <c r="AN4506" i="24"/>
  <c r="AN3670" i="24"/>
  <c r="AN3680" i="24" s="1"/>
  <c r="AN2920" i="24"/>
  <c r="AN1954" i="24"/>
  <c r="AN1964" i="24" s="1"/>
  <c r="AN1386" i="24"/>
  <c r="AN784" i="24"/>
  <c r="AN1043" i="24"/>
  <c r="AN2837" i="24"/>
  <c r="AN293" i="24"/>
  <c r="AN4086" i="24"/>
  <c r="AN4096" i="24" s="1"/>
  <c r="AN3955" i="24"/>
  <c r="AN3751" i="24"/>
  <c r="AN2400" i="24"/>
  <c r="AN64" i="24" l="1"/>
  <c r="AN4094" i="24"/>
  <c r="AN376" i="24"/>
  <c r="AN3160" i="24"/>
  <c r="AN4538" i="24"/>
  <c r="AN4044" i="24"/>
  <c r="AN3706" i="24"/>
  <c r="AN1780" i="24"/>
  <c r="AN236" i="24"/>
  <c r="AN4148" i="24"/>
  <c r="AN36" i="24"/>
  <c r="AN3392" i="24"/>
  <c r="AN39" i="24"/>
  <c r="AN111" i="24"/>
  <c r="AN4536" i="24"/>
  <c r="AN4042" i="24"/>
  <c r="AN4588" i="24"/>
  <c r="AN532" i="24"/>
  <c r="AN4172" i="24"/>
  <c r="AN136" i="24"/>
  <c r="AN430" i="24"/>
  <c r="AN88" i="24"/>
  <c r="AN214" i="24"/>
  <c r="AN37" i="24"/>
  <c r="AN187" i="24"/>
  <c r="AN161" i="24"/>
  <c r="AN239" i="24"/>
  <c r="AN139" i="24"/>
  <c r="AN55" i="24"/>
  <c r="AN2458" i="24"/>
  <c r="AN924" i="24"/>
  <c r="AN4122" i="24"/>
  <c r="AN2640" i="24"/>
  <c r="AN1782" i="24"/>
  <c r="AN164" i="24"/>
  <c r="AN4590" i="24"/>
  <c r="AN35" i="24"/>
  <c r="AN4070" i="24"/>
  <c r="AN116" i="24"/>
  <c r="AN3238" i="24"/>
  <c r="AN180" i="24"/>
  <c r="AN11" i="24"/>
  <c r="AN114" i="24"/>
  <c r="AN89" i="24"/>
  <c r="AN456" i="24"/>
  <c r="AN1990" i="24"/>
  <c r="AN3212" i="24"/>
  <c r="AN976" i="24"/>
  <c r="AN30" i="24"/>
  <c r="AN130" i="24"/>
  <c r="AN16" i="24"/>
  <c r="AN4226" i="24"/>
  <c r="AO4729" i="24"/>
  <c r="AO4703" i="24"/>
  <c r="AO4728" i="24"/>
  <c r="AO4702" i="24"/>
  <c r="AO4700" i="24"/>
  <c r="AO4701" i="24"/>
  <c r="AO4727" i="24"/>
  <c r="AO4726" i="24"/>
  <c r="AO4677" i="24"/>
  <c r="AO4676" i="24"/>
  <c r="AO4674" i="24"/>
  <c r="AO4651" i="24"/>
  <c r="AO4675" i="24"/>
  <c r="AO4650" i="24"/>
  <c r="AO4649" i="24"/>
  <c r="AO4648" i="24"/>
  <c r="AO4625" i="24"/>
  <c r="AO4623" i="24"/>
  <c r="AO4622" i="24"/>
  <c r="AO4624" i="24"/>
  <c r="AO4596" i="24"/>
  <c r="AO4597" i="24"/>
  <c r="AO4599" i="24"/>
  <c r="AO4598" i="24"/>
  <c r="AO4572" i="24"/>
  <c r="AO4570" i="24"/>
  <c r="AO4573" i="24"/>
  <c r="AO4571" i="24"/>
  <c r="AO4545" i="24"/>
  <c r="AO4544" i="24"/>
  <c r="AO4546" i="24"/>
  <c r="AO4518" i="24"/>
  <c r="AO4519" i="24"/>
  <c r="AO4494" i="24"/>
  <c r="AO4493" i="24"/>
  <c r="AO4492" i="24"/>
  <c r="AO4520" i="24"/>
  <c r="AO4521" i="24"/>
  <c r="AO4495" i="24"/>
  <c r="AO4547" i="24"/>
  <c r="AO4468" i="24"/>
  <c r="AO4466" i="24"/>
  <c r="AO4443" i="24"/>
  <c r="AO4417" i="24"/>
  <c r="AO4442" i="24"/>
  <c r="AO4467" i="24"/>
  <c r="AO4440" i="24"/>
  <c r="AO4469" i="24"/>
  <c r="AO4441" i="24"/>
  <c r="AO4391" i="24"/>
  <c r="AO4416" i="24"/>
  <c r="AO4389" i="24"/>
  <c r="AO4339" i="24"/>
  <c r="AO4415" i="24"/>
  <c r="AO4365" i="24"/>
  <c r="AO4390" i="24"/>
  <c r="AO4414" i="24"/>
  <c r="AO4388" i="24"/>
  <c r="AO4364" i="24"/>
  <c r="AO4363" i="24"/>
  <c r="AO4362" i="24"/>
  <c r="AO4337" i="24"/>
  <c r="AO4260" i="24"/>
  <c r="AO4259" i="24"/>
  <c r="AO4258" i="24"/>
  <c r="AO4286" i="24"/>
  <c r="AO4285" i="24"/>
  <c r="AO4284" i="24"/>
  <c r="AO4312" i="24"/>
  <c r="AO4311" i="24"/>
  <c r="AO4310" i="24"/>
  <c r="AO4287" i="24"/>
  <c r="AO4338" i="24"/>
  <c r="AO4313" i="24"/>
  <c r="AO4336" i="24"/>
  <c r="AO4208" i="24"/>
  <c r="AO4207" i="24"/>
  <c r="AO4206" i="24"/>
  <c r="AO4261" i="24"/>
  <c r="AO4234" i="24"/>
  <c r="AO4233" i="24"/>
  <c r="AO4232" i="24"/>
  <c r="AO4209" i="24"/>
  <c r="AO4235" i="24"/>
  <c r="AO4157" i="24"/>
  <c r="AO4183" i="24"/>
  <c r="AO4182" i="24"/>
  <c r="AO4181" i="24"/>
  <c r="AO4180" i="24"/>
  <c r="AO4131" i="24"/>
  <c r="AO4128" i="24"/>
  <c r="AO4156" i="24"/>
  <c r="AO4105" i="24"/>
  <c r="AO4155" i="24"/>
  <c r="AO4130" i="24"/>
  <c r="AO4078" i="24"/>
  <c r="AO4077" i="24"/>
  <c r="AO4076" i="24"/>
  <c r="AO4154" i="24"/>
  <c r="AO4129" i="24"/>
  <c r="AO4104" i="24"/>
  <c r="AO4103" i="24"/>
  <c r="AO4102" i="24"/>
  <c r="AO4079" i="24"/>
  <c r="AO4026" i="24"/>
  <c r="AO4025" i="24"/>
  <c r="AO4024" i="24"/>
  <c r="AO4052" i="24"/>
  <c r="AO4051" i="24"/>
  <c r="AO4050" i="24"/>
  <c r="AO3975" i="24"/>
  <c r="AO4001" i="24"/>
  <c r="AO4027" i="24"/>
  <c r="AO3974" i="24"/>
  <c r="AO3973" i="24"/>
  <c r="AO3972" i="24"/>
  <c r="AO3922" i="24"/>
  <c r="AO3921" i="24"/>
  <c r="AO3920" i="24"/>
  <c r="AO3999" i="24"/>
  <c r="AO3948" i="24"/>
  <c r="AO3947" i="24"/>
  <c r="AO3946" i="24"/>
  <c r="AO4000" i="24"/>
  <c r="AO3923" i="24"/>
  <c r="AO3949" i="24"/>
  <c r="AO4053" i="24"/>
  <c r="AO3998" i="24"/>
  <c r="AO3896" i="24"/>
  <c r="AO3895" i="24"/>
  <c r="AO3894" i="24"/>
  <c r="AO3871" i="24"/>
  <c r="AO3897" i="24"/>
  <c r="AO3870" i="24"/>
  <c r="AO3869" i="24"/>
  <c r="AO3868" i="24"/>
  <c r="AO3845" i="24"/>
  <c r="AO3818" i="24"/>
  <c r="AO3817" i="24"/>
  <c r="AO3816" i="24"/>
  <c r="AO3741" i="24"/>
  <c r="AO3844" i="24"/>
  <c r="AO3767" i="24"/>
  <c r="AO3842" i="24"/>
  <c r="AO3793" i="24"/>
  <c r="AO3819" i="24"/>
  <c r="AO3688" i="24"/>
  <c r="AO3687" i="24"/>
  <c r="AO3686" i="24"/>
  <c r="AO3714" i="24"/>
  <c r="AO3713" i="24"/>
  <c r="AO3712" i="24"/>
  <c r="AO3740" i="24"/>
  <c r="AO3739" i="24"/>
  <c r="AO3738" i="24"/>
  <c r="AO3843" i="24"/>
  <c r="AO3766" i="24"/>
  <c r="AO3765" i="24"/>
  <c r="AO3764" i="24"/>
  <c r="AO3689" i="24"/>
  <c r="AO3791" i="24"/>
  <c r="AO3662" i="24"/>
  <c r="AO3661" i="24"/>
  <c r="AO3660" i="24"/>
  <c r="AO3585" i="24"/>
  <c r="AO3790" i="24"/>
  <c r="AO3611" i="24"/>
  <c r="AO3715" i="24"/>
  <c r="AO3637" i="24"/>
  <c r="AO3663" i="24"/>
  <c r="AO3532" i="24"/>
  <c r="AO3531" i="24"/>
  <c r="AO3530" i="24"/>
  <c r="AO3558" i="24"/>
  <c r="AO3557" i="24"/>
  <c r="AO3556" i="24"/>
  <c r="AO3792" i="24"/>
  <c r="AO3610" i="24"/>
  <c r="AO3609" i="24"/>
  <c r="AO3608" i="24"/>
  <c r="AO3533" i="24"/>
  <c r="AO3636" i="24"/>
  <c r="AO3635" i="24"/>
  <c r="AO3634" i="24"/>
  <c r="AO3559" i="24"/>
  <c r="AO3584" i="24"/>
  <c r="AO3455" i="24"/>
  <c r="AO3481" i="24"/>
  <c r="AO3583" i="24"/>
  <c r="AO3507" i="24"/>
  <c r="AO3582" i="24"/>
  <c r="AO3428" i="24"/>
  <c r="AO3427" i="24"/>
  <c r="AO3426" i="24"/>
  <c r="AO3454" i="24"/>
  <c r="AO3453" i="24"/>
  <c r="AO3452" i="24"/>
  <c r="AO3480" i="24"/>
  <c r="AO3479" i="24"/>
  <c r="AO3478" i="24"/>
  <c r="AO3403" i="24"/>
  <c r="AO3505" i="24"/>
  <c r="AO3324" i="24"/>
  <c r="AO3323" i="24"/>
  <c r="AO3322" i="24"/>
  <c r="AO3504" i="24"/>
  <c r="AO3377" i="24"/>
  <c r="AO3350" i="24"/>
  <c r="AO3349" i="24"/>
  <c r="AO3348" i="24"/>
  <c r="AO3273" i="24"/>
  <c r="AO3375" i="24"/>
  <c r="AO3374" i="24"/>
  <c r="AO3299" i="24"/>
  <c r="AO3325" i="24"/>
  <c r="AO3429" i="24"/>
  <c r="AO3402" i="24"/>
  <c r="AO3351" i="24"/>
  <c r="AO3506" i="24"/>
  <c r="AO3401" i="24"/>
  <c r="AO3376" i="24"/>
  <c r="AO3272" i="24"/>
  <c r="AO3271" i="24"/>
  <c r="AO3270" i="24"/>
  <c r="AO3400" i="24"/>
  <c r="AO3298" i="24"/>
  <c r="AO3297" i="24"/>
  <c r="AO3296" i="24"/>
  <c r="AO3221" i="24"/>
  <c r="AO3246" i="24"/>
  <c r="AO3245" i="24"/>
  <c r="AO3168" i="24"/>
  <c r="AO3167" i="24"/>
  <c r="AO3166" i="24"/>
  <c r="AO3194" i="24"/>
  <c r="AO3193" i="24"/>
  <c r="AO3192" i="24"/>
  <c r="AO3117" i="24"/>
  <c r="AO3244" i="24"/>
  <c r="AO3169" i="24"/>
  <c r="AO3195" i="24"/>
  <c r="AO3064" i="24"/>
  <c r="AO3063" i="24"/>
  <c r="AO3062" i="24"/>
  <c r="AO2987" i="24"/>
  <c r="AO3219" i="24"/>
  <c r="AO3218" i="24"/>
  <c r="AO3143" i="24"/>
  <c r="AO3116" i="24"/>
  <c r="AO3039" i="24"/>
  <c r="AO3140" i="24"/>
  <c r="AO3065" i="24"/>
  <c r="AO3247" i="24"/>
  <c r="AO3115" i="24"/>
  <c r="AO3091" i="24"/>
  <c r="AO3141" i="24"/>
  <c r="AO3114" i="24"/>
  <c r="AO2986" i="24"/>
  <c r="AO2985" i="24"/>
  <c r="AO2984" i="24"/>
  <c r="AO3142" i="24"/>
  <c r="AO3012" i="24"/>
  <c r="AO3011" i="24"/>
  <c r="AO3010" i="24"/>
  <c r="AO3220" i="24"/>
  <c r="AO3038" i="24"/>
  <c r="AO3037" i="24"/>
  <c r="AO3036" i="24"/>
  <c r="AO2961" i="24"/>
  <c r="AO3088" i="24"/>
  <c r="AO2958" i="24"/>
  <c r="AO2908" i="24"/>
  <c r="AO2907" i="24"/>
  <c r="AO2906" i="24"/>
  <c r="AO2831" i="24"/>
  <c r="AO2959" i="24"/>
  <c r="AO2934" i="24"/>
  <c r="AO2933" i="24"/>
  <c r="AO2932" i="24"/>
  <c r="AO2857" i="24"/>
  <c r="AO3013" i="24"/>
  <c r="AO2883" i="24"/>
  <c r="AO2909" i="24"/>
  <c r="AO2935" i="24"/>
  <c r="AO2804" i="24"/>
  <c r="AO2803" i="24"/>
  <c r="AO2802" i="24"/>
  <c r="AO3090" i="24"/>
  <c r="AO2830" i="24"/>
  <c r="AO2829" i="24"/>
  <c r="AO2828" i="24"/>
  <c r="AO2856" i="24"/>
  <c r="AO2855" i="24"/>
  <c r="AO2854" i="24"/>
  <c r="AO2753" i="24"/>
  <c r="AO2779" i="24"/>
  <c r="AO3089" i="24"/>
  <c r="AO2882" i="24"/>
  <c r="AO2674" i="24"/>
  <c r="AO2673" i="24"/>
  <c r="AO2672" i="24"/>
  <c r="AO2700" i="24"/>
  <c r="AO203" i="24" s="1"/>
  <c r="AO2699" i="24"/>
  <c r="AO202" i="24" s="1"/>
  <c r="AO2698" i="24"/>
  <c r="AO201" i="24" s="1"/>
  <c r="AO2881" i="24"/>
  <c r="AO2726" i="24"/>
  <c r="AO2725" i="24"/>
  <c r="AO2724" i="24"/>
  <c r="AO2649" i="24"/>
  <c r="AO2778" i="24"/>
  <c r="AO2777" i="24"/>
  <c r="AO2776" i="24"/>
  <c r="AO2701" i="24"/>
  <c r="AO204" i="24" s="1"/>
  <c r="AO2960" i="24"/>
  <c r="AO2727" i="24"/>
  <c r="AO2805" i="24"/>
  <c r="AO2675" i="24"/>
  <c r="AO2518" i="24"/>
  <c r="AO2517" i="24"/>
  <c r="AO2516" i="24"/>
  <c r="AO2441" i="24"/>
  <c r="AO2544" i="24"/>
  <c r="AO2543" i="24"/>
  <c r="AO2542" i="24"/>
  <c r="AO2467" i="24"/>
  <c r="AO2336" i="24"/>
  <c r="AO2335" i="24"/>
  <c r="AO2334" i="24"/>
  <c r="AO2648" i="24"/>
  <c r="AO2570" i="24"/>
  <c r="AO2569" i="24"/>
  <c r="AO2568" i="24"/>
  <c r="AO2493" i="24"/>
  <c r="AO2362" i="24"/>
  <c r="AO2361" i="24"/>
  <c r="AO2360" i="24"/>
  <c r="AO2752" i="24"/>
  <c r="AO2596" i="24"/>
  <c r="AO2595" i="24"/>
  <c r="AO2594" i="24"/>
  <c r="AO2519" i="24"/>
  <c r="AO2388" i="24"/>
  <c r="AO2387" i="24"/>
  <c r="AO2386" i="24"/>
  <c r="AO2622" i="24"/>
  <c r="AO2621" i="24"/>
  <c r="AO2620" i="24"/>
  <c r="AO2545" i="24"/>
  <c r="AO2414" i="24"/>
  <c r="AO2413" i="24"/>
  <c r="AO2412" i="24"/>
  <c r="AO2337" i="24"/>
  <c r="AO2880" i="24"/>
  <c r="AO2751" i="24"/>
  <c r="AO2646" i="24"/>
  <c r="AO2571" i="24"/>
  <c r="AO2440" i="24"/>
  <c r="AO2439" i="24"/>
  <c r="AO2438" i="24"/>
  <c r="AO2363" i="24"/>
  <c r="AO2750" i="24"/>
  <c r="AO2597" i="24"/>
  <c r="AO2466" i="24"/>
  <c r="AO2465" i="24"/>
  <c r="AO2464" i="24"/>
  <c r="AO2389" i="24"/>
  <c r="AO2285" i="24"/>
  <c r="AO2154" i="24"/>
  <c r="AO2153" i="24"/>
  <c r="AO2152" i="24"/>
  <c r="AO2077" i="24"/>
  <c r="AO2623" i="24"/>
  <c r="AO2206" i="24"/>
  <c r="AO2205" i="24"/>
  <c r="AO2204" i="24"/>
  <c r="AO2129" i="24"/>
  <c r="AO2415" i="24"/>
  <c r="AO2232" i="24"/>
  <c r="AO2231" i="24"/>
  <c r="AO2230" i="24"/>
  <c r="AO2155" i="24"/>
  <c r="AO2492" i="24"/>
  <c r="AO2258" i="24"/>
  <c r="AO2257" i="24"/>
  <c r="AO2256" i="24"/>
  <c r="AO2181" i="24"/>
  <c r="AO2050" i="24"/>
  <c r="AO2049" i="24"/>
  <c r="AO2048" i="24"/>
  <c r="AO2284" i="24"/>
  <c r="AO2283" i="24"/>
  <c r="AO2282" i="24"/>
  <c r="AO2207" i="24"/>
  <c r="AO2076" i="24"/>
  <c r="AO2075" i="24"/>
  <c r="AO2074" i="24"/>
  <c r="AO2491" i="24"/>
  <c r="AO2310" i="24"/>
  <c r="AO2309" i="24"/>
  <c r="AO2308" i="24"/>
  <c r="AO2233" i="24"/>
  <c r="AO2102" i="24"/>
  <c r="AO2101" i="24"/>
  <c r="AO2100" i="24"/>
  <c r="AO2025" i="24"/>
  <c r="AO2647" i="24"/>
  <c r="AO2490" i="24"/>
  <c r="AO2259" i="24"/>
  <c r="AO2128" i="24"/>
  <c r="AO2127" i="24"/>
  <c r="AO2126" i="24"/>
  <c r="AO2051" i="24"/>
  <c r="AO2178" i="24"/>
  <c r="AO1972" i="24"/>
  <c r="AO1971" i="24"/>
  <c r="AO1970" i="24"/>
  <c r="AO1895" i="24"/>
  <c r="AO1764" i="24"/>
  <c r="AO1763" i="24"/>
  <c r="AO1762" i="24"/>
  <c r="AO1998" i="24"/>
  <c r="AO1997" i="24"/>
  <c r="AO1996" i="24"/>
  <c r="AO1921" i="24"/>
  <c r="AO1790" i="24"/>
  <c r="AO1789" i="24"/>
  <c r="AO1788" i="24"/>
  <c r="AO2103" i="24"/>
  <c r="AO2024" i="24"/>
  <c r="AO2023" i="24"/>
  <c r="AO2022" i="24"/>
  <c r="AO1947" i="24"/>
  <c r="AO1816" i="24"/>
  <c r="AO1815" i="24"/>
  <c r="AO1814" i="24"/>
  <c r="AO1739" i="24"/>
  <c r="AO1973" i="24"/>
  <c r="AO1842" i="24"/>
  <c r="AO1841" i="24"/>
  <c r="AO1840" i="24"/>
  <c r="AO1765" i="24"/>
  <c r="AO2311" i="24"/>
  <c r="AO1999" i="24"/>
  <c r="AO1868" i="24"/>
  <c r="AO1867" i="24"/>
  <c r="AO1866" i="24"/>
  <c r="AO1791" i="24"/>
  <c r="AO2180" i="24"/>
  <c r="AO1894" i="24"/>
  <c r="AO1893" i="24"/>
  <c r="AO1892" i="24"/>
  <c r="AO1817" i="24"/>
  <c r="AO2179" i="24"/>
  <c r="AO1946" i="24"/>
  <c r="AO1945" i="24"/>
  <c r="AO1944" i="24"/>
  <c r="AO1869" i="24"/>
  <c r="AO1738" i="24"/>
  <c r="AO1737" i="24"/>
  <c r="AO1736" i="24"/>
  <c r="AO1634" i="24"/>
  <c r="AO1633" i="24"/>
  <c r="AO1632" i="24"/>
  <c r="AO1557" i="24"/>
  <c r="AO1426" i="24"/>
  <c r="AO1425" i="24"/>
  <c r="AO1660" i="24"/>
  <c r="AO1659" i="24"/>
  <c r="AO1658" i="24"/>
  <c r="AO1583" i="24"/>
  <c r="AO1452" i="24"/>
  <c r="AO1451" i="24"/>
  <c r="AO1450" i="24"/>
  <c r="AO1686" i="24"/>
  <c r="AO1685" i="24"/>
  <c r="AO1684" i="24"/>
  <c r="AO1609" i="24"/>
  <c r="AO1478" i="24"/>
  <c r="AO1477" i="24"/>
  <c r="AO1476" i="24"/>
  <c r="AO1712" i="24"/>
  <c r="AO1711" i="24"/>
  <c r="AO1710" i="24"/>
  <c r="AO1635" i="24"/>
  <c r="AO1504" i="24"/>
  <c r="AO1503" i="24"/>
  <c r="AO1502" i="24"/>
  <c r="AO1920" i="24"/>
  <c r="AO1661" i="24"/>
  <c r="AO1530" i="24"/>
  <c r="AO1529" i="24"/>
  <c r="AO1528" i="24"/>
  <c r="AO1453" i="24"/>
  <c r="AO1687" i="24"/>
  <c r="AO1556" i="24"/>
  <c r="AO1555" i="24"/>
  <c r="AO1554" i="24"/>
  <c r="AO1479" i="24"/>
  <c r="AO1918" i="24"/>
  <c r="AO1608" i="24"/>
  <c r="AO1607" i="24"/>
  <c r="AO1606" i="24"/>
  <c r="AO1531" i="24"/>
  <c r="AO1424" i="24"/>
  <c r="AO1349" i="24"/>
  <c r="AO1218" i="24"/>
  <c r="AO1217" i="24"/>
  <c r="AO1216" i="24"/>
  <c r="AO1141" i="24"/>
  <c r="AO1582" i="24"/>
  <c r="AO1505" i="24"/>
  <c r="AO1375" i="24"/>
  <c r="AO1244" i="24"/>
  <c r="AO1243" i="24"/>
  <c r="AO1242" i="24"/>
  <c r="AO1167" i="24"/>
  <c r="AO1427" i="24"/>
  <c r="AO1401" i="24"/>
  <c r="AO1270" i="24"/>
  <c r="AO1269" i="24"/>
  <c r="AO1268" i="24"/>
  <c r="AO1193" i="24"/>
  <c r="AO1580" i="24"/>
  <c r="AO1322" i="24"/>
  <c r="AO1321" i="24"/>
  <c r="AO1320" i="24"/>
  <c r="AO1245" i="24"/>
  <c r="AO1713" i="24"/>
  <c r="AO1348" i="24"/>
  <c r="AO1347" i="24"/>
  <c r="AO1346" i="24"/>
  <c r="AO1271" i="24"/>
  <c r="AO1140" i="24"/>
  <c r="AO1139" i="24"/>
  <c r="AO1138" i="24"/>
  <c r="AO1919" i="24"/>
  <c r="AO1374" i="24"/>
  <c r="AO1373" i="24"/>
  <c r="AO1372" i="24"/>
  <c r="AO1297" i="24"/>
  <c r="AO1166" i="24"/>
  <c r="AO1165" i="24"/>
  <c r="AO1164" i="24"/>
  <c r="AO1843" i="24"/>
  <c r="AO1400" i="24"/>
  <c r="AO1399" i="24"/>
  <c r="AO1398" i="24"/>
  <c r="AO1323" i="24"/>
  <c r="AO1192" i="24"/>
  <c r="AO1191" i="24"/>
  <c r="AO1190" i="24"/>
  <c r="AO1088" i="24"/>
  <c r="AO1087" i="24"/>
  <c r="AO1086" i="24"/>
  <c r="AO1011" i="24"/>
  <c r="AO880" i="24"/>
  <c r="AO879" i="24"/>
  <c r="AO878" i="24"/>
  <c r="AO1114" i="24"/>
  <c r="AO1113" i="24"/>
  <c r="AO1112" i="24"/>
  <c r="AO1037" i="24"/>
  <c r="AO906" i="24"/>
  <c r="AO905" i="24"/>
  <c r="AO904" i="24"/>
  <c r="AO1063" i="24"/>
  <c r="AO932" i="24"/>
  <c r="AO931" i="24"/>
  <c r="AO930" i="24"/>
  <c r="AO855" i="24"/>
  <c r="AO1581" i="24"/>
  <c r="AO1089" i="24"/>
  <c r="AO958" i="24"/>
  <c r="AO957" i="24"/>
  <c r="AO956" i="24"/>
  <c r="AO881" i="24"/>
  <c r="AO1296" i="24"/>
  <c r="AO1115" i="24"/>
  <c r="AO984" i="24"/>
  <c r="AO983" i="24"/>
  <c r="AO982" i="24"/>
  <c r="AO907" i="24"/>
  <c r="AO1201" i="24"/>
  <c r="AO1010" i="24"/>
  <c r="AO1009" i="24"/>
  <c r="AO1008" i="24"/>
  <c r="AO933" i="24"/>
  <c r="AO1295" i="24"/>
  <c r="AO1219" i="24"/>
  <c r="AO1036" i="24"/>
  <c r="AO1035" i="24"/>
  <c r="AO1034" i="24"/>
  <c r="AO959" i="24"/>
  <c r="AO852" i="24"/>
  <c r="AO750" i="24"/>
  <c r="AO749" i="24"/>
  <c r="AO748" i="24"/>
  <c r="AO673" i="24"/>
  <c r="AO542" i="24"/>
  <c r="AO541" i="24"/>
  <c r="AO540" i="24"/>
  <c r="AO985" i="24"/>
  <c r="AO776" i="24"/>
  <c r="AO775" i="24"/>
  <c r="AO774" i="24"/>
  <c r="AO699" i="24"/>
  <c r="AO568" i="24"/>
  <c r="AO567" i="24"/>
  <c r="AO566" i="24"/>
  <c r="AO1062" i="24"/>
  <c r="AO802" i="24"/>
  <c r="AO801" i="24"/>
  <c r="AO800" i="24"/>
  <c r="AO725" i="24"/>
  <c r="AO594" i="24"/>
  <c r="AO593" i="24"/>
  <c r="AO592" i="24"/>
  <c r="AO1294" i="24"/>
  <c r="AO828" i="24"/>
  <c r="AO827" i="24"/>
  <c r="AO826" i="24"/>
  <c r="AO751" i="24"/>
  <c r="AO620" i="24"/>
  <c r="AO619" i="24"/>
  <c r="AO618" i="24"/>
  <c r="AO543" i="24"/>
  <c r="AO1061" i="24"/>
  <c r="AO777" i="24"/>
  <c r="AO646" i="24"/>
  <c r="AO645" i="24"/>
  <c r="AO644" i="24"/>
  <c r="AO569" i="24"/>
  <c r="AO1060" i="24"/>
  <c r="AO854" i="24"/>
  <c r="AO803" i="24"/>
  <c r="AO672" i="24"/>
  <c r="AO671" i="24"/>
  <c r="AO670" i="24"/>
  <c r="AO595" i="24"/>
  <c r="AO853" i="24"/>
  <c r="AO724" i="24"/>
  <c r="AO723" i="24"/>
  <c r="AO722" i="24"/>
  <c r="AO647" i="24"/>
  <c r="AO412" i="24"/>
  <c r="AO411" i="24"/>
  <c r="AO410" i="24"/>
  <c r="AO335" i="24"/>
  <c r="AO438" i="24"/>
  <c r="AO437" i="24"/>
  <c r="AO436" i="24"/>
  <c r="AO361" i="24"/>
  <c r="AO464" i="24"/>
  <c r="AO463" i="24"/>
  <c r="AO462" i="24"/>
  <c r="AO387" i="24"/>
  <c r="AO829" i="24"/>
  <c r="AO698" i="24"/>
  <c r="AO490" i="24"/>
  <c r="AO489" i="24"/>
  <c r="AO488" i="24"/>
  <c r="AO413" i="24"/>
  <c r="AO282" i="24"/>
  <c r="AO281" i="24"/>
  <c r="AO280" i="24"/>
  <c r="AO516" i="24"/>
  <c r="AO515" i="24"/>
  <c r="AO514" i="24"/>
  <c r="AO439" i="24"/>
  <c r="AO308" i="24"/>
  <c r="AO307" i="24"/>
  <c r="AO306" i="24"/>
  <c r="AO696" i="24"/>
  <c r="AO621" i="24"/>
  <c r="AO491" i="24"/>
  <c r="AO360" i="24"/>
  <c r="AO359" i="24"/>
  <c r="AO358" i="24"/>
  <c r="AO283" i="24"/>
  <c r="AO517" i="24"/>
  <c r="AO386" i="24"/>
  <c r="AO385" i="24"/>
  <c r="AO384" i="24"/>
  <c r="AO309" i="24"/>
  <c r="AO333" i="24"/>
  <c r="AO465" i="24"/>
  <c r="AO332" i="24"/>
  <c r="AO697" i="24"/>
  <c r="AO334" i="24"/>
  <c r="AP2" i="24"/>
  <c r="AO4" i="24"/>
  <c r="AO4689" i="24" s="1"/>
  <c r="AO474" i="24"/>
  <c r="AO3802" i="24"/>
  <c r="AO3820" i="24" s="1"/>
  <c r="AO3463" i="24"/>
  <c r="AO4712" i="24"/>
  <c r="AO4730" i="24" s="1"/>
  <c r="AO4195" i="24"/>
  <c r="AO3753" i="24"/>
  <c r="AO345" i="24"/>
  <c r="AO3903" i="24"/>
  <c r="AN4174" i="24"/>
  <c r="AN300" i="24"/>
  <c r="AN238" i="24"/>
  <c r="AN14" i="24"/>
  <c r="AN352" i="24"/>
  <c r="AN60" i="24"/>
  <c r="AN213" i="24"/>
  <c r="AN950" i="24"/>
  <c r="AN85" i="24"/>
  <c r="AN12" i="24"/>
  <c r="AN38" i="24"/>
  <c r="AN62" i="24"/>
  <c r="AN61" i="24"/>
  <c r="AN185" i="24"/>
  <c r="AN241" i="24"/>
  <c r="AN163" i="24"/>
  <c r="AN86" i="24"/>
  <c r="AO66" i="24"/>
  <c r="AN137" i="24"/>
  <c r="AN211" i="24"/>
  <c r="AN80" i="24"/>
  <c r="AN135" i="24"/>
  <c r="AN10" i="24"/>
  <c r="AN274" i="24"/>
  <c r="AN110" i="24"/>
  <c r="AN138" i="24"/>
  <c r="AN948" i="24"/>
  <c r="AN3236" i="24"/>
  <c r="AN155" i="24"/>
  <c r="AN326" i="24"/>
  <c r="AN235" i="24"/>
  <c r="AN212" i="24"/>
  <c r="AN2638" i="24"/>
  <c r="AN160" i="24"/>
  <c r="AN4018" i="24"/>
  <c r="AN3420" i="24"/>
  <c r="AN534" i="24"/>
  <c r="AN166" i="24"/>
  <c r="AN13" i="24"/>
  <c r="AN113" i="24"/>
  <c r="AN4408" i="24"/>
  <c r="AN237" i="24"/>
  <c r="AN230" i="24"/>
  <c r="AN186" i="24"/>
  <c r="AN41" i="24"/>
  <c r="AN2744" i="24"/>
  <c r="AN3158" i="24"/>
  <c r="AN3262" i="24"/>
  <c r="AN87" i="24"/>
  <c r="AN255" i="24"/>
  <c r="AN1912" i="24"/>
  <c r="AN4200" i="24"/>
  <c r="AN210" i="24"/>
  <c r="AN3056" i="24"/>
  <c r="AN105" i="24"/>
  <c r="AN4068" i="24"/>
  <c r="AN378" i="24"/>
  <c r="AN162" i="24"/>
  <c r="AO2916" i="24" l="1"/>
  <c r="AO1981" i="24"/>
  <c r="AO3412" i="24"/>
  <c r="AO3430" i="24" s="1"/>
  <c r="AO2163" i="24"/>
  <c r="AO1461" i="24"/>
  <c r="AO1928" i="24"/>
  <c r="AO4191" i="24"/>
  <c r="AO343" i="24"/>
  <c r="AO529" i="24"/>
  <c r="AO732" i="24"/>
  <c r="AO3646" i="24"/>
  <c r="AO3664" i="24" s="1"/>
  <c r="AO1023" i="24"/>
  <c r="AO552" i="24"/>
  <c r="AO570" i="24" s="1"/>
  <c r="AO2084" i="24"/>
  <c r="AO3437" i="24"/>
  <c r="AO2710" i="24"/>
  <c r="AO2188" i="24"/>
  <c r="AO4715" i="24"/>
  <c r="AO2141" i="24"/>
  <c r="AO708" i="24"/>
  <c r="AO726" i="24" s="1"/>
  <c r="AO4453" i="24"/>
  <c r="AO1876" i="24"/>
  <c r="AO4634" i="24"/>
  <c r="AO4652" i="24" s="1"/>
  <c r="AO3854" i="24"/>
  <c r="AO3872" i="24" s="1"/>
  <c r="AO1878" i="24"/>
  <c r="AO1896" i="24" s="1"/>
  <c r="AO1903" i="24"/>
  <c r="AO763" i="24"/>
  <c r="AO4345" i="24"/>
  <c r="AO1256" i="24"/>
  <c r="AO4503" i="24"/>
  <c r="AO3051" i="24"/>
  <c r="AO1254" i="24"/>
  <c r="AO1272" i="24" s="1"/>
  <c r="AO1439" i="24"/>
  <c r="AO1049" i="24"/>
  <c r="AO1409" i="24"/>
  <c r="AO3544" i="24"/>
  <c r="AO605" i="24"/>
  <c r="AO3983" i="24"/>
  <c r="AO4373" i="24"/>
  <c r="AO1279" i="24"/>
  <c r="AO370" i="24"/>
  <c r="AO388" i="24" s="1"/>
  <c r="AO291" i="24"/>
  <c r="AO3591" i="24"/>
  <c r="AO1641" i="24"/>
  <c r="AO1803" i="24"/>
  <c r="AO3567" i="24"/>
  <c r="AO4659" i="24"/>
  <c r="AO2865" i="24"/>
  <c r="AO292" i="24"/>
  <c r="AO310" i="24" s="1"/>
  <c r="AO525" i="24"/>
  <c r="AO421" i="24"/>
  <c r="AO395" i="24"/>
  <c r="AO711" i="24"/>
  <c r="AO607" i="24"/>
  <c r="AO945" i="24"/>
  <c r="AO226" i="24"/>
  <c r="AO3023" i="24"/>
  <c r="AO1308" i="24"/>
  <c r="AO3750" i="24"/>
  <c r="AO3768" i="24" s="1"/>
  <c r="AO4321" i="24"/>
  <c r="AO3905" i="24"/>
  <c r="AO2840" i="24"/>
  <c r="AO2858" i="24" s="1"/>
  <c r="AO1565" i="24"/>
  <c r="AO2501" i="24"/>
  <c r="AO253" i="24"/>
  <c r="AO425" i="24"/>
  <c r="AO789" i="24"/>
  <c r="AO4636" i="24"/>
  <c r="AO2526" i="24"/>
  <c r="AO1073" i="24"/>
  <c r="AO837" i="24"/>
  <c r="AO2787" i="24"/>
  <c r="AO3857" i="24"/>
  <c r="AO3308" i="24"/>
  <c r="AO3326" i="24" s="1"/>
  <c r="AO2319" i="24"/>
  <c r="AO1491" i="24"/>
  <c r="AO79" i="24"/>
  <c r="AO1127" i="24"/>
  <c r="AO812" i="24"/>
  <c r="AO830" i="24" s="1"/>
  <c r="AO1101" i="24"/>
  <c r="AO251" i="24"/>
  <c r="AO152" i="24"/>
  <c r="AO4198" i="24"/>
  <c r="AO252" i="24"/>
  <c r="AO76" i="24"/>
  <c r="AO967" i="24"/>
  <c r="AO4558" i="24"/>
  <c r="AO3726" i="24"/>
  <c r="AO2972" i="24"/>
  <c r="AO2347" i="24"/>
  <c r="AO1771" i="24"/>
  <c r="AO1203" i="24"/>
  <c r="AO575" i="24"/>
  <c r="AO4296" i="24"/>
  <c r="AO4314" i="24" s="1"/>
  <c r="AO4299" i="24"/>
  <c r="AO3073" i="24"/>
  <c r="AO3415" i="24"/>
  <c r="AO3931" i="24"/>
  <c r="AO2450" i="24"/>
  <c r="AO2468" i="24" s="1"/>
  <c r="AO3489" i="24"/>
  <c r="AO4637" i="24"/>
  <c r="AO3827" i="24"/>
  <c r="AO1488" i="24"/>
  <c r="AO1506" i="24" s="1"/>
  <c r="AO2580" i="24"/>
  <c r="AO2598" i="24" s="1"/>
  <c r="AO3957" i="24"/>
  <c r="AO1591" i="24"/>
  <c r="AO3961" i="24"/>
  <c r="AO2713" i="24"/>
  <c r="AO1045" i="24"/>
  <c r="AO321" i="24"/>
  <c r="AO1257" i="24"/>
  <c r="AO1669" i="24"/>
  <c r="AO656" i="24"/>
  <c r="AO674" i="24" s="1"/>
  <c r="AO265" i="24"/>
  <c r="AO473" i="24"/>
  <c r="AO811" i="24"/>
  <c r="AO269" i="24"/>
  <c r="AO581" i="24"/>
  <c r="AO737" i="24"/>
  <c r="AO551" i="24"/>
  <c r="AO759" i="24"/>
  <c r="AO604" i="24"/>
  <c r="AO622" i="24" s="1"/>
  <c r="AO919" i="24"/>
  <c r="AO864" i="24"/>
  <c r="AO882" i="24" s="1"/>
  <c r="AO841" i="24"/>
  <c r="AO1097" i="24"/>
  <c r="AO101" i="24"/>
  <c r="AO993" i="24"/>
  <c r="AO1384" i="24"/>
  <c r="AO1402" i="24" s="1"/>
  <c r="AO1647" i="24"/>
  <c r="AO1306" i="24"/>
  <c r="AO1324" i="24" s="1"/>
  <c r="AO1644" i="24"/>
  <c r="AO1662" i="24" s="1"/>
  <c r="AO153" i="24"/>
  <c r="AO1514" i="24"/>
  <c r="AO1532" i="24" s="1"/>
  <c r="AO1985" i="24"/>
  <c r="AO1955" i="24"/>
  <c r="AO2164" i="24"/>
  <c r="AO2182" i="24" s="1"/>
  <c r="AO2086" i="24"/>
  <c r="AO2104" i="24" s="1"/>
  <c r="AO2323" i="24"/>
  <c r="AO177" i="24"/>
  <c r="AO2059" i="24"/>
  <c r="AO2267" i="24"/>
  <c r="AO2788" i="24"/>
  <c r="AO2806" i="24" s="1"/>
  <c r="AO2427" i="24"/>
  <c r="AO2683" i="24"/>
  <c r="AO227" i="24"/>
  <c r="AO2736" i="24"/>
  <c r="AO2754" i="24" s="1"/>
  <c r="AO3025" i="24"/>
  <c r="AO2999" i="24"/>
  <c r="AO3233" i="24"/>
  <c r="AO3155" i="24"/>
  <c r="AO3334" i="24"/>
  <c r="AO3352" i="24" s="1"/>
  <c r="AO3515" i="24"/>
  <c r="AO3620" i="24"/>
  <c r="AO3638" i="24" s="1"/>
  <c r="AO3594" i="24"/>
  <c r="AO3612" i="24" s="1"/>
  <c r="AO3645" i="24"/>
  <c r="AO3672" i="24"/>
  <c r="AO3690" i="24" s="1"/>
  <c r="AO3805" i="24"/>
  <c r="AO3749" i="24"/>
  <c r="AO4117" i="24"/>
  <c r="AO4169" i="24"/>
  <c r="AO4221" i="24"/>
  <c r="AO4325" i="24"/>
  <c r="AO4607" i="24"/>
  <c r="AO4685" i="24"/>
  <c r="AO4480" i="24"/>
  <c r="AO3829" i="24"/>
  <c r="AO3076" i="24"/>
  <c r="AO2607" i="24"/>
  <c r="AO1775" i="24"/>
  <c r="AO1329" i="24"/>
  <c r="AO601" i="24"/>
  <c r="AO2011" i="24"/>
  <c r="AO2189" i="24"/>
  <c r="AO2138" i="24"/>
  <c r="AO2156" i="24" s="1"/>
  <c r="AO3932" i="24"/>
  <c r="AO3950" i="24" s="1"/>
  <c r="AO4425" i="24"/>
  <c r="AO3723" i="24"/>
  <c r="AO4113" i="24"/>
  <c r="AO3493" i="24"/>
  <c r="AO3853" i="24"/>
  <c r="AO2008" i="24"/>
  <c r="AO2026" i="24" s="1"/>
  <c r="AO317" i="24"/>
  <c r="AO2735" i="24"/>
  <c r="AO1020" i="24"/>
  <c r="AO1038" i="24" s="1"/>
  <c r="AO1071" i="24"/>
  <c r="AO1621" i="24"/>
  <c r="AO659" i="24"/>
  <c r="AO344" i="24"/>
  <c r="AO734" i="24"/>
  <c r="AO752" i="24" s="1"/>
  <c r="AO266" i="24"/>
  <c r="AO254" i="24"/>
  <c r="AO629" i="24"/>
  <c r="AO577" i="24"/>
  <c r="AO785" i="24"/>
  <c r="AO685" i="24"/>
  <c r="AO633" i="24"/>
  <c r="AO893" i="24"/>
  <c r="AO889" i="24"/>
  <c r="AO102" i="24"/>
  <c r="AO1176" i="24"/>
  <c r="AO1194" i="24" s="1"/>
  <c r="AO1413" i="24"/>
  <c r="AO1695" i="24"/>
  <c r="AO1335" i="24"/>
  <c r="AO1465" i="24"/>
  <c r="AO1673" i="24"/>
  <c r="AO1592" i="24"/>
  <c r="AO1610" i="24" s="1"/>
  <c r="AO1566" i="24"/>
  <c r="AO1584" i="24" s="1"/>
  <c r="AO1852" i="24"/>
  <c r="AO1870" i="24" s="1"/>
  <c r="AO2034" i="24"/>
  <c r="AO2052" i="24" s="1"/>
  <c r="AO2193" i="24"/>
  <c r="AO2115" i="24"/>
  <c r="AO178" i="24"/>
  <c r="AO2479" i="24"/>
  <c r="AO228" i="24"/>
  <c r="AO2765" i="24"/>
  <c r="AO2684" i="24"/>
  <c r="AO2866" i="24"/>
  <c r="AO2884" i="24" s="1"/>
  <c r="AO2869" i="24"/>
  <c r="AO2817" i="24"/>
  <c r="AO3047" i="24"/>
  <c r="AO3054" i="24" s="1"/>
  <c r="AO3363" i="24"/>
  <c r="AO3281" i="24"/>
  <c r="AO3519" i="24"/>
  <c r="AO3623" i="24"/>
  <c r="AO3675" i="24"/>
  <c r="AO3724" i="24"/>
  <c r="AO3742" i="24" s="1"/>
  <c r="AO3906" i="24"/>
  <c r="AO3924" i="24" s="1"/>
  <c r="AO3935" i="24"/>
  <c r="AO4062" i="24"/>
  <c r="AO4080" i="24" s="1"/>
  <c r="AO4143" i="24"/>
  <c r="AO4243" i="24"/>
  <c r="AO4347" i="24"/>
  <c r="AO4662" i="24"/>
  <c r="AO4584" i="24"/>
  <c r="AO4528" i="24"/>
  <c r="AO4475" i="24"/>
  <c r="AO4397" i="24"/>
  <c r="AO4293" i="24"/>
  <c r="AO4167" i="24"/>
  <c r="AO4007" i="24"/>
  <c r="AO4059" i="24"/>
  <c r="AO3856" i="24"/>
  <c r="AO3830" i="24"/>
  <c r="AO3617" i="24"/>
  <c r="AO3644" i="24"/>
  <c r="AO3648" i="24"/>
  <c r="AO3410" i="24"/>
  <c r="AO3280" i="24"/>
  <c r="AO3388" i="24"/>
  <c r="AO3127" i="24"/>
  <c r="AO3075" i="24"/>
  <c r="AO2967" i="24"/>
  <c r="AO2867" i="24"/>
  <c r="AO2942" i="24"/>
  <c r="AO2686" i="24"/>
  <c r="AO2681" i="24"/>
  <c r="AO2374" i="24"/>
  <c r="AO2343" i="24"/>
  <c r="AO2578" i="24"/>
  <c r="AO2399" i="24"/>
  <c r="AO2136" i="24"/>
  <c r="AO2239" i="24"/>
  <c r="AO2240" i="24"/>
  <c r="AO2266" i="24"/>
  <c r="AO1745" i="24"/>
  <c r="AO2244" i="24"/>
  <c r="AO2006" i="24"/>
  <c r="AO2318" i="24"/>
  <c r="AO1542" i="24"/>
  <c r="AO1668" i="24"/>
  <c r="AO1538" i="24"/>
  <c r="AO1151" i="24"/>
  <c r="AO1177" i="24"/>
  <c r="AO1437" i="24"/>
  <c r="AO1304" i="24"/>
  <c r="AO865" i="24"/>
  <c r="AO1122" i="24"/>
  <c r="AO1074" i="24"/>
  <c r="AO683" i="24"/>
  <c r="AO549" i="24"/>
  <c r="AO550" i="24"/>
  <c r="AO576" i="24"/>
  <c r="AO1126" i="24"/>
  <c r="AO393" i="24"/>
  <c r="AO762" i="24"/>
  <c r="AO372" i="24"/>
  <c r="AO527" i="24"/>
  <c r="AO472" i="24"/>
  <c r="AO1099" i="24"/>
  <c r="AO861" i="24"/>
  <c r="AO1824" i="24"/>
  <c r="AO2395" i="24"/>
  <c r="AO814" i="24"/>
  <c r="AO996" i="24"/>
  <c r="AO2812" i="24"/>
  <c r="AO1204" i="24"/>
  <c r="AO1958" i="24"/>
  <c r="AO316" i="24"/>
  <c r="AO1512" i="24"/>
  <c r="AO1069" i="24"/>
  <c r="AO1801" i="24"/>
  <c r="AO3959" i="24"/>
  <c r="AO2841" i="24"/>
  <c r="AO3722" i="24"/>
  <c r="AO4401" i="24"/>
  <c r="AO2738" i="24"/>
  <c r="AO3566" i="24"/>
  <c r="AO3543" i="24"/>
  <c r="AO4579" i="24"/>
  <c r="AO2162" i="24"/>
  <c r="AO4349" i="24"/>
  <c r="AO788" i="24"/>
  <c r="AO4297" i="24"/>
  <c r="AO3124" i="24"/>
  <c r="AO4583" i="24"/>
  <c r="AO3877" i="24"/>
  <c r="AO3128" i="24"/>
  <c r="AO3488" i="24"/>
  <c r="AO4606" i="24"/>
  <c r="AO4531" i="24"/>
  <c r="AO4449" i="24"/>
  <c r="AO4375" i="24"/>
  <c r="AO4245" i="24"/>
  <c r="AO4164" i="24"/>
  <c r="AO3985" i="24"/>
  <c r="AO4037" i="24"/>
  <c r="AO3904" i="24"/>
  <c r="AO3752" i="24"/>
  <c r="AO3595" i="24"/>
  <c r="AO3570" i="24"/>
  <c r="AO3462" i="24"/>
  <c r="AO3384" i="24"/>
  <c r="AO3394" i="24" s="1"/>
  <c r="AO3439" i="24"/>
  <c r="AO3253" i="24"/>
  <c r="AO3101" i="24"/>
  <c r="AO2993" i="24"/>
  <c r="AO2915" i="24"/>
  <c r="AO2868" i="24"/>
  <c r="AO2946" i="24"/>
  <c r="AO2659" i="24"/>
  <c r="AO2477" i="24"/>
  <c r="AO2577" i="24"/>
  <c r="AO2504" i="24"/>
  <c r="AO2396" i="24"/>
  <c r="AO2062" i="24"/>
  <c r="AO2214" i="24"/>
  <c r="AO2166" i="24"/>
  <c r="AO2192" i="24"/>
  <c r="AO1927" i="24"/>
  <c r="AO1723" i="24"/>
  <c r="AO2005" i="24"/>
  <c r="AO1932" i="24"/>
  <c r="AO1984" i="24"/>
  <c r="AO1594" i="24"/>
  <c r="AO1464" i="24"/>
  <c r="AO1148" i="24"/>
  <c r="AO1174" i="24"/>
  <c r="AO1386" i="24"/>
  <c r="AO1230" i="24"/>
  <c r="AO1018" i="24"/>
  <c r="AO1360" i="24"/>
  <c r="AO1048" i="24"/>
  <c r="AO866" i="24"/>
  <c r="AO731" i="24"/>
  <c r="AO918" i="24"/>
  <c r="AO1017" i="24"/>
  <c r="AO995" i="24"/>
  <c r="AO368" i="24"/>
  <c r="AO445" i="24"/>
  <c r="AO263" i="24"/>
  <c r="AO319" i="24"/>
  <c r="AO293" i="24"/>
  <c r="AO940" i="24"/>
  <c r="AO1434" i="24"/>
  <c r="AO2474" i="24"/>
  <c r="AO2660" i="24"/>
  <c r="AO679" i="24"/>
  <c r="AO1541" i="24"/>
  <c r="AO524" i="24"/>
  <c r="AO1489" i="24"/>
  <c r="AO2529" i="24"/>
  <c r="AO523" i="24"/>
  <c r="AO2139" i="24"/>
  <c r="AO502" i="24"/>
  <c r="AO1698" i="24"/>
  <c r="AO1646" i="24"/>
  <c r="AO4142" i="24"/>
  <c r="AO3097" i="24"/>
  <c r="AO3540" i="24"/>
  <c r="AO4064" i="24"/>
  <c r="AO4610" i="24"/>
  <c r="AO3050" i="24"/>
  <c r="AO4193" i="24"/>
  <c r="AO2919" i="24"/>
  <c r="AO3596" i="24"/>
  <c r="AO4632" i="24"/>
  <c r="AO2530" i="24"/>
  <c r="AO3774" i="24"/>
  <c r="AO4376" i="24"/>
  <c r="AO809" i="24"/>
  <c r="AO2998" i="24"/>
  <c r="AO3825" i="24"/>
  <c r="AO4320" i="24"/>
  <c r="AO3621" i="24"/>
  <c r="AO4684" i="24"/>
  <c r="AO3232" i="24"/>
  <c r="AO4398" i="24"/>
  <c r="AO4683" i="24"/>
  <c r="AO4605" i="24"/>
  <c r="AO4506" i="24"/>
  <c r="AO4427" i="24"/>
  <c r="AO4346" i="24"/>
  <c r="AO4242" i="24"/>
  <c r="AO4194" i="24"/>
  <c r="AO4086" i="24"/>
  <c r="AO4034" i="24"/>
  <c r="AO3748" i="24"/>
  <c r="AO3778" i="24"/>
  <c r="AO3592" i="24"/>
  <c r="AO3673" i="24"/>
  <c r="AO3513" i="24"/>
  <c r="AO3279" i="24"/>
  <c r="AO3306" i="24"/>
  <c r="AO3231" i="24"/>
  <c r="AO3176" i="24"/>
  <c r="AO3098" i="24"/>
  <c r="AO2971" i="24"/>
  <c r="AO2893" i="24"/>
  <c r="AO2894" i="24"/>
  <c r="AO2789" i="24"/>
  <c r="AO2656" i="24"/>
  <c r="AO2525" i="24"/>
  <c r="AO2555" i="24"/>
  <c r="AO2373" i="24"/>
  <c r="AO2295" i="24"/>
  <c r="AO2165" i="24"/>
  <c r="AO2140" i="24"/>
  <c r="AO2057" i="24"/>
  <c r="AO2083" i="24"/>
  <c r="AO1905" i="24"/>
  <c r="AO2425" i="24"/>
  <c r="AO1983" i="24"/>
  <c r="AO1798" i="24"/>
  <c r="AO1724" i="24"/>
  <c r="AO1667" i="24"/>
  <c r="AO1463" i="24"/>
  <c r="AO1720" i="24"/>
  <c r="AO1433" i="24"/>
  <c r="AO1459" i="24"/>
  <c r="AO1252" i="24"/>
  <c r="AO1515" i="24"/>
  <c r="AO944" i="24"/>
  <c r="AO1226" i="24"/>
  <c r="AO709" i="24"/>
  <c r="AO783" i="24"/>
  <c r="AO813" i="24"/>
  <c r="AO294" i="24"/>
  <c r="AO423" i="24"/>
  <c r="AO653" i="24"/>
  <c r="AO554" i="24"/>
  <c r="AO735" i="24"/>
  <c r="AO943" i="24"/>
  <c r="AO371" i="24"/>
  <c r="AO2161" i="24"/>
  <c r="AO2764" i="24"/>
  <c r="AO1693" i="24"/>
  <c r="AO2187" i="24"/>
  <c r="AO1620" i="24"/>
  <c r="AO862" i="24"/>
  <c r="AO2009" i="24"/>
  <c r="AO836" i="24"/>
  <c r="AO398" i="24"/>
  <c r="AO1957" i="24"/>
  <c r="AO2997" i="24"/>
  <c r="AO4246" i="24"/>
  <c r="AO3179" i="24"/>
  <c r="AO3751" i="24"/>
  <c r="AO4138" i="24"/>
  <c r="AO4148" i="24" s="1"/>
  <c r="AO3202" i="24"/>
  <c r="AO3699" i="24"/>
  <c r="AO4272" i="24"/>
  <c r="AO3123" i="24"/>
  <c r="AO3803" i="24"/>
  <c r="AO4657" i="24"/>
  <c r="AO3669" i="24"/>
  <c r="AO4423" i="24"/>
  <c r="AO3071" i="24"/>
  <c r="AO3930" i="24"/>
  <c r="AO3933" i="24"/>
  <c r="AO2217" i="24"/>
  <c r="AO3019" i="24"/>
  <c r="AO2317" i="24"/>
  <c r="AO4661" i="24"/>
  <c r="AO4609" i="24"/>
  <c r="AO4505" i="24"/>
  <c r="AO4424" i="24"/>
  <c r="AO4324" i="24"/>
  <c r="AO4350" i="24"/>
  <c r="AO4190" i="24"/>
  <c r="AO4085" i="24"/>
  <c r="AO4090" i="24"/>
  <c r="AO3799" i="24"/>
  <c r="AO3804" i="24"/>
  <c r="AO3747" i="24"/>
  <c r="AO3670" i="24"/>
  <c r="AO3514" i="24"/>
  <c r="AO3257" i="24"/>
  <c r="AO3335" i="24"/>
  <c r="AO3180" i="24"/>
  <c r="AO3387" i="24"/>
  <c r="AO3024" i="24"/>
  <c r="AO2968" i="24"/>
  <c r="AO2890" i="24"/>
  <c r="AO2920" i="24"/>
  <c r="AO2786" i="24"/>
  <c r="AO2708" i="24"/>
  <c r="AO2503" i="24"/>
  <c r="AO2552" i="24"/>
  <c r="AO2370" i="24"/>
  <c r="AO2292" i="24"/>
  <c r="AO2322" i="24"/>
  <c r="AO2031" i="24"/>
  <c r="AO2035" i="24"/>
  <c r="AO2061" i="24"/>
  <c r="AO2321" i="24"/>
  <c r="AO1979" i="24"/>
  <c r="AO1980" i="24"/>
  <c r="AO1990" i="24" s="1"/>
  <c r="AO2036" i="24"/>
  <c r="AO1615" i="24"/>
  <c r="AO1645" i="24"/>
  <c r="AO1460" i="24"/>
  <c r="AO1381" i="24"/>
  <c r="AO1407" i="24"/>
  <c r="AO1408" i="24"/>
  <c r="AO1178" i="24"/>
  <c r="AO1438" i="24"/>
  <c r="AO1121" i="24"/>
  <c r="AO939" i="24"/>
  <c r="AO1229" i="24"/>
  <c r="AO706" i="24"/>
  <c r="AO761" i="24"/>
  <c r="AO787" i="24"/>
  <c r="AO810" i="24"/>
  <c r="AO580" i="24"/>
  <c r="AO528" i="24"/>
  <c r="AO420" i="24"/>
  <c r="AO631" i="24"/>
  <c r="AO267" i="24"/>
  <c r="AO450" i="24"/>
  <c r="AO1255" i="24"/>
  <c r="AO315" i="24"/>
  <c r="AO1490" i="24"/>
  <c r="AO2682" i="24"/>
  <c r="AO606" i="24"/>
  <c r="AO1828" i="24"/>
  <c r="AO1750" i="24"/>
  <c r="AO1486" i="24"/>
  <c r="AO966" i="24"/>
  <c r="AO1697" i="24"/>
  <c r="AO3413" i="24"/>
  <c r="AO4294" i="24"/>
  <c r="AO3362" i="24"/>
  <c r="AO3773" i="24"/>
  <c r="AO4112" i="24"/>
  <c r="AO1823" i="24"/>
  <c r="AO3907" i="24"/>
  <c r="AO3201" i="24"/>
  <c r="AO3852" i="24"/>
  <c r="AO3934" i="24"/>
  <c r="AO4450" i="24"/>
  <c r="AO3227" i="24"/>
  <c r="AO3981" i="24"/>
  <c r="AO4658" i="24"/>
  <c r="AO3955" i="24"/>
  <c r="AO1879" i="24"/>
  <c r="AO3409" i="24"/>
  <c r="AO3332" i="24"/>
  <c r="AO3487" i="24"/>
  <c r="AO4631" i="24"/>
  <c r="AO4557" i="24"/>
  <c r="AO4553" i="24"/>
  <c r="AO4454" i="24"/>
  <c r="AO4268" i="24"/>
  <c r="AO4163" i="24"/>
  <c r="AO4033" i="24"/>
  <c r="AO4060" i="24"/>
  <c r="AO3777" i="24"/>
  <c r="AO3826" i="24"/>
  <c r="AO3643" i="24"/>
  <c r="AO3622" i="24"/>
  <c r="AO3466" i="24"/>
  <c r="AO3254" i="24"/>
  <c r="AO3361" i="24"/>
  <c r="AO3310" i="24"/>
  <c r="AO2994" i="24"/>
  <c r="AO3153" i="24"/>
  <c r="AO2838" i="24"/>
  <c r="AO2816" i="24"/>
  <c r="AO2811" i="24"/>
  <c r="AO2712" i="24"/>
  <c r="AO2759" i="24"/>
  <c r="AO2426" i="24"/>
  <c r="AO2478" i="24"/>
  <c r="AO2685" i="24"/>
  <c r="AO188" i="24" s="1"/>
  <c r="AO2218" i="24"/>
  <c r="AO2213" i="24"/>
  <c r="AO2032" i="24"/>
  <c r="AO2058" i="24"/>
  <c r="AO1953" i="24"/>
  <c r="AO1954" i="24"/>
  <c r="AO1964" i="24" s="1"/>
  <c r="AO1906" i="24"/>
  <c r="AO1849" i="24"/>
  <c r="AO1593" i="24"/>
  <c r="AO1642" i="24"/>
  <c r="AO1853" i="24"/>
  <c r="AO1359" i="24"/>
  <c r="AO1385" i="24"/>
  <c r="AO1334" i="24"/>
  <c r="AO1303" i="24"/>
  <c r="AO1355" i="24"/>
  <c r="AO1047" i="24"/>
  <c r="AO1096" i="24"/>
  <c r="AO917" i="24"/>
  <c r="AO991" i="24"/>
  <c r="AO632" i="24"/>
  <c r="AO758" i="24"/>
  <c r="AO784" i="24"/>
  <c r="AO736" i="24"/>
  <c r="AO476" i="24"/>
  <c r="AO419" i="24"/>
  <c r="AO346" i="24"/>
  <c r="AO498" i="24"/>
  <c r="AO475" i="24"/>
  <c r="AO1070" i="24"/>
  <c r="AO1619" i="24"/>
  <c r="AO2608" i="24"/>
  <c r="AO657" i="24"/>
  <c r="AO680" i="24"/>
  <c r="AO2010" i="24"/>
  <c r="AO342" i="24"/>
  <c r="AO1901" i="24"/>
  <c r="AO1251" i="24"/>
  <c r="AO1516" i="24"/>
  <c r="AO1100" i="24"/>
  <c r="AO891" i="24"/>
  <c r="AO3154" i="24"/>
  <c r="AO4402" i="24"/>
  <c r="AO3929" i="24"/>
  <c r="AO4216" i="24"/>
  <c r="AO2348" i="24"/>
  <c r="AO3228" i="24"/>
  <c r="AO3238" i="24" s="1"/>
  <c r="AO4371" i="24"/>
  <c r="AO3150" i="24"/>
  <c r="AO3960" i="24"/>
  <c r="AO992" i="24"/>
  <c r="AO3205" i="24"/>
  <c r="AO4479" i="24"/>
  <c r="AO2630" i="24"/>
  <c r="AO4709" i="24"/>
  <c r="AO4111" i="24"/>
  <c r="AO2447" i="24"/>
  <c r="AO3908" i="24"/>
  <c r="AO3309" i="24"/>
  <c r="AO4580" i="24"/>
  <c r="AO4590" i="24" s="1"/>
  <c r="AO4428" i="24"/>
  <c r="AO4298" i="24"/>
  <c r="AO4267" i="24"/>
  <c r="AO4141" i="24"/>
  <c r="AO4011" i="24"/>
  <c r="AO4089" i="24"/>
  <c r="AO3800" i="24"/>
  <c r="AO3696" i="24"/>
  <c r="AO3618" i="24"/>
  <c r="AO3674" i="24"/>
  <c r="AO3492" i="24"/>
  <c r="AO3461" i="24"/>
  <c r="AO3358" i="24"/>
  <c r="AO3206" i="24"/>
  <c r="AO3046" i="24"/>
  <c r="AO3102" i="24"/>
  <c r="AO3045" i="24"/>
  <c r="AO2941" i="24"/>
  <c r="AO2785" i="24"/>
  <c r="AO2815" i="24"/>
  <c r="AO2737" i="24"/>
  <c r="AO2551" i="24"/>
  <c r="AO2369" i="24"/>
  <c r="AO2629" i="24"/>
  <c r="AO2087" i="24"/>
  <c r="AO2191" i="24"/>
  <c r="AO2422" i="24"/>
  <c r="AO2633" i="24"/>
  <c r="AO1931" i="24"/>
  <c r="AO1880" i="24"/>
  <c r="AO1886" i="24" s="1"/>
  <c r="AO1797" i="24"/>
  <c r="AO1827" i="24"/>
  <c r="AO1850" i="24"/>
  <c r="AO1568" i="24"/>
  <c r="AO1356" i="24"/>
  <c r="AO1382" i="24"/>
  <c r="AO1225" i="24"/>
  <c r="AO1281" i="24"/>
  <c r="AO1330" i="24"/>
  <c r="AO839" i="24"/>
  <c r="AO1022" i="24"/>
  <c r="AO914" i="24"/>
  <c r="AO924" i="24" s="1"/>
  <c r="AO969" i="24"/>
  <c r="AO757" i="24"/>
  <c r="AO684" i="24"/>
  <c r="AO710" i="24"/>
  <c r="AO627" i="24"/>
  <c r="AO367" i="24"/>
  <c r="AO397" i="24"/>
  <c r="AO471" i="24"/>
  <c r="AO424" i="24"/>
  <c r="AO1411" i="24"/>
  <c r="AO1412" i="24"/>
  <c r="AO2707" i="24"/>
  <c r="AO289" i="24"/>
  <c r="AO1044" i="24"/>
  <c r="AO1125" i="24"/>
  <c r="AO2500" i="24"/>
  <c r="AO2510" i="24" s="1"/>
  <c r="AO970" i="24"/>
  <c r="AO2109" i="24"/>
  <c r="AO1278" i="24"/>
  <c r="AO1021" i="24"/>
  <c r="AO628" i="24"/>
  <c r="AO3357" i="24"/>
  <c r="AO3517" i="24"/>
  <c r="AO3881" i="24"/>
  <c r="AO4323" i="24"/>
  <c r="AO2400" i="24"/>
  <c r="AO3465" i="24"/>
  <c r="AO4038" i="24"/>
  <c r="AO4116" i="24"/>
  <c r="AO1776" i="24"/>
  <c r="AO3283" i="24"/>
  <c r="AO3878" i="24"/>
  <c r="AO4532" i="24"/>
  <c r="AO2473" i="24"/>
  <c r="AO3414" i="24"/>
  <c r="AO2945" i="24"/>
  <c r="AO2603" i="24"/>
  <c r="AO2634" i="24"/>
  <c r="AO1694" i="24"/>
  <c r="AO3647" i="24"/>
  <c r="AO1749" i="24"/>
  <c r="AO835" i="24"/>
  <c r="AO341" i="24"/>
  <c r="AO1333" i="24"/>
  <c r="AO2864" i="24"/>
  <c r="AO1095" i="24"/>
  <c r="AO1589" i="24"/>
  <c r="AO2499" i="24"/>
  <c r="AO2110" i="24"/>
  <c r="AO2734" i="24"/>
  <c r="AO2744" i="24" s="1"/>
  <c r="AO1563" i="24"/>
  <c r="AO1043" i="24"/>
  <c r="AO3851" i="24"/>
  <c r="AO1590" i="24"/>
  <c r="AO3440" i="24"/>
  <c r="AO3982" i="24"/>
  <c r="AO4319" i="24"/>
  <c r="AO2451" i="24"/>
  <c r="AO3383" i="24"/>
  <c r="AO3986" i="24"/>
  <c r="AO2556" i="24"/>
  <c r="AO3258" i="24"/>
  <c r="AO4215" i="24"/>
  <c r="AO1902" i="24"/>
  <c r="AO3331" i="24"/>
  <c r="AO4008" i="24"/>
  <c r="AO4018" i="24" s="1"/>
  <c r="AO4635" i="24"/>
  <c r="AO2581" i="24"/>
  <c r="AO3435" i="24"/>
  <c r="AO4168" i="24"/>
  <c r="AO2863" i="24"/>
  <c r="AO3049" i="24"/>
  <c r="AO4688" i="24"/>
  <c r="AO1564" i="24"/>
  <c r="AO4220" i="24"/>
  <c r="AO4687" i="24"/>
  <c r="AO4527" i="24"/>
  <c r="AO4476" i="24"/>
  <c r="AO4501" i="24"/>
  <c r="AO4219" i="24"/>
  <c r="AO4189" i="24"/>
  <c r="AO4063" i="24"/>
  <c r="AO3882" i="24"/>
  <c r="AO3695" i="24"/>
  <c r="AO3725" i="24"/>
  <c r="AO3569" i="24"/>
  <c r="AO3518" i="24"/>
  <c r="AO3305" i="24"/>
  <c r="AO3336" i="24"/>
  <c r="AO3149" i="24"/>
  <c r="AO3175" i="24"/>
  <c r="AO2889" i="24"/>
  <c r="AO2842" i="24"/>
  <c r="AO2760" i="24"/>
  <c r="AO2790" i="24"/>
  <c r="AO2448" i="24"/>
  <c r="AO2452" i="24"/>
  <c r="AO2344" i="24"/>
  <c r="AO2421" i="24"/>
  <c r="AO2270" i="24"/>
  <c r="AO2114" i="24"/>
  <c r="AO2243" i="24"/>
  <c r="AO2269" i="24"/>
  <c r="AO2113" i="24"/>
  <c r="AO1854" i="24"/>
  <c r="AO1746" i="24"/>
  <c r="AO1772" i="24"/>
  <c r="AO1802" i="24"/>
  <c r="AO1616" i="24"/>
  <c r="AO1671" i="24"/>
  <c r="AO1672" i="24"/>
  <c r="AO1173" i="24"/>
  <c r="AO1199" i="24"/>
  <c r="AO1200" i="24"/>
  <c r="AO1307" i="24"/>
  <c r="AO1147" i="24"/>
  <c r="AO887" i="24"/>
  <c r="AO888" i="24"/>
  <c r="AO1152" i="24"/>
  <c r="AO705" i="24"/>
  <c r="AO658" i="24"/>
  <c r="AO553" i="24"/>
  <c r="AO579" i="24"/>
  <c r="AO602" i="24"/>
  <c r="AO268" i="24"/>
  <c r="AO320" i="24"/>
  <c r="AO446" i="24"/>
  <c r="AO456" i="24" s="1"/>
  <c r="AO290" i="24"/>
  <c r="AO300" i="24" s="1"/>
  <c r="AO264" i="24"/>
  <c r="AO654" i="24"/>
  <c r="AO1485" i="24"/>
  <c r="AO2604" i="24"/>
  <c r="AO3020" i="24"/>
  <c r="AO1277" i="24"/>
  <c r="AO2088" i="24"/>
  <c r="AO501" i="24"/>
  <c r="AO1537" i="24"/>
  <c r="AO2296" i="24"/>
  <c r="AO497" i="24"/>
  <c r="AO965" i="24"/>
  <c r="AO1511" i="24"/>
  <c r="AO3721" i="24"/>
  <c r="AO2733" i="24"/>
  <c r="AO3491" i="24"/>
  <c r="AO3956" i="24"/>
  <c r="AO4372" i="24"/>
  <c r="AO4382" i="24" s="1"/>
  <c r="AO2837" i="24"/>
  <c r="AO3565" i="24"/>
  <c r="AO4012" i="24"/>
  <c r="AO4502" i="24"/>
  <c r="AO1567" i="24"/>
  <c r="AO4710" i="24"/>
  <c r="AO2711" i="24"/>
  <c r="AO3700" i="24"/>
  <c r="AO4241" i="24"/>
  <c r="AO3072" i="24"/>
  <c r="AO4554" i="24"/>
  <c r="AO3855" i="24"/>
  <c r="AO4713" i="24"/>
  <c r="AO1875" i="24"/>
  <c r="AO4137" i="24"/>
  <c r="AO399" i="24"/>
  <c r="AO29" i="24"/>
  <c r="AO129" i="24"/>
  <c r="AO54" i="24"/>
  <c r="AO373" i="24"/>
  <c r="AO26" i="24"/>
  <c r="AO126" i="24"/>
  <c r="AO51" i="24"/>
  <c r="AO369" i="24"/>
  <c r="AO733" i="24"/>
  <c r="AO104" i="24"/>
  <c r="AO103" i="24"/>
  <c r="AO1361" i="24"/>
  <c r="AO1228" i="24"/>
  <c r="AO1246" i="24" s="1"/>
  <c r="AO1205" i="24"/>
  <c r="AO1175" i="24"/>
  <c r="AO1383" i="24"/>
  <c r="AO1283" i="24"/>
  <c r="AO1513" i="24"/>
  <c r="AO1520" i="24" s="1"/>
  <c r="AO1721" i="24"/>
  <c r="AO1595" i="24"/>
  <c r="AO1517" i="24"/>
  <c r="AO1982" i="24"/>
  <c r="AO2000" i="24" s="1"/>
  <c r="AO1929" i="24"/>
  <c r="AO2241" i="24"/>
  <c r="AO2528" i="24"/>
  <c r="AO2546" i="24" s="1"/>
  <c r="AO2268" i="24"/>
  <c r="AO2286" i="24" s="1"/>
  <c r="AO2527" i="24"/>
  <c r="AO2632" i="24"/>
  <c r="AO2650" i="24" s="1"/>
  <c r="AO2762" i="24"/>
  <c r="AO2780" i="24" s="1"/>
  <c r="AO2918" i="24"/>
  <c r="AO2936" i="24" s="1"/>
  <c r="AO2761" i="24"/>
  <c r="AO2895" i="24"/>
  <c r="AO2917" i="24"/>
  <c r="AO3074" i="24"/>
  <c r="AO3092" i="24" s="1"/>
  <c r="AO3230" i="24"/>
  <c r="AO3248" i="24" s="1"/>
  <c r="AO3207" i="24"/>
  <c r="AO3311" i="24"/>
  <c r="AO3285" i="24"/>
  <c r="AO3671" i="24"/>
  <c r="AO3678" i="24" s="1"/>
  <c r="AO3697" i="24"/>
  <c r="AO3801" i="24"/>
  <c r="AO3879" i="24"/>
  <c r="AO4010" i="24"/>
  <c r="AO4028" i="24" s="1"/>
  <c r="AO4065" i="24"/>
  <c r="AO4165" i="24"/>
  <c r="AO4270" i="24"/>
  <c r="AO4288" i="24" s="1"/>
  <c r="AO4322" i="24"/>
  <c r="AO4340" i="24" s="1"/>
  <c r="AO4477" i="24"/>
  <c r="AO4533" i="24"/>
  <c r="AO4581" i="24"/>
  <c r="AO492" i="24"/>
  <c r="AO428" i="24"/>
  <c r="AO27" i="24"/>
  <c r="AO127" i="24"/>
  <c r="AO52" i="24"/>
  <c r="AO838" i="24"/>
  <c r="AO856" i="24" s="1"/>
  <c r="AO1046" i="24"/>
  <c r="AO1064" i="24" s="1"/>
  <c r="AO994" i="24"/>
  <c r="AO1012" i="24" s="1"/>
  <c r="AO942" i="24"/>
  <c r="AO1305" i="24"/>
  <c r="AO1253" i="24"/>
  <c r="AO1331" i="24"/>
  <c r="AO1825" i="24"/>
  <c r="AO1643" i="24"/>
  <c r="AO1725" i="24"/>
  <c r="AO154" i="24"/>
  <c r="AO1774" i="24"/>
  <c r="AO1792" i="24" s="1"/>
  <c r="AO1930" i="24"/>
  <c r="AO1948" i="24" s="1"/>
  <c r="AO2293" i="24"/>
  <c r="AO1829" i="24"/>
  <c r="AO2167" i="24"/>
  <c r="AO2060" i="24"/>
  <c r="AO2078" i="24" s="1"/>
  <c r="AO2242" i="24"/>
  <c r="AO2260" i="24" s="1"/>
  <c r="AO2502" i="24"/>
  <c r="AO2520" i="24" s="1"/>
  <c r="AO2609" i="24"/>
  <c r="AO2661" i="24"/>
  <c r="AO2791" i="24"/>
  <c r="AO2943" i="24"/>
  <c r="AO2944" i="24"/>
  <c r="AO2962" i="24" s="1"/>
  <c r="AO3103" i="24"/>
  <c r="AO3129" i="24"/>
  <c r="AO3411" i="24"/>
  <c r="AO3255" i="24"/>
  <c r="AO3152" i="24"/>
  <c r="AO3170" i="24" s="1"/>
  <c r="AO3359" i="24"/>
  <c r="AO3490" i="24"/>
  <c r="AO3508" i="24" s="1"/>
  <c r="AO3441" i="24"/>
  <c r="AO3593" i="24"/>
  <c r="AO4039" i="24"/>
  <c r="AO4088" i="24"/>
  <c r="AO4106" i="24" s="1"/>
  <c r="AO4273" i="24"/>
  <c r="AO4399" i="24"/>
  <c r="AO4633" i="24"/>
  <c r="AO4271" i="24"/>
  <c r="AO3539" i="24"/>
  <c r="AO2763" i="24"/>
  <c r="AO2265" i="24"/>
  <c r="AO141" i="24"/>
  <c r="AO913" i="24"/>
  <c r="AO394" i="24"/>
  <c r="AO3541" i="24"/>
  <c r="AO4348" i="24"/>
  <c r="AO4366" i="24" s="1"/>
  <c r="AO3828" i="24"/>
  <c r="AO3846" i="24" s="1"/>
  <c r="AO2579" i="24"/>
  <c r="AO4192" i="24"/>
  <c r="AO4210" i="24" s="1"/>
  <c r="AO3464" i="24"/>
  <c r="AO3482" i="24" s="1"/>
  <c r="AO3545" i="24"/>
  <c r="AO4556" i="24"/>
  <c r="AO4574" i="24" s="1"/>
  <c r="AO3178" i="24"/>
  <c r="AO3196" i="24" s="1"/>
  <c r="AO4660" i="24"/>
  <c r="AO4678" i="24" s="1"/>
  <c r="AO4711" i="24"/>
  <c r="AO3100" i="24"/>
  <c r="AO3118" i="24" s="1"/>
  <c r="AO295" i="24"/>
  <c r="AO298" i="24" s="1"/>
  <c r="AO1670" i="24"/>
  <c r="AO1688" i="24" s="1"/>
  <c r="AO500" i="24"/>
  <c r="AO518" i="24" s="1"/>
  <c r="AO941" i="24"/>
  <c r="AO603" i="24"/>
  <c r="AO422" i="24"/>
  <c r="AO440" i="24" s="1"/>
  <c r="AO77" i="24"/>
  <c r="AO28" i="24"/>
  <c r="AO128" i="24"/>
  <c r="AO53" i="24"/>
  <c r="AO630" i="24"/>
  <c r="AO648" i="24" s="1"/>
  <c r="AO1098" i="24"/>
  <c r="AO1116" i="24" s="1"/>
  <c r="AO786" i="24"/>
  <c r="AO804" i="24" s="1"/>
  <c r="AO867" i="24"/>
  <c r="AO1075" i="24"/>
  <c r="AO1332" i="24"/>
  <c r="AO1350" i="24" s="1"/>
  <c r="AO971" i="24"/>
  <c r="AO974" i="24" s="1"/>
  <c r="AO1410" i="24"/>
  <c r="AO1428" i="24" s="1"/>
  <c r="AO1150" i="24"/>
  <c r="AO1168" i="24" s="1"/>
  <c r="AO1358" i="24"/>
  <c r="AO1376" i="24" s="1"/>
  <c r="AO1280" i="24"/>
  <c r="AO1298" i="24" s="1"/>
  <c r="AO2216" i="24"/>
  <c r="AO1956" i="24"/>
  <c r="AO1974" i="24" s="1"/>
  <c r="AO1569" i="24"/>
  <c r="AO1777" i="24"/>
  <c r="AO1851" i="24"/>
  <c r="AO2349" i="24"/>
  <c r="AO1959" i="24"/>
  <c r="AO2033" i="24"/>
  <c r="AO1877" i="24"/>
  <c r="AO2215" i="24"/>
  <c r="AO2320" i="24"/>
  <c r="AO2338" i="24" s="1"/>
  <c r="AO2089" i="24"/>
  <c r="AO2271" i="24"/>
  <c r="AO2557" i="24"/>
  <c r="AO2531" i="24"/>
  <c r="AO2424" i="24"/>
  <c r="AO2442" i="24" s="1"/>
  <c r="AO2372" i="24"/>
  <c r="AO2390" i="24" s="1"/>
  <c r="AO2657" i="24"/>
  <c r="AO2709" i="24"/>
  <c r="AO2892" i="24"/>
  <c r="AO2910" i="24" s="1"/>
  <c r="AO2995" i="24"/>
  <c r="AO3022" i="24"/>
  <c r="AO3040" i="24" s="1"/>
  <c r="AO3177" i="24"/>
  <c r="AO3282" i="24"/>
  <c r="AO3300" i="24" s="1"/>
  <c r="AO3229" i="24"/>
  <c r="AO3236" i="24" s="1"/>
  <c r="AO3571" i="24"/>
  <c r="AO3779" i="24"/>
  <c r="AO3727" i="24"/>
  <c r="AO3987" i="24"/>
  <c r="AO4061" i="24"/>
  <c r="AO4091" i="24"/>
  <c r="AO4455" i="24"/>
  <c r="AO4555" i="24"/>
  <c r="AO4585" i="24"/>
  <c r="AO4686" i="24"/>
  <c r="AO4704" i="24" s="1"/>
  <c r="AO4115" i="24"/>
  <c r="AO3436" i="24"/>
  <c r="AO2655" i="24"/>
  <c r="AO2291" i="24"/>
  <c r="AO1719" i="24"/>
  <c r="AO840" i="24"/>
  <c r="AO449" i="24"/>
  <c r="AO63" i="24" s="1"/>
  <c r="AO2111" i="24"/>
  <c r="AO4608" i="24"/>
  <c r="AO4626" i="24" s="1"/>
  <c r="AO4269" i="24"/>
  <c r="AO4374" i="24"/>
  <c r="AO4392" i="24" s="1"/>
  <c r="AO3385" i="24"/>
  <c r="AO2475" i="24"/>
  <c r="AO4139" i="24"/>
  <c r="AO4146" i="24" s="1"/>
  <c r="AO3467" i="24"/>
  <c r="AO3307" i="24"/>
  <c r="AO4400" i="24"/>
  <c r="AO4418" i="24" s="1"/>
  <c r="AO3181" i="24"/>
  <c r="AO4478" i="24"/>
  <c r="AO4496" i="24" s="1"/>
  <c r="AO3775" i="24"/>
  <c r="AO4663" i="24"/>
  <c r="AO3099" i="24"/>
  <c r="AO1436" i="24"/>
  <c r="AO1454" i="24" s="1"/>
  <c r="AO1540" i="24"/>
  <c r="AO1699" i="24"/>
  <c r="AO1539" i="24"/>
  <c r="AO2297" i="24"/>
  <c r="AO503" i="24"/>
  <c r="AP3" i="24"/>
  <c r="AO451" i="24"/>
  <c r="AO78" i="24"/>
  <c r="AO318" i="24"/>
  <c r="AO526" i="24"/>
  <c r="AO544" i="24" s="1"/>
  <c r="AO448" i="24"/>
  <c r="AO466" i="24" s="1"/>
  <c r="AO890" i="24"/>
  <c r="AO908" i="24" s="1"/>
  <c r="AO707" i="24"/>
  <c r="AO815" i="24"/>
  <c r="AO915" i="24"/>
  <c r="AO922" i="24" s="1"/>
  <c r="AO1123" i="24"/>
  <c r="AO968" i="24"/>
  <c r="AO986" i="24" s="1"/>
  <c r="AO1019" i="24"/>
  <c r="AO1202" i="24"/>
  <c r="AO1220" i="24" s="1"/>
  <c r="AO1179" i="24"/>
  <c r="AO1387" i="24"/>
  <c r="AO1309" i="24"/>
  <c r="AO1618" i="24"/>
  <c r="AO1636" i="24" s="1"/>
  <c r="AO1617" i="24"/>
  <c r="AO1751" i="24"/>
  <c r="AO2007" i="24"/>
  <c r="AO1904" i="24"/>
  <c r="AO1922" i="24" s="1"/>
  <c r="AO1826" i="24"/>
  <c r="AO1844" i="24" s="1"/>
  <c r="AO2037" i="24"/>
  <c r="AO2137" i="24"/>
  <c r="AO2063" i="24"/>
  <c r="AO2397" i="24"/>
  <c r="AO2605" i="24"/>
  <c r="AO2476" i="24"/>
  <c r="AO2494" i="24" s="1"/>
  <c r="AO2606" i="24"/>
  <c r="AO2624" i="24" s="1"/>
  <c r="AO2401" i="24"/>
  <c r="AO2346" i="24"/>
  <c r="AO2364" i="24" s="1"/>
  <c r="AO2554" i="24"/>
  <c r="AO2572" i="24" s="1"/>
  <c r="AO229" i="24"/>
  <c r="AO2658" i="24"/>
  <c r="AO2676" i="24" s="1"/>
  <c r="AO2921" i="24"/>
  <c r="AO2814" i="24"/>
  <c r="AO2832" i="24" s="1"/>
  <c r="AO2813" i="24"/>
  <c r="AO3125" i="24"/>
  <c r="AO2973" i="24"/>
  <c r="AO2969" i="24"/>
  <c r="AO3389" i="24"/>
  <c r="AO3619" i="24"/>
  <c r="AO3831" i="24"/>
  <c r="AO3909" i="24"/>
  <c r="AO4035" i="24"/>
  <c r="AO4042" i="24" s="1"/>
  <c r="AO3984" i="24"/>
  <c r="AO4002" i="24" s="1"/>
  <c r="AO4036" i="24"/>
  <c r="AO4054" i="24" s="1"/>
  <c r="AO4087" i="24"/>
  <c r="AO4166" i="24"/>
  <c r="AO4184" i="24" s="1"/>
  <c r="AO4351" i="24"/>
  <c r="AO4403" i="24"/>
  <c r="AO4504" i="24"/>
  <c r="AO4522" i="24" s="1"/>
  <c r="AO4559" i="24"/>
  <c r="AO4714" i="24"/>
  <c r="AO3284" i="24"/>
  <c r="AO2582" i="24"/>
  <c r="AO2135" i="24"/>
  <c r="AO1282" i="24"/>
  <c r="AO892" i="24"/>
  <c r="AO1800" i="24"/>
  <c r="AO1818" i="24" s="1"/>
  <c r="AO4377" i="24"/>
  <c r="AO4380" i="24" s="1"/>
  <c r="AO4295" i="24"/>
  <c r="AO3204" i="24"/>
  <c r="AO3222" i="24" s="1"/>
  <c r="AO3698" i="24"/>
  <c r="AO3716" i="24" s="1"/>
  <c r="AO681" i="24"/>
  <c r="AO2843" i="24"/>
  <c r="AO3333" i="24"/>
  <c r="AO3958" i="24"/>
  <c r="AO3976" i="24" s="1"/>
  <c r="AO3048" i="24"/>
  <c r="AO3066" i="24" s="1"/>
  <c r="AO4481" i="24"/>
  <c r="AO3542" i="24"/>
  <c r="AO3560" i="24" s="1"/>
  <c r="AO3203" i="24"/>
  <c r="AO863" i="24"/>
  <c r="AO1543" i="24"/>
  <c r="AO1881" i="24"/>
  <c r="AO2453" i="24"/>
  <c r="AO1462" i="24"/>
  <c r="AO1480" i="24" s="1"/>
  <c r="AO655" i="24"/>
  <c r="AO447" i="24"/>
  <c r="AO499" i="24"/>
  <c r="AO396" i="24"/>
  <c r="AO414" i="24" s="1"/>
  <c r="AO347" i="24"/>
  <c r="AO350" i="24" s="1"/>
  <c r="AO555" i="24"/>
  <c r="AO477" i="24"/>
  <c r="AO760" i="24"/>
  <c r="AO778" i="24" s="1"/>
  <c r="AO682" i="24"/>
  <c r="AO700" i="24" s="1"/>
  <c r="AO578" i="24"/>
  <c r="AO596" i="24" s="1"/>
  <c r="AO1072" i="24"/>
  <c r="AO1090" i="24" s="1"/>
  <c r="AO1153" i="24"/>
  <c r="AO997" i="24"/>
  <c r="AO916" i="24"/>
  <c r="AO934" i="24" s="1"/>
  <c r="AO1124" i="24"/>
  <c r="AO1142" i="24" s="1"/>
  <c r="AO1231" i="24"/>
  <c r="AO1227" i="24"/>
  <c r="AO1435" i="24"/>
  <c r="AO1149" i="24"/>
  <c r="AO1357" i="24"/>
  <c r="AO151" i="24"/>
  <c r="AO1747" i="24"/>
  <c r="AO1722" i="24"/>
  <c r="AO1740" i="24" s="1"/>
  <c r="AO1799" i="24"/>
  <c r="AO1806" i="24" s="1"/>
  <c r="AO1933" i="24"/>
  <c r="AO1855" i="24"/>
  <c r="AO2085" i="24"/>
  <c r="AO179" i="24"/>
  <c r="AO2112" i="24"/>
  <c r="AO2130" i="24" s="1"/>
  <c r="AO2190" i="24"/>
  <c r="AO2208" i="24" s="1"/>
  <c r="AO2371" i="24"/>
  <c r="AO2505" i="24"/>
  <c r="AO2635" i="24"/>
  <c r="AO2449" i="24"/>
  <c r="AO2375" i="24"/>
  <c r="AO2583" i="24"/>
  <c r="AO2947" i="24"/>
  <c r="AO2739" i="24"/>
  <c r="AO2687" i="24"/>
  <c r="AO189" i="24" s="1"/>
  <c r="AO2891" i="24"/>
  <c r="AO2839" i="24"/>
  <c r="AO3021" i="24"/>
  <c r="AO3256" i="24"/>
  <c r="AO3274" i="24" s="1"/>
  <c r="AO3337" i="24"/>
  <c r="AO3516" i="24"/>
  <c r="AO3534" i="24" s="1"/>
  <c r="AO3386" i="24"/>
  <c r="AO3404" i="24" s="1"/>
  <c r="AO3568" i="24"/>
  <c r="AO3586" i="24" s="1"/>
  <c r="AO3701" i="24"/>
  <c r="AO3880" i="24"/>
  <c r="AO3898" i="24" s="1"/>
  <c r="AO4013" i="24"/>
  <c r="AO4217" i="24"/>
  <c r="AO4224" i="24" s="1"/>
  <c r="AO4218" i="24"/>
  <c r="AO4236" i="24" s="1"/>
  <c r="AO4426" i="24"/>
  <c r="AO4444" i="24" s="1"/>
  <c r="AO4452" i="24"/>
  <c r="AO4470" i="24" s="1"/>
  <c r="AO4529" i="24"/>
  <c r="AO4536" i="24" s="1"/>
  <c r="AO4582" i="24"/>
  <c r="AO4600" i="24" s="1"/>
  <c r="AO2728" i="24"/>
  <c r="AO1988" i="24"/>
  <c r="AO1487" i="24"/>
  <c r="AO1696" i="24"/>
  <c r="AO1714" i="24" s="1"/>
  <c r="AO1748" i="24"/>
  <c r="AO1766" i="24" s="1"/>
  <c r="AO1773" i="24"/>
  <c r="AO1780" i="24" s="1"/>
  <c r="AO1907" i="24"/>
  <c r="AO1910" i="24" s="1"/>
  <c r="AO2245" i="24"/>
  <c r="AO2294" i="24"/>
  <c r="AO2312" i="24" s="1"/>
  <c r="AO176" i="24"/>
  <c r="AO2219" i="24"/>
  <c r="AO2345" i="24"/>
  <c r="AO2553" i="24"/>
  <c r="AO2398" i="24"/>
  <c r="AO2416" i="24" s="1"/>
  <c r="AO2423" i="24"/>
  <c r="AO2631" i="24"/>
  <c r="AO3077" i="24"/>
  <c r="AO2996" i="24"/>
  <c r="AO3014" i="24" s="1"/>
  <c r="AO2970" i="24"/>
  <c r="AO2988" i="24" s="1"/>
  <c r="AO3151" i="24"/>
  <c r="AO3158" i="24" s="1"/>
  <c r="AO3126" i="24"/>
  <c r="AO3144" i="24" s="1"/>
  <c r="AO3259" i="24"/>
  <c r="AO3360" i="24"/>
  <c r="AO3378" i="24" s="1"/>
  <c r="AO3649" i="24"/>
  <c r="AO3438" i="24"/>
  <c r="AO3456" i="24" s="1"/>
  <c r="AO3597" i="24"/>
  <c r="AO3776" i="24"/>
  <c r="AO3794" i="24" s="1"/>
  <c r="AO3883" i="24"/>
  <c r="AO4009" i="24"/>
  <c r="AO4114" i="24"/>
  <c r="AO4132" i="24" s="1"/>
  <c r="AO4140" i="24"/>
  <c r="AO4158" i="24" s="1"/>
  <c r="AO4247" i="24"/>
  <c r="AO4244" i="24"/>
  <c r="AO4262" i="24" s="1"/>
  <c r="AO4429" i="24"/>
  <c r="AO4451" i="24"/>
  <c r="AO4530" i="24"/>
  <c r="AO4548" i="24" s="1"/>
  <c r="AO4507" i="24"/>
  <c r="AO4611" i="24"/>
  <c r="AO532" i="24" l="1"/>
  <c r="AO4070" i="24"/>
  <c r="AO2638" i="24"/>
  <c r="AO2456" i="24"/>
  <c r="AO454" i="24"/>
  <c r="AO378" i="24"/>
  <c r="AO164" i="24"/>
  <c r="AO3056" i="24"/>
  <c r="AO3418" i="24"/>
  <c r="AO39" i="24"/>
  <c r="AO1782" i="24"/>
  <c r="AO3160" i="24"/>
  <c r="AO89" i="24"/>
  <c r="AO4120" i="24"/>
  <c r="AO61" i="24"/>
  <c r="AO4016" i="24"/>
  <c r="AO212" i="24"/>
  <c r="AO3210" i="24"/>
  <c r="AO4094" i="24"/>
  <c r="AO4172" i="24"/>
  <c r="AO336" i="24"/>
  <c r="AO255" i="24" s="1"/>
  <c r="AO237" i="24"/>
  <c r="AO3392" i="24"/>
  <c r="AO161" i="24"/>
  <c r="AO10" i="24"/>
  <c r="AO274" i="24"/>
  <c r="AO110" i="24"/>
  <c r="AO4226" i="24"/>
  <c r="AO163" i="24"/>
  <c r="AO534" i="24"/>
  <c r="AO238" i="24"/>
  <c r="AO166" i="24"/>
  <c r="AO235" i="24"/>
  <c r="AO326" i="24"/>
  <c r="AO362" i="24"/>
  <c r="AO80" i="24" s="1"/>
  <c r="AO62" i="24"/>
  <c r="AO239" i="24"/>
  <c r="AO1884" i="24"/>
  <c r="AO2234" i="24"/>
  <c r="AO180" i="24" s="1"/>
  <c r="AO162" i="24"/>
  <c r="AO4588" i="24"/>
  <c r="AO2458" i="24"/>
  <c r="AO3706" i="24"/>
  <c r="AO60" i="24"/>
  <c r="AO352" i="24"/>
  <c r="AO976" i="24"/>
  <c r="AO138" i="24"/>
  <c r="AO4174" i="24"/>
  <c r="AO4538" i="24"/>
  <c r="AO14" i="24"/>
  <c r="AO114" i="24"/>
  <c r="AO136" i="24"/>
  <c r="AO38" i="24"/>
  <c r="AO116" i="24"/>
  <c r="AO4356" i="24"/>
  <c r="AO160" i="24"/>
  <c r="AO3652" i="24"/>
  <c r="AO214" i="24"/>
  <c r="AO2508" i="24"/>
  <c r="AO64" i="24"/>
  <c r="AP4728" i="24"/>
  <c r="AP4727" i="24"/>
  <c r="AP4726" i="24"/>
  <c r="AP4729" i="24"/>
  <c r="AP4703" i="24"/>
  <c r="AP4700" i="24"/>
  <c r="AP4702" i="24"/>
  <c r="AP4701" i="24"/>
  <c r="AP4674" i="24"/>
  <c r="AP4675" i="24"/>
  <c r="AP4677" i="24"/>
  <c r="AP4676" i="24"/>
  <c r="AP4651" i="24"/>
  <c r="AP4624" i="24"/>
  <c r="AP4623" i="24"/>
  <c r="AP4622" i="24"/>
  <c r="AP4625" i="24"/>
  <c r="AP4648" i="24"/>
  <c r="AP4650" i="24"/>
  <c r="AP4649" i="24"/>
  <c r="AP4597" i="24"/>
  <c r="AP4599" i="24"/>
  <c r="AP4573" i="24"/>
  <c r="AP4598" i="24"/>
  <c r="AP4571" i="24"/>
  <c r="AP4596" i="24"/>
  <c r="AP4572" i="24"/>
  <c r="AP4570" i="24"/>
  <c r="AP4546" i="24"/>
  <c r="AP4547" i="24"/>
  <c r="AP4521" i="24"/>
  <c r="AP4545" i="24"/>
  <c r="AP4518" i="24"/>
  <c r="AP4519" i="24"/>
  <c r="AP4494" i="24"/>
  <c r="AP4493" i="24"/>
  <c r="AP4492" i="24"/>
  <c r="AP4520" i="24"/>
  <c r="AP4544" i="24"/>
  <c r="AP4468" i="24"/>
  <c r="AP4495" i="24"/>
  <c r="AP4442" i="24"/>
  <c r="AP4467" i="24"/>
  <c r="AP4440" i="24"/>
  <c r="AP4390" i="24"/>
  <c r="AP4389" i="24"/>
  <c r="AP4388" i="24"/>
  <c r="AP4416" i="24"/>
  <c r="AP4415" i="24"/>
  <c r="AP4414" i="24"/>
  <c r="AP4469" i="24"/>
  <c r="AP4441" i="24"/>
  <c r="AP4466" i="24"/>
  <c r="AP4443" i="24"/>
  <c r="AP4417" i="24"/>
  <c r="AP4365" i="24"/>
  <c r="AP4391" i="24"/>
  <c r="AP4364" i="24"/>
  <c r="AP4363" i="24"/>
  <c r="AP4362" i="24"/>
  <c r="AP4339" i="24"/>
  <c r="AP4337" i="24"/>
  <c r="AP4286" i="24"/>
  <c r="AP4285" i="24"/>
  <c r="AP4284" i="24"/>
  <c r="AP4312" i="24"/>
  <c r="AP4311" i="24"/>
  <c r="AP4310" i="24"/>
  <c r="AP4336" i="24"/>
  <c r="AP4338" i="24"/>
  <c r="AP4313" i="24"/>
  <c r="AP4261" i="24"/>
  <c r="AP4234" i="24"/>
  <c r="AP4233" i="24"/>
  <c r="AP4232" i="24"/>
  <c r="AP4259" i="24"/>
  <c r="AP4209" i="24"/>
  <c r="AP4235" i="24"/>
  <c r="AP4258" i="24"/>
  <c r="AP4287" i="24"/>
  <c r="AP4260" i="24"/>
  <c r="AP4208" i="24"/>
  <c r="AP4207" i="24"/>
  <c r="AP4206" i="24"/>
  <c r="AP4183" i="24"/>
  <c r="AP4130" i="24"/>
  <c r="AP4129" i="24"/>
  <c r="AP4128" i="24"/>
  <c r="AP4131" i="24"/>
  <c r="AP4157" i="24"/>
  <c r="AP4156" i="24"/>
  <c r="AP4181" i="24"/>
  <c r="AP4105" i="24"/>
  <c r="AP4180" i="24"/>
  <c r="AP4155" i="24"/>
  <c r="AP4154" i="24"/>
  <c r="AP4104" i="24"/>
  <c r="AP4103" i="24"/>
  <c r="AP4102" i="24"/>
  <c r="AP4182" i="24"/>
  <c r="AP4077" i="24"/>
  <c r="AP4026" i="24"/>
  <c r="AP4025" i="24"/>
  <c r="AP4024" i="24"/>
  <c r="AP4052" i="24"/>
  <c r="AP4051" i="24"/>
  <c r="AP4050" i="24"/>
  <c r="AP3975" i="24"/>
  <c r="AP4076" i="24"/>
  <c r="AP4001" i="24"/>
  <c r="AP4027" i="24"/>
  <c r="AP4053" i="24"/>
  <c r="AP4078" i="24"/>
  <c r="AP3974" i="24"/>
  <c r="AP3973" i="24"/>
  <c r="AP3972" i="24"/>
  <c r="AP4079" i="24"/>
  <c r="AP4000" i="24"/>
  <c r="AP3999" i="24"/>
  <c r="AP3998" i="24"/>
  <c r="AP3948" i="24"/>
  <c r="AP3947" i="24"/>
  <c r="AP3946" i="24"/>
  <c r="AP3949" i="24"/>
  <c r="AP3922" i="24"/>
  <c r="AP3921" i="24"/>
  <c r="AP3920" i="24"/>
  <c r="AP3895" i="24"/>
  <c r="AP3897" i="24"/>
  <c r="AP3844" i="24"/>
  <c r="AP3843" i="24"/>
  <c r="AP3842" i="24"/>
  <c r="AP3896" i="24"/>
  <c r="AP3870" i="24"/>
  <c r="AP3869" i="24"/>
  <c r="AP3868" i="24"/>
  <c r="AP3871" i="24"/>
  <c r="AP3767" i="24"/>
  <c r="AP3793" i="24"/>
  <c r="AP3819" i="24"/>
  <c r="AP3688" i="24"/>
  <c r="AP3687" i="24"/>
  <c r="AP3686" i="24"/>
  <c r="AP3714" i="24"/>
  <c r="AP3713" i="24"/>
  <c r="AP3712" i="24"/>
  <c r="AP3894" i="24"/>
  <c r="AP3845" i="24"/>
  <c r="AP3740" i="24"/>
  <c r="AP3739" i="24"/>
  <c r="AP3738" i="24"/>
  <c r="AP3923" i="24"/>
  <c r="AP3766" i="24"/>
  <c r="AP3765" i="24"/>
  <c r="AP3764" i="24"/>
  <c r="AP3792" i="24"/>
  <c r="AP3791" i="24"/>
  <c r="AP3790" i="24"/>
  <c r="AP3715" i="24"/>
  <c r="AP3818" i="24"/>
  <c r="AP3817" i="24"/>
  <c r="AP3816" i="24"/>
  <c r="AP3611" i="24"/>
  <c r="AP3689" i="24"/>
  <c r="AP3637" i="24"/>
  <c r="AP3663" i="24"/>
  <c r="AP3532" i="24"/>
  <c r="AP3531" i="24"/>
  <c r="AP3530" i="24"/>
  <c r="AP3558" i="24"/>
  <c r="AP3557" i="24"/>
  <c r="AP3556" i="24"/>
  <c r="AP3741" i="24"/>
  <c r="AP3584" i="24"/>
  <c r="AP3583" i="24"/>
  <c r="AP3582" i="24"/>
  <c r="AP3636" i="24"/>
  <c r="AP3635" i="24"/>
  <c r="AP3634" i="24"/>
  <c r="AP3559" i="24"/>
  <c r="AP3662" i="24"/>
  <c r="AP3661" i="24"/>
  <c r="AP3660" i="24"/>
  <c r="AP3585" i="24"/>
  <c r="AP3610" i="24"/>
  <c r="AP3481" i="24"/>
  <c r="AP3507" i="24"/>
  <c r="AP3609" i="24"/>
  <c r="AP3402" i="24"/>
  <c r="AP3401" i="24"/>
  <c r="AP3400" i="24"/>
  <c r="AP3608" i="24"/>
  <c r="AP3533" i="24"/>
  <c r="AP3454" i="24"/>
  <c r="AP3453" i="24"/>
  <c r="AP3452" i="24"/>
  <c r="AP3377" i="24"/>
  <c r="AP3480" i="24"/>
  <c r="AP3479" i="24"/>
  <c r="AP3478" i="24"/>
  <c r="AP3506" i="24"/>
  <c r="AP3505" i="24"/>
  <c r="AP3504" i="24"/>
  <c r="AP3429" i="24"/>
  <c r="AP3350" i="24"/>
  <c r="AP3349" i="24"/>
  <c r="AP3348" i="24"/>
  <c r="AP3273" i="24"/>
  <c r="AP3375" i="24"/>
  <c r="AP3374" i="24"/>
  <c r="AP3299" i="24"/>
  <c r="AP3427" i="24"/>
  <c r="AP3325" i="24"/>
  <c r="AP3455" i="24"/>
  <c r="AP3351" i="24"/>
  <c r="AP3403" i="24"/>
  <c r="AP3426" i="24"/>
  <c r="AP3298" i="24"/>
  <c r="AP3297" i="24"/>
  <c r="AP3296" i="24"/>
  <c r="AP3324" i="24"/>
  <c r="AP3323" i="24"/>
  <c r="AP3322" i="24"/>
  <c r="AP3247" i="24"/>
  <c r="AP3246" i="24"/>
  <c r="AP3116" i="24"/>
  <c r="AP3115" i="24"/>
  <c r="AP3114" i="24"/>
  <c r="AP3142" i="24"/>
  <c r="AP3141" i="24"/>
  <c r="AP3140" i="24"/>
  <c r="AP3428" i="24"/>
  <c r="AP3245" i="24"/>
  <c r="AP3168" i="24"/>
  <c r="AP3167" i="24"/>
  <c r="AP3166" i="24"/>
  <c r="AP3194" i="24"/>
  <c r="AP3193" i="24"/>
  <c r="AP3192" i="24"/>
  <c r="AP3117" i="24"/>
  <c r="AP3272" i="24"/>
  <c r="AP3220" i="24"/>
  <c r="AP3219" i="24"/>
  <c r="AP3218" i="24"/>
  <c r="AP3143" i="24"/>
  <c r="AP3376" i="24"/>
  <c r="AP3271" i="24"/>
  <c r="AP3195" i="24"/>
  <c r="AP3270" i="24"/>
  <c r="AP3221" i="24"/>
  <c r="AP3090" i="24"/>
  <c r="AP3089" i="24"/>
  <c r="AP3088" i="24"/>
  <c r="AP3013" i="24"/>
  <c r="AP3065" i="24"/>
  <c r="AP3244" i="24"/>
  <c r="AP3091" i="24"/>
  <c r="AP2960" i="24"/>
  <c r="AP2986" i="24"/>
  <c r="AP2985" i="24"/>
  <c r="AP2984" i="24"/>
  <c r="AP3169" i="24"/>
  <c r="AP3012" i="24"/>
  <c r="AP3011" i="24"/>
  <c r="AP3010" i="24"/>
  <c r="AP3038" i="24"/>
  <c r="AP3037" i="24"/>
  <c r="AP3036" i="24"/>
  <c r="AP2961" i="24"/>
  <c r="AP3064" i="24"/>
  <c r="AP3063" i="24"/>
  <c r="AP3062" i="24"/>
  <c r="AP2987" i="24"/>
  <c r="AP2959" i="24"/>
  <c r="AP2934" i="24"/>
  <c r="AP2933" i="24"/>
  <c r="AP2932" i="24"/>
  <c r="AP2857" i="24"/>
  <c r="AP2883" i="24"/>
  <c r="AP2909" i="24"/>
  <c r="AP3039" i="24"/>
  <c r="AP2935" i="24"/>
  <c r="AP2804" i="24"/>
  <c r="AP2830" i="24"/>
  <c r="AP2829" i="24"/>
  <c r="AP2828" i="24"/>
  <c r="AP2856" i="24"/>
  <c r="AP2855" i="24"/>
  <c r="AP2854" i="24"/>
  <c r="AP2882" i="24"/>
  <c r="AP2881" i="24"/>
  <c r="AP2880" i="24"/>
  <c r="AP2802" i="24"/>
  <c r="AP2779" i="24"/>
  <c r="AP2908" i="24"/>
  <c r="AP2700" i="24"/>
  <c r="AP203" i="24" s="1"/>
  <c r="AP2699" i="24"/>
  <c r="AP202" i="24" s="1"/>
  <c r="AP2698" i="24"/>
  <c r="AP201" i="24" s="1"/>
  <c r="AP2726" i="24"/>
  <c r="AP2725" i="24"/>
  <c r="AP2724" i="24"/>
  <c r="AP2649" i="24"/>
  <c r="AP2958" i="24"/>
  <c r="AP2907" i="24"/>
  <c r="AP2805" i="24"/>
  <c r="AP2803" i="24"/>
  <c r="AP2752" i="24"/>
  <c r="AP2751" i="24"/>
  <c r="AP2750" i="24"/>
  <c r="AP2675" i="24"/>
  <c r="AP2727" i="24"/>
  <c r="AP2753" i="24"/>
  <c r="AP2544" i="24"/>
  <c r="AP2543" i="24"/>
  <c r="AP2542" i="24"/>
  <c r="AP2467" i="24"/>
  <c r="AP2672" i="24"/>
  <c r="AP2648" i="24"/>
  <c r="AP2570" i="24"/>
  <c r="AP2569" i="24"/>
  <c r="AP2568" i="24"/>
  <c r="AP2493" i="24"/>
  <c r="AP2362" i="24"/>
  <c r="AP2361" i="24"/>
  <c r="AP2360" i="24"/>
  <c r="AP2596" i="24"/>
  <c r="AP2595" i="24"/>
  <c r="AP2594" i="24"/>
  <c r="AP2519" i="24"/>
  <c r="AP2388" i="24"/>
  <c r="AP2387" i="24"/>
  <c r="AP2386" i="24"/>
  <c r="AP2778" i="24"/>
  <c r="AP2673" i="24"/>
  <c r="AP2622" i="24"/>
  <c r="AP2621" i="24"/>
  <c r="AP2620" i="24"/>
  <c r="AP2545" i="24"/>
  <c r="AP2414" i="24"/>
  <c r="AP2413" i="24"/>
  <c r="AP2412" i="24"/>
  <c r="AP2337" i="24"/>
  <c r="AP2674" i="24"/>
  <c r="AP2646" i="24"/>
  <c r="AP2571" i="24"/>
  <c r="AP2440" i="24"/>
  <c r="AP2439" i="24"/>
  <c r="AP2438" i="24"/>
  <c r="AP2363" i="24"/>
  <c r="AP2906" i="24"/>
  <c r="AP2831" i="24"/>
  <c r="AP2777" i="24"/>
  <c r="AP2597" i="24"/>
  <c r="AP2466" i="24"/>
  <c r="AP2465" i="24"/>
  <c r="AP2464" i="24"/>
  <c r="AP2389" i="24"/>
  <c r="AP2776" i="24"/>
  <c r="AP2647" i="24"/>
  <c r="AP2623" i="24"/>
  <c r="AP2492" i="24"/>
  <c r="AP2491" i="24"/>
  <c r="AP2490" i="24"/>
  <c r="AP2415" i="24"/>
  <c r="AP2516" i="24"/>
  <c r="AP2311" i="24"/>
  <c r="AP2180" i="24"/>
  <c r="AP2179" i="24"/>
  <c r="AP2178" i="24"/>
  <c r="AP2103" i="24"/>
  <c r="AP2701" i="24"/>
  <c r="AP204" i="24" s="1"/>
  <c r="AP2441" i="24"/>
  <c r="AP2335" i="24"/>
  <c r="AP2232" i="24"/>
  <c r="AP2231" i="24"/>
  <c r="AP2230" i="24"/>
  <c r="AP2155" i="24"/>
  <c r="AP2334" i="24"/>
  <c r="AP2258" i="24"/>
  <c r="AP2257" i="24"/>
  <c r="AP2256" i="24"/>
  <c r="AP2181" i="24"/>
  <c r="AP2050" i="24"/>
  <c r="AP2049" i="24"/>
  <c r="AP2048" i="24"/>
  <c r="AP2284" i="24"/>
  <c r="AP2283" i="24"/>
  <c r="AP2282" i="24"/>
  <c r="AP2207" i="24"/>
  <c r="AP2076" i="24"/>
  <c r="AP2075" i="24"/>
  <c r="AP2074" i="24"/>
  <c r="AP2518" i="24"/>
  <c r="AP2310" i="24"/>
  <c r="AP2309" i="24"/>
  <c r="AP2308" i="24"/>
  <c r="AP2233" i="24"/>
  <c r="AP2102" i="24"/>
  <c r="AP2101" i="24"/>
  <c r="AP2100" i="24"/>
  <c r="AP2259" i="24"/>
  <c r="AP2128" i="24"/>
  <c r="AP2127" i="24"/>
  <c r="AP2126" i="24"/>
  <c r="AP2051" i="24"/>
  <c r="AP2517" i="24"/>
  <c r="AP2336" i="24"/>
  <c r="AP2285" i="24"/>
  <c r="AP2154" i="24"/>
  <c r="AP2153" i="24"/>
  <c r="AP2152" i="24"/>
  <c r="AP2077" i="24"/>
  <c r="AP2205" i="24"/>
  <c r="AP1998" i="24"/>
  <c r="AP1997" i="24"/>
  <c r="AP1996" i="24"/>
  <c r="AP1921" i="24"/>
  <c r="AP1790" i="24"/>
  <c r="AP1789" i="24"/>
  <c r="AP1788" i="24"/>
  <c r="AP2204" i="24"/>
  <c r="AP2024" i="24"/>
  <c r="AP2023" i="24"/>
  <c r="AP2022" i="24"/>
  <c r="AP1947" i="24"/>
  <c r="AP1816" i="24"/>
  <c r="AP1815" i="24"/>
  <c r="AP1814" i="24"/>
  <c r="AP1739" i="24"/>
  <c r="AP2129" i="24"/>
  <c r="AP1973" i="24"/>
  <c r="AP1842" i="24"/>
  <c r="AP1841" i="24"/>
  <c r="AP1840" i="24"/>
  <c r="AP1765" i="24"/>
  <c r="AP1999" i="24"/>
  <c r="AP1868" i="24"/>
  <c r="AP1867" i="24"/>
  <c r="AP1866" i="24"/>
  <c r="AP1791" i="24"/>
  <c r="AP1894" i="24"/>
  <c r="AP1893" i="24"/>
  <c r="AP1892" i="24"/>
  <c r="AP1817" i="24"/>
  <c r="AP2025" i="24"/>
  <c r="AP1920" i="24"/>
  <c r="AP1919" i="24"/>
  <c r="AP1918" i="24"/>
  <c r="AP1843" i="24"/>
  <c r="AP1972" i="24"/>
  <c r="AP1971" i="24"/>
  <c r="AP1970" i="24"/>
  <c r="AP1895" i="24"/>
  <c r="AP1764" i="24"/>
  <c r="AP1763" i="24"/>
  <c r="AP1762" i="24"/>
  <c r="AP1944" i="24"/>
  <c r="AP1736" i="24"/>
  <c r="AP1660" i="24"/>
  <c r="AP1659" i="24"/>
  <c r="AP1658" i="24"/>
  <c r="AP1583" i="24"/>
  <c r="AP1452" i="24"/>
  <c r="AP1451" i="24"/>
  <c r="AP1450" i="24"/>
  <c r="AP1686" i="24"/>
  <c r="AP1685" i="24"/>
  <c r="AP1684" i="24"/>
  <c r="AP1609" i="24"/>
  <c r="AP1478" i="24"/>
  <c r="AP1477" i="24"/>
  <c r="AP1476" i="24"/>
  <c r="AP1737" i="24"/>
  <c r="AP1712" i="24"/>
  <c r="AP1711" i="24"/>
  <c r="AP1710" i="24"/>
  <c r="AP1635" i="24"/>
  <c r="AP1504" i="24"/>
  <c r="AP1503" i="24"/>
  <c r="AP1502" i="24"/>
  <c r="AP1738" i="24"/>
  <c r="AP1661" i="24"/>
  <c r="AP1530" i="24"/>
  <c r="AP1529" i="24"/>
  <c r="AP1528" i="24"/>
  <c r="AP1687" i="24"/>
  <c r="AP1556" i="24"/>
  <c r="AP1555" i="24"/>
  <c r="AP1554" i="24"/>
  <c r="AP1479" i="24"/>
  <c r="AP2206" i="24"/>
  <c r="AP1946" i="24"/>
  <c r="AP1713" i="24"/>
  <c r="AP1582" i="24"/>
  <c r="AP1581" i="24"/>
  <c r="AP1580" i="24"/>
  <c r="AP1505" i="24"/>
  <c r="AP1945" i="24"/>
  <c r="AP1634" i="24"/>
  <c r="AP1633" i="24"/>
  <c r="AP1632" i="24"/>
  <c r="AP1557" i="24"/>
  <c r="AP1375" i="24"/>
  <c r="AP1244" i="24"/>
  <c r="AP1243" i="24"/>
  <c r="AP1242" i="24"/>
  <c r="AP1167" i="24"/>
  <c r="AP1427" i="24"/>
  <c r="AP1425" i="24"/>
  <c r="AP1401" i="24"/>
  <c r="AP1270" i="24"/>
  <c r="AP1269" i="24"/>
  <c r="AP1268" i="24"/>
  <c r="AP1193" i="24"/>
  <c r="AP1869" i="24"/>
  <c r="AP1608" i="24"/>
  <c r="AP1453" i="24"/>
  <c r="AP1296" i="24"/>
  <c r="AP1295" i="24"/>
  <c r="AP1294" i="24"/>
  <c r="AP1219" i="24"/>
  <c r="AP1607" i="24"/>
  <c r="AP1348" i="24"/>
  <c r="AP1347" i="24"/>
  <c r="AP1346" i="24"/>
  <c r="AP1271" i="24"/>
  <c r="AP1140" i="24"/>
  <c r="AP1139" i="24"/>
  <c r="AP1138" i="24"/>
  <c r="AP1606" i="24"/>
  <c r="AP1374" i="24"/>
  <c r="AP1373" i="24"/>
  <c r="AP1372" i="24"/>
  <c r="AP1297" i="24"/>
  <c r="AP1166" i="24"/>
  <c r="AP1165" i="24"/>
  <c r="AP1164" i="24"/>
  <c r="AP1531" i="24"/>
  <c r="AP1400" i="24"/>
  <c r="AP1399" i="24"/>
  <c r="AP1398" i="24"/>
  <c r="AP1323" i="24"/>
  <c r="AP1192" i="24"/>
  <c r="AP1191" i="24"/>
  <c r="AP1190" i="24"/>
  <c r="AP1424" i="24"/>
  <c r="AP1349" i="24"/>
  <c r="AP1218" i="24"/>
  <c r="AP1217" i="24"/>
  <c r="AP1216" i="24"/>
  <c r="AP1141" i="24"/>
  <c r="AP1245" i="24"/>
  <c r="AP1114" i="24"/>
  <c r="AP1113" i="24"/>
  <c r="AP1112" i="24"/>
  <c r="AP1037" i="24"/>
  <c r="AP906" i="24"/>
  <c r="AP905" i="24"/>
  <c r="AP904" i="24"/>
  <c r="AP1063" i="24"/>
  <c r="AP932" i="24"/>
  <c r="AP931" i="24"/>
  <c r="AP930" i="24"/>
  <c r="AP855" i="24"/>
  <c r="AP1089" i="24"/>
  <c r="AP958" i="24"/>
  <c r="AP957" i="24"/>
  <c r="AP956" i="24"/>
  <c r="AP881" i="24"/>
  <c r="AP1115" i="24"/>
  <c r="AP984" i="24"/>
  <c r="AP983" i="24"/>
  <c r="AP982" i="24"/>
  <c r="AP907" i="24"/>
  <c r="AP1426" i="24"/>
  <c r="AP1322" i="24"/>
  <c r="AP1010" i="24"/>
  <c r="AP1009" i="24"/>
  <c r="AP1008" i="24"/>
  <c r="AP933" i="24"/>
  <c r="AP1036" i="24"/>
  <c r="AP1035" i="24"/>
  <c r="AP1034" i="24"/>
  <c r="AP959" i="24"/>
  <c r="AP1321" i="24"/>
  <c r="AP1062" i="24"/>
  <c r="AP1061" i="24"/>
  <c r="AP1060" i="24"/>
  <c r="AP985" i="24"/>
  <c r="AP854" i="24"/>
  <c r="AP853" i="24"/>
  <c r="AP852" i="24"/>
  <c r="AP1011" i="24"/>
  <c r="AP879" i="24"/>
  <c r="AP776" i="24"/>
  <c r="AP775" i="24"/>
  <c r="AP774" i="24"/>
  <c r="AP699" i="24"/>
  <c r="AP568" i="24"/>
  <c r="AP567" i="24"/>
  <c r="AP566" i="24"/>
  <c r="AP878" i="24"/>
  <c r="AP802" i="24"/>
  <c r="AP801" i="24"/>
  <c r="AP800" i="24"/>
  <c r="AP725" i="24"/>
  <c r="AP594" i="24"/>
  <c r="AP593" i="24"/>
  <c r="AP592" i="24"/>
  <c r="AP828" i="24"/>
  <c r="AP827" i="24"/>
  <c r="AP826" i="24"/>
  <c r="AP751" i="24"/>
  <c r="AP620" i="24"/>
  <c r="AP619" i="24"/>
  <c r="AP618" i="24"/>
  <c r="AP543" i="24"/>
  <c r="AP1320" i="24"/>
  <c r="AP1088" i="24"/>
  <c r="AP777" i="24"/>
  <c r="AP646" i="24"/>
  <c r="AP645" i="24"/>
  <c r="AP644" i="24"/>
  <c r="AP569" i="24"/>
  <c r="AP803" i="24"/>
  <c r="AP672" i="24"/>
  <c r="AP671" i="24"/>
  <c r="AP670" i="24"/>
  <c r="AP595" i="24"/>
  <c r="AP1087" i="24"/>
  <c r="AP829" i="24"/>
  <c r="AP698" i="24"/>
  <c r="AP697" i="24"/>
  <c r="AP696" i="24"/>
  <c r="AP621" i="24"/>
  <c r="AP750" i="24"/>
  <c r="AP749" i="24"/>
  <c r="AP748" i="24"/>
  <c r="AP673" i="24"/>
  <c r="AP542" i="24"/>
  <c r="AP541" i="24"/>
  <c r="AP540" i="24"/>
  <c r="AP647" i="24"/>
  <c r="AP438" i="24"/>
  <c r="AP437" i="24"/>
  <c r="AP436" i="24"/>
  <c r="AP361" i="24"/>
  <c r="AP464" i="24"/>
  <c r="AP463" i="24"/>
  <c r="AP462" i="24"/>
  <c r="AP387" i="24"/>
  <c r="AP490" i="24"/>
  <c r="AP489" i="24"/>
  <c r="AP488" i="24"/>
  <c r="AP413" i="24"/>
  <c r="AP282" i="24"/>
  <c r="AP281" i="24"/>
  <c r="AP280" i="24"/>
  <c r="AP880" i="24"/>
  <c r="AP516" i="24"/>
  <c r="AP515" i="24"/>
  <c r="AP514" i="24"/>
  <c r="AP439" i="24"/>
  <c r="AP308" i="24"/>
  <c r="AP307" i="24"/>
  <c r="AP306" i="24"/>
  <c r="AP724" i="24"/>
  <c r="AP465" i="24"/>
  <c r="AP334" i="24"/>
  <c r="AP333" i="24"/>
  <c r="AP332" i="24"/>
  <c r="AP723" i="24"/>
  <c r="AP517" i="24"/>
  <c r="AP386" i="24"/>
  <c r="AP385" i="24"/>
  <c r="AP384" i="24"/>
  <c r="AP309" i="24"/>
  <c r="AP1086" i="24"/>
  <c r="AP722" i="24"/>
  <c r="AP412" i="24"/>
  <c r="AP411" i="24"/>
  <c r="AP410" i="24"/>
  <c r="AP335" i="24"/>
  <c r="AP359" i="24"/>
  <c r="AQ2" i="24"/>
  <c r="AP358" i="24"/>
  <c r="AP283" i="24"/>
  <c r="AP491" i="24"/>
  <c r="AP4" i="24"/>
  <c r="AP4633" i="24" s="1"/>
  <c r="AP360" i="24"/>
  <c r="AP2189" i="24"/>
  <c r="AO948" i="24"/>
  <c r="AO86" i="24"/>
  <c r="AO4406" i="24"/>
  <c r="AO3704" i="24"/>
  <c r="AO376" i="24"/>
  <c r="AO1912" i="24"/>
  <c r="AO16" i="24"/>
  <c r="AO41" i="24"/>
  <c r="AO3264" i="24"/>
  <c r="AO4122" i="24"/>
  <c r="AO13" i="24"/>
  <c r="AO113" i="24"/>
  <c r="AO210" i="24"/>
  <c r="AO1808" i="24"/>
  <c r="AO4408" i="24"/>
  <c r="AO35" i="24"/>
  <c r="AO36" i="24"/>
  <c r="AO230" i="24"/>
  <c r="AO139" i="24"/>
  <c r="AO1558" i="24"/>
  <c r="AO155" i="24" s="1"/>
  <c r="AO137" i="24"/>
  <c r="AO4068" i="24"/>
  <c r="AO3262" i="24"/>
  <c r="AO241" i="24"/>
  <c r="AO4200" i="24"/>
  <c r="AO3212" i="24"/>
  <c r="AO4354" i="24"/>
  <c r="AO2702" i="24"/>
  <c r="AO205" i="24" s="1"/>
  <c r="AO187" i="24"/>
  <c r="AO272" i="24"/>
  <c r="AO11" i="24"/>
  <c r="AO111" i="24"/>
  <c r="AO960" i="24"/>
  <c r="AO105" i="24" s="1"/>
  <c r="AO87" i="24"/>
  <c r="AO37" i="24"/>
  <c r="AO91" i="24"/>
  <c r="AO2640" i="24"/>
  <c r="AO430" i="24"/>
  <c r="AO135" i="24"/>
  <c r="AO3420" i="24"/>
  <c r="AO2742" i="24"/>
  <c r="AO186" i="24"/>
  <c r="AO55" i="24"/>
  <c r="AO216" i="24"/>
  <c r="AO185" i="24"/>
  <c r="AO3680" i="24"/>
  <c r="AO4044" i="24"/>
  <c r="AO950" i="24"/>
  <c r="AO85" i="24"/>
  <c r="AO12" i="24"/>
  <c r="AO284" i="24"/>
  <c r="AO112" i="24"/>
  <c r="AO324" i="24"/>
  <c r="AO236" i="24"/>
  <c r="AO1962" i="24"/>
  <c r="AO211" i="24"/>
  <c r="AO213" i="24"/>
  <c r="AO88" i="24"/>
  <c r="AO4096" i="24"/>
  <c r="AO1522" i="24"/>
  <c r="AO3654" i="24"/>
  <c r="AP3229" i="24" l="1"/>
  <c r="AP2396" i="24"/>
  <c r="AP4060" i="24"/>
  <c r="AP4091" i="24"/>
  <c r="AP3492" i="24"/>
  <c r="AP3333" i="24"/>
  <c r="AP2136" i="24"/>
  <c r="AP941" i="24"/>
  <c r="AP685" i="24"/>
  <c r="AP633" i="24"/>
  <c r="AP3048" i="24"/>
  <c r="AP3066" i="24" s="1"/>
  <c r="AP2709" i="24"/>
  <c r="AP2995" i="24"/>
  <c r="AP525" i="24"/>
  <c r="AP1409" i="24"/>
  <c r="AP4377" i="24"/>
  <c r="AP2655" i="24"/>
  <c r="AP3103" i="24"/>
  <c r="AP3385" i="24"/>
  <c r="AP292" i="24"/>
  <c r="AP310" i="24" s="1"/>
  <c r="AP1956" i="24"/>
  <c r="AP1974" i="24" s="1"/>
  <c r="AP3879" i="24"/>
  <c r="AP1174" i="24"/>
  <c r="AP4685" i="24"/>
  <c r="AP2453" i="24"/>
  <c r="AP731" i="24"/>
  <c r="AP4611" i="24"/>
  <c r="AP1591" i="24"/>
  <c r="AP1721" i="24"/>
  <c r="AP3438" i="24"/>
  <c r="AP3456" i="24" s="1"/>
  <c r="AP449" i="24"/>
  <c r="AP3073" i="24"/>
  <c r="AP3051" i="24"/>
  <c r="AP4086" i="24"/>
  <c r="AP2968" i="24"/>
  <c r="AP1801" i="24"/>
  <c r="AP1386" i="24"/>
  <c r="AP4273" i="24"/>
  <c r="AP3467" i="24"/>
  <c r="AP3541" i="24"/>
  <c r="AP1825" i="24"/>
  <c r="AP4139" i="24"/>
  <c r="AP3853" i="24"/>
  <c r="AP1257" i="24"/>
  <c r="AP1800" i="24"/>
  <c r="AP1818" i="24" s="1"/>
  <c r="AP659" i="24"/>
  <c r="AP321" i="24"/>
  <c r="AP448" i="24"/>
  <c r="AP466" i="24" s="1"/>
  <c r="AP451" i="24"/>
  <c r="AP1280" i="24"/>
  <c r="AP1298" i="24" s="1"/>
  <c r="AP1982" i="24"/>
  <c r="AP2000" i="24" s="1"/>
  <c r="AP2401" i="24"/>
  <c r="AP2892" i="24"/>
  <c r="AP2910" i="24" s="1"/>
  <c r="AP2814" i="24"/>
  <c r="AP2832" i="24" s="1"/>
  <c r="AP4088" i="24"/>
  <c r="AP4106" i="24" s="1"/>
  <c r="AP3726" i="24"/>
  <c r="AP2785" i="24"/>
  <c r="AP1694" i="24"/>
  <c r="AP1178" i="24"/>
  <c r="AP4481" i="24"/>
  <c r="AP2475" i="24"/>
  <c r="AP3412" i="24"/>
  <c r="AP3430" i="24" s="1"/>
  <c r="AP2840" i="24"/>
  <c r="AP2858" i="24" s="1"/>
  <c r="AP3958" i="24"/>
  <c r="AP3976" i="24" s="1"/>
  <c r="AP3203" i="24"/>
  <c r="AP1020" i="24"/>
  <c r="AP1038" i="24" s="1"/>
  <c r="AP1023" i="24"/>
  <c r="AP2397" i="24"/>
  <c r="AP295" i="24"/>
  <c r="AP77" i="24"/>
  <c r="AP760" i="24"/>
  <c r="AP778" i="24" s="1"/>
  <c r="AP266" i="24"/>
  <c r="AP1150" i="24"/>
  <c r="AP1168" i="24" s="1"/>
  <c r="AP1539" i="24"/>
  <c r="AP2063" i="24"/>
  <c r="AP3177" i="24"/>
  <c r="AP3152" i="24"/>
  <c r="AP3170" i="24" s="1"/>
  <c r="AP3619" i="24"/>
  <c r="AP4061" i="24"/>
  <c r="AP3829" i="24"/>
  <c r="AP2504" i="24"/>
  <c r="AP1589" i="24"/>
  <c r="AP576" i="24"/>
  <c r="AP1955" i="24"/>
  <c r="AP2163" i="24"/>
  <c r="AP2713" i="24"/>
  <c r="AP3827" i="24"/>
  <c r="AP3857" i="24"/>
  <c r="AP3125" i="24"/>
  <c r="AP655" i="24"/>
  <c r="AP499" i="24"/>
  <c r="AP1487" i="24"/>
  <c r="AP78" i="24"/>
  <c r="AP269" i="24"/>
  <c r="AP737" i="24"/>
  <c r="AP1673" i="24"/>
  <c r="AP2839" i="24"/>
  <c r="AP254" i="24"/>
  <c r="AP629" i="24"/>
  <c r="AP785" i="24"/>
  <c r="AP1435" i="24"/>
  <c r="AP1201" i="24"/>
  <c r="AP1669" i="24"/>
  <c r="AP2242" i="24"/>
  <c r="AP2260" i="24" s="1"/>
  <c r="AP2216" i="24"/>
  <c r="AP2943" i="24"/>
  <c r="AP3282" i="24"/>
  <c r="AP3300" i="24" s="1"/>
  <c r="AP4557" i="24"/>
  <c r="AP3331" i="24"/>
  <c r="AP2035" i="24"/>
  <c r="AP1460" i="24"/>
  <c r="AP341" i="24"/>
  <c r="AP4351" i="24"/>
  <c r="AP3957" i="24"/>
  <c r="AP4374" i="24"/>
  <c r="AP4392" i="24" s="1"/>
  <c r="AP1903" i="24"/>
  <c r="AP3489" i="24"/>
  <c r="AP1618" i="24"/>
  <c r="AP1636" i="24" s="1"/>
  <c r="AP1695" i="24"/>
  <c r="AP2450" i="24"/>
  <c r="AP2468" i="24" s="1"/>
  <c r="AP2008" i="24"/>
  <c r="AP2026" i="24" s="1"/>
  <c r="AP265" i="24"/>
  <c r="AP344" i="24"/>
  <c r="AP369" i="24"/>
  <c r="AP1231" i="24"/>
  <c r="AP2658" i="24"/>
  <c r="AP2676" i="24" s="1"/>
  <c r="AP3671" i="24"/>
  <c r="AP4065" i="24"/>
  <c r="AP4068" i="24" s="1"/>
  <c r="AP54" i="24"/>
  <c r="AP399" i="24"/>
  <c r="AP347" i="24"/>
  <c r="AP577" i="24"/>
  <c r="AP1617" i="24"/>
  <c r="AP1517" i="24"/>
  <c r="AP2323" i="24"/>
  <c r="AP2583" i="24"/>
  <c r="AP2683" i="24"/>
  <c r="AP186" i="24" s="1"/>
  <c r="AP4505" i="24"/>
  <c r="AP3410" i="24"/>
  <c r="AP2295" i="24"/>
  <c r="AP1356" i="24"/>
  <c r="AP4195" i="24"/>
  <c r="AP3490" i="24"/>
  <c r="AP3508" i="24" s="1"/>
  <c r="AP3701" i="24"/>
  <c r="AP3649" i="24"/>
  <c r="AP343" i="24"/>
  <c r="AP350" i="24" s="1"/>
  <c r="AP4503" i="24"/>
  <c r="AP1543" i="24"/>
  <c r="AP681" i="24"/>
  <c r="AP967" i="24"/>
  <c r="AP1565" i="24"/>
  <c r="AP3984" i="24"/>
  <c r="AP4002" i="24" s="1"/>
  <c r="AP4215" i="24"/>
  <c r="AP3101" i="24"/>
  <c r="AP1928" i="24"/>
  <c r="AP917" i="24"/>
  <c r="AP3178" i="24"/>
  <c r="AP3196" i="24" s="1"/>
  <c r="AP3567" i="24"/>
  <c r="AP3775" i="24"/>
  <c r="AP3415" i="24"/>
  <c r="AP4478" i="24"/>
  <c r="AP4496" i="24" s="1"/>
  <c r="AP4373" i="24"/>
  <c r="AP1254" i="24"/>
  <c r="AP1272" i="24" s="1"/>
  <c r="AP2735" i="24"/>
  <c r="AP656" i="24"/>
  <c r="AP674" i="24" s="1"/>
  <c r="AP1279" i="24"/>
  <c r="AP447" i="24"/>
  <c r="AP395" i="24"/>
  <c r="AP786" i="24"/>
  <c r="AP804" i="24" s="1"/>
  <c r="AP362" i="24"/>
  <c r="AP154" i="24"/>
  <c r="AP1461" i="24"/>
  <c r="AP1722" i="24"/>
  <c r="AP1740" i="24" s="1"/>
  <c r="AP1748" i="24"/>
  <c r="AP1766" i="24" s="1"/>
  <c r="AP1985" i="24"/>
  <c r="AP1907" i="24"/>
  <c r="AP1852" i="24"/>
  <c r="AP1870" i="24" s="1"/>
  <c r="AP2346" i="24"/>
  <c r="AP2364" i="24" s="1"/>
  <c r="AP2164" i="24"/>
  <c r="AP2182" i="24" s="1"/>
  <c r="AP2423" i="24"/>
  <c r="AP2086" i="24"/>
  <c r="AP2104" i="24" s="1"/>
  <c r="AP176" i="24"/>
  <c r="AP2245" i="24"/>
  <c r="AP2371" i="24"/>
  <c r="AP2424" i="24"/>
  <c r="AP2442" i="24" s="1"/>
  <c r="AP2944" i="24"/>
  <c r="AP2962" i="24" s="1"/>
  <c r="AP2449" i="24"/>
  <c r="AP2687" i="24"/>
  <c r="AP189" i="24" s="1"/>
  <c r="AP2684" i="24"/>
  <c r="AP2921" i="24"/>
  <c r="AP2891" i="24"/>
  <c r="AP3074" i="24"/>
  <c r="AP3092" i="24" s="1"/>
  <c r="AP3311" i="24"/>
  <c r="AP3386" i="24"/>
  <c r="AP3404" i="24" s="1"/>
  <c r="AP3515" i="24"/>
  <c r="AP3620" i="24"/>
  <c r="AP3638" i="24" s="1"/>
  <c r="AP3779" i="24"/>
  <c r="AP3828" i="24"/>
  <c r="AP3846" i="24" s="1"/>
  <c r="AP3961" i="24"/>
  <c r="AP3905" i="24"/>
  <c r="AP4114" i="24"/>
  <c r="AP4132" i="24" s="1"/>
  <c r="AP4166" i="24"/>
  <c r="AP4184" i="24" s="1"/>
  <c r="AP4270" i="24"/>
  <c r="AP4288" i="24" s="1"/>
  <c r="AP4348" i="24"/>
  <c r="AP4366" i="24" s="1"/>
  <c r="AP4429" i="24"/>
  <c r="AP4530" i="24"/>
  <c r="AP4548" i="24" s="1"/>
  <c r="AP4634" i="24"/>
  <c r="AP4652" i="24" s="1"/>
  <c r="AP29" i="24"/>
  <c r="AP129" i="24"/>
  <c r="AP291" i="24"/>
  <c r="AP298" i="24" s="1"/>
  <c r="AP373" i="24"/>
  <c r="AP789" i="24"/>
  <c r="AP79" i="24"/>
  <c r="AP815" i="24"/>
  <c r="AP682" i="24"/>
  <c r="AP700" i="24" s="1"/>
  <c r="AP1124" i="24"/>
  <c r="AP1142" i="24" s="1"/>
  <c r="AP733" i="24"/>
  <c r="AP1098" i="24"/>
  <c r="AP1116" i="24" s="1"/>
  <c r="AP1049" i="24"/>
  <c r="AP101" i="24"/>
  <c r="AP1283" i="24"/>
  <c r="AP1309" i="24"/>
  <c r="AP1774" i="24"/>
  <c r="AP1792" i="24" s="1"/>
  <c r="AP1829" i="24"/>
  <c r="AP1777" i="24"/>
  <c r="AP2271" i="24"/>
  <c r="AP1929" i="24"/>
  <c r="AP2193" i="24"/>
  <c r="AP2167" i="24"/>
  <c r="AP2115" i="24"/>
  <c r="AP2375" i="24"/>
  <c r="AP177" i="24"/>
  <c r="AP2037" i="24"/>
  <c r="AP2293" i="24"/>
  <c r="AP2476" i="24"/>
  <c r="AP2494" i="24" s="1"/>
  <c r="AP2761" i="24"/>
  <c r="AP2918" i="24"/>
  <c r="AP2936" i="24" s="1"/>
  <c r="AP3021" i="24"/>
  <c r="AP3129" i="24"/>
  <c r="AP2970" i="24"/>
  <c r="AP2988" i="24" s="1"/>
  <c r="AP3359" i="24"/>
  <c r="AP3411" i="24"/>
  <c r="AP3646" i="24"/>
  <c r="AP3664" i="24" s="1"/>
  <c r="AP3519" i="24"/>
  <c r="AP3831" i="24"/>
  <c r="AP3880" i="24"/>
  <c r="AP3898" i="24" s="1"/>
  <c r="AP4117" i="24"/>
  <c r="AP4035" i="24"/>
  <c r="AP4062" i="24"/>
  <c r="AP4080" i="24" s="1"/>
  <c r="AP4140" i="24"/>
  <c r="AP4158" i="24" s="1"/>
  <c r="AP4244" i="24"/>
  <c r="AP4262" i="24" s="1"/>
  <c r="AP4555" i="24"/>
  <c r="AP4585" i="24"/>
  <c r="AP4607" i="24"/>
  <c r="AP4637" i="24"/>
  <c r="AP4686" i="24"/>
  <c r="AP4704" i="24" s="1"/>
  <c r="AP4687" i="24"/>
  <c r="AP3933" i="24"/>
  <c r="AP3336" i="24"/>
  <c r="AP2577" i="24"/>
  <c r="AP1746" i="24"/>
  <c r="AP1303" i="24"/>
  <c r="AP549" i="24"/>
  <c r="AP4113" i="24"/>
  <c r="AP4120" i="24" s="1"/>
  <c r="AP4347" i="24"/>
  <c r="AP3464" i="24"/>
  <c r="AP3482" i="24" s="1"/>
  <c r="AP4659" i="24"/>
  <c r="AP4660" i="24"/>
  <c r="AP4678" i="24" s="1"/>
  <c r="AP3545" i="24"/>
  <c r="AP4711" i="24"/>
  <c r="AP4321" i="24"/>
  <c r="AP3181" i="24"/>
  <c r="AP4399" i="24"/>
  <c r="AP4217" i="24"/>
  <c r="AP2579" i="24"/>
  <c r="AP317" i="24"/>
  <c r="AP837" i="24"/>
  <c r="AP1071" i="24"/>
  <c r="AP1696" i="24"/>
  <c r="AP1714" i="24" s="1"/>
  <c r="AP1877" i="24"/>
  <c r="AP863" i="24"/>
  <c r="AP396" i="24"/>
  <c r="AP414" i="24" s="1"/>
  <c r="AP76" i="24"/>
  <c r="AP838" i="24"/>
  <c r="AP856" i="24" s="1"/>
  <c r="AP421" i="24"/>
  <c r="AP578" i="24"/>
  <c r="AP596" i="24" s="1"/>
  <c r="AP916" i="24"/>
  <c r="AP934" i="24" s="1"/>
  <c r="AP734" i="24"/>
  <c r="AP752" i="24" s="1"/>
  <c r="AP1358" i="24"/>
  <c r="AP1376" i="24" s="1"/>
  <c r="AP711" i="24"/>
  <c r="AP630" i="24"/>
  <c r="AP648" i="24" s="1"/>
  <c r="AP945" i="24"/>
  <c r="AP1127" i="24"/>
  <c r="AP1072" i="24"/>
  <c r="AP1090" i="24" s="1"/>
  <c r="AP841" i="24"/>
  <c r="AP1097" i="24"/>
  <c r="AP102" i="24"/>
  <c r="AP1331" i="24"/>
  <c r="AP1384" i="24"/>
  <c r="AP1402" i="24" s="1"/>
  <c r="AP1149" i="24"/>
  <c r="AP1357" i="24"/>
  <c r="AP151" i="24"/>
  <c r="AP2011" i="24"/>
  <c r="AP1514" i="24"/>
  <c r="AP1532" i="24" s="1"/>
  <c r="AP1851" i="24"/>
  <c r="AP1930" i="24"/>
  <c r="AP1948" i="24" s="1"/>
  <c r="AP1747" i="24"/>
  <c r="AP2190" i="24"/>
  <c r="AP2208" i="24" s="1"/>
  <c r="AP2033" i="24"/>
  <c r="AP2241" i="24"/>
  <c r="AP2215" i="24"/>
  <c r="AP2631" i="24"/>
  <c r="AP178" i="24"/>
  <c r="AP2085" i="24"/>
  <c r="AP2528" i="24"/>
  <c r="AP2546" i="24" s="1"/>
  <c r="AP2505" i="24"/>
  <c r="AP2606" i="24"/>
  <c r="AP2624" i="24" s="1"/>
  <c r="AP226" i="24"/>
  <c r="AP2736" i="24"/>
  <c r="AP2754" i="24" s="1"/>
  <c r="AP2947" i="24"/>
  <c r="AP2869" i="24"/>
  <c r="AP3022" i="24"/>
  <c r="AP3040" i="24" s="1"/>
  <c r="AP2999" i="24"/>
  <c r="AP3308" i="24"/>
  <c r="AP3326" i="24" s="1"/>
  <c r="AP3204" i="24"/>
  <c r="AP3222" i="24" s="1"/>
  <c r="AP3207" i="24"/>
  <c r="AP3259" i="24"/>
  <c r="AP3516" i="24"/>
  <c r="AP3534" i="24" s="1"/>
  <c r="AP3493" i="24"/>
  <c r="AP3672" i="24"/>
  <c r="AP3690" i="24" s="1"/>
  <c r="AP3776" i="24"/>
  <c r="AP3794" i="24" s="1"/>
  <c r="AP3727" i="24"/>
  <c r="AP3883" i="24"/>
  <c r="AP4169" i="24"/>
  <c r="AP4556" i="24"/>
  <c r="AP4574" i="24" s="1"/>
  <c r="AP4714" i="24"/>
  <c r="AP4506" i="24"/>
  <c r="AP4453" i="24"/>
  <c r="AP4271" i="24"/>
  <c r="AP4115" i="24"/>
  <c r="AP4116" i="24"/>
  <c r="AP3930" i="24"/>
  <c r="AP3882" i="24"/>
  <c r="AP3826" i="24"/>
  <c r="AP3647" i="24"/>
  <c r="AP3674" i="24"/>
  <c r="AP3514" i="24"/>
  <c r="AP3565" i="24"/>
  <c r="AP3357" i="24"/>
  <c r="AP3257" i="24"/>
  <c r="AP3205" i="24"/>
  <c r="AP3179" i="24"/>
  <c r="AP3046" i="24"/>
  <c r="AP2942" i="24"/>
  <c r="AP2815" i="24"/>
  <c r="AP2656" i="24"/>
  <c r="AP2733" i="24"/>
  <c r="AP2551" i="24"/>
  <c r="AP2708" i="24"/>
  <c r="AP2629" i="24"/>
  <c r="AP2188" i="24"/>
  <c r="AP2243" i="24"/>
  <c r="AP2083" i="24"/>
  <c r="AP2087" i="24"/>
  <c r="AP1979" i="24"/>
  <c r="AP2009" i="24"/>
  <c r="AP2473" i="24"/>
  <c r="AP1642" i="24"/>
  <c r="AP1485" i="24"/>
  <c r="AP1486" i="24"/>
  <c r="AP1382" i="24"/>
  <c r="AP1203" i="24"/>
  <c r="AP1307" i="24"/>
  <c r="AP1147" i="24"/>
  <c r="AP1148" i="24"/>
  <c r="AP996" i="24"/>
  <c r="AP1122" i="24"/>
  <c r="AP965" i="24"/>
  <c r="AP969" i="24"/>
  <c r="AP684" i="24"/>
  <c r="AP784" i="24"/>
  <c r="AP605" i="24"/>
  <c r="AP294" i="24"/>
  <c r="AP423" i="24"/>
  <c r="AP367" i="24"/>
  <c r="AP788" i="24"/>
  <c r="AP1438" i="24"/>
  <c r="AP657" i="24"/>
  <c r="AP1251" i="24"/>
  <c r="AP2348" i="24"/>
  <c r="AP315" i="24"/>
  <c r="AP2192" i="24"/>
  <c r="AP735" i="24"/>
  <c r="AP1434" i="24"/>
  <c r="AP2244" i="24"/>
  <c r="AP836" i="24"/>
  <c r="AP1615" i="24"/>
  <c r="AP2608" i="24"/>
  <c r="AP501" i="24"/>
  <c r="AP1541" i="24"/>
  <c r="AP554" i="24"/>
  <c r="AP1204" i="24"/>
  <c r="AP2110" i="24"/>
  <c r="AP3439" i="24"/>
  <c r="AP4684" i="24"/>
  <c r="AP1542" i="24"/>
  <c r="AP3258" i="24"/>
  <c r="AP4424" i="24"/>
  <c r="AP3180" i="24"/>
  <c r="AP3959" i="24"/>
  <c r="AP3305" i="24"/>
  <c r="AP3154" i="24"/>
  <c r="AP3774" i="24"/>
  <c r="AP4657" i="24"/>
  <c r="AP3440" i="24"/>
  <c r="AP4272" i="24"/>
  <c r="AP3643" i="24"/>
  <c r="AP4142" i="24"/>
  <c r="AP3903" i="24"/>
  <c r="AP4606" i="24"/>
  <c r="AP1719" i="24"/>
  <c r="AP653" i="24"/>
  <c r="AP814" i="24"/>
  <c r="AP2400" i="24"/>
  <c r="AP810" i="24"/>
  <c r="AP2474" i="24"/>
  <c r="AP2344" i="24"/>
  <c r="AP1537" i="24"/>
  <c r="AP602" i="24"/>
  <c r="AP4246" i="24"/>
  <c r="AP2682" i="24"/>
  <c r="AP3621" i="24"/>
  <c r="AP3799" i="24"/>
  <c r="AP2500" i="24"/>
  <c r="AP3409" i="24"/>
  <c r="AP3045" i="24"/>
  <c r="AP3566" i="24"/>
  <c r="AP3254" i="24"/>
  <c r="AP4661" i="24"/>
  <c r="AP2712" i="24"/>
  <c r="AP4454" i="24"/>
  <c r="AP4375" i="24"/>
  <c r="AP4580" i="24"/>
  <c r="AP3487" i="24"/>
  <c r="AP4138" i="24"/>
  <c r="AP4148" i="24" s="1"/>
  <c r="AP4713" i="24"/>
  <c r="AP4579" i="24"/>
  <c r="AP4532" i="24"/>
  <c r="AP4349" i="24"/>
  <c r="AP4194" i="24"/>
  <c r="AP4007" i="24"/>
  <c r="AP4063" i="24"/>
  <c r="AP3852" i="24"/>
  <c r="AP3721" i="24"/>
  <c r="AP3644" i="24"/>
  <c r="AP3591" i="24"/>
  <c r="AP3543" i="24"/>
  <c r="AP3435" i="24"/>
  <c r="AP3335" i="24"/>
  <c r="AP3206" i="24"/>
  <c r="AP3023" i="24"/>
  <c r="AP3123" i="24"/>
  <c r="AP2889" i="24"/>
  <c r="AP2868" i="24"/>
  <c r="AP2789" i="24"/>
  <c r="AP2841" i="24"/>
  <c r="AP2711" i="24"/>
  <c r="AP2526" i="24"/>
  <c r="AP2603" i="24"/>
  <c r="AP2607" i="24"/>
  <c r="AP2187" i="24"/>
  <c r="AP2114" i="24"/>
  <c r="AP2240" i="24"/>
  <c r="AP2061" i="24"/>
  <c r="AP2084" i="24"/>
  <c r="AP1954" i="24"/>
  <c r="AP2006" i="24"/>
  <c r="AP2270" i="24"/>
  <c r="AP1724" i="24"/>
  <c r="AP1568" i="24"/>
  <c r="AP1463" i="24"/>
  <c r="AP2010" i="24"/>
  <c r="AP1308" i="24"/>
  <c r="AP1200" i="24"/>
  <c r="AP1304" i="24"/>
  <c r="AP1672" i="24"/>
  <c r="AP1069" i="24"/>
  <c r="AP887" i="24"/>
  <c r="AP1048" i="24"/>
  <c r="AP943" i="24"/>
  <c r="AP892" i="24"/>
  <c r="AP757" i="24"/>
  <c r="AP575" i="24"/>
  <c r="AP710" i="24"/>
  <c r="AP679" i="24"/>
  <c r="AP420" i="24"/>
  <c r="AP475" i="24"/>
  <c r="AP345" i="24"/>
  <c r="AP654" i="24"/>
  <c r="AP1646" i="24"/>
  <c r="AP523" i="24"/>
  <c r="AP2266" i="24"/>
  <c r="AP450" i="24"/>
  <c r="AP1121" i="24"/>
  <c r="AP736" i="24"/>
  <c r="AP762" i="24"/>
  <c r="AP1433" i="24"/>
  <c r="AP1879" i="24"/>
  <c r="AP2296" i="24"/>
  <c r="AP3596" i="24"/>
  <c r="AP3153" i="24"/>
  <c r="AP4297" i="24"/>
  <c r="AP1616" i="24"/>
  <c r="AP3332" i="24"/>
  <c r="AP3777" i="24"/>
  <c r="AP4476" i="24"/>
  <c r="AP2447" i="24"/>
  <c r="AP3461" i="24"/>
  <c r="AP2812" i="24"/>
  <c r="AP3436" i="24"/>
  <c r="AP1512" i="24"/>
  <c r="AP3413" i="24"/>
  <c r="AP4085" i="24"/>
  <c r="AP2634" i="24"/>
  <c r="AP3618" i="24"/>
  <c r="AP4397" i="24"/>
  <c r="AP4528" i="24"/>
  <c r="AP3722" i="24"/>
  <c r="AP3956" i="24"/>
  <c r="AP4216" i="24"/>
  <c r="AP3851" i="24"/>
  <c r="AP4709" i="24"/>
  <c r="AP4584" i="24"/>
  <c r="AP4502" i="24"/>
  <c r="AP4423" i="24"/>
  <c r="AP4324" i="24"/>
  <c r="AP4190" i="24"/>
  <c r="AP4200" i="24" s="1"/>
  <c r="AP3985" i="24"/>
  <c r="AP4059" i="24"/>
  <c r="AP3856" i="24"/>
  <c r="AP3803" i="24"/>
  <c r="AP3699" i="24"/>
  <c r="AP3570" i="24"/>
  <c r="AP3569" i="24"/>
  <c r="AP3462" i="24"/>
  <c r="AP3465" i="24"/>
  <c r="AP3176" i="24"/>
  <c r="AP2993" i="24"/>
  <c r="AP2867" i="24"/>
  <c r="AP3049" i="24"/>
  <c r="AP2738" i="24"/>
  <c r="AP2759" i="24"/>
  <c r="AP2499" i="24"/>
  <c r="AP2452" i="24"/>
  <c r="AP2581" i="24"/>
  <c r="AP2421" i="24"/>
  <c r="AP2165" i="24"/>
  <c r="AP2239" i="24"/>
  <c r="AP2166" i="24"/>
  <c r="AP2448" i="24"/>
  <c r="AP1953" i="24"/>
  <c r="AP1880" i="24"/>
  <c r="AP1932" i="24"/>
  <c r="AP1853" i="24"/>
  <c r="AP1593" i="24"/>
  <c r="AP1720" i="24"/>
  <c r="AP1199" i="24"/>
  <c r="AP1464" i="24"/>
  <c r="AP1230" i="24"/>
  <c r="AP1381" i="24"/>
  <c r="AP1047" i="24"/>
  <c r="AP865" i="24"/>
  <c r="AP940" i="24"/>
  <c r="AP995" i="24"/>
  <c r="AP732" i="24"/>
  <c r="AP553" i="24"/>
  <c r="AP601" i="24"/>
  <c r="AP631" i="24"/>
  <c r="AP528" i="24"/>
  <c r="AP346" i="24"/>
  <c r="AP267" i="24"/>
  <c r="AP268" i="24"/>
  <c r="AP290" i="24"/>
  <c r="AP300" i="24" s="1"/>
  <c r="AP1590" i="24"/>
  <c r="AP1490" i="24"/>
  <c r="AP2556" i="24"/>
  <c r="AP1411" i="24"/>
  <c r="AP1044" i="24"/>
  <c r="AP1750" i="24"/>
  <c r="AP4193" i="24"/>
  <c r="AP992" i="24"/>
  <c r="AP4609" i="24"/>
  <c r="AP4167" i="24"/>
  <c r="AP1772" i="24"/>
  <c r="AP4683" i="24"/>
  <c r="AP4558" i="24"/>
  <c r="AP4449" i="24"/>
  <c r="AP4376" i="24"/>
  <c r="AP4346" i="24"/>
  <c r="AP4220" i="24"/>
  <c r="AP4111" i="24"/>
  <c r="AP4089" i="24"/>
  <c r="AP3929" i="24"/>
  <c r="AP3800" i="24"/>
  <c r="AP3696" i="24"/>
  <c r="AP3673" i="24"/>
  <c r="AP3617" i="24"/>
  <c r="AP3517" i="24"/>
  <c r="AP3414" i="24"/>
  <c r="AP3420" i="24" s="1"/>
  <c r="AP3232" i="24"/>
  <c r="AP3075" i="24"/>
  <c r="AP2971" i="24"/>
  <c r="AP2915" i="24"/>
  <c r="AP2972" i="24"/>
  <c r="AP2838" i="24"/>
  <c r="AP2737" i="24"/>
  <c r="AP2477" i="24"/>
  <c r="AP2343" i="24"/>
  <c r="AP2578" i="24"/>
  <c r="AP2399" i="24"/>
  <c r="AP2582" i="24"/>
  <c r="AP2214" i="24"/>
  <c r="AP2057" i="24"/>
  <c r="AP2317" i="24"/>
  <c r="AP1931" i="24"/>
  <c r="AP1771" i="24"/>
  <c r="AP1823" i="24"/>
  <c r="AP1641" i="24"/>
  <c r="AP1459" i="24"/>
  <c r="AP1697" i="24"/>
  <c r="AP1802" i="24"/>
  <c r="AP1177" i="24"/>
  <c r="AP1229" i="24"/>
  <c r="AP1563" i="24"/>
  <c r="AP1359" i="24"/>
  <c r="AP861" i="24"/>
  <c r="AP862" i="24"/>
  <c r="AP939" i="24"/>
  <c r="AP866" i="24"/>
  <c r="AP835" i="24"/>
  <c r="AP658" i="24"/>
  <c r="AP550" i="24"/>
  <c r="AP579" i="24"/>
  <c r="AP705" i="24"/>
  <c r="AP419" i="24"/>
  <c r="AP471" i="24"/>
  <c r="AP527" i="24"/>
  <c r="AP316" i="24"/>
  <c r="AP2135" i="24"/>
  <c r="AP446" i="24"/>
  <c r="AP1957" i="24"/>
  <c r="AP2630" i="24"/>
  <c r="AP2640" i="24" s="1"/>
  <c r="AP1360" i="24"/>
  <c r="AP1749" i="24"/>
  <c r="AP1412" i="24"/>
  <c r="AP1980" i="24"/>
  <c r="AP2552" i="24"/>
  <c r="AP1126" i="24"/>
  <c r="AP1698" i="24"/>
  <c r="AP1125" i="24"/>
  <c r="AP1776" i="24"/>
  <c r="AP2530" i="24"/>
  <c r="AP4267" i="24"/>
  <c r="AP3383" i="24"/>
  <c r="AP4037" i="24"/>
  <c r="AP4635" i="24"/>
  <c r="AP2945" i="24"/>
  <c r="AP3648" i="24"/>
  <c r="AP4242" i="24"/>
  <c r="AP3202" i="24"/>
  <c r="AP3212" i="24" s="1"/>
  <c r="AP3700" i="24"/>
  <c r="AP3361" i="24"/>
  <c r="AP4688" i="24"/>
  <c r="AP3201" i="24"/>
  <c r="AP3986" i="24"/>
  <c r="AP4583" i="24"/>
  <c r="AP3231" i="24"/>
  <c r="AP4710" i="24"/>
  <c r="AP4402" i="24"/>
  <c r="AP4427" i="24"/>
  <c r="AP41" i="24"/>
  <c r="AP2005" i="24"/>
  <c r="AP1515" i="24"/>
  <c r="AP606" i="24"/>
  <c r="AP1850" i="24"/>
  <c r="AP2707" i="24"/>
  <c r="AP628" i="24"/>
  <c r="AP1875" i="24"/>
  <c r="AP2604" i="24"/>
  <c r="AP2660" i="24"/>
  <c r="AP1333" i="24"/>
  <c r="AP497" i="24"/>
  <c r="AP1021" i="24"/>
  <c r="AP342" i="24"/>
  <c r="AP3071" i="24"/>
  <c r="AP4475" i="24"/>
  <c r="AP191" i="24"/>
  <c r="AP4480" i="24"/>
  <c r="AP2998" i="24"/>
  <c r="AP3747" i="24"/>
  <c r="AP4320" i="24"/>
  <c r="AP3020" i="24"/>
  <c r="AP3544" i="24"/>
  <c r="AP3150" i="24"/>
  <c r="AP3160" i="24" s="1"/>
  <c r="AP4038" i="24"/>
  <c r="AP2734" i="24"/>
  <c r="AP4164" i="24"/>
  <c r="AP3128" i="24"/>
  <c r="AP4605" i="24"/>
  <c r="AP3362" i="24"/>
  <c r="AP3982" i="24"/>
  <c r="AP4610" i="24"/>
  <c r="AP4293" i="24"/>
  <c r="AP4064" i="24"/>
  <c r="AP4070" i="24" s="1"/>
  <c r="AP4636" i="24"/>
  <c r="AP4553" i="24"/>
  <c r="AP4501" i="24"/>
  <c r="AP4398" i="24"/>
  <c r="AP4408" i="24" s="1"/>
  <c r="AP4294" i="24"/>
  <c r="AP4163" i="24"/>
  <c r="AP4033" i="24"/>
  <c r="AP3981" i="24"/>
  <c r="AP3908" i="24"/>
  <c r="AP3830" i="24"/>
  <c r="AP3725" i="24"/>
  <c r="AP3622" i="24"/>
  <c r="AP3592" i="24"/>
  <c r="AP3309" i="24"/>
  <c r="AP3388" i="24"/>
  <c r="AP3149" i="24"/>
  <c r="AP3050" i="24"/>
  <c r="AP3019" i="24"/>
  <c r="AP2890" i="24"/>
  <c r="AP2920" i="24"/>
  <c r="AP2790" i="24"/>
  <c r="AP2763" i="24"/>
  <c r="AP2525" i="24"/>
  <c r="AP2555" i="24"/>
  <c r="AP2395" i="24"/>
  <c r="AP2633" i="24"/>
  <c r="AP2322" i="24"/>
  <c r="AP2031" i="24"/>
  <c r="AP2032" i="24"/>
  <c r="AP2292" i="24"/>
  <c r="AP1854" i="24"/>
  <c r="AP1983" i="24"/>
  <c r="AP1798" i="24"/>
  <c r="AP1808" i="24" s="1"/>
  <c r="AP1927" i="24"/>
  <c r="AP1901" i="24"/>
  <c r="AP1671" i="24"/>
  <c r="AP1620" i="24"/>
  <c r="AP1567" i="24"/>
  <c r="AP1408" i="24"/>
  <c r="AP1281" i="24"/>
  <c r="AP1355" i="24"/>
  <c r="AP1282" i="24"/>
  <c r="AP1095" i="24"/>
  <c r="AP913" i="24"/>
  <c r="AP840" i="24"/>
  <c r="AP1252" i="24"/>
  <c r="AP709" i="24"/>
  <c r="AP783" i="24"/>
  <c r="AP944" i="24"/>
  <c r="AP1018" i="24"/>
  <c r="AP502" i="24"/>
  <c r="AP394" i="24"/>
  <c r="AP372" i="24"/>
  <c r="AP319" i="24"/>
  <c r="AP424" i="24"/>
  <c r="AP1022" i="24"/>
  <c r="AP2161" i="24"/>
  <c r="AP2478" i="24"/>
  <c r="AP680" i="24"/>
  <c r="AP2217" i="24"/>
  <c r="AP1099" i="24"/>
  <c r="AP1984" i="24"/>
  <c r="AP914" i="24"/>
  <c r="AP2321" i="24"/>
  <c r="AP2764" i="24"/>
  <c r="AP1152" i="24"/>
  <c r="AP524" i="24"/>
  <c r="AP534" i="24" s="1"/>
  <c r="AP3878" i="24"/>
  <c r="AP4658" i="24"/>
  <c r="AP2941" i="24"/>
  <c r="AP3670" i="24"/>
  <c r="AP3680" i="24" s="1"/>
  <c r="AP4345" i="24"/>
  <c r="AP3072" i="24"/>
  <c r="AP3752" i="24"/>
  <c r="AP1017" i="24"/>
  <c r="AP3310" i="24"/>
  <c r="AP4034" i="24"/>
  <c r="AP3539" i="24"/>
  <c r="AP4268" i="24"/>
  <c r="AP2036" i="24"/>
  <c r="AP2318" i="24"/>
  <c r="AP4112" i="24"/>
  <c r="AP4122" i="24" s="1"/>
  <c r="AP3076" i="24"/>
  <c r="AP2864" i="24"/>
  <c r="AP4662" i="24"/>
  <c r="AP4527" i="24"/>
  <c r="AP4450" i="24"/>
  <c r="AP4401" i="24"/>
  <c r="AP4245" i="24"/>
  <c r="AP4141" i="24"/>
  <c r="AP4011" i="24"/>
  <c r="AP4012" i="24"/>
  <c r="AP3904" i="24"/>
  <c r="AP3778" i="24"/>
  <c r="AP3748" i="24"/>
  <c r="AP3751" i="24"/>
  <c r="AP3518" i="24"/>
  <c r="AP3306" i="24"/>
  <c r="AP3253" i="24"/>
  <c r="AP3127" i="24"/>
  <c r="AP3102" i="24"/>
  <c r="AP2997" i="24"/>
  <c r="AP2816" i="24"/>
  <c r="AP2811" i="24"/>
  <c r="AP2681" i="24"/>
  <c r="AP2760" i="24"/>
  <c r="AP2503" i="24"/>
  <c r="AP2369" i="24"/>
  <c r="AP2373" i="24"/>
  <c r="AP2425" i="24"/>
  <c r="AP2213" i="24"/>
  <c r="AP2374" i="24"/>
  <c r="AP2291" i="24"/>
  <c r="AP2218" i="24"/>
  <c r="AP1745" i="24"/>
  <c r="AP1775" i="24"/>
  <c r="AP1849" i="24"/>
  <c r="AP1905" i="24"/>
  <c r="AP1667" i="24"/>
  <c r="AP1668" i="24"/>
  <c r="AP1511" i="24"/>
  <c r="AP1407" i="24"/>
  <c r="AP1334" i="24"/>
  <c r="AP141" i="24"/>
  <c r="AP1330" i="24"/>
  <c r="AP1173" i="24"/>
  <c r="AP1073" i="24"/>
  <c r="AP888" i="24"/>
  <c r="AP1538" i="24"/>
  <c r="AP1100" i="24"/>
  <c r="AP706" i="24"/>
  <c r="AP761" i="24"/>
  <c r="AP809" i="24"/>
  <c r="AP813" i="24"/>
  <c r="AP393" i="24"/>
  <c r="AP320" i="24"/>
  <c r="AP263" i="24"/>
  <c r="AP580" i="24"/>
  <c r="AP293" i="24"/>
  <c r="AP1096" i="24"/>
  <c r="AP2162" i="24"/>
  <c r="AP891" i="24"/>
  <c r="AP2837" i="24"/>
  <c r="AP918" i="24"/>
  <c r="AP1828" i="24"/>
  <c r="AP2863" i="24"/>
  <c r="AP1824" i="24"/>
  <c r="AP472" i="24"/>
  <c r="AP2422" i="24"/>
  <c r="AP2916" i="24"/>
  <c r="AP398" i="24"/>
  <c r="AP116" i="24"/>
  <c r="AP1564" i="24"/>
  <c r="AP3283" i="24"/>
  <c r="AP4554" i="24"/>
  <c r="AP2919" i="24"/>
  <c r="AP4090" i="24"/>
  <c r="AP4096" i="24" s="1"/>
  <c r="AP3124" i="24"/>
  <c r="AP3855" i="24"/>
  <c r="AP4350" i="24"/>
  <c r="AP2088" i="24"/>
  <c r="AP3175" i="24"/>
  <c r="AP3934" i="24"/>
  <c r="AP1902" i="24"/>
  <c r="AP3358" i="24"/>
  <c r="AP3098" i="24"/>
  <c r="AP3825" i="24"/>
  <c r="AP4372" i="24"/>
  <c r="AP3488" i="24"/>
  <c r="AP4189" i="24"/>
  <c r="AP2529" i="24"/>
  <c r="AP3384" i="24"/>
  <c r="AP4241" i="24"/>
  <c r="AP2685" i="24"/>
  <c r="AP188" i="24" s="1"/>
  <c r="AP3695" i="24"/>
  <c r="AP4631" i="24"/>
  <c r="AP4531" i="24"/>
  <c r="AP4428" i="24"/>
  <c r="AP4298" i="24"/>
  <c r="AP4319" i="24"/>
  <c r="AP4137" i="24"/>
  <c r="AP4008" i="24"/>
  <c r="AP3960" i="24"/>
  <c r="AP3955" i="24"/>
  <c r="AP3877" i="24"/>
  <c r="AP3669" i="24"/>
  <c r="AP3513" i="24"/>
  <c r="AP3387" i="24"/>
  <c r="AP3540" i="24"/>
  <c r="AP3279" i="24"/>
  <c r="AP3227" i="24"/>
  <c r="AP2967" i="24"/>
  <c r="AP2994" i="24"/>
  <c r="AP2842" i="24"/>
  <c r="AP2946" i="24"/>
  <c r="AP2659" i="24"/>
  <c r="AP2686" i="24"/>
  <c r="AP2426" i="24"/>
  <c r="AP2347" i="24"/>
  <c r="AP2370" i="24"/>
  <c r="AP2113" i="24"/>
  <c r="AP2191" i="24"/>
  <c r="AP2265" i="24"/>
  <c r="AP2269" i="24"/>
  <c r="AP2109" i="24"/>
  <c r="AP1723" i="24"/>
  <c r="AP2062" i="24"/>
  <c r="AP1827" i="24"/>
  <c r="AP1876" i="24"/>
  <c r="AP1886" i="24" s="1"/>
  <c r="AP1645" i="24"/>
  <c r="AP1594" i="24"/>
  <c r="AP1489" i="24"/>
  <c r="AP1385" i="24"/>
  <c r="AP1225" i="24"/>
  <c r="AP1329" i="24"/>
  <c r="AP1256" i="24"/>
  <c r="AP1151" i="24"/>
  <c r="AP1070" i="24"/>
  <c r="AP1074" i="24"/>
  <c r="AP991" i="24"/>
  <c r="AP632" i="24"/>
  <c r="AP758" i="24"/>
  <c r="AP787" i="24"/>
  <c r="AP627" i="24"/>
  <c r="AP368" i="24"/>
  <c r="AP378" i="24" s="1"/>
  <c r="AP445" i="24"/>
  <c r="AP839" i="24"/>
  <c r="AP476" i="24"/>
  <c r="AP498" i="24"/>
  <c r="AP1278" i="24"/>
  <c r="AP289" i="24"/>
  <c r="AP1226" i="24"/>
  <c r="AP1906" i="24"/>
  <c r="AP2786" i="24"/>
  <c r="AP1043" i="24"/>
  <c r="AP1958" i="24"/>
  <c r="AP264" i="24"/>
  <c r="AP966" i="24"/>
  <c r="AP371" i="24"/>
  <c r="AP1619" i="24"/>
  <c r="AP2058" i="24"/>
  <c r="AP1255" i="24"/>
  <c r="AP1516" i="24"/>
  <c r="AP3284" i="24"/>
  <c r="AP4632" i="24"/>
  <c r="AP970" i="24"/>
  <c r="AP3804" i="24"/>
  <c r="AP1797" i="24"/>
  <c r="AP3228" i="24"/>
  <c r="AP3238" i="24" s="1"/>
  <c r="AP3881" i="24"/>
  <c r="AP2139" i="24"/>
  <c r="AP3280" i="24"/>
  <c r="AP4479" i="24"/>
  <c r="AP3907" i="24"/>
  <c r="AP3466" i="24"/>
  <c r="AP4168" i="24"/>
  <c r="AP3491" i="24"/>
  <c r="AP3097" i="24"/>
  <c r="AP3024" i="24"/>
  <c r="AP4323" i="24"/>
  <c r="AQ3" i="24"/>
  <c r="AQ191" i="24"/>
  <c r="AP251" i="24"/>
  <c r="AP529" i="24"/>
  <c r="AP26" i="24"/>
  <c r="AP126" i="24"/>
  <c r="AP51" i="24"/>
  <c r="AP607" i="24"/>
  <c r="AP555" i="24"/>
  <c r="AP763" i="24"/>
  <c r="AP551" i="24"/>
  <c r="AP759" i="24"/>
  <c r="AP707" i="24"/>
  <c r="AP890" i="24"/>
  <c r="AP908" i="24" s="1"/>
  <c r="AP1101" i="24"/>
  <c r="AP889" i="24"/>
  <c r="AP103" i="24"/>
  <c r="AP1228" i="24"/>
  <c r="AP1246" i="24" s="1"/>
  <c r="AP1176" i="24"/>
  <c r="AP1194" i="24" s="1"/>
  <c r="AP1413" i="24"/>
  <c r="AP1644" i="24"/>
  <c r="AP1662" i="24" s="1"/>
  <c r="AP1306" i="24"/>
  <c r="AP1324" i="24" s="1"/>
  <c r="AP152" i="24"/>
  <c r="AP2319" i="24"/>
  <c r="AP1959" i="24"/>
  <c r="AP1962" i="24" s="1"/>
  <c r="AP2219" i="24"/>
  <c r="AP2268" i="24"/>
  <c r="AP2286" i="24" s="1"/>
  <c r="AP2557" i="24"/>
  <c r="AP2345" i="24"/>
  <c r="AP2553" i="24"/>
  <c r="AP2635" i="24"/>
  <c r="AP2813" i="24"/>
  <c r="AP227" i="24"/>
  <c r="AP2765" i="24"/>
  <c r="AP2917" i="24"/>
  <c r="AP2973" i="24"/>
  <c r="AP3100" i="24"/>
  <c r="AP3118" i="24" s="1"/>
  <c r="AP3099" i="24"/>
  <c r="AP3047" i="24"/>
  <c r="AP3126" i="24"/>
  <c r="AP3144" i="24" s="1"/>
  <c r="AP3233" i="24"/>
  <c r="AP3236" i="24" s="1"/>
  <c r="AP3337" i="24"/>
  <c r="AP3334" i="24"/>
  <c r="AP3352" i="24" s="1"/>
  <c r="AP3389" i="24"/>
  <c r="AP3307" i="24"/>
  <c r="AP3255" i="24"/>
  <c r="AP3262" i="24" s="1"/>
  <c r="AP3542" i="24"/>
  <c r="AP3560" i="24" s="1"/>
  <c r="AP3441" i="24"/>
  <c r="AP3568" i="24"/>
  <c r="AP3586" i="24" s="1"/>
  <c r="AP3675" i="24"/>
  <c r="AP3678" i="24" s="1"/>
  <c r="AP3697" i="24"/>
  <c r="AP3704" i="24" s="1"/>
  <c r="AP3802" i="24"/>
  <c r="AP3820" i="24" s="1"/>
  <c r="AP4165" i="24"/>
  <c r="AP4218" i="24"/>
  <c r="AP4236" i="24" s="1"/>
  <c r="AP4269" i="24"/>
  <c r="AP4452" i="24"/>
  <c r="AP4470" i="24" s="1"/>
  <c r="AP4451" i="24"/>
  <c r="AP4504" i="24"/>
  <c r="AP4522" i="24" s="1"/>
  <c r="AP252" i="24"/>
  <c r="AP27" i="24"/>
  <c r="AP127" i="24"/>
  <c r="AP52" i="24"/>
  <c r="AP603" i="24"/>
  <c r="AP811" i="24"/>
  <c r="AP919" i="24"/>
  <c r="AP864" i="24"/>
  <c r="AP882" i="24" s="1"/>
  <c r="AP1179" i="24"/>
  <c r="AP1046" i="24"/>
  <c r="AP1064" i="24" s="1"/>
  <c r="AP994" i="24"/>
  <c r="AP1012" i="24" s="1"/>
  <c r="AP968" i="24"/>
  <c r="AP986" i="24" s="1"/>
  <c r="AP942" i="24"/>
  <c r="AP1513" i="24"/>
  <c r="AP1520" i="24" s="1"/>
  <c r="AP1305" i="24"/>
  <c r="AP1205" i="24"/>
  <c r="AP1462" i="24"/>
  <c r="AP1480" i="24" s="1"/>
  <c r="AP1335" i="24"/>
  <c r="AP1670" i="24"/>
  <c r="AP1688" i="24" s="1"/>
  <c r="AP153" i="24"/>
  <c r="AP1566" i="24"/>
  <c r="AP1584" i="24" s="1"/>
  <c r="AP1751" i="24"/>
  <c r="AP2007" i="24"/>
  <c r="AP1904" i="24"/>
  <c r="AP1922" i="24" s="1"/>
  <c r="AP1826" i="24"/>
  <c r="AP1844" i="24" s="1"/>
  <c r="AP2059" i="24"/>
  <c r="AP2267" i="24"/>
  <c r="AP179" i="24"/>
  <c r="AP2320" i="24"/>
  <c r="AP2338" i="24" s="1"/>
  <c r="AP2060" i="24"/>
  <c r="AP2078" i="24" s="1"/>
  <c r="AP2297" i="24"/>
  <c r="AP2349" i="24"/>
  <c r="AP2527" i="24"/>
  <c r="AP2398" i="24"/>
  <c r="AP2416" i="24" s="1"/>
  <c r="AP2661" i="24"/>
  <c r="AP2788" i="24"/>
  <c r="AP2806" i="24" s="1"/>
  <c r="AP228" i="24"/>
  <c r="AP2817" i="24"/>
  <c r="AP3155" i="24"/>
  <c r="AP3363" i="24"/>
  <c r="AP3723" i="24"/>
  <c r="AP3597" i="24"/>
  <c r="AP3935" i="24"/>
  <c r="AP4087" i="24"/>
  <c r="AP4094" i="24" s="1"/>
  <c r="AP4247" i="24"/>
  <c r="AP4322" i="24"/>
  <c r="AP4340" i="24" s="1"/>
  <c r="AP4400" i="24"/>
  <c r="AP4418" i="24" s="1"/>
  <c r="AP4425" i="24"/>
  <c r="AP4533" i="24"/>
  <c r="AP4529" i="24"/>
  <c r="AP4582" i="24"/>
  <c r="AP4600" i="24" s="1"/>
  <c r="AP4663" i="24"/>
  <c r="AP3392" i="24"/>
  <c r="AO30" i="24"/>
  <c r="AO130" i="24"/>
  <c r="AP4371" i="24"/>
  <c r="AP3773" i="24"/>
  <c r="AP2893" i="24"/>
  <c r="AP2451" i="24"/>
  <c r="AP1277" i="24"/>
  <c r="AP683" i="24"/>
  <c r="AP3854" i="24"/>
  <c r="AP3872" i="24" s="1"/>
  <c r="AP4296" i="24"/>
  <c r="AP4314" i="24" s="1"/>
  <c r="AP3750" i="24"/>
  <c r="AP3768" i="24" s="1"/>
  <c r="AP2479" i="24"/>
  <c r="AP4295" i="24"/>
  <c r="AP2605" i="24"/>
  <c r="AP3983" i="24"/>
  <c r="AP3931" i="24"/>
  <c r="AP2501" i="24"/>
  <c r="AP2508" i="24" s="1"/>
  <c r="AP1439" i="24"/>
  <c r="AP2865" i="24"/>
  <c r="AP500" i="24"/>
  <c r="AP518" i="24" s="1"/>
  <c r="AP1881" i="24"/>
  <c r="AP2138" i="24"/>
  <c r="AP2156" i="24" s="1"/>
  <c r="AP1878" i="24"/>
  <c r="AP1896" i="24" s="1"/>
  <c r="AP425" i="24"/>
  <c r="AP477" i="24"/>
  <c r="AP253" i="24"/>
  <c r="AP28" i="24"/>
  <c r="AP128" i="24"/>
  <c r="AP53" i="24"/>
  <c r="AP474" i="24"/>
  <c r="AP812" i="24"/>
  <c r="AP830" i="24" s="1"/>
  <c r="AP893" i="24"/>
  <c r="AP867" i="24"/>
  <c r="AP1075" i="24"/>
  <c r="AP997" i="24"/>
  <c r="AP971" i="24"/>
  <c r="AP974" i="24" s="1"/>
  <c r="AP1410" i="24"/>
  <c r="AP1428" i="24" s="1"/>
  <c r="AP1253" i="24"/>
  <c r="AP1332" i="24"/>
  <c r="AP1350" i="24" s="1"/>
  <c r="AP1175" i="24"/>
  <c r="AP1383" i="24"/>
  <c r="AP1465" i="24"/>
  <c r="AP1699" i="24"/>
  <c r="AP1803" i="24"/>
  <c r="AP1592" i="24"/>
  <c r="AP1610" i="24" s="1"/>
  <c r="AP1595" i="24"/>
  <c r="AP1725" i="24"/>
  <c r="AP1799" i="24"/>
  <c r="AP2111" i="24"/>
  <c r="AP1933" i="24"/>
  <c r="AP1855" i="24"/>
  <c r="AP2554" i="24"/>
  <c r="AP2572" i="24" s="1"/>
  <c r="AP2089" i="24"/>
  <c r="AP2502" i="24"/>
  <c r="AP2520" i="24" s="1"/>
  <c r="AP2427" i="24"/>
  <c r="AP2580" i="24"/>
  <c r="AP2598" i="24" s="1"/>
  <c r="AP229" i="24"/>
  <c r="AP2762" i="24"/>
  <c r="AP2780" i="24" s="1"/>
  <c r="AP2739" i="24"/>
  <c r="AP2866" i="24"/>
  <c r="AP2884" i="24" s="1"/>
  <c r="AP2969" i="24"/>
  <c r="AP3077" i="24"/>
  <c r="AP2996" i="24"/>
  <c r="AP3014" i="24" s="1"/>
  <c r="AP3151" i="24"/>
  <c r="AP3158" i="24" s="1"/>
  <c r="AP3256" i="24"/>
  <c r="AP3274" i="24" s="1"/>
  <c r="AP3463" i="24"/>
  <c r="AP3698" i="24"/>
  <c r="AP3716" i="24" s="1"/>
  <c r="AP3594" i="24"/>
  <c r="AP3612" i="24" s="1"/>
  <c r="AP3593" i="24"/>
  <c r="AP3906" i="24"/>
  <c r="AP3924" i="24" s="1"/>
  <c r="AP3724" i="24"/>
  <c r="AP3742" i="24" s="1"/>
  <c r="AP3749" i="24"/>
  <c r="AP3909" i="24"/>
  <c r="AP3987" i="24"/>
  <c r="AP4010" i="24"/>
  <c r="AP4028" i="24" s="1"/>
  <c r="AP4221" i="24"/>
  <c r="AP4403" i="24"/>
  <c r="AP4507" i="24"/>
  <c r="AP4608" i="24"/>
  <c r="AP4626" i="24" s="1"/>
  <c r="AP4219" i="24"/>
  <c r="AP3595" i="24"/>
  <c r="AP2894" i="24"/>
  <c r="AP2140" i="24"/>
  <c r="AP1693" i="24"/>
  <c r="AP1437" i="24"/>
  <c r="AP397" i="24"/>
  <c r="AP3805" i="24"/>
  <c r="AP2843" i="24"/>
  <c r="AP4299" i="24"/>
  <c r="AP3753" i="24"/>
  <c r="AP2710" i="24"/>
  <c r="AP4192" i="24"/>
  <c r="AP4210" i="24" s="1"/>
  <c r="AP3645" i="24"/>
  <c r="AP1488" i="24"/>
  <c r="AP1506" i="24" s="1"/>
  <c r="AP4009" i="24"/>
  <c r="AP1540" i="24"/>
  <c r="AP1647" i="24"/>
  <c r="AP503" i="24"/>
  <c r="AP1045" i="24"/>
  <c r="AP2141" i="24"/>
  <c r="AP473" i="24"/>
  <c r="AP581" i="24"/>
  <c r="AP422" i="24"/>
  <c r="AP440" i="24" s="1"/>
  <c r="AP370" i="24"/>
  <c r="AP388" i="24" s="1"/>
  <c r="AP318" i="24"/>
  <c r="AP526" i="24"/>
  <c r="AP544" i="24" s="1"/>
  <c r="AP552" i="24"/>
  <c r="AP570" i="24" s="1"/>
  <c r="AP708" i="24"/>
  <c r="AP726" i="24" s="1"/>
  <c r="AP993" i="24"/>
  <c r="AP604" i="24"/>
  <c r="AP622" i="24" s="1"/>
  <c r="AP104" i="24"/>
  <c r="AP915" i="24"/>
  <c r="AP922" i="24" s="1"/>
  <c r="AP1123" i="24"/>
  <c r="AP1387" i="24"/>
  <c r="AP1227" i="24"/>
  <c r="AP1019" i="24"/>
  <c r="AP1436" i="24"/>
  <c r="AP1454" i="24" s="1"/>
  <c r="AP1202" i="24"/>
  <c r="AP1220" i="24" s="1"/>
  <c r="AP1153" i="24"/>
  <c r="AP1361" i="24"/>
  <c r="AP1491" i="24"/>
  <c r="AP1621" i="24"/>
  <c r="AP1643" i="24"/>
  <c r="AP1569" i="24"/>
  <c r="AP2034" i="24"/>
  <c r="AP2052" i="24" s="1"/>
  <c r="AP1773" i="24"/>
  <c r="AP1780" i="24" s="1"/>
  <c r="AP1981" i="24"/>
  <c r="AP1988" i="24" s="1"/>
  <c r="AP2112" i="24"/>
  <c r="AP2130" i="24" s="1"/>
  <c r="AP2294" i="24"/>
  <c r="AP2312" i="24" s="1"/>
  <c r="AP2137" i="24"/>
  <c r="AP2531" i="24"/>
  <c r="AP2632" i="24"/>
  <c r="AP2650" i="24" s="1"/>
  <c r="AP2372" i="24"/>
  <c r="AP2390" i="24" s="1"/>
  <c r="AP2609" i="24"/>
  <c r="AP2657" i="24"/>
  <c r="AP2791" i="24"/>
  <c r="AP2787" i="24"/>
  <c r="AP2895" i="24"/>
  <c r="AP3025" i="24"/>
  <c r="AP3230" i="24"/>
  <c r="AP3248" i="24" s="1"/>
  <c r="AP3360" i="24"/>
  <c r="AP3378" i="24" s="1"/>
  <c r="AP3437" i="24"/>
  <c r="AP3285" i="24"/>
  <c r="AP3281" i="24"/>
  <c r="AP3623" i="24"/>
  <c r="AP3571" i="24"/>
  <c r="AP3801" i="24"/>
  <c r="AP3932" i="24"/>
  <c r="AP3950" i="24" s="1"/>
  <c r="AP4013" i="24"/>
  <c r="AP4036" i="24"/>
  <c r="AP4054" i="24" s="1"/>
  <c r="AP4039" i="24"/>
  <c r="AP4325" i="24"/>
  <c r="AP4455" i="24"/>
  <c r="AP4559" i="24"/>
  <c r="AP4689" i="24"/>
  <c r="AP4712" i="24"/>
  <c r="AP4730" i="24" s="1"/>
  <c r="AP166" i="24" s="1"/>
  <c r="AP1910" i="24"/>
  <c r="AP272" i="24"/>
  <c r="AP284" i="24"/>
  <c r="AP2234" i="24"/>
  <c r="AP4191" i="24"/>
  <c r="AP4198" i="24" s="1"/>
  <c r="AP4143" i="24"/>
  <c r="AP4146" i="24" s="1"/>
  <c r="AP4243" i="24"/>
  <c r="AP4426" i="24"/>
  <c r="AP4444" i="24" s="1"/>
  <c r="AP4477" i="24"/>
  <c r="AP4581" i="24"/>
  <c r="AP4588" i="24" s="1"/>
  <c r="AP4715" i="24"/>
  <c r="AP4538" i="24" l="1"/>
  <c r="AP61" i="24"/>
  <c r="AP948" i="24"/>
  <c r="AP114" i="24"/>
  <c r="AP3418" i="24"/>
  <c r="AP4380" i="24"/>
  <c r="AP3210" i="24"/>
  <c r="AP454" i="24"/>
  <c r="AP136" i="24"/>
  <c r="AP3394" i="24"/>
  <c r="AP12" i="24"/>
  <c r="AP3706" i="24"/>
  <c r="AP214" i="24"/>
  <c r="AP2744" i="24"/>
  <c r="AP456" i="24"/>
  <c r="AP64" i="24"/>
  <c r="AP3054" i="24"/>
  <c r="AP4172" i="24"/>
  <c r="AP2456" i="24"/>
  <c r="AP3652" i="24"/>
  <c r="AP4382" i="24"/>
  <c r="AP2510" i="24"/>
  <c r="AP4354" i="24"/>
  <c r="AP4018" i="24"/>
  <c r="AP11" i="24"/>
  <c r="AP112" i="24"/>
  <c r="AP86" i="24"/>
  <c r="AP976" i="24"/>
  <c r="AP239" i="24"/>
  <c r="AP4044" i="24"/>
  <c r="AP39" i="24"/>
  <c r="AP1806" i="24"/>
  <c r="AP139" i="24"/>
  <c r="AP4016" i="24"/>
  <c r="AP10" i="24"/>
  <c r="AP110" i="24"/>
  <c r="AP274" i="24"/>
  <c r="AP213" i="24"/>
  <c r="AP130" i="24"/>
  <c r="AP2728" i="24"/>
  <c r="AP230" i="24" s="1"/>
  <c r="AP212" i="24"/>
  <c r="AP13" i="24"/>
  <c r="AP113" i="24"/>
  <c r="AP950" i="24"/>
  <c r="AP85" i="24"/>
  <c r="AP63" i="24"/>
  <c r="AP88" i="24"/>
  <c r="AP4224" i="24"/>
  <c r="AP62" i="24"/>
  <c r="AP336" i="24"/>
  <c r="AP255" i="24" s="1"/>
  <c r="AP237" i="24"/>
  <c r="AP38" i="24"/>
  <c r="AP4590" i="24"/>
  <c r="AP138" i="24"/>
  <c r="AP3056" i="24"/>
  <c r="AP4406" i="24"/>
  <c r="AP2702" i="24"/>
  <c r="AP205" i="24" s="1"/>
  <c r="AP187" i="24"/>
  <c r="AP80" i="24"/>
  <c r="AP1558" i="24"/>
  <c r="AP155" i="24" s="1"/>
  <c r="AP137" i="24"/>
  <c r="AP164" i="24"/>
  <c r="AQ4726" i="24"/>
  <c r="AQ4728" i="24"/>
  <c r="AQ4729" i="24"/>
  <c r="AQ4701" i="24"/>
  <c r="AQ4700" i="24"/>
  <c r="AQ4727" i="24"/>
  <c r="AQ4702" i="24"/>
  <c r="AQ4703" i="24"/>
  <c r="AQ4674" i="24"/>
  <c r="AQ4675" i="24"/>
  <c r="AQ4677" i="24"/>
  <c r="AQ4650" i="24"/>
  <c r="AQ4649" i="24"/>
  <c r="AQ4648" i="24"/>
  <c r="AQ4676" i="24"/>
  <c r="AQ4651" i="24"/>
  <c r="AQ4625" i="24"/>
  <c r="AQ4623" i="24"/>
  <c r="AQ4622" i="24"/>
  <c r="AQ4599" i="24"/>
  <c r="AQ4624" i="24"/>
  <c r="AQ4572" i="24"/>
  <c r="AQ4571" i="24"/>
  <c r="AQ4570" i="24"/>
  <c r="AQ4598" i="24"/>
  <c r="AQ4597" i="24"/>
  <c r="AQ4573" i="24"/>
  <c r="AQ4596" i="24"/>
  <c r="AQ4545" i="24"/>
  <c r="AQ4544" i="24"/>
  <c r="AQ4547" i="24"/>
  <c r="AQ4521" i="24"/>
  <c r="AQ4546" i="24"/>
  <c r="AQ4520" i="24"/>
  <c r="AQ4519" i="24"/>
  <c r="AQ4518" i="24"/>
  <c r="AQ4494" i="24"/>
  <c r="AQ4493" i="24"/>
  <c r="AQ4492" i="24"/>
  <c r="AQ4469" i="24"/>
  <c r="AQ4443" i="24"/>
  <c r="AQ4466" i="24"/>
  <c r="AQ4495" i="24"/>
  <c r="AQ4467" i="24"/>
  <c r="AQ4440" i="24"/>
  <c r="AQ4416" i="24"/>
  <c r="AQ4415" i="24"/>
  <c r="AQ4414" i="24"/>
  <c r="AQ4441" i="24"/>
  <c r="AQ4417" i="24"/>
  <c r="AQ4468" i="24"/>
  <c r="AQ4442" i="24"/>
  <c r="AQ4389" i="24"/>
  <c r="AQ4365" i="24"/>
  <c r="AQ4391" i="24"/>
  <c r="AQ4390" i="24"/>
  <c r="AQ4388" i="24"/>
  <c r="AQ4364" i="24"/>
  <c r="AQ4363" i="24"/>
  <c r="AQ4362" i="24"/>
  <c r="AQ4339" i="24"/>
  <c r="AQ4337" i="24"/>
  <c r="AQ4286" i="24"/>
  <c r="AQ4285" i="24"/>
  <c r="AQ4284" i="24"/>
  <c r="AQ4312" i="24"/>
  <c r="AQ4311" i="24"/>
  <c r="AQ4310" i="24"/>
  <c r="AQ4336" i="24"/>
  <c r="AQ4261" i="24"/>
  <c r="AQ4287" i="24"/>
  <c r="AQ4259" i="24"/>
  <c r="AQ4313" i="24"/>
  <c r="AQ4235" i="24"/>
  <c r="AQ4338" i="24"/>
  <c r="AQ4258" i="24"/>
  <c r="AQ4260" i="24"/>
  <c r="AQ4208" i="24"/>
  <c r="AQ4207" i="24"/>
  <c r="AQ4206" i="24"/>
  <c r="AQ4234" i="24"/>
  <c r="AQ4233" i="24"/>
  <c r="AQ4232" i="24"/>
  <c r="AQ4130" i="24"/>
  <c r="AQ4129" i="24"/>
  <c r="AQ4128" i="24"/>
  <c r="AQ4156" i="24"/>
  <c r="AQ4155" i="24"/>
  <c r="AQ4154" i="24"/>
  <c r="AQ4182" i="24"/>
  <c r="AQ4181" i="24"/>
  <c r="AQ4180" i="24"/>
  <c r="AQ4209" i="24"/>
  <c r="AQ4157" i="24"/>
  <c r="AQ4183" i="24"/>
  <c r="AQ4131" i="24"/>
  <c r="AQ4104" i="24"/>
  <c r="AQ4103" i="24"/>
  <c r="AQ4102" i="24"/>
  <c r="AQ4079" i="24"/>
  <c r="AQ4052" i="24"/>
  <c r="AQ4051" i="24"/>
  <c r="AQ4050" i="24"/>
  <c r="AQ4076" i="24"/>
  <c r="AQ4001" i="24"/>
  <c r="AQ4027" i="24"/>
  <c r="AQ4053" i="24"/>
  <c r="AQ4000" i="24"/>
  <c r="AQ3999" i="24"/>
  <c r="AQ3998" i="24"/>
  <c r="AQ4105" i="24"/>
  <c r="AQ4077" i="24"/>
  <c r="AQ4026" i="24"/>
  <c r="AQ4025" i="24"/>
  <c r="AQ4024" i="24"/>
  <c r="AQ4078" i="24"/>
  <c r="AQ3975" i="24"/>
  <c r="AQ3974" i="24"/>
  <c r="AQ3972" i="24"/>
  <c r="AQ3973" i="24"/>
  <c r="AQ3948" i="24"/>
  <c r="AQ3947" i="24"/>
  <c r="AQ3946" i="24"/>
  <c r="AQ3920" i="24"/>
  <c r="AQ3895" i="24"/>
  <c r="AQ3897" i="24"/>
  <c r="AQ3844" i="24"/>
  <c r="AQ3843" i="24"/>
  <c r="AQ3842" i="24"/>
  <c r="AQ3949" i="24"/>
  <c r="AQ3896" i="24"/>
  <c r="AQ3870" i="24"/>
  <c r="AQ3869" i="24"/>
  <c r="AQ3868" i="24"/>
  <c r="AQ3922" i="24"/>
  <c r="AQ3923" i="24"/>
  <c r="AQ3894" i="24"/>
  <c r="AQ3845" i="24"/>
  <c r="AQ3793" i="24"/>
  <c r="AQ3871" i="24"/>
  <c r="AQ3819" i="24"/>
  <c r="AQ3714" i="24"/>
  <c r="AQ3713" i="24"/>
  <c r="AQ3712" i="24"/>
  <c r="AQ3740" i="24"/>
  <c r="AQ3739" i="24"/>
  <c r="AQ3738" i="24"/>
  <c r="AQ3766" i="24"/>
  <c r="AQ3765" i="24"/>
  <c r="AQ3764" i="24"/>
  <c r="AQ3689" i="24"/>
  <c r="AQ3792" i="24"/>
  <c r="AQ3791" i="24"/>
  <c r="AQ3790" i="24"/>
  <c r="AQ3715" i="24"/>
  <c r="AQ3818" i="24"/>
  <c r="AQ3817" i="24"/>
  <c r="AQ3816" i="24"/>
  <c r="AQ3741" i="24"/>
  <c r="AQ3921" i="24"/>
  <c r="AQ3637" i="24"/>
  <c r="AQ3663" i="24"/>
  <c r="AQ3688" i="24"/>
  <c r="AQ3686" i="24"/>
  <c r="AQ3558" i="24"/>
  <c r="AQ3557" i="24"/>
  <c r="AQ3556" i="24"/>
  <c r="AQ3584" i="24"/>
  <c r="AQ3583" i="24"/>
  <c r="AQ3582" i="24"/>
  <c r="AQ3610" i="24"/>
  <c r="AQ3609" i="24"/>
  <c r="AQ3608" i="24"/>
  <c r="AQ3687" i="24"/>
  <c r="AQ3662" i="24"/>
  <c r="AQ3661" i="24"/>
  <c r="AQ3660" i="24"/>
  <c r="AQ3585" i="24"/>
  <c r="AQ3611" i="24"/>
  <c r="AQ3767" i="24"/>
  <c r="AQ3559" i="24"/>
  <c r="AQ3507" i="24"/>
  <c r="AQ3531" i="24"/>
  <c r="AQ3402" i="24"/>
  <c r="AQ3401" i="24"/>
  <c r="AQ3400" i="24"/>
  <c r="AQ3428" i="24"/>
  <c r="AQ3427" i="24"/>
  <c r="AQ3426" i="24"/>
  <c r="AQ3636" i="24"/>
  <c r="AQ3533" i="24"/>
  <c r="AQ3454" i="24"/>
  <c r="AQ3453" i="24"/>
  <c r="AQ3452" i="24"/>
  <c r="AQ3635" i="24"/>
  <c r="AQ3532" i="24"/>
  <c r="AQ3480" i="24"/>
  <c r="AQ3479" i="24"/>
  <c r="AQ3478" i="24"/>
  <c r="AQ3403" i="24"/>
  <c r="AQ3634" i="24"/>
  <c r="AQ3506" i="24"/>
  <c r="AQ3505" i="24"/>
  <c r="AQ3504" i="24"/>
  <c r="AQ3530" i="24"/>
  <c r="AQ3455" i="24"/>
  <c r="AQ3377" i="24"/>
  <c r="AQ3375" i="24"/>
  <c r="AQ3374" i="24"/>
  <c r="AQ3299" i="24"/>
  <c r="AQ3325" i="24"/>
  <c r="AQ3351" i="24"/>
  <c r="AQ3429" i="24"/>
  <c r="AQ3376" i="24"/>
  <c r="AQ3272" i="24"/>
  <c r="AQ3271" i="24"/>
  <c r="AQ3270" i="24"/>
  <c r="AQ3324" i="24"/>
  <c r="AQ3323" i="24"/>
  <c r="AQ3322" i="24"/>
  <c r="AQ3350" i="24"/>
  <c r="AQ3349" i="24"/>
  <c r="AQ3348" i="24"/>
  <c r="AQ3273" i="24"/>
  <c r="AQ3142" i="24"/>
  <c r="AQ3141" i="24"/>
  <c r="AQ3140" i="24"/>
  <c r="AQ3245" i="24"/>
  <c r="AQ3168" i="24"/>
  <c r="AQ3167" i="24"/>
  <c r="AQ3166" i="24"/>
  <c r="AQ3481" i="24"/>
  <c r="AQ3194" i="24"/>
  <c r="AQ3193" i="24"/>
  <c r="AQ3192" i="24"/>
  <c r="AQ3220" i="24"/>
  <c r="AQ3219" i="24"/>
  <c r="AQ3218" i="24"/>
  <c r="AQ3143" i="24"/>
  <c r="AQ3247" i="24"/>
  <c r="AQ3244" i="24"/>
  <c r="AQ3169" i="24"/>
  <c r="AQ3298" i="24"/>
  <c r="AQ3297" i="24"/>
  <c r="AQ3221" i="24"/>
  <c r="AQ3296" i="24"/>
  <c r="AQ3246" i="24"/>
  <c r="AQ3116" i="24"/>
  <c r="AQ3115" i="24"/>
  <c r="AQ3114" i="24"/>
  <c r="AQ3039" i="24"/>
  <c r="AQ3117" i="24"/>
  <c r="AQ3091" i="24"/>
  <c r="AQ2986" i="24"/>
  <c r="AQ2985" i="24"/>
  <c r="AQ2984" i="24"/>
  <c r="AQ3012" i="24"/>
  <c r="AQ3011" i="24"/>
  <c r="AQ3010" i="24"/>
  <c r="AQ3038" i="24"/>
  <c r="AQ3037" i="24"/>
  <c r="AQ3036" i="24"/>
  <c r="AQ2961" i="24"/>
  <c r="AQ3064" i="24"/>
  <c r="AQ3063" i="24"/>
  <c r="AQ3062" i="24"/>
  <c r="AQ2987" i="24"/>
  <c r="AQ3195" i="24"/>
  <c r="AQ3090" i="24"/>
  <c r="AQ3089" i="24"/>
  <c r="AQ3088" i="24"/>
  <c r="AQ3013" i="24"/>
  <c r="AQ2883" i="24"/>
  <c r="AQ2909" i="24"/>
  <c r="AQ2935" i="24"/>
  <c r="AQ2830" i="24"/>
  <c r="AQ2829" i="24"/>
  <c r="AQ2828" i="24"/>
  <c r="AQ2856" i="24"/>
  <c r="AQ2855" i="24"/>
  <c r="AQ2854" i="24"/>
  <c r="AQ3065" i="24"/>
  <c r="AQ2882" i="24"/>
  <c r="AQ2881" i="24"/>
  <c r="AQ2880" i="24"/>
  <c r="AQ2805" i="24"/>
  <c r="AQ2960" i="24"/>
  <c r="AQ2958" i="24"/>
  <c r="AQ2908" i="24"/>
  <c r="AQ2907" i="24"/>
  <c r="AQ2906" i="24"/>
  <c r="AQ2831" i="24"/>
  <c r="AQ2674" i="24"/>
  <c r="AQ2673" i="24"/>
  <c r="AQ2672" i="24"/>
  <c r="AQ2857" i="24"/>
  <c r="AQ2700" i="24"/>
  <c r="AQ203" i="24" s="1"/>
  <c r="AQ2699" i="24"/>
  <c r="AQ202" i="24" s="1"/>
  <c r="AQ2698" i="24"/>
  <c r="AQ201" i="24" s="1"/>
  <c r="AQ2804" i="24"/>
  <c r="AQ2726" i="24"/>
  <c r="AQ2725" i="24"/>
  <c r="AQ2724" i="24"/>
  <c r="AQ2649" i="24"/>
  <c r="AQ2803" i="24"/>
  <c r="AQ2752" i="24"/>
  <c r="AQ2751" i="24"/>
  <c r="AQ2750" i="24"/>
  <c r="AQ2675" i="24"/>
  <c r="AQ2778" i="24"/>
  <c r="AQ2777" i="24"/>
  <c r="AQ2776" i="24"/>
  <c r="AQ2701" i="24"/>
  <c r="AQ204" i="24" s="1"/>
  <c r="AQ2933" i="24"/>
  <c r="AQ2753" i="24"/>
  <c r="AQ2932" i="24"/>
  <c r="AQ2802" i="24"/>
  <c r="AQ2779" i="24"/>
  <c r="AQ2959" i="24"/>
  <c r="AQ2934" i="24"/>
  <c r="AQ2648" i="24"/>
  <c r="AQ2570" i="24"/>
  <c r="AQ2569" i="24"/>
  <c r="AQ2568" i="24"/>
  <c r="AQ2493" i="24"/>
  <c r="AQ2362" i="24"/>
  <c r="AQ2361" i="24"/>
  <c r="AQ2360" i="24"/>
  <c r="AQ2596" i="24"/>
  <c r="AQ2595" i="24"/>
  <c r="AQ2594" i="24"/>
  <c r="AQ2519" i="24"/>
  <c r="AQ2388" i="24"/>
  <c r="AQ2387" i="24"/>
  <c r="AQ2386" i="24"/>
  <c r="AQ2622" i="24"/>
  <c r="AQ2621" i="24"/>
  <c r="AQ2620" i="24"/>
  <c r="AQ2545" i="24"/>
  <c r="AQ2414" i="24"/>
  <c r="AQ2413" i="24"/>
  <c r="AQ2412" i="24"/>
  <c r="AQ2337" i="24"/>
  <c r="AQ2727" i="24"/>
  <c r="AQ2646" i="24"/>
  <c r="AQ2571" i="24"/>
  <c r="AQ2440" i="24"/>
  <c r="AQ2439" i="24"/>
  <c r="AQ2438" i="24"/>
  <c r="AQ2363" i="24"/>
  <c r="AQ2597" i="24"/>
  <c r="AQ2466" i="24"/>
  <c r="AQ2465" i="24"/>
  <c r="AQ2464" i="24"/>
  <c r="AQ2389" i="24"/>
  <c r="AQ2647" i="24"/>
  <c r="AQ2623" i="24"/>
  <c r="AQ2492" i="24"/>
  <c r="AQ2491" i="24"/>
  <c r="AQ2490" i="24"/>
  <c r="AQ2415" i="24"/>
  <c r="AQ2518" i="24"/>
  <c r="AQ2517" i="24"/>
  <c r="AQ2516" i="24"/>
  <c r="AQ2441" i="24"/>
  <c r="AQ2206" i="24"/>
  <c r="AQ2205" i="24"/>
  <c r="AQ2204" i="24"/>
  <c r="AQ2129" i="24"/>
  <c r="AQ2334" i="24"/>
  <c r="AQ2258" i="24"/>
  <c r="AQ2257" i="24"/>
  <c r="AQ2256" i="24"/>
  <c r="AQ2181" i="24"/>
  <c r="AQ2050" i="24"/>
  <c r="AQ2049" i="24"/>
  <c r="AQ2048" i="24"/>
  <c r="AQ2284" i="24"/>
  <c r="AQ2283" i="24"/>
  <c r="AQ2282" i="24"/>
  <c r="AQ2207" i="24"/>
  <c r="AQ2076" i="24"/>
  <c r="AQ2075" i="24"/>
  <c r="AQ2074" i="24"/>
  <c r="AQ2467" i="24"/>
  <c r="AQ2310" i="24"/>
  <c r="AQ2309" i="24"/>
  <c r="AQ2308" i="24"/>
  <c r="AQ2233" i="24"/>
  <c r="AQ2102" i="24"/>
  <c r="AQ2101" i="24"/>
  <c r="AQ2100" i="24"/>
  <c r="AQ2025" i="24"/>
  <c r="AQ2544" i="24"/>
  <c r="AQ2259" i="24"/>
  <c r="AQ2128" i="24"/>
  <c r="AQ2127" i="24"/>
  <c r="AQ2126" i="24"/>
  <c r="AQ2051" i="24"/>
  <c r="AQ2543" i="24"/>
  <c r="AQ2336" i="24"/>
  <c r="AQ2285" i="24"/>
  <c r="AQ2154" i="24"/>
  <c r="AQ2153" i="24"/>
  <c r="AQ2152" i="24"/>
  <c r="AQ2077" i="24"/>
  <c r="AQ2542" i="24"/>
  <c r="AQ2311" i="24"/>
  <c r="AQ2180" i="24"/>
  <c r="AQ2179" i="24"/>
  <c r="AQ2178" i="24"/>
  <c r="AQ2103" i="24"/>
  <c r="AQ2231" i="24"/>
  <c r="AQ2024" i="24"/>
  <c r="AQ2023" i="24"/>
  <c r="AQ2022" i="24"/>
  <c r="AQ1947" i="24"/>
  <c r="AQ1816" i="24"/>
  <c r="AQ1815" i="24"/>
  <c r="AQ1814" i="24"/>
  <c r="AQ1739" i="24"/>
  <c r="AQ2230" i="24"/>
  <c r="AQ1973" i="24"/>
  <c r="AQ1842" i="24"/>
  <c r="AQ1841" i="24"/>
  <c r="AQ1840" i="24"/>
  <c r="AQ1765" i="24"/>
  <c r="AQ1999" i="24"/>
  <c r="AQ1868" i="24"/>
  <c r="AQ1867" i="24"/>
  <c r="AQ1866" i="24"/>
  <c r="AQ1791" i="24"/>
  <c r="AQ2335" i="24"/>
  <c r="AQ1894" i="24"/>
  <c r="AQ1893" i="24"/>
  <c r="AQ1892" i="24"/>
  <c r="AQ1817" i="24"/>
  <c r="AQ2155" i="24"/>
  <c r="AQ1920" i="24"/>
  <c r="AQ1919" i="24"/>
  <c r="AQ1918" i="24"/>
  <c r="AQ1843" i="24"/>
  <c r="AQ1946" i="24"/>
  <c r="AQ1945" i="24"/>
  <c r="AQ1944" i="24"/>
  <c r="AQ1869" i="24"/>
  <c r="AQ1738" i="24"/>
  <c r="AQ1737" i="24"/>
  <c r="AQ1736" i="24"/>
  <c r="AQ2232" i="24"/>
  <c r="AQ1998" i="24"/>
  <c r="AQ1997" i="24"/>
  <c r="AQ1996" i="24"/>
  <c r="AQ1921" i="24"/>
  <c r="AQ1790" i="24"/>
  <c r="AQ1789" i="24"/>
  <c r="AQ1788" i="24"/>
  <c r="AQ1971" i="24"/>
  <c r="AQ1764" i="24"/>
  <c r="AQ1686" i="24"/>
  <c r="AQ1685" i="24"/>
  <c r="AQ1684" i="24"/>
  <c r="AQ1609" i="24"/>
  <c r="AQ1478" i="24"/>
  <c r="AQ1477" i="24"/>
  <c r="AQ1476" i="24"/>
  <c r="AQ1970" i="24"/>
  <c r="AQ1763" i="24"/>
  <c r="AQ1712" i="24"/>
  <c r="AQ1711" i="24"/>
  <c r="AQ1710" i="24"/>
  <c r="AQ1635" i="24"/>
  <c r="AQ1504" i="24"/>
  <c r="AQ1503" i="24"/>
  <c r="AQ1502" i="24"/>
  <c r="AQ1661" i="24"/>
  <c r="AQ1530" i="24"/>
  <c r="AQ1529" i="24"/>
  <c r="AQ1528" i="24"/>
  <c r="AQ1453" i="24"/>
  <c r="AQ1687" i="24"/>
  <c r="AQ1556" i="24"/>
  <c r="AQ1555" i="24"/>
  <c r="AQ1554" i="24"/>
  <c r="AQ1479" i="24"/>
  <c r="AQ1762" i="24"/>
  <c r="AQ1713" i="24"/>
  <c r="AQ1582" i="24"/>
  <c r="AQ1581" i="24"/>
  <c r="AQ1580" i="24"/>
  <c r="AQ1505" i="24"/>
  <c r="AQ1895" i="24"/>
  <c r="AQ1608" i="24"/>
  <c r="AQ1607" i="24"/>
  <c r="AQ1606" i="24"/>
  <c r="AQ1531" i="24"/>
  <c r="AQ1972" i="24"/>
  <c r="AQ1660" i="24"/>
  <c r="AQ1659" i="24"/>
  <c r="AQ1658" i="24"/>
  <c r="AQ1583" i="24"/>
  <c r="AQ1557" i="24"/>
  <c r="AQ1427" i="24"/>
  <c r="AQ1425" i="24"/>
  <c r="AQ1401" i="24"/>
  <c r="AQ1270" i="24"/>
  <c r="AQ1269" i="24"/>
  <c r="AQ1268" i="24"/>
  <c r="AQ1193" i="24"/>
  <c r="AQ1296" i="24"/>
  <c r="AQ1295" i="24"/>
  <c r="AQ1294" i="24"/>
  <c r="AQ1219" i="24"/>
  <c r="AQ1634" i="24"/>
  <c r="AQ1426" i="24"/>
  <c r="AQ1322" i="24"/>
  <c r="AQ1321" i="24"/>
  <c r="AQ1320" i="24"/>
  <c r="AQ1245" i="24"/>
  <c r="AQ1632" i="24"/>
  <c r="AQ1374" i="24"/>
  <c r="AQ1373" i="24"/>
  <c r="AQ1372" i="24"/>
  <c r="AQ1297" i="24"/>
  <c r="AQ1166" i="24"/>
  <c r="AQ1165" i="24"/>
  <c r="AQ1164" i="24"/>
  <c r="AQ1400" i="24"/>
  <c r="AQ1399" i="24"/>
  <c r="AQ1398" i="24"/>
  <c r="AQ1323" i="24"/>
  <c r="AQ1192" i="24"/>
  <c r="AQ1191" i="24"/>
  <c r="AQ1190" i="24"/>
  <c r="AQ1424" i="24"/>
  <c r="AQ1349" i="24"/>
  <c r="AQ1218" i="24"/>
  <c r="AQ1217" i="24"/>
  <c r="AQ1216" i="24"/>
  <c r="AQ1141" i="24"/>
  <c r="AQ1451" i="24"/>
  <c r="AQ1450" i="24"/>
  <c r="AQ1375" i="24"/>
  <c r="AQ1244" i="24"/>
  <c r="AQ1243" i="24"/>
  <c r="AQ1242" i="24"/>
  <c r="AQ1167" i="24"/>
  <c r="AQ1633" i="24"/>
  <c r="AQ1346" i="24"/>
  <c r="AQ1140" i="24"/>
  <c r="AQ1063" i="24"/>
  <c r="AQ932" i="24"/>
  <c r="AQ931" i="24"/>
  <c r="AQ930" i="24"/>
  <c r="AQ855" i="24"/>
  <c r="AQ1089" i="24"/>
  <c r="AQ958" i="24"/>
  <c r="AQ957" i="24"/>
  <c r="AQ956" i="24"/>
  <c r="AQ881" i="24"/>
  <c r="AQ1115" i="24"/>
  <c r="AQ984" i="24"/>
  <c r="AQ983" i="24"/>
  <c r="AQ982" i="24"/>
  <c r="AQ907" i="24"/>
  <c r="AQ1452" i="24"/>
  <c r="AQ1139" i="24"/>
  <c r="AQ1010" i="24"/>
  <c r="AQ1009" i="24"/>
  <c r="AQ1008" i="24"/>
  <c r="AQ933" i="24"/>
  <c r="AQ1271" i="24"/>
  <c r="AQ1036" i="24"/>
  <c r="AQ1035" i="24"/>
  <c r="AQ1034" i="24"/>
  <c r="AQ959" i="24"/>
  <c r="AQ1138" i="24"/>
  <c r="AQ1062" i="24"/>
  <c r="AQ1061" i="24"/>
  <c r="AQ1060" i="24"/>
  <c r="AQ985" i="24"/>
  <c r="AQ854" i="24"/>
  <c r="AQ853" i="24"/>
  <c r="AQ852" i="24"/>
  <c r="AQ1348" i="24"/>
  <c r="AQ1088" i="24"/>
  <c r="AQ1087" i="24"/>
  <c r="AQ1086" i="24"/>
  <c r="AQ1011" i="24"/>
  <c r="AQ880" i="24"/>
  <c r="AQ879" i="24"/>
  <c r="AQ878" i="24"/>
  <c r="AQ904" i="24"/>
  <c r="AQ802" i="24"/>
  <c r="AQ801" i="24"/>
  <c r="AQ800" i="24"/>
  <c r="AQ725" i="24"/>
  <c r="AQ594" i="24"/>
  <c r="AQ593" i="24"/>
  <c r="AQ592" i="24"/>
  <c r="AQ1037" i="24"/>
  <c r="AQ828" i="24"/>
  <c r="AQ827" i="24"/>
  <c r="AQ826" i="24"/>
  <c r="AQ751" i="24"/>
  <c r="AQ620" i="24"/>
  <c r="AQ619" i="24"/>
  <c r="AQ618" i="24"/>
  <c r="AQ543" i="24"/>
  <c r="AQ777" i="24"/>
  <c r="AQ646" i="24"/>
  <c r="AQ645" i="24"/>
  <c r="AQ644" i="24"/>
  <c r="AQ569" i="24"/>
  <c r="AQ1114" i="24"/>
  <c r="AQ803" i="24"/>
  <c r="AQ672" i="24"/>
  <c r="AQ671" i="24"/>
  <c r="AQ670" i="24"/>
  <c r="AQ595" i="24"/>
  <c r="AQ1113" i="24"/>
  <c r="AQ829" i="24"/>
  <c r="AQ698" i="24"/>
  <c r="AQ697" i="24"/>
  <c r="AQ696" i="24"/>
  <c r="AQ621" i="24"/>
  <c r="AQ1112" i="24"/>
  <c r="AQ724" i="24"/>
  <c r="AQ723" i="24"/>
  <c r="AQ722" i="24"/>
  <c r="AQ647" i="24"/>
  <c r="AQ905" i="24"/>
  <c r="AQ776" i="24"/>
  <c r="AQ775" i="24"/>
  <c r="AQ774" i="24"/>
  <c r="AQ699" i="24"/>
  <c r="AQ568" i="24"/>
  <c r="AQ567" i="24"/>
  <c r="AQ566" i="24"/>
  <c r="AQ748" i="24"/>
  <c r="AQ464" i="24"/>
  <c r="AQ463" i="24"/>
  <c r="AQ462" i="24"/>
  <c r="AQ387" i="24"/>
  <c r="AQ906" i="24"/>
  <c r="AQ542" i="24"/>
  <c r="AQ490" i="24"/>
  <c r="AQ489" i="24"/>
  <c r="AQ488" i="24"/>
  <c r="AQ413" i="24"/>
  <c r="AQ282" i="24"/>
  <c r="AQ281" i="24"/>
  <c r="AQ280" i="24"/>
  <c r="AQ541" i="24"/>
  <c r="AQ516" i="24"/>
  <c r="AQ515" i="24"/>
  <c r="AQ514" i="24"/>
  <c r="AQ439" i="24"/>
  <c r="AQ308" i="24"/>
  <c r="AQ307" i="24"/>
  <c r="AQ306" i="24"/>
  <c r="AQ540" i="24"/>
  <c r="AQ465" i="24"/>
  <c r="AQ334" i="24"/>
  <c r="AQ333" i="24"/>
  <c r="AQ332" i="24"/>
  <c r="AQ673" i="24"/>
  <c r="AQ491" i="24"/>
  <c r="AQ360" i="24"/>
  <c r="AQ359" i="24"/>
  <c r="AQ358" i="24"/>
  <c r="AQ283" i="24"/>
  <c r="AQ750" i="24"/>
  <c r="AQ412" i="24"/>
  <c r="AQ411" i="24"/>
  <c r="AQ410" i="24"/>
  <c r="AQ335" i="24"/>
  <c r="AQ1347" i="24"/>
  <c r="AQ749" i="24"/>
  <c r="AQ438" i="24"/>
  <c r="AQ437" i="24"/>
  <c r="AQ436" i="24"/>
  <c r="AQ361" i="24"/>
  <c r="AQ385" i="24"/>
  <c r="AQ384" i="24"/>
  <c r="AQ4" i="24"/>
  <c r="AQ4195" i="24" s="1"/>
  <c r="AR2" i="24"/>
  <c r="AQ517" i="24"/>
  <c r="AQ309" i="24"/>
  <c r="AQ386" i="24"/>
  <c r="AQ2865" i="24"/>
  <c r="AQ3021" i="24"/>
  <c r="AQ3723" i="24"/>
  <c r="AQ4273" i="24"/>
  <c r="AQ2972" i="24"/>
  <c r="AP924" i="24"/>
  <c r="AP60" i="24"/>
  <c r="AP352" i="24"/>
  <c r="AP1782" i="24"/>
  <c r="AP430" i="24"/>
  <c r="AP2638" i="24"/>
  <c r="AP1884" i="24"/>
  <c r="AP4042" i="24"/>
  <c r="AP1912" i="24"/>
  <c r="AP35" i="24"/>
  <c r="AP216" i="24"/>
  <c r="AP4174" i="24"/>
  <c r="AP3654" i="24"/>
  <c r="AP241" i="24"/>
  <c r="AP210" i="24"/>
  <c r="AP161" i="24"/>
  <c r="AP532" i="24"/>
  <c r="AP238" i="24"/>
  <c r="AP1990" i="24"/>
  <c r="AP326" i="24"/>
  <c r="AP235" i="24"/>
  <c r="AP211" i="24"/>
  <c r="AP2742" i="24"/>
  <c r="AP162" i="24"/>
  <c r="AP36" i="24"/>
  <c r="AQ4684" i="24"/>
  <c r="AQ4501" i="24"/>
  <c r="AQ3643" i="24"/>
  <c r="AQ4089" i="24"/>
  <c r="AQ3384" i="24"/>
  <c r="AQ3413" i="24"/>
  <c r="AQ4272" i="24"/>
  <c r="AQ4086" i="24"/>
  <c r="AQ4242" i="24"/>
  <c r="AQ3383" i="24"/>
  <c r="AQ735" i="24"/>
  <c r="AQ657" i="24"/>
  <c r="AQ2291" i="24"/>
  <c r="AQ1563" i="24"/>
  <c r="AQ398" i="24"/>
  <c r="AQ1333" i="24"/>
  <c r="AQ450" i="24"/>
  <c r="AQ476" i="24"/>
  <c r="AQ263" i="24"/>
  <c r="AQ549" i="24"/>
  <c r="AQ1074" i="24"/>
  <c r="AQ1121" i="24"/>
  <c r="AQ1278" i="24"/>
  <c r="AQ1148" i="24"/>
  <c r="AQ1147" i="24"/>
  <c r="AQ1693" i="24"/>
  <c r="AQ1876" i="24"/>
  <c r="AQ1827" i="24"/>
  <c r="AQ1983" i="24"/>
  <c r="AQ2240" i="24"/>
  <c r="AQ2136" i="24"/>
  <c r="AQ2551" i="24"/>
  <c r="AQ2686" i="24"/>
  <c r="AQ2842" i="24"/>
  <c r="AQ3019" i="24"/>
  <c r="AQ3228" i="24"/>
  <c r="AQ3279" i="24"/>
  <c r="AQ3804" i="24"/>
  <c r="AQ3877" i="24"/>
  <c r="AQ3982" i="24"/>
  <c r="AQ4163" i="24"/>
  <c r="AQ4401" i="24"/>
  <c r="AQ4428" i="24"/>
  <c r="AP91" i="24"/>
  <c r="AP4356" i="24"/>
  <c r="AP2458" i="24"/>
  <c r="AP4226" i="24"/>
  <c r="AP185" i="24"/>
  <c r="AP66" i="24"/>
  <c r="AP16" i="24"/>
  <c r="AP428" i="24"/>
  <c r="AP960" i="24"/>
  <c r="AP105" i="24" s="1"/>
  <c r="AP87" i="24"/>
  <c r="AP14" i="24"/>
  <c r="AP180" i="24"/>
  <c r="AP111" i="24"/>
  <c r="AP492" i="24"/>
  <c r="AP55" i="24" s="1"/>
  <c r="AP37" i="24"/>
  <c r="AP4536" i="24"/>
  <c r="AQ2577" i="24"/>
  <c r="AQ4345" i="24"/>
  <c r="AQ4323" i="24"/>
  <c r="AQ3543" i="24"/>
  <c r="AQ3180" i="24"/>
  <c r="AQ1568" i="24"/>
  <c r="AQ3903" i="24"/>
  <c r="AQ3621" i="24"/>
  <c r="AQ4085" i="24"/>
  <c r="AQ3409" i="24"/>
  <c r="AQ2841" i="24"/>
  <c r="AQ4193" i="24"/>
  <c r="AQ264" i="24"/>
  <c r="AQ2556" i="24"/>
  <c r="AQ2005" i="24"/>
  <c r="AQ1538" i="24"/>
  <c r="AQ835" i="24"/>
  <c r="AQ523" i="24"/>
  <c r="AQ497" i="24"/>
  <c r="AQ1672" i="24"/>
  <c r="AQ527" i="24"/>
  <c r="AQ372" i="24"/>
  <c r="AQ445" i="24"/>
  <c r="AQ631" i="24"/>
  <c r="AQ576" i="24"/>
  <c r="AQ553" i="24"/>
  <c r="AQ658" i="24"/>
  <c r="AQ840" i="24"/>
  <c r="AQ1151" i="24"/>
  <c r="AQ1256" i="24"/>
  <c r="AQ1329" i="24"/>
  <c r="AQ1203" i="24"/>
  <c r="AQ1615" i="24"/>
  <c r="AQ1719" i="24"/>
  <c r="AQ2010" i="24"/>
  <c r="AQ2162" i="24"/>
  <c r="AQ2269" i="24"/>
  <c r="AQ2243" i="24"/>
  <c r="AQ2499" i="24"/>
  <c r="AQ2347" i="24"/>
  <c r="AQ2759" i="24"/>
  <c r="AQ2763" i="24"/>
  <c r="AQ2811" i="24"/>
  <c r="AQ2816" i="24"/>
  <c r="AQ3127" i="24"/>
  <c r="AQ3491" i="24"/>
  <c r="AQ3335" i="24"/>
  <c r="AQ3674" i="24"/>
  <c r="AQ3777" i="24"/>
  <c r="AQ3778" i="24"/>
  <c r="AQ3960" i="24"/>
  <c r="AQ4141" i="24"/>
  <c r="AQ4241" i="24"/>
  <c r="AQ4398" i="24"/>
  <c r="AQ4502" i="24"/>
  <c r="AQ4531" i="24"/>
  <c r="AP135" i="24"/>
  <c r="AP163" i="24"/>
  <c r="AP160" i="24"/>
  <c r="AP1522" i="24"/>
  <c r="AP1964" i="24"/>
  <c r="AP3264" i="24"/>
  <c r="AP89" i="24"/>
  <c r="AP324" i="24"/>
  <c r="AP236" i="24"/>
  <c r="AP376" i="24"/>
  <c r="AQ3725" i="24" l="1"/>
  <c r="AQ2764" i="24"/>
  <c r="AQ1849" i="24"/>
  <c r="AQ862" i="24"/>
  <c r="AQ836" i="24"/>
  <c r="AQ35" i="24" s="1"/>
  <c r="AQ2447" i="24"/>
  <c r="AQ3280" i="24"/>
  <c r="AQ4687" i="24"/>
  <c r="AQ3617" i="24"/>
  <c r="AQ2737" i="24"/>
  <c r="AQ1697" i="24"/>
  <c r="AQ550" i="24"/>
  <c r="AQ2555" i="24"/>
  <c r="AQ472" i="24"/>
  <c r="AQ3699" i="24"/>
  <c r="AQ2504" i="24"/>
  <c r="AQ4348" i="24"/>
  <c r="AQ4366" i="24" s="1"/>
  <c r="AQ3385" i="24"/>
  <c r="AQ4608" i="24"/>
  <c r="AQ4626" i="24" s="1"/>
  <c r="AQ1465" i="24"/>
  <c r="AQ4605" i="24"/>
  <c r="AQ3332" i="24"/>
  <c r="AQ2530" i="24"/>
  <c r="AQ1515" i="24"/>
  <c r="AQ423" i="24"/>
  <c r="AQ1018" i="24"/>
  <c r="AQ3773" i="24"/>
  <c r="AQ3462" i="24"/>
  <c r="AQ2213" i="24"/>
  <c r="AQ3489" i="24"/>
  <c r="AQ2397" i="24"/>
  <c r="AQ4581" i="24"/>
  <c r="AQ1825" i="24"/>
  <c r="AQ968" i="24"/>
  <c r="AQ986" i="24" s="1"/>
  <c r="AQ1410" i="24"/>
  <c r="AQ1428" i="24" s="1"/>
  <c r="AQ1853" i="24"/>
  <c r="AQ1695" i="24"/>
  <c r="AQ4113" i="24"/>
  <c r="AQ1487" i="24"/>
  <c r="AQ321" i="24"/>
  <c r="AQ266" i="24"/>
  <c r="AQ971" i="24"/>
  <c r="AQ1931" i="24"/>
  <c r="AQ4555" i="24"/>
  <c r="AQ3646" i="24"/>
  <c r="AQ3664" i="24" s="1"/>
  <c r="AQ2163" i="24"/>
  <c r="AQ79" i="24"/>
  <c r="AQ655" i="24"/>
  <c r="AQ4579" i="24"/>
  <c r="AQ913" i="24"/>
  <c r="AQ3854" i="24"/>
  <c r="AQ3872" i="24" s="1"/>
  <c r="AQ2605" i="24"/>
  <c r="AQ1591" i="24"/>
  <c r="AQ3826" i="24"/>
  <c r="AQ1126" i="24"/>
  <c r="AQ2345" i="24"/>
  <c r="AQ2450" i="24"/>
  <c r="AQ2468" i="24" s="1"/>
  <c r="AQ343" i="24"/>
  <c r="AQ3673" i="24"/>
  <c r="AQ761" i="24"/>
  <c r="AQ3931" i="24"/>
  <c r="AQ4091" i="24"/>
  <c r="AQ993" i="24"/>
  <c r="AQ4059" i="24"/>
  <c r="AQ3231" i="24"/>
  <c r="AQ2270" i="24"/>
  <c r="AQ1720" i="24"/>
  <c r="AQ991" i="24"/>
  <c r="AQ502" i="24"/>
  <c r="AQ2395" i="24"/>
  <c r="AQ4709" i="24"/>
  <c r="AQ2552" i="24"/>
  <c r="AQ4112" i="24"/>
  <c r="AQ3124" i="24"/>
  <c r="AQ2239" i="24"/>
  <c r="AQ1200" i="24"/>
  <c r="AQ632" i="24"/>
  <c r="AQ2109" i="24"/>
  <c r="AQ3539" i="24"/>
  <c r="AQ3153" i="24"/>
  <c r="AQ4505" i="24"/>
  <c r="AQ2031" i="24"/>
  <c r="AQ419" i="24"/>
  <c r="AQ4217" i="24"/>
  <c r="AQ2713" i="24"/>
  <c r="AQ4715" i="24"/>
  <c r="AQ656" i="24"/>
  <c r="AQ674" i="24" s="1"/>
  <c r="AQ2791" i="24"/>
  <c r="AQ1774" i="24"/>
  <c r="AQ1792" i="24" s="1"/>
  <c r="AQ1773" i="24"/>
  <c r="AQ4115" i="24"/>
  <c r="AQ1932" i="24"/>
  <c r="AQ3493" i="24"/>
  <c r="AQ4191" i="24"/>
  <c r="AQ3099" i="24"/>
  <c r="AQ4478" i="24"/>
  <c r="AQ4496" i="24" s="1"/>
  <c r="AQ3073" i="24"/>
  <c r="AQ1569" i="24"/>
  <c r="AQ2609" i="24"/>
  <c r="AQ1799" i="24"/>
  <c r="AQ785" i="24"/>
  <c r="AQ3591" i="24"/>
  <c r="AQ1070" i="24"/>
  <c r="AQ4139" i="24"/>
  <c r="AQ4374" i="24"/>
  <c r="AQ4392" i="24" s="1"/>
  <c r="AQ3961" i="24"/>
  <c r="AQ2453" i="24"/>
  <c r="AQ1097" i="24"/>
  <c r="AQ1565" i="24"/>
  <c r="AQ265" i="24"/>
  <c r="AQ421" i="24"/>
  <c r="AQ2267" i="24"/>
  <c r="AQ3232" i="24"/>
  <c r="AQ1382" i="24"/>
  <c r="AQ4425" i="24"/>
  <c r="AQ3935" i="24"/>
  <c r="AQ3437" i="24"/>
  <c r="AQ1803" i="24"/>
  <c r="AQ3412" i="24"/>
  <c r="AQ3430" i="24" s="1"/>
  <c r="AQ1049" i="24"/>
  <c r="AQ1020" i="24"/>
  <c r="AQ1038" i="24" s="1"/>
  <c r="AQ269" i="24"/>
  <c r="AQ3238" i="24"/>
  <c r="AQ254" i="24"/>
  <c r="AQ253" i="24"/>
  <c r="AQ685" i="24"/>
  <c r="AQ1335" i="24"/>
  <c r="AQ1829" i="24"/>
  <c r="AQ4424" i="24"/>
  <c r="AQ2681" i="24"/>
  <c r="AQ1511" i="24"/>
  <c r="AQ705" i="24"/>
  <c r="AQ3207" i="24"/>
  <c r="AQ3210" i="24" s="1"/>
  <c r="AQ3649" i="24"/>
  <c r="AQ4321" i="24"/>
  <c r="AQ3359" i="24"/>
  <c r="AQ3983" i="24"/>
  <c r="AQ1279" i="24"/>
  <c r="AQ2141" i="24"/>
  <c r="AQ2111" i="24"/>
  <c r="AQ499" i="24"/>
  <c r="AQ36" i="24" s="1"/>
  <c r="AQ529" i="24"/>
  <c r="AQ812" i="24"/>
  <c r="AQ830" i="24" s="1"/>
  <c r="AQ1800" i="24"/>
  <c r="AQ1818" i="24" s="1"/>
  <c r="AQ2788" i="24"/>
  <c r="AQ2806" i="24" s="1"/>
  <c r="AQ4007" i="24"/>
  <c r="AQ2343" i="24"/>
  <c r="AQ1589" i="24"/>
  <c r="AQ683" i="24"/>
  <c r="AQ2840" i="24"/>
  <c r="AQ2858" i="24" s="1"/>
  <c r="AQ3125" i="24"/>
  <c r="AQ3857" i="24"/>
  <c r="AQ3311" i="24"/>
  <c r="AQ3957" i="24"/>
  <c r="AQ837" i="24"/>
  <c r="AQ1881" i="24"/>
  <c r="AQ1981" i="24"/>
  <c r="AQ1988" i="24" s="1"/>
  <c r="AQ54" i="24"/>
  <c r="AQ1777" i="24"/>
  <c r="AQ1780" i="24" s="1"/>
  <c r="AQ815" i="24"/>
  <c r="AQ1358" i="24"/>
  <c r="AQ1376" i="24" s="1"/>
  <c r="AQ2346" i="24"/>
  <c r="AQ2364" i="24" s="1"/>
  <c r="AQ252" i="24"/>
  <c r="AQ3805" i="24"/>
  <c r="AQ1023" i="24"/>
  <c r="AQ1644" i="24"/>
  <c r="AQ1662" i="24" s="1"/>
  <c r="AQ1439" i="24"/>
  <c r="AQ2710" i="24"/>
  <c r="AQ1045" i="24"/>
  <c r="AQ477" i="24"/>
  <c r="AQ396" i="24"/>
  <c r="AQ414" i="24" s="1"/>
  <c r="AQ447" i="24"/>
  <c r="AQ344" i="24"/>
  <c r="AQ362" i="24" s="1"/>
  <c r="AQ80" i="24" s="1"/>
  <c r="AQ763" i="24"/>
  <c r="AQ1149" i="24"/>
  <c r="AQ1488" i="24"/>
  <c r="AQ1506" i="24" s="1"/>
  <c r="AQ1669" i="24"/>
  <c r="AQ2089" i="24"/>
  <c r="AQ1985" i="24"/>
  <c r="AQ2007" i="24"/>
  <c r="AQ176" i="24"/>
  <c r="AQ2216" i="24"/>
  <c r="AQ2242" i="24"/>
  <c r="AQ2260" i="24" s="1"/>
  <c r="AQ2661" i="24"/>
  <c r="AQ2683" i="24"/>
  <c r="AQ2787" i="24"/>
  <c r="AQ3129" i="24"/>
  <c r="AQ3022" i="24"/>
  <c r="AQ3040" i="24" s="1"/>
  <c r="AQ3984" i="24"/>
  <c r="AQ4002" i="24" s="1"/>
  <c r="AQ4477" i="24"/>
  <c r="AQ4585" i="24"/>
  <c r="AQ4553" i="24"/>
  <c r="AQ3748" i="24"/>
  <c r="AQ3075" i="24"/>
  <c r="AQ2113" i="24"/>
  <c r="AQ1307" i="24"/>
  <c r="AQ970" i="24"/>
  <c r="AQ1277" i="24"/>
  <c r="AQ914" i="24"/>
  <c r="AQ315" i="24"/>
  <c r="AQ4528" i="24"/>
  <c r="AQ4219" i="24"/>
  <c r="AQ3284" i="24"/>
  <c r="AQ2396" i="24"/>
  <c r="AQ1594" i="24"/>
  <c r="AQ940" i="24"/>
  <c r="AQ342" i="24"/>
  <c r="AQ3802" i="24"/>
  <c r="AQ3820" i="24" s="1"/>
  <c r="AQ4377" i="24"/>
  <c r="AQ3203" i="24"/>
  <c r="AQ3567" i="24"/>
  <c r="AQ3415" i="24"/>
  <c r="AQ3545" i="24"/>
  <c r="AQ500" i="24"/>
  <c r="AQ518" i="24" s="1"/>
  <c r="AQ3750" i="24"/>
  <c r="AQ3768" i="24" s="1"/>
  <c r="AQ3542" i="24"/>
  <c r="AQ3560" i="24" s="1"/>
  <c r="AQ681" i="24"/>
  <c r="AQ1513" i="24"/>
  <c r="AQ1071" i="24"/>
  <c r="AQ2319" i="24"/>
  <c r="AQ811" i="24"/>
  <c r="AQ422" i="24"/>
  <c r="AQ440" i="24" s="1"/>
  <c r="AQ473" i="24"/>
  <c r="AQ373" i="24"/>
  <c r="AQ526" i="24"/>
  <c r="AQ544" i="24" s="1"/>
  <c r="AQ737" i="24"/>
  <c r="AQ1124" i="24"/>
  <c r="AQ1142" i="24" s="1"/>
  <c r="AQ1306" i="24"/>
  <c r="AQ1324" i="24" s="1"/>
  <c r="AQ1647" i="24"/>
  <c r="AQ1855" i="24"/>
  <c r="AQ1748" i="24"/>
  <c r="AQ1766" i="24" s="1"/>
  <c r="AQ1747" i="24"/>
  <c r="AQ2268" i="24"/>
  <c r="AQ2286" i="24" s="1"/>
  <c r="AQ2190" i="24"/>
  <c r="AQ2208" i="24" s="1"/>
  <c r="AQ2294" i="24"/>
  <c r="AQ2312" i="24" s="1"/>
  <c r="AQ2271" i="24"/>
  <c r="AQ2349" i="24"/>
  <c r="AQ2684" i="24"/>
  <c r="AQ4062" i="24"/>
  <c r="AQ4080" i="24" s="1"/>
  <c r="AQ2995" i="24"/>
  <c r="AQ3103" i="24"/>
  <c r="AQ3597" i="24"/>
  <c r="AQ3779" i="24"/>
  <c r="AQ4322" i="24"/>
  <c r="AQ4340" i="24" s="1"/>
  <c r="AQ4659" i="24"/>
  <c r="AQ4198" i="24"/>
  <c r="AQ318" i="24"/>
  <c r="AQ786" i="24"/>
  <c r="AQ804" i="24" s="1"/>
  <c r="AQ603" i="24"/>
  <c r="AQ682" i="24"/>
  <c r="AQ700" i="24" s="1"/>
  <c r="AQ733" i="24"/>
  <c r="AQ1205" i="24"/>
  <c r="AQ997" i="24"/>
  <c r="AQ1387" i="24"/>
  <c r="AQ1332" i="24"/>
  <c r="AQ1350" i="24" s="1"/>
  <c r="AQ1722" i="24"/>
  <c r="AQ1740" i="24" s="1"/>
  <c r="AQ1851" i="24"/>
  <c r="AQ2580" i="24"/>
  <c r="AQ2598" i="24" s="1"/>
  <c r="AQ2193" i="24"/>
  <c r="AQ2167" i="24"/>
  <c r="AQ2034" i="24"/>
  <c r="AQ2052" i="24" s="1"/>
  <c r="AQ3389" i="24"/>
  <c r="AQ3392" i="24" s="1"/>
  <c r="AQ3438" i="24"/>
  <c r="AQ3456" i="24" s="1"/>
  <c r="AQ3697" i="24"/>
  <c r="AQ3958" i="24"/>
  <c r="AQ3976" i="24" s="1"/>
  <c r="AQ4166" i="24"/>
  <c r="AQ4184" i="24" s="1"/>
  <c r="AQ4247" i="24"/>
  <c r="AQ3856" i="24"/>
  <c r="AQ3023" i="24"/>
  <c r="AQ2035" i="24"/>
  <c r="AQ1229" i="24"/>
  <c r="AQ627" i="24"/>
  <c r="AQ3181" i="24"/>
  <c r="AQ3229" i="24"/>
  <c r="AQ4088" i="24"/>
  <c r="AQ4106" i="24" s="1"/>
  <c r="AQ2583" i="24"/>
  <c r="AQ2189" i="24"/>
  <c r="AQ2011" i="24"/>
  <c r="AQ3048" i="24"/>
  <c r="AQ3066" i="24" s="1"/>
  <c r="AQ4270" i="24"/>
  <c r="AQ4288" i="24" s="1"/>
  <c r="AQ295" i="24"/>
  <c r="AQ1903" i="24"/>
  <c r="AQ3051" i="24"/>
  <c r="AQ317" i="24"/>
  <c r="AQ324" i="24" s="1"/>
  <c r="AQ945" i="24"/>
  <c r="AQ1436" i="24"/>
  <c r="AQ1454" i="24" s="1"/>
  <c r="AQ1254" i="24"/>
  <c r="AQ1272" i="24" s="1"/>
  <c r="AQ578" i="24"/>
  <c r="AQ596" i="24" s="1"/>
  <c r="AQ347" i="24"/>
  <c r="AQ942" i="24"/>
  <c r="AQ577" i="24"/>
  <c r="AQ1019" i="24"/>
  <c r="AQ711" i="24"/>
  <c r="AQ916" i="24"/>
  <c r="AQ934" i="24" s="1"/>
  <c r="AQ1098" i="24"/>
  <c r="AQ1116" i="24" s="1"/>
  <c r="AQ1253" i="24"/>
  <c r="AQ1075" i="24"/>
  <c r="AQ1384" i="24"/>
  <c r="AQ1402" i="24" s="1"/>
  <c r="AQ1228" i="24"/>
  <c r="AQ1246" i="24" s="1"/>
  <c r="AQ1150" i="24"/>
  <c r="AQ1168" i="24" s="1"/>
  <c r="AQ1461" i="24"/>
  <c r="AQ1617" i="24"/>
  <c r="AQ2059" i="24"/>
  <c r="AQ2241" i="24"/>
  <c r="AQ2215" i="24"/>
  <c r="AQ2606" i="24"/>
  <c r="AQ2624" i="24" s="1"/>
  <c r="AQ2947" i="24"/>
  <c r="AQ2943" i="24"/>
  <c r="AQ3126" i="24"/>
  <c r="AQ3144" i="24" s="1"/>
  <c r="AQ3177" i="24"/>
  <c r="AQ3619" i="24"/>
  <c r="AQ3880" i="24"/>
  <c r="AQ3898" i="24" s="1"/>
  <c r="AQ4688" i="24"/>
  <c r="AQ3800" i="24"/>
  <c r="AQ2838" i="24"/>
  <c r="AQ2292" i="24"/>
  <c r="AQ1359" i="24"/>
  <c r="AQ654" i="24"/>
  <c r="AQ3775" i="24"/>
  <c r="AQ3178" i="24"/>
  <c r="AQ3196" i="24" s="1"/>
  <c r="AQ3909" i="24"/>
  <c r="AQ4663" i="24"/>
  <c r="AQ1673" i="24"/>
  <c r="AQ4351" i="24"/>
  <c r="AQ2843" i="24"/>
  <c r="AQ4296" i="24"/>
  <c r="AQ4314" i="24" s="1"/>
  <c r="AQ525" i="24"/>
  <c r="AQ532" i="24" s="1"/>
  <c r="AQ863" i="24"/>
  <c r="AQ2501" i="24"/>
  <c r="AQ659" i="24"/>
  <c r="AQ292" i="24"/>
  <c r="AQ310" i="24" s="1"/>
  <c r="AQ2735" i="24"/>
  <c r="AQ967" i="24"/>
  <c r="AQ974" i="24" s="1"/>
  <c r="AQ451" i="24"/>
  <c r="AQ604" i="24"/>
  <c r="AQ622" i="24" s="1"/>
  <c r="AQ629" i="24"/>
  <c r="AQ1123" i="24"/>
  <c r="AQ1462" i="24"/>
  <c r="AQ1480" i="24" s="1"/>
  <c r="AQ1280" i="24"/>
  <c r="AQ1298" i="24" s="1"/>
  <c r="AQ1305" i="24"/>
  <c r="AQ1231" i="24"/>
  <c r="AQ1179" i="24"/>
  <c r="AQ1435" i="24"/>
  <c r="AQ1877" i="24"/>
  <c r="AQ1884" i="24" s="1"/>
  <c r="AQ2401" i="24"/>
  <c r="AQ2476" i="24"/>
  <c r="AQ2494" i="24" s="1"/>
  <c r="AQ2635" i="24"/>
  <c r="AQ2687" i="24"/>
  <c r="AQ189" i="24" s="1"/>
  <c r="AQ2657" i="24"/>
  <c r="AQ2944" i="24"/>
  <c r="AQ2962" i="24" s="1"/>
  <c r="AQ2869" i="24"/>
  <c r="AQ3386" i="24"/>
  <c r="AQ3404" i="24" s="1"/>
  <c r="AQ4429" i="24"/>
  <c r="AQ4660" i="24"/>
  <c r="AQ4678" i="24" s="1"/>
  <c r="AQ551" i="24"/>
  <c r="AQ890" i="24"/>
  <c r="AQ908" i="24" s="1"/>
  <c r="AQ893" i="24"/>
  <c r="AQ867" i="24"/>
  <c r="AQ1357" i="24"/>
  <c r="AQ1283" i="24"/>
  <c r="AQ154" i="24"/>
  <c r="AQ1955" i="24"/>
  <c r="AQ1929" i="24"/>
  <c r="AQ2528" i="24"/>
  <c r="AQ2546" i="24" s="1"/>
  <c r="AQ2531" i="24"/>
  <c r="AQ2505" i="24"/>
  <c r="AQ2479" i="24"/>
  <c r="AQ2398" i="24"/>
  <c r="AQ2416" i="24" s="1"/>
  <c r="AQ3879" i="24"/>
  <c r="AQ4588" i="24"/>
  <c r="AQ4607" i="24"/>
  <c r="AQ4451" i="24"/>
  <c r="AQ4114" i="24"/>
  <c r="AQ4132" i="24" s="1"/>
  <c r="AQ4010" i="24"/>
  <c r="AQ4028" i="24" s="1"/>
  <c r="AQ4455" i="24"/>
  <c r="AQ4399" i="24"/>
  <c r="AQ4269" i="24"/>
  <c r="AQ3698" i="24"/>
  <c r="AQ3716" i="24" s="1"/>
  <c r="AQ3776" i="24"/>
  <c r="AQ3794" i="24" s="1"/>
  <c r="AQ3568" i="24"/>
  <c r="AQ3586" i="24" s="1"/>
  <c r="AQ3620" i="24"/>
  <c r="AQ3638" i="24" s="1"/>
  <c r="AQ3541" i="24"/>
  <c r="AQ3256" i="24"/>
  <c r="AQ3274" i="24" s="1"/>
  <c r="AQ3360" i="24"/>
  <c r="AQ3378" i="24" s="1"/>
  <c r="AQ3255" i="24"/>
  <c r="AQ2969" i="24"/>
  <c r="AQ2817" i="24"/>
  <c r="AQ2895" i="24"/>
  <c r="AQ2739" i="24"/>
  <c r="AQ4711" i="24"/>
  <c r="AQ4533" i="24"/>
  <c r="AQ4325" i="24"/>
  <c r="AQ4165" i="24"/>
  <c r="AQ4061" i="24"/>
  <c r="AQ3155" i="24"/>
  <c r="AQ2866" i="24"/>
  <c r="AQ2884" i="24" s="1"/>
  <c r="AQ3047" i="24"/>
  <c r="AQ2761" i="24"/>
  <c r="AQ2632" i="24"/>
  <c r="AQ2650" i="24" s="1"/>
  <c r="AQ2219" i="24"/>
  <c r="AQ2085" i="24"/>
  <c r="AQ1907" i="24"/>
  <c r="AQ2297" i="24"/>
  <c r="AQ1721" i="24"/>
  <c r="AQ1696" i="24"/>
  <c r="AQ1714" i="24" s="1"/>
  <c r="AQ1201" i="24"/>
  <c r="AQ994" i="24"/>
  <c r="AQ1012" i="24" s="1"/>
  <c r="AQ1101" i="24"/>
  <c r="AQ1127" i="24"/>
  <c r="AQ708" i="24"/>
  <c r="AQ726" i="24" s="1"/>
  <c r="AQ555" i="24"/>
  <c r="AQ552" i="24"/>
  <c r="AQ570" i="24" s="1"/>
  <c r="AQ633" i="24"/>
  <c r="AQ370" i="24"/>
  <c r="AQ388" i="24" s="1"/>
  <c r="AQ425" i="24"/>
  <c r="AQ291" i="24"/>
  <c r="AQ1878" i="24"/>
  <c r="AQ1896" i="24" s="1"/>
  <c r="AQ1540" i="24"/>
  <c r="AQ503" i="24"/>
  <c r="AQ2475" i="24"/>
  <c r="AQ2138" i="24"/>
  <c r="AQ2156" i="24" s="1"/>
  <c r="AQ1543" i="24"/>
  <c r="AQ3753" i="24"/>
  <c r="AQ3467" i="24"/>
  <c r="AQ4481" i="24"/>
  <c r="AQ3464" i="24"/>
  <c r="AQ3482" i="24" s="1"/>
  <c r="AQ4637" i="24"/>
  <c r="AQ1257" i="24"/>
  <c r="AQ4299" i="24"/>
  <c r="AQ3671" i="24"/>
  <c r="AQ4373" i="24"/>
  <c r="AQ4380" i="24" s="1"/>
  <c r="AQ3333" i="24"/>
  <c r="AQ3831" i="24"/>
  <c r="AQ784" i="24"/>
  <c r="AQ1564" i="24"/>
  <c r="AQ1954" i="24"/>
  <c r="AQ2525" i="24"/>
  <c r="AQ3569" i="24"/>
  <c r="AQ4346" i="24"/>
  <c r="AQ4610" i="24"/>
  <c r="AQ2370" i="24"/>
  <c r="AQ2863" i="24"/>
  <c r="AQ2473" i="24"/>
  <c r="AQ393" i="24"/>
  <c r="AQ969" i="24"/>
  <c r="AQ1593" i="24"/>
  <c r="AQ2083" i="24"/>
  <c r="AQ2967" i="24"/>
  <c r="AQ3518" i="24"/>
  <c r="AQ4245" i="24"/>
  <c r="AQ3722" i="24"/>
  <c r="AQ85" i="24" s="1"/>
  <c r="AQ4267" i="24"/>
  <c r="AQ2837" i="24"/>
  <c r="AQ1801" i="24"/>
  <c r="AQ706" i="24"/>
  <c r="AQ1174" i="24"/>
  <c r="AQ1828" i="24"/>
  <c r="AQ2604" i="24"/>
  <c r="AQ3202" i="24"/>
  <c r="AQ3212" i="24" s="1"/>
  <c r="AQ3882" i="24"/>
  <c r="AQ4713" i="24"/>
  <c r="AQ4712" i="24"/>
  <c r="AQ4730" i="24" s="1"/>
  <c r="AQ4689" i="24"/>
  <c r="AQ4452" i="24"/>
  <c r="AQ4470" i="24" s="1"/>
  <c r="AQ4192" i="24"/>
  <c r="AQ4210" i="24" s="1"/>
  <c r="AQ4087" i="24"/>
  <c r="AQ3932" i="24"/>
  <c r="AQ3950" i="24" s="1"/>
  <c r="AQ3906" i="24"/>
  <c r="AQ3924" i="24" s="1"/>
  <c r="AQ3828" i="24"/>
  <c r="AQ3846" i="24" s="1"/>
  <c r="AQ3672" i="24"/>
  <c r="AQ3690" i="24" s="1"/>
  <c r="AQ3282" i="24"/>
  <c r="AQ3300" i="24" s="1"/>
  <c r="AQ3230" i="24"/>
  <c r="AQ3248" i="24" s="1"/>
  <c r="AQ3363" i="24"/>
  <c r="AQ3334" i="24"/>
  <c r="AQ3352" i="24" s="1"/>
  <c r="AQ4633" i="24"/>
  <c r="AQ4611" i="24"/>
  <c r="AQ4530" i="24"/>
  <c r="AQ4548" i="24" s="1"/>
  <c r="AQ4400" i="24"/>
  <c r="AQ4418" i="24" s="1"/>
  <c r="AQ4117" i="24"/>
  <c r="AQ3987" i="24"/>
  <c r="AQ3623" i="24"/>
  <c r="AQ3519" i="24"/>
  <c r="AQ3516" i="24"/>
  <c r="AQ3534" i="24" s="1"/>
  <c r="AQ3281" i="24"/>
  <c r="AQ3411" i="24"/>
  <c r="AQ3077" i="24"/>
  <c r="AQ2814" i="24"/>
  <c r="AQ2832" i="24" s="1"/>
  <c r="AQ2918" i="24"/>
  <c r="AQ2936" i="24" s="1"/>
  <c r="AQ2371" i="24"/>
  <c r="AQ2423" i="24"/>
  <c r="AQ2063" i="24"/>
  <c r="AQ2115" i="24"/>
  <c r="AQ2112" i="24"/>
  <c r="AQ2130" i="24" s="1"/>
  <c r="AQ2033" i="24"/>
  <c r="AQ2293" i="24"/>
  <c r="AQ2037" i="24"/>
  <c r="AQ2060" i="24"/>
  <c r="AQ2078" i="24" s="1"/>
  <c r="AQ1566" i="24"/>
  <c r="AQ1584" i="24" s="1"/>
  <c r="AQ1621" i="24"/>
  <c r="AQ1618" i="24"/>
  <c r="AQ1636" i="24" s="1"/>
  <c r="AQ1409" i="24"/>
  <c r="AQ1539" i="24"/>
  <c r="AQ1331" i="24"/>
  <c r="AQ841" i="24"/>
  <c r="AQ707" i="24"/>
  <c r="AQ759" i="24"/>
  <c r="AQ1413" i="24"/>
  <c r="AQ734" i="24"/>
  <c r="AQ752" i="24" s="1"/>
  <c r="AQ760" i="24"/>
  <c r="AQ778" i="24" s="1"/>
  <c r="AQ369" i="24"/>
  <c r="AQ4559" i="24"/>
  <c r="AQ4426" i="24"/>
  <c r="AQ4444" i="24" s="1"/>
  <c r="AQ4013" i="24"/>
  <c r="AQ4039" i="24"/>
  <c r="AQ3905" i="24"/>
  <c r="AQ3571" i="24"/>
  <c r="AQ3593" i="24"/>
  <c r="AQ3490" i="24"/>
  <c r="AQ3508" i="24" s="1"/>
  <c r="AQ3307" i="24"/>
  <c r="AQ3204" i="24"/>
  <c r="AQ3222" i="24" s="1"/>
  <c r="AQ3152" i="24"/>
  <c r="AQ3170" i="24" s="1"/>
  <c r="AQ2917" i="24"/>
  <c r="AQ2921" i="24"/>
  <c r="AQ2736" i="24"/>
  <c r="AQ2754" i="24" s="1"/>
  <c r="AQ474" i="24"/>
  <c r="AQ448" i="24"/>
  <c r="AQ466" i="24" s="1"/>
  <c r="AQ919" i="24"/>
  <c r="AQ941" i="24"/>
  <c r="AQ915" i="24"/>
  <c r="AQ1176" i="24"/>
  <c r="AQ1194" i="24" s="1"/>
  <c r="AQ1699" i="24"/>
  <c r="AQ2137" i="24"/>
  <c r="AQ1595" i="24"/>
  <c r="AQ1956" i="24"/>
  <c r="AQ1974" i="24" s="1"/>
  <c r="AQ1930" i="24"/>
  <c r="AQ1948" i="24" s="1"/>
  <c r="AQ1904" i="24"/>
  <c r="AQ1922" i="24" s="1"/>
  <c r="AQ2554" i="24"/>
  <c r="AQ2572" i="24" s="1"/>
  <c r="AQ2557" i="24"/>
  <c r="AQ2579" i="24"/>
  <c r="AQ2527" i="24"/>
  <c r="AQ2427" i="24"/>
  <c r="AQ2891" i="24"/>
  <c r="AQ3594" i="24"/>
  <c r="AQ3612" i="24" s="1"/>
  <c r="AQ4295" i="24"/>
  <c r="AQ226" i="24"/>
  <c r="AQ229" i="24"/>
  <c r="AQ4120" i="24"/>
  <c r="AQ3461" i="24"/>
  <c r="AQ4662" i="24"/>
  <c r="AQ4584" i="24"/>
  <c r="AQ4557" i="24"/>
  <c r="AQ4480" i="24"/>
  <c r="AQ4397" i="24"/>
  <c r="AQ4246" i="24"/>
  <c r="AQ4138" i="24"/>
  <c r="AQ4060" i="24"/>
  <c r="AQ3930" i="24"/>
  <c r="AQ3852" i="24"/>
  <c r="AQ3956" i="24"/>
  <c r="AQ3644" i="24"/>
  <c r="AQ3595" i="24"/>
  <c r="AQ3410" i="24"/>
  <c r="AQ3488" i="24"/>
  <c r="AQ3257" i="24"/>
  <c r="AQ3154" i="24"/>
  <c r="AQ3102" i="24"/>
  <c r="AQ2994" i="24"/>
  <c r="AQ2942" i="24"/>
  <c r="AQ2946" i="24"/>
  <c r="AQ2867" i="24"/>
  <c r="AQ2789" i="24"/>
  <c r="AQ2526" i="24"/>
  <c r="AQ2581" i="24"/>
  <c r="AQ2421" i="24"/>
  <c r="AQ2062" i="24"/>
  <c r="AQ2214" i="24"/>
  <c r="AQ2166" i="24"/>
  <c r="AQ2061" i="24"/>
  <c r="AQ2296" i="24"/>
  <c r="AQ1775" i="24"/>
  <c r="AQ1824" i="24"/>
  <c r="AQ1802" i="24"/>
  <c r="AQ1671" i="24"/>
  <c r="AQ1694" i="24"/>
  <c r="AQ2088" i="24"/>
  <c r="AQ1590" i="24"/>
  <c r="AQ1698" i="24"/>
  <c r="AQ1304" i="24"/>
  <c r="AQ1438" i="24"/>
  <c r="AQ1407" i="24"/>
  <c r="AQ1095" i="24"/>
  <c r="AQ1096" i="24"/>
  <c r="AQ965" i="24"/>
  <c r="AQ966" i="24"/>
  <c r="AQ1069" i="24"/>
  <c r="AQ1047" i="24"/>
  <c r="AQ813" i="24"/>
  <c r="AQ839" i="24"/>
  <c r="AQ680" i="24"/>
  <c r="AQ420" i="24"/>
  <c r="AQ475" i="24"/>
  <c r="AQ367" i="24"/>
  <c r="AQ368" i="24"/>
  <c r="AQ378" i="24" s="1"/>
  <c r="AQ341" i="24"/>
  <c r="AQ1152" i="24"/>
  <c r="AQ1485" i="24"/>
  <c r="AQ2529" i="24"/>
  <c r="AQ293" i="24"/>
  <c r="AQ1043" i="24"/>
  <c r="AQ1542" i="24"/>
  <c r="AQ2630" i="24"/>
  <c r="AQ524" i="24"/>
  <c r="AQ1411" i="24"/>
  <c r="AQ2945" i="24"/>
  <c r="AQ3436" i="24"/>
  <c r="AQ4606" i="24"/>
  <c r="AQ3045" i="24"/>
  <c r="AQ3544" i="24"/>
  <c r="AQ4142" i="24"/>
  <c r="AQ3774" i="24"/>
  <c r="AQ4371" i="24"/>
  <c r="AQ1048" i="24"/>
  <c r="AQ3206" i="24"/>
  <c r="AQ2707" i="24"/>
  <c r="AQ3700" i="24"/>
  <c r="AQ4111" i="24"/>
  <c r="AQ3622" i="24"/>
  <c r="AQ3020" i="24"/>
  <c r="AQ3855" i="24"/>
  <c r="AQ4657" i="24"/>
  <c r="AQ4683" i="24"/>
  <c r="AQ4268" i="24"/>
  <c r="AQ3388" i="24"/>
  <c r="AQ4658" i="24"/>
  <c r="AQ4583" i="24"/>
  <c r="AQ4532" i="24"/>
  <c r="AQ4427" i="24"/>
  <c r="AQ4423" i="24"/>
  <c r="AQ4220" i="24"/>
  <c r="AQ4064" i="24"/>
  <c r="AQ4012" i="24"/>
  <c r="AQ3881" i="24"/>
  <c r="AQ3878" i="24"/>
  <c r="AQ3570" i="24"/>
  <c r="AQ3592" i="24"/>
  <c r="AQ3439" i="24"/>
  <c r="AQ3361" i="24"/>
  <c r="AQ3254" i="24"/>
  <c r="AQ3205" i="24"/>
  <c r="AQ3076" i="24"/>
  <c r="AQ3128" i="24"/>
  <c r="AQ2868" i="24"/>
  <c r="AQ2815" i="24"/>
  <c r="AQ2790" i="24"/>
  <c r="AQ2634" i="24"/>
  <c r="AQ2452" i="24"/>
  <c r="AQ2578" i="24"/>
  <c r="AQ2399" i="24"/>
  <c r="AQ2322" i="24"/>
  <c r="AQ2140" i="24"/>
  <c r="AQ2057" i="24"/>
  <c r="AQ2295" i="24"/>
  <c r="AQ1979" i="24"/>
  <c r="AQ2006" i="24"/>
  <c r="AQ2187" i="24"/>
  <c r="AQ1953" i="24"/>
  <c r="AQ1668" i="24"/>
  <c r="AQ1620" i="24"/>
  <c r="AQ1905" i="24"/>
  <c r="AQ1516" i="24"/>
  <c r="AQ1567" i="24"/>
  <c r="AQ1230" i="24"/>
  <c r="AQ1381" i="24"/>
  <c r="AQ1385" i="24"/>
  <c r="AQ1073" i="24"/>
  <c r="AQ1022" i="24"/>
  <c r="AQ943" i="24"/>
  <c r="AQ892" i="24"/>
  <c r="AQ783" i="24"/>
  <c r="AQ787" i="24"/>
  <c r="AQ736" i="24"/>
  <c r="AQ788" i="24"/>
  <c r="AQ528" i="24"/>
  <c r="AQ346" i="24"/>
  <c r="AQ267" i="24"/>
  <c r="AQ345" i="24"/>
  <c r="AQ294" i="24"/>
  <c r="AQ319" i="24"/>
  <c r="AQ1642" i="24"/>
  <c r="AQ1776" i="24"/>
  <c r="AQ1434" i="24"/>
  <c r="AQ1667" i="24"/>
  <c r="AQ2058" i="24"/>
  <c r="AQ289" i="24"/>
  <c r="AQ1226" i="24"/>
  <c r="AQ1750" i="24"/>
  <c r="AQ2603" i="24"/>
  <c r="AQ1749" i="24"/>
  <c r="AQ2916" i="24"/>
  <c r="AQ3565" i="24"/>
  <c r="AQ4636" i="24"/>
  <c r="AQ2941" i="24"/>
  <c r="AQ3751" i="24"/>
  <c r="AQ4215" i="24"/>
  <c r="AQ2812" i="24"/>
  <c r="AQ3799" i="24"/>
  <c r="AQ4375" i="24"/>
  <c r="AQ1823" i="24"/>
  <c r="AQ2760" i="24"/>
  <c r="AQ3466" i="24"/>
  <c r="AQ4194" i="24"/>
  <c r="AQ2451" i="24"/>
  <c r="AQ3358" i="24"/>
  <c r="AQ3647" i="24"/>
  <c r="AQ4661" i="24"/>
  <c r="AQ3179" i="24"/>
  <c r="AQ3934" i="24"/>
  <c r="AQ4714" i="24"/>
  <c r="AQ3618" i="24"/>
  <c r="AQ4298" i="24"/>
  <c r="AQ3435" i="24"/>
  <c r="AQ679" i="24"/>
  <c r="AQ939" i="24"/>
  <c r="AQ1616" i="24"/>
  <c r="AQ554" i="24"/>
  <c r="AQ1901" i="24"/>
  <c r="AQ2344" i="24"/>
  <c r="AQ992" i="24"/>
  <c r="AQ1902" i="24"/>
  <c r="AQ2448" i="24"/>
  <c r="AQ1255" i="24"/>
  <c r="AQ371" i="24"/>
  <c r="AQ1251" i="24"/>
  <c r="AQ2321" i="24"/>
  <c r="AQ290" i="24"/>
  <c r="AQ300" i="24" s="1"/>
  <c r="AQ1875" i="24"/>
  <c r="AQ3072" i="24"/>
  <c r="AQ501" i="24"/>
  <c r="AQ3123" i="24"/>
  <c r="AQ3908" i="24"/>
  <c r="AQ4297" i="24"/>
  <c r="AQ1541" i="24"/>
  <c r="AQ2968" i="24"/>
  <c r="AQ3851" i="24"/>
  <c r="AQ4450" i="24"/>
  <c r="AQ2660" i="24"/>
  <c r="AQ3517" i="24"/>
  <c r="AQ2919" i="24"/>
  <c r="AQ4349" i="24"/>
  <c r="AQ3331" i="24"/>
  <c r="AQ3721" i="24"/>
  <c r="AQ446" i="24"/>
  <c r="AQ456" i="24" s="1"/>
  <c r="AQ1619" i="24"/>
  <c r="AQ4402" i="24"/>
  <c r="AQ4408" i="24" s="1"/>
  <c r="AQ3513" i="24"/>
  <c r="AQ3149" i="24"/>
  <c r="AQ3101" i="24"/>
  <c r="AQ3253" i="24"/>
  <c r="AQ2915" i="24"/>
  <c r="AQ2894" i="24"/>
  <c r="AQ2659" i="24"/>
  <c r="AQ2503" i="24"/>
  <c r="AQ2655" i="24"/>
  <c r="AQ2373" i="24"/>
  <c r="AQ2633" i="24"/>
  <c r="AQ2191" i="24"/>
  <c r="AQ2477" i="24"/>
  <c r="AQ2032" i="24"/>
  <c r="AQ2218" i="24"/>
  <c r="AQ1880" i="24"/>
  <c r="AQ1886" i="24" s="1"/>
  <c r="AQ1798" i="24"/>
  <c r="AQ1808" i="24" s="1"/>
  <c r="AQ866" i="24"/>
  <c r="AQ710" i="24"/>
  <c r="AQ580" i="24"/>
  <c r="AQ397" i="24"/>
  <c r="AQ498" i="24"/>
  <c r="AQ1459" i="24"/>
  <c r="AQ2685" i="24"/>
  <c r="AQ188" i="24" s="1"/>
  <c r="AQ809" i="24"/>
  <c r="AQ1512" i="24"/>
  <c r="AQ1522" i="24" s="1"/>
  <c r="AQ2348" i="24"/>
  <c r="AQ2733" i="24"/>
  <c r="AQ918" i="24"/>
  <c r="AQ628" i="24"/>
  <c r="AQ1984" i="24"/>
  <c r="AQ3803" i="24"/>
  <c r="AQ2217" i="24"/>
  <c r="AQ3929" i="24"/>
  <c r="AQ2139" i="24"/>
  <c r="AQ4034" i="24"/>
  <c r="AQ2864" i="24"/>
  <c r="AQ4710" i="24"/>
  <c r="AQ3747" i="24"/>
  <c r="AQ2786" i="24"/>
  <c r="AQ3986" i="24"/>
  <c r="AQ3309" i="24"/>
  <c r="AQ1645" i="24"/>
  <c r="AQ1850" i="24"/>
  <c r="AQ4189" i="24"/>
  <c r="AQ4632" i="24"/>
  <c r="AQ4580" i="24"/>
  <c r="AQ4590" i="24" s="1"/>
  <c r="AQ4527" i="24"/>
  <c r="AQ4449" i="24"/>
  <c r="AQ4320" i="24"/>
  <c r="AQ4168" i="24"/>
  <c r="AQ4033" i="24"/>
  <c r="AQ3985" i="24"/>
  <c r="AQ3959" i="24"/>
  <c r="AQ3726" i="24"/>
  <c r="AQ3696" i="24"/>
  <c r="AQ3706" i="24" s="1"/>
  <c r="AQ3670" i="24"/>
  <c r="AQ3680" i="24" s="1"/>
  <c r="AQ3514" i="24"/>
  <c r="AQ1928" i="24"/>
  <c r="AQ1463" i="24"/>
  <c r="AQ1489" i="24"/>
  <c r="AQ1408" i="24"/>
  <c r="AQ1386" i="24"/>
  <c r="AQ1490" i="24"/>
  <c r="AQ1356" i="24"/>
  <c r="AQ1308" i="24"/>
  <c r="AQ996" i="24"/>
  <c r="AQ888" i="24"/>
  <c r="AQ995" i="24"/>
  <c r="AQ758" i="24"/>
  <c r="AQ605" i="24"/>
  <c r="AQ606" i="24"/>
  <c r="AQ268" i="24"/>
  <c r="AQ274" i="24" s="1"/>
  <c r="AQ762" i="24"/>
  <c r="AQ1433" i="24"/>
  <c r="AQ2135" i="24"/>
  <c r="AQ2582" i="24"/>
  <c r="AQ3150" i="24"/>
  <c r="AQ3160" i="24" s="1"/>
  <c r="AQ3098" i="24"/>
  <c r="AQ4271" i="24"/>
  <c r="AQ3176" i="24"/>
  <c r="AQ4454" i="24"/>
  <c r="AQ3830" i="24"/>
  <c r="AQ3071" i="24"/>
  <c r="AQ4350" i="24"/>
  <c r="AQ3414" i="24"/>
  <c r="AQ1464" i="24"/>
  <c r="AQ4037" i="24"/>
  <c r="AQ4090" i="24"/>
  <c r="AQ4635" i="24"/>
  <c r="AQ4558" i="24"/>
  <c r="AQ4453" i="24"/>
  <c r="AQ4372" i="24"/>
  <c r="AQ4319" i="24"/>
  <c r="AQ4216" i="24"/>
  <c r="AQ4226" i="24" s="1"/>
  <c r="AQ4011" i="24"/>
  <c r="AQ3829" i="24"/>
  <c r="AQ3596" i="24"/>
  <c r="AQ3440" i="24"/>
  <c r="AQ3306" i="24"/>
  <c r="AQ3387" i="24"/>
  <c r="AQ3024" i="24"/>
  <c r="AQ2971" i="24"/>
  <c r="AQ2893" i="24"/>
  <c r="AQ3097" i="24"/>
  <c r="AQ2889" i="24"/>
  <c r="AQ2656" i="24"/>
  <c r="AQ2500" i="24"/>
  <c r="AQ2510" i="24" s="1"/>
  <c r="AQ2478" i="24"/>
  <c r="AQ2629" i="24"/>
  <c r="AQ2425" i="24"/>
  <c r="AQ2188" i="24"/>
  <c r="AQ2734" i="24"/>
  <c r="AQ2087" i="24"/>
  <c r="AQ1771" i="24"/>
  <c r="AQ1854" i="24"/>
  <c r="AQ1460" i="24"/>
  <c r="AQ1486" i="24"/>
  <c r="AQ1724" i="24"/>
  <c r="AQ1334" i="24"/>
  <c r="AQ1252" i="24"/>
  <c r="AQ110" i="24" s="1"/>
  <c r="AQ1355" i="24"/>
  <c r="AQ1282" i="24"/>
  <c r="AQ1199" i="24"/>
  <c r="AQ887" i="24"/>
  <c r="AQ1303" i="24"/>
  <c r="AQ1281" i="24"/>
  <c r="AQ757" i="24"/>
  <c r="AQ684" i="24"/>
  <c r="AQ601" i="24"/>
  <c r="AQ602" i="24"/>
  <c r="AQ731" i="24"/>
  <c r="AQ394" i="24"/>
  <c r="AQ471" i="24"/>
  <c r="AQ424" i="24"/>
  <c r="AQ814" i="24"/>
  <c r="AQ316" i="24"/>
  <c r="AQ810" i="24"/>
  <c r="AQ1537" i="24"/>
  <c r="AQ1797" i="24"/>
  <c r="AQ1125" i="24"/>
  <c r="AQ2036" i="24"/>
  <c r="AQ2998" i="24"/>
  <c r="AQ1017" i="24"/>
  <c r="AQ2682" i="24"/>
  <c r="AQ2474" i="24"/>
  <c r="AQ653" i="24"/>
  <c r="AQ1646" i="24"/>
  <c r="AQ1772" i="24"/>
  <c r="AQ1782" i="24" s="1"/>
  <c r="AQ2712" i="24"/>
  <c r="AQ1099" i="24"/>
  <c r="AQ2318" i="24"/>
  <c r="AQ3283" i="24"/>
  <c r="AQ3904" i="24"/>
  <c r="AQ2009" i="24"/>
  <c r="AQ3046" i="24"/>
  <c r="AQ3981" i="24"/>
  <c r="AQ4376" i="24"/>
  <c r="AQ2161" i="24"/>
  <c r="AQ3201" i="24"/>
  <c r="AQ4476" i="24"/>
  <c r="AQ2997" i="24"/>
  <c r="AQ3907" i="24"/>
  <c r="AQ1641" i="24"/>
  <c r="AQ3049" i="24"/>
  <c r="AQ3669" i="24"/>
  <c r="AQ4609" i="24"/>
  <c r="AQ2993" i="24"/>
  <c r="AQ3648" i="24"/>
  <c r="AQ4116" i="24"/>
  <c r="AQ1879" i="24"/>
  <c r="AQ3487" i="24"/>
  <c r="AQ4167" i="24"/>
  <c r="AQ2110" i="24"/>
  <c r="AQ3362" i="24"/>
  <c r="AQ4190" i="24"/>
  <c r="AQ4200" i="24" s="1"/>
  <c r="AQ4631" i="24"/>
  <c r="AQ4554" i="24"/>
  <c r="AQ4475" i="24"/>
  <c r="AQ4324" i="24"/>
  <c r="AQ4294" i="24"/>
  <c r="AQ4137" i="24"/>
  <c r="AQ4008" i="24"/>
  <c r="AQ4018" i="24" s="1"/>
  <c r="AQ4038" i="24"/>
  <c r="AQ3933" i="24"/>
  <c r="AQ3752" i="24"/>
  <c r="AQ3825" i="24"/>
  <c r="AQ3540" i="24"/>
  <c r="AQ3492" i="24"/>
  <c r="AQ3357" i="24"/>
  <c r="AQ3336" i="24"/>
  <c r="AQ3258" i="24"/>
  <c r="AQ3050" i="24"/>
  <c r="AQ3227" i="24"/>
  <c r="AQ2890" i="24"/>
  <c r="AQ2920" i="24"/>
  <c r="AQ2738" i="24"/>
  <c r="AQ2708" i="24"/>
  <c r="AQ2426" i="24"/>
  <c r="AQ2369" i="24"/>
  <c r="AQ2607" i="24"/>
  <c r="AQ2374" i="24"/>
  <c r="AQ2114" i="24"/>
  <c r="AQ2265" i="24"/>
  <c r="AQ2608" i="24"/>
  <c r="AQ2084" i="24"/>
  <c r="AQ1746" i="24"/>
  <c r="AQ1958" i="24"/>
  <c r="AQ1964" i="24" s="1"/>
  <c r="AQ2165" i="24"/>
  <c r="AQ1745" i="24"/>
  <c r="AQ1927" i="24"/>
  <c r="AQ1723" i="24"/>
  <c r="AQ1225" i="24"/>
  <c r="AQ1178" i="24"/>
  <c r="AQ1330" i="24"/>
  <c r="AQ1173" i="24"/>
  <c r="AQ1177" i="24"/>
  <c r="AQ865" i="24"/>
  <c r="AQ917" i="24"/>
  <c r="AQ1100" i="24"/>
  <c r="AQ732" i="24"/>
  <c r="AQ575" i="24"/>
  <c r="AQ579" i="24"/>
  <c r="AQ861" i="24"/>
  <c r="AQ709" i="24"/>
  <c r="AQ320" i="24"/>
  <c r="AQ449" i="24"/>
  <c r="AQ1044" i="24"/>
  <c r="AQ1204" i="24"/>
  <c r="AQ1021" i="24"/>
  <c r="AQ2400" i="24"/>
  <c r="AQ1412" i="24"/>
  <c r="AQ1437" i="24"/>
  <c r="AQ1980" i="24"/>
  <c r="AQ1990" i="24" s="1"/>
  <c r="AQ2711" i="24"/>
  <c r="AQ2244" i="24"/>
  <c r="AQ891" i="24"/>
  <c r="AQ1957" i="24"/>
  <c r="AQ2785" i="24"/>
  <c r="AQ1360" i="24"/>
  <c r="AQ944" i="24"/>
  <c r="AQ950" i="24" s="1"/>
  <c r="AQ2422" i="24"/>
  <c r="AQ3310" i="24"/>
  <c r="AQ3955" i="24"/>
  <c r="AQ2266" i="24"/>
  <c r="AQ3305" i="24"/>
  <c r="AQ4063" i="24"/>
  <c r="AQ1906" i="24"/>
  <c r="AQ3465" i="24"/>
  <c r="AQ4164" i="24"/>
  <c r="AQ4174" i="24" s="1"/>
  <c r="AQ4479" i="24"/>
  <c r="AQ2192" i="24"/>
  <c r="AQ3695" i="24"/>
  <c r="AQ1122" i="24"/>
  <c r="AQ3175" i="24"/>
  <c r="AQ3566" i="24"/>
  <c r="AQ2317" i="24"/>
  <c r="AQ4293" i="24"/>
  <c r="AQ4506" i="24"/>
  <c r="AQ166" i="24"/>
  <c r="AQ399" i="24"/>
  <c r="AQ395" i="24"/>
  <c r="AQ607" i="24"/>
  <c r="AQ581" i="24"/>
  <c r="AQ789" i="24"/>
  <c r="AQ630" i="24"/>
  <c r="AQ648" i="24" s="1"/>
  <c r="AQ864" i="24"/>
  <c r="AQ882" i="24" s="1"/>
  <c r="AQ1072" i="24"/>
  <c r="AQ1090" i="24" s="1"/>
  <c r="AQ102" i="24"/>
  <c r="AQ1202" i="24"/>
  <c r="AQ1220" i="24" s="1"/>
  <c r="AQ1491" i="24"/>
  <c r="AQ1153" i="24"/>
  <c r="AQ1361" i="24"/>
  <c r="AQ1643" i="24"/>
  <c r="AQ2008" i="24"/>
  <c r="AQ2026" i="24" s="1"/>
  <c r="AQ1826" i="24"/>
  <c r="AQ1844" i="24" s="1"/>
  <c r="AQ178" i="24"/>
  <c r="AQ2372" i="24"/>
  <c r="AQ2390" i="24" s="1"/>
  <c r="AQ1959" i="24"/>
  <c r="AQ1852" i="24"/>
  <c r="AQ1870" i="24" s="1"/>
  <c r="AQ177" i="24"/>
  <c r="AQ2245" i="24"/>
  <c r="AQ2320" i="24"/>
  <c r="AQ2338" i="24" s="1"/>
  <c r="AQ2375" i="24"/>
  <c r="AQ2631" i="24"/>
  <c r="AQ2638" i="24" s="1"/>
  <c r="AQ2553" i="24"/>
  <c r="AQ2658" i="24"/>
  <c r="AQ2676" i="24" s="1"/>
  <c r="AQ2762" i="24"/>
  <c r="AQ2780" i="24" s="1"/>
  <c r="AQ2839" i="24"/>
  <c r="AQ2813" i="24"/>
  <c r="AQ2970" i="24"/>
  <c r="AQ2988" i="24" s="1"/>
  <c r="AQ3025" i="24"/>
  <c r="AQ3259" i="24"/>
  <c r="AQ3151" i="24"/>
  <c r="AQ3337" i="24"/>
  <c r="AQ3749" i="24"/>
  <c r="AQ3701" i="24"/>
  <c r="AQ3704" i="24" s="1"/>
  <c r="AQ3801" i="24"/>
  <c r="AQ4065" i="24"/>
  <c r="AQ4068" i="24" s="1"/>
  <c r="AQ4169" i="24"/>
  <c r="AQ4503" i="24"/>
  <c r="AQ4556" i="24"/>
  <c r="AQ4574" i="24" s="1"/>
  <c r="AQ4685" i="24"/>
  <c r="AQ29" i="24"/>
  <c r="AQ129" i="24"/>
  <c r="AQ103" i="24"/>
  <c r="AQ151" i="24"/>
  <c r="AQ1806" i="24"/>
  <c r="AQ179" i="24"/>
  <c r="AQ4094" i="24"/>
  <c r="AQ2728" i="24"/>
  <c r="AQ298" i="24"/>
  <c r="AQ492" i="24"/>
  <c r="AQ76" i="24"/>
  <c r="AQ948" i="24"/>
  <c r="AQ152" i="24"/>
  <c r="AQ2702" i="24"/>
  <c r="AQ205" i="24" s="1"/>
  <c r="AQ187" i="24"/>
  <c r="AQ3054" i="24"/>
  <c r="AQ3418" i="24"/>
  <c r="AQ350" i="24"/>
  <c r="AQ61" i="24"/>
  <c r="AQ77" i="24"/>
  <c r="AQ26" i="24"/>
  <c r="AQ126" i="24"/>
  <c r="AQ51" i="24"/>
  <c r="AQ376" i="24"/>
  <c r="AQ153" i="24"/>
  <c r="AP30" i="24"/>
  <c r="AQ4096" i="24"/>
  <c r="AQ284" i="24"/>
  <c r="AQ78" i="24"/>
  <c r="AQ251" i="24"/>
  <c r="AQ428" i="24"/>
  <c r="AQ27" i="24"/>
  <c r="AQ127" i="24"/>
  <c r="AQ52" i="24"/>
  <c r="AQ104" i="24"/>
  <c r="AQ838" i="24"/>
  <c r="AQ856" i="24" s="1"/>
  <c r="AQ1046" i="24"/>
  <c r="AQ1064" i="24" s="1"/>
  <c r="AQ889" i="24"/>
  <c r="AQ1670" i="24"/>
  <c r="AQ1688" i="24" s="1"/>
  <c r="AQ1309" i="24"/>
  <c r="AQ1227" i="24"/>
  <c r="AQ1175" i="24"/>
  <c r="AQ1383" i="24"/>
  <c r="AQ1517" i="24"/>
  <c r="AQ1592" i="24"/>
  <c r="AQ1610" i="24" s="1"/>
  <c r="AQ1751" i="24"/>
  <c r="AQ1514" i="24"/>
  <c r="AQ1532" i="24" s="1"/>
  <c r="AQ1982" i="24"/>
  <c r="AQ2000" i="24" s="1"/>
  <c r="AQ1725" i="24"/>
  <c r="AQ1933" i="24"/>
  <c r="AQ2449" i="24"/>
  <c r="AQ2456" i="24" s="1"/>
  <c r="AQ2164" i="24"/>
  <c r="AQ2182" i="24" s="1"/>
  <c r="AQ2086" i="24"/>
  <c r="AQ2104" i="24" s="1"/>
  <c r="AQ2323" i="24"/>
  <c r="AQ2502" i="24"/>
  <c r="AQ2520" i="24" s="1"/>
  <c r="AQ2709" i="24"/>
  <c r="AQ2424" i="24"/>
  <c r="AQ2442" i="24" s="1"/>
  <c r="AQ2892" i="24"/>
  <c r="AQ2910" i="24" s="1"/>
  <c r="AQ3074" i="24"/>
  <c r="AQ3092" i="24" s="1"/>
  <c r="AQ3233" i="24"/>
  <c r="AQ3236" i="24" s="1"/>
  <c r="AQ3515" i="24"/>
  <c r="AQ3853" i="24"/>
  <c r="AQ3883" i="24"/>
  <c r="AQ4035" i="24"/>
  <c r="AQ4042" i="24" s="1"/>
  <c r="AQ4140" i="24"/>
  <c r="AQ4158" i="24" s="1"/>
  <c r="AQ4143" i="24"/>
  <c r="AQ4146" i="24" s="1"/>
  <c r="AQ4243" i="24"/>
  <c r="AQ4403" i="24"/>
  <c r="AQ4406" i="24" s="1"/>
  <c r="AQ4529" i="24"/>
  <c r="AQ4536" i="24" s="1"/>
  <c r="AQ4582" i="24"/>
  <c r="AQ4600" i="24" s="1"/>
  <c r="AQ4686" i="24"/>
  <c r="AQ4704" i="24" s="1"/>
  <c r="AQ4122" i="24"/>
  <c r="AQ3394" i="24"/>
  <c r="AQ4538" i="24"/>
  <c r="AQ4356" i="24"/>
  <c r="AQ28" i="24"/>
  <c r="AQ128" i="24"/>
  <c r="AQ53" i="24"/>
  <c r="AQ186" i="24"/>
  <c r="AQ16" i="24"/>
  <c r="AQ116" i="24"/>
  <c r="AQ91" i="24"/>
  <c r="AQ924" i="24"/>
  <c r="AQ352" i="24"/>
  <c r="AQ336" i="24"/>
  <c r="AQ960" i="24"/>
  <c r="AQ136" i="24"/>
  <c r="AQ1962" i="24"/>
  <c r="AQ227" i="24"/>
  <c r="AQ4172" i="24"/>
  <c r="AQ1558" i="24"/>
  <c r="AR3" i="24"/>
  <c r="AR191" i="24"/>
  <c r="AQ272" i="24"/>
  <c r="AQ64" i="24"/>
  <c r="AQ101" i="24"/>
  <c r="AQ2234" i="24"/>
  <c r="AQ228" i="24"/>
  <c r="AQ2765" i="24"/>
  <c r="AQ2999" i="24"/>
  <c r="AQ3100" i="24"/>
  <c r="AQ3118" i="24" s="1"/>
  <c r="AQ2996" i="24"/>
  <c r="AQ3014" i="24" s="1"/>
  <c r="AQ2973" i="24"/>
  <c r="AQ3463" i="24"/>
  <c r="AQ3308" i="24"/>
  <c r="AQ3326" i="24" s="1"/>
  <c r="AQ3285" i="24"/>
  <c r="AQ3441" i="24"/>
  <c r="AQ3645" i="24"/>
  <c r="AQ3652" i="24" s="1"/>
  <c r="AQ3675" i="24"/>
  <c r="AQ3678" i="24" s="1"/>
  <c r="AQ3827" i="24"/>
  <c r="AQ3724" i="24"/>
  <c r="AQ3742" i="24" s="1"/>
  <c r="AQ3727" i="24"/>
  <c r="AQ4036" i="24"/>
  <c r="AQ4054" i="24" s="1"/>
  <c r="AQ4009" i="24"/>
  <c r="AQ4016" i="24" s="1"/>
  <c r="AQ4221" i="24"/>
  <c r="AQ4224" i="24" s="1"/>
  <c r="AQ4218" i="24"/>
  <c r="AQ4236" i="24" s="1"/>
  <c r="AQ4244" i="24"/>
  <c r="AQ4262" i="24" s="1"/>
  <c r="AQ4347" i="24"/>
  <c r="AQ4507" i="24"/>
  <c r="AQ4504" i="24"/>
  <c r="AQ4522" i="24" s="1"/>
  <c r="AQ4634" i="24"/>
  <c r="AQ4652" i="24" s="1"/>
  <c r="AQ4354" i="24" l="1"/>
  <c r="AQ39" i="24"/>
  <c r="AQ10" i="24"/>
  <c r="AQ135" i="24"/>
  <c r="AQ2458" i="24"/>
  <c r="AQ976" i="24"/>
  <c r="AQ161" i="24"/>
  <c r="AQ89" i="24"/>
  <c r="AQ60" i="24"/>
  <c r="AQ62" i="24"/>
  <c r="AQ3158" i="24"/>
  <c r="AQ164" i="24"/>
  <c r="AQ236" i="24"/>
  <c r="AQ162" i="24"/>
  <c r="AQ180" i="24"/>
  <c r="AQ137" i="24"/>
  <c r="AQ155" i="24"/>
  <c r="AQ11" i="24"/>
  <c r="AQ239" i="24"/>
  <c r="AQ2508" i="24"/>
  <c r="AQ213" i="24"/>
  <c r="AQ112" i="24"/>
  <c r="AQ4148" i="24"/>
  <c r="AQ139" i="24"/>
  <c r="AQ2742" i="24"/>
  <c r="AQ214" i="24"/>
  <c r="AQ114" i="24"/>
  <c r="AQ922" i="24"/>
  <c r="AQ1910" i="24"/>
  <c r="AQ454" i="24"/>
  <c r="AR66" i="24"/>
  <c r="AQ2744" i="24"/>
  <c r="AQ41" i="24"/>
  <c r="AQ13" i="24"/>
  <c r="AQ113" i="24"/>
  <c r="AQ88" i="24"/>
  <c r="AQ3420" i="24"/>
  <c r="AQ212" i="24"/>
  <c r="AQ1520" i="24"/>
  <c r="AQ1912" i="24"/>
  <c r="AQ141" i="24"/>
  <c r="AQ38" i="24"/>
  <c r="AQ230" i="24"/>
  <c r="AQ66" i="24"/>
  <c r="AQ430" i="24"/>
  <c r="AQ160" i="24"/>
  <c r="AQ3654" i="24"/>
  <c r="AQ111" i="24"/>
  <c r="AR4728" i="24"/>
  <c r="AR4727" i="24"/>
  <c r="AR4729" i="24"/>
  <c r="AR4726" i="24"/>
  <c r="AR4703" i="24"/>
  <c r="AR4701" i="24"/>
  <c r="AR4700" i="24"/>
  <c r="AR4702" i="24"/>
  <c r="AR4676" i="24"/>
  <c r="AR4675" i="24"/>
  <c r="AR4674" i="24"/>
  <c r="AR4677" i="24"/>
  <c r="AR4651" i="24"/>
  <c r="AR4650" i="24"/>
  <c r="AR4649" i="24"/>
  <c r="AR4648" i="24"/>
  <c r="AR4622" i="24"/>
  <c r="AR4625" i="24"/>
  <c r="AR4623" i="24"/>
  <c r="AR4598" i="24"/>
  <c r="AR4597" i="24"/>
  <c r="AR4596" i="24"/>
  <c r="AR4624" i="24"/>
  <c r="AR4599" i="24"/>
  <c r="AR4570" i="24"/>
  <c r="AR4571" i="24"/>
  <c r="AR4572" i="24"/>
  <c r="AR4573" i="24"/>
  <c r="AR4545" i="24"/>
  <c r="AR4544" i="24"/>
  <c r="AR4494" i="24"/>
  <c r="AR4493" i="24"/>
  <c r="AR4492" i="24"/>
  <c r="AR4519" i="24"/>
  <c r="AR4520" i="24"/>
  <c r="AR4495" i="24"/>
  <c r="AR4521" i="24"/>
  <c r="AR4547" i="24"/>
  <c r="AR4546" i="24"/>
  <c r="AR4518" i="24"/>
  <c r="AR4468" i="24"/>
  <c r="AR4467" i="24"/>
  <c r="AR4466" i="24"/>
  <c r="AR4442" i="24"/>
  <c r="AR4441" i="24"/>
  <c r="AR4440" i="24"/>
  <c r="AR4416" i="24"/>
  <c r="AR4415" i="24"/>
  <c r="AR4414" i="24"/>
  <c r="AR4469" i="24"/>
  <c r="AR4443" i="24"/>
  <c r="AR4391" i="24"/>
  <c r="AR4417" i="24"/>
  <c r="AR4390" i="24"/>
  <c r="AR4338" i="24"/>
  <c r="AR4337" i="24"/>
  <c r="AR4336" i="24"/>
  <c r="AR4388" i="24"/>
  <c r="AR4364" i="24"/>
  <c r="AR4363" i="24"/>
  <c r="AR4362" i="24"/>
  <c r="AR4389" i="24"/>
  <c r="AR4365" i="24"/>
  <c r="AR4286" i="24"/>
  <c r="AR4312" i="24"/>
  <c r="AR4311" i="24"/>
  <c r="AR4310" i="24"/>
  <c r="AR4261" i="24"/>
  <c r="AR4287" i="24"/>
  <c r="AR4313" i="24"/>
  <c r="AR4339" i="24"/>
  <c r="AR4260" i="24"/>
  <c r="AR4259" i="24"/>
  <c r="AR4285" i="24"/>
  <c r="AR4209" i="24"/>
  <c r="AR4235" i="24"/>
  <c r="AR4258" i="24"/>
  <c r="AR4284" i="24"/>
  <c r="AR4234" i="24"/>
  <c r="AR4233" i="24"/>
  <c r="AR4232" i="24"/>
  <c r="AR4208" i="24"/>
  <c r="AR4156" i="24"/>
  <c r="AR4155" i="24"/>
  <c r="AR4154" i="24"/>
  <c r="AR4182" i="24"/>
  <c r="AR4181" i="24"/>
  <c r="AR4180" i="24"/>
  <c r="AR4207" i="24"/>
  <c r="AR4183" i="24"/>
  <c r="AR4206" i="24"/>
  <c r="AR4078" i="24"/>
  <c r="AR4077" i="24"/>
  <c r="AR4076" i="24"/>
  <c r="AR4157" i="24"/>
  <c r="AR4131" i="24"/>
  <c r="AR4130" i="24"/>
  <c r="AR4129" i="24"/>
  <c r="AR4079" i="24"/>
  <c r="AR4128" i="24"/>
  <c r="AR4105" i="24"/>
  <c r="AR4102" i="24"/>
  <c r="AR4027" i="24"/>
  <c r="AR4103" i="24"/>
  <c r="AR4053" i="24"/>
  <c r="AR4104" i="24"/>
  <c r="AR4026" i="24"/>
  <c r="AR4025" i="24"/>
  <c r="AR4024" i="24"/>
  <c r="AR4052" i="24"/>
  <c r="AR4051" i="24"/>
  <c r="AR4050" i="24"/>
  <c r="AR3975" i="24"/>
  <c r="AR3999" i="24"/>
  <c r="AR3923" i="24"/>
  <c r="AR4000" i="24"/>
  <c r="AR3949" i="24"/>
  <c r="AR3974" i="24"/>
  <c r="AR3972" i="24"/>
  <c r="AR4001" i="24"/>
  <c r="AR3998" i="24"/>
  <c r="AR3973" i="24"/>
  <c r="AR3897" i="24"/>
  <c r="AR3896" i="24"/>
  <c r="AR3870" i="24"/>
  <c r="AR3869" i="24"/>
  <c r="AR3868" i="24"/>
  <c r="AR3922" i="24"/>
  <c r="AR3946" i="24"/>
  <c r="AR3894" i="24"/>
  <c r="AR3845" i="24"/>
  <c r="AR3921" i="24"/>
  <c r="AR3871" i="24"/>
  <c r="AR3948" i="24"/>
  <c r="AR3920" i="24"/>
  <c r="AR3895" i="24"/>
  <c r="AR3844" i="24"/>
  <c r="AR3819" i="24"/>
  <c r="AR3688" i="24"/>
  <c r="AR3687" i="24"/>
  <c r="AR3686" i="24"/>
  <c r="AR3842" i="24"/>
  <c r="AR3714" i="24"/>
  <c r="AR3713" i="24"/>
  <c r="AR3712" i="24"/>
  <c r="AR3947" i="24"/>
  <c r="AR3740" i="24"/>
  <c r="AR3739" i="24"/>
  <c r="AR3738" i="24"/>
  <c r="AR3766" i="24"/>
  <c r="AR3765" i="24"/>
  <c r="AR3764" i="24"/>
  <c r="AR3689" i="24"/>
  <c r="AR3792" i="24"/>
  <c r="AR3791" i="24"/>
  <c r="AR3790" i="24"/>
  <c r="AR3715" i="24"/>
  <c r="AR3843" i="24"/>
  <c r="AR3818" i="24"/>
  <c r="AR3817" i="24"/>
  <c r="AR3816" i="24"/>
  <c r="AR3741" i="24"/>
  <c r="AR3767" i="24"/>
  <c r="AR3793" i="24"/>
  <c r="AR3663" i="24"/>
  <c r="AR3532" i="24"/>
  <c r="AR3531" i="24"/>
  <c r="AR3530" i="24"/>
  <c r="AR3558" i="24"/>
  <c r="AR3557" i="24"/>
  <c r="AR3556" i="24"/>
  <c r="AR3584" i="24"/>
  <c r="AR3583" i="24"/>
  <c r="AR3582" i="24"/>
  <c r="AR3610" i="24"/>
  <c r="AR3609" i="24"/>
  <c r="AR3608" i="24"/>
  <c r="AR3533" i="24"/>
  <c r="AR3636" i="24"/>
  <c r="AR3635" i="24"/>
  <c r="AR3634" i="24"/>
  <c r="AR3559" i="24"/>
  <c r="AR3611" i="24"/>
  <c r="AR3637" i="24"/>
  <c r="AR3662" i="24"/>
  <c r="AR3661" i="24"/>
  <c r="AR3660" i="24"/>
  <c r="AR3585" i="24"/>
  <c r="AR3428" i="24"/>
  <c r="AR3427" i="24"/>
  <c r="AR3426" i="24"/>
  <c r="AR3454" i="24"/>
  <c r="AR3453" i="24"/>
  <c r="AR3452" i="24"/>
  <c r="AR3377" i="24"/>
  <c r="AR3480" i="24"/>
  <c r="AR3479" i="24"/>
  <c r="AR3478" i="24"/>
  <c r="AR3506" i="24"/>
  <c r="AR3505" i="24"/>
  <c r="AR3504" i="24"/>
  <c r="AR3429" i="24"/>
  <c r="AR3455" i="24"/>
  <c r="AR3481" i="24"/>
  <c r="AR3325" i="24"/>
  <c r="AR3351" i="24"/>
  <c r="AR3403" i="24"/>
  <c r="AR3402" i="24"/>
  <c r="AR3376" i="24"/>
  <c r="AR3272" i="24"/>
  <c r="AR3271" i="24"/>
  <c r="AR3270" i="24"/>
  <c r="AR3298" i="24"/>
  <c r="AR3297" i="24"/>
  <c r="AR3296" i="24"/>
  <c r="AR3400" i="24"/>
  <c r="AR3350" i="24"/>
  <c r="AR3349" i="24"/>
  <c r="AR3348" i="24"/>
  <c r="AR3273" i="24"/>
  <c r="AR3507" i="24"/>
  <c r="AR3375" i="24"/>
  <c r="AR3374" i="24"/>
  <c r="AR3299" i="24"/>
  <c r="AR3401" i="24"/>
  <c r="AR3245" i="24"/>
  <c r="AR3168" i="24"/>
  <c r="AR3167" i="24"/>
  <c r="AR3166" i="24"/>
  <c r="AR3324" i="24"/>
  <c r="AR3194" i="24"/>
  <c r="AR3193" i="24"/>
  <c r="AR3192" i="24"/>
  <c r="AR3323" i="24"/>
  <c r="AR3322" i="24"/>
  <c r="AR3220" i="24"/>
  <c r="AR3219" i="24"/>
  <c r="AR3218" i="24"/>
  <c r="AR3247" i="24"/>
  <c r="AR3244" i="24"/>
  <c r="AR3169" i="24"/>
  <c r="AR3195" i="24"/>
  <c r="AR3246" i="24"/>
  <c r="AR3142" i="24"/>
  <c r="AR3141" i="24"/>
  <c r="AR3140" i="24"/>
  <c r="AR3221" i="24"/>
  <c r="AR3065" i="24"/>
  <c r="AR3143" i="24"/>
  <c r="AR3117" i="24"/>
  <c r="AR3116" i="24"/>
  <c r="AR2986" i="24"/>
  <c r="AR2985" i="24"/>
  <c r="AR2984" i="24"/>
  <c r="AR3115" i="24"/>
  <c r="AR3012" i="24"/>
  <c r="AR3011" i="24"/>
  <c r="AR3010" i="24"/>
  <c r="AR3114" i="24"/>
  <c r="AR3038" i="24"/>
  <c r="AR3037" i="24"/>
  <c r="AR3036" i="24"/>
  <c r="AR3064" i="24"/>
  <c r="AR3063" i="24"/>
  <c r="AR3062" i="24"/>
  <c r="AR2987" i="24"/>
  <c r="AR3090" i="24"/>
  <c r="AR3089" i="24"/>
  <c r="AR3088" i="24"/>
  <c r="AR3013" i="24"/>
  <c r="AR3039" i="24"/>
  <c r="AR2909" i="24"/>
  <c r="AR2935" i="24"/>
  <c r="AR2804" i="24"/>
  <c r="AR2830" i="24"/>
  <c r="AR2829" i="24"/>
  <c r="AR2828" i="24"/>
  <c r="AR2856" i="24"/>
  <c r="AR2855" i="24"/>
  <c r="AR2854" i="24"/>
  <c r="AR2882" i="24"/>
  <c r="AR2881" i="24"/>
  <c r="AR2880" i="24"/>
  <c r="AR2805" i="24"/>
  <c r="AR2961" i="24"/>
  <c r="AR2960" i="24"/>
  <c r="AR2958" i="24"/>
  <c r="AR2908" i="24"/>
  <c r="AR2907" i="24"/>
  <c r="AR2906" i="24"/>
  <c r="AR2831" i="24"/>
  <c r="AR3091" i="24"/>
  <c r="AR2959" i="24"/>
  <c r="AR2934" i="24"/>
  <c r="AR2933" i="24"/>
  <c r="AR2932" i="24"/>
  <c r="AR2857" i="24"/>
  <c r="AR2700" i="24"/>
  <c r="AR203" i="24" s="1"/>
  <c r="AR2699" i="24"/>
  <c r="AR202" i="24" s="1"/>
  <c r="AR2698" i="24"/>
  <c r="AR201" i="24" s="1"/>
  <c r="AR2726" i="24"/>
  <c r="AR2725" i="24"/>
  <c r="AR2724" i="24"/>
  <c r="AR2803" i="24"/>
  <c r="AR2752" i="24"/>
  <c r="AR2751" i="24"/>
  <c r="AR2750" i="24"/>
  <c r="AR2675" i="24"/>
  <c r="AR2883" i="24"/>
  <c r="AR2778" i="24"/>
  <c r="AR2777" i="24"/>
  <c r="AR2776" i="24"/>
  <c r="AR2701" i="24"/>
  <c r="AR204" i="24" s="1"/>
  <c r="AR2727" i="24"/>
  <c r="AR2802" i="24"/>
  <c r="AR2779" i="24"/>
  <c r="AR2648" i="24"/>
  <c r="AR2647" i="24"/>
  <c r="AR2674" i="24"/>
  <c r="AR2673" i="24"/>
  <c r="AR2672" i="24"/>
  <c r="AR2596" i="24"/>
  <c r="AR2595" i="24"/>
  <c r="AR2594" i="24"/>
  <c r="AR2519" i="24"/>
  <c r="AR2388" i="24"/>
  <c r="AR2387" i="24"/>
  <c r="AR2386" i="24"/>
  <c r="AR2622" i="24"/>
  <c r="AR2621" i="24"/>
  <c r="AR2620" i="24"/>
  <c r="AR2545" i="24"/>
  <c r="AR2414" i="24"/>
  <c r="AR2413" i="24"/>
  <c r="AR2412" i="24"/>
  <c r="AR2337" i="24"/>
  <c r="AR2646" i="24"/>
  <c r="AR2571" i="24"/>
  <c r="AR2440" i="24"/>
  <c r="AR2439" i="24"/>
  <c r="AR2438" i="24"/>
  <c r="AR2363" i="24"/>
  <c r="AR2649" i="24"/>
  <c r="AR2597" i="24"/>
  <c r="AR2466" i="24"/>
  <c r="AR2465" i="24"/>
  <c r="AR2464" i="24"/>
  <c r="AR2389" i="24"/>
  <c r="AR2753" i="24"/>
  <c r="AR2623" i="24"/>
  <c r="AR2492" i="24"/>
  <c r="AR2491" i="24"/>
  <c r="AR2490" i="24"/>
  <c r="AR2415" i="24"/>
  <c r="AR2518" i="24"/>
  <c r="AR2517" i="24"/>
  <c r="AR2516" i="24"/>
  <c r="AR2441" i="24"/>
  <c r="AR2544" i="24"/>
  <c r="AR2543" i="24"/>
  <c r="AR2542" i="24"/>
  <c r="AR2467" i="24"/>
  <c r="AR2336" i="24"/>
  <c r="AR2570" i="24"/>
  <c r="AR2335" i="24"/>
  <c r="AR2232" i="24"/>
  <c r="AR2231" i="24"/>
  <c r="AR2230" i="24"/>
  <c r="AR2155" i="24"/>
  <c r="AR2569" i="24"/>
  <c r="AR2568" i="24"/>
  <c r="AR2362" i="24"/>
  <c r="AR2284" i="24"/>
  <c r="AR2283" i="24"/>
  <c r="AR2282" i="24"/>
  <c r="AR2207" i="24"/>
  <c r="AR2076" i="24"/>
  <c r="AR2075" i="24"/>
  <c r="AR2074" i="24"/>
  <c r="AR2361" i="24"/>
  <c r="AR2360" i="24"/>
  <c r="AR2310" i="24"/>
  <c r="AR2309" i="24"/>
  <c r="AR2308" i="24"/>
  <c r="AR2233" i="24"/>
  <c r="AR2102" i="24"/>
  <c r="AR2101" i="24"/>
  <c r="AR2100" i="24"/>
  <c r="AR2025" i="24"/>
  <c r="AR2259" i="24"/>
  <c r="AR2128" i="24"/>
  <c r="AR2127" i="24"/>
  <c r="AR2126" i="24"/>
  <c r="AR2051" i="24"/>
  <c r="AR2493" i="24"/>
  <c r="AR2285" i="24"/>
  <c r="AR2154" i="24"/>
  <c r="AR2153" i="24"/>
  <c r="AR2152" i="24"/>
  <c r="AR2077" i="24"/>
  <c r="AR2311" i="24"/>
  <c r="AR2180" i="24"/>
  <c r="AR2179" i="24"/>
  <c r="AR2178" i="24"/>
  <c r="AR2103" i="24"/>
  <c r="AR2206" i="24"/>
  <c r="AR2205" i="24"/>
  <c r="AR2204" i="24"/>
  <c r="AR2129" i="24"/>
  <c r="AR2334" i="24"/>
  <c r="AR2050" i="24"/>
  <c r="AR1973" i="24"/>
  <c r="AR1842" i="24"/>
  <c r="AR1841" i="24"/>
  <c r="AR1840" i="24"/>
  <c r="AR1765" i="24"/>
  <c r="AR2049" i="24"/>
  <c r="AR2048" i="24"/>
  <c r="AR1999" i="24"/>
  <c r="AR1868" i="24"/>
  <c r="AR1867" i="24"/>
  <c r="AR1866" i="24"/>
  <c r="AR1791" i="24"/>
  <c r="AR2258" i="24"/>
  <c r="AR1894" i="24"/>
  <c r="AR1893" i="24"/>
  <c r="AR1892" i="24"/>
  <c r="AR1817" i="24"/>
  <c r="AR2257" i="24"/>
  <c r="AR2256" i="24"/>
  <c r="AR1920" i="24"/>
  <c r="AR1919" i="24"/>
  <c r="AR1918" i="24"/>
  <c r="AR1843" i="24"/>
  <c r="AR1946" i="24"/>
  <c r="AR1945" i="24"/>
  <c r="AR1944" i="24"/>
  <c r="AR1869" i="24"/>
  <c r="AR1738" i="24"/>
  <c r="AR1737" i="24"/>
  <c r="AR1736" i="24"/>
  <c r="AR1972" i="24"/>
  <c r="AR1971" i="24"/>
  <c r="AR1970" i="24"/>
  <c r="AR1895" i="24"/>
  <c r="AR1764" i="24"/>
  <c r="AR1763" i="24"/>
  <c r="AR1762" i="24"/>
  <c r="AR2024" i="24"/>
  <c r="AR2023" i="24"/>
  <c r="AR2022" i="24"/>
  <c r="AR1947" i="24"/>
  <c r="AR1816" i="24"/>
  <c r="AR1815" i="24"/>
  <c r="AR1814" i="24"/>
  <c r="AR1739" i="24"/>
  <c r="AR1712" i="24"/>
  <c r="AR1711" i="24"/>
  <c r="AR1710" i="24"/>
  <c r="AR1635" i="24"/>
  <c r="AR1504" i="24"/>
  <c r="AR1503" i="24"/>
  <c r="AR1502" i="24"/>
  <c r="AR1427" i="24"/>
  <c r="AR1661" i="24"/>
  <c r="AR1530" i="24"/>
  <c r="AR1529" i="24"/>
  <c r="AR1528" i="24"/>
  <c r="AR1453" i="24"/>
  <c r="AR2181" i="24"/>
  <c r="AR1998" i="24"/>
  <c r="AR1687" i="24"/>
  <c r="AR1556" i="24"/>
  <c r="AR1555" i="24"/>
  <c r="AR1554" i="24"/>
  <c r="AR1479" i="24"/>
  <c r="AR1997" i="24"/>
  <c r="AR1996" i="24"/>
  <c r="AR1713" i="24"/>
  <c r="AR1582" i="24"/>
  <c r="AR1581" i="24"/>
  <c r="AR1580" i="24"/>
  <c r="AR1505" i="24"/>
  <c r="AR1790" i="24"/>
  <c r="AR1608" i="24"/>
  <c r="AR1607" i="24"/>
  <c r="AR1606" i="24"/>
  <c r="AR1531" i="24"/>
  <c r="AR1921" i="24"/>
  <c r="AR1789" i="24"/>
  <c r="AR1788" i="24"/>
  <c r="AR1634" i="24"/>
  <c r="AR1633" i="24"/>
  <c r="AR1632" i="24"/>
  <c r="AR1557" i="24"/>
  <c r="AR1426" i="24"/>
  <c r="AR1686" i="24"/>
  <c r="AR1685" i="24"/>
  <c r="AR1684" i="24"/>
  <c r="AR1609" i="24"/>
  <c r="AR1478" i="24"/>
  <c r="AR1477" i="24"/>
  <c r="AR1476" i="24"/>
  <c r="AR1296" i="24"/>
  <c r="AR1295" i="24"/>
  <c r="AR1294" i="24"/>
  <c r="AR1219" i="24"/>
  <c r="AR1322" i="24"/>
  <c r="AR1321" i="24"/>
  <c r="AR1320" i="24"/>
  <c r="AR1245" i="24"/>
  <c r="AR1583" i="24"/>
  <c r="AR1452" i="24"/>
  <c r="AR1348" i="24"/>
  <c r="AR1347" i="24"/>
  <c r="AR1346" i="24"/>
  <c r="AR1271" i="24"/>
  <c r="AR1140" i="24"/>
  <c r="AR1660" i="24"/>
  <c r="AR1400" i="24"/>
  <c r="AR1399" i="24"/>
  <c r="AR1398" i="24"/>
  <c r="AR1323" i="24"/>
  <c r="AR1192" i="24"/>
  <c r="AR1191" i="24"/>
  <c r="AR1190" i="24"/>
  <c r="AR1659" i="24"/>
  <c r="AR1658" i="24"/>
  <c r="AR1424" i="24"/>
  <c r="AR1349" i="24"/>
  <c r="AR1218" i="24"/>
  <c r="AR1217" i="24"/>
  <c r="AR1216" i="24"/>
  <c r="AR1141" i="24"/>
  <c r="AR1451" i="24"/>
  <c r="AR1450" i="24"/>
  <c r="AR1375" i="24"/>
  <c r="AR1244" i="24"/>
  <c r="AR1243" i="24"/>
  <c r="AR1242" i="24"/>
  <c r="AR1167" i="24"/>
  <c r="AR1425" i="24"/>
  <c r="AR1401" i="24"/>
  <c r="AR1270" i="24"/>
  <c r="AR1269" i="24"/>
  <c r="AR1268" i="24"/>
  <c r="AR1193" i="24"/>
  <c r="AR1089" i="24"/>
  <c r="AR958" i="24"/>
  <c r="AR957" i="24"/>
  <c r="AR956" i="24"/>
  <c r="AR881" i="24"/>
  <c r="AR1115" i="24"/>
  <c r="AR984" i="24"/>
  <c r="AR983" i="24"/>
  <c r="AR982" i="24"/>
  <c r="AR907" i="24"/>
  <c r="AR1374" i="24"/>
  <c r="AR1139" i="24"/>
  <c r="AR1010" i="24"/>
  <c r="AR1009" i="24"/>
  <c r="AR1008" i="24"/>
  <c r="AR933" i="24"/>
  <c r="AR1373" i="24"/>
  <c r="AR1372" i="24"/>
  <c r="AR1036" i="24"/>
  <c r="AR1035" i="24"/>
  <c r="AR1034" i="24"/>
  <c r="AR959" i="24"/>
  <c r="AR1166" i="24"/>
  <c r="AR1138" i="24"/>
  <c r="AR1062" i="24"/>
  <c r="AR1061" i="24"/>
  <c r="AR1060" i="24"/>
  <c r="AR985" i="24"/>
  <c r="AR854" i="24"/>
  <c r="AR853" i="24"/>
  <c r="AR852" i="24"/>
  <c r="AR1297" i="24"/>
  <c r="AR1165" i="24"/>
  <c r="AR1164" i="24"/>
  <c r="AR1088" i="24"/>
  <c r="AR1087" i="24"/>
  <c r="AR1086" i="24"/>
  <c r="AR1011" i="24"/>
  <c r="AR880" i="24"/>
  <c r="AR879" i="24"/>
  <c r="AR878" i="24"/>
  <c r="AR1114" i="24"/>
  <c r="AR1113" i="24"/>
  <c r="AR1112" i="24"/>
  <c r="AR1037" i="24"/>
  <c r="AR906" i="24"/>
  <c r="AR905" i="24"/>
  <c r="AR904" i="24"/>
  <c r="AR932" i="24"/>
  <c r="AR828" i="24"/>
  <c r="AR827" i="24"/>
  <c r="AR826" i="24"/>
  <c r="AR751" i="24"/>
  <c r="AR620" i="24"/>
  <c r="AR619" i="24"/>
  <c r="AR618" i="24"/>
  <c r="AR543" i="24"/>
  <c r="AR931" i="24"/>
  <c r="AR930" i="24"/>
  <c r="AR777" i="24"/>
  <c r="AR646" i="24"/>
  <c r="AR645" i="24"/>
  <c r="AR644" i="24"/>
  <c r="AR569" i="24"/>
  <c r="AR803" i="24"/>
  <c r="AR672" i="24"/>
  <c r="AR671" i="24"/>
  <c r="AR670" i="24"/>
  <c r="AR595" i="24"/>
  <c r="AR1063" i="24"/>
  <c r="AR829" i="24"/>
  <c r="AR698" i="24"/>
  <c r="AR697" i="24"/>
  <c r="AR696" i="24"/>
  <c r="AR621" i="24"/>
  <c r="AR724" i="24"/>
  <c r="AR723" i="24"/>
  <c r="AR722" i="24"/>
  <c r="AR647" i="24"/>
  <c r="AR750" i="24"/>
  <c r="AR749" i="24"/>
  <c r="AR748" i="24"/>
  <c r="AR673" i="24"/>
  <c r="AR542" i="24"/>
  <c r="AR541" i="24"/>
  <c r="AR540" i="24"/>
  <c r="AR802" i="24"/>
  <c r="AR801" i="24"/>
  <c r="AR800" i="24"/>
  <c r="AR725" i="24"/>
  <c r="AR594" i="24"/>
  <c r="AR593" i="24"/>
  <c r="AR592" i="24"/>
  <c r="AR855" i="24"/>
  <c r="AR490" i="24"/>
  <c r="AR489" i="24"/>
  <c r="AR488" i="24"/>
  <c r="AR413" i="24"/>
  <c r="AR282" i="24"/>
  <c r="AR281" i="24"/>
  <c r="AR280" i="24"/>
  <c r="AR516" i="24"/>
  <c r="AR515" i="24"/>
  <c r="AR514" i="24"/>
  <c r="AR439" i="24"/>
  <c r="AR308" i="24"/>
  <c r="AR307" i="24"/>
  <c r="AR306" i="24"/>
  <c r="AR776" i="24"/>
  <c r="AR465" i="24"/>
  <c r="AR334" i="24"/>
  <c r="AR333" i="24"/>
  <c r="AR332" i="24"/>
  <c r="AR775" i="24"/>
  <c r="AR774" i="24"/>
  <c r="AR491" i="24"/>
  <c r="AR360" i="24"/>
  <c r="AR359" i="24"/>
  <c r="AR358" i="24"/>
  <c r="AR283" i="24"/>
  <c r="AR699" i="24"/>
  <c r="AR568" i="24"/>
  <c r="AR517" i="24"/>
  <c r="AR386" i="24"/>
  <c r="AR385" i="24"/>
  <c r="AR384" i="24"/>
  <c r="AR309" i="24"/>
  <c r="AR604" i="24"/>
  <c r="AR622" i="24" s="1"/>
  <c r="AR438" i="24"/>
  <c r="AR437" i="24"/>
  <c r="AR436" i="24"/>
  <c r="AR361" i="24"/>
  <c r="AR464" i="24"/>
  <c r="AR463" i="24"/>
  <c r="AR462" i="24"/>
  <c r="AR387" i="24"/>
  <c r="AR412" i="24"/>
  <c r="AS2" i="24"/>
  <c r="AR411" i="24"/>
  <c r="AR410" i="24"/>
  <c r="AR567" i="24"/>
  <c r="AR4" i="24"/>
  <c r="AR4689" i="24" s="1"/>
  <c r="AR566" i="24"/>
  <c r="AR335" i="24"/>
  <c r="AR4192" i="24"/>
  <c r="AR4210" i="24" s="1"/>
  <c r="AR4376" i="24"/>
  <c r="AR4580" i="24"/>
  <c r="AQ87" i="24"/>
  <c r="AQ3056" i="24"/>
  <c r="AQ4044" i="24"/>
  <c r="AQ105" i="24"/>
  <c r="AQ14" i="24"/>
  <c r="AQ211" i="24"/>
  <c r="AQ241" i="24"/>
  <c r="AQ138" i="24"/>
  <c r="AQ534" i="24"/>
  <c r="AQ237" i="24"/>
  <c r="AQ12" i="24"/>
  <c r="AQ86" i="24"/>
  <c r="AQ37" i="24"/>
  <c r="AQ238" i="24"/>
  <c r="AQ3264" i="24"/>
  <c r="AQ2640" i="24"/>
  <c r="AQ255" i="24"/>
  <c r="AQ30" i="24"/>
  <c r="AQ130" i="24"/>
  <c r="AQ55" i="24"/>
  <c r="AQ210" i="24"/>
  <c r="AQ185" i="24"/>
  <c r="AQ4382" i="24"/>
  <c r="AQ163" i="24"/>
  <c r="AQ4070" i="24"/>
  <c r="AQ3262" i="24"/>
  <c r="AQ326" i="24"/>
  <c r="AQ235" i="24"/>
  <c r="AQ63" i="24"/>
  <c r="AR3725" i="24" l="1"/>
  <c r="AR3099" i="24"/>
  <c r="AR4348" i="24"/>
  <c r="AR4366" i="24" s="1"/>
  <c r="AR253" i="24"/>
  <c r="AR1384" i="24"/>
  <c r="AR1402" i="24" s="1"/>
  <c r="AR1694" i="24"/>
  <c r="AR4481" i="24"/>
  <c r="AR1516" i="24"/>
  <c r="AR1569" i="24"/>
  <c r="AR684" i="24"/>
  <c r="AR1543" i="24"/>
  <c r="AR4088" i="24"/>
  <c r="AR4106" i="24" s="1"/>
  <c r="AR295" i="24"/>
  <c r="AR3493" i="24"/>
  <c r="AR1878" i="24"/>
  <c r="AR1896" i="24" s="1"/>
  <c r="AR4242" i="24"/>
  <c r="AR1307" i="24"/>
  <c r="AR4559" i="24"/>
  <c r="AR4478" i="24"/>
  <c r="AR4496" i="24" s="1"/>
  <c r="AR1699" i="24"/>
  <c r="AR551" i="24"/>
  <c r="AR1335" i="24"/>
  <c r="AR3254" i="24"/>
  <c r="AR3701" i="24"/>
  <c r="AR3961" i="24"/>
  <c r="AR3490" i="24"/>
  <c r="AR3508" i="24" s="1"/>
  <c r="AR1803" i="24"/>
  <c r="AR1127" i="24"/>
  <c r="AR2790" i="24"/>
  <c r="AR3753" i="24"/>
  <c r="AR3181" i="24"/>
  <c r="AR3311" i="24"/>
  <c r="AR1540" i="24"/>
  <c r="AR79" i="24"/>
  <c r="AR915" i="24"/>
  <c r="AR2634" i="24"/>
  <c r="AR3857" i="24"/>
  <c r="AR2089" i="24"/>
  <c r="AR2475" i="24"/>
  <c r="AR1254" i="24"/>
  <c r="AR1272" i="24" s="1"/>
  <c r="AR451" i="24"/>
  <c r="AR733" i="24"/>
  <c r="AR1775" i="24"/>
  <c r="AR3207" i="24"/>
  <c r="AR3775" i="24"/>
  <c r="AR1670" i="24"/>
  <c r="AR1688" i="24" s="1"/>
  <c r="AR2450" i="24"/>
  <c r="AR2468" i="24" s="1"/>
  <c r="AR252" i="24"/>
  <c r="AR229" i="24"/>
  <c r="AR3440" i="24"/>
  <c r="AR1225" i="24"/>
  <c r="AR2297" i="24"/>
  <c r="AR2843" i="24"/>
  <c r="AR3932" i="24"/>
  <c r="AR3950" i="24" s="1"/>
  <c r="AR659" i="24"/>
  <c r="AR1491" i="24"/>
  <c r="AR499" i="24"/>
  <c r="AR154" i="24"/>
  <c r="AR2607" i="24"/>
  <c r="AR263" i="24"/>
  <c r="AR2163" i="24"/>
  <c r="AR3415" i="24"/>
  <c r="AR3103" i="24"/>
  <c r="AR2840" i="24"/>
  <c r="AR2858" i="24" s="1"/>
  <c r="AR812" i="24"/>
  <c r="AR830" i="24" s="1"/>
  <c r="AR347" i="24"/>
  <c r="AR251" i="24"/>
  <c r="AR890" i="24"/>
  <c r="AR908" i="24" s="1"/>
  <c r="AR1591" i="24"/>
  <c r="AR269" i="24"/>
  <c r="AR265" i="24"/>
  <c r="AR399" i="24"/>
  <c r="AR421" i="24"/>
  <c r="AR526" i="24"/>
  <c r="AR544" i="24" s="1"/>
  <c r="AR607" i="24"/>
  <c r="AR581" i="24"/>
  <c r="AR603" i="24"/>
  <c r="AR737" i="24"/>
  <c r="AR711" i="24"/>
  <c r="AR893" i="24"/>
  <c r="AR1075" i="24"/>
  <c r="AR1149" i="24"/>
  <c r="AR1696" i="24"/>
  <c r="AR1714" i="24" s="1"/>
  <c r="AR1179" i="24"/>
  <c r="AR1201" i="24"/>
  <c r="AR1722" i="24"/>
  <c r="AR1740" i="24" s="1"/>
  <c r="AR1461" i="24"/>
  <c r="AR1773" i="24"/>
  <c r="AR2398" i="24"/>
  <c r="AR2416" i="24" s="1"/>
  <c r="AR2397" i="24"/>
  <c r="AR2345" i="24"/>
  <c r="AR2761" i="24"/>
  <c r="AR2947" i="24"/>
  <c r="AR2943" i="24"/>
  <c r="AR2995" i="24"/>
  <c r="AR3152" i="24"/>
  <c r="AR3170" i="24" s="1"/>
  <c r="AR4218" i="24"/>
  <c r="AR4236" i="24" s="1"/>
  <c r="AR4685" i="24"/>
  <c r="AR4711" i="24"/>
  <c r="AR4532" i="24"/>
  <c r="AR3591" i="24"/>
  <c r="AR2526" i="24"/>
  <c r="AR1853" i="24"/>
  <c r="AR1048" i="24"/>
  <c r="AR709" i="24"/>
  <c r="AR3827" i="24"/>
  <c r="AR3854" i="24"/>
  <c r="AR3872" i="24" s="1"/>
  <c r="AR4351" i="24"/>
  <c r="AR3100" i="24"/>
  <c r="AR3118" i="24" s="1"/>
  <c r="AR3646" i="24"/>
  <c r="AR3664" i="24" s="1"/>
  <c r="AR3935" i="24"/>
  <c r="AR3828" i="24"/>
  <c r="AR3846" i="24" s="1"/>
  <c r="AR3073" i="24"/>
  <c r="AR525" i="24"/>
  <c r="AR1257" i="24"/>
  <c r="AR1566" i="24"/>
  <c r="AR1584" i="24" s="1"/>
  <c r="AR1881" i="24"/>
  <c r="AR369" i="24"/>
  <c r="AR681" i="24"/>
  <c r="AR655" i="24"/>
  <c r="AR629" i="24"/>
  <c r="AR785" i="24"/>
  <c r="AR759" i="24"/>
  <c r="AR941" i="24"/>
  <c r="AR838" i="24"/>
  <c r="AR856" i="24" s="1"/>
  <c r="AR1123" i="24"/>
  <c r="AR1049" i="24"/>
  <c r="AR994" i="24"/>
  <c r="AR1012" i="24" s="1"/>
  <c r="AR1436" i="24"/>
  <c r="AR1454" i="24" s="1"/>
  <c r="AR1283" i="24"/>
  <c r="AR1748" i="24"/>
  <c r="AR1766" i="24" s="1"/>
  <c r="AR1855" i="24"/>
  <c r="AR1673" i="24"/>
  <c r="AR1618" i="24"/>
  <c r="AR1636" i="24" s="1"/>
  <c r="AR1956" i="24"/>
  <c r="AR1974" i="24" s="1"/>
  <c r="AR2323" i="24"/>
  <c r="AR2215" i="24"/>
  <c r="AR178" i="24"/>
  <c r="AR2375" i="24"/>
  <c r="AR2371" i="24"/>
  <c r="AR2632" i="24"/>
  <c r="AR2650" i="24" s="1"/>
  <c r="AR2762" i="24"/>
  <c r="AR2780" i="24" s="1"/>
  <c r="AR2970" i="24"/>
  <c r="AR2988" i="24" s="1"/>
  <c r="AR3229" i="24"/>
  <c r="AR3230" i="24"/>
  <c r="AR3248" i="24" s="1"/>
  <c r="AR3463" i="24"/>
  <c r="AR3619" i="24"/>
  <c r="AR3802" i="24"/>
  <c r="AR3820" i="24" s="1"/>
  <c r="AR4087" i="24"/>
  <c r="AR4429" i="24"/>
  <c r="AR4450" i="24"/>
  <c r="AR3387" i="24"/>
  <c r="AR2785" i="24"/>
  <c r="AR1954" i="24"/>
  <c r="AR1100" i="24"/>
  <c r="AR397" i="24"/>
  <c r="AR3308" i="24"/>
  <c r="AR3326" i="24" s="1"/>
  <c r="AR3545" i="24"/>
  <c r="AR4373" i="24"/>
  <c r="AR3048" i="24"/>
  <c r="AR3066" i="24" s="1"/>
  <c r="AR3750" i="24"/>
  <c r="AR3768" i="24" s="1"/>
  <c r="AR3051" i="24"/>
  <c r="AR3649" i="24"/>
  <c r="AR2479" i="24"/>
  <c r="AR500" i="24"/>
  <c r="AR518" i="24" s="1"/>
  <c r="AR321" i="24"/>
  <c r="AR1462" i="24"/>
  <c r="AR1480" i="24" s="1"/>
  <c r="AR1023" i="24"/>
  <c r="AR317" i="24"/>
  <c r="AR76" i="24"/>
  <c r="AR529" i="24"/>
  <c r="AR318" i="24"/>
  <c r="AR577" i="24"/>
  <c r="AR685" i="24"/>
  <c r="AR1202" i="24"/>
  <c r="AR1220" i="24" s="1"/>
  <c r="AR1098" i="24"/>
  <c r="AR1116" i="24" s="1"/>
  <c r="AR867" i="24"/>
  <c r="AR1097" i="24"/>
  <c r="AR1071" i="24"/>
  <c r="AR1306" i="24"/>
  <c r="AR1324" i="24" s="1"/>
  <c r="AR1439" i="24"/>
  <c r="AR1331" i="24"/>
  <c r="AR1514" i="24"/>
  <c r="AR1532" i="24" s="1"/>
  <c r="AR1721" i="24"/>
  <c r="AR1647" i="24"/>
  <c r="AR1930" i="24"/>
  <c r="AR1948" i="24" s="1"/>
  <c r="AR2115" i="24"/>
  <c r="AR2242" i="24"/>
  <c r="AR2260" i="24" s="1"/>
  <c r="AR2219" i="24"/>
  <c r="AR2164" i="24"/>
  <c r="AR2182" i="24" s="1"/>
  <c r="AR2869" i="24"/>
  <c r="AR2999" i="24"/>
  <c r="AR3389" i="24"/>
  <c r="AR4010" i="24"/>
  <c r="AR4028" i="24" s="1"/>
  <c r="AR4582" i="24"/>
  <c r="AR4600" i="24" s="1"/>
  <c r="AR1465" i="24"/>
  <c r="AR1695" i="24"/>
  <c r="AR2294" i="24"/>
  <c r="AR2312" i="24" s="1"/>
  <c r="AR1959" i="24"/>
  <c r="AR2271" i="24"/>
  <c r="AR2216" i="24"/>
  <c r="AR2241" i="24"/>
  <c r="AR3177" i="24"/>
  <c r="AR3360" i="24"/>
  <c r="AR3378" i="24" s="1"/>
  <c r="AR3594" i="24"/>
  <c r="AR3612" i="24" s="1"/>
  <c r="AR3723" i="24"/>
  <c r="AR3853" i="24"/>
  <c r="AR4065" i="24"/>
  <c r="AR4013" i="24"/>
  <c r="AR4377" i="24"/>
  <c r="AR4425" i="24"/>
  <c r="AR4633" i="24"/>
  <c r="AR78" i="24"/>
  <c r="AR997" i="24"/>
  <c r="AR971" i="24"/>
  <c r="AR1124" i="24"/>
  <c r="AR1142" i="24" s="1"/>
  <c r="AR919" i="24"/>
  <c r="AR841" i="24"/>
  <c r="AR863" i="24"/>
  <c r="AR1279" i="24"/>
  <c r="AR1383" i="24"/>
  <c r="AR1228" i="24"/>
  <c r="AR1246" i="24" s="1"/>
  <c r="AR1176" i="24"/>
  <c r="AR1194" i="24" s="1"/>
  <c r="AR1413" i="24"/>
  <c r="AR1513" i="24"/>
  <c r="AR1487" i="24"/>
  <c r="AR1825" i="24"/>
  <c r="AR1751" i="24"/>
  <c r="AR2007" i="24"/>
  <c r="AR2063" i="24"/>
  <c r="AR2319" i="24"/>
  <c r="AR2245" i="24"/>
  <c r="AR2112" i="24"/>
  <c r="AR2130" i="24" s="1"/>
  <c r="AR2735" i="24"/>
  <c r="AR2501" i="24"/>
  <c r="AR3025" i="24"/>
  <c r="AR3411" i="24"/>
  <c r="AR3516" i="24"/>
  <c r="AR3534" i="24" s="1"/>
  <c r="AR3698" i="24"/>
  <c r="AR3716" i="24" s="1"/>
  <c r="AR4061" i="24"/>
  <c r="AR4217" i="24"/>
  <c r="AR4167" i="24"/>
  <c r="AR2993" i="24"/>
  <c r="AR2500" i="24"/>
  <c r="AR1854" i="24"/>
  <c r="AR601" i="24"/>
  <c r="AR3464" i="24"/>
  <c r="AR3482" i="24" s="1"/>
  <c r="AR2011" i="24"/>
  <c r="AR503" i="24"/>
  <c r="AR3805" i="24"/>
  <c r="AR4403" i="24"/>
  <c r="AR2138" i="24"/>
  <c r="AR2156" i="24" s="1"/>
  <c r="AR4270" i="24"/>
  <c r="AR4288" i="24" s="1"/>
  <c r="AR3178" i="24"/>
  <c r="AR3196" i="24" s="1"/>
  <c r="AR4296" i="24"/>
  <c r="AR4314" i="24" s="1"/>
  <c r="AR2008" i="24"/>
  <c r="AR2026" i="24" s="1"/>
  <c r="AR2713" i="24"/>
  <c r="AR945" i="24"/>
  <c r="AR1020" i="24"/>
  <c r="AR1038" i="24" s="1"/>
  <c r="AR633" i="24"/>
  <c r="AR396" i="24"/>
  <c r="AR414" i="24" s="1"/>
  <c r="AR837" i="24"/>
  <c r="AR734" i="24"/>
  <c r="AR752" i="24" s="1"/>
  <c r="AR968" i="24"/>
  <c r="AR986" i="24" s="1"/>
  <c r="AR1019" i="24"/>
  <c r="AR967" i="24"/>
  <c r="AR974" i="24" s="1"/>
  <c r="AR1175" i="24"/>
  <c r="AR1280" i="24"/>
  <c r="AR1298" i="24" s="1"/>
  <c r="AR1565" i="24"/>
  <c r="AR1305" i="24"/>
  <c r="AR1205" i="24"/>
  <c r="AR1358" i="24"/>
  <c r="AR1376" i="24" s="1"/>
  <c r="AR1361" i="24"/>
  <c r="AR1592" i="24"/>
  <c r="AR1610" i="24" s="1"/>
  <c r="AR1617" i="24"/>
  <c r="AR1799" i="24"/>
  <c r="AR2086" i="24"/>
  <c r="AR2104" i="24" s="1"/>
  <c r="AR1933" i="24"/>
  <c r="AR2111" i="24"/>
  <c r="AR2635" i="24"/>
  <c r="AR2033" i="24"/>
  <c r="AR2060" i="24"/>
  <c r="AR2078" i="24" s="1"/>
  <c r="AR2557" i="24"/>
  <c r="AR2476" i="24"/>
  <c r="AR2494" i="24" s="1"/>
  <c r="AR2736" i="24"/>
  <c r="AR2754" i="24" s="1"/>
  <c r="AR3155" i="24"/>
  <c r="AR3074" i="24"/>
  <c r="AR3092" i="24" s="1"/>
  <c r="AR3151" i="24"/>
  <c r="AR3334" i="24"/>
  <c r="AR3352" i="24" s="1"/>
  <c r="AR3489" i="24"/>
  <c r="AR3438" i="24"/>
  <c r="AR3456" i="24" s="1"/>
  <c r="AR3776" i="24"/>
  <c r="AR3794" i="24" s="1"/>
  <c r="AR4452" i="24"/>
  <c r="AR4470" i="24" s="1"/>
  <c r="AR4059" i="24"/>
  <c r="AR2842" i="24"/>
  <c r="AR2291" i="24"/>
  <c r="AR1381" i="24"/>
  <c r="AR862" i="24"/>
  <c r="AR2865" i="24"/>
  <c r="AR4637" i="24"/>
  <c r="AR656" i="24"/>
  <c r="AR674" i="24" s="1"/>
  <c r="AR3542" i="24"/>
  <c r="AR3560" i="24" s="1"/>
  <c r="AR4195" i="24"/>
  <c r="AR4659" i="24"/>
  <c r="AR4299" i="24"/>
  <c r="AR3125" i="24"/>
  <c r="AR3204" i="24"/>
  <c r="AR3222" i="24" s="1"/>
  <c r="AR1800" i="24"/>
  <c r="AR1818" i="24" s="1"/>
  <c r="AR2583" i="24"/>
  <c r="AR292" i="24"/>
  <c r="AR310" i="24" s="1"/>
  <c r="AR266" i="24"/>
  <c r="AR291" i="24"/>
  <c r="AR298" i="24" s="1"/>
  <c r="AR425" i="24"/>
  <c r="AR1045" i="24"/>
  <c r="AR630" i="24"/>
  <c r="AR648" i="24" s="1"/>
  <c r="AR786" i="24"/>
  <c r="AR804" i="24" s="1"/>
  <c r="AR789" i="24"/>
  <c r="AR763" i="24"/>
  <c r="AR916" i="24"/>
  <c r="AR934" i="24" s="1"/>
  <c r="AR1410" i="24"/>
  <c r="AR1428" i="24" s="1"/>
  <c r="AR1072" i="24"/>
  <c r="AR1090" i="24" s="1"/>
  <c r="AR1309" i="24"/>
  <c r="AR1253" i="24"/>
  <c r="AR1387" i="24"/>
  <c r="AR1409" i="24"/>
  <c r="AR1669" i="24"/>
  <c r="AR1595" i="24"/>
  <c r="AR1852" i="24"/>
  <c r="AR1870" i="24" s="1"/>
  <c r="AR1829" i="24"/>
  <c r="AR1851" i="24"/>
  <c r="AR1907" i="24"/>
  <c r="AR2085" i="24"/>
  <c r="AR2631" i="24"/>
  <c r="AR2638" i="24" s="1"/>
  <c r="AR2605" i="24"/>
  <c r="AR2553" i="24"/>
  <c r="AR226" i="24"/>
  <c r="AR2839" i="24"/>
  <c r="AR3021" i="24"/>
  <c r="AR3333" i="24"/>
  <c r="AR3883" i="24"/>
  <c r="AR3983" i="24"/>
  <c r="AR4165" i="24"/>
  <c r="AR4221" i="24"/>
  <c r="AR4530" i="24"/>
  <c r="AR4548" i="24" s="1"/>
  <c r="AR4683" i="24"/>
  <c r="AR3877" i="24"/>
  <c r="AR3098" i="24"/>
  <c r="AR2113" i="24"/>
  <c r="AR1385" i="24"/>
  <c r="AR549" i="24"/>
  <c r="AR3958" i="24"/>
  <c r="AR3976" i="24" s="1"/>
  <c r="AR4139" i="24"/>
  <c r="AR4712" i="24"/>
  <c r="AR4730" i="24" s="1"/>
  <c r="AR3467" i="24"/>
  <c r="AR3906" i="24"/>
  <c r="AR3924" i="24" s="1"/>
  <c r="AR4634" i="24"/>
  <c r="AR4652" i="24" s="1"/>
  <c r="AR4191" i="24"/>
  <c r="AR4198" i="24" s="1"/>
  <c r="AR3203" i="24"/>
  <c r="AR2141" i="24"/>
  <c r="AR1046" i="24"/>
  <c r="AR1064" i="24" s="1"/>
  <c r="AR2453" i="24"/>
  <c r="AR2710" i="24"/>
  <c r="AR2728" i="24" s="1"/>
  <c r="AR477" i="24"/>
  <c r="AR343" i="24"/>
  <c r="AR473" i="24"/>
  <c r="AR370" i="24"/>
  <c r="AR388" i="24" s="1"/>
  <c r="AR373" i="24"/>
  <c r="AR707" i="24"/>
  <c r="AR552" i="24"/>
  <c r="AR570" i="24" s="1"/>
  <c r="AR555" i="24"/>
  <c r="AR811" i="24"/>
  <c r="AR708" i="24"/>
  <c r="AR726" i="24" s="1"/>
  <c r="AR993" i="24"/>
  <c r="AR1826" i="24"/>
  <c r="AR1844" i="24" s="1"/>
  <c r="AR1517" i="24"/>
  <c r="AR1357" i="24"/>
  <c r="AR1150" i="24"/>
  <c r="AR1168" i="24" s="1"/>
  <c r="AR1153" i="24"/>
  <c r="AR2034" i="24"/>
  <c r="AR2052" i="24" s="1"/>
  <c r="AR1643" i="24"/>
  <c r="AR2427" i="24"/>
  <c r="AR1955" i="24"/>
  <c r="AR1962" i="24" s="1"/>
  <c r="AR2349" i="24"/>
  <c r="AR2684" i="24"/>
  <c r="AR2895" i="24"/>
  <c r="AR3645" i="24"/>
  <c r="AR3652" i="24" s="1"/>
  <c r="AR4399" i="24"/>
  <c r="AR4406" i="24" s="1"/>
  <c r="AR27" i="24"/>
  <c r="AR127" i="24"/>
  <c r="AR52" i="24"/>
  <c r="AR151" i="24"/>
  <c r="AR1806" i="24"/>
  <c r="AR2234" i="24"/>
  <c r="AR4068" i="24"/>
  <c r="AR3210" i="24"/>
  <c r="AR28" i="24"/>
  <c r="AR128" i="24"/>
  <c r="AR53" i="24"/>
  <c r="AR922" i="24"/>
  <c r="AR152" i="24"/>
  <c r="AR179" i="24"/>
  <c r="AR2137" i="24"/>
  <c r="AR2580" i="24"/>
  <c r="AR2598" i="24" s="1"/>
  <c r="AR2791" i="24"/>
  <c r="AR2892" i="24"/>
  <c r="AR2910" i="24" s="1"/>
  <c r="AR2814" i="24"/>
  <c r="AR2832" i="24" s="1"/>
  <c r="AR3047" i="24"/>
  <c r="AR3412" i="24"/>
  <c r="AR3430" i="24" s="1"/>
  <c r="AR3282" i="24"/>
  <c r="AR3300" i="24" s="1"/>
  <c r="AR3437" i="24"/>
  <c r="AR3515" i="24"/>
  <c r="AR3672" i="24"/>
  <c r="AR3690" i="24" s="1"/>
  <c r="AR3623" i="24"/>
  <c r="AR3879" i="24"/>
  <c r="AR3724" i="24"/>
  <c r="AR3742" i="24" s="1"/>
  <c r="AR4062" i="24"/>
  <c r="AR4080" i="24" s="1"/>
  <c r="AR4009" i="24"/>
  <c r="AR4016" i="24" s="1"/>
  <c r="AR4295" i="24"/>
  <c r="AR4608" i="24"/>
  <c r="AR4626" i="24" s="1"/>
  <c r="AR254" i="24"/>
  <c r="AS3" i="24"/>
  <c r="AS191" i="24"/>
  <c r="AR272" i="24"/>
  <c r="AR336" i="24"/>
  <c r="AR101" i="24"/>
  <c r="AR153" i="24"/>
  <c r="AR1435" i="24"/>
  <c r="AR1903" i="24"/>
  <c r="AR1910" i="24" s="1"/>
  <c r="AR1929" i="24"/>
  <c r="AR1982" i="24"/>
  <c r="AR2000" i="24" s="1"/>
  <c r="AR1904" i="24"/>
  <c r="AR1922" i="24" s="1"/>
  <c r="AR1747" i="24"/>
  <c r="AR2037" i="24"/>
  <c r="AR2293" i="24"/>
  <c r="AR2190" i="24"/>
  <c r="AR2208" i="24" s="1"/>
  <c r="AR2320" i="24"/>
  <c r="AR2338" i="24" s="1"/>
  <c r="AR2372" i="24"/>
  <c r="AR2390" i="24" s="1"/>
  <c r="AR2609" i="24"/>
  <c r="AR2502" i="24"/>
  <c r="AR2520" i="24" s="1"/>
  <c r="AR2739" i="24"/>
  <c r="AR2921" i="24"/>
  <c r="AR2996" i="24"/>
  <c r="AR3014" i="24" s="1"/>
  <c r="AR2891" i="24"/>
  <c r="AR3022" i="24"/>
  <c r="AR3040" i="24" s="1"/>
  <c r="AR3359" i="24"/>
  <c r="AR3385" i="24"/>
  <c r="AR3392" i="24" s="1"/>
  <c r="AR3519" i="24"/>
  <c r="AR3675" i="24"/>
  <c r="AR3671" i="24"/>
  <c r="AR3931" i="24"/>
  <c r="AR3801" i="24"/>
  <c r="AR4114" i="24"/>
  <c r="AR4132" i="24" s="1"/>
  <c r="AR4243" i="24"/>
  <c r="AR4400" i="24"/>
  <c r="AR4418" i="24" s="1"/>
  <c r="AR4455" i="24"/>
  <c r="AR4503" i="24"/>
  <c r="AR4611" i="24"/>
  <c r="AR4663" i="24"/>
  <c r="AR4715" i="24"/>
  <c r="AR54" i="24"/>
  <c r="AR64" i="24"/>
  <c r="AR102" i="24"/>
  <c r="AR176" i="24"/>
  <c r="AR2401" i="24"/>
  <c r="AR2687" i="24"/>
  <c r="AR189" i="24" s="1"/>
  <c r="AR2658" i="24"/>
  <c r="AR2676" i="24" s="1"/>
  <c r="AR2531" i="24"/>
  <c r="AR2787" i="24"/>
  <c r="AR2661" i="24"/>
  <c r="AR2788" i="24"/>
  <c r="AR2806" i="24" s="1"/>
  <c r="AR3256" i="24"/>
  <c r="AR3274" i="24" s="1"/>
  <c r="AR3233" i="24"/>
  <c r="AR3255" i="24"/>
  <c r="AR3337" i="24"/>
  <c r="AR3259" i="24"/>
  <c r="AR3567" i="24"/>
  <c r="AR3593" i="24"/>
  <c r="AR3620" i="24"/>
  <c r="AR3638" i="24" s="1"/>
  <c r="AR3749" i="24"/>
  <c r="AR4113" i="24"/>
  <c r="AR4036" i="24"/>
  <c r="AR4054" i="24" s="1"/>
  <c r="AR3987" i="24"/>
  <c r="AR4140" i="24"/>
  <c r="AR4158" i="24" s="1"/>
  <c r="AR4117" i="24"/>
  <c r="AR4325" i="24"/>
  <c r="AR4321" i="24"/>
  <c r="AR4504" i="24"/>
  <c r="AR4522" i="24" s="1"/>
  <c r="AR4477" i="24"/>
  <c r="AR4585" i="24"/>
  <c r="AR4607" i="24"/>
  <c r="AR532" i="24"/>
  <c r="AR1558" i="24"/>
  <c r="AR4687" i="24"/>
  <c r="AR4554" i="24"/>
  <c r="AR4476" i="24"/>
  <c r="AR4427" i="24"/>
  <c r="AR4324" i="24"/>
  <c r="AR4115" i="24"/>
  <c r="AR4090" i="24"/>
  <c r="AR3856" i="24"/>
  <c r="AR3726" i="24"/>
  <c r="AR3617" i="24"/>
  <c r="AR3335" i="24"/>
  <c r="AR3279" i="24"/>
  <c r="AR3231" i="24"/>
  <c r="AR3023" i="24"/>
  <c r="AR3024" i="24"/>
  <c r="AR2889" i="24"/>
  <c r="AR2759" i="24"/>
  <c r="AR2659" i="24"/>
  <c r="AR2395" i="24"/>
  <c r="AR2633" i="24"/>
  <c r="AR2426" i="24"/>
  <c r="AR2166" i="24"/>
  <c r="AR2292" i="24"/>
  <c r="AR2062" i="24"/>
  <c r="AR1724" i="24"/>
  <c r="AR2031" i="24"/>
  <c r="AR1953" i="24"/>
  <c r="AR1616" i="24"/>
  <c r="AR1178" i="24"/>
  <c r="AR1330" i="24"/>
  <c r="AR1173" i="24"/>
  <c r="AR1177" i="24"/>
  <c r="AR1096" i="24"/>
  <c r="AR840" i="24"/>
  <c r="AR892" i="24"/>
  <c r="AR996" i="24"/>
  <c r="AR1070" i="24"/>
  <c r="AR627" i="24"/>
  <c r="AR683" i="24"/>
  <c r="AR346" i="24"/>
  <c r="AR424" i="24"/>
  <c r="AR294" i="24"/>
  <c r="AR268" i="24"/>
  <c r="AR1069" i="24"/>
  <c r="AR1693" i="24"/>
  <c r="AR524" i="24"/>
  <c r="AR1074" i="24"/>
  <c r="AR2945" i="24"/>
  <c r="AR965" i="24"/>
  <c r="AR2296" i="24"/>
  <c r="AR2477" i="24"/>
  <c r="AR861" i="24"/>
  <c r="AR1408" i="24"/>
  <c r="AR2162" i="24"/>
  <c r="AR497" i="24"/>
  <c r="AR1125" i="24"/>
  <c r="AR1776" i="24"/>
  <c r="AR2608" i="24"/>
  <c r="AR809" i="24"/>
  <c r="AR1512" i="24"/>
  <c r="AR1522" i="24" s="1"/>
  <c r="AR1619" i="24"/>
  <c r="AR3804" i="24"/>
  <c r="AR1251" i="24"/>
  <c r="AR2941" i="24"/>
  <c r="AR3648" i="24"/>
  <c r="AR4190" i="24"/>
  <c r="AR2997" i="24"/>
  <c r="AR3232" i="24"/>
  <c r="AR3855" i="24"/>
  <c r="AR4293" i="24"/>
  <c r="AR2396" i="24"/>
  <c r="AR3310" i="24"/>
  <c r="AR3799" i="24"/>
  <c r="AR4606" i="24"/>
  <c r="AR2087" i="24"/>
  <c r="AR3205" i="24"/>
  <c r="AR3933" i="24"/>
  <c r="AR4423" i="24"/>
  <c r="AR1667" i="24"/>
  <c r="AR3309" i="24"/>
  <c r="AR3907" i="24"/>
  <c r="AR4402" i="24"/>
  <c r="AR3128" i="24"/>
  <c r="AR3773" i="24"/>
  <c r="AR4216" i="24"/>
  <c r="AR2864" i="24"/>
  <c r="AR3908" i="24"/>
  <c r="AR3751" i="24"/>
  <c r="AR91" i="24"/>
  <c r="AR1983" i="24"/>
  <c r="AR2422" i="24"/>
  <c r="AR316" i="24"/>
  <c r="AR1152" i="24"/>
  <c r="AR1672" i="24"/>
  <c r="AR2451" i="24"/>
  <c r="AR398" i="24"/>
  <c r="AR1824" i="24"/>
  <c r="AR2685" i="24"/>
  <c r="AR188" i="24" s="1"/>
  <c r="AR680" i="24"/>
  <c r="AR1541" i="24"/>
  <c r="AR2009" i="24"/>
  <c r="AR4038" i="24"/>
  <c r="AR1463" i="24"/>
  <c r="AR3175" i="24"/>
  <c r="AR3673" i="24"/>
  <c r="AR4528" i="24"/>
  <c r="AR4538" i="24" s="1"/>
  <c r="AR3436" i="24"/>
  <c r="AR4089" i="24"/>
  <c r="AR2348" i="24"/>
  <c r="AR4501" i="24"/>
  <c r="AR4349" i="24"/>
  <c r="AR2682" i="24"/>
  <c r="AR4662" i="24"/>
  <c r="AR4635" i="24"/>
  <c r="AR4558" i="24"/>
  <c r="AR4475" i="24"/>
  <c r="AR4449" i="24"/>
  <c r="AR4241" i="24"/>
  <c r="AR4168" i="24"/>
  <c r="AR4033" i="24"/>
  <c r="AR3985" i="24"/>
  <c r="AR3830" i="24"/>
  <c r="AR3492" i="24"/>
  <c r="AR3361" i="24"/>
  <c r="AR3153" i="24"/>
  <c r="AR3050" i="24"/>
  <c r="AR3154" i="24"/>
  <c r="AR2894" i="24"/>
  <c r="AR2867" i="24"/>
  <c r="AR2737" i="24"/>
  <c r="AR2655" i="24"/>
  <c r="AR2373" i="24"/>
  <c r="AR2425" i="24"/>
  <c r="AR2239" i="24"/>
  <c r="AR2057" i="24"/>
  <c r="AR2218" i="24"/>
  <c r="AR2191" i="24"/>
  <c r="AR2322" i="24"/>
  <c r="AR1927" i="24"/>
  <c r="AR1671" i="24"/>
  <c r="AR1928" i="24"/>
  <c r="AR1542" i="24"/>
  <c r="AR1256" i="24"/>
  <c r="AR1151" i="24"/>
  <c r="AR1174" i="24"/>
  <c r="AR1022" i="24"/>
  <c r="AR1329" i="24"/>
  <c r="AR1126" i="24"/>
  <c r="AR865" i="24"/>
  <c r="AR787" i="24"/>
  <c r="AR605" i="24"/>
  <c r="AR757" i="24"/>
  <c r="AR471" i="24"/>
  <c r="AR632" i="24"/>
  <c r="AR476" i="24"/>
  <c r="AR1360" i="24"/>
  <c r="AR628" i="24"/>
  <c r="AR1204" i="24"/>
  <c r="AR2088" i="24"/>
  <c r="AR2473" i="24"/>
  <c r="AR1122" i="24"/>
  <c r="AR2318" i="24"/>
  <c r="AR2478" i="24"/>
  <c r="AR1537" i="24"/>
  <c r="AR1823" i="24"/>
  <c r="AR315" i="24"/>
  <c r="AR1047" i="24"/>
  <c r="AR679" i="24"/>
  <c r="AR758" i="24"/>
  <c r="AR1043" i="24"/>
  <c r="AR3227" i="24"/>
  <c r="AR3903" i="24"/>
  <c r="AR1646" i="24"/>
  <c r="AR3123" i="24"/>
  <c r="AR4375" i="24"/>
  <c r="AR3076" i="24"/>
  <c r="AR4298" i="24"/>
  <c r="AR2841" i="24"/>
  <c r="AR3305" i="24"/>
  <c r="AR4064" i="24"/>
  <c r="AR2499" i="24"/>
  <c r="AR3829" i="24"/>
  <c r="AR4479" i="24"/>
  <c r="AR1798" i="24"/>
  <c r="AR3336" i="24"/>
  <c r="AR3752" i="24"/>
  <c r="AR2058" i="24"/>
  <c r="AR3072" i="24"/>
  <c r="AR3800" i="24"/>
  <c r="AR4268" i="24"/>
  <c r="AR3049" i="24"/>
  <c r="AR3982" i="24"/>
  <c r="AR4007" i="24"/>
  <c r="AR4605" i="24"/>
  <c r="AR4557" i="24"/>
  <c r="AR4454" i="24"/>
  <c r="AR4398" i="24"/>
  <c r="AR4219" i="24"/>
  <c r="AR4163" i="24"/>
  <c r="AR4011" i="24"/>
  <c r="AR3960" i="24"/>
  <c r="AR3778" i="24"/>
  <c r="AR3540" i="24"/>
  <c r="AR3595" i="24"/>
  <c r="AR3358" i="24"/>
  <c r="AR3410" i="24"/>
  <c r="AR3102" i="24"/>
  <c r="AR3046" i="24"/>
  <c r="AR3056" i="24" s="1"/>
  <c r="AR2920" i="24"/>
  <c r="AR2890" i="24"/>
  <c r="AR2738" i="24"/>
  <c r="AR2369" i="24"/>
  <c r="AR2370" i="24"/>
  <c r="AR2763" i="24"/>
  <c r="AR2214" i="24"/>
  <c r="AR2035" i="24"/>
  <c r="AR2084" i="24"/>
  <c r="AR1849" i="24"/>
  <c r="AR1905" i="24"/>
  <c r="AR1719" i="24"/>
  <c r="AR1720" i="24"/>
  <c r="AR1303" i="24"/>
  <c r="AR1147" i="24"/>
  <c r="AR1148" i="24"/>
  <c r="AR1615" i="24"/>
  <c r="AR913" i="24"/>
  <c r="AR1304" i="24"/>
  <c r="AR995" i="24"/>
  <c r="AR783" i="24"/>
  <c r="AR784" i="24"/>
  <c r="AR887" i="24"/>
  <c r="AR732" i="24"/>
  <c r="AR449" i="24"/>
  <c r="AR527" i="24"/>
  <c r="AR528" i="24"/>
  <c r="AR367" i="24"/>
  <c r="AR498" i="24"/>
  <c r="AR1698" i="24"/>
  <c r="AR1645" i="24"/>
  <c r="AR290" i="24"/>
  <c r="AR300" i="24" s="1"/>
  <c r="AR1875" i="24"/>
  <c r="AR1876" i="24"/>
  <c r="AR1886" i="24" s="1"/>
  <c r="AR2187" i="24"/>
  <c r="AR2812" i="24"/>
  <c r="AR1564" i="24"/>
  <c r="AR2005" i="24"/>
  <c r="AR2552" i="24"/>
  <c r="AR1333" i="24"/>
  <c r="AR1433" i="24"/>
  <c r="AR1797" i="24"/>
  <c r="AR1459" i="24"/>
  <c r="AR606" i="24"/>
  <c r="AR944" i="24"/>
  <c r="AR1437" i="24"/>
  <c r="AR1255" i="24"/>
  <c r="AR1828" i="24"/>
  <c r="AR3566" i="24"/>
  <c r="AR3904" i="24"/>
  <c r="AR1538" i="24"/>
  <c r="AR2994" i="24"/>
  <c r="AR3543" i="24"/>
  <c r="AR4350" i="24"/>
  <c r="AR2139" i="24"/>
  <c r="AR3934" i="24"/>
  <c r="AR4319" i="24"/>
  <c r="AR3150" i="24"/>
  <c r="AR3160" i="24" s="1"/>
  <c r="AR3332" i="24"/>
  <c r="AR4037" i="24"/>
  <c r="AR970" i="24"/>
  <c r="AR2530" i="24"/>
  <c r="AR3465" i="24"/>
  <c r="AR3882" i="24"/>
  <c r="AR4709" i="24"/>
  <c r="AR2266" i="24"/>
  <c r="AR3409" i="24"/>
  <c r="AR2582" i="24"/>
  <c r="AR3362" i="24"/>
  <c r="AR3700" i="24"/>
  <c r="AR4372" i="24"/>
  <c r="AR4382" i="24" s="1"/>
  <c r="AR3488" i="24"/>
  <c r="AR3513" i="24"/>
  <c r="AR342" i="24"/>
  <c r="AR940" i="24"/>
  <c r="AR1434" i="24"/>
  <c r="AR3383" i="24"/>
  <c r="AR3956" i="24"/>
  <c r="AR371" i="24"/>
  <c r="AR2734" i="24"/>
  <c r="AR3414" i="24"/>
  <c r="AR2603" i="24"/>
  <c r="AR3413" i="24"/>
  <c r="AR3777" i="24"/>
  <c r="AR2556" i="24"/>
  <c r="AR4684" i="24"/>
  <c r="AR4610" i="24"/>
  <c r="AR4531" i="24"/>
  <c r="AR4428" i="24"/>
  <c r="AR4401" i="24"/>
  <c r="AR4245" i="24"/>
  <c r="AR4141" i="24"/>
  <c r="AR4008" i="24"/>
  <c r="AR3696" i="24"/>
  <c r="AR3706" i="24" s="1"/>
  <c r="AR3674" i="24"/>
  <c r="AR3518" i="24"/>
  <c r="AR3284" i="24"/>
  <c r="AR3388" i="24"/>
  <c r="AR2967" i="24"/>
  <c r="AR2972" i="24"/>
  <c r="AR2811" i="24"/>
  <c r="AR2915" i="24"/>
  <c r="AR2551" i="24"/>
  <c r="AR2347" i="24"/>
  <c r="AR2629" i="24"/>
  <c r="AR2374" i="24"/>
  <c r="AR2140" i="24"/>
  <c r="AR2032" i="24"/>
  <c r="AR2656" i="24"/>
  <c r="AR1827" i="24"/>
  <c r="AR1979" i="24"/>
  <c r="AR1697" i="24"/>
  <c r="AR1515" i="24"/>
  <c r="AR1590" i="24"/>
  <c r="AR1281" i="24"/>
  <c r="AR1438" i="24"/>
  <c r="AR1407" i="24"/>
  <c r="AR1334" i="24"/>
  <c r="AR888" i="24"/>
  <c r="AR866" i="24"/>
  <c r="AR761" i="24"/>
  <c r="AR710" i="24"/>
  <c r="AR631" i="24"/>
  <c r="AR658" i="24"/>
  <c r="AR372" i="24"/>
  <c r="AR319" i="24"/>
  <c r="AR419" i="24"/>
  <c r="AR446" i="24"/>
  <c r="AR1749" i="24"/>
  <c r="AR1589" i="24"/>
  <c r="AR2010" i="24"/>
  <c r="AR3045" i="24"/>
  <c r="AR2161" i="24"/>
  <c r="AR3206" i="24"/>
  <c r="AR3929" i="24"/>
  <c r="AR3981" i="24"/>
  <c r="AR4297" i="24"/>
  <c r="AR1850" i="24"/>
  <c r="AR1750" i="24"/>
  <c r="AR1099" i="24"/>
  <c r="AR1464" i="24"/>
  <c r="AR1958" i="24"/>
  <c r="AR1964" i="24" s="1"/>
  <c r="AR472" i="24"/>
  <c r="AR2400" i="24"/>
  <c r="AR762" i="24"/>
  <c r="AR2036" i="24"/>
  <c r="AR1801" i="24"/>
  <c r="AR992" i="24"/>
  <c r="AR1411" i="24"/>
  <c r="AR293" i="24"/>
  <c r="AR1277" i="24"/>
  <c r="AR3466" i="24"/>
  <c r="AR2321" i="24"/>
  <c r="AR3176" i="24"/>
  <c r="AR3721" i="24"/>
  <c r="AR4553" i="24"/>
  <c r="AR3722" i="24"/>
  <c r="AR4636" i="24"/>
  <c r="AR3075" i="24"/>
  <c r="AR3669" i="24"/>
  <c r="AR4111" i="24"/>
  <c r="AR1772" i="24"/>
  <c r="AR1782" i="24" s="1"/>
  <c r="AR3258" i="24"/>
  <c r="AR4012" i="24"/>
  <c r="AR891" i="24"/>
  <c r="AR3491" i="24"/>
  <c r="AR4116" i="24"/>
  <c r="AR2837" i="24"/>
  <c r="AR3280" i="24"/>
  <c r="AR3955" i="24"/>
  <c r="AR3959" i="24"/>
  <c r="AR3020" i="24"/>
  <c r="AR3618" i="24"/>
  <c r="AR116" i="24"/>
  <c r="AR4714" i="24"/>
  <c r="AR4657" i="24"/>
  <c r="AR4579" i="24"/>
  <c r="AR4505" i="24"/>
  <c r="AR4480" i="24"/>
  <c r="AR4346" i="24"/>
  <c r="AR4356" i="24" s="1"/>
  <c r="AR4323" i="24"/>
  <c r="AR4189" i="24"/>
  <c r="AR4085" i="24"/>
  <c r="AR3852" i="24"/>
  <c r="AR3748" i="24"/>
  <c r="AR3569" i="24"/>
  <c r="AR3462" i="24"/>
  <c r="AR3514" i="24"/>
  <c r="AR3253" i="24"/>
  <c r="AR2971" i="24"/>
  <c r="AR2968" i="24"/>
  <c r="AR2946" i="24"/>
  <c r="AR2708" i="24"/>
  <c r="AR2452" i="24"/>
  <c r="AR2681" i="24"/>
  <c r="AR2604" i="24"/>
  <c r="AR2165" i="24"/>
  <c r="AR2265" i="24"/>
  <c r="AR2269" i="24"/>
  <c r="AR2503" i="24"/>
  <c r="AR2114" i="24"/>
  <c r="AR2213" i="24"/>
  <c r="AR1880" i="24"/>
  <c r="AR1620" i="24"/>
  <c r="AR1931" i="24"/>
  <c r="AR1229" i="24"/>
  <c r="AR1723" i="24"/>
  <c r="AR1359" i="24"/>
  <c r="AR1382" i="24"/>
  <c r="AR1203" i="24"/>
  <c r="AR991" i="24"/>
  <c r="AR839" i="24"/>
  <c r="AR575" i="24"/>
  <c r="AR579" i="24"/>
  <c r="AR580" i="24"/>
  <c r="AR445" i="24"/>
  <c r="AR731" i="24"/>
  <c r="AR502" i="24"/>
  <c r="AR394" i="24"/>
  <c r="AR918" i="24"/>
  <c r="AR2217" i="24"/>
  <c r="AR1044" i="24"/>
  <c r="AR1984" i="24"/>
  <c r="AR1906" i="24"/>
  <c r="AR2733" i="24"/>
  <c r="AR501" i="24"/>
  <c r="AR1486" i="24"/>
  <c r="AR2109" i="24"/>
  <c r="AR943" i="24"/>
  <c r="AR2578" i="24"/>
  <c r="AR554" i="24"/>
  <c r="AR1490" i="24"/>
  <c r="AR2295" i="24"/>
  <c r="AR3101" i="24"/>
  <c r="AR654" i="24"/>
  <c r="AR914" i="24"/>
  <c r="AR924" i="24" s="1"/>
  <c r="AR1901" i="24"/>
  <c r="AR2711" i="24"/>
  <c r="AR3747" i="24"/>
  <c r="AR4142" i="24"/>
  <c r="AR2244" i="24"/>
  <c r="AR3331" i="24"/>
  <c r="AR3930" i="24"/>
  <c r="AR1980" i="24"/>
  <c r="AR3774" i="24"/>
  <c r="AR4112" i="24"/>
  <c r="AR4122" i="24" s="1"/>
  <c r="AR341" i="24"/>
  <c r="AR3097" i="24"/>
  <c r="AR3544" i="24"/>
  <c r="AR4215" i="24"/>
  <c r="AR2712" i="24"/>
  <c r="AR3565" i="24"/>
  <c r="AR602" i="24"/>
  <c r="AR3180" i="24"/>
  <c r="AR3439" i="24"/>
  <c r="AR4272" i="24"/>
  <c r="AR289" i="24"/>
  <c r="AR2998" i="24"/>
  <c r="AR3384" i="24"/>
  <c r="AR4034" i="24"/>
  <c r="AR4044" i="24" s="1"/>
  <c r="AR4609" i="24"/>
  <c r="AR2707" i="24"/>
  <c r="AR1226" i="24"/>
  <c r="AR4271" i="24"/>
  <c r="AR4710" i="24"/>
  <c r="AR4631" i="24"/>
  <c r="AR4584" i="24"/>
  <c r="AR4590" i="24" s="1"/>
  <c r="AR4527" i="24"/>
  <c r="AR4453" i="24"/>
  <c r="AR4424" i="24"/>
  <c r="AR4267" i="24"/>
  <c r="AR4138" i="24"/>
  <c r="AR4063" i="24"/>
  <c r="AR3881" i="24"/>
  <c r="AR3670" i="24"/>
  <c r="AR3680" i="24" s="1"/>
  <c r="AR3644" i="24"/>
  <c r="AR3654" i="24" s="1"/>
  <c r="AR3592" i="24"/>
  <c r="AR3435" i="24"/>
  <c r="AR3127" i="24"/>
  <c r="AR2942" i="24"/>
  <c r="AR2815" i="24"/>
  <c r="AR2893" i="24"/>
  <c r="AR2343" i="24"/>
  <c r="AR2421" i="24"/>
  <c r="AR2686" i="24"/>
  <c r="AR2243" i="24"/>
  <c r="AR2083" i="24"/>
  <c r="AR2270" i="24"/>
  <c r="AR2006" i="24"/>
  <c r="AR2188" i="24"/>
  <c r="AR1771" i="24"/>
  <c r="AR1511" i="24"/>
  <c r="AR1745" i="24"/>
  <c r="AR1386" i="24"/>
  <c r="AR1593" i="24"/>
  <c r="AR1356" i="24"/>
  <c r="AR1308" i="24"/>
  <c r="AR1200" i="24"/>
  <c r="AR939" i="24"/>
  <c r="AR969" i="24"/>
  <c r="AR1230" i="24"/>
  <c r="AR553" i="24"/>
  <c r="AR576" i="24"/>
  <c r="AR1073" i="24"/>
  <c r="AR423" i="24"/>
  <c r="AR706" i="24"/>
  <c r="AR393" i="24"/>
  <c r="AR320" i="24"/>
  <c r="AR657" i="24"/>
  <c r="AR736" i="24"/>
  <c r="AR1485" i="24"/>
  <c r="AR264" i="24"/>
  <c r="AR1018" i="24"/>
  <c r="AR1642" i="24"/>
  <c r="AR2786" i="24"/>
  <c r="AR1902" i="24"/>
  <c r="AR788" i="24"/>
  <c r="AR2135" i="24"/>
  <c r="AR2581" i="24"/>
  <c r="AR1957" i="24"/>
  <c r="AR2192" i="24"/>
  <c r="AR836" i="24"/>
  <c r="AR735" i="24"/>
  <c r="AR1460" i="24"/>
  <c r="AR2863" i="24"/>
  <c r="AR3825" i="24"/>
  <c r="AR4371" i="24"/>
  <c r="AR2344" i="24"/>
  <c r="AR3461" i="24"/>
  <c r="AR3986" i="24"/>
  <c r="AR4713" i="24"/>
  <c r="AR2660" i="24"/>
  <c r="AR3826" i="24"/>
  <c r="AR4137" i="24"/>
  <c r="AR2630" i="24"/>
  <c r="AR2640" i="24" s="1"/>
  <c r="AR3643" i="24"/>
  <c r="AR4294" i="24"/>
  <c r="AR2447" i="24"/>
  <c r="AR3071" i="24"/>
  <c r="AR3621" i="24"/>
  <c r="AR810" i="24"/>
  <c r="AR3179" i="24"/>
  <c r="AR3647" i="24"/>
  <c r="AR4246" i="24"/>
  <c r="AR653" i="24"/>
  <c r="AR2916" i="24"/>
  <c r="AR3517" i="24"/>
  <c r="AR4658" i="24"/>
  <c r="AR2577" i="24"/>
  <c r="AR1567" i="24"/>
  <c r="AR4086" i="24"/>
  <c r="AR4096" i="24" s="1"/>
  <c r="AR4661" i="24"/>
  <c r="AR4632" i="24"/>
  <c r="AR4583" i="24"/>
  <c r="AR4506" i="24"/>
  <c r="AR4320" i="24"/>
  <c r="AR4345" i="24"/>
  <c r="AR4164" i="24"/>
  <c r="AR4174" i="24" s="1"/>
  <c r="AR4060" i="24"/>
  <c r="AR4070" i="24" s="1"/>
  <c r="AR3878" i="24"/>
  <c r="AR3622" i="24"/>
  <c r="AR3570" i="24"/>
  <c r="AR3357" i="24"/>
  <c r="AR3149" i="24"/>
  <c r="AR3257" i="24"/>
  <c r="AR3228" i="24"/>
  <c r="AR3238" i="24" s="1"/>
  <c r="AR2868" i="24"/>
  <c r="AR2838" i="24"/>
  <c r="AR2816" i="24"/>
  <c r="AR2760" i="24"/>
  <c r="AR2504" i="24"/>
  <c r="AR2399" i="24"/>
  <c r="AR2525" i="24"/>
  <c r="AR2240" i="24"/>
  <c r="AR2061" i="24"/>
  <c r="AR2136" i="24"/>
  <c r="AR1932" i="24"/>
  <c r="AR1802" i="24"/>
  <c r="AR1746" i="24"/>
  <c r="AR1489" i="24"/>
  <c r="AR1641" i="24"/>
  <c r="AR1252" i="24"/>
  <c r="AR1355" i="24"/>
  <c r="AR1282" i="24"/>
  <c r="AR1199" i="24"/>
  <c r="AR1121" i="24"/>
  <c r="AR917" i="24"/>
  <c r="AR966" i="24"/>
  <c r="AR976" i="24" s="1"/>
  <c r="AR1095" i="24"/>
  <c r="AR550" i="24"/>
  <c r="AR813" i="24"/>
  <c r="AR705" i="24"/>
  <c r="AR420" i="24"/>
  <c r="AR430" i="24" s="1"/>
  <c r="AR267" i="24"/>
  <c r="AR368" i="24"/>
  <c r="AR345" i="24"/>
  <c r="AR523" i="24"/>
  <c r="AR1594" i="24"/>
  <c r="AR2110" i="24"/>
  <c r="AR2317" i="24"/>
  <c r="AR2789" i="24"/>
  <c r="AR1568" i="24"/>
  <c r="AR1021" i="24"/>
  <c r="AR1278" i="24"/>
  <c r="AR1879" i="24"/>
  <c r="AR2555" i="24"/>
  <c r="AR475" i="24"/>
  <c r="AR2529" i="24"/>
  <c r="AR814" i="24"/>
  <c r="AR1017" i="24"/>
  <c r="AR1563" i="24"/>
  <c r="AR450" i="24"/>
  <c r="AR1412" i="24"/>
  <c r="AR3202" i="24"/>
  <c r="AR3212" i="24" s="1"/>
  <c r="AR3699" i="24"/>
  <c r="AR2764" i="24"/>
  <c r="AR3487" i="24"/>
  <c r="AR4193" i="24"/>
  <c r="AR2919" i="24"/>
  <c r="AR3201" i="24"/>
  <c r="AR3695" i="24"/>
  <c r="AR4194" i="24"/>
  <c r="AR2474" i="24"/>
  <c r="AR3283" i="24"/>
  <c r="AR3596" i="24"/>
  <c r="AR4502" i="24"/>
  <c r="AR3019" i="24"/>
  <c r="AR3851" i="24"/>
  <c r="AR4220" i="24"/>
  <c r="AR835" i="24"/>
  <c r="AR3306" i="24"/>
  <c r="AR3803" i="24"/>
  <c r="AR4397" i="24"/>
  <c r="AR1668" i="24"/>
  <c r="AR3124" i="24"/>
  <c r="AR4688" i="24"/>
  <c r="AR3539" i="24"/>
  <c r="AR2448" i="24"/>
  <c r="AR448" i="24"/>
  <c r="AR466" i="24" s="1"/>
  <c r="AR474" i="24"/>
  <c r="AR422" i="24"/>
  <c r="AR440" i="24" s="1"/>
  <c r="AR29" i="24"/>
  <c r="AR129" i="24"/>
  <c r="AR447" i="24"/>
  <c r="AR454" i="24" s="1"/>
  <c r="AR344" i="24"/>
  <c r="AR395" i="24"/>
  <c r="AR61" i="24" s="1"/>
  <c r="AR578" i="24"/>
  <c r="AR596" i="24" s="1"/>
  <c r="AR815" i="24"/>
  <c r="AR760" i="24"/>
  <c r="AR778" i="24" s="1"/>
  <c r="AR682" i="24"/>
  <c r="AR700" i="24" s="1"/>
  <c r="AR942" i="24"/>
  <c r="AR1231" i="24"/>
  <c r="AR114" i="24" s="1"/>
  <c r="AR864" i="24"/>
  <c r="AR882" i="24" s="1"/>
  <c r="AR1101" i="24"/>
  <c r="AR889" i="24"/>
  <c r="AR103" i="24"/>
  <c r="AR1227" i="24"/>
  <c r="AR1488" i="24"/>
  <c r="AR1506" i="24" s="1"/>
  <c r="AR1332" i="24"/>
  <c r="AR1350" i="24" s="1"/>
  <c r="AR1539" i="24"/>
  <c r="AR1644" i="24"/>
  <c r="AR1662" i="24" s="1"/>
  <c r="AR1621" i="24"/>
  <c r="AR1877" i="24"/>
  <c r="AR1774" i="24"/>
  <c r="AR1792" i="24" s="1"/>
  <c r="AR1777" i="24"/>
  <c r="AR1780" i="24" s="1"/>
  <c r="AR1985" i="24"/>
  <c r="AR1725" i="24"/>
  <c r="AR1981" i="24"/>
  <c r="AR2059" i="24"/>
  <c r="AR2267" i="24"/>
  <c r="AR2189" i="24"/>
  <c r="AR177" i="24"/>
  <c r="AR2449" i="24"/>
  <c r="AR2456" i="24" s="1"/>
  <c r="AR2346" i="24"/>
  <c r="AR2364" i="24" s="1"/>
  <c r="AR2554" i="24"/>
  <c r="AR2572" i="24" s="1"/>
  <c r="AR2579" i="24"/>
  <c r="AR2709" i="24"/>
  <c r="AR2817" i="24"/>
  <c r="AR2944" i="24"/>
  <c r="AR2962" i="24" s="1"/>
  <c r="AR2918" i="24"/>
  <c r="AR2936" i="24" s="1"/>
  <c r="AR2973" i="24"/>
  <c r="AR3077" i="24"/>
  <c r="AR239" i="24" s="1"/>
  <c r="AR3129" i="24"/>
  <c r="AR3441" i="24"/>
  <c r="AR3307" i="24"/>
  <c r="AR3727" i="24"/>
  <c r="AR3697" i="24"/>
  <c r="AR3704" i="24" s="1"/>
  <c r="AR3779" i="24"/>
  <c r="AR3880" i="24"/>
  <c r="AR3898" i="24" s="1"/>
  <c r="AR4035" i="24"/>
  <c r="AR4166" i="24"/>
  <c r="AR4184" i="24" s="1"/>
  <c r="AR4244" i="24"/>
  <c r="AR4262" i="24" s="1"/>
  <c r="AR4269" i="24"/>
  <c r="AR4347" i="24"/>
  <c r="AR4354" i="24" s="1"/>
  <c r="AR4374" i="24"/>
  <c r="AR4392" i="24" s="1"/>
  <c r="AR4322" i="24"/>
  <c r="AR4340" i="24" s="1"/>
  <c r="AR4555" i="24"/>
  <c r="AR4556" i="24"/>
  <c r="AR4574" i="24" s="1"/>
  <c r="AR3264" i="24"/>
  <c r="AR3418" i="24"/>
  <c r="AR284" i="24"/>
  <c r="AR2510" i="24"/>
  <c r="AR350" i="24"/>
  <c r="AR77" i="24"/>
  <c r="AR428" i="24"/>
  <c r="AR948" i="24"/>
  <c r="AR1520" i="24"/>
  <c r="AR2193" i="24"/>
  <c r="AR2167" i="24"/>
  <c r="AR2606" i="24"/>
  <c r="AR2624" i="24" s="1"/>
  <c r="AR2268" i="24"/>
  <c r="AR2286" i="24" s="1"/>
  <c r="AR2423" i="24"/>
  <c r="AR2528" i="24"/>
  <c r="AR2546" i="24" s="1"/>
  <c r="AR2505" i="24"/>
  <c r="AR2527" i="24"/>
  <c r="AR2424" i="24"/>
  <c r="AR2442" i="24" s="1"/>
  <c r="AR2683" i="24"/>
  <c r="AR2657" i="24"/>
  <c r="AR227" i="24"/>
  <c r="AR2765" i="24"/>
  <c r="AR2813" i="24"/>
  <c r="AR2866" i="24"/>
  <c r="AR2884" i="24" s="1"/>
  <c r="AR2917" i="24"/>
  <c r="AR2969" i="24"/>
  <c r="AR3126" i="24"/>
  <c r="AR3144" i="24" s="1"/>
  <c r="AR3281" i="24"/>
  <c r="AR3363" i="24"/>
  <c r="AR3285" i="24"/>
  <c r="AR3386" i="24"/>
  <c r="AR3404" i="24" s="1"/>
  <c r="AR3571" i="24"/>
  <c r="AR3541" i="24"/>
  <c r="AR3568" i="24"/>
  <c r="AR3586" i="24" s="1"/>
  <c r="AR3831" i="24"/>
  <c r="AR3909" i="24"/>
  <c r="AR3957" i="24"/>
  <c r="AR4039" i="24"/>
  <c r="AR4143" i="24"/>
  <c r="AR4146" i="24" s="1"/>
  <c r="AR4169" i="24"/>
  <c r="AR4172" i="24" s="1"/>
  <c r="AR4247" i="24"/>
  <c r="AR4451" i="24"/>
  <c r="AR4507" i="24"/>
  <c r="AR4581" i="24"/>
  <c r="AR4588" i="24" s="1"/>
  <c r="AR4660" i="24"/>
  <c r="AR4678" i="24" s="1"/>
  <c r="AR324" i="24"/>
  <c r="AR376" i="24"/>
  <c r="AR26" i="24"/>
  <c r="AR126" i="24"/>
  <c r="AR51" i="24"/>
  <c r="AR104" i="24"/>
  <c r="AR2742" i="24"/>
  <c r="AR2702" i="24"/>
  <c r="AR205" i="24" s="1"/>
  <c r="AR187" i="24"/>
  <c r="AR228" i="24"/>
  <c r="AR3158" i="24"/>
  <c r="AR3597" i="24"/>
  <c r="AR3905" i="24"/>
  <c r="AR3984" i="24"/>
  <c r="AR4002" i="24" s="1"/>
  <c r="AR4091" i="24"/>
  <c r="AR4094" i="24" s="1"/>
  <c r="AR4273" i="24"/>
  <c r="AR4426" i="24"/>
  <c r="AR4444" i="24" s="1"/>
  <c r="AR4533" i="24"/>
  <c r="AR4529" i="24"/>
  <c r="AR4686" i="24"/>
  <c r="AR4704" i="24" s="1"/>
  <c r="AR3054" i="24" l="1"/>
  <c r="AR14" i="24"/>
  <c r="AR4042" i="24"/>
  <c r="AR39" i="24"/>
  <c r="AR63" i="24"/>
  <c r="AR236" i="24"/>
  <c r="AR1884" i="24"/>
  <c r="AR11" i="24"/>
  <c r="AR2458" i="24"/>
  <c r="AR89" i="24"/>
  <c r="AR164" i="24"/>
  <c r="AR4018" i="24"/>
  <c r="AR4408" i="24"/>
  <c r="AR1912" i="24"/>
  <c r="AR4224" i="24"/>
  <c r="AR214" i="24"/>
  <c r="AR3394" i="24"/>
  <c r="AR4380" i="24"/>
  <c r="AR111" i="24"/>
  <c r="AR960" i="24"/>
  <c r="AR105" i="24" s="1"/>
  <c r="AR87" i="24"/>
  <c r="AR13" i="24"/>
  <c r="AR113" i="24"/>
  <c r="AR166" i="24"/>
  <c r="AR88" i="24"/>
  <c r="AR163" i="24"/>
  <c r="AR130" i="24"/>
  <c r="AR492" i="24"/>
  <c r="AR55" i="24" s="1"/>
  <c r="AR37" i="24"/>
  <c r="AR1990" i="24"/>
  <c r="AR85" i="24"/>
  <c r="AR950" i="24"/>
  <c r="AR212" i="24"/>
  <c r="AR12" i="24"/>
  <c r="AR38" i="24"/>
  <c r="AR35" i="24"/>
  <c r="AR352" i="24"/>
  <c r="AR60" i="24"/>
  <c r="AR160" i="24"/>
  <c r="AR138" i="24"/>
  <c r="AR235" i="24"/>
  <c r="AR326" i="24"/>
  <c r="AR4226" i="24"/>
  <c r="AR137" i="24"/>
  <c r="AR230" i="24"/>
  <c r="AR112" i="24"/>
  <c r="AR4536" i="24"/>
  <c r="AR2508" i="24"/>
  <c r="AR211" i="24"/>
  <c r="AR10" i="24"/>
  <c r="AR110" i="24"/>
  <c r="AR274" i="24"/>
  <c r="AR4148" i="24"/>
  <c r="AR141" i="24"/>
  <c r="AR241" i="24"/>
  <c r="AR456" i="24"/>
  <c r="AR2744" i="24"/>
  <c r="AR3420" i="24"/>
  <c r="AR1808" i="24"/>
  <c r="AR155" i="24"/>
  <c r="AR3262" i="24"/>
  <c r="AR186" i="24"/>
  <c r="AR1988" i="24"/>
  <c r="AR136" i="24"/>
  <c r="AR362" i="24"/>
  <c r="AR80" i="24" s="1"/>
  <c r="AR62" i="24"/>
  <c r="AR210" i="24"/>
  <c r="AR216" i="24"/>
  <c r="AR41" i="24"/>
  <c r="AR16" i="24"/>
  <c r="AR534" i="24"/>
  <c r="AR4120" i="24"/>
  <c r="AR237" i="24"/>
  <c r="AR162" i="24"/>
  <c r="AR86" i="24"/>
  <c r="AR238" i="24"/>
  <c r="AR135" i="24"/>
  <c r="AR4200" i="24"/>
  <c r="AR255" i="24"/>
  <c r="AR180" i="24"/>
  <c r="AR185" i="24"/>
  <c r="AR36" i="24"/>
  <c r="AS4729" i="24"/>
  <c r="AS4728" i="24"/>
  <c r="AS4702" i="24"/>
  <c r="AS4703" i="24"/>
  <c r="AS4727" i="24"/>
  <c r="AS4726" i="24"/>
  <c r="AS4701" i="24"/>
  <c r="AS4700" i="24"/>
  <c r="AS4677" i="24"/>
  <c r="AS4675" i="24"/>
  <c r="AS4674" i="24"/>
  <c r="AS4650" i="24"/>
  <c r="AS4649" i="24"/>
  <c r="AS4648" i="24"/>
  <c r="AS4676" i="24"/>
  <c r="AS4625" i="24"/>
  <c r="AS4651" i="24"/>
  <c r="AS4624" i="24"/>
  <c r="AS4623" i="24"/>
  <c r="AS4622" i="24"/>
  <c r="AS4597" i="24"/>
  <c r="AS4598" i="24"/>
  <c r="AS4599" i="24"/>
  <c r="AS4573" i="24"/>
  <c r="AS4571" i="24"/>
  <c r="AS4596" i="24"/>
  <c r="AS4547" i="24"/>
  <c r="AS4546" i="24"/>
  <c r="AS4572" i="24"/>
  <c r="AS4570" i="24"/>
  <c r="AS4545" i="24"/>
  <c r="AS4544" i="24"/>
  <c r="AS4519" i="24"/>
  <c r="AS4520" i="24"/>
  <c r="AS4495" i="24"/>
  <c r="AS4521" i="24"/>
  <c r="AS4518" i="24"/>
  <c r="AS4494" i="24"/>
  <c r="AS4493" i="24"/>
  <c r="AS4492" i="24"/>
  <c r="AS4466" i="24"/>
  <c r="AS4467" i="24"/>
  <c r="AS4469" i="24"/>
  <c r="AS4440" i="24"/>
  <c r="AS4416" i="24"/>
  <c r="AS4415" i="24"/>
  <c r="AS4414" i="24"/>
  <c r="AS4441" i="24"/>
  <c r="AS4391" i="24"/>
  <c r="AS4417" i="24"/>
  <c r="AS4443" i="24"/>
  <c r="AS4468" i="24"/>
  <c r="AS4442" i="24"/>
  <c r="AS4390" i="24"/>
  <c r="AS4338" i="24"/>
  <c r="AS4337" i="24"/>
  <c r="AS4336" i="24"/>
  <c r="AS4388" i="24"/>
  <c r="AS4364" i="24"/>
  <c r="AS4363" i="24"/>
  <c r="AS4362" i="24"/>
  <c r="AS4389" i="24"/>
  <c r="AS4365" i="24"/>
  <c r="AS4312" i="24"/>
  <c r="AS4311" i="24"/>
  <c r="AS4310" i="24"/>
  <c r="AS4287" i="24"/>
  <c r="AS4313" i="24"/>
  <c r="AS4339" i="24"/>
  <c r="AS4260" i="24"/>
  <c r="AS4259" i="24"/>
  <c r="AS4258" i="24"/>
  <c r="AS4286" i="24"/>
  <c r="AS4285" i="24"/>
  <c r="AS4284" i="24"/>
  <c r="AS4235" i="24"/>
  <c r="AS4261" i="24"/>
  <c r="AS4209" i="24"/>
  <c r="AS4156" i="24"/>
  <c r="AS4155" i="24"/>
  <c r="AS4154" i="24"/>
  <c r="AS4182" i="24"/>
  <c r="AS4181" i="24"/>
  <c r="AS4180" i="24"/>
  <c r="AS4234" i="24"/>
  <c r="AS4207" i="24"/>
  <c r="AS4131" i="24"/>
  <c r="AS4233" i="24"/>
  <c r="AS4232" i="24"/>
  <c r="AS4206" i="24"/>
  <c r="AS4208" i="24"/>
  <c r="AS4183" i="24"/>
  <c r="AS4078" i="24"/>
  <c r="AS4077" i="24"/>
  <c r="AS4076" i="24"/>
  <c r="AS4157" i="24"/>
  <c r="AS4130" i="24"/>
  <c r="AS4104" i="24"/>
  <c r="AS4103" i="24"/>
  <c r="AS4102" i="24"/>
  <c r="AS4129" i="24"/>
  <c r="AS4128" i="24"/>
  <c r="AS4105" i="24"/>
  <c r="AS4027" i="24"/>
  <c r="AS4053" i="24"/>
  <c r="AS3974" i="24"/>
  <c r="AS3973" i="24"/>
  <c r="AS3972" i="24"/>
  <c r="AS4000" i="24"/>
  <c r="AS3999" i="24"/>
  <c r="AS3998" i="24"/>
  <c r="AS4079" i="24"/>
  <c r="AS4052" i="24"/>
  <c r="AS4051" i="24"/>
  <c r="AS4050" i="24"/>
  <c r="AS3975" i="24"/>
  <c r="AS4001" i="24"/>
  <c r="AS3949" i="24"/>
  <c r="AS3896" i="24"/>
  <c r="AS3895" i="24"/>
  <c r="AS3894" i="24"/>
  <c r="AS4026" i="24"/>
  <c r="AS3922" i="24"/>
  <c r="AS3921" i="24"/>
  <c r="AS3920" i="24"/>
  <c r="AS4025" i="24"/>
  <c r="AS4024" i="24"/>
  <c r="AS3948" i="24"/>
  <c r="AS3947" i="24"/>
  <c r="AS3946" i="24"/>
  <c r="AS3923" i="24"/>
  <c r="AS3897" i="24"/>
  <c r="AS3844" i="24"/>
  <c r="AS3843" i="24"/>
  <c r="AS3842" i="24"/>
  <c r="AS3870" i="24"/>
  <c r="AS3869" i="24"/>
  <c r="AS3868" i="24"/>
  <c r="AS3845" i="24"/>
  <c r="AS3871" i="24"/>
  <c r="AS3714" i="24"/>
  <c r="AS3713" i="24"/>
  <c r="AS3712" i="24"/>
  <c r="AS3740" i="24"/>
  <c r="AS3739" i="24"/>
  <c r="AS3738" i="24"/>
  <c r="AS3766" i="24"/>
  <c r="AS3765" i="24"/>
  <c r="AS3764" i="24"/>
  <c r="AS3689" i="24"/>
  <c r="AS3792" i="24"/>
  <c r="AS3791" i="24"/>
  <c r="AS3790" i="24"/>
  <c r="AS3715" i="24"/>
  <c r="AS3818" i="24"/>
  <c r="AS3817" i="24"/>
  <c r="AS3816" i="24"/>
  <c r="AS3741" i="24"/>
  <c r="AS3767" i="24"/>
  <c r="AS3793" i="24"/>
  <c r="AS3819" i="24"/>
  <c r="AS3558" i="24"/>
  <c r="AS3557" i="24"/>
  <c r="AS3556" i="24"/>
  <c r="AS3688" i="24"/>
  <c r="AS3686" i="24"/>
  <c r="AS3584" i="24"/>
  <c r="AS3583" i="24"/>
  <c r="AS3582" i="24"/>
  <c r="AS3610" i="24"/>
  <c r="AS3609" i="24"/>
  <c r="AS3608" i="24"/>
  <c r="AS3533" i="24"/>
  <c r="AS3636" i="24"/>
  <c r="AS3635" i="24"/>
  <c r="AS3634" i="24"/>
  <c r="AS3559" i="24"/>
  <c r="AS3662" i="24"/>
  <c r="AS3661" i="24"/>
  <c r="AS3660" i="24"/>
  <c r="AS3585" i="24"/>
  <c r="AS3637" i="24"/>
  <c r="AS3663" i="24"/>
  <c r="AS3532" i="24"/>
  <c r="AS3531" i="24"/>
  <c r="AS3530" i="24"/>
  <c r="AS3428" i="24"/>
  <c r="AS3427" i="24"/>
  <c r="AS3426" i="24"/>
  <c r="AS3611" i="24"/>
  <c r="AS3454" i="24"/>
  <c r="AS3453" i="24"/>
  <c r="AS3452" i="24"/>
  <c r="AS3480" i="24"/>
  <c r="AS3479" i="24"/>
  <c r="AS3478" i="24"/>
  <c r="AS3403" i="24"/>
  <c r="AS3506" i="24"/>
  <c r="AS3505" i="24"/>
  <c r="AS3504" i="24"/>
  <c r="AS3455" i="24"/>
  <c r="AS3687" i="24"/>
  <c r="AS3481" i="24"/>
  <c r="AS3507" i="24"/>
  <c r="AS3351" i="24"/>
  <c r="AS3429" i="24"/>
  <c r="AS3402" i="24"/>
  <c r="AS3376" i="24"/>
  <c r="AS3272" i="24"/>
  <c r="AS3271" i="24"/>
  <c r="AS3270" i="24"/>
  <c r="AS3298" i="24"/>
  <c r="AS3297" i="24"/>
  <c r="AS3296" i="24"/>
  <c r="AS3401" i="24"/>
  <c r="AS3324" i="24"/>
  <c r="AS3323" i="24"/>
  <c r="AS3322" i="24"/>
  <c r="AS3375" i="24"/>
  <c r="AS3374" i="24"/>
  <c r="AS3299" i="24"/>
  <c r="AS3377" i="24"/>
  <c r="AS3325" i="24"/>
  <c r="AS3194" i="24"/>
  <c r="AS3193" i="24"/>
  <c r="AS3192" i="24"/>
  <c r="AS3117" i="24"/>
  <c r="AS3220" i="24"/>
  <c r="AS3219" i="24"/>
  <c r="AS3218" i="24"/>
  <c r="AS3143" i="24"/>
  <c r="AS3247" i="24"/>
  <c r="AS3244" i="24"/>
  <c r="AS3169" i="24"/>
  <c r="AS3195" i="24"/>
  <c r="AS3350" i="24"/>
  <c r="AS3221" i="24"/>
  <c r="AS3400" i="24"/>
  <c r="AS3349" i="24"/>
  <c r="AS3348" i="24"/>
  <c r="AS3273" i="24"/>
  <c r="AS3142" i="24"/>
  <c r="AS3141" i="24"/>
  <c r="AS3140" i="24"/>
  <c r="AS3245" i="24"/>
  <c r="AS3168" i="24"/>
  <c r="AS3167" i="24"/>
  <c r="AS3166" i="24"/>
  <c r="AS3116" i="24"/>
  <c r="AS3091" i="24"/>
  <c r="AS2960" i="24"/>
  <c r="AS2959" i="24"/>
  <c r="AS2958" i="24"/>
  <c r="AS3246" i="24"/>
  <c r="AS3115" i="24"/>
  <c r="AS3012" i="24"/>
  <c r="AS3011" i="24"/>
  <c r="AS3010" i="24"/>
  <c r="AS3114" i="24"/>
  <c r="AS3038" i="24"/>
  <c r="AS3037" i="24"/>
  <c r="AS3036" i="24"/>
  <c r="AS2961" i="24"/>
  <c r="AS3064" i="24"/>
  <c r="AS3063" i="24"/>
  <c r="AS3062" i="24"/>
  <c r="AS2987" i="24"/>
  <c r="AS3090" i="24"/>
  <c r="AS3089" i="24"/>
  <c r="AS3088" i="24"/>
  <c r="AS3013" i="24"/>
  <c r="AS3039" i="24"/>
  <c r="AS3065" i="24"/>
  <c r="AS2935" i="24"/>
  <c r="AS2804" i="24"/>
  <c r="AS2830" i="24"/>
  <c r="AS2829" i="24"/>
  <c r="AS2828" i="24"/>
  <c r="AS2856" i="24"/>
  <c r="AS2855" i="24"/>
  <c r="AS2854" i="24"/>
  <c r="AS2882" i="24"/>
  <c r="AS2881" i="24"/>
  <c r="AS2880" i="24"/>
  <c r="AS2805" i="24"/>
  <c r="AS2986" i="24"/>
  <c r="AS2908" i="24"/>
  <c r="AS2907" i="24"/>
  <c r="AS2906" i="24"/>
  <c r="AS2831" i="24"/>
  <c r="AS2985" i="24"/>
  <c r="AS2984" i="24"/>
  <c r="AS2934" i="24"/>
  <c r="AS2933" i="24"/>
  <c r="AS2932" i="24"/>
  <c r="AS2857" i="24"/>
  <c r="AS2883" i="24"/>
  <c r="AS2726" i="24"/>
  <c r="AS2725" i="24"/>
  <c r="AS2724" i="24"/>
  <c r="AS2803" i="24"/>
  <c r="AS2752" i="24"/>
  <c r="AS2751" i="24"/>
  <c r="AS2750" i="24"/>
  <c r="AS2778" i="24"/>
  <c r="AS2777" i="24"/>
  <c r="AS2776" i="24"/>
  <c r="AS2701" i="24"/>
  <c r="AS204" i="24" s="1"/>
  <c r="AS2909" i="24"/>
  <c r="AS2727" i="24"/>
  <c r="AS2753" i="24"/>
  <c r="AS2674" i="24"/>
  <c r="AS2673" i="24"/>
  <c r="AS2672" i="24"/>
  <c r="AS2700" i="24"/>
  <c r="AS203" i="24" s="1"/>
  <c r="AS2699" i="24"/>
  <c r="AS202" i="24" s="1"/>
  <c r="AS2698" i="24"/>
  <c r="AS201" i="24" s="1"/>
  <c r="AS2802" i="24"/>
  <c r="AS2622" i="24"/>
  <c r="AS2621" i="24"/>
  <c r="AS2620" i="24"/>
  <c r="AS2545" i="24"/>
  <c r="AS2414" i="24"/>
  <c r="AS2413" i="24"/>
  <c r="AS2412" i="24"/>
  <c r="AS2646" i="24"/>
  <c r="AS2571" i="24"/>
  <c r="AS2440" i="24"/>
  <c r="AS2439" i="24"/>
  <c r="AS2438" i="24"/>
  <c r="AS2363" i="24"/>
  <c r="AS2649" i="24"/>
  <c r="AS2597" i="24"/>
  <c r="AS2466" i="24"/>
  <c r="AS2465" i="24"/>
  <c r="AS2464" i="24"/>
  <c r="AS2389" i="24"/>
  <c r="AS2623" i="24"/>
  <c r="AS2492" i="24"/>
  <c r="AS2491" i="24"/>
  <c r="AS2490" i="24"/>
  <c r="AS2415" i="24"/>
  <c r="AS2779" i="24"/>
  <c r="AS2647" i="24"/>
  <c r="AS2518" i="24"/>
  <c r="AS2517" i="24"/>
  <c r="AS2516" i="24"/>
  <c r="AS2441" i="24"/>
  <c r="AS2544" i="24"/>
  <c r="AS2543" i="24"/>
  <c r="AS2542" i="24"/>
  <c r="AS2467" i="24"/>
  <c r="AS2336" i="24"/>
  <c r="AS2335" i="24"/>
  <c r="AS2334" i="24"/>
  <c r="AS2570" i="24"/>
  <c r="AS2569" i="24"/>
  <c r="AS2568" i="24"/>
  <c r="AS2493" i="24"/>
  <c r="AS2362" i="24"/>
  <c r="AS2361" i="24"/>
  <c r="AS2360" i="24"/>
  <c r="AS2675" i="24"/>
  <c r="AS2258" i="24"/>
  <c r="AS2257" i="24"/>
  <c r="AS2256" i="24"/>
  <c r="AS2181" i="24"/>
  <c r="AS2050" i="24"/>
  <c r="AS2049" i="24"/>
  <c r="AS2048" i="24"/>
  <c r="AS2310" i="24"/>
  <c r="AS2309" i="24"/>
  <c r="AS2308" i="24"/>
  <c r="AS2233" i="24"/>
  <c r="AS2102" i="24"/>
  <c r="AS2101" i="24"/>
  <c r="AS2100" i="24"/>
  <c r="AS2337" i="24"/>
  <c r="AS2259" i="24"/>
  <c r="AS2128" i="24"/>
  <c r="AS2127" i="24"/>
  <c r="AS2126" i="24"/>
  <c r="AS2051" i="24"/>
  <c r="AS2596" i="24"/>
  <c r="AS2285" i="24"/>
  <c r="AS2154" i="24"/>
  <c r="AS2153" i="24"/>
  <c r="AS2152" i="24"/>
  <c r="AS2077" i="24"/>
  <c r="AS2595" i="24"/>
  <c r="AS2594" i="24"/>
  <c r="AS2388" i="24"/>
  <c r="AS2311" i="24"/>
  <c r="AS2180" i="24"/>
  <c r="AS2179" i="24"/>
  <c r="AS2178" i="24"/>
  <c r="AS2103" i="24"/>
  <c r="AS2519" i="24"/>
  <c r="AS2387" i="24"/>
  <c r="AS2386" i="24"/>
  <c r="AS2206" i="24"/>
  <c r="AS2205" i="24"/>
  <c r="AS2204" i="24"/>
  <c r="AS2129" i="24"/>
  <c r="AS2648" i="24"/>
  <c r="AS2232" i="24"/>
  <c r="AS2231" i="24"/>
  <c r="AS2230" i="24"/>
  <c r="AS2155" i="24"/>
  <c r="AS1999" i="24"/>
  <c r="AS1868" i="24"/>
  <c r="AS1867" i="24"/>
  <c r="AS1866" i="24"/>
  <c r="AS1791" i="24"/>
  <c r="AS1894" i="24"/>
  <c r="AS1893" i="24"/>
  <c r="AS1892" i="24"/>
  <c r="AS1817" i="24"/>
  <c r="AS1920" i="24"/>
  <c r="AS1919" i="24"/>
  <c r="AS1918" i="24"/>
  <c r="AS1843" i="24"/>
  <c r="AS1946" i="24"/>
  <c r="AS1945" i="24"/>
  <c r="AS1944" i="24"/>
  <c r="AS1869" i="24"/>
  <c r="AS2076" i="24"/>
  <c r="AS2025" i="24"/>
  <c r="AS1972" i="24"/>
  <c r="AS1971" i="24"/>
  <c r="AS1970" i="24"/>
  <c r="AS1895" i="24"/>
  <c r="AS1764" i="24"/>
  <c r="AS1763" i="24"/>
  <c r="AS1762" i="24"/>
  <c r="AS2075" i="24"/>
  <c r="AS2074" i="24"/>
  <c r="AS1998" i="24"/>
  <c r="AS1997" i="24"/>
  <c r="AS1996" i="24"/>
  <c r="AS1921" i="24"/>
  <c r="AS1790" i="24"/>
  <c r="AS1789" i="24"/>
  <c r="AS1788" i="24"/>
  <c r="AS2283" i="24"/>
  <c r="AS2282" i="24"/>
  <c r="AS2207" i="24"/>
  <c r="AS1973" i="24"/>
  <c r="AS1842" i="24"/>
  <c r="AS1841" i="24"/>
  <c r="AS1840" i="24"/>
  <c r="AS1765" i="24"/>
  <c r="AS1816" i="24"/>
  <c r="AS1661" i="24"/>
  <c r="AS1530" i="24"/>
  <c r="AS1529" i="24"/>
  <c r="AS1528" i="24"/>
  <c r="AS1453" i="24"/>
  <c r="AS1815" i="24"/>
  <c r="AS1814" i="24"/>
  <c r="AS1737" i="24"/>
  <c r="AS1687" i="24"/>
  <c r="AS1556" i="24"/>
  <c r="AS1555" i="24"/>
  <c r="AS1554" i="24"/>
  <c r="AS1479" i="24"/>
  <c r="AS1738" i="24"/>
  <c r="AS1713" i="24"/>
  <c r="AS1582" i="24"/>
  <c r="AS1581" i="24"/>
  <c r="AS1580" i="24"/>
  <c r="AS1505" i="24"/>
  <c r="AS1608" i="24"/>
  <c r="AS1607" i="24"/>
  <c r="AS1606" i="24"/>
  <c r="AS1531" i="24"/>
  <c r="AS2284" i="24"/>
  <c r="AS1634" i="24"/>
  <c r="AS1633" i="24"/>
  <c r="AS1632" i="24"/>
  <c r="AS1557" i="24"/>
  <c r="AS2024" i="24"/>
  <c r="AS1660" i="24"/>
  <c r="AS1659" i="24"/>
  <c r="AS1658" i="24"/>
  <c r="AS1583" i="24"/>
  <c r="AS1452" i="24"/>
  <c r="AS1451" i="24"/>
  <c r="AS1450" i="24"/>
  <c r="AS1736" i="24"/>
  <c r="AS1712" i="24"/>
  <c r="AS1711" i="24"/>
  <c r="AS1710" i="24"/>
  <c r="AS1635" i="24"/>
  <c r="AS1504" i="24"/>
  <c r="AS1503" i="24"/>
  <c r="AS1502" i="24"/>
  <c r="AS2023" i="24"/>
  <c r="AS1686" i="24"/>
  <c r="AS1322" i="24"/>
  <c r="AS1321" i="24"/>
  <c r="AS1320" i="24"/>
  <c r="AS1245" i="24"/>
  <c r="AS1685" i="24"/>
  <c r="AS1684" i="24"/>
  <c r="AS1426" i="24"/>
  <c r="AS1348" i="24"/>
  <c r="AS1347" i="24"/>
  <c r="AS1346" i="24"/>
  <c r="AS1271" i="24"/>
  <c r="AS1140" i="24"/>
  <c r="AS1139" i="24"/>
  <c r="AS1374" i="24"/>
  <c r="AS1373" i="24"/>
  <c r="AS1372" i="24"/>
  <c r="AS1297" i="24"/>
  <c r="AS1166" i="24"/>
  <c r="AS1165" i="24"/>
  <c r="AS1164" i="24"/>
  <c r="AS2022" i="24"/>
  <c r="AS1477" i="24"/>
  <c r="AS1476" i="24"/>
  <c r="AS1424" i="24"/>
  <c r="AS1349" i="24"/>
  <c r="AS1218" i="24"/>
  <c r="AS1217" i="24"/>
  <c r="AS1216" i="24"/>
  <c r="AS1141" i="24"/>
  <c r="AS1375" i="24"/>
  <c r="AS1244" i="24"/>
  <c r="AS1243" i="24"/>
  <c r="AS1242" i="24"/>
  <c r="AS1167" i="24"/>
  <c r="AS1947" i="24"/>
  <c r="AS1739" i="24"/>
  <c r="AS1425" i="24"/>
  <c r="AS1401" i="24"/>
  <c r="AS1270" i="24"/>
  <c r="AS1269" i="24"/>
  <c r="AS1268" i="24"/>
  <c r="AS1193" i="24"/>
  <c r="AS1427" i="24"/>
  <c r="AS1296" i="24"/>
  <c r="AS1295" i="24"/>
  <c r="AS1294" i="24"/>
  <c r="AS1219" i="24"/>
  <c r="AS1192" i="24"/>
  <c r="AS1115" i="24"/>
  <c r="AS984" i="24"/>
  <c r="AS983" i="24"/>
  <c r="AS982" i="24"/>
  <c r="AS907" i="24"/>
  <c r="AS1191" i="24"/>
  <c r="AS1190" i="24"/>
  <c r="AS1010" i="24"/>
  <c r="AS1009" i="24"/>
  <c r="AS1008" i="24"/>
  <c r="AS933" i="24"/>
  <c r="AS1036" i="24"/>
  <c r="AS1035" i="24"/>
  <c r="AS1034" i="24"/>
  <c r="AS959" i="24"/>
  <c r="AS1609" i="24"/>
  <c r="AS1138" i="24"/>
  <c r="AS1062" i="24"/>
  <c r="AS1061" i="24"/>
  <c r="AS1060" i="24"/>
  <c r="AS985" i="24"/>
  <c r="AS854" i="24"/>
  <c r="AS853" i="24"/>
  <c r="AS852" i="24"/>
  <c r="AS1088" i="24"/>
  <c r="AS1087" i="24"/>
  <c r="AS1086" i="24"/>
  <c r="AS1011" i="24"/>
  <c r="AS880" i="24"/>
  <c r="AS879" i="24"/>
  <c r="AS878" i="24"/>
  <c r="AS1323" i="24"/>
  <c r="AS1114" i="24"/>
  <c r="AS1113" i="24"/>
  <c r="AS1112" i="24"/>
  <c r="AS1037" i="24"/>
  <c r="AS906" i="24"/>
  <c r="AS905" i="24"/>
  <c r="AS904" i="24"/>
  <c r="AS1478" i="24"/>
  <c r="AS1400" i="24"/>
  <c r="AS1063" i="24"/>
  <c r="AS932" i="24"/>
  <c r="AS931" i="24"/>
  <c r="AS930" i="24"/>
  <c r="AS855" i="24"/>
  <c r="AS777" i="24"/>
  <c r="AS646" i="24"/>
  <c r="AS645" i="24"/>
  <c r="AS644" i="24"/>
  <c r="AS569" i="24"/>
  <c r="AS1398" i="24"/>
  <c r="AS803" i="24"/>
  <c r="AS672" i="24"/>
  <c r="AS671" i="24"/>
  <c r="AS670" i="24"/>
  <c r="AS595" i="24"/>
  <c r="AS829" i="24"/>
  <c r="AS698" i="24"/>
  <c r="AS697" i="24"/>
  <c r="AS696" i="24"/>
  <c r="AS621" i="24"/>
  <c r="AS724" i="24"/>
  <c r="AS723" i="24"/>
  <c r="AS722" i="24"/>
  <c r="AS647" i="24"/>
  <c r="AS1089" i="24"/>
  <c r="AS958" i="24"/>
  <c r="AS750" i="24"/>
  <c r="AS749" i="24"/>
  <c r="AS748" i="24"/>
  <c r="AS673" i="24"/>
  <c r="AS542" i="24"/>
  <c r="AS541" i="24"/>
  <c r="AS540" i="24"/>
  <c r="AS1399" i="24"/>
  <c r="AS957" i="24"/>
  <c r="AS956" i="24"/>
  <c r="AS776" i="24"/>
  <c r="AS775" i="24"/>
  <c r="AS774" i="24"/>
  <c r="AS699" i="24"/>
  <c r="AS568" i="24"/>
  <c r="AS567" i="24"/>
  <c r="AS566" i="24"/>
  <c r="AS881" i="24"/>
  <c r="AS828" i="24"/>
  <c r="AS827" i="24"/>
  <c r="AS826" i="24"/>
  <c r="AS751" i="24"/>
  <c r="AS620" i="24"/>
  <c r="AS619" i="24"/>
  <c r="AS618" i="24"/>
  <c r="AS543" i="24"/>
  <c r="AS594" i="24"/>
  <c r="AS516" i="24"/>
  <c r="AS515" i="24"/>
  <c r="AS514" i="24"/>
  <c r="AS439" i="24"/>
  <c r="AS308" i="24"/>
  <c r="AS307" i="24"/>
  <c r="AS306" i="24"/>
  <c r="AS593" i="24"/>
  <c r="AS592" i="24"/>
  <c r="AS465" i="24"/>
  <c r="AS334" i="24"/>
  <c r="AS333" i="24"/>
  <c r="AS332" i="24"/>
  <c r="AS491" i="24"/>
  <c r="AS360" i="24"/>
  <c r="AS359" i="24"/>
  <c r="AS358" i="24"/>
  <c r="AS283" i="24"/>
  <c r="AS517" i="24"/>
  <c r="AS386" i="24"/>
  <c r="AS385" i="24"/>
  <c r="AS384" i="24"/>
  <c r="AS309" i="24"/>
  <c r="AS412" i="24"/>
  <c r="AS411" i="24"/>
  <c r="AS410" i="24"/>
  <c r="AS335" i="24"/>
  <c r="AS802" i="24"/>
  <c r="AS464" i="24"/>
  <c r="AS463" i="24"/>
  <c r="AS462" i="24"/>
  <c r="AS387" i="24"/>
  <c r="AS801" i="24"/>
  <c r="AS800" i="24"/>
  <c r="AS490" i="24"/>
  <c r="AS489" i="24"/>
  <c r="AS488" i="24"/>
  <c r="AS413" i="24"/>
  <c r="AS282" i="24"/>
  <c r="AS281" i="24"/>
  <c r="AS280" i="24"/>
  <c r="AS361" i="24"/>
  <c r="AT2" i="24"/>
  <c r="AS4" i="24"/>
  <c r="AS4242" i="24" s="1"/>
  <c r="AS438" i="24"/>
  <c r="AS437" i="24"/>
  <c r="AS436" i="24"/>
  <c r="AS725" i="24"/>
  <c r="AR3236" i="24"/>
  <c r="AR161" i="24"/>
  <c r="AR139" i="24"/>
  <c r="AR378" i="24"/>
  <c r="AR213" i="24"/>
  <c r="AR3678" i="24"/>
  <c r="AS66" i="24"/>
  <c r="AS4245" i="24" l="1"/>
  <c r="AS3436" i="24"/>
  <c r="AS4558" i="24"/>
  <c r="AS4658" i="24"/>
  <c r="AS3545" i="24"/>
  <c r="AS103" i="24"/>
  <c r="AS1877" i="24"/>
  <c r="AS177" i="24"/>
  <c r="AS178" i="24"/>
  <c r="AS2919" i="24"/>
  <c r="AS1772" i="24"/>
  <c r="AS3726" i="24"/>
  <c r="AS3857" i="24"/>
  <c r="AS254" i="24"/>
  <c r="AS79" i="24"/>
  <c r="AS2166" i="24"/>
  <c r="AS1409" i="24"/>
  <c r="AS1724" i="24"/>
  <c r="AS2946" i="24"/>
  <c r="AS1565" i="24"/>
  <c r="AS226" i="24"/>
  <c r="AS1407" i="24"/>
  <c r="AS731" i="24"/>
  <c r="AS1542" i="24"/>
  <c r="AS104" i="24"/>
  <c r="AS1594" i="24"/>
  <c r="AS78" i="24"/>
  <c r="AS1073" i="24"/>
  <c r="AS1698" i="24"/>
  <c r="AS4192" i="24"/>
  <c r="AS4210" i="24" s="1"/>
  <c r="AS2140" i="24"/>
  <c r="AS1590" i="24"/>
  <c r="AS579" i="24"/>
  <c r="AS785" i="24"/>
  <c r="AS2216" i="24"/>
  <c r="AS2193" i="24"/>
  <c r="AS2635" i="24"/>
  <c r="AS2557" i="24"/>
  <c r="AS2843" i="24"/>
  <c r="AS2817" i="24"/>
  <c r="AS2944" i="24"/>
  <c r="AS2962" i="24" s="1"/>
  <c r="AS2918" i="24"/>
  <c r="AS2936" i="24" s="1"/>
  <c r="AS2969" i="24"/>
  <c r="AS3025" i="24"/>
  <c r="AS3126" i="24"/>
  <c r="AS3144" i="24" s="1"/>
  <c r="AS3255" i="24"/>
  <c r="AS3259" i="24"/>
  <c r="AS3516" i="24"/>
  <c r="AS3534" i="24" s="1"/>
  <c r="AS3493" i="24"/>
  <c r="AS3571" i="24"/>
  <c r="AS3805" i="24"/>
  <c r="AS3853" i="24"/>
  <c r="AS3935" i="24"/>
  <c r="AS4036" i="24"/>
  <c r="AS4054" i="24" s="1"/>
  <c r="AS4013" i="24"/>
  <c r="AS4009" i="24"/>
  <c r="AS4429" i="24"/>
  <c r="AS4556" i="24"/>
  <c r="AS4574" i="24" s="1"/>
  <c r="AS4712" i="24"/>
  <c r="AS4730" i="24" s="1"/>
  <c r="AS4453" i="24"/>
  <c r="AS3570" i="24"/>
  <c r="AS2681" i="24"/>
  <c r="AS2218" i="24"/>
  <c r="AS1281" i="24"/>
  <c r="AS576" i="24"/>
  <c r="AS836" i="24"/>
  <c r="AS3123" i="24"/>
  <c r="AS3565" i="24"/>
  <c r="AS4324" i="24"/>
  <c r="AS3439" i="24"/>
  <c r="AS2763" i="24"/>
  <c r="AS2187" i="24"/>
  <c r="AS1356" i="24"/>
  <c r="AS888" i="24"/>
  <c r="AS1512" i="24"/>
  <c r="AS3934" i="24"/>
  <c r="AS4038" i="24"/>
  <c r="AS4479" i="24"/>
  <c r="AS4505" i="24"/>
  <c r="AS3591" i="24"/>
  <c r="AS3050" i="24"/>
  <c r="AS2291" i="24"/>
  <c r="AS1178" i="24"/>
  <c r="AS1096" i="24"/>
  <c r="AS2556" i="24"/>
  <c r="AS2945" i="24"/>
  <c r="AS1749" i="24"/>
  <c r="AS3097" i="24"/>
  <c r="AS3205" i="24"/>
  <c r="AS3569" i="24"/>
  <c r="AS2889" i="24"/>
  <c r="AS2269" i="24"/>
  <c r="AS1641" i="24"/>
  <c r="AS787" i="24"/>
  <c r="AS498" i="24"/>
  <c r="AS2630" i="24"/>
  <c r="AS1463" i="24"/>
  <c r="AS3202" i="24"/>
  <c r="AS3201" i="24"/>
  <c r="AS3357" i="24"/>
  <c r="AS4323" i="24"/>
  <c r="AS3513" i="24"/>
  <c r="AS2842" i="24"/>
  <c r="AS1932" i="24"/>
  <c r="AS1151" i="24"/>
  <c r="AS705" i="24"/>
  <c r="AS1828" i="24"/>
  <c r="AS1563" i="24"/>
  <c r="AS4189" i="24"/>
  <c r="AS4502" i="24"/>
  <c r="AS554" i="24"/>
  <c r="AS4086" i="24"/>
  <c r="AS3176" i="24"/>
  <c r="AS2530" i="24"/>
  <c r="AS1928" i="24"/>
  <c r="AS1147" i="24"/>
  <c r="AS372" i="24"/>
  <c r="AS264" i="24"/>
  <c r="AS2135" i="24"/>
  <c r="AS3128" i="24"/>
  <c r="AS3331" i="24"/>
  <c r="AS4033" i="24"/>
  <c r="AS2790" i="24"/>
  <c r="AS1303" i="24"/>
  <c r="AS4087" i="24"/>
  <c r="AS3412" i="24"/>
  <c r="AS3430" i="24" s="1"/>
  <c r="AS3801" i="24"/>
  <c r="AS4481" i="24"/>
  <c r="AS1487" i="24"/>
  <c r="AS3073" i="24"/>
  <c r="AS3542" i="24"/>
  <c r="AS3560" i="24" s="1"/>
  <c r="AS1331" i="24"/>
  <c r="AS1696" i="24"/>
  <c r="AS1714" i="24" s="1"/>
  <c r="AS343" i="24"/>
  <c r="AS607" i="24"/>
  <c r="AS577" i="24"/>
  <c r="AS1854" i="24"/>
  <c r="AS101" i="24"/>
  <c r="AS994" i="24"/>
  <c r="AS1012" i="24" s="1"/>
  <c r="AS1071" i="24"/>
  <c r="AS682" i="24"/>
  <c r="AS700" i="24" s="1"/>
  <c r="AS1098" i="24"/>
  <c r="AS1116" i="24" s="1"/>
  <c r="AS915" i="24"/>
  <c r="AS1123" i="24"/>
  <c r="AS1332" i="24"/>
  <c r="AS1350" i="24" s="1"/>
  <c r="AS1149" i="24"/>
  <c r="AS1357" i="24"/>
  <c r="AS1358" i="24"/>
  <c r="AS1376" i="24" s="1"/>
  <c r="AS1569" i="24"/>
  <c r="AS1670" i="24"/>
  <c r="AS1688" i="24" s="1"/>
  <c r="AS1621" i="24"/>
  <c r="AS2189" i="24"/>
  <c r="AS4427" i="24"/>
  <c r="AS3618" i="24"/>
  <c r="AS2916" i="24"/>
  <c r="AS2084" i="24"/>
  <c r="AS1329" i="24"/>
  <c r="AS602" i="24"/>
  <c r="AS809" i="24"/>
  <c r="AS3232" i="24"/>
  <c r="AS3517" i="24"/>
  <c r="AS3877" i="24"/>
  <c r="AS4449" i="24"/>
  <c r="AS3492" i="24"/>
  <c r="AS2685" i="24"/>
  <c r="AS188" i="24" s="1"/>
  <c r="AS2551" i="24"/>
  <c r="AS1307" i="24"/>
  <c r="AS840" i="24"/>
  <c r="AS862" i="24"/>
  <c r="AS290" i="24"/>
  <c r="AS1070" i="24"/>
  <c r="AS3409" i="24"/>
  <c r="AS4012" i="24"/>
  <c r="AS4141" i="24"/>
  <c r="AS3253" i="24"/>
  <c r="AS2347" i="24"/>
  <c r="AS1802" i="24"/>
  <c r="AS1174" i="24"/>
  <c r="AS758" i="24"/>
  <c r="AS293" i="24"/>
  <c r="AS2162" i="24"/>
  <c r="AS1537" i="24"/>
  <c r="AS1434" i="24"/>
  <c r="AS2161" i="24"/>
  <c r="AS3049" i="24"/>
  <c r="AS4007" i="24"/>
  <c r="AS3102" i="24"/>
  <c r="AS2448" i="24"/>
  <c r="AS1719" i="24"/>
  <c r="AS965" i="24"/>
  <c r="AS345" i="24"/>
  <c r="AS653" i="24"/>
  <c r="AS861" i="24"/>
  <c r="AS3647" i="24"/>
  <c r="AS3855" i="24"/>
  <c r="AS4401" i="24"/>
  <c r="AS993" i="24"/>
  <c r="AS867" i="24"/>
  <c r="AS1075" i="24"/>
  <c r="AS1309" i="24"/>
  <c r="AS1514" i="24"/>
  <c r="AS1532" i="24" s="1"/>
  <c r="AS1205" i="24"/>
  <c r="AS1981" i="24"/>
  <c r="AS3254" i="24"/>
  <c r="AS1122" i="24"/>
  <c r="AS2244" i="24"/>
  <c r="AS2474" i="24"/>
  <c r="AS3440" i="24"/>
  <c r="AS3643" i="24"/>
  <c r="AS2270" i="24"/>
  <c r="AS1121" i="24"/>
  <c r="AS4400" i="24"/>
  <c r="AS4418" i="24" s="1"/>
  <c r="AS3541" i="24"/>
  <c r="AS4374" i="24"/>
  <c r="AS4392" i="24" s="1"/>
  <c r="AS3619" i="24"/>
  <c r="AS4267" i="24"/>
  <c r="AS3361" i="24"/>
  <c r="AS2577" i="24"/>
  <c r="AS1849" i="24"/>
  <c r="AS1385" i="24"/>
  <c r="AS709" i="24"/>
  <c r="AS4660" i="24"/>
  <c r="AS4678" i="24" s="1"/>
  <c r="AS3961" i="24"/>
  <c r="AS3333" i="24"/>
  <c r="AS3802" i="24"/>
  <c r="AS3820" i="24" s="1"/>
  <c r="AS4321" i="24"/>
  <c r="AS2995" i="24"/>
  <c r="AS4425" i="24"/>
  <c r="AS3645" i="24"/>
  <c r="AS4299" i="24"/>
  <c r="AS3178" i="24"/>
  <c r="AS3196" i="24" s="1"/>
  <c r="AS4478" i="24"/>
  <c r="AS4496" i="24" s="1"/>
  <c r="AS3437" i="24"/>
  <c r="AS2553" i="24"/>
  <c r="AS4348" i="24"/>
  <c r="AS4366" i="24" s="1"/>
  <c r="AS3204" i="24"/>
  <c r="AS3222" i="24" s="1"/>
  <c r="AS1488" i="24"/>
  <c r="AS1506" i="24" s="1"/>
  <c r="AS2450" i="24"/>
  <c r="AS2468" i="24" s="1"/>
  <c r="AS2059" i="24"/>
  <c r="AS2033" i="24"/>
  <c r="AS500" i="24"/>
  <c r="AS518" i="24" s="1"/>
  <c r="AS26" i="24"/>
  <c r="AS126" i="24"/>
  <c r="AS29" i="24"/>
  <c r="AS129" i="24"/>
  <c r="AS529" i="24"/>
  <c r="AS373" i="24"/>
  <c r="AS633" i="24"/>
  <c r="AS4272" i="24"/>
  <c r="AS3358" i="24"/>
  <c r="AS2555" i="24"/>
  <c r="AS1827" i="24"/>
  <c r="AS1382" i="24"/>
  <c r="AS706" i="24"/>
  <c r="AS1850" i="24"/>
  <c r="AS762" i="24"/>
  <c r="AS4349" i="24"/>
  <c r="AS1750" i="24"/>
  <c r="AS4115" i="24"/>
  <c r="AS3149" i="24"/>
  <c r="AS2370" i="24"/>
  <c r="AS2032" i="24"/>
  <c r="AS1200" i="24"/>
  <c r="AS549" i="24"/>
  <c r="AS1255" i="24"/>
  <c r="AS2058" i="24"/>
  <c r="AS1226" i="24"/>
  <c r="AS2422" i="24"/>
  <c r="AS3179" i="24"/>
  <c r="AS3383" i="24"/>
  <c r="AS4350" i="24"/>
  <c r="AS3752" i="24"/>
  <c r="AS2686" i="24"/>
  <c r="AS2165" i="24"/>
  <c r="AS1282" i="24"/>
  <c r="AS788" i="24"/>
  <c r="AS1152" i="24"/>
  <c r="AS316" i="24"/>
  <c r="AS3955" i="24"/>
  <c r="AS4142" i="24"/>
  <c r="AS4345" i="24"/>
  <c r="AS3539" i="24"/>
  <c r="AS2738" i="24"/>
  <c r="AS2006" i="24"/>
  <c r="AS1173" i="24"/>
  <c r="AS580" i="24"/>
  <c r="AS1541" i="24"/>
  <c r="AS523" i="24"/>
  <c r="AS4008" i="24"/>
  <c r="AS4034" i="24"/>
  <c r="AS3280" i="24"/>
  <c r="AS2607" i="24"/>
  <c r="AS1931" i="24"/>
  <c r="AS1619" i="24"/>
  <c r="AS446" i="24"/>
  <c r="AS2088" i="24"/>
  <c r="AS2707" i="24"/>
  <c r="AS2863" i="24"/>
  <c r="AS3309" i="24"/>
  <c r="AS3959" i="24"/>
  <c r="AS4683" i="24"/>
  <c r="AS3830" i="24"/>
  <c r="AS3023" i="24"/>
  <c r="AS2322" i="24"/>
  <c r="AS2239" i="24"/>
  <c r="AS892" i="24"/>
  <c r="AS913" i="24"/>
  <c r="AS1646" i="24"/>
  <c r="AS1620" i="24"/>
  <c r="AS3981" i="24"/>
  <c r="AS4583" i="24"/>
  <c r="AS4713" i="24"/>
  <c r="AS3544" i="24"/>
  <c r="AS2712" i="24"/>
  <c r="AS575" i="24"/>
  <c r="AS2009" i="24"/>
  <c r="AS1589" i="24"/>
  <c r="AS3231" i="24"/>
  <c r="AS4450" i="24"/>
  <c r="AS3644" i="24"/>
  <c r="AS2292" i="24"/>
  <c r="AS3490" i="24"/>
  <c r="AS3508" i="24" s="1"/>
  <c r="AS3905" i="24"/>
  <c r="AS1227" i="24"/>
  <c r="AS2840" i="24"/>
  <c r="AS2858" i="24" s="1"/>
  <c r="AS4503" i="24"/>
  <c r="AS292" i="24"/>
  <c r="AS310" i="24" s="1"/>
  <c r="AS2345" i="24"/>
  <c r="AS2605" i="24"/>
  <c r="AS941" i="24"/>
  <c r="AT3" i="24"/>
  <c r="AS321" i="24"/>
  <c r="AS269" i="24"/>
  <c r="AS265" i="24"/>
  <c r="AS812" i="24"/>
  <c r="AS830" i="24" s="1"/>
  <c r="AS54" i="24"/>
  <c r="AS3621" i="24"/>
  <c r="AS2062" i="24"/>
  <c r="AS631" i="24"/>
  <c r="AS3829" i="24"/>
  <c r="AS4454" i="24"/>
  <c r="AS1485" i="24"/>
  <c r="AS4714" i="24"/>
  <c r="AS3985" i="24"/>
  <c r="AS2967" i="24"/>
  <c r="AS2374" i="24"/>
  <c r="AS1697" i="24"/>
  <c r="AS268" i="24"/>
  <c r="AS1099" i="24"/>
  <c r="AS3465" i="24"/>
  <c r="AS102" i="24"/>
  <c r="AS760" i="24"/>
  <c r="AS778" i="24" s="1"/>
  <c r="AS711" i="24"/>
  <c r="AS890" i="24"/>
  <c r="AS908" i="24" s="1"/>
  <c r="AS1127" i="24"/>
  <c r="AS1153" i="24"/>
  <c r="AS1361" i="24"/>
  <c r="AS1306" i="24"/>
  <c r="AS1324" i="24" s="1"/>
  <c r="AS1283" i="24"/>
  <c r="AS1150" i="24"/>
  <c r="AS1168" i="24" s="1"/>
  <c r="AS1387" i="24"/>
  <c r="AS1617" i="24"/>
  <c r="AS1462" i="24"/>
  <c r="AS1480" i="24" s="1"/>
  <c r="AS1699" i="24"/>
  <c r="AS1852" i="24"/>
  <c r="AS1870" i="24" s="1"/>
  <c r="AS1595" i="24"/>
  <c r="AS1829" i="24"/>
  <c r="AS1774" i="24"/>
  <c r="AS1792" i="24" s="1"/>
  <c r="AS1982" i="24"/>
  <c r="AS2000" i="24" s="1"/>
  <c r="AS2268" i="24"/>
  <c r="AS2286" i="24" s="1"/>
  <c r="AS2167" i="24"/>
  <c r="AS2427" i="24"/>
  <c r="AS2349" i="24"/>
  <c r="AS2531" i="24"/>
  <c r="AS2476" i="24"/>
  <c r="AS2494" i="24" s="1"/>
  <c r="AS2657" i="24"/>
  <c r="AS2765" i="24"/>
  <c r="AS2687" i="24"/>
  <c r="AS189" i="24" s="1"/>
  <c r="AS3051" i="24"/>
  <c r="AS4688" i="24"/>
  <c r="AS3778" i="24"/>
  <c r="AS3046" i="24"/>
  <c r="AS3056" i="24" s="1"/>
  <c r="AS2213" i="24"/>
  <c r="AS1880" i="24"/>
  <c r="AS1126" i="24"/>
  <c r="AS445" i="24"/>
  <c r="AS1408" i="24"/>
  <c r="AS1984" i="24"/>
  <c r="AS4064" i="24"/>
  <c r="AS4375" i="24"/>
  <c r="AS4194" i="24"/>
  <c r="AS3306" i="24"/>
  <c r="AS2504" i="24"/>
  <c r="AS1927" i="24"/>
  <c r="AS1225" i="24"/>
  <c r="AS553" i="24"/>
  <c r="AS3308" i="24"/>
  <c r="AS3326" i="24" s="1"/>
  <c r="AS3750" i="24"/>
  <c r="AS3768" i="24" s="1"/>
  <c r="AS2943" i="24"/>
  <c r="AS4296" i="24"/>
  <c r="AS4314" i="24" s="1"/>
  <c r="AS3567" i="24"/>
  <c r="AS2008" i="24"/>
  <c r="AS2026" i="24" s="1"/>
  <c r="AS4195" i="24"/>
  <c r="AS4373" i="24"/>
  <c r="AS2579" i="24"/>
  <c r="AS4377" i="24"/>
  <c r="AS2683" i="24"/>
  <c r="AS1878" i="24"/>
  <c r="AS1896" i="24" s="1"/>
  <c r="AS837" i="24"/>
  <c r="AS733" i="24"/>
  <c r="AS1955" i="24"/>
  <c r="AS1020" i="24"/>
  <c r="AS1038" i="24" s="1"/>
  <c r="AS2163" i="24"/>
  <c r="AS2293" i="24"/>
  <c r="AS1800" i="24"/>
  <c r="AS1818" i="24" s="1"/>
  <c r="AS27" i="24"/>
  <c r="AS127" i="24"/>
  <c r="AS52" i="24"/>
  <c r="AS76" i="24"/>
  <c r="AS251" i="24"/>
  <c r="AS421" i="24"/>
  <c r="AS552" i="24"/>
  <c r="AS570" i="24" s="1"/>
  <c r="AS789" i="24"/>
  <c r="AS551" i="24"/>
  <c r="AS759" i="24"/>
  <c r="AS968" i="24"/>
  <c r="AS986" i="24" s="1"/>
  <c r="AS942" i="24"/>
  <c r="AS919" i="24"/>
  <c r="AS1201" i="24"/>
  <c r="AS1335" i="24"/>
  <c r="AS1179" i="24"/>
  <c r="AS1591" i="24"/>
  <c r="AS1491" i="24"/>
  <c r="AS1644" i="24"/>
  <c r="AS1662" i="24" s="1"/>
  <c r="AS1803" i="24"/>
  <c r="AS2011" i="24"/>
  <c r="AS2060" i="24"/>
  <c r="AS2078" i="24" s="1"/>
  <c r="AS2297" i="24"/>
  <c r="AS2037" i="24"/>
  <c r="AS2190" i="24"/>
  <c r="AS2208" i="24" s="1"/>
  <c r="AS2215" i="24"/>
  <c r="AS2294" i="24"/>
  <c r="AS2312" i="24" s="1"/>
  <c r="AS2609" i="24"/>
  <c r="AS2684" i="24"/>
  <c r="AS2505" i="24"/>
  <c r="AS2479" i="24"/>
  <c r="AS2713" i="24"/>
  <c r="AS228" i="24"/>
  <c r="AS3022" i="24"/>
  <c r="AS3040" i="24" s="1"/>
  <c r="AS3099" i="24"/>
  <c r="AS2866" i="24"/>
  <c r="AS2884" i="24" s="1"/>
  <c r="AS3047" i="24"/>
  <c r="AS3054" i="24" s="1"/>
  <c r="AS3074" i="24"/>
  <c r="AS3092" i="24" s="1"/>
  <c r="AS3207" i="24"/>
  <c r="AS3438" i="24"/>
  <c r="AS3456" i="24" s="1"/>
  <c r="AS3334" i="24"/>
  <c r="AS3352" i="24" s="1"/>
  <c r="AS3256" i="24"/>
  <c r="AS3274" i="24" s="1"/>
  <c r="AS3675" i="24"/>
  <c r="AS3749" i="24"/>
  <c r="AS4035" i="24"/>
  <c r="AS4065" i="24"/>
  <c r="AS4117" i="24"/>
  <c r="AS4247" i="24"/>
  <c r="AS4351" i="24"/>
  <c r="AS4322" i="24"/>
  <c r="AS4340" i="24" s="1"/>
  <c r="AS4347" i="24"/>
  <c r="AS4354" i="24" s="1"/>
  <c r="AS4403" i="24"/>
  <c r="AS4452" i="24"/>
  <c r="AS4470" i="24" s="1"/>
  <c r="AS4455" i="24"/>
  <c r="AS4582" i="24"/>
  <c r="AS4600" i="24" s="1"/>
  <c r="AS4633" i="24"/>
  <c r="AS4685" i="24"/>
  <c r="AS4190" i="24"/>
  <c r="AS3335" i="24"/>
  <c r="AS2373" i="24"/>
  <c r="AS1905" i="24"/>
  <c r="AS1203" i="24"/>
  <c r="AS550" i="24"/>
  <c r="AS2451" i="24"/>
  <c r="AS319" i="24"/>
  <c r="AS2036" i="24"/>
  <c r="AS3024" i="24"/>
  <c r="AS3388" i="24"/>
  <c r="AS3283" i="24"/>
  <c r="AS2633" i="24"/>
  <c r="AS1775" i="24"/>
  <c r="AS939" i="24"/>
  <c r="AS658" i="24"/>
  <c r="AS2915" i="24"/>
  <c r="AS628" i="24"/>
  <c r="AS2734" i="24"/>
  <c r="AS2744" i="24" s="1"/>
  <c r="AS3488" i="24"/>
  <c r="AS3722" i="24"/>
  <c r="AS4297" i="24"/>
  <c r="AS4219" i="24"/>
  <c r="AS2478" i="24"/>
  <c r="AS2010" i="24"/>
  <c r="AS1199" i="24"/>
  <c r="AS783" i="24"/>
  <c r="AS1824" i="24"/>
  <c r="AS1668" i="24"/>
  <c r="AS1021" i="24"/>
  <c r="AS4528" i="24"/>
  <c r="AS2578" i="24"/>
  <c r="AS4163" i="24"/>
  <c r="AS3336" i="24"/>
  <c r="AS2369" i="24"/>
  <c r="AS1876" i="24"/>
  <c r="AS1886" i="24" s="1"/>
  <c r="AS1177" i="24"/>
  <c r="AS761" i="24"/>
  <c r="AS2005" i="24"/>
  <c r="AS1278" i="24"/>
  <c r="AS4609" i="24"/>
  <c r="AS1694" i="24"/>
  <c r="AS2764" i="24"/>
  <c r="AS3257" i="24"/>
  <c r="AS2582" i="24"/>
  <c r="AS1746" i="24"/>
  <c r="AS1074" i="24"/>
  <c r="AS367" i="24"/>
  <c r="AS891" i="24"/>
  <c r="AS1043" i="24"/>
  <c r="AS3206" i="24"/>
  <c r="AS3721" i="24"/>
  <c r="AS4398" i="24"/>
  <c r="AS4605" i="24"/>
  <c r="AS3777" i="24"/>
  <c r="AS2920" i="24"/>
  <c r="AS2243" i="24"/>
  <c r="AS1568" i="24"/>
  <c r="AS839" i="24"/>
  <c r="AS368" i="24"/>
  <c r="AS2317" i="24"/>
  <c r="AS4246" i="24"/>
  <c r="AS2136" i="24"/>
  <c r="AS1125" i="24"/>
  <c r="AS1592" i="24"/>
  <c r="AS1610" i="24" s="1"/>
  <c r="AS1773" i="24"/>
  <c r="AS4085" i="24"/>
  <c r="AS2421" i="24"/>
  <c r="AS263" i="24"/>
  <c r="AS735" i="24"/>
  <c r="AS3362" i="24"/>
  <c r="AS4376" i="24"/>
  <c r="AS2941" i="24"/>
  <c r="AS1381" i="24"/>
  <c r="AS3646" i="24"/>
  <c r="AS3664" i="24" s="1"/>
  <c r="AS1695" i="24"/>
  <c r="AS2141" i="24"/>
  <c r="AS4637" i="24"/>
  <c r="AS2709" i="24"/>
  <c r="AS1023" i="24"/>
  <c r="AS3415" i="24"/>
  <c r="AS1254" i="24"/>
  <c r="AS1272" i="24" s="1"/>
  <c r="AS2710" i="24"/>
  <c r="AS811" i="24"/>
  <c r="AS1383" i="24"/>
  <c r="AS967" i="24"/>
  <c r="AS2424" i="24"/>
  <c r="AS2442" i="24" s="1"/>
  <c r="AS2245" i="24"/>
  <c r="AS2632" i="24"/>
  <c r="AS2650" i="24" s="1"/>
  <c r="AS2241" i="24"/>
  <c r="AS2398" i="24"/>
  <c r="AS2416" i="24" s="1"/>
  <c r="AS2502" i="24"/>
  <c r="AS2520" i="24" s="1"/>
  <c r="AS2736" i="24"/>
  <c r="AS2754" i="24" s="1"/>
  <c r="AS2658" i="24"/>
  <c r="AS2676" i="24" s="1"/>
  <c r="AS2947" i="24"/>
  <c r="AS2970" i="24"/>
  <c r="AS2988" i="24" s="1"/>
  <c r="AS3155" i="24"/>
  <c r="AS3337" i="24"/>
  <c r="AS3593" i="24"/>
  <c r="AS3753" i="24"/>
  <c r="AS3831" i="24"/>
  <c r="AS4143" i="24"/>
  <c r="AS4244" i="24"/>
  <c r="AS4262" i="24" s="1"/>
  <c r="AS4504" i="24"/>
  <c r="AS4522" i="24" s="1"/>
  <c r="AS4559" i="24"/>
  <c r="AS1251" i="24"/>
  <c r="AS51" i="24"/>
  <c r="AS707" i="24"/>
  <c r="AS227" i="24"/>
  <c r="AS2999" i="24"/>
  <c r="AS3229" i="24"/>
  <c r="AS3519" i="24"/>
  <c r="AS3463" i="24"/>
  <c r="AS3672" i="24"/>
  <c r="AS3690" i="24" s="1"/>
  <c r="AS3701" i="24"/>
  <c r="AS3697" i="24"/>
  <c r="AS3906" i="24"/>
  <c r="AS3924" i="24" s="1"/>
  <c r="AS3987" i="24"/>
  <c r="AS4114" i="24"/>
  <c r="AS4132" i="24" s="1"/>
  <c r="AS4218" i="24"/>
  <c r="AS4236" i="24" s="1"/>
  <c r="AS4325" i="24"/>
  <c r="AS4451" i="24"/>
  <c r="AS4477" i="24"/>
  <c r="AS4529" i="24"/>
  <c r="AS4607" i="24"/>
  <c r="AS4689" i="24"/>
  <c r="AS4715" i="24"/>
  <c r="AS4580" i="24"/>
  <c r="AS3800" i="24"/>
  <c r="AS2811" i="24"/>
  <c r="AS2240" i="24"/>
  <c r="AS1355" i="24"/>
  <c r="AS393" i="24"/>
  <c r="AS2321" i="24"/>
  <c r="AS2192" i="24"/>
  <c r="AS4532" i="24"/>
  <c r="AS2634" i="24"/>
  <c r="AS1069" i="24"/>
  <c r="AS4063" i="24"/>
  <c r="AS3305" i="24"/>
  <c r="AS2399" i="24"/>
  <c r="AS1745" i="24"/>
  <c r="AS1048" i="24"/>
  <c r="AS267" i="24"/>
  <c r="AS3983" i="24"/>
  <c r="AS2111" i="24"/>
  <c r="AS3489" i="24"/>
  <c r="AS3931" i="24"/>
  <c r="AS2865" i="24"/>
  <c r="AS3958" i="24"/>
  <c r="AS3976" i="24" s="1"/>
  <c r="AS1881" i="24"/>
  <c r="AS3957" i="24"/>
  <c r="AS3125" i="24"/>
  <c r="AS4269" i="24"/>
  <c r="AS2475" i="24"/>
  <c r="AS4295" i="24"/>
  <c r="AS1669" i="24"/>
  <c r="AS447" i="24"/>
  <c r="AS1435" i="24"/>
  <c r="AS681" i="24"/>
  <c r="AS1799" i="24"/>
  <c r="AS1806" i="24" s="1"/>
  <c r="AS28" i="24"/>
  <c r="AS128" i="24"/>
  <c r="AS53" i="24"/>
  <c r="AS422" i="24"/>
  <c r="AS440" i="24" s="1"/>
  <c r="AS77" i="24"/>
  <c r="AS252" i="24"/>
  <c r="AS581" i="24"/>
  <c r="AS734" i="24"/>
  <c r="AS752" i="24" s="1"/>
  <c r="AS997" i="24"/>
  <c r="AS971" i="24"/>
  <c r="AS1228" i="24"/>
  <c r="AS1246" i="24" s="1"/>
  <c r="AS1072" i="24"/>
  <c r="AS1090" i="24" s="1"/>
  <c r="AS1436" i="24"/>
  <c r="AS1454" i="24" s="1"/>
  <c r="AS1410" i="24"/>
  <c r="AS1428" i="24" s="1"/>
  <c r="AS1517" i="24"/>
  <c r="AS1539" i="24"/>
  <c r="AS1465" i="24"/>
  <c r="AS1673" i="24"/>
  <c r="AS1907" i="24"/>
  <c r="AS1851" i="24"/>
  <c r="AS1956" i="24"/>
  <c r="AS1974" i="24" s="1"/>
  <c r="AS1930" i="24"/>
  <c r="AS1948" i="24" s="1"/>
  <c r="AS2089" i="24"/>
  <c r="AS2242" i="24"/>
  <c r="AS2260" i="24" s="1"/>
  <c r="AS2219" i="24"/>
  <c r="AS2323" i="24"/>
  <c r="AS2372" i="24"/>
  <c r="AS2390" i="24" s="1"/>
  <c r="AS2346" i="24"/>
  <c r="AS2364" i="24" s="1"/>
  <c r="AS2554" i="24"/>
  <c r="AS2572" i="24" s="1"/>
  <c r="AS2371" i="24"/>
  <c r="AS2527" i="24"/>
  <c r="AS2762" i="24"/>
  <c r="AS2780" i="24" s="1"/>
  <c r="AS2839" i="24"/>
  <c r="AS2895" i="24"/>
  <c r="AS3281" i="24"/>
  <c r="AS3360" i="24"/>
  <c r="AS3378" i="24" s="1"/>
  <c r="AS3363" i="24"/>
  <c r="AS3285" i="24"/>
  <c r="AS3568" i="24"/>
  <c r="AS3586" i="24" s="1"/>
  <c r="AS3594" i="24"/>
  <c r="AS3612" i="24" s="1"/>
  <c r="AS3909" i="24"/>
  <c r="AS3880" i="24"/>
  <c r="AS3898" i="24" s="1"/>
  <c r="AS4165" i="24"/>
  <c r="AS4270" i="24"/>
  <c r="AS4288" i="24" s="1"/>
  <c r="AS4507" i="24"/>
  <c r="AS4585" i="24"/>
  <c r="AS4060" i="24"/>
  <c r="AS3466" i="24"/>
  <c r="AS2396" i="24"/>
  <c r="AS1983" i="24"/>
  <c r="AS732" i="24"/>
  <c r="AS3020" i="24"/>
  <c r="AS342" i="24"/>
  <c r="AS3384" i="24"/>
  <c r="AS3394" i="24" s="1"/>
  <c r="AS3773" i="24"/>
  <c r="AS4268" i="24"/>
  <c r="AS4710" i="24"/>
  <c r="AS3881" i="24"/>
  <c r="AS2968" i="24"/>
  <c r="AS2656" i="24"/>
  <c r="AS1954" i="24"/>
  <c r="AS1330" i="24"/>
  <c r="AS419" i="24"/>
  <c r="AS1044" i="24"/>
  <c r="AS1875" i="24"/>
  <c r="AS3622" i="24"/>
  <c r="AS4294" i="24"/>
  <c r="AS2400" i="24"/>
  <c r="AS116" i="24"/>
  <c r="AS4059" i="24"/>
  <c r="AS3127" i="24"/>
  <c r="AS2786" i="24"/>
  <c r="AS2031" i="24"/>
  <c r="AS1616" i="24"/>
  <c r="AS471" i="24"/>
  <c r="AS2500" i="24"/>
  <c r="AS2510" i="24" s="1"/>
  <c r="AS2217" i="24"/>
  <c r="AS3669" i="24"/>
  <c r="AS4037" i="24"/>
  <c r="AS3153" i="24"/>
  <c r="AS2629" i="24"/>
  <c r="AS1953" i="24"/>
  <c r="AS1229" i="24"/>
  <c r="AS449" i="24"/>
  <c r="AS1879" i="24"/>
  <c r="AS2499" i="24"/>
  <c r="AS1486" i="24"/>
  <c r="AS2733" i="24"/>
  <c r="AS3228" i="24"/>
  <c r="AS3238" i="24" s="1"/>
  <c r="AS3751" i="24"/>
  <c r="AS4684" i="24"/>
  <c r="AS3856" i="24"/>
  <c r="AS2994" i="24"/>
  <c r="AS2426" i="24"/>
  <c r="AS1464" i="24"/>
  <c r="AS969" i="24"/>
  <c r="AS320" i="24"/>
  <c r="AS810" i="24"/>
  <c r="AS1511" i="24"/>
  <c r="AS3960" i="24"/>
  <c r="AS4557" i="24"/>
  <c r="AS4635" i="24"/>
  <c r="AS4475" i="24"/>
  <c r="AS3595" i="24"/>
  <c r="AS2893" i="24"/>
  <c r="AS2061" i="24"/>
  <c r="AS1459" i="24"/>
  <c r="AS710" i="24"/>
  <c r="AS606" i="24"/>
  <c r="AS2395" i="24"/>
  <c r="AS3045" i="24"/>
  <c r="AS2608" i="24"/>
  <c r="AS3076" i="24"/>
  <c r="AS3154" i="24"/>
  <c r="AS3904" i="24"/>
  <c r="AS4164" i="24"/>
  <c r="AS1334" i="24"/>
  <c r="AS527" i="24"/>
  <c r="AS3072" i="24"/>
  <c r="AS473" i="24"/>
  <c r="AS344" i="24"/>
  <c r="AS604" i="24"/>
  <c r="AS622" i="24" s="1"/>
  <c r="AS4271" i="24"/>
  <c r="AS3284" i="24"/>
  <c r="AS2552" i="24"/>
  <c r="AS1853" i="24"/>
  <c r="AS1308" i="24"/>
  <c r="AS632" i="24"/>
  <c r="AS2711" i="24"/>
  <c r="AS943" i="24"/>
  <c r="AS3592" i="24"/>
  <c r="AS601" i="24"/>
  <c r="AS680" i="24"/>
  <c r="AS2660" i="24"/>
  <c r="AS472" i="24"/>
  <c r="AS2473" i="24"/>
  <c r="AS3310" i="24"/>
  <c r="AS3175" i="24"/>
  <c r="AS4709" i="24"/>
  <c r="AS4011" i="24"/>
  <c r="AS2993" i="24"/>
  <c r="AS2477" i="24"/>
  <c r="AS1720" i="24"/>
  <c r="AS940" i="24"/>
  <c r="AS757" i="24"/>
  <c r="AS3932" i="24"/>
  <c r="AS3950" i="24" s="1"/>
  <c r="AS4611" i="24"/>
  <c r="AS3464" i="24"/>
  <c r="AS3482" i="24" s="1"/>
  <c r="AS3698" i="24"/>
  <c r="AS3716" i="24" s="1"/>
  <c r="AS3883" i="24"/>
  <c r="AS3385" i="24"/>
  <c r="AS1540" i="24"/>
  <c r="AS2917" i="24"/>
  <c r="AS2319" i="24"/>
  <c r="AS1543" i="24"/>
  <c r="AS499" i="24"/>
  <c r="AS1903" i="24"/>
  <c r="AS1461" i="24"/>
  <c r="AS1825" i="24"/>
  <c r="AS1253" i="24"/>
  <c r="AS659" i="24"/>
  <c r="AS295" i="24"/>
  <c r="AS318" i="24"/>
  <c r="AS526" i="24"/>
  <c r="AS544" i="24" s="1"/>
  <c r="AS448" i="24"/>
  <c r="AS466" i="24" s="1"/>
  <c r="AS451" i="24"/>
  <c r="AS253" i="24"/>
  <c r="AS786" i="24"/>
  <c r="AS804" i="24" s="1"/>
  <c r="AS629" i="24"/>
  <c r="AS555" i="24"/>
  <c r="AS763" i="24"/>
  <c r="AS1019" i="24"/>
  <c r="AS1101" i="24"/>
  <c r="AS1049" i="24"/>
  <c r="AS1439" i="24"/>
  <c r="AS1202" i="24"/>
  <c r="AS1220" i="24" s="1"/>
  <c r="AS1384" i="24"/>
  <c r="AS1402" i="24" s="1"/>
  <c r="AS151" i="24"/>
  <c r="AS1826" i="24"/>
  <c r="AS1844" i="24" s="1"/>
  <c r="AS1748" i="24"/>
  <c r="AS1766" i="24" s="1"/>
  <c r="AS1985" i="24"/>
  <c r="AS1959" i="24"/>
  <c r="AS2137" i="24"/>
  <c r="AS2034" i="24"/>
  <c r="AS2052" i="24" s="1"/>
  <c r="AS2271" i="24"/>
  <c r="AS2267" i="24"/>
  <c r="AS2453" i="24"/>
  <c r="AS2401" i="24"/>
  <c r="AS2583" i="24"/>
  <c r="AS2791" i="24"/>
  <c r="AS2892" i="24"/>
  <c r="AS2910" i="24" s="1"/>
  <c r="AS2973" i="24"/>
  <c r="AS3152" i="24"/>
  <c r="AS3170" i="24" s="1"/>
  <c r="AS3282" i="24"/>
  <c r="AS3300" i="24" s="1"/>
  <c r="AS3597" i="24"/>
  <c r="AS3623" i="24"/>
  <c r="AS4010" i="24"/>
  <c r="AS4028" i="24" s="1"/>
  <c r="AS3929" i="24"/>
  <c r="AS2971" i="24"/>
  <c r="AS2789" i="24"/>
  <c r="AS1515" i="24"/>
  <c r="AS866" i="24"/>
  <c r="AS528" i="24"/>
  <c r="AS3670" i="24"/>
  <c r="AS3075" i="24"/>
  <c r="AS2114" i="24"/>
  <c r="AS1018" i="24"/>
  <c r="AS346" i="24"/>
  <c r="AS4193" i="24"/>
  <c r="AS4090" i="24"/>
  <c r="AS2425" i="24"/>
  <c r="AS1771" i="24"/>
  <c r="AS917" i="24"/>
  <c r="AS424" i="24"/>
  <c r="AS289" i="24"/>
  <c r="AS524" i="24"/>
  <c r="AS2890" i="24"/>
  <c r="AS3700" i="24"/>
  <c r="AS3803" i="24"/>
  <c r="AS4220" i="24"/>
  <c r="AS4089" i="24"/>
  <c r="AS2682" i="24"/>
  <c r="AS2035" i="24"/>
  <c r="AS914" i="24"/>
  <c r="AS476" i="24"/>
  <c r="AS315" i="24"/>
  <c r="AS654" i="24"/>
  <c r="AS2998" i="24"/>
  <c r="AS3487" i="24"/>
  <c r="AS3826" i="24"/>
  <c r="AS4584" i="24"/>
  <c r="AS3799" i="24"/>
  <c r="AS2868" i="24"/>
  <c r="AS2265" i="24"/>
  <c r="AS1642" i="24"/>
  <c r="AS1047" i="24"/>
  <c r="AS294" i="24"/>
  <c r="AS2139" i="24"/>
  <c r="AS2295" i="24"/>
  <c r="AS4168" i="24"/>
  <c r="AS2318" i="24"/>
  <c r="AS1823" i="24"/>
  <c r="AS3071" i="24"/>
  <c r="AR30" i="24"/>
  <c r="AS4402" i="24"/>
  <c r="AS3387" i="24"/>
  <c r="AS2759" i="24"/>
  <c r="AS2529" i="24"/>
  <c r="AS1230" i="24"/>
  <c r="AS627" i="24"/>
  <c r="AS1100" i="24"/>
  <c r="AS3462" i="24"/>
  <c r="AS3825" i="24"/>
  <c r="AS992" i="24"/>
  <c r="AS1671" i="24"/>
  <c r="AS1333" i="24"/>
  <c r="AS2447" i="24"/>
  <c r="AS835" i="24"/>
  <c r="AS2348" i="24"/>
  <c r="AS2837" i="24"/>
  <c r="AS918" i="24"/>
  <c r="AS1567" i="24"/>
  <c r="AS1277" i="24"/>
  <c r="AS2110" i="24"/>
  <c r="AS501" i="24"/>
  <c r="AS1433" i="24"/>
  <c r="AS2109" i="24"/>
  <c r="AS4112" i="24"/>
  <c r="AS4501" i="24"/>
  <c r="AS3540" i="24"/>
  <c r="AS4320" i="24"/>
  <c r="AS1902" i="24"/>
  <c r="AS3907" i="24"/>
  <c r="AS3414" i="24"/>
  <c r="AS3852" i="24"/>
  <c r="AS398" i="24"/>
  <c r="AS3124" i="24"/>
  <c r="AS3596" i="24"/>
  <c r="AS3882" i="24"/>
  <c r="AS497" i="24"/>
  <c r="AS3332" i="24"/>
  <c r="AS4371" i="24"/>
  <c r="AS1797" i="24"/>
  <c r="AS3413" i="24"/>
  <c r="AS4138" i="24"/>
  <c r="AS4148" i="24" s="1"/>
  <c r="AS4610" i="24"/>
  <c r="AS4111" i="24"/>
  <c r="AS3648" i="24"/>
  <c r="AS4241" i="24"/>
  <c r="AS241" i="24"/>
  <c r="AS369" i="24"/>
  <c r="AS376" i="24" s="1"/>
  <c r="AS3181" i="24"/>
  <c r="AS3077" i="24"/>
  <c r="AS3151" i="24"/>
  <c r="AS3158" i="24" s="1"/>
  <c r="AS3386" i="24"/>
  <c r="AS3404" i="24" s="1"/>
  <c r="AS4061" i="24"/>
  <c r="AS4062" i="24"/>
  <c r="AS4080" i="24" s="1"/>
  <c r="AS4139" i="24"/>
  <c r="AS4146" i="24" s="1"/>
  <c r="AS4663" i="24"/>
  <c r="AS4346" i="24"/>
  <c r="AS4356" i="24" s="1"/>
  <c r="AS2785" i="24"/>
  <c r="AS1359" i="24"/>
  <c r="AS1360" i="24"/>
  <c r="AS970" i="24"/>
  <c r="AS1564" i="24"/>
  <c r="AS4480" i="24"/>
  <c r="AS3774" i="24"/>
  <c r="AS4554" i="24"/>
  <c r="AS4506" i="24"/>
  <c r="AS2816" i="24"/>
  <c r="AS2452" i="24"/>
  <c r="AS3258" i="24"/>
  <c r="AS154" i="24"/>
  <c r="AS1513" i="24"/>
  <c r="AS1520" i="24" s="1"/>
  <c r="AS1721" i="24"/>
  <c r="AS1618" i="24"/>
  <c r="AS1636" i="24" s="1"/>
  <c r="AS179" i="24"/>
  <c r="AS2086" i="24"/>
  <c r="AS2104" i="24" s="1"/>
  <c r="AS2375" i="24"/>
  <c r="AS2661" i="24"/>
  <c r="AS3129" i="24"/>
  <c r="AS3411" i="24"/>
  <c r="AS3418" i="24" s="1"/>
  <c r="AS3620" i="24"/>
  <c r="AS3638" i="24" s="1"/>
  <c r="AS3779" i="24"/>
  <c r="AS4273" i="24"/>
  <c r="AS4608" i="24"/>
  <c r="AS4626" i="24" s="1"/>
  <c r="AS1204" i="24"/>
  <c r="AS3908" i="24"/>
  <c r="AS4293" i="24"/>
  <c r="AS4423" i="24"/>
  <c r="AS4397" i="24"/>
  <c r="AS3410" i="24"/>
  <c r="AS2737" i="24"/>
  <c r="AS2343" i="24"/>
  <c r="AS1438" i="24"/>
  <c r="AS605" i="24"/>
  <c r="AS1411" i="24"/>
  <c r="AS3435" i="24"/>
  <c r="AS3699" i="24"/>
  <c r="AS4319" i="24"/>
  <c r="AS4631" i="24"/>
  <c r="AS3804" i="24"/>
  <c r="AS2972" i="24"/>
  <c r="AS2191" i="24"/>
  <c r="AS1723" i="24"/>
  <c r="AS995" i="24"/>
  <c r="AS423" i="24"/>
  <c r="AS4217" i="24"/>
  <c r="AS4113" i="24"/>
  <c r="AS4120" i="24" s="1"/>
  <c r="AS4191" i="24"/>
  <c r="AS4198" i="24" s="1"/>
  <c r="AS3775" i="24"/>
  <c r="AS2787" i="24"/>
  <c r="AS3723" i="24"/>
  <c r="AS3307" i="24"/>
  <c r="AS656" i="24"/>
  <c r="AS674" i="24" s="1"/>
  <c r="AS3671" i="24"/>
  <c r="AS3678" i="24" s="1"/>
  <c r="AS2735" i="24"/>
  <c r="AS3203" i="24"/>
  <c r="AS3210" i="24" s="1"/>
  <c r="AS4634" i="24"/>
  <c r="AS4652" i="24" s="1"/>
  <c r="AS3827" i="24"/>
  <c r="AS1643" i="24"/>
  <c r="AS1257" i="24"/>
  <c r="AS525" i="24"/>
  <c r="AS532" i="24" s="1"/>
  <c r="AS1279" i="24"/>
  <c r="AS2397" i="24"/>
  <c r="AS2813" i="24"/>
  <c r="AS655" i="24"/>
  <c r="AS2138" i="24"/>
  <c r="AS2156" i="24" s="1"/>
  <c r="AS1175" i="24"/>
  <c r="AS474" i="24"/>
  <c r="AS347" i="24"/>
  <c r="AS477" i="24"/>
  <c r="AS396" i="24"/>
  <c r="AS414" i="24" s="1"/>
  <c r="AS370" i="24"/>
  <c r="AS388" i="24" s="1"/>
  <c r="AS815" i="24"/>
  <c r="AS603" i="24"/>
  <c r="AS708" i="24"/>
  <c r="AS726" i="24" s="1"/>
  <c r="AS916" i="24"/>
  <c r="AS934" i="24" s="1"/>
  <c r="AS1124" i="24"/>
  <c r="AS1142" i="24" s="1"/>
  <c r="AS864" i="24"/>
  <c r="AS882" i="24" s="1"/>
  <c r="AS1305" i="24"/>
  <c r="AS841" i="24"/>
  <c r="AS1097" i="24"/>
  <c r="AS1231" i="24"/>
  <c r="AS1413" i="24"/>
  <c r="AS1929" i="24"/>
  <c r="AS1647" i="24"/>
  <c r="AS152" i="24"/>
  <c r="AS1747" i="24"/>
  <c r="AS1855" i="24"/>
  <c r="AS2112" i="24"/>
  <c r="AS2130" i="24" s="1"/>
  <c r="AS1777" i="24"/>
  <c r="AS1722" i="24"/>
  <c r="AS1740" i="24" s="1"/>
  <c r="AS2007" i="24"/>
  <c r="AS1904" i="24"/>
  <c r="AS1922" i="24" s="1"/>
  <c r="AS2063" i="24"/>
  <c r="AS2501" i="24"/>
  <c r="AS2115" i="24"/>
  <c r="AS2449" i="24"/>
  <c r="AS2456" i="24" s="1"/>
  <c r="AS2423" i="24"/>
  <c r="AS2631" i="24"/>
  <c r="AS229" i="24"/>
  <c r="AS2814" i="24"/>
  <c r="AS2832" i="24" s="1"/>
  <c r="AS2921" i="24"/>
  <c r="AS3021" i="24"/>
  <c r="AS3100" i="24"/>
  <c r="AS3118" i="24" s="1"/>
  <c r="AS3233" i="24"/>
  <c r="AS3177" i="24"/>
  <c r="AS3467" i="24"/>
  <c r="AS3311" i="24"/>
  <c r="AS3389" i="24"/>
  <c r="AS3649" i="24"/>
  <c r="AS3828" i="24"/>
  <c r="AS3846" i="24" s="1"/>
  <c r="AS4039" i="24"/>
  <c r="AS4088" i="24"/>
  <c r="AS4106" i="24" s="1"/>
  <c r="AS4140" i="24"/>
  <c r="AS4158" i="24" s="1"/>
  <c r="AS4166" i="24"/>
  <c r="AS4184" i="24" s="1"/>
  <c r="AS4221" i="24"/>
  <c r="AS4399" i="24"/>
  <c r="AS4406" i="24" s="1"/>
  <c r="AS4426" i="24"/>
  <c r="AS4444" i="24" s="1"/>
  <c r="AS4533" i="24"/>
  <c r="AS4686" i="24"/>
  <c r="AS4704" i="24" s="1"/>
  <c r="AS4661" i="24"/>
  <c r="AS3696" i="24"/>
  <c r="AS3180" i="24"/>
  <c r="AS2188" i="24"/>
  <c r="AS1593" i="24"/>
  <c r="AS420" i="24"/>
  <c r="AS430" i="24" s="1"/>
  <c r="AS1615" i="24"/>
  <c r="AS1906" i="24"/>
  <c r="AS4424" i="24"/>
  <c r="AS3227" i="24"/>
  <c r="AS4527" i="24"/>
  <c r="AS3674" i="24"/>
  <c r="AS2838" i="24"/>
  <c r="AS1252" i="24"/>
  <c r="AS865" i="24"/>
  <c r="AS814" i="24"/>
  <c r="AS2603" i="24"/>
  <c r="AS2894" i="24"/>
  <c r="AS2841" i="24"/>
  <c r="AS3986" i="24"/>
  <c r="AS4687" i="24"/>
  <c r="AS3878" i="24"/>
  <c r="AS3019" i="24"/>
  <c r="AS2525" i="24"/>
  <c r="AS1672" i="24"/>
  <c r="AS1256" i="24"/>
  <c r="AS397" i="24"/>
  <c r="AS1412" i="24"/>
  <c r="AS1901" i="24"/>
  <c r="AS3851" i="24"/>
  <c r="AS3933" i="24"/>
  <c r="AS4372" i="24"/>
  <c r="AS4382" i="24" s="1"/>
  <c r="AS4662" i="24"/>
  <c r="AS3903" i="24"/>
  <c r="AS2997" i="24"/>
  <c r="AS2503" i="24"/>
  <c r="AS1538" i="24"/>
  <c r="AS991" i="24"/>
  <c r="AS394" i="24"/>
  <c r="AS736" i="24"/>
  <c r="AS1489" i="24"/>
  <c r="AS3930" i="24"/>
  <c r="AS3956" i="24"/>
  <c r="AS2760" i="24"/>
  <c r="AS4531" i="24"/>
  <c r="AS3617" i="24"/>
  <c r="AS2867" i="24"/>
  <c r="AS2083" i="24"/>
  <c r="AS784" i="24"/>
  <c r="AS475" i="24"/>
  <c r="AS2604" i="24"/>
  <c r="AS2812" i="24"/>
  <c r="AS3150" i="24"/>
  <c r="AS3160" i="24" s="1"/>
  <c r="AS3461" i="24"/>
  <c r="AS16" i="24"/>
  <c r="AS4298" i="24"/>
  <c r="AS3491" i="24"/>
  <c r="AS2655" i="24"/>
  <c r="AS1798" i="24"/>
  <c r="AS1808" i="24" s="1"/>
  <c r="AS1148" i="24"/>
  <c r="AS683" i="24"/>
  <c r="AS1460" i="24"/>
  <c r="AS1957" i="24"/>
  <c r="AS341" i="24"/>
  <c r="AS4215" i="24"/>
  <c r="AS4579" i="24"/>
  <c r="AS1693" i="24"/>
  <c r="AS1884" i="24"/>
  <c r="AS4659" i="24"/>
  <c r="AS2085" i="24"/>
  <c r="AS3854" i="24"/>
  <c r="AS3872" i="24" s="1"/>
  <c r="AS503" i="24"/>
  <c r="AS1045" i="24"/>
  <c r="AS2580" i="24"/>
  <c r="AS2598" i="24" s="1"/>
  <c r="AS3048" i="24"/>
  <c r="AS3066" i="24" s="1"/>
  <c r="AS317" i="24"/>
  <c r="AS1566" i="24"/>
  <c r="AS1584" i="24" s="1"/>
  <c r="AS266" i="24"/>
  <c r="AS395" i="24"/>
  <c r="AS291" i="24"/>
  <c r="AS298" i="24" s="1"/>
  <c r="AS630" i="24"/>
  <c r="AS648" i="24" s="1"/>
  <c r="AS425" i="24"/>
  <c r="AS399" i="24"/>
  <c r="AS685" i="24"/>
  <c r="AS578" i="24"/>
  <c r="AS596" i="24" s="1"/>
  <c r="AS863" i="24"/>
  <c r="AS737" i="24"/>
  <c r="AS945" i="24"/>
  <c r="AS893" i="24"/>
  <c r="AS838" i="24"/>
  <c r="AS856" i="24" s="1"/>
  <c r="AS1046" i="24"/>
  <c r="AS1064" i="24" s="1"/>
  <c r="AS889" i="24"/>
  <c r="AS1280" i="24"/>
  <c r="AS1298" i="24" s="1"/>
  <c r="AS1176" i="24"/>
  <c r="AS1194" i="24" s="1"/>
  <c r="AS2320" i="24"/>
  <c r="AS2338" i="24" s="1"/>
  <c r="AS153" i="24"/>
  <c r="AS1751" i="24"/>
  <c r="AS1725" i="24"/>
  <c r="AS1933" i="24"/>
  <c r="AS176" i="24"/>
  <c r="AS2164" i="24"/>
  <c r="AS2182" i="24" s="1"/>
  <c r="AS2606" i="24"/>
  <c r="AS2624" i="24" s="1"/>
  <c r="AS2528" i="24"/>
  <c r="AS2546" i="24" s="1"/>
  <c r="AS2761" i="24"/>
  <c r="AS2739" i="24"/>
  <c r="AS2788" i="24"/>
  <c r="AS2806" i="24" s="1"/>
  <c r="AS2891" i="24"/>
  <c r="AS3103" i="24"/>
  <c r="AS2869" i="24"/>
  <c r="AS2996" i="24"/>
  <c r="AS3014" i="24" s="1"/>
  <c r="AS3230" i="24"/>
  <c r="AS3248" i="24" s="1"/>
  <c r="AS3515" i="24"/>
  <c r="AS3359" i="24"/>
  <c r="AS3441" i="24"/>
  <c r="AS3724" i="24"/>
  <c r="AS3742" i="24" s="1"/>
  <c r="AS3727" i="24"/>
  <c r="AS3776" i="24"/>
  <c r="AS3794" i="24" s="1"/>
  <c r="AS3879" i="24"/>
  <c r="AS3984" i="24"/>
  <c r="AS4002" i="24" s="1"/>
  <c r="AS4091" i="24"/>
  <c r="AS4169" i="24"/>
  <c r="AS4243" i="24"/>
  <c r="AS4530" i="24"/>
  <c r="AS4548" i="24" s="1"/>
  <c r="AS4555" i="24"/>
  <c r="AS4581" i="24"/>
  <c r="AS4588" i="24" s="1"/>
  <c r="AS4711" i="24"/>
  <c r="AS4553" i="24"/>
  <c r="AS3673" i="24"/>
  <c r="AS2815" i="24"/>
  <c r="AS2057" i="24"/>
  <c r="AS1386" i="24"/>
  <c r="AS887" i="24"/>
  <c r="AS91" i="24"/>
  <c r="AS4657" i="24"/>
  <c r="AS2864" i="24"/>
  <c r="AS3982" i="24"/>
  <c r="AS4476" i="24"/>
  <c r="AS3695" i="24"/>
  <c r="AS2659" i="24"/>
  <c r="AS2087" i="24"/>
  <c r="AS1437" i="24"/>
  <c r="AS1022" i="24"/>
  <c r="AS1017" i="24"/>
  <c r="AS657" i="24"/>
  <c r="AS3566" i="24"/>
  <c r="AS4636" i="24"/>
  <c r="AS3725" i="24"/>
  <c r="AS3101" i="24"/>
  <c r="AS1667" i="24"/>
  <c r="AS944" i="24"/>
  <c r="AS371" i="24"/>
  <c r="AS1980" i="24"/>
  <c r="AS1990" i="24" s="1"/>
  <c r="AS1801" i="24"/>
  <c r="AS4116" i="24"/>
  <c r="AS4632" i="24"/>
  <c r="AS966" i="24"/>
  <c r="AS976" i="24" s="1"/>
  <c r="AS2581" i="24"/>
  <c r="AS4606" i="24"/>
  <c r="AS3748" i="24"/>
  <c r="AS2942" i="24"/>
  <c r="AS2526" i="24"/>
  <c r="AS1645" i="24"/>
  <c r="AS502" i="24"/>
  <c r="AS2296" i="24"/>
  <c r="AS166" i="24"/>
  <c r="AS4137" i="24"/>
  <c r="AS1776" i="24"/>
  <c r="AS1782" i="24" s="1"/>
  <c r="AS3543" i="24"/>
  <c r="AS41" i="24"/>
  <c r="AS4428" i="24"/>
  <c r="AS3518" i="24"/>
  <c r="AS2708" i="24"/>
  <c r="AS2113" i="24"/>
  <c r="AS1304" i="24"/>
  <c r="AS813" i="24"/>
  <c r="AS996" i="24"/>
  <c r="AS679" i="24"/>
  <c r="AS1095" i="24"/>
  <c r="AS3514" i="24"/>
  <c r="AS3747" i="24"/>
  <c r="AS4216" i="24"/>
  <c r="AS4167" i="24"/>
  <c r="AS3279" i="24"/>
  <c r="AS2344" i="24"/>
  <c r="AS2214" i="24"/>
  <c r="AS1979" i="24"/>
  <c r="AS684" i="24"/>
  <c r="AS450" i="24"/>
  <c r="AS1958" i="24"/>
  <c r="AS1516" i="24"/>
  <c r="AS1490" i="24"/>
  <c r="AS2266" i="24"/>
  <c r="AS3098" i="24"/>
  <c r="AS4224" i="24" l="1"/>
  <c r="AS4380" i="24"/>
  <c r="AS4200" i="24"/>
  <c r="AS378" i="24"/>
  <c r="AS2638" i="24"/>
  <c r="AS4044" i="24"/>
  <c r="AS4226" i="24"/>
  <c r="AS3706" i="24"/>
  <c r="AS4068" i="24"/>
  <c r="AS534" i="24"/>
  <c r="AS4018" i="24"/>
  <c r="AS4016" i="24"/>
  <c r="AS4538" i="24"/>
  <c r="AS2508" i="24"/>
  <c r="AS924" i="24"/>
  <c r="AS336" i="24"/>
  <c r="AS255" i="24" s="1"/>
  <c r="AS237" i="24"/>
  <c r="AS139" i="24"/>
  <c r="AS4172" i="24"/>
  <c r="AS4408" i="24"/>
  <c r="AS161" i="24"/>
  <c r="AS239" i="24"/>
  <c r="AS3654" i="24"/>
  <c r="AS300" i="24"/>
  <c r="AS4094" i="24"/>
  <c r="AS4096" i="24"/>
  <c r="AS3212" i="24"/>
  <c r="AS1522" i="24"/>
  <c r="AS2234" i="24"/>
  <c r="AS180" i="24" s="1"/>
  <c r="AS162" i="24"/>
  <c r="AS160" i="24"/>
  <c r="AS89" i="24"/>
  <c r="AS135" i="24"/>
  <c r="AS88" i="24"/>
  <c r="AS141" i="24"/>
  <c r="AS4536" i="24"/>
  <c r="AS3704" i="24"/>
  <c r="AS238" i="24"/>
  <c r="AS235" i="24"/>
  <c r="AS326" i="24"/>
  <c r="AS38" i="24"/>
  <c r="AS4122" i="24"/>
  <c r="AS185" i="24"/>
  <c r="AS213" i="24"/>
  <c r="AS362" i="24"/>
  <c r="AS80" i="24" s="1"/>
  <c r="AS62" i="24"/>
  <c r="AS164" i="24"/>
  <c r="AS2728" i="24"/>
  <c r="AS230" i="24" s="1"/>
  <c r="AS212" i="24"/>
  <c r="AS214" i="24"/>
  <c r="AS186" i="24"/>
  <c r="AS63" i="24"/>
  <c r="AS10" i="24"/>
  <c r="AS274" i="24"/>
  <c r="AS110" i="24"/>
  <c r="AS2640" i="24"/>
  <c r="AS12" i="24"/>
  <c r="AS284" i="24"/>
  <c r="AS112" i="24"/>
  <c r="AS2742" i="24"/>
  <c r="AS1558" i="24"/>
  <c r="AS155" i="24" s="1"/>
  <c r="AS137" i="24"/>
  <c r="AS85" i="24"/>
  <c r="AS950" i="24"/>
  <c r="AS36" i="24"/>
  <c r="AS136" i="24"/>
  <c r="AS1780" i="24"/>
  <c r="AS456" i="24"/>
  <c r="AS3652" i="24"/>
  <c r="AS39" i="24"/>
  <c r="AS3392" i="24"/>
  <c r="AS35" i="24"/>
  <c r="AS163" i="24"/>
  <c r="AS4070" i="24"/>
  <c r="AS13" i="24"/>
  <c r="AS113" i="24"/>
  <c r="AS428" i="24"/>
  <c r="AS3264" i="24"/>
  <c r="AS324" i="24"/>
  <c r="AS236" i="24"/>
  <c r="AS64" i="24"/>
  <c r="AS1964" i="24"/>
  <c r="AS352" i="24"/>
  <c r="AS60" i="24"/>
  <c r="AS4590" i="24"/>
  <c r="AS4042" i="24"/>
  <c r="AS2702" i="24"/>
  <c r="AS205" i="24" s="1"/>
  <c r="AS187" i="24"/>
  <c r="AS216" i="24"/>
  <c r="AS1988" i="24"/>
  <c r="AS2458" i="24"/>
  <c r="AS3262" i="24"/>
  <c r="AS492" i="24"/>
  <c r="AS55" i="24" s="1"/>
  <c r="AS37" i="24"/>
  <c r="AS3420" i="24"/>
  <c r="AS1912" i="24"/>
  <c r="AS1910" i="24"/>
  <c r="AS454" i="24"/>
  <c r="AS3236" i="24"/>
  <c r="AS211" i="24"/>
  <c r="AS960" i="24"/>
  <c r="AS105" i="24" s="1"/>
  <c r="AS87" i="24"/>
  <c r="AS1962" i="24"/>
  <c r="AS272" i="24"/>
  <c r="AS11" i="24"/>
  <c r="AS111" i="24"/>
  <c r="AS948" i="24"/>
  <c r="AS86" i="24"/>
  <c r="AS922" i="24"/>
  <c r="AS210" i="24"/>
  <c r="AS3680" i="24"/>
  <c r="AS4174" i="24"/>
  <c r="AS974" i="24"/>
  <c r="AS14" i="24"/>
  <c r="AS114" i="24"/>
  <c r="AT4729" i="24"/>
  <c r="AT4728" i="24"/>
  <c r="AT4727" i="24"/>
  <c r="AT4726" i="24"/>
  <c r="AT4702" i="24"/>
  <c r="AT4703" i="24"/>
  <c r="AT4701" i="24"/>
  <c r="AT4700" i="24"/>
  <c r="AT4676" i="24"/>
  <c r="AT4675" i="24"/>
  <c r="AT4674" i="24"/>
  <c r="AT4677" i="24"/>
  <c r="AT4650" i="24"/>
  <c r="AT4649" i="24"/>
  <c r="AT4648" i="24"/>
  <c r="AT4651" i="24"/>
  <c r="AT4624" i="24"/>
  <c r="AT4623" i="24"/>
  <c r="AT4622" i="24"/>
  <c r="AT4625" i="24"/>
  <c r="AT4599" i="24"/>
  <c r="AT4573" i="24"/>
  <c r="AT4598" i="24"/>
  <c r="AT4596" i="24"/>
  <c r="AT4572" i="24"/>
  <c r="AT4597" i="24"/>
  <c r="AT4571" i="24"/>
  <c r="AT4547" i="24"/>
  <c r="AT4546" i="24"/>
  <c r="AT4570" i="24"/>
  <c r="AT4521" i="24"/>
  <c r="AT4520" i="24"/>
  <c r="AT4495" i="24"/>
  <c r="AT4544" i="24"/>
  <c r="AT4518" i="24"/>
  <c r="AT4494" i="24"/>
  <c r="AT4493" i="24"/>
  <c r="AT4545" i="24"/>
  <c r="AT4519" i="24"/>
  <c r="AT4492" i="24"/>
  <c r="AT4469" i="24"/>
  <c r="AT4416" i="24"/>
  <c r="AT4415" i="24"/>
  <c r="AT4467" i="24"/>
  <c r="AT4441" i="24"/>
  <c r="AT4417" i="24"/>
  <c r="AT4443" i="24"/>
  <c r="AT4468" i="24"/>
  <c r="AT4442" i="24"/>
  <c r="AT4466" i="24"/>
  <c r="AT4440" i="24"/>
  <c r="AT4390" i="24"/>
  <c r="AT4389" i="24"/>
  <c r="AT4388" i="24"/>
  <c r="AT4338" i="24"/>
  <c r="AT4337" i="24"/>
  <c r="AT4336" i="24"/>
  <c r="AT4364" i="24"/>
  <c r="AT4363" i="24"/>
  <c r="AT4362" i="24"/>
  <c r="AT4414" i="24"/>
  <c r="AT4365" i="24"/>
  <c r="AT4391" i="24"/>
  <c r="AT4287" i="24"/>
  <c r="AT4313" i="24"/>
  <c r="AT4286" i="24"/>
  <c r="AT4285" i="24"/>
  <c r="AT4284" i="24"/>
  <c r="AT4312" i="24"/>
  <c r="AT4311" i="24"/>
  <c r="AT4310" i="24"/>
  <c r="AT4339" i="24"/>
  <c r="AT4258" i="24"/>
  <c r="AT4208" i="24"/>
  <c r="AT4207" i="24"/>
  <c r="AT4206" i="24"/>
  <c r="AT4234" i="24"/>
  <c r="AT4233" i="24"/>
  <c r="AT4232" i="24"/>
  <c r="AT4260" i="24"/>
  <c r="AT4261" i="24"/>
  <c r="AT4209" i="24"/>
  <c r="AT4259" i="24"/>
  <c r="AT4235" i="24"/>
  <c r="AT4156" i="24"/>
  <c r="AT4182" i="24"/>
  <c r="AT4181" i="24"/>
  <c r="AT4180" i="24"/>
  <c r="AT4131" i="24"/>
  <c r="AT4157" i="24"/>
  <c r="AT4183" i="24"/>
  <c r="AT4130" i="24"/>
  <c r="AT4129" i="24"/>
  <c r="AT4128" i="24"/>
  <c r="AT4155" i="24"/>
  <c r="AT4104" i="24"/>
  <c r="AT4103" i="24"/>
  <c r="AT4102" i="24"/>
  <c r="AT4154" i="24"/>
  <c r="AT4105" i="24"/>
  <c r="AT4076" i="24"/>
  <c r="AT4053" i="24"/>
  <c r="AT3974" i="24"/>
  <c r="AT3973" i="24"/>
  <c r="AT3972" i="24"/>
  <c r="AT4000" i="24"/>
  <c r="AT3999" i="24"/>
  <c r="AT3998" i="24"/>
  <c r="AT4078" i="24"/>
  <c r="AT4026" i="24"/>
  <c r="AT4025" i="24"/>
  <c r="AT4024" i="24"/>
  <c r="AT4077" i="24"/>
  <c r="AT4001" i="24"/>
  <c r="AT4027" i="24"/>
  <c r="AT3975" i="24"/>
  <c r="AT3922" i="24"/>
  <c r="AT3921" i="24"/>
  <c r="AT3920" i="24"/>
  <c r="AT4052" i="24"/>
  <c r="AT3948" i="24"/>
  <c r="AT3947" i="24"/>
  <c r="AT3946" i="24"/>
  <c r="AT4051" i="24"/>
  <c r="AT4050" i="24"/>
  <c r="AT4079" i="24"/>
  <c r="AT3949" i="24"/>
  <c r="AT3870" i="24"/>
  <c r="AT3869" i="24"/>
  <c r="AT3868" i="24"/>
  <c r="AT3896" i="24"/>
  <c r="AT3845" i="24"/>
  <c r="AT3894" i="24"/>
  <c r="AT3871" i="24"/>
  <c r="AT3923" i="24"/>
  <c r="AT3897" i="24"/>
  <c r="AT3844" i="24"/>
  <c r="AT3843" i="24"/>
  <c r="AT3842" i="24"/>
  <c r="AT3740" i="24"/>
  <c r="AT3739" i="24"/>
  <c r="AT3738" i="24"/>
  <c r="AT3766" i="24"/>
  <c r="AT3765" i="24"/>
  <c r="AT3764" i="24"/>
  <c r="AT3792" i="24"/>
  <c r="AT3791" i="24"/>
  <c r="AT3790" i="24"/>
  <c r="AT3715" i="24"/>
  <c r="AT3818" i="24"/>
  <c r="AT3817" i="24"/>
  <c r="AT3816" i="24"/>
  <c r="AT3741" i="24"/>
  <c r="AT3767" i="24"/>
  <c r="AT3895" i="24"/>
  <c r="AT3793" i="24"/>
  <c r="AT3819" i="24"/>
  <c r="AT3688" i="24"/>
  <c r="AT3687" i="24"/>
  <c r="AT3686" i="24"/>
  <c r="AT3714" i="24"/>
  <c r="AT3689" i="24"/>
  <c r="AT3584" i="24"/>
  <c r="AT3583" i="24"/>
  <c r="AT3582" i="24"/>
  <c r="AT3713" i="24"/>
  <c r="AT3712" i="24"/>
  <c r="AT3610" i="24"/>
  <c r="AT3609" i="24"/>
  <c r="AT3608" i="24"/>
  <c r="AT3636" i="24"/>
  <c r="AT3635" i="24"/>
  <c r="AT3634" i="24"/>
  <c r="AT3559" i="24"/>
  <c r="AT3662" i="24"/>
  <c r="AT3661" i="24"/>
  <c r="AT3660" i="24"/>
  <c r="AT3585" i="24"/>
  <c r="AT3611" i="24"/>
  <c r="AT3663" i="24"/>
  <c r="AT3532" i="24"/>
  <c r="AT3531" i="24"/>
  <c r="AT3530" i="24"/>
  <c r="AT3558" i="24"/>
  <c r="AT3557" i="24"/>
  <c r="AT3556" i="24"/>
  <c r="AT3454" i="24"/>
  <c r="AT3453" i="24"/>
  <c r="AT3452" i="24"/>
  <c r="AT3480" i="24"/>
  <c r="AT3479" i="24"/>
  <c r="AT3478" i="24"/>
  <c r="AT3403" i="24"/>
  <c r="AT3533" i="24"/>
  <c r="AT3506" i="24"/>
  <c r="AT3505" i="24"/>
  <c r="AT3504" i="24"/>
  <c r="AT3429" i="24"/>
  <c r="AT3455" i="24"/>
  <c r="AT3481" i="24"/>
  <c r="AT3637" i="24"/>
  <c r="AT3507" i="24"/>
  <c r="AT3402" i="24"/>
  <c r="AT3401" i="24"/>
  <c r="AT3400" i="24"/>
  <c r="AT3427" i="24"/>
  <c r="AT3376" i="24"/>
  <c r="AT3272" i="24"/>
  <c r="AT3271" i="24"/>
  <c r="AT3270" i="24"/>
  <c r="AT3298" i="24"/>
  <c r="AT3297" i="24"/>
  <c r="AT3296" i="24"/>
  <c r="AT3324" i="24"/>
  <c r="AT3323" i="24"/>
  <c r="AT3322" i="24"/>
  <c r="AT3247" i="24"/>
  <c r="AT3428" i="24"/>
  <c r="AT3350" i="24"/>
  <c r="AT3349" i="24"/>
  <c r="AT3348" i="24"/>
  <c r="AT3273" i="24"/>
  <c r="AT3377" i="24"/>
  <c r="AT3325" i="24"/>
  <c r="AT3351" i="24"/>
  <c r="AT3220" i="24"/>
  <c r="AT3219" i="24"/>
  <c r="AT3218" i="24"/>
  <c r="AT3143" i="24"/>
  <c r="AT3244" i="24"/>
  <c r="AT3169" i="24"/>
  <c r="AT3195" i="24"/>
  <c r="AT3221" i="24"/>
  <c r="AT3246" i="24"/>
  <c r="AT3116" i="24"/>
  <c r="AT3115" i="24"/>
  <c r="AT3114" i="24"/>
  <c r="AT3426" i="24"/>
  <c r="AT3375" i="24"/>
  <c r="AT3374" i="24"/>
  <c r="AT3245" i="24"/>
  <c r="AT3168" i="24"/>
  <c r="AT3167" i="24"/>
  <c r="AT3166" i="24"/>
  <c r="AT3299" i="24"/>
  <c r="AT3194" i="24"/>
  <c r="AT3193" i="24"/>
  <c r="AT3192" i="24"/>
  <c r="AT3117" i="24"/>
  <c r="AT2986" i="24"/>
  <c r="AT2985" i="24"/>
  <c r="AT2984" i="24"/>
  <c r="AT3140" i="24"/>
  <c r="AT3038" i="24"/>
  <c r="AT3037" i="24"/>
  <c r="AT3036" i="24"/>
  <c r="AT3064" i="24"/>
  <c r="AT3063" i="24"/>
  <c r="AT3062" i="24"/>
  <c r="AT2987" i="24"/>
  <c r="AT3141" i="24"/>
  <c r="AT3090" i="24"/>
  <c r="AT3089" i="24"/>
  <c r="AT3088" i="24"/>
  <c r="AT3013" i="24"/>
  <c r="AT3142" i="24"/>
  <c r="AT3039" i="24"/>
  <c r="AT3065" i="24"/>
  <c r="AT3091" i="24"/>
  <c r="AT2960" i="24"/>
  <c r="AT3012" i="24"/>
  <c r="AT2830" i="24"/>
  <c r="AT2829" i="24"/>
  <c r="AT2828" i="24"/>
  <c r="AT3011" i="24"/>
  <c r="AT3010" i="24"/>
  <c r="AT2856" i="24"/>
  <c r="AT2855" i="24"/>
  <c r="AT2854" i="24"/>
  <c r="AT2882" i="24"/>
  <c r="AT2881" i="24"/>
  <c r="AT2880" i="24"/>
  <c r="AT2805" i="24"/>
  <c r="AT2908" i="24"/>
  <c r="AT2907" i="24"/>
  <c r="AT2906" i="24"/>
  <c r="AT2831" i="24"/>
  <c r="AT2961" i="24"/>
  <c r="AT2958" i="24"/>
  <c r="AT2934" i="24"/>
  <c r="AT2933" i="24"/>
  <c r="AT2932" i="24"/>
  <c r="AT2857" i="24"/>
  <c r="AT2959" i="24"/>
  <c r="AT2883" i="24"/>
  <c r="AT2909" i="24"/>
  <c r="AT2803" i="24"/>
  <c r="AT2752" i="24"/>
  <c r="AT2751" i="24"/>
  <c r="AT2750" i="24"/>
  <c r="AT2675" i="24"/>
  <c r="AT2804" i="24"/>
  <c r="AT2778" i="24"/>
  <c r="AT2777" i="24"/>
  <c r="AT2776" i="24"/>
  <c r="AT2701" i="24"/>
  <c r="AT204" i="24" s="1"/>
  <c r="AT2727" i="24"/>
  <c r="AT2753" i="24"/>
  <c r="AT2802" i="24"/>
  <c r="AT2779" i="24"/>
  <c r="AT2700" i="24"/>
  <c r="AT203" i="24" s="1"/>
  <c r="AT2699" i="24"/>
  <c r="AT202" i="24" s="1"/>
  <c r="AT2698" i="24"/>
  <c r="AT201" i="24" s="1"/>
  <c r="AT2935" i="24"/>
  <c r="AT2726" i="24"/>
  <c r="AT2725" i="24"/>
  <c r="AT2724" i="24"/>
  <c r="AT2672" i="24"/>
  <c r="AT2646" i="24"/>
  <c r="AT2571" i="24"/>
  <c r="AT2440" i="24"/>
  <c r="AT2439" i="24"/>
  <c r="AT2438" i="24"/>
  <c r="AT2363" i="24"/>
  <c r="AT2649" i="24"/>
  <c r="AT2597" i="24"/>
  <c r="AT2466" i="24"/>
  <c r="AT2465" i="24"/>
  <c r="AT2464" i="24"/>
  <c r="AT2389" i="24"/>
  <c r="AT2673" i="24"/>
  <c r="AT2623" i="24"/>
  <c r="AT2492" i="24"/>
  <c r="AT2491" i="24"/>
  <c r="AT2490" i="24"/>
  <c r="AT2415" i="24"/>
  <c r="AT2674" i="24"/>
  <c r="AT2647" i="24"/>
  <c r="AT2518" i="24"/>
  <c r="AT2517" i="24"/>
  <c r="AT2516" i="24"/>
  <c r="AT2441" i="24"/>
  <c r="AT2544" i="24"/>
  <c r="AT2543" i="24"/>
  <c r="AT2542" i="24"/>
  <c r="AT2467" i="24"/>
  <c r="AT2336" i="24"/>
  <c r="AT2570" i="24"/>
  <c r="AT2569" i="24"/>
  <c r="AT2568" i="24"/>
  <c r="AT2493" i="24"/>
  <c r="AT2362" i="24"/>
  <c r="AT2361" i="24"/>
  <c r="AT2360" i="24"/>
  <c r="AT2648" i="24"/>
  <c r="AT2596" i="24"/>
  <c r="AT2595" i="24"/>
  <c r="AT2594" i="24"/>
  <c r="AT2519" i="24"/>
  <c r="AT2388" i="24"/>
  <c r="AT2387" i="24"/>
  <c r="AT2386" i="24"/>
  <c r="AT2621" i="24"/>
  <c r="AT2620" i="24"/>
  <c r="AT2334" i="24"/>
  <c r="AT2284" i="24"/>
  <c r="AT2283" i="24"/>
  <c r="AT2282" i="24"/>
  <c r="AT2207" i="24"/>
  <c r="AT2076" i="24"/>
  <c r="AT2075" i="24"/>
  <c r="AT2074" i="24"/>
  <c r="AT2413" i="24"/>
  <c r="AT2412" i="24"/>
  <c r="AT2337" i="24"/>
  <c r="AT2259" i="24"/>
  <c r="AT2128" i="24"/>
  <c r="AT2127" i="24"/>
  <c r="AT2126" i="24"/>
  <c r="AT2051" i="24"/>
  <c r="AT2285" i="24"/>
  <c r="AT2154" i="24"/>
  <c r="AT2153" i="24"/>
  <c r="AT2152" i="24"/>
  <c r="AT2077" i="24"/>
  <c r="AT2311" i="24"/>
  <c r="AT2180" i="24"/>
  <c r="AT2179" i="24"/>
  <c r="AT2178" i="24"/>
  <c r="AT2103" i="24"/>
  <c r="AT2206" i="24"/>
  <c r="AT2205" i="24"/>
  <c r="AT2204" i="24"/>
  <c r="AT2129" i="24"/>
  <c r="AT2232" i="24"/>
  <c r="AT2231" i="24"/>
  <c r="AT2230" i="24"/>
  <c r="AT2155" i="24"/>
  <c r="AT2622" i="24"/>
  <c r="AT2545" i="24"/>
  <c r="AT2335" i="24"/>
  <c r="AT2258" i="24"/>
  <c r="AT2257" i="24"/>
  <c r="AT2256" i="24"/>
  <c r="AT2181" i="24"/>
  <c r="AT2050" i="24"/>
  <c r="AT2049" i="24"/>
  <c r="AT2048" i="24"/>
  <c r="AT2102" i="24"/>
  <c r="AT1894" i="24"/>
  <c r="AT1893" i="24"/>
  <c r="AT1892" i="24"/>
  <c r="AT1817" i="24"/>
  <c r="AT2233" i="24"/>
  <c r="AT2101" i="24"/>
  <c r="AT2100" i="24"/>
  <c r="AT1920" i="24"/>
  <c r="AT1919" i="24"/>
  <c r="AT1918" i="24"/>
  <c r="AT1843" i="24"/>
  <c r="AT2414" i="24"/>
  <c r="AT2310" i="24"/>
  <c r="AT1946" i="24"/>
  <c r="AT1945" i="24"/>
  <c r="AT1944" i="24"/>
  <c r="AT1869" i="24"/>
  <c r="AT1738" i="24"/>
  <c r="AT1737" i="24"/>
  <c r="AT1736" i="24"/>
  <c r="AT2309" i="24"/>
  <c r="AT2308" i="24"/>
  <c r="AT2025" i="24"/>
  <c r="AT1972" i="24"/>
  <c r="AT1971" i="24"/>
  <c r="AT1970" i="24"/>
  <c r="AT1895" i="24"/>
  <c r="AT1764" i="24"/>
  <c r="AT1763" i="24"/>
  <c r="AT1998" i="24"/>
  <c r="AT1997" i="24"/>
  <c r="AT1996" i="24"/>
  <c r="AT1921" i="24"/>
  <c r="AT1790" i="24"/>
  <c r="AT1789" i="24"/>
  <c r="AT1788" i="24"/>
  <c r="AT2024" i="24"/>
  <c r="AT2023" i="24"/>
  <c r="AT2022" i="24"/>
  <c r="AT1947" i="24"/>
  <c r="AT1816" i="24"/>
  <c r="AT1815" i="24"/>
  <c r="AT1814" i="24"/>
  <c r="AT1739" i="24"/>
  <c r="AT1999" i="24"/>
  <c r="AT1868" i="24"/>
  <c r="AT1867" i="24"/>
  <c r="AT1866" i="24"/>
  <c r="AT1791" i="24"/>
  <c r="AT1687" i="24"/>
  <c r="AT1556" i="24"/>
  <c r="AT1555" i="24"/>
  <c r="AT1554" i="24"/>
  <c r="AT1479" i="24"/>
  <c r="AT1973" i="24"/>
  <c r="AT1713" i="24"/>
  <c r="AT1582" i="24"/>
  <c r="AT1581" i="24"/>
  <c r="AT1580" i="24"/>
  <c r="AT1505" i="24"/>
  <c r="AT1765" i="24"/>
  <c r="AT1608" i="24"/>
  <c r="AT1607" i="24"/>
  <c r="AT1606" i="24"/>
  <c r="AT1531" i="24"/>
  <c r="AT1762" i="24"/>
  <c r="AT1634" i="24"/>
  <c r="AT1633" i="24"/>
  <c r="AT1632" i="24"/>
  <c r="AT1557" i="24"/>
  <c r="AT1842" i="24"/>
  <c r="AT1660" i="24"/>
  <c r="AT1659" i="24"/>
  <c r="AT1658" i="24"/>
  <c r="AT1583" i="24"/>
  <c r="AT1452" i="24"/>
  <c r="AT1451" i="24"/>
  <c r="AT1841" i="24"/>
  <c r="AT1840" i="24"/>
  <c r="AT1686" i="24"/>
  <c r="AT1685" i="24"/>
  <c r="AT1684" i="24"/>
  <c r="AT1609" i="24"/>
  <c r="AT1478" i="24"/>
  <c r="AT1477" i="24"/>
  <c r="AT1476" i="24"/>
  <c r="AT1661" i="24"/>
  <c r="AT1530" i="24"/>
  <c r="AT1529" i="24"/>
  <c r="AT1528" i="24"/>
  <c r="AT1503" i="24"/>
  <c r="AT1502" i="24"/>
  <c r="AT1426" i="24"/>
  <c r="AT1348" i="24"/>
  <c r="AT1347" i="24"/>
  <c r="AT1346" i="24"/>
  <c r="AT1271" i="24"/>
  <c r="AT1140" i="24"/>
  <c r="AT1139" i="24"/>
  <c r="AT1453" i="24"/>
  <c r="AT1374" i="24"/>
  <c r="AT1373" i="24"/>
  <c r="AT1372" i="24"/>
  <c r="AT1297" i="24"/>
  <c r="AT1166" i="24"/>
  <c r="AT1165" i="24"/>
  <c r="AT1164" i="24"/>
  <c r="AT1400" i="24"/>
  <c r="AT1399" i="24"/>
  <c r="AT1398" i="24"/>
  <c r="AT1323" i="24"/>
  <c r="AT1192" i="24"/>
  <c r="AT1191" i="24"/>
  <c r="AT1190" i="24"/>
  <c r="AT1711" i="24"/>
  <c r="AT1710" i="24"/>
  <c r="AT1635" i="24"/>
  <c r="AT1375" i="24"/>
  <c r="AT1244" i="24"/>
  <c r="AT1243" i="24"/>
  <c r="AT1242" i="24"/>
  <c r="AT1167" i="24"/>
  <c r="AT1450" i="24"/>
  <c r="AT1425" i="24"/>
  <c r="AT1401" i="24"/>
  <c r="AT1270" i="24"/>
  <c r="AT1269" i="24"/>
  <c r="AT1268" i="24"/>
  <c r="AT1193" i="24"/>
  <c r="AT1427" i="24"/>
  <c r="AT1296" i="24"/>
  <c r="AT1295" i="24"/>
  <c r="AT1294" i="24"/>
  <c r="AT1219" i="24"/>
  <c r="AT1504" i="24"/>
  <c r="AT1322" i="24"/>
  <c r="AT1321" i="24"/>
  <c r="AT1320" i="24"/>
  <c r="AT1245" i="24"/>
  <c r="AT1349" i="24"/>
  <c r="AT1010" i="24"/>
  <c r="AT1009" i="24"/>
  <c r="AT1008" i="24"/>
  <c r="AT933" i="24"/>
  <c r="AT1036" i="24"/>
  <c r="AT1035" i="24"/>
  <c r="AT1034" i="24"/>
  <c r="AT959" i="24"/>
  <c r="AT1141" i="24"/>
  <c r="AT1138" i="24"/>
  <c r="AT1062" i="24"/>
  <c r="AT1061" i="24"/>
  <c r="AT1060" i="24"/>
  <c r="AT985" i="24"/>
  <c r="AT854" i="24"/>
  <c r="AT853" i="24"/>
  <c r="AT852" i="24"/>
  <c r="AT1424" i="24"/>
  <c r="AT1088" i="24"/>
  <c r="AT1087" i="24"/>
  <c r="AT1086" i="24"/>
  <c r="AT1011" i="24"/>
  <c r="AT880" i="24"/>
  <c r="AT879" i="24"/>
  <c r="AT878" i="24"/>
  <c r="AT1218" i="24"/>
  <c r="AT1114" i="24"/>
  <c r="AT1113" i="24"/>
  <c r="AT1112" i="24"/>
  <c r="AT1037" i="24"/>
  <c r="AT906" i="24"/>
  <c r="AT905" i="24"/>
  <c r="AT904" i="24"/>
  <c r="AT1217" i="24"/>
  <c r="AT1216" i="24"/>
  <c r="AT1063" i="24"/>
  <c r="AT932" i="24"/>
  <c r="AT931" i="24"/>
  <c r="AT930" i="24"/>
  <c r="AT855" i="24"/>
  <c r="AT1089" i="24"/>
  <c r="AT958" i="24"/>
  <c r="AT957" i="24"/>
  <c r="AT956" i="24"/>
  <c r="AT881" i="24"/>
  <c r="AT983" i="24"/>
  <c r="AT982" i="24"/>
  <c r="AT907" i="24"/>
  <c r="AT803" i="24"/>
  <c r="AT672" i="24"/>
  <c r="AT671" i="24"/>
  <c r="AT670" i="24"/>
  <c r="AT595" i="24"/>
  <c r="AT829" i="24"/>
  <c r="AT698" i="24"/>
  <c r="AT697" i="24"/>
  <c r="AT696" i="24"/>
  <c r="AT621" i="24"/>
  <c r="AT724" i="24"/>
  <c r="AT723" i="24"/>
  <c r="AT722" i="24"/>
  <c r="AT647" i="24"/>
  <c r="AT1712" i="24"/>
  <c r="AT750" i="24"/>
  <c r="AT749" i="24"/>
  <c r="AT748" i="24"/>
  <c r="AT673" i="24"/>
  <c r="AT542" i="24"/>
  <c r="AT541" i="24"/>
  <c r="AT540" i="24"/>
  <c r="AT776" i="24"/>
  <c r="AT775" i="24"/>
  <c r="AT774" i="24"/>
  <c r="AT699" i="24"/>
  <c r="AT568" i="24"/>
  <c r="AT567" i="24"/>
  <c r="AT566" i="24"/>
  <c r="AT1115" i="24"/>
  <c r="AT802" i="24"/>
  <c r="AT801" i="24"/>
  <c r="AT800" i="24"/>
  <c r="AT725" i="24"/>
  <c r="AT594" i="24"/>
  <c r="AT593" i="24"/>
  <c r="AT592" i="24"/>
  <c r="AT984" i="24"/>
  <c r="AT777" i="24"/>
  <c r="AT646" i="24"/>
  <c r="AT645" i="24"/>
  <c r="AT644" i="24"/>
  <c r="AT569" i="24"/>
  <c r="AT751" i="24"/>
  <c r="AT465" i="24"/>
  <c r="AT334" i="24"/>
  <c r="AT333" i="24"/>
  <c r="AT332" i="24"/>
  <c r="AT828" i="24"/>
  <c r="AT491" i="24"/>
  <c r="AT360" i="24"/>
  <c r="AT359" i="24"/>
  <c r="AT358" i="24"/>
  <c r="AT283" i="24"/>
  <c r="AT827" i="24"/>
  <c r="AT826" i="24"/>
  <c r="AT517" i="24"/>
  <c r="AT386" i="24"/>
  <c r="AT385" i="24"/>
  <c r="AT384" i="24"/>
  <c r="AT309" i="24"/>
  <c r="AT543" i="24"/>
  <c r="AT412" i="24"/>
  <c r="AT411" i="24"/>
  <c r="AT410" i="24"/>
  <c r="AT335" i="24"/>
  <c r="AT620" i="24"/>
  <c r="AT438" i="24"/>
  <c r="AT437" i="24"/>
  <c r="AT436" i="24"/>
  <c r="AT361" i="24"/>
  <c r="AT490" i="24"/>
  <c r="AT489" i="24"/>
  <c r="AT488" i="24"/>
  <c r="AT413" i="24"/>
  <c r="AT282" i="24"/>
  <c r="AT281" i="24"/>
  <c r="AT280" i="24"/>
  <c r="AT516" i="24"/>
  <c r="AT515" i="24"/>
  <c r="AT514" i="24"/>
  <c r="AT439" i="24"/>
  <c r="AT308" i="24"/>
  <c r="AT307" i="24"/>
  <c r="AT306" i="24"/>
  <c r="AT619" i="24"/>
  <c r="AT463" i="24"/>
  <c r="AT462" i="24"/>
  <c r="AT387" i="24"/>
  <c r="AT4" i="24"/>
  <c r="AT315" i="24" s="1"/>
  <c r="AT618" i="24"/>
  <c r="AT464" i="24"/>
  <c r="AU2" i="24"/>
  <c r="AT295" i="24"/>
  <c r="AT2946" i="24"/>
  <c r="AS138" i="24"/>
  <c r="AS350" i="24"/>
  <c r="AS61" i="24"/>
  <c r="AT3489" i="24" l="1"/>
  <c r="AT4711" i="24"/>
  <c r="AT1409" i="24"/>
  <c r="AT1800" i="24"/>
  <c r="AT1818" i="24" s="1"/>
  <c r="AT1329" i="24"/>
  <c r="AT3805" i="24"/>
  <c r="AT1122" i="24"/>
  <c r="AT3567" i="24"/>
  <c r="AT78" i="24"/>
  <c r="AT3880" i="24"/>
  <c r="AT3898" i="24" s="1"/>
  <c r="AT2089" i="24"/>
  <c r="AT3541" i="24"/>
  <c r="AT2008" i="24"/>
  <c r="AT2026" i="24" s="1"/>
  <c r="AT1153" i="24"/>
  <c r="AT2141" i="24"/>
  <c r="AT1881" i="24"/>
  <c r="AT4481" i="24"/>
  <c r="AT4428" i="24"/>
  <c r="AT4195" i="24"/>
  <c r="AT2011" i="24"/>
  <c r="AT2061" i="24"/>
  <c r="AT79" i="24"/>
  <c r="AT890" i="24"/>
  <c r="AT908" i="24" s="1"/>
  <c r="AT1956" i="24"/>
  <c r="AT1974" i="24" s="1"/>
  <c r="AT2293" i="24"/>
  <c r="AT2397" i="24"/>
  <c r="AT4374" i="24"/>
  <c r="AT4392" i="24" s="1"/>
  <c r="AT1669" i="24"/>
  <c r="AT525" i="24"/>
  <c r="AT659" i="24"/>
  <c r="AT1849" i="24"/>
  <c r="AT4191" i="24"/>
  <c r="AT3203" i="24"/>
  <c r="AT3645" i="24"/>
  <c r="AT1803" i="24"/>
  <c r="AT707" i="24"/>
  <c r="AT997" i="24"/>
  <c r="AT1907" i="24"/>
  <c r="AT2138" i="24"/>
  <c r="AT2156" i="24" s="1"/>
  <c r="AT4553" i="24"/>
  <c r="AT1147" i="24"/>
  <c r="AT3415" i="24"/>
  <c r="AT3333" i="24"/>
  <c r="AT500" i="24"/>
  <c r="AT518" i="24" s="1"/>
  <c r="AT2791" i="24"/>
  <c r="AT395" i="24"/>
  <c r="AT711" i="24"/>
  <c r="AT1075" i="24"/>
  <c r="AT2398" i="24"/>
  <c r="AT2416" i="24" s="1"/>
  <c r="AT1098" i="24"/>
  <c r="AT1116" i="24" s="1"/>
  <c r="AT867" i="24"/>
  <c r="AT1306" i="24"/>
  <c r="AT1324" i="24" s="1"/>
  <c r="AT3800" i="24"/>
  <c r="AT3753" i="24"/>
  <c r="AT3671" i="24"/>
  <c r="AT4659" i="24"/>
  <c r="AT2709" i="24"/>
  <c r="AT1175" i="24"/>
  <c r="AT269" i="24"/>
  <c r="AT3617" i="24"/>
  <c r="AT4399" i="24"/>
  <c r="AT2943" i="24"/>
  <c r="AT3983" i="24"/>
  <c r="AT2453" i="24"/>
  <c r="AT655" i="24"/>
  <c r="AT396" i="24"/>
  <c r="AT414" i="24" s="1"/>
  <c r="AT551" i="24"/>
  <c r="AT1020" i="24"/>
  <c r="AT1038" i="24" s="1"/>
  <c r="AT1127" i="24"/>
  <c r="AT915" i="24"/>
  <c r="AT1539" i="24"/>
  <c r="AT2580" i="24"/>
  <c r="AT2598" i="24" s="1"/>
  <c r="AT2060" i="24"/>
  <c r="AT2078" i="24" s="1"/>
  <c r="AT154" i="24"/>
  <c r="AT1748" i="24"/>
  <c r="AT1766" i="24" s="1"/>
  <c r="AT2190" i="24"/>
  <c r="AT2208" i="24" s="1"/>
  <c r="AT3721" i="24"/>
  <c r="AT1485" i="24"/>
  <c r="AT3311" i="24"/>
  <c r="AT2865" i="24"/>
  <c r="AT3099" i="24"/>
  <c r="AT4113" i="24"/>
  <c r="AT811" i="24"/>
  <c r="AT477" i="24"/>
  <c r="AT1540" i="24"/>
  <c r="AT733" i="24"/>
  <c r="AT760" i="24"/>
  <c r="AT778" i="24" s="1"/>
  <c r="AT968" i="24"/>
  <c r="AT986" i="24" s="1"/>
  <c r="AT942" i="24"/>
  <c r="AT1335" i="24"/>
  <c r="AT2167" i="24"/>
  <c r="AT1644" i="24"/>
  <c r="AT1662" i="24" s="1"/>
  <c r="AT1851" i="24"/>
  <c r="AT2245" i="24"/>
  <c r="AT151" i="24"/>
  <c r="AT291" i="24"/>
  <c r="AT298" i="24" s="1"/>
  <c r="AT1049" i="24"/>
  <c r="AT103" i="24"/>
  <c r="AT1309" i="24"/>
  <c r="AT152" i="24"/>
  <c r="AT2479" i="24"/>
  <c r="AT2502" i="24"/>
  <c r="AT2520" i="24" s="1"/>
  <c r="AT3123" i="24"/>
  <c r="AT913" i="24"/>
  <c r="AT4273" i="24"/>
  <c r="AT3103" i="24"/>
  <c r="AT4091" i="24"/>
  <c r="AT2189" i="24"/>
  <c r="AT499" i="24"/>
  <c r="AT2163" i="24"/>
  <c r="AT343" i="24"/>
  <c r="AT841" i="24"/>
  <c r="AT252" i="24"/>
  <c r="AT630" i="24"/>
  <c r="AT648" i="24" s="1"/>
  <c r="AT1357" i="24"/>
  <c r="AT1231" i="24"/>
  <c r="AT2037" i="24"/>
  <c r="AT2635" i="24"/>
  <c r="AT2531" i="24"/>
  <c r="AT102" i="24"/>
  <c r="AT253" i="24"/>
  <c r="AT2816" i="24"/>
  <c r="AT709" i="24"/>
  <c r="AT3883" i="24"/>
  <c r="AT2843" i="24"/>
  <c r="AT3229" i="24"/>
  <c r="AT4685" i="24"/>
  <c r="AT2735" i="24"/>
  <c r="AT503" i="24"/>
  <c r="AT681" i="24"/>
  <c r="AT254" i="24"/>
  <c r="AT77" i="24"/>
  <c r="AT759" i="24"/>
  <c r="AT607" i="24"/>
  <c r="AT734" i="24"/>
  <c r="AT752" i="24" s="1"/>
  <c r="AT1123" i="24"/>
  <c r="AT1149" i="24"/>
  <c r="AT1855" i="24"/>
  <c r="AT1985" i="24"/>
  <c r="AT226" i="24"/>
  <c r="AT176" i="24"/>
  <c r="AT3647" i="24"/>
  <c r="AT2035" i="24"/>
  <c r="AT3467" i="24"/>
  <c r="AT2111" i="24"/>
  <c r="AT3857" i="24"/>
  <c r="AT4478" i="24"/>
  <c r="AT4496" i="24" s="1"/>
  <c r="AT3545" i="24"/>
  <c r="AT4533" i="24"/>
  <c r="AT2475" i="24"/>
  <c r="AT967" i="24"/>
  <c r="AT2891" i="24"/>
  <c r="AT1071" i="24"/>
  <c r="AT1201" i="24"/>
  <c r="AT1565" i="24"/>
  <c r="AT321" i="24"/>
  <c r="AT292" i="24"/>
  <c r="AT310" i="24" s="1"/>
  <c r="AT373" i="24"/>
  <c r="AT52" i="24"/>
  <c r="AT54" i="24"/>
  <c r="AT447" i="24"/>
  <c r="AT629" i="24"/>
  <c r="AT1097" i="24"/>
  <c r="AT916" i="24"/>
  <c r="AT934" i="24" s="1"/>
  <c r="AT1124" i="24"/>
  <c r="AT1142" i="24" s="1"/>
  <c r="AT1331" i="24"/>
  <c r="AT1150" i="24"/>
  <c r="AT1168" i="24" s="1"/>
  <c r="AT1358" i="24"/>
  <c r="AT1376" i="24" s="1"/>
  <c r="AT1436" i="24"/>
  <c r="AT1454" i="24" s="1"/>
  <c r="AT1228" i="24"/>
  <c r="AT1246" i="24" s="1"/>
  <c r="AT1205" i="24"/>
  <c r="AT1595" i="24"/>
  <c r="AT1514" i="24"/>
  <c r="AT1532" i="24" s="1"/>
  <c r="AT1696" i="24"/>
  <c r="AT1714" i="24" s="1"/>
  <c r="AT1904" i="24"/>
  <c r="AT1922" i="24" s="1"/>
  <c r="AT179" i="24"/>
  <c r="AT1959" i="24"/>
  <c r="AT2086" i="24"/>
  <c r="AT2104" i="24" s="1"/>
  <c r="AT2323" i="24"/>
  <c r="AT178" i="24"/>
  <c r="AT2193" i="24"/>
  <c r="AT2632" i="24"/>
  <c r="AT2650" i="24" s="1"/>
  <c r="AT2449" i="24"/>
  <c r="AT2456" i="24" s="1"/>
  <c r="AT2346" i="24"/>
  <c r="AT2364" i="24" s="1"/>
  <c r="AT2505" i="24"/>
  <c r="AT228" i="24"/>
  <c r="AT2761" i="24"/>
  <c r="AT2840" i="24"/>
  <c r="AT2858" i="24" s="1"/>
  <c r="AT3077" i="24"/>
  <c r="AT2996" i="24"/>
  <c r="AT3014" i="24" s="1"/>
  <c r="AT2973" i="24"/>
  <c r="AT3233" i="24"/>
  <c r="AT3152" i="24"/>
  <c r="AT3170" i="24" s="1"/>
  <c r="AT3255" i="24"/>
  <c r="AT3307" i="24"/>
  <c r="AT3337" i="24"/>
  <c r="AT3623" i="24"/>
  <c r="AT3593" i="24"/>
  <c r="AT3698" i="24"/>
  <c r="AT3716" i="24" s="1"/>
  <c r="AT3675" i="24"/>
  <c r="AT3932" i="24"/>
  <c r="AT3950" i="24" s="1"/>
  <c r="AT4039" i="24"/>
  <c r="AT4088" i="24"/>
  <c r="AT4106" i="24" s="1"/>
  <c r="AT4114" i="24"/>
  <c r="AT4132" i="24" s="1"/>
  <c r="AT4169" i="24"/>
  <c r="AT4244" i="24"/>
  <c r="AT4262" i="24" s="1"/>
  <c r="AT4633" i="24"/>
  <c r="AT4531" i="24"/>
  <c r="AT3726" i="24"/>
  <c r="AT2815" i="24"/>
  <c r="AT2344" i="24"/>
  <c r="AT1307" i="24"/>
  <c r="AT1021" i="24"/>
  <c r="AT1694" i="24"/>
  <c r="AT2841" i="24"/>
  <c r="AT2682" i="24"/>
  <c r="AT3907" i="24"/>
  <c r="AT4090" i="24"/>
  <c r="AT3960" i="24"/>
  <c r="AT3232" i="24"/>
  <c r="AT2503" i="24"/>
  <c r="AT1797" i="24"/>
  <c r="AT758" i="24"/>
  <c r="AT2604" i="24"/>
  <c r="AT3045" i="24"/>
  <c r="AT3332" i="24"/>
  <c r="AT4657" i="24"/>
  <c r="AT4558" i="24"/>
  <c r="AT3829" i="24"/>
  <c r="AT2811" i="24"/>
  <c r="AT2552" i="24"/>
  <c r="AT917" i="24"/>
  <c r="AT1776" i="24"/>
  <c r="AT2088" i="24"/>
  <c r="AT2634" i="24"/>
  <c r="AT3435" i="24"/>
  <c r="AT2998" i="24"/>
  <c r="AT3929" i="24"/>
  <c r="AT2452" i="24"/>
  <c r="AT2347" i="24"/>
  <c r="AT1047" i="24"/>
  <c r="AT420" i="24"/>
  <c r="AT3621" i="24"/>
  <c r="AT3773" i="24"/>
  <c r="AT960" i="24"/>
  <c r="AT290" i="24"/>
  <c r="AT1564" i="24"/>
  <c r="AT1099" i="24"/>
  <c r="AT2192" i="24"/>
  <c r="AT554" i="24"/>
  <c r="AT1251" i="24"/>
  <c r="AT1620" i="24"/>
  <c r="AT2711" i="24"/>
  <c r="AT1017" i="24"/>
  <c r="AT1749" i="24"/>
  <c r="AT2582" i="24"/>
  <c r="AT2010" i="24"/>
  <c r="AT2733" i="24"/>
  <c r="AT1333" i="24"/>
  <c r="AT3722" i="24"/>
  <c r="AT264" i="24"/>
  <c r="AT2686" i="24"/>
  <c r="AT3310" i="24"/>
  <c r="AT3622" i="24"/>
  <c r="AT4297" i="24"/>
  <c r="AT4632" i="24"/>
  <c r="AT2473" i="24"/>
  <c r="AT3799" i="24"/>
  <c r="AT4583" i="24"/>
  <c r="AT2400" i="24"/>
  <c r="AT4268" i="24"/>
  <c r="AT1515" i="24"/>
  <c r="AT3258" i="24"/>
  <c r="AT4475" i="24"/>
  <c r="AT1616" i="24"/>
  <c r="AT3049" i="24"/>
  <c r="AT3747" i="24"/>
  <c r="AT4137" i="24"/>
  <c r="AT2110" i="24"/>
  <c r="AT3179" i="24"/>
  <c r="AT3569" i="24"/>
  <c r="AT2266" i="24"/>
  <c r="AT3491" i="24"/>
  <c r="AT4034" i="24"/>
  <c r="AT4085" i="24"/>
  <c r="AT2863" i="24"/>
  <c r="AT4709" i="24"/>
  <c r="AT4609" i="24"/>
  <c r="AT4505" i="24"/>
  <c r="AT4398" i="24"/>
  <c r="AT4324" i="24"/>
  <c r="AT4215" i="24"/>
  <c r="AT4111" i="24"/>
  <c r="AT4007" i="24"/>
  <c r="AT3955" i="24"/>
  <c r="AT3826" i="24"/>
  <c r="AT3592" i="24"/>
  <c r="AT3644" i="24"/>
  <c r="AT3492" i="24"/>
  <c r="AT3335" i="24"/>
  <c r="AT3306" i="24"/>
  <c r="AT2993" i="24"/>
  <c r="AT3128" i="24"/>
  <c r="AT2838" i="24"/>
  <c r="AT2967" i="24"/>
  <c r="AT2868" i="24"/>
  <c r="AT2581" i="24"/>
  <c r="AT2421" i="24"/>
  <c r="AT2525" i="24"/>
  <c r="AT2239" i="24"/>
  <c r="AT2218" i="24"/>
  <c r="AT2577" i="24"/>
  <c r="AT2265" i="24"/>
  <c r="AT2031" i="24"/>
  <c r="AT1954" i="24"/>
  <c r="AT1798" i="24"/>
  <c r="AT1720" i="24"/>
  <c r="AT1593" i="24"/>
  <c r="AT1459" i="24"/>
  <c r="AT1304" i="24"/>
  <c r="AT1407" i="24"/>
  <c r="AT1408" i="24"/>
  <c r="AT1178" i="24"/>
  <c r="AT1359" i="24"/>
  <c r="AT1151" i="24"/>
  <c r="AT1073" i="24"/>
  <c r="AT840" i="24"/>
  <c r="AT580" i="24"/>
  <c r="AT632" i="24"/>
  <c r="AT787" i="24"/>
  <c r="AT267" i="24"/>
  <c r="AT553" i="24"/>
  <c r="AT294" i="24"/>
  <c r="AT449" i="24"/>
  <c r="AT394" i="24"/>
  <c r="AT736" i="24"/>
  <c r="AT316" i="24"/>
  <c r="AT862" i="24"/>
  <c r="AT2530" i="24"/>
  <c r="AT1490" i="24"/>
  <c r="AT2474" i="24"/>
  <c r="AT2734" i="24"/>
  <c r="AT524" i="24"/>
  <c r="AT1018" i="24"/>
  <c r="AT1641" i="24"/>
  <c r="AT450" i="24"/>
  <c r="AT2244" i="24"/>
  <c r="AT2760" i="24"/>
  <c r="AT653" i="24"/>
  <c r="AT2837" i="24"/>
  <c r="AT3881" i="24"/>
  <c r="AT1875" i="24"/>
  <c r="AT2812" i="24"/>
  <c r="AT3280" i="24"/>
  <c r="AT3751" i="24"/>
  <c r="AT3284" i="24"/>
  <c r="AT4138" i="24"/>
  <c r="AT4684" i="24"/>
  <c r="AT2451" i="24"/>
  <c r="AT3774" i="24"/>
  <c r="AT4372" i="24"/>
  <c r="AT2712" i="24"/>
  <c r="AT3643" i="24"/>
  <c r="AT4658" i="24"/>
  <c r="AT2556" i="24"/>
  <c r="AT3283" i="24"/>
  <c r="AT3882" i="24"/>
  <c r="AT4216" i="24"/>
  <c r="AT2296" i="24"/>
  <c r="AT3257" i="24"/>
  <c r="AT3934" i="24"/>
  <c r="AT3361" i="24"/>
  <c r="AT3124" i="24"/>
  <c r="AT4449" i="24"/>
  <c r="AT4427" i="24"/>
  <c r="AT3153" i="24"/>
  <c r="AT3700" i="24"/>
  <c r="AT2058" i="24"/>
  <c r="AT4713" i="24"/>
  <c r="AT970" i="24"/>
  <c r="AT4714" i="24"/>
  <c r="AT4579" i="24"/>
  <c r="AT4506" i="24"/>
  <c r="AT4397" i="24"/>
  <c r="AT4298" i="24"/>
  <c r="AT4190" i="24"/>
  <c r="AT4116" i="24"/>
  <c r="AT3982" i="24"/>
  <c r="AT3748" i="24"/>
  <c r="AT3778" i="24"/>
  <c r="AT3673" i="24"/>
  <c r="AT3513" i="24"/>
  <c r="AT3387" i="24"/>
  <c r="AT3176" i="24"/>
  <c r="AT3331" i="24"/>
  <c r="AT2968" i="24"/>
  <c r="AT3098" i="24"/>
  <c r="AT2867" i="24"/>
  <c r="AT2708" i="24"/>
  <c r="AT2655" i="24"/>
  <c r="AT2504" i="24"/>
  <c r="AT2633" i="24"/>
  <c r="AT3076" i="24"/>
  <c r="AT2140" i="24"/>
  <c r="AT2084" i="24"/>
  <c r="AT2213" i="24"/>
  <c r="AT1853" i="24"/>
  <c r="AT1928" i="24"/>
  <c r="AT1771" i="24"/>
  <c r="AT2369" i="24"/>
  <c r="AT1775" i="24"/>
  <c r="AT1693" i="24"/>
  <c r="AT1281" i="24"/>
  <c r="AT1980" i="24"/>
  <c r="AT1382" i="24"/>
  <c r="AT1225" i="24"/>
  <c r="AT1074" i="24"/>
  <c r="AT991" i="24"/>
  <c r="AT944" i="24"/>
  <c r="AT865" i="24"/>
  <c r="AT627" i="24"/>
  <c r="AT683" i="24"/>
  <c r="AT836" i="24"/>
  <c r="AT710" i="24"/>
  <c r="AT761" i="24"/>
  <c r="AT367" i="24"/>
  <c r="AT684" i="24"/>
  <c r="AT372" i="24"/>
  <c r="AT419" i="24"/>
  <c r="AT1511" i="24"/>
  <c r="AT424" i="24"/>
  <c r="AT1278" i="24"/>
  <c r="AT371" i="24"/>
  <c r="AT1096" i="24"/>
  <c r="AT1619" i="24"/>
  <c r="AT680" i="24"/>
  <c r="AT1360" i="24"/>
  <c r="AT1538" i="24"/>
  <c r="AT2317" i="24"/>
  <c r="AT341" i="24"/>
  <c r="AT1464" i="24"/>
  <c r="AT2529" i="24"/>
  <c r="AT2685" i="24"/>
  <c r="AT188" i="24" s="1"/>
  <c r="AT1044" i="24"/>
  <c r="AT918" i="24"/>
  <c r="AT1850" i="24"/>
  <c r="AT4193" i="24"/>
  <c r="AT2422" i="24"/>
  <c r="AT3046" i="24"/>
  <c r="AT3414" i="24"/>
  <c r="AT4454" i="24"/>
  <c r="AT1204" i="24"/>
  <c r="AT3465" i="24"/>
  <c r="AT4350" i="24"/>
  <c r="AT3071" i="24"/>
  <c r="AT3878" i="24"/>
  <c r="AT2972" i="24"/>
  <c r="AT3804" i="24"/>
  <c r="AT4635" i="24"/>
  <c r="AT2500" i="24"/>
  <c r="AT2510" i="24" s="1"/>
  <c r="AT3254" i="24"/>
  <c r="AT3264" i="24" s="1"/>
  <c r="AT3959" i="24"/>
  <c r="AT4320" i="24"/>
  <c r="AT2295" i="24"/>
  <c r="AT3539" i="24"/>
  <c r="AT4402" i="24"/>
  <c r="AT4063" i="24"/>
  <c r="AT3180" i="24"/>
  <c r="AT2660" i="24"/>
  <c r="AT2162" i="24"/>
  <c r="AT4688" i="24"/>
  <c r="AT4606" i="24"/>
  <c r="AT4453" i="24"/>
  <c r="AT4376" i="24"/>
  <c r="AT4346" i="24"/>
  <c r="AT4220" i="24"/>
  <c r="AT4089" i="24"/>
  <c r="AT3986" i="24"/>
  <c r="AT3856" i="24"/>
  <c r="AT3674" i="24"/>
  <c r="AT3696" i="24"/>
  <c r="AT3706" i="24" s="1"/>
  <c r="AT3669" i="24"/>
  <c r="AT3279" i="24"/>
  <c r="AT3383" i="24"/>
  <c r="AT3149" i="24"/>
  <c r="AT3019" i="24"/>
  <c r="AT2920" i="24"/>
  <c r="AT2915" i="24"/>
  <c r="AT2759" i="24"/>
  <c r="AT2790" i="24"/>
  <c r="AT2395" i="24"/>
  <c r="AT2425" i="24"/>
  <c r="AT2551" i="24"/>
  <c r="AT2291" i="24"/>
  <c r="AT2113" i="24"/>
  <c r="AT2191" i="24"/>
  <c r="AT1876" i="24"/>
  <c r="AT1854" i="24"/>
  <c r="AT1746" i="24"/>
  <c r="AT1772" i="24"/>
  <c r="AT1782" i="24" s="1"/>
  <c r="AT1589" i="24"/>
  <c r="AT1671" i="24"/>
  <c r="AT1642" i="24"/>
  <c r="AT1355" i="24"/>
  <c r="AT1308" i="24"/>
  <c r="AT1203" i="24"/>
  <c r="AT965" i="24"/>
  <c r="AT969" i="24"/>
  <c r="AT1667" i="24"/>
  <c r="AT1568" i="24"/>
  <c r="AT605" i="24"/>
  <c r="AT1048" i="24"/>
  <c r="AT757" i="24"/>
  <c r="AT601" i="24"/>
  <c r="AT527" i="24"/>
  <c r="AT345" i="24"/>
  <c r="AT445" i="24"/>
  <c r="AT263" i="24"/>
  <c r="AT472" i="24"/>
  <c r="AT1126" i="24"/>
  <c r="AT1697" i="24"/>
  <c r="AT762" i="24"/>
  <c r="AT1537" i="24"/>
  <c r="AT1879" i="24"/>
  <c r="AT497" i="24"/>
  <c r="AT1121" i="24"/>
  <c r="AT1590" i="24"/>
  <c r="AT1824" i="24"/>
  <c r="AT523" i="24"/>
  <c r="AT1512" i="24"/>
  <c r="AT1828" i="24"/>
  <c r="AT166" i="24"/>
  <c r="AT498" i="24"/>
  <c r="AT1489" i="24"/>
  <c r="AT2109" i="24"/>
  <c r="AT1672" i="24"/>
  <c r="AT4293" i="24"/>
  <c r="AT2426" i="24"/>
  <c r="AT3150" i="24"/>
  <c r="AT4167" i="24"/>
  <c r="AT1957" i="24"/>
  <c r="AT1984" i="24"/>
  <c r="AT3201" i="24"/>
  <c r="AT4554" i="24"/>
  <c r="AT3101" i="24"/>
  <c r="AT4683" i="24"/>
  <c r="AT2707" i="24"/>
  <c r="AT3436" i="24"/>
  <c r="AT4038" i="24"/>
  <c r="AT4319" i="24"/>
  <c r="AT3517" i="24"/>
  <c r="AT4580" i="24"/>
  <c r="AT3752" i="24"/>
  <c r="AT3877" i="24"/>
  <c r="AT3024" i="24"/>
  <c r="AT4164" i="24"/>
  <c r="AT4501" i="24"/>
  <c r="AT2918" i="24"/>
  <c r="AT2936" i="24" s="1"/>
  <c r="AT3620" i="24"/>
  <c r="AT3638" i="24" s="1"/>
  <c r="AT3697" i="24"/>
  <c r="AT4221" i="24"/>
  <c r="AT4429" i="24"/>
  <c r="AT4715" i="24"/>
  <c r="AT4163" i="24"/>
  <c r="AT2656" i="24"/>
  <c r="AT1386" i="24"/>
  <c r="AT550" i="24"/>
  <c r="AT4192" i="24"/>
  <c r="AT4210" i="24" s="1"/>
  <c r="AT27" i="24"/>
  <c r="AT127" i="24"/>
  <c r="AT4086" i="24"/>
  <c r="AT4096" i="24" s="1"/>
  <c r="AT2629" i="24"/>
  <c r="AT2006" i="24"/>
  <c r="AT866" i="24"/>
  <c r="AT835" i="24"/>
  <c r="AT3125" i="24"/>
  <c r="AT4425" i="24"/>
  <c r="AT4009" i="24"/>
  <c r="AT3463" i="24"/>
  <c r="AT4634" i="24"/>
  <c r="AT4652" i="24" s="1"/>
  <c r="AT1621" i="24"/>
  <c r="AT2765" i="24"/>
  <c r="AT4377" i="24"/>
  <c r="AT1254" i="24"/>
  <c r="AT1272" i="24" s="1"/>
  <c r="AT1825" i="24"/>
  <c r="AT2423" i="24"/>
  <c r="AT837" i="24"/>
  <c r="AT1695" i="24"/>
  <c r="AT1279" i="24"/>
  <c r="AT421" i="24"/>
  <c r="AT28" i="24"/>
  <c r="AT128" i="24"/>
  <c r="AT474" i="24"/>
  <c r="AT422" i="24"/>
  <c r="AT440" i="24" s="1"/>
  <c r="AT708" i="24"/>
  <c r="AT726" i="24" s="1"/>
  <c r="AT1283" i="24"/>
  <c r="AT945" i="24"/>
  <c r="AT1072" i="24"/>
  <c r="AT1090" i="24" s="1"/>
  <c r="AT1387" i="24"/>
  <c r="AT1643" i="24"/>
  <c r="AT1670" i="24"/>
  <c r="AT1688" i="24" s="1"/>
  <c r="AT2007" i="24"/>
  <c r="AT2115" i="24"/>
  <c r="AT2241" i="24"/>
  <c r="AT2320" i="24"/>
  <c r="AT2338" i="24" s="1"/>
  <c r="AT2528" i="24"/>
  <c r="AT2546" i="24" s="1"/>
  <c r="AT2345" i="24"/>
  <c r="AT2817" i="24"/>
  <c r="AT2944" i="24"/>
  <c r="AT2962" i="24" s="1"/>
  <c r="AT3025" i="24"/>
  <c r="AT3207" i="24"/>
  <c r="AT3281" i="24"/>
  <c r="AT3334" i="24"/>
  <c r="AT3352" i="24" s="1"/>
  <c r="AT3672" i="24"/>
  <c r="AT3690" i="24" s="1"/>
  <c r="AT3411" i="24"/>
  <c r="AT3418" i="24" s="1"/>
  <c r="AT3490" i="24"/>
  <c r="AT3508" i="24" s="1"/>
  <c r="AT3779" i="24"/>
  <c r="AT3828" i="24"/>
  <c r="AT3846" i="24" s="1"/>
  <c r="AT3727" i="24"/>
  <c r="AT3905" i="24"/>
  <c r="AT3961" i="24"/>
  <c r="AT3984" i="24"/>
  <c r="AT4002" i="24" s="1"/>
  <c r="AT4143" i="24"/>
  <c r="AT4165" i="24"/>
  <c r="AT4172" i="24" s="1"/>
  <c r="AT4218" i="24"/>
  <c r="AT4236" i="24" s="1"/>
  <c r="AT4348" i="24"/>
  <c r="AT4366" i="24" s="1"/>
  <c r="AT4451" i="24"/>
  <c r="AT4556" i="24"/>
  <c r="AT4574" i="24" s="1"/>
  <c r="AT4686" i="24"/>
  <c r="AT4704" i="24" s="1"/>
  <c r="AT4450" i="24"/>
  <c r="AT3595" i="24"/>
  <c r="AT1827" i="24"/>
  <c r="AT1645" i="24"/>
  <c r="AT706" i="24"/>
  <c r="AT2374" i="24"/>
  <c r="AT2764" i="24"/>
  <c r="AT3358" i="24"/>
  <c r="AT3566" i="24"/>
  <c r="AT4112" i="24"/>
  <c r="AT4122" i="24" s="1"/>
  <c r="AT4687" i="24"/>
  <c r="AT3903" i="24"/>
  <c r="AT2971" i="24"/>
  <c r="AT2214" i="24"/>
  <c r="AT1906" i="24"/>
  <c r="AT887" i="24"/>
  <c r="AT446" i="24"/>
  <c r="AT456" i="24" s="1"/>
  <c r="AT810" i="24"/>
  <c r="AT3981" i="24"/>
  <c r="AT4246" i="24"/>
  <c r="AT2187" i="24"/>
  <c r="AT4476" i="24"/>
  <c r="AT3591" i="24"/>
  <c r="AT2893" i="24"/>
  <c r="AT2188" i="24"/>
  <c r="AT1330" i="24"/>
  <c r="AT839" i="24"/>
  <c r="AT2270" i="24"/>
  <c r="AT2448" i="24"/>
  <c r="AT2458" i="24" s="1"/>
  <c r="AT3228" i="24"/>
  <c r="AT3238" i="24" s="1"/>
  <c r="AT4037" i="24"/>
  <c r="AT3439" i="24"/>
  <c r="AT4662" i="24"/>
  <c r="AT2994" i="24"/>
  <c r="AT2083" i="24"/>
  <c r="AT1594" i="24"/>
  <c r="AT1282" i="24"/>
  <c r="AT397" i="24"/>
  <c r="AT1226" i="24"/>
  <c r="AT1434" i="24"/>
  <c r="AT4710" i="24"/>
  <c r="AT4479" i="24"/>
  <c r="AT3236" i="24"/>
  <c r="AT3210" i="24"/>
  <c r="AT532" i="24"/>
  <c r="AT153" i="24"/>
  <c r="AT1829" i="24"/>
  <c r="AT2085" i="24"/>
  <c r="AT2219" i="24"/>
  <c r="AT2427" i="24"/>
  <c r="AT2372" i="24"/>
  <c r="AT2390" i="24" s="1"/>
  <c r="AT2609" i="24"/>
  <c r="AT2554" i="24"/>
  <c r="AT2572" i="24" s="1"/>
  <c r="AT2787" i="24"/>
  <c r="AT2736" i="24"/>
  <c r="AT2754" i="24" s="1"/>
  <c r="AT3177" i="24"/>
  <c r="AT3493" i="24"/>
  <c r="AT3749" i="24"/>
  <c r="AT3802" i="24"/>
  <c r="AT3820" i="24" s="1"/>
  <c r="AT4243" i="24"/>
  <c r="AT4477" i="24"/>
  <c r="AT53" i="24"/>
  <c r="AT29" i="24"/>
  <c r="AT129" i="24"/>
  <c r="AT604" i="24"/>
  <c r="AT622" i="24" s="1"/>
  <c r="AT786" i="24"/>
  <c r="AT804" i="24" s="1"/>
  <c r="AT864" i="24"/>
  <c r="AT882" i="24" s="1"/>
  <c r="AT1179" i="24"/>
  <c r="AT1305" i="24"/>
  <c r="AT1253" i="24"/>
  <c r="AT1725" i="24"/>
  <c r="AT1933" i="24"/>
  <c r="AT1852" i="24"/>
  <c r="AT1870" i="24" s="1"/>
  <c r="AT1982" i="24"/>
  <c r="AT2000" i="24" s="1"/>
  <c r="AT1751" i="24"/>
  <c r="AT2268" i="24"/>
  <c r="AT2286" i="24" s="1"/>
  <c r="AT2242" i="24"/>
  <c r="AT2260" i="24" s="1"/>
  <c r="AT2553" i="24"/>
  <c r="AT2762" i="24"/>
  <c r="AT2780" i="24" s="1"/>
  <c r="AT2869" i="24"/>
  <c r="AT4008" i="24"/>
  <c r="AT3253" i="24"/>
  <c r="AT2005" i="24"/>
  <c r="AT995" i="24"/>
  <c r="AT393" i="24"/>
  <c r="AT3931" i="24"/>
  <c r="AT4351" i="24"/>
  <c r="AT4373" i="24"/>
  <c r="AT4380" i="24" s="1"/>
  <c r="AT3957" i="24"/>
  <c r="AT3285" i="24"/>
  <c r="AT4555" i="24"/>
  <c r="AT1878" i="24"/>
  <c r="AT1896" i="24" s="1"/>
  <c r="AT3909" i="24"/>
  <c r="AT4663" i="24"/>
  <c r="AT3827" i="24"/>
  <c r="AT2375" i="24"/>
  <c r="AT4295" i="24"/>
  <c r="AT3073" i="24"/>
  <c r="AT3051" i="24"/>
  <c r="AT1257" i="24"/>
  <c r="AT863" i="24"/>
  <c r="AT1461" i="24"/>
  <c r="AT1023" i="24"/>
  <c r="AT2710" i="24"/>
  <c r="AT1465" i="24"/>
  <c r="AT1045" i="24"/>
  <c r="AT369" i="24"/>
  <c r="AT376" i="24" s="1"/>
  <c r="AT318" i="24"/>
  <c r="AT526" i="24"/>
  <c r="AT544" i="24" s="1"/>
  <c r="AT448" i="24"/>
  <c r="AT466" i="24" s="1"/>
  <c r="AT451" i="24"/>
  <c r="AT76" i="24"/>
  <c r="AT815" i="24"/>
  <c r="AT529" i="24"/>
  <c r="AT737" i="24"/>
  <c r="AT993" i="24"/>
  <c r="AT893" i="24"/>
  <c r="AT1101" i="24"/>
  <c r="AT1227" i="24"/>
  <c r="AT1332" i="24"/>
  <c r="AT1350" i="24" s="1"/>
  <c r="AT1410" i="24"/>
  <c r="AT1428" i="24" s="1"/>
  <c r="AT1488" i="24"/>
  <c r="AT1506" i="24" s="1"/>
  <c r="AT1462" i="24"/>
  <c r="AT1480" i="24" s="1"/>
  <c r="AT1699" i="24"/>
  <c r="AT1773" i="24"/>
  <c r="AT1981" i="24"/>
  <c r="AT1988" i="24" s="1"/>
  <c r="AT1929" i="24"/>
  <c r="AT2215" i="24"/>
  <c r="AT1799" i="24"/>
  <c r="AT1806" i="24" s="1"/>
  <c r="AT2033" i="24"/>
  <c r="AT2034" i="24"/>
  <c r="AT2052" i="24" s="1"/>
  <c r="AT2271" i="24"/>
  <c r="AT2424" i="24"/>
  <c r="AT2442" i="24" s="1"/>
  <c r="AT2557" i="24"/>
  <c r="AT2661" i="24"/>
  <c r="AT2788" i="24"/>
  <c r="AT2806" i="24" s="1"/>
  <c r="AT3129" i="24"/>
  <c r="AT3100" i="24"/>
  <c r="AT3118" i="24" s="1"/>
  <c r="AT3230" i="24"/>
  <c r="AT3248" i="24" s="1"/>
  <c r="AT3151" i="24"/>
  <c r="AT3363" i="24"/>
  <c r="AT3438" i="24"/>
  <c r="AT3456" i="24" s="1"/>
  <c r="AT3386" i="24"/>
  <c r="AT3404" i="24" s="1"/>
  <c r="AT3619" i="24"/>
  <c r="AT3750" i="24"/>
  <c r="AT3768" i="24" s="1"/>
  <c r="AT3776" i="24"/>
  <c r="AT3794" i="24" s="1"/>
  <c r="AT3879" i="24"/>
  <c r="AT4036" i="24"/>
  <c r="AT4054" i="24" s="1"/>
  <c r="AT4013" i="24"/>
  <c r="AT4065" i="24"/>
  <c r="AT4117" i="24"/>
  <c r="AT4247" i="24"/>
  <c r="AT4452" i="24"/>
  <c r="AT4470" i="24" s="1"/>
  <c r="AT4529" i="24"/>
  <c r="AT4536" i="24" s="1"/>
  <c r="AT4559" i="24"/>
  <c r="AT4582" i="24"/>
  <c r="AT4600" i="24" s="1"/>
  <c r="AT4607" i="24"/>
  <c r="AT4689" i="24"/>
  <c r="AT4349" i="24"/>
  <c r="AT3570" i="24"/>
  <c r="AT2942" i="24"/>
  <c r="AT2032" i="24"/>
  <c r="AT1460" i="24"/>
  <c r="AT939" i="24"/>
  <c r="AT735" i="24"/>
  <c r="AT342" i="24"/>
  <c r="AT657" i="24"/>
  <c r="AT3670" i="24"/>
  <c r="AT3680" i="24" s="1"/>
  <c r="AT4267" i="24"/>
  <c r="AT2009" i="24"/>
  <c r="AT4584" i="24"/>
  <c r="AT3825" i="24"/>
  <c r="AT3075" i="24"/>
  <c r="AT2087" i="24"/>
  <c r="AT1303" i="24"/>
  <c r="AT813" i="24"/>
  <c r="AT1541" i="24"/>
  <c r="AT1542" i="24"/>
  <c r="AT1931" i="24"/>
  <c r="AT1516" i="24"/>
  <c r="AT3409" i="24"/>
  <c r="AT4375" i="24"/>
  <c r="AT3518" i="24"/>
  <c r="AT2737" i="24"/>
  <c r="AT1199" i="24"/>
  <c r="AT732" i="24"/>
  <c r="AT1801" i="24"/>
  <c r="AT2941" i="24"/>
  <c r="AT3466" i="24"/>
  <c r="AT4012" i="24"/>
  <c r="AT4480" i="24"/>
  <c r="AT4557" i="24"/>
  <c r="AT3803" i="24"/>
  <c r="AT3102" i="24"/>
  <c r="AT2478" i="24"/>
  <c r="AT1437" i="24"/>
  <c r="AT631" i="24"/>
  <c r="AT679" i="24"/>
  <c r="AT2139" i="24"/>
  <c r="AT2396" i="24"/>
  <c r="AT2165" i="24"/>
  <c r="AT1558" i="24"/>
  <c r="AT3933" i="24"/>
  <c r="AT3050" i="24"/>
  <c r="AT2343" i="24"/>
  <c r="AT1723" i="24"/>
  <c r="AT861" i="24"/>
  <c r="AT346" i="24"/>
  <c r="AT4299" i="24"/>
  <c r="AT3958" i="24"/>
  <c r="AT3976" i="24" s="1"/>
  <c r="AT3412" i="24"/>
  <c r="AT3430" i="24" s="1"/>
  <c r="AT4139" i="24"/>
  <c r="AT4146" i="24" s="1"/>
  <c r="AT3181" i="24"/>
  <c r="AT4637" i="24"/>
  <c r="AT3649" i="24"/>
  <c r="AT3775" i="24"/>
  <c r="AT2319" i="24"/>
  <c r="AT2583" i="24"/>
  <c r="AT3853" i="24"/>
  <c r="AT2713" i="24"/>
  <c r="AT789" i="24"/>
  <c r="AT1439" i="24"/>
  <c r="AT656" i="24"/>
  <c r="AT674" i="24" s="1"/>
  <c r="AT1903" i="24"/>
  <c r="AT1910" i="24" s="1"/>
  <c r="AT633" i="24"/>
  <c r="AT685" i="24"/>
  <c r="AT347" i="24"/>
  <c r="AT266" i="24"/>
  <c r="AT251" i="24"/>
  <c r="AT682" i="24"/>
  <c r="AT700" i="24" s="1"/>
  <c r="AT838" i="24"/>
  <c r="AT856" i="24" s="1"/>
  <c r="AT578" i="24"/>
  <c r="AT596" i="24" s="1"/>
  <c r="AT889" i="24"/>
  <c r="AT577" i="24"/>
  <c r="AT785" i="24"/>
  <c r="AT101" i="24"/>
  <c r="AT941" i="24"/>
  <c r="AT1046" i="24"/>
  <c r="AT1064" i="24" s="1"/>
  <c r="AT1617" i="24"/>
  <c r="AT1361" i="24"/>
  <c r="AT1280" i="24"/>
  <c r="AT1298" i="24" s="1"/>
  <c r="AT1202" i="24"/>
  <c r="AT1220" i="24" s="1"/>
  <c r="AT1435" i="24"/>
  <c r="AT1722" i="24"/>
  <c r="AT1740" i="24" s="1"/>
  <c r="AT1517" i="24"/>
  <c r="AT1491" i="24"/>
  <c r="AT1747" i="24"/>
  <c r="AT1826" i="24"/>
  <c r="AT1844" i="24" s="1"/>
  <c r="AT1774" i="24"/>
  <c r="AT1792" i="24" s="1"/>
  <c r="AT2063" i="24"/>
  <c r="AT2216" i="24"/>
  <c r="AT2112" i="24"/>
  <c r="AT2130" i="24" s="1"/>
  <c r="AT2450" i="24"/>
  <c r="AT2468" i="24" s="1"/>
  <c r="AT2606" i="24"/>
  <c r="AT2624" i="24" s="1"/>
  <c r="AT2349" i="24"/>
  <c r="AT229" i="24"/>
  <c r="AT2917" i="24"/>
  <c r="AT2813" i="24"/>
  <c r="AT2892" i="24"/>
  <c r="AT2910" i="24" s="1"/>
  <c r="AT2866" i="24"/>
  <c r="AT2884" i="24" s="1"/>
  <c r="AT3178" i="24"/>
  <c r="AT3196" i="24" s="1"/>
  <c r="AT3126" i="24"/>
  <c r="AT3144" i="24" s="1"/>
  <c r="AT3389" i="24"/>
  <c r="AT3464" i="24"/>
  <c r="AT3482" i="24" s="1"/>
  <c r="AT3519" i="24"/>
  <c r="AT3831" i="24"/>
  <c r="AT3987" i="24"/>
  <c r="AT4061" i="24"/>
  <c r="AT4062" i="24"/>
  <c r="AT4080" i="24" s="1"/>
  <c r="AT4141" i="24"/>
  <c r="AT3540" i="24"/>
  <c r="AT2603" i="24"/>
  <c r="AT1979" i="24"/>
  <c r="AT1252" i="24"/>
  <c r="AT475" i="24"/>
  <c r="AT1043" i="24"/>
  <c r="AT996" i="24"/>
  <c r="AT4323" i="24"/>
  <c r="AT2630" i="24"/>
  <c r="AT2640" i="24" s="1"/>
  <c r="AT3461" i="24"/>
  <c r="AT4527" i="24"/>
  <c r="AT3830" i="24"/>
  <c r="AT2889" i="24"/>
  <c r="AT2322" i="24"/>
  <c r="AT1230" i="24"/>
  <c r="AT705" i="24"/>
  <c r="AT1255" i="24"/>
  <c r="AT2161" i="24"/>
  <c r="AT2447" i="24"/>
  <c r="AT3072" i="24"/>
  <c r="AT2786" i="24"/>
  <c r="AT3956" i="24"/>
  <c r="AT4271" i="24"/>
  <c r="AT3514" i="24"/>
  <c r="AT2681" i="24"/>
  <c r="AT1745" i="24"/>
  <c r="AT1200" i="24"/>
  <c r="AT579" i="24"/>
  <c r="AT992" i="24"/>
  <c r="AT4242" i="24"/>
  <c r="AT4605" i="24"/>
  <c r="AT2894" i="24"/>
  <c r="AT4423" i="24"/>
  <c r="AT3699" i="24"/>
  <c r="AT2890" i="24"/>
  <c r="AT2114" i="24"/>
  <c r="AT1256" i="24"/>
  <c r="AT731" i="24"/>
  <c r="AT1563" i="24"/>
  <c r="AT2608" i="24"/>
  <c r="AT191" i="24"/>
  <c r="AT3413" i="24"/>
  <c r="AT3154" i="24"/>
  <c r="AT4064" i="24"/>
  <c r="AT2658" i="24"/>
  <c r="AT2676" i="24" s="1"/>
  <c r="AT2683" i="24"/>
  <c r="AT2657" i="24"/>
  <c r="AT2921" i="24"/>
  <c r="AT2895" i="24"/>
  <c r="AT2970" i="24"/>
  <c r="AT2988" i="24" s="1"/>
  <c r="AT2995" i="24"/>
  <c r="AT2969" i="24"/>
  <c r="AT3155" i="24"/>
  <c r="AT3256" i="24"/>
  <c r="AT3274" i="24" s="1"/>
  <c r="AT3282" i="24"/>
  <c r="AT3300" i="24" s="1"/>
  <c r="AT3542" i="24"/>
  <c r="AT3560" i="24" s="1"/>
  <c r="AT3516" i="24"/>
  <c r="AT3534" i="24" s="1"/>
  <c r="AT3854" i="24"/>
  <c r="AT3872" i="24" s="1"/>
  <c r="AT4035" i="24"/>
  <c r="AT4042" i="24" s="1"/>
  <c r="AT4296" i="24"/>
  <c r="AT4314" i="24" s="1"/>
  <c r="AT4270" i="24"/>
  <c r="AT4288" i="24" s="1"/>
  <c r="AT4322" i="24"/>
  <c r="AT4340" i="24" s="1"/>
  <c r="AT4400" i="24"/>
  <c r="AT4418" i="24" s="1"/>
  <c r="AT4426" i="24"/>
  <c r="AT4444" i="24" s="1"/>
  <c r="AT4585" i="24"/>
  <c r="AT4712" i="24"/>
  <c r="AT4730" i="24" s="1"/>
  <c r="AT41" i="24" s="1"/>
  <c r="AT4060" i="24"/>
  <c r="AT3357" i="24"/>
  <c r="AT2607" i="24"/>
  <c r="AT1932" i="24"/>
  <c r="AT1381" i="24"/>
  <c r="AT575" i="24"/>
  <c r="AT2036" i="24"/>
  <c r="AT1152" i="24"/>
  <c r="AT891" i="24"/>
  <c r="AT3488" i="24"/>
  <c r="AT3855" i="24"/>
  <c r="AT4401" i="24"/>
  <c r="AT2842" i="24"/>
  <c r="AT2243" i="24"/>
  <c r="AT1385" i="24"/>
  <c r="AT1125" i="24"/>
  <c r="AT1902" i="24"/>
  <c r="AT293" i="24"/>
  <c r="AT3020" i="24"/>
  <c r="AT3487" i="24"/>
  <c r="AT3930" i="24"/>
  <c r="AT4189" i="24"/>
  <c r="AS30" i="24"/>
  <c r="AS130" i="24"/>
  <c r="AT4142" i="24"/>
  <c r="AT3388" i="24"/>
  <c r="AT2373" i="24"/>
  <c r="AT2166" i="24"/>
  <c r="AT943" i="24"/>
  <c r="AT319" i="24"/>
  <c r="AT1412" i="24"/>
  <c r="AT141" i="24"/>
  <c r="AT602" i="24"/>
  <c r="AT4528" i="24"/>
  <c r="AT3596" i="24"/>
  <c r="AT4371" i="24"/>
  <c r="AT3543" i="24"/>
  <c r="AT2785" i="24"/>
  <c r="AT1927" i="24"/>
  <c r="AT1177" i="24"/>
  <c r="AT658" i="24"/>
  <c r="AT2318" i="24"/>
  <c r="AT814" i="24"/>
  <c r="AT289" i="24"/>
  <c r="AT2687" i="24"/>
  <c r="AT189" i="24" s="1"/>
  <c r="AT2814" i="24"/>
  <c r="AT2832" i="24" s="1"/>
  <c r="AT2999" i="24"/>
  <c r="AT3022" i="24"/>
  <c r="AT3040" i="24" s="1"/>
  <c r="AT3360" i="24"/>
  <c r="AT3378" i="24" s="1"/>
  <c r="AT3359" i="24"/>
  <c r="AT3441" i="24"/>
  <c r="AT3437" i="24"/>
  <c r="AT3571" i="24"/>
  <c r="AT3568" i="24"/>
  <c r="AT3586" i="24" s="1"/>
  <c r="AT3724" i="24"/>
  <c r="AT3742" i="24" s="1"/>
  <c r="AT3935" i="24"/>
  <c r="AT4087" i="24"/>
  <c r="AT4094" i="24" s="1"/>
  <c r="AT4269" i="24"/>
  <c r="AT4403" i="24"/>
  <c r="AT4406" i="24" s="1"/>
  <c r="AT4608" i="24"/>
  <c r="AT4626" i="24" s="1"/>
  <c r="AT4059" i="24"/>
  <c r="AT3231" i="24"/>
  <c r="AT2738" i="24"/>
  <c r="AT1983" i="24"/>
  <c r="AT1173" i="24"/>
  <c r="AT368" i="24"/>
  <c r="AT378" i="24" s="1"/>
  <c r="AT2945" i="24"/>
  <c r="AT3384" i="24"/>
  <c r="AT3394" i="24" s="1"/>
  <c r="AT4502" i="24"/>
  <c r="AT2916" i="24"/>
  <c r="AT4294" i="24"/>
  <c r="AT3462" i="24"/>
  <c r="AT2789" i="24"/>
  <c r="AT1953" i="24"/>
  <c r="AT1334" i="24"/>
  <c r="AT784" i="24"/>
  <c r="AT606" i="24"/>
  <c r="AT91" i="24"/>
  <c r="AT4532" i="24"/>
  <c r="AT4033" i="24"/>
  <c r="AT3227" i="24"/>
  <c r="AT2499" i="24"/>
  <c r="AT1719" i="24"/>
  <c r="AT966" i="24"/>
  <c r="AT976" i="24" s="1"/>
  <c r="AT268" i="24"/>
  <c r="AT1750" i="24"/>
  <c r="AT1802" i="24"/>
  <c r="AT4219" i="24"/>
  <c r="AT3440" i="24"/>
  <c r="AT2659" i="24"/>
  <c r="AT1229" i="24"/>
  <c r="AT576" i="24"/>
  <c r="AT788" i="24"/>
  <c r="AT654" i="24"/>
  <c r="AT1646" i="24"/>
  <c r="AT4241" i="24"/>
  <c r="AT4636" i="24"/>
  <c r="AT3175" i="24"/>
  <c r="AT4198" i="24"/>
  <c r="AT3047" i="24"/>
  <c r="AT3054" i="24" s="1"/>
  <c r="AT3597" i="24"/>
  <c r="AT3801" i="24"/>
  <c r="AT4166" i="24"/>
  <c r="AT4184" i="24" s="1"/>
  <c r="AT4347" i="24"/>
  <c r="AT4354" i="24" s="1"/>
  <c r="AT3904" i="24"/>
  <c r="AT3206" i="24"/>
  <c r="AT2555" i="24"/>
  <c r="AT1615" i="24"/>
  <c r="AT1095" i="24"/>
  <c r="AT471" i="24"/>
  <c r="AT2864" i="24"/>
  <c r="AT3777" i="24"/>
  <c r="AT3852" i="24"/>
  <c r="AT1486" i="24"/>
  <c r="AT4245" i="24"/>
  <c r="AT4194" i="24"/>
  <c r="AT3336" i="24"/>
  <c r="AT2578" i="24"/>
  <c r="AT1880" i="24"/>
  <c r="AT1148" i="24"/>
  <c r="AT783" i="24"/>
  <c r="AT1411" i="24"/>
  <c r="AT809" i="24"/>
  <c r="AT4424" i="24"/>
  <c r="AT3097" i="24"/>
  <c r="AT3648" i="24"/>
  <c r="AT3985" i="24"/>
  <c r="AT3127" i="24"/>
  <c r="AT2526" i="24"/>
  <c r="AT1567" i="24"/>
  <c r="AT1069" i="24"/>
  <c r="AT423" i="24"/>
  <c r="AT398" i="24"/>
  <c r="AT3565" i="24"/>
  <c r="AT3618" i="24"/>
  <c r="AT501" i="24"/>
  <c r="AT2321" i="24"/>
  <c r="AT4115" i="24"/>
  <c r="AT3305" i="24"/>
  <c r="AT2370" i="24"/>
  <c r="AT2057" i="24"/>
  <c r="AT940" i="24"/>
  <c r="AT914" i="24"/>
  <c r="AT924" i="24" s="1"/>
  <c r="AT1901" i="24"/>
  <c r="AT1438" i="24"/>
  <c r="AT1022" i="24"/>
  <c r="AT3362" i="24"/>
  <c r="AT3544" i="24"/>
  <c r="AT4631" i="24"/>
  <c r="AT3652" i="24"/>
  <c r="AT104" i="24"/>
  <c r="AT425" i="24"/>
  <c r="AT370" i="24"/>
  <c r="AT388" i="24" s="1"/>
  <c r="AT552" i="24"/>
  <c r="AT570" i="24" s="1"/>
  <c r="AT555" i="24"/>
  <c r="AT763" i="24"/>
  <c r="AT994" i="24"/>
  <c r="AT1012" i="24" s="1"/>
  <c r="AT971" i="24"/>
  <c r="AT919" i="24"/>
  <c r="AT922" i="24" s="1"/>
  <c r="AT1383" i="24"/>
  <c r="AT1384" i="24"/>
  <c r="AT1402" i="24" s="1"/>
  <c r="AT1955" i="24"/>
  <c r="AT1962" i="24" s="1"/>
  <c r="AT1673" i="24"/>
  <c r="AT1618" i="24"/>
  <c r="AT1636" i="24" s="1"/>
  <c r="AT1777" i="24"/>
  <c r="AT3410" i="24"/>
  <c r="AT3420" i="24" s="1"/>
  <c r="AT2763" i="24"/>
  <c r="AT1905" i="24"/>
  <c r="AT1174" i="24"/>
  <c r="AT549" i="24"/>
  <c r="AT4503" i="24"/>
  <c r="AT2137" i="24"/>
  <c r="AT4217" i="24"/>
  <c r="AT4224" i="24" s="1"/>
  <c r="AT3723" i="24"/>
  <c r="AT3515" i="24"/>
  <c r="AT2605" i="24"/>
  <c r="AT4321" i="24"/>
  <c r="AT2501" i="24"/>
  <c r="AT2508" i="24" s="1"/>
  <c r="AT3021" i="24"/>
  <c r="AT3701" i="24"/>
  <c r="AT4611" i="24"/>
  <c r="AT3385" i="24"/>
  <c r="AT317" i="24"/>
  <c r="AT1543" i="24"/>
  <c r="AT2579" i="24"/>
  <c r="AT1591" i="24"/>
  <c r="AT2839" i="24"/>
  <c r="AT1487" i="24"/>
  <c r="AT2297" i="24"/>
  <c r="AU3" i="24"/>
  <c r="AU191" i="24"/>
  <c r="AT344" i="24"/>
  <c r="AT26" i="24"/>
  <c r="AT126" i="24"/>
  <c r="AT51" i="24"/>
  <c r="AT265" i="24"/>
  <c r="AT473" i="24"/>
  <c r="AT399" i="24"/>
  <c r="AT812" i="24"/>
  <c r="AT830" i="24" s="1"/>
  <c r="AT581" i="24"/>
  <c r="AT603" i="24"/>
  <c r="AT1019" i="24"/>
  <c r="AT1569" i="24"/>
  <c r="AT1176" i="24"/>
  <c r="AT1194" i="24" s="1"/>
  <c r="AT1413" i="24"/>
  <c r="AT1566" i="24"/>
  <c r="AT1584" i="24" s="1"/>
  <c r="AT1513" i="24"/>
  <c r="AT1520" i="24" s="1"/>
  <c r="AT1721" i="24"/>
  <c r="AT1647" i="24"/>
  <c r="AT1592" i="24"/>
  <c r="AT1610" i="24" s="1"/>
  <c r="AT1877" i="24"/>
  <c r="AT1884" i="24" s="1"/>
  <c r="AT1930" i="24"/>
  <c r="AT1948" i="24" s="1"/>
  <c r="AT2294" i="24"/>
  <c r="AT2312" i="24" s="1"/>
  <c r="AT177" i="24"/>
  <c r="AT2059" i="24"/>
  <c r="AT2267" i="24"/>
  <c r="AT2164" i="24"/>
  <c r="AT2182" i="24" s="1"/>
  <c r="AT2527" i="24"/>
  <c r="AT2401" i="24"/>
  <c r="AT2739" i="24"/>
  <c r="AT2631" i="24"/>
  <c r="AT2638" i="24" s="1"/>
  <c r="AT2371" i="24"/>
  <c r="AT2476" i="24"/>
  <c r="AT2494" i="24" s="1"/>
  <c r="AT227" i="24"/>
  <c r="AT2684" i="24"/>
  <c r="AT2947" i="24"/>
  <c r="AT3048" i="24"/>
  <c r="AT3066" i="24" s="1"/>
  <c r="AT3074" i="24"/>
  <c r="AT3092" i="24" s="1"/>
  <c r="AT3204" i="24"/>
  <c r="AT3222" i="24" s="1"/>
  <c r="AT3259" i="24"/>
  <c r="AT3308" i="24"/>
  <c r="AT3326" i="24" s="1"/>
  <c r="AT3594" i="24"/>
  <c r="AT3612" i="24" s="1"/>
  <c r="AT3646" i="24"/>
  <c r="AT3664" i="24" s="1"/>
  <c r="AT3906" i="24"/>
  <c r="AT3924" i="24" s="1"/>
  <c r="AT4010" i="24"/>
  <c r="AT4028" i="24" s="1"/>
  <c r="AT4140" i="24"/>
  <c r="AT4158" i="24" s="1"/>
  <c r="AT4325" i="24"/>
  <c r="AT4504" i="24"/>
  <c r="AT4522" i="24" s="1"/>
  <c r="AT4455" i="24"/>
  <c r="AT4507" i="24"/>
  <c r="AT4530" i="24"/>
  <c r="AT4548" i="24" s="1"/>
  <c r="AT4581" i="24"/>
  <c r="AT4660" i="24"/>
  <c r="AT4678" i="24" s="1"/>
  <c r="AT3725" i="24"/>
  <c r="AT3023" i="24"/>
  <c r="AT2292" i="24"/>
  <c r="AT1463" i="24"/>
  <c r="AT888" i="24"/>
  <c r="AT528" i="24"/>
  <c r="AT1433" i="24"/>
  <c r="AT1277" i="24"/>
  <c r="AT628" i="24"/>
  <c r="AT4610" i="24"/>
  <c r="AT3202" i="24"/>
  <c r="AT3212" i="24" s="1"/>
  <c r="AT4168" i="24"/>
  <c r="AT3309" i="24"/>
  <c r="AT2399" i="24"/>
  <c r="AT1724" i="24"/>
  <c r="AT1100" i="24"/>
  <c r="AT476" i="24"/>
  <c r="AT2135" i="24"/>
  <c r="AT2217" i="24"/>
  <c r="AT1698" i="24"/>
  <c r="AT3851" i="24"/>
  <c r="AT3695" i="24"/>
  <c r="AT2997" i="24"/>
  <c r="AT2269" i="24"/>
  <c r="AT1668" i="24"/>
  <c r="AT1356" i="24"/>
  <c r="AT320" i="24"/>
  <c r="AT1070" i="24"/>
  <c r="AT4661" i="24"/>
  <c r="AT4345" i="24"/>
  <c r="AT2919" i="24"/>
  <c r="AT3908" i="24"/>
  <c r="AT4011" i="24"/>
  <c r="AT3205" i="24"/>
  <c r="AT2477" i="24"/>
  <c r="AT2240" i="24"/>
  <c r="AT892" i="24"/>
  <c r="AT502" i="24"/>
  <c r="AT1958" i="24"/>
  <c r="AT1823" i="24"/>
  <c r="AT2348" i="24"/>
  <c r="AT2062" i="24"/>
  <c r="AT4272" i="24"/>
  <c r="AT2136" i="24"/>
  <c r="AT4588" i="24" l="1"/>
  <c r="AT1912" i="24"/>
  <c r="AT4070" i="24"/>
  <c r="AT4068" i="24"/>
  <c r="AT4018" i="24"/>
  <c r="AT4356" i="24"/>
  <c r="AT39" i="24"/>
  <c r="AT114" i="24"/>
  <c r="AT136" i="24"/>
  <c r="AT36" i="24"/>
  <c r="AT88" i="24"/>
  <c r="AT948" i="24"/>
  <c r="AT86" i="24"/>
  <c r="AT155" i="24"/>
  <c r="AT4590" i="24"/>
  <c r="AT1522" i="24"/>
  <c r="AT1990" i="24"/>
  <c r="AT185" i="24"/>
  <c r="AT272" i="24"/>
  <c r="AT11" i="24"/>
  <c r="AT111" i="24"/>
  <c r="AT139" i="24"/>
  <c r="AT12" i="24"/>
  <c r="AT284" i="24"/>
  <c r="AT112" i="24"/>
  <c r="AT214" i="24"/>
  <c r="AT352" i="24"/>
  <c r="AT60" i="24"/>
  <c r="AT4120" i="24"/>
  <c r="AT1886" i="24"/>
  <c r="AT216" i="24"/>
  <c r="AT4382" i="24"/>
  <c r="AT1808" i="24"/>
  <c r="AT300" i="24"/>
  <c r="AT38" i="24"/>
  <c r="AT2234" i="24"/>
  <c r="AT180" i="24" s="1"/>
  <c r="AT162" i="24"/>
  <c r="AT64" i="24"/>
  <c r="AT1780" i="24"/>
  <c r="AT4016" i="24"/>
  <c r="AT66" i="24"/>
  <c r="AT16" i="24"/>
  <c r="AT4226" i="24"/>
  <c r="AT13" i="24"/>
  <c r="AT113" i="24"/>
  <c r="AT1964" i="24"/>
  <c r="AT4044" i="24"/>
  <c r="AT10" i="24"/>
  <c r="AT110" i="24"/>
  <c r="AT274" i="24"/>
  <c r="AT213" i="24"/>
  <c r="AT2742" i="24"/>
  <c r="AT430" i="24"/>
  <c r="AT974" i="24"/>
  <c r="AT324" i="24"/>
  <c r="AT236" i="24"/>
  <c r="AT2702" i="24"/>
  <c r="AT205" i="24" s="1"/>
  <c r="AT187" i="24"/>
  <c r="AT3392" i="24"/>
  <c r="AT4538" i="24"/>
  <c r="AT3158" i="24"/>
  <c r="AT336" i="24"/>
  <c r="AT255" i="24" s="1"/>
  <c r="AT237" i="24"/>
  <c r="AT492" i="24"/>
  <c r="AT55" i="24" s="1"/>
  <c r="AT37" i="24"/>
  <c r="AT4174" i="24"/>
  <c r="AT35" i="24"/>
  <c r="AT3654" i="24"/>
  <c r="AT4408" i="24"/>
  <c r="AT14" i="24"/>
  <c r="AU4729" i="24"/>
  <c r="AU4728" i="24"/>
  <c r="AU4727" i="24"/>
  <c r="AU4726" i="24"/>
  <c r="AU4701" i="24"/>
  <c r="AU4700" i="24"/>
  <c r="AU4702" i="24"/>
  <c r="AU4677" i="24"/>
  <c r="AU4675" i="24"/>
  <c r="AU4676" i="24"/>
  <c r="AU4703" i="24"/>
  <c r="AU4674" i="24"/>
  <c r="AU4650" i="24"/>
  <c r="AU4649" i="24"/>
  <c r="AU4648" i="24"/>
  <c r="AU4624" i="24"/>
  <c r="AU4623" i="24"/>
  <c r="AU4622" i="24"/>
  <c r="AU4651" i="24"/>
  <c r="AU4599" i="24"/>
  <c r="AU4596" i="24"/>
  <c r="AU4625" i="24"/>
  <c r="AU4572" i="24"/>
  <c r="AU4571" i="24"/>
  <c r="AU4570" i="24"/>
  <c r="AU4598" i="24"/>
  <c r="AU4597" i="24"/>
  <c r="AU4573" i="24"/>
  <c r="AU4547" i="24"/>
  <c r="AU4546" i="24"/>
  <c r="AU4520" i="24"/>
  <c r="AU4519" i="24"/>
  <c r="AU4518" i="24"/>
  <c r="AU4495" i="24"/>
  <c r="AU4544" i="24"/>
  <c r="AU4521" i="24"/>
  <c r="AU4545" i="24"/>
  <c r="AU4469" i="24"/>
  <c r="AU4467" i="24"/>
  <c r="AU4468" i="24"/>
  <c r="AU4443" i="24"/>
  <c r="AU4494" i="24"/>
  <c r="AU4441" i="24"/>
  <c r="AU4417" i="24"/>
  <c r="AU4492" i="24"/>
  <c r="AU4442" i="24"/>
  <c r="AU4466" i="24"/>
  <c r="AU4440" i="24"/>
  <c r="AU4493" i="24"/>
  <c r="AU4416" i="24"/>
  <c r="AU4415" i="24"/>
  <c r="AU4414" i="24"/>
  <c r="AU4390" i="24"/>
  <c r="AU4364" i="24"/>
  <c r="AU4363" i="24"/>
  <c r="AU4362" i="24"/>
  <c r="AU4388" i="24"/>
  <c r="AU4339" i="24"/>
  <c r="AU4365" i="24"/>
  <c r="AU4389" i="24"/>
  <c r="AU4391" i="24"/>
  <c r="AU4287" i="24"/>
  <c r="AU4313" i="24"/>
  <c r="AU4336" i="24"/>
  <c r="AU4338" i="24"/>
  <c r="AU4312" i="24"/>
  <c r="AU4311" i="24"/>
  <c r="AU4310" i="24"/>
  <c r="AU4337" i="24"/>
  <c r="AU4261" i="24"/>
  <c r="AU4258" i="24"/>
  <c r="AU4208" i="24"/>
  <c r="AU4207" i="24"/>
  <c r="AU4206" i="24"/>
  <c r="AU4234" i="24"/>
  <c r="AU4233" i="24"/>
  <c r="AU4232" i="24"/>
  <c r="AU4286" i="24"/>
  <c r="AU4260" i="24"/>
  <c r="AU4284" i="24"/>
  <c r="AU4259" i="24"/>
  <c r="AU4235" i="24"/>
  <c r="AU4285" i="24"/>
  <c r="AU4182" i="24"/>
  <c r="AU4181" i="24"/>
  <c r="AU4180" i="24"/>
  <c r="AU4157" i="24"/>
  <c r="AU4183" i="24"/>
  <c r="AU4130" i="24"/>
  <c r="AU4129" i="24"/>
  <c r="AU4128" i="24"/>
  <c r="AU4156" i="24"/>
  <c r="AU4155" i="24"/>
  <c r="AU4154" i="24"/>
  <c r="AU4104" i="24"/>
  <c r="AU4103" i="24"/>
  <c r="AU4102" i="24"/>
  <c r="AU4131" i="24"/>
  <c r="AU4079" i="24"/>
  <c r="AU4209" i="24"/>
  <c r="AU3974" i="24"/>
  <c r="AU3973" i="24"/>
  <c r="AU3972" i="24"/>
  <c r="AU4000" i="24"/>
  <c r="AU3999" i="24"/>
  <c r="AU3998" i="24"/>
  <c r="AU4078" i="24"/>
  <c r="AU4026" i="24"/>
  <c r="AU4025" i="24"/>
  <c r="AU4024" i="24"/>
  <c r="AU4052" i="24"/>
  <c r="AU4051" i="24"/>
  <c r="AU4050" i="24"/>
  <c r="AU4105" i="24"/>
  <c r="AU4027" i="24"/>
  <c r="AU4076" i="24"/>
  <c r="AU4053" i="24"/>
  <c r="AU3975" i="24"/>
  <c r="AU3948" i="24"/>
  <c r="AU3947" i="24"/>
  <c r="AU3946" i="24"/>
  <c r="AU4001" i="24"/>
  <c r="AU4077" i="24"/>
  <c r="AU3896" i="24"/>
  <c r="AU3949" i="24"/>
  <c r="AU3922" i="24"/>
  <c r="AU3894" i="24"/>
  <c r="AU3871" i="24"/>
  <c r="AU3923" i="24"/>
  <c r="AU3921" i="24"/>
  <c r="AU3895" i="24"/>
  <c r="AU3870" i="24"/>
  <c r="AU3869" i="24"/>
  <c r="AU3868" i="24"/>
  <c r="AU3842" i="24"/>
  <c r="AU3766" i="24"/>
  <c r="AU3765" i="24"/>
  <c r="AU3764" i="24"/>
  <c r="AU3689" i="24"/>
  <c r="AU3792" i="24"/>
  <c r="AU3791" i="24"/>
  <c r="AU3790" i="24"/>
  <c r="AU3715" i="24"/>
  <c r="AU3818" i="24"/>
  <c r="AU3817" i="24"/>
  <c r="AU3816" i="24"/>
  <c r="AU3741" i="24"/>
  <c r="AU3845" i="24"/>
  <c r="AU3767" i="24"/>
  <c r="AU3920" i="24"/>
  <c r="AU3843" i="24"/>
  <c r="AU3793" i="24"/>
  <c r="AU3819" i="24"/>
  <c r="AU3714" i="24"/>
  <c r="AU3713" i="24"/>
  <c r="AU3712" i="24"/>
  <c r="AU3897" i="24"/>
  <c r="AU3844" i="24"/>
  <c r="AU3688" i="24"/>
  <c r="AU3686" i="24"/>
  <c r="AU3610" i="24"/>
  <c r="AU3609" i="24"/>
  <c r="AU3608" i="24"/>
  <c r="AU3533" i="24"/>
  <c r="AU3636" i="24"/>
  <c r="AU3635" i="24"/>
  <c r="AU3634" i="24"/>
  <c r="AU3559" i="24"/>
  <c r="AU3740" i="24"/>
  <c r="AU3662" i="24"/>
  <c r="AU3661" i="24"/>
  <c r="AU3660" i="24"/>
  <c r="AU3585" i="24"/>
  <c r="AU3611" i="24"/>
  <c r="AU3739" i="24"/>
  <c r="AU3687" i="24"/>
  <c r="AU3637" i="24"/>
  <c r="AU3558" i="24"/>
  <c r="AU3557" i="24"/>
  <c r="AU3556" i="24"/>
  <c r="AU3584" i="24"/>
  <c r="AU3583" i="24"/>
  <c r="AU3582" i="24"/>
  <c r="AU3663" i="24"/>
  <c r="AU3531" i="24"/>
  <c r="AU3480" i="24"/>
  <c r="AU3479" i="24"/>
  <c r="AU3478" i="24"/>
  <c r="AU3506" i="24"/>
  <c r="AU3505" i="24"/>
  <c r="AU3504" i="24"/>
  <c r="AU3429" i="24"/>
  <c r="AU3738" i="24"/>
  <c r="AU3455" i="24"/>
  <c r="AU3532" i="24"/>
  <c r="AU3481" i="24"/>
  <c r="AU3507" i="24"/>
  <c r="AU3376" i="24"/>
  <c r="AU3530" i="24"/>
  <c r="AU3428" i="24"/>
  <c r="AU3427" i="24"/>
  <c r="AU3426" i="24"/>
  <c r="AU3272" i="24"/>
  <c r="AU3271" i="24"/>
  <c r="AU3270" i="24"/>
  <c r="AU3454" i="24"/>
  <c r="AU3402" i="24"/>
  <c r="AU3298" i="24"/>
  <c r="AU3297" i="24"/>
  <c r="AU3296" i="24"/>
  <c r="AU3403" i="24"/>
  <c r="AU3324" i="24"/>
  <c r="AU3323" i="24"/>
  <c r="AU3322" i="24"/>
  <c r="AU3453" i="24"/>
  <c r="AU3401" i="24"/>
  <c r="AU3350" i="24"/>
  <c r="AU3349" i="24"/>
  <c r="AU3348" i="24"/>
  <c r="AU3273" i="24"/>
  <c r="AU3452" i="24"/>
  <c r="AU3400" i="24"/>
  <c r="AU3375" i="24"/>
  <c r="AU3374" i="24"/>
  <c r="AU3299" i="24"/>
  <c r="AU3351" i="24"/>
  <c r="AU3246" i="24"/>
  <c r="AU3245" i="24"/>
  <c r="AU3377" i="24"/>
  <c r="AU3244" i="24"/>
  <c r="AU3169" i="24"/>
  <c r="AU3247" i="24"/>
  <c r="AU3195" i="24"/>
  <c r="AU3325" i="24"/>
  <c r="AU3221" i="24"/>
  <c r="AU3116" i="24"/>
  <c r="AU3115" i="24"/>
  <c r="AU3114" i="24"/>
  <c r="AU3142" i="24"/>
  <c r="AU3141" i="24"/>
  <c r="AU3140" i="24"/>
  <c r="AU3194" i="24"/>
  <c r="AU3193" i="24"/>
  <c r="AU3192" i="24"/>
  <c r="AU3220" i="24"/>
  <c r="AU3219" i="24"/>
  <c r="AU3218" i="24"/>
  <c r="AU3143" i="24"/>
  <c r="AU3117" i="24"/>
  <c r="AU3012" i="24"/>
  <c r="AU3011" i="24"/>
  <c r="AU3010" i="24"/>
  <c r="AU3064" i="24"/>
  <c r="AU3063" i="24"/>
  <c r="AU3062" i="24"/>
  <c r="AU2987" i="24"/>
  <c r="AU3168" i="24"/>
  <c r="AU3090" i="24"/>
  <c r="AU3089" i="24"/>
  <c r="AU3088" i="24"/>
  <c r="AU3013" i="24"/>
  <c r="AU3039" i="24"/>
  <c r="AU3167" i="24"/>
  <c r="AU3065" i="24"/>
  <c r="AU3166" i="24"/>
  <c r="AU3091" i="24"/>
  <c r="AU2960" i="24"/>
  <c r="AU2959" i="24"/>
  <c r="AU2958" i="24"/>
  <c r="AU2986" i="24"/>
  <c r="AU2985" i="24"/>
  <c r="AU2984" i="24"/>
  <c r="AU2856" i="24"/>
  <c r="AU2855" i="24"/>
  <c r="AU2854" i="24"/>
  <c r="AU3038" i="24"/>
  <c r="AU2882" i="24"/>
  <c r="AU2881" i="24"/>
  <c r="AU2880" i="24"/>
  <c r="AU2805" i="24"/>
  <c r="AU2908" i="24"/>
  <c r="AU2907" i="24"/>
  <c r="AU2906" i="24"/>
  <c r="AU2831" i="24"/>
  <c r="AU3037" i="24"/>
  <c r="AU2961" i="24"/>
  <c r="AU2934" i="24"/>
  <c r="AU2933" i="24"/>
  <c r="AU2932" i="24"/>
  <c r="AU2857" i="24"/>
  <c r="AU3036" i="24"/>
  <c r="AU2883" i="24"/>
  <c r="AU2909" i="24"/>
  <c r="AU2935" i="24"/>
  <c r="AU2804" i="24"/>
  <c r="AU2778" i="24"/>
  <c r="AU2777" i="24"/>
  <c r="AU2776" i="24"/>
  <c r="AU2701" i="24"/>
  <c r="AU204" i="24" s="1"/>
  <c r="AU2727" i="24"/>
  <c r="AU2753" i="24"/>
  <c r="AU2830" i="24"/>
  <c r="AU2802" i="24"/>
  <c r="AU2779" i="24"/>
  <c r="AU2674" i="24"/>
  <c r="AU2673" i="24"/>
  <c r="AU2672" i="24"/>
  <c r="AU2828" i="24"/>
  <c r="AU2726" i="24"/>
  <c r="AU2725" i="24"/>
  <c r="AU2724" i="24"/>
  <c r="AU2649" i="24"/>
  <c r="AU2803" i="24"/>
  <c r="AU2752" i="24"/>
  <c r="AU2751" i="24"/>
  <c r="AU2750" i="24"/>
  <c r="AU2675" i="24"/>
  <c r="AU2698" i="24"/>
  <c r="AU201" i="24" s="1"/>
  <c r="AU2597" i="24"/>
  <c r="AU2466" i="24"/>
  <c r="AU2465" i="24"/>
  <c r="AU2464" i="24"/>
  <c r="AU2389" i="24"/>
  <c r="AU2623" i="24"/>
  <c r="AU2492" i="24"/>
  <c r="AU2491" i="24"/>
  <c r="AU2490" i="24"/>
  <c r="AU2415" i="24"/>
  <c r="AU2647" i="24"/>
  <c r="AU2518" i="24"/>
  <c r="AU2517" i="24"/>
  <c r="AU2516" i="24"/>
  <c r="AU2441" i="24"/>
  <c r="AU2544" i="24"/>
  <c r="AU2543" i="24"/>
  <c r="AU2542" i="24"/>
  <c r="AU2467" i="24"/>
  <c r="AU2336" i="24"/>
  <c r="AU2335" i="24"/>
  <c r="AU2334" i="24"/>
  <c r="AU2829" i="24"/>
  <c r="AU2570" i="24"/>
  <c r="AU2569" i="24"/>
  <c r="AU2568" i="24"/>
  <c r="AU2493" i="24"/>
  <c r="AU2362" i="24"/>
  <c r="AU2361" i="24"/>
  <c r="AU2360" i="24"/>
  <c r="AU2700" i="24"/>
  <c r="AU203" i="24" s="1"/>
  <c r="AU2648" i="24"/>
  <c r="AU2596" i="24"/>
  <c r="AU2595" i="24"/>
  <c r="AU2594" i="24"/>
  <c r="AU2519" i="24"/>
  <c r="AU2388" i="24"/>
  <c r="AU2387" i="24"/>
  <c r="AU2386" i="24"/>
  <c r="AU2622" i="24"/>
  <c r="AU2621" i="24"/>
  <c r="AU2620" i="24"/>
  <c r="AU2545" i="24"/>
  <c r="AU2414" i="24"/>
  <c r="AU2413" i="24"/>
  <c r="AU2412" i="24"/>
  <c r="AU2337" i="24"/>
  <c r="AU2699" i="24"/>
  <c r="AU202" i="24" s="1"/>
  <c r="AU2440" i="24"/>
  <c r="AU2310" i="24"/>
  <c r="AU2309" i="24"/>
  <c r="AU2308" i="24"/>
  <c r="AU2233" i="24"/>
  <c r="AU2102" i="24"/>
  <c r="AU2101" i="24"/>
  <c r="AU2100" i="24"/>
  <c r="AU2571" i="24"/>
  <c r="AU2439" i="24"/>
  <c r="AU2285" i="24"/>
  <c r="AU2154" i="24"/>
  <c r="AU2153" i="24"/>
  <c r="AU2152" i="24"/>
  <c r="AU2077" i="24"/>
  <c r="AU2438" i="24"/>
  <c r="AU2363" i="24"/>
  <c r="AU2311" i="24"/>
  <c r="AU2180" i="24"/>
  <c r="AU2179" i="24"/>
  <c r="AU2178" i="24"/>
  <c r="AU2103" i="24"/>
  <c r="AU2206" i="24"/>
  <c r="AU2205" i="24"/>
  <c r="AU2204" i="24"/>
  <c r="AU2129" i="24"/>
  <c r="AU2232" i="24"/>
  <c r="AU2231" i="24"/>
  <c r="AU2230" i="24"/>
  <c r="AU2155" i="24"/>
  <c r="AU2258" i="24"/>
  <c r="AU2257" i="24"/>
  <c r="AU2256" i="24"/>
  <c r="AU2181" i="24"/>
  <c r="AU2050" i="24"/>
  <c r="AU2049" i="24"/>
  <c r="AU2048" i="24"/>
  <c r="AU2646" i="24"/>
  <c r="AU2284" i="24"/>
  <c r="AU2283" i="24"/>
  <c r="AU2282" i="24"/>
  <c r="AU2207" i="24"/>
  <c r="AU2076" i="24"/>
  <c r="AU2075" i="24"/>
  <c r="AU2074" i="24"/>
  <c r="AU2128" i="24"/>
  <c r="AU1920" i="24"/>
  <c r="AU1919" i="24"/>
  <c r="AU1918" i="24"/>
  <c r="AU1843" i="24"/>
  <c r="AU2051" i="24"/>
  <c r="AU1946" i="24"/>
  <c r="AU1945" i="24"/>
  <c r="AU1944" i="24"/>
  <c r="AU1869" i="24"/>
  <c r="AU1738" i="24"/>
  <c r="AU1737" i="24"/>
  <c r="AU1736" i="24"/>
  <c r="AU2127" i="24"/>
  <c r="AU2025" i="24"/>
  <c r="AU1972" i="24"/>
  <c r="AU1971" i="24"/>
  <c r="AU1970" i="24"/>
  <c r="AU1895" i="24"/>
  <c r="AU1764" i="24"/>
  <c r="AU1763" i="24"/>
  <c r="AU1762" i="24"/>
  <c r="AU2259" i="24"/>
  <c r="AU2126" i="24"/>
  <c r="AU1998" i="24"/>
  <c r="AU1997" i="24"/>
  <c r="AU1996" i="24"/>
  <c r="AU1921" i="24"/>
  <c r="AU1790" i="24"/>
  <c r="AU1789" i="24"/>
  <c r="AU1788" i="24"/>
  <c r="AU2024" i="24"/>
  <c r="AU2023" i="24"/>
  <c r="AU2022" i="24"/>
  <c r="AU1947" i="24"/>
  <c r="AU1816" i="24"/>
  <c r="AU1815" i="24"/>
  <c r="AU1814" i="24"/>
  <c r="AU1739" i="24"/>
  <c r="AU1973" i="24"/>
  <c r="AU1842" i="24"/>
  <c r="AU1841" i="24"/>
  <c r="AU1840" i="24"/>
  <c r="AU1765" i="24"/>
  <c r="AU1894" i="24"/>
  <c r="AU1893" i="24"/>
  <c r="AU1892" i="24"/>
  <c r="AU1817" i="24"/>
  <c r="AU1713" i="24"/>
  <c r="AU1582" i="24"/>
  <c r="AU1581" i="24"/>
  <c r="AU1580" i="24"/>
  <c r="AU1505" i="24"/>
  <c r="AU1608" i="24"/>
  <c r="AU1607" i="24"/>
  <c r="AU1606" i="24"/>
  <c r="AU1531" i="24"/>
  <c r="AU1634" i="24"/>
  <c r="AU1633" i="24"/>
  <c r="AU1632" i="24"/>
  <c r="AU1557" i="24"/>
  <c r="AU1999" i="24"/>
  <c r="AU1660" i="24"/>
  <c r="AU1659" i="24"/>
  <c r="AU1658" i="24"/>
  <c r="AU1583" i="24"/>
  <c r="AU1868" i="24"/>
  <c r="AU1686" i="24"/>
  <c r="AU1685" i="24"/>
  <c r="AU1684" i="24"/>
  <c r="AU1609" i="24"/>
  <c r="AU1478" i="24"/>
  <c r="AU1477" i="24"/>
  <c r="AU1476" i="24"/>
  <c r="AU1791" i="24"/>
  <c r="AU1712" i="24"/>
  <c r="AU1711" i="24"/>
  <c r="AU1710" i="24"/>
  <c r="AU1635" i="24"/>
  <c r="AU1504" i="24"/>
  <c r="AU1503" i="24"/>
  <c r="AU1502" i="24"/>
  <c r="AU1427" i="24"/>
  <c r="AU1866" i="24"/>
  <c r="AU1687" i="24"/>
  <c r="AU1556" i="24"/>
  <c r="AU1555" i="24"/>
  <c r="AU1554" i="24"/>
  <c r="AU1479" i="24"/>
  <c r="AU1453" i="24"/>
  <c r="AU1374" i="24"/>
  <c r="AU1373" i="24"/>
  <c r="AU1372" i="24"/>
  <c r="AU1297" i="24"/>
  <c r="AU1166" i="24"/>
  <c r="AU1165" i="24"/>
  <c r="AU1164" i="24"/>
  <c r="AU1867" i="24"/>
  <c r="AU1452" i="24"/>
  <c r="AU1400" i="24"/>
  <c r="AU1399" i="24"/>
  <c r="AU1398" i="24"/>
  <c r="AU1323" i="24"/>
  <c r="AU1192" i="24"/>
  <c r="AU1191" i="24"/>
  <c r="AU1190" i="24"/>
  <c r="AU1424" i="24"/>
  <c r="AU1349" i="24"/>
  <c r="AU1218" i="24"/>
  <c r="AU1217" i="24"/>
  <c r="AU1216" i="24"/>
  <c r="AU1141" i="24"/>
  <c r="AU1530" i="24"/>
  <c r="AU1450" i="24"/>
  <c r="AU1425" i="24"/>
  <c r="AU1401" i="24"/>
  <c r="AU1270" i="24"/>
  <c r="AU1269" i="24"/>
  <c r="AU1268" i="24"/>
  <c r="AU1193" i="24"/>
  <c r="AU1661" i="24"/>
  <c r="AU1451" i="24"/>
  <c r="AU1296" i="24"/>
  <c r="AU1295" i="24"/>
  <c r="AU1294" i="24"/>
  <c r="AU1219" i="24"/>
  <c r="AU1529" i="24"/>
  <c r="AU1322" i="24"/>
  <c r="AU1321" i="24"/>
  <c r="AU1320" i="24"/>
  <c r="AU1245" i="24"/>
  <c r="AU1528" i="24"/>
  <c r="AU1426" i="24"/>
  <c r="AU1348" i="24"/>
  <c r="AU1347" i="24"/>
  <c r="AU1346" i="24"/>
  <c r="AU1271" i="24"/>
  <c r="AU1140" i="24"/>
  <c r="AU1139" i="24"/>
  <c r="AU1138" i="24"/>
  <c r="AU1243" i="24"/>
  <c r="AU1036" i="24"/>
  <c r="AU1035" i="24"/>
  <c r="AU1034" i="24"/>
  <c r="AU959" i="24"/>
  <c r="AU1242" i="24"/>
  <c r="AU1062" i="24"/>
  <c r="AU1061" i="24"/>
  <c r="AU1060" i="24"/>
  <c r="AU985" i="24"/>
  <c r="AU854" i="24"/>
  <c r="AU853" i="24"/>
  <c r="AU852" i="24"/>
  <c r="AU1088" i="24"/>
  <c r="AU1087" i="24"/>
  <c r="AU1086" i="24"/>
  <c r="AU1011" i="24"/>
  <c r="AU880" i="24"/>
  <c r="AU879" i="24"/>
  <c r="AU878" i="24"/>
  <c r="AU1375" i="24"/>
  <c r="AU1114" i="24"/>
  <c r="AU1113" i="24"/>
  <c r="AU1112" i="24"/>
  <c r="AU1037" i="24"/>
  <c r="AU906" i="24"/>
  <c r="AU905" i="24"/>
  <c r="AU904" i="24"/>
  <c r="AU1063" i="24"/>
  <c r="AU932" i="24"/>
  <c r="AU931" i="24"/>
  <c r="AU930" i="24"/>
  <c r="AU855" i="24"/>
  <c r="AU1167" i="24"/>
  <c r="AU1089" i="24"/>
  <c r="AU958" i="24"/>
  <c r="AU957" i="24"/>
  <c r="AU956" i="24"/>
  <c r="AU881" i="24"/>
  <c r="AU1244" i="24"/>
  <c r="AU1115" i="24"/>
  <c r="AU984" i="24"/>
  <c r="AU983" i="24"/>
  <c r="AU982" i="24"/>
  <c r="AU907" i="24"/>
  <c r="AU1009" i="24"/>
  <c r="AU829" i="24"/>
  <c r="AU698" i="24"/>
  <c r="AU697" i="24"/>
  <c r="AU696" i="24"/>
  <c r="AU621" i="24"/>
  <c r="AU1008" i="24"/>
  <c r="AU933" i="24"/>
  <c r="AU724" i="24"/>
  <c r="AU723" i="24"/>
  <c r="AU722" i="24"/>
  <c r="AU647" i="24"/>
  <c r="AU750" i="24"/>
  <c r="AU749" i="24"/>
  <c r="AU748" i="24"/>
  <c r="AU673" i="24"/>
  <c r="AU542" i="24"/>
  <c r="AU541" i="24"/>
  <c r="AU540" i="24"/>
  <c r="AU776" i="24"/>
  <c r="AU775" i="24"/>
  <c r="AU774" i="24"/>
  <c r="AU699" i="24"/>
  <c r="AU568" i="24"/>
  <c r="AU567" i="24"/>
  <c r="AU566" i="24"/>
  <c r="AU802" i="24"/>
  <c r="AU801" i="24"/>
  <c r="AU800" i="24"/>
  <c r="AU725" i="24"/>
  <c r="AU594" i="24"/>
  <c r="AU593" i="24"/>
  <c r="AU592" i="24"/>
  <c r="AU828" i="24"/>
  <c r="AU827" i="24"/>
  <c r="AU826" i="24"/>
  <c r="AU751" i="24"/>
  <c r="AU620" i="24"/>
  <c r="AU619" i="24"/>
  <c r="AU618" i="24"/>
  <c r="AU543" i="24"/>
  <c r="AU803" i="24"/>
  <c r="AU672" i="24"/>
  <c r="AU671" i="24"/>
  <c r="AU670" i="24"/>
  <c r="AU595" i="24"/>
  <c r="AU645" i="24"/>
  <c r="AU491" i="24"/>
  <c r="AU360" i="24"/>
  <c r="AU359" i="24"/>
  <c r="AU358" i="24"/>
  <c r="AU283" i="24"/>
  <c r="AU644" i="24"/>
  <c r="AU517" i="24"/>
  <c r="AU386" i="24"/>
  <c r="AU385" i="24"/>
  <c r="AU384" i="24"/>
  <c r="AU309" i="24"/>
  <c r="AU412" i="24"/>
  <c r="AU411" i="24"/>
  <c r="AU410" i="24"/>
  <c r="AU335" i="24"/>
  <c r="AU777" i="24"/>
  <c r="AU438" i="24"/>
  <c r="AU437" i="24"/>
  <c r="AU436" i="24"/>
  <c r="AU361" i="24"/>
  <c r="AU1010" i="24"/>
  <c r="AU464" i="24"/>
  <c r="AU463" i="24"/>
  <c r="AU462" i="24"/>
  <c r="AU387" i="24"/>
  <c r="AU646" i="24"/>
  <c r="AU516" i="24"/>
  <c r="AU515" i="24"/>
  <c r="AU514" i="24"/>
  <c r="AU439" i="24"/>
  <c r="AU308" i="24"/>
  <c r="AU307" i="24"/>
  <c r="AU306" i="24"/>
  <c r="AU465" i="24"/>
  <c r="AU334" i="24"/>
  <c r="AU333" i="24"/>
  <c r="AU332" i="24"/>
  <c r="AU282" i="24"/>
  <c r="AU490" i="24"/>
  <c r="AU4" i="24"/>
  <c r="AU3566" i="24" s="1"/>
  <c r="AU413" i="24"/>
  <c r="AU281" i="24"/>
  <c r="AU489" i="24"/>
  <c r="AU280" i="24"/>
  <c r="AU569" i="24"/>
  <c r="AU488" i="24"/>
  <c r="AV2" i="24"/>
  <c r="AU525" i="24"/>
  <c r="AT241" i="24"/>
  <c r="AT3056" i="24"/>
  <c r="AT326" i="24"/>
  <c r="AT235" i="24"/>
  <c r="AT163" i="24"/>
  <c r="AT362" i="24"/>
  <c r="AT80" i="24" s="1"/>
  <c r="AT62" i="24"/>
  <c r="AT950" i="24"/>
  <c r="AT85" i="24"/>
  <c r="AT186" i="24"/>
  <c r="AT61" i="24"/>
  <c r="AT3704" i="24"/>
  <c r="AT4200" i="24"/>
  <c r="AT4148" i="24"/>
  <c r="AT87" i="24"/>
  <c r="AT239" i="24"/>
  <c r="AT350" i="24"/>
  <c r="AT138" i="24"/>
  <c r="AT164" i="24"/>
  <c r="AT160" i="24"/>
  <c r="AT428" i="24"/>
  <c r="AT3160" i="24"/>
  <c r="AT63" i="24"/>
  <c r="AT534" i="24"/>
  <c r="AT105" i="24"/>
  <c r="AT3262" i="24"/>
  <c r="AT3678" i="24"/>
  <c r="AU3024" i="24"/>
  <c r="AU3595" i="24"/>
  <c r="AT211" i="24"/>
  <c r="AT238" i="24"/>
  <c r="AT137" i="24"/>
  <c r="AT161" i="24"/>
  <c r="AT2728" i="24"/>
  <c r="AT230" i="24" s="1"/>
  <c r="AT212" i="24"/>
  <c r="AT89" i="24"/>
  <c r="AT135" i="24"/>
  <c r="AT210" i="24"/>
  <c r="AT116" i="24"/>
  <c r="AT2744" i="24"/>
  <c r="AT454" i="24"/>
  <c r="AU1433" i="24" l="1"/>
  <c r="AU2972" i="24"/>
  <c r="AU866" i="24"/>
  <c r="AU3414" i="24"/>
  <c r="AU1256" i="24"/>
  <c r="AU3073" i="24"/>
  <c r="AU3253" i="24"/>
  <c r="AU1385" i="24"/>
  <c r="AU3878" i="24"/>
  <c r="AU3181" i="24"/>
  <c r="AU2500" i="24"/>
  <c r="AU528" i="24"/>
  <c r="AU4376" i="24"/>
  <c r="AU4377" i="24"/>
  <c r="AU3670" i="24"/>
  <c r="AU3961" i="24"/>
  <c r="AU2369" i="24"/>
  <c r="AU446" i="24"/>
  <c r="AU4710" i="24"/>
  <c r="AU4688" i="24"/>
  <c r="AU2165" i="24"/>
  <c r="AU1048" i="24"/>
  <c r="AU4164" i="24"/>
  <c r="AU1745" i="24"/>
  <c r="AU4348" i="24"/>
  <c r="AU4366" i="24" s="1"/>
  <c r="AU4142" i="24"/>
  <c r="AU1775" i="24"/>
  <c r="AU524" i="24"/>
  <c r="AU534" i="24" s="1"/>
  <c r="AU4293" i="24"/>
  <c r="AU1824" i="24"/>
  <c r="AU2917" i="24"/>
  <c r="AU3696" i="24"/>
  <c r="AU1485" i="24"/>
  <c r="AU4454" i="24"/>
  <c r="AU4089" i="24"/>
  <c r="AU4345" i="24"/>
  <c r="AU3357" i="24"/>
  <c r="AU1465" i="24"/>
  <c r="AU4059" i="24"/>
  <c r="AU2893" i="24"/>
  <c r="AU2009" i="24"/>
  <c r="AU940" i="24"/>
  <c r="AU3310" i="24"/>
  <c r="AU1437" i="24"/>
  <c r="AU914" i="24"/>
  <c r="AU4428" i="24"/>
  <c r="AU2084" i="24"/>
  <c r="AU268" i="24"/>
  <c r="AU4714" i="24"/>
  <c r="AU4141" i="24"/>
  <c r="AU2213" i="24"/>
  <c r="AU3649" i="24"/>
  <c r="AU3437" i="24"/>
  <c r="AU4481" i="24"/>
  <c r="AU3125" i="24"/>
  <c r="AU3646" i="24"/>
  <c r="AU3664" i="24" s="1"/>
  <c r="AU993" i="24"/>
  <c r="AU1487" i="24"/>
  <c r="AU499" i="24"/>
  <c r="AU52" i="24"/>
  <c r="AU253" i="24"/>
  <c r="AU3959" i="24"/>
  <c r="AU2633" i="24"/>
  <c r="AU1616" i="24"/>
  <c r="AU367" i="24"/>
  <c r="AU4038" i="24"/>
  <c r="AU3803" i="24"/>
  <c r="AU4501" i="24"/>
  <c r="AU4033" i="24"/>
  <c r="AU2266" i="24"/>
  <c r="AU346" i="24"/>
  <c r="AU4220" i="24"/>
  <c r="AU3725" i="24"/>
  <c r="AU1954" i="24"/>
  <c r="AU3957" i="24"/>
  <c r="AU3464" i="24"/>
  <c r="AU3482" i="24" s="1"/>
  <c r="AU3077" i="24"/>
  <c r="AU2631" i="24"/>
  <c r="AU1618" i="24"/>
  <c r="AU1636" i="24" s="1"/>
  <c r="AU1045" i="24"/>
  <c r="AU2527" i="24"/>
  <c r="AU1383" i="24"/>
  <c r="AU3726" i="24"/>
  <c r="AU1827" i="24"/>
  <c r="AU1698" i="24"/>
  <c r="AU4167" i="24"/>
  <c r="AU3644" i="24"/>
  <c r="AU1719" i="24"/>
  <c r="AU4611" i="24"/>
  <c r="AU3359" i="24"/>
  <c r="AU2479" i="24"/>
  <c r="AU4139" i="24"/>
  <c r="AU4608" i="24"/>
  <c r="AU4626" i="24" s="1"/>
  <c r="AU1023" i="24"/>
  <c r="AU2453" i="24"/>
  <c r="AU1071" i="24"/>
  <c r="AU3361" i="24"/>
  <c r="AU2166" i="24"/>
  <c r="AU1100" i="24"/>
  <c r="AU2785" i="24"/>
  <c r="AU3621" i="24"/>
  <c r="AU1772" i="24"/>
  <c r="AU3228" i="24"/>
  <c r="AU1173" i="24"/>
  <c r="AU2217" i="24"/>
  <c r="AU2499" i="24"/>
  <c r="AU3101" i="24"/>
  <c r="AU1178" i="24"/>
  <c r="AU3493" i="24"/>
  <c r="AU4296" i="24"/>
  <c r="AU4314" i="24" s="1"/>
  <c r="AU4217" i="24"/>
  <c r="AU3308" i="24"/>
  <c r="AU3326" i="24" s="1"/>
  <c r="AU3415" i="24"/>
  <c r="AU1800" i="24"/>
  <c r="AU1818" i="24" s="1"/>
  <c r="AU477" i="24"/>
  <c r="AU254" i="24"/>
  <c r="AU2993" i="24"/>
  <c r="AU969" i="24"/>
  <c r="AU836" i="24"/>
  <c r="AU4271" i="24"/>
  <c r="AU2842" i="24"/>
  <c r="AU862" i="24"/>
  <c r="AU3701" i="24"/>
  <c r="AU4113" i="24"/>
  <c r="AU3909" i="24"/>
  <c r="AU3048" i="24"/>
  <c r="AU3066" i="24" s="1"/>
  <c r="AU3203" i="24"/>
  <c r="AU500" i="24"/>
  <c r="AU518" i="24" s="1"/>
  <c r="AU2735" i="24"/>
  <c r="AU4527" i="24"/>
  <c r="AU2967" i="24"/>
  <c r="AU1928" i="24"/>
  <c r="AU996" i="24"/>
  <c r="AU2400" i="24"/>
  <c r="AU4713" i="24"/>
  <c r="AU3955" i="24"/>
  <c r="AU2789" i="24"/>
  <c r="AU1199" i="24"/>
  <c r="AU810" i="24"/>
  <c r="AU3440" i="24"/>
  <c r="AU4631" i="24"/>
  <c r="AU2477" i="24"/>
  <c r="AU683" i="24"/>
  <c r="AU4425" i="24"/>
  <c r="AU3753" i="24"/>
  <c r="AU3802" i="24"/>
  <c r="AU3820" i="24" s="1"/>
  <c r="AU321" i="24"/>
  <c r="AU2791" i="24"/>
  <c r="AU2397" i="24"/>
  <c r="AU1851" i="24"/>
  <c r="AU251" i="24"/>
  <c r="AU4558" i="24"/>
  <c r="AU2894" i="24"/>
  <c r="AU732" i="24"/>
  <c r="AU2863" i="24"/>
  <c r="AU4531" i="24"/>
  <c r="AU2603" i="24"/>
  <c r="AU809" i="24"/>
  <c r="AU3935" i="24"/>
  <c r="AU2713" i="24"/>
  <c r="AU3545" i="24"/>
  <c r="AU4091" i="24"/>
  <c r="AU1227" i="24"/>
  <c r="AU2011" i="24"/>
  <c r="AU1201" i="24"/>
  <c r="AU4246" i="24"/>
  <c r="AU3257" i="24"/>
  <c r="AU2607" i="24"/>
  <c r="AU1905" i="24"/>
  <c r="AU1200" i="24"/>
  <c r="AU553" i="24"/>
  <c r="AU1537" i="24"/>
  <c r="AU1204" i="24"/>
  <c r="AU3123" i="24"/>
  <c r="AU3280" i="24"/>
  <c r="AU4401" i="24"/>
  <c r="AU3514" i="24"/>
  <c r="AU2738" i="24"/>
  <c r="AU1853" i="24"/>
  <c r="AU1151" i="24"/>
  <c r="AU658" i="24"/>
  <c r="AU3854" i="24"/>
  <c r="AU3872" i="24" s="1"/>
  <c r="AU4088" i="24"/>
  <c r="AU4106" i="24" s="1"/>
  <c r="AU3467" i="24"/>
  <c r="AU1647" i="24"/>
  <c r="AU2999" i="24"/>
  <c r="AU3723" i="24"/>
  <c r="AU1825" i="24"/>
  <c r="AU4035" i="24"/>
  <c r="AU2111" i="24"/>
  <c r="AU3519" i="24"/>
  <c r="AU2501" i="24"/>
  <c r="AU945" i="24"/>
  <c r="AU2138" i="24"/>
  <c r="AU2156" i="24" s="1"/>
  <c r="AU2319" i="24"/>
  <c r="AU1617" i="24"/>
  <c r="AU2475" i="24"/>
  <c r="AU655" i="24"/>
  <c r="AU1254" i="24"/>
  <c r="AU1272" i="24" s="1"/>
  <c r="AU292" i="24"/>
  <c r="AU310" i="24" s="1"/>
  <c r="AU26" i="24"/>
  <c r="AU126" i="24"/>
  <c r="AU53" i="24"/>
  <c r="AU370" i="24"/>
  <c r="AU388" i="24" s="1"/>
  <c r="AU474" i="24"/>
  <c r="AU451" i="24"/>
  <c r="AU77" i="24"/>
  <c r="AU529" i="24"/>
  <c r="AU737" i="24"/>
  <c r="AU837" i="24"/>
  <c r="AU629" i="24"/>
  <c r="AU1123" i="24"/>
  <c r="AU734" i="24"/>
  <c r="AU752" i="24" s="1"/>
  <c r="AU968" i="24"/>
  <c r="AU986" i="24" s="1"/>
  <c r="AU971" i="24"/>
  <c r="AU1595" i="24"/>
  <c r="AU1205" i="24"/>
  <c r="AU1306" i="24"/>
  <c r="AU1324" i="24" s="1"/>
  <c r="AU1202" i="24"/>
  <c r="AU1220" i="24" s="1"/>
  <c r="AU1435" i="24"/>
  <c r="AU153" i="24"/>
  <c r="AU1722" i="24"/>
  <c r="AU1740" i="24" s="1"/>
  <c r="AU1462" i="24"/>
  <c r="AU1480" i="24" s="1"/>
  <c r="AU1699" i="24"/>
  <c r="AU1721" i="24"/>
  <c r="AU1799" i="24"/>
  <c r="AU2033" i="24"/>
  <c r="AU1907" i="24"/>
  <c r="AU2060" i="24"/>
  <c r="AU2078" i="24" s="1"/>
  <c r="AU2063" i="24"/>
  <c r="AU2216" i="24"/>
  <c r="AU2167" i="24"/>
  <c r="AU2372" i="24"/>
  <c r="AU2390" i="24" s="1"/>
  <c r="AU2609" i="24"/>
  <c r="AU2762" i="24"/>
  <c r="AU2780" i="24" s="1"/>
  <c r="AU2761" i="24"/>
  <c r="AU2687" i="24"/>
  <c r="AU189" i="24" s="1"/>
  <c r="AU2814" i="24"/>
  <c r="AU2832" i="24" s="1"/>
  <c r="AU2839" i="24"/>
  <c r="AU3047" i="24"/>
  <c r="AU2995" i="24"/>
  <c r="AU2969" i="24"/>
  <c r="AU3233" i="24"/>
  <c r="AU3155" i="24"/>
  <c r="AU3151" i="24"/>
  <c r="AU3158" i="24" s="1"/>
  <c r="AU3441" i="24"/>
  <c r="AU3597" i="24"/>
  <c r="AU3623" i="24"/>
  <c r="AU3749" i="24"/>
  <c r="AU4143" i="24"/>
  <c r="AU4322" i="24"/>
  <c r="AU4340" i="24" s="1"/>
  <c r="AU4400" i="24"/>
  <c r="AU4418" i="24" s="1"/>
  <c r="AU4452" i="24"/>
  <c r="AU4470" i="24" s="1"/>
  <c r="AU4530" i="24"/>
  <c r="AU4548" i="24" s="1"/>
  <c r="AU4607" i="24"/>
  <c r="AU4063" i="24"/>
  <c r="AU3335" i="24"/>
  <c r="AU2660" i="24"/>
  <c r="AU1880" i="24"/>
  <c r="AU1724" i="24"/>
  <c r="AU527" i="24"/>
  <c r="AU1957" i="24"/>
  <c r="AU289" i="24"/>
  <c r="AU3150" i="24"/>
  <c r="AU3540" i="24"/>
  <c r="AU4189" i="24"/>
  <c r="AU4215" i="24"/>
  <c r="AU4346" i="24"/>
  <c r="AU3492" i="24"/>
  <c r="AU2681" i="24"/>
  <c r="AU2061" i="24"/>
  <c r="AU1460" i="24"/>
  <c r="AU783" i="24"/>
  <c r="AU1906" i="24"/>
  <c r="AU502" i="24"/>
  <c r="AU264" i="24"/>
  <c r="AU2945" i="24"/>
  <c r="AU4219" i="24"/>
  <c r="AU3309" i="24"/>
  <c r="AU2399" i="24"/>
  <c r="AU1953" i="24"/>
  <c r="AU1229" i="24"/>
  <c r="AU605" i="24"/>
  <c r="AU891" i="24"/>
  <c r="AU3176" i="24"/>
  <c r="AU3518" i="24"/>
  <c r="AU4319" i="24"/>
  <c r="AU3336" i="24"/>
  <c r="AU2656" i="24"/>
  <c r="AU1876" i="24"/>
  <c r="AU1886" i="24" s="1"/>
  <c r="AU1334" i="24"/>
  <c r="AU758" i="24"/>
  <c r="AU1879" i="24"/>
  <c r="AU1125" i="24"/>
  <c r="AU3128" i="24"/>
  <c r="AU2941" i="24"/>
  <c r="AU4580" i="24"/>
  <c r="AU3777" i="24"/>
  <c r="AU2946" i="24"/>
  <c r="AU2109" i="24"/>
  <c r="AU1489" i="24"/>
  <c r="AU913" i="24"/>
  <c r="AU445" i="24"/>
  <c r="AU2448" i="24"/>
  <c r="AU2139" i="24"/>
  <c r="AU3674" i="24"/>
  <c r="AU3804" i="24"/>
  <c r="AU4138" i="24"/>
  <c r="AU4148" i="24" s="1"/>
  <c r="AU3409" i="24"/>
  <c r="AU2374" i="24"/>
  <c r="AU2291" i="24"/>
  <c r="AU1252" i="24"/>
  <c r="AU498" i="24"/>
  <c r="AU861" i="24"/>
  <c r="AU2270" i="24"/>
  <c r="AU2998" i="24"/>
  <c r="AU3543" i="24"/>
  <c r="AU3721" i="24"/>
  <c r="AU4320" i="24"/>
  <c r="AU2604" i="24"/>
  <c r="AU2269" i="24"/>
  <c r="AU1693" i="24"/>
  <c r="AU424" i="24"/>
  <c r="AU3099" i="24"/>
  <c r="AU4295" i="24"/>
  <c r="AU3853" i="24"/>
  <c r="AU4374" i="24"/>
  <c r="AU4392" i="24" s="1"/>
  <c r="AU3489" i="24"/>
  <c r="AU4715" i="24"/>
  <c r="AU3103" i="24"/>
  <c r="AU4351" i="24"/>
  <c r="AU3542" i="24"/>
  <c r="AU3560" i="24" s="1"/>
  <c r="AU1695" i="24"/>
  <c r="AU3983" i="24"/>
  <c r="AU811" i="24"/>
  <c r="AU2605" i="24"/>
  <c r="AU3333" i="24"/>
  <c r="AU1803" i="24"/>
  <c r="AU863" i="24"/>
  <c r="AU681" i="24"/>
  <c r="AU317" i="24"/>
  <c r="AU2297" i="24"/>
  <c r="AU1540" i="24"/>
  <c r="AU1257" i="24"/>
  <c r="AU295" i="24"/>
  <c r="AU318" i="24"/>
  <c r="AU526" i="24"/>
  <c r="AU544" i="24" s="1"/>
  <c r="AU399" i="24"/>
  <c r="AU344" i="24"/>
  <c r="AU448" i="24"/>
  <c r="AU466" i="24" s="1"/>
  <c r="AU78" i="24"/>
  <c r="AU577" i="24"/>
  <c r="AU785" i="24"/>
  <c r="AU685" i="24"/>
  <c r="AU915" i="24"/>
  <c r="AU812" i="24"/>
  <c r="AU830" i="24" s="1"/>
  <c r="AU555" i="24"/>
  <c r="AU763" i="24"/>
  <c r="AU101" i="24"/>
  <c r="AU1309" i="24"/>
  <c r="AU997" i="24"/>
  <c r="AU1019" i="24"/>
  <c r="AU1124" i="24"/>
  <c r="AU1142" i="24" s="1"/>
  <c r="AU864" i="24"/>
  <c r="AU882" i="24" s="1"/>
  <c r="AU1072" i="24"/>
  <c r="AU1090" i="24" s="1"/>
  <c r="AU1253" i="24"/>
  <c r="AU1358" i="24"/>
  <c r="AU1376" i="24" s="1"/>
  <c r="AU1335" i="24"/>
  <c r="AU1231" i="24"/>
  <c r="AU1592" i="24"/>
  <c r="AU1610" i="24" s="1"/>
  <c r="AU1491" i="24"/>
  <c r="AU1904" i="24"/>
  <c r="AU1922" i="24" s="1"/>
  <c r="AU1725" i="24"/>
  <c r="AU2193" i="24"/>
  <c r="AU1955" i="24"/>
  <c r="AU2164" i="24"/>
  <c r="AU2182" i="24" s="1"/>
  <c r="AU2320" i="24"/>
  <c r="AU2338" i="24" s="1"/>
  <c r="AU2553" i="24"/>
  <c r="AU2245" i="24"/>
  <c r="AU2215" i="24"/>
  <c r="AU2606" i="24"/>
  <c r="AU2624" i="24" s="1"/>
  <c r="AU2401" i="24"/>
  <c r="AU2346" i="24"/>
  <c r="AU2364" i="24" s="1"/>
  <c r="AU2554" i="24"/>
  <c r="AU2572" i="24" s="1"/>
  <c r="AU2788" i="24"/>
  <c r="AU2806" i="24" s="1"/>
  <c r="AU2891" i="24"/>
  <c r="AU2892" i="24"/>
  <c r="AU2910" i="24" s="1"/>
  <c r="AU3256" i="24"/>
  <c r="AU3274" i="24" s="1"/>
  <c r="AU3360" i="24"/>
  <c r="AU3378" i="24" s="1"/>
  <c r="AU3645" i="24"/>
  <c r="AU3571" i="24"/>
  <c r="AU3593" i="24"/>
  <c r="AU3984" i="24"/>
  <c r="AU4002" i="24" s="1"/>
  <c r="AU3987" i="24"/>
  <c r="AU4010" i="24"/>
  <c r="AU4028" i="24" s="1"/>
  <c r="AU4166" i="24"/>
  <c r="AU4184" i="24" s="1"/>
  <c r="AU4325" i="24"/>
  <c r="AU4403" i="24"/>
  <c r="AU4429" i="24"/>
  <c r="AU4477" i="24"/>
  <c r="AU4533" i="24"/>
  <c r="AU4582" i="24"/>
  <c r="AU4600" i="24" s="1"/>
  <c r="AU4712" i="24"/>
  <c r="AU4730" i="24" s="1"/>
  <c r="AU91" i="24" s="1"/>
  <c r="AU4011" i="24"/>
  <c r="AU3384" i="24"/>
  <c r="AU2526" i="24"/>
  <c r="AU1932" i="24"/>
  <c r="AU892" i="24"/>
  <c r="AU787" i="24"/>
  <c r="AU1802" i="24"/>
  <c r="AU939" i="24"/>
  <c r="AU3747" i="24"/>
  <c r="AU4502" i="24"/>
  <c r="AU4375" i="24"/>
  <c r="AU4241" i="24"/>
  <c r="AU3383" i="24"/>
  <c r="AU2421" i="24"/>
  <c r="AU2031" i="24"/>
  <c r="AU1594" i="24"/>
  <c r="AU627" i="24"/>
  <c r="AU341" i="24"/>
  <c r="AU2036" i="24"/>
  <c r="AU1044" i="24"/>
  <c r="AU3206" i="24"/>
  <c r="AU3622" i="24"/>
  <c r="AT30" i="24"/>
  <c r="AT130" i="24"/>
  <c r="AU4112" i="24"/>
  <c r="AU3205" i="24"/>
  <c r="AU2525" i="24"/>
  <c r="AU1746" i="24"/>
  <c r="AU1281" i="24"/>
  <c r="AU576" i="24"/>
  <c r="AU1642" i="24"/>
  <c r="AU3076" i="24"/>
  <c r="AU4163" i="24"/>
  <c r="AU3306" i="24"/>
  <c r="AU2396" i="24"/>
  <c r="AU1931" i="24"/>
  <c r="AU1823" i="24"/>
  <c r="AU602" i="24"/>
  <c r="AU970" i="24"/>
  <c r="AU2135" i="24"/>
  <c r="AU1563" i="24"/>
  <c r="AU3462" i="24"/>
  <c r="AU3830" i="24"/>
  <c r="AU3903" i="24"/>
  <c r="AU28" i="24"/>
  <c r="AU128" i="24"/>
  <c r="AU447" i="24"/>
  <c r="AU454" i="24" s="1"/>
  <c r="AU373" i="24"/>
  <c r="AU369" i="24"/>
  <c r="AU266" i="24"/>
  <c r="AU291" i="24"/>
  <c r="AU298" i="24" s="1"/>
  <c r="AU396" i="24"/>
  <c r="AU414" i="24" s="1"/>
  <c r="AU733" i="24"/>
  <c r="AU1149" i="24"/>
  <c r="AU604" i="24"/>
  <c r="AU622" i="24" s="1"/>
  <c r="AU603" i="24"/>
  <c r="AU102" i="24"/>
  <c r="AU1357" i="24"/>
  <c r="AU893" i="24"/>
  <c r="AU1101" i="24"/>
  <c r="AU1150" i="24"/>
  <c r="AU1168" i="24" s="1"/>
  <c r="AU1387" i="24"/>
  <c r="AU1461" i="24"/>
  <c r="AU1621" i="24"/>
  <c r="AU1539" i="24"/>
  <c r="AU1747" i="24"/>
  <c r="AU1852" i="24"/>
  <c r="AU1870" i="24" s="1"/>
  <c r="AU1829" i="24"/>
  <c r="AU1982" i="24"/>
  <c r="AU2000" i="24" s="1"/>
  <c r="AU2112" i="24"/>
  <c r="AU2130" i="24" s="1"/>
  <c r="AU176" i="24"/>
  <c r="AU2037" i="24"/>
  <c r="AU2293" i="24"/>
  <c r="AU2398" i="24"/>
  <c r="AU2416" i="24" s="1"/>
  <c r="AU2635" i="24"/>
  <c r="AU2449" i="24"/>
  <c r="AU2456" i="24" s="1"/>
  <c r="AU2375" i="24"/>
  <c r="AU2528" i="24"/>
  <c r="AU2546" i="24" s="1"/>
  <c r="AU2736" i="24"/>
  <c r="AU2754" i="24" s="1"/>
  <c r="AU2921" i="24"/>
  <c r="AU2996" i="24"/>
  <c r="AU3014" i="24" s="1"/>
  <c r="AU3307" i="24"/>
  <c r="AU3285" i="24"/>
  <c r="AU3463" i="24"/>
  <c r="AU3619" i="24"/>
  <c r="AU3697" i="24"/>
  <c r="AU3704" i="24" s="1"/>
  <c r="AU3880" i="24"/>
  <c r="AU3898" i="24" s="1"/>
  <c r="AU3827" i="24"/>
  <c r="AU3958" i="24"/>
  <c r="AU3976" i="24" s="1"/>
  <c r="AU4039" i="24"/>
  <c r="AU4140" i="24"/>
  <c r="AU4158" i="24" s="1"/>
  <c r="AU4165" i="24"/>
  <c r="AU4218" i="24"/>
  <c r="AU4236" i="24" s="1"/>
  <c r="AU4321" i="24"/>
  <c r="AU4555" i="24"/>
  <c r="AU4686" i="24"/>
  <c r="AU4704" i="24" s="1"/>
  <c r="AU4689" i="24"/>
  <c r="AU4711" i="24"/>
  <c r="AU3877" i="24"/>
  <c r="AU3232" i="24"/>
  <c r="AU3238" i="24" s="1"/>
  <c r="AU2370" i="24"/>
  <c r="AU1590" i="24"/>
  <c r="AU1407" i="24"/>
  <c r="AU320" i="24"/>
  <c r="AU342" i="24"/>
  <c r="AU1776" i="24"/>
  <c r="AU1782" i="24" s="1"/>
  <c r="AU4216" i="24"/>
  <c r="AU4226" i="24" s="1"/>
  <c r="AU2478" i="24"/>
  <c r="AU290" i="24"/>
  <c r="AU2317" i="24"/>
  <c r="AU4012" i="24"/>
  <c r="AU3227" i="24"/>
  <c r="AU2634" i="24"/>
  <c r="AU1771" i="24"/>
  <c r="AU1303" i="24"/>
  <c r="AU319" i="24"/>
  <c r="AU1875" i="24"/>
  <c r="AU371" i="24"/>
  <c r="AU3124" i="24"/>
  <c r="AU3722" i="24"/>
  <c r="AU4267" i="24"/>
  <c r="AU4242" i="24"/>
  <c r="AU3985" i="24"/>
  <c r="AU3332" i="24"/>
  <c r="AU2343" i="24"/>
  <c r="AU1798" i="24"/>
  <c r="AU1808" i="24" s="1"/>
  <c r="AU995" i="24"/>
  <c r="AU368" i="24"/>
  <c r="AU2582" i="24"/>
  <c r="AU1226" i="24"/>
  <c r="AU4657" i="24"/>
  <c r="AU4606" i="24"/>
  <c r="AU4007" i="24"/>
  <c r="AU3254" i="24"/>
  <c r="AU2503" i="24"/>
  <c r="AU1983" i="24"/>
  <c r="AU1382" i="24"/>
  <c r="AU476" i="24"/>
  <c r="AU1984" i="24"/>
  <c r="AU554" i="24"/>
  <c r="AU3283" i="24"/>
  <c r="AU3851" i="24"/>
  <c r="AU4350" i="24"/>
  <c r="AU4268" i="24"/>
  <c r="AU3680" i="24"/>
  <c r="AU4423" i="24"/>
  <c r="AU3513" i="24"/>
  <c r="AU2737" i="24"/>
  <c r="AU2214" i="24"/>
  <c r="AU1356" i="24"/>
  <c r="AU632" i="24"/>
  <c r="AU1277" i="24"/>
  <c r="AU735" i="24"/>
  <c r="AU1360" i="24"/>
  <c r="AU4661" i="24"/>
  <c r="AU2348" i="24"/>
  <c r="AU3904" i="24"/>
  <c r="AU2997" i="24"/>
  <c r="AU2344" i="24"/>
  <c r="AU1615" i="24"/>
  <c r="AU1047" i="24"/>
  <c r="AU397" i="24"/>
  <c r="AU3045" i="24"/>
  <c r="AU1490" i="24"/>
  <c r="AU2244" i="24"/>
  <c r="AU657" i="24"/>
  <c r="AU4111" i="24"/>
  <c r="AU3960" i="24"/>
  <c r="AU3154" i="24"/>
  <c r="AU2551" i="24"/>
  <c r="AU2006" i="24"/>
  <c r="AU966" i="24"/>
  <c r="AU394" i="24"/>
  <c r="AU2163" i="24"/>
  <c r="AU3775" i="24"/>
  <c r="AU3229" i="24"/>
  <c r="AU3236" i="24" s="1"/>
  <c r="AU4299" i="24"/>
  <c r="AU2865" i="24"/>
  <c r="AU4191" i="24"/>
  <c r="AU1543" i="24"/>
  <c r="AU4192" i="24"/>
  <c r="AU4210" i="24" s="1"/>
  <c r="AU3255" i="24"/>
  <c r="AU3698" i="24"/>
  <c r="AU3716" i="24" s="1"/>
  <c r="AU4581" i="24"/>
  <c r="AU967" i="24"/>
  <c r="AU974" i="24" s="1"/>
  <c r="AU3412" i="24"/>
  <c r="AU3430" i="24" s="1"/>
  <c r="AU1903" i="24"/>
  <c r="AU1175" i="24"/>
  <c r="AU2137" i="24"/>
  <c r="AU503" i="24"/>
  <c r="AU2008" i="24"/>
  <c r="AU2026" i="24" s="1"/>
  <c r="AU2141" i="24"/>
  <c r="AU343" i="24"/>
  <c r="AU1097" i="24"/>
  <c r="AV3" i="24"/>
  <c r="AU711" i="24"/>
  <c r="AU347" i="24"/>
  <c r="AU421" i="24"/>
  <c r="AU682" i="24"/>
  <c r="AU700" i="24" s="1"/>
  <c r="AU425" i="24"/>
  <c r="AU867" i="24"/>
  <c r="AU633" i="24"/>
  <c r="AU786" i="24"/>
  <c r="AU804" i="24" s="1"/>
  <c r="AU103" i="24"/>
  <c r="AU916" i="24"/>
  <c r="AU934" i="24" s="1"/>
  <c r="AU941" i="24"/>
  <c r="AU1179" i="24"/>
  <c r="AU1643" i="24"/>
  <c r="AU1669" i="24"/>
  <c r="AU1981" i="24"/>
  <c r="AU154" i="24"/>
  <c r="AU1929" i="24"/>
  <c r="AU2189" i="24"/>
  <c r="AU177" i="24"/>
  <c r="AU2085" i="24"/>
  <c r="AU179" i="24"/>
  <c r="AU2632" i="24"/>
  <c r="AU2650" i="24" s="1"/>
  <c r="AU2427" i="24"/>
  <c r="AU2765" i="24"/>
  <c r="AU2423" i="24"/>
  <c r="AU2557" i="24"/>
  <c r="AU2657" i="24"/>
  <c r="AU2866" i="24"/>
  <c r="AU2884" i="24" s="1"/>
  <c r="AU2709" i="24"/>
  <c r="AU2918" i="24"/>
  <c r="AU2936" i="24" s="1"/>
  <c r="AU3025" i="24"/>
  <c r="AU3204" i="24"/>
  <c r="AU3222" i="24" s="1"/>
  <c r="AU3438" i="24"/>
  <c r="AU3456" i="24" s="1"/>
  <c r="AU3411" i="24"/>
  <c r="AU3418" i="24" s="1"/>
  <c r="AU3620" i="24"/>
  <c r="AU3638" i="24" s="1"/>
  <c r="AU3727" i="24"/>
  <c r="AU3883" i="24"/>
  <c r="AU3931" i="24"/>
  <c r="AU4013" i="24"/>
  <c r="AU4061" i="24"/>
  <c r="AU4244" i="24"/>
  <c r="AU4262" i="24" s="1"/>
  <c r="AU4399" i="24"/>
  <c r="AU4406" i="24" s="1"/>
  <c r="AU4451" i="24"/>
  <c r="AU4529" i="24"/>
  <c r="AU4536" i="24" s="1"/>
  <c r="AU4556" i="24"/>
  <c r="AU4574" i="24" s="1"/>
  <c r="AU4634" i="24"/>
  <c r="AU4652" i="24" s="1"/>
  <c r="AU4633" i="24"/>
  <c r="AU3826" i="24"/>
  <c r="AU3050" i="24"/>
  <c r="AU2581" i="24"/>
  <c r="AU1697" i="24"/>
  <c r="AU1177" i="24"/>
  <c r="AU710" i="24"/>
  <c r="AU2608" i="24"/>
  <c r="AU1434" i="24"/>
  <c r="AU3618" i="24"/>
  <c r="AU3773" i="24"/>
  <c r="AU4064" i="24"/>
  <c r="AU3258" i="24"/>
  <c r="AU2452" i="24"/>
  <c r="AU1720" i="24"/>
  <c r="AU1126" i="24"/>
  <c r="AU393" i="24"/>
  <c r="AU2451" i="24"/>
  <c r="AU3647" i="24"/>
  <c r="AU4476" i="24"/>
  <c r="AU4687" i="24"/>
  <c r="AU3956" i="24"/>
  <c r="AU3127" i="24"/>
  <c r="AU2243" i="24"/>
  <c r="AU2058" i="24"/>
  <c r="AU1073" i="24"/>
  <c r="AU471" i="24"/>
  <c r="AU736" i="24"/>
  <c r="AU1589" i="24"/>
  <c r="AU4323" i="24"/>
  <c r="AU1901" i="24"/>
  <c r="AU3180" i="24"/>
  <c r="AU4008" i="24"/>
  <c r="AU3149" i="24"/>
  <c r="AU2764" i="24"/>
  <c r="AU1567" i="24"/>
  <c r="AU1174" i="24"/>
  <c r="AU294" i="24"/>
  <c r="AU1251" i="24"/>
  <c r="AU3881" i="24"/>
  <c r="AU4684" i="24"/>
  <c r="AU4636" i="24"/>
  <c r="AU4294" i="24"/>
  <c r="AU3387" i="24"/>
  <c r="AU2655" i="24"/>
  <c r="AU2083" i="24"/>
  <c r="AU1225" i="24"/>
  <c r="AU684" i="24"/>
  <c r="AU501" i="24"/>
  <c r="AU1099" i="24"/>
  <c r="AU654" i="24"/>
  <c r="AU3097" i="24"/>
  <c r="AU3362" i="24"/>
  <c r="AU4658" i="24"/>
  <c r="AU3907" i="24"/>
  <c r="AU3098" i="24"/>
  <c r="AU2035" i="24"/>
  <c r="AU1801" i="24"/>
  <c r="AU865" i="24"/>
  <c r="AU263" i="24"/>
  <c r="AU2474" i="24"/>
  <c r="AU4554" i="24"/>
  <c r="AU3175" i="24"/>
  <c r="AU3487" i="24"/>
  <c r="AU550" i="24"/>
  <c r="AU3882" i="24"/>
  <c r="AU2994" i="24"/>
  <c r="AU2504" i="24"/>
  <c r="AU1593" i="24"/>
  <c r="AU839" i="24"/>
  <c r="AU1074" i="24"/>
  <c r="AU2583" i="24"/>
  <c r="AU4685" i="24"/>
  <c r="AU3671" i="24"/>
  <c r="AU2710" i="24"/>
  <c r="AU4009" i="24"/>
  <c r="AU4195" i="24"/>
  <c r="AU3311" i="24"/>
  <c r="AU4663" i="24"/>
  <c r="AU3805" i="24"/>
  <c r="AU4273" i="24"/>
  <c r="AU4659" i="24"/>
  <c r="AU3207" i="24"/>
  <c r="AU3210" i="24" s="1"/>
  <c r="AU1878" i="24"/>
  <c r="AU1896" i="24" s="1"/>
  <c r="AU1565" i="24"/>
  <c r="AU2450" i="24"/>
  <c r="AU2468" i="24" s="1"/>
  <c r="AU1439" i="24"/>
  <c r="AU656" i="24"/>
  <c r="AU674" i="24" s="1"/>
  <c r="AU1673" i="24"/>
  <c r="AU1049" i="24"/>
  <c r="AU395" i="24"/>
  <c r="AU27" i="24"/>
  <c r="AU127" i="24"/>
  <c r="AU759" i="24"/>
  <c r="AU79" i="24"/>
  <c r="AU269" i="24"/>
  <c r="AU265" i="24"/>
  <c r="AU473" i="24"/>
  <c r="AU1046" i="24"/>
  <c r="AU1064" i="24" s="1"/>
  <c r="AU815" i="24"/>
  <c r="AU994" i="24"/>
  <c r="AU1012" i="24" s="1"/>
  <c r="AU1098" i="24"/>
  <c r="AU1116" i="24" s="1"/>
  <c r="AU1566" i="24"/>
  <c r="AU1584" i="24" s="1"/>
  <c r="AU1332" i="24"/>
  <c r="AU1350" i="24" s="1"/>
  <c r="AU1283" i="24"/>
  <c r="AU1228" i="24"/>
  <c r="AU1246" i="24" s="1"/>
  <c r="AU2241" i="24"/>
  <c r="AU1826" i="24"/>
  <c r="AU1844" i="24" s="1"/>
  <c r="AU1956" i="24"/>
  <c r="AU1974" i="24" s="1"/>
  <c r="AU178" i="24"/>
  <c r="AU2349" i="24"/>
  <c r="AU2502" i="24"/>
  <c r="AU2520" i="24" s="1"/>
  <c r="AU229" i="24"/>
  <c r="AU2817" i="24"/>
  <c r="AU2947" i="24"/>
  <c r="AU2973" i="24"/>
  <c r="AU3541" i="24"/>
  <c r="AU3515" i="24"/>
  <c r="AU3516" i="24"/>
  <c r="AU3534" i="24" s="1"/>
  <c r="AU3776" i="24"/>
  <c r="AU3794" i="24" s="1"/>
  <c r="AU3779" i="24"/>
  <c r="AU3675" i="24"/>
  <c r="AU4065" i="24"/>
  <c r="AU4114" i="24"/>
  <c r="AU4132" i="24" s="1"/>
  <c r="AU4247" i="24"/>
  <c r="AU4455" i="24"/>
  <c r="AU4504" i="24"/>
  <c r="AU4522" i="24" s="1"/>
  <c r="AU4559" i="24"/>
  <c r="AU4660" i="24"/>
  <c r="AU4678" i="24" s="1"/>
  <c r="AU4557" i="24"/>
  <c r="AU3852" i="24"/>
  <c r="AU2838" i="24"/>
  <c r="AU2373" i="24"/>
  <c r="AU1329" i="24"/>
  <c r="AU840" i="24"/>
  <c r="AU420" i="24"/>
  <c r="AU430" i="24" s="1"/>
  <c r="AU1538" i="24"/>
  <c r="AU2760" i="24"/>
  <c r="AU4085" i="24"/>
  <c r="AU4709" i="24"/>
  <c r="AU3856" i="24"/>
  <c r="AU3023" i="24"/>
  <c r="AU2265" i="24"/>
  <c r="AU1516" i="24"/>
  <c r="AU1095" i="24"/>
  <c r="AU601" i="24"/>
  <c r="AU450" i="24"/>
  <c r="AU456" i="24" s="1"/>
  <c r="AU2919" i="24"/>
  <c r="AU2556" i="24"/>
  <c r="AU4635" i="24"/>
  <c r="AU3829" i="24"/>
  <c r="AU2920" i="24"/>
  <c r="AU2292" i="24"/>
  <c r="AU1620" i="24"/>
  <c r="AU1096" i="24"/>
  <c r="AU267" i="24"/>
  <c r="AU2552" i="24"/>
  <c r="AU1750" i="24"/>
  <c r="AU3982" i="24"/>
  <c r="AU1797" i="24"/>
  <c r="AU4683" i="24"/>
  <c r="AU3699" i="24"/>
  <c r="AU3046" i="24"/>
  <c r="AU3056" i="24" s="1"/>
  <c r="AU2240" i="24"/>
  <c r="AU1641" i="24"/>
  <c r="AU1070" i="24"/>
  <c r="AU449" i="24"/>
  <c r="AU788" i="24"/>
  <c r="AU1464" i="24"/>
  <c r="AU4402" i="24"/>
  <c r="AU2916" i="24"/>
  <c r="AU2296" i="24"/>
  <c r="AU3565" i="24"/>
  <c r="AU659" i="24"/>
  <c r="AU1569" i="24"/>
  <c r="AU1591" i="24"/>
  <c r="AU789" i="24"/>
  <c r="AU551" i="24"/>
  <c r="AU838" i="24"/>
  <c r="AU856" i="24" s="1"/>
  <c r="AU578" i="24"/>
  <c r="AU596" i="24" s="1"/>
  <c r="AU760" i="24"/>
  <c r="AU778" i="24" s="1"/>
  <c r="AU841" i="24"/>
  <c r="AU890" i="24"/>
  <c r="AU908" i="24" s="1"/>
  <c r="AU1127" i="24"/>
  <c r="AU104" i="24"/>
  <c r="AU1361" i="24"/>
  <c r="AU1331" i="24"/>
  <c r="AU1305" i="24"/>
  <c r="AU1696" i="24"/>
  <c r="AU1714" i="24" s="1"/>
  <c r="AU1930" i="24"/>
  <c r="AU1948" i="24" s="1"/>
  <c r="AU1855" i="24"/>
  <c r="AU1774" i="24"/>
  <c r="AU1792" i="24" s="1"/>
  <c r="AU1748" i="24"/>
  <c r="AU1766" i="24" s="1"/>
  <c r="AU1985" i="24"/>
  <c r="AU2294" i="24"/>
  <c r="AU2312" i="24" s="1"/>
  <c r="AU2268" i="24"/>
  <c r="AU2286" i="24" s="1"/>
  <c r="AU2190" i="24"/>
  <c r="AU2208" i="24" s="1"/>
  <c r="AU2424" i="24"/>
  <c r="AU2442" i="24" s="1"/>
  <c r="AU2661" i="24"/>
  <c r="AU2531" i="24"/>
  <c r="AU226" i="24"/>
  <c r="AU2739" i="24"/>
  <c r="AU2895" i="24"/>
  <c r="AU2869" i="24"/>
  <c r="AU2944" i="24"/>
  <c r="AU2962" i="24" s="1"/>
  <c r="AU3021" i="24"/>
  <c r="AU3230" i="24"/>
  <c r="AU3248" i="24" s="1"/>
  <c r="AU3177" i="24"/>
  <c r="AU3281" i="24"/>
  <c r="AU3490" i="24"/>
  <c r="AU3508" i="24" s="1"/>
  <c r="AU3337" i="24"/>
  <c r="AU3389" i="24"/>
  <c r="AU3672" i="24"/>
  <c r="AU3690" i="24" s="1"/>
  <c r="AU3828" i="24"/>
  <c r="AU3846" i="24" s="1"/>
  <c r="AU3905" i="24"/>
  <c r="AU3906" i="24"/>
  <c r="AU3924" i="24" s="1"/>
  <c r="AU4036" i="24"/>
  <c r="AU4054" i="24" s="1"/>
  <c r="AU4117" i="24"/>
  <c r="AU4347" i="24"/>
  <c r="AU4354" i="24" s="1"/>
  <c r="AU4637" i="24"/>
  <c r="AU4475" i="24"/>
  <c r="AU3570" i="24"/>
  <c r="AU2942" i="24"/>
  <c r="AU2191" i="24"/>
  <c r="AU1147" i="24"/>
  <c r="AU1308" i="24"/>
  <c r="AU1122" i="24"/>
  <c r="AU2682" i="24"/>
  <c r="AU1017" i="24"/>
  <c r="AU3544" i="24"/>
  <c r="AU2005" i="24"/>
  <c r="AU4632" i="24"/>
  <c r="AU3748" i="24"/>
  <c r="AU2968" i="24"/>
  <c r="AU2295" i="24"/>
  <c r="AU1694" i="24"/>
  <c r="AU1121" i="24"/>
  <c r="AU475" i="24"/>
  <c r="AU1564" i="24"/>
  <c r="AU3774" i="24"/>
  <c r="AU3643" i="24"/>
  <c r="AU4505" i="24"/>
  <c r="AU3569" i="24"/>
  <c r="AU2867" i="24"/>
  <c r="AU2136" i="24"/>
  <c r="AU1304" i="24"/>
  <c r="AU965" i="24"/>
  <c r="AU2318" i="24"/>
  <c r="AU814" i="24"/>
  <c r="AU653" i="24"/>
  <c r="AU4086" i="24"/>
  <c r="AU4605" i="24"/>
  <c r="AU3799" i="24"/>
  <c r="AU2811" i="24"/>
  <c r="AU2218" i="24"/>
  <c r="AU1511" i="24"/>
  <c r="AU1022" i="24"/>
  <c r="AU579" i="24"/>
  <c r="AU1459" i="24"/>
  <c r="AU2711" i="24"/>
  <c r="AU2088" i="24"/>
  <c r="AU3981" i="24"/>
  <c r="AU3700" i="24"/>
  <c r="AU3706" i="24" s="1"/>
  <c r="AU3201" i="24"/>
  <c r="AU2510" i="24"/>
  <c r="AU4553" i="24"/>
  <c r="AU3669" i="24"/>
  <c r="AU2816" i="24"/>
  <c r="AU2322" i="24"/>
  <c r="AU1330" i="24"/>
  <c r="AU705" i="24"/>
  <c r="AU918" i="24"/>
  <c r="AU2555" i="24"/>
  <c r="AU680" i="24"/>
  <c r="AU3305" i="24"/>
  <c r="AU4506" i="24"/>
  <c r="AU2685" i="24"/>
  <c r="AU188" i="24" s="1"/>
  <c r="AU4583" i="24"/>
  <c r="AU3752" i="24"/>
  <c r="AU2971" i="24"/>
  <c r="AU2395" i="24"/>
  <c r="AU1463" i="24"/>
  <c r="AU917" i="24"/>
  <c r="AU4270" i="24"/>
  <c r="AU4288" i="24" s="1"/>
  <c r="AU3857" i="24"/>
  <c r="AU4243" i="24"/>
  <c r="AU2843" i="24"/>
  <c r="AU3750" i="24"/>
  <c r="AU3768" i="24" s="1"/>
  <c r="AU3567" i="24"/>
  <c r="AU4503" i="24"/>
  <c r="AU3831" i="24"/>
  <c r="AU2840" i="24"/>
  <c r="AU2858" i="24" s="1"/>
  <c r="AU4373" i="24"/>
  <c r="AU4380" i="24" s="1"/>
  <c r="AU3178" i="24"/>
  <c r="AU3196" i="24" s="1"/>
  <c r="AU4478" i="24"/>
  <c r="AU4496" i="24" s="1"/>
  <c r="AU3051" i="24"/>
  <c r="AU1279" i="24"/>
  <c r="AU1877" i="24"/>
  <c r="AU2089" i="24"/>
  <c r="AU1513" i="24"/>
  <c r="AU1436" i="24"/>
  <c r="AU1454" i="24" s="1"/>
  <c r="AU1881" i="24"/>
  <c r="AU1020" i="24"/>
  <c r="AU1038" i="24" s="1"/>
  <c r="AU51" i="24"/>
  <c r="AU252" i="24"/>
  <c r="AU29" i="24"/>
  <c r="AU129" i="24"/>
  <c r="AU54" i="24"/>
  <c r="AU630" i="24"/>
  <c r="AU648" i="24" s="1"/>
  <c r="AU1075" i="24"/>
  <c r="AU607" i="24"/>
  <c r="AU552" i="24"/>
  <c r="AU570" i="24" s="1"/>
  <c r="AU889" i="24"/>
  <c r="AU919" i="24"/>
  <c r="AU1384" i="24"/>
  <c r="AU1402" i="24" s="1"/>
  <c r="AU1153" i="24"/>
  <c r="AU1409" i="24"/>
  <c r="AU151" i="24"/>
  <c r="AU1773" i="24"/>
  <c r="AU1488" i="24"/>
  <c r="AU1506" i="24" s="1"/>
  <c r="AU1959" i="24"/>
  <c r="AU2476" i="24"/>
  <c r="AU2494" i="24" s="1"/>
  <c r="AU1777" i="24"/>
  <c r="AU2086" i="24"/>
  <c r="AU2104" i="24" s="1"/>
  <c r="AU2323" i="24"/>
  <c r="AU2345" i="24"/>
  <c r="AU2242" i="24"/>
  <c r="AU2260" i="24" s="1"/>
  <c r="AU2219" i="24"/>
  <c r="AU2371" i="24"/>
  <c r="AU2579" i="24"/>
  <c r="AU227" i="24"/>
  <c r="AU2787" i="24"/>
  <c r="AU2943" i="24"/>
  <c r="AU2683" i="24"/>
  <c r="AU3074" i="24"/>
  <c r="AU3092" i="24" s="1"/>
  <c r="AU3022" i="24"/>
  <c r="AU3040" i="24" s="1"/>
  <c r="AU3129" i="24"/>
  <c r="AU3100" i="24"/>
  <c r="AU3118" i="24" s="1"/>
  <c r="AU3259" i="24"/>
  <c r="AU3152" i="24"/>
  <c r="AU3170" i="24" s="1"/>
  <c r="AU3334" i="24"/>
  <c r="AU3352" i="24" s="1"/>
  <c r="AU3385" i="24"/>
  <c r="AU3392" i="24" s="1"/>
  <c r="AU3568" i="24"/>
  <c r="AU3586" i="24" s="1"/>
  <c r="AU3724" i="24"/>
  <c r="AU3742" i="24" s="1"/>
  <c r="AU3932" i="24"/>
  <c r="AU3950" i="24" s="1"/>
  <c r="AU4221" i="24"/>
  <c r="AU4507" i="24"/>
  <c r="AU4585" i="24"/>
  <c r="AU4397" i="24"/>
  <c r="AU3466" i="24"/>
  <c r="AU2790" i="24"/>
  <c r="AU2192" i="24"/>
  <c r="AU1148" i="24"/>
  <c r="AU549" i="24"/>
  <c r="AU1541" i="24"/>
  <c r="AU1749" i="24"/>
  <c r="AU1828" i="24"/>
  <c r="AU3049" i="24"/>
  <c r="AU4584" i="24"/>
  <c r="AU3591" i="24"/>
  <c r="AU2889" i="24"/>
  <c r="AU2113" i="24"/>
  <c r="AU1307" i="24"/>
  <c r="AU631" i="24"/>
  <c r="AU1672" i="24"/>
  <c r="AU3153" i="24"/>
  <c r="AU4037" i="24"/>
  <c r="AU4449" i="24"/>
  <c r="AU3673" i="24"/>
  <c r="AU2708" i="24"/>
  <c r="AU2114" i="24"/>
  <c r="AU1381" i="24"/>
  <c r="AU709" i="24"/>
  <c r="AU1152" i="24"/>
  <c r="AU2686" i="24"/>
  <c r="AU1411" i="24"/>
  <c r="AU3986" i="24"/>
  <c r="AU166" i="24"/>
  <c r="AU1979" i="24"/>
  <c r="AU3929" i="24"/>
  <c r="AU4532" i="24"/>
  <c r="AU3617" i="24"/>
  <c r="AU2915" i="24"/>
  <c r="AU2062" i="24"/>
  <c r="AU1230" i="24"/>
  <c r="AU943" i="24"/>
  <c r="AU2422" i="24"/>
  <c r="AU3388" i="24"/>
  <c r="AU1018" i="24"/>
  <c r="AU4090" i="24"/>
  <c r="AU2638" i="24"/>
  <c r="AU4146" i="24"/>
  <c r="AU2742" i="24"/>
  <c r="AU532" i="24"/>
  <c r="AU4579" i="24"/>
  <c r="AU4427" i="24"/>
  <c r="AU4324" i="24"/>
  <c r="AU3933" i="24"/>
  <c r="AU3800" i="24"/>
  <c r="AU3279" i="24"/>
  <c r="AU3019" i="24"/>
  <c r="AU2815" i="24"/>
  <c r="AU2629" i="24"/>
  <c r="AU2347" i="24"/>
  <c r="AU2087" i="24"/>
  <c r="AU2140" i="24"/>
  <c r="AU1849" i="24"/>
  <c r="AU1486" i="24"/>
  <c r="AU1386" i="24"/>
  <c r="AU887" i="24"/>
  <c r="AU757" i="24"/>
  <c r="AU345" i="24"/>
  <c r="AU423" i="24"/>
  <c r="AU1278" i="24"/>
  <c r="AU1043" i="24"/>
  <c r="AU679" i="24"/>
  <c r="AU1980" i="24"/>
  <c r="AU1990" i="24" s="1"/>
  <c r="AU1512" i="24"/>
  <c r="AU3071" i="24"/>
  <c r="AU4034" i="24"/>
  <c r="AU4044" i="24" s="1"/>
  <c r="AU3439" i="24"/>
  <c r="AU4349" i="24"/>
  <c r="AU4298" i="24"/>
  <c r="AU2529" i="24"/>
  <c r="AU4371" i="24"/>
  <c r="AU3413" i="24"/>
  <c r="AU523" i="24"/>
  <c r="AU3908" i="24"/>
  <c r="AU2733" i="24"/>
  <c r="AU4193" i="24"/>
  <c r="AU4479" i="24"/>
  <c r="AU4137" i="24"/>
  <c r="AU316" i="24"/>
  <c r="AU293" i="24"/>
  <c r="AU992" i="24"/>
  <c r="AU1438" i="24"/>
  <c r="AU3202" i="24"/>
  <c r="AU3212" i="24" s="1"/>
  <c r="AU3436" i="24"/>
  <c r="AU3539" i="24"/>
  <c r="AU3751" i="24"/>
  <c r="AU4297" i="24"/>
  <c r="AU2864" i="24"/>
  <c r="AU41" i="24"/>
  <c r="AU1850" i="24"/>
  <c r="AU398" i="24"/>
  <c r="AU944" i="24"/>
  <c r="AU950" i="24" s="1"/>
  <c r="AU1958" i="24"/>
  <c r="AU1964" i="24" s="1"/>
  <c r="AU1902" i="24"/>
  <c r="AU1912" i="24" s="1"/>
  <c r="AU2577" i="24"/>
  <c r="AU1568" i="24"/>
  <c r="AU835" i="24"/>
  <c r="AU1619" i="24"/>
  <c r="AU1412" i="24"/>
  <c r="AU4116" i="24"/>
  <c r="AU3102" i="24"/>
  <c r="AU3435" i="24"/>
  <c r="AU4662" i="24"/>
  <c r="AU4168" i="24"/>
  <c r="AU4174" i="24" s="1"/>
  <c r="AU3930" i="24"/>
  <c r="AU3491" i="24"/>
  <c r="AU3231" i="24"/>
  <c r="AU2890" i="24"/>
  <c r="AU2425" i="24"/>
  <c r="AU2057" i="24"/>
  <c r="AU1927" i="24"/>
  <c r="AU1723" i="24"/>
  <c r="AU1355" i="24"/>
  <c r="AU1282" i="24"/>
  <c r="AU991" i="24"/>
  <c r="AU888" i="24"/>
  <c r="AU575" i="24"/>
  <c r="AU419" i="24"/>
  <c r="AU66" i="24"/>
  <c r="AU315" i="24"/>
  <c r="AU2187" i="24"/>
  <c r="AU1021" i="24"/>
  <c r="AU606" i="24"/>
  <c r="AU1667" i="24"/>
  <c r="AU3855" i="24"/>
  <c r="AU4060" i="24"/>
  <c r="AU4070" i="24" s="1"/>
  <c r="AU3934" i="24"/>
  <c r="AU216" i="24"/>
  <c r="AU2630" i="24"/>
  <c r="AU2707" i="24"/>
  <c r="AU4450" i="24"/>
  <c r="AU3648" i="24"/>
  <c r="AU3654" i="24" s="1"/>
  <c r="AU4609" i="24"/>
  <c r="AU3488" i="24"/>
  <c r="AU4398" i="24"/>
  <c r="AU4408" i="24" s="1"/>
  <c r="AU4528" i="24"/>
  <c r="AU4115" i="24"/>
  <c r="AU3592" i="24"/>
  <c r="AU3358" i="24"/>
  <c r="AU3075" i="24"/>
  <c r="AU2763" i="24"/>
  <c r="AU2426" i="24"/>
  <c r="AU2578" i="24"/>
  <c r="AU1854" i="24"/>
  <c r="AU1542" i="24"/>
  <c r="AU1203" i="24"/>
  <c r="AU1069" i="24"/>
  <c r="AU580" i="24"/>
  <c r="AU784" i="24"/>
  <c r="AU372" i="24"/>
  <c r="AU497" i="24"/>
  <c r="AU2110" i="24"/>
  <c r="AU2812" i="24"/>
  <c r="AU1255" i="24"/>
  <c r="AU1645" i="24"/>
  <c r="AU2712" i="24"/>
  <c r="AU3331" i="24"/>
  <c r="AU4424" i="24"/>
  <c r="AU3461" i="24"/>
  <c r="AU2321" i="24"/>
  <c r="AU3825" i="24"/>
  <c r="AU472" i="24"/>
  <c r="AU2734" i="24"/>
  <c r="AU2744" i="24" s="1"/>
  <c r="AU2473" i="24"/>
  <c r="AU3179" i="24"/>
  <c r="AU4272" i="24"/>
  <c r="AU4610" i="24"/>
  <c r="AU4190" i="24"/>
  <c r="AU422" i="24"/>
  <c r="AU440" i="24" s="1"/>
  <c r="AU76" i="24"/>
  <c r="AU708" i="24"/>
  <c r="AU726" i="24" s="1"/>
  <c r="AU707" i="24"/>
  <c r="AU581" i="24"/>
  <c r="AU39" i="24" s="1"/>
  <c r="AU942" i="24"/>
  <c r="AU1280" i="24"/>
  <c r="AU1298" i="24" s="1"/>
  <c r="AU1176" i="24"/>
  <c r="AU1194" i="24" s="1"/>
  <c r="AU1413" i="24"/>
  <c r="AU1933" i="24"/>
  <c r="AU1410" i="24"/>
  <c r="AU1428" i="24" s="1"/>
  <c r="AU152" i="24"/>
  <c r="AU1514" i="24"/>
  <c r="AU1532" i="24" s="1"/>
  <c r="AU1517" i="24"/>
  <c r="AU1670" i="24"/>
  <c r="AU1688" i="24" s="1"/>
  <c r="AU1644" i="24"/>
  <c r="AU1662" i="24" s="1"/>
  <c r="AU1751" i="24"/>
  <c r="AU2007" i="24"/>
  <c r="AU2115" i="24"/>
  <c r="AU2505" i="24"/>
  <c r="AU2034" i="24"/>
  <c r="AU2052" i="24" s="1"/>
  <c r="AU2271" i="24"/>
  <c r="AU2059" i="24"/>
  <c r="AU2267" i="24"/>
  <c r="AU2580" i="24"/>
  <c r="AU2598" i="24" s="1"/>
  <c r="AU228" i="24"/>
  <c r="AU2684" i="24"/>
  <c r="AU2658" i="24"/>
  <c r="AU2676" i="24" s="1"/>
  <c r="AU2813" i="24"/>
  <c r="AU2970" i="24"/>
  <c r="AU2988" i="24" s="1"/>
  <c r="AU3126" i="24"/>
  <c r="AU3144" i="24" s="1"/>
  <c r="AU3282" i="24"/>
  <c r="AU3300" i="24" s="1"/>
  <c r="AU3363" i="24"/>
  <c r="AU3386" i="24"/>
  <c r="AU3404" i="24" s="1"/>
  <c r="AU3594" i="24"/>
  <c r="AU3612" i="24" s="1"/>
  <c r="AU3801" i="24"/>
  <c r="AU3879" i="24"/>
  <c r="AU4087" i="24"/>
  <c r="AU4094" i="24" s="1"/>
  <c r="AU4062" i="24"/>
  <c r="AU4080" i="24" s="1"/>
  <c r="AU4169" i="24"/>
  <c r="AU4269" i="24"/>
  <c r="AU4426" i="24"/>
  <c r="AU4444" i="24" s="1"/>
  <c r="AU4245" i="24"/>
  <c r="AU3410" i="24"/>
  <c r="AU3420" i="24" s="1"/>
  <c r="AU2530" i="24"/>
  <c r="AU2032" i="24"/>
  <c r="AU1671" i="24"/>
  <c r="AU813" i="24"/>
  <c r="AU628" i="24"/>
  <c r="AU1515" i="24"/>
  <c r="AU141" i="24"/>
  <c r="AU3284" i="24"/>
  <c r="AU4480" i="24"/>
  <c r="AU3695" i="24"/>
  <c r="AU2868" i="24"/>
  <c r="AU2188" i="24"/>
  <c r="AU1668" i="24"/>
  <c r="AU731" i="24"/>
  <c r="AU1333" i="24"/>
  <c r="AU2786" i="24"/>
  <c r="AU3778" i="24"/>
  <c r="AU2161" i="24"/>
  <c r="AU1646" i="24"/>
  <c r="AU3465" i="24"/>
  <c r="AU4372" i="24"/>
  <c r="AU3517" i="24"/>
  <c r="AU2659" i="24"/>
  <c r="AU2010" i="24"/>
  <c r="AU1408" i="24"/>
  <c r="AU761" i="24"/>
  <c r="AU2162" i="24"/>
  <c r="AU762" i="24"/>
  <c r="AU3020" i="24"/>
  <c r="AU2837" i="24"/>
  <c r="AU3072" i="24"/>
  <c r="AU4453" i="24"/>
  <c r="AU3596" i="24"/>
  <c r="AU2759" i="24"/>
  <c r="AU2239" i="24"/>
  <c r="AU1359" i="24"/>
  <c r="AU706" i="24"/>
  <c r="AU2841" i="24"/>
  <c r="AU4194" i="24"/>
  <c r="AU2447" i="24"/>
  <c r="AU924" i="24" l="1"/>
  <c r="AU4018" i="24"/>
  <c r="AU3652" i="24"/>
  <c r="AU2640" i="24"/>
  <c r="AU85" i="24"/>
  <c r="AU4538" i="24"/>
  <c r="AU1522" i="24"/>
  <c r="AU976" i="24"/>
  <c r="AU4382" i="24"/>
  <c r="AU1910" i="24"/>
  <c r="AU1780" i="24"/>
  <c r="AU376" i="24"/>
  <c r="AU163" i="24"/>
  <c r="AU239" i="24"/>
  <c r="AU4200" i="24"/>
  <c r="AU4068" i="24"/>
  <c r="AU16" i="24"/>
  <c r="AU116" i="24"/>
  <c r="AU139" i="24"/>
  <c r="AU4224" i="24"/>
  <c r="AU4122" i="24"/>
  <c r="AU161" i="24"/>
  <c r="AU89" i="24"/>
  <c r="AU1884" i="24"/>
  <c r="AU213" i="24"/>
  <c r="AU38" i="24"/>
  <c r="AU4016" i="24"/>
  <c r="AU948" i="24"/>
  <c r="AU86" i="24"/>
  <c r="AU428" i="24"/>
  <c r="AV191" i="24"/>
  <c r="AU4198" i="24"/>
  <c r="AU160" i="24"/>
  <c r="AU300" i="24"/>
  <c r="AU922" i="24"/>
  <c r="AU3160" i="24"/>
  <c r="AU3054" i="24"/>
  <c r="AU2508" i="24"/>
  <c r="AU2702" i="24"/>
  <c r="AU205" i="24" s="1"/>
  <c r="AU187" i="24"/>
  <c r="AU4096" i="24"/>
  <c r="AU2728" i="24"/>
  <c r="AU230" i="24" s="1"/>
  <c r="AU212" i="24"/>
  <c r="AU64" i="24"/>
  <c r="AU350" i="24"/>
  <c r="AU61" i="24"/>
  <c r="AU238" i="24"/>
  <c r="AU4172" i="24"/>
  <c r="AU336" i="24"/>
  <c r="AU255" i="24" s="1"/>
  <c r="AU237" i="24"/>
  <c r="AU2234" i="24"/>
  <c r="AU180" i="24" s="1"/>
  <c r="AU162" i="24"/>
  <c r="AU35" i="24"/>
  <c r="AU164" i="24"/>
  <c r="AU185" i="24"/>
  <c r="AU36" i="24"/>
  <c r="AU3678" i="24"/>
  <c r="AU241" i="24"/>
  <c r="AU13" i="24"/>
  <c r="AU113" i="24"/>
  <c r="AU135" i="24"/>
  <c r="AU272" i="24"/>
  <c r="AU11" i="24"/>
  <c r="AU111" i="24"/>
  <c r="AV4729" i="24"/>
  <c r="AV4728" i="24"/>
  <c r="AV4727" i="24"/>
  <c r="AV4726" i="24"/>
  <c r="AV4701" i="24"/>
  <c r="AV4700" i="24"/>
  <c r="AV4702" i="24"/>
  <c r="AV4703" i="24"/>
  <c r="AV4676" i="24"/>
  <c r="AV4675" i="24"/>
  <c r="AV4677" i="24"/>
  <c r="AV4651" i="24"/>
  <c r="AV4650" i="24"/>
  <c r="AV4649" i="24"/>
  <c r="AV4648" i="24"/>
  <c r="AV4674" i="24"/>
  <c r="AV4625" i="24"/>
  <c r="AV4622" i="24"/>
  <c r="AV4598" i="24"/>
  <c r="AV4597" i="24"/>
  <c r="AV4596" i="24"/>
  <c r="AV4624" i="24"/>
  <c r="AV4623" i="24"/>
  <c r="AV4599" i="24"/>
  <c r="AV4570" i="24"/>
  <c r="AV4573" i="24"/>
  <c r="AV4571" i="24"/>
  <c r="AV4572" i="24"/>
  <c r="AV4520" i="24"/>
  <c r="AV4519" i="24"/>
  <c r="AV4518" i="24"/>
  <c r="AV4545" i="24"/>
  <c r="AV4544" i="24"/>
  <c r="AV4547" i="24"/>
  <c r="AV4521" i="24"/>
  <c r="AV4468" i="24"/>
  <c r="AV4467" i="24"/>
  <c r="AV4466" i="24"/>
  <c r="AV4546" i="24"/>
  <c r="AV4495" i="24"/>
  <c r="AV4442" i="24"/>
  <c r="AV4441" i="24"/>
  <c r="AV4440" i="24"/>
  <c r="AV4443" i="24"/>
  <c r="AV4494" i="24"/>
  <c r="AV4493" i="24"/>
  <c r="AV4492" i="24"/>
  <c r="AV4417" i="24"/>
  <c r="AV4469" i="24"/>
  <c r="AV4416" i="24"/>
  <c r="AV4415" i="24"/>
  <c r="AV4414" i="24"/>
  <c r="AV4364" i="24"/>
  <c r="AV4363" i="24"/>
  <c r="AV4362" i="24"/>
  <c r="AV4388" i="24"/>
  <c r="AV4339" i="24"/>
  <c r="AV4365" i="24"/>
  <c r="AV4389" i="24"/>
  <c r="AV4391" i="24"/>
  <c r="AV4390" i="24"/>
  <c r="AV4338" i="24"/>
  <c r="AV4337" i="24"/>
  <c r="AV4336" i="24"/>
  <c r="AV4313" i="24"/>
  <c r="AV4260" i="24"/>
  <c r="AV4259" i="24"/>
  <c r="AV4258" i="24"/>
  <c r="AV4286" i="24"/>
  <c r="AV4285" i="24"/>
  <c r="AV4284" i="24"/>
  <c r="AV4261" i="24"/>
  <c r="AV4287" i="24"/>
  <c r="AV4312" i="24"/>
  <c r="AV4311" i="24"/>
  <c r="AV4234" i="24"/>
  <c r="AV4233" i="24"/>
  <c r="AV4232" i="24"/>
  <c r="AV4310" i="24"/>
  <c r="AV4157" i="24"/>
  <c r="AV4207" i="24"/>
  <c r="AV4183" i="24"/>
  <c r="AV4235" i="24"/>
  <c r="AV4209" i="24"/>
  <c r="AV4208" i="24"/>
  <c r="AV4156" i="24"/>
  <c r="AV4155" i="24"/>
  <c r="AV4154" i="24"/>
  <c r="AV4182" i="24"/>
  <c r="AV4181" i="24"/>
  <c r="AV4180" i="24"/>
  <c r="AV4131" i="24"/>
  <c r="AV4130" i="24"/>
  <c r="AV4079" i="24"/>
  <c r="AV4105" i="24"/>
  <c r="AV4129" i="24"/>
  <c r="AV4206" i="24"/>
  <c r="AV4128" i="24"/>
  <c r="AV4078" i="24"/>
  <c r="AV4077" i="24"/>
  <c r="AV4076" i="24"/>
  <c r="AV4103" i="24"/>
  <c r="AV4036" i="24"/>
  <c r="AV4054" i="24" s="1"/>
  <c r="AV4000" i="24"/>
  <c r="AV3999" i="24"/>
  <c r="AV3998" i="24"/>
  <c r="AV4104" i="24"/>
  <c r="AV4026" i="24"/>
  <c r="AV4025" i="24"/>
  <c r="AV4024" i="24"/>
  <c r="AV4052" i="24"/>
  <c r="AV4051" i="24"/>
  <c r="AV4050" i="24"/>
  <c r="AV3975" i="24"/>
  <c r="AV4001" i="24"/>
  <c r="AV4053" i="24"/>
  <c r="AV4102" i="24"/>
  <c r="AV3974" i="24"/>
  <c r="AV3972" i="24"/>
  <c r="AV3897" i="24"/>
  <c r="AV3923" i="24"/>
  <c r="AV4027" i="24"/>
  <c r="AV3973" i="24"/>
  <c r="AV3949" i="24"/>
  <c r="AV3845" i="24"/>
  <c r="AV3922" i="24"/>
  <c r="AV3894" i="24"/>
  <c r="AV3871" i="24"/>
  <c r="AV3946" i="24"/>
  <c r="AV3921" i="24"/>
  <c r="AV3895" i="24"/>
  <c r="AV3947" i="24"/>
  <c r="AV3920" i="24"/>
  <c r="AV3844" i="24"/>
  <c r="AV3843" i="24"/>
  <c r="AV3842" i="24"/>
  <c r="AV3896" i="24"/>
  <c r="AV3792" i="24"/>
  <c r="AV3791" i="24"/>
  <c r="AV3790" i="24"/>
  <c r="AV3715" i="24"/>
  <c r="AV3869" i="24"/>
  <c r="AV3818" i="24"/>
  <c r="AV3817" i="24"/>
  <c r="AV3816" i="24"/>
  <c r="AV3741" i="24"/>
  <c r="AV3868" i="24"/>
  <c r="AV3767" i="24"/>
  <c r="AV3793" i="24"/>
  <c r="AV3948" i="24"/>
  <c r="AV3819" i="24"/>
  <c r="AV3688" i="24"/>
  <c r="AV3687" i="24"/>
  <c r="AV3686" i="24"/>
  <c r="AV3714" i="24"/>
  <c r="AV3713" i="24"/>
  <c r="AV3712" i="24"/>
  <c r="AV3740" i="24"/>
  <c r="AV3739" i="24"/>
  <c r="AV3738" i="24"/>
  <c r="AV3870" i="24"/>
  <c r="AV3636" i="24"/>
  <c r="AV3635" i="24"/>
  <c r="AV3634" i="24"/>
  <c r="AV3559" i="24"/>
  <c r="AV3662" i="24"/>
  <c r="AV3661" i="24"/>
  <c r="AV3660" i="24"/>
  <c r="AV3585" i="24"/>
  <c r="AV3611" i="24"/>
  <c r="AV3766" i="24"/>
  <c r="AV3637" i="24"/>
  <c r="AV3663" i="24"/>
  <c r="AV3764" i="24"/>
  <c r="AV3584" i="24"/>
  <c r="AV3583" i="24"/>
  <c r="AV3582" i="24"/>
  <c r="AV3689" i="24"/>
  <c r="AV3610" i="24"/>
  <c r="AV3609" i="24"/>
  <c r="AV3608" i="24"/>
  <c r="AV3533" i="24"/>
  <c r="AV3765" i="24"/>
  <c r="AV3557" i="24"/>
  <c r="AV3506" i="24"/>
  <c r="AV3505" i="24"/>
  <c r="AV3504" i="24"/>
  <c r="AV3429" i="24"/>
  <c r="AV3556" i="24"/>
  <c r="AV3455" i="24"/>
  <c r="AV3532" i="24"/>
  <c r="AV3481" i="24"/>
  <c r="AV3507" i="24"/>
  <c r="AV3530" i="24"/>
  <c r="AV3402" i="24"/>
  <c r="AV3401" i="24"/>
  <c r="AV3400" i="24"/>
  <c r="AV3519" i="24"/>
  <c r="AV3558" i="24"/>
  <c r="AV3454" i="24"/>
  <c r="AV3453" i="24"/>
  <c r="AV3452" i="24"/>
  <c r="AV3427" i="24"/>
  <c r="AV3376" i="24"/>
  <c r="AV3298" i="24"/>
  <c r="AV3297" i="24"/>
  <c r="AV3296" i="24"/>
  <c r="AV3403" i="24"/>
  <c r="AV3324" i="24"/>
  <c r="AV3323" i="24"/>
  <c r="AV3322" i="24"/>
  <c r="AV3531" i="24"/>
  <c r="AV3350" i="24"/>
  <c r="AV3349" i="24"/>
  <c r="AV3348" i="24"/>
  <c r="AV3273" i="24"/>
  <c r="AV3480" i="24"/>
  <c r="AV3428" i="24"/>
  <c r="AV3375" i="24"/>
  <c r="AV3374" i="24"/>
  <c r="AV3299" i="24"/>
  <c r="AV3426" i="24"/>
  <c r="AV3377" i="24"/>
  <c r="AV3325" i="24"/>
  <c r="AV3478" i="24"/>
  <c r="AV3272" i="24"/>
  <c r="AV3271" i="24"/>
  <c r="AV3270" i="24"/>
  <c r="AV3247" i="24"/>
  <c r="AV3195" i="24"/>
  <c r="AV3479" i="24"/>
  <c r="AV3221" i="24"/>
  <c r="AV3246" i="24"/>
  <c r="AV3142" i="24"/>
  <c r="AV3141" i="24"/>
  <c r="AV3140" i="24"/>
  <c r="AV3168" i="24"/>
  <c r="AV3167" i="24"/>
  <c r="AV3166" i="24"/>
  <c r="AV3351" i="24"/>
  <c r="AV3220" i="24"/>
  <c r="AV3219" i="24"/>
  <c r="AV3218" i="24"/>
  <c r="AV3143" i="24"/>
  <c r="AV3244" i="24"/>
  <c r="AV3169" i="24"/>
  <c r="AV3192" i="24"/>
  <c r="AV3038" i="24"/>
  <c r="AV3037" i="24"/>
  <c r="AV3036" i="24"/>
  <c r="AV2961" i="24"/>
  <c r="AV3115" i="24"/>
  <c r="AV3245" i="24"/>
  <c r="AV3114" i="24"/>
  <c r="AV3090" i="24"/>
  <c r="AV3089" i="24"/>
  <c r="AV3088" i="24"/>
  <c r="AV3013" i="24"/>
  <c r="AV3039" i="24"/>
  <c r="AV3065" i="24"/>
  <c r="AV3194" i="24"/>
  <c r="AV3091" i="24"/>
  <c r="AV2960" i="24"/>
  <c r="AV2959" i="24"/>
  <c r="AV2958" i="24"/>
  <c r="AV2986" i="24"/>
  <c r="AV2985" i="24"/>
  <c r="AV2984" i="24"/>
  <c r="AV3193" i="24"/>
  <c r="AV3117" i="24"/>
  <c r="AV3116" i="24"/>
  <c r="AV3012" i="24"/>
  <c r="AV3011" i="24"/>
  <c r="AV3010" i="24"/>
  <c r="AV2882" i="24"/>
  <c r="AV2881" i="24"/>
  <c r="AV2880" i="24"/>
  <c r="AV2805" i="24"/>
  <c r="AV2908" i="24"/>
  <c r="AV2907" i="24"/>
  <c r="AV2906" i="24"/>
  <c r="AV2831" i="24"/>
  <c r="AV2934" i="24"/>
  <c r="AV2933" i="24"/>
  <c r="AV2932" i="24"/>
  <c r="AV2857" i="24"/>
  <c r="AV3064" i="24"/>
  <c r="AV2883" i="24"/>
  <c r="AV2909" i="24"/>
  <c r="AV3063" i="24"/>
  <c r="AV2987" i="24"/>
  <c r="AV2935" i="24"/>
  <c r="AV2804" i="24"/>
  <c r="AV2803" i="24"/>
  <c r="AV2802" i="24"/>
  <c r="AV3062" i="24"/>
  <c r="AV2830" i="24"/>
  <c r="AV2829" i="24"/>
  <c r="AV2828" i="24"/>
  <c r="AV2727" i="24"/>
  <c r="AV2855" i="24"/>
  <c r="AV2753" i="24"/>
  <c r="AV2854" i="24"/>
  <c r="AV2779" i="24"/>
  <c r="AV2648" i="24"/>
  <c r="AV2647" i="24"/>
  <c r="AV2674" i="24"/>
  <c r="AV2673" i="24"/>
  <c r="AV2672" i="24"/>
  <c r="AV2700" i="24"/>
  <c r="AV203" i="24" s="1"/>
  <c r="AV2699" i="24"/>
  <c r="AV202" i="24" s="1"/>
  <c r="AV2698" i="24"/>
  <c r="AV201" i="24" s="1"/>
  <c r="AV2752" i="24"/>
  <c r="AV2751" i="24"/>
  <c r="AV2750" i="24"/>
  <c r="AV2675" i="24"/>
  <c r="AV2856" i="24"/>
  <c r="AV2778" i="24"/>
  <c r="AV2777" i="24"/>
  <c r="AV2776" i="24"/>
  <c r="AV2701" i="24"/>
  <c r="AV204" i="24" s="1"/>
  <c r="AV2649" i="24"/>
  <c r="AV2623" i="24"/>
  <c r="AV2492" i="24"/>
  <c r="AV2491" i="24"/>
  <c r="AV2490" i="24"/>
  <c r="AV2415" i="24"/>
  <c r="AV2726" i="24"/>
  <c r="AV2518" i="24"/>
  <c r="AV2517" i="24"/>
  <c r="AV2516" i="24"/>
  <c r="AV2441" i="24"/>
  <c r="AV2544" i="24"/>
  <c r="AV2543" i="24"/>
  <c r="AV2542" i="24"/>
  <c r="AV2467" i="24"/>
  <c r="AV2336" i="24"/>
  <c r="AV2335" i="24"/>
  <c r="AV2334" i="24"/>
  <c r="AV2725" i="24"/>
  <c r="AV2570" i="24"/>
  <c r="AV2569" i="24"/>
  <c r="AV2568" i="24"/>
  <c r="AV2493" i="24"/>
  <c r="AV2362" i="24"/>
  <c r="AV2361" i="24"/>
  <c r="AV2360" i="24"/>
  <c r="AV2724" i="24"/>
  <c r="AV2596" i="24"/>
  <c r="AV2595" i="24"/>
  <c r="AV2594" i="24"/>
  <c r="AV2519" i="24"/>
  <c r="AV2388" i="24"/>
  <c r="AV2387" i="24"/>
  <c r="AV2386" i="24"/>
  <c r="AV2622" i="24"/>
  <c r="AV2621" i="24"/>
  <c r="AV2620" i="24"/>
  <c r="AV2545" i="24"/>
  <c r="AV2414" i="24"/>
  <c r="AV2413" i="24"/>
  <c r="AV2412" i="24"/>
  <c r="AV2337" i="24"/>
  <c r="AV2646" i="24"/>
  <c r="AV2571" i="24"/>
  <c r="AV2440" i="24"/>
  <c r="AV2439" i="24"/>
  <c r="AV2438" i="24"/>
  <c r="AV2363" i="24"/>
  <c r="AV2259" i="24"/>
  <c r="AV2128" i="24"/>
  <c r="AV2127" i="24"/>
  <c r="AV2126" i="24"/>
  <c r="AV2051" i="24"/>
  <c r="AV2466" i="24"/>
  <c r="AV2311" i="24"/>
  <c r="AV2180" i="24"/>
  <c r="AV2179" i="24"/>
  <c r="AV2178" i="24"/>
  <c r="AV2103" i="24"/>
  <c r="AV2206" i="24"/>
  <c r="AV2205" i="24"/>
  <c r="AV2204" i="24"/>
  <c r="AV2129" i="24"/>
  <c r="AV2465" i="24"/>
  <c r="AV2232" i="24"/>
  <c r="AV2231" i="24"/>
  <c r="AV2230" i="24"/>
  <c r="AV2155" i="24"/>
  <c r="AV2597" i="24"/>
  <c r="AV2464" i="24"/>
  <c r="AV2258" i="24"/>
  <c r="AV2257" i="24"/>
  <c r="AV2256" i="24"/>
  <c r="AV2181" i="24"/>
  <c r="AV2050" i="24"/>
  <c r="AV2049" i="24"/>
  <c r="AV2048" i="24"/>
  <c r="AV2389" i="24"/>
  <c r="AV2284" i="24"/>
  <c r="AV2283" i="24"/>
  <c r="AV2282" i="24"/>
  <c r="AV2207" i="24"/>
  <c r="AV2076" i="24"/>
  <c r="AV2075" i="24"/>
  <c r="AV2074" i="24"/>
  <c r="AV2310" i="24"/>
  <c r="AV2309" i="24"/>
  <c r="AV2308" i="24"/>
  <c r="AV2233" i="24"/>
  <c r="AV2102" i="24"/>
  <c r="AV2101" i="24"/>
  <c r="AV2100" i="24"/>
  <c r="AV1946" i="24"/>
  <c r="AV1945" i="24"/>
  <c r="AV1944" i="24"/>
  <c r="AV1869" i="24"/>
  <c r="AV1738" i="24"/>
  <c r="AV1737" i="24"/>
  <c r="AV1736" i="24"/>
  <c r="AV2025" i="24"/>
  <c r="AV1972" i="24"/>
  <c r="AV1971" i="24"/>
  <c r="AV1970" i="24"/>
  <c r="AV1895" i="24"/>
  <c r="AV1764" i="24"/>
  <c r="AV1763" i="24"/>
  <c r="AV1762" i="24"/>
  <c r="AV2154" i="24"/>
  <c r="AV1998" i="24"/>
  <c r="AV1997" i="24"/>
  <c r="AV1996" i="24"/>
  <c r="AV1921" i="24"/>
  <c r="AV1790" i="24"/>
  <c r="AV1789" i="24"/>
  <c r="AV1788" i="24"/>
  <c r="AV2024" i="24"/>
  <c r="AV2023" i="24"/>
  <c r="AV2022" i="24"/>
  <c r="AV1947" i="24"/>
  <c r="AV1816" i="24"/>
  <c r="AV1815" i="24"/>
  <c r="AV1814" i="24"/>
  <c r="AV2153" i="24"/>
  <c r="AV1973" i="24"/>
  <c r="AV1842" i="24"/>
  <c r="AV1841" i="24"/>
  <c r="AV1840" i="24"/>
  <c r="AV1765" i="24"/>
  <c r="AV2152" i="24"/>
  <c r="AV2077" i="24"/>
  <c r="AV1999" i="24"/>
  <c r="AV1868" i="24"/>
  <c r="AV1867" i="24"/>
  <c r="AV1866" i="24"/>
  <c r="AV1791" i="24"/>
  <c r="AV2285" i="24"/>
  <c r="AV1920" i="24"/>
  <c r="AV1919" i="24"/>
  <c r="AV1918" i="24"/>
  <c r="AV1843" i="24"/>
  <c r="AV1608" i="24"/>
  <c r="AV1607" i="24"/>
  <c r="AV1606" i="24"/>
  <c r="AV1531" i="24"/>
  <c r="AV1817" i="24"/>
  <c r="AV1634" i="24"/>
  <c r="AV1633" i="24"/>
  <c r="AV1632" i="24"/>
  <c r="AV1557" i="24"/>
  <c r="AV1660" i="24"/>
  <c r="AV1659" i="24"/>
  <c r="AV1658" i="24"/>
  <c r="AV1583" i="24"/>
  <c r="AV1452" i="24"/>
  <c r="AV1451" i="24"/>
  <c r="AV1450" i="24"/>
  <c r="AV1894" i="24"/>
  <c r="AV1686" i="24"/>
  <c r="AV1685" i="24"/>
  <c r="AV1684" i="24"/>
  <c r="AV1609" i="24"/>
  <c r="AV1478" i="24"/>
  <c r="AV1477" i="24"/>
  <c r="AV1476" i="24"/>
  <c r="AV1712" i="24"/>
  <c r="AV1711" i="24"/>
  <c r="AV1710" i="24"/>
  <c r="AV1635" i="24"/>
  <c r="AV1504" i="24"/>
  <c r="AV1503" i="24"/>
  <c r="AV1502" i="24"/>
  <c r="AV1893" i="24"/>
  <c r="AV1739" i="24"/>
  <c r="AV1661" i="24"/>
  <c r="AV1530" i="24"/>
  <c r="AV1529" i="24"/>
  <c r="AV1528" i="24"/>
  <c r="AV1453" i="24"/>
  <c r="AV1713" i="24"/>
  <c r="AV1582" i="24"/>
  <c r="AV1581" i="24"/>
  <c r="AV1580" i="24"/>
  <c r="AV1505" i="24"/>
  <c r="AV1555" i="24"/>
  <c r="AV1400" i="24"/>
  <c r="AV1399" i="24"/>
  <c r="AV1398" i="24"/>
  <c r="AV1323" i="24"/>
  <c r="AV1192" i="24"/>
  <c r="AV1191" i="24"/>
  <c r="AV1190" i="24"/>
  <c r="AV1892" i="24"/>
  <c r="AV1687" i="24"/>
  <c r="AV1554" i="24"/>
  <c r="AV1424" i="24"/>
  <c r="AV1349" i="24"/>
  <c r="AV1218" i="24"/>
  <c r="AV1217" i="24"/>
  <c r="AV1216" i="24"/>
  <c r="AV1141" i="24"/>
  <c r="AV1375" i="24"/>
  <c r="AV1244" i="24"/>
  <c r="AV1243" i="24"/>
  <c r="AV1242" i="24"/>
  <c r="AV1167" i="24"/>
  <c r="AV1479" i="24"/>
  <c r="AV1296" i="24"/>
  <c r="AV1295" i="24"/>
  <c r="AV1294" i="24"/>
  <c r="AV1219" i="24"/>
  <c r="AV1427" i="24"/>
  <c r="AV1322" i="24"/>
  <c r="AV1321" i="24"/>
  <c r="AV1320" i="24"/>
  <c r="AV1245" i="24"/>
  <c r="AV1556" i="24"/>
  <c r="AV1426" i="24"/>
  <c r="AV1348" i="24"/>
  <c r="AV1347" i="24"/>
  <c r="AV1346" i="24"/>
  <c r="AV1271" i="24"/>
  <c r="AV1140" i="24"/>
  <c r="AV1139" i="24"/>
  <c r="AV1138" i="24"/>
  <c r="AV1374" i="24"/>
  <c r="AV1373" i="24"/>
  <c r="AV1372" i="24"/>
  <c r="AV1297" i="24"/>
  <c r="AV1166" i="24"/>
  <c r="AV1165" i="24"/>
  <c r="AV1164" i="24"/>
  <c r="AV1062" i="24"/>
  <c r="AV1061" i="24"/>
  <c r="AV1060" i="24"/>
  <c r="AV985" i="24"/>
  <c r="AV854" i="24"/>
  <c r="AV853" i="24"/>
  <c r="AV852" i="24"/>
  <c r="AV1193" i="24"/>
  <c r="AV1088" i="24"/>
  <c r="AV1087" i="24"/>
  <c r="AV1086" i="24"/>
  <c r="AV1011" i="24"/>
  <c r="AV880" i="24"/>
  <c r="AV879" i="24"/>
  <c r="AV878" i="24"/>
  <c r="AV1270" i="24"/>
  <c r="AV1114" i="24"/>
  <c r="AV1113" i="24"/>
  <c r="AV1112" i="24"/>
  <c r="AV1037" i="24"/>
  <c r="AV906" i="24"/>
  <c r="AV905" i="24"/>
  <c r="AV904" i="24"/>
  <c r="AV1425" i="24"/>
  <c r="AV1063" i="24"/>
  <c r="AV932" i="24"/>
  <c r="AV931" i="24"/>
  <c r="AV930" i="24"/>
  <c r="AV855" i="24"/>
  <c r="AV1269" i="24"/>
  <c r="AV1089" i="24"/>
  <c r="AV958" i="24"/>
  <c r="AV957" i="24"/>
  <c r="AV956" i="24"/>
  <c r="AV881" i="24"/>
  <c r="AV1268" i="24"/>
  <c r="AV1115" i="24"/>
  <c r="AV984" i="24"/>
  <c r="AV983" i="24"/>
  <c r="AV982" i="24"/>
  <c r="AV907" i="24"/>
  <c r="AV1010" i="24"/>
  <c r="AV1009" i="24"/>
  <c r="AV1008" i="24"/>
  <c r="AV933" i="24"/>
  <c r="AV724" i="24"/>
  <c r="AV723" i="24"/>
  <c r="AV722" i="24"/>
  <c r="AV647" i="24"/>
  <c r="AV1035" i="24"/>
  <c r="AV750" i="24"/>
  <c r="AV749" i="24"/>
  <c r="AV748" i="24"/>
  <c r="AV673" i="24"/>
  <c r="AV542" i="24"/>
  <c r="AV541" i="24"/>
  <c r="AV540" i="24"/>
  <c r="AV1034" i="24"/>
  <c r="AV776" i="24"/>
  <c r="AV775" i="24"/>
  <c r="AV774" i="24"/>
  <c r="AV699" i="24"/>
  <c r="AV568" i="24"/>
  <c r="AV567" i="24"/>
  <c r="AV566" i="24"/>
  <c r="AV802" i="24"/>
  <c r="AV801" i="24"/>
  <c r="AV800" i="24"/>
  <c r="AV725" i="24"/>
  <c r="AV594" i="24"/>
  <c r="AV593" i="24"/>
  <c r="AV592" i="24"/>
  <c r="AV828" i="24"/>
  <c r="AV827" i="24"/>
  <c r="AV826" i="24"/>
  <c r="AV751" i="24"/>
  <c r="AV620" i="24"/>
  <c r="AV619" i="24"/>
  <c r="AV618" i="24"/>
  <c r="AV543" i="24"/>
  <c r="AV959" i="24"/>
  <c r="AV777" i="24"/>
  <c r="AV646" i="24"/>
  <c r="AV645" i="24"/>
  <c r="AV644" i="24"/>
  <c r="AV569" i="24"/>
  <c r="AV1036" i="24"/>
  <c r="AV829" i="24"/>
  <c r="AV698" i="24"/>
  <c r="AV697" i="24"/>
  <c r="AV696" i="24"/>
  <c r="AV621" i="24"/>
  <c r="AV517" i="24"/>
  <c r="AV386" i="24"/>
  <c r="AV385" i="24"/>
  <c r="AV384" i="24"/>
  <c r="AV309" i="24"/>
  <c r="AV595" i="24"/>
  <c r="AV412" i="24"/>
  <c r="AV411" i="24"/>
  <c r="AV410" i="24"/>
  <c r="AV335" i="24"/>
  <c r="AV672" i="24"/>
  <c r="AV438" i="24"/>
  <c r="AV437" i="24"/>
  <c r="AV436" i="24"/>
  <c r="AV361" i="24"/>
  <c r="AV1401" i="24"/>
  <c r="AV464" i="24"/>
  <c r="AV463" i="24"/>
  <c r="AV462" i="24"/>
  <c r="AV387" i="24"/>
  <c r="AV671" i="24"/>
  <c r="AV490" i="24"/>
  <c r="AV489" i="24"/>
  <c r="AV488" i="24"/>
  <c r="AV413" i="24"/>
  <c r="AV282" i="24"/>
  <c r="AV281" i="24"/>
  <c r="AV280" i="24"/>
  <c r="AV465" i="24"/>
  <c r="AV370" i="24"/>
  <c r="AV388" i="24" s="1"/>
  <c r="AV334" i="24"/>
  <c r="AV333" i="24"/>
  <c r="AV332" i="24"/>
  <c r="AV803" i="24"/>
  <c r="AV491" i="24"/>
  <c r="AV360" i="24"/>
  <c r="AV359" i="24"/>
  <c r="AV358" i="24"/>
  <c r="AV283" i="24"/>
  <c r="AV4" i="24"/>
  <c r="AV3826" i="24" s="1"/>
  <c r="AV670" i="24"/>
  <c r="AW2" i="24"/>
  <c r="AV516" i="24"/>
  <c r="AV439" i="24"/>
  <c r="AV308" i="24"/>
  <c r="AV515" i="24"/>
  <c r="AV514" i="24"/>
  <c r="AV307" i="24"/>
  <c r="AV306" i="24"/>
  <c r="AV681" i="24"/>
  <c r="AV1877" i="24"/>
  <c r="AV2735" i="24"/>
  <c r="AV4478" i="24"/>
  <c r="AV4496" i="24" s="1"/>
  <c r="AV3337" i="24"/>
  <c r="AV2504" i="24"/>
  <c r="AU4588" i="24"/>
  <c r="AU12" i="24"/>
  <c r="AU284" i="24"/>
  <c r="AU112" i="24"/>
  <c r="AU10" i="24"/>
  <c r="AU110" i="24"/>
  <c r="AU274" i="24"/>
  <c r="AU4356" i="24"/>
  <c r="AU492" i="24"/>
  <c r="AU55" i="24" s="1"/>
  <c r="AU37" i="24"/>
  <c r="AU4042" i="24"/>
  <c r="AU63" i="24"/>
  <c r="AU88" i="24"/>
  <c r="AU210" i="24"/>
  <c r="AU186" i="24"/>
  <c r="AU14" i="24"/>
  <c r="AU114" i="24"/>
  <c r="AU1988" i="24"/>
  <c r="AU3264" i="24"/>
  <c r="AU378" i="24"/>
  <c r="AU352" i="24"/>
  <c r="AU60" i="24"/>
  <c r="AU136" i="24"/>
  <c r="AU1962" i="24"/>
  <c r="AU1558" i="24"/>
  <c r="AU155" i="24" s="1"/>
  <c r="AU137" i="24"/>
  <c r="AU326" i="24"/>
  <c r="AU235" i="24"/>
  <c r="AU214" i="24"/>
  <c r="AV524" i="24"/>
  <c r="AV3621" i="24"/>
  <c r="AV3462" i="24"/>
  <c r="AV4657" i="24"/>
  <c r="AV3124" i="24"/>
  <c r="AV3413" i="24"/>
  <c r="AV2707" i="24"/>
  <c r="AV3206" i="24"/>
  <c r="AV3488" i="24"/>
  <c r="AV2608" i="24"/>
  <c r="AV523" i="24"/>
  <c r="AV2478" i="24"/>
  <c r="AV2058" i="24"/>
  <c r="AV315" i="24"/>
  <c r="AV918" i="24"/>
  <c r="AV2837" i="24"/>
  <c r="AV1074" i="24"/>
  <c r="AV368" i="24"/>
  <c r="AV527" i="24"/>
  <c r="AV787" i="24"/>
  <c r="AV632" i="24"/>
  <c r="AV1022" i="24"/>
  <c r="AV1303" i="24"/>
  <c r="AV1694" i="24"/>
  <c r="AV1148" i="24"/>
  <c r="AV1746" i="24"/>
  <c r="AV2036" i="24"/>
  <c r="AV1905" i="24"/>
  <c r="AV2344" i="24"/>
  <c r="AV2551" i="24"/>
  <c r="AV2659" i="24"/>
  <c r="AV2763" i="24"/>
  <c r="AV2838" i="24"/>
  <c r="AV3384" i="24"/>
  <c r="AV3669" i="24"/>
  <c r="AV3696" i="24"/>
  <c r="AV3903" i="24"/>
  <c r="AV4164" i="24"/>
  <c r="AV4527" i="24"/>
  <c r="AV4605" i="24"/>
  <c r="AU3262" i="24"/>
  <c r="AU960" i="24"/>
  <c r="AU105" i="24" s="1"/>
  <c r="AU87" i="24"/>
  <c r="AU138" i="24"/>
  <c r="AU1520" i="24"/>
  <c r="AU4120" i="24"/>
  <c r="AU211" i="24"/>
  <c r="AV4479" i="24"/>
  <c r="AV3128" i="24"/>
  <c r="AV3829" i="24"/>
  <c r="AV3491" i="24"/>
  <c r="AV2789" i="24"/>
  <c r="AV3566" i="24"/>
  <c r="AV2266" i="24"/>
  <c r="AV3956" i="24"/>
  <c r="AV4220" i="24"/>
  <c r="AV3539" i="24"/>
  <c r="AV4553" i="24"/>
  <c r="AV1879" i="24"/>
  <c r="AV3362" i="24"/>
  <c r="AV4345" i="24"/>
  <c r="AV4086" i="24"/>
  <c r="AV1980" i="24"/>
  <c r="AV1251" i="24"/>
  <c r="AV66" i="24"/>
  <c r="AV2603" i="24"/>
  <c r="AV2451" i="24"/>
  <c r="AV788" i="24"/>
  <c r="AV497" i="24"/>
  <c r="AV2187" i="24"/>
  <c r="AV1047" i="24"/>
  <c r="AV762" i="24"/>
  <c r="AV472" i="24"/>
  <c r="AV1642" i="24"/>
  <c r="AV965" i="24"/>
  <c r="AV263" i="24"/>
  <c r="AV320" i="24"/>
  <c r="AV393" i="24"/>
  <c r="AV991" i="24"/>
  <c r="AV706" i="24"/>
  <c r="AV966" i="24"/>
  <c r="AV917" i="24"/>
  <c r="AV1095" i="24"/>
  <c r="AV1178" i="24"/>
  <c r="AV1151" i="24"/>
  <c r="AV1330" i="24"/>
  <c r="AV1724" i="24"/>
  <c r="AV1616" i="24"/>
  <c r="AV2292" i="24"/>
  <c r="AV1927" i="24"/>
  <c r="AV2214" i="24"/>
  <c r="AV2165" i="24"/>
  <c r="AV2083" i="24"/>
  <c r="AV2347" i="24"/>
  <c r="AV2785" i="24"/>
  <c r="AV2997" i="24"/>
  <c r="AV3097" i="24"/>
  <c r="AV3284" i="24"/>
  <c r="AV3231" i="24"/>
  <c r="AV3514" i="24"/>
  <c r="AV3778" i="24"/>
  <c r="AV3856" i="24"/>
  <c r="AV4141" i="24"/>
  <c r="AV4167" i="24"/>
  <c r="AV4480" i="24"/>
  <c r="AV4532" i="24"/>
  <c r="AV4687" i="24"/>
  <c r="AU3394" i="24"/>
  <c r="AU362" i="24"/>
  <c r="AU80" i="24" s="1"/>
  <c r="AU62" i="24"/>
  <c r="AU324" i="24"/>
  <c r="AU236" i="24"/>
  <c r="AU2458" i="24"/>
  <c r="AU4590" i="24"/>
  <c r="AU1806" i="24"/>
  <c r="AV2476" i="24" l="1"/>
  <c r="AV2494" i="24" s="1"/>
  <c r="AV2452" i="24"/>
  <c r="AV4088" i="24"/>
  <c r="AV4106" i="24" s="1"/>
  <c r="AV3750" i="24"/>
  <c r="AV3768" i="24" s="1"/>
  <c r="AV2111" i="24"/>
  <c r="AV266" i="24"/>
  <c r="AV733" i="24"/>
  <c r="AV630" i="24"/>
  <c r="AV648" i="24" s="1"/>
  <c r="AV1669" i="24"/>
  <c r="AV2006" i="24"/>
  <c r="AV4195" i="24"/>
  <c r="AV4685" i="24"/>
  <c r="AV2319" i="24"/>
  <c r="AV3698" i="24"/>
  <c r="AV3716" i="24" s="1"/>
  <c r="AV1723" i="24"/>
  <c r="AV942" i="24"/>
  <c r="AV1465" i="24"/>
  <c r="AV425" i="24"/>
  <c r="AV2787" i="24"/>
  <c r="AV3571" i="24"/>
  <c r="AV4063" i="24"/>
  <c r="AV2994" i="24"/>
  <c r="AV2166" i="24"/>
  <c r="AV1174" i="24"/>
  <c r="AV809" i="24"/>
  <c r="AV2712" i="24"/>
  <c r="AV1823" i="24"/>
  <c r="AV1563" i="24"/>
  <c r="AV4632" i="24"/>
  <c r="AV4012" i="24"/>
  <c r="AV3440" i="24"/>
  <c r="AV2140" i="24"/>
  <c r="AV1073" i="24"/>
  <c r="AV1567" i="24"/>
  <c r="AV1646" i="24"/>
  <c r="AV3959" i="24"/>
  <c r="AV476" i="24"/>
  <c r="AV2294" i="24"/>
  <c r="AV2312" i="24" s="1"/>
  <c r="AV659" i="24"/>
  <c r="AV1566" i="24"/>
  <c r="AV1584" i="24" s="1"/>
  <c r="AV1019" i="24"/>
  <c r="AV1231" i="24"/>
  <c r="AV2063" i="24"/>
  <c r="AV3961" i="24"/>
  <c r="AV1800" i="24"/>
  <c r="AV1818" i="24" s="1"/>
  <c r="AV3073" i="24"/>
  <c r="AV581" i="24"/>
  <c r="AV3100" i="24"/>
  <c r="AV3118" i="24" s="1"/>
  <c r="AV841" i="24"/>
  <c r="AV2089" i="24"/>
  <c r="AV4609" i="24"/>
  <c r="AV3674" i="24"/>
  <c r="AV2790" i="24"/>
  <c r="AV1827" i="24"/>
  <c r="AV1096" i="24"/>
  <c r="AV498" i="24"/>
  <c r="AV1901" i="24"/>
  <c r="AV371" i="24"/>
  <c r="AV3904" i="24"/>
  <c r="AV4193" i="24"/>
  <c r="AV4401" i="24"/>
  <c r="AV2842" i="24"/>
  <c r="AV1775" i="24"/>
  <c r="AV783" i="24"/>
  <c r="AV1590" i="24"/>
  <c r="AV4268" i="24"/>
  <c r="AV4137" i="24"/>
  <c r="AV3335" i="24"/>
  <c r="AV4270" i="24"/>
  <c r="AV4288" i="24" s="1"/>
  <c r="AV3802" i="24"/>
  <c r="AV3820" i="24" s="1"/>
  <c r="AV1673" i="24"/>
  <c r="AV1982" i="24"/>
  <c r="AV2000" i="24" s="1"/>
  <c r="AV4398" i="24"/>
  <c r="AV3410" i="24"/>
  <c r="AV2503" i="24"/>
  <c r="AV1983" i="24"/>
  <c r="AV1203" i="24"/>
  <c r="AV605" i="24"/>
  <c r="AV970" i="24"/>
  <c r="AV1749" i="24"/>
  <c r="AV2998" i="24"/>
  <c r="AV3201" i="24"/>
  <c r="AV450" i="24"/>
  <c r="AV4453" i="24"/>
  <c r="AV3228" i="24"/>
  <c r="AV2057" i="24"/>
  <c r="AV1126" i="24"/>
  <c r="AV445" i="24"/>
  <c r="AV1564" i="24"/>
  <c r="AV4038" i="24"/>
  <c r="AV861" i="24"/>
  <c r="AV4267" i="24"/>
  <c r="AV1018" i="24"/>
  <c r="AV3103" i="24"/>
  <c r="AV3827" i="24"/>
  <c r="AV3048" i="24"/>
  <c r="AV3066" i="24" s="1"/>
  <c r="AV1045" i="24"/>
  <c r="AV893" i="24"/>
  <c r="AV1773" i="24"/>
  <c r="AV4242" i="24"/>
  <c r="AV996" i="24"/>
  <c r="AV2840" i="24"/>
  <c r="AV2858" i="24" s="1"/>
  <c r="AV3567" i="24"/>
  <c r="AV2453" i="24"/>
  <c r="AV292" i="24"/>
  <c r="AV310" i="24" s="1"/>
  <c r="AV864" i="24"/>
  <c r="AV882" i="24" s="1"/>
  <c r="AV997" i="24"/>
  <c r="AV1696" i="24"/>
  <c r="AV1714" i="24" s="1"/>
  <c r="AV1929" i="24"/>
  <c r="AV1826" i="24"/>
  <c r="AV1844" i="24" s="1"/>
  <c r="AV347" i="24"/>
  <c r="AV838" i="24"/>
  <c r="AV856" i="24" s="1"/>
  <c r="AV1071" i="24"/>
  <c r="AV3463" i="24"/>
  <c r="AV3258" i="24"/>
  <c r="AV627" i="24"/>
  <c r="AV503" i="24"/>
  <c r="AV4374" i="24"/>
  <c r="AV4392" i="24" s="1"/>
  <c r="AV1075" i="24"/>
  <c r="AV2297" i="24"/>
  <c r="AV421" i="24"/>
  <c r="AV812" i="24"/>
  <c r="AV830" i="24" s="1"/>
  <c r="AV1413" i="24"/>
  <c r="AV2892" i="24"/>
  <c r="AV2910" i="24" s="1"/>
  <c r="AV3025" i="24"/>
  <c r="AV4606" i="24"/>
  <c r="AV3569" i="24"/>
  <c r="AV2868" i="24"/>
  <c r="AV2010" i="24"/>
  <c r="AV1385" i="24"/>
  <c r="AV969" i="24"/>
  <c r="AV3051" i="24"/>
  <c r="AV4611" i="24"/>
  <c r="AV3701" i="24"/>
  <c r="AV4192" i="24"/>
  <c r="AV4210" i="24" s="1"/>
  <c r="AV1513" i="24"/>
  <c r="AV2843" i="24"/>
  <c r="AV4377" i="24"/>
  <c r="AV3178" i="24"/>
  <c r="AV3196" i="24" s="1"/>
  <c r="AV3831" i="24"/>
  <c r="AV3385" i="24"/>
  <c r="AV3207" i="24"/>
  <c r="AV474" i="24"/>
  <c r="AV321" i="24"/>
  <c r="AV2141" i="24"/>
  <c r="AV1439" i="24"/>
  <c r="AV2710" i="24"/>
  <c r="AV1543" i="24"/>
  <c r="AV1436" i="24"/>
  <c r="AV1454" i="24" s="1"/>
  <c r="AV251" i="24"/>
  <c r="AV711" i="24"/>
  <c r="AV815" i="24"/>
  <c r="AV1049" i="24"/>
  <c r="AV919" i="24"/>
  <c r="AV1410" i="24"/>
  <c r="AV1428" i="24" s="1"/>
  <c r="AV1227" i="24"/>
  <c r="AV1153" i="24"/>
  <c r="AV1149" i="24"/>
  <c r="AV1621" i="24"/>
  <c r="AV1487" i="24"/>
  <c r="AV2007" i="24"/>
  <c r="AV1670" i="24"/>
  <c r="AV1688" i="24" s="1"/>
  <c r="AV1721" i="24"/>
  <c r="AV2219" i="24"/>
  <c r="AV1904" i="24"/>
  <c r="AV1922" i="24" s="1"/>
  <c r="AV2215" i="24"/>
  <c r="AV2531" i="24"/>
  <c r="AV2268" i="24"/>
  <c r="AV2286" i="24" s="1"/>
  <c r="AV2242" i="24"/>
  <c r="AV2260" i="24" s="1"/>
  <c r="AV2245" i="24"/>
  <c r="AV2527" i="24"/>
  <c r="AV2401" i="24"/>
  <c r="AV2423" i="24"/>
  <c r="AV2683" i="24"/>
  <c r="AV186" i="24" s="1"/>
  <c r="AV2944" i="24"/>
  <c r="AV2962" i="24" s="1"/>
  <c r="AV3047" i="24"/>
  <c r="AV3074" i="24"/>
  <c r="AV3092" i="24" s="1"/>
  <c r="AV3779" i="24"/>
  <c r="AV4659" i="24"/>
  <c r="AV2681" i="24"/>
  <c r="AV4501" i="24"/>
  <c r="AV4528" i="24"/>
  <c r="AV4538" i="24" s="1"/>
  <c r="AV3570" i="24"/>
  <c r="AV2686" i="24"/>
  <c r="AV1953" i="24"/>
  <c r="AV1511" i="24"/>
  <c r="AV684" i="24"/>
  <c r="AV3935" i="24"/>
  <c r="AV4559" i="24"/>
  <c r="AV3541" i="24"/>
  <c r="AV3542" i="24"/>
  <c r="AV3560" i="24" s="1"/>
  <c r="AV4712" i="24"/>
  <c r="AV4730" i="24" s="1"/>
  <c r="AV2583" i="24"/>
  <c r="AV4348" i="24"/>
  <c r="AV4366" i="24" s="1"/>
  <c r="AV1825" i="24"/>
  <c r="AV3906" i="24"/>
  <c r="AV3924" i="24" s="1"/>
  <c r="AV3308" i="24"/>
  <c r="AV3326" i="24" s="1"/>
  <c r="AV3204" i="24"/>
  <c r="AV3222" i="24" s="1"/>
  <c r="AV1878" i="24"/>
  <c r="AV1896" i="24" s="1"/>
  <c r="AV525" i="24"/>
  <c r="AV655" i="24"/>
  <c r="AV1254" i="24"/>
  <c r="AV1272" i="24" s="1"/>
  <c r="AV2713" i="24"/>
  <c r="AV1565" i="24"/>
  <c r="AV317" i="24"/>
  <c r="AV737" i="24"/>
  <c r="AV526" i="24"/>
  <c r="AV544" i="24" s="1"/>
  <c r="AV708" i="24"/>
  <c r="AV726" i="24" s="1"/>
  <c r="AV269" i="24"/>
  <c r="AV291" i="24"/>
  <c r="AV529" i="24"/>
  <c r="AV759" i="24"/>
  <c r="AV1101" i="24"/>
  <c r="AV578" i="24"/>
  <c r="AV596" i="24" s="1"/>
  <c r="AV760" i="24"/>
  <c r="AV778" i="24" s="1"/>
  <c r="AV1097" i="24"/>
  <c r="AV1461" i="24"/>
  <c r="AV1228" i="24"/>
  <c r="AV1246" i="24" s="1"/>
  <c r="AV1930" i="24"/>
  <c r="AV1948" i="24" s="1"/>
  <c r="AV1699" i="24"/>
  <c r="AV1751" i="24"/>
  <c r="AV2267" i="24"/>
  <c r="AV1933" i="24"/>
  <c r="AV2579" i="24"/>
  <c r="AV2037" i="24"/>
  <c r="AV2293" i="24"/>
  <c r="AV2164" i="24"/>
  <c r="AV2182" i="24" s="1"/>
  <c r="AV2553" i="24"/>
  <c r="AV2424" i="24"/>
  <c r="AV2442" i="24" s="1"/>
  <c r="AV2606" i="24"/>
  <c r="AV2624" i="24" s="1"/>
  <c r="AV2895" i="24"/>
  <c r="AV3285" i="24"/>
  <c r="AV3597" i="24"/>
  <c r="AV3749" i="24"/>
  <c r="AV4166" i="24"/>
  <c r="AV4184" i="24" s="1"/>
  <c r="AV4169" i="24"/>
  <c r="AV4711" i="24"/>
  <c r="AV1880" i="24"/>
  <c r="AV4427" i="24"/>
  <c r="AV3492" i="24"/>
  <c r="AV2425" i="24"/>
  <c r="AV1954" i="24"/>
  <c r="AV1697" i="24"/>
  <c r="AV710" i="24"/>
  <c r="AV2086" i="24"/>
  <c r="AV2104" i="24" s="1"/>
  <c r="AV4503" i="24"/>
  <c r="AV3181" i="24"/>
  <c r="AV3545" i="24"/>
  <c r="AV4481" i="24"/>
  <c r="AV2580" i="24"/>
  <c r="AV2598" i="24" s="1"/>
  <c r="AV3932" i="24"/>
  <c r="AV3950" i="24" s="1"/>
  <c r="AV500" i="24"/>
  <c r="AV518" i="24" s="1"/>
  <c r="AV3805" i="24"/>
  <c r="AV3415" i="24"/>
  <c r="AV3125" i="24"/>
  <c r="AV1279" i="24"/>
  <c r="AV656" i="24"/>
  <c r="AV674" i="24" s="1"/>
  <c r="AV2475" i="24"/>
  <c r="AV1257" i="24"/>
  <c r="AV2479" i="24"/>
  <c r="AV811" i="24"/>
  <c r="AV2008" i="24"/>
  <c r="AV2026" i="24" s="1"/>
  <c r="AV344" i="24"/>
  <c r="AV318" i="24"/>
  <c r="AV603" i="24"/>
  <c r="AV551" i="24"/>
  <c r="AV685" i="24"/>
  <c r="AV607" i="24"/>
  <c r="AV552" i="24"/>
  <c r="AV570" i="24" s="1"/>
  <c r="AV789" i="24"/>
  <c r="AV1123" i="24"/>
  <c r="AV994" i="24"/>
  <c r="AV1012" i="24" s="1"/>
  <c r="AV968" i="24"/>
  <c r="AV986" i="24" s="1"/>
  <c r="AV971" i="24"/>
  <c r="AV1124" i="24"/>
  <c r="AV1142" i="24" s="1"/>
  <c r="AV1202" i="24"/>
  <c r="AV1220" i="24" s="1"/>
  <c r="AV1592" i="24"/>
  <c r="AV1610" i="24" s="1"/>
  <c r="AV1305" i="24"/>
  <c r="AV1799" i="24"/>
  <c r="AV1777" i="24"/>
  <c r="AV1981" i="24"/>
  <c r="AV1852" i="24"/>
  <c r="AV1870" i="24" s="1"/>
  <c r="AV2115" i="24"/>
  <c r="AV2502" i="24"/>
  <c r="AV2520" i="24" s="1"/>
  <c r="AV2085" i="24"/>
  <c r="AV2241" i="24"/>
  <c r="AV2501" i="24"/>
  <c r="AV2658" i="24"/>
  <c r="AV2676" i="24" s="1"/>
  <c r="AV2969" i="24"/>
  <c r="AV2973" i="24"/>
  <c r="AV3151" i="24"/>
  <c r="AV3229" i="24"/>
  <c r="AV3386" i="24"/>
  <c r="AV3404" i="24" s="1"/>
  <c r="AV3883" i="24"/>
  <c r="AV1329" i="24"/>
  <c r="AV4663" i="24"/>
  <c r="AV601" i="24"/>
  <c r="AV428" i="24"/>
  <c r="AV473" i="24"/>
  <c r="AV399" i="24"/>
  <c r="AV395" i="24"/>
  <c r="AV369" i="24"/>
  <c r="AV61" i="24" s="1"/>
  <c r="AV707" i="24"/>
  <c r="AV629" i="24"/>
  <c r="AV867" i="24"/>
  <c r="AV1335" i="24"/>
  <c r="AV916" i="24"/>
  <c r="AV934" i="24" s="1"/>
  <c r="AV1617" i="24"/>
  <c r="AV1907" i="24"/>
  <c r="AV1855" i="24"/>
  <c r="AV2033" i="24"/>
  <c r="AV2345" i="24"/>
  <c r="AV2398" i="24"/>
  <c r="AV2416" i="24" s="1"/>
  <c r="AV2528" i="24"/>
  <c r="AV2546" i="24" s="1"/>
  <c r="AV2709" i="24"/>
  <c r="AV2891" i="24"/>
  <c r="AV2995" i="24"/>
  <c r="AV3255" i="24"/>
  <c r="AV3363" i="24"/>
  <c r="AV3619" i="24"/>
  <c r="AV3776" i="24"/>
  <c r="AV3794" i="24" s="1"/>
  <c r="AV3724" i="24"/>
  <c r="AV3742" i="24" s="1"/>
  <c r="AV3723" i="24"/>
  <c r="AV4140" i="24"/>
  <c r="AV4158" i="24" s="1"/>
  <c r="AV4607" i="24"/>
  <c r="AV679" i="24"/>
  <c r="AV3985" i="24"/>
  <c r="AV3023" i="24"/>
  <c r="AV2113" i="24"/>
  <c r="AV1667" i="24"/>
  <c r="AV888" i="24"/>
  <c r="AV420" i="24"/>
  <c r="AV3281" i="24"/>
  <c r="AV3958" i="24"/>
  <c r="AV3976" i="24" s="1"/>
  <c r="AV2450" i="24"/>
  <c r="AV2468" i="24" s="1"/>
  <c r="AV4351" i="24"/>
  <c r="AV3489" i="24"/>
  <c r="AV4608" i="24"/>
  <c r="AV4626" i="24" s="1"/>
  <c r="AV3464" i="24"/>
  <c r="AV3482" i="24" s="1"/>
  <c r="AV4296" i="24"/>
  <c r="AV4314" i="24" s="1"/>
  <c r="AV3753" i="24"/>
  <c r="AV3983" i="24"/>
  <c r="AV2189" i="24"/>
  <c r="AV837" i="24"/>
  <c r="AV2788" i="24"/>
  <c r="AV2806" i="24" s="1"/>
  <c r="AV1644" i="24"/>
  <c r="AV1662" i="24" s="1"/>
  <c r="AV295" i="24"/>
  <c r="AV1803" i="24"/>
  <c r="AV2011" i="24"/>
  <c r="AV1020" i="24"/>
  <c r="AV1038" i="24" s="1"/>
  <c r="AV373" i="24"/>
  <c r="AV54" i="24"/>
  <c r="AV447" i="24"/>
  <c r="AV1383" i="24"/>
  <c r="AV604" i="24"/>
  <c r="AV622" i="24" s="1"/>
  <c r="AV1072" i="24"/>
  <c r="AV1090" i="24" s="1"/>
  <c r="AV915" i="24"/>
  <c r="AV922" i="24" s="1"/>
  <c r="AV863" i="24"/>
  <c r="AV1306" i="24"/>
  <c r="AV1324" i="24" s="1"/>
  <c r="AV993" i="24"/>
  <c r="AV1098" i="24"/>
  <c r="AV1116" i="24" s="1"/>
  <c r="AV1176" i="24"/>
  <c r="AV1194" i="24" s="1"/>
  <c r="AV1358" i="24"/>
  <c r="AV1376" i="24" s="1"/>
  <c r="AV1332" i="24"/>
  <c r="AV1350" i="24" s="1"/>
  <c r="AV1309" i="24"/>
  <c r="AV1283" i="24"/>
  <c r="AV1647" i="24"/>
  <c r="AV1595" i="24"/>
  <c r="AV1514" i="24"/>
  <c r="AV1532" i="24" s="1"/>
  <c r="AV1829" i="24"/>
  <c r="AV2371" i="24"/>
  <c r="AV2320" i="24"/>
  <c r="AV2338" i="24" s="1"/>
  <c r="AV2791" i="24"/>
  <c r="AV2609" i="24"/>
  <c r="AV2554" i="24"/>
  <c r="AV2572" i="24" s="1"/>
  <c r="AV2605" i="24"/>
  <c r="AV2947" i="24"/>
  <c r="AV3359" i="24"/>
  <c r="AV3987" i="24"/>
  <c r="AV4091" i="24"/>
  <c r="AV4269" i="24"/>
  <c r="AV1412" i="24"/>
  <c r="AV976" i="24"/>
  <c r="AV1434" i="24"/>
  <c r="AV4085" i="24"/>
  <c r="AV2971" i="24"/>
  <c r="AV2061" i="24"/>
  <c r="AV1542" i="24"/>
  <c r="AV840" i="24"/>
  <c r="AV424" i="24"/>
  <c r="AV430" i="24" s="1"/>
  <c r="AV939" i="24"/>
  <c r="AV3024" i="24"/>
  <c r="AV3773" i="24"/>
  <c r="AV3020" i="24"/>
  <c r="AV4059" i="24"/>
  <c r="AV3050" i="24"/>
  <c r="AV2191" i="24"/>
  <c r="AV1720" i="24"/>
  <c r="AV1411" i="24"/>
  <c r="AV4217" i="24"/>
  <c r="AV1643" i="24"/>
  <c r="AV3854" i="24"/>
  <c r="AV3872" i="24" s="1"/>
  <c r="AV1955" i="24"/>
  <c r="AV4243" i="24"/>
  <c r="AV3311" i="24"/>
  <c r="AV4451" i="24"/>
  <c r="AV3467" i="24"/>
  <c r="AV4299" i="24"/>
  <c r="AV3646" i="24"/>
  <c r="AV3664" i="24" s="1"/>
  <c r="AV3828" i="24"/>
  <c r="AV3846" i="24" s="1"/>
  <c r="AV1591" i="24"/>
  <c r="AV499" i="24"/>
  <c r="AV2163" i="24"/>
  <c r="AV1903" i="24"/>
  <c r="AV1910" i="24" s="1"/>
  <c r="AV2943" i="24"/>
  <c r="AV1491" i="24"/>
  <c r="AV1462" i="24"/>
  <c r="AV1480" i="24" s="1"/>
  <c r="AV1023" i="24"/>
  <c r="AV265" i="24"/>
  <c r="AV785" i="24"/>
  <c r="AV448" i="24"/>
  <c r="AV466" i="24" s="1"/>
  <c r="AV422" i="24"/>
  <c r="AV440" i="24" s="1"/>
  <c r="AV633" i="24"/>
  <c r="AV1127" i="24"/>
  <c r="AV1253" i="24"/>
  <c r="AV1150" i="24"/>
  <c r="AV1168" i="24" s="1"/>
  <c r="AV1387" i="24"/>
  <c r="AV1361" i="24"/>
  <c r="AV1357" i="24"/>
  <c r="AV1331" i="24"/>
  <c r="AV1695" i="24"/>
  <c r="AV1488" i="24"/>
  <c r="AV1506" i="24" s="1"/>
  <c r="AV2190" i="24"/>
  <c r="AV2208" i="24" s="1"/>
  <c r="AV1851" i="24"/>
  <c r="AV2762" i="24"/>
  <c r="AV2780" i="24" s="1"/>
  <c r="AV2657" i="24"/>
  <c r="AV2736" i="24"/>
  <c r="AV2754" i="24" s="1"/>
  <c r="AV2684" i="24"/>
  <c r="AV2702" i="24" s="1"/>
  <c r="AV205" i="24" s="1"/>
  <c r="AV3256" i="24"/>
  <c r="AV3274" i="24" s="1"/>
  <c r="AV3129" i="24"/>
  <c r="AV3675" i="24"/>
  <c r="AV3594" i="24"/>
  <c r="AV3612" i="24" s="1"/>
  <c r="AV3905" i="24"/>
  <c r="AV4325" i="24"/>
  <c r="AV4507" i="24"/>
  <c r="AV4449" i="24"/>
  <c r="AV2945" i="24"/>
  <c r="AV4034" i="24"/>
  <c r="AV4044" i="24" s="1"/>
  <c r="AV3075" i="24"/>
  <c r="AV2399" i="24"/>
  <c r="AV1256" i="24"/>
  <c r="AV892" i="24"/>
  <c r="AV471" i="24"/>
  <c r="AV1776" i="24"/>
  <c r="AV3695" i="24"/>
  <c r="AV4246" i="24"/>
  <c r="AV4190" i="24"/>
  <c r="AV4658" i="24"/>
  <c r="AV3725" i="24"/>
  <c r="AV2867" i="24"/>
  <c r="AV2530" i="24"/>
  <c r="AV1381" i="24"/>
  <c r="AV580" i="24"/>
  <c r="AV3437" i="24"/>
  <c r="AV3775" i="24"/>
  <c r="AV3857" i="24"/>
  <c r="AV4425" i="24"/>
  <c r="AV3203" i="24"/>
  <c r="AV3099" i="24"/>
  <c r="AV4403" i="24"/>
  <c r="AV3412" i="24"/>
  <c r="AV3430" i="24" s="1"/>
  <c r="AV4221" i="24"/>
  <c r="AV3490" i="24"/>
  <c r="AV3508" i="24" s="1"/>
  <c r="AV3649" i="24"/>
  <c r="AV1046" i="24"/>
  <c r="AV1064" i="24" s="1"/>
  <c r="AV477" i="24"/>
  <c r="AV2138" i="24"/>
  <c r="AV2156" i="24" s="1"/>
  <c r="AV1881" i="24"/>
  <c r="AV1884" i="24" s="1"/>
  <c r="AV2865" i="24"/>
  <c r="AV1540" i="24"/>
  <c r="AV1569" i="24"/>
  <c r="AV343" i="24"/>
  <c r="AV350" i="24" s="1"/>
  <c r="AV577" i="24"/>
  <c r="AV451" i="24"/>
  <c r="AV734" i="24"/>
  <c r="AV752" i="24" s="1"/>
  <c r="AV682" i="24"/>
  <c r="AV700" i="24" s="1"/>
  <c r="AV786" i="24"/>
  <c r="AV804" i="24" s="1"/>
  <c r="AV890" i="24"/>
  <c r="AV908" i="24" s="1"/>
  <c r="AV1179" i="24"/>
  <c r="AV1956" i="24"/>
  <c r="AV1974" i="24" s="1"/>
  <c r="AV1747" i="24"/>
  <c r="AV2167" i="24"/>
  <c r="AV178" i="24"/>
  <c r="AV2216" i="24"/>
  <c r="AV2234" i="24" s="1"/>
  <c r="AV180" i="24" s="1"/>
  <c r="AV2632" i="24"/>
  <c r="AV2650" i="24" s="1"/>
  <c r="AV2372" i="24"/>
  <c r="AV2390" i="24" s="1"/>
  <c r="AV2346" i="24"/>
  <c r="AV2364" i="24" s="1"/>
  <c r="AV2397" i="24"/>
  <c r="AV2921" i="24"/>
  <c r="AV2917" i="24"/>
  <c r="AV3022" i="24"/>
  <c r="AV3040" i="24" s="1"/>
  <c r="AV2970" i="24"/>
  <c r="AV2988" i="24" s="1"/>
  <c r="AV3177" i="24"/>
  <c r="AV3307" i="24"/>
  <c r="AV3438" i="24"/>
  <c r="AV3456" i="24" s="1"/>
  <c r="AV3727" i="24"/>
  <c r="AV4426" i="24"/>
  <c r="AV4444" i="24" s="1"/>
  <c r="AV4556" i="24"/>
  <c r="AV4574" i="24" s="1"/>
  <c r="AV3387" i="24"/>
  <c r="AV3461" i="24"/>
  <c r="AV272" i="24"/>
  <c r="AV252" i="24"/>
  <c r="AV27" i="24"/>
  <c r="AV127" i="24"/>
  <c r="AV52" i="24"/>
  <c r="AV104" i="24"/>
  <c r="AV176" i="24"/>
  <c r="AV229" i="24"/>
  <c r="AV2817" i="24"/>
  <c r="AV3021" i="24"/>
  <c r="AV3389" i="24"/>
  <c r="AV3645" i="24"/>
  <c r="AV3652" i="24" s="1"/>
  <c r="AV3593" i="24"/>
  <c r="AV3801" i="24"/>
  <c r="AV3957" i="24"/>
  <c r="AV4013" i="24"/>
  <c r="AV4061" i="24"/>
  <c r="AV4039" i="24"/>
  <c r="AV4143" i="24"/>
  <c r="AV4247" i="24"/>
  <c r="AV4321" i="24"/>
  <c r="AV4373" i="24"/>
  <c r="AV4380" i="24" s="1"/>
  <c r="AV4452" i="24"/>
  <c r="AV4470" i="24" s="1"/>
  <c r="AV4533" i="24"/>
  <c r="AV4634" i="24"/>
  <c r="AV4652" i="24" s="1"/>
  <c r="AV4660" i="24"/>
  <c r="AV4678" i="24" s="1"/>
  <c r="AV4689" i="24"/>
  <c r="AV4580" i="24"/>
  <c r="AV3617" i="24"/>
  <c r="AV3019" i="24"/>
  <c r="AV1876" i="24"/>
  <c r="AV1382" i="24"/>
  <c r="AV757" i="24"/>
  <c r="AV2009" i="24"/>
  <c r="AV2400" i="24"/>
  <c r="AV3466" i="24"/>
  <c r="AV4033" i="24"/>
  <c r="AV3127" i="24"/>
  <c r="AV2136" i="24"/>
  <c r="AV1459" i="24"/>
  <c r="AV1200" i="24"/>
  <c r="AV475" i="24"/>
  <c r="AV4557" i="24"/>
  <c r="AV3592" i="24"/>
  <c r="AV2759" i="24"/>
  <c r="AV2218" i="24"/>
  <c r="AV1199" i="24"/>
  <c r="AV658" i="24"/>
  <c r="AV1460" i="24"/>
  <c r="AV2162" i="24"/>
  <c r="AV2291" i="24"/>
  <c r="AV4349" i="24"/>
  <c r="AV3465" i="24"/>
  <c r="AV3232" i="24"/>
  <c r="AV532" i="24"/>
  <c r="AV324" i="24"/>
  <c r="AV253" i="24"/>
  <c r="AV28" i="24"/>
  <c r="AV128" i="24"/>
  <c r="AV53" i="24"/>
  <c r="AV177" i="24"/>
  <c r="AV226" i="24"/>
  <c r="AV2739" i="24"/>
  <c r="AV2687" i="24"/>
  <c r="AV189" i="24" s="1"/>
  <c r="AV2813" i="24"/>
  <c r="AV3077" i="24"/>
  <c r="AV3152" i="24"/>
  <c r="AV3170" i="24" s="1"/>
  <c r="AV3516" i="24"/>
  <c r="AV3534" i="24" s="1"/>
  <c r="AV3282" i="24"/>
  <c r="AV3300" i="24" s="1"/>
  <c r="AV3360" i="24"/>
  <c r="AV3378" i="24" s="1"/>
  <c r="AV3671" i="24"/>
  <c r="AV3678" i="24" s="1"/>
  <c r="AV3697" i="24"/>
  <c r="AV3931" i="24"/>
  <c r="AV3909" i="24"/>
  <c r="AV4062" i="24"/>
  <c r="AV4080" i="24" s="1"/>
  <c r="AV4165" i="24"/>
  <c r="AV4172" i="24" s="1"/>
  <c r="AV4400" i="24"/>
  <c r="AV4418" i="24" s="1"/>
  <c r="AV4455" i="24"/>
  <c r="AV4531" i="24"/>
  <c r="AV3670" i="24"/>
  <c r="AV3680" i="24" s="1"/>
  <c r="AV2738" i="24"/>
  <c r="AV1931" i="24"/>
  <c r="AV1229" i="24"/>
  <c r="AV575" i="24"/>
  <c r="AV2088" i="24"/>
  <c r="AV2685" i="24"/>
  <c r="AV188" i="24" s="1"/>
  <c r="AV2841" i="24"/>
  <c r="AV290" i="24"/>
  <c r="AV3929" i="24"/>
  <c r="AV4371" i="24"/>
  <c r="AV3908" i="24"/>
  <c r="AV2967" i="24"/>
  <c r="AV2114" i="24"/>
  <c r="AV1719" i="24"/>
  <c r="AV940" i="24"/>
  <c r="AV602" i="24"/>
  <c r="AV4475" i="24"/>
  <c r="AV3673" i="24"/>
  <c r="AV2920" i="24"/>
  <c r="AV1854" i="24"/>
  <c r="AV1386" i="24"/>
  <c r="AV550" i="24"/>
  <c r="AV2916" i="24"/>
  <c r="AV735" i="24"/>
  <c r="AV1017" i="24"/>
  <c r="AV3102" i="24"/>
  <c r="AV3722" i="24"/>
  <c r="AV29" i="24"/>
  <c r="AV129" i="24"/>
  <c r="AV336" i="24"/>
  <c r="AV4662" i="24"/>
  <c r="AV3803" i="24"/>
  <c r="AV2893" i="24"/>
  <c r="AV2265" i="24"/>
  <c r="AV1356" i="24"/>
  <c r="AV683" i="24"/>
  <c r="AV4454" i="24"/>
  <c r="AV3279" i="24"/>
  <c r="AV2634" i="24"/>
  <c r="AV2087" i="24"/>
  <c r="AV1304" i="24"/>
  <c r="AV576" i="24"/>
  <c r="AV554" i="24"/>
  <c r="AV1277" i="24"/>
  <c r="AV3179" i="24"/>
  <c r="AV3414" i="24"/>
  <c r="AV3420" i="24" s="1"/>
  <c r="AV4610" i="24"/>
  <c r="AV492" i="24"/>
  <c r="AV362" i="24"/>
  <c r="AV76" i="24"/>
  <c r="AV64" i="24"/>
  <c r="AV1806" i="24"/>
  <c r="AV1780" i="24"/>
  <c r="AV4035" i="24"/>
  <c r="AV4042" i="24" s="1"/>
  <c r="AV4399" i="24"/>
  <c r="AV4504" i="24"/>
  <c r="AV4522" i="24" s="1"/>
  <c r="AV4582" i="24"/>
  <c r="AV4600" i="24" s="1"/>
  <c r="AV4585" i="24"/>
  <c r="AV4272" i="24"/>
  <c r="AV3358" i="24"/>
  <c r="AV2343" i="24"/>
  <c r="AV1932" i="24"/>
  <c r="AV944" i="24"/>
  <c r="AV367" i="24"/>
  <c r="AV1957" i="24"/>
  <c r="AV341" i="24"/>
  <c r="AV3618" i="24"/>
  <c r="AV3933" i="24"/>
  <c r="AV2270" i="24"/>
  <c r="AV4579" i="24"/>
  <c r="AV3595" i="24"/>
  <c r="AV2811" i="24"/>
  <c r="AV1802" i="24"/>
  <c r="AV1308" i="24"/>
  <c r="AV732" i="24"/>
  <c r="AV1875" i="24"/>
  <c r="AV4245" i="24"/>
  <c r="AV2656" i="24"/>
  <c r="AV1853" i="24"/>
  <c r="AV1408" i="24"/>
  <c r="AV268" i="24"/>
  <c r="AV2321" i="24"/>
  <c r="AV1671" i="24"/>
  <c r="AV914" i="24"/>
  <c r="AV924" i="24" s="1"/>
  <c r="AV3799" i="24"/>
  <c r="AV3930" i="24"/>
  <c r="AV3392" i="24"/>
  <c r="AW3" i="24"/>
  <c r="AW191" i="24"/>
  <c r="AV77" i="24"/>
  <c r="AV454" i="24"/>
  <c r="AV1384" i="24"/>
  <c r="AV1402" i="24" s="1"/>
  <c r="AV1201" i="24"/>
  <c r="AV1409" i="24"/>
  <c r="AV1959" i="24"/>
  <c r="AV1435" i="24"/>
  <c r="AV1539" i="24"/>
  <c r="AV1725" i="24"/>
  <c r="AV179" i="24"/>
  <c r="AV2112" i="24"/>
  <c r="AV2130" i="24" s="1"/>
  <c r="AV2060" i="24"/>
  <c r="AV2078" i="24" s="1"/>
  <c r="AV2193" i="24"/>
  <c r="AV2635" i="24"/>
  <c r="AV2449" i="24"/>
  <c r="AV2456" i="24" s="1"/>
  <c r="AV2375" i="24"/>
  <c r="AV2631" i="24"/>
  <c r="AV2765" i="24"/>
  <c r="AV2866" i="24"/>
  <c r="AV2884" i="24" s="1"/>
  <c r="AV2869" i="24"/>
  <c r="AV2814" i="24"/>
  <c r="AV2832" i="24" s="1"/>
  <c r="AV2839" i="24"/>
  <c r="AV2918" i="24"/>
  <c r="AV2936" i="24" s="1"/>
  <c r="AV2999" i="24"/>
  <c r="AV3126" i="24"/>
  <c r="AV3144" i="24" s="1"/>
  <c r="AV3233" i="24"/>
  <c r="AV3236" i="24" s="1"/>
  <c r="AV3155" i="24"/>
  <c r="AV3158" i="24" s="1"/>
  <c r="AV3411" i="24"/>
  <c r="AV3515" i="24"/>
  <c r="AV3620" i="24"/>
  <c r="AV3638" i="24" s="1"/>
  <c r="AV3880" i="24"/>
  <c r="AV3898" i="24" s="1"/>
  <c r="AV4009" i="24"/>
  <c r="AV4065" i="24"/>
  <c r="AV4139" i="24"/>
  <c r="AV4146" i="24" s="1"/>
  <c r="AV4273" i="24"/>
  <c r="AV4322" i="24"/>
  <c r="AV4340" i="24" s="1"/>
  <c r="AV4477" i="24"/>
  <c r="AV4555" i="24"/>
  <c r="AV4715" i="24"/>
  <c r="AV4219" i="24"/>
  <c r="AV3180" i="24"/>
  <c r="AV2373" i="24"/>
  <c r="AV1615" i="24"/>
  <c r="AV887" i="24"/>
  <c r="AV528" i="24"/>
  <c r="AV534" i="24" s="1"/>
  <c r="AV2555" i="24"/>
  <c r="AV2993" i="24"/>
  <c r="AV4505" i="24"/>
  <c r="AV3721" i="24"/>
  <c r="AV2655" i="24"/>
  <c r="AV1928" i="24"/>
  <c r="AV1433" i="24"/>
  <c r="AV553" i="24"/>
  <c r="AV2139" i="24"/>
  <c r="AV4138" i="24"/>
  <c r="AV3257" i="24"/>
  <c r="AV2604" i="24"/>
  <c r="AV1516" i="24"/>
  <c r="AV862" i="24"/>
  <c r="AV397" i="24"/>
  <c r="AV1797" i="24"/>
  <c r="AV4710" i="24"/>
  <c r="AV1906" i="24"/>
  <c r="AV3331" i="24"/>
  <c r="AV3238" i="24"/>
  <c r="AU30" i="24"/>
  <c r="AU130" i="24"/>
  <c r="AV1558" i="24"/>
  <c r="AV78" i="24"/>
  <c r="AV284" i="24"/>
  <c r="AV254" i="24"/>
  <c r="AV101" i="24"/>
  <c r="AV154" i="24"/>
  <c r="AV228" i="24"/>
  <c r="AV3054" i="24"/>
  <c r="AV4064" i="24"/>
  <c r="AV3149" i="24"/>
  <c r="AV2607" i="24"/>
  <c r="AV1568" i="24"/>
  <c r="AV1438" i="24"/>
  <c r="AV346" i="24"/>
  <c r="AV2448" i="24"/>
  <c r="AV2458" i="24" s="1"/>
  <c r="AV2864" i="24"/>
  <c r="AV3280" i="24"/>
  <c r="AV3540" i="24"/>
  <c r="AV4428" i="24"/>
  <c r="AV3253" i="24"/>
  <c r="AV2477" i="24"/>
  <c r="AV1771" i="24"/>
  <c r="AV1307" i="24"/>
  <c r="AV579" i="24"/>
  <c r="AV91" i="24"/>
  <c r="AV4011" i="24"/>
  <c r="AV3046" i="24"/>
  <c r="AV3056" i="24" s="1"/>
  <c r="AV2062" i="24"/>
  <c r="AV2317" i="24"/>
  <c r="AV1122" i="24"/>
  <c r="AV267" i="24"/>
  <c r="AV502" i="24"/>
  <c r="AV2374" i="24"/>
  <c r="AV3150" i="24"/>
  <c r="AV3752" i="24"/>
  <c r="AV2728" i="24"/>
  <c r="AV4688" i="24"/>
  <c r="AV4584" i="24"/>
  <c r="AV4506" i="24"/>
  <c r="AV4423" i="24"/>
  <c r="AV4324" i="24"/>
  <c r="AV4168" i="24"/>
  <c r="AV4174" i="24" s="1"/>
  <c r="AV4090" i="24"/>
  <c r="AV4096" i="24" s="1"/>
  <c r="AV3960" i="24"/>
  <c r="AV3591" i="24"/>
  <c r="AV3644" i="24"/>
  <c r="AV3622" i="24"/>
  <c r="AV3357" i="24"/>
  <c r="AV3154" i="24"/>
  <c r="AV3101" i="24"/>
  <c r="AV2889" i="24"/>
  <c r="AV2942" i="24"/>
  <c r="AV2760" i="24"/>
  <c r="AV2633" i="24"/>
  <c r="AV2526" i="24"/>
  <c r="AV2578" i="24"/>
  <c r="AV2396" i="24"/>
  <c r="AV2213" i="24"/>
  <c r="AV2031" i="24"/>
  <c r="AV2032" i="24"/>
  <c r="AV1979" i="24"/>
  <c r="AV2109" i="24"/>
  <c r="AV1849" i="24"/>
  <c r="AV2295" i="24"/>
  <c r="AV1750" i="24"/>
  <c r="AV1147" i="24"/>
  <c r="AV1407" i="24"/>
  <c r="AV1620" i="24"/>
  <c r="AV1281" i="24"/>
  <c r="AV995" i="24"/>
  <c r="AV1070" i="24"/>
  <c r="AV913" i="24"/>
  <c r="AV1489" i="24"/>
  <c r="AV1334" i="24"/>
  <c r="AV761" i="24"/>
  <c r="AV784" i="24"/>
  <c r="AV319" i="24"/>
  <c r="AV294" i="24"/>
  <c r="AV423" i="24"/>
  <c r="AV446" i="24"/>
  <c r="AV456" i="24" s="1"/>
  <c r="AV264" i="24"/>
  <c r="AV1044" i="24"/>
  <c r="AV1984" i="24"/>
  <c r="AV1990" i="24" s="1"/>
  <c r="AV657" i="24"/>
  <c r="AV2556" i="24"/>
  <c r="AV2863" i="24"/>
  <c r="AV836" i="24"/>
  <c r="AV1278" i="24"/>
  <c r="AV1589" i="24"/>
  <c r="AV2473" i="24"/>
  <c r="AV1464" i="24"/>
  <c r="AV2192" i="24"/>
  <c r="AV293" i="24"/>
  <c r="AV1512" i="24"/>
  <c r="AV2682" i="24"/>
  <c r="AV653" i="24"/>
  <c r="AV1490" i="24"/>
  <c r="AV2581" i="24"/>
  <c r="AV3175" i="24"/>
  <c r="AV3907" i="24"/>
  <c r="AV4089" i="24"/>
  <c r="AV4635" i="24"/>
  <c r="AV2135" i="24"/>
  <c r="AV3596" i="24"/>
  <c r="AV4293" i="24"/>
  <c r="AV2529" i="24"/>
  <c r="AV3310" i="24"/>
  <c r="AV4112" i="24"/>
  <c r="AV4636" i="24"/>
  <c r="AV2499" i="24"/>
  <c r="AV3388" i="24"/>
  <c r="AV3394" i="24" s="1"/>
  <c r="AV3544" i="24"/>
  <c r="AV4323" i="24"/>
  <c r="AV3227" i="24"/>
  <c r="AV4060" i="24"/>
  <c r="AV342" i="24"/>
  <c r="AV2894" i="24"/>
  <c r="AV3643" i="24"/>
  <c r="AV4194" i="24"/>
  <c r="AV4200" i="24" s="1"/>
  <c r="AV1850" i="24"/>
  <c r="AV3071" i="24"/>
  <c r="AV3543" i="24"/>
  <c r="AV4271" i="24"/>
  <c r="AV4376" i="24"/>
  <c r="AV3852" i="24"/>
  <c r="AV216" i="24"/>
  <c r="AV501" i="24"/>
  <c r="AV1204" i="24"/>
  <c r="AV1541" i="24"/>
  <c r="AV41" i="24"/>
  <c r="AV1594" i="24"/>
  <c r="AV2630" i="24"/>
  <c r="AV3049" i="24"/>
  <c r="AV1021" i="24"/>
  <c r="AV1801" i="24"/>
  <c r="AV1069" i="24"/>
  <c r="AV2110" i="24"/>
  <c r="AV2552" i="24"/>
  <c r="AV2422" i="24"/>
  <c r="AV2500" i="24"/>
  <c r="AV2510" i="24" s="1"/>
  <c r="AV1099" i="24"/>
  <c r="AV1619" i="24"/>
  <c r="AV3336" i="24"/>
  <c r="AV3774" i="24"/>
  <c r="AV4189" i="24"/>
  <c r="AV4709" i="24"/>
  <c r="AV2474" i="24"/>
  <c r="AV3647" i="24"/>
  <c r="AV4320" i="24"/>
  <c r="AV2660" i="24"/>
  <c r="AV3305" i="24"/>
  <c r="AV4297" i="24"/>
  <c r="AV4683" i="24"/>
  <c r="AV2786" i="24"/>
  <c r="AV3804" i="24"/>
  <c r="AV4397" i="24"/>
  <c r="AV3309" i="24"/>
  <c r="AV680" i="24"/>
  <c r="AV2968" i="24"/>
  <c r="AV3777" i="24"/>
  <c r="AV4476" i="24"/>
  <c r="AV1538" i="24"/>
  <c r="AV4298" i="24"/>
  <c r="AV3851" i="24"/>
  <c r="AV116" i="24"/>
  <c r="AV2296" i="24"/>
  <c r="AV2577" i="24"/>
  <c r="AV1333" i="24"/>
  <c r="AV1437" i="24"/>
  <c r="AV2005" i="24"/>
  <c r="AV2919" i="24"/>
  <c r="AV398" i="24"/>
  <c r="AV1668" i="24"/>
  <c r="AV1772" i="24"/>
  <c r="AV1782" i="24" s="1"/>
  <c r="AV2711" i="24"/>
  <c r="AV758" i="24"/>
  <c r="AV2217" i="24"/>
  <c r="AV2322" i="24"/>
  <c r="AV3072" i="24"/>
  <c r="AV2764" i="24"/>
  <c r="AV3409" i="24"/>
  <c r="AV3855" i="24"/>
  <c r="AV4372" i="24"/>
  <c r="AV606" i="24"/>
  <c r="AV2812" i="24"/>
  <c r="AV3700" i="24"/>
  <c r="AV3706" i="24" s="1"/>
  <c r="AV3202" i="24"/>
  <c r="AV3212" i="24" s="1"/>
  <c r="AV3517" i="24"/>
  <c r="AV4294" i="24"/>
  <c r="AV166" i="24"/>
  <c r="AV3098" i="24"/>
  <c r="AV992" i="24"/>
  <c r="AV3751" i="24"/>
  <c r="AV4142" i="24"/>
  <c r="AV3205" i="24"/>
  <c r="AV3982" i="24"/>
  <c r="AV4583" i="24"/>
  <c r="AV2426" i="24"/>
  <c r="AV3306" i="24"/>
  <c r="AV3830" i="24"/>
  <c r="AV4450" i="24"/>
  <c r="AV4558" i="24"/>
  <c r="AV3565" i="24"/>
  <c r="AV3439" i="24"/>
  <c r="AV4714" i="24"/>
  <c r="AV4554" i="24"/>
  <c r="AV4346" i="24"/>
  <c r="AV4163" i="24"/>
  <c r="AV4216" i="24"/>
  <c r="AV4226" i="24" s="1"/>
  <c r="AV4008" i="24"/>
  <c r="AV4018" i="24" s="1"/>
  <c r="AV3878" i="24"/>
  <c r="AV3726" i="24"/>
  <c r="AV3699" i="24"/>
  <c r="AV3513" i="24"/>
  <c r="AV3518" i="24"/>
  <c r="AV3254" i="24"/>
  <c r="AV3264" i="24" s="1"/>
  <c r="AV3153" i="24"/>
  <c r="AV2972" i="24"/>
  <c r="AV2815" i="24"/>
  <c r="AV2816" i="24"/>
  <c r="AV2737" i="24"/>
  <c r="AV2708" i="24"/>
  <c r="AV2525" i="24"/>
  <c r="AV2369" i="24"/>
  <c r="AV2269" i="24"/>
  <c r="AV2629" i="24"/>
  <c r="AV2239" i="24"/>
  <c r="AV2240" i="24"/>
  <c r="AV2084" i="24"/>
  <c r="AV1745" i="24"/>
  <c r="AV2035" i="24"/>
  <c r="AV1958" i="24"/>
  <c r="AV1964" i="24" s="1"/>
  <c r="AV1641" i="24"/>
  <c r="AV1824" i="24"/>
  <c r="AV1355" i="24"/>
  <c r="AV1173" i="24"/>
  <c r="AV1177" i="24"/>
  <c r="AV1252" i="24"/>
  <c r="AV1230" i="24"/>
  <c r="AV1225" i="24"/>
  <c r="AV1121" i="24"/>
  <c r="AV1048" i="24"/>
  <c r="AV709" i="24"/>
  <c r="AV549" i="24"/>
  <c r="AV1100" i="24"/>
  <c r="AV631" i="24"/>
  <c r="AV810" i="24"/>
  <c r="AV394" i="24"/>
  <c r="AV736" i="24"/>
  <c r="AV813" i="24"/>
  <c r="AV1043" i="24"/>
  <c r="AV1463" i="24"/>
  <c r="AV2244" i="24"/>
  <c r="AV2348" i="24"/>
  <c r="AV2734" i="24"/>
  <c r="AV2744" i="24" s="1"/>
  <c r="AV1693" i="24"/>
  <c r="AV2941" i="24"/>
  <c r="AV891" i="24"/>
  <c r="AV2161" i="24"/>
  <c r="AV2582" i="24"/>
  <c r="AV1255" i="24"/>
  <c r="AV2318" i="24"/>
  <c r="AV2395" i="24"/>
  <c r="AV316" i="24"/>
  <c r="AV289" i="24"/>
  <c r="AV1226" i="24"/>
  <c r="AV3045" i="24"/>
  <c r="AV3487" i="24"/>
  <c r="AV4007" i="24"/>
  <c r="AV4375" i="24"/>
  <c r="AV1828" i="24"/>
  <c r="AV3877" i="24"/>
  <c r="AV814" i="24"/>
  <c r="AV3283" i="24"/>
  <c r="AV4502" i="24"/>
  <c r="AV2447" i="24"/>
  <c r="AV3176" i="24"/>
  <c r="AV3986" i="24"/>
  <c r="AV3123" i="24"/>
  <c r="AV3882" i="24"/>
  <c r="AV4402" i="24"/>
  <c r="AV4408" i="24" s="1"/>
  <c r="AV1672" i="24"/>
  <c r="AV3332" i="24"/>
  <c r="AV4116" i="24"/>
  <c r="AV4713" i="24"/>
  <c r="AV2733" i="24"/>
  <c r="AV4684" i="24"/>
  <c r="AV4319" i="24"/>
  <c r="AV3934" i="24"/>
  <c r="AV396" i="24"/>
  <c r="AV414" i="24" s="1"/>
  <c r="AV555" i="24"/>
  <c r="AV763" i="24"/>
  <c r="AV941" i="24"/>
  <c r="AV889" i="24"/>
  <c r="AV36" i="24" s="1"/>
  <c r="AV102" i="24"/>
  <c r="AV945" i="24"/>
  <c r="AV1175" i="24"/>
  <c r="AV967" i="24"/>
  <c r="AV974" i="24" s="1"/>
  <c r="AV1205" i="24"/>
  <c r="AV1280" i="24"/>
  <c r="AV1298" i="24" s="1"/>
  <c r="AV151" i="24"/>
  <c r="AV1618" i="24"/>
  <c r="AV1636" i="24" s="1"/>
  <c r="AV1722" i="24"/>
  <c r="AV1740" i="24" s="1"/>
  <c r="AV1517" i="24"/>
  <c r="AV1748" i="24"/>
  <c r="AV1766" i="24" s="1"/>
  <c r="AV1985" i="24"/>
  <c r="AV2059" i="24"/>
  <c r="AV1774" i="24"/>
  <c r="AV1792" i="24" s="1"/>
  <c r="AV2323" i="24"/>
  <c r="AV2137" i="24"/>
  <c r="AV2034" i="24"/>
  <c r="AV2052" i="24" s="1"/>
  <c r="AV2271" i="24"/>
  <c r="AV2505" i="24"/>
  <c r="AV2508" i="24" s="1"/>
  <c r="AV2427" i="24"/>
  <c r="AV227" i="24"/>
  <c r="AV2349" i="24"/>
  <c r="AV2557" i="24"/>
  <c r="AV2761" i="24"/>
  <c r="AV211" i="24" s="1"/>
  <c r="AV2661" i="24"/>
  <c r="AV3230" i="24"/>
  <c r="AV3248" i="24" s="1"/>
  <c r="AV2996" i="24"/>
  <c r="AV3014" i="24" s="1"/>
  <c r="AV3259" i="24"/>
  <c r="AV3333" i="24"/>
  <c r="AV3334" i="24"/>
  <c r="AV3352" i="24" s="1"/>
  <c r="AV3493" i="24"/>
  <c r="AV3441" i="24"/>
  <c r="AV3623" i="24"/>
  <c r="AV3568" i="24"/>
  <c r="AV3586" i="24" s="1"/>
  <c r="AV3672" i="24"/>
  <c r="AV3690" i="24" s="1"/>
  <c r="AV3853" i="24"/>
  <c r="AV3879" i="24"/>
  <c r="AV4114" i="24"/>
  <c r="AV4132" i="24" s="1"/>
  <c r="AV4087" i="24"/>
  <c r="AV4094" i="24" s="1"/>
  <c r="AV4191" i="24"/>
  <c r="AV4198" i="24" s="1"/>
  <c r="AV4244" i="24"/>
  <c r="AV4262" i="24" s="1"/>
  <c r="AV4295" i="24"/>
  <c r="AV4529" i="24"/>
  <c r="AV4536" i="24" s="1"/>
  <c r="AV4581" i="24"/>
  <c r="AV4588" i="24" s="1"/>
  <c r="AV4633" i="24"/>
  <c r="AV4686" i="24"/>
  <c r="AV4704" i="24" s="1"/>
  <c r="AV4037" i="24"/>
  <c r="AV3076" i="24"/>
  <c r="AV2188" i="24"/>
  <c r="AV1515" i="24"/>
  <c r="AV943" i="24"/>
  <c r="AV372" i="24"/>
  <c r="AV378" i="24" s="1"/>
  <c r="AV835" i="24"/>
  <c r="AV3383" i="24"/>
  <c r="AV3436" i="24"/>
  <c r="AV4111" i="24"/>
  <c r="AV4350" i="24"/>
  <c r="AV141" i="24"/>
  <c r="AV4241" i="24"/>
  <c r="AV3435" i="24"/>
  <c r="AV1798" i="24"/>
  <c r="AV1808" i="24" s="1"/>
  <c r="AV839" i="24"/>
  <c r="AV345" i="24"/>
  <c r="AV3881" i="24"/>
  <c r="AV2946" i="24"/>
  <c r="AV2421" i="24"/>
  <c r="AV1486" i="24"/>
  <c r="AV866" i="24"/>
  <c r="AV449" i="24"/>
  <c r="AV1152" i="24"/>
  <c r="AV654" i="24"/>
  <c r="AV3648" i="24"/>
  <c r="AV3747" i="24"/>
  <c r="AV4215" i="24"/>
  <c r="AV4661" i="24"/>
  <c r="AV4224" i="24"/>
  <c r="AV2742" i="24"/>
  <c r="AV960" i="24"/>
  <c r="AV26" i="24"/>
  <c r="AV126" i="24"/>
  <c r="AV51" i="24"/>
  <c r="AV79" i="24"/>
  <c r="AV103" i="24"/>
  <c r="AV153" i="24"/>
  <c r="AV152" i="24"/>
  <c r="AV162" i="24"/>
  <c r="AV3984" i="24"/>
  <c r="AV4002" i="24" s="1"/>
  <c r="AV4113" i="24"/>
  <c r="AV4010" i="24"/>
  <c r="AV4028" i="24" s="1"/>
  <c r="AV4117" i="24"/>
  <c r="AV214" i="24" s="1"/>
  <c r="AV4218" i="24"/>
  <c r="AV4236" i="24" s="1"/>
  <c r="AV4347" i="24"/>
  <c r="AV4354" i="24" s="1"/>
  <c r="AV4429" i="24"/>
  <c r="AV4530" i="24"/>
  <c r="AV4548" i="24" s="1"/>
  <c r="AV4637" i="24"/>
  <c r="AV3748" i="24"/>
  <c r="AV2915" i="24"/>
  <c r="AV1359" i="24"/>
  <c r="AV705" i="24"/>
  <c r="AV628" i="24"/>
  <c r="AV1537" i="24"/>
  <c r="AV1645" i="24"/>
  <c r="AV3825" i="24"/>
  <c r="AV1360" i="24"/>
  <c r="AV4115" i="24"/>
  <c r="AV3361" i="24"/>
  <c r="AV2370" i="24"/>
  <c r="AV1593" i="24"/>
  <c r="AV865" i="24"/>
  <c r="AV419" i="24"/>
  <c r="AV4631" i="24"/>
  <c r="AV3800" i="24"/>
  <c r="AV2890" i="24"/>
  <c r="AV2243" i="24"/>
  <c r="AV1282" i="24"/>
  <c r="AV731" i="24"/>
  <c r="AV1125" i="24"/>
  <c r="AV1698" i="24"/>
  <c r="AV1902" i="24"/>
  <c r="AV1912" i="24" s="1"/>
  <c r="AV3981" i="24"/>
  <c r="AV4424" i="24"/>
  <c r="AV1485" i="24"/>
  <c r="AV3955" i="24"/>
  <c r="AV4016" i="24" l="1"/>
  <c r="AV164" i="24"/>
  <c r="AV4382" i="24"/>
  <c r="AV2640" i="24"/>
  <c r="AV3210" i="24"/>
  <c r="AV1886" i="24"/>
  <c r="AV105" i="24"/>
  <c r="AV376" i="24"/>
  <c r="AV39" i="24"/>
  <c r="AV4070" i="24"/>
  <c r="AV187" i="24"/>
  <c r="AV87" i="24"/>
  <c r="AV114" i="24"/>
  <c r="AV3262" i="24"/>
  <c r="AV3418" i="24"/>
  <c r="AV4406" i="24"/>
  <c r="AV37" i="24"/>
  <c r="AV55" i="24"/>
  <c r="AV3704" i="24"/>
  <c r="AV139" i="24"/>
  <c r="AV163" i="24"/>
  <c r="AV236" i="24"/>
  <c r="AV298" i="24"/>
  <c r="AV4120" i="24"/>
  <c r="AV1522" i="24"/>
  <c r="AV2638" i="24"/>
  <c r="AV239" i="24"/>
  <c r="AV948" i="24"/>
  <c r="AV86" i="24"/>
  <c r="AV210" i="24"/>
  <c r="AV352" i="24"/>
  <c r="AV60" i="24"/>
  <c r="AV4122" i="24"/>
  <c r="AV13" i="24"/>
  <c r="AV113" i="24"/>
  <c r="AV80" i="24"/>
  <c r="AV38" i="24"/>
  <c r="AV4590" i="24"/>
  <c r="AV135" i="24"/>
  <c r="AV112" i="24"/>
  <c r="AV11" i="24"/>
  <c r="AV88" i="24"/>
  <c r="AV138" i="24"/>
  <c r="AV212" i="24"/>
  <c r="AV30" i="24"/>
  <c r="AV130" i="24"/>
  <c r="AV4148" i="24"/>
  <c r="AV136" i="24"/>
  <c r="AV16" i="24"/>
  <c r="AV213" i="24"/>
  <c r="AV10" i="24"/>
  <c r="AV274" i="24"/>
  <c r="AV110" i="24"/>
  <c r="AV230" i="24"/>
  <c r="AV12" i="24"/>
  <c r="AV14" i="24"/>
  <c r="AV160" i="24"/>
  <c r="AV4068" i="24"/>
  <c r="AW66" i="24"/>
  <c r="AV1962" i="24"/>
  <c r="AV35" i="24"/>
  <c r="AV63" i="24"/>
  <c r="AV89" i="24"/>
  <c r="AV185" i="24"/>
  <c r="AV3160" i="24"/>
  <c r="AV161" i="24"/>
  <c r="AV950" i="24"/>
  <c r="AV85" i="24"/>
  <c r="AV235" i="24"/>
  <c r="AV326" i="24"/>
  <c r="AV137" i="24"/>
  <c r="AW4729" i="24"/>
  <c r="AW4703" i="24"/>
  <c r="AW4726" i="24"/>
  <c r="AW4727" i="24"/>
  <c r="AW4728" i="24"/>
  <c r="AW4702" i="24"/>
  <c r="AW4677" i="24"/>
  <c r="AW4700" i="24"/>
  <c r="AW4701" i="24"/>
  <c r="AW4676" i="24"/>
  <c r="AW4675" i="24"/>
  <c r="AW4651" i="24"/>
  <c r="AW4674" i="24"/>
  <c r="AW4650" i="24"/>
  <c r="AW4649" i="24"/>
  <c r="AW4648" i="24"/>
  <c r="AW4625" i="24"/>
  <c r="AW4624" i="24"/>
  <c r="AW4622" i="24"/>
  <c r="AW4598" i="24"/>
  <c r="AW4596" i="24"/>
  <c r="AW4572" i="24"/>
  <c r="AW4597" i="24"/>
  <c r="AW4573" i="24"/>
  <c r="AW4571" i="24"/>
  <c r="AW4623" i="24"/>
  <c r="AW4570" i="24"/>
  <c r="AW4599" i="24"/>
  <c r="AW4546" i="24"/>
  <c r="AW4545" i="24"/>
  <c r="AW4544" i="24"/>
  <c r="AW4547" i="24"/>
  <c r="AW4521" i="24"/>
  <c r="AW4494" i="24"/>
  <c r="AW4493" i="24"/>
  <c r="AW4492" i="24"/>
  <c r="AW4518" i="24"/>
  <c r="AW4519" i="24"/>
  <c r="AW4495" i="24"/>
  <c r="AW4520" i="24"/>
  <c r="AW4467" i="24"/>
  <c r="AW4469" i="24"/>
  <c r="AW4468" i="24"/>
  <c r="AW4441" i="24"/>
  <c r="AW4417" i="24"/>
  <c r="AW4443" i="24"/>
  <c r="AW4442" i="24"/>
  <c r="AW4466" i="24"/>
  <c r="AW4440" i="24"/>
  <c r="AW4391" i="24"/>
  <c r="AW4388" i="24"/>
  <c r="AW4415" i="24"/>
  <c r="AW4339" i="24"/>
  <c r="AW4365" i="24"/>
  <c r="AW4414" i="24"/>
  <c r="AW4389" i="24"/>
  <c r="AW4390" i="24"/>
  <c r="AW4416" i="24"/>
  <c r="AW4364" i="24"/>
  <c r="AW4363" i="24"/>
  <c r="AW4362" i="24"/>
  <c r="AW4336" i="24"/>
  <c r="AW4260" i="24"/>
  <c r="AW4259" i="24"/>
  <c r="AW4258" i="24"/>
  <c r="AW4338" i="24"/>
  <c r="AW4286" i="24"/>
  <c r="AW4285" i="24"/>
  <c r="AW4284" i="24"/>
  <c r="AW4312" i="24"/>
  <c r="AW4311" i="24"/>
  <c r="AW4310" i="24"/>
  <c r="AW4337" i="24"/>
  <c r="AW4287" i="24"/>
  <c r="AW4313" i="24"/>
  <c r="AW4208" i="24"/>
  <c r="AW4207" i="24"/>
  <c r="AW4206" i="24"/>
  <c r="AW4234" i="24"/>
  <c r="AW4233" i="24"/>
  <c r="AW4232" i="24"/>
  <c r="AW4209" i="24"/>
  <c r="AW4235" i="24"/>
  <c r="AW4261" i="24"/>
  <c r="AW4157" i="24"/>
  <c r="AW4183" i="24"/>
  <c r="AW4182" i="24"/>
  <c r="AW4181" i="24"/>
  <c r="AW4180" i="24"/>
  <c r="AW4131" i="24"/>
  <c r="AW4155" i="24"/>
  <c r="AW4130" i="24"/>
  <c r="AW4105" i="24"/>
  <c r="AW4129" i="24"/>
  <c r="AW4154" i="24"/>
  <c r="AW4128" i="24"/>
  <c r="AW4078" i="24"/>
  <c r="AW4077" i="24"/>
  <c r="AW4076" i="24"/>
  <c r="AW4156" i="24"/>
  <c r="AW4104" i="24"/>
  <c r="AW4103" i="24"/>
  <c r="AW4102" i="24"/>
  <c r="AW4026" i="24"/>
  <c r="AW4025" i="24"/>
  <c r="AW4024" i="24"/>
  <c r="AW4052" i="24"/>
  <c r="AW4051" i="24"/>
  <c r="AW4050" i="24"/>
  <c r="AW3975" i="24"/>
  <c r="AW4001" i="24"/>
  <c r="AW4079" i="24"/>
  <c r="AW4027" i="24"/>
  <c r="AW3974" i="24"/>
  <c r="AW3973" i="24"/>
  <c r="AW3972" i="24"/>
  <c r="AW4000" i="24"/>
  <c r="AW3922" i="24"/>
  <c r="AW3921" i="24"/>
  <c r="AW3920" i="24"/>
  <c r="AW3948" i="24"/>
  <c r="AW3947" i="24"/>
  <c r="AW3946" i="24"/>
  <c r="AW3923" i="24"/>
  <c r="AW3949" i="24"/>
  <c r="AW4053" i="24"/>
  <c r="AW3998" i="24"/>
  <c r="AW3999" i="24"/>
  <c r="AW3896" i="24"/>
  <c r="AW3895" i="24"/>
  <c r="AW3894" i="24"/>
  <c r="AW3871" i="24"/>
  <c r="AW3844" i="24"/>
  <c r="AW3897" i="24"/>
  <c r="AW3870" i="24"/>
  <c r="AW3869" i="24"/>
  <c r="AW3868" i="24"/>
  <c r="AW3845" i="24"/>
  <c r="AW3818" i="24"/>
  <c r="AW3817" i="24"/>
  <c r="AW3816" i="24"/>
  <c r="AW3741" i="24"/>
  <c r="AW3767" i="24"/>
  <c r="AW3793" i="24"/>
  <c r="AW3843" i="24"/>
  <c r="AW3819" i="24"/>
  <c r="AW3688" i="24"/>
  <c r="AW3687" i="24"/>
  <c r="AW3686" i="24"/>
  <c r="AW3714" i="24"/>
  <c r="AW3713" i="24"/>
  <c r="AW3712" i="24"/>
  <c r="AW3740" i="24"/>
  <c r="AW3739" i="24"/>
  <c r="AW3738" i="24"/>
  <c r="AW3766" i="24"/>
  <c r="AW3765" i="24"/>
  <c r="AW3764" i="24"/>
  <c r="AW3689" i="24"/>
  <c r="AW3842" i="24"/>
  <c r="AW3790" i="24"/>
  <c r="AW3662" i="24"/>
  <c r="AW3661" i="24"/>
  <c r="AW3660" i="24"/>
  <c r="AW3585" i="24"/>
  <c r="AW3715" i="24"/>
  <c r="AW3611" i="24"/>
  <c r="AW3637" i="24"/>
  <c r="AW3663" i="24"/>
  <c r="AW3532" i="24"/>
  <c r="AW3531" i="24"/>
  <c r="AW3530" i="24"/>
  <c r="AW3558" i="24"/>
  <c r="AW3557" i="24"/>
  <c r="AW3556" i="24"/>
  <c r="AW3610" i="24"/>
  <c r="AW3609" i="24"/>
  <c r="AW3608" i="24"/>
  <c r="AW3533" i="24"/>
  <c r="AW3791" i="24"/>
  <c r="AW3636" i="24"/>
  <c r="AW3635" i="24"/>
  <c r="AW3634" i="24"/>
  <c r="AW3559" i="24"/>
  <c r="AW3584" i="24"/>
  <c r="AW3455" i="24"/>
  <c r="AW3583" i="24"/>
  <c r="AW3481" i="24"/>
  <c r="AW3582" i="24"/>
  <c r="AW3507" i="24"/>
  <c r="AW3792" i="24"/>
  <c r="AW3428" i="24"/>
  <c r="AW3427" i="24"/>
  <c r="AW3426" i="24"/>
  <c r="AW3454" i="24"/>
  <c r="AW3453" i="24"/>
  <c r="AW3452" i="24"/>
  <c r="AW3480" i="24"/>
  <c r="AW3479" i="24"/>
  <c r="AW3478" i="24"/>
  <c r="AW3403" i="24"/>
  <c r="AW3504" i="24"/>
  <c r="AW3402" i="24"/>
  <c r="AW3324" i="24"/>
  <c r="AW3323" i="24"/>
  <c r="AW3322" i="24"/>
  <c r="AW3429" i="24"/>
  <c r="AW3350" i="24"/>
  <c r="AW3349" i="24"/>
  <c r="AW3348" i="24"/>
  <c r="AW3273" i="24"/>
  <c r="AW3401" i="24"/>
  <c r="AW3375" i="24"/>
  <c r="AW3374" i="24"/>
  <c r="AW3299" i="24"/>
  <c r="AW3400" i="24"/>
  <c r="AW3377" i="24"/>
  <c r="AW3325" i="24"/>
  <c r="AW3351" i="24"/>
  <c r="AW3272" i="24"/>
  <c r="AW3271" i="24"/>
  <c r="AW3270" i="24"/>
  <c r="AW3505" i="24"/>
  <c r="AW3376" i="24"/>
  <c r="AW3298" i="24"/>
  <c r="AW3297" i="24"/>
  <c r="AW3296" i="24"/>
  <c r="AW3221" i="24"/>
  <c r="AW3246" i="24"/>
  <c r="AW3168" i="24"/>
  <c r="AW3167" i="24"/>
  <c r="AW3166" i="24"/>
  <c r="AW3245" i="24"/>
  <c r="AW3194" i="24"/>
  <c r="AW3193" i="24"/>
  <c r="AW3192" i="24"/>
  <c r="AW3117" i="24"/>
  <c r="AW3506" i="24"/>
  <c r="AW3244" i="24"/>
  <c r="AW3169" i="24"/>
  <c r="AW3247" i="24"/>
  <c r="AW3195" i="24"/>
  <c r="AW3219" i="24"/>
  <c r="AW3143" i="24"/>
  <c r="AW3115" i="24"/>
  <c r="AW3064" i="24"/>
  <c r="AW3063" i="24"/>
  <c r="AW3062" i="24"/>
  <c r="AW2987" i="24"/>
  <c r="AW3218" i="24"/>
  <c r="AW3140" i="24"/>
  <c r="AW3114" i="24"/>
  <c r="AW3039" i="24"/>
  <c r="AW3141" i="24"/>
  <c r="AW3065" i="24"/>
  <c r="AW3142" i="24"/>
  <c r="AW3091" i="24"/>
  <c r="AW2986" i="24"/>
  <c r="AW2985" i="24"/>
  <c r="AW2984" i="24"/>
  <c r="AW3220" i="24"/>
  <c r="AW3116" i="24"/>
  <c r="AW3012" i="24"/>
  <c r="AW3011" i="24"/>
  <c r="AW3010" i="24"/>
  <c r="AW3038" i="24"/>
  <c r="AW3037" i="24"/>
  <c r="AW3036" i="24"/>
  <c r="AW2961" i="24"/>
  <c r="AW2908" i="24"/>
  <c r="AW2907" i="24"/>
  <c r="AW2906" i="24"/>
  <c r="AW2831" i="24"/>
  <c r="AW3013" i="24"/>
  <c r="AW2934" i="24"/>
  <c r="AW2933" i="24"/>
  <c r="AW2932" i="24"/>
  <c r="AW2857" i="24"/>
  <c r="AW2883" i="24"/>
  <c r="AW2958" i="24"/>
  <c r="AW2909" i="24"/>
  <c r="AW3090" i="24"/>
  <c r="AW2960" i="24"/>
  <c r="AW2959" i="24"/>
  <c r="AW2935" i="24"/>
  <c r="AW2804" i="24"/>
  <c r="AW2803" i="24"/>
  <c r="AW2802" i="24"/>
  <c r="AW2830" i="24"/>
  <c r="AW2829" i="24"/>
  <c r="AW2828" i="24"/>
  <c r="AW3089" i="24"/>
  <c r="AW2856" i="24"/>
  <c r="AW2855" i="24"/>
  <c r="AW2854" i="24"/>
  <c r="AW2753" i="24"/>
  <c r="AW2882" i="24"/>
  <c r="AW2779" i="24"/>
  <c r="AW2674" i="24"/>
  <c r="AW2673" i="24"/>
  <c r="AW2672" i="24"/>
  <c r="AW2881" i="24"/>
  <c r="AW2805" i="24"/>
  <c r="AW2700" i="24"/>
  <c r="AW203" i="24" s="1"/>
  <c r="AW2699" i="24"/>
  <c r="AW202" i="24" s="1"/>
  <c r="AW2698" i="24"/>
  <c r="AW201" i="24" s="1"/>
  <c r="AW2880" i="24"/>
  <c r="AW2726" i="24"/>
  <c r="AW2725" i="24"/>
  <c r="AW2724" i="24"/>
  <c r="AW2649" i="24"/>
  <c r="AW3088" i="24"/>
  <c r="AW2778" i="24"/>
  <c r="AW2777" i="24"/>
  <c r="AW2776" i="24"/>
  <c r="AW2701" i="24"/>
  <c r="AW204" i="24" s="1"/>
  <c r="AW2727" i="24"/>
  <c r="AW2518" i="24"/>
  <c r="AW2517" i="24"/>
  <c r="AW2516" i="24"/>
  <c r="AW2441" i="24"/>
  <c r="AW2647" i="24"/>
  <c r="AW2544" i="24"/>
  <c r="AW2543" i="24"/>
  <c r="AW2542" i="24"/>
  <c r="AW2467" i="24"/>
  <c r="AW2336" i="24"/>
  <c r="AW2335" i="24"/>
  <c r="AW2334" i="24"/>
  <c r="AW2752" i="24"/>
  <c r="AW2570" i="24"/>
  <c r="AW2569" i="24"/>
  <c r="AW2568" i="24"/>
  <c r="AW2493" i="24"/>
  <c r="AW2362" i="24"/>
  <c r="AW2361" i="24"/>
  <c r="AW2360" i="24"/>
  <c r="AW2596" i="24"/>
  <c r="AW2595" i="24"/>
  <c r="AW2594" i="24"/>
  <c r="AW2519" i="24"/>
  <c r="AW2388" i="24"/>
  <c r="AW2387" i="24"/>
  <c r="AW2386" i="24"/>
  <c r="AW2751" i="24"/>
  <c r="AW2648" i="24"/>
  <c r="AW2622" i="24"/>
  <c r="AW2621" i="24"/>
  <c r="AW2620" i="24"/>
  <c r="AW2545" i="24"/>
  <c r="AW2414" i="24"/>
  <c r="AW2413" i="24"/>
  <c r="AW2412" i="24"/>
  <c r="AW2337" i="24"/>
  <c r="AW2750" i="24"/>
  <c r="AW2646" i="24"/>
  <c r="AW2571" i="24"/>
  <c r="AW2440" i="24"/>
  <c r="AW2439" i="24"/>
  <c r="AW2438" i="24"/>
  <c r="AW2363" i="24"/>
  <c r="AW2675" i="24"/>
  <c r="AW2597" i="24"/>
  <c r="AW2466" i="24"/>
  <c r="AW2465" i="24"/>
  <c r="AW2464" i="24"/>
  <c r="AW2389" i="24"/>
  <c r="AW2623" i="24"/>
  <c r="AW2285" i="24"/>
  <c r="AW2154" i="24"/>
  <c r="AW2153" i="24"/>
  <c r="AW2152" i="24"/>
  <c r="AW2077" i="24"/>
  <c r="AW2415" i="24"/>
  <c r="AW2206" i="24"/>
  <c r="AW2205" i="24"/>
  <c r="AW2204" i="24"/>
  <c r="AW2129" i="24"/>
  <c r="AW2492" i="24"/>
  <c r="AW2232" i="24"/>
  <c r="AW2231" i="24"/>
  <c r="AW2230" i="24"/>
  <c r="AW2155" i="24"/>
  <c r="AW2258" i="24"/>
  <c r="AW2257" i="24"/>
  <c r="AW2256" i="24"/>
  <c r="AW2181" i="24"/>
  <c r="AW2050" i="24"/>
  <c r="AW2049" i="24"/>
  <c r="AW2048" i="24"/>
  <c r="AW2491" i="24"/>
  <c r="AW2284" i="24"/>
  <c r="AW2283" i="24"/>
  <c r="AW2282" i="24"/>
  <c r="AW2207" i="24"/>
  <c r="AW2076" i="24"/>
  <c r="AW2075" i="24"/>
  <c r="AW2074" i="24"/>
  <c r="AW2490" i="24"/>
  <c r="AW2310" i="24"/>
  <c r="AW2309" i="24"/>
  <c r="AW2308" i="24"/>
  <c r="AW2233" i="24"/>
  <c r="AW2102" i="24"/>
  <c r="AW2101" i="24"/>
  <c r="AW2100" i="24"/>
  <c r="AW2025" i="24"/>
  <c r="AW2259" i="24"/>
  <c r="AW2128" i="24"/>
  <c r="AW2127" i="24"/>
  <c r="AW2126" i="24"/>
  <c r="AW2051" i="24"/>
  <c r="AW1972" i="24"/>
  <c r="AW1971" i="24"/>
  <c r="AW1970" i="24"/>
  <c r="AW1895" i="24"/>
  <c r="AW1764" i="24"/>
  <c r="AW1763" i="24"/>
  <c r="AW1762" i="24"/>
  <c r="AW2103" i="24"/>
  <c r="AW1998" i="24"/>
  <c r="AW1997" i="24"/>
  <c r="AW1996" i="24"/>
  <c r="AW1921" i="24"/>
  <c r="AW1790" i="24"/>
  <c r="AW1789" i="24"/>
  <c r="AW1788" i="24"/>
  <c r="AW2024" i="24"/>
  <c r="AW2023" i="24"/>
  <c r="AW2022" i="24"/>
  <c r="AW1947" i="24"/>
  <c r="AW1816" i="24"/>
  <c r="AW1815" i="24"/>
  <c r="AW1814" i="24"/>
  <c r="AW1739" i="24"/>
  <c r="AW2311" i="24"/>
  <c r="AW1973" i="24"/>
  <c r="AW1842" i="24"/>
  <c r="AW1841" i="24"/>
  <c r="AW1840" i="24"/>
  <c r="AW1765" i="24"/>
  <c r="AW2180" i="24"/>
  <c r="AW1999" i="24"/>
  <c r="AW1868" i="24"/>
  <c r="AW1867" i="24"/>
  <c r="AW1866" i="24"/>
  <c r="AW1791" i="24"/>
  <c r="AW1894" i="24"/>
  <c r="AW1893" i="24"/>
  <c r="AW1892" i="24"/>
  <c r="AW1817" i="24"/>
  <c r="AW2178" i="24"/>
  <c r="AW1946" i="24"/>
  <c r="AW1945" i="24"/>
  <c r="AW1944" i="24"/>
  <c r="AW1869" i="24"/>
  <c r="AW1738" i="24"/>
  <c r="AW1737" i="24"/>
  <c r="AW1736" i="24"/>
  <c r="AW1634" i="24"/>
  <c r="AW1633" i="24"/>
  <c r="AW1632" i="24"/>
  <c r="AW1557" i="24"/>
  <c r="AW1426" i="24"/>
  <c r="AW1425" i="24"/>
  <c r="AW2179" i="24"/>
  <c r="AW1660" i="24"/>
  <c r="AW1659" i="24"/>
  <c r="AW1658" i="24"/>
  <c r="AW1583" i="24"/>
  <c r="AW1452" i="24"/>
  <c r="AW1451" i="24"/>
  <c r="AW1450" i="24"/>
  <c r="AW1686" i="24"/>
  <c r="AW1685" i="24"/>
  <c r="AW1684" i="24"/>
  <c r="AW1609" i="24"/>
  <c r="AW1478" i="24"/>
  <c r="AW1477" i="24"/>
  <c r="AW1476" i="24"/>
  <c r="AW1920" i="24"/>
  <c r="AW1712" i="24"/>
  <c r="AW1711" i="24"/>
  <c r="AW1710" i="24"/>
  <c r="AW1635" i="24"/>
  <c r="AW1504" i="24"/>
  <c r="AW1503" i="24"/>
  <c r="AW1502" i="24"/>
  <c r="AW1661" i="24"/>
  <c r="AW1530" i="24"/>
  <c r="AW1529" i="24"/>
  <c r="AW1528" i="24"/>
  <c r="AW1453" i="24"/>
  <c r="AW1919" i="24"/>
  <c r="AW1843" i="24"/>
  <c r="AW1687" i="24"/>
  <c r="AW1556" i="24"/>
  <c r="AW1555" i="24"/>
  <c r="AW1554" i="24"/>
  <c r="AW1479" i="24"/>
  <c r="AW1608" i="24"/>
  <c r="AW1607" i="24"/>
  <c r="AW1606" i="24"/>
  <c r="AW1531" i="24"/>
  <c r="AW1582" i="24"/>
  <c r="AW1505" i="24"/>
  <c r="AW1424" i="24"/>
  <c r="AW1349" i="24"/>
  <c r="AW1218" i="24"/>
  <c r="AW1217" i="24"/>
  <c r="AW1216" i="24"/>
  <c r="AW1141" i="24"/>
  <c r="AW1375" i="24"/>
  <c r="AW1244" i="24"/>
  <c r="AW1243" i="24"/>
  <c r="AW1242" i="24"/>
  <c r="AW1167" i="24"/>
  <c r="AW1918" i="24"/>
  <c r="AW1581" i="24"/>
  <c r="AW1401" i="24"/>
  <c r="AW1270" i="24"/>
  <c r="AW1269" i="24"/>
  <c r="AW1268" i="24"/>
  <c r="AW1193" i="24"/>
  <c r="AW1713" i="24"/>
  <c r="AW1427" i="24"/>
  <c r="AW1322" i="24"/>
  <c r="AW1321" i="24"/>
  <c r="AW1320" i="24"/>
  <c r="AW1245" i="24"/>
  <c r="AW1348" i="24"/>
  <c r="AW1347" i="24"/>
  <c r="AW1346" i="24"/>
  <c r="AW1271" i="24"/>
  <c r="AW1140" i="24"/>
  <c r="AW1139" i="24"/>
  <c r="AW1138" i="24"/>
  <c r="AW1374" i="24"/>
  <c r="AW1373" i="24"/>
  <c r="AW1372" i="24"/>
  <c r="AW1297" i="24"/>
  <c r="AW1166" i="24"/>
  <c r="AW1165" i="24"/>
  <c r="AW1164" i="24"/>
  <c r="AW1400" i="24"/>
  <c r="AW1399" i="24"/>
  <c r="AW1398" i="24"/>
  <c r="AW1323" i="24"/>
  <c r="AW1192" i="24"/>
  <c r="AW1191" i="24"/>
  <c r="AW1190" i="24"/>
  <c r="AW1088" i="24"/>
  <c r="AW1087" i="24"/>
  <c r="AW1086" i="24"/>
  <c r="AW1011" i="24"/>
  <c r="AW880" i="24"/>
  <c r="AW879" i="24"/>
  <c r="AW878" i="24"/>
  <c r="AW1114" i="24"/>
  <c r="AW1113" i="24"/>
  <c r="AW1112" i="24"/>
  <c r="AW1037" i="24"/>
  <c r="AW906" i="24"/>
  <c r="AW905" i="24"/>
  <c r="AW904" i="24"/>
  <c r="AW1063" i="24"/>
  <c r="AW932" i="24"/>
  <c r="AW931" i="24"/>
  <c r="AW930" i="24"/>
  <c r="AW855" i="24"/>
  <c r="AW1296" i="24"/>
  <c r="AW1089" i="24"/>
  <c r="AW958" i="24"/>
  <c r="AW957" i="24"/>
  <c r="AW956" i="24"/>
  <c r="AW881" i="24"/>
  <c r="AW1115" i="24"/>
  <c r="AW984" i="24"/>
  <c r="AW983" i="24"/>
  <c r="AW982" i="24"/>
  <c r="AW907" i="24"/>
  <c r="AW1295" i="24"/>
  <c r="AW1219" i="24"/>
  <c r="AW1010" i="24"/>
  <c r="AW1009" i="24"/>
  <c r="AW1008" i="24"/>
  <c r="AW933" i="24"/>
  <c r="AW1294" i="24"/>
  <c r="AW1036" i="24"/>
  <c r="AW1035" i="24"/>
  <c r="AW1034" i="24"/>
  <c r="AW959" i="24"/>
  <c r="AW985" i="24"/>
  <c r="AW750" i="24"/>
  <c r="AW749" i="24"/>
  <c r="AW748" i="24"/>
  <c r="AW673" i="24"/>
  <c r="AW542" i="24"/>
  <c r="AW541" i="24"/>
  <c r="AW540" i="24"/>
  <c r="AW1062" i="24"/>
  <c r="AW776" i="24"/>
  <c r="AW775" i="24"/>
  <c r="AW774" i="24"/>
  <c r="AW699" i="24"/>
  <c r="AW568" i="24"/>
  <c r="AW567" i="24"/>
  <c r="AW566" i="24"/>
  <c r="AW802" i="24"/>
  <c r="AW801" i="24"/>
  <c r="AW800" i="24"/>
  <c r="AW725" i="24"/>
  <c r="AW594" i="24"/>
  <c r="AW593" i="24"/>
  <c r="AW592" i="24"/>
  <c r="AW1580" i="24"/>
  <c r="AW1061" i="24"/>
  <c r="AW828" i="24"/>
  <c r="AW827" i="24"/>
  <c r="AW826" i="24"/>
  <c r="AW751" i="24"/>
  <c r="AW620" i="24"/>
  <c r="AW619" i="24"/>
  <c r="AW618" i="24"/>
  <c r="AW543" i="24"/>
  <c r="AW1060" i="24"/>
  <c r="AW854" i="24"/>
  <c r="AW777" i="24"/>
  <c r="AW646" i="24"/>
  <c r="AW645" i="24"/>
  <c r="AW644" i="24"/>
  <c r="AW569" i="24"/>
  <c r="AW803" i="24"/>
  <c r="AW672" i="24"/>
  <c r="AW671" i="24"/>
  <c r="AW670" i="24"/>
  <c r="AW595" i="24"/>
  <c r="AW852" i="24"/>
  <c r="AW724" i="24"/>
  <c r="AW723" i="24"/>
  <c r="AW722" i="24"/>
  <c r="AW647" i="24"/>
  <c r="AW412" i="24"/>
  <c r="AW411" i="24"/>
  <c r="AW410" i="24"/>
  <c r="AW335" i="24"/>
  <c r="AW438" i="24"/>
  <c r="AW437" i="24"/>
  <c r="AW436" i="24"/>
  <c r="AW361" i="24"/>
  <c r="AW829" i="24"/>
  <c r="AW698" i="24"/>
  <c r="AW464" i="24"/>
  <c r="AW463" i="24"/>
  <c r="AW462" i="24"/>
  <c r="AW387" i="24"/>
  <c r="AW490" i="24"/>
  <c r="AW489" i="24"/>
  <c r="AW488" i="24"/>
  <c r="AW413" i="24"/>
  <c r="AW282" i="24"/>
  <c r="AW281" i="24"/>
  <c r="AW280" i="24"/>
  <c r="AW697" i="24"/>
  <c r="AW516" i="24"/>
  <c r="AW515" i="24"/>
  <c r="AW514" i="24"/>
  <c r="AW439" i="24"/>
  <c r="AW308" i="24"/>
  <c r="AW307" i="24"/>
  <c r="AW306" i="24"/>
  <c r="AW491" i="24"/>
  <c r="AW360" i="24"/>
  <c r="AW78" i="24" s="1"/>
  <c r="AW359" i="24"/>
  <c r="AW358" i="24"/>
  <c r="AW283" i="24"/>
  <c r="AW853" i="24"/>
  <c r="AW517" i="24"/>
  <c r="AW386" i="24"/>
  <c r="AW385" i="24"/>
  <c r="AW384" i="24"/>
  <c r="AW309" i="24"/>
  <c r="AW465" i="24"/>
  <c r="AW332" i="24"/>
  <c r="AW696" i="24"/>
  <c r="AW621" i="24"/>
  <c r="AX2" i="24"/>
  <c r="AW334" i="24"/>
  <c r="AW333" i="24"/>
  <c r="AW4" i="24"/>
  <c r="AW837" i="24" s="1"/>
  <c r="AW3051" i="24"/>
  <c r="AW3931" i="24"/>
  <c r="AV1988" i="24"/>
  <c r="AV237" i="24"/>
  <c r="AV4356" i="24"/>
  <c r="AV238" i="24"/>
  <c r="AV3654" i="24"/>
  <c r="AV1520" i="24"/>
  <c r="AV155" i="24"/>
  <c r="AW2686" i="24"/>
  <c r="AV62" i="24"/>
  <c r="AV255" i="24"/>
  <c r="AV300" i="24"/>
  <c r="AV111" i="24"/>
  <c r="AW2031" i="24" l="1"/>
  <c r="AW346" i="24"/>
  <c r="AW4111" i="24"/>
  <c r="AW4242" i="24"/>
  <c r="AW4637" i="24"/>
  <c r="AW321" i="24"/>
  <c r="AW1668" i="24"/>
  <c r="AW4245" i="24"/>
  <c r="AW554" i="24"/>
  <c r="AW1881" i="24"/>
  <c r="AW4296" i="24"/>
  <c r="AW4314" i="24" s="1"/>
  <c r="AW3150" i="24"/>
  <c r="AW3545" i="24"/>
  <c r="AW3518" i="24"/>
  <c r="AW4113" i="24"/>
  <c r="AW1589" i="24"/>
  <c r="AW1048" i="24"/>
  <c r="AW3412" i="24"/>
  <c r="AW3430" i="24" s="1"/>
  <c r="AW2319" i="24"/>
  <c r="AW3517" i="24"/>
  <c r="AW3488" i="24"/>
  <c r="AW4663" i="24"/>
  <c r="AW3854" i="24"/>
  <c r="AW3872" i="24" s="1"/>
  <c r="AW2163" i="24"/>
  <c r="AW1671" i="24"/>
  <c r="AW4195" i="24"/>
  <c r="AW2789" i="24"/>
  <c r="AW3204" i="24"/>
  <c r="AW3222" i="24" s="1"/>
  <c r="AW1122" i="24"/>
  <c r="AW2633" i="24"/>
  <c r="AW2475" i="24"/>
  <c r="AW51" i="24"/>
  <c r="AW104" i="24"/>
  <c r="AW101" i="24"/>
  <c r="AW1436" i="24"/>
  <c r="AW1454" i="24" s="1"/>
  <c r="AW1202" i="24"/>
  <c r="AW1220" i="24" s="1"/>
  <c r="AW395" i="24"/>
  <c r="AW369" i="24"/>
  <c r="AW811" i="24"/>
  <c r="AW763" i="24"/>
  <c r="AW760" i="24"/>
  <c r="AW778" i="24" s="1"/>
  <c r="AW707" i="24"/>
  <c r="AW812" i="24"/>
  <c r="AW830" i="24" s="1"/>
  <c r="AW1101" i="24"/>
  <c r="AW1695" i="24"/>
  <c r="AW968" i="24"/>
  <c r="AW986" i="24" s="1"/>
  <c r="AW942" i="24"/>
  <c r="AW1305" i="24"/>
  <c r="AW1253" i="24"/>
  <c r="AW1179" i="24"/>
  <c r="AW1387" i="24"/>
  <c r="AW1280" i="24"/>
  <c r="AW1298" i="24" s="1"/>
  <c r="AW4298" i="24"/>
  <c r="AW3648" i="24"/>
  <c r="AW2868" i="24"/>
  <c r="AW2213" i="24"/>
  <c r="AW887" i="24"/>
  <c r="AW528" i="24"/>
  <c r="AW943" i="24"/>
  <c r="AW1095" i="24"/>
  <c r="AW965" i="24"/>
  <c r="AW2109" i="24"/>
  <c r="AW3331" i="24"/>
  <c r="AW4350" i="24"/>
  <c r="AW3462" i="24"/>
  <c r="AW2894" i="24"/>
  <c r="AW2191" i="24"/>
  <c r="AW1667" i="24"/>
  <c r="AW865" i="24"/>
  <c r="AW419" i="24"/>
  <c r="AW3464" i="24"/>
  <c r="AW3482" i="24" s="1"/>
  <c r="AW3467" i="24"/>
  <c r="AW3203" i="24"/>
  <c r="AW2450" i="24"/>
  <c r="AW2468" i="24" s="1"/>
  <c r="AW4192" i="24"/>
  <c r="AW4210" i="24" s="1"/>
  <c r="AW2787" i="24"/>
  <c r="AW4478" i="24"/>
  <c r="AW4496" i="24" s="1"/>
  <c r="AW1878" i="24"/>
  <c r="AW1896" i="24" s="1"/>
  <c r="AW3723" i="24"/>
  <c r="AW3961" i="24"/>
  <c r="AW3099" i="24"/>
  <c r="AW4295" i="24"/>
  <c r="AW1461" i="24"/>
  <c r="AW343" i="24"/>
  <c r="AW2713" i="24"/>
  <c r="AW1981" i="24"/>
  <c r="AW1491" i="24"/>
  <c r="AW1621" i="24"/>
  <c r="AW1800" i="24"/>
  <c r="AW1818" i="24" s="1"/>
  <c r="AW655" i="24"/>
  <c r="AW425" i="24"/>
  <c r="AW373" i="24"/>
  <c r="AW266" i="24"/>
  <c r="AW254" i="24"/>
  <c r="AW581" i="24"/>
  <c r="AW708" i="24"/>
  <c r="AW726" i="24" s="1"/>
  <c r="AW633" i="24"/>
  <c r="AW1098" i="24"/>
  <c r="AW1116" i="24" s="1"/>
  <c r="AW893" i="24"/>
  <c r="AW1439" i="24"/>
  <c r="AW1332" i="24"/>
  <c r="AW1350" i="24" s="1"/>
  <c r="AW1019" i="24"/>
  <c r="AW916" i="24"/>
  <c r="AW934" i="24" s="1"/>
  <c r="AW1124" i="24"/>
  <c r="AW1142" i="24" s="1"/>
  <c r="AW1410" i="24"/>
  <c r="AW1428" i="24" s="1"/>
  <c r="AW1149" i="24"/>
  <c r="AW1357" i="24"/>
  <c r="AW1331" i="24"/>
  <c r="AW1465" i="24"/>
  <c r="AW1673" i="24"/>
  <c r="AW1592" i="24"/>
  <c r="AW1610" i="24" s="1"/>
  <c r="AW1514" i="24"/>
  <c r="AW1532" i="24" s="1"/>
  <c r="AW1777" i="24"/>
  <c r="AW1799" i="24"/>
  <c r="AW2034" i="24"/>
  <c r="AW2052" i="24" s="1"/>
  <c r="AW1904" i="24"/>
  <c r="AW1922" i="24" s="1"/>
  <c r="AW1855" i="24"/>
  <c r="AW2164" i="24"/>
  <c r="AW2182" i="24" s="1"/>
  <c r="AW2323" i="24"/>
  <c r="AW2268" i="24"/>
  <c r="AW2286" i="24" s="1"/>
  <c r="AW2527" i="24"/>
  <c r="AW2661" i="24"/>
  <c r="AW2791" i="24"/>
  <c r="AW2866" i="24"/>
  <c r="AW2884" i="24" s="1"/>
  <c r="AW2917" i="24"/>
  <c r="AW3021" i="24"/>
  <c r="AW3129" i="24"/>
  <c r="AW3230" i="24"/>
  <c r="AW3248" i="24" s="1"/>
  <c r="AW3282" i="24"/>
  <c r="AW3300" i="24" s="1"/>
  <c r="AW3259" i="24"/>
  <c r="AW3490" i="24"/>
  <c r="AW3508" i="24" s="1"/>
  <c r="AW3515" i="24"/>
  <c r="AW3594" i="24"/>
  <c r="AW3612" i="24" s="1"/>
  <c r="AW3597" i="24"/>
  <c r="AW3801" i="24"/>
  <c r="AW3906" i="24"/>
  <c r="AW3924" i="24" s="1"/>
  <c r="AW4009" i="24"/>
  <c r="AW4117" i="24"/>
  <c r="AW4143" i="24"/>
  <c r="AW4221" i="24"/>
  <c r="AW4377" i="24"/>
  <c r="AW4429" i="24"/>
  <c r="AW4529" i="24"/>
  <c r="AW4507" i="24"/>
  <c r="AW4037" i="24"/>
  <c r="AW3253" i="24"/>
  <c r="AW2525" i="24"/>
  <c r="AW1382" i="24"/>
  <c r="AW632" i="24"/>
  <c r="AW653" i="24"/>
  <c r="AW1824" i="24"/>
  <c r="AW1646" i="24"/>
  <c r="AW4528" i="24"/>
  <c r="AW2997" i="24"/>
  <c r="AW4168" i="24"/>
  <c r="AW4453" i="24"/>
  <c r="AW3725" i="24"/>
  <c r="AW2838" i="24"/>
  <c r="AW2292" i="24"/>
  <c r="AW1330" i="24"/>
  <c r="AW4219" i="24"/>
  <c r="AW3492" i="24"/>
  <c r="AW2760" i="24"/>
  <c r="AW2140" i="24"/>
  <c r="AW1724" i="24"/>
  <c r="AW1512" i="24"/>
  <c r="AW420" i="24"/>
  <c r="AW3384" i="24"/>
  <c r="AW4008" i="24"/>
  <c r="AW4346" i="24"/>
  <c r="AW3622" i="24"/>
  <c r="AW2916" i="24"/>
  <c r="AW2630" i="24"/>
  <c r="AW1641" i="24"/>
  <c r="AW1047" i="24"/>
  <c r="AW4141" i="24"/>
  <c r="AW3439" i="24"/>
  <c r="AW2681" i="24"/>
  <c r="AW2035" i="24"/>
  <c r="AW1538" i="24"/>
  <c r="AW1251" i="24"/>
  <c r="AW498" i="24"/>
  <c r="AW289" i="24"/>
  <c r="AW2499" i="24"/>
  <c r="AW3882" i="24"/>
  <c r="AW4137" i="24"/>
  <c r="AW293" i="24"/>
  <c r="AW3748" i="24"/>
  <c r="AW1334" i="24"/>
  <c r="AW2579" i="24"/>
  <c r="AW4659" i="24"/>
  <c r="AW3983" i="24"/>
  <c r="AW2111" i="24"/>
  <c r="AW4299" i="24"/>
  <c r="AW3415" i="24"/>
  <c r="AW4660" i="24"/>
  <c r="AW4678" i="24" s="1"/>
  <c r="AW3857" i="24"/>
  <c r="AW2294" i="24"/>
  <c r="AW2312" i="24" s="1"/>
  <c r="AW3307" i="24"/>
  <c r="AW681" i="24"/>
  <c r="AW317" i="24"/>
  <c r="AW1670" i="24"/>
  <c r="AW1688" i="24" s="1"/>
  <c r="AW1071" i="24"/>
  <c r="AW1539" i="24"/>
  <c r="AW2011" i="24"/>
  <c r="AW52" i="24"/>
  <c r="AW102" i="24"/>
  <c r="AW1231" i="24"/>
  <c r="AW1748" i="24"/>
  <c r="AW1766" i="24" s="1"/>
  <c r="AW1595" i="24"/>
  <c r="AW1773" i="24"/>
  <c r="AW1955" i="24"/>
  <c r="AW2241" i="24"/>
  <c r="AW2115" i="24"/>
  <c r="AW2528" i="24"/>
  <c r="AW2546" i="24" s="1"/>
  <c r="AW2271" i="24"/>
  <c r="AW2349" i="24"/>
  <c r="AW229" i="24"/>
  <c r="AW4293" i="24"/>
  <c r="AW3539" i="24"/>
  <c r="AW2785" i="24"/>
  <c r="AW2239" i="24"/>
  <c r="AW913" i="24"/>
  <c r="AW4033" i="24"/>
  <c r="AW3358" i="24"/>
  <c r="AW2448" i="24"/>
  <c r="AW2061" i="24"/>
  <c r="AW1148" i="24"/>
  <c r="AW731" i="24"/>
  <c r="AW995" i="24"/>
  <c r="AW1204" i="24"/>
  <c r="AW1070" i="24"/>
  <c r="AW2603" i="24"/>
  <c r="AW3881" i="24"/>
  <c r="AW16" i="24"/>
  <c r="AW945" i="24"/>
  <c r="AW1696" i="24"/>
  <c r="AW1714" i="24" s="1"/>
  <c r="AW1985" i="24"/>
  <c r="AW2216" i="24"/>
  <c r="AW2193" i="24"/>
  <c r="AW2060" i="24"/>
  <c r="AW2078" i="24" s="1"/>
  <c r="AW2709" i="24"/>
  <c r="AW3207" i="24"/>
  <c r="AW3255" i="24"/>
  <c r="AW3262" i="24" s="1"/>
  <c r="AW3649" i="24"/>
  <c r="AW3441" i="24"/>
  <c r="AW3623" i="24"/>
  <c r="AW3645" i="24"/>
  <c r="AW3593" i="24"/>
  <c r="AW4010" i="24"/>
  <c r="AW4028" i="24" s="1"/>
  <c r="AW4165" i="24"/>
  <c r="AW4243" i="24"/>
  <c r="AW4347" i="24"/>
  <c r="AW4555" i="24"/>
  <c r="AW4715" i="24"/>
  <c r="AW3127" i="24"/>
  <c r="AW2577" i="24"/>
  <c r="AW1723" i="24"/>
  <c r="AW1017" i="24"/>
  <c r="AW2764" i="24"/>
  <c r="AW966" i="24"/>
  <c r="AW3123" i="24"/>
  <c r="AW3309" i="24"/>
  <c r="AW3934" i="24"/>
  <c r="AW3387" i="24"/>
  <c r="AW2032" i="24"/>
  <c r="AW1229" i="24"/>
  <c r="AW424" i="24"/>
  <c r="AW2919" i="24"/>
  <c r="AW3929" i="24"/>
  <c r="AW4194" i="24"/>
  <c r="AW3305" i="24"/>
  <c r="AW2656" i="24"/>
  <c r="AW2447" i="24"/>
  <c r="AW1381" i="24"/>
  <c r="AW1074" i="24"/>
  <c r="AW3932" i="24"/>
  <c r="AW3950" i="24" s="1"/>
  <c r="AW251" i="24"/>
  <c r="AW79" i="24"/>
  <c r="AW577" i="24"/>
  <c r="AW785" i="24"/>
  <c r="AW733" i="24"/>
  <c r="AW786" i="24"/>
  <c r="AW804" i="24" s="1"/>
  <c r="AW838" i="24"/>
  <c r="AW856" i="24" s="1"/>
  <c r="AW1046" i="24"/>
  <c r="AW1064" i="24" s="1"/>
  <c r="AW841" i="24"/>
  <c r="AW1097" i="24"/>
  <c r="AW1409" i="24"/>
  <c r="AW993" i="24"/>
  <c r="AW1335" i="24"/>
  <c r="AW1725" i="24"/>
  <c r="AW1722" i="24"/>
  <c r="AW1740" i="24" s="1"/>
  <c r="AW2245" i="24"/>
  <c r="AW2089" i="24"/>
  <c r="AW2502" i="24"/>
  <c r="AW2520" i="24" s="1"/>
  <c r="AW2788" i="24"/>
  <c r="AW2806" i="24" s="1"/>
  <c r="AW2372" i="24"/>
  <c r="AW2390" i="24" s="1"/>
  <c r="AW2892" i="24"/>
  <c r="AW2910" i="24" s="1"/>
  <c r="AW2943" i="24"/>
  <c r="AW3103" i="24"/>
  <c r="AW2970" i="24"/>
  <c r="AW2988" i="24" s="1"/>
  <c r="AW3256" i="24"/>
  <c r="AW3274" i="24" s="1"/>
  <c r="AW3671" i="24"/>
  <c r="AW3909" i="24"/>
  <c r="AW4039" i="24"/>
  <c r="AW4270" i="24"/>
  <c r="AW4288" i="24" s="1"/>
  <c r="AW4403" i="24"/>
  <c r="AW4530" i="24"/>
  <c r="AW4548" i="24" s="1"/>
  <c r="AW4581" i="24"/>
  <c r="AW4685" i="24"/>
  <c r="AW4557" i="24"/>
  <c r="AW3752" i="24"/>
  <c r="AW3098" i="24"/>
  <c r="AW2578" i="24"/>
  <c r="AW1980" i="24"/>
  <c r="AW1281" i="24"/>
  <c r="AW710" i="24"/>
  <c r="AW1490" i="24"/>
  <c r="AW735" i="24"/>
  <c r="AW3440" i="24"/>
  <c r="AW3981" i="24"/>
  <c r="AW4116" i="24"/>
  <c r="AW4011" i="24"/>
  <c r="AW3284" i="24"/>
  <c r="AW2374" i="24"/>
  <c r="AW2058" i="24"/>
  <c r="AW1407" i="24"/>
  <c r="AW709" i="24"/>
  <c r="AW398" i="24"/>
  <c r="AW1750" i="24"/>
  <c r="AW1043" i="24"/>
  <c r="AW4397" i="24"/>
  <c r="AW2711" i="24"/>
  <c r="AW4193" i="24"/>
  <c r="AW4059" i="24"/>
  <c r="AW3336" i="24"/>
  <c r="AW2477" i="24"/>
  <c r="AW2321" i="24"/>
  <c r="AW1385" i="24"/>
  <c r="AW706" i="24"/>
  <c r="AW3463" i="24"/>
  <c r="AW4425" i="24"/>
  <c r="AW4608" i="24"/>
  <c r="AW4626" i="24" s="1"/>
  <c r="AW1803" i="24"/>
  <c r="AW3493" i="24"/>
  <c r="AW3802" i="24"/>
  <c r="AW3820" i="24" s="1"/>
  <c r="AW2008" i="24"/>
  <c r="AW2026" i="24" s="1"/>
  <c r="AW2865" i="24"/>
  <c r="AW1540" i="24"/>
  <c r="AW3048" i="24"/>
  <c r="AW3066" i="24" s="1"/>
  <c r="AW1279" i="24"/>
  <c r="AW2580" i="24"/>
  <c r="AW2598" i="24" s="1"/>
  <c r="AW447" i="24"/>
  <c r="AW399" i="24"/>
  <c r="AW422" i="24"/>
  <c r="AW440" i="24" s="1"/>
  <c r="AW29" i="24"/>
  <c r="AW129" i="24"/>
  <c r="AW54" i="24"/>
  <c r="AW28" i="24"/>
  <c r="AW128" i="24"/>
  <c r="AW53" i="24"/>
  <c r="AW682" i="24"/>
  <c r="AW700" i="24" s="1"/>
  <c r="AW1127" i="24"/>
  <c r="AW815" i="24"/>
  <c r="AW867" i="24"/>
  <c r="AW1075" i="24"/>
  <c r="AW889" i="24"/>
  <c r="AW103" i="24"/>
  <c r="AW1384" i="24"/>
  <c r="AW1402" i="24" s="1"/>
  <c r="AW1175" i="24"/>
  <c r="AW1383" i="24"/>
  <c r="AW2033" i="24"/>
  <c r="AW1643" i="24"/>
  <c r="AW1569" i="24"/>
  <c r="AW2293" i="24"/>
  <c r="AW1829" i="24"/>
  <c r="AW2167" i="24"/>
  <c r="AW2137" i="24"/>
  <c r="AW2063" i="24"/>
  <c r="AW2531" i="24"/>
  <c r="AW2424" i="24"/>
  <c r="AW2442" i="24" s="1"/>
  <c r="AW2401" i="24"/>
  <c r="AW2346" i="24"/>
  <c r="AW2364" i="24" s="1"/>
  <c r="AW2554" i="24"/>
  <c r="AW2572" i="24" s="1"/>
  <c r="AW2683" i="24"/>
  <c r="AW2658" i="24"/>
  <c r="AW2676" i="24" s="1"/>
  <c r="AW2921" i="24"/>
  <c r="AW2817" i="24"/>
  <c r="AW2944" i="24"/>
  <c r="AW2962" i="24" s="1"/>
  <c r="AW2999" i="24"/>
  <c r="AW3152" i="24"/>
  <c r="AW3170" i="24" s="1"/>
  <c r="AW3675" i="24"/>
  <c r="AW3672" i="24"/>
  <c r="AW3690" i="24" s="1"/>
  <c r="AW3779" i="24"/>
  <c r="AW3727" i="24"/>
  <c r="AW4062" i="24"/>
  <c r="AW4080" i="24" s="1"/>
  <c r="AW4065" i="24"/>
  <c r="AW4273" i="24"/>
  <c r="AW4452" i="24"/>
  <c r="AW4470" i="24" s="1"/>
  <c r="AW4533" i="24"/>
  <c r="AW4582" i="24"/>
  <c r="AW4600" i="24" s="1"/>
  <c r="AW4686" i="24"/>
  <c r="AW4704" i="24" s="1"/>
  <c r="AW4689" i="24"/>
  <c r="AW4505" i="24"/>
  <c r="AW3617" i="24"/>
  <c r="AW2968" i="24"/>
  <c r="AW2396" i="24"/>
  <c r="AW2318" i="24"/>
  <c r="AW627" i="24"/>
  <c r="AW2161" i="24"/>
  <c r="AW2010" i="24"/>
  <c r="AW3362" i="24"/>
  <c r="AW4086" i="24"/>
  <c r="AW4371" i="24"/>
  <c r="AW4710" i="24"/>
  <c r="AW4190" i="24"/>
  <c r="AW3257" i="24"/>
  <c r="AW2655" i="24"/>
  <c r="AW2166" i="24"/>
  <c r="AW1719" i="24"/>
  <c r="AW914" i="24"/>
  <c r="AW4662" i="24"/>
  <c r="AW3206" i="24"/>
  <c r="AW2452" i="24"/>
  <c r="AW1928" i="24"/>
  <c r="AW549" i="24"/>
  <c r="AW315" i="24"/>
  <c r="AW2604" i="24"/>
  <c r="AW1360" i="24"/>
  <c r="AW3019" i="24"/>
  <c r="AW3904" i="24"/>
  <c r="AW761" i="24"/>
  <c r="AW4115" i="24"/>
  <c r="AW2659" i="24"/>
  <c r="AW1464" i="24"/>
  <c r="AW264" i="24"/>
  <c r="AW252" i="24"/>
  <c r="AW27" i="24"/>
  <c r="AW127" i="24"/>
  <c r="AW4683" i="24"/>
  <c r="AW3856" i="24"/>
  <c r="AW2343" i="24"/>
  <c r="AW1854" i="24"/>
  <c r="AW1438" i="24"/>
  <c r="AW2395" i="24"/>
  <c r="AW862" i="24"/>
  <c r="AW3154" i="24"/>
  <c r="AW3160" i="24" s="1"/>
  <c r="AW4661" i="24"/>
  <c r="AW3149" i="24"/>
  <c r="AW2707" i="24"/>
  <c r="AW1745" i="24"/>
  <c r="AW1408" i="24"/>
  <c r="AW783" i="24"/>
  <c r="AW3437" i="24"/>
  <c r="AW2141" i="24"/>
  <c r="AW3646" i="24"/>
  <c r="AW3664" i="24" s="1"/>
  <c r="AW3541" i="24"/>
  <c r="AW1903" i="24"/>
  <c r="AW3958" i="24"/>
  <c r="AW3976" i="24" s="1"/>
  <c r="AW3073" i="24"/>
  <c r="AW3308" i="24"/>
  <c r="AW3326" i="24" s="1"/>
  <c r="AW863" i="24"/>
  <c r="AW3853" i="24"/>
  <c r="AW292" i="24"/>
  <c r="AW310" i="24" s="1"/>
  <c r="AW1543" i="24"/>
  <c r="AW2840" i="24"/>
  <c r="AW2858" i="24" s="1"/>
  <c r="AW1257" i="24"/>
  <c r="AW2189" i="24"/>
  <c r="AW525" i="24"/>
  <c r="AW1488" i="24"/>
  <c r="AW1506" i="24" s="1"/>
  <c r="AW370" i="24"/>
  <c r="AW388" i="24" s="1"/>
  <c r="AW451" i="24"/>
  <c r="AW76" i="24"/>
  <c r="AW318" i="24"/>
  <c r="AW526" i="24"/>
  <c r="AW544" i="24" s="1"/>
  <c r="AW555" i="24"/>
  <c r="AW448" i="24"/>
  <c r="AW466" i="24" s="1"/>
  <c r="AW711" i="24"/>
  <c r="AW578" i="24"/>
  <c r="AW596" i="24" s="1"/>
  <c r="AW919" i="24"/>
  <c r="AW915" i="24"/>
  <c r="AW1123" i="24"/>
  <c r="AW994" i="24"/>
  <c r="AW1012" i="24" s="1"/>
  <c r="AW1435" i="24"/>
  <c r="AW1176" i="24"/>
  <c r="AW1194" i="24" s="1"/>
  <c r="AW1413" i="24"/>
  <c r="AW1617" i="24"/>
  <c r="AW2397" i="24"/>
  <c r="AW1517" i="24"/>
  <c r="AW1982" i="24"/>
  <c r="AW2000" i="24" s="1"/>
  <c r="AW1852" i="24"/>
  <c r="AW1870" i="24" s="1"/>
  <c r="AW1877" i="24"/>
  <c r="AW1884" i="24" s="1"/>
  <c r="AW2215" i="24"/>
  <c r="AW2320" i="24"/>
  <c r="AW2338" i="24" s="1"/>
  <c r="AW2476" i="24"/>
  <c r="AW2494" i="24" s="1"/>
  <c r="AW2606" i="24"/>
  <c r="AW2624" i="24" s="1"/>
  <c r="AW2449" i="24"/>
  <c r="AW2456" i="24" s="1"/>
  <c r="AW2375" i="24"/>
  <c r="AW2583" i="24"/>
  <c r="AW226" i="24"/>
  <c r="AW2739" i="24"/>
  <c r="AW2687" i="24"/>
  <c r="AW189" i="24" s="1"/>
  <c r="AW2995" i="24"/>
  <c r="AW3022" i="24"/>
  <c r="AW3040" i="24" s="1"/>
  <c r="AW3047" i="24"/>
  <c r="AW3054" i="24" s="1"/>
  <c r="AW3311" i="24"/>
  <c r="AW3229" i="24"/>
  <c r="AW3337" i="24"/>
  <c r="AW3281" i="24"/>
  <c r="AW3360" i="24"/>
  <c r="AW3378" i="24" s="1"/>
  <c r="AW3516" i="24"/>
  <c r="AW3534" i="24" s="1"/>
  <c r="AW3386" i="24"/>
  <c r="AW3404" i="24" s="1"/>
  <c r="AW3571" i="24"/>
  <c r="AW3697" i="24"/>
  <c r="AW3831" i="24"/>
  <c r="AW3987" i="24"/>
  <c r="AW4088" i="24"/>
  <c r="AW4106" i="24" s="1"/>
  <c r="AW4217" i="24"/>
  <c r="AW4224" i="24" s="1"/>
  <c r="AW4455" i="24"/>
  <c r="AW4477" i="24"/>
  <c r="AW4611" i="24"/>
  <c r="AW4633" i="24"/>
  <c r="AW4475" i="24"/>
  <c r="AW3570" i="24"/>
  <c r="AW2890" i="24"/>
  <c r="AW2270" i="24"/>
  <c r="AW1615" i="24"/>
  <c r="AW1018" i="24"/>
  <c r="AW393" i="24"/>
  <c r="AW606" i="24"/>
  <c r="AW2734" i="24"/>
  <c r="AW4064" i="24"/>
  <c r="AW2837" i="24"/>
  <c r="AW4007" i="24"/>
  <c r="AW3335" i="24"/>
  <c r="AW2192" i="24"/>
  <c r="AW1173" i="24"/>
  <c r="AW705" i="24"/>
  <c r="AW3829" i="24"/>
  <c r="AW3046" i="24"/>
  <c r="AW2347" i="24"/>
  <c r="AW1746" i="24"/>
  <c r="AW1252" i="24"/>
  <c r="AW550" i="24"/>
  <c r="AW523" i="24"/>
  <c r="AW3409" i="24"/>
  <c r="AW3877" i="24"/>
  <c r="AW4376" i="24"/>
  <c r="AW4580" i="24"/>
  <c r="AW3800" i="24"/>
  <c r="AW2972" i="24"/>
  <c r="AW2344" i="24"/>
  <c r="AW2005" i="24"/>
  <c r="AW1178" i="24"/>
  <c r="AW787" i="24"/>
  <c r="AW2217" i="24"/>
  <c r="AW3903" i="24"/>
  <c r="AW4532" i="24"/>
  <c r="AW4583" i="24"/>
  <c r="AW3726" i="24"/>
  <c r="AW3075" i="24"/>
  <c r="AW2685" i="24"/>
  <c r="AW188" i="24" s="1"/>
  <c r="AW1983" i="24"/>
  <c r="AW1303" i="24"/>
  <c r="AW784" i="24"/>
  <c r="AW3828" i="24"/>
  <c r="AW3846" i="24" s="1"/>
  <c r="AW1699" i="24"/>
  <c r="AW3567" i="24"/>
  <c r="AW4348" i="24"/>
  <c r="AW4366" i="24" s="1"/>
  <c r="AW656" i="24"/>
  <c r="AW674" i="24" s="1"/>
  <c r="AW3957" i="24"/>
  <c r="AW4139" i="24"/>
  <c r="AW4146" i="24" s="1"/>
  <c r="AW4556" i="24"/>
  <c r="AW4574" i="24" s="1"/>
  <c r="AW3178" i="24"/>
  <c r="AW3196" i="24" s="1"/>
  <c r="AW4634" i="24"/>
  <c r="AW4652" i="24" s="1"/>
  <c r="AW3775" i="24"/>
  <c r="AW295" i="24"/>
  <c r="AW1565" i="24"/>
  <c r="AW2843" i="24"/>
  <c r="AW941" i="24"/>
  <c r="AW2453" i="24"/>
  <c r="AW500" i="24"/>
  <c r="AW518" i="24" s="1"/>
  <c r="AW1591" i="24"/>
  <c r="AW253" i="24"/>
  <c r="AW499" i="24"/>
  <c r="AW77" i="24"/>
  <c r="AW347" i="24"/>
  <c r="AW734" i="24"/>
  <c r="AW752" i="24" s="1"/>
  <c r="AW477" i="24"/>
  <c r="AW551" i="24"/>
  <c r="AW759" i="24"/>
  <c r="AW630" i="24"/>
  <c r="AW648" i="24" s="1"/>
  <c r="AW607" i="24"/>
  <c r="AW1072" i="24"/>
  <c r="AW1090" i="24" s="1"/>
  <c r="AW1201" i="24"/>
  <c r="AW1228" i="24"/>
  <c r="AW1246" i="24" s="1"/>
  <c r="AW1487" i="24"/>
  <c r="AW1205" i="24"/>
  <c r="AW1150" i="24"/>
  <c r="AW1168" i="24" s="1"/>
  <c r="AW1358" i="24"/>
  <c r="AW1376" i="24" s="1"/>
  <c r="AW151" i="24"/>
  <c r="AW154" i="24"/>
  <c r="AW1774" i="24"/>
  <c r="AW1792" i="24" s="1"/>
  <c r="AW2037" i="24"/>
  <c r="AW1930" i="24"/>
  <c r="AW1948" i="24" s="1"/>
  <c r="AW1929" i="24"/>
  <c r="AW2557" i="24"/>
  <c r="AW176" i="24"/>
  <c r="AW2190" i="24"/>
  <c r="AW2208" i="24" s="1"/>
  <c r="AW2371" i="24"/>
  <c r="AW2505" i="24"/>
  <c r="AW2635" i="24"/>
  <c r="AW2423" i="24"/>
  <c r="AW2631" i="24"/>
  <c r="AW2638" i="24" s="1"/>
  <c r="AW227" i="24"/>
  <c r="AW2736" i="24"/>
  <c r="AW2754" i="24" s="1"/>
  <c r="AW2918" i="24"/>
  <c r="AW2936" i="24" s="1"/>
  <c r="AW2813" i="24"/>
  <c r="AW2996" i="24"/>
  <c r="AW3014" i="24" s="1"/>
  <c r="AW3359" i="24"/>
  <c r="AW3334" i="24"/>
  <c r="AW3352" i="24" s="1"/>
  <c r="AW3285" i="24"/>
  <c r="AW3519" i="24"/>
  <c r="AW3619" i="24"/>
  <c r="AW3880" i="24"/>
  <c r="AW3898" i="24" s="1"/>
  <c r="AW4091" i="24"/>
  <c r="AW4061" i="24"/>
  <c r="AW4068" i="24" s="1"/>
  <c r="AW4087" i="24"/>
  <c r="AW4166" i="24"/>
  <c r="AW4184" i="24" s="1"/>
  <c r="AW4325" i="24"/>
  <c r="AW4399" i="24"/>
  <c r="AW4406" i="24" s="1"/>
  <c r="AW4426" i="24"/>
  <c r="AW4444" i="24" s="1"/>
  <c r="AW4559" i="24"/>
  <c r="AW4712" i="24"/>
  <c r="AW4730" i="24" s="1"/>
  <c r="AW241" i="24" s="1"/>
  <c r="AW4345" i="24"/>
  <c r="AW3513" i="24"/>
  <c r="AW2920" i="24"/>
  <c r="AW2188" i="24"/>
  <c r="AW1645" i="24"/>
  <c r="AW1121" i="24"/>
  <c r="AW397" i="24"/>
  <c r="AW1563" i="24"/>
  <c r="AW2348" i="24"/>
  <c r="AW3101" i="24"/>
  <c r="AW3644" i="24"/>
  <c r="AW4714" i="24"/>
  <c r="AW4085" i="24"/>
  <c r="AW3180" i="24"/>
  <c r="AW2551" i="24"/>
  <c r="AW1953" i="24"/>
  <c r="AW1177" i="24"/>
  <c r="AW732" i="24"/>
  <c r="AW4506" i="24"/>
  <c r="AW3830" i="24"/>
  <c r="AW2967" i="24"/>
  <c r="AW2607" i="24"/>
  <c r="AW2006" i="24"/>
  <c r="AW1230" i="24"/>
  <c r="AW813" i="24"/>
  <c r="AW1693" i="24"/>
  <c r="AW2733" i="24"/>
  <c r="AW3986" i="24"/>
  <c r="AW4297" i="24"/>
  <c r="AW3852" i="24"/>
  <c r="AW628" i="24"/>
  <c r="AW1433" i="24"/>
  <c r="AW2474" i="24"/>
  <c r="AW1333" i="24"/>
  <c r="AW524" i="24"/>
  <c r="AW534" i="24" s="1"/>
  <c r="AW1901" i="24"/>
  <c r="AW341" i="24"/>
  <c r="AW2110" i="24"/>
  <c r="AW1278" i="24"/>
  <c r="AW2162" i="24"/>
  <c r="AW3049" i="24"/>
  <c r="AW1902" i="24"/>
  <c r="AW3232" i="24"/>
  <c r="AW3955" i="24"/>
  <c r="AW1801" i="24"/>
  <c r="AW3465" i="24"/>
  <c r="AW3959" i="24"/>
  <c r="AW3700" i="24"/>
  <c r="AW4272" i="24"/>
  <c r="AW2634" i="24"/>
  <c r="AW3332" i="24"/>
  <c r="AW3930" i="24"/>
  <c r="AW4349" i="24"/>
  <c r="AW2530" i="24"/>
  <c r="AW3621" i="24"/>
  <c r="AW1486" i="24"/>
  <c r="AW4142" i="24"/>
  <c r="AW3283" i="24"/>
  <c r="AW2009" i="24"/>
  <c r="AW4632" i="24"/>
  <c r="AW4658" i="24"/>
  <c r="AW4553" i="24"/>
  <c r="AW4480" i="24"/>
  <c r="AW4454" i="24"/>
  <c r="AW4320" i="24"/>
  <c r="AW4167" i="24"/>
  <c r="AW4090" i="24"/>
  <c r="AW4034" i="24"/>
  <c r="AW3826" i="24"/>
  <c r="AW3778" i="24"/>
  <c r="AW3595" i="24"/>
  <c r="AW3670" i="24"/>
  <c r="AW3514" i="24"/>
  <c r="AW3461" i="24"/>
  <c r="AW3306" i="24"/>
  <c r="AW3231" i="24"/>
  <c r="AW3024" i="24"/>
  <c r="AW3045" i="24"/>
  <c r="AW2816" i="24"/>
  <c r="AW2811" i="24"/>
  <c r="AW2712" i="24"/>
  <c r="AW2759" i="24"/>
  <c r="AW2503" i="24"/>
  <c r="AW2555" i="24"/>
  <c r="AW2504" i="24"/>
  <c r="AW2425" i="24"/>
  <c r="AW2136" i="24"/>
  <c r="AW2114" i="24"/>
  <c r="AW2243" i="24"/>
  <c r="AW2269" i="24"/>
  <c r="AW1927" i="24"/>
  <c r="AW1979" i="24"/>
  <c r="AW1906" i="24"/>
  <c r="AW1849" i="24"/>
  <c r="AW1593" i="24"/>
  <c r="AW1642" i="24"/>
  <c r="AW1463" i="24"/>
  <c r="AW1356" i="24"/>
  <c r="AW1308" i="24"/>
  <c r="AW1225" i="24"/>
  <c r="AW1515" i="24"/>
  <c r="AW1437" i="24"/>
  <c r="AW944" i="24"/>
  <c r="AW1096" i="24"/>
  <c r="AW939" i="24"/>
  <c r="AW991" i="24"/>
  <c r="AW918" i="24"/>
  <c r="AW758" i="24"/>
  <c r="AW601" i="24"/>
  <c r="AW605" i="24"/>
  <c r="AW368" i="24"/>
  <c r="AW394" i="24"/>
  <c r="AW449" i="24"/>
  <c r="AW527" i="24"/>
  <c r="AW631" i="24"/>
  <c r="AW788" i="24"/>
  <c r="AW1619" i="24"/>
  <c r="AW680" i="24"/>
  <c r="AW1541" i="24"/>
  <c r="AW2088" i="24"/>
  <c r="AW970" i="24"/>
  <c r="AW2296" i="24"/>
  <c r="AW1590" i="24"/>
  <c r="AW2422" i="24"/>
  <c r="AW1776" i="24"/>
  <c r="AW1100" i="24"/>
  <c r="AW1749" i="24"/>
  <c r="AW3751" i="24"/>
  <c r="AW4138" i="24"/>
  <c r="AW4148" i="24" s="1"/>
  <c r="AW2400" i="24"/>
  <c r="AW3357" i="24"/>
  <c r="AW4688" i="24"/>
  <c r="AW3201" i="24"/>
  <c r="AW3491" i="24"/>
  <c r="AW4112" i="24"/>
  <c r="AW4122" i="24" s="1"/>
  <c r="AW3128" i="24"/>
  <c r="AW3907" i="24"/>
  <c r="AW497" i="24"/>
  <c r="AW2998" i="24"/>
  <c r="AW3414" i="24"/>
  <c r="AW2945" i="24"/>
  <c r="AW3722" i="24"/>
  <c r="AW2660" i="24"/>
  <c r="AW4241" i="24"/>
  <c r="AW3960" i="24"/>
  <c r="AW4502" i="24"/>
  <c r="AW3803" i="24"/>
  <c r="AW4713" i="24"/>
  <c r="AW4584" i="24"/>
  <c r="AW4527" i="24"/>
  <c r="AW4501" i="24"/>
  <c r="AW4450" i="24"/>
  <c r="AW4267" i="24"/>
  <c r="AW4164" i="24"/>
  <c r="AW4174" i="24" s="1"/>
  <c r="AW4089" i="24"/>
  <c r="AW4063" i="24"/>
  <c r="AW3825" i="24"/>
  <c r="AW3851" i="24"/>
  <c r="AW3592" i="24"/>
  <c r="AW3673" i="24"/>
  <c r="AW3279" i="24"/>
  <c r="AW3388" i="24"/>
  <c r="AW3310" i="24"/>
  <c r="AW3176" i="24"/>
  <c r="AW3153" i="24"/>
  <c r="AW3023" i="24"/>
  <c r="AW2941" i="24"/>
  <c r="AW2946" i="24"/>
  <c r="AW2815" i="24"/>
  <c r="AW2737" i="24"/>
  <c r="AW2426" i="24"/>
  <c r="AW2552" i="24"/>
  <c r="AW2373" i="24"/>
  <c r="AW2295" i="24"/>
  <c r="AW2062" i="24"/>
  <c r="AW2240" i="24"/>
  <c r="AW2266" i="24"/>
  <c r="AW1905" i="24"/>
  <c r="AW1954" i="24"/>
  <c r="AW1797" i="24"/>
  <c r="AW1827" i="24"/>
  <c r="AW1984" i="24"/>
  <c r="AW1568" i="24"/>
  <c r="AW1460" i="24"/>
  <c r="AW1282" i="24"/>
  <c r="AW1199" i="24"/>
  <c r="AW1203" i="24"/>
  <c r="AW1329" i="24"/>
  <c r="AW1355" i="24"/>
  <c r="AW1022" i="24"/>
  <c r="AW917" i="24"/>
  <c r="AW969" i="24"/>
  <c r="AW757" i="24"/>
  <c r="AW684" i="24"/>
  <c r="AW579" i="24"/>
  <c r="AW602" i="24"/>
  <c r="AW294" i="24"/>
  <c r="AW320" i="24"/>
  <c r="AW446" i="24"/>
  <c r="AW319" i="24"/>
  <c r="AW472" i="24"/>
  <c r="AW809" i="24"/>
  <c r="AW657" i="24"/>
  <c r="AW654" i="24"/>
  <c r="AW1485" i="24"/>
  <c r="AW2738" i="24"/>
  <c r="AW1125" i="24"/>
  <c r="AW501" i="24"/>
  <c r="AW2139" i="24"/>
  <c r="AW316" i="24"/>
  <c r="AW1698" i="24"/>
  <c r="AW891" i="24"/>
  <c r="AW1957" i="24"/>
  <c r="AW1697" i="24"/>
  <c r="AW3773" i="24"/>
  <c r="AW4216" i="24"/>
  <c r="AW2451" i="24"/>
  <c r="AW3565" i="24"/>
  <c r="AW4294" i="24"/>
  <c r="AW4709" i="24"/>
  <c r="AW3097" i="24"/>
  <c r="AW3543" i="24"/>
  <c r="AW4215" i="24"/>
  <c r="AW1255" i="24"/>
  <c r="AW1879" i="24"/>
  <c r="AW3050" i="24"/>
  <c r="AW1226" i="24"/>
  <c r="AW2863" i="24"/>
  <c r="AW3669" i="24"/>
  <c r="AW4635" i="24"/>
  <c r="AW3227" i="24"/>
  <c r="AW4476" i="24"/>
  <c r="AW4479" i="24"/>
  <c r="AW3258" i="24"/>
  <c r="AW91" i="24"/>
  <c r="AW575" i="24"/>
  <c r="AW576" i="24"/>
  <c r="AW580" i="24"/>
  <c r="AW1126" i="24"/>
  <c r="AW445" i="24"/>
  <c r="AW372" i="24"/>
  <c r="AW475" i="24"/>
  <c r="AW267" i="24"/>
  <c r="AW892" i="24"/>
  <c r="AW1511" i="24"/>
  <c r="AW1044" i="24"/>
  <c r="AW1828" i="24"/>
  <c r="AW2864" i="24"/>
  <c r="AW1277" i="24"/>
  <c r="AW2529" i="24"/>
  <c r="AW1489" i="24"/>
  <c r="AW2682" i="24"/>
  <c r="AW1152" i="24"/>
  <c r="AW2135" i="24"/>
  <c r="AW1564" i="24"/>
  <c r="AW1958" i="24"/>
  <c r="AW4606" i="24"/>
  <c r="AW2812" i="24"/>
  <c r="AW3566" i="24"/>
  <c r="AW4323" i="24"/>
  <c r="AW450" i="24"/>
  <c r="AW3102" i="24"/>
  <c r="AW3540" i="24"/>
  <c r="AW4319" i="24"/>
  <c r="AW1411" i="24"/>
  <c r="AW3436" i="24"/>
  <c r="AW3855" i="24"/>
  <c r="AW2473" i="24"/>
  <c r="AW3071" i="24"/>
  <c r="AW3596" i="24"/>
  <c r="AW4246" i="24"/>
  <c r="AW1069" i="24"/>
  <c r="AW3072" i="24"/>
  <c r="AW3933" i="24"/>
  <c r="AW3413" i="24"/>
  <c r="AW4610" i="24"/>
  <c r="AW3774" i="24"/>
  <c r="AW4687" i="24"/>
  <c r="AW4605" i="24"/>
  <c r="AW4558" i="24"/>
  <c r="AW4427" i="24"/>
  <c r="AW4324" i="24"/>
  <c r="AW4271" i="24"/>
  <c r="AW4163" i="24"/>
  <c r="AW3985" i="24"/>
  <c r="AW4060" i="24"/>
  <c r="AW4070" i="24" s="1"/>
  <c r="AW3777" i="24"/>
  <c r="AW3695" i="24"/>
  <c r="AW3674" i="24"/>
  <c r="AW3591" i="24"/>
  <c r="AW3466" i="24"/>
  <c r="AW3254" i="24"/>
  <c r="AW3361" i="24"/>
  <c r="AW3175" i="24"/>
  <c r="AW2889" i="24"/>
  <c r="AW2842" i="24"/>
  <c r="AW2763" i="24"/>
  <c r="AW2790" i="24"/>
  <c r="AW2582" i="24"/>
  <c r="AW2526" i="24"/>
  <c r="AW2369" i="24"/>
  <c r="AW2629" i="24"/>
  <c r="AW2218" i="24"/>
  <c r="AW2165" i="24"/>
  <c r="AW2214" i="24"/>
  <c r="AW2057" i="24"/>
  <c r="AW2083" i="24"/>
  <c r="AW1931" i="24"/>
  <c r="AW1771" i="24"/>
  <c r="AW1772" i="24"/>
  <c r="AW2113" i="24"/>
  <c r="AW1616" i="24"/>
  <c r="AW1853" i="24"/>
  <c r="AW1672" i="24"/>
  <c r="AW1151" i="24"/>
  <c r="AW1174" i="24"/>
  <c r="AW1386" i="24"/>
  <c r="AW1304" i="24"/>
  <c r="AW1256" i="24"/>
  <c r="AW839" i="24"/>
  <c r="AW888" i="24"/>
  <c r="AW840" i="24"/>
  <c r="AW683" i="24"/>
  <c r="AW658" i="24"/>
  <c r="AW553" i="24"/>
  <c r="AW835" i="24"/>
  <c r="AW476" i="24"/>
  <c r="AW423" i="24"/>
  <c r="AW263" i="24"/>
  <c r="AW371" i="24"/>
  <c r="AW1412" i="24"/>
  <c r="AW1694" i="24"/>
  <c r="AW814" i="24"/>
  <c r="AW992" i="24"/>
  <c r="AW3020" i="24"/>
  <c r="AW861" i="24"/>
  <c r="AW502" i="24"/>
  <c r="AW1567" i="24"/>
  <c r="AW836" i="24"/>
  <c r="AW1620" i="24"/>
  <c r="AW2500" i="24"/>
  <c r="AW2510" i="24" s="1"/>
  <c r="AW1021" i="24"/>
  <c r="AW3878" i="24"/>
  <c r="AW4657" i="24"/>
  <c r="AW3202" i="24"/>
  <c r="AW3721" i="24"/>
  <c r="AW4402" i="24"/>
  <c r="AW1875" i="24"/>
  <c r="AW3179" i="24"/>
  <c r="AW4372" i="24"/>
  <c r="AW4382" i="24" s="1"/>
  <c r="AW1823" i="24"/>
  <c r="AW3487" i="24"/>
  <c r="AW4012" i="24"/>
  <c r="AW2317" i="24"/>
  <c r="AW3228" i="24"/>
  <c r="AW3238" i="24" s="1"/>
  <c r="AW3647" i="24"/>
  <c r="AW4220" i="24"/>
  <c r="AW1516" i="24"/>
  <c r="AW3124" i="24"/>
  <c r="AW4684" i="24"/>
  <c r="AW3435" i="24"/>
  <c r="AW4636" i="24"/>
  <c r="AW265" i="24"/>
  <c r="AW473" i="24"/>
  <c r="AW421" i="24"/>
  <c r="AW428" i="24" s="1"/>
  <c r="AW26" i="24"/>
  <c r="AW126" i="24"/>
  <c r="AW967" i="24"/>
  <c r="AW737" i="24"/>
  <c r="AW890" i="24"/>
  <c r="AW908" i="24" s="1"/>
  <c r="AW1647" i="24"/>
  <c r="AW1049" i="24"/>
  <c r="AW1153" i="24"/>
  <c r="AW1306" i="24"/>
  <c r="AW1324" i="24" s="1"/>
  <c r="AW1513" i="24"/>
  <c r="AW1520" i="24" s="1"/>
  <c r="AW1907" i="24"/>
  <c r="AW2085" i="24"/>
  <c r="AW2086" i="24"/>
  <c r="AW2104" i="24" s="1"/>
  <c r="AW2632" i="24"/>
  <c r="AW2650" i="24" s="1"/>
  <c r="AW2947" i="24"/>
  <c r="AW2421" i="24"/>
  <c r="AW2841" i="24"/>
  <c r="AW3956" i="24"/>
  <c r="AW4268" i="24"/>
  <c r="AW4579" i="24"/>
  <c r="AW4531" i="24"/>
  <c r="AW3747" i="24"/>
  <c r="AW2971" i="24"/>
  <c r="AW2399" i="24"/>
  <c r="AW1798" i="24"/>
  <c r="AW1459" i="24"/>
  <c r="AW736" i="24"/>
  <c r="AW4373" i="24"/>
  <c r="AW4380" i="24" s="1"/>
  <c r="AW3905" i="24"/>
  <c r="AW3698" i="24"/>
  <c r="AW3716" i="24" s="1"/>
  <c r="AW3385" i="24"/>
  <c r="AW4321" i="24"/>
  <c r="AW3489" i="24"/>
  <c r="AW3750" i="24"/>
  <c r="AW3768" i="24" s="1"/>
  <c r="AW2138" i="24"/>
  <c r="AW2156" i="24" s="1"/>
  <c r="AW4191" i="24"/>
  <c r="AW4198" i="24" s="1"/>
  <c r="AW3181" i="24"/>
  <c r="AW4503" i="24"/>
  <c r="AW3542" i="24"/>
  <c r="AW3560" i="24" s="1"/>
  <c r="AW1254" i="24"/>
  <c r="AW1272" i="24" s="1"/>
  <c r="AW474" i="24"/>
  <c r="AW2735" i="24"/>
  <c r="AW2742" i="24" s="1"/>
  <c r="AW1020" i="24"/>
  <c r="AW1038" i="24" s="1"/>
  <c r="AW1462" i="24"/>
  <c r="AW1480" i="24" s="1"/>
  <c r="AW503" i="24"/>
  <c r="AX3" i="24"/>
  <c r="AW291" i="24"/>
  <c r="AW298" i="24" s="1"/>
  <c r="AW179" i="24"/>
  <c r="AW2112" i="24"/>
  <c r="AW2130" i="24" s="1"/>
  <c r="AW177" i="24"/>
  <c r="AW2657" i="24"/>
  <c r="AW2219" i="24"/>
  <c r="AW2345" i="24"/>
  <c r="AW2553" i="24"/>
  <c r="AW2398" i="24"/>
  <c r="AW2416" i="24" s="1"/>
  <c r="AW228" i="24"/>
  <c r="AW2765" i="24"/>
  <c r="AW2684" i="24"/>
  <c r="AW2814" i="24"/>
  <c r="AW2832" i="24" s="1"/>
  <c r="AW2839" i="24"/>
  <c r="AW3077" i="24"/>
  <c r="AW3025" i="24"/>
  <c r="AW2969" i="24"/>
  <c r="AW3233" i="24"/>
  <c r="AW3126" i="24"/>
  <c r="AW3144" i="24" s="1"/>
  <c r="AW3363" i="24"/>
  <c r="AW3389" i="24"/>
  <c r="AW3776" i="24"/>
  <c r="AW3794" i="24" s="1"/>
  <c r="AW3749" i="24"/>
  <c r="AW3935" i="24"/>
  <c r="AW3883" i="24"/>
  <c r="AW3984" i="24"/>
  <c r="AW4002" i="24" s="1"/>
  <c r="AW4036" i="24"/>
  <c r="AW4054" i="24" s="1"/>
  <c r="AW4140" i="24"/>
  <c r="AW4158" i="24" s="1"/>
  <c r="AW4218" i="24"/>
  <c r="AW4236" i="24" s="1"/>
  <c r="AW4351" i="24"/>
  <c r="AW4322" i="24"/>
  <c r="AW4340" i="24" s="1"/>
  <c r="AW4504" i="24"/>
  <c r="AW4522" i="24" s="1"/>
  <c r="AW4607" i="24"/>
  <c r="AW4711" i="24"/>
  <c r="AW4189" i="24"/>
  <c r="AW3410" i="24"/>
  <c r="AW2786" i="24"/>
  <c r="AW2265" i="24"/>
  <c r="AW1594" i="24"/>
  <c r="AW471" i="24"/>
  <c r="AW2581" i="24"/>
  <c r="AW3383" i="24"/>
  <c r="AW3699" i="24"/>
  <c r="AW4423" i="24"/>
  <c r="AW4609" i="24"/>
  <c r="AW3799" i="24"/>
  <c r="AW2994" i="24"/>
  <c r="AW2478" i="24"/>
  <c r="AW1880" i="24"/>
  <c r="AW1200" i="24"/>
  <c r="AW4424" i="24"/>
  <c r="AW3643" i="24"/>
  <c r="AW2867" i="24"/>
  <c r="AW2087" i="24"/>
  <c r="AW1876" i="24"/>
  <c r="AW1147" i="24"/>
  <c r="AW367" i="24"/>
  <c r="AW996" i="24"/>
  <c r="AW166" i="24"/>
  <c r="AW3908" i="24"/>
  <c r="AW4375" i="24"/>
  <c r="AW2036" i="24"/>
  <c r="AW4631" i="24"/>
  <c r="AW41" i="24"/>
  <c r="AW629" i="24"/>
  <c r="AW685" i="24"/>
  <c r="AW1361" i="24"/>
  <c r="AW1721" i="24"/>
  <c r="AW1566" i="24"/>
  <c r="AW1584" i="24" s="1"/>
  <c r="AW1933" i="24"/>
  <c r="AW2242" i="24"/>
  <c r="AW2260" i="24" s="1"/>
  <c r="AW2609" i="24"/>
  <c r="AW2895" i="24"/>
  <c r="AW3074" i="24"/>
  <c r="AW3092" i="24" s="1"/>
  <c r="AW3177" i="24"/>
  <c r="AW3620" i="24"/>
  <c r="AW3638" i="24" s="1"/>
  <c r="AW3696" i="24"/>
  <c r="AW3706" i="24" s="1"/>
  <c r="AW2993" i="24"/>
  <c r="AW1932" i="24"/>
  <c r="AW1720" i="24"/>
  <c r="AW810" i="24"/>
  <c r="AW152" i="24"/>
  <c r="AW1825" i="24"/>
  <c r="AW1747" i="24"/>
  <c r="AW1851" i="24"/>
  <c r="AW1959" i="24"/>
  <c r="AW2605" i="24"/>
  <c r="AW4449" i="24"/>
  <c r="AW3618" i="24"/>
  <c r="AW2915" i="24"/>
  <c r="AW2084" i="24"/>
  <c r="AW1802" i="24"/>
  <c r="AW1537" i="24"/>
  <c r="AW345" i="24"/>
  <c r="AW679" i="24"/>
  <c r="AW2187" i="24"/>
  <c r="AW3982" i="24"/>
  <c r="AW4401" i="24"/>
  <c r="AW2608" i="24"/>
  <c r="AW216" i="24"/>
  <c r="AW4428" i="24"/>
  <c r="AW3544" i="24"/>
  <c r="AW2893" i="24"/>
  <c r="AW2556" i="24"/>
  <c r="AW1850" i="24"/>
  <c r="AW268" i="24"/>
  <c r="AW3827" i="24"/>
  <c r="AW3333" i="24"/>
  <c r="AW4269" i="24"/>
  <c r="AW3125" i="24"/>
  <c r="AW4400" i="24"/>
  <c r="AW4418" i="24" s="1"/>
  <c r="AW3753" i="24"/>
  <c r="AW3100" i="24"/>
  <c r="AW3118" i="24" s="1"/>
  <c r="AW4481" i="24"/>
  <c r="AW659" i="24"/>
  <c r="AW1045" i="24"/>
  <c r="AW2710" i="24"/>
  <c r="AW2297" i="24"/>
  <c r="AW2501" i="24"/>
  <c r="AW2508" i="24" s="1"/>
  <c r="AW1023" i="24"/>
  <c r="AW1669" i="24"/>
  <c r="AW529" i="24"/>
  <c r="AW396" i="24"/>
  <c r="AW414" i="24" s="1"/>
  <c r="AW344" i="24"/>
  <c r="AW603" i="24"/>
  <c r="AW269" i="24"/>
  <c r="AW552" i="24"/>
  <c r="AW570" i="24" s="1"/>
  <c r="AW789" i="24"/>
  <c r="AW604" i="24"/>
  <c r="AW622" i="24" s="1"/>
  <c r="AW864" i="24"/>
  <c r="AW882" i="24" s="1"/>
  <c r="AW997" i="24"/>
  <c r="AW971" i="24"/>
  <c r="AW1227" i="24"/>
  <c r="AW1309" i="24"/>
  <c r="AW1283" i="24"/>
  <c r="AW1618" i="24"/>
  <c r="AW1636" i="24" s="1"/>
  <c r="AW1644" i="24"/>
  <c r="AW1662" i="24" s="1"/>
  <c r="AW153" i="24"/>
  <c r="AW1956" i="24"/>
  <c r="AW1974" i="24" s="1"/>
  <c r="AW1751" i="24"/>
  <c r="AW2007" i="24"/>
  <c r="AW1826" i="24"/>
  <c r="AW1844" i="24" s="1"/>
  <c r="AW178" i="24"/>
  <c r="AW2059" i="24"/>
  <c r="AW2267" i="24"/>
  <c r="AW2479" i="24"/>
  <c r="AW2427" i="24"/>
  <c r="AW2762" i="24"/>
  <c r="AW2780" i="24" s="1"/>
  <c r="AW2761" i="24"/>
  <c r="AW2869" i="24"/>
  <c r="AW2891" i="24"/>
  <c r="AW2973" i="24"/>
  <c r="AW3151" i="24"/>
  <c r="AW3155" i="24"/>
  <c r="AW3411" i="24"/>
  <c r="AW3418" i="24" s="1"/>
  <c r="AW3438" i="24"/>
  <c r="AW3456" i="24" s="1"/>
  <c r="AW3701" i="24"/>
  <c r="AW3568" i="24"/>
  <c r="AW3586" i="24" s="1"/>
  <c r="AW3805" i="24"/>
  <c r="AW3724" i="24"/>
  <c r="AW3742" i="24" s="1"/>
  <c r="AW3879" i="24"/>
  <c r="AW4035" i="24"/>
  <c r="AW4042" i="24" s="1"/>
  <c r="AW4013" i="24"/>
  <c r="AW4114" i="24"/>
  <c r="AW4132" i="24" s="1"/>
  <c r="AW4169" i="24"/>
  <c r="AW4247" i="24"/>
  <c r="AW4244" i="24"/>
  <c r="AW4262" i="24" s="1"/>
  <c r="AW4374" i="24"/>
  <c r="AW4392" i="24" s="1"/>
  <c r="AW4451" i="24"/>
  <c r="AW4585" i="24"/>
  <c r="AW3280" i="24"/>
  <c r="AW2708" i="24"/>
  <c r="AW2291" i="24"/>
  <c r="AW1359" i="24"/>
  <c r="AW866" i="24"/>
  <c r="AW290" i="24"/>
  <c r="AW342" i="24"/>
  <c r="AW4038" i="24"/>
  <c r="AW4398" i="24"/>
  <c r="AW4408" i="24" s="1"/>
  <c r="AW2244" i="24"/>
  <c r="AW4554" i="24"/>
  <c r="AW3804" i="24"/>
  <c r="AW3076" i="24"/>
  <c r="AW2370" i="24"/>
  <c r="AW1775" i="24"/>
  <c r="AW1307" i="24"/>
  <c r="AW3569" i="24"/>
  <c r="AW2942" i="24"/>
  <c r="AW2322" i="24"/>
  <c r="AW1542" i="24"/>
  <c r="AW1073" i="24"/>
  <c r="AW762" i="24"/>
  <c r="AW940" i="24"/>
  <c r="AW1434" i="24"/>
  <c r="AW1099" i="24"/>
  <c r="AW3205" i="24"/>
  <c r="AW4356" i="24" l="1"/>
  <c r="AW922" i="24"/>
  <c r="AW3654" i="24"/>
  <c r="AW1780" i="24"/>
  <c r="AW3420" i="24"/>
  <c r="AW376" i="24"/>
  <c r="AW239" i="24"/>
  <c r="AW3392" i="24"/>
  <c r="AW300" i="24"/>
  <c r="AW63" i="24"/>
  <c r="AW3212" i="24"/>
  <c r="AW1782" i="24"/>
  <c r="AW4200" i="24"/>
  <c r="AW3056" i="24"/>
  <c r="AW161" i="24"/>
  <c r="AW532" i="24"/>
  <c r="AW2458" i="24"/>
  <c r="AW2640" i="24"/>
  <c r="AW2728" i="24"/>
  <c r="AW230" i="24" s="1"/>
  <c r="AW212" i="24"/>
  <c r="AW210" i="24"/>
  <c r="AW1886" i="24"/>
  <c r="AW974" i="24"/>
  <c r="AW185" i="24"/>
  <c r="AW138" i="24"/>
  <c r="AW378" i="24"/>
  <c r="AW3680" i="24"/>
  <c r="AW3678" i="24"/>
  <c r="AW3652" i="24"/>
  <c r="AW135" i="24"/>
  <c r="AW4536" i="24"/>
  <c r="AW492" i="24"/>
  <c r="AW55" i="24" s="1"/>
  <c r="AW37" i="24"/>
  <c r="AW326" i="24"/>
  <c r="AW235" i="24"/>
  <c r="AW1964" i="24"/>
  <c r="AW2744" i="24"/>
  <c r="AW3236" i="24"/>
  <c r="AW924" i="24"/>
  <c r="AW4096" i="24"/>
  <c r="AW1558" i="24"/>
  <c r="AW155" i="24" s="1"/>
  <c r="AW137" i="24"/>
  <c r="AW213" i="24"/>
  <c r="AW2234" i="24"/>
  <c r="AW180" i="24" s="1"/>
  <c r="AW162" i="24"/>
  <c r="AW324" i="24"/>
  <c r="AW236" i="24"/>
  <c r="AW4018" i="24"/>
  <c r="AW1988" i="24"/>
  <c r="AW960" i="24"/>
  <c r="AW105" i="24" s="1"/>
  <c r="AW87" i="24"/>
  <c r="AW362" i="24"/>
  <c r="AW80" i="24" s="1"/>
  <c r="AW62" i="24"/>
  <c r="AW950" i="24"/>
  <c r="AW85" i="24"/>
  <c r="AW164" i="24"/>
  <c r="AW1808" i="24"/>
  <c r="AW116" i="24"/>
  <c r="AW3704" i="24"/>
  <c r="AW336" i="24"/>
  <c r="AW255" i="24" s="1"/>
  <c r="AW237" i="24"/>
  <c r="AW1910" i="24"/>
  <c r="AW10" i="24"/>
  <c r="AW274" i="24"/>
  <c r="AW110" i="24"/>
  <c r="AW4588" i="24"/>
  <c r="AW3394" i="24"/>
  <c r="AW12" i="24"/>
  <c r="AW284" i="24"/>
  <c r="AW112" i="24"/>
  <c r="AW214" i="24"/>
  <c r="AW60" i="24"/>
  <c r="AW352" i="24"/>
  <c r="AW3158" i="24"/>
  <c r="AW3264" i="24"/>
  <c r="AW13" i="24"/>
  <c r="AW113" i="24"/>
  <c r="AW4226" i="24"/>
  <c r="AW35" i="24"/>
  <c r="AW139" i="24"/>
  <c r="AW976" i="24"/>
  <c r="AW4354" i="24"/>
  <c r="AW141" i="24"/>
  <c r="AW350" i="24"/>
  <c r="AW61" i="24"/>
  <c r="AW2702" i="24"/>
  <c r="AW205" i="24" s="1"/>
  <c r="AW187" i="24"/>
  <c r="AX4728" i="24"/>
  <c r="AX4727" i="24"/>
  <c r="AX4726" i="24"/>
  <c r="AX4729" i="24"/>
  <c r="AX4702" i="24"/>
  <c r="AX4700" i="24"/>
  <c r="AX4703" i="24"/>
  <c r="AX4701" i="24"/>
  <c r="AX4677" i="24"/>
  <c r="AX4676" i="24"/>
  <c r="AX4674" i="24"/>
  <c r="AX4675" i="24"/>
  <c r="AX4624" i="24"/>
  <c r="AX4623" i="24"/>
  <c r="AX4622" i="24"/>
  <c r="AX4651" i="24"/>
  <c r="AX4625" i="24"/>
  <c r="AX4650" i="24"/>
  <c r="AX4649" i="24"/>
  <c r="AX4648" i="24"/>
  <c r="AX4597" i="24"/>
  <c r="AX4573" i="24"/>
  <c r="AX4598" i="24"/>
  <c r="AX4596" i="24"/>
  <c r="AX4599" i="24"/>
  <c r="AX4546" i="24"/>
  <c r="AX4571" i="24"/>
  <c r="AX4570" i="24"/>
  <c r="AX4521" i="24"/>
  <c r="AX4547" i="24"/>
  <c r="AX4572" i="24"/>
  <c r="AX4544" i="24"/>
  <c r="AX4494" i="24"/>
  <c r="AX4493" i="24"/>
  <c r="AX4492" i="24"/>
  <c r="AX4518" i="24"/>
  <c r="AX4545" i="24"/>
  <c r="AX4519" i="24"/>
  <c r="AX4520" i="24"/>
  <c r="AX4469" i="24"/>
  <c r="AX4495" i="24"/>
  <c r="AX4466" i="24"/>
  <c r="AX4467" i="24"/>
  <c r="AX4443" i="24"/>
  <c r="AX4442" i="24"/>
  <c r="AX4390" i="24"/>
  <c r="AX4389" i="24"/>
  <c r="AX4388" i="24"/>
  <c r="AX4468" i="24"/>
  <c r="AX4440" i="24"/>
  <c r="AX4416" i="24"/>
  <c r="AX4415" i="24"/>
  <c r="AX4414" i="24"/>
  <c r="AX4441" i="24"/>
  <c r="AX4417" i="24"/>
  <c r="AX4365" i="24"/>
  <c r="AX4391" i="24"/>
  <c r="AX4364" i="24"/>
  <c r="AX4363" i="24"/>
  <c r="AX4362" i="24"/>
  <c r="AX4336" i="24"/>
  <c r="AX4338" i="24"/>
  <c r="AX4286" i="24"/>
  <c r="AX4285" i="24"/>
  <c r="AX4284" i="24"/>
  <c r="AX4312" i="24"/>
  <c r="AX4311" i="24"/>
  <c r="AX4310" i="24"/>
  <c r="AX4339" i="24"/>
  <c r="AX4313" i="24"/>
  <c r="AX4258" i="24"/>
  <c r="AX4234" i="24"/>
  <c r="AX4233" i="24"/>
  <c r="AX4232" i="24"/>
  <c r="AX4337" i="24"/>
  <c r="AX4209" i="24"/>
  <c r="AX4260" i="24"/>
  <c r="AX4235" i="24"/>
  <c r="AX4261" i="24"/>
  <c r="AX4287" i="24"/>
  <c r="AX4259" i="24"/>
  <c r="AX4208" i="24"/>
  <c r="AX4207" i="24"/>
  <c r="AX4206" i="24"/>
  <c r="AX4183" i="24"/>
  <c r="AX4130" i="24"/>
  <c r="AX4129" i="24"/>
  <c r="AX4128" i="24"/>
  <c r="AX4131" i="24"/>
  <c r="AX4157" i="24"/>
  <c r="AX4181" i="24"/>
  <c r="AX4180" i="24"/>
  <c r="AX4105" i="24"/>
  <c r="AX4154" i="24"/>
  <c r="AX4182" i="24"/>
  <c r="AX4156" i="24"/>
  <c r="AX4104" i="24"/>
  <c r="AX4103" i="24"/>
  <c r="AX4102" i="24"/>
  <c r="AX4155" i="24"/>
  <c r="AX4026" i="24"/>
  <c r="AX4025" i="24"/>
  <c r="AX4024" i="24"/>
  <c r="AX4052" i="24"/>
  <c r="AX4051" i="24"/>
  <c r="AX4050" i="24"/>
  <c r="AX3975" i="24"/>
  <c r="AX4078" i="24"/>
  <c r="AX4001" i="24"/>
  <c r="AX4079" i="24"/>
  <c r="AX4027" i="24"/>
  <c r="AX4077" i="24"/>
  <c r="AX4053" i="24"/>
  <c r="AX4076" i="24"/>
  <c r="AX3974" i="24"/>
  <c r="AX3973" i="24"/>
  <c r="AX3972" i="24"/>
  <c r="AX4000" i="24"/>
  <c r="AX3999" i="24"/>
  <c r="AX3998" i="24"/>
  <c r="AX3948" i="24"/>
  <c r="AX3947" i="24"/>
  <c r="AX3946" i="24"/>
  <c r="AX3949" i="24"/>
  <c r="AX3922" i="24"/>
  <c r="AX3921" i="24"/>
  <c r="AX3920" i="24"/>
  <c r="AX3894" i="24"/>
  <c r="AX3923" i="24"/>
  <c r="AX3895" i="24"/>
  <c r="AX3844" i="24"/>
  <c r="AX3843" i="24"/>
  <c r="AX3842" i="24"/>
  <c r="AX3897" i="24"/>
  <c r="AX3870" i="24"/>
  <c r="AX3869" i="24"/>
  <c r="AX3868" i="24"/>
  <c r="AX3871" i="24"/>
  <c r="AX3767" i="24"/>
  <c r="AX3793" i="24"/>
  <c r="AX3845" i="24"/>
  <c r="AX3819" i="24"/>
  <c r="AX3688" i="24"/>
  <c r="AX3687" i="24"/>
  <c r="AX3686" i="24"/>
  <c r="AX3714" i="24"/>
  <c r="AX3713" i="24"/>
  <c r="AX3712" i="24"/>
  <c r="AX3896" i="24"/>
  <c r="AX3740" i="24"/>
  <c r="AX3739" i="24"/>
  <c r="AX3738" i="24"/>
  <c r="AX3766" i="24"/>
  <c r="AX3765" i="24"/>
  <c r="AX3764" i="24"/>
  <c r="AX3792" i="24"/>
  <c r="AX3791" i="24"/>
  <c r="AX3790" i="24"/>
  <c r="AX3715" i="24"/>
  <c r="AX3818" i="24"/>
  <c r="AX3817" i="24"/>
  <c r="AX3816" i="24"/>
  <c r="AX3611" i="24"/>
  <c r="AX3637" i="24"/>
  <c r="AX3663" i="24"/>
  <c r="AX3532" i="24"/>
  <c r="AX3531" i="24"/>
  <c r="AX3530" i="24"/>
  <c r="AX3741" i="24"/>
  <c r="AX3558" i="24"/>
  <c r="AX3557" i="24"/>
  <c r="AX3556" i="24"/>
  <c r="AX3584" i="24"/>
  <c r="AX3583" i="24"/>
  <c r="AX3582" i="24"/>
  <c r="AX3689" i="24"/>
  <c r="AX3636" i="24"/>
  <c r="AX3635" i="24"/>
  <c r="AX3634" i="24"/>
  <c r="AX3559" i="24"/>
  <c r="AX3662" i="24"/>
  <c r="AX3661" i="24"/>
  <c r="AX3660" i="24"/>
  <c r="AX3585" i="24"/>
  <c r="AX3610" i="24"/>
  <c r="AX3481" i="24"/>
  <c r="AX3609" i="24"/>
  <c r="AX3533" i="24"/>
  <c r="AX3507" i="24"/>
  <c r="AX3608" i="24"/>
  <c r="AX3402" i="24"/>
  <c r="AX3401" i="24"/>
  <c r="AX3400" i="24"/>
  <c r="AX3454" i="24"/>
  <c r="AX3453" i="24"/>
  <c r="AX3452" i="24"/>
  <c r="AX3377" i="24"/>
  <c r="AX3480" i="24"/>
  <c r="AX3479" i="24"/>
  <c r="AX3478" i="24"/>
  <c r="AX3506" i="24"/>
  <c r="AX3505" i="24"/>
  <c r="AX3504" i="24"/>
  <c r="AX3429" i="24"/>
  <c r="AX3403" i="24"/>
  <c r="AX3350" i="24"/>
  <c r="AX3349" i="24"/>
  <c r="AX3348" i="24"/>
  <c r="AX3273" i="24"/>
  <c r="AX3375" i="24"/>
  <c r="AX3374" i="24"/>
  <c r="AX3299" i="24"/>
  <c r="AX3455" i="24"/>
  <c r="AX3428" i="24"/>
  <c r="AX3325" i="24"/>
  <c r="AX3426" i="24"/>
  <c r="AX3351" i="24"/>
  <c r="AX3376" i="24"/>
  <c r="AX3298" i="24"/>
  <c r="AX3297" i="24"/>
  <c r="AX3296" i="24"/>
  <c r="AX3427" i="24"/>
  <c r="AX3324" i="24"/>
  <c r="AX3323" i="24"/>
  <c r="AX3322" i="24"/>
  <c r="AX3247" i="24"/>
  <c r="AX3116" i="24"/>
  <c r="AX3115" i="24"/>
  <c r="AX3114" i="24"/>
  <c r="AX3246" i="24"/>
  <c r="AX3142" i="24"/>
  <c r="AX3141" i="24"/>
  <c r="AX3140" i="24"/>
  <c r="AX3168" i="24"/>
  <c r="AX3167" i="24"/>
  <c r="AX3166" i="24"/>
  <c r="AX3272" i="24"/>
  <c r="AX3245" i="24"/>
  <c r="AX3194" i="24"/>
  <c r="AX3193" i="24"/>
  <c r="AX3192" i="24"/>
  <c r="AX3117" i="24"/>
  <c r="AX3220" i="24"/>
  <c r="AX3219" i="24"/>
  <c r="AX3218" i="24"/>
  <c r="AX3143" i="24"/>
  <c r="AX3271" i="24"/>
  <c r="AX3270" i="24"/>
  <c r="AX3195" i="24"/>
  <c r="AX3221" i="24"/>
  <c r="AX3090" i="24"/>
  <c r="AX3089" i="24"/>
  <c r="AX3088" i="24"/>
  <c r="AX3013" i="24"/>
  <c r="AX3244" i="24"/>
  <c r="AX3065" i="24"/>
  <c r="AX3091" i="24"/>
  <c r="AX2960" i="24"/>
  <c r="AX2959" i="24"/>
  <c r="AX3169" i="24"/>
  <c r="AX2986" i="24"/>
  <c r="AX2985" i="24"/>
  <c r="AX2984" i="24"/>
  <c r="AX3012" i="24"/>
  <c r="AX3011" i="24"/>
  <c r="AX3010" i="24"/>
  <c r="AX3038" i="24"/>
  <c r="AX3037" i="24"/>
  <c r="AX3036" i="24"/>
  <c r="AX2961" i="24"/>
  <c r="AX3064" i="24"/>
  <c r="AX3063" i="24"/>
  <c r="AX3062" i="24"/>
  <c r="AX2987" i="24"/>
  <c r="AX2934" i="24"/>
  <c r="AX2933" i="24"/>
  <c r="AX2932" i="24"/>
  <c r="AX2857" i="24"/>
  <c r="AX2883" i="24"/>
  <c r="AX3039" i="24"/>
  <c r="AX2958" i="24"/>
  <c r="AX2909" i="24"/>
  <c r="AX2935" i="24"/>
  <c r="AX2804" i="24"/>
  <c r="AX2830" i="24"/>
  <c r="AX2829" i="24"/>
  <c r="AX2828" i="24"/>
  <c r="AX2856" i="24"/>
  <c r="AX2855" i="24"/>
  <c r="AX2854" i="24"/>
  <c r="AX2882" i="24"/>
  <c r="AX2881" i="24"/>
  <c r="AX2880" i="24"/>
  <c r="AX2779" i="24"/>
  <c r="AX2908" i="24"/>
  <c r="AX2805" i="24"/>
  <c r="AX2802" i="24"/>
  <c r="AX2700" i="24"/>
  <c r="AX203" i="24" s="1"/>
  <c r="AX2699" i="24"/>
  <c r="AX202" i="24" s="1"/>
  <c r="AX2698" i="24"/>
  <c r="AX201" i="24" s="1"/>
  <c r="AX2907" i="24"/>
  <c r="AX2726" i="24"/>
  <c r="AX2725" i="24"/>
  <c r="AX2724" i="24"/>
  <c r="AX2649" i="24"/>
  <c r="AX2906" i="24"/>
  <c r="AX2831" i="24"/>
  <c r="AX2752" i="24"/>
  <c r="AX2751" i="24"/>
  <c r="AX2750" i="24"/>
  <c r="AX2675" i="24"/>
  <c r="AX2803" i="24"/>
  <c r="AX2727" i="24"/>
  <c r="AX2753" i="24"/>
  <c r="AX2647" i="24"/>
  <c r="AX2544" i="24"/>
  <c r="AX2543" i="24"/>
  <c r="AX2542" i="24"/>
  <c r="AX2467" i="24"/>
  <c r="AX2673" i="24"/>
  <c r="AX2570" i="24"/>
  <c r="AX2569" i="24"/>
  <c r="AX2568" i="24"/>
  <c r="AX2493" i="24"/>
  <c r="AX2362" i="24"/>
  <c r="AX2361" i="24"/>
  <c r="AX2360" i="24"/>
  <c r="AX2778" i="24"/>
  <c r="AX2674" i="24"/>
  <c r="AX2596" i="24"/>
  <c r="AX2595" i="24"/>
  <c r="AX2594" i="24"/>
  <c r="AX2519" i="24"/>
  <c r="AX2388" i="24"/>
  <c r="AX2387" i="24"/>
  <c r="AX2386" i="24"/>
  <c r="AX2648" i="24"/>
  <c r="AX2622" i="24"/>
  <c r="AX2621" i="24"/>
  <c r="AX2620" i="24"/>
  <c r="AX2545" i="24"/>
  <c r="AX2414" i="24"/>
  <c r="AX2413" i="24"/>
  <c r="AX2412" i="24"/>
  <c r="AX2337" i="24"/>
  <c r="AX2777" i="24"/>
  <c r="AX2646" i="24"/>
  <c r="AX2571" i="24"/>
  <c r="AX2440" i="24"/>
  <c r="AX2439" i="24"/>
  <c r="AX2438" i="24"/>
  <c r="AX2363" i="24"/>
  <c r="AX2776" i="24"/>
  <c r="AX2597" i="24"/>
  <c r="AX2466" i="24"/>
  <c r="AX2465" i="24"/>
  <c r="AX2464" i="24"/>
  <c r="AX2389" i="24"/>
  <c r="AX2701" i="24"/>
  <c r="AX204" i="24" s="1"/>
  <c r="AX2623" i="24"/>
  <c r="AX2492" i="24"/>
  <c r="AX2491" i="24"/>
  <c r="AX2490" i="24"/>
  <c r="AX2415" i="24"/>
  <c r="AX2311" i="24"/>
  <c r="AX2180" i="24"/>
  <c r="AX2179" i="24"/>
  <c r="AX2178" i="24"/>
  <c r="AX2103" i="24"/>
  <c r="AX2232" i="24"/>
  <c r="AX2231" i="24"/>
  <c r="AX2230" i="24"/>
  <c r="AX2155" i="24"/>
  <c r="AX2258" i="24"/>
  <c r="AX2257" i="24"/>
  <c r="AX2256" i="24"/>
  <c r="AX2181" i="24"/>
  <c r="AX2050" i="24"/>
  <c r="AX2049" i="24"/>
  <c r="AX2048" i="24"/>
  <c r="AX2672" i="24"/>
  <c r="AX2518" i="24"/>
  <c r="AX2284" i="24"/>
  <c r="AX2283" i="24"/>
  <c r="AX2282" i="24"/>
  <c r="AX2207" i="24"/>
  <c r="AX2076" i="24"/>
  <c r="AX2075" i="24"/>
  <c r="AX2074" i="24"/>
  <c r="AX2336" i="24"/>
  <c r="AX2310" i="24"/>
  <c r="AX2309" i="24"/>
  <c r="AX2308" i="24"/>
  <c r="AX2233" i="24"/>
  <c r="AX2102" i="24"/>
  <c r="AX2101" i="24"/>
  <c r="AX2100" i="24"/>
  <c r="AX2517" i="24"/>
  <c r="AX2335" i="24"/>
  <c r="AX2259" i="24"/>
  <c r="AX2128" i="24"/>
  <c r="AX2127" i="24"/>
  <c r="AX2126" i="24"/>
  <c r="AX2051" i="24"/>
  <c r="AX2516" i="24"/>
  <c r="AX2334" i="24"/>
  <c r="AX2285" i="24"/>
  <c r="AX2154" i="24"/>
  <c r="AX2153" i="24"/>
  <c r="AX2152" i="24"/>
  <c r="AX2077" i="24"/>
  <c r="AX2204" i="24"/>
  <c r="AX2025" i="24"/>
  <c r="AX1998" i="24"/>
  <c r="AX1997" i="24"/>
  <c r="AX1996" i="24"/>
  <c r="AX1921" i="24"/>
  <c r="AX1790" i="24"/>
  <c r="AX1789" i="24"/>
  <c r="AX1788" i="24"/>
  <c r="AX2129" i="24"/>
  <c r="AX2024" i="24"/>
  <c r="AX2023" i="24"/>
  <c r="AX2022" i="24"/>
  <c r="AX1947" i="24"/>
  <c r="AX1816" i="24"/>
  <c r="AX1815" i="24"/>
  <c r="AX1814" i="24"/>
  <c r="AX1739" i="24"/>
  <c r="AX1973" i="24"/>
  <c r="AX1842" i="24"/>
  <c r="AX1841" i="24"/>
  <c r="AX1840" i="24"/>
  <c r="AX1765" i="24"/>
  <c r="AX1999" i="24"/>
  <c r="AX1868" i="24"/>
  <c r="AX1867" i="24"/>
  <c r="AX1866" i="24"/>
  <c r="AX1791" i="24"/>
  <c r="AX1894" i="24"/>
  <c r="AX1893" i="24"/>
  <c r="AX1892" i="24"/>
  <c r="AX1817" i="24"/>
  <c r="AX2206" i="24"/>
  <c r="AX1920" i="24"/>
  <c r="AX1919" i="24"/>
  <c r="AX1918" i="24"/>
  <c r="AX1843" i="24"/>
  <c r="AX2441" i="24"/>
  <c r="AX2205" i="24"/>
  <c r="AX1972" i="24"/>
  <c r="AX1971" i="24"/>
  <c r="AX1970" i="24"/>
  <c r="AX1895" i="24"/>
  <c r="AX1764" i="24"/>
  <c r="AX1763" i="24"/>
  <c r="AX1762" i="24"/>
  <c r="AX1737" i="24"/>
  <c r="AX1660" i="24"/>
  <c r="AX1659" i="24"/>
  <c r="AX1658" i="24"/>
  <c r="AX1583" i="24"/>
  <c r="AX1452" i="24"/>
  <c r="AX1451" i="24"/>
  <c r="AX1450" i="24"/>
  <c r="AX1738" i="24"/>
  <c r="AX1686" i="24"/>
  <c r="AX1685" i="24"/>
  <c r="AX1684" i="24"/>
  <c r="AX1609" i="24"/>
  <c r="AX1478" i="24"/>
  <c r="AX1477" i="24"/>
  <c r="AX1476" i="24"/>
  <c r="AX1712" i="24"/>
  <c r="AX1711" i="24"/>
  <c r="AX1710" i="24"/>
  <c r="AX1635" i="24"/>
  <c r="AX1504" i="24"/>
  <c r="AX1503" i="24"/>
  <c r="AX1502" i="24"/>
  <c r="AX1661" i="24"/>
  <c r="AX1530" i="24"/>
  <c r="AX1529" i="24"/>
  <c r="AX1528" i="24"/>
  <c r="AX1946" i="24"/>
  <c r="AX1687" i="24"/>
  <c r="AX1556" i="24"/>
  <c r="AX1555" i="24"/>
  <c r="AX1554" i="24"/>
  <c r="AX1479" i="24"/>
  <c r="AX1869" i="24"/>
  <c r="AX1713" i="24"/>
  <c r="AX1582" i="24"/>
  <c r="AX1581" i="24"/>
  <c r="AX1580" i="24"/>
  <c r="AX1505" i="24"/>
  <c r="AX1944" i="24"/>
  <c r="AX1634" i="24"/>
  <c r="AX1633" i="24"/>
  <c r="AX1632" i="24"/>
  <c r="AX1557" i="24"/>
  <c r="AX1375" i="24"/>
  <c r="AX1244" i="24"/>
  <c r="AX1243" i="24"/>
  <c r="AX1242" i="24"/>
  <c r="AX1167" i="24"/>
  <c r="AX1608" i="24"/>
  <c r="AX1401" i="24"/>
  <c r="AX1270" i="24"/>
  <c r="AX1269" i="24"/>
  <c r="AX1268" i="24"/>
  <c r="AX1193" i="24"/>
  <c r="AX1736" i="24"/>
  <c r="AX1425" i="24"/>
  <c r="AX1296" i="24"/>
  <c r="AX1295" i="24"/>
  <c r="AX1294" i="24"/>
  <c r="AX1219" i="24"/>
  <c r="AX1606" i="24"/>
  <c r="AX1348" i="24"/>
  <c r="AX1347" i="24"/>
  <c r="AX1346" i="24"/>
  <c r="AX1271" i="24"/>
  <c r="AX1140" i="24"/>
  <c r="AX1139" i="24"/>
  <c r="AX1138" i="24"/>
  <c r="AX1945" i="24"/>
  <c r="AX1531" i="24"/>
  <c r="AX1426" i="24"/>
  <c r="AX1374" i="24"/>
  <c r="AX1373" i="24"/>
  <c r="AX1372" i="24"/>
  <c r="AX1297" i="24"/>
  <c r="AX1166" i="24"/>
  <c r="AX1165" i="24"/>
  <c r="AX1164" i="24"/>
  <c r="AX1400" i="24"/>
  <c r="AX1399" i="24"/>
  <c r="AX1398" i="24"/>
  <c r="AX1323" i="24"/>
  <c r="AX1192" i="24"/>
  <c r="AX1191" i="24"/>
  <c r="AX1190" i="24"/>
  <c r="AX1453" i="24"/>
  <c r="AX1424" i="24"/>
  <c r="AX1349" i="24"/>
  <c r="AX1218" i="24"/>
  <c r="AX1217" i="24"/>
  <c r="AX1216" i="24"/>
  <c r="AX1141" i="24"/>
  <c r="AX1114" i="24"/>
  <c r="AX1113" i="24"/>
  <c r="AX1112" i="24"/>
  <c r="AX1037" i="24"/>
  <c r="AX906" i="24"/>
  <c r="AX905" i="24"/>
  <c r="AX904" i="24"/>
  <c r="AX1063" i="24"/>
  <c r="AX932" i="24"/>
  <c r="AX931" i="24"/>
  <c r="AX930" i="24"/>
  <c r="AX855" i="24"/>
  <c r="AX1607" i="24"/>
  <c r="AX1089" i="24"/>
  <c r="AX958" i="24"/>
  <c r="AX957" i="24"/>
  <c r="AX956" i="24"/>
  <c r="AX881" i="24"/>
  <c r="AX1322" i="24"/>
  <c r="AX1115" i="24"/>
  <c r="AX984" i="24"/>
  <c r="AX983" i="24"/>
  <c r="AX982" i="24"/>
  <c r="AX907" i="24"/>
  <c r="AX1010" i="24"/>
  <c r="AX1009" i="24"/>
  <c r="AX1008" i="24"/>
  <c r="AX933" i="24"/>
  <c r="AX1321" i="24"/>
  <c r="AX1036" i="24"/>
  <c r="AX1035" i="24"/>
  <c r="AX1034" i="24"/>
  <c r="AX959" i="24"/>
  <c r="AX1427" i="24"/>
  <c r="AX1320" i="24"/>
  <c r="AX1062" i="24"/>
  <c r="AX1061" i="24"/>
  <c r="AX1060" i="24"/>
  <c r="AX985" i="24"/>
  <c r="AX854" i="24"/>
  <c r="AX853" i="24"/>
  <c r="AX852" i="24"/>
  <c r="AX1245" i="24"/>
  <c r="AX878" i="24"/>
  <c r="AX776" i="24"/>
  <c r="AX775" i="24"/>
  <c r="AX774" i="24"/>
  <c r="AX699" i="24"/>
  <c r="AX568" i="24"/>
  <c r="AX567" i="24"/>
  <c r="AX566" i="24"/>
  <c r="AX802" i="24"/>
  <c r="AX801" i="24"/>
  <c r="AX800" i="24"/>
  <c r="AX725" i="24"/>
  <c r="AX594" i="24"/>
  <c r="AX593" i="24"/>
  <c r="AX592" i="24"/>
  <c r="AX1088" i="24"/>
  <c r="AX828" i="24"/>
  <c r="AX827" i="24"/>
  <c r="AX826" i="24"/>
  <c r="AX751" i="24"/>
  <c r="AX620" i="24"/>
  <c r="AX619" i="24"/>
  <c r="AX618" i="24"/>
  <c r="AX543" i="24"/>
  <c r="AX777" i="24"/>
  <c r="AX646" i="24"/>
  <c r="AX645" i="24"/>
  <c r="AX644" i="24"/>
  <c r="AX569" i="24"/>
  <c r="AX1087" i="24"/>
  <c r="AX803" i="24"/>
  <c r="AX672" i="24"/>
  <c r="AX671" i="24"/>
  <c r="AX670" i="24"/>
  <c r="AX595" i="24"/>
  <c r="AX1086" i="24"/>
  <c r="AX880" i="24"/>
  <c r="AX829" i="24"/>
  <c r="AX698" i="24"/>
  <c r="AX697" i="24"/>
  <c r="AX696" i="24"/>
  <c r="AX621" i="24"/>
  <c r="AX1011" i="24"/>
  <c r="AX879" i="24"/>
  <c r="AX750" i="24"/>
  <c r="AX749" i="24"/>
  <c r="AX748" i="24"/>
  <c r="AX673" i="24"/>
  <c r="AX542" i="24"/>
  <c r="AX541" i="24"/>
  <c r="AX540" i="24"/>
  <c r="AX438" i="24"/>
  <c r="AX437" i="24"/>
  <c r="AX436" i="24"/>
  <c r="AX361" i="24"/>
  <c r="AX464" i="24"/>
  <c r="AX463" i="24"/>
  <c r="AX462" i="24"/>
  <c r="AX387" i="24"/>
  <c r="AX490" i="24"/>
  <c r="AX489" i="24"/>
  <c r="AX488" i="24"/>
  <c r="AX413" i="24"/>
  <c r="AX282" i="24"/>
  <c r="AX281" i="24"/>
  <c r="AX280" i="24"/>
  <c r="AX724" i="24"/>
  <c r="AX516" i="24"/>
  <c r="AX515" i="24"/>
  <c r="AX514" i="24"/>
  <c r="AX439" i="24"/>
  <c r="AX308" i="24"/>
  <c r="AX307" i="24"/>
  <c r="AX306" i="24"/>
  <c r="AX465" i="24"/>
  <c r="AX334" i="24"/>
  <c r="AX333" i="24"/>
  <c r="AX332" i="24"/>
  <c r="AX722" i="24"/>
  <c r="AX517" i="24"/>
  <c r="AX386" i="24"/>
  <c r="AX385" i="24"/>
  <c r="AX384" i="24"/>
  <c r="AX309" i="24"/>
  <c r="AX647" i="24"/>
  <c r="AX412" i="24"/>
  <c r="AX411" i="24"/>
  <c r="AX410" i="24"/>
  <c r="AX335" i="24"/>
  <c r="AX359" i="24"/>
  <c r="AX358" i="24"/>
  <c r="AX283" i="24"/>
  <c r="AY2" i="24"/>
  <c r="AX491" i="24"/>
  <c r="AX723" i="24"/>
  <c r="AX916" i="24"/>
  <c r="AX934" i="24" s="1"/>
  <c r="AX360" i="24"/>
  <c r="AX4" i="24"/>
  <c r="AX710" i="24" s="1"/>
  <c r="AX2397" i="24"/>
  <c r="AX1540" i="24"/>
  <c r="AX3983" i="24"/>
  <c r="AX4195" i="24"/>
  <c r="AX3467" i="24"/>
  <c r="AX4295" i="24"/>
  <c r="AX839" i="24"/>
  <c r="AX2972" i="24"/>
  <c r="AW36" i="24"/>
  <c r="AW38" i="24"/>
  <c r="AW238" i="24"/>
  <c r="AW4044" i="24"/>
  <c r="AW1912" i="24"/>
  <c r="AW39" i="24"/>
  <c r="AW1990" i="24"/>
  <c r="AW89" i="24"/>
  <c r="AW88" i="24"/>
  <c r="AX1797" i="24"/>
  <c r="AX3491" i="24"/>
  <c r="AX4293" i="24"/>
  <c r="AX2608" i="24"/>
  <c r="AX2005" i="24"/>
  <c r="AX419" i="24"/>
  <c r="AX1437" i="24"/>
  <c r="AX2010" i="24"/>
  <c r="AX2109" i="24"/>
  <c r="AX2815" i="24"/>
  <c r="AX3388" i="24"/>
  <c r="AX3933" i="24"/>
  <c r="AW272" i="24"/>
  <c r="AW11" i="24"/>
  <c r="AW111" i="24"/>
  <c r="AW456" i="24"/>
  <c r="AW4094" i="24"/>
  <c r="AW948" i="24"/>
  <c r="AW86" i="24"/>
  <c r="AW163" i="24"/>
  <c r="AW4590" i="24"/>
  <c r="AW186" i="24"/>
  <c r="AW454" i="24"/>
  <c r="AW4172" i="24"/>
  <c r="AW430" i="24"/>
  <c r="AW4538" i="24"/>
  <c r="AW1806" i="24"/>
  <c r="AW14" i="24"/>
  <c r="AW114" i="24"/>
  <c r="AW160" i="24"/>
  <c r="AW64" i="24"/>
  <c r="AW211" i="24"/>
  <c r="AW1962" i="24"/>
  <c r="AW136" i="24"/>
  <c r="AW1522" i="24"/>
  <c r="AW4016" i="24"/>
  <c r="AW3210" i="24"/>
  <c r="AW4120" i="24"/>
  <c r="AX3513" i="24" l="1"/>
  <c r="AX4091" i="24"/>
  <c r="AX861" i="24"/>
  <c r="AX499" i="24"/>
  <c r="AX2087" i="24"/>
  <c r="AX4611" i="24"/>
  <c r="AX3775" i="24"/>
  <c r="AX2865" i="24"/>
  <c r="AX1800" i="24"/>
  <c r="AX1818" i="24" s="1"/>
  <c r="AX1877" i="24"/>
  <c r="AX4375" i="24"/>
  <c r="AX2607" i="24"/>
  <c r="AX866" i="24"/>
  <c r="AX4189" i="24"/>
  <c r="AX4294" i="24"/>
  <c r="AX1827" i="24"/>
  <c r="AX3701" i="24"/>
  <c r="AX3385" i="24"/>
  <c r="AX1565" i="24"/>
  <c r="AX1955" i="24"/>
  <c r="AX659" i="24"/>
  <c r="AX629" i="24"/>
  <c r="AX1673" i="24"/>
  <c r="AX4662" i="24"/>
  <c r="AX2499" i="24"/>
  <c r="AX862" i="24"/>
  <c r="AX1017" i="24"/>
  <c r="AX4215" i="24"/>
  <c r="AX2265" i="24"/>
  <c r="AX1018" i="24"/>
  <c r="AX3153" i="24"/>
  <c r="AX3904" i="24"/>
  <c r="AX1308" i="24"/>
  <c r="AX3203" i="24"/>
  <c r="AX1695" i="24"/>
  <c r="AX4351" i="24"/>
  <c r="AX1439" i="24"/>
  <c r="AX1647" i="24"/>
  <c r="AX291" i="24"/>
  <c r="AX1517" i="24"/>
  <c r="AX2319" i="24"/>
  <c r="AX1101" i="24"/>
  <c r="AX3673" i="24"/>
  <c r="AX1849" i="24"/>
  <c r="AX580" i="24"/>
  <c r="AX3097" i="24"/>
  <c r="AX3205" i="24"/>
  <c r="AX840" i="24"/>
  <c r="AX3567" i="24"/>
  <c r="AX3854" i="24"/>
  <c r="AX3872" i="24" s="1"/>
  <c r="AX3805" i="24"/>
  <c r="AX500" i="24"/>
  <c r="AX518" i="24" s="1"/>
  <c r="AX425" i="24"/>
  <c r="AX370" i="24"/>
  <c r="AX388" i="24" s="1"/>
  <c r="AX737" i="24"/>
  <c r="AX1098" i="24"/>
  <c r="AX1116" i="24" s="1"/>
  <c r="AX3179" i="24"/>
  <c r="AX1382" i="24"/>
  <c r="AX2634" i="24"/>
  <c r="AX3777" i="24"/>
  <c r="AX2477" i="24"/>
  <c r="AX449" i="24"/>
  <c r="AX1878" i="24"/>
  <c r="AX1896" i="24" s="1"/>
  <c r="AX3333" i="24"/>
  <c r="AX1071" i="24"/>
  <c r="AX1045" i="24"/>
  <c r="AX552" i="24"/>
  <c r="AX570" i="24" s="1"/>
  <c r="AX2398" i="24"/>
  <c r="AX2416" i="24" s="1"/>
  <c r="AX2582" i="24"/>
  <c r="AX3415" i="24"/>
  <c r="AX4273" i="24"/>
  <c r="AX3931" i="24"/>
  <c r="AX3048" i="24"/>
  <c r="AX3066" i="24" s="1"/>
  <c r="AX2501" i="24"/>
  <c r="AX577" i="24"/>
  <c r="AX4553" i="24"/>
  <c r="AX3877" i="24"/>
  <c r="AX2994" i="24"/>
  <c r="AX2733" i="24"/>
  <c r="AX1901" i="24"/>
  <c r="AX1282" i="24"/>
  <c r="AX579" i="24"/>
  <c r="AX450" i="24"/>
  <c r="AX2135" i="24"/>
  <c r="AX4605" i="24"/>
  <c r="AX4267" i="24"/>
  <c r="AX4194" i="24"/>
  <c r="AX2967" i="24"/>
  <c r="AX2114" i="24"/>
  <c r="AX1329" i="24"/>
  <c r="AX679" i="24"/>
  <c r="AX4217" i="24"/>
  <c r="AX4191" i="24"/>
  <c r="AX4377" i="24"/>
  <c r="AX2995" i="24"/>
  <c r="AX3178" i="24"/>
  <c r="AX3196" i="24" s="1"/>
  <c r="AX3645" i="24"/>
  <c r="AX4374" i="24"/>
  <c r="AX4392" i="24" s="1"/>
  <c r="AX655" i="24"/>
  <c r="AX1591" i="24"/>
  <c r="AX2453" i="24"/>
  <c r="AX1023" i="24"/>
  <c r="AX2138" i="24"/>
  <c r="AX2156" i="24" s="1"/>
  <c r="AX473" i="24"/>
  <c r="AX269" i="24"/>
  <c r="AX344" i="24"/>
  <c r="AX815" i="24"/>
  <c r="AX785" i="24"/>
  <c r="AX838" i="24"/>
  <c r="AX856" i="24" s="1"/>
  <c r="AX1075" i="24"/>
  <c r="AX942" i="24"/>
  <c r="AX1462" i="24"/>
  <c r="AX1480" i="24" s="1"/>
  <c r="AX1621" i="24"/>
  <c r="AX1933" i="24"/>
  <c r="AX2346" i="24"/>
  <c r="AX2364" i="24" s="1"/>
  <c r="AX3935" i="24"/>
  <c r="AX4476" i="24"/>
  <c r="AX3674" i="24"/>
  <c r="AX3049" i="24"/>
  <c r="AX2188" i="24"/>
  <c r="AX1724" i="24"/>
  <c r="AX1047" i="24"/>
  <c r="AX683" i="24"/>
  <c r="AX1749" i="24"/>
  <c r="AX3466" i="24"/>
  <c r="AX1980" i="24"/>
  <c r="AX3436" i="24"/>
  <c r="AX4116" i="24"/>
  <c r="AX2889" i="24"/>
  <c r="AX2243" i="24"/>
  <c r="AX1173" i="24"/>
  <c r="AX397" i="24"/>
  <c r="AX3957" i="24"/>
  <c r="AX3649" i="24"/>
  <c r="AX4321" i="24"/>
  <c r="AX2713" i="24"/>
  <c r="AX4711" i="24"/>
  <c r="AX3073" i="24"/>
  <c r="AX4139" i="24"/>
  <c r="AX343" i="24"/>
  <c r="AX1903" i="24"/>
  <c r="AX681" i="24"/>
  <c r="AX3051" i="24"/>
  <c r="AX2141" i="24"/>
  <c r="AX373" i="24"/>
  <c r="AX1123" i="24"/>
  <c r="AX1283" i="24"/>
  <c r="AX1305" i="24"/>
  <c r="AX1202" i="24"/>
  <c r="AX1220" i="24" s="1"/>
  <c r="AX1149" i="24"/>
  <c r="AX1981" i="24"/>
  <c r="AX2345" i="24"/>
  <c r="AX2632" i="24"/>
  <c r="AX2650" i="24" s="1"/>
  <c r="AX3307" i="24"/>
  <c r="AX3493" i="24"/>
  <c r="AX4348" i="24"/>
  <c r="AX4366" i="24" s="1"/>
  <c r="AX3022" i="24"/>
  <c r="AX3040" i="24" s="1"/>
  <c r="AX4426" i="24"/>
  <c r="AX4444" i="24" s="1"/>
  <c r="AX4349" i="24"/>
  <c r="AX3543" i="24"/>
  <c r="AX2656" i="24"/>
  <c r="AX2291" i="24"/>
  <c r="AX1486" i="24"/>
  <c r="AX917" i="24"/>
  <c r="AX471" i="24"/>
  <c r="AX2998" i="24"/>
  <c r="AX3934" i="24"/>
  <c r="AX4709" i="24"/>
  <c r="AX4479" i="24"/>
  <c r="AX3830" i="24"/>
  <c r="AX3046" i="24"/>
  <c r="AX2009" i="24"/>
  <c r="AX913" i="24"/>
  <c r="AX527" i="24"/>
  <c r="AX3541" i="24"/>
  <c r="AX3464" i="24"/>
  <c r="AX3482" i="24" s="1"/>
  <c r="AX4296" i="24"/>
  <c r="AX4314" i="24" s="1"/>
  <c r="AX292" i="24"/>
  <c r="AX310" i="24" s="1"/>
  <c r="AX3958" i="24"/>
  <c r="AX3976" i="24" s="1"/>
  <c r="AX2579" i="24"/>
  <c r="AX3857" i="24"/>
  <c r="AX317" i="24"/>
  <c r="AX1543" i="24"/>
  <c r="AX503" i="24"/>
  <c r="AX2008" i="24"/>
  <c r="AX2026" i="24" s="1"/>
  <c r="AX525" i="24"/>
  <c r="AX447" i="24"/>
  <c r="AX578" i="24"/>
  <c r="AX596" i="24" s="1"/>
  <c r="AX1773" i="24"/>
  <c r="AX2293" i="24"/>
  <c r="AX1227" i="24"/>
  <c r="AX1205" i="24"/>
  <c r="AX1670" i="24"/>
  <c r="AX1688" i="24" s="1"/>
  <c r="AX2736" i="24"/>
  <c r="AX2754" i="24" s="1"/>
  <c r="AX3389" i="24"/>
  <c r="AX4088" i="24"/>
  <c r="AX4106" i="24" s="1"/>
  <c r="AX4529" i="24"/>
  <c r="AX4089" i="24"/>
  <c r="AX3257" i="24"/>
  <c r="AX2526" i="24"/>
  <c r="AX1723" i="24"/>
  <c r="AX1225" i="24"/>
  <c r="AX731" i="24"/>
  <c r="AX1251" i="24"/>
  <c r="AX966" i="24"/>
  <c r="AX3878" i="24"/>
  <c r="AX1438" i="24"/>
  <c r="AX4501" i="24"/>
  <c r="AX3518" i="24"/>
  <c r="AX2581" i="24"/>
  <c r="AX1641" i="24"/>
  <c r="AX1100" i="24"/>
  <c r="AX4685" i="24"/>
  <c r="AX3125" i="24"/>
  <c r="AX2163" i="24"/>
  <c r="AX3753" i="24"/>
  <c r="AX4113" i="24"/>
  <c r="AX4659" i="24"/>
  <c r="AX295" i="24"/>
  <c r="AX3489" i="24"/>
  <c r="AX2840" i="24"/>
  <c r="AX2858" i="24" s="1"/>
  <c r="AX1257" i="24"/>
  <c r="AX1487" i="24"/>
  <c r="AX321" i="24"/>
  <c r="AX477" i="24"/>
  <c r="AX529" i="24"/>
  <c r="AX685" i="24"/>
  <c r="AX893" i="24"/>
  <c r="AX1387" i="24"/>
  <c r="AX1725" i="24"/>
  <c r="AX2164" i="24"/>
  <c r="AX2182" i="24" s="1"/>
  <c r="AX2112" i="24"/>
  <c r="AX2130" i="24" s="1"/>
  <c r="AX2683" i="24"/>
  <c r="AX3515" i="24"/>
  <c r="AX4715" i="24"/>
  <c r="AX4060" i="24"/>
  <c r="AX3227" i="24"/>
  <c r="AX2603" i="24"/>
  <c r="AX1775" i="24"/>
  <c r="AX1563" i="24"/>
  <c r="AX944" i="24"/>
  <c r="AX1772" i="24"/>
  <c r="AX2941" i="24"/>
  <c r="AX3362" i="24"/>
  <c r="AX3098" i="24"/>
  <c r="AX4371" i="24"/>
  <c r="AX3357" i="24"/>
  <c r="AX2421" i="24"/>
  <c r="AX1693" i="24"/>
  <c r="AX783" i="24"/>
  <c r="AX4660" i="24"/>
  <c r="AX4678" i="24" s="1"/>
  <c r="AX4347" i="24"/>
  <c r="AX1825" i="24"/>
  <c r="AX3412" i="24"/>
  <c r="AX3430" i="24" s="1"/>
  <c r="AX4009" i="24"/>
  <c r="AX4503" i="24"/>
  <c r="AX4478" i="24"/>
  <c r="AX4496" i="24" s="1"/>
  <c r="AX3229" i="24"/>
  <c r="AX2475" i="24"/>
  <c r="AX1020" i="24"/>
  <c r="AX1038" i="24" s="1"/>
  <c r="AX1881" i="24"/>
  <c r="AX656" i="24"/>
  <c r="AX674" i="24" s="1"/>
  <c r="AX396" i="24"/>
  <c r="AX414" i="24" s="1"/>
  <c r="AX1306" i="24"/>
  <c r="AX1324" i="24" s="1"/>
  <c r="AX1309" i="24"/>
  <c r="AX1595" i="24"/>
  <c r="AX3359" i="24"/>
  <c r="AX1884" i="24"/>
  <c r="AX915" i="24"/>
  <c r="AX968" i="24"/>
  <c r="AX986" i="24" s="1"/>
  <c r="AX1231" i="24"/>
  <c r="AX1644" i="24"/>
  <c r="AX1662" i="24" s="1"/>
  <c r="AX1592" i="24"/>
  <c r="AX1610" i="24" s="1"/>
  <c r="AX1566" i="24"/>
  <c r="AX1584" i="24" s="1"/>
  <c r="AX3207" i="24"/>
  <c r="AX3620" i="24"/>
  <c r="AX3638" i="24" s="1"/>
  <c r="AX4402" i="24"/>
  <c r="AX77" i="24"/>
  <c r="AX1669" i="24"/>
  <c r="AX2011" i="24"/>
  <c r="AX2553" i="24"/>
  <c r="AX2527" i="24"/>
  <c r="AX2661" i="24"/>
  <c r="AX3727" i="24"/>
  <c r="AX502" i="24"/>
  <c r="AX3392" i="24"/>
  <c r="AX1152" i="24"/>
  <c r="AX4527" i="24"/>
  <c r="AX3622" i="24"/>
  <c r="AX2789" i="24"/>
  <c r="AX2269" i="24"/>
  <c r="AX1355" i="24"/>
  <c r="AX576" i="24"/>
  <c r="AX4192" i="24"/>
  <c r="AX4210" i="24" s="1"/>
  <c r="AX2479" i="24"/>
  <c r="AX2605" i="24"/>
  <c r="AX4299" i="24"/>
  <c r="AX1279" i="24"/>
  <c r="AX4373" i="24"/>
  <c r="AX4380" i="24" s="1"/>
  <c r="AX3181" i="24"/>
  <c r="AX4399" i="24"/>
  <c r="AX1618" i="24"/>
  <c r="AX1636" i="24" s="1"/>
  <c r="AX2843" i="24"/>
  <c r="AX1254" i="24"/>
  <c r="AX1272" i="24" s="1"/>
  <c r="AX2709" i="24"/>
  <c r="AX2450" i="24"/>
  <c r="AX2468" i="24" s="1"/>
  <c r="AX1488" i="24"/>
  <c r="AX1506" i="24" s="1"/>
  <c r="AX369" i="24"/>
  <c r="AX1124" i="24"/>
  <c r="AX1142" i="24" s="1"/>
  <c r="AX1465" i="24"/>
  <c r="AX1384" i="24"/>
  <c r="AX1402" i="24" s="1"/>
  <c r="AX1332" i="24"/>
  <c r="AX1350" i="24" s="1"/>
  <c r="AX1722" i="24"/>
  <c r="AX1740" i="24" s="1"/>
  <c r="AX1956" i="24"/>
  <c r="AX1974" i="24" s="1"/>
  <c r="AX176" i="24"/>
  <c r="AX2245" i="24"/>
  <c r="AX2427" i="24"/>
  <c r="AX2918" i="24"/>
  <c r="AX2936" i="24" s="1"/>
  <c r="AX2970" i="24"/>
  <c r="AX2988" i="24" s="1"/>
  <c r="AX3984" i="24"/>
  <c r="AX4002" i="24" s="1"/>
  <c r="AX4455" i="24"/>
  <c r="AX4559" i="24"/>
  <c r="AX4689" i="24"/>
  <c r="AX3591" i="24"/>
  <c r="AX1776" i="24"/>
  <c r="AX227" i="24"/>
  <c r="AX2947" i="24"/>
  <c r="AX2869" i="24"/>
  <c r="AX2999" i="24"/>
  <c r="AX3437" i="24"/>
  <c r="AX3672" i="24"/>
  <c r="AX3690" i="24" s="1"/>
  <c r="AX3909" i="24"/>
  <c r="AX4166" i="24"/>
  <c r="AX4184" i="24" s="1"/>
  <c r="AX4556" i="24"/>
  <c r="AX4574" i="24" s="1"/>
  <c r="AX2942" i="24"/>
  <c r="AX3908" i="24"/>
  <c r="AX101" i="24"/>
  <c r="AX2374" i="24"/>
  <c r="AX451" i="24"/>
  <c r="AX454" i="24" s="1"/>
  <c r="AX399" i="24"/>
  <c r="AX347" i="24"/>
  <c r="AX786" i="24"/>
  <c r="AX804" i="24" s="1"/>
  <c r="AX708" i="24"/>
  <c r="AX726" i="24" s="1"/>
  <c r="AX604" i="24"/>
  <c r="AX622" i="24" s="1"/>
  <c r="AX867" i="24"/>
  <c r="AX1019" i="24"/>
  <c r="AX1410" i="24"/>
  <c r="AX1428" i="24" s="1"/>
  <c r="AX1253" i="24"/>
  <c r="AX1982" i="24"/>
  <c r="AX2000" i="24" s="1"/>
  <c r="AX1513" i="24"/>
  <c r="AX1520" i="24" s="1"/>
  <c r="AX1357" i="24"/>
  <c r="AX1569" i="24"/>
  <c r="AX2037" i="24"/>
  <c r="AX2580" i="24"/>
  <c r="AX2598" i="24" s="1"/>
  <c r="AX2684" i="24"/>
  <c r="AX2702" i="24" s="1"/>
  <c r="AX205" i="24" s="1"/>
  <c r="AX3103" i="24"/>
  <c r="AX3099" i="24"/>
  <c r="AX3311" i="24"/>
  <c r="AX3438" i="24"/>
  <c r="AX3456" i="24" s="1"/>
  <c r="AX3675" i="24"/>
  <c r="AX3831" i="24"/>
  <c r="AX3879" i="24"/>
  <c r="AX4322" i="24"/>
  <c r="AX4340" i="24" s="1"/>
  <c r="AX4607" i="24"/>
  <c r="AX1671" i="24"/>
  <c r="AX1095" i="24"/>
  <c r="AX51" i="24"/>
  <c r="AX104" i="24"/>
  <c r="AX298" i="24"/>
  <c r="AX3779" i="24"/>
  <c r="AX4581" i="24"/>
  <c r="AX1434" i="24"/>
  <c r="AX186" i="24"/>
  <c r="AX187" i="24"/>
  <c r="AX4714" i="24"/>
  <c r="AX4063" i="24"/>
  <c r="AX3206" i="24"/>
  <c r="AX2452" i="24"/>
  <c r="AX1979" i="24"/>
  <c r="AX1203" i="24"/>
  <c r="AX709" i="24"/>
  <c r="AX3545" i="24"/>
  <c r="AX4637" i="24"/>
  <c r="AX3750" i="24"/>
  <c r="AX3768" i="24" s="1"/>
  <c r="AX2710" i="24"/>
  <c r="AX4481" i="24"/>
  <c r="AX3853" i="24"/>
  <c r="AX2189" i="24"/>
  <c r="AX3490" i="24"/>
  <c r="AX3508" i="24" s="1"/>
  <c r="AX941" i="24"/>
  <c r="AX1696" i="24"/>
  <c r="AX1714" i="24" s="1"/>
  <c r="AX837" i="24"/>
  <c r="AX967" i="24"/>
  <c r="AX2735" i="24"/>
  <c r="AX2294" i="24"/>
  <c r="AX2312" i="24" s="1"/>
  <c r="AX863" i="24"/>
  <c r="AX78" i="24"/>
  <c r="AX54" i="24"/>
  <c r="AX760" i="24"/>
  <c r="AX778" i="24" s="1"/>
  <c r="AX28" i="24"/>
  <c r="AX128" i="24"/>
  <c r="AX53" i="24"/>
  <c r="AX555" i="24"/>
  <c r="AX763" i="24"/>
  <c r="AX711" i="24"/>
  <c r="AX630" i="24"/>
  <c r="AX648" i="24" s="1"/>
  <c r="AX890" i="24"/>
  <c r="AX908" i="24" s="1"/>
  <c r="AX841" i="24"/>
  <c r="AX1097" i="24"/>
  <c r="AX103" i="24"/>
  <c r="AX1435" i="24"/>
  <c r="AX1201" i="24"/>
  <c r="AX1409" i="24"/>
  <c r="AX1175" i="24"/>
  <c r="AX1383" i="24"/>
  <c r="AX1491" i="24"/>
  <c r="AX1803" i="24"/>
  <c r="AX1829" i="24"/>
  <c r="AX1777" i="24"/>
  <c r="AX1780" i="24" s="1"/>
  <c r="AX1959" i="24"/>
  <c r="AX2111" i="24"/>
  <c r="AX1929" i="24"/>
  <c r="AX2033" i="24"/>
  <c r="AX2241" i="24"/>
  <c r="AX178" i="24"/>
  <c r="AX2583" i="24"/>
  <c r="AX2557" i="24"/>
  <c r="AX2424" i="24"/>
  <c r="AX2442" i="24" s="1"/>
  <c r="AX2401" i="24"/>
  <c r="AX2788" i="24"/>
  <c r="AX2806" i="24" s="1"/>
  <c r="AX2762" i="24"/>
  <c r="AX2780" i="24" s="1"/>
  <c r="AX2866" i="24"/>
  <c r="AX2884" i="24" s="1"/>
  <c r="AX2817" i="24"/>
  <c r="AX3308" i="24"/>
  <c r="AX3326" i="24" s="1"/>
  <c r="AX3204" i="24"/>
  <c r="AX3222" i="24" s="1"/>
  <c r="AX3334" i="24"/>
  <c r="AX3352" i="24" s="1"/>
  <c r="AX3256" i="24"/>
  <c r="AX3274" i="24" s="1"/>
  <c r="AX3698" i="24"/>
  <c r="AX3716" i="24" s="1"/>
  <c r="AX3542" i="24"/>
  <c r="AX3560" i="24" s="1"/>
  <c r="AX3441" i="24"/>
  <c r="AX3619" i="24"/>
  <c r="AX3776" i="24"/>
  <c r="AX3794" i="24" s="1"/>
  <c r="AX3880" i="24"/>
  <c r="AX3898" i="24" s="1"/>
  <c r="AX3906" i="24"/>
  <c r="AX3924" i="24" s="1"/>
  <c r="AX4013" i="24"/>
  <c r="AX4035" i="24"/>
  <c r="AX4065" i="24"/>
  <c r="AX4114" i="24"/>
  <c r="AX4132" i="24" s="1"/>
  <c r="AX4169" i="24"/>
  <c r="AX4244" i="24"/>
  <c r="AX4262" i="24" s="1"/>
  <c r="AX4400" i="24"/>
  <c r="AX4418" i="24" s="1"/>
  <c r="AX4530" i="24"/>
  <c r="AX4548" i="24" s="1"/>
  <c r="AX4585" i="24"/>
  <c r="AX4663" i="24"/>
  <c r="AX4712" i="24"/>
  <c r="AX4730" i="24" s="1"/>
  <c r="AX4220" i="24"/>
  <c r="AX3435" i="24"/>
  <c r="AX2759" i="24"/>
  <c r="AX2083" i="24"/>
  <c r="AX1720" i="24"/>
  <c r="AX1386" i="24"/>
  <c r="AX372" i="24"/>
  <c r="AX497" i="24"/>
  <c r="AX4168" i="24"/>
  <c r="AX4609" i="24"/>
  <c r="AX3154" i="24"/>
  <c r="AX4163" i="24"/>
  <c r="AX3331" i="24"/>
  <c r="AX2737" i="24"/>
  <c r="AX2061" i="24"/>
  <c r="AX1876" i="24"/>
  <c r="AX1252" i="24"/>
  <c r="AX263" i="24"/>
  <c r="AX628" i="24"/>
  <c r="AX657" i="24"/>
  <c r="AX4193" i="24"/>
  <c r="AX4635" i="24"/>
  <c r="AX3283" i="24"/>
  <c r="AX4346" i="24"/>
  <c r="AX3595" i="24"/>
  <c r="AX2811" i="24"/>
  <c r="AX2031" i="24"/>
  <c r="AX1463" i="24"/>
  <c r="AX887" i="24"/>
  <c r="AX1043" i="24"/>
  <c r="AX4354" i="24"/>
  <c r="AY3" i="24"/>
  <c r="AX251" i="24"/>
  <c r="AX581" i="24"/>
  <c r="AX318" i="24"/>
  <c r="AX526" i="24"/>
  <c r="AX544" i="24" s="1"/>
  <c r="AX474" i="24"/>
  <c r="AX603" i="24"/>
  <c r="AX811" i="24"/>
  <c r="AX551" i="24"/>
  <c r="AX759" i="24"/>
  <c r="AX993" i="24"/>
  <c r="AX707" i="24"/>
  <c r="AX812" i="24"/>
  <c r="AX830" i="24" s="1"/>
  <c r="AX919" i="24"/>
  <c r="AX1358" i="24"/>
  <c r="AX1376" i="24" s="1"/>
  <c r="AX1072" i="24"/>
  <c r="AX1090" i="24" s="1"/>
  <c r="AX889" i="24"/>
  <c r="AX994" i="24"/>
  <c r="AX1012" i="24" s="1"/>
  <c r="AX1150" i="24"/>
  <c r="AX1168" i="24" s="1"/>
  <c r="AX1228" i="24"/>
  <c r="AX1246" i="24" s="1"/>
  <c r="AX1721" i="24"/>
  <c r="AX1539" i="24"/>
  <c r="AX151" i="24"/>
  <c r="AX1751" i="24"/>
  <c r="AX2007" i="24"/>
  <c r="AX1747" i="24"/>
  <c r="AX2271" i="24"/>
  <c r="AX1826" i="24"/>
  <c r="AX1844" i="24" s="1"/>
  <c r="AX2063" i="24"/>
  <c r="AX2190" i="24"/>
  <c r="AX2208" i="24" s="1"/>
  <c r="AX2167" i="24"/>
  <c r="AX2554" i="24"/>
  <c r="AX2572" i="24" s="1"/>
  <c r="AX2323" i="24"/>
  <c r="AX2268" i="24"/>
  <c r="AX2286" i="24" s="1"/>
  <c r="AX2349" i="24"/>
  <c r="AX2502" i="24"/>
  <c r="AX2520" i="24" s="1"/>
  <c r="AX2449" i="24"/>
  <c r="AX2456" i="24" s="1"/>
  <c r="AX2658" i="24"/>
  <c r="AX2676" i="24" s="1"/>
  <c r="AX2813" i="24"/>
  <c r="AX2791" i="24"/>
  <c r="AX2895" i="24"/>
  <c r="AX2969" i="24"/>
  <c r="AX3077" i="24"/>
  <c r="AX3129" i="24"/>
  <c r="AX3126" i="24"/>
  <c r="AX3144" i="24" s="1"/>
  <c r="AX3233" i="24"/>
  <c r="AX3236" i="24" s="1"/>
  <c r="AX3363" i="24"/>
  <c r="AX3285" i="24"/>
  <c r="AX3281" i="24"/>
  <c r="AX3723" i="24"/>
  <c r="AX3646" i="24"/>
  <c r="AX3664" i="24" s="1"/>
  <c r="AX3697" i="24"/>
  <c r="AX3704" i="24" s="1"/>
  <c r="AX3724" i="24"/>
  <c r="AX3742" i="24" s="1"/>
  <c r="AX3827" i="24"/>
  <c r="AX3883" i="24"/>
  <c r="AX4061" i="24"/>
  <c r="AX4068" i="24" s="1"/>
  <c r="AX4143" i="24"/>
  <c r="AX4221" i="24"/>
  <c r="AX4269" i="24"/>
  <c r="AX4403" i="24"/>
  <c r="AX4406" i="24" s="1"/>
  <c r="AX4633" i="24"/>
  <c r="AX4686" i="24"/>
  <c r="AX4704" i="24" s="1"/>
  <c r="AX4007" i="24"/>
  <c r="AX3335" i="24"/>
  <c r="AX2084" i="24"/>
  <c r="AX1199" i="24"/>
  <c r="AX991" i="24"/>
  <c r="AX341" i="24"/>
  <c r="AX1515" i="24"/>
  <c r="AX810" i="24"/>
  <c r="AX2058" i="24"/>
  <c r="AX3855" i="24"/>
  <c r="AX3985" i="24"/>
  <c r="AX3465" i="24"/>
  <c r="AX2525" i="24"/>
  <c r="AX1953" i="24"/>
  <c r="AX1177" i="24"/>
  <c r="AX969" i="24"/>
  <c r="AX319" i="24"/>
  <c r="AX1125" i="24"/>
  <c r="AX2447" i="24"/>
  <c r="AX2685" i="24"/>
  <c r="AX188" i="24" s="1"/>
  <c r="AX4086" i="24"/>
  <c r="AX4324" i="24"/>
  <c r="AX3387" i="24"/>
  <c r="AX2681" i="24"/>
  <c r="AX2032" i="24"/>
  <c r="AX1511" i="24"/>
  <c r="AX420" i="24"/>
  <c r="AX3652" i="24"/>
  <c r="AX29" i="24"/>
  <c r="AX129" i="24"/>
  <c r="AX252" i="24"/>
  <c r="AX960" i="24"/>
  <c r="AX154" i="24"/>
  <c r="AX152" i="24"/>
  <c r="AX2242" i="24"/>
  <c r="AX2260" i="24" s="1"/>
  <c r="AX1514" i="24"/>
  <c r="AX1532" i="24" s="1"/>
  <c r="AX1774" i="24"/>
  <c r="AX1792" i="24" s="1"/>
  <c r="AX1799" i="24"/>
  <c r="AX1806" i="24" s="1"/>
  <c r="AX2034" i="24"/>
  <c r="AX2052" i="24" s="1"/>
  <c r="AX1855" i="24"/>
  <c r="AX2219" i="24"/>
  <c r="AX2215" i="24"/>
  <c r="AX2060" i="24"/>
  <c r="AX2078" i="24" s="1"/>
  <c r="AX2297" i="24"/>
  <c r="AX2531" i="24"/>
  <c r="AX2687" i="24"/>
  <c r="AX189" i="24" s="1"/>
  <c r="AX2657" i="24"/>
  <c r="AX2739" i="24"/>
  <c r="AX2892" i="24"/>
  <c r="AX2910" i="24" s="1"/>
  <c r="AX2943" i="24"/>
  <c r="AX2814" i="24"/>
  <c r="AX2832" i="24" s="1"/>
  <c r="AX2996" i="24"/>
  <c r="AX3014" i="24" s="1"/>
  <c r="AX3155" i="24"/>
  <c r="AX3230" i="24"/>
  <c r="AX3248" i="24" s="1"/>
  <c r="AX3152" i="24"/>
  <c r="AX3170" i="24" s="1"/>
  <c r="AX3360" i="24"/>
  <c r="AX3378" i="24" s="1"/>
  <c r="AX3594" i="24"/>
  <c r="AX3612" i="24" s="1"/>
  <c r="AX3568" i="24"/>
  <c r="AX3586" i="24" s="1"/>
  <c r="AX3802" i="24"/>
  <c r="AX3820" i="24" s="1"/>
  <c r="AX3801" i="24"/>
  <c r="AX4062" i="24"/>
  <c r="AX4080" i="24" s="1"/>
  <c r="AX4165" i="24"/>
  <c r="AX4172" i="24" s="1"/>
  <c r="AX4218" i="24"/>
  <c r="AX4236" i="24" s="1"/>
  <c r="AX4270" i="24"/>
  <c r="AX4288" i="24" s="1"/>
  <c r="AX4452" i="24"/>
  <c r="AX4470" i="24" s="1"/>
  <c r="AX4533" i="24"/>
  <c r="AX4536" i="24" s="1"/>
  <c r="AX4012" i="24"/>
  <c r="AX2343" i="24"/>
  <c r="AX1954" i="24"/>
  <c r="AX1200" i="24"/>
  <c r="AX706" i="24"/>
  <c r="AX424" i="24"/>
  <c r="AX2478" i="24"/>
  <c r="AX3461" i="24"/>
  <c r="AX3231" i="24"/>
  <c r="AX4475" i="24"/>
  <c r="AX4687" i="24"/>
  <c r="AX3960" i="24"/>
  <c r="AX3336" i="24"/>
  <c r="AX2708" i="24"/>
  <c r="AX1880" i="24"/>
  <c r="AX1538" i="24"/>
  <c r="AX632" i="24"/>
  <c r="AX315" i="24"/>
  <c r="AX2712" i="24"/>
  <c r="AX3383" i="24"/>
  <c r="AX3284" i="24"/>
  <c r="AX4137" i="24"/>
  <c r="AX3487" i="24"/>
  <c r="AX2760" i="24"/>
  <c r="AX2292" i="24"/>
  <c r="AX1407" i="24"/>
  <c r="AX943" i="24"/>
  <c r="AX475" i="24"/>
  <c r="AX26" i="24"/>
  <c r="AX126" i="24"/>
  <c r="AX3210" i="24"/>
  <c r="AX4198" i="24"/>
  <c r="AX1962" i="24"/>
  <c r="AX76" i="24"/>
  <c r="AX448" i="24"/>
  <c r="AX466" i="24" s="1"/>
  <c r="AX422" i="24"/>
  <c r="AX440" i="24" s="1"/>
  <c r="AX253" i="24"/>
  <c r="AX395" i="24"/>
  <c r="AX789" i="24"/>
  <c r="AX266" i="24"/>
  <c r="AX733" i="24"/>
  <c r="AX633" i="24"/>
  <c r="AX945" i="24"/>
  <c r="AX864" i="24"/>
  <c r="AX882" i="24" s="1"/>
  <c r="AX1046" i="24"/>
  <c r="AX1064" i="24" s="1"/>
  <c r="AX997" i="24"/>
  <c r="AX971" i="24"/>
  <c r="AX1176" i="24"/>
  <c r="AX1194" i="24" s="1"/>
  <c r="AX1413" i="24"/>
  <c r="AX1436" i="24"/>
  <c r="AX1454" i="24" s="1"/>
  <c r="AX1280" i="24"/>
  <c r="AX1298" i="24" s="1"/>
  <c r="AX153" i="24"/>
  <c r="AX1851" i="24"/>
  <c r="AX1904" i="24"/>
  <c r="AX1922" i="24" s="1"/>
  <c r="AX2059" i="24"/>
  <c r="AX2267" i="24"/>
  <c r="AX2320" i="24"/>
  <c r="AX2338" i="24" s="1"/>
  <c r="AX2086" i="24"/>
  <c r="AX2104" i="24" s="1"/>
  <c r="AX2089" i="24"/>
  <c r="AX2375" i="24"/>
  <c r="AX2476" i="24"/>
  <c r="AX2494" i="24" s="1"/>
  <c r="AX2606" i="24"/>
  <c r="AX2624" i="24" s="1"/>
  <c r="AX2944" i="24"/>
  <c r="AX2962" i="24" s="1"/>
  <c r="AX2787" i="24"/>
  <c r="AX2921" i="24"/>
  <c r="AX2891" i="24"/>
  <c r="AX2973" i="24"/>
  <c r="AX3025" i="24"/>
  <c r="AX3151" i="24"/>
  <c r="AX3386" i="24"/>
  <c r="AX3404" i="24" s="1"/>
  <c r="AX3623" i="24"/>
  <c r="AX3597" i="24"/>
  <c r="AX3593" i="24"/>
  <c r="AX3828" i="24"/>
  <c r="AX3846" i="24" s="1"/>
  <c r="AX3749" i="24"/>
  <c r="AX3905" i="24"/>
  <c r="AX4010" i="24"/>
  <c r="AX4028" i="24" s="1"/>
  <c r="AX4247" i="24"/>
  <c r="AX4451" i="24"/>
  <c r="AX4608" i="24"/>
  <c r="AX4626" i="24" s="1"/>
  <c r="AX3829" i="24"/>
  <c r="AX3023" i="24"/>
  <c r="AX2578" i="24"/>
  <c r="AX2006" i="24"/>
  <c r="AX1307" i="24"/>
  <c r="AX761" i="24"/>
  <c r="AX653" i="24"/>
  <c r="AX371" i="24"/>
  <c r="AX4246" i="24"/>
  <c r="AX4085" i="24"/>
  <c r="AX2500" i="24"/>
  <c r="AX4606" i="24"/>
  <c r="AX3803" i="24"/>
  <c r="AX3176" i="24"/>
  <c r="AX2504" i="24"/>
  <c r="AX1932" i="24"/>
  <c r="AX1304" i="24"/>
  <c r="AX758" i="24"/>
  <c r="AX1564" i="24"/>
  <c r="AX4297" i="24"/>
  <c r="AX3752" i="24"/>
  <c r="AX4008" i="24"/>
  <c r="AX3462" i="24"/>
  <c r="AX2841" i="24"/>
  <c r="AX1854" i="24"/>
  <c r="AX1408" i="24"/>
  <c r="AX995" i="24"/>
  <c r="AX345" i="24"/>
  <c r="AX4016" i="24"/>
  <c r="AX376" i="24"/>
  <c r="AX179" i="24"/>
  <c r="AX2423" i="24"/>
  <c r="AX2115" i="24"/>
  <c r="AX2137" i="24"/>
  <c r="AX2631" i="24"/>
  <c r="AX2216" i="24"/>
  <c r="AX2371" i="24"/>
  <c r="AX2505" i="24"/>
  <c r="AX2635" i="24"/>
  <c r="AX3021" i="24"/>
  <c r="AX2839" i="24"/>
  <c r="AX3074" i="24"/>
  <c r="AX3092" i="24" s="1"/>
  <c r="AX3177" i="24"/>
  <c r="AX3337" i="24"/>
  <c r="AX3282" i="24"/>
  <c r="AX3300" i="24" s="1"/>
  <c r="AX3259" i="24"/>
  <c r="AX3463" i="24"/>
  <c r="AX3671" i="24"/>
  <c r="AX3678" i="24" s="1"/>
  <c r="AX3961" i="24"/>
  <c r="AX3987" i="24"/>
  <c r="AX4039" i="24"/>
  <c r="AX4477" i="24"/>
  <c r="AX4425" i="24"/>
  <c r="AX4504" i="24"/>
  <c r="AX4522" i="24" s="1"/>
  <c r="AX4555" i="24"/>
  <c r="AX4582" i="24"/>
  <c r="AX4600" i="24" s="1"/>
  <c r="AX4531" i="24"/>
  <c r="AX3721" i="24"/>
  <c r="AX2993" i="24"/>
  <c r="AX2399" i="24"/>
  <c r="AX1853" i="24"/>
  <c r="AX1330" i="24"/>
  <c r="AX836" i="24"/>
  <c r="AX1646" i="24"/>
  <c r="AX2474" i="24"/>
  <c r="AX2473" i="24"/>
  <c r="AX1542" i="24"/>
  <c r="AX3202" i="24"/>
  <c r="AX3212" i="24" s="1"/>
  <c r="AX4558" i="24"/>
  <c r="AX3699" i="24"/>
  <c r="AX2971" i="24"/>
  <c r="AX2396" i="24"/>
  <c r="AX1256" i="24"/>
  <c r="AX809" i="24"/>
  <c r="AX1490" i="24"/>
  <c r="AX1958" i="24"/>
  <c r="AX191" i="24"/>
  <c r="AX2036" i="24"/>
  <c r="AX2162" i="24"/>
  <c r="AX4636" i="24"/>
  <c r="AX3955" i="24"/>
  <c r="AX3149" i="24"/>
  <c r="AX2369" i="24"/>
  <c r="AX2062" i="24"/>
  <c r="AX1303" i="24"/>
  <c r="AX658" i="24"/>
  <c r="AX290" i="24"/>
  <c r="AX362" i="24"/>
  <c r="AX79" i="24"/>
  <c r="AX922" i="24"/>
  <c r="AX226" i="24"/>
  <c r="AX4588" i="24"/>
  <c r="AX4502" i="24"/>
  <c r="AX3669" i="24"/>
  <c r="AX2867" i="24"/>
  <c r="AX2451" i="24"/>
  <c r="AX1667" i="24"/>
  <c r="AX1151" i="24"/>
  <c r="AX3907" i="24"/>
  <c r="AX3384" i="24"/>
  <c r="AX3394" i="24" s="1"/>
  <c r="AX3488" i="24"/>
  <c r="AX3310" i="24"/>
  <c r="AX3647" i="24"/>
  <c r="AX2915" i="24"/>
  <c r="AX2187" i="24"/>
  <c r="AX1645" i="24"/>
  <c r="AX1148" i="24"/>
  <c r="AX813" i="24"/>
  <c r="AX814" i="24"/>
  <c r="AX2660" i="24"/>
  <c r="AX3258" i="24"/>
  <c r="AX3774" i="24"/>
  <c r="AX4557" i="24"/>
  <c r="AX3882" i="24"/>
  <c r="AX3101" i="24"/>
  <c r="AX2370" i="24"/>
  <c r="AX1798" i="24"/>
  <c r="AX1541" i="24"/>
  <c r="AX553" i="24"/>
  <c r="AX1022" i="24"/>
  <c r="AW30" i="24"/>
  <c r="AW130" i="24"/>
  <c r="AX4398" i="24"/>
  <c r="AX4408" i="24" s="1"/>
  <c r="AX3569" i="24"/>
  <c r="AX2868" i="24"/>
  <c r="AX2239" i="24"/>
  <c r="AX1668" i="24"/>
  <c r="AX1073" i="24"/>
  <c r="AX393" i="24"/>
  <c r="AX1360" i="24"/>
  <c r="AX2556" i="24"/>
  <c r="AX3982" i="24"/>
  <c r="AX4376" i="24"/>
  <c r="AX4505" i="24"/>
  <c r="AX3725" i="24"/>
  <c r="AX3019" i="24"/>
  <c r="AX1593" i="24"/>
  <c r="AX1359" i="24"/>
  <c r="AX1558" i="24"/>
  <c r="AX324" i="24"/>
  <c r="AX2508" i="24"/>
  <c r="AX4657" i="24"/>
  <c r="AX4584" i="24"/>
  <c r="AX4449" i="24"/>
  <c r="AX4453" i="24"/>
  <c r="AX4190" i="24"/>
  <c r="AX4200" i="24" s="1"/>
  <c r="AX4111" i="24"/>
  <c r="AX4059" i="24"/>
  <c r="AX3930" i="24"/>
  <c r="AX3778" i="24"/>
  <c r="AX3929" i="24"/>
  <c r="AX3751" i="24"/>
  <c r="AX3592" i="24"/>
  <c r="AX3540" i="24"/>
  <c r="AX3410" i="24"/>
  <c r="AX3279" i="24"/>
  <c r="AX3127" i="24"/>
  <c r="AX3050" i="24"/>
  <c r="AX3056" i="24" s="1"/>
  <c r="AX2997" i="24"/>
  <c r="AX2842" i="24"/>
  <c r="AX2946" i="24"/>
  <c r="AX2659" i="24"/>
  <c r="AX2686" i="24"/>
  <c r="AX2551" i="24"/>
  <c r="AX2347" i="24"/>
  <c r="AX2629" i="24"/>
  <c r="AX2113" i="24"/>
  <c r="AX2191" i="24"/>
  <c r="AX2711" i="24"/>
  <c r="AX2448" i="24"/>
  <c r="AX2458" i="24" s="1"/>
  <c r="AX2218" i="24"/>
  <c r="AX1745" i="24"/>
  <c r="AX1983" i="24"/>
  <c r="AX2270" i="24"/>
  <c r="AX1459" i="24"/>
  <c r="AX2136" i="24"/>
  <c r="AX1489" i="24"/>
  <c r="AX1385" i="24"/>
  <c r="AX1334" i="24"/>
  <c r="AX1281" i="24"/>
  <c r="AX1356" i="24"/>
  <c r="AX1069" i="24"/>
  <c r="AX865" i="24"/>
  <c r="AX939" i="24"/>
  <c r="AX940" i="24"/>
  <c r="AX549" i="24"/>
  <c r="AX550" i="24"/>
  <c r="AX601" i="24"/>
  <c r="AX705" i="24"/>
  <c r="AX528" i="24"/>
  <c r="AX346" i="24"/>
  <c r="AX267" i="24"/>
  <c r="AX268" i="24"/>
  <c r="AX289" i="24"/>
  <c r="AX1226" i="24"/>
  <c r="AX1616" i="24"/>
  <c r="AX918" i="24"/>
  <c r="AX1828" i="24"/>
  <c r="AX735" i="24"/>
  <c r="AX1411" i="24"/>
  <c r="AX2244" i="24"/>
  <c r="AX3020" i="24"/>
  <c r="AX1615" i="24"/>
  <c r="AX2266" i="24"/>
  <c r="AX1044" i="24"/>
  <c r="AX2864" i="24"/>
  <c r="AX554" i="24"/>
  <c r="AX1590" i="24"/>
  <c r="AX970" i="24"/>
  <c r="AX976" i="24" s="1"/>
  <c r="AX3228" i="24"/>
  <c r="AX3773" i="24"/>
  <c r="AX2088" i="24"/>
  <c r="AX3175" i="24"/>
  <c r="AX3618" i="24"/>
  <c r="AX316" i="24"/>
  <c r="AX3180" i="24"/>
  <c r="AX3804" i="24"/>
  <c r="AX4216" i="24"/>
  <c r="AX4226" i="24" s="1"/>
  <c r="AX4580" i="24"/>
  <c r="AX3024" i="24"/>
  <c r="AX3695" i="24"/>
  <c r="AX3280" i="24"/>
  <c r="AX4064" i="24"/>
  <c r="AX4070" i="24" s="1"/>
  <c r="AX1096" i="24"/>
  <c r="AX3544" i="24"/>
  <c r="AX4241" i="24"/>
  <c r="AX4242" i="24"/>
  <c r="AX4038" i="24"/>
  <c r="AX342" i="24"/>
  <c r="AX2348" i="24"/>
  <c r="AX1875" i="24"/>
  <c r="AX472" i="24"/>
  <c r="AX1619" i="24"/>
  <c r="AX1333" i="24"/>
  <c r="AX1824" i="24"/>
  <c r="AX3071" i="24"/>
  <c r="AX736" i="24"/>
  <c r="AX1126" i="24"/>
  <c r="AX2630" i="24"/>
  <c r="AX2640" i="24" s="1"/>
  <c r="AX3700" i="24"/>
  <c r="AX1278" i="24"/>
  <c r="AX3517" i="24"/>
  <c r="AX3903" i="24"/>
  <c r="AX3981" i="24"/>
  <c r="AX3413" i="24"/>
  <c r="AX3825" i="24"/>
  <c r="AX4372" i="24"/>
  <c r="AX4382" i="24" s="1"/>
  <c r="AX4610" i="24"/>
  <c r="AX2161" i="24"/>
  <c r="AX3123" i="24"/>
  <c r="AX3956" i="24"/>
  <c r="AX4710" i="24"/>
  <c r="AX3358" i="24"/>
  <c r="AX4272" i="24"/>
  <c r="AX1750" i="24"/>
  <c r="AX3799" i="24"/>
  <c r="AX4320" i="24"/>
  <c r="AX3566" i="24"/>
  <c r="AX3045" i="24"/>
  <c r="AX3150" i="24"/>
  <c r="AX3160" i="24" s="1"/>
  <c r="AX4684" i="24"/>
  <c r="AX4579" i="24"/>
  <c r="AX4506" i="24"/>
  <c r="AX4428" i="24"/>
  <c r="AX4401" i="24"/>
  <c r="AX4245" i="24"/>
  <c r="AX4141" i="24"/>
  <c r="AX4033" i="24"/>
  <c r="AX3856" i="24"/>
  <c r="AX3800" i="24"/>
  <c r="AX3696" i="24"/>
  <c r="AX3706" i="24" s="1"/>
  <c r="AX3644" i="24"/>
  <c r="AX3748" i="24"/>
  <c r="AX3309" i="24"/>
  <c r="AX3232" i="24"/>
  <c r="AX3075" i="24"/>
  <c r="AX2968" i="24"/>
  <c r="AX2893" i="24"/>
  <c r="AX2894" i="24"/>
  <c r="AX2655" i="24"/>
  <c r="AX2785" i="24"/>
  <c r="AX2503" i="24"/>
  <c r="AX2577" i="24"/>
  <c r="AX2395" i="24"/>
  <c r="AX2633" i="24"/>
  <c r="AX2165" i="24"/>
  <c r="AX2214" i="24"/>
  <c r="AX2057" i="24"/>
  <c r="AX2317" i="24"/>
  <c r="AX1931" i="24"/>
  <c r="AX1771" i="24"/>
  <c r="AX1823" i="24"/>
  <c r="AX1927" i="24"/>
  <c r="AX1642" i="24"/>
  <c r="AX1594" i="24"/>
  <c r="AX1694" i="24"/>
  <c r="AX1589" i="24"/>
  <c r="AX1174" i="24"/>
  <c r="AX1229" i="24"/>
  <c r="AX1230" i="24"/>
  <c r="AX1147" i="24"/>
  <c r="AX1460" i="24"/>
  <c r="AX1070" i="24"/>
  <c r="AX1122" i="24"/>
  <c r="AX1074" i="24"/>
  <c r="AX892" i="24"/>
  <c r="AX757" i="24"/>
  <c r="AX684" i="24"/>
  <c r="AX787" i="24"/>
  <c r="AX627" i="24"/>
  <c r="AX368" i="24"/>
  <c r="AX378" i="24" s="1"/>
  <c r="AX445" i="24"/>
  <c r="AX788" i="24"/>
  <c r="AX476" i="24"/>
  <c r="AX293" i="24"/>
  <c r="AX891" i="24"/>
  <c r="AX1957" i="24"/>
  <c r="AX606" i="24"/>
  <c r="AX1516" i="24"/>
  <c r="AX446" i="24"/>
  <c r="AX456" i="24" s="1"/>
  <c r="AX1984" i="24"/>
  <c r="AX1990" i="24" s="1"/>
  <c r="AX2945" i="24"/>
  <c r="AX1412" i="24"/>
  <c r="AX2321" i="24"/>
  <c r="AX1433" i="24"/>
  <c r="AX2604" i="24"/>
  <c r="AX524" i="24"/>
  <c r="AX116" i="24"/>
  <c r="AX91" i="24"/>
  <c r="AX1512" i="24"/>
  <c r="AX2919" i="24"/>
  <c r="AX4090" i="24"/>
  <c r="AX2530" i="24"/>
  <c r="AX4397" i="24"/>
  <c r="AX2863" i="24"/>
  <c r="AX3409" i="24"/>
  <c r="AX4268" i="24"/>
  <c r="AX2318" i="24"/>
  <c r="AX3332" i="24"/>
  <c r="AX4350" i="24"/>
  <c r="AX4713" i="24"/>
  <c r="AX2837" i="24"/>
  <c r="AX2786" i="24"/>
  <c r="AX3851" i="24"/>
  <c r="AX4454" i="24"/>
  <c r="AX2139" i="24"/>
  <c r="AX3361" i="24"/>
  <c r="AX3986" i="24"/>
  <c r="AX4167" i="24"/>
  <c r="AX4661" i="24"/>
  <c r="AX4631" i="24"/>
  <c r="AX4532" i="24"/>
  <c r="AX4450" i="24"/>
  <c r="AX4298" i="24"/>
  <c r="AX4319" i="24"/>
  <c r="AX4115" i="24"/>
  <c r="AX4011" i="24"/>
  <c r="AX3726" i="24"/>
  <c r="AX3852" i="24"/>
  <c r="AX3570" i="24"/>
  <c r="AX3617" i="24"/>
  <c r="AX3565" i="24"/>
  <c r="AX3306" i="24"/>
  <c r="AX3253" i="24"/>
  <c r="AX3414" i="24"/>
  <c r="AX3128" i="24"/>
  <c r="AX3102" i="24"/>
  <c r="AX2890" i="24"/>
  <c r="AX2920" i="24"/>
  <c r="AX2790" i="24"/>
  <c r="AX2763" i="24"/>
  <c r="AX2426" i="24"/>
  <c r="AX2555" i="24"/>
  <c r="AX2373" i="24"/>
  <c r="AX2425" i="24"/>
  <c r="AX2322" i="24"/>
  <c r="AX2140" i="24"/>
  <c r="AX2035" i="24"/>
  <c r="AX2295" i="24"/>
  <c r="AX1928" i="24"/>
  <c r="AX1746" i="24"/>
  <c r="AX1801" i="24"/>
  <c r="AX1905" i="24"/>
  <c r="AX1568" i="24"/>
  <c r="AX1485" i="24"/>
  <c r="AX1620" i="24"/>
  <c r="AX1567" i="24"/>
  <c r="AX1464" i="24"/>
  <c r="AX1802" i="24"/>
  <c r="AX1672" i="24"/>
  <c r="AX1381" i="24"/>
  <c r="AX1277" i="24"/>
  <c r="AX996" i="24"/>
  <c r="AX1048" i="24"/>
  <c r="AX965" i="24"/>
  <c r="AX1178" i="24"/>
  <c r="AX732" i="24"/>
  <c r="AX575" i="24"/>
  <c r="AX784" i="24"/>
  <c r="AX605" i="24"/>
  <c r="AX294" i="24"/>
  <c r="AX423" i="24"/>
  <c r="AX654" i="24"/>
  <c r="AX367" i="24"/>
  <c r="AX498" i="24"/>
  <c r="AX835" i="24"/>
  <c r="AX680" i="24"/>
  <c r="AX1850" i="24"/>
  <c r="AX2707" i="24"/>
  <c r="AX1121" i="24"/>
  <c r="AX2422" i="24"/>
  <c r="AX523" i="24"/>
  <c r="AX1537" i="24"/>
  <c r="AX398" i="24"/>
  <c r="AX914" i="24"/>
  <c r="AX924" i="24" s="1"/>
  <c r="AX1021" i="24"/>
  <c r="AX4142" i="24"/>
  <c r="AX2682" i="24"/>
  <c r="AX3747" i="24"/>
  <c r="AX4632" i="24"/>
  <c r="AX3072" i="24"/>
  <c r="AX3440" i="24"/>
  <c r="AX2529" i="24"/>
  <c r="AX3670" i="24"/>
  <c r="AX3680" i="24" s="1"/>
  <c r="AX4037" i="24"/>
  <c r="AX4424" i="24"/>
  <c r="AX501" i="24"/>
  <c r="AX2916" i="24"/>
  <c r="AX3643" i="24"/>
  <c r="AX4427" i="24"/>
  <c r="AX2552" i="24"/>
  <c r="AX3826" i="24"/>
  <c r="AX4554" i="24"/>
  <c r="AX2734" i="24"/>
  <c r="AX3305" i="24"/>
  <c r="AX4112" i="24"/>
  <c r="AX4122" i="24" s="1"/>
  <c r="AX2344" i="24"/>
  <c r="AX3959" i="24"/>
  <c r="AX1879" i="24"/>
  <c r="AX2217" i="24"/>
  <c r="AX264" i="24"/>
  <c r="AX1099" i="24"/>
  <c r="AX1906" i="24"/>
  <c r="AX2812" i="24"/>
  <c r="AX2192" i="24"/>
  <c r="AX762" i="24"/>
  <c r="AX1698" i="24"/>
  <c r="AX166" i="24"/>
  <c r="AX1204" i="24"/>
  <c r="AX992" i="24"/>
  <c r="AX1902" i="24"/>
  <c r="AX1912" i="24" s="1"/>
  <c r="AX3201" i="24"/>
  <c r="AX3124" i="24"/>
  <c r="AX3596" i="24"/>
  <c r="AX241" i="24"/>
  <c r="AX3648" i="24"/>
  <c r="AX4480" i="24"/>
  <c r="AX2764" i="24"/>
  <c r="AX3722" i="24"/>
  <c r="AX4138" i="24"/>
  <c r="AX4528" i="24"/>
  <c r="AX602" i="24"/>
  <c r="AX3076" i="24"/>
  <c r="AX3539" i="24"/>
  <c r="AX4658" i="24"/>
  <c r="AX4034" i="24"/>
  <c r="AX4583" i="24"/>
  <c r="AX3254" i="24"/>
  <c r="AX4164" i="24"/>
  <c r="AX4174" i="24" s="1"/>
  <c r="AX4688" i="24"/>
  <c r="AX3881" i="24"/>
  <c r="AX265" i="24"/>
  <c r="AX254" i="24"/>
  <c r="AX421" i="24"/>
  <c r="AX428" i="24" s="1"/>
  <c r="AX27" i="24"/>
  <c r="AX127" i="24"/>
  <c r="AX52" i="24"/>
  <c r="AX607" i="24"/>
  <c r="AX734" i="24"/>
  <c r="AX752" i="24" s="1"/>
  <c r="AX682" i="24"/>
  <c r="AX700" i="24" s="1"/>
  <c r="AX1127" i="24"/>
  <c r="AX1179" i="24"/>
  <c r="AX1049" i="24"/>
  <c r="AX102" i="24"/>
  <c r="AX1331" i="24"/>
  <c r="AX1153" i="24"/>
  <c r="AX1361" i="24"/>
  <c r="AX1335" i="24"/>
  <c r="AX114" i="24" s="1"/>
  <c r="AX1699" i="24"/>
  <c r="AX1461" i="24"/>
  <c r="AX1643" i="24"/>
  <c r="AX1617" i="24"/>
  <c r="AX1748" i="24"/>
  <c r="AX1766" i="24" s="1"/>
  <c r="AX1985" i="24"/>
  <c r="AX1988" i="24" s="1"/>
  <c r="AX1930" i="24"/>
  <c r="AX1948" i="24" s="1"/>
  <c r="AX1907" i="24"/>
  <c r="AX1852" i="24"/>
  <c r="AX1870" i="24" s="1"/>
  <c r="AX2193" i="24"/>
  <c r="AX177" i="24"/>
  <c r="AX2085" i="24"/>
  <c r="AX2528" i="24"/>
  <c r="AX2546" i="24" s="1"/>
  <c r="AX2372" i="24"/>
  <c r="AX2390" i="24" s="1"/>
  <c r="AX2609" i="24"/>
  <c r="AX229" i="24"/>
  <c r="AX228" i="24"/>
  <c r="AX2765" i="24"/>
  <c r="AX2761" i="24"/>
  <c r="AX2917" i="24"/>
  <c r="AX3100" i="24"/>
  <c r="AX3118" i="24" s="1"/>
  <c r="AX3047" i="24"/>
  <c r="AX3054" i="24" s="1"/>
  <c r="AX3255" i="24"/>
  <c r="AX3262" i="24" s="1"/>
  <c r="AX3411" i="24"/>
  <c r="AX3418" i="24" s="1"/>
  <c r="AX3516" i="24"/>
  <c r="AX3534" i="24" s="1"/>
  <c r="AX3519" i="24"/>
  <c r="AX3571" i="24"/>
  <c r="AX3932" i="24"/>
  <c r="AX3950" i="24" s="1"/>
  <c r="AX4087" i="24"/>
  <c r="AX4094" i="24" s="1"/>
  <c r="AX4036" i="24"/>
  <c r="AX4054" i="24" s="1"/>
  <c r="AX4117" i="24"/>
  <c r="AX4140" i="24"/>
  <c r="AX4158" i="24" s="1"/>
  <c r="AX4243" i="24"/>
  <c r="AX4325" i="24"/>
  <c r="AX4429" i="24"/>
  <c r="AX4507" i="24"/>
  <c r="AX4634" i="24"/>
  <c r="AX4652" i="24" s="1"/>
  <c r="AX4271" i="24"/>
  <c r="AX3514" i="24"/>
  <c r="AX2838" i="24"/>
  <c r="AX2240" i="24"/>
  <c r="AX1719" i="24"/>
  <c r="AX888" i="24"/>
  <c r="AX394" i="24"/>
  <c r="AX2400" i="24"/>
  <c r="AX3439" i="24"/>
  <c r="AX4323" i="24"/>
  <c r="AX2110" i="24"/>
  <c r="AX4219" i="24"/>
  <c r="AX3492" i="24"/>
  <c r="AX2738" i="24"/>
  <c r="AX2166" i="24"/>
  <c r="AX1697" i="24"/>
  <c r="AX320" i="24"/>
  <c r="AX3621" i="24"/>
  <c r="AX4345" i="24"/>
  <c r="AX2296" i="24"/>
  <c r="AX4423" i="24"/>
  <c r="AX2816" i="24"/>
  <c r="AX2213" i="24"/>
  <c r="AX141" i="24"/>
  <c r="AX1255" i="24"/>
  <c r="AX631" i="24"/>
  <c r="AX4683" i="24"/>
  <c r="AX532" i="24" l="1"/>
  <c r="AX36" i="24"/>
  <c r="AX64" i="24"/>
  <c r="AX4018" i="24"/>
  <c r="AX1782" i="24"/>
  <c r="AX4044" i="24"/>
  <c r="AX2638" i="24"/>
  <c r="AX62" i="24"/>
  <c r="AX14" i="24"/>
  <c r="AX80" i="24"/>
  <c r="AX350" i="24"/>
  <c r="AX3264" i="24"/>
  <c r="AX61" i="24"/>
  <c r="AX430" i="24"/>
  <c r="AX1522" i="24"/>
  <c r="AX3158" i="24"/>
  <c r="AX139" i="24"/>
  <c r="AX239" i="24"/>
  <c r="AX4148" i="24"/>
  <c r="AX35" i="24"/>
  <c r="AX155" i="24"/>
  <c r="AX63" i="24"/>
  <c r="AX336" i="24"/>
  <c r="AX255" i="24" s="1"/>
  <c r="AX237" i="24"/>
  <c r="AX38" i="24"/>
  <c r="AX87" i="24"/>
  <c r="AX66" i="24"/>
  <c r="AX138" i="24"/>
  <c r="AX88" i="24"/>
  <c r="AX105" i="24"/>
  <c r="AX2742" i="24"/>
  <c r="AX10" i="24"/>
  <c r="AX110" i="24"/>
  <c r="AX274" i="24"/>
  <c r="AX4590" i="24"/>
  <c r="AX211" i="24"/>
  <c r="AX1808" i="24"/>
  <c r="AX2234" i="24"/>
  <c r="AX180" i="24" s="1"/>
  <c r="AX162" i="24"/>
  <c r="AX2510" i="24"/>
  <c r="AX4120" i="24"/>
  <c r="AX1964" i="24"/>
  <c r="AX238" i="24"/>
  <c r="AY191" i="24"/>
  <c r="AX4146" i="24"/>
  <c r="AX4356" i="24"/>
  <c r="AX974" i="24"/>
  <c r="AX2728" i="24"/>
  <c r="AX230" i="24" s="1"/>
  <c r="AX212" i="24"/>
  <c r="AX272" i="24"/>
  <c r="AX11" i="24"/>
  <c r="AX111" i="24"/>
  <c r="AX163" i="24"/>
  <c r="AX2744" i="24"/>
  <c r="AX3238" i="24"/>
  <c r="AX3420" i="24"/>
  <c r="AX39" i="24"/>
  <c r="AX89" i="24"/>
  <c r="AX1910" i="24"/>
  <c r="AX4224" i="24"/>
  <c r="AY4727" i="24"/>
  <c r="AY4729" i="24"/>
  <c r="AY4701" i="24"/>
  <c r="AY4700" i="24"/>
  <c r="AY4726" i="24"/>
  <c r="AY4703" i="24"/>
  <c r="AY4728" i="24"/>
  <c r="AY4702" i="24"/>
  <c r="AY4677" i="24"/>
  <c r="AY4676" i="24"/>
  <c r="AY4674" i="24"/>
  <c r="AY4651" i="24"/>
  <c r="AY4675" i="24"/>
  <c r="AY4650" i="24"/>
  <c r="AY4649" i="24"/>
  <c r="AY4648" i="24"/>
  <c r="AY4624" i="24"/>
  <c r="AY4599" i="24"/>
  <c r="AY4625" i="24"/>
  <c r="AY4623" i="24"/>
  <c r="AY4622" i="24"/>
  <c r="AY4596" i="24"/>
  <c r="AY4572" i="24"/>
  <c r="AY4571" i="24"/>
  <c r="AY4570" i="24"/>
  <c r="AY4597" i="24"/>
  <c r="AY4573" i="24"/>
  <c r="AY4598" i="24"/>
  <c r="AY4545" i="24"/>
  <c r="AY4544" i="24"/>
  <c r="AY4521" i="24"/>
  <c r="AY4546" i="24"/>
  <c r="AY4520" i="24"/>
  <c r="AY4519" i="24"/>
  <c r="AY4518" i="24"/>
  <c r="AY4494" i="24"/>
  <c r="AY4493" i="24"/>
  <c r="AY4492" i="24"/>
  <c r="AY4469" i="24"/>
  <c r="AY4547" i="24"/>
  <c r="AY4495" i="24"/>
  <c r="AY4443" i="24"/>
  <c r="AY4468" i="24"/>
  <c r="AY4466" i="24"/>
  <c r="AY4442" i="24"/>
  <c r="AY4440" i="24"/>
  <c r="AY4416" i="24"/>
  <c r="AY4415" i="24"/>
  <c r="AY4414" i="24"/>
  <c r="AY4441" i="24"/>
  <c r="AY4417" i="24"/>
  <c r="AY4467" i="24"/>
  <c r="AY4365" i="24"/>
  <c r="AY4389" i="24"/>
  <c r="AY4391" i="24"/>
  <c r="AY4390" i="24"/>
  <c r="AY4364" i="24"/>
  <c r="AY4363" i="24"/>
  <c r="AY4362" i="24"/>
  <c r="AY4388" i="24"/>
  <c r="AY4339" i="24"/>
  <c r="AY4338" i="24"/>
  <c r="AY4286" i="24"/>
  <c r="AY4285" i="24"/>
  <c r="AY4284" i="24"/>
  <c r="AY4312" i="24"/>
  <c r="AY4311" i="24"/>
  <c r="AY4310" i="24"/>
  <c r="AY4261" i="24"/>
  <c r="AY4337" i="24"/>
  <c r="AY4287" i="24"/>
  <c r="AY4336" i="24"/>
  <c r="AY4313" i="24"/>
  <c r="AY4260" i="24"/>
  <c r="AY4235" i="24"/>
  <c r="AY4259" i="24"/>
  <c r="AY4208" i="24"/>
  <c r="AY4207" i="24"/>
  <c r="AY4206" i="24"/>
  <c r="AY4258" i="24"/>
  <c r="AY4234" i="24"/>
  <c r="AY4233" i="24"/>
  <c r="AY4232" i="24"/>
  <c r="AY4130" i="24"/>
  <c r="AY4129"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 i="24"/>
  <c r="AY4027" i="24"/>
  <c r="AY4077" i="24"/>
  <c r="AY4053" i="24"/>
  <c r="AY4000" i="24"/>
  <c r="AY3999" i="24"/>
  <c r="AY3998" i="24"/>
  <c r="AY4026" i="24"/>
  <c r="AY4025" i="24"/>
  <c r="AY4024" i="24"/>
  <c r="AY3974" i="24"/>
  <c r="AY3972" i="24"/>
  <c r="AY3973" i="24"/>
  <c r="AY4105" i="24"/>
  <c r="AY4076" i="24"/>
  <c r="AY3975" i="24"/>
  <c r="AY3948" i="24"/>
  <c r="AY3947" i="24"/>
  <c r="AY3946" i="24"/>
  <c r="AY3922" i="24"/>
  <c r="AY3949" i="24"/>
  <c r="AY3923" i="24"/>
  <c r="AY3921" i="24"/>
  <c r="AY3895" i="24"/>
  <c r="AY3844" i="24"/>
  <c r="AY3843" i="24"/>
  <c r="AY3842" i="24"/>
  <c r="AY3897" i="24"/>
  <c r="AY3870" i="24"/>
  <c r="AY3869" i="24"/>
  <c r="AY3868" i="24"/>
  <c r="AY3920" i="24"/>
  <c r="AY3896" i="24"/>
  <c r="AY3845" i="24"/>
  <c r="AY3894" i="24"/>
  <c r="AY3871" i="24"/>
  <c r="AY3793" i="24"/>
  <c r="AY3819" i="24"/>
  <c r="AY3714" i="24"/>
  <c r="AY3713" i="24"/>
  <c r="AY3712" i="24"/>
  <c r="AY3740" i="24"/>
  <c r="AY3739" i="24"/>
  <c r="AY3738" i="24"/>
  <c r="AY3766" i="24"/>
  <c r="AY3765" i="24"/>
  <c r="AY3764" i="24"/>
  <c r="AY3689" i="24"/>
  <c r="AY3792" i="24"/>
  <c r="AY3791" i="24"/>
  <c r="AY3790" i="24"/>
  <c r="AY3715" i="24"/>
  <c r="AY3818" i="24"/>
  <c r="AY3817" i="24"/>
  <c r="AY3816" i="24"/>
  <c r="AY3741" i="24"/>
  <c r="AY3637" i="24"/>
  <c r="AY3663" i="24"/>
  <c r="AY3558" i="24"/>
  <c r="AY3557" i="24"/>
  <c r="AY3556" i="24"/>
  <c r="AY3687" i="24"/>
  <c r="AY3584" i="24"/>
  <c r="AY3583" i="24"/>
  <c r="AY3582" i="24"/>
  <c r="AY3767" i="24"/>
  <c r="AY3610" i="24"/>
  <c r="AY3609" i="24"/>
  <c r="AY3608" i="24"/>
  <c r="AY3662" i="24"/>
  <c r="AY3661" i="24"/>
  <c r="AY3660" i="24"/>
  <c r="AY3585" i="24"/>
  <c r="AY3688" i="24"/>
  <c r="AY3686" i="24"/>
  <c r="AY3611" i="24"/>
  <c r="AY3559" i="24"/>
  <c r="AY3533" i="24"/>
  <c r="AY3507" i="24"/>
  <c r="AY3532" i="24"/>
  <c r="AY3402" i="24"/>
  <c r="AY3401" i="24"/>
  <c r="AY3400" i="24"/>
  <c r="AY3636" i="24"/>
  <c r="AY3428" i="24"/>
  <c r="AY3427" i="24"/>
  <c r="AY3426" i="24"/>
  <c r="AY3635" i="24"/>
  <c r="AY3530" i="24"/>
  <c r="AY3454" i="24"/>
  <c r="AY3453" i="24"/>
  <c r="AY3452" i="24"/>
  <c r="AY3634" i="24"/>
  <c r="AY3480" i="24"/>
  <c r="AY3479" i="24"/>
  <c r="AY3478" i="24"/>
  <c r="AY3403" i="24"/>
  <c r="AY3506" i="24"/>
  <c r="AY3505" i="24"/>
  <c r="AY3504" i="24"/>
  <c r="AY3531" i="24"/>
  <c r="AY3455" i="24"/>
  <c r="AY3429" i="24"/>
  <c r="AY3375" i="24"/>
  <c r="AY3374" i="24"/>
  <c r="AY3299" i="24"/>
  <c r="AY3325" i="24"/>
  <c r="AY3377" i="24"/>
  <c r="AY3351" i="24"/>
  <c r="AY3246" i="24"/>
  <c r="AY3481" i="24"/>
  <c r="AY3272" i="24"/>
  <c r="AY3271" i="24"/>
  <c r="AY3270" i="24"/>
  <c r="AY3324" i="24"/>
  <c r="AY3323" i="24"/>
  <c r="AY3322" i="24"/>
  <c r="AY3350" i="24"/>
  <c r="AY3349" i="24"/>
  <c r="AY3348" i="24"/>
  <c r="AY3273" i="24"/>
  <c r="AY3142" i="24"/>
  <c r="AY3141" i="24"/>
  <c r="AY3140" i="24"/>
  <c r="AY3168" i="24"/>
  <c r="AY3167" i="24"/>
  <c r="AY3166" i="24"/>
  <c r="AY3245" i="24"/>
  <c r="AY3194" i="24"/>
  <c r="AY3193" i="24"/>
  <c r="AY3192" i="24"/>
  <c r="AY3220" i="24"/>
  <c r="AY3219" i="24"/>
  <c r="AY3218" i="24"/>
  <c r="AY3143" i="24"/>
  <c r="AY3298" i="24"/>
  <c r="AY3244" i="24"/>
  <c r="AY3169" i="24"/>
  <c r="AY3376" i="24"/>
  <c r="AY3297" i="24"/>
  <c r="AY3296" i="24"/>
  <c r="AY3247" i="24"/>
  <c r="AY3221" i="24"/>
  <c r="AY3116" i="24"/>
  <c r="AY3115" i="24"/>
  <c r="AY3114" i="24"/>
  <c r="AY3039" i="24"/>
  <c r="AY3091" i="24"/>
  <c r="AY2986" i="24"/>
  <c r="AY2985" i="24"/>
  <c r="AY2984" i="24"/>
  <c r="AY3012" i="24"/>
  <c r="AY3011" i="24"/>
  <c r="AY3010" i="24"/>
  <c r="AY3038" i="24"/>
  <c r="AY3037" i="24"/>
  <c r="AY3036" i="24"/>
  <c r="AY2961" i="24"/>
  <c r="AY3195" i="24"/>
  <c r="AY3117" i="24"/>
  <c r="AY3064" i="24"/>
  <c r="AY3063" i="24"/>
  <c r="AY3062" i="24"/>
  <c r="AY2987" i="24"/>
  <c r="AY3090" i="24"/>
  <c r="AY3089" i="24"/>
  <c r="AY3088" i="24"/>
  <c r="AY3013" i="24"/>
  <c r="AY2883" i="24"/>
  <c r="AY2958" i="24"/>
  <c r="AY2909" i="24"/>
  <c r="AY2935" i="24"/>
  <c r="AY2960" i="24"/>
  <c r="AY2959" i="24"/>
  <c r="AY2830" i="24"/>
  <c r="AY2829" i="24"/>
  <c r="AY2828" i="24"/>
  <c r="AY3065" i="24"/>
  <c r="AY2856" i="24"/>
  <c r="AY2855" i="24"/>
  <c r="AY2854" i="24"/>
  <c r="AY2882" i="24"/>
  <c r="AY2881" i="24"/>
  <c r="AY2880" i="24"/>
  <c r="AY2805" i="24"/>
  <c r="AY2908" i="24"/>
  <c r="AY2907" i="24"/>
  <c r="AY2906" i="24"/>
  <c r="AY2831" i="24"/>
  <c r="AY2857" i="24"/>
  <c r="AY2674" i="24"/>
  <c r="AY2673" i="24"/>
  <c r="AY2672" i="24"/>
  <c r="AY2802" i="24"/>
  <c r="AY2700" i="24"/>
  <c r="AY203" i="24" s="1"/>
  <c r="AY2699" i="24"/>
  <c r="AY202" i="24" s="1"/>
  <c r="AY2698" i="24"/>
  <c r="AY201" i="24" s="1"/>
  <c r="AY2726" i="24"/>
  <c r="AY2725" i="24"/>
  <c r="AY2724" i="24"/>
  <c r="AY2649" i="24"/>
  <c r="AY2752" i="24"/>
  <c r="AY2751" i="24"/>
  <c r="AY2750" i="24"/>
  <c r="AY2675" i="24"/>
  <c r="AY2934" i="24"/>
  <c r="AY2778" i="24"/>
  <c r="AY2777" i="24"/>
  <c r="AY2776" i="24"/>
  <c r="AY2701" i="24"/>
  <c r="AY204" i="24" s="1"/>
  <c r="AY2932" i="24"/>
  <c r="AY2753" i="24"/>
  <c r="AY2804" i="24"/>
  <c r="AY2779" i="24"/>
  <c r="AY2803" i="24"/>
  <c r="AY2570" i="24"/>
  <c r="AY2569" i="24"/>
  <c r="AY2568" i="24"/>
  <c r="AY2493" i="24"/>
  <c r="AY2362" i="24"/>
  <c r="AY2361" i="24"/>
  <c r="AY2360" i="24"/>
  <c r="AY2596" i="24"/>
  <c r="AY2595" i="24"/>
  <c r="AY2594" i="24"/>
  <c r="AY2519" i="24"/>
  <c r="AY2388" i="24"/>
  <c r="AY2387" i="24"/>
  <c r="AY2386" i="24"/>
  <c r="AY2727" i="24"/>
  <c r="AY2648" i="24"/>
  <c r="AY2622" i="24"/>
  <c r="AY2621" i="24"/>
  <c r="AY2620" i="24"/>
  <c r="AY2545" i="24"/>
  <c r="AY2414" i="24"/>
  <c r="AY2413" i="24"/>
  <c r="AY2412" i="24"/>
  <c r="AY2337" i="24"/>
  <c r="AY2646" i="24"/>
  <c r="AY2571" i="24"/>
  <c r="AY2440" i="24"/>
  <c r="AY2439" i="24"/>
  <c r="AY2438" i="24"/>
  <c r="AY2363" i="24"/>
  <c r="AY2933" i="24"/>
  <c r="AY2597" i="24"/>
  <c r="AY2466" i="24"/>
  <c r="AY2465" i="24"/>
  <c r="AY2464" i="24"/>
  <c r="AY2389" i="24"/>
  <c r="AY2623" i="24"/>
  <c r="AY2492" i="24"/>
  <c r="AY2491" i="24"/>
  <c r="AY2490" i="24"/>
  <c r="AY2415" i="24"/>
  <c r="AY2518" i="24"/>
  <c r="AY2517" i="24"/>
  <c r="AY2516" i="24"/>
  <c r="AY2441" i="24"/>
  <c r="AY2206" i="24"/>
  <c r="AY2205" i="24"/>
  <c r="AY2204" i="24"/>
  <c r="AY2129" i="24"/>
  <c r="AY2258" i="24"/>
  <c r="AY2257" i="24"/>
  <c r="AY2256" i="24"/>
  <c r="AY2181" i="24"/>
  <c r="AY2050" i="24"/>
  <c r="AY2049" i="24"/>
  <c r="AY2048" i="24"/>
  <c r="AY2467" i="24"/>
  <c r="AY2284" i="24"/>
  <c r="AY2283" i="24"/>
  <c r="AY2282" i="24"/>
  <c r="AY2207" i="24"/>
  <c r="AY2076" i="24"/>
  <c r="AY2075" i="24"/>
  <c r="AY2074" i="24"/>
  <c r="AY2544" i="24"/>
  <c r="AY2336" i="24"/>
  <c r="AY2310" i="24"/>
  <c r="AY2309" i="24"/>
  <c r="AY2308" i="24"/>
  <c r="AY2233" i="24"/>
  <c r="AY2102" i="24"/>
  <c r="AY2101" i="24"/>
  <c r="AY2100" i="24"/>
  <c r="AY2025" i="24"/>
  <c r="AY2543" i="24"/>
  <c r="AY2335" i="24"/>
  <c r="AY2259" i="24"/>
  <c r="AY2128" i="24"/>
  <c r="AY2127" i="24"/>
  <c r="AY2126" i="24"/>
  <c r="AY2051" i="24"/>
  <c r="AY2647" i="24"/>
  <c r="AY2542" i="24"/>
  <c r="AY2334" i="24"/>
  <c r="AY2285" i="24"/>
  <c r="AY2154" i="24"/>
  <c r="AY2153" i="24"/>
  <c r="AY2152" i="24"/>
  <c r="AY2077" i="24"/>
  <c r="AY2311" i="24"/>
  <c r="AY2180" i="24"/>
  <c r="AY2179" i="24"/>
  <c r="AY2178" i="24"/>
  <c r="AY2103" i="24"/>
  <c r="AY2230" i="24"/>
  <c r="AY2024" i="24"/>
  <c r="AY2023" i="24"/>
  <c r="AY2022" i="24"/>
  <c r="AY1947" i="24"/>
  <c r="AY1816" i="24"/>
  <c r="AY1815" i="24"/>
  <c r="AY1814" i="24"/>
  <c r="AY1739" i="24"/>
  <c r="AY1973" i="24"/>
  <c r="AY1842" i="24"/>
  <c r="AY1841" i="24"/>
  <c r="AY1840" i="24"/>
  <c r="AY1765" i="24"/>
  <c r="AY1999" i="24"/>
  <c r="AY1868" i="24"/>
  <c r="AY1867" i="24"/>
  <c r="AY1866" i="24"/>
  <c r="AY1791" i="24"/>
  <c r="AY2155" i="24"/>
  <c r="AY1894" i="24"/>
  <c r="AY1893" i="24"/>
  <c r="AY1892" i="24"/>
  <c r="AY1817" i="24"/>
  <c r="AY1920" i="24"/>
  <c r="AY1919" i="24"/>
  <c r="AY1918" i="24"/>
  <c r="AY1843" i="24"/>
  <c r="AY1946" i="24"/>
  <c r="AY1945" i="24"/>
  <c r="AY1944" i="24"/>
  <c r="AY1869" i="24"/>
  <c r="AY1738" i="24"/>
  <c r="AY1737" i="24"/>
  <c r="AY1736" i="24"/>
  <c r="AY2231" i="24"/>
  <c r="AY1998" i="24"/>
  <c r="AY1997" i="24"/>
  <c r="AY1996" i="24"/>
  <c r="AY1921" i="24"/>
  <c r="AY1790" i="24"/>
  <c r="AY1789" i="24"/>
  <c r="AY1788" i="24"/>
  <c r="AY1970" i="24"/>
  <c r="AY1763" i="24"/>
  <c r="AY1686" i="24"/>
  <c r="AY1685" i="24"/>
  <c r="AY1684" i="24"/>
  <c r="AY1609" i="24"/>
  <c r="AY1478" i="24"/>
  <c r="AY1477" i="24"/>
  <c r="AY1476" i="24"/>
  <c r="AY1712" i="24"/>
  <c r="AY1711" i="24"/>
  <c r="AY1710" i="24"/>
  <c r="AY1635" i="24"/>
  <c r="AY1504" i="24"/>
  <c r="AY1503" i="24"/>
  <c r="AY1502" i="24"/>
  <c r="AY1427" i="24"/>
  <c r="AY1762" i="24"/>
  <c r="AY1661" i="24"/>
  <c r="AY1530" i="24"/>
  <c r="AY1529" i="24"/>
  <c r="AY1528" i="24"/>
  <c r="AY1453" i="24"/>
  <c r="AY1687" i="24"/>
  <c r="AY1556" i="24"/>
  <c r="AY1555" i="24"/>
  <c r="AY1554" i="24"/>
  <c r="AY1479" i="24"/>
  <c r="AY1895" i="24"/>
  <c r="AY1713" i="24"/>
  <c r="AY1582" i="24"/>
  <c r="AY1581" i="24"/>
  <c r="AY1580" i="24"/>
  <c r="AY1505" i="24"/>
  <c r="AY1608" i="24"/>
  <c r="AY1607" i="24"/>
  <c r="AY1606" i="24"/>
  <c r="AY1531" i="24"/>
  <c r="AY2232" i="24"/>
  <c r="AY1971" i="24"/>
  <c r="AY1764" i="24"/>
  <c r="AY1660" i="24"/>
  <c r="AY1659" i="24"/>
  <c r="AY1658" i="24"/>
  <c r="AY1583" i="24"/>
  <c r="AY1972" i="24"/>
  <c r="AY1452" i="24"/>
  <c r="AY1401" i="24"/>
  <c r="AY1270" i="24"/>
  <c r="AY1269" i="24"/>
  <c r="AY1268" i="24"/>
  <c r="AY1193" i="24"/>
  <c r="AY1634" i="24"/>
  <c r="AY1425" i="24"/>
  <c r="AY1296" i="24"/>
  <c r="AY1295" i="24"/>
  <c r="AY1294" i="24"/>
  <c r="AY1219" i="24"/>
  <c r="AY1633" i="24"/>
  <c r="AY1322" i="24"/>
  <c r="AY1321" i="24"/>
  <c r="AY1320" i="24"/>
  <c r="AY1245" i="24"/>
  <c r="AY1451" i="24"/>
  <c r="AY1426" i="24"/>
  <c r="AY1374" i="24"/>
  <c r="AY1373" i="24"/>
  <c r="AY1372" i="24"/>
  <c r="AY1297" i="24"/>
  <c r="AY1166" i="24"/>
  <c r="AY1165" i="24"/>
  <c r="AY1164" i="24"/>
  <c r="AY1400" i="24"/>
  <c r="AY1399" i="24"/>
  <c r="AY1398" i="24"/>
  <c r="AY1323" i="24"/>
  <c r="AY1192" i="24"/>
  <c r="AY1191" i="24"/>
  <c r="AY1190" i="24"/>
  <c r="AY1424" i="24"/>
  <c r="AY1349" i="24"/>
  <c r="AY1218" i="24"/>
  <c r="AY1217" i="24"/>
  <c r="AY1216" i="24"/>
  <c r="AY1141" i="24"/>
  <c r="AY1557" i="24"/>
  <c r="AY1375" i="24"/>
  <c r="AY1244" i="24"/>
  <c r="AY1243" i="24"/>
  <c r="AY1242" i="24"/>
  <c r="AY1167" i="24"/>
  <c r="AY1063" i="24"/>
  <c r="AY932" i="24"/>
  <c r="AY931" i="24"/>
  <c r="AY930" i="24"/>
  <c r="AY855" i="24"/>
  <c r="AY1139" i="24"/>
  <c r="AY1138" i="24"/>
  <c r="AY1089" i="24"/>
  <c r="AY958" i="24"/>
  <c r="AY957" i="24"/>
  <c r="AY956" i="24"/>
  <c r="AY881" i="24"/>
  <c r="AY1115" i="24"/>
  <c r="AY984" i="24"/>
  <c r="AY983" i="24"/>
  <c r="AY982" i="24"/>
  <c r="AY907" i="24"/>
  <c r="AY1271" i="24"/>
  <c r="AY1010" i="24"/>
  <c r="AY1009" i="24"/>
  <c r="AY1008" i="24"/>
  <c r="AY933" i="24"/>
  <c r="AY1632" i="24"/>
  <c r="AY1036" i="24"/>
  <c r="AY1035" i="24"/>
  <c r="AY1034" i="24"/>
  <c r="AY959" i="24"/>
  <c r="AY1348" i="24"/>
  <c r="AY1062" i="24"/>
  <c r="AY1061" i="24"/>
  <c r="AY1060" i="24"/>
  <c r="AY985" i="24"/>
  <c r="AY854" i="24"/>
  <c r="AY853" i="24"/>
  <c r="AY852" i="24"/>
  <c r="AY1347" i="24"/>
  <c r="AY1088" i="24"/>
  <c r="AY1087" i="24"/>
  <c r="AY1086" i="24"/>
  <c r="AY1011" i="24"/>
  <c r="AY880" i="24"/>
  <c r="AY879" i="24"/>
  <c r="AY878" i="24"/>
  <c r="AY1037" i="24"/>
  <c r="AY802" i="24"/>
  <c r="AY801" i="24"/>
  <c r="AY800" i="24"/>
  <c r="AY725" i="24"/>
  <c r="AY594" i="24"/>
  <c r="AY593" i="24"/>
  <c r="AY592" i="24"/>
  <c r="AY828" i="24"/>
  <c r="AY827" i="24"/>
  <c r="AY826" i="24"/>
  <c r="AY751" i="24"/>
  <c r="AY620" i="24"/>
  <c r="AY619" i="24"/>
  <c r="AY618" i="24"/>
  <c r="AY543" i="24"/>
  <c r="AY1346" i="24"/>
  <c r="AY1114" i="24"/>
  <c r="AY777" i="24"/>
  <c r="AY646" i="24"/>
  <c r="AY645" i="24"/>
  <c r="AY644" i="24"/>
  <c r="AY569" i="24"/>
  <c r="AY1113" i="24"/>
  <c r="AY803" i="24"/>
  <c r="AY672" i="24"/>
  <c r="AY671" i="24"/>
  <c r="AY670" i="24"/>
  <c r="AY595" i="24"/>
  <c r="AY1112" i="24"/>
  <c r="AY829" i="24"/>
  <c r="AY698" i="24"/>
  <c r="AY697" i="24"/>
  <c r="AY696" i="24"/>
  <c r="AY621" i="24"/>
  <c r="AY906" i="24"/>
  <c r="AY724" i="24"/>
  <c r="AY723" i="24"/>
  <c r="AY722" i="24"/>
  <c r="AY647" i="24"/>
  <c r="AY904" i="24"/>
  <c r="AY776" i="24"/>
  <c r="AY775" i="24"/>
  <c r="AY774" i="24"/>
  <c r="AY699" i="24"/>
  <c r="AY568" i="24"/>
  <c r="AY567" i="24"/>
  <c r="AY566" i="24"/>
  <c r="AY542" i="24"/>
  <c r="AY464" i="24"/>
  <c r="AY463" i="24"/>
  <c r="AY462" i="24"/>
  <c r="AY387" i="24"/>
  <c r="AY541" i="24"/>
  <c r="AY490" i="24"/>
  <c r="AY489" i="24"/>
  <c r="AY488" i="24"/>
  <c r="AY413" i="24"/>
  <c r="AY282" i="24"/>
  <c r="AY281" i="24"/>
  <c r="AY280" i="24"/>
  <c r="AY540" i="24"/>
  <c r="AY516" i="24"/>
  <c r="AY515" i="24"/>
  <c r="AY514" i="24"/>
  <c r="AY439" i="24"/>
  <c r="AY308" i="24"/>
  <c r="AY307" i="24"/>
  <c r="AY306" i="24"/>
  <c r="AY1450" i="24"/>
  <c r="AY673" i="24"/>
  <c r="AY465" i="24"/>
  <c r="AY334" i="24"/>
  <c r="AY333" i="24"/>
  <c r="AY332" i="24"/>
  <c r="AY491" i="24"/>
  <c r="AY360" i="24"/>
  <c r="AY359" i="24"/>
  <c r="AY358" i="24"/>
  <c r="AY283" i="24"/>
  <c r="AY1140" i="24"/>
  <c r="AY905" i="24"/>
  <c r="AY749" i="24"/>
  <c r="AY412" i="24"/>
  <c r="AY411" i="24"/>
  <c r="AY410" i="24"/>
  <c r="AY335" i="24"/>
  <c r="AY748" i="24"/>
  <c r="AY438" i="24"/>
  <c r="AY437" i="24"/>
  <c r="AY436" i="24"/>
  <c r="AY361" i="24"/>
  <c r="AY384" i="24"/>
  <c r="AY750" i="24"/>
  <c r="AY4" i="24"/>
  <c r="AY3903" i="24" s="1"/>
  <c r="AZ2" i="24"/>
  <c r="AY517" i="24"/>
  <c r="AY309" i="24"/>
  <c r="AY386" i="24"/>
  <c r="AY385" i="24"/>
  <c r="AY866" i="24"/>
  <c r="AX214" i="24"/>
  <c r="AX1886" i="24"/>
  <c r="AX185" i="24"/>
  <c r="AX534" i="24"/>
  <c r="AX160" i="24"/>
  <c r="AX3654" i="24"/>
  <c r="AX60" i="24"/>
  <c r="AX352" i="24"/>
  <c r="AX236" i="24"/>
  <c r="AX135" i="24"/>
  <c r="AY3436" i="24"/>
  <c r="AX216" i="24"/>
  <c r="AX950" i="24"/>
  <c r="AX85" i="24"/>
  <c r="AX213" i="24"/>
  <c r="AX300" i="24"/>
  <c r="AX161" i="24"/>
  <c r="AX16" i="24"/>
  <c r="AX136" i="24"/>
  <c r="AX492" i="24"/>
  <c r="AX55" i="24" s="1"/>
  <c r="AX37" i="24"/>
  <c r="AY3722" i="24"/>
  <c r="AY1152" i="24"/>
  <c r="AY1645" i="24"/>
  <c r="AY2552" i="24"/>
  <c r="AY1230" i="24"/>
  <c r="AY2396" i="24"/>
  <c r="AY2504" i="24"/>
  <c r="AY2525" i="24"/>
  <c r="AX4042" i="24"/>
  <c r="AX948" i="24"/>
  <c r="AX86" i="24"/>
  <c r="AX4538" i="24"/>
  <c r="AX235" i="24"/>
  <c r="AX326" i="24"/>
  <c r="AX13" i="24"/>
  <c r="AX113" i="24"/>
  <c r="AX137" i="24"/>
  <c r="AX12" i="24"/>
  <c r="AX284" i="24"/>
  <c r="AX112" i="24"/>
  <c r="AX210" i="24"/>
  <c r="AX164" i="24"/>
  <c r="AX4096" i="24"/>
  <c r="AY3931" i="24" l="1"/>
  <c r="AY1126" i="24"/>
  <c r="AY4220" i="24"/>
  <c r="AY576" i="24"/>
  <c r="AY2501" i="24"/>
  <c r="AY3960" i="24"/>
  <c r="AY3020" i="24"/>
  <c r="AY3258" i="24"/>
  <c r="AY3877" i="24"/>
  <c r="AY501" i="24"/>
  <c r="AY788" i="24"/>
  <c r="AY3592" i="24"/>
  <c r="AY2006" i="24"/>
  <c r="AY1044" i="24"/>
  <c r="AY3539" i="24"/>
  <c r="AY2993" i="24"/>
  <c r="AY3154" i="24"/>
  <c r="AY419" i="24"/>
  <c r="AY4116" i="24"/>
  <c r="AY346" i="24"/>
  <c r="AY1254" i="24"/>
  <c r="AY1272" i="24" s="1"/>
  <c r="AY863" i="24"/>
  <c r="AY3335" i="24"/>
  <c r="AY2165" i="24"/>
  <c r="AY528" i="24"/>
  <c r="AY4086" i="24"/>
  <c r="AY2135" i="24"/>
  <c r="AY2633" i="24"/>
  <c r="AY1122" i="24"/>
  <c r="AY2345" i="24"/>
  <c r="AY3802" i="24"/>
  <c r="AY3820" i="24" s="1"/>
  <c r="AY1803" i="24"/>
  <c r="AY3076" i="24"/>
  <c r="AY1953" i="24"/>
  <c r="AY423" i="24"/>
  <c r="AY2110" i="24"/>
  <c r="AY2213" i="24"/>
  <c r="AY2109" i="24"/>
  <c r="AY2583" i="24"/>
  <c r="AY3333" i="24"/>
  <c r="AY425" i="24"/>
  <c r="AY4709" i="24"/>
  <c r="AY2815" i="24"/>
  <c r="AY1698" i="24"/>
  <c r="AY368" i="24"/>
  <c r="AY3388" i="24"/>
  <c r="AY2292" i="24"/>
  <c r="AY657" i="24"/>
  <c r="AY2500" i="24"/>
  <c r="AY3935" i="24"/>
  <c r="AY1487" i="24"/>
  <c r="AY1617" i="24"/>
  <c r="AY1514" i="24"/>
  <c r="AY1532" i="24" s="1"/>
  <c r="AY2369" i="24"/>
  <c r="AY3831" i="24"/>
  <c r="AY1673" i="24"/>
  <c r="AY838" i="24"/>
  <c r="AY856" i="24" s="1"/>
  <c r="AY1595" i="24"/>
  <c r="AY4710" i="24"/>
  <c r="AY1853" i="24"/>
  <c r="AY2161" i="24"/>
  <c r="AY4011" i="24"/>
  <c r="AY2737" i="24"/>
  <c r="AY1356" i="24"/>
  <c r="AY2556" i="24"/>
  <c r="AY3175" i="24"/>
  <c r="AY3856" i="24"/>
  <c r="AY887" i="24"/>
  <c r="AY4142" i="24"/>
  <c r="AY1697" i="24"/>
  <c r="AY3961" i="24"/>
  <c r="AY659" i="24"/>
  <c r="AY3674" i="24"/>
  <c r="AY861" i="24"/>
  <c r="AY3150" i="24"/>
  <c r="AY865" i="24"/>
  <c r="AY3775" i="24"/>
  <c r="AY2475" i="24"/>
  <c r="AY1435" i="24"/>
  <c r="AY2267" i="24"/>
  <c r="AY2687" i="24"/>
  <c r="AY189" i="24" s="1"/>
  <c r="AY607" i="24"/>
  <c r="AY3852" i="24"/>
  <c r="AY1931" i="24"/>
  <c r="AY4037" i="24"/>
  <c r="AY3591" i="24"/>
  <c r="AY3437" i="24"/>
  <c r="AY3857" i="24"/>
  <c r="AY681" i="24"/>
  <c r="AY919" i="24"/>
  <c r="AY3361" i="24"/>
  <c r="AY2713" i="24"/>
  <c r="AY3827" i="24"/>
  <c r="AY656" i="24"/>
  <c r="AY674" i="24" s="1"/>
  <c r="AY4632" i="24"/>
  <c r="AY3254" i="24"/>
  <c r="AY3264" i="24" s="1"/>
  <c r="AY2166" i="24"/>
  <c r="AY1382" i="24"/>
  <c r="AY1823" i="24"/>
  <c r="AY2139" i="24"/>
  <c r="AY4293" i="24"/>
  <c r="AY4376" i="24"/>
  <c r="AY3228" i="24"/>
  <c r="AY3238" i="24" s="1"/>
  <c r="AY1979" i="24"/>
  <c r="AY996" i="24"/>
  <c r="AY1801" i="24"/>
  <c r="AY4476" i="24"/>
  <c r="AY1568" i="24"/>
  <c r="AY4008" i="24"/>
  <c r="AY2373" i="24"/>
  <c r="AY1308" i="24"/>
  <c r="AY1667" i="24"/>
  <c r="AY4298" i="24"/>
  <c r="AY4245" i="24"/>
  <c r="AY1671" i="24"/>
  <c r="AY4192" i="24"/>
  <c r="AY4210" i="24" s="1"/>
  <c r="AY2189" i="24"/>
  <c r="AY3957" i="24"/>
  <c r="AY3983" i="24"/>
  <c r="AY1543" i="24"/>
  <c r="AY2605" i="24"/>
  <c r="AY291" i="24"/>
  <c r="AY396" i="24"/>
  <c r="AY414" i="24" s="1"/>
  <c r="AY890" i="24"/>
  <c r="AY908" i="24" s="1"/>
  <c r="AY2895" i="24"/>
  <c r="AY3337" i="24"/>
  <c r="AY3253" i="24"/>
  <c r="AY888" i="24"/>
  <c r="AY3542" i="24"/>
  <c r="AY3560" i="24" s="1"/>
  <c r="AY3493" i="24"/>
  <c r="AY3805" i="24"/>
  <c r="AY2453" i="24"/>
  <c r="AY2163" i="24"/>
  <c r="AY2011" i="24"/>
  <c r="AY526" i="24"/>
  <c r="AY544" i="24" s="1"/>
  <c r="AY708" i="24"/>
  <c r="AY726" i="24" s="1"/>
  <c r="AY1075" i="24"/>
  <c r="AY269" i="24"/>
  <c r="AY734" i="24"/>
  <c r="AY752" i="24" s="1"/>
  <c r="AY1123" i="24"/>
  <c r="AY2219" i="24"/>
  <c r="AY2502" i="24"/>
  <c r="AY2520" i="24" s="1"/>
  <c r="AY4635" i="24"/>
  <c r="AY2893" i="24"/>
  <c r="AY1693" i="24"/>
  <c r="AY2009" i="24"/>
  <c r="AY3461" i="24"/>
  <c r="AY4428" i="24"/>
  <c r="AY2629" i="24"/>
  <c r="AY345" i="24"/>
  <c r="AY3103" i="24"/>
  <c r="AY3311" i="24"/>
  <c r="AY4712" i="24"/>
  <c r="AY4730" i="24" s="1"/>
  <c r="AY343" i="24"/>
  <c r="AY1981" i="24"/>
  <c r="AY399" i="24"/>
  <c r="AY421" i="24"/>
  <c r="AY867" i="24"/>
  <c r="AY1488" i="24"/>
  <c r="AY1506" i="24" s="1"/>
  <c r="AY2423" i="24"/>
  <c r="AY2709" i="24"/>
  <c r="AY3645" i="24"/>
  <c r="AY4372" i="24"/>
  <c r="AY2708" i="24"/>
  <c r="AY1282" i="24"/>
  <c r="AY992" i="24"/>
  <c r="AY3700" i="24"/>
  <c r="AY4324" i="24"/>
  <c r="AY1798" i="24"/>
  <c r="AY3385" i="24"/>
  <c r="AY2840" i="24"/>
  <c r="AY2858" i="24" s="1"/>
  <c r="AY4270" i="24"/>
  <c r="AY4288" i="24" s="1"/>
  <c r="AY4715" i="24"/>
  <c r="AY3048" i="24"/>
  <c r="AY3066" i="24" s="1"/>
  <c r="AY2710" i="24"/>
  <c r="AY2728" i="24" s="1"/>
  <c r="AY422" i="24"/>
  <c r="AY440" i="24" s="1"/>
  <c r="AY78" i="24"/>
  <c r="AY447" i="24"/>
  <c r="AY893" i="24"/>
  <c r="AY1517" i="24"/>
  <c r="AY4634" i="24"/>
  <c r="AY4652" i="24" s="1"/>
  <c r="AY4558" i="24"/>
  <c r="AY3778" i="24"/>
  <c r="AY3023" i="24"/>
  <c r="AY2322" i="24"/>
  <c r="AY1724" i="24"/>
  <c r="AY1022" i="24"/>
  <c r="AY475" i="24"/>
  <c r="AY2733" i="24"/>
  <c r="AY3362" i="24"/>
  <c r="AY3543" i="24"/>
  <c r="AY3331" i="24"/>
  <c r="AY4579" i="24"/>
  <c r="AY3878" i="24"/>
  <c r="AY2894" i="24"/>
  <c r="AY2214" i="24"/>
  <c r="AY1719" i="24"/>
  <c r="AY913" i="24"/>
  <c r="AY420" i="24"/>
  <c r="AY1512" i="24"/>
  <c r="AY1850" i="24"/>
  <c r="AY2474" i="24"/>
  <c r="AY2192" i="24"/>
  <c r="AY4661" i="24"/>
  <c r="AY4137" i="24"/>
  <c r="AY2972" i="24"/>
  <c r="AY2191" i="24"/>
  <c r="AY1515" i="24"/>
  <c r="AY1069" i="24"/>
  <c r="AY4299" i="24"/>
  <c r="AY4377" i="24"/>
  <c r="AY4374" i="24"/>
  <c r="AY4392" i="24" s="1"/>
  <c r="AY2111" i="24"/>
  <c r="AY3203" i="24"/>
  <c r="AY3181" i="24"/>
  <c r="AY1878" i="24"/>
  <c r="AY1896" i="24" s="1"/>
  <c r="AY3545" i="24"/>
  <c r="AY4478" i="24"/>
  <c r="AY4496" i="24" s="1"/>
  <c r="AY3467" i="24"/>
  <c r="AY1257" i="24"/>
  <c r="AY1591" i="24"/>
  <c r="AY2138" i="24"/>
  <c r="AY2156" i="24" s="1"/>
  <c r="AY2141" i="24"/>
  <c r="AY1825" i="24"/>
  <c r="AY1695" i="24"/>
  <c r="AY529" i="24"/>
  <c r="AY266" i="24"/>
  <c r="AY473" i="24"/>
  <c r="AY760" i="24"/>
  <c r="AY778" i="24" s="1"/>
  <c r="AY785" i="24"/>
  <c r="AY915" i="24"/>
  <c r="AY922" i="24" s="1"/>
  <c r="AY1358" i="24"/>
  <c r="AY1376" i="24" s="1"/>
  <c r="AY1982" i="24"/>
  <c r="AY2000" i="24" s="1"/>
  <c r="AY2294" i="24"/>
  <c r="AY2312" i="24" s="1"/>
  <c r="AY2531" i="24"/>
  <c r="AY2476" i="24"/>
  <c r="AY2494" i="24" s="1"/>
  <c r="AY2479" i="24"/>
  <c r="AY2606" i="24"/>
  <c r="AY2624" i="24" s="1"/>
  <c r="AY4529" i="24"/>
  <c r="AY4453" i="24"/>
  <c r="AY3644" i="24"/>
  <c r="AY3097" i="24"/>
  <c r="AY2239" i="24"/>
  <c r="AY1905" i="24"/>
  <c r="AY943" i="24"/>
  <c r="AY476" i="24"/>
  <c r="AY2707" i="24"/>
  <c r="AY3955" i="24"/>
  <c r="AY4323" i="24"/>
  <c r="AY4064" i="24"/>
  <c r="AY4502" i="24"/>
  <c r="AY3570" i="24"/>
  <c r="AY2838" i="24"/>
  <c r="AY2057" i="24"/>
  <c r="AY1720" i="24"/>
  <c r="AY940" i="24"/>
  <c r="AY267" i="24"/>
  <c r="AY1797" i="24"/>
  <c r="AY2941" i="24"/>
  <c r="AY3413" i="24"/>
  <c r="AY3280" i="24"/>
  <c r="AY4059" i="24"/>
  <c r="AY2890" i="24"/>
  <c r="AY2140" i="24"/>
  <c r="AY1408" i="24"/>
  <c r="AY761" i="24"/>
  <c r="AY1020" i="24"/>
  <c r="AY1038" i="24" s="1"/>
  <c r="AY3854" i="24"/>
  <c r="AY3872" i="24" s="1"/>
  <c r="AY4139" i="24"/>
  <c r="AY4659" i="24"/>
  <c r="AY3051" i="24"/>
  <c r="AY3021" i="24"/>
  <c r="AY4711" i="24"/>
  <c r="AY3073" i="24"/>
  <c r="AY4425" i="24"/>
  <c r="AY3207" i="24"/>
  <c r="AY1097" i="24"/>
  <c r="AY1049" i="24"/>
  <c r="AY1569" i="24"/>
  <c r="AY1881" i="24"/>
  <c r="AY1540" i="24"/>
  <c r="AY1045" i="24"/>
  <c r="AY499" i="24"/>
  <c r="AY265" i="24"/>
  <c r="AY655" i="24"/>
  <c r="AY318" i="24"/>
  <c r="AY552" i="24"/>
  <c r="AY570" i="24" s="1"/>
  <c r="AY789" i="24"/>
  <c r="AY759" i="24"/>
  <c r="AY841" i="24"/>
  <c r="AY1228" i="24"/>
  <c r="AY1246" i="24" s="1"/>
  <c r="AY1150" i="24"/>
  <c r="AY1168" i="24" s="1"/>
  <c r="AY1387" i="24"/>
  <c r="AY1361" i="24"/>
  <c r="AY1618" i="24"/>
  <c r="AY1636" i="24" s="1"/>
  <c r="AY1669" i="24"/>
  <c r="AY1907" i="24"/>
  <c r="AY2059" i="24"/>
  <c r="AY2557" i="24"/>
  <c r="AY2553" i="24"/>
  <c r="AY2527" i="24"/>
  <c r="AY2892" i="24"/>
  <c r="AY2910" i="24" s="1"/>
  <c r="AY3853" i="24"/>
  <c r="AY4429" i="24"/>
  <c r="AY1567" i="24"/>
  <c r="AY995" i="24"/>
  <c r="AY367" i="24"/>
  <c r="AY1048" i="24"/>
  <c r="AY1018" i="24"/>
  <c r="AY4267" i="24"/>
  <c r="AY3695" i="24"/>
  <c r="AY3804" i="24"/>
  <c r="AY3075" i="24"/>
  <c r="AY2035" i="24"/>
  <c r="AY1252" i="24"/>
  <c r="AY836" i="24"/>
  <c r="AY2397" i="24"/>
  <c r="AY3671" i="24"/>
  <c r="AY3723" i="24"/>
  <c r="AY4273" i="24"/>
  <c r="AY1644" i="24"/>
  <c r="AY1662" i="24" s="1"/>
  <c r="AY2791" i="24"/>
  <c r="AY4608" i="24"/>
  <c r="AY4626" i="24" s="1"/>
  <c r="AY2843" i="24"/>
  <c r="AY4348" i="24"/>
  <c r="AY4366" i="24" s="1"/>
  <c r="AY3359" i="24"/>
  <c r="AY525" i="24"/>
  <c r="AY532" i="24" s="1"/>
  <c r="AY993" i="24"/>
  <c r="AY1465" i="24"/>
  <c r="AY503" i="24"/>
  <c r="AY1436" i="24"/>
  <c r="AY1454" i="24" s="1"/>
  <c r="AY347" i="24"/>
  <c r="AY604" i="24"/>
  <c r="AY622" i="24" s="1"/>
  <c r="AY581" i="24"/>
  <c r="AY577" i="24"/>
  <c r="AY971" i="24"/>
  <c r="AY685" i="24"/>
  <c r="AY1413" i="24"/>
  <c r="AY997" i="24"/>
  <c r="AY1357" i="24"/>
  <c r="AY1331" i="24"/>
  <c r="AY1202" i="24"/>
  <c r="AY1220" i="24" s="1"/>
  <c r="AY1179" i="24"/>
  <c r="AY1439" i="24"/>
  <c r="AY1306" i="24"/>
  <c r="AY1324" i="24" s="1"/>
  <c r="AY1647" i="24"/>
  <c r="AY1826" i="24"/>
  <c r="AY1844" i="24" s="1"/>
  <c r="AY2007" i="24"/>
  <c r="AY1904" i="24"/>
  <c r="AY1922" i="24" s="1"/>
  <c r="AY2164" i="24"/>
  <c r="AY2182" i="24" s="1"/>
  <c r="AY2661" i="24"/>
  <c r="AY2761" i="24"/>
  <c r="AY4294" i="24"/>
  <c r="AY3518" i="24"/>
  <c r="AY2656" i="24"/>
  <c r="AY2295" i="24"/>
  <c r="AY1229" i="24"/>
  <c r="AY1047" i="24"/>
  <c r="AY319" i="24"/>
  <c r="AY1641" i="24"/>
  <c r="AY3124" i="24"/>
  <c r="AY3206" i="24"/>
  <c r="AY3071" i="24"/>
  <c r="AY4241" i="24"/>
  <c r="AY3410" i="24"/>
  <c r="AY2503" i="24"/>
  <c r="AY1954" i="24"/>
  <c r="AY1386" i="24"/>
  <c r="AY783" i="24"/>
  <c r="AY294" i="24"/>
  <c r="AY289" i="24"/>
  <c r="AY1619" i="24"/>
  <c r="AY3414" i="24"/>
  <c r="AY4349" i="24"/>
  <c r="AY4687" i="24"/>
  <c r="AY3774" i="24"/>
  <c r="AY2738" i="24"/>
  <c r="AY2218" i="24"/>
  <c r="AY1330" i="24"/>
  <c r="AY813" i="24"/>
  <c r="AY3567" i="24"/>
  <c r="AY3649" i="24"/>
  <c r="AY3489" i="24"/>
  <c r="AY4088" i="24"/>
  <c r="AY4106" i="24" s="1"/>
  <c r="AY4351" i="24"/>
  <c r="AY1903" i="24"/>
  <c r="AY4373" i="24"/>
  <c r="AY2450" i="24"/>
  <c r="AY2468" i="24" s="1"/>
  <c r="AY4296" i="24"/>
  <c r="AY4314" i="24" s="1"/>
  <c r="AY3415" i="24"/>
  <c r="AY500" i="24"/>
  <c r="AY518" i="24" s="1"/>
  <c r="AY945" i="24"/>
  <c r="AY1071" i="24"/>
  <c r="AY292" i="24"/>
  <c r="AY310" i="24" s="1"/>
  <c r="AY967" i="24"/>
  <c r="AY974" i="24" s="1"/>
  <c r="AY815" i="24"/>
  <c r="AY451" i="24"/>
  <c r="AY76" i="24"/>
  <c r="AY633" i="24"/>
  <c r="AY629" i="24"/>
  <c r="AY1019" i="24"/>
  <c r="AY733" i="24"/>
  <c r="AY630" i="24"/>
  <c r="AY648" i="24" s="1"/>
  <c r="AY1227" i="24"/>
  <c r="AY1462" i="24"/>
  <c r="AY1480" i="24" s="1"/>
  <c r="AY1722" i="24"/>
  <c r="AY1740" i="24" s="1"/>
  <c r="AY1855" i="24"/>
  <c r="AY1933" i="24"/>
  <c r="AY2580" i="24"/>
  <c r="AY2598" i="24" s="1"/>
  <c r="AY2241" i="24"/>
  <c r="AY179" i="24"/>
  <c r="AY2554" i="24"/>
  <c r="AY2572" i="24" s="1"/>
  <c r="AY2427" i="24"/>
  <c r="AY3177" i="24"/>
  <c r="AY3541" i="24"/>
  <c r="AY4295" i="24"/>
  <c r="AY4138" i="24"/>
  <c r="AY4148" i="24" s="1"/>
  <c r="AY3332" i="24"/>
  <c r="AY2478" i="24"/>
  <c r="AY1932" i="24"/>
  <c r="AY1355" i="24"/>
  <c r="AY839" i="24"/>
  <c r="AY497" i="24"/>
  <c r="AY1226" i="24"/>
  <c r="AY3751" i="24"/>
  <c r="AY4164" i="24"/>
  <c r="AY1984" i="24"/>
  <c r="AY4557" i="24"/>
  <c r="AY3569" i="24"/>
  <c r="AY2763" i="24"/>
  <c r="AY1880" i="24"/>
  <c r="AY1173" i="24"/>
  <c r="AY397" i="24"/>
  <c r="AY4663" i="24"/>
  <c r="AY3753" i="24"/>
  <c r="AY3412" i="24"/>
  <c r="AY3430" i="24" s="1"/>
  <c r="AY3909" i="24"/>
  <c r="AY4195" i="24"/>
  <c r="AY4660" i="24"/>
  <c r="AY4678" i="24" s="1"/>
  <c r="AY4113" i="24"/>
  <c r="AY1513" i="24"/>
  <c r="AY1520" i="24" s="1"/>
  <c r="AY4091" i="24"/>
  <c r="AY3229" i="24"/>
  <c r="AY295" i="24"/>
  <c r="AY837" i="24"/>
  <c r="AY317" i="24"/>
  <c r="AY2865" i="24"/>
  <c r="AY321" i="24"/>
  <c r="AY448" i="24"/>
  <c r="AY466" i="24" s="1"/>
  <c r="AY253" i="24"/>
  <c r="AY551" i="24"/>
  <c r="AY916" i="24"/>
  <c r="AY934" i="24" s="1"/>
  <c r="AY1098" i="24"/>
  <c r="AY1116" i="24" s="1"/>
  <c r="AY1101" i="24"/>
  <c r="AY1205" i="24"/>
  <c r="AY1153" i="24"/>
  <c r="AY1539" i="24"/>
  <c r="AY1696" i="24"/>
  <c r="AY1714" i="24" s="1"/>
  <c r="AY1725" i="24"/>
  <c r="AY2349" i="24"/>
  <c r="AY4451" i="24"/>
  <c r="AY4582" i="24"/>
  <c r="AY4600" i="24" s="1"/>
  <c r="AY2510" i="24"/>
  <c r="AY474" i="24"/>
  <c r="AY477" i="24"/>
  <c r="AY370" i="24"/>
  <c r="AY388" i="24" s="1"/>
  <c r="AY942" i="24"/>
  <c r="AY1127" i="24"/>
  <c r="AY1046" i="24"/>
  <c r="AY1064" i="24" s="1"/>
  <c r="AY1149" i="24"/>
  <c r="AY1699" i="24"/>
  <c r="AY2060" i="24"/>
  <c r="AY2078" i="24" s="1"/>
  <c r="AY1751" i="24"/>
  <c r="AY1829" i="24"/>
  <c r="AY1799" i="24"/>
  <c r="AY1773" i="24"/>
  <c r="AY2033" i="24"/>
  <c r="AY2346" i="24"/>
  <c r="AY2364" i="24" s="1"/>
  <c r="AY2970" i="24"/>
  <c r="AY2988" i="24" s="1"/>
  <c r="AY3727" i="24"/>
  <c r="AY3958" i="24"/>
  <c r="AY3976" i="24" s="1"/>
  <c r="AX30" i="24"/>
  <c r="AX130" i="24"/>
  <c r="AY77" i="24"/>
  <c r="AY252" i="24"/>
  <c r="AY26" i="24"/>
  <c r="AY126" i="24"/>
  <c r="AY51" i="24"/>
  <c r="AY812" i="24"/>
  <c r="AY830" i="24" s="1"/>
  <c r="AY737" i="24"/>
  <c r="AY941" i="24"/>
  <c r="AY889" i="24"/>
  <c r="AY1176" i="24"/>
  <c r="AY1194" i="24" s="1"/>
  <c r="AY968" i="24"/>
  <c r="AY986" i="24" s="1"/>
  <c r="AY1283" i="24"/>
  <c r="AY2297" i="24"/>
  <c r="AY1231" i="24"/>
  <c r="AY1201" i="24"/>
  <c r="AY1409" i="24"/>
  <c r="AY1643" i="24"/>
  <c r="AY177" i="24"/>
  <c r="AY2190" i="24"/>
  <c r="AY2208" i="24" s="1"/>
  <c r="AY2193" i="24"/>
  <c r="AY2112" i="24"/>
  <c r="AY2130" i="24" s="1"/>
  <c r="AY2609" i="24"/>
  <c r="AY2375" i="24"/>
  <c r="AY2631" i="24"/>
  <c r="AY2528" i="24"/>
  <c r="AY2546" i="24" s="1"/>
  <c r="AY2505" i="24"/>
  <c r="AY2398" i="24"/>
  <c r="AY2416" i="24" s="1"/>
  <c r="AY2635" i="24"/>
  <c r="AY2658" i="24"/>
  <c r="AY2676" i="24" s="1"/>
  <c r="AY2813" i="24"/>
  <c r="AY2866" i="24"/>
  <c r="AY2884" i="24" s="1"/>
  <c r="AY2969" i="24"/>
  <c r="AY3025" i="24"/>
  <c r="AY3126" i="24"/>
  <c r="AY3144" i="24" s="1"/>
  <c r="AY3255" i="24"/>
  <c r="AY3308" i="24"/>
  <c r="AY3326" i="24" s="1"/>
  <c r="AY3597" i="24"/>
  <c r="AY3698" i="24"/>
  <c r="AY3716" i="24" s="1"/>
  <c r="AY3906" i="24"/>
  <c r="AY3924" i="24" s="1"/>
  <c r="AY4039" i="24"/>
  <c r="AY4035" i="24"/>
  <c r="AY4559" i="24"/>
  <c r="AY4556" i="24"/>
  <c r="AY4574" i="24" s="1"/>
  <c r="AY4611" i="24"/>
  <c r="AY4689" i="24"/>
  <c r="AY4246" i="24"/>
  <c r="AY3439" i="24"/>
  <c r="AY2686" i="24"/>
  <c r="AY2087" i="24"/>
  <c r="AY1334" i="24"/>
  <c r="AY757" i="24"/>
  <c r="AY342" i="24"/>
  <c r="AY1255" i="24"/>
  <c r="AY735" i="24"/>
  <c r="AY3621" i="24"/>
  <c r="AY2291" i="24"/>
  <c r="AY2422" i="24"/>
  <c r="AY4194" i="24"/>
  <c r="AY3387" i="24"/>
  <c r="AY2889" i="24"/>
  <c r="AY2084" i="24"/>
  <c r="AY1225" i="24"/>
  <c r="AY4216" i="24"/>
  <c r="AY4226" i="24" s="1"/>
  <c r="AY3488" i="24"/>
  <c r="AY2759" i="24"/>
  <c r="AY2113" i="24"/>
  <c r="AY1200" i="24"/>
  <c r="AY549" i="24"/>
  <c r="AY502" i="24"/>
  <c r="AY1902" i="24"/>
  <c r="AY3851" i="24"/>
  <c r="AY3072" i="24"/>
  <c r="AY2785" i="24"/>
  <c r="AY284" i="24"/>
  <c r="AY27" i="24"/>
  <c r="AY127" i="24"/>
  <c r="AY52" i="24"/>
  <c r="AY3652" i="24"/>
  <c r="AY4141" i="24"/>
  <c r="AY3284" i="24"/>
  <c r="AY2426" i="24"/>
  <c r="AY1771" i="24"/>
  <c r="AY1178" i="24"/>
  <c r="AY758" i="24"/>
  <c r="AY316" i="24"/>
  <c r="AY2370" i="24"/>
  <c r="AY1411" i="24"/>
  <c r="AY4242" i="24"/>
  <c r="AY3384" i="24"/>
  <c r="AY3394" i="24" s="1"/>
  <c r="AY3283" i="24"/>
  <c r="AY4163" i="24"/>
  <c r="AY3513" i="24"/>
  <c r="AY2551" i="24"/>
  <c r="AY1746" i="24"/>
  <c r="AY1490" i="24"/>
  <c r="AY4112" i="24"/>
  <c r="AY4122" i="24" s="1"/>
  <c r="AY3279" i="24"/>
  <c r="AY2452" i="24"/>
  <c r="AY1983" i="24"/>
  <c r="AY1307" i="24"/>
  <c r="AY553" i="24"/>
  <c r="AY450" i="24"/>
  <c r="AY2919" i="24"/>
  <c r="AY1875" i="24"/>
  <c r="AY4450" i="24"/>
  <c r="AY3435" i="24"/>
  <c r="AY3383" i="24"/>
  <c r="AY4684" i="24"/>
  <c r="AY28" i="24"/>
  <c r="AY128" i="24"/>
  <c r="AY53" i="24"/>
  <c r="AY104" i="24"/>
  <c r="AY154" i="24"/>
  <c r="AY151" i="24"/>
  <c r="AY229" i="24"/>
  <c r="AY2684" i="24"/>
  <c r="AY2788" i="24"/>
  <c r="AY2806" i="24" s="1"/>
  <c r="AY2921" i="24"/>
  <c r="AY2943" i="24"/>
  <c r="AY2814" i="24"/>
  <c r="AY2832" i="24" s="1"/>
  <c r="AY2995" i="24"/>
  <c r="AY3077" i="24"/>
  <c r="AY3363" i="24"/>
  <c r="AY3360" i="24"/>
  <c r="AY3378" i="24" s="1"/>
  <c r="AY3516" i="24"/>
  <c r="AY3534" i="24" s="1"/>
  <c r="AY3828" i="24"/>
  <c r="AY3846" i="24" s="1"/>
  <c r="AY3779" i="24"/>
  <c r="AY3905" i="24"/>
  <c r="AY4065" i="24"/>
  <c r="AY4165" i="24"/>
  <c r="AY4166" i="24"/>
  <c r="AY4184" i="24" s="1"/>
  <c r="AY4243" i="24"/>
  <c r="AY4400" i="24"/>
  <c r="AY4418" i="24" s="1"/>
  <c r="AY4477" i="24"/>
  <c r="AY4633" i="24"/>
  <c r="AY4686" i="24"/>
  <c r="AY4704" i="24" s="1"/>
  <c r="AY4060" i="24"/>
  <c r="AY4070" i="24" s="1"/>
  <c r="AY3232" i="24"/>
  <c r="AY2347" i="24"/>
  <c r="AY2187" i="24"/>
  <c r="AY1256" i="24"/>
  <c r="AY787" i="24"/>
  <c r="AY16" i="24"/>
  <c r="AY736" i="24"/>
  <c r="AY2529" i="24"/>
  <c r="AY3826" i="24"/>
  <c r="AY3643" i="24"/>
  <c r="AY4115" i="24"/>
  <c r="AY2864" i="24"/>
  <c r="AY1958" i="24"/>
  <c r="AY1147" i="24"/>
  <c r="AY3491" i="24"/>
  <c r="AY2581" i="24"/>
  <c r="AY1827" i="24"/>
  <c r="AY1381" i="24"/>
  <c r="AY601" i="24"/>
  <c r="AY446" i="24"/>
  <c r="AY809" i="24"/>
  <c r="AY3098" i="24"/>
  <c r="AY4189" i="24"/>
  <c r="AY3825" i="24"/>
  <c r="AY2508" i="24"/>
  <c r="AY79" i="24"/>
  <c r="AY254" i="24"/>
  <c r="AY336" i="24"/>
  <c r="AY101" i="24"/>
  <c r="AY152" i="24"/>
  <c r="AY176" i="24"/>
  <c r="AY2739" i="24"/>
  <c r="AY2999" i="24"/>
  <c r="AY2891" i="24"/>
  <c r="AY3129" i="24"/>
  <c r="AY3259" i="24"/>
  <c r="AY3204" i="24"/>
  <c r="AY3222" i="24" s="1"/>
  <c r="AY3386" i="24"/>
  <c r="AY3404" i="24" s="1"/>
  <c r="AY3307" i="24"/>
  <c r="AY3411" i="24"/>
  <c r="AY3418" i="24" s="1"/>
  <c r="AY3438" i="24"/>
  <c r="AY3456" i="24" s="1"/>
  <c r="AY3593" i="24"/>
  <c r="AY4010" i="24"/>
  <c r="AY4028" i="24" s="1"/>
  <c r="AY4036" i="24"/>
  <c r="AY4054" i="24" s="1"/>
  <c r="AY4169" i="24"/>
  <c r="AY4322" i="24"/>
  <c r="AY4340" i="24" s="1"/>
  <c r="AY4403" i="24"/>
  <c r="AY4325" i="24"/>
  <c r="AY4452" i="24"/>
  <c r="AY4470" i="24" s="1"/>
  <c r="AY4507" i="24"/>
  <c r="AY4504" i="24"/>
  <c r="AY4522" i="24" s="1"/>
  <c r="AY3127" i="24"/>
  <c r="AY2607" i="24"/>
  <c r="AY2088" i="24"/>
  <c r="AY1151" i="24"/>
  <c r="AY627" i="24"/>
  <c r="AY1646" i="24"/>
  <c r="AY3409" i="24"/>
  <c r="AY4345" i="24"/>
  <c r="AY4688" i="24"/>
  <c r="AY3956" i="24"/>
  <c r="AY3202" i="24"/>
  <c r="AY3212" i="24" s="1"/>
  <c r="AY2604" i="24"/>
  <c r="AY2010" i="24"/>
  <c r="AY1148" i="24"/>
  <c r="AY4662" i="24"/>
  <c r="AY3904" i="24"/>
  <c r="AY3101" i="24"/>
  <c r="AY2421" i="24"/>
  <c r="AY1802" i="24"/>
  <c r="AY1808" i="24" s="1"/>
  <c r="AY1407" i="24"/>
  <c r="AY970" i="24"/>
  <c r="AY1901" i="24"/>
  <c r="AY1538" i="24"/>
  <c r="AY944" i="24"/>
  <c r="AY3907" i="24"/>
  <c r="AY4479" i="24"/>
  <c r="AY4554" i="24"/>
  <c r="AY272" i="24"/>
  <c r="AY454" i="24"/>
  <c r="AY102" i="24"/>
  <c r="AY153" i="24"/>
  <c r="AY1800" i="24"/>
  <c r="AY1818" i="24" s="1"/>
  <c r="AY2008" i="24"/>
  <c r="AY2026" i="24" s="1"/>
  <c r="AY1774" i="24"/>
  <c r="AY1792" i="24" s="1"/>
  <c r="AY2137" i="24"/>
  <c r="AY1956" i="24"/>
  <c r="AY1974" i="24" s="1"/>
  <c r="AY1955" i="24"/>
  <c r="AY1852" i="24"/>
  <c r="AY1870" i="24" s="1"/>
  <c r="AY2268" i="24"/>
  <c r="AY2286" i="24" s="1"/>
  <c r="AY2216" i="24"/>
  <c r="AY2167" i="24"/>
  <c r="AY2086" i="24"/>
  <c r="AY2104" i="24" s="1"/>
  <c r="AY2323" i="24"/>
  <c r="AY2242" i="24"/>
  <c r="AY2260" i="24" s="1"/>
  <c r="AY2371" i="24"/>
  <c r="AY2579" i="24"/>
  <c r="AY2632" i="24"/>
  <c r="AY2650" i="24" s="1"/>
  <c r="AY2657" i="24"/>
  <c r="AY226" i="24"/>
  <c r="AY2787" i="24"/>
  <c r="AY2918" i="24"/>
  <c r="AY2936" i="24" s="1"/>
  <c r="AY3334" i="24"/>
  <c r="AY3352" i="24" s="1"/>
  <c r="AY3233" i="24"/>
  <c r="AY3463" i="24"/>
  <c r="AY3282" i="24"/>
  <c r="AY3300" i="24" s="1"/>
  <c r="AY3515" i="24"/>
  <c r="AY3594" i="24"/>
  <c r="AY3612" i="24" s="1"/>
  <c r="AY3672" i="24"/>
  <c r="AY3690" i="24" s="1"/>
  <c r="AY3724" i="24"/>
  <c r="AY3742" i="24" s="1"/>
  <c r="AY3932" i="24"/>
  <c r="AY3950" i="24" s="1"/>
  <c r="AY3984" i="24"/>
  <c r="AY4002" i="24" s="1"/>
  <c r="AY4062" i="24"/>
  <c r="AY4080" i="24" s="1"/>
  <c r="AY4009" i="24"/>
  <c r="AY4191" i="24"/>
  <c r="AY4198" i="24" s="1"/>
  <c r="AY4221" i="24"/>
  <c r="AY4455" i="24"/>
  <c r="AY4530" i="24"/>
  <c r="AY4548" i="24" s="1"/>
  <c r="AY4610" i="24"/>
  <c r="AY3829" i="24"/>
  <c r="AY2971" i="24"/>
  <c r="AY2374" i="24"/>
  <c r="AY1854" i="24"/>
  <c r="AY1177" i="24"/>
  <c r="AY580" i="24"/>
  <c r="AY1906" i="24"/>
  <c r="AY2321" i="24"/>
  <c r="AY2863" i="24"/>
  <c r="AY914" i="24"/>
  <c r="AY4605" i="24"/>
  <c r="AY3800" i="24"/>
  <c r="AY3102" i="24"/>
  <c r="AY2270" i="24"/>
  <c r="AY1745" i="24"/>
  <c r="AY1174" i="24"/>
  <c r="AY4584" i="24"/>
  <c r="AY2994" i="24"/>
  <c r="AY2062" i="24"/>
  <c r="AY1723" i="24"/>
  <c r="AY1073" i="24"/>
  <c r="AY706" i="24"/>
  <c r="AY2005" i="24"/>
  <c r="AY3309" i="24"/>
  <c r="AY679" i="24"/>
  <c r="AY3046" i="24"/>
  <c r="AY4382" i="24"/>
  <c r="AY950" i="24"/>
  <c r="AY4631" i="24"/>
  <c r="AY3959" i="24"/>
  <c r="AY3227" i="24"/>
  <c r="AY2425" i="24"/>
  <c r="AY1928" i="24"/>
  <c r="AY1199" i="24"/>
  <c r="AY654" i="24"/>
  <c r="AY3099" i="24"/>
  <c r="AY2735" i="24"/>
  <c r="AY2742" i="24" s="1"/>
  <c r="AY3178" i="24"/>
  <c r="AY3196" i="24" s="1"/>
  <c r="AY4217" i="24"/>
  <c r="AY4224" i="24" s="1"/>
  <c r="AY3125" i="24"/>
  <c r="AY3646" i="24"/>
  <c r="AY3664" i="24" s="1"/>
  <c r="AY4321" i="24"/>
  <c r="AY4581" i="24"/>
  <c r="AY3464" i="24"/>
  <c r="AY3482" i="24" s="1"/>
  <c r="AY4481" i="24"/>
  <c r="AY3750" i="24"/>
  <c r="AY3768" i="24" s="1"/>
  <c r="AY1565" i="24"/>
  <c r="AY1279" i="24"/>
  <c r="AY1023" i="24"/>
  <c r="AY811" i="24"/>
  <c r="AY2319" i="24"/>
  <c r="AZ3" i="24"/>
  <c r="AY344" i="24"/>
  <c r="AY395" i="24"/>
  <c r="AY61" i="24" s="1"/>
  <c r="AY369" i="24"/>
  <c r="AY786" i="24"/>
  <c r="AY804" i="24" s="1"/>
  <c r="AY555" i="24"/>
  <c r="AY763" i="24"/>
  <c r="AY682" i="24"/>
  <c r="AY700" i="24" s="1"/>
  <c r="AY707" i="24"/>
  <c r="AY1124" i="24"/>
  <c r="AY1142" i="24" s="1"/>
  <c r="AY1253" i="24"/>
  <c r="AY103" i="24"/>
  <c r="AY1384" i="24"/>
  <c r="AY1402" i="24" s="1"/>
  <c r="AY1280" i="24"/>
  <c r="AY1298" i="24" s="1"/>
  <c r="AY1461" i="24"/>
  <c r="AY1305" i="24"/>
  <c r="AY1335" i="24"/>
  <c r="AY1721" i="24"/>
  <c r="AY1592" i="24"/>
  <c r="AY1610" i="24" s="1"/>
  <c r="AY2037" i="24"/>
  <c r="AY1851" i="24"/>
  <c r="AY1748" i="24"/>
  <c r="AY1766" i="24" s="1"/>
  <c r="AY1985" i="24"/>
  <c r="AY1930" i="24"/>
  <c r="AY1948" i="24" s="1"/>
  <c r="AY1747" i="24"/>
  <c r="AY1929" i="24"/>
  <c r="AY2245" i="24"/>
  <c r="AY2401" i="24"/>
  <c r="AY2215" i="24"/>
  <c r="AY2115" i="24"/>
  <c r="AY2034" i="24"/>
  <c r="AY2052" i="24" s="1"/>
  <c r="AY2271" i="24"/>
  <c r="AY2683" i="24"/>
  <c r="AY227" i="24"/>
  <c r="AY2736" i="24"/>
  <c r="AY2754" i="24" s="1"/>
  <c r="AY2947" i="24"/>
  <c r="AY2973" i="24"/>
  <c r="AY3152" i="24"/>
  <c r="AY3170" i="24" s="1"/>
  <c r="AY3389" i="24"/>
  <c r="AY3392" i="24" s="1"/>
  <c r="AY3519" i="24"/>
  <c r="AY3623" i="24"/>
  <c r="AY3571" i="24"/>
  <c r="AY3801" i="24"/>
  <c r="AY3880" i="24"/>
  <c r="AY3898" i="24" s="1"/>
  <c r="AY4013" i="24"/>
  <c r="AY4143" i="24"/>
  <c r="AY4146" i="24" s="1"/>
  <c r="AY4218" i="24"/>
  <c r="AY4236" i="24" s="1"/>
  <c r="AY4244" i="24"/>
  <c r="AY4262" i="24" s="1"/>
  <c r="AY4347" i="24"/>
  <c r="AY4354" i="24" s="1"/>
  <c r="AY4399" i="24"/>
  <c r="AY4406" i="24" s="1"/>
  <c r="AY4533" i="24"/>
  <c r="AY4585" i="24"/>
  <c r="AY4607" i="24"/>
  <c r="AY4531" i="24"/>
  <c r="AY3696" i="24"/>
  <c r="AY2816" i="24"/>
  <c r="AY2188" i="24"/>
  <c r="AY1668" i="24"/>
  <c r="AY862" i="24"/>
  <c r="AY394" i="24"/>
  <c r="AY1017" i="24"/>
  <c r="AY2630" i="24"/>
  <c r="AY3908" i="24"/>
  <c r="AY4527" i="24"/>
  <c r="AY3933" i="24"/>
  <c r="AY2842" i="24"/>
  <c r="AY2114" i="24"/>
  <c r="AY1594" i="24"/>
  <c r="AY1303" i="24"/>
  <c r="AY4553" i="24"/>
  <c r="AY3748" i="24"/>
  <c r="AY2942" i="24"/>
  <c r="AY2477" i="24"/>
  <c r="AY1460" i="24"/>
  <c r="AY1121" i="24"/>
  <c r="AY606" i="24"/>
  <c r="AY2395" i="24"/>
  <c r="AY4063" i="24"/>
  <c r="AY3176" i="24"/>
  <c r="AY3669" i="24"/>
  <c r="AY3420" i="24"/>
  <c r="AY4380" i="24"/>
  <c r="AY350" i="24"/>
  <c r="AY1558" i="24"/>
  <c r="AY298" i="24"/>
  <c r="AY4713" i="24"/>
  <c r="AY4636" i="24"/>
  <c r="AY4580" i="24"/>
  <c r="AY4590" i="24" s="1"/>
  <c r="AY4532" i="24"/>
  <c r="AY4397" i="24"/>
  <c r="AY4319" i="24"/>
  <c r="AY4219" i="24"/>
  <c r="AY4033" i="24"/>
  <c r="AY3985" i="24"/>
  <c r="AY3882" i="24"/>
  <c r="AY3752" i="24"/>
  <c r="AY3881" i="24"/>
  <c r="AY3617" i="24"/>
  <c r="AY3517" i="24"/>
  <c r="AY3357" i="24"/>
  <c r="AY3257" i="24"/>
  <c r="AY3231" i="24"/>
  <c r="AY3050" i="24"/>
  <c r="AY3205" i="24"/>
  <c r="AY2868" i="24"/>
  <c r="AY2946" i="24"/>
  <c r="AY2659" i="24"/>
  <c r="AY2634" i="24"/>
  <c r="AY2343" i="24"/>
  <c r="AY2578" i="24"/>
  <c r="AY2399" i="24"/>
  <c r="AY2499" i="24"/>
  <c r="AY2240" i="24"/>
  <c r="AY2400" i="24"/>
  <c r="AY2162" i="24"/>
  <c r="AY1775" i="24"/>
  <c r="AY1824" i="24"/>
  <c r="AY2296" i="24"/>
  <c r="AY1927" i="24"/>
  <c r="AY1486" i="24"/>
  <c r="AY1750" i="24"/>
  <c r="AY1438" i="24"/>
  <c r="AY1304" i="24"/>
  <c r="AY1359" i="24"/>
  <c r="AY1385" i="24"/>
  <c r="AY1070" i="24"/>
  <c r="AY1096" i="24"/>
  <c r="AY965" i="24"/>
  <c r="AY892" i="24"/>
  <c r="AY1278" i="24"/>
  <c r="AY550" i="24"/>
  <c r="AY579" i="24"/>
  <c r="AY631" i="24"/>
  <c r="AY632" i="24"/>
  <c r="AY445" i="24"/>
  <c r="AY683" i="24"/>
  <c r="AY393" i="24"/>
  <c r="AY341" i="24"/>
  <c r="AY1125" i="24"/>
  <c r="AY1879" i="24"/>
  <c r="AY1434" i="24"/>
  <c r="AY1642" i="24"/>
  <c r="AY2685" i="24"/>
  <c r="AY188" i="24" s="1"/>
  <c r="AY1412" i="24"/>
  <c r="AY1563" i="24"/>
  <c r="AY2555" i="24"/>
  <c r="AY1564" i="24"/>
  <c r="AY1099" i="24"/>
  <c r="AY472" i="24"/>
  <c r="AY1433" i="24"/>
  <c r="AY3487" i="24"/>
  <c r="AY4085" i="24"/>
  <c r="AY1537" i="24"/>
  <c r="AY2916" i="24"/>
  <c r="AY3803" i="24"/>
  <c r="AY4454" i="24"/>
  <c r="AY3123" i="24"/>
  <c r="AY3982" i="24"/>
  <c r="AY3201" i="24"/>
  <c r="AY4320" i="24"/>
  <c r="AY4506" i="24"/>
  <c r="AY3024" i="24"/>
  <c r="AY4111" i="24"/>
  <c r="AY1333" i="24"/>
  <c r="AY2945" i="24"/>
  <c r="AY3358" i="24"/>
  <c r="AY3721" i="24"/>
  <c r="AY4606" i="24"/>
  <c r="AY91" i="24"/>
  <c r="AY398" i="24"/>
  <c r="AY1277" i="24"/>
  <c r="AY810" i="24"/>
  <c r="AY2317" i="24"/>
  <c r="AY1021" i="24"/>
  <c r="AY2244" i="24"/>
  <c r="AY371" i="24"/>
  <c r="AY1251" i="24"/>
  <c r="AY2058" i="24"/>
  <c r="AY2217" i="24"/>
  <c r="AY264" i="24"/>
  <c r="AY1043" i="24"/>
  <c r="AY315" i="24"/>
  <c r="AY1542" i="24"/>
  <c r="AY2841" i="24"/>
  <c r="AY3699" i="24"/>
  <c r="AY4167" i="24"/>
  <c r="AY3465" i="24"/>
  <c r="AY2266" i="24"/>
  <c r="AY3305" i="24"/>
  <c r="AY4271" i="24"/>
  <c r="AY3566" i="24"/>
  <c r="AY4268" i="24"/>
  <c r="AY1772" i="24"/>
  <c r="AY3618" i="24"/>
  <c r="AY4375" i="24"/>
  <c r="AY2760" i="24"/>
  <c r="AY3855" i="24"/>
  <c r="AY4350" i="24"/>
  <c r="AY2318" i="24"/>
  <c r="AY3180" i="24"/>
  <c r="AY3565" i="24"/>
  <c r="AY4193" i="24"/>
  <c r="AY2712" i="24"/>
  <c r="AY732" i="24"/>
  <c r="AY684" i="24"/>
  <c r="AY784" i="24"/>
  <c r="AY605" i="24"/>
  <c r="AY731" i="24"/>
  <c r="AY320" i="24"/>
  <c r="AY449" i="24"/>
  <c r="AY424" i="24"/>
  <c r="AY268" i="24"/>
  <c r="AY554" i="24"/>
  <c r="AY1541" i="24"/>
  <c r="AY524" i="24"/>
  <c r="AY534" i="24" s="1"/>
  <c r="AY835" i="24"/>
  <c r="AY1672" i="24"/>
  <c r="AY2682" i="24"/>
  <c r="AY2447" i="24"/>
  <c r="AY653" i="24"/>
  <c r="AY1957" i="24"/>
  <c r="AY2348" i="24"/>
  <c r="AY2448" i="24"/>
  <c r="AY2458" i="24" s="1"/>
  <c r="AY918" i="24"/>
  <c r="AY2451" i="24"/>
  <c r="AY1616" i="24"/>
  <c r="AY939" i="24"/>
  <c r="AY1464" i="24"/>
  <c r="AY3045" i="24"/>
  <c r="AY3929" i="24"/>
  <c r="AY4297" i="24"/>
  <c r="AY3773" i="24"/>
  <c r="AY4272" i="24"/>
  <c r="AY2603" i="24"/>
  <c r="AY3544" i="24"/>
  <c r="AY2915" i="24"/>
  <c r="AY3799" i="24"/>
  <c r="AY4583" i="24"/>
  <c r="AY3462" i="24"/>
  <c r="AY3986" i="24"/>
  <c r="AY3466" i="24"/>
  <c r="AY4038" i="24"/>
  <c r="AY4609" i="24"/>
  <c r="AY3153" i="24"/>
  <c r="AY3622" i="24"/>
  <c r="AY4480" i="24"/>
  <c r="AY2734" i="24"/>
  <c r="AY2744" i="24" s="1"/>
  <c r="AY4683" i="24"/>
  <c r="AY4505" i="24"/>
  <c r="AY4427" i="24"/>
  <c r="AY4423" i="24"/>
  <c r="AY4168" i="24"/>
  <c r="AY4174" i="24" s="1"/>
  <c r="AY4007" i="24"/>
  <c r="AY4012" i="24"/>
  <c r="AY4018" i="24" s="1"/>
  <c r="AY3930" i="24"/>
  <c r="AY3726" i="24"/>
  <c r="AY3725" i="24"/>
  <c r="AY3673" i="24"/>
  <c r="AY3492" i="24"/>
  <c r="AY3306" i="24"/>
  <c r="AY3336" i="24"/>
  <c r="AY3149" i="24"/>
  <c r="AY3128" i="24"/>
  <c r="AY3019" i="24"/>
  <c r="AY2998" i="24"/>
  <c r="AY2790" i="24"/>
  <c r="AY2789" i="24"/>
  <c r="AY2526" i="24"/>
  <c r="AY2660" i="24"/>
  <c r="AY2530" i="24"/>
  <c r="AY2136" i="24"/>
  <c r="AY2655" i="24"/>
  <c r="AY2265" i="24"/>
  <c r="AY2083" i="24"/>
  <c r="AY2036" i="24"/>
  <c r="AY1849" i="24"/>
  <c r="AY1876" i="24"/>
  <c r="AY1828" i="24"/>
  <c r="AY1463" i="24"/>
  <c r="AY1511" i="24"/>
  <c r="AY1590" i="24"/>
  <c r="AY1203" i="24"/>
  <c r="AY1329" i="24"/>
  <c r="AY1589" i="24"/>
  <c r="AY1095" i="24"/>
  <c r="AY1204" i="24"/>
  <c r="AY1281" i="24"/>
  <c r="AY969" i="24"/>
  <c r="AY658" i="24"/>
  <c r="AY575" i="24"/>
  <c r="AY710" i="24"/>
  <c r="AY602" i="24"/>
  <c r="AY709" i="24"/>
  <c r="AY705" i="24"/>
  <c r="AY372" i="24"/>
  <c r="AY378" i="24" s="1"/>
  <c r="AY680" i="24"/>
  <c r="AY527" i="24"/>
  <c r="AY1776" i="24"/>
  <c r="AY523" i="24"/>
  <c r="AY2711" i="24"/>
  <c r="AY1459" i="24"/>
  <c r="AY2344" i="24"/>
  <c r="AY891" i="24"/>
  <c r="AY1980" i="24"/>
  <c r="AY1990" i="24" s="1"/>
  <c r="AY2582" i="24"/>
  <c r="AY2473" i="24"/>
  <c r="AY628" i="24"/>
  <c r="AY1749" i="24"/>
  <c r="AY290" i="24"/>
  <c r="AY300" i="24" s="1"/>
  <c r="AY3179" i="24"/>
  <c r="AY3981" i="24"/>
  <c r="AY4658" i="24"/>
  <c r="AY2812" i="24"/>
  <c r="AY4402" i="24"/>
  <c r="AY3830" i="24"/>
  <c r="AY2968" i="24"/>
  <c r="AY4034" i="24"/>
  <c r="AY2577" i="24"/>
  <c r="AY3648" i="24"/>
  <c r="AY3654" i="24" s="1"/>
  <c r="AY4190" i="24"/>
  <c r="AY4200" i="24" s="1"/>
  <c r="AY3049" i="24"/>
  <c r="AY3595" i="24"/>
  <c r="AY4714" i="24"/>
  <c r="AY2786" i="24"/>
  <c r="AY3310" i="24"/>
  <c r="AY3647" i="24"/>
  <c r="AY4501" i="24"/>
  <c r="AY2997" i="24"/>
  <c r="AY3747" i="24"/>
  <c r="AY216" i="24"/>
  <c r="AY29" i="24"/>
  <c r="AY129" i="24"/>
  <c r="AY54" i="24"/>
  <c r="AY373" i="24"/>
  <c r="AY64" i="24" s="1"/>
  <c r="AY578" i="24"/>
  <c r="AY596" i="24" s="1"/>
  <c r="AY603" i="24"/>
  <c r="AY711" i="24"/>
  <c r="AY864" i="24"/>
  <c r="AY882" i="24" s="1"/>
  <c r="AY1072" i="24"/>
  <c r="AY1090" i="24" s="1"/>
  <c r="AY994" i="24"/>
  <c r="AY1012" i="24" s="1"/>
  <c r="AY1491" i="24"/>
  <c r="AY1309" i="24"/>
  <c r="AY1877" i="24"/>
  <c r="AY1884" i="24" s="1"/>
  <c r="AY1410" i="24"/>
  <c r="AY1428" i="24" s="1"/>
  <c r="AY1670" i="24"/>
  <c r="AY1688" i="24" s="1"/>
  <c r="AY1332" i="24"/>
  <c r="AY1350" i="24" s="1"/>
  <c r="AY1175" i="24"/>
  <c r="AY1383" i="24"/>
  <c r="AY1621" i="24"/>
  <c r="AY1566" i="24"/>
  <c r="AY1584" i="24" s="1"/>
  <c r="AY1777" i="24"/>
  <c r="AY1780" i="24" s="1"/>
  <c r="AY2089" i="24"/>
  <c r="AY1959" i="24"/>
  <c r="AY2085" i="24"/>
  <c r="AY2293" i="24"/>
  <c r="AY2449" i="24"/>
  <c r="AY2456" i="24" s="1"/>
  <c r="AY2320" i="24"/>
  <c r="AY2338" i="24" s="1"/>
  <c r="AY2063" i="24"/>
  <c r="AY2372" i="24"/>
  <c r="AY2390" i="24" s="1"/>
  <c r="AY2424" i="24"/>
  <c r="AY2442" i="24" s="1"/>
  <c r="AY228" i="24"/>
  <c r="AY2765" i="24"/>
  <c r="AY2839" i="24"/>
  <c r="AY2944" i="24"/>
  <c r="AY2962" i="24" s="1"/>
  <c r="AY2869" i="24"/>
  <c r="AY3100" i="24"/>
  <c r="AY3118" i="24" s="1"/>
  <c r="AY3074" i="24"/>
  <c r="AY3092" i="24" s="1"/>
  <c r="AY3022" i="24"/>
  <c r="AY3040" i="24" s="1"/>
  <c r="AY3230" i="24"/>
  <c r="AY3248" i="24" s="1"/>
  <c r="AY3256" i="24"/>
  <c r="AY3274" i="24" s="1"/>
  <c r="AY3281" i="24"/>
  <c r="AY3441" i="24"/>
  <c r="AY3701" i="24"/>
  <c r="AY3675" i="24"/>
  <c r="AY3678" i="24" s="1"/>
  <c r="AY3619" i="24"/>
  <c r="AY3776" i="24"/>
  <c r="AY3794" i="24" s="1"/>
  <c r="AY3879" i="24"/>
  <c r="AY3883" i="24"/>
  <c r="AY4061" i="24"/>
  <c r="AY4068" i="24" s="1"/>
  <c r="AY4087" i="24"/>
  <c r="AY4094" i="24" s="1"/>
  <c r="AY4117" i="24"/>
  <c r="AY4120" i="24" s="1"/>
  <c r="AY4269" i="24"/>
  <c r="AY4503" i="24"/>
  <c r="AY4637" i="24"/>
  <c r="AY4685" i="24"/>
  <c r="AY4449" i="24"/>
  <c r="AY3670" i="24"/>
  <c r="AY3680" i="24" s="1"/>
  <c r="AY2920" i="24"/>
  <c r="AY2031" i="24"/>
  <c r="AY1694" i="24"/>
  <c r="AY917" i="24"/>
  <c r="AY471" i="24"/>
  <c r="AY1437" i="24"/>
  <c r="AY4215" i="24"/>
  <c r="AY3934" i="24"/>
  <c r="AY4475" i="24"/>
  <c r="AY3596" i="24"/>
  <c r="AY2811" i="24"/>
  <c r="AY2608" i="24"/>
  <c r="AY1620" i="24"/>
  <c r="AY840" i="24"/>
  <c r="AY4424" i="24"/>
  <c r="AY3540" i="24"/>
  <c r="AY2967" i="24"/>
  <c r="AY2243" i="24"/>
  <c r="AY1489" i="24"/>
  <c r="AY1074" i="24"/>
  <c r="AY263" i="24"/>
  <c r="AY1485" i="24"/>
  <c r="AY1360" i="24"/>
  <c r="AY4657" i="24"/>
  <c r="AY4090" i="24"/>
  <c r="AY4096" i="24" s="1"/>
  <c r="AY4089" i="24"/>
  <c r="AY141" i="24"/>
  <c r="AY1964" i="24"/>
  <c r="AY3160" i="24"/>
  <c r="AY324" i="24"/>
  <c r="AY492" i="24"/>
  <c r="AY251" i="24"/>
  <c r="AY428" i="24"/>
  <c r="AY960" i="24"/>
  <c r="AY178" i="24"/>
  <c r="AY1806" i="24"/>
  <c r="AY2762" i="24"/>
  <c r="AY2780" i="24" s="1"/>
  <c r="AY3047" i="24"/>
  <c r="AY3054" i="24" s="1"/>
  <c r="AY2917" i="24"/>
  <c r="AY2817" i="24"/>
  <c r="AY2996" i="24"/>
  <c r="AY3014" i="24" s="1"/>
  <c r="AY3155" i="24"/>
  <c r="AY3151" i="24"/>
  <c r="AY3158" i="24" s="1"/>
  <c r="AY3285" i="24"/>
  <c r="AY3490" i="24"/>
  <c r="AY3508" i="24" s="1"/>
  <c r="AY3749" i="24"/>
  <c r="AY3620" i="24"/>
  <c r="AY3638" i="24" s="1"/>
  <c r="AY3568" i="24"/>
  <c r="AY3586" i="24" s="1"/>
  <c r="AY3697" i="24"/>
  <c r="AY4114" i="24"/>
  <c r="AY4132" i="24" s="1"/>
  <c r="AY3987" i="24"/>
  <c r="AY4140" i="24"/>
  <c r="AY4158" i="24" s="1"/>
  <c r="AY4247" i="24"/>
  <c r="AY4426" i="24"/>
  <c r="AY4444" i="24" s="1"/>
  <c r="AY4555" i="24"/>
  <c r="AY4398" i="24"/>
  <c r="AY3514" i="24"/>
  <c r="AY2867" i="24"/>
  <c r="AY2032" i="24"/>
  <c r="AY1615" i="24"/>
  <c r="AY1100" i="24"/>
  <c r="AY498" i="24"/>
  <c r="AY4371" i="24"/>
  <c r="AY4528" i="24"/>
  <c r="AY4538" i="24" s="1"/>
  <c r="AY4401" i="24"/>
  <c r="AY3440" i="24"/>
  <c r="AY2764" i="24"/>
  <c r="AY2269" i="24"/>
  <c r="AY1593" i="24"/>
  <c r="AY991" i="24"/>
  <c r="AY4346" i="24"/>
  <c r="AY4356" i="24" s="1"/>
  <c r="AY3777" i="24"/>
  <c r="AY2681" i="24"/>
  <c r="AY2061" i="24"/>
  <c r="AY1516" i="24"/>
  <c r="AY1522" i="24" s="1"/>
  <c r="AY966" i="24"/>
  <c r="AY976" i="24" s="1"/>
  <c r="AY814" i="24"/>
  <c r="AY293" i="24"/>
  <c r="AY2837" i="24"/>
  <c r="AY762" i="24"/>
  <c r="AY3706" i="24" l="1"/>
  <c r="AY1886" i="24"/>
  <c r="AY430" i="24"/>
  <c r="AY2638" i="24"/>
  <c r="AY4536" i="24"/>
  <c r="AY164" i="24"/>
  <c r="AY236" i="24"/>
  <c r="AY38" i="24"/>
  <c r="AY4044" i="24"/>
  <c r="AY139" i="24"/>
  <c r="AY55" i="24"/>
  <c r="AY1910" i="24"/>
  <c r="AY13" i="24"/>
  <c r="AY37" i="24"/>
  <c r="AY2640" i="24"/>
  <c r="AY39" i="24"/>
  <c r="AY4172" i="24"/>
  <c r="AY239" i="24"/>
  <c r="AY214" i="24"/>
  <c r="AY11" i="24"/>
  <c r="AY87" i="24"/>
  <c r="AY88" i="24"/>
  <c r="AY63" i="24"/>
  <c r="AY3704" i="24"/>
  <c r="AY114" i="24"/>
  <c r="AY4588" i="24"/>
  <c r="AY238" i="24"/>
  <c r="AY3210" i="24"/>
  <c r="AY185" i="24"/>
  <c r="AY3056" i="24"/>
  <c r="AY4016" i="24"/>
  <c r="AY255" i="24"/>
  <c r="AY35" i="24"/>
  <c r="AY166" i="24"/>
  <c r="AY362" i="24"/>
  <c r="AY80" i="24" s="1"/>
  <c r="AY62" i="24"/>
  <c r="AY113" i="24"/>
  <c r="AY924" i="24"/>
  <c r="AY136" i="24"/>
  <c r="AY111" i="24"/>
  <c r="AY135" i="24"/>
  <c r="AY60" i="24"/>
  <c r="AY352" i="24"/>
  <c r="AY186" i="24"/>
  <c r="AY1962" i="24"/>
  <c r="AY212" i="24"/>
  <c r="AY3262" i="24"/>
  <c r="AY210" i="24"/>
  <c r="AY85" i="24"/>
  <c r="AY160" i="24"/>
  <c r="AY230" i="24"/>
  <c r="AY2702" i="24"/>
  <c r="AY205" i="24" s="1"/>
  <c r="AY187" i="24"/>
  <c r="AY138" i="24"/>
  <c r="AY10" i="24"/>
  <c r="AY274" i="24"/>
  <c r="AY110" i="24"/>
  <c r="AY41" i="24"/>
  <c r="AY14" i="24"/>
  <c r="AY4042" i="24"/>
  <c r="AY1782" i="24"/>
  <c r="AY163" i="24"/>
  <c r="AZ191" i="24"/>
  <c r="AZ66" i="24"/>
  <c r="AY89" i="24"/>
  <c r="AY3236" i="24"/>
  <c r="AY1988" i="24"/>
  <c r="AY211" i="24"/>
  <c r="AY112" i="24"/>
  <c r="AY948" i="24"/>
  <c r="AY86" i="24"/>
  <c r="AY105" i="24"/>
  <c r="AY4408" i="24"/>
  <c r="AY241" i="24"/>
  <c r="AY213" i="24"/>
  <c r="AY137" i="24"/>
  <c r="AY161" i="24"/>
  <c r="AY456" i="24"/>
  <c r="AY12" i="24"/>
  <c r="AY116" i="24"/>
  <c r="AY155" i="24"/>
  <c r="AY376" i="24"/>
  <c r="AZ4728" i="24"/>
  <c r="AZ4729" i="24"/>
  <c r="AZ4727" i="24"/>
  <c r="AZ4726" i="24"/>
  <c r="AZ4700" i="24"/>
  <c r="AZ4702" i="24"/>
  <c r="AZ4703" i="24"/>
  <c r="AZ4701" i="24"/>
  <c r="AZ4676" i="24"/>
  <c r="AZ4675" i="24"/>
  <c r="AZ4674" i="24"/>
  <c r="AZ4677" i="24"/>
  <c r="AZ4651" i="24"/>
  <c r="AZ4650" i="24"/>
  <c r="AZ4649" i="24"/>
  <c r="AZ4648" i="24"/>
  <c r="AZ4624" i="24"/>
  <c r="AZ4625" i="24"/>
  <c r="AZ4623" i="24"/>
  <c r="AZ4598" i="24"/>
  <c r="AZ4597" i="24"/>
  <c r="AZ4596" i="24"/>
  <c r="AZ4622" i="24"/>
  <c r="AZ4599" i="24"/>
  <c r="AZ4572" i="24"/>
  <c r="AZ4573" i="24"/>
  <c r="AZ4571" i="24"/>
  <c r="AZ4547" i="24"/>
  <c r="AZ4570" i="24"/>
  <c r="AZ4546" i="24"/>
  <c r="AZ4545" i="24"/>
  <c r="AZ4544" i="24"/>
  <c r="AZ4521" i="24"/>
  <c r="AZ4494" i="24"/>
  <c r="AZ4493" i="24"/>
  <c r="AZ4492" i="24"/>
  <c r="AZ4518" i="24"/>
  <c r="AZ4495" i="24"/>
  <c r="AZ4519" i="24"/>
  <c r="AZ4520" i="24"/>
  <c r="AZ4468" i="24"/>
  <c r="AZ4467" i="24"/>
  <c r="AZ4466" i="24"/>
  <c r="AZ4442" i="24"/>
  <c r="AZ4441" i="24"/>
  <c r="AZ4440" i="24"/>
  <c r="AZ4443" i="24"/>
  <c r="AZ4469" i="24"/>
  <c r="AZ4416" i="24"/>
  <c r="AZ4415" i="24"/>
  <c r="AZ4414" i="24"/>
  <c r="AZ4417" i="24"/>
  <c r="AZ4389" i="24"/>
  <c r="AZ4391" i="24"/>
  <c r="AZ4338" i="24"/>
  <c r="AZ4337" i="24"/>
  <c r="AZ4336" i="24"/>
  <c r="AZ4390" i="24"/>
  <c r="AZ4364" i="24"/>
  <c r="AZ4363" i="24"/>
  <c r="AZ4362" i="24"/>
  <c r="AZ4388" i="24"/>
  <c r="AZ4365" i="24"/>
  <c r="AZ4286" i="24"/>
  <c r="AZ4312" i="24"/>
  <c r="AZ4311" i="24"/>
  <c r="AZ4310" i="24"/>
  <c r="AZ4261" i="24"/>
  <c r="AZ4339" i="24"/>
  <c r="AZ4287" i="24"/>
  <c r="AZ4313" i="24"/>
  <c r="AZ4260" i="24"/>
  <c r="AZ4259" i="24"/>
  <c r="AZ4209" i="24"/>
  <c r="AZ4235" i="24"/>
  <c r="AZ4284" i="24"/>
  <c r="AZ4285" i="24"/>
  <c r="AZ4258" i="24"/>
  <c r="AZ4234" i="24"/>
  <c r="AZ4233" i="24"/>
  <c r="AZ4232" i="24"/>
  <c r="AZ4207" i="24"/>
  <c r="AZ4156" i="24"/>
  <c r="AZ4155" i="24"/>
  <c r="AZ4154" i="24"/>
  <c r="AZ4182" i="24"/>
  <c r="AZ4181" i="24"/>
  <c r="AZ4180" i="24"/>
  <c r="AZ4206" i="24"/>
  <c r="AZ4183" i="24"/>
  <c r="AZ4131" i="24"/>
  <c r="AZ4130" i="24"/>
  <c r="AZ4208" i="24"/>
  <c r="AZ4157" i="24"/>
  <c r="AZ4129" i="24"/>
  <c r="AZ4128" i="24"/>
  <c r="AZ4078" i="24"/>
  <c r="AZ4077" i="24"/>
  <c r="AZ4076" i="24"/>
  <c r="AZ4079" i="24"/>
  <c r="AZ4105" i="24"/>
  <c r="AZ4103" i="24"/>
  <c r="AZ4104" i="24"/>
  <c r="AZ4027" i="24"/>
  <c r="AZ4053" i="24"/>
  <c r="AZ4102" i="24"/>
  <c r="AZ4026" i="24"/>
  <c r="AZ4025" i="24"/>
  <c r="AZ4024" i="24"/>
  <c r="AZ4052" i="24"/>
  <c r="AZ4051" i="24"/>
  <c r="AZ4050" i="24"/>
  <c r="AZ3975" i="24"/>
  <c r="AZ3923" i="24"/>
  <c r="AZ3949" i="24"/>
  <c r="AZ4001" i="24"/>
  <c r="AZ3973" i="24"/>
  <c r="AZ3998" i="24"/>
  <c r="AZ3999" i="24"/>
  <c r="AZ4000" i="24"/>
  <c r="AZ3974" i="24"/>
  <c r="AZ3972" i="24"/>
  <c r="AZ3897" i="24"/>
  <c r="AZ3921" i="24"/>
  <c r="AZ3895" i="24"/>
  <c r="AZ3946" i="24"/>
  <c r="AZ3870" i="24"/>
  <c r="AZ3869" i="24"/>
  <c r="AZ3868" i="24"/>
  <c r="AZ3920" i="24"/>
  <c r="AZ3947" i="24"/>
  <c r="AZ3896" i="24"/>
  <c r="AZ3845" i="24"/>
  <c r="AZ3948" i="24"/>
  <c r="AZ3871" i="24"/>
  <c r="AZ3922" i="24"/>
  <c r="AZ3819" i="24"/>
  <c r="AZ3688" i="24"/>
  <c r="AZ3687" i="24"/>
  <c r="AZ3686" i="24"/>
  <c r="AZ3714" i="24"/>
  <c r="AZ3713" i="24"/>
  <c r="AZ3712" i="24"/>
  <c r="AZ3843" i="24"/>
  <c r="AZ3740" i="24"/>
  <c r="AZ3739" i="24"/>
  <c r="AZ3738" i="24"/>
  <c r="AZ3894" i="24"/>
  <c r="AZ3766" i="24"/>
  <c r="AZ3765" i="24"/>
  <c r="AZ3764" i="24"/>
  <c r="AZ3689" i="24"/>
  <c r="AZ3792" i="24"/>
  <c r="AZ3791" i="24"/>
  <c r="AZ3790" i="24"/>
  <c r="AZ3715" i="24"/>
  <c r="AZ3818" i="24"/>
  <c r="AZ3817" i="24"/>
  <c r="AZ3816" i="24"/>
  <c r="AZ3741" i="24"/>
  <c r="AZ3844" i="24"/>
  <c r="AZ3842" i="24"/>
  <c r="AZ3767" i="24"/>
  <c r="AZ3793" i="24"/>
  <c r="AZ3663" i="24"/>
  <c r="AZ3532" i="24"/>
  <c r="AZ3531" i="24"/>
  <c r="AZ3530" i="24"/>
  <c r="AZ3558" i="24"/>
  <c r="AZ3557" i="24"/>
  <c r="AZ3556" i="24"/>
  <c r="AZ3584" i="24"/>
  <c r="AZ3583" i="24"/>
  <c r="AZ3582" i="24"/>
  <c r="AZ3610" i="24"/>
  <c r="AZ3609" i="24"/>
  <c r="AZ3608" i="24"/>
  <c r="AZ3533" i="24"/>
  <c r="AZ3636" i="24"/>
  <c r="AZ3635" i="24"/>
  <c r="AZ3634" i="24"/>
  <c r="AZ3559" i="24"/>
  <c r="AZ3611" i="24"/>
  <c r="AZ3637" i="24"/>
  <c r="AZ3661" i="24"/>
  <c r="AZ3660" i="24"/>
  <c r="AZ3585" i="24"/>
  <c r="AZ3428" i="24"/>
  <c r="AZ3427" i="24"/>
  <c r="AZ3426" i="24"/>
  <c r="AZ3454" i="24"/>
  <c r="AZ3453" i="24"/>
  <c r="AZ3452" i="24"/>
  <c r="AZ3377" i="24"/>
  <c r="AZ3480" i="24"/>
  <c r="AZ3479" i="24"/>
  <c r="AZ3478" i="24"/>
  <c r="AZ3506" i="24"/>
  <c r="AZ3505" i="24"/>
  <c r="AZ3504" i="24"/>
  <c r="AZ3429" i="24"/>
  <c r="AZ3455" i="24"/>
  <c r="AZ3662" i="24"/>
  <c r="AZ3481" i="24"/>
  <c r="AZ3325" i="24"/>
  <c r="AZ3401" i="24"/>
  <c r="AZ3351" i="24"/>
  <c r="AZ3400" i="24"/>
  <c r="AZ3272" i="24"/>
  <c r="AZ3271" i="24"/>
  <c r="AZ3270" i="24"/>
  <c r="AZ3376" i="24"/>
  <c r="AZ3298" i="24"/>
  <c r="AZ3297" i="24"/>
  <c r="AZ3296" i="24"/>
  <c r="AZ3507" i="24"/>
  <c r="AZ3350" i="24"/>
  <c r="AZ3349" i="24"/>
  <c r="AZ3348" i="24"/>
  <c r="AZ3273" i="24"/>
  <c r="AZ3403" i="24"/>
  <c r="AZ3402" i="24"/>
  <c r="AZ3375" i="24"/>
  <c r="AZ3374" i="24"/>
  <c r="AZ3299" i="24"/>
  <c r="AZ3324" i="24"/>
  <c r="AZ3246" i="24"/>
  <c r="AZ3168" i="24"/>
  <c r="AZ3167" i="24"/>
  <c r="AZ3166" i="24"/>
  <c r="AZ3323" i="24"/>
  <c r="AZ3322" i="24"/>
  <c r="AZ3245" i="24"/>
  <c r="AZ3194" i="24"/>
  <c r="AZ3193" i="24"/>
  <c r="AZ3192" i="24"/>
  <c r="AZ3220" i="24"/>
  <c r="AZ3219" i="24"/>
  <c r="AZ3218" i="24"/>
  <c r="AZ3244" i="24"/>
  <c r="AZ3169" i="24"/>
  <c r="AZ3195" i="24"/>
  <c r="AZ3142" i="24"/>
  <c r="AZ3141" i="24"/>
  <c r="AZ3140" i="24"/>
  <c r="AZ3114" i="24"/>
  <c r="AZ3065" i="24"/>
  <c r="AZ2986" i="24"/>
  <c r="AZ2985" i="24"/>
  <c r="AZ2984" i="24"/>
  <c r="AZ3247" i="24"/>
  <c r="AZ3012" i="24"/>
  <c r="AZ3011" i="24"/>
  <c r="AZ3010" i="24"/>
  <c r="AZ3038" i="24"/>
  <c r="AZ3037" i="24"/>
  <c r="AZ3036" i="24"/>
  <c r="AZ3117" i="24"/>
  <c r="AZ3116" i="24"/>
  <c r="AZ3064" i="24"/>
  <c r="AZ3063" i="24"/>
  <c r="AZ3062" i="24"/>
  <c r="AZ2987" i="24"/>
  <c r="AZ3090" i="24"/>
  <c r="AZ3089" i="24"/>
  <c r="AZ3088" i="24"/>
  <c r="AZ3013" i="24"/>
  <c r="AZ3221" i="24"/>
  <c r="AZ3143" i="24"/>
  <c r="AZ3115" i="24"/>
  <c r="AZ3039" i="24"/>
  <c r="AZ2958" i="24"/>
  <c r="AZ2909" i="24"/>
  <c r="AZ2935" i="24"/>
  <c r="AZ2804" i="24"/>
  <c r="AZ2961" i="24"/>
  <c r="AZ2960" i="24"/>
  <c r="AZ2959" i="24"/>
  <c r="AZ2830" i="24"/>
  <c r="AZ2829" i="24"/>
  <c r="AZ2828" i="24"/>
  <c r="AZ2856" i="24"/>
  <c r="AZ2855" i="24"/>
  <c r="AZ2854" i="24"/>
  <c r="AZ2882" i="24"/>
  <c r="AZ2881" i="24"/>
  <c r="AZ2880" i="24"/>
  <c r="AZ2805" i="24"/>
  <c r="AZ3091" i="24"/>
  <c r="AZ2908" i="24"/>
  <c r="AZ2907" i="24"/>
  <c r="AZ2906" i="24"/>
  <c r="AZ2831" i="24"/>
  <c r="AZ2934" i="24"/>
  <c r="AZ2933" i="24"/>
  <c r="AZ2932" i="24"/>
  <c r="AZ2857" i="24"/>
  <c r="AZ2802" i="24"/>
  <c r="AZ2700" i="24"/>
  <c r="AZ203" i="24" s="1"/>
  <c r="AZ2699" i="24"/>
  <c r="AZ202" i="24" s="1"/>
  <c r="AZ2698" i="24"/>
  <c r="AZ201" i="24" s="1"/>
  <c r="AZ2726" i="24"/>
  <c r="AZ2725" i="24"/>
  <c r="AZ2724" i="24"/>
  <c r="AZ2883" i="24"/>
  <c r="AZ2752" i="24"/>
  <c r="AZ2751" i="24"/>
  <c r="AZ2750" i="24"/>
  <c r="AZ2675" i="24"/>
  <c r="AZ2778" i="24"/>
  <c r="AZ2777" i="24"/>
  <c r="AZ2776" i="24"/>
  <c r="AZ2701" i="24"/>
  <c r="AZ204" i="24" s="1"/>
  <c r="AZ2803" i="24"/>
  <c r="AZ2727" i="24"/>
  <c r="AZ2779" i="24"/>
  <c r="AZ2648" i="24"/>
  <c r="AZ2647" i="24"/>
  <c r="AZ2674" i="24"/>
  <c r="AZ2673" i="24"/>
  <c r="AZ2672" i="24"/>
  <c r="AZ2596" i="24"/>
  <c r="AZ2595" i="24"/>
  <c r="AZ2594" i="24"/>
  <c r="AZ2519" i="24"/>
  <c r="AZ2388" i="24"/>
  <c r="AZ2387" i="24"/>
  <c r="AZ2386" i="24"/>
  <c r="AZ2622" i="24"/>
  <c r="AZ2621" i="24"/>
  <c r="AZ2620" i="24"/>
  <c r="AZ2545" i="24"/>
  <c r="AZ2414" i="24"/>
  <c r="AZ2413" i="24"/>
  <c r="AZ2412" i="24"/>
  <c r="AZ2337" i="24"/>
  <c r="AZ2646" i="24"/>
  <c r="AZ2571" i="24"/>
  <c r="AZ2440" i="24"/>
  <c r="AZ2439" i="24"/>
  <c r="AZ2438" i="24"/>
  <c r="AZ2363" i="24"/>
  <c r="AZ2753" i="24"/>
  <c r="AZ2597" i="24"/>
  <c r="AZ2466" i="24"/>
  <c r="AZ2465" i="24"/>
  <c r="AZ2464" i="24"/>
  <c r="AZ2389" i="24"/>
  <c r="AZ2623" i="24"/>
  <c r="AZ2492" i="24"/>
  <c r="AZ2491" i="24"/>
  <c r="AZ2490" i="24"/>
  <c r="AZ2415" i="24"/>
  <c r="AZ2518" i="24"/>
  <c r="AZ2517" i="24"/>
  <c r="AZ2516" i="24"/>
  <c r="AZ2441" i="24"/>
  <c r="AZ2544" i="24"/>
  <c r="AZ2543" i="24"/>
  <c r="AZ2542" i="24"/>
  <c r="AZ2467" i="24"/>
  <c r="AZ2336" i="24"/>
  <c r="AZ2569" i="24"/>
  <c r="AZ2568" i="24"/>
  <c r="AZ2232" i="24"/>
  <c r="AZ2231" i="24"/>
  <c r="AZ2230" i="24"/>
  <c r="AZ2155" i="24"/>
  <c r="AZ2649" i="24"/>
  <c r="AZ2361" i="24"/>
  <c r="AZ2360" i="24"/>
  <c r="AZ2284" i="24"/>
  <c r="AZ2283" i="24"/>
  <c r="AZ2282" i="24"/>
  <c r="AZ2207" i="24"/>
  <c r="AZ2076" i="24"/>
  <c r="AZ2075" i="24"/>
  <c r="AZ2074" i="24"/>
  <c r="AZ2310" i="24"/>
  <c r="AZ2309" i="24"/>
  <c r="AZ2308" i="24"/>
  <c r="AZ2233" i="24"/>
  <c r="AZ2102" i="24"/>
  <c r="AZ2101" i="24"/>
  <c r="AZ2100" i="24"/>
  <c r="AZ2025" i="24"/>
  <c r="AZ2493" i="24"/>
  <c r="AZ2335" i="24"/>
  <c r="AZ2259" i="24"/>
  <c r="AZ2128" i="24"/>
  <c r="AZ2127" i="24"/>
  <c r="AZ2126" i="24"/>
  <c r="AZ2051" i="24"/>
  <c r="AZ2334" i="24"/>
  <c r="AZ2285" i="24"/>
  <c r="AZ2154" i="24"/>
  <c r="AZ2153" i="24"/>
  <c r="AZ2152" i="24"/>
  <c r="AZ2077" i="24"/>
  <c r="AZ2311" i="24"/>
  <c r="AZ2180" i="24"/>
  <c r="AZ2179" i="24"/>
  <c r="AZ2178" i="24"/>
  <c r="AZ2103" i="24"/>
  <c r="AZ2570" i="24"/>
  <c r="AZ2206" i="24"/>
  <c r="AZ2205" i="24"/>
  <c r="AZ2204" i="24"/>
  <c r="AZ2129" i="24"/>
  <c r="AZ2362" i="24"/>
  <c r="AZ2049" i="24"/>
  <c r="AZ2048" i="24"/>
  <c r="AZ1973" i="24"/>
  <c r="AZ1842" i="24"/>
  <c r="AZ1841" i="24"/>
  <c r="AZ1840" i="24"/>
  <c r="AZ1765" i="24"/>
  <c r="AZ2258" i="24"/>
  <c r="AZ1999" i="24"/>
  <c r="AZ1868" i="24"/>
  <c r="AZ1867" i="24"/>
  <c r="AZ1866" i="24"/>
  <c r="AZ1791" i="24"/>
  <c r="AZ2257" i="24"/>
  <c r="AZ2256" i="24"/>
  <c r="AZ1894" i="24"/>
  <c r="AZ1893" i="24"/>
  <c r="AZ1892" i="24"/>
  <c r="AZ1817" i="24"/>
  <c r="AZ1920" i="24"/>
  <c r="AZ1919" i="24"/>
  <c r="AZ1918" i="24"/>
  <c r="AZ1843" i="24"/>
  <c r="AZ1946" i="24"/>
  <c r="AZ1945" i="24"/>
  <c r="AZ1944" i="24"/>
  <c r="AZ1869" i="24"/>
  <c r="AZ1738" i="24"/>
  <c r="AZ1737" i="24"/>
  <c r="AZ1736" i="24"/>
  <c r="AZ2181" i="24"/>
  <c r="AZ1972" i="24"/>
  <c r="AZ1971" i="24"/>
  <c r="AZ1970" i="24"/>
  <c r="AZ1895" i="24"/>
  <c r="AZ1764" i="24"/>
  <c r="AZ1763" i="24"/>
  <c r="AZ1762" i="24"/>
  <c r="AZ2050" i="24"/>
  <c r="AZ2024" i="24"/>
  <c r="AZ2023" i="24"/>
  <c r="AZ2022" i="24"/>
  <c r="AZ1947" i="24"/>
  <c r="AZ1816" i="24"/>
  <c r="AZ1815" i="24"/>
  <c r="AZ1814" i="24"/>
  <c r="AZ1739" i="24"/>
  <c r="AZ1712" i="24"/>
  <c r="AZ1711" i="24"/>
  <c r="AZ1710" i="24"/>
  <c r="AZ1635" i="24"/>
  <c r="AZ1504" i="24"/>
  <c r="AZ1503" i="24"/>
  <c r="AZ1502" i="24"/>
  <c r="AZ1427" i="24"/>
  <c r="AZ1998" i="24"/>
  <c r="AZ1661" i="24"/>
  <c r="AZ1530" i="24"/>
  <c r="AZ1529" i="24"/>
  <c r="AZ1528" i="24"/>
  <c r="AZ1453" i="24"/>
  <c r="AZ1997" i="24"/>
  <c r="AZ1996" i="24"/>
  <c r="AZ1687" i="24"/>
  <c r="AZ1556" i="24"/>
  <c r="AZ1555" i="24"/>
  <c r="AZ1554" i="24"/>
  <c r="AZ1479" i="24"/>
  <c r="AZ1790" i="24"/>
  <c r="AZ1713" i="24"/>
  <c r="AZ1582" i="24"/>
  <c r="AZ1581" i="24"/>
  <c r="AZ1580" i="24"/>
  <c r="AZ1505" i="24"/>
  <c r="AZ1921" i="24"/>
  <c r="AZ1789" i="24"/>
  <c r="AZ1788" i="24"/>
  <c r="AZ1608" i="24"/>
  <c r="AZ1607" i="24"/>
  <c r="AZ1606" i="24"/>
  <c r="AZ1531" i="24"/>
  <c r="AZ1634" i="24"/>
  <c r="AZ1633" i="24"/>
  <c r="AZ1632" i="24"/>
  <c r="AZ1557" i="24"/>
  <c r="AZ1426" i="24"/>
  <c r="AZ1425" i="24"/>
  <c r="AZ1686" i="24"/>
  <c r="AZ1685" i="24"/>
  <c r="AZ1684" i="24"/>
  <c r="AZ1609" i="24"/>
  <c r="AZ1478" i="24"/>
  <c r="AZ1477" i="24"/>
  <c r="AZ1476" i="24"/>
  <c r="AZ1296" i="24"/>
  <c r="AZ1295" i="24"/>
  <c r="AZ1294" i="24"/>
  <c r="AZ1219" i="24"/>
  <c r="AZ1583" i="24"/>
  <c r="AZ1322" i="24"/>
  <c r="AZ1321" i="24"/>
  <c r="AZ1320" i="24"/>
  <c r="AZ1245" i="24"/>
  <c r="AZ1450" i="24"/>
  <c r="AZ1348" i="24"/>
  <c r="AZ1347" i="24"/>
  <c r="AZ1346" i="24"/>
  <c r="AZ1271" i="24"/>
  <c r="AZ1140" i="24"/>
  <c r="AZ1659" i="24"/>
  <c r="AZ1658" i="24"/>
  <c r="AZ1400" i="24"/>
  <c r="AZ1399" i="24"/>
  <c r="AZ1398" i="24"/>
  <c r="AZ1323" i="24"/>
  <c r="AZ1192" i="24"/>
  <c r="AZ1191" i="24"/>
  <c r="AZ1190" i="24"/>
  <c r="AZ1424" i="24"/>
  <c r="AZ1349" i="24"/>
  <c r="AZ1218" i="24"/>
  <c r="AZ1217" i="24"/>
  <c r="AZ1216" i="24"/>
  <c r="AZ1141" i="24"/>
  <c r="AZ1375" i="24"/>
  <c r="AZ1244" i="24"/>
  <c r="AZ1243" i="24"/>
  <c r="AZ1242" i="24"/>
  <c r="AZ1167" i="24"/>
  <c r="AZ1452" i="24"/>
  <c r="AZ1401" i="24"/>
  <c r="AZ1270" i="24"/>
  <c r="AZ1269" i="24"/>
  <c r="AZ1268" i="24"/>
  <c r="AZ1193" i="24"/>
  <c r="AZ1139" i="24"/>
  <c r="AZ1138" i="24"/>
  <c r="AZ1089" i="24"/>
  <c r="AZ958" i="24"/>
  <c r="AZ957" i="24"/>
  <c r="AZ956" i="24"/>
  <c r="AZ881" i="24"/>
  <c r="AZ1451" i="24"/>
  <c r="AZ1374" i="24"/>
  <c r="AZ1115" i="24"/>
  <c r="AZ984" i="24"/>
  <c r="AZ983" i="24"/>
  <c r="AZ982" i="24"/>
  <c r="AZ907" i="24"/>
  <c r="AZ1373" i="24"/>
  <c r="AZ1372" i="24"/>
  <c r="AZ1010" i="24"/>
  <c r="AZ1009" i="24"/>
  <c r="AZ1008" i="24"/>
  <c r="AZ933" i="24"/>
  <c r="AZ1166" i="24"/>
  <c r="AZ1036" i="24"/>
  <c r="AZ1035" i="24"/>
  <c r="AZ1034" i="24"/>
  <c r="AZ959" i="24"/>
  <c r="AZ1297" i="24"/>
  <c r="AZ1165" i="24"/>
  <c r="AZ1164" i="24"/>
  <c r="AZ1062" i="24"/>
  <c r="AZ1061" i="24"/>
  <c r="AZ1060" i="24"/>
  <c r="AZ985" i="24"/>
  <c r="AZ854" i="24"/>
  <c r="AZ853" i="24"/>
  <c r="AZ852" i="24"/>
  <c r="AZ1088" i="24"/>
  <c r="AZ1087" i="24"/>
  <c r="AZ1086" i="24"/>
  <c r="AZ1011" i="24"/>
  <c r="AZ880" i="24"/>
  <c r="AZ879" i="24"/>
  <c r="AZ878" i="24"/>
  <c r="AZ1660" i="24"/>
  <c r="AZ1114" i="24"/>
  <c r="AZ1113" i="24"/>
  <c r="AZ1112" i="24"/>
  <c r="AZ1037" i="24"/>
  <c r="AZ906" i="24"/>
  <c r="AZ905" i="24"/>
  <c r="AZ904" i="24"/>
  <c r="AZ931" i="24"/>
  <c r="AZ930" i="24"/>
  <c r="AZ828" i="24"/>
  <c r="AZ827" i="24"/>
  <c r="AZ826" i="24"/>
  <c r="AZ751" i="24"/>
  <c r="AZ620" i="24"/>
  <c r="AZ619" i="24"/>
  <c r="AZ618" i="24"/>
  <c r="AZ543" i="24"/>
  <c r="AZ777" i="24"/>
  <c r="AZ646" i="24"/>
  <c r="AZ645" i="24"/>
  <c r="AZ644" i="24"/>
  <c r="AZ569" i="24"/>
  <c r="AZ1063" i="24"/>
  <c r="AZ803" i="24"/>
  <c r="AZ672" i="24"/>
  <c r="AZ671" i="24"/>
  <c r="AZ670" i="24"/>
  <c r="AZ595" i="24"/>
  <c r="AZ829" i="24"/>
  <c r="AZ698" i="24"/>
  <c r="AZ697" i="24"/>
  <c r="AZ696" i="24"/>
  <c r="AZ621" i="24"/>
  <c r="AZ724" i="24"/>
  <c r="AZ723" i="24"/>
  <c r="AZ722" i="24"/>
  <c r="AZ647" i="24"/>
  <c r="AZ855" i="24"/>
  <c r="AZ750" i="24"/>
  <c r="AZ749" i="24"/>
  <c r="AZ748" i="24"/>
  <c r="AZ673" i="24"/>
  <c r="AZ542" i="24"/>
  <c r="AZ541" i="24"/>
  <c r="AZ540" i="24"/>
  <c r="AZ932" i="24"/>
  <c r="AZ802" i="24"/>
  <c r="AZ801" i="24"/>
  <c r="AZ800" i="24"/>
  <c r="AZ725" i="24"/>
  <c r="AZ594" i="24"/>
  <c r="AZ593" i="24"/>
  <c r="AZ592" i="24"/>
  <c r="AZ490" i="24"/>
  <c r="AZ489" i="24"/>
  <c r="AZ488" i="24"/>
  <c r="AZ413" i="24"/>
  <c r="AZ282" i="24"/>
  <c r="AZ281" i="24"/>
  <c r="AZ280" i="24"/>
  <c r="AZ776" i="24"/>
  <c r="AZ516" i="24"/>
  <c r="AZ515" i="24"/>
  <c r="AZ514" i="24"/>
  <c r="AZ439" i="24"/>
  <c r="AZ308" i="24"/>
  <c r="AZ307" i="24"/>
  <c r="AZ306" i="24"/>
  <c r="AZ775" i="24"/>
  <c r="AZ774" i="24"/>
  <c r="AZ465" i="24"/>
  <c r="AZ334" i="24"/>
  <c r="AZ333" i="24"/>
  <c r="AZ332" i="24"/>
  <c r="AZ699" i="24"/>
  <c r="AZ568" i="24"/>
  <c r="AZ491" i="24"/>
  <c r="AZ360" i="24"/>
  <c r="AZ359" i="24"/>
  <c r="AZ358" i="24"/>
  <c r="AZ283" i="24"/>
  <c r="AZ567" i="24"/>
  <c r="AZ566" i="24"/>
  <c r="AZ517" i="24"/>
  <c r="AZ386" i="24"/>
  <c r="AZ385" i="24"/>
  <c r="AZ384" i="24"/>
  <c r="AZ309" i="24"/>
  <c r="AZ438" i="24"/>
  <c r="AZ437" i="24"/>
  <c r="AZ436" i="24"/>
  <c r="AZ361" i="24"/>
  <c r="AZ464" i="24"/>
  <c r="AZ463" i="24"/>
  <c r="AZ462" i="24"/>
  <c r="AZ387" i="24"/>
  <c r="AZ412" i="24"/>
  <c r="AZ411" i="24"/>
  <c r="AZ410" i="24"/>
  <c r="BA2" i="24"/>
  <c r="AZ4" i="24"/>
  <c r="AZ783" i="24" s="1"/>
  <c r="AZ335" i="24"/>
  <c r="AZ1254" i="24"/>
  <c r="AZ1272" i="24" s="1"/>
  <c r="AZ2583" i="24"/>
  <c r="AZ1046" i="24"/>
  <c r="AZ1064" i="24" s="1"/>
  <c r="AZ3207" i="24"/>
  <c r="AZ1569" i="24"/>
  <c r="AZ3311" i="24"/>
  <c r="AZ3805" i="24"/>
  <c r="AZ502" i="24"/>
  <c r="AZ1048" i="24"/>
  <c r="AZ2893" i="24"/>
  <c r="AZ4584" i="24"/>
  <c r="AY2234" i="24"/>
  <c r="AY180" i="24" s="1"/>
  <c r="AY162" i="24"/>
  <c r="AY36" i="24"/>
  <c r="AY237" i="24"/>
  <c r="AY326" i="24"/>
  <c r="AY235" i="24"/>
  <c r="AY130" i="24"/>
  <c r="AY1912" i="24"/>
  <c r="AZ3467" i="24" l="1"/>
  <c r="AZ3493" i="24"/>
  <c r="AZ525" i="24"/>
  <c r="AZ4555" i="24"/>
  <c r="AZ3725" i="24"/>
  <c r="AZ4659" i="24"/>
  <c r="AZ2006" i="24"/>
  <c r="AZ2710" i="24"/>
  <c r="AZ53" i="24"/>
  <c r="AZ4454" i="24"/>
  <c r="AZ3518" i="24"/>
  <c r="AZ2347" i="24"/>
  <c r="AZ1953" i="24"/>
  <c r="AZ839" i="24"/>
  <c r="AZ4192" i="24"/>
  <c r="AZ4210" i="24" s="1"/>
  <c r="AZ3646" i="24"/>
  <c r="AZ3664" i="24" s="1"/>
  <c r="AZ2141" i="24"/>
  <c r="AZ3100" i="24"/>
  <c r="AZ3118" i="24" s="1"/>
  <c r="AZ3983" i="24"/>
  <c r="AZ4634" i="24"/>
  <c r="AZ4652" i="24" s="1"/>
  <c r="AZ4195" i="24"/>
  <c r="AZ2479" i="24"/>
  <c r="AZ4481" i="24"/>
  <c r="AZ3103" i="24"/>
  <c r="AZ3073" i="24"/>
  <c r="AZ1903" i="24"/>
  <c r="AZ2840" i="24"/>
  <c r="AZ2858" i="24" s="1"/>
  <c r="AZ1881" i="24"/>
  <c r="AZ317" i="24"/>
  <c r="AZ474" i="24"/>
  <c r="AZ492" i="24" s="1"/>
  <c r="AZ529" i="24"/>
  <c r="AZ396" i="24"/>
  <c r="AZ414" i="24" s="1"/>
  <c r="AZ253" i="24"/>
  <c r="AZ526" i="24"/>
  <c r="AZ544" i="24" s="1"/>
  <c r="AZ837" i="24"/>
  <c r="AZ890" i="24"/>
  <c r="AZ908" i="24" s="1"/>
  <c r="AZ1101" i="24"/>
  <c r="AZ1097" i="24"/>
  <c r="AZ1071" i="24"/>
  <c r="AZ1306" i="24"/>
  <c r="AZ1324" i="24" s="1"/>
  <c r="AZ1280" i="24"/>
  <c r="AZ1298" i="24" s="1"/>
  <c r="AZ1384" i="24"/>
  <c r="AZ1402" i="24" s="1"/>
  <c r="AZ1387" i="24"/>
  <c r="AZ1361" i="24"/>
  <c r="AZ1930" i="24"/>
  <c r="AZ1948" i="24" s="1"/>
  <c r="AZ2190" i="24"/>
  <c r="AZ2208" i="24" s="1"/>
  <c r="AZ2193" i="24"/>
  <c r="AZ2189" i="24"/>
  <c r="AZ3489" i="24"/>
  <c r="AZ3593" i="24"/>
  <c r="AZ3727" i="24"/>
  <c r="AZ372" i="24"/>
  <c r="AZ4323" i="24"/>
  <c r="AZ3361" i="24"/>
  <c r="AZ2421" i="24"/>
  <c r="AZ1489" i="24"/>
  <c r="AZ787" i="24"/>
  <c r="AZ3181" i="24"/>
  <c r="AZ3099" i="24"/>
  <c r="AZ4351" i="24"/>
  <c r="AZ2089" i="24"/>
  <c r="AZ3854" i="24"/>
  <c r="AZ3872" i="24" s="1"/>
  <c r="AZ4348" i="24"/>
  <c r="AZ4366" i="24" s="1"/>
  <c r="AZ3906" i="24"/>
  <c r="AZ3924" i="24" s="1"/>
  <c r="AZ2138" i="24"/>
  <c r="AZ2156" i="24" s="1"/>
  <c r="AZ4299" i="24"/>
  <c r="AZ2011" i="24"/>
  <c r="AZ3125" i="24"/>
  <c r="AZ1566" i="24"/>
  <c r="AZ1584" i="24" s="1"/>
  <c r="AZ2713" i="24"/>
  <c r="AZ1023" i="24"/>
  <c r="AZ291" i="24"/>
  <c r="AZ425" i="24"/>
  <c r="AZ370" i="24"/>
  <c r="AZ388" i="24" s="1"/>
  <c r="AZ864" i="24"/>
  <c r="AZ882" i="24" s="1"/>
  <c r="AZ1335" i="24"/>
  <c r="AZ1413" i="24"/>
  <c r="AZ1409" i="24"/>
  <c r="AZ1985" i="24"/>
  <c r="AZ2086" i="24"/>
  <c r="AZ2104" i="24" s="1"/>
  <c r="AZ2219" i="24"/>
  <c r="AZ176" i="24"/>
  <c r="AZ2449" i="24"/>
  <c r="AZ2657" i="24"/>
  <c r="AZ2891" i="24"/>
  <c r="AZ2422" i="24"/>
  <c r="AZ2135" i="24"/>
  <c r="AZ812" i="24"/>
  <c r="AZ830" i="24" s="1"/>
  <c r="AZ1774" i="24"/>
  <c r="AZ1792" i="24" s="1"/>
  <c r="AZ2397" i="24"/>
  <c r="AZ2371" i="24"/>
  <c r="AZ2788" i="24"/>
  <c r="AZ2806" i="24" s="1"/>
  <c r="AZ2681" i="24"/>
  <c r="AZ1853" i="24"/>
  <c r="AZ4559" i="24"/>
  <c r="AZ3203" i="24"/>
  <c r="AZ3210" i="24" s="1"/>
  <c r="AZ4270" i="24"/>
  <c r="AZ4288" i="24" s="1"/>
  <c r="AZ3178" i="24"/>
  <c r="AZ3196" i="24" s="1"/>
  <c r="AZ295" i="24"/>
  <c r="AZ1123" i="24"/>
  <c r="AZ1904" i="24"/>
  <c r="AZ1922" i="24" s="1"/>
  <c r="AZ2686" i="24"/>
  <c r="AZ4373" i="24"/>
  <c r="AZ1020" i="24"/>
  <c r="AZ1038" i="24" s="1"/>
  <c r="AZ2297" i="24"/>
  <c r="AZ654" i="24"/>
  <c r="AZ1512" i="24"/>
  <c r="AZ1802" i="24"/>
  <c r="AZ3591" i="24"/>
  <c r="AZ969" i="24"/>
  <c r="AZ2450" i="24"/>
  <c r="AZ2468" i="24" s="1"/>
  <c r="AZ4088" i="24"/>
  <c r="AZ4106" i="24" s="1"/>
  <c r="AZ3415" i="24"/>
  <c r="AZ500" i="24"/>
  <c r="AZ518" i="24" s="1"/>
  <c r="AZ292" i="24"/>
  <c r="AZ310" i="24" s="1"/>
  <c r="AZ1748" i="24"/>
  <c r="AZ1766" i="24" s="1"/>
  <c r="AZ1461" i="24"/>
  <c r="AZ2606" i="24"/>
  <c r="AZ2624" i="24" s="1"/>
  <c r="AZ2346" i="24"/>
  <c r="AZ2364" i="24" s="1"/>
  <c r="AZ4242" i="24"/>
  <c r="AZ1355" i="24"/>
  <c r="AZ3542" i="24"/>
  <c r="AZ3560" i="24" s="1"/>
  <c r="AZ2008" i="24"/>
  <c r="AZ2026" i="24" s="1"/>
  <c r="AZ4113" i="24"/>
  <c r="AZ4139" i="24"/>
  <c r="AZ1699" i="24"/>
  <c r="AZ269" i="24"/>
  <c r="AZ473" i="24"/>
  <c r="AZ399" i="24"/>
  <c r="AZ318" i="24"/>
  <c r="AZ786" i="24"/>
  <c r="AZ804" i="24" s="1"/>
  <c r="AZ968" i="24"/>
  <c r="AZ986" i="24" s="1"/>
  <c r="AZ838" i="24"/>
  <c r="AZ856" i="24" s="1"/>
  <c r="AZ1517" i="24"/>
  <c r="AZ1153" i="24"/>
  <c r="AZ2476" i="24"/>
  <c r="AZ2494" i="24" s="1"/>
  <c r="AZ3152" i="24"/>
  <c r="AZ3170" i="24" s="1"/>
  <c r="AZ4013" i="24"/>
  <c r="AZ4451" i="24"/>
  <c r="AZ4711" i="24"/>
  <c r="AZ4164" i="24"/>
  <c r="AZ1282" i="24"/>
  <c r="AZ4715" i="24"/>
  <c r="AZ4321" i="24"/>
  <c r="AZ1878" i="24"/>
  <c r="AZ1896" i="24" s="1"/>
  <c r="AZ3753" i="24"/>
  <c r="AZ3649" i="24"/>
  <c r="AZ3935" i="24"/>
  <c r="AZ3958" i="24"/>
  <c r="AZ3976" i="24" s="1"/>
  <c r="AZ656" i="24"/>
  <c r="AZ674" i="24" s="1"/>
  <c r="AZ945" i="24"/>
  <c r="AZ2453" i="24"/>
  <c r="AZ633" i="24"/>
  <c r="AZ343" i="24"/>
  <c r="AZ265" i="24"/>
  <c r="AZ347" i="24"/>
  <c r="AZ815" i="24"/>
  <c r="AZ733" i="24"/>
  <c r="AZ889" i="24"/>
  <c r="AZ1176" i="24"/>
  <c r="AZ1194" i="24" s="1"/>
  <c r="AZ1179" i="24"/>
  <c r="AZ1201" i="24"/>
  <c r="AZ1617" i="24"/>
  <c r="AZ1799" i="24"/>
  <c r="AZ2163" i="24"/>
  <c r="AZ2502" i="24"/>
  <c r="AZ2520" i="24" s="1"/>
  <c r="AZ3438" i="24"/>
  <c r="AZ3456" i="24" s="1"/>
  <c r="AZ3279" i="24"/>
  <c r="AZ627" i="24"/>
  <c r="AZ4374" i="24"/>
  <c r="AZ4392" i="24" s="1"/>
  <c r="AZ3701" i="24"/>
  <c r="AZ3828" i="24"/>
  <c r="AZ3846" i="24" s="1"/>
  <c r="AZ1670" i="24"/>
  <c r="AZ1688" i="24" s="1"/>
  <c r="AZ1462" i="24"/>
  <c r="AZ1480" i="24" s="1"/>
  <c r="AZ681" i="24"/>
  <c r="AZ760" i="24"/>
  <c r="AZ778" i="24" s="1"/>
  <c r="AZ893" i="24"/>
  <c r="AZ841" i="24"/>
  <c r="AZ2034" i="24"/>
  <c r="AZ2052" i="24" s="1"/>
  <c r="AZ154" i="24"/>
  <c r="AZ1595" i="24"/>
  <c r="AZ1777" i="24"/>
  <c r="AZ1747" i="24"/>
  <c r="AZ2319" i="24"/>
  <c r="AZ2635" i="24"/>
  <c r="AZ2557" i="24"/>
  <c r="AZ2791" i="24"/>
  <c r="AZ3855" i="24"/>
  <c r="AZ4714" i="24"/>
  <c r="AZ4063" i="24"/>
  <c r="AZ2972" i="24"/>
  <c r="AZ2061" i="24"/>
  <c r="AZ1199" i="24"/>
  <c r="AZ549" i="24"/>
  <c r="AZ4403" i="24"/>
  <c r="AZ4296" i="24"/>
  <c r="AZ4314" i="24" s="1"/>
  <c r="AZ3961" i="24"/>
  <c r="AZ4712" i="24"/>
  <c r="AZ4730" i="24" s="1"/>
  <c r="AZ3545" i="24"/>
  <c r="AZ3464" i="24"/>
  <c r="AZ3482" i="24" s="1"/>
  <c r="AZ3750" i="24"/>
  <c r="AZ3768" i="24" s="1"/>
  <c r="AZ3204" i="24"/>
  <c r="AZ3222" i="24" s="1"/>
  <c r="AZ3932" i="24"/>
  <c r="AZ3950" i="24" s="1"/>
  <c r="AZ503" i="24"/>
  <c r="AZ321" i="24"/>
  <c r="AZ2843" i="24"/>
  <c r="AZ1491" i="24"/>
  <c r="AZ448" i="24"/>
  <c r="AZ466" i="24" s="1"/>
  <c r="AZ2970" i="24"/>
  <c r="AZ2988" i="24" s="1"/>
  <c r="AZ3931" i="24"/>
  <c r="AZ4506" i="24"/>
  <c r="AZ2994" i="24"/>
  <c r="AZ3153" i="24"/>
  <c r="AZ3176" i="24"/>
  <c r="AZ532" i="24"/>
  <c r="AZ942" i="24"/>
  <c r="AZ2580" i="24"/>
  <c r="AZ2598" i="24" s="1"/>
  <c r="AZ4554" i="24"/>
  <c r="AZ320" i="24"/>
  <c r="AZ4637" i="24"/>
  <c r="AZ4478" i="24"/>
  <c r="AZ4496" i="24" s="1"/>
  <c r="AZ1803" i="24"/>
  <c r="AZ993" i="24"/>
  <c r="AZ2967" i="24"/>
  <c r="AZ2240" i="24"/>
  <c r="AZ683" i="24"/>
  <c r="AZ4377" i="24"/>
  <c r="AZ3827" i="24"/>
  <c r="AZ1543" i="24"/>
  <c r="AZ4168" i="24"/>
  <c r="AZ79" i="24"/>
  <c r="AZ578" i="24"/>
  <c r="AZ596" i="24" s="1"/>
  <c r="AZ1231" i="24"/>
  <c r="AZ1695" i="24"/>
  <c r="AZ1643" i="24"/>
  <c r="AZ1852" i="24"/>
  <c r="AZ1870" i="24" s="1"/>
  <c r="AZ1825" i="24"/>
  <c r="AZ2323" i="24"/>
  <c r="AZ2427" i="24"/>
  <c r="AZ2554" i="24"/>
  <c r="AZ2572" i="24" s="1"/>
  <c r="AZ2605" i="24"/>
  <c r="AY30" i="24"/>
  <c r="AZ4657" i="24"/>
  <c r="AZ3877" i="24"/>
  <c r="AZ2811" i="24"/>
  <c r="AZ2270" i="24"/>
  <c r="AZ1200" i="24"/>
  <c r="AZ449" i="24"/>
  <c r="AZ3048" i="24"/>
  <c r="AZ3066" i="24" s="1"/>
  <c r="AZ4191" i="24"/>
  <c r="AZ3857" i="24"/>
  <c r="AZ4663" i="24"/>
  <c r="AZ1800" i="24"/>
  <c r="AZ1818" i="24" s="1"/>
  <c r="AZ3412" i="24"/>
  <c r="AZ3430" i="24" s="1"/>
  <c r="AZ3490" i="24"/>
  <c r="AZ3508" i="24" s="1"/>
  <c r="AZ3051" i="24"/>
  <c r="AZ3308" i="24"/>
  <c r="AZ3326" i="24" s="1"/>
  <c r="AZ1565" i="24"/>
  <c r="AZ659" i="24"/>
  <c r="AZ1257" i="24"/>
  <c r="AZ1540" i="24"/>
  <c r="AZ604" i="24"/>
  <c r="AZ622" i="24" s="1"/>
  <c r="AZ369" i="24"/>
  <c r="AZ607" i="24"/>
  <c r="AZ1279" i="24"/>
  <c r="AZ708" i="24"/>
  <c r="AZ726" i="24" s="1"/>
  <c r="AZ682" i="24"/>
  <c r="AZ700" i="24" s="1"/>
  <c r="AZ1098" i="24"/>
  <c r="AZ1116" i="24" s="1"/>
  <c r="AZ101" i="24"/>
  <c r="AZ1877" i="24"/>
  <c r="AZ1884" i="24" s="1"/>
  <c r="AZ2085" i="24"/>
  <c r="AZ2349" i="24"/>
  <c r="AZ2658" i="24"/>
  <c r="AZ2676" i="24" s="1"/>
  <c r="AZ2918" i="24"/>
  <c r="AZ2936" i="24" s="1"/>
  <c r="AZ3831" i="24"/>
  <c r="AZ4325" i="24"/>
  <c r="AZ3569" i="24"/>
  <c r="AZ3933" i="24"/>
  <c r="AZ2500" i="24"/>
  <c r="AZ918" i="24"/>
  <c r="AZ451" i="24"/>
  <c r="AZ737" i="24"/>
  <c r="AZ2111" i="24"/>
  <c r="AZ1515" i="24"/>
  <c r="AZ1072" i="24"/>
  <c r="AZ1090" i="24" s="1"/>
  <c r="AZ1487" i="24"/>
  <c r="AZ2112" i="24"/>
  <c r="AZ2130" i="24" s="1"/>
  <c r="AZ1121" i="24"/>
  <c r="AZ324" i="24"/>
  <c r="AZ28" i="24"/>
  <c r="AZ128" i="24"/>
  <c r="AZ336" i="24"/>
  <c r="AZ179" i="24"/>
  <c r="AZ177" i="24"/>
  <c r="AZ2947" i="24"/>
  <c r="AZ3126" i="24"/>
  <c r="AZ3144" i="24" s="1"/>
  <c r="AZ3155" i="24"/>
  <c r="AZ2999" i="24"/>
  <c r="AZ3229" i="24"/>
  <c r="AZ3233" i="24"/>
  <c r="AZ3389" i="24"/>
  <c r="AZ3259" i="24"/>
  <c r="AZ3515" i="24"/>
  <c r="AZ3775" i="24"/>
  <c r="AZ3672" i="24"/>
  <c r="AZ3690" i="24" s="1"/>
  <c r="AZ3909" i="24"/>
  <c r="AZ3697" i="24"/>
  <c r="AZ3704" i="24" s="1"/>
  <c r="AZ3776" i="24"/>
  <c r="AZ3794" i="24" s="1"/>
  <c r="AZ3987" i="24"/>
  <c r="AZ4065" i="24"/>
  <c r="AZ4218" i="24"/>
  <c r="AZ4236" i="24" s="1"/>
  <c r="AZ4347" i="24"/>
  <c r="AZ4354" i="24" s="1"/>
  <c r="AZ4533" i="24"/>
  <c r="AZ4582" i="24"/>
  <c r="AZ4600" i="24" s="1"/>
  <c r="AZ4633" i="24"/>
  <c r="AZ4450" i="24"/>
  <c r="AZ3592" i="24"/>
  <c r="AZ2504" i="24"/>
  <c r="AZ2510" i="24" s="1"/>
  <c r="AZ1979" i="24"/>
  <c r="AZ393" i="24"/>
  <c r="AZ1021" i="24"/>
  <c r="AZ606" i="24"/>
  <c r="AZ1619" i="24"/>
  <c r="AZ4293" i="24"/>
  <c r="AZ3488" i="24"/>
  <c r="AZ3306" i="24"/>
  <c r="AZ4090" i="24"/>
  <c r="AZ2971" i="24"/>
  <c r="AZ2057" i="24"/>
  <c r="AZ1386" i="24"/>
  <c r="AZ710" i="24"/>
  <c r="AZ602" i="24"/>
  <c r="AZ1828" i="24"/>
  <c r="AZ3986" i="24"/>
  <c r="AZ4190" i="24"/>
  <c r="AZ2473" i="24"/>
  <c r="AZ2447" i="24"/>
  <c r="AZ4453" i="24"/>
  <c r="AZ3617" i="24"/>
  <c r="AZ2373" i="24"/>
  <c r="AZ4531" i="24"/>
  <c r="AZ3622" i="24"/>
  <c r="AZ2890" i="24"/>
  <c r="AZ1827" i="24"/>
  <c r="AZ1334" i="24"/>
  <c r="AZ731" i="24"/>
  <c r="AZ2296" i="24"/>
  <c r="AZ2109" i="24"/>
  <c r="AZ653" i="24"/>
  <c r="AZ3722" i="24"/>
  <c r="AZ4297" i="24"/>
  <c r="AZ2266" i="24"/>
  <c r="AZ4189" i="24"/>
  <c r="AZ3050" i="24"/>
  <c r="AZ2243" i="24"/>
  <c r="AZ1542" i="24"/>
  <c r="AZ550" i="24"/>
  <c r="AZ1672" i="24"/>
  <c r="AZ3721" i="24"/>
  <c r="AZ272" i="24"/>
  <c r="AZ103" i="24"/>
  <c r="AZ1175" i="24"/>
  <c r="AZ1383" i="24"/>
  <c r="AZ1205" i="24"/>
  <c r="AZ1488" i="24"/>
  <c r="AZ1506" i="24" s="1"/>
  <c r="AZ1855" i="24"/>
  <c r="AZ1618" i="24"/>
  <c r="AZ1636" i="24" s="1"/>
  <c r="AZ151" i="24"/>
  <c r="AZ1851" i="24"/>
  <c r="AZ2294" i="24"/>
  <c r="AZ2312" i="24" s="1"/>
  <c r="AZ1959" i="24"/>
  <c r="AZ1907" i="24"/>
  <c r="AZ2242" i="24"/>
  <c r="AZ2260" i="24" s="1"/>
  <c r="AZ2059" i="24"/>
  <c r="AZ2267" i="24"/>
  <c r="AZ2398" i="24"/>
  <c r="AZ2416" i="24" s="1"/>
  <c r="AZ178" i="24"/>
  <c r="AZ2372" i="24"/>
  <c r="AZ2390" i="24" s="1"/>
  <c r="AZ2609" i="24"/>
  <c r="AZ2531" i="24"/>
  <c r="AZ2739" i="24"/>
  <c r="AZ2661" i="24"/>
  <c r="AZ2817" i="24"/>
  <c r="AZ2944" i="24"/>
  <c r="AZ2962" i="24" s="1"/>
  <c r="AZ2866" i="24"/>
  <c r="AZ2884" i="24" s="1"/>
  <c r="AZ2869" i="24"/>
  <c r="AZ2969" i="24"/>
  <c r="AZ3077" i="24"/>
  <c r="AZ3047" i="24"/>
  <c r="AZ3054" i="24" s="1"/>
  <c r="AZ3230" i="24"/>
  <c r="AZ3248" i="24" s="1"/>
  <c r="AZ3285" i="24"/>
  <c r="AZ3307" i="24"/>
  <c r="AZ3437" i="24"/>
  <c r="AZ3541" i="24"/>
  <c r="AZ3723" i="24"/>
  <c r="AZ3724" i="24"/>
  <c r="AZ3742" i="24" s="1"/>
  <c r="AZ3880" i="24"/>
  <c r="AZ3898" i="24" s="1"/>
  <c r="AZ4035" i="24"/>
  <c r="AZ4166" i="24"/>
  <c r="AZ4184" i="24" s="1"/>
  <c r="AZ4273" i="24"/>
  <c r="AZ4425" i="24"/>
  <c r="AZ4455" i="24"/>
  <c r="AZ4503" i="24"/>
  <c r="AZ4607" i="24"/>
  <c r="AZ4689" i="24"/>
  <c r="AZ4320" i="24"/>
  <c r="AZ3358" i="24"/>
  <c r="AZ2399" i="24"/>
  <c r="AZ1928" i="24"/>
  <c r="AZ966" i="24"/>
  <c r="AZ345" i="24"/>
  <c r="AZ1278" i="24"/>
  <c r="AZ861" i="24"/>
  <c r="AZ2582" i="24"/>
  <c r="AZ2555" i="24"/>
  <c r="AZ4034" i="24"/>
  <c r="AZ3825" i="24"/>
  <c r="AZ4683" i="24"/>
  <c r="AZ3985" i="24"/>
  <c r="AZ3024" i="24"/>
  <c r="AZ2292" i="24"/>
  <c r="AZ1256" i="24"/>
  <c r="AZ1593" i="24"/>
  <c r="AZ1984" i="24"/>
  <c r="AZ3075" i="24"/>
  <c r="AZ2711" i="24"/>
  <c r="AZ4553" i="24"/>
  <c r="AZ2707" i="24"/>
  <c r="AZ3128" i="24"/>
  <c r="AZ4479" i="24"/>
  <c r="AZ4324" i="24"/>
  <c r="AZ3440" i="24"/>
  <c r="AZ2656" i="24"/>
  <c r="AZ4475" i="24"/>
  <c r="AZ3595" i="24"/>
  <c r="AZ2343" i="24"/>
  <c r="AZ2525" i="24"/>
  <c r="AZ888" i="24"/>
  <c r="AZ527" i="24"/>
  <c r="AZ316" i="24"/>
  <c r="AZ944" i="24"/>
  <c r="AZ2448" i="24"/>
  <c r="AZ4060" i="24"/>
  <c r="AZ3046" i="24"/>
  <c r="AZ2083" i="24"/>
  <c r="AZ1281" i="24"/>
  <c r="AZ813" i="24"/>
  <c r="AZ1459" i="24"/>
  <c r="AZ2789" i="24"/>
  <c r="AZ2474" i="24"/>
  <c r="AZ4349" i="24"/>
  <c r="AZ2556" i="24"/>
  <c r="AZ2998" i="24"/>
  <c r="AZ4502" i="24"/>
  <c r="AZ102" i="24"/>
  <c r="AZ254" i="24"/>
  <c r="AZ422" i="24"/>
  <c r="AZ440" i="24" s="1"/>
  <c r="AZ54" i="24"/>
  <c r="AZ447" i="24"/>
  <c r="AZ454" i="24" s="1"/>
  <c r="AZ395" i="24"/>
  <c r="AZ655" i="24"/>
  <c r="AZ1045" i="24"/>
  <c r="AZ577" i="24"/>
  <c r="AZ785" i="24"/>
  <c r="AZ941" i="24"/>
  <c r="AZ1410" i="24"/>
  <c r="AZ1428" i="24" s="1"/>
  <c r="AZ1075" i="24"/>
  <c r="AZ994" i="24"/>
  <c r="AZ1012" i="24" s="1"/>
  <c r="AZ1253" i="24"/>
  <c r="AZ1150" i="24"/>
  <c r="AZ1168" i="24" s="1"/>
  <c r="AZ1358" i="24"/>
  <c r="AZ1376" i="24" s="1"/>
  <c r="AZ1647" i="24"/>
  <c r="AZ152" i="24"/>
  <c r="AZ1435" i="24"/>
  <c r="AZ2115" i="24"/>
  <c r="AZ1751" i="24"/>
  <c r="AZ2007" i="24"/>
  <c r="AZ1955" i="24"/>
  <c r="AZ1962" i="24" s="1"/>
  <c r="AZ2063" i="24"/>
  <c r="AZ2271" i="24"/>
  <c r="AZ2164" i="24"/>
  <c r="AZ2182" i="24" s="1"/>
  <c r="AZ2268" i="24"/>
  <c r="AZ2286" i="24" s="1"/>
  <c r="AZ2401" i="24"/>
  <c r="AZ2735" i="24"/>
  <c r="AZ2579" i="24"/>
  <c r="AZ2787" i="24"/>
  <c r="AZ2709" i="24"/>
  <c r="AZ2895" i="24"/>
  <c r="AZ2917" i="24"/>
  <c r="AZ3025" i="24"/>
  <c r="AZ3385" i="24"/>
  <c r="AZ3256" i="24"/>
  <c r="AZ3274" i="24" s="1"/>
  <c r="AZ3333" i="24"/>
  <c r="AZ3802" i="24"/>
  <c r="AZ3820" i="24" s="1"/>
  <c r="AZ3801" i="24"/>
  <c r="AZ3883" i="24"/>
  <c r="AZ4036" i="24"/>
  <c r="AZ4054" i="24" s="1"/>
  <c r="AZ4091" i="24"/>
  <c r="AZ4087" i="24"/>
  <c r="AZ4114" i="24"/>
  <c r="AZ4132" i="24" s="1"/>
  <c r="AZ4244" i="24"/>
  <c r="AZ4262" i="24" s="1"/>
  <c r="AZ4399" i="24"/>
  <c r="AZ4406" i="24" s="1"/>
  <c r="AZ4429" i="24"/>
  <c r="AZ4529" i="24"/>
  <c r="AZ4536" i="24" s="1"/>
  <c r="AZ3149" i="24"/>
  <c r="AZ2655" i="24"/>
  <c r="AZ1720" i="24"/>
  <c r="AZ1070" i="24"/>
  <c r="AZ264" i="24"/>
  <c r="AZ1563" i="24"/>
  <c r="AZ3648" i="24"/>
  <c r="AZ3283" i="24"/>
  <c r="AZ4501" i="24"/>
  <c r="AZ4635" i="24"/>
  <c r="AZ3881" i="24"/>
  <c r="AZ2815" i="24"/>
  <c r="AZ2062" i="24"/>
  <c r="AZ1151" i="24"/>
  <c r="AZ1095" i="24"/>
  <c r="AZ736" i="24"/>
  <c r="AZ940" i="24"/>
  <c r="AZ450" i="24"/>
  <c r="AZ2161" i="24"/>
  <c r="AZ3201" i="24"/>
  <c r="AZ3956" i="24"/>
  <c r="AZ4163" i="24"/>
  <c r="AZ3257" i="24"/>
  <c r="AZ2239" i="24"/>
  <c r="AZ4401" i="24"/>
  <c r="AZ3335" i="24"/>
  <c r="AZ2629" i="24"/>
  <c r="AZ1746" i="24"/>
  <c r="AZ866" i="24"/>
  <c r="AZ419" i="24"/>
  <c r="AZ1122" i="24"/>
  <c r="AZ2217" i="24"/>
  <c r="AZ4636" i="24"/>
  <c r="AZ3513" i="24"/>
  <c r="AZ4631" i="24"/>
  <c r="AZ3882" i="24"/>
  <c r="AZ2920" i="24"/>
  <c r="AZ2634" i="24"/>
  <c r="AZ1356" i="24"/>
  <c r="AZ705" i="24"/>
  <c r="AZ2863" i="24"/>
  <c r="AZ3076" i="24"/>
  <c r="AZ3773" i="24"/>
  <c r="AZ3851" i="24"/>
  <c r="AZ29" i="24"/>
  <c r="AZ129" i="24"/>
  <c r="AZ960" i="24"/>
  <c r="AZ104" i="24"/>
  <c r="AZ153" i="24"/>
  <c r="AZ2456" i="24"/>
  <c r="AZ229" i="24"/>
  <c r="AZ226" i="24"/>
  <c r="AZ2736" i="24"/>
  <c r="AZ2754" i="24" s="1"/>
  <c r="AZ2813" i="24"/>
  <c r="AZ2943" i="24"/>
  <c r="AZ2973" i="24"/>
  <c r="AZ3129" i="24"/>
  <c r="AZ3360" i="24"/>
  <c r="AZ3378" i="24" s="1"/>
  <c r="AZ3255" i="24"/>
  <c r="AZ3337" i="24"/>
  <c r="AZ3594" i="24"/>
  <c r="AZ3612" i="24" s="1"/>
  <c r="AZ3957" i="24"/>
  <c r="AZ3879" i="24"/>
  <c r="AZ4169" i="24"/>
  <c r="AZ4247" i="24"/>
  <c r="AZ4477" i="24"/>
  <c r="AZ4581" i="24"/>
  <c r="AZ4611" i="24"/>
  <c r="AZ4685" i="24"/>
  <c r="AZ4115" i="24"/>
  <c r="AZ2993" i="24"/>
  <c r="AZ2166" i="24"/>
  <c r="AZ1229" i="24"/>
  <c r="AZ784" i="24"/>
  <c r="AZ1074" i="24"/>
  <c r="AZ2010" i="24"/>
  <c r="AZ3982" i="24"/>
  <c r="AZ4215" i="24"/>
  <c r="AZ2087" i="24"/>
  <c r="AZ1772" i="24"/>
  <c r="AZ4557" i="24"/>
  <c r="AZ3748" i="24"/>
  <c r="AZ2708" i="24"/>
  <c r="AZ1724" i="24"/>
  <c r="AZ1174" i="24"/>
  <c r="AZ423" i="24"/>
  <c r="AZ1485" i="24"/>
  <c r="AZ1776" i="24"/>
  <c r="AZ289" i="24"/>
  <c r="AZ3227" i="24"/>
  <c r="AZ4423" i="24"/>
  <c r="AZ3124" i="24"/>
  <c r="AZ4033" i="24"/>
  <c r="AZ3228" i="24"/>
  <c r="AZ2035" i="24"/>
  <c r="AZ4241" i="24"/>
  <c r="AZ3435" i="24"/>
  <c r="AZ2425" i="24"/>
  <c r="AZ1694" i="24"/>
  <c r="AZ1307" i="24"/>
  <c r="AZ367" i="24"/>
  <c r="AZ1906" i="24"/>
  <c r="AZ1411" i="24"/>
  <c r="AZ3175" i="24"/>
  <c r="AZ4580" i="24"/>
  <c r="AZ4590" i="24" s="1"/>
  <c r="AZ3830" i="24"/>
  <c r="AZ2790" i="24"/>
  <c r="AZ1308" i="24"/>
  <c r="AZ658" i="24"/>
  <c r="AZ1957" i="24"/>
  <c r="AZ1255" i="24"/>
  <c r="AZ3097" i="24"/>
  <c r="AZ3596" i="24"/>
  <c r="AZ4216" i="24"/>
  <c r="AZ3383" i="24"/>
  <c r="AZ2728" i="24"/>
  <c r="AZ4198" i="24"/>
  <c r="AZ914" i="24"/>
  <c r="AZ924" i="24" s="1"/>
  <c r="AZ1875" i="24"/>
  <c r="AZ2344" i="24"/>
  <c r="AZ1438" i="24"/>
  <c r="AZ2036" i="24"/>
  <c r="AZ2317" i="24"/>
  <c r="AZ2841" i="24"/>
  <c r="AZ554" i="24"/>
  <c r="AZ1568" i="24"/>
  <c r="AZ679" i="24"/>
  <c r="AZ1408" i="24"/>
  <c r="AZ2005" i="24"/>
  <c r="AZ2451" i="24"/>
  <c r="AZ293" i="24"/>
  <c r="AZ1277" i="24"/>
  <c r="AZ891" i="24"/>
  <c r="AZ1646" i="24"/>
  <c r="AZ2058" i="24"/>
  <c r="AZ3487" i="24"/>
  <c r="AZ3930" i="24"/>
  <c r="AZ4375" i="24"/>
  <c r="AZ3232" i="24"/>
  <c r="AZ3804" i="24"/>
  <c r="AZ4350" i="24"/>
  <c r="AZ1463" i="24"/>
  <c r="AZ3150" i="24"/>
  <c r="AZ4037" i="24"/>
  <c r="AZ2478" i="24"/>
  <c r="AZ3206" i="24"/>
  <c r="AZ3751" i="24"/>
  <c r="AZ3981" i="24"/>
  <c r="AZ3072" i="24"/>
  <c r="AZ3829" i="24"/>
  <c r="AZ4268" i="24"/>
  <c r="AZ2812" i="24"/>
  <c r="AZ3413" i="24"/>
  <c r="AZ3803" i="24"/>
  <c r="AZ4402" i="24"/>
  <c r="AZ1360" i="24"/>
  <c r="AZ3669" i="24"/>
  <c r="AZ4294" i="24"/>
  <c r="AZ1824" i="24"/>
  <c r="AZ3465" i="24"/>
  <c r="AZ2218" i="24"/>
  <c r="AZ2114" i="24"/>
  <c r="AZ2031" i="24"/>
  <c r="AZ1927" i="24"/>
  <c r="AZ1880" i="24"/>
  <c r="AZ1719" i="24"/>
  <c r="AZ1854" i="24"/>
  <c r="AZ1252" i="24"/>
  <c r="AZ1147" i="24"/>
  <c r="AZ1148" i="24"/>
  <c r="AZ1590" i="24"/>
  <c r="AZ1022" i="24"/>
  <c r="AZ917" i="24"/>
  <c r="AZ1126" i="24"/>
  <c r="AZ761" i="24"/>
  <c r="AZ601" i="24"/>
  <c r="AZ862" i="24"/>
  <c r="AZ996" i="24"/>
  <c r="AZ420" i="24"/>
  <c r="AZ267" i="24"/>
  <c r="AZ294" i="24"/>
  <c r="AZ709" i="24"/>
  <c r="AZ524" i="24"/>
  <c r="AZ810" i="24"/>
  <c r="AZ2110" i="24"/>
  <c r="AZ1594" i="24"/>
  <c r="AZ1018" i="24"/>
  <c r="AZ1537" i="24"/>
  <c r="AZ1876" i="24"/>
  <c r="AZ1886" i="24" s="1"/>
  <c r="AZ2577" i="24"/>
  <c r="AZ497" i="24"/>
  <c r="AZ1125" i="24"/>
  <c r="AZ2764" i="24"/>
  <c r="AZ992" i="24"/>
  <c r="AZ1434" i="24"/>
  <c r="AZ2578" i="24"/>
  <c r="AZ475" i="24"/>
  <c r="AZ371" i="24"/>
  <c r="AZ809" i="24"/>
  <c r="AZ1567" i="24"/>
  <c r="AZ2603" i="24"/>
  <c r="AZ3543" i="24"/>
  <c r="AZ4064" i="24"/>
  <c r="AZ4583" i="24"/>
  <c r="AZ2009" i="24"/>
  <c r="AZ3673" i="24"/>
  <c r="AZ3929" i="24"/>
  <c r="AZ4609" i="24"/>
  <c r="AZ2630" i="24"/>
  <c r="AZ3310" i="24"/>
  <c r="AZ4271" i="24"/>
  <c r="AZ2685" i="24"/>
  <c r="AZ188" i="24" s="1"/>
  <c r="AZ3336" i="24"/>
  <c r="AZ4086" i="24"/>
  <c r="AZ4096" i="24" s="1"/>
  <c r="AZ3409" i="24"/>
  <c r="AZ4007" i="24"/>
  <c r="AZ2499" i="24"/>
  <c r="AZ3362" i="24"/>
  <c r="AZ4012" i="24"/>
  <c r="AZ3566" i="24"/>
  <c r="AZ4038" i="24"/>
  <c r="AZ4658" i="24"/>
  <c r="AZ3466" i="24"/>
  <c r="AZ1460" i="24"/>
  <c r="AZ3305" i="24"/>
  <c r="AZ4662" i="24"/>
  <c r="AZ4528" i="24"/>
  <c r="AZ4476" i="24"/>
  <c r="AZ4398" i="24"/>
  <c r="AZ4267" i="24"/>
  <c r="AZ4167" i="24"/>
  <c r="AZ4011" i="24"/>
  <c r="AZ3856" i="24"/>
  <c r="AZ3570" i="24"/>
  <c r="AZ3357" i="24"/>
  <c r="AZ3514" i="24"/>
  <c r="AZ3102" i="24"/>
  <c r="AZ2868" i="24"/>
  <c r="AZ2889" i="24"/>
  <c r="AZ2737" i="24"/>
  <c r="AZ2452" i="24"/>
  <c r="AZ2370" i="24"/>
  <c r="AZ2633" i="24"/>
  <c r="AZ2214" i="24"/>
  <c r="AZ2032" i="24"/>
  <c r="AZ2084" i="24"/>
  <c r="AZ1983" i="24"/>
  <c r="AZ1849" i="24"/>
  <c r="AZ1905" i="24"/>
  <c r="AZ1771" i="24"/>
  <c r="AZ1697" i="24"/>
  <c r="AZ1745" i="24"/>
  <c r="AZ1178" i="24"/>
  <c r="AZ1615" i="24"/>
  <c r="AZ1516" i="24"/>
  <c r="AZ913" i="24"/>
  <c r="AZ840" i="24"/>
  <c r="AZ995" i="24"/>
  <c r="AZ684" i="24"/>
  <c r="AZ579" i="24"/>
  <c r="AZ631" i="24"/>
  <c r="AZ865" i="24"/>
  <c r="AZ346" i="24"/>
  <c r="AZ424" i="24"/>
  <c r="AZ528" i="24"/>
  <c r="AZ476" i="24"/>
  <c r="AZ341" i="24"/>
  <c r="AZ1099" i="24"/>
  <c r="AZ2088" i="24"/>
  <c r="AZ1069" i="24"/>
  <c r="AZ1693" i="24"/>
  <c r="AZ2530" i="24"/>
  <c r="AZ1333" i="24"/>
  <c r="AZ1589" i="24"/>
  <c r="AZ2165" i="24"/>
  <c r="AZ2187" i="24"/>
  <c r="AZ315" i="24"/>
  <c r="AZ1486" i="24"/>
  <c r="AZ446" i="24"/>
  <c r="AZ456" i="24" s="1"/>
  <c r="AZ788" i="24"/>
  <c r="AZ943" i="24"/>
  <c r="AZ1437" i="24"/>
  <c r="AZ1879" i="24"/>
  <c r="AZ2581" i="24"/>
  <c r="AZ116" i="24"/>
  <c r="AZ758" i="24"/>
  <c r="AZ835" i="24"/>
  <c r="AZ1538" i="24"/>
  <c r="AZ3123" i="24"/>
  <c r="AZ4193" i="24"/>
  <c r="AZ2660" i="24"/>
  <c r="AZ3695" i="24"/>
  <c r="AZ2192" i="24"/>
  <c r="AZ4606" i="24"/>
  <c r="AZ3020" i="24"/>
  <c r="AZ4112" i="24"/>
  <c r="AZ2295" i="24"/>
  <c r="AZ3414" i="24"/>
  <c r="AZ4397" i="24"/>
  <c r="AZ1698" i="24"/>
  <c r="AZ2712" i="24"/>
  <c r="AZ3384" i="24"/>
  <c r="AZ3180" i="24"/>
  <c r="AZ3439" i="24"/>
  <c r="AZ4116" i="24"/>
  <c r="AZ4661" i="24"/>
  <c r="AZ3752" i="24"/>
  <c r="AZ3621" i="24"/>
  <c r="AZ2348" i="24"/>
  <c r="AZ3332" i="24"/>
  <c r="AZ4142" i="24"/>
  <c r="AZ1801" i="24"/>
  <c r="AZ3544" i="24"/>
  <c r="AZ3643" i="24"/>
  <c r="AZ216" i="24"/>
  <c r="AZ4684" i="24"/>
  <c r="AZ4610" i="24"/>
  <c r="AZ4505" i="24"/>
  <c r="AZ4428" i="24"/>
  <c r="AZ4424" i="24"/>
  <c r="AZ4219" i="24"/>
  <c r="AZ4141" i="24"/>
  <c r="AZ4059" i="24"/>
  <c r="AZ3903" i="24"/>
  <c r="AZ3696" i="24"/>
  <c r="AZ3726" i="24"/>
  <c r="AZ3492" i="24"/>
  <c r="AZ3410" i="24"/>
  <c r="AZ3420" i="24" s="1"/>
  <c r="AZ3254" i="24"/>
  <c r="AZ3127" i="24"/>
  <c r="AZ3023" i="24"/>
  <c r="AZ3098" i="24"/>
  <c r="AZ2915" i="24"/>
  <c r="AZ2738" i="24"/>
  <c r="AZ2785" i="24"/>
  <c r="AZ2607" i="24"/>
  <c r="AZ2968" i="24"/>
  <c r="AZ2265" i="24"/>
  <c r="AZ2269" i="24"/>
  <c r="AZ2113" i="24"/>
  <c r="AZ2322" i="24"/>
  <c r="AZ2213" i="24"/>
  <c r="AZ2426" i="24"/>
  <c r="AZ1723" i="24"/>
  <c r="AZ1620" i="24"/>
  <c r="AZ1616" i="24"/>
  <c r="AZ1303" i="24"/>
  <c r="AZ1359" i="24"/>
  <c r="AZ1385" i="24"/>
  <c r="AZ1225" i="24"/>
  <c r="AZ1329" i="24"/>
  <c r="AZ1100" i="24"/>
  <c r="AZ553" i="24"/>
  <c r="AZ887" i="24"/>
  <c r="AZ580" i="24"/>
  <c r="AZ732" i="24"/>
  <c r="AZ706" i="24"/>
  <c r="AZ319" i="24"/>
  <c r="AZ397" i="24"/>
  <c r="AZ342" i="24"/>
  <c r="AZ1204" i="24"/>
  <c r="AZ501" i="24"/>
  <c r="AZ2318" i="24"/>
  <c r="AZ290" i="24"/>
  <c r="AZ1152" i="24"/>
  <c r="AZ1464" i="24"/>
  <c r="AZ2162" i="24"/>
  <c r="AZ2786" i="24"/>
  <c r="AZ398" i="24"/>
  <c r="AZ1490" i="24"/>
  <c r="AZ2529" i="24"/>
  <c r="AZ814" i="24"/>
  <c r="AZ836" i="24"/>
  <c r="AZ1645" i="24"/>
  <c r="AZ1797" i="24"/>
  <c r="AZ2734" i="24"/>
  <c r="AZ2744" i="24" s="1"/>
  <c r="AZ1047" i="24"/>
  <c r="AZ16" i="24"/>
  <c r="AZ1226" i="24"/>
  <c r="AZ2321" i="24"/>
  <c r="AZ3280" i="24"/>
  <c r="AZ3777" i="24"/>
  <c r="AZ4372" i="24"/>
  <c r="AZ4713" i="24"/>
  <c r="AZ2919" i="24"/>
  <c r="AZ3826" i="24"/>
  <c r="AZ523" i="24"/>
  <c r="AZ3436" i="24"/>
  <c r="AZ1850" i="24"/>
  <c r="AZ2997" i="24"/>
  <c r="AZ3539" i="24"/>
  <c r="AZ4298" i="24"/>
  <c r="AZ2945" i="24"/>
  <c r="AZ3618" i="24"/>
  <c r="AZ1901" i="24"/>
  <c r="AZ3045" i="24"/>
  <c r="AZ4194" i="24"/>
  <c r="AZ2396" i="24"/>
  <c r="AZ3179" i="24"/>
  <c r="AZ3647" i="24"/>
  <c r="AZ4246" i="24"/>
  <c r="AZ3205" i="24"/>
  <c r="AZ4089" i="24"/>
  <c r="AZ3799" i="24"/>
  <c r="AZ3565" i="24"/>
  <c r="AZ477" i="24"/>
  <c r="AZ266" i="24"/>
  <c r="AZ997" i="24"/>
  <c r="AZ499" i="24"/>
  <c r="AZ76" i="24"/>
  <c r="AZ344" i="24"/>
  <c r="AZ552" i="24"/>
  <c r="AZ570" i="24" s="1"/>
  <c r="AZ789" i="24"/>
  <c r="AZ734" i="24"/>
  <c r="AZ752" i="24" s="1"/>
  <c r="AZ711" i="24"/>
  <c r="AZ971" i="24"/>
  <c r="AZ919" i="24"/>
  <c r="AZ1127" i="24"/>
  <c r="AZ867" i="24"/>
  <c r="AZ863" i="24"/>
  <c r="AZ1309" i="24"/>
  <c r="AZ1283" i="24"/>
  <c r="AZ1227" i="24"/>
  <c r="AZ1436" i="24"/>
  <c r="AZ1454" i="24" s="1"/>
  <c r="AZ1826" i="24"/>
  <c r="AZ1844" i="24" s="1"/>
  <c r="AZ1644" i="24"/>
  <c r="AZ1662" i="24" s="1"/>
  <c r="AZ1592" i="24"/>
  <c r="AZ1610" i="24" s="1"/>
  <c r="AZ1929" i="24"/>
  <c r="AZ1933" i="24"/>
  <c r="AZ2475" i="24"/>
  <c r="AZ2216" i="24"/>
  <c r="AZ2033" i="24"/>
  <c r="AZ2241" i="24"/>
  <c r="AZ2060" i="24"/>
  <c r="AZ2078" i="24" s="1"/>
  <c r="AZ2375" i="24"/>
  <c r="AZ2631" i="24"/>
  <c r="AZ2638" i="24" s="1"/>
  <c r="AZ2505" i="24"/>
  <c r="AZ2632" i="24"/>
  <c r="AZ2650" i="24" s="1"/>
  <c r="AZ227" i="24"/>
  <c r="AZ2765" i="24"/>
  <c r="AZ2892" i="24"/>
  <c r="AZ2910" i="24" s="1"/>
  <c r="AZ2996" i="24"/>
  <c r="AZ3014" i="24" s="1"/>
  <c r="AZ3021" i="24"/>
  <c r="AZ2995" i="24"/>
  <c r="AZ3074" i="24"/>
  <c r="AZ3092" i="24" s="1"/>
  <c r="AZ3177" i="24"/>
  <c r="AZ3281" i="24"/>
  <c r="AZ3282" i="24"/>
  <c r="AZ3300" i="24" s="1"/>
  <c r="AZ3386" i="24"/>
  <c r="AZ3404" i="24" s="1"/>
  <c r="AZ3411" i="24"/>
  <c r="AZ3418" i="24" s="1"/>
  <c r="AZ3571" i="24"/>
  <c r="AZ3623" i="24"/>
  <c r="AZ3568" i="24"/>
  <c r="AZ3586" i="24" s="1"/>
  <c r="AZ3749" i="24"/>
  <c r="AZ4062" i="24"/>
  <c r="AZ4080" i="24" s="1"/>
  <c r="AZ4010" i="24"/>
  <c r="AZ4028" i="24" s="1"/>
  <c r="AZ4009" i="24"/>
  <c r="AZ4016" i="24" s="1"/>
  <c r="AZ4061" i="24"/>
  <c r="AZ4117" i="24"/>
  <c r="AZ4120" i="24" s="1"/>
  <c r="AZ4143" i="24"/>
  <c r="AZ4217" i="24"/>
  <c r="AZ4295" i="24"/>
  <c r="AZ4400" i="24"/>
  <c r="AZ4418" i="24" s="1"/>
  <c r="AZ4504" i="24"/>
  <c r="AZ4522" i="24" s="1"/>
  <c r="AZ4608" i="24"/>
  <c r="AZ4626" i="24" s="1"/>
  <c r="AZ4660" i="24"/>
  <c r="AZ4678" i="24" s="1"/>
  <c r="AZ4085" i="24"/>
  <c r="AZ2842" i="24"/>
  <c r="AZ2659" i="24"/>
  <c r="AZ1330" i="24"/>
  <c r="AZ605" i="24"/>
  <c r="AZ1668" i="24"/>
  <c r="AZ3049" i="24"/>
  <c r="AZ2682" i="24"/>
  <c r="AZ3019" i="24"/>
  <c r="AZ3800" i="24"/>
  <c r="AZ3674" i="24"/>
  <c r="AZ2551" i="24"/>
  <c r="AZ1096" i="24"/>
  <c r="AZ263" i="24"/>
  <c r="AZ2400" i="24"/>
  <c r="AZ2477" i="24"/>
  <c r="AZ1412" i="24"/>
  <c r="AZ3934" i="24"/>
  <c r="AZ1980" i="24"/>
  <c r="AZ1990" i="24" s="1"/>
  <c r="AZ3202" i="24"/>
  <c r="AZ3212" i="24" s="1"/>
  <c r="AZ3960" i="24"/>
  <c r="AZ2942" i="24"/>
  <c r="AZ4138" i="24"/>
  <c r="AZ4148" i="24" s="1"/>
  <c r="AZ3231" i="24"/>
  <c r="AZ2140" i="24"/>
  <c r="AZ1641" i="24"/>
  <c r="AZ575" i="24"/>
  <c r="AZ628" i="24"/>
  <c r="AZ1958" i="24"/>
  <c r="AZ1541" i="24"/>
  <c r="AZ3700" i="24"/>
  <c r="AZ3331" i="24"/>
  <c r="AZ1798" i="24"/>
  <c r="AZ1808" i="24" s="1"/>
  <c r="AZ4532" i="24"/>
  <c r="AZ3540" i="24"/>
  <c r="AZ2760" i="24"/>
  <c r="AZ2188" i="24"/>
  <c r="AZ1203" i="24"/>
  <c r="AZ471" i="24"/>
  <c r="AZ1750" i="24"/>
  <c r="AZ2608" i="24"/>
  <c r="AZ3699" i="24"/>
  <c r="AZ4319" i="24"/>
  <c r="AZ2733" i="24"/>
  <c r="AZ1558" i="24"/>
  <c r="AZ350" i="24"/>
  <c r="AZ77" i="24"/>
  <c r="AZ251" i="24"/>
  <c r="AZ373" i="24"/>
  <c r="AZ376" i="24" s="1"/>
  <c r="AZ26" i="24"/>
  <c r="AZ126" i="24"/>
  <c r="AZ51" i="24"/>
  <c r="AZ630" i="24"/>
  <c r="AZ648" i="24" s="1"/>
  <c r="AZ581" i="24"/>
  <c r="AZ555" i="24"/>
  <c r="AZ763" i="24"/>
  <c r="AZ551" i="24"/>
  <c r="AZ759" i="24"/>
  <c r="AZ1019" i="24"/>
  <c r="AZ1124" i="24"/>
  <c r="AZ1142" i="24" s="1"/>
  <c r="AZ967" i="24"/>
  <c r="AZ974" i="24" s="1"/>
  <c r="AZ915" i="24"/>
  <c r="AZ1149" i="24"/>
  <c r="AZ1357" i="24"/>
  <c r="AZ1331" i="24"/>
  <c r="AZ1228" i="24"/>
  <c r="AZ1246" i="24" s="1"/>
  <c r="AZ1439" i="24"/>
  <c r="AZ1514" i="24"/>
  <c r="AZ1532" i="24" s="1"/>
  <c r="AZ1465" i="24"/>
  <c r="AZ1673" i="24"/>
  <c r="AZ1621" i="24"/>
  <c r="AZ1722" i="24"/>
  <c r="AZ1740" i="24" s="1"/>
  <c r="AZ1725" i="24"/>
  <c r="AZ1981" i="24"/>
  <c r="AZ1988" i="24" s="1"/>
  <c r="AZ2245" i="24"/>
  <c r="AZ2167" i="24"/>
  <c r="AZ2137" i="24"/>
  <c r="AZ2423" i="24"/>
  <c r="AZ2345" i="24"/>
  <c r="AZ2553" i="24"/>
  <c r="AZ2527" i="24"/>
  <c r="AZ2424" i="24"/>
  <c r="AZ2442" i="24" s="1"/>
  <c r="AZ2865" i="24"/>
  <c r="AZ2684" i="24"/>
  <c r="AZ2683" i="24"/>
  <c r="AZ228" i="24"/>
  <c r="AZ2921" i="24"/>
  <c r="AZ3334" i="24"/>
  <c r="AZ3352" i="24" s="1"/>
  <c r="AZ3359" i="24"/>
  <c r="AZ3463" i="24"/>
  <c r="AZ3516" i="24"/>
  <c r="AZ3534" i="24" s="1"/>
  <c r="AZ3619" i="24"/>
  <c r="AZ3671" i="24"/>
  <c r="AZ3597" i="24"/>
  <c r="AZ3779" i="24"/>
  <c r="AZ3853" i="24"/>
  <c r="AZ3905" i="24"/>
  <c r="AZ4039" i="24"/>
  <c r="AZ4165" i="24"/>
  <c r="AZ4172" i="24" s="1"/>
  <c r="AZ4221" i="24"/>
  <c r="AZ4322" i="24"/>
  <c r="AZ4340" i="24" s="1"/>
  <c r="AZ4507" i="24"/>
  <c r="AZ4556" i="24"/>
  <c r="AZ4574" i="24" s="1"/>
  <c r="AZ4585" i="24"/>
  <c r="AZ4686" i="24"/>
  <c r="AZ4704" i="24" s="1"/>
  <c r="AZ4632" i="24"/>
  <c r="AZ3852" i="24"/>
  <c r="AZ2946" i="24"/>
  <c r="AZ2136" i="24"/>
  <c r="AZ1173" i="24"/>
  <c r="AZ1433" i="24"/>
  <c r="AZ498" i="24"/>
  <c r="AZ735" i="24"/>
  <c r="AZ2139" i="24"/>
  <c r="AZ3955" i="24"/>
  <c r="AZ4111" i="24"/>
  <c r="AZ4427" i="24"/>
  <c r="AZ3462" i="24"/>
  <c r="AZ2395" i="24"/>
  <c r="AZ1954" i="24"/>
  <c r="AZ1964" i="24" s="1"/>
  <c r="AZ939" i="24"/>
  <c r="AZ368" i="24"/>
  <c r="AZ378" i="24" s="1"/>
  <c r="AZ1044" i="24"/>
  <c r="AZ680" i="24"/>
  <c r="AZ4371" i="24"/>
  <c r="AZ3309" i="24"/>
  <c r="AZ3491" i="24"/>
  <c r="AZ4605" i="24"/>
  <c r="AZ3878" i="24"/>
  <c r="AZ2838" i="24"/>
  <c r="AZ4008" i="24"/>
  <c r="AZ4018" i="24" s="1"/>
  <c r="AZ3154" i="24"/>
  <c r="AZ2291" i="24"/>
  <c r="AZ1931" i="24"/>
  <c r="AZ576" i="24"/>
  <c r="AZ970" i="24"/>
  <c r="AZ1823" i="24"/>
  <c r="AZ4272" i="24"/>
  <c r="AZ4710" i="24"/>
  <c r="AZ2837" i="24"/>
  <c r="AZ4449" i="24"/>
  <c r="AZ3387" i="24"/>
  <c r="AZ2369" i="24"/>
  <c r="AZ2191" i="24"/>
  <c r="AZ1304" i="24"/>
  <c r="AZ632" i="24"/>
  <c r="AZ762" i="24"/>
  <c r="AZ1251" i="24"/>
  <c r="AZ4137" i="24"/>
  <c r="AZ2916" i="24"/>
  <c r="AZ3258" i="24"/>
  <c r="AZ4709" i="24"/>
  <c r="AZ1910" i="24"/>
  <c r="BA191" i="24"/>
  <c r="BA3" i="24"/>
  <c r="AZ78" i="24"/>
  <c r="AZ252" i="24"/>
  <c r="AZ421" i="24"/>
  <c r="AZ428" i="24" s="1"/>
  <c r="AZ27" i="24"/>
  <c r="AZ127" i="24"/>
  <c r="AZ52" i="24"/>
  <c r="AZ707" i="24"/>
  <c r="AZ629" i="24"/>
  <c r="AZ603" i="24"/>
  <c r="AZ811" i="24"/>
  <c r="AZ685" i="24"/>
  <c r="AZ916" i="24"/>
  <c r="AZ934" i="24" s="1"/>
  <c r="AZ1202" i="24"/>
  <c r="AZ1220" i="24" s="1"/>
  <c r="AZ1049" i="24"/>
  <c r="AZ1305" i="24"/>
  <c r="AZ1696" i="24"/>
  <c r="AZ1714" i="24" s="1"/>
  <c r="AZ1332" i="24"/>
  <c r="AZ1350" i="24" s="1"/>
  <c r="AZ1591" i="24"/>
  <c r="AZ1539" i="24"/>
  <c r="AZ1513" i="24"/>
  <c r="AZ1721" i="24"/>
  <c r="AZ1669" i="24"/>
  <c r="AZ1829" i="24"/>
  <c r="AZ1982" i="24"/>
  <c r="AZ2000" i="24" s="1"/>
  <c r="AZ1956" i="24"/>
  <c r="AZ1974" i="24" s="1"/>
  <c r="AZ1773" i="24"/>
  <c r="AZ2037" i="24"/>
  <c r="AZ2293" i="24"/>
  <c r="AZ2215" i="24"/>
  <c r="AZ2320" i="24"/>
  <c r="AZ2338" i="24" s="1"/>
  <c r="AZ2687" i="24"/>
  <c r="AZ189" i="24" s="1"/>
  <c r="AZ2528" i="24"/>
  <c r="AZ2546" i="24" s="1"/>
  <c r="AZ2501" i="24"/>
  <c r="AZ2761" i="24"/>
  <c r="AZ2762" i="24"/>
  <c r="AZ2780" i="24" s="1"/>
  <c r="AZ2839" i="24"/>
  <c r="AZ2814" i="24"/>
  <c r="AZ2832" i="24" s="1"/>
  <c r="AZ3022" i="24"/>
  <c r="AZ3040" i="24" s="1"/>
  <c r="AZ3151" i="24"/>
  <c r="AZ3158" i="24" s="1"/>
  <c r="AZ3363" i="24"/>
  <c r="AZ3441" i="24"/>
  <c r="AZ3567" i="24"/>
  <c r="AZ3519" i="24"/>
  <c r="AZ3698" i="24"/>
  <c r="AZ3716" i="24" s="1"/>
  <c r="AZ3620" i="24"/>
  <c r="AZ3638" i="24" s="1"/>
  <c r="AZ3675" i="24"/>
  <c r="AZ3645" i="24"/>
  <c r="AZ3652" i="24" s="1"/>
  <c r="AZ3984" i="24"/>
  <c r="AZ4002" i="24" s="1"/>
  <c r="AZ4140" i="24"/>
  <c r="AZ4158" i="24" s="1"/>
  <c r="AZ4243" i="24"/>
  <c r="AZ4269" i="24"/>
  <c r="AZ4426" i="24"/>
  <c r="AZ4444" i="24" s="1"/>
  <c r="AZ4452" i="24"/>
  <c r="AZ4470" i="24" s="1"/>
  <c r="AZ4530" i="24"/>
  <c r="AZ4548" i="24" s="1"/>
  <c r="AZ4558" i="24"/>
  <c r="AZ3908" i="24"/>
  <c r="AZ2816" i="24"/>
  <c r="AZ1932" i="24"/>
  <c r="AZ1177" i="24"/>
  <c r="AZ445" i="24"/>
  <c r="AZ1902" i="24"/>
  <c r="AZ1912" i="24" s="1"/>
  <c r="AZ1642" i="24"/>
  <c r="AZ1382" i="24"/>
  <c r="AZ3774" i="24"/>
  <c r="AZ4220" i="24"/>
  <c r="AZ3071" i="24"/>
  <c r="AZ91" i="24"/>
  <c r="AZ4345" i="24"/>
  <c r="AZ3284" i="24"/>
  <c r="AZ2763" i="24"/>
  <c r="AZ892" i="24"/>
  <c r="AZ268" i="24"/>
  <c r="AZ1667" i="24"/>
  <c r="AZ2552" i="24"/>
  <c r="AZ3959" i="24"/>
  <c r="AZ3904" i="24"/>
  <c r="AZ4527" i="24"/>
  <c r="AZ3670" i="24"/>
  <c r="AZ2759" i="24"/>
  <c r="AZ4687" i="24"/>
  <c r="AZ2894" i="24"/>
  <c r="AZ2503" i="24"/>
  <c r="AZ1381" i="24"/>
  <c r="AZ1073" i="24"/>
  <c r="AZ472" i="24"/>
  <c r="AZ2864" i="24"/>
  <c r="AZ4688" i="24"/>
  <c r="AZ3517" i="24"/>
  <c r="AZ4346" i="24"/>
  <c r="AZ3388" i="24"/>
  <c r="AZ2604" i="24"/>
  <c r="AZ1671" i="24"/>
  <c r="AZ991" i="24"/>
  <c r="AZ394" i="24"/>
  <c r="AZ1017" i="24"/>
  <c r="AZ2244" i="24"/>
  <c r="AZ1749" i="24"/>
  <c r="AZ3907" i="24"/>
  <c r="AZ3747" i="24"/>
  <c r="AZ1522" i="24"/>
  <c r="AZ4480" i="24"/>
  <c r="AZ3644" i="24"/>
  <c r="AZ3654" i="24" s="1"/>
  <c r="AZ2526" i="24"/>
  <c r="AZ4579" i="24"/>
  <c r="AZ3778" i="24"/>
  <c r="AZ2867" i="24"/>
  <c r="AZ1775" i="24"/>
  <c r="AZ1407" i="24"/>
  <c r="AZ757" i="24"/>
  <c r="AZ1564" i="24"/>
  <c r="AZ965" i="24"/>
  <c r="AZ1043" i="24"/>
  <c r="AZ2941" i="24"/>
  <c r="AZ4245" i="24"/>
  <c r="AZ3253" i="24"/>
  <c r="AZ2374" i="24"/>
  <c r="AZ1511" i="24"/>
  <c r="AZ1230" i="24"/>
  <c r="AZ3461" i="24"/>
  <c r="AZ3101" i="24"/>
  <c r="AZ657" i="24"/>
  <c r="AZ4376" i="24"/>
  <c r="AZ3392" i="24" l="1"/>
  <c r="AZ922" i="24"/>
  <c r="AZ3680" i="24"/>
  <c r="AZ300" i="24"/>
  <c r="AZ3262" i="24"/>
  <c r="AZ3056" i="24"/>
  <c r="AZ1520" i="24"/>
  <c r="AZ4068" i="24"/>
  <c r="AZ139" i="24"/>
  <c r="AZ2640" i="24"/>
  <c r="AZ1780" i="24"/>
  <c r="AZ4356" i="24"/>
  <c r="AZ2508" i="24"/>
  <c r="AZ298" i="24"/>
  <c r="AZ164" i="24"/>
  <c r="AZ89" i="24"/>
  <c r="AZ239" i="24"/>
  <c r="AZ534" i="24"/>
  <c r="AZ4380" i="24"/>
  <c r="AZ4408" i="24"/>
  <c r="AZ4174" i="24"/>
  <c r="AZ11" i="24"/>
  <c r="AZ114" i="24"/>
  <c r="AZ1806" i="24"/>
  <c r="AZ214" i="24"/>
  <c r="AZ236" i="24"/>
  <c r="AZ36" i="24"/>
  <c r="AZ2702" i="24"/>
  <c r="AZ205" i="24" s="1"/>
  <c r="AZ187" i="24"/>
  <c r="AZ12" i="24"/>
  <c r="AZ284" i="24"/>
  <c r="AZ112" i="24"/>
  <c r="AZ4382" i="24"/>
  <c r="AZ60" i="24"/>
  <c r="AZ352" i="24"/>
  <c r="AZ13" i="24"/>
  <c r="AZ113" i="24"/>
  <c r="AZ4226" i="24"/>
  <c r="AZ3238" i="24"/>
  <c r="AZ211" i="24"/>
  <c r="AZ2458" i="24"/>
  <c r="AZ213" i="24"/>
  <c r="AZ976" i="24"/>
  <c r="AZ4224" i="24"/>
  <c r="AZ39" i="24"/>
  <c r="AZ88" i="24"/>
  <c r="AZ430" i="24"/>
  <c r="AZ87" i="24"/>
  <c r="AZ241" i="24"/>
  <c r="AZ35" i="24"/>
  <c r="BA4729" i="24"/>
  <c r="BA4728" i="24"/>
  <c r="BA4727" i="24"/>
  <c r="BA4726" i="24"/>
  <c r="BA4700" i="24"/>
  <c r="BA4702" i="24"/>
  <c r="BA4701" i="24"/>
  <c r="BA4703" i="24"/>
  <c r="BA4674" i="24"/>
  <c r="BA4676" i="24"/>
  <c r="BA4650" i="24"/>
  <c r="BA4649" i="24"/>
  <c r="BA4648" i="24"/>
  <c r="BA4675" i="24"/>
  <c r="BA4677" i="24"/>
  <c r="BA4651" i="24"/>
  <c r="BA4625" i="24"/>
  <c r="BA4624" i="24"/>
  <c r="BA4623" i="24"/>
  <c r="BA4622" i="24"/>
  <c r="BA4597" i="24"/>
  <c r="BA4599" i="24"/>
  <c r="BA4596" i="24"/>
  <c r="BA4573" i="24"/>
  <c r="BA4571" i="24"/>
  <c r="BA4572" i="24"/>
  <c r="BA4598" i="24"/>
  <c r="BA4570" i="24"/>
  <c r="BA4547" i="24"/>
  <c r="BA4546" i="24"/>
  <c r="BA4545" i="24"/>
  <c r="BA4544" i="24"/>
  <c r="BA4518" i="24"/>
  <c r="BA4495" i="24"/>
  <c r="BA4519" i="24"/>
  <c r="BA4520" i="24"/>
  <c r="BA4521" i="24"/>
  <c r="BA4494" i="24"/>
  <c r="BA4493" i="24"/>
  <c r="BA4492" i="24"/>
  <c r="BA4468" i="24"/>
  <c r="BA4443" i="24"/>
  <c r="BA4442" i="24"/>
  <c r="BA4469" i="24"/>
  <c r="BA4416" i="24"/>
  <c r="BA4415" i="24"/>
  <c r="BA4414" i="24"/>
  <c r="BA4440" i="24"/>
  <c r="BA4466" i="24"/>
  <c r="BA4391" i="24"/>
  <c r="BA4417" i="24"/>
  <c r="BA4441" i="24"/>
  <c r="BA4467" i="24"/>
  <c r="BA4389" i="24"/>
  <c r="BA4338" i="24"/>
  <c r="BA4337" i="24"/>
  <c r="BA4336" i="24"/>
  <c r="BA4390" i="24"/>
  <c r="BA4364" i="24"/>
  <c r="BA4363" i="24"/>
  <c r="BA4362" i="24"/>
  <c r="BA4388" i="24"/>
  <c r="BA4365" i="24"/>
  <c r="BA4312" i="24"/>
  <c r="BA4311" i="24"/>
  <c r="BA4310" i="24"/>
  <c r="BA4339" i="24"/>
  <c r="BA4287" i="24"/>
  <c r="BA4313" i="24"/>
  <c r="BA4260" i="24"/>
  <c r="BA4259" i="24"/>
  <c r="BA4258" i="24"/>
  <c r="BA4286" i="24"/>
  <c r="BA4285" i="24"/>
  <c r="BA4284" i="24"/>
  <c r="BA4235" i="24"/>
  <c r="BA4261" i="24"/>
  <c r="BA4209" i="24"/>
  <c r="BA4207" i="24"/>
  <c r="BA4156" i="24"/>
  <c r="BA4155" i="24"/>
  <c r="BA4154" i="24"/>
  <c r="BA4234" i="24"/>
  <c r="BA4182" i="24"/>
  <c r="BA4181" i="24"/>
  <c r="BA4180" i="24"/>
  <c r="BA4233" i="24"/>
  <c r="BA4232" i="24"/>
  <c r="BA4206" i="24"/>
  <c r="BA4131" i="24"/>
  <c r="BA4208" i="24"/>
  <c r="BA4157" i="24"/>
  <c r="BA4129" i="24"/>
  <c r="BA4128" i="24"/>
  <c r="BA4078" i="24"/>
  <c r="BA4077" i="24"/>
  <c r="BA4076" i="24"/>
  <c r="BA4104" i="24"/>
  <c r="BA4103" i="24"/>
  <c r="BA4102" i="24"/>
  <c r="BA4105" i="24"/>
  <c r="BA4183" i="24"/>
  <c r="BA4130" i="24"/>
  <c r="BA4027" i="24"/>
  <c r="BA4053" i="24"/>
  <c r="BA4079" i="24"/>
  <c r="BA3974" i="24"/>
  <c r="BA3973" i="24"/>
  <c r="BA3972" i="24"/>
  <c r="BA4000" i="24"/>
  <c r="BA3999" i="24"/>
  <c r="BA3998" i="24"/>
  <c r="BA4052" i="24"/>
  <c r="BA4051" i="24"/>
  <c r="BA4050" i="24"/>
  <c r="BA3975" i="24"/>
  <c r="BA4001" i="24"/>
  <c r="BA3949" i="24"/>
  <c r="BA4026" i="24"/>
  <c r="BA3896" i="24"/>
  <c r="BA3895" i="24"/>
  <c r="BA3894" i="24"/>
  <c r="BA4025" i="24"/>
  <c r="BA4024" i="24"/>
  <c r="BA3922" i="24"/>
  <c r="BA3921" i="24"/>
  <c r="BA3920" i="24"/>
  <c r="BA3948" i="24"/>
  <c r="BA3947" i="24"/>
  <c r="BA3946" i="24"/>
  <c r="BA3923" i="24"/>
  <c r="BA3844" i="24"/>
  <c r="BA3843" i="24"/>
  <c r="BA3842" i="24"/>
  <c r="BA3870" i="24"/>
  <c r="BA3869" i="24"/>
  <c r="BA3868" i="24"/>
  <c r="BA3897" i="24"/>
  <c r="BA3845" i="24"/>
  <c r="BA3871" i="24"/>
  <c r="BA3714" i="24"/>
  <c r="BA3713" i="24"/>
  <c r="BA3712" i="24"/>
  <c r="BA3740" i="24"/>
  <c r="BA3739" i="24"/>
  <c r="BA3738" i="24"/>
  <c r="BA3766" i="24"/>
  <c r="BA3765" i="24"/>
  <c r="BA3764" i="24"/>
  <c r="BA3689" i="24"/>
  <c r="BA3792" i="24"/>
  <c r="BA3791" i="24"/>
  <c r="BA3790" i="24"/>
  <c r="BA3715" i="24"/>
  <c r="BA3818" i="24"/>
  <c r="BA3817" i="24"/>
  <c r="BA3816" i="24"/>
  <c r="BA3741" i="24"/>
  <c r="BA3767" i="24"/>
  <c r="BA3793" i="24"/>
  <c r="BA3819" i="24"/>
  <c r="BA3558" i="24"/>
  <c r="BA3557" i="24"/>
  <c r="BA3556" i="24"/>
  <c r="BA3584" i="24"/>
  <c r="BA3583" i="24"/>
  <c r="BA3582" i="24"/>
  <c r="BA3687" i="24"/>
  <c r="BA3610" i="24"/>
  <c r="BA3609" i="24"/>
  <c r="BA3608" i="24"/>
  <c r="BA3533" i="24"/>
  <c r="BA3636" i="24"/>
  <c r="BA3635" i="24"/>
  <c r="BA3634" i="24"/>
  <c r="BA3559" i="24"/>
  <c r="BA3662" i="24"/>
  <c r="BA3661" i="24"/>
  <c r="BA3660" i="24"/>
  <c r="BA3585" i="24"/>
  <c r="BA3688" i="24"/>
  <c r="BA3686" i="24"/>
  <c r="BA3637" i="24"/>
  <c r="BA3663" i="24"/>
  <c r="BA3532" i="24"/>
  <c r="BA3531" i="24"/>
  <c r="BA3530" i="24"/>
  <c r="BA3611" i="24"/>
  <c r="BA3428" i="24"/>
  <c r="BA3427" i="24"/>
  <c r="BA3426" i="24"/>
  <c r="BA3454" i="24"/>
  <c r="BA3453" i="24"/>
  <c r="BA3452" i="24"/>
  <c r="BA3480" i="24"/>
  <c r="BA3479" i="24"/>
  <c r="BA3478" i="24"/>
  <c r="BA3403" i="24"/>
  <c r="BA3506" i="24"/>
  <c r="BA3505" i="24"/>
  <c r="BA3504" i="24"/>
  <c r="BA3455" i="24"/>
  <c r="BA3481" i="24"/>
  <c r="BA3507" i="24"/>
  <c r="BA3401" i="24"/>
  <c r="BA3351" i="24"/>
  <c r="BA3400" i="24"/>
  <c r="BA3377" i="24"/>
  <c r="BA3272" i="24"/>
  <c r="BA3271" i="24"/>
  <c r="BA3270" i="24"/>
  <c r="BA3376" i="24"/>
  <c r="BA3298" i="24"/>
  <c r="BA3297" i="24"/>
  <c r="BA3296" i="24"/>
  <c r="BA3324" i="24"/>
  <c r="BA3323" i="24"/>
  <c r="BA3322" i="24"/>
  <c r="BA3402" i="24"/>
  <c r="BA3375" i="24"/>
  <c r="BA3374" i="24"/>
  <c r="BA3299" i="24"/>
  <c r="BA3429" i="24"/>
  <c r="BA3325" i="24"/>
  <c r="BA3245" i="24"/>
  <c r="BA3194" i="24"/>
  <c r="BA3193" i="24"/>
  <c r="BA3192" i="24"/>
  <c r="BA3117" i="24"/>
  <c r="BA3220" i="24"/>
  <c r="BA3219" i="24"/>
  <c r="BA3218" i="24"/>
  <c r="BA3143" i="24"/>
  <c r="BA3244" i="24"/>
  <c r="BA3169" i="24"/>
  <c r="BA3350" i="24"/>
  <c r="BA3195" i="24"/>
  <c r="BA3349" i="24"/>
  <c r="BA3348" i="24"/>
  <c r="BA3273" i="24"/>
  <c r="BA3247" i="24"/>
  <c r="BA3221" i="24"/>
  <c r="BA3142" i="24"/>
  <c r="BA3141" i="24"/>
  <c r="BA3140" i="24"/>
  <c r="BA3246" i="24"/>
  <c r="BA3168" i="24"/>
  <c r="BA3167" i="24"/>
  <c r="BA3166" i="24"/>
  <c r="BA3091" i="24"/>
  <c r="BA2960" i="24"/>
  <c r="BA2959" i="24"/>
  <c r="BA2958" i="24"/>
  <c r="BA3012" i="24"/>
  <c r="BA3011" i="24"/>
  <c r="BA3010" i="24"/>
  <c r="BA3038" i="24"/>
  <c r="BA3037" i="24"/>
  <c r="BA3036" i="24"/>
  <c r="BA2961" i="24"/>
  <c r="BA3116" i="24"/>
  <c r="BA3064" i="24"/>
  <c r="BA3063" i="24"/>
  <c r="BA3062" i="24"/>
  <c r="BA2987" i="24"/>
  <c r="BA3090" i="24"/>
  <c r="BA3089" i="24"/>
  <c r="BA3088" i="24"/>
  <c r="BA3013" i="24"/>
  <c r="BA3115" i="24"/>
  <c r="BA3039" i="24"/>
  <c r="BA3114" i="24"/>
  <c r="BA3065" i="24"/>
  <c r="BA2935" i="24"/>
  <c r="BA2804" i="24"/>
  <c r="BA2803" i="24"/>
  <c r="BA2830" i="24"/>
  <c r="BA2829" i="24"/>
  <c r="BA2828" i="24"/>
  <c r="BA2856" i="24"/>
  <c r="BA2855" i="24"/>
  <c r="BA2854" i="24"/>
  <c r="BA2986" i="24"/>
  <c r="BA2882" i="24"/>
  <c r="BA2881" i="24"/>
  <c r="BA2880" i="24"/>
  <c r="BA2805" i="24"/>
  <c r="BA2985" i="24"/>
  <c r="BA2984" i="24"/>
  <c r="BA2908" i="24"/>
  <c r="BA2907" i="24"/>
  <c r="BA2906" i="24"/>
  <c r="BA2831" i="24"/>
  <c r="BA2934" i="24"/>
  <c r="BA2933" i="24"/>
  <c r="BA2932" i="24"/>
  <c r="BA2857" i="24"/>
  <c r="BA2883" i="24"/>
  <c r="BA2726" i="24"/>
  <c r="BA2725" i="24"/>
  <c r="BA2724" i="24"/>
  <c r="BA2752" i="24"/>
  <c r="BA2751" i="24"/>
  <c r="BA2750" i="24"/>
  <c r="BA2909" i="24"/>
  <c r="BA2778" i="24"/>
  <c r="BA2777" i="24"/>
  <c r="BA2776" i="24"/>
  <c r="BA2701" i="24"/>
  <c r="BA204" i="24" s="1"/>
  <c r="BA2727" i="24"/>
  <c r="BA2753" i="24"/>
  <c r="BA2674" i="24"/>
  <c r="BA2673" i="24"/>
  <c r="BA2672" i="24"/>
  <c r="BA2802" i="24"/>
  <c r="BA2700" i="24"/>
  <c r="BA203" i="24" s="1"/>
  <c r="BA2699" i="24"/>
  <c r="BA202" i="24" s="1"/>
  <c r="BA2698" i="24"/>
  <c r="BA201" i="24" s="1"/>
  <c r="BA2622" i="24"/>
  <c r="BA2621" i="24"/>
  <c r="BA2620" i="24"/>
  <c r="BA2545" i="24"/>
  <c r="BA2414" i="24"/>
  <c r="BA2413" i="24"/>
  <c r="BA2412" i="24"/>
  <c r="BA2648" i="24"/>
  <c r="BA2646" i="24"/>
  <c r="BA2571" i="24"/>
  <c r="BA2440" i="24"/>
  <c r="BA2439" i="24"/>
  <c r="BA2438" i="24"/>
  <c r="BA2363" i="24"/>
  <c r="BA2597" i="24"/>
  <c r="BA2466" i="24"/>
  <c r="BA2465" i="24"/>
  <c r="BA2464" i="24"/>
  <c r="BA2389" i="24"/>
  <c r="BA2779" i="24"/>
  <c r="BA2623" i="24"/>
  <c r="BA2492" i="24"/>
  <c r="BA2491" i="24"/>
  <c r="BA2490" i="24"/>
  <c r="BA2415" i="24"/>
  <c r="BA2518" i="24"/>
  <c r="BA2517" i="24"/>
  <c r="BA2516" i="24"/>
  <c r="BA2441" i="24"/>
  <c r="BA2675" i="24"/>
  <c r="BA2544" i="24"/>
  <c r="BA2543" i="24"/>
  <c r="BA2542" i="24"/>
  <c r="BA2467" i="24"/>
  <c r="BA2336" i="24"/>
  <c r="BA2335" i="24"/>
  <c r="BA2334" i="24"/>
  <c r="BA2649" i="24"/>
  <c r="BA2647" i="24"/>
  <c r="BA2570" i="24"/>
  <c r="BA2569" i="24"/>
  <c r="BA2568" i="24"/>
  <c r="BA2493" i="24"/>
  <c r="BA2362" i="24"/>
  <c r="BA2361" i="24"/>
  <c r="BA2360" i="24"/>
  <c r="BA2258" i="24"/>
  <c r="BA2257" i="24"/>
  <c r="BA2256" i="24"/>
  <c r="BA2181" i="24"/>
  <c r="BA2050" i="24"/>
  <c r="BA2049" i="24"/>
  <c r="BA2048" i="24"/>
  <c r="BA2310" i="24"/>
  <c r="BA2309" i="24"/>
  <c r="BA2308" i="24"/>
  <c r="BA2233" i="24"/>
  <c r="BA2102" i="24"/>
  <c r="BA2101" i="24"/>
  <c r="BA2100" i="24"/>
  <c r="BA2596" i="24"/>
  <c r="BA2259" i="24"/>
  <c r="BA2128" i="24"/>
  <c r="BA2127" i="24"/>
  <c r="BA2126" i="24"/>
  <c r="BA2051" i="24"/>
  <c r="BA2595" i="24"/>
  <c r="BA2594" i="24"/>
  <c r="BA2388" i="24"/>
  <c r="BA2285" i="24"/>
  <c r="BA2154" i="24"/>
  <c r="BA2153" i="24"/>
  <c r="BA2152" i="24"/>
  <c r="BA2077" i="24"/>
  <c r="BA2519" i="24"/>
  <c r="BA2387" i="24"/>
  <c r="BA2386" i="24"/>
  <c r="BA2311" i="24"/>
  <c r="BA2180" i="24"/>
  <c r="BA2179" i="24"/>
  <c r="BA2178" i="24"/>
  <c r="BA2103" i="24"/>
  <c r="BA2206" i="24"/>
  <c r="BA2205" i="24"/>
  <c r="BA2204" i="24"/>
  <c r="BA2129" i="24"/>
  <c r="BA2232" i="24"/>
  <c r="BA2231" i="24"/>
  <c r="BA2230" i="24"/>
  <c r="BA2155" i="24"/>
  <c r="BA1999" i="24"/>
  <c r="BA1868" i="24"/>
  <c r="BA1867" i="24"/>
  <c r="BA1866" i="24"/>
  <c r="BA1791" i="24"/>
  <c r="BA1894" i="24"/>
  <c r="BA1893" i="24"/>
  <c r="BA1892" i="24"/>
  <c r="BA1817" i="24"/>
  <c r="BA1920" i="24"/>
  <c r="BA1919" i="24"/>
  <c r="BA1918" i="24"/>
  <c r="BA1843" i="24"/>
  <c r="BA2337" i="24"/>
  <c r="BA2076" i="24"/>
  <c r="BA1946" i="24"/>
  <c r="BA1945" i="24"/>
  <c r="BA1944" i="24"/>
  <c r="BA1869" i="24"/>
  <c r="BA2075" i="24"/>
  <c r="BA2074" i="24"/>
  <c r="BA1972" i="24"/>
  <c r="BA1971" i="24"/>
  <c r="BA1970" i="24"/>
  <c r="BA1895" i="24"/>
  <c r="BA1764" i="24"/>
  <c r="BA1763" i="24"/>
  <c r="BA1762" i="24"/>
  <c r="BA2284" i="24"/>
  <c r="BA1998" i="24"/>
  <c r="BA1997" i="24"/>
  <c r="BA1996" i="24"/>
  <c r="BA1921" i="24"/>
  <c r="BA1790" i="24"/>
  <c r="BA1789" i="24"/>
  <c r="BA1788" i="24"/>
  <c r="BA2025" i="24"/>
  <c r="BA1973" i="24"/>
  <c r="BA1842" i="24"/>
  <c r="BA1841" i="24"/>
  <c r="BA1840" i="24"/>
  <c r="BA1765" i="24"/>
  <c r="BA1815" i="24"/>
  <c r="BA1814" i="24"/>
  <c r="BA1738" i="24"/>
  <c r="BA1661" i="24"/>
  <c r="BA1530" i="24"/>
  <c r="BA1529" i="24"/>
  <c r="BA1528" i="24"/>
  <c r="BA1453" i="24"/>
  <c r="BA2283" i="24"/>
  <c r="BA1687" i="24"/>
  <c r="BA1556" i="24"/>
  <c r="BA1555" i="24"/>
  <c r="BA1554" i="24"/>
  <c r="BA1479" i="24"/>
  <c r="BA1713" i="24"/>
  <c r="BA1582" i="24"/>
  <c r="BA1581" i="24"/>
  <c r="BA1580" i="24"/>
  <c r="BA1505" i="24"/>
  <c r="BA2207" i="24"/>
  <c r="BA1608" i="24"/>
  <c r="BA1607" i="24"/>
  <c r="BA1606" i="24"/>
  <c r="BA1531" i="24"/>
  <c r="BA2024" i="24"/>
  <c r="BA1739" i="24"/>
  <c r="BA1634" i="24"/>
  <c r="BA1633" i="24"/>
  <c r="BA1632" i="24"/>
  <c r="BA1557" i="24"/>
  <c r="BA2282" i="24"/>
  <c r="BA2023" i="24"/>
  <c r="BA2022" i="24"/>
  <c r="BA1947" i="24"/>
  <c r="BA1736" i="24"/>
  <c r="BA1660" i="24"/>
  <c r="BA1659" i="24"/>
  <c r="BA1658" i="24"/>
  <c r="BA1583" i="24"/>
  <c r="BA1452" i="24"/>
  <c r="BA1451" i="24"/>
  <c r="BA1450" i="24"/>
  <c r="BA1816" i="24"/>
  <c r="BA1737" i="24"/>
  <c r="BA1712" i="24"/>
  <c r="BA1711" i="24"/>
  <c r="BA1710" i="24"/>
  <c r="BA1635" i="24"/>
  <c r="BA1504" i="24"/>
  <c r="BA1503" i="24"/>
  <c r="BA1502" i="24"/>
  <c r="BA1685" i="24"/>
  <c r="BA1684" i="24"/>
  <c r="BA1425" i="24"/>
  <c r="BA1322" i="24"/>
  <c r="BA1321" i="24"/>
  <c r="BA1320" i="24"/>
  <c r="BA1245" i="24"/>
  <c r="BA1348" i="24"/>
  <c r="BA1347" i="24"/>
  <c r="BA1346" i="24"/>
  <c r="BA1271" i="24"/>
  <c r="BA1140" i="24"/>
  <c r="BA1139" i="24"/>
  <c r="BA1609" i="24"/>
  <c r="BA1478" i="24"/>
  <c r="BA1427" i="24"/>
  <c r="BA1374" i="24"/>
  <c r="BA1373" i="24"/>
  <c r="BA1372" i="24"/>
  <c r="BA1297" i="24"/>
  <c r="BA1166" i="24"/>
  <c r="BA1165" i="24"/>
  <c r="BA1164" i="24"/>
  <c r="BA1424" i="24"/>
  <c r="BA1349" i="24"/>
  <c r="BA1218" i="24"/>
  <c r="BA1217" i="24"/>
  <c r="BA1216" i="24"/>
  <c r="BA1141" i="24"/>
  <c r="BA1375" i="24"/>
  <c r="BA1244" i="24"/>
  <c r="BA1243" i="24"/>
  <c r="BA1242" i="24"/>
  <c r="BA1167" i="24"/>
  <c r="BA1401" i="24"/>
  <c r="BA1270" i="24"/>
  <c r="BA1269" i="24"/>
  <c r="BA1268" i="24"/>
  <c r="BA1193" i="24"/>
  <c r="BA1686" i="24"/>
  <c r="BA1296" i="24"/>
  <c r="BA1295" i="24"/>
  <c r="BA1294" i="24"/>
  <c r="BA1219" i="24"/>
  <c r="BA1191" i="24"/>
  <c r="BA1190" i="24"/>
  <c r="BA1115" i="24"/>
  <c r="BA984" i="24"/>
  <c r="BA983" i="24"/>
  <c r="BA982" i="24"/>
  <c r="BA907" i="24"/>
  <c r="BA1010" i="24"/>
  <c r="BA1009" i="24"/>
  <c r="BA1008" i="24"/>
  <c r="BA933" i="24"/>
  <c r="BA1036" i="24"/>
  <c r="BA1035" i="24"/>
  <c r="BA1034" i="24"/>
  <c r="BA959" i="24"/>
  <c r="BA1477" i="24"/>
  <c r="BA1426" i="24"/>
  <c r="BA1062" i="24"/>
  <c r="BA1061" i="24"/>
  <c r="BA1060" i="24"/>
  <c r="BA985" i="24"/>
  <c r="BA854" i="24"/>
  <c r="BA853" i="24"/>
  <c r="BA852" i="24"/>
  <c r="BA1323" i="24"/>
  <c r="BA1088" i="24"/>
  <c r="BA1087" i="24"/>
  <c r="BA1086" i="24"/>
  <c r="BA1011" i="24"/>
  <c r="BA880" i="24"/>
  <c r="BA879" i="24"/>
  <c r="BA878" i="24"/>
  <c r="BA1400" i="24"/>
  <c r="BA1114" i="24"/>
  <c r="BA1113" i="24"/>
  <c r="BA1112" i="24"/>
  <c r="BA1037" i="24"/>
  <c r="BA906" i="24"/>
  <c r="BA905" i="24"/>
  <c r="BA904" i="24"/>
  <c r="BA829" i="24"/>
  <c r="BA1399" i="24"/>
  <c r="BA1398" i="24"/>
  <c r="BA1063" i="24"/>
  <c r="BA932" i="24"/>
  <c r="BA931" i="24"/>
  <c r="BA930" i="24"/>
  <c r="BA855" i="24"/>
  <c r="BA777" i="24"/>
  <c r="BA646" i="24"/>
  <c r="BA645" i="24"/>
  <c r="BA644" i="24"/>
  <c r="BA569" i="24"/>
  <c r="BA803" i="24"/>
  <c r="BA672" i="24"/>
  <c r="BA671" i="24"/>
  <c r="BA670" i="24"/>
  <c r="BA595" i="24"/>
  <c r="BA698" i="24"/>
  <c r="BA697" i="24"/>
  <c r="BA696" i="24"/>
  <c r="BA621" i="24"/>
  <c r="BA1089" i="24"/>
  <c r="BA958" i="24"/>
  <c r="BA724" i="24"/>
  <c r="BA723" i="24"/>
  <c r="BA722" i="24"/>
  <c r="BA647" i="24"/>
  <c r="BA957" i="24"/>
  <c r="BA956" i="24"/>
  <c r="BA750" i="24"/>
  <c r="BA749" i="24"/>
  <c r="BA748" i="24"/>
  <c r="BA673" i="24"/>
  <c r="BA542" i="24"/>
  <c r="BA541" i="24"/>
  <c r="BA540" i="24"/>
  <c r="BA1476" i="24"/>
  <c r="BA776" i="24"/>
  <c r="BA775" i="24"/>
  <c r="BA774" i="24"/>
  <c r="BA699" i="24"/>
  <c r="BA568" i="24"/>
  <c r="BA567" i="24"/>
  <c r="BA566" i="24"/>
  <c r="BA1192" i="24"/>
  <c r="BA1138" i="24"/>
  <c r="BA828" i="24"/>
  <c r="BA827" i="24"/>
  <c r="BA826" i="24"/>
  <c r="BA751" i="24"/>
  <c r="BA620" i="24"/>
  <c r="BA619" i="24"/>
  <c r="BA618" i="24"/>
  <c r="BA543" i="24"/>
  <c r="BA593" i="24"/>
  <c r="BA592" i="24"/>
  <c r="BA516" i="24"/>
  <c r="BA515" i="24"/>
  <c r="BA514" i="24"/>
  <c r="BA439" i="24"/>
  <c r="BA308" i="24"/>
  <c r="BA307" i="24"/>
  <c r="BA306" i="24"/>
  <c r="BA881" i="24"/>
  <c r="BA465" i="24"/>
  <c r="BA334" i="24"/>
  <c r="BA333" i="24"/>
  <c r="BA332" i="24"/>
  <c r="BA491" i="24"/>
  <c r="BA360" i="24"/>
  <c r="BA359" i="24"/>
  <c r="BA358" i="24"/>
  <c r="BA283" i="24"/>
  <c r="BA517" i="24"/>
  <c r="BA386" i="24"/>
  <c r="BA385" i="24"/>
  <c r="BA384" i="24"/>
  <c r="BA309" i="24"/>
  <c r="BA725" i="24"/>
  <c r="BA412" i="24"/>
  <c r="BA411" i="24"/>
  <c r="BA410" i="24"/>
  <c r="BA335" i="24"/>
  <c r="BA801" i="24"/>
  <c r="BA800" i="24"/>
  <c r="BA464" i="24"/>
  <c r="BA463" i="24"/>
  <c r="BA462" i="24"/>
  <c r="BA387" i="24"/>
  <c r="BA594" i="24"/>
  <c r="BA490" i="24"/>
  <c r="BA489" i="24"/>
  <c r="BA488" i="24"/>
  <c r="BA413" i="24"/>
  <c r="BA282" i="24"/>
  <c r="BA281" i="24"/>
  <c r="BA280" i="24"/>
  <c r="BB2" i="24"/>
  <c r="BA4" i="24"/>
  <c r="BA607" i="24" s="1"/>
  <c r="BA438" i="24"/>
  <c r="BA802" i="24"/>
  <c r="BA437" i="24"/>
  <c r="BA436" i="24"/>
  <c r="BA361" i="24"/>
  <c r="BA659" i="24"/>
  <c r="AZ137" i="24"/>
  <c r="AZ238" i="24"/>
  <c r="AZ4122" i="24"/>
  <c r="AZ135" i="24"/>
  <c r="AZ105" i="24"/>
  <c r="AZ10" i="24"/>
  <c r="AZ110" i="24"/>
  <c r="AZ274" i="24"/>
  <c r="AZ235" i="24"/>
  <c r="AZ326" i="24"/>
  <c r="AZ4044" i="24"/>
  <c r="AZ4146" i="24"/>
  <c r="AZ3236" i="24"/>
  <c r="AZ161" i="24"/>
  <c r="AZ155" i="24"/>
  <c r="AZ3706" i="24"/>
  <c r="AZ212" i="24"/>
  <c r="AZ2742" i="24"/>
  <c r="BA66" i="24"/>
  <c r="AZ138" i="24"/>
  <c r="AZ185" i="24"/>
  <c r="AZ362" i="24"/>
  <c r="AZ80" i="24" s="1"/>
  <c r="AZ62" i="24"/>
  <c r="AZ3394" i="24"/>
  <c r="AZ230" i="24"/>
  <c r="AZ210" i="24"/>
  <c r="AZ4588" i="24"/>
  <c r="AZ4094" i="24"/>
  <c r="AZ4042" i="24"/>
  <c r="AZ64" i="24"/>
  <c r="AZ166" i="24"/>
  <c r="AZ4200" i="24"/>
  <c r="AZ136" i="24"/>
  <c r="AZ141" i="24"/>
  <c r="AZ237" i="24"/>
  <c r="AZ61" i="24"/>
  <c r="AZ160" i="24"/>
  <c r="AZ37" i="24"/>
  <c r="AZ163" i="24"/>
  <c r="AZ85" i="24"/>
  <c r="AZ950" i="24"/>
  <c r="AZ948" i="24"/>
  <c r="AZ86" i="24"/>
  <c r="AZ4070" i="24"/>
  <c r="AZ255" i="24"/>
  <c r="AZ3678" i="24"/>
  <c r="AZ186" i="24"/>
  <c r="AZ2234" i="24"/>
  <c r="AZ180" i="24" s="1"/>
  <c r="AZ162" i="24"/>
  <c r="AZ3264" i="24"/>
  <c r="AZ4538" i="24"/>
  <c r="AZ38" i="24"/>
  <c r="AZ3160" i="24"/>
  <c r="AZ1782" i="24"/>
  <c r="AZ55" i="24"/>
  <c r="AZ63" i="24"/>
  <c r="AZ111" i="24"/>
  <c r="AZ14" i="24"/>
  <c r="BA3308" i="24" l="1"/>
  <c r="BA3326" i="24" s="1"/>
  <c r="BA2345" i="24"/>
  <c r="BA2033" i="24"/>
  <c r="BA706" i="24"/>
  <c r="BA732" i="24"/>
  <c r="BA3723" i="24"/>
  <c r="BA3490" i="24"/>
  <c r="BA3508" i="24" s="1"/>
  <c r="BA3415" i="24"/>
  <c r="BA1227" i="24"/>
  <c r="BA4271" i="24"/>
  <c r="BA4321" i="24"/>
  <c r="BA503" i="24"/>
  <c r="BA2942" i="24"/>
  <c r="BA2319" i="24"/>
  <c r="BA2656" i="24"/>
  <c r="BA3333" i="24"/>
  <c r="BA2189" i="24"/>
  <c r="BA2763" i="24"/>
  <c r="BA3931" i="24"/>
  <c r="BA4195" i="24"/>
  <c r="BA3203" i="24"/>
  <c r="BA2293" i="24"/>
  <c r="BA1853" i="24"/>
  <c r="BA4425" i="24"/>
  <c r="BA3619" i="24"/>
  <c r="BA656" i="24"/>
  <c r="BA674" i="24" s="1"/>
  <c r="BA1799" i="24"/>
  <c r="BA1983" i="24"/>
  <c r="BA3464" i="24"/>
  <c r="BA3482" i="24" s="1"/>
  <c r="BA3567" i="24"/>
  <c r="BA811" i="24"/>
  <c r="BA1800" i="24"/>
  <c r="BA1818" i="24" s="1"/>
  <c r="BA4506" i="24"/>
  <c r="BA1667" i="24"/>
  <c r="BA2943" i="24"/>
  <c r="BA3178" i="24"/>
  <c r="BA3196" i="24" s="1"/>
  <c r="BA733" i="24"/>
  <c r="BA1881" i="24"/>
  <c r="BA295" i="24"/>
  <c r="BA1075" i="24"/>
  <c r="BA4346" i="24"/>
  <c r="BA788" i="24"/>
  <c r="BA2813" i="24"/>
  <c r="BA2735" i="24"/>
  <c r="BA525" i="24"/>
  <c r="BA1175" i="24"/>
  <c r="BA993" i="24"/>
  <c r="BA253" i="24"/>
  <c r="BA1357" i="24"/>
  <c r="BA1670" i="24"/>
  <c r="BA1688" i="24" s="1"/>
  <c r="BA3985" i="24"/>
  <c r="BA2577" i="24"/>
  <c r="BA1304" i="24"/>
  <c r="BA423" i="24"/>
  <c r="BA4637" i="24"/>
  <c r="BA1877" i="24"/>
  <c r="BA4217" i="24"/>
  <c r="BA2553" i="24"/>
  <c r="BA1643" i="24"/>
  <c r="BA3073" i="24"/>
  <c r="BA2840" i="24"/>
  <c r="BA2858" i="24" s="1"/>
  <c r="BA2059" i="24"/>
  <c r="BA1566" i="24"/>
  <c r="BA1584" i="24" s="1"/>
  <c r="BA1409" i="24"/>
  <c r="BA266" i="24"/>
  <c r="BA1149" i="24"/>
  <c r="BA1852" i="24"/>
  <c r="BA1870" i="24" s="1"/>
  <c r="BA3799" i="24"/>
  <c r="BA2396" i="24"/>
  <c r="BA1151" i="24"/>
  <c r="BA4192" i="24"/>
  <c r="BA4210" i="24" s="1"/>
  <c r="BA3802" i="24"/>
  <c r="BA3820" i="24" s="1"/>
  <c r="BA1023" i="24"/>
  <c r="BA3957" i="24"/>
  <c r="BA1488" i="24"/>
  <c r="BA1506" i="24" s="1"/>
  <c r="BA4611" i="24"/>
  <c r="BA2141" i="24"/>
  <c r="BA2580" i="24"/>
  <c r="BA2598" i="24" s="1"/>
  <c r="BA1903" i="24"/>
  <c r="BA1565" i="24"/>
  <c r="BA941" i="24"/>
  <c r="BA343" i="24"/>
  <c r="BA473" i="24"/>
  <c r="BA760" i="24"/>
  <c r="BA778" i="24" s="1"/>
  <c r="BA711" i="24"/>
  <c r="BA867" i="24"/>
  <c r="BA3387" i="24"/>
  <c r="BA2114" i="24"/>
  <c r="BA1177" i="24"/>
  <c r="BA3958" i="24"/>
  <c r="BA3976" i="24" s="1"/>
  <c r="BA3542" i="24"/>
  <c r="BA3560" i="24" s="1"/>
  <c r="BA4191" i="24"/>
  <c r="BA3932" i="24"/>
  <c r="BA3950" i="24" s="1"/>
  <c r="BA4659" i="24"/>
  <c r="BA4481" i="24"/>
  <c r="BA1669" i="24"/>
  <c r="BA1955" i="24"/>
  <c r="BA1543" i="24"/>
  <c r="BA1020" i="24"/>
  <c r="BA1038" i="24" s="1"/>
  <c r="BA317" i="24"/>
  <c r="BA451" i="24"/>
  <c r="BA1929" i="24"/>
  <c r="BA3439" i="24"/>
  <c r="BA2084" i="24"/>
  <c r="BA917" i="24"/>
  <c r="BA3775" i="24"/>
  <c r="BA1878" i="24"/>
  <c r="BA1896" i="24" s="1"/>
  <c r="BA3905" i="24"/>
  <c r="BA2085" i="24"/>
  <c r="BA4503" i="24"/>
  <c r="BA4373" i="24"/>
  <c r="BA1695" i="24"/>
  <c r="BA1435" i="24"/>
  <c r="BA1045" i="24"/>
  <c r="BA2579" i="24"/>
  <c r="BA2138" i="24"/>
  <c r="BA2156" i="24" s="1"/>
  <c r="BA251" i="24"/>
  <c r="BA373" i="24"/>
  <c r="BA4661" i="24"/>
  <c r="BA3254" i="24"/>
  <c r="BA2006" i="24"/>
  <c r="BA1121" i="24"/>
  <c r="BA3307" i="24"/>
  <c r="BA3698" i="24"/>
  <c r="BA3716" i="24" s="1"/>
  <c r="BA3750" i="24"/>
  <c r="BA3768" i="24" s="1"/>
  <c r="BA4269" i="24"/>
  <c r="BA4348" i="24"/>
  <c r="BA4366" i="24" s="1"/>
  <c r="BA3646" i="24"/>
  <c r="BA3664" i="24" s="1"/>
  <c r="BA1331" i="24"/>
  <c r="BA1254" i="24"/>
  <c r="BA1272" i="24" s="1"/>
  <c r="BA2865" i="24"/>
  <c r="BA2163" i="24"/>
  <c r="BA1487" i="24"/>
  <c r="BA347" i="24"/>
  <c r="BA477" i="24"/>
  <c r="BA265" i="24"/>
  <c r="BA103" i="24"/>
  <c r="BA76" i="24"/>
  <c r="BA102" i="24"/>
  <c r="BA604" i="24"/>
  <c r="BA622" i="24" s="1"/>
  <c r="BA629" i="24"/>
  <c r="BA737" i="24"/>
  <c r="BA53" i="24"/>
  <c r="BA254" i="24"/>
  <c r="BA104" i="24"/>
  <c r="BA4198" i="24"/>
  <c r="BA284" i="24"/>
  <c r="BA4631" i="24"/>
  <c r="BA4558" i="24"/>
  <c r="BA4480" i="24"/>
  <c r="BA4320" i="24"/>
  <c r="BA4163" i="24"/>
  <c r="BA4034" i="24"/>
  <c r="BA4085" i="24"/>
  <c r="BA3804" i="24"/>
  <c r="BA3726" i="24"/>
  <c r="BA3592" i="24"/>
  <c r="BA3621" i="24"/>
  <c r="BA3618" i="24"/>
  <c r="BA3466" i="24"/>
  <c r="BA3257" i="24"/>
  <c r="BA2993" i="24"/>
  <c r="BA3180" i="24"/>
  <c r="BA2811" i="24"/>
  <c r="BA2816" i="24"/>
  <c r="BA2941" i="24"/>
  <c r="BA2738" i="24"/>
  <c r="BA2478" i="24"/>
  <c r="BA2629" i="24"/>
  <c r="BA2582" i="24"/>
  <c r="BA2243" i="24"/>
  <c r="BA2061" i="24"/>
  <c r="BA2113" i="24"/>
  <c r="BA1724" i="24"/>
  <c r="BA2140" i="24"/>
  <c r="BA1953" i="24"/>
  <c r="BA1697" i="24"/>
  <c r="BA1979" i="24"/>
  <c r="BA1568" i="24"/>
  <c r="BA1303" i="24"/>
  <c r="BA1381" i="24"/>
  <c r="BA1407" i="24"/>
  <c r="BA1459" i="24"/>
  <c r="BA1256" i="24"/>
  <c r="BA1126" i="24"/>
  <c r="BA1047" i="24"/>
  <c r="BA784" i="24"/>
  <c r="BA605" i="24"/>
  <c r="BA683" i="24"/>
  <c r="BA840" i="24"/>
  <c r="BA471" i="24"/>
  <c r="BA891" i="24"/>
  <c r="BA397" i="24"/>
  <c r="BA757" i="24"/>
  <c r="BA371" i="24"/>
  <c r="BA1749" i="24"/>
  <c r="BA475" i="24"/>
  <c r="BA1646" i="24"/>
  <c r="BA2348" i="24"/>
  <c r="BA2764" i="24"/>
  <c r="BA1698" i="24"/>
  <c r="BA2863" i="24"/>
  <c r="BA1043" i="24"/>
  <c r="BA1984" i="24"/>
  <c r="BA472" i="24"/>
  <c r="BA1564" i="24"/>
  <c r="BA1958" i="24"/>
  <c r="BA2734" i="24"/>
  <c r="BA2744" i="24" s="1"/>
  <c r="BA762" i="24"/>
  <c r="BA1070" i="24"/>
  <c r="BA1693" i="24"/>
  <c r="BA1772" i="24"/>
  <c r="BA3332" i="24"/>
  <c r="BA4090" i="24"/>
  <c r="BA2036" i="24"/>
  <c r="BA3206" i="24"/>
  <c r="BA3670" i="24"/>
  <c r="BA4246" i="24"/>
  <c r="BA3232" i="24"/>
  <c r="BA3955" i="24"/>
  <c r="BA4609" i="24"/>
  <c r="BA1620" i="24"/>
  <c r="BA3648" i="24"/>
  <c r="BA1590" i="24"/>
  <c r="BA3201" i="24"/>
  <c r="BA4397" i="24"/>
  <c r="BA3309" i="24"/>
  <c r="BA3882" i="24"/>
  <c r="BA4398" i="24"/>
  <c r="BA1823" i="24"/>
  <c r="BA3154" i="24"/>
  <c r="BA4635" i="24"/>
  <c r="BA3826" i="24"/>
  <c r="BA3773" i="24"/>
  <c r="BA4216" i="24"/>
  <c r="BA4527" i="24"/>
  <c r="BA4345" i="24"/>
  <c r="BA4141" i="24"/>
  <c r="BA4060" i="24"/>
  <c r="BA4086" i="24"/>
  <c r="BA4096" i="24" s="1"/>
  <c r="BA3696" i="24"/>
  <c r="BA3856" i="24"/>
  <c r="BA3644" i="24"/>
  <c r="BA3539" i="24"/>
  <c r="BA3544" i="24"/>
  <c r="BA3279" i="24"/>
  <c r="BA3176" i="24"/>
  <c r="BA2971" i="24"/>
  <c r="BA3046" i="24"/>
  <c r="BA2946" i="24"/>
  <c r="BA2916" i="24"/>
  <c r="BA2759" i="24"/>
  <c r="BA2655" i="24"/>
  <c r="BA2369" i="24"/>
  <c r="BA2607" i="24"/>
  <c r="BA2448" i="24"/>
  <c r="BA2322" i="24"/>
  <c r="BA2240" i="24"/>
  <c r="BA2551" i="24"/>
  <c r="BA2270" i="24"/>
  <c r="BA2032" i="24"/>
  <c r="BA2035" i="24"/>
  <c r="BA1931" i="24"/>
  <c r="BA1954" i="24"/>
  <c r="BA1964" i="24" s="1"/>
  <c r="BA1593" i="24"/>
  <c r="BA1281" i="24"/>
  <c r="BA1359" i="24"/>
  <c r="BA1385" i="24"/>
  <c r="BA1334" i="24"/>
  <c r="BA1122" i="24"/>
  <c r="BA1074" i="24"/>
  <c r="BA995" i="24"/>
  <c r="BA839" i="24"/>
  <c r="BA710" i="24"/>
  <c r="BA888" i="24"/>
  <c r="BA1147" i="24"/>
  <c r="BA783" i="24"/>
  <c r="BA449" i="24"/>
  <c r="BA424" i="24"/>
  <c r="BA394" i="24"/>
  <c r="BA502" i="24"/>
  <c r="BA735" i="24"/>
  <c r="BA2088" i="24"/>
  <c r="BA1694" i="24"/>
  <c r="BA2837" i="24"/>
  <c r="BA918" i="24"/>
  <c r="BA1850" i="24"/>
  <c r="BA2915" i="24"/>
  <c r="BA2110" i="24"/>
  <c r="BA501" i="24"/>
  <c r="BA2009" i="24"/>
  <c r="BA2890" i="24"/>
  <c r="BA398" i="24"/>
  <c r="BA1095" i="24"/>
  <c r="BA1824" i="24"/>
  <c r="BA1797" i="24"/>
  <c r="BA3514" i="24"/>
  <c r="BA4215" i="24"/>
  <c r="BA3358" i="24"/>
  <c r="BA4501" i="24"/>
  <c r="BA2295" i="24"/>
  <c r="BA3565" i="24"/>
  <c r="BA4038" i="24"/>
  <c r="BA3487" i="24"/>
  <c r="BA4111" i="24"/>
  <c r="BA1801" i="24"/>
  <c r="BA3150" i="24"/>
  <c r="BA3622" i="24"/>
  <c r="BA4402" i="24"/>
  <c r="BA1489" i="24"/>
  <c r="BA3331" i="24"/>
  <c r="BA4138" i="24"/>
  <c r="BA4450" i="24"/>
  <c r="BA2317" i="24"/>
  <c r="BA3465" i="24"/>
  <c r="BA4193" i="24"/>
  <c r="BA3699" i="24"/>
  <c r="BA3024" i="24"/>
  <c r="BA4605" i="24"/>
  <c r="BA4528" i="24"/>
  <c r="BA4427" i="24"/>
  <c r="BA4350" i="24"/>
  <c r="BA4167" i="24"/>
  <c r="BA4063" i="24"/>
  <c r="BA3981" i="24"/>
  <c r="BA3830" i="24"/>
  <c r="BA3673" i="24"/>
  <c r="BA3570" i="24"/>
  <c r="BA3518" i="24"/>
  <c r="BA3361" i="24"/>
  <c r="BA3306" i="24"/>
  <c r="BA3305" i="24"/>
  <c r="BA2968" i="24"/>
  <c r="BA2972" i="24"/>
  <c r="BA2815" i="24"/>
  <c r="BA2790" i="24"/>
  <c r="BA2737" i="24"/>
  <c r="BA2347" i="24"/>
  <c r="BA2530" i="24"/>
  <c r="BA2374" i="24"/>
  <c r="BA2213" i="24"/>
  <c r="BA2166" i="24"/>
  <c r="BA2292" i="24"/>
  <c r="BA2062" i="24"/>
  <c r="BA2031" i="24"/>
  <c r="BA2010" i="24"/>
  <c r="BA1928" i="24"/>
  <c r="BA1720" i="24"/>
  <c r="BA1771" i="24"/>
  <c r="BA1957" i="24"/>
  <c r="BA1433" i="24"/>
  <c r="BA1356" i="24"/>
  <c r="BA1382" i="24"/>
  <c r="BA1225" i="24"/>
  <c r="BA1048" i="24"/>
  <c r="BA965" i="24"/>
  <c r="BA1073" i="24"/>
  <c r="BA601" i="24"/>
  <c r="BA631" i="24"/>
  <c r="BA913" i="24"/>
  <c r="BA761" i="24"/>
  <c r="BA446" i="24"/>
  <c r="BA476" i="24"/>
  <c r="BA320" i="24"/>
  <c r="BA294" i="24"/>
  <c r="BA319" i="24"/>
  <c r="BA1044" i="24"/>
  <c r="BA3076" i="24"/>
  <c r="BA2162" i="24"/>
  <c r="BA264" i="24"/>
  <c r="BA1277" i="24"/>
  <c r="BA1980" i="24"/>
  <c r="BA1990" i="24" s="1"/>
  <c r="BA2422" i="24"/>
  <c r="BA3071" i="24"/>
  <c r="BA654" i="24"/>
  <c r="BA1226" i="24"/>
  <c r="BA1589" i="24"/>
  <c r="BA1750" i="24"/>
  <c r="BA3436" i="24"/>
  <c r="BA4268" i="24"/>
  <c r="BA814" i="24"/>
  <c r="BA2109" i="24"/>
  <c r="BA3362" i="24"/>
  <c r="BA3774" i="24"/>
  <c r="BA4554" i="24"/>
  <c r="BA3566" i="24"/>
  <c r="BA4008" i="24"/>
  <c r="BA2447" i="24"/>
  <c r="BA3543" i="24"/>
  <c r="BA4242" i="24"/>
  <c r="BA3907" i="24"/>
  <c r="BA4423" i="24"/>
  <c r="BA2266" i="24"/>
  <c r="BA3440" i="24"/>
  <c r="BA4267" i="24"/>
  <c r="BA4610" i="24"/>
  <c r="BA2192" i="24"/>
  <c r="BA3825" i="24"/>
  <c r="BA4137" i="24"/>
  <c r="BA4684" i="24"/>
  <c r="BA3852" i="24"/>
  <c r="BA4479" i="24"/>
  <c r="BA2603" i="24"/>
  <c r="BA2894" i="24"/>
  <c r="BA4714" i="24"/>
  <c r="BA4606" i="24"/>
  <c r="BA4531" i="24"/>
  <c r="BA4453" i="24"/>
  <c r="BA4245" i="24"/>
  <c r="BA4164" i="24"/>
  <c r="BA3904" i="24"/>
  <c r="BA3725" i="24"/>
  <c r="BA3591" i="24"/>
  <c r="BA3695" i="24"/>
  <c r="BA3410" i="24"/>
  <c r="BA3284" i="24"/>
  <c r="BA3335" i="24"/>
  <c r="BA3283" i="24"/>
  <c r="BA3102" i="24"/>
  <c r="BA3050" i="24"/>
  <c r="BA2681" i="24"/>
  <c r="BA2919" i="24"/>
  <c r="BA2712" i="24"/>
  <c r="BA2344" i="24"/>
  <c r="BA2421" i="24"/>
  <c r="BA2789" i="24"/>
  <c r="BA2191" i="24"/>
  <c r="BA2057" i="24"/>
  <c r="BA2218" i="24"/>
  <c r="BA2187" i="24"/>
  <c r="BA1849" i="24"/>
  <c r="BA1876" i="24"/>
  <c r="BA1854" i="24"/>
  <c r="BA1515" i="24"/>
  <c r="BA1746" i="24"/>
  <c r="BA1641" i="24"/>
  <c r="BA1329" i="24"/>
  <c r="BA1282" i="24"/>
  <c r="BA1308" i="24"/>
  <c r="BA1203" i="24"/>
  <c r="BA943" i="24"/>
  <c r="BA1018" i="24"/>
  <c r="BA887" i="24"/>
  <c r="BA579" i="24"/>
  <c r="BA1099" i="24"/>
  <c r="BA731" i="24"/>
  <c r="BA684" i="24"/>
  <c r="BA372" i="24"/>
  <c r="BA367" i="24"/>
  <c r="BA549" i="24"/>
  <c r="BA368" i="24"/>
  <c r="BA2244" i="24"/>
  <c r="BA1412" i="24"/>
  <c r="BA2556" i="24"/>
  <c r="BA970" i="24"/>
  <c r="BA1204" i="24"/>
  <c r="BA290" i="24"/>
  <c r="BA300" i="24" s="1"/>
  <c r="BA1567" i="24"/>
  <c r="BA2400" i="24"/>
  <c r="BA316" i="24"/>
  <c r="BA1021" i="24"/>
  <c r="BA554" i="24"/>
  <c r="BA1251" i="24"/>
  <c r="BA1776" i="24"/>
  <c r="BA2608" i="24"/>
  <c r="BA3409" i="24"/>
  <c r="BA4220" i="24"/>
  <c r="BA341" i="24"/>
  <c r="BA3933" i="24"/>
  <c r="BA527" i="24"/>
  <c r="BA2864" i="24"/>
  <c r="BA3462" i="24"/>
  <c r="BA4142" i="24"/>
  <c r="BA606" i="24"/>
  <c r="BA3647" i="24"/>
  <c r="BA4375" i="24"/>
  <c r="BA2578" i="24"/>
  <c r="BA3205" i="24"/>
  <c r="BA3908" i="24"/>
  <c r="BA4454" i="24"/>
  <c r="BA2711" i="24"/>
  <c r="BA3596" i="24"/>
  <c r="BA4294" i="24"/>
  <c r="BA992" i="24"/>
  <c r="BA3851" i="24"/>
  <c r="BA4194" i="24"/>
  <c r="BA1619" i="24"/>
  <c r="BA3960" i="24"/>
  <c r="BA4557" i="24"/>
  <c r="BA4293" i="24"/>
  <c r="BA4688" i="24"/>
  <c r="BA4584" i="24"/>
  <c r="BA4505" i="24"/>
  <c r="BA4428" i="24"/>
  <c r="BA4272" i="24"/>
  <c r="BA4115" i="24"/>
  <c r="BA4007" i="24"/>
  <c r="BA3881" i="24"/>
  <c r="BA3748" i="24"/>
  <c r="BA3569" i="24"/>
  <c r="BA3492" i="24"/>
  <c r="BA3383" i="24"/>
  <c r="BA3149" i="24"/>
  <c r="BA3019" i="24"/>
  <c r="BA3075" i="24"/>
  <c r="BA2838" i="24"/>
  <c r="BA2659" i="24"/>
  <c r="BA2785" i="24"/>
  <c r="BA2786" i="24"/>
  <c r="BA2399" i="24"/>
  <c r="BA2477" i="24"/>
  <c r="BA2188" i="24"/>
  <c r="BA2452" i="24"/>
  <c r="BA2087" i="24"/>
  <c r="BA2165" i="24"/>
  <c r="BA1827" i="24"/>
  <c r="BA1802" i="24"/>
  <c r="BA1745" i="24"/>
  <c r="BA1672" i="24"/>
  <c r="BA1723" i="24"/>
  <c r="BA1307" i="24"/>
  <c r="BA1173" i="24"/>
  <c r="BA1199" i="24"/>
  <c r="BA1200" i="24"/>
  <c r="BA939" i="24"/>
  <c r="BA940" i="24"/>
  <c r="BA944" i="24"/>
  <c r="BA865" i="24"/>
  <c r="BA576" i="24"/>
  <c r="BA835" i="24"/>
  <c r="BA709" i="24"/>
  <c r="BA575" i="24"/>
  <c r="BA263" i="24"/>
  <c r="BA345" i="24"/>
  <c r="BA63" i="24" s="1"/>
  <c r="BA445" i="24"/>
  <c r="BA393" i="24"/>
  <c r="BA1069" i="24"/>
  <c r="BA289" i="24"/>
  <c r="BA602" i="24"/>
  <c r="BA1671" i="24"/>
  <c r="BA2136" i="24"/>
  <c r="BA657" i="24"/>
  <c r="BA2451" i="24"/>
  <c r="BA628" i="24"/>
  <c r="BA1875" i="24"/>
  <c r="BA1902" i="24"/>
  <c r="BA2058" i="24"/>
  <c r="BA523" i="24"/>
  <c r="BA861" i="24"/>
  <c r="BA2473" i="24"/>
  <c r="BA3669" i="24"/>
  <c r="BA4401" i="24"/>
  <c r="BA2733" i="24"/>
  <c r="BA3384" i="24"/>
  <c r="BA3959" i="24"/>
  <c r="BA836" i="24"/>
  <c r="BA3045" i="24"/>
  <c r="BA3435" i="24"/>
  <c r="BA4190" i="24"/>
  <c r="BA4200" i="24" s="1"/>
  <c r="BA758" i="24"/>
  <c r="BA2812" i="24"/>
  <c r="BA3982" i="24"/>
  <c r="BA4424" i="24"/>
  <c r="BA3227" i="24"/>
  <c r="BA3956" i="24"/>
  <c r="BA4683" i="24"/>
  <c r="BA3049" i="24"/>
  <c r="BA3751" i="24"/>
  <c r="BA4297" i="24"/>
  <c r="BA1828" i="24"/>
  <c r="BA3934" i="24"/>
  <c r="BA4319" i="24"/>
  <c r="BA3517" i="24"/>
  <c r="BA3829" i="24"/>
  <c r="BA4579" i="24"/>
  <c r="BA1255" i="24"/>
  <c r="BA315" i="24"/>
  <c r="BA862" i="24"/>
  <c r="BA2296" i="24"/>
  <c r="BA2630" i="24"/>
  <c r="BA1152" i="24"/>
  <c r="BA2707" i="24"/>
  <c r="BA736" i="24"/>
  <c r="BA1615" i="24"/>
  <c r="BA2005" i="24"/>
  <c r="BA1278" i="24"/>
  <c r="BA1125" i="24"/>
  <c r="BA1434" i="24"/>
  <c r="BA680" i="24"/>
  <c r="BA4502" i="24"/>
  <c r="BA2945" i="24"/>
  <c r="BA3488" i="24"/>
  <c r="BA4112" i="24"/>
  <c r="BA1408" i="24"/>
  <c r="BA3202" i="24"/>
  <c r="BA3212" i="24" s="1"/>
  <c r="BA4189" i="24"/>
  <c r="BA1017" i="24"/>
  <c r="BA3175" i="24"/>
  <c r="BA3986" i="24"/>
  <c r="BA4476" i="24"/>
  <c r="BA2581" i="24"/>
  <c r="BA3310" i="24"/>
  <c r="BA3903" i="24"/>
  <c r="BA4710" i="24"/>
  <c r="BA3228" i="24"/>
  <c r="BA3238" i="24" s="1"/>
  <c r="BA3803" i="24"/>
  <c r="BA2998" i="24"/>
  <c r="BA4371" i="24"/>
  <c r="BA3855" i="24"/>
  <c r="BA1512" i="24"/>
  <c r="BA4636" i="24"/>
  <c r="BA4657" i="24"/>
  <c r="BA4662" i="24"/>
  <c r="BA4583" i="24"/>
  <c r="BA4475" i="24"/>
  <c r="BA4376" i="24"/>
  <c r="BA4298" i="24"/>
  <c r="BA4059" i="24"/>
  <c r="BA4089" i="24"/>
  <c r="BA3929" i="24"/>
  <c r="BA3777" i="24"/>
  <c r="BA3617" i="24"/>
  <c r="BA3674" i="24"/>
  <c r="BA3513" i="24"/>
  <c r="BA3336" i="24"/>
  <c r="BA3280" i="24"/>
  <c r="BA3101" i="24"/>
  <c r="BA2994" i="24"/>
  <c r="BA2868" i="24"/>
  <c r="BA2867" i="24"/>
  <c r="BA2685" i="24"/>
  <c r="BA188" i="24" s="1"/>
  <c r="BA2686" i="24"/>
  <c r="BA2555" i="24"/>
  <c r="BA2373" i="24"/>
  <c r="BA2633" i="24"/>
  <c r="BA2503" i="24"/>
  <c r="BA2269" i="24"/>
  <c r="BA2529" i="24"/>
  <c r="BA1932" i="24"/>
  <c r="BA2526" i="24"/>
  <c r="BA1905" i="24"/>
  <c r="BA1775" i="24"/>
  <c r="BA1464" i="24"/>
  <c r="BA1645" i="24"/>
  <c r="BA1252" i="24"/>
  <c r="BA1230" i="24"/>
  <c r="BA1148" i="24"/>
  <c r="BA1174" i="24"/>
  <c r="BA1438" i="24"/>
  <c r="BA914" i="24"/>
  <c r="BA924" i="24" s="1"/>
  <c r="BA969" i="24"/>
  <c r="BA1355" i="24"/>
  <c r="BA813" i="24"/>
  <c r="BA580" i="24"/>
  <c r="BA632" i="24"/>
  <c r="BA550" i="24"/>
  <c r="BA658" i="24"/>
  <c r="BA528" i="24"/>
  <c r="BA420" i="24"/>
  <c r="BA430" i="24" s="1"/>
  <c r="BA293" i="24"/>
  <c r="BA1485" i="24"/>
  <c r="BA653" i="24"/>
  <c r="BA996" i="24"/>
  <c r="BA2139" i="24"/>
  <c r="BA2634" i="24"/>
  <c r="BA1594" i="24"/>
  <c r="BA2682" i="24"/>
  <c r="BA810" i="24"/>
  <c r="BA1901" i="24"/>
  <c r="BA2604" i="24"/>
  <c r="BA2318" i="24"/>
  <c r="BA2500" i="24"/>
  <c r="BA342" i="24"/>
  <c r="BA1537" i="24"/>
  <c r="BA1668" i="24"/>
  <c r="BA1460" i="24"/>
  <c r="BA1360" i="24"/>
  <c r="BA3123" i="24"/>
  <c r="BA3930" i="24"/>
  <c r="BA1486" i="24"/>
  <c r="BA3020" i="24"/>
  <c r="BA3700" i="24"/>
  <c r="BA1463" i="24"/>
  <c r="BA3747" i="24"/>
  <c r="BA4323" i="24"/>
  <c r="BA1100" i="24"/>
  <c r="BA3461" i="24"/>
  <c r="BA4116" i="24"/>
  <c r="BA4632" i="24"/>
  <c r="BA2760" i="24"/>
  <c r="BA3357" i="24"/>
  <c r="BA4241" i="24"/>
  <c r="BA4709" i="24"/>
  <c r="BA3413" i="24"/>
  <c r="BA3721" i="24"/>
  <c r="BA4372" i="24"/>
  <c r="BA4382" i="24" s="1"/>
  <c r="BA2135" i="24"/>
  <c r="BA3097" i="24"/>
  <c r="BA3877" i="24"/>
  <c r="BA3179" i="24"/>
  <c r="BA1516" i="24"/>
  <c r="BA3072" i="24"/>
  <c r="BA241" i="24"/>
  <c r="BA4687" i="24"/>
  <c r="BA4553" i="24"/>
  <c r="BA4449" i="24"/>
  <c r="BA4324" i="24"/>
  <c r="BA4219" i="24"/>
  <c r="BA4037" i="24"/>
  <c r="BA4011" i="24"/>
  <c r="BA3778" i="24"/>
  <c r="BA3800" i="24"/>
  <c r="BA3595" i="24"/>
  <c r="BA3643" i="24"/>
  <c r="BA3491" i="24"/>
  <c r="BA3253" i="24"/>
  <c r="BA3153" i="24"/>
  <c r="BA2967" i="24"/>
  <c r="BA3023" i="24"/>
  <c r="BA2920" i="24"/>
  <c r="BA2893" i="24"/>
  <c r="BA2708" i="24"/>
  <c r="BA2842" i="24"/>
  <c r="BA2552" i="24"/>
  <c r="BA2370" i="24"/>
  <c r="BA2425" i="24"/>
  <c r="BA2426" i="24"/>
  <c r="BA2265" i="24"/>
  <c r="BA2083" i="24"/>
  <c r="BA2343" i="24"/>
  <c r="BA1798" i="24"/>
  <c r="BA1808" i="24" s="1"/>
  <c r="BA2214" i="24"/>
  <c r="BA2239" i="24"/>
  <c r="BA1719" i="24"/>
  <c r="BA1880" i="24"/>
  <c r="BA1642" i="24"/>
  <c r="BA1178" i="24"/>
  <c r="BA1437" i="24"/>
  <c r="BA1616" i="24"/>
  <c r="BA1229" i="24"/>
  <c r="BA1330" i="24"/>
  <c r="BA892" i="24"/>
  <c r="BA1333" i="24"/>
  <c r="BA787" i="24"/>
  <c r="BA627" i="24"/>
  <c r="BA705" i="24"/>
  <c r="BA1096" i="24"/>
  <c r="BA267" i="24"/>
  <c r="BA419" i="24"/>
  <c r="BA346" i="24"/>
  <c r="BA450" i="24"/>
  <c r="BA1879" i="24"/>
  <c r="BA498" i="24"/>
  <c r="BA991" i="24"/>
  <c r="BA2321" i="24"/>
  <c r="BA2660" i="24"/>
  <c r="BA679" i="24"/>
  <c r="BA1563" i="24"/>
  <c r="BA3098" i="24"/>
  <c r="BA966" i="24"/>
  <c r="BA976" i="24" s="1"/>
  <c r="BA2217" i="24"/>
  <c r="BA2395" i="24"/>
  <c r="BA2161" i="24"/>
  <c r="BA2499" i="24"/>
  <c r="BA524" i="24"/>
  <c r="BA497" i="24"/>
  <c r="BA809" i="24"/>
  <c r="BA1490" i="24"/>
  <c r="BA1511" i="24"/>
  <c r="BA4033" i="24"/>
  <c r="BA4658" i="24"/>
  <c r="BA3128" i="24"/>
  <c r="BA4168" i="24"/>
  <c r="BA1906" i="24"/>
  <c r="BA3231" i="24"/>
  <c r="BA4349" i="24"/>
  <c r="BA1541" i="24"/>
  <c r="BA138" i="24" s="1"/>
  <c r="BA1411" i="24"/>
  <c r="BA2841" i="24"/>
  <c r="BA3414" i="24"/>
  <c r="BA4713" i="24"/>
  <c r="BA3388" i="24"/>
  <c r="BA2474" i="24"/>
  <c r="BA4012" i="24"/>
  <c r="BA4532" i="24"/>
  <c r="BA3722" i="24"/>
  <c r="BA3124" i="24"/>
  <c r="BA3258" i="24"/>
  <c r="BA3540" i="24"/>
  <c r="BA369" i="24"/>
  <c r="BA376" i="24" s="1"/>
  <c r="BA269" i="24"/>
  <c r="BA291" i="24"/>
  <c r="BA298" i="24" s="1"/>
  <c r="BA529" i="24"/>
  <c r="BA425" i="24"/>
  <c r="BA399" i="24"/>
  <c r="BA344" i="24"/>
  <c r="BA685" i="24"/>
  <c r="BA578" i="24"/>
  <c r="BA596" i="24" s="1"/>
  <c r="BA101" i="24"/>
  <c r="BA603" i="24"/>
  <c r="BA708" i="24"/>
  <c r="BA726" i="24" s="1"/>
  <c r="BA682" i="24"/>
  <c r="BA700" i="24" s="1"/>
  <c r="BA945" i="24"/>
  <c r="BA948" i="24" s="1"/>
  <c r="BA893" i="24"/>
  <c r="BA838" i="24"/>
  <c r="BA856" i="24" s="1"/>
  <c r="BA1046" i="24"/>
  <c r="BA1064" i="24" s="1"/>
  <c r="BA1309" i="24"/>
  <c r="BA1283" i="24"/>
  <c r="BA1231" i="24"/>
  <c r="BA1595" i="24"/>
  <c r="BA1851" i="24"/>
  <c r="BA1773" i="24"/>
  <c r="BA1981" i="24"/>
  <c r="BA177" i="24"/>
  <c r="BA2424" i="24"/>
  <c r="BA2442" i="24" s="1"/>
  <c r="BA2190" i="24"/>
  <c r="BA2208" i="24" s="1"/>
  <c r="BA2215" i="24"/>
  <c r="BA2398" i="24"/>
  <c r="BA2416" i="24" s="1"/>
  <c r="BA2449" i="24"/>
  <c r="BA2375" i="24"/>
  <c r="BA2583" i="24"/>
  <c r="BA2765" i="24"/>
  <c r="BA226" i="24"/>
  <c r="BA2839" i="24"/>
  <c r="BA2895" i="24"/>
  <c r="BA3047" i="24"/>
  <c r="BA3125" i="24"/>
  <c r="BA3386" i="24"/>
  <c r="BA3404" i="24" s="1"/>
  <c r="BA3256" i="24"/>
  <c r="BA3274" i="24" s="1"/>
  <c r="BA3879" i="24"/>
  <c r="BA4088" i="24"/>
  <c r="BA4106" i="24" s="1"/>
  <c r="BA4036" i="24"/>
  <c r="BA4054" i="24" s="1"/>
  <c r="BA4013" i="24"/>
  <c r="BA4273" i="24"/>
  <c r="BA4322" i="24"/>
  <c r="BA4340" i="24" s="1"/>
  <c r="BA4377" i="24"/>
  <c r="BA4380" i="24" s="1"/>
  <c r="BA4529" i="24"/>
  <c r="BA4533" i="24"/>
  <c r="BA4608" i="24"/>
  <c r="BA4626" i="24" s="1"/>
  <c r="BA4660" i="24"/>
  <c r="BA4678" i="24" s="1"/>
  <c r="BA4685" i="24"/>
  <c r="AZ30" i="24"/>
  <c r="AZ130" i="24"/>
  <c r="BA4356" i="24"/>
  <c r="BA350" i="24"/>
  <c r="BB3" i="24"/>
  <c r="BA178" i="24"/>
  <c r="BA2219" i="24"/>
  <c r="BA2427" i="24"/>
  <c r="BA2423" i="24"/>
  <c r="BA2631" i="24"/>
  <c r="BA2528" i="24"/>
  <c r="BA2546" i="24" s="1"/>
  <c r="BA2658" i="24"/>
  <c r="BA2676" i="24" s="1"/>
  <c r="BA227" i="24"/>
  <c r="BA3077" i="24"/>
  <c r="BA3411" i="24"/>
  <c r="BA3418" i="24" s="1"/>
  <c r="BA3438" i="24"/>
  <c r="BA3456" i="24" s="1"/>
  <c r="BA3334" i="24"/>
  <c r="BA3352" i="24" s="1"/>
  <c r="BA3337" i="24"/>
  <c r="BA3285" i="24"/>
  <c r="BA3545" i="24"/>
  <c r="BA3828" i="24"/>
  <c r="BA3846" i="24" s="1"/>
  <c r="BA3909" i="24"/>
  <c r="BA4062" i="24"/>
  <c r="BA4080" i="24" s="1"/>
  <c r="BA4117" i="24"/>
  <c r="BA4244" i="24"/>
  <c r="BA4262" i="24" s="1"/>
  <c r="BA4325" i="24"/>
  <c r="BA4429" i="24"/>
  <c r="BA4556" i="24"/>
  <c r="BA4574" i="24" s="1"/>
  <c r="BA4633" i="24"/>
  <c r="BA4689" i="24"/>
  <c r="BA26" i="24"/>
  <c r="BA126" i="24"/>
  <c r="BA51" i="24"/>
  <c r="BA54" i="24"/>
  <c r="BA421" i="24"/>
  <c r="BA552" i="24"/>
  <c r="BA570" i="24" s="1"/>
  <c r="BA789" i="24"/>
  <c r="BA577" i="24"/>
  <c r="BA759" i="24"/>
  <c r="BA968" i="24"/>
  <c r="BA986" i="24" s="1"/>
  <c r="BA915" i="24"/>
  <c r="BA1123" i="24"/>
  <c r="BA1257" i="24"/>
  <c r="BA1384" i="24"/>
  <c r="BA1402" i="24" s="1"/>
  <c r="BA1462" i="24"/>
  <c r="BA1480" i="24" s="1"/>
  <c r="BA1699" i="24"/>
  <c r="BA1826" i="24"/>
  <c r="BA1844" i="24" s="1"/>
  <c r="BA2320" i="24"/>
  <c r="BA2338" i="24" s="1"/>
  <c r="BA1956" i="24"/>
  <c r="BA1974" i="24" s="1"/>
  <c r="BA2268" i="24"/>
  <c r="BA2286" i="24" s="1"/>
  <c r="BA2267" i="24"/>
  <c r="BA179" i="24"/>
  <c r="BA2294" i="24"/>
  <c r="BA2312" i="24" s="1"/>
  <c r="BA2657" i="24"/>
  <c r="BA2557" i="24"/>
  <c r="BA2814" i="24"/>
  <c r="BA2832" i="24" s="1"/>
  <c r="BA2687" i="24"/>
  <c r="BA189" i="24" s="1"/>
  <c r="BA228" i="24"/>
  <c r="BA2918" i="24"/>
  <c r="BA2936" i="24" s="1"/>
  <c r="BA2892" i="24"/>
  <c r="BA2910" i="24" s="1"/>
  <c r="BA3152" i="24"/>
  <c r="BA3170" i="24" s="1"/>
  <c r="BA3207" i="24"/>
  <c r="BA3210" i="24" s="1"/>
  <c r="BA3129" i="24"/>
  <c r="BA3363" i="24"/>
  <c r="BA3282" i="24"/>
  <c r="BA3300" i="24" s="1"/>
  <c r="BA3593" i="24"/>
  <c r="BA3701" i="24"/>
  <c r="BA3831" i="24"/>
  <c r="BA3776" i="24"/>
  <c r="BA3794" i="24" s="1"/>
  <c r="BA3935" i="24"/>
  <c r="BA4065" i="24"/>
  <c r="BA4218" i="24"/>
  <c r="BA4236" i="24" s="1"/>
  <c r="BA4351" i="24"/>
  <c r="BA4347" i="24"/>
  <c r="BA4559" i="24"/>
  <c r="BA4581" i="24"/>
  <c r="BA4607" i="24"/>
  <c r="BA4712" i="24"/>
  <c r="BA4730" i="24" s="1"/>
  <c r="BA4064" i="24"/>
  <c r="BA3127" i="24"/>
  <c r="BA2504" i="24"/>
  <c r="BA1927" i="24"/>
  <c r="BA1542" i="24"/>
  <c r="BA553" i="24"/>
  <c r="BA2709" i="24"/>
  <c r="BA3489" i="24"/>
  <c r="BA2787" i="24"/>
  <c r="BA3961" i="24"/>
  <c r="BA3983" i="24"/>
  <c r="BA4296" i="24"/>
  <c r="BA4314" i="24" s="1"/>
  <c r="BA3385" i="24"/>
  <c r="BA4634" i="24"/>
  <c r="BA4652" i="24" s="1"/>
  <c r="BA3854" i="24"/>
  <c r="BA3872" i="24" s="1"/>
  <c r="BA1540" i="24"/>
  <c r="BA785" i="24"/>
  <c r="BA2397" i="24"/>
  <c r="BA1461" i="24"/>
  <c r="BA292" i="24"/>
  <c r="BA310" i="24" s="1"/>
  <c r="BA1279" i="24"/>
  <c r="BA1825" i="24"/>
  <c r="BA681" i="24"/>
  <c r="BA967" i="24"/>
  <c r="BA974" i="24" s="1"/>
  <c r="BA551" i="24"/>
  <c r="BA27" i="24"/>
  <c r="BA127" i="24"/>
  <c r="BA52" i="24"/>
  <c r="BA29" i="24"/>
  <c r="BA129" i="24"/>
  <c r="BA630" i="24"/>
  <c r="BA648" i="24" s="1"/>
  <c r="BA707" i="24"/>
  <c r="BA812" i="24"/>
  <c r="BA830" i="24" s="1"/>
  <c r="BA581" i="24"/>
  <c r="BA863" i="24"/>
  <c r="BA997" i="24"/>
  <c r="BA1098" i="24"/>
  <c r="BA1116" i="24" s="1"/>
  <c r="BA1332" i="24"/>
  <c r="BA1350" i="24" s="1"/>
  <c r="BA1413" i="24"/>
  <c r="BA1358" i="24"/>
  <c r="BA1376" i="24" s="1"/>
  <c r="BA1569" i="24"/>
  <c r="BA1491" i="24"/>
  <c r="BA151" i="24"/>
  <c r="BA1907" i="24"/>
  <c r="BA1910" i="24" s="1"/>
  <c r="BA1855" i="24"/>
  <c r="BA1748" i="24"/>
  <c r="BA1766" i="24" s="1"/>
  <c r="BA1985" i="24"/>
  <c r="BA2060" i="24"/>
  <c r="BA2078" i="24" s="1"/>
  <c r="BA2297" i="24"/>
  <c r="BA2216" i="24"/>
  <c r="BA2632" i="24"/>
  <c r="BA2650" i="24" s="1"/>
  <c r="BA2323" i="24"/>
  <c r="BA2843" i="24"/>
  <c r="BA2502" i="24"/>
  <c r="BA2520" i="24" s="1"/>
  <c r="BA2761" i="24"/>
  <c r="BA2891" i="24"/>
  <c r="BA2762" i="24"/>
  <c r="BA2780" i="24" s="1"/>
  <c r="BA2944" i="24"/>
  <c r="BA2962" i="24" s="1"/>
  <c r="BA2947" i="24"/>
  <c r="BA2921" i="24"/>
  <c r="BA2973" i="24"/>
  <c r="BA3126" i="24"/>
  <c r="BA3144" i="24" s="1"/>
  <c r="BA3177" i="24"/>
  <c r="BA3281" i="24"/>
  <c r="BA3311" i="24"/>
  <c r="BA3389" i="24"/>
  <c r="BA3568" i="24"/>
  <c r="BA3586" i="24" s="1"/>
  <c r="BA3724" i="24"/>
  <c r="BA3742" i="24" s="1"/>
  <c r="BA3594" i="24"/>
  <c r="BA3612" i="24" s="1"/>
  <c r="BA3749" i="24"/>
  <c r="BA3906" i="24"/>
  <c r="BA3924" i="24" s="1"/>
  <c r="BA3805" i="24"/>
  <c r="BA3853" i="24"/>
  <c r="BA3987" i="24"/>
  <c r="BA4139" i="24"/>
  <c r="BA4247" i="24"/>
  <c r="BA4477" i="24"/>
  <c r="BA3264" i="24"/>
  <c r="BA28" i="24"/>
  <c r="BA128" i="24"/>
  <c r="BA942" i="24"/>
  <c r="BA890" i="24"/>
  <c r="BA908" i="24" s="1"/>
  <c r="BA1127" i="24"/>
  <c r="BA1305" i="24"/>
  <c r="BA1049" i="24"/>
  <c r="BA1153" i="24"/>
  <c r="BA1361" i="24"/>
  <c r="BA1306" i="24"/>
  <c r="BA1324" i="24" s="1"/>
  <c r="BA1176" i="24"/>
  <c r="BA1194" i="24" s="1"/>
  <c r="BA1150" i="24"/>
  <c r="BA1168" i="24" s="1"/>
  <c r="BA1387" i="24"/>
  <c r="BA1617" i="24"/>
  <c r="BA1539" i="24"/>
  <c r="BA1644" i="24"/>
  <c r="BA1662" i="24" s="1"/>
  <c r="BA152" i="24"/>
  <c r="BA1777" i="24"/>
  <c r="BA1930" i="24"/>
  <c r="BA1948" i="24" s="1"/>
  <c r="BA2089" i="24"/>
  <c r="BA2713" i="24"/>
  <c r="BA2242" i="24"/>
  <c r="BA2260" i="24" s="1"/>
  <c r="BA2245" i="24"/>
  <c r="BA2086" i="24"/>
  <c r="BA2104" i="24" s="1"/>
  <c r="BA2349" i="24"/>
  <c r="BA2531" i="24"/>
  <c r="BA2476" i="24"/>
  <c r="BA2494" i="24" s="1"/>
  <c r="BA2479" i="24"/>
  <c r="BA2791" i="24"/>
  <c r="BA2869" i="24"/>
  <c r="BA3021" i="24"/>
  <c r="BA3233" i="24"/>
  <c r="BA3155" i="24"/>
  <c r="BA3467" i="24"/>
  <c r="BA3359" i="24"/>
  <c r="BA3597" i="24"/>
  <c r="BA3623" i="24"/>
  <c r="BA3697" i="24"/>
  <c r="BA3704" i="24" s="1"/>
  <c r="BA4061" i="24"/>
  <c r="BA4035" i="24"/>
  <c r="BA4166" i="24"/>
  <c r="BA4184" i="24" s="1"/>
  <c r="BA4399" i="24"/>
  <c r="BA4451" i="24"/>
  <c r="BA4452" i="24"/>
  <c r="BA4470" i="24" s="1"/>
  <c r="BA4455" i="24"/>
  <c r="BA4504" i="24"/>
  <c r="BA4522" i="24" s="1"/>
  <c r="BA4555" i="24"/>
  <c r="BA4686" i="24"/>
  <c r="BA4704" i="24" s="1"/>
  <c r="BA3878" i="24"/>
  <c r="BA2997" i="24"/>
  <c r="BA2525" i="24"/>
  <c r="BA1538" i="24"/>
  <c r="BA866" i="24"/>
  <c r="BA268" i="24"/>
  <c r="BA3645" i="24"/>
  <c r="BA3412" i="24"/>
  <c r="BA3430" i="24" s="1"/>
  <c r="BA4087" i="24"/>
  <c r="BA4663" i="24"/>
  <c r="BA2111" i="24"/>
  <c r="BA3671" i="24"/>
  <c r="BA3678" i="24" s="1"/>
  <c r="BA3204" i="24"/>
  <c r="BA3222" i="24" s="1"/>
  <c r="BA1436" i="24"/>
  <c r="BA1454" i="24" s="1"/>
  <c r="BA3857" i="24"/>
  <c r="BA2710" i="24"/>
  <c r="BA655" i="24"/>
  <c r="BA1696" i="24"/>
  <c r="BA1714" i="24" s="1"/>
  <c r="BA3048" i="24"/>
  <c r="BA3066" i="24" s="1"/>
  <c r="BA1439" i="24"/>
  <c r="BA500" i="24"/>
  <c r="BA518" i="24" s="1"/>
  <c r="BA318" i="24"/>
  <c r="BA526" i="24"/>
  <c r="BA544" i="24" s="1"/>
  <c r="BA448" i="24"/>
  <c r="BA466" i="24" s="1"/>
  <c r="BA422" i="24"/>
  <c r="BA440" i="24" s="1"/>
  <c r="BA77" i="24"/>
  <c r="BA252" i="24"/>
  <c r="BA633" i="24"/>
  <c r="BA994" i="24"/>
  <c r="BA1012" i="24" s="1"/>
  <c r="BA1071" i="24"/>
  <c r="BA971" i="24"/>
  <c r="BA919" i="24"/>
  <c r="BA1072" i="24"/>
  <c r="BA1090" i="24" s="1"/>
  <c r="BA841" i="24"/>
  <c r="BA1097" i="24"/>
  <c r="BA1201" i="24"/>
  <c r="BA1591" i="24"/>
  <c r="BA1335" i="24"/>
  <c r="BA1205" i="24"/>
  <c r="BA1179" i="24"/>
  <c r="BA154" i="24"/>
  <c r="BA1465" i="24"/>
  <c r="BA1673" i="24"/>
  <c r="BA1618" i="24"/>
  <c r="BA1636" i="24" s="1"/>
  <c r="BA153" i="24"/>
  <c r="BA1747" i="24"/>
  <c r="BA2112" i="24"/>
  <c r="BA2130" i="24" s="1"/>
  <c r="BA1959" i="24"/>
  <c r="BA1962" i="24" s="1"/>
  <c r="BA2137" i="24"/>
  <c r="BA2034" i="24"/>
  <c r="BA2052" i="24" s="1"/>
  <c r="BA2271" i="24"/>
  <c r="BA2164" i="24"/>
  <c r="BA2182" i="24" s="1"/>
  <c r="BA2115" i="24"/>
  <c r="BA2609" i="24"/>
  <c r="BA2505" i="24"/>
  <c r="BA2527" i="24"/>
  <c r="BA2661" i="24"/>
  <c r="BA2817" i="24"/>
  <c r="BA3022" i="24"/>
  <c r="BA3040" i="24" s="1"/>
  <c r="BA3051" i="24"/>
  <c r="BA3181" i="24"/>
  <c r="BA3100" i="24"/>
  <c r="BA3118" i="24" s="1"/>
  <c r="BA3074" i="24"/>
  <c r="BA3092" i="24" s="1"/>
  <c r="BA3230" i="24"/>
  <c r="BA3248" i="24" s="1"/>
  <c r="BA3360" i="24"/>
  <c r="BA3378" i="24" s="1"/>
  <c r="BA3515" i="24"/>
  <c r="BA3441" i="24"/>
  <c r="BA3493" i="24"/>
  <c r="BA3753" i="24"/>
  <c r="BA3675" i="24"/>
  <c r="BA3880" i="24"/>
  <c r="BA3898" i="24" s="1"/>
  <c r="BA4010" i="24"/>
  <c r="BA4028" i="24" s="1"/>
  <c r="BA4140" i="24"/>
  <c r="BA4158" i="24" s="1"/>
  <c r="BA4221" i="24"/>
  <c r="BA4530" i="24"/>
  <c r="BA4548" i="24" s="1"/>
  <c r="BA4585" i="24"/>
  <c r="BA4711" i="24"/>
  <c r="BA79" i="24"/>
  <c r="BA64" i="24"/>
  <c r="BA78" i="24"/>
  <c r="BA786" i="24"/>
  <c r="BA804" i="24" s="1"/>
  <c r="BA734" i="24"/>
  <c r="BA752" i="24" s="1"/>
  <c r="BA1019" i="24"/>
  <c r="BA1101" i="24"/>
  <c r="BA889" i="24"/>
  <c r="BA1410" i="24"/>
  <c r="BA1428" i="24" s="1"/>
  <c r="BA1513" i="24"/>
  <c r="BA1721" i="24"/>
  <c r="BA1647" i="24"/>
  <c r="BA1592" i="24"/>
  <c r="BA1610" i="24" s="1"/>
  <c r="BA1829" i="24"/>
  <c r="BA1774" i="24"/>
  <c r="BA1792" i="24" s="1"/>
  <c r="BA1982" i="24"/>
  <c r="BA2000" i="24" s="1"/>
  <c r="BA1722" i="24"/>
  <c r="BA1740" i="24" s="1"/>
  <c r="BA2007" i="24"/>
  <c r="BA1904" i="24"/>
  <c r="BA1922" i="24" s="1"/>
  <c r="BA2063" i="24"/>
  <c r="BA2037" i="24"/>
  <c r="BA2193" i="24"/>
  <c r="BA2453" i="24"/>
  <c r="BA2606" i="24"/>
  <c r="BA2624" i="24" s="1"/>
  <c r="BA2372" i="24"/>
  <c r="BA2390" i="24" s="1"/>
  <c r="BA2371" i="24"/>
  <c r="BA2684" i="24"/>
  <c r="BA229" i="24"/>
  <c r="BA3099" i="24"/>
  <c r="BA2970" i="24"/>
  <c r="BA2988" i="24" s="1"/>
  <c r="BA3229" i="24"/>
  <c r="BA3103" i="24"/>
  <c r="BA2996" i="24"/>
  <c r="BA3014" i="24" s="1"/>
  <c r="BA3255" i="24"/>
  <c r="BA3151" i="24"/>
  <c r="BA3516" i="24"/>
  <c r="BA3534" i="24" s="1"/>
  <c r="BA3519" i="24"/>
  <c r="BA3672" i="24"/>
  <c r="BA3690" i="24" s="1"/>
  <c r="BA3620" i="24"/>
  <c r="BA3638" i="24" s="1"/>
  <c r="BA3883" i="24"/>
  <c r="BA4091" i="24"/>
  <c r="BA4039" i="24"/>
  <c r="BA4165" i="24"/>
  <c r="BA4169" i="24"/>
  <c r="BA4403" i="24"/>
  <c r="BA4507" i="24"/>
  <c r="BA4580" i="24"/>
  <c r="BA4590" i="24" s="1"/>
  <c r="BA3752" i="24"/>
  <c r="BA2889" i="24"/>
  <c r="BA2291" i="24"/>
  <c r="BA1386" i="24"/>
  <c r="BA1022" i="24"/>
  <c r="BA3541" i="24"/>
  <c r="BA3801" i="24"/>
  <c r="BA3827" i="24"/>
  <c r="BA4113" i="24"/>
  <c r="BA4120" i="24" s="1"/>
  <c r="BA2995" i="24"/>
  <c r="BA4400" i="24"/>
  <c r="BA4418" i="24" s="1"/>
  <c r="BA4299" i="24"/>
  <c r="BA2917" i="24"/>
  <c r="BA3437" i="24"/>
  <c r="BA4295" i="24"/>
  <c r="BA2683" i="24"/>
  <c r="BA4478" i="24"/>
  <c r="BA4496" i="24" s="1"/>
  <c r="BA2475" i="24"/>
  <c r="BA499" i="24"/>
  <c r="BA447" i="24"/>
  <c r="BA454" i="24" s="1"/>
  <c r="BA837" i="24"/>
  <c r="BA2450" i="24"/>
  <c r="BA2468" i="24" s="1"/>
  <c r="BA2605" i="24"/>
  <c r="BA1383" i="24"/>
  <c r="BA1253" i="24"/>
  <c r="BA2008" i="24"/>
  <c r="BA2026" i="24" s="1"/>
  <c r="BA474" i="24"/>
  <c r="BA395" i="24"/>
  <c r="BA321" i="24"/>
  <c r="BA324" i="24" s="1"/>
  <c r="BA396" i="24"/>
  <c r="BA414" i="24" s="1"/>
  <c r="BA370" i="24"/>
  <c r="BA388" i="24" s="1"/>
  <c r="BA815" i="24"/>
  <c r="BA555" i="24"/>
  <c r="BA763" i="24"/>
  <c r="BA1514" i="24"/>
  <c r="BA1532" i="24" s="1"/>
  <c r="BA916" i="24"/>
  <c r="BA934" i="24" s="1"/>
  <c r="BA1124" i="24"/>
  <c r="BA1142" i="24" s="1"/>
  <c r="BA864" i="24"/>
  <c r="BA882" i="24" s="1"/>
  <c r="BA1228" i="24"/>
  <c r="BA1246" i="24" s="1"/>
  <c r="BA1280" i="24"/>
  <c r="BA1298" i="24" s="1"/>
  <c r="BA1202" i="24"/>
  <c r="BA1220" i="24" s="1"/>
  <c r="BA1517" i="24"/>
  <c r="BA1621" i="24"/>
  <c r="BA1803" i="24"/>
  <c r="BA2011" i="24"/>
  <c r="BA1751" i="24"/>
  <c r="BA1725" i="24"/>
  <c r="BA1933" i="24"/>
  <c r="BA176" i="24"/>
  <c r="BA2241" i="24"/>
  <c r="BA2167" i="24"/>
  <c r="BA2501" i="24"/>
  <c r="BA2508" i="24" s="1"/>
  <c r="BA2635" i="24"/>
  <c r="BA2401" i="24"/>
  <c r="BA2346" i="24"/>
  <c r="BA2364" i="24" s="1"/>
  <c r="BA2554" i="24"/>
  <c r="BA2572" i="24" s="1"/>
  <c r="BA2736" i="24"/>
  <c r="BA2754" i="24" s="1"/>
  <c r="BA2739" i="24"/>
  <c r="BA2742" i="24" s="1"/>
  <c r="BA2788" i="24"/>
  <c r="BA2806" i="24" s="1"/>
  <c r="BA2866" i="24"/>
  <c r="BA2884" i="24" s="1"/>
  <c r="BA2999" i="24"/>
  <c r="BA2969" i="24"/>
  <c r="BA3025" i="24"/>
  <c r="BA3259" i="24"/>
  <c r="BA3463" i="24"/>
  <c r="BA3571" i="24"/>
  <c r="BA3649" i="24"/>
  <c r="BA3727" i="24"/>
  <c r="BA3779" i="24"/>
  <c r="BA3984" i="24"/>
  <c r="BA4002" i="24" s="1"/>
  <c r="BA4009" i="24"/>
  <c r="BA4016" i="24" s="1"/>
  <c r="BA4114" i="24"/>
  <c r="BA4132" i="24" s="1"/>
  <c r="BA4143" i="24"/>
  <c r="BA4270" i="24"/>
  <c r="BA4288" i="24" s="1"/>
  <c r="BA4243" i="24"/>
  <c r="BA4374" i="24"/>
  <c r="BA4392" i="24" s="1"/>
  <c r="BA4426" i="24"/>
  <c r="BA4444" i="24" s="1"/>
  <c r="BA4582" i="24"/>
  <c r="BA4600" i="24" s="1"/>
  <c r="BA4715" i="24"/>
  <c r="BA1884" i="24" l="1"/>
  <c r="BA428" i="24"/>
  <c r="BA4406" i="24"/>
  <c r="BA11" i="24"/>
  <c r="BA3158" i="24"/>
  <c r="BA3262" i="24"/>
  <c r="BA3160" i="24"/>
  <c r="BA4172" i="24"/>
  <c r="BA4354" i="24"/>
  <c r="BA922" i="24"/>
  <c r="BA3236" i="24"/>
  <c r="BA39" i="24"/>
  <c r="BA378" i="24"/>
  <c r="BA1522" i="24"/>
  <c r="BA186" i="24"/>
  <c r="BA3392" i="24"/>
  <c r="BA4588" i="24"/>
  <c r="BA161" i="24"/>
  <c r="BA534" i="24"/>
  <c r="BA185" i="24"/>
  <c r="BA235" i="24"/>
  <c r="BA326" i="24"/>
  <c r="BA141" i="24"/>
  <c r="BA116" i="24"/>
  <c r="BA35" i="24"/>
  <c r="BA960" i="24"/>
  <c r="BA105" i="24" s="1"/>
  <c r="BA87" i="24"/>
  <c r="BA4042" i="24"/>
  <c r="BA239" i="24"/>
  <c r="BA336" i="24"/>
  <c r="BA255" i="24" s="1"/>
  <c r="BA237" i="24"/>
  <c r="BA3652" i="24"/>
  <c r="BA4068" i="24"/>
  <c r="BA4146" i="24"/>
  <c r="BA1806" i="24"/>
  <c r="BA2638" i="24"/>
  <c r="BA13" i="24"/>
  <c r="BA113" i="24"/>
  <c r="BA160" i="24"/>
  <c r="BA352" i="24"/>
  <c r="BA60" i="24"/>
  <c r="BA4538" i="24"/>
  <c r="BA3056" i="24"/>
  <c r="BA3706" i="24"/>
  <c r="BA4226" i="24"/>
  <c r="BA1782" i="24"/>
  <c r="BA38" i="24"/>
  <c r="BA532" i="24"/>
  <c r="BA2234" i="24"/>
  <c r="BA180" i="24" s="1"/>
  <c r="BA162" i="24"/>
  <c r="BA139" i="24"/>
  <c r="BA14" i="24"/>
  <c r="BA114" i="24"/>
  <c r="BA2510" i="24"/>
  <c r="BA950" i="24"/>
  <c r="BA85" i="24"/>
  <c r="BA213" i="24"/>
  <c r="BA238" i="24"/>
  <c r="BA2458" i="24"/>
  <c r="BA136" i="24"/>
  <c r="BA36" i="24"/>
  <c r="BA210" i="24"/>
  <c r="BA41" i="24"/>
  <c r="BA16" i="24"/>
  <c r="BA216" i="24"/>
  <c r="BA3394" i="24"/>
  <c r="BA88" i="24"/>
  <c r="BA4174" i="24"/>
  <c r="BA4070" i="24"/>
  <c r="BA112" i="24"/>
  <c r="BA492" i="24"/>
  <c r="BA55" i="24" s="1"/>
  <c r="BA37" i="24"/>
  <c r="BA2702" i="24"/>
  <c r="BA205" i="24" s="1"/>
  <c r="BA187" i="24"/>
  <c r="BA214" i="24"/>
  <c r="BA1558" i="24"/>
  <c r="BA155" i="24" s="1"/>
  <c r="BA137" i="24"/>
  <c r="BA164" i="24"/>
  <c r="BB4729" i="24"/>
  <c r="BB4728" i="24"/>
  <c r="BB4727" i="24"/>
  <c r="BB4726" i="24"/>
  <c r="BB4702" i="24"/>
  <c r="BB4703" i="24"/>
  <c r="BB4701" i="24"/>
  <c r="BB4700" i="24"/>
  <c r="BB4676" i="24"/>
  <c r="BB4675" i="24"/>
  <c r="BB4674" i="24"/>
  <c r="BB4650" i="24"/>
  <c r="BB4649" i="24"/>
  <c r="BB4648" i="24"/>
  <c r="BB4677" i="24"/>
  <c r="BB4651" i="24"/>
  <c r="BB4624" i="24"/>
  <c r="BB4623" i="24"/>
  <c r="BB4622" i="24"/>
  <c r="BB4625" i="24"/>
  <c r="BB4573" i="24"/>
  <c r="BB4599" i="24"/>
  <c r="BB4598" i="24"/>
  <c r="BB4597" i="24"/>
  <c r="BB4572" i="24"/>
  <c r="BB4570" i="24"/>
  <c r="BB4546" i="24"/>
  <c r="BB4596" i="24"/>
  <c r="BB4547" i="24"/>
  <c r="BB4571" i="24"/>
  <c r="BB4521" i="24"/>
  <c r="BB4544" i="24"/>
  <c r="BB4518" i="24"/>
  <c r="BB4495" i="24"/>
  <c r="BB4519" i="24"/>
  <c r="BB4520" i="24"/>
  <c r="BB4545" i="24"/>
  <c r="BB4494" i="24"/>
  <c r="BB4493" i="24"/>
  <c r="BB4466" i="24"/>
  <c r="BB4492" i="24"/>
  <c r="BB4467" i="24"/>
  <c r="BB4469" i="24"/>
  <c r="BB4416" i="24"/>
  <c r="BB4415" i="24"/>
  <c r="BB4440" i="24"/>
  <c r="BB4468" i="24"/>
  <c r="BB4417" i="24"/>
  <c r="BB4441" i="24"/>
  <c r="BB4443" i="24"/>
  <c r="BB4442" i="24"/>
  <c r="BB4390" i="24"/>
  <c r="BB4389" i="24"/>
  <c r="BB4388" i="24"/>
  <c r="BB4391" i="24"/>
  <c r="BB4338" i="24"/>
  <c r="BB4337" i="24"/>
  <c r="BB4336" i="24"/>
  <c r="BB4414" i="24"/>
  <c r="BB4364" i="24"/>
  <c r="BB4363" i="24"/>
  <c r="BB4362" i="24"/>
  <c r="BB4365" i="24"/>
  <c r="BB4339" i="24"/>
  <c r="BB4287" i="24"/>
  <c r="BB4313" i="24"/>
  <c r="BB4286" i="24"/>
  <c r="BB4285" i="24"/>
  <c r="BB4284" i="24"/>
  <c r="BB4312" i="24"/>
  <c r="BB4311" i="24"/>
  <c r="BB4310" i="24"/>
  <c r="BB4260" i="24"/>
  <c r="BB4261" i="24"/>
  <c r="BB4259" i="24"/>
  <c r="BB4208" i="24"/>
  <c r="BB4207" i="24"/>
  <c r="BB4206" i="24"/>
  <c r="BB4234" i="24"/>
  <c r="BB4233" i="24"/>
  <c r="BB4232" i="24"/>
  <c r="BB4258" i="24"/>
  <c r="BB4209" i="24"/>
  <c r="BB4235" i="24"/>
  <c r="BB4156" i="24"/>
  <c r="BB4182" i="24"/>
  <c r="BB4181" i="24"/>
  <c r="BB4180" i="24"/>
  <c r="BB4131" i="24"/>
  <c r="BB4157" i="24"/>
  <c r="BB4183" i="24"/>
  <c r="BB4130" i="24"/>
  <c r="BB4129" i="24"/>
  <c r="BB4128" i="24"/>
  <c r="BB4154" i="24"/>
  <c r="BB4104" i="24"/>
  <c r="BB4103" i="24"/>
  <c r="BB4102" i="24"/>
  <c r="BB4105" i="24"/>
  <c r="BB4155" i="24"/>
  <c r="BB4078" i="24"/>
  <c r="BB4053" i="24"/>
  <c r="BB4079" i="24"/>
  <c r="BB4077" i="24"/>
  <c r="BB3974" i="24"/>
  <c r="BB3973" i="24"/>
  <c r="BB3972" i="24"/>
  <c r="BB4000" i="24"/>
  <c r="BB3999" i="24"/>
  <c r="BB3998" i="24"/>
  <c r="BB4076" i="24"/>
  <c r="BB4026" i="24"/>
  <c r="BB4025" i="24"/>
  <c r="BB4024" i="24"/>
  <c r="BB4001" i="24"/>
  <c r="BB4027" i="24"/>
  <c r="BB4052" i="24"/>
  <c r="BB3922" i="24"/>
  <c r="BB3921" i="24"/>
  <c r="BB3920" i="24"/>
  <c r="BB4051" i="24"/>
  <c r="BB4050" i="24"/>
  <c r="BB3948" i="24"/>
  <c r="BB3947" i="24"/>
  <c r="BB3946" i="24"/>
  <c r="BB3975" i="24"/>
  <c r="BB3949" i="24"/>
  <c r="BB3923" i="24"/>
  <c r="BB3895" i="24"/>
  <c r="BB3870" i="24"/>
  <c r="BB3869" i="24"/>
  <c r="BB3868" i="24"/>
  <c r="BB3897" i="24"/>
  <c r="BB3845" i="24"/>
  <c r="BB3896" i="24"/>
  <c r="BB3871" i="24"/>
  <c r="BB3894" i="24"/>
  <c r="BB3844" i="24"/>
  <c r="BB3843" i="24"/>
  <c r="BB3842" i="24"/>
  <c r="BB3740" i="24"/>
  <c r="BB3739" i="24"/>
  <c r="BB3738" i="24"/>
  <c r="BB3766" i="24"/>
  <c r="BB3765" i="24"/>
  <c r="BB3764" i="24"/>
  <c r="BB3792" i="24"/>
  <c r="BB3791" i="24"/>
  <c r="BB3790" i="24"/>
  <c r="BB3715" i="24"/>
  <c r="BB3818" i="24"/>
  <c r="BB3817" i="24"/>
  <c r="BB3816" i="24"/>
  <c r="BB3741" i="24"/>
  <c r="BB3767" i="24"/>
  <c r="BB3793" i="24"/>
  <c r="BB3819" i="24"/>
  <c r="BB3688" i="24"/>
  <c r="BB3687" i="24"/>
  <c r="BB3686" i="24"/>
  <c r="BB3713" i="24"/>
  <c r="BB3712" i="24"/>
  <c r="BB3584" i="24"/>
  <c r="BB3583" i="24"/>
  <c r="BB3582" i="24"/>
  <c r="BB3610" i="24"/>
  <c r="BB3609" i="24"/>
  <c r="BB3608" i="24"/>
  <c r="BB3636" i="24"/>
  <c r="BB3635" i="24"/>
  <c r="BB3634" i="24"/>
  <c r="BB3559" i="24"/>
  <c r="BB3662" i="24"/>
  <c r="BB3661" i="24"/>
  <c r="BB3660" i="24"/>
  <c r="BB3585" i="24"/>
  <c r="BB3611" i="24"/>
  <c r="BB3663" i="24"/>
  <c r="BB3532" i="24"/>
  <c r="BB3531" i="24"/>
  <c r="BB3530" i="24"/>
  <c r="BB3714" i="24"/>
  <c r="BB3558" i="24"/>
  <c r="BB3557" i="24"/>
  <c r="BB3556" i="24"/>
  <c r="BB3454" i="24"/>
  <c r="BB3453" i="24"/>
  <c r="BB3452" i="24"/>
  <c r="BB3480" i="24"/>
  <c r="BB3479" i="24"/>
  <c r="BB3478" i="24"/>
  <c r="BB3403" i="24"/>
  <c r="BB3506" i="24"/>
  <c r="BB3505" i="24"/>
  <c r="BB3504" i="24"/>
  <c r="BB3429" i="24"/>
  <c r="BB3455" i="24"/>
  <c r="BB3689" i="24"/>
  <c r="BB3637" i="24"/>
  <c r="BB3481" i="24"/>
  <c r="BB3507" i="24"/>
  <c r="BB3402" i="24"/>
  <c r="BB3401" i="24"/>
  <c r="BB3400" i="24"/>
  <c r="BB3533" i="24"/>
  <c r="BB3377" i="24"/>
  <c r="BB3428" i="24"/>
  <c r="BB3272" i="24"/>
  <c r="BB3271" i="24"/>
  <c r="BB3270" i="24"/>
  <c r="BB3426" i="24"/>
  <c r="BB3376" i="24"/>
  <c r="BB3298" i="24"/>
  <c r="BB3297" i="24"/>
  <c r="BB3296" i="24"/>
  <c r="BB3324" i="24"/>
  <c r="BB3323" i="24"/>
  <c r="BB3322" i="24"/>
  <c r="BB3247" i="24"/>
  <c r="BB3350" i="24"/>
  <c r="BB3349" i="24"/>
  <c r="BB3348" i="24"/>
  <c r="BB3273" i="24"/>
  <c r="BB3427" i="24"/>
  <c r="BB3325" i="24"/>
  <c r="BB3351" i="24"/>
  <c r="BB3220" i="24"/>
  <c r="BB3219" i="24"/>
  <c r="BB3218" i="24"/>
  <c r="BB3143" i="24"/>
  <c r="BB3244" i="24"/>
  <c r="BB3169" i="24"/>
  <c r="BB3195" i="24"/>
  <c r="BB3221" i="24"/>
  <c r="BB3116" i="24"/>
  <c r="BB3115" i="24"/>
  <c r="BB3114" i="24"/>
  <c r="BB3375" i="24"/>
  <c r="BB3374" i="24"/>
  <c r="BB3299" i="24"/>
  <c r="BB3246" i="24"/>
  <c r="BB3168" i="24"/>
  <c r="BB3167" i="24"/>
  <c r="BB3166" i="24"/>
  <c r="BB3245" i="24"/>
  <c r="BB3194" i="24"/>
  <c r="BB3193" i="24"/>
  <c r="BB3192" i="24"/>
  <c r="BB3117" i="24"/>
  <c r="BB3140" i="24"/>
  <c r="BB2986" i="24"/>
  <c r="BB2985" i="24"/>
  <c r="BB2984" i="24"/>
  <c r="BB3141" i="24"/>
  <c r="BB3038" i="24"/>
  <c r="BB3037" i="24"/>
  <c r="BB3036" i="24"/>
  <c r="BB2961" i="24"/>
  <c r="BB3142" i="24"/>
  <c r="BB3064" i="24"/>
  <c r="BB3063" i="24"/>
  <c r="BB3062" i="24"/>
  <c r="BB2987" i="24"/>
  <c r="BB3090" i="24"/>
  <c r="BB3089" i="24"/>
  <c r="BB3088" i="24"/>
  <c r="BB3013" i="24"/>
  <c r="BB3039" i="24"/>
  <c r="BB3065" i="24"/>
  <c r="BB3091" i="24"/>
  <c r="BB2960" i="24"/>
  <c r="BB3011" i="24"/>
  <c r="BB3010" i="24"/>
  <c r="BB2830" i="24"/>
  <c r="BB2829" i="24"/>
  <c r="BB2828" i="24"/>
  <c r="BB2959" i="24"/>
  <c r="BB2856" i="24"/>
  <c r="BB2855" i="24"/>
  <c r="BB2854" i="24"/>
  <c r="BB2882" i="24"/>
  <c r="BB2881" i="24"/>
  <c r="BB2880" i="24"/>
  <c r="BB2805" i="24"/>
  <c r="BB2908" i="24"/>
  <c r="BB2907" i="24"/>
  <c r="BB2906" i="24"/>
  <c r="BB2831" i="24"/>
  <c r="BB2934" i="24"/>
  <c r="BB2933" i="24"/>
  <c r="BB2932" i="24"/>
  <c r="BB2857" i="24"/>
  <c r="BB2883" i="24"/>
  <c r="BB2909" i="24"/>
  <c r="BB2752" i="24"/>
  <c r="BB2751" i="24"/>
  <c r="BB2750" i="24"/>
  <c r="BB2675" i="24"/>
  <c r="BB3012" i="24"/>
  <c r="BB2778" i="24"/>
  <c r="BB2777" i="24"/>
  <c r="BB2776" i="24"/>
  <c r="BB2701" i="24"/>
  <c r="BB204" i="24" s="1"/>
  <c r="BB2727" i="24"/>
  <c r="BB2958" i="24"/>
  <c r="BB2803" i="24"/>
  <c r="BB2753" i="24"/>
  <c r="BB2779" i="24"/>
  <c r="BB2935" i="24"/>
  <c r="BB2804" i="24"/>
  <c r="BB2802" i="24"/>
  <c r="BB2700" i="24"/>
  <c r="BB203" i="24" s="1"/>
  <c r="BB2699" i="24"/>
  <c r="BB202" i="24" s="1"/>
  <c r="BB2698" i="24"/>
  <c r="BB201" i="24" s="1"/>
  <c r="BB2726" i="24"/>
  <c r="BB2725" i="24"/>
  <c r="BB2724" i="24"/>
  <c r="BB2673" i="24"/>
  <c r="BB2648" i="24"/>
  <c r="BB2646" i="24"/>
  <c r="BB2571" i="24"/>
  <c r="BB2440" i="24"/>
  <c r="BB2439" i="24"/>
  <c r="BB2438" i="24"/>
  <c r="BB2363" i="24"/>
  <c r="BB2674" i="24"/>
  <c r="BB2597" i="24"/>
  <c r="BB2466" i="24"/>
  <c r="BB2465" i="24"/>
  <c r="BB2464" i="24"/>
  <c r="BB2389" i="24"/>
  <c r="BB2623" i="24"/>
  <c r="BB2492" i="24"/>
  <c r="BB2491" i="24"/>
  <c r="BB2490" i="24"/>
  <c r="BB2415" i="24"/>
  <c r="BB2518" i="24"/>
  <c r="BB2517" i="24"/>
  <c r="BB2516" i="24"/>
  <c r="BB2441" i="24"/>
  <c r="BB2544" i="24"/>
  <c r="BB2543" i="24"/>
  <c r="BB2542" i="24"/>
  <c r="BB2467" i="24"/>
  <c r="BB2336" i="24"/>
  <c r="BB2649" i="24"/>
  <c r="BB2647" i="24"/>
  <c r="BB2570" i="24"/>
  <c r="BB2569" i="24"/>
  <c r="BB2568" i="24"/>
  <c r="BB2493" i="24"/>
  <c r="BB2362" i="24"/>
  <c r="BB2361" i="24"/>
  <c r="BB2360" i="24"/>
  <c r="BB2672" i="24"/>
  <c r="BB2596" i="24"/>
  <c r="BB2595" i="24"/>
  <c r="BB2594" i="24"/>
  <c r="BB2519" i="24"/>
  <c r="BB2388" i="24"/>
  <c r="BB2387" i="24"/>
  <c r="BB2386" i="24"/>
  <c r="BB2414" i="24"/>
  <c r="BB2337" i="24"/>
  <c r="BB2284" i="24"/>
  <c r="BB2283" i="24"/>
  <c r="BB2282" i="24"/>
  <c r="BB2207" i="24"/>
  <c r="BB2076" i="24"/>
  <c r="BB2075" i="24"/>
  <c r="BB2074" i="24"/>
  <c r="BB2259" i="24"/>
  <c r="BB2128" i="24"/>
  <c r="BB2127" i="24"/>
  <c r="BB2126" i="24"/>
  <c r="BB2051" i="24"/>
  <c r="BB2335" i="24"/>
  <c r="BB2285" i="24"/>
  <c r="BB2154" i="24"/>
  <c r="BB2153" i="24"/>
  <c r="BB2152" i="24"/>
  <c r="BB2077" i="24"/>
  <c r="BB2334" i="24"/>
  <c r="BB2311" i="24"/>
  <c r="BB2180" i="24"/>
  <c r="BB2179" i="24"/>
  <c r="BB2178" i="24"/>
  <c r="BB2103" i="24"/>
  <c r="BB2206" i="24"/>
  <c r="BB2205" i="24"/>
  <c r="BB2204" i="24"/>
  <c r="BB2129" i="24"/>
  <c r="BB2622" i="24"/>
  <c r="BB2545" i="24"/>
  <c r="BB2232" i="24"/>
  <c r="BB2231" i="24"/>
  <c r="BB2230" i="24"/>
  <c r="BB2155" i="24"/>
  <c r="BB2621" i="24"/>
  <c r="BB2620" i="24"/>
  <c r="BB2258" i="24"/>
  <c r="BB2257" i="24"/>
  <c r="BB2256" i="24"/>
  <c r="BB2181" i="24"/>
  <c r="BB2050" i="24"/>
  <c r="BB2049" i="24"/>
  <c r="BB2048" i="24"/>
  <c r="BB2233" i="24"/>
  <c r="BB2101" i="24"/>
  <c r="BB2100" i="24"/>
  <c r="BB1894" i="24"/>
  <c r="BB1893" i="24"/>
  <c r="BB1892" i="24"/>
  <c r="BB1817" i="24"/>
  <c r="BB2310" i="24"/>
  <c r="BB1920" i="24"/>
  <c r="BB1919" i="24"/>
  <c r="BB1918" i="24"/>
  <c r="BB1843" i="24"/>
  <c r="BB2309" i="24"/>
  <c r="BB2308" i="24"/>
  <c r="BB1946" i="24"/>
  <c r="BB1945" i="24"/>
  <c r="BB1944" i="24"/>
  <c r="BB1869" i="24"/>
  <c r="BB1738" i="24"/>
  <c r="BB1737" i="24"/>
  <c r="BB1736" i="24"/>
  <c r="BB2412" i="24"/>
  <c r="BB1972" i="24"/>
  <c r="BB1971" i="24"/>
  <c r="BB1970" i="24"/>
  <c r="BB1895" i="24"/>
  <c r="BB1764" i="24"/>
  <c r="BB1763" i="24"/>
  <c r="BB1998" i="24"/>
  <c r="BB1997" i="24"/>
  <c r="BB1996" i="24"/>
  <c r="BB1921" i="24"/>
  <c r="BB1790" i="24"/>
  <c r="BB1789" i="24"/>
  <c r="BB1788" i="24"/>
  <c r="BB2024" i="24"/>
  <c r="BB2023" i="24"/>
  <c r="BB2022" i="24"/>
  <c r="BB1947" i="24"/>
  <c r="BB1816" i="24"/>
  <c r="BB1815" i="24"/>
  <c r="BB1814" i="24"/>
  <c r="BB1739" i="24"/>
  <c r="BB2413" i="24"/>
  <c r="BB2102" i="24"/>
  <c r="BB1999" i="24"/>
  <c r="BB1868" i="24"/>
  <c r="BB1867" i="24"/>
  <c r="BB1866" i="24"/>
  <c r="BB1791" i="24"/>
  <c r="BB1973" i="24"/>
  <c r="BB1687" i="24"/>
  <c r="BB1556" i="24"/>
  <c r="BB1555" i="24"/>
  <c r="BB1554" i="24"/>
  <c r="BB1479" i="24"/>
  <c r="BB1765" i="24"/>
  <c r="BB1762" i="24"/>
  <c r="BB1713" i="24"/>
  <c r="BB1582" i="24"/>
  <c r="BB1581" i="24"/>
  <c r="BB1580" i="24"/>
  <c r="BB1505" i="24"/>
  <c r="BB1608" i="24"/>
  <c r="BB1607" i="24"/>
  <c r="BB1606" i="24"/>
  <c r="BB1531" i="24"/>
  <c r="BB1842" i="24"/>
  <c r="BB1634" i="24"/>
  <c r="BB1633" i="24"/>
  <c r="BB1632" i="24"/>
  <c r="BB1557" i="24"/>
  <c r="BB1841" i="24"/>
  <c r="BB1840" i="24"/>
  <c r="BB1660" i="24"/>
  <c r="BB1659" i="24"/>
  <c r="BB1658" i="24"/>
  <c r="BB1583" i="24"/>
  <c r="BB1452" i="24"/>
  <c r="BB1451" i="24"/>
  <c r="BB1686" i="24"/>
  <c r="BB1685" i="24"/>
  <c r="BB1684" i="24"/>
  <c r="BB1609" i="24"/>
  <c r="BB1478" i="24"/>
  <c r="BB1477" i="24"/>
  <c r="BB1476" i="24"/>
  <c r="BB2025" i="24"/>
  <c r="BB1661" i="24"/>
  <c r="BB1530" i="24"/>
  <c r="BB1529" i="24"/>
  <c r="BB1528" i="24"/>
  <c r="BB1348" i="24"/>
  <c r="BB1347" i="24"/>
  <c r="BB1346" i="24"/>
  <c r="BB1271" i="24"/>
  <c r="BB1140" i="24"/>
  <c r="BB1139" i="24"/>
  <c r="BB1450" i="24"/>
  <c r="BB1427" i="24"/>
  <c r="BB1374" i="24"/>
  <c r="BB1373" i="24"/>
  <c r="BB1372" i="24"/>
  <c r="BB1297" i="24"/>
  <c r="BB1166" i="24"/>
  <c r="BB1165" i="24"/>
  <c r="BB1164" i="24"/>
  <c r="BB1712" i="24"/>
  <c r="BB1426" i="24"/>
  <c r="BB1400" i="24"/>
  <c r="BB1399" i="24"/>
  <c r="BB1398" i="24"/>
  <c r="BB1323" i="24"/>
  <c r="BB1192" i="24"/>
  <c r="BB1191" i="24"/>
  <c r="BB1190" i="24"/>
  <c r="BB1375" i="24"/>
  <c r="BB1244" i="24"/>
  <c r="BB1243" i="24"/>
  <c r="BB1242" i="24"/>
  <c r="BB1167" i="24"/>
  <c r="BB1401" i="24"/>
  <c r="BB1270" i="24"/>
  <c r="BB1269" i="24"/>
  <c r="BB1268" i="24"/>
  <c r="BB1193" i="24"/>
  <c r="BB1504" i="24"/>
  <c r="BB1453" i="24"/>
  <c r="BB1296" i="24"/>
  <c r="BB1295" i="24"/>
  <c r="BB1294" i="24"/>
  <c r="BB1219" i="24"/>
  <c r="BB1503" i="24"/>
  <c r="BB1502" i="24"/>
  <c r="BB1425" i="24"/>
  <c r="BB1322" i="24"/>
  <c r="BB1321" i="24"/>
  <c r="BB1320" i="24"/>
  <c r="BB1245" i="24"/>
  <c r="BB1710" i="24"/>
  <c r="BB1010" i="24"/>
  <c r="BB1009" i="24"/>
  <c r="BB1008" i="24"/>
  <c r="BB933" i="24"/>
  <c r="BB1635" i="24"/>
  <c r="BB1141" i="24"/>
  <c r="BB1036" i="24"/>
  <c r="BB1035" i="24"/>
  <c r="BB1034" i="24"/>
  <c r="BB959" i="24"/>
  <c r="BB1424" i="24"/>
  <c r="BB1062" i="24"/>
  <c r="BB1061" i="24"/>
  <c r="BB1060" i="24"/>
  <c r="BB985" i="24"/>
  <c r="BB854" i="24"/>
  <c r="BB853" i="24"/>
  <c r="BB852" i="24"/>
  <c r="BB1218" i="24"/>
  <c r="BB1088" i="24"/>
  <c r="BB1087" i="24"/>
  <c r="BB1086" i="24"/>
  <c r="BB1011" i="24"/>
  <c r="BB880" i="24"/>
  <c r="BB879" i="24"/>
  <c r="BB878" i="24"/>
  <c r="BB1711" i="24"/>
  <c r="BB1217" i="24"/>
  <c r="BB1216" i="24"/>
  <c r="BB1114" i="24"/>
  <c r="BB1113" i="24"/>
  <c r="BB1112" i="24"/>
  <c r="BB1037" i="24"/>
  <c r="BB906" i="24"/>
  <c r="BB905" i="24"/>
  <c r="BB904" i="24"/>
  <c r="BB1063" i="24"/>
  <c r="BB932" i="24"/>
  <c r="BB931" i="24"/>
  <c r="BB930" i="24"/>
  <c r="BB855" i="24"/>
  <c r="BB1138" i="24"/>
  <c r="BB1089" i="24"/>
  <c r="BB958" i="24"/>
  <c r="BB957" i="24"/>
  <c r="BB956" i="24"/>
  <c r="BB881" i="24"/>
  <c r="BB803" i="24"/>
  <c r="BB672" i="24"/>
  <c r="BB671" i="24"/>
  <c r="BB670" i="24"/>
  <c r="BB595" i="24"/>
  <c r="BB698" i="24"/>
  <c r="BB697" i="24"/>
  <c r="BB696" i="24"/>
  <c r="BB621" i="24"/>
  <c r="BB829" i="24"/>
  <c r="BB724" i="24"/>
  <c r="BB723" i="24"/>
  <c r="BB722" i="24"/>
  <c r="BB647" i="24"/>
  <c r="BB750" i="24"/>
  <c r="BB749" i="24"/>
  <c r="BB748" i="24"/>
  <c r="BB673" i="24"/>
  <c r="BB542" i="24"/>
  <c r="BB541" i="24"/>
  <c r="BB540" i="24"/>
  <c r="BB1115" i="24"/>
  <c r="BB776" i="24"/>
  <c r="BB775" i="24"/>
  <c r="BB774" i="24"/>
  <c r="BB699" i="24"/>
  <c r="BB568" i="24"/>
  <c r="BB567" i="24"/>
  <c r="BB566" i="24"/>
  <c r="BB802" i="24"/>
  <c r="BB801" i="24"/>
  <c r="BB800" i="24"/>
  <c r="BB725" i="24"/>
  <c r="BB594" i="24"/>
  <c r="BB593" i="24"/>
  <c r="BB592" i="24"/>
  <c r="BB1349" i="24"/>
  <c r="BB983" i="24"/>
  <c r="BB982" i="24"/>
  <c r="BB907" i="24"/>
  <c r="BB777" i="24"/>
  <c r="BB646" i="24"/>
  <c r="BB645" i="24"/>
  <c r="BB644" i="24"/>
  <c r="BB569" i="24"/>
  <c r="BB828" i="24"/>
  <c r="BB465" i="24"/>
  <c r="BB334" i="24"/>
  <c r="BB333" i="24"/>
  <c r="BB332" i="24"/>
  <c r="BB827" i="24"/>
  <c r="BB826" i="24"/>
  <c r="BB491" i="24"/>
  <c r="BB360" i="24"/>
  <c r="BB359" i="24"/>
  <c r="BB358" i="24"/>
  <c r="BB283" i="24"/>
  <c r="BB543" i="24"/>
  <c r="BB517" i="24"/>
  <c r="BB386" i="24"/>
  <c r="BB385" i="24"/>
  <c r="BB384" i="24"/>
  <c r="BB309" i="24"/>
  <c r="BB620" i="24"/>
  <c r="BB412" i="24"/>
  <c r="BB411" i="24"/>
  <c r="BB410" i="24"/>
  <c r="BB335" i="24"/>
  <c r="BB984" i="24"/>
  <c r="BB619" i="24"/>
  <c r="BB618" i="24"/>
  <c r="BB438" i="24"/>
  <c r="BB437" i="24"/>
  <c r="BB436" i="24"/>
  <c r="BB361" i="24"/>
  <c r="BB490" i="24"/>
  <c r="BB489" i="24"/>
  <c r="BB488" i="24"/>
  <c r="BB413" i="24"/>
  <c r="BB282" i="24"/>
  <c r="BB281" i="24"/>
  <c r="BB280" i="24"/>
  <c r="BB751" i="24"/>
  <c r="BB516" i="24"/>
  <c r="BB515" i="24"/>
  <c r="BB514" i="24"/>
  <c r="BB439" i="24"/>
  <c r="BB308" i="24"/>
  <c r="BB307" i="24"/>
  <c r="BB306" i="24"/>
  <c r="BB387" i="24"/>
  <c r="BB4" i="24"/>
  <c r="BB4479" i="24" s="1"/>
  <c r="BB464" i="24"/>
  <c r="BB463" i="24"/>
  <c r="BB462" i="24"/>
  <c r="BC2" i="24"/>
  <c r="BA4536" i="24"/>
  <c r="BA1988" i="24"/>
  <c r="BA163" i="24"/>
  <c r="BA4122" i="24"/>
  <c r="BA2640" i="24"/>
  <c r="BA4018" i="24"/>
  <c r="BA3680" i="24"/>
  <c r="BA130" i="24"/>
  <c r="BA111" i="24"/>
  <c r="BB3933" i="24"/>
  <c r="BA61" i="24"/>
  <c r="BA1780" i="24"/>
  <c r="BA362" i="24"/>
  <c r="BA80" i="24" s="1"/>
  <c r="BA62" i="24"/>
  <c r="BA1886" i="24"/>
  <c r="BA4044" i="24"/>
  <c r="BA12" i="24"/>
  <c r="BA2456" i="24"/>
  <c r="BA89" i="24"/>
  <c r="BA1912" i="24"/>
  <c r="BA166" i="24"/>
  <c r="BA3420" i="24"/>
  <c r="BA10" i="24"/>
  <c r="BA274" i="24"/>
  <c r="BA110" i="24"/>
  <c r="BA456" i="24"/>
  <c r="BA4148" i="24"/>
  <c r="BA4224" i="24"/>
  <c r="BA1520" i="24"/>
  <c r="BA135" i="24"/>
  <c r="BA211" i="24"/>
  <c r="BA236" i="24"/>
  <c r="BA2728" i="24"/>
  <c r="BA230" i="24" s="1"/>
  <c r="BA212" i="24"/>
  <c r="BA4094" i="24"/>
  <c r="BA86" i="24"/>
  <c r="BA272" i="24"/>
  <c r="BB3258" i="24"/>
  <c r="BB3804" i="24"/>
  <c r="BB1646" i="24"/>
  <c r="BB191" i="24"/>
  <c r="BB66" i="24"/>
  <c r="BB1776" i="24"/>
  <c r="BB787" i="24"/>
  <c r="BB1906" i="24"/>
  <c r="BB2083" i="24"/>
  <c r="BB3331" i="24"/>
  <c r="BB4271" i="24"/>
  <c r="BA3054" i="24"/>
  <c r="BA91" i="24"/>
  <c r="BA3654" i="24"/>
  <c r="BA4408" i="24"/>
  <c r="BB424" i="24" l="1"/>
  <c r="BB2735" i="24"/>
  <c r="BB78" i="24"/>
  <c r="BB2218" i="24"/>
  <c r="BB3229" i="24"/>
  <c r="BB4190" i="24"/>
  <c r="BB2994" i="24"/>
  <c r="BB2478" i="24"/>
  <c r="BB1437" i="24"/>
  <c r="BB475" i="24"/>
  <c r="BB2608" i="24"/>
  <c r="BB2321" i="24"/>
  <c r="BB4424" i="24"/>
  <c r="BB3435" i="24"/>
  <c r="BB4557" i="24"/>
  <c r="BB3462" i="24"/>
  <c r="BB2659" i="24"/>
  <c r="BB2006" i="24"/>
  <c r="BB1151" i="24"/>
  <c r="BB1516" i="24"/>
  <c r="BB1121" i="24"/>
  <c r="BB3904" i="24"/>
  <c r="BB3436" i="24"/>
  <c r="BB4450" i="24"/>
  <c r="BB3543" i="24"/>
  <c r="BB2370" i="24"/>
  <c r="BB1720" i="24"/>
  <c r="BB913" i="24"/>
  <c r="BB497" i="24"/>
  <c r="BB917" i="24"/>
  <c r="BB3856" i="24"/>
  <c r="BB4660" i="24"/>
  <c r="BB4678" i="24" s="1"/>
  <c r="BB1253" i="24"/>
  <c r="BB945" i="24"/>
  <c r="BB1984" i="24"/>
  <c r="BB3903" i="24"/>
  <c r="BB4376" i="24"/>
  <c r="BB3335" i="24"/>
  <c r="BB2499" i="24"/>
  <c r="BB1642" i="24"/>
  <c r="BB709" i="24"/>
  <c r="BB450" i="24"/>
  <c r="BB524" i="24"/>
  <c r="BB2941" i="24"/>
  <c r="BB4216" i="24"/>
  <c r="BB397" i="24"/>
  <c r="BB2889" i="24"/>
  <c r="BB4659" i="24"/>
  <c r="BB295" i="24"/>
  <c r="BB1280" i="24"/>
  <c r="BB1298" i="24" s="1"/>
  <c r="BB2216" i="24"/>
  <c r="BB1799" i="24"/>
  <c r="BB4010" i="24"/>
  <c r="BB4028" i="24" s="1"/>
  <c r="BB3540" i="24"/>
  <c r="BB1957" i="24"/>
  <c r="BB1460" i="24"/>
  <c r="BB2579" i="24"/>
  <c r="BB2791" i="24"/>
  <c r="BB1335" i="24"/>
  <c r="BB3955" i="24"/>
  <c r="BB2815" i="24"/>
  <c r="BB2114" i="24"/>
  <c r="BB1459" i="24"/>
  <c r="BB367" i="24"/>
  <c r="BB3075" i="24"/>
  <c r="BB3465" i="24"/>
  <c r="BB601" i="24"/>
  <c r="BB3701" i="24"/>
  <c r="BB1023" i="24"/>
  <c r="BB264" i="24"/>
  <c r="BB3124" i="24"/>
  <c r="BB4293" i="24"/>
  <c r="BB3726" i="24"/>
  <c r="BB2890" i="24"/>
  <c r="BB2035" i="24"/>
  <c r="BB1252" i="24"/>
  <c r="BB445" i="24"/>
  <c r="BB992" i="24"/>
  <c r="BB3487" i="24"/>
  <c r="BB3908" i="24"/>
  <c r="BB2764" i="24"/>
  <c r="BB2603" i="24"/>
  <c r="BB4085" i="24"/>
  <c r="BB3957" i="24"/>
  <c r="BB3853" i="24"/>
  <c r="BB1020" i="24"/>
  <c r="BB1038" i="24" s="1"/>
  <c r="BB1098" i="24"/>
  <c r="BB1116" i="24" s="1"/>
  <c r="BB2167" i="24"/>
  <c r="BB4688" i="24"/>
  <c r="BB3595" i="24"/>
  <c r="BB2868" i="24"/>
  <c r="BB1854" i="24"/>
  <c r="BB866" i="24"/>
  <c r="BB372" i="24"/>
  <c r="BB2864" i="24"/>
  <c r="BB3986" i="24"/>
  <c r="BB2916" i="24"/>
  <c r="BB3154" i="24"/>
  <c r="BB1693" i="24"/>
  <c r="BB4657" i="24"/>
  <c r="BB4009" i="24"/>
  <c r="BB3645" i="24"/>
  <c r="BB991" i="24"/>
  <c r="BB4634" i="24"/>
  <c r="BB4652" i="24" s="1"/>
  <c r="BB3983" i="24"/>
  <c r="BB474" i="24"/>
  <c r="BB492" i="24" s="1"/>
  <c r="BB448" i="24"/>
  <c r="BB466" i="24" s="1"/>
  <c r="BB1907" i="24"/>
  <c r="BB399" i="24"/>
  <c r="BB1617" i="24"/>
  <c r="BB2007" i="24"/>
  <c r="BB2320" i="24"/>
  <c r="BB2338" i="24" s="1"/>
  <c r="BB2577" i="24"/>
  <c r="BB1515" i="24"/>
  <c r="BB3877" i="24"/>
  <c r="BB3829" i="24"/>
  <c r="BB1359" i="24"/>
  <c r="BB3567" i="24"/>
  <c r="BB4399" i="24"/>
  <c r="BB2943" i="24"/>
  <c r="BB3073" i="24"/>
  <c r="BB2475" i="24"/>
  <c r="BB503" i="24"/>
  <c r="BB425" i="24"/>
  <c r="BB1101" i="24"/>
  <c r="BB1227" i="24"/>
  <c r="BB1231" i="24"/>
  <c r="BB1904" i="24"/>
  <c r="BB1922" i="24" s="1"/>
  <c r="BB4011" i="24"/>
  <c r="BB3206" i="24"/>
  <c r="BB2343" i="24"/>
  <c r="BB1980" i="24"/>
  <c r="BB839" i="24"/>
  <c r="BB1099" i="24"/>
  <c r="BB1879" i="24"/>
  <c r="BB2812" i="24"/>
  <c r="BB1542" i="24"/>
  <c r="BB4480" i="24"/>
  <c r="BB4531" i="24"/>
  <c r="BB2240" i="24"/>
  <c r="BB1017" i="24"/>
  <c r="BB679" i="24"/>
  <c r="BB3309" i="24"/>
  <c r="BB944" i="24"/>
  <c r="BB3285" i="24"/>
  <c r="BB3753" i="24"/>
  <c r="BB4533" i="24"/>
  <c r="BB681" i="24"/>
  <c r="BB1439" i="24"/>
  <c r="BB1279" i="24"/>
  <c r="BB555" i="24"/>
  <c r="BB1124" i="24"/>
  <c r="BB1142" i="24" s="1"/>
  <c r="BB1696" i="24"/>
  <c r="BB1714" i="24" s="1"/>
  <c r="BB1592" i="24"/>
  <c r="BB1610" i="24" s="1"/>
  <c r="BB2684" i="24"/>
  <c r="BB2970" i="24"/>
  <c r="BB2988" i="24" s="1"/>
  <c r="BB3826" i="24"/>
  <c r="BB1334" i="24"/>
  <c r="BB2136" i="24"/>
  <c r="BB3362" i="24"/>
  <c r="BB2581" i="24"/>
  <c r="BB939" i="24"/>
  <c r="BB3515" i="24"/>
  <c r="BB3125" i="24"/>
  <c r="BB3827" i="24"/>
  <c r="BB1461" i="24"/>
  <c r="BB2297" i="24"/>
  <c r="BB629" i="24"/>
  <c r="BB4088" i="24"/>
  <c r="BB4106" i="24" s="1"/>
  <c r="BB4713" i="24"/>
  <c r="BB1927" i="24"/>
  <c r="BB2111" i="24"/>
  <c r="BB3883" i="24"/>
  <c r="BB1878" i="24"/>
  <c r="BB1896" i="24" s="1"/>
  <c r="BB4478" i="24"/>
  <c r="BB4496" i="24" s="1"/>
  <c r="BB2089" i="24"/>
  <c r="BB343" i="24"/>
  <c r="BB321" i="24"/>
  <c r="BB1384" i="24"/>
  <c r="BB1402" i="24" s="1"/>
  <c r="BB1673" i="24"/>
  <c r="BB2502" i="24"/>
  <c r="BB2520" i="24" s="1"/>
  <c r="BB3129" i="24"/>
  <c r="BB3076" i="24"/>
  <c r="BB840" i="24"/>
  <c r="BB2400" i="24"/>
  <c r="BB4116" i="24"/>
  <c r="BB1724" i="24"/>
  <c r="BB3467" i="24"/>
  <c r="BB2138" i="24"/>
  <c r="BB2156" i="24" s="1"/>
  <c r="BB4481" i="24"/>
  <c r="BB4351" i="24"/>
  <c r="BB477" i="24"/>
  <c r="BB2501" i="24"/>
  <c r="BB682" i="24"/>
  <c r="BB700" i="24" s="1"/>
  <c r="BB578" i="24"/>
  <c r="BB596" i="24" s="1"/>
  <c r="BB577" i="24"/>
  <c r="BB1436" i="24"/>
  <c r="BB1454" i="24" s="1"/>
  <c r="BB1774" i="24"/>
  <c r="BB1792" i="24" s="1"/>
  <c r="BB3568" i="24"/>
  <c r="BB3586" i="24" s="1"/>
  <c r="BB4631" i="24"/>
  <c r="BB3778" i="24"/>
  <c r="BB2763" i="24"/>
  <c r="BB1798" i="24"/>
  <c r="BB1282" i="24"/>
  <c r="BB320" i="24"/>
  <c r="BB1277" i="24"/>
  <c r="BB4375" i="24"/>
  <c r="BB4164" i="24"/>
  <c r="BB3748" i="24"/>
  <c r="BB2789" i="24"/>
  <c r="BB1979" i="24"/>
  <c r="BB969" i="24"/>
  <c r="BB346" i="24"/>
  <c r="BB4273" i="24"/>
  <c r="BB3051" i="24"/>
  <c r="BB4217" i="24"/>
  <c r="BB4374" i="24"/>
  <c r="BB4392" i="24" s="1"/>
  <c r="BB3021" i="24"/>
  <c r="BB4637" i="24"/>
  <c r="BB4611" i="24"/>
  <c r="BB3775" i="24"/>
  <c r="BB4113" i="24"/>
  <c r="BB659" i="24"/>
  <c r="BB2713" i="24"/>
  <c r="BB2709" i="24"/>
  <c r="BB2453" i="24"/>
  <c r="BB525" i="24"/>
  <c r="BB1903" i="24"/>
  <c r="BB1910" i="24" s="1"/>
  <c r="BB451" i="24"/>
  <c r="BB396" i="24"/>
  <c r="BB414" i="24" s="1"/>
  <c r="BB370" i="24"/>
  <c r="BB388" i="24" s="1"/>
  <c r="BB1097" i="24"/>
  <c r="BB603" i="24"/>
  <c r="BB916" i="24"/>
  <c r="BB934" i="24" s="1"/>
  <c r="BB1383" i="24"/>
  <c r="BB1357" i="24"/>
  <c r="BB1202" i="24"/>
  <c r="BB1220" i="24" s="1"/>
  <c r="BB1647" i="24"/>
  <c r="BB2033" i="24"/>
  <c r="BB1851" i="24"/>
  <c r="BB1748" i="24"/>
  <c r="BB1766" i="24" s="1"/>
  <c r="BB1751" i="24"/>
  <c r="BB2401" i="24"/>
  <c r="BB2683" i="24"/>
  <c r="BB2999" i="24"/>
  <c r="BB3698" i="24"/>
  <c r="BB3716" i="24" s="1"/>
  <c r="BB3854" i="24"/>
  <c r="BB3872" i="24" s="1"/>
  <c r="BB4061" i="24"/>
  <c r="BB4169" i="24"/>
  <c r="BB4221" i="24"/>
  <c r="BB4607" i="24"/>
  <c r="BB4715" i="24"/>
  <c r="BB2947" i="24"/>
  <c r="BB3074" i="24"/>
  <c r="BB3092" i="24" s="1"/>
  <c r="BB3233" i="24"/>
  <c r="BB3236" i="24" s="1"/>
  <c r="BB3360" i="24"/>
  <c r="BB3378" i="24" s="1"/>
  <c r="BB3593" i="24"/>
  <c r="BB3697" i="24"/>
  <c r="BB3984" i="24"/>
  <c r="BB4002" i="24" s="1"/>
  <c r="BB4426" i="24"/>
  <c r="BB4444" i="24" s="1"/>
  <c r="BB4559" i="24"/>
  <c r="BB4294" i="24"/>
  <c r="BB3383" i="24"/>
  <c r="BB2607" i="24"/>
  <c r="BB1303" i="24"/>
  <c r="BB835" i="24"/>
  <c r="BB398" i="24"/>
  <c r="BB1044" i="24"/>
  <c r="BB3670" i="24"/>
  <c r="BB3648" i="24"/>
  <c r="BB4505" i="24"/>
  <c r="BB3513" i="24"/>
  <c r="BB2421" i="24"/>
  <c r="BB2166" i="24"/>
  <c r="BB1095" i="24"/>
  <c r="BB3099" i="24"/>
  <c r="BB3958" i="24"/>
  <c r="BB3976" i="24" s="1"/>
  <c r="BB4373" i="24"/>
  <c r="BB3311" i="24"/>
  <c r="BB4299" i="24"/>
  <c r="BB2839" i="24"/>
  <c r="BB4191" i="24"/>
  <c r="BB4377" i="24"/>
  <c r="BB2423" i="24"/>
  <c r="BB3545" i="24"/>
  <c r="BB863" i="24"/>
  <c r="BB1591" i="24"/>
  <c r="BB1803" i="24"/>
  <c r="BB1695" i="24"/>
  <c r="BB2011" i="24"/>
  <c r="BB1045" i="24"/>
  <c r="BB344" i="24"/>
  <c r="BB362" i="24" s="1"/>
  <c r="BB266" i="24"/>
  <c r="BB685" i="24"/>
  <c r="BB711" i="24"/>
  <c r="BB841" i="24"/>
  <c r="BB102" i="24"/>
  <c r="BB942" i="24"/>
  <c r="BB993" i="24"/>
  <c r="BB1046" i="24"/>
  <c r="BB1064" i="24" s="1"/>
  <c r="BB1149" i="24"/>
  <c r="BB1435" i="24"/>
  <c r="BB1670" i="24"/>
  <c r="BB1688" i="24" s="1"/>
  <c r="BB1721" i="24"/>
  <c r="BB1747" i="24"/>
  <c r="BB1981" i="24"/>
  <c r="BB1852" i="24"/>
  <c r="BB1870" i="24" s="1"/>
  <c r="BB2215" i="24"/>
  <c r="BB178" i="24"/>
  <c r="BB2293" i="24"/>
  <c r="BB2112" i="24"/>
  <c r="BB2130" i="24" s="1"/>
  <c r="BB2557" i="24"/>
  <c r="BB2531" i="24"/>
  <c r="BB2476" i="24"/>
  <c r="BB2494" i="24" s="1"/>
  <c r="BB2761" i="24"/>
  <c r="BB2788" i="24"/>
  <c r="BB2806" i="24" s="1"/>
  <c r="BB2895" i="24"/>
  <c r="BB3126" i="24"/>
  <c r="BB3144" i="24" s="1"/>
  <c r="BB3594" i="24"/>
  <c r="BB3612" i="24" s="1"/>
  <c r="BB3935" i="24"/>
  <c r="BB4348" i="24"/>
  <c r="BB4366" i="24" s="1"/>
  <c r="BB4556" i="24"/>
  <c r="BB4574" i="24" s="1"/>
  <c r="BB4686" i="24"/>
  <c r="BB4704" i="24" s="1"/>
  <c r="BB4712" i="24"/>
  <c r="BB4730" i="24" s="1"/>
  <c r="BB4215" i="24"/>
  <c r="BB3387" i="24"/>
  <c r="BB2347" i="24"/>
  <c r="BB1568" i="24"/>
  <c r="BB632" i="24"/>
  <c r="BB1226" i="24"/>
  <c r="BB2660" i="24"/>
  <c r="BB1489" i="24"/>
  <c r="BB4580" i="24"/>
  <c r="BB4346" i="24"/>
  <c r="BB3384" i="24"/>
  <c r="BB3394" i="24" s="1"/>
  <c r="BB2525" i="24"/>
  <c r="BB1671" i="24"/>
  <c r="BB813" i="24"/>
  <c r="BB4139" i="24"/>
  <c r="BB3880" i="24"/>
  <c r="BB3898" i="24" s="1"/>
  <c r="BB3541" i="24"/>
  <c r="BB3415" i="24"/>
  <c r="BB4192" i="24"/>
  <c r="BB4210" i="24" s="1"/>
  <c r="BB2765" i="24"/>
  <c r="BB3909" i="24"/>
  <c r="BB4195" i="24"/>
  <c r="BB1855" i="24"/>
  <c r="BB3412" i="24"/>
  <c r="BB3430" i="24" s="1"/>
  <c r="BB499" i="24"/>
  <c r="BB1543" i="24"/>
  <c r="BB1487" i="24"/>
  <c r="BB1465" i="24"/>
  <c r="BB2163" i="24"/>
  <c r="BB811" i="24"/>
  <c r="BB500" i="24"/>
  <c r="BB518" i="24" s="1"/>
  <c r="BB373" i="24"/>
  <c r="BB291" i="24"/>
  <c r="BB265" i="24"/>
  <c r="BB759" i="24"/>
  <c r="BB968" i="24"/>
  <c r="BB986" i="24" s="1"/>
  <c r="BB971" i="24"/>
  <c r="BB1283" i="24"/>
  <c r="BB893" i="24"/>
  <c r="BB1331" i="24"/>
  <c r="BB1075" i="24"/>
  <c r="BB1176" i="24"/>
  <c r="BB1194" i="24" s="1"/>
  <c r="BB1955" i="24"/>
  <c r="BB1929" i="24"/>
  <c r="BB2294" i="24"/>
  <c r="BB2312" i="24" s="1"/>
  <c r="BB2268" i="24"/>
  <c r="BB2286" i="24" s="1"/>
  <c r="BB2242" i="24"/>
  <c r="BB2260" i="24" s="1"/>
  <c r="BB2190" i="24"/>
  <c r="BB2208" i="24" s="1"/>
  <c r="BB2606" i="24"/>
  <c r="BB2624" i="24" s="1"/>
  <c r="BB2631" i="24"/>
  <c r="BB2505" i="24"/>
  <c r="BB3100" i="24"/>
  <c r="BB3118" i="24" s="1"/>
  <c r="BB3178" i="24"/>
  <c r="BB3196" i="24" s="1"/>
  <c r="BB3255" i="24"/>
  <c r="BB3438" i="24"/>
  <c r="BB3456" i="24" s="1"/>
  <c r="BB3675" i="24"/>
  <c r="BB4062" i="24"/>
  <c r="BB4080" i="24" s="1"/>
  <c r="BB4035" i="24"/>
  <c r="BB4325" i="24"/>
  <c r="BB4322" i="24"/>
  <c r="BB4340" i="24" s="1"/>
  <c r="BB4582" i="24"/>
  <c r="BB4600" i="24" s="1"/>
  <c r="BB4115" i="24"/>
  <c r="BB2993" i="24"/>
  <c r="BB2292" i="24"/>
  <c r="BB1385" i="24"/>
  <c r="BB710" i="24"/>
  <c r="BB1511" i="24"/>
  <c r="BB315" i="24"/>
  <c r="BB3332" i="24"/>
  <c r="BB3049" i="24"/>
  <c r="BB4163" i="24"/>
  <c r="BB3176" i="24"/>
  <c r="BB2239" i="24"/>
  <c r="BB1281" i="24"/>
  <c r="BB580" i="24"/>
  <c r="BB3181" i="24"/>
  <c r="BB3463" i="24"/>
  <c r="BB3671" i="24"/>
  <c r="BB2865" i="24"/>
  <c r="BB3931" i="24"/>
  <c r="BB2319" i="24"/>
  <c r="BB3805" i="24"/>
  <c r="BB4091" i="24"/>
  <c r="BB4503" i="24"/>
  <c r="BB3103" i="24"/>
  <c r="BB317" i="24"/>
  <c r="BB324" i="24" s="1"/>
  <c r="BB1669" i="24"/>
  <c r="BB2189" i="24"/>
  <c r="BB1201" i="24"/>
  <c r="BB2141" i="24"/>
  <c r="BB656" i="24"/>
  <c r="BB674" i="24" s="1"/>
  <c r="BB369" i="24"/>
  <c r="BB347" i="24"/>
  <c r="BB269" i="24"/>
  <c r="BB272" i="24" s="1"/>
  <c r="BB551" i="24"/>
  <c r="BB786" i="24"/>
  <c r="BB804" i="24" s="1"/>
  <c r="BB760" i="24"/>
  <c r="BB778" i="24" s="1"/>
  <c r="BB708" i="24"/>
  <c r="BB726" i="24" s="1"/>
  <c r="BB994" i="24"/>
  <c r="BB1012" i="24" s="1"/>
  <c r="BB997" i="24"/>
  <c r="BB1019" i="24"/>
  <c r="BB919" i="24"/>
  <c r="BB941" i="24"/>
  <c r="BB1358" i="24"/>
  <c r="BB1376" i="24" s="1"/>
  <c r="BB1205" i="24"/>
  <c r="BB1514" i="24"/>
  <c r="BB1532" i="24" s="1"/>
  <c r="BB1517" i="24"/>
  <c r="BB1491" i="24"/>
  <c r="BB1513" i="24"/>
  <c r="BB1773" i="24"/>
  <c r="BB1800" i="24"/>
  <c r="BB1818" i="24" s="1"/>
  <c r="BB2450" i="24"/>
  <c r="BB2468" i="24" s="1"/>
  <c r="BB2037" i="24"/>
  <c r="BB2219" i="24"/>
  <c r="BB2164" i="24"/>
  <c r="BB2182" i="24" s="1"/>
  <c r="BB2635" i="24"/>
  <c r="BB2739" i="24"/>
  <c r="BB2742" i="24" s="1"/>
  <c r="BB2371" i="24"/>
  <c r="BB3256" i="24"/>
  <c r="BB3274" i="24" s="1"/>
  <c r="BB3359" i="24"/>
  <c r="BB3441" i="24"/>
  <c r="BB4117" i="24"/>
  <c r="BB4269" i="24"/>
  <c r="BB4218" i="24"/>
  <c r="BB4236" i="24" s="1"/>
  <c r="BB4529" i="24"/>
  <c r="BB4536" i="24" s="1"/>
  <c r="BB4581" i="24"/>
  <c r="BB4633" i="24"/>
  <c r="BB395" i="24"/>
  <c r="BB251" i="24"/>
  <c r="BB707" i="24"/>
  <c r="BB815" i="24"/>
  <c r="BB763" i="24"/>
  <c r="BB737" i="24"/>
  <c r="BB867" i="24"/>
  <c r="BB1150" i="24"/>
  <c r="BB1168" i="24" s="1"/>
  <c r="BB1387" i="24"/>
  <c r="BB1566" i="24"/>
  <c r="BB1584" i="24" s="1"/>
  <c r="BB1539" i="24"/>
  <c r="BB1826" i="24"/>
  <c r="BB1844" i="24" s="1"/>
  <c r="BB1877" i="24"/>
  <c r="BB1982" i="24"/>
  <c r="BB2000" i="24" s="1"/>
  <c r="BB1956" i="24"/>
  <c r="BB1974" i="24" s="1"/>
  <c r="BB2479" i="24"/>
  <c r="BB2267" i="24"/>
  <c r="BB2193" i="24"/>
  <c r="BB2398" i="24"/>
  <c r="BB2416" i="24" s="1"/>
  <c r="BB2580" i="24"/>
  <c r="BB2598" i="24" s="1"/>
  <c r="BB2349" i="24"/>
  <c r="BB2787" i="24"/>
  <c r="BB2921" i="24"/>
  <c r="BB3151" i="24"/>
  <c r="BB3363" i="24"/>
  <c r="BB3776" i="24"/>
  <c r="BB3794" i="24" s="1"/>
  <c r="BB3932" i="24"/>
  <c r="BB3950" i="24" s="1"/>
  <c r="BB4247" i="24"/>
  <c r="BB4400" i="24"/>
  <c r="BB4418" i="24" s="1"/>
  <c r="BB4451" i="24"/>
  <c r="BB3725" i="24"/>
  <c r="BB2967" i="24"/>
  <c r="BB2243" i="24"/>
  <c r="BB1381" i="24"/>
  <c r="BB268" i="24"/>
  <c r="BB1749" i="24"/>
  <c r="BB3254" i="24"/>
  <c r="BB3264" i="24" s="1"/>
  <c r="BB2266" i="24"/>
  <c r="BB3409" i="24"/>
  <c r="BB3982" i="24"/>
  <c r="BB2971" i="24"/>
  <c r="BB2555" i="24"/>
  <c r="BB1225" i="24"/>
  <c r="BB575" i="24"/>
  <c r="BB3649" i="24"/>
  <c r="BB3652" i="24" s="1"/>
  <c r="BB3385" i="24"/>
  <c r="BB2605" i="24"/>
  <c r="BB1565" i="24"/>
  <c r="BB3333" i="24"/>
  <c r="BB1825" i="24"/>
  <c r="BB3203" i="24"/>
  <c r="BB3857" i="24"/>
  <c r="BB4425" i="24"/>
  <c r="BB2137" i="24"/>
  <c r="BB1257" i="24"/>
  <c r="BB473" i="24"/>
  <c r="BB1071" i="24"/>
  <c r="BB655" i="24"/>
  <c r="BB633" i="24"/>
  <c r="BB292" i="24"/>
  <c r="BB310" i="24" s="1"/>
  <c r="BB252" i="24"/>
  <c r="BB604" i="24"/>
  <c r="BB622" i="24" s="1"/>
  <c r="BB552" i="24"/>
  <c r="BB570" i="24" s="1"/>
  <c r="BB889" i="24"/>
  <c r="BB529" i="24"/>
  <c r="BB785" i="24"/>
  <c r="BB1540" i="24"/>
  <c r="BB1179" i="24"/>
  <c r="BB1361" i="24"/>
  <c r="BB1306" i="24"/>
  <c r="BB1324" i="24" s="1"/>
  <c r="BB1228" i="24"/>
  <c r="BB1246" i="24" s="1"/>
  <c r="BB1410" i="24"/>
  <c r="BB1428" i="24" s="1"/>
  <c r="BB1595" i="24"/>
  <c r="BB151" i="24"/>
  <c r="BB1985" i="24"/>
  <c r="BB1930" i="24"/>
  <c r="BB1948" i="24" s="1"/>
  <c r="BB2115" i="24"/>
  <c r="BB2063" i="24"/>
  <c r="BB2059" i="24"/>
  <c r="BB2427" i="24"/>
  <c r="BB2710" i="24"/>
  <c r="BB2728" i="24" s="1"/>
  <c r="BB3307" i="24"/>
  <c r="BB3464" i="24"/>
  <c r="BB3482" i="24" s="1"/>
  <c r="BB3386" i="24"/>
  <c r="BB3404" i="24" s="1"/>
  <c r="BB3490" i="24"/>
  <c r="BB3508" i="24" s="1"/>
  <c r="BB3724" i="24"/>
  <c r="BB3742" i="24" s="1"/>
  <c r="BB3828" i="24"/>
  <c r="BB3846" i="24" s="1"/>
  <c r="BB1990" i="24"/>
  <c r="BB104" i="24"/>
  <c r="BB153" i="24"/>
  <c r="BB179" i="24"/>
  <c r="BB229" i="24"/>
  <c r="BB4527" i="24"/>
  <c r="BB3591" i="24"/>
  <c r="BB2915" i="24"/>
  <c r="BB2191" i="24"/>
  <c r="BB1256" i="24"/>
  <c r="BB683" i="24"/>
  <c r="BB1537" i="24"/>
  <c r="BB4297" i="24"/>
  <c r="BB2863" i="24"/>
  <c r="BB2010" i="24"/>
  <c r="BB4372" i="24"/>
  <c r="BB4382" i="24" s="1"/>
  <c r="BB4007" i="24"/>
  <c r="BB3050" i="24"/>
  <c r="BB2452" i="24"/>
  <c r="BB1593" i="24"/>
  <c r="BB861" i="24"/>
  <c r="BB446" i="24"/>
  <c r="BB293" i="24"/>
  <c r="BB342" i="24"/>
  <c r="BB2841" i="24"/>
  <c r="BB3466" i="24"/>
  <c r="BB3851" i="24"/>
  <c r="BB4189" i="24"/>
  <c r="BB4380" i="24"/>
  <c r="BB26" i="24"/>
  <c r="BB126" i="24"/>
  <c r="BB51" i="24"/>
  <c r="BB254" i="24"/>
  <c r="BB54" i="24"/>
  <c r="BB2234" i="24"/>
  <c r="BB226" i="24"/>
  <c r="BB2736" i="24"/>
  <c r="BB2754" i="24" s="1"/>
  <c r="BB2658" i="24"/>
  <c r="BB2676" i="24" s="1"/>
  <c r="BB2840" i="24"/>
  <c r="BB2858" i="24" s="1"/>
  <c r="BB2917" i="24"/>
  <c r="BB2996" i="24"/>
  <c r="BB3014" i="24" s="1"/>
  <c r="BB2973" i="24"/>
  <c r="BB3177" i="24"/>
  <c r="BB3308" i="24"/>
  <c r="BB3326" i="24" s="1"/>
  <c r="BB3519" i="24"/>
  <c r="BB3437" i="24"/>
  <c r="BB3542" i="24"/>
  <c r="BB3560" i="24" s="1"/>
  <c r="BB3623" i="24"/>
  <c r="BB3672" i="24"/>
  <c r="BB3690" i="24" s="1"/>
  <c r="BB3727" i="24"/>
  <c r="BB3906" i="24"/>
  <c r="BB3924" i="24" s="1"/>
  <c r="BB4039" i="24"/>
  <c r="BB4166" i="24"/>
  <c r="BB4184" i="24" s="1"/>
  <c r="BB4270" i="24"/>
  <c r="BB4288" i="24" s="1"/>
  <c r="BB4347" i="24"/>
  <c r="BB4585" i="24"/>
  <c r="BB4685" i="24"/>
  <c r="BB4401" i="24"/>
  <c r="BB3410" i="24"/>
  <c r="BB2737" i="24"/>
  <c r="BB1827" i="24"/>
  <c r="BB1177" i="24"/>
  <c r="BB658" i="24"/>
  <c r="BB1802" i="24"/>
  <c r="BB3175" i="24"/>
  <c r="BB4687" i="24"/>
  <c r="BB3721" i="24"/>
  <c r="BB2997" i="24"/>
  <c r="BB2269" i="24"/>
  <c r="BB1463" i="24"/>
  <c r="BB1723" i="24"/>
  <c r="BB394" i="24"/>
  <c r="BB680" i="24"/>
  <c r="BB1018" i="24"/>
  <c r="BB3310" i="24"/>
  <c r="BB4267" i="24"/>
  <c r="BB4064" i="24"/>
  <c r="BB350" i="24"/>
  <c r="BC3" i="24"/>
  <c r="BB4662" i="24"/>
  <c r="BB4553" i="24"/>
  <c r="BB4423" i="24"/>
  <c r="BB4397" i="24"/>
  <c r="BB4219" i="24"/>
  <c r="BB4142" i="24"/>
  <c r="BB4008" i="24"/>
  <c r="BB3929" i="24"/>
  <c r="BB3830" i="24"/>
  <c r="BB3592" i="24"/>
  <c r="BB3669" i="24"/>
  <c r="BB3388" i="24"/>
  <c r="BB3492" i="24"/>
  <c r="BB3232" i="24"/>
  <c r="BB3128" i="24"/>
  <c r="BB3023" i="24"/>
  <c r="BB2838" i="24"/>
  <c r="BB2816" i="24"/>
  <c r="BB2785" i="24"/>
  <c r="BB2656" i="24"/>
  <c r="BB2629" i="24"/>
  <c r="BB2477" i="24"/>
  <c r="BB2369" i="24"/>
  <c r="BB2061" i="24"/>
  <c r="BB2344" i="24"/>
  <c r="BB2265" i="24"/>
  <c r="BB1876" i="24"/>
  <c r="BB1745" i="24"/>
  <c r="BB1932" i="24"/>
  <c r="BB1797" i="24"/>
  <c r="BB1772" i="24"/>
  <c r="BB1782" i="24" s="1"/>
  <c r="BB1667" i="24"/>
  <c r="BB1407" i="24"/>
  <c r="BB1408" i="24"/>
  <c r="BB1178" i="24"/>
  <c r="BB1100" i="24"/>
  <c r="BB995" i="24"/>
  <c r="BB1356" i="24"/>
  <c r="BB888" i="24"/>
  <c r="BB631" i="24"/>
  <c r="BB706" i="24"/>
  <c r="BB784" i="24"/>
  <c r="BB267" i="24"/>
  <c r="BB345" i="24"/>
  <c r="BB423" i="24"/>
  <c r="BB263" i="24"/>
  <c r="BB419" i="24"/>
  <c r="BB1043" i="24"/>
  <c r="BB1901" i="24"/>
  <c r="BB290" i="24"/>
  <c r="BB2451" i="24"/>
  <c r="BB523" i="24"/>
  <c r="BB788" i="24"/>
  <c r="BB1438" i="24"/>
  <c r="BB2998" i="24"/>
  <c r="BB1070" i="24"/>
  <c r="BB2733" i="24"/>
  <c r="BB2348" i="24"/>
  <c r="BB2582" i="24"/>
  <c r="BB918" i="24"/>
  <c r="BB501" i="24"/>
  <c r="BB1204" i="24"/>
  <c r="BB3072" i="24"/>
  <c r="BB3414" i="24"/>
  <c r="BB4454" i="24"/>
  <c r="BB2894" i="24"/>
  <c r="BB4138" i="24"/>
  <c r="BB2318" i="24"/>
  <c r="BB3071" i="24"/>
  <c r="BB3622" i="24"/>
  <c r="BB4532" i="24"/>
  <c r="BB1464" i="24"/>
  <c r="BB3284" i="24"/>
  <c r="BB4063" i="24"/>
  <c r="BB2058" i="24"/>
  <c r="BB3024" i="24"/>
  <c r="BB3491" i="24"/>
  <c r="BB3882" i="24"/>
  <c r="BB4168" i="24"/>
  <c r="BB4174" i="24" s="1"/>
  <c r="BB4683" i="24"/>
  <c r="BB2530" i="24"/>
  <c r="BB3461" i="24"/>
  <c r="BB4502" i="24"/>
  <c r="BB3045" i="24"/>
  <c r="BB3722" i="24"/>
  <c r="BB4319" i="24"/>
  <c r="BB2786" i="24"/>
  <c r="BB1672" i="24"/>
  <c r="BB735" i="24"/>
  <c r="BB1278" i="24"/>
  <c r="BB2036" i="24"/>
  <c r="BB498" i="24"/>
  <c r="BB1251" i="24"/>
  <c r="BB1801" i="24"/>
  <c r="BB2426" i="24"/>
  <c r="BB814" i="24"/>
  <c r="BB2217" i="24"/>
  <c r="BB2473" i="24"/>
  <c r="BB1434" i="24"/>
  <c r="BB2244" i="24"/>
  <c r="BB654" i="24"/>
  <c r="BB1641" i="24"/>
  <c r="BB2837" i="24"/>
  <c r="BB1333" i="24"/>
  <c r="BB628" i="24"/>
  <c r="BB1875" i="24"/>
  <c r="BB2009" i="24"/>
  <c r="BB3150" i="24"/>
  <c r="BB4528" i="24"/>
  <c r="BB3566" i="24"/>
  <c r="BB4583" i="24"/>
  <c r="BB2634" i="24"/>
  <c r="BB3046" i="24"/>
  <c r="BB3056" i="24" s="1"/>
  <c r="BB4554" i="24"/>
  <c r="BB2162" i="24"/>
  <c r="BB4090" i="24"/>
  <c r="BB3202" i="24"/>
  <c r="BB3981" i="24"/>
  <c r="BB4245" i="24"/>
  <c r="BB1125" i="24"/>
  <c r="BB2712" i="24"/>
  <c r="BB3539" i="24"/>
  <c r="BB4632" i="24"/>
  <c r="BB3959" i="24"/>
  <c r="BB4661" i="24"/>
  <c r="BB4272" i="24"/>
  <c r="BB3852" i="24"/>
  <c r="BB3488" i="24"/>
  <c r="BB16" i="24"/>
  <c r="BB4710" i="24"/>
  <c r="BB4609" i="24"/>
  <c r="BB4506" i="24"/>
  <c r="BB4428" i="24"/>
  <c r="BB4324" i="24"/>
  <c r="BB4141" i="24"/>
  <c r="BB4060" i="24"/>
  <c r="BB3960" i="24"/>
  <c r="BB3674" i="24"/>
  <c r="BB3673" i="24"/>
  <c r="BB3570" i="24"/>
  <c r="BB3336" i="24"/>
  <c r="BB3227" i="24"/>
  <c r="BB3253" i="24"/>
  <c r="BB2968" i="24"/>
  <c r="BB3098" i="24"/>
  <c r="BB2867" i="24"/>
  <c r="BB2708" i="24"/>
  <c r="BB3101" i="24"/>
  <c r="BB2578" i="24"/>
  <c r="BB2399" i="24"/>
  <c r="BB2503" i="24"/>
  <c r="BB2214" i="24"/>
  <c r="BB2087" i="24"/>
  <c r="BB2322" i="24"/>
  <c r="BB2031" i="24"/>
  <c r="BB1905" i="24"/>
  <c r="BB1954" i="24"/>
  <c r="BB2057" i="24"/>
  <c r="BB1589" i="24"/>
  <c r="BB1668" i="24"/>
  <c r="BB1329" i="24"/>
  <c r="BB1355" i="24"/>
  <c r="BB1308" i="24"/>
  <c r="BB1203" i="24"/>
  <c r="BB1074" i="24"/>
  <c r="BB966" i="24"/>
  <c r="BB1645" i="24"/>
  <c r="BB1073" i="24"/>
  <c r="BB627" i="24"/>
  <c r="BB1048" i="24"/>
  <c r="BB757" i="24"/>
  <c r="BB579" i="24"/>
  <c r="BB553" i="24"/>
  <c r="BB502" i="24"/>
  <c r="BB550" i="24"/>
  <c r="BB684" i="24"/>
  <c r="BB316" i="24"/>
  <c r="BB1412" i="24"/>
  <c r="BB602" i="24"/>
  <c r="BB1433" i="24"/>
  <c r="BB2500" i="24"/>
  <c r="BB1411" i="24"/>
  <c r="BB166" i="24"/>
  <c r="BB1824" i="24"/>
  <c r="BB2447" i="24"/>
  <c r="BB657" i="24"/>
  <c r="BB1538" i="24"/>
  <c r="BB2556" i="24"/>
  <c r="BB2972" i="24"/>
  <c r="BB1152" i="24"/>
  <c r="BB862" i="24"/>
  <c r="BB1958" i="24"/>
  <c r="BB2422" i="24"/>
  <c r="BB3596" i="24"/>
  <c r="BB4268" i="24"/>
  <c r="BB3773" i="24"/>
  <c r="BB4610" i="24"/>
  <c r="BB2682" i="24"/>
  <c r="BB3228" i="24"/>
  <c r="BB4167" i="24"/>
  <c r="BB4636" i="24"/>
  <c r="BB2062" i="24"/>
  <c r="BB3569" i="24"/>
  <c r="BB4246" i="24"/>
  <c r="BB2707" i="24"/>
  <c r="BB3153" i="24"/>
  <c r="BB3747" i="24"/>
  <c r="BB4038" i="24"/>
  <c r="BB1021" i="24"/>
  <c r="BB2760" i="24"/>
  <c r="BB3643" i="24"/>
  <c r="BB3123" i="24"/>
  <c r="BB4037" i="24"/>
  <c r="BB1697" i="24"/>
  <c r="BB4658" i="24"/>
  <c r="BB3878" i="24"/>
  <c r="BB4475" i="24"/>
  <c r="BB241" i="24"/>
  <c r="BB4714" i="24"/>
  <c r="BB4606" i="24"/>
  <c r="BB4558" i="24"/>
  <c r="BB4398" i="24"/>
  <c r="BB4298" i="24"/>
  <c r="BB4220" i="24"/>
  <c r="BB4226" i="24" s="1"/>
  <c r="BB4086" i="24"/>
  <c r="BB3695" i="24"/>
  <c r="BB3825" i="24"/>
  <c r="BB3699" i="24"/>
  <c r="BB3518" i="24"/>
  <c r="BB3647" i="24"/>
  <c r="BB3279" i="24"/>
  <c r="BB3205" i="24"/>
  <c r="BB3149" i="24"/>
  <c r="BB3102" i="24"/>
  <c r="BB2920" i="24"/>
  <c r="BB2759" i="24"/>
  <c r="BB2655" i="24"/>
  <c r="BB2504" i="24"/>
  <c r="BB2633" i="24"/>
  <c r="BB2551" i="24"/>
  <c r="BB2140" i="24"/>
  <c r="BB2084" i="24"/>
  <c r="BB2213" i="24"/>
  <c r="BB1849" i="24"/>
  <c r="BB1880" i="24"/>
  <c r="BB2005" i="24"/>
  <c r="BB1567" i="24"/>
  <c r="BB1594" i="24"/>
  <c r="BB1307" i="24"/>
  <c r="BB1330" i="24"/>
  <c r="BB1199" i="24"/>
  <c r="BB1200" i="24"/>
  <c r="BB965" i="24"/>
  <c r="BB892" i="24"/>
  <c r="BB1069" i="24"/>
  <c r="BB887" i="24"/>
  <c r="BB605" i="24"/>
  <c r="BB705" i="24"/>
  <c r="BB732" i="24"/>
  <c r="BB576" i="24"/>
  <c r="BB527" i="24"/>
  <c r="BB393" i="24"/>
  <c r="BB471" i="24"/>
  <c r="BB758" i="24"/>
  <c r="BB1694" i="24"/>
  <c r="BB2135" i="24"/>
  <c r="BB1490" i="24"/>
  <c r="BB2474" i="24"/>
  <c r="BB2685" i="24"/>
  <c r="BB188" i="24" s="1"/>
  <c r="BB810" i="24"/>
  <c r="BB1360" i="24"/>
  <c r="BB1828" i="24"/>
  <c r="BB2192" i="24"/>
  <c r="BB1126" i="24"/>
  <c r="BB1590" i="24"/>
  <c r="BB2270" i="24"/>
  <c r="BB736" i="24"/>
  <c r="BB836" i="24"/>
  <c r="BB2630" i="24"/>
  <c r="BB2640" i="24" s="1"/>
  <c r="BB891" i="24"/>
  <c r="BB1931" i="24"/>
  <c r="BB2295" i="24"/>
  <c r="BB3257" i="24"/>
  <c r="BB3751" i="24"/>
  <c r="BB4320" i="24"/>
  <c r="BB1902" i="24"/>
  <c r="BB1912" i="24" s="1"/>
  <c r="BB3907" i="24"/>
  <c r="BB4684" i="24"/>
  <c r="BB2448" i="24"/>
  <c r="BB2458" i="24" s="1"/>
  <c r="BB3358" i="24"/>
  <c r="BB4242" i="24"/>
  <c r="BB1022" i="24"/>
  <c r="BB2109" i="24"/>
  <c r="BB3618" i="24"/>
  <c r="BB4350" i="24"/>
  <c r="BB4356" i="24" s="1"/>
  <c r="BB2919" i="24"/>
  <c r="BB3180" i="24"/>
  <c r="BB3752" i="24"/>
  <c r="BB4034" i="24"/>
  <c r="BB4044" i="24" s="1"/>
  <c r="BB4427" i="24"/>
  <c r="BB1564" i="24"/>
  <c r="BB3097" i="24"/>
  <c r="BB3855" i="24"/>
  <c r="BB4635" i="24"/>
  <c r="BB4112" i="24"/>
  <c r="BB1750" i="24"/>
  <c r="BB3774" i="24"/>
  <c r="BB421" i="24"/>
  <c r="BB428" i="24" s="1"/>
  <c r="BB27" i="24"/>
  <c r="BB127" i="24"/>
  <c r="BB52" i="24"/>
  <c r="BB733" i="24"/>
  <c r="BB447" i="24"/>
  <c r="BB454" i="24" s="1"/>
  <c r="BB630" i="24"/>
  <c r="BB648" i="24" s="1"/>
  <c r="BB607" i="24"/>
  <c r="BB581" i="24"/>
  <c r="BB838" i="24"/>
  <c r="BB856" i="24" s="1"/>
  <c r="BB1254" i="24"/>
  <c r="BB1272" i="24" s="1"/>
  <c r="BB890" i="24"/>
  <c r="BB908" i="24" s="1"/>
  <c r="BB1127" i="24"/>
  <c r="BB915" i="24"/>
  <c r="BB1123" i="24"/>
  <c r="BB1332" i="24"/>
  <c r="BB1350" i="24" s="1"/>
  <c r="BB1309" i="24"/>
  <c r="BB1569" i="24"/>
  <c r="BB1643" i="24"/>
  <c r="BB1488" i="24"/>
  <c r="BB1506" i="24" s="1"/>
  <c r="BB2527" i="24"/>
  <c r="BB2008" i="24"/>
  <c r="BB2026" i="24" s="1"/>
  <c r="BB1777" i="24"/>
  <c r="BB2060" i="24"/>
  <c r="BB2078" i="24" s="1"/>
  <c r="BB2034" i="24"/>
  <c r="BB2052" i="24" s="1"/>
  <c r="BB2271" i="24"/>
  <c r="BB2245" i="24"/>
  <c r="BB2241" i="24"/>
  <c r="BB2632" i="24"/>
  <c r="BB2650" i="24" s="1"/>
  <c r="BB2372" i="24"/>
  <c r="BB2390" i="24" s="1"/>
  <c r="BB2609" i="24"/>
  <c r="BB2554" i="24"/>
  <c r="BB2572" i="24" s="1"/>
  <c r="BB2345" i="24"/>
  <c r="BB2553" i="24"/>
  <c r="BB227" i="24"/>
  <c r="BB2687" i="24"/>
  <c r="BB189" i="24" s="1"/>
  <c r="BB2869" i="24"/>
  <c r="BB2657" i="24"/>
  <c r="BB2814" i="24"/>
  <c r="BB2832" i="24" s="1"/>
  <c r="BB2944" i="24"/>
  <c r="BB2962" i="24" s="1"/>
  <c r="BB2866" i="24"/>
  <c r="BB2884" i="24" s="1"/>
  <c r="BB3025" i="24"/>
  <c r="BB2969" i="24"/>
  <c r="BB3204" i="24"/>
  <c r="BB3222" i="24" s="1"/>
  <c r="BB3389" i="24"/>
  <c r="BB3334" i="24"/>
  <c r="BB3352" i="24" s="1"/>
  <c r="BB3337" i="24"/>
  <c r="BB3779" i="24"/>
  <c r="BB3646" i="24"/>
  <c r="BB3664" i="24" s="1"/>
  <c r="BB3750" i="24"/>
  <c r="BB3768" i="24" s="1"/>
  <c r="BB3879" i="24"/>
  <c r="BB3987" i="24"/>
  <c r="BB4036" i="24"/>
  <c r="BB4054" i="24" s="1"/>
  <c r="BB4140" i="24"/>
  <c r="BB4158" i="24" s="1"/>
  <c r="BB4244" i="24"/>
  <c r="BB4262" i="24" s="1"/>
  <c r="BB4243" i="24"/>
  <c r="BB4477" i="24"/>
  <c r="BB4689" i="24"/>
  <c r="BB4711" i="24"/>
  <c r="BB3514" i="24"/>
  <c r="BB2790" i="24"/>
  <c r="BB1953" i="24"/>
  <c r="BB1229" i="24"/>
  <c r="BB783" i="24"/>
  <c r="BB554" i="24"/>
  <c r="BB3777" i="24"/>
  <c r="BB4345" i="24"/>
  <c r="BB4012" i="24"/>
  <c r="BB4579" i="24"/>
  <c r="BB3800" i="24"/>
  <c r="BB2946" i="24"/>
  <c r="BB2113" i="24"/>
  <c r="BB1230" i="24"/>
  <c r="BB1122" i="24"/>
  <c r="BB1486" i="24"/>
  <c r="BB2296" i="24"/>
  <c r="BB3930" i="24"/>
  <c r="BB1563" i="24"/>
  <c r="BB4501" i="24"/>
  <c r="BB4605" i="24"/>
  <c r="BB4709" i="24"/>
  <c r="BB1808" i="24"/>
  <c r="BB28" i="24"/>
  <c r="BB128" i="24"/>
  <c r="BB53" i="24"/>
  <c r="BB29" i="24"/>
  <c r="BB129" i="24"/>
  <c r="BB1558" i="24"/>
  <c r="BB2638" i="24"/>
  <c r="BB228" i="24"/>
  <c r="BB186" i="24"/>
  <c r="BB116" i="24"/>
  <c r="BB4193" i="24"/>
  <c r="BB3305" i="24"/>
  <c r="BB2395" i="24"/>
  <c r="BB1771" i="24"/>
  <c r="BB943" i="24"/>
  <c r="BB319" i="24"/>
  <c r="BB1541" i="24"/>
  <c r="BB2088" i="24"/>
  <c r="BB970" i="24"/>
  <c r="BB2187" i="24"/>
  <c r="BB4476" i="24"/>
  <c r="BB3617" i="24"/>
  <c r="BB2893" i="24"/>
  <c r="BB2188" i="24"/>
  <c r="BB1147" i="24"/>
  <c r="BB731" i="24"/>
  <c r="BB1616" i="24"/>
  <c r="BB2317" i="24"/>
  <c r="BB4323" i="24"/>
  <c r="BB2110" i="24"/>
  <c r="BB41" i="24"/>
  <c r="BB274" i="24"/>
  <c r="BB4059" i="24"/>
  <c r="BB1775" i="24"/>
  <c r="BB420" i="24"/>
  <c r="BB430" i="24" s="1"/>
  <c r="BB2604" i="24"/>
  <c r="BB289" i="24"/>
  <c r="BB1850" i="24"/>
  <c r="BB3201" i="24"/>
  <c r="BB3439" i="24"/>
  <c r="BB3956" i="24"/>
  <c r="BA30" i="24"/>
  <c r="BB4453" i="24"/>
  <c r="BB3696" i="24"/>
  <c r="BB2842" i="24"/>
  <c r="BB2032" i="24"/>
  <c r="BB1382" i="24"/>
  <c r="BB914" i="24"/>
  <c r="BB924" i="24" s="1"/>
  <c r="BB4555" i="24"/>
  <c r="BB3723" i="24"/>
  <c r="BB2891" i="24"/>
  <c r="BB3801" i="24"/>
  <c r="BB1621" i="24"/>
  <c r="BB3489" i="24"/>
  <c r="BB2375" i="24"/>
  <c r="BB4295" i="24"/>
  <c r="BB2397" i="24"/>
  <c r="BB789" i="24"/>
  <c r="BB967" i="24"/>
  <c r="BB2843" i="24"/>
  <c r="BB1175" i="24"/>
  <c r="BB2583" i="24"/>
  <c r="BB837" i="24"/>
  <c r="BB1881" i="24"/>
  <c r="BB1884" i="24" s="1"/>
  <c r="BB318" i="24"/>
  <c r="BB526" i="24"/>
  <c r="BB544" i="24" s="1"/>
  <c r="BB422" i="24"/>
  <c r="BB440" i="24" s="1"/>
  <c r="BB76" i="24"/>
  <c r="BB812" i="24"/>
  <c r="BB830" i="24" s="1"/>
  <c r="BB1049" i="24"/>
  <c r="BB734" i="24"/>
  <c r="BB752" i="24" s="1"/>
  <c r="BB864" i="24"/>
  <c r="BB882" i="24" s="1"/>
  <c r="BB1072" i="24"/>
  <c r="BB1090" i="24" s="1"/>
  <c r="BB1153" i="24"/>
  <c r="BB1409" i="24"/>
  <c r="BB1305" i="24"/>
  <c r="BB1413" i="24"/>
  <c r="BB1462" i="24"/>
  <c r="BB1480" i="24" s="1"/>
  <c r="BB1699" i="24"/>
  <c r="BB1644" i="24"/>
  <c r="BB1662" i="24" s="1"/>
  <c r="BB1618" i="24"/>
  <c r="BB1636" i="24" s="1"/>
  <c r="BB1725" i="24"/>
  <c r="BB1933" i="24"/>
  <c r="BB1829" i="24"/>
  <c r="BB1722" i="24"/>
  <c r="BB1740" i="24" s="1"/>
  <c r="BB1959" i="24"/>
  <c r="BB2086" i="24"/>
  <c r="BB2104" i="24" s="1"/>
  <c r="BB2323" i="24"/>
  <c r="BB176" i="24"/>
  <c r="BB2085" i="24"/>
  <c r="BB2424" i="24"/>
  <c r="BB2442" i="24" s="1"/>
  <c r="BB2449" i="24"/>
  <c r="BB2346" i="24"/>
  <c r="BB2364" i="24" s="1"/>
  <c r="BB2528" i="24"/>
  <c r="BB2546" i="24" s="1"/>
  <c r="BB2762" i="24"/>
  <c r="BB2780" i="24" s="1"/>
  <c r="BB2817" i="24"/>
  <c r="BB2813" i="24"/>
  <c r="BB2892" i="24"/>
  <c r="BB2910" i="24" s="1"/>
  <c r="BB2995" i="24"/>
  <c r="BB3022" i="24"/>
  <c r="BB3040" i="24" s="1"/>
  <c r="BB3230" i="24"/>
  <c r="BB3248" i="24" s="1"/>
  <c r="BB3152" i="24"/>
  <c r="BB3170" i="24" s="1"/>
  <c r="BB3493" i="24"/>
  <c r="BB3282" i="24"/>
  <c r="BB3300" i="24" s="1"/>
  <c r="BB3411" i="24"/>
  <c r="BB3418" i="24" s="1"/>
  <c r="BB3571" i="24"/>
  <c r="BB3749" i="24"/>
  <c r="BB3831" i="24"/>
  <c r="BB3961" i="24"/>
  <c r="BB4087" i="24"/>
  <c r="BB4013" i="24"/>
  <c r="BB4016" i="24" s="1"/>
  <c r="BB4065" i="24"/>
  <c r="BB4068" i="24" s="1"/>
  <c r="BB4114" i="24"/>
  <c r="BB4132" i="24" s="1"/>
  <c r="BB4165" i="24"/>
  <c r="BB4296" i="24"/>
  <c r="BB4314" i="24" s="1"/>
  <c r="BB4403" i="24"/>
  <c r="BB4429" i="24"/>
  <c r="BB4452" i="24"/>
  <c r="BB4470" i="24" s="1"/>
  <c r="BB4455" i="24"/>
  <c r="BB4530" i="24"/>
  <c r="BB4548" i="24" s="1"/>
  <c r="BB4608" i="24"/>
  <c r="BB4626" i="24" s="1"/>
  <c r="BB4089" i="24"/>
  <c r="BB3231" i="24"/>
  <c r="BB2425" i="24"/>
  <c r="BB1983" i="24"/>
  <c r="BB368" i="24"/>
  <c r="BB378" i="24" s="1"/>
  <c r="BB2161" i="24"/>
  <c r="BB2529" i="24"/>
  <c r="BB472" i="24"/>
  <c r="BB2734" i="24"/>
  <c r="BB3283" i="24"/>
  <c r="BB3565" i="24"/>
  <c r="BB4371" i="24"/>
  <c r="BB3644" i="24"/>
  <c r="BB3654" i="24" s="1"/>
  <c r="BB2942" i="24"/>
  <c r="BB1853" i="24"/>
  <c r="BB1174" i="24"/>
  <c r="BB549" i="24"/>
  <c r="BB371" i="24"/>
  <c r="BB341" i="24"/>
  <c r="BB2396" i="24"/>
  <c r="BB3799" i="24"/>
  <c r="BB3179" i="24"/>
  <c r="BB3680" i="24"/>
  <c r="BB284" i="24"/>
  <c r="BB77" i="24"/>
  <c r="BB101" i="24"/>
  <c r="BB177" i="24"/>
  <c r="BB2702" i="24"/>
  <c r="BB205" i="24" s="1"/>
  <c r="BB187" i="24"/>
  <c r="BB3985" i="24"/>
  <c r="BB3127" i="24"/>
  <c r="BB2526" i="24"/>
  <c r="BB1615" i="24"/>
  <c r="BB1047" i="24"/>
  <c r="BB449" i="24"/>
  <c r="BB2711" i="24"/>
  <c r="BB653" i="24"/>
  <c r="BB3280" i="24"/>
  <c r="BB3700" i="24"/>
  <c r="BB4137" i="24"/>
  <c r="BB4349" i="24"/>
  <c r="BB3440" i="24"/>
  <c r="BB2681" i="24"/>
  <c r="BB1928" i="24"/>
  <c r="BB1386" i="24"/>
  <c r="BB761" i="24"/>
  <c r="BB1096" i="24"/>
  <c r="BB1698" i="24"/>
  <c r="BB3881" i="24"/>
  <c r="BB1806" i="24"/>
  <c r="BB3704" i="24"/>
  <c r="BB4588" i="24"/>
  <c r="BB3934" i="24"/>
  <c r="BB3019" i="24"/>
  <c r="BB2291" i="24"/>
  <c r="BB1485" i="24"/>
  <c r="BB865" i="24"/>
  <c r="BB528" i="24"/>
  <c r="BB534" i="24" s="1"/>
  <c r="BB606" i="24"/>
  <c r="BB996" i="24"/>
  <c r="BB3413" i="24"/>
  <c r="BB4241" i="24"/>
  <c r="BB4111" i="24"/>
  <c r="BB3517" i="24"/>
  <c r="BB4194" i="24"/>
  <c r="BB4200" i="24" s="1"/>
  <c r="BB3357" i="24"/>
  <c r="BB2373" i="24"/>
  <c r="BB1746" i="24"/>
  <c r="BB940" i="24"/>
  <c r="BB476" i="24"/>
  <c r="BB1619" i="24"/>
  <c r="BB2139" i="24"/>
  <c r="BB1620" i="24"/>
  <c r="BB3020" i="24"/>
  <c r="BB2945" i="24"/>
  <c r="BB79" i="24"/>
  <c r="BB253" i="24"/>
  <c r="BB103" i="24"/>
  <c r="BB960" i="24"/>
  <c r="BB154" i="24"/>
  <c r="BB152" i="24"/>
  <c r="BB2661" i="24"/>
  <c r="BB3077" i="24"/>
  <c r="BB2918" i="24"/>
  <c r="BB2936" i="24" s="1"/>
  <c r="BB3048" i="24"/>
  <c r="BB3066" i="24" s="1"/>
  <c r="BB3047" i="24"/>
  <c r="BB3207" i="24"/>
  <c r="BB3210" i="24" s="1"/>
  <c r="BB3155" i="24"/>
  <c r="BB3281" i="24"/>
  <c r="BB3259" i="24"/>
  <c r="BB3619" i="24"/>
  <c r="BB3516" i="24"/>
  <c r="BB3534" i="24" s="1"/>
  <c r="BB3597" i="24"/>
  <c r="BB3620" i="24"/>
  <c r="BB3638" i="24" s="1"/>
  <c r="BB3802" i="24"/>
  <c r="BB3820" i="24" s="1"/>
  <c r="BB3905" i="24"/>
  <c r="BB4143" i="24"/>
  <c r="BB4321" i="24"/>
  <c r="BB4504" i="24"/>
  <c r="BB4522" i="24" s="1"/>
  <c r="BB4507" i="24"/>
  <c r="BB4663" i="24"/>
  <c r="BB4584" i="24"/>
  <c r="BB4590" i="24" s="1"/>
  <c r="BB3803" i="24"/>
  <c r="BB2811" i="24"/>
  <c r="BB2552" i="24"/>
  <c r="BB1304" i="24"/>
  <c r="BB1148" i="24"/>
  <c r="BB762" i="24"/>
  <c r="BB1512" i="24"/>
  <c r="BB1522" i="24" s="1"/>
  <c r="BB1823" i="24"/>
  <c r="BB3544" i="24"/>
  <c r="BB1255" i="24"/>
  <c r="BB4449" i="24"/>
  <c r="BB4402" i="24"/>
  <c r="BB4033" i="24"/>
  <c r="BB3306" i="24"/>
  <c r="BB2738" i="24"/>
  <c r="BB1719" i="24"/>
  <c r="BB1173" i="24"/>
  <c r="BB294" i="24"/>
  <c r="BB2165" i="24"/>
  <c r="BB2374" i="24"/>
  <c r="BB809" i="24"/>
  <c r="BB2686" i="24"/>
  <c r="BB3361" i="24"/>
  <c r="BB3621" i="24"/>
  <c r="BB3238" i="24" l="1"/>
  <c r="BB3054" i="24"/>
  <c r="BB4094" i="24"/>
  <c r="BB1962" i="24"/>
  <c r="BB4406" i="24"/>
  <c r="BB1780" i="24"/>
  <c r="BB948" i="24"/>
  <c r="BB4354" i="24"/>
  <c r="BB1520" i="24"/>
  <c r="BB3212" i="24"/>
  <c r="BB456" i="24"/>
  <c r="BB3160" i="24"/>
  <c r="BB2508" i="24"/>
  <c r="BB2456" i="24"/>
  <c r="BB4148" i="24"/>
  <c r="BB974" i="24"/>
  <c r="BB298" i="24"/>
  <c r="BB4172" i="24"/>
  <c r="BB39" i="24"/>
  <c r="BB922" i="24"/>
  <c r="BB4122" i="24"/>
  <c r="BB4070" i="24"/>
  <c r="BB164" i="24"/>
  <c r="BB87" i="24"/>
  <c r="BB89" i="24"/>
  <c r="BB38" i="24"/>
  <c r="BB4120" i="24"/>
  <c r="BB139" i="24"/>
  <c r="BB2510" i="24"/>
  <c r="BB1964" i="24"/>
  <c r="BB4538" i="24"/>
  <c r="BB3678" i="24"/>
  <c r="BB1988" i="24"/>
  <c r="BB4198" i="24"/>
  <c r="BB112" i="24"/>
  <c r="BB114" i="24"/>
  <c r="BB14" i="24"/>
  <c r="BB64" i="24"/>
  <c r="BB105" i="24"/>
  <c r="BB376" i="24"/>
  <c r="BB532" i="24"/>
  <c r="BB136" i="24"/>
  <c r="BB161" i="24"/>
  <c r="BB4096" i="24"/>
  <c r="BB4224" i="24"/>
  <c r="BB213" i="24"/>
  <c r="BB3706" i="24"/>
  <c r="BB10" i="24"/>
  <c r="BB88" i="24"/>
  <c r="BB230" i="24"/>
  <c r="BB160" i="24"/>
  <c r="BB3420" i="24"/>
  <c r="BB11" i="24"/>
  <c r="BB3262" i="24"/>
  <c r="BB4146" i="24"/>
  <c r="BB185" i="24"/>
  <c r="BB63" i="24"/>
  <c r="BC191" i="24"/>
  <c r="BB36" i="24"/>
  <c r="BB214" i="24"/>
  <c r="BB2744" i="24"/>
  <c r="BB3158" i="24"/>
  <c r="BB976" i="24"/>
  <c r="BB163" i="24"/>
  <c r="BB13" i="24"/>
  <c r="BB113" i="24"/>
  <c r="BB1886" i="24"/>
  <c r="BB61" i="24"/>
  <c r="BB162" i="24"/>
  <c r="BB352" i="24"/>
  <c r="BB60" i="24"/>
  <c r="BB35" i="24"/>
  <c r="BB239" i="24"/>
  <c r="BB91" i="24"/>
  <c r="BB300" i="24"/>
  <c r="BB180" i="24"/>
  <c r="BB336" i="24"/>
  <c r="BB255" i="24" s="1"/>
  <c r="BB237" i="24"/>
  <c r="BB86" i="24"/>
  <c r="BB37" i="24"/>
  <c r="BB4408" i="24"/>
  <c r="BB135" i="24"/>
  <c r="BB210" i="24"/>
  <c r="BC4729" i="24"/>
  <c r="BC4728" i="24"/>
  <c r="BC4727" i="24"/>
  <c r="BC4726" i="24"/>
  <c r="BC4703" i="24"/>
  <c r="BC4702" i="24"/>
  <c r="BC4701" i="24"/>
  <c r="BC4700" i="24"/>
  <c r="BC4677" i="24"/>
  <c r="BC4674" i="24"/>
  <c r="BC4676" i="24"/>
  <c r="BC4675" i="24"/>
  <c r="BC4624" i="24"/>
  <c r="BC4623" i="24"/>
  <c r="BC4622" i="24"/>
  <c r="BC4651" i="24"/>
  <c r="BC4625" i="24"/>
  <c r="BC4648" i="24"/>
  <c r="BC4650" i="24"/>
  <c r="BC4649" i="24"/>
  <c r="BC4599" i="24"/>
  <c r="BC4597" i="24"/>
  <c r="BC4598" i="24"/>
  <c r="BC4572" i="24"/>
  <c r="BC4571" i="24"/>
  <c r="BC4570" i="24"/>
  <c r="BC4596" i="24"/>
  <c r="BC4547" i="24"/>
  <c r="BC4573" i="24"/>
  <c r="BC4520" i="24"/>
  <c r="BC4519" i="24"/>
  <c r="BC4518" i="24"/>
  <c r="BC4495" i="24"/>
  <c r="BC4545" i="24"/>
  <c r="BC4546" i="24"/>
  <c r="BC4521" i="24"/>
  <c r="BC4544" i="24"/>
  <c r="BC4469" i="24"/>
  <c r="BC4466" i="24"/>
  <c r="BC4492" i="24"/>
  <c r="BC4467" i="24"/>
  <c r="BC4494" i="24"/>
  <c r="BC4493" i="24"/>
  <c r="BC4443" i="24"/>
  <c r="BC4440" i="24"/>
  <c r="BC4468" i="24"/>
  <c r="BC4417" i="24"/>
  <c r="BC4441" i="24"/>
  <c r="BC4442" i="24"/>
  <c r="BC4416" i="24"/>
  <c r="BC4415" i="24"/>
  <c r="BC4414" i="24"/>
  <c r="BC4391" i="24"/>
  <c r="BC4364" i="24"/>
  <c r="BC4363" i="24"/>
  <c r="BC4362" i="24"/>
  <c r="BC4390" i="24"/>
  <c r="BC4339" i="24"/>
  <c r="BC4388" i="24"/>
  <c r="BC4365" i="24"/>
  <c r="BC4389" i="24"/>
  <c r="BC4338" i="24"/>
  <c r="BC4287" i="24"/>
  <c r="BC4313" i="24"/>
  <c r="BC4337" i="24"/>
  <c r="BC4336" i="24"/>
  <c r="BC4312" i="24"/>
  <c r="BC4311" i="24"/>
  <c r="BC4310" i="24"/>
  <c r="BC4261" i="24"/>
  <c r="BC4260" i="24"/>
  <c r="BC4259" i="24"/>
  <c r="BC4208" i="24"/>
  <c r="BC4207" i="24"/>
  <c r="BC4206" i="24"/>
  <c r="BC4286" i="24"/>
  <c r="BC4284" i="24"/>
  <c r="BC4234" i="24"/>
  <c r="BC4233" i="24"/>
  <c r="BC4232" i="24"/>
  <c r="BC4258" i="24"/>
  <c r="BC4285" i="24"/>
  <c r="BC4235" i="24"/>
  <c r="BC4182" i="24"/>
  <c r="BC4181" i="24"/>
  <c r="BC4180" i="24"/>
  <c r="BC4209" i="24"/>
  <c r="BC4157" i="24"/>
  <c r="BC4183" i="24"/>
  <c r="BC4130" i="24"/>
  <c r="BC4129" i="24"/>
  <c r="BC4128" i="24"/>
  <c r="BC4156" i="24"/>
  <c r="BC4155" i="24"/>
  <c r="BC4154" i="24"/>
  <c r="BC4104" i="24"/>
  <c r="BC4103" i="24"/>
  <c r="BC4102" i="24"/>
  <c r="BC4079" i="24"/>
  <c r="BC4131" i="24"/>
  <c r="BC4077" i="24"/>
  <c r="BC3974" i="24"/>
  <c r="BC3973" i="24"/>
  <c r="BC3972" i="24"/>
  <c r="BC4000" i="24"/>
  <c r="BC3999" i="24"/>
  <c r="BC3998" i="24"/>
  <c r="BC4076" i="24"/>
  <c r="BC4026" i="24"/>
  <c r="BC4025" i="24"/>
  <c r="BC4024" i="24"/>
  <c r="BC4105" i="24"/>
  <c r="BC4052" i="24"/>
  <c r="BC4051" i="24"/>
  <c r="BC4050" i="24"/>
  <c r="BC4027" i="24"/>
  <c r="BC4078" i="24"/>
  <c r="BC4053" i="24"/>
  <c r="BC4001" i="24"/>
  <c r="BC3948" i="24"/>
  <c r="BC3947" i="24"/>
  <c r="BC3946" i="24"/>
  <c r="BC3975" i="24"/>
  <c r="BC3949" i="24"/>
  <c r="BC3921" i="24"/>
  <c r="BC3897" i="24"/>
  <c r="BC3920" i="24"/>
  <c r="BC3896" i="24"/>
  <c r="BC3871" i="24"/>
  <c r="BC3894" i="24"/>
  <c r="BC3923" i="24"/>
  <c r="BC3895" i="24"/>
  <c r="BC3870" i="24"/>
  <c r="BC3869" i="24"/>
  <c r="BC3868" i="24"/>
  <c r="BC3922" i="24"/>
  <c r="BC3766" i="24"/>
  <c r="BC3765" i="24"/>
  <c r="BC3764" i="24"/>
  <c r="BC3689" i="24"/>
  <c r="BC3845" i="24"/>
  <c r="BC3843" i="24"/>
  <c r="BC3792" i="24"/>
  <c r="BC3791" i="24"/>
  <c r="BC3790" i="24"/>
  <c r="BC3715" i="24"/>
  <c r="BC3818" i="24"/>
  <c r="BC3817" i="24"/>
  <c r="BC3816" i="24"/>
  <c r="BC3741" i="24"/>
  <c r="BC3767" i="24"/>
  <c r="BC3793" i="24"/>
  <c r="BC3844" i="24"/>
  <c r="BC3842" i="24"/>
  <c r="BC3819" i="24"/>
  <c r="BC3714" i="24"/>
  <c r="BC3713" i="24"/>
  <c r="BC3712" i="24"/>
  <c r="BC3610" i="24"/>
  <c r="BC3609" i="24"/>
  <c r="BC3608" i="24"/>
  <c r="BC3533" i="24"/>
  <c r="BC3740" i="24"/>
  <c r="BC3687" i="24"/>
  <c r="BC3636" i="24"/>
  <c r="BC3635" i="24"/>
  <c r="BC3634" i="24"/>
  <c r="BC3559" i="24"/>
  <c r="BC3662" i="24"/>
  <c r="BC3661" i="24"/>
  <c r="BC3660" i="24"/>
  <c r="BC3585" i="24"/>
  <c r="BC3739" i="24"/>
  <c r="BC3611" i="24"/>
  <c r="BC3738" i="24"/>
  <c r="BC3637" i="24"/>
  <c r="BC3558" i="24"/>
  <c r="BC3557" i="24"/>
  <c r="BC3556" i="24"/>
  <c r="BC3584" i="24"/>
  <c r="BC3583" i="24"/>
  <c r="BC3582" i="24"/>
  <c r="BC3688" i="24"/>
  <c r="BC3663" i="24"/>
  <c r="BC3532" i="24"/>
  <c r="BC3480" i="24"/>
  <c r="BC3479" i="24"/>
  <c r="BC3478" i="24"/>
  <c r="BC3506" i="24"/>
  <c r="BC3505" i="24"/>
  <c r="BC3504" i="24"/>
  <c r="BC3429" i="24"/>
  <c r="BC3686" i="24"/>
  <c r="BC3530" i="24"/>
  <c r="BC3455" i="24"/>
  <c r="BC3481" i="24"/>
  <c r="BC3507" i="24"/>
  <c r="BC3376" i="24"/>
  <c r="BC3531" i="24"/>
  <c r="BC3428" i="24"/>
  <c r="BC3427" i="24"/>
  <c r="BC3426" i="24"/>
  <c r="BC3454" i="24"/>
  <c r="BC3400" i="24"/>
  <c r="BC3272" i="24"/>
  <c r="BC3271" i="24"/>
  <c r="BC3270" i="24"/>
  <c r="BC3298" i="24"/>
  <c r="BC3297" i="24"/>
  <c r="BC3296" i="24"/>
  <c r="BC3453" i="24"/>
  <c r="BC3324" i="24"/>
  <c r="BC3323" i="24"/>
  <c r="BC3322" i="24"/>
  <c r="BC3452" i="24"/>
  <c r="BC3350" i="24"/>
  <c r="BC3349" i="24"/>
  <c r="BC3348" i="24"/>
  <c r="BC3273" i="24"/>
  <c r="BC3375" i="24"/>
  <c r="BC3374" i="24"/>
  <c r="BC3299" i="24"/>
  <c r="BC3403" i="24"/>
  <c r="BC3351" i="24"/>
  <c r="BC3401" i="24"/>
  <c r="BC3377" i="24"/>
  <c r="BC3246" i="24"/>
  <c r="BC3245" i="24"/>
  <c r="BC3244" i="24"/>
  <c r="BC3169" i="24"/>
  <c r="BC3402" i="24"/>
  <c r="BC3325" i="24"/>
  <c r="BC3195" i="24"/>
  <c r="BC3221" i="24"/>
  <c r="BC3247" i="24"/>
  <c r="BC3116" i="24"/>
  <c r="BC3115" i="24"/>
  <c r="BC3114" i="24"/>
  <c r="BC3142" i="24"/>
  <c r="BC3141" i="24"/>
  <c r="BC3140" i="24"/>
  <c r="BC3194" i="24"/>
  <c r="BC3193" i="24"/>
  <c r="BC3192" i="24"/>
  <c r="BC3220" i="24"/>
  <c r="BC3219" i="24"/>
  <c r="BC3218" i="24"/>
  <c r="BC3143" i="24"/>
  <c r="BC3012" i="24"/>
  <c r="BC3011" i="24"/>
  <c r="BC3010" i="24"/>
  <c r="BC3168" i="24"/>
  <c r="BC3064" i="24"/>
  <c r="BC3063" i="24"/>
  <c r="BC3062" i="24"/>
  <c r="BC2987" i="24"/>
  <c r="BC3090" i="24"/>
  <c r="BC3089" i="24"/>
  <c r="BC3088" i="24"/>
  <c r="BC3013" i="24"/>
  <c r="BC3167" i="24"/>
  <c r="BC3117" i="24"/>
  <c r="BC3039" i="24"/>
  <c r="BC3166" i="24"/>
  <c r="BC3065" i="24"/>
  <c r="BC3091" i="24"/>
  <c r="BC2960" i="24"/>
  <c r="BC2959" i="24"/>
  <c r="BC2958" i="24"/>
  <c r="BC2986" i="24"/>
  <c r="BC2985" i="24"/>
  <c r="BC2984" i="24"/>
  <c r="BC3038" i="24"/>
  <c r="BC2856" i="24"/>
  <c r="BC2855" i="24"/>
  <c r="BC2854" i="24"/>
  <c r="BC2961" i="24"/>
  <c r="BC2882" i="24"/>
  <c r="BC2881" i="24"/>
  <c r="BC2880" i="24"/>
  <c r="BC2805" i="24"/>
  <c r="BC3037" i="24"/>
  <c r="BC2908" i="24"/>
  <c r="BC2907" i="24"/>
  <c r="BC2906" i="24"/>
  <c r="BC2831" i="24"/>
  <c r="BC3036" i="24"/>
  <c r="BC2934" i="24"/>
  <c r="BC2933" i="24"/>
  <c r="BC2932" i="24"/>
  <c r="BC2857" i="24"/>
  <c r="BC2883" i="24"/>
  <c r="BC2909" i="24"/>
  <c r="BC2935" i="24"/>
  <c r="BC2778" i="24"/>
  <c r="BC2777" i="24"/>
  <c r="BC2776" i="24"/>
  <c r="BC2701" i="24"/>
  <c r="BC204" i="24" s="1"/>
  <c r="BC2727" i="24"/>
  <c r="BC2830" i="24"/>
  <c r="BC2803" i="24"/>
  <c r="BC2753" i="24"/>
  <c r="BC2779" i="24"/>
  <c r="BC2829" i="24"/>
  <c r="BC2674" i="24"/>
  <c r="BC2673" i="24"/>
  <c r="BC2672" i="24"/>
  <c r="BC2726" i="24"/>
  <c r="BC2725" i="24"/>
  <c r="BC2724" i="24"/>
  <c r="BC2649" i="24"/>
  <c r="BC2752" i="24"/>
  <c r="BC2751" i="24"/>
  <c r="BC2750" i="24"/>
  <c r="BC2675" i="24"/>
  <c r="BC2802" i="24"/>
  <c r="BC2828" i="24"/>
  <c r="BC2597" i="24"/>
  <c r="BC2466" i="24"/>
  <c r="BC2465" i="24"/>
  <c r="BC2464" i="24"/>
  <c r="BC2389" i="24"/>
  <c r="BC2623" i="24"/>
  <c r="BC2492" i="24"/>
  <c r="BC2491" i="24"/>
  <c r="BC2490" i="24"/>
  <c r="BC2415" i="24"/>
  <c r="BC2804" i="24"/>
  <c r="BC2518" i="24"/>
  <c r="BC2517" i="24"/>
  <c r="BC2516" i="24"/>
  <c r="BC2441" i="24"/>
  <c r="BC2544" i="24"/>
  <c r="BC2543" i="24"/>
  <c r="BC2542" i="24"/>
  <c r="BC2467" i="24"/>
  <c r="BC2336" i="24"/>
  <c r="BC2335" i="24"/>
  <c r="BC2334" i="24"/>
  <c r="BC2700" i="24"/>
  <c r="BC203" i="24" s="1"/>
  <c r="BC2647" i="24"/>
  <c r="BC2570" i="24"/>
  <c r="BC2569" i="24"/>
  <c r="BC2568" i="24"/>
  <c r="BC2493" i="24"/>
  <c r="BC2362" i="24"/>
  <c r="BC2361" i="24"/>
  <c r="BC2360" i="24"/>
  <c r="BC2596" i="24"/>
  <c r="BC2595" i="24"/>
  <c r="BC2594" i="24"/>
  <c r="BC2519" i="24"/>
  <c r="BC2388" i="24"/>
  <c r="BC2387" i="24"/>
  <c r="BC2386" i="24"/>
  <c r="BC2699" i="24"/>
  <c r="BC202" i="24" s="1"/>
  <c r="BC2622" i="24"/>
  <c r="BC2621" i="24"/>
  <c r="BC2620" i="24"/>
  <c r="BC2545" i="24"/>
  <c r="BC2414" i="24"/>
  <c r="BC2413" i="24"/>
  <c r="BC2412" i="24"/>
  <c r="BC2337" i="24"/>
  <c r="BC2571" i="24"/>
  <c r="BC2310" i="24"/>
  <c r="BC2309" i="24"/>
  <c r="BC2308" i="24"/>
  <c r="BC2233" i="24"/>
  <c r="BC2102" i="24"/>
  <c r="BC2101" i="24"/>
  <c r="BC2100" i="24"/>
  <c r="BC2438" i="24"/>
  <c r="BC2363" i="24"/>
  <c r="BC2285" i="24"/>
  <c r="BC2154" i="24"/>
  <c r="BC2153" i="24"/>
  <c r="BC2152" i="24"/>
  <c r="BC2077" i="24"/>
  <c r="BC2311" i="24"/>
  <c r="BC2180" i="24"/>
  <c r="BC2179" i="24"/>
  <c r="BC2178" i="24"/>
  <c r="BC2103" i="24"/>
  <c r="BC2698" i="24"/>
  <c r="BC201" i="24" s="1"/>
  <c r="BC2206" i="24"/>
  <c r="BC2205" i="24"/>
  <c r="BC2204" i="24"/>
  <c r="BC2129" i="24"/>
  <c r="BC2232" i="24"/>
  <c r="BC2231" i="24"/>
  <c r="BC2230" i="24"/>
  <c r="BC2155" i="24"/>
  <c r="BC2648" i="24"/>
  <c r="BC2646" i="24"/>
  <c r="BC2258" i="24"/>
  <c r="BC2257" i="24"/>
  <c r="BC2256" i="24"/>
  <c r="BC2181" i="24"/>
  <c r="BC2050" i="24"/>
  <c r="BC2049" i="24"/>
  <c r="BC2048" i="24"/>
  <c r="BC2440" i="24"/>
  <c r="BC2284" i="24"/>
  <c r="BC2283" i="24"/>
  <c r="BC2282" i="24"/>
  <c r="BC2207" i="24"/>
  <c r="BC2076" i="24"/>
  <c r="BC2075" i="24"/>
  <c r="BC2074" i="24"/>
  <c r="BC2051" i="24"/>
  <c r="BC1920" i="24"/>
  <c r="BC1919" i="24"/>
  <c r="BC1918" i="24"/>
  <c r="BC1843" i="24"/>
  <c r="BC2127" i="24"/>
  <c r="BC1946" i="24"/>
  <c r="BC1945" i="24"/>
  <c r="BC1944" i="24"/>
  <c r="BC1869" i="24"/>
  <c r="BC1738" i="24"/>
  <c r="BC1737" i="24"/>
  <c r="BC1736" i="24"/>
  <c r="BC2259" i="24"/>
  <c r="BC2126" i="24"/>
  <c r="BC1972" i="24"/>
  <c r="BC1971" i="24"/>
  <c r="BC1970" i="24"/>
  <c r="BC1895" i="24"/>
  <c r="BC1764" i="24"/>
  <c r="BC1763" i="24"/>
  <c r="BC1762" i="24"/>
  <c r="BC1998" i="24"/>
  <c r="BC1997" i="24"/>
  <c r="BC1996" i="24"/>
  <c r="BC1921" i="24"/>
  <c r="BC1790" i="24"/>
  <c r="BC1789" i="24"/>
  <c r="BC1788" i="24"/>
  <c r="BC2024" i="24"/>
  <c r="BC2023" i="24"/>
  <c r="BC2022" i="24"/>
  <c r="BC1947" i="24"/>
  <c r="BC1816" i="24"/>
  <c r="BC1815" i="24"/>
  <c r="BC1814" i="24"/>
  <c r="BC1739" i="24"/>
  <c r="BC2025" i="24"/>
  <c r="BC1973" i="24"/>
  <c r="BC1842" i="24"/>
  <c r="BC1841" i="24"/>
  <c r="BC1840" i="24"/>
  <c r="BC1765" i="24"/>
  <c r="BC2128" i="24"/>
  <c r="BC1894" i="24"/>
  <c r="BC1893" i="24"/>
  <c r="BC1892" i="24"/>
  <c r="BC1817" i="24"/>
  <c r="BC1713" i="24"/>
  <c r="BC1582" i="24"/>
  <c r="BC1581" i="24"/>
  <c r="BC1580" i="24"/>
  <c r="BC1505" i="24"/>
  <c r="BC1608" i="24"/>
  <c r="BC1607" i="24"/>
  <c r="BC1606" i="24"/>
  <c r="BC1531" i="24"/>
  <c r="BC1999" i="24"/>
  <c r="BC1634" i="24"/>
  <c r="BC1633" i="24"/>
  <c r="BC1632" i="24"/>
  <c r="BC1557" i="24"/>
  <c r="BC1868" i="24"/>
  <c r="BC1660" i="24"/>
  <c r="BC1659" i="24"/>
  <c r="BC1658" i="24"/>
  <c r="BC1583" i="24"/>
  <c r="BC1791" i="24"/>
  <c r="BC1686" i="24"/>
  <c r="BC1685" i="24"/>
  <c r="BC1684" i="24"/>
  <c r="BC1609" i="24"/>
  <c r="BC1478" i="24"/>
  <c r="BC1477" i="24"/>
  <c r="BC1476" i="24"/>
  <c r="BC1867" i="24"/>
  <c r="BC1712" i="24"/>
  <c r="BC1711" i="24"/>
  <c r="BC1710" i="24"/>
  <c r="BC1635" i="24"/>
  <c r="BC1504" i="24"/>
  <c r="BC1503" i="24"/>
  <c r="BC1502" i="24"/>
  <c r="BC1427" i="24"/>
  <c r="BC1687" i="24"/>
  <c r="BC1556" i="24"/>
  <c r="BC1555" i="24"/>
  <c r="BC1554" i="24"/>
  <c r="BC1479" i="24"/>
  <c r="BC1450" i="24"/>
  <c r="BC1374" i="24"/>
  <c r="BC1373" i="24"/>
  <c r="BC1372" i="24"/>
  <c r="BC1297" i="24"/>
  <c r="BC1166" i="24"/>
  <c r="BC1165" i="24"/>
  <c r="BC1164" i="24"/>
  <c r="BC1426" i="24"/>
  <c r="BC1400" i="24"/>
  <c r="BC1399" i="24"/>
  <c r="BC1398" i="24"/>
  <c r="BC1323" i="24"/>
  <c r="BC1192" i="24"/>
  <c r="BC1191" i="24"/>
  <c r="BC1190" i="24"/>
  <c r="BC1451" i="24"/>
  <c r="BC1424" i="24"/>
  <c r="BC1349" i="24"/>
  <c r="BC1218" i="24"/>
  <c r="BC1217" i="24"/>
  <c r="BC1216" i="24"/>
  <c r="BC1141" i="24"/>
  <c r="BC1661" i="24"/>
  <c r="BC1401" i="24"/>
  <c r="BC1270" i="24"/>
  <c r="BC1269" i="24"/>
  <c r="BC1268" i="24"/>
  <c r="BC1193" i="24"/>
  <c r="BC2439" i="24"/>
  <c r="BC1866" i="24"/>
  <c r="BC1529" i="24"/>
  <c r="BC1453" i="24"/>
  <c r="BC1296" i="24"/>
  <c r="BC1295" i="24"/>
  <c r="BC1294" i="24"/>
  <c r="BC1219" i="24"/>
  <c r="BC1528" i="24"/>
  <c r="BC1452" i="24"/>
  <c r="BC1425" i="24"/>
  <c r="BC1322" i="24"/>
  <c r="BC1321" i="24"/>
  <c r="BC1320" i="24"/>
  <c r="BC1245" i="24"/>
  <c r="BC1348" i="24"/>
  <c r="BC1347" i="24"/>
  <c r="BC1346" i="24"/>
  <c r="BC1271" i="24"/>
  <c r="BC1140" i="24"/>
  <c r="BC1139" i="24"/>
  <c r="BC1138" i="24"/>
  <c r="BC1242" i="24"/>
  <c r="BC1036" i="24"/>
  <c r="BC1035" i="24"/>
  <c r="BC1034" i="24"/>
  <c r="BC959" i="24"/>
  <c r="BC1530" i="24"/>
  <c r="BC1062" i="24"/>
  <c r="BC1061" i="24"/>
  <c r="BC1060" i="24"/>
  <c r="BC985" i="24"/>
  <c r="BC854" i="24"/>
  <c r="BC853" i="24"/>
  <c r="BC852" i="24"/>
  <c r="BC1375" i="24"/>
  <c r="BC1088" i="24"/>
  <c r="BC1087" i="24"/>
  <c r="BC1086" i="24"/>
  <c r="BC1011" i="24"/>
  <c r="BC880" i="24"/>
  <c r="BC879" i="24"/>
  <c r="BC878" i="24"/>
  <c r="BC1114" i="24"/>
  <c r="BC1113" i="24"/>
  <c r="BC1112" i="24"/>
  <c r="BC1037" i="24"/>
  <c r="BC906" i="24"/>
  <c r="BC905" i="24"/>
  <c r="BC904" i="24"/>
  <c r="BC1167" i="24"/>
  <c r="BC1063" i="24"/>
  <c r="BC932" i="24"/>
  <c r="BC931" i="24"/>
  <c r="BC930" i="24"/>
  <c r="BC855" i="24"/>
  <c r="BC1244" i="24"/>
  <c r="BC1089" i="24"/>
  <c r="BC958" i="24"/>
  <c r="BC957" i="24"/>
  <c r="BC956" i="24"/>
  <c r="BC881" i="24"/>
  <c r="BC1115" i="24"/>
  <c r="BC984" i="24"/>
  <c r="BC983" i="24"/>
  <c r="BC982" i="24"/>
  <c r="BC907" i="24"/>
  <c r="BC1008" i="24"/>
  <c r="BC933" i="24"/>
  <c r="BC698" i="24"/>
  <c r="BC697" i="24"/>
  <c r="BC696" i="24"/>
  <c r="BC621" i="24"/>
  <c r="BC829" i="24"/>
  <c r="BC724" i="24"/>
  <c r="BC723" i="24"/>
  <c r="BC722" i="24"/>
  <c r="BC647" i="24"/>
  <c r="BC750" i="24"/>
  <c r="BC749" i="24"/>
  <c r="BC748" i="24"/>
  <c r="BC673" i="24"/>
  <c r="BC542" i="24"/>
  <c r="BC541" i="24"/>
  <c r="BC540" i="24"/>
  <c r="BC776" i="24"/>
  <c r="BC775" i="24"/>
  <c r="BC774" i="24"/>
  <c r="BC699" i="24"/>
  <c r="BC568" i="24"/>
  <c r="BC567" i="24"/>
  <c r="BC566" i="24"/>
  <c r="BC802" i="24"/>
  <c r="BC801" i="24"/>
  <c r="BC800" i="24"/>
  <c r="BC725" i="24"/>
  <c r="BC594" i="24"/>
  <c r="BC593" i="24"/>
  <c r="BC592" i="24"/>
  <c r="BC1010" i="24"/>
  <c r="BC828" i="24"/>
  <c r="BC827" i="24"/>
  <c r="BC826" i="24"/>
  <c r="BC751" i="24"/>
  <c r="BC620" i="24"/>
  <c r="BC619" i="24"/>
  <c r="BC618" i="24"/>
  <c r="BC543" i="24"/>
  <c r="BC1243" i="24"/>
  <c r="BC1009" i="24"/>
  <c r="BC803" i="24"/>
  <c r="BC672" i="24"/>
  <c r="BC671" i="24"/>
  <c r="BC670" i="24"/>
  <c r="BC595" i="24"/>
  <c r="BC644" i="24"/>
  <c r="BC491" i="24"/>
  <c r="BC360" i="24"/>
  <c r="BC359" i="24"/>
  <c r="BC358" i="24"/>
  <c r="BC283" i="24"/>
  <c r="BC517" i="24"/>
  <c r="BC386" i="24"/>
  <c r="BC385" i="24"/>
  <c r="BC384" i="24"/>
  <c r="BC309" i="24"/>
  <c r="BC777" i="24"/>
  <c r="BC412" i="24"/>
  <c r="BC411" i="24"/>
  <c r="BC410" i="24"/>
  <c r="BC335" i="24"/>
  <c r="BC438" i="24"/>
  <c r="BC437" i="24"/>
  <c r="BC436" i="24"/>
  <c r="BC361" i="24"/>
  <c r="BC569" i="24"/>
  <c r="BC464" i="24"/>
  <c r="BC463" i="24"/>
  <c r="BC462" i="24"/>
  <c r="BC387" i="24"/>
  <c r="BC516" i="24"/>
  <c r="BC515" i="24"/>
  <c r="BC514" i="24"/>
  <c r="BC439" i="24"/>
  <c r="BC308" i="24"/>
  <c r="BC307" i="24"/>
  <c r="BC306" i="24"/>
  <c r="BC645" i="24"/>
  <c r="BC465" i="24"/>
  <c r="BC334" i="24"/>
  <c r="BC333" i="24"/>
  <c r="BC332" i="24"/>
  <c r="BC490" i="24"/>
  <c r="BC413" i="24"/>
  <c r="BC281" i="24"/>
  <c r="BC4" i="24"/>
  <c r="BC2165" i="24" s="1"/>
  <c r="BC489" i="24"/>
  <c r="BC280" i="24"/>
  <c r="BC488" i="24"/>
  <c r="BC646" i="24"/>
  <c r="BD2" i="24"/>
  <c r="BC282" i="24"/>
  <c r="BC2527" i="24"/>
  <c r="BC2843" i="24"/>
  <c r="BC525" i="24"/>
  <c r="BC2917" i="24"/>
  <c r="BC3827" i="24"/>
  <c r="BC4088" i="24"/>
  <c r="BC4106" i="24" s="1"/>
  <c r="BC4581" i="24"/>
  <c r="BC4659" i="24"/>
  <c r="BC2967" i="24"/>
  <c r="BC3231" i="24"/>
  <c r="BC4375" i="24"/>
  <c r="BB211" i="24"/>
  <c r="BB950" i="24"/>
  <c r="BB85" i="24"/>
  <c r="BB110" i="24"/>
  <c r="BB138" i="24"/>
  <c r="BB137" i="24"/>
  <c r="BB55" i="24"/>
  <c r="BB4018" i="24"/>
  <c r="BB236" i="24"/>
  <c r="BB4042" i="24"/>
  <c r="BB62" i="24"/>
  <c r="BB30" i="24"/>
  <c r="BB130" i="24"/>
  <c r="BB12" i="24"/>
  <c r="BB238" i="24"/>
  <c r="BB212" i="24"/>
  <c r="BB155" i="24"/>
  <c r="BB326" i="24"/>
  <c r="BB235" i="24"/>
  <c r="BC3621" i="24"/>
  <c r="BC4714" i="24"/>
  <c r="BC3388" i="24"/>
  <c r="BC502" i="24"/>
  <c r="BC1645" i="24"/>
  <c r="BC1048" i="24"/>
  <c r="BC1382" i="24"/>
  <c r="BC1308" i="24"/>
  <c r="BC865" i="24"/>
  <c r="BC1511" i="24"/>
  <c r="BC1823" i="24"/>
  <c r="BC2369" i="24"/>
  <c r="BC2500" i="24"/>
  <c r="BC3227" i="24"/>
  <c r="BC3466" i="24"/>
  <c r="BC4168" i="24"/>
  <c r="BB111" i="24"/>
  <c r="BB80" i="24"/>
  <c r="BB3392" i="24"/>
  <c r="BC1591" i="24" l="1"/>
  <c r="BC3149" i="24"/>
  <c r="BC346" i="24"/>
  <c r="BC2710" i="24"/>
  <c r="BC1540" i="24"/>
  <c r="BC3698" i="24"/>
  <c r="BC3716" i="24" s="1"/>
  <c r="BC2087" i="24"/>
  <c r="BC4273" i="24"/>
  <c r="BC1825" i="24"/>
  <c r="BC4637" i="24"/>
  <c r="BC1803" i="24"/>
  <c r="BC2291" i="24"/>
  <c r="BC3935" i="24"/>
  <c r="BC4217" i="24"/>
  <c r="BC2089" i="24"/>
  <c r="BC1436" i="24"/>
  <c r="BC1454" i="24" s="1"/>
  <c r="BC4449" i="24"/>
  <c r="BC2166" i="24"/>
  <c r="BC398" i="24"/>
  <c r="BC4401" i="24"/>
  <c r="BC1593" i="24"/>
  <c r="BC1957" i="24"/>
  <c r="BC1174" i="24"/>
  <c r="BC4270" i="24"/>
  <c r="BC4288" i="24" s="1"/>
  <c r="BC1903" i="24"/>
  <c r="BC2319" i="24"/>
  <c r="BC1177" i="24"/>
  <c r="BC4296" i="24"/>
  <c r="BC4314" i="24" s="1"/>
  <c r="BC1175" i="24"/>
  <c r="BC2297" i="24"/>
  <c r="BC4605" i="24"/>
  <c r="BC4715" i="24"/>
  <c r="BC2583" i="24"/>
  <c r="BC2137" i="24"/>
  <c r="BC503" i="24"/>
  <c r="BC52" i="24"/>
  <c r="BC4059" i="24"/>
  <c r="BC3046" i="24"/>
  <c r="BC2218" i="24"/>
  <c r="BC1668" i="24"/>
  <c r="BC757" i="24"/>
  <c r="BC2005" i="24"/>
  <c r="BC1512" i="24"/>
  <c r="BC4034" i="24"/>
  <c r="BC4636" i="24"/>
  <c r="BC3829" i="24"/>
  <c r="BC2759" i="24"/>
  <c r="BC1927" i="24"/>
  <c r="BC966" i="24"/>
  <c r="BC528" i="24"/>
  <c r="BC2135" i="24"/>
  <c r="BC1044" i="24"/>
  <c r="BC3933" i="24"/>
  <c r="BC2425" i="24"/>
  <c r="BC1486" i="24"/>
  <c r="BC345" i="24"/>
  <c r="BC4611" i="24"/>
  <c r="BC3412" i="24"/>
  <c r="BC3430" i="24" s="1"/>
  <c r="BC3073" i="24"/>
  <c r="BC3701" i="24"/>
  <c r="BC863" i="24"/>
  <c r="BC1878" i="24"/>
  <c r="BC1896" i="24" s="1"/>
  <c r="BC3255" i="24"/>
  <c r="BC3207" i="24"/>
  <c r="BC3853" i="24"/>
  <c r="BC1045" i="24"/>
  <c r="BC1565" i="24"/>
  <c r="BC1465" i="24"/>
  <c r="BC2631" i="24"/>
  <c r="BC789" i="24"/>
  <c r="BC812" i="24"/>
  <c r="BC830" i="24" s="1"/>
  <c r="BC815" i="24"/>
  <c r="BC1176" i="24"/>
  <c r="BC1194" i="24" s="1"/>
  <c r="BC1722" i="24"/>
  <c r="BC1740" i="24" s="1"/>
  <c r="BC1696" i="24"/>
  <c r="BC1714" i="24" s="1"/>
  <c r="BC1959" i="24"/>
  <c r="BC2268" i="24"/>
  <c r="BC2286" i="24" s="1"/>
  <c r="BC2372" i="24"/>
  <c r="BC2390" i="24" s="1"/>
  <c r="BC2658" i="24"/>
  <c r="BC2676" i="24" s="1"/>
  <c r="BC3047" i="24"/>
  <c r="BC4455" i="24"/>
  <c r="BC4557" i="24"/>
  <c r="BC3644" i="24"/>
  <c r="BC2659" i="24"/>
  <c r="BC1849" i="24"/>
  <c r="BC1047" i="24"/>
  <c r="BC446" i="24"/>
  <c r="BC450" i="24"/>
  <c r="BC2139" i="24"/>
  <c r="BC3777" i="24"/>
  <c r="BC2344" i="24"/>
  <c r="BC1334" i="24"/>
  <c r="BC397" i="24"/>
  <c r="BC4374" i="24"/>
  <c r="BC4392" i="24" s="1"/>
  <c r="BC3203" i="24"/>
  <c r="BC2479" i="24"/>
  <c r="BC3750" i="24"/>
  <c r="BC3768" i="24" s="1"/>
  <c r="BC4295" i="24"/>
  <c r="BC945" i="24"/>
  <c r="BC3125" i="24"/>
  <c r="BC2501" i="24"/>
  <c r="BC3671" i="24"/>
  <c r="BC3099" i="24"/>
  <c r="BC1383" i="24"/>
  <c r="BC317" i="24"/>
  <c r="BC2453" i="24"/>
  <c r="BC656" i="24"/>
  <c r="BC674" i="24" s="1"/>
  <c r="BC552" i="24"/>
  <c r="BC570" i="24" s="1"/>
  <c r="BC1725" i="24"/>
  <c r="BC2007" i="24"/>
  <c r="BC2294" i="24"/>
  <c r="BC2312" i="24" s="1"/>
  <c r="BC2476" i="24"/>
  <c r="BC2494" i="24" s="1"/>
  <c r="BC3307" i="24"/>
  <c r="BC3385" i="24"/>
  <c r="BC3387" i="24"/>
  <c r="BC2035" i="24"/>
  <c r="BC1463" i="24"/>
  <c r="BC263" i="24"/>
  <c r="BC3103" i="24"/>
  <c r="BC4321" i="24"/>
  <c r="BC2475" i="24"/>
  <c r="BC3489" i="24"/>
  <c r="BC3857" i="24"/>
  <c r="BC4377" i="24"/>
  <c r="BC1618" i="24"/>
  <c r="BC1636" i="24" s="1"/>
  <c r="BC2397" i="24"/>
  <c r="BC3437" i="24"/>
  <c r="BC3051" i="24"/>
  <c r="BC1023" i="24"/>
  <c r="BC500" i="24"/>
  <c r="BC518" i="24" s="1"/>
  <c r="BC1673" i="24"/>
  <c r="BC2141" i="24"/>
  <c r="BC473" i="24"/>
  <c r="BC737" i="24"/>
  <c r="BC630" i="24"/>
  <c r="BC648" i="24" s="1"/>
  <c r="BC1309" i="24"/>
  <c r="BC1124" i="24"/>
  <c r="BC1142" i="24" s="1"/>
  <c r="BC1748" i="24"/>
  <c r="BC1766" i="24" s="1"/>
  <c r="BC2606" i="24"/>
  <c r="BC2624" i="24" s="1"/>
  <c r="BC2866" i="24"/>
  <c r="BC2884" i="24" s="1"/>
  <c r="BC2891" i="24"/>
  <c r="BC4165" i="24"/>
  <c r="BC4582" i="24"/>
  <c r="BC4600" i="24" s="1"/>
  <c r="BC370" i="24"/>
  <c r="BC388" i="24" s="1"/>
  <c r="BC422" i="24"/>
  <c r="BC440" i="24" s="1"/>
  <c r="BC707" i="24"/>
  <c r="BC604" i="24"/>
  <c r="BC622" i="24" s="1"/>
  <c r="BC1361" i="24"/>
  <c r="BC1981" i="24"/>
  <c r="BC2193" i="24"/>
  <c r="BC2086" i="24"/>
  <c r="BC2104" i="24" s="1"/>
  <c r="BC2973" i="24"/>
  <c r="BC3932" i="24"/>
  <c r="BC3950" i="24" s="1"/>
  <c r="BC4169" i="24"/>
  <c r="BC763" i="24"/>
  <c r="BC1127" i="24"/>
  <c r="BC1409" i="24"/>
  <c r="BC1228" i="24"/>
  <c r="BC1246" i="24" s="1"/>
  <c r="BC1774" i="24"/>
  <c r="BC1792" i="24" s="1"/>
  <c r="BC2115" i="24"/>
  <c r="BC3074" i="24"/>
  <c r="BC3092" i="24" s="1"/>
  <c r="BC4607" i="24"/>
  <c r="BC4686" i="24"/>
  <c r="BC4704" i="24" s="1"/>
  <c r="BC4372" i="24"/>
  <c r="BC4163" i="24"/>
  <c r="BC3075" i="24"/>
  <c r="BC1746" i="24"/>
  <c r="BC1199" i="24"/>
  <c r="BC3311" i="24"/>
  <c r="BC4035" i="24"/>
  <c r="BC3775" i="24"/>
  <c r="BC4299" i="24"/>
  <c r="BC2713" i="24"/>
  <c r="BC3805" i="24"/>
  <c r="BC4192" i="24"/>
  <c r="BC4210" i="24" s="1"/>
  <c r="BC4608" i="24"/>
  <c r="BC4626" i="24" s="1"/>
  <c r="BC295" i="24"/>
  <c r="BC1543" i="24"/>
  <c r="BC2011" i="24"/>
  <c r="BC2450" i="24"/>
  <c r="BC2468" i="24" s="1"/>
  <c r="BC1569" i="24"/>
  <c r="BC1071" i="24"/>
  <c r="BC448" i="24"/>
  <c r="BC466" i="24" s="1"/>
  <c r="BC265" i="24"/>
  <c r="BC682" i="24"/>
  <c r="BC700" i="24" s="1"/>
  <c r="BC1435" i="24"/>
  <c r="BC1384" i="24"/>
  <c r="BC1402" i="24" s="1"/>
  <c r="BC1331" i="24"/>
  <c r="BC1202" i="24"/>
  <c r="BC1220" i="24" s="1"/>
  <c r="BC1721" i="24"/>
  <c r="BC2661" i="24"/>
  <c r="BC2531" i="24"/>
  <c r="BC3724" i="24"/>
  <c r="BC3742" i="24" s="1"/>
  <c r="BC1225" i="24"/>
  <c r="BC4142" i="24"/>
  <c r="BC2946" i="24"/>
  <c r="BC1720" i="24"/>
  <c r="BC840" i="24"/>
  <c r="BC3883" i="24"/>
  <c r="BC3906" i="24"/>
  <c r="BC3924" i="24" s="1"/>
  <c r="BC3077" i="24"/>
  <c r="BC3983" i="24"/>
  <c r="BC1227" i="24"/>
  <c r="BC3308" i="24"/>
  <c r="BC3326" i="24" s="1"/>
  <c r="BC4195" i="24"/>
  <c r="BC4139" i="24"/>
  <c r="BC4243" i="24"/>
  <c r="BC811" i="24"/>
  <c r="BC1851" i="24"/>
  <c r="BC2008" i="24"/>
  <c r="BC2026" i="24" s="1"/>
  <c r="BC1439" i="24"/>
  <c r="BC1097" i="24"/>
  <c r="BC1046" i="24"/>
  <c r="BC1064" i="24" s="1"/>
  <c r="BC551" i="24"/>
  <c r="BC968" i="24"/>
  <c r="BC986" i="24" s="1"/>
  <c r="BC942" i="24"/>
  <c r="BC1179" i="24"/>
  <c r="BC1153" i="24"/>
  <c r="BC1335" i="24"/>
  <c r="BC1670" i="24"/>
  <c r="BC1688" i="24" s="1"/>
  <c r="BC2579" i="24"/>
  <c r="BC3515" i="24"/>
  <c r="BC3411" i="24"/>
  <c r="BC4501" i="24"/>
  <c r="BC3930" i="24"/>
  <c r="BC2993" i="24"/>
  <c r="BC2322" i="24"/>
  <c r="BC1359" i="24"/>
  <c r="BC758" i="24"/>
  <c r="BC2422" i="24"/>
  <c r="BC1125" i="24"/>
  <c r="BC2321" i="24"/>
  <c r="BC4687" i="24"/>
  <c r="BC3959" i="24"/>
  <c r="BC2893" i="24"/>
  <c r="BC2214" i="24"/>
  <c r="BC1594" i="24"/>
  <c r="BC476" i="24"/>
  <c r="BC315" i="24"/>
  <c r="BC472" i="24"/>
  <c r="BC1464" i="24"/>
  <c r="BC4011" i="24"/>
  <c r="BC2629" i="24"/>
  <c r="BC1516" i="24"/>
  <c r="BC424" i="24"/>
  <c r="BC3802" i="24"/>
  <c r="BC3820" i="24" s="1"/>
  <c r="BC3519" i="24"/>
  <c r="BC2999" i="24"/>
  <c r="BC3957" i="24"/>
  <c r="BC1257" i="24"/>
  <c r="BC2111" i="24"/>
  <c r="BC3545" i="24"/>
  <c r="BC3333" i="24"/>
  <c r="BC4091" i="24"/>
  <c r="BC1279" i="24"/>
  <c r="BC1617" i="24"/>
  <c r="BC2138" i="24"/>
  <c r="BC2156" i="24" s="1"/>
  <c r="BC655" i="24"/>
  <c r="BC967" i="24"/>
  <c r="BC395" i="24"/>
  <c r="BC867" i="24"/>
  <c r="BC838" i="24"/>
  <c r="BC856" i="24" s="1"/>
  <c r="BC997" i="24"/>
  <c r="BC890" i="24"/>
  <c r="BC908" i="24" s="1"/>
  <c r="BC941" i="24"/>
  <c r="BC1566" i="24"/>
  <c r="BC1584" i="24" s="1"/>
  <c r="BC1699" i="24"/>
  <c r="BC2528" i="24"/>
  <c r="BC2546" i="24" s="1"/>
  <c r="BC3597" i="24"/>
  <c r="BC151" i="24"/>
  <c r="BC1801" i="24"/>
  <c r="BC2919" i="24"/>
  <c r="BC399" i="24"/>
  <c r="BC344" i="24"/>
  <c r="BC362" i="24" s="1"/>
  <c r="BC529" i="24"/>
  <c r="BC581" i="24"/>
  <c r="BC555" i="24"/>
  <c r="BC1149" i="24"/>
  <c r="BC1488" i="24"/>
  <c r="BC1506" i="24" s="1"/>
  <c r="BC1462" i="24"/>
  <c r="BC1480" i="24" s="1"/>
  <c r="BC1985" i="24"/>
  <c r="BC2245" i="24"/>
  <c r="BC2219" i="24"/>
  <c r="BC2709" i="24"/>
  <c r="BC2921" i="24"/>
  <c r="BC3490" i="24"/>
  <c r="BC3508" i="24" s="1"/>
  <c r="BC3672" i="24"/>
  <c r="BC3690" i="24" s="1"/>
  <c r="BC3571" i="24"/>
  <c r="BC4114" i="24"/>
  <c r="BC4132" i="24" s="1"/>
  <c r="BC4244" i="24"/>
  <c r="BC4262" i="24" s="1"/>
  <c r="BC4400" i="24"/>
  <c r="BC4418" i="24" s="1"/>
  <c r="BC3982" i="24"/>
  <c r="BC1095" i="24"/>
  <c r="BC1412" i="24"/>
  <c r="BC4662" i="24"/>
  <c r="BC3410" i="24"/>
  <c r="BC2764" i="24"/>
  <c r="BC2006" i="24"/>
  <c r="BC575" i="24"/>
  <c r="BC4351" i="24"/>
  <c r="BC4478" i="24"/>
  <c r="BC4496" i="24" s="1"/>
  <c r="BC4009" i="24"/>
  <c r="BC4685" i="24"/>
  <c r="BC3753" i="24"/>
  <c r="BC292" i="24"/>
  <c r="BC310" i="24" s="1"/>
  <c r="BC2163" i="24"/>
  <c r="BC3909" i="24"/>
  <c r="BC4348" i="24"/>
  <c r="BC4366" i="24" s="1"/>
  <c r="BC1254" i="24"/>
  <c r="BC1272" i="24" s="1"/>
  <c r="BC2605" i="24"/>
  <c r="BC3048" i="24"/>
  <c r="BC3066" i="24" s="1"/>
  <c r="BC1201" i="24"/>
  <c r="BC477" i="24"/>
  <c r="BC499" i="24"/>
  <c r="BC1049" i="24"/>
  <c r="BC347" i="24"/>
  <c r="BC447" i="24"/>
  <c r="BC373" i="24"/>
  <c r="BC76" i="24"/>
  <c r="BC607" i="24"/>
  <c r="BC629" i="24"/>
  <c r="BC841" i="24"/>
  <c r="BC1669" i="24"/>
  <c r="BC1514" i="24"/>
  <c r="BC1532" i="24" s="1"/>
  <c r="BC1517" i="24"/>
  <c r="BC1491" i="24"/>
  <c r="BC1929" i="24"/>
  <c r="BC1826" i="24"/>
  <c r="BC1844" i="24" s="1"/>
  <c r="BC1982" i="24"/>
  <c r="BC2000" i="24" s="1"/>
  <c r="BC2320" i="24"/>
  <c r="BC2338" i="24" s="1"/>
  <c r="BC2267" i="24"/>
  <c r="BC2371" i="24"/>
  <c r="BC2684" i="24"/>
  <c r="BC2817" i="24"/>
  <c r="BC3025" i="24"/>
  <c r="BC4062" i="24"/>
  <c r="BC4080" i="24" s="1"/>
  <c r="BC4426" i="24"/>
  <c r="BC4444" i="24" s="1"/>
  <c r="BC4530" i="24"/>
  <c r="BC4548" i="24" s="1"/>
  <c r="BC4689" i="24"/>
  <c r="BC3384" i="24"/>
  <c r="BC3394" i="24" s="1"/>
  <c r="BC553" i="24"/>
  <c r="BC532" i="24"/>
  <c r="BC254" i="24"/>
  <c r="BC889" i="24"/>
  <c r="BC1098" i="24"/>
  <c r="BC1116" i="24" s="1"/>
  <c r="BC1595" i="24"/>
  <c r="BC1930" i="24"/>
  <c r="BC1948" i="24" s="1"/>
  <c r="BC1907" i="24"/>
  <c r="BC1910" i="24" s="1"/>
  <c r="BC1855" i="24"/>
  <c r="BC1829" i="24"/>
  <c r="BC2242" i="24"/>
  <c r="BC2260" i="24" s="1"/>
  <c r="BC2553" i="24"/>
  <c r="BC2424" i="24"/>
  <c r="BC2442" i="24" s="1"/>
  <c r="BC2580" i="24"/>
  <c r="BC2598" i="24" s="1"/>
  <c r="BC228" i="24"/>
  <c r="BC2761" i="24"/>
  <c r="BC2918" i="24"/>
  <c r="BC2936" i="24" s="1"/>
  <c r="BC3389" i="24"/>
  <c r="BC4061" i="24"/>
  <c r="BC3232" i="24"/>
  <c r="BC394" i="24"/>
  <c r="BC178" i="24"/>
  <c r="BC2059" i="24"/>
  <c r="BC2609" i="24"/>
  <c r="BC2762" i="24"/>
  <c r="BC2780" i="24" s="1"/>
  <c r="BC2839" i="24"/>
  <c r="BC3126" i="24"/>
  <c r="BC3144" i="24" s="1"/>
  <c r="BC2995" i="24"/>
  <c r="BC4533" i="24"/>
  <c r="BC2607" i="24"/>
  <c r="BC1021" i="24"/>
  <c r="BC2603" i="24"/>
  <c r="BC1538" i="24"/>
  <c r="BC252" i="24"/>
  <c r="BC266" i="24"/>
  <c r="BC284" i="24" s="1"/>
  <c r="BC451" i="24"/>
  <c r="BC708" i="24"/>
  <c r="BC726" i="24" s="1"/>
  <c r="BC1075" i="24"/>
  <c r="BC734" i="24"/>
  <c r="BC752" i="24" s="1"/>
  <c r="BC919" i="24"/>
  <c r="BC1413" i="24"/>
  <c r="BC1283" i="24"/>
  <c r="BC1644" i="24"/>
  <c r="BC1662" i="24" s="1"/>
  <c r="BC1751" i="24"/>
  <c r="BC2323" i="24"/>
  <c r="BC2505" i="24"/>
  <c r="BC2508" i="24" s="1"/>
  <c r="BC2401" i="24"/>
  <c r="BC2375" i="24"/>
  <c r="BC3129" i="24"/>
  <c r="BC4452" i="24"/>
  <c r="BC4470" i="24" s="1"/>
  <c r="BC1953" i="24"/>
  <c r="BC1438" i="24"/>
  <c r="BC28" i="24"/>
  <c r="BC128" i="24"/>
  <c r="BC103" i="24"/>
  <c r="BC948" i="24"/>
  <c r="BC2734" i="24"/>
  <c r="BC4713" i="24"/>
  <c r="BC4008" i="24"/>
  <c r="BC2994" i="24"/>
  <c r="BC2243" i="24"/>
  <c r="BC1616" i="24"/>
  <c r="BC996" i="24"/>
  <c r="BC471" i="24"/>
  <c r="BC1901" i="24"/>
  <c r="BC3517" i="24"/>
  <c r="BC4558" i="24"/>
  <c r="BC3752" i="24"/>
  <c r="BC2915" i="24"/>
  <c r="BC3435" i="24"/>
  <c r="BC4371" i="24"/>
  <c r="BC2317" i="24"/>
  <c r="BC3180" i="24"/>
  <c r="BC3907" i="24"/>
  <c r="BC4111" i="24"/>
  <c r="BC3179" i="24"/>
  <c r="BC3721" i="24"/>
  <c r="BC4272" i="24"/>
  <c r="BC1850" i="24"/>
  <c r="BC3202" i="24"/>
  <c r="BC3643" i="24"/>
  <c r="BC4298" i="24"/>
  <c r="BC4267" i="24"/>
  <c r="BC1698" i="24"/>
  <c r="BC4688" i="24"/>
  <c r="BC4632" i="24"/>
  <c r="BC4553" i="24"/>
  <c r="BC4453" i="24"/>
  <c r="BC4346" i="24"/>
  <c r="BC4245" i="24"/>
  <c r="BC4141" i="24"/>
  <c r="BC4033" i="24"/>
  <c r="BC3956" i="24"/>
  <c r="BC3799" i="24"/>
  <c r="BC3591" i="24"/>
  <c r="BC3570" i="24"/>
  <c r="BC3492" i="24"/>
  <c r="BC3306" i="24"/>
  <c r="BC3205" i="24"/>
  <c r="BC3127" i="24"/>
  <c r="BC2972" i="24"/>
  <c r="BC2971" i="24"/>
  <c r="BC2890" i="24"/>
  <c r="BC2737" i="24"/>
  <c r="BC2656" i="24"/>
  <c r="BC2633" i="24"/>
  <c r="BC2426" i="24"/>
  <c r="BC2347" i="24"/>
  <c r="BC2057" i="24"/>
  <c r="BC2109" i="24"/>
  <c r="BC2213" i="24"/>
  <c r="BC2140" i="24"/>
  <c r="BC1905" i="24"/>
  <c r="BC1771" i="24"/>
  <c r="BC1827" i="24"/>
  <c r="BC1590" i="24"/>
  <c r="BC1723" i="24"/>
  <c r="BC1489" i="24"/>
  <c r="BC1460" i="24"/>
  <c r="BC1356" i="24"/>
  <c r="BC1408" i="24"/>
  <c r="BC1178" i="24"/>
  <c r="BC892" i="24"/>
  <c r="BC839" i="24"/>
  <c r="BC862" i="24"/>
  <c r="BC917" i="24"/>
  <c r="BC580" i="24"/>
  <c r="BC732" i="24"/>
  <c r="BC684" i="24"/>
  <c r="BC498" i="24"/>
  <c r="BC367" i="24"/>
  <c r="BC419" i="24"/>
  <c r="BC372" i="24"/>
  <c r="BC420" i="24"/>
  <c r="BC430" i="24" s="1"/>
  <c r="BC628" i="24"/>
  <c r="BC1875" i="24"/>
  <c r="BC1979" i="24"/>
  <c r="BC2400" i="24"/>
  <c r="BC316" i="24"/>
  <c r="BC861" i="24"/>
  <c r="BC554" i="24"/>
  <c r="BC1226" i="24"/>
  <c r="BC1776" i="24"/>
  <c r="BC2711" i="24"/>
  <c r="BC606" i="24"/>
  <c r="BC2062" i="24"/>
  <c r="BC2707" i="24"/>
  <c r="BC3461" i="24"/>
  <c r="BC3904" i="24"/>
  <c r="BC2244" i="24"/>
  <c r="BC3383" i="24"/>
  <c r="BC4167" i="24"/>
  <c r="BC4684" i="24"/>
  <c r="BC3206" i="24"/>
  <c r="BC3778" i="24"/>
  <c r="BC4506" i="24"/>
  <c r="BC3855" i="24"/>
  <c r="BC4220" i="24"/>
  <c r="BC2448" i="24"/>
  <c r="BC3176" i="24"/>
  <c r="BC3903" i="24"/>
  <c r="BC1589" i="24"/>
  <c r="BC3150" i="24"/>
  <c r="BC3700" i="24"/>
  <c r="BC4609" i="24"/>
  <c r="BC4606" i="24"/>
  <c r="BC2660" i="24"/>
  <c r="BC891" i="24"/>
  <c r="BC1984" i="24"/>
  <c r="BC2217" i="24"/>
  <c r="BC1537" i="24"/>
  <c r="BC2686" i="24"/>
  <c r="BC1251" i="24"/>
  <c r="BC2760" i="24"/>
  <c r="BC680" i="24"/>
  <c r="BC2864" i="24"/>
  <c r="BC939" i="24"/>
  <c r="BC657" i="24"/>
  <c r="BC1434" i="24"/>
  <c r="BC3280" i="24"/>
  <c r="BC3955" i="24"/>
  <c r="BC1563" i="24"/>
  <c r="BC3543" i="24"/>
  <c r="BC2630" i="24"/>
  <c r="BC3305" i="24"/>
  <c r="BC2556" i="24"/>
  <c r="BC3413" i="24"/>
  <c r="BC4610" i="24"/>
  <c r="BC3648" i="24"/>
  <c r="BC4479" i="24"/>
  <c r="BC3101" i="24"/>
  <c r="BC3882" i="24"/>
  <c r="BC4350" i="24"/>
  <c r="BC3201" i="24"/>
  <c r="BC4038" i="24"/>
  <c r="BC4044" i="24" s="1"/>
  <c r="BC2161" i="24"/>
  <c r="BC4164" i="24"/>
  <c r="BC4174" i="24" s="1"/>
  <c r="BC2786" i="24"/>
  <c r="BC4661" i="24"/>
  <c r="BC4584" i="24"/>
  <c r="BC4531" i="24"/>
  <c r="BC4427" i="24"/>
  <c r="BC4397" i="24"/>
  <c r="BC4190" i="24"/>
  <c r="BC4012" i="24"/>
  <c r="BC3960" i="24"/>
  <c r="BC3699" i="24"/>
  <c r="BC3726" i="24"/>
  <c r="BC3595" i="24"/>
  <c r="BC3670" i="24"/>
  <c r="BC3336" i="24"/>
  <c r="BC3358" i="24"/>
  <c r="BC3154" i="24"/>
  <c r="BC3019" i="24"/>
  <c r="BC3098" i="24"/>
  <c r="BC2838" i="24"/>
  <c r="BC2968" i="24"/>
  <c r="BC2894" i="24"/>
  <c r="BC2604" i="24"/>
  <c r="BC2477" i="24"/>
  <c r="BC2551" i="24"/>
  <c r="BC2581" i="24"/>
  <c r="BC2395" i="24"/>
  <c r="BC2113" i="24"/>
  <c r="BC2114" i="24"/>
  <c r="BC1853" i="24"/>
  <c r="BC1931" i="24"/>
  <c r="BC1983" i="24"/>
  <c r="BC1724" i="24"/>
  <c r="BC1745" i="24"/>
  <c r="BC1719" i="24"/>
  <c r="BC1329" i="24"/>
  <c r="BC1330" i="24"/>
  <c r="BC1151" i="24"/>
  <c r="BC1203" i="24"/>
  <c r="BC1281" i="24"/>
  <c r="BC995" i="24"/>
  <c r="BC1073" i="24"/>
  <c r="BC1096" i="24"/>
  <c r="BC943" i="24"/>
  <c r="BC731" i="24"/>
  <c r="BC1074" i="24"/>
  <c r="BC550" i="24"/>
  <c r="BC527" i="24"/>
  <c r="BC393" i="24"/>
  <c r="BC320" i="24"/>
  <c r="BC475" i="24"/>
  <c r="BC501" i="24"/>
  <c r="BC944" i="24"/>
  <c r="BC1122" i="24"/>
  <c r="BC1541" i="24"/>
  <c r="BC2682" i="24"/>
  <c r="BC341" i="24"/>
  <c r="BC1824" i="24"/>
  <c r="BC2582" i="24"/>
  <c r="BC679" i="24"/>
  <c r="BC1490" i="24"/>
  <c r="BC1672" i="24"/>
  <c r="BC1043" i="24"/>
  <c r="BC1749" i="24"/>
  <c r="BC2187" i="24"/>
  <c r="BC264" i="24"/>
  <c r="BC653" i="24"/>
  <c r="BC1152" i="24"/>
  <c r="BC2552" i="24"/>
  <c r="BC3540" i="24"/>
  <c r="BC4060" i="24"/>
  <c r="BC3123" i="24"/>
  <c r="BC3722" i="24"/>
  <c r="BC654" i="24"/>
  <c r="BC2863" i="24"/>
  <c r="BC3565" i="24"/>
  <c r="BC3878" i="24"/>
  <c r="BC2685" i="24"/>
  <c r="BC188" i="24" s="1"/>
  <c r="BC3487" i="24"/>
  <c r="BC4085" i="24"/>
  <c r="BC2998" i="24"/>
  <c r="BC3362" i="24"/>
  <c r="BC4189" i="24"/>
  <c r="BC4345" i="24"/>
  <c r="BC2451" i="24"/>
  <c r="BC3310" i="24"/>
  <c r="BC2447" i="24"/>
  <c r="BC3674" i="24"/>
  <c r="BC4631" i="24"/>
  <c r="BC4579" i="24"/>
  <c r="BC4532" i="24"/>
  <c r="BC4428" i="24"/>
  <c r="BC4319" i="24"/>
  <c r="BC4241" i="24"/>
  <c r="BC4063" i="24"/>
  <c r="BC3985" i="24"/>
  <c r="BC3696" i="24"/>
  <c r="BC3852" i="24"/>
  <c r="BC3592" i="24"/>
  <c r="BC3513" i="24"/>
  <c r="BC3409" i="24"/>
  <c r="BC3357" i="24"/>
  <c r="BC3332" i="24"/>
  <c r="BC2997" i="24"/>
  <c r="BC3050" i="24"/>
  <c r="BC2889" i="24"/>
  <c r="BC2942" i="24"/>
  <c r="BC2738" i="24"/>
  <c r="BC2530" i="24"/>
  <c r="BC2634" i="24"/>
  <c r="BC2526" i="24"/>
  <c r="BC2265" i="24"/>
  <c r="BC2373" i="24"/>
  <c r="BC2136" i="24"/>
  <c r="BC2504" i="24"/>
  <c r="BC2083" i="24"/>
  <c r="BC1928" i="24"/>
  <c r="BC1775" i="24"/>
  <c r="BC2009" i="24"/>
  <c r="BC1641" i="24"/>
  <c r="BC1697" i="24"/>
  <c r="BC1307" i="24"/>
  <c r="BC1256" i="24"/>
  <c r="BC1148" i="24"/>
  <c r="BC1200" i="24"/>
  <c r="BC1100" i="24"/>
  <c r="BC1385" i="24"/>
  <c r="BC1070" i="24"/>
  <c r="BC1022" i="24"/>
  <c r="BC866" i="24"/>
  <c r="BC709" i="24"/>
  <c r="BC940" i="24"/>
  <c r="BC813" i="24"/>
  <c r="BC319" i="24"/>
  <c r="BC368" i="24"/>
  <c r="BC378" i="24" s="1"/>
  <c r="BC710" i="24"/>
  <c r="BC267" i="24"/>
  <c r="BC497" i="24"/>
  <c r="BC914" i="24"/>
  <c r="BC2110" i="24"/>
  <c r="BC1255" i="24"/>
  <c r="BC2318" i="24"/>
  <c r="BC2785" i="24"/>
  <c r="BC762" i="24"/>
  <c r="BC1958" i="24"/>
  <c r="BC2945" i="24"/>
  <c r="BC736" i="24"/>
  <c r="BC1619" i="24"/>
  <c r="BC2474" i="24"/>
  <c r="BC1017" i="24"/>
  <c r="BC1568" i="24"/>
  <c r="BC2270" i="24"/>
  <c r="BC66" i="24"/>
  <c r="BC1204" i="24"/>
  <c r="BC1018" i="24"/>
  <c r="BC1646" i="24"/>
  <c r="BC2499" i="24"/>
  <c r="BC3539" i="24"/>
  <c r="BC4194" i="24"/>
  <c r="BC3851" i="24"/>
  <c r="BC4424" i="24"/>
  <c r="BC3751" i="24"/>
  <c r="BC3566" i="24"/>
  <c r="BC3929" i="24"/>
  <c r="BC1333" i="24"/>
  <c r="BC2812" i="24"/>
  <c r="BC3773" i="24"/>
  <c r="BC4086" i="24"/>
  <c r="BC3049" i="24"/>
  <c r="BC3284" i="24"/>
  <c r="BC4476" i="24"/>
  <c r="BC4193" i="24"/>
  <c r="BC4450" i="24"/>
  <c r="BC3825" i="24"/>
  <c r="BC3618" i="24"/>
  <c r="BC3462" i="24"/>
  <c r="BC4137" i="24"/>
  <c r="BC3175" i="24"/>
  <c r="BC4090" i="24"/>
  <c r="BC4710" i="24"/>
  <c r="BC2941" i="24"/>
  <c r="BC3488" i="24"/>
  <c r="BC4268" i="24"/>
  <c r="BC4502" i="24"/>
  <c r="BC2712" i="24"/>
  <c r="BC3436" i="24"/>
  <c r="BC4320" i="24"/>
  <c r="BC3774" i="24"/>
  <c r="BC3102" i="24"/>
  <c r="BC4454" i="24"/>
  <c r="BC2916" i="24"/>
  <c r="BC2031" i="24"/>
  <c r="BC1615" i="24"/>
  <c r="BC1542" i="24"/>
  <c r="BC1620" i="24"/>
  <c r="BC1230" i="24"/>
  <c r="BC1381" i="24"/>
  <c r="BC1671" i="24"/>
  <c r="BC1386" i="24"/>
  <c r="BC969" i="24"/>
  <c r="BC1069" i="24"/>
  <c r="BC887" i="24"/>
  <c r="BC888" i="24"/>
  <c r="BC631" i="24"/>
  <c r="BC632" i="24"/>
  <c r="BC761" i="24"/>
  <c r="BC605" i="24"/>
  <c r="BC787" i="24"/>
  <c r="BC579" i="24"/>
  <c r="BC449" i="24"/>
  <c r="BC423" i="24"/>
  <c r="BC1515" i="24"/>
  <c r="BC1797" i="24"/>
  <c r="BC1879" i="24"/>
  <c r="BC735" i="24"/>
  <c r="BC1099" i="24"/>
  <c r="BC371" i="24"/>
  <c r="BC835" i="24"/>
  <c r="BC2555" i="24"/>
  <c r="BC1360" i="24"/>
  <c r="BC1828" i="24"/>
  <c r="BC810" i="24"/>
  <c r="BC1802" i="24"/>
  <c r="BC2088" i="24"/>
  <c r="BC3072" i="24"/>
  <c r="BC3622" i="24"/>
  <c r="BC4271" i="24"/>
  <c r="BC3331" i="24"/>
  <c r="BC3881" i="24"/>
  <c r="BC2162" i="24"/>
  <c r="BC3153" i="24"/>
  <c r="BC3981" i="24"/>
  <c r="BC4658" i="24"/>
  <c r="BC1278" i="24"/>
  <c r="BC3128" i="24"/>
  <c r="BC3439" i="24"/>
  <c r="BC4215" i="24"/>
  <c r="BC2296" i="24"/>
  <c r="BC3414" i="24"/>
  <c r="BC3420" i="24" s="1"/>
  <c r="BC3804" i="24"/>
  <c r="BC4089" i="24"/>
  <c r="BC2348" i="24"/>
  <c r="BC3097" i="24"/>
  <c r="BC3803" i="24"/>
  <c r="BC4293" i="24"/>
  <c r="BC1277" i="24"/>
  <c r="BC3071" i="24"/>
  <c r="BC3747" i="24"/>
  <c r="BC4323" i="24"/>
  <c r="BC4376" i="24"/>
  <c r="BC4382" i="24" s="1"/>
  <c r="BC3830" i="24"/>
  <c r="BC3045" i="24"/>
  <c r="BC4064" i="24"/>
  <c r="BC41" i="24"/>
  <c r="BC253" i="24"/>
  <c r="BC915" i="24"/>
  <c r="BC922" i="24" s="1"/>
  <c r="BC578" i="24"/>
  <c r="BC596" i="24" s="1"/>
  <c r="BC837" i="24"/>
  <c r="BC760" i="24"/>
  <c r="BC778" i="24" s="1"/>
  <c r="BC1123" i="24"/>
  <c r="BC994" i="24"/>
  <c r="BC1012" i="24" s="1"/>
  <c r="BC1357" i="24"/>
  <c r="BC1280" i="24"/>
  <c r="BC1298" i="24" s="1"/>
  <c r="BC1332" i="24"/>
  <c r="BC1350" i="24" s="1"/>
  <c r="BC1306" i="24"/>
  <c r="BC1324" i="24" s="1"/>
  <c r="BC1773" i="24"/>
  <c r="BC1231" i="24"/>
  <c r="BC1777" i="24"/>
  <c r="BC176" i="24"/>
  <c r="BC2037" i="24"/>
  <c r="BC2293" i="24"/>
  <c r="BC179" i="24"/>
  <c r="BC2423" i="24"/>
  <c r="BC2557" i="24"/>
  <c r="BC2657" i="24"/>
  <c r="BC226" i="24"/>
  <c r="BC2739" i="24"/>
  <c r="BC2687" i="24"/>
  <c r="BC189" i="24" s="1"/>
  <c r="BC229" i="24"/>
  <c r="BC2869" i="24"/>
  <c r="BC2813" i="24"/>
  <c r="BC3021" i="24"/>
  <c r="BC3233" i="24"/>
  <c r="BC3152" i="24"/>
  <c r="BC3170" i="24" s="1"/>
  <c r="BC3177" i="24"/>
  <c r="BC3256" i="24"/>
  <c r="BC3274" i="24" s="1"/>
  <c r="BC3337" i="24"/>
  <c r="BC3463" i="24"/>
  <c r="BC3516" i="24"/>
  <c r="BC3534" i="24" s="1"/>
  <c r="BC3619" i="24"/>
  <c r="BC3801" i="24"/>
  <c r="BC3880" i="24"/>
  <c r="BC3898" i="24" s="1"/>
  <c r="BC4010" i="24"/>
  <c r="BC4028" i="24" s="1"/>
  <c r="BC4269" i="24"/>
  <c r="BC4507" i="24"/>
  <c r="BC4585" i="24"/>
  <c r="BC4663" i="24"/>
  <c r="BC4712" i="24"/>
  <c r="BC4730" i="24" s="1"/>
  <c r="BC216" i="24" s="1"/>
  <c r="BC4216" i="24"/>
  <c r="BC4226" i="24" s="1"/>
  <c r="BC3361" i="24"/>
  <c r="BC2374" i="24"/>
  <c r="BC2058" i="24"/>
  <c r="BC1303" i="24"/>
  <c r="BC576" i="24"/>
  <c r="BC1902" i="24"/>
  <c r="BC293" i="24"/>
  <c r="BC3518" i="24"/>
  <c r="BC3440" i="24"/>
  <c r="BC3283" i="24"/>
  <c r="BC4635" i="24"/>
  <c r="BC3725" i="24"/>
  <c r="BC2920" i="24"/>
  <c r="BC2295" i="24"/>
  <c r="BC1694" i="24"/>
  <c r="BC913" i="24"/>
  <c r="BC445" i="24"/>
  <c r="BC2036" i="24"/>
  <c r="BC2473" i="24"/>
  <c r="BC4242" i="24"/>
  <c r="BC4475" i="24"/>
  <c r="BC3669" i="24"/>
  <c r="BC2708" i="24"/>
  <c r="BC2239" i="24"/>
  <c r="BD3" i="24"/>
  <c r="BC27" i="24"/>
  <c r="BC127" i="24"/>
  <c r="BC79" i="24"/>
  <c r="BC29" i="24"/>
  <c r="BC129" i="24"/>
  <c r="BC54" i="24"/>
  <c r="BC104" i="24"/>
  <c r="BC1988" i="24"/>
  <c r="BC177" i="24"/>
  <c r="BC2085" i="24"/>
  <c r="BC2190" i="24"/>
  <c r="BC2208" i="24" s="1"/>
  <c r="BC2632" i="24"/>
  <c r="BC2650" i="24" s="1"/>
  <c r="BC2349" i="24"/>
  <c r="BC2502" i="24"/>
  <c r="BC2520" i="24" s="1"/>
  <c r="BC227" i="24"/>
  <c r="BC2787" i="24"/>
  <c r="BC2683" i="24"/>
  <c r="BC3022" i="24"/>
  <c r="BC3040" i="24" s="1"/>
  <c r="BC3230" i="24"/>
  <c r="BC3248" i="24" s="1"/>
  <c r="BC3285" i="24"/>
  <c r="BC3541" i="24"/>
  <c r="BC3620" i="24"/>
  <c r="BC3638" i="24" s="1"/>
  <c r="BC3697" i="24"/>
  <c r="BC3704" i="24" s="1"/>
  <c r="BC3749" i="24"/>
  <c r="BC3905" i="24"/>
  <c r="BC4039" i="24"/>
  <c r="BC4218" i="24"/>
  <c r="BC4236" i="24" s="1"/>
  <c r="BC4140" i="24"/>
  <c r="BC4158" i="24" s="1"/>
  <c r="BC4166" i="24"/>
  <c r="BC4184" i="24" s="1"/>
  <c r="BC4429" i="24"/>
  <c r="BC4112" i="24"/>
  <c r="BC3228" i="24"/>
  <c r="BC2655" i="24"/>
  <c r="BC1798" i="24"/>
  <c r="BC1126" i="24"/>
  <c r="BC268" i="24"/>
  <c r="BC2478" i="24"/>
  <c r="BC992" i="24"/>
  <c r="BC4297" i="24"/>
  <c r="BC3908" i="24"/>
  <c r="BC4037" i="24"/>
  <c r="BC4583" i="24"/>
  <c r="BC3826" i="24"/>
  <c r="BC2867" i="24"/>
  <c r="BC2578" i="24"/>
  <c r="BC1304" i="24"/>
  <c r="BC836" i="24"/>
  <c r="BC290" i="24"/>
  <c r="BC289" i="24"/>
  <c r="BC4398" i="24"/>
  <c r="BC3514" i="24"/>
  <c r="BC2681" i="24"/>
  <c r="BC2269" i="24"/>
  <c r="BC4172" i="24"/>
  <c r="BC4527" i="24"/>
  <c r="BC3695" i="24"/>
  <c r="BC2868" i="24"/>
  <c r="BC2370" i="24"/>
  <c r="BC1147" i="24"/>
  <c r="BC706" i="24"/>
  <c r="BC788" i="24"/>
  <c r="BC141" i="24"/>
  <c r="BC4324" i="24"/>
  <c r="BC3257" i="24"/>
  <c r="BC2399" i="24"/>
  <c r="BC1954" i="24"/>
  <c r="BC4588" i="24"/>
  <c r="BC77" i="24"/>
  <c r="BC152" i="24"/>
  <c r="BC2702" i="24"/>
  <c r="BC205" i="24" s="1"/>
  <c r="BC187" i="24"/>
  <c r="BC2814" i="24"/>
  <c r="BC2832" i="24" s="1"/>
  <c r="BC2892" i="24"/>
  <c r="BC2910" i="24" s="1"/>
  <c r="BC2970" i="24"/>
  <c r="BC2988" i="24" s="1"/>
  <c r="BC3100" i="24"/>
  <c r="BC3118" i="24" s="1"/>
  <c r="BC3259" i="24"/>
  <c r="BC3262" i="24" s="1"/>
  <c r="BC3282" i="24"/>
  <c r="BC3300" i="24" s="1"/>
  <c r="BC3386" i="24"/>
  <c r="BC3404" i="24" s="1"/>
  <c r="BC3334" i="24"/>
  <c r="BC3352" i="24" s="1"/>
  <c r="BC3441" i="24"/>
  <c r="BC3675" i="24"/>
  <c r="BC3678" i="24" s="1"/>
  <c r="BC4065" i="24"/>
  <c r="BC4036" i="24"/>
  <c r="BC4054" i="24" s="1"/>
  <c r="BC4013" i="24"/>
  <c r="BC4322" i="24"/>
  <c r="BC4340" i="24" s="1"/>
  <c r="BC4403" i="24"/>
  <c r="BC4451" i="24"/>
  <c r="BC4529" i="24"/>
  <c r="BC4536" i="24" s="1"/>
  <c r="BC4559" i="24"/>
  <c r="BC3856" i="24"/>
  <c r="BC3124" i="24"/>
  <c r="BC2032" i="24"/>
  <c r="BC1932" i="24"/>
  <c r="BC1121" i="24"/>
  <c r="BC784" i="24"/>
  <c r="BC1642" i="24"/>
  <c r="BC3986" i="24"/>
  <c r="BC2529" i="24"/>
  <c r="BC2733" i="24"/>
  <c r="BC918" i="24"/>
  <c r="BC4402" i="24"/>
  <c r="BC3491" i="24"/>
  <c r="BC2790" i="24"/>
  <c r="BC2010" i="24"/>
  <c r="BC1693" i="24"/>
  <c r="BC783" i="24"/>
  <c r="BC1772" i="24"/>
  <c r="BC1782" i="24" s="1"/>
  <c r="BC1459" i="24"/>
  <c r="BC524" i="24"/>
  <c r="BC534" i="24" s="1"/>
  <c r="BC1750" i="24"/>
  <c r="BC4219" i="24"/>
  <c r="BC3258" i="24"/>
  <c r="BC2503" i="24"/>
  <c r="BC4683" i="24"/>
  <c r="BC3056" i="24"/>
  <c r="BC78" i="24"/>
  <c r="BC960" i="24"/>
  <c r="BC153" i="24"/>
  <c r="BC3054" i="24"/>
  <c r="BC3363" i="24"/>
  <c r="BC3645" i="24"/>
  <c r="BC3593" i="24"/>
  <c r="BC3931" i="24"/>
  <c r="BC3984" i="24"/>
  <c r="BC4002" i="24" s="1"/>
  <c r="BC4087" i="24"/>
  <c r="BC4094" i="24" s="1"/>
  <c r="BC4247" i="24"/>
  <c r="BC4325" i="24"/>
  <c r="BC4633" i="24"/>
  <c r="BC4580" i="24"/>
  <c r="BC4590" i="24" s="1"/>
  <c r="BC3800" i="24"/>
  <c r="BC2815" i="24"/>
  <c r="BC2084" i="24"/>
  <c r="BC1485" i="24"/>
  <c r="BC965" i="24"/>
  <c r="BC601" i="24"/>
  <c r="BC3020" i="24"/>
  <c r="BC3465" i="24"/>
  <c r="BC3024" i="24"/>
  <c r="BC4294" i="24"/>
  <c r="BC3279" i="24"/>
  <c r="BC2421" i="24"/>
  <c r="BC1854" i="24"/>
  <c r="BC1229" i="24"/>
  <c r="BC627" i="24"/>
  <c r="BC2608" i="24"/>
  <c r="BC1437" i="24"/>
  <c r="BC3076" i="24"/>
  <c r="BC4007" i="24"/>
  <c r="BC3253" i="24"/>
  <c r="BC2343" i="24"/>
  <c r="BC2510" i="24"/>
  <c r="BC2728" i="24"/>
  <c r="BC3654" i="24"/>
  <c r="BC51" i="24"/>
  <c r="BC4528" i="24"/>
  <c r="BC4538" i="24" s="1"/>
  <c r="BC3569" i="24"/>
  <c r="BC2816" i="24"/>
  <c r="BC2191" i="24"/>
  <c r="BC1433" i="24"/>
  <c r="BC705" i="24"/>
  <c r="BC3831" i="24"/>
  <c r="BC3567" i="24"/>
  <c r="BC4373" i="24"/>
  <c r="BC4380" i="24" s="1"/>
  <c r="BC2735" i="24"/>
  <c r="BC2742" i="24" s="1"/>
  <c r="BC3464" i="24"/>
  <c r="BC3482" i="24" s="1"/>
  <c r="BC1881" i="24"/>
  <c r="BC4113" i="24"/>
  <c r="BC3649" i="24"/>
  <c r="BC1877" i="24"/>
  <c r="BC3961" i="24"/>
  <c r="BC3415" i="24"/>
  <c r="BC3646" i="24"/>
  <c r="BC3664" i="24" s="1"/>
  <c r="BC4711" i="24"/>
  <c r="BC3178" i="24"/>
  <c r="BC3196" i="24" s="1"/>
  <c r="BC4481" i="24"/>
  <c r="BC3359" i="24"/>
  <c r="BC1487" i="24"/>
  <c r="BC2865" i="24"/>
  <c r="BC343" i="24"/>
  <c r="BC1695" i="24"/>
  <c r="BC659" i="24"/>
  <c r="BC993" i="24"/>
  <c r="BC26" i="24"/>
  <c r="BC126" i="24"/>
  <c r="BC526" i="24"/>
  <c r="BC544" i="24" s="1"/>
  <c r="BC421" i="24"/>
  <c r="BC369" i="24"/>
  <c r="BC376" i="24" s="1"/>
  <c r="BC711" i="24"/>
  <c r="BC474" i="24"/>
  <c r="BC396" i="24"/>
  <c r="BC414" i="24" s="1"/>
  <c r="BC577" i="24"/>
  <c r="BC785" i="24"/>
  <c r="BC685" i="24"/>
  <c r="BC633" i="24"/>
  <c r="BC603" i="24"/>
  <c r="BC101" i="24"/>
  <c r="BC971" i="24"/>
  <c r="BC864" i="24"/>
  <c r="BC882" i="24" s="1"/>
  <c r="BC1072" i="24"/>
  <c r="BC1090" i="24" s="1"/>
  <c r="BC1205" i="24"/>
  <c r="BC1643" i="24"/>
  <c r="BC1358" i="24"/>
  <c r="BC1376" i="24" s="1"/>
  <c r="BC1461" i="24"/>
  <c r="BC1305" i="24"/>
  <c r="BC1592" i="24"/>
  <c r="BC1610" i="24" s="1"/>
  <c r="BC1933" i="24"/>
  <c r="BC1539" i="24"/>
  <c r="BC1904" i="24"/>
  <c r="BC1922" i="24" s="1"/>
  <c r="BC1799" i="24"/>
  <c r="BC1806" i="24" s="1"/>
  <c r="BC1955" i="24"/>
  <c r="BC1962" i="24" s="1"/>
  <c r="BC2033" i="24"/>
  <c r="BC2112" i="24"/>
  <c r="BC2130" i="24" s="1"/>
  <c r="BC2034" i="24"/>
  <c r="BC2052" i="24" s="1"/>
  <c r="BC2271" i="24"/>
  <c r="BC2167" i="24"/>
  <c r="BC2398" i="24"/>
  <c r="BC2416" i="24" s="1"/>
  <c r="BC2635" i="24"/>
  <c r="BC2638" i="24" s="1"/>
  <c r="BC2449" i="24"/>
  <c r="BC2456" i="24" s="1"/>
  <c r="BC2765" i="24"/>
  <c r="BC2895" i="24"/>
  <c r="BC2947" i="24"/>
  <c r="BC2969" i="24"/>
  <c r="BC3155" i="24"/>
  <c r="BC3151" i="24"/>
  <c r="BC3281" i="24"/>
  <c r="BC3360" i="24"/>
  <c r="BC3378" i="24" s="1"/>
  <c r="BC3594" i="24"/>
  <c r="BC3612" i="24" s="1"/>
  <c r="BC3776" i="24"/>
  <c r="BC3794" i="24" s="1"/>
  <c r="BC3779" i="24"/>
  <c r="BC3727" i="24"/>
  <c r="BC3958" i="24"/>
  <c r="BC3976" i="24" s="1"/>
  <c r="BC4117" i="24"/>
  <c r="BC4143" i="24"/>
  <c r="BC4221" i="24"/>
  <c r="BC4399" i="24"/>
  <c r="BC4555" i="24"/>
  <c r="BC4634" i="24"/>
  <c r="BC4652" i="24" s="1"/>
  <c r="BC4660" i="24"/>
  <c r="BC4678" i="24" s="1"/>
  <c r="BC4505" i="24"/>
  <c r="BC3617" i="24"/>
  <c r="BC2842" i="24"/>
  <c r="BC2188" i="24"/>
  <c r="BC1355" i="24"/>
  <c r="BC683" i="24"/>
  <c r="BC970" i="24"/>
  <c r="BC976" i="24" s="1"/>
  <c r="BC342" i="24"/>
  <c r="BC3647" i="24"/>
  <c r="BC3934" i="24"/>
  <c r="BC2837" i="24"/>
  <c r="BC4138" i="24"/>
  <c r="BC4148" i="24" s="1"/>
  <c r="BC3335" i="24"/>
  <c r="BC2525" i="24"/>
  <c r="BC2266" i="24"/>
  <c r="BC991" i="24"/>
  <c r="BC809" i="24"/>
  <c r="BC1906" i="24"/>
  <c r="BC814" i="24"/>
  <c r="BC1980" i="24"/>
  <c r="BC1990" i="24" s="1"/>
  <c r="BC3544" i="24"/>
  <c r="BC4709" i="24"/>
  <c r="BC3877" i="24"/>
  <c r="BC3023" i="24"/>
  <c r="BC2240" i="24"/>
  <c r="BC4016" i="24"/>
  <c r="BC1558" i="24"/>
  <c r="BC53" i="24"/>
  <c r="BC4246" i="24"/>
  <c r="BC3309" i="24"/>
  <c r="BC2396" i="24"/>
  <c r="BC1880" i="24"/>
  <c r="BC1252" i="24"/>
  <c r="BC602" i="24"/>
  <c r="BC1564" i="24"/>
  <c r="BC2577" i="24"/>
  <c r="BC1667" i="24"/>
  <c r="BC4480" i="24"/>
  <c r="BC3673" i="24"/>
  <c r="BC2763" i="24"/>
  <c r="BC2192" i="24"/>
  <c r="BC1282" i="24"/>
  <c r="BC658" i="24"/>
  <c r="BC3723" i="24"/>
  <c r="BC4503" i="24"/>
  <c r="BC4191" i="24"/>
  <c r="BC4198" i="24" s="1"/>
  <c r="BC1647" i="24"/>
  <c r="BC3467" i="24"/>
  <c r="BC1020" i="24"/>
  <c r="BC1038" i="24" s="1"/>
  <c r="BC3987" i="24"/>
  <c r="BC3493" i="24"/>
  <c r="BC1800" i="24"/>
  <c r="BC1818" i="24" s="1"/>
  <c r="BC3854" i="24"/>
  <c r="BC3872" i="24" s="1"/>
  <c r="BC3181" i="24"/>
  <c r="BC3542" i="24"/>
  <c r="BC3560" i="24" s="1"/>
  <c r="BC2791" i="24"/>
  <c r="BC4425" i="24"/>
  <c r="BC3229" i="24"/>
  <c r="BC3236" i="24" s="1"/>
  <c r="BC2840" i="24"/>
  <c r="BC2858" i="24" s="1"/>
  <c r="BC681" i="24"/>
  <c r="BC1513" i="24"/>
  <c r="BC1520" i="24" s="1"/>
  <c r="BC321" i="24"/>
  <c r="BC324" i="24" s="1"/>
  <c r="BC318" i="24"/>
  <c r="BC251" i="24"/>
  <c r="BC759" i="24"/>
  <c r="BC269" i="24"/>
  <c r="BC272" i="24" s="1"/>
  <c r="BC291" i="24"/>
  <c r="BC298" i="24" s="1"/>
  <c r="BC425" i="24"/>
  <c r="BC733" i="24"/>
  <c r="BC786" i="24"/>
  <c r="BC804" i="24" s="1"/>
  <c r="BC102" i="24"/>
  <c r="BC1019" i="24"/>
  <c r="BC916" i="24"/>
  <c r="BC934" i="24" s="1"/>
  <c r="BC893" i="24"/>
  <c r="BC1101" i="24"/>
  <c r="BC1253" i="24"/>
  <c r="BC1150" i="24"/>
  <c r="BC1168" i="24" s="1"/>
  <c r="BC1387" i="24"/>
  <c r="BC1410" i="24"/>
  <c r="BC1428" i="24" s="1"/>
  <c r="BC1621" i="24"/>
  <c r="BC154" i="24"/>
  <c r="BC1747" i="24"/>
  <c r="BC1852" i="24"/>
  <c r="BC1870" i="24" s="1"/>
  <c r="BC2241" i="24"/>
  <c r="BC2164" i="24"/>
  <c r="BC2182" i="24" s="1"/>
  <c r="BC1956" i="24"/>
  <c r="BC1974" i="24" s="1"/>
  <c r="BC2189" i="24"/>
  <c r="BC2736" i="24"/>
  <c r="BC2754" i="24" s="1"/>
  <c r="BC2060" i="24"/>
  <c r="BC2078" i="24" s="1"/>
  <c r="BC2063" i="24"/>
  <c r="BC2345" i="24"/>
  <c r="BC2216" i="24"/>
  <c r="BC2215" i="24"/>
  <c r="BC2427" i="24"/>
  <c r="BC2346" i="24"/>
  <c r="BC2364" i="24" s="1"/>
  <c r="BC2554" i="24"/>
  <c r="BC2572" i="24" s="1"/>
  <c r="BC2788" i="24"/>
  <c r="BC2806" i="24" s="1"/>
  <c r="BC2943" i="24"/>
  <c r="BC2944" i="24"/>
  <c r="BC2962" i="24" s="1"/>
  <c r="BC2996" i="24"/>
  <c r="BC3014" i="24" s="1"/>
  <c r="BC3204" i="24"/>
  <c r="BC3222" i="24" s="1"/>
  <c r="BC3438" i="24"/>
  <c r="BC3456" i="24" s="1"/>
  <c r="BC3568" i="24"/>
  <c r="BC3586" i="24" s="1"/>
  <c r="BC3623" i="24"/>
  <c r="BC3828" i="24"/>
  <c r="BC3846" i="24" s="1"/>
  <c r="BC3879" i="24"/>
  <c r="BC4347" i="24"/>
  <c r="BC4354" i="24" s="1"/>
  <c r="BC4477" i="24"/>
  <c r="BC4504" i="24"/>
  <c r="BC4522" i="24" s="1"/>
  <c r="BC4556" i="24"/>
  <c r="BC4574" i="24" s="1"/>
  <c r="BC4423" i="24"/>
  <c r="BC3596" i="24"/>
  <c r="BC2789" i="24"/>
  <c r="BC2061" i="24"/>
  <c r="BC1173" i="24"/>
  <c r="BC549" i="24"/>
  <c r="BC1876" i="24"/>
  <c r="BC523" i="24"/>
  <c r="BC4116" i="24"/>
  <c r="BC4657" i="24"/>
  <c r="BC4349" i="24"/>
  <c r="BC4115" i="24"/>
  <c r="BC3254" i="24"/>
  <c r="BC3264" i="24" s="1"/>
  <c r="BC2452" i="24"/>
  <c r="BC1567" i="24"/>
  <c r="BC1407" i="24"/>
  <c r="BC294" i="24"/>
  <c r="BC2841" i="24"/>
  <c r="BC1411" i="24"/>
  <c r="BC4554" i="24"/>
  <c r="BC3748" i="24"/>
  <c r="BC2811" i="24"/>
  <c r="BC2292" i="24"/>
  <c r="BC4096" i="24" l="1"/>
  <c r="BC160" i="24"/>
  <c r="BC1886" i="24"/>
  <c r="BC3210" i="24"/>
  <c r="BC456" i="24"/>
  <c r="BC1964" i="24"/>
  <c r="BC3392" i="24"/>
  <c r="BC3238" i="24"/>
  <c r="BC1522" i="24"/>
  <c r="BC4406" i="24"/>
  <c r="BC164" i="24"/>
  <c r="BC236" i="24"/>
  <c r="BC454" i="24"/>
  <c r="BC214" i="24"/>
  <c r="BC35" i="24"/>
  <c r="BC135" i="24"/>
  <c r="BC39" i="24"/>
  <c r="BC63" i="24"/>
  <c r="BC1780" i="24"/>
  <c r="BC4120" i="24"/>
  <c r="BC3706" i="24"/>
  <c r="BC155" i="24"/>
  <c r="BC428" i="24"/>
  <c r="BC89" i="24"/>
  <c r="BC3652" i="24"/>
  <c r="BC80" i="24"/>
  <c r="BC4068" i="24"/>
  <c r="BD191" i="24"/>
  <c r="BC1912" i="24"/>
  <c r="BC2744" i="24"/>
  <c r="BC211" i="24"/>
  <c r="BC350" i="24"/>
  <c r="BC61" i="24"/>
  <c r="BC336" i="24"/>
  <c r="BC255" i="24" s="1"/>
  <c r="BC237" i="24"/>
  <c r="BC239" i="24"/>
  <c r="BC1884" i="24"/>
  <c r="BC87" i="24"/>
  <c r="BC4408" i="24"/>
  <c r="BC1808" i="24"/>
  <c r="BC3680" i="24"/>
  <c r="BC2640" i="24"/>
  <c r="BC16" i="24"/>
  <c r="BC116" i="24"/>
  <c r="BC3212" i="24"/>
  <c r="BC111" i="24"/>
  <c r="BC352" i="24"/>
  <c r="BC60" i="24"/>
  <c r="BC161" i="24"/>
  <c r="BC3158" i="24"/>
  <c r="BC105" i="24"/>
  <c r="BC186" i="24"/>
  <c r="BC238" i="24"/>
  <c r="BC11" i="24"/>
  <c r="BC139" i="24"/>
  <c r="BC300" i="24"/>
  <c r="BC88" i="24"/>
  <c r="BC163" i="24"/>
  <c r="BC2458" i="24"/>
  <c r="BC326" i="24"/>
  <c r="BC235" i="24"/>
  <c r="BC2234" i="24"/>
  <c r="BC180" i="24" s="1"/>
  <c r="BC162" i="24"/>
  <c r="BC136" i="24"/>
  <c r="BC4122" i="24"/>
  <c r="BC85" i="24"/>
  <c r="BC950" i="24"/>
  <c r="BC10" i="24"/>
  <c r="BC274" i="24"/>
  <c r="BC110" i="24"/>
  <c r="BC38" i="24"/>
  <c r="BC64" i="24"/>
  <c r="BC86" i="24"/>
  <c r="BC112" i="24"/>
  <c r="BC212" i="24"/>
  <c r="BD66" i="24"/>
  <c r="BC4146" i="24"/>
  <c r="BC924" i="24"/>
  <c r="BC3418" i="24"/>
  <c r="BC130" i="24"/>
  <c r="BC14" i="24"/>
  <c r="BC114" i="24"/>
  <c r="BC492" i="24"/>
  <c r="BC55" i="24" s="1"/>
  <c r="BC37" i="24"/>
  <c r="BC4562" i="24"/>
  <c r="BC230" i="24"/>
  <c r="BC974" i="24"/>
  <c r="BD4726" i="24"/>
  <c r="BD4727" i="24"/>
  <c r="BD4728" i="24"/>
  <c r="BD4729" i="24"/>
  <c r="BD4702" i="24"/>
  <c r="BD4703" i="24"/>
  <c r="BD4701" i="24"/>
  <c r="BD4677" i="24"/>
  <c r="BD4675" i="24"/>
  <c r="BD4674" i="24"/>
  <c r="BD4651" i="24"/>
  <c r="BD4700" i="24"/>
  <c r="BD4676" i="24"/>
  <c r="BD4650" i="24"/>
  <c r="BD4649" i="24"/>
  <c r="BD4648" i="24"/>
  <c r="BD4625" i="24"/>
  <c r="BD4624" i="24"/>
  <c r="BD4623" i="24"/>
  <c r="BD4598" i="24"/>
  <c r="BD4597" i="24"/>
  <c r="BD4596" i="24"/>
  <c r="BD4622" i="24"/>
  <c r="BD4573" i="24"/>
  <c r="BD4571" i="24"/>
  <c r="BD4599" i="24"/>
  <c r="BD4572" i="24"/>
  <c r="BD4570" i="24"/>
  <c r="BD4520" i="24"/>
  <c r="BD4519" i="24"/>
  <c r="BD4518" i="24"/>
  <c r="BD4546" i="24"/>
  <c r="BD4545" i="24"/>
  <c r="BD4544" i="24"/>
  <c r="BD4468" i="24"/>
  <c r="BD4467" i="24"/>
  <c r="BD4466" i="24"/>
  <c r="BD4547" i="24"/>
  <c r="BD4521" i="24"/>
  <c r="BD4495" i="24"/>
  <c r="BD4442" i="24"/>
  <c r="BD4441" i="24"/>
  <c r="BD4440" i="24"/>
  <c r="BD4492" i="24"/>
  <c r="BD4494" i="24"/>
  <c r="BD4493" i="24"/>
  <c r="BD4443" i="24"/>
  <c r="BD4469" i="24"/>
  <c r="BD4417" i="24"/>
  <c r="BD4416" i="24"/>
  <c r="BD4415" i="24"/>
  <c r="BD4414" i="24"/>
  <c r="BD4364" i="24"/>
  <c r="BD4363" i="24"/>
  <c r="BD4362" i="24"/>
  <c r="BD4390" i="24"/>
  <c r="BD4339" i="24"/>
  <c r="BD4388" i="24"/>
  <c r="BD4365" i="24"/>
  <c r="BD4389" i="24"/>
  <c r="BD4391" i="24"/>
  <c r="BD4338" i="24"/>
  <c r="BD4337" i="24"/>
  <c r="BD4336" i="24"/>
  <c r="BD4313" i="24"/>
  <c r="BD4260" i="24"/>
  <c r="BD4259" i="24"/>
  <c r="BD4258" i="24"/>
  <c r="BD4286" i="24"/>
  <c r="BD4285" i="24"/>
  <c r="BD4284" i="24"/>
  <c r="BD4261" i="24"/>
  <c r="BD4287" i="24"/>
  <c r="BD4311" i="24"/>
  <c r="BD4310" i="24"/>
  <c r="BD4234" i="24"/>
  <c r="BD4233" i="24"/>
  <c r="BD4232" i="24"/>
  <c r="BD4312" i="24"/>
  <c r="BD4209" i="24"/>
  <c r="BD4157" i="24"/>
  <c r="BD4206" i="24"/>
  <c r="BD4183" i="24"/>
  <c r="BD4235" i="24"/>
  <c r="BD4208" i="24"/>
  <c r="BD4156" i="24"/>
  <c r="BD4155" i="24"/>
  <c r="BD4154" i="24"/>
  <c r="BD4207" i="24"/>
  <c r="BD4182" i="24"/>
  <c r="BD4181" i="24"/>
  <c r="BD4180" i="24"/>
  <c r="BD4129" i="24"/>
  <c r="BD4128" i="24"/>
  <c r="BD4079" i="24"/>
  <c r="BD4105" i="24"/>
  <c r="BD4131" i="24"/>
  <c r="BD4130" i="24"/>
  <c r="BD4078" i="24"/>
  <c r="BD4077" i="24"/>
  <c r="BD4076" i="24"/>
  <c r="BD4104" i="24"/>
  <c r="BD4000" i="24"/>
  <c r="BD3999" i="24"/>
  <c r="BD3998" i="24"/>
  <c r="BD4026" i="24"/>
  <c r="BD4025" i="24"/>
  <c r="BD4024" i="24"/>
  <c r="BD4052" i="24"/>
  <c r="BD4051" i="24"/>
  <c r="BD4050" i="24"/>
  <c r="BD3975" i="24"/>
  <c r="BD4001" i="24"/>
  <c r="BD4053" i="24"/>
  <c r="BD4103" i="24"/>
  <c r="BD4102" i="24"/>
  <c r="BD3973" i="24"/>
  <c r="BD3897" i="24"/>
  <c r="BD4027" i="24"/>
  <c r="BD3923" i="24"/>
  <c r="BD3949" i="24"/>
  <c r="BD3974" i="24"/>
  <c r="BD3972" i="24"/>
  <c r="BD3845" i="24"/>
  <c r="BD3946" i="24"/>
  <c r="BD3920" i="24"/>
  <c r="BD3896" i="24"/>
  <c r="BD3871" i="24"/>
  <c r="BD3947" i="24"/>
  <c r="BD3894" i="24"/>
  <c r="BD3948" i="24"/>
  <c r="BD3922" i="24"/>
  <c r="BD3844" i="24"/>
  <c r="BD3843" i="24"/>
  <c r="BD3842" i="24"/>
  <c r="BD3921" i="24"/>
  <c r="BD3869" i="24"/>
  <c r="BD3792" i="24"/>
  <c r="BD3791" i="24"/>
  <c r="BD3790" i="24"/>
  <c r="BD3715" i="24"/>
  <c r="BD3868" i="24"/>
  <c r="BD3818" i="24"/>
  <c r="BD3817" i="24"/>
  <c r="BD3816" i="24"/>
  <c r="BD3741" i="24"/>
  <c r="BD3767" i="24"/>
  <c r="BD3793" i="24"/>
  <c r="BD3895" i="24"/>
  <c r="BD3819" i="24"/>
  <c r="BD3688" i="24"/>
  <c r="BD3687" i="24"/>
  <c r="BD3686" i="24"/>
  <c r="BD3714" i="24"/>
  <c r="BD3713" i="24"/>
  <c r="BD3712" i="24"/>
  <c r="BD3870" i="24"/>
  <c r="BD3740" i="24"/>
  <c r="BD3739" i="24"/>
  <c r="BD3738" i="24"/>
  <c r="BD3636" i="24"/>
  <c r="BD3635" i="24"/>
  <c r="BD3634" i="24"/>
  <c r="BD3559" i="24"/>
  <c r="BD3662" i="24"/>
  <c r="BD3661" i="24"/>
  <c r="BD3660" i="24"/>
  <c r="BD3585" i="24"/>
  <c r="BD3766" i="24"/>
  <c r="BD3611" i="24"/>
  <c r="BD3637" i="24"/>
  <c r="BD3765" i="24"/>
  <c r="BD3689" i="24"/>
  <c r="BD3663" i="24"/>
  <c r="BD3584" i="24"/>
  <c r="BD3583" i="24"/>
  <c r="BD3582" i="24"/>
  <c r="BD3610" i="24"/>
  <c r="BD3609" i="24"/>
  <c r="BD3608" i="24"/>
  <c r="BD3533" i="24"/>
  <c r="BD3557" i="24"/>
  <c r="BD3556" i="24"/>
  <c r="BD3506" i="24"/>
  <c r="BD3505" i="24"/>
  <c r="BD3504" i="24"/>
  <c r="BD3429" i="24"/>
  <c r="BD3530" i="24"/>
  <c r="BD3455" i="24"/>
  <c r="BD3481" i="24"/>
  <c r="BD3764" i="24"/>
  <c r="BD3507" i="24"/>
  <c r="BD3531" i="24"/>
  <c r="BD3402" i="24"/>
  <c r="BD3401" i="24"/>
  <c r="BD3400" i="24"/>
  <c r="BD3558" i="24"/>
  <c r="BD3454" i="24"/>
  <c r="BD3453" i="24"/>
  <c r="BD3452" i="24"/>
  <c r="BD3428" i="24"/>
  <c r="BD3298" i="24"/>
  <c r="BD3297" i="24"/>
  <c r="BD3296" i="24"/>
  <c r="BD3426" i="24"/>
  <c r="BD3376" i="24"/>
  <c r="BD3324" i="24"/>
  <c r="BD3323" i="24"/>
  <c r="BD3322" i="24"/>
  <c r="BD3480" i="24"/>
  <c r="BD3350" i="24"/>
  <c r="BD3349" i="24"/>
  <c r="BD3348" i="24"/>
  <c r="BD3273" i="24"/>
  <c r="BD3532" i="24"/>
  <c r="BD3375" i="24"/>
  <c r="BD3374" i="24"/>
  <c r="BD3299" i="24"/>
  <c r="BD3479" i="24"/>
  <c r="BD3325" i="24"/>
  <c r="BD3377" i="24"/>
  <c r="BD3272" i="24"/>
  <c r="BD3271" i="24"/>
  <c r="BD3270" i="24"/>
  <c r="BD3427" i="24"/>
  <c r="BD3244" i="24"/>
  <c r="BD3195" i="24"/>
  <c r="BD3221" i="24"/>
  <c r="BD3247" i="24"/>
  <c r="BD3142" i="24"/>
  <c r="BD3141" i="24"/>
  <c r="BD3140" i="24"/>
  <c r="BD3351" i="24"/>
  <c r="BD3168" i="24"/>
  <c r="BD3167" i="24"/>
  <c r="BD3166" i="24"/>
  <c r="BD3478" i="24"/>
  <c r="BD3403" i="24"/>
  <c r="BD3245" i="24"/>
  <c r="BD3220" i="24"/>
  <c r="BD3219" i="24"/>
  <c r="BD3218" i="24"/>
  <c r="BD3143" i="24"/>
  <c r="BD3169" i="24"/>
  <c r="BD3246" i="24"/>
  <c r="BD3038" i="24"/>
  <c r="BD3037" i="24"/>
  <c r="BD3036" i="24"/>
  <c r="BD2961" i="24"/>
  <c r="BD3090" i="24"/>
  <c r="BD3089" i="24"/>
  <c r="BD3088" i="24"/>
  <c r="BD3013" i="24"/>
  <c r="BD3117" i="24"/>
  <c r="BD3116" i="24"/>
  <c r="BD3039" i="24"/>
  <c r="BD3194" i="24"/>
  <c r="BD3065" i="24"/>
  <c r="BD3115" i="24"/>
  <c r="BD3091" i="24"/>
  <c r="BD2960" i="24"/>
  <c r="BD2959" i="24"/>
  <c r="BD2958" i="24"/>
  <c r="BD3193" i="24"/>
  <c r="BD3114" i="24"/>
  <c r="BD2986" i="24"/>
  <c r="BD2985" i="24"/>
  <c r="BD2984" i="24"/>
  <c r="BD3192" i="24"/>
  <c r="BD3012" i="24"/>
  <c r="BD3011" i="24"/>
  <c r="BD3010" i="24"/>
  <c r="BD2882" i="24"/>
  <c r="BD2881" i="24"/>
  <c r="BD2880" i="24"/>
  <c r="BD2805" i="24"/>
  <c r="BD2908" i="24"/>
  <c r="BD2907" i="24"/>
  <c r="BD2906" i="24"/>
  <c r="BD2831" i="24"/>
  <c r="BD3064" i="24"/>
  <c r="BD2934" i="24"/>
  <c r="BD2933" i="24"/>
  <c r="BD2932" i="24"/>
  <c r="BD2857" i="24"/>
  <c r="BD2883" i="24"/>
  <c r="BD3063" i="24"/>
  <c r="BD2987" i="24"/>
  <c r="BD2909" i="24"/>
  <c r="BD3062" i="24"/>
  <c r="BD2935" i="24"/>
  <c r="BD2804" i="24"/>
  <c r="BD2803" i="24"/>
  <c r="BD2802" i="24"/>
  <c r="BD2830" i="24"/>
  <c r="BD2829" i="24"/>
  <c r="BD2828" i="24"/>
  <c r="BD2855" i="24"/>
  <c r="BD2727" i="24"/>
  <c r="BD2854" i="24"/>
  <c r="BD2753" i="24"/>
  <c r="BD2779" i="24"/>
  <c r="BD2648" i="24"/>
  <c r="BD2647" i="24"/>
  <c r="BD2674" i="24"/>
  <c r="BD2673" i="24"/>
  <c r="BD2672" i="24"/>
  <c r="BD2700" i="24"/>
  <c r="BD203" i="24" s="1"/>
  <c r="BD2699" i="24"/>
  <c r="BD202" i="24" s="1"/>
  <c r="BD2698" i="24"/>
  <c r="BD201" i="24" s="1"/>
  <c r="BD2856" i="24"/>
  <c r="BD2752" i="24"/>
  <c r="BD2751" i="24"/>
  <c r="BD2750" i="24"/>
  <c r="BD2675" i="24"/>
  <c r="BD2778" i="24"/>
  <c r="BD2777" i="24"/>
  <c r="BD2776" i="24"/>
  <c r="BD2701" i="24"/>
  <c r="BD204" i="24" s="1"/>
  <c r="BD2726" i="24"/>
  <c r="BD2623" i="24"/>
  <c r="BD2492" i="24"/>
  <c r="BD2491" i="24"/>
  <c r="BD2490" i="24"/>
  <c r="BD2415" i="24"/>
  <c r="BD2518" i="24"/>
  <c r="BD2517" i="24"/>
  <c r="BD2516" i="24"/>
  <c r="BD2441" i="24"/>
  <c r="BD2725" i="24"/>
  <c r="BD2544" i="24"/>
  <c r="BD2543" i="24"/>
  <c r="BD2542" i="24"/>
  <c r="BD2467" i="24"/>
  <c r="BD2336" i="24"/>
  <c r="BD2335" i="24"/>
  <c r="BD2334" i="24"/>
  <c r="BD2724" i="24"/>
  <c r="BD2570" i="24"/>
  <c r="BD2569" i="24"/>
  <c r="BD2568" i="24"/>
  <c r="BD2493" i="24"/>
  <c r="BD2362" i="24"/>
  <c r="BD2361" i="24"/>
  <c r="BD2360" i="24"/>
  <c r="BD2649" i="24"/>
  <c r="BD2596" i="24"/>
  <c r="BD2595" i="24"/>
  <c r="BD2594" i="24"/>
  <c r="BD2519" i="24"/>
  <c r="BD2388" i="24"/>
  <c r="BD2387" i="24"/>
  <c r="BD2386" i="24"/>
  <c r="BD2622" i="24"/>
  <c r="BD2621" i="24"/>
  <c r="BD2620" i="24"/>
  <c r="BD2545" i="24"/>
  <c r="BD2414" i="24"/>
  <c r="BD2413" i="24"/>
  <c r="BD2412" i="24"/>
  <c r="BD2337" i="24"/>
  <c r="BD2646" i="24"/>
  <c r="BD2571" i="24"/>
  <c r="BD2440" i="24"/>
  <c r="BD2439" i="24"/>
  <c r="BD2438" i="24"/>
  <c r="BD2363" i="24"/>
  <c r="BD2259" i="24"/>
  <c r="BD2128" i="24"/>
  <c r="BD2127" i="24"/>
  <c r="BD2126" i="24"/>
  <c r="BD2051" i="24"/>
  <c r="BD2311" i="24"/>
  <c r="BD2180" i="24"/>
  <c r="BD2179" i="24"/>
  <c r="BD2178" i="24"/>
  <c r="BD2103" i="24"/>
  <c r="BD2465" i="24"/>
  <c r="BD2206" i="24"/>
  <c r="BD2205" i="24"/>
  <c r="BD2204" i="24"/>
  <c r="BD2129" i="24"/>
  <c r="BD2597" i="24"/>
  <c r="BD2464" i="24"/>
  <c r="BD2232" i="24"/>
  <c r="BD2231" i="24"/>
  <c r="BD2230" i="24"/>
  <c r="BD2155" i="24"/>
  <c r="BD2389" i="24"/>
  <c r="BD2258" i="24"/>
  <c r="BD2257" i="24"/>
  <c r="BD2256" i="24"/>
  <c r="BD2181" i="24"/>
  <c r="BD2050" i="24"/>
  <c r="BD2049" i="24"/>
  <c r="BD2048" i="24"/>
  <c r="BD2284" i="24"/>
  <c r="BD2283" i="24"/>
  <c r="BD2282" i="24"/>
  <c r="BD2207" i="24"/>
  <c r="BD2076" i="24"/>
  <c r="BD2075" i="24"/>
  <c r="BD2074" i="24"/>
  <c r="BD2310" i="24"/>
  <c r="BD2309" i="24"/>
  <c r="BD2308" i="24"/>
  <c r="BD2233" i="24"/>
  <c r="BD2102" i="24"/>
  <c r="BD2101" i="24"/>
  <c r="BD2100" i="24"/>
  <c r="BD2466" i="24"/>
  <c r="BD1946" i="24"/>
  <c r="BD1945" i="24"/>
  <c r="BD1944" i="24"/>
  <c r="BD1869" i="24"/>
  <c r="BD1738" i="24"/>
  <c r="BD1737" i="24"/>
  <c r="BD1736" i="24"/>
  <c r="BD2154" i="24"/>
  <c r="BD1972" i="24"/>
  <c r="BD1971" i="24"/>
  <c r="BD1970" i="24"/>
  <c r="BD1895" i="24"/>
  <c r="BD1764" i="24"/>
  <c r="BD1763" i="24"/>
  <c r="BD1762" i="24"/>
  <c r="BD1998" i="24"/>
  <c r="BD1997" i="24"/>
  <c r="BD1996" i="24"/>
  <c r="BD1921" i="24"/>
  <c r="BD1790" i="24"/>
  <c r="BD1789" i="24"/>
  <c r="BD1788" i="24"/>
  <c r="BD2153" i="24"/>
  <c r="BD2024" i="24"/>
  <c r="BD2023" i="24"/>
  <c r="BD2022" i="24"/>
  <c r="BD1947" i="24"/>
  <c r="BD1816" i="24"/>
  <c r="BD1815" i="24"/>
  <c r="BD1814" i="24"/>
  <c r="BD2152" i="24"/>
  <c r="BD2077" i="24"/>
  <c r="BD2025" i="24"/>
  <c r="BD1973" i="24"/>
  <c r="BD1842" i="24"/>
  <c r="BD1841" i="24"/>
  <c r="BD1840" i="24"/>
  <c r="BD1765" i="24"/>
  <c r="BD1999" i="24"/>
  <c r="BD1868" i="24"/>
  <c r="BD1867" i="24"/>
  <c r="BD1866" i="24"/>
  <c r="BD1791" i="24"/>
  <c r="BD1920" i="24"/>
  <c r="BD1919" i="24"/>
  <c r="BD1918" i="24"/>
  <c r="BD1843" i="24"/>
  <c r="BD1817" i="24"/>
  <c r="BD1608" i="24"/>
  <c r="BD1607" i="24"/>
  <c r="BD1606" i="24"/>
  <c r="BD1531" i="24"/>
  <c r="BD1634" i="24"/>
  <c r="BD1633" i="24"/>
  <c r="BD1632" i="24"/>
  <c r="BD1557" i="24"/>
  <c r="BD2285" i="24"/>
  <c r="BD1894" i="24"/>
  <c r="BD1660" i="24"/>
  <c r="BD1659" i="24"/>
  <c r="BD1658" i="24"/>
  <c r="BD1583" i="24"/>
  <c r="BD1452" i="24"/>
  <c r="BD1451" i="24"/>
  <c r="BD1450" i="24"/>
  <c r="BD1739" i="24"/>
  <c r="BD1686" i="24"/>
  <c r="BD1685" i="24"/>
  <c r="BD1684" i="24"/>
  <c r="BD1609" i="24"/>
  <c r="BD1478" i="24"/>
  <c r="BD1477" i="24"/>
  <c r="BD1476" i="24"/>
  <c r="BD1893" i="24"/>
  <c r="BD1712" i="24"/>
  <c r="BD1711" i="24"/>
  <c r="BD1710" i="24"/>
  <c r="BD1635" i="24"/>
  <c r="BD1504" i="24"/>
  <c r="BD1503" i="24"/>
  <c r="BD1502" i="24"/>
  <c r="BD1892" i="24"/>
  <c r="BD1661" i="24"/>
  <c r="BD1530" i="24"/>
  <c r="BD1529" i="24"/>
  <c r="BD1528" i="24"/>
  <c r="BD1453" i="24"/>
  <c r="BD1713" i="24"/>
  <c r="BD1582" i="24"/>
  <c r="BD1581" i="24"/>
  <c r="BD1580" i="24"/>
  <c r="BD1505" i="24"/>
  <c r="BD1687" i="24"/>
  <c r="BD1554" i="24"/>
  <c r="BD1427" i="24"/>
  <c r="BD1426" i="24"/>
  <c r="BD1400" i="24"/>
  <c r="BD1399" i="24"/>
  <c r="BD1398" i="24"/>
  <c r="BD1323" i="24"/>
  <c r="BD1192" i="24"/>
  <c r="BD1191" i="24"/>
  <c r="BD1190" i="24"/>
  <c r="BD1424" i="24"/>
  <c r="BD1349" i="24"/>
  <c r="BD1218" i="24"/>
  <c r="BD1217" i="24"/>
  <c r="BD1216" i="24"/>
  <c r="BD1141" i="24"/>
  <c r="BD1375" i="24"/>
  <c r="BD1244" i="24"/>
  <c r="BD1243" i="24"/>
  <c r="BD1242" i="24"/>
  <c r="BD1167" i="24"/>
  <c r="BD1296" i="24"/>
  <c r="BD1295" i="24"/>
  <c r="BD1294" i="24"/>
  <c r="BD1219" i="24"/>
  <c r="BD1556" i="24"/>
  <c r="BD1425" i="24"/>
  <c r="BD1322" i="24"/>
  <c r="BD1321" i="24"/>
  <c r="BD1320" i="24"/>
  <c r="BD1245" i="24"/>
  <c r="BD1348" i="24"/>
  <c r="BD1347" i="24"/>
  <c r="BD1346" i="24"/>
  <c r="BD1271" i="24"/>
  <c r="BD1140" i="24"/>
  <c r="BD1139" i="24"/>
  <c r="BD1138" i="24"/>
  <c r="BD1555" i="24"/>
  <c r="BD1374" i="24"/>
  <c r="BD1373" i="24"/>
  <c r="BD1372" i="24"/>
  <c r="BD1297" i="24"/>
  <c r="BD1166" i="24"/>
  <c r="BD1165" i="24"/>
  <c r="BD1164" i="24"/>
  <c r="BD1193" i="24"/>
  <c r="BD1062" i="24"/>
  <c r="BD1061" i="24"/>
  <c r="BD1060" i="24"/>
  <c r="BD985" i="24"/>
  <c r="BD854" i="24"/>
  <c r="BD853" i="24"/>
  <c r="BD852" i="24"/>
  <c r="BD1270" i="24"/>
  <c r="BD1088" i="24"/>
  <c r="BD1087" i="24"/>
  <c r="BD1086" i="24"/>
  <c r="BD1011" i="24"/>
  <c r="BD880" i="24"/>
  <c r="BD879" i="24"/>
  <c r="BD878" i="24"/>
  <c r="BD1114" i="24"/>
  <c r="BD1113" i="24"/>
  <c r="BD1112" i="24"/>
  <c r="BD1037" i="24"/>
  <c r="BD906" i="24"/>
  <c r="BD905" i="24"/>
  <c r="BD904" i="24"/>
  <c r="BD1269" i="24"/>
  <c r="BD1063" i="24"/>
  <c r="BD932" i="24"/>
  <c r="BD931" i="24"/>
  <c r="BD930" i="24"/>
  <c r="BD855" i="24"/>
  <c r="BD1479" i="24"/>
  <c r="BD1268" i="24"/>
  <c r="BD1089" i="24"/>
  <c r="BD958" i="24"/>
  <c r="BD957" i="24"/>
  <c r="BD956" i="24"/>
  <c r="BD881" i="24"/>
  <c r="BD1115" i="24"/>
  <c r="BD984" i="24"/>
  <c r="BD983" i="24"/>
  <c r="BD982" i="24"/>
  <c r="BD907" i="24"/>
  <c r="BD1401" i="24"/>
  <c r="BD1010" i="24"/>
  <c r="BD1009" i="24"/>
  <c r="BD1008" i="24"/>
  <c r="BD933" i="24"/>
  <c r="BD1035" i="24"/>
  <c r="BD829" i="24"/>
  <c r="BD724" i="24"/>
  <c r="BD723" i="24"/>
  <c r="BD722" i="24"/>
  <c r="BD647" i="24"/>
  <c r="BD1034" i="24"/>
  <c r="BD750" i="24"/>
  <c r="BD749" i="24"/>
  <c r="BD748" i="24"/>
  <c r="BD673" i="24"/>
  <c r="BD542" i="24"/>
  <c r="BD541" i="24"/>
  <c r="BD540" i="24"/>
  <c r="BD776" i="24"/>
  <c r="BD775" i="24"/>
  <c r="BD774" i="24"/>
  <c r="BD699" i="24"/>
  <c r="BD568" i="24"/>
  <c r="BD567" i="24"/>
  <c r="BD566" i="24"/>
  <c r="BD802" i="24"/>
  <c r="BD801" i="24"/>
  <c r="BD800" i="24"/>
  <c r="BD725" i="24"/>
  <c r="BD594" i="24"/>
  <c r="BD593" i="24"/>
  <c r="BD592" i="24"/>
  <c r="BD959" i="24"/>
  <c r="BD828" i="24"/>
  <c r="BD827" i="24"/>
  <c r="BD826" i="24"/>
  <c r="BD751" i="24"/>
  <c r="BD620" i="24"/>
  <c r="BD619" i="24"/>
  <c r="BD618" i="24"/>
  <c r="BD543" i="24"/>
  <c r="BD777" i="24"/>
  <c r="BD646" i="24"/>
  <c r="BD645" i="24"/>
  <c r="BD644" i="24"/>
  <c r="BD569" i="24"/>
  <c r="BD698" i="24"/>
  <c r="BD697" i="24"/>
  <c r="BD696" i="24"/>
  <c r="BD621" i="24"/>
  <c r="BD595" i="24"/>
  <c r="BD517" i="24"/>
  <c r="BD386" i="24"/>
  <c r="BD385" i="24"/>
  <c r="BD384" i="24"/>
  <c r="BD309" i="24"/>
  <c r="BD672" i="24"/>
  <c r="BD412" i="24"/>
  <c r="BD411" i="24"/>
  <c r="BD410" i="24"/>
  <c r="BD335" i="24"/>
  <c r="BD438" i="24"/>
  <c r="BD437" i="24"/>
  <c r="BD436" i="24"/>
  <c r="BD361" i="24"/>
  <c r="BD1036" i="24"/>
  <c r="BD671" i="24"/>
  <c r="BD464" i="24"/>
  <c r="BD463" i="24"/>
  <c r="BD462" i="24"/>
  <c r="BD387" i="24"/>
  <c r="BD670" i="24"/>
  <c r="BD490" i="24"/>
  <c r="BD489" i="24"/>
  <c r="BD488" i="24"/>
  <c r="BD413" i="24"/>
  <c r="BD282" i="24"/>
  <c r="BD281" i="24"/>
  <c r="BD280" i="24"/>
  <c r="BD803" i="24"/>
  <c r="BD465" i="24"/>
  <c r="BD334" i="24"/>
  <c r="BD333" i="24"/>
  <c r="BD332" i="24"/>
  <c r="BD491" i="24"/>
  <c r="BD360" i="24"/>
  <c r="BD359" i="24"/>
  <c r="BD358" i="24"/>
  <c r="BD283" i="24"/>
  <c r="BD4" i="24"/>
  <c r="BD4528" i="24" s="1"/>
  <c r="BD516" i="24"/>
  <c r="BD439" i="24"/>
  <c r="BD308" i="24"/>
  <c r="BD515" i="24"/>
  <c r="BD514" i="24"/>
  <c r="BD307" i="24"/>
  <c r="BD306" i="24"/>
  <c r="E1217" i="24"/>
  <c r="E4415" i="24"/>
  <c r="E2517" i="24"/>
  <c r="BC2509" i="24" s="1"/>
  <c r="E983" i="24"/>
  <c r="E4701" i="24"/>
  <c r="E827" i="24"/>
  <c r="BC820" i="24" s="1"/>
  <c r="E3037" i="24"/>
  <c r="E2127" i="24"/>
  <c r="BC2120" i="24" s="1"/>
  <c r="E2387" i="24"/>
  <c r="E2023" i="24"/>
  <c r="E1191" i="24"/>
  <c r="E1815" i="24"/>
  <c r="E957" i="24"/>
  <c r="E567" i="24"/>
  <c r="BC560" i="24" s="1"/>
  <c r="E3141" i="24"/>
  <c r="E1165" i="24"/>
  <c r="E2283" i="24"/>
  <c r="BC2274" i="24" s="1"/>
  <c r="E801" i="24"/>
  <c r="E1373" i="24"/>
  <c r="E4285" i="24"/>
  <c r="E2621" i="24"/>
  <c r="E879" i="24"/>
  <c r="E1295" i="24"/>
  <c r="BC1288" i="24" s="1"/>
  <c r="E4389" i="24"/>
  <c r="E489" i="24"/>
  <c r="E1841" i="24"/>
  <c r="BC1834" i="24" s="1"/>
  <c r="E593" i="24"/>
  <c r="E1919" i="24"/>
  <c r="E4519" i="24"/>
  <c r="E697" i="24"/>
  <c r="BC690" i="24" s="1"/>
  <c r="E1685" i="24"/>
  <c r="E1477" i="24"/>
  <c r="BC1468" i="24" s="1"/>
  <c r="E2439" i="24"/>
  <c r="BC2430" i="24" s="1"/>
  <c r="E2595" i="24"/>
  <c r="E281" i="24"/>
  <c r="E4129" i="24"/>
  <c r="E1607" i="24"/>
  <c r="E3349" i="24"/>
  <c r="BC3342" i="24" s="1"/>
  <c r="E905" i="24"/>
  <c r="BC896" i="24" s="1"/>
  <c r="E4259" i="24"/>
  <c r="BC4252" i="24" s="1"/>
  <c r="E4649" i="24"/>
  <c r="E749" i="24"/>
  <c r="BC740" i="24" s="1"/>
  <c r="E2543" i="24"/>
  <c r="E4727" i="24"/>
  <c r="E4571" i="24"/>
  <c r="E1243" i="24"/>
  <c r="BC1236" i="24" s="1"/>
  <c r="E2569" i="24"/>
  <c r="E1503" i="24"/>
  <c r="BC1494" i="24" s="1"/>
  <c r="E4311" i="24"/>
  <c r="E4493" i="24"/>
  <c r="BC4486" i="24" s="1"/>
  <c r="E4051" i="24"/>
  <c r="BC4043" i="24" s="1"/>
  <c r="E1737" i="24"/>
  <c r="E1425" i="24"/>
  <c r="E3115" i="24"/>
  <c r="E3635" i="24"/>
  <c r="E3375" i="24"/>
  <c r="BC3366" i="24" s="1"/>
  <c r="E3271" i="24"/>
  <c r="BC3263" i="24" s="1"/>
  <c r="E4675" i="24"/>
  <c r="E4597" i="24"/>
  <c r="E3011" i="24"/>
  <c r="E3661" i="24"/>
  <c r="E3479" i="24"/>
  <c r="BC3472" i="24" s="1"/>
  <c r="E1659" i="24"/>
  <c r="BC1650" i="24" s="1"/>
  <c r="E775" i="24"/>
  <c r="BC766" i="24" s="1"/>
  <c r="E3583" i="24"/>
  <c r="BC3576" i="24" s="1"/>
  <c r="E3219" i="24"/>
  <c r="E3765" i="24"/>
  <c r="BC3756" i="24" s="1"/>
  <c r="E1633" i="24"/>
  <c r="BC1626" i="24" s="1"/>
  <c r="E3167" i="24"/>
  <c r="E333" i="24"/>
  <c r="BC325" i="24" s="1"/>
  <c r="E3947" i="24"/>
  <c r="BC3938" i="24" s="1"/>
  <c r="E2699" i="24"/>
  <c r="E619" i="24"/>
  <c r="BC612" i="24" s="1"/>
  <c r="E1711" i="24"/>
  <c r="E4623" i="24"/>
  <c r="BC4616" i="24" s="1"/>
  <c r="E1893" i="24"/>
  <c r="BC1885" i="24" s="1"/>
  <c r="E2335" i="24"/>
  <c r="E2829" i="24"/>
  <c r="E3999" i="24"/>
  <c r="BC3990" i="24" s="1"/>
  <c r="E4441" i="24"/>
  <c r="BC4432" i="24" s="1"/>
  <c r="E1997" i="24"/>
  <c r="BC1989" i="24" s="1"/>
  <c r="E359" i="24"/>
  <c r="E2855" i="24"/>
  <c r="E4363" i="24"/>
  <c r="E437" i="24"/>
  <c r="E1529" i="24"/>
  <c r="E2179" i="24"/>
  <c r="E671" i="24"/>
  <c r="E4103" i="24"/>
  <c r="E4337" i="24"/>
  <c r="BC4328" i="24" s="1"/>
  <c r="E4467" i="24"/>
  <c r="BC4460" i="24" s="1"/>
  <c r="E3427" i="24"/>
  <c r="E2101" i="24"/>
  <c r="E1971" i="24"/>
  <c r="E2881" i="24"/>
  <c r="E2725" i="24"/>
  <c r="E1789" i="24"/>
  <c r="BC1781" i="24" s="1"/>
  <c r="E2751" i="24"/>
  <c r="BC2743" i="24" s="1"/>
  <c r="E3089" i="24"/>
  <c r="E385" i="24"/>
  <c r="BC377" i="24" s="1"/>
  <c r="E2231" i="24"/>
  <c r="E3401" i="24"/>
  <c r="E463" i="24"/>
  <c r="BC455" i="24" s="1"/>
  <c r="E541" i="24"/>
  <c r="E1451" i="24"/>
  <c r="E1035" i="24"/>
  <c r="BC1026" i="24" s="1"/>
  <c r="E2257" i="24"/>
  <c r="E853" i="24"/>
  <c r="E2413" i="24"/>
  <c r="E3973" i="24"/>
  <c r="BC3964" i="24" s="1"/>
  <c r="E2673" i="24"/>
  <c r="E4025" i="24"/>
  <c r="BC4017" i="24" s="1"/>
  <c r="E2803" i="24"/>
  <c r="BC2796" i="24" s="1"/>
  <c r="E411" i="24"/>
  <c r="E1399" i="24"/>
  <c r="E2491" i="24"/>
  <c r="E3297" i="24"/>
  <c r="E2049" i="24"/>
  <c r="BC2042" i="24" s="1"/>
  <c r="E3557" i="24"/>
  <c r="E645" i="24"/>
  <c r="BC638" i="24" s="1"/>
  <c r="E3245" i="24"/>
  <c r="BC3237" i="24" s="1"/>
  <c r="E307" i="24"/>
  <c r="E3063" i="24"/>
  <c r="E3531" i="24"/>
  <c r="E3687" i="24"/>
  <c r="E3739" i="24"/>
  <c r="BC3730" i="24" s="1"/>
  <c r="E515" i="24"/>
  <c r="E3921" i="24"/>
  <c r="E4155" i="24"/>
  <c r="E1555" i="24"/>
  <c r="E1321" i="24"/>
  <c r="BC1312" i="24" s="1"/>
  <c r="E1009" i="24"/>
  <c r="E3323" i="24"/>
  <c r="E3609" i="24"/>
  <c r="BC3600" i="24" s="1"/>
  <c r="E2985" i="24"/>
  <c r="BC2978" i="24" s="1"/>
  <c r="E1945" i="24"/>
  <c r="E4077" i="24"/>
  <c r="E2777" i="24"/>
  <c r="BC2770" i="24" s="1"/>
  <c r="E4233" i="24"/>
  <c r="E3505" i="24"/>
  <c r="BC3496" i="24" s="1"/>
  <c r="E2959" i="24"/>
  <c r="E4181" i="24"/>
  <c r="BC4173" i="24" s="1"/>
  <c r="E1763" i="24"/>
  <c r="E1581" i="24"/>
  <c r="E3843" i="24"/>
  <c r="BC3836" i="24" s="1"/>
  <c r="E2361" i="24"/>
  <c r="E2075" i="24"/>
  <c r="E1347" i="24"/>
  <c r="E3713" i="24"/>
  <c r="E3869" i="24"/>
  <c r="E3817" i="24"/>
  <c r="E3453" i="24"/>
  <c r="E3791" i="24"/>
  <c r="BC3782" i="24" s="1"/>
  <c r="E1867" i="24"/>
  <c r="E2465" i="24"/>
  <c r="E1269" i="24"/>
  <c r="E1139" i="24"/>
  <c r="E4545" i="24"/>
  <c r="E1113" i="24"/>
  <c r="BC1104" i="24" s="1"/>
  <c r="E2933" i="24"/>
  <c r="E2309" i="24"/>
  <c r="BC2302" i="24" s="1"/>
  <c r="E3895" i="24"/>
  <c r="E2907" i="24"/>
  <c r="E931" i="24"/>
  <c r="E2647" i="24"/>
  <c r="E1087" i="24"/>
  <c r="E3193" i="24"/>
  <c r="BC3184" i="24" s="1"/>
  <c r="E2153" i="24"/>
  <c r="BC2146" i="24" s="1"/>
  <c r="E723" i="24"/>
  <c r="BC716" i="24" s="1"/>
  <c r="E2205" i="24"/>
  <c r="E1061" i="24"/>
  <c r="E4207" i="24"/>
  <c r="BD1177" i="24"/>
  <c r="BD2920" i="24"/>
  <c r="BD4449" i="24"/>
  <c r="BC3808" i="24"/>
  <c r="BC4434" i="24"/>
  <c r="BC3862" i="24"/>
  <c r="BC4070" i="24"/>
  <c r="BC185" i="24"/>
  <c r="BC3290" i="24"/>
  <c r="BC3160" i="24"/>
  <c r="BC213" i="24"/>
  <c r="BC1418" i="24"/>
  <c r="BC2666" i="24"/>
  <c r="BC4356" i="24"/>
  <c r="BC4018" i="24"/>
  <c r="BC12" i="24"/>
  <c r="BC91" i="24"/>
  <c r="BC2352" i="24"/>
  <c r="BC2276" i="24"/>
  <c r="BC2950" i="24"/>
  <c r="BC137" i="24"/>
  <c r="BC610" i="24"/>
  <c r="BC62" i="24"/>
  <c r="BC4224" i="24"/>
  <c r="BC2718" i="24"/>
  <c r="BC210" i="24"/>
  <c r="BC1704" i="24"/>
  <c r="BC3626" i="24"/>
  <c r="BC3028" i="24"/>
  <c r="BC2172" i="24"/>
  <c r="BC166" i="24"/>
  <c r="BC898" i="24"/>
  <c r="BC3784" i="24"/>
  <c r="BC3628" i="24"/>
  <c r="BC13" i="24"/>
  <c r="BC113" i="24"/>
  <c r="BC3550" i="24"/>
  <c r="BC138" i="24"/>
  <c r="BC3368" i="24"/>
  <c r="BC4200" i="24"/>
  <c r="BC1444" i="24"/>
  <c r="BC241" i="24"/>
  <c r="BC3914" i="24"/>
  <c r="BC1366" i="24"/>
  <c r="BC36" i="24"/>
  <c r="BC4042" i="24"/>
  <c r="BD3726" i="24" l="1"/>
  <c r="BD706" i="24"/>
  <c r="BD3257" i="24"/>
  <c r="BD268" i="24"/>
  <c r="BD2631" i="24"/>
  <c r="BD2994" i="24"/>
  <c r="BD2893" i="24"/>
  <c r="BD1256" i="24"/>
  <c r="BD4688" i="24"/>
  <c r="BD1148" i="24"/>
  <c r="BD2163" i="24"/>
  <c r="BD1771" i="24"/>
  <c r="BD4296" i="24"/>
  <c r="BD4314" i="24" s="1"/>
  <c r="BD4580" i="24"/>
  <c r="BD2737" i="24"/>
  <c r="BD1694" i="24"/>
  <c r="BD4351" i="24"/>
  <c r="BD3542" i="24"/>
  <c r="BD3560" i="24" s="1"/>
  <c r="BD4245" i="24"/>
  <c r="BD1876" i="24"/>
  <c r="BD1100" i="24"/>
  <c r="BD4451" i="24"/>
  <c r="BD3253" i="24"/>
  <c r="BD1798" i="24"/>
  <c r="BD3983" i="24"/>
  <c r="BD102" i="24"/>
  <c r="BD3878" i="24"/>
  <c r="BD2530" i="24"/>
  <c r="BD866" i="24"/>
  <c r="BD1075" i="24"/>
  <c r="BD1079" i="24" s="1"/>
  <c r="BD2297" i="24"/>
  <c r="BD254" i="24"/>
  <c r="BD4192" i="24"/>
  <c r="BD4210" i="24" s="1"/>
  <c r="BD2710" i="24"/>
  <c r="BD2843" i="24"/>
  <c r="BD2847" i="24" s="1"/>
  <c r="BD4355" i="24"/>
  <c r="BD253" i="24"/>
  <c r="BD1201" i="24"/>
  <c r="BD3592" i="24"/>
  <c r="BD2243" i="24"/>
  <c r="BD1408" i="24"/>
  <c r="BD4088" i="24"/>
  <c r="BD4106" i="24" s="1"/>
  <c r="BD3437" i="24"/>
  <c r="BD4195" i="24"/>
  <c r="BD4199" i="24" s="1"/>
  <c r="BD3753" i="24"/>
  <c r="BD3757" i="24" s="1"/>
  <c r="BD811" i="24"/>
  <c r="BD1566" i="24"/>
  <c r="BD1584" i="24" s="1"/>
  <c r="BD344" i="24"/>
  <c r="BD1124" i="24"/>
  <c r="BD1142" i="24" s="1"/>
  <c r="BD3311" i="24"/>
  <c r="BD3385" i="24"/>
  <c r="BD4608" i="24"/>
  <c r="BD4626" i="24" s="1"/>
  <c r="BD3932" i="24"/>
  <c r="BD3950" i="24" s="1"/>
  <c r="BD3415" i="24"/>
  <c r="BD2475" i="24"/>
  <c r="BD1543" i="24"/>
  <c r="BD1547" i="24" s="1"/>
  <c r="BD1020" i="24"/>
  <c r="BD1038" i="24" s="1"/>
  <c r="BD3181" i="24"/>
  <c r="BD3775" i="24"/>
  <c r="BD3467" i="24"/>
  <c r="BD1279" i="24"/>
  <c r="BD2011" i="24"/>
  <c r="BD2015" i="24" s="1"/>
  <c r="BD681" i="24"/>
  <c r="BD421" i="24"/>
  <c r="BD526" i="24"/>
  <c r="BD544" i="24" s="1"/>
  <c r="BD1049" i="24"/>
  <c r="BD1053" i="24" s="1"/>
  <c r="BD4243" i="24"/>
  <c r="BD2943" i="24"/>
  <c r="BD3204" i="24"/>
  <c r="BD3222" i="24" s="1"/>
  <c r="BD655" i="24"/>
  <c r="BD1569" i="24"/>
  <c r="BD1825" i="24"/>
  <c r="BD78" i="24"/>
  <c r="BD916" i="24"/>
  <c r="BD934" i="24" s="1"/>
  <c r="BD4373" i="24"/>
  <c r="BD2450" i="24"/>
  <c r="BD2468" i="24" s="1"/>
  <c r="BD3646" i="24"/>
  <c r="BD3664" i="24" s="1"/>
  <c r="BD2189" i="24"/>
  <c r="BD841" i="24"/>
  <c r="BD845" i="24" s="1"/>
  <c r="BD1254" i="24"/>
  <c r="BD1272" i="24" s="1"/>
  <c r="BD1643" i="24"/>
  <c r="BD1409" i="24"/>
  <c r="BD3048" i="24"/>
  <c r="BD3066" i="24" s="1"/>
  <c r="BD4611" i="24"/>
  <c r="BD3489" i="24"/>
  <c r="BD4478" i="24"/>
  <c r="BD4496" i="24" s="1"/>
  <c r="BD525" i="24"/>
  <c r="BD1045" i="24"/>
  <c r="BD1046" i="24"/>
  <c r="BD1064" i="24" s="1"/>
  <c r="BD318" i="24"/>
  <c r="BD734" i="24"/>
  <c r="BD752" i="24" s="1"/>
  <c r="BD578" i="24"/>
  <c r="BD596" i="24" s="1"/>
  <c r="BC1992" i="24"/>
  <c r="BC1994" i="24" s="1"/>
  <c r="BC4020" i="24"/>
  <c r="BC4022" i="24" s="1"/>
  <c r="BC458" i="24"/>
  <c r="BC460" i="24" s="1"/>
  <c r="BC328" i="24"/>
  <c r="BC330" i="24" s="1"/>
  <c r="BC380" i="24"/>
  <c r="BC382" i="24" s="1"/>
  <c r="BC1888" i="24"/>
  <c r="BC1890" i="24" s="1"/>
  <c r="BC4176" i="24"/>
  <c r="BC4178" i="24" s="1"/>
  <c r="BC4046" i="24"/>
  <c r="BC4048" i="24" s="1"/>
  <c r="BC2512" i="24"/>
  <c r="BC2514" i="24" s="1"/>
  <c r="BC2746" i="24"/>
  <c r="BC2748" i="24" s="1"/>
  <c r="BC742" i="24"/>
  <c r="BC844" i="24"/>
  <c r="BC3810" i="24"/>
  <c r="BC2692" i="24"/>
  <c r="BC195" i="24" s="1"/>
  <c r="BC3240" i="24"/>
  <c r="BC3242" i="24" s="1"/>
  <c r="BD4011" i="24"/>
  <c r="BD3097" i="24"/>
  <c r="BD2681" i="24"/>
  <c r="BD1568" i="24"/>
  <c r="BD1411" i="24"/>
  <c r="BD736" i="24"/>
  <c r="O2639" i="24"/>
  <c r="P2639" i="24"/>
  <c r="Q2639" i="24"/>
  <c r="R2639" i="24"/>
  <c r="S2639" i="24"/>
  <c r="T2639" i="24"/>
  <c r="U2639" i="24"/>
  <c r="V2639" i="24"/>
  <c r="W2639" i="24"/>
  <c r="X2639" i="24"/>
  <c r="Y2639" i="24"/>
  <c r="Z2639" i="24"/>
  <c r="AA2639" i="24"/>
  <c r="AB2639" i="24"/>
  <c r="AC2639" i="24"/>
  <c r="AD2639" i="24"/>
  <c r="AE2639" i="24"/>
  <c r="AF2639" i="24"/>
  <c r="AG2639" i="24"/>
  <c r="AH2639" i="24"/>
  <c r="AI2639" i="24"/>
  <c r="AJ2639" i="24"/>
  <c r="AK2639" i="24"/>
  <c r="AL2639" i="24"/>
  <c r="AM2639" i="24"/>
  <c r="AN2639" i="24"/>
  <c r="AO2639" i="24"/>
  <c r="AP2639" i="24"/>
  <c r="AQ2639" i="24"/>
  <c r="AR2639" i="24"/>
  <c r="AS2639" i="24"/>
  <c r="AT2639" i="24"/>
  <c r="AU2639" i="24"/>
  <c r="AV2639" i="24"/>
  <c r="AW2639" i="24"/>
  <c r="AX2639" i="24"/>
  <c r="AY2639" i="24"/>
  <c r="AZ2639" i="24"/>
  <c r="BA2639" i="24"/>
  <c r="BB2639" i="24"/>
  <c r="O1130" i="24"/>
  <c r="O1131" i="24"/>
  <c r="O1132" i="24"/>
  <c r="P1130" i="24"/>
  <c r="P1132" i="24"/>
  <c r="P1131" i="24"/>
  <c r="Q1132" i="24"/>
  <c r="Q1130" i="24"/>
  <c r="Q1131" i="24"/>
  <c r="R1131" i="24"/>
  <c r="R1132" i="24"/>
  <c r="R1130" i="24"/>
  <c r="S1132" i="24"/>
  <c r="S1130" i="24"/>
  <c r="S1131" i="24"/>
  <c r="T1132" i="24"/>
  <c r="T1130" i="24"/>
  <c r="T1131" i="24"/>
  <c r="U1131" i="24"/>
  <c r="U1132" i="24"/>
  <c r="U1130" i="24"/>
  <c r="V1130" i="24"/>
  <c r="V1131" i="24"/>
  <c r="V1132" i="24"/>
  <c r="X1131" i="24"/>
  <c r="W1132" i="24"/>
  <c r="W1130" i="24"/>
  <c r="W1131" i="24"/>
  <c r="X1130" i="24"/>
  <c r="X1132" i="24"/>
  <c r="Y1131" i="24"/>
  <c r="Y1130" i="24"/>
  <c r="Y1132" i="24"/>
  <c r="Z1131" i="24"/>
  <c r="Z1130" i="24"/>
  <c r="Z1132" i="24"/>
  <c r="AA1130" i="24"/>
  <c r="AA1131" i="24"/>
  <c r="AA1132" i="24"/>
  <c r="AB1130" i="24"/>
  <c r="AB1131" i="24"/>
  <c r="AB1132" i="24"/>
  <c r="AC1130" i="24"/>
  <c r="AC1131" i="24"/>
  <c r="AC1132" i="24"/>
  <c r="AD1131" i="24"/>
  <c r="AD1132" i="24"/>
  <c r="AD1130" i="24"/>
  <c r="AE1131" i="24"/>
  <c r="AE1130" i="24"/>
  <c r="AE1132" i="24"/>
  <c r="AF1132" i="24"/>
  <c r="AF1130" i="24"/>
  <c r="AF1131" i="24"/>
  <c r="AG1132" i="24"/>
  <c r="AG1130" i="24"/>
  <c r="AG1131" i="24"/>
  <c r="AH1132" i="24"/>
  <c r="AH1130" i="24"/>
  <c r="AH1131" i="24"/>
  <c r="AI1130" i="24"/>
  <c r="AI1131" i="24"/>
  <c r="AI1132" i="24"/>
  <c r="AJ1130" i="24"/>
  <c r="AJ1132" i="24"/>
  <c r="AJ1131" i="24"/>
  <c r="AK1131" i="24"/>
  <c r="AK1132" i="24"/>
  <c r="AL1131" i="24"/>
  <c r="AK1130" i="24"/>
  <c r="AL1130" i="24"/>
  <c r="AL1132" i="24"/>
  <c r="AM1131" i="24"/>
  <c r="AM1130" i="24"/>
  <c r="AM1132" i="24"/>
  <c r="AN1131" i="24"/>
  <c r="AN1130" i="24"/>
  <c r="AO1131" i="24"/>
  <c r="AN1132" i="24"/>
  <c r="AP1131" i="24"/>
  <c r="AO1132" i="24"/>
  <c r="AO1130" i="24"/>
  <c r="AQ1131" i="24"/>
  <c r="AP1132" i="24"/>
  <c r="AP1130" i="24"/>
  <c r="AQ1130" i="24"/>
  <c r="AQ1132" i="24"/>
  <c r="AR1131" i="24"/>
  <c r="AR1130" i="24"/>
  <c r="AR1132" i="24"/>
  <c r="AS1131" i="24"/>
  <c r="AT1131" i="24"/>
  <c r="AS1130" i="24"/>
  <c r="AS1132" i="24"/>
  <c r="AT1132" i="24"/>
  <c r="AT1130" i="24"/>
  <c r="AU1131" i="24"/>
  <c r="AU1132" i="24"/>
  <c r="AV1131" i="24"/>
  <c r="AU1130" i="24"/>
  <c r="AV1130" i="24"/>
  <c r="AW1131" i="24"/>
  <c r="AV1132" i="24"/>
  <c r="AW1132" i="24"/>
  <c r="AX1131" i="24"/>
  <c r="AW1130" i="24"/>
  <c r="AX1132" i="24"/>
  <c r="AY1131" i="24"/>
  <c r="AX1130" i="24"/>
  <c r="AY1130" i="24"/>
  <c r="AY1132" i="24"/>
  <c r="AZ1131" i="24"/>
  <c r="AZ1130" i="24"/>
  <c r="AZ1132" i="24"/>
  <c r="BA1131" i="24"/>
  <c r="BA1132" i="24"/>
  <c r="BB1131" i="24"/>
  <c r="BA1130" i="24"/>
  <c r="BB1132" i="24"/>
  <c r="BB1130" i="24"/>
  <c r="BC1131" i="24"/>
  <c r="O3705" i="24"/>
  <c r="P3705" i="24"/>
  <c r="Q3705" i="24"/>
  <c r="R3705" i="24"/>
  <c r="S3705" i="24"/>
  <c r="T3705" i="24"/>
  <c r="U3705" i="24"/>
  <c r="V3705" i="24"/>
  <c r="X3705" i="24"/>
  <c r="W3705" i="24"/>
  <c r="Z3705" i="24"/>
  <c r="Y3705" i="24"/>
  <c r="AA3705" i="24"/>
  <c r="AB3705" i="24"/>
  <c r="AD3705" i="24"/>
  <c r="AC3705" i="24"/>
  <c r="AE3705" i="24"/>
  <c r="AF3705" i="24"/>
  <c r="AG3705" i="24"/>
  <c r="AH3705" i="24"/>
  <c r="AI3705" i="24"/>
  <c r="AJ3705" i="24"/>
  <c r="AK3705" i="24"/>
  <c r="AL3705" i="24"/>
  <c r="AM3705" i="24"/>
  <c r="AN3705" i="24"/>
  <c r="AO3705" i="24"/>
  <c r="AP3705" i="24"/>
  <c r="AQ3705" i="24"/>
  <c r="AR3705" i="24"/>
  <c r="AS3705" i="24"/>
  <c r="AT3705" i="24"/>
  <c r="AU3705" i="24"/>
  <c r="AV3705" i="24"/>
  <c r="AX3705" i="24"/>
  <c r="AW3705" i="24"/>
  <c r="AZ3705" i="24"/>
  <c r="AY3705" i="24"/>
  <c r="BA3705" i="24"/>
  <c r="BB3705" i="24"/>
  <c r="BC3705" i="24"/>
  <c r="O2950" i="24"/>
  <c r="O2952" i="24"/>
  <c r="O2951" i="24"/>
  <c r="P2952" i="24"/>
  <c r="P2950" i="24"/>
  <c r="P2951" i="24"/>
  <c r="Q2951" i="24"/>
  <c r="Q2952" i="24"/>
  <c r="Q2950" i="24"/>
  <c r="R2952" i="24"/>
  <c r="R2950" i="24"/>
  <c r="R2951" i="24"/>
  <c r="S2951" i="24"/>
  <c r="S2950" i="24"/>
  <c r="S2952" i="24"/>
  <c r="T2951" i="24"/>
  <c r="T2952" i="24"/>
  <c r="T2950" i="24"/>
  <c r="U2951" i="24"/>
  <c r="U2952" i="24"/>
  <c r="U2950" i="24"/>
  <c r="V2950" i="24"/>
  <c r="V2951" i="24"/>
  <c r="V2952" i="24"/>
  <c r="W2952" i="24"/>
  <c r="W2950" i="24"/>
  <c r="W2951" i="24"/>
  <c r="X2950" i="24"/>
  <c r="X2951" i="24"/>
  <c r="X2952" i="24"/>
  <c r="Y2950" i="24"/>
  <c r="Y2951" i="24"/>
  <c r="Y2952" i="24"/>
  <c r="Z2951" i="24"/>
  <c r="Z2950" i="24"/>
  <c r="Z2952" i="24"/>
  <c r="AA2952" i="24"/>
  <c r="AA2950" i="24"/>
  <c r="AA2951" i="24"/>
  <c r="AB2950" i="24"/>
  <c r="AB2951" i="24"/>
  <c r="AB2952" i="24"/>
  <c r="AC2950" i="24"/>
  <c r="AC2952" i="24"/>
  <c r="AC2951" i="24"/>
  <c r="AD2952" i="24"/>
  <c r="AD2951" i="24"/>
  <c r="AD2950" i="24"/>
  <c r="AE2950" i="24"/>
  <c r="AE2951" i="24"/>
  <c r="AE2952" i="24"/>
  <c r="AF2951" i="24"/>
  <c r="AF2950" i="24"/>
  <c r="AF2952" i="24"/>
  <c r="AG2952" i="24"/>
  <c r="AG2950" i="24"/>
  <c r="AG2951" i="24"/>
  <c r="AH2952" i="24"/>
  <c r="AI2951" i="24"/>
  <c r="AH2950" i="24"/>
  <c r="AH2951" i="24"/>
  <c r="AI2952" i="24"/>
  <c r="AJ2951" i="24"/>
  <c r="AI2950" i="24"/>
  <c r="AK2951" i="24"/>
  <c r="AJ2950" i="24"/>
  <c r="AJ2952" i="24"/>
  <c r="AK2952" i="24"/>
  <c r="AL2951" i="24"/>
  <c r="AK2950" i="24"/>
  <c r="AL2952" i="24"/>
  <c r="AM2951" i="24"/>
  <c r="AL2950" i="24"/>
  <c r="AM2952" i="24"/>
  <c r="AM2950" i="24"/>
  <c r="AN2951" i="24"/>
  <c r="AN2950" i="24"/>
  <c r="AN2952" i="24"/>
  <c r="AO2951" i="24"/>
  <c r="AO2952" i="24"/>
  <c r="AO2950" i="24"/>
  <c r="AP2951" i="24"/>
  <c r="AP2950" i="24"/>
  <c r="AQ2951" i="24"/>
  <c r="AP2952" i="24"/>
  <c r="AQ2950" i="24"/>
  <c r="AQ2952" i="24"/>
  <c r="AR2951" i="24"/>
  <c r="AR2950" i="24"/>
  <c r="AS2951" i="24"/>
  <c r="AR2952" i="24"/>
  <c r="AS2950" i="24"/>
  <c r="AT2951" i="24"/>
  <c r="AS2952" i="24"/>
  <c r="AT2950" i="24"/>
  <c r="AU2951" i="24"/>
  <c r="AT2952" i="24"/>
  <c r="AU2950" i="24"/>
  <c r="AV2951" i="24"/>
  <c r="AU2952" i="24"/>
  <c r="AV2950" i="24"/>
  <c r="AV2952" i="24"/>
  <c r="AW2951" i="24"/>
  <c r="AX2951" i="24"/>
  <c r="AW2950" i="24"/>
  <c r="AW2952" i="24"/>
  <c r="AX2952" i="24"/>
  <c r="AY2951" i="24"/>
  <c r="AX2950" i="24"/>
  <c r="AY2950" i="24"/>
  <c r="AZ2951" i="24"/>
  <c r="AY2952" i="24"/>
  <c r="AZ2952" i="24"/>
  <c r="AZ2950" i="24"/>
  <c r="BA2951" i="24"/>
  <c r="BA2952" i="24"/>
  <c r="BB2951" i="24"/>
  <c r="BA2950" i="24"/>
  <c r="BB2950" i="24"/>
  <c r="BB2952" i="24"/>
  <c r="BC2951" i="24"/>
  <c r="O3316" i="24"/>
  <c r="O3315" i="24"/>
  <c r="O3314" i="24"/>
  <c r="P3316" i="24"/>
  <c r="P3314" i="24"/>
  <c r="P3315" i="24"/>
  <c r="Q3314" i="24"/>
  <c r="Q3315" i="24"/>
  <c r="Q3316" i="24"/>
  <c r="R3316" i="24"/>
  <c r="R3314" i="24"/>
  <c r="R3315" i="24"/>
  <c r="S3316" i="24"/>
  <c r="S3314" i="24"/>
  <c r="S3315" i="24"/>
  <c r="T3315" i="24"/>
  <c r="T3316" i="24"/>
  <c r="T3314" i="24"/>
  <c r="U3314" i="24"/>
  <c r="U3315" i="24"/>
  <c r="U3316" i="24"/>
  <c r="V3315" i="24"/>
  <c r="V3316" i="24"/>
  <c r="V3314" i="24"/>
  <c r="W3314" i="24"/>
  <c r="W3315" i="24"/>
  <c r="W3316" i="24"/>
  <c r="X3316" i="24"/>
  <c r="X3315" i="24"/>
  <c r="X3314" i="24"/>
  <c r="Y3315" i="24"/>
  <c r="Y3316" i="24"/>
  <c r="Y3314" i="24"/>
  <c r="Z3315" i="24"/>
  <c r="Z3314" i="24"/>
  <c r="Z3316" i="24"/>
  <c r="AA3314" i="24"/>
  <c r="AA3315" i="24"/>
  <c r="AA3316" i="24"/>
  <c r="AB3316" i="24"/>
  <c r="AB3314" i="24"/>
  <c r="AB3315" i="24"/>
  <c r="AC3315" i="24"/>
  <c r="AC3314" i="24"/>
  <c r="AC3316" i="24"/>
  <c r="AD3316" i="24"/>
  <c r="AD3314" i="24"/>
  <c r="AD3315" i="24"/>
  <c r="AE3314" i="24"/>
  <c r="AE3316" i="24"/>
  <c r="AE3315" i="24"/>
  <c r="AF3316" i="24"/>
  <c r="AF3314" i="24"/>
  <c r="AF3315" i="24"/>
  <c r="AG3315" i="24"/>
  <c r="AG3316" i="24"/>
  <c r="AG3314" i="24"/>
  <c r="AH3316" i="24"/>
  <c r="AH3314" i="24"/>
  <c r="AH3315" i="24"/>
  <c r="AI3316" i="24"/>
  <c r="AI3314" i="24"/>
  <c r="AI3315" i="24"/>
  <c r="AJ3314" i="24"/>
  <c r="AJ3315" i="24"/>
  <c r="AJ3316" i="24"/>
  <c r="AK3316" i="24"/>
  <c r="AK3314" i="24"/>
  <c r="AK3315" i="24"/>
  <c r="AL3316" i="24"/>
  <c r="AL3314" i="24"/>
  <c r="AL3315" i="24"/>
  <c r="AM3314" i="24"/>
  <c r="AM3315" i="24"/>
  <c r="AM3316" i="24"/>
  <c r="AN3315" i="24"/>
  <c r="AN3314" i="24"/>
  <c r="AO3315" i="24"/>
  <c r="AN3316" i="24"/>
  <c r="AO3314" i="24"/>
  <c r="AP3315" i="24"/>
  <c r="AO3316" i="24"/>
  <c r="AP3314" i="24"/>
  <c r="AQ3315" i="24"/>
  <c r="AP3316" i="24"/>
  <c r="AQ3314" i="24"/>
  <c r="AQ3316" i="24"/>
  <c r="AR3315" i="24"/>
  <c r="AR3314" i="24"/>
  <c r="AR3316" i="24"/>
  <c r="AS3315" i="24"/>
  <c r="AS3316" i="24"/>
  <c r="AS3314" i="24"/>
  <c r="AT3315" i="24"/>
  <c r="AT3316" i="24"/>
  <c r="AT3314" i="24"/>
  <c r="AU3315" i="24"/>
  <c r="AV3315" i="24"/>
  <c r="AU3314" i="24"/>
  <c r="AU3316" i="24"/>
  <c r="AV3314" i="24"/>
  <c r="AW3315" i="24"/>
  <c r="AV3316" i="24"/>
  <c r="AW3316" i="24"/>
  <c r="AW3314" i="24"/>
  <c r="AX3315" i="24"/>
  <c r="AX3314" i="24"/>
  <c r="AX3316" i="24"/>
  <c r="AY3315" i="24"/>
  <c r="AY3314" i="24"/>
  <c r="AZ3315" i="24"/>
  <c r="AY3316" i="24"/>
  <c r="BA3315" i="24"/>
  <c r="AZ3316" i="24"/>
  <c r="AZ3314" i="24"/>
  <c r="BA3316" i="24"/>
  <c r="BA3314" i="24"/>
  <c r="BB3315" i="24"/>
  <c r="BB3314" i="24"/>
  <c r="BB3316" i="24"/>
  <c r="BC3315" i="24"/>
  <c r="BC3314" i="24"/>
  <c r="O3679" i="24"/>
  <c r="P3679" i="24"/>
  <c r="Q3679" i="24"/>
  <c r="R3679" i="24"/>
  <c r="S3679" i="24"/>
  <c r="T3679" i="24"/>
  <c r="U3679" i="24"/>
  <c r="V3679" i="24"/>
  <c r="W3679" i="24"/>
  <c r="X3679" i="24"/>
  <c r="Y3679" i="24"/>
  <c r="Z3679" i="24"/>
  <c r="AA3679" i="24"/>
  <c r="AB3679" i="24"/>
  <c r="AC3679" i="24"/>
  <c r="AD3679" i="24"/>
  <c r="AE3679" i="24"/>
  <c r="AF3679" i="24"/>
  <c r="AG3679" i="24"/>
  <c r="AH3679" i="24"/>
  <c r="AI3679" i="24"/>
  <c r="AJ3679" i="24"/>
  <c r="AK3679" i="24"/>
  <c r="AL3679" i="24"/>
  <c r="AN3679" i="24"/>
  <c r="AM3679" i="24"/>
  <c r="AO3679" i="24"/>
  <c r="AP3679" i="24"/>
  <c r="AQ3679" i="24"/>
  <c r="AR3679" i="24"/>
  <c r="AS3679" i="24"/>
  <c r="AT3679" i="24"/>
  <c r="AU3679" i="24"/>
  <c r="AV3679" i="24"/>
  <c r="AX3679" i="24"/>
  <c r="AW3679" i="24"/>
  <c r="AY3679" i="24"/>
  <c r="AZ3679" i="24"/>
  <c r="BA3679" i="24"/>
  <c r="BB3679" i="24"/>
  <c r="O3290" i="24"/>
  <c r="O3288" i="24"/>
  <c r="O3289" i="24" s="1"/>
  <c r="P3290" i="24"/>
  <c r="P3288" i="24"/>
  <c r="P3289" i="24" s="1"/>
  <c r="Q3288" i="24"/>
  <c r="Q3289" i="24"/>
  <c r="Q3290" i="24"/>
  <c r="R3288" i="24"/>
  <c r="R3290" i="24"/>
  <c r="R3289" i="24"/>
  <c r="S3289" i="24"/>
  <c r="S3290" i="24"/>
  <c r="S3288" i="24"/>
  <c r="T3288" i="24"/>
  <c r="T3289" i="24"/>
  <c r="T3290" i="24"/>
  <c r="U3288" i="24"/>
  <c r="U3289" i="24"/>
  <c r="U3290" i="24"/>
  <c r="V3290" i="24"/>
  <c r="V3288" i="24"/>
  <c r="V3289" i="24"/>
  <c r="W3290" i="24"/>
  <c r="W3288" i="24"/>
  <c r="W3289" i="24"/>
  <c r="X3289" i="24"/>
  <c r="X3288" i="24"/>
  <c r="X3290" i="24"/>
  <c r="Y3289" i="24"/>
  <c r="Y3288" i="24"/>
  <c r="Y3290" i="24"/>
  <c r="Z3288" i="24"/>
  <c r="Z3289" i="24"/>
  <c r="Z3290" i="24"/>
  <c r="AA3289" i="24"/>
  <c r="AA3290" i="24"/>
  <c r="AA3288" i="24"/>
  <c r="AB3290" i="24"/>
  <c r="AB3288" i="24"/>
  <c r="AB3289" i="24"/>
  <c r="AC3288" i="24"/>
  <c r="AC3290" i="24"/>
  <c r="AC3289" i="24"/>
  <c r="AD3288" i="24"/>
  <c r="AD3290" i="24"/>
  <c r="AD3289" i="24"/>
  <c r="AE3288" i="24"/>
  <c r="AE3289" i="24"/>
  <c r="AE3290" i="24"/>
  <c r="AF3289" i="24"/>
  <c r="AF3288" i="24"/>
  <c r="AF3290" i="24"/>
  <c r="AG3288" i="24"/>
  <c r="AG3289" i="24"/>
  <c r="AG3290" i="24"/>
  <c r="AH3290" i="24"/>
  <c r="AH3288" i="24"/>
  <c r="AH3289" i="24"/>
  <c r="AI3288" i="24"/>
  <c r="AI3289" i="24"/>
  <c r="AI3290" i="24"/>
  <c r="AJ3288" i="24"/>
  <c r="AJ3290" i="24"/>
  <c r="AJ3289" i="24"/>
  <c r="AK3290" i="24"/>
  <c r="AK3288" i="24"/>
  <c r="AK3289" i="24"/>
  <c r="AL3288" i="24"/>
  <c r="AL3290" i="24"/>
  <c r="AL3289" i="24"/>
  <c r="AM3289" i="24"/>
  <c r="AM3288" i="24"/>
  <c r="AM3290" i="24"/>
  <c r="AN3288" i="24"/>
  <c r="AN3289" i="24"/>
  <c r="AN3290" i="24"/>
  <c r="AO3290" i="24"/>
  <c r="AO3288" i="24"/>
  <c r="AO3289" i="24"/>
  <c r="AP3288" i="24"/>
  <c r="AP3289" i="24"/>
  <c r="AP3290" i="24"/>
  <c r="AQ3289" i="24"/>
  <c r="AQ3290" i="24"/>
  <c r="AQ3288" i="24"/>
  <c r="AR3290" i="24"/>
  <c r="AR3288" i="24"/>
  <c r="AR3289" i="24"/>
  <c r="AS3288" i="24"/>
  <c r="AS3290" i="24"/>
  <c r="AS3289" i="24"/>
  <c r="AT3290" i="24"/>
  <c r="AT3288" i="24"/>
  <c r="AT3289" i="24"/>
  <c r="AU3288" i="24"/>
  <c r="AV3289" i="24"/>
  <c r="AU3289" i="24"/>
  <c r="AU3290" i="24"/>
  <c r="AV3288" i="24"/>
  <c r="AV3290" i="24"/>
  <c r="AW3288" i="24"/>
  <c r="AW3289" i="24"/>
  <c r="AW3290" i="24"/>
  <c r="AX3288" i="24"/>
  <c r="AX3289" i="24"/>
  <c r="AX3290" i="24"/>
  <c r="AY3290" i="24"/>
  <c r="AY3288" i="24"/>
  <c r="AY3289" i="24"/>
  <c r="AZ3288" i="24"/>
  <c r="AZ3289" i="24"/>
  <c r="AZ3290" i="24"/>
  <c r="BA3290" i="24"/>
  <c r="BA3288" i="24"/>
  <c r="BA3289" i="24"/>
  <c r="BB3288" i="24"/>
  <c r="BB3289" i="24"/>
  <c r="BB3290" i="24"/>
  <c r="O2406" i="24"/>
  <c r="O2404" i="24"/>
  <c r="O2405" i="24"/>
  <c r="P2404" i="24"/>
  <c r="P2405" i="24"/>
  <c r="P2406" i="24"/>
  <c r="Q2404" i="24"/>
  <c r="Q2406" i="24"/>
  <c r="Q2405" i="24"/>
  <c r="R2406" i="24"/>
  <c r="R2404" i="24"/>
  <c r="R2405" i="24"/>
  <c r="S2406" i="24"/>
  <c r="S2404" i="24"/>
  <c r="S2405" i="24"/>
  <c r="T2405" i="24"/>
  <c r="T2404" i="24"/>
  <c r="T2406" i="24"/>
  <c r="U2405" i="24"/>
  <c r="U2404" i="24"/>
  <c r="U2406" i="24"/>
  <c r="V2405" i="24"/>
  <c r="V2404" i="24"/>
  <c r="V2406" i="24"/>
  <c r="W2405" i="24"/>
  <c r="W2406" i="24"/>
  <c r="W2404" i="24"/>
  <c r="X2405" i="24"/>
  <c r="X2404" i="24"/>
  <c r="X2406" i="24"/>
  <c r="Y2406" i="24"/>
  <c r="Y2404" i="24"/>
  <c r="Y2405" i="24"/>
  <c r="Z2405" i="24"/>
  <c r="Z2404" i="24"/>
  <c r="Z2406" i="24"/>
  <c r="AA2405" i="24"/>
  <c r="AA2404" i="24"/>
  <c r="AB2405" i="24"/>
  <c r="AA2406" i="24"/>
  <c r="AC2405" i="24"/>
  <c r="AB2404" i="24"/>
  <c r="AB2406" i="24"/>
  <c r="AC2404" i="24"/>
  <c r="AC2406" i="24"/>
  <c r="AD2405" i="24"/>
  <c r="AD2406" i="24"/>
  <c r="AD2404" i="24"/>
  <c r="AE2405" i="24"/>
  <c r="AE2404" i="24"/>
  <c r="AE2406" i="24"/>
  <c r="AF2405" i="24"/>
  <c r="AF2404" i="24"/>
  <c r="AG2405" i="24"/>
  <c r="AF2406" i="24"/>
  <c r="AG2406" i="24"/>
  <c r="AH2405" i="24"/>
  <c r="AG2404" i="24"/>
  <c r="AH2406" i="24"/>
  <c r="AH2404" i="24"/>
  <c r="AI2405" i="24"/>
  <c r="AJ2405" i="24"/>
  <c r="AI2406" i="24"/>
  <c r="AI2404" i="24"/>
  <c r="AJ2406" i="24"/>
  <c r="AK2405" i="24"/>
  <c r="AJ2404" i="24"/>
  <c r="AK2406" i="24"/>
  <c r="AL2405" i="24"/>
  <c r="AK2404" i="24"/>
  <c r="AL2404" i="24"/>
  <c r="AM2405" i="24"/>
  <c r="AL2406" i="24"/>
  <c r="AM2404" i="24"/>
  <c r="AM2406" i="24"/>
  <c r="AN2405" i="24"/>
  <c r="AN2404" i="24"/>
  <c r="AO2405" i="24"/>
  <c r="AN2406" i="24"/>
  <c r="AP2405" i="24"/>
  <c r="AO2404" i="24"/>
  <c r="AO2406" i="24"/>
  <c r="AP2404" i="24"/>
  <c r="AP2406" i="24"/>
  <c r="AQ2405" i="24"/>
  <c r="AQ2404" i="24"/>
  <c r="AQ2406" i="24"/>
  <c r="AR2405" i="24"/>
  <c r="AR2406" i="24"/>
  <c r="AS2405" i="24"/>
  <c r="AR2404" i="24"/>
  <c r="AS2406" i="24"/>
  <c r="AT2405" i="24"/>
  <c r="AS2404" i="24"/>
  <c r="AT2406" i="24"/>
  <c r="AU2405" i="24"/>
  <c r="AT2404" i="24"/>
  <c r="AU2404" i="24"/>
  <c r="AU2406" i="24"/>
  <c r="AV2405" i="24"/>
  <c r="AV2404" i="24"/>
  <c r="AW2405" i="24"/>
  <c r="AV2406" i="24"/>
  <c r="AW2406" i="24"/>
  <c r="AX2405" i="24"/>
  <c r="AW2404" i="24"/>
  <c r="AX2404" i="24"/>
  <c r="AY2405" i="24"/>
  <c r="AX2406" i="24"/>
  <c r="AY2406" i="24"/>
  <c r="AY2404" i="24"/>
  <c r="AZ2405" i="24"/>
  <c r="AZ2404" i="24"/>
  <c r="AZ2406" i="24"/>
  <c r="BA2405" i="24"/>
  <c r="BA2406" i="24"/>
  <c r="BB2405" i="24"/>
  <c r="BA2404" i="24"/>
  <c r="BB2406" i="24"/>
  <c r="BC2405" i="24"/>
  <c r="BB2404" i="24"/>
  <c r="BC2404" i="24"/>
  <c r="O2222" i="24"/>
  <c r="O2224" i="24"/>
  <c r="O2223" i="24"/>
  <c r="P2224" i="24"/>
  <c r="P2222" i="24"/>
  <c r="P2223" i="24"/>
  <c r="Q2222" i="24"/>
  <c r="Q2223" i="24"/>
  <c r="Q2224" i="24"/>
  <c r="R2224" i="24"/>
  <c r="R2222" i="24"/>
  <c r="R2223" i="24"/>
  <c r="S2223" i="24"/>
  <c r="S2222" i="24"/>
  <c r="S2224" i="24"/>
  <c r="T2222" i="24"/>
  <c r="T2224" i="24"/>
  <c r="T2223" i="24"/>
  <c r="U2223" i="24"/>
  <c r="U2222" i="24"/>
  <c r="U2224" i="24"/>
  <c r="V2222" i="24"/>
  <c r="V2223" i="24"/>
  <c r="V2224" i="24"/>
  <c r="W2223" i="24"/>
  <c r="W2222" i="24"/>
  <c r="W2224" i="24"/>
  <c r="X2222" i="24"/>
  <c r="X2223" i="24"/>
  <c r="X2224" i="24"/>
  <c r="Y2223" i="24"/>
  <c r="Y2222" i="24"/>
  <c r="Y2224" i="24"/>
  <c r="Z2222" i="24"/>
  <c r="Z2224" i="24"/>
  <c r="Z2223" i="24"/>
  <c r="AA2224" i="24"/>
  <c r="AA2223" i="24"/>
  <c r="AA2222" i="24"/>
  <c r="AB2223" i="24"/>
  <c r="AB2224" i="24"/>
  <c r="AB2222" i="24"/>
  <c r="AC2224" i="24"/>
  <c r="AC2223" i="24"/>
  <c r="AC2222" i="24"/>
  <c r="AD2223" i="24"/>
  <c r="AE2223" i="24"/>
  <c r="AD2222" i="24"/>
  <c r="AD2224" i="24"/>
  <c r="AE2222" i="24"/>
  <c r="AE2224" i="24"/>
  <c r="AF2222" i="24"/>
  <c r="AF2223" i="24"/>
  <c r="AF2224" i="24"/>
  <c r="AG2222" i="24"/>
  <c r="AG2224" i="24"/>
  <c r="AG2223" i="24"/>
  <c r="AH2224" i="24"/>
  <c r="AH2222" i="24"/>
  <c r="AH2223" i="24"/>
  <c r="AI2222" i="24"/>
  <c r="AI2223" i="24"/>
  <c r="AI2224" i="24"/>
  <c r="AJ2223" i="24"/>
  <c r="AJ2222" i="24"/>
  <c r="AJ2224" i="24"/>
  <c r="AK2224" i="24"/>
  <c r="AK2222" i="24"/>
  <c r="AK2223" i="24"/>
  <c r="AL2224" i="24"/>
  <c r="AL2222" i="24"/>
  <c r="AM2223" i="24"/>
  <c r="AL2223" i="24"/>
  <c r="AM2222" i="24"/>
  <c r="AM2224" i="24"/>
  <c r="AN2222" i="24"/>
  <c r="AN2223" i="24"/>
  <c r="AN2224" i="24"/>
  <c r="AO2223" i="24"/>
  <c r="AO2224" i="24"/>
  <c r="AO2222" i="24"/>
  <c r="AP2224" i="24"/>
  <c r="AP2222" i="24"/>
  <c r="AP2223" i="24"/>
  <c r="AQ2222" i="24"/>
  <c r="AQ2223" i="24"/>
  <c r="AQ2224" i="24"/>
  <c r="AR2222" i="24"/>
  <c r="AR2224" i="24"/>
  <c r="AR2223" i="24"/>
  <c r="AS2223" i="24"/>
  <c r="AS2222" i="24"/>
  <c r="AS2224" i="24"/>
  <c r="AT2224" i="24"/>
  <c r="AT2223" i="24"/>
  <c r="AT2222" i="24"/>
  <c r="AU2222" i="24"/>
  <c r="AU2223" i="24"/>
  <c r="AV2223" i="24"/>
  <c r="AU2224" i="24"/>
  <c r="AV2222" i="24"/>
  <c r="AV2224" i="24"/>
  <c r="AW2223" i="24"/>
  <c r="AX2223" i="24"/>
  <c r="AW2224" i="24"/>
  <c r="AW2222" i="24"/>
  <c r="AY2223" i="24"/>
  <c r="AX2222" i="24"/>
  <c r="AX2224" i="24"/>
  <c r="AY2224" i="24"/>
  <c r="AY2222" i="24"/>
  <c r="AZ2223" i="24"/>
  <c r="AZ2224" i="24"/>
  <c r="AZ2222" i="24"/>
  <c r="BA2223" i="24"/>
  <c r="BA2222" i="24"/>
  <c r="BB2223" i="24"/>
  <c r="BA2224" i="24"/>
  <c r="BB2222" i="24"/>
  <c r="BB2224" i="24"/>
  <c r="BC2223" i="24"/>
  <c r="BC2224" i="24"/>
  <c r="O2094" i="24"/>
  <c r="O2092" i="24"/>
  <c r="O2093" i="24"/>
  <c r="P2094" i="24"/>
  <c r="P2093" i="24"/>
  <c r="P2092" i="24"/>
  <c r="Q2093" i="24"/>
  <c r="Q2094" i="24"/>
  <c r="Q2092" i="24"/>
  <c r="R2094" i="24"/>
  <c r="R2092" i="24"/>
  <c r="R2093" i="24"/>
  <c r="S2094" i="24"/>
  <c r="S2092" i="24"/>
  <c r="S2093" i="24"/>
  <c r="T2092" i="24"/>
  <c r="U2093" i="24"/>
  <c r="T2094" i="24"/>
  <c r="T2093" i="24"/>
  <c r="U2092" i="24"/>
  <c r="U2094" i="24"/>
  <c r="V2092" i="24"/>
  <c r="V2093" i="24"/>
  <c r="V2094" i="24"/>
  <c r="W2092" i="24"/>
  <c r="W2093" i="24"/>
  <c r="W2094" i="24"/>
  <c r="X2094" i="24"/>
  <c r="X2092" i="24"/>
  <c r="X2093" i="24"/>
  <c r="Y2094" i="24"/>
  <c r="Y2092" i="24"/>
  <c r="Y2093" i="24"/>
  <c r="Z2092" i="24"/>
  <c r="Z2094" i="24"/>
  <c r="Z2093" i="24"/>
  <c r="AA2092" i="24"/>
  <c r="AA2093" i="24"/>
  <c r="AA2094" i="24"/>
  <c r="AB2094" i="24"/>
  <c r="AB2092" i="24"/>
  <c r="AB2093" i="24"/>
  <c r="AC2092" i="24"/>
  <c r="AC2093" i="24"/>
  <c r="AC2094" i="24"/>
  <c r="AD2094" i="24"/>
  <c r="AD2092" i="24"/>
  <c r="AD2093" i="24"/>
  <c r="AE2092" i="24"/>
  <c r="AE2093" i="24"/>
  <c r="AE2094" i="24"/>
  <c r="AF2094" i="24"/>
  <c r="AF2092" i="24"/>
  <c r="AF2093" i="24"/>
  <c r="AG2092" i="24"/>
  <c r="AG2093" i="24"/>
  <c r="AG2094" i="24"/>
  <c r="AH2094" i="24"/>
  <c r="AH2092" i="24"/>
  <c r="AH2093" i="24"/>
  <c r="AI2094" i="24"/>
  <c r="AI2092" i="24"/>
  <c r="AI2093" i="24"/>
  <c r="AJ2094" i="24"/>
  <c r="AJ2092" i="24"/>
  <c r="AJ2093" i="24"/>
  <c r="AK2092" i="24"/>
  <c r="AK2093" i="24"/>
  <c r="AK2094" i="24"/>
  <c r="AL2094" i="24"/>
  <c r="AL2092" i="24"/>
  <c r="AM2093" i="24"/>
  <c r="AL2093" i="24"/>
  <c r="AM2094" i="24"/>
  <c r="AM2092" i="24"/>
  <c r="AN2092" i="24"/>
  <c r="AN2093" i="24"/>
  <c r="AN2094" i="24"/>
  <c r="AO2094" i="24"/>
  <c r="AO2092" i="24"/>
  <c r="AO2093" i="24"/>
  <c r="AP2093" i="24"/>
  <c r="AP2094" i="24"/>
  <c r="AP2092" i="24"/>
  <c r="AQ2092" i="24"/>
  <c r="AQ2093" i="24"/>
  <c r="AQ2094" i="24"/>
  <c r="AR2092" i="24"/>
  <c r="AR2093" i="24"/>
  <c r="AR2094" i="24"/>
  <c r="AS2094" i="24"/>
  <c r="AS2092" i="24"/>
  <c r="AS2093" i="24"/>
  <c r="AT2094" i="24"/>
  <c r="AT2092" i="24"/>
  <c r="AT2093" i="24"/>
  <c r="AU2094" i="24"/>
  <c r="AU2092" i="24"/>
  <c r="AU2093" i="24"/>
  <c r="AV2093" i="24"/>
  <c r="AV2092" i="24"/>
  <c r="AW2093" i="24"/>
  <c r="AV2094" i="24"/>
  <c r="AW2094" i="24"/>
  <c r="AX2093" i="24"/>
  <c r="AW2092" i="24"/>
  <c r="AY2093" i="24"/>
  <c r="AX2094" i="24"/>
  <c r="AX2092" i="24"/>
  <c r="AY2092" i="24"/>
  <c r="AY2094" i="24"/>
  <c r="AZ2093" i="24"/>
  <c r="AZ2092" i="24"/>
  <c r="BA2093" i="24"/>
  <c r="AZ2094" i="24"/>
  <c r="BA2094" i="24"/>
  <c r="BA2092" i="24"/>
  <c r="BB2093" i="24"/>
  <c r="BB2092" i="24"/>
  <c r="BC2093" i="24"/>
  <c r="BB2094" i="24"/>
  <c r="O429" i="24"/>
  <c r="P429" i="24"/>
  <c r="Q429" i="24"/>
  <c r="R429" i="24"/>
  <c r="S429" i="24"/>
  <c r="T429" i="24"/>
  <c r="U429" i="24"/>
  <c r="V429" i="24"/>
  <c r="X429" i="24"/>
  <c r="W429" i="24"/>
  <c r="Y429" i="24"/>
  <c r="Z429" i="24"/>
  <c r="AA429" i="24"/>
  <c r="AB429" i="24"/>
  <c r="AC429" i="24"/>
  <c r="AE429" i="24"/>
  <c r="AD429" i="24"/>
  <c r="AF429" i="24"/>
  <c r="AG429" i="24"/>
  <c r="AH429" i="24"/>
  <c r="AI429" i="24"/>
  <c r="AJ429" i="24"/>
  <c r="AK429" i="24"/>
  <c r="AL429" i="24"/>
  <c r="AM429" i="24"/>
  <c r="AN429" i="24"/>
  <c r="AO429" i="24"/>
  <c r="AP429" i="24"/>
  <c r="AR429" i="24"/>
  <c r="AQ429" i="24"/>
  <c r="AS429" i="24"/>
  <c r="AT429" i="24"/>
  <c r="AU429" i="24"/>
  <c r="AV429" i="24"/>
  <c r="AW429" i="24"/>
  <c r="AX429" i="24"/>
  <c r="AY429" i="24"/>
  <c r="AZ429" i="24"/>
  <c r="BA429" i="24"/>
  <c r="BB429" i="24"/>
  <c r="O2327" i="24"/>
  <c r="O2328" i="24"/>
  <c r="O2326" i="24"/>
  <c r="P2328" i="24"/>
  <c r="P2326" i="24"/>
  <c r="P2327" i="24"/>
  <c r="Q2328" i="24"/>
  <c r="Q2326" i="24"/>
  <c r="Q2327" i="24"/>
  <c r="R2327" i="24"/>
  <c r="R2328" i="24"/>
  <c r="R2326" i="24"/>
  <c r="S2327" i="24"/>
  <c r="S2328" i="24"/>
  <c r="S2326" i="24"/>
  <c r="T2328" i="24"/>
  <c r="T2327" i="24"/>
  <c r="T2326" i="24"/>
  <c r="U2327" i="24"/>
  <c r="U2328" i="24"/>
  <c r="U2326" i="24"/>
  <c r="V2326" i="24"/>
  <c r="V2327" i="24"/>
  <c r="V2328" i="24"/>
  <c r="X2327" i="24"/>
  <c r="W2328" i="24"/>
  <c r="W2326" i="24"/>
  <c r="W2327" i="24"/>
  <c r="X2326" i="24"/>
  <c r="X2328" i="24"/>
  <c r="Y2327" i="24"/>
  <c r="Y2328" i="24"/>
  <c r="Y2326" i="24"/>
  <c r="Z2327" i="24"/>
  <c r="Z2326" i="24"/>
  <c r="Z2328" i="24"/>
  <c r="AA2327" i="24"/>
  <c r="AA2328" i="24"/>
  <c r="AA2326" i="24"/>
  <c r="AB2327" i="24"/>
  <c r="AB2328" i="24"/>
  <c r="AB2326" i="24"/>
  <c r="AC2327" i="24"/>
  <c r="AC2326" i="24"/>
  <c r="AC2328" i="24"/>
  <c r="AD2327" i="24"/>
  <c r="AD2326" i="24"/>
  <c r="AD2328" i="24"/>
  <c r="AE2326" i="24"/>
  <c r="AE2327" i="24"/>
  <c r="AE2328" i="24"/>
  <c r="AF2327" i="24"/>
  <c r="AF2328" i="24"/>
  <c r="AF2326" i="24"/>
  <c r="AG2326" i="24"/>
  <c r="AG2327" i="24"/>
  <c r="AG2328" i="24"/>
  <c r="AH2328" i="24"/>
  <c r="AH2326" i="24"/>
  <c r="AH2327" i="24"/>
  <c r="AI2327" i="24"/>
  <c r="AI2328" i="24"/>
  <c r="AI2326" i="24"/>
  <c r="AJ2328" i="24"/>
  <c r="AJ2326" i="24"/>
  <c r="AJ2327" i="24"/>
  <c r="AK2326" i="24"/>
  <c r="AK2327" i="24"/>
  <c r="AK2328" i="24"/>
  <c r="AL2326" i="24"/>
  <c r="AL2327" i="24"/>
  <c r="AL2328" i="24"/>
  <c r="AM2326" i="24"/>
  <c r="AM2327" i="24"/>
  <c r="AM2328" i="24"/>
  <c r="AN2327" i="24"/>
  <c r="AN2326" i="24"/>
  <c r="AN2328" i="24"/>
  <c r="AO2326" i="24"/>
  <c r="AO2327" i="24"/>
  <c r="AO2328" i="24"/>
  <c r="AP2326" i="24"/>
  <c r="AP2327" i="24"/>
  <c r="AP2328" i="24"/>
  <c r="AQ2327" i="24"/>
  <c r="AQ2328" i="24"/>
  <c r="AR2327" i="24"/>
  <c r="AQ2326" i="24"/>
  <c r="AR2326" i="24"/>
  <c r="AR2328" i="24"/>
  <c r="AS2326" i="24"/>
  <c r="AS2327" i="24"/>
  <c r="AS2328" i="24"/>
  <c r="AT2326" i="24"/>
  <c r="AT2328" i="24"/>
  <c r="AT2327" i="24"/>
  <c r="AU2328" i="24"/>
  <c r="AU2326" i="24"/>
  <c r="AU2327" i="24"/>
  <c r="AV2327" i="24"/>
  <c r="AV2326" i="24"/>
  <c r="AV2328" i="24"/>
  <c r="AW2327" i="24"/>
  <c r="AW2326" i="24"/>
  <c r="AX2327" i="24"/>
  <c r="AW2328" i="24"/>
  <c r="AX2326" i="24"/>
  <c r="AX2328" i="24"/>
  <c r="AY2328" i="24"/>
  <c r="AY2326" i="24"/>
  <c r="AY2327" i="24"/>
  <c r="AZ2327" i="24"/>
  <c r="AZ2326" i="24"/>
  <c r="AZ2328" i="24"/>
  <c r="BA2327" i="24"/>
  <c r="BA2326" i="24"/>
  <c r="BA2328" i="24"/>
  <c r="BB2326" i="24"/>
  <c r="BB2327" i="24"/>
  <c r="BB2328" i="24"/>
  <c r="BC2326" i="24"/>
  <c r="O3159" i="24"/>
  <c r="P3159" i="24"/>
  <c r="Q3159" i="24"/>
  <c r="R3159" i="24"/>
  <c r="S3159" i="24"/>
  <c r="T3159" i="24"/>
  <c r="U3159" i="24"/>
  <c r="V3159" i="24"/>
  <c r="W3159" i="24"/>
  <c r="X3159" i="24"/>
  <c r="Y3159" i="24"/>
  <c r="Z3159" i="24"/>
  <c r="AA3159" i="24"/>
  <c r="AB3159" i="24"/>
  <c r="AC3159" i="24"/>
  <c r="AD3159" i="24"/>
  <c r="AE3159" i="24"/>
  <c r="AF3159" i="24"/>
  <c r="AG3159" i="24"/>
  <c r="AH3159" i="24"/>
  <c r="AI3159" i="24"/>
  <c r="AJ3159" i="24"/>
  <c r="AK3159" i="24"/>
  <c r="AL3159" i="24"/>
  <c r="AM3159" i="24"/>
  <c r="AN3159" i="24"/>
  <c r="AO3159" i="24"/>
  <c r="AP3159" i="24"/>
  <c r="AQ3159" i="24"/>
  <c r="AR3159" i="24"/>
  <c r="AS3159" i="24"/>
  <c r="AT3159" i="24"/>
  <c r="AU3159" i="24"/>
  <c r="AV3159" i="24"/>
  <c r="AW3159" i="24"/>
  <c r="AX3159" i="24"/>
  <c r="AY3159" i="24"/>
  <c r="AZ3159" i="24"/>
  <c r="BA3159" i="24"/>
  <c r="BB3159" i="24"/>
  <c r="O3653" i="24"/>
  <c r="P3653" i="24"/>
  <c r="Q3653" i="24"/>
  <c r="R3653" i="24"/>
  <c r="S3653" i="24"/>
  <c r="T3653" i="24"/>
  <c r="U3653" i="24"/>
  <c r="V3653" i="24"/>
  <c r="W3653" i="24"/>
  <c r="X3653" i="24"/>
  <c r="Y3653" i="24"/>
  <c r="Z3653" i="24"/>
  <c r="AA3653" i="24"/>
  <c r="AB3653" i="24"/>
  <c r="AC3653" i="24"/>
  <c r="AD3653" i="24"/>
  <c r="AE3653" i="24"/>
  <c r="AF3653" i="24"/>
  <c r="AG3653" i="24"/>
  <c r="AH3653" i="24"/>
  <c r="AJ3653" i="24"/>
  <c r="AI3653" i="24"/>
  <c r="AK3653" i="24"/>
  <c r="AL3653" i="24"/>
  <c r="AM3653" i="24"/>
  <c r="AN3653" i="24"/>
  <c r="AO3653" i="24"/>
  <c r="AP3653" i="24"/>
  <c r="AQ3653" i="24"/>
  <c r="AR3653" i="24"/>
  <c r="AS3653" i="24"/>
  <c r="AT3653" i="24"/>
  <c r="AU3653" i="24"/>
  <c r="AV3653" i="24"/>
  <c r="AW3653" i="24"/>
  <c r="AX3653" i="24"/>
  <c r="AY3653" i="24"/>
  <c r="AZ3653" i="24"/>
  <c r="BB3653" i="24"/>
  <c r="BA3653" i="24"/>
  <c r="O1417" i="24"/>
  <c r="O1418" i="24"/>
  <c r="O1416" i="24"/>
  <c r="P1418" i="24"/>
  <c r="P1416" i="24"/>
  <c r="P1417" i="24"/>
  <c r="Q1417" i="24"/>
  <c r="Q1416" i="24"/>
  <c r="Q1418" i="24"/>
  <c r="R1418" i="24"/>
  <c r="R1416" i="24"/>
  <c r="R1417" i="24"/>
  <c r="S1417" i="24"/>
  <c r="S1416" i="24"/>
  <c r="S1418" i="24"/>
  <c r="T1418" i="24"/>
  <c r="T1416" i="24"/>
  <c r="T1417" i="24"/>
  <c r="U1417" i="24"/>
  <c r="U1418" i="24"/>
  <c r="U1416" i="24"/>
  <c r="V1416" i="24"/>
  <c r="V1417" i="24"/>
  <c r="V1418" i="24"/>
  <c r="W1417" i="24"/>
  <c r="W1418" i="24"/>
  <c r="X1417" i="24"/>
  <c r="W1416" i="24"/>
  <c r="X1418" i="24"/>
  <c r="X1416" i="24"/>
  <c r="Y1416" i="24"/>
  <c r="Y1417" i="24"/>
  <c r="Y1418" i="24"/>
  <c r="Z1416" i="24"/>
  <c r="Z1417" i="24"/>
  <c r="Z1418" i="24"/>
  <c r="AA1418" i="24"/>
  <c r="AA1416" i="24"/>
  <c r="AA1417" i="24"/>
  <c r="AB1418" i="24"/>
  <c r="AB1416" i="24"/>
  <c r="AB1417" i="24"/>
  <c r="AC1417" i="24"/>
  <c r="AC1416" i="24"/>
  <c r="AC1418" i="24"/>
  <c r="AD1418" i="24"/>
  <c r="AD1416" i="24"/>
  <c r="AD1417" i="24"/>
  <c r="AE1416" i="24"/>
  <c r="AE1417" i="24"/>
  <c r="AE1418" i="24"/>
  <c r="AF1418" i="24"/>
  <c r="AF1416" i="24"/>
  <c r="AF1417" i="24"/>
  <c r="AG1416" i="24"/>
  <c r="AG1417" i="24"/>
  <c r="AG1418" i="24"/>
  <c r="AH1418" i="24"/>
  <c r="AH1417" i="24"/>
  <c r="AH1416" i="24"/>
  <c r="AI1418" i="24"/>
  <c r="AI1416" i="24"/>
  <c r="AI1417" i="24"/>
  <c r="AJ1416" i="24"/>
  <c r="AJ1417" i="24"/>
  <c r="AJ1418" i="24"/>
  <c r="AK1418" i="24"/>
  <c r="AK1416" i="24"/>
  <c r="AK1417" i="24"/>
  <c r="AL1417" i="24"/>
  <c r="AL1418" i="24"/>
  <c r="AL1416" i="24"/>
  <c r="AM1418" i="24"/>
  <c r="AM1417" i="24"/>
  <c r="AM1416" i="24"/>
  <c r="AN1417" i="24"/>
  <c r="AO1417" i="24"/>
  <c r="AN1416" i="24"/>
  <c r="AN1418" i="24"/>
  <c r="AO1416" i="24"/>
  <c r="AO1418" i="24"/>
  <c r="AP1417" i="24"/>
  <c r="AP1416" i="24"/>
  <c r="AQ1417" i="24"/>
  <c r="AP1418" i="24"/>
  <c r="AQ1416" i="24"/>
  <c r="AR1417" i="24"/>
  <c r="AQ1418" i="24"/>
  <c r="AR1416" i="24"/>
  <c r="AR1418" i="24"/>
  <c r="AS1417" i="24"/>
  <c r="AS1416" i="24"/>
  <c r="AS1418" i="24"/>
  <c r="AT1417" i="24"/>
  <c r="AU1417" i="24"/>
  <c r="AT1416" i="24"/>
  <c r="AT1418" i="24"/>
  <c r="AU1416" i="24"/>
  <c r="AV1417" i="24"/>
  <c r="AU1418" i="24"/>
  <c r="AW1417" i="24"/>
  <c r="AV1416" i="24"/>
  <c r="AV1418" i="24"/>
  <c r="AW1418" i="24"/>
  <c r="AX1417" i="24"/>
  <c r="AW1416" i="24"/>
  <c r="AX1418" i="24"/>
  <c r="AX1416" i="24"/>
  <c r="AY1417" i="24"/>
  <c r="AY1418" i="24"/>
  <c r="AY1416" i="24"/>
  <c r="AZ1417" i="24"/>
  <c r="AZ1416" i="24"/>
  <c r="BA1417" i="24"/>
  <c r="AZ1418" i="24"/>
  <c r="BB1417" i="24"/>
  <c r="BA1418" i="24"/>
  <c r="BA1416" i="24"/>
  <c r="BB1416" i="24"/>
  <c r="BB1418" i="24"/>
  <c r="BC1417" i="24"/>
  <c r="BC1416" i="24"/>
  <c r="P4563" i="24"/>
  <c r="O4562" i="24"/>
  <c r="O4563" i="24"/>
  <c r="O4564" i="24"/>
  <c r="P4562" i="24"/>
  <c r="P4564" i="24"/>
  <c r="Q4564" i="24"/>
  <c r="Q4562" i="24"/>
  <c r="Q4563" i="24"/>
  <c r="R4564" i="24"/>
  <c r="R4563" i="24"/>
  <c r="R4562" i="24"/>
  <c r="S4563" i="24"/>
  <c r="S4562" i="24"/>
  <c r="S4564" i="24"/>
  <c r="T4562" i="24"/>
  <c r="T4563" i="24"/>
  <c r="T4564" i="24"/>
  <c r="U4562" i="24"/>
  <c r="U4563" i="24"/>
  <c r="U4564" i="24"/>
  <c r="V4563" i="24"/>
  <c r="V4564" i="24"/>
  <c r="V4562" i="24"/>
  <c r="W4564" i="24"/>
  <c r="W4562" i="24"/>
  <c r="W4563" i="24"/>
  <c r="X4563" i="24"/>
  <c r="X4562" i="24"/>
  <c r="X4564" i="24"/>
  <c r="Y4564" i="24"/>
  <c r="Y4563" i="24"/>
  <c r="Y4562" i="24"/>
  <c r="Z4564" i="24"/>
  <c r="Z4562" i="24"/>
  <c r="Z4563" i="24"/>
  <c r="AA4564" i="24"/>
  <c r="AA4562" i="24"/>
  <c r="AA4563" i="24"/>
  <c r="AB4562" i="24"/>
  <c r="AB4564" i="24"/>
  <c r="AB4563" i="24"/>
  <c r="AC4564" i="24"/>
  <c r="AC4562" i="24"/>
  <c r="AC4563" i="24"/>
  <c r="AE4563" i="24"/>
  <c r="AD4562" i="24"/>
  <c r="AD4563" i="24"/>
  <c r="AD4564" i="24"/>
  <c r="AE4562" i="24"/>
  <c r="AE4564" i="24"/>
  <c r="AF4564" i="24"/>
  <c r="AF4562" i="24"/>
  <c r="AF4563" i="24"/>
  <c r="AG4563" i="24"/>
  <c r="AG4562" i="24"/>
  <c r="AH4563" i="24"/>
  <c r="AG4564" i="24"/>
  <c r="AH4564" i="24"/>
  <c r="AH4562" i="24"/>
  <c r="AI4563" i="24"/>
  <c r="AJ4563" i="24"/>
  <c r="AI4562" i="24"/>
  <c r="AI4564" i="24"/>
  <c r="AJ4562" i="24"/>
  <c r="AJ4564" i="24"/>
  <c r="AK4563" i="24"/>
  <c r="AK4562" i="24"/>
  <c r="AL4563" i="24"/>
  <c r="AK4564" i="24"/>
  <c r="AL4562" i="24"/>
  <c r="AL4564" i="24"/>
  <c r="AM4563" i="24"/>
  <c r="AM4564" i="24"/>
  <c r="AN4563" i="24"/>
  <c r="AM4562" i="24"/>
  <c r="AN4562" i="24"/>
  <c r="AO4563" i="24"/>
  <c r="AN4564" i="24"/>
  <c r="AP4563" i="24"/>
  <c r="AO4562" i="24"/>
  <c r="AO4564" i="24"/>
  <c r="AQ4563" i="24"/>
  <c r="AP4562" i="24"/>
  <c r="AP4564" i="24"/>
  <c r="AQ4562" i="24"/>
  <c r="AQ4564" i="24"/>
  <c r="AR4563" i="24"/>
  <c r="AS4563" i="24"/>
  <c r="AR4564" i="24"/>
  <c r="AR4562" i="24"/>
  <c r="AS4562" i="24"/>
  <c r="AS4564" i="24"/>
  <c r="AT4563" i="24"/>
  <c r="AU4563" i="24"/>
  <c r="AT4564" i="24"/>
  <c r="AT4562" i="24"/>
  <c r="AU4564" i="24"/>
  <c r="AU4562" i="24"/>
  <c r="AV4563" i="24"/>
  <c r="AW4563" i="24"/>
  <c r="AV4564" i="24"/>
  <c r="AV4562" i="24"/>
  <c r="AX4563" i="24"/>
  <c r="AW4564" i="24"/>
  <c r="AW4562" i="24"/>
  <c r="AX4564" i="24"/>
  <c r="AY4563" i="24"/>
  <c r="AX4562" i="24"/>
  <c r="AY4564" i="24"/>
  <c r="AY4562" i="24"/>
  <c r="AZ4563" i="24"/>
  <c r="AZ4562" i="24"/>
  <c r="AZ4564" i="24"/>
  <c r="BA4563" i="24"/>
  <c r="BA4564" i="24"/>
  <c r="BB4563" i="24"/>
  <c r="BA4562" i="24"/>
  <c r="BC4563" i="24"/>
  <c r="BB4562" i="24"/>
  <c r="BB4564" i="24"/>
  <c r="O1600" i="24"/>
  <c r="O1598" i="24"/>
  <c r="O1599" i="24"/>
  <c r="P1598" i="24"/>
  <c r="P1599" i="24"/>
  <c r="P1600" i="24"/>
  <c r="Q1599" i="24"/>
  <c r="Q1600" i="24"/>
  <c r="Q1598" i="24"/>
  <c r="R1599" i="24"/>
  <c r="R1600" i="24"/>
  <c r="R1598" i="24"/>
  <c r="S1599" i="24"/>
  <c r="S1598" i="24"/>
  <c r="S1600" i="24"/>
  <c r="T1598" i="24"/>
  <c r="T1599" i="24"/>
  <c r="T1600" i="24"/>
  <c r="U1599" i="24"/>
  <c r="U1598" i="24"/>
  <c r="U1600" i="24"/>
  <c r="V1600" i="24"/>
  <c r="V1598" i="24"/>
  <c r="V1599" i="24"/>
  <c r="W1600" i="24"/>
  <c r="W1598" i="24"/>
  <c r="W1599" i="24"/>
  <c r="X1599" i="24"/>
  <c r="X1600" i="24"/>
  <c r="X1598" i="24"/>
  <c r="Y1598" i="24"/>
  <c r="Y1600" i="24"/>
  <c r="Y1599" i="24"/>
  <c r="Z1599" i="24"/>
  <c r="Z1598" i="24"/>
  <c r="Z1600" i="24"/>
  <c r="AA1600" i="24"/>
  <c r="AA1598" i="24"/>
  <c r="AA1599" i="24"/>
  <c r="AB1600" i="24"/>
  <c r="AB1598" i="24"/>
  <c r="AB1599" i="24"/>
  <c r="AC1598" i="24"/>
  <c r="AC1599" i="24"/>
  <c r="AC1600" i="24"/>
  <c r="AD1599" i="24"/>
  <c r="AD1600" i="24"/>
  <c r="AE1599" i="24"/>
  <c r="AD1598" i="24"/>
  <c r="AE1598" i="24"/>
  <c r="AF1599" i="24"/>
  <c r="AE1600" i="24"/>
  <c r="AF1598" i="24"/>
  <c r="AF1600" i="24"/>
  <c r="AG1599" i="24"/>
  <c r="AG1600" i="24"/>
  <c r="AH1599" i="24"/>
  <c r="AG1598" i="24"/>
  <c r="AH1600" i="24"/>
  <c r="AH1598" i="24"/>
  <c r="AI1599" i="24"/>
  <c r="AI1598" i="24"/>
  <c r="AJ1599" i="24"/>
  <c r="AI1600" i="24"/>
  <c r="AJ1598" i="24"/>
  <c r="AK1599" i="24"/>
  <c r="AJ1600" i="24"/>
  <c r="AK1600" i="24"/>
  <c r="AK1598" i="24"/>
  <c r="AL1599" i="24"/>
  <c r="AL1598" i="24"/>
  <c r="AL1600" i="24"/>
  <c r="AM1599" i="24"/>
  <c r="AM1600" i="24"/>
  <c r="AM1598" i="24"/>
  <c r="AN1599" i="24"/>
  <c r="AN1598" i="24"/>
  <c r="AO1599" i="24"/>
  <c r="AN1600" i="24"/>
  <c r="AO1600" i="24"/>
  <c r="AP1599" i="24"/>
  <c r="AO1598" i="24"/>
  <c r="AP1598" i="24"/>
  <c r="AQ1599" i="24"/>
  <c r="AP1600" i="24"/>
  <c r="AQ1598" i="24"/>
  <c r="AR1599" i="24"/>
  <c r="AQ1600" i="24"/>
  <c r="AR1598" i="24"/>
  <c r="AR1600" i="24"/>
  <c r="AS1599" i="24"/>
  <c r="AS1598" i="24"/>
  <c r="AT1599" i="24"/>
  <c r="AS1600" i="24"/>
  <c r="AT1600" i="24"/>
  <c r="AT1598" i="24"/>
  <c r="AU1599" i="24"/>
  <c r="AU1600" i="24"/>
  <c r="AV1599" i="24"/>
  <c r="AU1598" i="24"/>
  <c r="AV1598" i="24"/>
  <c r="AV1600" i="24"/>
  <c r="AW1599" i="24"/>
  <c r="AW1600" i="24"/>
  <c r="AX1599" i="24"/>
  <c r="AW1598" i="24"/>
  <c r="AX1598" i="24"/>
  <c r="AY1599" i="24"/>
  <c r="AX1600" i="24"/>
  <c r="AY1598" i="24"/>
  <c r="AZ1599" i="24"/>
  <c r="AY1600" i="24"/>
  <c r="AZ1600" i="24"/>
  <c r="AZ1598" i="24"/>
  <c r="BA1599" i="24"/>
  <c r="BA1598" i="24"/>
  <c r="BB1599" i="24"/>
  <c r="BA1600" i="24"/>
  <c r="BB1598" i="24"/>
  <c r="BB1600" i="24"/>
  <c r="BC1599" i="24"/>
  <c r="BC1598" i="24"/>
  <c r="O4512" i="24"/>
  <c r="O4511" i="24"/>
  <c r="O4510" i="24"/>
  <c r="P4511" i="24"/>
  <c r="P4510" i="24"/>
  <c r="P4512" i="24"/>
  <c r="Q4510" i="24"/>
  <c r="Q4512" i="24"/>
  <c r="Q4511" i="24"/>
  <c r="R4510" i="24"/>
  <c r="R4511" i="24"/>
  <c r="R4512" i="24"/>
  <c r="S4510" i="24"/>
  <c r="S4511" i="24"/>
  <c r="S4512" i="24"/>
  <c r="T4510" i="24"/>
  <c r="T4511" i="24"/>
  <c r="T4512" i="24"/>
  <c r="U4510" i="24"/>
  <c r="U4512" i="24"/>
  <c r="U4511" i="24"/>
  <c r="V4510" i="24"/>
  <c r="V4511" i="24"/>
  <c r="V4512" i="24"/>
  <c r="W4512" i="24"/>
  <c r="W4510" i="24"/>
  <c r="W4511" i="24"/>
  <c r="X4511" i="24"/>
  <c r="X4512" i="24"/>
  <c r="X4510" i="24"/>
  <c r="Y4511" i="24"/>
  <c r="Y4512" i="24"/>
  <c r="Y4510" i="24"/>
  <c r="Z4510" i="24"/>
  <c r="Z4511" i="24"/>
  <c r="Z4512" i="24"/>
  <c r="AA4512" i="24"/>
  <c r="AA4510" i="24"/>
  <c r="AA4511" i="24"/>
  <c r="AB4510" i="24"/>
  <c r="AB4511" i="24"/>
  <c r="AB4512" i="24"/>
  <c r="AC4511" i="24"/>
  <c r="AC4512" i="24"/>
  <c r="AC4510" i="24"/>
  <c r="AD4510" i="24"/>
  <c r="AD4511" i="24"/>
  <c r="AD4512" i="24"/>
  <c r="AE4510" i="24"/>
  <c r="AE4511" i="24"/>
  <c r="AE4512" i="24"/>
  <c r="AF4512" i="24"/>
  <c r="AF4511" i="24"/>
  <c r="AF4510" i="24"/>
  <c r="AG4511" i="24"/>
  <c r="AG4510" i="24"/>
  <c r="AG4512" i="24"/>
  <c r="AH4512" i="24"/>
  <c r="AH4510" i="24"/>
  <c r="AH4511" i="24"/>
  <c r="AI4512" i="24"/>
  <c r="AI4510" i="24"/>
  <c r="AI4511" i="24"/>
  <c r="AJ4510" i="24"/>
  <c r="AJ4511" i="24"/>
  <c r="AJ4512" i="24"/>
  <c r="AK4510" i="24"/>
  <c r="AK4511" i="24"/>
  <c r="AK4512" i="24"/>
  <c r="AL4512" i="24"/>
  <c r="AL4510" i="24"/>
  <c r="AL4511" i="24"/>
  <c r="AM4510" i="24"/>
  <c r="AM4511" i="24"/>
  <c r="AM4512" i="24"/>
  <c r="AN4511" i="24"/>
  <c r="AN4512" i="24"/>
  <c r="AN4510" i="24"/>
  <c r="AO4511" i="24"/>
  <c r="AO4512" i="24"/>
  <c r="AO4510" i="24"/>
  <c r="AP4510" i="24"/>
  <c r="AP4511" i="24"/>
  <c r="AP4512" i="24"/>
  <c r="AQ4512" i="24"/>
  <c r="AQ4510" i="24"/>
  <c r="AQ4511" i="24"/>
  <c r="AR4512" i="24"/>
  <c r="AR4510" i="24"/>
  <c r="AR4511" i="24"/>
  <c r="AS4510" i="24"/>
  <c r="AS4512" i="24"/>
  <c r="AS4511" i="24"/>
  <c r="AT4510" i="24"/>
  <c r="AT4511" i="24"/>
  <c r="AT4512" i="24"/>
  <c r="AU4510" i="24"/>
  <c r="AU4511" i="24"/>
  <c r="AU4512" i="24"/>
  <c r="AV4511" i="24"/>
  <c r="AV4510" i="24"/>
  <c r="AV4512" i="24"/>
  <c r="AW4510" i="24"/>
  <c r="AW4512" i="24"/>
  <c r="AW4511" i="24"/>
  <c r="AX4511" i="24"/>
  <c r="AX4512" i="24"/>
  <c r="AX4510" i="24"/>
  <c r="AY4512" i="24"/>
  <c r="AY4510" i="24"/>
  <c r="AY4511" i="24"/>
  <c r="AZ4512" i="24"/>
  <c r="AZ4510" i="24"/>
  <c r="BA4511" i="24"/>
  <c r="AZ4511" i="24"/>
  <c r="BA4510" i="24"/>
  <c r="BB4511" i="24"/>
  <c r="BA4512" i="24"/>
  <c r="BB4510" i="24"/>
  <c r="BB4512" i="24"/>
  <c r="BC4511" i="24"/>
  <c r="O2614" i="24"/>
  <c r="O2612" i="24"/>
  <c r="O2613" i="24" s="1"/>
  <c r="P2613" i="24"/>
  <c r="P2614" i="24"/>
  <c r="P2612" i="24"/>
  <c r="Q2613" i="24"/>
  <c r="Q2612" i="24"/>
  <c r="Q2614" i="24"/>
  <c r="R2614" i="24"/>
  <c r="R2612" i="24"/>
  <c r="R2613" i="24"/>
  <c r="S2613" i="24"/>
  <c r="S2612" i="24"/>
  <c r="S2614" i="24"/>
  <c r="T2613" i="24"/>
  <c r="T2612" i="24"/>
  <c r="T2614" i="24"/>
  <c r="U2613" i="24"/>
  <c r="U2612" i="24"/>
  <c r="U2614" i="24"/>
  <c r="V2612" i="24"/>
  <c r="V2613" i="24"/>
  <c r="V2614" i="24"/>
  <c r="W2614" i="24"/>
  <c r="W2612" i="24"/>
  <c r="W2613" i="24"/>
  <c r="X2614" i="24"/>
  <c r="X2612" i="24"/>
  <c r="X2613" i="24"/>
  <c r="Y2614" i="24"/>
  <c r="Y2613" i="24"/>
  <c r="Y2612" i="24"/>
  <c r="Z2614" i="24"/>
  <c r="Z2613" i="24"/>
  <c r="Z2612" i="24"/>
  <c r="AA2613" i="24"/>
  <c r="AA2614" i="24"/>
  <c r="AA2612" i="24"/>
  <c r="AB2614" i="24"/>
  <c r="AB2612" i="24"/>
  <c r="AB2613" i="24"/>
  <c r="AC2613" i="24"/>
  <c r="AC2614" i="24"/>
  <c r="AC2612" i="24"/>
  <c r="AD2613" i="24"/>
  <c r="AD2614" i="24"/>
  <c r="AD2612" i="24"/>
  <c r="AE2613" i="24"/>
  <c r="AE2614" i="24"/>
  <c r="AE2612" i="24"/>
  <c r="AF2614" i="24"/>
  <c r="AF2612" i="24"/>
  <c r="AF2613" i="24"/>
  <c r="AG2614" i="24"/>
  <c r="AG2612" i="24"/>
  <c r="AG2613" i="24"/>
  <c r="AH2613" i="24"/>
  <c r="AH2612" i="24"/>
  <c r="AH2614" i="24"/>
  <c r="AI2612" i="24"/>
  <c r="AI2613" i="24"/>
  <c r="AI2614" i="24"/>
  <c r="AJ2612" i="24"/>
  <c r="AJ2613" i="24"/>
  <c r="AJ2614" i="24"/>
  <c r="AK2614" i="24"/>
  <c r="AK2612" i="24"/>
  <c r="AK2613" i="24"/>
  <c r="AL2612" i="24"/>
  <c r="AL2614" i="24"/>
  <c r="AL2613" i="24"/>
  <c r="AM2612" i="24"/>
  <c r="AM2613" i="24"/>
  <c r="AM2614" i="24"/>
  <c r="AN2614" i="24"/>
  <c r="AN2613" i="24"/>
  <c r="AN2612" i="24"/>
  <c r="AO2614" i="24"/>
  <c r="AO2612" i="24"/>
  <c r="AO2613" i="24"/>
  <c r="AP2614" i="24"/>
  <c r="AP2612" i="24"/>
  <c r="AP2613" i="24"/>
  <c r="AQ2614" i="24"/>
  <c r="AQ2612" i="24"/>
  <c r="AQ2613" i="24"/>
  <c r="AR2613" i="24"/>
  <c r="AR2612" i="24"/>
  <c r="AR2614" i="24"/>
  <c r="AS2614" i="24"/>
  <c r="AS2612" i="24"/>
  <c r="AS2613" i="24"/>
  <c r="AT2612" i="24"/>
  <c r="AT2613" i="24"/>
  <c r="AT2614" i="24"/>
  <c r="AU2613" i="24"/>
  <c r="AU2614" i="24"/>
  <c r="AU2612" i="24"/>
  <c r="AV2612" i="24"/>
  <c r="AV2613" i="24"/>
  <c r="AV2614" i="24"/>
  <c r="AW2614" i="24"/>
  <c r="AW2612" i="24"/>
  <c r="AW2613" i="24"/>
  <c r="AX2613" i="24"/>
  <c r="AX2614" i="24"/>
  <c r="AX2612" i="24"/>
  <c r="AY2613" i="24"/>
  <c r="AY2612" i="24"/>
  <c r="AY2614" i="24"/>
  <c r="AZ2613" i="24"/>
  <c r="AZ2614" i="24"/>
  <c r="AZ2612" i="24"/>
  <c r="BA2612" i="24"/>
  <c r="BB2613" i="24"/>
  <c r="BA2613" i="24"/>
  <c r="BA2614" i="24"/>
  <c r="BB2612" i="24"/>
  <c r="BB2614" i="24"/>
  <c r="BC2613" i="24"/>
  <c r="BC2612" i="24"/>
  <c r="O949" i="24"/>
  <c r="P949" i="24"/>
  <c r="Q949" i="24"/>
  <c r="R949" i="24"/>
  <c r="S949" i="24"/>
  <c r="T949" i="24"/>
  <c r="U949" i="24"/>
  <c r="V949" i="24"/>
  <c r="W949" i="24"/>
  <c r="X949" i="24"/>
  <c r="Y949" i="24"/>
  <c r="Z949" i="24"/>
  <c r="AA949" i="24"/>
  <c r="AB949" i="24"/>
  <c r="AC949" i="24"/>
  <c r="AD949" i="24"/>
  <c r="AE949" i="24"/>
  <c r="AF949" i="24"/>
  <c r="AG949" i="24"/>
  <c r="AH949" i="24"/>
  <c r="AI949" i="24"/>
  <c r="AJ949" i="24"/>
  <c r="AK949" i="24"/>
  <c r="AL949" i="24"/>
  <c r="AM949" i="24"/>
  <c r="AN949" i="24"/>
  <c r="AO949" i="24"/>
  <c r="AP949" i="24"/>
  <c r="AQ949" i="24"/>
  <c r="AR949" i="24"/>
  <c r="AS949" i="24"/>
  <c r="AT949" i="24"/>
  <c r="AU949" i="24"/>
  <c r="AV949" i="24"/>
  <c r="AW949" i="24"/>
  <c r="AX949" i="24"/>
  <c r="AY949" i="24"/>
  <c r="AZ949" i="24"/>
  <c r="BA949" i="24"/>
  <c r="BB949" i="24"/>
  <c r="BC949" i="24"/>
  <c r="O4694" i="24"/>
  <c r="O4692" i="24"/>
  <c r="O4693" i="24"/>
  <c r="P4692" i="24"/>
  <c r="P4694" i="24"/>
  <c r="P4693" i="24"/>
  <c r="Q4693" i="24"/>
  <c r="Q4692" i="24"/>
  <c r="Q4694" i="24"/>
  <c r="R4693" i="24"/>
  <c r="R4694" i="24"/>
  <c r="R4692" i="24"/>
  <c r="S4693" i="24"/>
  <c r="S4692" i="24"/>
  <c r="S4694" i="24"/>
  <c r="T4694" i="24"/>
  <c r="T4692" i="24"/>
  <c r="T4693" i="24"/>
  <c r="U4693" i="24"/>
  <c r="U4692" i="24"/>
  <c r="U4694" i="24"/>
  <c r="V4694" i="24"/>
  <c r="V4692" i="24"/>
  <c r="V4693" i="24"/>
  <c r="W4693" i="24"/>
  <c r="W4694" i="24"/>
  <c r="W4692" i="24"/>
  <c r="X4692" i="24"/>
  <c r="X4694" i="24"/>
  <c r="X4693" i="24"/>
  <c r="Y4693" i="24"/>
  <c r="Y4692" i="24"/>
  <c r="Y4694" i="24"/>
  <c r="Z4693" i="24"/>
  <c r="Z4694" i="24"/>
  <c r="Z4692" i="24"/>
  <c r="AA4692" i="24"/>
  <c r="AA4693" i="24"/>
  <c r="AA4694" i="24"/>
  <c r="AB4692" i="24"/>
  <c r="AB4694" i="24"/>
  <c r="AB4693" i="24"/>
  <c r="AC4694" i="24"/>
  <c r="AC4692" i="24"/>
  <c r="AC4693" i="24"/>
  <c r="AD4693" i="24"/>
  <c r="AD4692" i="24"/>
  <c r="AD4694" i="24"/>
  <c r="AE4693" i="24"/>
  <c r="AE4694" i="24"/>
  <c r="AE4692" i="24"/>
  <c r="AF4693" i="24"/>
  <c r="AF4694" i="24"/>
  <c r="AF4692" i="24"/>
  <c r="AG4693" i="24"/>
  <c r="AG4692" i="24"/>
  <c r="AH4693" i="24"/>
  <c r="AG4694" i="24"/>
  <c r="AH4694" i="24"/>
  <c r="AH4692" i="24"/>
  <c r="AI4693" i="24"/>
  <c r="AI4692" i="24"/>
  <c r="AJ4693" i="24"/>
  <c r="AI4694" i="24"/>
  <c r="AJ4694" i="24"/>
  <c r="AJ4692" i="24"/>
  <c r="AK4693" i="24"/>
  <c r="AK4694" i="24"/>
  <c r="AK4692" i="24"/>
  <c r="AL4693" i="24"/>
  <c r="AL4692" i="24"/>
  <c r="AL4694" i="24"/>
  <c r="AM4693" i="24"/>
  <c r="AM4692" i="24"/>
  <c r="AM4694" i="24"/>
  <c r="AN4693" i="24"/>
  <c r="AO4693" i="24"/>
  <c r="AN4692" i="24"/>
  <c r="AN4694" i="24"/>
  <c r="AO4694" i="24"/>
  <c r="AO4692" i="24"/>
  <c r="AP4693" i="24"/>
  <c r="AP4692" i="24"/>
  <c r="AP4694" i="24"/>
  <c r="AQ4693" i="24"/>
  <c r="AQ4694" i="24"/>
  <c r="AR4693" i="24"/>
  <c r="AQ4692" i="24"/>
  <c r="AR4692" i="24"/>
  <c r="AS4693" i="24"/>
  <c r="AR4694" i="24"/>
  <c r="AS4692" i="24"/>
  <c r="AS4694" i="24"/>
  <c r="AT4693" i="24"/>
  <c r="AT4694" i="24"/>
  <c r="AT4692" i="24"/>
  <c r="AU4693" i="24"/>
  <c r="AU4692" i="24"/>
  <c r="AV4693" i="24"/>
  <c r="AU4694" i="24"/>
  <c r="AV4692" i="24"/>
  <c r="AW4693" i="24"/>
  <c r="AV4694" i="24"/>
  <c r="AX4693" i="24"/>
  <c r="AW4694" i="24"/>
  <c r="AW4692" i="24"/>
  <c r="AX4692" i="24"/>
  <c r="AY4693" i="24"/>
  <c r="AX4694" i="24"/>
  <c r="AY4692" i="24"/>
  <c r="AZ4693" i="24"/>
  <c r="AY4694" i="24"/>
  <c r="AZ4692" i="24"/>
  <c r="AZ4694" i="24"/>
  <c r="BA4693" i="24"/>
  <c r="BA4694" i="24"/>
  <c r="BB4693" i="24"/>
  <c r="BA4692" i="24"/>
  <c r="BC4693" i="24"/>
  <c r="BB4694" i="24"/>
  <c r="BB4692" i="24"/>
  <c r="BC4692" i="24"/>
  <c r="BD3541" i="24"/>
  <c r="BD4615" i="24"/>
  <c r="BD3931" i="24"/>
  <c r="BD3103" i="24"/>
  <c r="BD3107" i="24" s="1"/>
  <c r="BD4217" i="24"/>
  <c r="BD2476" i="24"/>
  <c r="BD2494" i="24" s="1"/>
  <c r="BD3935" i="24"/>
  <c r="BD4221" i="24"/>
  <c r="BD4225" i="24" s="1"/>
  <c r="BD4481" i="24"/>
  <c r="BD3464" i="24"/>
  <c r="BD3482" i="24" s="1"/>
  <c r="BD2788" i="24"/>
  <c r="BD2806" i="24" s="1"/>
  <c r="BD4270" i="24"/>
  <c r="BD4288" i="24" s="1"/>
  <c r="BD3750" i="24"/>
  <c r="BD3768" i="24" s="1"/>
  <c r="BD1591" i="24"/>
  <c r="BD503" i="24"/>
  <c r="BD507" i="24" s="1"/>
  <c r="BD1644" i="24"/>
  <c r="BD1662" i="24" s="1"/>
  <c r="BD2479" i="24"/>
  <c r="BD1491" i="24"/>
  <c r="BD1903" i="24"/>
  <c r="BD2865" i="24"/>
  <c r="BD1465" i="24"/>
  <c r="BD1800" i="24"/>
  <c r="BD1818" i="24" s="1"/>
  <c r="BD373" i="24"/>
  <c r="BD377" i="24" s="1"/>
  <c r="BD77" i="24"/>
  <c r="BD252" i="24"/>
  <c r="BD369" i="24"/>
  <c r="BD266" i="24"/>
  <c r="BD269" i="24"/>
  <c r="BD815" i="24"/>
  <c r="BD819" i="24" s="1"/>
  <c r="BD915" i="24"/>
  <c r="BD1383" i="24"/>
  <c r="BD101" i="24"/>
  <c r="BD1335" i="24"/>
  <c r="BD1019" i="24"/>
  <c r="BD967" i="24"/>
  <c r="BD1175" i="24"/>
  <c r="BD1153" i="24"/>
  <c r="BD1361" i="24"/>
  <c r="BD1365" i="24" s="1"/>
  <c r="BD2007" i="24"/>
  <c r="BD2014" i="24" s="1"/>
  <c r="BD1592" i="24"/>
  <c r="BD1610" i="24" s="1"/>
  <c r="BD1777" i="24"/>
  <c r="BD1773" i="24"/>
  <c r="BD1981" i="24"/>
  <c r="BD1826" i="24"/>
  <c r="BD1844" i="24" s="1"/>
  <c r="BD2215" i="24"/>
  <c r="BD2371" i="24"/>
  <c r="BD2137" i="24"/>
  <c r="BD2579" i="24"/>
  <c r="BD2164" i="24"/>
  <c r="BD2182" i="24" s="1"/>
  <c r="BD2606" i="24"/>
  <c r="BD2624" i="24" s="1"/>
  <c r="BD2449" i="24"/>
  <c r="BD2375" i="24"/>
  <c r="BD2658" i="24"/>
  <c r="BD2676" i="24" s="1"/>
  <c r="BD2765" i="24"/>
  <c r="BD2769" i="24" s="1"/>
  <c r="BD2661" i="24"/>
  <c r="BD2866" i="24"/>
  <c r="BD2884" i="24" s="1"/>
  <c r="BD2918" i="24"/>
  <c r="BD2936" i="24" s="1"/>
  <c r="BD2999" i="24"/>
  <c r="BD3255" i="24"/>
  <c r="BD3256" i="24"/>
  <c r="BD3274" i="24" s="1"/>
  <c r="BD3519" i="24"/>
  <c r="BD3515" i="24"/>
  <c r="BD3463" i="24"/>
  <c r="BD3470" i="24" s="1"/>
  <c r="BD3568" i="24"/>
  <c r="BD3586" i="24" s="1"/>
  <c r="BD3827" i="24"/>
  <c r="BD3727" i="24"/>
  <c r="BD3880" i="24"/>
  <c r="BD3898" i="24" s="1"/>
  <c r="BD3879" i="24"/>
  <c r="BD4087" i="24"/>
  <c r="BD4244" i="24"/>
  <c r="BD4262" i="24" s="1"/>
  <c r="BD4347" i="24"/>
  <c r="BD4354" i="24" s="1"/>
  <c r="BD4426" i="24"/>
  <c r="BD4444" i="24" s="1"/>
  <c r="BD4530" i="24"/>
  <c r="BD4548" i="24" s="1"/>
  <c r="BD4507" i="24"/>
  <c r="BD4686" i="24"/>
  <c r="BD4704" i="24" s="1"/>
  <c r="BD4715" i="24"/>
  <c r="BC3316" i="24"/>
  <c r="BC1130" i="24"/>
  <c r="BC4564" i="24"/>
  <c r="BC1106" i="24"/>
  <c r="BC4668" i="24"/>
  <c r="BC872" i="24"/>
  <c r="BC2300" i="24"/>
  <c r="BD3725" i="24"/>
  <c r="BD2889" i="24"/>
  <c r="BD2140" i="24"/>
  <c r="BD1356" i="24"/>
  <c r="BD683" i="24"/>
  <c r="BD446" i="24"/>
  <c r="BD2451" i="24"/>
  <c r="BD2374" i="24"/>
  <c r="BD4350" i="24"/>
  <c r="BD3700" i="24"/>
  <c r="BD1906" i="24"/>
  <c r="BC1652" i="24"/>
  <c r="BC4510" i="24"/>
  <c r="BC2822" i="24"/>
  <c r="BD4427" i="24"/>
  <c r="BD3440" i="24"/>
  <c r="BD2634" i="24"/>
  <c r="BD1979" i="24"/>
  <c r="BD1307" i="24"/>
  <c r="BD576" i="24"/>
  <c r="BD762" i="24"/>
  <c r="BD2217" i="24"/>
  <c r="BD3310" i="24"/>
  <c r="BD3098" i="24"/>
  <c r="BC1470" i="24"/>
  <c r="BC4330" i="24"/>
  <c r="BD4532" i="24"/>
  <c r="BD4538" i="24" s="1"/>
  <c r="BD3721" i="24"/>
  <c r="BD2655" i="24"/>
  <c r="BD2292" i="24"/>
  <c r="BD1697" i="24"/>
  <c r="BD550" i="24"/>
  <c r="BD2296" i="24"/>
  <c r="BD1564" i="24"/>
  <c r="BD1574" i="24" s="1"/>
  <c r="BD1251" i="24"/>
  <c r="BD2837" i="24"/>
  <c r="BD3959" i="24"/>
  <c r="BD4220" i="24"/>
  <c r="BC2196" i="24"/>
  <c r="O1261" i="24"/>
  <c r="O1262" i="24"/>
  <c r="O1260" i="24"/>
  <c r="P1262" i="24"/>
  <c r="P1260" i="24"/>
  <c r="P1261" i="24"/>
  <c r="Q1260" i="24"/>
  <c r="Q1262" i="24"/>
  <c r="Q1261" i="24"/>
  <c r="R1262" i="24"/>
  <c r="R1260" i="24"/>
  <c r="R1261" i="24"/>
  <c r="S1261" i="24"/>
  <c r="S1260" i="24"/>
  <c r="S1262" i="24"/>
  <c r="T1261" i="24"/>
  <c r="T1262" i="24"/>
  <c r="T1260" i="24"/>
  <c r="U1262" i="24"/>
  <c r="U1260" i="24"/>
  <c r="U1261" i="24"/>
  <c r="V1260" i="24"/>
  <c r="V1261" i="24"/>
  <c r="V1262" i="24"/>
  <c r="W1260" i="24"/>
  <c r="W1261" i="24"/>
  <c r="W1262" i="24"/>
  <c r="X1261" i="24"/>
  <c r="X1260" i="24"/>
  <c r="X1262" i="24"/>
  <c r="Y1260" i="24"/>
  <c r="Y1262" i="24"/>
  <c r="Y1261" i="24"/>
  <c r="Z1261" i="24"/>
  <c r="Z1260" i="24"/>
  <c r="Z1262" i="24"/>
  <c r="AA1261" i="24"/>
  <c r="AA1260" i="24"/>
  <c r="AA1262" i="24"/>
  <c r="AB1262" i="24"/>
  <c r="AB1260" i="24"/>
  <c r="AB1261" i="24"/>
  <c r="AC1260" i="24"/>
  <c r="AC1261" i="24"/>
  <c r="AC1262" i="24"/>
  <c r="AD1262" i="24"/>
  <c r="AD1260" i="24"/>
  <c r="AD1261" i="24"/>
  <c r="AE1261" i="24"/>
  <c r="AE1260" i="24"/>
  <c r="AE1262" i="24"/>
  <c r="AF1262" i="24"/>
  <c r="AF1260" i="24"/>
  <c r="AG1261" i="24"/>
  <c r="AF1261" i="24"/>
  <c r="AH1261" i="24"/>
  <c r="AG1262" i="24"/>
  <c r="AG1260" i="24"/>
  <c r="AH1262" i="24"/>
  <c r="AH1260" i="24"/>
  <c r="AI1261" i="24"/>
  <c r="AI1262" i="24"/>
  <c r="AI1260" i="24"/>
  <c r="AJ1261" i="24"/>
  <c r="AK1261" i="24"/>
  <c r="AJ1262" i="24"/>
  <c r="AJ1260" i="24"/>
  <c r="AK1260" i="24"/>
  <c r="AL1261" i="24"/>
  <c r="AK1262" i="24"/>
  <c r="AM1261" i="24"/>
  <c r="AL1262" i="24"/>
  <c r="AL1260" i="24"/>
  <c r="AM1260" i="24"/>
  <c r="AN1261" i="24"/>
  <c r="AM1262" i="24"/>
  <c r="AN1260" i="24"/>
  <c r="AN1262" i="24"/>
  <c r="AO1261" i="24"/>
  <c r="AO1262" i="24"/>
  <c r="AP1261" i="24"/>
  <c r="AO1260" i="24"/>
  <c r="AP1262" i="24"/>
  <c r="AQ1261" i="24"/>
  <c r="AP1260" i="24"/>
  <c r="AQ1260" i="24"/>
  <c r="AQ1262" i="24"/>
  <c r="AR1261" i="24"/>
  <c r="AR1260" i="24"/>
  <c r="AR1262" i="24"/>
  <c r="AS1261" i="24"/>
  <c r="AS1260" i="24"/>
  <c r="AT1261" i="24"/>
  <c r="AS1262" i="24"/>
  <c r="AU1261" i="24"/>
  <c r="AT1262" i="24"/>
  <c r="AT1260" i="24"/>
  <c r="AV1261" i="24"/>
  <c r="AU1260" i="24"/>
  <c r="AU1262" i="24"/>
  <c r="AV1260" i="24"/>
  <c r="AV1262" i="24"/>
  <c r="AW1261" i="24"/>
  <c r="AW1260" i="24"/>
  <c r="AX1261" i="24"/>
  <c r="AW1262" i="24"/>
  <c r="AX1260" i="24"/>
  <c r="AY1261" i="24"/>
  <c r="AX1262" i="24"/>
  <c r="AY1262" i="24"/>
  <c r="AY1260" i="24"/>
  <c r="AZ1261" i="24"/>
  <c r="AZ1260" i="24"/>
  <c r="AZ1262" i="24"/>
  <c r="BA1261" i="24"/>
  <c r="BA1262" i="24"/>
  <c r="BA1260" i="24"/>
  <c r="BB1261" i="24"/>
  <c r="BB1260" i="24"/>
  <c r="BB1262" i="24"/>
  <c r="BC1261" i="24"/>
  <c r="O1000" i="24"/>
  <c r="O1002" i="24"/>
  <c r="O1001" i="24"/>
  <c r="P1001" i="24"/>
  <c r="P1000" i="24"/>
  <c r="P1002" i="24"/>
  <c r="Q1002" i="24"/>
  <c r="Q1000" i="24"/>
  <c r="Q1001" i="24"/>
  <c r="R1000" i="24"/>
  <c r="R1001" i="24"/>
  <c r="R1002" i="24"/>
  <c r="S1001" i="24"/>
  <c r="S1000" i="24"/>
  <c r="S1002" i="24"/>
  <c r="T1000" i="24"/>
  <c r="T1001" i="24"/>
  <c r="T1002" i="24"/>
  <c r="U1001" i="24"/>
  <c r="U1002" i="24"/>
  <c r="U1000" i="24"/>
  <c r="V1000" i="24"/>
  <c r="V1001" i="24"/>
  <c r="V1002" i="24"/>
  <c r="W1000" i="24"/>
  <c r="W1001" i="24"/>
  <c r="W1002" i="24"/>
  <c r="X1000" i="24"/>
  <c r="X1001" i="24"/>
  <c r="X1002" i="24"/>
  <c r="Y1002" i="24"/>
  <c r="Y1000" i="24"/>
  <c r="Y1001" i="24"/>
  <c r="Z1000" i="24"/>
  <c r="Z1001" i="24"/>
  <c r="Z1002" i="24"/>
  <c r="AA1001" i="24"/>
  <c r="AA1002" i="24"/>
  <c r="AA1000" i="24"/>
  <c r="AB1000" i="24"/>
  <c r="AB1001" i="24"/>
  <c r="AB1002" i="24"/>
  <c r="AC1002" i="24"/>
  <c r="AC1000" i="24"/>
  <c r="AC1001" i="24"/>
  <c r="AD1002" i="24"/>
  <c r="AD1000" i="24"/>
  <c r="AD1001" i="24"/>
  <c r="AE1000" i="24"/>
  <c r="AE1001" i="24"/>
  <c r="AE1002" i="24"/>
  <c r="AF1002" i="24"/>
  <c r="AF1000" i="24"/>
  <c r="AF1001" i="24"/>
  <c r="AG1001" i="24"/>
  <c r="AG1000" i="24"/>
  <c r="AG1002" i="24"/>
  <c r="AH1002" i="24"/>
  <c r="AH1000" i="24"/>
  <c r="AH1001" i="24"/>
  <c r="AI1000" i="24"/>
  <c r="AI1001" i="24"/>
  <c r="AI1002" i="24"/>
  <c r="AJ1001" i="24"/>
  <c r="AJ1000" i="24"/>
  <c r="AJ1002" i="24"/>
  <c r="AK1002" i="24"/>
  <c r="AK1000" i="24"/>
  <c r="AK1001" i="24"/>
  <c r="AL1001" i="24"/>
  <c r="AL1002" i="24"/>
  <c r="AL1000" i="24"/>
  <c r="AM1001" i="24"/>
  <c r="AM1000" i="24"/>
  <c r="AN1001" i="24"/>
  <c r="AM1002" i="24"/>
  <c r="AN1000" i="24"/>
  <c r="AN1002" i="24"/>
  <c r="AO1001" i="24"/>
  <c r="AO1002" i="24"/>
  <c r="AO1000" i="24"/>
  <c r="AP1002" i="24"/>
  <c r="AP1000" i="24"/>
  <c r="AP1001" i="24"/>
  <c r="AQ1001" i="24"/>
  <c r="AQ1000" i="24"/>
  <c r="AQ1002" i="24"/>
  <c r="AR1000" i="24"/>
  <c r="AR1001" i="24"/>
  <c r="AR1002" i="24"/>
  <c r="AS1000" i="24"/>
  <c r="AS1002" i="24"/>
  <c r="AS1001" i="24"/>
  <c r="AT1000" i="24"/>
  <c r="AT1001" i="24"/>
  <c r="AT1002" i="24"/>
  <c r="AU1001" i="24"/>
  <c r="AU1000" i="24"/>
  <c r="AU1002" i="24"/>
  <c r="AV1000" i="24"/>
  <c r="AV1001" i="24"/>
  <c r="AW1001" i="24"/>
  <c r="AV1002" i="24"/>
  <c r="AW1002" i="24"/>
  <c r="AX1001" i="24"/>
  <c r="AW1000" i="24"/>
  <c r="AX1000" i="24"/>
  <c r="AX1002" i="24"/>
  <c r="AY1001" i="24"/>
  <c r="AY1002" i="24"/>
  <c r="AY1000" i="24"/>
  <c r="AZ1001" i="24"/>
  <c r="AZ1002" i="24"/>
  <c r="AZ1000" i="24"/>
  <c r="BA1001" i="24"/>
  <c r="BA1000" i="24"/>
  <c r="BA1002" i="24"/>
  <c r="BB1001" i="24"/>
  <c r="BB1002" i="24"/>
  <c r="BB1000" i="24"/>
  <c r="BC1001" i="24"/>
  <c r="O845" i="24"/>
  <c r="O844" i="24"/>
  <c r="O846" i="24"/>
  <c r="P846" i="24"/>
  <c r="P844" i="24"/>
  <c r="P845" i="24"/>
  <c r="Q844" i="24"/>
  <c r="Q845" i="24"/>
  <c r="Q846" i="24"/>
  <c r="R846" i="24"/>
  <c r="R844" i="24"/>
  <c r="R845" i="24"/>
  <c r="S845" i="24"/>
  <c r="S846" i="24"/>
  <c r="S844" i="24"/>
  <c r="T846" i="24"/>
  <c r="T844" i="24"/>
  <c r="T845" i="24"/>
  <c r="U846" i="24"/>
  <c r="U844" i="24"/>
  <c r="U845" i="24"/>
  <c r="V845" i="24"/>
  <c r="V844" i="24"/>
  <c r="V846" i="24"/>
  <c r="W846" i="24"/>
  <c r="W844" i="24"/>
  <c r="X845" i="24"/>
  <c r="W845" i="24"/>
  <c r="X844" i="24"/>
  <c r="X846" i="24"/>
  <c r="Y845" i="24"/>
  <c r="Y846" i="24"/>
  <c r="Y844" i="24"/>
  <c r="Z844" i="24"/>
  <c r="Z845" i="24"/>
  <c r="Z846" i="24"/>
  <c r="AA844" i="24"/>
  <c r="AA845" i="24"/>
  <c r="AA846" i="24"/>
  <c r="AB844" i="24"/>
  <c r="AB845" i="24"/>
  <c r="AB846" i="24"/>
  <c r="AC846" i="24"/>
  <c r="AC845" i="24"/>
  <c r="AC844" i="24"/>
  <c r="AD845" i="24"/>
  <c r="AD844" i="24"/>
  <c r="AD846" i="24"/>
  <c r="AE846" i="24"/>
  <c r="AE844" i="24"/>
  <c r="AE845" i="24"/>
  <c r="AF845" i="24"/>
  <c r="AF844" i="24"/>
  <c r="AF846" i="24"/>
  <c r="AG846" i="24"/>
  <c r="AG845" i="24"/>
  <c r="AG844" i="24"/>
  <c r="AH844" i="24"/>
  <c r="AH845" i="24"/>
  <c r="AH846" i="24"/>
  <c r="AI845" i="24"/>
  <c r="AI846" i="24"/>
  <c r="AI844" i="24"/>
  <c r="AJ845" i="24"/>
  <c r="AJ846" i="24"/>
  <c r="AJ844" i="24"/>
  <c r="AK846" i="24"/>
  <c r="AK844" i="24"/>
  <c r="AK845" i="24"/>
  <c r="AL844" i="24"/>
  <c r="AL845" i="24"/>
  <c r="AL846" i="24"/>
  <c r="AM846" i="24"/>
  <c r="AM844" i="24"/>
  <c r="AM845" i="24"/>
  <c r="AN845" i="24"/>
  <c r="AN846" i="24"/>
  <c r="AN844" i="24"/>
  <c r="AO844" i="24"/>
  <c r="AO845" i="24"/>
  <c r="AO846" i="24"/>
  <c r="AP845" i="24"/>
  <c r="AP844" i="24"/>
  <c r="AP846" i="24"/>
  <c r="AQ845" i="24"/>
  <c r="AQ846" i="24"/>
  <c r="AQ844" i="24"/>
  <c r="AR845" i="24"/>
  <c r="AR844" i="24"/>
  <c r="AR846" i="24"/>
  <c r="AS845" i="24"/>
  <c r="AS844" i="24"/>
  <c r="AT845" i="24"/>
  <c r="AS846" i="24"/>
  <c r="AT844" i="24"/>
  <c r="AU845" i="24"/>
  <c r="AT846" i="24"/>
  <c r="AU846" i="24"/>
  <c r="AU844" i="24"/>
  <c r="AV845" i="24"/>
  <c r="AV844" i="24"/>
  <c r="AW845" i="24"/>
  <c r="AV846" i="24"/>
  <c r="AW844" i="24"/>
  <c r="AW846" i="24"/>
  <c r="AX845" i="24"/>
  <c r="AY845" i="24"/>
  <c r="AX846" i="24"/>
  <c r="AX844" i="24"/>
  <c r="AY846" i="24"/>
  <c r="AY844" i="24"/>
  <c r="AZ845" i="24"/>
  <c r="AZ844" i="24"/>
  <c r="BA845" i="24"/>
  <c r="AZ846" i="24"/>
  <c r="BA844" i="24"/>
  <c r="BB845" i="24"/>
  <c r="BA846" i="24"/>
  <c r="BC845" i="24"/>
  <c r="BB846" i="24"/>
  <c r="BB844" i="24"/>
  <c r="O3419" i="24"/>
  <c r="P3419" i="24"/>
  <c r="Q3419" i="24"/>
  <c r="R3419" i="24"/>
  <c r="S3419" i="24"/>
  <c r="T3419" i="24"/>
  <c r="U3419" i="24"/>
  <c r="V3419" i="24"/>
  <c r="W3419" i="24"/>
  <c r="X3419" i="24"/>
  <c r="Y3419" i="24"/>
  <c r="Z3419" i="24"/>
  <c r="AA3419" i="24"/>
  <c r="AB3419" i="24"/>
  <c r="AC3419" i="24"/>
  <c r="AD3419" i="24"/>
  <c r="AE3419" i="24"/>
  <c r="AF3419" i="24"/>
  <c r="AG3419" i="24"/>
  <c r="AH3419" i="24"/>
  <c r="AI3419" i="24"/>
  <c r="AJ3419" i="24"/>
  <c r="AK3419" i="24"/>
  <c r="AL3419" i="24"/>
  <c r="AM3419" i="24"/>
  <c r="AN3419" i="24"/>
  <c r="AO3419" i="24"/>
  <c r="AP3419" i="24"/>
  <c r="AQ3419" i="24"/>
  <c r="AR3419" i="24"/>
  <c r="AS3419" i="24"/>
  <c r="AT3419" i="24"/>
  <c r="AU3419" i="24"/>
  <c r="AV3419" i="24"/>
  <c r="AW3419" i="24"/>
  <c r="AY3419" i="24"/>
  <c r="AX3419" i="24"/>
  <c r="AZ3419" i="24"/>
  <c r="BA3419" i="24"/>
  <c r="BB3419" i="24"/>
  <c r="O4355" i="24"/>
  <c r="P4355" i="24"/>
  <c r="Q4355" i="24"/>
  <c r="R4355" i="24"/>
  <c r="S4355" i="24"/>
  <c r="T4355" i="24"/>
  <c r="U4355" i="24"/>
  <c r="V4355" i="24"/>
  <c r="X4355" i="24"/>
  <c r="W4355" i="24"/>
  <c r="Y4355" i="24"/>
  <c r="Z4355" i="24"/>
  <c r="AB4355" i="24"/>
  <c r="AA4355" i="24"/>
  <c r="AC4355" i="24"/>
  <c r="AD4355" i="24"/>
  <c r="AE4355" i="24"/>
  <c r="AF4355" i="24"/>
  <c r="AG4355" i="24"/>
  <c r="AH4355" i="24"/>
  <c r="AI4355" i="24"/>
  <c r="AJ4355" i="24"/>
  <c r="AK4355" i="24"/>
  <c r="AL4355" i="24"/>
  <c r="AM4355" i="24"/>
  <c r="AN4355" i="24"/>
  <c r="AO4355" i="24"/>
  <c r="AP4355" i="24"/>
  <c r="AQ4355" i="24"/>
  <c r="AR4355" i="24"/>
  <c r="AS4355" i="24"/>
  <c r="AT4355" i="24"/>
  <c r="AU4355" i="24"/>
  <c r="AV4355" i="24"/>
  <c r="AW4355" i="24"/>
  <c r="AX4355" i="24"/>
  <c r="AY4355" i="24"/>
  <c r="AZ4355" i="24"/>
  <c r="BA4355" i="24"/>
  <c r="BB4355" i="24"/>
  <c r="O4720" i="24"/>
  <c r="O4718" i="24"/>
  <c r="O4719" i="24"/>
  <c r="P4720" i="24"/>
  <c r="P4718" i="24"/>
  <c r="P4719" i="24"/>
  <c r="Q4718" i="24"/>
  <c r="Q4719" i="24"/>
  <c r="Q4720" i="24"/>
  <c r="R4719" i="24"/>
  <c r="R4718" i="24"/>
  <c r="R4720" i="24"/>
  <c r="S4719" i="24"/>
  <c r="S4718" i="24"/>
  <c r="S4720" i="24"/>
  <c r="T4718" i="24"/>
  <c r="U4719" i="24"/>
  <c r="T4719" i="24"/>
  <c r="T4720" i="24"/>
  <c r="U4718" i="24"/>
  <c r="U4720" i="24"/>
  <c r="V4718" i="24"/>
  <c r="V4720" i="24"/>
  <c r="V4719" i="24"/>
  <c r="W4720" i="24"/>
  <c r="W4718" i="24"/>
  <c r="W4719" i="24"/>
  <c r="X4720" i="24"/>
  <c r="X4718" i="24"/>
  <c r="X4719" i="24"/>
  <c r="Y4720" i="24"/>
  <c r="Y4718" i="24"/>
  <c r="Y4719" i="24"/>
  <c r="Z4720" i="24"/>
  <c r="Z4719" i="24"/>
  <c r="Z4718" i="24"/>
  <c r="AA4718" i="24"/>
  <c r="AA4719" i="24"/>
  <c r="AA4720" i="24"/>
  <c r="AB4720" i="24"/>
  <c r="AB4718" i="24"/>
  <c r="AB4719" i="24"/>
  <c r="AC4720" i="24"/>
  <c r="AC4718" i="24"/>
  <c r="AC4719" i="24"/>
  <c r="AD4718" i="24"/>
  <c r="AE4719" i="24"/>
  <c r="AD4719" i="24"/>
  <c r="AD4720" i="24"/>
  <c r="AE4718" i="24"/>
  <c r="AE4720" i="24"/>
  <c r="AF4719" i="24"/>
  <c r="AF4720" i="24"/>
  <c r="AF4718" i="24"/>
  <c r="AG4718" i="24"/>
  <c r="AG4720" i="24"/>
  <c r="AG4719" i="24"/>
  <c r="AH4720" i="24"/>
  <c r="AH4719" i="24"/>
  <c r="AH4718" i="24"/>
  <c r="AI4720" i="24"/>
  <c r="AI4719" i="24"/>
  <c r="AI4718" i="24"/>
  <c r="AJ4720" i="24"/>
  <c r="AJ4718" i="24"/>
  <c r="AJ4719" i="24"/>
  <c r="AK4718" i="24"/>
  <c r="AK4719" i="24"/>
  <c r="AK4720" i="24"/>
  <c r="AL4718" i="24"/>
  <c r="AL4719" i="24"/>
  <c r="AL4720" i="24"/>
  <c r="AM4719" i="24"/>
  <c r="AM4718" i="24"/>
  <c r="AM4720" i="24"/>
  <c r="AN4719" i="24"/>
  <c r="AN4718" i="24"/>
  <c r="AN4720" i="24"/>
  <c r="AO4718" i="24"/>
  <c r="AO4720" i="24"/>
  <c r="AO4719" i="24"/>
  <c r="AP4719" i="24"/>
  <c r="AQ4719" i="24"/>
  <c r="AP4718" i="24"/>
  <c r="AP4720" i="24"/>
  <c r="AQ4718" i="24"/>
  <c r="AR4719" i="24"/>
  <c r="AQ4720" i="24"/>
  <c r="AR4718" i="24"/>
  <c r="AS4719" i="24"/>
  <c r="AR4720" i="24"/>
  <c r="AS4720" i="24"/>
  <c r="AT4719" i="24"/>
  <c r="AS4718" i="24"/>
  <c r="AT4718" i="24"/>
  <c r="AT4720" i="24"/>
  <c r="AU4719" i="24"/>
  <c r="AU4720" i="24"/>
  <c r="AV4719" i="24"/>
  <c r="AU4718" i="24"/>
  <c r="AV4718" i="24"/>
  <c r="AW4719" i="24"/>
  <c r="AV4720" i="24"/>
  <c r="AX4719" i="24"/>
  <c r="AW4720" i="24"/>
  <c r="AW4718" i="24"/>
  <c r="AX4718" i="24"/>
  <c r="AX4720" i="24"/>
  <c r="AY4719" i="24"/>
  <c r="AY4720" i="24"/>
  <c r="AY4718" i="24"/>
  <c r="AZ4719" i="24"/>
  <c r="AZ4718" i="24"/>
  <c r="AZ4720" i="24"/>
  <c r="BA4719" i="24"/>
  <c r="BA4720" i="24"/>
  <c r="BA4718" i="24"/>
  <c r="BB4719" i="24"/>
  <c r="BB4718" i="24"/>
  <c r="BC4719" i="24"/>
  <c r="BB4720" i="24"/>
  <c r="BD1669" i="24"/>
  <c r="BD1696" i="24"/>
  <c r="BD1714" i="24" s="1"/>
  <c r="BD1670" i="24"/>
  <c r="BD1688" i="24" s="1"/>
  <c r="BD1907" i="24"/>
  <c r="BD1911" i="24" s="1"/>
  <c r="BD2190" i="24"/>
  <c r="BD2208" i="24" s="1"/>
  <c r="BD1855" i="24"/>
  <c r="BD2112" i="24"/>
  <c r="BD2130" i="24" s="1"/>
  <c r="BD2193" i="24"/>
  <c r="BD2197" i="24" s="1"/>
  <c r="BD2635" i="24"/>
  <c r="BD2423" i="24"/>
  <c r="BD2762" i="24"/>
  <c r="BD2780" i="24" s="1"/>
  <c r="BD2528" i="24"/>
  <c r="BD2546" i="24" s="1"/>
  <c r="BD2684" i="24"/>
  <c r="BD2709" i="24"/>
  <c r="BD2895" i="24"/>
  <c r="BD2947" i="24"/>
  <c r="BD3047" i="24"/>
  <c r="BD3259" i="24"/>
  <c r="BD3263" i="24" s="1"/>
  <c r="BD3594" i="24"/>
  <c r="BD3612" i="24" s="1"/>
  <c r="BD3597" i="24"/>
  <c r="BD3776" i="24"/>
  <c r="BD3794" i="24" s="1"/>
  <c r="BD3905" i="24"/>
  <c r="BD4065" i="24"/>
  <c r="BD4069" i="24" s="1"/>
  <c r="BD4036" i="24"/>
  <c r="BD4054" i="24" s="1"/>
  <c r="BD4114" i="24"/>
  <c r="BD4132" i="24" s="1"/>
  <c r="BD4429" i="24"/>
  <c r="BD4529" i="24"/>
  <c r="BD4689" i="24"/>
  <c r="BC3266" i="24"/>
  <c r="BC3268" i="24" s="1"/>
  <c r="BC508" i="24"/>
  <c r="BC1784" i="24"/>
  <c r="BC1786" i="24" s="1"/>
  <c r="BC1260" i="24"/>
  <c r="BC1000" i="24"/>
  <c r="BC4512" i="24"/>
  <c r="BC3186" i="24"/>
  <c r="BD3591" i="24"/>
  <c r="BD3019" i="24"/>
  <c r="BD2218" i="24"/>
  <c r="BD1385" i="24"/>
  <c r="BD732" i="24"/>
  <c r="BD742" i="24" s="1"/>
  <c r="BD342" i="24"/>
  <c r="BD3045" i="24"/>
  <c r="BD371" i="24"/>
  <c r="BD2139" i="24"/>
  <c r="BD4397" i="24"/>
  <c r="BD3384" i="24"/>
  <c r="BD4554" i="24"/>
  <c r="BC4694" i="24"/>
  <c r="BD4324" i="24"/>
  <c r="BD3335" i="24"/>
  <c r="BD2369" i="24"/>
  <c r="BD2295" i="24"/>
  <c r="BD1018" i="24"/>
  <c r="BD476" i="24"/>
  <c r="BD1152" i="24"/>
  <c r="BD1158" i="24" s="1"/>
  <c r="BD2005" i="24"/>
  <c r="BD4502" i="24"/>
  <c r="BC2040" i="24"/>
  <c r="BD4454" i="24"/>
  <c r="BD3492" i="24"/>
  <c r="BD2525" i="24"/>
  <c r="BD1954" i="24"/>
  <c r="BD1304" i="24"/>
  <c r="BD966" i="24"/>
  <c r="BD918" i="24"/>
  <c r="BD1590" i="24"/>
  <c r="BD814" i="24"/>
  <c r="BD3336" i="24"/>
  <c r="BD3851" i="24"/>
  <c r="BD4632" i="24"/>
  <c r="BD3176" i="24"/>
  <c r="BC3134" i="24"/>
  <c r="BD4631" i="24"/>
  <c r="BC3888" i="24"/>
  <c r="O1052" i="24"/>
  <c r="O1053" i="24"/>
  <c r="O1054" i="24"/>
  <c r="P1054" i="24"/>
  <c r="P1052" i="24"/>
  <c r="P1053" i="24"/>
  <c r="Q1053" i="24"/>
  <c r="Q1052" i="24"/>
  <c r="Q1054" i="24"/>
  <c r="R1053" i="24"/>
  <c r="R1054" i="24"/>
  <c r="R1052" i="24"/>
  <c r="S1052" i="24"/>
  <c r="S1053" i="24"/>
  <c r="S1054" i="24"/>
  <c r="T1053" i="24"/>
  <c r="T1052" i="24"/>
  <c r="T1054" i="24"/>
  <c r="U1053" i="24"/>
  <c r="U1052" i="24"/>
  <c r="U1054" i="24"/>
  <c r="V1052" i="24"/>
  <c r="V1053" i="24"/>
  <c r="V1054" i="24"/>
  <c r="W1054" i="24"/>
  <c r="W1053" i="24"/>
  <c r="W1052" i="24"/>
  <c r="X1052" i="24"/>
  <c r="X1053" i="24"/>
  <c r="X1054" i="24"/>
  <c r="Y1052" i="24"/>
  <c r="Y1053" i="24"/>
  <c r="Y1054" i="24"/>
  <c r="Z1053" i="24"/>
  <c r="Z1052" i="24"/>
  <c r="Z1054" i="24"/>
  <c r="AA1054" i="24"/>
  <c r="AA1052" i="24"/>
  <c r="AA1053" i="24"/>
  <c r="AB1054" i="24"/>
  <c r="AB1052" i="24"/>
  <c r="AB1053" i="24"/>
  <c r="AC1054" i="24"/>
  <c r="AC1053" i="24"/>
  <c r="AC1052" i="24"/>
  <c r="AD1052" i="24"/>
  <c r="AD1054" i="24"/>
  <c r="AD1053" i="24"/>
  <c r="AF1053" i="24"/>
  <c r="AE1052" i="24"/>
  <c r="AE1054" i="24"/>
  <c r="AE1053" i="24"/>
  <c r="AF1054" i="24"/>
  <c r="AF1052" i="24"/>
  <c r="AG1054" i="24"/>
  <c r="AG1052" i="24"/>
  <c r="AG1053" i="24"/>
  <c r="AH1052" i="24"/>
  <c r="AH1054" i="24"/>
  <c r="AH1053" i="24"/>
  <c r="AI1052" i="24"/>
  <c r="AI1054" i="24"/>
  <c r="AI1053" i="24"/>
  <c r="AJ1053" i="24"/>
  <c r="AJ1052" i="24"/>
  <c r="AJ1054" i="24"/>
  <c r="AK1052" i="24"/>
  <c r="AK1053" i="24"/>
  <c r="AK1054" i="24"/>
  <c r="AL1054" i="24"/>
  <c r="AL1052" i="24"/>
  <c r="AM1053" i="24"/>
  <c r="AL1053" i="24"/>
  <c r="AM1052" i="24"/>
  <c r="AM1054" i="24"/>
  <c r="AN1053" i="24"/>
  <c r="AN1052" i="24"/>
  <c r="AO1053" i="24"/>
  <c r="AN1054" i="24"/>
  <c r="AP1053" i="24"/>
  <c r="AO1052" i="24"/>
  <c r="AO1054" i="24"/>
  <c r="AQ1053" i="24"/>
  <c r="AP1054" i="24"/>
  <c r="AP1052" i="24"/>
  <c r="AQ1052" i="24"/>
  <c r="AQ1054" i="24"/>
  <c r="AR1053" i="24"/>
  <c r="AR1052" i="24"/>
  <c r="AR1054" i="24"/>
  <c r="AS1053" i="24"/>
  <c r="AS1052" i="24"/>
  <c r="AS1054" i="24"/>
  <c r="AT1053" i="24"/>
  <c r="AT1054" i="24"/>
  <c r="AT1052" i="24"/>
  <c r="AU1053" i="24"/>
  <c r="AU1052" i="24"/>
  <c r="AU1054" i="24"/>
  <c r="AV1053" i="24"/>
  <c r="AV1052" i="24"/>
  <c r="AV1054" i="24"/>
  <c r="AW1053" i="24"/>
  <c r="AW1054" i="24"/>
  <c r="AW1052" i="24"/>
  <c r="AX1053" i="24"/>
  <c r="AX1052" i="24"/>
  <c r="AX1054" i="24"/>
  <c r="AY1053" i="24"/>
  <c r="AY1054" i="24"/>
  <c r="AY1052" i="24"/>
  <c r="AZ1053" i="24"/>
  <c r="AZ1052" i="24"/>
  <c r="BA1053" i="24"/>
  <c r="AZ1054" i="24"/>
  <c r="BA1054" i="24"/>
  <c r="BA1052" i="24"/>
  <c r="BB1053" i="24"/>
  <c r="BB1054" i="24"/>
  <c r="BB1052" i="24"/>
  <c r="BC1053" i="24"/>
  <c r="BC1054" i="24"/>
  <c r="BC1052" i="24"/>
  <c r="O2900" i="24"/>
  <c r="O2898" i="24"/>
  <c r="O2899" i="24"/>
  <c r="P2900" i="24"/>
  <c r="P2898" i="24"/>
  <c r="P2899" i="24"/>
  <c r="Q2900" i="24"/>
  <c r="Q2898" i="24"/>
  <c r="Q2899" i="24"/>
  <c r="R2900" i="24"/>
  <c r="R2899" i="24"/>
  <c r="S2899" i="24"/>
  <c r="R2898" i="24"/>
  <c r="S2900" i="24"/>
  <c r="S2898" i="24"/>
  <c r="T2900" i="24"/>
  <c r="T2898" i="24"/>
  <c r="T2899" i="24"/>
  <c r="U2898" i="24"/>
  <c r="U2900" i="24"/>
  <c r="U2899" i="24"/>
  <c r="V2898" i="24"/>
  <c r="V2899" i="24"/>
  <c r="V2900" i="24"/>
  <c r="W2898" i="24"/>
  <c r="W2899" i="24"/>
  <c r="W2900" i="24"/>
  <c r="X2900" i="24"/>
  <c r="X2898" i="24"/>
  <c r="X2899" i="24"/>
  <c r="Y2900" i="24"/>
  <c r="Y2898" i="24"/>
  <c r="Y2899" i="24"/>
  <c r="Z2899" i="24"/>
  <c r="Z2898" i="24"/>
  <c r="Z2900" i="24"/>
  <c r="AA2898" i="24"/>
  <c r="AA2899" i="24"/>
  <c r="AA2900" i="24"/>
  <c r="AB2900" i="24"/>
  <c r="AB2898" i="24"/>
  <c r="AB2899" i="24"/>
  <c r="AC2900" i="24"/>
  <c r="AC2899" i="24"/>
  <c r="AC2898" i="24"/>
  <c r="AD2899" i="24"/>
  <c r="AD2900" i="24"/>
  <c r="AD2898" i="24"/>
  <c r="AE2898" i="24"/>
  <c r="AE2900" i="24"/>
  <c r="AE2899" i="24"/>
  <c r="AF2900" i="24"/>
  <c r="AF2898" i="24"/>
  <c r="AG2899" i="24"/>
  <c r="AF2899" i="24"/>
  <c r="AH2899" i="24"/>
  <c r="AG2898" i="24"/>
  <c r="AG2900" i="24"/>
  <c r="AH2900" i="24"/>
  <c r="AI2899" i="24"/>
  <c r="AH2898" i="24"/>
  <c r="AJ2899" i="24"/>
  <c r="AI2898" i="24"/>
  <c r="AI2900" i="24"/>
  <c r="AJ2900" i="24"/>
  <c r="AJ2898" i="24"/>
  <c r="AK2899" i="24"/>
  <c r="AK2898" i="24"/>
  <c r="AL2899" i="24"/>
  <c r="AK2900" i="24"/>
  <c r="AL2898" i="24"/>
  <c r="AL2900" i="24"/>
  <c r="AM2899" i="24"/>
  <c r="AM2898" i="24"/>
  <c r="AM2900" i="24"/>
  <c r="AN2899" i="24"/>
  <c r="AN2898" i="24"/>
  <c r="AO2899" i="24"/>
  <c r="AN2900" i="24"/>
  <c r="AO2898" i="24"/>
  <c r="AP2899" i="24"/>
  <c r="AO2900" i="24"/>
  <c r="AQ2899" i="24"/>
  <c r="AP2898" i="24"/>
  <c r="AP2900" i="24"/>
  <c r="AQ2898" i="24"/>
  <c r="AQ2900" i="24"/>
  <c r="AR2899" i="24"/>
  <c r="AR2898" i="24"/>
  <c r="AS2899" i="24"/>
  <c r="AR2900" i="24"/>
  <c r="AS2900" i="24"/>
  <c r="AS2898" i="24"/>
  <c r="AT2899" i="24"/>
  <c r="AT2898" i="24"/>
  <c r="AT2900" i="24"/>
  <c r="AU2899" i="24"/>
  <c r="AU2898" i="24"/>
  <c r="AV2899" i="24"/>
  <c r="AU2900" i="24"/>
  <c r="AV2898" i="24"/>
  <c r="AV2900" i="24"/>
  <c r="AW2899" i="24"/>
  <c r="AW2900" i="24"/>
  <c r="AX2899" i="24"/>
  <c r="AW2898" i="24"/>
  <c r="AY2899" i="24"/>
  <c r="AX2898" i="24"/>
  <c r="AX2900" i="24"/>
  <c r="AY2900" i="24"/>
  <c r="AY2898" i="24"/>
  <c r="AZ2899" i="24"/>
  <c r="AZ2898" i="24"/>
  <c r="AZ2900" i="24"/>
  <c r="BA2899" i="24"/>
  <c r="BA2900" i="24"/>
  <c r="BA2898" i="24"/>
  <c r="BB2899" i="24"/>
  <c r="BB2900" i="24"/>
  <c r="BB2898" i="24"/>
  <c r="BC2899" i="24"/>
  <c r="BC2898" i="24"/>
  <c r="O2457" i="24"/>
  <c r="P2457" i="24"/>
  <c r="Q2457" i="24"/>
  <c r="R2457" i="24"/>
  <c r="S2457" i="24"/>
  <c r="T2457" i="24"/>
  <c r="U2457" i="24"/>
  <c r="V2457" i="24"/>
  <c r="W2457" i="24"/>
  <c r="X2457" i="24"/>
  <c r="Y2457" i="24"/>
  <c r="Z2457" i="24"/>
  <c r="AB2457" i="24"/>
  <c r="AA2457" i="24"/>
  <c r="AC2457" i="24"/>
  <c r="AD2457" i="24"/>
  <c r="AE2457" i="24"/>
  <c r="AF2457" i="24"/>
  <c r="AG2457" i="24"/>
  <c r="AH2457" i="24"/>
  <c r="AI2457" i="24"/>
  <c r="AJ2457" i="24"/>
  <c r="AK2457" i="24"/>
  <c r="AL2457" i="24"/>
  <c r="AM2457" i="24"/>
  <c r="AN2457" i="24"/>
  <c r="AO2457" i="24"/>
  <c r="AP2457" i="24"/>
  <c r="AQ2457" i="24"/>
  <c r="AR2457" i="24"/>
  <c r="AS2457" i="24"/>
  <c r="AT2457" i="24"/>
  <c r="AU2457" i="24"/>
  <c r="AV2457" i="24"/>
  <c r="AW2457" i="24"/>
  <c r="AX2457" i="24"/>
  <c r="AY2457" i="24"/>
  <c r="AZ2457" i="24"/>
  <c r="BA2457" i="24"/>
  <c r="BB2457" i="24"/>
  <c r="O2068" i="24"/>
  <c r="O2067" i="24"/>
  <c r="O2066" i="24"/>
  <c r="P2066" i="24"/>
  <c r="P2067" i="24"/>
  <c r="P2068" i="24"/>
  <c r="Q2068" i="24"/>
  <c r="Q2066" i="24"/>
  <c r="Q2067" i="24"/>
  <c r="R2067" i="24"/>
  <c r="R2066" i="24"/>
  <c r="R2068" i="24"/>
  <c r="S2066" i="24"/>
  <c r="S2067" i="24"/>
  <c r="S2068" i="24"/>
  <c r="T2068" i="24"/>
  <c r="T2066" i="24"/>
  <c r="T2067" i="24"/>
  <c r="U2066" i="24"/>
  <c r="U2067" i="24"/>
  <c r="U2068" i="24"/>
  <c r="V2066" i="24"/>
  <c r="V2067" i="24"/>
  <c r="V2068" i="24"/>
  <c r="W2068" i="24"/>
  <c r="W2066" i="24"/>
  <c r="W2067" i="24"/>
  <c r="X2067" i="24"/>
  <c r="X2066" i="24"/>
  <c r="X2068" i="24"/>
  <c r="Y2066" i="24"/>
  <c r="Y2067" i="24"/>
  <c r="Y2068" i="24"/>
  <c r="Z2068" i="24"/>
  <c r="Z2066" i="24"/>
  <c r="Z2067" i="24"/>
  <c r="AA2067" i="24"/>
  <c r="AA2068" i="24"/>
  <c r="AA2066" i="24"/>
  <c r="AB2068" i="24"/>
  <c r="AB2066" i="24"/>
  <c r="AB2067" i="24"/>
  <c r="AC2068" i="24"/>
  <c r="AC2067" i="24"/>
  <c r="AC2066" i="24"/>
  <c r="AD2067" i="24"/>
  <c r="AD2068" i="24"/>
  <c r="AD2066" i="24"/>
  <c r="AE2068" i="24"/>
  <c r="AE2066" i="24"/>
  <c r="AE2067" i="24"/>
  <c r="AF2066" i="24"/>
  <c r="AF2067" i="24"/>
  <c r="AF2068" i="24"/>
  <c r="AG2066" i="24"/>
  <c r="AG2067" i="24"/>
  <c r="AG2068" i="24"/>
  <c r="AH2068" i="24"/>
  <c r="AH2066" i="24"/>
  <c r="AH2067" i="24"/>
  <c r="AI2066" i="24"/>
  <c r="AI2067" i="24"/>
  <c r="AI2068" i="24"/>
  <c r="AJ2067" i="24"/>
  <c r="AJ2068" i="24"/>
  <c r="AK2067" i="24"/>
  <c r="AJ2066" i="24"/>
  <c r="AK2068" i="24"/>
  <c r="AK2066" i="24"/>
  <c r="AL2067" i="24"/>
  <c r="AL2066" i="24"/>
  <c r="AL2068" i="24"/>
  <c r="AM2067" i="24"/>
  <c r="AM2066" i="24"/>
  <c r="AM2068" i="24"/>
  <c r="AN2067" i="24"/>
  <c r="AN2066" i="24"/>
  <c r="AO2067" i="24"/>
  <c r="AN2068" i="24"/>
  <c r="AO2066" i="24"/>
  <c r="AP2067" i="24"/>
  <c r="AO2068" i="24"/>
  <c r="AP2066" i="24"/>
  <c r="AQ2067" i="24"/>
  <c r="AP2068" i="24"/>
  <c r="AQ2066" i="24"/>
  <c r="AR2067" i="24"/>
  <c r="AQ2068" i="24"/>
  <c r="AS2067" i="24"/>
  <c r="AR2068" i="24"/>
  <c r="AR2066" i="24"/>
  <c r="AS2066" i="24"/>
  <c r="AS2068" i="24"/>
  <c r="AT2067" i="24"/>
  <c r="AT2068" i="24"/>
  <c r="AT2066" i="24"/>
  <c r="AU2067" i="24"/>
  <c r="AV2067" i="24"/>
  <c r="AU2066" i="24"/>
  <c r="AU2068" i="24"/>
  <c r="AV2068" i="24"/>
  <c r="AV2066" i="24"/>
  <c r="AW2067" i="24"/>
  <c r="AW2066" i="24"/>
  <c r="AW2068" i="24"/>
  <c r="AX2067" i="24"/>
  <c r="AX2068" i="24"/>
  <c r="AX2066" i="24"/>
  <c r="AY2067" i="24"/>
  <c r="AY2066" i="24"/>
  <c r="AY2068" i="24"/>
  <c r="AZ2067" i="24"/>
  <c r="AZ2068" i="24"/>
  <c r="AZ2066" i="24"/>
  <c r="BA2067" i="24"/>
  <c r="BA2066" i="24"/>
  <c r="BB2067" i="24"/>
  <c r="BA2068" i="24"/>
  <c r="BB2066" i="24"/>
  <c r="BC2067" i="24"/>
  <c r="BB2068" i="24"/>
  <c r="O4225" i="24"/>
  <c r="P4225" i="24"/>
  <c r="Q4225" i="24"/>
  <c r="R4225" i="24"/>
  <c r="S4225" i="24"/>
  <c r="T4225" i="24"/>
  <c r="U4225" i="24"/>
  <c r="V4225" i="24"/>
  <c r="W4225" i="24"/>
  <c r="X4225" i="24"/>
  <c r="Y4225" i="24"/>
  <c r="Z4225" i="24"/>
  <c r="AA4225" i="24"/>
  <c r="AB4225" i="24"/>
  <c r="AC4225" i="24"/>
  <c r="AD4225" i="24"/>
  <c r="AE4225" i="24"/>
  <c r="AF4225" i="24"/>
  <c r="AG4225" i="24"/>
  <c r="AH4225" i="24"/>
  <c r="AI4225" i="24"/>
  <c r="AJ4225" i="24"/>
  <c r="AK4225" i="24"/>
  <c r="AL4225" i="24"/>
  <c r="AM4225" i="24"/>
  <c r="AN4225" i="24"/>
  <c r="AO4225" i="24"/>
  <c r="AP4225" i="24"/>
  <c r="AQ4225" i="24"/>
  <c r="AR4225" i="24"/>
  <c r="AS4225" i="24"/>
  <c r="AT4225" i="24"/>
  <c r="AU4225" i="24"/>
  <c r="AV4225" i="24"/>
  <c r="AW4225" i="24"/>
  <c r="AX4225" i="24"/>
  <c r="AY4225" i="24"/>
  <c r="AZ4225" i="24"/>
  <c r="BA4225" i="24"/>
  <c r="BB4225" i="24"/>
  <c r="O1314" i="24"/>
  <c r="O1312" i="24"/>
  <c r="O1313" i="24"/>
  <c r="P1314" i="24"/>
  <c r="Q1313" i="24"/>
  <c r="P1312" i="24"/>
  <c r="P1313" i="24"/>
  <c r="Q1314" i="24"/>
  <c r="Q1312" i="24"/>
  <c r="R1314" i="24"/>
  <c r="R1312" i="24"/>
  <c r="R1313" i="24"/>
  <c r="S1313" i="24"/>
  <c r="S1312" i="24"/>
  <c r="S1314" i="24"/>
  <c r="T1314" i="24"/>
  <c r="T1313" i="24"/>
  <c r="T1312" i="24"/>
  <c r="U1312" i="24"/>
  <c r="U1313" i="24"/>
  <c r="U1314" i="24"/>
  <c r="V1312" i="24"/>
  <c r="V1314" i="24"/>
  <c r="V1313" i="24"/>
  <c r="W1314" i="24"/>
  <c r="W1312" i="24"/>
  <c r="W1313" i="24"/>
  <c r="X1313" i="24"/>
  <c r="X1312" i="24"/>
  <c r="X1314" i="24"/>
  <c r="Y1312" i="24"/>
  <c r="Y1314" i="24"/>
  <c r="Y1313" i="24"/>
  <c r="Z1312" i="24"/>
  <c r="Z1314" i="24"/>
  <c r="Z1313" i="24"/>
  <c r="AA1313" i="24"/>
  <c r="AA1314" i="24"/>
  <c r="AA1312" i="24"/>
  <c r="AB1312" i="24"/>
  <c r="AB1314" i="24"/>
  <c r="AB1313" i="24"/>
  <c r="AC1314" i="24"/>
  <c r="AC1312" i="24"/>
  <c r="AC1313" i="24"/>
  <c r="AD1314" i="24"/>
  <c r="AD1312" i="24"/>
  <c r="AD1313" i="24"/>
  <c r="AE1312" i="24"/>
  <c r="AE1313" i="24"/>
  <c r="AE1314" i="24"/>
  <c r="AF1314" i="24"/>
  <c r="AF1313" i="24"/>
  <c r="AF1312" i="24"/>
  <c r="AG1314" i="24"/>
  <c r="AG1312" i="24"/>
  <c r="AG1313" i="24"/>
  <c r="AH1314" i="24"/>
  <c r="AH1312" i="24"/>
  <c r="AH1313" i="24"/>
  <c r="AI1314" i="24"/>
  <c r="AI1312" i="24"/>
  <c r="AI1313" i="24"/>
  <c r="AJ1312" i="24"/>
  <c r="AJ1313" i="24"/>
  <c r="AJ1314" i="24"/>
  <c r="AK1314" i="24"/>
  <c r="AK1312" i="24"/>
  <c r="AK1313" i="24"/>
  <c r="AL1312" i="24"/>
  <c r="AL1313" i="24"/>
  <c r="AL1314" i="24"/>
  <c r="AM1313" i="24"/>
  <c r="AM1314" i="24"/>
  <c r="AM1312" i="24"/>
  <c r="AN1312" i="24"/>
  <c r="AN1313" i="24"/>
  <c r="AN1314" i="24"/>
  <c r="AO1314" i="24"/>
  <c r="AO1312" i="24"/>
  <c r="AO1313" i="24"/>
  <c r="AP1312" i="24"/>
  <c r="AP1313" i="24"/>
  <c r="AP1314" i="24"/>
  <c r="AQ1313" i="24"/>
  <c r="AQ1312" i="24"/>
  <c r="AQ1314" i="24"/>
  <c r="AR1313" i="24"/>
  <c r="AR1312" i="24"/>
  <c r="AR1314" i="24"/>
  <c r="AS1313" i="24"/>
  <c r="AS1314" i="24"/>
  <c r="AS1312" i="24"/>
  <c r="AT1313" i="24"/>
  <c r="AU1313" i="24"/>
  <c r="AT1314" i="24"/>
  <c r="AT1312" i="24"/>
  <c r="AU1314" i="24"/>
  <c r="AU1312" i="24"/>
  <c r="AV1313" i="24"/>
  <c r="AV1312" i="24"/>
  <c r="AW1313" i="24"/>
  <c r="AV1314" i="24"/>
  <c r="AX1313" i="24"/>
  <c r="AW1314" i="24"/>
  <c r="AW1312" i="24"/>
  <c r="AX1312" i="24"/>
  <c r="AX1314" i="24"/>
  <c r="AY1313" i="24"/>
  <c r="AY1312" i="24"/>
  <c r="AY1314" i="24"/>
  <c r="AZ1313" i="24"/>
  <c r="AZ1312" i="24"/>
  <c r="AZ1314" i="24"/>
  <c r="BA1313" i="24"/>
  <c r="BA1314" i="24"/>
  <c r="BA1312" i="24"/>
  <c r="BB1313" i="24"/>
  <c r="BB1312" i="24"/>
  <c r="BC1313" i="24"/>
  <c r="BB1314" i="24"/>
  <c r="O3055" i="24"/>
  <c r="P3055" i="24"/>
  <c r="Q3055" i="24"/>
  <c r="R3055" i="24"/>
  <c r="S3055" i="24"/>
  <c r="T3055" i="24"/>
  <c r="U3055" i="24"/>
  <c r="V3055" i="24"/>
  <c r="W3055" i="24"/>
  <c r="X3055" i="24"/>
  <c r="Y3055" i="24"/>
  <c r="Z3055" i="24"/>
  <c r="AA3055" i="24"/>
  <c r="AB3055" i="24"/>
  <c r="AC3055" i="24"/>
  <c r="AD3055" i="24"/>
  <c r="AE3055" i="24"/>
  <c r="AF3055" i="24"/>
  <c r="AG3055" i="24"/>
  <c r="AH3055" i="24"/>
  <c r="AI3055" i="24"/>
  <c r="AJ3055" i="24"/>
  <c r="AK3055" i="24"/>
  <c r="AL3055" i="24"/>
  <c r="AM3055" i="24"/>
  <c r="AO3055" i="24"/>
  <c r="AN3055" i="24"/>
  <c r="AP3055" i="24"/>
  <c r="AQ3055" i="24"/>
  <c r="AR3055" i="24"/>
  <c r="AS3055" i="24"/>
  <c r="AT3055" i="24"/>
  <c r="AU3055" i="24"/>
  <c r="AV3055" i="24"/>
  <c r="AW3055" i="24"/>
  <c r="AX3055" i="24"/>
  <c r="AY3055" i="24"/>
  <c r="AZ3055" i="24"/>
  <c r="BA3055" i="24"/>
  <c r="BB3055" i="24"/>
  <c r="BC3055" i="24"/>
  <c r="O1391" i="24"/>
  <c r="O1392" i="24"/>
  <c r="O1390" i="24"/>
  <c r="P1392" i="24"/>
  <c r="P1390" i="24"/>
  <c r="P1391" i="24"/>
  <c r="Q1391" i="24"/>
  <c r="Q1392" i="24"/>
  <c r="Q1390" i="24"/>
  <c r="R1392" i="24"/>
  <c r="S1391" i="24"/>
  <c r="R1390" i="24"/>
  <c r="R1391" i="24"/>
  <c r="S1392" i="24"/>
  <c r="S1390" i="24"/>
  <c r="T1392" i="24"/>
  <c r="T1390" i="24"/>
  <c r="T1391" i="24"/>
  <c r="U1391" i="24"/>
  <c r="U1390" i="24"/>
  <c r="U1392" i="24"/>
  <c r="V1392" i="24"/>
  <c r="V1390" i="24"/>
  <c r="V1391" i="24"/>
  <c r="W1391" i="24"/>
  <c r="W1392" i="24"/>
  <c r="W1390" i="24"/>
  <c r="X1392" i="24"/>
  <c r="X1390" i="24"/>
  <c r="X1391" i="24"/>
  <c r="Y1392" i="24"/>
  <c r="Y1390" i="24"/>
  <c r="Y1391" i="24"/>
  <c r="Z1390" i="24"/>
  <c r="Z1391" i="24"/>
  <c r="Z1392" i="24"/>
  <c r="AA1392" i="24"/>
  <c r="AA1390" i="24"/>
  <c r="AA1391" i="24"/>
  <c r="AB1390" i="24"/>
  <c r="AB1391" i="24"/>
  <c r="AB1392" i="24"/>
  <c r="AC1392" i="24"/>
  <c r="AC1390" i="24"/>
  <c r="AC1391" i="24"/>
  <c r="AD1390" i="24"/>
  <c r="AD1392" i="24"/>
  <c r="AD1391" i="24"/>
  <c r="AE1390" i="24"/>
  <c r="AE1391" i="24"/>
  <c r="AE1392" i="24"/>
  <c r="AF1392" i="24"/>
  <c r="AF1390" i="24"/>
  <c r="AF1391" i="24"/>
  <c r="AG1392" i="24"/>
  <c r="AG1390" i="24"/>
  <c r="AG1391" i="24"/>
  <c r="AH1392" i="24"/>
  <c r="AH1390" i="24"/>
  <c r="AH1391" i="24"/>
  <c r="AI1392" i="24"/>
  <c r="AI1391" i="24"/>
  <c r="AI1390" i="24"/>
  <c r="AJ1392" i="24"/>
  <c r="AJ1390" i="24"/>
  <c r="AJ1391" i="24"/>
  <c r="AK1391" i="24"/>
  <c r="AK1390" i="24"/>
  <c r="AK1392" i="24"/>
  <c r="AL1391" i="24"/>
  <c r="AL1392" i="24"/>
  <c r="AL1390" i="24"/>
  <c r="AM1391" i="24"/>
  <c r="AM1390" i="24"/>
  <c r="AM1392" i="24"/>
  <c r="AN1391" i="24"/>
  <c r="AN1390" i="24"/>
  <c r="AN1392" i="24"/>
  <c r="AO1391" i="24"/>
  <c r="AP1391" i="24"/>
  <c r="AO1390" i="24"/>
  <c r="AO1392" i="24"/>
  <c r="AP1390" i="24"/>
  <c r="AQ1391" i="24"/>
  <c r="AP1392" i="24"/>
  <c r="AQ1392" i="24"/>
  <c r="AQ1390" i="24"/>
  <c r="AR1391" i="24"/>
  <c r="AR1390" i="24"/>
  <c r="AR1392" i="24"/>
  <c r="AS1391" i="24"/>
  <c r="AT1391" i="24"/>
  <c r="AS1392" i="24"/>
  <c r="AS1390" i="24"/>
  <c r="AT1390" i="24"/>
  <c r="AT1392" i="24"/>
  <c r="AU1391" i="24"/>
  <c r="AU1390" i="24"/>
  <c r="AU1392" i="24"/>
  <c r="AV1391" i="24"/>
  <c r="AV1390" i="24"/>
  <c r="AW1391" i="24"/>
  <c r="AV1392" i="24"/>
  <c r="AW1392" i="24"/>
  <c r="AW1390" i="24"/>
  <c r="AX1391" i="24"/>
  <c r="AX1392" i="24"/>
  <c r="AY1391" i="24"/>
  <c r="AX1390" i="24"/>
  <c r="AY1392" i="24"/>
  <c r="AY1390" i="24"/>
  <c r="AZ1391" i="24"/>
  <c r="AZ1390" i="24"/>
  <c r="AZ1392" i="24"/>
  <c r="BA1391" i="24"/>
  <c r="BA1392" i="24"/>
  <c r="BA1390" i="24"/>
  <c r="BB1391" i="24"/>
  <c r="BB1390" i="24"/>
  <c r="BB1392" i="24"/>
  <c r="BC1391" i="24"/>
  <c r="BC1392" i="24"/>
  <c r="O2248" i="24"/>
  <c r="O2249" i="24"/>
  <c r="O2250" i="24"/>
  <c r="P2249" i="24"/>
  <c r="P2248" i="24"/>
  <c r="P2250" i="24"/>
  <c r="Q2250" i="24"/>
  <c r="Q2248" i="24"/>
  <c r="Q2249" i="24"/>
  <c r="R2250" i="24"/>
  <c r="R2248" i="24"/>
  <c r="R2249" i="24"/>
  <c r="S2250" i="24"/>
  <c r="S2248" i="24"/>
  <c r="S2249" i="24"/>
  <c r="T2250" i="24"/>
  <c r="T2248" i="24"/>
  <c r="T2249" i="24"/>
  <c r="U2250" i="24"/>
  <c r="U2248" i="24"/>
  <c r="U2249" i="24"/>
  <c r="V2250" i="24"/>
  <c r="V2248" i="24"/>
  <c r="V2249" i="24"/>
  <c r="W2250" i="24"/>
  <c r="W2248" i="24"/>
  <c r="W2249" i="24"/>
  <c r="X2249" i="24"/>
  <c r="X2250" i="24"/>
  <c r="X2248" i="24"/>
  <c r="Y2249" i="24"/>
  <c r="Y2250" i="24"/>
  <c r="Y2248" i="24"/>
  <c r="Z2249" i="24"/>
  <c r="Z2248" i="24"/>
  <c r="Z2250" i="24"/>
  <c r="AA2250" i="24"/>
  <c r="AA2248" i="24"/>
  <c r="AA2249" i="24"/>
  <c r="AB2248" i="24"/>
  <c r="AB2249" i="24"/>
  <c r="AB2250" i="24"/>
  <c r="AC2250" i="24"/>
  <c r="AC2248" i="24"/>
  <c r="AC2249" i="24"/>
  <c r="AD2250" i="24"/>
  <c r="AD2248" i="24"/>
  <c r="AD2249" i="24"/>
  <c r="AE2250" i="24"/>
  <c r="AE2248" i="24"/>
  <c r="AE2249" i="24"/>
  <c r="AF2250" i="24"/>
  <c r="AF2248" i="24"/>
  <c r="AF2249" i="24"/>
  <c r="AG2248" i="24"/>
  <c r="AG2249" i="24"/>
  <c r="AG2250" i="24"/>
  <c r="AH2250" i="24"/>
  <c r="AH2248" i="24"/>
  <c r="AH2249" i="24"/>
  <c r="AI2249" i="24"/>
  <c r="AJ2249" i="24"/>
  <c r="AI2250" i="24"/>
  <c r="AI2248" i="24"/>
  <c r="AJ2250" i="24"/>
  <c r="AK2249" i="24"/>
  <c r="AJ2248" i="24"/>
  <c r="AK2250" i="24"/>
  <c r="AL2249" i="24"/>
  <c r="AK2248" i="24"/>
  <c r="AL2250" i="24"/>
  <c r="AL2248" i="24"/>
  <c r="AM2249" i="24"/>
  <c r="AM2248" i="24"/>
  <c r="AM2250" i="24"/>
  <c r="AN2249" i="24"/>
  <c r="AO2249" i="24"/>
  <c r="AN2250" i="24"/>
  <c r="AN2248" i="24"/>
  <c r="AO2248" i="24"/>
  <c r="AO2250" i="24"/>
  <c r="AP2249" i="24"/>
  <c r="AQ2249" i="24"/>
  <c r="AP2250" i="24"/>
  <c r="AP2248" i="24"/>
  <c r="AQ2248" i="24"/>
  <c r="AQ2250" i="24"/>
  <c r="AR2249" i="24"/>
  <c r="AR2248" i="24"/>
  <c r="AR2250" i="24"/>
  <c r="AS2249" i="24"/>
  <c r="AS2248" i="24"/>
  <c r="AT2249" i="24"/>
  <c r="AS2250" i="24"/>
  <c r="AU2249" i="24"/>
  <c r="AT2250" i="24"/>
  <c r="AT2248" i="24"/>
  <c r="AU2248" i="24"/>
  <c r="AV2249" i="24"/>
  <c r="AU2250" i="24"/>
  <c r="AV2248" i="24"/>
  <c r="AV2250" i="24"/>
  <c r="AW2249" i="24"/>
  <c r="AW2250" i="24"/>
  <c r="AX2249" i="24"/>
  <c r="AW2248" i="24"/>
  <c r="AX2250" i="24"/>
  <c r="AX2248" i="24"/>
  <c r="AY2249" i="24"/>
  <c r="AY2250" i="24"/>
  <c r="AZ2249" i="24"/>
  <c r="AY2248" i="24"/>
  <c r="AZ2250" i="24"/>
  <c r="AZ2248" i="24"/>
  <c r="BA2249" i="24"/>
  <c r="BB2249" i="24"/>
  <c r="BA2250" i="24"/>
  <c r="BA2248" i="24"/>
  <c r="BB2250" i="24"/>
  <c r="BC2249" i="24"/>
  <c r="BB2248" i="24"/>
  <c r="O3080" i="24"/>
  <c r="O3081" i="24"/>
  <c r="O3082" i="24"/>
  <c r="P3081" i="24"/>
  <c r="P3080" i="24"/>
  <c r="P3082" i="24"/>
  <c r="Q3082" i="24"/>
  <c r="Q3080" i="24"/>
  <c r="Q3081" i="24"/>
  <c r="R3080" i="24"/>
  <c r="R3081" i="24"/>
  <c r="R3082" i="24"/>
  <c r="S3081" i="24"/>
  <c r="S3080" i="24"/>
  <c r="S3082" i="24"/>
  <c r="T3081" i="24"/>
  <c r="T3082" i="24"/>
  <c r="T3080" i="24"/>
  <c r="U3080" i="24"/>
  <c r="U3081" i="24"/>
  <c r="U3082" i="24"/>
  <c r="V3081" i="24"/>
  <c r="V3082" i="24"/>
  <c r="V3080" i="24"/>
  <c r="W3081" i="24"/>
  <c r="W3082" i="24"/>
  <c r="W3080" i="24"/>
  <c r="X3081" i="24"/>
  <c r="X3082" i="24"/>
  <c r="X3080" i="24"/>
  <c r="Y3082" i="24"/>
  <c r="Y3081" i="24"/>
  <c r="Y3080" i="24"/>
  <c r="Z3082" i="24"/>
  <c r="Z3081" i="24"/>
  <c r="Z3080" i="24"/>
  <c r="AA3081" i="24"/>
  <c r="AA3082" i="24"/>
  <c r="AA3080" i="24"/>
  <c r="AC3081" i="24"/>
  <c r="AB3082" i="24"/>
  <c r="AB3080" i="24"/>
  <c r="AB3081" i="24"/>
  <c r="AC3080" i="24"/>
  <c r="AC3082" i="24"/>
  <c r="AD3081" i="24"/>
  <c r="AD3082" i="24"/>
  <c r="AD3080" i="24"/>
  <c r="AE3081" i="24"/>
  <c r="AF3081" i="24"/>
  <c r="AE3080" i="24"/>
  <c r="AE3082" i="24"/>
  <c r="AF3082" i="24"/>
  <c r="AF3080" i="24"/>
  <c r="AG3081" i="24"/>
  <c r="AG3080" i="24"/>
  <c r="AG3082" i="24"/>
  <c r="AH3081" i="24"/>
  <c r="AH3082" i="24"/>
  <c r="AI3081" i="24"/>
  <c r="AH3080" i="24"/>
  <c r="AI3080" i="24"/>
  <c r="AJ3081" i="24"/>
  <c r="AI3082" i="24"/>
  <c r="AJ3080" i="24"/>
  <c r="AJ3082" i="24"/>
  <c r="AK3081" i="24"/>
  <c r="AK3082" i="24"/>
  <c r="AL3081" i="24"/>
  <c r="AK3080" i="24"/>
  <c r="AL3080" i="24"/>
  <c r="AL3082" i="24"/>
  <c r="AM3081" i="24"/>
  <c r="AM3080" i="24"/>
  <c r="AM3082" i="24"/>
  <c r="AN3081" i="24"/>
  <c r="AN3080" i="24"/>
  <c r="AN3082" i="24"/>
  <c r="AO3081" i="24"/>
  <c r="AP3081" i="24"/>
  <c r="AO3082" i="24"/>
  <c r="AO3080" i="24"/>
  <c r="AP3080" i="24"/>
  <c r="AP3082" i="24"/>
  <c r="AQ3081" i="24"/>
  <c r="AQ3080" i="24"/>
  <c r="AQ3082" i="24"/>
  <c r="AR3081" i="24"/>
  <c r="AR3080" i="24"/>
  <c r="AS3081" i="24"/>
  <c r="AR3082" i="24"/>
  <c r="AS3080" i="24"/>
  <c r="AT3081" i="24"/>
  <c r="AS3082" i="24"/>
  <c r="AU3081" i="24"/>
  <c r="AT3082" i="24"/>
  <c r="AT3080" i="24"/>
  <c r="AU3080" i="24"/>
  <c r="AU3082" i="24"/>
  <c r="AV3081" i="24"/>
  <c r="AV3080" i="24"/>
  <c r="AW3081" i="24"/>
  <c r="AV3082" i="24"/>
  <c r="AW3082" i="24"/>
  <c r="AX3081" i="24"/>
  <c r="AW3080" i="24"/>
  <c r="AX3080" i="24"/>
  <c r="AX3082" i="24"/>
  <c r="AY3081" i="24"/>
  <c r="AY3080" i="24"/>
  <c r="AY3082" i="24"/>
  <c r="AZ3081" i="24"/>
  <c r="AZ3080" i="24"/>
  <c r="AZ3082" i="24"/>
  <c r="BA3081" i="24"/>
  <c r="BA3080" i="24"/>
  <c r="BB3081" i="24"/>
  <c r="BA3082" i="24"/>
  <c r="BB3080" i="24"/>
  <c r="BC3081" i="24"/>
  <c r="BB3082" i="24"/>
  <c r="BC3080" i="24"/>
  <c r="O4460" i="24"/>
  <c r="O4458" i="24"/>
  <c r="O4459" i="24"/>
  <c r="P4458" i="24"/>
  <c r="P4460" i="24"/>
  <c r="P4459" i="24"/>
  <c r="Q4459" i="24"/>
  <c r="Q4458" i="24"/>
  <c r="Q4460" i="24"/>
  <c r="R4460" i="24"/>
  <c r="R4458" i="24"/>
  <c r="R4459" i="24"/>
  <c r="S4460" i="24"/>
  <c r="S4458" i="24"/>
  <c r="S4459" i="24"/>
  <c r="T4460" i="24"/>
  <c r="T4459" i="24"/>
  <c r="T4458" i="24"/>
  <c r="U4460" i="24"/>
  <c r="U4458" i="24"/>
  <c r="U4459" i="24"/>
  <c r="V4460" i="24"/>
  <c r="V4458" i="24"/>
  <c r="V4459" i="24"/>
  <c r="W4458" i="24"/>
  <c r="W4460" i="24"/>
  <c r="W4459" i="24"/>
  <c r="X4458" i="24"/>
  <c r="X4459" i="24"/>
  <c r="X4460" i="24"/>
  <c r="Y4458" i="24"/>
  <c r="Y4459" i="24"/>
  <c r="Y4460" i="24"/>
  <c r="Z4460" i="24"/>
  <c r="Z4458" i="24"/>
  <c r="Z4459" i="24"/>
  <c r="AA4460" i="24"/>
  <c r="AA4458" i="24"/>
  <c r="AA4459" i="24"/>
  <c r="AB4459" i="24"/>
  <c r="AB4460" i="24"/>
  <c r="AB4458" i="24"/>
  <c r="AC4460" i="24"/>
  <c r="AC4459" i="24"/>
  <c r="AC4458" i="24"/>
  <c r="AD4460" i="24"/>
  <c r="AD4458" i="24"/>
  <c r="AD4459" i="24"/>
  <c r="AE4458" i="24"/>
  <c r="AE4459" i="24"/>
  <c r="AE4460" i="24"/>
  <c r="AF4460" i="24"/>
  <c r="AF4458" i="24"/>
  <c r="AF4459" i="24"/>
  <c r="AG4459" i="24"/>
  <c r="AG4460" i="24"/>
  <c r="AG4458" i="24"/>
  <c r="AH4460" i="24"/>
  <c r="AH4458" i="24"/>
  <c r="AH4459" i="24"/>
  <c r="AI4459" i="24"/>
  <c r="AI4460" i="24"/>
  <c r="AI4458" i="24"/>
  <c r="AJ4458" i="24"/>
  <c r="AJ4460" i="24"/>
  <c r="AJ4459" i="24"/>
  <c r="AK4460" i="24"/>
  <c r="AK4458" i="24"/>
  <c r="AK4459" i="24"/>
  <c r="AL4459" i="24"/>
  <c r="AM4459" i="24"/>
  <c r="AL4460" i="24"/>
  <c r="AL4458" i="24"/>
  <c r="AN4459" i="24"/>
  <c r="AM4460" i="24"/>
  <c r="AM4458" i="24"/>
  <c r="AN4458" i="24"/>
  <c r="AN4460" i="24"/>
  <c r="AO4459" i="24"/>
  <c r="AP4459" i="24"/>
  <c r="AO4460" i="24"/>
  <c r="AO4458" i="24"/>
  <c r="AP4460" i="24"/>
  <c r="AQ4459" i="24"/>
  <c r="AP4458" i="24"/>
  <c r="AQ4458" i="24"/>
  <c r="AQ4460" i="24"/>
  <c r="AR4459" i="24"/>
  <c r="AR4460" i="24"/>
  <c r="AS4459" i="24"/>
  <c r="AR4458" i="24"/>
  <c r="AS4460" i="24"/>
  <c r="AT4459" i="24"/>
  <c r="AS4458" i="24"/>
  <c r="AU4459" i="24"/>
  <c r="AT4458" i="24"/>
  <c r="AT4460" i="24"/>
  <c r="AU4458" i="24"/>
  <c r="AV4459" i="24"/>
  <c r="AU4460" i="24"/>
  <c r="AV4458" i="24"/>
  <c r="AV4460" i="24"/>
  <c r="AW4459" i="24"/>
  <c r="AW4458" i="24"/>
  <c r="AX4459" i="24"/>
  <c r="AW4460" i="24"/>
  <c r="AY4459" i="24"/>
  <c r="AX4458" i="24"/>
  <c r="AX4460" i="24"/>
  <c r="AY4458" i="24"/>
  <c r="AY4460" i="24"/>
  <c r="AZ4459" i="24"/>
  <c r="AZ4458" i="24"/>
  <c r="AZ4460" i="24"/>
  <c r="BA4459" i="24"/>
  <c r="BB4459" i="24"/>
  <c r="BA4458" i="24"/>
  <c r="BA4460" i="24"/>
  <c r="BB4460" i="24"/>
  <c r="BC4459" i="24"/>
  <c r="BB4458" i="24"/>
  <c r="O2848" i="24"/>
  <c r="O2846" i="24"/>
  <c r="O2847" i="24"/>
  <c r="P2846" i="24"/>
  <c r="P2848" i="24"/>
  <c r="P2847" i="24"/>
  <c r="Q2847" i="24"/>
  <c r="Q2846" i="24"/>
  <c r="Q2848" i="24"/>
  <c r="R2848" i="24"/>
  <c r="R2846" i="24"/>
  <c r="R2847" i="24"/>
  <c r="S2847" i="24"/>
  <c r="S2846" i="24"/>
  <c r="S2848" i="24"/>
  <c r="T2848" i="24"/>
  <c r="T2846" i="24"/>
  <c r="T2847" i="24"/>
  <c r="U2847" i="24"/>
  <c r="U2846" i="24"/>
  <c r="U2848" i="24"/>
  <c r="V2848" i="24"/>
  <c r="V2846" i="24"/>
  <c r="V2847" i="24"/>
  <c r="W2848" i="24"/>
  <c r="W2846" i="24"/>
  <c r="W2847" i="24"/>
  <c r="X2846" i="24"/>
  <c r="X2847" i="24"/>
  <c r="X2848" i="24"/>
  <c r="Y2847" i="24"/>
  <c r="Y2848" i="24"/>
  <c r="Y2846" i="24"/>
  <c r="Z2847" i="24"/>
  <c r="Z2848" i="24"/>
  <c r="Z2846" i="24"/>
  <c r="AA2846" i="24"/>
  <c r="AA2847" i="24"/>
  <c r="AA2848" i="24"/>
  <c r="AB2848" i="24"/>
  <c r="AB2846" i="24"/>
  <c r="AB2847" i="24"/>
  <c r="AC2848" i="24"/>
  <c r="AC2846" i="24"/>
  <c r="AC2847" i="24"/>
  <c r="AD2847" i="24"/>
  <c r="AD2848" i="24"/>
  <c r="AD2846" i="24"/>
  <c r="AE2846" i="24"/>
  <c r="AE2847" i="24"/>
  <c r="AE2848" i="24"/>
  <c r="AF2848" i="24"/>
  <c r="AF2847" i="24"/>
  <c r="AF2846" i="24"/>
  <c r="AG2848" i="24"/>
  <c r="AG2846" i="24"/>
  <c r="AG2847" i="24"/>
  <c r="AH2846" i="24"/>
  <c r="AH2847" i="24"/>
  <c r="AH2848" i="24"/>
  <c r="AI2848" i="24"/>
  <c r="AI2847" i="24"/>
  <c r="AI2846" i="24"/>
  <c r="AJ2848" i="24"/>
  <c r="AJ2846" i="24"/>
  <c r="AJ2847" i="24"/>
  <c r="AK2847" i="24"/>
  <c r="AK2848" i="24"/>
  <c r="AL2847" i="24"/>
  <c r="AK2846" i="24"/>
  <c r="AL2846" i="24"/>
  <c r="AL2848" i="24"/>
  <c r="AM2846" i="24"/>
  <c r="AM2848" i="24"/>
  <c r="AM2847" i="24"/>
  <c r="AN2846" i="24"/>
  <c r="AN2847" i="24"/>
  <c r="AN2848" i="24"/>
  <c r="AO2848" i="24"/>
  <c r="AO2846" i="24"/>
  <c r="AO2847" i="24"/>
  <c r="AP2847" i="24"/>
  <c r="AP2846" i="24"/>
  <c r="AP2848" i="24"/>
  <c r="AQ2848" i="24"/>
  <c r="AQ2846" i="24"/>
  <c r="AR2847" i="24"/>
  <c r="AQ2847" i="24"/>
  <c r="AR2846" i="24"/>
  <c r="AR2848" i="24"/>
  <c r="AS2846" i="24"/>
  <c r="AS2848" i="24"/>
  <c r="AS2847" i="24"/>
  <c r="AT2848" i="24"/>
  <c r="AT2847" i="24"/>
  <c r="AT2846" i="24"/>
  <c r="AU2846" i="24"/>
  <c r="AU2847" i="24"/>
  <c r="AU2848" i="24"/>
  <c r="AV2848" i="24"/>
  <c r="AV2846" i="24"/>
  <c r="AV2847" i="24"/>
  <c r="AW2847" i="24"/>
  <c r="AW2848" i="24"/>
  <c r="AW2846" i="24"/>
  <c r="AX2847" i="24"/>
  <c r="AX2848" i="24"/>
  <c r="AY2847" i="24"/>
  <c r="AX2846" i="24"/>
  <c r="AY2848" i="24"/>
  <c r="AY2846" i="24"/>
  <c r="AZ2847" i="24"/>
  <c r="AZ2846" i="24"/>
  <c r="AZ2848" i="24"/>
  <c r="BA2847" i="24"/>
  <c r="BA2846" i="24"/>
  <c r="BB2847" i="24"/>
  <c r="BA2848" i="24"/>
  <c r="BB2848" i="24"/>
  <c r="BB2846" i="24"/>
  <c r="BC2847" i="24"/>
  <c r="BC2846" i="24"/>
  <c r="P4615" i="24"/>
  <c r="O4614" i="24"/>
  <c r="O4615" i="24"/>
  <c r="O4616" i="24"/>
  <c r="P4614" i="24"/>
  <c r="P4616" i="24"/>
  <c r="Q4614" i="24"/>
  <c r="Q4615" i="24"/>
  <c r="Q4616" i="24"/>
  <c r="R4616" i="24"/>
  <c r="R4615" i="24"/>
  <c r="S4615" i="24"/>
  <c r="R4614" i="24"/>
  <c r="S4614" i="24"/>
  <c r="S4616" i="24"/>
  <c r="T4616" i="24"/>
  <c r="T4614" i="24"/>
  <c r="U4615" i="24"/>
  <c r="T4615" i="24"/>
  <c r="U4616" i="24"/>
  <c r="U4614" i="24"/>
  <c r="V4616" i="24"/>
  <c r="V4614" i="24"/>
  <c r="V4615" i="24"/>
  <c r="W4614" i="24"/>
  <c r="W4615" i="24"/>
  <c r="W4616" i="24"/>
  <c r="X4614" i="24"/>
  <c r="X4615" i="24"/>
  <c r="X4616" i="24"/>
  <c r="Y4616" i="24"/>
  <c r="Y4614" i="24"/>
  <c r="Y4615" i="24"/>
  <c r="Z4614" i="24"/>
  <c r="Z4616" i="24"/>
  <c r="Z4615" i="24"/>
  <c r="AA4614" i="24"/>
  <c r="AA4616" i="24"/>
  <c r="AA4615" i="24"/>
  <c r="AB4614" i="24"/>
  <c r="AB4615" i="24"/>
  <c r="AB4616" i="24"/>
  <c r="AC4615" i="24"/>
  <c r="AC4616" i="24"/>
  <c r="AC4614" i="24"/>
  <c r="AD4614" i="24"/>
  <c r="AD4616" i="24"/>
  <c r="AD4615" i="24"/>
  <c r="AE4616" i="24"/>
  <c r="AE4615" i="24"/>
  <c r="AE4614" i="24"/>
  <c r="AF4616" i="24"/>
  <c r="AF4614" i="24"/>
  <c r="AF4615" i="24"/>
  <c r="AG4615" i="24"/>
  <c r="AG4616" i="24"/>
  <c r="AG4614" i="24"/>
  <c r="AH4615" i="24"/>
  <c r="AH4616" i="24"/>
  <c r="AH4614" i="24"/>
  <c r="AI4614" i="24"/>
  <c r="AI4615" i="24"/>
  <c r="AI4616" i="24"/>
  <c r="AJ4614" i="24"/>
  <c r="AJ4615" i="24"/>
  <c r="AJ4616" i="24"/>
  <c r="AK4614" i="24"/>
  <c r="AK4615" i="24"/>
  <c r="AK4616" i="24"/>
  <c r="AL4614" i="24"/>
  <c r="AL4616" i="24"/>
  <c r="AL4615" i="24"/>
  <c r="AM4615" i="24"/>
  <c r="AM4614" i="24"/>
  <c r="AM4616" i="24"/>
  <c r="AN4614" i="24"/>
  <c r="AN4616" i="24"/>
  <c r="AN4615" i="24"/>
  <c r="AO4615" i="24"/>
  <c r="AO4616" i="24"/>
  <c r="AO4614" i="24"/>
  <c r="AP4616" i="24"/>
  <c r="AP4614" i="24"/>
  <c r="AP4615" i="24"/>
  <c r="AQ4615" i="24"/>
  <c r="AQ4614" i="24"/>
  <c r="AQ4616" i="24"/>
  <c r="AR4614" i="24"/>
  <c r="AR4615" i="24"/>
  <c r="AR4616" i="24"/>
  <c r="AS4616" i="24"/>
  <c r="AS4614" i="24"/>
  <c r="AS4615" i="24"/>
  <c r="AT4614" i="24"/>
  <c r="AT4616" i="24"/>
  <c r="AT4615" i="24"/>
  <c r="AU4614" i="24"/>
  <c r="AU4615" i="24"/>
  <c r="AU4616" i="24"/>
  <c r="AV4615" i="24"/>
  <c r="AV4616" i="24"/>
  <c r="AV4614" i="24"/>
  <c r="AX4615" i="24"/>
  <c r="AW4616" i="24"/>
  <c r="AW4614" i="24"/>
  <c r="AW4615" i="24"/>
  <c r="AX4614" i="24"/>
  <c r="AY4615" i="24"/>
  <c r="AX4616" i="24"/>
  <c r="AY4614" i="24"/>
  <c r="AZ4615" i="24"/>
  <c r="AY4616" i="24"/>
  <c r="AZ4614" i="24"/>
  <c r="AZ4616" i="24"/>
  <c r="BA4615" i="24"/>
  <c r="BA4614" i="24"/>
  <c r="BA4616" i="24"/>
  <c r="BB4615" i="24"/>
  <c r="BB4614" i="24"/>
  <c r="BC4615" i="24"/>
  <c r="BB4616" i="24"/>
  <c r="BC4614" i="24"/>
  <c r="O3758" i="24"/>
  <c r="O3756" i="24"/>
  <c r="O3757" i="24"/>
  <c r="P3756" i="24"/>
  <c r="P3757" i="24"/>
  <c r="P3758" i="24"/>
  <c r="Q3756" i="24"/>
  <c r="Q3758" i="24"/>
  <c r="Q3757" i="24"/>
  <c r="R3758" i="24"/>
  <c r="R3757" i="24"/>
  <c r="R3756" i="24"/>
  <c r="S3758" i="24"/>
  <c r="S3756" i="24"/>
  <c r="S3757" i="24"/>
  <c r="T3756" i="24"/>
  <c r="T3757" i="24"/>
  <c r="T3758" i="24"/>
  <c r="U3757" i="24"/>
  <c r="U3758" i="24"/>
  <c r="U3756" i="24"/>
  <c r="V3758" i="24"/>
  <c r="V3756" i="24"/>
  <c r="V3757" i="24"/>
  <c r="W3758" i="24"/>
  <c r="W3756" i="24"/>
  <c r="W3757" i="24"/>
  <c r="X3758" i="24"/>
  <c r="X3756" i="24"/>
  <c r="X3757" i="24"/>
  <c r="Y3758" i="24"/>
  <c r="Y3757" i="24"/>
  <c r="Z3757" i="24"/>
  <c r="Y3756" i="24"/>
  <c r="Z3758" i="24"/>
  <c r="Z3756" i="24"/>
  <c r="AA3756" i="24"/>
  <c r="AA3758" i="24"/>
  <c r="AA3757" i="24"/>
  <c r="AB3758" i="24"/>
  <c r="AB3756" i="24"/>
  <c r="AB3757" i="24"/>
  <c r="AC3758" i="24"/>
  <c r="AC3757" i="24"/>
  <c r="AC3756" i="24"/>
  <c r="AD3758" i="24"/>
  <c r="AD3756" i="24"/>
  <c r="AD3757" i="24"/>
  <c r="AE3756" i="24"/>
  <c r="AE3757" i="24"/>
  <c r="AE3758" i="24"/>
  <c r="AF3758" i="24"/>
  <c r="AF3756" i="24"/>
  <c r="AF3757" i="24"/>
  <c r="AG3758" i="24"/>
  <c r="AG3756" i="24"/>
  <c r="AG3757" i="24"/>
  <c r="AH3758" i="24"/>
  <c r="AH3756" i="24"/>
  <c r="AH3757" i="24"/>
  <c r="AI3756" i="24"/>
  <c r="AI3757" i="24"/>
  <c r="AI3758" i="24"/>
  <c r="AJ3756" i="24"/>
  <c r="AJ3758" i="24"/>
  <c r="AJ3757" i="24"/>
  <c r="AK3757" i="24"/>
  <c r="AK3758" i="24"/>
  <c r="AK3756" i="24"/>
  <c r="AL3758" i="24"/>
  <c r="AL3756" i="24"/>
  <c r="AL3757" i="24"/>
  <c r="AM3756" i="24"/>
  <c r="AM3757" i="24"/>
  <c r="AM3758" i="24"/>
  <c r="AN3758" i="24"/>
  <c r="AN3756" i="24"/>
  <c r="AN3757" i="24"/>
  <c r="AO3757" i="24"/>
  <c r="AO3758" i="24"/>
  <c r="AO3756" i="24"/>
  <c r="AP3756" i="24"/>
  <c r="AP3757" i="24"/>
  <c r="AP3758" i="24"/>
  <c r="AQ3758" i="24"/>
  <c r="AQ3757" i="24"/>
  <c r="AQ3756" i="24"/>
  <c r="AR3756" i="24"/>
  <c r="AR3757" i="24"/>
  <c r="AS3757" i="24"/>
  <c r="AR3758" i="24"/>
  <c r="AS3758" i="24"/>
  <c r="AS3756" i="24"/>
  <c r="AT3757" i="24"/>
  <c r="AT3758" i="24"/>
  <c r="AU3757" i="24"/>
  <c r="AT3756" i="24"/>
  <c r="AU3756" i="24"/>
  <c r="AU3758" i="24"/>
  <c r="AV3757" i="24"/>
  <c r="AV3756" i="24"/>
  <c r="AW3757" i="24"/>
  <c r="AV3758" i="24"/>
  <c r="AX3757" i="24"/>
  <c r="AW3756" i="24"/>
  <c r="AW3758" i="24"/>
  <c r="AX3756" i="24"/>
  <c r="AX3758" i="24"/>
  <c r="AY3757" i="24"/>
  <c r="AY3756" i="24"/>
  <c r="AZ3757" i="24"/>
  <c r="AY3758" i="24"/>
  <c r="BA3757" i="24"/>
  <c r="AZ3756" i="24"/>
  <c r="AZ3758" i="24"/>
  <c r="BA3756" i="24"/>
  <c r="BB3757" i="24"/>
  <c r="BA3758" i="24"/>
  <c r="BB3758" i="24"/>
  <c r="BC3757" i="24"/>
  <c r="BB3756" i="24"/>
  <c r="O4589" i="24"/>
  <c r="P4589" i="24"/>
  <c r="Q4589" i="24"/>
  <c r="R4589" i="24"/>
  <c r="S4589" i="24"/>
  <c r="T4589" i="24"/>
  <c r="U4589" i="24"/>
  <c r="V4589" i="24"/>
  <c r="W4589" i="24"/>
  <c r="X4589" i="24"/>
  <c r="Y4589" i="24"/>
  <c r="Z4589" i="24"/>
  <c r="AA4589" i="24"/>
  <c r="AB4589" i="24"/>
  <c r="AC4589" i="24"/>
  <c r="AD4589" i="24"/>
  <c r="AE4589" i="24"/>
  <c r="AF4589" i="24"/>
  <c r="AG4589" i="24"/>
  <c r="AH4589" i="24"/>
  <c r="AI4589" i="24"/>
  <c r="AJ4589" i="24"/>
  <c r="AK4589" i="24"/>
  <c r="AL4589" i="24"/>
  <c r="AM4589" i="24"/>
  <c r="AN4589" i="24"/>
  <c r="AO4589" i="24"/>
  <c r="AP4589" i="24"/>
  <c r="AQ4589" i="24"/>
  <c r="AR4589" i="24"/>
  <c r="AS4589" i="24"/>
  <c r="AT4589" i="24"/>
  <c r="AU4589" i="24"/>
  <c r="AV4589" i="24"/>
  <c r="AW4589" i="24"/>
  <c r="AX4589" i="24"/>
  <c r="AY4589" i="24"/>
  <c r="AZ4589" i="24"/>
  <c r="BA4589" i="24"/>
  <c r="BB4589" i="24"/>
  <c r="O4043" i="24"/>
  <c r="P4043" i="24"/>
  <c r="Q4043" i="24"/>
  <c r="R4043" i="24"/>
  <c r="S4043" i="24"/>
  <c r="T4043" i="24"/>
  <c r="U4043" i="24"/>
  <c r="V4043" i="24"/>
  <c r="W4043" i="24"/>
  <c r="X4043" i="24"/>
  <c r="Y4043" i="24"/>
  <c r="Z4043" i="24"/>
  <c r="AA4043" i="24"/>
  <c r="AB4043" i="24"/>
  <c r="AC4043" i="24"/>
  <c r="AD4043" i="24"/>
  <c r="AE4043" i="24"/>
  <c r="AF4043" i="24"/>
  <c r="AG4043" i="24"/>
  <c r="AH4043" i="24"/>
  <c r="AI4043" i="24"/>
  <c r="AJ4043" i="24"/>
  <c r="AK4043" i="24"/>
  <c r="AL4043" i="24"/>
  <c r="AM4043" i="24"/>
  <c r="AN4043" i="24"/>
  <c r="AO4043" i="24"/>
  <c r="AP4043" i="24"/>
  <c r="AQ4043" i="24"/>
  <c r="AR4043" i="24"/>
  <c r="AS4043" i="24"/>
  <c r="AT4043" i="24"/>
  <c r="AU4043" i="24"/>
  <c r="AV4043" i="24"/>
  <c r="AW4043" i="24"/>
  <c r="AX4043" i="24"/>
  <c r="AY4043" i="24"/>
  <c r="AZ4043" i="24"/>
  <c r="BA4043" i="24"/>
  <c r="BB4043" i="24"/>
  <c r="O2535" i="24"/>
  <c r="O2536" i="24"/>
  <c r="O2534" i="24"/>
  <c r="P2534" i="24"/>
  <c r="P2535" i="24"/>
  <c r="P2536" i="24"/>
  <c r="Q2536" i="24"/>
  <c r="Q2535" i="24"/>
  <c r="Q2534" i="24"/>
  <c r="R2536" i="24"/>
  <c r="R2534" i="24"/>
  <c r="R2535" i="24"/>
  <c r="S2534" i="24"/>
  <c r="S2535" i="24"/>
  <c r="S2536" i="24"/>
  <c r="T2536" i="24"/>
  <c r="T2534" i="24"/>
  <c r="T2535" i="24"/>
  <c r="U2534" i="24"/>
  <c r="U2535" i="24"/>
  <c r="U2536" i="24"/>
  <c r="V2534" i="24"/>
  <c r="V2535" i="24"/>
  <c r="V2536" i="24"/>
  <c r="W2535" i="24"/>
  <c r="W2534" i="24"/>
  <c r="W2536" i="24"/>
  <c r="X2535" i="24"/>
  <c r="X2536" i="24"/>
  <c r="X2534" i="24"/>
  <c r="Y2534" i="24"/>
  <c r="Y2535" i="24"/>
  <c r="Y2536" i="24"/>
  <c r="Z2535" i="24"/>
  <c r="Z2536" i="24"/>
  <c r="Z2534" i="24"/>
  <c r="AA2536" i="24"/>
  <c r="AA2534" i="24"/>
  <c r="AA2535" i="24"/>
  <c r="AB2534" i="24"/>
  <c r="AB2535" i="24"/>
  <c r="AB2536" i="24"/>
  <c r="AC2536" i="24"/>
  <c r="AC2534" i="24"/>
  <c r="AC2535" i="24"/>
  <c r="AD2534" i="24"/>
  <c r="AD2535" i="24"/>
  <c r="AD2536" i="24"/>
  <c r="AE2536" i="24"/>
  <c r="AE2535" i="24"/>
  <c r="AE2534" i="24"/>
  <c r="AF2536" i="24"/>
  <c r="AF2534" i="24"/>
  <c r="AF2535" i="24"/>
  <c r="AG2536" i="24"/>
  <c r="AG2534" i="24"/>
  <c r="AG2535" i="24"/>
  <c r="AH2535" i="24"/>
  <c r="AH2536" i="24"/>
  <c r="AH2534" i="24"/>
  <c r="AI2536" i="24"/>
  <c r="AI2534" i="24"/>
  <c r="AI2535" i="24"/>
  <c r="AJ2536" i="24"/>
  <c r="AJ2534" i="24"/>
  <c r="AJ2535" i="24"/>
  <c r="AK2534" i="24"/>
  <c r="AK2535" i="24"/>
  <c r="AK2536" i="24"/>
  <c r="AL2535" i="24"/>
  <c r="AL2536" i="24"/>
  <c r="AL2534" i="24"/>
  <c r="AM2536" i="24"/>
  <c r="AM2534" i="24"/>
  <c r="AM2535" i="24"/>
  <c r="AN2534" i="24"/>
  <c r="AN2535" i="24"/>
  <c r="AN2536" i="24"/>
  <c r="AO2536" i="24"/>
  <c r="AO2534" i="24"/>
  <c r="AO2535" i="24"/>
  <c r="AP2536" i="24"/>
  <c r="AP2534" i="24"/>
  <c r="AP2535" i="24"/>
  <c r="AQ2535" i="24"/>
  <c r="AQ2534" i="24"/>
  <c r="AQ2536" i="24"/>
  <c r="AR2536" i="24"/>
  <c r="AR2534" i="24"/>
  <c r="AR2535" i="24"/>
  <c r="AS2536" i="24"/>
  <c r="AS2534" i="24"/>
  <c r="AS2535" i="24"/>
  <c r="AT2534" i="24"/>
  <c r="AT2535" i="24"/>
  <c r="AT2536" i="24"/>
  <c r="AU2534" i="24"/>
  <c r="AU2535" i="24"/>
  <c r="AU2536" i="24"/>
  <c r="AV2534" i="24"/>
  <c r="AV2535" i="24"/>
  <c r="AV2536" i="24"/>
  <c r="AW2536" i="24"/>
  <c r="AW2534" i="24"/>
  <c r="AW2535" i="24"/>
  <c r="AX2536" i="24"/>
  <c r="AX2535" i="24"/>
  <c r="AX2534" i="24"/>
  <c r="AY2534" i="24"/>
  <c r="AY2535" i="24"/>
  <c r="AY2536" i="24"/>
  <c r="AZ2536" i="24"/>
  <c r="AZ2534" i="24"/>
  <c r="AZ2535" i="24"/>
  <c r="BA2536" i="24"/>
  <c r="BA2534" i="24"/>
  <c r="BA2535" i="24"/>
  <c r="BC2535" i="24"/>
  <c r="BB2536" i="24"/>
  <c r="BB2534" i="24"/>
  <c r="BB2535" i="24"/>
  <c r="BC2534" i="24"/>
  <c r="O273" i="24"/>
  <c r="P273" i="24"/>
  <c r="Q273" i="24"/>
  <c r="R273" i="24"/>
  <c r="S273" i="24"/>
  <c r="T273" i="24"/>
  <c r="U273" i="24"/>
  <c r="V273" i="24"/>
  <c r="W273" i="24"/>
  <c r="X273" i="24"/>
  <c r="Y273" i="24"/>
  <c r="Z273" i="24"/>
  <c r="AA273" i="24"/>
  <c r="AB273" i="24"/>
  <c r="AC273" i="24"/>
  <c r="AD273" i="24"/>
  <c r="AE273" i="24"/>
  <c r="AF273" i="24"/>
  <c r="AG273" i="24"/>
  <c r="AH273" i="24"/>
  <c r="AJ273" i="24"/>
  <c r="AI273" i="24"/>
  <c r="AK273" i="24"/>
  <c r="AL273" i="24"/>
  <c r="AM273" i="24"/>
  <c r="AN273" i="24"/>
  <c r="AO273" i="24"/>
  <c r="AP273" i="24"/>
  <c r="AQ273" i="24"/>
  <c r="AR273" i="24"/>
  <c r="AS273" i="24"/>
  <c r="AT273" i="24"/>
  <c r="AU273" i="24"/>
  <c r="AV273" i="24"/>
  <c r="AW273" i="24"/>
  <c r="AX273" i="24"/>
  <c r="AY273" i="24"/>
  <c r="AZ273" i="24"/>
  <c r="BA273" i="24"/>
  <c r="BB273" i="24"/>
  <c r="O585" i="24"/>
  <c r="O586" i="24"/>
  <c r="O584" i="24"/>
  <c r="P586" i="24"/>
  <c r="P584" i="24"/>
  <c r="P585" i="24"/>
  <c r="Q584" i="24"/>
  <c r="Q586" i="24"/>
  <c r="Q585" i="24"/>
  <c r="R586" i="24"/>
  <c r="R584" i="24"/>
  <c r="R585" i="24"/>
  <c r="S584" i="24"/>
  <c r="S585" i="24"/>
  <c r="S586" i="24"/>
  <c r="T585" i="24"/>
  <c r="T586" i="24"/>
  <c r="T584" i="24"/>
  <c r="U586" i="24"/>
  <c r="U584" i="24"/>
  <c r="U585" i="24"/>
  <c r="V584" i="24"/>
  <c r="V585" i="24"/>
  <c r="V586" i="24"/>
  <c r="W584" i="24"/>
  <c r="X585" i="24"/>
  <c r="W585" i="24"/>
  <c r="W586" i="24"/>
  <c r="X584" i="24"/>
  <c r="X586" i="24"/>
  <c r="Y584" i="24"/>
  <c r="Y586" i="24"/>
  <c r="Y585" i="24"/>
  <c r="Z585" i="24"/>
  <c r="Z584" i="24"/>
  <c r="Z586" i="24"/>
  <c r="AA586" i="24"/>
  <c r="AA584" i="24"/>
  <c r="AA585" i="24"/>
  <c r="AB585" i="24"/>
  <c r="AB586" i="24"/>
  <c r="AB584" i="24"/>
  <c r="AC586" i="24"/>
  <c r="AC584" i="24"/>
  <c r="AC585" i="24"/>
  <c r="AE585" i="24"/>
  <c r="AD584" i="24"/>
  <c r="AD586" i="24"/>
  <c r="AD585" i="24"/>
  <c r="AE584" i="24"/>
  <c r="AE586" i="24"/>
  <c r="AF584" i="24"/>
  <c r="AF585" i="24"/>
  <c r="AF586" i="24"/>
  <c r="AG584" i="24"/>
  <c r="AG585" i="24"/>
  <c r="AG586" i="24"/>
  <c r="AH586" i="24"/>
  <c r="AH584" i="24"/>
  <c r="AH585" i="24"/>
  <c r="AI584" i="24"/>
  <c r="AI585" i="24"/>
  <c r="AI586" i="24"/>
  <c r="AJ586" i="24"/>
  <c r="AJ584" i="24"/>
  <c r="AJ585" i="24"/>
  <c r="AK586" i="24"/>
  <c r="AK584" i="24"/>
  <c r="AK585" i="24"/>
  <c r="AL586" i="24"/>
  <c r="AL584" i="24"/>
  <c r="AL585" i="24"/>
  <c r="AM585" i="24"/>
  <c r="AM584" i="24"/>
  <c r="AM586" i="24"/>
  <c r="AN585" i="24"/>
  <c r="AN584" i="24"/>
  <c r="AN586" i="24"/>
  <c r="AO585" i="24"/>
  <c r="AO586" i="24"/>
  <c r="AP585" i="24"/>
  <c r="AO584" i="24"/>
  <c r="AP586" i="24"/>
  <c r="AP584" i="24"/>
  <c r="AQ585" i="24"/>
  <c r="AQ584" i="24"/>
  <c r="AQ586" i="24"/>
  <c r="AR585" i="24"/>
  <c r="AR584" i="24"/>
  <c r="AR586" i="24"/>
  <c r="AS585" i="24"/>
  <c r="AT585" i="24"/>
  <c r="AS586" i="24"/>
  <c r="AS584" i="24"/>
  <c r="AT584" i="24"/>
  <c r="AT586" i="24"/>
  <c r="AU585" i="24"/>
  <c r="AU586" i="24"/>
  <c r="AV585" i="24"/>
  <c r="AU584" i="24"/>
  <c r="AV584" i="24"/>
  <c r="AW585" i="24"/>
  <c r="AV586" i="24"/>
  <c r="AW584" i="24"/>
  <c r="AX585" i="24"/>
  <c r="AW586" i="24"/>
  <c r="AX584" i="24"/>
  <c r="AX586" i="24"/>
  <c r="AY585" i="24"/>
  <c r="AY584" i="24"/>
  <c r="AY586" i="24"/>
  <c r="AZ585" i="24"/>
  <c r="AZ586" i="24"/>
  <c r="AZ584" i="24"/>
  <c r="BA585" i="24"/>
  <c r="BB585" i="24"/>
  <c r="BA584" i="24"/>
  <c r="BA586" i="24"/>
  <c r="BB584" i="24"/>
  <c r="BC585" i="24"/>
  <c r="BB586" i="24"/>
  <c r="O1366" i="24"/>
  <c r="O1364" i="24"/>
  <c r="O1365" i="24"/>
  <c r="P1364" i="24"/>
  <c r="P1365" i="24"/>
  <c r="P1366" i="24"/>
  <c r="Q1365" i="24"/>
  <c r="Q1366" i="24"/>
  <c r="Q1364" i="24"/>
  <c r="R1366" i="24"/>
  <c r="R1364" i="24"/>
  <c r="R1365" i="24"/>
  <c r="S1365" i="24"/>
  <c r="S1364" i="24"/>
  <c r="S1366" i="24"/>
  <c r="T1365" i="24"/>
  <c r="T1366" i="24"/>
  <c r="T1364" i="24"/>
  <c r="U1364" i="24"/>
  <c r="U1365" i="24"/>
  <c r="U1366" i="24"/>
  <c r="V1366" i="24"/>
  <c r="V1364" i="24"/>
  <c r="V1365" i="24"/>
  <c r="W1366" i="24"/>
  <c r="W1364" i="24"/>
  <c r="W1365" i="24"/>
  <c r="X1366" i="24"/>
  <c r="X1364" i="24"/>
  <c r="X1365" i="24"/>
  <c r="Y1366" i="24"/>
  <c r="Y1364" i="24"/>
  <c r="Y1365" i="24"/>
  <c r="Z1364" i="24"/>
  <c r="Z1365" i="24"/>
  <c r="Z1366" i="24"/>
  <c r="AA1365" i="24"/>
  <c r="AA1366" i="24"/>
  <c r="AA1364" i="24"/>
  <c r="AB1366" i="24"/>
  <c r="AB1364" i="24"/>
  <c r="AB1365" i="24"/>
  <c r="AC1366" i="24"/>
  <c r="AC1364" i="24"/>
  <c r="AC1365" i="24"/>
  <c r="AD1366" i="24"/>
  <c r="AD1364" i="24"/>
  <c r="AD1365" i="24"/>
  <c r="AE1364" i="24"/>
  <c r="AE1366" i="24"/>
  <c r="AE1365" i="24"/>
  <c r="AF1366" i="24"/>
  <c r="AF1364" i="24"/>
  <c r="AF1365" i="24"/>
  <c r="AG1364" i="24"/>
  <c r="AG1366" i="24"/>
  <c r="AG1365" i="24"/>
  <c r="AH1366" i="24"/>
  <c r="AH1364" i="24"/>
  <c r="AH1365" i="24"/>
  <c r="AI1366" i="24"/>
  <c r="AI1364" i="24"/>
  <c r="AI1365" i="24"/>
  <c r="AJ1365" i="24"/>
  <c r="AJ1364" i="24"/>
  <c r="AJ1366" i="24"/>
  <c r="AK1364" i="24"/>
  <c r="AK1365" i="24"/>
  <c r="AK1366" i="24"/>
  <c r="AL1364" i="24"/>
  <c r="AL1365" i="24"/>
  <c r="AL1366" i="24"/>
  <c r="AM1365" i="24"/>
  <c r="AM1364" i="24"/>
  <c r="AM1366" i="24"/>
  <c r="AN1364" i="24"/>
  <c r="AN1365" i="24"/>
  <c r="AN1366" i="24"/>
  <c r="AO1364" i="24"/>
  <c r="AO1365" i="24"/>
  <c r="AO1366" i="24"/>
  <c r="AP1366" i="24"/>
  <c r="AP1364" i="24"/>
  <c r="AP1365" i="24"/>
  <c r="AQ1364" i="24"/>
  <c r="AQ1365" i="24"/>
  <c r="AQ1366" i="24"/>
  <c r="AR1365" i="24"/>
  <c r="AR1364" i="24"/>
  <c r="AR1366" i="24"/>
  <c r="AS1366" i="24"/>
  <c r="AS1364" i="24"/>
  <c r="AS1365" i="24"/>
  <c r="AT1364" i="24"/>
  <c r="AT1365" i="24"/>
  <c r="AT1366" i="24"/>
  <c r="AU1365" i="24"/>
  <c r="AU1366" i="24"/>
  <c r="AV1365" i="24"/>
  <c r="AU1364" i="24"/>
  <c r="AV1364" i="24"/>
  <c r="AV1366" i="24"/>
  <c r="AW1365" i="24"/>
  <c r="AW1366" i="24"/>
  <c r="AX1365" i="24"/>
  <c r="AW1364" i="24"/>
  <c r="AX1364" i="24"/>
  <c r="AX1366" i="24"/>
  <c r="AY1365" i="24"/>
  <c r="AY1364" i="24"/>
  <c r="AY1366" i="24"/>
  <c r="AZ1365" i="24"/>
  <c r="AZ1364" i="24"/>
  <c r="AZ1366" i="24"/>
  <c r="BA1365" i="24"/>
  <c r="BA1366" i="24"/>
  <c r="BB1365" i="24"/>
  <c r="BA1364" i="24"/>
  <c r="BB1364" i="24"/>
  <c r="BC1365" i="24"/>
  <c r="BB1366" i="24"/>
  <c r="O1182" i="24"/>
  <c r="O1183" i="24"/>
  <c r="O1184" i="24"/>
  <c r="P1184" i="24"/>
  <c r="P1182" i="24"/>
  <c r="P1183" i="24"/>
  <c r="Q1183" i="24"/>
  <c r="Q1184" i="24"/>
  <c r="Q1182" i="24"/>
  <c r="R1184" i="24"/>
  <c r="R1182" i="24"/>
  <c r="R1183" i="24"/>
  <c r="S1182" i="24"/>
  <c r="S1183" i="24"/>
  <c r="S1184" i="24"/>
  <c r="T1182" i="24"/>
  <c r="T1183" i="24"/>
  <c r="T1184" i="24"/>
  <c r="U1183" i="24"/>
  <c r="U1184" i="24"/>
  <c r="U1182" i="24"/>
  <c r="V1182" i="24"/>
  <c r="V1183" i="24"/>
  <c r="V1184" i="24"/>
  <c r="W1184" i="24"/>
  <c r="W1183" i="24"/>
  <c r="W1182" i="24"/>
  <c r="X1182" i="24"/>
  <c r="X1183" i="24"/>
  <c r="Y1183" i="24"/>
  <c r="X1184" i="24"/>
  <c r="Y1184" i="24"/>
  <c r="Y1182" i="24"/>
  <c r="Z1182" i="24"/>
  <c r="Z1183" i="24"/>
  <c r="Z1184" i="24"/>
  <c r="AA1184" i="24"/>
  <c r="AA1182" i="24"/>
  <c r="AA1183" i="24"/>
  <c r="AB1182" i="24"/>
  <c r="AB1183" i="24"/>
  <c r="AB1184" i="24"/>
  <c r="AC1183" i="24"/>
  <c r="AC1184" i="24"/>
  <c r="AC1182" i="24"/>
  <c r="AD1183" i="24"/>
  <c r="AD1184" i="24"/>
  <c r="AD1182" i="24"/>
  <c r="AE1182" i="24"/>
  <c r="AE1183" i="24"/>
  <c r="AE1184" i="24"/>
  <c r="AF1182" i="24"/>
  <c r="AF1184" i="24"/>
  <c r="AF1183" i="24"/>
  <c r="AG1182" i="24"/>
  <c r="AG1183" i="24"/>
  <c r="AG1184" i="24"/>
  <c r="AH1184" i="24"/>
  <c r="AH1182" i="24"/>
  <c r="AH1183" i="24"/>
  <c r="AI1182" i="24"/>
  <c r="AI1184" i="24"/>
  <c r="AI1183" i="24"/>
  <c r="AJ1184" i="24"/>
  <c r="AJ1182" i="24"/>
  <c r="AJ1183" i="24"/>
  <c r="AK1184" i="24"/>
  <c r="AK1182" i="24"/>
  <c r="AK1183" i="24"/>
  <c r="AL1183" i="24"/>
  <c r="AL1182" i="24"/>
  <c r="AL1184" i="24"/>
  <c r="AM1182" i="24"/>
  <c r="AN1183" i="24"/>
  <c r="AM1183" i="24"/>
  <c r="AM1184" i="24"/>
  <c r="AN1182" i="24"/>
  <c r="AN1184" i="24"/>
  <c r="AO1182" i="24"/>
  <c r="AO1183" i="24"/>
  <c r="AO1184" i="24"/>
  <c r="AP1184" i="24"/>
  <c r="AP1182" i="24"/>
  <c r="AP1183" i="24"/>
  <c r="AQ1184" i="24"/>
  <c r="AR1183" i="24"/>
  <c r="AQ1182" i="24"/>
  <c r="AQ1183" i="24"/>
  <c r="AR1182" i="24"/>
  <c r="AR1184" i="24"/>
  <c r="AS1183" i="24"/>
  <c r="AS1184" i="24"/>
  <c r="AS1182" i="24"/>
  <c r="AT1182" i="24"/>
  <c r="AT1183" i="24"/>
  <c r="AT1184" i="24"/>
  <c r="AU1183" i="24"/>
  <c r="AU1184" i="24"/>
  <c r="AU1182" i="24"/>
  <c r="AV1184" i="24"/>
  <c r="AV1183" i="24"/>
  <c r="AV1182" i="24"/>
  <c r="AW1184" i="24"/>
  <c r="AW1183" i="24"/>
  <c r="AW1182" i="24"/>
  <c r="AY1183" i="24"/>
  <c r="AX1183" i="24"/>
  <c r="AX1182" i="24"/>
  <c r="AX1184" i="24"/>
  <c r="AY1184" i="24"/>
  <c r="AY1182" i="24"/>
  <c r="AZ1183" i="24"/>
  <c r="BA1183" i="24"/>
  <c r="AZ1182" i="24"/>
  <c r="AZ1184" i="24"/>
  <c r="BA1182" i="24"/>
  <c r="BA1184" i="24"/>
  <c r="BB1183" i="24"/>
  <c r="BB1182" i="24"/>
  <c r="BC1183" i="24"/>
  <c r="BB1184" i="24"/>
  <c r="BC1184" i="24"/>
  <c r="BC1182" i="24"/>
  <c r="O2509" i="24"/>
  <c r="P2509" i="24"/>
  <c r="Q2509" i="24"/>
  <c r="R2509" i="24"/>
  <c r="S2509" i="24"/>
  <c r="T2509" i="24"/>
  <c r="U2509" i="24"/>
  <c r="V2509" i="24"/>
  <c r="W2509" i="24"/>
  <c r="X2509" i="24"/>
  <c r="Y2509" i="24"/>
  <c r="Z2509" i="24"/>
  <c r="AA2509" i="24"/>
  <c r="AB2509" i="24"/>
  <c r="AC2509" i="24"/>
  <c r="AD2509" i="24"/>
  <c r="AE2509" i="24"/>
  <c r="AF2509" i="24"/>
  <c r="AG2509" i="24"/>
  <c r="AH2509" i="24"/>
  <c r="AI2509" i="24"/>
  <c r="AJ2509" i="24"/>
  <c r="AK2509" i="24"/>
  <c r="AL2509" i="24"/>
  <c r="AM2509" i="24"/>
  <c r="AN2509" i="24"/>
  <c r="AO2509" i="24"/>
  <c r="AP2509" i="24"/>
  <c r="AQ2509" i="24"/>
  <c r="AR2509" i="24"/>
  <c r="AS2509" i="24"/>
  <c r="AT2509" i="24"/>
  <c r="AU2509" i="24"/>
  <c r="AV2509" i="24"/>
  <c r="AW2509" i="24"/>
  <c r="AX2509" i="24"/>
  <c r="AY2509" i="24"/>
  <c r="AZ2509" i="24"/>
  <c r="BA2509" i="24"/>
  <c r="BB2509" i="24"/>
  <c r="BD2580" i="24"/>
  <c r="BD2598" i="24" s="1"/>
  <c r="BD3203" i="24"/>
  <c r="BD4559" i="24"/>
  <c r="BD4563" i="24" s="1"/>
  <c r="BD3601" i="24"/>
  <c r="BD2840" i="24"/>
  <c r="BD2858" i="24" s="1"/>
  <c r="BD3961" i="24"/>
  <c r="BD3965" i="24" s="1"/>
  <c r="BD499" i="24"/>
  <c r="BD506" i="24" s="1"/>
  <c r="BD3185" i="24"/>
  <c r="BD3490" i="24"/>
  <c r="BD3508" i="24" s="1"/>
  <c r="BD4377" i="24"/>
  <c r="BD4381" i="24" s="1"/>
  <c r="BD3412" i="24"/>
  <c r="BD3430" i="24" s="1"/>
  <c r="BD942" i="24"/>
  <c r="BD4299" i="24"/>
  <c r="BD3471" i="24"/>
  <c r="BD837" i="24"/>
  <c r="BD844" i="24" s="1"/>
  <c r="BD1439" i="24"/>
  <c r="BD1443" i="24" s="1"/>
  <c r="BD2111" i="24"/>
  <c r="BD1881" i="24"/>
  <c r="BD2583" i="24"/>
  <c r="BD2587" i="24" s="1"/>
  <c r="BD1540" i="24"/>
  <c r="BD1877" i="24"/>
  <c r="BD1884" i="24" s="1"/>
  <c r="BD396" i="24"/>
  <c r="BD414" i="24" s="1"/>
  <c r="BD370" i="24"/>
  <c r="BD388" i="24" s="1"/>
  <c r="BD26" i="24"/>
  <c r="BD126" i="24"/>
  <c r="BD51" i="24"/>
  <c r="BD79" i="24"/>
  <c r="BD555" i="24"/>
  <c r="BD559" i="24" s="1"/>
  <c r="BD763" i="24"/>
  <c r="BD682" i="24"/>
  <c r="BD700" i="24" s="1"/>
  <c r="BD607" i="24"/>
  <c r="BD1072" i="24"/>
  <c r="BD1090" i="24" s="1"/>
  <c r="BD760" i="24"/>
  <c r="BD778" i="24" s="1"/>
  <c r="BD1097" i="24"/>
  <c r="BD103" i="24"/>
  <c r="BD945" i="24"/>
  <c r="BD1384" i="24"/>
  <c r="BD1402" i="24" s="1"/>
  <c r="BD1280" i="24"/>
  <c r="BD1298" i="24" s="1"/>
  <c r="BD1621" i="24"/>
  <c r="BD1618" i="24"/>
  <c r="BD1636" i="24" s="1"/>
  <c r="BD1725" i="24"/>
  <c r="BD1699" i="24"/>
  <c r="BD1721" i="24"/>
  <c r="BD1829" i="24"/>
  <c r="BD1833" i="24" s="1"/>
  <c r="BD1982" i="24"/>
  <c r="BD2000" i="24" s="1"/>
  <c r="BD179" i="24"/>
  <c r="BD2323" i="24"/>
  <c r="BD176" i="24"/>
  <c r="BD2242" i="24"/>
  <c r="BD2260" i="24" s="1"/>
  <c r="BD2033" i="24"/>
  <c r="BD2241" i="24"/>
  <c r="BD2398" i="24"/>
  <c r="BD2416" i="24" s="1"/>
  <c r="BD226" i="24"/>
  <c r="BD2349" i="24"/>
  <c r="BD2557" i="24"/>
  <c r="BD2561" i="24" s="1"/>
  <c r="BD2761" i="24"/>
  <c r="BD2768" i="24" s="1"/>
  <c r="BD229" i="24"/>
  <c r="BD2951" i="24"/>
  <c r="BD2969" i="24"/>
  <c r="BD3022" i="24"/>
  <c r="BD3040" i="24" s="1"/>
  <c r="BD2996" i="24"/>
  <c r="BD3014" i="24" s="1"/>
  <c r="BD2995" i="24"/>
  <c r="BD3002" i="24" s="1"/>
  <c r="BD3155" i="24"/>
  <c r="BD3159" i="24" s="1"/>
  <c r="BD3411" i="24"/>
  <c r="BD3418" i="24" s="1"/>
  <c r="BD3334" i="24"/>
  <c r="BD3352" i="24" s="1"/>
  <c r="BD3493" i="24"/>
  <c r="BD3441" i="24"/>
  <c r="BD3445" i="24" s="1"/>
  <c r="BD3671" i="24"/>
  <c r="BD3675" i="24"/>
  <c r="BD3679" i="24" s="1"/>
  <c r="BD3645" i="24"/>
  <c r="BD3593" i="24"/>
  <c r="BD3600" i="24" s="1"/>
  <c r="BD3853" i="24"/>
  <c r="BD3984" i="24"/>
  <c r="BD4002" i="24" s="1"/>
  <c r="BD4010" i="24"/>
  <c r="BD4028" i="24" s="1"/>
  <c r="BD4166" i="24"/>
  <c r="BD4184" i="24" s="1"/>
  <c r="BD4218" i="24"/>
  <c r="BD4236" i="24" s="1"/>
  <c r="BD4452" i="24"/>
  <c r="BD4470" i="24" s="1"/>
  <c r="BD4556" i="24"/>
  <c r="BD4574" i="24" s="1"/>
  <c r="BD4634" i="24"/>
  <c r="BD4652" i="24" s="1"/>
  <c r="BC3886" i="24"/>
  <c r="BC2976" i="24"/>
  <c r="BC2848" i="24"/>
  <c r="BC2874" i="24"/>
  <c r="BD4531" i="24"/>
  <c r="BD3674" i="24"/>
  <c r="BD2686" i="24"/>
  <c r="BD1905" i="24"/>
  <c r="BD1252" i="24"/>
  <c r="BD1262" i="24" s="1"/>
  <c r="BD575" i="24"/>
  <c r="BD1485" i="24"/>
  <c r="BD2864" i="24"/>
  <c r="BD3128" i="24"/>
  <c r="BD3752" i="24"/>
  <c r="BD2786" i="24"/>
  <c r="BC3653" i="24"/>
  <c r="BC429" i="24"/>
  <c r="BC3446" i="24"/>
  <c r="BD4219" i="24"/>
  <c r="BD3180" i="24"/>
  <c r="BD2373" i="24"/>
  <c r="BD1849" i="24"/>
  <c r="BD1070" i="24"/>
  <c r="BD528" i="24"/>
  <c r="BD1642" i="24"/>
  <c r="BD2395" i="24"/>
  <c r="BD4349" i="24"/>
  <c r="BD2192" i="24"/>
  <c r="BD3332" i="24"/>
  <c r="BD3342" i="24" s="1"/>
  <c r="BC584" i="24"/>
  <c r="BC2431" i="24"/>
  <c r="BD4272" i="24"/>
  <c r="BD3517" i="24"/>
  <c r="BD2347" i="24"/>
  <c r="BD2006" i="24"/>
  <c r="BD944" i="24"/>
  <c r="BD367" i="24"/>
  <c r="BD2448" i="24"/>
  <c r="BD1360" i="24"/>
  <c r="BD4038" i="24"/>
  <c r="BC3574" i="24"/>
  <c r="BC2170" i="24"/>
  <c r="O4199" i="24"/>
  <c r="P4199" i="24"/>
  <c r="Q4199" i="24"/>
  <c r="R4199" i="24"/>
  <c r="S4199" i="24"/>
  <c r="T4199" i="24"/>
  <c r="U4199" i="24"/>
  <c r="V4199" i="24"/>
  <c r="W4199" i="24"/>
  <c r="X4199" i="24"/>
  <c r="Y4199" i="24"/>
  <c r="Z4199" i="24"/>
  <c r="AA4199" i="24"/>
  <c r="AB4199" i="24"/>
  <c r="AC4199" i="24"/>
  <c r="AD4199" i="24"/>
  <c r="AF4199" i="24"/>
  <c r="AE4199" i="24"/>
  <c r="AG4199" i="24"/>
  <c r="AH4199" i="24"/>
  <c r="AI4199" i="24"/>
  <c r="AJ4199" i="24"/>
  <c r="AK4199" i="24"/>
  <c r="AL4199" i="24"/>
  <c r="AM4199" i="24"/>
  <c r="AN4199" i="24"/>
  <c r="AO4199" i="24"/>
  <c r="AP4199" i="24"/>
  <c r="AR4199" i="24"/>
  <c r="AQ4199" i="24"/>
  <c r="AS4199" i="24"/>
  <c r="AT4199" i="24"/>
  <c r="AU4199" i="24"/>
  <c r="AV4199" i="24"/>
  <c r="AW4199" i="24"/>
  <c r="AX4199" i="24"/>
  <c r="AY4199" i="24"/>
  <c r="AZ4199" i="24"/>
  <c r="BA4199" i="24"/>
  <c r="BB4199" i="24"/>
  <c r="O1340" i="24"/>
  <c r="O1339" i="24"/>
  <c r="O1338" i="24"/>
  <c r="P1339" i="24"/>
  <c r="P1340" i="24"/>
  <c r="P1338" i="24"/>
  <c r="Q1338" i="24"/>
  <c r="Q1339" i="24"/>
  <c r="Q1340" i="24"/>
  <c r="R1340" i="24"/>
  <c r="R1338" i="24"/>
  <c r="R1339" i="24"/>
  <c r="S1339" i="24"/>
  <c r="S1340" i="24"/>
  <c r="S1338" i="24"/>
  <c r="T1339" i="24"/>
  <c r="T1338" i="24"/>
  <c r="T1340" i="24"/>
  <c r="U1338" i="24"/>
  <c r="U1339" i="24"/>
  <c r="U1340" i="24"/>
  <c r="V1340" i="24"/>
  <c r="V1338" i="24"/>
  <c r="V1339" i="24"/>
  <c r="W1339" i="24"/>
  <c r="W1340" i="24"/>
  <c r="W1338" i="24"/>
  <c r="X1340" i="24"/>
  <c r="Y1339" i="24"/>
  <c r="X1338" i="24"/>
  <c r="X1339" i="24"/>
  <c r="Y1340" i="24"/>
  <c r="Y1338" i="24"/>
  <c r="Z1338" i="24"/>
  <c r="Z1339" i="24"/>
  <c r="Z1340" i="24"/>
  <c r="AA1338" i="24"/>
  <c r="AA1339" i="24"/>
  <c r="AA1340" i="24"/>
  <c r="AB1338" i="24"/>
  <c r="AB1339" i="24"/>
  <c r="AB1340" i="24"/>
  <c r="AC1338" i="24"/>
  <c r="AC1340" i="24"/>
  <c r="AC1339" i="24"/>
  <c r="AD1339" i="24"/>
  <c r="AE1339" i="24"/>
  <c r="AD1338" i="24"/>
  <c r="AD1340" i="24"/>
  <c r="AE1338" i="24"/>
  <c r="AF1339" i="24"/>
  <c r="AE1340" i="24"/>
  <c r="AF1338" i="24"/>
  <c r="AG1339" i="24"/>
  <c r="AF1340" i="24"/>
  <c r="AH1339" i="24"/>
  <c r="AG1338" i="24"/>
  <c r="AG1340" i="24"/>
  <c r="AH1340" i="24"/>
  <c r="AH1338" i="24"/>
  <c r="AI1339" i="24"/>
  <c r="AI1340" i="24"/>
  <c r="AJ1339" i="24"/>
  <c r="AI1338" i="24"/>
  <c r="AJ1340" i="24"/>
  <c r="AJ1338" i="24"/>
  <c r="AK1339" i="24"/>
  <c r="AL1339" i="24"/>
  <c r="AK1340" i="24"/>
  <c r="AK1338" i="24"/>
  <c r="AL1338" i="24"/>
  <c r="AL1340" i="24"/>
  <c r="AM1339" i="24"/>
  <c r="AM1338" i="24"/>
  <c r="AM1340" i="24"/>
  <c r="AN1339" i="24"/>
  <c r="AN1338" i="24"/>
  <c r="AO1339" i="24"/>
  <c r="AN1340" i="24"/>
  <c r="AO1340" i="24"/>
  <c r="AP1339" i="24"/>
  <c r="AO1338" i="24"/>
  <c r="AP1338" i="24"/>
  <c r="AP1340" i="24"/>
  <c r="AQ1339" i="24"/>
  <c r="AQ1338" i="24"/>
  <c r="AR1339" i="24"/>
  <c r="AQ1340" i="24"/>
  <c r="AR1338" i="24"/>
  <c r="AR1340" i="24"/>
  <c r="AS1339" i="24"/>
  <c r="AS1340" i="24"/>
  <c r="AT1339" i="24"/>
  <c r="AS1338" i="24"/>
  <c r="AU1339" i="24"/>
  <c r="AT1340" i="24"/>
  <c r="AT1338" i="24"/>
  <c r="AU1338" i="24"/>
  <c r="AU1340" i="24"/>
  <c r="AV1339" i="24"/>
  <c r="AV1338" i="24"/>
  <c r="AV1340" i="24"/>
  <c r="AW1339" i="24"/>
  <c r="AW1340" i="24"/>
  <c r="AW1338" i="24"/>
  <c r="AX1339" i="24"/>
  <c r="AX1338" i="24"/>
  <c r="AX1340" i="24"/>
  <c r="AY1339" i="24"/>
  <c r="AY1340" i="24"/>
  <c r="AY1338" i="24"/>
  <c r="AZ1339" i="24"/>
  <c r="AZ1338" i="24"/>
  <c r="BA1339" i="24"/>
  <c r="AZ1340" i="24"/>
  <c r="BA1338" i="24"/>
  <c r="BB1339" i="24"/>
  <c r="BA1340" i="24"/>
  <c r="BB1338" i="24"/>
  <c r="BB1340" i="24"/>
  <c r="BC1339" i="24"/>
  <c r="BC1338" i="24"/>
  <c r="O3522" i="24"/>
  <c r="O3523" i="24"/>
  <c r="O3524" i="24"/>
  <c r="P3522" i="24"/>
  <c r="P3524" i="24"/>
  <c r="P3523" i="24"/>
  <c r="Q3522" i="24"/>
  <c r="Q3523" i="24"/>
  <c r="Q3524" i="24"/>
  <c r="R3524" i="24"/>
  <c r="R3522" i="24"/>
  <c r="R3523" i="24"/>
  <c r="S3522" i="24"/>
  <c r="S3523" i="24"/>
  <c r="S3524" i="24"/>
  <c r="T3522" i="24"/>
  <c r="T3523" i="24"/>
  <c r="T3524" i="24"/>
  <c r="U3522" i="24"/>
  <c r="U3523" i="24"/>
  <c r="U3524" i="24"/>
  <c r="V3523" i="24"/>
  <c r="V3524" i="24"/>
  <c r="V3522" i="24"/>
  <c r="W3524" i="24"/>
  <c r="W3523" i="24"/>
  <c r="X3523" i="24"/>
  <c r="W3522" i="24"/>
  <c r="X3522" i="24"/>
  <c r="X3524" i="24"/>
  <c r="Y3522" i="24"/>
  <c r="Y3523" i="24"/>
  <c r="Y3524" i="24"/>
  <c r="Z3523" i="24"/>
  <c r="Z3524" i="24"/>
  <c r="Z3522" i="24"/>
  <c r="AA3524" i="24"/>
  <c r="AA3522" i="24"/>
  <c r="AA3523" i="24"/>
  <c r="AB3522" i="24"/>
  <c r="AB3524" i="24"/>
  <c r="AB3523" i="24"/>
  <c r="AC3524" i="24"/>
  <c r="AC3523" i="24"/>
  <c r="AC3522" i="24"/>
  <c r="AD3523" i="24"/>
  <c r="AD3522" i="24"/>
  <c r="AD3524" i="24"/>
  <c r="AE3524" i="24"/>
  <c r="AE3522" i="24"/>
  <c r="AE3523" i="24"/>
  <c r="AF3524" i="24"/>
  <c r="AF3522" i="24"/>
  <c r="AF3523" i="24"/>
  <c r="AG3522" i="24"/>
  <c r="AG3523" i="24"/>
  <c r="AG3524" i="24"/>
  <c r="AH3524" i="24"/>
  <c r="AH3522" i="24"/>
  <c r="AH3523" i="24"/>
  <c r="AI3524" i="24"/>
  <c r="AI3522" i="24"/>
  <c r="AI3523" i="24"/>
  <c r="AJ3524" i="24"/>
  <c r="AJ3522" i="24"/>
  <c r="AJ3523" i="24"/>
  <c r="AK3524" i="24"/>
  <c r="AK3522" i="24"/>
  <c r="AK3523" i="24"/>
  <c r="AL3522" i="24"/>
  <c r="AL3523" i="24"/>
  <c r="AL3524" i="24"/>
  <c r="AM3524" i="24"/>
  <c r="AM3522" i="24"/>
  <c r="AM3523" i="24"/>
  <c r="AN3523" i="24"/>
  <c r="AN3522" i="24"/>
  <c r="AN3524" i="24"/>
  <c r="AO3524" i="24"/>
  <c r="AO3522" i="24"/>
  <c r="AO3523" i="24"/>
  <c r="AP3522" i="24"/>
  <c r="AP3523" i="24"/>
  <c r="AP3524" i="24"/>
  <c r="AQ3522" i="24"/>
  <c r="AQ3523" i="24"/>
  <c r="AQ3524" i="24"/>
  <c r="AR3522" i="24"/>
  <c r="AR3523" i="24"/>
  <c r="AR3524" i="24"/>
  <c r="AS3522" i="24"/>
  <c r="AS3523" i="24"/>
  <c r="AS3524" i="24"/>
  <c r="AT3524" i="24"/>
  <c r="AT3522" i="24"/>
  <c r="AT3523" i="24"/>
  <c r="AU3522" i="24"/>
  <c r="AU3523" i="24"/>
  <c r="AU3524" i="24"/>
  <c r="AV3524" i="24"/>
  <c r="AV3522" i="24"/>
  <c r="AV3523" i="24"/>
  <c r="AW3522" i="24"/>
  <c r="AW3524" i="24"/>
  <c r="AW3523" i="24"/>
  <c r="AX3523" i="24"/>
  <c r="AX3524" i="24"/>
  <c r="AY3523" i="24"/>
  <c r="AX3522" i="24"/>
  <c r="AY3524" i="24"/>
  <c r="AY3522" i="24"/>
  <c r="AZ3523" i="24"/>
  <c r="AZ3524" i="24"/>
  <c r="AZ3522" i="24"/>
  <c r="BA3523" i="24"/>
  <c r="BA3522" i="24"/>
  <c r="BB3523" i="24"/>
  <c r="BA3524" i="24"/>
  <c r="BB3522" i="24"/>
  <c r="BC3523" i="24"/>
  <c r="BB3524" i="24"/>
  <c r="BC3522" i="24"/>
  <c r="O377" i="24"/>
  <c r="P377" i="24"/>
  <c r="Q377" i="24"/>
  <c r="R377" i="24"/>
  <c r="S377" i="24"/>
  <c r="T377" i="24"/>
  <c r="U377" i="24"/>
  <c r="V377" i="24"/>
  <c r="W377" i="24"/>
  <c r="X377" i="24"/>
  <c r="Y377" i="24"/>
  <c r="Z377" i="24"/>
  <c r="AA377" i="24"/>
  <c r="AB377" i="24"/>
  <c r="AC377" i="24"/>
  <c r="AD377" i="24"/>
  <c r="AE377" i="24"/>
  <c r="AF377" i="24"/>
  <c r="AG377" i="24"/>
  <c r="AH377" i="24"/>
  <c r="AI377" i="24"/>
  <c r="AJ377" i="24"/>
  <c r="AK377" i="24"/>
  <c r="AL377" i="24"/>
  <c r="AM377" i="24"/>
  <c r="AN377" i="24"/>
  <c r="AO377" i="24"/>
  <c r="AP377" i="24"/>
  <c r="AQ377" i="24"/>
  <c r="AR377" i="24"/>
  <c r="AS377" i="24"/>
  <c r="AT377" i="24"/>
  <c r="AU377" i="24"/>
  <c r="AV377" i="24"/>
  <c r="AW377" i="24"/>
  <c r="AX377" i="24"/>
  <c r="AY377" i="24"/>
  <c r="AZ377" i="24"/>
  <c r="BA377" i="24"/>
  <c r="BB377" i="24"/>
  <c r="O1885" i="24"/>
  <c r="P1885" i="24"/>
  <c r="Q1885" i="24"/>
  <c r="R1885" i="24"/>
  <c r="S1885" i="24"/>
  <c r="T1885" i="24"/>
  <c r="U1885" i="24"/>
  <c r="V1885" i="24"/>
  <c r="W1885" i="24"/>
  <c r="X1885" i="24"/>
  <c r="Y1885" i="24"/>
  <c r="Z1885" i="24"/>
  <c r="AA1885" i="24"/>
  <c r="AB1885" i="24"/>
  <c r="AC1885" i="24"/>
  <c r="AD1885" i="24"/>
  <c r="AE1885" i="24"/>
  <c r="AF1885" i="24"/>
  <c r="AG1885" i="24"/>
  <c r="AH1885" i="24"/>
  <c r="AI1885" i="24"/>
  <c r="AJ1885" i="24"/>
  <c r="AK1885" i="24"/>
  <c r="AL1885" i="24"/>
  <c r="AM1885" i="24"/>
  <c r="AN1885" i="24"/>
  <c r="AO1885" i="24"/>
  <c r="AP1885" i="24"/>
  <c r="AQ1885" i="24"/>
  <c r="AR1885" i="24"/>
  <c r="AS1885" i="24"/>
  <c r="AT1885" i="24"/>
  <c r="AU1885" i="24"/>
  <c r="AV1885" i="24"/>
  <c r="AW1885" i="24"/>
  <c r="AX1885" i="24"/>
  <c r="AY1885" i="24"/>
  <c r="AZ1885" i="24"/>
  <c r="BA1885" i="24"/>
  <c r="BB1885" i="24"/>
  <c r="O3002" i="24"/>
  <c r="O3003" i="24"/>
  <c r="O3004" i="24"/>
  <c r="P3002" i="24"/>
  <c r="P3003" i="24"/>
  <c r="P3004" i="24"/>
  <c r="Q3002" i="24"/>
  <c r="Q3003" i="24"/>
  <c r="Q3004" i="24"/>
  <c r="R3004" i="24"/>
  <c r="R3002" i="24"/>
  <c r="R3003" i="24"/>
  <c r="S3003" i="24"/>
  <c r="S3004" i="24"/>
  <c r="S3002" i="24"/>
  <c r="T3004" i="24"/>
  <c r="T3002" i="24"/>
  <c r="T3003" i="24"/>
  <c r="U3003" i="24"/>
  <c r="U3002" i="24"/>
  <c r="U3004" i="24"/>
  <c r="V3004" i="24"/>
  <c r="V3002" i="24"/>
  <c r="V3003" i="24"/>
  <c r="W3004" i="24"/>
  <c r="W3002" i="24"/>
  <c r="W3003" i="24"/>
  <c r="X3004" i="24"/>
  <c r="X3003" i="24"/>
  <c r="X3002" i="24"/>
  <c r="Y3004" i="24"/>
  <c r="Y3002" i="24"/>
  <c r="Y3003" i="24"/>
  <c r="Z3002" i="24"/>
  <c r="Z3004" i="24"/>
  <c r="Z3003" i="24"/>
  <c r="AB3003" i="24"/>
  <c r="AA3002" i="24"/>
  <c r="AA3003" i="24"/>
  <c r="AA3004" i="24"/>
  <c r="AB3002" i="24"/>
  <c r="AB3004" i="24"/>
  <c r="AC3003" i="24"/>
  <c r="AC3004" i="24"/>
  <c r="AC3002" i="24"/>
  <c r="AD3002" i="24"/>
  <c r="AD3003" i="24"/>
  <c r="AD3004" i="24"/>
  <c r="AE3003" i="24"/>
  <c r="AE3004" i="24"/>
  <c r="AE3002" i="24"/>
  <c r="AF3004" i="24"/>
  <c r="AF3003" i="24"/>
  <c r="AF3002" i="24"/>
  <c r="AG3002" i="24"/>
  <c r="AG3003" i="24"/>
  <c r="AG3004" i="24"/>
  <c r="AH3004" i="24"/>
  <c r="AH3003" i="24"/>
  <c r="AH3002" i="24"/>
  <c r="AI3002" i="24"/>
  <c r="AI3003" i="24"/>
  <c r="AI3004" i="24"/>
  <c r="AJ3002" i="24"/>
  <c r="AJ3003" i="24"/>
  <c r="AJ3004" i="24"/>
  <c r="AK3003" i="24"/>
  <c r="AK3002" i="24"/>
  <c r="AK3004" i="24"/>
  <c r="AL3004" i="24"/>
  <c r="AL3002" i="24"/>
  <c r="AL3003" i="24"/>
  <c r="AM3004" i="24"/>
  <c r="AM3002" i="24"/>
  <c r="AM3003" i="24"/>
  <c r="AN3004" i="24"/>
  <c r="AN3002" i="24"/>
  <c r="AN3003" i="24"/>
  <c r="AO3002" i="24"/>
  <c r="AO3004" i="24"/>
  <c r="AO3003" i="24"/>
  <c r="AP3002" i="24"/>
  <c r="AP3004" i="24"/>
  <c r="AP3003" i="24"/>
  <c r="AQ3003" i="24"/>
  <c r="AR3003" i="24"/>
  <c r="AQ3002" i="24"/>
  <c r="AQ3004" i="24"/>
  <c r="AR3002" i="24"/>
  <c r="AR3004" i="24"/>
  <c r="AS3002" i="24"/>
  <c r="AS3003" i="24"/>
  <c r="AS3004" i="24"/>
  <c r="AT3004" i="24"/>
  <c r="AT3002" i="24"/>
  <c r="AT3003" i="24"/>
  <c r="AU3002" i="24"/>
  <c r="AU3003" i="24"/>
  <c r="AU3004" i="24"/>
  <c r="AV3004" i="24"/>
  <c r="AV3003" i="24"/>
  <c r="AV3002" i="24"/>
  <c r="AW3002" i="24"/>
  <c r="AW3003" i="24"/>
  <c r="AX3003" i="24"/>
  <c r="AW3004" i="24"/>
  <c r="AX3002" i="24"/>
  <c r="AX3004" i="24"/>
  <c r="AY3003" i="24"/>
  <c r="AY3004" i="24"/>
  <c r="AY3002" i="24"/>
  <c r="AZ3003" i="24"/>
  <c r="AZ3004" i="24"/>
  <c r="AZ3002" i="24"/>
  <c r="BA3003" i="24"/>
  <c r="BB3003" i="24"/>
  <c r="BA3002" i="24"/>
  <c r="BA3004" i="24"/>
  <c r="BB3004" i="24"/>
  <c r="BC3003" i="24"/>
  <c r="BB3002" i="24"/>
  <c r="BC3002" i="24"/>
  <c r="P4121" i="24"/>
  <c r="Q4121" i="24"/>
  <c r="R4121" i="24"/>
  <c r="S4121" i="24"/>
  <c r="T4121" i="24"/>
  <c r="U4121" i="24"/>
  <c r="V4121" i="24"/>
  <c r="W4121" i="24"/>
  <c r="X4121" i="24"/>
  <c r="Y4121" i="24"/>
  <c r="Z4121" i="24"/>
  <c r="AA4121" i="24"/>
  <c r="AB4121" i="24"/>
  <c r="AC4121" i="24"/>
  <c r="AD4121" i="24"/>
  <c r="AE4121" i="24"/>
  <c r="AF4121" i="24"/>
  <c r="AG4121" i="24"/>
  <c r="AH4121" i="24"/>
  <c r="AI4121" i="24"/>
  <c r="AJ4121" i="24"/>
  <c r="AK4121" i="24"/>
  <c r="AL4121" i="24"/>
  <c r="AM4121" i="24"/>
  <c r="AN4121" i="24"/>
  <c r="AO4121" i="24"/>
  <c r="AP4121" i="24"/>
  <c r="AQ4121" i="24"/>
  <c r="AR4121" i="24"/>
  <c r="AS4121" i="24"/>
  <c r="AT4121" i="24"/>
  <c r="AU4121" i="24"/>
  <c r="AV4121" i="24"/>
  <c r="AW4121" i="24"/>
  <c r="AX4121" i="24"/>
  <c r="AY4121" i="24"/>
  <c r="AZ4121" i="24"/>
  <c r="BA4121" i="24"/>
  <c r="BB4121" i="24"/>
  <c r="O1911" i="24"/>
  <c r="P1911" i="24"/>
  <c r="Q1911" i="24"/>
  <c r="S1911" i="24"/>
  <c r="R1911" i="24"/>
  <c r="T1911" i="24"/>
  <c r="U1911" i="24"/>
  <c r="V1911" i="24"/>
  <c r="W1911" i="24"/>
  <c r="X1911" i="24"/>
  <c r="Y1911" i="24"/>
  <c r="Z1911" i="24"/>
  <c r="AA1911" i="24"/>
  <c r="AB1911" i="24"/>
  <c r="AC1911" i="24"/>
  <c r="AD1911" i="24"/>
  <c r="AE1911" i="24"/>
  <c r="AF1911" i="24"/>
  <c r="AG1911" i="24"/>
  <c r="AH1911" i="24"/>
  <c r="AI1911" i="24"/>
  <c r="AJ1911" i="24"/>
  <c r="AK1911" i="24"/>
  <c r="AL1911" i="24"/>
  <c r="AM1911" i="24"/>
  <c r="AN1911" i="24"/>
  <c r="AO1911" i="24"/>
  <c r="AP1911" i="24"/>
  <c r="AQ1911" i="24"/>
  <c r="AR1911" i="24"/>
  <c r="AS1911" i="24"/>
  <c r="AT1911" i="24"/>
  <c r="AU1911" i="24"/>
  <c r="AV1911" i="24"/>
  <c r="AW1911" i="24"/>
  <c r="AX1911" i="24"/>
  <c r="AY1911" i="24"/>
  <c r="AZ1911" i="24"/>
  <c r="BA1911" i="24"/>
  <c r="BB1911" i="24"/>
  <c r="BC1911" i="24"/>
  <c r="O1807" i="24"/>
  <c r="P1807" i="24"/>
  <c r="Q1807" i="24"/>
  <c r="R1807" i="24"/>
  <c r="S1807" i="24"/>
  <c r="T1807" i="24"/>
  <c r="U1807" i="24"/>
  <c r="V1807" i="24"/>
  <c r="W1807" i="24"/>
  <c r="X1807" i="24"/>
  <c r="Z1807" i="24"/>
  <c r="Y1807" i="24"/>
  <c r="AA1807" i="24"/>
  <c r="AB1807" i="24"/>
  <c r="AC1807" i="24"/>
  <c r="AD1807" i="24"/>
  <c r="AE1807" i="24"/>
  <c r="AF1807" i="24"/>
  <c r="AG1807" i="24"/>
  <c r="AH1807" i="24"/>
  <c r="AI1807" i="24"/>
  <c r="AJ1807" i="24"/>
  <c r="AL1807" i="24"/>
  <c r="AK1807" i="24"/>
  <c r="AM1807" i="24"/>
  <c r="AN1807" i="24"/>
  <c r="AO1807" i="24"/>
  <c r="AP1807" i="24"/>
  <c r="AQ1807" i="24"/>
  <c r="AR1807" i="24"/>
  <c r="AT1807" i="24"/>
  <c r="AS1807" i="24"/>
  <c r="AU1807" i="24"/>
  <c r="AV1807" i="24"/>
  <c r="AW1807" i="24"/>
  <c r="AX1807" i="24"/>
  <c r="AY1807" i="24"/>
  <c r="AZ1807" i="24"/>
  <c r="BA1807" i="24"/>
  <c r="BB1807" i="24"/>
  <c r="BC1807" i="24"/>
  <c r="BD2196" i="24"/>
  <c r="BD818" i="24"/>
  <c r="BC4720" i="24"/>
  <c r="O2196" i="24"/>
  <c r="O2197" i="24"/>
  <c r="O2198" i="24"/>
  <c r="P2198" i="24"/>
  <c r="P2196" i="24"/>
  <c r="P2197" i="24"/>
  <c r="Q2197" i="24"/>
  <c r="Q2198" i="24"/>
  <c r="Q2196" i="24"/>
  <c r="R2198" i="24"/>
  <c r="R2197" i="24"/>
  <c r="R2196" i="24"/>
  <c r="S2196" i="24"/>
  <c r="S2197" i="24"/>
  <c r="S2198" i="24"/>
  <c r="T2197" i="24"/>
  <c r="T2196" i="24"/>
  <c r="T2198" i="24"/>
  <c r="U2198" i="24"/>
  <c r="U2197" i="24"/>
  <c r="U2196" i="24"/>
  <c r="V2198" i="24"/>
  <c r="V2196" i="24"/>
  <c r="V2197" i="24"/>
  <c r="W2198" i="24"/>
  <c r="W2196" i="24"/>
  <c r="W2197" i="24"/>
  <c r="X2197" i="24"/>
  <c r="X2198" i="24"/>
  <c r="X2196" i="24"/>
  <c r="Y2197" i="24"/>
  <c r="Y2198" i="24"/>
  <c r="Y2196" i="24"/>
  <c r="Z2196" i="24"/>
  <c r="Z2198" i="24"/>
  <c r="Z2197" i="24"/>
  <c r="AA2198" i="24"/>
  <c r="AA2197" i="24"/>
  <c r="AA2196" i="24"/>
  <c r="AB2196" i="24"/>
  <c r="AB2197" i="24"/>
  <c r="AB2198" i="24"/>
  <c r="AC2198" i="24"/>
  <c r="AC2196" i="24"/>
  <c r="AC2197" i="24"/>
  <c r="AD2196" i="24"/>
  <c r="AD2198" i="24"/>
  <c r="AD2197" i="24"/>
  <c r="AE2197" i="24"/>
  <c r="AE2198" i="24"/>
  <c r="AE2196" i="24"/>
  <c r="AF2198" i="24"/>
  <c r="AF2197" i="24"/>
  <c r="AF2196" i="24"/>
  <c r="AG2196" i="24"/>
  <c r="AG2197" i="24"/>
  <c r="AG2198" i="24"/>
  <c r="AH2198" i="24"/>
  <c r="AH2196" i="24"/>
  <c r="AH2197" i="24"/>
  <c r="AI2197" i="24"/>
  <c r="AI2196" i="24"/>
  <c r="AI2198" i="24"/>
  <c r="AJ2197" i="24"/>
  <c r="AJ2196" i="24"/>
  <c r="AJ2198" i="24"/>
  <c r="AK2198" i="24"/>
  <c r="AK2196" i="24"/>
  <c r="AK2197" i="24"/>
  <c r="AL2197" i="24"/>
  <c r="AM2197" i="24"/>
  <c r="AL2198" i="24"/>
  <c r="AL2196" i="24"/>
  <c r="AM2196" i="24"/>
  <c r="AM2198" i="24"/>
  <c r="AN2197" i="24"/>
  <c r="AO2197" i="24"/>
  <c r="AN2196" i="24"/>
  <c r="AN2198" i="24"/>
  <c r="AO2198" i="24"/>
  <c r="AP2197" i="24"/>
  <c r="AO2196" i="24"/>
  <c r="AP2196" i="24"/>
  <c r="AQ2197" i="24"/>
  <c r="AP2198" i="24"/>
  <c r="AQ2196" i="24"/>
  <c r="AR2197" i="24"/>
  <c r="AQ2198" i="24"/>
  <c r="AS2197" i="24"/>
  <c r="AR2196" i="24"/>
  <c r="AR2198" i="24"/>
  <c r="AT2197" i="24"/>
  <c r="AS2196" i="24"/>
  <c r="AS2198" i="24"/>
  <c r="AT2196" i="24"/>
  <c r="AT2198" i="24"/>
  <c r="AU2197" i="24"/>
  <c r="AV2197" i="24"/>
  <c r="AU2198" i="24"/>
  <c r="AU2196" i="24"/>
  <c r="AW2197" i="24"/>
  <c r="AV2196" i="24"/>
  <c r="AV2198" i="24"/>
  <c r="AX2197" i="24"/>
  <c r="AW2198" i="24"/>
  <c r="AW2196" i="24"/>
  <c r="AX2198" i="24"/>
  <c r="AX2196" i="24"/>
  <c r="AY2197" i="24"/>
  <c r="AY2198" i="24"/>
  <c r="AY2196" i="24"/>
  <c r="AZ2197" i="24"/>
  <c r="AZ2196" i="24"/>
  <c r="BA2197" i="24"/>
  <c r="AZ2198" i="24"/>
  <c r="BA2196" i="24"/>
  <c r="BB2197" i="24"/>
  <c r="BA2198" i="24"/>
  <c r="BB2196" i="24"/>
  <c r="BB2198" i="24"/>
  <c r="BC2197" i="24"/>
  <c r="O1860" i="24"/>
  <c r="O1858" i="24"/>
  <c r="O1859" i="24"/>
  <c r="P1858" i="24"/>
  <c r="P1859" i="24"/>
  <c r="P1860" i="24"/>
  <c r="Q1859" i="24"/>
  <c r="Q1860" i="24"/>
  <c r="Q1858" i="24"/>
  <c r="R1860" i="24"/>
  <c r="R1858" i="24"/>
  <c r="R1859" i="24"/>
  <c r="S1859" i="24"/>
  <c r="S1860" i="24"/>
  <c r="S1858" i="24"/>
  <c r="T1858" i="24"/>
  <c r="T1859" i="24"/>
  <c r="T1860" i="24"/>
  <c r="U1859" i="24"/>
  <c r="U1858" i="24"/>
  <c r="U1860" i="24"/>
  <c r="V1860" i="24"/>
  <c r="V1858" i="24"/>
  <c r="V1859" i="24"/>
  <c r="W1860" i="24"/>
  <c r="W1858" i="24"/>
  <c r="W1859" i="24"/>
  <c r="X1858" i="24"/>
  <c r="X1860" i="24"/>
  <c r="X1859" i="24"/>
  <c r="Y1859" i="24"/>
  <c r="Y1858" i="24"/>
  <c r="Y1860" i="24"/>
  <c r="Z1859" i="24"/>
  <c r="Z1858" i="24"/>
  <c r="Z1860" i="24"/>
  <c r="AA1860" i="24"/>
  <c r="AA1859" i="24"/>
  <c r="AA1858" i="24"/>
  <c r="AB1860" i="24"/>
  <c r="AB1858" i="24"/>
  <c r="AB1859" i="24"/>
  <c r="AC1860" i="24"/>
  <c r="AC1858" i="24"/>
  <c r="AC1859" i="24"/>
  <c r="AD1860" i="24"/>
  <c r="AD1858" i="24"/>
  <c r="AD1859" i="24"/>
  <c r="AE1858" i="24"/>
  <c r="AE1859" i="24"/>
  <c r="AE1860" i="24"/>
  <c r="AF1860" i="24"/>
  <c r="AF1858" i="24"/>
  <c r="AF1859" i="24"/>
  <c r="AG1858" i="24"/>
  <c r="AG1859" i="24"/>
  <c r="AG1860" i="24"/>
  <c r="AH1860" i="24"/>
  <c r="AH1858" i="24"/>
  <c r="AH1859" i="24"/>
  <c r="AI1858" i="24"/>
  <c r="AI1859" i="24"/>
  <c r="AI1860" i="24"/>
  <c r="AJ1858" i="24"/>
  <c r="AJ1859" i="24"/>
  <c r="AJ1860" i="24"/>
  <c r="AK1860" i="24"/>
  <c r="AK1858" i="24"/>
  <c r="AK1859" i="24"/>
  <c r="AL1860" i="24"/>
  <c r="AL1858" i="24"/>
  <c r="AL1859" i="24"/>
  <c r="AM1860" i="24"/>
  <c r="AM1859" i="24"/>
  <c r="AM1858" i="24"/>
  <c r="AN1859" i="24"/>
  <c r="AO1859" i="24"/>
  <c r="AN1858" i="24"/>
  <c r="AN1860" i="24"/>
  <c r="AP1859" i="24"/>
  <c r="AO1858" i="24"/>
  <c r="AO1860" i="24"/>
  <c r="AP1858" i="24"/>
  <c r="AQ1859" i="24"/>
  <c r="AP1860" i="24"/>
  <c r="AQ1858" i="24"/>
  <c r="AR1859" i="24"/>
  <c r="AQ1860" i="24"/>
  <c r="AR1858" i="24"/>
  <c r="AS1859" i="24"/>
  <c r="AR1860" i="24"/>
  <c r="AS1858" i="24"/>
  <c r="AS1860" i="24"/>
  <c r="AT1859" i="24"/>
  <c r="AT1858" i="24"/>
  <c r="AT1860" i="24"/>
  <c r="AU1859" i="24"/>
  <c r="AU1860" i="24"/>
  <c r="AU1858" i="24"/>
  <c r="AV1859" i="24"/>
  <c r="AV1858" i="24"/>
  <c r="AW1859" i="24"/>
  <c r="AV1860" i="24"/>
  <c r="AW1858" i="24"/>
  <c r="AX1859" i="24"/>
  <c r="AW1860" i="24"/>
  <c r="AY1859" i="24"/>
  <c r="AX1860" i="24"/>
  <c r="AX1858" i="24"/>
  <c r="AY1860" i="24"/>
  <c r="AY1858" i="24"/>
  <c r="AZ1859" i="24"/>
  <c r="AZ1858" i="24"/>
  <c r="AZ1860" i="24"/>
  <c r="BA1859" i="24"/>
  <c r="BA1860" i="24"/>
  <c r="BA1858" i="24"/>
  <c r="BB1859" i="24"/>
  <c r="BB1858" i="24"/>
  <c r="BB1860" i="24"/>
  <c r="BC1859" i="24"/>
  <c r="BC1858" i="24"/>
  <c r="O2768" i="24"/>
  <c r="O2769" i="24"/>
  <c r="O2770" i="24"/>
  <c r="P2770" i="24"/>
  <c r="P2768" i="24"/>
  <c r="P2769" i="24"/>
  <c r="Q2770" i="24"/>
  <c r="Q2769" i="24"/>
  <c r="Q2768" i="24"/>
  <c r="R2770" i="24"/>
  <c r="R2768" i="24"/>
  <c r="R2769" i="24"/>
  <c r="S2769" i="24"/>
  <c r="S2770" i="24"/>
  <c r="S2768" i="24"/>
  <c r="T2769" i="24"/>
  <c r="T2768" i="24"/>
  <c r="T2770" i="24"/>
  <c r="U2768" i="24"/>
  <c r="U2770" i="24"/>
  <c r="U2769" i="24"/>
  <c r="V2768" i="24"/>
  <c r="V2769" i="24"/>
  <c r="V2770" i="24"/>
  <c r="W2769" i="24"/>
  <c r="W2770" i="24"/>
  <c r="W2768" i="24"/>
  <c r="X2768" i="24"/>
  <c r="X2769" i="24"/>
  <c r="X2770" i="24"/>
  <c r="Y2770" i="24"/>
  <c r="Y2769" i="24"/>
  <c r="Z2769" i="24"/>
  <c r="Y2768" i="24"/>
  <c r="Z2770" i="24"/>
  <c r="Z2768" i="24"/>
  <c r="AA2770" i="24"/>
  <c r="AA2768" i="24"/>
  <c r="AA2769" i="24"/>
  <c r="AB2768" i="24"/>
  <c r="AB2769" i="24"/>
  <c r="AB2770" i="24"/>
  <c r="AC2770" i="24"/>
  <c r="AC2768" i="24"/>
  <c r="AC2769" i="24"/>
  <c r="AD2770" i="24"/>
  <c r="AD2768" i="24"/>
  <c r="AD2769" i="24"/>
  <c r="AE2769" i="24"/>
  <c r="AE2770" i="24"/>
  <c r="AE2768" i="24"/>
  <c r="AF2770" i="24"/>
  <c r="AF2768" i="24"/>
  <c r="AF2769" i="24"/>
  <c r="AG2770" i="24"/>
  <c r="AG2768" i="24"/>
  <c r="AG2769" i="24"/>
  <c r="AH2768" i="24"/>
  <c r="AH2769" i="24"/>
  <c r="AH2770" i="24"/>
  <c r="AI2768" i="24"/>
  <c r="AI2769" i="24"/>
  <c r="AI2770" i="24"/>
  <c r="AJ2770" i="24"/>
  <c r="AJ2768" i="24"/>
  <c r="AJ2769" i="24"/>
  <c r="AK2769" i="24"/>
  <c r="AK2770" i="24"/>
  <c r="AL2769" i="24"/>
  <c r="AK2768" i="24"/>
  <c r="AL2768" i="24"/>
  <c r="AM2769" i="24"/>
  <c r="AL2770" i="24"/>
  <c r="AM2768" i="24"/>
  <c r="AN2769" i="24"/>
  <c r="AM2770" i="24"/>
  <c r="AN2768" i="24"/>
  <c r="AO2769" i="24"/>
  <c r="AN2770" i="24"/>
  <c r="AO2770" i="24"/>
  <c r="AP2769" i="24"/>
  <c r="AO2768" i="24"/>
  <c r="AP2770" i="24"/>
  <c r="AQ2769" i="24"/>
  <c r="AP2768" i="24"/>
  <c r="AQ2768" i="24"/>
  <c r="AR2769" i="24"/>
  <c r="AQ2770" i="24"/>
  <c r="AR2770" i="24"/>
  <c r="AS2769" i="24"/>
  <c r="AR2768" i="24"/>
  <c r="AS2770" i="24"/>
  <c r="AS2768" i="24"/>
  <c r="AT2769" i="24"/>
  <c r="AT2768" i="24"/>
  <c r="AT2770" i="24"/>
  <c r="AU2769" i="24"/>
  <c r="AU2768" i="24"/>
  <c r="AV2769" i="24"/>
  <c r="AU2770" i="24"/>
  <c r="AV2768" i="24"/>
  <c r="AV2770" i="24"/>
  <c r="AW2769" i="24"/>
  <c r="AW2768" i="24"/>
  <c r="AW2770" i="24"/>
  <c r="AX2769" i="24"/>
  <c r="AY2769" i="24"/>
  <c r="AX2770" i="24"/>
  <c r="AX2768" i="24"/>
  <c r="AY2768" i="24"/>
  <c r="AY2770" i="24"/>
  <c r="AZ2769" i="24"/>
  <c r="AZ2768" i="24"/>
  <c r="AZ2770" i="24"/>
  <c r="BA2769" i="24"/>
  <c r="BB2769" i="24"/>
  <c r="BA2768" i="24"/>
  <c r="BA2770" i="24"/>
  <c r="BB2768" i="24"/>
  <c r="BC2769" i="24"/>
  <c r="BB2770" i="24"/>
  <c r="BC2768" i="24"/>
  <c r="O404" i="24"/>
  <c r="O402" i="24"/>
  <c r="O403" i="24"/>
  <c r="P402" i="24"/>
  <c r="P403" i="24"/>
  <c r="Q403" i="24"/>
  <c r="P404" i="24"/>
  <c r="Q402" i="24"/>
  <c r="Q404" i="24"/>
  <c r="R402" i="24"/>
  <c r="R403" i="24"/>
  <c r="R404" i="24"/>
  <c r="S402" i="24"/>
  <c r="S403" i="24"/>
  <c r="S404" i="24"/>
  <c r="T404" i="24"/>
  <c r="T402" i="24"/>
  <c r="T403" i="24"/>
  <c r="U402" i="24"/>
  <c r="U403" i="24"/>
  <c r="U404" i="24"/>
  <c r="V402" i="24"/>
  <c r="V403" i="24"/>
  <c r="V404" i="24"/>
  <c r="W402" i="24"/>
  <c r="W404" i="24"/>
  <c r="W403" i="24"/>
  <c r="X403" i="24"/>
  <c r="X402" i="24"/>
  <c r="X404" i="24"/>
  <c r="Y404" i="24"/>
  <c r="Y402" i="24"/>
  <c r="Y403" i="24"/>
  <c r="Z403" i="24"/>
  <c r="Z402" i="24"/>
  <c r="Z404" i="24"/>
  <c r="AA404" i="24"/>
  <c r="AA402" i="24"/>
  <c r="AA403" i="24"/>
  <c r="AB403" i="24"/>
  <c r="AB402" i="24"/>
  <c r="AB404" i="24"/>
  <c r="AC404" i="24"/>
  <c r="AC402" i="24"/>
  <c r="AC403" i="24"/>
  <c r="AD403" i="24"/>
  <c r="AD404" i="24"/>
  <c r="AD402" i="24"/>
  <c r="AE403" i="24"/>
  <c r="AE402" i="24"/>
  <c r="AE404" i="24"/>
  <c r="AF404" i="24"/>
  <c r="AF403" i="24"/>
  <c r="AF402" i="24"/>
  <c r="AG404" i="24"/>
  <c r="AG402" i="24"/>
  <c r="AG403" i="24"/>
  <c r="AH403" i="24"/>
  <c r="AH402" i="24"/>
  <c r="AI403" i="24"/>
  <c r="AH404" i="24"/>
  <c r="AJ403" i="24"/>
  <c r="AI404" i="24"/>
  <c r="AI402" i="24"/>
  <c r="AJ402" i="24"/>
  <c r="AJ404" i="24"/>
  <c r="AK403" i="24"/>
  <c r="AK404" i="24"/>
  <c r="AL403" i="24"/>
  <c r="AK402" i="24"/>
  <c r="AM403" i="24"/>
  <c r="AL404" i="24"/>
  <c r="AL402" i="24"/>
  <c r="AM404" i="24"/>
  <c r="AM402" i="24"/>
  <c r="AN403" i="24"/>
  <c r="AN402" i="24"/>
  <c r="AN404" i="24"/>
  <c r="AO403" i="24"/>
  <c r="AO402" i="24"/>
  <c r="AO404" i="24"/>
  <c r="AP403" i="24"/>
  <c r="AP402" i="24"/>
  <c r="AP404" i="24"/>
  <c r="AQ403" i="24"/>
  <c r="AR403" i="24"/>
  <c r="AQ404" i="24"/>
  <c r="AQ402" i="24"/>
  <c r="AR404" i="24"/>
  <c r="AR402" i="24"/>
  <c r="AS403" i="24"/>
  <c r="AS402" i="24"/>
  <c r="AT403" i="24"/>
  <c r="AS404" i="24"/>
  <c r="AT402" i="24"/>
  <c r="AU403" i="24"/>
  <c r="AT404" i="24"/>
  <c r="AU402" i="24"/>
  <c r="AU404" i="24"/>
  <c r="AV403" i="24"/>
  <c r="AV402" i="24"/>
  <c r="AV404" i="24"/>
  <c r="AW403" i="24"/>
  <c r="AW404" i="24"/>
  <c r="AX403" i="24"/>
  <c r="AW402" i="24"/>
  <c r="AX402" i="24"/>
  <c r="AY403" i="24"/>
  <c r="AX404" i="24"/>
  <c r="AY404" i="24"/>
  <c r="AY402" i="24"/>
  <c r="AZ403" i="24"/>
  <c r="AZ402" i="24"/>
  <c r="AZ404" i="24"/>
  <c r="BA403" i="24"/>
  <c r="BB403" i="24"/>
  <c r="BA404" i="24"/>
  <c r="BA402" i="24"/>
  <c r="BB402" i="24"/>
  <c r="BC403" i="24"/>
  <c r="BB404" i="24"/>
  <c r="BC402" i="24"/>
  <c r="BC404" i="24"/>
  <c r="BC70" i="24" s="1"/>
  <c r="O4328" i="24"/>
  <c r="O4329" i="24"/>
  <c r="O4330" i="24"/>
  <c r="P4330" i="24"/>
  <c r="P4328" i="24"/>
  <c r="P4329" i="24"/>
  <c r="Q4328" i="24"/>
  <c r="Q4329" i="24"/>
  <c r="Q4330" i="24"/>
  <c r="R4330" i="24"/>
  <c r="R4328" i="24"/>
  <c r="R4329" i="24"/>
  <c r="S4328" i="24"/>
  <c r="S4329" i="24"/>
  <c r="S4330" i="24"/>
  <c r="T4328" i="24"/>
  <c r="T4329" i="24"/>
  <c r="T4330" i="24"/>
  <c r="U4328" i="24"/>
  <c r="U4330" i="24"/>
  <c r="U4329" i="24"/>
  <c r="V4328" i="24"/>
  <c r="V4329" i="24"/>
  <c r="V4330" i="24"/>
  <c r="W4328" i="24"/>
  <c r="W4329" i="24"/>
  <c r="W4330" i="24"/>
  <c r="X4328" i="24"/>
  <c r="X4329" i="24"/>
  <c r="X4330" i="24"/>
  <c r="Y4329" i="24"/>
  <c r="Y4328" i="24"/>
  <c r="Y4330" i="24"/>
  <c r="Z4329" i="24"/>
  <c r="Z4328" i="24"/>
  <c r="Z4330" i="24"/>
  <c r="AA4329" i="24"/>
  <c r="AA4328" i="24"/>
  <c r="AA4330" i="24"/>
  <c r="AB4328" i="24"/>
  <c r="AB4329" i="24"/>
  <c r="AB4330" i="24"/>
  <c r="AC4330" i="24"/>
  <c r="AC4328" i="24"/>
  <c r="AC4329" i="24"/>
  <c r="AD4328" i="24"/>
  <c r="AD4329" i="24"/>
  <c r="AD4330" i="24"/>
  <c r="AE4329" i="24"/>
  <c r="AE4330" i="24"/>
  <c r="AE4328" i="24"/>
  <c r="AF4329" i="24"/>
  <c r="AF4330" i="24"/>
  <c r="AF4328" i="24"/>
  <c r="AG4328" i="24"/>
  <c r="AG4329" i="24"/>
  <c r="AG4330" i="24"/>
  <c r="AH4330" i="24"/>
  <c r="AH4328" i="24"/>
  <c r="AH4329" i="24"/>
  <c r="AI4329" i="24"/>
  <c r="AI4328" i="24"/>
  <c r="AI4330" i="24"/>
  <c r="AJ4329" i="24"/>
  <c r="AJ4330" i="24"/>
  <c r="AJ4328" i="24"/>
  <c r="AK4329" i="24"/>
  <c r="AK4328" i="24"/>
  <c r="AK4330" i="24"/>
  <c r="AL4328" i="24"/>
  <c r="AL4329" i="24"/>
  <c r="AL4330" i="24"/>
  <c r="AM4329" i="24"/>
  <c r="AM4328" i="24"/>
  <c r="AM4330" i="24"/>
  <c r="AN4328" i="24"/>
  <c r="AN4330" i="24"/>
  <c r="AN4329" i="24"/>
  <c r="AO4328" i="24"/>
  <c r="AO4329" i="24"/>
  <c r="AO4330" i="24"/>
  <c r="AP4329" i="24"/>
  <c r="AP4330" i="24"/>
  <c r="AP4328" i="24"/>
  <c r="AQ4329" i="24"/>
  <c r="AQ4328" i="24"/>
  <c r="AQ4330" i="24"/>
  <c r="AR4328" i="24"/>
  <c r="AR4329" i="24"/>
  <c r="AR4330" i="24"/>
  <c r="AS4328" i="24"/>
  <c r="AS4329" i="24"/>
  <c r="AS4330" i="24"/>
  <c r="AT4328" i="24"/>
  <c r="AT4329" i="24"/>
  <c r="AT4330" i="24"/>
  <c r="AU4328" i="24"/>
  <c r="AU4329" i="24"/>
  <c r="AV4329" i="24"/>
  <c r="AU4330" i="24"/>
  <c r="AV4328" i="24"/>
  <c r="AV4330" i="24"/>
  <c r="AW4329" i="24"/>
  <c r="AX4329" i="24"/>
  <c r="AW4328" i="24"/>
  <c r="AW4330" i="24"/>
  <c r="AY4329" i="24"/>
  <c r="AX4328" i="24"/>
  <c r="AX4330" i="24"/>
  <c r="AY4328" i="24"/>
  <c r="AZ4329" i="24"/>
  <c r="AY4330" i="24"/>
  <c r="AZ4328" i="24"/>
  <c r="AZ4330" i="24"/>
  <c r="BA4329" i="24"/>
  <c r="BA4328" i="24"/>
  <c r="BB4329" i="24"/>
  <c r="BA4330" i="24"/>
  <c r="BB4328" i="24"/>
  <c r="BB4330" i="24"/>
  <c r="BC4329" i="24"/>
  <c r="O351" i="24"/>
  <c r="P351" i="24"/>
  <c r="Q351" i="24"/>
  <c r="R351" i="24"/>
  <c r="S351" i="24"/>
  <c r="T351" i="24"/>
  <c r="U351" i="24"/>
  <c r="V351" i="24"/>
  <c r="W351" i="24"/>
  <c r="X351" i="24"/>
  <c r="Y351" i="24"/>
  <c r="Z351" i="24"/>
  <c r="AA351" i="24"/>
  <c r="AB351" i="24"/>
  <c r="AC351" i="24"/>
  <c r="AD351" i="24"/>
  <c r="AE351" i="24"/>
  <c r="AF351" i="24"/>
  <c r="AG351" i="24"/>
  <c r="AH351" i="24"/>
  <c r="AI351" i="24"/>
  <c r="AJ351" i="24"/>
  <c r="AK351" i="24"/>
  <c r="AL351" i="24"/>
  <c r="AM351" i="24"/>
  <c r="AN351" i="24"/>
  <c r="AO351" i="24"/>
  <c r="AP351" i="24"/>
  <c r="AQ351" i="24"/>
  <c r="AR351" i="24"/>
  <c r="AS351" i="24"/>
  <c r="AT351" i="24"/>
  <c r="AU351" i="24"/>
  <c r="AV351" i="24"/>
  <c r="AW351" i="24"/>
  <c r="AX351" i="24"/>
  <c r="AY351" i="24"/>
  <c r="AZ351" i="24"/>
  <c r="BA351" i="24"/>
  <c r="BB351" i="24"/>
  <c r="BC351" i="24"/>
  <c r="O4668" i="24"/>
  <c r="O4666" i="24"/>
  <c r="O4667" i="24"/>
  <c r="P4668" i="24"/>
  <c r="Q4667" i="24"/>
  <c r="P4666" i="24"/>
  <c r="P4667" i="24"/>
  <c r="Q4666" i="24"/>
  <c r="Q4668" i="24"/>
  <c r="R4666" i="24"/>
  <c r="R4667" i="24"/>
  <c r="R4668" i="24"/>
  <c r="S4668" i="24"/>
  <c r="S4666" i="24"/>
  <c r="S4667" i="24"/>
  <c r="T4667" i="24"/>
  <c r="T4666" i="24"/>
  <c r="T4668" i="24"/>
  <c r="U4668" i="24"/>
  <c r="U4666" i="24"/>
  <c r="U4667" i="24"/>
  <c r="V4668" i="24"/>
  <c r="V4666" i="24"/>
  <c r="V4667" i="24"/>
  <c r="X4667" i="24"/>
  <c r="W4666" i="24"/>
  <c r="W4667" i="24"/>
  <c r="W4668" i="24"/>
  <c r="X4666" i="24"/>
  <c r="X4668" i="24"/>
  <c r="Y4668" i="24"/>
  <c r="Y4666" i="24"/>
  <c r="Y4667" i="24"/>
  <c r="Z4668" i="24"/>
  <c r="Z4666" i="24"/>
  <c r="Z4667" i="24"/>
  <c r="AA4666" i="24"/>
  <c r="AA4667" i="24"/>
  <c r="AA4668" i="24"/>
  <c r="AB4667" i="24"/>
  <c r="AB4666" i="24"/>
  <c r="AB4668" i="24"/>
  <c r="AC4668" i="24"/>
  <c r="AC4666" i="24"/>
  <c r="AD4667" i="24"/>
  <c r="AC4667" i="24"/>
  <c r="AD4668" i="24"/>
  <c r="AD4666" i="24"/>
  <c r="AE4668" i="24"/>
  <c r="AE4667" i="24"/>
  <c r="AE4666" i="24"/>
  <c r="AF4667" i="24"/>
  <c r="AF4666" i="24"/>
  <c r="AF4668" i="24"/>
  <c r="AG4668" i="24"/>
  <c r="AG4666" i="24"/>
  <c r="AG4667" i="24"/>
  <c r="AH4666" i="24"/>
  <c r="AH4668" i="24"/>
  <c r="AH4667" i="24"/>
  <c r="AI4666" i="24"/>
  <c r="AI4667" i="24"/>
  <c r="AI4668" i="24"/>
  <c r="AJ4666" i="24"/>
  <c r="AJ4667" i="24"/>
  <c r="AJ4668" i="24"/>
  <c r="AK4668" i="24"/>
  <c r="AK4666" i="24"/>
  <c r="AK4667" i="24"/>
  <c r="AL4668" i="24"/>
  <c r="AL4666" i="24"/>
  <c r="AL4667" i="24"/>
  <c r="AM4666" i="24"/>
  <c r="AM4668" i="24"/>
  <c r="AM4667" i="24"/>
  <c r="AN4667" i="24"/>
  <c r="AN4666" i="24"/>
  <c r="AN4668" i="24"/>
  <c r="AO4667" i="24"/>
  <c r="AO4668" i="24"/>
  <c r="AO4666" i="24"/>
  <c r="AP4666" i="24"/>
  <c r="AP4667" i="24"/>
  <c r="AQ4667" i="24"/>
  <c r="AP4668" i="24"/>
  <c r="AQ4666" i="24"/>
  <c r="AR4667" i="24"/>
  <c r="AQ4668" i="24"/>
  <c r="AR4666" i="24"/>
  <c r="AR4668" i="24"/>
  <c r="AS4667" i="24"/>
  <c r="AS4668" i="24"/>
  <c r="AS4666" i="24"/>
  <c r="AT4667" i="24"/>
  <c r="AT4666" i="24"/>
  <c r="AT4668" i="24"/>
  <c r="AU4667" i="24"/>
  <c r="AV4667" i="24"/>
  <c r="AU4668" i="24"/>
  <c r="AU4666" i="24"/>
  <c r="AV4668" i="24"/>
  <c r="AV4666" i="24"/>
  <c r="AW4667" i="24"/>
  <c r="AW4666" i="24"/>
  <c r="AW4668" i="24"/>
  <c r="AX4667" i="24"/>
  <c r="AX4666" i="24"/>
  <c r="AX4668" i="24"/>
  <c r="AY4667" i="24"/>
  <c r="AY4666" i="24"/>
  <c r="AY4668" i="24"/>
  <c r="AZ4667" i="24"/>
  <c r="AZ4666" i="24"/>
  <c r="AZ4668" i="24"/>
  <c r="BA4667" i="24"/>
  <c r="BA4666" i="24"/>
  <c r="BB4667" i="24"/>
  <c r="BA4668" i="24"/>
  <c r="BC4667" i="24"/>
  <c r="BB4668" i="24"/>
  <c r="BB4666" i="24"/>
  <c r="BC4666" i="24"/>
  <c r="O4486" i="24"/>
  <c r="O4484" i="24"/>
  <c r="O4485" i="24"/>
  <c r="P4485" i="24"/>
  <c r="P4484" i="24"/>
  <c r="P4486" i="24"/>
  <c r="Q4486" i="24"/>
  <c r="Q4484" i="24"/>
  <c r="Q4485" i="24"/>
  <c r="R4486" i="24"/>
  <c r="R4485" i="24"/>
  <c r="R4484" i="24"/>
  <c r="S4485" i="24"/>
  <c r="S4486" i="24"/>
  <c r="S4484" i="24"/>
  <c r="T4486" i="24"/>
  <c r="T4484" i="24"/>
  <c r="T4485" i="24"/>
  <c r="U4485" i="24"/>
  <c r="U4486" i="24"/>
  <c r="U4484" i="24"/>
  <c r="V4484" i="24"/>
  <c r="V4485" i="24"/>
  <c r="V4486" i="24"/>
  <c r="W4484" i="24"/>
  <c r="W4486" i="24"/>
  <c r="W4485" i="24"/>
  <c r="X4486" i="24"/>
  <c r="X4484" i="24"/>
  <c r="X4485" i="24"/>
  <c r="Y4486" i="24"/>
  <c r="Z4485" i="24"/>
  <c r="Y4484" i="24"/>
  <c r="Y4485" i="24"/>
  <c r="Z4484" i="24"/>
  <c r="Z4486" i="24"/>
  <c r="AA4484" i="24"/>
  <c r="AA4486" i="24"/>
  <c r="AA4485" i="24"/>
  <c r="AB4484" i="24"/>
  <c r="AB4485" i="24"/>
  <c r="AB4486" i="24"/>
  <c r="AC4484" i="24"/>
  <c r="AC4485" i="24"/>
  <c r="AC4486" i="24"/>
  <c r="AD4485" i="24"/>
  <c r="AE4485" i="24"/>
  <c r="AD4486" i="24"/>
  <c r="AD4484" i="24"/>
  <c r="AE4484" i="24"/>
  <c r="AF4485" i="24"/>
  <c r="AE4486" i="24"/>
  <c r="AF4486" i="24"/>
  <c r="AG4485" i="24"/>
  <c r="AF4484" i="24"/>
  <c r="AH4485" i="24"/>
  <c r="AG4486" i="24"/>
  <c r="AG4484" i="24"/>
  <c r="AI4485" i="24"/>
  <c r="AH4486" i="24"/>
  <c r="AH4484" i="24"/>
  <c r="AJ4485" i="24"/>
  <c r="AI4484" i="24"/>
  <c r="AI4486" i="24"/>
  <c r="AJ4484" i="24"/>
  <c r="AJ4486" i="24"/>
  <c r="AK4485" i="24"/>
  <c r="AK4486" i="24"/>
  <c r="AK4484" i="24"/>
  <c r="AL4485" i="24"/>
  <c r="AL4484" i="24"/>
  <c r="AL4486" i="24"/>
  <c r="AM4485" i="24"/>
  <c r="AM4484" i="24"/>
  <c r="AN4485" i="24"/>
  <c r="AM4486" i="24"/>
  <c r="AN4486" i="24"/>
  <c r="AO4485" i="24"/>
  <c r="AN4484" i="24"/>
  <c r="AO4484" i="24"/>
  <c r="AO4486" i="24"/>
  <c r="AP4485" i="24"/>
  <c r="AQ4485" i="24"/>
  <c r="AP4486" i="24"/>
  <c r="AP4484" i="24"/>
  <c r="AQ4484" i="24"/>
  <c r="AR4485" i="24"/>
  <c r="AQ4486" i="24"/>
  <c r="AR4484" i="24"/>
  <c r="AS4485" i="24"/>
  <c r="AR4486" i="24"/>
  <c r="AS4486" i="24"/>
  <c r="AT4485" i="24"/>
  <c r="AS4484" i="24"/>
  <c r="AT4484" i="24"/>
  <c r="AU4485" i="24"/>
  <c r="AT4486" i="24"/>
  <c r="AU4486" i="24"/>
  <c r="AU4484" i="24"/>
  <c r="AV4485" i="24"/>
  <c r="AW4485" i="24"/>
  <c r="AV4486" i="24"/>
  <c r="AV4484" i="24"/>
  <c r="AW4486" i="24"/>
  <c r="AX4485" i="24"/>
  <c r="AW4484" i="24"/>
  <c r="AX4486" i="24"/>
  <c r="AY4485" i="24"/>
  <c r="AX4484" i="24"/>
  <c r="AY4486" i="24"/>
  <c r="AY4484" i="24"/>
  <c r="AZ4485" i="24"/>
  <c r="BA4485" i="24"/>
  <c r="AZ4486" i="24"/>
  <c r="AZ4484" i="24"/>
  <c r="BA4484" i="24"/>
  <c r="BA4486" i="24"/>
  <c r="BB4485" i="24"/>
  <c r="BB4486" i="24"/>
  <c r="BB4484" i="24"/>
  <c r="BC4485" i="24"/>
  <c r="O2588" i="24"/>
  <c r="O2587" i="24"/>
  <c r="O2586" i="24"/>
  <c r="P2588" i="24"/>
  <c r="P2586" i="24"/>
  <c r="P2587" i="24"/>
  <c r="Q2586" i="24"/>
  <c r="Q2587" i="24"/>
  <c r="Q2588" i="24"/>
  <c r="R2588" i="24"/>
  <c r="R2586" i="24"/>
  <c r="R2587" i="24"/>
  <c r="S2586" i="24"/>
  <c r="S2587" i="24"/>
  <c r="S2588" i="24"/>
  <c r="T2588" i="24"/>
  <c r="T2586" i="24"/>
  <c r="T2587" i="24"/>
  <c r="U2586" i="24"/>
  <c r="U2587" i="24"/>
  <c r="U2588" i="24"/>
  <c r="V2586" i="24"/>
  <c r="V2587" i="24"/>
  <c r="V2588" i="24"/>
  <c r="W2586" i="24"/>
  <c r="W2587" i="24"/>
  <c r="W2588" i="24"/>
  <c r="X2586" i="24"/>
  <c r="X2588" i="24"/>
  <c r="X2587" i="24"/>
  <c r="Y2588" i="24"/>
  <c r="Y2586" i="24"/>
  <c r="Y2587" i="24"/>
  <c r="Z2587" i="24"/>
  <c r="Z2586" i="24"/>
  <c r="Z2588" i="24"/>
  <c r="AA2588" i="24"/>
  <c r="AA2586" i="24"/>
  <c r="AA2587" i="24"/>
  <c r="AB2586" i="24"/>
  <c r="AB2587" i="24"/>
  <c r="AB2588" i="24"/>
  <c r="AC2586" i="24"/>
  <c r="AC2587" i="24"/>
  <c r="AC2588" i="24"/>
  <c r="AD2587" i="24"/>
  <c r="AE2587" i="24"/>
  <c r="AD2588" i="24"/>
  <c r="AD2586" i="24"/>
  <c r="AE2588" i="24"/>
  <c r="AE2586" i="24"/>
  <c r="AF2588" i="24"/>
  <c r="AF2586" i="24"/>
  <c r="AF2587" i="24"/>
  <c r="AG2587" i="24"/>
  <c r="AG2586" i="24"/>
  <c r="AG2588" i="24"/>
  <c r="AH2588" i="24"/>
  <c r="AH2586" i="24"/>
  <c r="AH2587" i="24"/>
  <c r="AI2587" i="24"/>
  <c r="AI2586" i="24"/>
  <c r="AI2588" i="24"/>
  <c r="AJ2586" i="24"/>
  <c r="AJ2588" i="24"/>
  <c r="AJ2587" i="24"/>
  <c r="AK2588" i="24"/>
  <c r="AK2586" i="24"/>
  <c r="AK2587" i="24"/>
  <c r="AL2587" i="24"/>
  <c r="AL2586" i="24"/>
  <c r="AL2588" i="24"/>
  <c r="AM2587" i="24"/>
  <c r="AM2588" i="24"/>
  <c r="AM2586" i="24"/>
  <c r="AN2586" i="24"/>
  <c r="AN2588" i="24"/>
  <c r="AN2587" i="24"/>
  <c r="AO2587" i="24"/>
  <c r="AO2586" i="24"/>
  <c r="AP2587" i="24"/>
  <c r="AO2588" i="24"/>
  <c r="AP2586" i="24"/>
  <c r="AP2588" i="24"/>
  <c r="AQ2587" i="24"/>
  <c r="AQ2586" i="24"/>
  <c r="AR2587" i="24"/>
  <c r="AQ2588" i="24"/>
  <c r="AR2586" i="24"/>
  <c r="AR2588" i="24"/>
  <c r="AS2587" i="24"/>
  <c r="AT2587" i="24"/>
  <c r="AS2588" i="24"/>
  <c r="AS2586" i="24"/>
  <c r="AT2588" i="24"/>
  <c r="AU2587" i="24"/>
  <c r="AT2586" i="24"/>
  <c r="AU2586" i="24"/>
  <c r="AV2587" i="24"/>
  <c r="AU2588" i="24"/>
  <c r="AV2586" i="24"/>
  <c r="AV2588" i="24"/>
  <c r="AW2587" i="24"/>
  <c r="AW2586" i="24"/>
  <c r="AX2587" i="24"/>
  <c r="AW2588" i="24"/>
  <c r="AX2586" i="24"/>
  <c r="AX2588" i="24"/>
  <c r="AY2587" i="24"/>
  <c r="AZ2587" i="24"/>
  <c r="AY2586" i="24"/>
  <c r="AY2588" i="24"/>
  <c r="AZ2586" i="24"/>
  <c r="BA2587" i="24"/>
  <c r="AZ2588" i="24"/>
  <c r="BA2586" i="24"/>
  <c r="BB2587" i="24"/>
  <c r="BA2588" i="24"/>
  <c r="BC2587" i="24"/>
  <c r="BB2586" i="24"/>
  <c r="BB2588" i="24"/>
  <c r="BC2586" i="24"/>
  <c r="O794" i="24"/>
  <c r="O792" i="24"/>
  <c r="O793" i="24"/>
  <c r="P792" i="24"/>
  <c r="P794" i="24"/>
  <c r="P793" i="24"/>
  <c r="Q792" i="24"/>
  <c r="Q793" i="24"/>
  <c r="Q794" i="24"/>
  <c r="R794" i="24"/>
  <c r="R792" i="24"/>
  <c r="R793" i="24"/>
  <c r="S794" i="24"/>
  <c r="T793" i="24"/>
  <c r="S792" i="24"/>
  <c r="S793" i="24"/>
  <c r="T792" i="24"/>
  <c r="T794" i="24"/>
  <c r="U792" i="24"/>
  <c r="U793" i="24"/>
  <c r="U794" i="24"/>
  <c r="V793" i="24"/>
  <c r="V794" i="24"/>
  <c r="V792" i="24"/>
  <c r="W794" i="24"/>
  <c r="W792" i="24"/>
  <c r="W793" i="24"/>
  <c r="X793" i="24"/>
  <c r="X792" i="24"/>
  <c r="X794" i="24"/>
  <c r="Y794" i="24"/>
  <c r="Y793" i="24"/>
  <c r="Z793" i="24"/>
  <c r="Y792" i="24"/>
  <c r="Z794" i="24"/>
  <c r="Z792" i="24"/>
  <c r="AA794" i="24"/>
  <c r="AA792" i="24"/>
  <c r="AA793" i="24"/>
  <c r="AB792" i="24"/>
  <c r="AB793" i="24"/>
  <c r="AB794" i="24"/>
  <c r="AC792" i="24"/>
  <c r="AC793" i="24"/>
  <c r="AC794" i="24"/>
  <c r="AD794" i="24"/>
  <c r="AE793" i="24"/>
  <c r="AD792" i="24"/>
  <c r="AD793" i="24"/>
  <c r="AE792" i="24"/>
  <c r="AE794" i="24"/>
  <c r="AF794" i="24"/>
  <c r="AF792" i="24"/>
  <c r="AF793" i="24"/>
  <c r="AG793" i="24"/>
  <c r="AG792" i="24"/>
  <c r="AH793" i="24"/>
  <c r="AG794" i="24"/>
  <c r="AH794" i="24"/>
  <c r="AI793" i="24"/>
  <c r="AH792" i="24"/>
  <c r="AI794" i="24"/>
  <c r="AI792" i="24"/>
  <c r="AJ793" i="24"/>
  <c r="AJ794" i="24"/>
  <c r="AJ792" i="24"/>
  <c r="AK793" i="24"/>
  <c r="AK792" i="24"/>
  <c r="AL793" i="24"/>
  <c r="AK794" i="24"/>
  <c r="AL794" i="24"/>
  <c r="AL792" i="24"/>
  <c r="AM793" i="24"/>
  <c r="AM792" i="24"/>
  <c r="AM794" i="24"/>
  <c r="AN793" i="24"/>
  <c r="AN792" i="24"/>
  <c r="AN794" i="24"/>
  <c r="AO793" i="24"/>
  <c r="AO794" i="24"/>
  <c r="AP793" i="24"/>
  <c r="AO792" i="24"/>
  <c r="AP792" i="24"/>
  <c r="AP794" i="24"/>
  <c r="AQ793" i="24"/>
  <c r="AQ794" i="24"/>
  <c r="AQ792" i="24"/>
  <c r="AR793" i="24"/>
  <c r="AR792" i="24"/>
  <c r="AR794" i="24"/>
  <c r="AS793" i="24"/>
  <c r="AS792" i="24"/>
  <c r="AT793" i="24"/>
  <c r="AS794" i="24"/>
  <c r="AT792" i="24"/>
  <c r="AU793" i="24"/>
  <c r="AT794" i="24"/>
  <c r="AV793" i="24"/>
  <c r="AU792" i="24"/>
  <c r="AU794" i="24"/>
  <c r="AV792" i="24"/>
  <c r="AV794" i="24"/>
  <c r="AW793" i="24"/>
  <c r="AX793" i="24"/>
  <c r="AW794" i="24"/>
  <c r="AW792" i="24"/>
  <c r="AX792" i="24"/>
  <c r="AX794" i="24"/>
  <c r="AY793" i="24"/>
  <c r="AY792" i="24"/>
  <c r="AZ793" i="24"/>
  <c r="AY794" i="24"/>
  <c r="BA793" i="24"/>
  <c r="AZ794" i="24"/>
  <c r="AZ792" i="24"/>
  <c r="BB793" i="24"/>
  <c r="BA794" i="24"/>
  <c r="BA792" i="24"/>
  <c r="BB792" i="24"/>
  <c r="BB794" i="24"/>
  <c r="BC793" i="24"/>
  <c r="O4407" i="24"/>
  <c r="P4407" i="24"/>
  <c r="Q4407" i="24"/>
  <c r="R4407" i="24"/>
  <c r="S4407" i="24"/>
  <c r="T4407" i="24"/>
  <c r="U4407" i="24"/>
  <c r="V4407" i="24"/>
  <c r="W4407" i="24"/>
  <c r="X4407" i="24"/>
  <c r="Z4407" i="24"/>
  <c r="Y4407" i="24"/>
  <c r="AA4407" i="24"/>
  <c r="AB4407" i="24"/>
  <c r="AC4407" i="24"/>
  <c r="AD4407" i="24"/>
  <c r="AE4407" i="24"/>
  <c r="AF4407" i="24"/>
  <c r="AG4407" i="24"/>
  <c r="AH4407" i="24"/>
  <c r="AI4407" i="24"/>
  <c r="AJ4407" i="24"/>
  <c r="AK4407" i="24"/>
  <c r="AL4407" i="24"/>
  <c r="AM4407" i="24"/>
  <c r="AN4407" i="24"/>
  <c r="AO4407" i="24"/>
  <c r="AP4407" i="24"/>
  <c r="AQ4407" i="24"/>
  <c r="AR4407" i="24"/>
  <c r="AS4407" i="24"/>
  <c r="AT4407" i="24"/>
  <c r="AU4407" i="24"/>
  <c r="AV4407" i="24"/>
  <c r="AW4407" i="24"/>
  <c r="AX4407" i="24"/>
  <c r="AY4407" i="24"/>
  <c r="AZ4407" i="24"/>
  <c r="BA4407" i="24"/>
  <c r="BB4407" i="24"/>
  <c r="BD4380" i="24"/>
  <c r="BD2482" i="24"/>
  <c r="BD362" i="24"/>
  <c r="BD4687" i="24"/>
  <c r="BD4579" i="24"/>
  <c r="BD4527" i="24"/>
  <c r="BD4428" i="24"/>
  <c r="BD4241" i="24"/>
  <c r="BD4168" i="24"/>
  <c r="BD4033" i="24"/>
  <c r="BD3881" i="24"/>
  <c r="BD3800" i="24"/>
  <c r="BD3595" i="24"/>
  <c r="BD3696" i="24"/>
  <c r="BD3706" i="24" s="1"/>
  <c r="BD3387" i="24"/>
  <c r="BD3410" i="24"/>
  <c r="BD3153" i="24"/>
  <c r="BD2972" i="24"/>
  <c r="BD2967" i="24"/>
  <c r="BD2915" i="24"/>
  <c r="BD2759" i="24"/>
  <c r="BD2811" i="24"/>
  <c r="BD2503" i="24"/>
  <c r="BD2344" i="24"/>
  <c r="BD2269" i="24"/>
  <c r="BD2062" i="24"/>
  <c r="BD2114" i="24"/>
  <c r="BD2265" i="24"/>
  <c r="BD2010" i="24"/>
  <c r="BD1953" i="24"/>
  <c r="BD1880" i="24"/>
  <c r="BD1932" i="24"/>
  <c r="BD1615" i="24"/>
  <c r="BD1667" i="24"/>
  <c r="BD1330" i="24"/>
  <c r="BD1151" i="24"/>
  <c r="BD1199" i="24"/>
  <c r="BD1438" i="24"/>
  <c r="BD1230" i="24"/>
  <c r="BD1746" i="24"/>
  <c r="BD887" i="24"/>
  <c r="BD888" i="24"/>
  <c r="BD940" i="24"/>
  <c r="BD709" i="24"/>
  <c r="BD809" i="24"/>
  <c r="BD892" i="24"/>
  <c r="BD345" i="24"/>
  <c r="BD397" i="24"/>
  <c r="BD346" i="24"/>
  <c r="BD372" i="24"/>
  <c r="BD657" i="24"/>
  <c r="BD2321" i="24"/>
  <c r="BD836" i="24"/>
  <c r="BD1278" i="24"/>
  <c r="BD1567" i="24"/>
  <c r="BD1594" i="24"/>
  <c r="BD1512" i="24"/>
  <c r="BD1902" i="24"/>
  <c r="BD1912" i="24" s="1"/>
  <c r="BD2422" i="24"/>
  <c r="BD316" i="24"/>
  <c r="BD1672" i="24"/>
  <c r="BD2135" i="24"/>
  <c r="BD653" i="24"/>
  <c r="BD1646" i="24"/>
  <c r="BD970" i="24"/>
  <c r="BD1563" i="24"/>
  <c r="BD2789" i="24"/>
  <c r="BD4268" i="24"/>
  <c r="BD4278" i="24" s="1"/>
  <c r="BD2556" i="24"/>
  <c r="BD3049" i="24"/>
  <c r="BD3436" i="24"/>
  <c r="BD3446" i="24" s="1"/>
  <c r="BD4064" i="24"/>
  <c r="BD4683" i="24"/>
  <c r="BD3102" i="24"/>
  <c r="BD3930" i="24"/>
  <c r="BD3206" i="24"/>
  <c r="BD3934" i="24"/>
  <c r="BD4558" i="24"/>
  <c r="BD3124" i="24"/>
  <c r="BD3134" i="24" s="1"/>
  <c r="BD3955" i="24"/>
  <c r="BD4610" i="24"/>
  <c r="BD2733" i="24"/>
  <c r="BD3543" i="24"/>
  <c r="BD4636" i="24"/>
  <c r="BD2608" i="24"/>
  <c r="BD3409" i="24"/>
  <c r="BD4060" i="24"/>
  <c r="BD1984" i="24"/>
  <c r="BD290" i="24"/>
  <c r="BD2348" i="24"/>
  <c r="BD1021" i="24"/>
  <c r="BD1464" i="24"/>
  <c r="BD2162" i="24"/>
  <c r="BD1750" i="24"/>
  <c r="BD2711" i="24"/>
  <c r="BD502" i="24"/>
  <c r="BD1538" i="24"/>
  <c r="BD1589" i="24"/>
  <c r="BD2400" i="24"/>
  <c r="BD1433" i="24"/>
  <c r="BD1772" i="24"/>
  <c r="BD2764" i="24"/>
  <c r="BD1541" i="24"/>
  <c r="BD606" i="24"/>
  <c r="BD3491" i="24"/>
  <c r="BD4293" i="24"/>
  <c r="BD501" i="24"/>
  <c r="BD3024" i="24"/>
  <c r="BD3747" i="24"/>
  <c r="BD4007" i="24"/>
  <c r="BD3179" i="24"/>
  <c r="BD3596" i="24"/>
  <c r="BD3986" i="24"/>
  <c r="BD3305" i="24"/>
  <c r="BD4684" i="24"/>
  <c r="BD4694" i="24" s="1"/>
  <c r="BD3232" i="24"/>
  <c r="BD4012" i="24"/>
  <c r="BD4606" i="24"/>
  <c r="BD4616" i="24" s="1"/>
  <c r="BD3020" i="24"/>
  <c r="BD4112" i="24"/>
  <c r="BD4122" i="24" s="1"/>
  <c r="BD2478" i="24"/>
  <c r="BD3648" i="24"/>
  <c r="BD4086" i="24"/>
  <c r="BD1875" i="24"/>
  <c r="BD3751" i="24"/>
  <c r="BD3201" i="24"/>
  <c r="BD1749" i="24"/>
  <c r="BD4662" i="24"/>
  <c r="BD4605" i="24"/>
  <c r="BD4475" i="24"/>
  <c r="BD4398" i="24"/>
  <c r="BD4267" i="24"/>
  <c r="BD4138" i="24"/>
  <c r="BD4008" i="24"/>
  <c r="BD3856" i="24"/>
  <c r="BD3778" i="24"/>
  <c r="BD3669" i="24"/>
  <c r="BD3518" i="24"/>
  <c r="BD3231" i="24"/>
  <c r="BD3258" i="24"/>
  <c r="BD3075" i="24"/>
  <c r="BD2946" i="24"/>
  <c r="BD2890" i="24"/>
  <c r="BD2785" i="24"/>
  <c r="BD2633" i="24"/>
  <c r="BD2551" i="24"/>
  <c r="BD2790" i="24"/>
  <c r="BD2061" i="24"/>
  <c r="BD2399" i="24"/>
  <c r="BD2240" i="24"/>
  <c r="BD1802" i="24"/>
  <c r="BD1928" i="24"/>
  <c r="BD1938" i="24" s="1"/>
  <c r="BD2109" i="24"/>
  <c r="BD1516" i="24"/>
  <c r="BD1459" i="24"/>
  <c r="BD1147" i="24"/>
  <c r="BD1174" i="24"/>
  <c r="BD1281" i="24"/>
  <c r="BD1511" i="24"/>
  <c r="BD1225" i="24"/>
  <c r="BD862" i="24"/>
  <c r="BD872" i="24" s="1"/>
  <c r="BD1122" i="24"/>
  <c r="BD580" i="24"/>
  <c r="BD632" i="24"/>
  <c r="BD783" i="24"/>
  <c r="BD784" i="24"/>
  <c r="BD631" i="24"/>
  <c r="BD627" i="24"/>
  <c r="BD320" i="24"/>
  <c r="BD475" i="24"/>
  <c r="BD449" i="24"/>
  <c r="BD835" i="24"/>
  <c r="BD1537" i="24"/>
  <c r="BD398" i="24"/>
  <c r="BD1776" i="24"/>
  <c r="BD216" i="24"/>
  <c r="BD1044" i="24"/>
  <c r="BD2318" i="24"/>
  <c r="BD2328" i="24" s="1"/>
  <c r="BD2187" i="24"/>
  <c r="BD1668" i="24"/>
  <c r="BD1797" i="24"/>
  <c r="BD2945" i="24"/>
  <c r="BD788" i="24"/>
  <c r="BD1490" i="24"/>
  <c r="BD680" i="24"/>
  <c r="BD1850" i="24"/>
  <c r="BD2993" i="24"/>
  <c r="BD3540" i="24"/>
  <c r="BD4271" i="24"/>
  <c r="BD341" i="24"/>
  <c r="BD2529" i="24"/>
  <c r="BD3202" i="24"/>
  <c r="BD3212" i="24" s="1"/>
  <c r="BD3695" i="24"/>
  <c r="BD3773" i="24"/>
  <c r="BD4216" i="24"/>
  <c r="BD4226" i="24" s="1"/>
  <c r="BD2322" i="24"/>
  <c r="BD3439" i="24"/>
  <c r="BD3465" i="24"/>
  <c r="BD4710" i="24"/>
  <c r="BD2941" i="24"/>
  <c r="BD3830" i="24"/>
  <c r="BD4089" i="24"/>
  <c r="BD264" i="24"/>
  <c r="BD4116" i="24"/>
  <c r="BD2291" i="24"/>
  <c r="BD3825" i="24"/>
  <c r="BD3123" i="24"/>
  <c r="BD4557" i="24"/>
  <c r="BD4453" i="24"/>
  <c r="BD4401" i="24"/>
  <c r="BD4163" i="24"/>
  <c r="BD4141" i="24"/>
  <c r="BD3960" i="24"/>
  <c r="BD3908" i="24"/>
  <c r="BD3903" i="24"/>
  <c r="BD3644" i="24"/>
  <c r="BD3513" i="24"/>
  <c r="BD3279" i="24"/>
  <c r="BD3228" i="24"/>
  <c r="BD3238" i="24" s="1"/>
  <c r="BD2971" i="24"/>
  <c r="BD3050" i="24"/>
  <c r="BD2815" i="24"/>
  <c r="BD2816" i="24"/>
  <c r="BD2763" i="24"/>
  <c r="BD2425" i="24"/>
  <c r="BD2526" i="24"/>
  <c r="BD2536" i="24" s="1"/>
  <c r="BD2659" i="24"/>
  <c r="BD2607" i="24"/>
  <c r="BD2165" i="24"/>
  <c r="BD2239" i="24"/>
  <c r="BD2166" i="24"/>
  <c r="BD2035" i="24"/>
  <c r="BD1854" i="24"/>
  <c r="BD1983" i="24"/>
  <c r="BD2032" i="24"/>
  <c r="BD1641" i="24"/>
  <c r="BD1958" i="24"/>
  <c r="BD1381" i="24"/>
  <c r="BD1489" i="24"/>
  <c r="BD1229" i="24"/>
  <c r="BD1719" i="24"/>
  <c r="BD1126" i="24"/>
  <c r="BD839" i="24"/>
  <c r="BD1200" i="24"/>
  <c r="BD917" i="24"/>
  <c r="BD1203" i="24"/>
  <c r="BD991" i="24"/>
  <c r="BD761" i="24"/>
  <c r="BD710" i="24"/>
  <c r="BD716" i="24" s="1"/>
  <c r="BD527" i="24"/>
  <c r="BD393" i="24"/>
  <c r="BD813" i="24"/>
  <c r="BD267" i="24"/>
  <c r="BD263" i="24"/>
  <c r="BD861" i="24"/>
  <c r="BD965" i="24"/>
  <c r="BD1698" i="24"/>
  <c r="BD2473" i="24"/>
  <c r="BD554" i="24"/>
  <c r="BD2110" i="24"/>
  <c r="BD2712" i="24"/>
  <c r="BD1255" i="24"/>
  <c r="BD1693" i="24"/>
  <c r="BD1801" i="24"/>
  <c r="BD2582" i="24"/>
  <c r="BD1099" i="24"/>
  <c r="BD1671" i="24"/>
  <c r="BD2301" i="24"/>
  <c r="BD2998" i="24"/>
  <c r="BD3004" i="24" s="1"/>
  <c r="BD758" i="24"/>
  <c r="BD768" i="24" s="1"/>
  <c r="BD1619" i="24"/>
  <c r="BD992" i="24"/>
  <c r="BD1828" i="24"/>
  <c r="BD3362" i="24"/>
  <c r="BD4320" i="24"/>
  <c r="BD4330" i="24" s="1"/>
  <c r="BD914" i="24"/>
  <c r="BD924" i="24" s="1"/>
  <c r="BD2581" i="24"/>
  <c r="BD3150" i="24"/>
  <c r="BD3774" i="24"/>
  <c r="BD4189" i="24"/>
  <c r="BD2447" i="24"/>
  <c r="BD3388" i="24"/>
  <c r="BD3647" i="24"/>
  <c r="BD4323" i="24"/>
  <c r="BD2734" i="24"/>
  <c r="BD3565" i="24"/>
  <c r="BD4294" i="24"/>
  <c r="BD628" i="24"/>
  <c r="BD3487" i="24"/>
  <c r="BD4137" i="24"/>
  <c r="BD4713" i="24"/>
  <c r="BD3071" i="24"/>
  <c r="BD3826" i="24"/>
  <c r="BD3836" i="24" s="1"/>
  <c r="BD4193" i="24"/>
  <c r="BD1125" i="24"/>
  <c r="BD3643" i="24"/>
  <c r="BD4424" i="24"/>
  <c r="BD4434" i="24" s="1"/>
  <c r="BD2841" i="24"/>
  <c r="BD4142" i="24"/>
  <c r="BD3544" i="24"/>
  <c r="BD3852" i="24"/>
  <c r="BD3862" i="24" s="1"/>
  <c r="BD4658" i="24"/>
  <c r="BD4668" i="24" s="1"/>
  <c r="BD4553" i="24"/>
  <c r="BD4423" i="24"/>
  <c r="BD4346" i="24"/>
  <c r="BD4356" i="24" s="1"/>
  <c r="BD4167" i="24"/>
  <c r="BD4115" i="24"/>
  <c r="BD4059" i="24"/>
  <c r="BD3699" i="24"/>
  <c r="BD3570" i="24"/>
  <c r="BD3622" i="24"/>
  <c r="BD3435" i="24"/>
  <c r="BD3154" i="24"/>
  <c r="BD3254" i="24"/>
  <c r="BD3264" i="24" s="1"/>
  <c r="BD2838" i="24"/>
  <c r="BD2848" i="24" s="1"/>
  <c r="BD2842" i="24"/>
  <c r="BD2760" i="24"/>
  <c r="BD2770" i="24" s="1"/>
  <c r="BD2477" i="24"/>
  <c r="BD2452" i="24"/>
  <c r="BD2578" i="24"/>
  <c r="BD2588" i="24" s="1"/>
  <c r="BD2113" i="24"/>
  <c r="BD2421" i="24"/>
  <c r="BD2214" i="24"/>
  <c r="BD2057" i="24"/>
  <c r="BD1927" i="24"/>
  <c r="BD1745" i="24"/>
  <c r="BD1775" i="24"/>
  <c r="BD1853" i="24"/>
  <c r="BD1616" i="24"/>
  <c r="BD1827" i="24"/>
  <c r="BD1359" i="24"/>
  <c r="BD1407" i="24"/>
  <c r="BD1386" i="24"/>
  <c r="BD1486" i="24"/>
  <c r="BD995" i="24"/>
  <c r="BD1095" i="24"/>
  <c r="BD1121" i="24"/>
  <c r="BD840" i="24"/>
  <c r="BD705" i="24"/>
  <c r="BD757" i="24"/>
  <c r="BD684" i="24"/>
  <c r="BD601" i="24"/>
  <c r="BD319" i="24"/>
  <c r="BD368" i="24"/>
  <c r="BD602" i="24"/>
  <c r="BD612" i="24" s="1"/>
  <c r="BD605" i="24"/>
  <c r="BD471" i="24"/>
  <c r="BD679" i="24"/>
  <c r="BD1074" i="24"/>
  <c r="BD1460" i="24"/>
  <c r="BD1470" i="24" s="1"/>
  <c r="BD2919" i="24"/>
  <c r="BD891" i="24"/>
  <c r="BD2161" i="24"/>
  <c r="BD2812" i="24"/>
  <c r="BD1047" i="24"/>
  <c r="BD2009" i="24"/>
  <c r="BD166" i="24"/>
  <c r="BD939" i="24"/>
  <c r="BD2266" i="24"/>
  <c r="BD289" i="24"/>
  <c r="BD450" i="24"/>
  <c r="BD2474" i="24"/>
  <c r="BD2484" i="24" s="1"/>
  <c r="BD3413" i="24"/>
  <c r="BD3829" i="24"/>
  <c r="BD4402" i="24"/>
  <c r="BD1823" i="24"/>
  <c r="BD2660" i="24"/>
  <c r="BD3306" i="24"/>
  <c r="BD3316" i="24" s="1"/>
  <c r="BD3904" i="24"/>
  <c r="BD3914" i="24" s="1"/>
  <c r="BD4297" i="24"/>
  <c r="BD3461" i="24"/>
  <c r="BD3618" i="24"/>
  <c r="BD3072" i="24"/>
  <c r="BD3621" i="24"/>
  <c r="BD4345" i="24"/>
  <c r="BD1204" i="24"/>
  <c r="BD3566" i="24"/>
  <c r="BD4190" i="24"/>
  <c r="BD1645" i="24"/>
  <c r="BD3227" i="24"/>
  <c r="BD3877" i="24"/>
  <c r="BD4450" i="24"/>
  <c r="BD4460" i="24" s="1"/>
  <c r="BD2088" i="24"/>
  <c r="BD3175" i="24"/>
  <c r="BD3907" i="24"/>
  <c r="BD4501" i="24"/>
  <c r="BD2916" i="24"/>
  <c r="BD2926" i="24" s="1"/>
  <c r="BD4246" i="24"/>
  <c r="BD1043" i="24"/>
  <c r="BD4657" i="24"/>
  <c r="BD425" i="24"/>
  <c r="BD429" i="24" s="1"/>
  <c r="BD399" i="24"/>
  <c r="BD403" i="24" s="1"/>
  <c r="BD27" i="24"/>
  <c r="BD127" i="24"/>
  <c r="BD52" i="24"/>
  <c r="BD603" i="24"/>
  <c r="BD610" i="24" s="1"/>
  <c r="BD711" i="24"/>
  <c r="BD630" i="24"/>
  <c r="BD648" i="24" s="1"/>
  <c r="BD552" i="24"/>
  <c r="BD570" i="24" s="1"/>
  <c r="BD789" i="24"/>
  <c r="BD793" i="24" s="1"/>
  <c r="BD889" i="24"/>
  <c r="BD994" i="24"/>
  <c r="BD1012" i="24" s="1"/>
  <c r="BD1469" i="24"/>
  <c r="BD993" i="24"/>
  <c r="BD1176" i="24"/>
  <c r="BD1194" i="24" s="1"/>
  <c r="BD1413" i="24"/>
  <c r="BD1417" i="24" s="1"/>
  <c r="BD1461" i="24"/>
  <c r="BD1468" i="24" s="1"/>
  <c r="BD1309" i="24"/>
  <c r="BD1313" i="24" s="1"/>
  <c r="BD1647" i="24"/>
  <c r="BD1651" i="24" s="1"/>
  <c r="BD1488" i="24"/>
  <c r="BD1506" i="24" s="1"/>
  <c r="BD2219" i="24"/>
  <c r="BD1799" i="24"/>
  <c r="BD1747" i="24"/>
  <c r="BD1774" i="24"/>
  <c r="BD1792" i="24" s="1"/>
  <c r="BD177" i="24"/>
  <c r="BD2034" i="24"/>
  <c r="BD2052" i="24" s="1"/>
  <c r="BD2271" i="24"/>
  <c r="BD2505" i="24"/>
  <c r="BD2509" i="24" s="1"/>
  <c r="BD2427" i="24"/>
  <c r="BD2397" i="24"/>
  <c r="BD2605" i="24"/>
  <c r="BD3100" i="24"/>
  <c r="BD3118" i="24" s="1"/>
  <c r="BD2944" i="24"/>
  <c r="BD2962" i="24" s="1"/>
  <c r="BD3025" i="24"/>
  <c r="BD3003" i="24"/>
  <c r="BD3307" i="24"/>
  <c r="BD3314" i="24" s="1"/>
  <c r="BD3363" i="24"/>
  <c r="BD3497" i="24"/>
  <c r="BD3389" i="24"/>
  <c r="BD3393" i="24" s="1"/>
  <c r="BD3672" i="24"/>
  <c r="BD3690" i="24" s="1"/>
  <c r="BD3957" i="24"/>
  <c r="BD3964" i="24" s="1"/>
  <c r="BD4009" i="24"/>
  <c r="BD4016" i="24" s="1"/>
  <c r="BD4013" i="24"/>
  <c r="BD4017" i="24" s="1"/>
  <c r="BD4061" i="24"/>
  <c r="BD4068" i="24" s="1"/>
  <c r="BD4039" i="24"/>
  <c r="BD4043" i="24" s="1"/>
  <c r="BD4117" i="24"/>
  <c r="BD4165" i="24"/>
  <c r="BD4273" i="24"/>
  <c r="BD4247" i="24"/>
  <c r="BD4251" i="24" s="1"/>
  <c r="BD4322" i="24"/>
  <c r="BD4340" i="24" s="1"/>
  <c r="BD4455" i="24"/>
  <c r="BD4458" i="24" s="1"/>
  <c r="BD4555" i="24"/>
  <c r="BD4562" i="24" s="1"/>
  <c r="BD4607" i="24"/>
  <c r="BD4614" i="24" s="1"/>
  <c r="BD4637" i="24"/>
  <c r="BD4641" i="24" s="1"/>
  <c r="BD4660" i="24"/>
  <c r="BD4678" i="24" s="1"/>
  <c r="BD4711" i="24"/>
  <c r="BD4718" i="24" s="1"/>
  <c r="BC3602" i="24"/>
  <c r="BC1364" i="24"/>
  <c r="BC4458" i="24"/>
  <c r="BD4476" i="24"/>
  <c r="BD3514" i="24"/>
  <c r="BD2656" i="24"/>
  <c r="BD2087" i="24"/>
  <c r="BD1329" i="24"/>
  <c r="BD579" i="24"/>
  <c r="BD1879" i="24"/>
  <c r="BD654" i="24"/>
  <c r="BD3283" i="24"/>
  <c r="BD3722" i="24"/>
  <c r="BD3732" i="24" s="1"/>
  <c r="BD2499" i="24"/>
  <c r="BC2222" i="24"/>
  <c r="BC3758" i="24"/>
  <c r="BC3470" i="24"/>
  <c r="BD3985" i="24"/>
  <c r="BD3023" i="24"/>
  <c r="BD2629" i="24"/>
  <c r="BD1824" i="24"/>
  <c r="BD1834" i="24" s="1"/>
  <c r="BD1022" i="24"/>
  <c r="BD423" i="24"/>
  <c r="BD497" i="24"/>
  <c r="BD1069" i="24"/>
  <c r="BD3331" i="24"/>
  <c r="BD2707" i="24"/>
  <c r="BD3929" i="24"/>
  <c r="BD3855" i="24"/>
  <c r="BC2639" i="24"/>
  <c r="BC2248" i="24"/>
  <c r="BC2614" i="24"/>
  <c r="BD4194" i="24"/>
  <c r="BD3284" i="24"/>
  <c r="BD2370" i="24"/>
  <c r="BD2380" i="24" s="1"/>
  <c r="BD996" i="24"/>
  <c r="BD419" i="24"/>
  <c r="BD1901" i="24"/>
  <c r="BD735" i="24"/>
  <c r="BD2603" i="24"/>
  <c r="BD4635" i="24"/>
  <c r="BD2863" i="24"/>
  <c r="BD3462" i="24"/>
  <c r="BC3524" i="24"/>
  <c r="BC2872" i="24"/>
  <c r="BC2094" i="24"/>
  <c r="BC1390" i="24"/>
  <c r="O923" i="24"/>
  <c r="P923" i="24"/>
  <c r="Q923" i="24"/>
  <c r="R923" i="24"/>
  <c r="S923" i="24"/>
  <c r="T923" i="24"/>
  <c r="U923" i="24"/>
  <c r="V923" i="24"/>
  <c r="W923" i="24"/>
  <c r="X923" i="24"/>
  <c r="Y923" i="24"/>
  <c r="Z923" i="24"/>
  <c r="AA923" i="24"/>
  <c r="AB923" i="24"/>
  <c r="AC923" i="24"/>
  <c r="AD923" i="24"/>
  <c r="AE923" i="24"/>
  <c r="AF923" i="24"/>
  <c r="AG923" i="24"/>
  <c r="AH923" i="24"/>
  <c r="AI923" i="24"/>
  <c r="AJ923" i="24"/>
  <c r="AK923" i="24"/>
  <c r="AL923" i="24"/>
  <c r="AM923" i="24"/>
  <c r="AN923" i="24"/>
  <c r="AO923" i="24"/>
  <c r="AP923" i="24"/>
  <c r="AQ923" i="24"/>
  <c r="AR923" i="24"/>
  <c r="AS923" i="24"/>
  <c r="AT923" i="24"/>
  <c r="AU923" i="24"/>
  <c r="AV923" i="24"/>
  <c r="AW923" i="24"/>
  <c r="AX923" i="24"/>
  <c r="AY923" i="24"/>
  <c r="AZ923" i="24"/>
  <c r="BA923" i="24"/>
  <c r="BB923" i="24"/>
  <c r="O3497" i="24"/>
  <c r="O3496" i="24"/>
  <c r="O3498" i="24"/>
  <c r="P3498" i="24"/>
  <c r="P3496" i="24"/>
  <c r="P3497" i="24"/>
  <c r="Q3496" i="24"/>
  <c r="Q3497" i="24"/>
  <c r="Q3498" i="24"/>
  <c r="R3497" i="24"/>
  <c r="R3498" i="24"/>
  <c r="R3496" i="24"/>
  <c r="S3497" i="24"/>
  <c r="S3496" i="24"/>
  <c r="S3498" i="24"/>
  <c r="T3498" i="24"/>
  <c r="T3496" i="24"/>
  <c r="T3497" i="24"/>
  <c r="U3496" i="24"/>
  <c r="U3497" i="24"/>
  <c r="U3498" i="24"/>
  <c r="V3498" i="24"/>
  <c r="V3496" i="24"/>
  <c r="V3497" i="24"/>
  <c r="W3497" i="24"/>
  <c r="W3496" i="24"/>
  <c r="W3498" i="24"/>
  <c r="X3496" i="24"/>
  <c r="X3497" i="24"/>
  <c r="X3498" i="24"/>
  <c r="Y3496" i="24"/>
  <c r="Y3497" i="24"/>
  <c r="Y3498" i="24"/>
  <c r="Z3496" i="24"/>
  <c r="Z3497" i="24"/>
  <c r="Z3498" i="24"/>
  <c r="AA3498" i="24"/>
  <c r="AA3497" i="24"/>
  <c r="AA3496" i="24"/>
  <c r="AB3496" i="24"/>
  <c r="AB3497" i="24"/>
  <c r="AB3498" i="24"/>
  <c r="AC3496" i="24"/>
  <c r="AC3498" i="24"/>
  <c r="AC3497" i="24"/>
  <c r="AD3497" i="24"/>
  <c r="AD3498" i="24"/>
  <c r="AD3496" i="24"/>
  <c r="AE3497" i="24"/>
  <c r="AE3496" i="24"/>
  <c r="AE3498" i="24"/>
  <c r="AF3498" i="24"/>
  <c r="AF3497" i="24"/>
  <c r="AF3496" i="24"/>
  <c r="AG3498" i="24"/>
  <c r="AG3496" i="24"/>
  <c r="AG3497" i="24"/>
  <c r="AH3497" i="24"/>
  <c r="AH3498" i="24"/>
  <c r="AH3496" i="24"/>
  <c r="AI3496" i="24"/>
  <c r="AI3497" i="24"/>
  <c r="AI3498" i="24"/>
  <c r="AJ3497" i="24"/>
  <c r="AJ3496" i="24"/>
  <c r="AJ3498" i="24"/>
  <c r="AK3496" i="24"/>
  <c r="AK3498" i="24"/>
  <c r="AK3497" i="24"/>
  <c r="AL3497" i="24"/>
  <c r="AL3498" i="24"/>
  <c r="AL3496" i="24"/>
  <c r="AM3498" i="24"/>
  <c r="AM3496" i="24"/>
  <c r="AM3497" i="24"/>
  <c r="AN3497" i="24"/>
  <c r="AN3496" i="24"/>
  <c r="AN3498" i="24"/>
  <c r="AP3497" i="24"/>
  <c r="AO3498" i="24"/>
  <c r="AO3496" i="24"/>
  <c r="AO3497" i="24"/>
  <c r="AP3496" i="24"/>
  <c r="AP3498" i="24"/>
  <c r="AQ3497" i="24"/>
  <c r="AQ3496" i="24"/>
  <c r="AQ3498" i="24"/>
  <c r="AR3496" i="24"/>
  <c r="AR3497" i="24"/>
  <c r="AR3498" i="24"/>
  <c r="AS3498" i="24"/>
  <c r="AS3496" i="24"/>
  <c r="AS3497" i="24"/>
  <c r="AT3497" i="24"/>
  <c r="AT3496" i="24"/>
  <c r="AT3498" i="24"/>
  <c r="AU3496" i="24"/>
  <c r="AU3497" i="24"/>
  <c r="AU3498" i="24"/>
  <c r="AV3497" i="24"/>
  <c r="AV3498" i="24"/>
  <c r="AV3496" i="24"/>
  <c r="AW3497" i="24"/>
  <c r="AW3498" i="24"/>
  <c r="AW3496" i="24"/>
  <c r="AX3497" i="24"/>
  <c r="AX3496" i="24"/>
  <c r="AY3497" i="24"/>
  <c r="AX3498" i="24"/>
  <c r="AY3496" i="24"/>
  <c r="AY3498" i="24"/>
  <c r="AZ3497" i="24"/>
  <c r="AZ3496" i="24"/>
  <c r="AZ3498" i="24"/>
  <c r="BA3497" i="24"/>
  <c r="BA3496" i="24"/>
  <c r="BA3498" i="24"/>
  <c r="BB3497" i="24"/>
  <c r="BC3497" i="24"/>
  <c r="BB3496" i="24"/>
  <c r="BB3498" i="24"/>
  <c r="P2483" i="24"/>
  <c r="O2484" i="24"/>
  <c r="O2482" i="24"/>
  <c r="O2483" i="24"/>
  <c r="P2482" i="24"/>
  <c r="P2484" i="24"/>
  <c r="Q2482" i="24"/>
  <c r="Q2483" i="24"/>
  <c r="Q2484" i="24"/>
  <c r="R2484" i="24"/>
  <c r="R2482" i="24"/>
  <c r="R2483" i="24"/>
  <c r="S2482" i="24"/>
  <c r="S2483" i="24"/>
  <c r="S2484" i="24"/>
  <c r="T2483" i="24"/>
  <c r="T2484" i="24"/>
  <c r="T2482" i="24"/>
  <c r="U2482" i="24"/>
  <c r="U2483" i="24"/>
  <c r="U2484" i="24"/>
  <c r="V2482" i="24"/>
  <c r="V2483" i="24"/>
  <c r="V2484" i="24"/>
  <c r="W2482" i="24"/>
  <c r="W2483" i="24"/>
  <c r="W2484" i="24"/>
  <c r="X2483" i="24"/>
  <c r="X2482" i="24"/>
  <c r="X2484" i="24"/>
  <c r="Y2484" i="24"/>
  <c r="Y2483" i="24"/>
  <c r="Y2482" i="24"/>
  <c r="Z2483" i="24"/>
  <c r="Z2482" i="24"/>
  <c r="Z2484" i="24"/>
  <c r="AA2482" i="24"/>
  <c r="AA2484" i="24"/>
  <c r="AA2483" i="24"/>
  <c r="AB2484" i="24"/>
  <c r="AB2482" i="24"/>
  <c r="AB2483" i="24"/>
  <c r="AC2484" i="24"/>
  <c r="AC2482" i="24"/>
  <c r="AC2483" i="24"/>
  <c r="AD2484" i="24"/>
  <c r="AD2482" i="24"/>
  <c r="AD2483" i="24"/>
  <c r="AE2483" i="24"/>
  <c r="AE2482" i="24"/>
  <c r="AE2484" i="24"/>
  <c r="AF2483" i="24"/>
  <c r="AF2482" i="24"/>
  <c r="AF2484" i="24"/>
  <c r="AG2484" i="24"/>
  <c r="AG2482" i="24"/>
  <c r="AG2483" i="24"/>
  <c r="AH2484" i="24"/>
  <c r="AH2482" i="24"/>
  <c r="AH2483" i="24"/>
  <c r="AI2482" i="24"/>
  <c r="AI2483" i="24"/>
  <c r="AI2484" i="24"/>
  <c r="AJ2483" i="24"/>
  <c r="AJ2484" i="24"/>
  <c r="AJ2482" i="24"/>
  <c r="AK2484" i="24"/>
  <c r="AK2482" i="24"/>
  <c r="AK2483" i="24"/>
  <c r="AL2484" i="24"/>
  <c r="AL2482" i="24"/>
  <c r="AL2483" i="24"/>
  <c r="AM2482" i="24"/>
  <c r="AM2483" i="24"/>
  <c r="AM2484" i="24"/>
  <c r="AN2483" i="24"/>
  <c r="AN2482" i="24"/>
  <c r="AN2484" i="24"/>
  <c r="AO2482" i="24"/>
  <c r="AO2483" i="24"/>
  <c r="AO2484" i="24"/>
  <c r="AP2482" i="24"/>
  <c r="AP2483" i="24"/>
  <c r="AP2484" i="24"/>
  <c r="AQ2483" i="24"/>
  <c r="AQ2482" i="24"/>
  <c r="AQ2484" i="24"/>
  <c r="AR2482" i="24"/>
  <c r="AR2483" i="24"/>
  <c r="AR2484" i="24"/>
  <c r="AS2484" i="24"/>
  <c r="AS2482" i="24"/>
  <c r="AS2483" i="24"/>
  <c r="AT2482" i="24"/>
  <c r="AT2484" i="24"/>
  <c r="AT2483" i="24"/>
  <c r="AU2482" i="24"/>
  <c r="AU2483" i="24"/>
  <c r="AU2484" i="24"/>
  <c r="AV2483" i="24"/>
  <c r="AV2482" i="24"/>
  <c r="AV2484" i="24"/>
  <c r="AW2484" i="24"/>
  <c r="AW2483" i="24"/>
  <c r="AW2482" i="24"/>
  <c r="AX2482" i="24"/>
  <c r="AX2483" i="24"/>
  <c r="AX2484" i="24"/>
  <c r="AY2482" i="24"/>
  <c r="AY2484" i="24"/>
  <c r="AY2483" i="24"/>
  <c r="BA2483" i="24"/>
  <c r="AZ2482" i="24"/>
  <c r="AZ2483" i="24"/>
  <c r="AZ2484" i="24"/>
  <c r="BA2482" i="24"/>
  <c r="BB2483" i="24"/>
  <c r="BA2484" i="24"/>
  <c r="BB2482" i="24"/>
  <c r="BB2484" i="24"/>
  <c r="BC2483" i="24"/>
  <c r="BC2482" i="24"/>
  <c r="O1626" i="24"/>
  <c r="O1624" i="24"/>
  <c r="O1625" i="24"/>
  <c r="P1626" i="24"/>
  <c r="P1624" i="24"/>
  <c r="P1625" i="24"/>
  <c r="Q1625" i="24"/>
  <c r="Q1624" i="24"/>
  <c r="Q1626" i="24"/>
  <c r="R1626" i="24"/>
  <c r="R1624" i="24"/>
  <c r="R1625" i="24"/>
  <c r="S1626" i="24"/>
  <c r="S1624" i="24"/>
  <c r="S1625" i="24"/>
  <c r="T1624" i="24"/>
  <c r="T1625" i="24"/>
  <c r="T1626" i="24"/>
  <c r="U1624" i="24"/>
  <c r="U1625" i="24"/>
  <c r="U1626" i="24"/>
  <c r="V1624" i="24"/>
  <c r="V1626" i="24"/>
  <c r="V1625" i="24"/>
  <c r="W1624" i="24"/>
  <c r="W1625" i="24"/>
  <c r="X1625" i="24"/>
  <c r="W1626" i="24"/>
  <c r="X1624" i="24"/>
  <c r="X1626" i="24"/>
  <c r="Y1624" i="24"/>
  <c r="Y1625" i="24"/>
  <c r="Y1626" i="24"/>
  <c r="Z1625" i="24"/>
  <c r="Z1626" i="24"/>
  <c r="Z1624" i="24"/>
  <c r="AA1626" i="24"/>
  <c r="AA1624" i="24"/>
  <c r="AA1625" i="24"/>
  <c r="AB1626" i="24"/>
  <c r="AB1624" i="24"/>
  <c r="AB1625" i="24"/>
  <c r="AC1624" i="24"/>
  <c r="AC1625" i="24"/>
  <c r="AC1626" i="24"/>
  <c r="AD1624" i="24"/>
  <c r="AD1625" i="24"/>
  <c r="AD1626" i="24"/>
  <c r="AE1624" i="24"/>
  <c r="AE1626" i="24"/>
  <c r="AE1625" i="24"/>
  <c r="AF1626" i="24"/>
  <c r="AF1625" i="24"/>
  <c r="AF1624" i="24"/>
  <c r="AG1624" i="24"/>
  <c r="AG1625" i="24"/>
  <c r="AG1626" i="24"/>
  <c r="AH1626" i="24"/>
  <c r="AH1625" i="24"/>
  <c r="AH1624" i="24"/>
  <c r="AI1624" i="24"/>
  <c r="AI1625" i="24"/>
  <c r="AI1626" i="24"/>
  <c r="AJ1625" i="24"/>
  <c r="AJ1626" i="24"/>
  <c r="AJ1624" i="24"/>
  <c r="AL1625" i="24"/>
  <c r="AK1626" i="24"/>
  <c r="AK1624" i="24"/>
  <c r="AK1625" i="24"/>
  <c r="AL1626" i="24"/>
  <c r="AL1624" i="24"/>
  <c r="AM1625" i="24"/>
  <c r="AM1624" i="24"/>
  <c r="AM1626" i="24"/>
  <c r="AN1625" i="24"/>
  <c r="AO1625" i="24"/>
  <c r="AN1624" i="24"/>
  <c r="AN1626" i="24"/>
  <c r="AO1626" i="24"/>
  <c r="AO1624" i="24"/>
  <c r="AP1625" i="24"/>
  <c r="AP1624" i="24"/>
  <c r="AQ1625" i="24"/>
  <c r="AP1626" i="24"/>
  <c r="AQ1624" i="24"/>
  <c r="AR1625" i="24"/>
  <c r="AQ1626" i="24"/>
  <c r="AR1624" i="24"/>
  <c r="AR1626" i="24"/>
  <c r="AS1625" i="24"/>
  <c r="AT1625" i="24"/>
  <c r="AS1624" i="24"/>
  <c r="AS1626" i="24"/>
  <c r="AT1626" i="24"/>
  <c r="AU1625" i="24"/>
  <c r="AT1624" i="24"/>
  <c r="AU1626" i="24"/>
  <c r="AV1625" i="24"/>
  <c r="AU1624" i="24"/>
  <c r="AV1624" i="24"/>
  <c r="AV1626" i="24"/>
  <c r="AW1625" i="24"/>
  <c r="AW1626" i="24"/>
  <c r="AW1624" i="24"/>
  <c r="AX1625" i="24"/>
  <c r="AY1625" i="24"/>
  <c r="AX1626" i="24"/>
  <c r="AX1624" i="24"/>
  <c r="AY1626" i="24"/>
  <c r="AY1624" i="24"/>
  <c r="AZ1625" i="24"/>
  <c r="AZ1626" i="24"/>
  <c r="BA1625" i="24"/>
  <c r="AZ1624" i="24"/>
  <c r="BB1625" i="24"/>
  <c r="BA1626" i="24"/>
  <c r="BA1624" i="24"/>
  <c r="BB1624" i="24"/>
  <c r="BC1625" i="24"/>
  <c r="BB1626" i="24"/>
  <c r="O1729" i="24"/>
  <c r="O1730" i="24"/>
  <c r="O1728" i="24"/>
  <c r="P1728" i="24"/>
  <c r="P1729" i="24"/>
  <c r="P1730" i="24"/>
  <c r="Q1730" i="24"/>
  <c r="Q1728" i="24"/>
  <c r="Q1729" i="24"/>
  <c r="R1730" i="24"/>
  <c r="R1728" i="24"/>
  <c r="R1729" i="24"/>
  <c r="S1729" i="24"/>
  <c r="S1728" i="24"/>
  <c r="S1730" i="24"/>
  <c r="T1728" i="24"/>
  <c r="T1729" i="24"/>
  <c r="T1730" i="24"/>
  <c r="U1728" i="24"/>
  <c r="U1729" i="24"/>
  <c r="U1730" i="24"/>
  <c r="V1728" i="24"/>
  <c r="V1729" i="24"/>
  <c r="V1730" i="24"/>
  <c r="W1728" i="24"/>
  <c r="W1729" i="24"/>
  <c r="W1730" i="24"/>
  <c r="X1729" i="24"/>
  <c r="X1728" i="24"/>
  <c r="X1730" i="24"/>
  <c r="Y1730" i="24"/>
  <c r="Y1728" i="24"/>
  <c r="Y1729" i="24"/>
  <c r="Z1728" i="24"/>
  <c r="Z1729" i="24"/>
  <c r="Z1730" i="24"/>
  <c r="AA1728" i="24"/>
  <c r="AA1729" i="24"/>
  <c r="AA1730" i="24"/>
  <c r="AB1728" i="24"/>
  <c r="AB1729" i="24"/>
  <c r="AB1730" i="24"/>
  <c r="AC1730" i="24"/>
  <c r="AC1728" i="24"/>
  <c r="AC1729" i="24"/>
  <c r="AD1730" i="24"/>
  <c r="AD1728" i="24"/>
  <c r="AD1729" i="24"/>
  <c r="AE1729" i="24"/>
  <c r="AE1730" i="24"/>
  <c r="AE1728" i="24"/>
  <c r="AF1730" i="24"/>
  <c r="AF1728" i="24"/>
  <c r="AF1729" i="24"/>
  <c r="AG1730" i="24"/>
  <c r="AG1729" i="24"/>
  <c r="AG1728" i="24"/>
  <c r="AH1729" i="24"/>
  <c r="AH1730" i="24"/>
  <c r="AH1728" i="24"/>
  <c r="AI1730" i="24"/>
  <c r="AI1728" i="24"/>
  <c r="AI1729" i="24"/>
  <c r="AJ1729" i="24"/>
  <c r="AJ1728" i="24"/>
  <c r="AJ1730" i="24"/>
  <c r="AK1730" i="24"/>
  <c r="AK1728" i="24"/>
  <c r="AK1729" i="24"/>
  <c r="AL1730" i="24"/>
  <c r="AM1729" i="24"/>
  <c r="AL1728" i="24"/>
  <c r="AL1729" i="24"/>
  <c r="AM1728" i="24"/>
  <c r="AM1730" i="24"/>
  <c r="AN1729" i="24"/>
  <c r="AN1728" i="24"/>
  <c r="AN1730" i="24"/>
  <c r="AO1728" i="24"/>
  <c r="AO1729" i="24"/>
  <c r="AO1730" i="24"/>
  <c r="AP1728" i="24"/>
  <c r="AP1729" i="24"/>
  <c r="AP1730" i="24"/>
  <c r="AQ1728" i="24"/>
  <c r="AQ1729" i="24"/>
  <c r="AQ1730" i="24"/>
  <c r="AR1728" i="24"/>
  <c r="AR1729" i="24"/>
  <c r="AS1729" i="24"/>
  <c r="AR1730" i="24"/>
  <c r="AS1728" i="24"/>
  <c r="AT1729" i="24"/>
  <c r="AS1730" i="24"/>
  <c r="AT1730" i="24"/>
  <c r="AT1728" i="24"/>
  <c r="AU1729" i="24"/>
  <c r="AV1729" i="24"/>
  <c r="AU1728" i="24"/>
  <c r="AU1730" i="24"/>
  <c r="AV1730" i="24"/>
  <c r="AV1728" i="24"/>
  <c r="AW1729" i="24"/>
  <c r="AW1730" i="24"/>
  <c r="AW1728" i="24"/>
  <c r="AX1729" i="24"/>
  <c r="AY1729" i="24"/>
  <c r="AX1730" i="24"/>
  <c r="AX1728" i="24"/>
  <c r="AY1730" i="24"/>
  <c r="AZ1729" i="24"/>
  <c r="AY1728" i="24"/>
  <c r="BA1729" i="24"/>
  <c r="AZ1728" i="24"/>
  <c r="AZ1730" i="24"/>
  <c r="BA1728" i="24"/>
  <c r="BA1730" i="24"/>
  <c r="BB1729" i="24"/>
  <c r="BB1730" i="24"/>
  <c r="BC1729" i="24"/>
  <c r="BB1728" i="24"/>
  <c r="BC1730" i="24"/>
  <c r="BC1728" i="24"/>
  <c r="O4276" i="24"/>
  <c r="O4277" i="24"/>
  <c r="O4278" i="24"/>
  <c r="P4278" i="24"/>
  <c r="P4276" i="24"/>
  <c r="P4277" i="24"/>
  <c r="Q4277" i="24"/>
  <c r="Q4276" i="24"/>
  <c r="Q4278" i="24"/>
  <c r="R4278" i="24"/>
  <c r="R4276" i="24"/>
  <c r="R4277" i="24"/>
  <c r="S4278" i="24"/>
  <c r="S4276" i="24"/>
  <c r="S4277" i="24"/>
  <c r="T4276" i="24"/>
  <c r="T4277" i="24"/>
  <c r="T4278" i="24"/>
  <c r="U4277" i="24"/>
  <c r="U4278" i="24"/>
  <c r="U4276" i="24"/>
  <c r="V4278" i="24"/>
  <c r="V4276" i="24"/>
  <c r="V4277" i="24"/>
  <c r="W4276" i="24"/>
  <c r="W4278" i="24"/>
  <c r="W4277" i="24"/>
  <c r="X4278" i="24"/>
  <c r="X4276" i="24"/>
  <c r="X4277" i="24"/>
  <c r="Y4276" i="24"/>
  <c r="Y4278" i="24"/>
  <c r="Y4277" i="24"/>
  <c r="Z4277" i="24"/>
  <c r="Z4276" i="24"/>
  <c r="AA4277" i="24"/>
  <c r="Z4278" i="24"/>
  <c r="AA4278" i="24"/>
  <c r="AA4276" i="24"/>
  <c r="AB4277" i="24"/>
  <c r="AB4276" i="24"/>
  <c r="AB4278" i="24"/>
  <c r="AC4277" i="24"/>
  <c r="AC4276" i="24"/>
  <c r="AD4277" i="24"/>
  <c r="AC4278" i="24"/>
  <c r="AD4278" i="24"/>
  <c r="AE4277" i="24"/>
  <c r="AD4276" i="24"/>
  <c r="AE4278" i="24"/>
  <c r="AF4277" i="24"/>
  <c r="AE4276" i="24"/>
  <c r="AF4278" i="24"/>
  <c r="AF4276" i="24"/>
  <c r="AG4277" i="24"/>
  <c r="AH4277" i="24"/>
  <c r="AG4278" i="24"/>
  <c r="AG4276" i="24"/>
  <c r="AI4277" i="24"/>
  <c r="AH4276" i="24"/>
  <c r="AH4278" i="24"/>
  <c r="AI4278" i="24"/>
  <c r="AI4276" i="24"/>
  <c r="AJ4277" i="24"/>
  <c r="AJ4278" i="24"/>
  <c r="AK4277" i="24"/>
  <c r="AJ4276" i="24"/>
  <c r="AK4278" i="24"/>
  <c r="AK4276" i="24"/>
  <c r="AL4277" i="24"/>
  <c r="AL4276" i="24"/>
  <c r="AM4277" i="24"/>
  <c r="AL4278" i="24"/>
  <c r="AM4276" i="24"/>
  <c r="AM4278" i="24"/>
  <c r="AN4277" i="24"/>
  <c r="AN4276" i="24"/>
  <c r="AN4278" i="24"/>
  <c r="AO4277" i="24"/>
  <c r="AP4277" i="24"/>
  <c r="AO4278" i="24"/>
  <c r="AO4276" i="24"/>
  <c r="AQ4277" i="24"/>
  <c r="AP4276" i="24"/>
  <c r="AP4278" i="24"/>
  <c r="AQ4276" i="24"/>
  <c r="AQ4278" i="24"/>
  <c r="AR4277" i="24"/>
  <c r="AR4276" i="24"/>
  <c r="AS4277" i="24"/>
  <c r="AR4278" i="24"/>
  <c r="AS4276" i="24"/>
  <c r="AT4277" i="24"/>
  <c r="AS4278" i="24"/>
  <c r="AU4277" i="24"/>
  <c r="AT4276" i="24"/>
  <c r="AT4278" i="24"/>
  <c r="AU4278" i="24"/>
  <c r="AU4276" i="24"/>
  <c r="AV4277" i="24"/>
  <c r="AV4278" i="24"/>
  <c r="AW4277" i="24"/>
  <c r="AV4276" i="24"/>
  <c r="AW4276" i="24"/>
  <c r="AW4278" i="24"/>
  <c r="AX4277" i="24"/>
  <c r="AX4278" i="24"/>
  <c r="AX4276" i="24"/>
  <c r="AY4277" i="24"/>
  <c r="AY4276" i="24"/>
  <c r="AY4278" i="24"/>
  <c r="AZ4277" i="24"/>
  <c r="BA4277" i="24"/>
  <c r="AZ4276" i="24"/>
  <c r="AZ4278" i="24"/>
  <c r="BA4276" i="24"/>
  <c r="BA4278" i="24"/>
  <c r="BB4277" i="24"/>
  <c r="BB4276" i="24"/>
  <c r="BB4278" i="24"/>
  <c r="BC4277" i="24"/>
  <c r="O975" i="24"/>
  <c r="P975" i="24"/>
  <c r="Q975" i="24"/>
  <c r="R975" i="24"/>
  <c r="S975" i="24"/>
  <c r="T975" i="24"/>
  <c r="U975" i="24"/>
  <c r="V975" i="24"/>
  <c r="W975" i="24"/>
  <c r="X975" i="24"/>
  <c r="Y975" i="24"/>
  <c r="Z975" i="24"/>
  <c r="AA975" i="24"/>
  <c r="AB975" i="24"/>
  <c r="AC975" i="24"/>
  <c r="AD975" i="24"/>
  <c r="AE975" i="24"/>
  <c r="AF975" i="24"/>
  <c r="AG975" i="24"/>
  <c r="AH975" i="24"/>
  <c r="AI975" i="24"/>
  <c r="AJ975" i="24"/>
  <c r="AK975" i="24"/>
  <c r="AL975" i="24"/>
  <c r="AM975" i="24"/>
  <c r="AN975" i="24"/>
  <c r="AO975" i="24"/>
  <c r="AP975" i="24"/>
  <c r="AQ975" i="24"/>
  <c r="AR975" i="24"/>
  <c r="AS975" i="24"/>
  <c r="AT975" i="24"/>
  <c r="AU975" i="24"/>
  <c r="AV975" i="24"/>
  <c r="AW975" i="24"/>
  <c r="AX975" i="24"/>
  <c r="AY975" i="24"/>
  <c r="AZ975" i="24"/>
  <c r="BA975" i="24"/>
  <c r="BB975" i="24"/>
  <c r="BD2950" i="24"/>
  <c r="BD1832" i="24"/>
  <c r="BD3602" i="24"/>
  <c r="BD1886" i="24"/>
  <c r="O3888" i="24"/>
  <c r="O3886" i="24"/>
  <c r="O3887" i="24"/>
  <c r="P3888" i="24"/>
  <c r="P3886" i="24"/>
  <c r="P3887" i="24"/>
  <c r="Q3887" i="24"/>
  <c r="Q3886" i="24"/>
  <c r="Q3888" i="24"/>
  <c r="R3888" i="24"/>
  <c r="R3887" i="24"/>
  <c r="R3886" i="24"/>
  <c r="S3886" i="24"/>
  <c r="S3887" i="24"/>
  <c r="S3888" i="24"/>
  <c r="T3886" i="24"/>
  <c r="T3888" i="24"/>
  <c r="T3887" i="24"/>
  <c r="U3886" i="24"/>
  <c r="U3888" i="24"/>
  <c r="U3887" i="24"/>
  <c r="V3888" i="24"/>
  <c r="V3886" i="24"/>
  <c r="V3887" i="24"/>
  <c r="W3887" i="24"/>
  <c r="W3888" i="24"/>
  <c r="W3886" i="24"/>
  <c r="X3888" i="24"/>
  <c r="X3887" i="24"/>
  <c r="X3886" i="24"/>
  <c r="Y3887" i="24"/>
  <c r="Y3888" i="24"/>
  <c r="Y3886" i="24"/>
  <c r="Z3888" i="24"/>
  <c r="Z3886" i="24"/>
  <c r="Z3887" i="24"/>
  <c r="AA3888" i="24"/>
  <c r="AA3886" i="24"/>
  <c r="AA3887" i="24"/>
  <c r="AB3887" i="24"/>
  <c r="AB3888" i="24"/>
  <c r="AB3886" i="24"/>
  <c r="AC3888" i="24"/>
  <c r="AC3886" i="24"/>
  <c r="AC3887" i="24"/>
  <c r="AD3888" i="24"/>
  <c r="AD3886" i="24"/>
  <c r="AD3887" i="24"/>
  <c r="AE3888" i="24"/>
  <c r="AE3886" i="24"/>
  <c r="AE3887" i="24"/>
  <c r="AF3886" i="24"/>
  <c r="AF3887" i="24"/>
  <c r="AF3888" i="24"/>
  <c r="AG3886" i="24"/>
  <c r="AG3888" i="24"/>
  <c r="AG3887" i="24"/>
  <c r="AH3888" i="24"/>
  <c r="AH3886" i="24"/>
  <c r="AH3887" i="24"/>
  <c r="AI3886" i="24"/>
  <c r="AI3887" i="24"/>
  <c r="AI3888" i="24"/>
  <c r="AJ3886" i="24"/>
  <c r="AJ3887" i="24"/>
  <c r="AJ3888" i="24"/>
  <c r="AK3886" i="24"/>
  <c r="AK3888" i="24"/>
  <c r="AK3887" i="24"/>
  <c r="AL3888" i="24"/>
  <c r="AM3887" i="24"/>
  <c r="AL3886" i="24"/>
  <c r="AL3887" i="24"/>
  <c r="AM3886" i="24"/>
  <c r="AM3888" i="24"/>
  <c r="AN3888" i="24"/>
  <c r="AN3886" i="24"/>
  <c r="AN3887" i="24"/>
  <c r="AO3887" i="24"/>
  <c r="AO3886" i="24"/>
  <c r="AP3887" i="24"/>
  <c r="AO3888" i="24"/>
  <c r="AP3886" i="24"/>
  <c r="AQ3887" i="24"/>
  <c r="AP3888" i="24"/>
  <c r="AQ3886" i="24"/>
  <c r="AR3887" i="24"/>
  <c r="AQ3888" i="24"/>
  <c r="AR3888" i="24"/>
  <c r="AS3887" i="24"/>
  <c r="AR3886" i="24"/>
  <c r="AS3886" i="24"/>
  <c r="AT3887" i="24"/>
  <c r="AS3888" i="24"/>
  <c r="AU3887" i="24"/>
  <c r="AT3886" i="24"/>
  <c r="AT3888" i="24"/>
  <c r="AU3888" i="24"/>
  <c r="AV3887" i="24"/>
  <c r="AU3886" i="24"/>
  <c r="AV3888" i="24"/>
  <c r="AV3886" i="24"/>
  <c r="AW3887" i="24"/>
  <c r="AW3886" i="24"/>
  <c r="AX3887" i="24"/>
  <c r="AW3888" i="24"/>
  <c r="AX3888" i="24"/>
  <c r="AX3886" i="24"/>
  <c r="AY3887" i="24"/>
  <c r="AY3888" i="24"/>
  <c r="AY3886" i="24"/>
  <c r="AZ3887" i="24"/>
  <c r="AZ3888" i="24"/>
  <c r="AZ3886" i="24"/>
  <c r="BA3887" i="24"/>
  <c r="BA3886" i="24"/>
  <c r="BA3888" i="24"/>
  <c r="BB3887" i="24"/>
  <c r="BC3887" i="24"/>
  <c r="BB3886" i="24"/>
  <c r="BB3888" i="24"/>
  <c r="O2352" i="24"/>
  <c r="O2353" i="24"/>
  <c r="O2354" i="24"/>
  <c r="P2352" i="24"/>
  <c r="P2353" i="24"/>
  <c r="P2354" i="24"/>
  <c r="Q2354" i="24"/>
  <c r="Q2353" i="24"/>
  <c r="Q2352" i="24"/>
  <c r="R2354" i="24"/>
  <c r="R2352" i="24"/>
  <c r="R2353" i="24"/>
  <c r="S2352" i="24"/>
  <c r="S2353" i="24"/>
  <c r="S2354" i="24"/>
  <c r="T2354" i="24"/>
  <c r="T2352" i="24"/>
  <c r="T2353" i="24"/>
  <c r="U2352" i="24"/>
  <c r="U2353" i="24"/>
  <c r="U2354" i="24"/>
  <c r="V2352" i="24"/>
  <c r="V2354" i="24"/>
  <c r="V2353" i="24"/>
  <c r="W2354" i="24"/>
  <c r="W2352" i="24"/>
  <c r="W2353" i="24"/>
  <c r="X2353" i="24"/>
  <c r="X2354" i="24"/>
  <c r="X2352" i="24"/>
  <c r="Y2353" i="24"/>
  <c r="Y2354" i="24"/>
  <c r="Y2352" i="24"/>
  <c r="Z2353" i="24"/>
  <c r="Z2352" i="24"/>
  <c r="Z2354" i="24"/>
  <c r="AA2353" i="24"/>
  <c r="AA2354" i="24"/>
  <c r="AB2353" i="24"/>
  <c r="AA2352" i="24"/>
  <c r="AC2353" i="24"/>
  <c r="AB2354" i="24"/>
  <c r="AB2352" i="24"/>
  <c r="AC2354" i="24"/>
  <c r="AC2352" i="24"/>
  <c r="AD2353" i="24"/>
  <c r="AE2353" i="24"/>
  <c r="AD2354" i="24"/>
  <c r="AD2352" i="24"/>
  <c r="AE2354" i="24"/>
  <c r="AE2352" i="24"/>
  <c r="AF2353" i="24"/>
  <c r="AF2354" i="24"/>
  <c r="AF2352" i="24"/>
  <c r="AG2353" i="24"/>
  <c r="AH2353" i="24"/>
  <c r="AG2352" i="24"/>
  <c r="AG2354" i="24"/>
  <c r="AH2354" i="24"/>
  <c r="AH2352" i="24"/>
  <c r="AI2353" i="24"/>
  <c r="AI2352" i="24"/>
  <c r="AJ2353" i="24"/>
  <c r="AI2354" i="24"/>
  <c r="AJ2354" i="24"/>
  <c r="AK2353" i="24"/>
  <c r="AJ2352" i="24"/>
  <c r="AK2354" i="24"/>
  <c r="AL2353" i="24"/>
  <c r="AK2352" i="24"/>
  <c r="AL2354" i="24"/>
  <c r="AM2353" i="24"/>
  <c r="AL2352" i="24"/>
  <c r="AM2352" i="24"/>
  <c r="AM2354" i="24"/>
  <c r="AN2353" i="24"/>
  <c r="AN2352" i="24"/>
  <c r="AN2354" i="24"/>
  <c r="AO2353" i="24"/>
  <c r="AO2352" i="24"/>
  <c r="AO2354" i="24"/>
  <c r="AP2353" i="24"/>
  <c r="AP2352" i="24"/>
  <c r="AQ2353" i="24"/>
  <c r="AP2354" i="24"/>
  <c r="AQ2352" i="24"/>
  <c r="AQ2354" i="24"/>
  <c r="AR2353" i="24"/>
  <c r="AR2352" i="24"/>
  <c r="AS2353" i="24"/>
  <c r="AR2354" i="24"/>
  <c r="AS2354" i="24"/>
  <c r="AT2353" i="24"/>
  <c r="AS2352" i="24"/>
  <c r="AT2354" i="24"/>
  <c r="AT2352" i="24"/>
  <c r="AU2353" i="24"/>
  <c r="AU2354" i="24"/>
  <c r="AU2352" i="24"/>
  <c r="AV2353" i="24"/>
  <c r="AV2354" i="24"/>
  <c r="AW2353" i="24"/>
  <c r="AV2352" i="24"/>
  <c r="AW2352" i="24"/>
  <c r="AW2354" i="24"/>
  <c r="AX2353" i="24"/>
  <c r="AX2352" i="24"/>
  <c r="AX2354" i="24"/>
  <c r="AY2353" i="24"/>
  <c r="AY2352" i="24"/>
  <c r="AZ2353" i="24"/>
  <c r="AY2354" i="24"/>
  <c r="BA2353" i="24"/>
  <c r="AZ2354" i="24"/>
  <c r="AZ2352" i="24"/>
  <c r="BA2352" i="24"/>
  <c r="BA2354" i="24"/>
  <c r="BB2353" i="24"/>
  <c r="BC2353" i="24"/>
  <c r="BB2352" i="24"/>
  <c r="BB2354" i="24"/>
  <c r="BC2354" i="24"/>
  <c r="O1546" i="24"/>
  <c r="O1547" i="24"/>
  <c r="O1548" i="24"/>
  <c r="P1547" i="24"/>
  <c r="P1546" i="24"/>
  <c r="P1548" i="24"/>
  <c r="Q1548" i="24"/>
  <c r="Q1546" i="24"/>
  <c r="Q1547" i="24"/>
  <c r="R1548" i="24"/>
  <c r="R1546" i="24"/>
  <c r="R1547" i="24"/>
  <c r="S1547" i="24"/>
  <c r="S1548" i="24"/>
  <c r="S1546" i="24"/>
  <c r="T1546" i="24"/>
  <c r="T1547" i="24"/>
  <c r="T1548" i="24"/>
  <c r="U1547" i="24"/>
  <c r="U1546" i="24"/>
  <c r="U1548" i="24"/>
  <c r="V1547" i="24"/>
  <c r="V1548" i="24"/>
  <c r="V1546" i="24"/>
  <c r="W1547" i="24"/>
  <c r="X1547" i="24"/>
  <c r="W1548" i="24"/>
  <c r="W1546" i="24"/>
  <c r="X1546" i="24"/>
  <c r="X1548" i="24"/>
  <c r="Y1546" i="24"/>
  <c r="Y1547" i="24"/>
  <c r="Y1548" i="24"/>
  <c r="Z1547" i="24"/>
  <c r="Z1546" i="24"/>
  <c r="Z1548" i="24"/>
  <c r="AA1546" i="24"/>
  <c r="AA1548" i="24"/>
  <c r="AA1547" i="24"/>
  <c r="AB1547" i="24"/>
  <c r="AB1546" i="24"/>
  <c r="AB1548" i="24"/>
  <c r="AC1548" i="24"/>
  <c r="AC1546" i="24"/>
  <c r="AC1547" i="24"/>
  <c r="AD1546" i="24"/>
  <c r="AD1548" i="24"/>
  <c r="AD1547" i="24"/>
  <c r="AE1546" i="24"/>
  <c r="AE1547" i="24"/>
  <c r="AE1548" i="24"/>
  <c r="AF1547" i="24"/>
  <c r="AF1546" i="24"/>
  <c r="AF1548" i="24"/>
  <c r="AG1548" i="24"/>
  <c r="AG1546" i="24"/>
  <c r="AG1547" i="24"/>
  <c r="AH1548" i="24"/>
  <c r="AH1546" i="24"/>
  <c r="AH1547" i="24"/>
  <c r="AI1548" i="24"/>
  <c r="AI1546" i="24"/>
  <c r="AI1547" i="24"/>
  <c r="AJ1548" i="24"/>
  <c r="AJ1546" i="24"/>
  <c r="AJ1547" i="24"/>
  <c r="AK1548" i="24"/>
  <c r="AK1546" i="24"/>
  <c r="AK1547" i="24"/>
  <c r="AL1548" i="24"/>
  <c r="AL1546" i="24"/>
  <c r="AL1547" i="24"/>
  <c r="AM1546" i="24"/>
  <c r="AM1547" i="24"/>
  <c r="AM1548" i="24"/>
  <c r="AN1547" i="24"/>
  <c r="AN1546" i="24"/>
  <c r="AN1548" i="24"/>
  <c r="AO1546" i="24"/>
  <c r="AO1548" i="24"/>
  <c r="AO1547" i="24"/>
  <c r="AP1546" i="24"/>
  <c r="AP1547" i="24"/>
  <c r="AP1548" i="24"/>
  <c r="AQ1547" i="24"/>
  <c r="AQ1546" i="24"/>
  <c r="AQ1548" i="24"/>
  <c r="AR1548" i="24"/>
  <c r="AR1546" i="24"/>
  <c r="AR1547" i="24"/>
  <c r="AS1548" i="24"/>
  <c r="AS1546" i="24"/>
  <c r="AS1547" i="24"/>
  <c r="AT1547" i="24"/>
  <c r="AT1546" i="24"/>
  <c r="AT1548" i="24"/>
  <c r="AU1547" i="24"/>
  <c r="AU1548" i="24"/>
  <c r="AU1546" i="24"/>
  <c r="AV1546" i="24"/>
  <c r="AV1548" i="24"/>
  <c r="AV1547" i="24"/>
  <c r="AW1547" i="24"/>
  <c r="AW1548" i="24"/>
  <c r="AW1546" i="24"/>
  <c r="AX1547" i="24"/>
  <c r="AX1546" i="24"/>
  <c r="AY1547" i="24"/>
  <c r="AX1548" i="24"/>
  <c r="AY1546" i="24"/>
  <c r="AY1548" i="24"/>
  <c r="AZ1547" i="24"/>
  <c r="BA1547" i="24"/>
  <c r="AZ1548" i="24"/>
  <c r="AZ1546" i="24"/>
  <c r="BA1546" i="24"/>
  <c r="BB1547" i="24"/>
  <c r="BA1548" i="24"/>
  <c r="BB1546" i="24"/>
  <c r="BC1547" i="24"/>
  <c r="BB1548" i="24"/>
  <c r="BC1548" i="24"/>
  <c r="O299" i="24"/>
  <c r="P299" i="24"/>
  <c r="Q299" i="24"/>
  <c r="R299" i="24"/>
  <c r="S299" i="24"/>
  <c r="T299" i="24"/>
  <c r="U299" i="24"/>
  <c r="V299" i="24"/>
  <c r="W299" i="24"/>
  <c r="X299" i="24"/>
  <c r="Y299" i="24"/>
  <c r="Z299" i="24"/>
  <c r="AA299" i="24"/>
  <c r="AB299" i="24"/>
  <c r="AC299" i="24"/>
  <c r="AD299" i="24"/>
  <c r="AE299" i="24"/>
  <c r="AF299" i="24"/>
  <c r="AG299" i="24"/>
  <c r="AH299" i="24"/>
  <c r="AI299" i="24"/>
  <c r="AJ299" i="24"/>
  <c r="AK299" i="24"/>
  <c r="AL299" i="24"/>
  <c r="AM299" i="24"/>
  <c r="AN299" i="24"/>
  <c r="AO299" i="24"/>
  <c r="AP299" i="24"/>
  <c r="AQ299" i="24"/>
  <c r="AR299" i="24"/>
  <c r="AS299" i="24"/>
  <c r="AT299" i="24"/>
  <c r="AV299" i="24"/>
  <c r="AU299" i="24"/>
  <c r="AW299" i="24"/>
  <c r="AX299" i="24"/>
  <c r="AY299" i="24"/>
  <c r="AZ299" i="24"/>
  <c r="BA299" i="24"/>
  <c r="BB299" i="24"/>
  <c r="O1026" i="24"/>
  <c r="O1027" i="24"/>
  <c r="O1028" i="24"/>
  <c r="P1026" i="24"/>
  <c r="P1027" i="24"/>
  <c r="P1028" i="24"/>
  <c r="Q1028" i="24"/>
  <c r="Q1026" i="24"/>
  <c r="Q1027" i="24"/>
  <c r="R1028" i="24"/>
  <c r="S1027" i="24"/>
  <c r="R1026" i="24"/>
  <c r="R1027" i="24"/>
  <c r="S1026" i="24"/>
  <c r="S1028" i="24"/>
  <c r="T1027" i="24"/>
  <c r="T1028" i="24"/>
  <c r="T1026" i="24"/>
  <c r="U1026" i="24"/>
  <c r="U1027" i="24"/>
  <c r="U1028" i="24"/>
  <c r="V1028" i="24"/>
  <c r="V1026" i="24"/>
  <c r="V1027" i="24"/>
  <c r="W1027" i="24"/>
  <c r="W1026" i="24"/>
  <c r="X1027" i="24"/>
  <c r="W1028" i="24"/>
  <c r="X1026" i="24"/>
  <c r="X1028" i="24"/>
  <c r="Y1026" i="24"/>
  <c r="Y1027" i="24"/>
  <c r="Y1028" i="24"/>
  <c r="Z1027" i="24"/>
  <c r="Z1028" i="24"/>
  <c r="Z1026" i="24"/>
  <c r="AA1027" i="24"/>
  <c r="AA1028" i="24"/>
  <c r="AA1026" i="24"/>
  <c r="AB1028" i="24"/>
  <c r="AB1026" i="24"/>
  <c r="AB1027" i="24"/>
  <c r="AC1028" i="24"/>
  <c r="AC1026" i="24"/>
  <c r="AC1027" i="24"/>
  <c r="AD1027" i="24"/>
  <c r="AD1028" i="24"/>
  <c r="AD1026" i="24"/>
  <c r="AE1027" i="24"/>
  <c r="AE1026" i="24"/>
  <c r="AE1028" i="24"/>
  <c r="AF1027" i="24"/>
  <c r="AF1026" i="24"/>
  <c r="AF1028" i="24"/>
  <c r="AG1028" i="24"/>
  <c r="AG1026" i="24"/>
  <c r="AG1027" i="24"/>
  <c r="AH1028" i="24"/>
  <c r="AH1026" i="24"/>
  <c r="AH1027" i="24"/>
  <c r="AI1028" i="24"/>
  <c r="AJ1027" i="24"/>
  <c r="AI1026" i="24"/>
  <c r="AI1027" i="24"/>
  <c r="AJ1026" i="24"/>
  <c r="AJ1028" i="24"/>
  <c r="AK1026" i="24"/>
  <c r="AK1027" i="24"/>
  <c r="AK1028" i="24"/>
  <c r="AM1027" i="24"/>
  <c r="AL1028" i="24"/>
  <c r="AL1026" i="24"/>
  <c r="AL1027" i="24"/>
  <c r="AM1026" i="24"/>
  <c r="AN1027" i="24"/>
  <c r="AM1028" i="24"/>
  <c r="AN1026" i="24"/>
  <c r="AO1027" i="24"/>
  <c r="AN1028" i="24"/>
  <c r="AO1028" i="24"/>
  <c r="AO1026" i="24"/>
  <c r="AP1027" i="24"/>
  <c r="AP1028" i="24"/>
  <c r="AQ1027" i="24"/>
  <c r="AP1026" i="24"/>
  <c r="AQ1026" i="24"/>
  <c r="AQ1028" i="24"/>
  <c r="AR1027" i="24"/>
  <c r="AR1026" i="24"/>
  <c r="AR1028" i="24"/>
  <c r="AS1027" i="24"/>
  <c r="AS1026" i="24"/>
  <c r="AT1027" i="24"/>
  <c r="AS1028" i="24"/>
  <c r="AT1026" i="24"/>
  <c r="AT1028" i="24"/>
  <c r="AU1027" i="24"/>
  <c r="AV1027" i="24"/>
  <c r="AU1026" i="24"/>
  <c r="AU1028" i="24"/>
  <c r="AV1028" i="24"/>
  <c r="AV1026" i="24"/>
  <c r="AW1027" i="24"/>
  <c r="AW1026" i="24"/>
  <c r="AW1028" i="24"/>
  <c r="AX1027" i="24"/>
  <c r="AX1028" i="24"/>
  <c r="AX1026" i="24"/>
  <c r="AY1027" i="24"/>
  <c r="AY1028" i="24"/>
  <c r="AY1026" i="24"/>
  <c r="AZ1027" i="24"/>
  <c r="AZ1026" i="24"/>
  <c r="BA1027" i="24"/>
  <c r="AZ1028" i="24"/>
  <c r="BB1027" i="24"/>
  <c r="BA1028" i="24"/>
  <c r="BA1026" i="24"/>
  <c r="BB1026" i="24"/>
  <c r="BB1028" i="24"/>
  <c r="BC1027" i="24"/>
  <c r="O2743" i="24"/>
  <c r="P2743" i="24"/>
  <c r="Q2743" i="24"/>
  <c r="R2743" i="24"/>
  <c r="S2743" i="24"/>
  <c r="T2743" i="24"/>
  <c r="U2743" i="24"/>
  <c r="V2743" i="24"/>
  <c r="W2743" i="24"/>
  <c r="X2743" i="24"/>
  <c r="Y2743" i="24"/>
  <c r="Z2743" i="24"/>
  <c r="AA2743" i="24"/>
  <c r="AB2743" i="24"/>
  <c r="AC2743" i="24"/>
  <c r="AD2743" i="24"/>
  <c r="AE2743" i="24"/>
  <c r="AF2743" i="24"/>
  <c r="AG2743" i="24"/>
  <c r="AH2743" i="24"/>
  <c r="AI2743" i="24"/>
  <c r="AJ2743" i="24"/>
  <c r="AK2743" i="24"/>
  <c r="AL2743" i="24"/>
  <c r="AM2743" i="24"/>
  <c r="AN2743" i="24"/>
  <c r="AO2743" i="24"/>
  <c r="AP2743" i="24"/>
  <c r="AQ2743" i="24"/>
  <c r="AR2743" i="24"/>
  <c r="AS2743" i="24"/>
  <c r="AT2743" i="24"/>
  <c r="AU2743" i="24"/>
  <c r="AV2743" i="24"/>
  <c r="AW2743" i="24"/>
  <c r="AX2743" i="24"/>
  <c r="AY2743" i="24"/>
  <c r="AZ2743" i="24"/>
  <c r="BA2743" i="24"/>
  <c r="BB2743" i="24"/>
  <c r="O1704" i="24"/>
  <c r="O1702" i="24"/>
  <c r="O1703" i="24"/>
  <c r="P1704" i="24"/>
  <c r="P1702" i="24"/>
  <c r="P1703" i="24"/>
  <c r="Q1702" i="24"/>
  <c r="Q1703" i="24"/>
  <c r="R1703" i="24"/>
  <c r="Q1704" i="24"/>
  <c r="R1704" i="24"/>
  <c r="S1703" i="24"/>
  <c r="R1702" i="24"/>
  <c r="S1702" i="24"/>
  <c r="S1704" i="24"/>
  <c r="T1703" i="24"/>
  <c r="T1704" i="24"/>
  <c r="T1702" i="24"/>
  <c r="U1703" i="24"/>
  <c r="U1704" i="24"/>
  <c r="U1702" i="24"/>
  <c r="V1702" i="24"/>
  <c r="V1703" i="24"/>
  <c r="V1704" i="24"/>
  <c r="W1703" i="24"/>
  <c r="W1702" i="24"/>
  <c r="W1704" i="24"/>
  <c r="X1703" i="24"/>
  <c r="X1702" i="24"/>
  <c r="X1704" i="24"/>
  <c r="Y1704" i="24"/>
  <c r="Y1703" i="24"/>
  <c r="Y1702" i="24"/>
  <c r="Z1702" i="24"/>
  <c r="Z1703" i="24"/>
  <c r="Z1704" i="24"/>
  <c r="AA1704" i="24"/>
  <c r="AA1702" i="24"/>
  <c r="AA1703" i="24"/>
  <c r="AB1702" i="24"/>
  <c r="AB1703" i="24"/>
  <c r="AB1704" i="24"/>
  <c r="AC1703" i="24"/>
  <c r="AC1704" i="24"/>
  <c r="AC1702" i="24"/>
  <c r="AD1703" i="24"/>
  <c r="AD1702" i="24"/>
  <c r="AD1704" i="24"/>
  <c r="AE1703" i="24"/>
  <c r="AE1704" i="24"/>
  <c r="AE1702" i="24"/>
  <c r="AF1704" i="24"/>
  <c r="AF1702" i="24"/>
  <c r="AF1703" i="24"/>
  <c r="AG1704" i="24"/>
  <c r="AG1702" i="24"/>
  <c r="AG1703" i="24"/>
  <c r="AH1704" i="24"/>
  <c r="AH1702" i="24"/>
  <c r="AH1703" i="24"/>
  <c r="AI1703" i="24"/>
  <c r="AI1704" i="24"/>
  <c r="AI1702" i="24"/>
  <c r="AJ1702" i="24"/>
  <c r="AJ1703" i="24"/>
  <c r="AJ1704" i="24"/>
  <c r="AK1704" i="24"/>
  <c r="AK1702" i="24"/>
  <c r="AK1703" i="24"/>
  <c r="AL1702" i="24"/>
  <c r="AL1703" i="24"/>
  <c r="AL1704" i="24"/>
  <c r="AM1702" i="24"/>
  <c r="AM1703" i="24"/>
  <c r="AM1704" i="24"/>
  <c r="AN1703" i="24"/>
  <c r="AN1704" i="24"/>
  <c r="AN1702" i="24"/>
  <c r="AO1702" i="24"/>
  <c r="AO1703" i="24"/>
  <c r="AO1704" i="24"/>
  <c r="AP1704" i="24"/>
  <c r="AP1703" i="24"/>
  <c r="AP1702" i="24"/>
  <c r="AQ1703" i="24"/>
  <c r="AQ1702" i="24"/>
  <c r="AQ1704" i="24"/>
  <c r="AR1703" i="24"/>
  <c r="AR1702" i="24"/>
  <c r="AR1704" i="24"/>
  <c r="AS1704" i="24"/>
  <c r="AS1702" i="24"/>
  <c r="AS1703" i="24"/>
  <c r="AT1703" i="24"/>
  <c r="AT1704" i="24"/>
  <c r="AT1702" i="24"/>
  <c r="AU1703" i="24"/>
  <c r="AU1702" i="24"/>
  <c r="AU1704" i="24"/>
  <c r="AV1703" i="24"/>
  <c r="AV1704" i="24"/>
  <c r="AV1702" i="24"/>
  <c r="AW1703" i="24"/>
  <c r="AX1703" i="24"/>
  <c r="AW1702" i="24"/>
  <c r="AW1704" i="24"/>
  <c r="AY1703" i="24"/>
  <c r="AX1704" i="24"/>
  <c r="AX1702" i="24"/>
  <c r="AY1702" i="24"/>
  <c r="AY1704" i="24"/>
  <c r="AZ1703" i="24"/>
  <c r="AZ1702" i="24"/>
  <c r="BA1703" i="24"/>
  <c r="AZ1704" i="24"/>
  <c r="BA1702" i="24"/>
  <c r="BB1703" i="24"/>
  <c r="BA1704" i="24"/>
  <c r="BC1703" i="24"/>
  <c r="BB1704" i="24"/>
  <c r="BB1702" i="24"/>
  <c r="O3211" i="24"/>
  <c r="P3211" i="24"/>
  <c r="Q3211" i="24"/>
  <c r="R3211" i="24"/>
  <c r="S3211" i="24"/>
  <c r="T3211" i="24"/>
  <c r="U3211" i="24"/>
  <c r="V3211" i="24"/>
  <c r="W3211" i="24"/>
  <c r="X3211" i="24"/>
  <c r="Y3211" i="24"/>
  <c r="Z3211" i="24"/>
  <c r="AA3211" i="24"/>
  <c r="AB3211" i="24"/>
  <c r="AC3211" i="24"/>
  <c r="AD3211" i="24"/>
  <c r="AE3211" i="24"/>
  <c r="AF3211" i="24"/>
  <c r="AG3211" i="24"/>
  <c r="AH3211" i="24"/>
  <c r="AI3211" i="24"/>
  <c r="AJ3211" i="24"/>
  <c r="AK3211" i="24"/>
  <c r="AL3211" i="24"/>
  <c r="AM3211" i="24"/>
  <c r="AN3211" i="24"/>
  <c r="AO3211" i="24"/>
  <c r="AP3211" i="24"/>
  <c r="AQ3211" i="24"/>
  <c r="AR3211" i="24"/>
  <c r="AS3211" i="24"/>
  <c r="AT3211" i="24"/>
  <c r="AU3211" i="24"/>
  <c r="AV3211" i="24"/>
  <c r="AX3211" i="24"/>
  <c r="AW3211" i="24"/>
  <c r="AY3211" i="24"/>
  <c r="AZ3211" i="24"/>
  <c r="BA3211" i="24"/>
  <c r="BB3211" i="24"/>
  <c r="BC3211" i="24"/>
  <c r="O741" i="24"/>
  <c r="O740" i="24"/>
  <c r="O742" i="24"/>
  <c r="P740" i="24"/>
  <c r="P742" i="24"/>
  <c r="P741" i="24"/>
  <c r="Q742" i="24"/>
  <c r="Q740" i="24"/>
  <c r="Q741" i="24"/>
  <c r="R742" i="24"/>
  <c r="R740" i="24"/>
  <c r="R741" i="24"/>
  <c r="S741" i="24"/>
  <c r="S740" i="24"/>
  <c r="S742" i="24"/>
  <c r="T740" i="24"/>
  <c r="T741" i="24"/>
  <c r="T742" i="24"/>
  <c r="U741" i="24"/>
  <c r="U740" i="24"/>
  <c r="U742" i="24"/>
  <c r="V742" i="24"/>
  <c r="V740" i="24"/>
  <c r="V741" i="24"/>
  <c r="W740" i="24"/>
  <c r="W741" i="24"/>
  <c r="W742" i="24"/>
  <c r="X742" i="24"/>
  <c r="X741" i="24"/>
  <c r="X740" i="24"/>
  <c r="Y740" i="24"/>
  <c r="Y741" i="24"/>
  <c r="Y742" i="24"/>
  <c r="Z741" i="24"/>
  <c r="Z742" i="24"/>
  <c r="Z740" i="24"/>
  <c r="AA742" i="24"/>
  <c r="AA740" i="24"/>
  <c r="AA741" i="24"/>
  <c r="AB740" i="24"/>
  <c r="AB742" i="24"/>
  <c r="AB741" i="24"/>
  <c r="AC741" i="24"/>
  <c r="AC740" i="24"/>
  <c r="AC742" i="24"/>
  <c r="AD742" i="24"/>
  <c r="AD740" i="24"/>
  <c r="AD741" i="24"/>
  <c r="AE742" i="24"/>
  <c r="AE740" i="24"/>
  <c r="AE741" i="24"/>
  <c r="AF740" i="24"/>
  <c r="AF741" i="24"/>
  <c r="AF742" i="24"/>
  <c r="AG742" i="24"/>
  <c r="AG740" i="24"/>
  <c r="AG741" i="24"/>
  <c r="AH740" i="24"/>
  <c r="AH741" i="24"/>
  <c r="AH742" i="24"/>
  <c r="AI742" i="24"/>
  <c r="AI740" i="24"/>
  <c r="AI741" i="24"/>
  <c r="AJ740" i="24"/>
  <c r="AJ742" i="24"/>
  <c r="AJ741" i="24"/>
  <c r="AK742" i="24"/>
  <c r="AK740" i="24"/>
  <c r="AK741" i="24"/>
  <c r="AM741" i="24"/>
  <c r="AL742" i="24"/>
  <c r="AL740" i="24"/>
  <c r="AL741" i="24"/>
  <c r="AM740" i="24"/>
  <c r="AN741" i="24"/>
  <c r="AM742" i="24"/>
  <c r="AN740" i="24"/>
  <c r="AN742" i="24"/>
  <c r="AO741" i="24"/>
  <c r="AO742" i="24"/>
  <c r="AO740" i="24"/>
  <c r="AP741" i="24"/>
  <c r="AQ741" i="24"/>
  <c r="AP742" i="24"/>
  <c r="AP740" i="24"/>
  <c r="AQ740" i="24"/>
  <c r="AR741" i="24"/>
  <c r="AQ742" i="24"/>
  <c r="AR740" i="24"/>
  <c r="AR742" i="24"/>
  <c r="AS741" i="24"/>
  <c r="AS740" i="24"/>
  <c r="AT741" i="24"/>
  <c r="AS742" i="24"/>
  <c r="AT740" i="24"/>
  <c r="AT742" i="24"/>
  <c r="AU741" i="24"/>
  <c r="AU742" i="24"/>
  <c r="AU740" i="24"/>
  <c r="AV741" i="24"/>
  <c r="AV740" i="24"/>
  <c r="AW741" i="24"/>
  <c r="AV742" i="24"/>
  <c r="AW742" i="24"/>
  <c r="AX741" i="24"/>
  <c r="AW740" i="24"/>
  <c r="AX742" i="24"/>
  <c r="AX740" i="24"/>
  <c r="AY741" i="24"/>
  <c r="AY740" i="24"/>
  <c r="AY742" i="24"/>
  <c r="AZ741" i="24"/>
  <c r="AZ740" i="24"/>
  <c r="AZ742" i="24"/>
  <c r="BA741" i="24"/>
  <c r="BA742" i="24"/>
  <c r="BA740" i="24"/>
  <c r="BB741" i="24"/>
  <c r="BB740" i="24"/>
  <c r="BB742" i="24"/>
  <c r="BC741" i="24"/>
  <c r="O1832" i="24"/>
  <c r="O1833" i="24"/>
  <c r="O1834" i="24"/>
  <c r="P1834" i="24"/>
  <c r="P1833" i="24"/>
  <c r="P1832" i="24"/>
  <c r="Q1832" i="24"/>
  <c r="Q1833" i="24"/>
  <c r="Q1834" i="24"/>
  <c r="R1834" i="24"/>
  <c r="R1833" i="24"/>
  <c r="R1832" i="24"/>
  <c r="S1832" i="24"/>
  <c r="S1833" i="24"/>
  <c r="S1834" i="24"/>
  <c r="T1834" i="24"/>
  <c r="T1832" i="24"/>
  <c r="T1833" i="24"/>
  <c r="U1833" i="24"/>
  <c r="U1832" i="24"/>
  <c r="U1834" i="24"/>
  <c r="V1833" i="24"/>
  <c r="V1834" i="24"/>
  <c r="V1832" i="24"/>
  <c r="W1832" i="24"/>
  <c r="W1833" i="24"/>
  <c r="W1834" i="24"/>
  <c r="X1833" i="24"/>
  <c r="X1834" i="24"/>
  <c r="X1832" i="24"/>
  <c r="Y1834" i="24"/>
  <c r="Y1833" i="24"/>
  <c r="Y1832" i="24"/>
  <c r="Z1832" i="24"/>
  <c r="Z1833" i="24"/>
  <c r="Z1834" i="24"/>
  <c r="AA1833" i="24"/>
  <c r="AA1832" i="24"/>
  <c r="AA1834" i="24"/>
  <c r="AB1832" i="24"/>
  <c r="AB1833" i="24"/>
  <c r="AB1834" i="24"/>
  <c r="AC1833" i="24"/>
  <c r="AC1834" i="24"/>
  <c r="AC1832" i="24"/>
  <c r="AD1834" i="24"/>
  <c r="AD1832" i="24"/>
  <c r="AD1833" i="24"/>
  <c r="AE1833" i="24"/>
  <c r="AE1832" i="24"/>
  <c r="AE1834" i="24"/>
  <c r="AF1834" i="24"/>
  <c r="AF1833" i="24"/>
  <c r="AF1832" i="24"/>
  <c r="AG1832" i="24"/>
  <c r="AG1833" i="24"/>
  <c r="AG1834" i="24"/>
  <c r="AH1834" i="24"/>
  <c r="AH1832" i="24"/>
  <c r="AH1833" i="24"/>
  <c r="AI1833" i="24"/>
  <c r="AI1832" i="24"/>
  <c r="AI1834" i="24"/>
  <c r="AJ1833" i="24"/>
  <c r="AJ1834" i="24"/>
  <c r="AJ1832" i="24"/>
  <c r="AK1833" i="24"/>
  <c r="AK1832" i="24"/>
  <c r="AK1834" i="24"/>
  <c r="AL1834" i="24"/>
  <c r="AL1832" i="24"/>
  <c r="AL1833" i="24"/>
  <c r="AM1832" i="24"/>
  <c r="AM1833" i="24"/>
  <c r="AM1834" i="24"/>
  <c r="AN1832" i="24"/>
  <c r="AN1833" i="24"/>
  <c r="AN1834" i="24"/>
  <c r="AO1834" i="24"/>
  <c r="AO1832" i="24"/>
  <c r="AO1833" i="24"/>
  <c r="AP1833" i="24"/>
  <c r="AP1832" i="24"/>
  <c r="AP1834" i="24"/>
  <c r="AQ1833" i="24"/>
  <c r="AQ1832" i="24"/>
  <c r="AQ1834" i="24"/>
  <c r="AR1833" i="24"/>
  <c r="AR1832" i="24"/>
  <c r="AR1834" i="24"/>
  <c r="AS1832" i="24"/>
  <c r="AS1833" i="24"/>
  <c r="AS1834" i="24"/>
  <c r="AT1834" i="24"/>
  <c r="AT1832" i="24"/>
  <c r="AT1833" i="24"/>
  <c r="AU1834" i="24"/>
  <c r="AU1833" i="24"/>
  <c r="AU1832" i="24"/>
  <c r="AV1832" i="24"/>
  <c r="AV1834" i="24"/>
  <c r="AV1833" i="24"/>
  <c r="AW1832" i="24"/>
  <c r="AW1833" i="24"/>
  <c r="AW1834" i="24"/>
  <c r="AX1833" i="24"/>
  <c r="AX1832" i="24"/>
  <c r="AX1834" i="24"/>
  <c r="AY1833" i="24"/>
  <c r="AY1832" i="24"/>
  <c r="AZ1833" i="24"/>
  <c r="AY1834" i="24"/>
  <c r="AZ1832" i="24"/>
  <c r="BA1833" i="24"/>
  <c r="AZ1834" i="24"/>
  <c r="BA1832" i="24"/>
  <c r="BA1834" i="24"/>
  <c r="BB1833" i="24"/>
  <c r="BB1832" i="24"/>
  <c r="BB1834" i="24"/>
  <c r="BC1833" i="24"/>
  <c r="BC1832" i="24"/>
  <c r="O2016" i="24"/>
  <c r="O2014" i="24"/>
  <c r="O2015" i="24"/>
  <c r="P2016" i="24"/>
  <c r="P2014" i="24"/>
  <c r="P2015" i="24"/>
  <c r="Q2014" i="24"/>
  <c r="Q2016" i="24"/>
  <c r="Q2015" i="24"/>
  <c r="R2016" i="24"/>
  <c r="R2014" i="24"/>
  <c r="S2015" i="24"/>
  <c r="R2015" i="24"/>
  <c r="S2014" i="24"/>
  <c r="S2016" i="24"/>
  <c r="T2015" i="24"/>
  <c r="T2016" i="24"/>
  <c r="T2014" i="24"/>
  <c r="U2015" i="24"/>
  <c r="U2014" i="24"/>
  <c r="U2016" i="24"/>
  <c r="V2014" i="24"/>
  <c r="V2015" i="24"/>
  <c r="V2016" i="24"/>
  <c r="W2014" i="24"/>
  <c r="W2015" i="24"/>
  <c r="W2016" i="24"/>
  <c r="X2014" i="24"/>
  <c r="X2015" i="24"/>
  <c r="X2016" i="24"/>
  <c r="Y2016" i="24"/>
  <c r="Y2014" i="24"/>
  <c r="Y2015" i="24"/>
  <c r="Z2014" i="24"/>
  <c r="Z2016" i="24"/>
  <c r="Z2015" i="24"/>
  <c r="AA2014" i="24"/>
  <c r="AA2015" i="24"/>
  <c r="AA2016" i="24"/>
  <c r="AB2016" i="24"/>
  <c r="AB2014" i="24"/>
  <c r="AB2015" i="24"/>
  <c r="AC2016" i="24"/>
  <c r="AC2014" i="24"/>
  <c r="AC2015" i="24"/>
  <c r="AD2016" i="24"/>
  <c r="AD2014" i="24"/>
  <c r="AD2015" i="24"/>
  <c r="AE2016" i="24"/>
  <c r="AE2014" i="24"/>
  <c r="AE2015" i="24"/>
  <c r="AF2016" i="24"/>
  <c r="AF2014" i="24"/>
  <c r="AF2015" i="24"/>
  <c r="AG2016" i="24"/>
  <c r="AG2015" i="24"/>
  <c r="AG2014" i="24"/>
  <c r="AH2015" i="24"/>
  <c r="AH2016" i="24"/>
  <c r="AH2014" i="24"/>
  <c r="AI2015" i="24"/>
  <c r="AI2016" i="24"/>
  <c r="AI2014" i="24"/>
  <c r="AJ2015" i="24"/>
  <c r="AJ2014" i="24"/>
  <c r="AJ2016" i="24"/>
  <c r="AK2015" i="24"/>
  <c r="AK2016" i="24"/>
  <c r="AL2015" i="24"/>
  <c r="AK2014" i="24"/>
  <c r="AL2014" i="24"/>
  <c r="AL2016" i="24"/>
  <c r="AM2015" i="24"/>
  <c r="AM2016" i="24"/>
  <c r="AM2014" i="24"/>
  <c r="AN2015" i="24"/>
  <c r="AN2014" i="24"/>
  <c r="AO2015" i="24"/>
  <c r="AN2016" i="24"/>
  <c r="AO2014" i="24"/>
  <c r="AO2016" i="24"/>
  <c r="AP2015" i="24"/>
  <c r="AP2014" i="24"/>
  <c r="AQ2015" i="24"/>
  <c r="AP2016" i="24"/>
  <c r="AQ2014" i="24"/>
  <c r="AR2015" i="24"/>
  <c r="AQ2016" i="24"/>
  <c r="AR2014" i="24"/>
  <c r="AR2016" i="24"/>
  <c r="AS2015" i="24"/>
  <c r="AS2014" i="24"/>
  <c r="AT2015" i="24"/>
  <c r="AS2016" i="24"/>
  <c r="AU2015" i="24"/>
  <c r="AT2016" i="24"/>
  <c r="AT2014" i="24"/>
  <c r="AU2016" i="24"/>
  <c r="AV2015" i="24"/>
  <c r="AU2014" i="24"/>
  <c r="AV2016" i="24"/>
  <c r="AV2014" i="24"/>
  <c r="AW2015" i="24"/>
  <c r="AX2015" i="24"/>
  <c r="AW2016" i="24"/>
  <c r="AW2014" i="24"/>
  <c r="AX2016" i="24"/>
  <c r="AX2014" i="24"/>
  <c r="AY2015" i="24"/>
  <c r="AY2016" i="24"/>
  <c r="AY2014" i="24"/>
  <c r="AZ2015" i="24"/>
  <c r="AZ2016" i="24"/>
  <c r="AZ2014" i="24"/>
  <c r="BA2015" i="24"/>
  <c r="BA2016" i="24"/>
  <c r="BB2015" i="24"/>
  <c r="BA2014" i="24"/>
  <c r="BB2014" i="24"/>
  <c r="BB2016" i="24"/>
  <c r="BC2015" i="24"/>
  <c r="BC2014" i="24"/>
  <c r="BC2016" i="24"/>
  <c r="BD3392" i="24"/>
  <c r="BD3496" i="24"/>
  <c r="BD3419" i="24"/>
  <c r="BD2728" i="24"/>
  <c r="BD4505" i="24"/>
  <c r="BD3673" i="24"/>
  <c r="BD2708" i="24"/>
  <c r="BD1931" i="24"/>
  <c r="BD1303" i="24"/>
  <c r="BD787" i="24"/>
  <c r="O715" i="24"/>
  <c r="O714" i="24"/>
  <c r="O716" i="24"/>
  <c r="P714" i="24"/>
  <c r="P716" i="24"/>
  <c r="P715" i="24"/>
  <c r="Q714" i="24"/>
  <c r="Q715" i="24"/>
  <c r="Q716" i="24"/>
  <c r="R716" i="24"/>
  <c r="R714" i="24"/>
  <c r="R715" i="24"/>
  <c r="S715" i="24"/>
  <c r="S714" i="24"/>
  <c r="S716" i="24"/>
  <c r="T715" i="24"/>
  <c r="T714" i="24"/>
  <c r="U715" i="24"/>
  <c r="T716" i="24"/>
  <c r="U714" i="24"/>
  <c r="U716" i="24"/>
  <c r="V716" i="24"/>
  <c r="V715" i="24"/>
  <c r="V714" i="24"/>
  <c r="W716" i="24"/>
  <c r="W714" i="24"/>
  <c r="W715" i="24"/>
  <c r="X714" i="24"/>
  <c r="X715" i="24"/>
  <c r="X716" i="24"/>
  <c r="Y715" i="24"/>
  <c r="Y716" i="24"/>
  <c r="Y714" i="24"/>
  <c r="Z714" i="24"/>
  <c r="Z715" i="24"/>
  <c r="Z716" i="24"/>
  <c r="AA716" i="24"/>
  <c r="AA714" i="24"/>
  <c r="AA715" i="24"/>
  <c r="AB715" i="24"/>
  <c r="AB716" i="24"/>
  <c r="AC715" i="24"/>
  <c r="AB714" i="24"/>
  <c r="AC716" i="24"/>
  <c r="AC714" i="24"/>
  <c r="AD715" i="24"/>
  <c r="AD716" i="24"/>
  <c r="AD714" i="24"/>
  <c r="AE715" i="24"/>
  <c r="AE716" i="24"/>
  <c r="AE714" i="24"/>
  <c r="AF715" i="24"/>
  <c r="AF716" i="24"/>
  <c r="AG715" i="24"/>
  <c r="AF714" i="24"/>
  <c r="AG716" i="24"/>
  <c r="AG714" i="24"/>
  <c r="AH715" i="24"/>
  <c r="AH714" i="24"/>
  <c r="AH716" i="24"/>
  <c r="AI715" i="24"/>
  <c r="AI714" i="24"/>
  <c r="AJ715" i="24"/>
  <c r="AI716" i="24"/>
  <c r="AJ714" i="24"/>
  <c r="AJ716" i="24"/>
  <c r="AK715" i="24"/>
  <c r="AK714" i="24"/>
  <c r="AL715" i="24"/>
  <c r="AK716" i="24"/>
  <c r="AL714" i="24"/>
  <c r="AL716" i="24"/>
  <c r="AM715" i="24"/>
  <c r="AM714" i="24"/>
  <c r="AM716" i="24"/>
  <c r="AN715" i="24"/>
  <c r="AN714" i="24"/>
  <c r="AO715" i="24"/>
  <c r="AN716" i="24"/>
  <c r="AP715" i="24"/>
  <c r="AO716" i="24"/>
  <c r="AO714" i="24"/>
  <c r="AP714" i="24"/>
  <c r="AQ715" i="24"/>
  <c r="AP716" i="24"/>
  <c r="AQ716" i="24"/>
  <c r="AQ714" i="24"/>
  <c r="AR715" i="24"/>
  <c r="AR714" i="24"/>
  <c r="AR716" i="24"/>
  <c r="AS715" i="24"/>
  <c r="AT715" i="24"/>
  <c r="AS714" i="24"/>
  <c r="AS716" i="24"/>
  <c r="AT714" i="24"/>
  <c r="AT716" i="24"/>
  <c r="AU715" i="24"/>
  <c r="AU716" i="24"/>
  <c r="AV715" i="24"/>
  <c r="AU714" i="24"/>
  <c r="AV714" i="24"/>
  <c r="AV716" i="24"/>
  <c r="AW715" i="24"/>
  <c r="AW714" i="24"/>
  <c r="AW716" i="24"/>
  <c r="AX715" i="24"/>
  <c r="AY715" i="24"/>
  <c r="AX716" i="24"/>
  <c r="AX714" i="24"/>
  <c r="AZ715" i="24"/>
  <c r="AY714" i="24"/>
  <c r="AY716" i="24"/>
  <c r="AZ716" i="24"/>
  <c r="AZ714" i="24"/>
  <c r="BA715" i="24"/>
  <c r="BA716" i="24"/>
  <c r="BB715" i="24"/>
  <c r="BA714" i="24"/>
  <c r="BB714" i="24"/>
  <c r="BC715" i="24"/>
  <c r="BB716" i="24"/>
  <c r="BC714" i="24"/>
  <c r="O2302" i="24"/>
  <c r="O2300" i="24"/>
  <c r="O2301" i="24"/>
  <c r="P2300" i="24"/>
  <c r="P2302" i="24"/>
  <c r="P2301" i="24"/>
  <c r="Q2300" i="24"/>
  <c r="Q2301" i="24"/>
  <c r="Q2302" i="24"/>
  <c r="R2301" i="24"/>
  <c r="R2302" i="24"/>
  <c r="R2300" i="24"/>
  <c r="S2300" i="24"/>
  <c r="S2301" i="24"/>
  <c r="S2302" i="24"/>
  <c r="T2302" i="24"/>
  <c r="T2300" i="24"/>
  <c r="T2301" i="24"/>
  <c r="U2301" i="24"/>
  <c r="U2300" i="24"/>
  <c r="U2302" i="24"/>
  <c r="V2302" i="24"/>
  <c r="V2300" i="24"/>
  <c r="W2301" i="24"/>
  <c r="V2301" i="24"/>
  <c r="W2300" i="24"/>
  <c r="W2302" i="24"/>
  <c r="X2300" i="24"/>
  <c r="X2301" i="24"/>
  <c r="X2302" i="24"/>
  <c r="Y2302" i="24"/>
  <c r="Z2301" i="24"/>
  <c r="Y2300" i="24"/>
  <c r="Y2301" i="24"/>
  <c r="Z2300" i="24"/>
  <c r="Z2302" i="24"/>
  <c r="AA2300" i="24"/>
  <c r="AA2302" i="24"/>
  <c r="AA2301" i="24"/>
  <c r="AB2300" i="24"/>
  <c r="AB2302" i="24"/>
  <c r="AB2301" i="24"/>
  <c r="AC2301" i="24"/>
  <c r="AC2302" i="24"/>
  <c r="AC2300" i="24"/>
  <c r="AD2300" i="24"/>
  <c r="AD2301" i="24"/>
  <c r="AD2302" i="24"/>
  <c r="AE2301" i="24"/>
  <c r="AE2302" i="24"/>
  <c r="AE2300" i="24"/>
  <c r="AF2302" i="24"/>
  <c r="AF2300" i="24"/>
  <c r="AF2301" i="24"/>
  <c r="AG2300" i="24"/>
  <c r="AG2301" i="24"/>
  <c r="AG2302" i="24"/>
  <c r="AH2302" i="24"/>
  <c r="AH2300" i="24"/>
  <c r="AH2301" i="24"/>
  <c r="AJ2301" i="24"/>
  <c r="AI2302" i="24"/>
  <c r="AI2300" i="24"/>
  <c r="AI2301" i="24"/>
  <c r="AJ2300" i="24"/>
  <c r="AK2301" i="24"/>
  <c r="AJ2302" i="24"/>
  <c r="AK2302" i="24"/>
  <c r="AK2300" i="24"/>
  <c r="AL2301" i="24"/>
  <c r="AM2301" i="24"/>
  <c r="AL2300" i="24"/>
  <c r="AL2302" i="24"/>
  <c r="AM2300" i="24"/>
  <c r="AN2301" i="24"/>
  <c r="AM2302" i="24"/>
  <c r="AN2300" i="24"/>
  <c r="AO2301" i="24"/>
  <c r="AN2302" i="24"/>
  <c r="AO2302" i="24"/>
  <c r="AP2301" i="24"/>
  <c r="AO2300" i="24"/>
  <c r="AP2300" i="24"/>
  <c r="AQ2301" i="24"/>
  <c r="AP2302" i="24"/>
  <c r="AQ2302" i="24"/>
  <c r="AQ2300" i="24"/>
  <c r="AR2301" i="24"/>
  <c r="AR2300" i="24"/>
  <c r="AR2302" i="24"/>
  <c r="AS2301" i="24"/>
  <c r="AT2301" i="24"/>
  <c r="AS2302" i="24"/>
  <c r="AS2300" i="24"/>
  <c r="AU2301" i="24"/>
  <c r="AT2302" i="24"/>
  <c r="AT2300" i="24"/>
  <c r="AU2302" i="24"/>
  <c r="AV2301" i="24"/>
  <c r="AU2300" i="24"/>
  <c r="AV2302" i="24"/>
  <c r="AV2300" i="24"/>
  <c r="AW2301" i="24"/>
  <c r="AW2300" i="24"/>
  <c r="AX2301" i="24"/>
  <c r="AW2302" i="24"/>
  <c r="AX2300" i="24"/>
  <c r="AY2301" i="24"/>
  <c r="AX2302" i="24"/>
  <c r="AY2302" i="24"/>
  <c r="AY2300" i="24"/>
  <c r="AZ2301" i="24"/>
  <c r="BA2301" i="24"/>
  <c r="AZ2302" i="24"/>
  <c r="AZ2300" i="24"/>
  <c r="BA2300" i="24"/>
  <c r="BB2301" i="24"/>
  <c r="BA2302" i="24"/>
  <c r="BB2302" i="24"/>
  <c r="BB2300" i="24"/>
  <c r="BC2301" i="24"/>
  <c r="O3782" i="24"/>
  <c r="O3783" i="24"/>
  <c r="O3784" i="24"/>
  <c r="P3784" i="24"/>
  <c r="P3782" i="24"/>
  <c r="P3783" i="24"/>
  <c r="Q3782" i="24"/>
  <c r="Q3784" i="24"/>
  <c r="Q3783" i="24"/>
  <c r="R3784" i="24"/>
  <c r="R3783" i="24"/>
  <c r="R3782" i="24"/>
  <c r="S3783" i="24"/>
  <c r="S3784" i="24"/>
  <c r="S3782" i="24"/>
  <c r="T3782" i="24"/>
  <c r="T3783" i="24"/>
  <c r="T3784" i="24"/>
  <c r="U3782" i="24"/>
  <c r="U3783" i="24"/>
  <c r="U3784" i="24"/>
  <c r="V3783" i="24"/>
  <c r="V3782" i="24"/>
  <c r="V3784" i="24"/>
  <c r="W3783" i="24"/>
  <c r="W3782" i="24"/>
  <c r="W3784" i="24"/>
  <c r="X3784" i="24"/>
  <c r="X3783" i="24"/>
  <c r="X3782" i="24"/>
  <c r="Y3783" i="24"/>
  <c r="Y3784" i="24"/>
  <c r="Y3782" i="24"/>
  <c r="Z3783" i="24"/>
  <c r="Z3782" i="24"/>
  <c r="Z3784" i="24"/>
  <c r="AA3783" i="24"/>
  <c r="AA3782" i="24"/>
  <c r="AB3783" i="24"/>
  <c r="AA3784" i="24"/>
  <c r="AB3782" i="24"/>
  <c r="AC3783" i="24"/>
  <c r="AB3784" i="24"/>
  <c r="AC3784" i="24"/>
  <c r="AC3782" i="24"/>
  <c r="AD3783" i="24"/>
  <c r="AD3782" i="24"/>
  <c r="AE3783" i="24"/>
  <c r="AD3784" i="24"/>
  <c r="AE3782" i="24"/>
  <c r="AF3783" i="24"/>
  <c r="AE3784" i="24"/>
  <c r="AF3784" i="24"/>
  <c r="AF3782" i="24"/>
  <c r="AG3783" i="24"/>
  <c r="AG3782" i="24"/>
  <c r="AG3784" i="24"/>
  <c r="AH3783" i="24"/>
  <c r="AI3783" i="24"/>
  <c r="AH3784" i="24"/>
  <c r="AH3782" i="24"/>
  <c r="AI3784" i="24"/>
  <c r="AJ3783" i="24"/>
  <c r="AI3782" i="24"/>
  <c r="AJ3782" i="24"/>
  <c r="AK3783" i="24"/>
  <c r="AJ3784" i="24"/>
  <c r="AK3782" i="24"/>
  <c r="AK3784" i="24"/>
  <c r="AL3783" i="24"/>
  <c r="AL3782" i="24"/>
  <c r="AL3784" i="24"/>
  <c r="AM3783" i="24"/>
  <c r="AM3782" i="24"/>
  <c r="AN3783" i="24"/>
  <c r="AM3784" i="24"/>
  <c r="AN3782" i="24"/>
  <c r="AO3783" i="24"/>
  <c r="AN3784" i="24"/>
  <c r="AO3782" i="24"/>
  <c r="AP3783" i="24"/>
  <c r="AO3784" i="24"/>
  <c r="AP3782" i="24"/>
  <c r="AQ3783" i="24"/>
  <c r="AP3784" i="24"/>
  <c r="AQ3782" i="24"/>
  <c r="AR3783" i="24"/>
  <c r="AQ3784" i="24"/>
  <c r="AR3782" i="24"/>
  <c r="AR3784" i="24"/>
  <c r="AS3783" i="24"/>
  <c r="AS3784" i="24"/>
  <c r="AT3783" i="24"/>
  <c r="AS3782" i="24"/>
  <c r="AU3783" i="24"/>
  <c r="AT3784" i="24"/>
  <c r="AT3782" i="24"/>
  <c r="AU3782" i="24"/>
  <c r="AV3783" i="24"/>
  <c r="AU3784" i="24"/>
  <c r="AV3782" i="24"/>
  <c r="AW3783" i="24"/>
  <c r="AV3784" i="24"/>
  <c r="AX3783" i="24"/>
  <c r="AW3784" i="24"/>
  <c r="AW3782" i="24"/>
  <c r="AX3782" i="24"/>
  <c r="AX3784" i="24"/>
  <c r="AY3783" i="24"/>
  <c r="AY3782" i="24"/>
  <c r="AY3784" i="24"/>
  <c r="AZ3783" i="24"/>
  <c r="AZ3782" i="24"/>
  <c r="AZ3784" i="24"/>
  <c r="BA3783" i="24"/>
  <c r="BA3782" i="24"/>
  <c r="BA3784" i="24"/>
  <c r="BB3783" i="24"/>
  <c r="BB3782" i="24"/>
  <c r="BC3783" i="24"/>
  <c r="BB3784" i="24"/>
  <c r="O3834" i="24"/>
  <c r="O3835" i="24"/>
  <c r="O3836" i="24"/>
  <c r="P3836" i="24"/>
  <c r="P3834" i="24"/>
  <c r="P3835" i="24"/>
  <c r="Q3836" i="24"/>
  <c r="Q3834" i="24"/>
  <c r="Q3835" i="24"/>
  <c r="R3836" i="24"/>
  <c r="R3834" i="24"/>
  <c r="R3835" i="24"/>
  <c r="S3835" i="24"/>
  <c r="S3834" i="24"/>
  <c r="S3836" i="24"/>
  <c r="T3834" i="24"/>
  <c r="T3835" i="24"/>
  <c r="T3836" i="24"/>
  <c r="U3834" i="24"/>
  <c r="U3835" i="24"/>
  <c r="U3836" i="24"/>
  <c r="V3836" i="24"/>
  <c r="V3834" i="24"/>
  <c r="V3835" i="24"/>
  <c r="W3835" i="24"/>
  <c r="W3834" i="24"/>
  <c r="W3836" i="24"/>
  <c r="X3836" i="24"/>
  <c r="X3834" i="24"/>
  <c r="X3835" i="24"/>
  <c r="Y3835" i="24"/>
  <c r="Y3834" i="24"/>
  <c r="Y3836" i="24"/>
  <c r="Z3834" i="24"/>
  <c r="Z3835" i="24"/>
  <c r="Z3836" i="24"/>
  <c r="AA3834" i="24"/>
  <c r="AA3836" i="24"/>
  <c r="AA3835" i="24"/>
  <c r="AB3836" i="24"/>
  <c r="AB3834" i="24"/>
  <c r="AB3835" i="24"/>
  <c r="AC3834" i="24"/>
  <c r="AC3836" i="24"/>
  <c r="AC3835" i="24"/>
  <c r="AD3836" i="24"/>
  <c r="AD3835" i="24"/>
  <c r="AD3834" i="24"/>
  <c r="AE3835" i="24"/>
  <c r="AE3834" i="24"/>
  <c r="AE3836" i="24"/>
  <c r="AF3835" i="24"/>
  <c r="AF3834" i="24"/>
  <c r="AF3836" i="24"/>
  <c r="AG3834" i="24"/>
  <c r="AG3835" i="24"/>
  <c r="AG3836" i="24"/>
  <c r="AH3836" i="24"/>
  <c r="AH3834" i="24"/>
  <c r="AH3835" i="24"/>
  <c r="AI3834" i="24"/>
  <c r="AI3835" i="24"/>
  <c r="AI3836" i="24"/>
  <c r="AJ3834" i="24"/>
  <c r="AJ3836" i="24"/>
  <c r="AJ3835" i="24"/>
  <c r="AK3834" i="24"/>
  <c r="AK3835" i="24"/>
  <c r="AK3836" i="24"/>
  <c r="AL3835" i="24"/>
  <c r="AL3836" i="24"/>
  <c r="AL3834" i="24"/>
  <c r="AM3835" i="24"/>
  <c r="AM3836" i="24"/>
  <c r="AM3834" i="24"/>
  <c r="AN3834" i="24"/>
  <c r="AN3835" i="24"/>
  <c r="AN3836" i="24"/>
  <c r="AO3834" i="24"/>
  <c r="AO3835" i="24"/>
  <c r="AO3836" i="24"/>
  <c r="AP3835" i="24"/>
  <c r="AP3836" i="24"/>
  <c r="AP3834" i="24"/>
  <c r="AQ3836" i="24"/>
  <c r="AQ3834" i="24"/>
  <c r="AQ3835" i="24"/>
  <c r="AR3835" i="24"/>
  <c r="AR3836" i="24"/>
  <c r="AR3834" i="24"/>
  <c r="AS3834" i="24"/>
  <c r="AS3835" i="24"/>
  <c r="AS3836" i="24"/>
  <c r="AT3834" i="24"/>
  <c r="AT3835" i="24"/>
  <c r="AT3836" i="24"/>
  <c r="AU3834" i="24"/>
  <c r="AU3836" i="24"/>
  <c r="AU3835" i="24"/>
  <c r="AV3836" i="24"/>
  <c r="AV3834" i="24"/>
  <c r="AV3835" i="24"/>
  <c r="AW3835" i="24"/>
  <c r="AW3836" i="24"/>
  <c r="AX3835" i="24"/>
  <c r="AW3834" i="24"/>
  <c r="AX3834" i="24"/>
  <c r="AX3836" i="24"/>
  <c r="AY3835" i="24"/>
  <c r="AY3834" i="24"/>
  <c r="AY3836" i="24"/>
  <c r="AZ3835" i="24"/>
  <c r="AZ3834" i="24"/>
  <c r="AZ3836" i="24"/>
  <c r="BA3835" i="24"/>
  <c r="BB3835" i="24"/>
  <c r="BA3834" i="24"/>
  <c r="BA3836" i="24"/>
  <c r="BB3836" i="24"/>
  <c r="BC3835" i="24"/>
  <c r="BB3834" i="24"/>
  <c r="BC3834" i="24"/>
  <c r="O4069" i="24"/>
  <c r="P4069" i="24"/>
  <c r="Q4069" i="24"/>
  <c r="R4069" i="24"/>
  <c r="S4069" i="24"/>
  <c r="T4069" i="24"/>
  <c r="U4069" i="24"/>
  <c r="V4069" i="24"/>
  <c r="W4069" i="24"/>
  <c r="X4069" i="24"/>
  <c r="Y4069" i="24"/>
  <c r="Z4069" i="24"/>
  <c r="AA4069" i="24"/>
  <c r="AB4069" i="24"/>
  <c r="AC4069" i="24"/>
  <c r="AD4069" i="24"/>
  <c r="AE4069" i="24"/>
  <c r="AF4069" i="24"/>
  <c r="AG4069" i="24"/>
  <c r="AH4069" i="24"/>
  <c r="AI4069" i="24"/>
  <c r="AJ4069" i="24"/>
  <c r="AK4069" i="24"/>
  <c r="AL4069" i="24"/>
  <c r="AM4069" i="24"/>
  <c r="AN4069" i="24"/>
  <c r="AO4069" i="24"/>
  <c r="AP4069" i="24"/>
  <c r="AQ4069" i="24"/>
  <c r="AR4069" i="24"/>
  <c r="AS4069" i="24"/>
  <c r="AT4069" i="24"/>
  <c r="AU4069" i="24"/>
  <c r="AV4069" i="24"/>
  <c r="AW4069" i="24"/>
  <c r="AX4069" i="24"/>
  <c r="AY4069" i="24"/>
  <c r="AZ4069" i="24"/>
  <c r="BA4069" i="24"/>
  <c r="BB4069" i="24"/>
  <c r="O4147" i="24"/>
  <c r="P4147" i="24"/>
  <c r="Q4147" i="24"/>
  <c r="R4147" i="24"/>
  <c r="S4147" i="24"/>
  <c r="T4147" i="24"/>
  <c r="U4147" i="24"/>
  <c r="V4147" i="24"/>
  <c r="W4147" i="24"/>
  <c r="X4147" i="24"/>
  <c r="Y4147" i="24"/>
  <c r="Z4147" i="24"/>
  <c r="AA4147" i="24"/>
  <c r="AB4147" i="24"/>
  <c r="AC4147" i="24"/>
  <c r="AD4147" i="24"/>
  <c r="AE4147" i="24"/>
  <c r="AF4147" i="24"/>
  <c r="AG4147" i="24"/>
  <c r="AH4147" i="24"/>
  <c r="AI4147" i="24"/>
  <c r="AJ4147" i="24"/>
  <c r="AK4147" i="24"/>
  <c r="AL4147" i="24"/>
  <c r="AM4147" i="24"/>
  <c r="AN4147" i="24"/>
  <c r="AO4147" i="24"/>
  <c r="AP4147" i="24"/>
  <c r="AQ4147" i="24"/>
  <c r="AR4147" i="24"/>
  <c r="AS4147" i="24"/>
  <c r="AT4147" i="24"/>
  <c r="AU4147" i="24"/>
  <c r="AV4147" i="24"/>
  <c r="AW4147" i="24"/>
  <c r="AX4147" i="24"/>
  <c r="AY4147" i="24"/>
  <c r="AZ4147" i="24"/>
  <c r="BA4147" i="24"/>
  <c r="BB4147" i="24"/>
  <c r="O3237" i="24"/>
  <c r="P3237" i="24"/>
  <c r="Q3237" i="24"/>
  <c r="R3237" i="24"/>
  <c r="S3237" i="24"/>
  <c r="T3237" i="24"/>
  <c r="U3237" i="24"/>
  <c r="V3237" i="24"/>
  <c r="W3237" i="24"/>
  <c r="X3237" i="24"/>
  <c r="Y3237" i="24"/>
  <c r="Z3237" i="24"/>
  <c r="AA3237" i="24"/>
  <c r="AB3237" i="24"/>
  <c r="AC3237" i="24"/>
  <c r="AD3237" i="24"/>
  <c r="AE3237" i="24"/>
  <c r="AF3237" i="24"/>
  <c r="AG3237" i="24"/>
  <c r="AH3237" i="24"/>
  <c r="AI3237" i="24"/>
  <c r="AJ3237" i="24"/>
  <c r="AK3237" i="24"/>
  <c r="AL3237" i="24"/>
  <c r="AM3237" i="24"/>
  <c r="AN3237" i="24"/>
  <c r="AO3237" i="24"/>
  <c r="AP3237" i="24"/>
  <c r="AQ3237" i="24"/>
  <c r="AR3237" i="24"/>
  <c r="AS3237" i="24"/>
  <c r="AT3237" i="24"/>
  <c r="AU3237" i="24"/>
  <c r="AV3237" i="24"/>
  <c r="AW3237" i="24"/>
  <c r="AX3237" i="24"/>
  <c r="AY3237" i="24"/>
  <c r="AZ3237" i="24"/>
  <c r="BB3237" i="24"/>
  <c r="BA3237" i="24"/>
  <c r="O2795" i="24"/>
  <c r="O2794" i="24"/>
  <c r="O2796" i="24"/>
  <c r="P2795" i="24"/>
  <c r="P2794" i="24"/>
  <c r="P2796" i="24"/>
  <c r="Q2796" i="24"/>
  <c r="Q2794" i="24"/>
  <c r="Q2795" i="24"/>
  <c r="R2796" i="24"/>
  <c r="R2794" i="24"/>
  <c r="R2795" i="24"/>
  <c r="S2794" i="24"/>
  <c r="S2795" i="24"/>
  <c r="S2796" i="24"/>
  <c r="T2794" i="24"/>
  <c r="T2795" i="24"/>
  <c r="T2796" i="24"/>
  <c r="U2794" i="24"/>
  <c r="U2796" i="24"/>
  <c r="U2795" i="24"/>
  <c r="V2794" i="24"/>
  <c r="V2795" i="24"/>
  <c r="V2796" i="24"/>
  <c r="W2796" i="24"/>
  <c r="X2795" i="24"/>
  <c r="W2794" i="24"/>
  <c r="W2795" i="24"/>
  <c r="X2794" i="24"/>
  <c r="X2796" i="24"/>
  <c r="Y2795" i="24"/>
  <c r="Y2794" i="24"/>
  <c r="Y2796" i="24"/>
  <c r="Z2795" i="24"/>
  <c r="Z2794" i="24"/>
  <c r="Z2796" i="24"/>
  <c r="AA2795" i="24"/>
  <c r="AA2796" i="24"/>
  <c r="AA2794" i="24"/>
  <c r="AB2795" i="24"/>
  <c r="AB2796" i="24"/>
  <c r="AB2794" i="24"/>
  <c r="AC2795" i="24"/>
  <c r="AC2794" i="24"/>
  <c r="AC2796" i="24"/>
  <c r="AD2796" i="24"/>
  <c r="AD2794" i="24"/>
  <c r="AD2795" i="24"/>
  <c r="AE2794" i="24"/>
  <c r="AE2795" i="24"/>
  <c r="AE2796" i="24"/>
  <c r="AF2794" i="24"/>
  <c r="AF2795" i="24"/>
  <c r="AF2796" i="24"/>
  <c r="AG2795" i="24"/>
  <c r="AG2794" i="24"/>
  <c r="AH2795" i="24"/>
  <c r="AG2796" i="24"/>
  <c r="AH2796" i="24"/>
  <c r="AH2794" i="24"/>
  <c r="AI2795" i="24"/>
  <c r="AI2796" i="24"/>
  <c r="AI2794" i="24"/>
  <c r="AJ2795" i="24"/>
  <c r="AK2795" i="24"/>
  <c r="AJ2796" i="24"/>
  <c r="AJ2794" i="24"/>
  <c r="AK2796" i="24"/>
  <c r="AL2795" i="24"/>
  <c r="AK2794" i="24"/>
  <c r="AL2794" i="24"/>
  <c r="AL2796" i="24"/>
  <c r="AM2795" i="24"/>
  <c r="AM2794" i="24"/>
  <c r="AN2795" i="24"/>
  <c r="AM2796" i="24"/>
  <c r="AN2794" i="24"/>
  <c r="AN2796" i="24"/>
  <c r="AO2795" i="24"/>
  <c r="AO2794" i="24"/>
  <c r="AP2795" i="24"/>
  <c r="AO2796" i="24"/>
  <c r="AQ2795" i="24"/>
  <c r="AP2794" i="24"/>
  <c r="AP2796" i="24"/>
  <c r="AQ2794" i="24"/>
  <c r="AR2795" i="24"/>
  <c r="AQ2796" i="24"/>
  <c r="AS2795" i="24"/>
  <c r="AR2796" i="24"/>
  <c r="AR2794" i="24"/>
  <c r="AS2794" i="24"/>
  <c r="AS2796" i="24"/>
  <c r="AT2795" i="24"/>
  <c r="AT2794" i="24"/>
  <c r="AT2796" i="24"/>
  <c r="AU2795" i="24"/>
  <c r="AV2795" i="24"/>
  <c r="AU2796" i="24"/>
  <c r="AU2794" i="24"/>
  <c r="AV2794" i="24"/>
  <c r="AV2796" i="24"/>
  <c r="AW2795" i="24"/>
  <c r="AW2794" i="24"/>
  <c r="AX2795" i="24"/>
  <c r="AW2796" i="24"/>
  <c r="AX2796" i="24"/>
  <c r="AY2795" i="24"/>
  <c r="AX2794" i="24"/>
  <c r="AY2796" i="24"/>
  <c r="AZ2795" i="24"/>
  <c r="AY2794" i="24"/>
  <c r="AZ2794" i="24"/>
  <c r="AZ2796" i="24"/>
  <c r="BA2795" i="24"/>
  <c r="BA2794" i="24"/>
  <c r="BA2796" i="24"/>
  <c r="BB2795" i="24"/>
  <c r="BB2794" i="24"/>
  <c r="BC2795" i="24"/>
  <c r="BB2796" i="24"/>
  <c r="O1444" i="24"/>
  <c r="O1442" i="24"/>
  <c r="O1443" i="24"/>
  <c r="P1444" i="24"/>
  <c r="P1442" i="24"/>
  <c r="P1443" i="24"/>
  <c r="Q1444" i="24"/>
  <c r="Q1442" i="24"/>
  <c r="Q1443" i="24"/>
  <c r="R1444" i="24"/>
  <c r="R1443" i="24"/>
  <c r="R1442" i="24"/>
  <c r="S1443" i="24"/>
  <c r="S1442" i="24"/>
  <c r="S1444" i="24"/>
  <c r="T1442" i="24"/>
  <c r="T1443" i="24"/>
  <c r="T1444" i="24"/>
  <c r="U1444" i="24"/>
  <c r="U1442" i="24"/>
  <c r="U1443" i="24"/>
  <c r="V1444" i="24"/>
  <c r="W1443" i="24"/>
  <c r="V1442" i="24"/>
  <c r="V1443" i="24"/>
  <c r="W1444" i="24"/>
  <c r="W1442" i="24"/>
  <c r="X1443" i="24"/>
  <c r="Y1443" i="24"/>
  <c r="X1444" i="24"/>
  <c r="X1442" i="24"/>
  <c r="Y1444" i="24"/>
  <c r="Y1442" i="24"/>
  <c r="Z1443" i="24"/>
  <c r="Z1442" i="24"/>
  <c r="Z1444" i="24"/>
  <c r="AA1443" i="24"/>
  <c r="AA1442" i="24"/>
  <c r="AB1443" i="24"/>
  <c r="AA1444" i="24"/>
  <c r="AB1444" i="24"/>
  <c r="AB1442" i="24"/>
  <c r="AC1443" i="24"/>
  <c r="AC1444" i="24"/>
  <c r="AD1443" i="24"/>
  <c r="AC1442" i="24"/>
  <c r="AD1442" i="24"/>
  <c r="AE1443" i="24"/>
  <c r="AD1444" i="24"/>
  <c r="AF1443" i="24"/>
  <c r="AE1442" i="24"/>
  <c r="AE1444" i="24"/>
  <c r="AF1444" i="24"/>
  <c r="AG1443" i="24"/>
  <c r="AF1442" i="24"/>
  <c r="AH1443" i="24"/>
  <c r="AG1444" i="24"/>
  <c r="AG1442" i="24"/>
  <c r="AH1444" i="24"/>
  <c r="AI1443" i="24"/>
  <c r="AH1442" i="24"/>
  <c r="AJ1443" i="24"/>
  <c r="AI1442" i="24"/>
  <c r="AI1444" i="24"/>
  <c r="AJ1442" i="24"/>
  <c r="AK1443" i="24"/>
  <c r="AJ1444" i="24"/>
  <c r="AK1442" i="24"/>
  <c r="AK1444" i="24"/>
  <c r="AL1443" i="24"/>
  <c r="AL1444" i="24"/>
  <c r="AM1443" i="24"/>
  <c r="AL1442" i="24"/>
  <c r="AM1442" i="24"/>
  <c r="AM1444" i="24"/>
  <c r="AN1443" i="24"/>
  <c r="AN1442" i="24"/>
  <c r="AO1443" i="24"/>
  <c r="AN1444" i="24"/>
  <c r="AO1444" i="24"/>
  <c r="AO1442" i="24"/>
  <c r="AP1443" i="24"/>
  <c r="AQ1443" i="24"/>
  <c r="AP1444" i="24"/>
  <c r="AP1442" i="24"/>
  <c r="AQ1442" i="24"/>
  <c r="AR1443" i="24"/>
  <c r="AQ1444" i="24"/>
  <c r="AS1443" i="24"/>
  <c r="AR1444" i="24"/>
  <c r="AR1442" i="24"/>
  <c r="AT1443" i="24"/>
  <c r="AS1442" i="24"/>
  <c r="AS1444" i="24"/>
  <c r="AT1442" i="24"/>
  <c r="AU1443" i="24"/>
  <c r="AT1444" i="24"/>
  <c r="AV1443" i="24"/>
  <c r="AU1444" i="24"/>
  <c r="AU1442" i="24"/>
  <c r="AV1444" i="24"/>
  <c r="AW1443" i="24"/>
  <c r="AV1442" i="24"/>
  <c r="AX1443" i="24"/>
  <c r="AW1444" i="24"/>
  <c r="AW1442" i="24"/>
  <c r="AX1444" i="24"/>
  <c r="AY1443" i="24"/>
  <c r="AX1442" i="24"/>
  <c r="AY1442" i="24"/>
  <c r="AZ1443" i="24"/>
  <c r="AY1444" i="24"/>
  <c r="BA1443" i="24"/>
  <c r="AZ1444" i="24"/>
  <c r="AZ1442" i="24"/>
  <c r="BA1444" i="24"/>
  <c r="BA1442" i="24"/>
  <c r="BB1443" i="24"/>
  <c r="BB1442" i="24"/>
  <c r="BB1444" i="24"/>
  <c r="BC1443" i="24"/>
  <c r="BC1442" i="24"/>
  <c r="O1781" i="24"/>
  <c r="P1781" i="24"/>
  <c r="Q1781" i="24"/>
  <c r="R1781" i="24"/>
  <c r="S1781" i="24"/>
  <c r="T1781" i="24"/>
  <c r="U1781" i="24"/>
  <c r="V1781" i="24"/>
  <c r="W1781" i="24"/>
  <c r="X1781" i="24"/>
  <c r="Y1781" i="24"/>
  <c r="Z1781" i="24"/>
  <c r="AA1781" i="24"/>
  <c r="AB1781" i="24"/>
  <c r="AC1781" i="24"/>
  <c r="AD1781" i="24"/>
  <c r="AE1781" i="24"/>
  <c r="AF1781" i="24"/>
  <c r="AG1781" i="24"/>
  <c r="AH1781" i="24"/>
  <c r="AI1781" i="24"/>
  <c r="AJ1781" i="24"/>
  <c r="AK1781" i="24"/>
  <c r="AL1781" i="24"/>
  <c r="AM1781" i="24"/>
  <c r="AN1781" i="24"/>
  <c r="AO1781" i="24"/>
  <c r="AP1781" i="24"/>
  <c r="AQ1781" i="24"/>
  <c r="AR1781" i="24"/>
  <c r="AS1781" i="24"/>
  <c r="AT1781" i="24"/>
  <c r="AU1781" i="24"/>
  <c r="AV1781" i="24"/>
  <c r="AW1781" i="24"/>
  <c r="AX1781" i="24"/>
  <c r="AY1781" i="24"/>
  <c r="AZ1781" i="24"/>
  <c r="BA1781" i="24"/>
  <c r="BB1781" i="24"/>
  <c r="Q4095" i="24"/>
  <c r="R4095" i="24"/>
  <c r="S4095" i="24"/>
  <c r="T4095" i="24"/>
  <c r="U4095" i="24"/>
  <c r="V4095" i="24"/>
  <c r="W4095" i="24"/>
  <c r="X4095" i="24"/>
  <c r="Y4095" i="24"/>
  <c r="Z4095" i="24"/>
  <c r="AA4095" i="24"/>
  <c r="AB4095" i="24"/>
  <c r="AC4095" i="24"/>
  <c r="AD4095" i="24"/>
  <c r="AE4095" i="24"/>
  <c r="AF4095" i="24"/>
  <c r="AG4095" i="24"/>
  <c r="AH4095" i="24"/>
  <c r="AI4095" i="24"/>
  <c r="AJ4095" i="24"/>
  <c r="AK4095" i="24"/>
  <c r="AL4095" i="24"/>
  <c r="AM4095" i="24"/>
  <c r="AN4095" i="24"/>
  <c r="AO4095" i="24"/>
  <c r="AP4095" i="24"/>
  <c r="AQ4095" i="24"/>
  <c r="AR4095" i="24"/>
  <c r="AS4095" i="24"/>
  <c r="AT4095" i="24"/>
  <c r="AU4095" i="24"/>
  <c r="AV4095" i="24"/>
  <c r="AW4095" i="24"/>
  <c r="AX4095" i="24"/>
  <c r="AY4095" i="24"/>
  <c r="AZ4095" i="24"/>
  <c r="BA4095" i="24"/>
  <c r="BB4095" i="24"/>
  <c r="BC4095" i="24"/>
  <c r="O1989" i="24"/>
  <c r="P1989" i="24"/>
  <c r="Q1989" i="24"/>
  <c r="R1989" i="24"/>
  <c r="S1989" i="24"/>
  <c r="T1989" i="24"/>
  <c r="U1989" i="24"/>
  <c r="V1989" i="24"/>
  <c r="W1989" i="24"/>
  <c r="X1989" i="24"/>
  <c r="Y1989" i="24"/>
  <c r="Z1989" i="24"/>
  <c r="AA1989" i="24"/>
  <c r="AB1989" i="24"/>
  <c r="AC1989" i="24"/>
  <c r="AD1989" i="24"/>
  <c r="AE1989" i="24"/>
  <c r="AF1989" i="24"/>
  <c r="AG1989" i="24"/>
  <c r="AH1989" i="24"/>
  <c r="AI1989" i="24"/>
  <c r="AJ1989" i="24"/>
  <c r="AK1989" i="24"/>
  <c r="AL1989" i="24"/>
  <c r="AM1989" i="24"/>
  <c r="AN1989" i="24"/>
  <c r="AO1989" i="24"/>
  <c r="AP1989" i="24"/>
  <c r="AQ1989" i="24"/>
  <c r="AR1989" i="24"/>
  <c r="AS1989" i="24"/>
  <c r="AT1989" i="24"/>
  <c r="AU1989" i="24"/>
  <c r="AV1989" i="24"/>
  <c r="AW1989" i="24"/>
  <c r="AX1989" i="24"/>
  <c r="AY1989" i="24"/>
  <c r="AZ1989" i="24"/>
  <c r="BB1989" i="24"/>
  <c r="BA1989" i="24"/>
  <c r="O610" i="24"/>
  <c r="O611" i="24"/>
  <c r="O612" i="24"/>
  <c r="P610" i="24"/>
  <c r="P611" i="24"/>
  <c r="P612" i="24"/>
  <c r="Q610" i="24"/>
  <c r="Q612" i="24"/>
  <c r="Q611" i="24"/>
  <c r="R612" i="24"/>
  <c r="S611" i="24"/>
  <c r="R610" i="24"/>
  <c r="R611" i="24"/>
  <c r="S610" i="24"/>
  <c r="S612" i="24"/>
  <c r="T611" i="24"/>
  <c r="T612" i="24"/>
  <c r="T610" i="24"/>
  <c r="U610" i="24"/>
  <c r="U611" i="24"/>
  <c r="U612" i="24"/>
  <c r="V612" i="24"/>
  <c r="V610" i="24"/>
  <c r="V611" i="24"/>
  <c r="W612" i="24"/>
  <c r="W611" i="24"/>
  <c r="W610" i="24"/>
  <c r="X610" i="24"/>
  <c r="X612" i="24"/>
  <c r="X611" i="24"/>
  <c r="Y612" i="24"/>
  <c r="Y610" i="24"/>
  <c r="Y611" i="24"/>
  <c r="Z611" i="24"/>
  <c r="Z612" i="24"/>
  <c r="Z610" i="24"/>
  <c r="AA610" i="24"/>
  <c r="AA611" i="24"/>
  <c r="AA612" i="24"/>
  <c r="AB611" i="24"/>
  <c r="AB612" i="24"/>
  <c r="AB610" i="24"/>
  <c r="AC612" i="24"/>
  <c r="AC610" i="24"/>
  <c r="AC611" i="24"/>
  <c r="AE611" i="24"/>
  <c r="AD610" i="24"/>
  <c r="AD611" i="24"/>
  <c r="AD612" i="24"/>
  <c r="AE612" i="24"/>
  <c r="AE610" i="24"/>
  <c r="AF611" i="24"/>
  <c r="AF610" i="24"/>
  <c r="AF612" i="24"/>
  <c r="AG612" i="24"/>
  <c r="AG610" i="24"/>
  <c r="AG611" i="24"/>
  <c r="AH612" i="24"/>
  <c r="AH611" i="24"/>
  <c r="AH610" i="24"/>
  <c r="AI611" i="24"/>
  <c r="AI610" i="24"/>
  <c r="AI612" i="24"/>
  <c r="AJ610" i="24"/>
  <c r="AJ611" i="24"/>
  <c r="AJ612" i="24"/>
  <c r="AK610" i="24"/>
  <c r="AK611" i="24"/>
  <c r="AK612" i="24"/>
  <c r="AL610" i="24"/>
  <c r="AL612" i="24"/>
  <c r="AL611" i="24"/>
  <c r="AM610" i="24"/>
  <c r="AM611" i="24"/>
  <c r="AM612" i="24"/>
  <c r="AN610" i="24"/>
  <c r="AN612" i="24"/>
  <c r="AN611" i="24"/>
  <c r="AO610" i="24"/>
  <c r="AO611" i="24"/>
  <c r="AO612" i="24"/>
  <c r="AP612" i="24"/>
  <c r="AP610" i="24"/>
  <c r="AP611" i="24"/>
  <c r="AQ610" i="24"/>
  <c r="AQ611" i="24"/>
  <c r="AQ612" i="24"/>
  <c r="AR611" i="24"/>
  <c r="AR610" i="24"/>
  <c r="AR612" i="24"/>
  <c r="AS611" i="24"/>
  <c r="AS610" i="24"/>
  <c r="AS612" i="24"/>
  <c r="AT611" i="24"/>
  <c r="AT612" i="24"/>
  <c r="AT610" i="24"/>
  <c r="AU611" i="24"/>
  <c r="AU610" i="24"/>
  <c r="AV611" i="24"/>
  <c r="AU612" i="24"/>
  <c r="AV610" i="24"/>
  <c r="AW611" i="24"/>
  <c r="AV612" i="24"/>
  <c r="AW612" i="24"/>
  <c r="AW610" i="24"/>
  <c r="AX611" i="24"/>
  <c r="AY611" i="24"/>
  <c r="AX610" i="24"/>
  <c r="AX612" i="24"/>
  <c r="AY612" i="24"/>
  <c r="AY610" i="24"/>
  <c r="AZ611" i="24"/>
  <c r="AZ612" i="24"/>
  <c r="BA611" i="24"/>
  <c r="AZ610" i="24"/>
  <c r="BB611" i="24"/>
  <c r="BA612" i="24"/>
  <c r="BA610" i="24"/>
  <c r="BB610" i="24"/>
  <c r="BC611" i="24"/>
  <c r="BB612" i="24"/>
  <c r="O3574" i="24"/>
  <c r="O3575" i="24"/>
  <c r="O3576" i="24"/>
  <c r="P3574" i="24"/>
  <c r="P3575" i="24"/>
  <c r="P3576" i="24"/>
  <c r="Q3576" i="24"/>
  <c r="Q3575" i="24"/>
  <c r="Q3574" i="24"/>
  <c r="R3576" i="24"/>
  <c r="R3575" i="24"/>
  <c r="R3574" i="24"/>
  <c r="S3574" i="24"/>
  <c r="S3575" i="24"/>
  <c r="S3576" i="24"/>
  <c r="T3576" i="24"/>
  <c r="T3574" i="24"/>
  <c r="T3575" i="24"/>
  <c r="U3575" i="24"/>
  <c r="U3574" i="24"/>
  <c r="U3576" i="24"/>
  <c r="V3574" i="24"/>
  <c r="V3576" i="24"/>
  <c r="V3575" i="24"/>
  <c r="W3575" i="24"/>
  <c r="W3574" i="24"/>
  <c r="W3576" i="24"/>
  <c r="X3574" i="24"/>
  <c r="X3575" i="24"/>
  <c r="X3576" i="24"/>
  <c r="Y3576" i="24"/>
  <c r="Y3575" i="24"/>
  <c r="Y3574" i="24"/>
  <c r="Z3574" i="24"/>
  <c r="Z3575" i="24"/>
  <c r="Z3576" i="24"/>
  <c r="AA3574" i="24"/>
  <c r="AA3575" i="24"/>
  <c r="AA3576" i="24"/>
  <c r="AB3574" i="24"/>
  <c r="AB3575" i="24"/>
  <c r="AB3576" i="24"/>
  <c r="AC3574" i="24"/>
  <c r="AC3576" i="24"/>
  <c r="AC3575" i="24"/>
  <c r="AD3575" i="24"/>
  <c r="AD3576" i="24"/>
  <c r="AD3574" i="24"/>
  <c r="AE3575" i="24"/>
  <c r="AE3574" i="24"/>
  <c r="AE3576" i="24"/>
  <c r="AF3575" i="24"/>
  <c r="AF3574" i="24"/>
  <c r="AF3576" i="24"/>
  <c r="AG3574" i="24"/>
  <c r="AG3576" i="24"/>
  <c r="AG3575" i="24"/>
  <c r="AH3575" i="24"/>
  <c r="AH3576" i="24"/>
  <c r="AH3574" i="24"/>
  <c r="AI3574" i="24"/>
  <c r="AI3575" i="24"/>
  <c r="AI3576" i="24"/>
  <c r="AJ3574" i="24"/>
  <c r="AJ3575" i="24"/>
  <c r="AJ3576" i="24"/>
  <c r="AK3575" i="24"/>
  <c r="AK3574" i="24"/>
  <c r="AK3576" i="24"/>
  <c r="AL3575" i="24"/>
  <c r="AL3574" i="24"/>
  <c r="AL3576" i="24"/>
  <c r="AM3575" i="24"/>
  <c r="AM3574" i="24"/>
  <c r="AN3575" i="24"/>
  <c r="AM3576" i="24"/>
  <c r="AN3576" i="24"/>
  <c r="AN3574" i="24"/>
  <c r="AO3575" i="24"/>
  <c r="AO3574" i="24"/>
  <c r="AO3576" i="24"/>
  <c r="AP3575" i="24"/>
  <c r="AP3574" i="24"/>
  <c r="AP3576" i="24"/>
  <c r="AQ3575" i="24"/>
  <c r="AQ3574" i="24"/>
  <c r="AR3575" i="24"/>
  <c r="AQ3576" i="24"/>
  <c r="AS3575" i="24"/>
  <c r="AR3576" i="24"/>
  <c r="AR3574" i="24"/>
  <c r="AS3574" i="24"/>
  <c r="AT3575" i="24"/>
  <c r="AS3576" i="24"/>
  <c r="AT3574" i="24"/>
  <c r="AU3575" i="24"/>
  <c r="AT3576" i="24"/>
  <c r="AU3576" i="24"/>
  <c r="AU3574" i="24"/>
  <c r="AV3575" i="24"/>
  <c r="AV3574" i="24"/>
  <c r="AV3576" i="24"/>
  <c r="AW3575" i="24"/>
  <c r="AW3574" i="24"/>
  <c r="AW3576" i="24"/>
  <c r="AX3575" i="24"/>
  <c r="AX3576" i="24"/>
  <c r="AX3574" i="24"/>
  <c r="AY3575" i="24"/>
  <c r="AY3576" i="24"/>
  <c r="AY3574" i="24"/>
  <c r="AZ3575" i="24"/>
  <c r="AZ3574" i="24"/>
  <c r="BA3575" i="24"/>
  <c r="AZ3576" i="24"/>
  <c r="BB3575" i="24"/>
  <c r="BA3574" i="24"/>
  <c r="BA3576" i="24"/>
  <c r="BB3574" i="24"/>
  <c r="BB3576" i="24"/>
  <c r="BC3575" i="24"/>
  <c r="O3263" i="24"/>
  <c r="P3263" i="24"/>
  <c r="Q3263" i="24"/>
  <c r="R3263" i="24"/>
  <c r="S3263" i="24"/>
  <c r="T3263" i="24"/>
  <c r="U3263" i="24"/>
  <c r="V3263" i="24"/>
  <c r="W3263" i="24"/>
  <c r="X3263" i="24"/>
  <c r="Y3263" i="24"/>
  <c r="Z3263" i="24"/>
  <c r="AA3263" i="24"/>
  <c r="AB3263" i="24"/>
  <c r="AC3263" i="24"/>
  <c r="AD3263" i="24"/>
  <c r="AE3263" i="24"/>
  <c r="AF3263" i="24"/>
  <c r="AG3263" i="24"/>
  <c r="AH3263" i="24"/>
  <c r="AI3263" i="24"/>
  <c r="AJ3263" i="24"/>
  <c r="AK3263" i="24"/>
  <c r="AL3263" i="24"/>
  <c r="AM3263" i="24"/>
  <c r="AN3263" i="24"/>
  <c r="AO3263" i="24"/>
  <c r="AP3263" i="24"/>
  <c r="AQ3263" i="24"/>
  <c r="AR3263" i="24"/>
  <c r="AS3263" i="24"/>
  <c r="AT3263" i="24"/>
  <c r="AU3263" i="24"/>
  <c r="AV3263" i="24"/>
  <c r="AW3263" i="24"/>
  <c r="AX3263" i="24"/>
  <c r="AY3263" i="24"/>
  <c r="AZ3263" i="24"/>
  <c r="BA3263" i="24"/>
  <c r="BB3263" i="24"/>
  <c r="O4302" i="24"/>
  <c r="O4303" i="24"/>
  <c r="O4304" i="24"/>
  <c r="P4302" i="24"/>
  <c r="P4303" i="24"/>
  <c r="P4304" i="24"/>
  <c r="Q4303" i="24"/>
  <c r="Q4304" i="24"/>
  <c r="Q4302" i="24"/>
  <c r="R4302" i="24"/>
  <c r="R4303" i="24"/>
  <c r="R4304" i="24"/>
  <c r="S4302" i="24"/>
  <c r="S4303" i="24"/>
  <c r="S4304" i="24"/>
  <c r="T4304" i="24"/>
  <c r="T4302" i="24"/>
  <c r="T4303" i="24"/>
  <c r="U4304" i="24"/>
  <c r="U4302" i="24"/>
  <c r="U4303" i="24"/>
  <c r="V4303" i="24"/>
  <c r="V4302" i="24"/>
  <c r="V4304" i="24"/>
  <c r="W4302" i="24"/>
  <c r="W4304" i="24"/>
  <c r="W4303" i="24"/>
  <c r="X4304" i="24"/>
  <c r="X4303" i="24"/>
  <c r="X4302" i="24"/>
  <c r="Y4304" i="24"/>
  <c r="Y4302" i="24"/>
  <c r="Y4303" i="24"/>
  <c r="Z4303" i="24"/>
  <c r="Z4304" i="24"/>
  <c r="Z4302" i="24"/>
  <c r="AA4304" i="24"/>
  <c r="AA4302" i="24"/>
  <c r="AA4303" i="24"/>
  <c r="AB4303" i="24"/>
  <c r="AC4303" i="24"/>
  <c r="AB4304" i="24"/>
  <c r="AB4302" i="24"/>
  <c r="AC4304" i="24"/>
  <c r="AC4302" i="24"/>
  <c r="AD4303" i="24"/>
  <c r="AD4302" i="24"/>
  <c r="AE4303" i="24"/>
  <c r="AD4304" i="24"/>
  <c r="AE4302" i="24"/>
  <c r="AE4304" i="24"/>
  <c r="AF4303" i="24"/>
  <c r="AF4304" i="24"/>
  <c r="AG4303" i="24"/>
  <c r="AF4302" i="24"/>
  <c r="AG4304" i="24"/>
  <c r="AG4302" i="24"/>
  <c r="AH4303" i="24"/>
  <c r="AH4302" i="24"/>
  <c r="AH4304" i="24"/>
  <c r="AI4303" i="24"/>
  <c r="AI4304" i="24"/>
  <c r="AJ4303" i="24"/>
  <c r="AI4302" i="24"/>
  <c r="AJ4304" i="24"/>
  <c r="AJ4302" i="24"/>
  <c r="AK4303" i="24"/>
  <c r="AK4304" i="24"/>
  <c r="AK4302" i="24"/>
  <c r="AL4303" i="24"/>
  <c r="AL4304" i="24"/>
  <c r="AL4302" i="24"/>
  <c r="AM4303" i="24"/>
  <c r="AM4302" i="24"/>
  <c r="AN4303" i="24"/>
  <c r="AM4304" i="24"/>
  <c r="AO4303" i="24"/>
  <c r="AN4304" i="24"/>
  <c r="AN4302" i="24"/>
  <c r="AO4304" i="24"/>
  <c r="AP4303" i="24"/>
  <c r="AO4302" i="24"/>
  <c r="AP4304" i="24"/>
  <c r="AQ4303" i="24"/>
  <c r="AP4302" i="24"/>
  <c r="AQ4302" i="24"/>
  <c r="AQ4304" i="24"/>
  <c r="AR4303" i="24"/>
  <c r="AR4304" i="24"/>
  <c r="AR4302" i="24"/>
  <c r="AS4303" i="24"/>
  <c r="AS4302" i="24"/>
  <c r="AS4304" i="24"/>
  <c r="AT4303" i="24"/>
  <c r="AT4304" i="24"/>
  <c r="AU4303" i="24"/>
  <c r="AT4302" i="24"/>
  <c r="AU4304" i="24"/>
  <c r="AV4303" i="24"/>
  <c r="AU4302" i="24"/>
  <c r="AV4302" i="24"/>
  <c r="AV4304" i="24"/>
  <c r="AW4303" i="24"/>
  <c r="AX4303" i="24"/>
  <c r="AW4304" i="24"/>
  <c r="AW4302" i="24"/>
  <c r="AX4304" i="24"/>
  <c r="AX4302" i="24"/>
  <c r="AY4303" i="24"/>
  <c r="AY4304" i="24"/>
  <c r="AY4302" i="24"/>
  <c r="AZ4303" i="24"/>
  <c r="AZ4302" i="24"/>
  <c r="AZ4304" i="24"/>
  <c r="BA4303" i="24"/>
  <c r="BB4303" i="24"/>
  <c r="BA4302" i="24"/>
  <c r="BA4304" i="24"/>
  <c r="BB4304" i="24"/>
  <c r="BC4303" i="24"/>
  <c r="BB4302" i="24"/>
  <c r="BC4302" i="24"/>
  <c r="O4642" i="24"/>
  <c r="O4640" i="24"/>
  <c r="O4641" i="24"/>
  <c r="P4641" i="24"/>
  <c r="P4642" i="24"/>
  <c r="P4640" i="24"/>
  <c r="Q4641" i="24"/>
  <c r="Q4642" i="24"/>
  <c r="Q4640" i="24"/>
  <c r="R4642" i="24"/>
  <c r="R4640" i="24"/>
  <c r="R4641" i="24"/>
  <c r="S4642" i="24"/>
  <c r="S4640" i="24"/>
  <c r="S4641" i="24"/>
  <c r="T4642" i="24"/>
  <c r="T4640" i="24"/>
  <c r="T4641" i="24"/>
  <c r="U4642" i="24"/>
  <c r="U4640" i="24"/>
  <c r="U4641" i="24"/>
  <c r="V4640" i="24"/>
  <c r="V4642" i="24"/>
  <c r="V4641" i="24"/>
  <c r="W4640" i="24"/>
  <c r="W4641" i="24"/>
  <c r="W4642" i="24"/>
  <c r="X4641" i="24"/>
  <c r="X4642" i="24"/>
  <c r="X4640" i="24"/>
  <c r="Y4642" i="24"/>
  <c r="Y4640" i="24"/>
  <c r="Y4641" i="24"/>
  <c r="Z4641" i="24"/>
  <c r="Z4640" i="24"/>
  <c r="Z4642" i="24"/>
  <c r="AA4641" i="24"/>
  <c r="AA4642" i="24"/>
  <c r="AA4640" i="24"/>
  <c r="AB4642" i="24"/>
  <c r="AB4640" i="24"/>
  <c r="AB4641" i="24"/>
  <c r="AC4642" i="24"/>
  <c r="AC4640" i="24"/>
  <c r="AC4641" i="24"/>
  <c r="AD4642" i="24"/>
  <c r="AD4640" i="24"/>
  <c r="AD4641" i="24"/>
  <c r="AE4640" i="24"/>
  <c r="AE4641" i="24"/>
  <c r="AE4642" i="24"/>
  <c r="AF4642" i="24"/>
  <c r="AF4640" i="24"/>
  <c r="AF4641" i="24"/>
  <c r="AG4641" i="24"/>
  <c r="AG4642" i="24"/>
  <c r="AG4640" i="24"/>
  <c r="AH4642" i="24"/>
  <c r="AH4640" i="24"/>
  <c r="AH4641" i="24"/>
  <c r="AI4640" i="24"/>
  <c r="AI4642" i="24"/>
  <c r="AI4641" i="24"/>
  <c r="AJ4642" i="24"/>
  <c r="AJ4640" i="24"/>
  <c r="AJ4641" i="24"/>
  <c r="AK4640" i="24"/>
  <c r="AK4641" i="24"/>
  <c r="AK4642" i="24"/>
  <c r="AL4641" i="24"/>
  <c r="AL4642" i="24"/>
  <c r="AL4640" i="24"/>
  <c r="AM4641" i="24"/>
  <c r="AM4640" i="24"/>
  <c r="AM4642" i="24"/>
  <c r="AN4640" i="24"/>
  <c r="AN4641" i="24"/>
  <c r="AN4642" i="24"/>
  <c r="AO4642" i="24"/>
  <c r="AO4640" i="24"/>
  <c r="AO4641" i="24"/>
  <c r="AP4641" i="24"/>
  <c r="AP4640" i="24"/>
  <c r="AP4642" i="24"/>
  <c r="AQ4641" i="24"/>
  <c r="AQ4640" i="24"/>
  <c r="AQ4642" i="24"/>
  <c r="AR4641" i="24"/>
  <c r="AR4640" i="24"/>
  <c r="AS4641" i="24"/>
  <c r="AR4642" i="24"/>
  <c r="AT4641" i="24"/>
  <c r="AS4640" i="24"/>
  <c r="AS4642" i="24"/>
  <c r="AT4640" i="24"/>
  <c r="AU4641" i="24"/>
  <c r="AT4642" i="24"/>
  <c r="AU4642" i="24"/>
  <c r="AV4641" i="24"/>
  <c r="AU4640" i="24"/>
  <c r="AV4642" i="24"/>
  <c r="AV4640" i="24"/>
  <c r="AW4641" i="24"/>
  <c r="AW4642" i="24"/>
  <c r="AW4640" i="24"/>
  <c r="AX4641" i="24"/>
  <c r="AX4640" i="24"/>
  <c r="AY4641" i="24"/>
  <c r="AX4642" i="24"/>
  <c r="AY4642" i="24"/>
  <c r="AZ4641" i="24"/>
  <c r="AY4640" i="24"/>
  <c r="BA4641" i="24"/>
  <c r="AZ4642" i="24"/>
  <c r="AZ4640" i="24"/>
  <c r="BA4640" i="24"/>
  <c r="BB4641" i="24"/>
  <c r="BA4642" i="24"/>
  <c r="BB4640" i="24"/>
  <c r="BC4641" i="24"/>
  <c r="BB4642" i="24"/>
  <c r="O2432" i="24"/>
  <c r="O2430" i="24"/>
  <c r="O2431" i="24" s="1"/>
  <c r="P2432" i="24"/>
  <c r="P2430" i="24"/>
  <c r="P2431" i="24" s="1"/>
  <c r="Q2432" i="24"/>
  <c r="Q2430" i="24"/>
  <c r="Q2431" i="24" s="1"/>
  <c r="R2432" i="24"/>
  <c r="R2430" i="24"/>
  <c r="R2431" i="24"/>
  <c r="S2430" i="24"/>
  <c r="S2431" i="24"/>
  <c r="S2432" i="24"/>
  <c r="T2432" i="24"/>
  <c r="T2430" i="24"/>
  <c r="T2431" i="24"/>
  <c r="U2430" i="24"/>
  <c r="U2431" i="24"/>
  <c r="U2432" i="24"/>
  <c r="V2431" i="24"/>
  <c r="V2430" i="24"/>
  <c r="V2432" i="24"/>
  <c r="W2432" i="24"/>
  <c r="W2430" i="24"/>
  <c r="W2431" i="24"/>
  <c r="X2431" i="24"/>
  <c r="X2432" i="24"/>
  <c r="X2430" i="24"/>
  <c r="Y2430" i="24"/>
  <c r="Y2432" i="24"/>
  <c r="Y2431" i="24"/>
  <c r="Z2430" i="24"/>
  <c r="Z2431" i="24"/>
  <c r="Z2432" i="24"/>
  <c r="AA2431" i="24"/>
  <c r="AA2432" i="24"/>
  <c r="AA2430" i="24"/>
  <c r="AB2430" i="24"/>
  <c r="AB2431" i="24"/>
  <c r="AB2432" i="24"/>
  <c r="AC2432" i="24"/>
  <c r="AC2430" i="24"/>
  <c r="AC2431" i="24"/>
  <c r="AE2431" i="24"/>
  <c r="AD2430" i="24"/>
  <c r="AD2431" i="24"/>
  <c r="AD2432" i="24"/>
  <c r="AE2430" i="24"/>
  <c r="AE2432" i="24"/>
  <c r="AF2430" i="24"/>
  <c r="AF2431" i="24"/>
  <c r="AF2432" i="24"/>
  <c r="AG2431" i="24"/>
  <c r="AG2432" i="24"/>
  <c r="AG2430" i="24"/>
  <c r="AH2430" i="24"/>
  <c r="AH2432" i="24"/>
  <c r="AH2431" i="24"/>
  <c r="AI2432" i="24"/>
  <c r="AI2430" i="24"/>
  <c r="AI2431" i="24"/>
  <c r="AJ2432" i="24"/>
  <c r="AJ2430" i="24"/>
  <c r="AJ2431" i="24"/>
  <c r="AK2430" i="24"/>
  <c r="AK2432" i="24"/>
  <c r="AK2431" i="24"/>
  <c r="AL2430" i="24"/>
  <c r="AL2431" i="24"/>
  <c r="AL2432" i="24"/>
  <c r="AM2431" i="24"/>
  <c r="AM2430" i="24"/>
  <c r="AM2432" i="24"/>
  <c r="AN2430" i="24"/>
  <c r="AN2431" i="24"/>
  <c r="AN2432" i="24"/>
  <c r="AO2431" i="24"/>
  <c r="AO2430" i="24"/>
  <c r="AO2432" i="24"/>
  <c r="AP2432" i="24"/>
  <c r="AP2430" i="24"/>
  <c r="AP2431" i="24"/>
  <c r="AQ2431" i="24"/>
  <c r="AQ2430" i="24"/>
  <c r="AQ2432" i="24"/>
  <c r="AR2430" i="24"/>
  <c r="AR2431" i="24"/>
  <c r="AR2432" i="24"/>
  <c r="AS2432" i="24"/>
  <c r="AS2430" i="24"/>
  <c r="AS2431" i="24"/>
  <c r="AT2430" i="24"/>
  <c r="AT2431" i="24"/>
  <c r="AT2432" i="24"/>
  <c r="AU2430" i="24"/>
  <c r="AU2431" i="24"/>
  <c r="AU2432" i="24"/>
  <c r="AV2431" i="24"/>
  <c r="AV2430" i="24"/>
  <c r="AV2432" i="24"/>
  <c r="AW2432" i="24"/>
  <c r="AW2430" i="24"/>
  <c r="AW2431" i="24"/>
  <c r="AX2430" i="24"/>
  <c r="AX2431" i="24"/>
  <c r="AX2432" i="24"/>
  <c r="AY2431" i="24"/>
  <c r="AY2430" i="24"/>
  <c r="AY2432" i="24"/>
  <c r="AZ2432" i="24"/>
  <c r="AZ2430" i="24"/>
  <c r="AZ2431" i="24"/>
  <c r="BA2430" i="24"/>
  <c r="BA2431" i="24"/>
  <c r="BA2432" i="24"/>
  <c r="BB2430" i="24"/>
  <c r="BB2431" i="24"/>
  <c r="BB2432" i="24"/>
  <c r="BC2432" i="24"/>
  <c r="O481" i="24"/>
  <c r="O480" i="24"/>
  <c r="O482" i="24"/>
  <c r="P482" i="24"/>
  <c r="P480" i="24"/>
  <c r="P481" i="24"/>
  <c r="Q481" i="24"/>
  <c r="Q482" i="24"/>
  <c r="Q480" i="24"/>
  <c r="R482" i="24"/>
  <c r="R480" i="24"/>
  <c r="R481" i="24"/>
  <c r="S480" i="24"/>
  <c r="S482" i="24"/>
  <c r="S481" i="24"/>
  <c r="T481" i="24"/>
  <c r="T480" i="24"/>
  <c r="T482" i="24"/>
  <c r="U481" i="24"/>
  <c r="U480" i="24"/>
  <c r="U482" i="24"/>
  <c r="V481" i="24"/>
  <c r="V482" i="24"/>
  <c r="V480" i="24"/>
  <c r="W480" i="24"/>
  <c r="W481" i="24"/>
  <c r="W482" i="24"/>
  <c r="X480" i="24"/>
  <c r="X481" i="24"/>
  <c r="X482" i="24"/>
  <c r="Y481" i="24"/>
  <c r="Y480" i="24"/>
  <c r="Y482" i="24"/>
  <c r="Z481" i="24"/>
  <c r="Z480" i="24"/>
  <c r="Z482" i="24"/>
  <c r="AA482" i="24"/>
  <c r="AA480" i="24"/>
  <c r="AA481" i="24"/>
  <c r="AB481" i="24"/>
  <c r="AB480" i="24"/>
  <c r="AB482" i="24"/>
  <c r="AC481" i="24"/>
  <c r="AC482" i="24"/>
  <c r="AC480" i="24"/>
  <c r="AD481" i="24"/>
  <c r="AD482" i="24"/>
  <c r="AD480" i="24"/>
  <c r="AE480" i="24"/>
  <c r="AE482" i="24"/>
  <c r="AE481" i="24"/>
  <c r="AF482" i="24"/>
  <c r="AF480" i="24"/>
  <c r="AF481" i="24"/>
  <c r="AH481" i="24"/>
  <c r="AG482" i="24"/>
  <c r="AG480" i="24"/>
  <c r="AG481" i="24"/>
  <c r="AH480" i="24"/>
  <c r="AH482" i="24"/>
  <c r="AI480" i="24"/>
  <c r="AI481" i="24"/>
  <c r="AI482" i="24"/>
  <c r="AJ481" i="24"/>
  <c r="AJ482" i="24"/>
  <c r="AJ480" i="24"/>
  <c r="AK482" i="24"/>
  <c r="AK480" i="24"/>
  <c r="AK481" i="24"/>
  <c r="AL480" i="24"/>
  <c r="AL482" i="24"/>
  <c r="AL481" i="24"/>
  <c r="AM480" i="24"/>
  <c r="AM482" i="24"/>
  <c r="AM481" i="24"/>
  <c r="AN481" i="24"/>
  <c r="AN480" i="24"/>
  <c r="AN482" i="24"/>
  <c r="AO480" i="24"/>
  <c r="AO482" i="24"/>
  <c r="AO481" i="24"/>
  <c r="AP481" i="24"/>
  <c r="AP482" i="24"/>
  <c r="AQ481" i="24"/>
  <c r="AP480" i="24"/>
  <c r="AQ482" i="24"/>
  <c r="AQ480" i="24"/>
  <c r="AR481" i="24"/>
  <c r="AR480" i="24"/>
  <c r="AS481" i="24"/>
  <c r="AR482" i="24"/>
  <c r="AS480" i="24"/>
  <c r="AT481" i="24"/>
  <c r="AS482" i="24"/>
  <c r="AT482" i="24"/>
  <c r="AU481" i="24"/>
  <c r="AT480" i="24"/>
  <c r="AU480" i="24"/>
  <c r="AV481" i="24"/>
  <c r="AU482" i="24"/>
  <c r="AV480" i="24"/>
  <c r="AV482" i="24"/>
  <c r="AW481" i="24"/>
  <c r="AW482" i="24"/>
  <c r="AW480" i="24"/>
  <c r="AX481" i="24"/>
  <c r="AX480" i="24"/>
  <c r="AX482" i="24"/>
  <c r="AY481" i="24"/>
  <c r="AY480" i="24"/>
  <c r="AY482" i="24"/>
  <c r="AZ481" i="24"/>
  <c r="AZ482" i="24"/>
  <c r="BA481" i="24"/>
  <c r="AZ480" i="24"/>
  <c r="BA480" i="24"/>
  <c r="BA482" i="24"/>
  <c r="BB481" i="24"/>
  <c r="BB480" i="24"/>
  <c r="BB482" i="24"/>
  <c r="BC481" i="24"/>
  <c r="BC482" i="24"/>
  <c r="BC480" i="24"/>
  <c r="O2274" i="24"/>
  <c r="O2276" i="24"/>
  <c r="O2275" i="24"/>
  <c r="P2276" i="24"/>
  <c r="P2274" i="24"/>
  <c r="P2275" i="24"/>
  <c r="Q2276" i="24"/>
  <c r="Q2275" i="24"/>
  <c r="Q2274" i="24"/>
  <c r="R2276" i="24"/>
  <c r="R2274" i="24"/>
  <c r="R2275" i="24"/>
  <c r="S2275" i="24"/>
  <c r="S2276" i="24"/>
  <c r="S2274" i="24"/>
  <c r="T2276" i="24"/>
  <c r="T2274" i="24"/>
  <c r="T2275" i="24"/>
  <c r="U2275" i="24"/>
  <c r="U2276" i="24"/>
  <c r="U2274" i="24"/>
  <c r="V2276" i="24"/>
  <c r="V2274" i="24"/>
  <c r="V2275" i="24"/>
  <c r="W2274" i="24"/>
  <c r="W2275" i="24"/>
  <c r="W2276" i="24"/>
  <c r="X2275" i="24"/>
  <c r="X2274" i="24"/>
  <c r="X2276" i="24"/>
  <c r="Y2276" i="24"/>
  <c r="Y2274" i="24"/>
  <c r="Y2275" i="24"/>
  <c r="Z2275" i="24"/>
  <c r="Z2274" i="24"/>
  <c r="Z2276" i="24"/>
  <c r="AA2276" i="24"/>
  <c r="AA2274" i="24"/>
  <c r="AA2275" i="24"/>
  <c r="AB2276" i="24"/>
  <c r="AB2274" i="24"/>
  <c r="AB2275" i="24"/>
  <c r="AC2275" i="24"/>
  <c r="AC2276" i="24"/>
  <c r="AC2274" i="24"/>
  <c r="AD2275" i="24"/>
  <c r="AD2274" i="24"/>
  <c r="AD2276" i="24"/>
  <c r="AE2274" i="24"/>
  <c r="AE2275" i="24"/>
  <c r="AE2276" i="24"/>
  <c r="AF2274" i="24"/>
  <c r="AF2276" i="24"/>
  <c r="AF2275" i="24"/>
  <c r="AG2276" i="24"/>
  <c r="AG2274" i="24"/>
  <c r="AG2275" i="24"/>
  <c r="AH2274" i="24"/>
  <c r="AH2275" i="24"/>
  <c r="AI2275" i="24"/>
  <c r="AH2276" i="24"/>
  <c r="AJ2275" i="24"/>
  <c r="AI2274" i="24"/>
  <c r="AI2276" i="24"/>
  <c r="AK2275" i="24"/>
  <c r="AJ2274" i="24"/>
  <c r="AJ2276" i="24"/>
  <c r="AK2274" i="24"/>
  <c r="AK2276" i="24"/>
  <c r="AL2275" i="24"/>
  <c r="AL2276" i="24"/>
  <c r="AL2274" i="24"/>
  <c r="AM2275" i="24"/>
  <c r="AM2274" i="24"/>
  <c r="AN2275" i="24"/>
  <c r="AM2276" i="24"/>
  <c r="AN2274" i="24"/>
  <c r="AN2276" i="24"/>
  <c r="AO2275" i="24"/>
  <c r="AO2276" i="24"/>
  <c r="AP2275" i="24"/>
  <c r="AO2274" i="24"/>
  <c r="AP2276" i="24"/>
  <c r="AP2274" i="24"/>
  <c r="AQ2275" i="24"/>
  <c r="AQ2274" i="24"/>
  <c r="AQ2276" i="24"/>
  <c r="AR2275" i="24"/>
  <c r="AR2274" i="24"/>
  <c r="AS2275" i="24"/>
  <c r="AR2276" i="24"/>
  <c r="AS2276" i="24"/>
  <c r="AS2274" i="24"/>
  <c r="AT2275" i="24"/>
  <c r="AT2274" i="24"/>
  <c r="AT2276" i="24"/>
  <c r="AU2275" i="24"/>
  <c r="AU2276" i="24"/>
  <c r="AV2275" i="24"/>
  <c r="AU2274" i="24"/>
  <c r="AV2276" i="24"/>
  <c r="AV2274" i="24"/>
  <c r="AW2275" i="24"/>
  <c r="AW2276" i="24"/>
  <c r="AW2274" i="24"/>
  <c r="AX2275" i="24"/>
  <c r="AX2274" i="24"/>
  <c r="AY2275" i="24"/>
  <c r="AX2276" i="24"/>
  <c r="AY2274" i="24"/>
  <c r="AY2276" i="24"/>
  <c r="AZ2275" i="24"/>
  <c r="AZ2276" i="24"/>
  <c r="BA2275" i="24"/>
  <c r="AZ2274" i="24"/>
  <c r="BA2274" i="24"/>
  <c r="BA2276" i="24"/>
  <c r="BB2275" i="24"/>
  <c r="BB2276" i="24"/>
  <c r="BB2274" i="24"/>
  <c r="BC2275" i="24"/>
  <c r="O2378" i="24"/>
  <c r="O2380" i="24"/>
  <c r="O2379" i="24"/>
  <c r="P2378" i="24"/>
  <c r="P2379" i="24"/>
  <c r="P2380" i="24"/>
  <c r="Q2378" i="24"/>
  <c r="Q2379" i="24"/>
  <c r="Q2380" i="24"/>
  <c r="R2380" i="24"/>
  <c r="R2378" i="24"/>
  <c r="R2379" i="24"/>
  <c r="S2379" i="24"/>
  <c r="S2378" i="24"/>
  <c r="S2380" i="24"/>
  <c r="T2378" i="24"/>
  <c r="T2379" i="24"/>
  <c r="T2380" i="24"/>
  <c r="U2379" i="24"/>
  <c r="U2380" i="24"/>
  <c r="U2378" i="24"/>
  <c r="V2378" i="24"/>
  <c r="V2380" i="24"/>
  <c r="V2379" i="24"/>
  <c r="W2378" i="24"/>
  <c r="W2380" i="24"/>
  <c r="W2379" i="24"/>
  <c r="X2380" i="24"/>
  <c r="X2379" i="24"/>
  <c r="X2378" i="24"/>
  <c r="Y2380" i="24"/>
  <c r="Z2379" i="24"/>
  <c r="Y2379" i="24"/>
  <c r="Y2378" i="24"/>
  <c r="Z2378" i="24"/>
  <c r="Z2380" i="24"/>
  <c r="AA2378" i="24"/>
  <c r="AA2379" i="24"/>
  <c r="AA2380" i="24"/>
  <c r="AB2378" i="24"/>
  <c r="AB2379" i="24"/>
  <c r="AB2380" i="24"/>
  <c r="AC2378" i="24"/>
  <c r="AC2379" i="24"/>
  <c r="AC2380" i="24"/>
  <c r="AD2379" i="24"/>
  <c r="AE2379" i="24"/>
  <c r="AD2380" i="24"/>
  <c r="AD2378" i="24"/>
  <c r="AE2378" i="24"/>
  <c r="AE2380" i="24"/>
  <c r="AF2380" i="24"/>
  <c r="AF2379" i="24"/>
  <c r="AF2378" i="24"/>
  <c r="AG2380" i="24"/>
  <c r="AG2378" i="24"/>
  <c r="AG2379" i="24"/>
  <c r="AH2378" i="24"/>
  <c r="AH2379" i="24"/>
  <c r="AH2380" i="24"/>
  <c r="AI2380" i="24"/>
  <c r="AI2378" i="24"/>
  <c r="AI2379" i="24"/>
  <c r="AJ2378" i="24"/>
  <c r="AJ2379" i="24"/>
  <c r="AJ2380" i="24"/>
  <c r="AK2380" i="24"/>
  <c r="AK2378" i="24"/>
  <c r="AK2379" i="24"/>
  <c r="AL2378" i="24"/>
  <c r="AL2380" i="24"/>
  <c r="AL2379" i="24"/>
  <c r="AM2379" i="24"/>
  <c r="AM2380" i="24"/>
  <c r="AM2378" i="24"/>
  <c r="AN2379" i="24"/>
  <c r="AN2378" i="24"/>
  <c r="AN2380" i="24"/>
  <c r="AO2379" i="24"/>
  <c r="AO2378" i="24"/>
  <c r="AO2380" i="24"/>
  <c r="AP2379" i="24"/>
  <c r="AQ2379" i="24"/>
  <c r="AP2380" i="24"/>
  <c r="AP2378" i="24"/>
  <c r="AQ2378" i="24"/>
  <c r="AQ2380" i="24"/>
  <c r="AR2379" i="24"/>
  <c r="AR2378" i="24"/>
  <c r="AR2380" i="24"/>
  <c r="AS2379" i="24"/>
  <c r="AS2380" i="24"/>
  <c r="AS2378" i="24"/>
  <c r="AT2379" i="24"/>
  <c r="AU2379" i="24"/>
  <c r="AT2380" i="24"/>
  <c r="AT2378" i="24"/>
  <c r="AU2380" i="24"/>
  <c r="AV2379" i="24"/>
  <c r="AU2378" i="24"/>
  <c r="AW2379" i="24"/>
  <c r="AV2378" i="24"/>
  <c r="AV2380" i="24"/>
  <c r="AX2379" i="24"/>
  <c r="AW2380" i="24"/>
  <c r="AW2378" i="24"/>
  <c r="AX2378" i="24"/>
  <c r="AY2379" i="24"/>
  <c r="AX2380" i="24"/>
  <c r="AY2380" i="24"/>
  <c r="AZ2379" i="24"/>
  <c r="AY2378" i="24"/>
  <c r="AZ2378" i="24"/>
  <c r="BA2379" i="24"/>
  <c r="AZ2380" i="24"/>
  <c r="BA2378" i="24"/>
  <c r="BB2379" i="24"/>
  <c r="BA2380" i="24"/>
  <c r="BB2380" i="24"/>
  <c r="BC2379" i="24"/>
  <c r="BB2378" i="24"/>
  <c r="BC2378" i="24"/>
  <c r="O1209" i="24"/>
  <c r="O1208" i="24"/>
  <c r="O1210" i="24"/>
  <c r="P1210" i="24"/>
  <c r="P1208" i="24"/>
  <c r="P1209" i="24"/>
  <c r="Q1208" i="24"/>
  <c r="Q1209" i="24"/>
  <c r="Q1210" i="24"/>
  <c r="R1209" i="24"/>
  <c r="R1210" i="24"/>
  <c r="R1208" i="24"/>
  <c r="S1209" i="24"/>
  <c r="S1208" i="24"/>
  <c r="S1210" i="24"/>
  <c r="T1208" i="24"/>
  <c r="T1209" i="24"/>
  <c r="T1210" i="24"/>
  <c r="U1208" i="24"/>
  <c r="U1209" i="24"/>
  <c r="U1210" i="24"/>
  <c r="V1208" i="24"/>
  <c r="V1209" i="24"/>
  <c r="V1210" i="24"/>
  <c r="W1210" i="24"/>
  <c r="W1208" i="24"/>
  <c r="W1209" i="24"/>
  <c r="X1209" i="24"/>
  <c r="X1208" i="24"/>
  <c r="X1210" i="24"/>
  <c r="Y1210" i="24"/>
  <c r="Y1208" i="24"/>
  <c r="Y1209" i="24"/>
  <c r="Z1210" i="24"/>
  <c r="Z1208" i="24"/>
  <c r="Z1209" i="24"/>
  <c r="AA1208" i="24"/>
  <c r="AA1209" i="24"/>
  <c r="AA1210" i="24"/>
  <c r="AB1208" i="24"/>
  <c r="AB1210" i="24"/>
  <c r="AB1209" i="24"/>
  <c r="AC1210" i="24"/>
  <c r="AC1208" i="24"/>
  <c r="AC1209" i="24"/>
  <c r="AD1209" i="24"/>
  <c r="AD1208" i="24"/>
  <c r="AD1210" i="24"/>
  <c r="AE1210" i="24"/>
  <c r="AE1208" i="24"/>
  <c r="AE1209" i="24"/>
  <c r="AF1209" i="24"/>
  <c r="AF1210" i="24"/>
  <c r="AF1208" i="24"/>
  <c r="AG1210" i="24"/>
  <c r="AG1208" i="24"/>
  <c r="AG1209" i="24"/>
  <c r="AH1210" i="24"/>
  <c r="AH1208" i="24"/>
  <c r="AH1209" i="24"/>
  <c r="AI1210" i="24"/>
  <c r="AI1209" i="24"/>
  <c r="AI1208" i="24"/>
  <c r="AJ1210" i="24"/>
  <c r="AJ1208" i="24"/>
  <c r="AJ1209" i="24"/>
  <c r="AK1210" i="24"/>
  <c r="AK1208" i="24"/>
  <c r="AK1209" i="24"/>
  <c r="AL1210" i="24"/>
  <c r="AL1208" i="24"/>
  <c r="AL1209" i="24"/>
  <c r="AM1208" i="24"/>
  <c r="AM1209" i="24"/>
  <c r="AM1210" i="24"/>
  <c r="AN1209" i="24"/>
  <c r="AN1208" i="24"/>
  <c r="AN1210" i="24"/>
  <c r="AO1208" i="24"/>
  <c r="AO1209" i="24"/>
  <c r="AO1210" i="24"/>
  <c r="AP1209" i="24"/>
  <c r="AP1208" i="24"/>
  <c r="AP1210" i="24"/>
  <c r="AQ1210" i="24"/>
  <c r="AQ1208" i="24"/>
  <c r="AQ1209" i="24"/>
  <c r="AR1209" i="24"/>
  <c r="AR1208" i="24"/>
  <c r="AR1210" i="24"/>
  <c r="AS1210" i="24"/>
  <c r="AS1208" i="24"/>
  <c r="AS1209" i="24"/>
  <c r="AU1209" i="24"/>
  <c r="AT1209" i="24"/>
  <c r="AT1210" i="24"/>
  <c r="AT1208" i="24"/>
  <c r="AU1208" i="24"/>
  <c r="AU1210" i="24"/>
  <c r="AV1209" i="24"/>
  <c r="AV1208" i="24"/>
  <c r="AV1210" i="24"/>
  <c r="AW1209" i="24"/>
  <c r="AW1210" i="24"/>
  <c r="AX1209" i="24"/>
  <c r="AW1208" i="24"/>
  <c r="AY1209" i="24"/>
  <c r="AX1208" i="24"/>
  <c r="AX1210" i="24"/>
  <c r="AY1210" i="24"/>
  <c r="AY1208" i="24"/>
  <c r="AZ1209" i="24"/>
  <c r="AZ1208" i="24"/>
  <c r="AZ1210" i="24"/>
  <c r="BA1209" i="24"/>
  <c r="BB1209" i="24"/>
  <c r="BA1210" i="24"/>
  <c r="BA1208" i="24"/>
  <c r="BB1208" i="24"/>
  <c r="BC1209" i="24"/>
  <c r="BB1210" i="24"/>
  <c r="BD4719" i="24"/>
  <c r="BD4685" i="24"/>
  <c r="BD4692" i="24" s="1"/>
  <c r="BD3337" i="24"/>
  <c r="BD4191" i="24"/>
  <c r="BD4198" i="24" s="1"/>
  <c r="BD3315" i="24"/>
  <c r="BD3545" i="24"/>
  <c r="BD3549" i="24" s="1"/>
  <c r="BD4403" i="24"/>
  <c r="BD4407" i="24" s="1"/>
  <c r="BD3051" i="24"/>
  <c r="BD3055" i="24" s="1"/>
  <c r="BD3831" i="24"/>
  <c r="BD3835" i="24" s="1"/>
  <c r="BD3308" i="24"/>
  <c r="BD3326" i="24" s="1"/>
  <c r="BD3828" i="24"/>
  <c r="BD3846" i="24" s="1"/>
  <c r="BD3207" i="24"/>
  <c r="BD3211" i="24" s="1"/>
  <c r="BD4659" i="24"/>
  <c r="BD3958" i="24"/>
  <c r="BD3976" i="24" s="1"/>
  <c r="BD2735" i="24"/>
  <c r="BD1513" i="24"/>
  <c r="BD1803" i="24"/>
  <c r="BD1807" i="24" s="1"/>
  <c r="BD2319" i="24"/>
  <c r="BD1257" i="24"/>
  <c r="BD2713" i="24"/>
  <c r="BD1565" i="24"/>
  <c r="BD1572" i="24" s="1"/>
  <c r="BD1436" i="24"/>
  <c r="BD1454" i="24" s="1"/>
  <c r="BD265" i="24"/>
  <c r="BD473" i="24"/>
  <c r="BD447" i="24"/>
  <c r="BD28" i="24"/>
  <c r="BD128" i="24"/>
  <c r="BD53" i="24"/>
  <c r="BD422" i="24"/>
  <c r="BD440" i="24" s="1"/>
  <c r="BD611" i="24"/>
  <c r="BD551" i="24"/>
  <c r="BD558" i="24" s="1"/>
  <c r="BD759" i="24"/>
  <c r="BD864" i="24"/>
  <c r="BD882" i="24" s="1"/>
  <c r="BD707" i="24"/>
  <c r="BD714" i="24" s="1"/>
  <c r="BD812" i="24"/>
  <c r="BD830" i="24" s="1"/>
  <c r="BD581" i="24"/>
  <c r="BD585" i="24" s="1"/>
  <c r="BD1071" i="24"/>
  <c r="BD1078" i="24" s="1"/>
  <c r="BD1205" i="24"/>
  <c r="BD1209" i="24" s="1"/>
  <c r="BD1150" i="24"/>
  <c r="BD1168" i="24" s="1"/>
  <c r="BD1358" i="24"/>
  <c r="BD1376" i="24" s="1"/>
  <c r="BD1149" i="24"/>
  <c r="BD1156" i="24" s="1"/>
  <c r="BD1357" i="24"/>
  <c r="BD1364" i="24" s="1"/>
  <c r="BD1487" i="24"/>
  <c r="BD1494" i="24" s="1"/>
  <c r="BD1695" i="24"/>
  <c r="BD1702" i="24" s="1"/>
  <c r="BD1595" i="24"/>
  <c r="BD1617" i="24"/>
  <c r="BD1624" i="24" s="1"/>
  <c r="BD1517" i="24"/>
  <c r="BD1521" i="24" s="1"/>
  <c r="BD1539" i="24"/>
  <c r="BD2275" i="24"/>
  <c r="BD1851" i="24"/>
  <c r="BD1858" i="24" s="1"/>
  <c r="BD2115" i="24"/>
  <c r="BD2379" i="24"/>
  <c r="BD178" i="24"/>
  <c r="BD2063" i="24"/>
  <c r="BD2067" i="24" s="1"/>
  <c r="BD2553" i="24"/>
  <c r="BD2560" i="24" s="1"/>
  <c r="BD2527" i="24"/>
  <c r="BD2632" i="24"/>
  <c r="BD2650" i="24" s="1"/>
  <c r="BD2739" i="24"/>
  <c r="BD2743" i="24" s="1"/>
  <c r="BD2687" i="24"/>
  <c r="BD189" i="24" s="1"/>
  <c r="BD2892" i="24"/>
  <c r="BD2910" i="24" s="1"/>
  <c r="BD2814" i="24"/>
  <c r="BD2832" i="24" s="1"/>
  <c r="BD2817" i="24"/>
  <c r="BD2821" i="24" s="1"/>
  <c r="BD2973" i="24"/>
  <c r="BD2977" i="24" s="1"/>
  <c r="BD3233" i="24"/>
  <c r="BD3237" i="24" s="1"/>
  <c r="BD3152" i="24"/>
  <c r="BD3170" i="24" s="1"/>
  <c r="BD3360" i="24"/>
  <c r="BD3378" i="24" s="1"/>
  <c r="BD3724" i="24"/>
  <c r="BD3742" i="24" s="1"/>
  <c r="BD3749" i="24"/>
  <c r="BD3756" i="24" s="1"/>
  <c r="BD3909" i="24"/>
  <c r="BD3913" i="24" s="1"/>
  <c r="BD3939" i="24"/>
  <c r="BD4091" i="24"/>
  <c r="BD4095" i="24" s="1"/>
  <c r="BD4062" i="24"/>
  <c r="BD4080" i="24" s="1"/>
  <c r="BD4325" i="24"/>
  <c r="BD4329" i="24" s="1"/>
  <c r="BD4477" i="24"/>
  <c r="BD4484" i="24" s="1"/>
  <c r="BD4582" i="24"/>
  <c r="BD4600" i="24" s="1"/>
  <c r="BD4693" i="24"/>
  <c r="BC30" i="24"/>
  <c r="BC2952" i="24"/>
  <c r="BC846" i="24"/>
  <c r="BC1546" i="24"/>
  <c r="BC1600" i="24"/>
  <c r="BC923" i="24"/>
  <c r="BC4276" i="24"/>
  <c r="BC794" i="24"/>
  <c r="BC1340" i="24"/>
  <c r="BD4376" i="24"/>
  <c r="BD3357" i="24"/>
  <c r="BD2343" i="24"/>
  <c r="BD2317" i="24"/>
  <c r="BD1437" i="24"/>
  <c r="BD810" i="24"/>
  <c r="BD820" i="24" s="1"/>
  <c r="BD1333" i="24"/>
  <c r="BD2270" i="24"/>
  <c r="BD1017" i="24"/>
  <c r="BD4111" i="24"/>
  <c r="BC2092" i="24"/>
  <c r="BC792" i="24"/>
  <c r="BC4589" i="24"/>
  <c r="BD4034" i="24"/>
  <c r="BD4044" i="24" s="1"/>
  <c r="BD3101" i="24"/>
  <c r="BD2191" i="24"/>
  <c r="BD1515" i="24"/>
  <c r="BD1334" i="24"/>
  <c r="BD424" i="24"/>
  <c r="BD1434" i="24"/>
  <c r="BD1444" i="24" s="1"/>
  <c r="BD2058" i="24"/>
  <c r="BD4090" i="24"/>
  <c r="BD4371" i="24"/>
  <c r="BC3679" i="24"/>
  <c r="BC3289" i="24"/>
  <c r="BC4484" i="24"/>
  <c r="BC2820" i="24"/>
  <c r="BD4085" i="24"/>
  <c r="BD3046" i="24"/>
  <c r="BD3056" i="24" s="1"/>
  <c r="BD2136" i="24"/>
  <c r="BD2146" i="24" s="1"/>
  <c r="BD1723" i="24"/>
  <c r="BD913" i="24"/>
  <c r="BD420" i="24"/>
  <c r="BD315" i="24"/>
  <c r="BD1277" i="24"/>
  <c r="BD3488" i="24"/>
  <c r="BD3498" i="24" s="1"/>
  <c r="BD2968" i="24"/>
  <c r="BD3982" i="24"/>
  <c r="BD3992" i="24" s="1"/>
  <c r="BD3981" i="24"/>
  <c r="BC4718" i="24"/>
  <c r="BC1208" i="24"/>
  <c r="BD1704" i="24"/>
  <c r="O2145" i="24"/>
  <c r="O2144" i="24"/>
  <c r="O2146" i="24"/>
  <c r="P2145" i="24"/>
  <c r="P2146" i="24"/>
  <c r="P2144" i="24"/>
  <c r="Q2146" i="24"/>
  <c r="Q2144" i="24"/>
  <c r="Q2145" i="24"/>
  <c r="R2146" i="24"/>
  <c r="R2144" i="24"/>
  <c r="R2145" i="24"/>
  <c r="S2145" i="24"/>
  <c r="S2144" i="24"/>
  <c r="S2146" i="24"/>
  <c r="T2146" i="24"/>
  <c r="T2144" i="24"/>
  <c r="T2145" i="24"/>
  <c r="U2146" i="24"/>
  <c r="U2144" i="24"/>
  <c r="U2145" i="24"/>
  <c r="V2146" i="24"/>
  <c r="V2144" i="24"/>
  <c r="V2145" i="24"/>
  <c r="W2145" i="24"/>
  <c r="W2146" i="24"/>
  <c r="W2144" i="24"/>
  <c r="X2145" i="24"/>
  <c r="X2146" i="24"/>
  <c r="X2144" i="24"/>
  <c r="Y2146" i="24"/>
  <c r="Y2144" i="24"/>
  <c r="Y2145" i="24"/>
  <c r="Z2146" i="24"/>
  <c r="Z2144" i="24"/>
  <c r="Z2145" i="24"/>
  <c r="AA2146" i="24"/>
  <c r="AA2144" i="24"/>
  <c r="AA2145" i="24"/>
  <c r="AB2144" i="24"/>
  <c r="AB2145" i="24"/>
  <c r="AB2146" i="24"/>
  <c r="AC2146" i="24"/>
  <c r="AC2144" i="24"/>
  <c r="AC2145" i="24"/>
  <c r="AD2145" i="24"/>
  <c r="AD2146" i="24"/>
  <c r="AD2144" i="24"/>
  <c r="AE2144" i="24"/>
  <c r="AE2145" i="24"/>
  <c r="AE2146" i="24"/>
  <c r="AF2146" i="24"/>
  <c r="AF2144" i="24"/>
  <c r="AF2145" i="24"/>
  <c r="AG2144" i="24"/>
  <c r="AG2145" i="24"/>
  <c r="AG2146" i="24"/>
  <c r="AH2144" i="24"/>
  <c r="AH2146" i="24"/>
  <c r="AH2145" i="24"/>
  <c r="AI2144" i="24"/>
  <c r="AI2145" i="24"/>
  <c r="AI2146" i="24"/>
  <c r="AJ2144" i="24"/>
  <c r="AJ2145" i="24"/>
  <c r="AJ2146" i="24"/>
  <c r="AK2146" i="24"/>
  <c r="AK2144" i="24"/>
  <c r="AK2145" i="24"/>
  <c r="AL2145" i="24"/>
  <c r="AL2144" i="24"/>
  <c r="AL2146" i="24"/>
  <c r="AM2145" i="24"/>
  <c r="AM2144" i="24"/>
  <c r="AN2145" i="24"/>
  <c r="AM2146" i="24"/>
  <c r="AN2144" i="24"/>
  <c r="AO2145" i="24"/>
  <c r="AN2146" i="24"/>
  <c r="AO2146" i="24"/>
  <c r="AO2144" i="24"/>
  <c r="AP2145" i="24"/>
  <c r="AP2146" i="24"/>
  <c r="AP2144" i="24"/>
  <c r="AQ2145" i="24"/>
  <c r="AQ2146" i="24"/>
  <c r="AQ2144" i="24"/>
  <c r="AR2145" i="24"/>
  <c r="AR2144" i="24"/>
  <c r="AS2145" i="24"/>
  <c r="AR2146" i="24"/>
  <c r="AS2144" i="24"/>
  <c r="AT2145" i="24"/>
  <c r="AS2146" i="24"/>
  <c r="AU2145" i="24"/>
  <c r="AT2146" i="24"/>
  <c r="AT2144" i="24"/>
  <c r="AV2145" i="24"/>
  <c r="AU2146" i="24"/>
  <c r="AU2144" i="24"/>
  <c r="AV2144" i="24"/>
  <c r="AW2145" i="24"/>
  <c r="AV2146" i="24"/>
  <c r="AX2145" i="24"/>
  <c r="AW2144" i="24"/>
  <c r="AW2146" i="24"/>
  <c r="AY2145" i="24"/>
  <c r="AX2144" i="24"/>
  <c r="AX2146" i="24"/>
  <c r="AY2146" i="24"/>
  <c r="AZ2145" i="24"/>
  <c r="AY2144" i="24"/>
  <c r="AZ2146" i="24"/>
  <c r="AZ2144" i="24"/>
  <c r="BA2145" i="24"/>
  <c r="BB2145" i="24"/>
  <c r="BA2144" i="24"/>
  <c r="BA2146" i="24"/>
  <c r="BB2144" i="24"/>
  <c r="BB2146" i="24"/>
  <c r="BC2145" i="24"/>
  <c r="BC2144" i="24"/>
  <c r="O2926" i="24"/>
  <c r="O2924" i="24"/>
  <c r="O2925" i="24" s="1"/>
  <c r="P2924" i="24"/>
  <c r="P2926" i="24"/>
  <c r="P2925" i="24"/>
  <c r="Q2924" i="24"/>
  <c r="Q2925" i="24"/>
  <c r="Q2926" i="24"/>
  <c r="R2926" i="24"/>
  <c r="R2924" i="24"/>
  <c r="R2925" i="24"/>
  <c r="S2925" i="24"/>
  <c r="S2924" i="24"/>
  <c r="S2926" i="24"/>
  <c r="T2924" i="24"/>
  <c r="T2925" i="24"/>
  <c r="T2926" i="24"/>
  <c r="U2925" i="24"/>
  <c r="U2924" i="24"/>
  <c r="U2926" i="24"/>
  <c r="V2926" i="24"/>
  <c r="V2924" i="24"/>
  <c r="V2925" i="24"/>
  <c r="W2925" i="24"/>
  <c r="W2926" i="24"/>
  <c r="W2924" i="24"/>
  <c r="X2926" i="24"/>
  <c r="X2925" i="24"/>
  <c r="X2924" i="24"/>
  <c r="Y2926" i="24"/>
  <c r="Y2925" i="24"/>
  <c r="Y2924" i="24"/>
  <c r="Z2926" i="24"/>
  <c r="Z2924" i="24"/>
  <c r="Z2925" i="24"/>
  <c r="AA2925" i="24"/>
  <c r="AA2926" i="24"/>
  <c r="AA2924" i="24"/>
  <c r="AB2926" i="24"/>
  <c r="AB2924" i="24"/>
  <c r="AB2925" i="24"/>
  <c r="AC2926" i="24"/>
  <c r="AC2925" i="24"/>
  <c r="AC2924" i="24"/>
  <c r="AD2926" i="24"/>
  <c r="AD2924" i="24"/>
  <c r="AD2925" i="24"/>
  <c r="AE2926" i="24"/>
  <c r="AE2924" i="24"/>
  <c r="AE2925" i="24"/>
  <c r="AF2926" i="24"/>
  <c r="AF2924" i="24"/>
  <c r="AF2925" i="24"/>
  <c r="AG2926" i="24"/>
  <c r="AG2924" i="24"/>
  <c r="AG2925" i="24"/>
  <c r="AH2924" i="24"/>
  <c r="AH2925" i="24"/>
  <c r="AH2926" i="24"/>
  <c r="AI2924" i="24"/>
  <c r="AI2925" i="24"/>
  <c r="AI2926" i="24"/>
  <c r="AJ2926" i="24"/>
  <c r="AJ2924" i="24"/>
  <c r="AJ2925" i="24"/>
  <c r="AK2926" i="24"/>
  <c r="AK2925" i="24"/>
  <c r="AK2924" i="24"/>
  <c r="AL2924" i="24"/>
  <c r="AL2925" i="24"/>
  <c r="AL2926" i="24"/>
  <c r="AM2925" i="24"/>
  <c r="AM2924" i="24"/>
  <c r="AM2926" i="24"/>
  <c r="AN2924" i="24"/>
  <c r="AN2926" i="24"/>
  <c r="AN2925" i="24"/>
  <c r="AO2926" i="24"/>
  <c r="AO2924" i="24"/>
  <c r="AO2925" i="24"/>
  <c r="AP2924" i="24"/>
  <c r="AP2925" i="24"/>
  <c r="AP2926" i="24"/>
  <c r="AQ2925" i="24"/>
  <c r="AQ2924" i="24"/>
  <c r="AQ2926" i="24"/>
  <c r="AR2926" i="24"/>
  <c r="AR2924" i="24"/>
  <c r="AR2925" i="24"/>
  <c r="AS2925" i="24"/>
  <c r="AS2926" i="24"/>
  <c r="AS2924" i="24"/>
  <c r="AT2926" i="24"/>
  <c r="AT2924" i="24"/>
  <c r="AT2925" i="24"/>
  <c r="AU2924" i="24"/>
  <c r="AU2925" i="24"/>
  <c r="AU2926" i="24"/>
  <c r="AV2924" i="24"/>
  <c r="AV2925" i="24"/>
  <c r="AV2926" i="24"/>
  <c r="AW2926" i="24"/>
  <c r="AW2924" i="24"/>
  <c r="AW2925" i="24"/>
  <c r="AX2926" i="24"/>
  <c r="AX2924" i="24"/>
  <c r="AX2925" i="24"/>
  <c r="AY2925" i="24"/>
  <c r="AY2926" i="24"/>
  <c r="AY2924" i="24"/>
  <c r="AZ2925" i="24"/>
  <c r="AZ2924" i="24"/>
  <c r="AZ2926" i="24"/>
  <c r="BA2924" i="24"/>
  <c r="BA2925" i="24"/>
  <c r="BA2926" i="24"/>
  <c r="BB2926" i="24"/>
  <c r="BB2924" i="24"/>
  <c r="BB2925" i="24"/>
  <c r="BC2924" i="24"/>
  <c r="BC2925" i="24"/>
  <c r="O3444" i="24"/>
  <c r="O3445" i="24"/>
  <c r="O3446" i="24"/>
  <c r="P3444" i="24"/>
  <c r="P3446" i="24"/>
  <c r="P3445" i="24"/>
  <c r="Q3444" i="24"/>
  <c r="Q3445" i="24"/>
  <c r="Q3446" i="24"/>
  <c r="R3446" i="24"/>
  <c r="R3444" i="24"/>
  <c r="R3445" i="24"/>
  <c r="S3445" i="24"/>
  <c r="S3444" i="24"/>
  <c r="S3446" i="24"/>
  <c r="T3446" i="24"/>
  <c r="T3445" i="24"/>
  <c r="U3445" i="24"/>
  <c r="T3444" i="24"/>
  <c r="U3444" i="24"/>
  <c r="U3446" i="24"/>
  <c r="V3444" i="24"/>
  <c r="V3445" i="24"/>
  <c r="V3446" i="24"/>
  <c r="W3445" i="24"/>
  <c r="W3444" i="24"/>
  <c r="W3446" i="24"/>
  <c r="X3444" i="24"/>
  <c r="X3445" i="24"/>
  <c r="X3446" i="24"/>
  <c r="Y3444" i="24"/>
  <c r="Y3446" i="24"/>
  <c r="Y3445" i="24"/>
  <c r="Z3445" i="24"/>
  <c r="Z3446" i="24"/>
  <c r="Z3444" i="24"/>
  <c r="AA3444" i="24"/>
  <c r="AA3445" i="24"/>
  <c r="AA3446" i="24"/>
  <c r="AB3444" i="24"/>
  <c r="AB3445" i="24"/>
  <c r="AB3446" i="24"/>
  <c r="AC3446" i="24"/>
  <c r="AC3444" i="24"/>
  <c r="AC3445" i="24"/>
  <c r="AE3445" i="24"/>
  <c r="AD3444" i="24"/>
  <c r="AD3445" i="24"/>
  <c r="AD3446" i="24"/>
  <c r="AE3444" i="24"/>
  <c r="AE3446" i="24"/>
  <c r="AF3446" i="24"/>
  <c r="AF3444" i="24"/>
  <c r="AF3445" i="24"/>
  <c r="AG3444" i="24"/>
  <c r="AG3445" i="24"/>
  <c r="AG3446" i="24"/>
  <c r="AH3444" i="24"/>
  <c r="AH3445" i="24"/>
  <c r="AH3446" i="24"/>
  <c r="AI3445" i="24"/>
  <c r="AJ3445" i="24"/>
  <c r="AI3446" i="24"/>
  <c r="AI3444" i="24"/>
  <c r="AJ3446" i="24"/>
  <c r="AJ3444" i="24"/>
  <c r="AK3445" i="24"/>
  <c r="AK3446" i="24"/>
  <c r="AL3445" i="24"/>
  <c r="AK3444" i="24"/>
  <c r="AL3446" i="24"/>
  <c r="AM3445" i="24"/>
  <c r="AL3444" i="24"/>
  <c r="AM3444" i="24"/>
  <c r="AM3446" i="24"/>
  <c r="AN3445" i="24"/>
  <c r="AN3444" i="24"/>
  <c r="AO3445" i="24"/>
  <c r="AN3446" i="24"/>
  <c r="AP3445" i="24"/>
  <c r="AO3444" i="24"/>
  <c r="AO3446" i="24"/>
  <c r="AQ3445" i="24"/>
  <c r="AP3444" i="24"/>
  <c r="AP3446" i="24"/>
  <c r="AQ3444" i="24"/>
  <c r="AQ3446" i="24"/>
  <c r="AR3445" i="24"/>
  <c r="AR3446" i="24"/>
  <c r="AR3444" i="24"/>
  <c r="AS3445" i="24"/>
  <c r="AS3446" i="24"/>
  <c r="AS3444" i="24"/>
  <c r="AT3445" i="24"/>
  <c r="AU3445" i="24"/>
  <c r="AT3446" i="24"/>
  <c r="AT3444" i="24"/>
  <c r="AU3444" i="24"/>
  <c r="AV3445" i="24"/>
  <c r="AU3446" i="24"/>
  <c r="AW3445" i="24"/>
  <c r="AV3444" i="24"/>
  <c r="AV3446" i="24"/>
  <c r="AW3446" i="24"/>
  <c r="AX3445" i="24"/>
  <c r="AW3444" i="24"/>
  <c r="AX3446" i="24"/>
  <c r="AX3444" i="24"/>
  <c r="AY3445" i="24"/>
  <c r="AY3446" i="24"/>
  <c r="AY3444" i="24"/>
  <c r="AZ3445" i="24"/>
  <c r="BA3445" i="24"/>
  <c r="AZ3444" i="24"/>
  <c r="AZ3446" i="24"/>
  <c r="BA3444" i="24"/>
  <c r="BB3445" i="24"/>
  <c r="BA3446" i="24"/>
  <c r="BB3446" i="24"/>
  <c r="BB3444" i="24"/>
  <c r="BC3445" i="24"/>
  <c r="BC3444" i="24"/>
  <c r="O1572" i="24"/>
  <c r="O1573" i="24"/>
  <c r="O1574" i="24"/>
  <c r="P1574" i="24"/>
  <c r="P1572" i="24"/>
  <c r="P1573" i="24"/>
  <c r="Q1573" i="24"/>
  <c r="Q1574" i="24"/>
  <c r="Q1572" i="24"/>
  <c r="R1574" i="24"/>
  <c r="R1572" i="24"/>
  <c r="R1573" i="24"/>
  <c r="S1572" i="24"/>
  <c r="S1573" i="24"/>
  <c r="S1574" i="24"/>
  <c r="T1574" i="24"/>
  <c r="T1573" i="24"/>
  <c r="T1572" i="24"/>
  <c r="U1572" i="24"/>
  <c r="U1573" i="24"/>
  <c r="U1574" i="24"/>
  <c r="V1574" i="24"/>
  <c r="V1572" i="24"/>
  <c r="V1573" i="24"/>
  <c r="W1572" i="24"/>
  <c r="W1573" i="24"/>
  <c r="W1574" i="24"/>
  <c r="X1573" i="24"/>
  <c r="X1572" i="24"/>
  <c r="X1574" i="24"/>
  <c r="Y1574" i="24"/>
  <c r="Y1573" i="24"/>
  <c r="Z1573" i="24"/>
  <c r="Y1572" i="24"/>
  <c r="Z1572" i="24"/>
  <c r="Z1574" i="24"/>
  <c r="AA1572" i="24"/>
  <c r="AA1573" i="24"/>
  <c r="AA1574" i="24"/>
  <c r="AB1573" i="24"/>
  <c r="AB1572" i="24"/>
  <c r="AB1574" i="24"/>
  <c r="AC1573" i="24"/>
  <c r="AC1574" i="24"/>
  <c r="AC1572" i="24"/>
  <c r="AD1573" i="24"/>
  <c r="AD1572" i="24"/>
  <c r="AE1573" i="24"/>
  <c r="AD1574" i="24"/>
  <c r="AE1572" i="24"/>
  <c r="AE1574" i="24"/>
  <c r="AF1573" i="24"/>
  <c r="AF1572" i="24"/>
  <c r="AF1574" i="24"/>
  <c r="AG1573" i="24"/>
  <c r="AG1572" i="24"/>
  <c r="AH1573" i="24"/>
  <c r="AG1574" i="24"/>
  <c r="AH1572" i="24"/>
  <c r="AI1573" i="24"/>
  <c r="AH1574" i="24"/>
  <c r="AJ1573" i="24"/>
  <c r="AI1572" i="24"/>
  <c r="AI1574" i="24"/>
  <c r="AK1573" i="24"/>
  <c r="AJ1572" i="24"/>
  <c r="AJ1574" i="24"/>
  <c r="AK1574" i="24"/>
  <c r="AK1572" i="24"/>
  <c r="AL1573" i="24"/>
  <c r="AL1572" i="24"/>
  <c r="AM1573" i="24"/>
  <c r="AL1574" i="24"/>
  <c r="AM1572" i="24"/>
  <c r="AN1573" i="24"/>
  <c r="AM1574" i="24"/>
  <c r="AN1572" i="24"/>
  <c r="AN1574" i="24"/>
  <c r="AO1573" i="24"/>
  <c r="AO1572" i="24"/>
  <c r="AO1574" i="24"/>
  <c r="AP1573" i="24"/>
  <c r="AP1572" i="24"/>
  <c r="AP1574" i="24"/>
  <c r="AQ1573" i="24"/>
  <c r="AQ1572" i="24"/>
  <c r="AQ1574" i="24"/>
  <c r="AR1573" i="24"/>
  <c r="AR1572" i="24"/>
  <c r="AR1574" i="24"/>
  <c r="AS1573" i="24"/>
  <c r="AS1574" i="24"/>
  <c r="AS1572" i="24"/>
  <c r="AT1573" i="24"/>
  <c r="AT1574" i="24"/>
  <c r="AT1572" i="24"/>
  <c r="AU1573" i="24"/>
  <c r="AU1572" i="24"/>
  <c r="AU1574" i="24"/>
  <c r="AV1573" i="24"/>
  <c r="AV1572" i="24"/>
  <c r="AV1574" i="24"/>
  <c r="AW1573" i="24"/>
  <c r="AW1572" i="24"/>
  <c r="AX1573" i="24"/>
  <c r="AW1574" i="24"/>
  <c r="AX1572" i="24"/>
  <c r="AY1573" i="24"/>
  <c r="AX1574" i="24"/>
  <c r="AY1572" i="24"/>
  <c r="AY1574" i="24"/>
  <c r="AZ1573" i="24"/>
  <c r="AZ1572" i="24"/>
  <c r="BA1573" i="24"/>
  <c r="AZ1574" i="24"/>
  <c r="BB1573" i="24"/>
  <c r="BA1572" i="24"/>
  <c r="BA1574" i="24"/>
  <c r="BB1572" i="24"/>
  <c r="BC1573" i="24"/>
  <c r="BB1574" i="24"/>
  <c r="BC1572" i="24"/>
  <c r="O1938" i="24"/>
  <c r="O1936" i="24"/>
  <c r="O1937" i="24"/>
  <c r="P1936" i="24"/>
  <c r="P1937" i="24"/>
  <c r="P1938" i="24"/>
  <c r="Q1937" i="24"/>
  <c r="Q1938" i="24"/>
  <c r="Q1936" i="24"/>
  <c r="R1938" i="24"/>
  <c r="R1936" i="24"/>
  <c r="R1937" i="24"/>
  <c r="S1937" i="24"/>
  <c r="S1938" i="24"/>
  <c r="S1936" i="24"/>
  <c r="T1937" i="24"/>
  <c r="T1936" i="24"/>
  <c r="T1938" i="24"/>
  <c r="U1937" i="24"/>
  <c r="U1936" i="24"/>
  <c r="U1938" i="24"/>
  <c r="V1938" i="24"/>
  <c r="V1936" i="24"/>
  <c r="V1937" i="24"/>
  <c r="W1938" i="24"/>
  <c r="W1936" i="24"/>
  <c r="W1937" i="24"/>
  <c r="X1937" i="24"/>
  <c r="X1938" i="24"/>
  <c r="X1936" i="24"/>
  <c r="Y1938" i="24"/>
  <c r="Z1937" i="24"/>
  <c r="Y1936" i="24"/>
  <c r="Y1937" i="24"/>
  <c r="Z1936" i="24"/>
  <c r="Z1938" i="24"/>
  <c r="AA1936" i="24"/>
  <c r="AA1938" i="24"/>
  <c r="AA1937" i="24"/>
  <c r="AB1938" i="24"/>
  <c r="AB1936" i="24"/>
  <c r="AB1937" i="24"/>
  <c r="AC1938" i="24"/>
  <c r="AC1936" i="24"/>
  <c r="AC1937" i="24"/>
  <c r="AD1938" i="24"/>
  <c r="AD1936" i="24"/>
  <c r="AD1937" i="24"/>
  <c r="AE1937" i="24"/>
  <c r="AE1936" i="24"/>
  <c r="AE1938" i="24"/>
  <c r="AF1937" i="24"/>
  <c r="AF1938" i="24"/>
  <c r="AF1936" i="24"/>
  <c r="AG1937" i="24"/>
  <c r="AG1938" i="24"/>
  <c r="AH1937" i="24"/>
  <c r="AG1936" i="24"/>
  <c r="AH1938" i="24"/>
  <c r="AH1936" i="24"/>
  <c r="AI1937" i="24"/>
  <c r="AJ1937" i="24"/>
  <c r="AI1938" i="24"/>
  <c r="AI1936" i="24"/>
  <c r="AJ1936" i="24"/>
  <c r="AJ1938" i="24"/>
  <c r="AK1937" i="24"/>
  <c r="AK1938" i="24"/>
  <c r="AL1937" i="24"/>
  <c r="AK1936" i="24"/>
  <c r="AL1938" i="24"/>
  <c r="AL1936" i="24"/>
  <c r="AM1937" i="24"/>
  <c r="AM1938" i="24"/>
  <c r="AM1936" i="24"/>
  <c r="AN1937" i="24"/>
  <c r="AN1938" i="24"/>
  <c r="AN1936" i="24"/>
  <c r="AO1937" i="24"/>
  <c r="AO1938" i="24"/>
  <c r="AO1936" i="24"/>
  <c r="AP1937" i="24"/>
  <c r="AP1938" i="24"/>
  <c r="AP1936" i="24"/>
  <c r="AQ1937" i="24"/>
  <c r="AQ1936" i="24"/>
  <c r="AR1937" i="24"/>
  <c r="AQ1938" i="24"/>
  <c r="AS1937" i="24"/>
  <c r="AR1938" i="24"/>
  <c r="AR1936" i="24"/>
  <c r="AS1936" i="24"/>
  <c r="AT1937" i="24"/>
  <c r="AS1938" i="24"/>
  <c r="AT1938" i="24"/>
  <c r="AU1937" i="24"/>
  <c r="AT1936" i="24"/>
  <c r="AU1938" i="24"/>
  <c r="AU1936" i="24"/>
  <c r="AV1937" i="24"/>
  <c r="AV1936" i="24"/>
  <c r="AV1938" i="24"/>
  <c r="AW1937" i="24"/>
  <c r="AX1937" i="24"/>
  <c r="AW1936" i="24"/>
  <c r="AW1938" i="24"/>
  <c r="AX1938" i="24"/>
  <c r="AY1937" i="24"/>
  <c r="AX1936" i="24"/>
  <c r="AY1938" i="24"/>
  <c r="AZ1937" i="24"/>
  <c r="AY1936" i="24"/>
  <c r="AZ1938" i="24"/>
  <c r="AZ1936" i="24"/>
  <c r="BA1937" i="24"/>
  <c r="BA1936" i="24"/>
  <c r="BB1937" i="24"/>
  <c r="BA1938" i="24"/>
  <c r="BB1936" i="24"/>
  <c r="BB1938" i="24"/>
  <c r="BC1937" i="24"/>
  <c r="O3914" i="24"/>
  <c r="O3912" i="24"/>
  <c r="O3913" i="24"/>
  <c r="P3912" i="24"/>
  <c r="P3913" i="24"/>
  <c r="P3914" i="24"/>
  <c r="Q3912" i="24"/>
  <c r="Q3913" i="24"/>
  <c r="Q3914" i="24"/>
  <c r="R3914" i="24"/>
  <c r="R3912" i="24"/>
  <c r="R3913" i="24"/>
  <c r="S3912" i="24"/>
  <c r="S3913" i="24"/>
  <c r="S3914" i="24"/>
  <c r="T3914" i="24"/>
  <c r="T3912" i="24"/>
  <c r="T3913" i="24"/>
  <c r="U3913" i="24"/>
  <c r="U3912" i="24"/>
  <c r="U3914" i="24"/>
  <c r="V3914" i="24"/>
  <c r="V3912" i="24"/>
  <c r="V3913" i="24"/>
  <c r="W3912" i="24"/>
  <c r="W3913" i="24"/>
  <c r="W3914" i="24"/>
  <c r="X3914" i="24"/>
  <c r="X3912" i="24"/>
  <c r="X3913" i="24"/>
  <c r="Y3913" i="24"/>
  <c r="Y3914" i="24"/>
  <c r="Y3912" i="24"/>
  <c r="Z3912" i="24"/>
  <c r="Z3913" i="24"/>
  <c r="Z3914" i="24"/>
  <c r="AA3913" i="24"/>
  <c r="AA3914" i="24"/>
  <c r="AA3912" i="24"/>
  <c r="AB3912" i="24"/>
  <c r="AB3914" i="24"/>
  <c r="AB3913" i="24"/>
  <c r="AC3914" i="24"/>
  <c r="AC3912" i="24"/>
  <c r="AC3913" i="24"/>
  <c r="AD3913" i="24"/>
  <c r="AD3914" i="24"/>
  <c r="AD3912" i="24"/>
  <c r="AE3912" i="24"/>
  <c r="AE3914" i="24"/>
  <c r="AE3913" i="24"/>
  <c r="AF3914" i="24"/>
  <c r="AF3912" i="24"/>
  <c r="AF3913" i="24"/>
  <c r="AG3914" i="24"/>
  <c r="AG3912" i="24"/>
  <c r="AG3913" i="24"/>
  <c r="AH3914" i="24"/>
  <c r="AH3913" i="24"/>
  <c r="AH3912" i="24"/>
  <c r="AI3914" i="24"/>
  <c r="AI3912" i="24"/>
  <c r="AI3913" i="24"/>
  <c r="AK3913" i="24"/>
  <c r="AJ3914" i="24"/>
  <c r="AJ3912" i="24"/>
  <c r="AJ3913" i="24"/>
  <c r="AK3912" i="24"/>
  <c r="AL3913" i="24"/>
  <c r="AK3914" i="24"/>
  <c r="AM3913" i="24"/>
  <c r="AL3914" i="24"/>
  <c r="AL3912" i="24"/>
  <c r="AM3914" i="24"/>
  <c r="AM3912" i="24"/>
  <c r="AN3913" i="24"/>
  <c r="AN3912" i="24"/>
  <c r="AO3913" i="24"/>
  <c r="AN3914" i="24"/>
  <c r="AO3912" i="24"/>
  <c r="AP3913" i="24"/>
  <c r="AO3914" i="24"/>
  <c r="AQ3913" i="24"/>
  <c r="AP3912" i="24"/>
  <c r="AP3914" i="24"/>
  <c r="AQ3912" i="24"/>
  <c r="AR3913" i="24"/>
  <c r="AQ3914" i="24"/>
  <c r="AR3912" i="24"/>
  <c r="AR3914" i="24"/>
  <c r="AS3913" i="24"/>
  <c r="AS3914" i="24"/>
  <c r="AT3913" i="24"/>
  <c r="AS3912" i="24"/>
  <c r="AT3912" i="24"/>
  <c r="AT3914" i="24"/>
  <c r="AU3913" i="24"/>
  <c r="AV3913" i="24"/>
  <c r="AU3912" i="24"/>
  <c r="AU3914" i="24"/>
  <c r="AV3914" i="24"/>
  <c r="AV3912" i="24"/>
  <c r="AW3913" i="24"/>
  <c r="AW3914" i="24"/>
  <c r="AX3913" i="24"/>
  <c r="AW3912" i="24"/>
  <c r="AX3914" i="24"/>
  <c r="AX3912" i="24"/>
  <c r="AY3913" i="24"/>
  <c r="AY3914" i="24"/>
  <c r="AY3912" i="24"/>
  <c r="AZ3913" i="24"/>
  <c r="BA3913" i="24"/>
  <c r="AZ3912" i="24"/>
  <c r="AZ3914" i="24"/>
  <c r="BA3912" i="24"/>
  <c r="BB3913" i="24"/>
  <c r="BA3914" i="24"/>
  <c r="BB3914" i="24"/>
  <c r="BB3912" i="24"/>
  <c r="BC3913" i="24"/>
  <c r="O638" i="24"/>
  <c r="O636" i="24"/>
  <c r="O637" i="24"/>
  <c r="P636" i="24"/>
  <c r="P637" i="24"/>
  <c r="P638" i="24"/>
  <c r="Q636" i="24"/>
  <c r="Q637" i="24"/>
  <c r="Q638" i="24"/>
  <c r="R638" i="24"/>
  <c r="R636" i="24"/>
  <c r="R637" i="24"/>
  <c r="S638" i="24"/>
  <c r="S636" i="24"/>
  <c r="S637" i="24"/>
  <c r="T637" i="24"/>
  <c r="T636" i="24"/>
  <c r="T638" i="24"/>
  <c r="U636" i="24"/>
  <c r="U637" i="24"/>
  <c r="U638" i="24"/>
  <c r="V638" i="24"/>
  <c r="V636" i="24"/>
  <c r="V637" i="24"/>
  <c r="W636" i="24"/>
  <c r="W637" i="24"/>
  <c r="W638" i="24"/>
  <c r="X636" i="24"/>
  <c r="X637" i="24"/>
  <c r="X638" i="24"/>
  <c r="Y638" i="24"/>
  <c r="Z637" i="24"/>
  <c r="Y636" i="24"/>
  <c r="Y637" i="24"/>
  <c r="Z638" i="24"/>
  <c r="Z636" i="24"/>
  <c r="AA638" i="24"/>
  <c r="AA636" i="24"/>
  <c r="AA637" i="24"/>
  <c r="AB636" i="24"/>
  <c r="AB638" i="24"/>
  <c r="AB637" i="24"/>
  <c r="AC637" i="24"/>
  <c r="AC638" i="24"/>
  <c r="AC636" i="24"/>
  <c r="AE637" i="24"/>
  <c r="AD638" i="24"/>
  <c r="AD636" i="24"/>
  <c r="AD637" i="24"/>
  <c r="AE636" i="24"/>
  <c r="AE638" i="24"/>
  <c r="AF638" i="24"/>
  <c r="AF637" i="24"/>
  <c r="AF636" i="24"/>
  <c r="AG636" i="24"/>
  <c r="AG637" i="24"/>
  <c r="AG638" i="24"/>
  <c r="AH636" i="24"/>
  <c r="AH637" i="24"/>
  <c r="AH638" i="24"/>
  <c r="AI638" i="24"/>
  <c r="AI636" i="24"/>
  <c r="AI637" i="24"/>
  <c r="AJ638" i="24"/>
  <c r="AJ637" i="24"/>
  <c r="AJ636" i="24"/>
  <c r="AK638" i="24"/>
  <c r="AK636" i="24"/>
  <c r="AK637" i="24"/>
  <c r="AL637" i="24"/>
  <c r="AM637" i="24"/>
  <c r="AL638" i="24"/>
  <c r="AL636" i="24"/>
  <c r="AM636" i="24"/>
  <c r="AM638" i="24"/>
  <c r="AN636" i="24"/>
  <c r="AN638" i="24"/>
  <c r="AN637" i="24"/>
  <c r="AO636" i="24"/>
  <c r="AO638" i="24"/>
  <c r="AO637" i="24"/>
  <c r="AP636" i="24"/>
  <c r="AP637" i="24"/>
  <c r="AP638" i="24"/>
  <c r="AQ636" i="24"/>
  <c r="AQ637" i="24"/>
  <c r="AQ638" i="24"/>
  <c r="AR637" i="24"/>
  <c r="AR636" i="24"/>
  <c r="AR638" i="24"/>
  <c r="AS637" i="24"/>
  <c r="AT637" i="24"/>
  <c r="AS636" i="24"/>
  <c r="AS638" i="24"/>
  <c r="AU637" i="24"/>
  <c r="AT636" i="24"/>
  <c r="AT638" i="24"/>
  <c r="AV637" i="24"/>
  <c r="AU636" i="24"/>
  <c r="AU638" i="24"/>
  <c r="AV636" i="24"/>
  <c r="AV638" i="24"/>
  <c r="AW637" i="24"/>
  <c r="AW636" i="24"/>
  <c r="AX637" i="24"/>
  <c r="AW638" i="24"/>
  <c r="AY637" i="24"/>
  <c r="AX636" i="24"/>
  <c r="AX638" i="24"/>
  <c r="AY636" i="24"/>
  <c r="AZ637" i="24"/>
  <c r="AY638" i="24"/>
  <c r="BA637" i="24"/>
  <c r="AZ638" i="24"/>
  <c r="AZ636" i="24"/>
  <c r="BA636" i="24"/>
  <c r="BA638" i="24"/>
  <c r="BB637" i="24"/>
  <c r="BB636" i="24"/>
  <c r="BB638" i="24"/>
  <c r="BC637" i="24"/>
  <c r="BC636" i="24"/>
  <c r="O4017" i="24"/>
  <c r="P4017" i="24"/>
  <c r="Q4017" i="24"/>
  <c r="R4017" i="24"/>
  <c r="S4017" i="24"/>
  <c r="T4017" i="24"/>
  <c r="U4017" i="24"/>
  <c r="V4017" i="24"/>
  <c r="W4017" i="24"/>
  <c r="X4017" i="24"/>
  <c r="Y4017" i="24"/>
  <c r="Z4017" i="24"/>
  <c r="AA4017" i="24"/>
  <c r="AB4017" i="24"/>
  <c r="AC4017" i="24"/>
  <c r="AD4017" i="24"/>
  <c r="AE4017" i="24"/>
  <c r="AF4017" i="24"/>
  <c r="AG4017" i="24"/>
  <c r="AH4017" i="24"/>
  <c r="AI4017" i="24"/>
  <c r="AJ4017" i="24"/>
  <c r="AK4017" i="24"/>
  <c r="AL4017" i="24"/>
  <c r="AM4017" i="24"/>
  <c r="AN4017" i="24"/>
  <c r="AO4017" i="24"/>
  <c r="AP4017" i="24"/>
  <c r="AQ4017" i="24"/>
  <c r="AR4017" i="24"/>
  <c r="AS4017" i="24"/>
  <c r="AT4017" i="24"/>
  <c r="AU4017" i="24"/>
  <c r="AV4017" i="24"/>
  <c r="AW4017" i="24"/>
  <c r="AX4017" i="24"/>
  <c r="AY4017" i="24"/>
  <c r="AZ4017" i="24"/>
  <c r="BA4017" i="24"/>
  <c r="BB4017" i="24"/>
  <c r="O533" i="24"/>
  <c r="Q533" i="24"/>
  <c r="P533" i="24"/>
  <c r="R533" i="24"/>
  <c r="S533" i="24"/>
  <c r="T533" i="24"/>
  <c r="U533" i="24"/>
  <c r="V533" i="24"/>
  <c r="W533" i="24"/>
  <c r="X533" i="24"/>
  <c r="Y533" i="24"/>
  <c r="Z533" i="24"/>
  <c r="AA533" i="24"/>
  <c r="AB533" i="24"/>
  <c r="AC533" i="24"/>
  <c r="AD533" i="24"/>
  <c r="AE533" i="24"/>
  <c r="AF533" i="24"/>
  <c r="AG533" i="24"/>
  <c r="AH533" i="24"/>
  <c r="AI533" i="24"/>
  <c r="AJ533" i="24"/>
  <c r="AK533" i="24"/>
  <c r="AL533" i="24"/>
  <c r="AM533" i="24"/>
  <c r="AN533" i="24"/>
  <c r="AO533" i="24"/>
  <c r="AP533" i="24"/>
  <c r="AQ533" i="24"/>
  <c r="AR533" i="24"/>
  <c r="AS533" i="24"/>
  <c r="AT533" i="24"/>
  <c r="AU533" i="24"/>
  <c r="AV533" i="24"/>
  <c r="AW533" i="24"/>
  <c r="AX533" i="24"/>
  <c r="AY533" i="24"/>
  <c r="AZ533" i="24"/>
  <c r="BB533" i="24"/>
  <c r="BA533" i="24"/>
  <c r="O2718" i="24"/>
  <c r="O2716" i="24"/>
  <c r="O2717" i="24"/>
  <c r="P2717" i="24"/>
  <c r="P2718" i="24"/>
  <c r="P2716" i="24"/>
  <c r="Q2718" i="24"/>
  <c r="Q2716" i="24"/>
  <c r="Q2717" i="24"/>
  <c r="R2717" i="24"/>
  <c r="R2716" i="24"/>
  <c r="R2718" i="24"/>
  <c r="S2718" i="24"/>
  <c r="S2716" i="24"/>
  <c r="S2717" i="24"/>
  <c r="T2717" i="24"/>
  <c r="T2716" i="24"/>
  <c r="T2718" i="24"/>
  <c r="U2717" i="24"/>
  <c r="U2716" i="24"/>
  <c r="U2718" i="24"/>
  <c r="V2717" i="24"/>
  <c r="V2718" i="24"/>
  <c r="V2716" i="24"/>
  <c r="W2716" i="24"/>
  <c r="W2717" i="24"/>
  <c r="W2718" i="24"/>
  <c r="X2718" i="24"/>
  <c r="X2717" i="24"/>
  <c r="X2716" i="24"/>
  <c r="Y2718" i="24"/>
  <c r="Y2717" i="24"/>
  <c r="Y2716" i="24"/>
  <c r="Z2716" i="24"/>
  <c r="Z2717" i="24"/>
  <c r="Z2718" i="24"/>
  <c r="AA2718" i="24"/>
  <c r="AA2716" i="24"/>
  <c r="AA2717" i="24"/>
  <c r="AB2718" i="24"/>
  <c r="AB2716" i="24"/>
  <c r="AB2717" i="24"/>
  <c r="AC2716" i="24"/>
  <c r="AC2718" i="24"/>
  <c r="AC2717" i="24"/>
  <c r="AD2717" i="24"/>
  <c r="AD2718" i="24"/>
  <c r="AD2716" i="24"/>
  <c r="AE2718" i="24"/>
  <c r="AE2716" i="24"/>
  <c r="AE2717" i="24"/>
  <c r="AF2718" i="24"/>
  <c r="AF2716" i="24"/>
  <c r="AF2717" i="24"/>
  <c r="AH2717" i="24"/>
  <c r="AG2717" i="24"/>
  <c r="AG2716" i="24"/>
  <c r="AG2718" i="24"/>
  <c r="AH2716" i="24"/>
  <c r="AH2718" i="24"/>
  <c r="AI2716" i="24"/>
  <c r="AI2717" i="24"/>
  <c r="AI2718" i="24"/>
  <c r="AJ2717" i="24"/>
  <c r="AJ2718" i="24"/>
  <c r="AJ2716" i="24"/>
  <c r="AK2717" i="24"/>
  <c r="AK2718" i="24"/>
  <c r="AK2716" i="24"/>
  <c r="AL2718" i="24"/>
  <c r="AL2716" i="24"/>
  <c r="AM2717" i="24"/>
  <c r="AL2717" i="24"/>
  <c r="AM2716" i="24"/>
  <c r="AN2717" i="24"/>
  <c r="AM2718" i="24"/>
  <c r="AN2716" i="24"/>
  <c r="AN2718" i="24"/>
  <c r="AO2717" i="24"/>
  <c r="AO2718" i="24"/>
  <c r="AP2717" i="24"/>
  <c r="AO2716" i="24"/>
  <c r="AP2716" i="24"/>
  <c r="AP2718" i="24"/>
  <c r="AQ2716" i="24"/>
  <c r="AQ2717" i="24"/>
  <c r="AQ2718" i="24"/>
  <c r="AR2716" i="24"/>
  <c r="AR2717" i="24"/>
  <c r="AR2718" i="24"/>
  <c r="AS2716" i="24"/>
  <c r="AS2718" i="24"/>
  <c r="AT2717" i="24"/>
  <c r="AS2717" i="24"/>
  <c r="AT2716" i="24"/>
  <c r="AT2718" i="24"/>
  <c r="AU2718" i="24"/>
  <c r="AV2717" i="24"/>
  <c r="AU2717" i="24"/>
  <c r="AU2716" i="24"/>
  <c r="AV2716" i="24"/>
  <c r="AV2718" i="24"/>
  <c r="AW2717" i="24"/>
  <c r="AX2717" i="24"/>
  <c r="AW2718" i="24"/>
  <c r="AW2716" i="24"/>
  <c r="AX2716" i="24"/>
  <c r="AX2718" i="24"/>
  <c r="AY2717" i="24"/>
  <c r="AY2716" i="24"/>
  <c r="AY2718" i="24"/>
  <c r="AZ2717" i="24"/>
  <c r="AZ2716" i="24"/>
  <c r="BA2717" i="24"/>
  <c r="AZ2718" i="24"/>
  <c r="BA2718" i="24"/>
  <c r="BA2716" i="24"/>
  <c r="BB2717" i="24"/>
  <c r="BB2716" i="24"/>
  <c r="BC2717" i="24"/>
  <c r="BB2718" i="24"/>
  <c r="BC2716" i="24"/>
  <c r="O662" i="24"/>
  <c r="O663" i="24" s="1"/>
  <c r="O664" i="24"/>
  <c r="P662" i="24"/>
  <c r="P663" i="24" s="1"/>
  <c r="P664" i="24"/>
  <c r="Q663" i="24"/>
  <c r="Q662" i="24"/>
  <c r="Q664" i="24"/>
  <c r="R663" i="24"/>
  <c r="R662" i="24"/>
  <c r="R664" i="24"/>
  <c r="S663" i="24"/>
  <c r="S662" i="24"/>
  <c r="S664" i="24"/>
  <c r="T662" i="24"/>
  <c r="T664" i="24"/>
  <c r="T663" i="24"/>
  <c r="U663" i="24"/>
  <c r="U662" i="24"/>
  <c r="U664" i="24"/>
  <c r="V663" i="24"/>
  <c r="V662" i="24"/>
  <c r="V664" i="24"/>
  <c r="W663" i="24"/>
  <c r="W664" i="24"/>
  <c r="W662" i="24"/>
  <c r="X663" i="24"/>
  <c r="X662" i="24"/>
  <c r="X664" i="24"/>
  <c r="Y663" i="24"/>
  <c r="Y662" i="24"/>
  <c r="Z663" i="24"/>
  <c r="Y664" i="24"/>
  <c r="Z662" i="24"/>
  <c r="AA663" i="24"/>
  <c r="Z664" i="24"/>
  <c r="AA664" i="24"/>
  <c r="AA662" i="24"/>
  <c r="AB663" i="24"/>
  <c r="AB662" i="24"/>
  <c r="AC663" i="24"/>
  <c r="AB664" i="24"/>
  <c r="AC662" i="24"/>
  <c r="AC664" i="24"/>
  <c r="AD663" i="24"/>
  <c r="AE663" i="24"/>
  <c r="AD664" i="24"/>
  <c r="AD662" i="24"/>
  <c r="AE662" i="24"/>
  <c r="AF663" i="24"/>
  <c r="AE664" i="24"/>
  <c r="AF664" i="24"/>
  <c r="AF662" i="24"/>
  <c r="AG663" i="24"/>
  <c r="AG664" i="24"/>
  <c r="AG662" i="24"/>
  <c r="AH663" i="24"/>
  <c r="AH662" i="24"/>
  <c r="AH664" i="24"/>
  <c r="AI663" i="24"/>
  <c r="AI662" i="24"/>
  <c r="AJ663" i="24"/>
  <c r="AI664" i="24"/>
  <c r="AJ662" i="24"/>
  <c r="AJ664" i="24"/>
  <c r="AK663" i="24"/>
  <c r="AK664" i="24"/>
  <c r="AL663" i="24"/>
  <c r="AK662" i="24"/>
  <c r="AL662" i="24"/>
  <c r="AM663" i="24"/>
  <c r="AL664" i="24"/>
  <c r="AM662" i="24"/>
  <c r="AM664" i="24"/>
  <c r="AN663" i="24"/>
  <c r="AN662" i="24"/>
  <c r="AN664" i="24"/>
  <c r="AO663" i="24"/>
  <c r="AP663" i="24"/>
  <c r="AO664" i="24"/>
  <c r="AO662" i="24"/>
  <c r="AP662" i="24"/>
  <c r="AP664" i="24"/>
  <c r="AQ663" i="24"/>
  <c r="AQ664" i="24"/>
  <c r="AQ662" i="24"/>
  <c r="AR663" i="24"/>
  <c r="AR662" i="24"/>
  <c r="AS663" i="24"/>
  <c r="AR664" i="24"/>
  <c r="AS664" i="24"/>
  <c r="AT663" i="24"/>
  <c r="AS662" i="24"/>
  <c r="AT662" i="24"/>
  <c r="AU663" i="24"/>
  <c r="AT664" i="24"/>
  <c r="AU664" i="24"/>
  <c r="AU662" i="24"/>
  <c r="AV663" i="24"/>
  <c r="AV662" i="24"/>
  <c r="AV664" i="24"/>
  <c r="AW663" i="24"/>
  <c r="AW664" i="24"/>
  <c r="AX663" i="24"/>
  <c r="AW662" i="24"/>
  <c r="AX662" i="24"/>
  <c r="AX664" i="24"/>
  <c r="AY663" i="24"/>
  <c r="AY662" i="24"/>
  <c r="AY664" i="24"/>
  <c r="AZ663" i="24"/>
  <c r="AZ664" i="24"/>
  <c r="AZ662" i="24"/>
  <c r="BA663" i="24"/>
  <c r="BA664" i="24"/>
  <c r="BB663" i="24"/>
  <c r="BA662" i="24"/>
  <c r="BB662" i="24"/>
  <c r="BC663" i="24"/>
  <c r="BB664" i="24"/>
  <c r="O4433" i="24"/>
  <c r="O4432" i="24"/>
  <c r="O4434" i="24"/>
  <c r="P4432" i="24"/>
  <c r="P4433" i="24"/>
  <c r="P4434" i="24"/>
  <c r="Q4434" i="24"/>
  <c r="Q4432" i="24"/>
  <c r="Q4433" i="24"/>
  <c r="R4434" i="24"/>
  <c r="R4432" i="24"/>
  <c r="R4433" i="24"/>
  <c r="S4432" i="24"/>
  <c r="S4434" i="24"/>
  <c r="S4433" i="24"/>
  <c r="T4434" i="24"/>
  <c r="T4432" i="24"/>
  <c r="T4433" i="24"/>
  <c r="U4432" i="24"/>
  <c r="U4433" i="24"/>
  <c r="U4434" i="24"/>
  <c r="V4434" i="24"/>
  <c r="V4432" i="24"/>
  <c r="V4433" i="24"/>
  <c r="W4433" i="24"/>
  <c r="W4432" i="24"/>
  <c r="W4434" i="24"/>
  <c r="X4433" i="24"/>
  <c r="X4432" i="24"/>
  <c r="X4434" i="24"/>
  <c r="Y4433" i="24"/>
  <c r="Y4434" i="24"/>
  <c r="Y4432" i="24"/>
  <c r="Z4434" i="24"/>
  <c r="Z4432" i="24"/>
  <c r="Z4433" i="24"/>
  <c r="AA4433" i="24"/>
  <c r="AA4432" i="24"/>
  <c r="AA4434" i="24"/>
  <c r="AB4434" i="24"/>
  <c r="AB4432" i="24"/>
  <c r="AB4433" i="24"/>
  <c r="AC4433" i="24"/>
  <c r="AC4434" i="24"/>
  <c r="AC4432" i="24"/>
  <c r="AD4433" i="24"/>
  <c r="AD4432" i="24"/>
  <c r="AD4434" i="24"/>
  <c r="AE4433" i="24"/>
  <c r="AE4434" i="24"/>
  <c r="AF4433" i="24"/>
  <c r="AE4432" i="24"/>
  <c r="AF4432" i="24"/>
  <c r="AF4434" i="24"/>
  <c r="AG4433" i="24"/>
  <c r="AH4433" i="24"/>
  <c r="AG4434" i="24"/>
  <c r="AG4432" i="24"/>
  <c r="AH4434" i="24"/>
  <c r="AH4432" i="24"/>
  <c r="AI4433" i="24"/>
  <c r="AI4432" i="24"/>
  <c r="AI4434" i="24"/>
  <c r="AJ4433" i="24"/>
  <c r="AJ4434" i="24"/>
  <c r="AJ4432" i="24"/>
  <c r="AK4433" i="24"/>
  <c r="AL4433" i="24"/>
  <c r="AK4434" i="24"/>
  <c r="AK4432" i="24"/>
  <c r="AL4432" i="24"/>
  <c r="AL4434" i="24"/>
  <c r="AM4433" i="24"/>
  <c r="AM4432" i="24"/>
  <c r="AM4434" i="24"/>
  <c r="AN4433" i="24"/>
  <c r="AN4432" i="24"/>
  <c r="AN4434" i="24"/>
  <c r="AO4433" i="24"/>
  <c r="AO4434" i="24"/>
  <c r="AP4433" i="24"/>
  <c r="AO4432" i="24"/>
  <c r="AP4432" i="24"/>
  <c r="AP4434" i="24"/>
  <c r="AQ4433" i="24"/>
  <c r="AQ4432" i="24"/>
  <c r="AQ4434" i="24"/>
  <c r="AR4433" i="24"/>
  <c r="AR4432" i="24"/>
  <c r="AR4434" i="24"/>
  <c r="AS4433" i="24"/>
  <c r="AT4433" i="24"/>
  <c r="AS4434" i="24"/>
  <c r="AS4432" i="24"/>
  <c r="AT4434" i="24"/>
  <c r="AU4433" i="24"/>
  <c r="AT4432" i="24"/>
  <c r="AU4432" i="24"/>
  <c r="AV4433" i="24"/>
  <c r="AU4434" i="24"/>
  <c r="AW4433" i="24"/>
  <c r="AV4432" i="24"/>
  <c r="AV4434" i="24"/>
  <c r="AW4432" i="24"/>
  <c r="AW4434" i="24"/>
  <c r="AX4433" i="24"/>
  <c r="AX4432" i="24"/>
  <c r="AX4434" i="24"/>
  <c r="AY4433" i="24"/>
  <c r="AY4432" i="24"/>
  <c r="AY4434" i="24"/>
  <c r="AZ4433" i="24"/>
  <c r="AZ4432" i="24"/>
  <c r="AZ4434" i="24"/>
  <c r="BA4433" i="24"/>
  <c r="BA4432" i="24"/>
  <c r="BA4434" i="24"/>
  <c r="BB4433" i="24"/>
  <c r="BB4434" i="24"/>
  <c r="BC4433" i="24"/>
  <c r="BB4432" i="24"/>
  <c r="O2692" i="24"/>
  <c r="O195" i="24" s="1"/>
  <c r="O2690" i="24"/>
  <c r="O193" i="24" s="1"/>
  <c r="O2691" i="24"/>
  <c r="P2690" i="24"/>
  <c r="P193" i="24" s="1"/>
  <c r="P2691" i="24"/>
  <c r="P2692" i="24"/>
  <c r="P195" i="24" s="1"/>
  <c r="Q2691" i="24"/>
  <c r="Q2692" i="24"/>
  <c r="Q195" i="24" s="1"/>
  <c r="Q2690" i="24"/>
  <c r="Q193" i="24" s="1"/>
  <c r="R2692" i="24"/>
  <c r="R195" i="24" s="1"/>
  <c r="R2690" i="24"/>
  <c r="R193" i="24" s="1"/>
  <c r="R2691" i="24"/>
  <c r="S2691" i="24"/>
  <c r="S2690" i="24"/>
  <c r="S193" i="24" s="1"/>
  <c r="S2692" i="24"/>
  <c r="S195" i="24" s="1"/>
  <c r="T2692" i="24"/>
  <c r="T195" i="24" s="1"/>
  <c r="T2690" i="24"/>
  <c r="T193" i="24" s="1"/>
  <c r="T2691" i="24"/>
  <c r="U2690" i="24"/>
  <c r="U193" i="24" s="1"/>
  <c r="U2691" i="24"/>
  <c r="U2692" i="24"/>
  <c r="U195" i="24" s="1"/>
  <c r="V2690" i="24"/>
  <c r="V193" i="24" s="1"/>
  <c r="V2691" i="24"/>
  <c r="V2692" i="24"/>
  <c r="V195" i="24" s="1"/>
  <c r="W2690" i="24"/>
  <c r="W193" i="24" s="1"/>
  <c r="W2692" i="24"/>
  <c r="W195" i="24" s="1"/>
  <c r="W2691" i="24"/>
  <c r="X2690" i="24"/>
  <c r="X193" i="24" s="1"/>
  <c r="X2691" i="24"/>
  <c r="X2692" i="24"/>
  <c r="X195" i="24" s="1"/>
  <c r="Y2691" i="24"/>
  <c r="Y2692" i="24"/>
  <c r="Y195" i="24" s="1"/>
  <c r="Y2690" i="24"/>
  <c r="Y193" i="24" s="1"/>
  <c r="Z2690" i="24"/>
  <c r="Z193" i="24" s="1"/>
  <c r="Z2691" i="24"/>
  <c r="Z2692" i="24"/>
  <c r="Z195" i="24" s="1"/>
  <c r="AA2691" i="24"/>
  <c r="AA2692" i="24"/>
  <c r="AA195" i="24" s="1"/>
  <c r="AA2690" i="24"/>
  <c r="AA193" i="24" s="1"/>
  <c r="AB2692" i="24"/>
  <c r="AB195" i="24" s="1"/>
  <c r="AB2691" i="24"/>
  <c r="AB2690" i="24"/>
  <c r="AB193" i="24" s="1"/>
  <c r="AC2692" i="24"/>
  <c r="AC195" i="24" s="1"/>
  <c r="AC2691" i="24"/>
  <c r="AC2690" i="24"/>
  <c r="AC193" i="24" s="1"/>
  <c r="AD2691" i="24"/>
  <c r="AD2692" i="24"/>
  <c r="AD195" i="24" s="1"/>
  <c r="AD2690" i="24"/>
  <c r="AD193" i="24" s="1"/>
  <c r="AE2690" i="24"/>
  <c r="AE193" i="24" s="1"/>
  <c r="AE2692" i="24"/>
  <c r="AE195" i="24" s="1"/>
  <c r="AE2691" i="24"/>
  <c r="AF2690" i="24"/>
  <c r="AF193" i="24" s="1"/>
  <c r="AF2691" i="24"/>
  <c r="AF2692" i="24"/>
  <c r="AF195" i="24" s="1"/>
  <c r="AG2692" i="24"/>
  <c r="AG195" i="24" s="1"/>
  <c r="AG2690" i="24"/>
  <c r="AG193" i="24" s="1"/>
  <c r="AG2691" i="24"/>
  <c r="AH2692" i="24"/>
  <c r="AH195" i="24" s="1"/>
  <c r="AH2690" i="24"/>
  <c r="AH193" i="24" s="1"/>
  <c r="AH2691" i="24"/>
  <c r="AI2692" i="24"/>
  <c r="AI195" i="24" s="1"/>
  <c r="AI2690" i="24"/>
  <c r="AI193" i="24" s="1"/>
  <c r="AI2691" i="24"/>
  <c r="AJ2690" i="24"/>
  <c r="AJ193" i="24" s="1"/>
  <c r="AJ2691" i="24"/>
  <c r="AJ2692" i="24"/>
  <c r="AJ195" i="24" s="1"/>
  <c r="AK2692" i="24"/>
  <c r="AK195" i="24" s="1"/>
  <c r="AK2690" i="24"/>
  <c r="AK193" i="24" s="1"/>
  <c r="AL2691" i="24"/>
  <c r="AK2691" i="24"/>
  <c r="AL2690" i="24"/>
  <c r="AL193" i="24" s="1"/>
  <c r="AL2692" i="24"/>
  <c r="AL195" i="24" s="1"/>
  <c r="AM2691" i="24"/>
  <c r="AM2690" i="24"/>
  <c r="AM193" i="24" s="1"/>
  <c r="AN2691" i="24"/>
  <c r="AM2692" i="24"/>
  <c r="AM195" i="24" s="1"/>
  <c r="AN2690" i="24"/>
  <c r="AN193" i="24" s="1"/>
  <c r="AN2692" i="24"/>
  <c r="AN195" i="24" s="1"/>
  <c r="AO2691" i="24"/>
  <c r="AO2690" i="24"/>
  <c r="AO193" i="24" s="1"/>
  <c r="AO2692" i="24"/>
  <c r="AO195" i="24" s="1"/>
  <c r="AP2691" i="24"/>
  <c r="AP2690" i="24"/>
  <c r="AP193" i="24" s="1"/>
  <c r="AQ2691" i="24"/>
  <c r="AP2692" i="24"/>
  <c r="AP195" i="24" s="1"/>
  <c r="AQ2690" i="24"/>
  <c r="AQ193" i="24" s="1"/>
  <c r="AR2691" i="24"/>
  <c r="AQ2692" i="24"/>
  <c r="AQ195" i="24" s="1"/>
  <c r="AR2692" i="24"/>
  <c r="AR195" i="24" s="1"/>
  <c r="AS2691" i="24"/>
  <c r="AR2690" i="24"/>
  <c r="AR193" i="24" s="1"/>
  <c r="AS2690" i="24"/>
  <c r="AS193" i="24" s="1"/>
  <c r="AT2691" i="24"/>
  <c r="AS2692" i="24"/>
  <c r="AS195" i="24" s="1"/>
  <c r="AU2691" i="24"/>
  <c r="AT2692" i="24"/>
  <c r="AT195" i="24" s="1"/>
  <c r="AT2690" i="24"/>
  <c r="AT193" i="24" s="1"/>
  <c r="AV2691" i="24"/>
  <c r="AU2690" i="24"/>
  <c r="AU193" i="24" s="1"/>
  <c r="AU2692" i="24"/>
  <c r="AU195" i="24" s="1"/>
  <c r="AV2690" i="24"/>
  <c r="AV193" i="24" s="1"/>
  <c r="AW2691" i="24"/>
  <c r="AV2692" i="24"/>
  <c r="AV195" i="24" s="1"/>
  <c r="AW2692" i="24"/>
  <c r="AW195" i="24" s="1"/>
  <c r="AX2691" i="24"/>
  <c r="AW2690" i="24"/>
  <c r="AW193" i="24" s="1"/>
  <c r="AY2691" i="24"/>
  <c r="AX2692" i="24"/>
  <c r="AX195" i="24" s="1"/>
  <c r="AX2690" i="24"/>
  <c r="AX193" i="24" s="1"/>
  <c r="AZ2691" i="24"/>
  <c r="AY2690" i="24"/>
  <c r="AY193" i="24" s="1"/>
  <c r="AY2692" i="24"/>
  <c r="AY195" i="24" s="1"/>
  <c r="BA2691" i="24"/>
  <c r="AZ2692" i="24"/>
  <c r="AZ195" i="24" s="1"/>
  <c r="AZ2690" i="24"/>
  <c r="AZ193" i="24" s="1"/>
  <c r="BA2692" i="24"/>
  <c r="BA195" i="24" s="1"/>
  <c r="BB2691" i="24"/>
  <c r="BA2690" i="24"/>
  <c r="BA193" i="24" s="1"/>
  <c r="BB2692" i="24"/>
  <c r="BB195" i="24" s="1"/>
  <c r="BC2691" i="24"/>
  <c r="BB2690" i="24"/>
  <c r="BB193" i="24" s="1"/>
  <c r="O767" i="24"/>
  <c r="O766" i="24"/>
  <c r="O768" i="24"/>
  <c r="P767" i="24"/>
  <c r="P768" i="24"/>
  <c r="P766" i="24"/>
  <c r="Q766" i="24"/>
  <c r="Q767" i="24"/>
  <c r="Q768" i="24"/>
  <c r="R768" i="24"/>
  <c r="R766" i="24"/>
  <c r="R767" i="24"/>
  <c r="S768" i="24"/>
  <c r="S766" i="24"/>
  <c r="S767" i="24"/>
  <c r="T767" i="24"/>
  <c r="T768" i="24"/>
  <c r="U767" i="24"/>
  <c r="T766" i="24"/>
  <c r="U768" i="24"/>
  <c r="V767" i="24"/>
  <c r="U766" i="24"/>
  <c r="V766" i="24"/>
  <c r="W767" i="24"/>
  <c r="V768" i="24"/>
  <c r="W768" i="24"/>
  <c r="W766" i="24"/>
  <c r="X767" i="24"/>
  <c r="X766" i="24"/>
  <c r="X768" i="24"/>
  <c r="Y767" i="24"/>
  <c r="Y768" i="24"/>
  <c r="Y766" i="24"/>
  <c r="Z767" i="24"/>
  <c r="Z766" i="24"/>
  <c r="AA767" i="24"/>
  <c r="Z768" i="24"/>
  <c r="AB767" i="24"/>
  <c r="AA766" i="24"/>
  <c r="AA768" i="24"/>
  <c r="AB766" i="24"/>
  <c r="AC767" i="24"/>
  <c r="AB768" i="24"/>
  <c r="AC768" i="24"/>
  <c r="AC766" i="24"/>
  <c r="AD767" i="24"/>
  <c r="AD766" i="24"/>
  <c r="AD768" i="24"/>
  <c r="AE767" i="24"/>
  <c r="AE768" i="24"/>
  <c r="AF767" i="24"/>
  <c r="AE766" i="24"/>
  <c r="AF766" i="24"/>
  <c r="AG767" i="24"/>
  <c r="AF768" i="24"/>
  <c r="AH767" i="24"/>
  <c r="AG768" i="24"/>
  <c r="AG766" i="24"/>
  <c r="AH766" i="24"/>
  <c r="AH768" i="24"/>
  <c r="AI767" i="24"/>
  <c r="AI766" i="24"/>
  <c r="AJ767" i="24"/>
  <c r="AI768" i="24"/>
  <c r="AJ766" i="24"/>
  <c r="AJ768" i="24"/>
  <c r="AK767" i="24"/>
  <c r="AK768" i="24"/>
  <c r="AL767" i="24"/>
  <c r="AK766" i="24"/>
  <c r="AL766" i="24"/>
  <c r="AM767" i="24"/>
  <c r="AL768" i="24"/>
  <c r="AM766" i="24"/>
  <c r="AM768" i="24"/>
  <c r="AN767" i="24"/>
  <c r="AN766" i="24"/>
  <c r="AO767" i="24"/>
  <c r="AN768" i="24"/>
  <c r="AO768" i="24"/>
  <c r="AP767" i="24"/>
  <c r="AO766" i="24"/>
  <c r="AQ767" i="24"/>
  <c r="AP768" i="24"/>
  <c r="AP766" i="24"/>
  <c r="AQ766" i="24"/>
  <c r="AR767" i="24"/>
  <c r="AQ768" i="24"/>
  <c r="AR766" i="24"/>
  <c r="AS767" i="24"/>
  <c r="AR768" i="24"/>
  <c r="AT767" i="24"/>
  <c r="AS766" i="24"/>
  <c r="AS768" i="24"/>
  <c r="AT766" i="24"/>
  <c r="AT768" i="24"/>
  <c r="AU767" i="24"/>
  <c r="AU768" i="24"/>
  <c r="AV767" i="24"/>
  <c r="AU766" i="24"/>
  <c r="AV766" i="24"/>
  <c r="AV768" i="24"/>
  <c r="AW767" i="24"/>
  <c r="AW768" i="24"/>
  <c r="AX767" i="24"/>
  <c r="AW766" i="24"/>
  <c r="AX766" i="24"/>
  <c r="AX768" i="24"/>
  <c r="AY767" i="24"/>
  <c r="AY766" i="24"/>
  <c r="AY768" i="24"/>
  <c r="AZ767" i="24"/>
  <c r="BA767" i="24"/>
  <c r="AZ768" i="24"/>
  <c r="AZ766" i="24"/>
  <c r="BA768" i="24"/>
  <c r="BA766" i="24"/>
  <c r="BB767" i="24"/>
  <c r="BB766" i="24"/>
  <c r="BC767" i="24"/>
  <c r="BB768" i="24"/>
  <c r="BC768" i="24"/>
  <c r="O3368" i="24"/>
  <c r="O3366" i="24"/>
  <c r="O3367" i="24"/>
  <c r="P3367" i="24"/>
  <c r="P3368" i="24"/>
  <c r="P3366" i="24"/>
  <c r="Q3367" i="24"/>
  <c r="Q3366" i="24"/>
  <c r="Q3368" i="24"/>
  <c r="R3368" i="24"/>
  <c r="R3366" i="24"/>
  <c r="R3367" i="24"/>
  <c r="S3367" i="24"/>
  <c r="S3368" i="24"/>
  <c r="S3366" i="24"/>
  <c r="T3368" i="24"/>
  <c r="T3366" i="24"/>
  <c r="T3367" i="24"/>
  <c r="U3366" i="24"/>
  <c r="U3367" i="24"/>
  <c r="U3368" i="24"/>
  <c r="V3366" i="24"/>
  <c r="V3367" i="24"/>
  <c r="V3368" i="24"/>
  <c r="W3367" i="24"/>
  <c r="W3368" i="24"/>
  <c r="W3366" i="24"/>
  <c r="X3368" i="24"/>
  <c r="X3366" i="24"/>
  <c r="X3367" i="24"/>
  <c r="Y3368" i="24"/>
  <c r="Y3367" i="24"/>
  <c r="Y3366" i="24"/>
  <c r="Z3366" i="24"/>
  <c r="Z3367" i="24"/>
  <c r="Z3368" i="24"/>
  <c r="AA3368" i="24"/>
  <c r="AA3367" i="24"/>
  <c r="AA3366" i="24"/>
  <c r="AB3366" i="24"/>
  <c r="AB3367" i="24"/>
  <c r="AB3368" i="24"/>
  <c r="AC3368" i="24"/>
  <c r="AC3366" i="24"/>
  <c r="AC3367" i="24"/>
  <c r="AD3368" i="24"/>
  <c r="AD3366" i="24"/>
  <c r="AD3367" i="24"/>
  <c r="AE3367" i="24"/>
  <c r="AE3368" i="24"/>
  <c r="AE3366" i="24"/>
  <c r="AF3368" i="24"/>
  <c r="AF3366" i="24"/>
  <c r="AF3367" i="24"/>
  <c r="AG3366" i="24"/>
  <c r="AG3368" i="24"/>
  <c r="AG3367" i="24"/>
  <c r="AH3366" i="24"/>
  <c r="AH3367" i="24"/>
  <c r="AH3368" i="24"/>
  <c r="AI3366" i="24"/>
  <c r="AI3367" i="24"/>
  <c r="AI3368" i="24"/>
  <c r="AJ3368" i="24"/>
  <c r="AJ3366" i="24"/>
  <c r="AJ3367" i="24"/>
  <c r="AK3368" i="24"/>
  <c r="AK3366" i="24"/>
  <c r="AK3367" i="24"/>
  <c r="AL3366" i="24"/>
  <c r="AL3367" i="24"/>
  <c r="AL3368" i="24"/>
  <c r="AM3367" i="24"/>
  <c r="AM3366" i="24"/>
  <c r="AM3368" i="24"/>
  <c r="AN3368" i="24"/>
  <c r="AN3366" i="24"/>
  <c r="AN3367" i="24"/>
  <c r="AO3368" i="24"/>
  <c r="AO3366" i="24"/>
  <c r="AO3367" i="24"/>
  <c r="AP3368" i="24"/>
  <c r="AP3366" i="24"/>
  <c r="AP3367" i="24"/>
  <c r="AQ3367" i="24"/>
  <c r="AQ3366" i="24"/>
  <c r="AQ3368" i="24"/>
  <c r="AR3366" i="24"/>
  <c r="AR3367" i="24"/>
  <c r="AR3368" i="24"/>
  <c r="AS3368" i="24"/>
  <c r="AS3366" i="24"/>
  <c r="AS3367" i="24"/>
  <c r="AT3366" i="24"/>
  <c r="AT3368" i="24"/>
  <c r="AT3367" i="24"/>
  <c r="AU3367" i="24"/>
  <c r="AU3368" i="24"/>
  <c r="AU3366" i="24"/>
  <c r="AV3367" i="24"/>
  <c r="AV3366" i="24"/>
  <c r="AV3368" i="24"/>
  <c r="AW3366" i="24"/>
  <c r="AW3367" i="24"/>
  <c r="AW3368" i="24"/>
  <c r="AX3366" i="24"/>
  <c r="AX3367" i="24"/>
  <c r="AX3368" i="24"/>
  <c r="AY3367" i="24"/>
  <c r="AY3366" i="24"/>
  <c r="AY3368" i="24"/>
  <c r="AZ3366" i="24"/>
  <c r="AZ3367" i="24"/>
  <c r="AZ3368" i="24"/>
  <c r="BB3367" i="24"/>
  <c r="BA3366" i="24"/>
  <c r="BA3367" i="24"/>
  <c r="BA3368" i="24"/>
  <c r="BB3366" i="24"/>
  <c r="BB3368" i="24"/>
  <c r="BC3367" i="24"/>
  <c r="O1494" i="24"/>
  <c r="O1495" i="24" s="1"/>
  <c r="O1496" i="24"/>
  <c r="P1494" i="24"/>
  <c r="P1495" i="24" s="1"/>
  <c r="P1496" i="24"/>
  <c r="Q1494" i="24"/>
  <c r="Q1495" i="24" s="1"/>
  <c r="Q1496" i="24"/>
  <c r="R1496" i="24"/>
  <c r="R1494" i="24"/>
  <c r="R1495" i="24"/>
  <c r="S1495" i="24"/>
  <c r="S1494" i="24"/>
  <c r="S1496" i="24"/>
  <c r="T1496" i="24"/>
  <c r="T1494" i="24"/>
  <c r="T1495" i="24"/>
  <c r="U1495" i="24"/>
  <c r="U1496" i="24"/>
  <c r="U1494" i="24"/>
  <c r="V1495" i="24"/>
  <c r="V1494" i="24"/>
  <c r="V1496" i="24"/>
  <c r="W1495" i="24"/>
  <c r="W1494" i="24"/>
  <c r="W1496" i="24"/>
  <c r="X1496" i="24"/>
  <c r="X1495" i="24"/>
  <c r="X1494" i="24"/>
  <c r="Y1496" i="24"/>
  <c r="Y1495" i="24"/>
  <c r="Y1494" i="24"/>
  <c r="Z1494" i="24"/>
  <c r="Z1496" i="24"/>
  <c r="Z1495" i="24"/>
  <c r="AA1496" i="24"/>
  <c r="AA1495" i="24"/>
  <c r="AA1494" i="24"/>
  <c r="AB1494" i="24"/>
  <c r="AB1496" i="24"/>
  <c r="AB1495" i="24"/>
  <c r="AC1496" i="24"/>
  <c r="AC1495" i="24"/>
  <c r="AC1494" i="24"/>
  <c r="AD1494" i="24"/>
  <c r="AE1495" i="24"/>
  <c r="AD1495" i="24"/>
  <c r="AD1496" i="24"/>
  <c r="AE1494" i="24"/>
  <c r="AE1496" i="24"/>
  <c r="AF1496" i="24"/>
  <c r="AF1494" i="24"/>
  <c r="AF1495" i="24"/>
  <c r="AG1496" i="24"/>
  <c r="AG1494" i="24"/>
  <c r="AG1495" i="24"/>
  <c r="AH1494" i="24"/>
  <c r="AH1495" i="24"/>
  <c r="AH1496" i="24"/>
  <c r="AI1495" i="24"/>
  <c r="AI1496" i="24"/>
  <c r="AI1494" i="24"/>
  <c r="AJ1494" i="24"/>
  <c r="AJ1495" i="24"/>
  <c r="AJ1496" i="24"/>
  <c r="AK1495" i="24"/>
  <c r="AK1494" i="24"/>
  <c r="AK1496" i="24"/>
  <c r="AL1494" i="24"/>
  <c r="AL1496" i="24"/>
  <c r="AM1495" i="24"/>
  <c r="AL1495" i="24"/>
  <c r="AM1494" i="24"/>
  <c r="AM1496" i="24"/>
  <c r="AN1495" i="24"/>
  <c r="AN1494" i="24"/>
  <c r="AN1496" i="24"/>
  <c r="AO1495" i="24"/>
  <c r="AO1496" i="24"/>
  <c r="AO1494" i="24"/>
  <c r="AP1494" i="24"/>
  <c r="AP1495" i="24"/>
  <c r="AP1496" i="24"/>
  <c r="AQ1494" i="24"/>
  <c r="AQ1495" i="24"/>
  <c r="AQ1496" i="24"/>
  <c r="AR1494" i="24"/>
  <c r="AR1495" i="24"/>
  <c r="AR1496" i="24"/>
  <c r="AS1496" i="24"/>
  <c r="AS1494" i="24"/>
  <c r="AS1495" i="24"/>
  <c r="AT1494" i="24"/>
  <c r="AU1495" i="24"/>
  <c r="AT1495" i="24"/>
  <c r="AT1496" i="24"/>
  <c r="AU1494" i="24"/>
  <c r="AU1496" i="24"/>
  <c r="AV1495" i="24"/>
  <c r="AV1494" i="24"/>
  <c r="AV1496" i="24"/>
  <c r="AW1496" i="24"/>
  <c r="AW1494" i="24"/>
  <c r="AW1495" i="24"/>
  <c r="AX1496" i="24"/>
  <c r="AX1494" i="24"/>
  <c r="AX1495" i="24"/>
  <c r="AY1495" i="24"/>
  <c r="AY1496" i="24"/>
  <c r="AY1494" i="24"/>
  <c r="AZ1494" i="24"/>
  <c r="AZ1495" i="24"/>
  <c r="AZ1496" i="24"/>
  <c r="BA1495" i="24"/>
  <c r="BA1496" i="24"/>
  <c r="BB1495" i="24"/>
  <c r="BA1494" i="24"/>
  <c r="BB1494" i="24"/>
  <c r="BB1496" i="24"/>
  <c r="BC1495" i="24"/>
  <c r="BC1496" i="24"/>
  <c r="O4250" i="24"/>
  <c r="O4251" i="24" s="1"/>
  <c r="O4252" i="24"/>
  <c r="P4252" i="24"/>
  <c r="P4250" i="24"/>
  <c r="P4251" i="24" s="1"/>
  <c r="Q4251" i="24"/>
  <c r="Q4250" i="24"/>
  <c r="Q4252" i="24"/>
  <c r="R4252" i="24"/>
  <c r="R4250" i="24"/>
  <c r="R4251" i="24"/>
  <c r="S4251" i="24"/>
  <c r="S4250" i="24"/>
  <c r="S4252" i="24"/>
  <c r="T4250" i="24"/>
  <c r="T4251" i="24"/>
  <c r="T4252" i="24"/>
  <c r="U4250" i="24"/>
  <c r="U4252" i="24"/>
  <c r="U4251" i="24"/>
  <c r="V4250" i="24"/>
  <c r="V4251" i="24"/>
  <c r="V4252" i="24"/>
  <c r="W4250" i="24"/>
  <c r="W4251" i="24"/>
  <c r="W4252" i="24"/>
  <c r="X4252" i="24"/>
  <c r="X4251" i="24"/>
  <c r="X4250" i="24"/>
  <c r="Y4252" i="24"/>
  <c r="Y4250" i="24"/>
  <c r="Y4251" i="24"/>
  <c r="Z4252" i="24"/>
  <c r="Z4250" i="24"/>
  <c r="Z4251" i="24"/>
  <c r="AA4252" i="24"/>
  <c r="AA4250" i="24"/>
  <c r="AA4251" i="24"/>
  <c r="AB4252" i="24"/>
  <c r="AB4250" i="24"/>
  <c r="AB4251" i="24"/>
  <c r="AC4252" i="24"/>
  <c r="AC4250" i="24"/>
  <c r="AC4251" i="24"/>
  <c r="AD4252" i="24"/>
  <c r="AD4250" i="24"/>
  <c r="AD4251" i="24"/>
  <c r="AE4250" i="24"/>
  <c r="AE4251" i="24"/>
  <c r="AE4252" i="24"/>
  <c r="AF4252" i="24"/>
  <c r="AF4251" i="24"/>
  <c r="AF4250" i="24"/>
  <c r="AG4251" i="24"/>
  <c r="AG4252" i="24"/>
  <c r="AG4250" i="24"/>
  <c r="AH4250" i="24"/>
  <c r="AH4252" i="24"/>
  <c r="AH4251" i="24"/>
  <c r="AI4250" i="24"/>
  <c r="AI4251" i="24"/>
  <c r="AI4252" i="24"/>
  <c r="AJ4252" i="24"/>
  <c r="AJ4250" i="24"/>
  <c r="AJ4251" i="24"/>
  <c r="AK4250" i="24"/>
  <c r="AK4251" i="24"/>
  <c r="AK4252" i="24"/>
  <c r="AL4252" i="24"/>
  <c r="AL4250" i="24"/>
  <c r="AL4251" i="24"/>
  <c r="AM4252" i="24"/>
  <c r="AM4251" i="24"/>
  <c r="AM4250" i="24"/>
  <c r="AN4251" i="24"/>
  <c r="AN4252" i="24"/>
  <c r="AN4250" i="24"/>
  <c r="AO4250" i="24"/>
  <c r="AO4251" i="24"/>
  <c r="AO4252" i="24"/>
  <c r="AP4252" i="24"/>
  <c r="AP4250" i="24"/>
  <c r="AP4251" i="24"/>
  <c r="AQ4252" i="24"/>
  <c r="AQ4250" i="24"/>
  <c r="AQ4251" i="24"/>
  <c r="AR4252" i="24"/>
  <c r="AR4250" i="24"/>
  <c r="AR4251" i="24"/>
  <c r="AS4252" i="24"/>
  <c r="AS4250" i="24"/>
  <c r="AS4251" i="24"/>
  <c r="AT4252" i="24"/>
  <c r="AT4250" i="24"/>
  <c r="AT4251" i="24"/>
  <c r="AU4251" i="24"/>
  <c r="AU4252" i="24"/>
  <c r="AU4250" i="24"/>
  <c r="AV4250" i="24"/>
  <c r="AV4251" i="24"/>
  <c r="AV4252" i="24"/>
  <c r="AW4252" i="24"/>
  <c r="AW4251" i="24"/>
  <c r="AW4250" i="24"/>
  <c r="AX4252" i="24"/>
  <c r="AX4250" i="24"/>
  <c r="AX4251" i="24"/>
  <c r="AY4250" i="24"/>
  <c r="AY4252" i="24"/>
  <c r="AY4251" i="24"/>
  <c r="AZ4252" i="24"/>
  <c r="BA4251" i="24"/>
  <c r="AZ4250" i="24"/>
  <c r="AZ4251" i="24"/>
  <c r="BA4252" i="24"/>
  <c r="BA4250" i="24"/>
  <c r="BB4251" i="24"/>
  <c r="BC4251" i="24"/>
  <c r="BB4250" i="24"/>
  <c r="BB4252" i="24"/>
  <c r="O1470" i="24"/>
  <c r="O1468" i="24"/>
  <c r="O1469" i="24"/>
  <c r="P1469" i="24"/>
  <c r="P1468" i="24"/>
  <c r="P1470" i="24"/>
  <c r="Q1469" i="24"/>
  <c r="Q1468" i="24"/>
  <c r="Q1470" i="24"/>
  <c r="R1470" i="24"/>
  <c r="R1468" i="24"/>
  <c r="R1469" i="24"/>
  <c r="S1468" i="24"/>
  <c r="S1469" i="24"/>
  <c r="S1470" i="24"/>
  <c r="T1469" i="24"/>
  <c r="T1470" i="24"/>
  <c r="T1468" i="24"/>
  <c r="U1468" i="24"/>
  <c r="U1469" i="24"/>
  <c r="U1470" i="24"/>
  <c r="V1468" i="24"/>
  <c r="V1469" i="24"/>
  <c r="V1470" i="24"/>
  <c r="X1469" i="24"/>
  <c r="W1468" i="24"/>
  <c r="W1469" i="24"/>
  <c r="W1470" i="24"/>
  <c r="X1468" i="24"/>
  <c r="X1470" i="24"/>
  <c r="Y1468" i="24"/>
  <c r="Y1470" i="24"/>
  <c r="Y1469" i="24"/>
  <c r="Z1468" i="24"/>
  <c r="Z1470" i="24"/>
  <c r="Z1469" i="24"/>
  <c r="AA1470" i="24"/>
  <c r="AB1469" i="24"/>
  <c r="AA1468" i="24"/>
  <c r="AA1469" i="24"/>
  <c r="AB1468" i="24"/>
  <c r="AB1470" i="24"/>
  <c r="AC1469" i="24"/>
  <c r="AC1468" i="24"/>
  <c r="AC1470" i="24"/>
  <c r="AD1469" i="24"/>
  <c r="AD1470" i="24"/>
  <c r="AD1468" i="24"/>
  <c r="AE1469" i="24"/>
  <c r="AE1468" i="24"/>
  <c r="AE1470" i="24"/>
  <c r="AF1470" i="24"/>
  <c r="AF1469" i="24"/>
  <c r="AF1468" i="24"/>
  <c r="AG1469" i="24"/>
  <c r="AG1468" i="24"/>
  <c r="AH1469" i="24"/>
  <c r="AG1470" i="24"/>
  <c r="AH1470" i="24"/>
  <c r="AI1469" i="24"/>
  <c r="AH1468" i="24"/>
  <c r="AI1470" i="24"/>
  <c r="AI1468" i="24"/>
  <c r="AJ1469" i="24"/>
  <c r="AK1469" i="24"/>
  <c r="AJ1470" i="24"/>
  <c r="AJ1468" i="24"/>
  <c r="AL1469" i="24"/>
  <c r="AK1468" i="24"/>
  <c r="AK1470" i="24"/>
  <c r="AL1468" i="24"/>
  <c r="AL1470" i="24"/>
  <c r="AM1469" i="24"/>
  <c r="AM1468" i="24"/>
  <c r="AM1470" i="24"/>
  <c r="AN1469" i="24"/>
  <c r="AN1468" i="24"/>
  <c r="AN1470" i="24"/>
  <c r="AO1469" i="24"/>
  <c r="AO1468" i="24"/>
  <c r="AP1469" i="24"/>
  <c r="AO1470" i="24"/>
  <c r="AP1470" i="24"/>
  <c r="AQ1469" i="24"/>
  <c r="AP1468" i="24"/>
  <c r="AQ1468" i="24"/>
  <c r="AR1469" i="24"/>
  <c r="AQ1470" i="24"/>
  <c r="AR1468" i="24"/>
  <c r="AS1469" i="24"/>
  <c r="AR1470" i="24"/>
  <c r="AS1470" i="24"/>
  <c r="AS1468" i="24"/>
  <c r="AT1469" i="24"/>
  <c r="AU1469" i="24"/>
  <c r="AT1470" i="24"/>
  <c r="AT1468" i="24"/>
  <c r="AV1469" i="24"/>
  <c r="AU1468" i="24"/>
  <c r="AU1470" i="24"/>
  <c r="AV1468" i="24"/>
  <c r="AW1469" i="24"/>
  <c r="AV1470" i="24"/>
  <c r="AW1468" i="24"/>
  <c r="AX1469" i="24"/>
  <c r="AW1470" i="24"/>
  <c r="AX1468" i="24"/>
  <c r="AX1470" i="24"/>
  <c r="AY1469" i="24"/>
  <c r="AY1470" i="24"/>
  <c r="AZ1469" i="24"/>
  <c r="AY1468" i="24"/>
  <c r="AZ1468" i="24"/>
  <c r="AZ1470" i="24"/>
  <c r="BA1469" i="24"/>
  <c r="BA1470" i="24"/>
  <c r="BA1468" i="24"/>
  <c r="BB1469" i="24"/>
  <c r="BB1468" i="24"/>
  <c r="BB1470" i="24"/>
  <c r="BC1469" i="24"/>
  <c r="O4381" i="24"/>
  <c r="P4381" i="24"/>
  <c r="Q4381" i="24"/>
  <c r="R4381" i="24"/>
  <c r="S4381" i="24"/>
  <c r="T4381" i="24"/>
  <c r="U4381" i="24"/>
  <c r="V4381" i="24"/>
  <c r="W4381" i="24"/>
  <c r="X4381" i="24"/>
  <c r="Y4381" i="24"/>
  <c r="Z4381" i="24"/>
  <c r="AA4381" i="24"/>
  <c r="AB4381" i="24"/>
  <c r="AC4381" i="24"/>
  <c r="AD4381" i="24"/>
  <c r="AE4381" i="24"/>
  <c r="AF4381" i="24"/>
  <c r="AG4381" i="24"/>
  <c r="AH4381" i="24"/>
  <c r="AJ4381" i="24"/>
  <c r="AI4381" i="24"/>
  <c r="AK4381" i="24"/>
  <c r="AL4381" i="24"/>
  <c r="AM4381" i="24"/>
  <c r="AN4381" i="24"/>
  <c r="AP4381" i="24"/>
  <c r="AO4381" i="24"/>
  <c r="AQ4381" i="24"/>
  <c r="AR4381" i="24"/>
  <c r="AS4381" i="24"/>
  <c r="AT4381" i="24"/>
  <c r="AU4381" i="24"/>
  <c r="AV4381" i="24"/>
  <c r="AX4381" i="24"/>
  <c r="AW4381" i="24"/>
  <c r="AY4381" i="24"/>
  <c r="AZ4381" i="24"/>
  <c r="BA4381" i="24"/>
  <c r="BB4381" i="24"/>
  <c r="BC4381" i="24"/>
  <c r="O1156" i="24"/>
  <c r="O1157" i="24"/>
  <c r="O1158" i="24"/>
  <c r="P1156" i="24"/>
  <c r="P1157" i="24"/>
  <c r="P1158" i="24"/>
  <c r="Q1158" i="24"/>
  <c r="Q1157" i="24"/>
  <c r="Q1156" i="24"/>
  <c r="R1156" i="24"/>
  <c r="R1157" i="24"/>
  <c r="R1158" i="24"/>
  <c r="S1157" i="24"/>
  <c r="S1156" i="24"/>
  <c r="S1158" i="24"/>
  <c r="T1158" i="24"/>
  <c r="T1156" i="24"/>
  <c r="T1157" i="24"/>
  <c r="U1156" i="24"/>
  <c r="U1157" i="24"/>
  <c r="U1158" i="24"/>
  <c r="V1157" i="24"/>
  <c r="V1158" i="24"/>
  <c r="V1156" i="24"/>
  <c r="W1157" i="24"/>
  <c r="W1158" i="24"/>
  <c r="W1156" i="24"/>
  <c r="X1158" i="24"/>
  <c r="X1157" i="24"/>
  <c r="X1156" i="24"/>
  <c r="Y1158" i="24"/>
  <c r="Y1157" i="24"/>
  <c r="Y1156" i="24"/>
  <c r="Z1156" i="24"/>
  <c r="Z1157" i="24"/>
  <c r="Z1158" i="24"/>
  <c r="AA1158" i="24"/>
  <c r="AA1156" i="24"/>
  <c r="AA1157" i="24"/>
  <c r="AB1158" i="24"/>
  <c r="AB1156" i="24"/>
  <c r="AB1157" i="24"/>
  <c r="AC1156" i="24"/>
  <c r="AC1157" i="24"/>
  <c r="AC1158" i="24"/>
  <c r="AD1158" i="24"/>
  <c r="AE1157" i="24"/>
  <c r="AD1156" i="24"/>
  <c r="AD1157" i="24"/>
  <c r="AE1156" i="24"/>
  <c r="AE1158" i="24"/>
  <c r="AF1157" i="24"/>
  <c r="AF1158" i="24"/>
  <c r="AG1157" i="24"/>
  <c r="AF1156" i="24"/>
  <c r="AG1156" i="24"/>
  <c r="AG1158" i="24"/>
  <c r="AH1157" i="24"/>
  <c r="AI1157" i="24"/>
  <c r="AH1156" i="24"/>
  <c r="AH1158" i="24"/>
  <c r="AI1158" i="24"/>
  <c r="AJ1157" i="24"/>
  <c r="AI1156" i="24"/>
  <c r="AK1157" i="24"/>
  <c r="AJ1156" i="24"/>
  <c r="AJ1158" i="24"/>
  <c r="AK1158" i="24"/>
  <c r="AL1157" i="24"/>
  <c r="AK1156" i="24"/>
  <c r="AL1156" i="24"/>
  <c r="AL1158" i="24"/>
  <c r="AM1157" i="24"/>
  <c r="AM1156" i="24"/>
  <c r="AM1158" i="24"/>
  <c r="AN1157" i="24"/>
  <c r="AN1156" i="24"/>
  <c r="AO1157" i="24"/>
  <c r="AN1158" i="24"/>
  <c r="AO1158" i="24"/>
  <c r="AP1157" i="24"/>
  <c r="AO1156" i="24"/>
  <c r="AQ1157" i="24"/>
  <c r="AP1156" i="24"/>
  <c r="AP1158" i="24"/>
  <c r="AQ1158" i="24"/>
  <c r="AQ1156" i="24"/>
  <c r="AR1157" i="24"/>
  <c r="AR1156" i="24"/>
  <c r="AS1157" i="24"/>
  <c r="AR1158" i="24"/>
  <c r="AT1157" i="24"/>
  <c r="AS1156" i="24"/>
  <c r="AS1158" i="24"/>
  <c r="AT1156" i="24"/>
  <c r="AU1157" i="24"/>
  <c r="AT1158" i="24"/>
  <c r="AU1158" i="24"/>
  <c r="AU1156" i="24"/>
  <c r="AV1157" i="24"/>
  <c r="AV1156" i="24"/>
  <c r="AV1158" i="24"/>
  <c r="AW1157" i="24"/>
  <c r="AX1157" i="24"/>
  <c r="AW1156" i="24"/>
  <c r="AW1158" i="24"/>
  <c r="AX1158" i="24"/>
  <c r="AX1156" i="24"/>
  <c r="AY1157" i="24"/>
  <c r="AY1156" i="24"/>
  <c r="AZ1157" i="24"/>
  <c r="AY1158" i="24"/>
  <c r="AZ1156" i="24"/>
  <c r="BA1157" i="24"/>
  <c r="AZ1158" i="24"/>
  <c r="BA1156" i="24"/>
  <c r="BB1157" i="24"/>
  <c r="BA1158" i="24"/>
  <c r="BC1157" i="24"/>
  <c r="BB1158" i="24"/>
  <c r="BB1156" i="24"/>
  <c r="BC1156" i="24"/>
  <c r="O2120" i="24"/>
  <c r="O2118" i="24"/>
  <c r="O2119" i="24"/>
  <c r="P2120" i="24"/>
  <c r="P2118" i="24"/>
  <c r="P2119" i="24"/>
  <c r="Q2118" i="24"/>
  <c r="Q2119" i="24"/>
  <c r="Q2120" i="24"/>
  <c r="R2120" i="24"/>
  <c r="R2118" i="24"/>
  <c r="R2119" i="24"/>
  <c r="S2119" i="24"/>
  <c r="S2118" i="24"/>
  <c r="S2120" i="24"/>
  <c r="T2118" i="24"/>
  <c r="U2119" i="24"/>
  <c r="T2119" i="24"/>
  <c r="T2120" i="24"/>
  <c r="U2118" i="24"/>
  <c r="U2120" i="24"/>
  <c r="V2120" i="24"/>
  <c r="V2118" i="24"/>
  <c r="V2119" i="24"/>
  <c r="W2119" i="24"/>
  <c r="W2118" i="24"/>
  <c r="W2120" i="24"/>
  <c r="X2118" i="24"/>
  <c r="X2119" i="24"/>
  <c r="X2120" i="24"/>
  <c r="Y2119" i="24"/>
  <c r="Y2118" i="24"/>
  <c r="Y2120" i="24"/>
  <c r="Z2118" i="24"/>
  <c r="Z2120" i="24"/>
  <c r="Z2119" i="24"/>
  <c r="AA2119" i="24"/>
  <c r="AA2118" i="24"/>
  <c r="AA2120" i="24"/>
  <c r="AB2119" i="24"/>
  <c r="AB2118" i="24"/>
  <c r="AB2120" i="24"/>
  <c r="AC2119" i="24"/>
  <c r="AC2118" i="24"/>
  <c r="AD2119" i="24"/>
  <c r="AC2120" i="24"/>
  <c r="AD2118" i="24"/>
  <c r="AD2120" i="24"/>
  <c r="AE2119" i="24"/>
  <c r="AE2120" i="24"/>
  <c r="AF2119" i="24"/>
  <c r="AE2118" i="24"/>
  <c r="AF2118" i="24"/>
  <c r="AF2120" i="24"/>
  <c r="AG2119" i="24"/>
  <c r="AH2119" i="24"/>
  <c r="AG2120" i="24"/>
  <c r="AG2118" i="24"/>
  <c r="AH2118" i="24"/>
  <c r="AH2120" i="24"/>
  <c r="AI2119" i="24"/>
  <c r="AJ2119" i="24"/>
  <c r="AI2120" i="24"/>
  <c r="AI2118" i="24"/>
  <c r="AK2119" i="24"/>
  <c r="AJ2120" i="24"/>
  <c r="AJ2118" i="24"/>
  <c r="AL2119" i="24"/>
  <c r="AK2120" i="24"/>
  <c r="AK2118" i="24"/>
  <c r="AL2118" i="24"/>
  <c r="AM2119" i="24"/>
  <c r="AL2120" i="24"/>
  <c r="AM2118" i="24"/>
  <c r="AM2120" i="24"/>
  <c r="AN2119" i="24"/>
  <c r="AN2118" i="24"/>
  <c r="AO2119" i="24"/>
  <c r="AN2120" i="24"/>
  <c r="AO2118" i="24"/>
  <c r="AP2119" i="24"/>
  <c r="AO2120" i="24"/>
  <c r="AP2120" i="24"/>
  <c r="AQ2119" i="24"/>
  <c r="AP2118" i="24"/>
  <c r="AQ2118" i="24"/>
  <c r="AQ2120" i="24"/>
  <c r="AR2119" i="24"/>
  <c r="AR2118" i="24"/>
  <c r="AS2119" i="24"/>
  <c r="AR2120" i="24"/>
  <c r="AT2119" i="24"/>
  <c r="AS2118" i="24"/>
  <c r="AS2120" i="24"/>
  <c r="AT2118" i="24"/>
  <c r="AT2120" i="24"/>
  <c r="AU2119" i="24"/>
  <c r="AU2118" i="24"/>
  <c r="AU2120" i="24"/>
  <c r="AV2119" i="24"/>
  <c r="AV2118" i="24"/>
  <c r="AW2119" i="24"/>
  <c r="AV2120" i="24"/>
  <c r="AX2119" i="24"/>
  <c r="AW2118" i="24"/>
  <c r="AW2120" i="24"/>
  <c r="AY2119" i="24"/>
  <c r="AX2118" i="24"/>
  <c r="AX2120" i="24"/>
  <c r="AY2120" i="24"/>
  <c r="AZ2119" i="24"/>
  <c r="AY2118" i="24"/>
  <c r="AZ2118" i="24"/>
  <c r="BA2119" i="24"/>
  <c r="AZ2120" i="24"/>
  <c r="BB2119" i="24"/>
  <c r="BA2118" i="24"/>
  <c r="BA2120" i="24"/>
  <c r="BB2118" i="24"/>
  <c r="BB2120" i="24"/>
  <c r="BC2119" i="24"/>
  <c r="BC2118" i="24"/>
  <c r="BD3444" i="24"/>
  <c r="BD1261" i="24"/>
  <c r="BD2483" i="24"/>
  <c r="BD1052" i="24"/>
  <c r="BD2638" i="24"/>
  <c r="BD428" i="24"/>
  <c r="BD336" i="24"/>
  <c r="BD448" i="24"/>
  <c r="BD466" i="24" s="1"/>
  <c r="BD451" i="24"/>
  <c r="BD455" i="24" s="1"/>
  <c r="BD767" i="24"/>
  <c r="BD685" i="24"/>
  <c r="BD688" i="24" s="1"/>
  <c r="BD941" i="24"/>
  <c r="BD604" i="24"/>
  <c r="BD622" i="24" s="1"/>
  <c r="BD1101" i="24"/>
  <c r="BD1105" i="24" s="1"/>
  <c r="BD629" i="24"/>
  <c r="BD863" i="24"/>
  <c r="BD1306" i="24"/>
  <c r="BD1324" i="24" s="1"/>
  <c r="BD1410" i="24"/>
  <c r="BD1428" i="24" s="1"/>
  <c r="BD1253" i="24"/>
  <c r="BD1260" i="24" s="1"/>
  <c r="BD1179" i="24"/>
  <c r="BD1183" i="24" s="1"/>
  <c r="BD1387" i="24"/>
  <c r="BD1391" i="24" s="1"/>
  <c r="BD1157" i="24"/>
  <c r="BD1283" i="24"/>
  <c r="BD1287" i="24" s="1"/>
  <c r="BD1495" i="24"/>
  <c r="BD1703" i="24"/>
  <c r="BD1625" i="24"/>
  <c r="BD1729" i="24"/>
  <c r="BD154" i="24"/>
  <c r="BD2059" i="24"/>
  <c r="BD1852" i="24"/>
  <c r="BD1870" i="24" s="1"/>
  <c r="BD1859" i="24"/>
  <c r="BD2268" i="24"/>
  <c r="BD2286" i="24" s="1"/>
  <c r="BD2119" i="24"/>
  <c r="BD2502" i="24"/>
  <c r="BD2520" i="24" s="1"/>
  <c r="BD2216" i="24"/>
  <c r="BD2345" i="24"/>
  <c r="BD2352" i="24" s="1"/>
  <c r="BD2424" i="24"/>
  <c r="BD2442" i="24" s="1"/>
  <c r="BD2609" i="24"/>
  <c r="BD2613" i="24" s="1"/>
  <c r="BD2657" i="24"/>
  <c r="BD2664" i="24" s="1"/>
  <c r="BD2787" i="24"/>
  <c r="BD2891" i="24"/>
  <c r="BD2898" i="24" s="1"/>
  <c r="BD2813" i="24"/>
  <c r="BD2820" i="24" s="1"/>
  <c r="BD3077" i="24"/>
  <c r="BD3081" i="24" s="1"/>
  <c r="BD3021" i="24"/>
  <c r="BD3028" i="24" s="1"/>
  <c r="BD3074" i="24"/>
  <c r="BD3092" i="24" s="1"/>
  <c r="BD3285" i="24"/>
  <c r="BD3229" i="24"/>
  <c r="BD3236" i="24" s="1"/>
  <c r="BD3129" i="24"/>
  <c r="BD3133" i="24" s="1"/>
  <c r="BD3282" i="24"/>
  <c r="BD3300" i="24" s="1"/>
  <c r="BD3523" i="24"/>
  <c r="BD3801" i="24"/>
  <c r="BD3883" i="24"/>
  <c r="BD3887" i="24" s="1"/>
  <c r="BD3987" i="24"/>
  <c r="BD3990" i="24" s="1"/>
  <c r="BD4113" i="24"/>
  <c r="BD4120" i="24" s="1"/>
  <c r="BD4139" i="24"/>
  <c r="BD4269" i="24"/>
  <c r="BD4276" i="24" s="1"/>
  <c r="BD4400" i="24"/>
  <c r="BD4418" i="24" s="1"/>
  <c r="BD4581" i="24"/>
  <c r="BD4633" i="24"/>
  <c r="BD4640" i="24" s="1"/>
  <c r="BC1002" i="24"/>
  <c r="BC4278" i="24"/>
  <c r="BC4407" i="24"/>
  <c r="BC3159" i="24"/>
  <c r="BC1938" i="24"/>
  <c r="BC2068" i="24"/>
  <c r="BC2457" i="24"/>
  <c r="BD4164" i="24"/>
  <c r="BD4174" i="24" s="1"/>
  <c r="BD3361" i="24"/>
  <c r="BD2504" i="24"/>
  <c r="BD1724" i="24"/>
  <c r="BD1073" i="24"/>
  <c r="BD294" i="24"/>
  <c r="BD1463" i="24"/>
  <c r="BD2682" i="24"/>
  <c r="BD2630" i="24"/>
  <c r="BD2640" i="24" s="1"/>
  <c r="BD4372" i="24"/>
  <c r="BD3205" i="24"/>
  <c r="BC1262" i="24"/>
  <c r="BC664" i="24"/>
  <c r="BC586" i="24"/>
  <c r="BD3748" i="24"/>
  <c r="BD2867" i="24"/>
  <c r="BD2031" i="24"/>
  <c r="BD1282" i="24"/>
  <c r="BD969" i="24"/>
  <c r="BD472" i="24"/>
  <c r="BD2555" i="24"/>
  <c r="BD2426" i="24"/>
  <c r="BD4375" i="24"/>
  <c r="BD3799" i="24"/>
  <c r="BD4298" i="24"/>
  <c r="BC3288" i="24"/>
  <c r="BC1132" i="24"/>
  <c r="BD3882" i="24"/>
  <c r="BD3888" i="24" s="1"/>
  <c r="BD3076" i="24"/>
  <c r="BD2188" i="24"/>
  <c r="BD2198" i="24" s="1"/>
  <c r="BD1355" i="24"/>
  <c r="BD943" i="24"/>
  <c r="BD41" i="24"/>
  <c r="BD1957" i="24"/>
  <c r="BD3539" i="24"/>
  <c r="BD4479" i="24"/>
  <c r="BD4709" i="24"/>
  <c r="BC2380" i="24"/>
  <c r="BC4225" i="24"/>
  <c r="BC975" i="24"/>
  <c r="BC4250" i="24"/>
  <c r="BC2066" i="24"/>
  <c r="BC1624" i="24"/>
  <c r="BC299" i="24"/>
  <c r="BD1808" i="24"/>
  <c r="O3186" i="24"/>
  <c r="P3185" i="24"/>
  <c r="O3184" i="24"/>
  <c r="O3185" i="24"/>
  <c r="P3184" i="24"/>
  <c r="P3186" i="24"/>
  <c r="Q3185" i="24"/>
  <c r="Q3186" i="24"/>
  <c r="Q3184" i="24"/>
  <c r="R3186" i="24"/>
  <c r="R3184" i="24"/>
  <c r="R3185" i="24"/>
  <c r="S3184" i="24"/>
  <c r="S3186" i="24"/>
  <c r="S3185" i="24"/>
  <c r="T3184" i="24"/>
  <c r="T3185" i="24"/>
  <c r="T3186" i="24"/>
  <c r="U3186" i="24"/>
  <c r="U3184" i="24"/>
  <c r="U3185" i="24"/>
  <c r="V3185" i="24"/>
  <c r="V3186" i="24"/>
  <c r="V3184" i="24"/>
  <c r="W3186" i="24"/>
  <c r="W3184" i="24"/>
  <c r="W3185" i="24"/>
  <c r="X3184" i="24"/>
  <c r="X3185" i="24"/>
  <c r="X3186" i="24"/>
  <c r="Y3185" i="24"/>
  <c r="Y3184" i="24"/>
  <c r="Y3186" i="24"/>
  <c r="Z3185" i="24"/>
  <c r="Z3184" i="24"/>
  <c r="Z3186" i="24"/>
  <c r="AA3186" i="24"/>
  <c r="AA3184" i="24"/>
  <c r="AA3185" i="24"/>
  <c r="AB3186" i="24"/>
  <c r="AB3184" i="24"/>
  <c r="AB3185" i="24"/>
  <c r="AC3186" i="24"/>
  <c r="AC3184" i="24"/>
  <c r="AC3185" i="24"/>
  <c r="AD3184" i="24"/>
  <c r="AD3185" i="24"/>
  <c r="AD3186" i="24"/>
  <c r="AE3186" i="24"/>
  <c r="AE3184" i="24"/>
  <c r="AE3185" i="24"/>
  <c r="AF3186" i="24"/>
  <c r="AF3184" i="24"/>
  <c r="AF3185" i="24"/>
  <c r="AG3186" i="24"/>
  <c r="AG3185" i="24"/>
  <c r="AG3184" i="24"/>
  <c r="AH3186" i="24"/>
  <c r="AH3184" i="24"/>
  <c r="AH3185" i="24"/>
  <c r="AI3184" i="24"/>
  <c r="AI3186" i="24"/>
  <c r="AI3185" i="24"/>
  <c r="AJ3185" i="24"/>
  <c r="AJ3186" i="24"/>
  <c r="AJ3184" i="24"/>
  <c r="AK3184" i="24"/>
  <c r="AK3185" i="24"/>
  <c r="AK3186" i="24"/>
  <c r="AL3184" i="24"/>
  <c r="AL3185" i="24"/>
  <c r="AL3186" i="24"/>
  <c r="AM3184" i="24"/>
  <c r="AM3186" i="24"/>
  <c r="AN3185" i="24"/>
  <c r="AM3185" i="24"/>
  <c r="AN3184" i="24"/>
  <c r="AN3186" i="24"/>
  <c r="AO3185" i="24"/>
  <c r="AO3186" i="24"/>
  <c r="AO3184" i="24"/>
  <c r="AP3185" i="24"/>
  <c r="AP3184" i="24"/>
  <c r="AQ3185" i="24"/>
  <c r="AP3186" i="24"/>
  <c r="AQ3184" i="24"/>
  <c r="AR3185" i="24"/>
  <c r="AQ3186" i="24"/>
  <c r="AR3184" i="24"/>
  <c r="AR3186" i="24"/>
  <c r="AS3185" i="24"/>
  <c r="AS3184" i="24"/>
  <c r="AS3186" i="24"/>
  <c r="AT3185" i="24"/>
  <c r="AT3186" i="24"/>
  <c r="AT3184" i="24"/>
  <c r="AU3185" i="24"/>
  <c r="AV3185" i="24"/>
  <c r="AU3186" i="24"/>
  <c r="AU3184" i="24"/>
  <c r="AV3184" i="24"/>
  <c r="AW3185" i="24"/>
  <c r="AV3186" i="24"/>
  <c r="AW3186" i="24"/>
  <c r="AW3184" i="24"/>
  <c r="AX3185" i="24"/>
  <c r="AY3185" i="24"/>
  <c r="AX3186" i="24"/>
  <c r="AX3184" i="24"/>
  <c r="AY3184" i="24"/>
  <c r="AY3186" i="24"/>
  <c r="AZ3185" i="24"/>
  <c r="AZ3186" i="24"/>
  <c r="BA3185" i="24"/>
  <c r="AZ3184" i="24"/>
  <c r="BA3186" i="24"/>
  <c r="BB3185" i="24"/>
  <c r="BA3184" i="24"/>
  <c r="BB3186" i="24"/>
  <c r="BB3184" i="24"/>
  <c r="BC3185" i="24"/>
  <c r="O1106" i="24"/>
  <c r="O1104" i="24"/>
  <c r="O1105" i="24"/>
  <c r="P1105" i="24"/>
  <c r="P1104" i="24"/>
  <c r="P1106" i="24"/>
  <c r="Q1106" i="24"/>
  <c r="Q1104" i="24"/>
  <c r="Q1105" i="24"/>
  <c r="R1106" i="24"/>
  <c r="R1104" i="24"/>
  <c r="R1105" i="24"/>
  <c r="S1104" i="24"/>
  <c r="S1105" i="24"/>
  <c r="S1106" i="24"/>
  <c r="T1105" i="24"/>
  <c r="T1104" i="24"/>
  <c r="T1106" i="24"/>
  <c r="U1104" i="24"/>
  <c r="U1105" i="24"/>
  <c r="U1106" i="24"/>
  <c r="V1104" i="24"/>
  <c r="V1105" i="24"/>
  <c r="V1106" i="24"/>
  <c r="W1104" i="24"/>
  <c r="W1105" i="24"/>
  <c r="W1106" i="24"/>
  <c r="X1106" i="24"/>
  <c r="X1104" i="24"/>
  <c r="X1105" i="24"/>
  <c r="Y1106" i="24"/>
  <c r="Y1104" i="24"/>
  <c r="Y1105" i="24"/>
  <c r="Z1104" i="24"/>
  <c r="Z1105" i="24"/>
  <c r="Z1106" i="24"/>
  <c r="AA1105" i="24"/>
  <c r="AB1105" i="24"/>
  <c r="AA1106" i="24"/>
  <c r="AA1104" i="24"/>
  <c r="AB1104" i="24"/>
  <c r="AB1106" i="24"/>
  <c r="AC1106" i="24"/>
  <c r="AC1104" i="24"/>
  <c r="AC1105" i="24"/>
  <c r="AD1106" i="24"/>
  <c r="AD1104" i="24"/>
  <c r="AD1105" i="24"/>
  <c r="AE1104" i="24"/>
  <c r="AE1106" i="24"/>
  <c r="AE1105" i="24"/>
  <c r="AF1104" i="24"/>
  <c r="AF1105" i="24"/>
  <c r="AF1106" i="24"/>
  <c r="AG1104" i="24"/>
  <c r="AG1105" i="24"/>
  <c r="AG1106" i="24"/>
  <c r="AH1106" i="24"/>
  <c r="AH1104" i="24"/>
  <c r="AH1105" i="24"/>
  <c r="AI1106" i="24"/>
  <c r="AI1104" i="24"/>
  <c r="AI1105" i="24"/>
  <c r="AJ1104" i="24"/>
  <c r="AJ1105" i="24"/>
  <c r="AJ1106" i="24"/>
  <c r="AK1106" i="24"/>
  <c r="AK1104" i="24"/>
  <c r="AK1105" i="24"/>
  <c r="AL1106" i="24"/>
  <c r="AL1104" i="24"/>
  <c r="AL1105" i="24"/>
  <c r="AM1106" i="24"/>
  <c r="AM1104" i="24"/>
  <c r="AM1105" i="24"/>
  <c r="AN1104" i="24"/>
  <c r="AN1106" i="24"/>
  <c r="AN1105" i="24"/>
  <c r="AO1106" i="24"/>
  <c r="AO1104" i="24"/>
  <c r="AO1105" i="24"/>
  <c r="AP1104" i="24"/>
  <c r="AP1105" i="24"/>
  <c r="AP1106" i="24"/>
  <c r="AQ1104" i="24"/>
  <c r="AQ1105" i="24"/>
  <c r="AQ1106" i="24"/>
  <c r="AR1105" i="24"/>
  <c r="AR1104" i="24"/>
  <c r="AR1106" i="24"/>
  <c r="AS1104" i="24"/>
  <c r="AS1105" i="24"/>
  <c r="AS1106" i="24"/>
  <c r="AU1105" i="24"/>
  <c r="AT1104" i="24"/>
  <c r="AT1105" i="24"/>
  <c r="AT1106" i="24"/>
  <c r="AU1104" i="24"/>
  <c r="AV1105" i="24"/>
  <c r="AU1106" i="24"/>
  <c r="AV1104" i="24"/>
  <c r="AV1106" i="24"/>
  <c r="AW1105" i="24"/>
  <c r="AW1106" i="24"/>
  <c r="AW1104" i="24"/>
  <c r="AX1105" i="24"/>
  <c r="AY1105" i="24"/>
  <c r="AX1104" i="24"/>
  <c r="AX1106" i="24"/>
  <c r="AY1104" i="24"/>
  <c r="AY1106" i="24"/>
  <c r="AZ1105" i="24"/>
  <c r="AZ1104" i="24"/>
  <c r="BA1105" i="24"/>
  <c r="AZ1106" i="24"/>
  <c r="BA1106" i="24"/>
  <c r="BB1105" i="24"/>
  <c r="BA1104" i="24"/>
  <c r="BB1104" i="24"/>
  <c r="BB1106" i="24"/>
  <c r="BC1105" i="24"/>
  <c r="O3810" i="24"/>
  <c r="O3808" i="24"/>
  <c r="O3809" i="24"/>
  <c r="Q3809" i="24"/>
  <c r="P3808" i="24"/>
  <c r="P3810" i="24"/>
  <c r="P3809" i="24"/>
  <c r="Q3808" i="24"/>
  <c r="Q3810" i="24"/>
  <c r="R3810" i="24"/>
  <c r="R3808" i="24"/>
  <c r="R3809" i="24"/>
  <c r="S3809" i="24"/>
  <c r="S3808" i="24"/>
  <c r="S3810" i="24"/>
  <c r="T3810" i="24"/>
  <c r="T3808" i="24"/>
  <c r="T3809" i="24"/>
  <c r="U3809" i="24"/>
  <c r="U3808" i="24"/>
  <c r="U3810" i="24"/>
  <c r="V3810" i="24"/>
  <c r="V3808" i="24"/>
  <c r="V3809" i="24"/>
  <c r="W3809" i="24"/>
  <c r="W3810" i="24"/>
  <c r="W3808" i="24"/>
  <c r="X3810" i="24"/>
  <c r="X3808" i="24"/>
  <c r="X3809" i="24"/>
  <c r="Y3810" i="24"/>
  <c r="Y3808" i="24"/>
  <c r="Y3809" i="24"/>
  <c r="Z3810" i="24"/>
  <c r="Z3808" i="24"/>
  <c r="Z3809" i="24"/>
  <c r="AA3808" i="24"/>
  <c r="AA3809" i="24"/>
  <c r="AA3810" i="24"/>
  <c r="AB3808" i="24"/>
  <c r="AB3810" i="24"/>
  <c r="AB3809" i="24"/>
  <c r="AC3810" i="24"/>
  <c r="AC3808" i="24"/>
  <c r="AC3809" i="24"/>
  <c r="AD3808" i="24"/>
  <c r="AD3810" i="24"/>
  <c r="AD3809" i="24"/>
  <c r="AE3810" i="24"/>
  <c r="AE3808" i="24"/>
  <c r="AE3809" i="24"/>
  <c r="AF3810" i="24"/>
  <c r="AF3808" i="24"/>
  <c r="AF3809" i="24"/>
  <c r="AG3808" i="24"/>
  <c r="AG3809" i="24"/>
  <c r="AG3810" i="24"/>
  <c r="AH3809" i="24"/>
  <c r="AI3809" i="24"/>
  <c r="AH3810" i="24"/>
  <c r="AH3808" i="24"/>
  <c r="AI3810" i="24"/>
  <c r="AJ3809" i="24"/>
  <c r="AI3808" i="24"/>
  <c r="AJ3810" i="24"/>
  <c r="AJ3808" i="24"/>
  <c r="AK3809" i="24"/>
  <c r="AK3808" i="24"/>
  <c r="AL3809" i="24"/>
  <c r="AK3810" i="24"/>
  <c r="AL3810" i="24"/>
  <c r="AL3808" i="24"/>
  <c r="AM3809" i="24"/>
  <c r="AM3808" i="24"/>
  <c r="AM3810" i="24"/>
  <c r="AN3809" i="24"/>
  <c r="AN3808" i="24"/>
  <c r="AN3810" i="24"/>
  <c r="AO3809" i="24"/>
  <c r="AP3809" i="24"/>
  <c r="AO3808" i="24"/>
  <c r="AO3810" i="24"/>
  <c r="AP3808" i="24"/>
  <c r="AP3810" i="24"/>
  <c r="AQ3809" i="24"/>
  <c r="AQ3810" i="24"/>
  <c r="AR3809" i="24"/>
  <c r="AQ3808" i="24"/>
  <c r="AS3809" i="24"/>
  <c r="AR3810" i="24"/>
  <c r="AR3808" i="24"/>
  <c r="AS3808" i="24"/>
  <c r="AS3810" i="24"/>
  <c r="AT3809" i="24"/>
  <c r="AT3810" i="24"/>
  <c r="AT3808" i="24"/>
  <c r="AU3809" i="24"/>
  <c r="AU3808" i="24"/>
  <c r="AU3810" i="24"/>
  <c r="AV3809" i="24"/>
  <c r="AV3808" i="24"/>
  <c r="AV3810" i="24"/>
  <c r="AW3809" i="24"/>
  <c r="AW3810" i="24"/>
  <c r="AW3808" i="24"/>
  <c r="AX3809" i="24"/>
  <c r="AY3809" i="24"/>
  <c r="AX3810" i="24"/>
  <c r="AX3808" i="24"/>
  <c r="AY3808" i="24"/>
  <c r="AZ3809" i="24"/>
  <c r="AY3810" i="24"/>
  <c r="AZ3810" i="24"/>
  <c r="BA3809" i="24"/>
  <c r="AZ3808" i="24"/>
  <c r="BA3810" i="24"/>
  <c r="BB3809" i="24"/>
  <c r="BA3808" i="24"/>
  <c r="BB3808" i="24"/>
  <c r="BC3809" i="24"/>
  <c r="BB3810" i="24"/>
  <c r="O1756" i="24"/>
  <c r="O1754" i="24"/>
  <c r="O1755" i="24"/>
  <c r="P1756" i="24"/>
  <c r="P1755" i="24"/>
  <c r="P1754" i="24"/>
  <c r="Q1755" i="24"/>
  <c r="Q1754" i="24"/>
  <c r="Q1756" i="24"/>
  <c r="R1754" i="24"/>
  <c r="R1755" i="24"/>
  <c r="R1756" i="24"/>
  <c r="S1754" i="24"/>
  <c r="S1755" i="24"/>
  <c r="S1756" i="24"/>
  <c r="T1754" i="24"/>
  <c r="T1755" i="24"/>
  <c r="T1756" i="24"/>
  <c r="U1754" i="24"/>
  <c r="U1756" i="24"/>
  <c r="U1755" i="24"/>
  <c r="V1754" i="24"/>
  <c r="V1755" i="24"/>
  <c r="V1756" i="24"/>
  <c r="W1756" i="24"/>
  <c r="W1754" i="24"/>
  <c r="W1755" i="24"/>
  <c r="X1755" i="24"/>
  <c r="X1756" i="24"/>
  <c r="X1754" i="24"/>
  <c r="Y1756" i="24"/>
  <c r="Y1754" i="24"/>
  <c r="Y1755" i="24"/>
  <c r="Z1755" i="24"/>
  <c r="Z1754" i="24"/>
  <c r="Z1756" i="24"/>
  <c r="AA1754" i="24"/>
  <c r="AA1755" i="24"/>
  <c r="AA1756" i="24"/>
  <c r="AB1754" i="24"/>
  <c r="AB1756" i="24"/>
  <c r="AB1755" i="24"/>
  <c r="AC1756" i="24"/>
  <c r="AC1754" i="24"/>
  <c r="AC1755" i="24"/>
  <c r="AD1754" i="24"/>
  <c r="AD1755" i="24"/>
  <c r="AD1756" i="24"/>
  <c r="AE1756" i="24"/>
  <c r="AE1754" i="24"/>
  <c r="AE1755" i="24"/>
  <c r="AF1756" i="24"/>
  <c r="AF1754" i="24"/>
  <c r="AF1755" i="24"/>
  <c r="AG1756" i="24"/>
  <c r="AG1754" i="24"/>
  <c r="AG1755" i="24"/>
  <c r="AH1756" i="24"/>
  <c r="AH1754" i="24"/>
  <c r="AH1755" i="24"/>
  <c r="AI1756" i="24"/>
  <c r="AI1755" i="24"/>
  <c r="AI1754" i="24"/>
  <c r="AJ1755" i="24"/>
  <c r="AJ1756" i="24"/>
  <c r="AK1755" i="24"/>
  <c r="AJ1754" i="24"/>
  <c r="AK1756" i="24"/>
  <c r="AK1754" i="24"/>
  <c r="AL1755" i="24"/>
  <c r="AM1755" i="24"/>
  <c r="AL1754" i="24"/>
  <c r="AL1756" i="24"/>
  <c r="AM1754" i="24"/>
  <c r="AM1756" i="24"/>
  <c r="AN1755" i="24"/>
  <c r="AO1755" i="24"/>
  <c r="AN1754" i="24"/>
  <c r="AN1756" i="24"/>
  <c r="AO1756" i="24"/>
  <c r="AP1755" i="24"/>
  <c r="AO1754" i="24"/>
  <c r="AP1756" i="24"/>
  <c r="AP1754" i="24"/>
  <c r="AQ1755" i="24"/>
  <c r="AQ1754" i="24"/>
  <c r="AR1755" i="24"/>
  <c r="AQ1756" i="24"/>
  <c r="AS1755" i="24"/>
  <c r="AR1754" i="24"/>
  <c r="AR1756" i="24"/>
  <c r="AT1755" i="24"/>
  <c r="AS1754" i="24"/>
  <c r="AS1756" i="24"/>
  <c r="AU1755" i="24"/>
  <c r="AT1754" i="24"/>
  <c r="AT1756" i="24"/>
  <c r="AU1756" i="24"/>
  <c r="AV1755" i="24"/>
  <c r="AU1754" i="24"/>
  <c r="AV1754" i="24"/>
  <c r="AV1756" i="24"/>
  <c r="AW1755" i="24"/>
  <c r="AW1754" i="24"/>
  <c r="AX1755" i="24"/>
  <c r="AW1756" i="24"/>
  <c r="AX1756" i="24"/>
  <c r="AY1755" i="24"/>
  <c r="AX1754" i="24"/>
  <c r="AZ1755" i="24"/>
  <c r="AY1754" i="24"/>
  <c r="AY1756" i="24"/>
  <c r="AZ1754" i="24"/>
  <c r="BA1755" i="24"/>
  <c r="AZ1756" i="24"/>
  <c r="BA1756" i="24"/>
  <c r="BB1755" i="24"/>
  <c r="BA1754" i="24"/>
  <c r="BB1754" i="24"/>
  <c r="BB1756" i="24"/>
  <c r="BC1755" i="24"/>
  <c r="BC1756" i="24"/>
  <c r="O2978" i="24"/>
  <c r="O2976" i="24"/>
  <c r="O2977" i="24"/>
  <c r="P2977" i="24"/>
  <c r="P2976" i="24"/>
  <c r="P2978" i="24"/>
  <c r="Q2978" i="24"/>
  <c r="Q2976" i="24"/>
  <c r="Q2977" i="24"/>
  <c r="R2978" i="24"/>
  <c r="R2976" i="24"/>
  <c r="R2977" i="24"/>
  <c r="S2977" i="24"/>
  <c r="S2978" i="24"/>
  <c r="S2976" i="24"/>
  <c r="T2978" i="24"/>
  <c r="T2976" i="24"/>
  <c r="T2977" i="24"/>
  <c r="U2976" i="24"/>
  <c r="U2977" i="24"/>
  <c r="U2978" i="24"/>
  <c r="V2976" i="24"/>
  <c r="V2977" i="24"/>
  <c r="V2978" i="24"/>
  <c r="W2978" i="24"/>
  <c r="W2976" i="24"/>
  <c r="W2977" i="24"/>
  <c r="X2978" i="24"/>
  <c r="X2976" i="24"/>
  <c r="X2977" i="24"/>
  <c r="Y2978" i="24"/>
  <c r="Y2976" i="24"/>
  <c r="Y2977" i="24"/>
  <c r="Z2976" i="24"/>
  <c r="Z2977" i="24"/>
  <c r="Z2978" i="24"/>
  <c r="AA2978" i="24"/>
  <c r="AA2976" i="24"/>
  <c r="AA2977" i="24"/>
  <c r="AB2976" i="24"/>
  <c r="AB2977" i="24"/>
  <c r="AB2978" i="24"/>
  <c r="AC2976" i="24"/>
  <c r="AC2977" i="24"/>
  <c r="AC2978" i="24"/>
  <c r="AD2978" i="24"/>
  <c r="AD2976" i="24"/>
  <c r="AD2977" i="24"/>
  <c r="AE2976" i="24"/>
  <c r="AE2977" i="24"/>
  <c r="AE2978" i="24"/>
  <c r="AF2976" i="24"/>
  <c r="AF2977" i="24"/>
  <c r="AF2978" i="24"/>
  <c r="AG2978" i="24"/>
  <c r="AG2976" i="24"/>
  <c r="AG2977" i="24"/>
  <c r="AH2978" i="24"/>
  <c r="AH2977" i="24"/>
  <c r="AH2976" i="24"/>
  <c r="AI2976" i="24"/>
  <c r="AI2977" i="24"/>
  <c r="AI2978" i="24"/>
  <c r="AJ2978" i="24"/>
  <c r="AJ2976" i="24"/>
  <c r="AJ2977" i="24"/>
  <c r="AK2978" i="24"/>
  <c r="AK2976" i="24"/>
  <c r="AK2977" i="24"/>
  <c r="AL2977" i="24"/>
  <c r="AL2978" i="24"/>
  <c r="AL2976" i="24"/>
  <c r="AM2977" i="24"/>
  <c r="AM2976" i="24"/>
  <c r="AM2978" i="24"/>
  <c r="AN2977" i="24"/>
  <c r="AN2976" i="24"/>
  <c r="AN2978" i="24"/>
  <c r="AO2977" i="24"/>
  <c r="AO2978" i="24"/>
  <c r="AO2976" i="24"/>
  <c r="AP2978" i="24"/>
  <c r="AP2976" i="24"/>
  <c r="AP2977" i="24"/>
  <c r="AQ2977" i="24"/>
  <c r="AQ2978" i="24"/>
  <c r="AQ2976" i="24"/>
  <c r="AR2976" i="24"/>
  <c r="AR2977" i="24"/>
  <c r="AR2978" i="24"/>
  <c r="AS2976" i="24"/>
  <c r="AS2977" i="24"/>
  <c r="AT2977" i="24"/>
  <c r="AS2978" i="24"/>
  <c r="AT2976" i="24"/>
  <c r="AT2978" i="24"/>
  <c r="AU2977" i="24"/>
  <c r="AU2978" i="24"/>
  <c r="AU2976" i="24"/>
  <c r="AV2977" i="24"/>
  <c r="AV2976" i="24"/>
  <c r="AW2977" i="24"/>
  <c r="AV2978" i="24"/>
  <c r="AW2976" i="24"/>
  <c r="AW2978" i="24"/>
  <c r="AX2977" i="24"/>
  <c r="AX2976" i="24"/>
  <c r="AX2978" i="24"/>
  <c r="AY2977" i="24"/>
  <c r="AY2976" i="24"/>
  <c r="AZ2977" i="24"/>
  <c r="AY2978" i="24"/>
  <c r="AZ2978" i="24"/>
  <c r="BA2977" i="24"/>
  <c r="AZ2976" i="24"/>
  <c r="BA2976" i="24"/>
  <c r="BB2977" i="24"/>
  <c r="BA2978" i="24"/>
  <c r="BC2977" i="24"/>
  <c r="BB2976" i="24"/>
  <c r="BB2978" i="24"/>
  <c r="O508" i="24"/>
  <c r="O506" i="24"/>
  <c r="O507" i="24"/>
  <c r="P506" i="24"/>
  <c r="P507" i="24"/>
  <c r="P508" i="24"/>
  <c r="Q507" i="24"/>
  <c r="Q506" i="24"/>
  <c r="Q508" i="24"/>
  <c r="R506" i="24"/>
  <c r="R508" i="24"/>
  <c r="R507" i="24"/>
  <c r="S506" i="24"/>
  <c r="S507" i="24"/>
  <c r="S508" i="24"/>
  <c r="T508" i="24"/>
  <c r="T506" i="24"/>
  <c r="T507" i="24"/>
  <c r="U506" i="24"/>
  <c r="U508" i="24"/>
  <c r="U507" i="24"/>
  <c r="V507" i="24"/>
  <c r="V508" i="24"/>
  <c r="V506" i="24"/>
  <c r="W506" i="24"/>
  <c r="W507" i="24"/>
  <c r="X507" i="24"/>
  <c r="W508" i="24"/>
  <c r="X506" i="24"/>
  <c r="X508" i="24"/>
  <c r="Y508" i="24"/>
  <c r="Y506" i="24"/>
  <c r="Z507" i="24"/>
  <c r="Y507" i="24"/>
  <c r="Z506" i="24"/>
  <c r="Z508" i="24"/>
  <c r="AA507" i="24"/>
  <c r="AA506" i="24"/>
  <c r="AA508" i="24"/>
  <c r="AB508" i="24"/>
  <c r="AB506" i="24"/>
  <c r="AB507" i="24"/>
  <c r="AC507" i="24"/>
  <c r="AC508" i="24"/>
  <c r="AC506" i="24"/>
  <c r="AD508" i="24"/>
  <c r="AD506" i="24"/>
  <c r="AD507" i="24"/>
  <c r="AE508" i="24"/>
  <c r="AE506" i="24"/>
  <c r="AE507" i="24"/>
  <c r="AF506" i="24"/>
  <c r="AF507" i="24"/>
  <c r="AF508" i="24"/>
  <c r="AG507" i="24"/>
  <c r="AG508" i="24"/>
  <c r="AG506" i="24"/>
  <c r="AH507" i="24"/>
  <c r="AI507" i="24"/>
  <c r="AH506" i="24"/>
  <c r="AH508" i="24"/>
  <c r="AI506" i="24"/>
  <c r="AI508" i="24"/>
  <c r="AJ507" i="24"/>
  <c r="AJ506" i="24"/>
  <c r="AJ508" i="24"/>
  <c r="AK507" i="24"/>
  <c r="AK506" i="24"/>
  <c r="AL507" i="24"/>
  <c r="AK508" i="24"/>
  <c r="AL506" i="24"/>
  <c r="AM507" i="24"/>
  <c r="AL508" i="24"/>
  <c r="AM506" i="24"/>
  <c r="AM508" i="24"/>
  <c r="AN507" i="24"/>
  <c r="AN506" i="24"/>
  <c r="AO507" i="24"/>
  <c r="AN508" i="24"/>
  <c r="AP507" i="24"/>
  <c r="AO508" i="24"/>
  <c r="AO506" i="24"/>
  <c r="AP508" i="24"/>
  <c r="AP506" i="24"/>
  <c r="AQ507" i="24"/>
  <c r="AQ506" i="24"/>
  <c r="AQ508" i="24"/>
  <c r="AR507" i="24"/>
  <c r="AR506" i="24"/>
  <c r="AR508" i="24"/>
  <c r="AS507" i="24"/>
  <c r="AS506" i="24"/>
  <c r="AT507" i="24"/>
  <c r="AS508" i="24"/>
  <c r="AT506" i="24"/>
  <c r="AU507" i="24"/>
  <c r="AT508" i="24"/>
  <c r="AU508" i="24"/>
  <c r="AV507" i="24"/>
  <c r="AU506" i="24"/>
  <c r="AV508" i="24"/>
  <c r="AV506" i="24"/>
  <c r="AW507" i="24"/>
  <c r="AW506" i="24"/>
  <c r="AX507" i="24"/>
  <c r="AW508" i="24"/>
  <c r="AX506" i="24"/>
  <c r="AY507" i="24"/>
  <c r="AX508" i="24"/>
  <c r="AY506" i="24"/>
  <c r="AY508" i="24"/>
  <c r="AZ507" i="24"/>
  <c r="AZ508" i="24"/>
  <c r="BA507" i="24"/>
  <c r="AZ506" i="24"/>
  <c r="BA508" i="24"/>
  <c r="BA506" i="24"/>
  <c r="BB507" i="24"/>
  <c r="BB506" i="24"/>
  <c r="BB508" i="24"/>
  <c r="BC507" i="24"/>
  <c r="BC506" i="24"/>
  <c r="O3550" i="24"/>
  <c r="O3548" i="24"/>
  <c r="O3549" i="24"/>
  <c r="P3548" i="24"/>
  <c r="P3549" i="24"/>
  <c r="P3550" i="24"/>
  <c r="Q3549" i="24"/>
  <c r="Q3548" i="24"/>
  <c r="Q3550" i="24"/>
  <c r="R3550" i="24"/>
  <c r="R3549" i="24"/>
  <c r="R3548" i="24"/>
  <c r="S3548" i="24"/>
  <c r="S3549" i="24"/>
  <c r="S3550" i="24"/>
  <c r="T3549" i="24"/>
  <c r="T3548" i="24"/>
  <c r="T3550" i="24"/>
  <c r="U3550" i="24"/>
  <c r="U3548" i="24"/>
  <c r="U3549" i="24"/>
  <c r="V3550" i="24"/>
  <c r="V3548" i="24"/>
  <c r="V3549" i="24"/>
  <c r="X3549" i="24"/>
  <c r="W3548" i="24"/>
  <c r="W3550" i="24"/>
  <c r="W3549" i="24"/>
  <c r="X3548" i="24"/>
  <c r="X3550" i="24"/>
  <c r="Y3550" i="24"/>
  <c r="Y3548" i="24"/>
  <c r="Y3549" i="24"/>
  <c r="Z3550" i="24"/>
  <c r="Z3549" i="24"/>
  <c r="Z3548" i="24"/>
  <c r="AA3549" i="24"/>
  <c r="AA3550" i="24"/>
  <c r="AA3548" i="24"/>
  <c r="AB3548" i="24"/>
  <c r="AB3550" i="24"/>
  <c r="AB3549" i="24"/>
  <c r="AC3550" i="24"/>
  <c r="AC3548" i="24"/>
  <c r="AC3549" i="24"/>
  <c r="AD3548" i="24"/>
  <c r="AD3549" i="24"/>
  <c r="AD3550" i="24"/>
  <c r="AE3550" i="24"/>
  <c r="AE3548" i="24"/>
  <c r="AE3549" i="24"/>
  <c r="AF3550" i="24"/>
  <c r="AF3548" i="24"/>
  <c r="AF3549" i="24"/>
  <c r="AG3550" i="24"/>
  <c r="AG3548" i="24"/>
  <c r="AG3549" i="24"/>
  <c r="AH3549" i="24"/>
  <c r="AH3548" i="24"/>
  <c r="AH3550" i="24"/>
  <c r="AI3549" i="24"/>
  <c r="AI3548" i="24"/>
  <c r="AI3550" i="24"/>
  <c r="AJ3550" i="24"/>
  <c r="AK3549" i="24"/>
  <c r="AJ3548" i="24"/>
  <c r="AJ3549" i="24"/>
  <c r="AK3548" i="24"/>
  <c r="AK3550" i="24"/>
  <c r="AL3549" i="24"/>
  <c r="AL3548" i="24"/>
  <c r="AM3549" i="24"/>
  <c r="AL3550" i="24"/>
  <c r="AM3548" i="24"/>
  <c r="AM3550" i="24"/>
  <c r="AN3549" i="24"/>
  <c r="AN3548" i="24"/>
  <c r="AN3550" i="24"/>
  <c r="AO3549" i="24"/>
  <c r="AO3550" i="24"/>
  <c r="AO3548" i="24"/>
  <c r="AP3549" i="24"/>
  <c r="AP3548" i="24"/>
  <c r="AP3550" i="24"/>
  <c r="AQ3549" i="24"/>
  <c r="AQ3548" i="24"/>
  <c r="AQ3550" i="24"/>
  <c r="AR3549" i="24"/>
  <c r="AS3549" i="24"/>
  <c r="AR3550" i="24"/>
  <c r="AR3548" i="24"/>
  <c r="AS3550" i="24"/>
  <c r="AS3548" i="24"/>
  <c r="AT3549" i="24"/>
  <c r="AT3548" i="24"/>
  <c r="AU3549" i="24"/>
  <c r="AT3550" i="24"/>
  <c r="AU3550" i="24"/>
  <c r="AV3549" i="24"/>
  <c r="AU3548" i="24"/>
  <c r="AV3548" i="24"/>
  <c r="AV3550" i="24"/>
  <c r="AW3549" i="24"/>
  <c r="AX3549" i="24"/>
  <c r="AW3550" i="24"/>
  <c r="AW3548" i="24"/>
  <c r="AX3548" i="24"/>
  <c r="AY3549" i="24"/>
  <c r="AX3550" i="24"/>
  <c r="AY3548" i="24"/>
  <c r="AY3550" i="24"/>
  <c r="AZ3549" i="24"/>
  <c r="BA3549" i="24"/>
  <c r="AZ3550" i="24"/>
  <c r="AZ3548" i="24"/>
  <c r="BA3550" i="24"/>
  <c r="BA3548" i="24"/>
  <c r="BB3549" i="24"/>
  <c r="BB3550" i="24"/>
  <c r="BB3548" i="24"/>
  <c r="BC3549" i="24"/>
  <c r="O2666" i="24"/>
  <c r="O2665" i="24"/>
  <c r="O2664" i="24"/>
  <c r="P2664" i="24"/>
  <c r="P2665" i="24"/>
  <c r="P2666" i="24"/>
  <c r="Q2666" i="24"/>
  <c r="Q2664" i="24"/>
  <c r="Q2665" i="24"/>
  <c r="R2666" i="24"/>
  <c r="R2664" i="24"/>
  <c r="R2665" i="24"/>
  <c r="S2664" i="24"/>
  <c r="S2665" i="24"/>
  <c r="S2666" i="24"/>
  <c r="T2666" i="24"/>
  <c r="T2664" i="24"/>
  <c r="T2665" i="24"/>
  <c r="U2666" i="24"/>
  <c r="U2664" i="24"/>
  <c r="U2665" i="24"/>
  <c r="V2666" i="24"/>
  <c r="V2664" i="24"/>
  <c r="V2665" i="24"/>
  <c r="W2666" i="24"/>
  <c r="W2664" i="24"/>
  <c r="W2665" i="24"/>
  <c r="X2665" i="24"/>
  <c r="X2664" i="24"/>
  <c r="X2666" i="24"/>
  <c r="Y2664" i="24"/>
  <c r="Y2665" i="24"/>
  <c r="Y2666" i="24"/>
  <c r="Z2666" i="24"/>
  <c r="Z2664" i="24"/>
  <c r="Z2665" i="24"/>
  <c r="AA2666" i="24"/>
  <c r="AA2665" i="24"/>
  <c r="AA2664" i="24"/>
  <c r="AB2665" i="24"/>
  <c r="AB2666" i="24"/>
  <c r="AB2664" i="24"/>
  <c r="AC2666" i="24"/>
  <c r="AC2664" i="24"/>
  <c r="AC2665" i="24"/>
  <c r="AD2666" i="24"/>
  <c r="AD2665" i="24"/>
  <c r="AD2664" i="24"/>
  <c r="AE2666" i="24"/>
  <c r="AE2664" i="24"/>
  <c r="AE2665" i="24"/>
  <c r="AF2666" i="24"/>
  <c r="AF2664" i="24"/>
  <c r="AF2665" i="24"/>
  <c r="AG2664" i="24"/>
  <c r="AG2666" i="24"/>
  <c r="AG2665" i="24"/>
  <c r="AH2664" i="24"/>
  <c r="AH2665" i="24"/>
  <c r="AH2666" i="24"/>
  <c r="AI2664" i="24"/>
  <c r="AI2665" i="24"/>
  <c r="AI2666" i="24"/>
  <c r="AJ2666" i="24"/>
  <c r="AJ2664" i="24"/>
  <c r="AJ2665" i="24"/>
  <c r="AK2665" i="24"/>
  <c r="AK2666" i="24"/>
  <c r="AK2664" i="24"/>
  <c r="AL2666" i="24"/>
  <c r="AL2664" i="24"/>
  <c r="AL2665" i="24"/>
  <c r="AM2664" i="24"/>
  <c r="AM2665" i="24"/>
  <c r="AM2666" i="24"/>
  <c r="AN2665" i="24"/>
  <c r="AN2664" i="24"/>
  <c r="AN2666" i="24"/>
  <c r="AO2664" i="24"/>
  <c r="AO2665" i="24"/>
  <c r="AO2666" i="24"/>
  <c r="AP2666" i="24"/>
  <c r="AP2664" i="24"/>
  <c r="AP2665" i="24"/>
  <c r="AQ2664" i="24"/>
  <c r="AQ2665" i="24"/>
  <c r="AQ2666" i="24"/>
  <c r="AR2666" i="24"/>
  <c r="AR2664" i="24"/>
  <c r="AR2665" i="24"/>
  <c r="AS2664" i="24"/>
  <c r="AS2665" i="24"/>
  <c r="AS2666" i="24"/>
  <c r="AT2666" i="24"/>
  <c r="AT2664" i="24"/>
  <c r="AT2665" i="24"/>
  <c r="AU2664" i="24"/>
  <c r="AU2665" i="24"/>
  <c r="AU2666" i="24"/>
  <c r="AV2665" i="24"/>
  <c r="AV2666" i="24"/>
  <c r="AV2664" i="24"/>
  <c r="AW2664" i="24"/>
  <c r="AW2665" i="24"/>
  <c r="AW2666" i="24"/>
  <c r="AX2666" i="24"/>
  <c r="AX2664" i="24"/>
  <c r="AX2665" i="24"/>
  <c r="AY2666" i="24"/>
  <c r="AY2665" i="24"/>
  <c r="AY2664" i="24"/>
  <c r="AZ2665" i="24"/>
  <c r="AZ2664" i="24"/>
  <c r="AZ2666" i="24"/>
  <c r="BA2666" i="24"/>
  <c r="BB2665" i="24"/>
  <c r="BA2665" i="24"/>
  <c r="BA2664" i="24"/>
  <c r="BB2666" i="24"/>
  <c r="BC2665" i="24"/>
  <c r="BB2664" i="24"/>
  <c r="O455" i="24"/>
  <c r="P455" i="24"/>
  <c r="Q455" i="24"/>
  <c r="R455" i="24"/>
  <c r="S455" i="24"/>
  <c r="T455" i="24"/>
  <c r="U455" i="24"/>
  <c r="V455" i="24"/>
  <c r="W455" i="24"/>
  <c r="X455" i="24"/>
  <c r="Y455" i="24"/>
  <c r="Z455" i="24"/>
  <c r="AA455" i="24"/>
  <c r="AB455" i="24"/>
  <c r="AC455" i="24"/>
  <c r="AD455" i="24"/>
  <c r="AE455" i="24"/>
  <c r="AF455" i="24"/>
  <c r="AG455" i="24"/>
  <c r="AH455" i="24"/>
  <c r="AJ455" i="24"/>
  <c r="AI455" i="24"/>
  <c r="AK455" i="24"/>
  <c r="AL455" i="24"/>
  <c r="AM455" i="24"/>
  <c r="AN455" i="24"/>
  <c r="AO455" i="24"/>
  <c r="AP455" i="24"/>
  <c r="AQ455" i="24"/>
  <c r="AR455" i="24"/>
  <c r="AS455" i="24"/>
  <c r="AT455" i="24"/>
  <c r="AU455" i="24"/>
  <c r="AV455" i="24"/>
  <c r="AW455" i="24"/>
  <c r="AX455" i="24"/>
  <c r="AY455" i="24"/>
  <c r="AZ455" i="24"/>
  <c r="BA455" i="24"/>
  <c r="BB455" i="24"/>
  <c r="O2872" i="24"/>
  <c r="O2873" i="24"/>
  <c r="O2874" i="24"/>
  <c r="P2873" i="24"/>
  <c r="P2872" i="24"/>
  <c r="P2874" i="24"/>
  <c r="Q2873" i="24"/>
  <c r="Q2872" i="24"/>
  <c r="Q2874" i="24"/>
  <c r="R2872" i="24"/>
  <c r="R2874" i="24"/>
  <c r="R2873" i="24"/>
  <c r="S2872" i="24"/>
  <c r="S2873" i="24"/>
  <c r="S2874" i="24"/>
  <c r="T2872" i="24"/>
  <c r="T2873" i="24"/>
  <c r="T2874" i="24"/>
  <c r="U2872" i="24"/>
  <c r="U2873" i="24"/>
  <c r="U2874" i="24"/>
  <c r="V2872" i="24"/>
  <c r="V2873" i="24"/>
  <c r="V2874" i="24"/>
  <c r="W2872" i="24"/>
  <c r="W2873" i="24"/>
  <c r="W2874" i="24"/>
  <c r="X2873" i="24"/>
  <c r="X2874" i="24"/>
  <c r="X2872" i="24"/>
  <c r="Y2873" i="24"/>
  <c r="Y2874" i="24"/>
  <c r="Y2872" i="24"/>
  <c r="Z2873" i="24"/>
  <c r="Z2872" i="24"/>
  <c r="Z2874" i="24"/>
  <c r="AA2873" i="24"/>
  <c r="AA2872" i="24"/>
  <c r="AA2874" i="24"/>
  <c r="AB2872" i="24"/>
  <c r="AB2874" i="24"/>
  <c r="AB2873" i="24"/>
  <c r="AC2872" i="24"/>
  <c r="AC2873" i="24"/>
  <c r="AC2874" i="24"/>
  <c r="AD2873" i="24"/>
  <c r="AD2872" i="24"/>
  <c r="AD2874" i="24"/>
  <c r="AE2874" i="24"/>
  <c r="AE2873" i="24"/>
  <c r="AE2872" i="24"/>
  <c r="AF2874" i="24"/>
  <c r="AF2873" i="24"/>
  <c r="AG2873" i="24"/>
  <c r="AF2872" i="24"/>
  <c r="AH2873" i="24"/>
  <c r="AG2874" i="24"/>
  <c r="AG2872" i="24"/>
  <c r="AH2874" i="24"/>
  <c r="AH2872" i="24"/>
  <c r="AI2873" i="24"/>
  <c r="AJ2873" i="24"/>
  <c r="AI2872" i="24"/>
  <c r="AI2874" i="24"/>
  <c r="AJ2874" i="24"/>
  <c r="AJ2872" i="24"/>
  <c r="AK2873" i="24"/>
  <c r="AL2873" i="24"/>
  <c r="AK2872" i="24"/>
  <c r="AK2874" i="24"/>
  <c r="AL2872" i="24"/>
  <c r="AL2874" i="24"/>
  <c r="AM2873" i="24"/>
  <c r="AM2872" i="24"/>
  <c r="AN2873" i="24"/>
  <c r="AM2874" i="24"/>
  <c r="AN2872" i="24"/>
  <c r="AN2874" i="24"/>
  <c r="AO2873" i="24"/>
  <c r="AO2872" i="24"/>
  <c r="AP2873" i="24"/>
  <c r="AO2874" i="24"/>
  <c r="AQ2873" i="24"/>
  <c r="AP2874" i="24"/>
  <c r="AP2872" i="24"/>
  <c r="AQ2872" i="24"/>
  <c r="AR2873" i="24"/>
  <c r="AQ2874" i="24"/>
  <c r="AR2872" i="24"/>
  <c r="AS2873" i="24"/>
  <c r="AR2874" i="24"/>
  <c r="AS2874" i="24"/>
  <c r="AS2872" i="24"/>
  <c r="AT2873" i="24"/>
  <c r="AT2872" i="24"/>
  <c r="AU2873" i="24"/>
  <c r="AT2874" i="24"/>
  <c r="AU2872" i="24"/>
  <c r="AU2874" i="24"/>
  <c r="AV2873" i="24"/>
  <c r="AV2872" i="24"/>
  <c r="AW2873" i="24"/>
  <c r="AV2874" i="24"/>
  <c r="AW2872" i="24"/>
  <c r="AW2874" i="24"/>
  <c r="AX2873" i="24"/>
  <c r="AX2872" i="24"/>
  <c r="AX2874" i="24"/>
  <c r="AY2873" i="24"/>
  <c r="AY2874" i="24"/>
  <c r="AY2872" i="24"/>
  <c r="AZ2873" i="24"/>
  <c r="BA2873" i="24"/>
  <c r="AZ2874" i="24"/>
  <c r="AZ2872" i="24"/>
  <c r="BA2872" i="24"/>
  <c r="BB2873" i="24"/>
  <c r="BA2874" i="24"/>
  <c r="BB2874" i="24"/>
  <c r="BB2872" i="24"/>
  <c r="BC2873" i="24"/>
  <c r="O2170" i="24"/>
  <c r="O2171" i="24"/>
  <c r="O2172" i="24"/>
  <c r="P2172" i="24"/>
  <c r="P2170" i="24"/>
  <c r="P2171" i="24"/>
  <c r="Q2171" i="24"/>
  <c r="Q2170" i="24"/>
  <c r="Q2172" i="24"/>
  <c r="R2172" i="24"/>
  <c r="R2170" i="24"/>
  <c r="R2171" i="24"/>
  <c r="S2172" i="24"/>
  <c r="S2170" i="24"/>
  <c r="S2171" i="24"/>
  <c r="T2172" i="24"/>
  <c r="T2170" i="24"/>
  <c r="T2171" i="24"/>
  <c r="U2170" i="24"/>
  <c r="U2171" i="24"/>
  <c r="U2172" i="24"/>
  <c r="V2172" i="24"/>
  <c r="V2170" i="24"/>
  <c r="V2171" i="24"/>
  <c r="W2172" i="24"/>
  <c r="W2171" i="24"/>
  <c r="X2171" i="24"/>
  <c r="W2170" i="24"/>
  <c r="X2170" i="24"/>
  <c r="X2172" i="24"/>
  <c r="Y2170" i="24"/>
  <c r="Y2171" i="24"/>
  <c r="Z2171" i="24"/>
  <c r="Y2172" i="24"/>
  <c r="Z2170" i="24"/>
  <c r="Z2172" i="24"/>
  <c r="AA2170" i="24"/>
  <c r="AA2171" i="24"/>
  <c r="AA2172" i="24"/>
  <c r="AB2172" i="24"/>
  <c r="AB2170" i="24"/>
  <c r="AB2171" i="24"/>
  <c r="AC2170" i="24"/>
  <c r="AC2171" i="24"/>
  <c r="AC2172" i="24"/>
  <c r="AD2172" i="24"/>
  <c r="AD2170" i="24"/>
  <c r="AD2171" i="24"/>
  <c r="AE2172" i="24"/>
  <c r="AE2170" i="24"/>
  <c r="AE2171" i="24"/>
  <c r="AF2170" i="24"/>
  <c r="AF2172" i="24"/>
  <c r="AF2171" i="24"/>
  <c r="AG2171" i="24"/>
  <c r="AG2172" i="24"/>
  <c r="AG2170" i="24"/>
  <c r="AH2172" i="24"/>
  <c r="AH2170" i="24"/>
  <c r="AH2171" i="24"/>
  <c r="AI2170" i="24"/>
  <c r="AI2172" i="24"/>
  <c r="AI2171" i="24"/>
  <c r="AJ2171" i="24"/>
  <c r="AJ2170" i="24"/>
  <c r="AJ2172" i="24"/>
  <c r="AK2171" i="24"/>
  <c r="AK2172" i="24"/>
  <c r="AK2170" i="24"/>
  <c r="AL2172" i="24"/>
  <c r="AL2170" i="24"/>
  <c r="AL2171" i="24"/>
  <c r="AM2171" i="24"/>
  <c r="AM2170" i="24"/>
  <c r="AM2172" i="24"/>
  <c r="AN2171" i="24"/>
  <c r="AN2170" i="24"/>
  <c r="AN2172" i="24"/>
  <c r="AO2171" i="24"/>
  <c r="AO2172" i="24"/>
  <c r="AO2170" i="24"/>
  <c r="AP2171" i="24"/>
  <c r="AQ2171" i="24"/>
  <c r="AP2170" i="24"/>
  <c r="AP2172" i="24"/>
  <c r="AQ2170" i="24"/>
  <c r="AQ2172" i="24"/>
  <c r="AR2171" i="24"/>
  <c r="AR2170" i="24"/>
  <c r="AS2171" i="24"/>
  <c r="AR2172" i="24"/>
  <c r="AS2172" i="24"/>
  <c r="AT2171" i="24"/>
  <c r="AS2170" i="24"/>
  <c r="AT2170" i="24"/>
  <c r="AT2172" i="24"/>
  <c r="AU2171" i="24"/>
  <c r="AU2172" i="24"/>
  <c r="AU2170" i="24"/>
  <c r="AV2171" i="24"/>
  <c r="AV2170" i="24"/>
  <c r="AW2171" i="24"/>
  <c r="AV2172" i="24"/>
  <c r="AW2170" i="24"/>
  <c r="AW2172" i="24"/>
  <c r="AX2171" i="24"/>
  <c r="AX2170" i="24"/>
  <c r="AY2171" i="24"/>
  <c r="AX2172" i="24"/>
  <c r="AY2170" i="24"/>
  <c r="AZ2171" i="24"/>
  <c r="AY2172" i="24"/>
  <c r="BA2171" i="24"/>
  <c r="AZ2172" i="24"/>
  <c r="AZ2170" i="24"/>
  <c r="BB2171" i="24"/>
  <c r="BA2170" i="24"/>
  <c r="BA2172" i="24"/>
  <c r="BB2170" i="24"/>
  <c r="BB2172" i="24"/>
  <c r="BC2171" i="24"/>
  <c r="O3990" i="24"/>
  <c r="O3991" i="24"/>
  <c r="O3992" i="24"/>
  <c r="P3992" i="24"/>
  <c r="P3990" i="24"/>
  <c r="P3991" i="24"/>
  <c r="Q3991" i="24"/>
  <c r="Q3992" i="24"/>
  <c r="Q3990" i="24"/>
  <c r="R3991" i="24"/>
  <c r="R3990" i="24"/>
  <c r="R3992" i="24"/>
  <c r="S3990" i="24"/>
  <c r="S3991" i="24"/>
  <c r="S3992" i="24"/>
  <c r="T3990" i="24"/>
  <c r="T3991" i="24"/>
  <c r="T3992" i="24"/>
  <c r="U3991" i="24"/>
  <c r="U3990" i="24"/>
  <c r="U3992" i="24"/>
  <c r="V3992" i="24"/>
  <c r="V3990" i="24"/>
  <c r="V3991" i="24"/>
  <c r="W3990" i="24"/>
  <c r="W3991" i="24"/>
  <c r="W3992" i="24"/>
  <c r="X3990" i="24"/>
  <c r="X3991" i="24"/>
  <c r="X3992" i="24"/>
  <c r="Y3991" i="24"/>
  <c r="Y3992" i="24"/>
  <c r="Y3990" i="24"/>
  <c r="Z3991" i="24"/>
  <c r="Z3990" i="24"/>
  <c r="Z3992" i="24"/>
  <c r="AA3991" i="24"/>
  <c r="AA3990" i="24"/>
  <c r="AA3992" i="24"/>
  <c r="AB3991" i="24"/>
  <c r="AB3992" i="24"/>
  <c r="AB3990" i="24"/>
  <c r="AC3991" i="24"/>
  <c r="AC3990" i="24"/>
  <c r="AC3992" i="24"/>
  <c r="AD3991" i="24"/>
  <c r="AD3990" i="24"/>
  <c r="AD3992" i="24"/>
  <c r="AE3990" i="24"/>
  <c r="AE3991" i="24"/>
  <c r="AE3992" i="24"/>
  <c r="AF3992" i="24"/>
  <c r="AF3991" i="24"/>
  <c r="AF3990" i="24"/>
  <c r="AG3992" i="24"/>
  <c r="AG3991" i="24"/>
  <c r="AG3990" i="24"/>
  <c r="AH3991" i="24"/>
  <c r="AH3992" i="24"/>
  <c r="AH3990" i="24"/>
  <c r="AI3992" i="24"/>
  <c r="AI3990" i="24"/>
  <c r="AI3991" i="24"/>
  <c r="AJ3991" i="24"/>
  <c r="AJ3990" i="24"/>
  <c r="AJ3992" i="24"/>
  <c r="AK3991" i="24"/>
  <c r="AK3990" i="24"/>
  <c r="AK3992" i="24"/>
  <c r="AL3990" i="24"/>
  <c r="AL3991" i="24"/>
  <c r="AL3992" i="24"/>
  <c r="AM3990" i="24"/>
  <c r="AM3992" i="24"/>
  <c r="AM3991" i="24"/>
  <c r="AN3990" i="24"/>
  <c r="AN3991" i="24"/>
  <c r="AN3992" i="24"/>
  <c r="AO3991" i="24"/>
  <c r="AO3990" i="24"/>
  <c r="AO3992" i="24"/>
  <c r="AP3992" i="24"/>
  <c r="AP3990" i="24"/>
  <c r="AP3991" i="24"/>
  <c r="AQ3991" i="24"/>
  <c r="AQ3992" i="24"/>
  <c r="AQ3990" i="24"/>
  <c r="AR3991" i="24"/>
  <c r="AR3990" i="24"/>
  <c r="AS3991" i="24"/>
  <c r="AR3992" i="24"/>
  <c r="AS3992" i="24"/>
  <c r="AT3991" i="24"/>
  <c r="AS3990" i="24"/>
  <c r="AT3990" i="24"/>
  <c r="AU3991" i="24"/>
  <c r="AT3992" i="24"/>
  <c r="AV3991" i="24"/>
  <c r="AU3990" i="24"/>
  <c r="AU3992" i="24"/>
  <c r="AV3990" i="24"/>
  <c r="AV3992" i="24"/>
  <c r="AW3991" i="24"/>
  <c r="AW3990" i="24"/>
  <c r="AX3991" i="24"/>
  <c r="AW3992" i="24"/>
  <c r="AX3990" i="24"/>
  <c r="AX3992" i="24"/>
  <c r="AY3991" i="24"/>
  <c r="AY3990" i="24"/>
  <c r="AY3992" i="24"/>
  <c r="AZ3991" i="24"/>
  <c r="AZ3990" i="24"/>
  <c r="BA3991" i="24"/>
  <c r="AZ3992" i="24"/>
  <c r="BA3992" i="24"/>
  <c r="BA3990" i="24"/>
  <c r="BB3991" i="24"/>
  <c r="BB3992" i="24"/>
  <c r="BB3990" i="24"/>
  <c r="BC3991" i="24"/>
  <c r="BC3992" i="24"/>
  <c r="O3938" i="24"/>
  <c r="O3939" i="24"/>
  <c r="O3940" i="24"/>
  <c r="P3938" i="24"/>
  <c r="P3939" i="24"/>
  <c r="P3940" i="24"/>
  <c r="Q3939" i="24"/>
  <c r="Q3940" i="24"/>
  <c r="Q3938" i="24"/>
  <c r="R3938" i="24"/>
  <c r="R3939" i="24"/>
  <c r="R3940" i="24"/>
  <c r="S3938" i="24"/>
  <c r="S3939" i="24"/>
  <c r="S3940" i="24"/>
  <c r="T3938" i="24"/>
  <c r="T3939" i="24"/>
  <c r="T3940" i="24"/>
  <c r="U3938" i="24"/>
  <c r="U3940" i="24"/>
  <c r="U3939" i="24"/>
  <c r="V3939" i="24"/>
  <c r="V3940" i="24"/>
  <c r="V3938" i="24"/>
  <c r="W3940" i="24"/>
  <c r="W3938" i="24"/>
  <c r="W3939" i="24"/>
  <c r="X3940" i="24"/>
  <c r="X3938" i="24"/>
  <c r="X3939" i="24"/>
  <c r="Y3939" i="24"/>
  <c r="Y3940" i="24"/>
  <c r="Y3938" i="24"/>
  <c r="Z3939" i="24"/>
  <c r="Z3938" i="24"/>
  <c r="Z3940" i="24"/>
  <c r="AA3940" i="24"/>
  <c r="AA3938" i="24"/>
  <c r="AA3939" i="24"/>
  <c r="AB3940" i="24"/>
  <c r="AB3938" i="24"/>
  <c r="AB3939" i="24"/>
  <c r="AC3940" i="24"/>
  <c r="AC3938" i="24"/>
  <c r="AC3939" i="24"/>
  <c r="AD3938" i="24"/>
  <c r="AD3940" i="24"/>
  <c r="AD3939" i="24"/>
  <c r="AE3940" i="24"/>
  <c r="AE3939" i="24"/>
  <c r="AE3938" i="24"/>
  <c r="AF3940" i="24"/>
  <c r="AF3938" i="24"/>
  <c r="AF3939" i="24"/>
  <c r="AG3940" i="24"/>
  <c r="AG3938" i="24"/>
  <c r="AG3939" i="24"/>
  <c r="AH3938" i="24"/>
  <c r="AH3939" i="24"/>
  <c r="AH3940" i="24"/>
  <c r="AI3939" i="24"/>
  <c r="AI3938" i="24"/>
  <c r="AI3940" i="24"/>
  <c r="AJ3939" i="24"/>
  <c r="AK3939" i="24"/>
  <c r="AJ3940" i="24"/>
  <c r="AJ3938" i="24"/>
  <c r="AK3940" i="24"/>
  <c r="AL3939" i="24"/>
  <c r="AK3938" i="24"/>
  <c r="AL3938" i="24"/>
  <c r="AM3939" i="24"/>
  <c r="AL3940" i="24"/>
  <c r="AM3938" i="24"/>
  <c r="AM3940" i="24"/>
  <c r="AN3939" i="24"/>
  <c r="AN3938" i="24"/>
  <c r="AO3939" i="24"/>
  <c r="AN3940" i="24"/>
  <c r="AO3940" i="24"/>
  <c r="AO3938" i="24"/>
  <c r="AP3939" i="24"/>
  <c r="AP3938" i="24"/>
  <c r="AQ3939" i="24"/>
  <c r="AP3940" i="24"/>
  <c r="AQ3938" i="24"/>
  <c r="AQ3940" i="24"/>
  <c r="AR3939" i="24"/>
  <c r="AS3939" i="24"/>
  <c r="AR3938" i="24"/>
  <c r="AR3940" i="24"/>
  <c r="AS3938" i="24"/>
  <c r="AS3940" i="24"/>
  <c r="AT3939" i="24"/>
  <c r="AT3940" i="24"/>
  <c r="AU3939" i="24"/>
  <c r="AT3938" i="24"/>
  <c r="AU3938" i="24"/>
  <c r="AU3940" i="24"/>
  <c r="AV3939" i="24"/>
  <c r="AV3938" i="24"/>
  <c r="AV3940" i="24"/>
  <c r="AW3939" i="24"/>
  <c r="AW3938" i="24"/>
  <c r="AW3940" i="24"/>
  <c r="AX3939" i="24"/>
  <c r="AX3938" i="24"/>
  <c r="AX3940" i="24"/>
  <c r="AY3939" i="24"/>
  <c r="AY3938" i="24"/>
  <c r="AY3940" i="24"/>
  <c r="AZ3939" i="24"/>
  <c r="AZ3938" i="24"/>
  <c r="AZ3940" i="24"/>
  <c r="BA3939" i="24"/>
  <c r="BA3938" i="24"/>
  <c r="BB3939" i="24"/>
  <c r="BA3940" i="24"/>
  <c r="BB3938" i="24"/>
  <c r="BC3939" i="24"/>
  <c r="BB3940" i="24"/>
  <c r="BC3940" i="24"/>
  <c r="O1651" i="24"/>
  <c r="O1650" i="24"/>
  <c r="O1652" i="24"/>
  <c r="P1652" i="24"/>
  <c r="P1650" i="24"/>
  <c r="P1651" i="24"/>
  <c r="Q1650" i="24"/>
  <c r="Q1651" i="24"/>
  <c r="Q1652" i="24"/>
  <c r="R1652" i="24"/>
  <c r="R1650" i="24"/>
  <c r="R1651" i="24"/>
  <c r="S1651" i="24"/>
  <c r="S1650" i="24"/>
  <c r="S1652" i="24"/>
  <c r="T1651" i="24"/>
  <c r="T1652" i="24"/>
  <c r="T1650" i="24"/>
  <c r="U1651" i="24"/>
  <c r="U1650" i="24"/>
  <c r="U1652" i="24"/>
  <c r="V1650" i="24"/>
  <c r="V1652" i="24"/>
  <c r="V1651" i="24"/>
  <c r="W1651" i="24"/>
  <c r="W1650" i="24"/>
  <c r="W1652" i="24"/>
  <c r="X1650" i="24"/>
  <c r="X1651" i="24"/>
  <c r="X1652" i="24"/>
  <c r="Y1652" i="24"/>
  <c r="Y1650" i="24"/>
  <c r="Y1651" i="24"/>
  <c r="Z1652" i="24"/>
  <c r="Z1650" i="24"/>
  <c r="Z1651" i="24"/>
  <c r="AB1651" i="24"/>
  <c r="AA1652" i="24"/>
  <c r="AA1650" i="24"/>
  <c r="AA1651" i="24"/>
  <c r="AB1650" i="24"/>
  <c r="AB1652" i="24"/>
  <c r="AC1650" i="24"/>
  <c r="AC1652" i="24"/>
  <c r="AC1651" i="24"/>
  <c r="AD1652" i="24"/>
  <c r="AD1650" i="24"/>
  <c r="AD1651" i="24"/>
  <c r="AE1650" i="24"/>
  <c r="AE1651" i="24"/>
  <c r="AE1652" i="24"/>
  <c r="AF1652" i="24"/>
  <c r="AF1651" i="24"/>
  <c r="AF1650" i="24"/>
  <c r="AG1651" i="24"/>
  <c r="AG1650" i="24"/>
  <c r="AG1652" i="24"/>
  <c r="AH1652" i="24"/>
  <c r="AH1650" i="24"/>
  <c r="AH1651" i="24"/>
  <c r="AI1650" i="24"/>
  <c r="AI1652" i="24"/>
  <c r="AI1651" i="24"/>
  <c r="AJ1650" i="24"/>
  <c r="AJ1651" i="24"/>
  <c r="AJ1652" i="24"/>
  <c r="AK1651" i="24"/>
  <c r="AK1652" i="24"/>
  <c r="AK1650" i="24"/>
  <c r="AL1650" i="24"/>
  <c r="AL1651" i="24"/>
  <c r="AL1652" i="24"/>
  <c r="AM1651" i="24"/>
  <c r="AM1652" i="24"/>
  <c r="AM1650" i="24"/>
  <c r="AN1651" i="24"/>
  <c r="AN1650" i="24"/>
  <c r="AN1652" i="24"/>
  <c r="AO1652" i="24"/>
  <c r="AO1650" i="24"/>
  <c r="AO1651" i="24"/>
  <c r="AP1650" i="24"/>
  <c r="AP1651" i="24"/>
  <c r="AP1652" i="24"/>
  <c r="AQ1650" i="24"/>
  <c r="AQ1651" i="24"/>
  <c r="AR1651" i="24"/>
  <c r="AQ1652" i="24"/>
  <c r="AR1650" i="24"/>
  <c r="AR1652" i="24"/>
  <c r="AS1650" i="24"/>
  <c r="AS1651" i="24"/>
  <c r="AS1652" i="24"/>
  <c r="AT1650" i="24"/>
  <c r="AT1651" i="24"/>
  <c r="AT1652" i="24"/>
  <c r="AU1652" i="24"/>
  <c r="AU1650" i="24"/>
  <c r="AU1651" i="24"/>
  <c r="AV1650" i="24"/>
  <c r="AV1651" i="24"/>
  <c r="AV1652" i="24"/>
  <c r="AW1650" i="24"/>
  <c r="AW1651" i="24"/>
  <c r="AW1652" i="24"/>
  <c r="AX1652" i="24"/>
  <c r="AX1650" i="24"/>
  <c r="AX1651" i="24"/>
  <c r="AY1652" i="24"/>
  <c r="AY1650" i="24"/>
  <c r="AY1651" i="24"/>
  <c r="AZ1651" i="24"/>
  <c r="AZ1650" i="24"/>
  <c r="AZ1652" i="24"/>
  <c r="BA1651" i="24"/>
  <c r="BA1652" i="24"/>
  <c r="BA1650" i="24"/>
  <c r="BB1651" i="24"/>
  <c r="BB1652" i="24"/>
  <c r="BB1650" i="24"/>
  <c r="BC1651" i="24"/>
  <c r="O3626" i="24"/>
  <c r="O3627" i="24" s="1"/>
  <c r="O3628" i="24"/>
  <c r="P3626" i="24"/>
  <c r="P3627" i="24" s="1"/>
  <c r="P3628" i="24"/>
  <c r="Q3626" i="24"/>
  <c r="Q3627" i="24"/>
  <c r="Q3628" i="24"/>
  <c r="R3628" i="24"/>
  <c r="R3626" i="24"/>
  <c r="R3627" i="24"/>
  <c r="S3626" i="24"/>
  <c r="S3627" i="24"/>
  <c r="S3628" i="24"/>
  <c r="T3626" i="24"/>
  <c r="T3627" i="24"/>
  <c r="T3628" i="24"/>
  <c r="U3626" i="24"/>
  <c r="U3627" i="24"/>
  <c r="U3628" i="24"/>
  <c r="V3626" i="24"/>
  <c r="V3627" i="24"/>
  <c r="V3628" i="24"/>
  <c r="W3626" i="24"/>
  <c r="W3628" i="24"/>
  <c r="W3627" i="24"/>
  <c r="X3626" i="24"/>
  <c r="X3628" i="24"/>
  <c r="X3627" i="24"/>
  <c r="Y3628" i="24"/>
  <c r="Y3626" i="24"/>
  <c r="Y3627" i="24"/>
  <c r="Z3628" i="24"/>
  <c r="Z3626" i="24"/>
  <c r="Z3627" i="24"/>
  <c r="AB3627" i="24"/>
  <c r="AA3626" i="24"/>
  <c r="AA3627" i="24"/>
  <c r="AA3628" i="24"/>
  <c r="AC3627" i="24"/>
  <c r="AB3626" i="24"/>
  <c r="AB3628" i="24"/>
  <c r="AC3628" i="24"/>
  <c r="AC3626" i="24"/>
  <c r="AD3627" i="24"/>
  <c r="AE3627" i="24"/>
  <c r="AD3626" i="24"/>
  <c r="AD3628" i="24"/>
  <c r="AE3628" i="24"/>
  <c r="AF3627" i="24"/>
  <c r="AE3626" i="24"/>
  <c r="AF3626" i="24"/>
  <c r="AG3627" i="24"/>
  <c r="AF3628" i="24"/>
  <c r="AG3626" i="24"/>
  <c r="AG3628" i="24"/>
  <c r="AH3627" i="24"/>
  <c r="AI3627" i="24"/>
  <c r="AH3628" i="24"/>
  <c r="AH3626" i="24"/>
  <c r="AJ3627" i="24"/>
  <c r="AI3628" i="24"/>
  <c r="AI3626" i="24"/>
  <c r="AJ3626" i="24"/>
  <c r="AK3627" i="24"/>
  <c r="AJ3628" i="24"/>
  <c r="AK3628" i="24"/>
  <c r="AK3626" i="24"/>
  <c r="AL3627" i="24"/>
  <c r="AL3626" i="24"/>
  <c r="AM3627" i="24"/>
  <c r="AL3628" i="24"/>
  <c r="AN3627" i="24"/>
  <c r="AM3628" i="24"/>
  <c r="AM3626" i="24"/>
  <c r="AO3627" i="24"/>
  <c r="AN3628" i="24"/>
  <c r="AN3626" i="24"/>
  <c r="AO3628" i="24"/>
  <c r="AO3626" i="24"/>
  <c r="AP3627" i="24"/>
  <c r="AP3626" i="24"/>
  <c r="AQ3627" i="24"/>
  <c r="AP3628" i="24"/>
  <c r="AQ3626" i="24"/>
  <c r="AQ3628" i="24"/>
  <c r="AR3627" i="24"/>
  <c r="AR3626" i="24"/>
  <c r="AR3628" i="24"/>
  <c r="AS3627" i="24"/>
  <c r="AS3626" i="24"/>
  <c r="AS3628" i="24"/>
  <c r="AT3627" i="24"/>
  <c r="AT3628" i="24"/>
  <c r="AU3627" i="24"/>
  <c r="AT3626" i="24"/>
  <c r="AU3628" i="24"/>
  <c r="AU3626" i="24"/>
  <c r="AV3627" i="24"/>
  <c r="AW3627" i="24"/>
  <c r="AV3626" i="24"/>
  <c r="AV3628" i="24"/>
  <c r="AW3626" i="24"/>
  <c r="AW3628" i="24"/>
  <c r="AX3627" i="24"/>
  <c r="AX3626" i="24"/>
  <c r="AY3627" i="24"/>
  <c r="AX3628" i="24"/>
  <c r="AY3628" i="24"/>
  <c r="AZ3627" i="24"/>
  <c r="AY3626" i="24"/>
  <c r="AZ3626" i="24"/>
  <c r="AZ3628" i="24"/>
  <c r="BA3627" i="24"/>
  <c r="BA3626" i="24"/>
  <c r="BB3627" i="24"/>
  <c r="BA3628" i="24"/>
  <c r="BB3628" i="24"/>
  <c r="BC3627" i="24"/>
  <c r="BB3626" i="24"/>
  <c r="O2560" i="24"/>
  <c r="O2562" i="24"/>
  <c r="O2561" i="24"/>
  <c r="P2562" i="24"/>
  <c r="P2560" i="24"/>
  <c r="P2561" i="24"/>
  <c r="Q2560" i="24"/>
  <c r="Q2561" i="24"/>
  <c r="Q2562" i="24"/>
  <c r="R2562" i="24"/>
  <c r="R2560" i="24"/>
  <c r="R2561" i="24"/>
  <c r="S2562" i="24"/>
  <c r="S2560" i="24"/>
  <c r="S2561" i="24"/>
  <c r="T2562" i="24"/>
  <c r="T2560" i="24"/>
  <c r="T2561" i="24"/>
  <c r="U2562" i="24"/>
  <c r="U2560" i="24"/>
  <c r="U2561" i="24"/>
  <c r="V2560" i="24"/>
  <c r="V2562" i="24"/>
  <c r="V2561" i="24"/>
  <c r="W2560" i="24"/>
  <c r="W2561" i="24"/>
  <c r="W2562" i="24"/>
  <c r="X2560" i="24"/>
  <c r="X2561" i="24"/>
  <c r="X2562" i="24"/>
  <c r="Y2560" i="24"/>
  <c r="Y2562" i="24"/>
  <c r="Y2561" i="24"/>
  <c r="Z2561" i="24"/>
  <c r="Z2560" i="24"/>
  <c r="Z2562" i="24"/>
  <c r="AA2562" i="24"/>
  <c r="AA2560" i="24"/>
  <c r="AA2561" i="24"/>
  <c r="AB2562" i="24"/>
  <c r="AB2560" i="24"/>
  <c r="AB2561" i="24"/>
  <c r="AC2561" i="24"/>
  <c r="AC2562" i="24"/>
  <c r="AC2560" i="24"/>
  <c r="AD2561" i="24"/>
  <c r="AD2562" i="24"/>
  <c r="AD2560" i="24"/>
  <c r="AE2560" i="24"/>
  <c r="AE2561" i="24"/>
  <c r="AE2562" i="24"/>
  <c r="AF2562" i="24"/>
  <c r="AF2560" i="24"/>
  <c r="AF2561" i="24"/>
  <c r="AG2560" i="24"/>
  <c r="AG2562" i="24"/>
  <c r="AG2561" i="24"/>
  <c r="AH2562" i="24"/>
  <c r="AH2560" i="24"/>
  <c r="AH2561" i="24"/>
  <c r="AI2562" i="24"/>
  <c r="AI2560" i="24"/>
  <c r="AI2561" i="24"/>
  <c r="AJ2560" i="24"/>
  <c r="AJ2561" i="24"/>
  <c r="AJ2562" i="24"/>
  <c r="AK2561" i="24"/>
  <c r="AK2562" i="24"/>
  <c r="AK2560" i="24"/>
  <c r="AL2561" i="24"/>
  <c r="AL2562" i="24"/>
  <c r="AL2560" i="24"/>
  <c r="AM2560" i="24"/>
  <c r="AM2561" i="24"/>
  <c r="AM2562" i="24"/>
  <c r="AN2561" i="24"/>
  <c r="AN2560" i="24"/>
  <c r="AN2562" i="24"/>
  <c r="AP2561" i="24"/>
  <c r="AO2562" i="24"/>
  <c r="AO2560" i="24"/>
  <c r="AO2561" i="24"/>
  <c r="AP2560" i="24"/>
  <c r="AP2562" i="24"/>
  <c r="AQ2561" i="24"/>
  <c r="AQ2562" i="24"/>
  <c r="AR2561" i="24"/>
  <c r="AQ2560" i="24"/>
  <c r="AR2560" i="24"/>
  <c r="AS2561" i="24"/>
  <c r="AR2562" i="24"/>
  <c r="AS2562" i="24"/>
  <c r="AS2560" i="24"/>
  <c r="AT2561" i="24"/>
  <c r="AU2561" i="24"/>
  <c r="AT2560" i="24"/>
  <c r="AT2562" i="24"/>
  <c r="AU2560" i="24"/>
  <c r="AU2562" i="24"/>
  <c r="AV2561" i="24"/>
  <c r="AV2560" i="24"/>
  <c r="AW2561" i="24"/>
  <c r="AV2562" i="24"/>
  <c r="AW2560" i="24"/>
  <c r="AX2561" i="24"/>
  <c r="AW2562" i="24"/>
  <c r="AX2560" i="24"/>
  <c r="AX2562" i="24"/>
  <c r="AY2561" i="24"/>
  <c r="AY2560" i="24"/>
  <c r="AY2562" i="24"/>
  <c r="AZ2561" i="24"/>
  <c r="AZ2562" i="24"/>
  <c r="BA2561" i="24"/>
  <c r="AZ2560" i="24"/>
  <c r="BA2560" i="24"/>
  <c r="BA2562" i="24"/>
  <c r="BB2561" i="24"/>
  <c r="BB2560" i="24"/>
  <c r="BC2561" i="24"/>
  <c r="BB2562" i="24"/>
  <c r="BC2560" i="24"/>
  <c r="O896" i="24"/>
  <c r="O897" i="24"/>
  <c r="O898" i="24"/>
  <c r="P896" i="24"/>
  <c r="P897" i="24"/>
  <c r="P898" i="24"/>
  <c r="Q897" i="24"/>
  <c r="Q896" i="24"/>
  <c r="Q898" i="24"/>
  <c r="R898" i="24"/>
  <c r="S897" i="24"/>
  <c r="R896" i="24"/>
  <c r="R897" i="24"/>
  <c r="S896" i="24"/>
  <c r="S898" i="24"/>
  <c r="T896" i="24"/>
  <c r="T897" i="24"/>
  <c r="T898" i="24"/>
  <c r="U896" i="24"/>
  <c r="U898" i="24"/>
  <c r="U897" i="24"/>
  <c r="V898" i="24"/>
  <c r="V896" i="24"/>
  <c r="V897" i="24"/>
  <c r="W897" i="24"/>
  <c r="W898" i="24"/>
  <c r="W896" i="24"/>
  <c r="X896" i="24"/>
  <c r="X897" i="24"/>
  <c r="X898" i="24"/>
  <c r="Y898" i="24"/>
  <c r="Y896" i="24"/>
  <c r="Y897" i="24"/>
  <c r="Z898" i="24"/>
  <c r="Z897" i="24"/>
  <c r="Z896" i="24"/>
  <c r="AA898" i="24"/>
  <c r="AA896" i="24"/>
  <c r="AA897" i="24"/>
  <c r="AB896" i="24"/>
  <c r="AB898" i="24"/>
  <c r="AB897" i="24"/>
  <c r="AC897" i="24"/>
  <c r="AC898" i="24"/>
  <c r="AC896" i="24"/>
  <c r="AD896" i="24"/>
  <c r="AD897" i="24"/>
  <c r="AD898" i="24"/>
  <c r="AE898" i="24"/>
  <c r="AE896" i="24"/>
  <c r="AE897" i="24"/>
  <c r="AF898" i="24"/>
  <c r="AF896" i="24"/>
  <c r="AF897" i="24"/>
  <c r="AG896" i="24"/>
  <c r="AG897" i="24"/>
  <c r="AG898" i="24"/>
  <c r="AH896" i="24"/>
  <c r="AH897" i="24"/>
  <c r="AH898" i="24"/>
  <c r="AI896" i="24"/>
  <c r="AI897" i="24"/>
  <c r="AI898" i="24"/>
  <c r="AJ896" i="24"/>
  <c r="AJ897" i="24"/>
  <c r="AJ898" i="24"/>
  <c r="AK898" i="24"/>
  <c r="AK896" i="24"/>
  <c r="AK897" i="24"/>
  <c r="AL898" i="24"/>
  <c r="AL896" i="24"/>
  <c r="AL897" i="24"/>
  <c r="AM896" i="24"/>
  <c r="AM897" i="24"/>
  <c r="AM898" i="24"/>
  <c r="AN896" i="24"/>
  <c r="AN897" i="24"/>
  <c r="AN898" i="24"/>
  <c r="AO896" i="24"/>
  <c r="AO897" i="24"/>
  <c r="AO898" i="24"/>
  <c r="AP896" i="24"/>
  <c r="AP898" i="24"/>
  <c r="AP897" i="24"/>
  <c r="AQ896" i="24"/>
  <c r="AQ897" i="24"/>
  <c r="AR897" i="24"/>
  <c r="AQ898" i="24"/>
  <c r="AR898" i="24"/>
  <c r="AR896" i="24"/>
  <c r="AS897" i="24"/>
  <c r="AS896" i="24"/>
  <c r="AT897" i="24"/>
  <c r="AS898" i="24"/>
  <c r="AU897" i="24"/>
  <c r="AT898" i="24"/>
  <c r="AT896" i="24"/>
  <c r="AV897" i="24"/>
  <c r="AU898" i="24"/>
  <c r="AU896" i="24"/>
  <c r="AV898" i="24"/>
  <c r="AW897" i="24"/>
  <c r="AV896" i="24"/>
  <c r="AW896" i="24"/>
  <c r="AX897" i="24"/>
  <c r="AW898" i="24"/>
  <c r="AX898" i="24"/>
  <c r="AY897" i="24"/>
  <c r="AX896" i="24"/>
  <c r="AY898" i="24"/>
  <c r="AY896" i="24"/>
  <c r="AZ897" i="24"/>
  <c r="AZ896" i="24"/>
  <c r="BA897" i="24"/>
  <c r="AZ898" i="24"/>
  <c r="BA896" i="24"/>
  <c r="BA898" i="24"/>
  <c r="BB897" i="24"/>
  <c r="BB896" i="24"/>
  <c r="BB898" i="24"/>
  <c r="BC897" i="24"/>
  <c r="O1678" i="24"/>
  <c r="O1676" i="24"/>
  <c r="O1677" i="24"/>
  <c r="P1676" i="24"/>
  <c r="P1677" i="24"/>
  <c r="Q1677" i="24"/>
  <c r="P1678" i="24"/>
  <c r="Q1678" i="24"/>
  <c r="Q1676" i="24"/>
  <c r="R1676" i="24"/>
  <c r="R1678" i="24"/>
  <c r="R1677" i="24"/>
  <c r="S1677" i="24"/>
  <c r="S1676" i="24"/>
  <c r="S1678" i="24"/>
  <c r="T1676" i="24"/>
  <c r="T1677" i="24"/>
  <c r="T1678" i="24"/>
  <c r="U1677" i="24"/>
  <c r="U1676" i="24"/>
  <c r="U1678" i="24"/>
  <c r="V1678" i="24"/>
  <c r="V1676" i="24"/>
  <c r="V1677" i="24"/>
  <c r="W1676" i="24"/>
  <c r="W1677" i="24"/>
  <c r="W1678" i="24"/>
  <c r="X1676" i="24"/>
  <c r="X1678" i="24"/>
  <c r="X1677" i="24"/>
  <c r="Y1676" i="24"/>
  <c r="Y1677" i="24"/>
  <c r="Y1678" i="24"/>
  <c r="Z1676" i="24"/>
  <c r="Z1677" i="24"/>
  <c r="Z1678" i="24"/>
  <c r="AA1678" i="24"/>
  <c r="AA1676" i="24"/>
  <c r="AA1677" i="24"/>
  <c r="AB1677" i="24"/>
  <c r="AB1676" i="24"/>
  <c r="AB1678" i="24"/>
  <c r="AC1678" i="24"/>
  <c r="AC1677" i="24"/>
  <c r="AC1676" i="24"/>
  <c r="AD1678" i="24"/>
  <c r="AD1676" i="24"/>
  <c r="AD1677" i="24"/>
  <c r="AE1676" i="24"/>
  <c r="AE1678" i="24"/>
  <c r="AF1677" i="24"/>
  <c r="AE1677" i="24"/>
  <c r="AF1676" i="24"/>
  <c r="AF1678" i="24"/>
  <c r="AG1677" i="24"/>
  <c r="AG1676" i="24"/>
  <c r="AG1678" i="24"/>
  <c r="AH1678" i="24"/>
  <c r="AH1676" i="24"/>
  <c r="AH1677" i="24"/>
  <c r="AI1676" i="24"/>
  <c r="AI1677" i="24"/>
  <c r="AI1678" i="24"/>
  <c r="AJ1676" i="24"/>
  <c r="AJ1677" i="24"/>
  <c r="AJ1678" i="24"/>
  <c r="AK1677" i="24"/>
  <c r="AK1678" i="24"/>
  <c r="AK1676" i="24"/>
  <c r="AL1678" i="24"/>
  <c r="AL1676" i="24"/>
  <c r="AL1677" i="24"/>
  <c r="AM1676" i="24"/>
  <c r="AM1677" i="24"/>
  <c r="AM1678" i="24"/>
  <c r="AN1677" i="24"/>
  <c r="AN1676" i="24"/>
  <c r="AN1678" i="24"/>
  <c r="AO1678" i="24"/>
  <c r="AO1677" i="24"/>
  <c r="AO1676" i="24"/>
  <c r="AP1676" i="24"/>
  <c r="AP1677" i="24"/>
  <c r="AP1678" i="24"/>
  <c r="AQ1676" i="24"/>
  <c r="AQ1677" i="24"/>
  <c r="AQ1678" i="24"/>
  <c r="AR1676" i="24"/>
  <c r="AR1677" i="24"/>
  <c r="AR1678" i="24"/>
  <c r="AS1676" i="24"/>
  <c r="AS1677" i="24"/>
  <c r="AS1678" i="24"/>
  <c r="AT1677" i="24"/>
  <c r="AT1678" i="24"/>
  <c r="AT1676" i="24"/>
  <c r="AU1676" i="24"/>
  <c r="AU1677" i="24"/>
  <c r="AV1677" i="24"/>
  <c r="AU1678" i="24"/>
  <c r="AV1676" i="24"/>
  <c r="AV1678" i="24"/>
  <c r="AW1678" i="24"/>
  <c r="AW1676" i="24"/>
  <c r="AW1677" i="24"/>
  <c r="AX1676" i="24"/>
  <c r="AX1678" i="24"/>
  <c r="AX1677" i="24"/>
  <c r="AY1676" i="24"/>
  <c r="AY1677" i="24"/>
  <c r="AY1678" i="24"/>
  <c r="AZ1676" i="24"/>
  <c r="AZ1677" i="24"/>
  <c r="AZ1678" i="24"/>
  <c r="BA1677" i="24"/>
  <c r="BA1676" i="24"/>
  <c r="BA1678" i="24"/>
  <c r="BB1677" i="24"/>
  <c r="BB1676" i="24"/>
  <c r="BB1678" i="24"/>
  <c r="BC1677" i="24"/>
  <c r="BC1678" i="24"/>
  <c r="BC1676" i="24"/>
  <c r="O1286" i="24"/>
  <c r="O1287" i="24"/>
  <c r="O1288" i="24"/>
  <c r="P1286" i="24"/>
  <c r="P1287" i="24"/>
  <c r="P1288" i="24"/>
  <c r="Q1287" i="24"/>
  <c r="Q1288" i="24"/>
  <c r="Q1286" i="24"/>
  <c r="R1287" i="24"/>
  <c r="R1288" i="24"/>
  <c r="R1286" i="24"/>
  <c r="S1287" i="24"/>
  <c r="S1286" i="24"/>
  <c r="S1288" i="24"/>
  <c r="T1288" i="24"/>
  <c r="T1287" i="24"/>
  <c r="T1286" i="24"/>
  <c r="U1287" i="24"/>
  <c r="U1288" i="24"/>
  <c r="U1286" i="24"/>
  <c r="V1287" i="24"/>
  <c r="V1286" i="24"/>
  <c r="V1288" i="24"/>
  <c r="W1287" i="24"/>
  <c r="W1286" i="24"/>
  <c r="W1288" i="24"/>
  <c r="X1286" i="24"/>
  <c r="X1288" i="24"/>
  <c r="X1287" i="24"/>
  <c r="Y1286" i="24"/>
  <c r="Y1287" i="24"/>
  <c r="Y1288" i="24"/>
  <c r="Z1287" i="24"/>
  <c r="Z1286" i="24"/>
  <c r="Z1288" i="24"/>
  <c r="AA1286" i="24"/>
  <c r="AA1287" i="24"/>
  <c r="AA1288" i="24"/>
  <c r="AB1286" i="24"/>
  <c r="AB1287" i="24"/>
  <c r="AB1288" i="24"/>
  <c r="AC1288" i="24"/>
  <c r="AC1287" i="24"/>
  <c r="AC1286" i="24"/>
  <c r="AD1287" i="24"/>
  <c r="AD1286" i="24"/>
  <c r="AD1288" i="24"/>
  <c r="AE1288" i="24"/>
  <c r="AE1286" i="24"/>
  <c r="AE1287" i="24"/>
  <c r="AF1287" i="24"/>
  <c r="AF1288" i="24"/>
  <c r="AF1286" i="24"/>
  <c r="AG1286" i="24"/>
  <c r="AG1288" i="24"/>
  <c r="AG1287" i="24"/>
  <c r="AH1288" i="24"/>
  <c r="AH1286" i="24"/>
  <c r="AH1287" i="24"/>
  <c r="AI1286" i="24"/>
  <c r="AI1287" i="24"/>
  <c r="AI1288" i="24"/>
  <c r="AJ1286" i="24"/>
  <c r="AJ1287" i="24"/>
  <c r="AJ1288" i="24"/>
  <c r="AK1287" i="24"/>
  <c r="AK1286" i="24"/>
  <c r="AK1288" i="24"/>
  <c r="AL1286" i="24"/>
  <c r="AL1287" i="24"/>
  <c r="AL1288" i="24"/>
  <c r="AM1287" i="24"/>
  <c r="AM1286" i="24"/>
  <c r="AM1288" i="24"/>
  <c r="AN1286" i="24"/>
  <c r="AN1287" i="24"/>
  <c r="AN1288" i="24"/>
  <c r="AO1286" i="24"/>
  <c r="AO1287" i="24"/>
  <c r="AO1288" i="24"/>
  <c r="AP1287" i="24"/>
  <c r="AP1286" i="24"/>
  <c r="AP1288" i="24"/>
  <c r="AQ1287" i="24"/>
  <c r="AQ1288" i="24"/>
  <c r="AQ1286" i="24"/>
  <c r="AR1287" i="24"/>
  <c r="AR1286" i="24"/>
  <c r="AS1287" i="24"/>
  <c r="AR1288" i="24"/>
  <c r="AS1288" i="24"/>
  <c r="AS1286" i="24"/>
  <c r="AT1287" i="24"/>
  <c r="AT1288" i="24"/>
  <c r="AT1286" i="24"/>
  <c r="AU1287" i="24"/>
  <c r="AU1286" i="24"/>
  <c r="AU1288" i="24"/>
  <c r="AV1287" i="24"/>
  <c r="AV1286" i="24"/>
  <c r="AW1287" i="24"/>
  <c r="AV1288" i="24"/>
  <c r="AX1287" i="24"/>
  <c r="AW1288" i="24"/>
  <c r="AW1286" i="24"/>
  <c r="AX1286" i="24"/>
  <c r="AX1288" i="24"/>
  <c r="AY1287" i="24"/>
  <c r="AY1286" i="24"/>
  <c r="AZ1287" i="24"/>
  <c r="AY1288" i="24"/>
  <c r="AZ1286" i="24"/>
  <c r="AZ1288" i="24"/>
  <c r="BA1287" i="24"/>
  <c r="BA1286" i="24"/>
  <c r="BB1287" i="24"/>
  <c r="BA1288" i="24"/>
  <c r="BB1286" i="24"/>
  <c r="BB1288" i="24"/>
  <c r="BC1287" i="24"/>
  <c r="BC1286" i="24"/>
  <c r="O3134" i="24"/>
  <c r="O3132" i="24"/>
  <c r="O3133" i="24"/>
  <c r="P3132" i="24"/>
  <c r="P3133" i="24"/>
  <c r="P3134" i="24"/>
  <c r="Q3133" i="24"/>
  <c r="Q3134" i="24"/>
  <c r="Q3132" i="24"/>
  <c r="R3133" i="24"/>
  <c r="R3134" i="24"/>
  <c r="R3132" i="24"/>
  <c r="S3132" i="24"/>
  <c r="S3133" i="24"/>
  <c r="S3134" i="24"/>
  <c r="T3132" i="24"/>
  <c r="T3134" i="24"/>
  <c r="T3133" i="24"/>
  <c r="U3134" i="24"/>
  <c r="U3132" i="24"/>
  <c r="U3133" i="24"/>
  <c r="V3133" i="24"/>
  <c r="V3132" i="24"/>
  <c r="V3134" i="24"/>
  <c r="W3133" i="24"/>
  <c r="W3132" i="24"/>
  <c r="W3134" i="24"/>
  <c r="X3132" i="24"/>
  <c r="X3133" i="24"/>
  <c r="X3134" i="24"/>
  <c r="Y3134" i="24"/>
  <c r="Y3132" i="24"/>
  <c r="Y3133" i="24"/>
  <c r="Z3133" i="24"/>
  <c r="Z3132" i="24"/>
  <c r="AA3133" i="24"/>
  <c r="Z3134" i="24"/>
  <c r="AA3132" i="24"/>
  <c r="AA3134" i="24"/>
  <c r="AB3133" i="24"/>
  <c r="AB3132" i="24"/>
  <c r="AC3133" i="24"/>
  <c r="AB3134" i="24"/>
  <c r="AC3134" i="24"/>
  <c r="AC3132" i="24"/>
  <c r="AD3133" i="24"/>
  <c r="AD3132" i="24"/>
  <c r="AD3134" i="24"/>
  <c r="AE3133" i="24"/>
  <c r="AE3132" i="24"/>
  <c r="AF3133" i="24"/>
  <c r="AE3134" i="24"/>
  <c r="AF3134" i="24"/>
  <c r="AG3133" i="24"/>
  <c r="AF3132" i="24"/>
  <c r="AG3132" i="24"/>
  <c r="AH3133" i="24"/>
  <c r="AG3134" i="24"/>
  <c r="AH3132" i="24"/>
  <c r="AH3134" i="24"/>
  <c r="AI3133" i="24"/>
  <c r="AJ3133" i="24"/>
  <c r="AI3132" i="24"/>
  <c r="AI3134" i="24"/>
  <c r="AJ3132" i="24"/>
  <c r="AJ3134" i="24"/>
  <c r="AK3133" i="24"/>
  <c r="AL3133" i="24"/>
  <c r="AK3134" i="24"/>
  <c r="AK3132" i="24"/>
  <c r="AL3132" i="24"/>
  <c r="AL3134" i="24"/>
  <c r="AM3133" i="24"/>
  <c r="AM3132" i="24"/>
  <c r="AN3133" i="24"/>
  <c r="AM3134" i="24"/>
  <c r="AN3132" i="24"/>
  <c r="AN3134" i="24"/>
  <c r="AO3133" i="24"/>
  <c r="AO3132" i="24"/>
  <c r="AP3133" i="24"/>
  <c r="AO3134" i="24"/>
  <c r="AQ3133" i="24"/>
  <c r="AP3134" i="24"/>
  <c r="AP3132" i="24"/>
  <c r="AQ3132" i="24"/>
  <c r="AQ3134" i="24"/>
  <c r="AR3133" i="24"/>
  <c r="AS3133" i="24"/>
  <c r="AR3132" i="24"/>
  <c r="AR3134" i="24"/>
  <c r="AS3134" i="24"/>
  <c r="AS3132" i="24"/>
  <c r="AT3133" i="24"/>
  <c r="AT3134" i="24"/>
  <c r="AU3133" i="24"/>
  <c r="AT3132" i="24"/>
  <c r="AU3132" i="24"/>
  <c r="AV3133" i="24"/>
  <c r="AU3134" i="24"/>
  <c r="AV3132" i="24"/>
  <c r="AV3134" i="24"/>
  <c r="AW3133" i="24"/>
  <c r="AW3134" i="24"/>
  <c r="AW3132" i="24"/>
  <c r="AX3133" i="24"/>
  <c r="AX3132" i="24"/>
  <c r="AX3134" i="24"/>
  <c r="AY3133" i="24"/>
  <c r="AY3134" i="24"/>
  <c r="AY3132" i="24"/>
  <c r="AZ3133" i="24"/>
  <c r="AZ3134" i="24"/>
  <c r="BA3133" i="24"/>
  <c r="AZ3132" i="24"/>
  <c r="BA3134" i="24"/>
  <c r="BA3132" i="24"/>
  <c r="BB3133" i="24"/>
  <c r="BB3134" i="24"/>
  <c r="BB3132" i="24"/>
  <c r="BC3133" i="24"/>
  <c r="BC3132" i="24"/>
  <c r="O3030" i="24"/>
  <c r="O3028" i="24"/>
  <c r="O3029" i="24"/>
  <c r="P3030" i="24"/>
  <c r="P3028" i="24"/>
  <c r="P3029" i="24"/>
  <c r="Q3029" i="24"/>
  <c r="Q3028" i="24"/>
  <c r="Q3030" i="24"/>
  <c r="R3028" i="24"/>
  <c r="R3029" i="24"/>
  <c r="R3030" i="24"/>
  <c r="S3029" i="24"/>
  <c r="S3028" i="24"/>
  <c r="S3030" i="24"/>
  <c r="T3030" i="24"/>
  <c r="T3028" i="24"/>
  <c r="T3029" i="24"/>
  <c r="U3030" i="24"/>
  <c r="U3028" i="24"/>
  <c r="U3029" i="24"/>
  <c r="V3029" i="24"/>
  <c r="V3030" i="24"/>
  <c r="V3028" i="24"/>
  <c r="W3029" i="24"/>
  <c r="W3030" i="24"/>
  <c r="W3028" i="24"/>
  <c r="X3030" i="24"/>
  <c r="X3029" i="24"/>
  <c r="X3028" i="24"/>
  <c r="Y3030" i="24"/>
  <c r="Y3028" i="24"/>
  <c r="Y3029" i="24"/>
  <c r="Z3029" i="24"/>
  <c r="Z3028" i="24"/>
  <c r="Z3030" i="24"/>
  <c r="AA3030" i="24"/>
  <c r="AA3028" i="24"/>
  <c r="AA3029" i="24"/>
  <c r="AB3028" i="24"/>
  <c r="AB3030" i="24"/>
  <c r="AB3029" i="24"/>
  <c r="AC3029" i="24"/>
  <c r="AC3030" i="24"/>
  <c r="AC3028" i="24"/>
  <c r="AD3029" i="24"/>
  <c r="AD3028" i="24"/>
  <c r="AE3029" i="24"/>
  <c r="AD3030" i="24"/>
  <c r="AE3028" i="24"/>
  <c r="AE3030" i="24"/>
  <c r="AF3029" i="24"/>
  <c r="AF3030" i="24"/>
  <c r="AF3028" i="24"/>
  <c r="AG3029" i="24"/>
  <c r="AG3030" i="24"/>
  <c r="AG3028" i="24"/>
  <c r="AH3029" i="24"/>
  <c r="AH3030" i="24"/>
  <c r="AI3029" i="24"/>
  <c r="AH3028" i="24"/>
  <c r="AI3028" i="24"/>
  <c r="AI3030" i="24"/>
  <c r="AJ3029" i="24"/>
  <c r="AJ3028" i="24"/>
  <c r="AK3029" i="24"/>
  <c r="AJ3030" i="24"/>
  <c r="AK3030" i="24"/>
  <c r="AL3029" i="24"/>
  <c r="AK3028" i="24"/>
  <c r="AM3029" i="24"/>
  <c r="AL3030" i="24"/>
  <c r="AL3028" i="24"/>
  <c r="AM3028" i="24"/>
  <c r="AM3030" i="24"/>
  <c r="AN3029" i="24"/>
  <c r="AO3029" i="24"/>
  <c r="AN3030" i="24"/>
  <c r="AN3028" i="24"/>
  <c r="AO3028" i="24"/>
  <c r="AP3029" i="24"/>
  <c r="AO3030" i="24"/>
  <c r="AQ3029" i="24"/>
  <c r="AP3030" i="24"/>
  <c r="AP3028" i="24"/>
  <c r="AR3029" i="24"/>
  <c r="AQ3030" i="24"/>
  <c r="AQ3028" i="24"/>
  <c r="AR3028" i="24"/>
  <c r="AS3029" i="24"/>
  <c r="AR3030" i="24"/>
  <c r="AS3028" i="24"/>
  <c r="AS3030" i="24"/>
  <c r="AT3029" i="24"/>
  <c r="AU3029" i="24"/>
  <c r="AT3030" i="24"/>
  <c r="AT3028" i="24"/>
  <c r="AU3028" i="24"/>
  <c r="AU3030" i="24"/>
  <c r="AV3029" i="24"/>
  <c r="AV3030" i="24"/>
  <c r="AW3029" i="24"/>
  <c r="AV3028" i="24"/>
  <c r="AW3028" i="24"/>
  <c r="AX3029" i="24"/>
  <c r="AW3030" i="24"/>
  <c r="AY3029" i="24"/>
  <c r="AX3030" i="24"/>
  <c r="AX3028" i="24"/>
  <c r="AY3028" i="24"/>
  <c r="AY3030" i="24"/>
  <c r="AZ3029" i="24"/>
  <c r="BA3029" i="24"/>
  <c r="AZ3030" i="24"/>
  <c r="AZ3028" i="24"/>
  <c r="BA3030" i="24"/>
  <c r="BB3029" i="24"/>
  <c r="BA3028" i="24"/>
  <c r="BB3028" i="24"/>
  <c r="BB3030" i="24"/>
  <c r="BC3029" i="24"/>
  <c r="BD3698" i="24"/>
  <c r="BD3716" i="24" s="1"/>
  <c r="BD4425" i="24"/>
  <c r="BD4432" i="24" s="1"/>
  <c r="BD3854" i="24"/>
  <c r="BD3872" i="24" s="1"/>
  <c r="BD4485" i="24"/>
  <c r="BD3281" i="24"/>
  <c r="BD4348" i="24"/>
  <c r="BD4366" i="24" s="1"/>
  <c r="BD2717" i="24"/>
  <c r="BD3805" i="24"/>
  <c r="BD3809" i="24" s="1"/>
  <c r="BD477" i="24"/>
  <c r="BD3649" i="24"/>
  <c r="BD3653" i="24" s="1"/>
  <c r="BD4503" i="24"/>
  <c r="BD4510" i="24" s="1"/>
  <c r="BD3906" i="24"/>
  <c r="BD3924" i="24" s="1"/>
  <c r="BD1955" i="24"/>
  <c r="BD321" i="24"/>
  <c r="BD2453" i="24"/>
  <c r="BD2457" i="24" s="1"/>
  <c r="BD656" i="24"/>
  <c r="BD674" i="24" s="1"/>
  <c r="BD2138" i="24"/>
  <c r="BD2156" i="24" s="1"/>
  <c r="BD292" i="24"/>
  <c r="BD310" i="24" s="1"/>
  <c r="BD2086" i="24"/>
  <c r="BD2104" i="24" s="1"/>
  <c r="BD343" i="24"/>
  <c r="BD474" i="24"/>
  <c r="BD29" i="24"/>
  <c r="BD129" i="24"/>
  <c r="BD54" i="24"/>
  <c r="BD347" i="24"/>
  <c r="BD529" i="24"/>
  <c r="BD533" i="24" s="1"/>
  <c r="BD733" i="24"/>
  <c r="BD633" i="24"/>
  <c r="BD637" i="24" s="1"/>
  <c r="BD838" i="24"/>
  <c r="BD856" i="24" s="1"/>
  <c r="BD1123" i="24"/>
  <c r="BD968" i="24"/>
  <c r="BD986" i="24" s="1"/>
  <c r="BD890" i="24"/>
  <c r="BD908" i="24" s="1"/>
  <c r="BD1098" i="24"/>
  <c r="BD1116" i="24" s="1"/>
  <c r="BD1202" i="24"/>
  <c r="BD1220" i="24" s="1"/>
  <c r="BD152" i="24"/>
  <c r="BD1227" i="24"/>
  <c r="BD1331" i="24"/>
  <c r="BD1338" i="24" s="1"/>
  <c r="BD1228" i="24"/>
  <c r="BD1246" i="24" s="1"/>
  <c r="BD2267" i="24"/>
  <c r="BD2274" i="24" s="1"/>
  <c r="BD1956" i="24"/>
  <c r="BD1974" i="24" s="1"/>
  <c r="BD1904" i="24"/>
  <c r="BD1922" i="24" s="1"/>
  <c r="BD1929" i="24"/>
  <c r="BD2060" i="24"/>
  <c r="BD2078" i="24" s="1"/>
  <c r="BD2037" i="24"/>
  <c r="BD2041" i="24" s="1"/>
  <c r="BD2245" i="24"/>
  <c r="BD2249" i="24" s="1"/>
  <c r="BD2353" i="24"/>
  <c r="BD2501" i="24"/>
  <c r="BD2508" i="24" s="1"/>
  <c r="BD2791" i="24"/>
  <c r="BD2795" i="24" s="1"/>
  <c r="BD2372" i="24"/>
  <c r="BD2390" i="24" s="1"/>
  <c r="BD227" i="24"/>
  <c r="BD228" i="24"/>
  <c r="BD2665" i="24"/>
  <c r="BD2921" i="24"/>
  <c r="BD2925" i="24" s="1"/>
  <c r="BD2869" i="24"/>
  <c r="BD2873" i="24" s="1"/>
  <c r="BD2899" i="24"/>
  <c r="BD3230" i="24"/>
  <c r="BD3248" i="24" s="1"/>
  <c r="BD3126" i="24"/>
  <c r="BD3144" i="24" s="1"/>
  <c r="BD3029" i="24"/>
  <c r="BD3333" i="24"/>
  <c r="BD3340" i="24" s="1"/>
  <c r="BD3177" i="24"/>
  <c r="BD3184" i="24" s="1"/>
  <c r="BD3359" i="24"/>
  <c r="BD3366" i="24" s="1"/>
  <c r="BD3516" i="24"/>
  <c r="BD3534" i="24" s="1"/>
  <c r="BD3571" i="24"/>
  <c r="BD3575" i="24" s="1"/>
  <c r="BD3723" i="24"/>
  <c r="BD3730" i="24" s="1"/>
  <c r="BD3697" i="24"/>
  <c r="BD4035" i="24"/>
  <c r="BD4042" i="24" s="1"/>
  <c r="BD4140" i="24"/>
  <c r="BD4158" i="24" s="1"/>
  <c r="BD4169" i="24"/>
  <c r="BD4173" i="24" s="1"/>
  <c r="BD4511" i="24"/>
  <c r="BD4504" i="24"/>
  <c r="BD4522" i="24" s="1"/>
  <c r="BD4585" i="24"/>
  <c r="BD4589" i="24" s="1"/>
  <c r="BD4663" i="24"/>
  <c r="BD4667" i="24" s="1"/>
  <c r="BC3548" i="24"/>
  <c r="BC1028" i="24"/>
  <c r="BC1314" i="24"/>
  <c r="BC3732" i="24"/>
  <c r="BC2926" i="24"/>
  <c r="BC4304" i="24"/>
  <c r="BC1210" i="24"/>
  <c r="BC120" i="24" s="1"/>
  <c r="BC1860" i="24"/>
  <c r="BD4063" i="24"/>
  <c r="BD3149" i="24"/>
  <c r="BD1542" i="24"/>
  <c r="BD1096" i="24"/>
  <c r="BD1106" i="24" s="1"/>
  <c r="BD445" i="24"/>
  <c r="BD2894" i="24"/>
  <c r="BD1048" i="24"/>
  <c r="BD3383" i="24"/>
  <c r="BD2500" i="24"/>
  <c r="BD2510" i="24" s="1"/>
  <c r="BD3466" i="24"/>
  <c r="BD3777" i="24"/>
  <c r="BC2690" i="24"/>
  <c r="BC193" i="24" s="1"/>
  <c r="BC4121" i="24"/>
  <c r="BC1574" i="24"/>
  <c r="BC4642" i="24"/>
  <c r="BD4609" i="24"/>
  <c r="BD3569" i="24"/>
  <c r="BD2942" i="24"/>
  <c r="BD2952" i="24" s="1"/>
  <c r="BD2084" i="24"/>
  <c r="BD2094" i="24" s="1"/>
  <c r="BD1382" i="24"/>
  <c r="BD1392" i="24" s="1"/>
  <c r="BD658" i="24"/>
  <c r="BD91" i="24"/>
  <c r="BD293" i="24"/>
  <c r="BD524" i="24"/>
  <c r="BD534" i="24" s="1"/>
  <c r="BD1980" i="24"/>
  <c r="BD1990" i="24" s="1"/>
  <c r="BD4480" i="24"/>
  <c r="BD3309" i="24"/>
  <c r="BD3804" i="24"/>
  <c r="BC4640" i="24"/>
  <c r="BC4147" i="24"/>
  <c r="BC3419" i="24"/>
  <c r="BC2562" i="24"/>
  <c r="BD4714" i="24"/>
  <c r="BD3803" i="24"/>
  <c r="BD2997" i="24"/>
  <c r="BD2604" i="24"/>
  <c r="BD2614" i="24" s="1"/>
  <c r="BD1173" i="24"/>
  <c r="BD731" i="24"/>
  <c r="BD116" i="24"/>
  <c r="BD2577" i="24"/>
  <c r="BD2552" i="24"/>
  <c r="BD2562" i="24" s="1"/>
  <c r="BD4459" i="24"/>
  <c r="BD3933" i="24"/>
  <c r="BC2198" i="24"/>
  <c r="BC533" i="24"/>
  <c r="BC2327" i="24"/>
  <c r="BC2664" i="24"/>
  <c r="BD4242" i="24"/>
  <c r="BD4252" i="24" s="1"/>
  <c r="BD3358" i="24"/>
  <c r="BD3368" i="24" s="1"/>
  <c r="BD2083" i="24"/>
  <c r="BD1593" i="24"/>
  <c r="BD865" i="24"/>
  <c r="BD394" i="24"/>
  <c r="BD404" i="24" s="1"/>
  <c r="O1078" i="24"/>
  <c r="O1079" i="24"/>
  <c r="O1080" i="24"/>
  <c r="P1078" i="24"/>
  <c r="P1080" i="24"/>
  <c r="P1079" i="24"/>
  <c r="Q1079" i="24"/>
  <c r="Q1078" i="24"/>
  <c r="Q1080" i="24"/>
  <c r="R1079" i="24"/>
  <c r="R1078" i="24"/>
  <c r="R1080" i="24"/>
  <c r="S1078" i="24"/>
  <c r="S1079" i="24"/>
  <c r="S1080" i="24"/>
  <c r="T1078" i="24"/>
  <c r="T1080" i="24"/>
  <c r="T1079" i="24"/>
  <c r="U1078" i="24"/>
  <c r="U1080" i="24"/>
  <c r="U1079" i="24"/>
  <c r="V1080" i="24"/>
  <c r="V1078" i="24"/>
  <c r="V1079" i="24"/>
  <c r="W1079" i="24"/>
  <c r="W1080" i="24"/>
  <c r="W1078" i="24"/>
  <c r="X1080" i="24"/>
  <c r="X1078" i="24"/>
  <c r="X1079" i="24"/>
  <c r="Y1080" i="24"/>
  <c r="Y1078" i="24"/>
  <c r="Y1079" i="24"/>
  <c r="Z1079" i="24"/>
  <c r="Z1078" i="24"/>
  <c r="Z1080" i="24"/>
  <c r="AA1080" i="24"/>
  <c r="AA1078" i="24"/>
  <c r="AA1079" i="24"/>
  <c r="AB1079" i="24"/>
  <c r="AB1078" i="24"/>
  <c r="AB1080" i="24"/>
  <c r="AC1078" i="24"/>
  <c r="AC1079" i="24"/>
  <c r="AC1080" i="24"/>
  <c r="AD1079" i="24"/>
  <c r="AD1078" i="24"/>
  <c r="AD1080" i="24"/>
  <c r="AE1078" i="24"/>
  <c r="AE1079" i="24"/>
  <c r="AE1080" i="24"/>
  <c r="AF1080" i="24"/>
  <c r="AG1079" i="24"/>
  <c r="AF1078" i="24"/>
  <c r="AF1079" i="24"/>
  <c r="AG1078" i="24"/>
  <c r="AH1079" i="24"/>
  <c r="AG1080" i="24"/>
  <c r="AH1080" i="24"/>
  <c r="AI1079" i="24"/>
  <c r="AH1078" i="24"/>
  <c r="AI1078" i="24"/>
  <c r="AI1080" i="24"/>
  <c r="AJ1079" i="24"/>
  <c r="AJ1078" i="24"/>
  <c r="AJ1080" i="24"/>
  <c r="AK1079" i="24"/>
  <c r="AK1078" i="24"/>
  <c r="AL1079" i="24"/>
  <c r="AK1080" i="24"/>
  <c r="AL1078" i="24"/>
  <c r="AL1080" i="24"/>
  <c r="AM1079" i="24"/>
  <c r="AM1078" i="24"/>
  <c r="AM1080" i="24"/>
  <c r="AN1079" i="24"/>
  <c r="AN1078" i="24"/>
  <c r="AO1079" i="24"/>
  <c r="AN1080" i="24"/>
  <c r="AO1078" i="24"/>
  <c r="AO1080" i="24"/>
  <c r="AP1079" i="24"/>
  <c r="AP1080" i="24"/>
  <c r="AQ1079" i="24"/>
  <c r="AP1078" i="24"/>
  <c r="AQ1080" i="24"/>
  <c r="AQ1078" i="24"/>
  <c r="AR1079" i="24"/>
  <c r="AR1078" i="24"/>
  <c r="AR1080" i="24"/>
  <c r="AS1079" i="24"/>
  <c r="AS1078" i="24"/>
  <c r="AT1079" i="24"/>
  <c r="AS1080" i="24"/>
  <c r="AT1078" i="24"/>
  <c r="AT1080" i="24"/>
  <c r="AU1079" i="24"/>
  <c r="AU1078" i="24"/>
  <c r="AU1080" i="24"/>
  <c r="AV1079" i="24"/>
  <c r="AV1078" i="24"/>
  <c r="AW1079" i="24"/>
  <c r="AV1080" i="24"/>
  <c r="AW1080" i="24"/>
  <c r="AW1078" i="24"/>
  <c r="AX1079" i="24"/>
  <c r="AX1078" i="24"/>
  <c r="AY1079" i="24"/>
  <c r="AX1080" i="24"/>
  <c r="AY1078" i="24"/>
  <c r="AY1080" i="24"/>
  <c r="AZ1079" i="24"/>
  <c r="AZ1078" i="24"/>
  <c r="BA1079" i="24"/>
  <c r="AZ1080" i="24"/>
  <c r="BA1078" i="24"/>
  <c r="BA1080" i="24"/>
  <c r="BB1079" i="24"/>
  <c r="BB1078" i="24"/>
  <c r="BB1080" i="24"/>
  <c r="BC1079" i="24"/>
  <c r="BC1078" i="24"/>
  <c r="O4537" i="24"/>
  <c r="P4537" i="24"/>
  <c r="Q4537" i="24"/>
  <c r="R4537" i="24"/>
  <c r="S4537" i="24"/>
  <c r="T4537" i="24"/>
  <c r="U4537" i="24"/>
  <c r="V4537" i="24"/>
  <c r="W4537" i="24"/>
  <c r="X4537" i="24"/>
  <c r="Y4537" i="24"/>
  <c r="Z4537" i="24"/>
  <c r="AA4537" i="24"/>
  <c r="AB4537" i="24"/>
  <c r="AC4537" i="24"/>
  <c r="AD4537" i="24"/>
  <c r="AE4537" i="24"/>
  <c r="AF4537" i="24"/>
  <c r="AG4537" i="24"/>
  <c r="AH4537" i="24"/>
  <c r="AI4537" i="24"/>
  <c r="AJ4537" i="24"/>
  <c r="AK4537" i="24"/>
  <c r="AL4537" i="24"/>
  <c r="AM4537" i="24"/>
  <c r="AN4537" i="24"/>
  <c r="AO4537" i="24"/>
  <c r="AP4537" i="24"/>
  <c r="AQ4537" i="24"/>
  <c r="AR4537" i="24"/>
  <c r="AS4537" i="24"/>
  <c r="AT4537" i="24"/>
  <c r="AU4537" i="24"/>
  <c r="AV4537" i="24"/>
  <c r="AW4537" i="24"/>
  <c r="AX4537" i="24"/>
  <c r="AY4537" i="24"/>
  <c r="AZ4537" i="24"/>
  <c r="BA4537" i="24"/>
  <c r="BB4537" i="24"/>
  <c r="BC4537" i="24"/>
  <c r="O3862" i="24"/>
  <c r="O3860" i="24"/>
  <c r="O3861" i="24" s="1"/>
  <c r="P3860" i="24"/>
  <c r="P3861" i="24" s="1"/>
  <c r="P3862" i="24"/>
  <c r="Q3861" i="24"/>
  <c r="Q3860" i="24"/>
  <c r="Q3862" i="24"/>
  <c r="R3862" i="24"/>
  <c r="R3860" i="24"/>
  <c r="R3861" i="24"/>
  <c r="S3860" i="24"/>
  <c r="S3861" i="24"/>
  <c r="S3862" i="24"/>
  <c r="T3860" i="24"/>
  <c r="T3861" i="24"/>
  <c r="T3862" i="24"/>
  <c r="U3860" i="24"/>
  <c r="U3861" i="24"/>
  <c r="U3862" i="24"/>
  <c r="V3862" i="24"/>
  <c r="V3860" i="24"/>
  <c r="V3861" i="24"/>
  <c r="W3861" i="24"/>
  <c r="W3862" i="24"/>
  <c r="W3860" i="24"/>
  <c r="X3861" i="24"/>
  <c r="X3860" i="24"/>
  <c r="X3862" i="24"/>
  <c r="Y3862" i="24"/>
  <c r="Y3860" i="24"/>
  <c r="Y3861" i="24"/>
  <c r="Z3861" i="24"/>
  <c r="Z3860" i="24"/>
  <c r="Z3862" i="24"/>
  <c r="AA3862" i="24"/>
  <c r="AA3860" i="24"/>
  <c r="AA3861" i="24"/>
  <c r="AB3860" i="24"/>
  <c r="AB3861" i="24"/>
  <c r="AB3862" i="24"/>
  <c r="AC3862" i="24"/>
  <c r="AC3860" i="24"/>
  <c r="AC3861" i="24"/>
  <c r="AD3861" i="24"/>
  <c r="AD3862" i="24"/>
  <c r="AE3861" i="24"/>
  <c r="AD3860" i="24"/>
  <c r="AE3860" i="24"/>
  <c r="AE3862" i="24"/>
  <c r="AF3862" i="24"/>
  <c r="AF3860" i="24"/>
  <c r="AF3861" i="24"/>
  <c r="AG3860" i="24"/>
  <c r="AG3861" i="24"/>
  <c r="AG3862" i="24"/>
  <c r="AH3862" i="24"/>
  <c r="AH3860" i="24"/>
  <c r="AH3861" i="24"/>
  <c r="AI3862" i="24"/>
  <c r="AI3860" i="24"/>
  <c r="AI3861" i="24"/>
  <c r="AJ3862" i="24"/>
  <c r="AJ3860" i="24"/>
  <c r="AJ3861" i="24"/>
  <c r="AK3862" i="24"/>
  <c r="AK3860" i="24"/>
  <c r="AK3861" i="24"/>
  <c r="AL3862" i="24"/>
  <c r="AL3860" i="24"/>
  <c r="AL3861" i="24"/>
  <c r="AM3861" i="24"/>
  <c r="AM3862" i="24"/>
  <c r="AM3860" i="24"/>
  <c r="AN3860" i="24"/>
  <c r="AN3861" i="24"/>
  <c r="AN3862" i="24"/>
  <c r="AO3860" i="24"/>
  <c r="AO3861" i="24"/>
  <c r="AO3862" i="24"/>
  <c r="AP3860" i="24"/>
  <c r="AP3861" i="24"/>
  <c r="AP3862" i="24"/>
  <c r="AQ3860" i="24"/>
  <c r="AQ3861" i="24"/>
  <c r="AQ3862" i="24"/>
  <c r="AR3861" i="24"/>
  <c r="AR3860" i="24"/>
  <c r="AR3862" i="24"/>
  <c r="AS3860" i="24"/>
  <c r="AS3862" i="24"/>
  <c r="AS3861" i="24"/>
  <c r="AT3860" i="24"/>
  <c r="AT3861" i="24"/>
  <c r="AT3862" i="24"/>
  <c r="AU3861" i="24"/>
  <c r="AU3860" i="24"/>
  <c r="AU3862" i="24"/>
  <c r="AV3862" i="24"/>
  <c r="AV3860" i="24"/>
  <c r="AV3861" i="24"/>
  <c r="AW3862" i="24"/>
  <c r="AW3860" i="24"/>
  <c r="AW3861" i="24"/>
  <c r="AX3860" i="24"/>
  <c r="AX3861" i="24"/>
  <c r="AX3862" i="24"/>
  <c r="AY3862" i="24"/>
  <c r="AY3860" i="24"/>
  <c r="AY3861" i="24"/>
  <c r="AZ3860" i="24"/>
  <c r="AZ3862" i="24"/>
  <c r="AZ3861" i="24"/>
  <c r="BA3861" i="24"/>
  <c r="BA3862" i="24"/>
  <c r="BB3861" i="24"/>
  <c r="BA3860" i="24"/>
  <c r="BB3860" i="24"/>
  <c r="BB3862" i="24"/>
  <c r="BC3861" i="24"/>
  <c r="BC3860" i="24"/>
  <c r="O4173" i="24"/>
  <c r="P4173" i="24"/>
  <c r="Q4173" i="24"/>
  <c r="R4173" i="24"/>
  <c r="S4173" i="24"/>
  <c r="T4173" i="24"/>
  <c r="U4173" i="24"/>
  <c r="V4173" i="24"/>
  <c r="W4173" i="24"/>
  <c r="X4173" i="24"/>
  <c r="Y4173" i="24"/>
  <c r="Z4173" i="24"/>
  <c r="AA4173" i="24"/>
  <c r="AB4173" i="24"/>
  <c r="AC4173" i="24"/>
  <c r="AD4173" i="24"/>
  <c r="AE4173" i="24"/>
  <c r="AF4173" i="24"/>
  <c r="AG4173" i="24"/>
  <c r="AH4173" i="24"/>
  <c r="AI4173" i="24"/>
  <c r="AJ4173" i="24"/>
  <c r="AK4173" i="24"/>
  <c r="AL4173" i="24"/>
  <c r="AM4173" i="24"/>
  <c r="AN4173" i="24"/>
  <c r="AO4173" i="24"/>
  <c r="AP4173" i="24"/>
  <c r="AQ4173" i="24"/>
  <c r="AR4173" i="24"/>
  <c r="AS4173" i="24"/>
  <c r="AT4173" i="24"/>
  <c r="AV4173" i="24"/>
  <c r="AU4173" i="24"/>
  <c r="AW4173" i="24"/>
  <c r="AX4173" i="24"/>
  <c r="AY4173" i="24"/>
  <c r="AZ4173" i="24"/>
  <c r="BB4173" i="24"/>
  <c r="BA4173" i="24"/>
  <c r="O3602" i="24"/>
  <c r="O3600" i="24"/>
  <c r="O3601" i="24"/>
  <c r="P3600" i="24"/>
  <c r="P3601" i="24"/>
  <c r="P3602" i="24"/>
  <c r="Q3602" i="24"/>
  <c r="Q3600" i="24"/>
  <c r="Q3601" i="24"/>
  <c r="R3602" i="24"/>
  <c r="R3600" i="24"/>
  <c r="R3601" i="24"/>
  <c r="S3602" i="24"/>
  <c r="S3600" i="24"/>
  <c r="S3601" i="24"/>
  <c r="T3601" i="24"/>
  <c r="T3602" i="24"/>
  <c r="T3600" i="24"/>
  <c r="U3600" i="24"/>
  <c r="U3601" i="24"/>
  <c r="V3601" i="24"/>
  <c r="U3602" i="24"/>
  <c r="V3602" i="24"/>
  <c r="V3600" i="24"/>
  <c r="W3601" i="24"/>
  <c r="W3602" i="24"/>
  <c r="W3600" i="24"/>
  <c r="X3601" i="24"/>
  <c r="X3602" i="24"/>
  <c r="X3600" i="24"/>
  <c r="Y3601" i="24"/>
  <c r="Y3602" i="24"/>
  <c r="Y3600" i="24"/>
  <c r="Z3601" i="24"/>
  <c r="Z3600" i="24"/>
  <c r="Z3602" i="24"/>
  <c r="AA3601" i="24"/>
  <c r="AA3600" i="24"/>
  <c r="AA3602" i="24"/>
  <c r="AB3601" i="24"/>
  <c r="AB3602" i="24"/>
  <c r="AB3600" i="24"/>
  <c r="AC3601" i="24"/>
  <c r="AC3602" i="24"/>
  <c r="AD3601" i="24"/>
  <c r="AC3600" i="24"/>
  <c r="AD3600" i="24"/>
  <c r="AE3601" i="24"/>
  <c r="AD3602" i="24"/>
  <c r="AE3602" i="24"/>
  <c r="AE3600" i="24"/>
  <c r="AF3601" i="24"/>
  <c r="AF3602" i="24"/>
  <c r="AG3601" i="24"/>
  <c r="AF3600" i="24"/>
  <c r="AG3602" i="24"/>
  <c r="AG3600" i="24"/>
  <c r="AH3601" i="24"/>
  <c r="AH3602" i="24"/>
  <c r="AI3601" i="24"/>
  <c r="AH3600" i="24"/>
  <c r="AI3602" i="24"/>
  <c r="AJ3601" i="24"/>
  <c r="AI3600" i="24"/>
  <c r="AJ3602" i="24"/>
  <c r="AJ3600" i="24"/>
  <c r="AK3601" i="24"/>
  <c r="AK3602" i="24"/>
  <c r="AL3601" i="24"/>
  <c r="AK3600" i="24"/>
  <c r="AM3601" i="24"/>
  <c r="AL3600" i="24"/>
  <c r="AL3602" i="24"/>
  <c r="AM3600" i="24"/>
  <c r="AM3602" i="24"/>
  <c r="AN3601" i="24"/>
  <c r="AN3600" i="24"/>
  <c r="AN3602" i="24"/>
  <c r="AO3601" i="24"/>
  <c r="AO3602" i="24"/>
  <c r="AP3601" i="24"/>
  <c r="AO3600" i="24"/>
  <c r="AQ3601" i="24"/>
  <c r="AP3602" i="24"/>
  <c r="AP3600" i="24"/>
  <c r="AQ3600" i="24"/>
  <c r="AQ3602" i="24"/>
  <c r="AR3601" i="24"/>
  <c r="AS3601" i="24"/>
  <c r="AR3602" i="24"/>
  <c r="AR3600" i="24"/>
  <c r="AS3600" i="24"/>
  <c r="AS3602" i="24"/>
  <c r="AT3601" i="24"/>
  <c r="AT3600" i="24"/>
  <c r="AT3602" i="24"/>
  <c r="AU3601" i="24"/>
  <c r="AU3602" i="24"/>
  <c r="AV3601" i="24"/>
  <c r="AU3600" i="24"/>
  <c r="AV3602" i="24"/>
  <c r="AV3600" i="24"/>
  <c r="AW3601" i="24"/>
  <c r="AW3600" i="24"/>
  <c r="AX3601" i="24"/>
  <c r="AW3602" i="24"/>
  <c r="AX3600" i="24"/>
  <c r="AX3602" i="24"/>
  <c r="AY3601" i="24"/>
  <c r="AY3602" i="24"/>
  <c r="AZ3601" i="24"/>
  <c r="AY3600" i="24"/>
  <c r="AZ3600" i="24"/>
  <c r="AZ3602" i="24"/>
  <c r="BA3601" i="24"/>
  <c r="BA3602" i="24"/>
  <c r="BB3601" i="24"/>
  <c r="BA3600" i="24"/>
  <c r="BC3601" i="24"/>
  <c r="BB3602" i="24"/>
  <c r="BB3600" i="24"/>
  <c r="O3732" i="24"/>
  <c r="O3730" i="24"/>
  <c r="O3731" i="24"/>
  <c r="P3732" i="24"/>
  <c r="P3730" i="24"/>
  <c r="P3731" i="24"/>
  <c r="Q3731" i="24"/>
  <c r="Q3732" i="24"/>
  <c r="Q3730" i="24"/>
  <c r="R3732" i="24"/>
  <c r="R3730" i="24"/>
  <c r="R3731" i="24"/>
  <c r="S3731" i="24"/>
  <c r="S3730" i="24"/>
  <c r="S3732" i="24"/>
  <c r="T3732" i="24"/>
  <c r="T3730" i="24"/>
  <c r="T3731" i="24"/>
  <c r="U3731" i="24"/>
  <c r="U3730" i="24"/>
  <c r="U3732" i="24"/>
  <c r="V3732" i="24"/>
  <c r="V3730" i="24"/>
  <c r="V3731" i="24"/>
  <c r="W3730" i="24"/>
  <c r="W3731" i="24"/>
  <c r="W3732" i="24"/>
  <c r="X3731" i="24"/>
  <c r="X3732" i="24"/>
  <c r="X3730" i="24"/>
  <c r="Y3732" i="24"/>
  <c r="Y3731" i="24"/>
  <c r="Y3730" i="24"/>
  <c r="Z3731" i="24"/>
  <c r="Z3730" i="24"/>
  <c r="Z3732" i="24"/>
  <c r="AA3730" i="24"/>
  <c r="AA3731" i="24"/>
  <c r="AA3732" i="24"/>
  <c r="AB3730" i="24"/>
  <c r="AB3731" i="24"/>
  <c r="AB3732" i="24"/>
  <c r="AC3732" i="24"/>
  <c r="AC3731" i="24"/>
  <c r="AC3730" i="24"/>
  <c r="AD3731" i="24"/>
  <c r="AD3730" i="24"/>
  <c r="AD3732" i="24"/>
  <c r="AE3732" i="24"/>
  <c r="AE3730" i="24"/>
  <c r="AE3731" i="24"/>
  <c r="AF3732" i="24"/>
  <c r="AF3730" i="24"/>
  <c r="AG3731" i="24"/>
  <c r="AF3731" i="24"/>
  <c r="AH3731" i="24"/>
  <c r="AG3732" i="24"/>
  <c r="AG3730" i="24"/>
  <c r="AH3732" i="24"/>
  <c r="AH3730" i="24"/>
  <c r="AI3731" i="24"/>
  <c r="AJ3731" i="24"/>
  <c r="AI3732" i="24"/>
  <c r="AI3730" i="24"/>
  <c r="AJ3732" i="24"/>
  <c r="AK3731" i="24"/>
  <c r="AJ3730" i="24"/>
  <c r="AK3730" i="24"/>
  <c r="AK3732" i="24"/>
  <c r="AL3731" i="24"/>
  <c r="AL3732" i="24"/>
  <c r="AL3730" i="24"/>
  <c r="AM3731" i="24"/>
  <c r="AM3730" i="24"/>
  <c r="AN3731" i="24"/>
  <c r="AM3732" i="24"/>
  <c r="AN3732" i="24"/>
  <c r="AO3731" i="24"/>
  <c r="AN3730" i="24"/>
  <c r="AP3731" i="24"/>
  <c r="AO3730" i="24"/>
  <c r="AO3732" i="24"/>
  <c r="AP3730" i="24"/>
  <c r="AQ3731" i="24"/>
  <c r="AP3732" i="24"/>
  <c r="AQ3732" i="24"/>
  <c r="AQ3730" i="24"/>
  <c r="AR3731" i="24"/>
  <c r="AR3730" i="24"/>
  <c r="AS3731" i="24"/>
  <c r="AR3732" i="24"/>
  <c r="AS3730" i="24"/>
  <c r="AS3732" i="24"/>
  <c r="AT3731" i="24"/>
  <c r="AU3731" i="24"/>
  <c r="AT3732" i="24"/>
  <c r="AT3730" i="24"/>
  <c r="AU3732" i="24"/>
  <c r="AV3731" i="24"/>
  <c r="AU3730" i="24"/>
  <c r="AV3730" i="24"/>
  <c r="AV3732" i="24"/>
  <c r="AW3731" i="24"/>
  <c r="AW3732" i="24"/>
  <c r="AW3730" i="24"/>
  <c r="AX3731" i="24"/>
  <c r="AX3730" i="24"/>
  <c r="AX3732" i="24"/>
  <c r="AY3731" i="24"/>
  <c r="AY3730" i="24"/>
  <c r="AY3732" i="24"/>
  <c r="AZ3731" i="24"/>
  <c r="AZ3730" i="24"/>
  <c r="BA3731" i="24"/>
  <c r="AZ3732" i="24"/>
  <c r="BB3731" i="24"/>
  <c r="BA3730" i="24"/>
  <c r="BA3732" i="24"/>
  <c r="BB3730" i="24"/>
  <c r="BC3731" i="24"/>
  <c r="BB3732" i="24"/>
  <c r="O2040" i="24"/>
  <c r="O2041" i="24"/>
  <c r="O2042" i="24"/>
  <c r="P2041" i="24"/>
  <c r="P2040" i="24"/>
  <c r="P2042" i="24"/>
  <c r="Q2042" i="24"/>
  <c r="Q2040" i="24"/>
  <c r="Q2041" i="24"/>
  <c r="R2042" i="24"/>
  <c r="R2040" i="24"/>
  <c r="R2041" i="24"/>
  <c r="S2042" i="24"/>
  <c r="S2040" i="24"/>
  <c r="S2041" i="24"/>
  <c r="T2042" i="24"/>
  <c r="T2040" i="24"/>
  <c r="U2041" i="24"/>
  <c r="T2041" i="24"/>
  <c r="U2042" i="24"/>
  <c r="U2040" i="24"/>
  <c r="V2040" i="24"/>
  <c r="V2041" i="24"/>
  <c r="V2042" i="24"/>
  <c r="W2041" i="24"/>
  <c r="W2040" i="24"/>
  <c r="W2042" i="24"/>
  <c r="X2040" i="24"/>
  <c r="X2041" i="24"/>
  <c r="X2042" i="24"/>
  <c r="Y2042" i="24"/>
  <c r="Y2040" i="24"/>
  <c r="Y2041" i="24"/>
  <c r="Z2040" i="24"/>
  <c r="Z2042" i="24"/>
  <c r="Z2041" i="24"/>
  <c r="AA2042" i="24"/>
  <c r="AA2041" i="24"/>
  <c r="AA2040" i="24"/>
  <c r="AB2040" i="24"/>
  <c r="AB2042" i="24"/>
  <c r="AB2041" i="24"/>
  <c r="AC2042" i="24"/>
  <c r="AC2041" i="24"/>
  <c r="AC2040" i="24"/>
  <c r="AD2040" i="24"/>
  <c r="AD2041" i="24"/>
  <c r="AD2042" i="24"/>
  <c r="AE2040" i="24"/>
  <c r="AE2041" i="24"/>
  <c r="AE2042" i="24"/>
  <c r="AF2042" i="24"/>
  <c r="AF2041" i="24"/>
  <c r="AF2040" i="24"/>
  <c r="AH2041" i="24"/>
  <c r="AG2042" i="24"/>
  <c r="AG2040" i="24"/>
  <c r="AG2041" i="24"/>
  <c r="AH2042" i="24"/>
  <c r="AH2040" i="24"/>
  <c r="AI2041" i="24"/>
  <c r="AJ2041" i="24"/>
  <c r="AI2040" i="24"/>
  <c r="AI2042" i="24"/>
  <c r="AK2041" i="24"/>
  <c r="AJ2042" i="24"/>
  <c r="AJ2040" i="24"/>
  <c r="AL2041" i="24"/>
  <c r="AK2040" i="24"/>
  <c r="AK2042" i="24"/>
  <c r="AL2042" i="24"/>
  <c r="AL2040" i="24"/>
  <c r="AM2041" i="24"/>
  <c r="AM2040" i="24"/>
  <c r="AM2042" i="24"/>
  <c r="AN2041" i="24"/>
  <c r="AN2042" i="24"/>
  <c r="AN2040" i="24"/>
  <c r="AO2041" i="24"/>
  <c r="AO2042" i="24"/>
  <c r="AP2041" i="24"/>
  <c r="AO2040" i="24"/>
  <c r="AQ2041" i="24"/>
  <c r="AP2040" i="24"/>
  <c r="AP2042" i="24"/>
  <c r="AQ2040" i="24"/>
  <c r="AQ2042" i="24"/>
  <c r="AR2041" i="24"/>
  <c r="AR2040" i="24"/>
  <c r="AR2042" i="24"/>
  <c r="AS2041" i="24"/>
  <c r="AS2040" i="24"/>
  <c r="AS2042" i="24"/>
  <c r="AT2041" i="24"/>
  <c r="AT2042" i="24"/>
  <c r="AT2040" i="24"/>
  <c r="AU2041" i="24"/>
  <c r="AV2041" i="24"/>
  <c r="AU2040" i="24"/>
  <c r="AU2042" i="24"/>
  <c r="AV2040" i="24"/>
  <c r="AV2042" i="24"/>
  <c r="AW2041" i="24"/>
  <c r="AW2042" i="24"/>
  <c r="AW2040" i="24"/>
  <c r="AX2041" i="24"/>
  <c r="AX2040" i="24"/>
  <c r="AX2042" i="24"/>
  <c r="AY2041" i="24"/>
  <c r="AY2040" i="24"/>
  <c r="AZ2041" i="24"/>
  <c r="AY2042" i="24"/>
  <c r="AZ2040" i="24"/>
  <c r="BA2041" i="24"/>
  <c r="AZ2042" i="24"/>
  <c r="BB2041" i="24"/>
  <c r="BA2040" i="24"/>
  <c r="BA2042" i="24"/>
  <c r="BB2040" i="24"/>
  <c r="BB2042" i="24"/>
  <c r="BC2041" i="24"/>
  <c r="O3966" i="24"/>
  <c r="O3964" i="24"/>
  <c r="O3965" i="24"/>
  <c r="P3965" i="24"/>
  <c r="P3964" i="24"/>
  <c r="P3966" i="24"/>
  <c r="Q3964" i="24"/>
  <c r="Q3965" i="24"/>
  <c r="Q3966" i="24"/>
  <c r="R3966" i="24"/>
  <c r="R3964" i="24"/>
  <c r="R3965" i="24"/>
  <c r="S3964" i="24"/>
  <c r="S3965" i="24"/>
  <c r="S3966" i="24"/>
  <c r="T3966" i="24"/>
  <c r="T3964" i="24"/>
  <c r="T3965" i="24"/>
  <c r="U3964" i="24"/>
  <c r="U3966" i="24"/>
  <c r="U3965" i="24"/>
  <c r="V3966" i="24"/>
  <c r="W3965" i="24"/>
  <c r="V3964" i="24"/>
  <c r="V3965" i="24"/>
  <c r="W3964" i="24"/>
  <c r="W3966" i="24"/>
  <c r="X3965" i="24"/>
  <c r="X3964" i="24"/>
  <c r="X3966" i="24"/>
  <c r="Y3964" i="24"/>
  <c r="Y3966" i="24"/>
  <c r="Y3965" i="24"/>
  <c r="Z3965" i="24"/>
  <c r="Z3964" i="24"/>
  <c r="Z3966" i="24"/>
  <c r="AA3965" i="24"/>
  <c r="AA3964" i="24"/>
  <c r="AA3966" i="24"/>
  <c r="AB3965" i="24"/>
  <c r="AB3966" i="24"/>
  <c r="AB3964" i="24"/>
  <c r="AC3964" i="24"/>
  <c r="AC3966" i="24"/>
  <c r="AC3965" i="24"/>
  <c r="AD3965" i="24"/>
  <c r="AD3964" i="24"/>
  <c r="AD3966" i="24"/>
  <c r="AE3966" i="24"/>
  <c r="AE3965" i="24"/>
  <c r="AE3964" i="24"/>
  <c r="AF3966" i="24"/>
  <c r="AF3965" i="24"/>
  <c r="AF3964" i="24"/>
  <c r="AG3964" i="24"/>
  <c r="AG3965" i="24"/>
  <c r="AG3966" i="24"/>
  <c r="AH3966" i="24"/>
  <c r="AH3964" i="24"/>
  <c r="AH3965" i="24"/>
  <c r="AI3966" i="24"/>
  <c r="AI3964" i="24"/>
  <c r="AI3965" i="24"/>
  <c r="AJ3964" i="24"/>
  <c r="AJ3965" i="24"/>
  <c r="AJ3966" i="24"/>
  <c r="AK3964" i="24"/>
  <c r="AK3965" i="24"/>
  <c r="AK3966" i="24"/>
  <c r="AL3965" i="24"/>
  <c r="AL3964" i="24"/>
  <c r="AL3966" i="24"/>
  <c r="AM3965" i="24"/>
  <c r="AM3964" i="24"/>
  <c r="AM3966" i="24"/>
  <c r="AN3965" i="24"/>
  <c r="AN3964" i="24"/>
  <c r="AN3966" i="24"/>
  <c r="AO3965" i="24"/>
  <c r="AO3964" i="24"/>
  <c r="AO3966" i="24"/>
  <c r="AP3965" i="24"/>
  <c r="AP3964" i="24"/>
  <c r="AP3966" i="24"/>
  <c r="AQ3965" i="24"/>
  <c r="AQ3964" i="24"/>
  <c r="AQ3966" i="24"/>
  <c r="AR3966" i="24"/>
  <c r="AR3964" i="24"/>
  <c r="AR3965" i="24"/>
  <c r="AS3966" i="24"/>
  <c r="AS3964" i="24"/>
  <c r="AS3965" i="24"/>
  <c r="AT3966" i="24"/>
  <c r="AT3964" i="24"/>
  <c r="AT3965" i="24"/>
  <c r="AU3964" i="24"/>
  <c r="AU3965" i="24"/>
  <c r="AU3966" i="24"/>
  <c r="AV3966" i="24"/>
  <c r="AV3964" i="24"/>
  <c r="AV3965" i="24"/>
  <c r="AW3965" i="24"/>
  <c r="AW3966" i="24"/>
  <c r="AX3965" i="24"/>
  <c r="AW3964" i="24"/>
  <c r="AX3966" i="24"/>
  <c r="AY3965" i="24"/>
  <c r="AX3964" i="24"/>
  <c r="AY3964" i="24"/>
  <c r="AY3966" i="24"/>
  <c r="AZ3965" i="24"/>
  <c r="AZ3964" i="24"/>
  <c r="AZ3966" i="24"/>
  <c r="BA3965" i="24"/>
  <c r="BB3965" i="24"/>
  <c r="BA3966" i="24"/>
  <c r="BA3964" i="24"/>
  <c r="BB3964" i="24"/>
  <c r="BC3965" i="24"/>
  <c r="BB3966" i="24"/>
  <c r="O3393" i="24"/>
  <c r="P3393" i="24"/>
  <c r="Q3393" i="24"/>
  <c r="R3393" i="24"/>
  <c r="S3393" i="24"/>
  <c r="T3393" i="24"/>
  <c r="U3393" i="24"/>
  <c r="V3393" i="24"/>
  <c r="W3393" i="24"/>
  <c r="X3393" i="24"/>
  <c r="Y3393" i="24"/>
  <c r="Z3393" i="24"/>
  <c r="AA3393" i="24"/>
  <c r="AB3393" i="24"/>
  <c r="AC3393" i="24"/>
  <c r="AD3393" i="24"/>
  <c r="AE3393" i="24"/>
  <c r="AF3393" i="24"/>
  <c r="AG3393" i="24"/>
  <c r="AH3393" i="24"/>
  <c r="AI3393" i="24"/>
  <c r="AJ3393" i="24"/>
  <c r="AK3393" i="24"/>
  <c r="AL3393" i="24"/>
  <c r="AM3393" i="24"/>
  <c r="AN3393" i="24"/>
  <c r="AO3393" i="24"/>
  <c r="AQ3393" i="24"/>
  <c r="AP3393" i="24"/>
  <c r="AR3393" i="24"/>
  <c r="AS3393" i="24"/>
  <c r="AT3393" i="24"/>
  <c r="AU3393" i="24"/>
  <c r="AV3393" i="24"/>
  <c r="AX3393" i="24"/>
  <c r="AW3393" i="24"/>
  <c r="AY3393" i="24"/>
  <c r="AZ3393" i="24"/>
  <c r="BA3393" i="24"/>
  <c r="BB3393" i="24"/>
  <c r="BC3393" i="24"/>
  <c r="O1963" i="24"/>
  <c r="P1963" i="24"/>
  <c r="Q1963" i="24"/>
  <c r="R1963" i="24"/>
  <c r="S1963" i="24"/>
  <c r="T1963" i="24"/>
  <c r="U1963" i="24"/>
  <c r="V1963" i="24"/>
  <c r="W1963" i="24"/>
  <c r="X1963" i="24"/>
  <c r="Y1963" i="24"/>
  <c r="Z1963" i="24"/>
  <c r="AA1963" i="24"/>
  <c r="AB1963" i="24"/>
  <c r="AC1963" i="24"/>
  <c r="AD1963" i="24"/>
  <c r="AE1963" i="24"/>
  <c r="AF1963" i="24"/>
  <c r="AG1963" i="24"/>
  <c r="AH1963" i="24"/>
  <c r="AI1963" i="24"/>
  <c r="AJ1963" i="24"/>
  <c r="AK1963" i="24"/>
  <c r="AL1963" i="24"/>
  <c r="AM1963" i="24"/>
  <c r="AN1963" i="24"/>
  <c r="AO1963" i="24"/>
  <c r="AP1963" i="24"/>
  <c r="AQ1963" i="24"/>
  <c r="AR1963" i="24"/>
  <c r="AS1963" i="24"/>
  <c r="AT1963" i="24"/>
  <c r="AU1963" i="24"/>
  <c r="AV1963" i="24"/>
  <c r="AW1963" i="24"/>
  <c r="AX1963" i="24"/>
  <c r="AY1963" i="24"/>
  <c r="AZ1963" i="24"/>
  <c r="BA1963" i="24"/>
  <c r="BB1963" i="24"/>
  <c r="BC1963" i="24"/>
  <c r="O1521" i="24"/>
  <c r="P1521" i="24"/>
  <c r="Q1521" i="24"/>
  <c r="R1521" i="24"/>
  <c r="S1521" i="24"/>
  <c r="T1521" i="24"/>
  <c r="U1521" i="24"/>
  <c r="V1521" i="24"/>
  <c r="W1521" i="24"/>
  <c r="X1521" i="24"/>
  <c r="Y1521" i="24"/>
  <c r="Z1521" i="24"/>
  <c r="AA1521" i="24"/>
  <c r="AB1521" i="24"/>
  <c r="AC1521" i="24"/>
  <c r="AD1521" i="24"/>
  <c r="AE1521" i="24"/>
  <c r="AF1521" i="24"/>
  <c r="AG1521" i="24"/>
  <c r="AH1521" i="24"/>
  <c r="AI1521" i="24"/>
  <c r="AJ1521" i="24"/>
  <c r="AK1521" i="24"/>
  <c r="AL1521" i="24"/>
  <c r="AM1521" i="24"/>
  <c r="AN1521" i="24"/>
  <c r="AO1521" i="24"/>
  <c r="AP1521" i="24"/>
  <c r="AR1521" i="24"/>
  <c r="AQ1521" i="24"/>
  <c r="AS1521" i="24"/>
  <c r="AT1521" i="24"/>
  <c r="AU1521" i="24"/>
  <c r="AV1521" i="24"/>
  <c r="AX1521" i="24"/>
  <c r="AW1521" i="24"/>
  <c r="AY1521" i="24"/>
  <c r="AZ1521" i="24"/>
  <c r="BA1521" i="24"/>
  <c r="BB1521" i="24"/>
  <c r="BC1521" i="24"/>
  <c r="O2820" i="24"/>
  <c r="O2821" i="24"/>
  <c r="O2822" i="24"/>
  <c r="P2820" i="24"/>
  <c r="P2821" i="24"/>
  <c r="P2822" i="24"/>
  <c r="Q2821" i="24"/>
  <c r="Q2820" i="24"/>
  <c r="Q2822" i="24"/>
  <c r="R2822" i="24"/>
  <c r="R2820" i="24"/>
  <c r="R2821" i="24"/>
  <c r="S2820" i="24"/>
  <c r="S2821" i="24"/>
  <c r="S2822" i="24"/>
  <c r="T2822" i="24"/>
  <c r="T2820" i="24"/>
  <c r="T2821" i="24"/>
  <c r="U2822" i="24"/>
  <c r="U2820" i="24"/>
  <c r="U2821" i="24"/>
  <c r="V2820" i="24"/>
  <c r="V2821" i="24"/>
  <c r="V2822" i="24"/>
  <c r="W2822" i="24"/>
  <c r="W2821" i="24"/>
  <c r="W2820" i="24"/>
  <c r="X2822" i="24"/>
  <c r="X2821" i="24"/>
  <c r="X2820" i="24"/>
  <c r="Y2822" i="24"/>
  <c r="Y2820" i="24"/>
  <c r="Y2821" i="24"/>
  <c r="Z2820" i="24"/>
  <c r="Z2821" i="24"/>
  <c r="Z2822" i="24"/>
  <c r="AA2822" i="24"/>
  <c r="AA2820" i="24"/>
  <c r="AA2821" i="24"/>
  <c r="AB2820" i="24"/>
  <c r="AB2821" i="24"/>
  <c r="AB2822" i="24"/>
  <c r="AC2821" i="24"/>
  <c r="AC2822" i="24"/>
  <c r="AC2820" i="24"/>
  <c r="AD2822" i="24"/>
  <c r="AD2820" i="24"/>
  <c r="AD2821" i="24"/>
  <c r="AE2821" i="24"/>
  <c r="AE2822" i="24"/>
  <c r="AE2820" i="24"/>
  <c r="AF2822" i="24"/>
  <c r="AF2820" i="24"/>
  <c r="AF2821" i="24"/>
  <c r="AG2820" i="24"/>
  <c r="AG2821" i="24"/>
  <c r="AG2822" i="24"/>
  <c r="AH2822" i="24"/>
  <c r="AH2820" i="24"/>
  <c r="AH2821" i="24"/>
  <c r="AI2820" i="24"/>
  <c r="AI2821" i="24"/>
  <c r="AI2822" i="24"/>
  <c r="AJ2822" i="24"/>
  <c r="AJ2820" i="24"/>
  <c r="AJ2821" i="24"/>
  <c r="AK2820" i="24"/>
  <c r="AK2821" i="24"/>
  <c r="AK2822" i="24"/>
  <c r="AL2821" i="24"/>
  <c r="AL2820" i="24"/>
  <c r="AL2822" i="24"/>
  <c r="AM2822" i="24"/>
  <c r="AM2821" i="24"/>
  <c r="AM2820" i="24"/>
  <c r="AN2822" i="24"/>
  <c r="AN2820" i="24"/>
  <c r="AN2821" i="24"/>
  <c r="AO2820" i="24"/>
  <c r="AO2821" i="24"/>
  <c r="AO2822" i="24"/>
  <c r="AP2821" i="24"/>
  <c r="AP2822" i="24"/>
  <c r="AP2820" i="24"/>
  <c r="AQ2821" i="24"/>
  <c r="AQ2822" i="24"/>
  <c r="AQ2820" i="24"/>
  <c r="AR2821" i="24"/>
  <c r="AR2822" i="24"/>
  <c r="AR2820" i="24"/>
  <c r="AS2821" i="24"/>
  <c r="AS2822" i="24"/>
  <c r="AS2820" i="24"/>
  <c r="AT2822" i="24"/>
  <c r="AT2820" i="24"/>
  <c r="AT2821" i="24"/>
  <c r="AU2820" i="24"/>
  <c r="AU2821" i="24"/>
  <c r="AU2822" i="24"/>
  <c r="AV2820" i="24"/>
  <c r="AV2821" i="24"/>
  <c r="AV2822" i="24"/>
  <c r="AW2822" i="24"/>
  <c r="AW2820" i="24"/>
  <c r="AW2821" i="24"/>
  <c r="AX2822" i="24"/>
  <c r="AX2820" i="24"/>
  <c r="AX2821" i="24"/>
  <c r="AY2822" i="24"/>
  <c r="AY2820" i="24"/>
  <c r="AY2821" i="24"/>
  <c r="AZ2820" i="24"/>
  <c r="AZ2822" i="24"/>
  <c r="AZ2821" i="24"/>
  <c r="BA2820" i="24"/>
  <c r="BA2821" i="24"/>
  <c r="BA2822" i="24"/>
  <c r="BB2821" i="24"/>
  <c r="BB2822" i="24"/>
  <c r="BC2821" i="24"/>
  <c r="BB2820" i="24"/>
  <c r="O325" i="24"/>
  <c r="P325" i="24"/>
  <c r="Q325" i="24"/>
  <c r="R325" i="24"/>
  <c r="S325" i="24"/>
  <c r="T325" i="24"/>
  <c r="U325" i="24"/>
  <c r="V325" i="24"/>
  <c r="W325" i="24"/>
  <c r="X325" i="24"/>
  <c r="Y325" i="24"/>
  <c r="Z325" i="24"/>
  <c r="AA325" i="24"/>
  <c r="AB325" i="24"/>
  <c r="AC325" i="24"/>
  <c r="AD325" i="24"/>
  <c r="AE325" i="24"/>
  <c r="AF325" i="24"/>
  <c r="AG325" i="24"/>
  <c r="AH325" i="24"/>
  <c r="AI325" i="24"/>
  <c r="AJ325" i="24"/>
  <c r="AK325" i="24"/>
  <c r="AL325" i="24"/>
  <c r="AM325" i="24"/>
  <c r="AN325" i="24"/>
  <c r="AO325" i="24"/>
  <c r="AP325" i="24"/>
  <c r="AR325" i="24"/>
  <c r="AQ325" i="24"/>
  <c r="AS325" i="24"/>
  <c r="AT325" i="24"/>
  <c r="AU325" i="24"/>
  <c r="AV325" i="24"/>
  <c r="AW325" i="24"/>
  <c r="AX325" i="24"/>
  <c r="AY325" i="24"/>
  <c r="AZ325" i="24"/>
  <c r="BA325" i="24"/>
  <c r="BB325" i="24"/>
  <c r="O3471" i="24"/>
  <c r="O3472" i="24"/>
  <c r="O3470" i="24"/>
  <c r="P3470" i="24"/>
  <c r="P3471" i="24"/>
  <c r="P3472" i="24"/>
  <c r="Q3471" i="24"/>
  <c r="Q3472" i="24"/>
  <c r="Q3470" i="24"/>
  <c r="R3472" i="24"/>
  <c r="R3471" i="24"/>
  <c r="R3470" i="24"/>
  <c r="S3470" i="24"/>
  <c r="S3471" i="24"/>
  <c r="S3472" i="24"/>
  <c r="T3472" i="24"/>
  <c r="T3471" i="24"/>
  <c r="U3471" i="24"/>
  <c r="T3470" i="24"/>
  <c r="U3470" i="24"/>
  <c r="U3472" i="24"/>
  <c r="V3472" i="24"/>
  <c r="V3470" i="24"/>
  <c r="V3471" i="24"/>
  <c r="X3471" i="24"/>
  <c r="W3472" i="24"/>
  <c r="W3470" i="24"/>
  <c r="W3471" i="24"/>
  <c r="X3472" i="24"/>
  <c r="X3470" i="24"/>
  <c r="Y3471" i="24"/>
  <c r="Y3470" i="24"/>
  <c r="Y3472" i="24"/>
  <c r="Z3470" i="24"/>
  <c r="Z3472" i="24"/>
  <c r="Z3471" i="24"/>
  <c r="AA3470" i="24"/>
  <c r="AA3471" i="24"/>
  <c r="AA3472" i="24"/>
  <c r="AB3470" i="24"/>
  <c r="AB3471" i="24"/>
  <c r="AB3472" i="24"/>
  <c r="AC3470" i="24"/>
  <c r="AC3472" i="24"/>
  <c r="AC3471" i="24"/>
  <c r="AE3471" i="24"/>
  <c r="AD3472" i="24"/>
  <c r="AD3470" i="24"/>
  <c r="AD3471" i="24"/>
  <c r="AE3470" i="24"/>
  <c r="AE3472" i="24"/>
  <c r="AF3472" i="24"/>
  <c r="AF3470" i="24"/>
  <c r="AF3471" i="24"/>
  <c r="AG3472" i="24"/>
  <c r="AG3470" i="24"/>
  <c r="AG3471" i="24"/>
  <c r="AH3470" i="24"/>
  <c r="AH3471" i="24"/>
  <c r="AH3472" i="24"/>
  <c r="AI3472" i="24"/>
  <c r="AI3470" i="24"/>
  <c r="AI3471" i="24"/>
  <c r="AJ3470" i="24"/>
  <c r="AJ3471" i="24"/>
  <c r="AJ3472" i="24"/>
  <c r="AK3472" i="24"/>
  <c r="AK3470" i="24"/>
  <c r="AK3471" i="24"/>
  <c r="AL3471" i="24"/>
  <c r="AL3472" i="24"/>
  <c r="AL3470" i="24"/>
  <c r="AM3470" i="24"/>
  <c r="AM3471" i="24"/>
  <c r="AM3472" i="24"/>
  <c r="AN3472" i="24"/>
  <c r="AN3470" i="24"/>
  <c r="AN3471" i="24"/>
  <c r="AO3471" i="24"/>
  <c r="AO3470" i="24"/>
  <c r="AO3472" i="24"/>
  <c r="AP3472" i="24"/>
  <c r="AP3470" i="24"/>
  <c r="AP3471" i="24"/>
  <c r="AQ3472" i="24"/>
  <c r="AQ3470" i="24"/>
  <c r="AQ3471" i="24"/>
  <c r="AR3471" i="24"/>
  <c r="AR3470" i="24"/>
  <c r="AR3472" i="24"/>
  <c r="AS3472" i="24"/>
  <c r="AS3470" i="24"/>
  <c r="AS3471" i="24"/>
  <c r="AT3472" i="24"/>
  <c r="AT3470" i="24"/>
  <c r="AT3471" i="24"/>
  <c r="AU3470" i="24"/>
  <c r="AV3471" i="24"/>
  <c r="AU3471" i="24"/>
  <c r="AU3472" i="24"/>
  <c r="AV3470" i="24"/>
  <c r="AV3472" i="24"/>
  <c r="AW3472" i="24"/>
  <c r="AW3470" i="24"/>
  <c r="AW3471" i="24"/>
  <c r="AX3471" i="24"/>
  <c r="AX3472" i="24"/>
  <c r="AY3471" i="24"/>
  <c r="AX3470" i="24"/>
  <c r="AY3470" i="24"/>
  <c r="AY3472" i="24"/>
  <c r="AZ3471" i="24"/>
  <c r="BA3471" i="24"/>
  <c r="AZ3472" i="24"/>
  <c r="AZ3470" i="24"/>
  <c r="BA3472" i="24"/>
  <c r="BB3471" i="24"/>
  <c r="BA3470" i="24"/>
  <c r="BB3470" i="24"/>
  <c r="BB3472" i="24"/>
  <c r="BC3471" i="24"/>
  <c r="O3108" i="24"/>
  <c r="O3106" i="24"/>
  <c r="O3107" i="24"/>
  <c r="P3107" i="24"/>
  <c r="P3106" i="24"/>
  <c r="P3108" i="24"/>
  <c r="Q3107" i="24"/>
  <c r="Q3108" i="24"/>
  <c r="Q3106" i="24"/>
  <c r="R3108" i="24"/>
  <c r="R3106" i="24"/>
  <c r="R3107" i="24"/>
  <c r="S3107" i="24"/>
  <c r="S3106" i="24"/>
  <c r="S3108" i="24"/>
  <c r="T3106" i="24"/>
  <c r="T3108" i="24"/>
  <c r="T3107" i="24"/>
  <c r="U3106" i="24"/>
  <c r="U3108" i="24"/>
  <c r="U3107" i="24"/>
  <c r="V3108" i="24"/>
  <c r="V3107" i="24"/>
  <c r="V3106" i="24"/>
  <c r="W3108" i="24"/>
  <c r="W3107" i="24"/>
  <c r="X3107" i="24"/>
  <c r="W3106" i="24"/>
  <c r="X3106" i="24"/>
  <c r="X3108" i="24"/>
  <c r="Y3106" i="24"/>
  <c r="Y3107" i="24"/>
  <c r="Y3108" i="24"/>
  <c r="Z3107" i="24"/>
  <c r="Z3106" i="24"/>
  <c r="AA3107" i="24"/>
  <c r="Z3108" i="24"/>
  <c r="AA3106" i="24"/>
  <c r="AB3107" i="24"/>
  <c r="AA3108" i="24"/>
  <c r="AB3106" i="24"/>
  <c r="AB3108" i="24"/>
  <c r="AC3108" i="24"/>
  <c r="AC3106" i="24"/>
  <c r="AC3107" i="24"/>
  <c r="AD3106" i="24"/>
  <c r="AD3107" i="24"/>
  <c r="AD3108" i="24"/>
  <c r="AE3107" i="24"/>
  <c r="AE3108" i="24"/>
  <c r="AE3106" i="24"/>
  <c r="AF3107" i="24"/>
  <c r="AF3106" i="24"/>
  <c r="AF3108" i="24"/>
  <c r="AG3106" i="24"/>
  <c r="AG3107" i="24"/>
  <c r="AG3108" i="24"/>
  <c r="AH3108" i="24"/>
  <c r="AH3106" i="24"/>
  <c r="AH3107" i="24"/>
  <c r="AI3107" i="24"/>
  <c r="AI3106" i="24"/>
  <c r="AJ3107" i="24"/>
  <c r="AI3108" i="24"/>
  <c r="AJ3106" i="24"/>
  <c r="AJ3108" i="24"/>
  <c r="AK3106" i="24"/>
  <c r="AK3108" i="24"/>
  <c r="AK3107" i="24"/>
  <c r="AL3107" i="24"/>
  <c r="AL3106" i="24"/>
  <c r="AL3108" i="24"/>
  <c r="AM3106" i="24"/>
  <c r="AM3108" i="24"/>
  <c r="AM3107" i="24"/>
  <c r="AN3107" i="24"/>
  <c r="AN3106" i="24"/>
  <c r="AN3108" i="24"/>
  <c r="AO3107" i="24"/>
  <c r="AO3108" i="24"/>
  <c r="AO3106" i="24"/>
  <c r="AP3108" i="24"/>
  <c r="AP3106" i="24"/>
  <c r="AP3107" i="24"/>
  <c r="AQ3106" i="24"/>
  <c r="AQ3107" i="24"/>
  <c r="AQ3108" i="24"/>
  <c r="AR3106" i="24"/>
  <c r="AR3107" i="24"/>
  <c r="AR3108" i="24"/>
  <c r="AS3107" i="24"/>
  <c r="AS3106" i="24"/>
  <c r="AS3108" i="24"/>
  <c r="AT3107" i="24"/>
  <c r="AT3106" i="24"/>
  <c r="AT3108" i="24"/>
  <c r="AU3107" i="24"/>
  <c r="AU3108" i="24"/>
  <c r="AU3106" i="24"/>
  <c r="AV3107" i="24"/>
  <c r="AV3106" i="24"/>
  <c r="AV3108" i="24"/>
  <c r="AW3107" i="24"/>
  <c r="AW3108" i="24"/>
  <c r="AX3107" i="24"/>
  <c r="AW3106" i="24"/>
  <c r="AX3106" i="24"/>
  <c r="AX3108" i="24"/>
  <c r="AY3107" i="24"/>
  <c r="AY3106" i="24"/>
  <c r="AY3108" i="24"/>
  <c r="AZ3107" i="24"/>
  <c r="AZ3106" i="24"/>
  <c r="AZ3108" i="24"/>
  <c r="BA3107" i="24"/>
  <c r="BB3107" i="24"/>
  <c r="BA3106" i="24"/>
  <c r="BA3108" i="24"/>
  <c r="BB3106" i="24"/>
  <c r="BC3107" i="24"/>
  <c r="BB3108" i="24"/>
  <c r="BC3106" i="24"/>
  <c r="O1235" i="24"/>
  <c r="O1236" i="24"/>
  <c r="O1234" i="24"/>
  <c r="P1236" i="24"/>
  <c r="P1234" i="24"/>
  <c r="P1235" i="24"/>
  <c r="Q1235" i="24"/>
  <c r="Q1234" i="24"/>
  <c r="Q1236" i="24"/>
  <c r="R1236" i="24"/>
  <c r="R1234" i="24"/>
  <c r="R1235" i="24"/>
  <c r="S1234" i="24"/>
  <c r="S1236" i="24"/>
  <c r="S1235" i="24"/>
  <c r="T1234" i="24"/>
  <c r="T1235" i="24"/>
  <c r="U1235" i="24"/>
  <c r="T1236" i="24"/>
  <c r="U1234" i="24"/>
  <c r="U1236" i="24"/>
  <c r="V1234" i="24"/>
  <c r="V1235" i="24"/>
  <c r="V1236" i="24"/>
  <c r="W1234" i="24"/>
  <c r="W1235" i="24"/>
  <c r="W1236" i="24"/>
  <c r="X1234" i="24"/>
  <c r="X1235" i="24"/>
  <c r="X1236" i="24"/>
  <c r="Y1234" i="24"/>
  <c r="Y1235" i="24"/>
  <c r="Y1236" i="24"/>
  <c r="Z1234" i="24"/>
  <c r="Z1235" i="24"/>
  <c r="Z1236" i="24"/>
  <c r="AA1234" i="24"/>
  <c r="AA1236" i="24"/>
  <c r="AA1235" i="24"/>
  <c r="AB1234" i="24"/>
  <c r="AB1235" i="24"/>
  <c r="AB1236" i="24"/>
  <c r="AC1234" i="24"/>
  <c r="AC1235" i="24"/>
  <c r="AC1236" i="24"/>
  <c r="AD1236" i="24"/>
  <c r="AD1234" i="24"/>
  <c r="AD1235" i="24"/>
  <c r="AE1234" i="24"/>
  <c r="AE1235" i="24"/>
  <c r="AE1236" i="24"/>
  <c r="AF1236" i="24"/>
  <c r="AF1235" i="24"/>
  <c r="AF1234" i="24"/>
  <c r="AG1234" i="24"/>
  <c r="AG1235" i="24"/>
  <c r="AG1236" i="24"/>
  <c r="AH1234" i="24"/>
  <c r="AH1235" i="24"/>
  <c r="AH1236" i="24"/>
  <c r="AI1234" i="24"/>
  <c r="AI1235" i="24"/>
  <c r="AI1236" i="24"/>
  <c r="AJ1234" i="24"/>
  <c r="AJ1235" i="24"/>
  <c r="AJ1236" i="24"/>
  <c r="AK1234" i="24"/>
  <c r="AK1235" i="24"/>
  <c r="AK1236" i="24"/>
  <c r="AL1234" i="24"/>
  <c r="AL1236" i="24"/>
  <c r="AL1235" i="24"/>
  <c r="AM1234" i="24"/>
  <c r="AM1235" i="24"/>
  <c r="AM1236" i="24"/>
  <c r="AN1235" i="24"/>
  <c r="AN1234" i="24"/>
  <c r="AN1236" i="24"/>
  <c r="AO1234" i="24"/>
  <c r="AO1235" i="24"/>
  <c r="AO1236" i="24"/>
  <c r="AP1234" i="24"/>
  <c r="AP1235" i="24"/>
  <c r="AP1236" i="24"/>
  <c r="AQ1236" i="24"/>
  <c r="AQ1235" i="24"/>
  <c r="AQ1234" i="24"/>
  <c r="AR1235" i="24"/>
  <c r="AR1234" i="24"/>
  <c r="AR1236" i="24"/>
  <c r="AS1235" i="24"/>
  <c r="AS1236" i="24"/>
  <c r="AS1234" i="24"/>
  <c r="AU1235" i="24"/>
  <c r="AT1234" i="24"/>
  <c r="AT1235" i="24"/>
  <c r="AT1236" i="24"/>
  <c r="AU1234" i="24"/>
  <c r="AU1236" i="24"/>
  <c r="AV1235" i="24"/>
  <c r="AV1234" i="24"/>
  <c r="AV1236" i="24"/>
  <c r="AW1235" i="24"/>
  <c r="AW1234" i="24"/>
  <c r="AX1235" i="24"/>
  <c r="AW1236" i="24"/>
  <c r="AX1234" i="24"/>
  <c r="AY1235" i="24"/>
  <c r="AX1236" i="24"/>
  <c r="AY1234" i="24"/>
  <c r="AY1236" i="24"/>
  <c r="AZ1235" i="24"/>
  <c r="BA1235" i="24"/>
  <c r="AZ1234" i="24"/>
  <c r="AZ1236" i="24"/>
  <c r="BA1234" i="24"/>
  <c r="BA1236" i="24"/>
  <c r="BB1235" i="24"/>
  <c r="BB1234" i="24"/>
  <c r="BB1236" i="24"/>
  <c r="BC1235" i="24"/>
  <c r="BC1234" i="24"/>
  <c r="O3342" i="24"/>
  <c r="O3340" i="24"/>
  <c r="O3341" i="24"/>
  <c r="P3341" i="24"/>
  <c r="P3340" i="24"/>
  <c r="P3342" i="24"/>
  <c r="Q3340" i="24"/>
  <c r="Q3341" i="24"/>
  <c r="Q3342" i="24"/>
  <c r="R3341" i="24"/>
  <c r="R3342" i="24"/>
  <c r="R3340" i="24"/>
  <c r="S3341" i="24"/>
  <c r="S3340" i="24"/>
  <c r="S3342" i="24"/>
  <c r="T3342" i="24"/>
  <c r="T3340" i="24"/>
  <c r="T3341" i="24"/>
  <c r="U3340" i="24"/>
  <c r="U3342" i="24"/>
  <c r="U3341" i="24"/>
  <c r="V3340" i="24"/>
  <c r="V3341" i="24"/>
  <c r="V3342" i="24"/>
  <c r="W3342" i="24"/>
  <c r="W3341" i="24"/>
  <c r="W3340" i="24"/>
  <c r="X3340" i="24"/>
  <c r="X3341" i="24"/>
  <c r="X3342" i="24"/>
  <c r="Y3341" i="24"/>
  <c r="Y3342" i="24"/>
  <c r="Y3340" i="24"/>
  <c r="Z3342" i="24"/>
  <c r="Z3340" i="24"/>
  <c r="Z3341" i="24"/>
  <c r="AA3341" i="24"/>
  <c r="AA3342" i="24"/>
  <c r="AA3340" i="24"/>
  <c r="AB3340" i="24"/>
  <c r="AB3341" i="24"/>
  <c r="AB3342" i="24"/>
  <c r="AC3342" i="24"/>
  <c r="AC3340" i="24"/>
  <c r="AC3341" i="24"/>
  <c r="AD3342" i="24"/>
  <c r="AD3340" i="24"/>
  <c r="AD3341" i="24"/>
  <c r="AE3340" i="24"/>
  <c r="AE3341" i="24"/>
  <c r="AE3342" i="24"/>
  <c r="AF3342" i="24"/>
  <c r="AF3340" i="24"/>
  <c r="AF3341" i="24"/>
  <c r="AG3342" i="24"/>
  <c r="AG3340" i="24"/>
  <c r="AG3341" i="24"/>
  <c r="AH3340" i="24"/>
  <c r="AH3341" i="24"/>
  <c r="AH3342" i="24"/>
  <c r="AI3340" i="24"/>
  <c r="AI3341" i="24"/>
  <c r="AI3342" i="24"/>
  <c r="AJ3340" i="24"/>
  <c r="AJ3342" i="24"/>
  <c r="AJ3341" i="24"/>
  <c r="AK3342" i="24"/>
  <c r="AK3340" i="24"/>
  <c r="AK3341" i="24"/>
  <c r="AL3341" i="24"/>
  <c r="AL3340" i="24"/>
  <c r="AL3342" i="24"/>
  <c r="AM3340" i="24"/>
  <c r="AM3342" i="24"/>
  <c r="AM3341" i="24"/>
  <c r="AN3340" i="24"/>
  <c r="AN3341" i="24"/>
  <c r="AN3342" i="24"/>
  <c r="AO3342" i="24"/>
  <c r="AO3340" i="24"/>
  <c r="AP3341" i="24"/>
  <c r="AO3341" i="24"/>
  <c r="AP3340" i="24"/>
  <c r="AP3342" i="24"/>
  <c r="AQ3340" i="24"/>
  <c r="AQ3342" i="24"/>
  <c r="AQ3341" i="24"/>
  <c r="AR3341" i="24"/>
  <c r="AR3340" i="24"/>
  <c r="AS3341" i="24"/>
  <c r="AR3342" i="24"/>
  <c r="AT3341" i="24"/>
  <c r="AS3340" i="24"/>
  <c r="AS3342" i="24"/>
  <c r="AT3340" i="24"/>
  <c r="AU3341" i="24"/>
  <c r="AT3342" i="24"/>
  <c r="AU3342" i="24"/>
  <c r="AV3341" i="24"/>
  <c r="AU3340" i="24"/>
  <c r="AW3341" i="24"/>
  <c r="AV3340" i="24"/>
  <c r="AV3342" i="24"/>
  <c r="AX3341" i="24"/>
  <c r="AW3342" i="24"/>
  <c r="AW3340" i="24"/>
  <c r="AX3340" i="24"/>
  <c r="AX3342" i="24"/>
  <c r="AY3341" i="24"/>
  <c r="AY3342" i="24"/>
  <c r="AY3340" i="24"/>
  <c r="AZ3341" i="24"/>
  <c r="AZ3342" i="24"/>
  <c r="BA3341" i="24"/>
  <c r="AZ3340" i="24"/>
  <c r="BA3340" i="24"/>
  <c r="BB3341" i="24"/>
  <c r="BA3342" i="24"/>
  <c r="BB3340" i="24"/>
  <c r="BB3342" i="24"/>
  <c r="BC3341" i="24"/>
  <c r="BC3340" i="24"/>
  <c r="O690" i="24"/>
  <c r="O688" i="24"/>
  <c r="O689" i="24"/>
  <c r="P688" i="24"/>
  <c r="P690" i="24"/>
  <c r="P689" i="24"/>
  <c r="Q689" i="24"/>
  <c r="Q688" i="24"/>
  <c r="Q690" i="24"/>
  <c r="R690" i="24"/>
  <c r="R688" i="24"/>
  <c r="R689" i="24"/>
  <c r="S689" i="24"/>
  <c r="S688" i="24"/>
  <c r="S690" i="24"/>
  <c r="T690" i="24"/>
  <c r="T688" i="24"/>
  <c r="T689" i="24"/>
  <c r="U690" i="24"/>
  <c r="U688" i="24"/>
  <c r="U689" i="24"/>
  <c r="V688" i="24"/>
  <c r="V689" i="24"/>
  <c r="V690" i="24"/>
  <c r="W688" i="24"/>
  <c r="W690" i="24"/>
  <c r="W689" i="24"/>
  <c r="X688" i="24"/>
  <c r="X689" i="24"/>
  <c r="X690" i="24"/>
  <c r="Y688" i="24"/>
  <c r="Y690" i="24"/>
  <c r="Y689" i="24"/>
  <c r="Z688" i="24"/>
  <c r="Z689" i="24"/>
  <c r="Z690" i="24"/>
  <c r="AA689" i="24"/>
  <c r="AA688" i="24"/>
  <c r="AA690" i="24"/>
  <c r="AB690" i="24"/>
  <c r="AB688" i="24"/>
  <c r="AB689" i="24"/>
  <c r="AC689" i="24"/>
  <c r="AC688" i="24"/>
  <c r="AC690" i="24"/>
  <c r="AD688" i="24"/>
  <c r="AD689" i="24"/>
  <c r="AD690" i="24"/>
  <c r="AE688" i="24"/>
  <c r="AE689" i="24"/>
  <c r="AF689" i="24"/>
  <c r="AE690" i="24"/>
  <c r="AF688" i="24"/>
  <c r="AF690" i="24"/>
  <c r="AG689" i="24"/>
  <c r="AG688" i="24"/>
  <c r="AG690" i="24"/>
  <c r="AH690" i="24"/>
  <c r="AH689" i="24"/>
  <c r="AH688" i="24"/>
  <c r="AI689" i="24"/>
  <c r="AI688" i="24"/>
  <c r="AI690" i="24"/>
  <c r="AJ689" i="24"/>
  <c r="AJ688" i="24"/>
  <c r="AJ690" i="24"/>
  <c r="AK689" i="24"/>
  <c r="AK690" i="24"/>
  <c r="AK688" i="24"/>
  <c r="AL689" i="24"/>
  <c r="AL688" i="24"/>
  <c r="AL690" i="24"/>
  <c r="AM689" i="24"/>
  <c r="AM688" i="24"/>
  <c r="AM690" i="24"/>
  <c r="AN688" i="24"/>
  <c r="AN689" i="24"/>
  <c r="AN690" i="24"/>
  <c r="AO690" i="24"/>
  <c r="AO688" i="24"/>
  <c r="AO689" i="24"/>
  <c r="AP689" i="24"/>
  <c r="AP688" i="24"/>
  <c r="AQ689" i="24"/>
  <c r="AP690" i="24"/>
  <c r="AQ688" i="24"/>
  <c r="AQ690" i="24"/>
  <c r="AR689" i="24"/>
  <c r="AR688" i="24"/>
  <c r="AR690" i="24"/>
  <c r="AS689" i="24"/>
  <c r="AS690" i="24"/>
  <c r="AT689" i="24"/>
  <c r="AS688" i="24"/>
  <c r="AT690" i="24"/>
  <c r="AT688" i="24"/>
  <c r="AU689" i="24"/>
  <c r="AV689" i="24"/>
  <c r="AU688" i="24"/>
  <c r="AU690" i="24"/>
  <c r="AV688" i="24"/>
  <c r="AW689" i="24"/>
  <c r="AV690" i="24"/>
  <c r="AW688" i="24"/>
  <c r="AX689" i="24"/>
  <c r="AW690" i="24"/>
  <c r="AX688" i="24"/>
  <c r="AX690" i="24"/>
  <c r="AY689" i="24"/>
  <c r="AY688" i="24"/>
  <c r="AY690" i="24"/>
  <c r="AZ689" i="24"/>
  <c r="AZ688" i="24"/>
  <c r="BA689" i="24"/>
  <c r="AZ690" i="24"/>
  <c r="BB689" i="24"/>
  <c r="BA688" i="24"/>
  <c r="BA690" i="24"/>
  <c r="BB688" i="24"/>
  <c r="BB690" i="24"/>
  <c r="BC689" i="24"/>
  <c r="O872" i="24"/>
  <c r="O870" i="24"/>
  <c r="O871" i="24"/>
  <c r="P870" i="24"/>
  <c r="P871" i="24"/>
  <c r="P872" i="24"/>
  <c r="Q870" i="24"/>
  <c r="Q872" i="24"/>
  <c r="Q871" i="24"/>
  <c r="R871" i="24"/>
  <c r="R872" i="24"/>
  <c r="R870" i="24"/>
  <c r="S871" i="24"/>
  <c r="S870" i="24"/>
  <c r="S872" i="24"/>
  <c r="T872" i="24"/>
  <c r="T870" i="24"/>
  <c r="T871" i="24"/>
  <c r="U870" i="24"/>
  <c r="U871" i="24"/>
  <c r="U872" i="24"/>
  <c r="V871" i="24"/>
  <c r="V872" i="24"/>
  <c r="W871" i="24"/>
  <c r="V870" i="24"/>
  <c r="W872" i="24"/>
  <c r="W870" i="24"/>
  <c r="X871" i="24"/>
  <c r="X870" i="24"/>
  <c r="X872" i="24"/>
  <c r="Y871" i="24"/>
  <c r="Y870" i="24"/>
  <c r="Y872" i="24"/>
  <c r="Z870" i="24"/>
  <c r="Z871" i="24"/>
  <c r="Z872" i="24"/>
  <c r="AA872" i="24"/>
  <c r="AA871" i="24"/>
  <c r="AA870" i="24"/>
  <c r="AB871" i="24"/>
  <c r="AB870" i="24"/>
  <c r="AB872" i="24"/>
  <c r="AC872" i="24"/>
  <c r="AC871" i="24"/>
  <c r="AC870" i="24"/>
  <c r="AD871" i="24"/>
  <c r="AD872" i="24"/>
  <c r="AD870" i="24"/>
  <c r="AE872" i="24"/>
  <c r="AE871" i="24"/>
  <c r="AE870" i="24"/>
  <c r="AF872" i="24"/>
  <c r="AF870" i="24"/>
  <c r="AF871" i="24"/>
  <c r="AG872" i="24"/>
  <c r="AG870" i="24"/>
  <c r="AG871" i="24"/>
  <c r="AH871" i="24"/>
  <c r="AH872" i="24"/>
  <c r="AH870" i="24"/>
  <c r="AI870" i="24"/>
  <c r="AI871" i="24"/>
  <c r="AI872" i="24"/>
  <c r="AJ870" i="24"/>
  <c r="AJ872" i="24"/>
  <c r="AJ871" i="24"/>
  <c r="AK870" i="24"/>
  <c r="AK871" i="24"/>
  <c r="AK872" i="24"/>
  <c r="AM871" i="24"/>
  <c r="AL870" i="24"/>
  <c r="AL872" i="24"/>
  <c r="AL871" i="24"/>
  <c r="AM870" i="24"/>
  <c r="AM872" i="24"/>
  <c r="AN870" i="24"/>
  <c r="AN871" i="24"/>
  <c r="AN872" i="24"/>
  <c r="AO870" i="24"/>
  <c r="AO871" i="24"/>
  <c r="AO872" i="24"/>
  <c r="AP870" i="24"/>
  <c r="AP871" i="24"/>
  <c r="AP872" i="24"/>
  <c r="AQ870" i="24"/>
  <c r="AQ871" i="24"/>
  <c r="AQ872" i="24"/>
  <c r="AR871" i="24"/>
  <c r="AR870" i="24"/>
  <c r="AR872" i="24"/>
  <c r="AS871" i="24"/>
  <c r="AS870" i="24"/>
  <c r="AS872" i="24"/>
  <c r="AT871" i="24"/>
  <c r="AU871" i="24"/>
  <c r="AT870" i="24"/>
  <c r="AT872" i="24"/>
  <c r="AU872" i="24"/>
  <c r="AV871" i="24"/>
  <c r="AU870" i="24"/>
  <c r="AV870" i="24"/>
  <c r="AW871" i="24"/>
  <c r="AV872" i="24"/>
  <c r="AX871" i="24"/>
  <c r="AW870" i="24"/>
  <c r="AW872" i="24"/>
  <c r="AX872" i="24"/>
  <c r="AX870" i="24"/>
  <c r="AY871" i="24"/>
  <c r="AY870" i="24"/>
  <c r="AY872" i="24"/>
  <c r="AZ871" i="24"/>
  <c r="AZ872" i="24"/>
  <c r="BA871" i="24"/>
  <c r="AZ870" i="24"/>
  <c r="BA870" i="24"/>
  <c r="BB871" i="24"/>
  <c r="BA872" i="24"/>
  <c r="BB870" i="24"/>
  <c r="BC871" i="24"/>
  <c r="BB872" i="24"/>
  <c r="BC870" i="24"/>
  <c r="O559" i="24"/>
  <c r="O560" i="24"/>
  <c r="O558" i="24"/>
  <c r="P560" i="24"/>
  <c r="P558" i="24"/>
  <c r="P559" i="24"/>
  <c r="Q559" i="24"/>
  <c r="Q560" i="24"/>
  <c r="Q558" i="24"/>
  <c r="R560" i="24"/>
  <c r="R558" i="24"/>
  <c r="R559" i="24"/>
  <c r="S558" i="24"/>
  <c r="S560" i="24"/>
  <c r="S559" i="24"/>
  <c r="T558" i="24"/>
  <c r="T560" i="24"/>
  <c r="T559" i="24"/>
  <c r="U558" i="24"/>
  <c r="U560" i="24"/>
  <c r="U559" i="24"/>
  <c r="V558" i="24"/>
  <c r="V560" i="24"/>
  <c r="V559" i="24"/>
  <c r="W558" i="24"/>
  <c r="W559" i="24"/>
  <c r="W560" i="24"/>
  <c r="X560" i="24"/>
  <c r="X558" i="24"/>
  <c r="X559" i="24"/>
  <c r="Y558" i="24"/>
  <c r="Y560" i="24"/>
  <c r="Y559" i="24"/>
  <c r="Z559" i="24"/>
  <c r="Z558" i="24"/>
  <c r="Z560" i="24"/>
  <c r="AA560" i="24"/>
  <c r="AA558" i="24"/>
  <c r="AA559" i="24"/>
  <c r="AB558" i="24"/>
  <c r="AB559" i="24"/>
  <c r="AB560" i="24"/>
  <c r="AC560" i="24"/>
  <c r="AC558" i="24"/>
  <c r="AC559" i="24"/>
  <c r="AE559" i="24"/>
  <c r="AD558" i="24"/>
  <c r="AD559" i="24"/>
  <c r="AD560" i="24"/>
  <c r="AE558" i="24"/>
  <c r="AE560" i="24"/>
  <c r="AF558" i="24"/>
  <c r="AF559" i="24"/>
  <c r="AF560" i="24"/>
  <c r="AG558" i="24"/>
  <c r="AG559" i="24"/>
  <c r="AG560" i="24"/>
  <c r="AH560" i="24"/>
  <c r="AH558" i="24"/>
  <c r="AH559" i="24"/>
  <c r="AI558" i="24"/>
  <c r="AI559" i="24"/>
  <c r="AI560" i="24"/>
  <c r="AJ559" i="24"/>
  <c r="AJ560" i="24"/>
  <c r="AJ558" i="24"/>
  <c r="AK558" i="24"/>
  <c r="AK559" i="24"/>
  <c r="AK560" i="24"/>
  <c r="AL558" i="24"/>
  <c r="AL559" i="24"/>
  <c r="AL560" i="24"/>
  <c r="AM560" i="24"/>
  <c r="AM559" i="24"/>
  <c r="AM558" i="24"/>
  <c r="AN559" i="24"/>
  <c r="AN560" i="24"/>
  <c r="AN558" i="24"/>
  <c r="AO559" i="24"/>
  <c r="AO558" i="24"/>
  <c r="AO560" i="24"/>
  <c r="AP559" i="24"/>
  <c r="AQ559" i="24"/>
  <c r="AP560" i="24"/>
  <c r="AP558" i="24"/>
  <c r="AQ558" i="24"/>
  <c r="AQ560" i="24"/>
  <c r="AR559" i="24"/>
  <c r="AR558" i="24"/>
  <c r="AS559" i="24"/>
  <c r="AR560" i="24"/>
  <c r="AT559" i="24"/>
  <c r="AS558" i="24"/>
  <c r="AS560" i="24"/>
  <c r="AU559" i="24"/>
  <c r="AT558" i="24"/>
  <c r="AT560" i="24"/>
  <c r="AU560" i="24"/>
  <c r="AV559" i="24"/>
  <c r="AU558" i="24"/>
  <c r="AV558" i="24"/>
  <c r="AV560" i="24"/>
  <c r="AW559" i="24"/>
  <c r="AW558" i="24"/>
  <c r="AW560" i="24"/>
  <c r="AX559" i="24"/>
  <c r="AX558" i="24"/>
  <c r="AX560" i="24"/>
  <c r="AY559" i="24"/>
  <c r="AY558" i="24"/>
  <c r="AZ559" i="24"/>
  <c r="AY560" i="24"/>
  <c r="AZ558" i="24"/>
  <c r="AZ560" i="24"/>
  <c r="BA559" i="24"/>
  <c r="BA560" i="24"/>
  <c r="BA558" i="24"/>
  <c r="BB559" i="24"/>
  <c r="BB558" i="24"/>
  <c r="BC559" i="24"/>
  <c r="BB560" i="24"/>
  <c r="BC558" i="24"/>
  <c r="O818" i="24"/>
  <c r="O819" i="24"/>
  <c r="O820" i="24"/>
  <c r="P820" i="24"/>
  <c r="P818" i="24"/>
  <c r="P819" i="24"/>
  <c r="Q820" i="24"/>
  <c r="Q818" i="24"/>
  <c r="Q819" i="24"/>
  <c r="R820" i="24"/>
  <c r="R818" i="24"/>
  <c r="R819" i="24"/>
  <c r="S819" i="24"/>
  <c r="S818" i="24"/>
  <c r="S820" i="24"/>
  <c r="T818" i="24"/>
  <c r="T819" i="24"/>
  <c r="T820" i="24"/>
  <c r="U819" i="24"/>
  <c r="U818" i="24"/>
  <c r="U820" i="24"/>
  <c r="V820" i="24"/>
  <c r="V818" i="24"/>
  <c r="V819" i="24"/>
  <c r="W819" i="24"/>
  <c r="W820" i="24"/>
  <c r="W818" i="24"/>
  <c r="X819" i="24"/>
  <c r="X818" i="24"/>
  <c r="X820" i="24"/>
  <c r="Y818" i="24"/>
  <c r="Y819" i="24"/>
  <c r="Y820" i="24"/>
  <c r="Z818" i="24"/>
  <c r="Z820" i="24"/>
  <c r="Z819" i="24"/>
  <c r="AA819" i="24"/>
  <c r="AA820" i="24"/>
  <c r="AA818" i="24"/>
  <c r="AB820" i="24"/>
  <c r="AB818" i="24"/>
  <c r="AB819" i="24"/>
  <c r="AC819" i="24"/>
  <c r="AC818" i="24"/>
  <c r="AC820" i="24"/>
  <c r="AD818" i="24"/>
  <c r="AD819" i="24"/>
  <c r="AD820" i="24"/>
  <c r="AE819" i="24"/>
  <c r="AE818" i="24"/>
  <c r="AE820" i="24"/>
  <c r="AF819" i="24"/>
  <c r="AF820" i="24"/>
  <c r="AF818" i="24"/>
  <c r="AG820" i="24"/>
  <c r="AG818" i="24"/>
  <c r="AG819" i="24"/>
  <c r="AH818" i="24"/>
  <c r="AH819" i="24"/>
  <c r="AH820" i="24"/>
  <c r="AI819" i="24"/>
  <c r="AI818" i="24"/>
  <c r="AI820" i="24"/>
  <c r="AJ818" i="24"/>
  <c r="AJ819" i="24"/>
  <c r="AJ820" i="24"/>
  <c r="AK819" i="24"/>
  <c r="AK820" i="24"/>
  <c r="AK818" i="24"/>
  <c r="AL819" i="24"/>
  <c r="AM819" i="24"/>
  <c r="AL818" i="24"/>
  <c r="AL820" i="24"/>
  <c r="AM818" i="24"/>
  <c r="AM820" i="24"/>
  <c r="AN819" i="24"/>
  <c r="AN818" i="24"/>
  <c r="AN820" i="24"/>
  <c r="AO818" i="24"/>
  <c r="AO819" i="24"/>
  <c r="AO820" i="24"/>
  <c r="AP818" i="24"/>
  <c r="AP819" i="24"/>
  <c r="AP820" i="24"/>
  <c r="AQ818" i="24"/>
  <c r="AQ819" i="24"/>
  <c r="AQ820" i="24"/>
  <c r="AR819" i="24"/>
  <c r="AR818" i="24"/>
  <c r="AR820" i="24"/>
  <c r="AT819" i="24"/>
  <c r="AS818" i="24"/>
  <c r="AS819" i="24"/>
  <c r="AS820" i="24"/>
  <c r="AT818" i="24"/>
  <c r="AT820" i="24"/>
  <c r="AU819" i="24"/>
  <c r="AU820" i="24"/>
  <c r="AV819" i="24"/>
  <c r="AU818" i="24"/>
  <c r="AV818" i="24"/>
  <c r="AW819" i="24"/>
  <c r="AV820" i="24"/>
  <c r="AW820" i="24"/>
  <c r="AW818" i="24"/>
  <c r="AX819" i="24"/>
  <c r="AY819" i="24"/>
  <c r="AX818" i="24"/>
  <c r="AX820" i="24"/>
  <c r="AY818" i="24"/>
  <c r="AY820" i="24"/>
  <c r="AZ819" i="24"/>
  <c r="AZ820" i="24"/>
  <c r="AZ818" i="24"/>
  <c r="BA819" i="24"/>
  <c r="BA818" i="24"/>
  <c r="BA820" i="24"/>
  <c r="BB819" i="24"/>
  <c r="BB818" i="24"/>
  <c r="BC819" i="24"/>
  <c r="BB820" i="24"/>
  <c r="BC818" i="24"/>
  <c r="BD2294" i="24"/>
  <c r="BD2312" i="24" s="1"/>
  <c r="BD3099" i="24"/>
  <c r="BD3106" i="24" s="1"/>
  <c r="BD1878" i="24"/>
  <c r="BD1896" i="24" s="1"/>
  <c r="BD3857" i="24"/>
  <c r="BD3861" i="24" s="1"/>
  <c r="BD3125" i="24"/>
  <c r="BD3132" i="24" s="1"/>
  <c r="BD4321" i="24"/>
  <c r="BD4328" i="24" s="1"/>
  <c r="BD3073" i="24"/>
  <c r="BD3080" i="24" s="1"/>
  <c r="BD4277" i="24"/>
  <c r="BD4712" i="24"/>
  <c r="BD4730" i="24" s="1"/>
  <c r="BD3802" i="24"/>
  <c r="BD3820" i="24" s="1"/>
  <c r="BD3567" i="24"/>
  <c r="BD3178" i="24"/>
  <c r="BD3196" i="24" s="1"/>
  <c r="BD4374" i="24"/>
  <c r="BD4392" i="24" s="1"/>
  <c r="BD3701" i="24"/>
  <c r="BD3705" i="24" s="1"/>
  <c r="BD1023" i="24"/>
  <c r="BD1027" i="24" s="1"/>
  <c r="BD500" i="24"/>
  <c r="BD518" i="24" s="1"/>
  <c r="BD1673" i="24"/>
  <c r="BD1677" i="24" s="1"/>
  <c r="BD659" i="24"/>
  <c r="BD662" i="24" s="1"/>
  <c r="BD2141" i="24"/>
  <c r="BD2145" i="24" s="1"/>
  <c r="BD1462" i="24"/>
  <c r="BD1480" i="24" s="1"/>
  <c r="BD295" i="24"/>
  <c r="BD299" i="24" s="1"/>
  <c r="BD2008" i="24"/>
  <c r="BD2026" i="24" s="1"/>
  <c r="BD317" i="24"/>
  <c r="BD76" i="24"/>
  <c r="BD251" i="24"/>
  <c r="BD785" i="24"/>
  <c r="BD792" i="24" s="1"/>
  <c r="BD395" i="24"/>
  <c r="BD402" i="24" s="1"/>
  <c r="BD737" i="24"/>
  <c r="BD708" i="24"/>
  <c r="BD726" i="24" s="1"/>
  <c r="BD291" i="24"/>
  <c r="BD577" i="24"/>
  <c r="BD584" i="24" s="1"/>
  <c r="BD893" i="24"/>
  <c r="BD897" i="24" s="1"/>
  <c r="BD741" i="24"/>
  <c r="BD104" i="24"/>
  <c r="BD689" i="24"/>
  <c r="BD786" i="24"/>
  <c r="BD804" i="24" s="1"/>
  <c r="BD867" i="24"/>
  <c r="BD871" i="24" s="1"/>
  <c r="BD997" i="24"/>
  <c r="BD1001" i="24" s="1"/>
  <c r="BD971" i="24"/>
  <c r="BD975" i="24" s="1"/>
  <c r="BD919" i="24"/>
  <c r="BD923" i="24" s="1"/>
  <c r="BD1127" i="24"/>
  <c r="BD1131" i="24" s="1"/>
  <c r="BD1231" i="24"/>
  <c r="BD1235" i="24" s="1"/>
  <c r="BD1722" i="24"/>
  <c r="BD1740" i="24" s="1"/>
  <c r="BD153" i="24"/>
  <c r="BD1332" i="24"/>
  <c r="BD1350" i="24" s="1"/>
  <c r="BD1751" i="24"/>
  <c r="BD1755" i="24" s="1"/>
  <c r="BD1339" i="24"/>
  <c r="BD1305" i="24"/>
  <c r="BD1312" i="24" s="1"/>
  <c r="BD151" i="24"/>
  <c r="BD1435" i="24"/>
  <c r="BD1442" i="24" s="1"/>
  <c r="BD1959" i="24"/>
  <c r="BD1963" i="24" s="1"/>
  <c r="BD1514" i="24"/>
  <c r="BD1532" i="24" s="1"/>
  <c r="BD1930" i="24"/>
  <c r="BD1948" i="24" s="1"/>
  <c r="BD1748" i="24"/>
  <c r="BD1766" i="24" s="1"/>
  <c r="BD1985" i="24"/>
  <c r="BD1989" i="24" s="1"/>
  <c r="BD1933" i="24"/>
  <c r="BD1937" i="24" s="1"/>
  <c r="BD2167" i="24"/>
  <c r="BD2170" i="24" s="1"/>
  <c r="BD2320" i="24"/>
  <c r="BD2338" i="24" s="1"/>
  <c r="BD2089" i="24"/>
  <c r="BD2093" i="24" s="1"/>
  <c r="BD2531" i="24"/>
  <c r="BD2535" i="24" s="1"/>
  <c r="BD2085" i="24"/>
  <c r="BD2293" i="24"/>
  <c r="BD2300" i="24" s="1"/>
  <c r="BD2401" i="24"/>
  <c r="BD2405" i="24" s="1"/>
  <c r="BD2346" i="24"/>
  <c r="BD2364" i="24" s="1"/>
  <c r="BD2554" i="24"/>
  <c r="BD2572" i="24" s="1"/>
  <c r="BD2683" i="24"/>
  <c r="BD2736" i="24"/>
  <c r="BD2754" i="24" s="1"/>
  <c r="BD2917" i="24"/>
  <c r="BD2924" i="24" s="1"/>
  <c r="BD2839" i="24"/>
  <c r="BD2846" i="24" s="1"/>
  <c r="BD2970" i="24"/>
  <c r="BD2988" i="24" s="1"/>
  <c r="BD3151" i="24"/>
  <c r="BD3158" i="24" s="1"/>
  <c r="BD3341" i="24"/>
  <c r="BD3367" i="24"/>
  <c r="BD3438" i="24"/>
  <c r="BD3456" i="24" s="1"/>
  <c r="BD3386" i="24"/>
  <c r="BD3404" i="24" s="1"/>
  <c r="BD3623" i="24"/>
  <c r="BD3627" i="24" s="1"/>
  <c r="BD3620" i="24"/>
  <c r="BD3638" i="24" s="1"/>
  <c r="BD3619" i="24"/>
  <c r="BD3779" i="24"/>
  <c r="BD3783" i="24" s="1"/>
  <c r="BD3731" i="24"/>
  <c r="BD4143" i="24"/>
  <c r="BD4147" i="24" s="1"/>
  <c r="BD4295" i="24"/>
  <c r="BD4302" i="24" s="1"/>
  <c r="BD4399" i="24"/>
  <c r="BD4406" i="24" s="1"/>
  <c r="BD4433" i="24"/>
  <c r="BD4533" i="24"/>
  <c r="BD4537" i="24" s="1"/>
  <c r="BC2588" i="24"/>
  <c r="BC1702" i="24"/>
  <c r="BC273" i="24"/>
  <c r="BC3004" i="24"/>
  <c r="BC3498" i="24"/>
  <c r="BC3108" i="24"/>
  <c r="BC1158" i="24"/>
  <c r="BC3082" i="24"/>
  <c r="BC688" i="24"/>
  <c r="BC2484" i="24"/>
  <c r="BC2794" i="24"/>
  <c r="BC3966" i="24"/>
  <c r="BC2328" i="24"/>
  <c r="BD4037" i="24"/>
  <c r="BD3127" i="24"/>
  <c r="BD2213" i="24"/>
  <c r="BD1720" i="24"/>
  <c r="BD1730" i="24" s="1"/>
  <c r="BD1620" i="24"/>
  <c r="BD498" i="24"/>
  <c r="BD508" i="24" s="1"/>
  <c r="BD3414" i="24"/>
  <c r="BD4319" i="24"/>
  <c r="BD4583" i="24"/>
  <c r="BC3912" i="24"/>
  <c r="BC2250" i="24"/>
  <c r="BC1754" i="24"/>
  <c r="BC2536" i="24"/>
  <c r="BD4506" i="24"/>
  <c r="BD3670" i="24"/>
  <c r="BD3680" i="24" s="1"/>
  <c r="BD2738" i="24"/>
  <c r="BD2396" i="24"/>
  <c r="BD2406" i="24" s="1"/>
  <c r="BD1178" i="24"/>
  <c r="BD553" i="24"/>
  <c r="BD16" i="24"/>
  <c r="BD1412" i="24"/>
  <c r="BD1418" i="24" s="1"/>
  <c r="BD1226" i="24"/>
  <c r="BD1236" i="24" s="1"/>
  <c r="BD2685" i="24"/>
  <c r="BD188" i="24" s="1"/>
  <c r="BD3956" i="24"/>
  <c r="BD3966" i="24" s="1"/>
  <c r="BD4215" i="24"/>
  <c r="BC3030" i="24"/>
  <c r="BC2406" i="24"/>
  <c r="BC2900" i="24"/>
  <c r="BC1080" i="24"/>
  <c r="BD4584" i="24"/>
  <c r="BD4590" i="24" s="1"/>
  <c r="BD3617" i="24"/>
  <c r="BD2868" i="24"/>
  <c r="BD2036" i="24"/>
  <c r="BD1308" i="24"/>
  <c r="BD549" i="24"/>
  <c r="BD523" i="24"/>
  <c r="BD2244" i="24"/>
  <c r="BD4661" i="24"/>
  <c r="BD3280" i="24"/>
  <c r="BD3290" i="24" s="1"/>
  <c r="BC4069" i="24"/>
  <c r="BC4199" i="24"/>
  <c r="BC662" i="24"/>
  <c r="BC1936" i="24"/>
  <c r="BC4355" i="24"/>
  <c r="BD4018" i="24" l="1"/>
  <c r="BD2066" i="24"/>
  <c r="BD3574" i="24"/>
  <c r="BD4382" i="24"/>
  <c r="BD766" i="24"/>
  <c r="BD3524" i="24"/>
  <c r="BD3940" i="24"/>
  <c r="BD3758" i="24"/>
  <c r="BD3760" i="24" s="1"/>
  <c r="BC220" i="24"/>
  <c r="BD378" i="24"/>
  <c r="BD3784" i="24"/>
  <c r="BD3030" i="24"/>
  <c r="BD2978" i="24"/>
  <c r="BD2068" i="24"/>
  <c r="BD1132" i="24"/>
  <c r="BD139" i="24"/>
  <c r="BD4358" i="24"/>
  <c r="BD3678" i="24"/>
  <c r="BC20" i="24"/>
  <c r="BD1496" i="24"/>
  <c r="BD3160" i="24"/>
  <c r="BD3938" i="24"/>
  <c r="BC245" i="24"/>
  <c r="BC95" i="24"/>
  <c r="BD2666" i="24"/>
  <c r="BD3628" i="24"/>
  <c r="BD2120" i="24"/>
  <c r="BD1678" i="24"/>
  <c r="BD2148" i="24"/>
  <c r="BD2150" i="24" s="1"/>
  <c r="BD3890" i="24"/>
  <c r="BD3892" i="24" s="1"/>
  <c r="BD4332" i="24"/>
  <c r="BD4334" i="24" s="1"/>
  <c r="BD1420" i="24"/>
  <c r="BD1422" i="24" s="1"/>
  <c r="BD4670" i="24"/>
  <c r="BD4672" i="24" s="1"/>
  <c r="BD1836" i="24"/>
  <c r="BD1838" i="24" s="1"/>
  <c r="BD1238" i="24"/>
  <c r="BD1240" i="24" s="1"/>
  <c r="BD2980" i="24"/>
  <c r="BD2982" i="24" s="1"/>
  <c r="BD3448" i="24"/>
  <c r="BD3450" i="24" s="1"/>
  <c r="BD2590" i="24"/>
  <c r="BD2592" i="24" s="1"/>
  <c r="BD2408" i="24"/>
  <c r="BD2410" i="24" s="1"/>
  <c r="BD1680" i="24"/>
  <c r="BD1682" i="24" s="1"/>
  <c r="BD3136" i="24"/>
  <c r="BD3138" i="24" s="1"/>
  <c r="BD2200" i="24"/>
  <c r="BD2202" i="24"/>
  <c r="BD3630" i="24"/>
  <c r="BD3632" i="24" s="1"/>
  <c r="BD2538" i="24"/>
  <c r="BD2540" i="24" s="1"/>
  <c r="BD2928" i="24"/>
  <c r="BD2930" i="24"/>
  <c r="BD2096" i="24"/>
  <c r="BD2098" i="24" s="1"/>
  <c r="BD874" i="24"/>
  <c r="BD876" i="24" s="1"/>
  <c r="BD2616" i="24"/>
  <c r="BD2618" i="24" s="1"/>
  <c r="BD1108" i="24"/>
  <c r="BD1110" i="24" s="1"/>
  <c r="BD406" i="24"/>
  <c r="BD408" i="24" s="1"/>
  <c r="BD2564" i="24"/>
  <c r="BD2566" i="24" s="1"/>
  <c r="BD510" i="24"/>
  <c r="BD512" i="24" s="1"/>
  <c r="BD4462" i="24"/>
  <c r="BD4464" i="24" s="1"/>
  <c r="BD4254" i="24"/>
  <c r="BD4256" i="24" s="1"/>
  <c r="BD3968" i="24"/>
  <c r="BD3970" i="24" s="1"/>
  <c r="AS822" i="24"/>
  <c r="AS824" i="24" s="1"/>
  <c r="AI822" i="24"/>
  <c r="AI824" i="24" s="1"/>
  <c r="BA692" i="24"/>
  <c r="BA694" i="24" s="1"/>
  <c r="AV692" i="24"/>
  <c r="AV694" i="24" s="1"/>
  <c r="AP692" i="24"/>
  <c r="AP694" i="24" s="1"/>
  <c r="AT3344" i="24"/>
  <c r="AT3346" i="24" s="1"/>
  <c r="AB822" i="24"/>
  <c r="AB824" i="24" s="1"/>
  <c r="O822" i="24"/>
  <c r="O824" i="24" s="1"/>
  <c r="AT562" i="24"/>
  <c r="AT564" i="24" s="1"/>
  <c r="AN562" i="24"/>
  <c r="AN564" i="24" s="1"/>
  <c r="AK562" i="24"/>
  <c r="AK564" i="24" s="1"/>
  <c r="AH562" i="24"/>
  <c r="AH564" i="24" s="1"/>
  <c r="R562" i="24"/>
  <c r="R564" i="24" s="1"/>
  <c r="AW874" i="24"/>
  <c r="AW876" i="24" s="1"/>
  <c r="AT874" i="24"/>
  <c r="AT876" i="24" s="1"/>
  <c r="AQ874" i="24"/>
  <c r="AQ876" i="24" s="1"/>
  <c r="AM874" i="24"/>
  <c r="AM876" i="24" s="1"/>
  <c r="AI874" i="24"/>
  <c r="AI876" i="24" s="1"/>
  <c r="AF874" i="24"/>
  <c r="AF876" i="24" s="1"/>
  <c r="AD874" i="24"/>
  <c r="AD876" i="24" s="1"/>
  <c r="AA874" i="24"/>
  <c r="AA876" i="24" s="1"/>
  <c r="V874" i="24"/>
  <c r="V876" i="24" s="1"/>
  <c r="AG692" i="24"/>
  <c r="AG694" i="24" s="1"/>
  <c r="AD692" i="24"/>
  <c r="AD694" i="24" s="1"/>
  <c r="V692" i="24"/>
  <c r="V694" i="24" s="1"/>
  <c r="Q692" i="24"/>
  <c r="Q694" i="24" s="1"/>
  <c r="BC3344" i="24"/>
  <c r="BC3346" i="24" s="1"/>
  <c r="AP3344" i="24"/>
  <c r="AP3346" i="24" s="1"/>
  <c r="AG3344" i="24"/>
  <c r="AG3346" i="24" s="1"/>
  <c r="AB3344" i="24"/>
  <c r="AB3346" i="24" s="1"/>
  <c r="AS1238" i="24"/>
  <c r="AS1240" i="24" s="1"/>
  <c r="AP1238" i="24"/>
  <c r="AP1240" i="24" s="1"/>
  <c r="AH1238" i="24"/>
  <c r="AH1240" i="24" s="1"/>
  <c r="Z1238" i="24"/>
  <c r="Z1240" i="24" s="1"/>
  <c r="AY3110" i="24"/>
  <c r="AY3112" i="24" s="1"/>
  <c r="AK3110" i="24"/>
  <c r="AK3112" i="24" s="1"/>
  <c r="AI3110" i="24"/>
  <c r="AI3112" i="24" s="1"/>
  <c r="AC3110" i="24"/>
  <c r="AC3112" i="24" s="1"/>
  <c r="U3110" i="24"/>
  <c r="U3112" i="24" s="1"/>
  <c r="S3110" i="24"/>
  <c r="S3112" i="24" s="1"/>
  <c r="AN3474" i="24"/>
  <c r="AN3476" i="24" s="1"/>
  <c r="AL3474" i="24"/>
  <c r="AL3476" i="24" s="1"/>
  <c r="AF3474" i="24"/>
  <c r="AF3476" i="24" s="1"/>
  <c r="AE3474" i="24"/>
  <c r="AE3476" i="24" s="1"/>
  <c r="AA3474" i="24"/>
  <c r="AA3476" i="24" s="1"/>
  <c r="S3474" i="24"/>
  <c r="S3476" i="24" s="1"/>
  <c r="AZ328" i="24"/>
  <c r="AZ330" i="24" s="1"/>
  <c r="AZ244" i="24"/>
  <c r="AQ328" i="24"/>
  <c r="AQ330" i="24" s="1"/>
  <c r="AQ244" i="24"/>
  <c r="AJ328" i="24"/>
  <c r="AJ330" i="24" s="1"/>
  <c r="AJ244" i="24"/>
  <c r="AB328" i="24"/>
  <c r="AB330" i="24" s="1"/>
  <c r="AB244" i="24"/>
  <c r="T328" i="24"/>
  <c r="T330" i="24" s="1"/>
  <c r="T244" i="24"/>
  <c r="AY2824" i="24"/>
  <c r="AY2826" i="24" s="1"/>
  <c r="AA2824" i="24"/>
  <c r="AA2826" i="24" s="1"/>
  <c r="V2824" i="24"/>
  <c r="V2826" i="24" s="1"/>
  <c r="Q2824" i="24"/>
  <c r="Q2826" i="24" s="1"/>
  <c r="BB1524" i="24"/>
  <c r="BB1526" i="24" s="1"/>
  <c r="AT1524" i="24"/>
  <c r="AT1526" i="24" s="1"/>
  <c r="AL1524" i="24"/>
  <c r="AL1526" i="24" s="1"/>
  <c r="AD1524" i="24"/>
  <c r="AD1526" i="24" s="1"/>
  <c r="V1524" i="24"/>
  <c r="V1526" i="24" s="1"/>
  <c r="BC1966" i="24"/>
  <c r="BC1968" i="24" s="1"/>
  <c r="AU1966" i="24"/>
  <c r="AU1968" i="24" s="1"/>
  <c r="AM1966" i="24"/>
  <c r="AM1968" i="24" s="1"/>
  <c r="AE1966" i="24"/>
  <c r="AE1968" i="24" s="1"/>
  <c r="W1966" i="24"/>
  <c r="W1968" i="24" s="1"/>
  <c r="O1966" i="24"/>
  <c r="O1968" i="24" s="1"/>
  <c r="AV3396" i="24"/>
  <c r="AV3398" i="24" s="1"/>
  <c r="AN3396" i="24"/>
  <c r="AN3398" i="24" s="1"/>
  <c r="AF3396" i="24"/>
  <c r="AF3398" i="24" s="1"/>
  <c r="X3396" i="24"/>
  <c r="X3398" i="24" s="1"/>
  <c r="P3396" i="24"/>
  <c r="P3398" i="24" s="1"/>
  <c r="BA3968" i="24"/>
  <c r="BA3970" i="24" s="1"/>
  <c r="O3968" i="24"/>
  <c r="O3970" i="24" s="1"/>
  <c r="BB2044" i="24"/>
  <c r="BB2046" i="24" s="1"/>
  <c r="AN2044" i="24"/>
  <c r="AN2046" i="24" s="1"/>
  <c r="AL2044" i="24"/>
  <c r="AL2046" i="24" s="1"/>
  <c r="AC2044" i="24"/>
  <c r="AC2046" i="24" s="1"/>
  <c r="Z2044" i="24"/>
  <c r="Z2046" i="24" s="1"/>
  <c r="R2044" i="24"/>
  <c r="R2046" i="24" s="1"/>
  <c r="P2044" i="24"/>
  <c r="P2046" i="24" s="1"/>
  <c r="AY3734" i="24"/>
  <c r="AY3736" i="24" s="1"/>
  <c r="AI3734" i="24"/>
  <c r="AI3736" i="24" s="1"/>
  <c r="S3734" i="24"/>
  <c r="S3736" i="24" s="1"/>
  <c r="AT3604" i="24"/>
  <c r="AT3606" i="24" s="1"/>
  <c r="AG3604" i="24"/>
  <c r="AG3606" i="24" s="1"/>
  <c r="AZ4176" i="24"/>
  <c r="AZ4178" i="24" s="1"/>
  <c r="AR4178" i="24"/>
  <c r="AR4176" i="24"/>
  <c r="AJ4176" i="24"/>
  <c r="AJ4178" i="24" s="1"/>
  <c r="AB4176" i="24"/>
  <c r="AB4178" i="24" s="1"/>
  <c r="T4176" i="24"/>
  <c r="T4178" i="24" s="1"/>
  <c r="AR3864" i="24"/>
  <c r="AR3866" i="24" s="1"/>
  <c r="AO3864" i="24"/>
  <c r="AO3866" i="24" s="1"/>
  <c r="AL3864" i="24"/>
  <c r="AL3866" i="24" s="1"/>
  <c r="AG3864" i="24"/>
  <c r="AG3866" i="24" s="1"/>
  <c r="AE3864" i="24"/>
  <c r="AE3866" i="24" s="1"/>
  <c r="V3864" i="24"/>
  <c r="V3866" i="24" s="1"/>
  <c r="BA4540" i="24"/>
  <c r="BA4542" i="24" s="1"/>
  <c r="AS4540" i="24"/>
  <c r="AS4542" i="24" s="1"/>
  <c r="AK4540" i="24"/>
  <c r="AK4542" i="24" s="1"/>
  <c r="AC4540" i="24"/>
  <c r="AC4542" i="24" s="1"/>
  <c r="U4540" i="24"/>
  <c r="U4542" i="24" s="1"/>
  <c r="BC1082" i="24"/>
  <c r="BC1084" i="24" s="1"/>
  <c r="AU1082" i="24"/>
  <c r="AU1084" i="24" s="1"/>
  <c r="AM1082" i="24"/>
  <c r="AM1084" i="24" s="1"/>
  <c r="AH1082" i="24"/>
  <c r="AH1084" i="24" s="1"/>
  <c r="Y1082" i="24"/>
  <c r="Y1084" i="24" s="1"/>
  <c r="W1082" i="24"/>
  <c r="W1084" i="24" s="1"/>
  <c r="BC2330" i="24"/>
  <c r="BC2332" i="24" s="1"/>
  <c r="BC3422" i="24"/>
  <c r="BC3424" i="24" s="1"/>
  <c r="BD64" i="24"/>
  <c r="BD351" i="24"/>
  <c r="AY3032" i="24"/>
  <c r="AY3034" i="24" s="1"/>
  <c r="AQ3032" i="24"/>
  <c r="AQ3034" i="24" s="1"/>
  <c r="AC3032" i="24"/>
  <c r="AC3034" i="24" s="1"/>
  <c r="R3032" i="24"/>
  <c r="R3034" i="24" s="1"/>
  <c r="O3032" i="24"/>
  <c r="O3034" i="24" s="1"/>
  <c r="AY3136" i="24"/>
  <c r="AY3138" i="24" s="1"/>
  <c r="AI3136" i="24"/>
  <c r="AI3138" i="24" s="1"/>
  <c r="X3136" i="24"/>
  <c r="X3138" i="24" s="1"/>
  <c r="U3136" i="24"/>
  <c r="U3138" i="24" s="1"/>
  <c r="P3138" i="24"/>
  <c r="P3136" i="24"/>
  <c r="AZ1290" i="24"/>
  <c r="AZ1292" i="24" s="1"/>
  <c r="AL1290" i="24"/>
  <c r="AL1292" i="24" s="1"/>
  <c r="Q1290" i="24"/>
  <c r="Q1292" i="24" s="1"/>
  <c r="AU1680" i="24"/>
  <c r="AU1682" i="24" s="1"/>
  <c r="AM1680" i="24"/>
  <c r="AM1682" i="24" s="1"/>
  <c r="W1680" i="24"/>
  <c r="W1682" i="24" s="1"/>
  <c r="AS900" i="24"/>
  <c r="AS902" i="24" s="1"/>
  <c r="AH900" i="24"/>
  <c r="AH902" i="24" s="1"/>
  <c r="AE900" i="24"/>
  <c r="AE902" i="24" s="1"/>
  <c r="AC900" i="24"/>
  <c r="AC902" i="24" s="1"/>
  <c r="Z900" i="24"/>
  <c r="Z902" i="24" s="1"/>
  <c r="S900" i="24"/>
  <c r="S902" i="24" s="1"/>
  <c r="AY2564" i="24"/>
  <c r="AY2566" i="24" s="1"/>
  <c r="AQ2564" i="24"/>
  <c r="AQ2566" i="24" s="1"/>
  <c r="X2564" i="24"/>
  <c r="X2566" i="24" s="1"/>
  <c r="U2564" i="24"/>
  <c r="U2566" i="24" s="1"/>
  <c r="AT3630" i="24"/>
  <c r="AT3632" i="24" s="1"/>
  <c r="AL3630" i="24"/>
  <c r="AL3632" i="24" s="1"/>
  <c r="AJ3630" i="24"/>
  <c r="AJ3632" i="24" s="1"/>
  <c r="AG3630" i="24"/>
  <c r="AG3632" i="24" s="1"/>
  <c r="AD3630" i="24"/>
  <c r="AD3632" i="24" s="1"/>
  <c r="X3630" i="24"/>
  <c r="X3632" i="24" s="1"/>
  <c r="S3630" i="24"/>
  <c r="S3632" i="24" s="1"/>
  <c r="AV1654" i="24"/>
  <c r="AV1656" i="24" s="1"/>
  <c r="AF1654" i="24"/>
  <c r="AF1656" i="24" s="1"/>
  <c r="AC1654" i="24"/>
  <c r="AC1656" i="24" s="1"/>
  <c r="AB1654" i="24"/>
  <c r="AB1656" i="24" s="1"/>
  <c r="X1654" i="24"/>
  <c r="X1656" i="24" s="1"/>
  <c r="S1654" i="24"/>
  <c r="S1656" i="24" s="1"/>
  <c r="AW3942" i="24"/>
  <c r="AW3944" i="24" s="1"/>
  <c r="AA3942" i="24"/>
  <c r="AA3944" i="24" s="1"/>
  <c r="Y3942" i="24"/>
  <c r="Y3944" i="24" s="1"/>
  <c r="Q3942" i="24"/>
  <c r="Q3944" i="24" s="1"/>
  <c r="BC3994" i="24"/>
  <c r="BC3996" i="24" s="1"/>
  <c r="AX3994" i="24"/>
  <c r="AX3996" i="24" s="1"/>
  <c r="T3994" i="24"/>
  <c r="T3996" i="24" s="1"/>
  <c r="AX2174" i="24"/>
  <c r="AX2176" i="24" s="1"/>
  <c r="AS2174" i="24"/>
  <c r="AS2176" i="24" s="1"/>
  <c r="AP2174" i="24"/>
  <c r="AP2176" i="24" s="1"/>
  <c r="AB2174" i="24"/>
  <c r="AB2176" i="24" s="1"/>
  <c r="W2174" i="24"/>
  <c r="W2176" i="24" s="1"/>
  <c r="T2174" i="24"/>
  <c r="T2176" i="24" s="1"/>
  <c r="O2174" i="24"/>
  <c r="O2176" i="24" s="1"/>
  <c r="AQ2876" i="24"/>
  <c r="AQ2878" i="24" s="1"/>
  <c r="AN2876" i="24"/>
  <c r="AN2878" i="24" s="1"/>
  <c r="AK2876" i="24"/>
  <c r="AK2878" i="24" s="1"/>
  <c r="AW458" i="24"/>
  <c r="AW460" i="24" s="1"/>
  <c r="AO458" i="24"/>
  <c r="AO460" i="24" s="1"/>
  <c r="AG458" i="24"/>
  <c r="AG460" i="24" s="1"/>
  <c r="Y458" i="24"/>
  <c r="Y460" i="24"/>
  <c r="Q458" i="24"/>
  <c r="Q460" i="24" s="1"/>
  <c r="BB2668" i="24"/>
  <c r="BB2670" i="24" s="1"/>
  <c r="AX2668" i="24"/>
  <c r="AX2670" i="24" s="1"/>
  <c r="AV2668" i="24"/>
  <c r="AV2670" i="24" s="1"/>
  <c r="AS2668" i="24"/>
  <c r="AS2670" i="24" s="1"/>
  <c r="AP2668" i="24"/>
  <c r="AP2670" i="24" s="1"/>
  <c r="AN2668" i="24"/>
  <c r="AN2670" i="24" s="1"/>
  <c r="Z2668" i="24"/>
  <c r="Z2670" i="24" s="1"/>
  <c r="X2668" i="24"/>
  <c r="X2670" i="24" s="1"/>
  <c r="R2668" i="24"/>
  <c r="R2670" i="24" s="1"/>
  <c r="AQ3552" i="24"/>
  <c r="AQ3554" i="24" s="1"/>
  <c r="AI3552" i="24"/>
  <c r="AI3554" i="24" s="1"/>
  <c r="AC3552" i="24"/>
  <c r="AC3554" i="24" s="1"/>
  <c r="AA3552" i="24"/>
  <c r="AA3554" i="24" s="1"/>
  <c r="U3552" i="24"/>
  <c r="U3554" i="24" s="1"/>
  <c r="P3552" i="24"/>
  <c r="P3554" i="24" s="1"/>
  <c r="AW510" i="24"/>
  <c r="AW512" i="24" s="1"/>
  <c r="AG510" i="24"/>
  <c r="AG512" i="24" s="1"/>
  <c r="Q510" i="24"/>
  <c r="Q512" i="24" s="1"/>
  <c r="BB243" i="24"/>
  <c r="AY245" i="24"/>
  <c r="AW243" i="24"/>
  <c r="AT245" i="24"/>
  <c r="AR243" i="24"/>
  <c r="AO245" i="24"/>
  <c r="AL243" i="24"/>
  <c r="AJ245" i="24"/>
  <c r="AG243" i="24"/>
  <c r="AD2980" i="24"/>
  <c r="AD2982" i="24" s="1"/>
  <c r="AB243" i="24"/>
  <c r="Y243" i="24"/>
  <c r="V245" i="24"/>
  <c r="T245" i="24"/>
  <c r="Q243" i="24"/>
  <c r="BA1758" i="24"/>
  <c r="BA1760" i="24" s="1"/>
  <c r="AK1758" i="24"/>
  <c r="AK1760" i="24" s="1"/>
  <c r="AB1758" i="24"/>
  <c r="AB1760" i="24" s="1"/>
  <c r="Z1758" i="24"/>
  <c r="Z1760" i="24" s="1"/>
  <c r="AY3812" i="24"/>
  <c r="AY3814" i="24" s="1"/>
  <c r="AK3812" i="24"/>
  <c r="AK3814" i="24" s="1"/>
  <c r="AI3812" i="24"/>
  <c r="AI3814" i="24" s="1"/>
  <c r="AE3812" i="24"/>
  <c r="AE3814" i="24" s="1"/>
  <c r="U3812" i="24"/>
  <c r="U3814" i="24" s="1"/>
  <c r="O3812" i="24"/>
  <c r="O3814" i="24" s="1"/>
  <c r="AS1108" i="24"/>
  <c r="AS1110" i="24" s="1"/>
  <c r="AH1108" i="24"/>
  <c r="AH1110" i="24" s="1"/>
  <c r="U1108" i="24"/>
  <c r="U1110" i="24" s="1"/>
  <c r="R1108" i="24"/>
  <c r="R1110" i="24" s="1"/>
  <c r="P1108" i="24"/>
  <c r="P1110" i="24" s="1"/>
  <c r="BB3188" i="24"/>
  <c r="BB3190" i="24" s="1"/>
  <c r="AC3188" i="24"/>
  <c r="AC3190" i="24" s="1"/>
  <c r="X3188" i="24"/>
  <c r="X3190" i="24" s="1"/>
  <c r="U3188" i="24"/>
  <c r="U3190" i="24" s="1"/>
  <c r="BD1160" i="24"/>
  <c r="BD1162" i="24" s="1"/>
  <c r="BD255" i="24"/>
  <c r="BD1264" i="24"/>
  <c r="BD1266" i="24" s="1"/>
  <c r="AZ2122" i="24"/>
  <c r="AZ2124" i="24" s="1"/>
  <c r="AG2122" i="24"/>
  <c r="AG2124" i="24" s="1"/>
  <c r="Y2122" i="24"/>
  <c r="Y2124" i="24" s="1"/>
  <c r="AP1160" i="24"/>
  <c r="AP1162" i="24" s="1"/>
  <c r="AM1160" i="24"/>
  <c r="AM1162" i="24" s="1"/>
  <c r="AK1160" i="24"/>
  <c r="AK1162" i="24" s="1"/>
  <c r="AD1160" i="24"/>
  <c r="AD1162" i="24" s="1"/>
  <c r="W1160" i="24"/>
  <c r="W1162" i="24" s="1"/>
  <c r="AV4384" i="24"/>
  <c r="AV4386" i="24" s="1"/>
  <c r="AN4384" i="24"/>
  <c r="AN4386" i="24" s="1"/>
  <c r="AF4384" i="24"/>
  <c r="AF4386" i="24" s="1"/>
  <c r="X4384" i="24"/>
  <c r="X4386" i="24" s="1"/>
  <c r="P4384" i="24"/>
  <c r="P4386" i="24" s="1"/>
  <c r="BA1472" i="24"/>
  <c r="BA1474" i="24" s="1"/>
  <c r="AC1472" i="24"/>
  <c r="AC1474" i="24" s="1"/>
  <c r="W1472" i="24"/>
  <c r="W1474" i="24" s="1"/>
  <c r="O1472" i="24"/>
  <c r="O1474" i="24" s="1"/>
  <c r="AX4254" i="24"/>
  <c r="AX4256" i="24" s="1"/>
  <c r="AP4254" i="24"/>
  <c r="AP4256" i="24" s="1"/>
  <c r="AN4254" i="24"/>
  <c r="AN4256" i="24" s="1"/>
  <c r="AK4254" i="24"/>
  <c r="AK4256" i="24" s="1"/>
  <c r="AH4254" i="24"/>
  <c r="AH4256" i="24" s="1"/>
  <c r="Z4254" i="24"/>
  <c r="Z4256" i="24" s="1"/>
  <c r="R4254" i="24"/>
  <c r="R4256" i="24" s="1"/>
  <c r="AX1498" i="24"/>
  <c r="AX1500" i="24" s="1"/>
  <c r="AV1498" i="24"/>
  <c r="AV1500" i="24" s="1"/>
  <c r="AN1498" i="24"/>
  <c r="AN1500" i="24" s="1"/>
  <c r="AC1498" i="24"/>
  <c r="AC1500" i="24" s="1"/>
  <c r="Z1498" i="24"/>
  <c r="Z1500" i="24" s="1"/>
  <c r="R1498" i="24"/>
  <c r="R1500" i="24" s="1"/>
  <c r="O1498" i="24"/>
  <c r="O1500" i="24" s="1"/>
  <c r="AJ3370" i="24"/>
  <c r="AJ3372" i="24" s="1"/>
  <c r="T3370" i="24"/>
  <c r="T3372" i="24" s="1"/>
  <c r="AT770" i="24"/>
  <c r="AT772" i="24" s="1"/>
  <c r="AN770" i="24"/>
  <c r="AN772" i="24" s="1"/>
  <c r="AA770" i="24"/>
  <c r="AA772" i="24" s="1"/>
  <c r="X770" i="24"/>
  <c r="X772" i="24" s="1"/>
  <c r="R770" i="24"/>
  <c r="R772" i="24" s="1"/>
  <c r="P770" i="24"/>
  <c r="P772" i="24" s="1"/>
  <c r="BB2694" i="24"/>
  <c r="BB2696" i="24" s="1"/>
  <c r="BB199" i="24" s="1"/>
  <c r="BB194" i="24"/>
  <c r="AT2694" i="24"/>
  <c r="AT2696" i="24" s="1"/>
  <c r="AT199" i="24" s="1"/>
  <c r="AT194" i="24"/>
  <c r="AL2694" i="24"/>
  <c r="AL2696" i="24" s="1"/>
  <c r="AL199" i="24" s="1"/>
  <c r="AL194" i="24"/>
  <c r="AF2694" i="24"/>
  <c r="AF2696" i="24"/>
  <c r="AF199" i="24" s="1"/>
  <c r="AF194" i="24"/>
  <c r="AA2694" i="24"/>
  <c r="AA2696" i="24" s="1"/>
  <c r="AA199" i="24" s="1"/>
  <c r="AA194" i="24"/>
  <c r="X2694" i="24"/>
  <c r="X2696" i="24" s="1"/>
  <c r="X199" i="24" s="1"/>
  <c r="X194" i="24"/>
  <c r="S2694" i="24"/>
  <c r="S2696" i="24" s="1"/>
  <c r="S199" i="24" s="1"/>
  <c r="S194" i="24"/>
  <c r="P2694" i="24"/>
  <c r="P2696" i="24" s="1"/>
  <c r="P199" i="24" s="1"/>
  <c r="P194" i="24"/>
  <c r="BB4436" i="24"/>
  <c r="BB4438" i="24" s="1"/>
  <c r="AD4436" i="24"/>
  <c r="AD4438" i="24" s="1"/>
  <c r="AW666" i="24"/>
  <c r="AW668" i="24" s="1"/>
  <c r="AO666" i="24"/>
  <c r="AO668" i="24" s="1"/>
  <c r="AJ666" i="24"/>
  <c r="AJ668" i="24" s="1"/>
  <c r="AG666" i="24"/>
  <c r="AG668" i="24" s="1"/>
  <c r="AE666" i="24"/>
  <c r="AE668" i="24" s="1"/>
  <c r="Y666" i="24"/>
  <c r="Y668" i="24" s="1"/>
  <c r="Q666" i="24"/>
  <c r="Q668" i="24" s="1"/>
  <c r="BB218" i="24"/>
  <c r="AY220" i="24"/>
  <c r="AW2720" i="24"/>
  <c r="AW2722" i="24" s="1"/>
  <c r="AW219" i="24"/>
  <c r="AT218" i="24"/>
  <c r="AQ220" i="24"/>
  <c r="AO2720" i="24"/>
  <c r="AO2722" i="24" s="1"/>
  <c r="AO219" i="24"/>
  <c r="AL218" i="24"/>
  <c r="AI220" i="24"/>
  <c r="AH2720" i="24"/>
  <c r="AH2722" i="24" s="1"/>
  <c r="AH219" i="24"/>
  <c r="AD220" i="24"/>
  <c r="AA2720" i="24"/>
  <c r="AA2722" i="24" s="1"/>
  <c r="AA219" i="24"/>
  <c r="Y220" i="24"/>
  <c r="V220" i="24"/>
  <c r="S2720" i="24"/>
  <c r="S2722" i="24" s="1"/>
  <c r="S219" i="24"/>
  <c r="Q220" i="24"/>
  <c r="BB536" i="24"/>
  <c r="BB538" i="24" s="1"/>
  <c r="AS536" i="24"/>
  <c r="AS538" i="24" s="1"/>
  <c r="AK536" i="24"/>
  <c r="AK538" i="24" s="1"/>
  <c r="AC536" i="24"/>
  <c r="AC538" i="24" s="1"/>
  <c r="U536" i="24"/>
  <c r="U538" i="24" s="1"/>
  <c r="BA4020" i="24"/>
  <c r="BA4022" i="24" s="1"/>
  <c r="AS4020" i="24"/>
  <c r="AS4022" i="24" s="1"/>
  <c r="AK4020" i="24"/>
  <c r="AK4022" i="24" s="1"/>
  <c r="AC4020" i="24"/>
  <c r="AC4022" i="24" s="1"/>
  <c r="U4022" i="24"/>
  <c r="U4020" i="24"/>
  <c r="BC640" i="24"/>
  <c r="BC642" i="24" s="1"/>
  <c r="BA640" i="24"/>
  <c r="BA642" i="24" s="1"/>
  <c r="AX640" i="24"/>
  <c r="AX642" i="24" s="1"/>
  <c r="AO640" i="24"/>
  <c r="AO642" i="24" s="1"/>
  <c r="AJ640" i="24"/>
  <c r="AJ642" i="24" s="1"/>
  <c r="AD640" i="24"/>
  <c r="AD642" i="24" s="1"/>
  <c r="AV3916" i="24"/>
  <c r="AV3918" i="24" s="1"/>
  <c r="AB3916" i="24"/>
  <c r="AB3918" i="24" s="1"/>
  <c r="W3916" i="24"/>
  <c r="W3918" i="24" s="1"/>
  <c r="T3916" i="24"/>
  <c r="T3918" i="24" s="1"/>
  <c r="BA1940" i="24"/>
  <c r="BA1942" i="24" s="1"/>
  <c r="AK1940" i="24"/>
  <c r="AK1942" i="24" s="1"/>
  <c r="W1940" i="24"/>
  <c r="W1942" i="24" s="1"/>
  <c r="U1940" i="24"/>
  <c r="U1942" i="24" s="1"/>
  <c r="O1940" i="24"/>
  <c r="O1942" i="24" s="1"/>
  <c r="AQ1576" i="24"/>
  <c r="AQ1578" i="24" s="1"/>
  <c r="AU3448" i="24"/>
  <c r="AU3450" i="24" s="1"/>
  <c r="V3448" i="24"/>
  <c r="V3450" i="24" s="1"/>
  <c r="AW2928" i="24"/>
  <c r="AW2930" i="24" s="1"/>
  <c r="AO2928" i="24"/>
  <c r="AO2930" i="24" s="1"/>
  <c r="AM2928" i="24"/>
  <c r="AM2930" i="24" s="1"/>
  <c r="AG2928" i="24"/>
  <c r="AG2930" i="24" s="1"/>
  <c r="W2928" i="24"/>
  <c r="W2930" i="24" s="1"/>
  <c r="T2928" i="24"/>
  <c r="T2930" i="24" s="1"/>
  <c r="AV2148" i="24"/>
  <c r="AV2150" i="24" s="1"/>
  <c r="AS2148" i="24"/>
  <c r="AS2150" i="24" s="1"/>
  <c r="AP2148" i="24"/>
  <c r="AP2150" i="24" s="1"/>
  <c r="AE2148" i="24"/>
  <c r="AE2150" i="24" s="1"/>
  <c r="T2148" i="24"/>
  <c r="T2150" i="24" s="1"/>
  <c r="BC4592" i="24"/>
  <c r="BC4594" i="24" s="1"/>
  <c r="BD3916" i="24"/>
  <c r="BD3918" i="24" s="1"/>
  <c r="BD454" i="24"/>
  <c r="BD1810" i="24"/>
  <c r="BD1812" i="24" s="1"/>
  <c r="BA1212" i="24"/>
  <c r="BA1214" i="24" s="1"/>
  <c r="AY1212" i="24"/>
  <c r="AY1214" i="24" s="1"/>
  <c r="AU120" i="24"/>
  <c r="AS120" i="24"/>
  <c r="AP118" i="24"/>
  <c r="AM120" i="24"/>
  <c r="AK120" i="24"/>
  <c r="AH118" i="24"/>
  <c r="AE1212" i="24"/>
  <c r="AE1214" i="24" s="1"/>
  <c r="AC120" i="24"/>
  <c r="Z118" i="24"/>
  <c r="W1212" i="24"/>
  <c r="W1214" i="24" s="1"/>
  <c r="U118" i="24"/>
  <c r="R120" i="24"/>
  <c r="O120" i="24"/>
  <c r="BB2382" i="24"/>
  <c r="BB2384" i="24" s="1"/>
  <c r="AW2382" i="24"/>
  <c r="AW2384" i="24" s="1"/>
  <c r="AK2382" i="24"/>
  <c r="AK2384" i="24" s="1"/>
  <c r="AF2382" i="24"/>
  <c r="AF2384" i="24" s="1"/>
  <c r="X2382" i="24"/>
  <c r="X2384" i="24" s="1"/>
  <c r="S2382" i="24"/>
  <c r="S2384" i="24" s="1"/>
  <c r="P2382" i="24"/>
  <c r="P2384" i="24" s="1"/>
  <c r="BB2278" i="24"/>
  <c r="BB2280" i="24" s="1"/>
  <c r="AT2278" i="24"/>
  <c r="AT2280" i="24" s="1"/>
  <c r="AL2278" i="24"/>
  <c r="AL2280" i="24" s="1"/>
  <c r="AJ2278" i="24"/>
  <c r="AJ2280" i="24" s="1"/>
  <c r="AF2278" i="24"/>
  <c r="AF2280" i="24" s="1"/>
  <c r="AD2278" i="24"/>
  <c r="AD2280" i="24" s="1"/>
  <c r="P2278" i="24"/>
  <c r="P2280" i="24" s="1"/>
  <c r="BC484" i="24"/>
  <c r="BC486" i="24" s="1"/>
  <c r="BC44" i="24"/>
  <c r="AZ45" i="24"/>
  <c r="AW43" i="24"/>
  <c r="AT43" i="24"/>
  <c r="AR43" i="24"/>
  <c r="AO484" i="24"/>
  <c r="AO486" i="24" s="1"/>
  <c r="AO44" i="24"/>
  <c r="AM43" i="24"/>
  <c r="AJ45" i="24"/>
  <c r="AG43" i="24"/>
  <c r="AE43" i="24"/>
  <c r="AB43" i="24"/>
  <c r="Y45" i="24"/>
  <c r="W43" i="24"/>
  <c r="T43" i="24"/>
  <c r="Q43" i="24"/>
  <c r="O484" i="24"/>
  <c r="O486" i="24" s="1"/>
  <c r="O44" i="24"/>
  <c r="AZ2434" i="24"/>
  <c r="AZ2436" i="24" s="1"/>
  <c r="AU2434" i="24"/>
  <c r="AU2436" i="24" s="1"/>
  <c r="AJ2434" i="24"/>
  <c r="AJ2436" i="24" s="1"/>
  <c r="T2434" i="24"/>
  <c r="T2436" i="24" s="1"/>
  <c r="BC4644" i="24"/>
  <c r="BC4646" i="24" s="1"/>
  <c r="AU4644" i="24"/>
  <c r="AU4646" i="24" s="1"/>
  <c r="AR4644" i="24"/>
  <c r="AR4646" i="24" s="1"/>
  <c r="AD4644" i="24"/>
  <c r="AD4646" i="24" s="1"/>
  <c r="V4644" i="24"/>
  <c r="V4646" i="24" s="1"/>
  <c r="AH4306" i="24"/>
  <c r="AH4308" i="24" s="1"/>
  <c r="Z4306" i="24"/>
  <c r="Z4308" i="24" s="1"/>
  <c r="T4306" i="24"/>
  <c r="T4308" i="24" s="1"/>
  <c r="O4306" i="24"/>
  <c r="O4308" i="24" s="1"/>
  <c r="AV3266" i="24"/>
  <c r="AV3268" i="24" s="1"/>
  <c r="AN3266" i="24"/>
  <c r="AN3268" i="24" s="1"/>
  <c r="AF3266" i="24"/>
  <c r="AF3268" i="24" s="1"/>
  <c r="X3268" i="24"/>
  <c r="X3266" i="24"/>
  <c r="P3266" i="24"/>
  <c r="P3268" i="24" s="1"/>
  <c r="AN3578" i="24"/>
  <c r="AN3580" i="24" s="1"/>
  <c r="AK3578" i="24"/>
  <c r="AK3580" i="24" s="1"/>
  <c r="Z3578" i="24"/>
  <c r="Z3580" i="24" s="1"/>
  <c r="U3578" i="24"/>
  <c r="U3580" i="24" s="1"/>
  <c r="R3578" i="24"/>
  <c r="R3580" i="24" s="1"/>
  <c r="BB614" i="24"/>
  <c r="BB616" i="24" s="1"/>
  <c r="AP614" i="24"/>
  <c r="AP616" i="24" s="1"/>
  <c r="AK614" i="24"/>
  <c r="AK616" i="24" s="1"/>
  <c r="AF614" i="24"/>
  <c r="AF616" i="24" s="1"/>
  <c r="U614" i="24"/>
  <c r="U616" i="24" s="1"/>
  <c r="AX1992" i="24"/>
  <c r="AX1994" i="24" s="1"/>
  <c r="AP1992" i="24"/>
  <c r="AP1994" i="24" s="1"/>
  <c r="AH1992" i="24"/>
  <c r="AH1994" i="24" s="1"/>
  <c r="Z1992" i="24"/>
  <c r="Z1994" i="24" s="1"/>
  <c r="R1992" i="24"/>
  <c r="R1994" i="24" s="1"/>
  <c r="AY4098" i="24"/>
  <c r="AY4100" i="24" s="1"/>
  <c r="AQ4098" i="24"/>
  <c r="AQ4100" i="24" s="1"/>
  <c r="AI4098" i="24"/>
  <c r="AI4100" i="24" s="1"/>
  <c r="AA4098" i="24"/>
  <c r="AA4100" i="24" s="1"/>
  <c r="S4098" i="24"/>
  <c r="S4100" i="24" s="1"/>
  <c r="AW1784" i="24"/>
  <c r="AW1786" i="24" s="1"/>
  <c r="AO1784" i="24"/>
  <c r="AO1786" i="24" s="1"/>
  <c r="AG1784" i="24"/>
  <c r="AG1786" i="24" s="1"/>
  <c r="Y1784" i="24"/>
  <c r="Y1786" i="24" s="1"/>
  <c r="Q1784" i="24"/>
  <c r="Q1786" i="24" s="1"/>
  <c r="AD1446" i="24"/>
  <c r="AD1448" i="24" s="1"/>
  <c r="AA1446" i="24"/>
  <c r="AA1448" i="24" s="1"/>
  <c r="Y1446" i="24"/>
  <c r="Y1448" i="24" s="1"/>
  <c r="U1446" i="24"/>
  <c r="U1448" i="24" s="1"/>
  <c r="S1446" i="24"/>
  <c r="S1448" i="24" s="1"/>
  <c r="BB2798" i="24"/>
  <c r="BB2800" i="24" s="1"/>
  <c r="AT2798" i="24"/>
  <c r="AT2800" i="24" s="1"/>
  <c r="S2798" i="24"/>
  <c r="S2800" i="24" s="1"/>
  <c r="AZ3240" i="24"/>
  <c r="AZ3242" i="24" s="1"/>
  <c r="AR3240" i="24"/>
  <c r="AR3242" i="24" s="1"/>
  <c r="AJ3240" i="24"/>
  <c r="AJ3242" i="24" s="1"/>
  <c r="AB3240" i="24"/>
  <c r="AB3242" i="24" s="1"/>
  <c r="T3240" i="24"/>
  <c r="T3242" i="24" s="1"/>
  <c r="AZ4150" i="24"/>
  <c r="AZ4152" i="24" s="1"/>
  <c r="AR4150" i="24"/>
  <c r="AR4152" i="24" s="1"/>
  <c r="AJ4150" i="24"/>
  <c r="AJ4152" i="24" s="1"/>
  <c r="AB4150" i="24"/>
  <c r="AB4152" i="24" s="1"/>
  <c r="T4150" i="24"/>
  <c r="T4152" i="24" s="1"/>
  <c r="AZ4072" i="24"/>
  <c r="AZ4074" i="24" s="1"/>
  <c r="AR4072" i="24"/>
  <c r="AR4074" i="24" s="1"/>
  <c r="AJ4072" i="24"/>
  <c r="AJ4074" i="24" s="1"/>
  <c r="AB4072" i="24"/>
  <c r="AB4074" i="24" s="1"/>
  <c r="T4072" i="24"/>
  <c r="T4074" i="24" s="1"/>
  <c r="BC3838" i="24"/>
  <c r="BC3840" i="24" s="1"/>
  <c r="AZ3838" i="24"/>
  <c r="AZ3840" i="24" s="1"/>
  <c r="AR3838" i="24"/>
  <c r="AR3840" i="24" s="1"/>
  <c r="AO3838" i="24"/>
  <c r="AO3840" i="24" s="1"/>
  <c r="AG3838" i="24"/>
  <c r="AG3840" i="24" s="1"/>
  <c r="V3838" i="24"/>
  <c r="V3840" i="24" s="1"/>
  <c r="AP3786" i="24"/>
  <c r="AP3788" i="24" s="1"/>
  <c r="AM3786" i="24"/>
  <c r="AM3788" i="24" s="1"/>
  <c r="W3786" i="24"/>
  <c r="W3788" i="24" s="1"/>
  <c r="T3786" i="24"/>
  <c r="T3788" i="24" s="1"/>
  <c r="Q3786" i="24"/>
  <c r="Q3788" i="24" s="1"/>
  <c r="AK2304" i="24"/>
  <c r="AK2306" i="24" s="1"/>
  <c r="AB2304" i="24"/>
  <c r="AB2306" i="24" s="1"/>
  <c r="Y2304" i="24"/>
  <c r="Y2306" i="24" s="1"/>
  <c r="T2304" i="24"/>
  <c r="T2306" i="24" s="1"/>
  <c r="R2304" i="24"/>
  <c r="R2306" i="24" s="1"/>
  <c r="AT718" i="24"/>
  <c r="AT720" i="24" s="1"/>
  <c r="AQ718" i="24"/>
  <c r="AQ720" i="24" s="1"/>
  <c r="AN718" i="24"/>
  <c r="AN720" i="24" s="1"/>
  <c r="AF718" i="24"/>
  <c r="AF720" i="24" s="1"/>
  <c r="R718" i="24"/>
  <c r="R720" i="24" s="1"/>
  <c r="AP2018" i="24"/>
  <c r="AP2020" i="24" s="1"/>
  <c r="AH2018" i="24"/>
  <c r="AH2020" i="24" s="1"/>
  <c r="AB2018" i="24"/>
  <c r="AB2020" i="24" s="1"/>
  <c r="W2018" i="24"/>
  <c r="W2020" i="24" s="1"/>
  <c r="AS1836" i="24"/>
  <c r="AS1838" i="24" s="1"/>
  <c r="AH1836" i="24"/>
  <c r="AH1838" i="24" s="1"/>
  <c r="X1836" i="24"/>
  <c r="X1838" i="24" s="1"/>
  <c r="AY744" i="24"/>
  <c r="AY746" i="24" s="1"/>
  <c r="AT744" i="24"/>
  <c r="AT746" i="24" s="1"/>
  <c r="AK744" i="24"/>
  <c r="AK746" i="24" s="1"/>
  <c r="AF744" i="24"/>
  <c r="AF746" i="24" s="1"/>
  <c r="X744" i="24"/>
  <c r="X746" i="24" s="1"/>
  <c r="S744" i="24"/>
  <c r="S746" i="24" s="1"/>
  <c r="AZ3214" i="24"/>
  <c r="AZ3216" i="24" s="1"/>
  <c r="AR3214" i="24"/>
  <c r="AR3216" i="24" s="1"/>
  <c r="AJ3214" i="24"/>
  <c r="AJ3216" i="24" s="1"/>
  <c r="AB3214" i="24"/>
  <c r="AB3216" i="24" s="1"/>
  <c r="T3214" i="24"/>
  <c r="T3216" i="24" s="1"/>
  <c r="BC1706" i="24"/>
  <c r="BC1708" i="24" s="1"/>
  <c r="AW1706" i="24"/>
  <c r="AW1708" i="24" s="1"/>
  <c r="AL1706" i="24"/>
  <c r="AL1708" i="24" s="1"/>
  <c r="AA1706" i="24"/>
  <c r="AA1708" i="24" s="1"/>
  <c r="V1706" i="24"/>
  <c r="V1708" i="24" s="1"/>
  <c r="BA2746" i="24"/>
  <c r="BA2748" i="24" s="1"/>
  <c r="AS2746" i="24"/>
  <c r="AS2748" i="24" s="1"/>
  <c r="AK2746" i="24"/>
  <c r="AK2748" i="24" s="1"/>
  <c r="AC2746" i="24"/>
  <c r="AC2748" i="24" s="1"/>
  <c r="U2746" i="24"/>
  <c r="U2748" i="24" s="1"/>
  <c r="AZ1030" i="24"/>
  <c r="AZ1032" i="24" s="1"/>
  <c r="AR1030" i="24"/>
  <c r="AR1032" i="24" s="1"/>
  <c r="AI1030" i="24"/>
  <c r="AI1032" i="24" s="1"/>
  <c r="Y1030" i="24"/>
  <c r="Y1032" i="24" s="1"/>
  <c r="V1030" i="24"/>
  <c r="V1032" i="24" s="1"/>
  <c r="T1030" i="24"/>
  <c r="T1032" i="24" s="1"/>
  <c r="BB302" i="24"/>
  <c r="BB304" i="24" s="1"/>
  <c r="AT302" i="24"/>
  <c r="AT304" i="24" s="1"/>
  <c r="AL302" i="24"/>
  <c r="AL304" i="24" s="1"/>
  <c r="AD302" i="24"/>
  <c r="AD304" i="24" s="1"/>
  <c r="V302" i="24"/>
  <c r="V304" i="24" s="1"/>
  <c r="BC145" i="24"/>
  <c r="AZ145" i="24"/>
  <c r="AX1550" i="24"/>
  <c r="AX1552" i="24" s="1"/>
  <c r="AX144" i="24"/>
  <c r="AU145" i="24"/>
  <c r="AR1550" i="24"/>
  <c r="AR1552" i="24" s="1"/>
  <c r="AR144" i="24"/>
  <c r="AP143" i="24"/>
  <c r="AM1550" i="24"/>
  <c r="AM1552" i="24" s="1"/>
  <c r="AM144" i="24"/>
  <c r="AJ1550" i="24"/>
  <c r="AJ1552" i="24" s="1"/>
  <c r="AJ144" i="24"/>
  <c r="AH145" i="24"/>
  <c r="AE1550" i="24"/>
  <c r="AE1552" i="24" s="1"/>
  <c r="AE144" i="24"/>
  <c r="AB145" i="24"/>
  <c r="Z1550" i="24"/>
  <c r="Z1552" i="24" s="1"/>
  <c r="Z144" i="24"/>
  <c r="X1550" i="24"/>
  <c r="X1552" i="24" s="1"/>
  <c r="X144" i="24"/>
  <c r="T145" i="24"/>
  <c r="R145" i="24"/>
  <c r="O1550" i="24"/>
  <c r="O1552" i="24" s="1"/>
  <c r="O144" i="24"/>
  <c r="AV2356" i="24"/>
  <c r="AV2358" i="24" s="1"/>
  <c r="AQ2356" i="24"/>
  <c r="AQ2358" i="24" s="1"/>
  <c r="AN2356" i="24"/>
  <c r="AN2358" i="24" s="1"/>
  <c r="AF2356" i="24"/>
  <c r="AF2358" i="24" s="1"/>
  <c r="X2356" i="24"/>
  <c r="X2358" i="24" s="1"/>
  <c r="U2356" i="24"/>
  <c r="U2358" i="24" s="1"/>
  <c r="R2356" i="24"/>
  <c r="R2358" i="24" s="1"/>
  <c r="AY3890" i="24"/>
  <c r="AY3892" i="24" s="1"/>
  <c r="AT3890" i="24"/>
  <c r="AT3892" i="24" s="1"/>
  <c r="AK3890" i="24"/>
  <c r="AK3892" i="24" s="1"/>
  <c r="AF3890" i="24"/>
  <c r="AF3892" i="24" s="1"/>
  <c r="AC3890" i="24"/>
  <c r="AC3892" i="24" s="1"/>
  <c r="X3892" i="24"/>
  <c r="X3890" i="24"/>
  <c r="U3890" i="24"/>
  <c r="U3892" i="24" s="1"/>
  <c r="BD1286" i="24"/>
  <c r="AX978" i="24"/>
  <c r="AX980" i="24" s="1"/>
  <c r="AP978" i="24"/>
  <c r="AP980" i="24" s="1"/>
  <c r="AH978" i="24"/>
  <c r="AH980" i="24" s="1"/>
  <c r="Z978" i="24"/>
  <c r="Z980" i="24" s="1"/>
  <c r="R978" i="24"/>
  <c r="R980" i="24" s="1"/>
  <c r="AY4280" i="24"/>
  <c r="AY4282" i="24" s="1"/>
  <c r="AT4280" i="24"/>
  <c r="AT4282" i="24" s="1"/>
  <c r="AD4280" i="24"/>
  <c r="AD4282" i="24" s="1"/>
  <c r="BC1732" i="24"/>
  <c r="BC1734" i="24" s="1"/>
  <c r="AO1732" i="24"/>
  <c r="AO1734" i="24" s="1"/>
  <c r="AJ1732" i="24"/>
  <c r="AJ1734" i="24" s="1"/>
  <c r="AG1732" i="24"/>
  <c r="AG1734" i="24" s="1"/>
  <c r="AD1732" i="24"/>
  <c r="AD1734" i="24" s="1"/>
  <c r="AM1628" i="24"/>
  <c r="AM1630" i="24" s="1"/>
  <c r="T1628" i="24"/>
  <c r="T1630" i="24" s="1"/>
  <c r="AX2486" i="24"/>
  <c r="AX2488" i="24" s="1"/>
  <c r="AP2486" i="24"/>
  <c r="AP2488" i="24" s="1"/>
  <c r="AY3500" i="24"/>
  <c r="AY3502" i="24" s="1"/>
  <c r="AV3500" i="24"/>
  <c r="AV3502" i="24" s="1"/>
  <c r="AN3500" i="24"/>
  <c r="AN3502" i="24" s="1"/>
  <c r="U3500" i="24"/>
  <c r="U3502" i="24" s="1"/>
  <c r="AX926" i="24"/>
  <c r="AX928" i="24" s="1"/>
  <c r="AP926" i="24"/>
  <c r="AP928" i="24" s="1"/>
  <c r="AH926" i="24"/>
  <c r="AH928" i="24" s="1"/>
  <c r="Z926" i="24"/>
  <c r="Z928" i="24" s="1"/>
  <c r="R926" i="24"/>
  <c r="R928" i="24" s="1"/>
  <c r="BD896" i="24"/>
  <c r="BD2224" i="24"/>
  <c r="BD160" i="24"/>
  <c r="BD1210" i="24"/>
  <c r="BD1184" i="24"/>
  <c r="BD4148" i="24"/>
  <c r="BD213" i="24"/>
  <c r="BD241" i="24"/>
  <c r="BD3810" i="24"/>
  <c r="BD3812" i="24" s="1"/>
  <c r="BB4410" i="24"/>
  <c r="BB4412" i="24" s="1"/>
  <c r="AT4410" i="24"/>
  <c r="AT4412" i="24" s="1"/>
  <c r="AL4410" i="24"/>
  <c r="AL4412" i="24" s="1"/>
  <c r="AD4410" i="24"/>
  <c r="AD4412" i="24" s="1"/>
  <c r="V4410" i="24"/>
  <c r="V4412" i="24" s="1"/>
  <c r="BC796" i="24"/>
  <c r="BC798" i="24" s="1"/>
  <c r="BA796" i="24"/>
  <c r="BA798" i="24" s="1"/>
  <c r="AP796" i="24"/>
  <c r="AP798" i="24" s="1"/>
  <c r="AM796" i="24"/>
  <c r="AM798" i="24" s="1"/>
  <c r="AH796" i="24"/>
  <c r="AH798" i="24" s="1"/>
  <c r="AD796" i="24"/>
  <c r="AD798" i="24" s="1"/>
  <c r="AB796" i="24"/>
  <c r="AB798" i="24" s="1"/>
  <c r="Z796" i="24"/>
  <c r="Z798" i="24" s="1"/>
  <c r="AV2590" i="24"/>
  <c r="AV2592" i="24" s="1"/>
  <c r="AS2590" i="24"/>
  <c r="AS2592" i="24" s="1"/>
  <c r="AY4488" i="24"/>
  <c r="AY4490" i="24" s="1"/>
  <c r="AV4488" i="24"/>
  <c r="AV4490" i="24" s="1"/>
  <c r="AC4488" i="24"/>
  <c r="AC4490" i="24" s="1"/>
  <c r="P4488" i="24"/>
  <c r="P4490" i="24" s="1"/>
  <c r="AT4670" i="24"/>
  <c r="AT4672" i="24" s="1"/>
  <c r="AI4670" i="24"/>
  <c r="AI4672" i="24" s="1"/>
  <c r="AC4670" i="24"/>
  <c r="AC4672" i="24" s="1"/>
  <c r="AA4670" i="24"/>
  <c r="AA4672" i="24" s="1"/>
  <c r="BA354" i="24"/>
  <c r="BA356" i="24" s="1"/>
  <c r="BA69" i="24"/>
  <c r="AS354" i="24"/>
  <c r="AS356" i="24" s="1"/>
  <c r="AS69" i="24"/>
  <c r="AK354" i="24"/>
  <c r="AK356" i="24" s="1"/>
  <c r="AK69" i="24"/>
  <c r="AC354" i="24"/>
  <c r="AC356" i="24" s="1"/>
  <c r="AC69" i="24"/>
  <c r="U354" i="24"/>
  <c r="U356" i="24" s="1"/>
  <c r="U69" i="24"/>
  <c r="AX4332" i="24"/>
  <c r="AX4334" i="24" s="1"/>
  <c r="AO4332" i="24"/>
  <c r="AO4334" i="24" s="1"/>
  <c r="AJ4332" i="24"/>
  <c r="AJ4334" i="24" s="1"/>
  <c r="AG4332" i="24"/>
  <c r="AG4334" i="24" s="1"/>
  <c r="Q4332" i="24"/>
  <c r="Q4334" i="24" s="1"/>
  <c r="BA406" i="24"/>
  <c r="BA408" i="24" s="1"/>
  <c r="AX68" i="24"/>
  <c r="AX18" i="24"/>
  <c r="AU20" i="24"/>
  <c r="AU70" i="24"/>
  <c r="AS406" i="24"/>
  <c r="AS408" i="24" s="1"/>
  <c r="AP18" i="24"/>
  <c r="AM18" i="24"/>
  <c r="AM68" i="24"/>
  <c r="AK406" i="24"/>
  <c r="AK408" i="24" s="1"/>
  <c r="AH18" i="24"/>
  <c r="AE70" i="24"/>
  <c r="AE20" i="24"/>
  <c r="AC70" i="24"/>
  <c r="AC20" i="24"/>
  <c r="Z18" i="24"/>
  <c r="Z68" i="24"/>
  <c r="W406" i="24"/>
  <c r="W408" i="24" s="1"/>
  <c r="U18" i="24"/>
  <c r="U68" i="24"/>
  <c r="R406" i="24"/>
  <c r="R408" i="24" s="1"/>
  <c r="O406" i="24"/>
  <c r="O408" i="24" s="1"/>
  <c r="AL2772" i="24"/>
  <c r="AL2774" i="24" s="1"/>
  <c r="AC2772" i="24"/>
  <c r="AC2774" i="24" s="1"/>
  <c r="X2772" i="24"/>
  <c r="X2774" i="24" s="1"/>
  <c r="U2772" i="24"/>
  <c r="U2774" i="24" s="1"/>
  <c r="S2772" i="24"/>
  <c r="S2774" i="24" s="1"/>
  <c r="AR1862" i="24"/>
  <c r="AR1864" i="24" s="1"/>
  <c r="Y1862" i="24"/>
  <c r="Y1864" i="24" s="1"/>
  <c r="Q1862" i="24"/>
  <c r="Q1864" i="24" s="1"/>
  <c r="AZ2200" i="24"/>
  <c r="AZ2202" i="24" s="1"/>
  <c r="AX2200" i="24"/>
  <c r="AX2202" i="24" s="1"/>
  <c r="AJ2200" i="24"/>
  <c r="AJ2202" i="24" s="1"/>
  <c r="AG2200" i="24"/>
  <c r="AG2202" i="24" s="1"/>
  <c r="AD2200" i="24"/>
  <c r="AD2202" i="24" s="1"/>
  <c r="V2200" i="24"/>
  <c r="V2202" i="24" s="1"/>
  <c r="T2200" i="24"/>
  <c r="T2202" i="24" s="1"/>
  <c r="AZ1810" i="24"/>
  <c r="AZ1812" i="24" s="1"/>
  <c r="AR1810" i="24"/>
  <c r="AR1812" i="24" s="1"/>
  <c r="AJ1810" i="24"/>
  <c r="AJ1812" i="24" s="1"/>
  <c r="AB1810" i="24"/>
  <c r="AB1812" i="24" s="1"/>
  <c r="T1810" i="24"/>
  <c r="T1812" i="24" s="1"/>
  <c r="BA1914" i="24"/>
  <c r="BA1916" i="24" s="1"/>
  <c r="AS1914" i="24"/>
  <c r="AS1916" i="24" s="1"/>
  <c r="AK1914" i="24"/>
  <c r="AK1916" i="24" s="1"/>
  <c r="AC1914" i="24"/>
  <c r="AC1916" i="24" s="1"/>
  <c r="U1914" i="24"/>
  <c r="U1916" i="24" s="1"/>
  <c r="BA4124" i="24"/>
  <c r="BA4126" i="24" s="1"/>
  <c r="AS4124" i="24"/>
  <c r="AS4126" i="24" s="1"/>
  <c r="AK4124" i="24"/>
  <c r="AK4126" i="24" s="1"/>
  <c r="AC4124" i="24"/>
  <c r="AC4126" i="24" s="1"/>
  <c r="U4124" i="24"/>
  <c r="U4126" i="24" s="1"/>
  <c r="BC3006" i="24"/>
  <c r="BC3008" i="24" s="1"/>
  <c r="AZ3006" i="24"/>
  <c r="AZ3008" i="24" s="1"/>
  <c r="AW3006" i="24"/>
  <c r="AW3008" i="24" s="1"/>
  <c r="AT3006" i="24"/>
  <c r="AT3008" i="24" s="1"/>
  <c r="AL3006" i="24"/>
  <c r="AL3008" i="24" s="1"/>
  <c r="AG3006" i="24"/>
  <c r="AG3008" i="24" s="1"/>
  <c r="V3006" i="24"/>
  <c r="V3008" i="24" s="1"/>
  <c r="Q3006" i="24"/>
  <c r="Q3008" i="24" s="1"/>
  <c r="BB1888" i="24"/>
  <c r="BB1890" i="24" s="1"/>
  <c r="AT1888" i="24"/>
  <c r="AT1890" i="24" s="1"/>
  <c r="AL1888" i="24"/>
  <c r="AL1890" i="24" s="1"/>
  <c r="AD1888" i="24"/>
  <c r="AD1890" i="24" s="1"/>
  <c r="V1888" i="24"/>
  <c r="V1890" i="24"/>
  <c r="BB380" i="24"/>
  <c r="BB382" i="24" s="1"/>
  <c r="AT380" i="24"/>
  <c r="AT382" i="24" s="1"/>
  <c r="AL380" i="24"/>
  <c r="AL382" i="24" s="1"/>
  <c r="AD380" i="24"/>
  <c r="AD382" i="24" s="1"/>
  <c r="V380" i="24"/>
  <c r="V382" i="24" s="1"/>
  <c r="AX3526" i="24"/>
  <c r="AX3528" i="24" s="1"/>
  <c r="AU3526" i="24"/>
  <c r="AU3528" i="24" s="1"/>
  <c r="AJ3526" i="24"/>
  <c r="AJ3528" i="24" s="1"/>
  <c r="AB3526" i="24"/>
  <c r="AB3528" i="24" s="1"/>
  <c r="Z3526" i="24"/>
  <c r="Z3528" i="24" s="1"/>
  <c r="W3526" i="24"/>
  <c r="W3528" i="24" s="1"/>
  <c r="O3526" i="24"/>
  <c r="O3528" i="24" s="1"/>
  <c r="AV1342" i="24"/>
  <c r="AV1344" i="24" s="1"/>
  <c r="AN1342" i="24"/>
  <c r="AN1344" i="24" s="1"/>
  <c r="AL1342" i="24"/>
  <c r="AL1344" i="24" s="1"/>
  <c r="U1342" i="24"/>
  <c r="U1344" i="24" s="1"/>
  <c r="R1342" i="24"/>
  <c r="R1344" i="24" s="1"/>
  <c r="P1342" i="24"/>
  <c r="P1344" i="24" s="1"/>
  <c r="AX4202" i="24"/>
  <c r="AX4204" i="24" s="1"/>
  <c r="AP4202" i="24"/>
  <c r="AP4204" i="24" s="1"/>
  <c r="AH4202" i="24"/>
  <c r="AH4204" i="24" s="1"/>
  <c r="Z4202" i="24"/>
  <c r="Z4204" i="24" s="1"/>
  <c r="R4202" i="24"/>
  <c r="R4204" i="24" s="1"/>
  <c r="BC2434" i="24"/>
  <c r="BC2436" i="24" s="1"/>
  <c r="BD1080" i="24"/>
  <c r="BD2796" i="24"/>
  <c r="BD2798" i="24" s="1"/>
  <c r="BD3162" i="24"/>
  <c r="BD3164" i="24" s="1"/>
  <c r="BD1446" i="24"/>
  <c r="BD1448" i="24" s="1"/>
  <c r="AU2512" i="24"/>
  <c r="AU2514" i="24" s="1"/>
  <c r="AM2512" i="24"/>
  <c r="AM2514" i="24" s="1"/>
  <c r="AE2512" i="24"/>
  <c r="AE2514" i="24" s="1"/>
  <c r="W2512" i="24"/>
  <c r="W2514" i="24" s="1"/>
  <c r="O2512" i="24"/>
  <c r="O2514" i="24" s="1"/>
  <c r="AP1186" i="24"/>
  <c r="AP1188" i="24" s="1"/>
  <c r="AH1186" i="24"/>
  <c r="AH1188" i="24" s="1"/>
  <c r="R1186" i="24"/>
  <c r="R1188" i="24" s="1"/>
  <c r="BB1368" i="24"/>
  <c r="BB1370" i="24" s="1"/>
  <c r="AY1368" i="24"/>
  <c r="AY1370" i="24" s="1"/>
  <c r="AS1368" i="24"/>
  <c r="AS1370" i="24" s="1"/>
  <c r="AN1368" i="24"/>
  <c r="AN1370" i="24" s="1"/>
  <c r="AC1368" i="24"/>
  <c r="AC1370" i="24" s="1"/>
  <c r="AA1368" i="24"/>
  <c r="AA1370" i="24" s="1"/>
  <c r="S1368" i="24"/>
  <c r="S1370" i="24" s="1"/>
  <c r="P1368" i="24"/>
  <c r="P1370" i="24" s="1"/>
  <c r="AW588" i="24"/>
  <c r="AW590" i="24" s="1"/>
  <c r="AI588" i="24"/>
  <c r="AI590" i="24" s="1"/>
  <c r="AE588" i="24"/>
  <c r="AE590" i="24" s="1"/>
  <c r="S588" i="24"/>
  <c r="S590" i="24" s="1"/>
  <c r="P588" i="24"/>
  <c r="P590" i="24" s="1"/>
  <c r="AZ276" i="24"/>
  <c r="AZ19" i="24"/>
  <c r="AZ119" i="24"/>
  <c r="AR276" i="24"/>
  <c r="AR278" i="24" s="1"/>
  <c r="AR19" i="24"/>
  <c r="AR119" i="24"/>
  <c r="AI276" i="24"/>
  <c r="AI19" i="24"/>
  <c r="AI119" i="24"/>
  <c r="AB276" i="24"/>
  <c r="AB278" i="24" s="1"/>
  <c r="AB19" i="24"/>
  <c r="AB119" i="24"/>
  <c r="T276" i="24"/>
  <c r="T19" i="24"/>
  <c r="T119" i="24"/>
  <c r="Y2538" i="24"/>
  <c r="Y2540" i="24" s="1"/>
  <c r="Q2538" i="24"/>
  <c r="Q2540" i="24" s="1"/>
  <c r="BB4046" i="24"/>
  <c r="BB4048" i="24" s="1"/>
  <c r="AT4046" i="24"/>
  <c r="AT4048" i="24" s="1"/>
  <c r="AL4046" i="24"/>
  <c r="AL4048" i="24" s="1"/>
  <c r="AD4046" i="24"/>
  <c r="AD4048" i="24" s="1"/>
  <c r="V4046" i="24"/>
  <c r="V4048" i="24" s="1"/>
  <c r="BB4592" i="24"/>
  <c r="BB4594" i="24" s="1"/>
  <c r="AT4592" i="24"/>
  <c r="AT4594" i="24" s="1"/>
  <c r="AL4592" i="24"/>
  <c r="AL4594" i="24" s="1"/>
  <c r="AD4592" i="24"/>
  <c r="AD4594" i="24" s="1"/>
  <c r="V4592" i="24"/>
  <c r="V4594" i="24" s="1"/>
  <c r="BA3760" i="24"/>
  <c r="BA3762" i="24" s="1"/>
  <c r="AR3760" i="24"/>
  <c r="AR3762" i="24" s="1"/>
  <c r="AG3760" i="24"/>
  <c r="AG3762" i="24" s="1"/>
  <c r="Z3760" i="24"/>
  <c r="Z3762" i="24" s="1"/>
  <c r="T3760" i="24"/>
  <c r="T3762" i="24" s="1"/>
  <c r="Q3760" i="24"/>
  <c r="Q3762" i="24" s="1"/>
  <c r="BA4618" i="24"/>
  <c r="BA4620" i="24" s="1"/>
  <c r="AC4618" i="24"/>
  <c r="AC4620" i="24" s="1"/>
  <c r="T4618" i="24"/>
  <c r="T4620" i="24" s="1"/>
  <c r="R4618" i="24"/>
  <c r="R4620" i="24" s="1"/>
  <c r="O4618" i="24"/>
  <c r="O4620" i="24" s="1"/>
  <c r="BB2850" i="24"/>
  <c r="BB2852" i="24" s="1"/>
  <c r="AS2850" i="24"/>
  <c r="AS2852" i="24" s="1"/>
  <c r="AN2850" i="24"/>
  <c r="AN2852" i="24" s="1"/>
  <c r="AL2850" i="24"/>
  <c r="AL2852" i="24" s="1"/>
  <c r="AF2850" i="24"/>
  <c r="AF2852" i="24" s="1"/>
  <c r="AC2850" i="24"/>
  <c r="AC2852" i="24" s="1"/>
  <c r="X2850" i="24"/>
  <c r="X2852" i="24" s="1"/>
  <c r="S2850" i="24"/>
  <c r="S2852" i="24" s="1"/>
  <c r="AL4462" i="24"/>
  <c r="AL4464" i="24" s="1"/>
  <c r="AF4462" i="24"/>
  <c r="AF4464" i="24" s="1"/>
  <c r="P4462" i="24"/>
  <c r="P4464" i="24" s="1"/>
  <c r="BC3084" i="24"/>
  <c r="BC3086" i="24" s="1"/>
  <c r="AZ3084" i="24"/>
  <c r="AZ3086" i="24" s="1"/>
  <c r="AR3084" i="24"/>
  <c r="AR3086" i="24" s="1"/>
  <c r="AP3084" i="24"/>
  <c r="AP3086" i="24" s="1"/>
  <c r="AC3084" i="24"/>
  <c r="AC3086" i="24" s="1"/>
  <c r="Y3084" i="24"/>
  <c r="Y3086" i="24" s="1"/>
  <c r="T3084" i="24"/>
  <c r="T3086" i="24" s="1"/>
  <c r="AX2252" i="24"/>
  <c r="AX2254" i="24" s="1"/>
  <c r="AM2252" i="24"/>
  <c r="AM2254" i="24" s="1"/>
  <c r="AB2252" i="24"/>
  <c r="AB2254" i="24" s="1"/>
  <c r="Q2252" i="24"/>
  <c r="Q2254" i="24" s="1"/>
  <c r="BA1394" i="24"/>
  <c r="BA1396" i="24" s="1"/>
  <c r="AS1394" i="24"/>
  <c r="AS1396" i="24" s="1"/>
  <c r="AK1394" i="24"/>
  <c r="AK1396" i="24" s="1"/>
  <c r="Z1394" i="24"/>
  <c r="Z1396" i="24" s="1"/>
  <c r="U1394" i="24"/>
  <c r="U1396" i="24" s="1"/>
  <c r="S1394" i="24"/>
  <c r="S1396" i="24" s="1"/>
  <c r="AX3058" i="24"/>
  <c r="AX3060" i="24" s="1"/>
  <c r="AP3058" i="24"/>
  <c r="AP3060" i="24" s="1"/>
  <c r="AH3058" i="24"/>
  <c r="AH3060" i="24" s="1"/>
  <c r="Z3058" i="24"/>
  <c r="Z3060" i="24" s="1"/>
  <c r="R3058" i="24"/>
  <c r="R3060" i="24" s="1"/>
  <c r="AY1316" i="24"/>
  <c r="AY1318" i="24" s="1"/>
  <c r="AQ1316" i="24"/>
  <c r="AQ1318" i="24" s="1"/>
  <c r="AN1316" i="24"/>
  <c r="AN1318" i="24" s="1"/>
  <c r="AK1316" i="24"/>
  <c r="AK1318" i="24" s="1"/>
  <c r="AF1316" i="24"/>
  <c r="AF1318" i="24" s="1"/>
  <c r="AC1316" i="24"/>
  <c r="AC1318" i="24" s="1"/>
  <c r="AA1316" i="24"/>
  <c r="AA1318" i="24" s="1"/>
  <c r="S1316" i="24"/>
  <c r="S1318" i="24" s="1"/>
  <c r="Q1316" i="24"/>
  <c r="Q1318" i="24" s="1"/>
  <c r="AY4228" i="24"/>
  <c r="AY4230" i="24" s="1"/>
  <c r="AQ4228" i="24"/>
  <c r="AQ4230" i="24" s="1"/>
  <c r="AI4228" i="24"/>
  <c r="AI4230" i="24" s="1"/>
  <c r="AA4228" i="24"/>
  <c r="AA4230" i="24" s="1"/>
  <c r="S4228" i="24"/>
  <c r="S4230" i="24" s="1"/>
  <c r="AT2070" i="24"/>
  <c r="AT2072" i="24" s="1"/>
  <c r="AO2070" i="24"/>
  <c r="AO2072" i="24" s="1"/>
  <c r="AL2070" i="24"/>
  <c r="AL2072" i="24" s="1"/>
  <c r="AI2070" i="24"/>
  <c r="AI2072" i="24" s="1"/>
  <c r="AD2070" i="24"/>
  <c r="AD2072" i="24" s="1"/>
  <c r="S2070" i="24"/>
  <c r="S2072" i="24" s="1"/>
  <c r="AZ2460" i="24"/>
  <c r="AZ2462" i="24" s="1"/>
  <c r="AR2460" i="24"/>
  <c r="AR2462" i="24" s="1"/>
  <c r="AJ2460" i="24"/>
  <c r="AJ2462" i="24" s="1"/>
  <c r="AA2460" i="24"/>
  <c r="AA2462" i="24" s="1"/>
  <c r="T2460" i="24"/>
  <c r="T2462" i="24" s="1"/>
  <c r="AZ2902" i="24"/>
  <c r="AZ2904" i="24" s="1"/>
  <c r="AR2902" i="24"/>
  <c r="AR2904" i="24" s="1"/>
  <c r="AH2902" i="24"/>
  <c r="AH2904" i="24" s="1"/>
  <c r="AS1056" i="24"/>
  <c r="AS1058" i="24" s="1"/>
  <c r="AQ1056" i="24"/>
  <c r="AQ1058" i="24" s="1"/>
  <c r="U1056" i="24"/>
  <c r="U1058" i="24" s="1"/>
  <c r="BD976" i="24"/>
  <c r="BD978" i="24" s="1"/>
  <c r="BD980" i="24" s="1"/>
  <c r="BD4512" i="24"/>
  <c r="BD3991" i="24"/>
  <c r="BD1416" i="24"/>
  <c r="BA4722" i="24"/>
  <c r="BA4724" i="24" s="1"/>
  <c r="AV4722" i="24"/>
  <c r="AV4724" i="24" s="1"/>
  <c r="AV241" i="24" s="1"/>
  <c r="AQ4722" i="24"/>
  <c r="AQ4724" i="24" s="1"/>
  <c r="AQ216" i="24" s="1"/>
  <c r="AH4722" i="24"/>
  <c r="AH4724" i="24" s="1"/>
  <c r="AH68" i="24" s="1"/>
  <c r="Z4722" i="24"/>
  <c r="Z4724" i="24" s="1"/>
  <c r="W4722" i="24"/>
  <c r="W4724" i="24" s="1"/>
  <c r="O4722" i="24"/>
  <c r="O4724" i="24" s="1"/>
  <c r="AW4358" i="24"/>
  <c r="AW4360" i="24" s="1"/>
  <c r="AO4358" i="24"/>
  <c r="AO4360" i="24" s="1"/>
  <c r="AG4358" i="24"/>
  <c r="AG4360" i="24" s="1"/>
  <c r="Y4358" i="24"/>
  <c r="Y4360" i="24" s="1"/>
  <c r="Q4358" i="24"/>
  <c r="Q4360" i="24" s="1"/>
  <c r="AW3422" i="24"/>
  <c r="AW3424" i="24" s="1"/>
  <c r="AO3422" i="24"/>
  <c r="AO3424" i="24" s="1"/>
  <c r="AG3422" i="24"/>
  <c r="AG3424" i="24" s="1"/>
  <c r="Y3422" i="24"/>
  <c r="Y3424" i="24" s="1"/>
  <c r="Q3422" i="24"/>
  <c r="Q3424" i="24" s="1"/>
  <c r="AV848" i="24"/>
  <c r="AV850" i="24" s="1"/>
  <c r="AN848" i="24"/>
  <c r="AN850" i="24" s="1"/>
  <c r="AF848" i="24"/>
  <c r="AF850" i="24" s="1"/>
  <c r="AC848" i="24"/>
  <c r="AC850" i="24" s="1"/>
  <c r="W848" i="24"/>
  <c r="W850" i="24" s="1"/>
  <c r="R848" i="24"/>
  <c r="R850" i="24" s="1"/>
  <c r="BA95" i="24"/>
  <c r="AY1004" i="24"/>
  <c r="AY1006" i="24" s="1"/>
  <c r="AV1004" i="24"/>
  <c r="AV1006" i="24" s="1"/>
  <c r="AS1004" i="24"/>
  <c r="AS1006" i="24" s="1"/>
  <c r="AQ1004" i="24"/>
  <c r="AQ1006" i="24" s="1"/>
  <c r="AN93" i="24"/>
  <c r="AK1004" i="24"/>
  <c r="AK1006" i="24" s="1"/>
  <c r="AI93" i="24"/>
  <c r="AF93" i="24"/>
  <c r="AC1004" i="24"/>
  <c r="AC1006" i="24" s="1"/>
  <c r="AA1004" i="24"/>
  <c r="AA1006" i="24" s="1"/>
  <c r="X1004" i="24"/>
  <c r="X1006" i="24" s="1"/>
  <c r="U93" i="24"/>
  <c r="S1004" i="24"/>
  <c r="S1006" i="24" s="1"/>
  <c r="P93" i="24"/>
  <c r="BB1264" i="24"/>
  <c r="BB1266" i="24" s="1"/>
  <c r="AG1264" i="24"/>
  <c r="AG1266" i="24" s="1"/>
  <c r="P1264" i="24"/>
  <c r="P1266" i="24" s="1"/>
  <c r="BD4094" i="24"/>
  <c r="BD2772" i="24"/>
  <c r="BD2774" i="24" s="1"/>
  <c r="BD2586" i="24"/>
  <c r="BD1599" i="24"/>
  <c r="BD974" i="24"/>
  <c r="BD12" i="24"/>
  <c r="BD284" i="24"/>
  <c r="BD112" i="24"/>
  <c r="BD1910" i="24"/>
  <c r="BB4696" i="24"/>
  <c r="BB4698" i="24" s="1"/>
  <c r="AQ4696" i="24"/>
  <c r="AQ4698" i="24" s="1"/>
  <c r="AO4696" i="24"/>
  <c r="AO4698" i="24" s="1"/>
  <c r="AI4696" i="24"/>
  <c r="AI4698" i="24" s="1"/>
  <c r="AC4696" i="24"/>
  <c r="AC4698" i="24" s="1"/>
  <c r="S4696" i="24"/>
  <c r="S4698" i="24" s="1"/>
  <c r="AZ952" i="24"/>
  <c r="AZ954" i="24" s="1"/>
  <c r="AZ94" i="24"/>
  <c r="AR952" i="24"/>
  <c r="AR954" i="24" s="1"/>
  <c r="AR94" i="24"/>
  <c r="AJ952" i="24"/>
  <c r="AJ954" i="24" s="1"/>
  <c r="AJ94" i="24"/>
  <c r="AB952" i="24"/>
  <c r="AB954" i="24" s="1"/>
  <c r="AB94" i="24"/>
  <c r="T952" i="24"/>
  <c r="T954" i="24" s="1"/>
  <c r="T94" i="24"/>
  <c r="AZ2616" i="24"/>
  <c r="AZ2618" i="24" s="1"/>
  <c r="AR2616" i="24"/>
  <c r="AR2618" i="24" s="1"/>
  <c r="AL2616" i="24"/>
  <c r="AL2618" i="24" s="1"/>
  <c r="Y2616" i="24"/>
  <c r="Y2618" i="24" s="1"/>
  <c r="T2616" i="24"/>
  <c r="T2618" i="24" s="1"/>
  <c r="AL4514" i="24"/>
  <c r="AL4516" i="24" s="1"/>
  <c r="AK1602" i="24"/>
  <c r="AK1604" i="24" s="1"/>
  <c r="AB1602" i="24"/>
  <c r="AB1604" i="24" s="1"/>
  <c r="Z1602" i="24"/>
  <c r="Z1604" i="24" s="1"/>
  <c r="R1602" i="24"/>
  <c r="R1604" i="24" s="1"/>
  <c r="BA4566" i="24"/>
  <c r="BA4568" i="24" s="1"/>
  <c r="AQ4566" i="24"/>
  <c r="AQ4568" i="24" s="1"/>
  <c r="AN4566" i="24"/>
  <c r="AN4568" i="24" s="1"/>
  <c r="AK4566" i="24"/>
  <c r="AK4568" i="24" s="1"/>
  <c r="W4566" i="24"/>
  <c r="W4568" i="24" s="1"/>
  <c r="R4566" i="24"/>
  <c r="R4568" i="24" s="1"/>
  <c r="O4566" i="24"/>
  <c r="O4568" i="24" s="1"/>
  <c r="AY1420" i="24"/>
  <c r="AY1422" i="24" s="1"/>
  <c r="AW1420" i="24"/>
  <c r="AW1422" i="24" s="1"/>
  <c r="AO1420" i="24"/>
  <c r="AO1422" i="24" s="1"/>
  <c r="AK1420" i="24"/>
  <c r="AK1422" i="24" s="1"/>
  <c r="S1420" i="24"/>
  <c r="S1422" i="24" s="1"/>
  <c r="AY3656" i="24"/>
  <c r="AY3658" i="24" s="1"/>
  <c r="AQ3656" i="24"/>
  <c r="AQ3658" i="24" s="1"/>
  <c r="AJ3656" i="24"/>
  <c r="AJ3658" i="24" s="1"/>
  <c r="AA3656" i="24"/>
  <c r="AA3658" i="24" s="1"/>
  <c r="S3656" i="24"/>
  <c r="S3658" i="24" s="1"/>
  <c r="AY3162" i="24"/>
  <c r="AY3164" i="24" s="1"/>
  <c r="AQ3162" i="24"/>
  <c r="AQ3164" i="24" s="1"/>
  <c r="AI3162" i="24"/>
  <c r="AI3164" i="24" s="1"/>
  <c r="AA3162" i="24"/>
  <c r="AA3164" i="24" s="1"/>
  <c r="S3162" i="24"/>
  <c r="S3164" i="24" s="1"/>
  <c r="AD2330" i="24"/>
  <c r="AD2332" i="24" s="1"/>
  <c r="P2330" i="24"/>
  <c r="P2332" i="24" s="1"/>
  <c r="AZ432" i="24"/>
  <c r="AZ434" i="24" s="1"/>
  <c r="AQ432" i="24"/>
  <c r="AQ434" i="24" s="1"/>
  <c r="AJ432" i="24"/>
  <c r="AJ434" i="24" s="1"/>
  <c r="AB432" i="24"/>
  <c r="AB434" i="24" s="1"/>
  <c r="T432" i="24"/>
  <c r="T434" i="24" s="1"/>
  <c r="AI2096" i="24"/>
  <c r="AI2098" i="24" s="1"/>
  <c r="V2096" i="24"/>
  <c r="V2098" i="24" s="1"/>
  <c r="S2096" i="24"/>
  <c r="S2098" i="24" s="1"/>
  <c r="Q2096" i="24"/>
  <c r="Q2098" i="24" s="1"/>
  <c r="BC2226" i="24"/>
  <c r="BC2228" i="24" s="1"/>
  <c r="BC169" i="24"/>
  <c r="AZ170" i="24"/>
  <c r="AW170" i="24"/>
  <c r="AU168" i="24"/>
  <c r="AR170" i="24"/>
  <c r="AO168" i="24"/>
  <c r="AL2226" i="24"/>
  <c r="AL2228" i="24" s="1"/>
  <c r="AL169" i="24"/>
  <c r="AJ168" i="24"/>
  <c r="AG2226" i="24"/>
  <c r="AG2228" i="24" s="1"/>
  <c r="AG169" i="24"/>
  <c r="AD170" i="24"/>
  <c r="AB170" i="24"/>
  <c r="Y170" i="24"/>
  <c r="W2226" i="24"/>
  <c r="W2228" i="24" s="1"/>
  <c r="W169" i="24"/>
  <c r="T170" i="24"/>
  <c r="Q170" i="24"/>
  <c r="O168" i="24"/>
  <c r="BA2408" i="24"/>
  <c r="BA2410" i="24" s="1"/>
  <c r="U2408" i="24"/>
  <c r="U2410" i="24" s="1"/>
  <c r="O2408" i="24"/>
  <c r="O2410" i="24" s="1"/>
  <c r="AX3292" i="24"/>
  <c r="AX3294" i="24" s="1"/>
  <c r="AU3292" i="24"/>
  <c r="AU3294" i="24" s="1"/>
  <c r="AP3292" i="24"/>
  <c r="AP3294" i="24" s="1"/>
  <c r="Z3292" i="24"/>
  <c r="Z3294" i="24" s="1"/>
  <c r="W3292" i="24"/>
  <c r="W3294" i="24" s="1"/>
  <c r="AU3682" i="24"/>
  <c r="AU3684" i="24" s="1"/>
  <c r="AN3682" i="24"/>
  <c r="AN3684" i="24" s="1"/>
  <c r="AE3682" i="24"/>
  <c r="AE3684" i="24" s="1"/>
  <c r="W3682" i="24"/>
  <c r="W3684" i="24" s="1"/>
  <c r="O3682" i="24"/>
  <c r="O3684" i="24" s="1"/>
  <c r="AS3318" i="24"/>
  <c r="AS3320" i="24" s="1"/>
  <c r="AE3318" i="24"/>
  <c r="AE3320" i="24" s="1"/>
  <c r="AC3318" i="24"/>
  <c r="AC3320" i="24" s="1"/>
  <c r="AY2954" i="24"/>
  <c r="AY2956" i="24" s="1"/>
  <c r="AQ2954" i="24"/>
  <c r="AQ2956" i="24" s="1"/>
  <c r="AN2954" i="24"/>
  <c r="AN2956" i="24" s="1"/>
  <c r="AF2954" i="24"/>
  <c r="AF2956" i="24" s="1"/>
  <c r="R2954" i="24"/>
  <c r="R2956" i="24" s="1"/>
  <c r="AZ3708" i="24"/>
  <c r="AZ3710" i="24" s="1"/>
  <c r="AQ3708" i="24"/>
  <c r="AQ3710" i="24" s="1"/>
  <c r="AI3708" i="24"/>
  <c r="AI3710" i="24" s="1"/>
  <c r="AA3708" i="24"/>
  <c r="AA3710" i="24" s="1"/>
  <c r="S3708" i="24"/>
  <c r="S3710" i="24" s="1"/>
  <c r="AW1134" i="24"/>
  <c r="AW1136" i="24" s="1"/>
  <c r="AO1134" i="24"/>
  <c r="AO1136" i="24" s="1"/>
  <c r="AI1134" i="24"/>
  <c r="AI1136" i="24" s="1"/>
  <c r="AF1134" i="24"/>
  <c r="AF1136" i="24" s="1"/>
  <c r="AD1134" i="24"/>
  <c r="AD1136" i="24" s="1"/>
  <c r="AA1134" i="24"/>
  <c r="AA1136" i="24" s="1"/>
  <c r="P1134" i="24"/>
  <c r="P1136" i="24" s="1"/>
  <c r="AZ2642" i="24"/>
  <c r="AZ2644" i="24" s="1"/>
  <c r="AR2642" i="24"/>
  <c r="AR2644" i="24" s="1"/>
  <c r="AJ2642" i="24"/>
  <c r="AJ2644" i="24" s="1"/>
  <c r="AB2642" i="24"/>
  <c r="AB2644" i="24" s="1"/>
  <c r="T2642" i="24"/>
  <c r="T2644" i="24" s="1"/>
  <c r="BD3344" i="24"/>
  <c r="BD3346" i="24" s="1"/>
  <c r="AA822" i="24"/>
  <c r="AA824" i="24" s="1"/>
  <c r="S822" i="24"/>
  <c r="S824" i="24" s="1"/>
  <c r="AZ562" i="24"/>
  <c r="AZ564" i="24" s="1"/>
  <c r="AU562" i="24"/>
  <c r="AU564" i="24" s="1"/>
  <c r="AE692" i="24"/>
  <c r="AE694" i="24" s="1"/>
  <c r="BD4540" i="24"/>
  <c r="BD4542" i="24" s="1"/>
  <c r="BD2092" i="24"/>
  <c r="BD4280" i="24"/>
  <c r="BD4282" i="24" s="1"/>
  <c r="AX822" i="24"/>
  <c r="AX824" i="24" s="1"/>
  <c r="BC4202" i="24"/>
  <c r="BC4204" i="24" s="1"/>
  <c r="BD4436" i="24"/>
  <c r="BD4438" i="24" s="1"/>
  <c r="BD324" i="24"/>
  <c r="BD236" i="24"/>
  <c r="AU822" i="24"/>
  <c r="AU824" i="24" s="1"/>
  <c r="AJ822" i="24"/>
  <c r="AJ824" i="24" s="1"/>
  <c r="AG822" i="24"/>
  <c r="AG824" i="24" s="1"/>
  <c r="AE822" i="24"/>
  <c r="AE824" i="24" s="1"/>
  <c r="W822" i="24"/>
  <c r="W824" i="24" s="1"/>
  <c r="T822" i="24"/>
  <c r="T824" i="24" s="1"/>
  <c r="Q822" i="24"/>
  <c r="Q824" i="24" s="1"/>
  <c r="BA562" i="24"/>
  <c r="BA564" i="24" s="1"/>
  <c r="AV562" i="24"/>
  <c r="AV564" i="24" s="1"/>
  <c r="AQ562" i="24"/>
  <c r="AQ564" i="24" s="1"/>
  <c r="BB874" i="24"/>
  <c r="BB876" i="24" s="1"/>
  <c r="AY874" i="24"/>
  <c r="AY876" i="24" s="1"/>
  <c r="AN874" i="24"/>
  <c r="AN876" i="24" s="1"/>
  <c r="S874" i="24"/>
  <c r="S876" i="24" s="1"/>
  <c r="P874" i="24"/>
  <c r="P876" i="24" s="1"/>
  <c r="AW692" i="24"/>
  <c r="AW694" i="24" s="1"/>
  <c r="AL692" i="24"/>
  <c r="AL694" i="24" s="1"/>
  <c r="P692" i="24"/>
  <c r="P694" i="24" s="1"/>
  <c r="AZ3344" i="24"/>
  <c r="AZ3346" i="24" s="1"/>
  <c r="AX3344" i="24"/>
  <c r="AX3346" i="24" s="1"/>
  <c r="AU3344" i="24"/>
  <c r="AU3346" i="24" s="1"/>
  <c r="AR3344" i="24"/>
  <c r="AR3346" i="24" s="1"/>
  <c r="AD3344" i="24"/>
  <c r="AD3346" i="24" s="1"/>
  <c r="Q3344" i="24"/>
  <c r="Q3346" i="24" s="1"/>
  <c r="AM1238" i="24"/>
  <c r="AM1240" i="24" s="1"/>
  <c r="AE1238" i="24"/>
  <c r="AE1240" i="24" s="1"/>
  <c r="W1238" i="24"/>
  <c r="W1240" i="24" s="1"/>
  <c r="U1238" i="24"/>
  <c r="U1240" i="24" s="1"/>
  <c r="BB3110" i="24"/>
  <c r="BB3112" i="24" s="1"/>
  <c r="AV3110" i="24"/>
  <c r="AV3112" i="24" s="1"/>
  <c r="AP3110" i="24"/>
  <c r="AP3112" i="24" s="1"/>
  <c r="AN3110" i="24"/>
  <c r="AN3112" i="24" s="1"/>
  <c r="AH3110" i="24"/>
  <c r="AH3112" i="24" s="1"/>
  <c r="AF3110" i="24"/>
  <c r="AF3112" i="24" s="1"/>
  <c r="AA3110" i="24"/>
  <c r="AA3112" i="24" s="1"/>
  <c r="R3110" i="24"/>
  <c r="R3112" i="24" s="1"/>
  <c r="P3110" i="24"/>
  <c r="P3112" i="24" s="1"/>
  <c r="BB3474" i="24"/>
  <c r="BB3476" i="24" s="1"/>
  <c r="AS3474" i="24"/>
  <c r="AS3476" i="24" s="1"/>
  <c r="AK3474" i="24"/>
  <c r="AK3476" i="24" s="1"/>
  <c r="AC3474" i="24"/>
  <c r="AC3476" i="24" s="1"/>
  <c r="P3474" i="24"/>
  <c r="P3476" i="24" s="1"/>
  <c r="AY328" i="24"/>
  <c r="AY330" i="24" s="1"/>
  <c r="AY244" i="24"/>
  <c r="AR328" i="24"/>
  <c r="AR330" i="24" s="1"/>
  <c r="AR244" i="24"/>
  <c r="AI328" i="24"/>
  <c r="AI330" i="24" s="1"/>
  <c r="AI244" i="24"/>
  <c r="AA328" i="24"/>
  <c r="AA330" i="24" s="1"/>
  <c r="AA244" i="24"/>
  <c r="S328" i="24"/>
  <c r="S330" i="24" s="1"/>
  <c r="S244" i="24"/>
  <c r="BB2824" i="24"/>
  <c r="BB2826" i="24" s="1"/>
  <c r="AN2824" i="24"/>
  <c r="AN2826" i="24" s="1"/>
  <c r="AL2824" i="24"/>
  <c r="AL2826" i="24" s="1"/>
  <c r="AI2824" i="24"/>
  <c r="AI2826" i="24" s="1"/>
  <c r="AF2824" i="24"/>
  <c r="AF2826" i="24" s="1"/>
  <c r="S2824" i="24"/>
  <c r="S2826" i="24" s="1"/>
  <c r="BA1524" i="24"/>
  <c r="BA1526" i="24" s="1"/>
  <c r="AS1524" i="24"/>
  <c r="AS1526" i="24" s="1"/>
  <c r="AK1524" i="24"/>
  <c r="AK1526" i="24" s="1"/>
  <c r="AC1524" i="24"/>
  <c r="AC1526" i="24" s="1"/>
  <c r="U1524" i="24"/>
  <c r="U1526" i="24" s="1"/>
  <c r="BB1966" i="24"/>
  <c r="BB1968" i="24" s="1"/>
  <c r="AT1966" i="24"/>
  <c r="AT1968" i="24" s="1"/>
  <c r="AL1966" i="24"/>
  <c r="AL1968" i="24" s="1"/>
  <c r="AD1966" i="24"/>
  <c r="AD1968" i="24" s="1"/>
  <c r="V1966" i="24"/>
  <c r="V1968" i="24" s="1"/>
  <c r="BC3396" i="24"/>
  <c r="BC3398" i="24" s="1"/>
  <c r="AU3396" i="24"/>
  <c r="AU3398" i="24" s="1"/>
  <c r="AM3396" i="24"/>
  <c r="AM3398" i="24" s="1"/>
  <c r="AE3396" i="24"/>
  <c r="AE3398" i="24" s="1"/>
  <c r="W3396" i="24"/>
  <c r="W3398" i="24"/>
  <c r="O3396" i="24"/>
  <c r="O3398" i="24" s="1"/>
  <c r="AU3968" i="24"/>
  <c r="AU3970" i="24" s="1"/>
  <c r="AR3968" i="24"/>
  <c r="AR3970" i="24" s="1"/>
  <c r="AP3968" i="24"/>
  <c r="AP3970" i="24" s="1"/>
  <c r="AE3968" i="24"/>
  <c r="AE3970" i="24" s="1"/>
  <c r="Z3968" i="24"/>
  <c r="Z3970" i="24" s="1"/>
  <c r="T3968" i="24"/>
  <c r="T3970" i="24" s="1"/>
  <c r="AS2044" i="24"/>
  <c r="AS2046" i="24" s="1"/>
  <c r="AQ2044" i="24"/>
  <c r="AQ2046" i="24" s="1"/>
  <c r="T2044" i="24"/>
  <c r="T2046" i="24" s="1"/>
  <c r="BB3734" i="24"/>
  <c r="BB3736" i="24" s="1"/>
  <c r="AQ3734" i="24"/>
  <c r="AQ3736" i="24" s="1"/>
  <c r="AC3734" i="24"/>
  <c r="AC3736" i="24" s="1"/>
  <c r="X3734" i="24"/>
  <c r="X3736" i="24" s="1"/>
  <c r="R3734" i="24"/>
  <c r="R3736" i="24" s="1"/>
  <c r="BB3604" i="24"/>
  <c r="BB3606" i="24" s="1"/>
  <c r="AY3604" i="24"/>
  <c r="AY3606" i="24" s="1"/>
  <c r="AL3604" i="24"/>
  <c r="AL3606" i="24" s="1"/>
  <c r="AD3604" i="24"/>
  <c r="AD3606" i="24" s="1"/>
  <c r="AA3604" i="24"/>
  <c r="AA3606" i="24" s="1"/>
  <c r="V3604" i="24"/>
  <c r="V3606" i="24"/>
  <c r="P3604" i="24"/>
  <c r="P3606" i="24" s="1"/>
  <c r="AY4176" i="24"/>
  <c r="AY4178" i="24" s="1"/>
  <c r="AQ4176" i="24"/>
  <c r="AQ4178" i="24" s="1"/>
  <c r="AI4176" i="24"/>
  <c r="AI4178" i="24" s="1"/>
  <c r="AA4176" i="24"/>
  <c r="AA4178" i="24" s="1"/>
  <c r="S4176" i="24"/>
  <c r="S4178" i="24" s="1"/>
  <c r="AY3864" i="24"/>
  <c r="AY3866" i="24"/>
  <c r="AT3864" i="24"/>
  <c r="AT3866" i="24" s="1"/>
  <c r="AI3864" i="24"/>
  <c r="AI3866" i="24" s="1"/>
  <c r="AA3864" i="24"/>
  <c r="AA3866" i="24" s="1"/>
  <c r="Q3864" i="24"/>
  <c r="Q3866" i="24" s="1"/>
  <c r="AZ4540" i="24"/>
  <c r="AZ4542" i="24" s="1"/>
  <c r="AR4540" i="24"/>
  <c r="AR4542" i="24" s="1"/>
  <c r="AJ4540" i="24"/>
  <c r="AJ4542" i="24" s="1"/>
  <c r="AB4540" i="24"/>
  <c r="AB4542" i="24" s="1"/>
  <c r="T4540" i="24"/>
  <c r="T4542" i="24" s="1"/>
  <c r="AZ1082" i="24"/>
  <c r="AZ1084" i="24" s="1"/>
  <c r="AR1082" i="24"/>
  <c r="AR1084" i="24" s="1"/>
  <c r="AJ1082" i="24"/>
  <c r="AJ1084" i="24" s="1"/>
  <c r="AB1082" i="24"/>
  <c r="AB1084" i="24" s="1"/>
  <c r="V1082" i="24"/>
  <c r="V1084" i="24" s="1"/>
  <c r="BC536" i="24"/>
  <c r="BC538" i="24" s="1"/>
  <c r="BC4150" i="24"/>
  <c r="BC4152" i="24" s="1"/>
  <c r="BD4592" i="24"/>
  <c r="BD4594" i="24" s="1"/>
  <c r="BD39" i="24"/>
  <c r="BD481" i="24"/>
  <c r="AS3032" i="24"/>
  <c r="AS3034" i="24" s="1"/>
  <c r="AK3032" i="24"/>
  <c r="AK3034" i="24" s="1"/>
  <c r="AH3032" i="24"/>
  <c r="AH3034" i="24" s="1"/>
  <c r="AB3032" i="24"/>
  <c r="AB3034" i="24" s="1"/>
  <c r="Z3032" i="24"/>
  <c r="Z3034" i="24" s="1"/>
  <c r="T3032" i="24"/>
  <c r="T3034" i="24" s="1"/>
  <c r="AL3136" i="24"/>
  <c r="AL3138" i="24" s="1"/>
  <c r="AA3136" i="24"/>
  <c r="AA3138" i="24" s="1"/>
  <c r="AW1290" i="24"/>
  <c r="AW1292" i="24" s="1"/>
  <c r="AT1290" i="24"/>
  <c r="AT1292" i="24" s="1"/>
  <c r="AI1290" i="24"/>
  <c r="AI1292" i="24" s="1"/>
  <c r="AD1290" i="24"/>
  <c r="AD1292" i="24" s="1"/>
  <c r="AA1290" i="24"/>
  <c r="AA1292" i="24" s="1"/>
  <c r="X1290" i="24"/>
  <c r="X1292" i="24" s="1"/>
  <c r="V1290" i="24"/>
  <c r="V1292" i="24" s="1"/>
  <c r="BC1680" i="24"/>
  <c r="BC1682" i="24" s="1"/>
  <c r="AZ1680" i="24"/>
  <c r="AZ1682" i="24" s="1"/>
  <c r="AW1680" i="24"/>
  <c r="AW1682" i="24" s="1"/>
  <c r="AR1680" i="24"/>
  <c r="AR1682" i="24" s="1"/>
  <c r="AJ1680" i="24"/>
  <c r="AJ1682" i="24" s="1"/>
  <c r="T1680" i="24"/>
  <c r="T1682" i="24" s="1"/>
  <c r="BA900" i="24"/>
  <c r="BA902" i="24" s="1"/>
  <c r="AV900" i="24"/>
  <c r="AV902" i="24" s="1"/>
  <c r="AM900" i="24"/>
  <c r="AM902" i="24" s="1"/>
  <c r="AB900" i="24"/>
  <c r="AB902" i="24" s="1"/>
  <c r="O900" i="24"/>
  <c r="O902" i="24" s="1"/>
  <c r="AV2564" i="24"/>
  <c r="AV2566" i="24" s="1"/>
  <c r="AN2564" i="24"/>
  <c r="AN2566" i="24" s="1"/>
  <c r="AH2564" i="24"/>
  <c r="AH2566" i="24"/>
  <c r="R2564" i="24"/>
  <c r="R2566" i="24" s="1"/>
  <c r="BB3630" i="24"/>
  <c r="BB3632" i="24" s="1"/>
  <c r="AW3630" i="24"/>
  <c r="AW3632" i="24" s="1"/>
  <c r="AO3630" i="24"/>
  <c r="AO3632" i="24" s="1"/>
  <c r="AB3630" i="24"/>
  <c r="AB3632" i="24" s="1"/>
  <c r="P3630" i="24"/>
  <c r="P3632" i="24" s="1"/>
  <c r="AX1654" i="24"/>
  <c r="AX1656" i="24" s="1"/>
  <c r="AS1654" i="24"/>
  <c r="AS1656" i="24" s="1"/>
  <c r="AN1654" i="24"/>
  <c r="AN1656" i="24" s="1"/>
  <c r="AH1654" i="24"/>
  <c r="AH1656" i="24" s="1"/>
  <c r="Z1654" i="24"/>
  <c r="Z1656" i="24" s="1"/>
  <c r="R1654" i="24"/>
  <c r="R1656" i="24" s="1"/>
  <c r="AT3942" i="24"/>
  <c r="AT3944" i="24" s="1"/>
  <c r="AO3942" i="24"/>
  <c r="AO3944" i="24" s="1"/>
  <c r="AF3942" i="24"/>
  <c r="AF3944" i="24" s="1"/>
  <c r="X3942" i="24"/>
  <c r="X3944" i="24" s="1"/>
  <c r="V3942" i="24"/>
  <c r="V3944" i="24" s="1"/>
  <c r="S3942" i="24"/>
  <c r="S3944" i="24" s="1"/>
  <c r="AZ3994" i="24"/>
  <c r="AZ3996" i="24" s="1"/>
  <c r="AU3994" i="24"/>
  <c r="AU3996" i="24" s="1"/>
  <c r="AR3994" i="24"/>
  <c r="AR3996" i="24" s="1"/>
  <c r="AJ3994" i="24"/>
  <c r="AJ3996" i="24" s="1"/>
  <c r="AG3994" i="24"/>
  <c r="AG3996" i="24" s="1"/>
  <c r="AB3994" i="24"/>
  <c r="AB3996" i="24" s="1"/>
  <c r="V3994" i="24"/>
  <c r="V3996" i="24" s="1"/>
  <c r="BC2174" i="24"/>
  <c r="BC2176" i="24" s="1"/>
  <c r="BA2174" i="24"/>
  <c r="BA2176" i="24" s="1"/>
  <c r="AU2174" i="24"/>
  <c r="AU2176" i="24" s="1"/>
  <c r="AM2174" i="24"/>
  <c r="AM2176" i="24" s="1"/>
  <c r="Z2174" i="24"/>
  <c r="Z2176" i="24" s="1"/>
  <c r="AX2876" i="24"/>
  <c r="AX2878" i="24" s="1"/>
  <c r="AS2876" i="24"/>
  <c r="AS2878" i="24" s="1"/>
  <c r="AE2876" i="24"/>
  <c r="AE2878" i="24" s="1"/>
  <c r="AB2876" i="24"/>
  <c r="AB2878" i="24" s="1"/>
  <c r="Z2876" i="24"/>
  <c r="Z2878" i="24" s="1"/>
  <c r="W2876" i="24"/>
  <c r="W2878" i="24" s="1"/>
  <c r="O2876" i="24"/>
  <c r="O2878" i="24" s="1"/>
  <c r="AV458" i="24"/>
  <c r="AV460" i="24" s="1"/>
  <c r="AN458" i="24"/>
  <c r="AN460" i="24" s="1"/>
  <c r="AF458" i="24"/>
  <c r="AF460" i="24" s="1"/>
  <c r="X458" i="24"/>
  <c r="X460" i="24" s="1"/>
  <c r="P458" i="24"/>
  <c r="P460" i="24" s="1"/>
  <c r="AK2668" i="24"/>
  <c r="AK2670" i="24" s="1"/>
  <c r="AH2668" i="24"/>
  <c r="AH2670" i="24" s="1"/>
  <c r="AE2668" i="24"/>
  <c r="AE2670" i="24" s="1"/>
  <c r="W2668" i="24"/>
  <c r="W2670" i="24" s="1"/>
  <c r="AY3552" i="24"/>
  <c r="AY3554" i="24" s="1"/>
  <c r="AN3552" i="24"/>
  <c r="AN3554" i="24" s="1"/>
  <c r="W3552" i="24"/>
  <c r="W3554" i="24" s="1"/>
  <c r="BB510" i="24"/>
  <c r="BB512" i="24" s="1"/>
  <c r="AO510" i="24"/>
  <c r="AO512" i="24" s="1"/>
  <c r="V510" i="24"/>
  <c r="V512" i="24" s="1"/>
  <c r="S510" i="24"/>
  <c r="S512" i="24" s="1"/>
  <c r="BC2980" i="24"/>
  <c r="BC2982" i="24" s="1"/>
  <c r="AZ2980" i="24"/>
  <c r="AZ2982" i="24" s="1"/>
  <c r="AV245" i="24"/>
  <c r="AT243" i="24"/>
  <c r="AQ243" i="24"/>
  <c r="AO2980" i="24"/>
  <c r="AO2982" i="24" s="1"/>
  <c r="AL245" i="24"/>
  <c r="AI245" i="24"/>
  <c r="AG245" i="24"/>
  <c r="AD243" i="24"/>
  <c r="AA2980" i="24"/>
  <c r="AA2982" i="24" s="1"/>
  <c r="Y245" i="24"/>
  <c r="V2980" i="24"/>
  <c r="V2982" i="24" s="1"/>
  <c r="S243" i="24"/>
  <c r="Q245" i="24"/>
  <c r="BC1758" i="24"/>
  <c r="BC1760" i="24" s="1"/>
  <c r="AX1758" i="24"/>
  <c r="AX1760" i="24" s="1"/>
  <c r="AS1758" i="24"/>
  <c r="AS1760" i="24" s="1"/>
  <c r="AP1758" i="24"/>
  <c r="AP1760" i="24" s="1"/>
  <c r="AG1758" i="24"/>
  <c r="AG1760" i="24" s="1"/>
  <c r="Y1758" i="24"/>
  <c r="Y1760" i="24" s="1"/>
  <c r="T1758" i="24"/>
  <c r="T1760" i="24" s="1"/>
  <c r="BA3812" i="24"/>
  <c r="BA3814" i="24" s="1"/>
  <c r="AX3812" i="24"/>
  <c r="AX3814" i="24"/>
  <c r="AH3812" i="24"/>
  <c r="AH3814" i="24" s="1"/>
  <c r="AB3812" i="24"/>
  <c r="AB3814" i="24" s="1"/>
  <c r="T3812" i="24"/>
  <c r="T3814" i="24" s="1"/>
  <c r="AY1108" i="24"/>
  <c r="AY1110" i="24" s="1"/>
  <c r="AV1108" i="24"/>
  <c r="AV1110" i="24" s="1"/>
  <c r="AP1108" i="24"/>
  <c r="AP1110" i="24" s="1"/>
  <c r="AM1108" i="24"/>
  <c r="AM1110" i="24" s="1"/>
  <c r="AE1108" i="24"/>
  <c r="AE1110" i="24" s="1"/>
  <c r="Z1108" i="24"/>
  <c r="Z1110" i="24" s="1"/>
  <c r="O1108" i="24"/>
  <c r="O1110" i="24" s="1"/>
  <c r="AQ3188" i="24"/>
  <c r="AQ3190" i="24" s="1"/>
  <c r="AM3188" i="24"/>
  <c r="AM3190" i="24" s="1"/>
  <c r="AK3188" i="24"/>
  <c r="AK3190" i="24" s="1"/>
  <c r="AH3188" i="24"/>
  <c r="AH3190" i="24" s="1"/>
  <c r="R3188" i="24"/>
  <c r="R3190" i="24" s="1"/>
  <c r="O3188" i="24"/>
  <c r="O3190" i="24" s="1"/>
  <c r="BD1394" i="24"/>
  <c r="BD1396" i="24" s="1"/>
  <c r="AW2122" i="24"/>
  <c r="AW2124" i="24" s="1"/>
  <c r="AO2122" i="24"/>
  <c r="AO2124" i="24" s="1"/>
  <c r="AJ2122" i="24"/>
  <c r="AJ2124" i="24" s="1"/>
  <c r="P2122" i="24"/>
  <c r="P2124" i="24" s="1"/>
  <c r="AX1160" i="24"/>
  <c r="AX1162" i="24" s="1"/>
  <c r="AU1160" i="24"/>
  <c r="AU1162" i="24" s="1"/>
  <c r="AR1160" i="24"/>
  <c r="AR1162" i="24" s="1"/>
  <c r="Y1160" i="24"/>
  <c r="Y1162" i="24" s="1"/>
  <c r="Q1160" i="24"/>
  <c r="Q1162" i="24" s="1"/>
  <c r="BC4384" i="24"/>
  <c r="BC4386" i="24" s="1"/>
  <c r="AU4384" i="24"/>
  <c r="AU4386" i="24" s="1"/>
  <c r="AM4384" i="24"/>
  <c r="AM4386" i="24" s="1"/>
  <c r="AE4384" i="24"/>
  <c r="AE4386" i="24" s="1"/>
  <c r="W4384" i="24"/>
  <c r="W4386" i="24" s="1"/>
  <c r="O4384" i="24"/>
  <c r="O4386" i="24" s="1"/>
  <c r="AV1472" i="24"/>
  <c r="AV1474" i="24" s="1"/>
  <c r="AS1472" i="24"/>
  <c r="AS1474" i="24" s="1"/>
  <c r="AZ4254" i="24"/>
  <c r="AZ4256" i="24" s="1"/>
  <c r="O4254" i="24"/>
  <c r="O4256" i="24" s="1"/>
  <c r="BA1498" i="24"/>
  <c r="BA1500" i="24" s="1"/>
  <c r="AP1498" i="24"/>
  <c r="AP1500" i="24" s="1"/>
  <c r="AK1498" i="24"/>
  <c r="AK1500" i="24" s="1"/>
  <c r="AH1498" i="24"/>
  <c r="AH1500" i="24" s="1"/>
  <c r="U1498" i="24"/>
  <c r="U1500" i="24" s="1"/>
  <c r="BC3370" i="24"/>
  <c r="BC3372" i="24" s="1"/>
  <c r="AZ3370" i="24"/>
  <c r="AZ3372" i="24" s="1"/>
  <c r="AU3370" i="24"/>
  <c r="AU3372" i="24" s="1"/>
  <c r="AR3370" i="24"/>
  <c r="AR3372" i="24" s="1"/>
  <c r="AO3370" i="24"/>
  <c r="AO3372" i="24" s="1"/>
  <c r="AM3370" i="24"/>
  <c r="AM3372" i="24" s="1"/>
  <c r="AG3370" i="24"/>
  <c r="AG3372" i="24" s="1"/>
  <c r="AE3370" i="24"/>
  <c r="AE3372" i="24" s="1"/>
  <c r="AB3370" i="24"/>
  <c r="AB3372" i="24" s="1"/>
  <c r="W3370" i="24"/>
  <c r="W3372" i="24" s="1"/>
  <c r="AV770" i="24"/>
  <c r="AV772" i="24" s="1"/>
  <c r="AQ770" i="24"/>
  <c r="AQ772" i="24" s="1"/>
  <c r="AK770" i="24"/>
  <c r="AK772" i="24" s="1"/>
  <c r="AF770" i="24"/>
  <c r="AF772" i="24" s="1"/>
  <c r="AQ2694" i="24"/>
  <c r="AQ2696" i="24" s="1"/>
  <c r="AQ199" i="24" s="1"/>
  <c r="AQ194" i="24"/>
  <c r="AH2694" i="24"/>
  <c r="AH2696" i="24" s="1"/>
  <c r="AH199" i="24" s="1"/>
  <c r="AH194" i="24"/>
  <c r="AC2694" i="24"/>
  <c r="AC2696" i="24" s="1"/>
  <c r="AC199" i="24" s="1"/>
  <c r="AC194" i="24"/>
  <c r="U2694" i="24"/>
  <c r="U2696" i="24" s="1"/>
  <c r="U199" i="24" s="1"/>
  <c r="U194" i="24"/>
  <c r="R2694" i="24"/>
  <c r="R2696" i="24" s="1"/>
  <c r="R199" i="24" s="1"/>
  <c r="R194" i="24"/>
  <c r="AY4436" i="24"/>
  <c r="AY4438" i="24" s="1"/>
  <c r="AW4436" i="24"/>
  <c r="AW4438" i="24" s="1"/>
  <c r="AQ4436" i="24"/>
  <c r="AQ4438" i="24" s="1"/>
  <c r="AI4436" i="24"/>
  <c r="AI4438" i="24" s="1"/>
  <c r="AA4436" i="24"/>
  <c r="AA4438" i="24" s="1"/>
  <c r="P4436" i="24"/>
  <c r="P4438" i="24" s="1"/>
  <c r="AD666" i="24"/>
  <c r="AD668" i="24" s="1"/>
  <c r="V666" i="24"/>
  <c r="V668" i="24" s="1"/>
  <c r="BB2720" i="24"/>
  <c r="BB2722" i="24" s="1"/>
  <c r="BB219" i="24"/>
  <c r="AY218" i="24"/>
  <c r="AV220" i="24"/>
  <c r="AS2720" i="24"/>
  <c r="AS2722" i="24" s="1"/>
  <c r="AS219" i="24"/>
  <c r="AQ2720" i="24"/>
  <c r="AQ2722" i="24" s="1"/>
  <c r="AQ219" i="24"/>
  <c r="AN220" i="24"/>
  <c r="AL220" i="24"/>
  <c r="AI2720" i="24"/>
  <c r="AI2722" i="24" s="1"/>
  <c r="AI219" i="24"/>
  <c r="AF2720" i="24"/>
  <c r="AF2722" i="24" s="1"/>
  <c r="AF219" i="24"/>
  <c r="AD2720" i="24"/>
  <c r="AD2722" i="24" s="1"/>
  <c r="AD219" i="24"/>
  <c r="AA218" i="24"/>
  <c r="X218" i="24"/>
  <c r="V2720" i="24"/>
  <c r="V2722" i="24" s="1"/>
  <c r="V219" i="24"/>
  <c r="S218" i="24"/>
  <c r="P218" i="24"/>
  <c r="AZ536" i="24"/>
  <c r="AZ538" i="24" s="1"/>
  <c r="AR536" i="24"/>
  <c r="AR538" i="24" s="1"/>
  <c r="AJ536" i="24"/>
  <c r="AJ538" i="24" s="1"/>
  <c r="AB536" i="24"/>
  <c r="AB538" i="24" s="1"/>
  <c r="T536" i="24"/>
  <c r="T538" i="24" s="1"/>
  <c r="AZ4020" i="24"/>
  <c r="AZ4022" i="24" s="1"/>
  <c r="AR4020" i="24"/>
  <c r="AR4022" i="24" s="1"/>
  <c r="AJ4020" i="24"/>
  <c r="AJ4022" i="24" s="1"/>
  <c r="AB4020" i="24"/>
  <c r="AB4022" i="24" s="1"/>
  <c r="T4020" i="24"/>
  <c r="T4022" i="24" s="1"/>
  <c r="AR640" i="24"/>
  <c r="AR642" i="24" s="1"/>
  <c r="AG642" i="24"/>
  <c r="AG640" i="24"/>
  <c r="Z640" i="24"/>
  <c r="Z642" i="24" s="1"/>
  <c r="V640" i="24"/>
  <c r="V642" i="24" s="1"/>
  <c r="T640" i="24"/>
  <c r="T642" i="24" s="1"/>
  <c r="Q640" i="24"/>
  <c r="Q642" i="24" s="1"/>
  <c r="BC3916" i="24"/>
  <c r="BC3918" i="24" s="1"/>
  <c r="BA3918" i="24"/>
  <c r="BA3916" i="24"/>
  <c r="AX3916" i="24"/>
  <c r="AX3918" i="24" s="1"/>
  <c r="AU3916" i="24"/>
  <c r="AU3918" i="24" s="1"/>
  <c r="AP3916" i="24"/>
  <c r="AP3918" i="24" s="1"/>
  <c r="AG3916" i="24"/>
  <c r="AG3918" i="24" s="1"/>
  <c r="AP1940" i="24"/>
  <c r="AP1942" i="24" s="1"/>
  <c r="AB1940" i="24"/>
  <c r="AB1942" i="24" s="1"/>
  <c r="Y1940" i="24"/>
  <c r="Y1942" i="24" s="1"/>
  <c r="BB1576" i="24"/>
  <c r="BB1578" i="24" s="1"/>
  <c r="AY1576" i="24"/>
  <c r="AY1578" i="24" s="1"/>
  <c r="AV1576" i="24"/>
  <c r="AV1578" i="24" s="1"/>
  <c r="AI1576" i="24"/>
  <c r="AI1578" i="24" s="1"/>
  <c r="AF1576" i="24"/>
  <c r="AF1578" i="24" s="1"/>
  <c r="X1576" i="24"/>
  <c r="X1578" i="24" s="1"/>
  <c r="U1576" i="24"/>
  <c r="U1578" i="24" s="1"/>
  <c r="R1576" i="24"/>
  <c r="R1578" i="24" s="1"/>
  <c r="AT3448" i="24"/>
  <c r="AT3450" i="24" s="1"/>
  <c r="AO3448" i="24"/>
  <c r="AO3450" i="24" s="1"/>
  <c r="AJ3448" i="24"/>
  <c r="AJ3450" i="24" s="1"/>
  <c r="AF3448" i="24"/>
  <c r="AF3450" i="24" s="1"/>
  <c r="AE3448" i="24"/>
  <c r="AE3450" i="24" s="1"/>
  <c r="AA3448" i="24"/>
  <c r="AA3450" i="24" s="1"/>
  <c r="P3448" i="24"/>
  <c r="P3450" i="24" s="1"/>
  <c r="BB2928" i="24"/>
  <c r="BB2930" i="24" s="1"/>
  <c r="AZ2928" i="24"/>
  <c r="AZ2930" i="24" s="1"/>
  <c r="AT2928" i="24"/>
  <c r="AT2930" i="24" s="1"/>
  <c r="AD2928" i="24"/>
  <c r="AD2930" i="24" s="1"/>
  <c r="Y2928" i="24"/>
  <c r="Y2930" i="24" s="1"/>
  <c r="V2928" i="24"/>
  <c r="V2930" i="24" s="1"/>
  <c r="Q2928" i="24"/>
  <c r="Q2930" i="24" s="1"/>
  <c r="BC2148" i="24"/>
  <c r="BC2150" i="24" s="1"/>
  <c r="AM2148" i="24"/>
  <c r="AM2150" i="24" s="1"/>
  <c r="AJ2148" i="24"/>
  <c r="AJ2150" i="24" s="1"/>
  <c r="AB2148" i="24"/>
  <c r="AB2150" i="24" s="1"/>
  <c r="Y2148" i="24"/>
  <c r="Y2150" i="24" s="1"/>
  <c r="W2148" i="24"/>
  <c r="W2150" i="24" s="1"/>
  <c r="Q2148" i="24"/>
  <c r="Q2150" i="24" s="1"/>
  <c r="O2148" i="24"/>
  <c r="O2150" i="24" s="1"/>
  <c r="BC926" i="24"/>
  <c r="BC928" i="24" s="1"/>
  <c r="BD4696" i="24"/>
  <c r="BD4698" i="24" s="1"/>
  <c r="BD480" i="24"/>
  <c r="BD36" i="24"/>
  <c r="BD3838" i="24"/>
  <c r="BD3840" i="24" s="1"/>
  <c r="AZ120" i="24"/>
  <c r="AW118" i="24"/>
  <c r="AU118" i="24"/>
  <c r="AR120" i="24"/>
  <c r="AP1212" i="24"/>
  <c r="AP1214" i="24" s="1"/>
  <c r="AM1212" i="24"/>
  <c r="AM1214" i="24" s="1"/>
  <c r="AJ1212" i="24"/>
  <c r="AJ1214" i="24" s="1"/>
  <c r="AH120" i="24"/>
  <c r="AE118" i="24"/>
  <c r="AB1212" i="24"/>
  <c r="AB1214" i="24" s="1"/>
  <c r="Z120" i="24"/>
  <c r="W118" i="24"/>
  <c r="T120" i="24"/>
  <c r="R1212" i="24"/>
  <c r="R1214" i="24" s="1"/>
  <c r="O118" i="24"/>
  <c r="AY2382" i="24"/>
  <c r="AY2384" i="24" s="1"/>
  <c r="AN2382" i="24"/>
  <c r="AN2384" i="24" s="1"/>
  <c r="AC2382" i="24"/>
  <c r="AC2384" i="24" s="1"/>
  <c r="R2382" i="24"/>
  <c r="R2384" i="24"/>
  <c r="AQ2278" i="24"/>
  <c r="AQ2280" i="24" s="1"/>
  <c r="S2278" i="24"/>
  <c r="S2280" i="24" s="1"/>
  <c r="BB45" i="24"/>
  <c r="AZ484" i="24"/>
  <c r="AZ486" i="24" s="1"/>
  <c r="AZ44" i="24"/>
  <c r="AW45" i="24"/>
  <c r="AU484" i="24"/>
  <c r="AU486" i="24" s="1"/>
  <c r="AU44" i="24"/>
  <c r="AR484" i="24"/>
  <c r="AR486" i="24" s="1"/>
  <c r="AR44" i="24"/>
  <c r="AO45" i="24"/>
  <c r="AL484" i="24"/>
  <c r="AL486" i="24" s="1"/>
  <c r="AL44" i="24"/>
  <c r="AJ484" i="24"/>
  <c r="AJ486" i="24" s="1"/>
  <c r="AJ44" i="24"/>
  <c r="AG45" i="24"/>
  <c r="AD43" i="24"/>
  <c r="AB484" i="24"/>
  <c r="AB486" i="24" s="1"/>
  <c r="AB44" i="24"/>
  <c r="Y43" i="24"/>
  <c r="V43" i="24"/>
  <c r="T484" i="24"/>
  <c r="T486" i="24" s="1"/>
  <c r="T44" i="24"/>
  <c r="Q45" i="24"/>
  <c r="AW2434" i="24"/>
  <c r="AW2436" i="24" s="1"/>
  <c r="AR2434" i="24"/>
  <c r="AR2436" i="24" s="1"/>
  <c r="AM2434" i="24"/>
  <c r="AM2436" i="24" s="1"/>
  <c r="AB2434" i="24"/>
  <c r="AB2436" i="24" s="1"/>
  <c r="Y2434" i="24"/>
  <c r="Y2436" i="24" s="1"/>
  <c r="Q2434" i="24"/>
  <c r="Q2436" i="24" s="1"/>
  <c r="AZ4644" i="24"/>
  <c r="AZ4646" i="24" s="1"/>
  <c r="AW4644" i="24"/>
  <c r="AW4646" i="24" s="1"/>
  <c r="AI4644" i="24"/>
  <c r="AI4646" i="24" s="1"/>
  <c r="AG4644" i="24"/>
  <c r="AG4646" i="24" s="1"/>
  <c r="S4644" i="24"/>
  <c r="S4646" i="24" s="1"/>
  <c r="Q4644" i="24"/>
  <c r="Q4646" i="24" s="1"/>
  <c r="AP4306" i="24"/>
  <c r="AP4308" i="24" s="1"/>
  <c r="AM4306" i="24"/>
  <c r="AM4308" i="24" s="1"/>
  <c r="AC4306" i="24"/>
  <c r="AC4308" i="24" s="1"/>
  <c r="Y4306" i="24"/>
  <c r="Y4308" i="24" s="1"/>
  <c r="AU3266" i="24"/>
  <c r="AU3268" i="24" s="1"/>
  <c r="AM3266" i="24"/>
  <c r="AM3268" i="24" s="1"/>
  <c r="AE3266" i="24"/>
  <c r="AE3268" i="24" s="1"/>
  <c r="W3266" i="24"/>
  <c r="W3268" i="24" s="1"/>
  <c r="O3266" i="24"/>
  <c r="O3268" i="24" s="1"/>
  <c r="BA3578" i="24"/>
  <c r="BA3580" i="24" s="1"/>
  <c r="AX3578" i="24"/>
  <c r="AX3580" i="24" s="1"/>
  <c r="AP3578" i="24"/>
  <c r="AP3580" i="24" s="1"/>
  <c r="AH3578" i="24"/>
  <c r="AH3580" i="24" s="1"/>
  <c r="T3578" i="24"/>
  <c r="T3580" i="24" s="1"/>
  <c r="O3578" i="24"/>
  <c r="O3580" i="24" s="1"/>
  <c r="AY614" i="24"/>
  <c r="AY616" i="24" s="1"/>
  <c r="AV614" i="24"/>
  <c r="AV616" i="24" s="1"/>
  <c r="AS614" i="24"/>
  <c r="AS616" i="24" s="1"/>
  <c r="AH614" i="24"/>
  <c r="AH616" i="24" s="1"/>
  <c r="S614" i="24"/>
  <c r="S616" i="24" s="1"/>
  <c r="AW1992" i="24"/>
  <c r="AW1994" i="24" s="1"/>
  <c r="AO1992" i="24"/>
  <c r="AO1994" i="24" s="1"/>
  <c r="AG1992" i="24"/>
  <c r="AG1994" i="24" s="1"/>
  <c r="Y1992" i="24"/>
  <c r="Y1994" i="24" s="1"/>
  <c r="Q1992" i="24"/>
  <c r="Q1994" i="24" s="1"/>
  <c r="AX4098" i="24"/>
  <c r="AX4100" i="24" s="1"/>
  <c r="AP4098" i="24"/>
  <c r="AP4100" i="24" s="1"/>
  <c r="AH4098" i="24"/>
  <c r="AH4100" i="24" s="1"/>
  <c r="Z4098" i="24"/>
  <c r="Z4100" i="24" s="1"/>
  <c r="R4098" i="24"/>
  <c r="R4100" i="24" s="1"/>
  <c r="AV1784" i="24"/>
  <c r="AV1786" i="24" s="1"/>
  <c r="AN1784" i="24"/>
  <c r="AN1786" i="24" s="1"/>
  <c r="AF1784" i="24"/>
  <c r="AF1786" i="24" s="1"/>
  <c r="X1784" i="24"/>
  <c r="X1786" i="24" s="1"/>
  <c r="P1784" i="24"/>
  <c r="P1786" i="24" s="1"/>
  <c r="AY1446" i="24"/>
  <c r="AY1448" i="24" s="1"/>
  <c r="AT1446" i="24"/>
  <c r="AT1448" i="24" s="1"/>
  <c r="AN1446" i="24"/>
  <c r="AN1448" i="24" s="1"/>
  <c r="AI1446" i="24"/>
  <c r="AI1448" i="24" s="1"/>
  <c r="X1446" i="24"/>
  <c r="X1448" i="24" s="1"/>
  <c r="AL2798" i="24"/>
  <c r="AL2800" i="24" s="1"/>
  <c r="AI2798" i="24"/>
  <c r="AI2800" i="24" s="1"/>
  <c r="AF2798" i="24"/>
  <c r="AF2800" i="24" s="1"/>
  <c r="AA2798" i="24"/>
  <c r="AA2800" i="24" s="1"/>
  <c r="U2798" i="24"/>
  <c r="U2800" i="24" s="1"/>
  <c r="AY3240" i="24"/>
  <c r="AY3242" i="24" s="1"/>
  <c r="AQ3240" i="24"/>
  <c r="AQ3242" i="24" s="1"/>
  <c r="AI3240" i="24"/>
  <c r="AI3242" i="24" s="1"/>
  <c r="AA3240" i="24"/>
  <c r="AA3242" i="24" s="1"/>
  <c r="S3240" i="24"/>
  <c r="S3242" i="24" s="1"/>
  <c r="AY4150" i="24"/>
  <c r="AY4152" i="24" s="1"/>
  <c r="AQ4150" i="24"/>
  <c r="AQ4152" i="24" s="1"/>
  <c r="AI4150" i="24"/>
  <c r="AI4152" i="24" s="1"/>
  <c r="AA4150" i="24"/>
  <c r="AA4152" i="24" s="1"/>
  <c r="S4150" i="24"/>
  <c r="S4152" i="24" s="1"/>
  <c r="AY4072" i="24"/>
  <c r="AY4074" i="24" s="1"/>
  <c r="AQ4072" i="24"/>
  <c r="AQ4074" i="24" s="1"/>
  <c r="AI4072" i="24"/>
  <c r="AI4074" i="24" s="1"/>
  <c r="AA4072" i="24"/>
  <c r="AA4074" i="24" s="1"/>
  <c r="S4072" i="24"/>
  <c r="S4074" i="24" s="1"/>
  <c r="AW3838" i="24"/>
  <c r="AW3840" i="24" s="1"/>
  <c r="AT3838" i="24"/>
  <c r="AT3840" i="24" s="1"/>
  <c r="AQ3838" i="24"/>
  <c r="AQ3840" i="24" s="1"/>
  <c r="AD3838" i="24"/>
  <c r="AD3840" i="24" s="1"/>
  <c r="AA3838" i="24"/>
  <c r="AA3840" i="24" s="1"/>
  <c r="Y3838" i="24"/>
  <c r="Y3840" i="24" s="1"/>
  <c r="BC3786" i="24"/>
  <c r="BC3788" i="24" s="1"/>
  <c r="AZ3786" i="24"/>
  <c r="AZ3788" i="24" s="1"/>
  <c r="AX3786" i="24"/>
  <c r="AX3788" i="24" s="1"/>
  <c r="AE3786" i="24"/>
  <c r="AE3788" i="24" s="1"/>
  <c r="BC2304" i="24"/>
  <c r="BC2306" i="24" s="1"/>
  <c r="BA2304" i="24"/>
  <c r="BA2306" i="24" s="1"/>
  <c r="AX2304" i="24"/>
  <c r="AX2306" i="24" s="1"/>
  <c r="AP2304" i="24"/>
  <c r="AP2306" i="24" s="1"/>
  <c r="AE2304" i="24"/>
  <c r="AE2306" i="24" s="1"/>
  <c r="V2304" i="24"/>
  <c r="V2306" i="24" s="1"/>
  <c r="BA718" i="24"/>
  <c r="BA720" i="24" s="1"/>
  <c r="AY718" i="24"/>
  <c r="AY720" i="24" s="1"/>
  <c r="AV718" i="24"/>
  <c r="AV720" i="24" s="1"/>
  <c r="AS718" i="24"/>
  <c r="AS720" i="24" s="1"/>
  <c r="AK718" i="24"/>
  <c r="AK720" i="24" s="1"/>
  <c r="Z718" i="24"/>
  <c r="Z720" i="24" s="1"/>
  <c r="W718" i="24"/>
  <c r="W720" i="24" s="1"/>
  <c r="BC2018" i="24"/>
  <c r="BC2020" i="24" s="1"/>
  <c r="AM2018" i="24"/>
  <c r="AM2020" i="24" s="1"/>
  <c r="Y2018" i="24"/>
  <c r="Y2020" i="24" s="1"/>
  <c r="Q2018" i="24"/>
  <c r="Q2020" i="24" s="1"/>
  <c r="AK1836" i="24"/>
  <c r="AK1838" i="24" s="1"/>
  <c r="AC1836" i="24"/>
  <c r="AC1838" i="24" s="1"/>
  <c r="Z1836" i="24"/>
  <c r="Z1838" i="24" s="1"/>
  <c r="U1836" i="24"/>
  <c r="U1838" i="24" s="1"/>
  <c r="R1836" i="24"/>
  <c r="R1838" i="24" s="1"/>
  <c r="AV744" i="24"/>
  <c r="AV746" i="24" s="1"/>
  <c r="R744" i="24"/>
  <c r="R746" i="24" s="1"/>
  <c r="AY3214" i="24"/>
  <c r="AY3216" i="24" s="1"/>
  <c r="AQ3216" i="24"/>
  <c r="AQ3214" i="24"/>
  <c r="AI3214" i="24"/>
  <c r="AI3216" i="24" s="1"/>
  <c r="AA3214" i="24"/>
  <c r="AA3216" i="24" s="1"/>
  <c r="S3214" i="24"/>
  <c r="S3216" i="24" s="1"/>
  <c r="AT1706" i="24"/>
  <c r="AT1708" i="24" s="1"/>
  <c r="AF1706" i="24"/>
  <c r="AF1708" i="24" s="1"/>
  <c r="AD1706" i="24"/>
  <c r="AD1708" i="24" s="1"/>
  <c r="P1708" i="24"/>
  <c r="P1706" i="24"/>
  <c r="AZ2746" i="24"/>
  <c r="AZ2748" i="24" s="1"/>
  <c r="AR2746" i="24"/>
  <c r="AR2748" i="24" s="1"/>
  <c r="AJ2746" i="24"/>
  <c r="AJ2748" i="24" s="1"/>
  <c r="AB2746" i="24"/>
  <c r="AB2748" i="24" s="1"/>
  <c r="T2746" i="24"/>
  <c r="T2748" i="24" s="1"/>
  <c r="AW1030" i="24"/>
  <c r="AW1032" i="24" s="1"/>
  <c r="BA302" i="24"/>
  <c r="BA304" i="24" s="1"/>
  <c r="AS302" i="24"/>
  <c r="AS304" i="24" s="1"/>
  <c r="AK302" i="24"/>
  <c r="AK304" i="24" s="1"/>
  <c r="AC302" i="24"/>
  <c r="AC304" i="24" s="1"/>
  <c r="U302" i="24"/>
  <c r="U304" i="24" s="1"/>
  <c r="BB145" i="24"/>
  <c r="BA1550" i="24"/>
  <c r="BA1552" i="24" s="1"/>
  <c r="BA144" i="24"/>
  <c r="AW143" i="24"/>
  <c r="AU1550" i="24"/>
  <c r="AU1552" i="24" s="1"/>
  <c r="AU144" i="24"/>
  <c r="AR143" i="24"/>
  <c r="AO1550" i="24"/>
  <c r="AO1552" i="24" s="1"/>
  <c r="AO144" i="24"/>
  <c r="AM143" i="24"/>
  <c r="AJ143" i="24"/>
  <c r="AG1550" i="24"/>
  <c r="AG1552" i="24" s="1"/>
  <c r="AG144" i="24"/>
  <c r="AE143" i="24"/>
  <c r="AB143" i="24"/>
  <c r="Y145" i="24"/>
  <c r="W1550" i="24"/>
  <c r="W1552" i="24" s="1"/>
  <c r="W144" i="24"/>
  <c r="T1550" i="24"/>
  <c r="T1552" i="24" s="1"/>
  <c r="T144" i="24"/>
  <c r="Q1550" i="24"/>
  <c r="Q1552" i="24" s="1"/>
  <c r="Q144" i="24"/>
  <c r="O143" i="24"/>
  <c r="W2356" i="24"/>
  <c r="W2358" i="24" s="1"/>
  <c r="AQ3890" i="24"/>
  <c r="AQ3892" i="24" s="1"/>
  <c r="AH3890" i="24"/>
  <c r="AH3892" i="24" s="1"/>
  <c r="Z3890" i="24"/>
  <c r="Z3892" i="24" s="1"/>
  <c r="AW978" i="24"/>
  <c r="AW980" i="24" s="1"/>
  <c r="AO978" i="24"/>
  <c r="AO980" i="24" s="1"/>
  <c r="AG978" i="24"/>
  <c r="AG980" i="24" s="1"/>
  <c r="Y978" i="24"/>
  <c r="Y980" i="24" s="1"/>
  <c r="Q978" i="24"/>
  <c r="Q980" i="24" s="1"/>
  <c r="AV4280" i="24"/>
  <c r="AV4282" i="24" s="1"/>
  <c r="AN4280" i="24"/>
  <c r="AN4282" i="24" s="1"/>
  <c r="AA4280" i="24"/>
  <c r="AA4282" i="24" s="1"/>
  <c r="R4280" i="24"/>
  <c r="R4282" i="24" s="1"/>
  <c r="AZ1732" i="24"/>
  <c r="AZ1734" i="24" s="1"/>
  <c r="AW1732" i="24"/>
  <c r="AW1734" i="24" s="1"/>
  <c r="AM1732" i="24"/>
  <c r="AM1734" i="24" s="1"/>
  <c r="AI1732" i="24"/>
  <c r="AI1734" i="24" s="1"/>
  <c r="V1732" i="24"/>
  <c r="V1734" i="24" s="1"/>
  <c r="BC1628" i="24"/>
  <c r="BC1630" i="24" s="1"/>
  <c r="AZ1628" i="24"/>
  <c r="AZ1630" i="24" s="1"/>
  <c r="AU1628" i="24"/>
  <c r="AU1630" i="24" s="1"/>
  <c r="AJ1628" i="24"/>
  <c r="AJ1630" i="24" s="1"/>
  <c r="AG1628" i="24"/>
  <c r="AG1630" i="24" s="1"/>
  <c r="Y1628" i="24"/>
  <c r="Y1630" i="24"/>
  <c r="V1628" i="24"/>
  <c r="V1630" i="24" s="1"/>
  <c r="AZ2486" i="24"/>
  <c r="AZ2488" i="24" s="1"/>
  <c r="AU2486" i="24"/>
  <c r="AU2488" i="24" s="1"/>
  <c r="AM2486" i="24"/>
  <c r="AM2488" i="24" s="1"/>
  <c r="AB2486" i="24"/>
  <c r="AB2488" i="24" s="1"/>
  <c r="Z2486" i="24"/>
  <c r="Z2488" i="24" s="1"/>
  <c r="W2486" i="24"/>
  <c r="W2488" i="24" s="1"/>
  <c r="BA3500" i="24"/>
  <c r="BA3502" i="24" s="1"/>
  <c r="AM3500" i="24"/>
  <c r="AM3502" i="24" s="1"/>
  <c r="Z3500" i="24"/>
  <c r="Z3502" i="24" s="1"/>
  <c r="AW926" i="24"/>
  <c r="AW928" i="24" s="1"/>
  <c r="AO926" i="24"/>
  <c r="AO928" i="24" s="1"/>
  <c r="AG926" i="24"/>
  <c r="AG928" i="24"/>
  <c r="Y926" i="24"/>
  <c r="Y928" i="24" s="1"/>
  <c r="Q926" i="24"/>
  <c r="Q928" i="24" s="1"/>
  <c r="BD3472" i="24"/>
  <c r="BD4172" i="24"/>
  <c r="BD2612" i="24"/>
  <c r="BD4200" i="24"/>
  <c r="BD2822" i="24"/>
  <c r="BD2824" i="24" s="1"/>
  <c r="BD2042" i="24"/>
  <c r="BD3550" i="24"/>
  <c r="BD1782" i="24"/>
  <c r="BD1522" i="24"/>
  <c r="BD85" i="24"/>
  <c r="BD950" i="24"/>
  <c r="BD1340" i="24"/>
  <c r="BD62" i="24"/>
  <c r="BA4410" i="24"/>
  <c r="BA4412" i="24" s="1"/>
  <c r="AS4410" i="24"/>
  <c r="AS4412" i="24" s="1"/>
  <c r="AK4410" i="24"/>
  <c r="AK4412" i="24" s="1"/>
  <c r="AC4410" i="24"/>
  <c r="AC4412" i="24" s="1"/>
  <c r="U4410" i="24"/>
  <c r="U4412" i="24" s="1"/>
  <c r="AX796" i="24"/>
  <c r="AX798" i="24" s="1"/>
  <c r="AU796" i="24"/>
  <c r="AU798" i="24" s="1"/>
  <c r="AR796" i="24"/>
  <c r="AR798" i="24" s="1"/>
  <c r="AJ796" i="24"/>
  <c r="AJ798" i="24" s="1"/>
  <c r="Y796" i="24"/>
  <c r="Y798" i="24" s="1"/>
  <c r="S796" i="24"/>
  <c r="S798" i="24" s="1"/>
  <c r="Q796" i="24"/>
  <c r="Q798" i="24" s="1"/>
  <c r="BA2590" i="24"/>
  <c r="BA2592" i="24" s="1"/>
  <c r="AJ2590" i="24"/>
  <c r="AJ2592" i="24" s="1"/>
  <c r="Z2590" i="24"/>
  <c r="Z2592" i="24" s="1"/>
  <c r="W2590" i="24"/>
  <c r="W2592" i="24" s="1"/>
  <c r="T2590" i="24"/>
  <c r="T2592" i="24" s="1"/>
  <c r="O2590" i="24"/>
  <c r="O2592" i="24" s="1"/>
  <c r="AQ4488" i="24"/>
  <c r="AQ4490" i="24" s="1"/>
  <c r="AN4488" i="24"/>
  <c r="AN4490" i="24" s="1"/>
  <c r="AK4488" i="24"/>
  <c r="AK4490" i="24" s="1"/>
  <c r="AI4488" i="24"/>
  <c r="AI4490" i="24" s="1"/>
  <c r="AF4488" i="24"/>
  <c r="AF4490" i="24" s="1"/>
  <c r="W4488" i="24"/>
  <c r="W4490" i="24" s="1"/>
  <c r="U4490" i="24"/>
  <c r="U4488" i="24"/>
  <c r="R4488" i="24"/>
  <c r="R4490" i="24" s="1"/>
  <c r="O4488" i="24"/>
  <c r="O4490" i="24" s="1"/>
  <c r="BB4670" i="24"/>
  <c r="BB4672" i="24" s="1"/>
  <c r="AY4670" i="24"/>
  <c r="AY4672" i="24" s="1"/>
  <c r="AK4670" i="24"/>
  <c r="AK4672" i="24" s="1"/>
  <c r="AD4670" i="24"/>
  <c r="AD4672" i="24" s="1"/>
  <c r="U4670" i="24"/>
  <c r="U4672" i="24" s="1"/>
  <c r="Q4670" i="24"/>
  <c r="Q4672" i="24" s="1"/>
  <c r="AZ354" i="24"/>
  <c r="AZ356" i="24" s="1"/>
  <c r="AZ69" i="24"/>
  <c r="AR354" i="24"/>
  <c r="AR356" i="24" s="1"/>
  <c r="AR69" i="24"/>
  <c r="AJ354" i="24"/>
  <c r="AJ356" i="24" s="1"/>
  <c r="AJ69" i="24"/>
  <c r="AB354" i="24"/>
  <c r="AB356" i="24" s="1"/>
  <c r="AB69" i="24"/>
  <c r="T354" i="24"/>
  <c r="T356" i="24" s="1"/>
  <c r="T69" i="24"/>
  <c r="AZ4332" i="24"/>
  <c r="AZ4334" i="24" s="1"/>
  <c r="AW4332" i="24"/>
  <c r="AW4334" i="24" s="1"/>
  <c r="AT4332" i="24"/>
  <c r="AT4334" i="24" s="1"/>
  <c r="AL4332" i="24"/>
  <c r="AL4334" i="24" s="1"/>
  <c r="AD4332" i="24"/>
  <c r="AD4334" i="24" s="1"/>
  <c r="Y4332" i="24"/>
  <c r="Y4334" i="24" s="1"/>
  <c r="V4332" i="24"/>
  <c r="V4334" i="24" s="1"/>
  <c r="BC18" i="24"/>
  <c r="AZ70" i="24"/>
  <c r="AZ20" i="24"/>
  <c r="AW68" i="24"/>
  <c r="AW18" i="24"/>
  <c r="AU18" i="24"/>
  <c r="AU68" i="24"/>
  <c r="AR68" i="24"/>
  <c r="AR18" i="24"/>
  <c r="AP406" i="24"/>
  <c r="AP408" i="24" s="1"/>
  <c r="AM70" i="24"/>
  <c r="AM20" i="24"/>
  <c r="AJ70" i="24"/>
  <c r="AJ20" i="24"/>
  <c r="AH406" i="24"/>
  <c r="AH408" i="24" s="1"/>
  <c r="AE68" i="24"/>
  <c r="AE18" i="24"/>
  <c r="AB70" i="24"/>
  <c r="AB20" i="24"/>
  <c r="Z406" i="24"/>
  <c r="Z408" i="24" s="1"/>
  <c r="W20" i="24"/>
  <c r="W70" i="24"/>
  <c r="T406" i="24"/>
  <c r="T408" i="24" s="1"/>
  <c r="R68" i="24"/>
  <c r="R18" i="24"/>
  <c r="O18" i="24"/>
  <c r="O68" i="24"/>
  <c r="BB2772" i="24"/>
  <c r="BB2774" i="24" s="1"/>
  <c r="AQ2772" i="24"/>
  <c r="AQ2774" i="24" s="1"/>
  <c r="R2772" i="24"/>
  <c r="R2774" i="24" s="1"/>
  <c r="BB1862" i="24"/>
  <c r="BB1864" i="24" s="1"/>
  <c r="AW1862" i="24"/>
  <c r="AW1864" i="24" s="1"/>
  <c r="AT1862" i="24"/>
  <c r="AT1864" i="24" s="1"/>
  <c r="AI1862" i="24"/>
  <c r="AI1864" i="24" s="1"/>
  <c r="AF1862" i="24"/>
  <c r="AF1864" i="24" s="1"/>
  <c r="AA1862" i="24"/>
  <c r="AA1864" i="24" s="1"/>
  <c r="X1862" i="24"/>
  <c r="X1864" i="24" s="1"/>
  <c r="AR2200" i="24"/>
  <c r="AR2202" i="24" s="1"/>
  <c r="AM2200" i="24"/>
  <c r="AM2202" i="24" s="1"/>
  <c r="Y2200" i="24"/>
  <c r="Y2202" i="24" s="1"/>
  <c r="Q2200" i="24"/>
  <c r="Q2202" i="24" s="1"/>
  <c r="AY1810" i="24"/>
  <c r="AY1812" i="24" s="1"/>
  <c r="AQ1810" i="24"/>
  <c r="AQ1812" i="24" s="1"/>
  <c r="AI1810" i="24"/>
  <c r="AI1812" i="24" s="1"/>
  <c r="AA1810" i="24"/>
  <c r="AA1812" i="24" s="1"/>
  <c r="S1810" i="24"/>
  <c r="S1812" i="24" s="1"/>
  <c r="AZ1914" i="24"/>
  <c r="AZ1916" i="24" s="1"/>
  <c r="AR1914" i="24"/>
  <c r="AR1916" i="24" s="1"/>
  <c r="AJ1914" i="24"/>
  <c r="AJ1916" i="24" s="1"/>
  <c r="AB1914" i="24"/>
  <c r="AB1916" i="24" s="1"/>
  <c r="T1914" i="24"/>
  <c r="T1916" i="24" s="1"/>
  <c r="AZ4124" i="24"/>
  <c r="AZ4126" i="24" s="1"/>
  <c r="AR4124" i="24"/>
  <c r="AR4126" i="24" s="1"/>
  <c r="AJ4124" i="24"/>
  <c r="AJ4126" i="24" s="1"/>
  <c r="AB4124" i="24"/>
  <c r="AB4126" i="24" s="1"/>
  <c r="T4124" i="24"/>
  <c r="T4126" i="24" s="1"/>
  <c r="AD3006" i="24"/>
  <c r="AD3008" i="24" s="1"/>
  <c r="AA3006" i="24"/>
  <c r="AA3008" i="24" s="1"/>
  <c r="BA1888" i="24"/>
  <c r="BA1890" i="24" s="1"/>
  <c r="AS1888" i="24"/>
  <c r="AS1890" i="24" s="1"/>
  <c r="AK1888" i="24"/>
  <c r="AK1890" i="24" s="1"/>
  <c r="AC1888" i="24"/>
  <c r="AC1890" i="24" s="1"/>
  <c r="U1888" i="24"/>
  <c r="U1890" i="24" s="1"/>
  <c r="BA380" i="24"/>
  <c r="BA382" i="24" s="1"/>
  <c r="AS380" i="24"/>
  <c r="AS382" i="24" s="1"/>
  <c r="AK380" i="24"/>
  <c r="AK382" i="24" s="1"/>
  <c r="AC380" i="24"/>
  <c r="AC382" i="24" s="1"/>
  <c r="U380" i="24"/>
  <c r="U382" i="24" s="1"/>
  <c r="AW3526" i="24"/>
  <c r="AW3528" i="24" s="1"/>
  <c r="AR3526" i="24"/>
  <c r="AR3528" i="24" s="1"/>
  <c r="AO3526" i="24"/>
  <c r="AO3528" i="24" s="1"/>
  <c r="T3526" i="24"/>
  <c r="T3528" i="24" s="1"/>
  <c r="AS1342" i="24"/>
  <c r="AS1344" i="24" s="1"/>
  <c r="AK1342" i="24"/>
  <c r="AK1344" i="24" s="1"/>
  <c r="AF1342" i="24"/>
  <c r="AF1344" i="24" s="1"/>
  <c r="Z1342" i="24"/>
  <c r="Z1344" i="24" s="1"/>
  <c r="AW4202" i="24"/>
  <c r="AW4204" i="24" s="1"/>
  <c r="AO4202" i="24"/>
  <c r="AO4204" i="24" s="1"/>
  <c r="AG4202" i="24"/>
  <c r="AG4204" i="24" s="1"/>
  <c r="Y4202" i="24"/>
  <c r="Y4204" i="24" s="1"/>
  <c r="Q4202" i="24"/>
  <c r="Q4204" i="24" s="1"/>
  <c r="BD2458" i="24"/>
  <c r="BD3652" i="24"/>
  <c r="BB2512" i="24"/>
  <c r="BB2514" i="24" s="1"/>
  <c r="AT2512" i="24"/>
  <c r="AT2514" i="24" s="1"/>
  <c r="AL2512" i="24"/>
  <c r="AL2514" i="24" s="1"/>
  <c r="AD2512" i="24"/>
  <c r="AD2514" i="24" s="1"/>
  <c r="V2512" i="24"/>
  <c r="V2514" i="24" s="1"/>
  <c r="AX1186" i="24"/>
  <c r="AX1188" i="24" s="1"/>
  <c r="AS1186" i="24"/>
  <c r="AS1188" i="24" s="1"/>
  <c r="AM1186" i="24"/>
  <c r="AM1188" i="24" s="1"/>
  <c r="AC1186" i="24"/>
  <c r="AC1188" i="24" s="1"/>
  <c r="Z1186" i="24"/>
  <c r="Z1188" i="24" s="1"/>
  <c r="U1186" i="24"/>
  <c r="U1188" i="24" s="1"/>
  <c r="AP1370" i="24"/>
  <c r="AP1368" i="24"/>
  <c r="AK1368" i="24"/>
  <c r="AK1370" i="24" s="1"/>
  <c r="AH1368" i="24"/>
  <c r="AH1370" i="24" s="1"/>
  <c r="U1368" i="24"/>
  <c r="U1370" i="24" s="1"/>
  <c r="R1368" i="24"/>
  <c r="R1370" i="24" s="1"/>
  <c r="AY588" i="24"/>
  <c r="AY590" i="24" s="1"/>
  <c r="AQ588" i="24"/>
  <c r="AQ590" i="24" s="1"/>
  <c r="AK588" i="24"/>
  <c r="AK590" i="24" s="1"/>
  <c r="AF588" i="24"/>
  <c r="AF590" i="24" s="1"/>
  <c r="AC588" i="24"/>
  <c r="AC590" i="24" s="1"/>
  <c r="U588" i="24"/>
  <c r="U590" i="24" s="1"/>
  <c r="AY276" i="24"/>
  <c r="AY278" i="24" s="1"/>
  <c r="AY19" i="24"/>
  <c r="AY119" i="24"/>
  <c r="AQ276" i="24"/>
  <c r="AQ278" i="24" s="1"/>
  <c r="AQ19" i="24"/>
  <c r="AQ119" i="24"/>
  <c r="AJ276" i="24"/>
  <c r="AJ278" i="24" s="1"/>
  <c r="AJ19" i="24"/>
  <c r="AJ119" i="24"/>
  <c r="AA276" i="24"/>
  <c r="AA278" i="24" s="1"/>
  <c r="AA19" i="24"/>
  <c r="AA119" i="24"/>
  <c r="S276" i="24"/>
  <c r="S278" i="24" s="1"/>
  <c r="S19" i="24"/>
  <c r="S119" i="24"/>
  <c r="AT2538" i="24"/>
  <c r="AT2540" i="24" s="1"/>
  <c r="AI2538" i="24"/>
  <c r="AI2540" i="24" s="1"/>
  <c r="AD2538" i="24"/>
  <c r="AD2540" i="24" s="1"/>
  <c r="AA2538" i="24"/>
  <c r="AA2540" i="24" s="1"/>
  <c r="V2538" i="24"/>
  <c r="V2540" i="24" s="1"/>
  <c r="BA4046" i="24"/>
  <c r="BA4048" i="24" s="1"/>
  <c r="AS4046" i="24"/>
  <c r="AS4048" i="24" s="1"/>
  <c r="AK4046" i="24"/>
  <c r="AK4048" i="24" s="1"/>
  <c r="AC4046" i="24"/>
  <c r="AC4048" i="24" s="1"/>
  <c r="U4046" i="24"/>
  <c r="U4048" i="24" s="1"/>
  <c r="BA4592" i="24"/>
  <c r="BA4594" i="24" s="1"/>
  <c r="AS4592" i="24"/>
  <c r="AS4594" i="24" s="1"/>
  <c r="AK4592" i="24"/>
  <c r="AK4594" i="24" s="1"/>
  <c r="AC4592" i="24"/>
  <c r="AC4594" i="24" s="1"/>
  <c r="U4592" i="24"/>
  <c r="U4594" i="24" s="1"/>
  <c r="BC3760" i="24"/>
  <c r="BC3762" i="24" s="1"/>
  <c r="AX3760" i="24"/>
  <c r="AX3762" i="24" s="1"/>
  <c r="AU3760" i="24"/>
  <c r="AU3762" i="24" s="1"/>
  <c r="AL3760" i="24"/>
  <c r="AL3762" i="24" s="1"/>
  <c r="AD3760" i="24"/>
  <c r="AD3762" i="24" s="1"/>
  <c r="Y3760" i="24"/>
  <c r="Y3762" i="24" s="1"/>
  <c r="V3760" i="24"/>
  <c r="V3762" i="24" s="1"/>
  <c r="AW4618" i="24"/>
  <c r="AW4620" i="24" s="1"/>
  <c r="AU4618" i="24"/>
  <c r="AU4620" i="24" s="1"/>
  <c r="AH4618" i="24"/>
  <c r="AH4620" i="24" s="1"/>
  <c r="AE4618" i="24"/>
  <c r="AE4620" i="24" s="1"/>
  <c r="W4618" i="24"/>
  <c r="W4620" i="24" s="1"/>
  <c r="U4618" i="24"/>
  <c r="U4620" i="24" s="1"/>
  <c r="AY2850" i="24"/>
  <c r="AY2852" i="24" s="1"/>
  <c r="R2850" i="24"/>
  <c r="R2852" i="24" s="1"/>
  <c r="AT4462" i="24"/>
  <c r="AT4464" i="24" s="1"/>
  <c r="AK4462" i="24"/>
  <c r="AK4464" i="24" s="1"/>
  <c r="AI4462" i="24"/>
  <c r="AI4464" i="24" s="1"/>
  <c r="X4462" i="24"/>
  <c r="X4464" i="24" s="1"/>
  <c r="U4462" i="24"/>
  <c r="U4464" i="24" s="1"/>
  <c r="AU3084" i="24"/>
  <c r="AU3086" i="24" s="1"/>
  <c r="AO3084" i="24"/>
  <c r="AO3086" i="24" s="1"/>
  <c r="AJ3084" i="24"/>
  <c r="AJ3086" i="24" s="1"/>
  <c r="AG3084" i="24"/>
  <c r="AG3086" i="24" s="1"/>
  <c r="BC2252" i="24"/>
  <c r="BC2254" i="24" s="1"/>
  <c r="AR2252" i="24"/>
  <c r="AR2254" i="24" s="1"/>
  <c r="AG2252" i="24"/>
  <c r="AG2254" i="24" s="1"/>
  <c r="AD2252" i="24"/>
  <c r="AD2254" i="24" s="1"/>
  <c r="V2252" i="24"/>
  <c r="V2254" i="24" s="1"/>
  <c r="AX1394" i="24"/>
  <c r="AX1396" i="24" s="1"/>
  <c r="AJ1394" i="24"/>
  <c r="AJ1396" i="24" s="1"/>
  <c r="AE1394" i="24"/>
  <c r="AE1396" i="24" s="1"/>
  <c r="T1394" i="24"/>
  <c r="T1396" i="24" s="1"/>
  <c r="AW3058" i="24"/>
  <c r="AW3060" i="24" s="1"/>
  <c r="AN3058" i="24"/>
  <c r="AN3060" i="24" s="1"/>
  <c r="AG3058" i="24"/>
  <c r="AG3060" i="24" s="1"/>
  <c r="Y3058" i="24"/>
  <c r="Y3060" i="24" s="1"/>
  <c r="Q3058" i="24"/>
  <c r="Q3060" i="24" s="1"/>
  <c r="AV1316" i="24"/>
  <c r="AV1318" i="24" s="1"/>
  <c r="AH1316" i="24"/>
  <c r="AH1318" i="24" s="1"/>
  <c r="Z1316" i="24"/>
  <c r="Z1318" i="24" s="1"/>
  <c r="X1316" i="24"/>
  <c r="X1318" i="24" s="1"/>
  <c r="U1316" i="24"/>
  <c r="U1318" i="24" s="1"/>
  <c r="R1316" i="24"/>
  <c r="R1318" i="24" s="1"/>
  <c r="AX4228" i="24"/>
  <c r="AX4230" i="24" s="1"/>
  <c r="AP4228" i="24"/>
  <c r="AP4230" i="24" s="1"/>
  <c r="AH4228" i="24"/>
  <c r="AH4230" i="24" s="1"/>
  <c r="Z4228" i="24"/>
  <c r="Z4230" i="24" s="1"/>
  <c r="R4228" i="24"/>
  <c r="R4230" i="24" s="1"/>
  <c r="BB2070" i="24"/>
  <c r="BB2072" i="24" s="1"/>
  <c r="AY2070" i="24"/>
  <c r="AY2072" i="24" s="1"/>
  <c r="AF2070" i="24"/>
  <c r="AF2072" i="24" s="1"/>
  <c r="AA2070" i="24"/>
  <c r="AA2072" i="24" s="1"/>
  <c r="P2070" i="24"/>
  <c r="P2072" i="24" s="1"/>
  <c r="AY2460" i="24"/>
  <c r="AY2462" i="24" s="1"/>
  <c r="AQ2460" i="24"/>
  <c r="AQ2462" i="24" s="1"/>
  <c r="AI2460" i="24"/>
  <c r="AI2462" i="24" s="1"/>
  <c r="AB2460" i="24"/>
  <c r="AB2462" i="24" s="1"/>
  <c r="S2460" i="24"/>
  <c r="S2462" i="24" s="1"/>
  <c r="AW2902" i="24"/>
  <c r="AW2904" i="24" s="1"/>
  <c r="AF2902" i="24"/>
  <c r="AF2904" i="24" s="1"/>
  <c r="V2902" i="24"/>
  <c r="V2904" i="24" s="1"/>
  <c r="BA1056" i="24"/>
  <c r="BA1058" i="24" s="1"/>
  <c r="AX1056" i="24"/>
  <c r="AX1058" i="24" s="1"/>
  <c r="AB1056" i="24"/>
  <c r="AB1058" i="24" s="1"/>
  <c r="Z1056" i="24"/>
  <c r="Z1058" i="24" s="1"/>
  <c r="W1056" i="24"/>
  <c r="W1058" i="24" s="1"/>
  <c r="R1056" i="24"/>
  <c r="R1058" i="24" s="1"/>
  <c r="O1056" i="24"/>
  <c r="O1058" i="24" s="1"/>
  <c r="BD3186" i="24"/>
  <c r="BD1314" i="24"/>
  <c r="BD3912" i="24"/>
  <c r="BD2716" i="24"/>
  <c r="BD211" i="24"/>
  <c r="BD1208" i="24"/>
  <c r="AS4722" i="24"/>
  <c r="AS4724" i="24" s="1"/>
  <c r="AP4722" i="24"/>
  <c r="AP4724" i="24" s="1"/>
  <c r="AP68" i="24" s="1"/>
  <c r="AJ4722" i="24"/>
  <c r="AJ4724" i="24" s="1"/>
  <c r="AB4722" i="24"/>
  <c r="AB4724" i="24" s="1"/>
  <c r="T4722" i="24"/>
  <c r="T4724" i="24" s="1"/>
  <c r="R4722" i="24"/>
  <c r="R4724" i="24" s="1"/>
  <c r="AV4358" i="24"/>
  <c r="AV4360" i="24" s="1"/>
  <c r="AN4358" i="24"/>
  <c r="AN4360" i="24" s="1"/>
  <c r="AF4358" i="24"/>
  <c r="AF4360" i="24" s="1"/>
  <c r="W4358" i="24"/>
  <c r="W4360" i="24" s="1"/>
  <c r="P4358" i="24"/>
  <c r="P4360" i="24" s="1"/>
  <c r="AV3422" i="24"/>
  <c r="AV3424" i="24" s="1"/>
  <c r="AN3422" i="24"/>
  <c r="AN3424" i="24" s="1"/>
  <c r="AF3422" i="24"/>
  <c r="AF3424" i="24" s="1"/>
  <c r="X3422" i="24"/>
  <c r="X3424" i="24" s="1"/>
  <c r="P3422" i="24"/>
  <c r="P3424" i="24" s="1"/>
  <c r="AY848" i="24"/>
  <c r="AY850" i="24" s="1"/>
  <c r="AS848" i="24"/>
  <c r="AS850" i="24" s="1"/>
  <c r="AM848" i="24"/>
  <c r="AM850" i="24" s="1"/>
  <c r="AH848" i="24"/>
  <c r="AH850" i="24" s="1"/>
  <c r="AE848" i="24"/>
  <c r="AE850" i="24" s="1"/>
  <c r="Z848" i="24"/>
  <c r="Z850" i="24" s="1"/>
  <c r="X848" i="24"/>
  <c r="X850" i="24" s="1"/>
  <c r="BA93" i="24"/>
  <c r="AX95" i="24"/>
  <c r="AV93" i="24"/>
  <c r="AS95" i="24"/>
  <c r="AP1004" i="24"/>
  <c r="AP1006" i="24" s="1"/>
  <c r="AM95" i="24"/>
  <c r="AK93" i="24"/>
  <c r="AH1004" i="24"/>
  <c r="AH1006" i="24" s="1"/>
  <c r="AF95" i="24"/>
  <c r="AC93" i="24"/>
  <c r="Z95" i="24"/>
  <c r="X93" i="24"/>
  <c r="U95" i="24"/>
  <c r="R95" i="24"/>
  <c r="P1004" i="24"/>
  <c r="P1006" i="24" s="1"/>
  <c r="AT1264" i="24"/>
  <c r="AT1266" i="24" s="1"/>
  <c r="AL1264" i="24"/>
  <c r="AL1266" i="24" s="1"/>
  <c r="AI1264" i="24"/>
  <c r="AI1266" i="24" s="1"/>
  <c r="AA1264" i="24"/>
  <c r="AA1266" i="24" s="1"/>
  <c r="U1264" i="24"/>
  <c r="U1266" i="24" s="1"/>
  <c r="S1264" i="24"/>
  <c r="S1266" i="24" s="1"/>
  <c r="BD3886" i="24"/>
  <c r="BD2144" i="24"/>
  <c r="BD1026" i="24"/>
  <c r="BD376" i="24"/>
  <c r="BD4618" i="24"/>
  <c r="BD4620" i="24" s="1"/>
  <c r="AY4696" i="24"/>
  <c r="AY4698" i="24" s="1"/>
  <c r="AN4696" i="24"/>
  <c r="AN4698" i="24" s="1"/>
  <c r="AF4696" i="24"/>
  <c r="AF4698" i="24" s="1"/>
  <c r="AY952" i="24"/>
  <c r="AY954" i="24" s="1"/>
  <c r="AY94" i="24"/>
  <c r="AQ952" i="24"/>
  <c r="AQ954" i="24" s="1"/>
  <c r="AQ94" i="24"/>
  <c r="AI952" i="24"/>
  <c r="AI954" i="24" s="1"/>
  <c r="AI94" i="24"/>
  <c r="AA952" i="24"/>
  <c r="AA954" i="24" s="1"/>
  <c r="AA94" i="24"/>
  <c r="S952" i="24"/>
  <c r="S954" i="24" s="1"/>
  <c r="S94" i="24"/>
  <c r="AT2616" i="24"/>
  <c r="AT2618" i="24" s="1"/>
  <c r="AQ2616" i="24"/>
  <c r="AQ2618" i="24" s="1"/>
  <c r="V2616" i="24"/>
  <c r="V2618" i="24" s="1"/>
  <c r="Q2616" i="24"/>
  <c r="Q2618" i="24" s="1"/>
  <c r="AY4514" i="24"/>
  <c r="AY4516" i="24" s="1"/>
  <c r="AT4514" i="24"/>
  <c r="AT4516" i="24" s="1"/>
  <c r="AQ4514" i="24"/>
  <c r="AQ4516" i="24" s="1"/>
  <c r="AO4514" i="24"/>
  <c r="AO4516" i="24" s="1"/>
  <c r="AI4514" i="24"/>
  <c r="AI4516" i="24" s="1"/>
  <c r="AG4514" i="24"/>
  <c r="AG4516" i="24" s="1"/>
  <c r="AD4514" i="24"/>
  <c r="AD4516" i="24" s="1"/>
  <c r="AA4514" i="24"/>
  <c r="AA4516" i="24" s="1"/>
  <c r="Y4514" i="24"/>
  <c r="Y4516" i="24" s="1"/>
  <c r="V4514" i="24"/>
  <c r="V4516" i="24" s="1"/>
  <c r="BC1602" i="24"/>
  <c r="BC1604" i="24" s="1"/>
  <c r="AX1602" i="24"/>
  <c r="AX1604" i="24" s="1"/>
  <c r="AU1602" i="24"/>
  <c r="AU1604" i="24" s="1"/>
  <c r="AP1602" i="24"/>
  <c r="AP1604" i="24" s="1"/>
  <c r="AM1602" i="24"/>
  <c r="AM1604" i="24" s="1"/>
  <c r="AH1602" i="24"/>
  <c r="AH1604" i="24" s="1"/>
  <c r="Y1602" i="24"/>
  <c r="Y1604" i="24" s="1"/>
  <c r="T1602" i="24"/>
  <c r="T1604" i="24" s="1"/>
  <c r="AB4566" i="24"/>
  <c r="AB4568" i="24" s="1"/>
  <c r="BB1420" i="24"/>
  <c r="BB1422" i="24" s="1"/>
  <c r="AQ1420" i="24"/>
  <c r="AQ1422" i="24" s="1"/>
  <c r="AN1420" i="24"/>
  <c r="AN1422" i="24" s="1"/>
  <c r="R1420" i="24"/>
  <c r="R1422" i="24" s="1"/>
  <c r="AX3656" i="24"/>
  <c r="AX3658" i="24" s="1"/>
  <c r="AP3656" i="24"/>
  <c r="AP3658" i="24" s="1"/>
  <c r="AH3656" i="24"/>
  <c r="AH3658" i="24" s="1"/>
  <c r="Z3656" i="24"/>
  <c r="Z3658" i="24" s="1"/>
  <c r="R3656" i="24"/>
  <c r="R3658" i="24" s="1"/>
  <c r="AX3162" i="24"/>
  <c r="AX3164" i="24" s="1"/>
  <c r="AP3162" i="24"/>
  <c r="AP3164" i="24" s="1"/>
  <c r="AH3162" i="24"/>
  <c r="AH3164" i="24" s="1"/>
  <c r="Z3162" i="24"/>
  <c r="Z3164" i="24" s="1"/>
  <c r="R3162" i="24"/>
  <c r="R3164" i="24" s="1"/>
  <c r="AQ2330" i="24"/>
  <c r="AQ2332" i="24" s="1"/>
  <c r="AI2330" i="24"/>
  <c r="AI2332" i="24" s="1"/>
  <c r="AA2330" i="24"/>
  <c r="AA2332" i="24" s="1"/>
  <c r="S2330" i="24"/>
  <c r="S2332" i="24" s="1"/>
  <c r="AY432" i="24"/>
  <c r="AY434" i="24" s="1"/>
  <c r="AR432" i="24"/>
  <c r="AR434" i="24" s="1"/>
  <c r="AI432" i="24"/>
  <c r="AI434" i="24" s="1"/>
  <c r="AA432" i="24"/>
  <c r="AA434" i="24" s="1"/>
  <c r="S432" i="24"/>
  <c r="S434" i="24" s="1"/>
  <c r="BB2096" i="24"/>
  <c r="BB2098" i="24" s="1"/>
  <c r="AW2096" i="24"/>
  <c r="AW2098" i="24" s="1"/>
  <c r="AQ2096" i="24"/>
  <c r="AQ2098" i="24" s="1"/>
  <c r="AF2096" i="24"/>
  <c r="AF2098" i="24" s="1"/>
  <c r="AA2096" i="24"/>
  <c r="AA2098" i="24" s="1"/>
  <c r="X2096" i="24"/>
  <c r="X2098" i="24" s="1"/>
  <c r="BB170" i="24"/>
  <c r="AZ2226" i="24"/>
  <c r="AZ2228" i="24" s="1"/>
  <c r="AZ169" i="24"/>
  <c r="AX2226" i="24"/>
  <c r="AX2228" i="24" s="1"/>
  <c r="AX169" i="24"/>
  <c r="AT168" i="24"/>
  <c r="AR168" i="24"/>
  <c r="AO170" i="24"/>
  <c r="AM2226" i="24"/>
  <c r="AM2228" i="24" s="1"/>
  <c r="AM169" i="24"/>
  <c r="AJ2226" i="24"/>
  <c r="AJ2228" i="24" s="1"/>
  <c r="AJ169" i="24"/>
  <c r="AG170" i="24"/>
  <c r="AD168" i="24"/>
  <c r="AB2226" i="24"/>
  <c r="AB2228" i="24" s="1"/>
  <c r="AB169" i="24"/>
  <c r="Y168" i="24"/>
  <c r="V170" i="24"/>
  <c r="T168" i="24"/>
  <c r="Q2226" i="24"/>
  <c r="Q2228" i="24" s="1"/>
  <c r="Q169" i="24"/>
  <c r="AS2408" i="24"/>
  <c r="AS2410" i="24" s="1"/>
  <c r="AK2408" i="24"/>
  <c r="AK2410" i="24" s="1"/>
  <c r="Z2408" i="24"/>
  <c r="Z2410" i="24" s="1"/>
  <c r="AV3292" i="24"/>
  <c r="AV3294" i="24" s="1"/>
  <c r="AR3292" i="24"/>
  <c r="AR3294" i="24" s="1"/>
  <c r="AJ3292" i="24"/>
  <c r="AJ3294" i="24" s="1"/>
  <c r="AE3292" i="24"/>
  <c r="AE3294" i="24" s="1"/>
  <c r="AB3292" i="24"/>
  <c r="AB3294" i="24" s="1"/>
  <c r="BB3682" i="24"/>
  <c r="BB3684" i="24" s="1"/>
  <c r="AT3682" i="24"/>
  <c r="AT3684" i="24" s="1"/>
  <c r="AL3682" i="24"/>
  <c r="AL3684" i="24" s="1"/>
  <c r="AD3682" i="24"/>
  <c r="AD3684" i="24" s="1"/>
  <c r="V3682" i="24"/>
  <c r="V3684" i="24" s="1"/>
  <c r="AX3318" i="24"/>
  <c r="AX3320" i="24" s="1"/>
  <c r="AV3318" i="24"/>
  <c r="AV3320" i="24" s="1"/>
  <c r="AM3318" i="24"/>
  <c r="AM3320" i="24" s="1"/>
  <c r="AB3318" i="24"/>
  <c r="AB3320" i="24" s="1"/>
  <c r="Z3318" i="24"/>
  <c r="Z3320" i="24" s="1"/>
  <c r="W3318" i="24"/>
  <c r="W3320" i="24" s="1"/>
  <c r="O3318" i="24"/>
  <c r="O3320" i="24" s="1"/>
  <c r="BA2954" i="24"/>
  <c r="BA2956" i="24" s="1"/>
  <c r="AV2954" i="24"/>
  <c r="AV2956" i="24" s="1"/>
  <c r="AI2954" i="24"/>
  <c r="AI2956" i="24" s="1"/>
  <c r="W2956" i="24"/>
  <c r="W2954" i="24"/>
  <c r="U2954" i="24"/>
  <c r="U2956" i="24" s="1"/>
  <c r="O2954" i="24"/>
  <c r="O2956" i="24" s="1"/>
  <c r="AW3708" i="24"/>
  <c r="AW3710" i="24" s="1"/>
  <c r="AP3708" i="24"/>
  <c r="AP3710" i="24" s="1"/>
  <c r="AH3708" i="24"/>
  <c r="AH3710" i="24" s="1"/>
  <c r="Y3708" i="24"/>
  <c r="Y3710" i="24" s="1"/>
  <c r="R3708" i="24"/>
  <c r="R3710" i="24" s="1"/>
  <c r="BB1134" i="24"/>
  <c r="BB1136" i="24" s="1"/>
  <c r="AL1134" i="24"/>
  <c r="AL1136" i="24" s="1"/>
  <c r="AY2642" i="24"/>
  <c r="AY2644" i="24" s="1"/>
  <c r="AQ2642" i="24"/>
  <c r="AQ2644" i="24" s="1"/>
  <c r="AI2642" i="24"/>
  <c r="AI2644" i="24" s="1"/>
  <c r="AA2642" i="24"/>
  <c r="AA2644" i="24" s="1"/>
  <c r="S2642" i="24"/>
  <c r="S2644" i="24" s="1"/>
  <c r="BC4072" i="24"/>
  <c r="BC4074" i="24" s="1"/>
  <c r="BD1134" i="24"/>
  <c r="BD1136" i="24" s="1"/>
  <c r="BD298" i="24"/>
  <c r="BD3708" i="24"/>
  <c r="BD3710" i="24" s="1"/>
  <c r="BC822" i="24"/>
  <c r="BC824" i="24" s="1"/>
  <c r="AZ822" i="24"/>
  <c r="AZ824" i="24" s="1"/>
  <c r="AR822" i="24"/>
  <c r="AR824" i="24" s="1"/>
  <c r="AO822" i="24"/>
  <c r="AO824" i="24" s="1"/>
  <c r="Y822" i="24"/>
  <c r="Y824" i="24" s="1"/>
  <c r="V822" i="24"/>
  <c r="V824" i="24" s="1"/>
  <c r="AX562" i="24"/>
  <c r="AX564" i="24" s="1"/>
  <c r="AS562" i="24"/>
  <c r="AS564" i="24" s="1"/>
  <c r="AP562" i="24"/>
  <c r="AP564" i="24" s="1"/>
  <c r="AM562" i="24"/>
  <c r="AM564" i="24"/>
  <c r="Z562" i="24"/>
  <c r="Z564" i="24" s="1"/>
  <c r="W562" i="24"/>
  <c r="W564" i="24" s="1"/>
  <c r="T562" i="24"/>
  <c r="T564" i="24" s="1"/>
  <c r="AK874" i="24"/>
  <c r="AK876" i="24" s="1"/>
  <c r="AC874" i="24"/>
  <c r="AC876" i="24" s="1"/>
  <c r="X874" i="24"/>
  <c r="X876" i="24" s="1"/>
  <c r="U874" i="24"/>
  <c r="U876" i="24"/>
  <c r="AY692" i="24"/>
  <c r="AY694" i="24" s="1"/>
  <c r="AT692" i="24"/>
  <c r="AT694" i="24" s="1"/>
  <c r="AN692" i="24"/>
  <c r="AN694" i="24" s="1"/>
  <c r="AI692" i="24"/>
  <c r="AI694" i="24" s="1"/>
  <c r="AA692" i="24"/>
  <c r="AA694" i="24" s="1"/>
  <c r="X692" i="24"/>
  <c r="X694" i="24" s="1"/>
  <c r="U692" i="24"/>
  <c r="U694" i="24" s="1"/>
  <c r="S692" i="24"/>
  <c r="S694" i="24" s="1"/>
  <c r="AQ3344" i="24"/>
  <c r="AQ3346" i="24" s="1"/>
  <c r="Y3344" i="24"/>
  <c r="Y3346" i="24" s="1"/>
  <c r="V3344" i="24"/>
  <c r="V3346" i="24" s="1"/>
  <c r="BC1238" i="24"/>
  <c r="BC1240" i="24" s="1"/>
  <c r="BA1238" i="24"/>
  <c r="BA1240" i="24" s="1"/>
  <c r="AX1238" i="24"/>
  <c r="AX1240" i="24" s="1"/>
  <c r="AJ1238" i="24"/>
  <c r="AJ1240" i="24" s="1"/>
  <c r="AB1238" i="24"/>
  <c r="AB1240" i="24" s="1"/>
  <c r="T1238" i="24"/>
  <c r="T1240" i="24" s="1"/>
  <c r="O1238" i="24"/>
  <c r="O1240" i="24" s="1"/>
  <c r="BA3110" i="24"/>
  <c r="BA3112" i="24" s="1"/>
  <c r="AS3110" i="24"/>
  <c r="AS3112" i="24" s="1"/>
  <c r="AM3110" i="24"/>
  <c r="AM3112" i="24" s="1"/>
  <c r="X3110" i="24"/>
  <c r="X3112" i="24" s="1"/>
  <c r="O3110" i="24"/>
  <c r="O3112" i="24" s="1"/>
  <c r="AY3474" i="24"/>
  <c r="AY3476" i="24" s="1"/>
  <c r="AP3474" i="24"/>
  <c r="AP3476" i="24" s="1"/>
  <c r="Z3474" i="24"/>
  <c r="Z3476" i="24" s="1"/>
  <c r="W3474" i="24"/>
  <c r="W3476" i="24" s="1"/>
  <c r="AX328" i="24"/>
  <c r="AX330" i="24" s="1"/>
  <c r="AX244" i="24"/>
  <c r="AP328" i="24"/>
  <c r="AP330" i="24" s="1"/>
  <c r="AP244" i="24"/>
  <c r="AH328" i="24"/>
  <c r="AH330" i="24" s="1"/>
  <c r="AH244" i="24"/>
  <c r="Z328" i="24"/>
  <c r="Z330" i="24" s="1"/>
  <c r="Z244" i="24"/>
  <c r="R328" i="24"/>
  <c r="R330" i="24" s="1"/>
  <c r="R244" i="24"/>
  <c r="AV2824" i="24"/>
  <c r="AV2826" i="24" s="1"/>
  <c r="AQ2824" i="24"/>
  <c r="AQ2826" i="24" s="1"/>
  <c r="X2824" i="24"/>
  <c r="X2826" i="24" s="1"/>
  <c r="U2824" i="24"/>
  <c r="U2826" i="24" s="1"/>
  <c r="P2824" i="24"/>
  <c r="P2826" i="24" s="1"/>
  <c r="AZ1524" i="24"/>
  <c r="AZ1526" i="24" s="1"/>
  <c r="AQ1524" i="24"/>
  <c r="AQ1526" i="24" s="1"/>
  <c r="AJ1524" i="24"/>
  <c r="AJ1526" i="24" s="1"/>
  <c r="AB1524" i="24"/>
  <c r="AB1526" i="24" s="1"/>
  <c r="T1524" i="24"/>
  <c r="T1526" i="24" s="1"/>
  <c r="BA1966" i="24"/>
  <c r="BA1968" i="24" s="1"/>
  <c r="AS1966" i="24"/>
  <c r="AS1968" i="24" s="1"/>
  <c r="AK1966" i="24"/>
  <c r="AK1968" i="24" s="1"/>
  <c r="AC1966" i="24"/>
  <c r="AC1968" i="24" s="1"/>
  <c r="U1966" i="24"/>
  <c r="U1968" i="24" s="1"/>
  <c r="BB3396" i="24"/>
  <c r="BB3398" i="24" s="1"/>
  <c r="AT3396" i="24"/>
  <c r="AT3398" i="24" s="1"/>
  <c r="AL3396" i="24"/>
  <c r="AL3398" i="24" s="1"/>
  <c r="AD3396" i="24"/>
  <c r="AD3398" i="24" s="1"/>
  <c r="V3396" i="24"/>
  <c r="V3398" i="24" s="1"/>
  <c r="AX3968" i="24"/>
  <c r="AX3970" i="24" s="1"/>
  <c r="AM3968" i="24"/>
  <c r="AM3970" i="24" s="1"/>
  <c r="AJ3968" i="24"/>
  <c r="AJ3970" i="24" s="1"/>
  <c r="Y3968" i="24"/>
  <c r="Y3970" i="24" s="1"/>
  <c r="V3968" i="24"/>
  <c r="V3970" i="24" s="1"/>
  <c r="BA2044" i="24"/>
  <c r="BA2046" i="24" s="1"/>
  <c r="AX2044" i="24"/>
  <c r="AX2046" i="24" s="1"/>
  <c r="AV2044" i="24"/>
  <c r="AV2046" i="24" s="1"/>
  <c r="AG2044" i="24"/>
  <c r="AG2046" i="24" s="1"/>
  <c r="AE2044" i="24"/>
  <c r="AE2046" i="24" s="1"/>
  <c r="AB2044" i="24"/>
  <c r="AB2046" i="24" s="1"/>
  <c r="U2044" i="24"/>
  <c r="U2046" i="24" s="1"/>
  <c r="O2044" i="24"/>
  <c r="O2046" i="24" s="1"/>
  <c r="AV3734" i="24"/>
  <c r="AV3736" i="24" s="1"/>
  <c r="AN3734" i="24"/>
  <c r="AN3736" i="24" s="1"/>
  <c r="AE3734" i="24"/>
  <c r="AE3736" i="24" s="1"/>
  <c r="U3734" i="24"/>
  <c r="U3736" i="24" s="1"/>
  <c r="O3734" i="24"/>
  <c r="O3736" i="24" s="1"/>
  <c r="AN3604" i="24"/>
  <c r="AN3606" i="24" s="1"/>
  <c r="AI3604" i="24"/>
  <c r="AI3606" i="24" s="1"/>
  <c r="AF3604" i="24"/>
  <c r="AF3606" i="24" s="1"/>
  <c r="X3604" i="24"/>
  <c r="X3606" i="24" s="1"/>
  <c r="U3604" i="24"/>
  <c r="U3606" i="24" s="1"/>
  <c r="R3604" i="24"/>
  <c r="R3606" i="24" s="1"/>
  <c r="AX4176" i="24"/>
  <c r="AX4178" i="24" s="1"/>
  <c r="AP4176" i="24"/>
  <c r="AP4178" i="24" s="1"/>
  <c r="AH4176" i="24"/>
  <c r="AH4178" i="24" s="1"/>
  <c r="Z4176" i="24"/>
  <c r="Z4178" i="24" s="1"/>
  <c r="R4176" i="24"/>
  <c r="R4178" i="24" s="1"/>
  <c r="AV3864" i="24"/>
  <c r="AV3866" i="24" s="1"/>
  <c r="AQ3864" i="24"/>
  <c r="AQ3866" i="24" s="1"/>
  <c r="AF3864" i="24"/>
  <c r="AF3866" i="24" s="1"/>
  <c r="AD3864" i="24"/>
  <c r="AD3866" i="24" s="1"/>
  <c r="S3864" i="24"/>
  <c r="S3866" i="24" s="1"/>
  <c r="AY4540" i="24"/>
  <c r="AY4542" i="24" s="1"/>
  <c r="AQ4540" i="24"/>
  <c r="AQ4542" i="24" s="1"/>
  <c r="AI4540" i="24"/>
  <c r="AI4542" i="24" s="1"/>
  <c r="AA4540" i="24"/>
  <c r="AA4542" i="24" s="1"/>
  <c r="S4540" i="24"/>
  <c r="S4542" i="24" s="1"/>
  <c r="AF1082" i="24"/>
  <c r="AF1084" i="24" s="1"/>
  <c r="AA1082" i="24"/>
  <c r="AA1084" i="24" s="1"/>
  <c r="Q1082" i="24"/>
  <c r="Q1084" i="24" s="1"/>
  <c r="BC4124" i="24"/>
  <c r="BC4126" i="24" s="1"/>
  <c r="BC3032" i="24"/>
  <c r="BC3034" i="24" s="1"/>
  <c r="BA3032" i="24"/>
  <c r="BA3034" i="24" s="1"/>
  <c r="AX3032" i="24"/>
  <c r="AX3034" i="24" s="1"/>
  <c r="AP3032" i="24"/>
  <c r="AP3034" i="24" s="1"/>
  <c r="Y3032" i="24"/>
  <c r="Y3034" i="24" s="1"/>
  <c r="W3032" i="24"/>
  <c r="W3034" i="24" s="1"/>
  <c r="AV3136" i="24"/>
  <c r="AV3138" i="24" s="1"/>
  <c r="AQ3136" i="24"/>
  <c r="AQ3138" i="24" s="1"/>
  <c r="AN3136" i="24"/>
  <c r="AN3138" i="24" s="1"/>
  <c r="AK3136" i="24"/>
  <c r="AK3138" i="24" s="1"/>
  <c r="AF3136" i="24"/>
  <c r="AF3138" i="24" s="1"/>
  <c r="O3136" i="24"/>
  <c r="O3138" i="24" s="1"/>
  <c r="BB1290" i="24"/>
  <c r="BB1292" i="24" s="1"/>
  <c r="AY1290" i="24"/>
  <c r="AY1292" i="24" s="1"/>
  <c r="AQ1290" i="24"/>
  <c r="AQ1292" i="24" s="1"/>
  <c r="AN1290" i="24"/>
  <c r="AN1292" i="24" s="1"/>
  <c r="S1290" i="24"/>
  <c r="S1292" i="24" s="1"/>
  <c r="P1290" i="24"/>
  <c r="P1292" i="24" s="1"/>
  <c r="AO1680" i="24"/>
  <c r="AO1682" i="24" s="1"/>
  <c r="AL1680" i="24"/>
  <c r="AL1682" i="24" s="1"/>
  <c r="AD1680" i="24"/>
  <c r="AD1682" i="24" s="1"/>
  <c r="AB1680" i="24"/>
  <c r="AB1682" i="24" s="1"/>
  <c r="Y1680" i="24"/>
  <c r="Y1682" i="24" s="1"/>
  <c r="V1680" i="24"/>
  <c r="V1682" i="24" s="1"/>
  <c r="BC900" i="24"/>
  <c r="BC902" i="24" s="1"/>
  <c r="AX900" i="24"/>
  <c r="AX902" i="24" s="1"/>
  <c r="AJ900" i="24"/>
  <c r="AJ902" i="24" s="1"/>
  <c r="Y900" i="24"/>
  <c r="Y902" i="24" s="1"/>
  <c r="W900" i="24"/>
  <c r="W902" i="24" s="1"/>
  <c r="T900" i="24"/>
  <c r="T902" i="24" s="1"/>
  <c r="AK2564" i="24"/>
  <c r="AK2566" i="24" s="1"/>
  <c r="AC2564" i="24"/>
  <c r="AC2566" i="24" s="1"/>
  <c r="O2564" i="24"/>
  <c r="O2566" i="24" s="1"/>
  <c r="AY3630" i="24"/>
  <c r="AY3632" i="24" s="1"/>
  <c r="AV3630" i="24"/>
  <c r="AV3632" i="24" s="1"/>
  <c r="AQ3630" i="24"/>
  <c r="AQ3632" i="24" s="1"/>
  <c r="Z3630" i="24"/>
  <c r="Z3632" i="24" s="1"/>
  <c r="U3630" i="24"/>
  <c r="U3632" i="24" s="1"/>
  <c r="R3630" i="24"/>
  <c r="R3632" i="24" s="1"/>
  <c r="BA1654" i="24"/>
  <c r="BA1656" i="24" s="1"/>
  <c r="AU1654" i="24"/>
  <c r="AU1656" i="24" s="1"/>
  <c r="AP1654" i="24"/>
  <c r="AP1656" i="24" s="1"/>
  <c r="AK1654" i="24"/>
  <c r="AK1656" i="24" s="1"/>
  <c r="U1654" i="24"/>
  <c r="U1656" i="24" s="1"/>
  <c r="BB3942" i="24"/>
  <c r="BB3944" i="24" s="1"/>
  <c r="AY3942" i="24"/>
  <c r="AY3944" i="24" s="1"/>
  <c r="AL3942" i="24"/>
  <c r="AL3944" i="24" s="1"/>
  <c r="AI3942" i="24"/>
  <c r="AI3944" i="24" s="1"/>
  <c r="AC3942" i="24"/>
  <c r="AC3944" i="24" s="1"/>
  <c r="U3942" i="24"/>
  <c r="U3944" i="24" s="1"/>
  <c r="P3942" i="24"/>
  <c r="P3944" i="24" s="1"/>
  <c r="AW3994" i="24"/>
  <c r="AW3996" i="24" s="1"/>
  <c r="AO3994" i="24"/>
  <c r="AO3996" i="24" s="1"/>
  <c r="AL3994" i="24"/>
  <c r="AL3996" i="24" s="1"/>
  <c r="AI3994" i="24"/>
  <c r="AI3996" i="24" s="1"/>
  <c r="Y3994" i="24"/>
  <c r="Y3996" i="24" s="1"/>
  <c r="Q3994" i="24"/>
  <c r="Q3996" i="24" s="1"/>
  <c r="AR2174" i="24"/>
  <c r="AR2176" i="24" s="1"/>
  <c r="AL2174" i="24"/>
  <c r="AL2176" i="24" s="1"/>
  <c r="AJ2174" i="24"/>
  <c r="AJ2176" i="24" s="1"/>
  <c r="AD2174" i="24"/>
  <c r="AD2176" i="24" s="1"/>
  <c r="Y2174" i="24"/>
  <c r="Y2176" i="24" s="1"/>
  <c r="V2174" i="24"/>
  <c r="V2176" i="24" s="1"/>
  <c r="BC2876" i="24"/>
  <c r="BC2878" i="24" s="1"/>
  <c r="BA2876" i="24"/>
  <c r="BA2878" i="24" s="1"/>
  <c r="AP2876" i="24"/>
  <c r="AP2878" i="24" s="1"/>
  <c r="AM2876" i="24"/>
  <c r="AM2878" i="24" s="1"/>
  <c r="T2876" i="24"/>
  <c r="T2878" i="24" s="1"/>
  <c r="AU458" i="24"/>
  <c r="AU460" i="24" s="1"/>
  <c r="AM458" i="24"/>
  <c r="AM460" i="24" s="1"/>
  <c r="AE458" i="24"/>
  <c r="AE460" i="24" s="1"/>
  <c r="W458" i="24"/>
  <c r="W460" i="24"/>
  <c r="O458" i="24"/>
  <c r="O460" i="24" s="1"/>
  <c r="AU2668" i="24"/>
  <c r="AU2670" i="24" s="1"/>
  <c r="AR2668" i="24"/>
  <c r="AR2670" i="24" s="1"/>
  <c r="AM2668" i="24"/>
  <c r="AM2670" i="24" s="1"/>
  <c r="AJ2668" i="24"/>
  <c r="AJ2670" i="24" s="1"/>
  <c r="T2668" i="24"/>
  <c r="T2670" i="24" s="1"/>
  <c r="O2668" i="24"/>
  <c r="O2670" i="24" s="1"/>
  <c r="AV3552" i="24"/>
  <c r="AV3554" i="24" s="1"/>
  <c r="AJ3552" i="24"/>
  <c r="AJ3554" i="24" s="1"/>
  <c r="AE3552" i="24"/>
  <c r="AE3554" i="24" s="1"/>
  <c r="Z3552" i="24"/>
  <c r="Z3554" i="24" s="1"/>
  <c r="R3552" i="24"/>
  <c r="R3554" i="24" s="1"/>
  <c r="O3552" i="24"/>
  <c r="O3554" i="24" s="1"/>
  <c r="AT510" i="24"/>
  <c r="AT512" i="24" s="1"/>
  <c r="AQ510" i="24"/>
  <c r="AQ512" i="24" s="1"/>
  <c r="AL510" i="24"/>
  <c r="AL512" i="24" s="1"/>
  <c r="AF510" i="24"/>
  <c r="AF512" i="24" s="1"/>
  <c r="AA510" i="24"/>
  <c r="AA512" i="24" s="1"/>
  <c r="U510" i="24"/>
  <c r="U512" i="24" s="1"/>
  <c r="P510" i="24"/>
  <c r="P512" i="24" s="1"/>
  <c r="BA245" i="24"/>
  <c r="AY243" i="24"/>
  <c r="AW2980" i="24"/>
  <c r="AW2982" i="24" s="1"/>
  <c r="AS245" i="24"/>
  <c r="AQ245" i="24"/>
  <c r="AN245" i="24"/>
  <c r="AL2980" i="24"/>
  <c r="AL2982" i="24" s="1"/>
  <c r="AI2980" i="24"/>
  <c r="AI2982" i="24" s="1"/>
  <c r="AF245" i="24"/>
  <c r="AD245" i="24"/>
  <c r="AA243" i="24"/>
  <c r="X2980" i="24"/>
  <c r="X2982" i="24" s="1"/>
  <c r="V243" i="24"/>
  <c r="S245" i="24"/>
  <c r="P245" i="24"/>
  <c r="AJ1758" i="24"/>
  <c r="AJ1760" i="24" s="1"/>
  <c r="AU3812" i="24"/>
  <c r="AU3814" i="24" s="1"/>
  <c r="AS3812" i="24"/>
  <c r="AS3814" i="24" s="1"/>
  <c r="AM3812" i="24"/>
  <c r="AM3814" i="24" s="1"/>
  <c r="Y3812" i="24"/>
  <c r="Y3814" i="24" s="1"/>
  <c r="W3812" i="24"/>
  <c r="W3814" i="24" s="1"/>
  <c r="BA1108" i="24"/>
  <c r="BA1110" i="24" s="1"/>
  <c r="AX1108" i="24"/>
  <c r="AX1110" i="24" s="1"/>
  <c r="W1108" i="24"/>
  <c r="W1110" i="24" s="1"/>
  <c r="AY3188" i="24"/>
  <c r="AY3190" i="24" s="1"/>
  <c r="AS3188" i="24"/>
  <c r="AS3190" i="24" s="1"/>
  <c r="AN3188" i="24"/>
  <c r="AN3190" i="24" s="1"/>
  <c r="AE3188" i="24"/>
  <c r="AE3190" i="24" s="1"/>
  <c r="W3188" i="24"/>
  <c r="W3190" i="24" s="1"/>
  <c r="BD3808" i="24"/>
  <c r="BD1186" i="24"/>
  <c r="BD1188" i="24" s="1"/>
  <c r="BD948" i="24"/>
  <c r="BD86" i="24"/>
  <c r="AI2122" i="24"/>
  <c r="AI2124" i="24" s="1"/>
  <c r="AD2122" i="24"/>
  <c r="AD2124" i="24" s="1"/>
  <c r="AA2122" i="24"/>
  <c r="AA2124" i="24" s="1"/>
  <c r="X2122" i="24"/>
  <c r="X2124" i="24" s="1"/>
  <c r="S2122" i="24"/>
  <c r="S2124" i="24" s="1"/>
  <c r="BC1160" i="24"/>
  <c r="BC1162" i="24" s="1"/>
  <c r="AZ1160" i="24"/>
  <c r="AZ1162" i="24" s="1"/>
  <c r="AW1160" i="24"/>
  <c r="AW1162" i="24" s="1"/>
  <c r="AJ1160" i="24"/>
  <c r="AJ1162" i="24" s="1"/>
  <c r="AE1160" i="24"/>
  <c r="AE1162" i="24" s="1"/>
  <c r="AA1160" i="24"/>
  <c r="AA1162" i="24" s="1"/>
  <c r="BB4384" i="24"/>
  <c r="BB4386" i="24" s="1"/>
  <c r="AT4384" i="24"/>
  <c r="AT4386" i="24" s="1"/>
  <c r="AL4384" i="24"/>
  <c r="AL4386" i="24" s="1"/>
  <c r="AD4384" i="24"/>
  <c r="AD4386" i="24" s="1"/>
  <c r="V4384" i="24"/>
  <c r="V4386" i="24" s="1"/>
  <c r="BC1472" i="24"/>
  <c r="BC1474" i="24" s="1"/>
  <c r="AX1472" i="24"/>
  <c r="AX1474" i="24" s="1"/>
  <c r="AP1472" i="24"/>
  <c r="AP1474" i="24" s="1"/>
  <c r="AM1472" i="24"/>
  <c r="AM1474" i="24" s="1"/>
  <c r="AK1472" i="24"/>
  <c r="AK1474" i="24" s="1"/>
  <c r="AH1472" i="24"/>
  <c r="AH1474" i="24" s="1"/>
  <c r="AE1472" i="24"/>
  <c r="AE1474" i="24" s="1"/>
  <c r="Y1472" i="24"/>
  <c r="Y1474" i="24" s="1"/>
  <c r="X1472" i="24"/>
  <c r="X1474" i="24" s="1"/>
  <c r="AR4254" i="24"/>
  <c r="AR4256" i="24" s="1"/>
  <c r="AM4254" i="24"/>
  <c r="AM4256" i="24" s="1"/>
  <c r="AJ4254" i="24"/>
  <c r="AJ4256" i="24" s="1"/>
  <c r="AE4254" i="24"/>
  <c r="AE4256" i="24" s="1"/>
  <c r="AB4254" i="24"/>
  <c r="AB4256" i="24" s="1"/>
  <c r="W4254" i="24"/>
  <c r="W4256" i="24" s="1"/>
  <c r="AB1498" i="24"/>
  <c r="AB1500" i="24" s="1"/>
  <c r="T1498" i="24"/>
  <c r="T1500" i="24" s="1"/>
  <c r="AW3370" i="24"/>
  <c r="AW3372" i="24" s="1"/>
  <c r="AT3372" i="24"/>
  <c r="AT3370" i="24"/>
  <c r="AD3370" i="24"/>
  <c r="AD3372" i="24" s="1"/>
  <c r="Y3370" i="24"/>
  <c r="Y3372" i="24" s="1"/>
  <c r="AS770" i="24"/>
  <c r="AS772" i="24" s="1"/>
  <c r="AC770" i="24"/>
  <c r="AC772" i="24" s="1"/>
  <c r="Z770" i="24"/>
  <c r="Z772" i="24" s="1"/>
  <c r="U770" i="24"/>
  <c r="U772" i="24" s="1"/>
  <c r="AY2694" i="24"/>
  <c r="AY2696" i="24" s="1"/>
  <c r="AY199" i="24" s="1"/>
  <c r="AY194" i="24"/>
  <c r="AN2694" i="24"/>
  <c r="AN2696" i="24" s="1"/>
  <c r="AN199" i="24" s="1"/>
  <c r="AN194" i="24"/>
  <c r="AE2694" i="24"/>
  <c r="AE2696" i="24" s="1"/>
  <c r="AE199" i="24" s="1"/>
  <c r="AE194" i="24"/>
  <c r="Z2694" i="24"/>
  <c r="Z2696" i="24" s="1"/>
  <c r="Z199" i="24" s="1"/>
  <c r="Z194" i="24"/>
  <c r="W2694" i="24"/>
  <c r="W2696" i="24" s="1"/>
  <c r="W199" i="24" s="1"/>
  <c r="W194" i="24"/>
  <c r="O2694" i="24"/>
  <c r="O2696" i="24" s="1"/>
  <c r="O199" i="24" s="1"/>
  <c r="O194" i="24"/>
  <c r="AT4436" i="24"/>
  <c r="AT4438" i="24" s="1"/>
  <c r="AN4436" i="24"/>
  <c r="AN4438" i="24" s="1"/>
  <c r="AL4436" i="24"/>
  <c r="AL4438" i="24" s="1"/>
  <c r="Z4436" i="24"/>
  <c r="Z4438" i="24" s="1"/>
  <c r="X4436" i="24"/>
  <c r="X4438" i="24" s="1"/>
  <c r="U4436" i="24"/>
  <c r="U4438" i="24" s="1"/>
  <c r="R4436" i="24"/>
  <c r="R4438" i="24" s="1"/>
  <c r="BB666" i="24"/>
  <c r="BB668" i="24" s="1"/>
  <c r="AY666" i="24"/>
  <c r="AY668" i="24" s="1"/>
  <c r="AT666" i="24"/>
  <c r="AT668" i="24" s="1"/>
  <c r="AQ666" i="24"/>
  <c r="AQ668" i="24" s="1"/>
  <c r="AL666" i="24"/>
  <c r="AL668" i="24" s="1"/>
  <c r="AI666" i="24"/>
  <c r="AI668" i="24" s="1"/>
  <c r="S666" i="24"/>
  <c r="S668" i="24" s="1"/>
  <c r="P666" i="24"/>
  <c r="P668" i="24" s="1"/>
  <c r="BA218" i="24"/>
  <c r="AY2720" i="24"/>
  <c r="AY2722" i="24" s="1"/>
  <c r="AY219" i="24"/>
  <c r="AV218" i="24"/>
  <c r="AT2720" i="24"/>
  <c r="AT2722" i="24" s="1"/>
  <c r="AT219" i="24"/>
  <c r="AQ218" i="24"/>
  <c r="AN218" i="24"/>
  <c r="AK218" i="24"/>
  <c r="AI218" i="24"/>
  <c r="AF218" i="24"/>
  <c r="AC2720" i="24"/>
  <c r="AC2722" i="24" s="1"/>
  <c r="AC219" i="24"/>
  <c r="AA220" i="24"/>
  <c r="X2720" i="24"/>
  <c r="X2722" i="24" s="1"/>
  <c r="X219" i="24"/>
  <c r="U220" i="24"/>
  <c r="S220" i="24"/>
  <c r="P220" i="24"/>
  <c r="AY536" i="24"/>
  <c r="AY538" i="24" s="1"/>
  <c r="AQ536" i="24"/>
  <c r="AQ538" i="24" s="1"/>
  <c r="AI536" i="24"/>
  <c r="AI538" i="24" s="1"/>
  <c r="AA536" i="24"/>
  <c r="AA538" i="24" s="1"/>
  <c r="S536" i="24"/>
  <c r="S538" i="24" s="1"/>
  <c r="AY4020" i="24"/>
  <c r="AY4022" i="24" s="1"/>
  <c r="AQ4020" i="24"/>
  <c r="AQ4022" i="24" s="1"/>
  <c r="AI4020" i="24"/>
  <c r="AI4022" i="24" s="1"/>
  <c r="AA4020" i="24"/>
  <c r="AA4022" i="24" s="1"/>
  <c r="S4020" i="24"/>
  <c r="S4022" i="24" s="1"/>
  <c r="AZ640" i="24"/>
  <c r="AZ642" i="24" s="1"/>
  <c r="AW640" i="24"/>
  <c r="AW642" i="24" s="1"/>
  <c r="AU640" i="24"/>
  <c r="AU642" i="24" s="1"/>
  <c r="AM640" i="24"/>
  <c r="AM642" i="24" s="1"/>
  <c r="AI640" i="24"/>
  <c r="AI642" i="24" s="1"/>
  <c r="AA640" i="24"/>
  <c r="AA642" i="24" s="1"/>
  <c r="S640" i="24"/>
  <c r="S642" i="24" s="1"/>
  <c r="AZ3916" i="24"/>
  <c r="AZ3918" i="24" s="1"/>
  <c r="AK3916" i="24"/>
  <c r="AK3918" i="24" s="1"/>
  <c r="V3916" i="24"/>
  <c r="V3918" i="24" s="1"/>
  <c r="Q3916" i="24"/>
  <c r="Q3918" i="24" s="1"/>
  <c r="BC1940" i="24"/>
  <c r="BC1942" i="24" s="1"/>
  <c r="AS1940" i="24"/>
  <c r="AS1942" i="24" s="1"/>
  <c r="AM1940" i="24"/>
  <c r="AM1942" i="24" s="1"/>
  <c r="AH1940" i="24"/>
  <c r="AH1942" i="24" s="1"/>
  <c r="AE1940" i="24"/>
  <c r="AE1942" i="24" s="1"/>
  <c r="AS1576" i="24"/>
  <c r="AS1578" i="24" s="1"/>
  <c r="AN1576" i="24"/>
  <c r="AN1578" i="24" s="1"/>
  <c r="AC1576" i="24"/>
  <c r="AC1578" i="24" s="1"/>
  <c r="BB3448" i="24"/>
  <c r="BB3450" i="24" s="1"/>
  <c r="AY3448" i="24"/>
  <c r="AY3450" i="24" s="1"/>
  <c r="AW3448" i="24"/>
  <c r="AW3450" i="24" s="1"/>
  <c r="AL3448" i="24"/>
  <c r="AL3450" i="24" s="1"/>
  <c r="AI3448" i="24"/>
  <c r="AI3450" i="24" s="1"/>
  <c r="AC3448" i="24"/>
  <c r="AC3450" i="24" s="1"/>
  <c r="X3448" i="24"/>
  <c r="X3450" i="24" s="1"/>
  <c r="S3448" i="24"/>
  <c r="S3450" i="24" s="1"/>
  <c r="AL2928" i="24"/>
  <c r="AL2930" i="24" s="1"/>
  <c r="AX2148" i="24"/>
  <c r="AX2150" i="24" s="1"/>
  <c r="AR2148" i="24"/>
  <c r="AR2150" i="24" s="1"/>
  <c r="AG2148" i="24"/>
  <c r="AG2150" i="24" s="1"/>
  <c r="V2148" i="24"/>
  <c r="V2150" i="24" s="1"/>
  <c r="BD11" i="24"/>
  <c r="BD272" i="24"/>
  <c r="BD111" i="24"/>
  <c r="BD1520" i="24"/>
  <c r="BD3058" i="24"/>
  <c r="BD3060" i="24" s="1"/>
  <c r="BB120" i="24"/>
  <c r="AZ118" i="24"/>
  <c r="AX1212" i="24"/>
  <c r="AX1214" i="24"/>
  <c r="AT118" i="24"/>
  <c r="AR118" i="24"/>
  <c r="AO120" i="24"/>
  <c r="AM118" i="24"/>
  <c r="AJ118" i="24"/>
  <c r="AG1212" i="24"/>
  <c r="AG1214" i="24" s="1"/>
  <c r="AE120" i="24"/>
  <c r="AB120" i="24"/>
  <c r="Y1212" i="24"/>
  <c r="Y1214" i="24" s="1"/>
  <c r="W120" i="24"/>
  <c r="T1212" i="24"/>
  <c r="T1214" i="24" s="1"/>
  <c r="Q120" i="24"/>
  <c r="O1212" i="24"/>
  <c r="O1214" i="24" s="1"/>
  <c r="AV2382" i="24"/>
  <c r="AV2384" i="24" s="1"/>
  <c r="AS2382" i="24"/>
  <c r="AS2384" i="24" s="1"/>
  <c r="AQ2382" i="24"/>
  <c r="AQ2384" i="24" s="1"/>
  <c r="AH2382" i="24"/>
  <c r="AH2384" i="24" s="1"/>
  <c r="W2382" i="24"/>
  <c r="W2384" i="24" s="1"/>
  <c r="U2382" i="24"/>
  <c r="U2384" i="24" s="1"/>
  <c r="O2382" i="24"/>
  <c r="O2384" i="24" s="1"/>
  <c r="AY2278" i="24"/>
  <c r="AY2280" i="24" s="1"/>
  <c r="AI2278" i="24"/>
  <c r="AI2280" i="24" s="1"/>
  <c r="X2278" i="24"/>
  <c r="X2280" i="24" s="1"/>
  <c r="R2278" i="24"/>
  <c r="R2280" i="24" s="1"/>
  <c r="BB43" i="24"/>
  <c r="AY45" i="24"/>
  <c r="AW484" i="24"/>
  <c r="AW486" i="24" s="1"/>
  <c r="AW44" i="24"/>
  <c r="AT45" i="24"/>
  <c r="AQ43" i="24"/>
  <c r="AO43" i="24"/>
  <c r="AL45" i="24"/>
  <c r="AI45" i="24"/>
  <c r="AH484" i="24"/>
  <c r="AH486" i="24" s="1"/>
  <c r="AH44" i="24"/>
  <c r="AD45" i="24"/>
  <c r="AA484" i="24"/>
  <c r="AA486" i="24" s="1"/>
  <c r="AA44" i="24"/>
  <c r="Y484" i="24"/>
  <c r="Y486" i="24" s="1"/>
  <c r="Y44" i="24"/>
  <c r="V45" i="24"/>
  <c r="S484" i="24"/>
  <c r="S486" i="24" s="1"/>
  <c r="S44" i="24"/>
  <c r="Q484" i="24"/>
  <c r="Q486" i="24" s="1"/>
  <c r="Q44" i="24"/>
  <c r="AD2434" i="24"/>
  <c r="AD2436" i="24" s="1"/>
  <c r="AL4644" i="24"/>
  <c r="AL4646" i="24" s="1"/>
  <c r="AF4644" i="24"/>
  <c r="AF4646" i="24" s="1"/>
  <c r="BC4306" i="24"/>
  <c r="BC4308" i="24" s="1"/>
  <c r="AZ4306" i="24"/>
  <c r="AZ4308" i="24" s="1"/>
  <c r="AX4306" i="24"/>
  <c r="AX4308" i="24" s="1"/>
  <c r="AU4306" i="24"/>
  <c r="AU4308" i="24" s="1"/>
  <c r="AR4306" i="24"/>
  <c r="AR4308" i="24" s="1"/>
  <c r="AE4306" i="24"/>
  <c r="AE4308" i="24" s="1"/>
  <c r="AB4306" i="24"/>
  <c r="AB4308" i="24" s="1"/>
  <c r="BB3266" i="24"/>
  <c r="BB3268" i="24" s="1"/>
  <c r="AT3266" i="24"/>
  <c r="AT3268" i="24" s="1"/>
  <c r="AL3266" i="24"/>
  <c r="AL3268" i="24" s="1"/>
  <c r="AD3266" i="24"/>
  <c r="AD3268" i="24" s="1"/>
  <c r="V3266" i="24"/>
  <c r="V3268" i="24" s="1"/>
  <c r="BC3578" i="24"/>
  <c r="BC3580" i="24" s="1"/>
  <c r="AS3578" i="24"/>
  <c r="AS3580" i="24" s="1"/>
  <c r="AM3578" i="24"/>
  <c r="AM3580" i="24" s="1"/>
  <c r="AJ3578" i="24"/>
  <c r="AJ3580" i="24" s="1"/>
  <c r="AG3578" i="24"/>
  <c r="AG3580" i="24" s="1"/>
  <c r="AE3578" i="24"/>
  <c r="AE3580" i="24" s="1"/>
  <c r="AB3578" i="24"/>
  <c r="AB3580" i="24" s="1"/>
  <c r="W3578" i="24"/>
  <c r="W3580" i="24" s="1"/>
  <c r="BA614" i="24"/>
  <c r="BA616" i="24" s="1"/>
  <c r="AX614" i="24"/>
  <c r="AX616" i="24" s="1"/>
  <c r="AM614" i="24"/>
  <c r="AM616" i="24" s="1"/>
  <c r="Z614" i="24"/>
  <c r="Z616" i="24" s="1"/>
  <c r="W614" i="24"/>
  <c r="W616" i="24" s="1"/>
  <c r="O614" i="24"/>
  <c r="O616" i="24" s="1"/>
  <c r="AV1992" i="24"/>
  <c r="AV1994" i="24" s="1"/>
  <c r="AN1992" i="24"/>
  <c r="AN1994" i="24" s="1"/>
  <c r="AF1992" i="24"/>
  <c r="AF1994" i="24" s="1"/>
  <c r="X1992" i="24"/>
  <c r="X1994" i="24" s="1"/>
  <c r="P1992" i="24"/>
  <c r="P1994" i="24" s="1"/>
  <c r="AW4098" i="24"/>
  <c r="AW4100" i="24" s="1"/>
  <c r="AO4098" i="24"/>
  <c r="AO4100" i="24" s="1"/>
  <c r="AG4098" i="24"/>
  <c r="AG4100" i="24" s="1"/>
  <c r="Y4098" i="24"/>
  <c r="Y4100" i="24" s="1"/>
  <c r="Q4098" i="24"/>
  <c r="Q4100" i="24" s="1"/>
  <c r="AU1784" i="24"/>
  <c r="AU1786" i="24" s="1"/>
  <c r="AM1784" i="24"/>
  <c r="AM1786" i="24" s="1"/>
  <c r="AE1784" i="24"/>
  <c r="AE1786" i="24" s="1"/>
  <c r="W1784" i="24"/>
  <c r="W1786" i="24" s="1"/>
  <c r="O1784" i="24"/>
  <c r="O1786" i="24" s="1"/>
  <c r="AQ1446" i="24"/>
  <c r="AQ1448" i="24" s="1"/>
  <c r="AC1446" i="24"/>
  <c r="AC1448" i="24" s="1"/>
  <c r="R1446" i="24"/>
  <c r="R1448" i="24" s="1"/>
  <c r="O1446" i="24"/>
  <c r="O1448" i="24" s="1"/>
  <c r="AY2798" i="24"/>
  <c r="AY2800" i="24" s="1"/>
  <c r="W2798" i="24"/>
  <c r="W2800" i="24" s="1"/>
  <c r="R2798" i="24"/>
  <c r="R2800" i="24" s="1"/>
  <c r="P2798" i="24"/>
  <c r="P2800" i="24" s="1"/>
  <c r="AX3240" i="24"/>
  <c r="AX3242" i="24" s="1"/>
  <c r="AP3240" i="24"/>
  <c r="AP3242" i="24" s="1"/>
  <c r="AH3240" i="24"/>
  <c r="AH3242" i="24" s="1"/>
  <c r="Z3240" i="24"/>
  <c r="Z3242" i="24" s="1"/>
  <c r="R3240" i="24"/>
  <c r="R3242" i="24" s="1"/>
  <c r="AX4150" i="24"/>
  <c r="AX4152" i="24" s="1"/>
  <c r="AP4150" i="24"/>
  <c r="AP4152" i="24" s="1"/>
  <c r="AH4150" i="24"/>
  <c r="AH4152" i="24" s="1"/>
  <c r="Z4150" i="24"/>
  <c r="Z4152" i="24" s="1"/>
  <c r="R4150" i="24"/>
  <c r="R4152" i="24" s="1"/>
  <c r="AX4072" i="24"/>
  <c r="AX4074" i="24" s="1"/>
  <c r="AP4072" i="24"/>
  <c r="AP4074" i="24" s="1"/>
  <c r="AH4072" i="24"/>
  <c r="AH4074" i="24" s="1"/>
  <c r="Z4072" i="24"/>
  <c r="Z4074" i="24" s="1"/>
  <c r="R4072" i="24"/>
  <c r="R4074" i="24" s="1"/>
  <c r="AV3838" i="24"/>
  <c r="AV3840" i="24" s="1"/>
  <c r="AL3838" i="24"/>
  <c r="AL3840" i="24" s="1"/>
  <c r="AI3838" i="24"/>
  <c r="AI3840" i="24" s="1"/>
  <c r="X3838" i="24"/>
  <c r="X3840" i="24" s="1"/>
  <c r="P3838" i="24"/>
  <c r="P3840" i="24" s="1"/>
  <c r="AU3786" i="24"/>
  <c r="AU3788" i="24" s="1"/>
  <c r="AR3786" i="24"/>
  <c r="AR3788" i="24" s="1"/>
  <c r="AJ3786" i="24"/>
  <c r="AJ3788" i="24" s="1"/>
  <c r="AG3786" i="24"/>
  <c r="AG3788" i="24" s="1"/>
  <c r="AB3786" i="24"/>
  <c r="AB3788" i="24" s="1"/>
  <c r="Y3786" i="24"/>
  <c r="Y3788" i="24" s="1"/>
  <c r="AZ2304" i="24"/>
  <c r="AZ2306" i="24" s="1"/>
  <c r="AR2304" i="24"/>
  <c r="AR2306" i="24" s="1"/>
  <c r="AI2304" i="24"/>
  <c r="AI2306" i="24" s="1"/>
  <c r="AG2304" i="24"/>
  <c r="AG2306" i="24" s="1"/>
  <c r="Z2304" i="24"/>
  <c r="Z2306" i="24" s="1"/>
  <c r="W2304" i="24"/>
  <c r="W2306" i="24" s="1"/>
  <c r="Q2304" i="24"/>
  <c r="Q2306" i="24" s="1"/>
  <c r="AX718" i="24"/>
  <c r="AX720" i="24" s="1"/>
  <c r="AH718" i="24"/>
  <c r="AH720" i="24" s="1"/>
  <c r="AC718" i="24"/>
  <c r="AC720" i="24" s="1"/>
  <c r="U718" i="24"/>
  <c r="U720" i="24" s="1"/>
  <c r="BD212" i="24"/>
  <c r="AZ2018" i="24"/>
  <c r="AZ2020" i="24" s="1"/>
  <c r="AX2018" i="24"/>
  <c r="AX2020" i="24" s="1"/>
  <c r="AJ2018" i="24"/>
  <c r="AJ2020" i="24" s="1"/>
  <c r="AG2018" i="24"/>
  <c r="AG2020" i="24" s="1"/>
  <c r="AD2018" i="24"/>
  <c r="AD2020" i="24" s="1"/>
  <c r="T2018" i="24"/>
  <c r="T2020" i="24" s="1"/>
  <c r="BA1836" i="24"/>
  <c r="BA1838" i="24" s="1"/>
  <c r="AX1836" i="24"/>
  <c r="AX1838" i="24" s="1"/>
  <c r="AU1836" i="24"/>
  <c r="AU1838" i="24" s="1"/>
  <c r="AP1836" i="24"/>
  <c r="AP1838" i="24" s="1"/>
  <c r="AM1836" i="24"/>
  <c r="AM1838" i="24" s="1"/>
  <c r="W1836" i="24"/>
  <c r="W1838" i="24" s="1"/>
  <c r="T1836" i="24"/>
  <c r="T1838" i="24" s="1"/>
  <c r="O1836" i="24"/>
  <c r="O1838" i="24" s="1"/>
  <c r="BA744" i="24"/>
  <c r="BA746" i="24" s="1"/>
  <c r="AS744" i="24"/>
  <c r="AS746" i="24" s="1"/>
  <c r="AQ744" i="24"/>
  <c r="AQ746" i="24" s="1"/>
  <c r="AN744" i="24"/>
  <c r="AN746" i="24" s="1"/>
  <c r="AH744" i="24"/>
  <c r="AH746" i="24" s="1"/>
  <c r="AE744" i="24"/>
  <c r="AE746" i="24" s="1"/>
  <c r="AC744" i="24"/>
  <c r="AC746" i="24" s="1"/>
  <c r="U744" i="24"/>
  <c r="U746" i="24" s="1"/>
  <c r="AW3214" i="24"/>
  <c r="AW3216" i="24" s="1"/>
  <c r="AP3214" i="24"/>
  <c r="AP3216" i="24" s="1"/>
  <c r="AH3214" i="24"/>
  <c r="AH3216" i="24" s="1"/>
  <c r="Z3214" i="24"/>
  <c r="Z3216" i="24" s="1"/>
  <c r="R3214" i="24"/>
  <c r="R3216" i="24" s="1"/>
  <c r="BB1706" i="24"/>
  <c r="BB1708" i="24" s="1"/>
  <c r="AS1706" i="24"/>
  <c r="AS1708" i="24" s="1"/>
  <c r="AQ1706" i="24"/>
  <c r="AQ1708" i="24" s="1"/>
  <c r="AK1706" i="24"/>
  <c r="AK1708" i="24" s="1"/>
  <c r="AI1706" i="24"/>
  <c r="AI1708" i="24" s="1"/>
  <c r="AY2746" i="24"/>
  <c r="AY2748" i="24" s="1"/>
  <c r="AQ2746" i="24"/>
  <c r="AQ2748" i="24" s="1"/>
  <c r="AI2746" i="24"/>
  <c r="AI2748" i="24" s="1"/>
  <c r="AA2746" i="24"/>
  <c r="AA2748" i="24" s="1"/>
  <c r="S2748" i="24"/>
  <c r="S2746" i="24"/>
  <c r="AO1030" i="24"/>
  <c r="AO1032" i="24" s="1"/>
  <c r="AM1030" i="24"/>
  <c r="AM1032" i="24" s="1"/>
  <c r="AJ1030" i="24"/>
  <c r="AJ1032" i="24" s="1"/>
  <c r="AD1030" i="24"/>
  <c r="AD1032" i="24" s="1"/>
  <c r="AZ302" i="24"/>
  <c r="AZ304" i="24" s="1"/>
  <c r="AR302" i="24"/>
  <c r="AR304" i="24" s="1"/>
  <c r="AJ302" i="24"/>
  <c r="AJ304" i="24" s="1"/>
  <c r="AB302" i="24"/>
  <c r="AB304" i="24" s="1"/>
  <c r="T302" i="24"/>
  <c r="T304" i="24" s="1"/>
  <c r="BC1550" i="24"/>
  <c r="BC1552" i="24" s="1"/>
  <c r="BC144" i="24"/>
  <c r="AZ1550" i="24"/>
  <c r="AZ1552" i="24" s="1"/>
  <c r="AZ144" i="24"/>
  <c r="AW145" i="24"/>
  <c r="AT145" i="24"/>
  <c r="AR145" i="24"/>
  <c r="AO145" i="24"/>
  <c r="AL1550" i="24"/>
  <c r="AL1552" i="24" s="1"/>
  <c r="AL144" i="24"/>
  <c r="AJ145" i="24"/>
  <c r="AG143" i="24"/>
  <c r="AD1550" i="24"/>
  <c r="AD1552" i="24" s="1"/>
  <c r="AD144" i="24"/>
  <c r="AB1550" i="24"/>
  <c r="AB1552" i="24" s="1"/>
  <c r="AB144" i="24"/>
  <c r="Y1550" i="24"/>
  <c r="Y1552" i="24" s="1"/>
  <c r="Y144" i="24"/>
  <c r="V143" i="24"/>
  <c r="T143" i="24"/>
  <c r="Q143" i="24"/>
  <c r="AX2356" i="24"/>
  <c r="AX2358" i="24" s="1"/>
  <c r="AS2356" i="24"/>
  <c r="AS2358" i="24" s="1"/>
  <c r="AP2356" i="24"/>
  <c r="AP2358" i="24" s="1"/>
  <c r="AK2356" i="24"/>
  <c r="AK2358" i="24" s="1"/>
  <c r="Z2356" i="24"/>
  <c r="Z2358" i="24" s="1"/>
  <c r="T2356" i="24"/>
  <c r="T2358" i="24" s="1"/>
  <c r="O2356" i="24"/>
  <c r="O2358" i="24" s="1"/>
  <c r="BA3890" i="24"/>
  <c r="BA3892" i="24" s="1"/>
  <c r="AV3890" i="24"/>
  <c r="AV3892" i="24" s="1"/>
  <c r="AE3890" i="24"/>
  <c r="AE3892" i="24" s="1"/>
  <c r="R3890" i="24"/>
  <c r="R3892" i="24" s="1"/>
  <c r="O3890" i="24"/>
  <c r="O3892" i="24" s="1"/>
  <c r="BD3782" i="24"/>
  <c r="AV978" i="24"/>
  <c r="AV980" i="24" s="1"/>
  <c r="AN978" i="24"/>
  <c r="AN980" i="24" s="1"/>
  <c r="AF978" i="24"/>
  <c r="AF980" i="24" s="1"/>
  <c r="X978" i="24"/>
  <c r="X980" i="24" s="1"/>
  <c r="P978" i="24"/>
  <c r="P980" i="24" s="1"/>
  <c r="AQ4280" i="24"/>
  <c r="AQ4282" i="24" s="1"/>
  <c r="AI4280" i="24"/>
  <c r="AI4282" i="24" s="1"/>
  <c r="AF4280" i="24"/>
  <c r="AF4282" i="24" s="1"/>
  <c r="AC4280" i="24"/>
  <c r="AC4282" i="24" s="1"/>
  <c r="W4280" i="24"/>
  <c r="W4282" i="24" s="1"/>
  <c r="U4280" i="24"/>
  <c r="U4282" i="24" s="1"/>
  <c r="BB1732" i="24"/>
  <c r="BB1734" i="24" s="1"/>
  <c r="AQ1732" i="24"/>
  <c r="AQ1734" i="24" s="1"/>
  <c r="AF1732" i="24"/>
  <c r="AF1734" i="24" s="1"/>
  <c r="AA1732" i="24"/>
  <c r="AA1734" i="24" s="1"/>
  <c r="AW1628" i="24"/>
  <c r="AW1630" i="24" s="1"/>
  <c r="AR1628" i="24"/>
  <c r="AR1630" i="24" s="1"/>
  <c r="AD1628" i="24"/>
  <c r="AD1630" i="24" s="1"/>
  <c r="AA1628" i="24"/>
  <c r="AA1630" i="24" s="1"/>
  <c r="S1628" i="24"/>
  <c r="S1630" i="24" s="1"/>
  <c r="Q1628" i="24"/>
  <c r="Q1630" i="24" s="1"/>
  <c r="BC2486" i="24"/>
  <c r="BC2488" i="24" s="1"/>
  <c r="AR2486" i="24"/>
  <c r="AR2488" i="24" s="1"/>
  <c r="AG2486" i="24"/>
  <c r="AG2488" i="24" s="1"/>
  <c r="AE2486" i="24"/>
  <c r="AE2488" i="24" s="1"/>
  <c r="P2486" i="24"/>
  <c r="P2488" i="24" s="1"/>
  <c r="AX3500" i="24"/>
  <c r="AX3502" i="24" s="1"/>
  <c r="AU3500" i="24"/>
  <c r="AU3502" i="24" s="1"/>
  <c r="AO3500" i="24"/>
  <c r="AO3502" i="24" s="1"/>
  <c r="AH3500" i="24"/>
  <c r="AH3502" i="24" s="1"/>
  <c r="T3500" i="24"/>
  <c r="T3502" i="24"/>
  <c r="R3500" i="24"/>
  <c r="R3502" i="24" s="1"/>
  <c r="AV926" i="24"/>
  <c r="AV928" i="24" s="1"/>
  <c r="AN926" i="24"/>
  <c r="AN928" i="24" s="1"/>
  <c r="AF926" i="24"/>
  <c r="AF928" i="24" s="1"/>
  <c r="X926" i="24"/>
  <c r="X928" i="24" s="1"/>
  <c r="P926" i="24"/>
  <c r="P928" i="24" s="1"/>
  <c r="BD4486" i="24"/>
  <c r="BD4121" i="24"/>
  <c r="BD3500" i="24"/>
  <c r="BD3502" i="24" s="1"/>
  <c r="BD2404" i="24"/>
  <c r="BD3576" i="24"/>
  <c r="BD3578" i="24" s="1"/>
  <c r="BD1626" i="24"/>
  <c r="BD1628" i="24" s="1"/>
  <c r="BD1630" i="24" s="1"/>
  <c r="BD10" i="24"/>
  <c r="BD274" i="24"/>
  <c r="BD110" i="24"/>
  <c r="BD4408" i="24"/>
  <c r="BD4410" i="24" s="1"/>
  <c r="BD4412" i="24" s="1"/>
  <c r="BD4096" i="24"/>
  <c r="BD2172" i="24"/>
  <c r="BD4070" i="24"/>
  <c r="BD898" i="24"/>
  <c r="BD900" i="24" s="1"/>
  <c r="BD80" i="24"/>
  <c r="AZ4410" i="24"/>
  <c r="AZ4412" i="24" s="1"/>
  <c r="AR4410" i="24"/>
  <c r="AR4412" i="24" s="1"/>
  <c r="AJ4410" i="24"/>
  <c r="AJ4412" i="24" s="1"/>
  <c r="AB4410" i="24"/>
  <c r="AB4412" i="24" s="1"/>
  <c r="T4410" i="24"/>
  <c r="T4412" i="24" s="1"/>
  <c r="AZ796" i="24"/>
  <c r="AZ798" i="24" s="1"/>
  <c r="AW796" i="24"/>
  <c r="AW798" i="24" s="1"/>
  <c r="AO796" i="24"/>
  <c r="AO798" i="24" s="1"/>
  <c r="AG796" i="24"/>
  <c r="AG798" i="24" s="1"/>
  <c r="AE796" i="24"/>
  <c r="AE798" i="24" s="1"/>
  <c r="AA796" i="24"/>
  <c r="AA798" i="24" s="1"/>
  <c r="AX2590" i="24"/>
  <c r="AX2592" i="24" s="1"/>
  <c r="AP2590" i="24"/>
  <c r="AP2592" i="24" s="1"/>
  <c r="AM2590" i="24"/>
  <c r="AM2592" i="24" s="1"/>
  <c r="AB2590" i="24"/>
  <c r="AB2592" i="24" s="1"/>
  <c r="Y2590" i="24"/>
  <c r="Y2592" i="24" s="1"/>
  <c r="AS4488" i="24"/>
  <c r="AS4490" i="24" s="1"/>
  <c r="AP4488" i="24"/>
  <c r="AP4490" i="24" s="1"/>
  <c r="Y4488" i="24"/>
  <c r="Y4490" i="24" s="1"/>
  <c r="T4488" i="24"/>
  <c r="T4490" i="24" s="1"/>
  <c r="AQ4670" i="24"/>
  <c r="AQ4672" i="24" s="1"/>
  <c r="AN4670" i="24"/>
  <c r="AN4672" i="24" s="1"/>
  <c r="AH4670" i="24"/>
  <c r="AH4672" i="24" s="1"/>
  <c r="AF4670" i="24"/>
  <c r="AF4672" i="24" s="1"/>
  <c r="Z4670" i="24"/>
  <c r="Z4672" i="24" s="1"/>
  <c r="AY354" i="24"/>
  <c r="AY356" i="24" s="1"/>
  <c r="AY69" i="24"/>
  <c r="AQ354" i="24"/>
  <c r="AQ356" i="24" s="1"/>
  <c r="AQ69" i="24"/>
  <c r="AI354" i="24"/>
  <c r="AI356" i="24" s="1"/>
  <c r="AI69" i="24"/>
  <c r="AA354" i="24"/>
  <c r="AA356" i="24" s="1"/>
  <c r="AA69" i="24"/>
  <c r="S354" i="24"/>
  <c r="S356" i="24" s="1"/>
  <c r="S69" i="24"/>
  <c r="AN4332" i="24"/>
  <c r="AN4334" i="24" s="1"/>
  <c r="S4332" i="24"/>
  <c r="S4334" i="24" s="1"/>
  <c r="P4332" i="24"/>
  <c r="P4334" i="24" s="1"/>
  <c r="BB20" i="24"/>
  <c r="BB70" i="24"/>
  <c r="AZ68" i="24"/>
  <c r="AZ18" i="24"/>
  <c r="AX406" i="24"/>
  <c r="AX408" i="24" s="1"/>
  <c r="AT20" i="24"/>
  <c r="AT70" i="24"/>
  <c r="AR20" i="24"/>
  <c r="AR70" i="24"/>
  <c r="AO70" i="24"/>
  <c r="AO20" i="24"/>
  <c r="AL18" i="24"/>
  <c r="AL68" i="24"/>
  <c r="AJ68" i="24"/>
  <c r="AJ18" i="24"/>
  <c r="AG406" i="24"/>
  <c r="AG408" i="24" s="1"/>
  <c r="AE406" i="24"/>
  <c r="AE408" i="24" s="1"/>
  <c r="AB68" i="24"/>
  <c r="AB18" i="24"/>
  <c r="Y406" i="24"/>
  <c r="Y408" i="24" s="1"/>
  <c r="W18" i="24"/>
  <c r="T68" i="24"/>
  <c r="T18" i="24"/>
  <c r="Q20" i="24"/>
  <c r="Q70" i="24"/>
  <c r="O20" i="24"/>
  <c r="O70" i="24"/>
  <c r="BA2772" i="24"/>
  <c r="BA2774" i="24" s="1"/>
  <c r="AY2772" i="24"/>
  <c r="AY2774" i="24" s="1"/>
  <c r="AV2772" i="24"/>
  <c r="AV2774" i="24" s="1"/>
  <c r="AN2772" i="24"/>
  <c r="AN2774" i="24" s="1"/>
  <c r="AK2772" i="24"/>
  <c r="AK2774" i="24" s="1"/>
  <c r="AH2772" i="24"/>
  <c r="AH2774" i="24" s="1"/>
  <c r="AO1862" i="24"/>
  <c r="AO1864" i="24" s="1"/>
  <c r="AK1862" i="24"/>
  <c r="AK1864" i="24" s="1"/>
  <c r="AC1862" i="24"/>
  <c r="AC1864" i="24" s="1"/>
  <c r="S1862" i="24"/>
  <c r="S1864" i="24" s="1"/>
  <c r="P1862" i="24"/>
  <c r="P1864" i="24" s="1"/>
  <c r="AL2200" i="24"/>
  <c r="AL2202" i="24" s="1"/>
  <c r="AA2200" i="24"/>
  <c r="AA2202" i="24" s="1"/>
  <c r="S2200" i="24"/>
  <c r="S2202" i="24" s="1"/>
  <c r="P2200" i="24"/>
  <c r="P2202" i="24" s="1"/>
  <c r="AX1810" i="24"/>
  <c r="AX1812" i="24" s="1"/>
  <c r="AP1810" i="24"/>
  <c r="AP1812" i="24" s="1"/>
  <c r="AH1810" i="24"/>
  <c r="AH1812" i="24" s="1"/>
  <c r="Y1810" i="24"/>
  <c r="Y1812" i="24" s="1"/>
  <c r="R1810" i="24"/>
  <c r="R1812" i="24" s="1"/>
  <c r="AY1914" i="24"/>
  <c r="AY1916" i="24" s="1"/>
  <c r="AQ1914" i="24"/>
  <c r="AQ1916" i="24" s="1"/>
  <c r="AI1914" i="24"/>
  <c r="AI1916" i="24" s="1"/>
  <c r="AA1914" i="24"/>
  <c r="AA1916" i="24" s="1"/>
  <c r="R1914" i="24"/>
  <c r="R1916" i="24" s="1"/>
  <c r="AY4124" i="24"/>
  <c r="AY4126" i="24" s="1"/>
  <c r="AQ4124" i="24"/>
  <c r="AQ4126" i="24" s="1"/>
  <c r="AI4124" i="24"/>
  <c r="AI4126" i="24" s="1"/>
  <c r="AA4124" i="24"/>
  <c r="AA4126" i="24" s="1"/>
  <c r="S4124" i="24"/>
  <c r="S4126" i="24" s="1"/>
  <c r="AR3006" i="24"/>
  <c r="AR3008" i="24" s="1"/>
  <c r="AN3006" i="24"/>
  <c r="AN3008" i="24" s="1"/>
  <c r="AI3006" i="24"/>
  <c r="AI3008" i="24" s="1"/>
  <c r="AZ1888" i="24"/>
  <c r="AZ1890" i="24" s="1"/>
  <c r="AR1888" i="24"/>
  <c r="AR1890" i="24" s="1"/>
  <c r="AJ1888" i="24"/>
  <c r="AJ1890" i="24" s="1"/>
  <c r="AB1888" i="24"/>
  <c r="AB1890" i="24" s="1"/>
  <c r="T1888" i="24"/>
  <c r="T1890" i="24"/>
  <c r="AZ380" i="24"/>
  <c r="AZ382" i="24" s="1"/>
  <c r="AR380" i="24"/>
  <c r="AR382" i="24" s="1"/>
  <c r="AJ380" i="24"/>
  <c r="AJ382" i="24" s="1"/>
  <c r="AB380" i="24"/>
  <c r="AB382" i="24" s="1"/>
  <c r="T380" i="24"/>
  <c r="T382" i="24" s="1"/>
  <c r="BC3526" i="24"/>
  <c r="BC3528" i="24" s="1"/>
  <c r="AZ3526" i="24"/>
  <c r="AZ3528" i="24" s="1"/>
  <c r="AT3526" i="24"/>
  <c r="AT3528" i="24" s="1"/>
  <c r="AG3526" i="24"/>
  <c r="AG3528" i="24" s="1"/>
  <c r="Y3526" i="24"/>
  <c r="Y3528" i="24" s="1"/>
  <c r="Q3526" i="24"/>
  <c r="Q3528" i="24" s="1"/>
  <c r="BA1342" i="24"/>
  <c r="BA1344" i="24" s="1"/>
  <c r="AX1342" i="24"/>
  <c r="AX1344" i="24" s="1"/>
  <c r="O1342" i="24"/>
  <c r="O1344" i="24" s="1"/>
  <c r="AV4202" i="24"/>
  <c r="AV4204" i="24" s="1"/>
  <c r="AN4202" i="24"/>
  <c r="AN4204" i="24" s="1"/>
  <c r="AE4202" i="24"/>
  <c r="AE4204" i="24" s="1"/>
  <c r="X4202" i="24"/>
  <c r="X4204" i="24" s="1"/>
  <c r="P4202" i="24"/>
  <c r="P4204" i="24" s="1"/>
  <c r="BD3682" i="24"/>
  <c r="BD3684" i="24" s="1"/>
  <c r="BD3474" i="24"/>
  <c r="BD3476" i="24" s="1"/>
  <c r="BA2512" i="24"/>
  <c r="BA2514" i="24" s="1"/>
  <c r="AS2512" i="24"/>
  <c r="AS2514" i="24" s="1"/>
  <c r="AK2512" i="24"/>
  <c r="AK2514" i="24" s="1"/>
  <c r="AC2512" i="24"/>
  <c r="AC2514" i="24" s="1"/>
  <c r="U2512" i="24"/>
  <c r="U2514" i="24" s="1"/>
  <c r="AY1186" i="24"/>
  <c r="AY1188" i="24" s="1"/>
  <c r="AN1186" i="24"/>
  <c r="AN1188" i="24" s="1"/>
  <c r="AJ1186" i="24"/>
  <c r="AJ1188" i="24" s="1"/>
  <c r="AE1186" i="24"/>
  <c r="AE1188" i="24" s="1"/>
  <c r="W1186" i="24"/>
  <c r="W1188" i="24" s="1"/>
  <c r="O1186" i="24"/>
  <c r="O1188" i="24" s="1"/>
  <c r="BA1368" i="24"/>
  <c r="BA1370" i="24" s="1"/>
  <c r="AV1368" i="24"/>
  <c r="AV1370" i="24" s="1"/>
  <c r="AE1368" i="24"/>
  <c r="AE1370" i="24" s="1"/>
  <c r="Z1368" i="24"/>
  <c r="Z1370" i="24" s="1"/>
  <c r="W1368" i="24"/>
  <c r="W1370" i="24" s="1"/>
  <c r="O1368" i="24"/>
  <c r="O1370" i="24" s="1"/>
  <c r="BB588" i="24"/>
  <c r="BB590" i="24" s="1"/>
  <c r="AT588" i="24"/>
  <c r="AT590" i="24" s="1"/>
  <c r="AN588" i="24"/>
  <c r="AN590" i="24" s="1"/>
  <c r="AH588" i="24"/>
  <c r="AH590" i="24" s="1"/>
  <c r="R588" i="24"/>
  <c r="R590" i="24" s="1"/>
  <c r="AX276" i="24"/>
  <c r="AX278" i="24" s="1"/>
  <c r="AX19" i="24"/>
  <c r="AX119" i="24"/>
  <c r="AP276" i="24"/>
  <c r="AP278" i="24" s="1"/>
  <c r="AP19" i="24"/>
  <c r="AP119" i="24"/>
  <c r="AH276" i="24"/>
  <c r="AH278" i="24" s="1"/>
  <c r="AH19" i="24"/>
  <c r="AH119" i="24"/>
  <c r="Z276" i="24"/>
  <c r="Z278" i="24" s="1"/>
  <c r="Z19" i="24"/>
  <c r="Z119" i="24"/>
  <c r="R276" i="24"/>
  <c r="R278" i="24" s="1"/>
  <c r="R19" i="24"/>
  <c r="R119" i="24"/>
  <c r="BC2538" i="24"/>
  <c r="BC2540" i="24" s="1"/>
  <c r="AY2538" i="24"/>
  <c r="AY2540" i="24" s="1"/>
  <c r="AL2538" i="24"/>
  <c r="AL2540" i="24" s="1"/>
  <c r="AF2538" i="24"/>
  <c r="AF2540" i="24" s="1"/>
  <c r="S2538" i="24"/>
  <c r="S2540" i="24" s="1"/>
  <c r="AZ4046" i="24"/>
  <c r="AZ4048" i="24" s="1"/>
  <c r="AR4046" i="24"/>
  <c r="AR4048" i="24" s="1"/>
  <c r="AJ4046" i="24"/>
  <c r="AJ4048" i="24" s="1"/>
  <c r="AB4046" i="24"/>
  <c r="AB4048" i="24" s="1"/>
  <c r="T4046" i="24"/>
  <c r="T4048" i="24" s="1"/>
  <c r="AZ4592" i="24"/>
  <c r="AZ4594" i="24" s="1"/>
  <c r="AR4592" i="24"/>
  <c r="AR4594" i="24" s="1"/>
  <c r="AJ4592" i="24"/>
  <c r="AJ4594" i="24" s="1"/>
  <c r="AB4592" i="24"/>
  <c r="AB4594" i="24" s="1"/>
  <c r="T4592" i="24"/>
  <c r="T4594" i="24" s="1"/>
  <c r="AZ3760" i="24"/>
  <c r="AZ3762" i="24" s="1"/>
  <c r="AO3760" i="24"/>
  <c r="AO3762" i="24" s="1"/>
  <c r="AA3760" i="24"/>
  <c r="AA3762" i="24" s="1"/>
  <c r="S3760" i="24"/>
  <c r="S3762" i="24" s="1"/>
  <c r="AR4618" i="24"/>
  <c r="AR4620" i="24" s="1"/>
  <c r="AM4618" i="24"/>
  <c r="AM4620" i="24" s="1"/>
  <c r="AJ4618" i="24"/>
  <c r="AJ4620" i="24" s="1"/>
  <c r="AB4618" i="24"/>
  <c r="AB4620" i="24" s="1"/>
  <c r="Y4618" i="24"/>
  <c r="Y4620" i="24" s="1"/>
  <c r="P4618" i="24"/>
  <c r="P4620" i="24" s="1"/>
  <c r="BA2850" i="24"/>
  <c r="BA2852" i="24" s="1"/>
  <c r="AM2850" i="24"/>
  <c r="AM2852" i="24" s="1"/>
  <c r="AK2850" i="24"/>
  <c r="AK2852" i="24" s="1"/>
  <c r="AH2850" i="24"/>
  <c r="AH2852" i="24" s="1"/>
  <c r="W2850" i="24"/>
  <c r="W2852" i="24" s="1"/>
  <c r="U2850" i="24"/>
  <c r="U2852" i="24" s="1"/>
  <c r="O2850" i="24"/>
  <c r="O2852" i="24" s="1"/>
  <c r="BB4462" i="24"/>
  <c r="BB4464" i="24" s="1"/>
  <c r="AQ4462" i="24"/>
  <c r="AQ4464" i="24" s="1"/>
  <c r="AH4462" i="24"/>
  <c r="AH4464" i="24" s="1"/>
  <c r="AC4462" i="24"/>
  <c r="AC4464" i="24" s="1"/>
  <c r="Z4462" i="24"/>
  <c r="Z4464" i="24" s="1"/>
  <c r="R4462" i="24"/>
  <c r="R4464" i="24" s="1"/>
  <c r="AW3084" i="24"/>
  <c r="AW3086" i="24" s="1"/>
  <c r="AD3084" i="24"/>
  <c r="AD3086" i="24" s="1"/>
  <c r="V3084" i="24"/>
  <c r="V3086" i="24" s="1"/>
  <c r="AZ2252" i="24"/>
  <c r="AZ2254" i="24" s="1"/>
  <c r="AW2252" i="24"/>
  <c r="AW2254" i="24"/>
  <c r="AU2252" i="24"/>
  <c r="AU2254" i="24" s="1"/>
  <c r="AA2252" i="24"/>
  <c r="AA2254" i="24" s="1"/>
  <c r="Y2252" i="24"/>
  <c r="Y2254" i="24" s="1"/>
  <c r="S2252" i="24"/>
  <c r="S2254" i="24" s="1"/>
  <c r="BC1394" i="24"/>
  <c r="BC1396" i="24" s="1"/>
  <c r="AU1394" i="24"/>
  <c r="AU1396" i="24" s="1"/>
  <c r="AM1394" i="24"/>
  <c r="AM1396" i="24" s="1"/>
  <c r="AG1394" i="24"/>
  <c r="AG1396" i="24" s="1"/>
  <c r="AB1394" i="24"/>
  <c r="AB1396" i="24" s="1"/>
  <c r="Y1394" i="24"/>
  <c r="Y1396" i="24" s="1"/>
  <c r="W1394" i="24"/>
  <c r="W1396" i="24" s="1"/>
  <c r="O1394" i="24"/>
  <c r="O1396" i="24" s="1"/>
  <c r="AV3058" i="24"/>
  <c r="AV3060" i="24" s="1"/>
  <c r="AO3058" i="24"/>
  <c r="AO3060" i="24" s="1"/>
  <c r="AF3058" i="24"/>
  <c r="AF3060" i="24" s="1"/>
  <c r="X3058" i="24"/>
  <c r="X3060" i="24" s="1"/>
  <c r="P3058" i="24"/>
  <c r="P3060" i="24" s="1"/>
  <c r="BA1316" i="24"/>
  <c r="BA1318" i="24" s="1"/>
  <c r="AS1316" i="24"/>
  <c r="AS1318" i="24" s="1"/>
  <c r="AP1316" i="24"/>
  <c r="AP1318" i="24" s="1"/>
  <c r="W1316" i="24"/>
  <c r="W1318" i="24" s="1"/>
  <c r="O1316" i="24"/>
  <c r="O1318" i="24" s="1"/>
  <c r="AW4228" i="24"/>
  <c r="AW4230" i="24" s="1"/>
  <c r="AO4228" i="24"/>
  <c r="AO4230" i="24" s="1"/>
  <c r="AG4228" i="24"/>
  <c r="AG4230" i="24" s="1"/>
  <c r="Y4228" i="24"/>
  <c r="Y4230" i="24" s="1"/>
  <c r="Q4228" i="24"/>
  <c r="Q4230" i="24" s="1"/>
  <c r="AQ2070" i="24"/>
  <c r="AQ2072" i="24" s="1"/>
  <c r="AN2070" i="24"/>
  <c r="AN2072" i="24" s="1"/>
  <c r="AH2070" i="24"/>
  <c r="AH2072" i="24" s="1"/>
  <c r="AC2070" i="24"/>
  <c r="AC2072" i="24" s="1"/>
  <c r="Z2070" i="24"/>
  <c r="Z2072" i="24" s="1"/>
  <c r="X2070" i="24"/>
  <c r="X2072" i="24" s="1"/>
  <c r="U2070" i="24"/>
  <c r="U2072" i="24" s="1"/>
  <c r="AX2460" i="24"/>
  <c r="AX2462" i="24" s="1"/>
  <c r="AP2460" i="24"/>
  <c r="AP2462" i="24" s="1"/>
  <c r="AH2460" i="24"/>
  <c r="AH2462" i="24" s="1"/>
  <c r="Z2460" i="24"/>
  <c r="Z2462" i="24" s="1"/>
  <c r="R2460" i="24"/>
  <c r="R2462" i="24" s="1"/>
  <c r="BB2902" i="24"/>
  <c r="BB2904" i="24"/>
  <c r="AT2902" i="24"/>
  <c r="AT2904" i="24" s="1"/>
  <c r="AO2902" i="24"/>
  <c r="AO2904" i="24" s="1"/>
  <c r="AJ2902" i="24"/>
  <c r="AJ2904" i="24" s="1"/>
  <c r="AG2902" i="24"/>
  <c r="AG2904" i="24" s="1"/>
  <c r="AD2902" i="24"/>
  <c r="AD2904" i="24" s="1"/>
  <c r="AA2902" i="24"/>
  <c r="AA2904" i="24" s="1"/>
  <c r="X2902" i="24"/>
  <c r="X2904" i="24" s="1"/>
  <c r="P2902" i="24"/>
  <c r="P2904" i="24" s="1"/>
  <c r="BC1056" i="24"/>
  <c r="BC1058" i="24" s="1"/>
  <c r="AU1056" i="24"/>
  <c r="AU1058" i="24" s="1"/>
  <c r="AL1056" i="24"/>
  <c r="AL1058" i="24" s="1"/>
  <c r="AG1056" i="24"/>
  <c r="AG1058" i="24" s="1"/>
  <c r="AF1056" i="24"/>
  <c r="AF1058" i="24" s="1"/>
  <c r="BD4642" i="24"/>
  <c r="BD4644" i="24" s="1"/>
  <c r="BD1964" i="24"/>
  <c r="BD352" i="24"/>
  <c r="BD60" i="24"/>
  <c r="BC93" i="24"/>
  <c r="BD4536" i="24"/>
  <c r="BD2702" i="24"/>
  <c r="BD205" i="24" s="1"/>
  <c r="BD187" i="24"/>
  <c r="AU4722" i="24"/>
  <c r="AU4724" i="24" s="1"/>
  <c r="AO4722" i="24"/>
  <c r="AO4724" i="24" s="1"/>
  <c r="AM4722" i="24"/>
  <c r="AM4724" i="24" s="1"/>
  <c r="AG4722" i="24"/>
  <c r="AG4724" i="24" s="1"/>
  <c r="Y4722" i="24"/>
  <c r="Y4724" i="24" s="1"/>
  <c r="U4722" i="24"/>
  <c r="U4724" i="24" s="1"/>
  <c r="AU4358" i="24"/>
  <c r="AU4360" i="24" s="1"/>
  <c r="AM4358" i="24"/>
  <c r="AM4360" i="24" s="1"/>
  <c r="AE4358" i="24"/>
  <c r="AE4360" i="24" s="1"/>
  <c r="X4358" i="24"/>
  <c r="X4360" i="24" s="1"/>
  <c r="O4358" i="24"/>
  <c r="O4360" i="24" s="1"/>
  <c r="AU3422" i="24"/>
  <c r="AU3424" i="24" s="1"/>
  <c r="AM3422" i="24"/>
  <c r="AM3424" i="24" s="1"/>
  <c r="AE3422" i="24"/>
  <c r="AE3424" i="24" s="1"/>
  <c r="W3422" i="24"/>
  <c r="W3424" i="24" s="1"/>
  <c r="O3422" i="24"/>
  <c r="O3424" i="24" s="1"/>
  <c r="BA848" i="24"/>
  <c r="BA850" i="24" s="1"/>
  <c r="AX848" i="24"/>
  <c r="AX850" i="24" s="1"/>
  <c r="AP848" i="24"/>
  <c r="AP850" i="24"/>
  <c r="T848" i="24"/>
  <c r="T850" i="24" s="1"/>
  <c r="BA1004" i="24"/>
  <c r="BA1006" i="24" s="1"/>
  <c r="AX93" i="24"/>
  <c r="AU95" i="24"/>
  <c r="AS93" i="24"/>
  <c r="AP93" i="24"/>
  <c r="AN1004" i="24"/>
  <c r="AN1006" i="24" s="1"/>
  <c r="AK95" i="24"/>
  <c r="AH93" i="24"/>
  <c r="AE95" i="24"/>
  <c r="AC95" i="24"/>
  <c r="Z1004" i="24"/>
  <c r="Z1006" i="24" s="1"/>
  <c r="W95" i="24"/>
  <c r="U1004" i="24"/>
  <c r="U1006" i="24" s="1"/>
  <c r="R1004" i="24"/>
  <c r="R1006" i="24" s="1"/>
  <c r="O1004" i="24"/>
  <c r="O1006" i="24" s="1"/>
  <c r="AY1264" i="24"/>
  <c r="AY1266" i="24" s="1"/>
  <c r="AQ1264" i="24"/>
  <c r="AQ1266" i="24" s="1"/>
  <c r="AC1264" i="24"/>
  <c r="AC1266" i="24" s="1"/>
  <c r="X1264" i="24"/>
  <c r="X1266" i="24" s="1"/>
  <c r="R1264" i="24"/>
  <c r="R1266" i="24" s="1"/>
  <c r="BD163" i="24"/>
  <c r="BD3262" i="24"/>
  <c r="BD2378" i="24"/>
  <c r="BD3548" i="24"/>
  <c r="BA4696" i="24"/>
  <c r="BA4698" i="24" s="1"/>
  <c r="AV4696" i="24"/>
  <c r="AV4698" i="24" s="1"/>
  <c r="AK4696" i="24"/>
  <c r="AK4698" i="24" s="1"/>
  <c r="U4696" i="24"/>
  <c r="U4698" i="24" s="1"/>
  <c r="O4696" i="24"/>
  <c r="O4698" i="24" s="1"/>
  <c r="AX952" i="24"/>
  <c r="AX954" i="24" s="1"/>
  <c r="AX94" i="24"/>
  <c r="AP952" i="24"/>
  <c r="AP954" i="24" s="1"/>
  <c r="AP94" i="24"/>
  <c r="AH952" i="24"/>
  <c r="AH954" i="24" s="1"/>
  <c r="AH94" i="24"/>
  <c r="Z952" i="24"/>
  <c r="Z954" i="24" s="1"/>
  <c r="Z94" i="24"/>
  <c r="R952" i="24"/>
  <c r="R954" i="24" s="1"/>
  <c r="R94" i="24"/>
  <c r="AI2616" i="24"/>
  <c r="AI2618" i="24" s="1"/>
  <c r="AF2616" i="24"/>
  <c r="AF2618" i="24" s="1"/>
  <c r="AD2616" i="24"/>
  <c r="AD2618" i="24" s="1"/>
  <c r="X2616" i="24"/>
  <c r="X2618" i="24" s="1"/>
  <c r="S4514" i="24"/>
  <c r="S4516" i="24" s="1"/>
  <c r="AE1602" i="24"/>
  <c r="AE1604" i="24" s="1"/>
  <c r="V1602" i="24"/>
  <c r="V1604" i="24" s="1"/>
  <c r="AS4566" i="24"/>
  <c r="AS4568" i="24" s="1"/>
  <c r="AM4566" i="24"/>
  <c r="AM4568" i="24" s="1"/>
  <c r="AH4566" i="24"/>
  <c r="AH4568" i="24" s="1"/>
  <c r="T4566" i="24"/>
  <c r="T4568" i="24" s="1"/>
  <c r="Q4566" i="24"/>
  <c r="Q4568" i="24" s="1"/>
  <c r="P4566" i="24"/>
  <c r="P4568" i="24" s="1"/>
  <c r="AV1420" i="24"/>
  <c r="AV1422" i="24" s="1"/>
  <c r="AS1420" i="24"/>
  <c r="AS1422" i="24" s="1"/>
  <c r="AH1420" i="24"/>
  <c r="AH1422" i="24" s="1"/>
  <c r="AC1420" i="24"/>
  <c r="AC1422" i="24" s="1"/>
  <c r="Z1420" i="24"/>
  <c r="Z1422" i="24" s="1"/>
  <c r="X1420" i="24"/>
  <c r="X1422" i="24" s="1"/>
  <c r="U1420" i="24"/>
  <c r="U1422" i="24" s="1"/>
  <c r="AW3656" i="24"/>
  <c r="AW3658" i="24" s="1"/>
  <c r="AO3656" i="24"/>
  <c r="AO3658" i="24" s="1"/>
  <c r="AG3656" i="24"/>
  <c r="AG3658" i="24" s="1"/>
  <c r="Y3656" i="24"/>
  <c r="Y3658" i="24" s="1"/>
  <c r="Q3656" i="24"/>
  <c r="Q3658" i="24" s="1"/>
  <c r="AW3162" i="24"/>
  <c r="AW3164" i="24" s="1"/>
  <c r="AO3162" i="24"/>
  <c r="AO3164" i="24" s="1"/>
  <c r="AG3162" i="24"/>
  <c r="AG3164" i="24" s="1"/>
  <c r="Y3162" i="24"/>
  <c r="Y3164" i="24" s="1"/>
  <c r="Q3162" i="24"/>
  <c r="Q3164" i="24" s="1"/>
  <c r="AV2330" i="24"/>
  <c r="AV2332" i="24" s="1"/>
  <c r="AS2330" i="24"/>
  <c r="AS2332" i="24" s="1"/>
  <c r="AN2330" i="24"/>
  <c r="AN2332" i="24" s="1"/>
  <c r="AK2330" i="24"/>
  <c r="AK2332" i="24" s="1"/>
  <c r="AH2330" i="24"/>
  <c r="AH2332" i="24" s="1"/>
  <c r="AF2330" i="24"/>
  <c r="AF2332" i="24" s="1"/>
  <c r="W2330" i="24"/>
  <c r="W2332" i="24" s="1"/>
  <c r="AX432" i="24"/>
  <c r="AX434" i="24" s="1"/>
  <c r="AP432" i="24"/>
  <c r="AP434" i="24" s="1"/>
  <c r="AH432" i="24"/>
  <c r="AH434" i="24" s="1"/>
  <c r="Z432" i="24"/>
  <c r="Z434" i="24" s="1"/>
  <c r="R432" i="24"/>
  <c r="R434" i="24" s="1"/>
  <c r="AS2096" i="24"/>
  <c r="AS2098" i="24" s="1"/>
  <c r="AN2096" i="24"/>
  <c r="AN2098" i="24" s="1"/>
  <c r="P2096" i="24"/>
  <c r="P2098" i="24" s="1"/>
  <c r="BB168" i="24"/>
  <c r="AY168" i="24"/>
  <c r="AW2226" i="24"/>
  <c r="AW2228" i="24" s="1"/>
  <c r="AW169" i="24"/>
  <c r="AT2226" i="24"/>
  <c r="AT2228" i="24" s="1"/>
  <c r="AT169" i="24"/>
  <c r="AQ170" i="24"/>
  <c r="AO2226" i="24"/>
  <c r="AO2228" i="24" s="1"/>
  <c r="AO169" i="24"/>
  <c r="AL168" i="24"/>
  <c r="AI170" i="24"/>
  <c r="AG168" i="24"/>
  <c r="AE2226" i="24"/>
  <c r="AE2228" i="24" s="1"/>
  <c r="AE169" i="24"/>
  <c r="AA168" i="24"/>
  <c r="Y2226" i="24"/>
  <c r="Y2228" i="24" s="1"/>
  <c r="Y169" i="24"/>
  <c r="V2226" i="24"/>
  <c r="V2228" i="24" s="1"/>
  <c r="V169" i="24"/>
  <c r="S170" i="24"/>
  <c r="Q168" i="24"/>
  <c r="AX2408" i="24"/>
  <c r="AX2410" i="24" s="1"/>
  <c r="AH2408" i="24"/>
  <c r="AH2410" i="24" s="1"/>
  <c r="AE2408" i="24"/>
  <c r="AE2410" i="24" s="1"/>
  <c r="AC2408" i="24"/>
  <c r="AC2410" i="24" s="1"/>
  <c r="Y2408" i="24"/>
  <c r="Y2410" i="24" s="1"/>
  <c r="W2408" i="24"/>
  <c r="W2410" i="24" s="1"/>
  <c r="Q2408" i="24"/>
  <c r="Q2410" i="24" s="1"/>
  <c r="AZ3292" i="24"/>
  <c r="AZ3294" i="24" s="1"/>
  <c r="AO3292" i="24"/>
  <c r="AO3294" i="24" s="1"/>
  <c r="AM3292" i="24"/>
  <c r="AM3294" i="24" s="1"/>
  <c r="T3292" i="24"/>
  <c r="T3294" i="24" s="1"/>
  <c r="BA3682" i="24"/>
  <c r="BA3684" i="24" s="1"/>
  <c r="AS3682" i="24"/>
  <c r="AS3684" i="24" s="1"/>
  <c r="AK3682" i="24"/>
  <c r="AK3684" i="24" s="1"/>
  <c r="AC3682" i="24"/>
  <c r="AC3684" i="24" s="1"/>
  <c r="U3682" i="24"/>
  <c r="U3684" i="24" s="1"/>
  <c r="BC3318" i="24"/>
  <c r="BC3320" i="24" s="1"/>
  <c r="BA3318" i="24"/>
  <c r="BA3320" i="24" s="1"/>
  <c r="AU3318" i="24"/>
  <c r="AU3320" i="24" s="1"/>
  <c r="AP3318" i="24"/>
  <c r="AP3320" i="24" s="1"/>
  <c r="AJ3318" i="24"/>
  <c r="AJ3320" i="24" s="1"/>
  <c r="AS2954" i="24"/>
  <c r="AS2956" i="24" s="1"/>
  <c r="AP2954" i="24"/>
  <c r="AP2956" i="24" s="1"/>
  <c r="AE2954" i="24"/>
  <c r="AE2956" i="24" s="1"/>
  <c r="Z2954" i="24"/>
  <c r="Z2956" i="24" s="1"/>
  <c r="AX3708" i="24"/>
  <c r="AX3710" i="24" s="1"/>
  <c r="AO3708" i="24"/>
  <c r="AO3710" i="24" s="1"/>
  <c r="AG3708" i="24"/>
  <c r="AG3710" i="24" s="1"/>
  <c r="Z3708" i="24"/>
  <c r="Z3710" i="24" s="1"/>
  <c r="Q3708" i="24"/>
  <c r="Q3710" i="24" s="1"/>
  <c r="AY1134" i="24"/>
  <c r="AY1136" i="24" s="1"/>
  <c r="AT1134" i="24"/>
  <c r="AT1136" i="24" s="1"/>
  <c r="AN1134" i="24"/>
  <c r="AN1136" i="24" s="1"/>
  <c r="AH1134" i="24"/>
  <c r="AH1136" i="24" s="1"/>
  <c r="AC1134" i="24"/>
  <c r="AC1136" i="24" s="1"/>
  <c r="W1134" i="24"/>
  <c r="W1136" i="24" s="1"/>
  <c r="AX2642" i="24"/>
  <c r="AX2644" i="24" s="1"/>
  <c r="AP2642" i="24"/>
  <c r="AP2644" i="24" s="1"/>
  <c r="AH2642" i="24"/>
  <c r="AH2644" i="24" s="1"/>
  <c r="Z2642" i="24"/>
  <c r="Z2644" i="24" s="1"/>
  <c r="R2642" i="24"/>
  <c r="R2644" i="24" s="1"/>
  <c r="BD3762" i="24"/>
  <c r="BD2690" i="24"/>
  <c r="BD193" i="24" s="1"/>
  <c r="BD186" i="24"/>
  <c r="BD1966" i="24"/>
  <c r="BD1968" i="24" s="1"/>
  <c r="AM822" i="24"/>
  <c r="AM824" i="24" s="1"/>
  <c r="AD822" i="24"/>
  <c r="AD824" i="24" s="1"/>
  <c r="AB562" i="24"/>
  <c r="AB564" i="24" s="1"/>
  <c r="Y562" i="24"/>
  <c r="Y564" i="24" s="1"/>
  <c r="AV874" i="24"/>
  <c r="AV876" i="24" s="1"/>
  <c r="AS874" i="24"/>
  <c r="AS876" i="24" s="1"/>
  <c r="AP874" i="24"/>
  <c r="AP876" i="24" s="1"/>
  <c r="Z874" i="24"/>
  <c r="Z876" i="24" s="1"/>
  <c r="R692" i="24"/>
  <c r="R694" i="24" s="1"/>
  <c r="AH3474" i="24"/>
  <c r="AH3476" i="24" s="1"/>
  <c r="R3474" i="24"/>
  <c r="R3476" i="24" s="1"/>
  <c r="AW328" i="24"/>
  <c r="AW330" i="24" s="1"/>
  <c r="AW244" i="24"/>
  <c r="AO328" i="24"/>
  <c r="AO330" i="24" s="1"/>
  <c r="AO244" i="24"/>
  <c r="AG328" i="24"/>
  <c r="AG330" i="24" s="1"/>
  <c r="AG244" i="24"/>
  <c r="Y328" i="24"/>
  <c r="Y330" i="24" s="1"/>
  <c r="Y244" i="24"/>
  <c r="Q328" i="24"/>
  <c r="Q330" i="24" s="1"/>
  <c r="Q244" i="24"/>
  <c r="BA2824" i="24"/>
  <c r="BA2826" i="24" s="1"/>
  <c r="AX2824" i="24"/>
  <c r="AX2826" i="24" s="1"/>
  <c r="AK2824" i="24"/>
  <c r="AK2826" i="24" s="1"/>
  <c r="AH2824" i="24"/>
  <c r="AH2826" i="24" s="1"/>
  <c r="R2824" i="24"/>
  <c r="R2826" i="24" s="1"/>
  <c r="AY1524" i="24"/>
  <c r="AY1526" i="24" s="1"/>
  <c r="AI1524" i="24"/>
  <c r="AI1526" i="24" s="1"/>
  <c r="S1524" i="24"/>
  <c r="S1526" i="24" s="1"/>
  <c r="AR1966" i="24"/>
  <c r="AR1968" i="24" s="1"/>
  <c r="AB1966" i="24"/>
  <c r="AB1968" i="24" s="1"/>
  <c r="AS3396" i="24"/>
  <c r="AS3398" i="24" s="1"/>
  <c r="AT3968" i="24"/>
  <c r="AT3970" i="24" s="1"/>
  <c r="AG3968" i="24"/>
  <c r="AG3970" i="24" s="1"/>
  <c r="W2044" i="24"/>
  <c r="W2046" i="24" s="1"/>
  <c r="BA3734" i="24"/>
  <c r="BA3736" i="24" s="1"/>
  <c r="AS3734" i="24"/>
  <c r="AS3736" i="24" s="1"/>
  <c r="Z3734" i="24"/>
  <c r="Z3736" i="24" s="1"/>
  <c r="W3734" i="24"/>
  <c r="W3736" i="24" s="1"/>
  <c r="T3734" i="24"/>
  <c r="T3736" i="24" s="1"/>
  <c r="BA3604" i="24"/>
  <c r="BA3606" i="24" s="1"/>
  <c r="AV3604" i="24"/>
  <c r="AV3606" i="24" s="1"/>
  <c r="AQ3604" i="24"/>
  <c r="AQ3606" i="24" s="1"/>
  <c r="O3604" i="24"/>
  <c r="O3606" i="24" s="1"/>
  <c r="AW4176" i="24"/>
  <c r="AW4178" i="24" s="1"/>
  <c r="AO4176" i="24"/>
  <c r="AO4178" i="24" s="1"/>
  <c r="AG4176" i="24"/>
  <c r="AG4178" i="24" s="1"/>
  <c r="Y4176" i="24"/>
  <c r="Y4178" i="24" s="1"/>
  <c r="Q4176" i="24"/>
  <c r="Q4178" i="24" s="1"/>
  <c r="BB3864" i="24"/>
  <c r="BB3866" i="24" s="1"/>
  <c r="AC3864" i="24"/>
  <c r="AC3866" i="24" s="1"/>
  <c r="P3864" i="24"/>
  <c r="P3866" i="24" s="1"/>
  <c r="AP4540" i="24"/>
  <c r="AP4542" i="24" s="1"/>
  <c r="Z4540" i="24"/>
  <c r="Z4542" i="24" s="1"/>
  <c r="BB1082" i="24"/>
  <c r="BB1084" i="24" s="1"/>
  <c r="AW1082" i="24"/>
  <c r="AW1084" i="24" s="1"/>
  <c r="AD1082" i="24"/>
  <c r="AD1084" i="24" s="1"/>
  <c r="X1082" i="24"/>
  <c r="X1084" i="24" s="1"/>
  <c r="S1082" i="24"/>
  <c r="S1084" i="24" s="1"/>
  <c r="P1082" i="24"/>
  <c r="P1084" i="24" s="1"/>
  <c r="BD4514" i="24"/>
  <c r="BD4516" i="24" s="1"/>
  <c r="BD1130" i="24"/>
  <c r="BD2460" i="24"/>
  <c r="BD2462" i="24" s="1"/>
  <c r="AZ3032" i="24"/>
  <c r="AZ3034" i="24" s="1"/>
  <c r="AJ3032" i="24"/>
  <c r="AJ3034" i="24" s="1"/>
  <c r="AE3032" i="24"/>
  <c r="AE3034" i="24" s="1"/>
  <c r="BA3136" i="24"/>
  <c r="BA3138" i="24" s="1"/>
  <c r="AX3136" i="24"/>
  <c r="AX3138" i="24" s="1"/>
  <c r="AC3136" i="24"/>
  <c r="AC3138" i="24" s="1"/>
  <c r="Z3136" i="24"/>
  <c r="Z3138" i="24" s="1"/>
  <c r="T3136" i="24"/>
  <c r="T3138" i="24" s="1"/>
  <c r="R3136" i="24"/>
  <c r="R3138" i="24" s="1"/>
  <c r="AV1290" i="24"/>
  <c r="AV1292" i="24" s="1"/>
  <c r="AH1290" i="24"/>
  <c r="AH1292" i="24" s="1"/>
  <c r="AF1290" i="24"/>
  <c r="AF1292" i="24" s="1"/>
  <c r="AC1290" i="24"/>
  <c r="AC1292" i="24" s="1"/>
  <c r="AG1680" i="24"/>
  <c r="AG1682" i="24" s="1"/>
  <c r="AA1680" i="24"/>
  <c r="AA1682" i="24" s="1"/>
  <c r="AZ900" i="24"/>
  <c r="AZ902" i="24" s="1"/>
  <c r="AO900" i="24"/>
  <c r="AO902" i="24" s="1"/>
  <c r="AL900" i="24"/>
  <c r="AL902" i="24" s="1"/>
  <c r="AG900" i="24"/>
  <c r="AG902" i="24"/>
  <c r="V900" i="24"/>
  <c r="V902" i="24" s="1"/>
  <c r="BA2564" i="24"/>
  <c r="BA2566" i="24" s="1"/>
  <c r="AS2564" i="24"/>
  <c r="AS2566" i="24" s="1"/>
  <c r="AO2564" i="24"/>
  <c r="AO2566" i="24" s="1"/>
  <c r="AM2564" i="24"/>
  <c r="AM2566" i="24" s="1"/>
  <c r="AE2564" i="24"/>
  <c r="AE2566" i="24" s="1"/>
  <c r="AB2564" i="24"/>
  <c r="AB2566" i="24" s="1"/>
  <c r="Z2564" i="24"/>
  <c r="Z2566" i="24" s="1"/>
  <c r="W2564" i="24"/>
  <c r="W2566" i="24" s="1"/>
  <c r="T2564" i="24"/>
  <c r="T2566" i="24" s="1"/>
  <c r="BA3630" i="24"/>
  <c r="BA3632" i="24" s="1"/>
  <c r="AS3630" i="24"/>
  <c r="AS3632" i="24" s="1"/>
  <c r="AI3632" i="24"/>
  <c r="AI3630" i="24"/>
  <c r="AF3630" i="24"/>
  <c r="AF3632" i="24" s="1"/>
  <c r="W3630" i="24"/>
  <c r="W3632" i="24" s="1"/>
  <c r="O3630" i="24"/>
  <c r="O3632" i="24" s="1"/>
  <c r="AE1654" i="24"/>
  <c r="AE1656" i="24" s="1"/>
  <c r="AV3942" i="24"/>
  <c r="AV3944" i="24" s="1"/>
  <c r="AQ3942" i="24"/>
  <c r="AQ3944" i="24" s="1"/>
  <c r="AN3942" i="24"/>
  <c r="AN3944" i="24" s="1"/>
  <c r="BB3994" i="24"/>
  <c r="BB3996" i="24" s="1"/>
  <c r="AD3994" i="24"/>
  <c r="AD3996" i="24" s="1"/>
  <c r="S3994" i="24"/>
  <c r="S3996" i="24" s="1"/>
  <c r="P3994" i="24"/>
  <c r="P3996" i="24" s="1"/>
  <c r="AZ2174" i="24"/>
  <c r="AZ2176" i="24" s="1"/>
  <c r="AO2174" i="24"/>
  <c r="AO2176" i="24" s="1"/>
  <c r="AI2174" i="24"/>
  <c r="AI2176" i="24" s="1"/>
  <c r="AG2174" i="24"/>
  <c r="AG2176" i="24" s="1"/>
  <c r="S2174" i="24"/>
  <c r="S2176" i="24" s="1"/>
  <c r="Q2174" i="24"/>
  <c r="Q2176" i="24" s="1"/>
  <c r="AZ2876" i="24"/>
  <c r="AZ2878" i="24" s="1"/>
  <c r="AU2876" i="24"/>
  <c r="AU2878" i="24" s="1"/>
  <c r="AH2876" i="24"/>
  <c r="AH2878" i="24" s="1"/>
  <c r="BB458" i="24"/>
  <c r="BB460" i="24" s="1"/>
  <c r="AT458" i="24"/>
  <c r="AT460" i="24" s="1"/>
  <c r="AL458" i="24"/>
  <c r="AL460" i="24" s="1"/>
  <c r="AD458" i="24"/>
  <c r="AD460" i="24" s="1"/>
  <c r="V458" i="24"/>
  <c r="V460" i="24" s="1"/>
  <c r="AG2668" i="24"/>
  <c r="AG2670" i="24" s="1"/>
  <c r="Q2668" i="24"/>
  <c r="Q2670" i="24" s="1"/>
  <c r="AP3552" i="24"/>
  <c r="AP3554" i="24" s="1"/>
  <c r="AH3552" i="24"/>
  <c r="AH3554" i="24" s="1"/>
  <c r="AB3552" i="24"/>
  <c r="AB3554" i="24" s="1"/>
  <c r="AY510" i="24"/>
  <c r="AY512" i="24" s="1"/>
  <c r="AN510" i="24"/>
  <c r="AN512" i="24" s="1"/>
  <c r="R510" i="24"/>
  <c r="R512" i="24" s="1"/>
  <c r="BB2980" i="24"/>
  <c r="BB2982" i="24" s="1"/>
  <c r="AY2980" i="24"/>
  <c r="AY2982" i="24" s="1"/>
  <c r="AV243" i="24"/>
  <c r="AT2980" i="24"/>
  <c r="AT2982" i="24" s="1"/>
  <c r="AQ2980" i="24"/>
  <c r="AQ2982" i="24" s="1"/>
  <c r="AN243" i="24"/>
  <c r="AK2980" i="24"/>
  <c r="AK2982" i="24" s="1"/>
  <c r="AI243" i="24"/>
  <c r="AF2980" i="24"/>
  <c r="AF2982" i="24" s="1"/>
  <c r="AC245" i="24"/>
  <c r="AA245" i="24"/>
  <c r="X243" i="24"/>
  <c r="U245" i="24"/>
  <c r="S2980" i="24"/>
  <c r="S2982" i="24" s="1"/>
  <c r="P243" i="24"/>
  <c r="AW1758" i="24"/>
  <c r="AW1760" i="24" s="1"/>
  <c r="AU1758" i="24"/>
  <c r="AU1760" i="24" s="1"/>
  <c r="AR1758" i="24"/>
  <c r="AR1760" i="24" s="1"/>
  <c r="AM1758" i="24"/>
  <c r="AM1760" i="24" s="1"/>
  <c r="AD1758" i="24"/>
  <c r="AD1760" i="24" s="1"/>
  <c r="V1758" i="24"/>
  <c r="V1760" i="24" s="1"/>
  <c r="Q1758" i="24"/>
  <c r="Q1760" i="24" s="1"/>
  <c r="BC3812" i="24"/>
  <c r="BC3814" i="24" s="1"/>
  <c r="AP3812" i="24"/>
  <c r="AP3814" i="24" s="1"/>
  <c r="AG3812" i="24"/>
  <c r="AG3814" i="24" s="1"/>
  <c r="AD3812" i="24"/>
  <c r="AD3814" i="24" s="1"/>
  <c r="V3812" i="24"/>
  <c r="V3814" i="24" s="1"/>
  <c r="BC1108" i="24"/>
  <c r="BC1110" i="24" s="1"/>
  <c r="AO1108" i="24"/>
  <c r="AO1110" i="24" s="1"/>
  <c r="AJ1108" i="24"/>
  <c r="AJ1110" i="24" s="1"/>
  <c r="Y1108" i="24"/>
  <c r="Y1110" i="24" s="1"/>
  <c r="Q1108" i="24"/>
  <c r="Q1110" i="24" s="1"/>
  <c r="BA3188" i="24"/>
  <c r="BA3190" i="24" s="1"/>
  <c r="AX3188" i="24"/>
  <c r="AX3190" i="24" s="1"/>
  <c r="AV3188" i="24"/>
  <c r="AV3190" i="24" s="1"/>
  <c r="AP3188" i="24"/>
  <c r="AP3190" i="24" s="1"/>
  <c r="AB3188" i="24"/>
  <c r="AB3190" i="24" s="1"/>
  <c r="Z3188" i="24"/>
  <c r="Z3190" i="24" s="1"/>
  <c r="P3188" i="24"/>
  <c r="P3190" i="24" s="1"/>
  <c r="BC978" i="24"/>
  <c r="BC980" i="24" s="1"/>
  <c r="BD88" i="24"/>
  <c r="BD2692" i="24"/>
  <c r="BD195" i="24" s="1"/>
  <c r="BD185" i="24"/>
  <c r="BC2460" i="24"/>
  <c r="BC2462" i="24" s="1"/>
  <c r="BD4588" i="24"/>
  <c r="BD3526" i="24"/>
  <c r="BD3528" i="24" s="1"/>
  <c r="BD2234" i="24"/>
  <c r="BD180" i="24" s="1"/>
  <c r="BD162" i="24"/>
  <c r="BD1732" i="24"/>
  <c r="BD1734" i="24" s="1"/>
  <c r="BD2850" i="24"/>
  <c r="BD2852" i="24" s="1"/>
  <c r="BB2122" i="24"/>
  <c r="BB2124" i="24" s="1"/>
  <c r="AV2122" i="24"/>
  <c r="AV2124" i="24" s="1"/>
  <c r="AT2122" i="24"/>
  <c r="AT2124" i="24" s="1"/>
  <c r="AQ2122" i="24"/>
  <c r="AQ2124" i="24" s="1"/>
  <c r="AN2122" i="24"/>
  <c r="AN2124" i="24" s="1"/>
  <c r="AL2122" i="24"/>
  <c r="AL2124" i="24" s="1"/>
  <c r="Z2122" i="24"/>
  <c r="Z2124" i="24" s="1"/>
  <c r="R2122" i="24"/>
  <c r="R2124" i="24" s="1"/>
  <c r="AO1160" i="24"/>
  <c r="AO1162" i="24" s="1"/>
  <c r="AG1160" i="24"/>
  <c r="AG1162" i="24" s="1"/>
  <c r="V1160" i="24"/>
  <c r="V1162" i="24" s="1"/>
  <c r="BA4384" i="24"/>
  <c r="BA4386" i="24" s="1"/>
  <c r="AS4384" i="24"/>
  <c r="AS4386" i="24" s="1"/>
  <c r="AK4384" i="24"/>
  <c r="AK4386" i="24" s="1"/>
  <c r="AC4384" i="24"/>
  <c r="AC4386" i="24" s="1"/>
  <c r="U4384" i="24"/>
  <c r="U4386" i="24" s="1"/>
  <c r="AJ1472" i="24"/>
  <c r="AJ1474" i="24" s="1"/>
  <c r="AA1472" i="24"/>
  <c r="AA1474" i="24" s="1"/>
  <c r="T1472" i="24"/>
  <c r="T1474" i="24" s="1"/>
  <c r="BA4254" i="24"/>
  <c r="BA4256" i="24" s="1"/>
  <c r="AU4254" i="24"/>
  <c r="AU4256" i="24" s="1"/>
  <c r="Y4254" i="24"/>
  <c r="Y4256" i="24" s="1"/>
  <c r="T4254" i="24"/>
  <c r="T4256" i="24" s="1"/>
  <c r="BC1498" i="24"/>
  <c r="BC1500" i="24" s="1"/>
  <c r="AZ1498" i="24"/>
  <c r="AZ1500" i="24" s="1"/>
  <c r="AW1498" i="24"/>
  <c r="AW1500" i="24" s="1"/>
  <c r="AR1498" i="24"/>
  <c r="AR1500" i="24" s="1"/>
  <c r="AL1498" i="24"/>
  <c r="AL1500" i="24" s="1"/>
  <c r="AJ1498" i="24"/>
  <c r="AJ1500" i="24" s="1"/>
  <c r="AG1498" i="24"/>
  <c r="AG1500" i="24" s="1"/>
  <c r="W1498" i="24"/>
  <c r="W1500" i="24" s="1"/>
  <c r="AL3370" i="24"/>
  <c r="AL3372" i="24" s="1"/>
  <c r="V3370" i="24"/>
  <c r="V3372" i="24" s="1"/>
  <c r="Q3370" i="24"/>
  <c r="Q3372" i="24" s="1"/>
  <c r="BA770" i="24"/>
  <c r="BA772" i="24" s="1"/>
  <c r="AX770" i="24"/>
  <c r="AX772" i="24" s="1"/>
  <c r="AU770" i="24"/>
  <c r="AU772" i="24" s="1"/>
  <c r="AP770" i="24"/>
  <c r="AP772" i="24" s="1"/>
  <c r="AE770" i="24"/>
  <c r="AE772" i="24" s="1"/>
  <c r="O770" i="24"/>
  <c r="O772" i="24" s="1"/>
  <c r="AV2694" i="24"/>
  <c r="AV2696" i="24" s="1"/>
  <c r="AV199" i="24" s="1"/>
  <c r="AV194" i="24"/>
  <c r="AS2694" i="24"/>
  <c r="AS2696" i="24" s="1"/>
  <c r="AS199" i="24" s="1"/>
  <c r="AS194" i="24"/>
  <c r="AP2694" i="24"/>
  <c r="AP2696" i="24" s="1"/>
  <c r="AP199" i="24" s="1"/>
  <c r="AP194" i="24"/>
  <c r="T2694" i="24"/>
  <c r="T2696" i="24" s="1"/>
  <c r="T199" i="24" s="1"/>
  <c r="T194" i="24"/>
  <c r="BA4436" i="24"/>
  <c r="BA4438" i="24" s="1"/>
  <c r="AV4436" i="24"/>
  <c r="AV4438" i="24" s="1"/>
  <c r="AS4436" i="24"/>
  <c r="AS4438" i="24" s="1"/>
  <c r="AK4436" i="24"/>
  <c r="AK4438" i="24" s="1"/>
  <c r="AF4436" i="24"/>
  <c r="AF4438" i="24" s="1"/>
  <c r="AC4436" i="24"/>
  <c r="AC4438" i="24" s="1"/>
  <c r="AV666" i="24"/>
  <c r="AV668" i="24" s="1"/>
  <c r="AN666" i="24"/>
  <c r="AN668" i="24" s="1"/>
  <c r="AA666" i="24"/>
  <c r="AA668" i="24" s="1"/>
  <c r="X666" i="24"/>
  <c r="X668" i="24" s="1"/>
  <c r="BA220" i="24"/>
  <c r="AX220" i="24"/>
  <c r="AU218" i="24"/>
  <c r="AS220" i="24"/>
  <c r="AP220" i="24"/>
  <c r="AM220" i="24"/>
  <c r="AK220" i="24"/>
  <c r="AH220" i="24"/>
  <c r="AF220" i="24"/>
  <c r="AC220" i="24"/>
  <c r="Z220" i="24"/>
  <c r="X220" i="24"/>
  <c r="U218" i="24"/>
  <c r="R220" i="24"/>
  <c r="P2720" i="24"/>
  <c r="P2722" i="24" s="1"/>
  <c r="P219" i="24"/>
  <c r="AX536" i="24"/>
  <c r="AX538" i="24" s="1"/>
  <c r="AP536" i="24"/>
  <c r="AP538" i="24" s="1"/>
  <c r="AH536" i="24"/>
  <c r="AH538" i="24" s="1"/>
  <c r="Z536" i="24"/>
  <c r="Z538" i="24" s="1"/>
  <c r="R536" i="24"/>
  <c r="R538" i="24" s="1"/>
  <c r="AX4020" i="24"/>
  <c r="AX4022" i="24" s="1"/>
  <c r="AP4020" i="24"/>
  <c r="AP4022" i="24" s="1"/>
  <c r="AH4020" i="24"/>
  <c r="AH4022" i="24" s="1"/>
  <c r="Z4020" i="24"/>
  <c r="Z4022" i="24" s="1"/>
  <c r="R4020" i="24"/>
  <c r="R4022" i="24" s="1"/>
  <c r="BB640" i="24"/>
  <c r="BB642" i="24" s="1"/>
  <c r="AQ640" i="24"/>
  <c r="AQ642" i="24" s="1"/>
  <c r="AN640" i="24"/>
  <c r="AN642" i="24" s="1"/>
  <c r="AL640" i="24"/>
  <c r="AL642" i="24" s="1"/>
  <c r="AE640" i="24"/>
  <c r="AE642" i="24" s="1"/>
  <c r="AW3916" i="24"/>
  <c r="AW3918" i="24" s="1"/>
  <c r="AR3916" i="24"/>
  <c r="AR3918" i="24" s="1"/>
  <c r="AM3916" i="24"/>
  <c r="AM3918" i="24" s="1"/>
  <c r="AI3916" i="24"/>
  <c r="AI3918" i="24" s="1"/>
  <c r="Y3916" i="24"/>
  <c r="Y3918" i="24" s="1"/>
  <c r="AX1940" i="24"/>
  <c r="AX1942" i="24" s="1"/>
  <c r="AU1940" i="24"/>
  <c r="AU1942" i="24" s="1"/>
  <c r="AD1940" i="24"/>
  <c r="AD1942" i="24" s="1"/>
  <c r="Z1940" i="24"/>
  <c r="Z1942" i="24" s="1"/>
  <c r="V1940" i="24"/>
  <c r="V1942" i="24" s="1"/>
  <c r="T1940" i="24"/>
  <c r="T1942" i="24" s="1"/>
  <c r="BA1576" i="24"/>
  <c r="BA1578" i="24" s="1"/>
  <c r="AP1576" i="24"/>
  <c r="AP1578" i="24" s="1"/>
  <c r="W1576" i="24"/>
  <c r="W1578" i="24" s="1"/>
  <c r="O1576" i="24"/>
  <c r="O1578" i="24" s="1"/>
  <c r="AN3448" i="24"/>
  <c r="AN3450" i="24" s="1"/>
  <c r="R3448" i="24"/>
  <c r="R3450" i="24" s="1"/>
  <c r="AN2928" i="24"/>
  <c r="AN2930" i="24" s="1"/>
  <c r="AI2928" i="24"/>
  <c r="AI2930" i="24" s="1"/>
  <c r="AF2928" i="24"/>
  <c r="AF2930" i="24" s="1"/>
  <c r="P2928" i="24"/>
  <c r="P2930" i="24" s="1"/>
  <c r="AZ2148" i="24"/>
  <c r="AZ2150" i="24" s="1"/>
  <c r="AU2148" i="24"/>
  <c r="AU2150" i="24" s="1"/>
  <c r="AA2148" i="24"/>
  <c r="AA2150" i="24" s="1"/>
  <c r="BC143" i="24"/>
  <c r="BD2382" i="24"/>
  <c r="BD2384" i="24" s="1"/>
  <c r="BD614" i="24"/>
  <c r="BD616" i="24" s="1"/>
  <c r="BD2742" i="24"/>
  <c r="BC1212" i="24"/>
  <c r="BC1214" i="24" s="1"/>
  <c r="AZ1212" i="24"/>
  <c r="AZ1214" i="24" s="1"/>
  <c r="AW120" i="24"/>
  <c r="AT120" i="24"/>
  <c r="AR1212" i="24"/>
  <c r="AR1214" i="24" s="1"/>
  <c r="AO1212" i="24"/>
  <c r="AO1214" i="24" s="1"/>
  <c r="AL1212" i="24"/>
  <c r="AL1214" i="24" s="1"/>
  <c r="AJ120" i="24"/>
  <c r="AG118" i="24"/>
  <c r="AD120" i="24"/>
  <c r="AB118" i="24"/>
  <c r="Y118" i="24"/>
  <c r="V120" i="24"/>
  <c r="T118" i="24"/>
  <c r="Q1212" i="24"/>
  <c r="Q1214" i="24" s="1"/>
  <c r="BA2382" i="24"/>
  <c r="BA2384" i="24" s="1"/>
  <c r="AP2382" i="24"/>
  <c r="AP2384" i="24" s="1"/>
  <c r="AV2278" i="24"/>
  <c r="AV2280" i="24" s="1"/>
  <c r="AN2278" i="24"/>
  <c r="AN2280" i="24" s="1"/>
  <c r="AH2278" i="24"/>
  <c r="AH2280" i="24" s="1"/>
  <c r="AC2278" i="24"/>
  <c r="AC2280" i="24" s="1"/>
  <c r="U2278" i="24"/>
  <c r="U2280" i="24" s="1"/>
  <c r="O2278" i="24"/>
  <c r="O2280" i="24" s="1"/>
  <c r="BB484" i="24"/>
  <c r="BB486" i="24" s="1"/>
  <c r="BB44" i="24"/>
  <c r="AY43" i="24"/>
  <c r="AV45" i="24"/>
  <c r="AS45" i="24"/>
  <c r="AQ45" i="24"/>
  <c r="AN45" i="24"/>
  <c r="AL43" i="24"/>
  <c r="AI484" i="24"/>
  <c r="AI486" i="24" s="1"/>
  <c r="AI44" i="24"/>
  <c r="AF484" i="24"/>
  <c r="AF486" i="24" s="1"/>
  <c r="AF44" i="24"/>
  <c r="AD484" i="24"/>
  <c r="AD486" i="24" s="1"/>
  <c r="AD44" i="24"/>
  <c r="AA43" i="24"/>
  <c r="X45" i="24"/>
  <c r="V484" i="24"/>
  <c r="V486" i="24" s="1"/>
  <c r="V44" i="24"/>
  <c r="S45" i="24"/>
  <c r="P484" i="24"/>
  <c r="P486" i="24" s="1"/>
  <c r="P44" i="24"/>
  <c r="BB2434" i="24"/>
  <c r="BB2436" i="24" s="1"/>
  <c r="AT2434" i="24"/>
  <c r="AT2436" i="24" s="1"/>
  <c r="AO2434" i="24"/>
  <c r="AO2436" i="24" s="1"/>
  <c r="AL2434" i="24"/>
  <c r="AL2436" i="24" s="1"/>
  <c r="AI2434" i="24"/>
  <c r="AI2436" i="24" s="1"/>
  <c r="AG2434" i="24"/>
  <c r="AG2436" i="24" s="1"/>
  <c r="P2434" i="24"/>
  <c r="P2436" i="24" s="1"/>
  <c r="BB4644" i="24"/>
  <c r="BB4646" i="24" s="1"/>
  <c r="AQ4644" i="24"/>
  <c r="AQ4646" i="24" s="1"/>
  <c r="AN4644" i="24"/>
  <c r="AN4646" i="24" s="1"/>
  <c r="AC4644" i="24"/>
  <c r="AC4646" i="24" s="1"/>
  <c r="AA4644" i="24"/>
  <c r="AA4646" i="24" s="1"/>
  <c r="U4644" i="24"/>
  <c r="U4646" i="24" s="1"/>
  <c r="AW4306" i="24"/>
  <c r="AW4308" i="24" s="1"/>
  <c r="AJ4306" i="24"/>
  <c r="AJ4308" i="24" s="1"/>
  <c r="AA4306" i="24"/>
  <c r="AA4308" i="24" s="1"/>
  <c r="Q4306" i="24"/>
  <c r="Q4308" i="24" s="1"/>
  <c r="BA3266" i="24"/>
  <c r="BA3268" i="24" s="1"/>
  <c r="AS3266" i="24"/>
  <c r="AS3268" i="24" s="1"/>
  <c r="AK3266" i="24"/>
  <c r="AK3268" i="24" s="1"/>
  <c r="AC3266" i="24"/>
  <c r="AC3268" i="24" s="1"/>
  <c r="U3266" i="24"/>
  <c r="U3268" i="24" s="1"/>
  <c r="AZ3578" i="24"/>
  <c r="AZ3580" i="24" s="1"/>
  <c r="AU3578" i="24"/>
  <c r="AU3580" i="24" s="1"/>
  <c r="Y3578" i="24"/>
  <c r="Y3580" i="24" s="1"/>
  <c r="V3578" i="24"/>
  <c r="V3580" i="24" s="1"/>
  <c r="Q3578" i="24"/>
  <c r="Q3580" i="24" s="1"/>
  <c r="AU614" i="24"/>
  <c r="AU616" i="24" s="1"/>
  <c r="AJ614" i="24"/>
  <c r="AJ616" i="24" s="1"/>
  <c r="AG614" i="24"/>
  <c r="AG616" i="24" s="1"/>
  <c r="Y614" i="24"/>
  <c r="Y616" i="24" s="1"/>
  <c r="Q614" i="24"/>
  <c r="Q616" i="24" s="1"/>
  <c r="AU1992" i="24"/>
  <c r="AU1994" i="24" s="1"/>
  <c r="AM1992" i="24"/>
  <c r="AM1994" i="24" s="1"/>
  <c r="AE1992" i="24"/>
  <c r="AE1994" i="24" s="1"/>
  <c r="W1992" i="24"/>
  <c r="W1994" i="24" s="1"/>
  <c r="O1992" i="24"/>
  <c r="O1994" i="24" s="1"/>
  <c r="AV4098" i="24"/>
  <c r="AV4100" i="24" s="1"/>
  <c r="AN4098" i="24"/>
  <c r="AN4100" i="24" s="1"/>
  <c r="AF4098" i="24"/>
  <c r="AF4100" i="24" s="1"/>
  <c r="X4098" i="24"/>
  <c r="X4100" i="24" s="1"/>
  <c r="BB1784" i="24"/>
  <c r="BB1786" i="24" s="1"/>
  <c r="AT1784" i="24"/>
  <c r="AT1786" i="24" s="1"/>
  <c r="AL1784" i="24"/>
  <c r="AL1786" i="24" s="1"/>
  <c r="AD1784" i="24"/>
  <c r="AD1786" i="24" s="1"/>
  <c r="V1784" i="24"/>
  <c r="V1786" i="24" s="1"/>
  <c r="AV1446" i="24"/>
  <c r="AV1448" i="24" s="1"/>
  <c r="AP1446" i="24"/>
  <c r="AP1448" i="24" s="1"/>
  <c r="AK1446" i="24"/>
  <c r="AK1448" i="24" s="1"/>
  <c r="AF1446" i="24"/>
  <c r="AF1448" i="24" s="1"/>
  <c r="Z1446" i="24"/>
  <c r="Z1448" i="24" s="1"/>
  <c r="BA2798" i="24"/>
  <c r="BA2800" i="24" s="1"/>
  <c r="AQ2798" i="24"/>
  <c r="AQ2800" i="24" s="1"/>
  <c r="AN2798" i="24"/>
  <c r="AN2800" i="24" s="1"/>
  <c r="AC2798" i="24"/>
  <c r="AC2800" i="24" s="1"/>
  <c r="AW3240" i="24"/>
  <c r="AW3242" i="24" s="1"/>
  <c r="AO3240" i="24"/>
  <c r="AO3242" i="24" s="1"/>
  <c r="AG3240" i="24"/>
  <c r="AG3242" i="24" s="1"/>
  <c r="Y3240" i="24"/>
  <c r="Y3242" i="24" s="1"/>
  <c r="Q3240" i="24"/>
  <c r="Q3242" i="24" s="1"/>
  <c r="AW4150" i="24"/>
  <c r="AW4152" i="24" s="1"/>
  <c r="AO4150" i="24"/>
  <c r="AO4152" i="24" s="1"/>
  <c r="AG4150" i="24"/>
  <c r="AG4152" i="24" s="1"/>
  <c r="Y4150" i="24"/>
  <c r="Y4152" i="24" s="1"/>
  <c r="Q4150" i="24"/>
  <c r="Q4152" i="24" s="1"/>
  <c r="AW4072" i="24"/>
  <c r="AW4074" i="24" s="1"/>
  <c r="AO4072" i="24"/>
  <c r="AO4074" i="24" s="1"/>
  <c r="AG4072" i="24"/>
  <c r="AG4074" i="24" s="1"/>
  <c r="Y4072" i="24"/>
  <c r="Y4074" i="24" s="1"/>
  <c r="Q4072" i="24"/>
  <c r="Q4074" i="24" s="1"/>
  <c r="AY3838" i="24"/>
  <c r="AY3840" i="24" s="1"/>
  <c r="AN3838" i="24"/>
  <c r="AN3840" i="24" s="1"/>
  <c r="AC3838" i="24"/>
  <c r="AC3840" i="24" s="1"/>
  <c r="S3838" i="24"/>
  <c r="S3840" i="24" s="1"/>
  <c r="BB3786" i="24"/>
  <c r="BB3788" i="24" s="1"/>
  <c r="AW3786" i="24"/>
  <c r="AW3788" i="24" s="1"/>
  <c r="AO3786" i="24"/>
  <c r="AO3788" i="24" s="1"/>
  <c r="AL3786" i="24"/>
  <c r="AL3788" i="24" s="1"/>
  <c r="AD3786" i="24"/>
  <c r="AD3788" i="24" s="1"/>
  <c r="V3786" i="24"/>
  <c r="V3788" i="24" s="1"/>
  <c r="P3786" i="24"/>
  <c r="P3788" i="24" s="1"/>
  <c r="AW2304" i="24"/>
  <c r="AW2306" i="24" s="1"/>
  <c r="AU2304" i="24"/>
  <c r="AU2306" i="24" s="1"/>
  <c r="AM2304" i="24"/>
  <c r="AM2306" i="24" s="1"/>
  <c r="AD2304" i="24"/>
  <c r="AD2306" i="24" s="1"/>
  <c r="AA2304" i="24"/>
  <c r="AA2306" i="24" s="1"/>
  <c r="AU718" i="24"/>
  <c r="AU720" i="24" s="1"/>
  <c r="AM718" i="24"/>
  <c r="AM720" i="24" s="1"/>
  <c r="AE718" i="24"/>
  <c r="AE720" i="24" s="1"/>
  <c r="O718" i="24"/>
  <c r="O720" i="24" s="1"/>
  <c r="BD230" i="24"/>
  <c r="AW2018" i="24"/>
  <c r="AW2020" i="24" s="1"/>
  <c r="AU2018" i="24"/>
  <c r="AU2020" i="24" s="1"/>
  <c r="AR2018" i="24"/>
  <c r="AR2020" i="24" s="1"/>
  <c r="V2018" i="24"/>
  <c r="V2020" i="24" s="1"/>
  <c r="BC1836" i="24"/>
  <c r="BC1838" i="24" s="1"/>
  <c r="AO1836" i="24"/>
  <c r="AO1838" i="24" s="1"/>
  <c r="AE1836" i="24"/>
  <c r="AE1838" i="24" s="1"/>
  <c r="AB1836" i="24"/>
  <c r="AB1838" i="24" s="1"/>
  <c r="AP744" i="24"/>
  <c r="AP746" i="24" s="1"/>
  <c r="AJ744" i="24"/>
  <c r="AJ746" i="24" s="1"/>
  <c r="AB744" i="24"/>
  <c r="AB746" i="24" s="1"/>
  <c r="Z744" i="24"/>
  <c r="Z746" i="24" s="1"/>
  <c r="W744" i="24"/>
  <c r="W746" i="24" s="1"/>
  <c r="AX3214" i="24"/>
  <c r="AX3216" i="24" s="1"/>
  <c r="AO3214" i="24"/>
  <c r="AO3216" i="24" s="1"/>
  <c r="AG3214" i="24"/>
  <c r="AG3216" i="24" s="1"/>
  <c r="Y3214" i="24"/>
  <c r="Y3216" i="24" s="1"/>
  <c r="Q3214" i="24"/>
  <c r="Q3216" i="24" s="1"/>
  <c r="AV1706" i="24"/>
  <c r="AV1708" i="24" s="1"/>
  <c r="AN1706" i="24"/>
  <c r="AN1708" i="24" s="1"/>
  <c r="AH1706" i="24"/>
  <c r="AH1708" i="24" s="1"/>
  <c r="X1706" i="24"/>
  <c r="X1708" i="24" s="1"/>
  <c r="S1706" i="24"/>
  <c r="S1708" i="24" s="1"/>
  <c r="AX2746" i="24"/>
  <c r="AX2748" i="24" s="1"/>
  <c r="AP2746" i="24"/>
  <c r="AP2748" i="24" s="1"/>
  <c r="AH2746" i="24"/>
  <c r="AH2748" i="24" s="1"/>
  <c r="Z2746" i="24"/>
  <c r="Z2748" i="24" s="1"/>
  <c r="R2746" i="24"/>
  <c r="R2748" i="24" s="1"/>
  <c r="AY1030" i="24"/>
  <c r="AY1032" i="24" s="1"/>
  <c r="AT1030" i="24"/>
  <c r="AT1032" i="24" s="1"/>
  <c r="AC1030" i="24"/>
  <c r="AC1032" i="24" s="1"/>
  <c r="AA1030" i="24"/>
  <c r="AA1032" i="24" s="1"/>
  <c r="R1032" i="24"/>
  <c r="R1030" i="24"/>
  <c r="P1030" i="24"/>
  <c r="P1032" i="24" s="1"/>
  <c r="AY302" i="24"/>
  <c r="AY304" i="24" s="1"/>
  <c r="AQ302" i="24"/>
  <c r="AQ304" i="24" s="1"/>
  <c r="AI302" i="24"/>
  <c r="AI304" i="24" s="1"/>
  <c r="AA302" i="24"/>
  <c r="AA304" i="24" s="1"/>
  <c r="S302" i="24"/>
  <c r="S304" i="24" s="1"/>
  <c r="BB143" i="24"/>
  <c r="AY145" i="24"/>
  <c r="AW1550" i="24"/>
  <c r="AW1552" i="24" s="1"/>
  <c r="AW144" i="24"/>
  <c r="AT143" i="24"/>
  <c r="AQ145" i="24"/>
  <c r="AO143" i="24"/>
  <c r="AL143" i="24"/>
  <c r="AI1550" i="24"/>
  <c r="AI1552" i="24" s="1"/>
  <c r="AI144" i="24"/>
  <c r="AG145" i="24"/>
  <c r="AD145" i="24"/>
  <c r="AA1550" i="24"/>
  <c r="AA1552" i="24" s="1"/>
  <c r="AA144" i="24"/>
  <c r="Y143" i="24"/>
  <c r="V145" i="24"/>
  <c r="S143" i="24"/>
  <c r="Q145" i="24"/>
  <c r="BA2356" i="24"/>
  <c r="BA2358" i="24" s="1"/>
  <c r="AU2356" i="24"/>
  <c r="AU2358" i="24" s="1"/>
  <c r="AC2356" i="24"/>
  <c r="AC2358" i="24" s="1"/>
  <c r="AS3890" i="24"/>
  <c r="AS3892" i="24" s="1"/>
  <c r="T3890" i="24"/>
  <c r="T3892" i="24" s="1"/>
  <c r="AU978" i="24"/>
  <c r="AU980" i="24" s="1"/>
  <c r="AM978" i="24"/>
  <c r="AM980" i="24" s="1"/>
  <c r="AE978" i="24"/>
  <c r="AE980" i="24" s="1"/>
  <c r="W978" i="24"/>
  <c r="W980" i="24" s="1"/>
  <c r="O978" i="24"/>
  <c r="O980" i="24" s="1"/>
  <c r="AX4280" i="24"/>
  <c r="AX4282" i="24" s="1"/>
  <c r="AS4280" i="24"/>
  <c r="AS4282" i="24" s="1"/>
  <c r="AK4280" i="24"/>
  <c r="AK4282" i="24" s="1"/>
  <c r="Z4280" i="24"/>
  <c r="Z4282" i="24" s="1"/>
  <c r="O4280" i="24"/>
  <c r="O4282" i="24" s="1"/>
  <c r="AT1732" i="24"/>
  <c r="AT1734" i="24" s="1"/>
  <c r="AK1732" i="24"/>
  <c r="AK1734" i="24" s="1"/>
  <c r="AC1732" i="24"/>
  <c r="AC1734" i="24" s="1"/>
  <c r="S1732" i="24"/>
  <c r="S1734" i="24" s="1"/>
  <c r="P1732" i="24"/>
  <c r="P1734" i="24" s="1"/>
  <c r="AK1628" i="24"/>
  <c r="AK1630" i="24" s="1"/>
  <c r="AI1628" i="24"/>
  <c r="AI1630" i="24" s="1"/>
  <c r="P1628" i="24"/>
  <c r="P1630" i="24" s="1"/>
  <c r="BA2486" i="24"/>
  <c r="BA2488" i="24" s="1"/>
  <c r="AW2486" i="24"/>
  <c r="AW2488" i="24" s="1"/>
  <c r="AT2486" i="24"/>
  <c r="AT2488" i="24" s="1"/>
  <c r="AO2486" i="24"/>
  <c r="AO2488" i="24"/>
  <c r="AL2486" i="24"/>
  <c r="AL2488" i="24" s="1"/>
  <c r="AJ2486" i="24"/>
  <c r="AJ2488" i="24" s="1"/>
  <c r="AD2486" i="24"/>
  <c r="AD2488" i="24" s="1"/>
  <c r="Y2486" i="24"/>
  <c r="Y2488" i="24" s="1"/>
  <c r="T2486" i="24"/>
  <c r="T2488" i="24" s="1"/>
  <c r="Q2486" i="24"/>
  <c r="Q2488" i="24" s="1"/>
  <c r="AR3500" i="24"/>
  <c r="AR3502" i="24"/>
  <c r="AG3500" i="24"/>
  <c r="AG3502" i="24" s="1"/>
  <c r="AE3500" i="24"/>
  <c r="AE3502" i="24" s="1"/>
  <c r="AB3500" i="24"/>
  <c r="AB3502" i="24" s="1"/>
  <c r="W3500" i="24"/>
  <c r="W3502" i="24" s="1"/>
  <c r="O3500" i="24"/>
  <c r="O3502" i="24" s="1"/>
  <c r="AU926" i="24"/>
  <c r="AU928" i="24" s="1"/>
  <c r="AM926" i="24"/>
  <c r="AM928" i="24" s="1"/>
  <c r="AE926" i="24"/>
  <c r="AE928" i="24" s="1"/>
  <c r="W926" i="24"/>
  <c r="W928" i="24" s="1"/>
  <c r="O926" i="24"/>
  <c r="O928" i="24" s="1"/>
  <c r="BD664" i="24"/>
  <c r="BD4046" i="24"/>
  <c r="BD4048" i="24" s="1"/>
  <c r="BD1754" i="24"/>
  <c r="BD1860" i="24"/>
  <c r="BD38" i="24"/>
  <c r="BD1650" i="24"/>
  <c r="AY4410" i="24"/>
  <c r="AY4412" i="24" s="1"/>
  <c r="AQ4410" i="24"/>
  <c r="AQ4412" i="24" s="1"/>
  <c r="AI4410" i="24"/>
  <c r="AI4412" i="24" s="1"/>
  <c r="AA4410" i="24"/>
  <c r="AA4412" i="24" s="1"/>
  <c r="S4410" i="24"/>
  <c r="S4412" i="24" s="1"/>
  <c r="AF796" i="24"/>
  <c r="AF798" i="24" s="1"/>
  <c r="V796" i="24"/>
  <c r="V798" i="24" s="1"/>
  <c r="T796" i="24"/>
  <c r="T798" i="24" s="1"/>
  <c r="P796" i="24"/>
  <c r="P798" i="24" s="1"/>
  <c r="AU2590" i="24"/>
  <c r="AU2592" i="24" s="1"/>
  <c r="Q2590" i="24"/>
  <c r="Q2592" i="24" s="1"/>
  <c r="BC4488" i="24"/>
  <c r="BC4490" i="24" s="1"/>
  <c r="BA4488" i="24"/>
  <c r="BA4490" i="24" s="1"/>
  <c r="AX4488" i="24"/>
  <c r="AX4490" i="24" s="1"/>
  <c r="AM4488" i="24"/>
  <c r="AM4490" i="24" s="1"/>
  <c r="AB4488" i="24"/>
  <c r="AB4490" i="24" s="1"/>
  <c r="Q4488" i="24"/>
  <c r="Q4490" i="24" s="1"/>
  <c r="BA4670" i="24"/>
  <c r="BA4672" i="24" s="1"/>
  <c r="AS4670" i="24"/>
  <c r="AS4672" i="24" s="1"/>
  <c r="AP4670" i="24"/>
  <c r="AP4672" i="24" s="1"/>
  <c r="AM4670" i="24"/>
  <c r="AM4672" i="24" s="1"/>
  <c r="W4670" i="24"/>
  <c r="W4672" i="24" s="1"/>
  <c r="R4670" i="24"/>
  <c r="R4672" i="24" s="1"/>
  <c r="O4670" i="24"/>
  <c r="O4672" i="24" s="1"/>
  <c r="AX354" i="24"/>
  <c r="AX356" i="24" s="1"/>
  <c r="AX69" i="24"/>
  <c r="AP354" i="24"/>
  <c r="AP356" i="24" s="1"/>
  <c r="AP69" i="24"/>
  <c r="AH354" i="24"/>
  <c r="AH356" i="24" s="1"/>
  <c r="AH69" i="24"/>
  <c r="Z354" i="24"/>
  <c r="Z356" i="24" s="1"/>
  <c r="Z69" i="24"/>
  <c r="R354" i="24"/>
  <c r="R356" i="24" s="1"/>
  <c r="R69" i="24"/>
  <c r="BB4332" i="24"/>
  <c r="BB4334" i="24" s="1"/>
  <c r="AQ4332" i="24"/>
  <c r="AQ4334" i="24" s="1"/>
  <c r="AI4332" i="24"/>
  <c r="AI4334" i="24" s="1"/>
  <c r="AC4332" i="24"/>
  <c r="AC4334" i="24" s="1"/>
  <c r="AA4332" i="24"/>
  <c r="AA4334" i="24" s="1"/>
  <c r="X4332" i="24"/>
  <c r="X4334" i="24" s="1"/>
  <c r="U4332" i="24"/>
  <c r="U4334" i="24" s="1"/>
  <c r="BC406" i="24"/>
  <c r="BC408" i="24" s="1"/>
  <c r="AZ406" i="24"/>
  <c r="AZ408" i="24" s="1"/>
  <c r="AW20" i="24"/>
  <c r="AW70" i="24"/>
  <c r="AU406" i="24"/>
  <c r="AU408" i="24" s="1"/>
  <c r="AQ18" i="24"/>
  <c r="AQ68" i="24"/>
  <c r="AO68" i="24"/>
  <c r="AO18" i="24"/>
  <c r="AL70" i="24"/>
  <c r="AL20" i="24"/>
  <c r="AI68" i="24"/>
  <c r="AI18" i="24"/>
  <c r="AG18" i="24"/>
  <c r="AG68" i="24"/>
  <c r="AD18" i="24"/>
  <c r="AD68" i="24"/>
  <c r="AB406" i="24"/>
  <c r="AB408" i="24" s="1"/>
  <c r="Y68" i="24"/>
  <c r="Y18" i="24"/>
  <c r="V20" i="24"/>
  <c r="V70" i="24"/>
  <c r="T70" i="24"/>
  <c r="T20" i="24"/>
  <c r="Q18" i="24"/>
  <c r="AX2772" i="24"/>
  <c r="AX2774" i="24" s="1"/>
  <c r="AS2772" i="24"/>
  <c r="AS2774" i="24" s="1"/>
  <c r="AJ2772" i="24"/>
  <c r="AJ2774" i="24" s="1"/>
  <c r="O2772" i="24"/>
  <c r="O2774" i="24" s="1"/>
  <c r="AV1862" i="24"/>
  <c r="AV1864" i="24" s="1"/>
  <c r="AQ1862" i="24"/>
  <c r="AQ1864" i="24" s="1"/>
  <c r="AN1862" i="24"/>
  <c r="AN1864" i="24" s="1"/>
  <c r="AH1862" i="24"/>
  <c r="AH1864" i="24" s="1"/>
  <c r="R1862" i="24"/>
  <c r="R1864" i="24" s="1"/>
  <c r="BB2200" i="24"/>
  <c r="BB2202" i="24" s="1"/>
  <c r="AY2200" i="24"/>
  <c r="AY2202" i="24" s="1"/>
  <c r="AW2200" i="24"/>
  <c r="AW2202" i="24" s="1"/>
  <c r="AO2200" i="24"/>
  <c r="AO2202" i="24" s="1"/>
  <c r="AK2200" i="24"/>
  <c r="AK2202" i="24" s="1"/>
  <c r="AI2200" i="24"/>
  <c r="AI2202" i="24" s="1"/>
  <c r="AF2200" i="24"/>
  <c r="AF2202" i="24" s="1"/>
  <c r="AC2200" i="24"/>
  <c r="AC2202" i="24" s="1"/>
  <c r="AW1810" i="24"/>
  <c r="AW1812" i="24" s="1"/>
  <c r="AO1810" i="24"/>
  <c r="AO1812" i="24" s="1"/>
  <c r="AG1810" i="24"/>
  <c r="AG1812" i="24" s="1"/>
  <c r="Z1810" i="24"/>
  <c r="Z1812" i="24" s="1"/>
  <c r="Q1810" i="24"/>
  <c r="Q1812" i="24" s="1"/>
  <c r="AX1914" i="24"/>
  <c r="AX1916" i="24" s="1"/>
  <c r="AP1914" i="24"/>
  <c r="AP1916" i="24" s="1"/>
  <c r="AH1914" i="24"/>
  <c r="AH1916" i="24" s="1"/>
  <c r="Z1914" i="24"/>
  <c r="Z1916" i="24" s="1"/>
  <c r="S1914" i="24"/>
  <c r="S1916" i="24" s="1"/>
  <c r="AX4124" i="24"/>
  <c r="AX4126" i="24" s="1"/>
  <c r="AP4124" i="24"/>
  <c r="AP4126" i="24" s="1"/>
  <c r="AH4124" i="24"/>
  <c r="AH4126" i="24" s="1"/>
  <c r="Z4124" i="24"/>
  <c r="Z4126" i="24" s="1"/>
  <c r="R4124" i="24"/>
  <c r="R4126" i="24" s="1"/>
  <c r="AY3006" i="24"/>
  <c r="AY3008" i="24" s="1"/>
  <c r="AV3006" i="24"/>
  <c r="AV3008" i="24" s="1"/>
  <c r="AQ3006" i="24"/>
  <c r="AQ3008" i="24" s="1"/>
  <c r="AF3006" i="24"/>
  <c r="AF3008" i="24" s="1"/>
  <c r="AB3006" i="24"/>
  <c r="AB3008" i="24" s="1"/>
  <c r="X3006" i="24"/>
  <c r="X3008" i="24" s="1"/>
  <c r="S3006" i="24"/>
  <c r="S3008" i="24" s="1"/>
  <c r="P3006" i="24"/>
  <c r="P3008" i="24" s="1"/>
  <c r="AY1888" i="24"/>
  <c r="AY1890" i="24" s="1"/>
  <c r="AQ1888" i="24"/>
  <c r="AQ1890" i="24" s="1"/>
  <c r="AI1888" i="24"/>
  <c r="AI1890" i="24" s="1"/>
  <c r="AA1888" i="24"/>
  <c r="AA1890" i="24" s="1"/>
  <c r="S1888" i="24"/>
  <c r="S1890" i="24" s="1"/>
  <c r="AY380" i="24"/>
  <c r="AY382" i="24" s="1"/>
  <c r="AQ380" i="24"/>
  <c r="AQ382" i="24" s="1"/>
  <c r="AI380" i="24"/>
  <c r="AI382" i="24" s="1"/>
  <c r="AA380" i="24"/>
  <c r="AA382" i="24" s="1"/>
  <c r="S380" i="24"/>
  <c r="S382" i="24" s="1"/>
  <c r="AL3526" i="24"/>
  <c r="AL3528" i="24" s="1"/>
  <c r="AI3526" i="24"/>
  <c r="AI3528" i="24" s="1"/>
  <c r="AA3526" i="24"/>
  <c r="AA3528" i="24" s="1"/>
  <c r="BC1342" i="24"/>
  <c r="BC1344" i="24" s="1"/>
  <c r="AP1342" i="24"/>
  <c r="AP1344" i="24" s="1"/>
  <c r="AM1342" i="24"/>
  <c r="AM1344" i="24" s="1"/>
  <c r="AB1342" i="24"/>
  <c r="AB1344" i="24" s="1"/>
  <c r="W1342" i="24"/>
  <c r="W1344" i="24" s="1"/>
  <c r="AU4202" i="24"/>
  <c r="AU4204" i="24" s="1"/>
  <c r="AM4202" i="24"/>
  <c r="AM4204" i="24" s="1"/>
  <c r="AF4202" i="24"/>
  <c r="AF4204" i="24" s="1"/>
  <c r="W4202" i="24"/>
  <c r="W4204" i="24" s="1"/>
  <c r="O4202" i="24"/>
  <c r="O4204" i="24" s="1"/>
  <c r="BD2874" i="24"/>
  <c r="BD2876" i="24" s="1"/>
  <c r="BD4303" i="24"/>
  <c r="AZ2512" i="24"/>
  <c r="AZ2514" i="24" s="1"/>
  <c r="AR2512" i="24"/>
  <c r="AR2514" i="24" s="1"/>
  <c r="AJ2512" i="24"/>
  <c r="AJ2514" i="24" s="1"/>
  <c r="AB2512" i="24"/>
  <c r="AB2514" i="24" s="1"/>
  <c r="T2512" i="24"/>
  <c r="T2514" i="24" s="1"/>
  <c r="BA1186" i="24"/>
  <c r="BA1188" i="24" s="1"/>
  <c r="AU1186" i="24"/>
  <c r="AU1188" i="24" s="1"/>
  <c r="AB1186" i="24"/>
  <c r="AB1188" i="24" s="1"/>
  <c r="T1186" i="24"/>
  <c r="T1188" i="24" s="1"/>
  <c r="AB1368" i="24"/>
  <c r="AB1370" i="24" s="1"/>
  <c r="BA588" i="24"/>
  <c r="BA590" i="24" s="1"/>
  <c r="AV588" i="24"/>
  <c r="AV590" i="24"/>
  <c r="AS588" i="24"/>
  <c r="AS590" i="24" s="1"/>
  <c r="W588" i="24"/>
  <c r="W590" i="24" s="1"/>
  <c r="AW276" i="24"/>
  <c r="AW278" i="24" s="1"/>
  <c r="AW19" i="24"/>
  <c r="AW119" i="24"/>
  <c r="AO19" i="24"/>
  <c r="AO276" i="24"/>
  <c r="AO119" i="24"/>
  <c r="AG276" i="24"/>
  <c r="AG278" i="24" s="1"/>
  <c r="AG19" i="24"/>
  <c r="AG119" i="24"/>
  <c r="Y19" i="24"/>
  <c r="Y276" i="24"/>
  <c r="Y119" i="24"/>
  <c r="Q19" i="24"/>
  <c r="Q276" i="24"/>
  <c r="Q278" i="24" s="1"/>
  <c r="Q119" i="24"/>
  <c r="BA2538" i="24"/>
  <c r="BA2540" i="24" s="1"/>
  <c r="AV2538" i="24"/>
  <c r="AV2540" i="24" s="1"/>
  <c r="AS2538" i="24"/>
  <c r="AS2540" i="24" s="1"/>
  <c r="AQ2538" i="24"/>
  <c r="AQ2540" i="24" s="1"/>
  <c r="AN2538" i="24"/>
  <c r="AN2540" i="24" s="1"/>
  <c r="AC2538" i="24"/>
  <c r="AC2540" i="24" s="1"/>
  <c r="P2538" i="24"/>
  <c r="P2540" i="24" s="1"/>
  <c r="AY4046" i="24"/>
  <c r="AY4048" i="24" s="1"/>
  <c r="AQ4046" i="24"/>
  <c r="AQ4048" i="24" s="1"/>
  <c r="AI4046" i="24"/>
  <c r="AI4048" i="24" s="1"/>
  <c r="AA4046" i="24"/>
  <c r="AA4048" i="24" s="1"/>
  <c r="S4046" i="24"/>
  <c r="S4048" i="24" s="1"/>
  <c r="AY4592" i="24"/>
  <c r="AY4594" i="24" s="1"/>
  <c r="AQ4592" i="24"/>
  <c r="AQ4594" i="24" s="1"/>
  <c r="AI4592" i="24"/>
  <c r="AI4594" i="24" s="1"/>
  <c r="AA4592" i="24"/>
  <c r="AA4594" i="24" s="1"/>
  <c r="S4592" i="24"/>
  <c r="S4594" i="24" s="1"/>
  <c r="AW3760" i="24"/>
  <c r="AW3762" i="24" s="1"/>
  <c r="AT3760" i="24"/>
  <c r="AT3762" i="24" s="1"/>
  <c r="AQ3760" i="24"/>
  <c r="AQ3762" i="24" s="1"/>
  <c r="AN3760" i="24"/>
  <c r="AN3762" i="24" s="1"/>
  <c r="AI3760" i="24"/>
  <c r="AI3762" i="24" s="1"/>
  <c r="AF3760" i="24"/>
  <c r="AF3762" i="24" s="1"/>
  <c r="X3760" i="24"/>
  <c r="X3762" i="24" s="1"/>
  <c r="BC4618" i="24"/>
  <c r="BC4620" i="24" s="1"/>
  <c r="AT4618" i="24"/>
  <c r="AT4620" i="24" s="1"/>
  <c r="AL4618" i="24"/>
  <c r="AL4620" i="24" s="1"/>
  <c r="AD4618" i="24"/>
  <c r="AD4620" i="24" s="1"/>
  <c r="V4618" i="24"/>
  <c r="V4620" i="24" s="1"/>
  <c r="Q4618" i="24"/>
  <c r="Q4620" i="24" s="1"/>
  <c r="AX2850" i="24"/>
  <c r="AX2852" i="24" s="1"/>
  <c r="AU2850" i="24"/>
  <c r="AU2852" i="24" s="1"/>
  <c r="AP2852" i="24"/>
  <c r="AP2850" i="24"/>
  <c r="AJ2850" i="24"/>
  <c r="AJ2852" i="24" s="1"/>
  <c r="AE2850" i="24"/>
  <c r="AE2852" i="24" s="1"/>
  <c r="AB2850" i="24"/>
  <c r="AB2852" i="24" s="1"/>
  <c r="Z2850" i="24"/>
  <c r="Z2852" i="24" s="1"/>
  <c r="T2850" i="24"/>
  <c r="T2852" i="24" s="1"/>
  <c r="BA4462" i="24"/>
  <c r="BA4464" i="24" s="1"/>
  <c r="AY4462" i="24"/>
  <c r="AY4464" i="24" s="1"/>
  <c r="AV4462" i="24"/>
  <c r="AV4464" i="24" s="1"/>
  <c r="W4462" i="24"/>
  <c r="W4464" i="24" s="1"/>
  <c r="O4462" i="24"/>
  <c r="O4464" i="24" s="1"/>
  <c r="BB3084" i="24"/>
  <c r="BB3086" i="24" s="1"/>
  <c r="AY3084" i="24"/>
  <c r="AY3086" i="24" s="1"/>
  <c r="AT3084" i="24"/>
  <c r="AT3086" i="24" s="1"/>
  <c r="AQ3084" i="24"/>
  <c r="AQ3086" i="24" s="1"/>
  <c r="AL3084" i="24"/>
  <c r="AL3086" i="24" s="1"/>
  <c r="AA3084" i="24"/>
  <c r="AA3086" i="24" s="1"/>
  <c r="S3084" i="24"/>
  <c r="S3086" i="24" s="1"/>
  <c r="AJ2252" i="24"/>
  <c r="AJ2254" i="24" s="1"/>
  <c r="AF2252" i="24"/>
  <c r="AF2254" i="24" s="1"/>
  <c r="AZ1394" i="24"/>
  <c r="AZ1396" i="24" s="1"/>
  <c r="AR1394" i="24"/>
  <c r="AR1396" i="24" s="1"/>
  <c r="AP1394" i="24"/>
  <c r="AP1396" i="24" s="1"/>
  <c r="AD1394" i="24"/>
  <c r="AD1396" i="24" s="1"/>
  <c r="V1394" i="24"/>
  <c r="V1396" i="24" s="1"/>
  <c r="BC3058" i="24"/>
  <c r="BC3060" i="24" s="1"/>
  <c r="AU3058" i="24"/>
  <c r="AU3060" i="24" s="1"/>
  <c r="AM3058" i="24"/>
  <c r="AM3060" i="24" s="1"/>
  <c r="AE3058" i="24"/>
  <c r="AE3060" i="24" s="1"/>
  <c r="W3058" i="24"/>
  <c r="W3060" i="24" s="1"/>
  <c r="O3058" i="24"/>
  <c r="O3060" i="24" s="1"/>
  <c r="AE1316" i="24"/>
  <c r="AE1318" i="24" s="1"/>
  <c r="AB1316" i="24"/>
  <c r="AB1318" i="24" s="1"/>
  <c r="AV4228" i="24"/>
  <c r="AV4230" i="24" s="1"/>
  <c r="AN4228" i="24"/>
  <c r="AN4230" i="24" s="1"/>
  <c r="AF4228" i="24"/>
  <c r="AF4230" i="24" s="1"/>
  <c r="X4228" i="24"/>
  <c r="X4230" i="24" s="1"/>
  <c r="P4228" i="24"/>
  <c r="P4230" i="24" s="1"/>
  <c r="BA2070" i="24"/>
  <c r="BA2072" i="24" s="1"/>
  <c r="AE2070" i="24"/>
  <c r="AE2072" i="24" s="1"/>
  <c r="W2070" i="24"/>
  <c r="W2072" i="24" s="1"/>
  <c r="AW2460" i="24"/>
  <c r="AW2462" i="24" s="1"/>
  <c r="AO2460" i="24"/>
  <c r="AO2462" i="24" s="1"/>
  <c r="AG2460" i="24"/>
  <c r="AG2462" i="24" s="1"/>
  <c r="Y2460" i="24"/>
  <c r="Y2462" i="24" s="1"/>
  <c r="Q2460" i="24"/>
  <c r="Q2462" i="24" s="1"/>
  <c r="AL2902" i="24"/>
  <c r="AL2904" i="24" s="1"/>
  <c r="U2902" i="24"/>
  <c r="U2904" i="24" s="1"/>
  <c r="AZ1056" i="24"/>
  <c r="AZ1058" i="24" s="1"/>
  <c r="AR1056" i="24"/>
  <c r="AR1058" i="24" s="1"/>
  <c r="AP1056" i="24"/>
  <c r="AP1058" i="24" s="1"/>
  <c r="AM1056" i="24"/>
  <c r="AM1058" i="24"/>
  <c r="AJ1056" i="24"/>
  <c r="AJ1058" i="24" s="1"/>
  <c r="AD1056" i="24"/>
  <c r="AD1058" i="24" s="1"/>
  <c r="Y1056" i="24"/>
  <c r="Y1058" i="24" s="1"/>
  <c r="T1056" i="24"/>
  <c r="T1058" i="24" s="1"/>
  <c r="BD1914" i="24"/>
  <c r="BD1916" i="24" s="1"/>
  <c r="BC4722" i="24"/>
  <c r="BC4724" i="24" s="1"/>
  <c r="AZ4722" i="24"/>
  <c r="AZ4724" i="24" s="1"/>
  <c r="AZ41" i="24" s="1"/>
  <c r="AX4722" i="24"/>
  <c r="AX4724" i="24" s="1"/>
  <c r="AX41" i="24" s="1"/>
  <c r="AD4722" i="24"/>
  <c r="AD4724" i="24" s="1"/>
  <c r="V4722" i="24"/>
  <c r="V4724" i="24" s="1"/>
  <c r="Q4722" i="24"/>
  <c r="Q4724" i="24" s="1"/>
  <c r="Q68" i="24" s="1"/>
  <c r="BB4358" i="24"/>
  <c r="BB4360" i="24" s="1"/>
  <c r="AT4358" i="24"/>
  <c r="AT4360" i="24" s="1"/>
  <c r="AL4358" i="24"/>
  <c r="AL4360" i="24" s="1"/>
  <c r="AD4358" i="24"/>
  <c r="AD4360" i="24" s="1"/>
  <c r="V4358" i="24"/>
  <c r="V4360" i="24" s="1"/>
  <c r="BB3422" i="24"/>
  <c r="BB3424" i="24" s="1"/>
  <c r="AT3422" i="24"/>
  <c r="AT3424" i="24" s="1"/>
  <c r="AL3422" i="24"/>
  <c r="AL3424" i="24" s="1"/>
  <c r="AD3422" i="24"/>
  <c r="AD3424" i="24" s="1"/>
  <c r="V3422" i="24"/>
  <c r="V3424" i="24" s="1"/>
  <c r="AB848" i="24"/>
  <c r="AB850" i="24" s="1"/>
  <c r="O848" i="24"/>
  <c r="O850" i="24" s="1"/>
  <c r="AZ93" i="24"/>
  <c r="AW93" i="24"/>
  <c r="AU93" i="24"/>
  <c r="AR95" i="24"/>
  <c r="AP95" i="24"/>
  <c r="AM93" i="24"/>
  <c r="AJ95" i="24"/>
  <c r="AH95" i="24"/>
  <c r="AE1004" i="24"/>
  <c r="AE1006" i="24" s="1"/>
  <c r="AB95" i="24"/>
  <c r="Z93" i="24"/>
  <c r="W1004" i="24"/>
  <c r="W1006" i="24" s="1"/>
  <c r="T95" i="24"/>
  <c r="R93" i="24"/>
  <c r="O95" i="24"/>
  <c r="BA1264" i="24"/>
  <c r="BA1266" i="24" s="1"/>
  <c r="AS1264" i="24"/>
  <c r="AS1266" i="24" s="1"/>
  <c r="AN1264" i="24"/>
  <c r="AN1266" i="24" s="1"/>
  <c r="BD456" i="24"/>
  <c r="BD458" i="24" s="1"/>
  <c r="BD460" i="24" s="1"/>
  <c r="BD2456" i="24"/>
  <c r="BD2222" i="24"/>
  <c r="BD161" i="24"/>
  <c r="BD4228" i="24"/>
  <c r="BD4230" i="24" s="1"/>
  <c r="AS4696" i="24"/>
  <c r="AS4698" i="24" s="1"/>
  <c r="AP4696" i="24"/>
  <c r="AP4698" i="24" s="1"/>
  <c r="AB4696" i="24"/>
  <c r="AB4698" i="24" s="1"/>
  <c r="Z4696" i="24"/>
  <c r="Z4698" i="24" s="1"/>
  <c r="T4696" i="24"/>
  <c r="T4698" i="24" s="1"/>
  <c r="R4696" i="24"/>
  <c r="R4698" i="24" s="1"/>
  <c r="AW952" i="24"/>
  <c r="AW954" i="24" s="1"/>
  <c r="AW94" i="24"/>
  <c r="AO952" i="24"/>
  <c r="AO954" i="24" s="1"/>
  <c r="AO94" i="24"/>
  <c r="AG952" i="24"/>
  <c r="AG954" i="24" s="1"/>
  <c r="AG94" i="24"/>
  <c r="Y952" i="24"/>
  <c r="Y954" i="24" s="1"/>
  <c r="Y94" i="24"/>
  <c r="Q952" i="24"/>
  <c r="Q954" i="24" s="1"/>
  <c r="Q94" i="24"/>
  <c r="BA2616" i="24"/>
  <c r="BA2618" i="24" s="1"/>
  <c r="AY2616" i="24"/>
  <c r="AY2618" i="24" s="1"/>
  <c r="AV2616" i="24"/>
  <c r="AV2618" i="24" s="1"/>
  <c r="AS2616" i="24"/>
  <c r="AS2618" i="24" s="1"/>
  <c r="AN2616" i="24"/>
  <c r="AN2618" i="24" s="1"/>
  <c r="AK2616" i="24"/>
  <c r="AK2618" i="24" s="1"/>
  <c r="AA2616" i="24"/>
  <c r="AA2618" i="24" s="1"/>
  <c r="S2616" i="24"/>
  <c r="S2618" i="24" s="1"/>
  <c r="BB4514" i="24"/>
  <c r="BB4516" i="24" s="1"/>
  <c r="AS4514" i="24"/>
  <c r="AS4516" i="24" s="1"/>
  <c r="AF4514" i="24"/>
  <c r="AF4516" i="24" s="1"/>
  <c r="U4514" i="24"/>
  <c r="U4516" i="24" s="1"/>
  <c r="AZ1602" i="24"/>
  <c r="AZ1604" i="24" s="1"/>
  <c r="AW1602" i="24"/>
  <c r="AW1604" i="24" s="1"/>
  <c r="AR1602" i="24"/>
  <c r="AR1604" i="24" s="1"/>
  <c r="AJ1602" i="24"/>
  <c r="AJ1604" i="24" s="1"/>
  <c r="AG1602" i="24"/>
  <c r="AG1604" i="24" s="1"/>
  <c r="AA1602" i="24"/>
  <c r="AA1604" i="24" s="1"/>
  <c r="Q1602" i="24"/>
  <c r="Q1604" i="24" s="1"/>
  <c r="AZ4566" i="24"/>
  <c r="AZ4568" i="24" s="1"/>
  <c r="AX4566" i="24"/>
  <c r="AX4568" i="24" s="1"/>
  <c r="AR4566" i="24"/>
  <c r="AR4568" i="24" s="1"/>
  <c r="AP4566" i="24"/>
  <c r="AP4568" i="24" s="1"/>
  <c r="AD4566" i="24"/>
  <c r="AD4568" i="24" s="1"/>
  <c r="Y4566" i="24"/>
  <c r="Y4568" i="24" s="1"/>
  <c r="BA1420" i="24"/>
  <c r="BA1422" i="24" s="1"/>
  <c r="AP1420" i="24"/>
  <c r="AP1422" i="24" s="1"/>
  <c r="AM1420" i="24"/>
  <c r="AM1422" i="24" s="1"/>
  <c r="AE1420" i="24"/>
  <c r="AE1422" i="24" s="1"/>
  <c r="AB1420" i="24"/>
  <c r="AB1422" i="24" s="1"/>
  <c r="T1420" i="24"/>
  <c r="T1422" i="24" s="1"/>
  <c r="AV3656" i="24"/>
  <c r="AV3658" i="24" s="1"/>
  <c r="AN3656" i="24"/>
  <c r="AN3658" i="24" s="1"/>
  <c r="AF3656" i="24"/>
  <c r="AF3658" i="24" s="1"/>
  <c r="X3656" i="24"/>
  <c r="X3658" i="24" s="1"/>
  <c r="P3656" i="24"/>
  <c r="P3658" i="24" s="1"/>
  <c r="AV3162" i="24"/>
  <c r="AV3164" i="24" s="1"/>
  <c r="AN3162" i="24"/>
  <c r="AN3164" i="24" s="1"/>
  <c r="AF3162" i="24"/>
  <c r="AF3164" i="24" s="1"/>
  <c r="X3162" i="24"/>
  <c r="X3164" i="24" s="1"/>
  <c r="P3162" i="24"/>
  <c r="P3164" i="24" s="1"/>
  <c r="BA2330" i="24"/>
  <c r="BA2332" i="24" s="1"/>
  <c r="AU2330" i="24"/>
  <c r="AU2332" i="24" s="1"/>
  <c r="AP2330" i="24"/>
  <c r="AP2332" i="24" s="1"/>
  <c r="AC2330" i="24"/>
  <c r="AC2332" i="24" s="1"/>
  <c r="U2330" i="24"/>
  <c r="U2332" i="24" s="1"/>
  <c r="AW432" i="24"/>
  <c r="AW434" i="24" s="1"/>
  <c r="AO432" i="24"/>
  <c r="AO434" i="24" s="1"/>
  <c r="AG432" i="24"/>
  <c r="AG434" i="24" s="1"/>
  <c r="Y432" i="24"/>
  <c r="Y434" i="24" s="1"/>
  <c r="Q432" i="24"/>
  <c r="Q434" i="24" s="1"/>
  <c r="AV2096" i="24"/>
  <c r="AV2098" i="24" s="1"/>
  <c r="AK2096" i="24"/>
  <c r="AK2098" i="24" s="1"/>
  <c r="AH2096" i="24"/>
  <c r="AH2098" i="24" s="1"/>
  <c r="AC2096" i="24"/>
  <c r="AC2098" i="24" s="1"/>
  <c r="Z2096" i="24"/>
  <c r="Z2098" i="24" s="1"/>
  <c r="R2096" i="24"/>
  <c r="R2098" i="24" s="1"/>
  <c r="BA170" i="24"/>
  <c r="AY170" i="24"/>
  <c r="AV170" i="24"/>
  <c r="AT170" i="24"/>
  <c r="AQ2226" i="24"/>
  <c r="AQ2228" i="24" s="1"/>
  <c r="AQ169" i="24"/>
  <c r="AN170" i="24"/>
  <c r="AL170" i="24"/>
  <c r="AI2226" i="24"/>
  <c r="AI2228" i="24" s="1"/>
  <c r="AI169" i="24"/>
  <c r="AF170" i="24"/>
  <c r="AD2226" i="24"/>
  <c r="AD2228" i="24" s="1"/>
  <c r="AD169" i="24"/>
  <c r="AA2226" i="24"/>
  <c r="AA2228" i="24" s="1"/>
  <c r="AA169" i="24"/>
  <c r="X170" i="24"/>
  <c r="V168" i="24"/>
  <c r="S168" i="24"/>
  <c r="P2226" i="24"/>
  <c r="P2228" i="24" s="1"/>
  <c r="P169" i="24"/>
  <c r="BC2408" i="24"/>
  <c r="BC2410" i="24" s="1"/>
  <c r="AZ2408" i="24"/>
  <c r="AZ2410" i="24" s="1"/>
  <c r="AU2408" i="24"/>
  <c r="AU2410" i="24" s="1"/>
  <c r="AR2408" i="24"/>
  <c r="AR2410" i="24" s="1"/>
  <c r="AP2408" i="24"/>
  <c r="AP2410" i="24" s="1"/>
  <c r="AM2408" i="24"/>
  <c r="AM2410" i="24" s="1"/>
  <c r="T2408" i="24"/>
  <c r="T2410" i="24" s="1"/>
  <c r="AW3292" i="24"/>
  <c r="AW3294" i="24" s="1"/>
  <c r="AT3292" i="24"/>
  <c r="AT3294" i="24" s="1"/>
  <c r="AL3292" i="24"/>
  <c r="AL3294" i="24" s="1"/>
  <c r="AG3292" i="24"/>
  <c r="AG3294" i="24" s="1"/>
  <c r="AD3292" i="24"/>
  <c r="AD3294" i="24" s="1"/>
  <c r="V3292" i="24"/>
  <c r="V3294" i="24" s="1"/>
  <c r="Q3292" i="24"/>
  <c r="Q3294" i="24" s="1"/>
  <c r="AZ3682" i="24"/>
  <c r="AZ3684" i="24" s="1"/>
  <c r="AR3682" i="24"/>
  <c r="AR3684" i="24" s="1"/>
  <c r="AJ3682" i="24"/>
  <c r="AJ3684" i="24" s="1"/>
  <c r="AB3682" i="24"/>
  <c r="AB3684" i="24" s="1"/>
  <c r="T3682" i="24"/>
  <c r="T3684" i="24" s="1"/>
  <c r="AR3318" i="24"/>
  <c r="AR3320" i="24" s="1"/>
  <c r="AL3318" i="24"/>
  <c r="AL3320" i="24" s="1"/>
  <c r="AD3318" i="24"/>
  <c r="AD3320" i="24" s="1"/>
  <c r="T3318" i="24"/>
  <c r="T3320" i="24" s="1"/>
  <c r="Q3318" i="24"/>
  <c r="Q3320" i="24" s="1"/>
  <c r="BC2954" i="24"/>
  <c r="BC2956" i="24" s="1"/>
  <c r="AK2954" i="24"/>
  <c r="AK2956" i="24" s="1"/>
  <c r="AG2954" i="24"/>
  <c r="AG2956" i="24" s="1"/>
  <c r="AB2954" i="24"/>
  <c r="AB2956" i="24" s="1"/>
  <c r="AV3708" i="24"/>
  <c r="AV3710" i="24" s="1"/>
  <c r="AN3708" i="24"/>
  <c r="AN3710" i="24" s="1"/>
  <c r="AF3708" i="24"/>
  <c r="AF3710" i="24" s="1"/>
  <c r="W3708" i="24"/>
  <c r="W3710" i="24" s="1"/>
  <c r="P3708" i="24"/>
  <c r="P3710" i="24" s="1"/>
  <c r="BA1134" i="24"/>
  <c r="BA1136" i="24" s="1"/>
  <c r="AV1136" i="24"/>
  <c r="AV1134" i="24"/>
  <c r="AS1134" i="24"/>
  <c r="AS1136" i="24" s="1"/>
  <c r="AQ1134" i="24"/>
  <c r="AQ1136" i="24" s="1"/>
  <c r="AK1134" i="24"/>
  <c r="AK1136" i="24" s="1"/>
  <c r="U1134" i="24"/>
  <c r="U1136" i="24" s="1"/>
  <c r="AW2642" i="24"/>
  <c r="AW2644" i="24" s="1"/>
  <c r="AO2642" i="24"/>
  <c r="AO2644" i="24" s="1"/>
  <c r="AG2642" i="24"/>
  <c r="AG2644" i="24" s="1"/>
  <c r="Y2642" i="24"/>
  <c r="Y2644" i="24" s="1"/>
  <c r="Q2642" i="24"/>
  <c r="Q2644" i="24" s="1"/>
  <c r="BD4360" i="24"/>
  <c r="BC244" i="24"/>
  <c r="BD2691" i="24"/>
  <c r="O562" i="24"/>
  <c r="O564" i="24" s="1"/>
  <c r="O874" i="24"/>
  <c r="O876" i="24" s="1"/>
  <c r="BB692" i="24"/>
  <c r="BB694" i="24" s="1"/>
  <c r="AQ692" i="24"/>
  <c r="AQ694" i="24" s="1"/>
  <c r="AL3344" i="24"/>
  <c r="AL3346" i="24" s="1"/>
  <c r="AI3344" i="24"/>
  <c r="AI3346" i="24" s="1"/>
  <c r="AF3344" i="24"/>
  <c r="AF3346" i="24" s="1"/>
  <c r="AZ1238" i="24"/>
  <c r="AZ1240" i="24" s="1"/>
  <c r="AT1238" i="24"/>
  <c r="AT1240" i="24" s="1"/>
  <c r="AR1238" i="24"/>
  <c r="AR1240" i="24" s="1"/>
  <c r="AO1238" i="24"/>
  <c r="AO1240" i="24" s="1"/>
  <c r="AL1238" i="24"/>
  <c r="AL1240" i="24" s="1"/>
  <c r="AG1238" i="24"/>
  <c r="AG1240" i="24" s="1"/>
  <c r="AD1238" i="24"/>
  <c r="AD1240" i="24" s="1"/>
  <c r="Y1238" i="24"/>
  <c r="Y1240" i="24" s="1"/>
  <c r="Z3110" i="24"/>
  <c r="Z3112" i="24" s="1"/>
  <c r="W3110" i="24"/>
  <c r="W3112" i="24" s="1"/>
  <c r="T3110" i="24"/>
  <c r="T3112" i="24" s="1"/>
  <c r="AU3474" i="24"/>
  <c r="AU3476" i="24" s="1"/>
  <c r="AR1524" i="24"/>
  <c r="AR1526" i="24" s="1"/>
  <c r="AA1524" i="24"/>
  <c r="AA1526" i="24" s="1"/>
  <c r="AZ1966" i="24"/>
  <c r="AZ1968" i="24" s="1"/>
  <c r="AJ1966" i="24"/>
  <c r="AJ1968" i="24" s="1"/>
  <c r="T1966" i="24"/>
  <c r="T1968" i="24" s="1"/>
  <c r="BA3396" i="24"/>
  <c r="BA3398" i="24" s="1"/>
  <c r="AK3396" i="24"/>
  <c r="AK3398" i="24" s="1"/>
  <c r="AC3396" i="24"/>
  <c r="AC3398" i="24" s="1"/>
  <c r="U3396" i="24"/>
  <c r="U3398" i="24" s="1"/>
  <c r="BC3968" i="24"/>
  <c r="BC3970" i="24" s="1"/>
  <c r="AZ3968" i="24"/>
  <c r="AZ3970" i="24" s="1"/>
  <c r="AB3968" i="24"/>
  <c r="AB3970" i="24" s="1"/>
  <c r="Q3968" i="24"/>
  <c r="Q3970" i="24" s="1"/>
  <c r="BC2044" i="24"/>
  <c r="BC2046" i="24" s="1"/>
  <c r="AU2044" i="24"/>
  <c r="AU2046" i="24" s="1"/>
  <c r="AP2044" i="24"/>
  <c r="AP2046" i="24" s="1"/>
  <c r="AM2044" i="24"/>
  <c r="AM2046" i="24" s="1"/>
  <c r="AK2044" i="24"/>
  <c r="AK2046" i="24" s="1"/>
  <c r="Y2044" i="24"/>
  <c r="Y2046" i="24"/>
  <c r="Q2044" i="24"/>
  <c r="Q2046" i="24" s="1"/>
  <c r="AX3734" i="24"/>
  <c r="AX3736" i="24" s="1"/>
  <c r="AK3734" i="24"/>
  <c r="AK3736" i="24" s="1"/>
  <c r="AK3604" i="24"/>
  <c r="AK3606" i="24" s="1"/>
  <c r="AC3604" i="24"/>
  <c r="AC3606" i="24" s="1"/>
  <c r="AS3864" i="24"/>
  <c r="AS3866" i="24" s="1"/>
  <c r="AN3864" i="24"/>
  <c r="AN3866" i="24" s="1"/>
  <c r="AK3864" i="24"/>
  <c r="AK3866" i="24" s="1"/>
  <c r="AX4540" i="24"/>
  <c r="AX4542" i="24" s="1"/>
  <c r="AH4540" i="24"/>
  <c r="AH4542" i="24" s="1"/>
  <c r="R4540" i="24"/>
  <c r="R4542" i="24" s="1"/>
  <c r="AO1082" i="24"/>
  <c r="AO1084" i="24" s="1"/>
  <c r="BD4150" i="24"/>
  <c r="BD4152" i="24" s="1"/>
  <c r="BD3370" i="24"/>
  <c r="BD3372" i="24" s="1"/>
  <c r="BD3864" i="24"/>
  <c r="BD3866" i="24" s="1"/>
  <c r="BB822" i="24"/>
  <c r="BB824" i="24" s="1"/>
  <c r="AW822" i="24"/>
  <c r="AW824" i="24" s="1"/>
  <c r="AQ822" i="24"/>
  <c r="AQ824" i="24" s="1"/>
  <c r="AL822" i="24"/>
  <c r="AL824" i="24" s="1"/>
  <c r="P822" i="24"/>
  <c r="P824" i="24" s="1"/>
  <c r="BC562" i="24"/>
  <c r="BC564" i="24" s="1"/>
  <c r="AR562" i="24"/>
  <c r="AR564" i="24" s="1"/>
  <c r="AJ562" i="24"/>
  <c r="AJ564" i="24" s="1"/>
  <c r="AG562" i="24"/>
  <c r="AG564" i="24" s="1"/>
  <c r="AD562" i="24"/>
  <c r="AD564" i="24" s="1"/>
  <c r="V562" i="24"/>
  <c r="V564" i="24" s="1"/>
  <c r="BA874" i="24"/>
  <c r="BA876" i="24" s="1"/>
  <c r="AJ874" i="24"/>
  <c r="AJ876" i="24" s="1"/>
  <c r="AH874" i="24"/>
  <c r="AH876" i="24" s="1"/>
  <c r="AE874" i="24"/>
  <c r="AE876" i="24" s="1"/>
  <c r="T874" i="24"/>
  <c r="T876" i="24" s="1"/>
  <c r="R874" i="24"/>
  <c r="R876" i="24" s="1"/>
  <c r="AS692" i="24"/>
  <c r="AS694" i="24" s="1"/>
  <c r="AK692" i="24"/>
  <c r="AK694" i="24" s="1"/>
  <c r="AH692" i="24"/>
  <c r="AH694" i="24" s="1"/>
  <c r="AF692" i="24"/>
  <c r="AF694" i="24" s="1"/>
  <c r="AC692" i="24"/>
  <c r="AC694" i="24" s="1"/>
  <c r="Z692" i="24"/>
  <c r="Z694" i="24" s="1"/>
  <c r="W692" i="24"/>
  <c r="W694" i="24" s="1"/>
  <c r="O692" i="24"/>
  <c r="O694" i="24" s="1"/>
  <c r="BB3344" i="24"/>
  <c r="BB3346" i="24" s="1"/>
  <c r="AY3344" i="24"/>
  <c r="AY3346" i="24" s="1"/>
  <c r="AW3344" i="24"/>
  <c r="AW3346" i="24" s="1"/>
  <c r="AN3344" i="24"/>
  <c r="AN3346" i="24" s="1"/>
  <c r="AK3344" i="24"/>
  <c r="AK3346" i="24" s="1"/>
  <c r="AC3344" i="24"/>
  <c r="AC3346" i="24" s="1"/>
  <c r="AA3344" i="24"/>
  <c r="AA3346" i="24" s="1"/>
  <c r="X3344" i="24"/>
  <c r="X3346" i="24" s="1"/>
  <c r="U3346" i="24"/>
  <c r="U3344" i="24"/>
  <c r="S3344" i="24"/>
  <c r="S3346" i="24" s="1"/>
  <c r="AW1238" i="24"/>
  <c r="AW1240" i="24" s="1"/>
  <c r="AA1238" i="24"/>
  <c r="AA1240" i="24" s="1"/>
  <c r="V1238" i="24"/>
  <c r="V1240" i="24" s="1"/>
  <c r="S1238" i="24"/>
  <c r="S1240" i="24" s="1"/>
  <c r="Q1238" i="24"/>
  <c r="Q1240" i="24" s="1"/>
  <c r="AX3110" i="24"/>
  <c r="AX3112" i="24" s="1"/>
  <c r="AU3110" i="24"/>
  <c r="AU3112" i="24" s="1"/>
  <c r="AR3110" i="24"/>
  <c r="AR3112" i="24" s="1"/>
  <c r="AE3110" i="24"/>
  <c r="AE3112" i="24" s="1"/>
  <c r="AX3474" i="24"/>
  <c r="AX3476" i="24" s="1"/>
  <c r="AV3474" i="24"/>
  <c r="AV3476" i="24" s="1"/>
  <c r="AM3474" i="24"/>
  <c r="AM3476" i="24" s="1"/>
  <c r="U3474" i="24"/>
  <c r="U3476" i="24" s="1"/>
  <c r="AV328" i="24"/>
  <c r="AV330" i="24" s="1"/>
  <c r="AV244" i="24"/>
  <c r="AN328" i="24"/>
  <c r="AN330" i="24" s="1"/>
  <c r="AN244" i="24"/>
  <c r="AF328" i="24"/>
  <c r="AF330" i="24" s="1"/>
  <c r="AF244" i="24"/>
  <c r="X328" i="24"/>
  <c r="X330" i="24" s="1"/>
  <c r="X244" i="24"/>
  <c r="P328" i="24"/>
  <c r="P330" i="24" s="1"/>
  <c r="P244" i="24"/>
  <c r="AS2824" i="24"/>
  <c r="AS2826" i="24" s="1"/>
  <c r="AC2824" i="24"/>
  <c r="AC2826" i="24" s="1"/>
  <c r="Z2824" i="24"/>
  <c r="Z2826" i="24" s="1"/>
  <c r="AW1524" i="24"/>
  <c r="AW1526" i="24" s="1"/>
  <c r="AP1524" i="24"/>
  <c r="AP1526" i="24" s="1"/>
  <c r="AH1524" i="24"/>
  <c r="AH1526" i="24" s="1"/>
  <c r="Z1524" i="24"/>
  <c r="Z1526" i="24"/>
  <c r="R1524" i="24"/>
  <c r="R1526" i="24" s="1"/>
  <c r="AY1966" i="24"/>
  <c r="AY1968" i="24" s="1"/>
  <c r="AQ1966" i="24"/>
  <c r="AQ1968" i="24" s="1"/>
  <c r="AI1966" i="24"/>
  <c r="AI1968" i="24" s="1"/>
  <c r="AA1966" i="24"/>
  <c r="AA1968" i="24" s="1"/>
  <c r="S1966" i="24"/>
  <c r="S1968" i="24" s="1"/>
  <c r="AZ3396" i="24"/>
  <c r="AZ3398" i="24" s="1"/>
  <c r="AR3396" i="24"/>
  <c r="AR3398" i="24" s="1"/>
  <c r="AJ3396" i="24"/>
  <c r="AJ3398" i="24" s="1"/>
  <c r="AB3396" i="24"/>
  <c r="AB3398" i="24" s="1"/>
  <c r="T3396" i="24"/>
  <c r="T3398" i="24" s="1"/>
  <c r="AW3968" i="24"/>
  <c r="AW3970" i="24" s="1"/>
  <c r="AO3968" i="24"/>
  <c r="AO3970" i="24" s="1"/>
  <c r="AI3968" i="24"/>
  <c r="AI3970" i="24" s="1"/>
  <c r="W3968" i="24"/>
  <c r="W3970" i="24" s="1"/>
  <c r="AR2044" i="24"/>
  <c r="AR2046" i="24" s="1"/>
  <c r="AM3734" i="24"/>
  <c r="AM3736" i="24" s="1"/>
  <c r="AB3734" i="24"/>
  <c r="AB3736" i="24" s="1"/>
  <c r="AH3604" i="24"/>
  <c r="AH3606" i="24" s="1"/>
  <c r="Z3604" i="24"/>
  <c r="Z3606" i="24" s="1"/>
  <c r="AU4176" i="24"/>
  <c r="AU4178" i="24" s="1"/>
  <c r="AN4176" i="24"/>
  <c r="AN4178" i="24" s="1"/>
  <c r="AF4176" i="24"/>
  <c r="AF4178" i="24" s="1"/>
  <c r="X4176" i="24"/>
  <c r="X4178" i="24" s="1"/>
  <c r="P4176" i="24"/>
  <c r="P4178" i="24" s="1"/>
  <c r="AH3864" i="24"/>
  <c r="AH3866" i="24" s="1"/>
  <c r="X3864" i="24"/>
  <c r="X3866" i="24" s="1"/>
  <c r="U3864" i="24"/>
  <c r="U3866" i="24" s="1"/>
  <c r="R3864" i="24"/>
  <c r="R3866" i="24" s="1"/>
  <c r="O3864" i="24"/>
  <c r="O3866" i="24" s="1"/>
  <c r="AW4540" i="24"/>
  <c r="AW4542" i="24" s="1"/>
  <c r="AO4540" i="24"/>
  <c r="AO4542" i="24" s="1"/>
  <c r="AG4540" i="24"/>
  <c r="AG4542" i="24" s="1"/>
  <c r="Y4540" i="24"/>
  <c r="Y4542" i="24" s="1"/>
  <c r="Q4540" i="24"/>
  <c r="Q4542" i="24" s="1"/>
  <c r="AT1082" i="24"/>
  <c r="AT1084" i="24" s="1"/>
  <c r="AL1082" i="24"/>
  <c r="AL1084" i="24" s="1"/>
  <c r="AG1082" i="24"/>
  <c r="AG1084" i="24" s="1"/>
  <c r="U1082" i="24"/>
  <c r="U1084" i="24" s="1"/>
  <c r="BD4176" i="24"/>
  <c r="BD4178" i="24" s="1"/>
  <c r="BD2668" i="24"/>
  <c r="BD2670" i="24" s="1"/>
  <c r="BD492" i="24"/>
  <c r="BD55" i="24" s="1"/>
  <c r="BD37" i="24"/>
  <c r="BD239" i="24"/>
  <c r="BD325" i="24"/>
  <c r="AU3032" i="24"/>
  <c r="AU3034" i="24" s="1"/>
  <c r="AM3032" i="24"/>
  <c r="AM3034" i="24" s="1"/>
  <c r="AG3032" i="24"/>
  <c r="AG3034" i="24" s="1"/>
  <c r="AA3032" i="24"/>
  <c r="AA3034" i="24" s="1"/>
  <c r="Q3032" i="24"/>
  <c r="Q3034" i="24" s="1"/>
  <c r="BC3136" i="24"/>
  <c r="BC3138" i="24" s="1"/>
  <c r="AS3136" i="24"/>
  <c r="AS3138" i="24" s="1"/>
  <c r="AP3136" i="24"/>
  <c r="AP3138" i="24" s="1"/>
  <c r="AM3136" i="24"/>
  <c r="AM3138" i="24" s="1"/>
  <c r="AH3136" i="24"/>
  <c r="AH3138" i="24" s="1"/>
  <c r="AE3136" i="24"/>
  <c r="AE3138" i="24" s="1"/>
  <c r="Y3136" i="24"/>
  <c r="Y3138" i="24" s="1"/>
  <c r="W3136" i="24"/>
  <c r="W3138" i="24" s="1"/>
  <c r="BA1290" i="24"/>
  <c r="BA1292" i="24" s="1"/>
  <c r="AK1290" i="24"/>
  <c r="AK1292" i="24" s="1"/>
  <c r="AE1290" i="24"/>
  <c r="AE1292" i="24" s="1"/>
  <c r="U1290" i="24"/>
  <c r="U1292" i="24" s="1"/>
  <c r="BB1680" i="24"/>
  <c r="BB1682" i="24" s="1"/>
  <c r="AY1680" i="24"/>
  <c r="AY1682" i="24" s="1"/>
  <c r="AT1680" i="24"/>
  <c r="AT1682" i="24" s="1"/>
  <c r="AQ1680" i="24"/>
  <c r="AQ1682" i="24" s="1"/>
  <c r="AI1680" i="24"/>
  <c r="AI1682" i="24" s="1"/>
  <c r="X1680" i="24"/>
  <c r="X1682" i="24" s="1"/>
  <c r="Q1680" i="24"/>
  <c r="Q1682" i="24" s="1"/>
  <c r="AU900" i="24"/>
  <c r="AU902" i="24" s="1"/>
  <c r="AR900" i="24"/>
  <c r="AR902" i="24" s="1"/>
  <c r="AD900" i="24"/>
  <c r="AD902" i="24" s="1"/>
  <c r="AA900" i="24"/>
  <c r="AA902" i="24" s="1"/>
  <c r="Q900" i="24"/>
  <c r="Q902" i="24" s="1"/>
  <c r="AX2564" i="24"/>
  <c r="AX2566" i="24" s="1"/>
  <c r="AJ2564" i="24"/>
  <c r="AJ2566" i="24" s="1"/>
  <c r="AG2564" i="24"/>
  <c r="AG2566" i="24" s="1"/>
  <c r="Y2564" i="24"/>
  <c r="Y2566" i="24" s="1"/>
  <c r="AX3630" i="24"/>
  <c r="AX3632" i="24" s="1"/>
  <c r="AP3630" i="24"/>
  <c r="AP3632" i="24" s="1"/>
  <c r="AN3630" i="24"/>
  <c r="AN3632" i="24" s="1"/>
  <c r="AK3630" i="24"/>
  <c r="AK3632" i="24" s="1"/>
  <c r="AH3630" i="24"/>
  <c r="AH3632" i="24" s="1"/>
  <c r="BC1654" i="24"/>
  <c r="BC1656" i="24" s="1"/>
  <c r="AO1654" i="24"/>
  <c r="AO1656" i="24" s="1"/>
  <c r="AM1654" i="24"/>
  <c r="AM1656" i="24" s="1"/>
  <c r="AJ1654" i="24"/>
  <c r="AJ1656" i="24" s="1"/>
  <c r="Y1654" i="24"/>
  <c r="Y1656" i="24" s="1"/>
  <c r="W1654" i="24"/>
  <c r="W1656" i="24" s="1"/>
  <c r="O1654" i="24"/>
  <c r="O1656" i="24" s="1"/>
  <c r="BA3942" i="24"/>
  <c r="BA3944" i="24" s="1"/>
  <c r="AH3942" i="24"/>
  <c r="AH3944" i="24" s="1"/>
  <c r="W3942" i="24"/>
  <c r="W3944" i="24" s="1"/>
  <c r="R3942" i="24"/>
  <c r="R3944" i="24" s="1"/>
  <c r="AY3994" i="24"/>
  <c r="AY3996" i="24" s="1"/>
  <c r="AT3994" i="24"/>
  <c r="AT3996" i="24" s="1"/>
  <c r="AQ3994" i="24"/>
  <c r="AQ3996" i="24" s="1"/>
  <c r="AN3994" i="24"/>
  <c r="AN3996" i="24" s="1"/>
  <c r="AF3994" i="24"/>
  <c r="AF3996" i="24" s="1"/>
  <c r="AA3994" i="24"/>
  <c r="AA3996" i="24" s="1"/>
  <c r="X3994" i="24"/>
  <c r="X3996" i="24" s="1"/>
  <c r="AW2174" i="24"/>
  <c r="AW2176" i="24" s="1"/>
  <c r="AF2174" i="24"/>
  <c r="AF2176" i="24" s="1"/>
  <c r="AA2174" i="24"/>
  <c r="AA2176" i="24" s="1"/>
  <c r="P2174" i="24"/>
  <c r="P2176" i="24" s="1"/>
  <c r="AR2876" i="24"/>
  <c r="AR2878" i="24" s="1"/>
  <c r="AO2876" i="24"/>
  <c r="AO2878" i="24" s="1"/>
  <c r="Y2876" i="24"/>
  <c r="Y2878" i="24" s="1"/>
  <c r="V2876" i="24"/>
  <c r="V2878" i="24" s="1"/>
  <c r="Q2876" i="24"/>
  <c r="Q2878" i="24" s="1"/>
  <c r="BA458" i="24"/>
  <c r="BA460" i="24" s="1"/>
  <c r="AS458" i="24"/>
  <c r="AS460" i="24" s="1"/>
  <c r="AK458" i="24"/>
  <c r="AK460" i="24" s="1"/>
  <c r="AC458" i="24"/>
  <c r="AC460" i="24" s="1"/>
  <c r="U458" i="24"/>
  <c r="U460" i="24" s="1"/>
  <c r="BC2668" i="24"/>
  <c r="BC2670" i="24" s="1"/>
  <c r="AZ2668" i="24"/>
  <c r="AZ2670" i="24" s="1"/>
  <c r="AW2668" i="24"/>
  <c r="AW2670" i="24" s="1"/>
  <c r="AT2668" i="24"/>
  <c r="AT2670" i="24" s="1"/>
  <c r="AO2668" i="24"/>
  <c r="AO2670" i="24" s="1"/>
  <c r="AL2668" i="24"/>
  <c r="AL2670" i="24" s="1"/>
  <c r="AB2668" i="24"/>
  <c r="AB2670" i="24" s="1"/>
  <c r="Y2668" i="24"/>
  <c r="Y2670" i="24" s="1"/>
  <c r="V2668" i="24"/>
  <c r="V2670" i="24" s="1"/>
  <c r="BC3552" i="24"/>
  <c r="BC3554" i="24" s="1"/>
  <c r="BA3552" i="24"/>
  <c r="BA3554" i="24" s="1"/>
  <c r="AS3552" i="24"/>
  <c r="AS3554" i="24" s="1"/>
  <c r="AK3552" i="24"/>
  <c r="AK3554" i="24" s="1"/>
  <c r="AG3552" i="24"/>
  <c r="AG3554" i="24" s="1"/>
  <c r="Y3552" i="24"/>
  <c r="Y3554" i="24" s="1"/>
  <c r="X3552" i="24"/>
  <c r="X3554" i="24" s="1"/>
  <c r="AV510" i="24"/>
  <c r="AV512" i="24" s="1"/>
  <c r="AS510" i="24"/>
  <c r="AS512" i="24" s="1"/>
  <c r="AK510" i="24"/>
  <c r="AK512" i="24" s="1"/>
  <c r="AI510" i="24"/>
  <c r="AI512" i="24" s="1"/>
  <c r="AE510" i="24"/>
  <c r="AE512" i="24" s="1"/>
  <c r="AC510" i="24"/>
  <c r="AC512" i="24" s="1"/>
  <c r="X510" i="24"/>
  <c r="X512" i="24" s="1"/>
  <c r="O510" i="24"/>
  <c r="O512" i="24" s="1"/>
  <c r="BA243" i="24"/>
  <c r="AX245" i="24"/>
  <c r="AV2980" i="24"/>
  <c r="AV2982" i="24" s="1"/>
  <c r="AS2980" i="24"/>
  <c r="AS2982" i="24" s="1"/>
  <c r="AP2980" i="24"/>
  <c r="AP2982" i="24" s="1"/>
  <c r="AN2980" i="24"/>
  <c r="AN2982" i="24" s="1"/>
  <c r="AK243" i="24"/>
  <c r="AH243" i="24"/>
  <c r="AF243" i="24"/>
  <c r="AC2980" i="24"/>
  <c r="AC2982" i="24" s="1"/>
  <c r="Z245" i="24"/>
  <c r="X245" i="24"/>
  <c r="U2980" i="24"/>
  <c r="U2982" i="24" s="1"/>
  <c r="R2980" i="24"/>
  <c r="R2982" i="24" s="1"/>
  <c r="P2980" i="24"/>
  <c r="P2982" i="24" s="1"/>
  <c r="AZ1758" i="24"/>
  <c r="AZ1760" i="24" s="1"/>
  <c r="AL1758" i="24"/>
  <c r="AL1760" i="24" s="1"/>
  <c r="AI1758" i="24"/>
  <c r="AI1760" i="24" s="1"/>
  <c r="AF1758" i="24"/>
  <c r="AF1760" i="24" s="1"/>
  <c r="AA1758" i="24"/>
  <c r="AA1760" i="24" s="1"/>
  <c r="S1758" i="24"/>
  <c r="S1760" i="24" s="1"/>
  <c r="AZ3812" i="24"/>
  <c r="AZ3814" i="24" s="1"/>
  <c r="AW3812" i="24"/>
  <c r="AW3814" i="24" s="1"/>
  <c r="AR3812" i="24"/>
  <c r="AR3814" i="24" s="1"/>
  <c r="AO3812" i="24"/>
  <c r="AO3814" i="24" s="1"/>
  <c r="AJ3812" i="24"/>
  <c r="AJ3814" i="24" s="1"/>
  <c r="P3812" i="24"/>
  <c r="P3814" i="24" s="1"/>
  <c r="AZ1108" i="24"/>
  <c r="AZ1110" i="24" s="1"/>
  <c r="AT1108" i="24"/>
  <c r="AT1110" i="24" s="1"/>
  <c r="AR1108" i="24"/>
  <c r="AR1110" i="24" s="1"/>
  <c r="AL1108" i="24"/>
  <c r="AL1110" i="24" s="1"/>
  <c r="AG1108" i="24"/>
  <c r="AG1110" i="24" s="1"/>
  <c r="AD1108" i="24"/>
  <c r="AD1110" i="24" s="1"/>
  <c r="T1108" i="24"/>
  <c r="T1110" i="24" s="1"/>
  <c r="BC3188" i="24"/>
  <c r="BC3190" i="24" s="1"/>
  <c r="AU3188" i="24"/>
  <c r="AU3190" i="24" s="1"/>
  <c r="T3188" i="24"/>
  <c r="T3190" i="24" s="1"/>
  <c r="BC4228" i="24"/>
  <c r="BC4230" i="24" s="1"/>
  <c r="BD770" i="24"/>
  <c r="BD772" i="24" s="1"/>
  <c r="AY2122" i="24"/>
  <c r="AY2124" i="24" s="1"/>
  <c r="AF2122" i="24"/>
  <c r="AF2124" i="24" s="1"/>
  <c r="AC2122" i="24"/>
  <c r="AC2124" i="24" s="1"/>
  <c r="O2122" i="24"/>
  <c r="O2124" i="24" s="1"/>
  <c r="BB1160" i="24"/>
  <c r="BB1162" i="24" s="1"/>
  <c r="AY1160" i="24"/>
  <c r="AY1162" i="24" s="1"/>
  <c r="AL1160" i="24"/>
  <c r="AL1162" i="24" s="1"/>
  <c r="X1160" i="24"/>
  <c r="X1162" i="24" s="1"/>
  <c r="S1160" i="24"/>
  <c r="S1162" i="24" s="1"/>
  <c r="P1160" i="24"/>
  <c r="P1162" i="24" s="1"/>
  <c r="AZ4384" i="24"/>
  <c r="AZ4386" i="24" s="1"/>
  <c r="AR4384" i="24"/>
  <c r="AR4386" i="24" s="1"/>
  <c r="AI4384" i="24"/>
  <c r="AI4386" i="24" s="1"/>
  <c r="AB4384" i="24"/>
  <c r="AB4386" i="24" s="1"/>
  <c r="T4384" i="24"/>
  <c r="T4386" i="24" s="1"/>
  <c r="AZ1472" i="24"/>
  <c r="AZ1474" i="24" s="1"/>
  <c r="AU1472" i="24"/>
  <c r="AU1474" i="24" s="1"/>
  <c r="AR1472" i="24"/>
  <c r="AR1474" i="24" s="1"/>
  <c r="AO1472" i="24"/>
  <c r="AO1474" i="24" s="1"/>
  <c r="AG1472" i="24"/>
  <c r="AG1474" i="24" s="1"/>
  <c r="V1472" i="24"/>
  <c r="V1474" i="24" s="1"/>
  <c r="Q1472" i="24"/>
  <c r="Q1474" i="24" s="1"/>
  <c r="AW4254" i="24"/>
  <c r="AW4256" i="24" s="1"/>
  <c r="AT4254" i="24"/>
  <c r="AT4256" i="24" s="1"/>
  <c r="AO4254" i="24"/>
  <c r="AO4256" i="24" s="1"/>
  <c r="AL4254" i="24"/>
  <c r="AL4256" i="24" s="1"/>
  <c r="AD4254" i="24"/>
  <c r="AD4256" i="24" s="1"/>
  <c r="AT1498" i="24"/>
  <c r="AT1500" i="24" s="1"/>
  <c r="AM1498" i="24"/>
  <c r="AM1500" i="24" s="1"/>
  <c r="AD1498" i="24"/>
  <c r="AD1500" i="24" s="1"/>
  <c r="Y1498" i="24"/>
  <c r="Y1500" i="24" s="1"/>
  <c r="Q1498" i="24"/>
  <c r="Q1500" i="24" s="1"/>
  <c r="AN3370" i="24"/>
  <c r="AN3372" i="24" s="1"/>
  <c r="AI3370" i="24"/>
  <c r="AI3372" i="24" s="1"/>
  <c r="AF3372" i="24"/>
  <c r="AF3370" i="24"/>
  <c r="AA3370" i="24"/>
  <c r="AA3372" i="24" s="1"/>
  <c r="X3370" i="24"/>
  <c r="X3372" i="24" s="1"/>
  <c r="BC770" i="24"/>
  <c r="BC772" i="24" s="1"/>
  <c r="AZ770" i="24"/>
  <c r="AZ772" i="24" s="1"/>
  <c r="AM770" i="24"/>
  <c r="AM772" i="24" s="1"/>
  <c r="AH770" i="24"/>
  <c r="AH772" i="24" s="1"/>
  <c r="W770" i="24"/>
  <c r="W772" i="24" s="1"/>
  <c r="T770" i="24"/>
  <c r="T772" i="24" s="1"/>
  <c r="Q770" i="24"/>
  <c r="Q772" i="24" s="1"/>
  <c r="BA2694" i="24"/>
  <c r="BA2696" i="24" s="1"/>
  <c r="BA199" i="24" s="1"/>
  <c r="BA194" i="24"/>
  <c r="AX2694" i="24"/>
  <c r="AX2696" i="24" s="1"/>
  <c r="AX199" i="24" s="1"/>
  <c r="AX194" i="24"/>
  <c r="AM2694" i="24"/>
  <c r="AM2696" i="24" s="1"/>
  <c r="AM199" i="24" s="1"/>
  <c r="AM194" i="24"/>
  <c r="AJ2694" i="24"/>
  <c r="AJ2696" i="24" s="1"/>
  <c r="AJ199" i="24" s="1"/>
  <c r="AJ194" i="24"/>
  <c r="AG2694" i="24"/>
  <c r="AG2696" i="24" s="1"/>
  <c r="AG199" i="24" s="1"/>
  <c r="AG194" i="24"/>
  <c r="AB2694" i="24"/>
  <c r="AB2696" i="24" s="1"/>
  <c r="AB199" i="24" s="1"/>
  <c r="AB194" i="24"/>
  <c r="AX4436" i="24"/>
  <c r="AX4438" i="24" s="1"/>
  <c r="AB4436" i="24"/>
  <c r="AB4438" i="24" s="1"/>
  <c r="T4436" i="24"/>
  <c r="T4438" i="24" s="1"/>
  <c r="BA666" i="24"/>
  <c r="BA668" i="24" s="1"/>
  <c r="AK666" i="24"/>
  <c r="AK668" i="24" s="1"/>
  <c r="AF666" i="24"/>
  <c r="AF668" i="24" s="1"/>
  <c r="U666" i="24"/>
  <c r="U668" i="24" s="1"/>
  <c r="O666" i="24"/>
  <c r="O668" i="24" s="1"/>
  <c r="AZ220" i="24"/>
  <c r="AX218" i="24"/>
  <c r="AU2720" i="24"/>
  <c r="AU2722" i="24" s="1"/>
  <c r="AU219" i="24"/>
  <c r="AS218" i="24"/>
  <c r="AP218" i="24"/>
  <c r="AN2720" i="24"/>
  <c r="AN2722" i="24" s="1"/>
  <c r="AN219" i="24"/>
  <c r="AK2720" i="24"/>
  <c r="AK2722" i="24" s="1"/>
  <c r="AK219" i="24"/>
  <c r="AH218" i="24"/>
  <c r="AE2720" i="24"/>
  <c r="AE2722" i="24"/>
  <c r="AE219" i="24"/>
  <c r="AC218" i="24"/>
  <c r="Z2720" i="24"/>
  <c r="Z2722" i="24" s="1"/>
  <c r="Z219" i="24"/>
  <c r="W220" i="24"/>
  <c r="U2720" i="24"/>
  <c r="U2722" i="24" s="1"/>
  <c r="U219" i="24"/>
  <c r="R218" i="24"/>
  <c r="O2720" i="24"/>
  <c r="O2722" i="24" s="1"/>
  <c r="O219" i="24"/>
  <c r="AW536" i="24"/>
  <c r="AW538" i="24" s="1"/>
  <c r="AO536" i="24"/>
  <c r="AO538" i="24" s="1"/>
  <c r="AG536" i="24"/>
  <c r="AG538" i="24" s="1"/>
  <c r="Y536" i="24"/>
  <c r="Y538" i="24" s="1"/>
  <c r="P536" i="24"/>
  <c r="P538" i="24" s="1"/>
  <c r="AW4020" i="24"/>
  <c r="AW4022" i="24" s="1"/>
  <c r="AO4020" i="24"/>
  <c r="AO4022" i="24" s="1"/>
  <c r="AG4020" i="24"/>
  <c r="AG4022" i="24" s="1"/>
  <c r="Y4020" i="24"/>
  <c r="Y4022" i="24" s="1"/>
  <c r="Q4020" i="24"/>
  <c r="Q4022" i="24" s="1"/>
  <c r="AK640" i="24"/>
  <c r="AK642" i="24" s="1"/>
  <c r="AF640" i="24"/>
  <c r="AF642" i="24" s="1"/>
  <c r="X640" i="24"/>
  <c r="X642" i="24" s="1"/>
  <c r="P640" i="24"/>
  <c r="P642" i="24" s="1"/>
  <c r="AO3916" i="24"/>
  <c r="AO3918" i="24" s="1"/>
  <c r="AF3916" i="24"/>
  <c r="AF3918" i="24" s="1"/>
  <c r="AD3916" i="24"/>
  <c r="AD3918" i="24" s="1"/>
  <c r="X3916" i="24"/>
  <c r="X3918" i="24" s="1"/>
  <c r="S3916" i="24"/>
  <c r="S3918" i="24"/>
  <c r="AZ1940" i="24"/>
  <c r="AZ1942" i="24" s="1"/>
  <c r="AW1940" i="24"/>
  <c r="AW1942" i="24" s="1"/>
  <c r="AR1940" i="24"/>
  <c r="AR1942" i="24" s="1"/>
  <c r="AO1940" i="24"/>
  <c r="AO1942" i="24" s="1"/>
  <c r="AG1940" i="24"/>
  <c r="AG1942" i="24" s="1"/>
  <c r="AA1940" i="24"/>
  <c r="AA1942" i="24" s="1"/>
  <c r="Q1940" i="24"/>
  <c r="Q1942" i="24" s="1"/>
  <c r="AX1576" i="24"/>
  <c r="AX1578" i="24" s="1"/>
  <c r="AU1576" i="24"/>
  <c r="AU1578" i="24" s="1"/>
  <c r="AK1576" i="24"/>
  <c r="AK1578" i="24" s="1"/>
  <c r="AH1576" i="24"/>
  <c r="AH1578" i="24" s="1"/>
  <c r="Z1576" i="24"/>
  <c r="Z1578" i="24" s="1"/>
  <c r="T1576" i="24"/>
  <c r="T1578" i="24" s="1"/>
  <c r="AV3448" i="24"/>
  <c r="AV3450" i="24" s="1"/>
  <c r="AS3448" i="24"/>
  <c r="AS3450" i="24" s="1"/>
  <c r="AQ3448" i="24"/>
  <c r="AQ3450" i="24" s="1"/>
  <c r="AK3448" i="24"/>
  <c r="AK3450" i="24" s="1"/>
  <c r="AH3448" i="24"/>
  <c r="AH3450" i="24" s="1"/>
  <c r="AY2928" i="24"/>
  <c r="AY2930" i="24" s="1"/>
  <c r="AV2928" i="24"/>
  <c r="AV2930" i="24" s="1"/>
  <c r="AQ2928" i="24"/>
  <c r="AQ2930" i="24" s="1"/>
  <c r="AA2928" i="24"/>
  <c r="AA2930" i="24" s="1"/>
  <c r="X2928" i="24"/>
  <c r="X2930" i="24" s="1"/>
  <c r="S2928" i="24"/>
  <c r="S2930" i="24" s="1"/>
  <c r="AW2148" i="24"/>
  <c r="AW2150" i="24" s="1"/>
  <c r="AO2148" i="24"/>
  <c r="AO2150" i="24" s="1"/>
  <c r="AL2148" i="24"/>
  <c r="AL2150" i="24" s="1"/>
  <c r="AI2148" i="24"/>
  <c r="AI2150" i="24"/>
  <c r="AF2148" i="24"/>
  <c r="AF2150" i="24" s="1"/>
  <c r="AD2148" i="24"/>
  <c r="AD2150" i="24" s="1"/>
  <c r="BC118" i="24"/>
  <c r="BD430" i="24"/>
  <c r="BD432" i="24" s="1"/>
  <c r="BC3292" i="24"/>
  <c r="BC3294" i="24" s="1"/>
  <c r="BD3552" i="24"/>
  <c r="BD3554" i="24" s="1"/>
  <c r="BB118" i="24"/>
  <c r="AY118" i="24"/>
  <c r="AW1212" i="24"/>
  <c r="AW1214" i="24" s="1"/>
  <c r="AT1212" i="24"/>
  <c r="AT1214" i="24" s="1"/>
  <c r="AQ1212" i="24"/>
  <c r="AQ1214" i="24" s="1"/>
  <c r="AO118" i="24"/>
  <c r="AL118" i="24"/>
  <c r="AI118" i="24"/>
  <c r="AG120" i="24"/>
  <c r="AD118" i="24"/>
  <c r="AA120" i="24"/>
  <c r="Y120" i="24"/>
  <c r="V1212" i="24"/>
  <c r="V1214" i="24" s="1"/>
  <c r="S120" i="24"/>
  <c r="Q118" i="24"/>
  <c r="AM2382" i="24"/>
  <c r="AM2384" i="24" s="1"/>
  <c r="AJ2382" i="24"/>
  <c r="AJ2384" i="24" s="1"/>
  <c r="AG2382" i="24"/>
  <c r="AG2384" i="24" s="1"/>
  <c r="AB2382" i="24"/>
  <c r="AB2384" i="24" s="1"/>
  <c r="Y2382" i="24"/>
  <c r="Y2384" i="24" s="1"/>
  <c r="T2382" i="24"/>
  <c r="T2384" i="24" s="1"/>
  <c r="BA2278" i="24"/>
  <c r="BA2280" i="24" s="1"/>
  <c r="AX2278" i="24"/>
  <c r="AX2280" i="24" s="1"/>
  <c r="AS2278" i="24"/>
  <c r="AS2280" i="24" s="1"/>
  <c r="AE2278" i="24"/>
  <c r="AE2280" i="24" s="1"/>
  <c r="AB2278" i="24"/>
  <c r="AB2280" i="24" s="1"/>
  <c r="Z2278" i="24"/>
  <c r="Z2280" i="24" s="1"/>
  <c r="W2278" i="24"/>
  <c r="W2280" i="24" s="1"/>
  <c r="T2278" i="24"/>
  <c r="T2280" i="24" s="1"/>
  <c r="BA45" i="24"/>
  <c r="AY484" i="24"/>
  <c r="AY486" i="24" s="1"/>
  <c r="AY44" i="24"/>
  <c r="AV43" i="24"/>
  <c r="AT484" i="24"/>
  <c r="AT486" i="24" s="1"/>
  <c r="AT44" i="24"/>
  <c r="AP43" i="24"/>
  <c r="AN43" i="24"/>
  <c r="AK484" i="24"/>
  <c r="AK486" i="24" s="1"/>
  <c r="AK44" i="24"/>
  <c r="AI43" i="24"/>
  <c r="AF43" i="24"/>
  <c r="AC43" i="24"/>
  <c r="AA45" i="24"/>
  <c r="X484" i="24"/>
  <c r="X486" i="24" s="1"/>
  <c r="X44" i="24"/>
  <c r="U45" i="24"/>
  <c r="S43" i="24"/>
  <c r="P43" i="24"/>
  <c r="AE2434" i="24"/>
  <c r="AE2436" i="24" s="1"/>
  <c r="V2434" i="24"/>
  <c r="V2436" i="24" s="1"/>
  <c r="S2434" i="24"/>
  <c r="S2436" i="24" s="1"/>
  <c r="AY4644" i="24"/>
  <c r="AY4646" i="24" s="1"/>
  <c r="AT4644" i="24"/>
  <c r="AT4646" i="24" s="1"/>
  <c r="AK4644" i="24"/>
  <c r="AK4646" i="24" s="1"/>
  <c r="AH4644" i="24"/>
  <c r="AH4646" i="24" s="1"/>
  <c r="X4644" i="24"/>
  <c r="X4646" i="24" s="1"/>
  <c r="R4644" i="24"/>
  <c r="R4646" i="24" s="1"/>
  <c r="P4644" i="24"/>
  <c r="P4646" i="24" s="1"/>
  <c r="AT4306" i="24"/>
  <c r="AT4308" i="24" s="1"/>
  <c r="AL4306" i="24"/>
  <c r="AL4308" i="24" s="1"/>
  <c r="AG4306" i="24"/>
  <c r="AG4308" i="24" s="1"/>
  <c r="AD4306" i="24"/>
  <c r="AD4308" i="24" s="1"/>
  <c r="V4306" i="24"/>
  <c r="V4308" i="24" s="1"/>
  <c r="S4306" i="24"/>
  <c r="S4308" i="24" s="1"/>
  <c r="AZ3266" i="24"/>
  <c r="AZ3268" i="24" s="1"/>
  <c r="AR3268" i="24"/>
  <c r="AR3266" i="24"/>
  <c r="AJ3266" i="24"/>
  <c r="AJ3268" i="24" s="1"/>
  <c r="AB3266" i="24"/>
  <c r="AB3268" i="24" s="1"/>
  <c r="T3266" i="24"/>
  <c r="T3268" i="24" s="1"/>
  <c r="AW3578" i="24"/>
  <c r="AW3580" i="24" s="1"/>
  <c r="AR3578" i="24"/>
  <c r="AR3580" i="24" s="1"/>
  <c r="AO3578" i="24"/>
  <c r="AO3580" i="24" s="1"/>
  <c r="BC614" i="24"/>
  <c r="BC616" i="24" s="1"/>
  <c r="AZ614" i="24"/>
  <c r="AZ616" i="24" s="1"/>
  <c r="AR614" i="24"/>
  <c r="AR616" i="24" s="1"/>
  <c r="AO614" i="24"/>
  <c r="AO616" i="24" s="1"/>
  <c r="AL614" i="24"/>
  <c r="AL616" i="24" s="1"/>
  <c r="AD614" i="24"/>
  <c r="AD616" i="24" s="1"/>
  <c r="AB614" i="24"/>
  <c r="AB616" i="24" s="1"/>
  <c r="V614" i="24"/>
  <c r="V616" i="24" s="1"/>
  <c r="T614" i="24"/>
  <c r="T616" i="24" s="1"/>
  <c r="BA1992" i="24"/>
  <c r="BA1994" i="24" s="1"/>
  <c r="AT1992" i="24"/>
  <c r="AT1994" i="24" s="1"/>
  <c r="AL1992" i="24"/>
  <c r="AL1994" i="24" s="1"/>
  <c r="AD1992" i="24"/>
  <c r="AD1994" i="24" s="1"/>
  <c r="V1992" i="24"/>
  <c r="V1994" i="24" s="1"/>
  <c r="BC4098" i="24"/>
  <c r="BC4100" i="24" s="1"/>
  <c r="AU4098" i="24"/>
  <c r="AU4100" i="24" s="1"/>
  <c r="AM4098" i="24"/>
  <c r="AM4100" i="24" s="1"/>
  <c r="AE4098" i="24"/>
  <c r="AE4100" i="24" s="1"/>
  <c r="W4098" i="24"/>
  <c r="W4100" i="24" s="1"/>
  <c r="BA1784" i="24"/>
  <c r="BA1786" i="24" s="1"/>
  <c r="AS1784" i="24"/>
  <c r="AS1786" i="24" s="1"/>
  <c r="AK1784" i="24"/>
  <c r="AK1786" i="24" s="1"/>
  <c r="AC1784" i="24"/>
  <c r="AC1786" i="24" s="1"/>
  <c r="U1784" i="24"/>
  <c r="U1786" i="24" s="1"/>
  <c r="BC1446" i="24"/>
  <c r="BC1448" i="24" s="1"/>
  <c r="BA1446" i="24"/>
  <c r="BA1448" i="24" s="1"/>
  <c r="AS1446" i="24"/>
  <c r="AS1448" i="24" s="1"/>
  <c r="V1446" i="24"/>
  <c r="V1448" i="24" s="1"/>
  <c r="T1446" i="24"/>
  <c r="T1448" i="24" s="1"/>
  <c r="Q1446" i="24"/>
  <c r="Q1448" i="24" s="1"/>
  <c r="AV2798" i="24"/>
  <c r="AV2800" i="24" s="1"/>
  <c r="AE2798" i="24"/>
  <c r="AE2800" i="24" s="1"/>
  <c r="Z2798" i="24"/>
  <c r="Z2800" i="24" s="1"/>
  <c r="X2798" i="24"/>
  <c r="X2800" i="24" s="1"/>
  <c r="AV3240" i="24"/>
  <c r="AV3242" i="24" s="1"/>
  <c r="AN3240" i="24"/>
  <c r="AN3242" i="24" s="1"/>
  <c r="AF3240" i="24"/>
  <c r="AF3242" i="24" s="1"/>
  <c r="X3240" i="24"/>
  <c r="X3242" i="24" s="1"/>
  <c r="P3240" i="24"/>
  <c r="P3242" i="24" s="1"/>
  <c r="AV4150" i="24"/>
  <c r="AV4152" i="24" s="1"/>
  <c r="AN4150" i="24"/>
  <c r="AN4152" i="24" s="1"/>
  <c r="AF4150" i="24"/>
  <c r="AF4152" i="24" s="1"/>
  <c r="X4150" i="24"/>
  <c r="X4152" i="24" s="1"/>
  <c r="P4150" i="24"/>
  <c r="P4152" i="24" s="1"/>
  <c r="AV4072" i="24"/>
  <c r="AV4074" i="24" s="1"/>
  <c r="AN4072" i="24"/>
  <c r="AN4074" i="24" s="1"/>
  <c r="AF4072" i="24"/>
  <c r="AF4074" i="24" s="1"/>
  <c r="X4072" i="24"/>
  <c r="X4074" i="24" s="1"/>
  <c r="P4072" i="24"/>
  <c r="P4074" i="24" s="1"/>
  <c r="BB3838" i="24"/>
  <c r="BB3840" i="24" s="1"/>
  <c r="AS3838" i="24"/>
  <c r="AS3840" i="24" s="1"/>
  <c r="AK3838" i="24"/>
  <c r="AK3840" i="24" s="1"/>
  <c r="AH3838" i="24"/>
  <c r="AH3840" i="24" s="1"/>
  <c r="AF3838" i="24"/>
  <c r="AF3840" i="24" s="1"/>
  <c r="U3838" i="24"/>
  <c r="U3840" i="24" s="1"/>
  <c r="R3838" i="24"/>
  <c r="R3840" i="24" s="1"/>
  <c r="AY3786" i="24"/>
  <c r="AY3788" i="24" s="1"/>
  <c r="AT3786" i="24"/>
  <c r="AT3788" i="24" s="1"/>
  <c r="AA3786" i="24"/>
  <c r="AA3788" i="24" s="1"/>
  <c r="X3786" i="24"/>
  <c r="X3788" i="24" s="1"/>
  <c r="S3786" i="24"/>
  <c r="S3788" i="24" s="1"/>
  <c r="AO2304" i="24"/>
  <c r="AO2306" i="24" s="1"/>
  <c r="AL2304" i="24"/>
  <c r="AL2306" i="24" s="1"/>
  <c r="AF2304" i="24"/>
  <c r="AF2306" i="24" s="1"/>
  <c r="S2304" i="24"/>
  <c r="S2306" i="24" s="1"/>
  <c r="P2304" i="24"/>
  <c r="P2306" i="24" s="1"/>
  <c r="BC718" i="24"/>
  <c r="BC720" i="24" s="1"/>
  <c r="AR718" i="24"/>
  <c r="AR720" i="24" s="1"/>
  <c r="AP718" i="24"/>
  <c r="AP720" i="24" s="1"/>
  <c r="AB718" i="24"/>
  <c r="AB720" i="24" s="1"/>
  <c r="T718" i="24"/>
  <c r="T720" i="24" s="1"/>
  <c r="Q718" i="24"/>
  <c r="Q720" i="24" s="1"/>
  <c r="AO2018" i="24"/>
  <c r="AO2020" i="24" s="1"/>
  <c r="AF2018" i="24"/>
  <c r="AF2020" i="24" s="1"/>
  <c r="AA2018" i="24"/>
  <c r="AA2020" i="24" s="1"/>
  <c r="P2018" i="24"/>
  <c r="P2020" i="24" s="1"/>
  <c r="AW1836" i="24"/>
  <c r="AW1838" i="24" s="1"/>
  <c r="AT1836" i="24"/>
  <c r="AT1838" i="24" s="1"/>
  <c r="AR1836" i="24"/>
  <c r="AR1838" i="24" s="1"/>
  <c r="AL1836" i="24"/>
  <c r="AL1838" i="24" s="1"/>
  <c r="AJ1836" i="24"/>
  <c r="AJ1838" i="24" s="1"/>
  <c r="AG1836" i="24"/>
  <c r="AG1838" i="24" s="1"/>
  <c r="AD1836" i="24"/>
  <c r="AD1838" i="24" s="1"/>
  <c r="Y1836" i="24"/>
  <c r="Y1838" i="24" s="1"/>
  <c r="Q1836" i="24"/>
  <c r="Q1838" i="24" s="1"/>
  <c r="BC744" i="24"/>
  <c r="BC746" i="24" s="1"/>
  <c r="AX744" i="24"/>
  <c r="AX746" i="24" s="1"/>
  <c r="AU744" i="24"/>
  <c r="AU746" i="24" s="1"/>
  <c r="AL744" i="24"/>
  <c r="AL746" i="24" s="1"/>
  <c r="AG744" i="24"/>
  <c r="AG746" i="24" s="1"/>
  <c r="T744" i="24"/>
  <c r="T746" i="24" s="1"/>
  <c r="Q744" i="24"/>
  <c r="Q746" i="24" s="1"/>
  <c r="O744" i="24"/>
  <c r="O746" i="24" s="1"/>
  <c r="AV3214" i="24"/>
  <c r="AV3216" i="24" s="1"/>
  <c r="AN3214" i="24"/>
  <c r="AN3216" i="24" s="1"/>
  <c r="AF3214" i="24"/>
  <c r="AF3216" i="24" s="1"/>
  <c r="X3214" i="24"/>
  <c r="X3216" i="24" s="1"/>
  <c r="P3214" i="24"/>
  <c r="P3216" i="24" s="1"/>
  <c r="AY1706" i="24"/>
  <c r="AY1708" i="24" s="1"/>
  <c r="AP1706" i="24"/>
  <c r="AP1708" i="24" s="1"/>
  <c r="AC1706" i="24"/>
  <c r="AC1708" i="24" s="1"/>
  <c r="Z1706" i="24"/>
  <c r="Z1708" i="24" s="1"/>
  <c r="U1706" i="24"/>
  <c r="U1708" i="24" s="1"/>
  <c r="O1706" i="24"/>
  <c r="O1708" i="24" s="1"/>
  <c r="AW2746" i="24"/>
  <c r="AW2748" i="24" s="1"/>
  <c r="AO2748" i="24"/>
  <c r="AO2746" i="24"/>
  <c r="AG2746" i="24"/>
  <c r="AG2748" i="24" s="1"/>
  <c r="Y2746" i="24"/>
  <c r="Y2748" i="24" s="1"/>
  <c r="Q2746" i="24"/>
  <c r="Q2748" i="24" s="1"/>
  <c r="BB1030" i="24"/>
  <c r="BB1032" i="24" s="1"/>
  <c r="AQ1030" i="24"/>
  <c r="AQ1032" i="24" s="1"/>
  <c r="AK1030" i="24"/>
  <c r="AK1032" i="24" s="1"/>
  <c r="AH1030" i="24"/>
  <c r="AH1032" i="24" s="1"/>
  <c r="AF1030" i="24"/>
  <c r="AF1032" i="24" s="1"/>
  <c r="U1030" i="24"/>
  <c r="U1032" i="24" s="1"/>
  <c r="AX302" i="24"/>
  <c r="AX304" i="24" s="1"/>
  <c r="AP302" i="24"/>
  <c r="AP304" i="24" s="1"/>
  <c r="AH302" i="24"/>
  <c r="AH304" i="24" s="1"/>
  <c r="Z302" i="24"/>
  <c r="Z304" i="24" s="1"/>
  <c r="R302" i="24"/>
  <c r="R304" i="24" s="1"/>
  <c r="BA145" i="24"/>
  <c r="AY143" i="24"/>
  <c r="AV1550" i="24"/>
  <c r="AV1552" i="24" s="1"/>
  <c r="AV144" i="24"/>
  <c r="AT1550" i="24"/>
  <c r="AT1552" i="24" s="1"/>
  <c r="AT144" i="24"/>
  <c r="AQ143" i="24"/>
  <c r="AN145" i="24"/>
  <c r="AL145" i="24"/>
  <c r="AI143" i="24"/>
  <c r="AF145" i="24"/>
  <c r="AD143" i="24"/>
  <c r="AA145" i="24"/>
  <c r="X145" i="24"/>
  <c r="V1550" i="24"/>
  <c r="V1552" i="24" s="1"/>
  <c r="V144" i="24"/>
  <c r="S145" i="24"/>
  <c r="P145" i="24"/>
  <c r="AR2356" i="24"/>
  <c r="AR2358" i="24" s="1"/>
  <c r="AM2356" i="24"/>
  <c r="AM2358" i="24" s="1"/>
  <c r="AH2356" i="24"/>
  <c r="AH2358" i="24" s="1"/>
  <c r="V2356" i="24"/>
  <c r="V2358" i="24" s="1"/>
  <c r="Q2356" i="24"/>
  <c r="Q2358" i="24" s="1"/>
  <c r="AX3890" i="24"/>
  <c r="AX3892" i="24" s="1"/>
  <c r="AP3890" i="24"/>
  <c r="AP3892" i="24" s="1"/>
  <c r="AL3890" i="24"/>
  <c r="AL3892" i="24" s="1"/>
  <c r="AJ3890" i="24"/>
  <c r="AJ3892" i="24" s="1"/>
  <c r="AG3890" i="24"/>
  <c r="AG3892" i="24" s="1"/>
  <c r="W3890" i="24"/>
  <c r="W3892" i="24" s="1"/>
  <c r="BB978" i="24"/>
  <c r="BB980" i="24" s="1"/>
  <c r="AT978" i="24"/>
  <c r="AT980" i="24" s="1"/>
  <c r="AL978" i="24"/>
  <c r="AL980" i="24" s="1"/>
  <c r="AD978" i="24"/>
  <c r="AD980" i="24" s="1"/>
  <c r="V978" i="24"/>
  <c r="V980" i="24" s="1"/>
  <c r="BC4280" i="24"/>
  <c r="BC4282" i="24" s="1"/>
  <c r="BA4280" i="24"/>
  <c r="BA4282" i="24" s="1"/>
  <c r="Y4280" i="24"/>
  <c r="Y4282" i="24" s="1"/>
  <c r="T4280" i="24"/>
  <c r="T4282" i="24" s="1"/>
  <c r="AN1732" i="24"/>
  <c r="AN1734" i="24" s="1"/>
  <c r="X1732" i="24"/>
  <c r="X1734" i="24" s="1"/>
  <c r="U1732" i="24"/>
  <c r="U1734" i="24" s="1"/>
  <c r="R1732" i="24"/>
  <c r="R1734" i="24" s="1"/>
  <c r="AO1628" i="24"/>
  <c r="AO1630" i="24" s="1"/>
  <c r="AF1628" i="24"/>
  <c r="AF1630" i="24" s="1"/>
  <c r="AY2486" i="24"/>
  <c r="AY2488" i="24" s="1"/>
  <c r="AA2486" i="24"/>
  <c r="AA2488" i="24" s="1"/>
  <c r="V2486" i="24"/>
  <c r="V2488" i="24" s="1"/>
  <c r="AZ3500" i="24"/>
  <c r="AZ3502" i="24" s="1"/>
  <c r="AJ3500" i="24"/>
  <c r="AJ3502" i="24"/>
  <c r="Y3500" i="24"/>
  <c r="Y3502" i="24" s="1"/>
  <c r="V3500" i="24"/>
  <c r="V3502" i="24" s="1"/>
  <c r="Q3500" i="24"/>
  <c r="Q3502" i="24" s="1"/>
  <c r="BB926" i="24"/>
  <c r="BB928" i="24" s="1"/>
  <c r="AT926" i="24"/>
  <c r="AT928" i="24" s="1"/>
  <c r="AL926" i="24"/>
  <c r="AL928" i="24" s="1"/>
  <c r="AD926" i="24"/>
  <c r="AD928" i="24" s="1"/>
  <c r="V926" i="24"/>
  <c r="V928" i="24" s="1"/>
  <c r="BD2512" i="24"/>
  <c r="BD2514" i="24" s="1"/>
  <c r="BD1806" i="24"/>
  <c r="BD1000" i="24"/>
  <c r="BD715" i="24"/>
  <c r="BD2276" i="24"/>
  <c r="BD2278" i="24" s="1"/>
  <c r="BD2280" i="24" s="1"/>
  <c r="BD238" i="24"/>
  <c r="BD638" i="24"/>
  <c r="BD640" i="24" s="1"/>
  <c r="BD1002" i="24"/>
  <c r="BD1004" i="24" s="1"/>
  <c r="BD3654" i="24"/>
  <c r="BD3656" i="24" s="1"/>
  <c r="BD690" i="24"/>
  <c r="BD692" i="24" s="1"/>
  <c r="BD694" i="24" s="1"/>
  <c r="BD1054" i="24"/>
  <c r="BD1756" i="24"/>
  <c r="BD2354" i="24"/>
  <c r="BD2356" i="24" s="1"/>
  <c r="BD3420" i="24"/>
  <c r="AX4410" i="24"/>
  <c r="AX4412" i="24" s="1"/>
  <c r="AP4410" i="24"/>
  <c r="AP4412" i="24" s="1"/>
  <c r="AH4410" i="24"/>
  <c r="AH4412" i="24" s="1"/>
  <c r="Y4410" i="24"/>
  <c r="Y4412" i="24" s="1"/>
  <c r="R4410" i="24"/>
  <c r="R4412" i="24" s="1"/>
  <c r="AY796" i="24"/>
  <c r="AY798" i="24" s="1"/>
  <c r="AT796" i="24"/>
  <c r="AT798" i="24" s="1"/>
  <c r="AQ796" i="24"/>
  <c r="AQ798" i="24" s="1"/>
  <c r="AL796" i="24"/>
  <c r="AL798" i="24" s="1"/>
  <c r="BC2590" i="24"/>
  <c r="BC2592" i="24" s="1"/>
  <c r="AW2590" i="24"/>
  <c r="AW2592" i="24" s="1"/>
  <c r="AR2590" i="24"/>
  <c r="AR2592" i="24" s="1"/>
  <c r="AO2590" i="24"/>
  <c r="AO2592" i="24" s="1"/>
  <c r="AG2590" i="24"/>
  <c r="AG2592" i="24" s="1"/>
  <c r="AE2590" i="24"/>
  <c r="AE2592" i="24" s="1"/>
  <c r="AA2590" i="24"/>
  <c r="AA2592" i="24" s="1"/>
  <c r="V2590" i="24"/>
  <c r="V2592" i="24" s="1"/>
  <c r="AZ4488" i="24"/>
  <c r="AZ4490" i="24" s="1"/>
  <c r="AU4488" i="24"/>
  <c r="AU4490" i="24" s="1"/>
  <c r="AH4488" i="24"/>
  <c r="AH4490" i="24" s="1"/>
  <c r="Z4488" i="24"/>
  <c r="Z4490" i="24" s="1"/>
  <c r="AX4670" i="24"/>
  <c r="AX4672" i="24" s="1"/>
  <c r="AV4670" i="24"/>
  <c r="AV4672" i="24" s="1"/>
  <c r="AE4670" i="24"/>
  <c r="AE4672" i="24" s="1"/>
  <c r="AW354" i="24"/>
  <c r="AW356" i="24" s="1"/>
  <c r="AW69" i="24"/>
  <c r="AO354" i="24"/>
  <c r="AO356" i="24" s="1"/>
  <c r="AO69" i="24"/>
  <c r="AG354" i="24"/>
  <c r="AG356" i="24" s="1"/>
  <c r="AG69" i="24"/>
  <c r="Y354" i="24"/>
  <c r="Y356" i="24" s="1"/>
  <c r="Y69" i="24"/>
  <c r="Q354" i="24"/>
  <c r="Q356" i="24" s="1"/>
  <c r="Q69" i="24"/>
  <c r="AS4332" i="24"/>
  <c r="AS4334" i="24" s="1"/>
  <c r="AH4332" i="24"/>
  <c r="AH4334" i="24" s="1"/>
  <c r="AF4332" i="24"/>
  <c r="AF4334" i="24" s="1"/>
  <c r="R4332" i="24"/>
  <c r="R4334" i="24" s="1"/>
  <c r="BB18" i="24"/>
  <c r="BB68" i="24"/>
  <c r="AY18" i="24"/>
  <c r="AW406" i="24"/>
  <c r="AW408" i="24" s="1"/>
  <c r="AT68" i="24"/>
  <c r="AT18" i="24"/>
  <c r="AQ70" i="24"/>
  <c r="AQ20" i="24"/>
  <c r="AO406" i="24"/>
  <c r="AO408" i="24" s="1"/>
  <c r="AM406" i="24"/>
  <c r="AM408" i="24" s="1"/>
  <c r="AI70" i="24"/>
  <c r="AI20" i="24"/>
  <c r="AG70" i="24"/>
  <c r="AG20" i="24"/>
  <c r="AD20" i="24"/>
  <c r="AD70" i="24"/>
  <c r="AA406" i="24"/>
  <c r="AA408" i="24" s="1"/>
  <c r="Y20" i="24"/>
  <c r="Y70" i="24"/>
  <c r="V406" i="24"/>
  <c r="V408" i="24" s="1"/>
  <c r="S20" i="24"/>
  <c r="S70" i="24"/>
  <c r="P20" i="24"/>
  <c r="P70" i="24"/>
  <c r="AU2772" i="24"/>
  <c r="AU2774" i="24" s="1"/>
  <c r="AP2772" i="24"/>
  <c r="AP2774" i="24" s="1"/>
  <c r="AG2772" i="24"/>
  <c r="AG2774" i="24" s="1"/>
  <c r="AE2772" i="24"/>
  <c r="AE2774" i="24" s="1"/>
  <c r="AB2772" i="24"/>
  <c r="AB2774" i="24" s="1"/>
  <c r="Z2772" i="24"/>
  <c r="Z2774" i="24" s="1"/>
  <c r="W2772" i="24"/>
  <c r="W2774" i="24" s="1"/>
  <c r="BA1862" i="24"/>
  <c r="BA1864" i="24" s="1"/>
  <c r="AY1862" i="24"/>
  <c r="AY1864" i="24" s="1"/>
  <c r="W1862" i="24"/>
  <c r="W1864" i="24" s="1"/>
  <c r="U1862" i="24"/>
  <c r="U1864" i="24" s="1"/>
  <c r="O1862" i="24"/>
  <c r="O1864" i="24" s="1"/>
  <c r="AT2200" i="24"/>
  <c r="AT2202" i="24" s="1"/>
  <c r="AQ2200" i="24"/>
  <c r="AQ2202" i="24" s="1"/>
  <c r="AN2200" i="24"/>
  <c r="AN2202" i="24" s="1"/>
  <c r="AH2200" i="24"/>
  <c r="AH2202" i="24" s="1"/>
  <c r="Z2200" i="24"/>
  <c r="Z2202" i="24" s="1"/>
  <c r="X2200" i="24"/>
  <c r="X2202" i="24" s="1"/>
  <c r="U2200" i="24"/>
  <c r="U2202" i="24" s="1"/>
  <c r="BD4250" i="24"/>
  <c r="AV1810" i="24"/>
  <c r="AV1812" i="24" s="1"/>
  <c r="AN1810" i="24"/>
  <c r="AN1812" i="24" s="1"/>
  <c r="AF1810" i="24"/>
  <c r="AF1812" i="24" s="1"/>
  <c r="X1810" i="24"/>
  <c r="X1812" i="24" s="1"/>
  <c r="P1810" i="24"/>
  <c r="P1812" i="24" s="1"/>
  <c r="AW1914" i="24"/>
  <c r="AW1916" i="24" s="1"/>
  <c r="AO1914" i="24"/>
  <c r="AO1916" i="24" s="1"/>
  <c r="AG1914" i="24"/>
  <c r="AG1916" i="24" s="1"/>
  <c r="Y1914" i="24"/>
  <c r="Y1916" i="24" s="1"/>
  <c r="Q1914" i="24"/>
  <c r="Q1916" i="24" s="1"/>
  <c r="AW4124" i="24"/>
  <c r="AW4126" i="24" s="1"/>
  <c r="AO4124" i="24"/>
  <c r="AO4126" i="24" s="1"/>
  <c r="AG4124" i="24"/>
  <c r="AG4126" i="24" s="1"/>
  <c r="Y4124" i="24"/>
  <c r="Y4126" i="24" s="1"/>
  <c r="Q4124" i="24"/>
  <c r="Q4126" i="24" s="1"/>
  <c r="BB3006" i="24"/>
  <c r="BB3008" i="24" s="1"/>
  <c r="AS3006" i="24"/>
  <c r="AS3008" i="24" s="1"/>
  <c r="AP3006" i="24"/>
  <c r="AP3008" i="24" s="1"/>
  <c r="Z3006" i="24"/>
  <c r="Z3008" i="24" s="1"/>
  <c r="R3006" i="24"/>
  <c r="R3008" i="24" s="1"/>
  <c r="AX1888" i="24"/>
  <c r="AX1890" i="24" s="1"/>
  <c r="AP1888" i="24"/>
  <c r="AP1890" i="24" s="1"/>
  <c r="AH1888" i="24"/>
  <c r="AH1890" i="24" s="1"/>
  <c r="Z1888" i="24"/>
  <c r="Z1890" i="24" s="1"/>
  <c r="R1888" i="24"/>
  <c r="R1890" i="24" s="1"/>
  <c r="AX380" i="24"/>
  <c r="AX382" i="24" s="1"/>
  <c r="AP380" i="24"/>
  <c r="AP382" i="24" s="1"/>
  <c r="AH380" i="24"/>
  <c r="AH382" i="24" s="1"/>
  <c r="Z380" i="24"/>
  <c r="Z382" i="24" s="1"/>
  <c r="R380" i="24"/>
  <c r="R382" i="24" s="1"/>
  <c r="AV3526" i="24"/>
  <c r="AV3528" i="24" s="1"/>
  <c r="AQ3526" i="24"/>
  <c r="AQ3528" i="24" s="1"/>
  <c r="AF3526" i="24"/>
  <c r="AF3528" i="24" s="1"/>
  <c r="AD3526" i="24"/>
  <c r="AD3528" i="24" s="1"/>
  <c r="V3526" i="24"/>
  <c r="V3528" i="24" s="1"/>
  <c r="S3526" i="24"/>
  <c r="S3528" i="24" s="1"/>
  <c r="P3526" i="24"/>
  <c r="P3528" i="24" s="1"/>
  <c r="AZ1342" i="24"/>
  <c r="AZ1344" i="24" s="1"/>
  <c r="AH1342" i="24"/>
  <c r="AH1344" i="24" s="1"/>
  <c r="V1342" i="24"/>
  <c r="V1344" i="24" s="1"/>
  <c r="T1342" i="24"/>
  <c r="T1344" i="24" s="1"/>
  <c r="Q1342" i="24"/>
  <c r="Q1344" i="24" s="1"/>
  <c r="BB4202" i="24"/>
  <c r="BB4204" i="24" s="1"/>
  <c r="AT4202" i="24"/>
  <c r="AT4204" i="24" s="1"/>
  <c r="AL4202" i="24"/>
  <c r="AL4204" i="24" s="1"/>
  <c r="AD4202" i="24"/>
  <c r="AD4204" i="24" s="1"/>
  <c r="V4202" i="24"/>
  <c r="V4204" i="24" s="1"/>
  <c r="BD2016" i="24"/>
  <c r="BD2976" i="24"/>
  <c r="BD2248" i="24"/>
  <c r="BD1728" i="24"/>
  <c r="BD89" i="24"/>
  <c r="BD949" i="24"/>
  <c r="BD1558" i="24"/>
  <c r="BD155" i="24" s="1"/>
  <c r="BD137" i="24"/>
  <c r="BD960" i="24"/>
  <c r="BD105" i="24" s="1"/>
  <c r="BD87" i="24"/>
  <c r="AY2512" i="24"/>
  <c r="AY2514" i="24" s="1"/>
  <c r="AQ2512" i="24"/>
  <c r="AQ2514" i="24" s="1"/>
  <c r="AI2512" i="24"/>
  <c r="AI2514" i="24" s="1"/>
  <c r="AA2512" i="24"/>
  <c r="AA2514" i="24" s="1"/>
  <c r="S2512" i="24"/>
  <c r="S2514" i="24" s="1"/>
  <c r="BC1186" i="24"/>
  <c r="BC1188" i="24" s="1"/>
  <c r="AZ1186" i="24"/>
  <c r="AZ1188" i="24" s="1"/>
  <c r="AW1186" i="24"/>
  <c r="AW1188" i="24" s="1"/>
  <c r="AQ1186" i="24"/>
  <c r="AQ1188" i="24" s="1"/>
  <c r="AO1186" i="24"/>
  <c r="AO1188" i="24" s="1"/>
  <c r="AG1186" i="24"/>
  <c r="AG1188" i="24" s="1"/>
  <c r="AX1368" i="24"/>
  <c r="AX1370" i="24" s="1"/>
  <c r="AU1368" i="24"/>
  <c r="AU1370" i="24" s="1"/>
  <c r="AM1368" i="24"/>
  <c r="AM1370" i="24" s="1"/>
  <c r="AG1368" i="24"/>
  <c r="AG1370" i="24" s="1"/>
  <c r="Y1368" i="24"/>
  <c r="Y1370" i="24" s="1"/>
  <c r="AJ588" i="24"/>
  <c r="AJ590" i="24" s="1"/>
  <c r="Z588" i="24"/>
  <c r="Z590" i="24" s="1"/>
  <c r="X588" i="24"/>
  <c r="X590" i="24" s="1"/>
  <c r="AV276" i="24"/>
  <c r="AV278" i="24" s="1"/>
  <c r="AV19" i="24"/>
  <c r="AV119" i="24"/>
  <c r="AN276" i="24"/>
  <c r="AN278" i="24" s="1"/>
  <c r="AN19" i="24"/>
  <c r="AN119" i="24"/>
  <c r="AF276" i="24"/>
  <c r="AF278" i="24" s="1"/>
  <c r="AF19" i="24"/>
  <c r="AF119" i="24"/>
  <c r="X276" i="24"/>
  <c r="X278" i="24" s="1"/>
  <c r="X19" i="24"/>
  <c r="X119" i="24"/>
  <c r="P276" i="24"/>
  <c r="P278" i="24" s="1"/>
  <c r="P19" i="24"/>
  <c r="P119" i="24"/>
  <c r="AP2538" i="24"/>
  <c r="AP2540" i="24" s="1"/>
  <c r="AK2540" i="24"/>
  <c r="AK2538" i="24"/>
  <c r="X2538" i="24"/>
  <c r="X2540" i="24" s="1"/>
  <c r="U2538" i="24"/>
  <c r="U2540" i="24" s="1"/>
  <c r="R2538" i="24"/>
  <c r="R2540" i="24" s="1"/>
  <c r="AX4046" i="24"/>
  <c r="AX4048" i="24" s="1"/>
  <c r="AP4046" i="24"/>
  <c r="AP4048" i="24" s="1"/>
  <c r="AH4046" i="24"/>
  <c r="AH4048" i="24" s="1"/>
  <c r="Z4046" i="24"/>
  <c r="Z4048" i="24" s="1"/>
  <c r="R4046" i="24"/>
  <c r="R4048" i="24" s="1"/>
  <c r="AX4592" i="24"/>
  <c r="AX4594" i="24" s="1"/>
  <c r="AP4592" i="24"/>
  <c r="AP4594" i="24" s="1"/>
  <c r="AH4592" i="24"/>
  <c r="AH4594" i="24" s="1"/>
  <c r="Z4592" i="24"/>
  <c r="Z4594" i="24" s="1"/>
  <c r="R4592" i="24"/>
  <c r="R4594" i="24" s="1"/>
  <c r="BB3760" i="24"/>
  <c r="BB3762" i="24" s="1"/>
  <c r="AY3760" i="24"/>
  <c r="AY3762" i="24" s="1"/>
  <c r="P3760" i="24"/>
  <c r="P3762" i="24" s="1"/>
  <c r="AZ4618" i="24"/>
  <c r="AZ4620" i="24" s="1"/>
  <c r="AX4618" i="24"/>
  <c r="AX4620" i="24" s="1"/>
  <c r="AO4618" i="24"/>
  <c r="AO4620" i="24" s="1"/>
  <c r="AG4618" i="24"/>
  <c r="AG4620" i="24" s="1"/>
  <c r="AA4618" i="24"/>
  <c r="AA4620" i="24" s="1"/>
  <c r="BC2850" i="24"/>
  <c r="BC2852" i="24" s="1"/>
  <c r="AO2850" i="24"/>
  <c r="AO2852" i="24" s="1"/>
  <c r="AG2850" i="24"/>
  <c r="AG2852" i="24" s="1"/>
  <c r="AS4462" i="24"/>
  <c r="AS4464" i="24" s="1"/>
  <c r="AN4462" i="24"/>
  <c r="AN4464" i="24" s="1"/>
  <c r="AJ4462" i="24"/>
  <c r="AJ4464" i="24" s="1"/>
  <c r="AE4462" i="24"/>
  <c r="AE4464" i="24" s="1"/>
  <c r="AV3084" i="24"/>
  <c r="AV3086" i="24" s="1"/>
  <c r="AN3084" i="24"/>
  <c r="AN3086" i="24" s="1"/>
  <c r="AI3084" i="24"/>
  <c r="AI3086" i="24" s="1"/>
  <c r="X3084" i="24"/>
  <c r="X3086" i="24" s="1"/>
  <c r="U3084" i="24"/>
  <c r="U3086" i="24" s="1"/>
  <c r="P3084" i="24"/>
  <c r="P3086" i="24" s="1"/>
  <c r="AY2252" i="24"/>
  <c r="AY2254" i="24" s="1"/>
  <c r="AT2252" i="24"/>
  <c r="AT2254" i="24" s="1"/>
  <c r="AO2252" i="24"/>
  <c r="AO2254" i="24" s="1"/>
  <c r="AL2252" i="24"/>
  <c r="AL2254" i="24" s="1"/>
  <c r="AI2252" i="24"/>
  <c r="AI2254" i="24" s="1"/>
  <c r="AC2252" i="24"/>
  <c r="AC2254" i="24" s="1"/>
  <c r="U2252" i="24"/>
  <c r="U2254" i="24" s="1"/>
  <c r="AO1394" i="24"/>
  <c r="AO1396" i="24" s="1"/>
  <c r="AA1394" i="24"/>
  <c r="AA1396" i="24" s="1"/>
  <c r="Q1394" i="24"/>
  <c r="Q1396" i="24" s="1"/>
  <c r="BB3058" i="24"/>
  <c r="BB3060" i="24" s="1"/>
  <c r="AT3058" i="24"/>
  <c r="AT3060" i="24" s="1"/>
  <c r="AL3058" i="24"/>
  <c r="AL3060" i="24" s="1"/>
  <c r="AD3058" i="24"/>
  <c r="AD3060" i="24" s="1"/>
  <c r="V3058" i="24"/>
  <c r="V3060" i="24" s="1"/>
  <c r="AO1316" i="24"/>
  <c r="AO1318" i="24" s="1"/>
  <c r="AM1316" i="24"/>
  <c r="AM1318" i="24" s="1"/>
  <c r="AJ1316" i="24"/>
  <c r="AJ1318" i="24" s="1"/>
  <c r="AG1316" i="24"/>
  <c r="AG1318" i="24" s="1"/>
  <c r="Y1316" i="24"/>
  <c r="Y1318" i="24" s="1"/>
  <c r="T1316" i="24"/>
  <c r="T1318" i="24" s="1"/>
  <c r="AU4228" i="24"/>
  <c r="AU4230" i="24" s="1"/>
  <c r="AM4228" i="24"/>
  <c r="AM4230" i="24" s="1"/>
  <c r="AE4228" i="24"/>
  <c r="AE4230" i="24" s="1"/>
  <c r="W4228" i="24"/>
  <c r="W4230" i="24" s="1"/>
  <c r="O4228" i="24"/>
  <c r="O4230" i="24" s="1"/>
  <c r="AX2070" i="24"/>
  <c r="AX2072" i="24" s="1"/>
  <c r="AV2070" i="24"/>
  <c r="AV2072" i="24" s="1"/>
  <c r="AK2070" i="24"/>
  <c r="AK2072" i="24" s="1"/>
  <c r="AB2070" i="24"/>
  <c r="AB2072" i="24" s="1"/>
  <c r="T2070" i="24"/>
  <c r="T2072" i="24" s="1"/>
  <c r="R2070" i="24"/>
  <c r="R2072" i="24" s="1"/>
  <c r="O2070" i="24"/>
  <c r="O2072" i="24" s="1"/>
  <c r="AV2460" i="24"/>
  <c r="AV2462" i="24" s="1"/>
  <c r="AN2460" i="24"/>
  <c r="AN2462" i="24" s="1"/>
  <c r="AF2460" i="24"/>
  <c r="AF2462" i="24" s="1"/>
  <c r="X2460" i="24"/>
  <c r="X2462" i="24" s="1"/>
  <c r="P2460" i="24"/>
  <c r="P2462" i="24" s="1"/>
  <c r="AN2902" i="24"/>
  <c r="AN2904" i="24" s="1"/>
  <c r="AI2902" i="24"/>
  <c r="AI2904" i="24" s="1"/>
  <c r="AC2902" i="24"/>
  <c r="AC2904" i="24" s="1"/>
  <c r="S2902" i="24"/>
  <c r="S2904" i="24" s="1"/>
  <c r="AW1056" i="24"/>
  <c r="AW1058" i="24" s="1"/>
  <c r="AI1056" i="24"/>
  <c r="AI1058" i="24" s="1"/>
  <c r="AA1056" i="24"/>
  <c r="AA1058" i="24" s="1"/>
  <c r="V1056" i="24"/>
  <c r="V1058" i="24" s="1"/>
  <c r="Q1056" i="24"/>
  <c r="Q1058" i="24" s="1"/>
  <c r="BD1028" i="24"/>
  <c r="BD1030" i="24" s="1"/>
  <c r="BD4564" i="24"/>
  <c r="AR4722" i="24"/>
  <c r="AR4724" i="24" s="1"/>
  <c r="AL4722" i="24"/>
  <c r="AL4724" i="24" s="1"/>
  <c r="AE4722" i="24"/>
  <c r="AE4724" i="24" s="1"/>
  <c r="BA4358" i="24"/>
  <c r="BA4360" i="24" s="1"/>
  <c r="AS4358" i="24"/>
  <c r="AS4360" i="24" s="1"/>
  <c r="AK4358" i="24"/>
  <c r="AK4360" i="24" s="1"/>
  <c r="AC4358" i="24"/>
  <c r="AC4360" i="24" s="1"/>
  <c r="U4358" i="24"/>
  <c r="U4360" i="24" s="1"/>
  <c r="BA3422" i="24"/>
  <c r="BA3424" i="24" s="1"/>
  <c r="AS3422" i="24"/>
  <c r="AS3424" i="24" s="1"/>
  <c r="AK3422" i="24"/>
  <c r="AK3424" i="24" s="1"/>
  <c r="AC3422" i="24"/>
  <c r="AC3424" i="24" s="1"/>
  <c r="U3422" i="24"/>
  <c r="U3424" i="24" s="1"/>
  <c r="AZ848" i="24"/>
  <c r="AZ850" i="24" s="1"/>
  <c r="AU848" i="24"/>
  <c r="AU850" i="24" s="1"/>
  <c r="AR848" i="24"/>
  <c r="AR850" i="24" s="1"/>
  <c r="AO848" i="24"/>
  <c r="AO850" i="24" s="1"/>
  <c r="AJ848" i="24"/>
  <c r="AJ850" i="24" s="1"/>
  <c r="AG848" i="24"/>
  <c r="AG850" i="24" s="1"/>
  <c r="Q848" i="24"/>
  <c r="Q850" i="24" s="1"/>
  <c r="BC1004" i="24"/>
  <c r="BC1006" i="24" s="1"/>
  <c r="AZ95" i="24"/>
  <c r="AX1004" i="24"/>
  <c r="AX1006" i="24" s="1"/>
  <c r="AU1004" i="24"/>
  <c r="AU1006" i="24" s="1"/>
  <c r="AR1004" i="24"/>
  <c r="AR1006" i="24" s="1"/>
  <c r="AO93" i="24"/>
  <c r="AM1004" i="24"/>
  <c r="AM1006" i="24" s="1"/>
  <c r="AJ93" i="24"/>
  <c r="AG95" i="24"/>
  <c r="AE93" i="24"/>
  <c r="AB1004" i="24"/>
  <c r="AB1006" i="24" s="1"/>
  <c r="Y1006" i="24"/>
  <c r="Y1004" i="24"/>
  <c r="T1004" i="24"/>
  <c r="T1006" i="24" s="1"/>
  <c r="Q1004" i="24"/>
  <c r="Q1006" i="24" s="1"/>
  <c r="O93" i="24"/>
  <c r="AV1264" i="24"/>
  <c r="AV1266" i="24" s="1"/>
  <c r="AB1264" i="24"/>
  <c r="AB1266" i="24" s="1"/>
  <c r="Z1264" i="24"/>
  <c r="Z1266" i="24" s="1"/>
  <c r="W1264" i="24"/>
  <c r="W1266" i="24" s="1"/>
  <c r="BD586" i="24"/>
  <c r="BD588" i="24" s="1"/>
  <c r="BD3834" i="24"/>
  <c r="BD1390" i="24"/>
  <c r="BD380" i="24"/>
  <c r="BD382" i="24" s="1"/>
  <c r="AU4696" i="24"/>
  <c r="AU4698" i="24" s="1"/>
  <c r="AM4696" i="24"/>
  <c r="AM4698" i="24" s="1"/>
  <c r="AH4696" i="24"/>
  <c r="AH4698" i="24" s="1"/>
  <c r="AE4696" i="24"/>
  <c r="AE4698" i="24" s="1"/>
  <c r="W4696" i="24"/>
  <c r="W4698" i="24" s="1"/>
  <c r="AV952" i="24"/>
  <c r="AV954" i="24" s="1"/>
  <c r="AV94" i="24"/>
  <c r="AN952" i="24"/>
  <c r="AN954" i="24" s="1"/>
  <c r="AN94" i="24"/>
  <c r="AF952" i="24"/>
  <c r="AF954" i="24" s="1"/>
  <c r="AF94" i="24"/>
  <c r="X952" i="24"/>
  <c r="X954" i="24" s="1"/>
  <c r="X94" i="24"/>
  <c r="P952" i="24"/>
  <c r="P954" i="24" s="1"/>
  <c r="P94" i="24"/>
  <c r="BB2616" i="24"/>
  <c r="BB2618" i="24" s="1"/>
  <c r="AP2616" i="24"/>
  <c r="AP2618" i="24" s="1"/>
  <c r="R2616" i="24"/>
  <c r="R2618" i="24" s="1"/>
  <c r="P2616" i="24"/>
  <c r="P2618" i="24" s="1"/>
  <c r="AV4514" i="24"/>
  <c r="AV4516" i="24" s="1"/>
  <c r="AN4514" i="24"/>
  <c r="AN4516" i="24" s="1"/>
  <c r="AK4514" i="24"/>
  <c r="AK4516" i="24" s="1"/>
  <c r="AH4514" i="24"/>
  <c r="AH4516" i="24" s="1"/>
  <c r="X4514" i="24"/>
  <c r="X4516" i="24" s="1"/>
  <c r="P4514" i="24"/>
  <c r="P4516" i="24" s="1"/>
  <c r="AO1602" i="24"/>
  <c r="AO1604" i="24" s="1"/>
  <c r="AL1602" i="24"/>
  <c r="AL1604" i="24" s="1"/>
  <c r="AD1602" i="24"/>
  <c r="AD1604" i="24" s="1"/>
  <c r="BC4566" i="24"/>
  <c r="BC4568" i="24" s="1"/>
  <c r="AU4566" i="24"/>
  <c r="AU4568" i="24" s="1"/>
  <c r="AG4566" i="24"/>
  <c r="AG4568" i="24" s="1"/>
  <c r="AA4566" i="24"/>
  <c r="AA4568" i="24" s="1"/>
  <c r="BC1420" i="24"/>
  <c r="BC1422" i="24" s="1"/>
  <c r="AX1420" i="24"/>
  <c r="AX1422" i="24" s="1"/>
  <c r="AJ1420" i="24"/>
  <c r="AJ1422" i="24" s="1"/>
  <c r="W1420" i="24"/>
  <c r="W1422" i="24" s="1"/>
  <c r="O1420" i="24"/>
  <c r="O1422" i="24" s="1"/>
  <c r="AU3656" i="24"/>
  <c r="AU3658" i="24" s="1"/>
  <c r="AM3656" i="24"/>
  <c r="AM3658" i="24" s="1"/>
  <c r="AE3656" i="24"/>
  <c r="AE3658" i="24" s="1"/>
  <c r="W3656" i="24"/>
  <c r="W3658" i="24" s="1"/>
  <c r="O3656" i="24"/>
  <c r="O3658" i="24" s="1"/>
  <c r="AU3162" i="24"/>
  <c r="AU3164" i="24" s="1"/>
  <c r="AM3162" i="24"/>
  <c r="AM3164" i="24" s="1"/>
  <c r="AE3162" i="24"/>
  <c r="AE3164" i="24" s="1"/>
  <c r="W3162" i="24"/>
  <c r="W3164" i="24" s="1"/>
  <c r="O3162" i="24"/>
  <c r="O3164" i="24" s="1"/>
  <c r="AM2330" i="24"/>
  <c r="AM2332" i="24" s="1"/>
  <c r="AJ2330" i="24"/>
  <c r="AJ2332" i="24" s="1"/>
  <c r="AE2330" i="24"/>
  <c r="AE2332" i="24" s="1"/>
  <c r="Z2330" i="24"/>
  <c r="Z2332" i="24" s="1"/>
  <c r="R2330" i="24"/>
  <c r="R2332" i="24" s="1"/>
  <c r="AV432" i="24"/>
  <c r="AV434" i="24" s="1"/>
  <c r="AN432" i="24"/>
  <c r="AN434" i="24" s="1"/>
  <c r="AF432" i="24"/>
  <c r="AF434" i="24" s="1"/>
  <c r="W432" i="24"/>
  <c r="W434" i="24" s="1"/>
  <c r="P432" i="24"/>
  <c r="P434" i="24" s="1"/>
  <c r="AY2096" i="24"/>
  <c r="AY2098" i="24" s="1"/>
  <c r="AU2096" i="24"/>
  <c r="AU2098" i="24" s="1"/>
  <c r="T2096" i="24"/>
  <c r="T2098" i="24" s="1"/>
  <c r="O2096" i="24"/>
  <c r="O2098" i="24" s="1"/>
  <c r="BB2226" i="24"/>
  <c r="BB2228" i="24" s="1"/>
  <c r="BB169" i="24"/>
  <c r="AX170" i="24"/>
  <c r="AV168" i="24"/>
  <c r="AS170" i="24"/>
  <c r="AQ168" i="24"/>
  <c r="AN2226" i="24"/>
  <c r="AN2228" i="24" s="1"/>
  <c r="AN169" i="24"/>
  <c r="AK2226" i="24"/>
  <c r="AK2228" i="24" s="1"/>
  <c r="AK169" i="24"/>
  <c r="AI168" i="24"/>
  <c r="AF2226" i="24"/>
  <c r="AF2228" i="24" s="1"/>
  <c r="AF169" i="24"/>
  <c r="AC168" i="24"/>
  <c r="AA170" i="24"/>
  <c r="X2226" i="24"/>
  <c r="X2228" i="24" s="1"/>
  <c r="X169" i="24"/>
  <c r="U170" i="24"/>
  <c r="S2226" i="24"/>
  <c r="S2228" i="24" s="1"/>
  <c r="S169" i="24"/>
  <c r="P168" i="24"/>
  <c r="AB2408" i="24"/>
  <c r="AB2410" i="24" s="1"/>
  <c r="S2408" i="24"/>
  <c r="S2410" i="24" s="1"/>
  <c r="BB3292" i="24"/>
  <c r="BB3294" i="24" s="1"/>
  <c r="AY3292" i="24"/>
  <c r="AY3294" i="24" s="1"/>
  <c r="Y3292" i="24"/>
  <c r="Y3294" i="24" s="1"/>
  <c r="AY3682" i="24"/>
  <c r="AY3684" i="24" s="1"/>
  <c r="AQ3682" i="24"/>
  <c r="AQ3684" i="24" s="1"/>
  <c r="AI3682" i="24"/>
  <c r="AI3684" i="24" s="1"/>
  <c r="AA3682" i="24"/>
  <c r="AA3684" i="24" s="1"/>
  <c r="S3682" i="24"/>
  <c r="S3684" i="24" s="1"/>
  <c r="AZ3318" i="24"/>
  <c r="AZ3320" i="24" s="1"/>
  <c r="AI3318" i="24"/>
  <c r="AI3320" i="24" s="1"/>
  <c r="AG3318" i="24"/>
  <c r="AG3320" i="24" s="1"/>
  <c r="Y3318" i="24"/>
  <c r="Y3320" i="24" s="1"/>
  <c r="S3318" i="24"/>
  <c r="S3320" i="24" s="1"/>
  <c r="AX2954" i="24"/>
  <c r="AX2956" i="24" s="1"/>
  <c r="AU2954" i="24"/>
  <c r="AU2956" i="24" s="1"/>
  <c r="AR2954" i="24"/>
  <c r="AR2956" i="24" s="1"/>
  <c r="AM2954" i="24"/>
  <c r="AM2956" i="24" s="1"/>
  <c r="Y2954" i="24"/>
  <c r="Y2956" i="24" s="1"/>
  <c r="T2954" i="24"/>
  <c r="T2956" i="24" s="1"/>
  <c r="BC3708" i="24"/>
  <c r="BC3710" i="24" s="1"/>
  <c r="AU3708" i="24"/>
  <c r="AU3710" i="24" s="1"/>
  <c r="AM3708" i="24"/>
  <c r="AM3710" i="24" s="1"/>
  <c r="AE3708" i="24"/>
  <c r="AE3710" i="24" s="1"/>
  <c r="X3708" i="24"/>
  <c r="X3710" i="24" s="1"/>
  <c r="O3708" i="24"/>
  <c r="O3710" i="24" s="1"/>
  <c r="AJ1134" i="24"/>
  <c r="AJ1136" i="24" s="1"/>
  <c r="Z1134" i="24"/>
  <c r="Z1136" i="24" s="1"/>
  <c r="T1134" i="24"/>
  <c r="T1136" i="24" s="1"/>
  <c r="R1134" i="24"/>
  <c r="R1136" i="24" s="1"/>
  <c r="O1134" i="24"/>
  <c r="O1136" i="24" s="1"/>
  <c r="AV2642" i="24"/>
  <c r="AV2644" i="24" s="1"/>
  <c r="AN2642" i="24"/>
  <c r="AN2644" i="24" s="1"/>
  <c r="AF2642" i="24"/>
  <c r="AF2644" i="24" s="1"/>
  <c r="X2642" i="24"/>
  <c r="X2644" i="24" s="1"/>
  <c r="P2642" i="24"/>
  <c r="P2644" i="24" s="1"/>
  <c r="BD2171" i="24"/>
  <c r="BD663" i="24"/>
  <c r="AW562" i="24"/>
  <c r="AW564" i="24" s="1"/>
  <c r="Q874" i="24"/>
  <c r="Q876" i="24" s="1"/>
  <c r="AB692" i="24"/>
  <c r="AB694" i="24" s="1"/>
  <c r="T692" i="24"/>
  <c r="T694" i="24" s="1"/>
  <c r="AI1238" i="24"/>
  <c r="AI1240" i="24" s="1"/>
  <c r="P1238" i="24"/>
  <c r="P1240" i="24" s="1"/>
  <c r="BC3110" i="24"/>
  <c r="BC3112" i="24" s="1"/>
  <c r="AZ3110" i="24"/>
  <c r="AZ3112" i="24" s="1"/>
  <c r="AG3110" i="24"/>
  <c r="AG3112" i="24" s="1"/>
  <c r="BC3474" i="24"/>
  <c r="BC3476" i="24" s="1"/>
  <c r="BA3474" i="24"/>
  <c r="BA3476" i="24" s="1"/>
  <c r="AW3474" i="24"/>
  <c r="AW3476" i="24" s="1"/>
  <c r="AG3474" i="24"/>
  <c r="AG3476" i="24" s="1"/>
  <c r="AB3474" i="24"/>
  <c r="AB3476" i="24" s="1"/>
  <c r="T3474" i="24"/>
  <c r="T3476" i="24" s="1"/>
  <c r="AM328" i="24"/>
  <c r="AM330" i="24" s="1"/>
  <c r="AM244" i="24"/>
  <c r="AU2824" i="24"/>
  <c r="AU2826" i="24" s="1"/>
  <c r="AP2824" i="24"/>
  <c r="AP2826" i="24" s="1"/>
  <c r="AM2824" i="24"/>
  <c r="AM2826" i="24" s="1"/>
  <c r="W2824" i="24"/>
  <c r="W2826" i="24" s="1"/>
  <c r="T2824" i="24"/>
  <c r="T2826" i="24" s="1"/>
  <c r="O2824" i="24"/>
  <c r="O2826" i="24" s="1"/>
  <c r="AX1524" i="24"/>
  <c r="AX1526" i="24" s="1"/>
  <c r="AO1524" i="24"/>
  <c r="AO1526" i="24" s="1"/>
  <c r="AG1524" i="24"/>
  <c r="AG1526" i="24" s="1"/>
  <c r="Y1524" i="24"/>
  <c r="Y1526" i="24" s="1"/>
  <c r="Q1524" i="24"/>
  <c r="Q1526" i="24" s="1"/>
  <c r="AX1966" i="24"/>
  <c r="AX1968" i="24" s="1"/>
  <c r="AP1966" i="24"/>
  <c r="AP1968" i="24" s="1"/>
  <c r="AH1966" i="24"/>
  <c r="AH1968" i="24" s="1"/>
  <c r="Z1966" i="24"/>
  <c r="Z1968" i="24" s="1"/>
  <c r="R1966" i="24"/>
  <c r="R1968" i="24" s="1"/>
  <c r="AY3396" i="24"/>
  <c r="AY3398" i="24" s="1"/>
  <c r="AP3396" i="24"/>
  <c r="AP3398" i="24" s="1"/>
  <c r="AI3396" i="24"/>
  <c r="AI3398" i="24" s="1"/>
  <c r="AA3396" i="24"/>
  <c r="AA3398" i="24" s="1"/>
  <c r="S3396" i="24"/>
  <c r="S3398" i="24" s="1"/>
  <c r="AV3968" i="24"/>
  <c r="AV3970" i="24" s="1"/>
  <c r="AL3968" i="24"/>
  <c r="AL3970" i="24" s="1"/>
  <c r="AD3968" i="24"/>
  <c r="AD3970" i="24" s="1"/>
  <c r="S3968" i="24"/>
  <c r="S3970" i="24" s="1"/>
  <c r="AZ2044" i="24"/>
  <c r="AZ2046" i="24" s="1"/>
  <c r="AW2044" i="24"/>
  <c r="AW2046" i="24" s="1"/>
  <c r="AO2044" i="24"/>
  <c r="AO2046" i="24" s="1"/>
  <c r="AH2044" i="24"/>
  <c r="AH2046" i="24" s="1"/>
  <c r="AD2044" i="24"/>
  <c r="AD2046" i="24" s="1"/>
  <c r="V2044" i="24"/>
  <c r="V2046" i="24" s="1"/>
  <c r="S2044" i="24"/>
  <c r="S2046" i="24" s="1"/>
  <c r="BC3734" i="24"/>
  <c r="BC3736" i="24" s="1"/>
  <c r="AZ3734" i="24"/>
  <c r="AZ3736" i="24" s="1"/>
  <c r="AR3734" i="24"/>
  <c r="AR3736" i="24" s="1"/>
  <c r="AP3734" i="24"/>
  <c r="AP3736" i="24" s="1"/>
  <c r="AH3734" i="24"/>
  <c r="AH3736" i="24" s="1"/>
  <c r="Y3734" i="24"/>
  <c r="Y3736" i="24" s="1"/>
  <c r="V3734" i="24"/>
  <c r="V3736" i="24" s="1"/>
  <c r="AX3604" i="24"/>
  <c r="AX3606" i="24" s="1"/>
  <c r="AU3604" i="24"/>
  <c r="AU3606" i="24" s="1"/>
  <c r="AS3604" i="24"/>
  <c r="AS3606" i="24" s="1"/>
  <c r="AP3604" i="24"/>
  <c r="AP3606" i="24" s="1"/>
  <c r="W3604" i="24"/>
  <c r="W3606" i="24" s="1"/>
  <c r="Q3604" i="24"/>
  <c r="Q3606" i="24" s="1"/>
  <c r="AV4176" i="24"/>
  <c r="AV4178" i="24" s="1"/>
  <c r="AM4176" i="24"/>
  <c r="AM4178" i="24" s="1"/>
  <c r="AE4176" i="24"/>
  <c r="AE4178" i="24" s="1"/>
  <c r="W4176" i="24"/>
  <c r="W4178" i="24" s="1"/>
  <c r="O4176" i="24"/>
  <c r="O4178" i="24" s="1"/>
  <c r="BA3864" i="24"/>
  <c r="BA3866" i="24" s="1"/>
  <c r="AX3864" i="24"/>
  <c r="AX3866" i="24" s="1"/>
  <c r="AP3864" i="24"/>
  <c r="AP3866" i="24" s="1"/>
  <c r="AV4540" i="24"/>
  <c r="AV4542" i="24" s="1"/>
  <c r="AN4540" i="24"/>
  <c r="AN4542" i="24" s="1"/>
  <c r="AF4540" i="24"/>
  <c r="AF4542" i="24" s="1"/>
  <c r="X4540" i="24"/>
  <c r="X4542" i="24" s="1"/>
  <c r="P4540" i="24"/>
  <c r="P4542" i="24" s="1"/>
  <c r="AY1082" i="24"/>
  <c r="AY1084" i="24" s="1"/>
  <c r="AV1082" i="24"/>
  <c r="AV1084" i="24" s="1"/>
  <c r="AQ1082" i="24"/>
  <c r="AQ1084" i="24" s="1"/>
  <c r="AN1082" i="24"/>
  <c r="AN1084" i="24" s="1"/>
  <c r="AI1082" i="24"/>
  <c r="AI1084" i="24" s="1"/>
  <c r="AC1082" i="24"/>
  <c r="AC1084" i="24" s="1"/>
  <c r="BD1234" i="24"/>
  <c r="BD350" i="24"/>
  <c r="BD68" i="24" s="1"/>
  <c r="BD61" i="24"/>
  <c r="BD1962" i="24"/>
  <c r="BD3288" i="24"/>
  <c r="BD3289" i="24"/>
  <c r="AW3034" i="24"/>
  <c r="AW3032" i="24"/>
  <c r="AT3032" i="24"/>
  <c r="AT3034" i="24" s="1"/>
  <c r="AR3032" i="24"/>
  <c r="AR3034" i="24" s="1"/>
  <c r="AD3032" i="24"/>
  <c r="AD3034" i="24" s="1"/>
  <c r="V3032" i="24"/>
  <c r="V3034" i="24" s="1"/>
  <c r="P3032" i="24"/>
  <c r="P3034" i="24" s="1"/>
  <c r="AZ3136" i="24"/>
  <c r="AZ3138" i="24" s="1"/>
  <c r="AU3136" i="24"/>
  <c r="AU3138" i="24" s="1"/>
  <c r="AR3136" i="24"/>
  <c r="AR3138" i="24" s="1"/>
  <c r="AB3136" i="24"/>
  <c r="AB3138" i="24" s="1"/>
  <c r="AS1290" i="24"/>
  <c r="AS1292" i="24" s="1"/>
  <c r="AP1290" i="24"/>
  <c r="AP1292" i="24" s="1"/>
  <c r="Z1290" i="24"/>
  <c r="Z1292" i="24" s="1"/>
  <c r="R1290" i="24"/>
  <c r="R1292" i="24" s="1"/>
  <c r="O1290" i="24"/>
  <c r="O1292" i="24" s="1"/>
  <c r="S1680" i="24"/>
  <c r="S1682" i="24" s="1"/>
  <c r="P1680" i="24"/>
  <c r="P1682" i="24" s="1"/>
  <c r="BB900" i="24"/>
  <c r="BB902" i="24" s="1"/>
  <c r="AW900" i="24"/>
  <c r="AW902" i="24" s="1"/>
  <c r="AQ900" i="24"/>
  <c r="AQ902" i="24" s="1"/>
  <c r="AI900" i="24"/>
  <c r="AI902" i="24" s="1"/>
  <c r="AF900" i="24"/>
  <c r="AF902" i="24" s="1"/>
  <c r="BC2564" i="24"/>
  <c r="BC2566" i="24" s="1"/>
  <c r="AZ2564" i="24"/>
  <c r="AZ2566" i="24" s="1"/>
  <c r="V2566" i="24"/>
  <c r="V2564" i="24"/>
  <c r="Q2564" i="24"/>
  <c r="Q2566" i="24" s="1"/>
  <c r="AC3630" i="24"/>
  <c r="AC3632" i="24" s="1"/>
  <c r="Y3630" i="24"/>
  <c r="Y3632" i="24" s="1"/>
  <c r="T3630" i="24"/>
  <c r="T3632" i="24" s="1"/>
  <c r="AZ1654" i="24"/>
  <c r="AZ1656" i="24" s="1"/>
  <c r="AW1654" i="24"/>
  <c r="AW1656" i="24" s="1"/>
  <c r="AD1654" i="24"/>
  <c r="AD1656" i="24" s="1"/>
  <c r="AA1654" i="24"/>
  <c r="AA1656" i="24" s="1"/>
  <c r="V1654" i="24"/>
  <c r="V1656" i="24" s="1"/>
  <c r="T1654" i="24"/>
  <c r="T1656" i="24" s="1"/>
  <c r="Q1654" i="24"/>
  <c r="Q1656" i="24" s="1"/>
  <c r="AX3942" i="24"/>
  <c r="AX3944" i="24" s="1"/>
  <c r="AP3942" i="24"/>
  <c r="AP3944" i="24" s="1"/>
  <c r="AE3942" i="24"/>
  <c r="AE3944" i="24" s="1"/>
  <c r="AB3942" i="24"/>
  <c r="AB3944" i="24" s="1"/>
  <c r="Z3942" i="24"/>
  <c r="Z3944" i="24" s="1"/>
  <c r="O3942" i="24"/>
  <c r="O3944" i="24" s="1"/>
  <c r="AP3994" i="24"/>
  <c r="AP3996" i="24" s="1"/>
  <c r="AT2174" i="24"/>
  <c r="AT2176" i="24" s="1"/>
  <c r="AW2876" i="24"/>
  <c r="AW2878" i="24" s="1"/>
  <c r="AT2876" i="24"/>
  <c r="AT2878" i="24" s="1"/>
  <c r="AJ2876" i="24"/>
  <c r="AJ2878" i="24" s="1"/>
  <c r="AG2876" i="24"/>
  <c r="AG2878" i="24" s="1"/>
  <c r="AD2876" i="24"/>
  <c r="AD2878" i="24" s="1"/>
  <c r="S2876" i="24"/>
  <c r="S2878" i="24" s="1"/>
  <c r="AZ458" i="24"/>
  <c r="AZ460" i="24" s="1"/>
  <c r="AR458" i="24"/>
  <c r="AR460" i="24" s="1"/>
  <c r="AI458" i="24"/>
  <c r="AI460" i="24" s="1"/>
  <c r="AB458" i="24"/>
  <c r="AB460" i="24" s="1"/>
  <c r="T458" i="24"/>
  <c r="T460" i="24" s="1"/>
  <c r="AD2668" i="24"/>
  <c r="AD2670" i="24" s="1"/>
  <c r="AZ3552" i="24"/>
  <c r="AZ3554" i="24" s="1"/>
  <c r="AX3552" i="24"/>
  <c r="AX3554" i="24" s="1"/>
  <c r="AU3552" i="24"/>
  <c r="AU3554" i="24" s="1"/>
  <c r="AR3552" i="24"/>
  <c r="AR3554" i="24" s="1"/>
  <c r="AM3552" i="24"/>
  <c r="AM3554" i="24" s="1"/>
  <c r="V3552" i="24"/>
  <c r="V3554" i="24" s="1"/>
  <c r="T3552" i="24"/>
  <c r="T3554" i="24" s="1"/>
  <c r="BA510" i="24"/>
  <c r="BA512" i="24" s="1"/>
  <c r="AH510" i="24"/>
  <c r="AH512" i="24" s="1"/>
  <c r="AB510" i="24"/>
  <c r="AB512" i="24" s="1"/>
  <c r="Y510" i="24"/>
  <c r="Y512" i="24" s="1"/>
  <c r="W510" i="24"/>
  <c r="W512" i="24" s="1"/>
  <c r="T510" i="24"/>
  <c r="T512" i="24" s="1"/>
  <c r="AZ243" i="24"/>
  <c r="AX243" i="24"/>
  <c r="AU243" i="24"/>
  <c r="AS243" i="24"/>
  <c r="AP243" i="24"/>
  <c r="AM245" i="24"/>
  <c r="AK245" i="24"/>
  <c r="AH2980" i="24"/>
  <c r="AH2982" i="24" s="1"/>
  <c r="AE245" i="24"/>
  <c r="AC243" i="24"/>
  <c r="Z2980" i="24"/>
  <c r="Z2982" i="24" s="1"/>
  <c r="W2980" i="24"/>
  <c r="W2982" i="24" s="1"/>
  <c r="U243" i="24"/>
  <c r="R243" i="24"/>
  <c r="O2980" i="24"/>
  <c r="O2982" i="24" s="1"/>
  <c r="BB1758" i="24"/>
  <c r="BB1760" i="24" s="1"/>
  <c r="AQ1758" i="24"/>
  <c r="AQ1760" i="24" s="1"/>
  <c r="AO1758" i="24"/>
  <c r="AO1760" i="24" s="1"/>
  <c r="AC1758" i="24"/>
  <c r="AC1760" i="24" s="1"/>
  <c r="U1758" i="24"/>
  <c r="U1760" i="24" s="1"/>
  <c r="P1758" i="24"/>
  <c r="P1760" i="24" s="1"/>
  <c r="AT3812" i="24"/>
  <c r="AT3814" i="24" s="1"/>
  <c r="AF3812" i="24"/>
  <c r="AF3814" i="24" s="1"/>
  <c r="AA3812" i="24"/>
  <c r="AA3814" i="24" s="1"/>
  <c r="X3812" i="24"/>
  <c r="X3814" i="24" s="1"/>
  <c r="AW1108" i="24"/>
  <c r="AW1110" i="24" s="1"/>
  <c r="AI1108" i="24"/>
  <c r="AI1110" i="24" s="1"/>
  <c r="V1108" i="24"/>
  <c r="V1110" i="24" s="1"/>
  <c r="AZ3188" i="24"/>
  <c r="AZ3190" i="24" s="1"/>
  <c r="AJ3188" i="24"/>
  <c r="AJ3190" i="24" s="1"/>
  <c r="AG3188" i="24"/>
  <c r="AG3190" i="24" s="1"/>
  <c r="BD2794" i="24"/>
  <c r="BD2122" i="24"/>
  <c r="BD2124" i="24" s="1"/>
  <c r="BD1706" i="24"/>
  <c r="BD1708" i="24" s="1"/>
  <c r="BA2122" i="24"/>
  <c r="BA2124" i="24" s="1"/>
  <c r="AS2122" i="24"/>
  <c r="AS2124" i="24" s="1"/>
  <c r="T2122" i="24"/>
  <c r="T2124" i="24" s="1"/>
  <c r="AV1160" i="24"/>
  <c r="AV1162" i="24" s="1"/>
  <c r="AT1160" i="24"/>
  <c r="AT1162" i="24" s="1"/>
  <c r="AN1160" i="24"/>
  <c r="AN1162" i="24" s="1"/>
  <c r="AF1160" i="24"/>
  <c r="AF1162" i="24" s="1"/>
  <c r="AC1160" i="24"/>
  <c r="AC1162" i="24" s="1"/>
  <c r="U1160" i="24"/>
  <c r="U1162" i="24" s="1"/>
  <c r="AY4384" i="24"/>
  <c r="AY4386" i="24" s="1"/>
  <c r="AQ4384" i="24"/>
  <c r="AQ4386" i="24" s="1"/>
  <c r="AJ4384" i="24"/>
  <c r="AJ4386" i="24" s="1"/>
  <c r="AA4384" i="24"/>
  <c r="AA4386" i="24" s="1"/>
  <c r="S4384" i="24"/>
  <c r="S4386" i="24" s="1"/>
  <c r="BB1472" i="24"/>
  <c r="BB1474" i="24" s="1"/>
  <c r="AW1472" i="24"/>
  <c r="AW1474" i="24" s="1"/>
  <c r="AT1472" i="24"/>
  <c r="AT1474" i="24" s="1"/>
  <c r="AD1472" i="24"/>
  <c r="AD1474" i="24" s="1"/>
  <c r="AB1472" i="24"/>
  <c r="AB1474" i="24" s="1"/>
  <c r="S1472" i="24"/>
  <c r="S1474" i="24" s="1"/>
  <c r="BC4254" i="24"/>
  <c r="BC4256" i="24" s="1"/>
  <c r="AY4254" i="24"/>
  <c r="AY4256" i="24" s="1"/>
  <c r="AQ4254" i="24"/>
  <c r="AQ4256" i="24" s="1"/>
  <c r="AG4254" i="24"/>
  <c r="AG4256" i="24" s="1"/>
  <c r="AA4254" i="24"/>
  <c r="AA4256" i="24" s="1"/>
  <c r="V4254" i="24"/>
  <c r="V4256" i="24" s="1"/>
  <c r="Q4254" i="24"/>
  <c r="Q4256" i="24" s="1"/>
  <c r="AU1498" i="24"/>
  <c r="AU1500" i="24" s="1"/>
  <c r="AO1498" i="24"/>
  <c r="AO1500" i="24" s="1"/>
  <c r="AE1498" i="24"/>
  <c r="AE1500" i="24" s="1"/>
  <c r="BA3370" i="24"/>
  <c r="BA3372" i="24" s="1"/>
  <c r="AY3370" i="24"/>
  <c r="AY3372" i="24" s="1"/>
  <c r="AS3370" i="24"/>
  <c r="AS3372" i="24" s="1"/>
  <c r="AQ3370" i="24"/>
  <c r="AQ3372" i="24" s="1"/>
  <c r="AK3370" i="24"/>
  <c r="AK3372" i="24" s="1"/>
  <c r="AC3370" i="24"/>
  <c r="AC3372" i="24" s="1"/>
  <c r="S3370" i="24"/>
  <c r="S3372" i="24" s="1"/>
  <c r="AW770" i="24"/>
  <c r="AW772" i="24" s="1"/>
  <c r="AR770" i="24"/>
  <c r="AR772" i="24" s="1"/>
  <c r="AJ770" i="24"/>
  <c r="AJ772" i="24" s="1"/>
  <c r="Y770" i="24"/>
  <c r="Y772" i="24" s="1"/>
  <c r="S770" i="24"/>
  <c r="S772" i="24" s="1"/>
  <c r="BC2694" i="24"/>
  <c r="BC2696" i="24" s="1"/>
  <c r="BC199" i="24" s="1"/>
  <c r="BC194" i="24"/>
  <c r="AP4436" i="24"/>
  <c r="AP4438" i="24" s="1"/>
  <c r="AM4436" i="24"/>
  <c r="AM4438" i="24" s="1"/>
  <c r="AE4436" i="24"/>
  <c r="AE4438" i="24" s="1"/>
  <c r="W4436" i="24"/>
  <c r="W4438" i="24" s="1"/>
  <c r="Q4436" i="24"/>
  <c r="Q4438" i="24" s="1"/>
  <c r="O4436" i="24"/>
  <c r="O4438" i="24" s="1"/>
  <c r="AS666" i="24"/>
  <c r="AS668" i="24" s="1"/>
  <c r="AH666" i="24"/>
  <c r="AH668" i="24" s="1"/>
  <c r="AC666" i="24"/>
  <c r="AC668" i="24" s="1"/>
  <c r="T666" i="24"/>
  <c r="T668" i="24" s="1"/>
  <c r="R666" i="24"/>
  <c r="R668" i="24" s="1"/>
  <c r="BC218" i="24"/>
  <c r="BA2720" i="24"/>
  <c r="BA2722" i="24" s="1"/>
  <c r="BA219" i="24"/>
  <c r="AW218" i="24"/>
  <c r="AV2720" i="24"/>
  <c r="AV2722" i="24" s="1"/>
  <c r="AV219" i="24"/>
  <c r="AR220" i="24"/>
  <c r="AO218" i="24"/>
  <c r="AM218" i="24"/>
  <c r="AJ218" i="24"/>
  <c r="AG220" i="24"/>
  <c r="AE218" i="24"/>
  <c r="AB2720" i="24"/>
  <c r="AB2722" i="24"/>
  <c r="AB219" i="24"/>
  <c r="Z218" i="24"/>
  <c r="W2720" i="24"/>
  <c r="W2722" i="24" s="1"/>
  <c r="W219" i="24"/>
  <c r="T220" i="24"/>
  <c r="R2720" i="24"/>
  <c r="R2722" i="24" s="1"/>
  <c r="R219" i="24"/>
  <c r="O218" i="24"/>
  <c r="AV536" i="24"/>
  <c r="AV538" i="24" s="1"/>
  <c r="AN536" i="24"/>
  <c r="AN538" i="24" s="1"/>
  <c r="AF536" i="24"/>
  <c r="AF538" i="24" s="1"/>
  <c r="X536" i="24"/>
  <c r="X538" i="24" s="1"/>
  <c r="Q536" i="24"/>
  <c r="Q538" i="24" s="1"/>
  <c r="AV4020" i="24"/>
  <c r="AV4022" i="24" s="1"/>
  <c r="AN4020" i="24"/>
  <c r="AN4022" i="24" s="1"/>
  <c r="AF4020" i="24"/>
  <c r="AF4022" i="24" s="1"/>
  <c r="X4020" i="24"/>
  <c r="X4022" i="24" s="1"/>
  <c r="P4020" i="24"/>
  <c r="P4022" i="24" s="1"/>
  <c r="AT640" i="24"/>
  <c r="AT642" i="24" s="1"/>
  <c r="U640" i="24"/>
  <c r="U642" i="24" s="1"/>
  <c r="R640" i="24"/>
  <c r="R642" i="24" s="1"/>
  <c r="BB3916" i="24"/>
  <c r="BB3918" i="24" s="1"/>
  <c r="AY3916" i="24"/>
  <c r="AY3918" i="24" s="1"/>
  <c r="AT3916" i="24"/>
  <c r="AT3918" i="24" s="1"/>
  <c r="AL3916" i="24"/>
  <c r="AL3918" i="24" s="1"/>
  <c r="AC3916" i="24"/>
  <c r="AC3918" i="24" s="1"/>
  <c r="AA3916" i="24"/>
  <c r="AA3918" i="24" s="1"/>
  <c r="P3916" i="24"/>
  <c r="P3918" i="24" s="1"/>
  <c r="AJ1940" i="24"/>
  <c r="AJ1942" i="24" s="1"/>
  <c r="BC1576" i="24"/>
  <c r="BC1578" i="24" s="1"/>
  <c r="AZ1576" i="24"/>
  <c r="AZ1578" i="24" s="1"/>
  <c r="AR1576" i="24"/>
  <c r="AR1578" i="24" s="1"/>
  <c r="AM1576" i="24"/>
  <c r="AM1578" i="24" s="1"/>
  <c r="AE1576" i="24"/>
  <c r="AE1578" i="24" s="1"/>
  <c r="AB1576" i="24"/>
  <c r="AB1578" i="24" s="1"/>
  <c r="Y1576" i="24"/>
  <c r="Y1578" i="24" s="1"/>
  <c r="V1576" i="24"/>
  <c r="V1578" i="24" s="1"/>
  <c r="Z3448" i="24"/>
  <c r="Z3450" i="24" s="1"/>
  <c r="U3448" i="24"/>
  <c r="U3450" i="24" s="1"/>
  <c r="O3448" i="24"/>
  <c r="O3450" i="24" s="1"/>
  <c r="BA2928" i="24"/>
  <c r="BA2930" i="24" s="1"/>
  <c r="AX2928" i="24"/>
  <c r="AX2930" i="24" s="1"/>
  <c r="AK2928" i="24"/>
  <c r="AK2930" i="24" s="1"/>
  <c r="AC2928" i="24"/>
  <c r="AC2930" i="24" s="1"/>
  <c r="Z2928" i="24"/>
  <c r="Z2930" i="24" s="1"/>
  <c r="R2928" i="24"/>
  <c r="R2930" i="24" s="1"/>
  <c r="AT2148" i="24"/>
  <c r="AT2150" i="24" s="1"/>
  <c r="AQ2148" i="24"/>
  <c r="AQ2150" i="24" s="1"/>
  <c r="AK2148" i="24"/>
  <c r="AK2150" i="24" s="1"/>
  <c r="AC2148" i="24"/>
  <c r="AC2150" i="24" s="1"/>
  <c r="U2148" i="24"/>
  <c r="U2150" i="24"/>
  <c r="S2148" i="24"/>
  <c r="S2150" i="24" s="1"/>
  <c r="BC3682" i="24"/>
  <c r="BC3684" i="24" s="1"/>
  <c r="BD3240" i="24"/>
  <c r="BD3242" i="24" s="1"/>
  <c r="BD214" i="24"/>
  <c r="BD4666" i="24"/>
  <c r="BD3318" i="24"/>
  <c r="BD3320" i="24" s="1"/>
  <c r="BA118" i="24"/>
  <c r="AY120" i="24"/>
  <c r="AV120" i="24"/>
  <c r="AU1212" i="24"/>
  <c r="AU1214" i="24" s="1"/>
  <c r="AQ118" i="24"/>
  <c r="AN120" i="24"/>
  <c r="AL120" i="24"/>
  <c r="AI1212" i="24"/>
  <c r="AI1214" i="24" s="1"/>
  <c r="AF118" i="24"/>
  <c r="AD1212" i="24"/>
  <c r="AD1214" i="24" s="1"/>
  <c r="AA1212" i="24"/>
  <c r="AA1214" i="24" s="1"/>
  <c r="X120" i="24"/>
  <c r="V118" i="24"/>
  <c r="S118" i="24"/>
  <c r="P1212" i="24"/>
  <c r="P1214" i="24" s="1"/>
  <c r="BC2382" i="24"/>
  <c r="BC2384" i="24" s="1"/>
  <c r="AX2382" i="24"/>
  <c r="AX2384" i="24" s="1"/>
  <c r="AR2382" i="24"/>
  <c r="AR2384" i="24" s="1"/>
  <c r="AL2382" i="24"/>
  <c r="AL2384" i="24" s="1"/>
  <c r="Z2382" i="24"/>
  <c r="Z2384" i="24" s="1"/>
  <c r="V2382" i="24"/>
  <c r="V2384" i="24" s="1"/>
  <c r="Q2382" i="24"/>
  <c r="Q2384" i="24" s="1"/>
  <c r="BC2278" i="24"/>
  <c r="BC2280" i="24" s="1"/>
  <c r="AU2278" i="24"/>
  <c r="AU2280" i="24" s="1"/>
  <c r="AP2278" i="24"/>
  <c r="AP2280" i="24" s="1"/>
  <c r="AM2278" i="24"/>
  <c r="AM2280" i="24" s="1"/>
  <c r="AK2278" i="24"/>
  <c r="AK2280" i="24" s="1"/>
  <c r="AG2278" i="24"/>
  <c r="AG2280" i="24" s="1"/>
  <c r="Y2278" i="24"/>
  <c r="Y2280" i="24" s="1"/>
  <c r="BA43" i="24"/>
  <c r="AX45" i="24"/>
  <c r="AU45" i="24"/>
  <c r="AS43" i="24"/>
  <c r="AQ484" i="24"/>
  <c r="AQ486" i="24" s="1"/>
  <c r="AQ44" i="24"/>
  <c r="AN484" i="24"/>
  <c r="AN486" i="24" s="1"/>
  <c r="AN44" i="24"/>
  <c r="AK43" i="24"/>
  <c r="AH45" i="24"/>
  <c r="AF45" i="24"/>
  <c r="AC45" i="24"/>
  <c r="Z45" i="24"/>
  <c r="X43" i="24"/>
  <c r="U43" i="24"/>
  <c r="R484" i="24"/>
  <c r="R486" i="24" s="1"/>
  <c r="R44" i="24"/>
  <c r="P45" i="24"/>
  <c r="AY2434" i="24"/>
  <c r="AY2436" i="24" s="1"/>
  <c r="AS2434" i="24"/>
  <c r="AS2436" i="24" s="1"/>
  <c r="AQ2434" i="24"/>
  <c r="AQ2436" i="24" s="1"/>
  <c r="AN2434" i="24"/>
  <c r="AN2436" i="24" s="1"/>
  <c r="AK2434" i="24"/>
  <c r="AK2436" i="24" s="1"/>
  <c r="AF2434" i="24"/>
  <c r="AF2436" i="24" s="1"/>
  <c r="AC2434" i="24"/>
  <c r="AC2436" i="24" s="1"/>
  <c r="AA2434" i="24"/>
  <c r="AA2436" i="24" s="1"/>
  <c r="O2434" i="24"/>
  <c r="O2436" i="24" s="1"/>
  <c r="AV4644" i="24"/>
  <c r="AV4646" i="24" s="1"/>
  <c r="O4644" i="24"/>
  <c r="O4646" i="24" s="1"/>
  <c r="AY4306" i="24"/>
  <c r="AY4308" i="24" s="1"/>
  <c r="AO4306" i="24"/>
  <c r="AO4308" i="24" s="1"/>
  <c r="AI4306" i="24"/>
  <c r="AI4308" i="24" s="1"/>
  <c r="X4306" i="24"/>
  <c r="X4308" i="24" s="1"/>
  <c r="U4306" i="24"/>
  <c r="U4308" i="24" s="1"/>
  <c r="P4306" i="24"/>
  <c r="P4308" i="24" s="1"/>
  <c r="AY3266" i="24"/>
  <c r="AY3268" i="24" s="1"/>
  <c r="AQ3266" i="24"/>
  <c r="AQ3268" i="24" s="1"/>
  <c r="AI3266" i="24"/>
  <c r="AI3268" i="24" s="1"/>
  <c r="AA3266" i="24"/>
  <c r="AA3268" i="24" s="1"/>
  <c r="S3266" i="24"/>
  <c r="S3268" i="24" s="1"/>
  <c r="AL3578" i="24"/>
  <c r="AL3580" i="24" s="1"/>
  <c r="AI3578" i="24"/>
  <c r="AI3580" i="24" s="1"/>
  <c r="AD3578" i="24"/>
  <c r="AD3580" i="24" s="1"/>
  <c r="AA3578" i="24"/>
  <c r="AA3580" i="24" s="1"/>
  <c r="S3578" i="24"/>
  <c r="S3580" i="24" s="1"/>
  <c r="BB1992" i="24"/>
  <c r="BB1994" i="24" s="1"/>
  <c r="AS1992" i="24"/>
  <c r="AS1994" i="24" s="1"/>
  <c r="AK1992" i="24"/>
  <c r="AK1994" i="24" s="1"/>
  <c r="AC1992" i="24"/>
  <c r="AC1994" i="24" s="1"/>
  <c r="U1992" i="24"/>
  <c r="U1994" i="24" s="1"/>
  <c r="BB4098" i="24"/>
  <c r="BB4100" i="24" s="1"/>
  <c r="AT4098" i="24"/>
  <c r="AT4100" i="24" s="1"/>
  <c r="AL4098" i="24"/>
  <c r="AL4100" i="24" s="1"/>
  <c r="AD4098" i="24"/>
  <c r="AD4100" i="24" s="1"/>
  <c r="V4098" i="24"/>
  <c r="V4100" i="24" s="1"/>
  <c r="AZ1784" i="24"/>
  <c r="AZ1786" i="24" s="1"/>
  <c r="AR1784" i="24"/>
  <c r="AR1786" i="24" s="1"/>
  <c r="AJ1784" i="24"/>
  <c r="AJ1786" i="24" s="1"/>
  <c r="AB1784" i="24"/>
  <c r="AB1786" i="24" s="1"/>
  <c r="T1784" i="24"/>
  <c r="T1786" i="24" s="1"/>
  <c r="AX1446" i="24"/>
  <c r="AX1448" i="24" s="1"/>
  <c r="AU1446" i="24"/>
  <c r="AU1448" i="24" s="1"/>
  <c r="AM1446" i="24"/>
  <c r="AM1448" i="24" s="1"/>
  <c r="AH1446" i="24"/>
  <c r="AH1448" i="24" s="1"/>
  <c r="AE1446" i="24"/>
  <c r="AE1448" i="24" s="1"/>
  <c r="AX2798" i="24"/>
  <c r="AX2800" i="24" s="1"/>
  <c r="AU2798" i="24"/>
  <c r="AU2800" i="24" s="1"/>
  <c r="AS2798" i="24"/>
  <c r="AS2800" i="24" s="1"/>
  <c r="AP2798" i="24"/>
  <c r="AP2800" i="24" s="1"/>
  <c r="AM2798" i="24"/>
  <c r="AM2800" i="24" s="1"/>
  <c r="AK2800" i="24"/>
  <c r="AK2798" i="24"/>
  <c r="AH2798" i="24"/>
  <c r="AH2800" i="24" s="1"/>
  <c r="T2798" i="24"/>
  <c r="T2800" i="24" s="1"/>
  <c r="Q2798" i="24"/>
  <c r="Q2800" i="24" s="1"/>
  <c r="O2798" i="24"/>
  <c r="O2800" i="24" s="1"/>
  <c r="AU3240" i="24"/>
  <c r="AU3242" i="24" s="1"/>
  <c r="AM3240" i="24"/>
  <c r="AM3242" i="24" s="1"/>
  <c r="AE3240" i="24"/>
  <c r="AE3242" i="24" s="1"/>
  <c r="W3240" i="24"/>
  <c r="W3242" i="24" s="1"/>
  <c r="O3240" i="24"/>
  <c r="O3242" i="24" s="1"/>
  <c r="AU4150" i="24"/>
  <c r="AU4152" i="24" s="1"/>
  <c r="AM4150" i="24"/>
  <c r="AM4152" i="24" s="1"/>
  <c r="AE4150" i="24"/>
  <c r="AE4152" i="24" s="1"/>
  <c r="W4150" i="24"/>
  <c r="W4152" i="24" s="1"/>
  <c r="O4150" i="24"/>
  <c r="O4152" i="24" s="1"/>
  <c r="AU4072" i="24"/>
  <c r="AU4074" i="24" s="1"/>
  <c r="AM4072" i="24"/>
  <c r="AM4074" i="24" s="1"/>
  <c r="AE4072" i="24"/>
  <c r="AE4074" i="24" s="1"/>
  <c r="W4072" i="24"/>
  <c r="W4074" i="24" s="1"/>
  <c r="O4072" i="24"/>
  <c r="O4074" i="24" s="1"/>
  <c r="BA3838" i="24"/>
  <c r="BA3840" i="24" s="1"/>
  <c r="AU3838" i="24"/>
  <c r="AU3840" i="24" s="1"/>
  <c r="Z3838" i="24"/>
  <c r="Z3840" i="24" s="1"/>
  <c r="AQ3786" i="24"/>
  <c r="AQ3788" i="24" s="1"/>
  <c r="U3786" i="24"/>
  <c r="U3788" i="24" s="1"/>
  <c r="BB2304" i="24"/>
  <c r="BB2306" i="24" s="1"/>
  <c r="AJ2304" i="24"/>
  <c r="AJ2306" i="24" s="1"/>
  <c r="X2304" i="24"/>
  <c r="X2306" i="24" s="1"/>
  <c r="AW718" i="24"/>
  <c r="AW720" i="24" s="1"/>
  <c r="AJ718" i="24"/>
  <c r="AJ720" i="24" s="1"/>
  <c r="AA718" i="24"/>
  <c r="AA720" i="24" s="1"/>
  <c r="Y718" i="24"/>
  <c r="Y720" i="24" s="1"/>
  <c r="V718" i="24"/>
  <c r="V720" i="24" s="1"/>
  <c r="BB2018" i="24"/>
  <c r="BB2020" i="24" s="1"/>
  <c r="AY2018" i="24"/>
  <c r="AY2020" i="24" s="1"/>
  <c r="AT2018" i="24"/>
  <c r="AT2020" i="24" s="1"/>
  <c r="AL2018" i="24"/>
  <c r="AL2020" i="24" s="1"/>
  <c r="AI2018" i="24"/>
  <c r="AI2020" i="24" s="1"/>
  <c r="AC2018" i="24"/>
  <c r="AC2020" i="24" s="1"/>
  <c r="X2018" i="24"/>
  <c r="X2020" i="24" s="1"/>
  <c r="R2018" i="24"/>
  <c r="R2020" i="24" s="1"/>
  <c r="AZ1836" i="24"/>
  <c r="AZ1838" i="24" s="1"/>
  <c r="AZ744" i="24"/>
  <c r="AZ746" i="24" s="1"/>
  <c r="AD744" i="24"/>
  <c r="AD746" i="24" s="1"/>
  <c r="Y744" i="24"/>
  <c r="Y746" i="24" s="1"/>
  <c r="V744" i="24"/>
  <c r="V746" i="24" s="1"/>
  <c r="BC3214" i="24"/>
  <c r="BC3216" i="24" s="1"/>
  <c r="AU3214" i="24"/>
  <c r="AU3216" i="24" s="1"/>
  <c r="AM3214" i="24"/>
  <c r="AM3216" i="24" s="1"/>
  <c r="AE3214" i="24"/>
  <c r="AE3216" i="24" s="1"/>
  <c r="W3214" i="24"/>
  <c r="W3216" i="24" s="1"/>
  <c r="O3214" i="24"/>
  <c r="O3216" i="24" s="1"/>
  <c r="BA1706" i="24"/>
  <c r="BA1708" i="24" s="1"/>
  <c r="AM1706" i="24"/>
  <c r="AM1708" i="24" s="1"/>
  <c r="AV2746" i="24"/>
  <c r="AV2748" i="24" s="1"/>
  <c r="AN2746" i="24"/>
  <c r="AN2748" i="24" s="1"/>
  <c r="AF2746" i="24"/>
  <c r="AF2748" i="24" s="1"/>
  <c r="X2746" i="24"/>
  <c r="X2748" i="24" s="1"/>
  <c r="P2746" i="24"/>
  <c r="P2748" i="24" s="1"/>
  <c r="AS1030" i="24"/>
  <c r="AS1032" i="24" s="1"/>
  <c r="AN1030" i="24"/>
  <c r="AN1032" i="24" s="1"/>
  <c r="X1030" i="24"/>
  <c r="X1032" i="24" s="1"/>
  <c r="S1030" i="24"/>
  <c r="S1032" i="24" s="1"/>
  <c r="AW302" i="24"/>
  <c r="AW304" i="24" s="1"/>
  <c r="AO302" i="24"/>
  <c r="AO304" i="24" s="1"/>
  <c r="AG302" i="24"/>
  <c r="AG304" i="24" s="1"/>
  <c r="Y302" i="24"/>
  <c r="Y304" i="24" s="1"/>
  <c r="Q302" i="24"/>
  <c r="Q304" i="24" s="1"/>
  <c r="BB1550" i="24"/>
  <c r="BB1552" i="24" s="1"/>
  <c r="BB144" i="24"/>
  <c r="AX145" i="24"/>
  <c r="AV145" i="24"/>
  <c r="AS1550" i="24"/>
  <c r="AS1552" i="24" s="1"/>
  <c r="AS144" i="24"/>
  <c r="AQ1550" i="24"/>
  <c r="AQ1552" i="24" s="1"/>
  <c r="AQ144" i="24"/>
  <c r="AN143" i="24"/>
  <c r="AK1550" i="24"/>
  <c r="AK1552" i="24" s="1"/>
  <c r="AK144" i="24"/>
  <c r="AI145" i="24"/>
  <c r="AF143" i="24"/>
  <c r="AC1550" i="24"/>
  <c r="AC1552" i="24" s="1"/>
  <c r="AC144" i="24"/>
  <c r="AA143" i="24"/>
  <c r="X143" i="24"/>
  <c r="U145" i="24"/>
  <c r="S1550" i="24"/>
  <c r="S1552" i="24" s="1"/>
  <c r="S144" i="24"/>
  <c r="P143" i="24"/>
  <c r="BC2356" i="24"/>
  <c r="BC2358" i="24" s="1"/>
  <c r="AZ2356" i="24"/>
  <c r="AZ2358" i="24" s="1"/>
  <c r="AO2356" i="24"/>
  <c r="AO2358" i="24" s="1"/>
  <c r="AJ2356" i="24"/>
  <c r="AJ2358" i="24" s="1"/>
  <c r="AG2356" i="24"/>
  <c r="AG2358" i="24" s="1"/>
  <c r="AE2356" i="24"/>
  <c r="AE2358" i="24" s="1"/>
  <c r="AB2356" i="24"/>
  <c r="AB2358" i="24" s="1"/>
  <c r="Y2356" i="24"/>
  <c r="Y2358" i="24" s="1"/>
  <c r="AZ3890" i="24"/>
  <c r="AZ3892" i="24" s="1"/>
  <c r="AD3890" i="24"/>
  <c r="AD3892" i="24"/>
  <c r="AB3890" i="24"/>
  <c r="AB3892" i="24" s="1"/>
  <c r="V3890" i="24"/>
  <c r="V3892" i="24" s="1"/>
  <c r="BA978" i="24"/>
  <c r="BA980" i="24" s="1"/>
  <c r="AS978" i="24"/>
  <c r="AS980" i="24" s="1"/>
  <c r="AK978" i="24"/>
  <c r="AK980" i="24" s="1"/>
  <c r="AC978" i="24"/>
  <c r="AC980" i="24" s="1"/>
  <c r="U978" i="24"/>
  <c r="U980" i="24" s="1"/>
  <c r="AZ4280" i="24"/>
  <c r="AZ4282" i="24" s="1"/>
  <c r="AR4280" i="24"/>
  <c r="AR4282" i="24" s="1"/>
  <c r="AP4280" i="24"/>
  <c r="AP4282" i="24" s="1"/>
  <c r="AM4280" i="24"/>
  <c r="AM4282" i="24" s="1"/>
  <c r="AJ4280" i="24"/>
  <c r="AJ4282" i="24" s="1"/>
  <c r="AH4280" i="24"/>
  <c r="AH4282" i="24" s="1"/>
  <c r="AE4280" i="24"/>
  <c r="AE4282" i="24" s="1"/>
  <c r="AB4280" i="24"/>
  <c r="AB4282" i="24" s="1"/>
  <c r="V4280" i="24"/>
  <c r="V4282" i="24" s="1"/>
  <c r="AY1732" i="24"/>
  <c r="AY1734" i="24" s="1"/>
  <c r="AP1732" i="24"/>
  <c r="AP1734" i="24" s="1"/>
  <c r="Z1732" i="24"/>
  <c r="Z1734" i="24" s="1"/>
  <c r="BB1628" i="24"/>
  <c r="BB1630" i="24" s="1"/>
  <c r="AT1628" i="24"/>
  <c r="AT1630" i="24" s="1"/>
  <c r="AQ1628" i="24"/>
  <c r="AQ1630" i="24" s="1"/>
  <c r="AN1628" i="24"/>
  <c r="AN1630" i="24" s="1"/>
  <c r="AC1628" i="24"/>
  <c r="AC1630" i="24" s="1"/>
  <c r="U1628" i="24"/>
  <c r="U1630" i="24" s="1"/>
  <c r="R1628" i="24"/>
  <c r="R1630" i="24" s="1"/>
  <c r="AI2486" i="24"/>
  <c r="AI2488" i="24" s="1"/>
  <c r="S2486" i="24"/>
  <c r="S2488" i="24" s="1"/>
  <c r="BC3500" i="24"/>
  <c r="BC3502" i="24" s="1"/>
  <c r="AW3500" i="24"/>
  <c r="AW3502" i="24" s="1"/>
  <c r="AP3500" i="24"/>
  <c r="AP3502" i="24" s="1"/>
  <c r="BA926" i="24"/>
  <c r="BA928" i="24"/>
  <c r="AS926" i="24"/>
  <c r="AS928" i="24"/>
  <c r="AK926" i="24"/>
  <c r="AK928" i="24" s="1"/>
  <c r="AC926" i="24"/>
  <c r="AC928" i="24" s="1"/>
  <c r="U926" i="24"/>
  <c r="U928" i="24" s="1"/>
  <c r="BD4020" i="24"/>
  <c r="BD4022" i="24" s="1"/>
  <c r="BD3006" i="24"/>
  <c r="BD3008" i="24" s="1"/>
  <c r="BD164" i="24"/>
  <c r="BD2223" i="24"/>
  <c r="BD1472" i="24"/>
  <c r="BD1474" i="24" s="1"/>
  <c r="BD4304" i="24"/>
  <c r="BD141" i="24"/>
  <c r="BD1288" i="24"/>
  <c r="BD1290" i="24" s="1"/>
  <c r="BD63" i="24"/>
  <c r="AW4410" i="24"/>
  <c r="AW4412" i="24" s="1"/>
  <c r="AO4410" i="24"/>
  <c r="AO4412" i="24" s="1"/>
  <c r="AG4410" i="24"/>
  <c r="AG4412" i="24" s="1"/>
  <c r="Z4410" i="24"/>
  <c r="Z4412" i="24" s="1"/>
  <c r="Q4410" i="24"/>
  <c r="Q4412" i="24" s="1"/>
  <c r="BB796" i="24"/>
  <c r="BB798" i="24" s="1"/>
  <c r="AN796" i="24"/>
  <c r="AN798" i="24" s="1"/>
  <c r="AI796" i="24"/>
  <c r="AI798" i="24" s="1"/>
  <c r="AC796" i="24"/>
  <c r="AC798" i="24" s="1"/>
  <c r="X796" i="24"/>
  <c r="X798" i="24" s="1"/>
  <c r="U796" i="24"/>
  <c r="U798" i="24"/>
  <c r="R796" i="24"/>
  <c r="R798" i="24" s="1"/>
  <c r="AZ2590" i="24"/>
  <c r="AZ2592" i="24" s="1"/>
  <c r="AN2590" i="24"/>
  <c r="AN2592" i="24" s="1"/>
  <c r="AL2590" i="24"/>
  <c r="AL2592" i="24" s="1"/>
  <c r="AF2590" i="24"/>
  <c r="AF2592" i="24" s="1"/>
  <c r="AD2590" i="24"/>
  <c r="AD2592" i="24" s="1"/>
  <c r="X2590" i="24"/>
  <c r="X2592" i="24" s="1"/>
  <c r="S2590" i="24"/>
  <c r="S2592" i="24" s="1"/>
  <c r="P2590" i="24"/>
  <c r="P2592" i="24" s="1"/>
  <c r="AR4488" i="24"/>
  <c r="AR4490" i="24" s="1"/>
  <c r="AE4488" i="24"/>
  <c r="AE4490" i="24" s="1"/>
  <c r="AA4488" i="24"/>
  <c r="AA4490" i="24" s="1"/>
  <c r="V4488" i="24"/>
  <c r="V4490" i="24" s="1"/>
  <c r="AU4670" i="24"/>
  <c r="AU4672" i="24" s="1"/>
  <c r="AJ4670" i="24"/>
  <c r="AJ4672" i="24" s="1"/>
  <c r="AG4670" i="24"/>
  <c r="AG4672" i="24" s="1"/>
  <c r="Y4670" i="24"/>
  <c r="Y4672" i="24" s="1"/>
  <c r="X4670" i="24"/>
  <c r="X4672" i="24" s="1"/>
  <c r="AV354" i="24"/>
  <c r="AV356" i="24" s="1"/>
  <c r="AV69" i="24"/>
  <c r="AN354" i="24"/>
  <c r="AN356" i="24" s="1"/>
  <c r="AN69" i="24"/>
  <c r="AF354" i="24"/>
  <c r="AF356" i="24" s="1"/>
  <c r="AF69" i="24"/>
  <c r="X354" i="24"/>
  <c r="X356" i="24" s="1"/>
  <c r="X69" i="24"/>
  <c r="P354" i="24"/>
  <c r="P356" i="24" s="1"/>
  <c r="P69" i="24"/>
  <c r="BA4332" i="24"/>
  <c r="BA4334" i="24" s="1"/>
  <c r="AY4332" i="24"/>
  <c r="AY4334" i="24" s="1"/>
  <c r="AV4332" i="24"/>
  <c r="AV4334" i="24" s="1"/>
  <c r="AK4332" i="24"/>
  <c r="AK4334" i="24" s="1"/>
  <c r="BA68" i="24"/>
  <c r="BA18" i="24"/>
  <c r="AY70" i="24"/>
  <c r="AY20" i="24"/>
  <c r="AV20" i="24"/>
  <c r="AV70" i="24"/>
  <c r="AS20" i="24"/>
  <c r="AS70" i="24"/>
  <c r="AR406" i="24"/>
  <c r="AR408" i="24" s="1"/>
  <c r="AN20" i="24"/>
  <c r="AN70" i="24"/>
  <c r="AK18" i="24"/>
  <c r="AJ406" i="24"/>
  <c r="AJ408" i="24" s="1"/>
  <c r="AF68" i="24"/>
  <c r="AF18" i="24"/>
  <c r="AD406" i="24"/>
  <c r="AD408" i="24" s="1"/>
  <c r="AA18" i="24"/>
  <c r="AA68" i="24"/>
  <c r="X20" i="24"/>
  <c r="X70" i="24"/>
  <c r="V18" i="24"/>
  <c r="V68" i="24"/>
  <c r="S406" i="24"/>
  <c r="S408" i="24" s="1"/>
  <c r="Q406" i="24"/>
  <c r="Q408" i="24" s="1"/>
  <c r="BC2772" i="24"/>
  <c r="BC2774" i="24" s="1"/>
  <c r="AZ2772" i="24"/>
  <c r="AZ2774" i="24" s="1"/>
  <c r="AM2772" i="24"/>
  <c r="AM2774" i="24" s="1"/>
  <c r="AD2772" i="24"/>
  <c r="AD2774" i="24" s="1"/>
  <c r="Y2772" i="24"/>
  <c r="Y2774" i="24" s="1"/>
  <c r="T2772" i="24"/>
  <c r="T2774" i="24" s="1"/>
  <c r="Q2772" i="24"/>
  <c r="Q2774" i="24" s="1"/>
  <c r="AS1862" i="24"/>
  <c r="AS1864" i="24" s="1"/>
  <c r="AM1862" i="24"/>
  <c r="AM1864" i="24" s="1"/>
  <c r="AE1862" i="24"/>
  <c r="AE1864" i="24" s="1"/>
  <c r="AB1862" i="24"/>
  <c r="AB1864" i="24" s="1"/>
  <c r="Z1862" i="24"/>
  <c r="Z1864" i="24" s="1"/>
  <c r="W2200" i="24"/>
  <c r="W2202" i="24" s="1"/>
  <c r="R2200" i="24"/>
  <c r="R2202" i="24" s="1"/>
  <c r="BC1810" i="24"/>
  <c r="BC1812" i="24" s="1"/>
  <c r="AU1810" i="24"/>
  <c r="AU1812" i="24" s="1"/>
  <c r="AM1812" i="24"/>
  <c r="AM1810" i="24"/>
  <c r="AE1810" i="24"/>
  <c r="AE1812" i="24" s="1"/>
  <c r="W1810" i="24"/>
  <c r="W1812" i="24" s="1"/>
  <c r="O1810" i="24"/>
  <c r="O1812" i="24" s="1"/>
  <c r="AV1914" i="24"/>
  <c r="AV1916" i="24" s="1"/>
  <c r="AN1914" i="24"/>
  <c r="AN1916" i="24" s="1"/>
  <c r="AF1914" i="24"/>
  <c r="AF1916" i="24" s="1"/>
  <c r="X1914" i="24"/>
  <c r="X1916" i="24" s="1"/>
  <c r="P1914" i="24"/>
  <c r="P1916" i="24" s="1"/>
  <c r="AV4124" i="24"/>
  <c r="AV4126" i="24" s="1"/>
  <c r="AN4124" i="24"/>
  <c r="AN4126" i="24" s="1"/>
  <c r="AF4124" i="24"/>
  <c r="AF4126" i="24" s="1"/>
  <c r="X4124" i="24"/>
  <c r="X4126" i="24" s="1"/>
  <c r="P4124" i="24"/>
  <c r="P4126" i="24" s="1"/>
  <c r="BA3006" i="24"/>
  <c r="BA3008" i="24" s="1"/>
  <c r="AM3006" i="24"/>
  <c r="AM3008" i="24" s="1"/>
  <c r="AK3006" i="24"/>
  <c r="AK3008" i="24" s="1"/>
  <c r="AH3008" i="24"/>
  <c r="AH3006" i="24"/>
  <c r="AC3006" i="24"/>
  <c r="AC3008" i="24" s="1"/>
  <c r="W3006" i="24"/>
  <c r="W3008" i="24" s="1"/>
  <c r="U3006" i="24"/>
  <c r="U3008" i="24" s="1"/>
  <c r="AW1888" i="24"/>
  <c r="AW1890" i="24" s="1"/>
  <c r="AO1888" i="24"/>
  <c r="AO1890" i="24" s="1"/>
  <c r="AG1888" i="24"/>
  <c r="AG1890" i="24" s="1"/>
  <c r="Y1888" i="24"/>
  <c r="Y1890" i="24" s="1"/>
  <c r="Q1888" i="24"/>
  <c r="Q1890" i="24" s="1"/>
  <c r="AW380" i="24"/>
  <c r="AW382" i="24" s="1"/>
  <c r="AO380" i="24"/>
  <c r="AO382" i="24" s="1"/>
  <c r="AG380" i="24"/>
  <c r="AG382" i="24" s="1"/>
  <c r="Y380" i="24"/>
  <c r="Y382" i="24" s="1"/>
  <c r="Q380" i="24"/>
  <c r="Q382" i="24" s="1"/>
  <c r="BB3526" i="24"/>
  <c r="BB3528" i="24" s="1"/>
  <c r="AK3526" i="24"/>
  <c r="AK3528" i="24" s="1"/>
  <c r="AW1342" i="24"/>
  <c r="AW1344" i="24" s="1"/>
  <c r="AU1342" i="24"/>
  <c r="AU1344" i="24" s="1"/>
  <c r="AR1342" i="24"/>
  <c r="AR1344" i="24" s="1"/>
  <c r="AJ1342" i="24"/>
  <c r="AJ1344" i="24" s="1"/>
  <c r="AE1342" i="24"/>
  <c r="AE1344" i="24" s="1"/>
  <c r="X1342" i="24"/>
  <c r="X1344" i="24" s="1"/>
  <c r="BA4202" i="24"/>
  <c r="BA4204" i="24" s="1"/>
  <c r="AS4202" i="24"/>
  <c r="AS4204" i="24" s="1"/>
  <c r="AK4202" i="24"/>
  <c r="AK4204" i="24" s="1"/>
  <c r="AC4202" i="24"/>
  <c r="AC4204" i="24" s="1"/>
  <c r="U4202" i="24"/>
  <c r="U4204" i="24" s="1"/>
  <c r="BD2954" i="24"/>
  <c r="BD2956" i="24" s="1"/>
  <c r="BD2040" i="24"/>
  <c r="BD3604" i="24"/>
  <c r="BD3606" i="24" s="1"/>
  <c r="AX2512" i="24"/>
  <c r="AX2514" i="24" s="1"/>
  <c r="AP2512" i="24"/>
  <c r="AP2514" i="24" s="1"/>
  <c r="AH2512" i="24"/>
  <c r="AH2514" i="24" s="1"/>
  <c r="Z2512" i="24"/>
  <c r="Z2514" i="24" s="1"/>
  <c r="R2512" i="24"/>
  <c r="R2514" i="24" s="1"/>
  <c r="AT1186" i="24"/>
  <c r="AT1188" i="24" s="1"/>
  <c r="AI1186" i="24"/>
  <c r="AI1188" i="24" s="1"/>
  <c r="AA1186" i="24"/>
  <c r="AA1188" i="24" s="1"/>
  <c r="V1186" i="24"/>
  <c r="V1188" i="24" s="1"/>
  <c r="Q1186" i="24"/>
  <c r="Q1188" i="24" s="1"/>
  <c r="BC1368" i="24"/>
  <c r="BC1370" i="24" s="1"/>
  <c r="AZ1368" i="24"/>
  <c r="AZ1370" i="24" s="1"/>
  <c r="AR1368" i="24"/>
  <c r="AR1370" i="24" s="1"/>
  <c r="AO1368" i="24"/>
  <c r="AO1370" i="24" s="1"/>
  <c r="AJ1368" i="24"/>
  <c r="AJ1370" i="24" s="1"/>
  <c r="AD1368" i="24"/>
  <c r="AD1370" i="24" s="1"/>
  <c r="V1368" i="24"/>
  <c r="V1370" i="24" s="1"/>
  <c r="T1368" i="24"/>
  <c r="T1370" i="24" s="1"/>
  <c r="AX588" i="24"/>
  <c r="AX590" i="24" s="1"/>
  <c r="AU588" i="24"/>
  <c r="AU590" i="24" s="1"/>
  <c r="AP588" i="24"/>
  <c r="AP590" i="24" s="1"/>
  <c r="AM588" i="24"/>
  <c r="AM590" i="24" s="1"/>
  <c r="AD588" i="24"/>
  <c r="AD590" i="24" s="1"/>
  <c r="Y588" i="24"/>
  <c r="Y590" i="24" s="1"/>
  <c r="Q588" i="24"/>
  <c r="Q590" i="24" s="1"/>
  <c r="O588" i="24"/>
  <c r="O590" i="24" s="1"/>
  <c r="AU276" i="24"/>
  <c r="AU19" i="24"/>
  <c r="AU119" i="24"/>
  <c r="AM276" i="24"/>
  <c r="AM278" i="24" s="1"/>
  <c r="AM19" i="24"/>
  <c r="AM119" i="24"/>
  <c r="AE276" i="24"/>
  <c r="AE19" i="24"/>
  <c r="AE119" i="24"/>
  <c r="W276" i="24"/>
  <c r="W278" i="24" s="1"/>
  <c r="W19" i="24"/>
  <c r="W119" i="24"/>
  <c r="O276" i="24"/>
  <c r="O19" i="24"/>
  <c r="O119" i="24"/>
  <c r="AX2538" i="24"/>
  <c r="AX2540" i="24" s="1"/>
  <c r="AM2538" i="24"/>
  <c r="AM2540" i="24" s="1"/>
  <c r="AW4046" i="24"/>
  <c r="AW4048" i="24" s="1"/>
  <c r="AO4046" i="24"/>
  <c r="AO4048" i="24" s="1"/>
  <c r="AG4046" i="24"/>
  <c r="AG4048" i="24" s="1"/>
  <c r="Y4046" i="24"/>
  <c r="Y4048" i="24" s="1"/>
  <c r="Q4046" i="24"/>
  <c r="Q4048" i="24" s="1"/>
  <c r="AW4592" i="24"/>
  <c r="AW4594" i="24" s="1"/>
  <c r="AO4592" i="24"/>
  <c r="AO4594" i="24" s="1"/>
  <c r="AG4592" i="24"/>
  <c r="AG4594" i="24" s="1"/>
  <c r="Y4592" i="24"/>
  <c r="Y4594" i="24" s="1"/>
  <c r="Q4592" i="24"/>
  <c r="Q4594" i="24" s="1"/>
  <c r="AV3760" i="24"/>
  <c r="AV3762" i="24" s="1"/>
  <c r="AH3760" i="24"/>
  <c r="AH3762" i="24" s="1"/>
  <c r="AC3760" i="24"/>
  <c r="AC3762" i="24" s="1"/>
  <c r="BB4618" i="24"/>
  <c r="BB4620" i="24" s="1"/>
  <c r="AN4618" i="24"/>
  <c r="AN4620" i="24" s="1"/>
  <c r="AI4618" i="24"/>
  <c r="AI4620" i="24" s="1"/>
  <c r="AF4618" i="24"/>
  <c r="AF4620" i="24" s="1"/>
  <c r="AZ2850" i="24"/>
  <c r="AZ2852" i="24" s="1"/>
  <c r="AQ2850" i="24"/>
  <c r="AQ2852" i="24" s="1"/>
  <c r="V2850" i="24"/>
  <c r="V2852" i="24" s="1"/>
  <c r="AX4462" i="24"/>
  <c r="AX4464" i="24" s="1"/>
  <c r="T4462" i="24"/>
  <c r="T4464" i="24" s="1"/>
  <c r="BA3084" i="24"/>
  <c r="BA3086" i="24" s="1"/>
  <c r="AK3084" i="24"/>
  <c r="AK3086" i="24" s="1"/>
  <c r="AB3084" i="24"/>
  <c r="AB3086" i="24" s="1"/>
  <c r="Z3084" i="24"/>
  <c r="Z3086" i="24" s="1"/>
  <c r="R3084" i="24"/>
  <c r="R3086" i="24" s="1"/>
  <c r="BB2252" i="24"/>
  <c r="BB2254" i="24" s="1"/>
  <c r="AN2252" i="24"/>
  <c r="AN2254" i="24" s="1"/>
  <c r="AH2252" i="24"/>
  <c r="AH2254" i="24" s="1"/>
  <c r="X2252" i="24"/>
  <c r="X2254" i="24" s="1"/>
  <c r="R2252" i="24"/>
  <c r="R2254" i="24" s="1"/>
  <c r="P2252" i="24"/>
  <c r="P2254" i="24" s="1"/>
  <c r="BB1394" i="24"/>
  <c r="BB1396" i="24" s="1"/>
  <c r="AW1394" i="24"/>
  <c r="AW1396" i="24" s="1"/>
  <c r="AL1394" i="24"/>
  <c r="AL1396" i="24" s="1"/>
  <c r="AI1394" i="24"/>
  <c r="AI1396" i="24" s="1"/>
  <c r="AF1394" i="24"/>
  <c r="AF1396" i="24" s="1"/>
  <c r="X1394" i="24"/>
  <c r="X1396" i="24" s="1"/>
  <c r="P1394" i="24"/>
  <c r="P1396" i="24" s="1"/>
  <c r="BA3058" i="24"/>
  <c r="BA3060" i="24" s="1"/>
  <c r="AS3058" i="24"/>
  <c r="AS3060" i="24" s="1"/>
  <c r="AK3058" i="24"/>
  <c r="AK3060" i="24" s="1"/>
  <c r="AC3058" i="24"/>
  <c r="AC3060" i="24" s="1"/>
  <c r="U3058" i="24"/>
  <c r="U3060" i="24" s="1"/>
  <c r="BC1316" i="24"/>
  <c r="BC1318" i="24" s="1"/>
  <c r="AZ1316" i="24"/>
  <c r="AZ1318" i="24" s="1"/>
  <c r="AX1316" i="24"/>
  <c r="AX1318" i="24" s="1"/>
  <c r="AR1316" i="24"/>
  <c r="AR1318" i="24" s="1"/>
  <c r="AD1316" i="24"/>
  <c r="AD1318" i="24" s="1"/>
  <c r="V1316" i="24"/>
  <c r="V1318" i="24" s="1"/>
  <c r="BB4228" i="24"/>
  <c r="BB4230" i="24" s="1"/>
  <c r="AT4228" i="24"/>
  <c r="AT4230" i="24" s="1"/>
  <c r="AL4228" i="24"/>
  <c r="AL4230" i="24" s="1"/>
  <c r="AD4228" i="24"/>
  <c r="AD4230" i="24" s="1"/>
  <c r="V4228" i="24"/>
  <c r="V4230" i="24" s="1"/>
  <c r="AU2070" i="24"/>
  <c r="AU2072" i="24" s="1"/>
  <c r="AS2070" i="24"/>
  <c r="AS2072" i="24" s="1"/>
  <c r="AP2070" i="24"/>
  <c r="AP2072" i="24" s="1"/>
  <c r="AM2070" i="24"/>
  <c r="AM2072" i="24" s="1"/>
  <c r="Q2070" i="24"/>
  <c r="Q2072" i="24" s="1"/>
  <c r="AU2460" i="24"/>
  <c r="AU2462" i="24" s="1"/>
  <c r="AM2460" i="24"/>
  <c r="AM2462" i="24" s="1"/>
  <c r="AE2460" i="24"/>
  <c r="AE2462" i="24" s="1"/>
  <c r="W2460" i="24"/>
  <c r="W2462" i="24" s="1"/>
  <c r="O2460" i="24"/>
  <c r="O2462" i="24" s="1"/>
  <c r="BA2902" i="24"/>
  <c r="BA2904" i="24" s="1"/>
  <c r="AY2902" i="24"/>
  <c r="AY2904" i="24" s="1"/>
  <c r="AV2902" i="24"/>
  <c r="AV2904" i="24" s="1"/>
  <c r="AQ2902" i="24"/>
  <c r="AQ2904" i="24" s="1"/>
  <c r="AK2902" i="24"/>
  <c r="AK2904" i="24" s="1"/>
  <c r="AE2902" i="24"/>
  <c r="AE2904" i="24" s="1"/>
  <c r="R2902" i="24"/>
  <c r="R2904" i="24" s="1"/>
  <c r="O2902" i="24"/>
  <c r="O2904" i="24" s="1"/>
  <c r="BB1056" i="24"/>
  <c r="BB1058" i="24" s="1"/>
  <c r="AT1056" i="24"/>
  <c r="AT1058" i="24" s="1"/>
  <c r="AO1056" i="24"/>
  <c r="AO1058" i="24" s="1"/>
  <c r="S1058" i="24"/>
  <c r="S1056" i="24"/>
  <c r="P1056" i="24"/>
  <c r="P1058" i="24" s="1"/>
  <c r="BD3394" i="24"/>
  <c r="BD3396" i="24" s="1"/>
  <c r="BD3266" i="24"/>
  <c r="BD3268" i="24" s="1"/>
  <c r="BD2430" i="24"/>
  <c r="BD2431" i="24"/>
  <c r="BB4722" i="24"/>
  <c r="BB4724" i="24" s="1"/>
  <c r="AW4722" i="24"/>
  <c r="AW4724" i="24" s="1"/>
  <c r="AI4722" i="24"/>
  <c r="AI4724" i="24" s="1"/>
  <c r="AA4722" i="24"/>
  <c r="AA4724" i="24" s="1"/>
  <c r="AA93" i="24" s="1"/>
  <c r="X4722" i="24"/>
  <c r="X4724" i="24" s="1"/>
  <c r="X241" i="24" s="1"/>
  <c r="P4722" i="24"/>
  <c r="P4724" i="24" s="1"/>
  <c r="AZ4358" i="24"/>
  <c r="AZ4360" i="24" s="1"/>
  <c r="AR4358" i="24"/>
  <c r="AR4360" i="24" s="1"/>
  <c r="AJ4358" i="24"/>
  <c r="AJ4360" i="24" s="1"/>
  <c r="AA4358" i="24"/>
  <c r="AA4360" i="24" s="1"/>
  <c r="T4358" i="24"/>
  <c r="T4360" i="24" s="1"/>
  <c r="AZ3422" i="24"/>
  <c r="AZ3424" i="24" s="1"/>
  <c r="AR3422" i="24"/>
  <c r="AR3424" i="24" s="1"/>
  <c r="AJ3422" i="24"/>
  <c r="AJ3424" i="24" s="1"/>
  <c r="AB3422" i="24"/>
  <c r="AB3424" i="24" s="1"/>
  <c r="T3422" i="24"/>
  <c r="T3424" i="24" s="1"/>
  <c r="BC848" i="24"/>
  <c r="BC850" i="24" s="1"/>
  <c r="AL848" i="24"/>
  <c r="AL850" i="24" s="1"/>
  <c r="Y848" i="24"/>
  <c r="Y850" i="24" s="1"/>
  <c r="BB93" i="24"/>
  <c r="AZ1004" i="24"/>
  <c r="AZ1006" i="24" s="1"/>
  <c r="AW95" i="24"/>
  <c r="AT95" i="24"/>
  <c r="AR93" i="24"/>
  <c r="AO95" i="24"/>
  <c r="AL93" i="24"/>
  <c r="AJ1004" i="24"/>
  <c r="AJ1006" i="24" s="1"/>
  <c r="AG93" i="24"/>
  <c r="AD1004" i="24"/>
  <c r="AD1006" i="24" s="1"/>
  <c r="AB93" i="24"/>
  <c r="Y93" i="24"/>
  <c r="V95" i="24"/>
  <c r="T93" i="24"/>
  <c r="Q93" i="24"/>
  <c r="BC1264" i="24"/>
  <c r="BC1266" i="24" s="1"/>
  <c r="AX1264" i="24"/>
  <c r="AX1266" i="24" s="1"/>
  <c r="AP1264" i="24"/>
  <c r="AP1266" i="24" s="1"/>
  <c r="AK1264" i="24"/>
  <c r="AK1266" i="24" s="1"/>
  <c r="AE1264" i="24"/>
  <c r="AE1266" i="24" s="1"/>
  <c r="Y1264" i="24"/>
  <c r="Y1266" i="24" s="1"/>
  <c r="Q1264" i="24"/>
  <c r="Q1266" i="24" s="1"/>
  <c r="O1264" i="24"/>
  <c r="O1266" i="24" s="1"/>
  <c r="BD560" i="24"/>
  <c r="BD562" i="24" s="1"/>
  <c r="BD564" i="24" s="1"/>
  <c r="BC68" i="24"/>
  <c r="BD1366" i="24"/>
  <c r="BD1368" i="24" s="1"/>
  <c r="BD1988" i="24"/>
  <c r="BD922" i="24"/>
  <c r="BD1598" i="24"/>
  <c r="AX4696" i="24"/>
  <c r="AX4698" i="24" s="1"/>
  <c r="V4696" i="24"/>
  <c r="V4698" i="24" s="1"/>
  <c r="BC952" i="24"/>
  <c r="BC954" i="24" s="1"/>
  <c r="BC94" i="24"/>
  <c r="AU952" i="24"/>
  <c r="AU954" i="24" s="1"/>
  <c r="AU94" i="24"/>
  <c r="AM952" i="24"/>
  <c r="AM954" i="24" s="1"/>
  <c r="AM94" i="24"/>
  <c r="AE952" i="24"/>
  <c r="AE954" i="24" s="1"/>
  <c r="AE94" i="24"/>
  <c r="W952" i="24"/>
  <c r="W954" i="24" s="1"/>
  <c r="W94" i="24"/>
  <c r="O952" i="24"/>
  <c r="O954" i="24" s="1"/>
  <c r="O94" i="24"/>
  <c r="AC2616" i="24"/>
  <c r="AC2618" i="24" s="1"/>
  <c r="Z2616" i="24"/>
  <c r="Z2618" i="24" s="1"/>
  <c r="W2616" i="24"/>
  <c r="W2618" i="24" s="1"/>
  <c r="U2616" i="24"/>
  <c r="U2618" i="24" s="1"/>
  <c r="O2616" i="24"/>
  <c r="O2618" i="24" s="1"/>
  <c r="AZ4514" i="24"/>
  <c r="AZ4516" i="24" s="1"/>
  <c r="AP4514" i="24"/>
  <c r="AP4516" i="24" s="1"/>
  <c r="AC4514" i="24"/>
  <c r="AC4516" i="24" s="1"/>
  <c r="Z4514" i="24"/>
  <c r="Z4516" i="24" s="1"/>
  <c r="W4514" i="24"/>
  <c r="W4516" i="24" s="1"/>
  <c r="R4514" i="24"/>
  <c r="R4516" i="24" s="1"/>
  <c r="BB1602" i="24"/>
  <c r="BB1604" i="24" s="1"/>
  <c r="AT1602" i="24"/>
  <c r="AT1604" i="24" s="1"/>
  <c r="AI1602" i="24"/>
  <c r="AI1604" i="24" s="1"/>
  <c r="S1602" i="24"/>
  <c r="S1604" i="24" s="1"/>
  <c r="P1602" i="24"/>
  <c r="P1604" i="24" s="1"/>
  <c r="AT4566" i="24"/>
  <c r="AT4568" i="24" s="1"/>
  <c r="AO4566" i="24"/>
  <c r="AO4568" i="24" s="1"/>
  <c r="AJ4566" i="24"/>
  <c r="AJ4568" i="24" s="1"/>
  <c r="AF4566" i="24"/>
  <c r="AF4568" i="24" s="1"/>
  <c r="AE4566" i="24"/>
  <c r="AE4568" i="24" s="1"/>
  <c r="V4566" i="24"/>
  <c r="V4568" i="24" s="1"/>
  <c r="AZ1420" i="24"/>
  <c r="AZ1422" i="24" s="1"/>
  <c r="AG1420" i="24"/>
  <c r="AG1422" i="24" s="1"/>
  <c r="AD1420" i="24"/>
  <c r="AD1422" i="24" s="1"/>
  <c r="Y1420" i="24"/>
  <c r="Y1422" i="24" s="1"/>
  <c r="BA3656" i="24"/>
  <c r="BA3658" i="24" s="1"/>
  <c r="AT3656" i="24"/>
  <c r="AT3658" i="24" s="1"/>
  <c r="AL3656" i="24"/>
  <c r="AL3658" i="24" s="1"/>
  <c r="AD3656" i="24"/>
  <c r="AD3658" i="24" s="1"/>
  <c r="V3656" i="24"/>
  <c r="V3658" i="24" s="1"/>
  <c r="BB3162" i="24"/>
  <c r="BB3164" i="24" s="1"/>
  <c r="AT3162" i="24"/>
  <c r="AT3164" i="24" s="1"/>
  <c r="AL3162" i="24"/>
  <c r="AL3164" i="24" s="1"/>
  <c r="AD3162" i="24"/>
  <c r="AD3164" i="24" s="1"/>
  <c r="V3162" i="24"/>
  <c r="V3164" i="24" s="1"/>
  <c r="AX2330" i="24"/>
  <c r="AX2332" i="24" s="1"/>
  <c r="X2330" i="24"/>
  <c r="X2332" i="24" s="1"/>
  <c r="T2330" i="24"/>
  <c r="T2332" i="24" s="1"/>
  <c r="Q2330" i="24"/>
  <c r="Q2332" i="24" s="1"/>
  <c r="O2330" i="24"/>
  <c r="O2332" i="24" s="1"/>
  <c r="AU432" i="24"/>
  <c r="AU434" i="24" s="1"/>
  <c r="AM432" i="24"/>
  <c r="AM434" i="24" s="1"/>
  <c r="AD432" i="24"/>
  <c r="AD434" i="24" s="1"/>
  <c r="X432" i="24"/>
  <c r="X434" i="24" s="1"/>
  <c r="O432" i="24"/>
  <c r="O434" i="24" s="1"/>
  <c r="BA2096" i="24"/>
  <c r="BA2098" i="24" s="1"/>
  <c r="AP2096" i="24"/>
  <c r="AP2098" i="24" s="1"/>
  <c r="AJ2096" i="24"/>
  <c r="AJ2098" i="24" s="1"/>
  <c r="AE2096" i="24"/>
  <c r="AE2098" i="24" s="1"/>
  <c r="AB2096" i="24"/>
  <c r="AB2098" i="24" s="1"/>
  <c r="W2096" i="24"/>
  <c r="W2098" i="24" s="1"/>
  <c r="BA168" i="24"/>
  <c r="AX168" i="24"/>
  <c r="AU170" i="24"/>
  <c r="AS168" i="24"/>
  <c r="AP2226" i="24"/>
  <c r="AP2228" i="24" s="1"/>
  <c r="AP169" i="24"/>
  <c r="AN168" i="24"/>
  <c r="AK168" i="24"/>
  <c r="AH2226" i="24"/>
  <c r="AH2228" i="24" s="1"/>
  <c r="AH169" i="24"/>
  <c r="AF168" i="24"/>
  <c r="AC2226" i="24"/>
  <c r="AC2228" i="24" s="1"/>
  <c r="AC169" i="24"/>
  <c r="Z2226" i="24"/>
  <c r="Z2228" i="24" s="1"/>
  <c r="Z169" i="24"/>
  <c r="X168" i="24"/>
  <c r="U168" i="24"/>
  <c r="R2226" i="24"/>
  <c r="R2228" i="24" s="1"/>
  <c r="R169" i="24"/>
  <c r="P170" i="24"/>
  <c r="AW2408" i="24"/>
  <c r="AW2410" i="24" s="1"/>
  <c r="AO2408" i="24"/>
  <c r="AO2410" i="24" s="1"/>
  <c r="AJ2408" i="24"/>
  <c r="AJ2410" i="24" s="1"/>
  <c r="AG2408" i="24"/>
  <c r="AG2410" i="24" s="1"/>
  <c r="AD2408" i="24"/>
  <c r="AD2410" i="24" s="1"/>
  <c r="V2408" i="24"/>
  <c r="V2410" i="24" s="1"/>
  <c r="AI3292" i="24"/>
  <c r="AI3294" i="24" s="1"/>
  <c r="P3292" i="24"/>
  <c r="P3294" i="24" s="1"/>
  <c r="AW3682" i="24"/>
  <c r="AW3684" i="24" s="1"/>
  <c r="AP3682" i="24"/>
  <c r="AP3684" i="24" s="1"/>
  <c r="AH3682" i="24"/>
  <c r="AH3684" i="24" s="1"/>
  <c r="Z3682" i="24"/>
  <c r="Z3684" i="24" s="1"/>
  <c r="R3682" i="24"/>
  <c r="R3684" i="24" s="1"/>
  <c r="BB3318" i="24"/>
  <c r="BB3320" i="24" s="1"/>
  <c r="AW3318" i="24"/>
  <c r="AW3320" i="24" s="1"/>
  <c r="AT3318" i="24"/>
  <c r="AT3320" i="24" s="1"/>
  <c r="AO3318" i="24"/>
  <c r="AO3320" i="24" s="1"/>
  <c r="AF3318" i="24"/>
  <c r="AF3320" i="24" s="1"/>
  <c r="AA3318" i="24"/>
  <c r="AA3320" i="24" s="1"/>
  <c r="V3318" i="24"/>
  <c r="V3320" i="24" s="1"/>
  <c r="P3318" i="24"/>
  <c r="P3320" i="24" s="1"/>
  <c r="AZ2954" i="24"/>
  <c r="AZ2956" i="24" s="1"/>
  <c r="AW2954" i="24"/>
  <c r="AW2956" i="24" s="1"/>
  <c r="AO2954" i="24"/>
  <c r="AO2956" i="24" s="1"/>
  <c r="AJ2954" i="24"/>
  <c r="AJ2956" i="24" s="1"/>
  <c r="AD2954" i="24"/>
  <c r="AD2956" i="24" s="1"/>
  <c r="AA2954" i="24"/>
  <c r="AA2956" i="24" s="1"/>
  <c r="V2954" i="24"/>
  <c r="V2956" i="24" s="1"/>
  <c r="Q2954" i="24"/>
  <c r="Q2956" i="24" s="1"/>
  <c r="BB3708" i="24"/>
  <c r="BB3710" i="24" s="1"/>
  <c r="AT3708" i="24"/>
  <c r="AT3710" i="24" s="1"/>
  <c r="AL3708" i="24"/>
  <c r="AL3710" i="24" s="1"/>
  <c r="AC3708" i="24"/>
  <c r="AC3710" i="24"/>
  <c r="V3708" i="24"/>
  <c r="V3710" i="24" s="1"/>
  <c r="BC1134" i="24"/>
  <c r="BC1136" i="24" s="1"/>
  <c r="AX1134" i="24"/>
  <c r="AX1136" i="24" s="1"/>
  <c r="AU1134" i="24"/>
  <c r="AU1136" i="24" s="1"/>
  <c r="AM1134" i="24"/>
  <c r="AM1136" i="24" s="1"/>
  <c r="AG1136" i="24"/>
  <c r="AG1134" i="24"/>
  <c r="AE1136" i="24"/>
  <c r="AE1134" i="24"/>
  <c r="AB1134" i="24"/>
  <c r="AB1136" i="24" s="1"/>
  <c r="X1134" i="24"/>
  <c r="X1136" i="24" s="1"/>
  <c r="Q1134" i="24"/>
  <c r="Q1136" i="24" s="1"/>
  <c r="AU2642" i="24"/>
  <c r="AU2644" i="24" s="1"/>
  <c r="AM2642" i="24"/>
  <c r="AM2644" i="24" s="1"/>
  <c r="AE2642" i="24"/>
  <c r="AE2644" i="24" s="1"/>
  <c r="W2642" i="24"/>
  <c r="W2644" i="24" s="1"/>
  <c r="O2642" i="24"/>
  <c r="O2644" i="24" s="1"/>
  <c r="BD3734" i="24"/>
  <c r="BD3736" i="24" s="1"/>
  <c r="BD1940" i="24"/>
  <c r="BD1942" i="24" s="1"/>
  <c r="AO562" i="24"/>
  <c r="AO564" i="24" s="1"/>
  <c r="AL562" i="24"/>
  <c r="AL564" i="24" s="1"/>
  <c r="AA562" i="24"/>
  <c r="AA564" i="24" s="1"/>
  <c r="S562" i="24"/>
  <c r="S564" i="24" s="1"/>
  <c r="Q562" i="24"/>
  <c r="Q564" i="24" s="1"/>
  <c r="Z3344" i="24"/>
  <c r="Z3346" i="24" s="1"/>
  <c r="AU1238" i="24"/>
  <c r="AU1240" i="24" s="1"/>
  <c r="AQ1238" i="24"/>
  <c r="AQ1240" i="24" s="1"/>
  <c r="Y3110" i="24"/>
  <c r="Y3112" i="24" s="1"/>
  <c r="AZ2824" i="24"/>
  <c r="AZ2826" i="24" s="1"/>
  <c r="BC4358" i="24"/>
  <c r="BC4360" i="24" s="1"/>
  <c r="BD3786" i="24"/>
  <c r="BD3788" i="24" s="1"/>
  <c r="BB562" i="24"/>
  <c r="BB564" i="24" s="1"/>
  <c r="AI562" i="24"/>
  <c r="AI564" i="24" s="1"/>
  <c r="P562" i="24"/>
  <c r="P564" i="24" s="1"/>
  <c r="BC874" i="24"/>
  <c r="BC876" i="24" s="1"/>
  <c r="AZ874" i="24"/>
  <c r="AZ876" i="24" s="1"/>
  <c r="AX874" i="24"/>
  <c r="AX876" i="24" s="1"/>
  <c r="AR874" i="24"/>
  <c r="AR876" i="24" s="1"/>
  <c r="AO874" i="24"/>
  <c r="AO876" i="24" s="1"/>
  <c r="AB874" i="24"/>
  <c r="AB876" i="24" s="1"/>
  <c r="W874" i="24"/>
  <c r="W876" i="24" s="1"/>
  <c r="BC692" i="24"/>
  <c r="BC694" i="24" s="1"/>
  <c r="AX692" i="24"/>
  <c r="AX694" i="24" s="1"/>
  <c r="AM692" i="24"/>
  <c r="AM694" i="24" s="1"/>
  <c r="Y692" i="24"/>
  <c r="Y694" i="24" s="1"/>
  <c r="AV3344" i="24"/>
  <c r="AV3346" i="24" s="1"/>
  <c r="AM3344" i="24"/>
  <c r="AM3346" i="24" s="1"/>
  <c r="AH3344" i="24"/>
  <c r="AH3346" i="24" s="1"/>
  <c r="O3344" i="24"/>
  <c r="O3346" i="24" s="1"/>
  <c r="AF1238" i="24"/>
  <c r="AF1240" i="24" s="1"/>
  <c r="X1238" i="24"/>
  <c r="X1240" i="24" s="1"/>
  <c r="AW3110" i="24"/>
  <c r="AW3112" i="24" s="1"/>
  <c r="AO3110" i="24"/>
  <c r="AO3112" i="24" s="1"/>
  <c r="AJ3110" i="24"/>
  <c r="AJ3112" i="24" s="1"/>
  <c r="AD3110" i="24"/>
  <c r="AD3112" i="24" s="1"/>
  <c r="AB3110" i="24"/>
  <c r="AB3112" i="24" s="1"/>
  <c r="V3110" i="24"/>
  <c r="V3112" i="24" s="1"/>
  <c r="Q3110" i="24"/>
  <c r="Q3112" i="24" s="1"/>
  <c r="AZ3474" i="24"/>
  <c r="AZ3476" i="24" s="1"/>
  <c r="AT3474" i="24"/>
  <c r="AT3476" i="24" s="1"/>
  <c r="AR3474" i="24"/>
  <c r="AR3476" i="24" s="1"/>
  <c r="V3474" i="24"/>
  <c r="V3476" i="24" s="1"/>
  <c r="BB328" i="24"/>
  <c r="BB330" i="24" s="1"/>
  <c r="BB244" i="24"/>
  <c r="AT328" i="24"/>
  <c r="AT330" i="24" s="1"/>
  <c r="AT244" i="24"/>
  <c r="AL328" i="24"/>
  <c r="AL330" i="24" s="1"/>
  <c r="AL244" i="24"/>
  <c r="AD328" i="24"/>
  <c r="AD330" i="24" s="1"/>
  <c r="AD244" i="24"/>
  <c r="V328" i="24"/>
  <c r="V330" i="24" s="1"/>
  <c r="V244" i="24"/>
  <c r="AW2824" i="24"/>
  <c r="AW2826" i="24" s="1"/>
  <c r="AE2824" i="24"/>
  <c r="AE2826" i="24" s="1"/>
  <c r="AB2824" i="24"/>
  <c r="AB2826" i="24" s="1"/>
  <c r="Y2824" i="24"/>
  <c r="Y2826" i="24" s="1"/>
  <c r="AV1524" i="24"/>
  <c r="AV1526" i="24" s="1"/>
  <c r="AN1524" i="24"/>
  <c r="AN1526" i="24" s="1"/>
  <c r="AF1524" i="24"/>
  <c r="AF1526" i="24" s="1"/>
  <c r="X1524" i="24"/>
  <c r="X1526" i="24" s="1"/>
  <c r="P1524" i="24"/>
  <c r="P1526" i="24" s="1"/>
  <c r="AW1966" i="24"/>
  <c r="AW1968" i="24" s="1"/>
  <c r="AO1966" i="24"/>
  <c r="AO1968" i="24" s="1"/>
  <c r="AG1966" i="24"/>
  <c r="AG1968" i="24" s="1"/>
  <c r="Y1966" i="24"/>
  <c r="Y1968" i="24" s="1"/>
  <c r="Q1966" i="24"/>
  <c r="Q1968" i="24" s="1"/>
  <c r="AW3396" i="24"/>
  <c r="AW3398" i="24" s="1"/>
  <c r="AQ3396" i="24"/>
  <c r="AQ3398" i="24" s="1"/>
  <c r="AH3396" i="24"/>
  <c r="AH3398" i="24" s="1"/>
  <c r="Z3396" i="24"/>
  <c r="Z3398" i="24" s="1"/>
  <c r="R3396" i="24"/>
  <c r="R3398" i="24" s="1"/>
  <c r="AS3968" i="24"/>
  <c r="AS3970" i="24" s="1"/>
  <c r="AQ3968" i="24"/>
  <c r="AQ3970" i="24" s="1"/>
  <c r="AF3968" i="24"/>
  <c r="AF3970" i="24" s="1"/>
  <c r="AC3968" i="24"/>
  <c r="AC3970" i="24" s="1"/>
  <c r="AA3968" i="24"/>
  <c r="AA3970" i="24" s="1"/>
  <c r="U3968" i="24"/>
  <c r="U3970" i="24" s="1"/>
  <c r="AT2044" i="24"/>
  <c r="AT2046" i="24" s="1"/>
  <c r="AJ2044" i="24"/>
  <c r="AJ2046" i="24" s="1"/>
  <c r="AA2044" i="24"/>
  <c r="AA2046" i="24" s="1"/>
  <c r="AW3734" i="24"/>
  <c r="AW3736" i="24" s="1"/>
  <c r="AU3734" i="24"/>
  <c r="AU3736" i="24" s="1"/>
  <c r="AF3734" i="24"/>
  <c r="AF3736" i="24" s="1"/>
  <c r="Q3734" i="24"/>
  <c r="Q3736" i="24" s="1"/>
  <c r="AR3604" i="24"/>
  <c r="AR3606" i="24" s="1"/>
  <c r="AE3604" i="24"/>
  <c r="AE3606" i="24" s="1"/>
  <c r="AB3604" i="24"/>
  <c r="AB3606" i="24" s="1"/>
  <c r="T3604" i="24"/>
  <c r="T3606" i="24" s="1"/>
  <c r="BA4176" i="24"/>
  <c r="BA4178" i="24" s="1"/>
  <c r="AT4176" i="24"/>
  <c r="AT4178" i="24" s="1"/>
  <c r="AL4176" i="24"/>
  <c r="AL4178" i="24" s="1"/>
  <c r="AD4176" i="24"/>
  <c r="AD4178" i="24" s="1"/>
  <c r="V4176" i="24"/>
  <c r="V4178" i="24" s="1"/>
  <c r="AZ3864" i="24"/>
  <c r="AZ3866" i="24" s="1"/>
  <c r="AJ3864" i="24"/>
  <c r="AJ3866" i="24" s="1"/>
  <c r="Z3864" i="24"/>
  <c r="Z3866" i="24" s="1"/>
  <c r="BC4540" i="24"/>
  <c r="BC4542" i="24" s="1"/>
  <c r="AU4540" i="24"/>
  <c r="AU4542" i="24" s="1"/>
  <c r="AM4540" i="24"/>
  <c r="AM4542" i="24" s="1"/>
  <c r="AE4540" i="24"/>
  <c r="AE4542" i="24" s="1"/>
  <c r="W4540" i="24"/>
  <c r="W4542" i="24" s="1"/>
  <c r="O4540" i="24"/>
  <c r="O4542" i="24" s="1"/>
  <c r="AS1082" i="24"/>
  <c r="AS1084" i="24" s="1"/>
  <c r="AK1082" i="24"/>
  <c r="AK1084" i="24" s="1"/>
  <c r="BD3032" i="24"/>
  <c r="BD3034" i="24" s="1"/>
  <c r="BD1936" i="24"/>
  <c r="BD740" i="24"/>
  <c r="BD4488" i="24"/>
  <c r="BD4490" i="24" s="1"/>
  <c r="BB3032" i="24"/>
  <c r="BB3034" i="24" s="1"/>
  <c r="AO3032" i="24"/>
  <c r="AO3034" i="24" s="1"/>
  <c r="AL3032" i="24"/>
  <c r="AL3034" i="24" s="1"/>
  <c r="X3032" i="24"/>
  <c r="X3034" i="24" s="1"/>
  <c r="U3032" i="24"/>
  <c r="U3034" i="24" s="1"/>
  <c r="S3032" i="24"/>
  <c r="S3034" i="24" s="1"/>
  <c r="AW3136" i="24"/>
  <c r="AW3138" i="24" s="1"/>
  <c r="AO3136" i="24"/>
  <c r="AO3138" i="24" s="1"/>
  <c r="Q3136" i="24"/>
  <c r="Q3138" i="24" s="1"/>
  <c r="BC1290" i="24"/>
  <c r="BC1292" i="24" s="1"/>
  <c r="AU1290" i="24"/>
  <c r="AU1292" i="24" s="1"/>
  <c r="AM1290" i="24"/>
  <c r="AM1292" i="24" s="1"/>
  <c r="AJ1290" i="24"/>
  <c r="AJ1292" i="24" s="1"/>
  <c r="AG1290" i="24"/>
  <c r="AG1292" i="24" s="1"/>
  <c r="AB1290" i="24"/>
  <c r="AB1292" i="24" s="1"/>
  <c r="W1290" i="24"/>
  <c r="W1292" i="24" s="1"/>
  <c r="T1290" i="24"/>
  <c r="T1292" i="24" s="1"/>
  <c r="AX1680" i="24"/>
  <c r="AX1682" i="24" s="1"/>
  <c r="AS1680" i="24"/>
  <c r="AS1682" i="24" s="1"/>
  <c r="AN1680" i="24"/>
  <c r="AN1682" i="24" s="1"/>
  <c r="AH1680" i="24"/>
  <c r="AH1682" i="24" s="1"/>
  <c r="AE1680" i="24"/>
  <c r="AE1682" i="24" s="1"/>
  <c r="AC1680" i="24"/>
  <c r="AC1682" i="24" s="1"/>
  <c r="R1680" i="24"/>
  <c r="R1682" i="24" s="1"/>
  <c r="AT900" i="24"/>
  <c r="AT902" i="24" s="1"/>
  <c r="AN900" i="24"/>
  <c r="AN902" i="24" s="1"/>
  <c r="AK900" i="24"/>
  <c r="AK902" i="24" s="1"/>
  <c r="X900" i="24"/>
  <c r="X902" i="24" s="1"/>
  <c r="U900" i="24"/>
  <c r="U902" i="24" s="1"/>
  <c r="R900" i="24"/>
  <c r="R902" i="24" s="1"/>
  <c r="P900" i="24"/>
  <c r="P902" i="24" s="1"/>
  <c r="AU2564" i="24"/>
  <c r="AU2566" i="24" s="1"/>
  <c r="AR2564" i="24"/>
  <c r="AR2566" i="24" s="1"/>
  <c r="AP2564" i="24"/>
  <c r="AP2566" i="24" s="1"/>
  <c r="AI2564" i="24"/>
  <c r="AI2566" i="24" s="1"/>
  <c r="AA2564" i="24"/>
  <c r="AA2566" i="24" s="1"/>
  <c r="S2564" i="24"/>
  <c r="S2566" i="24" s="1"/>
  <c r="BC3630" i="24"/>
  <c r="BC3632" i="24" s="1"/>
  <c r="AU3630" i="24"/>
  <c r="AU3632" i="24" s="1"/>
  <c r="AR3630" i="24"/>
  <c r="AR3632" i="24" s="1"/>
  <c r="AM3630" i="24"/>
  <c r="AM3632" i="24" s="1"/>
  <c r="Q3630" i="24"/>
  <c r="Q3632" i="24" s="1"/>
  <c r="AY1654" i="24"/>
  <c r="AY1656" i="24" s="1"/>
  <c r="AT1654" i="24"/>
  <c r="AT1656" i="24" s="1"/>
  <c r="AR1654" i="24"/>
  <c r="AR1656" i="24" s="1"/>
  <c r="AL1654" i="24"/>
  <c r="AL1656" i="24" s="1"/>
  <c r="AI1654" i="24"/>
  <c r="AI1656" i="24" s="1"/>
  <c r="AG1654" i="24"/>
  <c r="AG1656" i="24" s="1"/>
  <c r="AS3942" i="24"/>
  <c r="AS3944" i="24" s="1"/>
  <c r="AK3942" i="24"/>
  <c r="AK3944" i="24" s="1"/>
  <c r="AG3942" i="24"/>
  <c r="AG3944" i="24" s="1"/>
  <c r="T3942" i="24"/>
  <c r="T3944" i="24" s="1"/>
  <c r="AM3994" i="24"/>
  <c r="AM3996" i="24" s="1"/>
  <c r="AK3994" i="24"/>
  <c r="AK3996" i="24" s="1"/>
  <c r="AC3994" i="24"/>
  <c r="AC3996" i="24" s="1"/>
  <c r="U3994" i="24"/>
  <c r="U3996" i="24" s="1"/>
  <c r="BB2174" i="24"/>
  <c r="BB2176" i="24" s="1"/>
  <c r="AY2174" i="24"/>
  <c r="AY2176" i="24" s="1"/>
  <c r="AV2174" i="24"/>
  <c r="AV2176" i="24" s="1"/>
  <c r="AN2174" i="24"/>
  <c r="AN2176" i="24" s="1"/>
  <c r="AH2174" i="24"/>
  <c r="AH2176" i="24" s="1"/>
  <c r="AC2174" i="24"/>
  <c r="AC2176" i="24" s="1"/>
  <c r="U2174" i="24"/>
  <c r="U2176" i="24" s="1"/>
  <c r="R2174" i="24"/>
  <c r="R2176" i="24" s="1"/>
  <c r="BB2876" i="24"/>
  <c r="BB2878" i="24" s="1"/>
  <c r="AY2876" i="24"/>
  <c r="AY2878" i="24" s="1"/>
  <c r="AI2876" i="24"/>
  <c r="AI2878" i="24" s="1"/>
  <c r="AF2876" i="24"/>
  <c r="AF2878" i="24" s="1"/>
  <c r="AA2876" i="24"/>
  <c r="AA2878" i="24" s="1"/>
  <c r="AY458" i="24"/>
  <c r="AY460" i="24" s="1"/>
  <c r="AQ458" i="24"/>
  <c r="AQ460" i="24" s="1"/>
  <c r="AJ458" i="24"/>
  <c r="AJ460" i="24" s="1"/>
  <c r="AA458" i="24"/>
  <c r="AA460" i="24" s="1"/>
  <c r="S458" i="24"/>
  <c r="S460" i="24" s="1"/>
  <c r="AY2668" i="24"/>
  <c r="AY2670" i="24" s="1"/>
  <c r="AQ2668" i="24"/>
  <c r="AQ2670" i="24" s="1"/>
  <c r="AI2668" i="24"/>
  <c r="AI2670" i="24" s="1"/>
  <c r="AF2668" i="24"/>
  <c r="AF2670" i="24" s="1"/>
  <c r="AA2668" i="24"/>
  <c r="AA2670" i="24" s="1"/>
  <c r="S2668" i="24"/>
  <c r="S2670" i="24" s="1"/>
  <c r="AW3552" i="24"/>
  <c r="AW3554" i="24" s="1"/>
  <c r="AO3552" i="24"/>
  <c r="AO3554" i="24" s="1"/>
  <c r="AD3552" i="24"/>
  <c r="AD3554" i="24" s="1"/>
  <c r="Q3552" i="24"/>
  <c r="Q3554" i="24" s="1"/>
  <c r="BC510" i="24"/>
  <c r="BC512" i="24" s="1"/>
  <c r="AX510" i="24"/>
  <c r="AX512" i="24" s="1"/>
  <c r="Z510" i="24"/>
  <c r="Z512" i="24" s="1"/>
  <c r="BA2980" i="24"/>
  <c r="BA2982" i="24" s="1"/>
  <c r="AX2980" i="24"/>
  <c r="AX2982" i="24" s="1"/>
  <c r="AU245" i="24"/>
  <c r="AR245" i="24"/>
  <c r="AP245" i="24"/>
  <c r="AM243" i="24"/>
  <c r="AJ2980" i="24"/>
  <c r="AJ2982" i="24" s="1"/>
  <c r="AH245" i="24"/>
  <c r="AE2980" i="24"/>
  <c r="AE2982" i="24" s="1"/>
  <c r="AB245" i="24"/>
  <c r="Z243" i="24"/>
  <c r="W243" i="24"/>
  <c r="T2980" i="24"/>
  <c r="T2982" i="24" s="1"/>
  <c r="R245" i="24"/>
  <c r="O243" i="24"/>
  <c r="AY1758" i="24"/>
  <c r="AY1760" i="24" s="1"/>
  <c r="AT1758" i="24"/>
  <c r="AT1760" i="24" s="1"/>
  <c r="AN1758" i="24"/>
  <c r="AN1760" i="24" s="1"/>
  <c r="AH1758" i="24"/>
  <c r="AH1760" i="24" s="1"/>
  <c r="X1758" i="24"/>
  <c r="X1760" i="24" s="1"/>
  <c r="BB3812" i="24"/>
  <c r="BB3814" i="24" s="1"/>
  <c r="AQ3812" i="24"/>
  <c r="AQ3814" i="24" s="1"/>
  <c r="AL3812" i="24"/>
  <c r="AL3814" i="24" s="1"/>
  <c r="AC3812" i="24"/>
  <c r="AC3814" i="24" s="1"/>
  <c r="S3812" i="24"/>
  <c r="S3814" i="24" s="1"/>
  <c r="AU1108" i="24"/>
  <c r="AU1110" i="24" s="1"/>
  <c r="AQ1108" i="24"/>
  <c r="AQ1110" i="24" s="1"/>
  <c r="AN1108" i="24"/>
  <c r="AN1110" i="24" s="1"/>
  <c r="AB1108" i="24"/>
  <c r="AB1110" i="24"/>
  <c r="X1108" i="24"/>
  <c r="X1110" i="24" s="1"/>
  <c r="S1108" i="24"/>
  <c r="S1110" i="24" s="1"/>
  <c r="AR3188" i="24"/>
  <c r="AR3190" i="24" s="1"/>
  <c r="AO3188" i="24"/>
  <c r="AO3190" i="24" s="1"/>
  <c r="AL3188" i="24"/>
  <c r="AL3190" i="24" s="1"/>
  <c r="AI3188" i="24"/>
  <c r="AI3190" i="24" s="1"/>
  <c r="AD3188" i="24"/>
  <c r="AD3190" i="24" s="1"/>
  <c r="AA3188" i="24"/>
  <c r="AA3190" i="24" s="1"/>
  <c r="Y3188" i="24"/>
  <c r="Y3190" i="24" s="1"/>
  <c r="S3188" i="24"/>
  <c r="S3190" i="24" s="1"/>
  <c r="Q3188" i="24"/>
  <c r="Q3190" i="24" s="1"/>
  <c r="BC3162" i="24"/>
  <c r="BC3164" i="24" s="1"/>
  <c r="BD4146" i="24"/>
  <c r="BD1498" i="24"/>
  <c r="BD1500" i="24" s="1"/>
  <c r="BD870" i="24"/>
  <c r="BD532" i="24"/>
  <c r="BC2122" i="24"/>
  <c r="BC2124" i="24" s="1"/>
  <c r="AU2122" i="24"/>
  <c r="AU2124" i="24" s="1"/>
  <c r="AP2122" i="24"/>
  <c r="AP2124" i="24" s="1"/>
  <c r="AK2122" i="24"/>
  <c r="AK2124" i="24" s="1"/>
  <c r="AE2122" i="24"/>
  <c r="AE2124" i="24" s="1"/>
  <c r="W2122" i="24"/>
  <c r="W2124" i="24" s="1"/>
  <c r="U2122" i="24"/>
  <c r="U2124" i="24" s="1"/>
  <c r="AQ1160" i="24"/>
  <c r="AQ1162" i="24" s="1"/>
  <c r="AI1160" i="24"/>
  <c r="AI1162" i="24" s="1"/>
  <c r="Z1160" i="24"/>
  <c r="Z1162" i="24" s="1"/>
  <c r="R1160" i="24"/>
  <c r="R1162" i="24" s="1"/>
  <c r="AW4384" i="24"/>
  <c r="AW4386" i="24" s="1"/>
  <c r="AO4384" i="24"/>
  <c r="AO4386" i="24" s="1"/>
  <c r="AH4384" i="24"/>
  <c r="AH4386" i="24" s="1"/>
  <c r="Z4384" i="24"/>
  <c r="Z4386" i="24" s="1"/>
  <c r="R4384" i="24"/>
  <c r="R4386" i="24" s="1"/>
  <c r="AY1472" i="24"/>
  <c r="AY1474" i="24" s="1"/>
  <c r="AF1472" i="24"/>
  <c r="AF1474" i="24" s="1"/>
  <c r="BB4254" i="24"/>
  <c r="BB4256" i="24" s="1"/>
  <c r="AI4254" i="24"/>
  <c r="AI4256" i="24" s="1"/>
  <c r="P4254" i="24"/>
  <c r="P4256" i="24" s="1"/>
  <c r="AQ1498" i="24"/>
  <c r="AQ1500" i="24" s="1"/>
  <c r="AF1498" i="24"/>
  <c r="AF1500" i="24" s="1"/>
  <c r="AA1498" i="24"/>
  <c r="AA1500" i="24" s="1"/>
  <c r="V1498" i="24"/>
  <c r="V1500" i="24" s="1"/>
  <c r="P1498" i="24"/>
  <c r="P1500" i="24" s="1"/>
  <c r="AV3370" i="24"/>
  <c r="AV3372" i="24" s="1"/>
  <c r="AP3370" i="24"/>
  <c r="AP3372" i="24" s="1"/>
  <c r="U3370" i="24"/>
  <c r="U3372" i="24" s="1"/>
  <c r="R3370" i="24"/>
  <c r="R3372" i="24" s="1"/>
  <c r="P3370" i="24"/>
  <c r="P3372" i="24" s="1"/>
  <c r="BB770" i="24"/>
  <c r="BB772" i="24" s="1"/>
  <c r="AO770" i="24"/>
  <c r="AO772" i="24" s="1"/>
  <c r="AG770" i="24"/>
  <c r="AG772" i="24" s="1"/>
  <c r="AD770" i="24"/>
  <c r="AD772" i="24" s="1"/>
  <c r="AB770" i="24"/>
  <c r="AB772" i="24" s="1"/>
  <c r="AU2694" i="24"/>
  <c r="AU2696" i="24" s="1"/>
  <c r="AU199" i="24" s="1"/>
  <c r="AU194" i="24"/>
  <c r="AR2694" i="24"/>
  <c r="AR2696" i="24" s="1"/>
  <c r="AR199" i="24" s="1"/>
  <c r="AR194" i="24"/>
  <c r="AO2694" i="24"/>
  <c r="AO2696" i="24" s="1"/>
  <c r="AO199" i="24" s="1"/>
  <c r="AO194" i="24"/>
  <c r="AI2694" i="24"/>
  <c r="AI2696" i="24" s="1"/>
  <c r="AI199" i="24" s="1"/>
  <c r="AI194" i="24"/>
  <c r="Y2694" i="24"/>
  <c r="Y2696" i="24" s="1"/>
  <c r="Y199" i="24" s="1"/>
  <c r="Y194" i="24"/>
  <c r="V2694" i="24"/>
  <c r="V2696" i="24" s="1"/>
  <c r="V199" i="24" s="1"/>
  <c r="V194" i="24"/>
  <c r="Q2694" i="24"/>
  <c r="Q2696" i="24" s="1"/>
  <c r="Q199" i="24" s="1"/>
  <c r="Q194" i="24"/>
  <c r="BC4436" i="24"/>
  <c r="BC4438" i="24" s="1"/>
  <c r="AZ4436" i="24"/>
  <c r="AZ4438" i="24" s="1"/>
  <c r="AU4436" i="24"/>
  <c r="AU4438" i="24" s="1"/>
  <c r="AR4436" i="24"/>
  <c r="AR4438" i="24" s="1"/>
  <c r="AJ4436" i="24"/>
  <c r="AJ4438" i="24" s="1"/>
  <c r="AH4436" i="24"/>
  <c r="AH4438" i="24" s="1"/>
  <c r="V4436" i="24"/>
  <c r="V4438" i="24" s="1"/>
  <c r="AX666" i="24"/>
  <c r="AX668" i="24" s="1"/>
  <c r="Z666" i="24"/>
  <c r="Z668" i="24" s="1"/>
  <c r="W666" i="24"/>
  <c r="W668" i="24" s="1"/>
  <c r="BB220" i="24"/>
  <c r="AZ218" i="24"/>
  <c r="AW220" i="24"/>
  <c r="AU220" i="24"/>
  <c r="AR2720" i="24"/>
  <c r="AR2722" i="24" s="1"/>
  <c r="AR219" i="24"/>
  <c r="AP2720" i="24"/>
  <c r="AP2722" i="24" s="1"/>
  <c r="AP219" i="24"/>
  <c r="AL2720" i="24"/>
  <c r="AL2722" i="24" s="1"/>
  <c r="AL219" i="24"/>
  <c r="AJ220" i="24"/>
  <c r="AG218" i="24"/>
  <c r="AE220" i="24"/>
  <c r="AB218" i="24"/>
  <c r="Y218" i="24"/>
  <c r="W218" i="24"/>
  <c r="T218" i="24"/>
  <c r="Q2720" i="24"/>
  <c r="Q2722" i="24" s="1"/>
  <c r="Q219" i="24"/>
  <c r="O220" i="24"/>
  <c r="AU536" i="24"/>
  <c r="AU538" i="24" s="1"/>
  <c r="AM536" i="24"/>
  <c r="AM538" i="24" s="1"/>
  <c r="AE536" i="24"/>
  <c r="AE538" i="24" s="1"/>
  <c r="W536" i="24"/>
  <c r="W538" i="24" s="1"/>
  <c r="O536" i="24"/>
  <c r="O538" i="24" s="1"/>
  <c r="AU4020" i="24"/>
  <c r="AU4022" i="24" s="1"/>
  <c r="AM4020" i="24"/>
  <c r="AM4022" i="24" s="1"/>
  <c r="AE4020" i="24"/>
  <c r="AE4022" i="24" s="1"/>
  <c r="W4020" i="24"/>
  <c r="W4022" i="24" s="1"/>
  <c r="O4020" i="24"/>
  <c r="O4022" i="24" s="1"/>
  <c r="AY640" i="24"/>
  <c r="AY642" i="24" s="1"/>
  <c r="AS640" i="24"/>
  <c r="AS642" i="24" s="1"/>
  <c r="AP640" i="24"/>
  <c r="AP642" i="24" s="1"/>
  <c r="AH640" i="24"/>
  <c r="AH642" i="24" s="1"/>
  <c r="AC640" i="24"/>
  <c r="AC642" i="24" s="1"/>
  <c r="O640" i="24"/>
  <c r="O642" i="24" s="1"/>
  <c r="AN3916" i="24"/>
  <c r="AN3918" i="24" s="1"/>
  <c r="R3916" i="24"/>
  <c r="R3918" i="24" s="1"/>
  <c r="BB1940" i="24"/>
  <c r="BB1942" i="24" s="1"/>
  <c r="AT1940" i="24"/>
  <c r="AT1942" i="24" s="1"/>
  <c r="AQ1940" i="24"/>
  <c r="AQ1942" i="24" s="1"/>
  <c r="AL1940" i="24"/>
  <c r="AL1942" i="24" s="1"/>
  <c r="AI1940" i="24"/>
  <c r="AI1942" i="24" s="1"/>
  <c r="AC1940" i="24"/>
  <c r="AC1942" i="24" s="1"/>
  <c r="S1940" i="24"/>
  <c r="S1942" i="24" s="1"/>
  <c r="P1940" i="24"/>
  <c r="P1942" i="24" s="1"/>
  <c r="AW1576" i="24"/>
  <c r="AW1578" i="24" s="1"/>
  <c r="AO1576" i="24"/>
  <c r="AO1578" i="24" s="1"/>
  <c r="AG1576" i="24"/>
  <c r="AG1578" i="24" s="1"/>
  <c r="Q1576" i="24"/>
  <c r="Q1578" i="24" s="1"/>
  <c r="BC3448" i="24"/>
  <c r="BC3450" i="24" s="1"/>
  <c r="BA3448" i="24"/>
  <c r="BA3450" i="24" s="1"/>
  <c r="AX3448" i="24"/>
  <c r="AX3450" i="24" s="1"/>
  <c r="AB3448" i="24"/>
  <c r="AB3450" i="24" s="1"/>
  <c r="Y3448" i="24"/>
  <c r="Y3450" i="24" s="1"/>
  <c r="W3448" i="24"/>
  <c r="W3450" i="24" s="1"/>
  <c r="T3448" i="24"/>
  <c r="T3450" i="24" s="1"/>
  <c r="AS2928" i="24"/>
  <c r="AS2930" i="24" s="1"/>
  <c r="AP2928" i="24"/>
  <c r="AP2930" i="24" s="1"/>
  <c r="AH2928" i="24"/>
  <c r="AH2930" i="24" s="1"/>
  <c r="AE2928" i="24"/>
  <c r="AE2930" i="24" s="1"/>
  <c r="U2928" i="24"/>
  <c r="U2930" i="24" s="1"/>
  <c r="O2928" i="24"/>
  <c r="O2930" i="24" s="1"/>
  <c r="BB2148" i="24"/>
  <c r="BB2150" i="24" s="1"/>
  <c r="AH2148" i="24"/>
  <c r="AH2150" i="24" s="1"/>
  <c r="Z2148" i="24"/>
  <c r="Z2150" i="24" s="1"/>
  <c r="X2148" i="24"/>
  <c r="X2150" i="24" s="1"/>
  <c r="R2150" i="24"/>
  <c r="R2148" i="24"/>
  <c r="P2148" i="24"/>
  <c r="P2150" i="24" s="1"/>
  <c r="BD4098" i="24"/>
  <c r="BD4100" i="24" s="1"/>
  <c r="BD3214" i="24"/>
  <c r="BD3216" i="24" s="1"/>
  <c r="BA120" i="24"/>
  <c r="AX120" i="24"/>
  <c r="AV118" i="24"/>
  <c r="AS1212" i="24"/>
  <c r="AS1214" i="24" s="1"/>
  <c r="AQ120" i="24"/>
  <c r="AN118" i="24"/>
  <c r="AK1212" i="24"/>
  <c r="AK1214" i="24" s="1"/>
  <c r="AI120" i="24"/>
  <c r="AF120" i="24"/>
  <c r="AC1212" i="24"/>
  <c r="AC1214" i="24" s="1"/>
  <c r="AA118" i="24"/>
  <c r="X118" i="24"/>
  <c r="U120" i="24"/>
  <c r="S1212" i="24"/>
  <c r="S1214" i="24" s="1"/>
  <c r="P118" i="24"/>
  <c r="AZ2382" i="24"/>
  <c r="AZ2384" i="24" s="1"/>
  <c r="AU2382" i="24"/>
  <c r="AU2384" i="24" s="1"/>
  <c r="AO2382" i="24"/>
  <c r="AO2384" i="24" s="1"/>
  <c r="AI2382" i="24"/>
  <c r="AI2384" i="24" s="1"/>
  <c r="AE2382" i="24"/>
  <c r="AE2384" i="24" s="1"/>
  <c r="AZ2278" i="24"/>
  <c r="AZ2280" i="24" s="1"/>
  <c r="AR2278" i="24"/>
  <c r="AR2280" i="24" s="1"/>
  <c r="V2278" i="24"/>
  <c r="V2280" i="24" s="1"/>
  <c r="Q2278" i="24"/>
  <c r="Q2280" i="24" s="1"/>
  <c r="BC43" i="24"/>
  <c r="AZ43" i="24"/>
  <c r="AX43" i="24"/>
  <c r="AV484" i="24"/>
  <c r="AV486" i="24" s="1"/>
  <c r="AV44" i="24"/>
  <c r="AR45" i="24"/>
  <c r="AP45" i="24"/>
  <c r="AM484" i="24"/>
  <c r="AM486" i="24" s="1"/>
  <c r="AM44" i="24"/>
  <c r="AK45" i="24"/>
  <c r="AH43" i="24"/>
  <c r="AE484" i="24"/>
  <c r="AE486" i="24" s="1"/>
  <c r="AE44" i="24"/>
  <c r="AC484" i="24"/>
  <c r="AC486" i="24" s="1"/>
  <c r="AC44" i="24"/>
  <c r="Z43" i="24"/>
  <c r="W45" i="24"/>
  <c r="U484" i="24"/>
  <c r="U486" i="24" s="1"/>
  <c r="U44" i="24"/>
  <c r="R43" i="24"/>
  <c r="O45" i="24"/>
  <c r="BA2434" i="24"/>
  <c r="BA2436" i="24" s="1"/>
  <c r="AV2434" i="24"/>
  <c r="AV2436" i="24" s="1"/>
  <c r="AP2434" i="24"/>
  <c r="AP2436" i="24" s="1"/>
  <c r="AH2434" i="24"/>
  <c r="AH2436" i="24" s="1"/>
  <c r="X2434" i="24"/>
  <c r="X2436" i="24" s="1"/>
  <c r="U2434" i="24"/>
  <c r="U2436" i="24" s="1"/>
  <c r="R2434" i="24"/>
  <c r="R2436" i="24" s="1"/>
  <c r="AX4644" i="24"/>
  <c r="AX4646" i="24" s="1"/>
  <c r="AS4644" i="24"/>
  <c r="AS4646" i="24" s="1"/>
  <c r="AP4644" i="24"/>
  <c r="AP4646" i="24" s="1"/>
  <c r="AJ4644" i="24"/>
  <c r="AJ4646" i="24" s="1"/>
  <c r="AE4644" i="24"/>
  <c r="AE4646" i="24" s="1"/>
  <c r="AB4644" i="24"/>
  <c r="AB4646" i="24" s="1"/>
  <c r="Z4644" i="24"/>
  <c r="Z4646" i="24" s="1"/>
  <c r="W4644" i="24"/>
  <c r="W4646" i="24" s="1"/>
  <c r="T4644" i="24"/>
  <c r="T4646" i="24" s="1"/>
  <c r="BB4306" i="24"/>
  <c r="BB4308" i="24" s="1"/>
  <c r="AQ4306" i="24"/>
  <c r="AQ4308" i="24" s="1"/>
  <c r="AF4306" i="24"/>
  <c r="AF4308" i="24" s="1"/>
  <c r="AX3266" i="24"/>
  <c r="AX3268" i="24" s="1"/>
  <c r="AP3266" i="24"/>
  <c r="AP3268" i="24" s="1"/>
  <c r="AH3266" i="24"/>
  <c r="AH3268" i="24" s="1"/>
  <c r="Z3266" i="24"/>
  <c r="Z3268" i="24" s="1"/>
  <c r="R3266" i="24"/>
  <c r="R3268" i="24" s="1"/>
  <c r="AY3578" i="24"/>
  <c r="AY3580" i="24" s="1"/>
  <c r="AT3578" i="24"/>
  <c r="AT3580" i="24" s="1"/>
  <c r="AQ3578" i="24"/>
  <c r="AQ3580" i="24" s="1"/>
  <c r="AC3578" i="24"/>
  <c r="AC3580" i="24" s="1"/>
  <c r="X3578" i="24"/>
  <c r="X3580" i="24" s="1"/>
  <c r="P3578" i="24"/>
  <c r="P3580" i="24" s="1"/>
  <c r="AW614" i="24"/>
  <c r="AW616" i="24" s="1"/>
  <c r="AT614" i="24"/>
  <c r="AT616" i="24" s="1"/>
  <c r="AQ614" i="24"/>
  <c r="AQ616" i="24" s="1"/>
  <c r="AN614" i="24"/>
  <c r="AN616" i="24" s="1"/>
  <c r="AE614" i="24"/>
  <c r="AE616" i="24" s="1"/>
  <c r="AA614" i="24"/>
  <c r="AA616" i="24" s="1"/>
  <c r="X614" i="24"/>
  <c r="X616" i="24" s="1"/>
  <c r="AZ1992" i="24"/>
  <c r="AZ1994" i="24" s="1"/>
  <c r="AR1992" i="24"/>
  <c r="AR1994" i="24" s="1"/>
  <c r="AJ1992" i="24"/>
  <c r="AJ1994" i="24" s="1"/>
  <c r="AB1992" i="24"/>
  <c r="AB1994" i="24" s="1"/>
  <c r="T1992" i="24"/>
  <c r="T1994" i="24" s="1"/>
  <c r="BA4098" i="24"/>
  <c r="BA4100" i="24" s="1"/>
  <c r="AS4098" i="24"/>
  <c r="AS4100" i="24" s="1"/>
  <c r="AK4098" i="24"/>
  <c r="AK4100" i="24" s="1"/>
  <c r="AC4098" i="24"/>
  <c r="AC4100" i="24" s="1"/>
  <c r="U4098" i="24"/>
  <c r="U4100" i="24" s="1"/>
  <c r="AY1784" i="24"/>
  <c r="AY1786" i="24" s="1"/>
  <c r="AQ1784" i="24"/>
  <c r="AQ1786" i="24" s="1"/>
  <c r="AI1784" i="24"/>
  <c r="AI1786" i="24" s="1"/>
  <c r="AA1784" i="24"/>
  <c r="AA1786" i="24" s="1"/>
  <c r="S1784" i="24"/>
  <c r="S1786" i="24" s="1"/>
  <c r="AZ1446" i="24"/>
  <c r="AZ1448" i="24" s="1"/>
  <c r="AR1446" i="24"/>
  <c r="AR1448" i="24" s="1"/>
  <c r="AB1446" i="24"/>
  <c r="AB1448" i="24" s="1"/>
  <c r="W1446" i="24"/>
  <c r="W1448" i="24" s="1"/>
  <c r="BC2798" i="24"/>
  <c r="BC2800" i="24" s="1"/>
  <c r="AJ2798" i="24"/>
  <c r="AJ2800" i="24" s="1"/>
  <c r="AD2798" i="24"/>
  <c r="AD2800" i="24" s="1"/>
  <c r="AB2798" i="24"/>
  <c r="AB2800" i="24" s="1"/>
  <c r="BA3240" i="24"/>
  <c r="BA3242" i="24" s="1"/>
  <c r="AT3240" i="24"/>
  <c r="AT3242" i="24" s="1"/>
  <c r="AL3240" i="24"/>
  <c r="AL3242" i="24" s="1"/>
  <c r="AD3240" i="24"/>
  <c r="AD3242" i="24" s="1"/>
  <c r="V3240" i="24"/>
  <c r="V3242" i="24" s="1"/>
  <c r="BB4150" i="24"/>
  <c r="BB4152" i="24" s="1"/>
  <c r="AT4150" i="24"/>
  <c r="AT4152" i="24" s="1"/>
  <c r="AL4150" i="24"/>
  <c r="AL4152" i="24" s="1"/>
  <c r="AD4150" i="24"/>
  <c r="AD4152" i="24" s="1"/>
  <c r="V4150" i="24"/>
  <c r="V4152" i="24" s="1"/>
  <c r="BB4072" i="24"/>
  <c r="BB4074" i="24" s="1"/>
  <c r="AT4072" i="24"/>
  <c r="AT4074" i="24" s="1"/>
  <c r="AL4072" i="24"/>
  <c r="AL4074" i="24" s="1"/>
  <c r="AD4072" i="24"/>
  <c r="AD4074" i="24" s="1"/>
  <c r="V4072" i="24"/>
  <c r="V4074" i="24" s="1"/>
  <c r="AP3838" i="24"/>
  <c r="AP3840" i="24" s="1"/>
  <c r="AJ3838" i="24"/>
  <c r="AJ3840" i="24" s="1"/>
  <c r="AB3838" i="24"/>
  <c r="AB3840" i="24" s="1"/>
  <c r="O3838" i="24"/>
  <c r="O3840" i="24" s="1"/>
  <c r="BA3786" i="24"/>
  <c r="BA3788" i="24" s="1"/>
  <c r="AV3786" i="24"/>
  <c r="AV3788" i="24" s="1"/>
  <c r="AS3786" i="24"/>
  <c r="AS3788" i="24" s="1"/>
  <c r="AN3786" i="24"/>
  <c r="AN3788" i="24" s="1"/>
  <c r="AI3786" i="24"/>
  <c r="AI3788" i="24" s="1"/>
  <c r="AF3786" i="24"/>
  <c r="AF3788" i="24" s="1"/>
  <c r="R3786" i="24"/>
  <c r="R3788" i="24" s="1"/>
  <c r="AY2304" i="24"/>
  <c r="AY2306" i="24" s="1"/>
  <c r="AT2304" i="24"/>
  <c r="AT2306" i="24" s="1"/>
  <c r="AQ2304" i="24"/>
  <c r="AQ2306" i="24" s="1"/>
  <c r="AH2304" i="24"/>
  <c r="AH2306" i="24" s="1"/>
  <c r="AZ718" i="24"/>
  <c r="AZ720" i="24" s="1"/>
  <c r="AO718" i="24"/>
  <c r="AO720" i="24" s="1"/>
  <c r="AG718" i="24"/>
  <c r="AG720" i="24" s="1"/>
  <c r="AD718" i="24"/>
  <c r="AD720" i="24" s="1"/>
  <c r="P718" i="24"/>
  <c r="P720" i="24" s="1"/>
  <c r="AQ2018" i="24"/>
  <c r="AQ2020" i="24" s="1"/>
  <c r="AN2018" i="24"/>
  <c r="AN2020" i="24" s="1"/>
  <c r="Z2018" i="24"/>
  <c r="Z2020" i="24" s="1"/>
  <c r="S2018" i="24"/>
  <c r="S2020" i="24" s="1"/>
  <c r="BB1836" i="24"/>
  <c r="BB1838" i="24"/>
  <c r="AV1836" i="24"/>
  <c r="AV1838" i="24" s="1"/>
  <c r="V1836" i="24"/>
  <c r="V1838" i="24" s="1"/>
  <c r="S1836" i="24"/>
  <c r="S1838" i="24" s="1"/>
  <c r="AR744" i="24"/>
  <c r="AR746" i="24" s="1"/>
  <c r="AO744" i="24"/>
  <c r="AO746" i="24" s="1"/>
  <c r="AI744" i="24"/>
  <c r="AI746" i="24" s="1"/>
  <c r="AA744" i="24"/>
  <c r="AA746" i="24" s="1"/>
  <c r="BB3214" i="24"/>
  <c r="BB3216" i="24" s="1"/>
  <c r="AT3214" i="24"/>
  <c r="AT3216" i="24" s="1"/>
  <c r="AL3214" i="24"/>
  <c r="AL3216" i="24" s="1"/>
  <c r="AD3214" i="24"/>
  <c r="AD3216" i="24" s="1"/>
  <c r="V3214" i="24"/>
  <c r="V3216" i="24" s="1"/>
  <c r="AU1706" i="24"/>
  <c r="AU1708" i="24" s="1"/>
  <c r="AJ1706" i="24"/>
  <c r="AJ1708" i="24" s="1"/>
  <c r="AG1706" i="24"/>
  <c r="AG1708" i="24" s="1"/>
  <c r="AE1706" i="24"/>
  <c r="AE1708" i="24" s="1"/>
  <c r="AB1706" i="24"/>
  <c r="AB1708" i="24" s="1"/>
  <c r="W1706" i="24"/>
  <c r="W1708" i="24" s="1"/>
  <c r="R1706" i="24"/>
  <c r="R1708" i="24" s="1"/>
  <c r="AU2746" i="24"/>
  <c r="AU2748" i="24" s="1"/>
  <c r="AM2746" i="24"/>
  <c r="AM2748" i="24" s="1"/>
  <c r="AE2746" i="24"/>
  <c r="AE2748" i="24" s="1"/>
  <c r="W2746" i="24"/>
  <c r="W2748" i="24" s="1"/>
  <c r="O2746" i="24"/>
  <c r="O2748" i="24" s="1"/>
  <c r="BA1030" i="24"/>
  <c r="BA1032" i="24" s="1"/>
  <c r="AX1030" i="24"/>
  <c r="AX1032" i="24" s="1"/>
  <c r="AV1030" i="24"/>
  <c r="AV1032" i="24" s="1"/>
  <c r="AP1030" i="24"/>
  <c r="AP1032" i="24" s="1"/>
  <c r="AB1030" i="24"/>
  <c r="AB1032" i="24" s="1"/>
  <c r="Z1030" i="24"/>
  <c r="Z1032" i="24" s="1"/>
  <c r="O1030" i="24"/>
  <c r="O1032" i="24" s="1"/>
  <c r="AU302" i="24"/>
  <c r="AU304" i="24" s="1"/>
  <c r="AN302" i="24"/>
  <c r="AN304" i="24" s="1"/>
  <c r="AF302" i="24"/>
  <c r="AF304" i="24" s="1"/>
  <c r="X302" i="24"/>
  <c r="X304" i="24" s="1"/>
  <c r="P302" i="24"/>
  <c r="P304" i="24" s="1"/>
  <c r="BA143" i="24"/>
  <c r="AY1550" i="24"/>
  <c r="AY1552" i="24" s="1"/>
  <c r="AY144" i="24"/>
  <c r="AV143" i="24"/>
  <c r="AS143" i="24"/>
  <c r="AP145" i="24"/>
  <c r="AN1550" i="24"/>
  <c r="AN1552" i="24" s="1"/>
  <c r="AN144" i="24"/>
  <c r="AK143" i="24"/>
  <c r="AH1550" i="24"/>
  <c r="AH1552" i="24" s="1"/>
  <c r="AH144" i="24"/>
  <c r="AF1550" i="24"/>
  <c r="AF1552" i="24" s="1"/>
  <c r="AF144" i="24"/>
  <c r="AC143" i="24"/>
  <c r="Z145" i="24"/>
  <c r="W143" i="24"/>
  <c r="U143" i="24"/>
  <c r="R1550" i="24"/>
  <c r="R1552" i="24" s="1"/>
  <c r="R144" i="24"/>
  <c r="P1550" i="24"/>
  <c r="P1552" i="24" s="1"/>
  <c r="P144" i="24"/>
  <c r="BB2356" i="24"/>
  <c r="BB2358" i="24" s="1"/>
  <c r="AW2356" i="24"/>
  <c r="AW2358" i="24" s="1"/>
  <c r="AD2356" i="24"/>
  <c r="AD2358" i="24" s="1"/>
  <c r="S2356" i="24"/>
  <c r="S2358" i="24" s="1"/>
  <c r="BC3890" i="24"/>
  <c r="BC3892" i="24"/>
  <c r="AW3890" i="24"/>
  <c r="AW3892" i="24" s="1"/>
  <c r="AU3890" i="24"/>
  <c r="AU3892" i="24" s="1"/>
  <c r="AR3890" i="24"/>
  <c r="AR3892" i="24" s="1"/>
  <c r="AO3890" i="24"/>
  <c r="AO3892" i="24" s="1"/>
  <c r="AM3890" i="24"/>
  <c r="AM3892" i="24" s="1"/>
  <c r="AA3890" i="24"/>
  <c r="AA3892" i="24" s="1"/>
  <c r="Y3890" i="24"/>
  <c r="Y3892" i="24" s="1"/>
  <c r="Q3890" i="24"/>
  <c r="Q3892" i="24" s="1"/>
  <c r="AZ978" i="24"/>
  <c r="AZ980" i="24" s="1"/>
  <c r="AR978" i="24"/>
  <c r="AR980" i="24" s="1"/>
  <c r="AJ978" i="24"/>
  <c r="AJ980" i="24" s="1"/>
  <c r="AB978" i="24"/>
  <c r="AB980" i="24" s="1"/>
  <c r="T978" i="24"/>
  <c r="T980" i="24" s="1"/>
  <c r="AU4280" i="24"/>
  <c r="AU4282" i="24" s="1"/>
  <c r="AO4280" i="24"/>
  <c r="AO4282" i="24" s="1"/>
  <c r="AG4280" i="24"/>
  <c r="AG4282" i="24" s="1"/>
  <c r="S4280" i="24"/>
  <c r="S4282" i="24" s="1"/>
  <c r="Q4280" i="24"/>
  <c r="Q4282" i="24" s="1"/>
  <c r="AX1732" i="24"/>
  <c r="AX1734" i="24" s="1"/>
  <c r="AV1732" i="24"/>
  <c r="AV1734" i="24" s="1"/>
  <c r="AS1732" i="24"/>
  <c r="AS1734" i="24" s="1"/>
  <c r="AH1732" i="24"/>
  <c r="AH1734" i="24" s="1"/>
  <c r="W1732" i="24"/>
  <c r="W1734" i="24" s="1"/>
  <c r="AY1628" i="24"/>
  <c r="AY1630" i="24" s="1"/>
  <c r="AV1628" i="24"/>
  <c r="AV1630" i="24" s="1"/>
  <c r="AS1628" i="24"/>
  <c r="AS1630" i="24" s="1"/>
  <c r="AL1628" i="24"/>
  <c r="AL1630" i="24" s="1"/>
  <c r="AH1628" i="24"/>
  <c r="AH1630" i="24" s="1"/>
  <c r="AE1628" i="24"/>
  <c r="AE1630" i="24" s="1"/>
  <c r="X1628" i="24"/>
  <c r="X1630" i="24" s="1"/>
  <c r="O1628" i="24"/>
  <c r="O1630" i="24" s="1"/>
  <c r="BB2486" i="24"/>
  <c r="BB2488" i="24" s="1"/>
  <c r="AS2486" i="24"/>
  <c r="AS2488" i="24" s="1"/>
  <c r="AQ2486" i="24"/>
  <c r="AQ2488" i="24" s="1"/>
  <c r="AK2486" i="24"/>
  <c r="AK2488" i="24" s="1"/>
  <c r="AC2486" i="24"/>
  <c r="AC2488" i="24" s="1"/>
  <c r="BB3500" i="24"/>
  <c r="BB3502" i="24" s="1"/>
  <c r="AT3500" i="24"/>
  <c r="AT3502" i="24" s="1"/>
  <c r="AL3500" i="24"/>
  <c r="AL3502" i="24"/>
  <c r="AI3500" i="24"/>
  <c r="AI3502" i="24" s="1"/>
  <c r="AD3500" i="24"/>
  <c r="AD3502" i="24" s="1"/>
  <c r="AA3500" i="24"/>
  <c r="AA3502" i="24" s="1"/>
  <c r="P3500" i="24"/>
  <c r="P3502" i="24" s="1"/>
  <c r="AZ926" i="24"/>
  <c r="AZ928" i="24" s="1"/>
  <c r="AR926" i="24"/>
  <c r="AR928" i="24" s="1"/>
  <c r="AJ926" i="24"/>
  <c r="AJ928" i="24" s="1"/>
  <c r="AB926" i="24"/>
  <c r="AB928" i="24" s="1"/>
  <c r="T926" i="24"/>
  <c r="T928" i="24" s="1"/>
  <c r="BC2642" i="24"/>
  <c r="BC2644" i="24" s="1"/>
  <c r="BC168" i="24"/>
  <c r="BD3082" i="24"/>
  <c r="BD3084" i="24" s="1"/>
  <c r="BD4720" i="24"/>
  <c r="BD4722" i="24" s="1"/>
  <c r="BD2900" i="24"/>
  <c r="BD2902" i="24" s="1"/>
  <c r="BD1548" i="24"/>
  <c r="BD135" i="24"/>
  <c r="BD300" i="24"/>
  <c r="BD235" i="24"/>
  <c r="BD326" i="24"/>
  <c r="BD846" i="24"/>
  <c r="AV4410" i="24"/>
  <c r="AV4412" i="24" s="1"/>
  <c r="AN4410" i="24"/>
  <c r="AN4412" i="24" s="1"/>
  <c r="AF4410" i="24"/>
  <c r="AF4412" i="24" s="1"/>
  <c r="X4410" i="24"/>
  <c r="X4412" i="24" s="1"/>
  <c r="P4410" i="24"/>
  <c r="P4412" i="24" s="1"/>
  <c r="AS796" i="24"/>
  <c r="AS798" i="24" s="1"/>
  <c r="AK796" i="24"/>
  <c r="AK798" i="24" s="1"/>
  <c r="W796" i="24"/>
  <c r="W798" i="24" s="1"/>
  <c r="O796" i="24"/>
  <c r="O798" i="24" s="1"/>
  <c r="BB2590" i="24"/>
  <c r="BB2592" i="24" s="1"/>
  <c r="AY2590" i="24"/>
  <c r="AY2592" i="24" s="1"/>
  <c r="AQ2590" i="24"/>
  <c r="AQ2592" i="24" s="1"/>
  <c r="AK2590" i="24"/>
  <c r="AK2592" i="24" s="1"/>
  <c r="AI2590" i="24"/>
  <c r="AI2592" i="24" s="1"/>
  <c r="BB4488" i="24"/>
  <c r="BB4490" i="24" s="1"/>
  <c r="AO4488" i="24"/>
  <c r="AO4490" i="24" s="1"/>
  <c r="AL4488" i="24"/>
  <c r="AL4490" i="24" s="1"/>
  <c r="AJ4488" i="24"/>
  <c r="AJ4490" i="24" s="1"/>
  <c r="AG4488" i="24"/>
  <c r="AG4490" i="24" s="1"/>
  <c r="AD4488" i="24"/>
  <c r="AD4490" i="24" s="1"/>
  <c r="X4488" i="24"/>
  <c r="X4490" i="24" s="1"/>
  <c r="AZ4670" i="24"/>
  <c r="AZ4672" i="24" s="1"/>
  <c r="AL4670" i="24"/>
  <c r="AL4672" i="24" s="1"/>
  <c r="AB4670" i="24"/>
  <c r="AB4672" i="24" s="1"/>
  <c r="V4670" i="24"/>
  <c r="V4672" i="24" s="1"/>
  <c r="T4670" i="24"/>
  <c r="T4672" i="24" s="1"/>
  <c r="BC354" i="24"/>
  <c r="BC356" i="24" s="1"/>
  <c r="BC69" i="24"/>
  <c r="AU354" i="24"/>
  <c r="AU356" i="24" s="1"/>
  <c r="AU69" i="24"/>
  <c r="AM354" i="24"/>
  <c r="AM356" i="24" s="1"/>
  <c r="AM69" i="24"/>
  <c r="AE354" i="24"/>
  <c r="AE356" i="24" s="1"/>
  <c r="AE69" i="24"/>
  <c r="W354" i="24"/>
  <c r="W356" i="24"/>
  <c r="W69" i="24"/>
  <c r="O354" i="24"/>
  <c r="O356" i="24" s="1"/>
  <c r="O69" i="24"/>
  <c r="AU4332" i="24"/>
  <c r="AU4334" i="24" s="1"/>
  <c r="AP4332" i="24"/>
  <c r="AP4334" i="24" s="1"/>
  <c r="Z4332" i="24"/>
  <c r="Z4334" i="24" s="1"/>
  <c r="W4332" i="24"/>
  <c r="W4334" i="24" s="1"/>
  <c r="O4332" i="24"/>
  <c r="O4334" i="24" s="1"/>
  <c r="BA70" i="24"/>
  <c r="BA20" i="24"/>
  <c r="AX20" i="24"/>
  <c r="AX70" i="24"/>
  <c r="AV18" i="24"/>
  <c r="AV68" i="24"/>
  <c r="AT406" i="24"/>
  <c r="AT408" i="24" s="1"/>
  <c r="AQ406" i="24"/>
  <c r="AQ408" i="24" s="1"/>
  <c r="AN18" i="24"/>
  <c r="AN68" i="24"/>
  <c r="AL406" i="24"/>
  <c r="AL408" i="24" s="1"/>
  <c r="AH70" i="24"/>
  <c r="AH20" i="24"/>
  <c r="AF406" i="24"/>
  <c r="AF408" i="24" s="1"/>
  <c r="AC406" i="24"/>
  <c r="AC408" i="24" s="1"/>
  <c r="AA70" i="24"/>
  <c r="AA20" i="24"/>
  <c r="X68" i="24"/>
  <c r="X18" i="24"/>
  <c r="U70" i="24"/>
  <c r="U20" i="24"/>
  <c r="S18" i="24"/>
  <c r="P406" i="24"/>
  <c r="P408" i="24" s="1"/>
  <c r="AW2772" i="24"/>
  <c r="AW2774" i="24" s="1"/>
  <c r="AR2772" i="24"/>
  <c r="AR2774" i="24" s="1"/>
  <c r="AA2772" i="24"/>
  <c r="AA2774" i="24" s="1"/>
  <c r="V2772" i="24"/>
  <c r="V2774" i="24" s="1"/>
  <c r="BC1862" i="24"/>
  <c r="BC1864" i="24" s="1"/>
  <c r="AX1862" i="24"/>
  <c r="AX1864" i="24" s="1"/>
  <c r="AU1862" i="24"/>
  <c r="AU1864" i="24" s="1"/>
  <c r="AJ1862" i="24"/>
  <c r="AJ1864" i="24" s="1"/>
  <c r="T1862" i="24"/>
  <c r="T1864" i="24" s="1"/>
  <c r="BA2200" i="24"/>
  <c r="BA2202" i="24" s="1"/>
  <c r="AV2200" i="24"/>
  <c r="AV2202" i="24" s="1"/>
  <c r="O2200" i="24"/>
  <c r="O2202" i="24" s="1"/>
  <c r="BB1810" i="24"/>
  <c r="BB1812" i="24" s="1"/>
  <c r="AS1810" i="24"/>
  <c r="AS1812" i="24" s="1"/>
  <c r="AK1810" i="24"/>
  <c r="AK1812" i="24" s="1"/>
  <c r="AD1810" i="24"/>
  <c r="AD1812" i="24" s="1"/>
  <c r="V1810" i="24"/>
  <c r="V1812" i="24" s="1"/>
  <c r="BC1914" i="24"/>
  <c r="BC1916" i="24" s="1"/>
  <c r="AU1914" i="24"/>
  <c r="AU1916" i="24" s="1"/>
  <c r="AM1914" i="24"/>
  <c r="AM1916" i="24" s="1"/>
  <c r="AE1914" i="24"/>
  <c r="AE1916" i="24" s="1"/>
  <c r="W1914" i="24"/>
  <c r="W1916" i="24" s="1"/>
  <c r="O1914" i="24"/>
  <c r="O1916" i="24" s="1"/>
  <c r="AU4124" i="24"/>
  <c r="AU4126" i="24" s="1"/>
  <c r="AM4124" i="24"/>
  <c r="AM4126" i="24" s="1"/>
  <c r="AE4124" i="24"/>
  <c r="AE4126" i="24" s="1"/>
  <c r="W4124" i="24"/>
  <c r="W4126" i="24" s="1"/>
  <c r="AU3006" i="24"/>
  <c r="AU3008" i="24" s="1"/>
  <c r="T3006" i="24"/>
  <c r="T3008" i="24" s="1"/>
  <c r="O3006" i="24"/>
  <c r="O3008" i="24" s="1"/>
  <c r="AV1888" i="24"/>
  <c r="AV1890" i="24" s="1"/>
  <c r="AN1888" i="24"/>
  <c r="AN1890" i="24" s="1"/>
  <c r="AF1888" i="24"/>
  <c r="AF1890" i="24" s="1"/>
  <c r="X1888" i="24"/>
  <c r="X1890" i="24" s="1"/>
  <c r="P1888" i="24"/>
  <c r="P1890" i="24" s="1"/>
  <c r="AV380" i="24"/>
  <c r="AV382" i="24" s="1"/>
  <c r="AN380" i="24"/>
  <c r="AN382" i="24" s="1"/>
  <c r="AF380" i="24"/>
  <c r="AF382" i="24" s="1"/>
  <c r="X380" i="24"/>
  <c r="X382" i="24" s="1"/>
  <c r="P380" i="24"/>
  <c r="P382" i="24" s="1"/>
  <c r="AY3526" i="24"/>
  <c r="AY3528" i="24" s="1"/>
  <c r="AS3526" i="24"/>
  <c r="AS3528" i="24" s="1"/>
  <c r="AN3526" i="24"/>
  <c r="AN3528" i="24" s="1"/>
  <c r="AH3526" i="24"/>
  <c r="AH3528" i="24" s="1"/>
  <c r="AC3526" i="24"/>
  <c r="AC3528" i="24" s="1"/>
  <c r="U3526" i="24"/>
  <c r="U3528" i="24" s="1"/>
  <c r="R3526" i="24"/>
  <c r="R3528" i="24" s="1"/>
  <c r="AO1342" i="24"/>
  <c r="AO1344" i="24" s="1"/>
  <c r="AG1342" i="24"/>
  <c r="AG1344" i="24" s="1"/>
  <c r="AD1342" i="24"/>
  <c r="AD1344" i="24" s="1"/>
  <c r="AA1342" i="24"/>
  <c r="AA1344" i="24" s="1"/>
  <c r="AZ4202" i="24"/>
  <c r="AZ4204" i="24" s="1"/>
  <c r="AQ4202" i="24"/>
  <c r="AQ4204" i="24" s="1"/>
  <c r="AJ4202" i="24"/>
  <c r="AJ4204" i="24" s="1"/>
  <c r="AB4202" i="24"/>
  <c r="AB4204" i="24" s="1"/>
  <c r="T4202" i="24"/>
  <c r="T4204" i="24" s="1"/>
  <c r="BD1652" i="24"/>
  <c r="BC432" i="24"/>
  <c r="BC434" i="24" s="1"/>
  <c r="BC243" i="24"/>
  <c r="BD1104" i="24"/>
  <c r="BD1885" i="24"/>
  <c r="BD4384" i="24"/>
  <c r="BD4386" i="24" s="1"/>
  <c r="BD4566" i="24"/>
  <c r="BD4568" i="24" s="1"/>
  <c r="AW2512" i="24"/>
  <c r="AW2514" i="24" s="1"/>
  <c r="AO2512" i="24"/>
  <c r="AO2514" i="24" s="1"/>
  <c r="AG2512" i="24"/>
  <c r="AG2514" i="24" s="1"/>
  <c r="Y2512" i="24"/>
  <c r="Y2514" i="24" s="1"/>
  <c r="Q2512" i="24"/>
  <c r="Q2514" i="24" s="1"/>
  <c r="BB1186" i="24"/>
  <c r="BB1188" i="24" s="1"/>
  <c r="AR1186" i="24"/>
  <c r="AR1188" i="24" s="1"/>
  <c r="AL1186" i="24"/>
  <c r="AL1188" i="24" s="1"/>
  <c r="AF1186" i="24"/>
  <c r="AF1188" i="24" s="1"/>
  <c r="AD1186" i="24"/>
  <c r="AD1188" i="24" s="1"/>
  <c r="Y1186" i="24"/>
  <c r="Y1188" i="24" s="1"/>
  <c r="S1186" i="24"/>
  <c r="S1188" i="24" s="1"/>
  <c r="P1186" i="24"/>
  <c r="P1188" i="24" s="1"/>
  <c r="AW1368" i="24"/>
  <c r="AW1370" i="24" s="1"/>
  <c r="AT1368" i="24"/>
  <c r="AT1370" i="24" s="1"/>
  <c r="AL1368" i="24"/>
  <c r="AL1370" i="24" s="1"/>
  <c r="AI1368" i="24"/>
  <c r="AI1370" i="24" s="1"/>
  <c r="Q1368" i="24"/>
  <c r="Q1370" i="24" s="1"/>
  <c r="BC588" i="24"/>
  <c r="BC590" i="24" s="1"/>
  <c r="AZ588" i="24"/>
  <c r="AZ590" i="24" s="1"/>
  <c r="AR588" i="24"/>
  <c r="AR590" i="24" s="1"/>
  <c r="AL588" i="24"/>
  <c r="AL590" i="24" s="1"/>
  <c r="AG588" i="24"/>
  <c r="AG590" i="24" s="1"/>
  <c r="AB588" i="24"/>
  <c r="AB590" i="24" s="1"/>
  <c r="T588" i="24"/>
  <c r="T590" i="24" s="1"/>
  <c r="BB276" i="24"/>
  <c r="BB278" i="24" s="1"/>
  <c r="BB19" i="24"/>
  <c r="BB119" i="24"/>
  <c r="AT276" i="24"/>
  <c r="AT278" i="24" s="1"/>
  <c r="AT19" i="24"/>
  <c r="AT119" i="24"/>
  <c r="AL276" i="24"/>
  <c r="AL278" i="24" s="1"/>
  <c r="AL19" i="24"/>
  <c r="AL119" i="24"/>
  <c r="AD276" i="24"/>
  <c r="AD278" i="24" s="1"/>
  <c r="AD19" i="24"/>
  <c r="AD119" i="24"/>
  <c r="V276" i="24"/>
  <c r="V278" i="24" s="1"/>
  <c r="V19" i="24"/>
  <c r="V119" i="24"/>
  <c r="AZ2538" i="24"/>
  <c r="AZ2540" i="24" s="1"/>
  <c r="AU2538" i="24"/>
  <c r="AU2540" i="24" s="1"/>
  <c r="AR2538" i="24"/>
  <c r="AR2540" i="24" s="1"/>
  <c r="AJ2538" i="24"/>
  <c r="AJ2540" i="24" s="1"/>
  <c r="AH2538" i="24"/>
  <c r="AH2540" i="24" s="1"/>
  <c r="AE2538" i="24"/>
  <c r="AE2540" i="24" s="1"/>
  <c r="Z2538" i="24"/>
  <c r="Z2540" i="24" s="1"/>
  <c r="T2538" i="24"/>
  <c r="T2540" i="24" s="1"/>
  <c r="AV4046" i="24"/>
  <c r="AV4048" i="24" s="1"/>
  <c r="AN4046" i="24"/>
  <c r="AN4048" i="24" s="1"/>
  <c r="AF4046" i="24"/>
  <c r="AF4048" i="24" s="1"/>
  <c r="X4046" i="24"/>
  <c r="X4048" i="24" s="1"/>
  <c r="P4046" i="24"/>
  <c r="P4048" i="24" s="1"/>
  <c r="AV4592" i="24"/>
  <c r="AV4594" i="24" s="1"/>
  <c r="AN4592" i="24"/>
  <c r="AN4594" i="24" s="1"/>
  <c r="AF4592" i="24"/>
  <c r="AF4594" i="24" s="1"/>
  <c r="X4592" i="24"/>
  <c r="X4594" i="24" s="1"/>
  <c r="P4592" i="24"/>
  <c r="P4594" i="24" s="1"/>
  <c r="AP3760" i="24"/>
  <c r="AP3762" i="24" s="1"/>
  <c r="AK3760" i="24"/>
  <c r="AK3762" i="24" s="1"/>
  <c r="W3760" i="24"/>
  <c r="W3762" i="24" s="1"/>
  <c r="U3760" i="24"/>
  <c r="U3762" i="24" s="1"/>
  <c r="R3760" i="24"/>
  <c r="R3762" i="24" s="1"/>
  <c r="O3760" i="24"/>
  <c r="O3762" i="24" s="1"/>
  <c r="AS4618" i="24"/>
  <c r="AS4620" i="24" s="1"/>
  <c r="AQ4618" i="24"/>
  <c r="AQ4620" i="24" s="1"/>
  <c r="X4618" i="24"/>
  <c r="X4620" i="24" s="1"/>
  <c r="AW2850" i="24"/>
  <c r="AW2852" i="24" s="1"/>
  <c r="AT2850" i="24"/>
  <c r="AT2852" i="24" s="1"/>
  <c r="AR2850" i="24"/>
  <c r="AR2852" i="24" s="1"/>
  <c r="Y2850" i="24"/>
  <c r="Y2852" i="24" s="1"/>
  <c r="Q2850" i="24"/>
  <c r="Q2852" i="24" s="1"/>
  <c r="BC4462" i="24"/>
  <c r="BC4464" i="24" s="1"/>
  <c r="AZ4462" i="24"/>
  <c r="AZ4464" i="24" s="1"/>
  <c r="AR4462" i="24"/>
  <c r="AR4464" i="24" s="1"/>
  <c r="AP4462" i="24"/>
  <c r="AP4464" i="24" s="1"/>
  <c r="AD4462" i="24"/>
  <c r="AD4464" i="24" s="1"/>
  <c r="AB4462" i="24"/>
  <c r="AB4464" i="24" s="1"/>
  <c r="Y4462" i="24"/>
  <c r="Y4464" i="24" s="1"/>
  <c r="V4462" i="24"/>
  <c r="V4464" i="24" s="1"/>
  <c r="AS3084" i="24"/>
  <c r="AS3086" i="24" s="1"/>
  <c r="AH3084" i="24"/>
  <c r="AH3086" i="24" s="1"/>
  <c r="AF3084" i="24"/>
  <c r="AF3086" i="24" s="1"/>
  <c r="O3084" i="24"/>
  <c r="O3086" i="24" s="1"/>
  <c r="BA2252" i="24"/>
  <c r="BA2254" i="24" s="1"/>
  <c r="AV2252" i="24"/>
  <c r="AV2254" i="24" s="1"/>
  <c r="AS2252" i="24"/>
  <c r="AS2254" i="24" s="1"/>
  <c r="AQ2252" i="24"/>
  <c r="AQ2254" i="24" s="1"/>
  <c r="AE2252" i="24"/>
  <c r="AE2254" i="24" s="1"/>
  <c r="W2252" i="24"/>
  <c r="W2254" i="24" s="1"/>
  <c r="AC1394" i="24"/>
  <c r="AC1396" i="24" s="1"/>
  <c r="R1394" i="24"/>
  <c r="R1396" i="24" s="1"/>
  <c r="AZ3058" i="24"/>
  <c r="AZ3060" i="24" s="1"/>
  <c r="AR3058" i="24"/>
  <c r="AR3060" i="24" s="1"/>
  <c r="AJ3058" i="24"/>
  <c r="AJ3060" i="24" s="1"/>
  <c r="AB3058" i="24"/>
  <c r="AB3060" i="24" s="1"/>
  <c r="T3058" i="24"/>
  <c r="T3060" i="24" s="1"/>
  <c r="AU1316" i="24"/>
  <c r="AU1318" i="24" s="1"/>
  <c r="AL1316" i="24"/>
  <c r="AL1318" i="24" s="1"/>
  <c r="AI1316" i="24"/>
  <c r="AI1318" i="24" s="1"/>
  <c r="P1316" i="24"/>
  <c r="P1318" i="24" s="1"/>
  <c r="BA4228" i="24"/>
  <c r="BA4230" i="24" s="1"/>
  <c r="AS4228" i="24"/>
  <c r="AS4230" i="24" s="1"/>
  <c r="AK4228" i="24"/>
  <c r="AK4230" i="24" s="1"/>
  <c r="AC4228" i="24"/>
  <c r="AC4230" i="24" s="1"/>
  <c r="U4228" i="24"/>
  <c r="U4230" i="24" s="1"/>
  <c r="BC2070" i="24"/>
  <c r="BC2072" i="24" s="1"/>
  <c r="AZ2070" i="24"/>
  <c r="AZ2072" i="24" s="1"/>
  <c r="AJ2070" i="24"/>
  <c r="AJ2072" i="24" s="1"/>
  <c r="AG2070" i="24"/>
  <c r="AG2072" i="24" s="1"/>
  <c r="Y2070" i="24"/>
  <c r="Y2072" i="24" s="1"/>
  <c r="BB2460" i="24"/>
  <c r="BB2462" i="24" s="1"/>
  <c r="AT2460" i="24"/>
  <c r="AT2462" i="24" s="1"/>
  <c r="AL2460" i="24"/>
  <c r="AL2462" i="24" s="1"/>
  <c r="AD2460" i="24"/>
  <c r="AD2462" i="24" s="1"/>
  <c r="V2460" i="24"/>
  <c r="V2462" i="24" s="1"/>
  <c r="AS2902" i="24"/>
  <c r="AS2904" i="24" s="1"/>
  <c r="AB2902" i="24"/>
  <c r="AB2904" i="24" s="1"/>
  <c r="Z2902" i="24"/>
  <c r="Z2904" i="24" s="1"/>
  <c r="W2902" i="24"/>
  <c r="W2904" i="24" s="1"/>
  <c r="T2902" i="24"/>
  <c r="T2904" i="24" s="1"/>
  <c r="AY1056" i="24"/>
  <c r="AY1058" i="24" s="1"/>
  <c r="X1056" i="24"/>
  <c r="X1058" i="24" s="1"/>
  <c r="BD1600" i="24"/>
  <c r="BD3054" i="24"/>
  <c r="BD2639" i="24"/>
  <c r="AY4722" i="24"/>
  <c r="AY4724" i="24" s="1"/>
  <c r="AT4722" i="24"/>
  <c r="AT4724" i="24" s="1"/>
  <c r="AC4722" i="24"/>
  <c r="AC4724" i="24" s="1"/>
  <c r="S4722" i="24"/>
  <c r="S4724" i="24" s="1"/>
  <c r="AY4358" i="24"/>
  <c r="AY4360" i="24" s="1"/>
  <c r="AQ4358" i="24"/>
  <c r="AQ4360" i="24" s="1"/>
  <c r="AI4358" i="24"/>
  <c r="AI4360" i="24" s="1"/>
  <c r="AB4358" i="24"/>
  <c r="AB4360" i="24" s="1"/>
  <c r="S4360" i="24"/>
  <c r="S4358" i="24"/>
  <c r="AX3422" i="24"/>
  <c r="AX3424" i="24" s="1"/>
  <c r="AQ3422" i="24"/>
  <c r="AQ3424" i="24" s="1"/>
  <c r="AI3422" i="24"/>
  <c r="AI3424" i="24" s="1"/>
  <c r="AA3422" i="24"/>
  <c r="AA3424" i="24" s="1"/>
  <c r="S3422" i="24"/>
  <c r="S3424" i="24" s="1"/>
  <c r="AW848" i="24"/>
  <c r="AW850" i="24" s="1"/>
  <c r="AD848" i="24"/>
  <c r="AD850" i="24" s="1"/>
  <c r="AA848" i="24"/>
  <c r="AA850" i="24" s="1"/>
  <c r="V848" i="24"/>
  <c r="V850" i="24" s="1"/>
  <c r="P848" i="24"/>
  <c r="P850" i="24" s="1"/>
  <c r="BB95" i="24"/>
  <c r="AY93" i="24"/>
  <c r="AV95" i="24"/>
  <c r="AT1004" i="24"/>
  <c r="AT1006" i="24" s="1"/>
  <c r="AQ95" i="24"/>
  <c r="AO1004" i="24"/>
  <c r="AO1006" i="24" s="1"/>
  <c r="AL95" i="24"/>
  <c r="AI95" i="24"/>
  <c r="AG1004" i="24"/>
  <c r="AG1006" i="24" s="1"/>
  <c r="AD93" i="24"/>
  <c r="Y95" i="24"/>
  <c r="V1004" i="24"/>
  <c r="V1006" i="24" s="1"/>
  <c r="S95" i="24"/>
  <c r="Q95" i="24"/>
  <c r="AZ1264" i="24"/>
  <c r="AZ1266" i="24" s="1"/>
  <c r="AR1264" i="24"/>
  <c r="AR1266" i="24" s="1"/>
  <c r="AJ1264" i="24"/>
  <c r="AJ1266" i="24" s="1"/>
  <c r="AH1264" i="24"/>
  <c r="AH1266" i="24" s="1"/>
  <c r="AD1264" i="24"/>
  <c r="AD1266" i="24" s="1"/>
  <c r="T1264" i="24"/>
  <c r="T1266" i="24" s="1"/>
  <c r="BD1780" i="24"/>
  <c r="BD822" i="24"/>
  <c r="BD824" i="24" s="1"/>
  <c r="BD4224" i="24"/>
  <c r="BC4696" i="24"/>
  <c r="BC4698" i="24" s="1"/>
  <c r="AZ4696" i="24"/>
  <c r="AZ4698" i="24" s="1"/>
  <c r="AR4696" i="24"/>
  <c r="AR4698" i="24" s="1"/>
  <c r="AJ4696" i="24"/>
  <c r="AJ4698" i="24" s="1"/>
  <c r="AG4696" i="24"/>
  <c r="AG4698" i="24" s="1"/>
  <c r="Y4696" i="24"/>
  <c r="Y4698" i="24" s="1"/>
  <c r="Q4696" i="24"/>
  <c r="Q4698" i="24" s="1"/>
  <c r="BB952" i="24"/>
  <c r="BB954" i="24" s="1"/>
  <c r="BB94" i="24"/>
  <c r="AT952" i="24"/>
  <c r="AT954" i="24" s="1"/>
  <c r="AT94" i="24"/>
  <c r="AL952" i="24"/>
  <c r="AL954" i="24" s="1"/>
  <c r="AL94" i="24"/>
  <c r="AD952" i="24"/>
  <c r="AD954" i="24" s="1"/>
  <c r="AD94" i="24"/>
  <c r="V952" i="24"/>
  <c r="V954" i="24" s="1"/>
  <c r="V94" i="24"/>
  <c r="AX2616" i="24"/>
  <c r="AX2618" i="24" s="1"/>
  <c r="AM2616" i="24"/>
  <c r="AM2618" i="24" s="1"/>
  <c r="AH2616" i="24"/>
  <c r="AH2618" i="24" s="1"/>
  <c r="AB2616" i="24"/>
  <c r="AB2618" i="24" s="1"/>
  <c r="BA4514" i="24"/>
  <c r="BA4516" i="24" s="1"/>
  <c r="AX4514" i="24"/>
  <c r="AX4516" i="24" s="1"/>
  <c r="AU4514" i="24"/>
  <c r="AU4516" i="24" s="1"/>
  <c r="AR4514" i="24"/>
  <c r="AR4516" i="24" s="1"/>
  <c r="AM4514" i="24"/>
  <c r="AM4516" i="24" s="1"/>
  <c r="AE4514" i="24"/>
  <c r="AE4516" i="24" s="1"/>
  <c r="O4514" i="24"/>
  <c r="O4516" i="24" s="1"/>
  <c r="AY1602" i="24"/>
  <c r="AY1604" i="24" s="1"/>
  <c r="AQ1602" i="24"/>
  <c r="AQ1604" i="24" s="1"/>
  <c r="AN1602" i="24"/>
  <c r="AN1604" i="24" s="1"/>
  <c r="AC1602" i="24"/>
  <c r="AC1604" i="24" s="1"/>
  <c r="X1602" i="24"/>
  <c r="X1604" i="24" s="1"/>
  <c r="BB4566" i="24"/>
  <c r="BB4568" i="24" s="1"/>
  <c r="AW4566" i="24"/>
  <c r="AW4568" i="24" s="1"/>
  <c r="AL4566" i="24"/>
  <c r="AL4568" i="24" s="1"/>
  <c r="AI4566" i="24"/>
  <c r="AI4568" i="24" s="1"/>
  <c r="AC4566" i="24"/>
  <c r="AC4568" i="24" s="1"/>
  <c r="S4566" i="24"/>
  <c r="S4568" i="24" s="1"/>
  <c r="AU1420" i="24"/>
  <c r="AU1422" i="24" s="1"/>
  <c r="AR1420" i="24"/>
  <c r="AR1422" i="24" s="1"/>
  <c r="AI1420" i="24"/>
  <c r="AI1422" i="24" s="1"/>
  <c r="AA1420" i="24"/>
  <c r="AA1422" i="24" s="1"/>
  <c r="V1420" i="24"/>
  <c r="V1422" i="24" s="1"/>
  <c r="Q1420" i="24"/>
  <c r="Q1422" i="24" s="1"/>
  <c r="BB3656" i="24"/>
  <c r="BB3658" i="24" s="1"/>
  <c r="AS3656" i="24"/>
  <c r="AS3658" i="24" s="1"/>
  <c r="AK3656" i="24"/>
  <c r="AK3658" i="24" s="1"/>
  <c r="AC3656" i="24"/>
  <c r="AC3658" i="24" s="1"/>
  <c r="U3656" i="24"/>
  <c r="U3658" i="24" s="1"/>
  <c r="BA3162" i="24"/>
  <c r="BA3164" i="24" s="1"/>
  <c r="AS3162" i="24"/>
  <c r="AS3164" i="24" s="1"/>
  <c r="AK3162" i="24"/>
  <c r="AK3164" i="24" s="1"/>
  <c r="AC3162" i="24"/>
  <c r="AC3164" i="24" s="1"/>
  <c r="U3162" i="24"/>
  <c r="U3164" i="24" s="1"/>
  <c r="AZ2330" i="24"/>
  <c r="AZ2332" i="24" s="1"/>
  <c r="AT2330" i="24"/>
  <c r="AT2332" i="24" s="1"/>
  <c r="AO2330" i="24"/>
  <c r="AO2332" i="24" s="1"/>
  <c r="AG2330" i="24"/>
  <c r="AG2332" i="24" s="1"/>
  <c r="AB2330" i="24"/>
  <c r="AB2332" i="24" s="1"/>
  <c r="BB432" i="24"/>
  <c r="BB434" i="24" s="1"/>
  <c r="AT432" i="24"/>
  <c r="AT434" i="24" s="1"/>
  <c r="AL432" i="24"/>
  <c r="AL434" i="24" s="1"/>
  <c r="AE432" i="24"/>
  <c r="AE434" i="24" s="1"/>
  <c r="V432" i="24"/>
  <c r="V434" i="24" s="1"/>
  <c r="AX2096" i="24"/>
  <c r="AX2098" i="24" s="1"/>
  <c r="AR2096" i="24"/>
  <c r="AR2098" i="24" s="1"/>
  <c r="AO2096" i="24"/>
  <c r="AO2098" i="24" s="1"/>
  <c r="AL2096" i="24"/>
  <c r="AL2098" i="24" s="1"/>
  <c r="Y2096" i="24"/>
  <c r="Y2098" i="24" s="1"/>
  <c r="U2096" i="24"/>
  <c r="U2098" i="24" s="1"/>
  <c r="BA2226" i="24"/>
  <c r="BA2228" i="24" s="1"/>
  <c r="BA169" i="24"/>
  <c r="AY2226" i="24"/>
  <c r="AY2228" i="24" s="1"/>
  <c r="AY169" i="24"/>
  <c r="AV2226" i="24"/>
  <c r="AV2228" i="24" s="1"/>
  <c r="AV169" i="24"/>
  <c r="AS2226" i="24"/>
  <c r="AS2228" i="24" s="1"/>
  <c r="AS169" i="24"/>
  <c r="AP168" i="24"/>
  <c r="AM170" i="24"/>
  <c r="AK170" i="24"/>
  <c r="AH168" i="24"/>
  <c r="AE170" i="24"/>
  <c r="AC170" i="24"/>
  <c r="Z170" i="24"/>
  <c r="W170" i="24"/>
  <c r="U2226" i="24"/>
  <c r="U2228" i="24" s="1"/>
  <c r="U169" i="24"/>
  <c r="R168" i="24"/>
  <c r="O2226" i="24"/>
  <c r="O2228" i="24" s="1"/>
  <c r="O169" i="24"/>
  <c r="BB2408" i="24"/>
  <c r="BB2410" i="24" s="1"/>
  <c r="AT2408" i="24"/>
  <c r="AT2410" i="24" s="1"/>
  <c r="AQ2408" i="24"/>
  <c r="AQ2410" i="24" s="1"/>
  <c r="AL2408" i="24"/>
  <c r="AL2410" i="24" s="1"/>
  <c r="AI2408" i="24"/>
  <c r="AI2410" i="24"/>
  <c r="AA2408" i="24"/>
  <c r="AA2410" i="24" s="1"/>
  <c r="P2408" i="24"/>
  <c r="P2410" i="24" s="1"/>
  <c r="BA3292" i="24"/>
  <c r="BA3294" i="24" s="1"/>
  <c r="AS3292" i="24"/>
  <c r="AS3294" i="24" s="1"/>
  <c r="AQ3292" i="24"/>
  <c r="AQ3294" i="24" s="1"/>
  <c r="AN3292" i="24"/>
  <c r="AN3294" i="24" s="1"/>
  <c r="AK3292" i="24"/>
  <c r="AK3294" i="24" s="1"/>
  <c r="AC3292" i="24"/>
  <c r="AC3294" i="24" s="1"/>
  <c r="AA3292" i="24"/>
  <c r="AA3294" i="24" s="1"/>
  <c r="S3292" i="24"/>
  <c r="S3294" i="24" s="1"/>
  <c r="AX3682" i="24"/>
  <c r="AX3684" i="24" s="1"/>
  <c r="AO3682" i="24"/>
  <c r="AO3684" i="24" s="1"/>
  <c r="AG3682" i="24"/>
  <c r="AG3684" i="24" s="1"/>
  <c r="Y3682" i="24"/>
  <c r="Y3684" i="24" s="1"/>
  <c r="Q3682" i="24"/>
  <c r="Q3684" i="24" s="1"/>
  <c r="AY3318" i="24"/>
  <c r="AY3320" i="24" s="1"/>
  <c r="AK3318" i="24"/>
  <c r="AK3320" i="24" s="1"/>
  <c r="X3318" i="24"/>
  <c r="X3320" i="24" s="1"/>
  <c r="P2954" i="24"/>
  <c r="P2956" i="24" s="1"/>
  <c r="BA3708" i="24"/>
  <c r="BA3710" i="24" s="1"/>
  <c r="AS3708" i="24"/>
  <c r="AS3710" i="24" s="1"/>
  <c r="AK3708" i="24"/>
  <c r="AK3710" i="24" s="1"/>
  <c r="AD3708" i="24"/>
  <c r="AD3710" i="24" s="1"/>
  <c r="U3708" i="24"/>
  <c r="U3710" i="24" s="1"/>
  <c r="AZ1134" i="24"/>
  <c r="AZ1136" i="24" s="1"/>
  <c r="AR1134" i="24"/>
  <c r="AR1136" i="24" s="1"/>
  <c r="AP1134" i="24"/>
  <c r="AP1136" i="24" s="1"/>
  <c r="BB2642" i="24"/>
  <c r="BB2644" i="24" s="1"/>
  <c r="AT2642" i="24"/>
  <c r="AT2644" i="24" s="1"/>
  <c r="AL2642" i="24"/>
  <c r="AL2644" i="24" s="1"/>
  <c r="AD2642" i="24"/>
  <c r="AD2644" i="24" s="1"/>
  <c r="V2642" i="24"/>
  <c r="V2644" i="24" s="1"/>
  <c r="BC276" i="24"/>
  <c r="BC278" i="24" s="1"/>
  <c r="BC19" i="24"/>
  <c r="BC119" i="24"/>
  <c r="AL874" i="24"/>
  <c r="AL876" i="24" s="1"/>
  <c r="AG874" i="24"/>
  <c r="AG876" i="24" s="1"/>
  <c r="P3344" i="24"/>
  <c r="P3346" i="24" s="1"/>
  <c r="BB1238" i="24"/>
  <c r="BB1240" i="24" s="1"/>
  <c r="AJ3474" i="24"/>
  <c r="AJ3476" i="24" s="1"/>
  <c r="AD3474" i="24"/>
  <c r="AD3476" i="24" s="1"/>
  <c r="X3474" i="24"/>
  <c r="X3476" i="24" s="1"/>
  <c r="O3474" i="24"/>
  <c r="O3476" i="24" s="1"/>
  <c r="AU328" i="24"/>
  <c r="AU330" i="24" s="1"/>
  <c r="AU244" i="24"/>
  <c r="AE328" i="24"/>
  <c r="AE330" i="24" s="1"/>
  <c r="AE244" i="24"/>
  <c r="W328" i="24"/>
  <c r="W330" i="24" s="1"/>
  <c r="W244" i="24"/>
  <c r="O328" i="24"/>
  <c r="O330" i="24" s="1"/>
  <c r="O244" i="24"/>
  <c r="AJ2824" i="24"/>
  <c r="AJ2826" i="24" s="1"/>
  <c r="AN822" i="24"/>
  <c r="AN824" i="24" s="1"/>
  <c r="AF822" i="24"/>
  <c r="AF824" i="24" s="1"/>
  <c r="Z822" i="24"/>
  <c r="Z824" i="24" s="1"/>
  <c r="X822" i="24"/>
  <c r="X824" i="24" s="1"/>
  <c r="R822" i="24"/>
  <c r="R824" i="24" s="1"/>
  <c r="AE562" i="24"/>
  <c r="AE564" i="24" s="1"/>
  <c r="X562" i="24"/>
  <c r="X564" i="24" s="1"/>
  <c r="AU692" i="24"/>
  <c r="AU694" i="24" s="1"/>
  <c r="AO692" i="24"/>
  <c r="AO694" i="24" s="1"/>
  <c r="BD3626" i="24"/>
  <c r="BD1992" i="24"/>
  <c r="BD1994" i="24" s="1"/>
  <c r="BD1342" i="24"/>
  <c r="BD1344" i="24" s="1"/>
  <c r="BD926" i="24"/>
  <c r="BD928" i="24" s="1"/>
  <c r="BD744" i="24"/>
  <c r="BD746" i="24" s="1"/>
  <c r="BA822" i="24"/>
  <c r="BA824" i="24" s="1"/>
  <c r="AY822" i="24"/>
  <c r="AY824" i="24" s="1"/>
  <c r="AV822" i="24"/>
  <c r="AV824" i="24" s="1"/>
  <c r="AT822" i="24"/>
  <c r="AT824" i="24" s="1"/>
  <c r="AP822" i="24"/>
  <c r="AP824" i="24" s="1"/>
  <c r="AK822" i="24"/>
  <c r="AK824" i="24" s="1"/>
  <c r="AH822" i="24"/>
  <c r="AH824" i="24" s="1"/>
  <c r="AC822" i="24"/>
  <c r="AC824" i="24" s="1"/>
  <c r="U822" i="24"/>
  <c r="U824" i="24" s="1"/>
  <c r="AY562" i="24"/>
  <c r="AY564" i="24" s="1"/>
  <c r="AF562" i="24"/>
  <c r="AF564" i="24" s="1"/>
  <c r="AC562" i="24"/>
  <c r="AC564" i="24" s="1"/>
  <c r="U562" i="24"/>
  <c r="U564" i="24" s="1"/>
  <c r="AU874" i="24"/>
  <c r="AU876" i="24" s="1"/>
  <c r="Y874" i="24"/>
  <c r="Y876" i="24"/>
  <c r="AZ692" i="24"/>
  <c r="AZ694" i="24" s="1"/>
  <c r="AR692" i="24"/>
  <c r="AR694" i="24" s="1"/>
  <c r="AJ692" i="24"/>
  <c r="AJ694" i="24" s="1"/>
  <c r="BA3344" i="24"/>
  <c r="BA3346" i="24" s="1"/>
  <c r="AS3344" i="24"/>
  <c r="AS3346" i="24" s="1"/>
  <c r="AO3344" i="24"/>
  <c r="AO3346" i="24" s="1"/>
  <c r="AJ3344" i="24"/>
  <c r="AJ3346" i="24" s="1"/>
  <c r="AE3344" i="24"/>
  <c r="AE3346" i="24" s="1"/>
  <c r="W3344" i="24"/>
  <c r="W3346" i="24" s="1"/>
  <c r="T3344" i="24"/>
  <c r="T3346" i="24" s="1"/>
  <c r="R3344" i="24"/>
  <c r="R3346" i="24" s="1"/>
  <c r="AY1238" i="24"/>
  <c r="AY1240" i="24" s="1"/>
  <c r="AV1238" i="24"/>
  <c r="AV1240" i="24" s="1"/>
  <c r="AN1238" i="24"/>
  <c r="AN1240" i="24" s="1"/>
  <c r="AK1238" i="24"/>
  <c r="AK1240" i="24" s="1"/>
  <c r="AC1238" i="24"/>
  <c r="AC1240" i="24" s="1"/>
  <c r="R1238" i="24"/>
  <c r="R1240" i="24" s="1"/>
  <c r="AT3110" i="24"/>
  <c r="AT3112" i="24" s="1"/>
  <c r="AQ3110" i="24"/>
  <c r="AQ3112" i="24" s="1"/>
  <c r="AL3110" i="24"/>
  <c r="AL3112" i="24" s="1"/>
  <c r="AQ3474" i="24"/>
  <c r="AQ3476" i="24" s="1"/>
  <c r="AO3474" i="24"/>
  <c r="AO3476" i="24" s="1"/>
  <c r="AI3474" i="24"/>
  <c r="AI3476" i="24" s="1"/>
  <c r="Y3474" i="24"/>
  <c r="Y3476" i="24" s="1"/>
  <c r="Q3474" i="24"/>
  <c r="Q3476" i="24" s="1"/>
  <c r="BA328" i="24"/>
  <c r="BA330" i="24" s="1"/>
  <c r="BA244" i="24"/>
  <c r="AS328" i="24"/>
  <c r="AS330" i="24" s="1"/>
  <c r="AS244" i="24"/>
  <c r="AK328" i="24"/>
  <c r="AK330" i="24" s="1"/>
  <c r="AK244" i="24"/>
  <c r="AC328" i="24"/>
  <c r="AC330" i="24" s="1"/>
  <c r="AC244" i="24"/>
  <c r="U328" i="24"/>
  <c r="U330" i="24" s="1"/>
  <c r="U244" i="24"/>
  <c r="BC2824" i="24"/>
  <c r="BC2826" i="24" s="1"/>
  <c r="AT2824" i="24"/>
  <c r="AT2826" i="24" s="1"/>
  <c r="AR2824" i="24"/>
  <c r="AR2826" i="24" s="1"/>
  <c r="AO2824" i="24"/>
  <c r="AO2826" i="24" s="1"/>
  <c r="AG2824" i="24"/>
  <c r="AG2826" i="24" s="1"/>
  <c r="AD2824" i="24"/>
  <c r="AD2826" i="24" s="1"/>
  <c r="BC1524" i="24"/>
  <c r="BC1526" i="24" s="1"/>
  <c r="AU1524" i="24"/>
  <c r="AU1526" i="24" s="1"/>
  <c r="AM1524" i="24"/>
  <c r="AM1526" i="24" s="1"/>
  <c r="AE1524" i="24"/>
  <c r="AE1526" i="24" s="1"/>
  <c r="W1524" i="24"/>
  <c r="W1526" i="24" s="1"/>
  <c r="O1524" i="24"/>
  <c r="O1526" i="24" s="1"/>
  <c r="AV1966" i="24"/>
  <c r="AV1968" i="24" s="1"/>
  <c r="AN1966" i="24"/>
  <c r="AN1968" i="24" s="1"/>
  <c r="AF1966" i="24"/>
  <c r="AF1968" i="24" s="1"/>
  <c r="X1966" i="24"/>
  <c r="X1968" i="24" s="1"/>
  <c r="P1966" i="24"/>
  <c r="P1968" i="24" s="1"/>
  <c r="AX3396" i="24"/>
  <c r="AX3398" i="24" s="1"/>
  <c r="AO3396" i="24"/>
  <c r="AO3398" i="24" s="1"/>
  <c r="AG3396" i="24"/>
  <c r="AG3398" i="24" s="1"/>
  <c r="Y3396" i="24"/>
  <c r="Y3398" i="24" s="1"/>
  <c r="Q3396" i="24"/>
  <c r="Q3398" i="24" s="1"/>
  <c r="BB3968" i="24"/>
  <c r="BB3970" i="24" s="1"/>
  <c r="AY3968" i="24"/>
  <c r="AY3970" i="24" s="1"/>
  <c r="AN3968" i="24"/>
  <c r="AN3970" i="24" s="1"/>
  <c r="AK3968" i="24"/>
  <c r="AK3970" i="24" s="1"/>
  <c r="AH3968" i="24"/>
  <c r="AH3970" i="24" s="1"/>
  <c r="X3968" i="24"/>
  <c r="X3970" i="24" s="1"/>
  <c r="R3968" i="24"/>
  <c r="R3970" i="24" s="1"/>
  <c r="P3968" i="24"/>
  <c r="P3970" i="24" s="1"/>
  <c r="AY2044" i="24"/>
  <c r="AY2046" i="24" s="1"/>
  <c r="AI2044" i="24"/>
  <c r="AI2046" i="24" s="1"/>
  <c r="AF2044" i="24"/>
  <c r="AF2046" i="24" s="1"/>
  <c r="X2044" i="24"/>
  <c r="X2046" i="24" s="1"/>
  <c r="AT3734" i="24"/>
  <c r="AT3736" i="24" s="1"/>
  <c r="AO3734" i="24"/>
  <c r="AO3736" i="24" s="1"/>
  <c r="AL3734" i="24"/>
  <c r="AL3736" i="24" s="1"/>
  <c r="AJ3734" i="24"/>
  <c r="AJ3736" i="24" s="1"/>
  <c r="AG3734" i="24"/>
  <c r="AG3736" i="24" s="1"/>
  <c r="AD3734" i="24"/>
  <c r="AD3736" i="24" s="1"/>
  <c r="AA3734" i="24"/>
  <c r="AA3736" i="24" s="1"/>
  <c r="P3734" i="24"/>
  <c r="P3736" i="24" s="1"/>
  <c r="BC3604" i="24"/>
  <c r="BC3606" i="24" s="1"/>
  <c r="AZ3604" i="24"/>
  <c r="AZ3606" i="24" s="1"/>
  <c r="AW3604" i="24"/>
  <c r="AW3606" i="24" s="1"/>
  <c r="AO3604" i="24"/>
  <c r="AO3606" i="24" s="1"/>
  <c r="AM3604" i="24"/>
  <c r="AM3606" i="24" s="1"/>
  <c r="AJ3604" i="24"/>
  <c r="AJ3606" i="24" s="1"/>
  <c r="Y3604" i="24"/>
  <c r="Y3606" i="24"/>
  <c r="S3604" i="24"/>
  <c r="S3606" i="24" s="1"/>
  <c r="BB4176" i="24"/>
  <c r="BB4178" i="24" s="1"/>
  <c r="AS4176" i="24"/>
  <c r="AS4178" i="24" s="1"/>
  <c r="AK4176" i="24"/>
  <c r="AK4178" i="24" s="1"/>
  <c r="AC4176" i="24"/>
  <c r="AC4178" i="24" s="1"/>
  <c r="U4176" i="24"/>
  <c r="U4178" i="24" s="1"/>
  <c r="BC3864" i="24"/>
  <c r="BC3866" i="24" s="1"/>
  <c r="AW3864" i="24"/>
  <c r="AW3866" i="24" s="1"/>
  <c r="AU3864" i="24"/>
  <c r="AU3866" i="24" s="1"/>
  <c r="AM3864" i="24"/>
  <c r="AM3866" i="24" s="1"/>
  <c r="AB3864" i="24"/>
  <c r="AB3866" i="24" s="1"/>
  <c r="Y3864" i="24"/>
  <c r="Y3866" i="24" s="1"/>
  <c r="W3864" i="24"/>
  <c r="W3866" i="24" s="1"/>
  <c r="T3864" i="24"/>
  <c r="T3866" i="24" s="1"/>
  <c r="BB4540" i="24"/>
  <c r="BB4542" i="24" s="1"/>
  <c r="AT4540" i="24"/>
  <c r="AT4542" i="24" s="1"/>
  <c r="AL4540" i="24"/>
  <c r="AL4542" i="24" s="1"/>
  <c r="AD4540" i="24"/>
  <c r="AD4542" i="24" s="1"/>
  <c r="V4540" i="24"/>
  <c r="V4542" i="24" s="1"/>
  <c r="BA1082" i="24"/>
  <c r="BA1084" i="24" s="1"/>
  <c r="AX1082" i="24"/>
  <c r="AX1084" i="24" s="1"/>
  <c r="AP1082" i="24"/>
  <c r="AP1084" i="24" s="1"/>
  <c r="AE1082" i="24"/>
  <c r="AE1084" i="24" s="1"/>
  <c r="Z1082" i="24"/>
  <c r="Z1084" i="24" s="1"/>
  <c r="T1082" i="24"/>
  <c r="T1084" i="24" s="1"/>
  <c r="R1082" i="24"/>
  <c r="R1084" i="24" s="1"/>
  <c r="O1082" i="24"/>
  <c r="O1084" i="24" s="1"/>
  <c r="BD3704" i="24"/>
  <c r="BD2070" i="24"/>
  <c r="BD2072" i="24" s="1"/>
  <c r="BD536" i="24"/>
  <c r="BD538" i="24" s="1"/>
  <c r="AV3032" i="24"/>
  <c r="AV3034" i="24" s="1"/>
  <c r="AN3032" i="24"/>
  <c r="AN3034" i="24" s="1"/>
  <c r="AI3032" i="24"/>
  <c r="AI3034" i="24" s="1"/>
  <c r="AF3032" i="24"/>
  <c r="AF3034" i="24" s="1"/>
  <c r="BB3136" i="24"/>
  <c r="BB3138" i="24" s="1"/>
  <c r="AT3136" i="24"/>
  <c r="AT3138" i="24" s="1"/>
  <c r="AJ3136" i="24"/>
  <c r="AJ3138" i="24" s="1"/>
  <c r="AG3136" i="24"/>
  <c r="AG3138" i="24" s="1"/>
  <c r="AD3136" i="24"/>
  <c r="AD3138" i="24" s="1"/>
  <c r="V3136" i="24"/>
  <c r="V3138" i="24" s="1"/>
  <c r="S3136" i="24"/>
  <c r="S3138" i="24" s="1"/>
  <c r="AX1290" i="24"/>
  <c r="AX1292" i="24" s="1"/>
  <c r="AR1290" i="24"/>
  <c r="AR1292" i="24" s="1"/>
  <c r="AO1290" i="24"/>
  <c r="AO1292" i="24" s="1"/>
  <c r="Y1290" i="24"/>
  <c r="Y1292" i="24" s="1"/>
  <c r="BA1680" i="24"/>
  <c r="BA1682" i="24" s="1"/>
  <c r="AV1680" i="24"/>
  <c r="AV1682" i="24" s="1"/>
  <c r="AP1680" i="24"/>
  <c r="AP1682" i="24" s="1"/>
  <c r="AK1680" i="24"/>
  <c r="AK1682" i="24" s="1"/>
  <c r="AF1680" i="24"/>
  <c r="AF1682" i="24" s="1"/>
  <c r="Z1680" i="24"/>
  <c r="Z1682" i="24" s="1"/>
  <c r="U1680" i="24"/>
  <c r="U1682" i="24" s="1"/>
  <c r="O1682" i="24"/>
  <c r="O1680" i="24"/>
  <c r="AY900" i="24"/>
  <c r="AY902" i="24" s="1"/>
  <c r="AP900" i="24"/>
  <c r="AP902" i="24" s="1"/>
  <c r="BB2564" i="24"/>
  <c r="BB2566" i="24" s="1"/>
  <c r="AW2564" i="24"/>
  <c r="AW2566" i="24" s="1"/>
  <c r="AT2564" i="24"/>
  <c r="AT2566" i="24" s="1"/>
  <c r="AL2564" i="24"/>
  <c r="AL2566" i="24" s="1"/>
  <c r="AF2564" i="24"/>
  <c r="AF2566" i="24" s="1"/>
  <c r="AD2564" i="24"/>
  <c r="AD2566" i="24" s="1"/>
  <c r="P2564" i="24"/>
  <c r="P2566" i="24" s="1"/>
  <c r="AZ3630" i="24"/>
  <c r="AZ3632" i="24" s="1"/>
  <c r="AE3630" i="24"/>
  <c r="AE3632" i="24" s="1"/>
  <c r="AA3630" i="24"/>
  <c r="AA3632" i="24" s="1"/>
  <c r="V3630" i="24"/>
  <c r="V3632" i="24" s="1"/>
  <c r="BB1654" i="24"/>
  <c r="BB1656" i="24" s="1"/>
  <c r="AQ1654" i="24"/>
  <c r="AQ1656" i="24" s="1"/>
  <c r="P1654" i="24"/>
  <c r="P1656" i="24" s="1"/>
  <c r="BC3942" i="24"/>
  <c r="BC3944" i="24" s="1"/>
  <c r="AZ3942" i="24"/>
  <c r="AZ3944" i="24" s="1"/>
  <c r="AU3942" i="24"/>
  <c r="AU3944" i="24" s="1"/>
  <c r="AR3942" i="24"/>
  <c r="AR3944" i="24" s="1"/>
  <c r="AM3942" i="24"/>
  <c r="AM3944" i="24" s="1"/>
  <c r="AJ3942" i="24"/>
  <c r="AJ3944" i="24" s="1"/>
  <c r="AD3942" i="24"/>
  <c r="AD3944" i="24" s="1"/>
  <c r="BA3994" i="24"/>
  <c r="BA3996" i="24" s="1"/>
  <c r="AV3994" i="24"/>
  <c r="AV3996" i="24" s="1"/>
  <c r="AS3994" i="24"/>
  <c r="AS3996" i="24" s="1"/>
  <c r="AH3994" i="24"/>
  <c r="AH3996" i="24" s="1"/>
  <c r="AE3994" i="24"/>
  <c r="AE3996" i="24" s="1"/>
  <c r="Z3994" i="24"/>
  <c r="Z3996" i="24" s="1"/>
  <c r="W3994" i="24"/>
  <c r="W3996" i="24" s="1"/>
  <c r="R3994" i="24"/>
  <c r="R3996" i="24" s="1"/>
  <c r="O3994" i="24"/>
  <c r="O3996" i="24" s="1"/>
  <c r="AQ2174" i="24"/>
  <c r="AQ2176" i="24" s="1"/>
  <c r="AK2174" i="24"/>
  <c r="AK2176" i="24" s="1"/>
  <c r="AE2174" i="24"/>
  <c r="AE2176" i="24" s="1"/>
  <c r="X2174" i="24"/>
  <c r="X2176" i="24" s="1"/>
  <c r="AV2876" i="24"/>
  <c r="AV2878" i="24" s="1"/>
  <c r="AL2876" i="24"/>
  <c r="AL2878" i="24" s="1"/>
  <c r="AC2876" i="24"/>
  <c r="AC2878" i="24" s="1"/>
  <c r="X2876" i="24"/>
  <c r="X2878" i="24" s="1"/>
  <c r="U2876" i="24"/>
  <c r="U2878" i="24" s="1"/>
  <c r="R2876" i="24"/>
  <c r="R2878" i="24" s="1"/>
  <c r="P2876" i="24"/>
  <c r="P2878" i="24" s="1"/>
  <c r="AX458" i="24"/>
  <c r="AX460" i="24" s="1"/>
  <c r="AP458" i="24"/>
  <c r="AP460" i="24" s="1"/>
  <c r="AH458" i="24"/>
  <c r="AH460" i="24" s="1"/>
  <c r="Z458" i="24"/>
  <c r="Z460" i="24" s="1"/>
  <c r="R458" i="24"/>
  <c r="R460" i="24" s="1"/>
  <c r="BA2668" i="24"/>
  <c r="BA2670" i="24" s="1"/>
  <c r="AC2668" i="24"/>
  <c r="AC2670" i="24" s="1"/>
  <c r="U2668" i="24"/>
  <c r="U2670" i="24" s="1"/>
  <c r="P2668" i="24"/>
  <c r="P2670" i="24" s="1"/>
  <c r="BB3552" i="24"/>
  <c r="BB3554" i="24" s="1"/>
  <c r="AT3552" i="24"/>
  <c r="AT3554" i="24" s="1"/>
  <c r="AL3552" i="24"/>
  <c r="AL3554" i="24" s="1"/>
  <c r="AF3552" i="24"/>
  <c r="AF3554" i="24" s="1"/>
  <c r="S3552" i="24"/>
  <c r="S3554" i="24" s="1"/>
  <c r="AZ510" i="24"/>
  <c r="AZ512" i="24" s="1"/>
  <c r="AU510" i="24"/>
  <c r="AU512" i="24" s="1"/>
  <c r="AR510" i="24"/>
  <c r="AR512" i="24" s="1"/>
  <c r="AP510" i="24"/>
  <c r="AP512" i="24" s="1"/>
  <c r="AM510" i="24"/>
  <c r="AM512" i="24" s="1"/>
  <c r="AJ510" i="24"/>
  <c r="AJ512" i="24" s="1"/>
  <c r="AD510" i="24"/>
  <c r="AD512" i="24" s="1"/>
  <c r="BB245" i="24"/>
  <c r="AZ245" i="24"/>
  <c r="AW245" i="24"/>
  <c r="AU2980" i="24"/>
  <c r="AU2982" i="24" s="1"/>
  <c r="AR2980" i="24"/>
  <c r="AR2982" i="24" s="1"/>
  <c r="AO243" i="24"/>
  <c r="AM2980" i="24"/>
  <c r="AM2982" i="24" s="1"/>
  <c r="AJ243" i="24"/>
  <c r="AG2980" i="24"/>
  <c r="AG2982" i="24" s="1"/>
  <c r="AE243" i="24"/>
  <c r="AB2980" i="24"/>
  <c r="AB2982" i="24" s="1"/>
  <c r="Y2980" i="24"/>
  <c r="Y2982" i="24" s="1"/>
  <c r="W245" i="24"/>
  <c r="T243" i="24"/>
  <c r="Q2980" i="24"/>
  <c r="Q2982" i="24" s="1"/>
  <c r="O245" i="24"/>
  <c r="AV1758" i="24"/>
  <c r="AV1760" i="24" s="1"/>
  <c r="AE1758" i="24"/>
  <c r="AE1760" i="24" s="1"/>
  <c r="W1758" i="24"/>
  <c r="W1760" i="24" s="1"/>
  <c r="R1758" i="24"/>
  <c r="R1760" i="24" s="1"/>
  <c r="O1758" i="24"/>
  <c r="O1760" i="24" s="1"/>
  <c r="AV3812" i="24"/>
  <c r="AV3814" i="24" s="1"/>
  <c r="AN3812" i="24"/>
  <c r="AN3814" i="24" s="1"/>
  <c r="Z3812" i="24"/>
  <c r="Z3814" i="24" s="1"/>
  <c r="R3812" i="24"/>
  <c r="R3814" i="24" s="1"/>
  <c r="Q3812" i="24"/>
  <c r="Q3814" i="24" s="1"/>
  <c r="BB1108" i="24"/>
  <c r="BB1110" i="24" s="1"/>
  <c r="AK1108" i="24"/>
  <c r="AK1110" i="24" s="1"/>
  <c r="AF1108" i="24"/>
  <c r="AF1110" i="24" s="1"/>
  <c r="AC1110" i="24"/>
  <c r="AC1108" i="24"/>
  <c r="AA1108" i="24"/>
  <c r="AA1110" i="24" s="1"/>
  <c r="AW3188" i="24"/>
  <c r="AW3190" i="24" s="1"/>
  <c r="AT3188" i="24"/>
  <c r="AT3190" i="24" s="1"/>
  <c r="AF3188" i="24"/>
  <c r="AF3190" i="24" s="1"/>
  <c r="V3188" i="24"/>
  <c r="V3190" i="24" s="1"/>
  <c r="BC302" i="24"/>
  <c r="BC304" i="24" s="1"/>
  <c r="BD35" i="24"/>
  <c r="BD482" i="24"/>
  <c r="BC4410" i="24"/>
  <c r="BC4412" i="24" s="1"/>
  <c r="BD1862" i="24"/>
  <c r="BD1864" i="24" s="1"/>
  <c r="BD636" i="24"/>
  <c r="BD237" i="24"/>
  <c r="BD2486" i="24"/>
  <c r="BD2488" i="24" s="1"/>
  <c r="AX2122" i="24"/>
  <c r="AX2124" i="24" s="1"/>
  <c r="AR2122" i="24"/>
  <c r="AR2124" i="24" s="1"/>
  <c r="AM2122" i="24"/>
  <c r="AM2124" i="24" s="1"/>
  <c r="AH2122" i="24"/>
  <c r="AH2124" i="24" s="1"/>
  <c r="AB2122" i="24"/>
  <c r="AB2124" i="24" s="1"/>
  <c r="V2122" i="24"/>
  <c r="V2124" i="24" s="1"/>
  <c r="Q2122" i="24"/>
  <c r="Q2124" i="24" s="1"/>
  <c r="BA1160" i="24"/>
  <c r="BA1162" i="24" s="1"/>
  <c r="AS1160" i="24"/>
  <c r="AS1162" i="24" s="1"/>
  <c r="AH1160" i="24"/>
  <c r="AH1162" i="24" s="1"/>
  <c r="AB1160" i="24"/>
  <c r="AB1162" i="24" s="1"/>
  <c r="T1160" i="24"/>
  <c r="T1162" i="24" s="1"/>
  <c r="O1160" i="24"/>
  <c r="O1162" i="24" s="1"/>
  <c r="AX4384" i="24"/>
  <c r="AX4386" i="24" s="1"/>
  <c r="AP4384" i="24"/>
  <c r="AP4386" i="24" s="1"/>
  <c r="AG4384" i="24"/>
  <c r="AG4386" i="24" s="1"/>
  <c r="Y4384" i="24"/>
  <c r="Y4386" i="24" s="1"/>
  <c r="Q4384" i="24"/>
  <c r="Q4386" i="24" s="1"/>
  <c r="AQ1472" i="24"/>
  <c r="AQ1474" i="24" s="1"/>
  <c r="AN1472" i="24"/>
  <c r="AN1474" i="24" s="1"/>
  <c r="AL1472" i="24"/>
  <c r="AL1474" i="24" s="1"/>
  <c r="AI1472" i="24"/>
  <c r="AI1474" i="24" s="1"/>
  <c r="Z1472" i="24"/>
  <c r="Z1474" i="24" s="1"/>
  <c r="U1472" i="24"/>
  <c r="U1474" i="24" s="1"/>
  <c r="R1472" i="24"/>
  <c r="R1474" i="24" s="1"/>
  <c r="P1472" i="24"/>
  <c r="P1474" i="24" s="1"/>
  <c r="AV4254" i="24"/>
  <c r="AV4256" i="24" s="1"/>
  <c r="AS4254" i="24"/>
  <c r="AS4256" i="24" s="1"/>
  <c r="AF4254" i="24"/>
  <c r="AF4256" i="24" s="1"/>
  <c r="AC4254" i="24"/>
  <c r="AC4256" i="24" s="1"/>
  <c r="X4254" i="24"/>
  <c r="X4256" i="24" s="1"/>
  <c r="U4254" i="24"/>
  <c r="U4256" i="24" s="1"/>
  <c r="S4254" i="24"/>
  <c r="S4256" i="24" s="1"/>
  <c r="BB1498" i="24"/>
  <c r="BB1500" i="24" s="1"/>
  <c r="AY1498" i="24"/>
  <c r="AY1500" i="24" s="1"/>
  <c r="AS1498" i="24"/>
  <c r="AS1500" i="24" s="1"/>
  <c r="AI1498" i="24"/>
  <c r="AI1500" i="24" s="1"/>
  <c r="X1498" i="24"/>
  <c r="X1500" i="24" s="1"/>
  <c r="S1498" i="24"/>
  <c r="S1500" i="24" s="1"/>
  <c r="BB3370" i="24"/>
  <c r="BB3372" i="24" s="1"/>
  <c r="AX3370" i="24"/>
  <c r="AX3372" i="24" s="1"/>
  <c r="AH3370" i="24"/>
  <c r="AH3372" i="24" s="1"/>
  <c r="Z3370" i="24"/>
  <c r="Z3372" i="24" s="1"/>
  <c r="O3370" i="24"/>
  <c r="O3372" i="24" s="1"/>
  <c r="AY770" i="24"/>
  <c r="AY772" i="24" s="1"/>
  <c r="AL770" i="24"/>
  <c r="AL772" i="24" s="1"/>
  <c r="AI770" i="24"/>
  <c r="AI772" i="24"/>
  <c r="V770" i="24"/>
  <c r="V772" i="24" s="1"/>
  <c r="AZ2694" i="24"/>
  <c r="AZ2696" i="24" s="1"/>
  <c r="AZ199" i="24" s="1"/>
  <c r="AZ194" i="24"/>
  <c r="AW2694" i="24"/>
  <c r="AW2696" i="24" s="1"/>
  <c r="AW199" i="24" s="1"/>
  <c r="AW194" i="24"/>
  <c r="AK2694" i="24"/>
  <c r="AK2696" i="24" s="1"/>
  <c r="AK199" i="24" s="1"/>
  <c r="AK194" i="24"/>
  <c r="AD2694" i="24"/>
  <c r="AD2696" i="24" s="1"/>
  <c r="AD199" i="24" s="1"/>
  <c r="AD194" i="24"/>
  <c r="AO4436" i="24"/>
  <c r="AO4438" i="24" s="1"/>
  <c r="AG4436" i="24"/>
  <c r="AG4438" i="24" s="1"/>
  <c r="Y4436" i="24"/>
  <c r="Y4438" i="24" s="1"/>
  <c r="S4436" i="24"/>
  <c r="S4438" i="24" s="1"/>
  <c r="BC666" i="24"/>
  <c r="BC668" i="24" s="1"/>
  <c r="AZ666" i="24"/>
  <c r="AZ668" i="24" s="1"/>
  <c r="AU666" i="24"/>
  <c r="AU668" i="24" s="1"/>
  <c r="AR666" i="24"/>
  <c r="AR668" i="24" s="1"/>
  <c r="AP666" i="24"/>
  <c r="AP668" i="24" s="1"/>
  <c r="AM666" i="24"/>
  <c r="AM668" i="24" s="1"/>
  <c r="AB666" i="24"/>
  <c r="AB668" i="24" s="1"/>
  <c r="BC2720" i="24"/>
  <c r="BC2722" i="24" s="1"/>
  <c r="BC219" i="24"/>
  <c r="AZ2720" i="24"/>
  <c r="AZ2722" i="24" s="1"/>
  <c r="AZ219" i="24"/>
  <c r="AX2720" i="24"/>
  <c r="AX2722" i="24" s="1"/>
  <c r="AX219" i="24"/>
  <c r="AT220" i="24"/>
  <c r="AR218" i="24"/>
  <c r="AO220" i="24"/>
  <c r="AM2720" i="24"/>
  <c r="AM2722" i="24"/>
  <c r="AM219" i="24"/>
  <c r="AJ2720" i="24"/>
  <c r="AJ2722" i="24" s="1"/>
  <c r="AJ219" i="24"/>
  <c r="AG2720" i="24"/>
  <c r="AG2722" i="24" s="1"/>
  <c r="AG219" i="24"/>
  <c r="AD218" i="24"/>
  <c r="AB220" i="24"/>
  <c r="Y2720" i="24"/>
  <c r="Y2722" i="24" s="1"/>
  <c r="Y219" i="24"/>
  <c r="V218" i="24"/>
  <c r="T2720" i="24"/>
  <c r="T2722" i="24" s="1"/>
  <c r="T219" i="24"/>
  <c r="Q218" i="24"/>
  <c r="BA536" i="24"/>
  <c r="BA538" i="24" s="1"/>
  <c r="AT536" i="24"/>
  <c r="AT538" i="24" s="1"/>
  <c r="AL536" i="24"/>
  <c r="AL538" i="24" s="1"/>
  <c r="AD536" i="24"/>
  <c r="AD538" i="24" s="1"/>
  <c r="V536" i="24"/>
  <c r="V538" i="24" s="1"/>
  <c r="BB4020" i="24"/>
  <c r="BB4022" i="24" s="1"/>
  <c r="AT4020" i="24"/>
  <c r="AT4022" i="24" s="1"/>
  <c r="AL4020" i="24"/>
  <c r="AL4022" i="24" s="1"/>
  <c r="AD4020" i="24"/>
  <c r="AD4022" i="24" s="1"/>
  <c r="V4020" i="24"/>
  <c r="V4022" i="24" s="1"/>
  <c r="AV640" i="24"/>
  <c r="AV642" i="24" s="1"/>
  <c r="AB640" i="24"/>
  <c r="AB642" i="24" s="1"/>
  <c r="Y640" i="24"/>
  <c r="Y642" i="24" s="1"/>
  <c r="W640" i="24"/>
  <c r="W642" i="24" s="1"/>
  <c r="AS3916" i="24"/>
  <c r="AS3918" i="24" s="1"/>
  <c r="AQ3916" i="24"/>
  <c r="AQ3918" i="24" s="1"/>
  <c r="AJ3916" i="24"/>
  <c r="AJ3918" i="24" s="1"/>
  <c r="AH3916" i="24"/>
  <c r="AH3918" i="24" s="1"/>
  <c r="AE3916" i="24"/>
  <c r="AE3918" i="24" s="1"/>
  <c r="Z3916" i="24"/>
  <c r="Z3918" i="24" s="1"/>
  <c r="U3916" i="24"/>
  <c r="U3918" i="24" s="1"/>
  <c r="O3916" i="24"/>
  <c r="O3918" i="24" s="1"/>
  <c r="AY1940" i="24"/>
  <c r="AY1942" i="24" s="1"/>
  <c r="AV1940" i="24"/>
  <c r="AV1942" i="24" s="1"/>
  <c r="AN1940" i="24"/>
  <c r="AN1942" i="24" s="1"/>
  <c r="AF1940" i="24"/>
  <c r="AF1942" i="24" s="1"/>
  <c r="X1940" i="24"/>
  <c r="X1942" i="24" s="1"/>
  <c r="R1940" i="24"/>
  <c r="R1942" i="24" s="1"/>
  <c r="AT1576" i="24"/>
  <c r="AT1578" i="24" s="1"/>
  <c r="AL1576" i="24"/>
  <c r="AL1578" i="24" s="1"/>
  <c r="AJ1576" i="24"/>
  <c r="AJ1578" i="24" s="1"/>
  <c r="AD1576" i="24"/>
  <c r="AD1578" i="24" s="1"/>
  <c r="AA1576" i="24"/>
  <c r="AA1578" i="24" s="1"/>
  <c r="S1576" i="24"/>
  <c r="S1578" i="24" s="1"/>
  <c r="P1576" i="24"/>
  <c r="P1578" i="24" s="1"/>
  <c r="AZ3448" i="24"/>
  <c r="AZ3450" i="24" s="1"/>
  <c r="AR3448" i="24"/>
  <c r="AR3450" i="24" s="1"/>
  <c r="AP3448" i="24"/>
  <c r="AP3450" i="24" s="1"/>
  <c r="AM3448" i="24"/>
  <c r="AM3450" i="24" s="1"/>
  <c r="AG3448" i="24"/>
  <c r="AG3450" i="24" s="1"/>
  <c r="AD3448" i="24"/>
  <c r="AD3450" i="24"/>
  <c r="Q3450" i="24"/>
  <c r="Q3448" i="24"/>
  <c r="BC2928" i="24"/>
  <c r="BC2930" i="24" s="1"/>
  <c r="AU2928" i="24"/>
  <c r="AU2930" i="24" s="1"/>
  <c r="AR2928" i="24"/>
  <c r="AR2930" i="24" s="1"/>
  <c r="AJ2928" i="24"/>
  <c r="AJ2930" i="24" s="1"/>
  <c r="AB2928" i="24"/>
  <c r="AB2930" i="24" s="1"/>
  <c r="BA2148" i="24"/>
  <c r="BA2150" i="24" s="1"/>
  <c r="AY2148" i="24"/>
  <c r="AY2150" i="24" s="1"/>
  <c r="AN2148" i="24"/>
  <c r="AN2150" i="24" s="1"/>
  <c r="BD3942" i="24"/>
  <c r="BD3944" i="24" s="1"/>
  <c r="BD2534" i="24"/>
  <c r="BD1546" i="24"/>
  <c r="BD136" i="24"/>
  <c r="BD2326" i="24"/>
  <c r="BD2327" i="24"/>
  <c r="BB1212" i="24"/>
  <c r="BB1214" i="24" s="1"/>
  <c r="AX118" i="24"/>
  <c r="AV1212" i="24"/>
  <c r="AV1214" i="24" s="1"/>
  <c r="AS118" i="24"/>
  <c r="AP120" i="24"/>
  <c r="AN1212" i="24"/>
  <c r="AN1214" i="24" s="1"/>
  <c r="AK118" i="24"/>
  <c r="AH1212" i="24"/>
  <c r="AH1214" i="24" s="1"/>
  <c r="AF1212" i="24"/>
  <c r="AF1214" i="24" s="1"/>
  <c r="AC118" i="24"/>
  <c r="Z1212" i="24"/>
  <c r="Z1214" i="24" s="1"/>
  <c r="X1212" i="24"/>
  <c r="X1214" i="24" s="1"/>
  <c r="U1212" i="24"/>
  <c r="U1214" i="24" s="1"/>
  <c r="R118" i="24"/>
  <c r="P120" i="24"/>
  <c r="AT2382" i="24"/>
  <c r="AT2384" i="24" s="1"/>
  <c r="AD2382" i="24"/>
  <c r="AD2384" i="24" s="1"/>
  <c r="AA2382" i="24"/>
  <c r="AA2384" i="24" s="1"/>
  <c r="AW2278" i="24"/>
  <c r="AW2280" i="24" s="1"/>
  <c r="AO2278" i="24"/>
  <c r="AO2280" i="24" s="1"/>
  <c r="AA2278" i="24"/>
  <c r="AA2280" i="24" s="1"/>
  <c r="BC45" i="24"/>
  <c r="BA484" i="24"/>
  <c r="BA486" i="24" s="1"/>
  <c r="BA44" i="24"/>
  <c r="AX484" i="24"/>
  <c r="AX486" i="24" s="1"/>
  <c r="AX44" i="24"/>
  <c r="AU43" i="24"/>
  <c r="AS484" i="24"/>
  <c r="AS486" i="24" s="1"/>
  <c r="AS44" i="24"/>
  <c r="AP484" i="24"/>
  <c r="AP486" i="24" s="1"/>
  <c r="AP44" i="24"/>
  <c r="AM45" i="24"/>
  <c r="AJ43" i="24"/>
  <c r="AG484" i="24"/>
  <c r="AG486" i="24" s="1"/>
  <c r="AG44" i="24"/>
  <c r="AE45" i="24"/>
  <c r="AB45" i="24"/>
  <c r="Z484" i="24"/>
  <c r="Z486" i="24" s="1"/>
  <c r="Z44" i="24"/>
  <c r="W484" i="24"/>
  <c r="W486" i="24" s="1"/>
  <c r="W44" i="24"/>
  <c r="T45" i="24"/>
  <c r="R45" i="24"/>
  <c r="O43" i="24"/>
  <c r="AX2434" i="24"/>
  <c r="AX2436" i="24" s="1"/>
  <c r="Z2434" i="24"/>
  <c r="Z2436" i="24" s="1"/>
  <c r="W2434" i="24"/>
  <c r="W2436" i="24" s="1"/>
  <c r="BA4644" i="24"/>
  <c r="BA4646" i="24" s="1"/>
  <c r="AO4644" i="24"/>
  <c r="AO4646" i="24" s="1"/>
  <c r="AM4644" i="24"/>
  <c r="AM4646" i="24" s="1"/>
  <c r="Y4644" i="24"/>
  <c r="Y4646" i="24" s="1"/>
  <c r="BA4306" i="24"/>
  <c r="BA4308" i="24" s="1"/>
  <c r="AV4306" i="24"/>
  <c r="AV4308" i="24" s="1"/>
  <c r="AS4306" i="24"/>
  <c r="AS4308" i="24" s="1"/>
  <c r="AN4306" i="24"/>
  <c r="AN4308" i="24" s="1"/>
  <c r="AK4306" i="24"/>
  <c r="AK4308" i="24" s="1"/>
  <c r="W4306" i="24"/>
  <c r="W4308" i="24" s="1"/>
  <c r="R4306" i="24"/>
  <c r="R4308" i="24" s="1"/>
  <c r="AW3266" i="24"/>
  <c r="AW3268" i="24" s="1"/>
  <c r="AO3266" i="24"/>
  <c r="AO3268" i="24" s="1"/>
  <c r="AG3266" i="24"/>
  <c r="AG3268" i="24" s="1"/>
  <c r="Y3266" i="24"/>
  <c r="Y3268" i="24" s="1"/>
  <c r="Q3266" i="24"/>
  <c r="Q3268" i="24" s="1"/>
  <c r="BB3578" i="24"/>
  <c r="BB3580" i="24" s="1"/>
  <c r="AV3578" i="24"/>
  <c r="AV3580" i="24" s="1"/>
  <c r="AF3578" i="24"/>
  <c r="AF3580" i="24" s="1"/>
  <c r="AI614" i="24"/>
  <c r="AI616" i="24" s="1"/>
  <c r="AC614" i="24"/>
  <c r="AC616" i="24" s="1"/>
  <c r="R614" i="24"/>
  <c r="R616" i="24" s="1"/>
  <c r="P614" i="24"/>
  <c r="P616" i="24" s="1"/>
  <c r="AY1992" i="24"/>
  <c r="AY1994" i="24" s="1"/>
  <c r="AQ1992" i="24"/>
  <c r="AQ1994" i="24" s="1"/>
  <c r="AI1992" i="24"/>
  <c r="AI1994" i="24" s="1"/>
  <c r="AA1992" i="24"/>
  <c r="AA1994" i="24" s="1"/>
  <c r="S1992" i="24"/>
  <c r="S1994" i="24" s="1"/>
  <c r="AZ4098" i="24"/>
  <c r="AZ4100" i="24" s="1"/>
  <c r="AR4098" i="24"/>
  <c r="AR4100" i="24" s="1"/>
  <c r="AJ4098" i="24"/>
  <c r="AJ4100" i="24" s="1"/>
  <c r="AB4098" i="24"/>
  <c r="AB4100" i="24" s="1"/>
  <c r="T4098" i="24"/>
  <c r="T4100" i="24" s="1"/>
  <c r="AX1784" i="24"/>
  <c r="AX1786" i="24" s="1"/>
  <c r="AP1784" i="24"/>
  <c r="AP1786" i="24" s="1"/>
  <c r="AH1784" i="24"/>
  <c r="AH1786" i="24" s="1"/>
  <c r="Z1784" i="24"/>
  <c r="Z1786" i="24" s="1"/>
  <c r="R1784" i="24"/>
  <c r="R1786" i="24" s="1"/>
  <c r="BB1446" i="24"/>
  <c r="BB1448" i="24" s="1"/>
  <c r="AW1446" i="24"/>
  <c r="AW1448" i="24" s="1"/>
  <c r="AO1446" i="24"/>
  <c r="AO1448" i="24" s="1"/>
  <c r="AL1446" i="24"/>
  <c r="AL1448" i="24" s="1"/>
  <c r="AJ1446" i="24"/>
  <c r="AJ1448" i="24" s="1"/>
  <c r="AG1446" i="24"/>
  <c r="AG1448" i="24" s="1"/>
  <c r="P1446" i="24"/>
  <c r="P1448" i="24" s="1"/>
  <c r="AZ2798" i="24"/>
  <c r="AZ2800" i="24" s="1"/>
  <c r="AW2798" i="24"/>
  <c r="AW2800" i="24" s="1"/>
  <c r="AR2798" i="24"/>
  <c r="AR2800" i="24" s="1"/>
  <c r="AO2798" i="24"/>
  <c r="AO2800" i="24" s="1"/>
  <c r="AG2798" i="24"/>
  <c r="AG2800" i="24" s="1"/>
  <c r="Y2798" i="24"/>
  <c r="Y2800" i="24" s="1"/>
  <c r="V2798" i="24"/>
  <c r="V2800" i="24" s="1"/>
  <c r="BB3240" i="24"/>
  <c r="BB3242" i="24" s="1"/>
  <c r="AS3240" i="24"/>
  <c r="AS3242" i="24" s="1"/>
  <c r="AK3240" i="24"/>
  <c r="AK3242" i="24" s="1"/>
  <c r="AC3240" i="24"/>
  <c r="AC3242" i="24" s="1"/>
  <c r="U3240" i="24"/>
  <c r="U3242" i="24" s="1"/>
  <c r="BA4150" i="24"/>
  <c r="BA4152" i="24" s="1"/>
  <c r="AS4150" i="24"/>
  <c r="AS4152" i="24" s="1"/>
  <c r="AK4150" i="24"/>
  <c r="AK4152" i="24" s="1"/>
  <c r="AC4150" i="24"/>
  <c r="AC4152" i="24" s="1"/>
  <c r="U4150" i="24"/>
  <c r="U4152" i="24" s="1"/>
  <c r="BA4072" i="24"/>
  <c r="BA4074" i="24" s="1"/>
  <c r="AS4072" i="24"/>
  <c r="AS4074" i="24" s="1"/>
  <c r="AK4072" i="24"/>
  <c r="AK4074" i="24" s="1"/>
  <c r="AC4072" i="24"/>
  <c r="AC4074" i="24" s="1"/>
  <c r="U4072" i="24"/>
  <c r="U4074" i="24" s="1"/>
  <c r="AX3838" i="24"/>
  <c r="AX3840" i="24" s="1"/>
  <c r="AM3838" i="24"/>
  <c r="AM3840" i="24" s="1"/>
  <c r="AE3838" i="24"/>
  <c r="AE3840" i="24" s="1"/>
  <c r="W3838" i="24"/>
  <c r="W3840" i="24" s="1"/>
  <c r="T3838" i="24"/>
  <c r="T3840" i="24"/>
  <c r="Q3838" i="24"/>
  <c r="Q3840" i="24" s="1"/>
  <c r="AK3786" i="24"/>
  <c r="AK3788" i="24" s="1"/>
  <c r="AH3786" i="24"/>
  <c r="AH3788" i="24" s="1"/>
  <c r="AC3786" i="24"/>
  <c r="AC3788" i="24" s="1"/>
  <c r="Z3786" i="24"/>
  <c r="Z3788" i="24" s="1"/>
  <c r="O3786" i="24"/>
  <c r="O3788" i="24" s="1"/>
  <c r="AV2304" i="24"/>
  <c r="AV2306" i="24" s="1"/>
  <c r="AS2304" i="24"/>
  <c r="AS2306" i="24" s="1"/>
  <c r="AN2304" i="24"/>
  <c r="AN2306" i="24" s="1"/>
  <c r="AC2304" i="24"/>
  <c r="AC2306" i="24" s="1"/>
  <c r="U2304" i="24"/>
  <c r="U2306" i="24" s="1"/>
  <c r="O2304" i="24"/>
  <c r="O2306" i="24" s="1"/>
  <c r="BB718" i="24"/>
  <c r="BB720" i="24" s="1"/>
  <c r="AL718" i="24"/>
  <c r="AL720" i="24" s="1"/>
  <c r="AI718" i="24"/>
  <c r="AI720" i="24" s="1"/>
  <c r="X718" i="24"/>
  <c r="X720" i="24" s="1"/>
  <c r="S718" i="24"/>
  <c r="S720" i="24" s="1"/>
  <c r="BD2718" i="24"/>
  <c r="BD210" i="24"/>
  <c r="BA2018" i="24"/>
  <c r="BA2020" i="24" s="1"/>
  <c r="AV2018" i="24"/>
  <c r="AV2020" i="24" s="1"/>
  <c r="AS2018" i="24"/>
  <c r="AS2020" i="24" s="1"/>
  <c r="AK2018" i="24"/>
  <c r="AK2020" i="24" s="1"/>
  <c r="AE2018" i="24"/>
  <c r="AE2020" i="24" s="1"/>
  <c r="U2018" i="24"/>
  <c r="U2020" i="24" s="1"/>
  <c r="O2018" i="24"/>
  <c r="O2020" i="24" s="1"/>
  <c r="AY1836" i="24"/>
  <c r="AY1838" i="24" s="1"/>
  <c r="AQ1836" i="24"/>
  <c r="AQ1838" i="24" s="1"/>
  <c r="AN1836" i="24"/>
  <c r="AN1838" i="24" s="1"/>
  <c r="AI1836" i="24"/>
  <c r="AI1838" i="24" s="1"/>
  <c r="AF1836" i="24"/>
  <c r="AF1838" i="24" s="1"/>
  <c r="AA1836" i="24"/>
  <c r="AA1838" i="24" s="1"/>
  <c r="P1836" i="24"/>
  <c r="P1838" i="24" s="1"/>
  <c r="BB744" i="24"/>
  <c r="BB746" i="24" s="1"/>
  <c r="AW744" i="24"/>
  <c r="AW746" i="24" s="1"/>
  <c r="AM744" i="24"/>
  <c r="AM746" i="24" s="1"/>
  <c r="P744" i="24"/>
  <c r="P746" i="24" s="1"/>
  <c r="BA3214" i="24"/>
  <c r="BA3216" i="24" s="1"/>
  <c r="AS3214" i="24"/>
  <c r="AS3216" i="24" s="1"/>
  <c r="AK3214" i="24"/>
  <c r="AK3216" i="24" s="1"/>
  <c r="AC3214" i="24"/>
  <c r="AC3216" i="24" s="1"/>
  <c r="U3214" i="24"/>
  <c r="U3216" i="24" s="1"/>
  <c r="AZ1706" i="24"/>
  <c r="AZ1708" i="24" s="1"/>
  <c r="AX1706" i="24"/>
  <c r="AX1708" i="24" s="1"/>
  <c r="AR1706" i="24"/>
  <c r="AR1708" i="24" s="1"/>
  <c r="AO1706" i="24"/>
  <c r="AO1708" i="24" s="1"/>
  <c r="Y1706" i="24"/>
  <c r="Y1708" i="24" s="1"/>
  <c r="T1706" i="24"/>
  <c r="T1708" i="24" s="1"/>
  <c r="Q1706" i="24"/>
  <c r="Q1708" i="24" s="1"/>
  <c r="BB2746" i="24"/>
  <c r="BB2748" i="24" s="1"/>
  <c r="AT2746" i="24"/>
  <c r="AT2748" i="24" s="1"/>
  <c r="AL2746" i="24"/>
  <c r="AL2748" i="24" s="1"/>
  <c r="AD2746" i="24"/>
  <c r="AD2748" i="24" s="1"/>
  <c r="V2746" i="24"/>
  <c r="V2748" i="24" s="1"/>
  <c r="BC1030" i="24"/>
  <c r="BC1032" i="24" s="1"/>
  <c r="AU1030" i="24"/>
  <c r="AU1032" i="24" s="1"/>
  <c r="AL1030" i="24"/>
  <c r="AL1032" i="24" s="1"/>
  <c r="AG1030" i="24"/>
  <c r="AG1032" i="24" s="1"/>
  <c r="AE1030" i="24"/>
  <c r="AE1032" i="24" s="1"/>
  <c r="W1030" i="24"/>
  <c r="W1032" i="24" s="1"/>
  <c r="Q1030" i="24"/>
  <c r="Q1032" i="24" s="1"/>
  <c r="AV302" i="24"/>
  <c r="AV304" i="24" s="1"/>
  <c r="AM302" i="24"/>
  <c r="AM304" i="24" s="1"/>
  <c r="AE302" i="24"/>
  <c r="AE304" i="24" s="1"/>
  <c r="W302" i="24"/>
  <c r="W304" i="24" s="1"/>
  <c r="O302" i="24"/>
  <c r="O304" i="24" s="1"/>
  <c r="AZ143" i="24"/>
  <c r="AX143" i="24"/>
  <c r="AU143" i="24"/>
  <c r="AS145" i="24"/>
  <c r="AP1550" i="24"/>
  <c r="AP1552" i="24" s="1"/>
  <c r="AP144" i="24"/>
  <c r="AM145" i="24"/>
  <c r="AK145" i="24"/>
  <c r="AH143" i="24"/>
  <c r="AE145" i="24"/>
  <c r="AC145" i="24"/>
  <c r="Z143" i="24"/>
  <c r="W145" i="24"/>
  <c r="U1550" i="24"/>
  <c r="U1552" i="24" s="1"/>
  <c r="U144" i="24"/>
  <c r="R143" i="24"/>
  <c r="O145" i="24"/>
  <c r="AY2356" i="24"/>
  <c r="AY2358" i="24" s="1"/>
  <c r="AT2356" i="24"/>
  <c r="AT2358" i="24" s="1"/>
  <c r="AL2356" i="24"/>
  <c r="AL2358" i="24" s="1"/>
  <c r="AI2356" i="24"/>
  <c r="AI2358" i="24" s="1"/>
  <c r="AA2356" i="24"/>
  <c r="AA2358" i="24" s="1"/>
  <c r="P2356" i="24"/>
  <c r="P2358" i="24" s="1"/>
  <c r="BB3890" i="24"/>
  <c r="BB3892" i="24" s="1"/>
  <c r="AN3890" i="24"/>
  <c r="AN3892" i="24" s="1"/>
  <c r="AI3890" i="24"/>
  <c r="AI3892" i="24" s="1"/>
  <c r="S3890" i="24"/>
  <c r="S3892" i="24" s="1"/>
  <c r="P3890" i="24"/>
  <c r="P3892" i="24" s="1"/>
  <c r="AY978" i="24"/>
  <c r="AY980" i="24" s="1"/>
  <c r="AQ978" i="24"/>
  <c r="AQ980" i="24" s="1"/>
  <c r="AI978" i="24"/>
  <c r="AI980" i="24" s="1"/>
  <c r="AA978" i="24"/>
  <c r="AA980" i="24" s="1"/>
  <c r="S978" i="24"/>
  <c r="S980" i="24" s="1"/>
  <c r="BB4280" i="24"/>
  <c r="BB4282" i="24" s="1"/>
  <c r="AW4280" i="24"/>
  <c r="AW4282" i="24" s="1"/>
  <c r="AL4280" i="24"/>
  <c r="AL4282" i="24" s="1"/>
  <c r="X4280" i="24"/>
  <c r="X4282" i="24" s="1"/>
  <c r="P4280" i="24"/>
  <c r="P4282" i="24" s="1"/>
  <c r="BA1732" i="24"/>
  <c r="BA1734" i="24" s="1"/>
  <c r="AU1732" i="24"/>
  <c r="AU1734" i="24" s="1"/>
  <c r="AR1732" i="24"/>
  <c r="AR1734" i="24" s="1"/>
  <c r="AL1732" i="24"/>
  <c r="AL1734" i="24" s="1"/>
  <c r="AE1732" i="24"/>
  <c r="AE1734" i="24" s="1"/>
  <c r="AB1732" i="24"/>
  <c r="AB1734" i="24" s="1"/>
  <c r="Y1732" i="24"/>
  <c r="Y1734" i="24"/>
  <c r="T1732" i="24"/>
  <c r="T1734" i="24" s="1"/>
  <c r="Q1732" i="24"/>
  <c r="Q1734" i="24" s="1"/>
  <c r="O1732" i="24"/>
  <c r="O1734" i="24" s="1"/>
  <c r="BA1628" i="24"/>
  <c r="BA1630" i="24" s="1"/>
  <c r="AX1628" i="24"/>
  <c r="AX1630" i="24" s="1"/>
  <c r="AP1628" i="24"/>
  <c r="AP1630" i="24" s="1"/>
  <c r="AB1628" i="24"/>
  <c r="AB1630" i="24" s="1"/>
  <c r="Z1628" i="24"/>
  <c r="Z1630" i="24" s="1"/>
  <c r="W1628" i="24"/>
  <c r="W1630" i="24" s="1"/>
  <c r="AV2486" i="24"/>
  <c r="AV2488" i="24" s="1"/>
  <c r="AN2486" i="24"/>
  <c r="AN2488" i="24" s="1"/>
  <c r="AH2486" i="24"/>
  <c r="AH2488" i="24"/>
  <c r="AF2486" i="24"/>
  <c r="AF2488" i="24" s="1"/>
  <c r="X2486" i="24"/>
  <c r="X2488" i="24" s="1"/>
  <c r="U2486" i="24"/>
  <c r="U2488" i="24" s="1"/>
  <c r="R2486" i="24"/>
  <c r="R2488" i="24" s="1"/>
  <c r="O2486" i="24"/>
  <c r="O2488" i="24" s="1"/>
  <c r="AS3500" i="24"/>
  <c r="AS3502" i="24" s="1"/>
  <c r="AQ3500" i="24"/>
  <c r="AQ3502" i="24" s="1"/>
  <c r="AK3500" i="24"/>
  <c r="AK3502" i="24" s="1"/>
  <c r="AF3500" i="24"/>
  <c r="AF3502" i="24" s="1"/>
  <c r="AC3500" i="24"/>
  <c r="AC3502" i="24" s="1"/>
  <c r="X3500" i="24"/>
  <c r="X3502" i="24" s="1"/>
  <c r="S3500" i="24"/>
  <c r="S3502" i="24" s="1"/>
  <c r="AY926" i="24"/>
  <c r="AY928" i="24" s="1"/>
  <c r="AQ926" i="24"/>
  <c r="AQ928" i="24" s="1"/>
  <c r="AI926" i="24"/>
  <c r="AI928" i="24" s="1"/>
  <c r="AA926" i="24"/>
  <c r="AA928" i="24" s="1"/>
  <c r="S926" i="24"/>
  <c r="S928" i="24" s="1"/>
  <c r="BD1654" i="24"/>
  <c r="BD1656" i="24" s="1"/>
  <c r="BD2744" i="24"/>
  <c r="BD2746" i="24" s="1"/>
  <c r="BD13" i="24"/>
  <c r="BD113" i="24"/>
  <c r="BD794" i="24"/>
  <c r="BD796" i="24" s="1"/>
  <c r="BD2250" i="24"/>
  <c r="BD138" i="24"/>
  <c r="BD2432" i="24"/>
  <c r="AU4410" i="24"/>
  <c r="AU4412" i="24" s="1"/>
  <c r="AM4410" i="24"/>
  <c r="AM4412" i="24" s="1"/>
  <c r="AE4410" i="24"/>
  <c r="AE4412" i="24" s="1"/>
  <c r="W4410" i="24"/>
  <c r="W4412" i="24" s="1"/>
  <c r="O4410" i="24"/>
  <c r="O4412" i="24" s="1"/>
  <c r="AV796" i="24"/>
  <c r="AV798" i="24" s="1"/>
  <c r="AT2590" i="24"/>
  <c r="AT2592" i="24" s="1"/>
  <c r="AH2590" i="24"/>
  <c r="AH2592" i="24" s="1"/>
  <c r="AC2590" i="24"/>
  <c r="AC2592" i="24" s="1"/>
  <c r="U2590" i="24"/>
  <c r="U2592" i="24" s="1"/>
  <c r="R2590" i="24"/>
  <c r="R2592" i="24" s="1"/>
  <c r="AW4488" i="24"/>
  <c r="AW4490" i="24" s="1"/>
  <c r="AT4488" i="24"/>
  <c r="AT4490" i="24" s="1"/>
  <c r="S4488" i="24"/>
  <c r="S4490" i="24" s="1"/>
  <c r="BC4670" i="24"/>
  <c r="BC4672" i="24" s="1"/>
  <c r="AW4670" i="24"/>
  <c r="AW4672" i="24" s="1"/>
  <c r="AR4670" i="24"/>
  <c r="AR4672" i="24" s="1"/>
  <c r="AO4670" i="24"/>
  <c r="AO4672" i="24" s="1"/>
  <c r="S4670" i="24"/>
  <c r="S4672" i="24" s="1"/>
  <c r="P4670" i="24"/>
  <c r="P4672" i="24" s="1"/>
  <c r="BB354" i="24"/>
  <c r="BB356" i="24" s="1"/>
  <c r="BB69" i="24"/>
  <c r="AT354" i="24"/>
  <c r="AT356" i="24" s="1"/>
  <c r="AT69" i="24"/>
  <c r="AL354" i="24"/>
  <c r="AL356" i="24" s="1"/>
  <c r="AL69" i="24"/>
  <c r="AD354" i="24"/>
  <c r="AD356" i="24" s="1"/>
  <c r="AD69" i="24"/>
  <c r="V354" i="24"/>
  <c r="V356" i="24" s="1"/>
  <c r="V74" i="24" s="1"/>
  <c r="V69" i="24"/>
  <c r="BC4332" i="24"/>
  <c r="BC4334" i="24" s="1"/>
  <c r="AR4332" i="24"/>
  <c r="AR4334" i="24" s="1"/>
  <c r="AM4332" i="24"/>
  <c r="AM4334" i="24" s="1"/>
  <c r="AE4332" i="24"/>
  <c r="AE4334" i="24" s="1"/>
  <c r="AB4332" i="24"/>
  <c r="AB4334" i="24" s="1"/>
  <c r="T4332" i="24"/>
  <c r="T4334" i="24" s="1"/>
  <c r="BB406" i="24"/>
  <c r="BB408" i="24" s="1"/>
  <c r="AY406" i="24"/>
  <c r="AY408" i="24" s="1"/>
  <c r="AV406" i="24"/>
  <c r="AV408" i="24" s="1"/>
  <c r="AS18" i="24"/>
  <c r="AS68" i="24"/>
  <c r="AP70" i="24"/>
  <c r="AP20" i="24"/>
  <c r="AN406" i="24"/>
  <c r="AN408" i="24" s="1"/>
  <c r="AK20" i="24"/>
  <c r="AK70" i="24"/>
  <c r="AI406" i="24"/>
  <c r="AI408" i="24" s="1"/>
  <c r="AF20" i="24"/>
  <c r="AF70" i="24"/>
  <c r="AC68" i="24"/>
  <c r="AC18" i="24"/>
  <c r="Z70" i="24"/>
  <c r="Z20" i="24"/>
  <c r="X406" i="24"/>
  <c r="X408" i="24" s="1"/>
  <c r="U406" i="24"/>
  <c r="U408" i="24" s="1"/>
  <c r="R20" i="24"/>
  <c r="R70" i="24"/>
  <c r="P18" i="24"/>
  <c r="P68" i="24"/>
  <c r="AT2772" i="24"/>
  <c r="AT2774" i="24" s="1"/>
  <c r="AO2772" i="24"/>
  <c r="AO2774" i="24" s="1"/>
  <c r="AI2772" i="24"/>
  <c r="AI2774" i="24" s="1"/>
  <c r="AF2772" i="24"/>
  <c r="AF2774" i="24" s="1"/>
  <c r="P2772" i="24"/>
  <c r="P2774" i="24" s="1"/>
  <c r="AZ1862" i="24"/>
  <c r="AZ1864" i="24"/>
  <c r="AP1862" i="24"/>
  <c r="AP1864" i="24" s="1"/>
  <c r="AL1862" i="24"/>
  <c r="AL1864" i="24" s="1"/>
  <c r="AG1862" i="24"/>
  <c r="AG1864" i="24" s="1"/>
  <c r="AD1862" i="24"/>
  <c r="AD1864" i="24" s="1"/>
  <c r="V1862" i="24"/>
  <c r="V1864" i="24" s="1"/>
  <c r="BC2200" i="24"/>
  <c r="BC2202" i="24" s="1"/>
  <c r="AU2200" i="24"/>
  <c r="AU2202" i="24" s="1"/>
  <c r="AS2200" i="24"/>
  <c r="AS2202" i="24" s="1"/>
  <c r="AP2200" i="24"/>
  <c r="AP2202" i="24" s="1"/>
  <c r="AE2200" i="24"/>
  <c r="AE2202" i="24" s="1"/>
  <c r="AB2200" i="24"/>
  <c r="AB2202" i="24" s="1"/>
  <c r="BA1810" i="24"/>
  <c r="BA1812" i="24" s="1"/>
  <c r="AT1810" i="24"/>
  <c r="AT1812" i="24" s="1"/>
  <c r="AL1810" i="24"/>
  <c r="AL1812" i="24" s="1"/>
  <c r="AC1810" i="24"/>
  <c r="AC1812" i="24" s="1"/>
  <c r="U1810" i="24"/>
  <c r="U1812" i="24" s="1"/>
  <c r="BB1914" i="24"/>
  <c r="BB1916" i="24" s="1"/>
  <c r="AT1914" i="24"/>
  <c r="AT1916" i="24" s="1"/>
  <c r="AL1914" i="24"/>
  <c r="AL1916" i="24" s="1"/>
  <c r="AD1914" i="24"/>
  <c r="AD1916" i="24" s="1"/>
  <c r="V1914" i="24"/>
  <c r="V1916" i="24" s="1"/>
  <c r="BB4124" i="24"/>
  <c r="BB4126" i="24" s="1"/>
  <c r="AT4124" i="24"/>
  <c r="AT4126" i="24" s="1"/>
  <c r="AL4124" i="24"/>
  <c r="AL4126" i="24" s="1"/>
  <c r="AD4124" i="24"/>
  <c r="AD4126" i="24" s="1"/>
  <c r="V4124" i="24"/>
  <c r="V4126" i="24" s="1"/>
  <c r="AX3006" i="24"/>
  <c r="AX3008" i="24" s="1"/>
  <c r="AO3006" i="24"/>
  <c r="AO3008" i="24"/>
  <c r="AJ3006" i="24"/>
  <c r="AJ3008" i="24" s="1"/>
  <c r="AE3006" i="24"/>
  <c r="AE3008" i="24" s="1"/>
  <c r="Y3006" i="24"/>
  <c r="Y3008" i="24" s="1"/>
  <c r="AU1888" i="24"/>
  <c r="AU1890" i="24" s="1"/>
  <c r="AM1888" i="24"/>
  <c r="AM1890" i="24" s="1"/>
  <c r="AE1888" i="24"/>
  <c r="AE1890" i="24" s="1"/>
  <c r="W1888" i="24"/>
  <c r="W1890" i="24" s="1"/>
  <c r="O1888" i="24"/>
  <c r="O1890" i="24" s="1"/>
  <c r="AU380" i="24"/>
  <c r="AU382" i="24" s="1"/>
  <c r="AM380" i="24"/>
  <c r="AM382" i="24" s="1"/>
  <c r="AE380" i="24"/>
  <c r="AE382" i="24" s="1"/>
  <c r="W380" i="24"/>
  <c r="W382" i="24" s="1"/>
  <c r="O380" i="24"/>
  <c r="O382" i="24" s="1"/>
  <c r="BA3526" i="24"/>
  <c r="BA3528" i="24" s="1"/>
  <c r="AP3526" i="24"/>
  <c r="AP3528" i="24" s="1"/>
  <c r="AM3526" i="24"/>
  <c r="AM3528" i="24" s="1"/>
  <c r="AE3526" i="24"/>
  <c r="AE3528" i="24" s="1"/>
  <c r="X3526" i="24"/>
  <c r="X3528" i="24" s="1"/>
  <c r="BB1342" i="24"/>
  <c r="BB1344" i="24" s="1"/>
  <c r="AY1342" i="24"/>
  <c r="AY1344" i="24" s="1"/>
  <c r="AT1342" i="24"/>
  <c r="AT1344" i="24" s="1"/>
  <c r="AQ1342" i="24"/>
  <c r="AQ1344" i="24" s="1"/>
  <c r="AI1342" i="24"/>
  <c r="AI1344" i="24" s="1"/>
  <c r="AC1342" i="24"/>
  <c r="AC1344" i="24" s="1"/>
  <c r="Y1342" i="24"/>
  <c r="Y1344" i="24" s="1"/>
  <c r="S1342" i="24"/>
  <c r="S1344" i="24" s="1"/>
  <c r="AY4202" i="24"/>
  <c r="AY4204" i="24" s="1"/>
  <c r="AR4202" i="24"/>
  <c r="AR4204" i="24" s="1"/>
  <c r="AI4202" i="24"/>
  <c r="AI4204" i="24" s="1"/>
  <c r="AA4202" i="24"/>
  <c r="AA4204" i="24" s="1"/>
  <c r="S4202" i="24"/>
  <c r="S4204" i="24" s="1"/>
  <c r="BC3656" i="24"/>
  <c r="BC3658" i="24" s="1"/>
  <c r="BD3860" i="24"/>
  <c r="BD2118" i="24"/>
  <c r="BD3210" i="24"/>
  <c r="AV2512" i="24"/>
  <c r="AV2514" i="24" s="1"/>
  <c r="AN2512" i="24"/>
  <c r="AN2514" i="24" s="1"/>
  <c r="AF2512" i="24"/>
  <c r="AF2514" i="24" s="1"/>
  <c r="X2512" i="24"/>
  <c r="X2514" i="24" s="1"/>
  <c r="P2512" i="24"/>
  <c r="P2514" i="24" s="1"/>
  <c r="AV1186" i="24"/>
  <c r="AV1188" i="24" s="1"/>
  <c r="AK1186" i="24"/>
  <c r="AK1188" i="24" s="1"/>
  <c r="X1186" i="24"/>
  <c r="X1188" i="24" s="1"/>
  <c r="AQ1368" i="24"/>
  <c r="AQ1370" i="24" s="1"/>
  <c r="AF1368" i="24"/>
  <c r="AF1370" i="24" s="1"/>
  <c r="X1368" i="24"/>
  <c r="X1370" i="24" s="1"/>
  <c r="AO588" i="24"/>
  <c r="AO590" i="24" s="1"/>
  <c r="AA588" i="24"/>
  <c r="AA590" i="24" s="1"/>
  <c r="V588" i="24"/>
  <c r="V590" i="24" s="1"/>
  <c r="BA276" i="24"/>
  <c r="BA278" i="24" s="1"/>
  <c r="BA19" i="24"/>
  <c r="BA119" i="24"/>
  <c r="AS276" i="24"/>
  <c r="AS278" i="24" s="1"/>
  <c r="AS19" i="24"/>
  <c r="AS119" i="24"/>
  <c r="AK276" i="24"/>
  <c r="AK278" i="24" s="1"/>
  <c r="AK19" i="24"/>
  <c r="AK119" i="24"/>
  <c r="AC276" i="24"/>
  <c r="AC278" i="24" s="1"/>
  <c r="AC19" i="24"/>
  <c r="AC119" i="24"/>
  <c r="U276" i="24"/>
  <c r="U278" i="24" s="1"/>
  <c r="U19" i="24"/>
  <c r="U119" i="24"/>
  <c r="BB2538" i="24"/>
  <c r="BB2540" i="24" s="1"/>
  <c r="AW2538" i="24"/>
  <c r="AW2540" i="24" s="1"/>
  <c r="AO2538" i="24"/>
  <c r="AO2540" i="24" s="1"/>
  <c r="AG2538" i="24"/>
  <c r="AG2540" i="24" s="1"/>
  <c r="AB2538" i="24"/>
  <c r="AB2540" i="24" s="1"/>
  <c r="W2538" i="24"/>
  <c r="W2540" i="24" s="1"/>
  <c r="O2538" i="24"/>
  <c r="O2540" i="24" s="1"/>
  <c r="AU4046" i="24"/>
  <c r="AU4048" i="24" s="1"/>
  <c r="AM4046" i="24"/>
  <c r="AM4048" i="24" s="1"/>
  <c r="AE4046" i="24"/>
  <c r="AE4048" i="24" s="1"/>
  <c r="W4046" i="24"/>
  <c r="W4048" i="24" s="1"/>
  <c r="O4046" i="24"/>
  <c r="O4048" i="24" s="1"/>
  <c r="AU4592" i="24"/>
  <c r="AU4594" i="24" s="1"/>
  <c r="AM4592" i="24"/>
  <c r="AM4594" i="24" s="1"/>
  <c r="AE4592" i="24"/>
  <c r="AE4594" i="24" s="1"/>
  <c r="W4592" i="24"/>
  <c r="W4594" i="24" s="1"/>
  <c r="O4592" i="24"/>
  <c r="O4594" i="24" s="1"/>
  <c r="AS3760" i="24"/>
  <c r="AS3762" i="24" s="1"/>
  <c r="AM3760" i="24"/>
  <c r="AM3762" i="24" s="1"/>
  <c r="AJ3760" i="24"/>
  <c r="AJ3762" i="24" s="1"/>
  <c r="AE3760" i="24"/>
  <c r="AE3762" i="24" s="1"/>
  <c r="AB3760" i="24"/>
  <c r="AB3762" i="24" s="1"/>
  <c r="AY4618" i="24"/>
  <c r="AY4620" i="24" s="1"/>
  <c r="AV4618" i="24"/>
  <c r="AV4620" i="24"/>
  <c r="AP4618" i="24"/>
  <c r="AP4620" i="24" s="1"/>
  <c r="AK4618" i="24"/>
  <c r="AK4620" i="24" s="1"/>
  <c r="Z4618" i="24"/>
  <c r="Z4620" i="24" s="1"/>
  <c r="S4618" i="24"/>
  <c r="S4620" i="24" s="1"/>
  <c r="AV2850" i="24"/>
  <c r="AV2852" i="24" s="1"/>
  <c r="AI2850" i="24"/>
  <c r="AI2852" i="24" s="1"/>
  <c r="AD2850" i="24"/>
  <c r="AD2852" i="24" s="1"/>
  <c r="AA2850" i="24"/>
  <c r="AA2852" i="24" s="1"/>
  <c r="P2850" i="24"/>
  <c r="P2852" i="24" s="1"/>
  <c r="AW4462" i="24"/>
  <c r="AW4464" i="24" s="1"/>
  <c r="AU4464" i="24"/>
  <c r="AU4462" i="24"/>
  <c r="AO4462" i="24"/>
  <c r="AO4464" i="24" s="1"/>
  <c r="AM4462" i="24"/>
  <c r="AM4464" i="24" s="1"/>
  <c r="AG4462" i="24"/>
  <c r="AG4464" i="24" s="1"/>
  <c r="AA4462" i="24"/>
  <c r="AA4464" i="24" s="1"/>
  <c r="S4462" i="24"/>
  <c r="S4464" i="24" s="1"/>
  <c r="Q4462" i="24"/>
  <c r="Q4464" i="24" s="1"/>
  <c r="AX3084" i="24"/>
  <c r="AX3086" i="24" s="1"/>
  <c r="AM3084" i="24"/>
  <c r="AM3086" i="24" s="1"/>
  <c r="AE3084" i="24"/>
  <c r="AE3086" i="24" s="1"/>
  <c r="W3084" i="24"/>
  <c r="W3086" i="24" s="1"/>
  <c r="Q3084" i="24"/>
  <c r="Q3086" i="24" s="1"/>
  <c r="AP2252" i="24"/>
  <c r="AP2254" i="24" s="1"/>
  <c r="AK2252" i="24"/>
  <c r="AK2254" i="24" s="1"/>
  <c r="Z2252" i="24"/>
  <c r="Z2254" i="24" s="1"/>
  <c r="T2252" i="24"/>
  <c r="T2254" i="24" s="1"/>
  <c r="O2252" i="24"/>
  <c r="O2254" i="24" s="1"/>
  <c r="AY1394" i="24"/>
  <c r="AY1396" i="24" s="1"/>
  <c r="AV1394" i="24"/>
  <c r="AV1396" i="24" s="1"/>
  <c r="AT1394" i="24"/>
  <c r="AT1396" i="24" s="1"/>
  <c r="AQ1394" i="24"/>
  <c r="AQ1396" i="24" s="1"/>
  <c r="AN1394" i="24"/>
  <c r="AN1396" i="24" s="1"/>
  <c r="AH1394" i="24"/>
  <c r="AH1396" i="24" s="1"/>
  <c r="AY3058" i="24"/>
  <c r="AY3060" i="24" s="1"/>
  <c r="AQ3058" i="24"/>
  <c r="AQ3060" i="24" s="1"/>
  <c r="AI3058" i="24"/>
  <c r="AI3060" i="24" s="1"/>
  <c r="AA3058" i="24"/>
  <c r="AA3060" i="24" s="1"/>
  <c r="S3058" i="24"/>
  <c r="S3060" i="24" s="1"/>
  <c r="BB1316" i="24"/>
  <c r="BB1318" i="24" s="1"/>
  <c r="AW1316" i="24"/>
  <c r="AW1318" i="24" s="1"/>
  <c r="AT1316" i="24"/>
  <c r="AT1318" i="24" s="1"/>
  <c r="AZ4228" i="24"/>
  <c r="AZ4230" i="24" s="1"/>
  <c r="AR4228" i="24"/>
  <c r="AR4230" i="24" s="1"/>
  <c r="AJ4228" i="24"/>
  <c r="AJ4230" i="24" s="1"/>
  <c r="AB4228" i="24"/>
  <c r="AB4230" i="24" s="1"/>
  <c r="T4228" i="24"/>
  <c r="T4230" i="24" s="1"/>
  <c r="AW2070" i="24"/>
  <c r="AW2072" i="24" s="1"/>
  <c r="AR2070" i="24"/>
  <c r="AR2072" i="24" s="1"/>
  <c r="V2070" i="24"/>
  <c r="V2072" i="24" s="1"/>
  <c r="BA2460" i="24"/>
  <c r="BA2462" i="24" s="1"/>
  <c r="AS2460" i="24"/>
  <c r="AS2462" i="24" s="1"/>
  <c r="AK2460" i="24"/>
  <c r="AK2462" i="24" s="1"/>
  <c r="AC2460" i="24"/>
  <c r="AC2462" i="24" s="1"/>
  <c r="U2460" i="24"/>
  <c r="U2462" i="24" s="1"/>
  <c r="BC2902" i="24"/>
  <c r="BC2904" i="24" s="1"/>
  <c r="AX2902" i="24"/>
  <c r="AX2904" i="24" s="1"/>
  <c r="AU2902" i="24"/>
  <c r="AU2904" i="24" s="1"/>
  <c r="AP2902" i="24"/>
  <c r="AP2904" i="24" s="1"/>
  <c r="AM2902" i="24"/>
  <c r="AM2904" i="24" s="1"/>
  <c r="Y2902" i="24"/>
  <c r="Y2904" i="24" s="1"/>
  <c r="Q2902" i="24"/>
  <c r="Q2904" i="24" s="1"/>
  <c r="AV1056" i="24"/>
  <c r="AV1058" i="24" s="1"/>
  <c r="AN1056" i="24"/>
  <c r="AN1058" i="24" s="1"/>
  <c r="AK1056" i="24"/>
  <c r="AK1058" i="24" s="1"/>
  <c r="AH1056" i="24"/>
  <c r="AH1058" i="24" s="1"/>
  <c r="AE1056" i="24"/>
  <c r="AE1058" i="24" s="1"/>
  <c r="AC1056" i="24"/>
  <c r="AC1058" i="24" s="1"/>
  <c r="BD4072" i="24"/>
  <c r="BD4074" i="24" s="1"/>
  <c r="BD1676" i="24"/>
  <c r="AN4722" i="24"/>
  <c r="AN4724" i="24" s="1"/>
  <c r="AN91" i="24" s="1"/>
  <c r="AK4722" i="24"/>
  <c r="AK4724" i="24" s="1"/>
  <c r="AK68" i="24" s="1"/>
  <c r="AF4722" i="24"/>
  <c r="AF4724" i="24" s="1"/>
  <c r="AF241" i="24" s="1"/>
  <c r="AX4358" i="24"/>
  <c r="AX4360" i="24" s="1"/>
  <c r="AP4358" i="24"/>
  <c r="AP4360" i="24" s="1"/>
  <c r="AH4358" i="24"/>
  <c r="AH4360" i="24" s="1"/>
  <c r="Z4358" i="24"/>
  <c r="Z4360" i="24" s="1"/>
  <c r="R4358" i="24"/>
  <c r="R4360" i="24" s="1"/>
  <c r="AY3422" i="24"/>
  <c r="AY3424" i="24" s="1"/>
  <c r="AP3422" i="24"/>
  <c r="AP3424" i="24" s="1"/>
  <c r="AH3422" i="24"/>
  <c r="AH3424" i="24" s="1"/>
  <c r="Z3422" i="24"/>
  <c r="Z3424" i="24" s="1"/>
  <c r="R3422" i="24"/>
  <c r="R3424" i="24" s="1"/>
  <c r="BB848" i="24"/>
  <c r="BB850" i="24" s="1"/>
  <c r="AT848" i="24"/>
  <c r="AT850" i="24" s="1"/>
  <c r="AQ848" i="24"/>
  <c r="AQ850" i="24" s="1"/>
  <c r="AK848" i="24"/>
  <c r="AK850" i="24" s="1"/>
  <c r="AI848" i="24"/>
  <c r="AI850" i="24" s="1"/>
  <c r="U848" i="24"/>
  <c r="U850" i="24" s="1"/>
  <c r="S848" i="24"/>
  <c r="S850" i="24" s="1"/>
  <c r="BB1004" i="24"/>
  <c r="BB1006" i="24" s="1"/>
  <c r="AY95" i="24"/>
  <c r="AW1004" i="24"/>
  <c r="AW1006" i="24" s="1"/>
  <c r="AT93" i="24"/>
  <c r="AQ93" i="24"/>
  <c r="AN95" i="24"/>
  <c r="AL1004" i="24"/>
  <c r="AL1006" i="24" s="1"/>
  <c r="AI1004" i="24"/>
  <c r="AI1006" i="24" s="1"/>
  <c r="AF1004" i="24"/>
  <c r="AF1006" i="24" s="1"/>
  <c r="AD95" i="24"/>
  <c r="AA95" i="24"/>
  <c r="X95" i="24"/>
  <c r="V93" i="24"/>
  <c r="S93" i="24"/>
  <c r="P95" i="24"/>
  <c r="AW1264" i="24"/>
  <c r="AW1266" i="24" s="1"/>
  <c r="AU1264" i="24"/>
  <c r="AU1266" i="24" s="1"/>
  <c r="AO1264" i="24"/>
  <c r="AO1266" i="24"/>
  <c r="AM1264" i="24"/>
  <c r="AM1266" i="24" s="1"/>
  <c r="AF1264" i="24"/>
  <c r="AF1266" i="24" s="1"/>
  <c r="V1264" i="24"/>
  <c r="V1266" i="24" s="1"/>
  <c r="BD2302" i="24"/>
  <c r="BD2304" i="24" s="1"/>
  <c r="BD3108" i="24"/>
  <c r="BD3110" i="24" s="1"/>
  <c r="BD3522" i="24"/>
  <c r="BD1781" i="24"/>
  <c r="BD1182" i="24"/>
  <c r="BD14" i="24"/>
  <c r="BD114" i="24"/>
  <c r="BD273" i="24"/>
  <c r="BD2872" i="24"/>
  <c r="AW4696" i="24"/>
  <c r="AW4698" i="24" s="1"/>
  <c r="AT4696" i="24"/>
  <c r="AT4698" i="24" s="1"/>
  <c r="AL4696" i="24"/>
  <c r="AL4698" i="24" s="1"/>
  <c r="AD4696" i="24"/>
  <c r="AD4698" i="24" s="1"/>
  <c r="AA4696" i="24"/>
  <c r="AA4698" i="24" s="1"/>
  <c r="X4696" i="24"/>
  <c r="X4698" i="24" s="1"/>
  <c r="P4696" i="24"/>
  <c r="P4698" i="24" s="1"/>
  <c r="BA952" i="24"/>
  <c r="BA954" i="24" s="1"/>
  <c r="BA94" i="24"/>
  <c r="AS952" i="24"/>
  <c r="AS954" i="24" s="1"/>
  <c r="AS94" i="24"/>
  <c r="AK952" i="24"/>
  <c r="AK954" i="24" s="1"/>
  <c r="AK94" i="24"/>
  <c r="AC952" i="24"/>
  <c r="AC954" i="24" s="1"/>
  <c r="AC94" i="24"/>
  <c r="U952" i="24"/>
  <c r="U954" i="24" s="1"/>
  <c r="U94" i="24"/>
  <c r="BC2616" i="24"/>
  <c r="BC2618" i="24" s="1"/>
  <c r="AW2616" i="24"/>
  <c r="AW2618" i="24" s="1"/>
  <c r="AU2616" i="24"/>
  <c r="AU2618" i="24" s="1"/>
  <c r="AO2616" i="24"/>
  <c r="AO2618" i="24" s="1"/>
  <c r="AJ2616" i="24"/>
  <c r="AJ2618" i="24"/>
  <c r="AG2616" i="24"/>
  <c r="AG2618" i="24" s="1"/>
  <c r="AE2616" i="24"/>
  <c r="AE2618" i="24" s="1"/>
  <c r="BC4514" i="24"/>
  <c r="BC4516" i="24" s="1"/>
  <c r="AW4514" i="24"/>
  <c r="AW4516" i="24" s="1"/>
  <c r="AJ4514" i="24"/>
  <c r="AJ4516" i="24" s="1"/>
  <c r="AB4514" i="24"/>
  <c r="AB4516" i="24" s="1"/>
  <c r="T4514" i="24"/>
  <c r="T4516" i="24" s="1"/>
  <c r="Q4514" i="24"/>
  <c r="Q4516" i="24" s="1"/>
  <c r="BA1602" i="24"/>
  <c r="BA1604" i="24" s="1"/>
  <c r="AV1602" i="24"/>
  <c r="AV1604" i="24" s="1"/>
  <c r="AS1602" i="24"/>
  <c r="AS1604" i="24" s="1"/>
  <c r="AF1602" i="24"/>
  <c r="AF1604" i="24" s="1"/>
  <c r="W1602" i="24"/>
  <c r="W1604" i="24" s="1"/>
  <c r="U1602" i="24"/>
  <c r="U1604" i="24" s="1"/>
  <c r="O1602" i="24"/>
  <c r="O1604" i="24" s="1"/>
  <c r="AY4566" i="24"/>
  <c r="AY4568" i="24" s="1"/>
  <c r="AV4566" i="24"/>
  <c r="AV4568" i="24" s="1"/>
  <c r="Z4566" i="24"/>
  <c r="Z4568" i="24" s="1"/>
  <c r="X4566" i="24"/>
  <c r="X4568" i="24" s="1"/>
  <c r="U4566" i="24"/>
  <c r="U4568" i="24" s="1"/>
  <c r="AT1420" i="24"/>
  <c r="AT1422" i="24" s="1"/>
  <c r="AL1420" i="24"/>
  <c r="AL1422" i="24" s="1"/>
  <c r="AF1420" i="24"/>
  <c r="AF1422" i="24" s="1"/>
  <c r="P1420" i="24"/>
  <c r="P1422" i="24" s="1"/>
  <c r="AZ3656" i="24"/>
  <c r="AZ3658" i="24" s="1"/>
  <c r="AR3656" i="24"/>
  <c r="AR3658" i="24" s="1"/>
  <c r="AI3656" i="24"/>
  <c r="AI3658" i="24" s="1"/>
  <c r="AB3656" i="24"/>
  <c r="AB3658" i="24" s="1"/>
  <c r="T3656" i="24"/>
  <c r="T3658" i="24" s="1"/>
  <c r="AZ3162" i="24"/>
  <c r="AZ3164" i="24" s="1"/>
  <c r="AR3162" i="24"/>
  <c r="AR3164" i="24" s="1"/>
  <c r="AJ3162" i="24"/>
  <c r="AJ3164" i="24" s="1"/>
  <c r="AB3162" i="24"/>
  <c r="AB3164" i="24" s="1"/>
  <c r="T3162" i="24"/>
  <c r="T3164" i="24" s="1"/>
  <c r="BB2330" i="24"/>
  <c r="BB2332" i="24" s="1"/>
  <c r="AY2330" i="24"/>
  <c r="AY2332" i="24" s="1"/>
  <c r="AW2330" i="24"/>
  <c r="AW2332" i="24" s="1"/>
  <c r="AR2330" i="24"/>
  <c r="AR2332" i="24" s="1"/>
  <c r="AL2330" i="24"/>
  <c r="AL2332" i="24" s="1"/>
  <c r="Y2330" i="24"/>
  <c r="Y2332" i="24" s="1"/>
  <c r="V2330" i="24"/>
  <c r="V2332" i="24" s="1"/>
  <c r="BA432" i="24"/>
  <c r="BA434" i="24" s="1"/>
  <c r="AS432" i="24"/>
  <c r="AS434" i="24" s="1"/>
  <c r="AK432" i="24"/>
  <c r="AK434" i="24" s="1"/>
  <c r="AC432" i="24"/>
  <c r="AC434" i="24" s="1"/>
  <c r="U432" i="24"/>
  <c r="U434" i="24" s="1"/>
  <c r="BC2096" i="24"/>
  <c r="BC2098" i="24" s="1"/>
  <c r="AZ2096" i="24"/>
  <c r="AZ2098" i="24" s="1"/>
  <c r="AT2096" i="24"/>
  <c r="AT2098" i="24" s="1"/>
  <c r="AM2096" i="24"/>
  <c r="AM2098" i="24" s="1"/>
  <c r="AG2096" i="24"/>
  <c r="AG2098" i="24" s="1"/>
  <c r="AD2096" i="24"/>
  <c r="AD2098" i="24" s="1"/>
  <c r="BC170" i="24"/>
  <c r="AZ168" i="24"/>
  <c r="AW168" i="24"/>
  <c r="AU2226" i="24"/>
  <c r="AU2228" i="24" s="1"/>
  <c r="AU169" i="24"/>
  <c r="AR2226" i="24"/>
  <c r="AR2228" i="24"/>
  <c r="AR169" i="24"/>
  <c r="AP170" i="24"/>
  <c r="AM168" i="24"/>
  <c r="AJ170" i="24"/>
  <c r="AH170" i="24"/>
  <c r="AE168" i="24"/>
  <c r="AB168" i="24"/>
  <c r="Z168" i="24"/>
  <c r="W168" i="24"/>
  <c r="T2226" i="24"/>
  <c r="T2228" i="24" s="1"/>
  <c r="T169" i="24"/>
  <c r="R170" i="24"/>
  <c r="O170" i="24"/>
  <c r="AY2408" i="24"/>
  <c r="AY2410" i="24" s="1"/>
  <c r="AV2408" i="24"/>
  <c r="AV2410" i="24" s="1"/>
  <c r="AN2408" i="24"/>
  <c r="AN2410" i="24" s="1"/>
  <c r="AF2408" i="24"/>
  <c r="AF2410" i="24" s="1"/>
  <c r="X2408" i="24"/>
  <c r="X2410" i="24" s="1"/>
  <c r="R2408" i="24"/>
  <c r="R2410" i="24"/>
  <c r="AH3292" i="24"/>
  <c r="AH3294" i="24" s="1"/>
  <c r="AF3292" i="24"/>
  <c r="AF3294" i="24" s="1"/>
  <c r="X3292" i="24"/>
  <c r="X3294" i="24" s="1"/>
  <c r="U3292" i="24"/>
  <c r="U3294" i="24" s="1"/>
  <c r="R3292" i="24"/>
  <c r="R3294" i="24" s="1"/>
  <c r="O3292" i="24"/>
  <c r="O3294" i="24" s="1"/>
  <c r="AV3682" i="24"/>
  <c r="AV3684" i="24"/>
  <c r="AM3682" i="24"/>
  <c r="AM3684" i="24" s="1"/>
  <c r="AF3682" i="24"/>
  <c r="AF3684" i="24" s="1"/>
  <c r="X3682" i="24"/>
  <c r="X3684" i="24" s="1"/>
  <c r="P3682" i="24"/>
  <c r="P3684" i="24" s="1"/>
  <c r="AQ3318" i="24"/>
  <c r="AQ3320" i="24" s="1"/>
  <c r="AN3318" i="24"/>
  <c r="AN3320" i="24" s="1"/>
  <c r="AH3318" i="24"/>
  <c r="AH3320" i="24" s="1"/>
  <c r="U3318" i="24"/>
  <c r="U3320" i="24" s="1"/>
  <c r="R3318" i="24"/>
  <c r="R3320" i="24" s="1"/>
  <c r="BB2954" i="24"/>
  <c r="BB2956" i="24" s="1"/>
  <c r="AT2954" i="24"/>
  <c r="AT2956" i="24" s="1"/>
  <c r="AL2954" i="24"/>
  <c r="AL2956" i="24" s="1"/>
  <c r="AH2954" i="24"/>
  <c r="AH2956" i="24" s="1"/>
  <c r="AC2954" i="24"/>
  <c r="AC2956" i="24" s="1"/>
  <c r="X2954" i="24"/>
  <c r="X2956" i="24" s="1"/>
  <c r="S2954" i="24"/>
  <c r="S2956" i="24" s="1"/>
  <c r="AY3708" i="24"/>
  <c r="AY3710" i="24" s="1"/>
  <c r="AR3708" i="24"/>
  <c r="AR3710" i="24" s="1"/>
  <c r="AJ3708" i="24"/>
  <c r="AJ3710" i="24" s="1"/>
  <c r="AB3708" i="24"/>
  <c r="AB3710" i="24" s="1"/>
  <c r="T3708" i="24"/>
  <c r="T3710" i="24" s="1"/>
  <c r="Y1134" i="24"/>
  <c r="Y1136" i="24" s="1"/>
  <c r="V1134" i="24"/>
  <c r="V1136" i="24" s="1"/>
  <c r="S1134" i="24"/>
  <c r="S1136" i="24" s="1"/>
  <c r="BA2642" i="24"/>
  <c r="BA2644" i="24" s="1"/>
  <c r="AS2642" i="24"/>
  <c r="AS2644" i="24" s="1"/>
  <c r="AK2642" i="24"/>
  <c r="AK2644" i="24" s="1"/>
  <c r="AC2642" i="24"/>
  <c r="AC2644" i="24"/>
  <c r="U2642" i="24"/>
  <c r="U2644" i="24" s="1"/>
  <c r="BD1573" i="24"/>
  <c r="BA99" i="24" l="1"/>
  <c r="AS49" i="24"/>
  <c r="BD3188" i="24"/>
  <c r="BD3190" i="24" s="1"/>
  <c r="BD220" i="24"/>
  <c r="AS99" i="24"/>
  <c r="BD3112" i="24"/>
  <c r="O74" i="24"/>
  <c r="AK249" i="24"/>
  <c r="W249" i="24"/>
  <c r="AT99" i="24"/>
  <c r="AH149" i="24"/>
  <c r="AE49" i="24"/>
  <c r="Z174" i="24"/>
  <c r="AU174" i="24"/>
  <c r="BC74" i="24"/>
  <c r="AM49" i="24"/>
  <c r="BD1212" i="24"/>
  <c r="BD1214" i="24" s="1"/>
  <c r="BD3422" i="24"/>
  <c r="BD3424" i="24" s="1"/>
  <c r="Y74" i="24"/>
  <c r="AB74" i="24"/>
  <c r="U149" i="24"/>
  <c r="AN99" i="24"/>
  <c r="AF24" i="24"/>
  <c r="AF124" i="24"/>
  <c r="AK224" i="24"/>
  <c r="AW99" i="24"/>
  <c r="Y249" i="24"/>
  <c r="AW174" i="24"/>
  <c r="Z99" i="24"/>
  <c r="R249" i="24"/>
  <c r="S99" i="24"/>
  <c r="AY99" i="24"/>
  <c r="AY24" i="24"/>
  <c r="AY124" i="24"/>
  <c r="T74" i="24"/>
  <c r="AQ224" i="24"/>
  <c r="BC249" i="24"/>
  <c r="AI249" i="24"/>
  <c r="BC49" i="24"/>
  <c r="AA224" i="24"/>
  <c r="AJ249" i="24"/>
  <c r="AC24" i="24"/>
  <c r="AC124" i="24"/>
  <c r="AP149" i="24"/>
  <c r="AX49" i="24"/>
  <c r="AZ224" i="24"/>
  <c r="AS249" i="24"/>
  <c r="AE249" i="24"/>
  <c r="BB99" i="24"/>
  <c r="AU74" i="24"/>
  <c r="BB249" i="24"/>
  <c r="AM99" i="24"/>
  <c r="P74" i="24"/>
  <c r="P24" i="24"/>
  <c r="P124" i="24"/>
  <c r="AG74" i="24"/>
  <c r="AT149" i="24"/>
  <c r="O224" i="24"/>
  <c r="Z24" i="24"/>
  <c r="Z124" i="24"/>
  <c r="AB149" i="24"/>
  <c r="AJ24" i="24"/>
  <c r="AJ124" i="24"/>
  <c r="AU149" i="24"/>
  <c r="Z149" i="24"/>
  <c r="AN149" i="24"/>
  <c r="AR224" i="24"/>
  <c r="AK149" i="24"/>
  <c r="AF174" i="24"/>
  <c r="AV99" i="24"/>
  <c r="Y99" i="24"/>
  <c r="AH99" i="24"/>
  <c r="AY74" i="24"/>
  <c r="Z249" i="24"/>
  <c r="AJ174" i="24"/>
  <c r="AX174" i="24"/>
  <c r="AA99" i="24"/>
  <c r="S24" i="24"/>
  <c r="S124" i="24"/>
  <c r="T149" i="24"/>
  <c r="AG149" i="24"/>
  <c r="AL49" i="24"/>
  <c r="AZ49" i="24"/>
  <c r="AS224" i="24"/>
  <c r="AR249" i="24"/>
  <c r="AR99" i="24"/>
  <c r="AK74" i="24"/>
  <c r="AO49" i="24"/>
  <c r="AQ249" i="24"/>
  <c r="BA24" i="24"/>
  <c r="BA124" i="24"/>
  <c r="BC224" i="24"/>
  <c r="P149" i="24"/>
  <c r="Q224" i="24"/>
  <c r="R174" i="24"/>
  <c r="AU99" i="24"/>
  <c r="X74" i="24"/>
  <c r="AO74" i="24"/>
  <c r="AV149" i="24"/>
  <c r="AY49" i="24"/>
  <c r="P249" i="24"/>
  <c r="P49" i="24"/>
  <c r="AD149" i="24"/>
  <c r="X224" i="24"/>
  <c r="AB49" i="24"/>
  <c r="V224" i="24"/>
  <c r="AM149" i="24"/>
  <c r="AH224" i="24"/>
  <c r="T224" i="24"/>
  <c r="BA49" i="24"/>
  <c r="AK99" i="24"/>
  <c r="AK24" i="24"/>
  <c r="AK124" i="24"/>
  <c r="BB24" i="24"/>
  <c r="BB124" i="24"/>
  <c r="R49" i="24"/>
  <c r="X99" i="24"/>
  <c r="X49" i="24"/>
  <c r="AG99" i="24"/>
  <c r="AP74" i="24"/>
  <c r="AP99" i="24"/>
  <c r="AA49" i="24"/>
  <c r="AH249" i="24"/>
  <c r="AZ174" i="24"/>
  <c r="AI99" i="24"/>
  <c r="AI224" i="24"/>
  <c r="S249" i="24"/>
  <c r="AL174" i="24"/>
  <c r="AZ99" i="24"/>
  <c r="S224" i="24"/>
  <c r="AS24" i="24"/>
  <c r="AS124" i="24"/>
  <c r="BB74" i="24"/>
  <c r="BA249" i="24"/>
  <c r="AP49" i="24"/>
  <c r="BB149" i="24"/>
  <c r="R224" i="24"/>
  <c r="T174" i="24"/>
  <c r="O249" i="24"/>
  <c r="AS174" i="24"/>
  <c r="AL24" i="24"/>
  <c r="AL124" i="24"/>
  <c r="BC99" i="24"/>
  <c r="AF74" i="24"/>
  <c r="AQ149" i="24"/>
  <c r="AW74" i="24"/>
  <c r="X249" i="24"/>
  <c r="AA174" i="24"/>
  <c r="AF49" i="24"/>
  <c r="AT224" i="24"/>
  <c r="AR49" i="24"/>
  <c r="U24" i="24"/>
  <c r="U124" i="24"/>
  <c r="V24" i="24"/>
  <c r="V124" i="24"/>
  <c r="V249" i="24"/>
  <c r="AC149" i="24"/>
  <c r="X174" i="24"/>
  <c r="AF99" i="24"/>
  <c r="AO99" i="24"/>
  <c r="AX74" i="24"/>
  <c r="AA149" i="24"/>
  <c r="V49" i="24"/>
  <c r="Q249" i="24"/>
  <c r="AT174" i="24"/>
  <c r="AX99" i="24"/>
  <c r="AC224" i="24"/>
  <c r="AP249" i="24"/>
  <c r="AB174" i="24"/>
  <c r="AQ99" i="24"/>
  <c r="AO149" i="24"/>
  <c r="BB224" i="24"/>
  <c r="AA249" i="24"/>
  <c r="AB249" i="24"/>
  <c r="AN74" i="24"/>
  <c r="W224" i="24"/>
  <c r="BB174" i="24"/>
  <c r="AV24" i="24"/>
  <c r="AV124" i="24"/>
  <c r="V149" i="24"/>
  <c r="AU224" i="24"/>
  <c r="AF249" i="24"/>
  <c r="AD174" i="24"/>
  <c r="AQ174" i="24"/>
  <c r="AI49" i="24"/>
  <c r="BB49" i="24"/>
  <c r="S74" i="24"/>
  <c r="Y149" i="24"/>
  <c r="AL149" i="24"/>
  <c r="AW49" i="24"/>
  <c r="T49" i="24"/>
  <c r="AU49" i="24"/>
  <c r="AD224" i="24"/>
  <c r="BA74" i="24"/>
  <c r="X149" i="24"/>
  <c r="O49" i="24"/>
  <c r="Y224" i="24"/>
  <c r="BD1576" i="24"/>
  <c r="BD1578" i="24"/>
  <c r="BD144" i="24"/>
  <c r="BD143" i="24"/>
  <c r="AX224" i="24"/>
  <c r="BC24" i="24"/>
  <c r="BC124" i="24"/>
  <c r="S91" i="24"/>
  <c r="S68" i="24"/>
  <c r="R149" i="24"/>
  <c r="BD642" i="24"/>
  <c r="BD952" i="24"/>
  <c r="BD954" i="24" s="1"/>
  <c r="BD94" i="24"/>
  <c r="AG22" i="24"/>
  <c r="AW22" i="24"/>
  <c r="BD2720" i="24"/>
  <c r="AO249" i="24"/>
  <c r="BD4124" i="24"/>
  <c r="BD4126" i="24" s="1"/>
  <c r="Y49" i="24"/>
  <c r="AM174" i="24"/>
  <c r="AR74" i="24"/>
  <c r="BD95" i="24"/>
  <c r="AF224" i="24"/>
  <c r="BD484" i="24"/>
  <c r="BD486" i="24" s="1"/>
  <c r="BD44" i="24"/>
  <c r="AY249" i="24"/>
  <c r="W93" i="24"/>
  <c r="W68" i="24"/>
  <c r="T22" i="24"/>
  <c r="AI22" i="24"/>
  <c r="AZ22" i="24"/>
  <c r="BD1082" i="24"/>
  <c r="BD1084" i="24" s="1"/>
  <c r="BD3658" i="24"/>
  <c r="BD2306" i="24"/>
  <c r="BD2826" i="24"/>
  <c r="BD3814" i="24"/>
  <c r="U22" i="24"/>
  <c r="AT74" i="24"/>
  <c r="AG49" i="24"/>
  <c r="AM224" i="24"/>
  <c r="U174" i="24"/>
  <c r="AY174" i="24"/>
  <c r="AM74" i="24"/>
  <c r="AT249" i="24"/>
  <c r="AE99" i="24"/>
  <c r="S149" i="24"/>
  <c r="AQ49" i="24"/>
  <c r="AB224" i="24"/>
  <c r="AK174" i="24"/>
  <c r="P99" i="24"/>
  <c r="Q74" i="24"/>
  <c r="BD718" i="24"/>
  <c r="BD720" i="24" s="1"/>
  <c r="Q99" i="24"/>
  <c r="Q24" i="24"/>
  <c r="Q124" i="24"/>
  <c r="AG24" i="24"/>
  <c r="AG124" i="24"/>
  <c r="AW24" i="24"/>
  <c r="AW124" i="24"/>
  <c r="AH74" i="24"/>
  <c r="AI149" i="24"/>
  <c r="AW149" i="24"/>
  <c r="AD49" i="24"/>
  <c r="P224" i="24"/>
  <c r="BD2722" i="24"/>
  <c r="Y174" i="24"/>
  <c r="R99" i="24"/>
  <c r="BD70" i="24"/>
  <c r="AP24" i="24"/>
  <c r="AP124" i="24"/>
  <c r="AQ74" i="24"/>
  <c r="Q49" i="24"/>
  <c r="BD18" i="24"/>
  <c r="BD118" i="24"/>
  <c r="BD93" i="24"/>
  <c r="Q174" i="24"/>
  <c r="BD3398" i="24"/>
  <c r="AJ49" i="24"/>
  <c r="W174" i="24"/>
  <c r="AJ99" i="24"/>
  <c r="AC74" i="24"/>
  <c r="BD170" i="24"/>
  <c r="BD798" i="24"/>
  <c r="BD1032" i="24"/>
  <c r="BD590" i="24"/>
  <c r="AC99" i="24"/>
  <c r="W49" i="24"/>
  <c r="BD45" i="24"/>
  <c r="AC249" i="24"/>
  <c r="AL99" i="24"/>
  <c r="U49" i="24"/>
  <c r="AL224" i="24"/>
  <c r="BD1888" i="24"/>
  <c r="BD1890" i="24" s="1"/>
  <c r="BD145" i="24"/>
  <c r="BD1550" i="24"/>
  <c r="BD1552" i="24" s="1"/>
  <c r="W22" i="24"/>
  <c r="AM22" i="24"/>
  <c r="BD3292" i="24"/>
  <c r="BD3294" i="24" s="1"/>
  <c r="BD1056" i="24"/>
  <c r="BD1058" i="24" s="1"/>
  <c r="BD2694" i="24"/>
  <c r="BD2696" i="24" s="1"/>
  <c r="BD199" i="24" s="1"/>
  <c r="BD194" i="24"/>
  <c r="BD302" i="24"/>
  <c r="BD304" i="24" s="1"/>
  <c r="BD4724" i="24"/>
  <c r="BD2904" i="24"/>
  <c r="BD1602" i="24"/>
  <c r="BD1604" i="24" s="1"/>
  <c r="BD1524" i="24"/>
  <c r="BD1526" i="24" s="1"/>
  <c r="BD354" i="24"/>
  <c r="BD356" i="24" s="1"/>
  <c r="BD69" i="24"/>
  <c r="BD2878" i="24"/>
  <c r="BD1784" i="24"/>
  <c r="BD1786" i="24" s="1"/>
  <c r="BA22" i="24"/>
  <c r="AR174" i="24"/>
  <c r="AD74" i="24"/>
  <c r="V99" i="24"/>
  <c r="V22" i="24"/>
  <c r="BB22" i="24"/>
  <c r="AY149" i="24"/>
  <c r="AV49" i="24"/>
  <c r="AD249" i="24"/>
  <c r="AC174" i="24"/>
  <c r="AP174" i="24"/>
  <c r="O99" i="24"/>
  <c r="BB216" i="24"/>
  <c r="BB141" i="24"/>
  <c r="W24" i="24"/>
  <c r="W124" i="24"/>
  <c r="AM24" i="24"/>
  <c r="AM124" i="24"/>
  <c r="AV74" i="24"/>
  <c r="AS149" i="24"/>
  <c r="AV224" i="24"/>
  <c r="AM249" i="24"/>
  <c r="S174" i="24"/>
  <c r="AN174" i="24"/>
  <c r="P22" i="24"/>
  <c r="AF22" i="24"/>
  <c r="AV22" i="24"/>
  <c r="AT49" i="24"/>
  <c r="Z224" i="24"/>
  <c r="AN249" i="24"/>
  <c r="AI174" i="24"/>
  <c r="Y22" i="24"/>
  <c r="AO22" i="24"/>
  <c r="R74" i="24"/>
  <c r="AW249" i="24"/>
  <c r="AO174" i="24"/>
  <c r="Z22" i="24"/>
  <c r="AP22" i="24"/>
  <c r="AA74" i="24"/>
  <c r="BD434" i="24"/>
  <c r="AZ149" i="24"/>
  <c r="S49" i="24"/>
  <c r="AY224" i="24"/>
  <c r="AX249" i="24"/>
  <c r="S22" i="24"/>
  <c r="AJ22" i="24"/>
  <c r="AY22" i="24"/>
  <c r="AZ74" i="24"/>
  <c r="W149" i="24"/>
  <c r="BC174" i="24"/>
  <c r="T99" i="24"/>
  <c r="AB24" i="24"/>
  <c r="AB124" i="24"/>
  <c r="AR24" i="24"/>
  <c r="AR124" i="24"/>
  <c r="BD4646" i="24"/>
  <c r="AE149" i="24"/>
  <c r="AX149" i="24"/>
  <c r="AW224" i="24"/>
  <c r="T249" i="24"/>
  <c r="BD1316" i="24"/>
  <c r="BD1318" i="24" s="1"/>
  <c r="BD1006" i="24"/>
  <c r="BD1292" i="24"/>
  <c r="AK22" i="24"/>
  <c r="Z49" i="24"/>
  <c r="AG224" i="24"/>
  <c r="AU249" i="24"/>
  <c r="AL22" i="24"/>
  <c r="W74" i="24"/>
  <c r="BD1370" i="24"/>
  <c r="BD3086" i="24"/>
  <c r="BD218" i="24"/>
  <c r="BD3580" i="24"/>
  <c r="BD3994" i="24"/>
  <c r="BD3996" i="24" s="1"/>
  <c r="AB22" i="24"/>
  <c r="AR22" i="24"/>
  <c r="BD2800" i="24"/>
  <c r="BD902" i="24"/>
  <c r="AL74" i="24"/>
  <c r="BD276" i="24"/>
  <c r="BD278" i="24" s="1"/>
  <c r="BD19" i="24"/>
  <c r="BD119" i="24"/>
  <c r="AC22" i="24"/>
  <c r="AS22" i="24"/>
  <c r="BD2330" i="24"/>
  <c r="BD2332" i="24" s="1"/>
  <c r="O174" i="24"/>
  <c r="BA174" i="24"/>
  <c r="BD848" i="24"/>
  <c r="BD850" i="24" s="1"/>
  <c r="AP224" i="24"/>
  <c r="BD2434" i="24"/>
  <c r="BD2436" i="24" s="1"/>
  <c r="BD2226" i="24"/>
  <c r="BD2228" i="24" s="1"/>
  <c r="BD169" i="24"/>
  <c r="BD666" i="24"/>
  <c r="BD668" i="24" s="1"/>
  <c r="BD2018" i="24"/>
  <c r="BD2020" i="24" s="1"/>
  <c r="BD328" i="24"/>
  <c r="BD330" i="24" s="1"/>
  <c r="BD244" i="24"/>
  <c r="Y278" i="24"/>
  <c r="AO278" i="24"/>
  <c r="AG249" i="24"/>
  <c r="AH24" i="24"/>
  <c r="AH124" i="24"/>
  <c r="AX24" i="24"/>
  <c r="AX124" i="24"/>
  <c r="AJ74" i="24"/>
  <c r="BD2252" i="24"/>
  <c r="BD2254" i="24" s="1"/>
  <c r="BD1758" i="24"/>
  <c r="BD1760" i="24" s="1"/>
  <c r="BD2044" i="24"/>
  <c r="BD2046" i="24" s="1"/>
  <c r="AV174" i="24"/>
  <c r="AY66" i="24"/>
  <c r="AY68" i="24"/>
  <c r="AD24" i="24"/>
  <c r="AD124" i="24"/>
  <c r="AT24" i="24"/>
  <c r="AT124" i="24"/>
  <c r="AF149" i="24"/>
  <c r="AC49" i="24"/>
  <c r="AL249" i="24"/>
  <c r="AH174" i="24"/>
  <c r="W99" i="24"/>
  <c r="O22" i="24"/>
  <c r="AE22" i="24"/>
  <c r="AU22" i="24"/>
  <c r="AN49" i="24"/>
  <c r="BA224" i="24"/>
  <c r="BD2174" i="24"/>
  <c r="BD2176" i="24" s="1"/>
  <c r="X24" i="24"/>
  <c r="X124" i="24"/>
  <c r="AN24" i="24"/>
  <c r="AN124" i="24"/>
  <c r="AK49" i="24"/>
  <c r="U224" i="24"/>
  <c r="AE224" i="24"/>
  <c r="AN224" i="24"/>
  <c r="AV249" i="24"/>
  <c r="P174" i="24"/>
  <c r="BD168" i="24"/>
  <c r="BD4306" i="24"/>
  <c r="BD4308" i="24" s="1"/>
  <c r="Z74" i="24"/>
  <c r="BD2748" i="24"/>
  <c r="V174" i="24"/>
  <c r="AE174" i="24"/>
  <c r="R24" i="24"/>
  <c r="R124" i="24"/>
  <c r="AI74" i="24"/>
  <c r="BC149" i="24"/>
  <c r="AH49" i="24"/>
  <c r="BD2358" i="24"/>
  <c r="AA24" i="24"/>
  <c r="AA124" i="24"/>
  <c r="AQ24" i="24"/>
  <c r="AQ124" i="24"/>
  <c r="Q149" i="24"/>
  <c r="BA149" i="24"/>
  <c r="BD243" i="24"/>
  <c r="AG174" i="24"/>
  <c r="AB99" i="24"/>
  <c r="U74" i="24"/>
  <c r="AR149" i="24"/>
  <c r="AO224" i="24"/>
  <c r="U99" i="24"/>
  <c r="AJ224" i="24"/>
  <c r="U249" i="24"/>
  <c r="AD99" i="24"/>
  <c r="AE74" i="24"/>
  <c r="BD245" i="24"/>
  <c r="BC22" i="24"/>
  <c r="BD2642" i="24"/>
  <c r="BD2644" i="24" s="1"/>
  <c r="AD22" i="24"/>
  <c r="AT22" i="24"/>
  <c r="O278" i="24"/>
  <c r="AE278" i="24"/>
  <c r="AU278" i="24"/>
  <c r="X22" i="24"/>
  <c r="AN22" i="24"/>
  <c r="Q22" i="24"/>
  <c r="BD219" i="24"/>
  <c r="R22" i="24"/>
  <c r="AH22" i="24"/>
  <c r="AX22" i="24"/>
  <c r="BD20" i="24"/>
  <c r="BD120" i="24"/>
  <c r="AA22" i="24"/>
  <c r="AQ22" i="24"/>
  <c r="BD4202" i="24"/>
  <c r="BD4204" i="24" s="1"/>
  <c r="BD43" i="24"/>
  <c r="BD30" i="24"/>
  <c r="BD130" i="24"/>
  <c r="T278" i="24"/>
  <c r="AI278" i="24"/>
  <c r="AZ278" i="24"/>
  <c r="AS74" i="24"/>
  <c r="O149" i="24"/>
  <c r="AJ149" i="24"/>
  <c r="AZ249" i="24"/>
  <c r="BD99" i="24" l="1"/>
  <c r="BD74" i="24"/>
  <c r="BD249" i="24"/>
  <c r="BD49" i="24"/>
  <c r="BD24" i="24"/>
  <c r="BD124" i="24"/>
  <c r="O24" i="24"/>
  <c r="O124" i="24"/>
  <c r="AO24" i="24"/>
  <c r="AO124" i="24"/>
  <c r="BD149" i="24"/>
  <c r="BD224" i="24"/>
  <c r="AI24" i="24"/>
  <c r="AI124" i="24"/>
  <c r="Y24" i="24"/>
  <c r="Y124" i="24"/>
  <c r="BD174" i="24"/>
  <c r="BD22" i="24"/>
  <c r="AU24" i="24"/>
  <c r="AU124" i="24"/>
  <c r="AZ24" i="24"/>
  <c r="AZ124" i="24"/>
  <c r="T24" i="24"/>
  <c r="T124" i="24"/>
  <c r="AE24" i="24"/>
  <c r="AE124" i="24"/>
  <c r="D2" i="22" l="1"/>
  <c r="E2" i="22" l="1"/>
  <c r="F2" i="22" s="1"/>
  <c r="G2" i="22" s="1"/>
  <c r="H2" i="22" s="1"/>
  <c r="I2" i="22" s="1"/>
  <c r="J2" i="22" s="1"/>
  <c r="K2" i="22" s="1"/>
  <c r="L2" i="22" s="1"/>
  <c r="M2" i="22" s="1"/>
  <c r="N2" i="22" s="1"/>
  <c r="O2" i="22" s="1"/>
  <c r="P2" i="22" s="1"/>
  <c r="Q2" i="22" s="1"/>
  <c r="R2" i="22" s="1"/>
  <c r="S2" i="22" s="1"/>
</calcChain>
</file>

<file path=xl/sharedStrings.xml><?xml version="1.0" encoding="utf-8"?>
<sst xmlns="http://schemas.openxmlformats.org/spreadsheetml/2006/main" count="13194" uniqueCount="568">
  <si>
    <t>Surface pondérée</t>
  </si>
  <si>
    <t>ERV</t>
  </si>
  <si>
    <t>Ville</t>
  </si>
  <si>
    <t>Enseigne</t>
  </si>
  <si>
    <t>Loyer</t>
  </si>
  <si>
    <t>Année</t>
  </si>
  <si>
    <t>Non</t>
  </si>
  <si>
    <t>Surface totale</t>
  </si>
  <si>
    <t>Franchise (mois)</t>
  </si>
  <si>
    <t>Droit d'entrée</t>
  </si>
  <si>
    <t>Palier 1</t>
  </si>
  <si>
    <t>Palier 2</t>
  </si>
  <si>
    <t>Palier 3</t>
  </si>
  <si>
    <t>Localisation</t>
  </si>
  <si>
    <t>Région</t>
  </si>
  <si>
    <t>Paris</t>
  </si>
  <si>
    <t>Copropriété</t>
  </si>
  <si>
    <t>Monopropriété</t>
  </si>
  <si>
    <t>Division en volume</t>
  </si>
  <si>
    <t>Trimestre</t>
  </si>
  <si>
    <t>Surface RDC</t>
  </si>
  <si>
    <t>TF</t>
  </si>
  <si>
    <t>Charges</t>
  </si>
  <si>
    <t>Assurance</t>
  </si>
  <si>
    <t>Indice de référence</t>
  </si>
  <si>
    <t>Indice actuel</t>
  </si>
  <si>
    <t>SCI RETAIL RENNES 2</t>
  </si>
  <si>
    <t>Général leclerc, 42</t>
  </si>
  <si>
    <t>Paris 14</t>
  </si>
  <si>
    <t>KOOKAI</t>
  </si>
  <si>
    <t>ILC</t>
  </si>
  <si>
    <t>Oui</t>
  </si>
  <si>
    <t>SCI HSR 5</t>
  </si>
  <si>
    <t>Saint Jacques c.c</t>
  </si>
  <si>
    <t>Metz</t>
  </si>
  <si>
    <t>SCI FORGEOT PROPERTY</t>
  </si>
  <si>
    <t>Jeuneurs, 21</t>
  </si>
  <si>
    <t>Paris 2</t>
  </si>
  <si>
    <t>Feydeau, 30</t>
  </si>
  <si>
    <t>Feydeau, 32</t>
  </si>
  <si>
    <t>Restauration</t>
  </si>
  <si>
    <t>Blanche, 44</t>
  </si>
  <si>
    <t>Paris 9</t>
  </si>
  <si>
    <t>Autres</t>
  </si>
  <si>
    <t>ILAT</t>
  </si>
  <si>
    <t>SCI FORGEOT RETAIL</t>
  </si>
  <si>
    <t>Courcelles, 121</t>
  </si>
  <si>
    <t>Paris 17</t>
  </si>
  <si>
    <t>Frochot, 16</t>
  </si>
  <si>
    <t>ICC</t>
  </si>
  <si>
    <t>Clichy, 175</t>
  </si>
  <si>
    <t>Général leclerc, 23</t>
  </si>
  <si>
    <t>Bac, 28</t>
  </si>
  <si>
    <t>Paris 7</t>
  </si>
  <si>
    <t>Soufflot, 3</t>
  </si>
  <si>
    <t>Paris 5</t>
  </si>
  <si>
    <t>Blancs Manteaux, 3</t>
  </si>
  <si>
    <t>Paris 4</t>
  </si>
  <si>
    <t>Pot de fer, 3-5</t>
  </si>
  <si>
    <t>Lévis, 38-40</t>
  </si>
  <si>
    <t>Dragon, 42</t>
  </si>
  <si>
    <t>Paris 6</t>
  </si>
  <si>
    <t>Cler, 56</t>
  </si>
  <si>
    <t>Saint Jean, 65</t>
  </si>
  <si>
    <t>Touquet</t>
  </si>
  <si>
    <t>Roquette, 7</t>
  </si>
  <si>
    <t>Paris 11</t>
  </si>
  <si>
    <t>Ménilmontant, 70</t>
  </si>
  <si>
    <t>Paris 20</t>
  </si>
  <si>
    <t>Pomme, 72</t>
  </si>
  <si>
    <t>Toulouse</t>
  </si>
  <si>
    <t>Saint Roch, 9</t>
  </si>
  <si>
    <t>Paris 1</t>
  </si>
  <si>
    <t>Marché Saint-Honoré, 9</t>
  </si>
  <si>
    <t>SCI RETAIL RENNES 1</t>
  </si>
  <si>
    <t>Chartres, 13</t>
  </si>
  <si>
    <t>Neuilly sur Seine</t>
  </si>
  <si>
    <t>Rennes, 148</t>
  </si>
  <si>
    <t>IRL2008</t>
  </si>
  <si>
    <t>Rivoli, 206</t>
  </si>
  <si>
    <t>Ternes, 44</t>
  </si>
  <si>
    <t xml:space="preserve">Paris 17 </t>
  </si>
  <si>
    <t>Edouard Vaillant, 86</t>
  </si>
  <si>
    <t>Boulogne Billancourt</t>
  </si>
  <si>
    <t>Raymond Poincaré, 87</t>
  </si>
  <si>
    <t>Paris 16</t>
  </si>
  <si>
    <t>Alésia, 90</t>
  </si>
  <si>
    <t>Bayen, 10</t>
  </si>
  <si>
    <t>Saint Dominique, 117</t>
  </si>
  <si>
    <t xml:space="preserve">Paris 7 </t>
  </si>
  <si>
    <t>Alésia, 127</t>
  </si>
  <si>
    <t>Rivoli, 14</t>
  </si>
  <si>
    <t xml:space="preserve">Paris 6 </t>
  </si>
  <si>
    <t>Blondel, 24</t>
  </si>
  <si>
    <t>Francis Davso, 24</t>
  </si>
  <si>
    <t>Marseille</t>
  </si>
  <si>
    <t>Rivoli, 24</t>
  </si>
  <si>
    <t>Estrées, 6</t>
  </si>
  <si>
    <t>Rennes</t>
  </si>
  <si>
    <t>SCI HSR 1</t>
  </si>
  <si>
    <t>Merciers, 21</t>
  </si>
  <si>
    <t>La Rochelle</t>
  </si>
  <si>
    <t>29 Juillet, 2-4</t>
  </si>
  <si>
    <t>Lemercier, 87</t>
  </si>
  <si>
    <t>Bouvines, 3</t>
  </si>
  <si>
    <t>3 Frères, 2</t>
  </si>
  <si>
    <t>Paris 18</t>
  </si>
  <si>
    <t>Orsel, 48</t>
  </si>
  <si>
    <t>Passage subé, 10</t>
  </si>
  <si>
    <t>Reims</t>
  </si>
  <si>
    <t>Faubourg Saint Denis, 61</t>
  </si>
  <si>
    <t>Paul Doumer, 23</t>
  </si>
  <si>
    <t>Melun</t>
  </si>
  <si>
    <t>François Sibilli, 66</t>
  </si>
  <si>
    <t>Saint Tropez</t>
  </si>
  <si>
    <t>Francs Bourgeois, 44</t>
  </si>
  <si>
    <t>Rennes, 141</t>
  </si>
  <si>
    <t>Ternes, 29</t>
  </si>
  <si>
    <t>IRL</t>
  </si>
  <si>
    <t>SHIVA</t>
  </si>
  <si>
    <t>Etats Unis, 12</t>
  </si>
  <si>
    <t>Cannes</t>
  </si>
  <si>
    <t>Commandant Andre, 32</t>
  </si>
  <si>
    <t>Victor Hugo, 12</t>
  </si>
  <si>
    <t>Niort</t>
  </si>
  <si>
    <t>Bourguignons, 63</t>
  </si>
  <si>
    <t>Bois Colombes</t>
  </si>
  <si>
    <t>Saint Jean, 72</t>
  </si>
  <si>
    <t>Martyrs, 29</t>
  </si>
  <si>
    <t>Abbesses, 55</t>
  </si>
  <si>
    <t>Collignon, 2</t>
  </si>
  <si>
    <t>Saint Germain en Laye</t>
  </si>
  <si>
    <t>SCI HSR 2</t>
  </si>
  <si>
    <t>Mouffetard, 126</t>
  </si>
  <si>
    <t>Legendre, 87</t>
  </si>
  <si>
    <t>Bugeaud, 13</t>
  </si>
  <si>
    <t xml:space="preserve">Paris 16 </t>
  </si>
  <si>
    <t>Neuve, 6</t>
  </si>
  <si>
    <t>Lille</t>
  </si>
  <si>
    <t>Steinkerque, 1-3</t>
  </si>
  <si>
    <t>Lenepveu, 7</t>
  </si>
  <si>
    <t>Angers</t>
  </si>
  <si>
    <t>Liberté, 76</t>
  </si>
  <si>
    <t>Dijon</t>
  </si>
  <si>
    <t>Serpenoise, 51</t>
  </si>
  <si>
    <t>Mailly, 1</t>
  </si>
  <si>
    <t>Perpignan</t>
  </si>
  <si>
    <t>Louis Blanc, 9</t>
  </si>
  <si>
    <t>Saint Sever, 94</t>
  </si>
  <si>
    <t>Rouen</t>
  </si>
  <si>
    <t>Gros Horloge, 135</t>
  </si>
  <si>
    <t>Emile Zola, 97</t>
  </si>
  <si>
    <t>Troyes</t>
  </si>
  <si>
    <t>Contrescarpe, 11</t>
  </si>
  <si>
    <t>Nantes</t>
  </si>
  <si>
    <t>Jemmapes, 102</t>
  </si>
  <si>
    <t>Paris 10</t>
  </si>
  <si>
    <t>Grange aux Belles, 6</t>
  </si>
  <si>
    <t>SARL HSR 3</t>
  </si>
  <si>
    <t>Clichy, 7</t>
  </si>
  <si>
    <t>SAS HSR 4</t>
  </si>
  <si>
    <t>Jean Jaurès, 189</t>
  </si>
  <si>
    <t>Pyrénées, 356</t>
  </si>
  <si>
    <t>IL POSTO</t>
  </si>
  <si>
    <t>Lombards, 6</t>
  </si>
  <si>
    <t>Saint Honoré, 320</t>
  </si>
  <si>
    <t>Paradis, 5</t>
  </si>
  <si>
    <t>Nice</t>
  </si>
  <si>
    <t>Passy, 55</t>
  </si>
  <si>
    <t>Porte Dijeaux, 8</t>
  </si>
  <si>
    <t>Bordeaux</t>
  </si>
  <si>
    <t>Saint Lazare, 100</t>
  </si>
  <si>
    <t xml:space="preserve">Paris 9 </t>
  </si>
  <si>
    <t>Saint Lazare, 96</t>
  </si>
  <si>
    <t>Budapest, 2</t>
  </si>
  <si>
    <t>Général Leclerc, 83</t>
  </si>
  <si>
    <t>Saint Michel, 29</t>
  </si>
  <si>
    <t>Boulainvilliers, 60</t>
  </si>
  <si>
    <t>Antibes, 33</t>
  </si>
  <si>
    <t>GOIKO</t>
  </si>
  <si>
    <t>Bourg, 71</t>
  </si>
  <si>
    <t>Clemenceau, 11</t>
  </si>
  <si>
    <t>Aix en Provence</t>
  </si>
  <si>
    <t>Alsace Lorraine, 1</t>
  </si>
  <si>
    <t>Pompe, 3</t>
  </si>
  <si>
    <t>Jean Jaurès, 131</t>
  </si>
  <si>
    <t>Victor Hugo, 50</t>
  </si>
  <si>
    <t>Commerce, 64</t>
  </si>
  <si>
    <t>Paris 15</t>
  </si>
  <si>
    <t>Saint Sulpice, 38</t>
  </si>
  <si>
    <t>Saint Saens, 23</t>
  </si>
  <si>
    <t>Lion d'Or, 6</t>
  </si>
  <si>
    <t>Washington, 30</t>
  </si>
  <si>
    <t>Paris 8</t>
  </si>
  <si>
    <t>Beaumarchais, 19</t>
  </si>
  <si>
    <t>Beaumarchais, 21</t>
  </si>
  <si>
    <t>Francis Davso, 29</t>
  </si>
  <si>
    <t>Vavin, 17</t>
  </si>
  <si>
    <t>Legendre, 103</t>
  </si>
  <si>
    <t>Jean Pierre Timbaud, 4</t>
  </si>
  <si>
    <t>Ternes, 65</t>
  </si>
  <si>
    <t>Voltaire, 38</t>
  </si>
  <si>
    <t>Courcelles, 124</t>
  </si>
  <si>
    <t>Gabriel Peri, 82</t>
  </si>
  <si>
    <t>Saint Ouen</t>
  </si>
  <si>
    <t>Garibaldi, 2</t>
  </si>
  <si>
    <t>Général Leclerc, 10</t>
  </si>
  <si>
    <t>Vieille du temple, 97</t>
  </si>
  <si>
    <t>Paris 3</t>
  </si>
  <si>
    <t>Pastourelle, 24</t>
  </si>
  <si>
    <t>Exelmans, 1</t>
  </si>
  <si>
    <t>Pompe, 148</t>
  </si>
  <si>
    <t>Rennes, 47</t>
  </si>
  <si>
    <t>SWAROVSKI</t>
  </si>
  <si>
    <t>Vacon, 27</t>
  </si>
  <si>
    <t>Alsace-Lorraine, 106-112</t>
  </si>
  <si>
    <t>Paroisse, 23</t>
  </si>
  <si>
    <t>Versailles</t>
  </si>
  <si>
    <t>Mené, 15-17</t>
  </si>
  <si>
    <t>Vannes</t>
  </si>
  <si>
    <t>Dames, 46</t>
  </si>
  <si>
    <t>Marché Saint-Honoré, 7</t>
  </si>
  <si>
    <t>Ternes, 38</t>
  </si>
  <si>
    <t>Lévis, 44</t>
  </si>
  <si>
    <t>Général Leclerc, 48</t>
  </si>
  <si>
    <t>SCI HSR 6</t>
  </si>
  <si>
    <t>Début Trim</t>
  </si>
  <si>
    <t>Fin Trim</t>
  </si>
  <si>
    <t>Nb jours</t>
  </si>
  <si>
    <t>Société</t>
  </si>
  <si>
    <t>% Franchise Loyer</t>
  </si>
  <si>
    <t>% Palier</t>
  </si>
  <si>
    <t>% Loyer</t>
  </si>
  <si>
    <t>% Vacance loyer futur</t>
  </si>
  <si>
    <t>% Franchise loyer futur</t>
  </si>
  <si>
    <t>Date début</t>
  </si>
  <si>
    <t>Paliers</t>
  </si>
  <si>
    <t>Montant</t>
  </si>
  <si>
    <t>Date deb</t>
  </si>
  <si>
    <t>Date fin</t>
  </si>
  <si>
    <t>% Palier futur</t>
  </si>
  <si>
    <t>Loyer initial</t>
  </si>
  <si>
    <t>% Loyer futur</t>
  </si>
  <si>
    <t>Loyer initial indexé</t>
  </si>
  <si>
    <t>Loyer facial</t>
  </si>
  <si>
    <t>Indice loyer</t>
  </si>
  <si>
    <t>Loyer bail</t>
  </si>
  <si>
    <t>Indexation 1st year</t>
  </si>
  <si>
    <t>Yes</t>
  </si>
  <si>
    <t>Date next break</t>
  </si>
  <si>
    <t>Loyer indexé</t>
  </si>
  <si>
    <t>Impact palier</t>
  </si>
  <si>
    <t>Hypothèse</t>
  </si>
  <si>
    <t>Sortie</t>
  </si>
  <si>
    <t>Date sortie (manuel)</t>
  </si>
  <si>
    <t>Impact vacance future</t>
  </si>
  <si>
    <t>Date sortie</t>
  </si>
  <si>
    <t>Vacance (mois)</t>
  </si>
  <si>
    <t>Loyer futur (manuel)</t>
  </si>
  <si>
    <t>Impact franchise</t>
  </si>
  <si>
    <t>Date effet new bail</t>
  </si>
  <si>
    <t>Annualisé</t>
  </si>
  <si>
    <t>Loyer futur</t>
  </si>
  <si>
    <t>Palier 1 New</t>
  </si>
  <si>
    <t>DE / DAB</t>
  </si>
  <si>
    <t>Palier 2 New</t>
  </si>
  <si>
    <t>IR</t>
  </si>
  <si>
    <t>Palier 3 New</t>
  </si>
  <si>
    <t>FOC</t>
  </si>
  <si>
    <t>Droits d'entrée (€)</t>
  </si>
  <si>
    <t>Travaux bailleur</t>
  </si>
  <si>
    <t>Charges si vacant</t>
  </si>
  <si>
    <t>Nav</t>
  </si>
  <si>
    <t>Indices</t>
  </si>
  <si>
    <t>HSR</t>
  </si>
  <si>
    <t>Conso HSR</t>
  </si>
  <si>
    <t>Impact franchise future</t>
  </si>
  <si>
    <t>Béthune, 8</t>
  </si>
  <si>
    <t>Béthune, 6</t>
  </si>
  <si>
    <t>CESSION</t>
  </si>
  <si>
    <t>Fin de Bail</t>
  </si>
  <si>
    <t>LVMH</t>
  </si>
  <si>
    <t>BAKIN' DONUTS</t>
  </si>
  <si>
    <t>GENERALE D'OPTIQUE</t>
  </si>
  <si>
    <t>FOOT LOCKER</t>
  </si>
  <si>
    <t>THE KOOPLES</t>
  </si>
  <si>
    <t>Recom</t>
  </si>
  <si>
    <t>Recom Vacant</t>
  </si>
  <si>
    <t>Renew Réversion</t>
  </si>
  <si>
    <t>Renew Manuel</t>
  </si>
  <si>
    <t>Autre</t>
  </si>
  <si>
    <t>Source</t>
  </si>
  <si>
    <t>Centre-commercial</t>
  </si>
  <si>
    <t>Commerce spécialisé</t>
  </si>
  <si>
    <t>Crèche / Ecole</t>
  </si>
  <si>
    <t>Service de soin</t>
  </si>
  <si>
    <t>Théâtre / Cinéma / Musée</t>
  </si>
  <si>
    <t>Salle de sport</t>
  </si>
  <si>
    <t>DPE</t>
  </si>
  <si>
    <t>E</t>
  </si>
  <si>
    <t>G</t>
  </si>
  <si>
    <t>Procédures en cours</t>
  </si>
  <si>
    <t>Personnes présentes</t>
  </si>
  <si>
    <t>El Baghli Imane</t>
  </si>
  <si>
    <t>Arieu Thomas</t>
  </si>
  <si>
    <t>Langlais Thibaut</t>
  </si>
  <si>
    <t>Roy Yohan</t>
  </si>
  <si>
    <t>Divies Robin</t>
  </si>
  <si>
    <t>Bellenguez Anne-Charlotte</t>
  </si>
  <si>
    <t>Forgeot Maxime</t>
  </si>
  <si>
    <t>Liquidation judiciaire</t>
  </si>
  <si>
    <t>Redressement judiciaire</t>
  </si>
  <si>
    <t>Procédure pour impayés</t>
  </si>
  <si>
    <t>COR</t>
  </si>
  <si>
    <t>RR</t>
  </si>
  <si>
    <t>Valideurs</t>
  </si>
  <si>
    <t>&lt;=</t>
  </si>
  <si>
    <t>Offre non sollicitée</t>
  </si>
  <si>
    <t>Stratégie de renouvellement</t>
  </si>
  <si>
    <t>Date LOI</t>
  </si>
  <si>
    <t>A</t>
  </si>
  <si>
    <t>B</t>
  </si>
  <si>
    <t>C</t>
  </si>
  <si>
    <t>D</t>
  </si>
  <si>
    <t>F</t>
  </si>
  <si>
    <t>France</t>
  </si>
  <si>
    <t>Etranger</t>
  </si>
  <si>
    <t>Nom</t>
  </si>
  <si>
    <t>Contexte</t>
  </si>
  <si>
    <t>[à compléter]</t>
  </si>
  <si>
    <t>Break option</t>
  </si>
  <si>
    <t>Oui bon état</t>
  </si>
  <si>
    <t>Oui mauvais état</t>
  </si>
  <si>
    <t>Local vacant</t>
  </si>
  <si>
    <t>Résil / recomm</t>
  </si>
  <si>
    <t>Procédure</t>
  </si>
  <si>
    <t>Interception cession</t>
  </si>
  <si>
    <t>Verneuil Lucas</t>
  </si>
  <si>
    <t>El Madhi L'Yazid</t>
  </si>
  <si>
    <t>Article</t>
  </si>
  <si>
    <t>Désignation</t>
  </si>
  <si>
    <t>Comparution</t>
  </si>
  <si>
    <t>Comparution Bailleur</t>
  </si>
  <si>
    <t>='1. Données historiques'!B4</t>
  </si>
  <si>
    <t>La Société HIGH STREET RETAIL 5, société civile Immobilière au capital de 10.000 €, dont le siège social est à PARIS (75017), 267 boulevard Pereire, immatriculée au Registre du Commerce et des Sociétés de PARIS sous le numéro unique d'identification 850 407 149,
Représentée par son gérant, la Société F&amp;A ASSET MANAGEMENT, SAS dont le siège social est à Paris (75017) - 267, Boulevard Pereire, immatriculée au Registre du Commerce et des Sociétés de Paris sous le numéro B 824 057 087, 
Elle-même représentée par son Président Monsieur Maxime FORGEOT, dument habilité à l'effet des présentes.
Ci-après dénommée : le « Bailleur »</t>
  </si>
  <si>
    <t>La Société FORGEOT PROPERTY, société civile Immobilière au capital de 310.000 €, dont le siège social est à PARIS (75017), 267 boulevard Pereire, immatriculée au Registre du Commerce et des Sociétés de PARIS sous le numéro unique d'identification 804 088 094,
Représentée par son gérant, la Société F&amp;A ASSET MANAGEMENT, SAS dont le siège social est à Paris (75017) - 267, Boulevard Pereire, immatriculée au Registre du Commerce et des Sociétés de Paris sous le numéro B 824 057 087, 
Elle-même représentée par son Président Monsieur Maxime FORGEOT, dument habilité à l'effet des présentes.
Ci-après dénommée : le « Bailleur »</t>
  </si>
  <si>
    <t>La Société HIGH STREET RETAIL 4, société par actions simplifiée au capital de 72.000 €, dont le siège social est à PARIS (75017), 267 boulevard Pereire, immatriculée au Registre du Commerce et des Sociétés de PARIS sous le numéro unique d'identification 390 174 589,
Représentée par son gérant, la Société F&amp;A ASSET MANAGEMENT, SAS dont le siège social est à Paris (75017) - 267, Boulevard Pereire, immatriculée au Registre du Commerce et des Sociétés de Paris sous le numéro B 824 057 087, 
Elle-même représentée par son Président Monsieur Maxime FORGEOT, dument habilité à l'effet des présentes.
Ci-après dénommée : le « Bailleur »</t>
  </si>
  <si>
    <t>La Société HIGH STREET RETAIL 3, société à responsabilité limitée au capital de 1.000 €, dont le siège social est à PARIS (75017), 267 boulevard Pereire, immatriculée au Registre du Commerce et des Sociétés de PARIS sous le numéro unique d'identification 810 334 102,
Représentée par son gérant, la Société F&amp;A ASSET MANAGEMENT, SAS dont le siège social est à Paris (75017) - 267, Boulevard Pereire, immatriculée au Registre du Commerce et des Sociétés de Paris sous le numéro  B 824 057 087, 
Elle-même représentée par son Président Monsieur Maxime FORGEOT, dument habilité à l'effet des présentes.
Ci-après dénommée : le « Bailleur »</t>
  </si>
  <si>
    <t>La Société FORGEOT RETAIL, société civile Immobilière au capital de 10.000 €, dont le siège social est à PARIS (75017), 267 boulevard Pereire, immatriculée au Registre du Commerce et des Sociétés de PARIS sous le numéro unique d'identification 804 048 445,
Représentée par son gérant, la Société F&amp;A ASSET MANAGEMENT, SAS dont le siège social est à Paris (75017) - 267, Boulevard Pereire, immatriculée au Registre du Commerce et des Sociétés de Paris sous le numéro B 824 057 087, 
Elle-même représentée par son Président Monsieur Maxime FORGEOT, dument habilité à l'effet des présentes.
Ci-après dénommée : le « Bailleur »</t>
  </si>
  <si>
    <t>La Société HIGH STREET RETAIL 1, société civile Immobilière au capital de 10.000 €, dont le siège social est à PARIS (75017), 267 boulevard Pereire, immatriculée au Registre du Commerce et des Sociétés de PARIS sous le numéro unique d'identification  825 190 317,
Représentée par son gérant, la Société F&amp;A ASSET MANAGEMENT, SAS dont le siège social est à Paris (75017) - 267, Boulevard Pereire, immatriculée au Registre du Commerce et des Sociétés de Paris sous le numéro B 824 057 087, 
Elle-même représentée par son Président Monsieur Maxime FORGEOT, dument habilité à l'effet des présentes.
Ci-après dénommée : le « Bailleur »</t>
  </si>
  <si>
    <t>La Société HIGH STREET RETAIL 6, société civile Immobilière au capital de 10.000 €, dont le siège social est à PARIS (75017), 267 boulevard Pereire, immatriculée au Registre du Commerce et des Sociétés de PARIS sous le numéro unique d'identification 914 859 434,
Représentée par son gérant, la Société F&amp;A ASSET MANAGEMENT, SAS dont le siège social est à Paris (75017) - 267, Boulevard Pereire, immatriculée au Registre du Commerce et des Sociétés de Paris sous le numéro B 824 057 087, 
Elle-même représentée par son Président Monsieur Maxime FORGEOT, dument habilité à l'effet des présentes.
Ci-après dénommée : le « Bailleur »</t>
  </si>
  <si>
    <t>La Société HRETAIL RENNES 1, société civile Immobilière au capital de 11.098 €, dont le siège social est à PARIS (75017), 267 boulevard Pereire, immatriculée au Registre du Commerce et des Sociétés de PARIS sous le numéro unique d'identification 801 971 508,
Représentée par son gérant, la Société F&amp;A ASSET MANAGEMENT, SAS dont le siège social est à Paris (75017) - 267, Boulevard Pereire, immatriculée au Registre du Commerce et des Sociétés de Paris sous le numéro B 824 057 087, 
Elle-même représentée par son Président Monsieur Maxime FORGEOT, dument habilité à l'effet des présentes.
Ci-après dénommée : le « Bailleur »</t>
  </si>
  <si>
    <t>La Société RETAIL RENNES 2, société civile Immobilière au capital de 39.748 €, dont le siège social est à PARIS (75017), 267 boulevard Pereire, immatriculée au Registre du Commerce et des Sociétés de PARIS sous le numéro unique d'identification 801 932 617,
Représentée par son gérant, la Société F&amp;A ASSET MANAGEMENT, SAS dont le siège social est à Paris (75017) - 267, Boulevard Pereire, immatriculée au Registre du Commerce et des Sociétés de Paris sous le numéro B 824 057 087, 
Elle-même représentée par son Président Monsieur Maxime FORGEOT, dument habilité à l'effet des présentes.
Ci-après dénommée : le « Bailleur »</t>
  </si>
  <si>
    <t>Type de Candidat</t>
  </si>
  <si>
    <t>Personne Physique</t>
  </si>
  <si>
    <t>SAS</t>
  </si>
  <si>
    <t>SARL</t>
  </si>
  <si>
    <t>EURL</t>
  </si>
  <si>
    <t>Société en formation</t>
  </si>
  <si>
    <t>Comparution Preneur</t>
  </si>
  <si>
    <t>=Validation!B23</t>
  </si>
  <si>
    <t xml:space="preserve">PRÉVOIR si le preneur agit pour le compte d’une société en formation :
La société XXXX, société [.] au capital de [.], en cours d’immatriculation auprès du Registre du Commerce et des Sociétés de [.], dont le siège social est à [.], représentée par Madame/Monsieur [.], dûment habilité aux fins des présentes en vertu, 
Ou si personne physique :
Si personne marié sous le régime de la séparation :
Monsieur [PRENOMS + NOM], né le [.] à [.], [profession], demeurant [.], marié avec Madame |PRÉNOMS + NOM de JEUNE FILLE] née le [.] à [.] sous le régime de la séparation de biens suivant contrat de mariage reçu par Me [NOM DU NOTAIRE] à [.] ayant précédé leur union célébrée le [DATE DU MARIAGE] en la Commune de [.].
Si personne marié sous le régime de la communauté :
Monsieur [PRENOMS + NOM], né le [.] à [.], [profession], 
Et Madame |PRÉNOMS + NOM de JEUNE FILLE] née le [.] à [.], [profession],
Demeurant ensemble [.], Mariés sous le régime de la communauté légale suivant mariage célébré le [DATE DU MARIAGE] en la Commune de [.].
Si personne pacsée :
Monsieur [PRENOMS + NOM], né le [.] à [.], [profession], demeurant [.], pacsé avec Madame |PRÉNOMS + NOM de JEUNE FILLE] née le [.] à [.] sous le régime de la séparation. 
[Idem pour tous les associés de la société en cours de formation]
Agissant au nom et pour le compte de la société [●], société [●] au capital de [●] euros dont le siège est situé [●], en cours de formation auprès du Registre du Commerce et des Sociétés de [●].
Il est expressément rappelé que le présent acte est passé et réalisé pour le compte de la société XXXXXXXXXX, société en cours de formation conformément à l’article L.210-6 du Code de Commerce et dans le cadre des dispositions de l'article 1843 du Code civil et du 3e paragraphe de l'article 6 du décret n° 78-704 du 3 juillet 1978.
Il est rappelé que, conformément aux dispositions des textes précités, l'immatriculation de la société dont s'agit au Registre du commerce et des sociétés emportera reprise à son profit de ladite opération, qui sera alors réputée avoir été effectuée dès l'origine par la société elle-même.
Afin de fixer un terme à la période d'incertitude quant à la personne du Preneur définitif, résultant des dispositions ci-dessus rappelées, si l'immatriculation de la société n'intervient pas dans un délai de DEUX MOIS à compter du présent acte, le présent Bail se trouvera conclu de façon définitive par tous les associés de ladite société, et ce, dans les mêmes proportions que celles de leurs droits dans le capital social.
À ce titre, il est précisé que les associés fondateurs sont :
-	XXXXXXX </t>
  </si>
  <si>
    <t>Article préliminaire</t>
  </si>
  <si>
    <t>Conditions suspensives et délais</t>
  </si>
  <si>
    <t>Conditions Suspensives</t>
  </si>
  <si>
    <t>Financement</t>
  </si>
  <si>
    <t>Autorisations administratives</t>
  </si>
  <si>
    <t>Extraction</t>
  </si>
  <si>
    <t>Commentaire</t>
  </si>
  <si>
    <t xml:space="preserve">ARTICLE PRELIMINAIRE : BAIL SOUS CONDITION SUSPENSIVE
1.      Condition suspensive et délais
Le présent Bail est consenti et accepté par le Bailleur et le Preneur sous réserve de la réalisation de la condition suspensive suivante :
- Obtention d’un prêt bancaire par le Preneur d’un montant de [X] € ([EN LETTRES] EUROS). Le Preneur devra justifier au Bailleur, au plus tard [X] ([EN LETTRES]) semaines suivant la signature des présentes, du dépôt d’une demande auprès d’au moins 2 (DEUX) établissement bancaires français, sous peine de caducité du présent Bail ;
Ci-après la « Condition Suspensive »
Chacune des Parties informera par tous moyens écrit l’autre partie de la réalisation de la condition suspensive qui lui incombe. En tout état de cause, la livraison des Locaux Loués au Preneur emportera levée de ladite condition suspensive sans autre formalité, chacune des Parties s’obligeant d’ores et déjà à respecter l’ensemble des clauses et conditions du présent Bail.
Dans l'hypothèse où cette condition ne serait pas réalisée dans le délai indiqué ci-dessus, éventuellement prorogé, les obligations contractées par chacune des Parties au titre du présent Bail seront nulles et non avenues et les Parties reprendront, à ce titre, leur pleine et entière liberté sans indemnité de part et d’autre, les sommes versées par le Preneur lors de la signature du Bail lui seront remboursées.  
2.      Défaillance de la Condition Suspensive
A défaut de réalisation de la Condition Suspensive dans le délai susvisé, les obligations contractées par chacune des Parties seront caduques, et les Parties reprendront leur pleine et entière liberté sans indemnité de part et d’autre, le Preneur ayant parfaitement connaissance de ce que le présent bail s’inscrit dans un contexte de libération desdits locaux laquelle n’est ni garantie et ni prévisible et ne pouvant, à ce titre, engager une quelconque action à l’encontre du Bailleur.
Le Bailleur s’engageant à restituer au Preneur les sommes versées par le Preneur lors de la signature du Bail.
</t>
  </si>
  <si>
    <t>Entrée correspondante - Option 1</t>
  </si>
  <si>
    <t>Condition Option 2</t>
  </si>
  <si>
    <t>Si plusieurs conditions suspensives</t>
  </si>
  <si>
    <t>Entrée correspondante - Option 2</t>
  </si>
  <si>
    <t>ARTICLE PRELIMINAIRE : BAIL SOUS CONDITIONS SUSPENSIVES
1.      Conditions suspensives et délais
Le présent Bail est consenti et accepté par le Bailleur et le Preneur sous réserve de la réalisation des conditions suspensives suivantes :
a.       Obtention d’un prêt bancaire par le Preneur d’un montant de [X] € ([EN LETTRES] EUROS). Le Preneur devra justifier au Bailleur, au plus tard [X] ([EN LETTRES]) semaines suivant la signature des présentes, du dépôt d’une demande auprès d’au moins 2 (DEUX) établissement bancaires français, sous peine de caducité du présent Bail ;
b. 
Ci-après les « Conditions Suspensives »
Chacune des Parties informera par tous moyens écrit l’autre partie de la réalisation de la condition suspensive qui lui incombe. En tout état de cause, la livraison des Locaux Loués au Preneur emportera levée desdites conditions suspensives sans autre formalité, chacune des Parties s’obligeant d’ores et déjà à respecter l’ensemble des clauses et conditions du présent Bail.
Dans l'hypothèse où ces conditions ne seraient pas réalisées dans le délai indiqué ci-dessus, éventuellement prorogé, les obligations contractées par chacune des Parties au titre du présent Bail seront nulles et non avenues et les Parties reprendront, à ce titre, leur pleine et entière liberté sans indemnité de part et d’autre, les sommes versées par le Preneur lors de la signature du Bail lui seront remboursées.  
2.      Défaillance des Conditions Suspensives
A défaut de réalisation des Conditions Suspensives dans le délai susvisé, les obligations contractées par chacune des Parties seront caduques, et les Parties reprendront leur pleine et entière liberté sans indemnité de part et d’autre, le Preneur ayant parfaitement connaissance de ce que le présent bail s’inscrit dans un contexte de libération desdits locaux laquelle n’est ni garantie et ni prévisible et ne pouvant, à ce titre, engager une quelconque action à l’encontre du Bailleur.
Le Bailleur s’engageant à restituer au Preneur les sommes versées par le Preneur lors de la signature du Bail.</t>
  </si>
  <si>
    <t xml:space="preserve">ARTICLE PRELIMINAIRE : BAIL SOUS CONDITION SUSPENSIVE
1.      Condition suspensive et délais
Le présent Bail est consenti et accepté par le Bailleur et le Preneur sous réserve de la réalisation de la condition suspensive suivante :
- Obtention par le Preneur de l'ensemble des autorisations administratives pour la réalisation des travaux nécessaires à la bonne exploitation de son activité et à la mise en place dans les Locaux Loués de son concept, à savoir une Déclaration Préalable pour les modifications de façade, une demande d’Autorisation d’aménager un établissement recevant du public (ERP) ou toute autre autorisation administrative qui s’avérerait indispensable à l’ouverture et à l’exploitation des Locaux Loués au vu de la localisation spécifique de ces derniers. Le Preneur s’engage à justifier au Bailleur du dépôt de ces autorisations administratives au plus tard 1 (UN) mois après la signature des présentes.
Ci-après la « Condition Suspensive »
Chacune des Parties informera par tous moyens écrit l’autre partie de la réalisation de la condition suspensive qui lui incombe. En tout état de cause, la livraison des Locaux Loués au Preneur emportera levée de ladite condition suspensive sans autre formalité, chacune des Parties s’obligeant d’ores et déjà à respecter l’ensemble des clauses et conditions du présent Bail.
Dans l'hypothèse où cette condition ne serait pas réalisée dans le délai indiqué ci-dessus, éventuellement prorogé, les obligations contractées par chacune des Parties au titre du présent Bail seront nulles et non avenues et les Parties reprendront, à ce titre, leur pleine et entière liberté sans indemnité de part et d’autre, les sommes versées par le Preneur lors de la signature du Bail lui seront remboursées.  
2.      Défaillance de la Condition Suspensive
A défaut de réalisation de la Condition Suspensive dans le délai susvisé, les obligations contractées par chacune des Parties seront caduques, et les Parties reprendront leur pleine et entière liberté sans indemnité de part et d’autre, le Preneur ayant parfaitement connaissance de ce que le présent bail s’inscrit dans un contexte de libération desdits locaux laquelle n’est ni garantie et ni prévisible et ne pouvant, à ce titre, engager une quelconque action à l’encontre du Bailleur.
Le Bailleur s’engageant à restituer au Preneur les sommes versées par le Preneur lors de la signature du Bail.
</t>
  </si>
  <si>
    <t>ARTICLE PRELIMINAIRE : BAIL SOUS CONDITIONS SUSPENSIVES
1.      Conditions suspensives et délais
Le présent Bail est consenti et accepté par le Bailleur et le Preneur sous réserve de la réalisation des conditions suspensives suivantes :
a.       Obtention par le Preneur de l'ensemble des autorisations administratives pour la réalisation des travaux nécessaires à la bonne exploitation de son activité et à la mise en place dans les Locaux Loués de son concept, à savoir une Déclaration Préalable pour les modifications de façade, une demande d’Autorisation d’aménager un établissement recevant du public (ERP) ou toute autre autorisation administrative qui s’avérerait indispensable à l’ouverture et à l’exploitation des Locaux Loués au vu de la localisation spécifique de ces derniers. Le Preneur s’engage à justifier au Bailleur du dépôt de ces autorisations administratives au plus tard 1 (UN) mois après la signature des présentes.
b. 
Ci-après les « Conditions Suspensives »
Chacune des Parties informera par tous moyens écrit l’autre partie de la réalisation de la condition suspensive qui lui incombe. En tout état de cause, la livraison des Locaux Loués au Preneur emportera levée desdites conditions suspensives sans autre formalité, chacune des Parties s’obligeant d’ores et déjà à respecter l’ensemble des clauses et conditions du présent Bail.
Dans l'hypothèse où ces conditions ne seraient pas réalisées dans le délai indiqué ci-dessus, éventuellement prorogé, les obligations contractées par chacune des Parties au titre du présent Bail seront nulles et non avenues et les Parties reprendront, à ce titre, leur pleine et entière liberté sans indemnité de part et d’autre, les sommes versées par le Preneur lors de la signature du Bail lui seront remboursées.  
2.      Défaillance des Conditions Suspensives
A défaut de réalisation des Conditions Suspensives dans le délai susvisé, les obligations contractées par chacune des Parties seront caduques, et les Parties reprendront leur pleine et entière liberté sans indemnité de part et d’autre, le Preneur ayant parfaitement connaissance de ce que le présent bail s’inscrit dans un contexte de libération desdits locaux laquelle n’est ni garantie et ni prévisible et ne pouvant, à ce titre, engager une quelconque action à l’encontre du Bailleur.
Le Bailleur s’engageant à restituer au Preneur les sommes versées par le Preneur lors de la signature du Bail.</t>
  </si>
  <si>
    <t xml:space="preserve">ARTICLE PRELIMINAIRE : BAIL SOUS CONDITION SUSPENSIVE
1.      Condition suspensive et délais
Le présent Bail est consenti et accepté par le Bailleur et le Preneur sous réserve de la réalisation de la condition suspensive suivante :
- Obtention par le bailleur d’une autorisation de copropriété pour la réalisation de travaux d’installation d’un conduit d’extraction extérieur. Cette condition suspensive devra être levée au plus tard le [X] ;
A ce titre, le preneur s’engage à communiquer au bailleur le dossier de travaux d’installation de la gaine d’extraction contenant l’ensemble des éléments nécessaires à la parfaite validation du projet (devis, visuels, rapport bureau d’étude, etc…) lui permettant de solliciter la convocation d’une assemblée générale. Le dossier susvisé devra être communiqué au bailleur au plus tard le [X]. Le Bailleur s’engage a voté favorablement pour l’adoption de ce projet.
Ci-après la « Condition Suspensive »
Chacune des Parties informera par tous moyens écrit l’autre partie de la réalisation de la condition suspensive qui lui incombe. En tout état de cause, la livraison des Locaux Loués au Preneur emportera levée de ladite condition suspensive sans autre formalité, chacune des Parties s’obligeant d’ores et déjà à respecter l’ensemble des clauses et conditions du présent Bail.
Dans l'hypothèse où cette condition ne serait pas réalisée dans le délai indiqué ci-dessus, éventuellement prorogé, les obligations contractées par chacune des Parties au titre du présent Bail seront nulles et non avenues et les Parties reprendront, à ce titre, leur pleine et entière liberté sans indemnité de part et d’autre, les sommes versées par le Preneur lors de la signature du Bail lui seront remboursées.  
2.      Défaillance de la Condition Suspensive
A défaut de réalisation de la Condition Suspensive dans le délai susvisé, les obligations contractées par chacune des Parties seront caduques, et les Parties reprendront leur pleine et entière liberté sans indemnité de part et d’autre, le Preneur ayant parfaitement connaissance de ce que le présent bail s’inscrit dans un contexte de libération desdits locaux laquelle n’est ni garantie et ni prévisible et ne pouvant, à ce titre, engager une quelconque action à l’encontre du Bailleur.
Le Bailleur s’engageant à restituer au Preneur les sommes versées par le Preneur lors de la signature du Bail.
</t>
  </si>
  <si>
    <t>ARTICLE PRELIMINAIRE : BAIL SOUS CONDITIONS SUSPENSIVES
1.      Conditions suspensives et délais
Le présent Bail est consenti et accepté par le Bailleur et le Preneur sous réserve de la réalisation des conditions suspensives suivantes :
a.       Obtention par le bailleur d’une autorisation de copropriété pour la réalisation de travaux d’installation d’un conduit d’extraction extérieur. Cette condition suspensive devra être levée au plus tard le [X] ;
A ce titre, le preneur s’engage à communiquer au bailleur le dossier de travaux d’installation de la gaine d’extraction contenant l’ensemble des éléments nécessaires à la parfaite validation du projet (devis, visuels, rapport bureau d’étude, etc…) lui permettant de solliciter la convocation d’une assemblée générale. Le dossier susvisé devra être communiqué au bailleur au plus tard le [X]. Le Bailleur s’engage a voté favorablement pour l’adoption de ce projet.
b. 
Ci-après les « Conditions Suspensives »
Chacune des Parties informera par tous moyens écrit l’autre partie de la réalisation de la condition suspensive qui lui incombe. En tout état de cause, la livraison des Locaux Loués au Preneur emportera levée desdites conditions suspensives sans autre formalité, chacune des Parties s’obligeant d’ores et déjà à respecter l’ensemble des clauses et conditions du présent Bail.
Dans l'hypothèse où ces conditions ne seraient pas réalisées dans le délai indiqué ci-dessus, éventuellement prorogé, les obligations contractées par chacune des Parties au titre du présent Bail seront nulles et non avenues et les Parties reprendront, à ce titre, leur pleine et entière liberté sans indemnité de part et d’autre, les sommes versées par le Preneur lors de la signature du Bail lui seront remboursées.  
2.      Défaillance des Conditions Suspensives
A défaut de réalisation des Conditions Suspensives dans le délai susvisé, les obligations contractées par chacune des Parties seront caduques, et les Parties reprendront leur pleine et entière liberté sans indemnité de part et d’autre, le Preneur ayant parfaitement connaissance de ce que le présent bail s’inscrit dans un contexte de libération desdits locaux laquelle n’est ni garantie et ni prévisible et ne pouvant, à ce titre, engager une quelconque action à l’encontre du Bailleur.
Le Bailleur s’engageant à restituer au Preneur les sommes versées par le Preneur lors de la signature du Bail.</t>
  </si>
  <si>
    <t>Libération des locaux</t>
  </si>
  <si>
    <t xml:space="preserve">ARTICLE PRELIMINAIRE : BAIL SOUS CONDITION SUSPENSIVE
1.      Condition suspensive et délais
Le présent Bail est consenti et accepté par le Bailleur et le Preneur sous réserve de la réalisation de la condition suspensive suivante :
- Libération effective des Locaux Loués par l’actuel occupant, étant précisé que l’occupant a donné congé pour le [X].
Ci-après la « Condition Suspensive »
Chacune des Parties informera par tous moyens écrit l’autre partie de la réalisation de la condition suspensive qui lui incombe. En tout état de cause, la livraison des Locaux Loués au Preneur emportera levée de ladite condition suspensive sans autre formalité, chacune des Parties s’obligeant d’ores et déjà à respecter l’ensemble des clauses et conditions du présent Bail.
Dans l'hypothèse où cette condition ne serait pas réalisée dans le délai indiqué ci-dessus, éventuellement prorogé, les obligations contractées par chacune des Parties au titre du présent Bail seront nulles et non avenues et les Parties reprendront, à ce titre, leur pleine et entière liberté sans indemnité de part et d’autre, les sommes versées par le Preneur lors de la signature du Bail lui seront remboursées.  
2.      Défaillance de la Condition Suspensive
A défaut de réalisation de la Condition Suspensive dans le délai susvisé, les obligations contractées par chacune des Parties seront caduques, et les Parties reprendront leur pleine et entière liberté sans indemnité de part et d’autre, le Preneur ayant parfaitement connaissance de ce que le présent bail s’inscrit dans un contexte de libération desdits locaux laquelle n’est ni garantie et ni prévisible et ne pouvant, à ce titre, engager une quelconque action à l’encontre du Bailleur.
Le Bailleur s’engageant à restituer au Preneur les sommes versées par le Preneur lors de la signature du Bail.
</t>
  </si>
  <si>
    <t>ARTICLE PRELIMINAIRE : BAIL SOUS CONDITIONS SUSPENSIVES
1.      Conditions suspensives et délais
Le présent Bail est consenti et accepté par le Bailleur et le Preneur sous réserve de la réalisation des conditions suspensives suivantes :
a.      Libération effective des Locaux Loués par l’actuel occupant, étant précisé que l’occupant a donné congé pour le [X] ;
b. 
Ci-après les « Conditions Suspensives »
Chacune des Parties informera par tous moyens écrit l’autre partie de la réalisation de la condition suspensive qui lui incombe. En tout état de cause, la livraison des Locaux Loués au Preneur emportera levée desdites conditions suspensives sans autre formalité, chacune des Parties s’obligeant d’ores et déjà à respecter l’ensemble des clauses et conditions du présent Bail.
Dans l'hypothèse où ces conditions ne seraient pas réalisées dans le délai indiqué ci-dessus, éventuellement prorogé, les obligations contractées par chacune des Parties au titre du présent Bail seront nulles et non avenues et les Parties reprendront, à ce titre, leur pleine et entière liberté sans indemnité de part et d’autre, les sommes versées par le Preneur lors de la signature du Bail lui seront remboursées.  
2.      Défaillance des Conditions Suspensives
A défaut de réalisation des Conditions Suspensives dans le délai susvisé, les obligations contractées par chacune des Parties seront caduques, et les Parties reprendront leur pleine et entière liberté sans indemnité de part et d’autre, le Preneur ayant parfaitement connaissance de ce que le présent bail s’inscrit dans un contexte de libération desdits locaux laquelle n’est ni garantie et ni prévisible et ne pouvant, à ce titre, engager une quelconque action à l’encontre du Bailleur.
Le Bailleur s’engageant à restituer au Preneur les sommes versées par le Preneur lors de la signature du Bail.</t>
  </si>
  <si>
    <t xml:space="preserve">ARTICLE PRELIMINAIRE : BAIL SOUS CONDITION SUSPENSIVE
1.      Condition suspensive et délais
Le présent Bail est consenti et accepté par le Bailleur et le Preneur sous réserve de la réalisation de la condition suspensive suivante :
- 
Ci-après la « Condition Suspensive »
Chacune des Parties informera par tous moyens écrit l’autre partie de la réalisation de la condition suspensive qui lui incombe. En tout état de cause, la livraison des Locaux Loués au Preneur emportera levée de ladite condition suspensive sans autre formalité, chacune des Parties s’obligeant d’ores et déjà à respecter l’ensemble des clauses et conditions du présent Bail.
Dans l'hypothèse où cette condition ne serait pas réalisée dans le délai indiqué ci-dessus, éventuellement prorogé, les obligations contractées par chacune des Parties au titre du présent Bail seront nulles et non avenues et les Parties reprendront, à ce titre, leur pleine et entière liberté sans indemnité de part et d’autre, les sommes versées par le Preneur lors de la signature du Bail lui seront remboursées.  
2.      Défaillance de la Condition Suspensive
A défaut de réalisation de la Condition Suspensive dans le délai susvisé, les obligations contractées par chacune des Parties seront caduques, et les Parties reprendront leur pleine et entière liberté sans indemnité de part et d’autre, le Preneur ayant parfaitement connaissance de ce que le présent bail s’inscrit dans un contexte de libération desdits locaux laquelle n’est ni garantie et ni prévisible et ne pouvant, à ce titre, engager une quelconque action à l’encontre du Bailleur.
Le Bailleur s’engageant à restituer au Preneur les sommes versées par le Preneur lors de la signature du Bail.
</t>
  </si>
  <si>
    <t>ARTICLE PRELIMINAIRE : BAIL SOUS CONDITIONS SUSPENSIVES
1.      Conditions suspensives et délais
Le présent Bail est consenti et accepté par le Bailleur et le Preneur sous réserve de la réalisation des conditions suspensives suivantes :
a.
b. 
Ci-après les « Conditions Suspensives »
Chacune des Parties informera par tous moyens écrit l’autre partie de la réalisation de la condition suspensive qui lui incombe. En tout état de cause, la livraison des Locaux Loués au Preneur emportera levée desdites conditions suspensives sans autre formalité, chacune des Parties s’obligeant d’ores et déjà à respecter l’ensemble des clauses et conditions du présent Bail.
Dans l'hypothèse où ces conditions ne seraient pas réalisées dans le délai indiqué ci-dessus, éventuellement prorogé, les obligations contractées par chacune des Parties au titre du présent Bail seront nulles et non avenues et les Parties reprendront, à ce titre, leur pleine et entière liberté sans indemnité de part et d’autre, les sommes versées par le Preneur lors de la signature du Bail lui seront remboursées.  
2.      Défaillance des Conditions Suspensives
A défaut de réalisation des Conditions Suspensives dans le délai susvisé, les obligations contractées par chacune des Parties seront caduques, et les Parties reprendront leur pleine et entière liberté sans indemnité de part et d’autre, le Preneur ayant parfaitement connaissance de ce que le présent bail s’inscrit dans un contexte de libération desdits locaux laquelle n’est ni garantie et ni prévisible et ne pouvant, à ce titre, engager une quelconque action à l’encontre du Bailleur.
Le Bailleur s’engageant à restituer au Preneur les sommes versées par le Preneur lors de la signature du Bail.</t>
  </si>
  <si>
    <t>Si plusieurs conditions suspensives, les ajouter en a. b. etc.</t>
  </si>
  <si>
    <t>Article 1</t>
  </si>
  <si>
    <t>='1. Données historiques'!E4</t>
  </si>
  <si>
    <t>Ville ou arrondissement</t>
  </si>
  <si>
    <t>='1. Données historiques'!D4</t>
  </si>
  <si>
    <t>='1. Données historiques'!G4</t>
  </si>
  <si>
    <t>Article 2</t>
  </si>
  <si>
    <t>Durée</t>
  </si>
  <si>
    <t>='3. Hypothèses'!E10</t>
  </si>
  <si>
    <t>Durée du Bail</t>
  </si>
  <si>
    <t>Condition</t>
  </si>
  <si>
    <t>Si "Durée du Bail" = 9</t>
  </si>
  <si>
    <t>='3. Hypothèses'!E7</t>
  </si>
  <si>
    <t>Date de prise d'effet</t>
  </si>
  <si>
    <r>
      <t>Le présent Bail est conclu et accepté pour une durée de neuf (9) années entières et consécutives prenant effet le</t>
    </r>
    <r>
      <rPr>
        <sz val="11"/>
        <color rgb="FFC00000"/>
        <rFont val="Calibri"/>
        <family val="2"/>
        <scheme val="minor"/>
      </rPr>
      <t xml:space="preserve"> [Date de prise d'effet]</t>
    </r>
    <r>
      <rPr>
        <sz val="11"/>
        <color theme="1"/>
        <rFont val="Calibri"/>
        <family val="2"/>
        <scheme val="minor"/>
      </rPr>
      <t xml:space="preserve"> pour se terminer le</t>
    </r>
    <r>
      <rPr>
        <sz val="11"/>
        <color rgb="FFC00000"/>
        <rFont val="Calibri"/>
        <family val="2"/>
        <scheme val="minor"/>
      </rPr>
      <t xml:space="preserve"> [Date de Prise d'effet + 9 ans]</t>
    </r>
    <r>
      <rPr>
        <sz val="11"/>
        <color theme="1"/>
        <rFont val="Calibri"/>
        <family val="2"/>
        <scheme val="minor"/>
      </rPr>
      <t>.
Conformément à l’article L.145-4 du Code de commerce, le Preneur dispose de la faculté de donner congé à l'expiration de chacune des périodes triennales, au moins six mois à l'avance, par lettre recommandée avec demande d'avis de réception ou par acte extrajudiciaire. 
Si toutefois le Preneur entendait libérer les Locaux Loués avant l’un des termes contractuellement fixés, à quelque titre que ce soit, il sera tenu envers le Bailleur au jour de son départ, sous réserve de la rémunération d'autres chefs de préjudice, au paiement de l'intégralité des loyers, charges, taxes et impôts et autres accessoires dus au titre du Bail, jusqu’à la 1ère date utile de congé et ce, même si le Bailleur a procédé à la relocation des Locaux Loués.
Le Bailleur aura également la faculté de donner congé, s’il entend invoquer le bénéfice des dispositions des articles L. 145-18, L. 145-21 et L. 145-24 du Code de Commerce, afin de construire ou reconstruire l’Immeuble existant, de le surélever ou d’exécuter des travaux prescrits ou autorisés dans le cadre d’une opération de restauration immobilière.</t>
    </r>
  </si>
  <si>
    <t>Si "Durée du Bail" supérieur à 9</t>
  </si>
  <si>
    <t>='3. Hypothèses'!E11</t>
  </si>
  <si>
    <t>Durée ferme Bail</t>
  </si>
  <si>
    <r>
      <t xml:space="preserve">2.1. – Le présent Bail est conclu et accepté pour une durée de </t>
    </r>
    <r>
      <rPr>
        <sz val="11"/>
        <color rgb="FFC00000"/>
        <rFont val="Calibri"/>
        <family val="2"/>
        <scheme val="minor"/>
      </rPr>
      <t>[Durée du Bail] ([Durée du Bail en lettres])</t>
    </r>
    <r>
      <rPr>
        <sz val="11"/>
        <color theme="1"/>
        <rFont val="Calibri"/>
        <family val="2"/>
        <scheme val="minor"/>
      </rPr>
      <t xml:space="preserve"> années entières et consécutives prenant effet le [Date de prise d'effet] pour se terminer le </t>
    </r>
    <r>
      <rPr>
        <sz val="11"/>
        <color rgb="FFC00000"/>
        <rFont val="Calibri"/>
        <family val="2"/>
        <scheme val="minor"/>
      </rPr>
      <t>[Date de prise d'effet + Durée du Bail]</t>
    </r>
    <r>
      <rPr>
        <sz val="11"/>
        <color theme="1"/>
        <rFont val="Calibri"/>
        <family val="2"/>
        <scheme val="minor"/>
      </rPr>
      <t xml:space="preserve">. La date d’effet du Bail correspondant au jour de la livraison des Locaux au Preneur.  
Le Preneur s’engage et accepte irrévocablement le présent Bail pour une durée ferme de </t>
    </r>
    <r>
      <rPr>
        <sz val="11"/>
        <color rgb="FFC00000"/>
        <rFont val="Calibri"/>
        <family val="2"/>
        <scheme val="minor"/>
      </rPr>
      <t>[Durée ferme Bail] ([Durée ferme du Bail en lettres])</t>
    </r>
    <r>
      <rPr>
        <sz val="11"/>
        <color theme="1"/>
        <rFont val="Calibri"/>
        <family val="2"/>
        <scheme val="minor"/>
      </rPr>
      <t xml:space="preserve"> années pleines, entières et consécutives, commençant le [Date de prise d'effet] pour se terminer le </t>
    </r>
    <r>
      <rPr>
        <sz val="11"/>
        <color rgb="FFC00000"/>
        <rFont val="Calibri"/>
        <family val="2"/>
        <scheme val="minor"/>
      </rPr>
      <t>[Date de prise d'effet + Durée ferme Bail]</t>
    </r>
    <r>
      <rPr>
        <sz val="11"/>
        <color theme="1"/>
        <rFont val="Calibri"/>
        <family val="2"/>
        <scheme val="minor"/>
      </rPr>
      <t xml:space="preserve"> ; cet engagement constituant pour le Bailleur une condition déterminante du présent Bail, sans laquelle il n’aurait pas contracté.
À l’issue de cette période de </t>
    </r>
    <r>
      <rPr>
        <sz val="11"/>
        <color rgb="FFC00000"/>
        <rFont val="Calibri"/>
        <family val="2"/>
        <scheme val="minor"/>
      </rPr>
      <t>[Durée ferme Bail]([Durée ferme Bail en lettres]</t>
    </r>
    <r>
      <rPr>
        <sz val="11"/>
        <color theme="1"/>
        <rFont val="Calibri"/>
        <family val="2"/>
        <scheme val="minor"/>
      </rPr>
      <t>) années, le Preneur recouvrera sa faculté de résiliation triennale pour la</t>
    </r>
    <r>
      <rPr>
        <sz val="11"/>
        <color rgb="FFC00000"/>
        <rFont val="Calibri"/>
        <family val="2"/>
        <scheme val="minor"/>
      </rPr>
      <t xml:space="preserve"> [Si Durée ferme Bail = 6 ; "2ème" ; Si Durée ferme Bail = 9 ; "3ème"]</t>
    </r>
    <r>
      <rPr>
        <sz val="11"/>
        <color theme="1"/>
        <rFont val="Calibri"/>
        <family val="2"/>
        <scheme val="minor"/>
      </rPr>
      <t xml:space="preserve"> période triennale à charge pour le Preneur de délivrer un congé soit par acte extrajudiciaire soit par lettre recommandée avec accusé de réception délivré au Bailleur au moins six (6) mois à l’avance. 
Si toutefois le Preneur entendait libérer les Locaux Loués avant l’un des termes contractuellement fixés, à quelque titre que ce soit, il sera tenu envers le Bailleur au jour de son départ, sous réserve de la rémunération d'autres chefs de préjudice, au paiement de l'intégralité des loyers, charges, taxes et impôts et autres accessoires dus au titre du Bail, jusqu’à la 1ère date utile de congé.
Le Bailleur aura la faculté de donner congé, s’il entend invoquer le bénéfice des dispositions des articles L. 145-18, L. 145-21 et L. 145-24 du Code de Commerce, afin de construire ou reconstruire l’Immeuble existant, de le surélever ou d’exécuter des travaux prescrits ou autorisés dans le cadre d’une opération de restauration immobilière.
2.2. – Il est expressément convenu qu’à l’expiration du présent Bail et en cas de renouvellement éventuel dont, par hypothèse, les conditions statutaires seraient remplies par le Preneur, celui-ci interviendra pour une durée de </t>
    </r>
    <r>
      <rPr>
        <sz val="11"/>
        <color rgb="FFC00000"/>
        <rFont val="Calibri"/>
        <family val="2"/>
        <scheme val="minor"/>
      </rPr>
      <t>[Durée du Bail] ([durée du Bail en lettres])</t>
    </r>
    <r>
      <rPr>
        <sz val="11"/>
        <color theme="1"/>
        <rFont val="Calibri"/>
        <family val="2"/>
        <scheme val="minor"/>
      </rPr>
      <t xml:space="preserve"> années  et ce, par dérogation expresse à l’article L.145—12 du Code de commerce.</t>
    </r>
  </si>
  <si>
    <t>Restauration sans extraction</t>
  </si>
  <si>
    <t>Article 3</t>
  </si>
  <si>
    <t>Destination</t>
  </si>
  <si>
    <t>=Validation!B27</t>
  </si>
  <si>
    <t>Paiement du loyer</t>
  </si>
  <si>
    <t>Prélèvement</t>
  </si>
  <si>
    <t>Virement</t>
  </si>
  <si>
    <t>Clause d'accession</t>
  </si>
  <si>
    <t>Immédiate</t>
  </si>
  <si>
    <t>Fin du bail</t>
  </si>
  <si>
    <t>Fin de jouissance</t>
  </si>
  <si>
    <t>='3. Hypothèses'!E45</t>
  </si>
  <si>
    <r>
      <t>Le Preneur devra utiliser les Locaux Loués à usage exclusif de "</t>
    </r>
    <r>
      <rPr>
        <sz val="11"/>
        <color rgb="FFC00000"/>
        <rFont val="Calibri"/>
        <family val="2"/>
        <scheme val="minor"/>
      </rPr>
      <t>[Destination]"</t>
    </r>
    <r>
      <rPr>
        <sz val="11"/>
        <color theme="1"/>
        <rFont val="Calibri"/>
        <family val="2"/>
        <scheme val="minor"/>
      </rPr>
      <t xml:space="preserve"> et sous l’enseigne "</t>
    </r>
    <r>
      <rPr>
        <sz val="11"/>
        <color rgb="FFC00000"/>
        <rFont val="Calibri"/>
        <family val="2"/>
        <scheme val="minor"/>
      </rPr>
      <t>[Enseigne] ".</t>
    </r>
  </si>
  <si>
    <t>='3. Hypothèses'!E46</t>
  </si>
  <si>
    <t>Si Restauration sans extraction = "Oui"</t>
  </si>
  <si>
    <t>"Le Preneur reconnaît être pleinement informé qu’au jour de la signature des présentes, il n’existe pas d’extraction dans les Locaux Loués ni de bac à graisse, par conséquent, il s’interdit dans le cadre des activités visées ci-dessus d’effectuer de la cuisson nécessitant une extraction ou une évacuation particulière des graisses.
Si le Preneur souhaite toutefois installer une extraction et/ou un bac à graisse, et ce exclusivement après l’obtention de l’accord du Bailleur, il accepte expressément :
-	De faire son affaire personnelle de l’obtention de toutes les autorisations administratives nécessaires à l’installation desdits équipements et de prendre en charge tous les frais liés à l’obtention desdites autorisations,
-	De prendre à sa charge exclusive et sous sa responsabilité et à ses frais exclusifs tous les travaux concernant l’installation de ces équipements.
En tout état de cause, si l’installation de ces équipements s’avérait techniquement impossible ou en cas de refus des autorisations nécessaires pour l’installation de ces équipements, les parties reconnaissent que la responsabilité du Bailleur ne pourra être engagée.
Par ailleurs, le Bailleur se réserve le droit de demander la suppression sans délai des machines ou moteurs qui seraient installés par le Preneur, si leur fonctionnement venait à motiver des réclamations justifiées par des nuisances des locataires ou voisins.
Il fera en sorte que le Bailleur ne puisse être inquiété, ni même recherché au sujet de ses équipements et de son activité."</t>
  </si>
  <si>
    <t>Article 5.3</t>
  </si>
  <si>
    <t>Entretien et réparation</t>
  </si>
  <si>
    <t>='3. Hypothèses'!E47</t>
  </si>
  <si>
    <t>Option Accession</t>
  </si>
  <si>
    <t xml:space="preserve">Les transformations et améliorations, tous travaux d'aménagement, d'embellissement, d'améliorations et d’installations réalisés par le Preneur dans les Locaux Loués deviendront propriété immédiate du Bailleur, sans indemnité de part et d’autre. </t>
  </si>
  <si>
    <t xml:space="preserve">Les transformations et améliorations, tous travaux d'aménagement, d'embellissement, d'améliorations et d’installations réalisés par le Preneur dans les Locaux Loués deviendront propriété du Bailleur, sans indemnité de part et d’autre, à la fin du présent bail. </t>
  </si>
  <si>
    <t xml:space="preserve">Les transformations et améliorations, tous travaux d'aménagement, d'embellissement, d'améliorations et d’installations réalisés par le Preneur dans les Locaux Loués deviendront propriété du Bailleur, sans indemnité de part et d’autre, en fin de jouissance c’est-à-dire au départ du Preneur. </t>
  </si>
  <si>
    <t>Article 7.1</t>
  </si>
  <si>
    <t>Montant du loyer</t>
  </si>
  <si>
    <t>='3. Hypothèses'!E8</t>
  </si>
  <si>
    <r>
      <t xml:space="preserve">7.1. – Montant du loyer 
Le loyer annuel est fixé, à compter de la prise d’effet du Bail, à la somme de </t>
    </r>
    <r>
      <rPr>
        <sz val="11"/>
        <color rgb="FFC00000"/>
        <rFont val="Calibri"/>
        <family val="2"/>
        <scheme val="minor"/>
      </rPr>
      <t>[Montant du loyer]</t>
    </r>
    <r>
      <rPr>
        <sz val="11"/>
        <color theme="1"/>
        <rFont val="Calibri"/>
        <family val="2"/>
        <scheme val="minor"/>
      </rPr>
      <t xml:space="preserve"> € HT HC (</t>
    </r>
    <r>
      <rPr>
        <sz val="11"/>
        <color rgb="FFC00000"/>
        <rFont val="Calibri"/>
        <family val="2"/>
        <scheme val="minor"/>
      </rPr>
      <t>[Montant du loyer en lettres]</t>
    </r>
    <r>
      <rPr>
        <sz val="11"/>
        <color theme="1"/>
        <rFont val="Calibri"/>
        <family val="2"/>
        <scheme val="minor"/>
      </rPr>
      <t xml:space="preserve"> EUROS HORS TAXES ET HORS CHARGES).</t>
    </r>
  </si>
  <si>
    <t>Actualisation</t>
  </si>
  <si>
    <t>='3. Hypothèses'!E48</t>
  </si>
  <si>
    <t>Actualisation et indexation</t>
  </si>
  <si>
    <t>7.2. – Actualisation et indexation du loyer
7.2.1. Actualisation
Le loyer sera actualisé de plein droit et sans aucune formalité ni notification préalable en fonction de la variation de l’Indice national des Loyers Commerciaux (ILC) publié trimestriellement par l’INSEE.
Cette actualisation interviendra à la date de prise d’effet du Bail, telle que définie à l’Article 2, en prenant pour référence le dernier indice connu à la date de signature du Bail ([.]) et en lui comparant l’indice publié à la date de prise d’effet du Bail. 
Le Preneur renonce expressément au bénéfice de discussion et à tous recours envers le Bailleur sur les conséquences résultant de l’actualisation du loyer tel que prévu au présent Article. 
7.2.2. Indexation</t>
  </si>
  <si>
    <t>Article 7.2</t>
  </si>
  <si>
    <t>7.2. – Indexation du loyer</t>
  </si>
  <si>
    <t>Article  7.3</t>
  </si>
  <si>
    <t>Paiement des loyers</t>
  </si>
  <si>
    <t>='3. Hypothèses'!E49</t>
  </si>
  <si>
    <t>Paiement</t>
  </si>
  <si>
    <t xml:space="preserve">7.3.2. – Prélèvements sur compte bancaire
Le Preneur autorise irrévocablement le Bailleur ou son mandataire à prélever sur le compte bancaire du Preneur, lors de leurs échéances, toutes les sommes qui lui seraient dues au titre du présent Bail. Le Bailleur prélèvera sur le compte bancaire du Preneur qui l’autorise dès à présent et irrévocablement, lors de leur échéance, les sommes qui lui seraient dues.
Le Preneur remet au Bailleur le jour de la signature du Bail un mandat de prélèvement SEPA ou un exemplaire de l’imprimé de demande d’autorisation de prélèvement dûment complété, signé et accompagné d’un relevé d’identité bancaire.
Le Preneur prendra toutes dispositions pour que son compte soit suffisamment approvisionné pour satisfaire aux prélèvements. À cet effet, leur montant lui sera notifié par le Bailleur au moins huit jours à l’avance.
En cas de changement de domiciliation bancaire, le Preneur s’engage à remettre au Bailleur deux mois avant la plus proche échéance, un nouveau mandat de prélèvement SEPA ou un nouvel imprimé de demande d’autorisation de prélèvement dûment complété et signé. </t>
  </si>
  <si>
    <t>7.3.2. – Virements sur compte bancaire
Le paiement des loyers en principal et accessoires et plus généralement de toutes sommes dues par le Preneur au Bailleur au titre du présent Bail sera effectué par virement bancaire.
Il est toutefois expressément convenu entre les Parties qu’en cas de changement d’exploitant, le Bailleur aura la possibilité d’exiger du nouvel exploitant un paiement par prélèvement bancaire des sommes dues au titre du Bail</t>
  </si>
  <si>
    <t>Article 7.6</t>
  </si>
  <si>
    <t>='3. Hypothèses'!E9</t>
  </si>
  <si>
    <r>
      <t xml:space="preserve">7.6. – Droit d’entrée
Le Preneur verse au Bailleur, à titre de droit d’entrée, le jour de la signature des présentes, en un chèque de banque / virement bancaire, la somme de </t>
    </r>
    <r>
      <rPr>
        <sz val="11"/>
        <color rgb="FFC00000"/>
        <rFont val="Calibri"/>
        <family val="2"/>
        <scheme val="minor"/>
      </rPr>
      <t>[Droit d'entrée]</t>
    </r>
    <r>
      <rPr>
        <sz val="11"/>
        <color theme="1"/>
        <rFont val="Calibri"/>
        <family val="2"/>
        <scheme val="minor"/>
      </rPr>
      <t xml:space="preserve"> € HT (</t>
    </r>
    <r>
      <rPr>
        <sz val="11"/>
        <color rgb="FFC00000"/>
        <rFont val="Calibri"/>
        <family val="2"/>
        <scheme val="minor"/>
      </rPr>
      <t>[Droit d'entrée en lettres]</t>
    </r>
    <r>
      <rPr>
        <sz val="11"/>
        <color theme="1"/>
        <rFont val="Calibri"/>
        <family val="2"/>
        <scheme val="minor"/>
      </rPr>
      <t xml:space="preserve"> EUROS HORS TAXES). 
Les Parties conviennent d’un commun accord que ce droit d’entrée correspond à une indemnité en contrepartie des avantages de la propriété commerciale, laquelle ne s’entend pas comme un complément de loyer et n’est pas soumise à la TVA.
Cette somme sera totalement et définitivement acquise au Bailleur sans qu’il puisse être tenu d’en restituer tout ou partie au Preneur pour quelque cause que ce soit et alors même que le Bail consenti viendrait à prendre fin avant son expiration normale pour quelque motif que ce soit.</t>
    </r>
  </si>
  <si>
    <t>Article 8</t>
  </si>
  <si>
    <t>Garanties</t>
  </si>
  <si>
    <t>='3. Hypothèses'!E42</t>
  </si>
  <si>
    <t>Durée DG</t>
  </si>
  <si>
    <r>
      <t xml:space="preserve">8.1. – Dépôt de Garantie
Pour garantir l’ensemble des obligations lui incombant, le Preneur verse au Bailleur, au jour de la signature des présentes, un dépôt de garantie représentant </t>
    </r>
    <r>
      <rPr>
        <sz val="11"/>
        <color rgb="FFC00000"/>
        <rFont val="Calibri"/>
        <family val="2"/>
        <scheme val="minor"/>
      </rPr>
      <t>[Durée du DG]</t>
    </r>
    <r>
      <rPr>
        <sz val="11"/>
        <color theme="1"/>
        <rFont val="Calibri"/>
        <family val="2"/>
        <scheme val="minor"/>
      </rPr>
      <t xml:space="preserve"> mois de loyer hors charges et hors taxes, soit la somme de </t>
    </r>
    <r>
      <rPr>
        <sz val="11"/>
        <color rgb="FFC00000"/>
        <rFont val="Calibri"/>
        <family val="2"/>
        <scheme val="minor"/>
      </rPr>
      <t>[Montant du DG]</t>
    </r>
    <r>
      <rPr>
        <sz val="11"/>
        <color theme="1"/>
        <rFont val="Calibri"/>
        <family val="2"/>
        <scheme val="minor"/>
      </rPr>
      <t xml:space="preserve"> € (</t>
    </r>
    <r>
      <rPr>
        <sz val="11"/>
        <color rgb="FFC00000"/>
        <rFont val="Calibri"/>
        <family val="2"/>
        <scheme val="minor"/>
      </rPr>
      <t>[Montant du DG en lettres]</t>
    </r>
    <r>
      <rPr>
        <sz val="11"/>
        <color theme="1"/>
        <rFont val="Calibri"/>
        <family val="2"/>
        <scheme val="minor"/>
      </rPr>
      <t xml:space="preserve">EUROS). 
Le dépôt de garantie sera conservé par le Bailleur et ne sera pas productif d’intérêts au profit du Preneur.
Il est expressément convenu que dans le cas où par l’effet de l’indexation, le loyer tel que stipulé ci-dessus, serait augmenté ou diminué, la somme versée à titre de dépôt de garantie sera également, de plein droit et sans formalité, augmentée ou diminuée dans la même proportion.
En tout état de cause, le dépôt de garantie ne pourra être inférieur au </t>
    </r>
    <r>
      <rPr>
        <sz val="11"/>
        <color rgb="FFC00000"/>
        <rFont val="Calibri"/>
        <family val="2"/>
        <scheme val="minor"/>
      </rPr>
      <t>[Période DG]</t>
    </r>
    <r>
      <rPr>
        <sz val="11"/>
        <color theme="1"/>
        <rFont val="Calibri"/>
        <family val="2"/>
        <scheme val="minor"/>
      </rPr>
      <t xml:space="preserve"> du loyer effectivement exigible au cours de l’année précédente.
Le Bailleur aura le droit de prélever, en cours de Bail, sans formalité sur ledit dépôt de garantie le montant des loyers échus et non réglés ainsi que toute autre somme exigible à un titre quelconque, auquel cas le Preneur sera tenu de compléter à première demande du Bailleur le dépôt de garantie pour le maintenir toujours égal à un terme de loyer.
La compensation étant expressément prévue, le Bailleur exercera, ainsi, sur les sommes nanties à son profit toutes les prérogatives y attachées en conformité avec les articles 2073 et suivants du Code civil.
En cas de cession du fonds de commerce ou de cession du droit au Bail dûment autorisé, le montant du dépôt de garantie sera remboursé par le cessionnaire au cédant.
En cas de résiliation du présent Bail par suite d’inexécution par le Preneur de ses engagements ou pour une cause quelconque imputable au Preneur, ledit dépôt de garantie restera acquis au Bailleur à titre de premiers dommages et intérêts sans préjudice de tous autres.
Cette somme sera rendue au Preneur en fin de location après remise des clefs, paiement de tous les loyers et charges, de même que toute somme dont il pourrait être débiteur envers le Bailleur ou dont celui-ci pourrait être rendu responsable par le fait du Preneur à quelque titre que ce soit.
Lors du départ du Preneur, pour quelque cause que ce soit, le dépôt de garantie s'imputera par priorité sur le montant des réparations dues par le Preneur.
En cas de transmission de la propriété des Locaux Loués et sur lesquels porte le Bail, notamment en cas de vente ou d'apport à une autre société, le dépôt de garantie sera transféré de plein droit aux nouveaux propriétaires successifs des Locaux Loués qui deviendront seuls débiteurs à l’égard du Preneur, ce que ce dernier reconnait et s’engage à ne réclamer le remboursement qu’auxdits acquéreurs.</t>
    </r>
  </si>
  <si>
    <r>
      <rPr>
        <sz val="11"/>
        <color rgb="FFC00000"/>
        <rFont val="Calibri"/>
        <family val="2"/>
        <scheme val="minor"/>
      </rPr>
      <t>[Montant du DG]</t>
    </r>
    <r>
      <rPr>
        <sz val="11"/>
        <color theme="1"/>
        <rFont val="Calibri"/>
        <family val="2"/>
        <scheme val="minor"/>
      </rPr>
      <t xml:space="preserve"> = </t>
    </r>
    <r>
      <rPr>
        <sz val="11"/>
        <color rgb="FFC00000"/>
        <rFont val="Calibri"/>
        <family val="2"/>
        <scheme val="minor"/>
      </rPr>
      <t>[Montant du loyer]</t>
    </r>
    <r>
      <rPr>
        <sz val="11"/>
        <color theme="1"/>
        <rFont val="Calibri"/>
        <family val="2"/>
        <scheme val="minor"/>
      </rPr>
      <t>/12*</t>
    </r>
    <r>
      <rPr>
        <sz val="11"/>
        <color rgb="FFC00000"/>
        <rFont val="Calibri"/>
        <family val="2"/>
        <scheme val="minor"/>
      </rPr>
      <t>[Durée DG]
[Période DG] = "quart" si [Durée DG] = 3 ; "tiers" si [Durée DG] = 4 ; "moitier" si [Durée DG] = 6 ;</t>
    </r>
    <r>
      <rPr>
        <sz val="11"/>
        <color theme="1"/>
        <rFont val="Calibri"/>
        <family val="2"/>
        <scheme val="minor"/>
      </rPr>
      <t xml:space="preserve">
</t>
    </r>
  </si>
  <si>
    <t>='3. Hypothèses'!E43</t>
  </si>
  <si>
    <t>Durée GAPD</t>
  </si>
  <si>
    <r>
      <t xml:space="preserve">8.2. – Garantie à Première Demande
Pour garantir l'ensemble des obligations lui incombant au titre des présentes, le Preneur s’engage à remettre au Bailleur, dans un délai de [++] mois de la signature des présentes, soit au plus tard le [+++], une garantie bancaire à première demande émanant d'une banque française de premier ordre ayant son siège social en France conforme au modèle ci-après annexé, couvrant le paiement de l'ensemble des loyers, charges et accessoires, impôts et taxes, indemnités d'occupation ainsi que toutes sommes dues en exécution de l'ensemble des clauses et conditions du présent Bail.
Le Bailleur reconnaît avoir reçu ce jour de la part du Preneur un virement bancaire / un chèque de banque d’un montant équivalent à celui de la garantie à première demande. Le Bailleur restituera ce montant au Preneur dans un délai maximum d’1 (UN) mois à compter de la réception de la garantie bancaire en bonne et due forme. Il est convenu néanmoins que si le Preneur ne remettait pas de garantie bancaire dans le délai accordé ci-dessus, le virement réalisé par le Preneur le jour de la signature du Bail sera définitivement conservé par le Bailleur à titre de garantie complémentaire / le chèque de banque remis par le Preneur le jour de la signature du Bail sera présenté à l’encaissement et servira de garantie complémentaire.
Les Parties conviennent que le montant encaissé ne produira pas d’intérêt en faveur du Preneur et qu’en aucun cas il ne pourra être assimilé à une indemnité forfaitaire et définitive.
Dans le cas d’une mise en jeu totale ou partielle de la garantie bancaire, le Preneur s’oblige à délivrer dans le mois au Bailleur une nouvelle garantie bancaire d’un montant identique à celui de la garantie bancaire mise en jeu.
Cette garantie sera limitée à </t>
    </r>
    <r>
      <rPr>
        <sz val="11"/>
        <color rgb="FFC00000"/>
        <rFont val="Calibri"/>
        <family val="2"/>
        <scheme val="minor"/>
      </rPr>
      <t>[Durée GAPD]</t>
    </r>
    <r>
      <rPr>
        <sz val="11"/>
        <color theme="1"/>
        <rFont val="Calibri"/>
        <family val="2"/>
        <scheme val="minor"/>
      </rPr>
      <t xml:space="preserve"> (</t>
    </r>
    <r>
      <rPr>
        <sz val="11"/>
        <color rgb="FFC00000"/>
        <rFont val="Calibri"/>
        <family val="2"/>
        <scheme val="minor"/>
      </rPr>
      <t>[Durée GAPD en lettres]</t>
    </r>
    <r>
      <rPr>
        <sz val="11"/>
        <color theme="1"/>
        <rFont val="Calibri"/>
        <family val="2"/>
        <scheme val="minor"/>
      </rPr>
      <t xml:space="preserve">) mois de loyer HT soit la somme de </t>
    </r>
    <r>
      <rPr>
        <sz val="11"/>
        <color rgb="FFC00000"/>
        <rFont val="Calibri"/>
        <family val="2"/>
        <scheme val="minor"/>
      </rPr>
      <t>[Montant GAPD]</t>
    </r>
    <r>
      <rPr>
        <sz val="11"/>
        <color theme="1"/>
        <rFont val="Calibri"/>
        <family val="2"/>
        <scheme val="minor"/>
      </rPr>
      <t xml:space="preserve"> € (</t>
    </r>
    <r>
      <rPr>
        <sz val="11"/>
        <color rgb="FFC00000"/>
        <rFont val="Calibri"/>
        <family val="2"/>
        <scheme val="minor"/>
      </rPr>
      <t xml:space="preserve">[Montant GAPD en lettres] </t>
    </r>
    <r>
      <rPr>
        <sz val="11"/>
        <color theme="1"/>
        <rFont val="Calibri"/>
        <family val="2"/>
        <scheme val="minor"/>
      </rPr>
      <t xml:space="preserve">EUROS TOUTES TAXES COMPRISES) et pourra être mise en jeu par le Bailleur en une ou plusieurs fois. Le montant de cette garantie sera indexé, chaque année à la date d’anniversaire de la prise d’effet du bail en fonction de l’évolution de l’indice des loyers commerciaux publié par l’INSEE dans les mêmes proportions que le loyer du bail.
Chaque paiement effectué par la banque en vertu des présentes obligera le Preneur à reconstituer ladite garantie, de telle sorte que celle-ci soit toujours égale à </t>
    </r>
    <r>
      <rPr>
        <sz val="11"/>
        <color rgb="FFC00000"/>
        <rFont val="Calibri"/>
        <family val="2"/>
        <scheme val="minor"/>
      </rPr>
      <t>[Durée GAPD]</t>
    </r>
    <r>
      <rPr>
        <sz val="11"/>
        <color theme="1"/>
        <rFont val="Calibri"/>
        <family val="2"/>
        <scheme val="minor"/>
      </rPr>
      <t xml:space="preserve"> (</t>
    </r>
    <r>
      <rPr>
        <sz val="11"/>
        <color rgb="FFC00000"/>
        <rFont val="Calibri"/>
        <family val="2"/>
        <scheme val="minor"/>
      </rPr>
      <t>[Durée GAPD en lettres]</t>
    </r>
    <r>
      <rPr>
        <sz val="11"/>
        <color theme="1"/>
        <rFont val="Calibri"/>
        <family val="2"/>
        <scheme val="minor"/>
      </rPr>
      <t xml:space="preserve">) mois de loyer TTC pendant toute la durée du bail. 
Cette garantie constitue une garantie à première demande autonome et indépendante et ne pourra en aucun cas être interprétée comme un engagement accessoire ou un cautionnement régi par les articles 2288 et suivants du Code civil.
En cas de mise en jeu de la garantie susmentionnée, de même qu'en cas de réajustement conventionnel du loyer en cours de bail, une nouvelle garantie de même montant et de même durée devra être remise au Bailleur, de telle sorte que la garantie ainsi offerte se trouve renouvelée et que le contrat de bail ne puisse être poursuivi sans garantie.
La présente garantie bancaire liera les successeurs ayant droit de la banque à quelque titre que ce soit, en ce compris d'un fait d'une fusion, cession ou apport partiel d'actif.
En outre, en cas de transmission de la propriété des Locaux Loués et sur lesquels porte le bail, notamment en cas de vente ou d'apport à une autre société, la garantie bénéficiera de plein droit aux nouveaux propriétaires successifs des Locaux Loués.
En cas de transmission du fonds de commerce ou du droit au bail par quelque mode que ce soit y compris en application de l’article L.145-16 du code de commerce, le nouveau Preneur devra remettre au Bailleur une nouvelle garantie bancaire à première demande d’un même montant et aux mêmes conditions et ce le jour de la signature de l’acte actant du transfert.
En cas de poursuite en tacite prolongation du bail en cours, le Preneur devra remettre au Bailleur une nouvelle garantie dans les mêmes termes et conditions, notamment de durée, au plus tard trois mois précédant le terme contractuel du Bail. À défaut, le Bailleur aura la faculté d’appeler la garantie. Il restituera les sommes perçues de ce chef dès la remise d’une nouvelle garantie. 
En cas de renouvellement de bail, le Preneur s’oblige, dès la prise d’effet du renouvellement de bail à remettre au Bailleur une nouvelle garantie bancaire correspondant à </t>
    </r>
    <r>
      <rPr>
        <sz val="11"/>
        <color rgb="FFC00000"/>
        <rFont val="Calibri"/>
        <family val="2"/>
        <scheme val="minor"/>
      </rPr>
      <t xml:space="preserve">[Durée GAPD] </t>
    </r>
    <r>
      <rPr>
        <sz val="11"/>
        <color theme="1"/>
        <rFont val="Calibri"/>
        <family val="2"/>
        <scheme val="minor"/>
      </rPr>
      <t>(</t>
    </r>
    <r>
      <rPr>
        <sz val="11"/>
        <color rgb="FFC00000"/>
        <rFont val="Calibri"/>
        <family val="2"/>
        <scheme val="minor"/>
      </rPr>
      <t xml:space="preserve">[Durée GAPD en lettres] </t>
    </r>
    <r>
      <rPr>
        <sz val="11"/>
        <color theme="1"/>
        <rFont val="Calibri"/>
        <family val="2"/>
        <scheme val="minor"/>
      </rPr>
      <t xml:space="preserve">LETTRES) mois de loyer TTC du dernier loyer en cours au jour du renouvellement puis à remettre une nouvelle garantie correspondant à </t>
    </r>
    <r>
      <rPr>
        <sz val="11"/>
        <color rgb="FFC00000"/>
        <rFont val="Calibri"/>
        <family val="2"/>
        <scheme val="minor"/>
      </rPr>
      <t>[Durée GAPD] ([Durée GAPD en lettres]</t>
    </r>
    <r>
      <rPr>
        <sz val="11"/>
        <color theme="1"/>
        <rFont val="Calibri"/>
        <family val="2"/>
        <scheme val="minor"/>
      </rPr>
      <t xml:space="preserve"> LETTRES) mois de loyer TTC une fois le loyer de renouvellement fixé, le tout dans les mêmes conditions visées ci-dessus.
En cas d’ouverture de procédure de redressement ou de liquidation judiciaire à l’encontre du Preneur, le Bailleur pourra demander, si bon lui semble et même en cas de poursuite du bail, la compensation avec les sommes dues au titre du passif, ce conformément aux dispositions des articles L 622-7, L 631-14 et L 641-3 du Code de Commerce.</t>
    </r>
  </si>
  <si>
    <t>Article 19</t>
  </si>
  <si>
    <t>Frais et honoraires</t>
  </si>
  <si>
    <t>='3. Hypothèses'!E50</t>
  </si>
  <si>
    <t>Honoraires Preneur</t>
  </si>
  <si>
    <r>
      <t>Les honoraires de commercialisation dus à la société</t>
    </r>
    <r>
      <rPr>
        <sz val="11"/>
        <color rgb="FFC00000"/>
        <rFont val="Calibri"/>
        <family val="2"/>
        <scheme val="minor"/>
      </rPr>
      <t xml:space="preserve"> [Broker] </t>
    </r>
    <r>
      <rPr>
        <sz val="11"/>
        <color theme="1"/>
        <rFont val="Calibri"/>
        <family val="2"/>
        <scheme val="minor"/>
      </rPr>
      <t xml:space="preserve">seront répartis comme suit :
•	</t>
    </r>
    <r>
      <rPr>
        <sz val="11"/>
        <color rgb="FFC00000"/>
        <rFont val="Calibri"/>
        <family val="2"/>
        <scheme val="minor"/>
      </rPr>
      <t>[Honoraires Preneur]</t>
    </r>
    <r>
      <rPr>
        <sz val="11"/>
        <color theme="1"/>
        <rFont val="Calibri"/>
        <family val="2"/>
        <scheme val="minor"/>
      </rPr>
      <t xml:space="preserve"> € HT HC à la charge du Preneur, exigibles à la livraison des locaux ;
•	</t>
    </r>
    <r>
      <rPr>
        <sz val="11"/>
        <color rgb="FFC00000"/>
        <rFont val="Calibri"/>
        <family val="2"/>
        <scheme val="minor"/>
      </rPr>
      <t>[Honoraires Bailleur]</t>
    </r>
    <r>
      <rPr>
        <sz val="11"/>
        <color theme="1"/>
        <rFont val="Calibri"/>
        <family val="2"/>
        <scheme val="minor"/>
      </rPr>
      <t xml:space="preserve"> € HT HC à la charge du Bailleur, exigibles à la livraison des locaux.</t>
    </r>
  </si>
  <si>
    <t>='3. Hypothèses'!E52</t>
  </si>
  <si>
    <t>Honoraires Bailleur</t>
  </si>
  <si>
    <t>Broker</t>
  </si>
  <si>
    <t>Article 22.2</t>
  </si>
  <si>
    <t>='4. Grille ESG'!H91</t>
  </si>
  <si>
    <t>Validité DPE</t>
  </si>
  <si>
    <t>Le Preneur reconnait avoir reçu avant ce jour le Diagnostic de Performance Énergétique des Locaux Loués, qui en tant que de besoin est annexé aux présentes. Le Bailleur compte mettre à jour le Diagnostic de Performance Énergétique dans les 36 mois à compter de la Date de Prise d’Effet du Bail. A ce titre, le Preneur s’engage à fournir au Bailleur, sur simple demande, les factures d’énergie et d’eau et laissera libre accès aux Locaux Loués au Bailleur ou à son mandataire pour la réalisation dudit diagnostic, sous réserve d’un préavis de 48h.</t>
  </si>
  <si>
    <t>Article 26</t>
  </si>
  <si>
    <t>Dispositions particulières</t>
  </si>
  <si>
    <r>
      <t xml:space="preserve">ARTICLE 26 – DISPOSITIONS PARTICULIERES
Les Parties insistent sur le fait que le présent Bail a fait l’objet de discussions entre elles.
C’est dans ces conditions que les Parties ont décidé, au moyen du présent article, de conférer à certaines stipulations du Bail et ce, convention expresse entre elles un caractère « intuitu personae » au seul profit de la société </t>
    </r>
    <r>
      <rPr>
        <sz val="11"/>
        <color rgb="FFC00000"/>
        <rFont val="Calibri"/>
        <family val="2"/>
        <scheme val="minor"/>
      </rPr>
      <t>[Nom Preneur]</t>
    </r>
    <r>
      <rPr>
        <sz val="11"/>
        <color theme="1"/>
        <rFont val="Calibri"/>
        <family val="2"/>
        <scheme val="minor"/>
      </rPr>
      <t xml:space="preserve">.
En conséquence, il est expressément convenu entre les Parties que dans l'hypothèse où celle-ci ne serait plus l'exploitant des Locaux Loués, ou en cas de cession de quelque nature que ce soit, les dispositions du Bail reprendront leur plein et entier effet et que le présent Article deviendra nul et non avenu.
Cela étant convenu, le Bail est complété et/ou modifié par les stipulations suivantes : </t>
    </r>
  </si>
  <si>
    <t>Nom Preneur</t>
  </si>
  <si>
    <t>Article 26.1</t>
  </si>
  <si>
    <t>='3. Hypothèses'!F16</t>
  </si>
  <si>
    <t>Loyer année 1</t>
  </si>
  <si>
    <t>='3. Hypothèses'!F17</t>
  </si>
  <si>
    <t>='3. Hypothèses'!F18</t>
  </si>
  <si>
    <t>='3. Hypothèses'!F19</t>
  </si>
  <si>
    <t>='3. Hypothèses'!F20</t>
  </si>
  <si>
    <t>='3. Hypothèses'!F21</t>
  </si>
  <si>
    <t>Loyer année 2</t>
  </si>
  <si>
    <t>Loyer année 3</t>
  </si>
  <si>
    <t>Loyer année 4</t>
  </si>
  <si>
    <t>Loyer année 5</t>
  </si>
  <si>
    <t>Loyer année 6</t>
  </si>
  <si>
    <r>
      <t xml:space="preserve">26.1. – Montant du Loyer – Paliers
Le loyer annuel est fixé, à compter de la Date de Prise d’Effet du Bail, à la somme de </t>
    </r>
    <r>
      <rPr>
        <sz val="11"/>
        <color rgb="FFC00000"/>
        <rFont val="Calibri"/>
        <family val="2"/>
        <scheme val="minor"/>
      </rPr>
      <t>[Montant du loyer]</t>
    </r>
    <r>
      <rPr>
        <sz val="11"/>
        <color theme="1"/>
        <rFont val="Calibri"/>
        <family val="2"/>
        <scheme val="minor"/>
      </rPr>
      <t xml:space="preserve"> € HT HC (</t>
    </r>
    <r>
      <rPr>
        <sz val="11"/>
        <color rgb="FFC00000"/>
        <rFont val="Calibri"/>
        <family val="2"/>
        <scheme val="minor"/>
      </rPr>
      <t>[Montant du loyer en lettres]</t>
    </r>
    <r>
      <rPr>
        <sz val="11"/>
        <color theme="1"/>
        <rFont val="Calibri"/>
        <family val="2"/>
        <scheme val="minor"/>
      </rPr>
      <t xml:space="preserve"> EUROS HORS TAXES ET HORS CHARGES).
Cependant, à titre exceptionnel au Preneur, il est convenu :
‒	Pour la première année du Bail, soit la période de douze (12) mois commençant à courir à compter de la Date de Prise d’Effet des présentes, que le loyer annuel sera réduit de </t>
    </r>
    <r>
      <rPr>
        <sz val="11"/>
        <color rgb="FFC00000"/>
        <rFont val="Calibri"/>
        <family val="2"/>
        <scheme val="minor"/>
      </rPr>
      <t>[Montant Palier 1]</t>
    </r>
    <r>
      <rPr>
        <sz val="11"/>
        <color theme="1"/>
        <rFont val="Calibri"/>
        <family val="2"/>
        <scheme val="minor"/>
      </rPr>
      <t xml:space="preserve"> € HT (</t>
    </r>
    <r>
      <rPr>
        <sz val="11"/>
        <color rgb="FFC00000"/>
        <rFont val="Calibri"/>
        <family val="2"/>
        <scheme val="minor"/>
      </rPr>
      <t>[Montant Palier 1 en lettres]</t>
    </r>
    <r>
      <rPr>
        <sz val="11"/>
        <color theme="1"/>
        <rFont val="Calibri"/>
        <family val="2"/>
        <scheme val="minor"/>
      </rPr>
      <t xml:space="preserve"> EUROS HORS TAXES).
Autrement dit, pour la première année, le loyer annuel sera de </t>
    </r>
    <r>
      <rPr>
        <sz val="11"/>
        <color rgb="FFC00000"/>
        <rFont val="Calibri"/>
        <family val="2"/>
        <scheme val="minor"/>
      </rPr>
      <t>[Loyer année 1]</t>
    </r>
    <r>
      <rPr>
        <sz val="11"/>
        <color theme="1"/>
        <rFont val="Calibri"/>
        <family val="2"/>
        <scheme val="minor"/>
      </rPr>
      <t xml:space="preserve"> € HT HC ([Loyer année 1 en lettres] EUROS HORS TAXES ET HORS CHARGES).
‒	Pour la deuxième année du Bail, soit la période de douze (12) mois commençant à courir à compter du début de la deuxième année à compter de la Date de Prise d’Effet des présentes, que le loyer annuel indexé (en application de l’article 7.2 du présent Bail) sera réduit de </t>
    </r>
    <r>
      <rPr>
        <sz val="11"/>
        <color rgb="FFC00000"/>
        <rFont val="Calibri"/>
        <family val="2"/>
        <scheme val="minor"/>
      </rPr>
      <t>[Montant du Palier 2]</t>
    </r>
    <r>
      <rPr>
        <sz val="11"/>
        <color theme="1"/>
        <rFont val="Calibri"/>
        <family val="2"/>
        <scheme val="minor"/>
      </rPr>
      <t xml:space="preserve"> € HT (</t>
    </r>
    <r>
      <rPr>
        <sz val="11"/>
        <color rgb="FFC00000"/>
        <rFont val="Calibri"/>
        <family val="2"/>
        <scheme val="minor"/>
      </rPr>
      <t>[Montant du Palier 2 en lettres]</t>
    </r>
    <r>
      <rPr>
        <sz val="11"/>
        <color theme="1"/>
        <rFont val="Calibri"/>
        <family val="2"/>
        <scheme val="minor"/>
      </rPr>
      <t xml:space="preserve"> EUROS HORS TAXES).
Autrement dit, pour la deuxième année, le loyer annuel sera de </t>
    </r>
    <r>
      <rPr>
        <sz val="11"/>
        <color rgb="FFC00000"/>
        <rFont val="Calibri"/>
        <family val="2"/>
        <scheme val="minor"/>
      </rPr>
      <t>[Montant du loyer]</t>
    </r>
    <r>
      <rPr>
        <sz val="11"/>
        <color theme="1"/>
        <rFont val="Calibri"/>
        <family val="2"/>
        <scheme val="minor"/>
      </rPr>
      <t xml:space="preserve"> € HT HC (</t>
    </r>
    <r>
      <rPr>
        <sz val="11"/>
        <color rgb="FFC00000"/>
        <rFont val="Calibri"/>
        <family val="2"/>
        <scheme val="minor"/>
      </rPr>
      <t xml:space="preserve">[Montant du loyer en lettres] </t>
    </r>
    <r>
      <rPr>
        <sz val="11"/>
        <color theme="1"/>
        <rFont val="Calibri"/>
        <family val="2"/>
        <scheme val="minor"/>
      </rPr>
      <t xml:space="preserve">EUROS HORS TAXES ET HORS CHARGES) + indexation - </t>
    </r>
    <r>
      <rPr>
        <sz val="11"/>
        <color rgb="FFC00000"/>
        <rFont val="Calibri"/>
        <family val="2"/>
        <scheme val="minor"/>
      </rPr>
      <t>[Montant du Palier 2]</t>
    </r>
    <r>
      <rPr>
        <sz val="11"/>
        <color theme="1"/>
        <rFont val="Calibri"/>
        <family val="2"/>
        <scheme val="minor"/>
      </rPr>
      <t xml:space="preserve"> € HT ([Montant du Palier 2 en lettres] EUROS HORS TAXES).
‒	Pour la troisième année du Bail, soit la période de douze (12) mois commençant à courir à compter du début de la troisième année à compter de la Date de Prise d’Effet des présentes, que le loyer annuel indexé (en application de l’article 7.2 du présent Bail) sera réduit de </t>
    </r>
    <r>
      <rPr>
        <sz val="11"/>
        <color rgb="FFC00000"/>
        <rFont val="Calibri"/>
        <family val="2"/>
        <scheme val="minor"/>
      </rPr>
      <t>[Montant du Palier 3]</t>
    </r>
    <r>
      <rPr>
        <sz val="11"/>
        <color theme="1"/>
        <rFont val="Calibri"/>
        <family val="2"/>
        <scheme val="minor"/>
      </rPr>
      <t xml:space="preserve"> € HT (</t>
    </r>
    <r>
      <rPr>
        <sz val="11"/>
        <color rgb="FFC00000"/>
        <rFont val="Calibri"/>
        <family val="2"/>
        <scheme val="minor"/>
      </rPr>
      <t>[Montant du Palier 3 en lettres]</t>
    </r>
    <r>
      <rPr>
        <sz val="11"/>
        <color theme="1"/>
        <rFont val="Calibri"/>
        <family val="2"/>
        <scheme val="minor"/>
      </rPr>
      <t xml:space="preserve"> EUROS HORS TAXES).
Autrement dit, pour la deuxième année, le loyer annuel sera de </t>
    </r>
    <r>
      <rPr>
        <sz val="11"/>
        <color rgb="FFC00000"/>
        <rFont val="Calibri"/>
        <family val="2"/>
        <scheme val="minor"/>
      </rPr>
      <t>[Montant du loyer]</t>
    </r>
    <r>
      <rPr>
        <sz val="11"/>
        <color theme="1"/>
        <rFont val="Calibri"/>
        <family val="2"/>
        <scheme val="minor"/>
      </rPr>
      <t xml:space="preserve"> € HT HC (</t>
    </r>
    <r>
      <rPr>
        <sz val="11"/>
        <color rgb="FFC00000"/>
        <rFont val="Calibri"/>
        <family val="2"/>
        <scheme val="minor"/>
      </rPr>
      <t>[Montant du loyer en lettres]</t>
    </r>
    <r>
      <rPr>
        <sz val="11"/>
        <color theme="1"/>
        <rFont val="Calibri"/>
        <family val="2"/>
        <scheme val="minor"/>
      </rPr>
      <t xml:space="preserve"> EUROS HORS TAXES ET HORS CHARGES) + indexation - </t>
    </r>
    <r>
      <rPr>
        <sz val="11"/>
        <color rgb="FFC00000"/>
        <rFont val="Calibri"/>
        <family val="2"/>
        <scheme val="minor"/>
      </rPr>
      <t xml:space="preserve">[Montant du Palier 3] </t>
    </r>
    <r>
      <rPr>
        <sz val="11"/>
        <color theme="1"/>
        <rFont val="Calibri"/>
        <family val="2"/>
        <scheme val="minor"/>
      </rPr>
      <t>€ HT (</t>
    </r>
    <r>
      <rPr>
        <sz val="11"/>
        <color rgb="FFC00000"/>
        <rFont val="Calibri"/>
        <family val="2"/>
        <scheme val="minor"/>
      </rPr>
      <t xml:space="preserve">[Montant du Palier 3 en lettres] </t>
    </r>
    <r>
      <rPr>
        <sz val="11"/>
        <color theme="1"/>
        <rFont val="Calibri"/>
        <family val="2"/>
        <scheme val="minor"/>
      </rPr>
      <t xml:space="preserve">EUROS HORS TAXES).
En conséquence, le loyer de base annuel, indexé dans les conditions du Bail, sera dû en totalité à compter du </t>
    </r>
    <r>
      <rPr>
        <sz val="11"/>
        <color rgb="FFC00000"/>
        <rFont val="Calibri"/>
        <family val="2"/>
        <scheme val="minor"/>
      </rPr>
      <t>[Periode paliers]</t>
    </r>
    <r>
      <rPr>
        <sz val="11"/>
        <color theme="1"/>
        <rFont val="Calibri"/>
        <family val="2"/>
        <scheme val="minor"/>
      </rPr>
      <t xml:space="preserve"> ème anniversaire de la Date de Prise d’Effet du Bail.
Il est convenu entre les Parties comme dispositions essentielles et déterminantes du Bail, que les réductions de Loyer susvisées cesseront de s’appliquer, en cas de résolution du Bail aux torts du Preneur pour un (des) motif(s) survenus durant la période ferme de </t>
    </r>
    <r>
      <rPr>
        <sz val="11"/>
        <color rgb="FFC00000"/>
        <rFont val="Calibri"/>
        <family val="2"/>
        <scheme val="minor"/>
      </rPr>
      <t>[Durée ferme]</t>
    </r>
    <r>
      <rPr>
        <sz val="11"/>
        <color theme="1"/>
        <rFont val="Calibri"/>
        <family val="2"/>
        <scheme val="minor"/>
      </rPr>
      <t xml:space="preserve"> ans prévue à l’article 2, le Loyer défini à l’article 7.1 du Bail, indexé redevenant immédiatement exigible.</t>
    </r>
  </si>
  <si>
    <r>
      <t xml:space="preserve">Si </t>
    </r>
    <r>
      <rPr>
        <sz val="11"/>
        <color rgb="FFC00000"/>
        <rFont val="Calibri"/>
        <family val="2"/>
        <scheme val="minor"/>
      </rPr>
      <t>[Loyer année 1]</t>
    </r>
    <r>
      <rPr>
        <sz val="11"/>
        <color theme="1"/>
        <rFont val="Calibri"/>
        <family val="2"/>
        <scheme val="minor"/>
      </rPr>
      <t xml:space="preserve"> non vide</t>
    </r>
  </si>
  <si>
    <t>Article 26.2</t>
  </si>
  <si>
    <t>Franchise</t>
  </si>
  <si>
    <t>='3. Hypothèses'!E23</t>
  </si>
  <si>
    <t>Durée Franchise</t>
  </si>
  <si>
    <r>
      <t xml:space="preserve">26.2. – Paiement du loyer – Franchise de loyer
Par dérogation à l’article 7.3 du Bail, le Loyer ne sera dû qu’à compter de l’expiration d’un délai de </t>
    </r>
    <r>
      <rPr>
        <sz val="11"/>
        <color rgb="FFC00000"/>
        <rFont val="Calibri"/>
        <family val="2"/>
        <scheme val="minor"/>
      </rPr>
      <t>[Durée Franchise]</t>
    </r>
    <r>
      <rPr>
        <sz val="11"/>
        <color theme="1"/>
        <rFont val="Calibri"/>
        <family val="2"/>
        <scheme val="minor"/>
      </rPr>
      <t xml:space="preserve"> (</t>
    </r>
    <r>
      <rPr>
        <sz val="11"/>
        <color rgb="FFC00000"/>
        <rFont val="Calibri"/>
        <family val="2"/>
        <scheme val="minor"/>
      </rPr>
      <t>[Durée Franchise en lettres]</t>
    </r>
    <r>
      <rPr>
        <sz val="11"/>
        <color theme="1"/>
        <rFont val="Calibri"/>
        <family val="2"/>
        <scheme val="minor"/>
      </rPr>
      <t>) mois suivant la Date de Prise d’Effet du Bail, les autres stipulations de l’article 7.3 du Bail restant inchangées.</t>
    </r>
  </si>
  <si>
    <r>
      <t xml:space="preserve">Si </t>
    </r>
    <r>
      <rPr>
        <sz val="11"/>
        <color rgb="FFC00000"/>
        <rFont val="Calibri"/>
        <family val="2"/>
        <scheme val="minor"/>
      </rPr>
      <t xml:space="preserve">[Durée franchise] </t>
    </r>
    <r>
      <rPr>
        <sz val="11"/>
        <color theme="1"/>
        <rFont val="Calibri"/>
        <family val="2"/>
        <scheme val="minor"/>
      </rPr>
      <t>non vide</t>
    </r>
  </si>
  <si>
    <r>
      <t xml:space="preserve">Si </t>
    </r>
    <r>
      <rPr>
        <sz val="11"/>
        <color rgb="FFC00000"/>
        <rFont val="Calibri"/>
        <family val="2"/>
        <scheme val="minor"/>
      </rPr>
      <t>[Durée du Bail]</t>
    </r>
    <r>
      <rPr>
        <sz val="11"/>
        <color theme="1"/>
        <rFont val="Calibri"/>
        <family val="2"/>
        <scheme val="minor"/>
      </rPr>
      <t xml:space="preserve"> = 9</t>
    </r>
  </si>
  <si>
    <r>
      <t xml:space="preserve">Si </t>
    </r>
    <r>
      <rPr>
        <sz val="11"/>
        <color rgb="FFC00000"/>
        <rFont val="Calibri"/>
        <family val="2"/>
        <scheme val="minor"/>
      </rPr>
      <t>[Durée du Bail]</t>
    </r>
    <r>
      <rPr>
        <sz val="11"/>
        <color theme="1"/>
        <rFont val="Calibri"/>
        <family val="2"/>
        <scheme val="minor"/>
      </rPr>
      <t xml:space="preserve"> supérieur à 9</t>
    </r>
  </si>
  <si>
    <r>
      <t xml:space="preserve">Si </t>
    </r>
    <r>
      <rPr>
        <sz val="11"/>
        <color rgb="FFC00000"/>
        <rFont val="Calibri"/>
        <family val="2"/>
        <scheme val="minor"/>
      </rPr>
      <t>[Option Accession]</t>
    </r>
    <r>
      <rPr>
        <sz val="11"/>
        <color theme="1"/>
        <rFont val="Calibri"/>
        <family val="2"/>
        <scheme val="minor"/>
      </rPr>
      <t xml:space="preserve"> = "Immédiate"</t>
    </r>
  </si>
  <si>
    <r>
      <t xml:space="preserve">Si </t>
    </r>
    <r>
      <rPr>
        <sz val="11"/>
        <color rgb="FFC00000"/>
        <rFont val="Calibri"/>
        <family val="2"/>
        <scheme val="minor"/>
      </rPr>
      <t>[Actualisation]</t>
    </r>
    <r>
      <rPr>
        <sz val="11"/>
        <color theme="1"/>
        <rFont val="Calibri"/>
        <family val="2"/>
        <scheme val="minor"/>
      </rPr>
      <t xml:space="preserve"> = "Oui"</t>
    </r>
  </si>
  <si>
    <r>
      <t xml:space="preserve">Si </t>
    </r>
    <r>
      <rPr>
        <sz val="11"/>
        <color rgb="FFC00000"/>
        <rFont val="Calibri"/>
        <family val="2"/>
        <scheme val="minor"/>
      </rPr>
      <t xml:space="preserve">[Paiement] </t>
    </r>
    <r>
      <rPr>
        <sz val="11"/>
        <color theme="1"/>
        <rFont val="Calibri"/>
        <family val="2"/>
        <scheme val="minor"/>
      </rPr>
      <t>= "Prélèvement"</t>
    </r>
  </si>
  <si>
    <r>
      <t xml:space="preserve">Si </t>
    </r>
    <r>
      <rPr>
        <sz val="11"/>
        <color rgb="FFC00000"/>
        <rFont val="Calibri"/>
        <family val="2"/>
        <scheme val="minor"/>
      </rPr>
      <t>[Droit d'entrée]</t>
    </r>
    <r>
      <rPr>
        <sz val="11"/>
        <color theme="1"/>
        <rFont val="Calibri"/>
        <family val="2"/>
        <scheme val="minor"/>
      </rPr>
      <t xml:space="preserve"> non vide</t>
    </r>
  </si>
  <si>
    <r>
      <t xml:space="preserve">Si </t>
    </r>
    <r>
      <rPr>
        <sz val="11"/>
        <color rgb="FFC00000"/>
        <rFont val="Calibri"/>
        <family val="2"/>
        <scheme val="minor"/>
      </rPr>
      <t xml:space="preserve">[Durée DG] </t>
    </r>
    <r>
      <rPr>
        <sz val="11"/>
        <color theme="1"/>
        <rFont val="Calibri"/>
        <family val="2"/>
        <scheme val="minor"/>
      </rPr>
      <t>non vide</t>
    </r>
  </si>
  <si>
    <r>
      <t xml:space="preserve">Si </t>
    </r>
    <r>
      <rPr>
        <sz val="11"/>
        <color rgb="FFC00000"/>
        <rFont val="Calibri"/>
        <family val="2"/>
        <scheme val="minor"/>
      </rPr>
      <t>[Honoraires Preneur]</t>
    </r>
    <r>
      <rPr>
        <sz val="11"/>
        <color theme="1"/>
        <rFont val="Calibri"/>
        <family val="2"/>
        <scheme val="minor"/>
      </rPr>
      <t xml:space="preserve"> non vide</t>
    </r>
  </si>
  <si>
    <r>
      <t xml:space="preserve">Si </t>
    </r>
    <r>
      <rPr>
        <sz val="11"/>
        <color rgb="FFC00000"/>
        <rFont val="Calibri"/>
        <family val="2"/>
        <scheme val="minor"/>
      </rPr>
      <t xml:space="preserve">[DPE] </t>
    </r>
    <r>
      <rPr>
        <sz val="11"/>
        <color theme="1"/>
        <rFont val="Calibri"/>
        <family val="2"/>
        <scheme val="minor"/>
      </rPr>
      <t>non nul</t>
    </r>
  </si>
  <si>
    <r>
      <t xml:space="preserve">Si </t>
    </r>
    <r>
      <rPr>
        <sz val="11"/>
        <color rgb="FFC00000"/>
        <rFont val="Calibri"/>
        <family val="2"/>
        <scheme val="minor"/>
      </rPr>
      <t>[Paiement]</t>
    </r>
    <r>
      <rPr>
        <sz val="11"/>
        <color theme="1"/>
        <rFont val="Calibri"/>
        <family val="2"/>
        <scheme val="minor"/>
      </rPr>
      <t xml:space="preserve"> = "Virement"</t>
    </r>
  </si>
  <si>
    <r>
      <t xml:space="preserve">Si </t>
    </r>
    <r>
      <rPr>
        <sz val="11"/>
        <color rgb="FFC00000"/>
        <rFont val="Calibri"/>
        <family val="2"/>
        <scheme val="minor"/>
      </rPr>
      <t>[Actualisation]</t>
    </r>
    <r>
      <rPr>
        <sz val="11"/>
        <color theme="1"/>
        <rFont val="Calibri"/>
        <family val="2"/>
        <scheme val="minor"/>
      </rPr>
      <t xml:space="preserve"> ="Non"</t>
    </r>
  </si>
  <si>
    <r>
      <t xml:space="preserve">Si </t>
    </r>
    <r>
      <rPr>
        <sz val="11"/>
        <color rgb="FFC00000"/>
        <rFont val="Calibri"/>
        <family val="2"/>
        <scheme val="minor"/>
      </rPr>
      <t>[Durée GAPD]</t>
    </r>
    <r>
      <rPr>
        <sz val="11"/>
        <color theme="1"/>
        <rFont val="Calibri"/>
        <family val="2"/>
        <scheme val="minor"/>
      </rPr>
      <t xml:space="preserve"> non nul</t>
    </r>
  </si>
  <si>
    <t>Donnée source</t>
  </si>
  <si>
    <t>Données Primaire</t>
  </si>
  <si>
    <t>Numéro et rue</t>
  </si>
  <si>
    <t>=Validation!B22</t>
  </si>
  <si>
    <t>Adresse Locaux Loués</t>
  </si>
  <si>
    <r>
      <t>"</t>
    </r>
    <r>
      <rPr>
        <sz val="11"/>
        <color rgb="FFC00000"/>
        <rFont val="Calibri"/>
        <family val="2"/>
        <scheme val="minor"/>
      </rPr>
      <t>[Ville ou arrondissement]</t>
    </r>
    <r>
      <rPr>
        <sz val="11"/>
        <color theme="1"/>
        <rFont val="Calibri"/>
        <family val="2"/>
        <scheme val="minor"/>
      </rPr>
      <t xml:space="preserve">, </t>
    </r>
    <r>
      <rPr>
        <sz val="11"/>
        <color rgb="FFC00000"/>
        <rFont val="Calibri"/>
        <family val="2"/>
        <scheme val="minor"/>
      </rPr>
      <t>[Numéro et rue]</t>
    </r>
    <r>
      <rPr>
        <sz val="11"/>
        <color theme="1"/>
        <rFont val="Calibri"/>
        <family val="2"/>
        <scheme val="minor"/>
      </rPr>
      <t>"</t>
    </r>
  </si>
  <si>
    <t>Statut Locaux loués</t>
  </si>
  <si>
    <t>='1. Données historiques'!J4</t>
  </si>
  <si>
    <t>Condition suspensive 1</t>
  </si>
  <si>
    <t>Condition suspensive 2</t>
  </si>
  <si>
    <t>Condition suspensive 3</t>
  </si>
  <si>
    <t>Condition suspensive 4</t>
  </si>
  <si>
    <t>='3. Hypothèses'!E38</t>
  </si>
  <si>
    <t>='3. Hypothèses'!E39</t>
  </si>
  <si>
    <t>='3. Hypothèses'!E40</t>
  </si>
  <si>
    <t>='3. Hypothèses'!E41</t>
  </si>
  <si>
    <t xml:space="preserve">Montant du loyer </t>
  </si>
  <si>
    <t>Durée Bail</t>
  </si>
  <si>
    <t>Date prise d'effet</t>
  </si>
  <si>
    <t>Participation Travaux</t>
  </si>
  <si>
    <t>='3. Hypothèses'!E25</t>
  </si>
  <si>
    <t>Remboursement</t>
  </si>
  <si>
    <t>='3. Hypothèses'!E53</t>
  </si>
  <si>
    <t>='1. Données historiques'!I4</t>
  </si>
  <si>
    <t>Surface R-1</t>
  </si>
  <si>
    <t>Société Bailleur</t>
  </si>
  <si>
    <r>
      <t xml:space="preserve">Il faut autant de paragraphe de paliers que de case non vide entre le </t>
    </r>
    <r>
      <rPr>
        <sz val="11"/>
        <color rgb="FFC00000"/>
        <rFont val="Calibri"/>
        <family val="2"/>
        <scheme val="minor"/>
      </rPr>
      <t>Loyer année 1 et Loyer année 6.</t>
    </r>
    <r>
      <rPr>
        <sz val="11"/>
        <color theme="1"/>
        <rFont val="Calibri"/>
        <family val="2"/>
        <scheme val="minor"/>
      </rPr>
      <t xml:space="preserve">
</t>
    </r>
    <r>
      <rPr>
        <sz val="11"/>
        <color rgb="FFC00000"/>
        <rFont val="Calibri"/>
        <family val="2"/>
        <scheme val="minor"/>
      </rPr>
      <t>[Montant du Palier 1]</t>
    </r>
    <r>
      <rPr>
        <sz val="11"/>
        <color theme="1"/>
        <rFont val="Calibri"/>
        <family val="2"/>
        <scheme val="minor"/>
      </rPr>
      <t xml:space="preserve"> = </t>
    </r>
    <r>
      <rPr>
        <sz val="11"/>
        <color rgb="FFC00000"/>
        <rFont val="Calibri"/>
        <family val="2"/>
        <scheme val="minor"/>
      </rPr>
      <t>[Montant du loyer]</t>
    </r>
    <r>
      <rPr>
        <sz val="11"/>
        <color theme="1"/>
        <rFont val="Calibri"/>
        <family val="2"/>
        <scheme val="minor"/>
      </rPr>
      <t xml:space="preserve"> - </t>
    </r>
    <r>
      <rPr>
        <sz val="11"/>
        <color rgb="FFC00000"/>
        <rFont val="Calibri"/>
        <family val="2"/>
        <scheme val="minor"/>
      </rPr>
      <t>[Loyer année 1]</t>
    </r>
    <r>
      <rPr>
        <sz val="11"/>
        <color theme="1"/>
        <rFont val="Calibri"/>
        <family val="2"/>
        <scheme val="minor"/>
      </rPr>
      <t xml:space="preserve"> ;
</t>
    </r>
    <r>
      <rPr>
        <sz val="11"/>
        <color rgb="FFC00000"/>
        <rFont val="Calibri"/>
        <family val="2"/>
        <scheme val="minor"/>
      </rPr>
      <t>[Montant du Palier 2]</t>
    </r>
    <r>
      <rPr>
        <sz val="11"/>
        <color theme="1"/>
        <rFont val="Calibri"/>
        <family val="2"/>
        <scheme val="minor"/>
      </rPr>
      <t xml:space="preserve"> = </t>
    </r>
    <r>
      <rPr>
        <sz val="11"/>
        <color rgb="FFC00000"/>
        <rFont val="Calibri"/>
        <family val="2"/>
        <scheme val="minor"/>
      </rPr>
      <t>[Montant du loyer]</t>
    </r>
    <r>
      <rPr>
        <sz val="11"/>
        <color theme="1"/>
        <rFont val="Calibri"/>
        <family val="2"/>
        <scheme val="minor"/>
      </rPr>
      <t xml:space="preserve"> -</t>
    </r>
    <r>
      <rPr>
        <sz val="11"/>
        <color rgb="FFC00000"/>
        <rFont val="Calibri"/>
        <family val="2"/>
        <scheme val="minor"/>
      </rPr>
      <t xml:space="preserve"> [Loyer année 2]</t>
    </r>
    <r>
      <rPr>
        <sz val="11"/>
        <color theme="1"/>
        <rFont val="Calibri"/>
        <family val="2"/>
        <scheme val="minor"/>
      </rPr>
      <t xml:space="preserve"> ;
Etc.</t>
    </r>
  </si>
  <si>
    <t>Montant du palier 1</t>
  </si>
  <si>
    <t>Montant du palier 3</t>
  </si>
  <si>
    <t>Montant du palier 2</t>
  </si>
  <si>
    <t>Montant du palier 4</t>
  </si>
  <si>
    <t>Montant du palier 5</t>
  </si>
  <si>
    <t>Montant du palier 6</t>
  </si>
  <si>
    <r>
      <t>=</t>
    </r>
    <r>
      <rPr>
        <sz val="11"/>
        <color rgb="FFC00000"/>
        <rFont val="Calibri"/>
        <family val="2"/>
        <scheme val="minor"/>
      </rPr>
      <t>[Montant du loyer]</t>
    </r>
    <r>
      <rPr>
        <sz val="11"/>
        <color theme="1"/>
        <rFont val="Calibri"/>
        <family val="2"/>
        <scheme val="minor"/>
      </rPr>
      <t xml:space="preserve"> - </t>
    </r>
    <r>
      <rPr>
        <sz val="11"/>
        <color rgb="FFC00000"/>
        <rFont val="Calibri"/>
        <family val="2"/>
        <scheme val="minor"/>
      </rPr>
      <t>[Loyer année 1]</t>
    </r>
  </si>
  <si>
    <r>
      <t>=</t>
    </r>
    <r>
      <rPr>
        <sz val="11"/>
        <color rgb="FFC00000"/>
        <rFont val="Calibri"/>
        <family val="2"/>
        <scheme val="minor"/>
      </rPr>
      <t>[Montant du loyer]</t>
    </r>
    <r>
      <rPr>
        <sz val="11"/>
        <color theme="1"/>
        <rFont val="Calibri"/>
        <family val="2"/>
        <scheme val="minor"/>
      </rPr>
      <t xml:space="preserve"> - </t>
    </r>
    <r>
      <rPr>
        <sz val="11"/>
        <color rgb="FFC00000"/>
        <rFont val="Calibri"/>
        <family val="2"/>
        <scheme val="minor"/>
      </rPr>
      <t>[Loyer année 2]</t>
    </r>
  </si>
  <si>
    <r>
      <t>=</t>
    </r>
    <r>
      <rPr>
        <sz val="11"/>
        <color rgb="FFC00000"/>
        <rFont val="Calibri"/>
        <family val="2"/>
        <scheme val="minor"/>
      </rPr>
      <t>[Montant du loyer]</t>
    </r>
    <r>
      <rPr>
        <sz val="11"/>
        <color theme="1"/>
        <rFont val="Calibri"/>
        <family val="2"/>
        <scheme val="minor"/>
      </rPr>
      <t xml:space="preserve"> - </t>
    </r>
    <r>
      <rPr>
        <sz val="11"/>
        <color rgb="FFC00000"/>
        <rFont val="Calibri"/>
        <family val="2"/>
        <scheme val="minor"/>
      </rPr>
      <t>[Loyer année 3]</t>
    </r>
  </si>
  <si>
    <r>
      <t>=</t>
    </r>
    <r>
      <rPr>
        <sz val="11"/>
        <color rgb="FFC00000"/>
        <rFont val="Calibri"/>
        <family val="2"/>
        <scheme val="minor"/>
      </rPr>
      <t>[Montant du loyer]</t>
    </r>
    <r>
      <rPr>
        <sz val="11"/>
        <color theme="1"/>
        <rFont val="Calibri"/>
        <family val="2"/>
        <scheme val="minor"/>
      </rPr>
      <t xml:space="preserve"> - </t>
    </r>
    <r>
      <rPr>
        <sz val="11"/>
        <color rgb="FFC00000"/>
        <rFont val="Calibri"/>
        <family val="2"/>
        <scheme val="minor"/>
      </rPr>
      <t>[Loyer année 4]</t>
    </r>
  </si>
  <si>
    <r>
      <t>=</t>
    </r>
    <r>
      <rPr>
        <sz val="11"/>
        <color rgb="FFC00000"/>
        <rFont val="Calibri"/>
        <family val="2"/>
        <scheme val="minor"/>
      </rPr>
      <t>[Montant du loyer]</t>
    </r>
    <r>
      <rPr>
        <sz val="11"/>
        <color theme="1"/>
        <rFont val="Calibri"/>
        <family val="2"/>
        <scheme val="minor"/>
      </rPr>
      <t xml:space="preserve"> - </t>
    </r>
    <r>
      <rPr>
        <sz val="11"/>
        <color rgb="FFC00000"/>
        <rFont val="Calibri"/>
        <family val="2"/>
        <scheme val="minor"/>
      </rPr>
      <t>[Loyer année 5]</t>
    </r>
  </si>
  <si>
    <r>
      <t>=</t>
    </r>
    <r>
      <rPr>
        <sz val="11"/>
        <color rgb="FFC00000"/>
        <rFont val="Calibri"/>
        <family val="2"/>
        <scheme val="minor"/>
      </rPr>
      <t>[Montant du loyer]</t>
    </r>
    <r>
      <rPr>
        <sz val="11"/>
        <color theme="1"/>
        <rFont val="Calibri"/>
        <family val="2"/>
        <scheme val="minor"/>
      </rPr>
      <t xml:space="preserve"> - </t>
    </r>
    <r>
      <rPr>
        <sz val="11"/>
        <color rgb="FFC00000"/>
        <rFont val="Calibri"/>
        <family val="2"/>
        <scheme val="minor"/>
      </rPr>
      <t>[Loyer année 6]</t>
    </r>
  </si>
  <si>
    <r>
      <t>=</t>
    </r>
    <r>
      <rPr>
        <sz val="11"/>
        <color rgb="FFC00000"/>
        <rFont val="Calibri"/>
        <family val="2"/>
        <scheme val="minor"/>
      </rPr>
      <t>[Surface totale]</t>
    </r>
    <r>
      <rPr>
        <sz val="11"/>
        <color theme="1"/>
        <rFont val="Calibri"/>
        <family val="2"/>
        <scheme val="minor"/>
      </rPr>
      <t xml:space="preserve"> - </t>
    </r>
    <r>
      <rPr>
        <sz val="11"/>
        <color rgb="FFC00000"/>
        <rFont val="Calibri"/>
        <family val="2"/>
        <scheme val="minor"/>
      </rPr>
      <t>[Surface RDC]</t>
    </r>
  </si>
  <si>
    <t xml:space="preserve">Type Bail </t>
  </si>
  <si>
    <r>
      <t xml:space="preserve">Si </t>
    </r>
    <r>
      <rPr>
        <sz val="11"/>
        <color rgb="FFC00000"/>
        <rFont val="Calibri"/>
        <family val="2"/>
        <scheme val="minor"/>
      </rPr>
      <t>[Durée Bail]</t>
    </r>
    <r>
      <rPr>
        <sz val="11"/>
        <color theme="1"/>
        <rFont val="Calibri"/>
        <family val="2"/>
        <scheme val="minor"/>
      </rPr>
      <t xml:space="preserve"> = 9 ; "3/6/9";
Si </t>
    </r>
    <r>
      <rPr>
        <sz val="11"/>
        <color rgb="FFC00000"/>
        <rFont val="Calibri"/>
        <family val="2"/>
        <scheme val="minor"/>
      </rPr>
      <t>[Durée Bail]</t>
    </r>
    <r>
      <rPr>
        <sz val="11"/>
        <color theme="1"/>
        <rFont val="Calibri"/>
        <family val="2"/>
        <scheme val="minor"/>
      </rPr>
      <t xml:space="preserve"> = 10 ; "6/9/10".</t>
    </r>
  </si>
  <si>
    <t>Date de signature</t>
  </si>
  <si>
    <r>
      <t>=</t>
    </r>
    <r>
      <rPr>
        <sz val="11"/>
        <color rgb="FFC00000"/>
        <rFont val="Calibri"/>
        <family val="2"/>
        <scheme val="minor"/>
      </rPr>
      <t>[Date d'aujourd'hui]</t>
    </r>
    <r>
      <rPr>
        <sz val="11"/>
        <color theme="1"/>
        <rFont val="Calibri"/>
        <family val="2"/>
        <scheme val="minor"/>
      </rPr>
      <t xml:space="preserve"> + 15 jours</t>
    </r>
  </si>
  <si>
    <t>Nom Source</t>
  </si>
  <si>
    <t>Type Preneur</t>
  </si>
  <si>
    <t>Type Preneur
Nom Preneur
Siret Preneur</t>
  </si>
  <si>
    <t>=Validation!B24</t>
  </si>
  <si>
    <t>Siret Preneur</t>
  </si>
  <si>
    <t>=Validation!B25</t>
  </si>
  <si>
    <t xml:space="preserve">=Validation!B24
</t>
  </si>
  <si>
    <r>
      <t xml:space="preserve">Monsieur/Madame </t>
    </r>
    <r>
      <rPr>
        <sz val="11"/>
        <color rgb="FFC00000"/>
        <rFont val="Calibri"/>
        <family val="2"/>
        <scheme val="minor"/>
      </rPr>
      <t>[Nom Preneur]</t>
    </r>
    <r>
      <rPr>
        <sz val="11"/>
        <color theme="1"/>
        <rFont val="Calibri"/>
        <family val="2"/>
        <scheme val="minor"/>
      </rPr>
      <t xml:space="preserve">, né le [.] à [.], [profession], demeurant [.], marié avec Madame |PRÉNOMS + NOM de JEUNE FILLE] née le [.] à [.] sous le régime de la séparation de biens suivant contrat de mariage reçu par Me [NOM DU NOTAIRE] à [.] ayant précédé leur union célébrée le [DATE DU MARIAGE] en la Commune de [.].
Si personne marié sous le régime de la communauté :
Monsieur [PRENOMS + NOM], né le [.] à [.], [profession], 
Et Madame |PRÉNOMS + NOM de JEUNE FILLE] née le [.] à [.], [profession],
Demeurant ensemble [.], Mariés sous le régime de la communauté légale suivant mariage célébré le [DATE DU MARIAGE] en la Commune de [.].
Si personne pacsée :
Monsieur [PRENOMS + NOM], né le [.] à [.], [profession], demeurant [.], pacsé avec Madame |PRÉNOMS + NOM de JEUNE FILLE] née le [.] à [.] sous le régime de la séparation. </t>
    </r>
  </si>
  <si>
    <t>='3. Hypothèses'!E38:E41</t>
  </si>
  <si>
    <t>Conditions suspensives 1, 2, 3, 4.</t>
  </si>
  <si>
    <r>
      <t>Dans un immeuble sis à (</t>
    </r>
    <r>
      <rPr>
        <sz val="11"/>
        <color rgb="FFC00000"/>
        <rFont val="Calibri"/>
        <family val="2"/>
        <scheme val="minor"/>
      </rPr>
      <t xml:space="preserve">[Adresse Locaux Loués] </t>
    </r>
    <r>
      <rPr>
        <sz val="11"/>
        <color theme="1"/>
        <rFont val="Calibri"/>
        <family val="2"/>
        <scheme val="minor"/>
      </rPr>
      <t xml:space="preserve">(ci-après l’« Immeuble »), au rez-de-chaussée, un local commercial (ci-après les « Locaux Loués ») d’une surface d’environ </t>
    </r>
    <r>
      <rPr>
        <sz val="11"/>
        <color rgb="FFC00000"/>
        <rFont val="Calibri"/>
        <family val="2"/>
        <scheme val="minor"/>
      </rPr>
      <t xml:space="preserve">[Surface totale] </t>
    </r>
    <r>
      <rPr>
        <sz val="11"/>
        <color theme="1"/>
        <rFont val="Calibri"/>
        <family val="2"/>
        <scheme val="minor"/>
      </rPr>
      <t>m² correspondant au(x) lot(s) de copropriété n°[.] et constitué de[.] et dont le plan est annexé au Bail.</t>
    </r>
  </si>
  <si>
    <t>Accession</t>
  </si>
  <si>
    <t>='3. Hypothèses'!E51</t>
  </si>
  <si>
    <t>Montant du DG</t>
  </si>
  <si>
    <r>
      <t>=</t>
    </r>
    <r>
      <rPr>
        <sz val="11"/>
        <color rgb="FFC00000"/>
        <rFont val="Calibri"/>
        <family val="2"/>
        <scheme val="minor"/>
      </rPr>
      <t>[Montant du loyer]</t>
    </r>
    <r>
      <rPr>
        <sz val="11"/>
        <color theme="1"/>
        <rFont val="Calibri"/>
        <family val="2"/>
        <scheme val="minor"/>
      </rPr>
      <t>/12*</t>
    </r>
    <r>
      <rPr>
        <sz val="11"/>
        <color rgb="FFC00000"/>
        <rFont val="Calibri"/>
        <family val="2"/>
        <scheme val="minor"/>
      </rPr>
      <t>[Durée DG]</t>
    </r>
  </si>
  <si>
    <t>Période DG</t>
  </si>
  <si>
    <r>
      <t xml:space="preserve">Si </t>
    </r>
    <r>
      <rPr>
        <sz val="11"/>
        <color rgb="FFC00000"/>
        <rFont val="Calibri"/>
        <family val="2"/>
        <scheme val="minor"/>
      </rPr>
      <t>[Durée DG]</t>
    </r>
    <r>
      <rPr>
        <sz val="11"/>
        <color theme="1"/>
        <rFont val="Calibri"/>
        <family val="2"/>
        <scheme val="minor"/>
      </rPr>
      <t xml:space="preserve"> = 3 ; "quart" ;
Si </t>
    </r>
    <r>
      <rPr>
        <sz val="11"/>
        <color rgb="FFC00000"/>
        <rFont val="Calibri"/>
        <family val="2"/>
        <scheme val="minor"/>
      </rPr>
      <t>[Durée DG]</t>
    </r>
    <r>
      <rPr>
        <sz val="11"/>
        <color theme="1"/>
        <rFont val="Calibri"/>
        <family val="2"/>
        <scheme val="minor"/>
      </rPr>
      <t xml:space="preserve"> = 4 ; "tiers";
Si </t>
    </r>
    <r>
      <rPr>
        <sz val="11"/>
        <color rgb="FFC00000"/>
        <rFont val="Calibri"/>
        <family val="2"/>
        <scheme val="minor"/>
      </rPr>
      <t>[Durée DG]</t>
    </r>
    <r>
      <rPr>
        <sz val="11"/>
        <color theme="1"/>
        <rFont val="Calibri"/>
        <family val="2"/>
        <scheme val="minor"/>
      </rPr>
      <t xml:space="preserve"> = 6 ; "moitier";</t>
    </r>
  </si>
  <si>
    <r>
      <t xml:space="preserve">La société </t>
    </r>
    <r>
      <rPr>
        <sz val="11"/>
        <color rgb="FFC00000"/>
        <rFont val="Calibri"/>
        <family val="2"/>
        <scheme val="minor"/>
      </rPr>
      <t>[NOM DE LA SOCIETE]</t>
    </r>
    <r>
      <rPr>
        <sz val="11"/>
        <color theme="1"/>
        <rFont val="Calibri"/>
        <family val="2"/>
        <scheme val="minor"/>
      </rPr>
      <t>, Société</t>
    </r>
    <r>
      <rPr>
        <sz val="11"/>
        <color rgb="FFC00000"/>
        <rFont val="Calibri"/>
        <family val="2"/>
        <scheme val="minor"/>
      </rPr>
      <t xml:space="preserve"> [TYPE DE SOCIETE] </t>
    </r>
    <r>
      <rPr>
        <sz val="11"/>
        <color theme="1"/>
        <rFont val="Calibri"/>
        <family val="2"/>
        <scheme val="minor"/>
      </rPr>
      <t>au capital de</t>
    </r>
    <r>
      <rPr>
        <sz val="11"/>
        <color rgb="FFC00000"/>
        <rFont val="Calibri"/>
        <family val="2"/>
        <scheme val="minor"/>
      </rPr>
      <t xml:space="preserve"> [CAPITAL SOCIAL]</t>
    </r>
    <r>
      <rPr>
        <sz val="11"/>
        <color theme="1"/>
        <rFont val="Calibri"/>
        <family val="2"/>
        <scheme val="minor"/>
      </rPr>
      <t xml:space="preserve">, immatriculée au Registre du Commerce et des Sociétés de </t>
    </r>
    <r>
      <rPr>
        <sz val="11"/>
        <color rgb="FFC00000"/>
        <rFont val="Calibri"/>
        <family val="2"/>
        <scheme val="minor"/>
      </rPr>
      <t>[LOCALITE RCS]</t>
    </r>
    <r>
      <rPr>
        <sz val="11"/>
        <color theme="1"/>
        <rFont val="Calibri"/>
        <family val="2"/>
        <scheme val="minor"/>
      </rPr>
      <t xml:space="preserve"> sous le numéro</t>
    </r>
    <r>
      <rPr>
        <sz val="11"/>
        <color rgb="FFC00000"/>
        <rFont val="Calibri"/>
        <family val="2"/>
        <scheme val="minor"/>
      </rPr>
      <t xml:space="preserve"> [N° DE SIRET]</t>
    </r>
    <r>
      <rPr>
        <sz val="11"/>
        <color theme="1"/>
        <rFont val="Calibri"/>
        <family val="2"/>
        <scheme val="minor"/>
      </rPr>
      <t>, dont le siège social est à</t>
    </r>
    <r>
      <rPr>
        <sz val="11"/>
        <color rgb="FFC00000"/>
        <rFont val="Calibri"/>
        <family val="2"/>
        <scheme val="minor"/>
      </rPr>
      <t xml:space="preserve"> [ADRESSE DE DOMICILIATION]</t>
    </r>
    <r>
      <rPr>
        <sz val="11"/>
        <color theme="1"/>
        <rFont val="Calibri"/>
        <family val="2"/>
        <scheme val="minor"/>
      </rPr>
      <t>, représentée par Madame/Monsieur</t>
    </r>
    <r>
      <rPr>
        <sz val="11"/>
        <color rgb="FFC00000"/>
        <rFont val="Calibri"/>
        <family val="2"/>
        <scheme val="minor"/>
      </rPr>
      <t xml:space="preserve"> [PRESIDENT DE LA SOCIETE]</t>
    </r>
    <r>
      <rPr>
        <sz val="11"/>
        <color theme="1"/>
        <rFont val="Calibri"/>
        <family val="2"/>
        <scheme val="minor"/>
      </rPr>
      <t xml:space="preserve">, dûment habilité aux fins des présentes en vertu [.], ci-après annexé </t>
    </r>
  </si>
  <si>
    <r>
      <t xml:space="preserve">Si </t>
    </r>
    <r>
      <rPr>
        <sz val="11"/>
        <color rgb="FFC00000"/>
        <rFont val="Calibri"/>
        <family val="2"/>
        <scheme val="minor"/>
      </rPr>
      <t>[Option Accession]</t>
    </r>
    <r>
      <rPr>
        <sz val="11"/>
        <color theme="1"/>
        <rFont val="Calibri"/>
        <family val="2"/>
        <scheme val="minor"/>
      </rPr>
      <t xml:space="preserve"> = "Fin de jouissance"</t>
    </r>
  </si>
  <si>
    <r>
      <t xml:space="preserve">Si </t>
    </r>
    <r>
      <rPr>
        <sz val="11"/>
        <color rgb="FFC00000"/>
        <rFont val="Calibri"/>
        <family val="2"/>
        <scheme val="minor"/>
      </rPr>
      <t>[Option Accession]</t>
    </r>
    <r>
      <rPr>
        <sz val="11"/>
        <color theme="1"/>
        <rFont val="Calibri"/>
        <family val="2"/>
        <scheme val="minor"/>
      </rPr>
      <t xml:space="preserve"> = "Fin du bail"</t>
    </r>
  </si>
  <si>
    <r>
      <t xml:space="preserve">La </t>
    </r>
    <r>
      <rPr>
        <b/>
        <sz val="11"/>
        <color theme="1"/>
        <rFont val="Calibri"/>
        <family val="2"/>
        <scheme val="minor"/>
      </rPr>
      <t>Société HIGH STREET RETAIL 2</t>
    </r>
    <r>
      <rPr>
        <sz val="11"/>
        <color theme="1"/>
        <rFont val="Calibri"/>
        <family val="2"/>
        <scheme val="minor"/>
      </rPr>
      <t xml:space="preserve">, société civile Immobilière au capital de 10.000 €, dont le siège social est à PARIS (75017), 267 boulevard Pereire, immatriculée au Registre du Commerce et des Sociétés de PARIS sous le numéro unique d'identification 830 917 134,
Représentée par son gérant, la Société F&amp;A ASSET MANAGEMENT, SAS dont le siège social est à Paris (75017) - 267, Boulevard Pereire, immatriculée au Registre du Commerce et des Sociétés de Paris sous le numéro B 824 057 087, 
Elle-même représentée par son Président </t>
    </r>
    <r>
      <rPr>
        <b/>
        <sz val="11"/>
        <color theme="1"/>
        <rFont val="Calibri"/>
        <family val="2"/>
        <scheme val="minor"/>
      </rPr>
      <t>Monsieur Maxime FORGEO</t>
    </r>
    <r>
      <rPr>
        <sz val="11"/>
        <color theme="1"/>
        <rFont val="Calibri"/>
        <family val="2"/>
        <scheme val="minor"/>
      </rPr>
      <t>T, dument habilité à l'effet des présentes.
Ci-après dénommée : le « Bailleur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</si>
</sst>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quot;€&quot;_-;\-* #,##0.00\ &quot;€&quot;_-;_-* &quot;-&quot;??\ &quot;€&quot;_-;_-@_-"/>
    <numFmt numFmtId="165" formatCode="_-* #,##0.00\ _€_-;\-* #,##0.00\ _€_-;_-* &quot;-&quot;??\ _€_-;_-@_-"/>
    <numFmt numFmtId="166" formatCode="0.0%"/>
    <numFmt numFmtId="167" formatCode="#,##0&quot; m²&quot;;\(#,##0&quot; m²&quot;\);&quot;-&quot;"/>
    <numFmt numFmtId="168" formatCode="#,##0.00\ &quot;€&quot;"/>
    <numFmt numFmtId="169" formatCode="#,##0;[Red]\(#,##0\);\-"/>
    <numFmt numFmtId="170" formatCode="&quot;Q&quot;#,##0"/>
    <numFmt numFmtId="171" formatCode="&quot;&quot;#,##0.0,&quot; k€&quot;;\(&quot;&quot;#,##0.0,&quot; k€&quot;\);&quot;-&quot;"/>
    <numFmt numFmtId="172" formatCode="[$-40C]mmm\-yy;@"/>
    <numFmt numFmtId="173" formatCode="0%;;\-"/>
    <numFmt numFmtId="174" formatCode="&quot;T &quot;#,##0"/>
    <numFmt numFmtId="175" formatCode="[$-40C]d\-mmm\-yy;\-;\-"/>
  </numFmts>
  <fonts count="26" x14ac:knownFonts="1">
    <font>
      <sz val="11"/>
      <color theme="1"/>
      <name val="Calibri"/>
      <family val="2"/>
      <scheme val="minor"/>
    </font>
    <font>
      <sz val="10"/>
      <color theme="1"/>
      <name val="Arial"/>
      <family val="2"/>
    </font>
    <font>
      <sz val="10"/>
      <color theme="1"/>
      <name val="Calibri"/>
      <family val="2"/>
      <scheme val="minor"/>
    </font>
    <font>
      <sz val="10"/>
      <name val="Calibri"/>
      <family val="2"/>
      <scheme val="minor"/>
    </font>
    <font>
      <b/>
      <sz val="10"/>
      <name val="Calibri"/>
      <family val="2"/>
      <scheme val="minor"/>
    </font>
    <font>
      <sz val="10"/>
      <name val="Arial"/>
      <family val="2"/>
    </font>
    <font>
      <sz val="11"/>
      <color theme="1"/>
      <name val="Calibri"/>
      <family val="2"/>
      <scheme val="minor"/>
    </font>
    <font>
      <b/>
      <sz val="11"/>
      <color indexed="9"/>
      <name val="Calibri"/>
      <family val="2"/>
      <scheme val="minor"/>
    </font>
    <font>
      <b/>
      <sz val="12"/>
      <color indexed="9"/>
      <name val="Calibri"/>
      <family val="2"/>
      <scheme val="minor"/>
    </font>
    <font>
      <b/>
      <sz val="11"/>
      <color theme="0"/>
      <name val="Calibri"/>
      <family val="2"/>
      <scheme val="minor"/>
    </font>
    <font>
      <sz val="8"/>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sz val="12"/>
      <name val="Calibri"/>
      <family val="2"/>
      <scheme val="minor"/>
    </font>
    <font>
      <sz val="12"/>
      <color rgb="FF0000FF"/>
      <name val="Calibri"/>
      <family val="2"/>
      <scheme val="minor"/>
    </font>
    <font>
      <sz val="11"/>
      <color theme="2"/>
      <name val="Calibri"/>
      <family val="2"/>
      <scheme val="minor"/>
    </font>
    <font>
      <sz val="12"/>
      <color theme="2"/>
      <name val="Calibri"/>
      <family val="2"/>
      <scheme val="minor"/>
    </font>
    <font>
      <b/>
      <sz val="10"/>
      <color theme="0"/>
      <name val="Calibri"/>
      <family val="2"/>
      <scheme val="minor"/>
    </font>
    <font>
      <i/>
      <sz val="10"/>
      <name val="Calibri"/>
      <family val="2"/>
      <scheme val="minor"/>
    </font>
    <font>
      <b/>
      <i/>
      <sz val="10"/>
      <color rgb="FFC00000"/>
      <name val="Calibri"/>
      <family val="2"/>
      <scheme val="minor"/>
    </font>
    <font>
      <i/>
      <sz val="10"/>
      <color theme="0"/>
      <name val="Calibri"/>
      <family val="2"/>
      <scheme val="minor"/>
    </font>
    <font>
      <u/>
      <sz val="11"/>
      <color theme="10"/>
      <name val="Calibri"/>
      <family val="2"/>
      <scheme val="minor"/>
    </font>
    <font>
      <b/>
      <sz val="12"/>
      <name val="Calibri"/>
      <family val="2"/>
      <scheme val="minor"/>
    </font>
    <font>
      <b/>
      <sz val="11"/>
      <color theme="1"/>
      <name val="Calibri"/>
      <family val="2"/>
      <scheme val="minor"/>
    </font>
    <font>
      <sz val="11"/>
      <color rgb="FFC00000"/>
      <name val="Calibri"/>
      <family val="2"/>
      <scheme val="minor"/>
    </font>
  </fonts>
  <fills count="10">
    <fill>
      <patternFill patternType="none"/>
    </fill>
    <fill>
      <patternFill patternType="gray125"/>
    </fill>
    <fill>
      <patternFill patternType="solid">
        <fgColor rgb="FF376092"/>
        <bgColor indexed="64"/>
      </patternFill>
    </fill>
    <fill>
      <patternFill patternType="solid">
        <fgColor rgb="FF95B3D7"/>
        <bgColor indexed="64"/>
      </patternFill>
    </fill>
    <fill>
      <patternFill patternType="solid">
        <fgColor theme="7"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2"/>
        <bgColor indexed="64"/>
      </patternFill>
    </fill>
    <fill>
      <patternFill patternType="solid">
        <fgColor theme="4" tint="0.59999389629810485"/>
        <bgColor indexed="64"/>
      </patternFill>
    </fill>
    <fill>
      <patternFill patternType="lightDown">
        <fgColor rgb="FFFF8181"/>
        <bgColor auto="1"/>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auto="1"/>
      </right>
      <top style="thin">
        <color indexed="64"/>
      </top>
      <bottom style="thin">
        <color indexed="64"/>
      </bottom>
      <diagonal/>
    </border>
    <border>
      <left style="hair">
        <color auto="1"/>
      </left>
      <right style="hair">
        <color auto="1"/>
      </right>
      <top style="thin">
        <color indexed="64"/>
      </top>
      <bottom style="thin">
        <color indexed="64"/>
      </bottom>
      <diagonal/>
    </border>
    <border>
      <left style="thin">
        <color indexed="64"/>
      </left>
      <right style="hair">
        <color auto="1"/>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hair">
        <color auto="1"/>
      </bottom>
      <diagonal/>
    </border>
    <border>
      <left style="hair">
        <color indexed="64"/>
      </left>
      <right style="hair">
        <color indexed="64"/>
      </right>
      <top style="hair">
        <color indexed="64"/>
      </top>
      <bottom style="thin">
        <color indexed="64"/>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thin">
        <color rgb="FF2A2661"/>
      </left>
      <right style="thin">
        <color rgb="FF2A2661"/>
      </right>
      <top style="thin">
        <color rgb="FF2A2661"/>
      </top>
      <bottom style="thin">
        <color rgb="FF2A2661"/>
      </bottom>
      <diagonal/>
    </border>
    <border>
      <left style="thin">
        <color indexed="64"/>
      </left>
      <right style="hair">
        <color auto="1"/>
      </right>
      <top style="hair">
        <color auto="1"/>
      </top>
      <bottom/>
      <diagonal/>
    </border>
    <border>
      <left style="hair">
        <color auto="1"/>
      </left>
      <right style="hair">
        <color auto="1"/>
      </right>
      <top style="hair">
        <color auto="1"/>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s>
  <cellStyleXfs count="17">
    <xf numFmtId="0" fontId="0" fillId="0" borderId="0"/>
    <xf numFmtId="0" fontId="1" fillId="0" borderId="0"/>
    <xf numFmtId="0" fontId="5" fillId="0" borderId="0"/>
    <xf numFmtId="9" fontId="1" fillId="0" borderId="0" applyFont="0" applyFill="0" applyBorder="0" applyAlignment="0" applyProtection="0"/>
    <xf numFmtId="9" fontId="5" fillId="0" borderId="0" applyFont="0" applyFill="0" applyBorder="0" applyAlignment="0" applyProtection="0"/>
    <xf numFmtId="0" fontId="1" fillId="0" borderId="0"/>
    <xf numFmtId="165" fontId="1" fillId="0" borderId="0" applyFont="0" applyFill="0" applyBorder="0" applyAlignment="0" applyProtection="0"/>
    <xf numFmtId="9" fontId="6" fillId="0" borderId="0" applyFont="0" applyFill="0" applyBorder="0" applyAlignment="0" applyProtection="0"/>
    <xf numFmtId="164" fontId="1" fillId="0" borderId="0" applyFont="0" applyFill="0" applyBorder="0" applyAlignment="0" applyProtection="0"/>
    <xf numFmtId="0" fontId="11" fillId="0" borderId="0"/>
    <xf numFmtId="165" fontId="1" fillId="0" borderId="0" applyFont="0" applyFill="0" applyBorder="0" applyAlignment="0" applyProtection="0"/>
    <xf numFmtId="0" fontId="6" fillId="0" borderId="0"/>
    <xf numFmtId="0" fontId="22" fillId="0" borderId="0" applyNumberForma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cellStyleXfs>
  <cellXfs count="107">
    <xf numFmtId="0" fontId="0" fillId="0" borderId="0" xfId="0"/>
    <xf numFmtId="0" fontId="12" fillId="0" borderId="0" xfId="0" applyFont="1" applyAlignment="1">
      <alignment vertical="center"/>
    </xf>
    <xf numFmtId="0" fontId="13" fillId="2" borderId="8" xfId="0" applyFont="1" applyFill="1" applyBorder="1" applyAlignment="1">
      <alignment vertical="center"/>
    </xf>
    <xf numFmtId="172" fontId="14" fillId="0" borderId="9" xfId="0" applyNumberFormat="1" applyFont="1" applyBorder="1" applyAlignment="1">
      <alignment horizontal="center" vertical="center"/>
    </xf>
    <xf numFmtId="0" fontId="13" fillId="2" borderId="4" xfId="0" applyFont="1" applyFill="1" applyBorder="1" applyAlignment="1">
      <alignment vertical="center"/>
    </xf>
    <xf numFmtId="172" fontId="14" fillId="0" borderId="6" xfId="0" applyNumberFormat="1" applyFont="1" applyBorder="1" applyAlignment="1">
      <alignment horizontal="center" vertical="center"/>
    </xf>
    <xf numFmtId="165" fontId="15" fillId="0" borderId="6" xfId="10" applyFont="1" applyBorder="1" applyAlignment="1">
      <alignment horizontal="center" vertical="center"/>
    </xf>
    <xf numFmtId="0" fontId="14" fillId="0" borderId="6" xfId="0" applyFont="1" applyBorder="1" applyAlignment="1">
      <alignment horizontal="center" vertical="center"/>
    </xf>
    <xf numFmtId="170" fontId="13" fillId="2" borderId="5" xfId="0" applyNumberFormat="1" applyFont="1" applyFill="1" applyBorder="1" applyAlignment="1">
      <alignment vertical="center"/>
    </xf>
    <xf numFmtId="170" fontId="14" fillId="0" borderId="7" xfId="0" applyNumberFormat="1" applyFont="1" applyBorder="1" applyAlignment="1">
      <alignment horizontal="center" vertical="center"/>
    </xf>
    <xf numFmtId="0" fontId="0" fillId="0" borderId="0" xfId="0" applyAlignment="1">
      <alignment vertical="center"/>
    </xf>
    <xf numFmtId="0" fontId="16" fillId="0" borderId="0" xfId="11" applyFont="1"/>
    <xf numFmtId="0" fontId="17" fillId="0" borderId="0" xfId="0" applyFont="1" applyAlignment="1">
      <alignment vertical="center"/>
    </xf>
    <xf numFmtId="0" fontId="18" fillId="5" borderId="1" xfId="0" applyFont="1" applyFill="1" applyBorder="1" applyAlignment="1">
      <alignment horizontal="center" vertical="center"/>
    </xf>
    <xf numFmtId="0" fontId="2" fillId="0" borderId="1" xfId="0" applyFont="1" applyBorder="1" applyAlignment="1">
      <alignment horizontal="centerContinuous" vertical="center"/>
    </xf>
    <xf numFmtId="0" fontId="2" fillId="0" borderId="0" xfId="0" applyFont="1" applyAlignment="1">
      <alignment vertical="center"/>
    </xf>
    <xf numFmtId="0" fontId="19" fillId="0" borderId="8" xfId="0" applyFont="1" applyBorder="1" applyAlignment="1">
      <alignment vertical="center"/>
    </xf>
    <xf numFmtId="173" fontId="3" fillId="0" borderId="9" xfId="0" applyNumberFormat="1" applyFont="1" applyBorder="1" applyAlignment="1">
      <alignment horizontal="center" vertical="center"/>
    </xf>
    <xf numFmtId="167" fontId="2" fillId="0" borderId="1" xfId="0" applyNumberFormat="1" applyFont="1" applyBorder="1" applyAlignment="1">
      <alignment horizontal="right" vertical="center"/>
    </xf>
    <xf numFmtId="167" fontId="2" fillId="0" borderId="1" xfId="0" applyNumberFormat="1" applyFont="1" applyBorder="1" applyAlignment="1">
      <alignment horizontal="center" vertical="center"/>
    </xf>
    <xf numFmtId="0" fontId="19" fillId="0" borderId="4" xfId="0" applyFont="1" applyBorder="1" applyAlignment="1">
      <alignment vertical="center"/>
    </xf>
    <xf numFmtId="173" fontId="3" fillId="0" borderId="6" xfId="0" applyNumberFormat="1" applyFont="1" applyBorder="1" applyAlignment="1">
      <alignment horizontal="center" vertical="center"/>
    </xf>
    <xf numFmtId="171" fontId="3" fillId="0" borderId="10" xfId="0" applyNumberFormat="1" applyFont="1" applyBorder="1" applyAlignment="1">
      <alignment horizontal="right" vertical="center"/>
    </xf>
    <xf numFmtId="0" fontId="3" fillId="0" borderId="0" xfId="0" applyFont="1" applyAlignment="1">
      <alignment vertical="center"/>
    </xf>
    <xf numFmtId="174" fontId="20" fillId="0" borderId="0" xfId="0" applyNumberFormat="1" applyFont="1" applyAlignment="1">
      <alignment horizontal="left" vertical="center"/>
    </xf>
    <xf numFmtId="0" fontId="18" fillId="2" borderId="0" xfId="0" applyFont="1" applyFill="1" applyAlignment="1">
      <alignment horizontal="center" vertical="center"/>
    </xf>
    <xf numFmtId="175" fontId="3" fillId="0" borderId="10" xfId="0" applyNumberFormat="1" applyFont="1" applyBorder="1" applyAlignment="1">
      <alignment horizontal="center" vertical="center"/>
    </xf>
    <xf numFmtId="0" fontId="19" fillId="0" borderId="11" xfId="0" applyFont="1" applyBorder="1" applyAlignment="1">
      <alignment vertical="center"/>
    </xf>
    <xf numFmtId="173" fontId="3" fillId="0" borderId="12" xfId="0" applyNumberFormat="1" applyFont="1" applyBorder="1" applyAlignment="1">
      <alignment horizontal="center" vertical="center"/>
    </xf>
    <xf numFmtId="171" fontId="3" fillId="0" borderId="10" xfId="0" applyNumberFormat="1" applyFont="1" applyBorder="1" applyAlignment="1">
      <alignment horizontal="center" vertical="center"/>
    </xf>
    <xf numFmtId="0" fontId="21" fillId="2" borderId="0" xfId="0" applyFont="1" applyFill="1" applyAlignment="1">
      <alignment horizontal="center" vertical="center"/>
    </xf>
    <xf numFmtId="171" fontId="3" fillId="0" borderId="1" xfId="0" applyNumberFormat="1" applyFont="1" applyBorder="1" applyAlignment="1">
      <alignment horizontal="center" vertical="center"/>
    </xf>
    <xf numFmtId="175" fontId="3" fillId="0" borderId="1" xfId="0" applyNumberFormat="1" applyFont="1" applyBorder="1" applyAlignment="1">
      <alignment horizontal="center" vertical="center"/>
    </xf>
    <xf numFmtId="0" fontId="19" fillId="0" borderId="5" xfId="0" applyFont="1" applyBorder="1" applyAlignment="1">
      <alignment vertical="center"/>
    </xf>
    <xf numFmtId="173" fontId="3" fillId="0" borderId="7" xfId="0" applyNumberFormat="1" applyFont="1" applyBorder="1" applyAlignment="1">
      <alignment horizontal="center" vertical="center"/>
    </xf>
    <xf numFmtId="0" fontId="0" fillId="0" borderId="0" xfId="11" applyFont="1"/>
    <xf numFmtId="0" fontId="21" fillId="2" borderId="13" xfId="0" applyFont="1" applyFill="1" applyBorder="1" applyAlignment="1">
      <alignment horizontal="center" vertical="center"/>
    </xf>
    <xf numFmtId="0" fontId="19" fillId="0" borderId="2" xfId="0" applyFont="1" applyBorder="1" applyAlignment="1">
      <alignment vertical="center"/>
    </xf>
    <xf numFmtId="2" fontId="3" fillId="0" borderId="3" xfId="0" applyNumberFormat="1" applyFont="1" applyBorder="1" applyAlignment="1">
      <alignment horizontal="center" vertical="center" wrapText="1"/>
    </xf>
    <xf numFmtId="169" fontId="3" fillId="0" borderId="10" xfId="0" applyNumberFormat="1" applyFont="1" applyBorder="1" applyAlignment="1">
      <alignment horizontal="center" vertical="center"/>
    </xf>
    <xf numFmtId="169" fontId="3" fillId="0" borderId="9" xfId="0" applyNumberFormat="1" applyFont="1" applyBorder="1" applyAlignment="1">
      <alignment horizontal="center" vertical="center"/>
    </xf>
    <xf numFmtId="169" fontId="3" fillId="0" borderId="6" xfId="0" applyNumberFormat="1" applyFont="1" applyBorder="1" applyAlignment="1">
      <alignment horizontal="center" vertical="center"/>
    </xf>
    <xf numFmtId="169" fontId="3" fillId="0" borderId="1" xfId="0" applyNumberFormat="1" applyFont="1" applyBorder="1" applyAlignment="1">
      <alignment horizontal="center" vertical="center"/>
    </xf>
    <xf numFmtId="0" fontId="4" fillId="6" borderId="1" xfId="0" applyFont="1" applyFill="1" applyBorder="1" applyAlignment="1">
      <alignment horizontal="center" vertical="center"/>
    </xf>
    <xf numFmtId="0" fontId="2" fillId="0" borderId="0" xfId="11" applyFont="1"/>
    <xf numFmtId="169" fontId="3" fillId="0" borderId="7" xfId="0" applyNumberFormat="1" applyFont="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vertical="center"/>
    </xf>
    <xf numFmtId="169" fontId="4" fillId="3" borderId="3" xfId="0" applyNumberFormat="1" applyFont="1" applyFill="1" applyBorder="1" applyAlignment="1">
      <alignment horizontal="center" vertical="center"/>
    </xf>
    <xf numFmtId="0" fontId="19" fillId="3" borderId="1" xfId="0" applyFont="1" applyFill="1" applyBorder="1" applyAlignment="1">
      <alignment horizontal="center" vertical="center"/>
    </xf>
    <xf numFmtId="0" fontId="3" fillId="0" borderId="8" xfId="0" applyFont="1" applyBorder="1" applyAlignment="1">
      <alignment horizontal="left" vertical="center" indent="1"/>
    </xf>
    <xf numFmtId="2" fontId="2" fillId="0" borderId="17" xfId="0" applyNumberFormat="1" applyFont="1" applyBorder="1" applyAlignment="1">
      <alignment horizontal="center" vertical="center"/>
    </xf>
    <xf numFmtId="0" fontId="3" fillId="0" borderId="4" xfId="0" applyFont="1" applyBorder="1" applyAlignment="1">
      <alignment horizontal="left" vertical="center" indent="1"/>
    </xf>
    <xf numFmtId="169" fontId="3" fillId="0" borderId="0" xfId="0" applyNumberFormat="1" applyFont="1" applyAlignment="1">
      <alignment horizontal="center" vertical="center"/>
    </xf>
    <xf numFmtId="0" fontId="3" fillId="0" borderId="5" xfId="0" applyFont="1" applyBorder="1" applyAlignment="1">
      <alignment horizontal="left" vertical="center" indent="1"/>
    </xf>
    <xf numFmtId="0" fontId="22" fillId="0" borderId="0" xfId="12" applyAlignment="1">
      <alignment horizontal="center" vertical="center"/>
    </xf>
    <xf numFmtId="0" fontId="9" fillId="2" borderId="1" xfId="0" applyFont="1" applyFill="1" applyBorder="1" applyAlignment="1">
      <alignment horizontal="center"/>
    </xf>
    <xf numFmtId="0" fontId="0" fillId="0" borderId="14" xfId="0" applyBorder="1"/>
    <xf numFmtId="166" fontId="0" fillId="4" borderId="1" xfId="7" applyNumberFormat="1" applyFont="1" applyFill="1" applyBorder="1"/>
    <xf numFmtId="0" fontId="12" fillId="0" borderId="9" xfId="0" applyFont="1" applyBorder="1" applyAlignment="1">
      <alignment vertical="center"/>
    </xf>
    <xf numFmtId="172" fontId="12" fillId="7" borderId="9" xfId="0" applyNumberFormat="1" applyFont="1" applyFill="1" applyBorder="1" applyAlignment="1">
      <alignment horizontal="center" vertical="center"/>
    </xf>
    <xf numFmtId="0" fontId="12" fillId="0" borderId="6" xfId="0" applyFont="1" applyBorder="1" applyAlignment="1">
      <alignment vertical="center"/>
    </xf>
    <xf numFmtId="172" fontId="12" fillId="7" borderId="6" xfId="0" applyNumberFormat="1" applyFont="1" applyFill="1" applyBorder="1" applyAlignment="1">
      <alignment horizontal="center" vertical="center"/>
    </xf>
    <xf numFmtId="165" fontId="15" fillId="7" borderId="6" xfId="10" applyFont="1" applyFill="1" applyBorder="1" applyAlignment="1">
      <alignment horizontal="center" vertical="center"/>
    </xf>
    <xf numFmtId="0" fontId="12" fillId="7" borderId="6" xfId="0" applyFont="1" applyFill="1" applyBorder="1" applyAlignment="1">
      <alignment horizontal="center" vertical="center"/>
    </xf>
    <xf numFmtId="170" fontId="12" fillId="0" borderId="7" xfId="0" applyNumberFormat="1" applyFont="1" applyBorder="1" applyAlignment="1">
      <alignment vertical="center"/>
    </xf>
    <xf numFmtId="170" fontId="14" fillId="7" borderId="7" xfId="0" applyNumberFormat="1" applyFont="1" applyFill="1" applyBorder="1" applyAlignment="1">
      <alignment horizontal="center" vertical="center"/>
    </xf>
    <xf numFmtId="0" fontId="13" fillId="2" borderId="0" xfId="0" applyFont="1" applyFill="1" applyAlignment="1">
      <alignment horizontal="center" vertical="center"/>
    </xf>
    <xf numFmtId="0" fontId="12" fillId="2" borderId="0" xfId="0" applyFont="1" applyFill="1" applyAlignment="1">
      <alignment vertical="center"/>
    </xf>
    <xf numFmtId="0" fontId="13" fillId="2" borderId="0" xfId="0" applyFont="1" applyFill="1" applyAlignment="1">
      <alignment horizontal="centerContinuous" vertical="center"/>
    </xf>
    <xf numFmtId="0" fontId="0" fillId="0" borderId="9" xfId="0" applyBorder="1" applyAlignment="1">
      <alignment vertical="center"/>
    </xf>
    <xf numFmtId="0" fontId="4" fillId="0" borderId="0" xfId="0" applyFont="1" applyAlignment="1">
      <alignment vertical="center"/>
    </xf>
    <xf numFmtId="0" fontId="0" fillId="0" borderId="6" xfId="0" applyBorder="1" applyAlignment="1">
      <alignment vertical="center"/>
    </xf>
    <xf numFmtId="0" fontId="0" fillId="0" borderId="7" xfId="0" applyBorder="1" applyAlignment="1">
      <alignment vertical="center"/>
    </xf>
    <xf numFmtId="2" fontId="10" fillId="0" borderId="3" xfId="0" applyNumberFormat="1" applyFont="1" applyBorder="1" applyAlignment="1">
      <alignment horizontal="center" vertical="center" wrapText="1"/>
    </xf>
    <xf numFmtId="0" fontId="4" fillId="8" borderId="2" xfId="0" applyFont="1" applyFill="1" applyBorder="1" applyAlignment="1">
      <alignment vertical="center"/>
    </xf>
    <xf numFmtId="0" fontId="4" fillId="8" borderId="3" xfId="0" applyFont="1" applyFill="1" applyBorder="1" applyAlignment="1">
      <alignment vertical="center"/>
    </xf>
    <xf numFmtId="169" fontId="4" fillId="8" borderId="3" xfId="0" applyNumberFormat="1" applyFont="1" applyFill="1" applyBorder="1" applyAlignment="1">
      <alignment horizontal="center" vertical="center"/>
    </xf>
    <xf numFmtId="0" fontId="23" fillId="3" borderId="0" xfId="0" applyFont="1" applyFill="1" applyAlignment="1">
      <alignment horizontal="center" vertical="center"/>
    </xf>
    <xf numFmtId="0" fontId="14" fillId="3" borderId="0" xfId="0" applyFont="1" applyFill="1" applyAlignment="1">
      <alignment vertical="center"/>
    </xf>
    <xf numFmtId="0" fontId="23" fillId="3" borderId="0" xfId="0" applyFont="1" applyFill="1" applyAlignment="1">
      <alignment horizontal="centerContinuous" vertical="center"/>
    </xf>
    <xf numFmtId="0" fontId="4" fillId="3" borderId="3" xfId="0" applyFont="1" applyFill="1" applyBorder="1" applyAlignment="1">
      <alignment vertical="center"/>
    </xf>
    <xf numFmtId="0" fontId="2" fillId="2" borderId="0" xfId="0" applyFont="1" applyFill="1" applyAlignment="1">
      <alignment vertical="center"/>
    </xf>
    <xf numFmtId="0" fontId="0" fillId="0" borderId="12" xfId="0" applyBorder="1" applyAlignment="1">
      <alignment vertical="center"/>
    </xf>
    <xf numFmtId="14" fontId="10" fillId="0" borderId="3" xfId="0" applyNumberFormat="1" applyFont="1" applyBorder="1" applyAlignment="1">
      <alignment horizontal="center" vertical="center" wrapText="1"/>
    </xf>
    <xf numFmtId="0" fontId="24" fillId="0" borderId="0" xfId="0" applyFont="1"/>
    <xf numFmtId="168" fontId="0" fillId="0" borderId="0" xfId="0" applyNumberFormat="1"/>
    <xf numFmtId="0" fontId="7" fillId="2" borderId="0" xfId="5" applyFont="1" applyFill="1" applyAlignment="1">
      <alignment vertical="center"/>
    </xf>
    <xf numFmtId="0" fontId="0" fillId="0" borderId="0" xfId="0" quotePrefix="1"/>
    <xf numFmtId="0" fontId="0" fillId="0" borderId="0" xfId="0" applyAlignment="1">
      <alignment horizontal="left" vertical="center"/>
    </xf>
    <xf numFmtId="0" fontId="0" fillId="0" borderId="0" xfId="0" quotePrefix="1" applyAlignment="1">
      <alignment horizontal="left" vertical="center"/>
    </xf>
    <xf numFmtId="0" fontId="0" fillId="0" borderId="0" xfId="0" applyAlignment="1">
      <alignment horizontal="left" vertical="center" wrapText="1"/>
    </xf>
    <xf numFmtId="0" fontId="24" fillId="9" borderId="0" xfId="0" applyFont="1" applyFill="1" applyAlignment="1">
      <alignment horizontal="left" vertical="center"/>
    </xf>
    <xf numFmtId="0" fontId="0" fillId="9" borderId="0" xfId="0" applyFill="1" applyAlignment="1">
      <alignment horizontal="left" vertical="center"/>
    </xf>
    <xf numFmtId="0" fontId="0" fillId="0" borderId="0" xfId="0" applyAlignment="1">
      <alignment horizontal="left"/>
    </xf>
    <xf numFmtId="0" fontId="8" fillId="2" borderId="0" xfId="5" applyFont="1" applyFill="1" applyAlignment="1">
      <alignment horizontal="center" vertical="center"/>
    </xf>
    <xf numFmtId="0" fontId="8" fillId="2" borderId="18" xfId="5" applyFont="1" applyFill="1" applyBorder="1" applyAlignment="1">
      <alignment horizontal="center" vertical="center"/>
    </xf>
    <xf numFmtId="0" fontId="0" fillId="0" borderId="0" xfId="0" quotePrefix="1" applyAlignment="1">
      <alignment horizontal="left" vertical="center" wrapText="1"/>
    </xf>
    <xf numFmtId="0" fontId="0" fillId="0" borderId="0" xfId="0" quotePrefix="1"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wrapText="1"/>
    </xf>
    <xf numFmtId="0" fontId="0" fillId="0" borderId="0" xfId="0" quotePrefix="1" applyAlignment="1">
      <alignment horizontal="left" wrapText="1"/>
    </xf>
    <xf numFmtId="0" fontId="8" fillId="2" borderId="18" xfId="5" applyFont="1" applyFill="1" applyBorder="1" applyAlignment="1">
      <alignment horizontal="center" vertical="center"/>
    </xf>
    <xf numFmtId="171" fontId="3" fillId="0" borderId="14" xfId="0" applyNumberFormat="1" applyFont="1" applyBorder="1" applyAlignment="1">
      <alignment horizontal="center" vertical="center"/>
    </xf>
    <xf numFmtId="171" fontId="3" fillId="0" borderId="15" xfId="0" applyNumberFormat="1" applyFont="1" applyBorder="1" applyAlignment="1">
      <alignment horizontal="center" vertical="center"/>
    </xf>
    <xf numFmtId="171" fontId="3" fillId="0" borderId="16" xfId="0" applyNumberFormat="1" applyFont="1" applyBorder="1" applyAlignment="1">
      <alignment horizontal="center" vertical="center"/>
    </xf>
  </cellXfs>
  <cellStyles count="17">
    <cellStyle name="Lien hypertexte" xfId="12" builtinId="8"/>
    <cellStyle name="Milliers 2" xfId="10" xr:uid="{F8916EAC-3723-40C5-92FF-98B8540B5172}"/>
    <cellStyle name="Milliers 3" xfId="6" xr:uid="{00000000-0005-0000-0000-000001000000}"/>
    <cellStyle name="Monétaire 2" xfId="8" xr:uid="{547E0247-501C-4FC8-AAE7-3F80C2AA46B9}"/>
    <cellStyle name="Normal" xfId="0" builtinId="0"/>
    <cellStyle name="Normal 10" xfId="11" xr:uid="{024E76F8-5DE3-429E-AC1B-E74E344B5F60}"/>
    <cellStyle name="Normal 13 2" xfId="14" xr:uid="{DDDF5D2F-EB32-40C7-95E0-8ED8F7FFFF87}"/>
    <cellStyle name="Normal 14" xfId="13" xr:uid="{78D2629F-2F54-4CA1-A224-109068A2D825}"/>
    <cellStyle name="Normal 2" xfId="2" xr:uid="{00000000-0005-0000-0000-000003000000}"/>
    <cellStyle name="Normal 2 3" xfId="5" xr:uid="{00000000-0005-0000-0000-000004000000}"/>
    <cellStyle name="Normal 3" xfId="9" xr:uid="{537E10A0-FFFB-49C5-9583-00BB43E37C58}"/>
    <cellStyle name="Normal 4" xfId="1" xr:uid="{00000000-0005-0000-0000-000005000000}"/>
    <cellStyle name="Pourcentage" xfId="7" builtinId="5"/>
    <cellStyle name="Pourcentage 11 2" xfId="16" xr:uid="{148534AE-C37E-47B0-86F7-759C0FCF9CA9}"/>
    <cellStyle name="Pourcentage 12" xfId="15" xr:uid="{FD2531D2-2EC7-412B-B179-CD042B7419E6}"/>
    <cellStyle name="Pourcentage 2" xfId="4" xr:uid="{00000000-0005-0000-0000-000007000000}"/>
    <cellStyle name="Pourcentage 3" xfId="3" xr:uid="{00000000-0005-0000-0000-000008000000}"/>
  </cellStyles>
  <dxfs count="0"/>
  <tableStyles count="0" defaultTableStyle="TableStyleMedium2" defaultPivotStyle="PivotStyleLight16"/>
  <colors>
    <mruColors>
      <color rgb="FFFF8181"/>
      <color rgb="FFFFDDDD"/>
      <color rgb="FFDCE6F1"/>
      <color rgb="FF95B3D7"/>
      <color rgb="FFB4C6E7"/>
      <color rgb="FFFF3300"/>
      <color rgb="FF2C4D76"/>
      <color rgb="FF37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34898-5F86-4969-89C1-C18BF9814CAA}">
  <dimension ref="A1:S57"/>
  <sheetViews>
    <sheetView tabSelected="1" zoomScale="110" zoomScaleNormal="70" workbookViewId="0">
      <pane xSplit="2" ySplit="1" topLeftCell="E2" activePane="bottomRight" state="frozen"/>
      <selection pane="topRight" activeCell="C1" sqref="C1"/>
      <selection pane="bottomLeft" activeCell="A2" sqref="A2"/>
      <selection pane="bottomRight" activeCell="G3" sqref="G3"/>
    </sheetView>
  </sheetViews>
  <sheetFormatPr baseColWidth="10" defaultRowHeight="15" outlineLevelRow="1" x14ac:dyDescent="0.2"/>
  <cols>
    <col min="1" max="1" width="17.6640625" style="94" customWidth="1"/>
    <col min="2" max="3" width="36.83203125" style="94" customWidth="1"/>
    <col min="4" max="4" width="32.1640625" customWidth="1"/>
    <col min="5" max="5" width="27.1640625" customWidth="1"/>
    <col min="6" max="6" width="33.83203125" customWidth="1"/>
    <col min="7" max="7" width="120.6640625" customWidth="1"/>
    <col min="8" max="8" width="38.6640625" customWidth="1"/>
    <col min="9" max="9" width="24.6640625" customWidth="1"/>
    <col min="10" max="10" width="102.1640625" customWidth="1"/>
    <col min="11" max="11" width="54.6640625" customWidth="1"/>
  </cols>
  <sheetData>
    <row r="1" spans="1:19" ht="16" x14ac:dyDescent="0.2">
      <c r="A1" s="95" t="s">
        <v>339</v>
      </c>
      <c r="B1" s="95" t="s">
        <v>340</v>
      </c>
      <c r="C1" s="95" t="s">
        <v>547</v>
      </c>
      <c r="D1" s="95" t="s">
        <v>291</v>
      </c>
      <c r="E1" s="95" t="s">
        <v>503</v>
      </c>
      <c r="F1" s="95" t="s">
        <v>394</v>
      </c>
      <c r="G1" s="95" t="s">
        <v>370</v>
      </c>
      <c r="H1" s="95" t="s">
        <v>368</v>
      </c>
      <c r="I1" s="95" t="s">
        <v>371</v>
      </c>
      <c r="J1" s="95" t="s">
        <v>373</v>
      </c>
      <c r="K1" s="95" t="s">
        <v>368</v>
      </c>
      <c r="L1" s="87"/>
      <c r="M1" s="87"/>
      <c r="N1" s="87"/>
      <c r="O1" s="87"/>
      <c r="P1" s="87"/>
      <c r="Q1" s="87"/>
      <c r="R1" s="87"/>
      <c r="S1" s="87"/>
    </row>
    <row r="2" spans="1:19" ht="97.5" customHeight="1" x14ac:dyDescent="0.2">
      <c r="A2" s="99" t="s">
        <v>341</v>
      </c>
      <c r="B2" s="99" t="s">
        <v>342</v>
      </c>
      <c r="C2" s="89" t="s">
        <v>528</v>
      </c>
      <c r="D2" s="90" t="s">
        <v>343</v>
      </c>
      <c r="E2" s="89" t="s">
        <v>35</v>
      </c>
      <c r="F2" s="89"/>
      <c r="G2" s="91" t="s">
        <v>345</v>
      </c>
      <c r="H2" s="91"/>
      <c r="I2" s="89"/>
      <c r="J2" s="89"/>
    </row>
    <row r="3" spans="1:19" ht="97.5" customHeight="1" outlineLevel="1" x14ac:dyDescent="0.2">
      <c r="A3" s="99"/>
      <c r="B3" s="99"/>
      <c r="C3" s="89" t="s">
        <v>528</v>
      </c>
      <c r="D3" s="90" t="s">
        <v>343</v>
      </c>
      <c r="E3" s="89" t="s">
        <v>45</v>
      </c>
      <c r="F3" s="89"/>
      <c r="G3" s="91" t="s">
        <v>348</v>
      </c>
      <c r="H3" s="91"/>
      <c r="I3" s="89"/>
      <c r="J3" s="89"/>
    </row>
    <row r="4" spans="1:19" ht="97.5" customHeight="1" outlineLevel="1" x14ac:dyDescent="0.2">
      <c r="A4" s="99"/>
      <c r="B4" s="99"/>
      <c r="C4" s="89" t="s">
        <v>528</v>
      </c>
      <c r="D4" s="90" t="s">
        <v>343</v>
      </c>
      <c r="E4" s="89" t="s">
        <v>99</v>
      </c>
      <c r="F4" s="89"/>
      <c r="G4" s="91" t="s">
        <v>349</v>
      </c>
      <c r="H4" s="91"/>
      <c r="I4" s="89"/>
      <c r="J4" s="89"/>
    </row>
    <row r="5" spans="1:19" ht="97.5" customHeight="1" outlineLevel="1" x14ac:dyDescent="0.2">
      <c r="A5" s="99"/>
      <c r="B5" s="99"/>
      <c r="C5" s="89" t="s">
        <v>528</v>
      </c>
      <c r="D5" s="90" t="s">
        <v>343</v>
      </c>
      <c r="E5" s="89" t="s">
        <v>132</v>
      </c>
      <c r="F5" s="89"/>
      <c r="G5" s="91" t="s">
        <v>567</v>
      </c>
      <c r="H5" s="91"/>
      <c r="I5" s="89"/>
      <c r="J5" s="89"/>
    </row>
    <row r="6" spans="1:19" ht="97.5" customHeight="1" outlineLevel="1" x14ac:dyDescent="0.2">
      <c r="A6" s="99"/>
      <c r="B6" s="99"/>
      <c r="C6" s="89" t="s">
        <v>528</v>
      </c>
      <c r="D6" s="90" t="s">
        <v>343</v>
      </c>
      <c r="E6" s="89" t="s">
        <v>158</v>
      </c>
      <c r="F6" s="89"/>
      <c r="G6" s="91" t="s">
        <v>347</v>
      </c>
      <c r="H6" s="91"/>
      <c r="I6" s="89"/>
      <c r="J6" s="89"/>
    </row>
    <row r="7" spans="1:19" ht="97.5" customHeight="1" outlineLevel="1" x14ac:dyDescent="0.2">
      <c r="A7" s="99"/>
      <c r="B7" s="99"/>
      <c r="C7" s="89" t="s">
        <v>528</v>
      </c>
      <c r="D7" s="90" t="s">
        <v>343</v>
      </c>
      <c r="E7" s="89" t="s">
        <v>160</v>
      </c>
      <c r="F7" s="89"/>
      <c r="G7" s="91" t="s">
        <v>346</v>
      </c>
      <c r="H7" s="91"/>
      <c r="I7" s="89"/>
      <c r="J7" s="89"/>
    </row>
    <row r="8" spans="1:19" ht="97.5" customHeight="1" outlineLevel="1" x14ac:dyDescent="0.2">
      <c r="A8" s="99"/>
      <c r="B8" s="99"/>
      <c r="C8" s="89" t="s">
        <v>528</v>
      </c>
      <c r="D8" s="90" t="s">
        <v>343</v>
      </c>
      <c r="E8" s="89" t="s">
        <v>32</v>
      </c>
      <c r="F8" s="89"/>
      <c r="G8" s="91" t="s">
        <v>344</v>
      </c>
      <c r="H8" s="91"/>
      <c r="I8" s="89"/>
      <c r="J8" s="89"/>
    </row>
    <row r="9" spans="1:19" ht="97.5" customHeight="1" outlineLevel="1" x14ac:dyDescent="0.2">
      <c r="A9" s="99"/>
      <c r="B9" s="99"/>
      <c r="C9" s="89" t="s">
        <v>528</v>
      </c>
      <c r="D9" s="90" t="s">
        <v>343</v>
      </c>
      <c r="E9" s="89" t="s">
        <v>225</v>
      </c>
      <c r="F9" s="89"/>
      <c r="G9" s="91" t="s">
        <v>350</v>
      </c>
      <c r="H9" s="91"/>
      <c r="I9" s="89"/>
      <c r="J9" s="89"/>
    </row>
    <row r="10" spans="1:19" ht="97.5" customHeight="1" outlineLevel="1" x14ac:dyDescent="0.2">
      <c r="A10" s="99"/>
      <c r="B10" s="99"/>
      <c r="C10" s="89" t="s">
        <v>528</v>
      </c>
      <c r="D10" s="90" t="s">
        <v>343</v>
      </c>
      <c r="E10" s="89" t="s">
        <v>74</v>
      </c>
      <c r="F10" s="89"/>
      <c r="G10" s="91" t="s">
        <v>351</v>
      </c>
      <c r="H10" s="91"/>
      <c r="I10" s="89"/>
      <c r="J10" s="89"/>
    </row>
    <row r="11" spans="1:19" ht="97.5" customHeight="1" outlineLevel="1" x14ac:dyDescent="0.2">
      <c r="A11" s="99"/>
      <c r="B11" s="99"/>
      <c r="C11" s="89" t="s">
        <v>528</v>
      </c>
      <c r="D11" s="90" t="s">
        <v>343</v>
      </c>
      <c r="E11" s="89" t="s">
        <v>26</v>
      </c>
      <c r="F11" s="89"/>
      <c r="G11" s="91" t="s">
        <v>352</v>
      </c>
      <c r="H11" s="91"/>
      <c r="I11" s="89"/>
      <c r="J11" s="89"/>
    </row>
    <row r="12" spans="1:19" ht="97.5" customHeight="1" x14ac:dyDescent="0.2">
      <c r="A12" s="99" t="s">
        <v>341</v>
      </c>
      <c r="B12" s="99" t="s">
        <v>359</v>
      </c>
      <c r="C12" s="91" t="s">
        <v>549</v>
      </c>
      <c r="D12" s="97" t="s">
        <v>553</v>
      </c>
      <c r="E12" s="89" t="str">
        <f>Liste!I19</f>
        <v>Personne Physique</v>
      </c>
      <c r="F12" s="89"/>
      <c r="G12" s="91" t="s">
        <v>554</v>
      </c>
      <c r="H12" s="91"/>
      <c r="I12" s="89"/>
      <c r="J12" s="89"/>
    </row>
    <row r="13" spans="1:19" ht="89.5" customHeight="1" outlineLevel="1" x14ac:dyDescent="0.2">
      <c r="A13" s="99"/>
      <c r="B13" s="99"/>
      <c r="C13" s="91" t="s">
        <v>549</v>
      </c>
      <c r="D13" s="97" t="s">
        <v>553</v>
      </c>
      <c r="E13" s="89" t="s">
        <v>355</v>
      </c>
      <c r="F13" s="89"/>
      <c r="G13" s="91" t="s">
        <v>564</v>
      </c>
      <c r="H13" s="91"/>
      <c r="I13" s="89"/>
      <c r="J13" s="89"/>
    </row>
    <row r="14" spans="1:19" ht="91.5" customHeight="1" outlineLevel="1" x14ac:dyDescent="0.2">
      <c r="A14" s="99"/>
      <c r="B14" s="99"/>
      <c r="C14" s="91" t="s">
        <v>549</v>
      </c>
      <c r="D14" s="97" t="s">
        <v>553</v>
      </c>
      <c r="E14" s="89" t="s">
        <v>356</v>
      </c>
      <c r="F14" s="89"/>
      <c r="G14" s="91" t="s">
        <v>564</v>
      </c>
      <c r="H14" s="91"/>
      <c r="I14" s="89"/>
      <c r="J14" s="89"/>
    </row>
    <row r="15" spans="1:19" ht="91" customHeight="1" outlineLevel="1" x14ac:dyDescent="0.2">
      <c r="A15" s="99"/>
      <c r="B15" s="99"/>
      <c r="C15" s="91" t="s">
        <v>549</v>
      </c>
      <c r="D15" s="97" t="s">
        <v>553</v>
      </c>
      <c r="E15" s="89" t="s">
        <v>357</v>
      </c>
      <c r="F15" s="89"/>
      <c r="G15" s="91" t="s">
        <v>564</v>
      </c>
      <c r="H15" s="91"/>
      <c r="I15" s="89"/>
      <c r="J15" s="89"/>
    </row>
    <row r="16" spans="1:19" ht="70.5" customHeight="1" outlineLevel="1" x14ac:dyDescent="0.2">
      <c r="A16" s="99"/>
      <c r="B16" s="99"/>
      <c r="C16" s="91" t="s">
        <v>549</v>
      </c>
      <c r="D16" s="97" t="s">
        <v>553</v>
      </c>
      <c r="E16" s="89" t="s">
        <v>358</v>
      </c>
      <c r="F16" s="89"/>
      <c r="G16" s="91" t="s">
        <v>361</v>
      </c>
      <c r="H16" s="91"/>
      <c r="I16" s="89"/>
      <c r="J16" s="89"/>
    </row>
    <row r="17" spans="1:11" ht="409.6" x14ac:dyDescent="0.2">
      <c r="A17" s="99" t="s">
        <v>362</v>
      </c>
      <c r="B17" s="99" t="s">
        <v>363</v>
      </c>
      <c r="C17" s="89" t="s">
        <v>556</v>
      </c>
      <c r="D17" s="98" t="s">
        <v>555</v>
      </c>
      <c r="E17" s="89" t="str">
        <f>Liste!K19</f>
        <v>Financement</v>
      </c>
      <c r="F17" s="89"/>
      <c r="G17" s="91" t="s">
        <v>369</v>
      </c>
      <c r="H17" s="91"/>
      <c r="I17" s="91" t="s">
        <v>372</v>
      </c>
      <c r="J17" s="91" t="s">
        <v>374</v>
      </c>
      <c r="K17" s="10" t="s">
        <v>384</v>
      </c>
    </row>
    <row r="18" spans="1:11" ht="409.6" outlineLevel="1" x14ac:dyDescent="0.2">
      <c r="A18" s="99"/>
      <c r="B18" s="99"/>
      <c r="C18" s="89" t="s">
        <v>556</v>
      </c>
      <c r="D18" s="98" t="s">
        <v>555</v>
      </c>
      <c r="E18" s="89" t="str">
        <f>Liste!K20</f>
        <v>Autorisations administratives</v>
      </c>
      <c r="F18" s="89"/>
      <c r="G18" s="91" t="s">
        <v>375</v>
      </c>
      <c r="H18" s="91"/>
      <c r="I18" s="91" t="s">
        <v>372</v>
      </c>
      <c r="J18" s="91" t="s">
        <v>376</v>
      </c>
    </row>
    <row r="19" spans="1:11" ht="409.6" outlineLevel="1" x14ac:dyDescent="0.2">
      <c r="A19" s="99"/>
      <c r="B19" s="99"/>
      <c r="C19" s="89" t="s">
        <v>556</v>
      </c>
      <c r="D19" s="98" t="s">
        <v>555</v>
      </c>
      <c r="E19" s="89" t="str">
        <f>Liste!K21</f>
        <v>Extraction</v>
      </c>
      <c r="F19" s="89"/>
      <c r="G19" s="91" t="s">
        <v>377</v>
      </c>
      <c r="H19" s="91"/>
      <c r="I19" s="91" t="s">
        <v>372</v>
      </c>
      <c r="J19" s="91" t="s">
        <v>378</v>
      </c>
    </row>
    <row r="20" spans="1:11" ht="409.6" outlineLevel="1" x14ac:dyDescent="0.2">
      <c r="A20" s="99"/>
      <c r="B20" s="99"/>
      <c r="C20" s="89" t="s">
        <v>556</v>
      </c>
      <c r="D20" s="98" t="s">
        <v>555</v>
      </c>
      <c r="E20" s="89" t="str">
        <f>Liste!K22</f>
        <v>Libération des locaux</v>
      </c>
      <c r="F20" s="89"/>
      <c r="G20" s="91" t="s">
        <v>380</v>
      </c>
      <c r="H20" s="91"/>
      <c r="I20" s="91" t="s">
        <v>372</v>
      </c>
      <c r="J20" s="91" t="s">
        <v>381</v>
      </c>
    </row>
    <row r="21" spans="1:11" ht="409.6" outlineLevel="1" x14ac:dyDescent="0.2">
      <c r="A21" s="99"/>
      <c r="B21" s="99"/>
      <c r="C21" s="89" t="s">
        <v>556</v>
      </c>
      <c r="D21" s="98" t="s">
        <v>555</v>
      </c>
      <c r="E21" s="89" t="str">
        <f>Liste!K23</f>
        <v>Autre</v>
      </c>
      <c r="F21" s="89"/>
      <c r="G21" s="91" t="s">
        <v>382</v>
      </c>
      <c r="H21" s="91"/>
      <c r="I21" s="91" t="s">
        <v>372</v>
      </c>
      <c r="J21" s="91" t="s">
        <v>383</v>
      </c>
    </row>
    <row r="22" spans="1:11" ht="29" customHeight="1" x14ac:dyDescent="0.2">
      <c r="A22" s="89" t="s">
        <v>385</v>
      </c>
      <c r="B22" s="89" t="s">
        <v>340</v>
      </c>
      <c r="C22" s="89" t="s">
        <v>387</v>
      </c>
      <c r="D22" s="90" t="s">
        <v>386</v>
      </c>
      <c r="E22" s="89"/>
      <c r="F22" s="89"/>
      <c r="G22" s="100" t="s">
        <v>557</v>
      </c>
      <c r="H22" s="91"/>
      <c r="I22" s="89"/>
      <c r="J22" s="89"/>
    </row>
    <row r="23" spans="1:11" ht="29" customHeight="1" outlineLevel="1" x14ac:dyDescent="0.2">
      <c r="A23" s="89" t="s">
        <v>385</v>
      </c>
      <c r="B23" s="89" t="s">
        <v>340</v>
      </c>
      <c r="C23" s="89" t="s">
        <v>505</v>
      </c>
      <c r="D23" s="90" t="s">
        <v>388</v>
      </c>
      <c r="E23" s="89"/>
      <c r="F23" s="89"/>
      <c r="G23" s="100"/>
      <c r="H23" s="91"/>
      <c r="I23" s="89"/>
      <c r="J23" s="89"/>
    </row>
    <row r="24" spans="1:11" ht="29" customHeight="1" outlineLevel="1" x14ac:dyDescent="0.2">
      <c r="A24" s="89" t="s">
        <v>385</v>
      </c>
      <c r="B24" s="89" t="s">
        <v>340</v>
      </c>
      <c r="C24" s="89" t="s">
        <v>7</v>
      </c>
      <c r="D24" s="90" t="s">
        <v>389</v>
      </c>
      <c r="E24" s="89"/>
      <c r="F24" s="89"/>
      <c r="G24" s="100"/>
      <c r="H24" s="91"/>
      <c r="I24" s="89"/>
      <c r="J24" s="89"/>
    </row>
    <row r="25" spans="1:11" ht="147.5" customHeight="1" x14ac:dyDescent="0.2">
      <c r="A25" s="89" t="s">
        <v>390</v>
      </c>
      <c r="B25" s="89" t="s">
        <v>391</v>
      </c>
      <c r="C25" s="89" t="s">
        <v>393</v>
      </c>
      <c r="D25" s="90" t="s">
        <v>392</v>
      </c>
      <c r="E25" s="89"/>
      <c r="F25" s="89" t="s">
        <v>491</v>
      </c>
      <c r="G25" s="100" t="s">
        <v>398</v>
      </c>
      <c r="H25" s="91"/>
      <c r="I25" s="89"/>
      <c r="J25" s="89"/>
    </row>
    <row r="26" spans="1:11" ht="68" customHeight="1" outlineLevel="1" x14ac:dyDescent="0.2">
      <c r="A26" s="89" t="s">
        <v>390</v>
      </c>
      <c r="B26" s="89" t="s">
        <v>391</v>
      </c>
      <c r="C26" s="89"/>
      <c r="D26" s="90" t="s">
        <v>396</v>
      </c>
      <c r="E26" s="89" t="s">
        <v>397</v>
      </c>
      <c r="F26" s="89" t="s">
        <v>395</v>
      </c>
      <c r="G26" s="100"/>
      <c r="H26" s="91"/>
      <c r="I26" s="89"/>
      <c r="J26" s="89"/>
    </row>
    <row r="27" spans="1:11" ht="331" customHeight="1" x14ac:dyDescent="0.2">
      <c r="A27" s="89" t="s">
        <v>390</v>
      </c>
      <c r="B27" s="89" t="s">
        <v>391</v>
      </c>
      <c r="C27" s="89" t="s">
        <v>393</v>
      </c>
      <c r="D27" s="90" t="s">
        <v>392</v>
      </c>
      <c r="E27" s="89"/>
      <c r="F27" s="89" t="s">
        <v>492</v>
      </c>
      <c r="G27" s="100" t="s">
        <v>402</v>
      </c>
      <c r="H27" s="91"/>
      <c r="I27" s="89"/>
      <c r="J27" s="89"/>
    </row>
    <row r="28" spans="1:11" outlineLevel="1" x14ac:dyDescent="0.2">
      <c r="A28" s="89" t="s">
        <v>390</v>
      </c>
      <c r="B28" s="89" t="s">
        <v>391</v>
      </c>
      <c r="C28" s="89" t="s">
        <v>397</v>
      </c>
      <c r="D28" s="90" t="s">
        <v>396</v>
      </c>
      <c r="E28" s="89"/>
      <c r="F28" s="89" t="s">
        <v>399</v>
      </c>
      <c r="G28" s="100"/>
      <c r="H28" s="91"/>
      <c r="I28" s="89"/>
      <c r="J28" s="89"/>
    </row>
    <row r="29" spans="1:11" outlineLevel="1" x14ac:dyDescent="0.2">
      <c r="A29" s="89" t="s">
        <v>390</v>
      </c>
      <c r="B29" s="89" t="s">
        <v>391</v>
      </c>
      <c r="C29" s="89" t="s">
        <v>401</v>
      </c>
      <c r="D29" s="90" t="s">
        <v>400</v>
      </c>
      <c r="E29" s="89"/>
      <c r="F29" s="89" t="s">
        <v>399</v>
      </c>
      <c r="G29" s="100"/>
      <c r="H29" s="91"/>
      <c r="I29" s="89"/>
      <c r="J29" s="89"/>
    </row>
    <row r="30" spans="1:11" x14ac:dyDescent="0.2">
      <c r="A30" s="99" t="s">
        <v>404</v>
      </c>
      <c r="B30" s="99" t="s">
        <v>405</v>
      </c>
      <c r="C30" s="89" t="s">
        <v>405</v>
      </c>
      <c r="D30" s="90" t="s">
        <v>406</v>
      </c>
      <c r="E30" s="89"/>
      <c r="F30" s="89"/>
      <c r="G30" s="99" t="s">
        <v>415</v>
      </c>
      <c r="H30" s="89"/>
      <c r="I30" s="89"/>
      <c r="J30" s="89"/>
    </row>
    <row r="31" spans="1:11" outlineLevel="1" x14ac:dyDescent="0.2">
      <c r="A31" s="99"/>
      <c r="B31" s="99"/>
      <c r="C31" s="89"/>
      <c r="D31" s="90" t="s">
        <v>414</v>
      </c>
      <c r="E31" s="89" t="s">
        <v>405</v>
      </c>
      <c r="F31" s="89"/>
      <c r="G31" s="99"/>
      <c r="H31" s="89"/>
      <c r="I31" s="89"/>
      <c r="J31" s="89"/>
    </row>
    <row r="32" spans="1:11" ht="304" outlineLevel="1" x14ac:dyDescent="0.2">
      <c r="A32" s="99"/>
      <c r="B32" s="99"/>
      <c r="C32" s="89"/>
      <c r="D32" s="90" t="s">
        <v>416</v>
      </c>
      <c r="E32" s="89" t="s">
        <v>403</v>
      </c>
      <c r="F32" s="89" t="s">
        <v>417</v>
      </c>
      <c r="G32" s="91" t="s">
        <v>418</v>
      </c>
      <c r="H32" s="91"/>
      <c r="I32" s="89"/>
      <c r="J32" s="89"/>
    </row>
    <row r="33" spans="1:10" ht="52.5" customHeight="1" x14ac:dyDescent="0.2">
      <c r="A33" s="99" t="s">
        <v>419</v>
      </c>
      <c r="B33" s="99" t="s">
        <v>420</v>
      </c>
      <c r="C33" s="89"/>
      <c r="D33" s="90" t="s">
        <v>421</v>
      </c>
      <c r="E33" s="89" t="s">
        <v>422</v>
      </c>
      <c r="F33" s="89" t="s">
        <v>493</v>
      </c>
      <c r="G33" s="91" t="s">
        <v>423</v>
      </c>
      <c r="H33" s="91"/>
      <c r="I33" s="89"/>
      <c r="J33" s="89"/>
    </row>
    <row r="34" spans="1:10" ht="52.5" customHeight="1" x14ac:dyDescent="0.2">
      <c r="A34" s="99"/>
      <c r="B34" s="99"/>
      <c r="C34" s="89"/>
      <c r="D34" s="90" t="s">
        <v>421</v>
      </c>
      <c r="E34" s="89" t="s">
        <v>422</v>
      </c>
      <c r="F34" s="89" t="s">
        <v>566</v>
      </c>
      <c r="G34" s="91" t="s">
        <v>424</v>
      </c>
      <c r="H34" s="91"/>
      <c r="I34" s="89"/>
      <c r="J34" s="89"/>
    </row>
    <row r="35" spans="1:10" ht="52.5" customHeight="1" x14ac:dyDescent="0.2">
      <c r="A35" s="99"/>
      <c r="B35" s="99"/>
      <c r="C35" s="89"/>
      <c r="D35" s="90" t="s">
        <v>421</v>
      </c>
      <c r="E35" s="89" t="s">
        <v>422</v>
      </c>
      <c r="F35" s="89" t="s">
        <v>565</v>
      </c>
      <c r="G35" s="91" t="s">
        <v>425</v>
      </c>
      <c r="H35" s="91"/>
      <c r="I35" s="89"/>
      <c r="J35" s="89"/>
    </row>
    <row r="36" spans="1:10" ht="48" x14ac:dyDescent="0.2">
      <c r="A36" s="89" t="s">
        <v>426</v>
      </c>
      <c r="B36" s="89" t="s">
        <v>427</v>
      </c>
      <c r="C36" s="89"/>
      <c r="D36" s="90" t="s">
        <v>428</v>
      </c>
      <c r="E36" s="89" t="s">
        <v>427</v>
      </c>
      <c r="F36" s="89"/>
      <c r="G36" s="91" t="s">
        <v>429</v>
      </c>
      <c r="H36" s="91"/>
      <c r="I36" s="89"/>
      <c r="J36" s="89"/>
    </row>
    <row r="37" spans="1:10" ht="208" x14ac:dyDescent="0.2">
      <c r="A37" s="99" t="s">
        <v>434</v>
      </c>
      <c r="B37" s="99" t="s">
        <v>432</v>
      </c>
      <c r="C37" s="89"/>
      <c r="D37" s="90" t="s">
        <v>431</v>
      </c>
      <c r="E37" s="89" t="s">
        <v>430</v>
      </c>
      <c r="F37" s="89" t="s">
        <v>494</v>
      </c>
      <c r="G37" s="91" t="s">
        <v>433</v>
      </c>
      <c r="H37" s="91"/>
      <c r="I37" s="89"/>
      <c r="J37" s="89"/>
    </row>
    <row r="38" spans="1:10" x14ac:dyDescent="0.2">
      <c r="A38" s="99"/>
      <c r="B38" s="99"/>
      <c r="C38" s="89"/>
      <c r="D38" s="90" t="s">
        <v>431</v>
      </c>
      <c r="E38" s="89" t="s">
        <v>430</v>
      </c>
      <c r="F38" s="89" t="s">
        <v>501</v>
      </c>
      <c r="G38" s="89" t="s">
        <v>435</v>
      </c>
      <c r="H38" s="89"/>
      <c r="I38" s="89"/>
      <c r="J38" s="89"/>
    </row>
    <row r="39" spans="1:10" ht="208" x14ac:dyDescent="0.2">
      <c r="A39" s="99" t="s">
        <v>436</v>
      </c>
      <c r="B39" s="99" t="s">
        <v>437</v>
      </c>
      <c r="C39" s="89"/>
      <c r="D39" s="90" t="s">
        <v>438</v>
      </c>
      <c r="E39" s="89" t="s">
        <v>439</v>
      </c>
      <c r="F39" s="89" t="s">
        <v>495</v>
      </c>
      <c r="G39" s="91" t="s">
        <v>440</v>
      </c>
      <c r="H39" s="91"/>
      <c r="I39" s="89"/>
      <c r="J39" s="89"/>
    </row>
    <row r="40" spans="1:10" ht="96" outlineLevel="1" x14ac:dyDescent="0.2">
      <c r="A40" s="99"/>
      <c r="B40" s="99"/>
      <c r="C40" s="89"/>
      <c r="D40" s="90" t="s">
        <v>438</v>
      </c>
      <c r="E40" s="89" t="s">
        <v>439</v>
      </c>
      <c r="F40" s="89" t="s">
        <v>500</v>
      </c>
      <c r="G40" s="91" t="s">
        <v>441</v>
      </c>
      <c r="H40" s="91"/>
      <c r="I40" s="89"/>
      <c r="J40" s="89"/>
    </row>
    <row r="41" spans="1:10" ht="160" x14ac:dyDescent="0.2">
      <c r="A41" s="89" t="s">
        <v>442</v>
      </c>
      <c r="B41" s="89" t="s">
        <v>9</v>
      </c>
      <c r="C41" s="89"/>
      <c r="D41" s="90" t="s">
        <v>443</v>
      </c>
      <c r="E41" s="89" t="s">
        <v>9</v>
      </c>
      <c r="F41" s="89" t="s">
        <v>496</v>
      </c>
      <c r="G41" s="91" t="s">
        <v>444</v>
      </c>
      <c r="H41" s="91"/>
      <c r="I41" s="89"/>
      <c r="J41" s="89"/>
    </row>
    <row r="42" spans="1:10" ht="409.6" x14ac:dyDescent="0.2">
      <c r="A42" s="99" t="s">
        <v>445</v>
      </c>
      <c r="B42" s="99" t="s">
        <v>446</v>
      </c>
      <c r="C42" s="89"/>
      <c r="D42" s="90" t="s">
        <v>447</v>
      </c>
      <c r="E42" s="89" t="s">
        <v>448</v>
      </c>
      <c r="F42" s="89" t="s">
        <v>497</v>
      </c>
      <c r="G42" s="91" t="s">
        <v>449</v>
      </c>
      <c r="H42" s="91" t="s">
        <v>450</v>
      </c>
      <c r="I42" s="89"/>
      <c r="J42" s="89"/>
    </row>
    <row r="43" spans="1:10" ht="409.6" outlineLevel="1" x14ac:dyDescent="0.2">
      <c r="A43" s="99"/>
      <c r="B43" s="99"/>
      <c r="C43" s="89"/>
      <c r="D43" s="90" t="s">
        <v>451</v>
      </c>
      <c r="E43" s="89" t="s">
        <v>452</v>
      </c>
      <c r="F43" s="89" t="s">
        <v>502</v>
      </c>
      <c r="G43" s="91" t="s">
        <v>453</v>
      </c>
      <c r="H43" s="89"/>
      <c r="I43" s="89"/>
      <c r="J43" s="89"/>
    </row>
    <row r="44" spans="1:10" ht="18" customHeight="1" x14ac:dyDescent="0.2">
      <c r="A44" s="99" t="s">
        <v>454</v>
      </c>
      <c r="B44" s="99" t="s">
        <v>455</v>
      </c>
      <c r="C44" s="89"/>
      <c r="D44" s="90" t="s">
        <v>456</v>
      </c>
      <c r="E44" s="89" t="s">
        <v>457</v>
      </c>
      <c r="F44" s="99" t="s">
        <v>498</v>
      </c>
      <c r="G44" s="100" t="s">
        <v>458</v>
      </c>
      <c r="H44" s="89"/>
      <c r="I44" s="89"/>
      <c r="J44" s="89"/>
    </row>
    <row r="45" spans="1:10" ht="18" customHeight="1" x14ac:dyDescent="0.2">
      <c r="A45" s="99"/>
      <c r="B45" s="99"/>
      <c r="C45" s="89"/>
      <c r="D45" s="90" t="s">
        <v>459</v>
      </c>
      <c r="E45" s="89" t="s">
        <v>460</v>
      </c>
      <c r="F45" s="99"/>
      <c r="G45" s="100"/>
      <c r="H45" s="89"/>
      <c r="I45" s="89"/>
      <c r="J45" s="89"/>
    </row>
    <row r="46" spans="1:10" ht="18" customHeight="1" x14ac:dyDescent="0.2">
      <c r="A46" s="99"/>
      <c r="B46" s="99"/>
      <c r="C46" s="89"/>
      <c r="D46" s="90" t="s">
        <v>456</v>
      </c>
      <c r="E46" s="89" t="s">
        <v>461</v>
      </c>
      <c r="F46" s="99"/>
      <c r="G46" s="100"/>
      <c r="H46" s="89"/>
      <c r="I46" s="89"/>
      <c r="J46" s="89"/>
    </row>
    <row r="47" spans="1:10" ht="73" customHeight="1" x14ac:dyDescent="0.2">
      <c r="A47" s="89" t="s">
        <v>462</v>
      </c>
      <c r="B47" s="89" t="s">
        <v>464</v>
      </c>
      <c r="C47" s="89"/>
      <c r="D47" s="90" t="s">
        <v>463</v>
      </c>
      <c r="E47" s="89" t="s">
        <v>298</v>
      </c>
      <c r="F47" s="89" t="s">
        <v>499</v>
      </c>
      <c r="G47" s="91" t="s">
        <v>465</v>
      </c>
      <c r="H47" s="89"/>
      <c r="I47" s="89"/>
      <c r="J47" s="89"/>
    </row>
    <row r="48" spans="1:10" ht="176" x14ac:dyDescent="0.2">
      <c r="A48" s="89" t="s">
        <v>466</v>
      </c>
      <c r="B48" s="89" t="s">
        <v>467</v>
      </c>
      <c r="C48" s="89"/>
      <c r="D48" s="90" t="s">
        <v>360</v>
      </c>
      <c r="E48" s="89" t="s">
        <v>469</v>
      </c>
      <c r="F48" s="89"/>
      <c r="G48" s="91" t="s">
        <v>468</v>
      </c>
      <c r="H48" s="89"/>
      <c r="I48" s="89"/>
      <c r="J48" s="89"/>
    </row>
    <row r="49" spans="1:10" ht="54.5" customHeight="1" x14ac:dyDescent="0.2">
      <c r="A49" s="99" t="s">
        <v>470</v>
      </c>
      <c r="B49" s="99" t="s">
        <v>236</v>
      </c>
      <c r="C49" s="89"/>
      <c r="D49" s="90" t="s">
        <v>428</v>
      </c>
      <c r="E49" s="89" t="s">
        <v>427</v>
      </c>
      <c r="F49" s="99" t="s">
        <v>484</v>
      </c>
      <c r="G49" s="100" t="s">
        <v>483</v>
      </c>
      <c r="H49" s="100" t="s">
        <v>529</v>
      </c>
      <c r="I49" s="89"/>
      <c r="J49" s="89"/>
    </row>
    <row r="50" spans="1:10" ht="54.5" customHeight="1" x14ac:dyDescent="0.2">
      <c r="A50" s="99"/>
      <c r="B50" s="99"/>
      <c r="C50" s="89"/>
      <c r="D50" s="90" t="s">
        <v>471</v>
      </c>
      <c r="E50" s="89" t="s">
        <v>472</v>
      </c>
      <c r="F50" s="99"/>
      <c r="G50" s="100"/>
      <c r="H50" s="100"/>
      <c r="I50" s="89"/>
      <c r="J50" s="89"/>
    </row>
    <row r="51" spans="1:10" ht="54.5" customHeight="1" x14ac:dyDescent="0.2">
      <c r="A51" s="99"/>
      <c r="B51" s="99"/>
      <c r="C51" s="89"/>
      <c r="D51" s="90" t="s">
        <v>473</v>
      </c>
      <c r="E51" s="89" t="s">
        <v>478</v>
      </c>
      <c r="F51" s="99"/>
      <c r="G51" s="100"/>
      <c r="H51" s="100"/>
      <c r="I51" s="89"/>
      <c r="J51" s="89"/>
    </row>
    <row r="52" spans="1:10" ht="54.5" customHeight="1" x14ac:dyDescent="0.2">
      <c r="A52" s="99"/>
      <c r="B52" s="99"/>
      <c r="C52" s="89"/>
      <c r="D52" s="90" t="s">
        <v>474</v>
      </c>
      <c r="E52" s="89" t="s">
        <v>479</v>
      </c>
      <c r="F52" s="99"/>
      <c r="G52" s="100"/>
      <c r="H52" s="100"/>
      <c r="I52" s="89"/>
      <c r="J52" s="89"/>
    </row>
    <row r="53" spans="1:10" ht="54.5" customHeight="1" x14ac:dyDescent="0.2">
      <c r="A53" s="99"/>
      <c r="B53" s="99"/>
      <c r="C53" s="89"/>
      <c r="D53" s="90" t="s">
        <v>475</v>
      </c>
      <c r="E53" s="89" t="s">
        <v>480</v>
      </c>
      <c r="F53" s="99"/>
      <c r="G53" s="100"/>
      <c r="H53" s="100"/>
      <c r="I53" s="89"/>
      <c r="J53" s="89"/>
    </row>
    <row r="54" spans="1:10" ht="54.5" customHeight="1" x14ac:dyDescent="0.2">
      <c r="A54" s="99"/>
      <c r="B54" s="99"/>
      <c r="C54" s="89"/>
      <c r="D54" s="90" t="s">
        <v>476</v>
      </c>
      <c r="E54" s="89" t="s">
        <v>481</v>
      </c>
      <c r="F54" s="99"/>
      <c r="G54" s="100"/>
      <c r="H54" s="100"/>
      <c r="I54" s="89"/>
      <c r="J54" s="89"/>
    </row>
    <row r="55" spans="1:10" ht="54.5" customHeight="1" x14ac:dyDescent="0.2">
      <c r="A55" s="99"/>
      <c r="B55" s="99"/>
      <c r="C55" s="89"/>
      <c r="D55" s="90" t="s">
        <v>477</v>
      </c>
      <c r="E55" s="89" t="s">
        <v>482</v>
      </c>
      <c r="F55" s="99"/>
      <c r="G55" s="100"/>
      <c r="H55" s="100"/>
      <c r="I55" s="89"/>
      <c r="J55" s="89"/>
    </row>
    <row r="56" spans="1:10" ht="54.5" customHeight="1" x14ac:dyDescent="0.2">
      <c r="A56" s="99"/>
      <c r="B56" s="99"/>
      <c r="C56" s="89"/>
      <c r="D56" s="90" t="s">
        <v>400</v>
      </c>
      <c r="E56" s="89" t="s">
        <v>401</v>
      </c>
      <c r="F56" s="99"/>
      <c r="G56" s="100"/>
      <c r="H56" s="100"/>
      <c r="I56" s="89"/>
      <c r="J56" s="89"/>
    </row>
    <row r="57" spans="1:10" ht="48" x14ac:dyDescent="0.2">
      <c r="A57" s="89" t="s">
        <v>485</v>
      </c>
      <c r="B57" s="89" t="s">
        <v>486</v>
      </c>
      <c r="C57" s="89"/>
      <c r="D57" s="90" t="s">
        <v>487</v>
      </c>
      <c r="E57" s="89" t="s">
        <v>488</v>
      </c>
      <c r="F57" s="89" t="s">
        <v>490</v>
      </c>
      <c r="G57" s="91" t="s">
        <v>489</v>
      </c>
      <c r="H57" s="89"/>
      <c r="I57" s="89"/>
      <c r="J57" s="89"/>
    </row>
  </sheetData>
  <mergeCells count="29">
    <mergeCell ref="G22:G24"/>
    <mergeCell ref="G25:G26"/>
    <mergeCell ref="G27:G29"/>
    <mergeCell ref="G30:G31"/>
    <mergeCell ref="F44:F46"/>
    <mergeCell ref="G44:G46"/>
    <mergeCell ref="G49:G56"/>
    <mergeCell ref="F49:F56"/>
    <mergeCell ref="A49:A56"/>
    <mergeCell ref="B49:B56"/>
    <mergeCell ref="H49:H56"/>
    <mergeCell ref="A2:A11"/>
    <mergeCell ref="B2:B11"/>
    <mergeCell ref="A12:A16"/>
    <mergeCell ref="B12:B16"/>
    <mergeCell ref="A17:A21"/>
    <mergeCell ref="B17:B21"/>
    <mergeCell ref="A30:A32"/>
    <mergeCell ref="B30:B32"/>
    <mergeCell ref="A33:A35"/>
    <mergeCell ref="B33:B35"/>
    <mergeCell ref="A37:A38"/>
    <mergeCell ref="B37:B38"/>
    <mergeCell ref="A39:A40"/>
    <mergeCell ref="B39:B40"/>
    <mergeCell ref="A42:A43"/>
    <mergeCell ref="B42:B43"/>
    <mergeCell ref="A44:A46"/>
    <mergeCell ref="B44:B46"/>
  </mergeCells>
  <phoneticPr fontId="10"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ACB1-4BDB-4A11-AD8F-4FE935866E80}">
  <dimension ref="A1:B57"/>
  <sheetViews>
    <sheetView workbookViewId="0">
      <selection activeCell="A35" sqref="A35"/>
    </sheetView>
  </sheetViews>
  <sheetFormatPr baseColWidth="10" defaultRowHeight="15" x14ac:dyDescent="0.2"/>
  <cols>
    <col min="1" max="1" width="22.83203125" bestFit="1" customWidth="1"/>
    <col min="2" max="2" width="35" bestFit="1" customWidth="1"/>
  </cols>
  <sheetData>
    <row r="1" spans="1:2" ht="16" x14ac:dyDescent="0.2">
      <c r="A1" s="103" t="s">
        <v>504</v>
      </c>
      <c r="B1" s="103"/>
    </row>
    <row r="2" spans="1:2" ht="16" x14ac:dyDescent="0.2">
      <c r="A2" s="96" t="s">
        <v>327</v>
      </c>
      <c r="B2" s="96" t="s">
        <v>291</v>
      </c>
    </row>
    <row r="3" spans="1:2" x14ac:dyDescent="0.2">
      <c r="A3" t="s">
        <v>469</v>
      </c>
      <c r="B3" s="88" t="s">
        <v>360</v>
      </c>
    </row>
    <row r="4" spans="1:2" x14ac:dyDescent="0.2">
      <c r="A4" t="s">
        <v>548</v>
      </c>
      <c r="B4" s="88" t="s">
        <v>550</v>
      </c>
    </row>
    <row r="5" spans="1:2" x14ac:dyDescent="0.2">
      <c r="A5" t="s">
        <v>551</v>
      </c>
      <c r="B5" s="88" t="s">
        <v>552</v>
      </c>
    </row>
    <row r="6" spans="1:2" x14ac:dyDescent="0.2">
      <c r="A6" t="s">
        <v>528</v>
      </c>
      <c r="B6" s="88" t="s">
        <v>343</v>
      </c>
    </row>
    <row r="7" spans="1:2" x14ac:dyDescent="0.2">
      <c r="A7" t="s">
        <v>387</v>
      </c>
      <c r="B7" s="88" t="s">
        <v>386</v>
      </c>
    </row>
    <row r="8" spans="1:2" x14ac:dyDescent="0.2">
      <c r="A8" t="s">
        <v>505</v>
      </c>
      <c r="B8" s="88" t="s">
        <v>388</v>
      </c>
    </row>
    <row r="9" spans="1:2" x14ac:dyDescent="0.2">
      <c r="A9" t="s">
        <v>319</v>
      </c>
      <c r="B9" s="88" t="s">
        <v>506</v>
      </c>
    </row>
    <row r="10" spans="1:2" x14ac:dyDescent="0.2">
      <c r="A10" t="s">
        <v>3</v>
      </c>
      <c r="B10" s="88" t="s">
        <v>414</v>
      </c>
    </row>
    <row r="11" spans="1:2" x14ac:dyDescent="0.2">
      <c r="A11" t="s">
        <v>509</v>
      </c>
      <c r="B11" s="88" t="s">
        <v>510</v>
      </c>
    </row>
    <row r="12" spans="1:2" x14ac:dyDescent="0.2">
      <c r="A12" t="s">
        <v>520</v>
      </c>
      <c r="B12" s="88" t="s">
        <v>392</v>
      </c>
    </row>
    <row r="13" spans="1:2" x14ac:dyDescent="0.2">
      <c r="A13" t="s">
        <v>401</v>
      </c>
      <c r="B13" s="88" t="s">
        <v>400</v>
      </c>
    </row>
    <row r="14" spans="1:2" x14ac:dyDescent="0.2">
      <c r="A14" t="s">
        <v>521</v>
      </c>
      <c r="B14" s="88" t="s">
        <v>396</v>
      </c>
    </row>
    <row r="15" spans="1:2" ht="14" customHeight="1" x14ac:dyDescent="0.2">
      <c r="A15" t="s">
        <v>405</v>
      </c>
      <c r="B15" s="88" t="s">
        <v>406</v>
      </c>
    </row>
    <row r="16" spans="1:2" x14ac:dyDescent="0.2">
      <c r="A16" t="s">
        <v>511</v>
      </c>
      <c r="B16" s="88" t="s">
        <v>515</v>
      </c>
    </row>
    <row r="17" spans="1:2" x14ac:dyDescent="0.2">
      <c r="A17" t="s">
        <v>512</v>
      </c>
      <c r="B17" s="88" t="s">
        <v>516</v>
      </c>
    </row>
    <row r="18" spans="1:2" x14ac:dyDescent="0.2">
      <c r="A18" t="s">
        <v>513</v>
      </c>
      <c r="B18" s="88" t="s">
        <v>517</v>
      </c>
    </row>
    <row r="19" spans="1:2" x14ac:dyDescent="0.2">
      <c r="A19" t="s">
        <v>514</v>
      </c>
      <c r="B19" s="88" t="s">
        <v>518</v>
      </c>
    </row>
    <row r="20" spans="1:2" x14ac:dyDescent="0.2">
      <c r="A20" t="s">
        <v>519</v>
      </c>
      <c r="B20" s="88" t="s">
        <v>428</v>
      </c>
    </row>
    <row r="21" spans="1:2" x14ac:dyDescent="0.2">
      <c r="A21" s="89" t="s">
        <v>472</v>
      </c>
      <c r="B21" s="90" t="s">
        <v>471</v>
      </c>
    </row>
    <row r="22" spans="1:2" x14ac:dyDescent="0.2">
      <c r="A22" s="89" t="s">
        <v>478</v>
      </c>
      <c r="B22" s="90" t="s">
        <v>473</v>
      </c>
    </row>
    <row r="23" spans="1:2" x14ac:dyDescent="0.2">
      <c r="A23" s="89" t="s">
        <v>479</v>
      </c>
      <c r="B23" s="90" t="s">
        <v>474</v>
      </c>
    </row>
    <row r="24" spans="1:2" x14ac:dyDescent="0.2">
      <c r="A24" s="89" t="s">
        <v>480</v>
      </c>
      <c r="B24" s="90" t="s">
        <v>475</v>
      </c>
    </row>
    <row r="25" spans="1:2" x14ac:dyDescent="0.2">
      <c r="A25" s="89" t="s">
        <v>481</v>
      </c>
      <c r="B25" s="90" t="s">
        <v>476</v>
      </c>
    </row>
    <row r="26" spans="1:2" x14ac:dyDescent="0.2">
      <c r="A26" s="89" t="s">
        <v>482</v>
      </c>
      <c r="B26" s="90" t="s">
        <v>477</v>
      </c>
    </row>
    <row r="27" spans="1:2" x14ac:dyDescent="0.2">
      <c r="A27" s="89" t="s">
        <v>9</v>
      </c>
      <c r="B27" s="90" t="s">
        <v>443</v>
      </c>
    </row>
    <row r="28" spans="1:2" x14ac:dyDescent="0.2">
      <c r="A28" s="89" t="s">
        <v>558</v>
      </c>
      <c r="B28" s="90" t="s">
        <v>421</v>
      </c>
    </row>
    <row r="29" spans="1:2" x14ac:dyDescent="0.2">
      <c r="A29" s="89" t="s">
        <v>430</v>
      </c>
      <c r="B29" s="90" t="s">
        <v>431</v>
      </c>
    </row>
    <row r="30" spans="1:2" x14ac:dyDescent="0.2">
      <c r="A30" s="89" t="s">
        <v>488</v>
      </c>
      <c r="B30" s="90" t="s">
        <v>487</v>
      </c>
    </row>
    <row r="31" spans="1:2" x14ac:dyDescent="0.2">
      <c r="A31" s="89" t="s">
        <v>522</v>
      </c>
      <c r="B31" s="90" t="s">
        <v>523</v>
      </c>
    </row>
    <row r="32" spans="1:2" x14ac:dyDescent="0.2">
      <c r="A32" s="89" t="s">
        <v>524</v>
      </c>
      <c r="B32" s="90" t="s">
        <v>525</v>
      </c>
    </row>
    <row r="33" spans="1:2" x14ac:dyDescent="0.2">
      <c r="A33" s="89" t="s">
        <v>439</v>
      </c>
      <c r="B33" s="90" t="s">
        <v>438</v>
      </c>
    </row>
    <row r="34" spans="1:2" x14ac:dyDescent="0.2">
      <c r="A34" s="89" t="s">
        <v>448</v>
      </c>
      <c r="B34" s="90" t="s">
        <v>447</v>
      </c>
    </row>
    <row r="35" spans="1:2" x14ac:dyDescent="0.2">
      <c r="A35" s="89" t="s">
        <v>452</v>
      </c>
      <c r="B35" s="90" t="s">
        <v>451</v>
      </c>
    </row>
    <row r="36" spans="1:2" x14ac:dyDescent="0.2">
      <c r="A36" s="89" t="s">
        <v>7</v>
      </c>
      <c r="B36" s="90" t="s">
        <v>389</v>
      </c>
    </row>
    <row r="37" spans="1:2" x14ac:dyDescent="0.2">
      <c r="A37" s="89" t="s">
        <v>20</v>
      </c>
      <c r="B37" s="88" t="s">
        <v>526</v>
      </c>
    </row>
    <row r="38" spans="1:2" x14ac:dyDescent="0.2">
      <c r="A38" s="89" t="s">
        <v>461</v>
      </c>
      <c r="B38" s="90" t="s">
        <v>456</v>
      </c>
    </row>
    <row r="39" spans="1:2" x14ac:dyDescent="0.2">
      <c r="A39" s="89" t="s">
        <v>457</v>
      </c>
      <c r="B39" s="88" t="s">
        <v>559</v>
      </c>
    </row>
    <row r="40" spans="1:2" x14ac:dyDescent="0.2">
      <c r="A40" s="89" t="s">
        <v>460</v>
      </c>
      <c r="B40" s="90" t="s">
        <v>459</v>
      </c>
    </row>
    <row r="41" spans="1:2" x14ac:dyDescent="0.2">
      <c r="A41" s="89" t="s">
        <v>298</v>
      </c>
      <c r="B41" s="88" t="s">
        <v>463</v>
      </c>
    </row>
    <row r="42" spans="1:2" x14ac:dyDescent="0.2">
      <c r="A42" s="89" t="s">
        <v>403</v>
      </c>
      <c r="B42" s="90" t="s">
        <v>416</v>
      </c>
    </row>
    <row r="43" spans="1:2" x14ac:dyDescent="0.2">
      <c r="A43" t="s">
        <v>507</v>
      </c>
      <c r="B43" t="s">
        <v>508</v>
      </c>
    </row>
    <row r="44" spans="1:2" x14ac:dyDescent="0.2">
      <c r="A44" t="s">
        <v>530</v>
      </c>
      <c r="B44" s="88" t="s">
        <v>536</v>
      </c>
    </row>
    <row r="45" spans="1:2" x14ac:dyDescent="0.2">
      <c r="A45" t="s">
        <v>532</v>
      </c>
      <c r="B45" s="88" t="s">
        <v>537</v>
      </c>
    </row>
    <row r="46" spans="1:2" x14ac:dyDescent="0.2">
      <c r="A46" t="s">
        <v>531</v>
      </c>
      <c r="B46" s="88" t="s">
        <v>538</v>
      </c>
    </row>
    <row r="47" spans="1:2" x14ac:dyDescent="0.2">
      <c r="A47" t="s">
        <v>533</v>
      </c>
      <c r="B47" s="88" t="s">
        <v>539</v>
      </c>
    </row>
    <row r="48" spans="1:2" x14ac:dyDescent="0.2">
      <c r="A48" t="s">
        <v>534</v>
      </c>
      <c r="B48" s="88" t="s">
        <v>540</v>
      </c>
    </row>
    <row r="49" spans="1:2" x14ac:dyDescent="0.2">
      <c r="A49" t="s">
        <v>535</v>
      </c>
      <c r="B49" s="88" t="s">
        <v>541</v>
      </c>
    </row>
    <row r="50" spans="1:2" x14ac:dyDescent="0.2">
      <c r="A50" t="s">
        <v>527</v>
      </c>
      <c r="B50" s="88" t="s">
        <v>542</v>
      </c>
    </row>
    <row r="51" spans="1:2" x14ac:dyDescent="0.2">
      <c r="A51" s="99" t="s">
        <v>543</v>
      </c>
      <c r="B51" s="101" t="s">
        <v>544</v>
      </c>
    </row>
    <row r="52" spans="1:2" x14ac:dyDescent="0.2">
      <c r="A52" s="99"/>
      <c r="B52" s="101"/>
    </row>
    <row r="53" spans="1:2" x14ac:dyDescent="0.2">
      <c r="A53" t="s">
        <v>545</v>
      </c>
      <c r="B53" s="88" t="s">
        <v>546</v>
      </c>
    </row>
    <row r="54" spans="1:2" x14ac:dyDescent="0.2">
      <c r="A54" t="s">
        <v>560</v>
      </c>
      <c r="B54" s="88" t="s">
        <v>561</v>
      </c>
    </row>
    <row r="55" spans="1:2" x14ac:dyDescent="0.2">
      <c r="A55" s="99" t="s">
        <v>562</v>
      </c>
      <c r="B55" s="102" t="s">
        <v>563</v>
      </c>
    </row>
    <row r="56" spans="1:2" x14ac:dyDescent="0.2">
      <c r="A56" s="99"/>
      <c r="B56" s="102"/>
    </row>
    <row r="57" spans="1:2" x14ac:dyDescent="0.2">
      <c r="A57" s="99"/>
      <c r="B57" s="102"/>
    </row>
  </sheetData>
  <mergeCells count="5">
    <mergeCell ref="A51:A52"/>
    <mergeCell ref="B51:B52"/>
    <mergeCell ref="A55:A57"/>
    <mergeCell ref="B55:B57"/>
    <mergeCell ref="A1:B1"/>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8B600-1FBA-4D3B-B4F1-9435FA4CADF7}">
  <sheetPr codeName="F_Proj">
    <outlinePr summaryBelow="0" summaryRight="0"/>
  </sheetPr>
  <dimension ref="A1:BG4730"/>
  <sheetViews>
    <sheetView showGridLines="0" zoomScale="80" zoomScaleNormal="80" workbookViewId="0">
      <pane xSplit="14" ySplit="6" topLeftCell="O4490" activePane="bottomRight" state="frozen"/>
      <selection activeCell="O408" sqref="O408:P408"/>
      <selection pane="topRight" activeCell="O408" sqref="O408:P408"/>
      <selection pane="bottomLeft" activeCell="O408" sqref="O408:P408"/>
      <selection pane="bottomRight" activeCell="O5" sqref="O5"/>
    </sheetView>
  </sheetViews>
  <sheetFormatPr baseColWidth="10" defaultColWidth="11" defaultRowHeight="15" outlineLevelRow="1" outlineLevelCol="1" x14ac:dyDescent="0.2"/>
  <cols>
    <col min="1" max="1" width="3" style="10" customWidth="1"/>
    <col min="2" max="2" width="6.5" style="10" customWidth="1" collapsed="1"/>
    <col min="3" max="3" width="6.5" style="10" hidden="1" customWidth="1" outlineLevel="1"/>
    <col min="4" max="4" width="14.5" style="10" bestFit="1" customWidth="1" collapsed="1"/>
    <col min="5" max="5" width="16.5" style="10" bestFit="1" customWidth="1"/>
    <col min="6" max="6" width="1.5" style="10" customWidth="1"/>
    <col min="7" max="7" width="15.5" style="10" bestFit="1" customWidth="1"/>
    <col min="8" max="8" width="11.5" style="10" bestFit="1" customWidth="1"/>
    <col min="9" max="9" width="15.5" style="10" bestFit="1" customWidth="1"/>
    <col min="10" max="10" width="11" style="10"/>
    <col min="11" max="11" width="3.5" style="10" customWidth="1"/>
    <col min="12" max="12" width="18.5" style="10" bestFit="1" customWidth="1"/>
    <col min="13" max="14" width="11.5" style="10" customWidth="1" outlineLevel="1"/>
    <col min="15" max="15" width="11" style="10" collapsed="1"/>
    <col min="16" max="16384" width="11" style="10"/>
  </cols>
  <sheetData>
    <row r="1" spans="2:56" x14ac:dyDescent="0.2">
      <c r="D1" s="55" t="s">
        <v>272</v>
      </c>
    </row>
    <row r="2" spans="2:56" s="1" customFormat="1" ht="16" outlineLevel="1" x14ac:dyDescent="0.2">
      <c r="L2" s="2" t="s">
        <v>226</v>
      </c>
      <c r="M2" s="59"/>
      <c r="N2" s="60">
        <f>DATE(N5,MONTH(N3)-2,1)</f>
        <v>44652</v>
      </c>
      <c r="O2" s="3">
        <f>DATE(O5,3*(O6-1)+1,1)</f>
        <v>44743</v>
      </c>
      <c r="P2" s="3">
        <f>O3+1</f>
        <v>44835</v>
      </c>
      <c r="Q2" s="3">
        <f t="shared" ref="Q2:BD2" si="0">P3+1</f>
        <v>44927</v>
      </c>
      <c r="R2" s="3">
        <f t="shared" si="0"/>
        <v>45017</v>
      </c>
      <c r="S2" s="3">
        <f t="shared" si="0"/>
        <v>45108</v>
      </c>
      <c r="T2" s="3">
        <f t="shared" si="0"/>
        <v>45200</v>
      </c>
      <c r="U2" s="3">
        <f t="shared" si="0"/>
        <v>45292</v>
      </c>
      <c r="V2" s="3">
        <f t="shared" si="0"/>
        <v>45383</v>
      </c>
      <c r="W2" s="3">
        <f t="shared" si="0"/>
        <v>45474</v>
      </c>
      <c r="X2" s="3">
        <f t="shared" si="0"/>
        <v>45566</v>
      </c>
      <c r="Y2" s="3">
        <f t="shared" si="0"/>
        <v>45658</v>
      </c>
      <c r="Z2" s="3">
        <f t="shared" si="0"/>
        <v>45748</v>
      </c>
      <c r="AA2" s="3">
        <f t="shared" si="0"/>
        <v>45839</v>
      </c>
      <c r="AB2" s="3">
        <f t="shared" si="0"/>
        <v>45931</v>
      </c>
      <c r="AC2" s="3">
        <f t="shared" si="0"/>
        <v>46023</v>
      </c>
      <c r="AD2" s="3">
        <f t="shared" si="0"/>
        <v>46113</v>
      </c>
      <c r="AE2" s="3">
        <f t="shared" si="0"/>
        <v>46204</v>
      </c>
      <c r="AF2" s="3">
        <f t="shared" si="0"/>
        <v>46296</v>
      </c>
      <c r="AG2" s="3">
        <f t="shared" si="0"/>
        <v>46388</v>
      </c>
      <c r="AH2" s="3">
        <f t="shared" si="0"/>
        <v>46478</v>
      </c>
      <c r="AI2" s="3">
        <f t="shared" si="0"/>
        <v>46569</v>
      </c>
      <c r="AJ2" s="3">
        <f t="shared" si="0"/>
        <v>46661</v>
      </c>
      <c r="AK2" s="3">
        <f t="shared" si="0"/>
        <v>46753</v>
      </c>
      <c r="AL2" s="3">
        <f t="shared" si="0"/>
        <v>46844</v>
      </c>
      <c r="AM2" s="3">
        <f t="shared" si="0"/>
        <v>46935</v>
      </c>
      <c r="AN2" s="3">
        <f t="shared" si="0"/>
        <v>47027</v>
      </c>
      <c r="AO2" s="3">
        <f t="shared" si="0"/>
        <v>47119</v>
      </c>
      <c r="AP2" s="3">
        <f t="shared" si="0"/>
        <v>47209</v>
      </c>
      <c r="AQ2" s="3">
        <f t="shared" si="0"/>
        <v>47300</v>
      </c>
      <c r="AR2" s="3">
        <f t="shared" si="0"/>
        <v>47392</v>
      </c>
      <c r="AS2" s="3">
        <f t="shared" si="0"/>
        <v>47484</v>
      </c>
      <c r="AT2" s="3">
        <f t="shared" si="0"/>
        <v>47574</v>
      </c>
      <c r="AU2" s="3">
        <f t="shared" si="0"/>
        <v>47665</v>
      </c>
      <c r="AV2" s="3">
        <f t="shared" si="0"/>
        <v>47757</v>
      </c>
      <c r="AW2" s="3">
        <f t="shared" si="0"/>
        <v>47849</v>
      </c>
      <c r="AX2" s="3">
        <f t="shared" si="0"/>
        <v>47939</v>
      </c>
      <c r="AY2" s="3">
        <f t="shared" si="0"/>
        <v>48030</v>
      </c>
      <c r="AZ2" s="3">
        <f t="shared" si="0"/>
        <v>48122</v>
      </c>
      <c r="BA2" s="3">
        <f t="shared" si="0"/>
        <v>48214</v>
      </c>
      <c r="BB2" s="3">
        <f t="shared" si="0"/>
        <v>48305</v>
      </c>
      <c r="BC2" s="3">
        <f t="shared" si="0"/>
        <v>48396</v>
      </c>
      <c r="BD2" s="3">
        <f t="shared" si="0"/>
        <v>48488</v>
      </c>
    </row>
    <row r="3" spans="2:56" s="1" customFormat="1" ht="16" outlineLevel="1" x14ac:dyDescent="0.2">
      <c r="L3" s="4" t="s">
        <v>227</v>
      </c>
      <c r="M3" s="61"/>
      <c r="N3" s="62">
        <f>O2-1</f>
        <v>44742</v>
      </c>
      <c r="O3" s="5">
        <f>DATE(YEAR(O2),MONTH(O2)+3,1)-1</f>
        <v>44834</v>
      </c>
      <c r="P3" s="5">
        <f>DATE(YEAR(P2),MONTH(P2)+3,1)-1</f>
        <v>44926</v>
      </c>
      <c r="Q3" s="5">
        <f t="shared" ref="Q3:BD3" si="1">DATE(YEAR(Q2),MONTH(Q2)+3,1)-1</f>
        <v>45016</v>
      </c>
      <c r="R3" s="5">
        <f t="shared" si="1"/>
        <v>45107</v>
      </c>
      <c r="S3" s="5">
        <f t="shared" si="1"/>
        <v>45199</v>
      </c>
      <c r="T3" s="5">
        <f t="shared" si="1"/>
        <v>45291</v>
      </c>
      <c r="U3" s="5">
        <f t="shared" si="1"/>
        <v>45382</v>
      </c>
      <c r="V3" s="5">
        <f t="shared" si="1"/>
        <v>45473</v>
      </c>
      <c r="W3" s="5">
        <f t="shared" si="1"/>
        <v>45565</v>
      </c>
      <c r="X3" s="5">
        <f t="shared" si="1"/>
        <v>45657</v>
      </c>
      <c r="Y3" s="5">
        <f t="shared" si="1"/>
        <v>45747</v>
      </c>
      <c r="Z3" s="5">
        <f t="shared" si="1"/>
        <v>45838</v>
      </c>
      <c r="AA3" s="5">
        <f t="shared" si="1"/>
        <v>45930</v>
      </c>
      <c r="AB3" s="5">
        <f t="shared" si="1"/>
        <v>46022</v>
      </c>
      <c r="AC3" s="5">
        <f t="shared" si="1"/>
        <v>46112</v>
      </c>
      <c r="AD3" s="5">
        <f t="shared" si="1"/>
        <v>46203</v>
      </c>
      <c r="AE3" s="5">
        <f t="shared" si="1"/>
        <v>46295</v>
      </c>
      <c r="AF3" s="5">
        <f t="shared" si="1"/>
        <v>46387</v>
      </c>
      <c r="AG3" s="5">
        <f t="shared" si="1"/>
        <v>46477</v>
      </c>
      <c r="AH3" s="5">
        <f t="shared" si="1"/>
        <v>46568</v>
      </c>
      <c r="AI3" s="5">
        <f t="shared" si="1"/>
        <v>46660</v>
      </c>
      <c r="AJ3" s="5">
        <f t="shared" si="1"/>
        <v>46752</v>
      </c>
      <c r="AK3" s="5">
        <f t="shared" si="1"/>
        <v>46843</v>
      </c>
      <c r="AL3" s="5">
        <f t="shared" si="1"/>
        <v>46934</v>
      </c>
      <c r="AM3" s="5">
        <f t="shared" si="1"/>
        <v>47026</v>
      </c>
      <c r="AN3" s="5">
        <f t="shared" si="1"/>
        <v>47118</v>
      </c>
      <c r="AO3" s="5">
        <f t="shared" si="1"/>
        <v>47208</v>
      </c>
      <c r="AP3" s="5">
        <f t="shared" si="1"/>
        <v>47299</v>
      </c>
      <c r="AQ3" s="5">
        <f t="shared" si="1"/>
        <v>47391</v>
      </c>
      <c r="AR3" s="5">
        <f t="shared" si="1"/>
        <v>47483</v>
      </c>
      <c r="AS3" s="5">
        <f t="shared" si="1"/>
        <v>47573</v>
      </c>
      <c r="AT3" s="5">
        <f t="shared" si="1"/>
        <v>47664</v>
      </c>
      <c r="AU3" s="5">
        <f t="shared" si="1"/>
        <v>47756</v>
      </c>
      <c r="AV3" s="5">
        <f t="shared" si="1"/>
        <v>47848</v>
      </c>
      <c r="AW3" s="5">
        <f t="shared" si="1"/>
        <v>47938</v>
      </c>
      <c r="AX3" s="5">
        <f t="shared" si="1"/>
        <v>48029</v>
      </c>
      <c r="AY3" s="5">
        <f t="shared" si="1"/>
        <v>48121</v>
      </c>
      <c r="AZ3" s="5">
        <f t="shared" si="1"/>
        <v>48213</v>
      </c>
      <c r="BA3" s="5">
        <f t="shared" si="1"/>
        <v>48304</v>
      </c>
      <c r="BB3" s="5">
        <f t="shared" si="1"/>
        <v>48395</v>
      </c>
      <c r="BC3" s="5">
        <f t="shared" si="1"/>
        <v>48487</v>
      </c>
      <c r="BD3" s="5">
        <f t="shared" si="1"/>
        <v>48579</v>
      </c>
    </row>
    <row r="4" spans="2:56" s="1" customFormat="1" ht="16" outlineLevel="1" collapsed="1" x14ac:dyDescent="0.2">
      <c r="L4" s="4" t="s">
        <v>228</v>
      </c>
      <c r="M4" s="61"/>
      <c r="N4" s="63">
        <f>N3-N2+1</f>
        <v>91</v>
      </c>
      <c r="O4" s="6">
        <f>O3-O2+1</f>
        <v>92</v>
      </c>
      <c r="P4" s="6">
        <f>P3-P2+1</f>
        <v>92</v>
      </c>
      <c r="Q4" s="6">
        <f t="shared" ref="Q4:BD4" si="2">Q3-Q2+1</f>
        <v>90</v>
      </c>
      <c r="R4" s="6">
        <f t="shared" si="2"/>
        <v>91</v>
      </c>
      <c r="S4" s="6">
        <f t="shared" si="2"/>
        <v>92</v>
      </c>
      <c r="T4" s="6">
        <f t="shared" si="2"/>
        <v>92</v>
      </c>
      <c r="U4" s="6">
        <f t="shared" si="2"/>
        <v>91</v>
      </c>
      <c r="V4" s="6">
        <f t="shared" si="2"/>
        <v>91</v>
      </c>
      <c r="W4" s="6">
        <f t="shared" si="2"/>
        <v>92</v>
      </c>
      <c r="X4" s="6">
        <f t="shared" si="2"/>
        <v>92</v>
      </c>
      <c r="Y4" s="6">
        <f t="shared" si="2"/>
        <v>90</v>
      </c>
      <c r="Z4" s="6">
        <f t="shared" si="2"/>
        <v>91</v>
      </c>
      <c r="AA4" s="6">
        <f t="shared" si="2"/>
        <v>92</v>
      </c>
      <c r="AB4" s="6">
        <f t="shared" si="2"/>
        <v>92</v>
      </c>
      <c r="AC4" s="6">
        <f t="shared" si="2"/>
        <v>90</v>
      </c>
      <c r="AD4" s="6">
        <f t="shared" si="2"/>
        <v>91</v>
      </c>
      <c r="AE4" s="6">
        <f t="shared" si="2"/>
        <v>92</v>
      </c>
      <c r="AF4" s="6">
        <f t="shared" si="2"/>
        <v>92</v>
      </c>
      <c r="AG4" s="6">
        <f t="shared" si="2"/>
        <v>90</v>
      </c>
      <c r="AH4" s="6">
        <f t="shared" si="2"/>
        <v>91</v>
      </c>
      <c r="AI4" s="6">
        <f t="shared" si="2"/>
        <v>92</v>
      </c>
      <c r="AJ4" s="6">
        <f t="shared" si="2"/>
        <v>92</v>
      </c>
      <c r="AK4" s="6">
        <f t="shared" si="2"/>
        <v>91</v>
      </c>
      <c r="AL4" s="6">
        <f t="shared" si="2"/>
        <v>91</v>
      </c>
      <c r="AM4" s="6">
        <f t="shared" si="2"/>
        <v>92</v>
      </c>
      <c r="AN4" s="6">
        <f t="shared" si="2"/>
        <v>92</v>
      </c>
      <c r="AO4" s="6">
        <f t="shared" si="2"/>
        <v>90</v>
      </c>
      <c r="AP4" s="6">
        <f t="shared" si="2"/>
        <v>91</v>
      </c>
      <c r="AQ4" s="6">
        <f t="shared" si="2"/>
        <v>92</v>
      </c>
      <c r="AR4" s="6">
        <f t="shared" si="2"/>
        <v>92</v>
      </c>
      <c r="AS4" s="6">
        <f t="shared" si="2"/>
        <v>90</v>
      </c>
      <c r="AT4" s="6">
        <f t="shared" si="2"/>
        <v>91</v>
      </c>
      <c r="AU4" s="6">
        <f t="shared" si="2"/>
        <v>92</v>
      </c>
      <c r="AV4" s="6">
        <f t="shared" si="2"/>
        <v>92</v>
      </c>
      <c r="AW4" s="6">
        <f t="shared" si="2"/>
        <v>90</v>
      </c>
      <c r="AX4" s="6">
        <f t="shared" si="2"/>
        <v>91</v>
      </c>
      <c r="AY4" s="6">
        <f t="shared" si="2"/>
        <v>92</v>
      </c>
      <c r="AZ4" s="6">
        <f t="shared" si="2"/>
        <v>92</v>
      </c>
      <c r="BA4" s="6">
        <f t="shared" si="2"/>
        <v>91</v>
      </c>
      <c r="BB4" s="6">
        <f t="shared" si="2"/>
        <v>91</v>
      </c>
      <c r="BC4" s="6">
        <f t="shared" si="2"/>
        <v>92</v>
      </c>
      <c r="BD4" s="6">
        <f t="shared" si="2"/>
        <v>92</v>
      </c>
    </row>
    <row r="5" spans="2:56" s="1" customFormat="1" ht="16" x14ac:dyDescent="0.2">
      <c r="L5" s="4" t="s">
        <v>5</v>
      </c>
      <c r="M5" s="61"/>
      <c r="N5" s="64">
        <f>IF(O6=1,O5-1,O5)</f>
        <v>2022</v>
      </c>
      <c r="O5" s="7">
        <v>2022</v>
      </c>
      <c r="P5" s="7">
        <f>IF(P6=1,O5+1,O5)</f>
        <v>2022</v>
      </c>
      <c r="Q5" s="7">
        <f t="shared" ref="Q5:BD5" si="3">IF(Q6=1,P5+1,P5)</f>
        <v>2023</v>
      </c>
      <c r="R5" s="7">
        <f t="shared" si="3"/>
        <v>2023</v>
      </c>
      <c r="S5" s="7">
        <f t="shared" si="3"/>
        <v>2023</v>
      </c>
      <c r="T5" s="7">
        <f t="shared" si="3"/>
        <v>2023</v>
      </c>
      <c r="U5" s="7">
        <f t="shared" si="3"/>
        <v>2024</v>
      </c>
      <c r="V5" s="7">
        <f t="shared" si="3"/>
        <v>2024</v>
      </c>
      <c r="W5" s="7">
        <f t="shared" si="3"/>
        <v>2024</v>
      </c>
      <c r="X5" s="7">
        <f t="shared" si="3"/>
        <v>2024</v>
      </c>
      <c r="Y5" s="7">
        <f t="shared" si="3"/>
        <v>2025</v>
      </c>
      <c r="Z5" s="7">
        <f t="shared" si="3"/>
        <v>2025</v>
      </c>
      <c r="AA5" s="7">
        <f t="shared" si="3"/>
        <v>2025</v>
      </c>
      <c r="AB5" s="7">
        <f t="shared" si="3"/>
        <v>2025</v>
      </c>
      <c r="AC5" s="7">
        <f t="shared" si="3"/>
        <v>2026</v>
      </c>
      <c r="AD5" s="7">
        <f t="shared" si="3"/>
        <v>2026</v>
      </c>
      <c r="AE5" s="7">
        <f t="shared" si="3"/>
        <v>2026</v>
      </c>
      <c r="AF5" s="7">
        <f t="shared" si="3"/>
        <v>2026</v>
      </c>
      <c r="AG5" s="7">
        <f t="shared" si="3"/>
        <v>2027</v>
      </c>
      <c r="AH5" s="7">
        <f t="shared" si="3"/>
        <v>2027</v>
      </c>
      <c r="AI5" s="7">
        <f t="shared" si="3"/>
        <v>2027</v>
      </c>
      <c r="AJ5" s="7">
        <f t="shared" si="3"/>
        <v>2027</v>
      </c>
      <c r="AK5" s="7">
        <f t="shared" si="3"/>
        <v>2028</v>
      </c>
      <c r="AL5" s="7">
        <f t="shared" si="3"/>
        <v>2028</v>
      </c>
      <c r="AM5" s="7">
        <f t="shared" si="3"/>
        <v>2028</v>
      </c>
      <c r="AN5" s="7">
        <f t="shared" si="3"/>
        <v>2028</v>
      </c>
      <c r="AO5" s="7">
        <f t="shared" si="3"/>
        <v>2029</v>
      </c>
      <c r="AP5" s="7">
        <f t="shared" si="3"/>
        <v>2029</v>
      </c>
      <c r="AQ5" s="7">
        <f t="shared" si="3"/>
        <v>2029</v>
      </c>
      <c r="AR5" s="7">
        <f t="shared" si="3"/>
        <v>2029</v>
      </c>
      <c r="AS5" s="7">
        <f t="shared" si="3"/>
        <v>2030</v>
      </c>
      <c r="AT5" s="7">
        <f t="shared" si="3"/>
        <v>2030</v>
      </c>
      <c r="AU5" s="7">
        <f t="shared" si="3"/>
        <v>2030</v>
      </c>
      <c r="AV5" s="7">
        <f t="shared" si="3"/>
        <v>2030</v>
      </c>
      <c r="AW5" s="7">
        <f t="shared" si="3"/>
        <v>2031</v>
      </c>
      <c r="AX5" s="7">
        <f t="shared" si="3"/>
        <v>2031</v>
      </c>
      <c r="AY5" s="7">
        <f t="shared" si="3"/>
        <v>2031</v>
      </c>
      <c r="AZ5" s="7">
        <f t="shared" si="3"/>
        <v>2031</v>
      </c>
      <c r="BA5" s="7">
        <f t="shared" si="3"/>
        <v>2032</v>
      </c>
      <c r="BB5" s="7">
        <f t="shared" si="3"/>
        <v>2032</v>
      </c>
      <c r="BC5" s="7">
        <f t="shared" si="3"/>
        <v>2032</v>
      </c>
      <c r="BD5" s="7">
        <f t="shared" si="3"/>
        <v>2032</v>
      </c>
    </row>
    <row r="6" spans="2:56" s="1" customFormat="1" ht="16" x14ac:dyDescent="0.2">
      <c r="L6" s="8" t="s">
        <v>19</v>
      </c>
      <c r="M6" s="65"/>
      <c r="N6" s="66">
        <f>IF(O6=1,4,O6-1)</f>
        <v>2</v>
      </c>
      <c r="O6" s="9">
        <v>3</v>
      </c>
      <c r="P6" s="9">
        <f>IF(O6=4,1,O6+1)</f>
        <v>4</v>
      </c>
      <c r="Q6" s="9">
        <f t="shared" ref="Q6:BD6" si="4">IF(P6=4,1,P6+1)</f>
        <v>1</v>
      </c>
      <c r="R6" s="9">
        <f t="shared" si="4"/>
        <v>2</v>
      </c>
      <c r="S6" s="9">
        <f t="shared" si="4"/>
        <v>3</v>
      </c>
      <c r="T6" s="9">
        <f t="shared" si="4"/>
        <v>4</v>
      </c>
      <c r="U6" s="9">
        <f t="shared" si="4"/>
        <v>1</v>
      </c>
      <c r="V6" s="9">
        <f t="shared" si="4"/>
        <v>2</v>
      </c>
      <c r="W6" s="9">
        <f t="shared" si="4"/>
        <v>3</v>
      </c>
      <c r="X6" s="9">
        <f t="shared" si="4"/>
        <v>4</v>
      </c>
      <c r="Y6" s="9">
        <f t="shared" si="4"/>
        <v>1</v>
      </c>
      <c r="Z6" s="9">
        <f t="shared" si="4"/>
        <v>2</v>
      </c>
      <c r="AA6" s="9">
        <f t="shared" si="4"/>
        <v>3</v>
      </c>
      <c r="AB6" s="9">
        <f t="shared" si="4"/>
        <v>4</v>
      </c>
      <c r="AC6" s="9">
        <f t="shared" si="4"/>
        <v>1</v>
      </c>
      <c r="AD6" s="9">
        <f t="shared" si="4"/>
        <v>2</v>
      </c>
      <c r="AE6" s="9">
        <f t="shared" si="4"/>
        <v>3</v>
      </c>
      <c r="AF6" s="9">
        <f t="shared" si="4"/>
        <v>4</v>
      </c>
      <c r="AG6" s="9">
        <f t="shared" si="4"/>
        <v>1</v>
      </c>
      <c r="AH6" s="9">
        <f t="shared" si="4"/>
        <v>2</v>
      </c>
      <c r="AI6" s="9">
        <f t="shared" si="4"/>
        <v>3</v>
      </c>
      <c r="AJ6" s="9">
        <f t="shared" si="4"/>
        <v>4</v>
      </c>
      <c r="AK6" s="9">
        <f t="shared" si="4"/>
        <v>1</v>
      </c>
      <c r="AL6" s="9">
        <f t="shared" si="4"/>
        <v>2</v>
      </c>
      <c r="AM6" s="9">
        <f t="shared" si="4"/>
        <v>3</v>
      </c>
      <c r="AN6" s="9">
        <f t="shared" si="4"/>
        <v>4</v>
      </c>
      <c r="AO6" s="9">
        <f t="shared" si="4"/>
        <v>1</v>
      </c>
      <c r="AP6" s="9">
        <f t="shared" si="4"/>
        <v>2</v>
      </c>
      <c r="AQ6" s="9">
        <f t="shared" si="4"/>
        <v>3</v>
      </c>
      <c r="AR6" s="9">
        <f t="shared" si="4"/>
        <v>4</v>
      </c>
      <c r="AS6" s="9">
        <f t="shared" si="4"/>
        <v>1</v>
      </c>
      <c r="AT6" s="9">
        <f t="shared" si="4"/>
        <v>2</v>
      </c>
      <c r="AU6" s="9">
        <f t="shared" si="4"/>
        <v>3</v>
      </c>
      <c r="AV6" s="9">
        <f t="shared" si="4"/>
        <v>4</v>
      </c>
      <c r="AW6" s="9">
        <f t="shared" si="4"/>
        <v>1</v>
      </c>
      <c r="AX6" s="9">
        <f t="shared" si="4"/>
        <v>2</v>
      </c>
      <c r="AY6" s="9">
        <f t="shared" si="4"/>
        <v>3</v>
      </c>
      <c r="AZ6" s="9">
        <f t="shared" si="4"/>
        <v>4</v>
      </c>
      <c r="BA6" s="9">
        <f t="shared" si="4"/>
        <v>1</v>
      </c>
      <c r="BB6" s="9">
        <f t="shared" si="4"/>
        <v>2</v>
      </c>
      <c r="BC6" s="9">
        <f t="shared" si="4"/>
        <v>3</v>
      </c>
      <c r="BD6" s="9">
        <f t="shared" si="4"/>
        <v>4</v>
      </c>
    </row>
    <row r="7" spans="2:56" ht="12" customHeight="1" x14ac:dyDescent="0.2"/>
    <row r="8" spans="2:56" s="1" customFormat="1" ht="16" x14ac:dyDescent="0.2">
      <c r="B8" s="67"/>
      <c r="C8" s="68" t="s">
        <v>274</v>
      </c>
      <c r="D8" s="69" t="s">
        <v>275</v>
      </c>
      <c r="E8" s="69"/>
      <c r="F8" s="69"/>
      <c r="G8" s="69"/>
      <c r="H8" s="69"/>
      <c r="I8" s="69"/>
      <c r="J8" s="69"/>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row>
    <row r="9" spans="2:56" s="35" customFormat="1" ht="16" outlineLevel="1" x14ac:dyDescent="0.2">
      <c r="C9" s="1" t="str">
        <f>C8</f>
        <v>HSR</v>
      </c>
    </row>
    <row r="10" spans="2:56" ht="16" outlineLevel="1" x14ac:dyDescent="0.2">
      <c r="C10" s="1" t="str">
        <f t="shared" ref="C10:C31" si="5">C9</f>
        <v>HSR</v>
      </c>
      <c r="D10" s="35"/>
      <c r="E10" s="35"/>
      <c r="F10" s="35"/>
      <c r="G10" s="35"/>
      <c r="H10" s="35"/>
      <c r="I10" s="35"/>
      <c r="J10" s="35"/>
      <c r="L10" s="16" t="s">
        <v>231</v>
      </c>
      <c r="M10" s="70"/>
      <c r="N10" s="70"/>
      <c r="O10" s="17">
        <f t="shared" ref="O10:AD14" si="6">SUMIFS(O$260:O$10216,$L$260:$L$10216,$L10)/COUNTIFS($L$260:$L$10216,$L10)</f>
        <v>0.14534883720930233</v>
      </c>
      <c r="P10" s="17">
        <f t="shared" si="6"/>
        <v>0.14092517694641052</v>
      </c>
      <c r="Q10" s="17">
        <f t="shared" si="6"/>
        <v>0.11162790697674418</v>
      </c>
      <c r="R10" s="17">
        <f t="shared" si="6"/>
        <v>7.5389726552517244E-2</v>
      </c>
      <c r="S10" s="17">
        <f t="shared" si="6"/>
        <v>6.2815975733063703E-2</v>
      </c>
      <c r="T10" s="17">
        <f t="shared" si="6"/>
        <v>5.8139534883720929E-2</v>
      </c>
      <c r="U10" s="17">
        <f t="shared" si="6"/>
        <v>4.6256069511883463E-2</v>
      </c>
      <c r="V10" s="17">
        <f t="shared" si="6"/>
        <v>2.7855865065167389E-2</v>
      </c>
      <c r="W10" s="17">
        <f t="shared" si="6"/>
        <v>1.232305358948433E-2</v>
      </c>
      <c r="X10" s="17">
        <f t="shared" si="6"/>
        <v>9.6688574317492417E-3</v>
      </c>
      <c r="Y10" s="17">
        <f t="shared" si="6"/>
        <v>2.9069767441860465E-3</v>
      </c>
      <c r="Z10" s="17">
        <f t="shared" si="6"/>
        <v>0</v>
      </c>
      <c r="AA10" s="17">
        <f t="shared" si="6"/>
        <v>0</v>
      </c>
      <c r="AB10" s="17">
        <f t="shared" si="6"/>
        <v>0</v>
      </c>
      <c r="AC10" s="17">
        <f t="shared" si="6"/>
        <v>0</v>
      </c>
      <c r="AD10" s="17">
        <f t="shared" si="6"/>
        <v>0</v>
      </c>
      <c r="AE10" s="17">
        <f t="shared" ref="AE10:AT14" si="7">SUMIFS(AE$260:AE$10216,$L$260:$L$10216,$L10)/COUNTIFS($L$260:$L$10216,$L10)</f>
        <v>0</v>
      </c>
      <c r="AF10" s="17">
        <f t="shared" si="7"/>
        <v>0</v>
      </c>
      <c r="AG10" s="17">
        <f t="shared" si="7"/>
        <v>0</v>
      </c>
      <c r="AH10" s="17">
        <f t="shared" si="7"/>
        <v>0</v>
      </c>
      <c r="AI10" s="17">
        <f t="shared" si="7"/>
        <v>0</v>
      </c>
      <c r="AJ10" s="17">
        <f t="shared" si="7"/>
        <v>0</v>
      </c>
      <c r="AK10" s="17">
        <f t="shared" si="7"/>
        <v>0</v>
      </c>
      <c r="AL10" s="17">
        <f t="shared" si="7"/>
        <v>0</v>
      </c>
      <c r="AM10" s="17">
        <f t="shared" si="7"/>
        <v>0</v>
      </c>
      <c r="AN10" s="17">
        <f t="shared" si="7"/>
        <v>0</v>
      </c>
      <c r="AO10" s="17">
        <f t="shared" si="7"/>
        <v>0</v>
      </c>
      <c r="AP10" s="17">
        <f t="shared" si="7"/>
        <v>0</v>
      </c>
      <c r="AQ10" s="17">
        <f t="shared" si="7"/>
        <v>0</v>
      </c>
      <c r="AR10" s="17">
        <f t="shared" si="7"/>
        <v>0</v>
      </c>
      <c r="AS10" s="17">
        <f t="shared" si="7"/>
        <v>0</v>
      </c>
      <c r="AT10" s="17">
        <f t="shared" si="7"/>
        <v>0</v>
      </c>
      <c r="AU10" s="17">
        <f t="shared" ref="AS10:BD14" si="8">SUMIFS(AU$260:AU$10216,$L$260:$L$10216,$L10)/COUNTIFS($L$260:$L$10216,$L10)</f>
        <v>0</v>
      </c>
      <c r="AV10" s="17">
        <f t="shared" si="8"/>
        <v>0</v>
      </c>
      <c r="AW10" s="17">
        <f t="shared" si="8"/>
        <v>0</v>
      </c>
      <c r="AX10" s="17">
        <f t="shared" si="8"/>
        <v>0</v>
      </c>
      <c r="AY10" s="17">
        <f t="shared" si="8"/>
        <v>0</v>
      </c>
      <c r="AZ10" s="17">
        <f t="shared" si="8"/>
        <v>0</v>
      </c>
      <c r="BA10" s="17">
        <f t="shared" si="8"/>
        <v>0</v>
      </c>
      <c r="BB10" s="17">
        <f t="shared" si="8"/>
        <v>0</v>
      </c>
      <c r="BC10" s="17">
        <f t="shared" si="8"/>
        <v>0</v>
      </c>
      <c r="BD10" s="17">
        <f t="shared" si="8"/>
        <v>0</v>
      </c>
    </row>
    <row r="11" spans="2:56" ht="15" customHeight="1" outlineLevel="1" x14ac:dyDescent="0.2">
      <c r="B11" s="71"/>
      <c r="C11" s="1" t="str">
        <f t="shared" si="5"/>
        <v>HSR</v>
      </c>
      <c r="D11" s="35"/>
      <c r="E11" s="35"/>
      <c r="F11" s="35"/>
      <c r="G11" s="35"/>
      <c r="H11" s="35"/>
      <c r="I11" s="35"/>
      <c r="J11" s="35"/>
      <c r="L11" s="20" t="s">
        <v>232</v>
      </c>
      <c r="M11" s="72"/>
      <c r="N11" s="72"/>
      <c r="O11" s="21">
        <f t="shared" si="6"/>
        <v>0.85452477249747216</v>
      </c>
      <c r="P11" s="21">
        <f t="shared" si="6"/>
        <v>0.7965748230535894</v>
      </c>
      <c r="Q11" s="21">
        <f t="shared" si="6"/>
        <v>0.78107235142118858</v>
      </c>
      <c r="R11" s="21">
        <f t="shared" si="6"/>
        <v>0.77517250191668796</v>
      </c>
      <c r="S11" s="21">
        <f t="shared" si="6"/>
        <v>0.75195904954499493</v>
      </c>
      <c r="T11" s="21">
        <f t="shared" si="6"/>
        <v>0.74930485338725983</v>
      </c>
      <c r="U11" s="21">
        <f t="shared" si="6"/>
        <v>0.73786097623306923</v>
      </c>
      <c r="V11" s="21">
        <f t="shared" si="6"/>
        <v>0.73255813953488369</v>
      </c>
      <c r="W11" s="21">
        <f t="shared" si="6"/>
        <v>0.71164054600606674</v>
      </c>
      <c r="X11" s="21">
        <f t="shared" si="6"/>
        <v>0.69672649140546017</v>
      </c>
      <c r="Y11" s="21">
        <f t="shared" si="6"/>
        <v>0.6752583979328165</v>
      </c>
      <c r="Z11" s="21">
        <f t="shared" si="6"/>
        <v>0.64694607717863539</v>
      </c>
      <c r="AA11" s="21">
        <f t="shared" si="6"/>
        <v>0.62063953488372092</v>
      </c>
      <c r="AB11" s="21">
        <f t="shared" si="6"/>
        <v>0.61046511627906974</v>
      </c>
      <c r="AC11" s="21">
        <f t="shared" si="6"/>
        <v>0.57842377260981914</v>
      </c>
      <c r="AD11" s="21">
        <f t="shared" si="6"/>
        <v>0.54395604395604391</v>
      </c>
      <c r="AE11" s="21">
        <f t="shared" si="7"/>
        <v>0.51415571284125383</v>
      </c>
      <c r="AF11" s="21">
        <f t="shared" si="7"/>
        <v>0.5</v>
      </c>
      <c r="AG11" s="21">
        <f t="shared" si="7"/>
        <v>0.47603359173126614</v>
      </c>
      <c r="AH11" s="21">
        <f t="shared" si="7"/>
        <v>0.45150779453105033</v>
      </c>
      <c r="AI11" s="21">
        <f t="shared" si="7"/>
        <v>0.42650404448938317</v>
      </c>
      <c r="AJ11" s="21">
        <f t="shared" si="7"/>
        <v>0.40501769464105158</v>
      </c>
      <c r="AK11" s="21">
        <f t="shared" si="7"/>
        <v>0.36589573217480198</v>
      </c>
      <c r="AL11" s="21">
        <f t="shared" si="7"/>
        <v>0.33350370559672887</v>
      </c>
      <c r="AM11" s="21">
        <f t="shared" si="7"/>
        <v>0.31205763397371078</v>
      </c>
      <c r="AN11" s="21">
        <f t="shared" si="7"/>
        <v>0.2797017189079879</v>
      </c>
      <c r="AO11" s="21">
        <f t="shared" si="7"/>
        <v>0.23875968992248064</v>
      </c>
      <c r="AP11" s="21">
        <f t="shared" si="7"/>
        <v>0.2315359059545106</v>
      </c>
      <c r="AQ11" s="21">
        <f t="shared" si="7"/>
        <v>0.21764408493427706</v>
      </c>
      <c r="AR11" s="21">
        <f t="shared" si="7"/>
        <v>0.20235085945399392</v>
      </c>
      <c r="AS11" s="21">
        <f t="shared" si="8"/>
        <v>0.15923772609819123</v>
      </c>
      <c r="AT11" s="21">
        <f t="shared" si="8"/>
        <v>0.13940710452338359</v>
      </c>
      <c r="AU11" s="21">
        <f t="shared" si="8"/>
        <v>0.11830131445904954</v>
      </c>
      <c r="AV11" s="21">
        <f t="shared" si="8"/>
        <v>0.10888523761375127</v>
      </c>
      <c r="AW11" s="21">
        <f t="shared" si="8"/>
        <v>8.2493540051679595E-2</v>
      </c>
      <c r="AX11" s="21">
        <f t="shared" si="8"/>
        <v>5.462560695118835E-2</v>
      </c>
      <c r="AY11" s="21">
        <f t="shared" si="8"/>
        <v>3.3746208291203235E-2</v>
      </c>
      <c r="AZ11" s="21">
        <f t="shared" si="8"/>
        <v>2.1928715874620829E-2</v>
      </c>
      <c r="BA11" s="21">
        <f t="shared" si="8"/>
        <v>1.7441860465116279E-2</v>
      </c>
      <c r="BB11" s="21">
        <f t="shared" si="8"/>
        <v>1.5525172501916689E-2</v>
      </c>
      <c r="BC11" s="21">
        <f t="shared" si="8"/>
        <v>1.1627906976744186E-2</v>
      </c>
      <c r="BD11" s="21">
        <f t="shared" si="8"/>
        <v>1.1627906976744186E-2</v>
      </c>
    </row>
    <row r="12" spans="2:56" ht="15" customHeight="1" outlineLevel="1" x14ac:dyDescent="0.2">
      <c r="B12" s="71"/>
      <c r="C12" s="1" t="str">
        <f t="shared" si="5"/>
        <v>HSR</v>
      </c>
      <c r="D12" s="35"/>
      <c r="E12" s="35"/>
      <c r="F12" s="35"/>
      <c r="G12" s="35"/>
      <c r="H12" s="35"/>
      <c r="I12" s="35"/>
      <c r="J12" s="35"/>
      <c r="K12" s="23"/>
      <c r="L12" s="20" t="s">
        <v>233</v>
      </c>
      <c r="M12" s="72"/>
      <c r="N12" s="72"/>
      <c r="O12" s="21">
        <f t="shared" si="6"/>
        <v>3.9749747219413552E-2</v>
      </c>
      <c r="P12" s="21">
        <f t="shared" si="6"/>
        <v>2.331900910010111E-2</v>
      </c>
      <c r="Q12" s="21">
        <f t="shared" si="6"/>
        <v>1.1627906976744186E-2</v>
      </c>
      <c r="R12" s="21">
        <f t="shared" si="6"/>
        <v>1.1691796575517506E-2</v>
      </c>
      <c r="S12" s="21">
        <f t="shared" si="6"/>
        <v>5.8139534883720929E-3</v>
      </c>
      <c r="T12" s="21">
        <f t="shared" si="6"/>
        <v>5.8139534883720929E-3</v>
      </c>
      <c r="U12" s="21">
        <f t="shared" si="6"/>
        <v>5.8139534883720929E-3</v>
      </c>
      <c r="V12" s="21">
        <f t="shared" si="6"/>
        <v>5.8139534883720929E-3</v>
      </c>
      <c r="W12" s="21">
        <f t="shared" si="6"/>
        <v>5.8139534883720929E-3</v>
      </c>
      <c r="X12" s="21">
        <f t="shared" si="6"/>
        <v>5.8139534883720929E-3</v>
      </c>
      <c r="Y12" s="21">
        <f t="shared" si="6"/>
        <v>0</v>
      </c>
      <c r="Z12" s="21">
        <f t="shared" si="6"/>
        <v>0</v>
      </c>
      <c r="AA12" s="21">
        <f t="shared" si="6"/>
        <v>0</v>
      </c>
      <c r="AB12" s="21">
        <f t="shared" si="6"/>
        <v>0</v>
      </c>
      <c r="AC12" s="21">
        <f t="shared" si="6"/>
        <v>0</v>
      </c>
      <c r="AD12" s="21">
        <f t="shared" si="6"/>
        <v>0</v>
      </c>
      <c r="AE12" s="21">
        <f t="shared" si="7"/>
        <v>0</v>
      </c>
      <c r="AF12" s="21">
        <f t="shared" si="7"/>
        <v>0</v>
      </c>
      <c r="AG12" s="21">
        <f t="shared" si="7"/>
        <v>0</v>
      </c>
      <c r="AH12" s="21">
        <f t="shared" si="7"/>
        <v>0</v>
      </c>
      <c r="AI12" s="21">
        <f t="shared" si="7"/>
        <v>0</v>
      </c>
      <c r="AJ12" s="21">
        <f t="shared" si="7"/>
        <v>0</v>
      </c>
      <c r="AK12" s="21">
        <f t="shared" si="7"/>
        <v>0</v>
      </c>
      <c r="AL12" s="21">
        <f t="shared" si="7"/>
        <v>0</v>
      </c>
      <c r="AM12" s="21">
        <f t="shared" si="7"/>
        <v>0</v>
      </c>
      <c r="AN12" s="21">
        <f t="shared" si="7"/>
        <v>0</v>
      </c>
      <c r="AO12" s="21">
        <f t="shared" si="7"/>
        <v>0</v>
      </c>
      <c r="AP12" s="21">
        <f t="shared" si="7"/>
        <v>0</v>
      </c>
      <c r="AQ12" s="21">
        <f t="shared" si="7"/>
        <v>0</v>
      </c>
      <c r="AR12" s="21">
        <f t="shared" si="7"/>
        <v>0</v>
      </c>
      <c r="AS12" s="21">
        <f t="shared" si="8"/>
        <v>0</v>
      </c>
      <c r="AT12" s="21">
        <f t="shared" si="8"/>
        <v>0</v>
      </c>
      <c r="AU12" s="21">
        <f t="shared" si="8"/>
        <v>0</v>
      </c>
      <c r="AV12" s="21">
        <f t="shared" si="8"/>
        <v>0</v>
      </c>
      <c r="AW12" s="21">
        <f t="shared" si="8"/>
        <v>0</v>
      </c>
      <c r="AX12" s="21">
        <f t="shared" si="8"/>
        <v>0</v>
      </c>
      <c r="AY12" s="21">
        <f t="shared" si="8"/>
        <v>0</v>
      </c>
      <c r="AZ12" s="21">
        <f t="shared" si="8"/>
        <v>0</v>
      </c>
      <c r="BA12" s="21">
        <f t="shared" si="8"/>
        <v>0</v>
      </c>
      <c r="BB12" s="21">
        <f t="shared" si="8"/>
        <v>0</v>
      </c>
      <c r="BC12" s="21">
        <f t="shared" si="8"/>
        <v>0</v>
      </c>
      <c r="BD12" s="21">
        <f t="shared" si="8"/>
        <v>0</v>
      </c>
    </row>
    <row r="13" spans="2:56" ht="15" customHeight="1" outlineLevel="1" x14ac:dyDescent="0.2">
      <c r="B13" s="71"/>
      <c r="C13" s="1" t="str">
        <f t="shared" si="5"/>
        <v>HSR</v>
      </c>
      <c r="D13" s="35"/>
      <c r="E13" s="35"/>
      <c r="F13" s="35"/>
      <c r="G13" s="35"/>
      <c r="H13" s="35"/>
      <c r="I13" s="35"/>
      <c r="J13" s="35"/>
      <c r="L13" s="20" t="s">
        <v>234</v>
      </c>
      <c r="M13" s="72"/>
      <c r="N13" s="72"/>
      <c r="O13" s="21">
        <f t="shared" si="6"/>
        <v>1.2702224469160769E-2</v>
      </c>
      <c r="P13" s="21">
        <f t="shared" si="6"/>
        <v>2.1486349848331646E-2</v>
      </c>
      <c r="Q13" s="21">
        <f t="shared" si="6"/>
        <v>1.0594315245478035E-2</v>
      </c>
      <c r="R13" s="21">
        <f t="shared" si="6"/>
        <v>3.8972655251725014E-3</v>
      </c>
      <c r="S13" s="21">
        <f t="shared" si="6"/>
        <v>7.9625884732052576E-3</v>
      </c>
      <c r="T13" s="21">
        <f t="shared" si="6"/>
        <v>0</v>
      </c>
      <c r="U13" s="21">
        <f t="shared" si="6"/>
        <v>0</v>
      </c>
      <c r="V13" s="21">
        <f t="shared" si="6"/>
        <v>0</v>
      </c>
      <c r="W13" s="21">
        <f t="shared" si="6"/>
        <v>0</v>
      </c>
      <c r="X13" s="21">
        <f t="shared" si="6"/>
        <v>0</v>
      </c>
      <c r="Y13" s="21">
        <f t="shared" si="6"/>
        <v>0</v>
      </c>
      <c r="Z13" s="21">
        <f t="shared" si="6"/>
        <v>0</v>
      </c>
      <c r="AA13" s="21">
        <f t="shared" si="6"/>
        <v>0</v>
      </c>
      <c r="AB13" s="21">
        <f t="shared" si="6"/>
        <v>0</v>
      </c>
      <c r="AC13" s="21">
        <f t="shared" si="6"/>
        <v>0</v>
      </c>
      <c r="AD13" s="21">
        <f t="shared" si="6"/>
        <v>0</v>
      </c>
      <c r="AE13" s="21">
        <f t="shared" si="7"/>
        <v>0</v>
      </c>
      <c r="AF13" s="21">
        <f t="shared" si="7"/>
        <v>0</v>
      </c>
      <c r="AG13" s="21">
        <f t="shared" si="7"/>
        <v>0</v>
      </c>
      <c r="AH13" s="21">
        <f t="shared" si="7"/>
        <v>0</v>
      </c>
      <c r="AI13" s="21">
        <f t="shared" si="7"/>
        <v>0</v>
      </c>
      <c r="AJ13" s="21">
        <f t="shared" si="7"/>
        <v>0</v>
      </c>
      <c r="AK13" s="21">
        <f t="shared" si="7"/>
        <v>0</v>
      </c>
      <c r="AL13" s="21">
        <f t="shared" si="7"/>
        <v>0</v>
      </c>
      <c r="AM13" s="21">
        <f t="shared" si="7"/>
        <v>0</v>
      </c>
      <c r="AN13" s="21">
        <f t="shared" si="7"/>
        <v>0</v>
      </c>
      <c r="AO13" s="21">
        <f t="shared" si="7"/>
        <v>0</v>
      </c>
      <c r="AP13" s="21">
        <f t="shared" si="7"/>
        <v>0</v>
      </c>
      <c r="AQ13" s="21">
        <f t="shared" si="7"/>
        <v>0</v>
      </c>
      <c r="AR13" s="21">
        <f t="shared" si="7"/>
        <v>0</v>
      </c>
      <c r="AS13" s="21">
        <f t="shared" si="8"/>
        <v>0</v>
      </c>
      <c r="AT13" s="21">
        <f t="shared" si="8"/>
        <v>0</v>
      </c>
      <c r="AU13" s="21">
        <f t="shared" si="8"/>
        <v>0</v>
      </c>
      <c r="AV13" s="21">
        <f t="shared" si="8"/>
        <v>0</v>
      </c>
      <c r="AW13" s="21">
        <f t="shared" si="8"/>
        <v>0</v>
      </c>
      <c r="AX13" s="21">
        <f t="shared" si="8"/>
        <v>0</v>
      </c>
      <c r="AY13" s="21">
        <f t="shared" si="8"/>
        <v>0</v>
      </c>
      <c r="AZ13" s="21">
        <f t="shared" si="8"/>
        <v>0</v>
      </c>
      <c r="BA13" s="21">
        <f t="shared" si="8"/>
        <v>0</v>
      </c>
      <c r="BB13" s="21">
        <f t="shared" si="8"/>
        <v>0</v>
      </c>
      <c r="BC13" s="21">
        <f t="shared" si="8"/>
        <v>0</v>
      </c>
      <c r="BD13" s="21">
        <f t="shared" si="8"/>
        <v>0</v>
      </c>
    </row>
    <row r="14" spans="2:56" ht="16" outlineLevel="1" x14ac:dyDescent="0.2">
      <c r="C14" s="1" t="str">
        <f t="shared" si="5"/>
        <v>HSR</v>
      </c>
      <c r="D14" s="35"/>
      <c r="E14" s="35"/>
      <c r="F14" s="35"/>
      <c r="G14" s="35"/>
      <c r="H14" s="35"/>
      <c r="I14" s="35"/>
      <c r="J14" s="35"/>
      <c r="K14" s="24"/>
      <c r="L14" s="33" t="s">
        <v>242</v>
      </c>
      <c r="M14" s="73"/>
      <c r="N14" s="73"/>
      <c r="O14" s="34">
        <f t="shared" si="6"/>
        <v>0.10819009100101112</v>
      </c>
      <c r="P14" s="34">
        <f t="shared" si="6"/>
        <v>0.19186046511627908</v>
      </c>
      <c r="Q14" s="34">
        <f t="shared" si="6"/>
        <v>0.21899224806201553</v>
      </c>
      <c r="R14" s="34">
        <f t="shared" si="6"/>
        <v>0.22489138768208539</v>
      </c>
      <c r="S14" s="34">
        <f t="shared" si="6"/>
        <v>0.25391809908998991</v>
      </c>
      <c r="T14" s="34">
        <f t="shared" si="6"/>
        <v>0.2566354903943377</v>
      </c>
      <c r="U14" s="34">
        <f t="shared" si="6"/>
        <v>0.26801686685407616</v>
      </c>
      <c r="V14" s="34">
        <f t="shared" si="6"/>
        <v>0.27331970355226171</v>
      </c>
      <c r="W14" s="34">
        <f t="shared" si="6"/>
        <v>0.29442618806875631</v>
      </c>
      <c r="X14" s="34">
        <f t="shared" si="6"/>
        <v>0.309340242669363</v>
      </c>
      <c r="Y14" s="34">
        <f t="shared" si="6"/>
        <v>0.33662790697674416</v>
      </c>
      <c r="Z14" s="34">
        <f t="shared" si="6"/>
        <v>0.36500127779197544</v>
      </c>
      <c r="AA14" s="34">
        <f t="shared" si="6"/>
        <v>0.39117795753286144</v>
      </c>
      <c r="AB14" s="34">
        <f t="shared" si="6"/>
        <v>0.40135237613751262</v>
      </c>
      <c r="AC14" s="34">
        <f t="shared" si="6"/>
        <v>0.43359173126614992</v>
      </c>
      <c r="AD14" s="34">
        <f t="shared" si="6"/>
        <v>0.46799131101456681</v>
      </c>
      <c r="AE14" s="34">
        <f t="shared" si="7"/>
        <v>0.49778816986855412</v>
      </c>
      <c r="AF14" s="34">
        <f t="shared" si="7"/>
        <v>0.51181749241658236</v>
      </c>
      <c r="AG14" s="34">
        <f t="shared" si="7"/>
        <v>0.53591731266149867</v>
      </c>
      <c r="AH14" s="34">
        <f t="shared" si="7"/>
        <v>0.56031178124201375</v>
      </c>
      <c r="AI14" s="34">
        <f t="shared" si="7"/>
        <v>0.58537664307381188</v>
      </c>
      <c r="AJ14" s="34">
        <f t="shared" si="7"/>
        <v>0.60692618806875631</v>
      </c>
      <c r="AK14" s="34">
        <f t="shared" si="7"/>
        <v>0.64617940199335555</v>
      </c>
      <c r="AL14" s="34">
        <f t="shared" si="7"/>
        <v>0.67837975977510867</v>
      </c>
      <c r="AM14" s="34">
        <f t="shared" si="7"/>
        <v>0.69994944388270974</v>
      </c>
      <c r="AN14" s="34">
        <f t="shared" si="7"/>
        <v>0.73236855409504553</v>
      </c>
      <c r="AO14" s="34">
        <f t="shared" si="7"/>
        <v>0.77299741602067196</v>
      </c>
      <c r="AP14" s="34">
        <f t="shared" si="7"/>
        <v>0.78015589062100699</v>
      </c>
      <c r="AQ14" s="34">
        <f t="shared" si="7"/>
        <v>0.79417340748230525</v>
      </c>
      <c r="AR14" s="34">
        <f t="shared" si="7"/>
        <v>0.80971941354903931</v>
      </c>
      <c r="AS14" s="34">
        <f t="shared" si="8"/>
        <v>0.85264857881136957</v>
      </c>
      <c r="AT14" s="34">
        <f t="shared" si="8"/>
        <v>0.87241247124968058</v>
      </c>
      <c r="AU14" s="34">
        <f t="shared" si="8"/>
        <v>0.89351617795753269</v>
      </c>
      <c r="AV14" s="34">
        <f t="shared" si="8"/>
        <v>0.90280586450960576</v>
      </c>
      <c r="AW14" s="34">
        <f t="shared" si="8"/>
        <v>0.91776485788113693</v>
      </c>
      <c r="AX14" s="34">
        <f t="shared" si="8"/>
        <v>0.94575773064145174</v>
      </c>
      <c r="AY14" s="34">
        <f t="shared" si="8"/>
        <v>0.96631698685540957</v>
      </c>
      <c r="AZ14" s="34">
        <f t="shared" si="8"/>
        <v>0.97819767441860461</v>
      </c>
      <c r="BA14" s="34">
        <f t="shared" si="8"/>
        <v>0.98255813953488369</v>
      </c>
      <c r="BB14" s="34">
        <f t="shared" si="8"/>
        <v>0.98453871709685659</v>
      </c>
      <c r="BC14" s="34">
        <f t="shared" si="8"/>
        <v>0.98837209302325579</v>
      </c>
      <c r="BD14" s="34">
        <f t="shared" si="8"/>
        <v>0.98837209302325579</v>
      </c>
    </row>
    <row r="15" spans="2:56" ht="16" outlineLevel="1" x14ac:dyDescent="0.2">
      <c r="C15" s="1" t="str">
        <f t="shared" si="5"/>
        <v>HSR</v>
      </c>
      <c r="D15" s="35"/>
      <c r="E15" s="35"/>
      <c r="F15" s="35"/>
      <c r="G15" s="35"/>
      <c r="H15" s="35"/>
      <c r="I15" s="35"/>
      <c r="J15" s="35"/>
      <c r="K15" s="24"/>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row>
    <row r="16" spans="2:56" ht="16" outlineLevel="1" x14ac:dyDescent="0.2">
      <c r="C16" s="1" t="str">
        <f t="shared" si="5"/>
        <v>HSR</v>
      </c>
      <c r="D16" s="35"/>
      <c r="E16" s="35"/>
      <c r="F16" s="35"/>
      <c r="G16" s="35"/>
      <c r="H16" s="35"/>
      <c r="I16" s="35"/>
      <c r="J16" s="35"/>
      <c r="K16" s="24"/>
      <c r="L16" s="37" t="s">
        <v>245</v>
      </c>
      <c r="M16" s="74">
        <v>1</v>
      </c>
      <c r="N16" s="74">
        <v>1</v>
      </c>
      <c r="O16" s="38">
        <f t="shared" ref="O16:BD16" si="9">SUMIFS(O$260:O$10216,$L$260:$L$10216,$L16)/COUNTIFS($L$260:$L$10216,$L16)</f>
        <v>1.0085477755308399</v>
      </c>
      <c r="P16" s="38">
        <f t="shared" si="9"/>
        <v>1.011945778564207</v>
      </c>
      <c r="Q16" s="38">
        <f t="shared" si="9"/>
        <v>1.0154644702842384</v>
      </c>
      <c r="R16" s="38">
        <f t="shared" si="9"/>
        <v>1.0175441093789932</v>
      </c>
      <c r="S16" s="38">
        <f t="shared" si="9"/>
        <v>1.0208217012133469</v>
      </c>
      <c r="T16" s="38">
        <f t="shared" si="9"/>
        <v>1.0226162980283116</v>
      </c>
      <c r="U16" s="38">
        <f t="shared" si="9"/>
        <v>1.0256210580117566</v>
      </c>
      <c r="V16" s="38">
        <f t="shared" si="9"/>
        <v>1.0277195504727843</v>
      </c>
      <c r="W16" s="38">
        <f t="shared" si="9"/>
        <v>1.0310299182254816</v>
      </c>
      <c r="X16" s="38">
        <f t="shared" si="9"/>
        <v>1.0328424610085973</v>
      </c>
      <c r="Y16" s="38">
        <f t="shared" si="9"/>
        <v>1.0358753061369528</v>
      </c>
      <c r="Z16" s="38">
        <f t="shared" si="9"/>
        <v>1.0379967459775123</v>
      </c>
      <c r="AA16" s="38">
        <f t="shared" si="9"/>
        <v>1.041340217407736</v>
      </c>
      <c r="AB16" s="38">
        <f t="shared" si="9"/>
        <v>1.0431708856186817</v>
      </c>
      <c r="AC16" s="38">
        <f t="shared" si="9"/>
        <v>1.0462340591983217</v>
      </c>
      <c r="AD16" s="38">
        <f t="shared" si="9"/>
        <v>1.0483767134372872</v>
      </c>
      <c r="AE16" s="38">
        <f t="shared" si="9"/>
        <v>1.0517536195818129</v>
      </c>
      <c r="AF16" s="38">
        <f t="shared" si="9"/>
        <v>1.0536025944748668</v>
      </c>
      <c r="AG16" s="38">
        <f t="shared" si="9"/>
        <v>1.0566963997903023</v>
      </c>
      <c r="AH16" s="38">
        <f t="shared" si="9"/>
        <v>1.0588604805716577</v>
      </c>
      <c r="AI16" s="38">
        <f t="shared" si="9"/>
        <v>1.0622711557776314</v>
      </c>
      <c r="AJ16" s="38">
        <f t="shared" si="9"/>
        <v>1.0641386204196177</v>
      </c>
      <c r="AK16" s="38">
        <f t="shared" si="9"/>
        <v>1.067265385707479</v>
      </c>
      <c r="AL16" s="38">
        <f t="shared" si="9"/>
        <v>1.0694490853773779</v>
      </c>
      <c r="AM16" s="38">
        <f t="shared" si="9"/>
        <v>1.0728938673354078</v>
      </c>
      <c r="AN16" s="38">
        <f t="shared" si="9"/>
        <v>1.0747800066238122</v>
      </c>
      <c r="AO16" s="38">
        <f t="shared" si="9"/>
        <v>1.0779359974260883</v>
      </c>
      <c r="AP16" s="38">
        <f t="shared" si="9"/>
        <v>1.0801435762311484</v>
      </c>
      <c r="AQ16" s="38">
        <f t="shared" si="9"/>
        <v>1.08362280600876</v>
      </c>
      <c r="AR16" s="38">
        <f t="shared" si="9"/>
        <v>1.0855278066900491</v>
      </c>
      <c r="AS16" s="38">
        <f t="shared" si="9"/>
        <v>1.0887153574003476</v>
      </c>
      <c r="AT16" s="38">
        <f t="shared" si="9"/>
        <v>1.0909450119934583</v>
      </c>
      <c r="AU16" s="38">
        <f t="shared" si="9"/>
        <v>1.0944590340688469</v>
      </c>
      <c r="AV16" s="38">
        <f t="shared" si="9"/>
        <v>1.0963830847569493</v>
      </c>
      <c r="AW16" s="38">
        <f t="shared" si="9"/>
        <v>1.0996025109743521</v>
      </c>
      <c r="AX16" s="38">
        <f t="shared" si="9"/>
        <v>1.1018544621133934</v>
      </c>
      <c r="AY16" s="38">
        <f t="shared" si="9"/>
        <v>1.1054036244095355</v>
      </c>
      <c r="AZ16" s="38">
        <f t="shared" si="9"/>
        <v>1.1073469156045184</v>
      </c>
      <c r="BA16" s="38">
        <f t="shared" si="9"/>
        <v>1.1106006401013953</v>
      </c>
      <c r="BB16" s="38">
        <f t="shared" si="9"/>
        <v>1.1128730067345289</v>
      </c>
      <c r="BC16" s="38">
        <f t="shared" si="9"/>
        <v>1.1164576606536341</v>
      </c>
      <c r="BD16" s="38">
        <f t="shared" si="9"/>
        <v>1.1184203847605678</v>
      </c>
    </row>
    <row r="17" spans="2:56" s="35" customFormat="1" ht="16" outlineLevel="1" x14ac:dyDescent="0.2">
      <c r="C17" s="1" t="str">
        <f t="shared" si="5"/>
        <v>HSR</v>
      </c>
      <c r="L17" s="10"/>
      <c r="M17" s="10"/>
      <c r="N17" s="10"/>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row>
    <row r="18" spans="2:56" ht="16" outlineLevel="1" x14ac:dyDescent="0.2">
      <c r="B18" s="35"/>
      <c r="C18" s="1" t="str">
        <f t="shared" si="5"/>
        <v>HSR</v>
      </c>
      <c r="D18" s="35"/>
      <c r="E18" s="35"/>
      <c r="F18" s="35"/>
      <c r="G18" s="35"/>
      <c r="H18" s="35"/>
      <c r="I18" s="35"/>
      <c r="J18" s="35"/>
      <c r="K18" s="24"/>
      <c r="L18" s="16" t="s">
        <v>246</v>
      </c>
      <c r="M18" s="70" t="str">
        <f>L18&amp;"-"&amp;C18</f>
        <v>Loyer bail-HSR</v>
      </c>
      <c r="N18" s="70"/>
      <c r="O18" s="40">
        <f t="shared" ref="O18:AD22" si="10">SUMIFS(O$260:O$10216,$L$260:$L$10216,$L18)</f>
        <v>3825536.620589036</v>
      </c>
      <c r="P18" s="40">
        <f t="shared" si="10"/>
        <v>3888068.7480813363</v>
      </c>
      <c r="Q18" s="40">
        <f t="shared" si="10"/>
        <v>3981091.710886776</v>
      </c>
      <c r="R18" s="40">
        <f t="shared" si="10"/>
        <v>4006343.7636880097</v>
      </c>
      <c r="S18" s="40">
        <f t="shared" si="10"/>
        <v>4113503.6464190003</v>
      </c>
      <c r="T18" s="40">
        <f t="shared" si="10"/>
        <v>4115017.6057224297</v>
      </c>
      <c r="U18" s="40">
        <f t="shared" si="10"/>
        <v>4115745.8682544958</v>
      </c>
      <c r="V18" s="40">
        <f t="shared" si="10"/>
        <v>4118535.3717966853</v>
      </c>
      <c r="W18" s="40">
        <f t="shared" si="10"/>
        <v>4125380.3092669356</v>
      </c>
      <c r="X18" s="40">
        <f t="shared" si="10"/>
        <v>4133589.3774219253</v>
      </c>
      <c r="Y18" s="40">
        <f t="shared" si="10"/>
        <v>4154923.3734174198</v>
      </c>
      <c r="Z18" s="40">
        <f t="shared" si="10"/>
        <v>4165910.9077142905</v>
      </c>
      <c r="AA18" s="40">
        <f t="shared" si="10"/>
        <v>4173421.6417842582</v>
      </c>
      <c r="AB18" s="40">
        <f t="shared" si="10"/>
        <v>4177387.5745547917</v>
      </c>
      <c r="AC18" s="40">
        <f t="shared" si="10"/>
        <v>4190101.5073037054</v>
      </c>
      <c r="AD18" s="40">
        <f t="shared" si="10"/>
        <v>4213084.1558919083</v>
      </c>
      <c r="AE18" s="40">
        <f t="shared" ref="AE18:AT22" si="11">SUMIFS(AE$260:AE$10216,$L$260:$L$10216,$L18)</f>
        <v>4225600.454598045</v>
      </c>
      <c r="AF18" s="40">
        <f t="shared" si="11"/>
        <v>4233911.075977819</v>
      </c>
      <c r="AG18" s="40">
        <f t="shared" si="11"/>
        <v>4228389.8608334083</v>
      </c>
      <c r="AH18" s="40">
        <f t="shared" si="11"/>
        <v>4234923.2913255263</v>
      </c>
      <c r="AI18" s="40">
        <f t="shared" si="11"/>
        <v>4252651.1027078265</v>
      </c>
      <c r="AJ18" s="40">
        <f t="shared" si="11"/>
        <v>4271271.9149429873</v>
      </c>
      <c r="AK18" s="40">
        <f t="shared" si="11"/>
        <v>4287342.294230517</v>
      </c>
      <c r="AL18" s="40">
        <f t="shared" si="11"/>
        <v>4304052.0504286177</v>
      </c>
      <c r="AM18" s="40">
        <f t="shared" si="11"/>
        <v>4314792.6491737142</v>
      </c>
      <c r="AN18" s="40">
        <f t="shared" si="11"/>
        <v>4333626.9398735687</v>
      </c>
      <c r="AO18" s="40">
        <f t="shared" si="11"/>
        <v>4367493.7889410798</v>
      </c>
      <c r="AP18" s="40">
        <f t="shared" si="11"/>
        <v>4380366.6916740285</v>
      </c>
      <c r="AQ18" s="40">
        <f t="shared" si="11"/>
        <v>4383744.9079578565</v>
      </c>
      <c r="AR18" s="40">
        <f t="shared" si="11"/>
        <v>4392213.1578823263</v>
      </c>
      <c r="AS18" s="40">
        <f t="shared" si="11"/>
        <v>4443702.2833320517</v>
      </c>
      <c r="AT18" s="40">
        <f t="shared" si="11"/>
        <v>4447369.8735847846</v>
      </c>
      <c r="AU18" s="40">
        <f t="shared" ref="AS18:BD22" si="12">SUMIFS(AU$260:AU$10216,$L$260:$L$10216,$L18)</f>
        <v>4454383.9504671311</v>
      </c>
      <c r="AV18" s="40">
        <f t="shared" si="12"/>
        <v>4458793.2332473574</v>
      </c>
      <c r="AW18" s="40">
        <f t="shared" si="12"/>
        <v>4401417.9098190414</v>
      </c>
      <c r="AX18" s="40">
        <f t="shared" si="12"/>
        <v>4411822.799245324</v>
      </c>
      <c r="AY18" s="40">
        <f t="shared" si="12"/>
        <v>4420211.854216313</v>
      </c>
      <c r="AZ18" s="40">
        <f t="shared" si="12"/>
        <v>4427274.4831361007</v>
      </c>
      <c r="BA18" s="40">
        <f t="shared" si="12"/>
        <v>4433236.7767698141</v>
      </c>
      <c r="BB18" s="40">
        <f t="shared" si="12"/>
        <v>4435185.4460726446</v>
      </c>
      <c r="BC18" s="40">
        <f t="shared" si="12"/>
        <v>4437787.7092394121</v>
      </c>
      <c r="BD18" s="40">
        <f t="shared" si="12"/>
        <v>4437787.7092394121</v>
      </c>
    </row>
    <row r="19" spans="2:56" ht="16" outlineLevel="1" x14ac:dyDescent="0.2">
      <c r="B19" s="35"/>
      <c r="C19" s="1" t="str">
        <f t="shared" si="5"/>
        <v>HSR</v>
      </c>
      <c r="D19" s="35"/>
      <c r="E19" s="35"/>
      <c r="F19" s="35"/>
      <c r="G19" s="35"/>
      <c r="H19" s="35"/>
      <c r="I19" s="35"/>
      <c r="J19" s="35"/>
      <c r="K19" s="24"/>
      <c r="L19" s="20" t="s">
        <v>250</v>
      </c>
      <c r="M19" s="72" t="str">
        <f>L19&amp;"-"&amp;C19</f>
        <v>Loyer indexé-HSR</v>
      </c>
      <c r="N19" s="72"/>
      <c r="O19" s="41">
        <f t="shared" si="10"/>
        <v>4036122.3389438777</v>
      </c>
      <c r="P19" s="41">
        <f t="shared" si="10"/>
        <v>4100395.6725908415</v>
      </c>
      <c r="Q19" s="41">
        <f t="shared" si="10"/>
        <v>4200650.3741238471</v>
      </c>
      <c r="R19" s="41">
        <f t="shared" si="10"/>
        <v>4233610.083503264</v>
      </c>
      <c r="S19" s="41">
        <f t="shared" si="10"/>
        <v>4302555.8113382459</v>
      </c>
      <c r="T19" s="41">
        <f t="shared" si="10"/>
        <v>4282241.1150673274</v>
      </c>
      <c r="U19" s="41">
        <f t="shared" si="10"/>
        <v>4298776.7775444984</v>
      </c>
      <c r="V19" s="41">
        <f t="shared" si="10"/>
        <v>4309690.8656160664</v>
      </c>
      <c r="W19" s="41">
        <f t="shared" si="10"/>
        <v>4320826.7626922214</v>
      </c>
      <c r="X19" s="41">
        <f t="shared" si="10"/>
        <v>4328863.9134747535</v>
      </c>
      <c r="Y19" s="41">
        <f t="shared" si="10"/>
        <v>4350756.38045952</v>
      </c>
      <c r="Z19" s="41">
        <f t="shared" si="10"/>
        <v>4362116.4062150577</v>
      </c>
      <c r="AA19" s="41">
        <f t="shared" si="10"/>
        <v>4373401.4652826795</v>
      </c>
      <c r="AB19" s="41">
        <f t="shared" si="10"/>
        <v>4381067.9114656597</v>
      </c>
      <c r="AC19" s="41">
        <f t="shared" si="10"/>
        <v>4401555.8463949617</v>
      </c>
      <c r="AD19" s="41">
        <f t="shared" si="10"/>
        <v>4417118.0208816454</v>
      </c>
      <c r="AE19" s="41">
        <f t="shared" si="11"/>
        <v>4430320.4967235476</v>
      </c>
      <c r="AF19" s="41">
        <f t="shared" si="11"/>
        <v>4439548.0069898069</v>
      </c>
      <c r="AG19" s="41">
        <f t="shared" si="11"/>
        <v>4434934.1160530299</v>
      </c>
      <c r="AH19" s="41">
        <f t="shared" si="11"/>
        <v>4440716.3436666736</v>
      </c>
      <c r="AI19" s="41">
        <f t="shared" si="11"/>
        <v>4454784.981597675</v>
      </c>
      <c r="AJ19" s="41">
        <f t="shared" si="11"/>
        <v>4468731.5514531499</v>
      </c>
      <c r="AK19" s="41">
        <f t="shared" si="11"/>
        <v>4481179.2818275988</v>
      </c>
      <c r="AL19" s="41">
        <f t="shared" si="11"/>
        <v>4485941.0681943987</v>
      </c>
      <c r="AM19" s="41">
        <f t="shared" si="11"/>
        <v>4501672.1617320077</v>
      </c>
      <c r="AN19" s="41">
        <f t="shared" si="11"/>
        <v>4513901.6997538526</v>
      </c>
      <c r="AO19" s="41">
        <f t="shared" si="11"/>
        <v>4541832.3757866621</v>
      </c>
      <c r="AP19" s="41">
        <f t="shared" si="11"/>
        <v>4542095.4978338927</v>
      </c>
      <c r="AQ19" s="41">
        <f t="shared" si="11"/>
        <v>4552748.4404756026</v>
      </c>
      <c r="AR19" s="41">
        <f t="shared" si="11"/>
        <v>4563592.0005269423</v>
      </c>
      <c r="AS19" s="41">
        <f t="shared" si="12"/>
        <v>4599936.8217402315</v>
      </c>
      <c r="AT19" s="41">
        <f t="shared" si="12"/>
        <v>4608443.1347448602</v>
      </c>
      <c r="AU19" s="41">
        <f t="shared" si="12"/>
        <v>4619504.3545576315</v>
      </c>
      <c r="AV19" s="41">
        <f t="shared" si="12"/>
        <v>4626915.9132021805</v>
      </c>
      <c r="AW19" s="41">
        <f t="shared" si="12"/>
        <v>4644719.1960503059</v>
      </c>
      <c r="AX19" s="41">
        <f t="shared" si="12"/>
        <v>4653902.0555301923</v>
      </c>
      <c r="AY19" s="41">
        <f t="shared" si="12"/>
        <v>4662084.7041162383</v>
      </c>
      <c r="AZ19" s="41">
        <f t="shared" si="12"/>
        <v>4672548.2858996596</v>
      </c>
      <c r="BA19" s="41">
        <f t="shared" si="12"/>
        <v>4692882.0913216863</v>
      </c>
      <c r="BB19" s="41">
        <f t="shared" si="12"/>
        <v>4703482.3700576676</v>
      </c>
      <c r="BC19" s="41">
        <f t="shared" si="12"/>
        <v>4713957.7822157405</v>
      </c>
      <c r="BD19" s="41">
        <f t="shared" si="12"/>
        <v>4722122.8636848126</v>
      </c>
    </row>
    <row r="20" spans="2:56" ht="16" outlineLevel="1" x14ac:dyDescent="0.2">
      <c r="B20" s="35"/>
      <c r="C20" s="1" t="str">
        <f t="shared" si="5"/>
        <v>HSR</v>
      </c>
      <c r="D20" s="35"/>
      <c r="E20" s="35"/>
      <c r="F20" s="35"/>
      <c r="G20" s="35"/>
      <c r="H20" s="35"/>
      <c r="I20" s="35"/>
      <c r="J20" s="35"/>
      <c r="K20" s="24"/>
      <c r="L20" s="20" t="s">
        <v>251</v>
      </c>
      <c r="M20" s="72" t="str">
        <f>L20&amp;"-"&amp;C20</f>
        <v>Impact palier-HSR</v>
      </c>
      <c r="N20" s="72"/>
      <c r="O20" s="41">
        <f t="shared" si="10"/>
        <v>-148857.37688431834</v>
      </c>
      <c r="P20" s="41">
        <f t="shared" si="10"/>
        <v>-169837.14806970555</v>
      </c>
      <c r="Q20" s="41">
        <f t="shared" si="10"/>
        <v>-168325.37890812589</v>
      </c>
      <c r="R20" s="41">
        <f t="shared" si="10"/>
        <v>-132599.470804399</v>
      </c>
      <c r="S20" s="41">
        <f t="shared" si="10"/>
        <v>-142001.80332099326</v>
      </c>
      <c r="T20" s="41">
        <f t="shared" si="10"/>
        <v>-128512.67288621065</v>
      </c>
      <c r="U20" s="41">
        <f t="shared" si="10"/>
        <v>-116074.60230506492</v>
      </c>
      <c r="V20" s="41">
        <f t="shared" si="10"/>
        <v>-101655.28886938997</v>
      </c>
      <c r="W20" s="41">
        <f t="shared" si="10"/>
        <v>-57160.326086956527</v>
      </c>
      <c r="X20" s="41">
        <f t="shared" si="10"/>
        <v>-48260.869565217392</v>
      </c>
      <c r="Y20" s="41">
        <f t="shared" si="10"/>
        <v>-36875</v>
      </c>
      <c r="Z20" s="41">
        <f t="shared" si="10"/>
        <v>-31888.736263736257</v>
      </c>
      <c r="AA20" s="41">
        <f t="shared" si="10"/>
        <v>-18125</v>
      </c>
      <c r="AB20" s="41">
        <f t="shared" si="10"/>
        <v>-8586.9565217391282</v>
      </c>
      <c r="AC20" s="41">
        <f t="shared" si="10"/>
        <v>-4375</v>
      </c>
      <c r="AD20" s="41">
        <f t="shared" si="10"/>
        <v>-4375</v>
      </c>
      <c r="AE20" s="41">
        <f t="shared" si="11"/>
        <v>0</v>
      </c>
      <c r="AF20" s="41">
        <f t="shared" si="11"/>
        <v>0</v>
      </c>
      <c r="AG20" s="41">
        <f t="shared" si="11"/>
        <v>0</v>
      </c>
      <c r="AH20" s="41">
        <f t="shared" si="11"/>
        <v>0</v>
      </c>
      <c r="AI20" s="41">
        <f t="shared" si="11"/>
        <v>0</v>
      </c>
      <c r="AJ20" s="41">
        <f t="shared" si="11"/>
        <v>0</v>
      </c>
      <c r="AK20" s="41">
        <f t="shared" si="11"/>
        <v>0</v>
      </c>
      <c r="AL20" s="41">
        <f t="shared" si="11"/>
        <v>0</v>
      </c>
      <c r="AM20" s="41">
        <f t="shared" si="11"/>
        <v>0</v>
      </c>
      <c r="AN20" s="41">
        <f t="shared" si="11"/>
        <v>0</v>
      </c>
      <c r="AO20" s="41">
        <f t="shared" si="11"/>
        <v>0</v>
      </c>
      <c r="AP20" s="41">
        <f t="shared" si="11"/>
        <v>0</v>
      </c>
      <c r="AQ20" s="41">
        <f t="shared" si="11"/>
        <v>0</v>
      </c>
      <c r="AR20" s="41">
        <f t="shared" si="11"/>
        <v>0</v>
      </c>
      <c r="AS20" s="41">
        <f t="shared" si="12"/>
        <v>0</v>
      </c>
      <c r="AT20" s="41">
        <f t="shared" si="12"/>
        <v>0</v>
      </c>
      <c r="AU20" s="41">
        <f t="shared" si="12"/>
        <v>0</v>
      </c>
      <c r="AV20" s="41">
        <f t="shared" si="12"/>
        <v>0</v>
      </c>
      <c r="AW20" s="41">
        <f t="shared" si="12"/>
        <v>0</v>
      </c>
      <c r="AX20" s="41">
        <f t="shared" si="12"/>
        <v>0</v>
      </c>
      <c r="AY20" s="41">
        <f t="shared" si="12"/>
        <v>0</v>
      </c>
      <c r="AZ20" s="41">
        <f t="shared" si="12"/>
        <v>0</v>
      </c>
      <c r="BA20" s="41">
        <f t="shared" si="12"/>
        <v>0</v>
      </c>
      <c r="BB20" s="41">
        <f t="shared" si="12"/>
        <v>0</v>
      </c>
      <c r="BC20" s="41">
        <f t="shared" si="12"/>
        <v>0</v>
      </c>
      <c r="BD20" s="41">
        <f t="shared" si="12"/>
        <v>0</v>
      </c>
    </row>
    <row r="21" spans="2:56" ht="16" outlineLevel="1" x14ac:dyDescent="0.2">
      <c r="B21" s="35"/>
      <c r="C21" s="1" t="str">
        <f t="shared" si="5"/>
        <v>HSR</v>
      </c>
      <c r="D21" s="35"/>
      <c r="E21" s="35"/>
      <c r="F21" s="35"/>
      <c r="G21" s="35"/>
      <c r="H21" s="35"/>
      <c r="I21" s="35"/>
      <c r="J21" s="35"/>
      <c r="K21" s="24"/>
      <c r="L21" s="20" t="s">
        <v>255</v>
      </c>
      <c r="M21" s="72" t="str">
        <f>L21&amp;"-"&amp;C21</f>
        <v>Impact vacance future-HSR</v>
      </c>
      <c r="N21" s="72"/>
      <c r="O21" s="41">
        <f t="shared" si="10"/>
        <v>0</v>
      </c>
      <c r="P21" s="41">
        <f t="shared" si="10"/>
        <v>0</v>
      </c>
      <c r="Q21" s="41">
        <f t="shared" si="10"/>
        <v>0</v>
      </c>
      <c r="R21" s="41">
        <f t="shared" si="10"/>
        <v>0</v>
      </c>
      <c r="S21" s="41">
        <f t="shared" si="10"/>
        <v>0</v>
      </c>
      <c r="T21" s="41">
        <f t="shared" si="10"/>
        <v>0</v>
      </c>
      <c r="U21" s="41">
        <f t="shared" si="10"/>
        <v>0</v>
      </c>
      <c r="V21" s="41">
        <f t="shared" si="10"/>
        <v>0</v>
      </c>
      <c r="W21" s="41">
        <f t="shared" si="10"/>
        <v>0</v>
      </c>
      <c r="X21" s="41">
        <f t="shared" si="10"/>
        <v>0</v>
      </c>
      <c r="Y21" s="41">
        <f t="shared" si="10"/>
        <v>0</v>
      </c>
      <c r="Z21" s="41">
        <f t="shared" si="10"/>
        <v>0</v>
      </c>
      <c r="AA21" s="41">
        <f t="shared" si="10"/>
        <v>0</v>
      </c>
      <c r="AB21" s="41">
        <f t="shared" si="10"/>
        <v>0</v>
      </c>
      <c r="AC21" s="41">
        <f t="shared" si="10"/>
        <v>0</v>
      </c>
      <c r="AD21" s="41">
        <f t="shared" si="10"/>
        <v>0</v>
      </c>
      <c r="AE21" s="41">
        <f t="shared" si="11"/>
        <v>0</v>
      </c>
      <c r="AF21" s="41">
        <f t="shared" si="11"/>
        <v>0</v>
      </c>
      <c r="AG21" s="41">
        <f t="shared" si="11"/>
        <v>0</v>
      </c>
      <c r="AH21" s="41">
        <f t="shared" si="11"/>
        <v>0</v>
      </c>
      <c r="AI21" s="41">
        <f t="shared" si="11"/>
        <v>0</v>
      </c>
      <c r="AJ21" s="41">
        <f t="shared" si="11"/>
        <v>0</v>
      </c>
      <c r="AK21" s="41">
        <f t="shared" si="11"/>
        <v>0</v>
      </c>
      <c r="AL21" s="41">
        <f t="shared" si="11"/>
        <v>0</v>
      </c>
      <c r="AM21" s="41">
        <f t="shared" si="11"/>
        <v>0</v>
      </c>
      <c r="AN21" s="41">
        <f t="shared" si="11"/>
        <v>0</v>
      </c>
      <c r="AO21" s="41">
        <f t="shared" si="11"/>
        <v>0</v>
      </c>
      <c r="AP21" s="41">
        <f t="shared" si="11"/>
        <v>0</v>
      </c>
      <c r="AQ21" s="41">
        <f t="shared" si="11"/>
        <v>0</v>
      </c>
      <c r="AR21" s="41">
        <f t="shared" si="11"/>
        <v>0</v>
      </c>
      <c r="AS21" s="41">
        <f t="shared" si="12"/>
        <v>0</v>
      </c>
      <c r="AT21" s="41">
        <f t="shared" si="12"/>
        <v>0</v>
      </c>
      <c r="AU21" s="41">
        <f t="shared" si="12"/>
        <v>0</v>
      </c>
      <c r="AV21" s="41">
        <f t="shared" si="12"/>
        <v>0</v>
      </c>
      <c r="AW21" s="41">
        <f t="shared" si="12"/>
        <v>0</v>
      </c>
      <c r="AX21" s="41">
        <f t="shared" si="12"/>
        <v>0</v>
      </c>
      <c r="AY21" s="41">
        <f t="shared" si="12"/>
        <v>0</v>
      </c>
      <c r="AZ21" s="41">
        <f t="shared" si="12"/>
        <v>0</v>
      </c>
      <c r="BA21" s="41">
        <f t="shared" si="12"/>
        <v>0</v>
      </c>
      <c r="BB21" s="41">
        <f t="shared" si="12"/>
        <v>0</v>
      </c>
      <c r="BC21" s="41">
        <f t="shared" si="12"/>
        <v>0</v>
      </c>
      <c r="BD21" s="41">
        <f t="shared" si="12"/>
        <v>0</v>
      </c>
    </row>
    <row r="22" spans="2:56" ht="16" outlineLevel="1" x14ac:dyDescent="0.2">
      <c r="B22" s="35"/>
      <c r="C22" s="1" t="str">
        <f t="shared" si="5"/>
        <v>HSR</v>
      </c>
      <c r="D22" s="35"/>
      <c r="E22" s="35"/>
      <c r="F22" s="35"/>
      <c r="G22" s="35"/>
      <c r="H22" s="35"/>
      <c r="I22" s="35"/>
      <c r="J22" s="35"/>
      <c r="K22" s="24"/>
      <c r="L22" s="33" t="s">
        <v>259</v>
      </c>
      <c r="M22" s="73" t="str">
        <f>L22&amp;"-"&amp;C22</f>
        <v>Impact franchise-HSR</v>
      </c>
      <c r="N22" s="73"/>
      <c r="O22" s="45">
        <f t="shared" si="10"/>
        <v>-75458.530514899714</v>
      </c>
      <c r="P22" s="45">
        <f t="shared" si="10"/>
        <v>-97035.217391304337</v>
      </c>
      <c r="Q22" s="45">
        <f t="shared" si="10"/>
        <v>-37227.777777777774</v>
      </c>
      <c r="R22" s="45">
        <f t="shared" si="10"/>
        <v>-53655.473275652796</v>
      </c>
      <c r="S22" s="45">
        <f t="shared" si="10"/>
        <v>-35951.086956521744</v>
      </c>
      <c r="T22" s="45">
        <f t="shared" si="10"/>
        <v>0</v>
      </c>
      <c r="U22" s="45">
        <f t="shared" si="10"/>
        <v>0</v>
      </c>
      <c r="V22" s="45">
        <f t="shared" si="10"/>
        <v>0</v>
      </c>
      <c r="W22" s="45">
        <f t="shared" si="10"/>
        <v>0</v>
      </c>
      <c r="X22" s="45">
        <f t="shared" si="10"/>
        <v>0</v>
      </c>
      <c r="Y22" s="45">
        <f t="shared" si="10"/>
        <v>0</v>
      </c>
      <c r="Z22" s="45">
        <f t="shared" si="10"/>
        <v>0</v>
      </c>
      <c r="AA22" s="45">
        <f t="shared" si="10"/>
        <v>0</v>
      </c>
      <c r="AB22" s="45">
        <f t="shared" si="10"/>
        <v>0</v>
      </c>
      <c r="AC22" s="45">
        <f t="shared" si="10"/>
        <v>0</v>
      </c>
      <c r="AD22" s="45">
        <f t="shared" si="10"/>
        <v>0</v>
      </c>
      <c r="AE22" s="45">
        <f t="shared" si="11"/>
        <v>0</v>
      </c>
      <c r="AF22" s="45">
        <f t="shared" si="11"/>
        <v>0</v>
      </c>
      <c r="AG22" s="45">
        <f t="shared" si="11"/>
        <v>0</v>
      </c>
      <c r="AH22" s="45">
        <f t="shared" si="11"/>
        <v>0</v>
      </c>
      <c r="AI22" s="45">
        <f t="shared" si="11"/>
        <v>0</v>
      </c>
      <c r="AJ22" s="45">
        <f t="shared" si="11"/>
        <v>0</v>
      </c>
      <c r="AK22" s="45">
        <f t="shared" si="11"/>
        <v>0</v>
      </c>
      <c r="AL22" s="45">
        <f t="shared" si="11"/>
        <v>0</v>
      </c>
      <c r="AM22" s="45">
        <f t="shared" si="11"/>
        <v>0</v>
      </c>
      <c r="AN22" s="45">
        <f t="shared" si="11"/>
        <v>0</v>
      </c>
      <c r="AO22" s="45">
        <f t="shared" si="11"/>
        <v>0</v>
      </c>
      <c r="AP22" s="45">
        <f t="shared" si="11"/>
        <v>0</v>
      </c>
      <c r="AQ22" s="45">
        <f t="shared" si="11"/>
        <v>0</v>
      </c>
      <c r="AR22" s="45">
        <f t="shared" si="11"/>
        <v>0</v>
      </c>
      <c r="AS22" s="45">
        <f t="shared" si="12"/>
        <v>0</v>
      </c>
      <c r="AT22" s="45">
        <f t="shared" si="12"/>
        <v>0</v>
      </c>
      <c r="AU22" s="45">
        <f t="shared" si="12"/>
        <v>0</v>
      </c>
      <c r="AV22" s="45">
        <f t="shared" si="12"/>
        <v>0</v>
      </c>
      <c r="AW22" s="45">
        <f t="shared" si="12"/>
        <v>0</v>
      </c>
      <c r="AX22" s="45">
        <f t="shared" si="12"/>
        <v>0</v>
      </c>
      <c r="AY22" s="45">
        <f t="shared" si="12"/>
        <v>0</v>
      </c>
      <c r="AZ22" s="45">
        <f t="shared" si="12"/>
        <v>0</v>
      </c>
      <c r="BA22" s="45">
        <f t="shared" si="12"/>
        <v>0</v>
      </c>
      <c r="BB22" s="45">
        <f t="shared" si="12"/>
        <v>0</v>
      </c>
      <c r="BC22" s="45">
        <f t="shared" si="12"/>
        <v>0</v>
      </c>
      <c r="BD22" s="45">
        <f t="shared" si="12"/>
        <v>0</v>
      </c>
    </row>
    <row r="23" spans="2:56" ht="16" outlineLevel="1" x14ac:dyDescent="0.2">
      <c r="B23" s="35"/>
      <c r="C23" s="1" t="str">
        <f t="shared" si="5"/>
        <v>HSR</v>
      </c>
      <c r="D23" s="35"/>
      <c r="E23" s="35"/>
      <c r="F23" s="35"/>
      <c r="G23" s="35"/>
      <c r="H23" s="35"/>
      <c r="I23" s="35"/>
      <c r="J23" s="35"/>
      <c r="K23" s="23"/>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row>
    <row r="24" spans="2:56" ht="16" outlineLevel="1" x14ac:dyDescent="0.2">
      <c r="B24" s="35"/>
      <c r="C24" s="1" t="str">
        <f t="shared" si="5"/>
        <v>HSR</v>
      </c>
      <c r="D24" s="35"/>
      <c r="E24" s="35"/>
      <c r="F24" s="35"/>
      <c r="G24" s="35"/>
      <c r="H24" s="35"/>
      <c r="I24" s="35"/>
      <c r="J24" s="35"/>
      <c r="K24" s="24"/>
      <c r="L24" s="75" t="s">
        <v>4</v>
      </c>
      <c r="M24" s="76" t="str">
        <f>L24&amp;"-"&amp;C24</f>
        <v>Loyer-HSR</v>
      </c>
      <c r="N24" s="76"/>
      <c r="O24" s="77">
        <f t="shared" ref="O24:BD24" si="13">SUMIFS(O$260:O$10216,$L$260:$L$10216,$L24)</f>
        <v>3811806.4315446601</v>
      </c>
      <c r="P24" s="77">
        <f t="shared" si="13"/>
        <v>3833523.3071298325</v>
      </c>
      <c r="Q24" s="77">
        <f t="shared" si="13"/>
        <v>3995097.2174379439</v>
      </c>
      <c r="R24" s="77">
        <f t="shared" si="13"/>
        <v>4047355.139423212</v>
      </c>
      <c r="S24" s="77">
        <f t="shared" si="13"/>
        <v>4124602.9210607298</v>
      </c>
      <c r="T24" s="77">
        <f t="shared" si="13"/>
        <v>4153728.442181115</v>
      </c>
      <c r="U24" s="77">
        <f t="shared" si="13"/>
        <v>4182702.175239434</v>
      </c>
      <c r="V24" s="77">
        <f t="shared" si="13"/>
        <v>4208035.5767466743</v>
      </c>
      <c r="W24" s="77">
        <f t="shared" si="13"/>
        <v>4263666.4366052644</v>
      </c>
      <c r="X24" s="77">
        <f t="shared" si="13"/>
        <v>4280603.0439095367</v>
      </c>
      <c r="Y24" s="77">
        <f t="shared" si="13"/>
        <v>4313881.380459521</v>
      </c>
      <c r="Z24" s="77">
        <f t="shared" si="13"/>
        <v>4330227.6699513206</v>
      </c>
      <c r="AA24" s="77">
        <f t="shared" si="13"/>
        <v>4355276.4652826795</v>
      </c>
      <c r="AB24" s="77">
        <f t="shared" si="13"/>
        <v>4372480.9549439205</v>
      </c>
      <c r="AC24" s="77">
        <f t="shared" si="13"/>
        <v>4397180.8463949617</v>
      </c>
      <c r="AD24" s="77">
        <f t="shared" si="13"/>
        <v>4412743.0208816454</v>
      </c>
      <c r="AE24" s="77">
        <f t="shared" si="13"/>
        <v>4430320.4967235476</v>
      </c>
      <c r="AF24" s="77">
        <f t="shared" si="13"/>
        <v>4439548.0069898069</v>
      </c>
      <c r="AG24" s="77">
        <f t="shared" si="13"/>
        <v>4434934.1160530299</v>
      </c>
      <c r="AH24" s="77">
        <f t="shared" si="13"/>
        <v>4440716.3436666736</v>
      </c>
      <c r="AI24" s="77">
        <f t="shared" si="13"/>
        <v>4454784.981597675</v>
      </c>
      <c r="AJ24" s="77">
        <f t="shared" si="13"/>
        <v>4468731.5514531499</v>
      </c>
      <c r="AK24" s="77">
        <f t="shared" si="13"/>
        <v>4481179.2818275988</v>
      </c>
      <c r="AL24" s="77">
        <f t="shared" si="13"/>
        <v>4485941.0681943987</v>
      </c>
      <c r="AM24" s="77">
        <f t="shared" si="13"/>
        <v>4501672.1617320077</v>
      </c>
      <c r="AN24" s="77">
        <f t="shared" si="13"/>
        <v>4513901.6997538526</v>
      </c>
      <c r="AO24" s="77">
        <f t="shared" si="13"/>
        <v>4541832.3757866621</v>
      </c>
      <c r="AP24" s="77">
        <f t="shared" si="13"/>
        <v>4542095.4978338927</v>
      </c>
      <c r="AQ24" s="77">
        <f t="shared" si="13"/>
        <v>4552748.4404756026</v>
      </c>
      <c r="AR24" s="77">
        <f t="shared" si="13"/>
        <v>4563592.0005269423</v>
      </c>
      <c r="AS24" s="77">
        <f t="shared" si="13"/>
        <v>4599936.8217402315</v>
      </c>
      <c r="AT24" s="77">
        <f t="shared" si="13"/>
        <v>4608443.1347448602</v>
      </c>
      <c r="AU24" s="77">
        <f t="shared" si="13"/>
        <v>4619504.3545576315</v>
      </c>
      <c r="AV24" s="77">
        <f t="shared" si="13"/>
        <v>4626915.9132021805</v>
      </c>
      <c r="AW24" s="77">
        <f t="shared" si="13"/>
        <v>4644719.1960503059</v>
      </c>
      <c r="AX24" s="77">
        <f t="shared" si="13"/>
        <v>4653902.0555301923</v>
      </c>
      <c r="AY24" s="77">
        <f t="shared" si="13"/>
        <v>4662084.7041162383</v>
      </c>
      <c r="AZ24" s="77">
        <f t="shared" si="13"/>
        <v>4672548.2858996596</v>
      </c>
      <c r="BA24" s="77">
        <f t="shared" si="13"/>
        <v>4692882.0913216863</v>
      </c>
      <c r="BB24" s="77">
        <f t="shared" si="13"/>
        <v>4703482.3700576676</v>
      </c>
      <c r="BC24" s="77">
        <f t="shared" si="13"/>
        <v>4713957.7822157405</v>
      </c>
      <c r="BD24" s="77">
        <f t="shared" si="13"/>
        <v>4722122.8636848126</v>
      </c>
    </row>
    <row r="25" spans="2:56" ht="16" outlineLevel="1" x14ac:dyDescent="0.2">
      <c r="B25" s="35"/>
      <c r="C25" s="1" t="str">
        <f t="shared" si="5"/>
        <v>HSR</v>
      </c>
      <c r="D25" s="35"/>
      <c r="E25" s="35"/>
      <c r="F25" s="35"/>
      <c r="G25" s="35"/>
      <c r="H25" s="35"/>
      <c r="I25" s="35"/>
      <c r="J25" s="35"/>
      <c r="K25" s="23"/>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row>
    <row r="26" spans="2:56" ht="16" outlineLevel="1" x14ac:dyDescent="0.2">
      <c r="B26" s="35"/>
      <c r="C26" s="1" t="str">
        <f t="shared" si="5"/>
        <v>HSR</v>
      </c>
      <c r="D26" s="35"/>
      <c r="E26" s="35"/>
      <c r="F26" s="35"/>
      <c r="G26" s="35"/>
      <c r="H26" s="35"/>
      <c r="I26" s="35"/>
      <c r="J26" s="35"/>
      <c r="K26" s="23"/>
      <c r="L26" s="50" t="s">
        <v>264</v>
      </c>
      <c r="M26" s="70" t="str">
        <f>L26&amp;"-"&amp;C26</f>
        <v>DE / DAB-HSR</v>
      </c>
      <c r="N26" s="70"/>
      <c r="O26" s="40">
        <f t="shared" ref="O26:AD30" si="14">SUMIFS(O$260:O$10216,$L$260:$L$10216,$L26)</f>
        <v>300000</v>
      </c>
      <c r="P26" s="40">
        <f t="shared" si="14"/>
        <v>0</v>
      </c>
      <c r="Q26" s="40">
        <f t="shared" si="14"/>
        <v>0</v>
      </c>
      <c r="R26" s="40">
        <f t="shared" si="14"/>
        <v>0</v>
      </c>
      <c r="S26" s="40">
        <f t="shared" si="14"/>
        <v>0</v>
      </c>
      <c r="T26" s="40">
        <f t="shared" si="14"/>
        <v>0</v>
      </c>
      <c r="U26" s="40">
        <f t="shared" si="14"/>
        <v>0</v>
      </c>
      <c r="V26" s="40">
        <f t="shared" si="14"/>
        <v>0</v>
      </c>
      <c r="W26" s="40">
        <f t="shared" si="14"/>
        <v>0</v>
      </c>
      <c r="X26" s="40">
        <f t="shared" si="14"/>
        <v>0</v>
      </c>
      <c r="Y26" s="40">
        <f t="shared" si="14"/>
        <v>0</v>
      </c>
      <c r="Z26" s="40">
        <f t="shared" si="14"/>
        <v>0</v>
      </c>
      <c r="AA26" s="40">
        <f t="shared" si="14"/>
        <v>0</v>
      </c>
      <c r="AB26" s="40">
        <f t="shared" si="14"/>
        <v>0</v>
      </c>
      <c r="AC26" s="40">
        <f t="shared" si="14"/>
        <v>0</v>
      </c>
      <c r="AD26" s="40">
        <f t="shared" si="14"/>
        <v>0</v>
      </c>
      <c r="AE26" s="40">
        <f t="shared" ref="AE26:AT30" si="15">SUMIFS(AE$260:AE$10216,$L$260:$L$10216,$L26)</f>
        <v>0</v>
      </c>
      <c r="AF26" s="40">
        <f t="shared" si="15"/>
        <v>0</v>
      </c>
      <c r="AG26" s="40">
        <f t="shared" si="15"/>
        <v>0</v>
      </c>
      <c r="AH26" s="40">
        <f t="shared" si="15"/>
        <v>0</v>
      </c>
      <c r="AI26" s="40">
        <f t="shared" si="15"/>
        <v>0</v>
      </c>
      <c r="AJ26" s="40">
        <f t="shared" si="15"/>
        <v>0</v>
      </c>
      <c r="AK26" s="40">
        <f t="shared" si="15"/>
        <v>0</v>
      </c>
      <c r="AL26" s="40">
        <f t="shared" si="15"/>
        <v>0</v>
      </c>
      <c r="AM26" s="40">
        <f t="shared" si="15"/>
        <v>0</v>
      </c>
      <c r="AN26" s="40">
        <f t="shared" si="15"/>
        <v>0</v>
      </c>
      <c r="AO26" s="40">
        <f t="shared" si="15"/>
        <v>0</v>
      </c>
      <c r="AP26" s="40">
        <f t="shared" si="15"/>
        <v>0</v>
      </c>
      <c r="AQ26" s="40">
        <f t="shared" si="15"/>
        <v>0</v>
      </c>
      <c r="AR26" s="40">
        <f t="shared" si="15"/>
        <v>0</v>
      </c>
      <c r="AS26" s="40">
        <f t="shared" si="15"/>
        <v>0</v>
      </c>
      <c r="AT26" s="40">
        <f t="shared" si="15"/>
        <v>0</v>
      </c>
      <c r="AU26" s="40">
        <f t="shared" ref="AS26:BD30" si="16">SUMIFS(AU$260:AU$10216,$L$260:$L$10216,$L26)</f>
        <v>0</v>
      </c>
      <c r="AV26" s="40">
        <f t="shared" si="16"/>
        <v>0</v>
      </c>
      <c r="AW26" s="40">
        <f t="shared" si="16"/>
        <v>0</v>
      </c>
      <c r="AX26" s="40">
        <f t="shared" si="16"/>
        <v>0</v>
      </c>
      <c r="AY26" s="40">
        <f t="shared" si="16"/>
        <v>0</v>
      </c>
      <c r="AZ26" s="40">
        <f t="shared" si="16"/>
        <v>0</v>
      </c>
      <c r="BA26" s="40">
        <f t="shared" si="16"/>
        <v>0</v>
      </c>
      <c r="BB26" s="40">
        <f t="shared" si="16"/>
        <v>0</v>
      </c>
      <c r="BC26" s="40">
        <f t="shared" si="16"/>
        <v>0</v>
      </c>
      <c r="BD26" s="40">
        <f t="shared" si="16"/>
        <v>0</v>
      </c>
    </row>
    <row r="27" spans="2:56" ht="16" outlineLevel="1" x14ac:dyDescent="0.2">
      <c r="B27" s="35"/>
      <c r="C27" s="1" t="str">
        <f t="shared" si="5"/>
        <v>HSR</v>
      </c>
      <c r="D27" s="35"/>
      <c r="E27" s="35"/>
      <c r="F27" s="35"/>
      <c r="G27" s="35"/>
      <c r="H27" s="35"/>
      <c r="I27" s="35"/>
      <c r="J27" s="35"/>
      <c r="K27" s="23"/>
      <c r="L27" s="52" t="s">
        <v>266</v>
      </c>
      <c r="M27" s="72" t="str">
        <f>L27&amp;"-"&amp;C27</f>
        <v>IR-HSR</v>
      </c>
      <c r="N27" s="72"/>
      <c r="O27" s="41">
        <f t="shared" si="14"/>
        <v>1000000</v>
      </c>
      <c r="P27" s="41">
        <f t="shared" si="14"/>
        <v>2125000</v>
      </c>
      <c r="Q27" s="41">
        <f t="shared" si="14"/>
        <v>0</v>
      </c>
      <c r="R27" s="41">
        <f t="shared" si="14"/>
        <v>1000000</v>
      </c>
      <c r="S27" s="41">
        <f t="shared" si="14"/>
        <v>0</v>
      </c>
      <c r="T27" s="41">
        <f t="shared" si="14"/>
        <v>0</v>
      </c>
      <c r="U27" s="41">
        <f t="shared" si="14"/>
        <v>0</v>
      </c>
      <c r="V27" s="41">
        <f t="shared" si="14"/>
        <v>0</v>
      </c>
      <c r="W27" s="41">
        <f t="shared" si="14"/>
        <v>0</v>
      </c>
      <c r="X27" s="41">
        <f t="shared" si="14"/>
        <v>0</v>
      </c>
      <c r="Y27" s="41">
        <f t="shared" si="14"/>
        <v>0</v>
      </c>
      <c r="Z27" s="41">
        <f t="shared" si="14"/>
        <v>0</v>
      </c>
      <c r="AA27" s="41">
        <f t="shared" si="14"/>
        <v>0</v>
      </c>
      <c r="AB27" s="41">
        <f t="shared" si="14"/>
        <v>0</v>
      </c>
      <c r="AC27" s="41">
        <f t="shared" si="14"/>
        <v>0</v>
      </c>
      <c r="AD27" s="41">
        <f t="shared" si="14"/>
        <v>0</v>
      </c>
      <c r="AE27" s="41">
        <f t="shared" si="15"/>
        <v>0</v>
      </c>
      <c r="AF27" s="41">
        <f t="shared" si="15"/>
        <v>0</v>
      </c>
      <c r="AG27" s="41">
        <f t="shared" si="15"/>
        <v>0</v>
      </c>
      <c r="AH27" s="41">
        <f t="shared" si="15"/>
        <v>0</v>
      </c>
      <c r="AI27" s="41">
        <f t="shared" si="15"/>
        <v>0</v>
      </c>
      <c r="AJ27" s="41">
        <f t="shared" si="15"/>
        <v>0</v>
      </c>
      <c r="AK27" s="41">
        <f t="shared" si="15"/>
        <v>0</v>
      </c>
      <c r="AL27" s="41">
        <f t="shared" si="15"/>
        <v>0</v>
      </c>
      <c r="AM27" s="41">
        <f t="shared" si="15"/>
        <v>0</v>
      </c>
      <c r="AN27" s="41">
        <f t="shared" si="15"/>
        <v>0</v>
      </c>
      <c r="AO27" s="41">
        <f t="shared" si="15"/>
        <v>0</v>
      </c>
      <c r="AP27" s="41">
        <f t="shared" si="15"/>
        <v>0</v>
      </c>
      <c r="AQ27" s="41">
        <f t="shared" si="15"/>
        <v>0</v>
      </c>
      <c r="AR27" s="41">
        <f t="shared" si="15"/>
        <v>0</v>
      </c>
      <c r="AS27" s="41">
        <f t="shared" si="16"/>
        <v>0</v>
      </c>
      <c r="AT27" s="41">
        <f t="shared" si="16"/>
        <v>0</v>
      </c>
      <c r="AU27" s="41">
        <f t="shared" si="16"/>
        <v>0</v>
      </c>
      <c r="AV27" s="41">
        <f t="shared" si="16"/>
        <v>0</v>
      </c>
      <c r="AW27" s="41">
        <f t="shared" si="16"/>
        <v>0</v>
      </c>
      <c r="AX27" s="41">
        <f t="shared" si="16"/>
        <v>0</v>
      </c>
      <c r="AY27" s="41">
        <f t="shared" si="16"/>
        <v>0</v>
      </c>
      <c r="AZ27" s="41">
        <f t="shared" si="16"/>
        <v>0</v>
      </c>
      <c r="BA27" s="41">
        <f t="shared" si="16"/>
        <v>0</v>
      </c>
      <c r="BB27" s="41">
        <f t="shared" si="16"/>
        <v>0</v>
      </c>
      <c r="BC27" s="41">
        <f t="shared" si="16"/>
        <v>0</v>
      </c>
      <c r="BD27" s="41">
        <f t="shared" si="16"/>
        <v>0</v>
      </c>
    </row>
    <row r="28" spans="2:56" ht="16" outlineLevel="1" x14ac:dyDescent="0.2">
      <c r="C28" s="1" t="str">
        <f t="shared" si="5"/>
        <v>HSR</v>
      </c>
      <c r="D28" s="35"/>
      <c r="E28" s="35"/>
      <c r="F28" s="35"/>
      <c r="G28" s="35"/>
      <c r="H28" s="35"/>
      <c r="I28" s="35"/>
      <c r="J28" s="35"/>
      <c r="K28" s="23"/>
      <c r="L28" s="52" t="s">
        <v>268</v>
      </c>
      <c r="M28" s="72" t="str">
        <f>L28&amp;"-"&amp;C28</f>
        <v>FOC-HSR</v>
      </c>
      <c r="N28" s="72"/>
      <c r="O28" s="41">
        <f t="shared" si="14"/>
        <v>0</v>
      </c>
      <c r="P28" s="41">
        <f t="shared" si="14"/>
        <v>0</v>
      </c>
      <c r="Q28" s="41">
        <f t="shared" si="14"/>
        <v>0</v>
      </c>
      <c r="R28" s="41">
        <f t="shared" si="14"/>
        <v>300000</v>
      </c>
      <c r="S28" s="41">
        <f t="shared" si="14"/>
        <v>0</v>
      </c>
      <c r="T28" s="41">
        <f t="shared" si="14"/>
        <v>0</v>
      </c>
      <c r="U28" s="41">
        <f t="shared" si="14"/>
        <v>0</v>
      </c>
      <c r="V28" s="41">
        <f t="shared" si="14"/>
        <v>0</v>
      </c>
      <c r="W28" s="41">
        <f t="shared" si="14"/>
        <v>0</v>
      </c>
      <c r="X28" s="41">
        <f t="shared" si="14"/>
        <v>0</v>
      </c>
      <c r="Y28" s="41">
        <f t="shared" si="14"/>
        <v>0</v>
      </c>
      <c r="Z28" s="41">
        <f t="shared" si="14"/>
        <v>0</v>
      </c>
      <c r="AA28" s="41">
        <f t="shared" si="14"/>
        <v>0</v>
      </c>
      <c r="AB28" s="41">
        <f t="shared" si="14"/>
        <v>0</v>
      </c>
      <c r="AC28" s="41">
        <f t="shared" si="14"/>
        <v>0</v>
      </c>
      <c r="AD28" s="41">
        <f t="shared" si="14"/>
        <v>0</v>
      </c>
      <c r="AE28" s="41">
        <f t="shared" si="15"/>
        <v>0</v>
      </c>
      <c r="AF28" s="41">
        <f t="shared" si="15"/>
        <v>0</v>
      </c>
      <c r="AG28" s="41">
        <f t="shared" si="15"/>
        <v>0</v>
      </c>
      <c r="AH28" s="41">
        <f t="shared" si="15"/>
        <v>0</v>
      </c>
      <c r="AI28" s="41">
        <f t="shared" si="15"/>
        <v>0</v>
      </c>
      <c r="AJ28" s="41">
        <f t="shared" si="15"/>
        <v>0</v>
      </c>
      <c r="AK28" s="41">
        <f t="shared" si="15"/>
        <v>0</v>
      </c>
      <c r="AL28" s="41">
        <f t="shared" si="15"/>
        <v>0</v>
      </c>
      <c r="AM28" s="41">
        <f t="shared" si="15"/>
        <v>0</v>
      </c>
      <c r="AN28" s="41">
        <f t="shared" si="15"/>
        <v>0</v>
      </c>
      <c r="AO28" s="41">
        <f t="shared" si="15"/>
        <v>0</v>
      </c>
      <c r="AP28" s="41">
        <f t="shared" si="15"/>
        <v>0</v>
      </c>
      <c r="AQ28" s="41">
        <f t="shared" si="15"/>
        <v>0</v>
      </c>
      <c r="AR28" s="41">
        <f t="shared" si="15"/>
        <v>0</v>
      </c>
      <c r="AS28" s="41">
        <f t="shared" si="16"/>
        <v>0</v>
      </c>
      <c r="AT28" s="41">
        <f t="shared" si="16"/>
        <v>0</v>
      </c>
      <c r="AU28" s="41">
        <f t="shared" si="16"/>
        <v>0</v>
      </c>
      <c r="AV28" s="41">
        <f t="shared" si="16"/>
        <v>0</v>
      </c>
      <c r="AW28" s="41">
        <f t="shared" si="16"/>
        <v>0</v>
      </c>
      <c r="AX28" s="41">
        <f t="shared" si="16"/>
        <v>0</v>
      </c>
      <c r="AY28" s="41">
        <f t="shared" si="16"/>
        <v>0</v>
      </c>
      <c r="AZ28" s="41">
        <f t="shared" si="16"/>
        <v>0</v>
      </c>
      <c r="BA28" s="41">
        <f t="shared" si="16"/>
        <v>0</v>
      </c>
      <c r="BB28" s="41">
        <f t="shared" si="16"/>
        <v>0</v>
      </c>
      <c r="BC28" s="41">
        <f t="shared" si="16"/>
        <v>0</v>
      </c>
      <c r="BD28" s="41">
        <f t="shared" si="16"/>
        <v>0</v>
      </c>
    </row>
    <row r="29" spans="2:56" ht="16" outlineLevel="1" x14ac:dyDescent="0.2">
      <c r="C29" s="1" t="str">
        <f t="shared" si="5"/>
        <v>HSR</v>
      </c>
      <c r="D29" s="35"/>
      <c r="E29" s="35"/>
      <c r="F29" s="35"/>
      <c r="G29" s="35"/>
      <c r="H29" s="35"/>
      <c r="I29" s="35"/>
      <c r="J29" s="35"/>
      <c r="L29" s="52" t="s">
        <v>270</v>
      </c>
      <c r="M29" s="72" t="str">
        <f>L29&amp;"-"&amp;C29</f>
        <v>Travaux bailleur-HSR</v>
      </c>
      <c r="N29" s="72"/>
      <c r="O29" s="41">
        <f t="shared" si="14"/>
        <v>0</v>
      </c>
      <c r="P29" s="41">
        <f t="shared" si="14"/>
        <v>0</v>
      </c>
      <c r="Q29" s="41">
        <f t="shared" si="14"/>
        <v>0</v>
      </c>
      <c r="R29" s="41">
        <f t="shared" si="14"/>
        <v>0</v>
      </c>
      <c r="S29" s="41">
        <f t="shared" si="14"/>
        <v>0</v>
      </c>
      <c r="T29" s="41">
        <f t="shared" si="14"/>
        <v>0</v>
      </c>
      <c r="U29" s="41">
        <f t="shared" si="14"/>
        <v>0</v>
      </c>
      <c r="V29" s="41">
        <f t="shared" si="14"/>
        <v>0</v>
      </c>
      <c r="W29" s="41">
        <f t="shared" si="14"/>
        <v>0</v>
      </c>
      <c r="X29" s="41">
        <f t="shared" si="14"/>
        <v>0</v>
      </c>
      <c r="Y29" s="41">
        <f t="shared" si="14"/>
        <v>0</v>
      </c>
      <c r="Z29" s="41">
        <f t="shared" si="14"/>
        <v>0</v>
      </c>
      <c r="AA29" s="41">
        <f t="shared" si="14"/>
        <v>0</v>
      </c>
      <c r="AB29" s="41">
        <f t="shared" si="14"/>
        <v>0</v>
      </c>
      <c r="AC29" s="41">
        <f t="shared" si="14"/>
        <v>0</v>
      </c>
      <c r="AD29" s="41">
        <f t="shared" si="14"/>
        <v>0</v>
      </c>
      <c r="AE29" s="41">
        <f t="shared" si="15"/>
        <v>0</v>
      </c>
      <c r="AF29" s="41">
        <f t="shared" si="15"/>
        <v>0</v>
      </c>
      <c r="AG29" s="41">
        <f t="shared" si="15"/>
        <v>0</v>
      </c>
      <c r="AH29" s="41">
        <f t="shared" si="15"/>
        <v>0</v>
      </c>
      <c r="AI29" s="41">
        <f t="shared" si="15"/>
        <v>0</v>
      </c>
      <c r="AJ29" s="41">
        <f t="shared" si="15"/>
        <v>0</v>
      </c>
      <c r="AK29" s="41">
        <f t="shared" si="15"/>
        <v>0</v>
      </c>
      <c r="AL29" s="41">
        <f t="shared" si="15"/>
        <v>0</v>
      </c>
      <c r="AM29" s="41">
        <f t="shared" si="15"/>
        <v>0</v>
      </c>
      <c r="AN29" s="41">
        <f t="shared" si="15"/>
        <v>0</v>
      </c>
      <c r="AO29" s="41">
        <f t="shared" si="15"/>
        <v>0</v>
      </c>
      <c r="AP29" s="41">
        <f t="shared" si="15"/>
        <v>0</v>
      </c>
      <c r="AQ29" s="41">
        <f t="shared" si="15"/>
        <v>0</v>
      </c>
      <c r="AR29" s="41">
        <f t="shared" si="15"/>
        <v>0</v>
      </c>
      <c r="AS29" s="41">
        <f t="shared" si="16"/>
        <v>0</v>
      </c>
      <c r="AT29" s="41">
        <f t="shared" si="16"/>
        <v>0</v>
      </c>
      <c r="AU29" s="41">
        <f t="shared" si="16"/>
        <v>0</v>
      </c>
      <c r="AV29" s="41">
        <f t="shared" si="16"/>
        <v>0</v>
      </c>
      <c r="AW29" s="41">
        <f t="shared" si="16"/>
        <v>0</v>
      </c>
      <c r="AX29" s="41">
        <f t="shared" si="16"/>
        <v>0</v>
      </c>
      <c r="AY29" s="41">
        <f t="shared" si="16"/>
        <v>0</v>
      </c>
      <c r="AZ29" s="41">
        <f t="shared" si="16"/>
        <v>0</v>
      </c>
      <c r="BA29" s="41">
        <f t="shared" si="16"/>
        <v>0</v>
      </c>
      <c r="BB29" s="41">
        <f t="shared" si="16"/>
        <v>0</v>
      </c>
      <c r="BC29" s="41">
        <f t="shared" si="16"/>
        <v>0</v>
      </c>
      <c r="BD29" s="41">
        <f t="shared" si="16"/>
        <v>0</v>
      </c>
    </row>
    <row r="30" spans="2:56" ht="16" outlineLevel="1" x14ac:dyDescent="0.2">
      <c r="C30" s="1" t="str">
        <f t="shared" si="5"/>
        <v>HSR</v>
      </c>
      <c r="D30" s="35"/>
      <c r="E30" s="35"/>
      <c r="F30" s="35"/>
      <c r="G30" s="35"/>
      <c r="H30" s="35"/>
      <c r="I30" s="35"/>
      <c r="J30" s="35"/>
      <c r="L30" s="54" t="s">
        <v>271</v>
      </c>
      <c r="M30" s="73" t="str">
        <f>L30&amp;"-"&amp;C30</f>
        <v>Charges si vacant-HSR</v>
      </c>
      <c r="N30" s="73"/>
      <c r="O30" s="45">
        <f t="shared" si="14"/>
        <v>-18225.16</v>
      </c>
      <c r="P30" s="45">
        <f t="shared" si="14"/>
        <v>-16582.25</v>
      </c>
      <c r="Q30" s="45">
        <f t="shared" si="14"/>
        <v>-13280.5</v>
      </c>
      <c r="R30" s="45">
        <f t="shared" si="14"/>
        <v>-13280.5</v>
      </c>
      <c r="S30" s="45">
        <f t="shared" si="14"/>
        <v>-13280.5</v>
      </c>
      <c r="T30" s="45">
        <f t="shared" si="14"/>
        <v>-13280.5</v>
      </c>
      <c r="U30" s="45">
        <f t="shared" si="14"/>
        <v>-13280.5</v>
      </c>
      <c r="V30" s="45">
        <f t="shared" si="14"/>
        <v>-13280.5</v>
      </c>
      <c r="W30" s="45">
        <f t="shared" si="14"/>
        <v>-13280.5</v>
      </c>
      <c r="X30" s="45">
        <f t="shared" si="14"/>
        <v>-13280.5</v>
      </c>
      <c r="Y30" s="45">
        <f t="shared" si="14"/>
        <v>0</v>
      </c>
      <c r="Z30" s="45">
        <f t="shared" si="14"/>
        <v>0</v>
      </c>
      <c r="AA30" s="45">
        <f t="shared" si="14"/>
        <v>0</v>
      </c>
      <c r="AB30" s="45">
        <f t="shared" si="14"/>
        <v>0</v>
      </c>
      <c r="AC30" s="45">
        <f t="shared" si="14"/>
        <v>0</v>
      </c>
      <c r="AD30" s="45">
        <f t="shared" si="14"/>
        <v>0</v>
      </c>
      <c r="AE30" s="45">
        <f t="shared" si="15"/>
        <v>0</v>
      </c>
      <c r="AF30" s="45">
        <f t="shared" si="15"/>
        <v>0</v>
      </c>
      <c r="AG30" s="45">
        <f t="shared" si="15"/>
        <v>0</v>
      </c>
      <c r="AH30" s="45">
        <f t="shared" si="15"/>
        <v>0</v>
      </c>
      <c r="AI30" s="45">
        <f t="shared" si="15"/>
        <v>0</v>
      </c>
      <c r="AJ30" s="45">
        <f t="shared" si="15"/>
        <v>0</v>
      </c>
      <c r="AK30" s="45">
        <f t="shared" si="15"/>
        <v>0</v>
      </c>
      <c r="AL30" s="45">
        <f t="shared" si="15"/>
        <v>0</v>
      </c>
      <c r="AM30" s="45">
        <f t="shared" si="15"/>
        <v>0</v>
      </c>
      <c r="AN30" s="45">
        <f t="shared" si="15"/>
        <v>0</v>
      </c>
      <c r="AO30" s="45">
        <f t="shared" si="15"/>
        <v>0</v>
      </c>
      <c r="AP30" s="45">
        <f t="shared" si="15"/>
        <v>0</v>
      </c>
      <c r="AQ30" s="45">
        <f t="shared" si="15"/>
        <v>0</v>
      </c>
      <c r="AR30" s="45">
        <f t="shared" si="15"/>
        <v>0</v>
      </c>
      <c r="AS30" s="45">
        <f t="shared" si="16"/>
        <v>0</v>
      </c>
      <c r="AT30" s="45">
        <f t="shared" si="16"/>
        <v>0</v>
      </c>
      <c r="AU30" s="45">
        <f t="shared" si="16"/>
        <v>0</v>
      </c>
      <c r="AV30" s="45">
        <f t="shared" si="16"/>
        <v>0</v>
      </c>
      <c r="AW30" s="45">
        <f t="shared" si="16"/>
        <v>0</v>
      </c>
      <c r="AX30" s="45">
        <f t="shared" si="16"/>
        <v>0</v>
      </c>
      <c r="AY30" s="45">
        <f t="shared" si="16"/>
        <v>0</v>
      </c>
      <c r="AZ30" s="45">
        <f t="shared" si="16"/>
        <v>0</v>
      </c>
      <c r="BA30" s="45">
        <f t="shared" si="16"/>
        <v>0</v>
      </c>
      <c r="BB30" s="45">
        <f t="shared" si="16"/>
        <v>0</v>
      </c>
      <c r="BC30" s="45">
        <f t="shared" si="16"/>
        <v>0</v>
      </c>
      <c r="BD30" s="45">
        <f t="shared" si="16"/>
        <v>0</v>
      </c>
    </row>
    <row r="31" spans="2:56" ht="16" outlineLevel="1" x14ac:dyDescent="0.2">
      <c r="C31" s="1" t="str">
        <f t="shared" si="5"/>
        <v>HSR</v>
      </c>
      <c r="D31" s="35"/>
      <c r="E31" s="35"/>
      <c r="F31" s="35"/>
      <c r="G31" s="35"/>
      <c r="H31" s="35"/>
      <c r="I31" s="35"/>
      <c r="J31" s="3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row>
    <row r="32" spans="2:56" ht="6.75" customHeight="1" x14ac:dyDescent="0.2">
      <c r="D32" s="35"/>
      <c r="E32" s="35"/>
      <c r="F32" s="35"/>
      <c r="G32" s="35"/>
      <c r="H32" s="35"/>
      <c r="I32" s="35"/>
      <c r="J32" s="3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row>
    <row r="33" spans="2:56" s="1" customFormat="1" ht="16" collapsed="1" x14ac:dyDescent="0.2">
      <c r="B33" s="78"/>
      <c r="C33" s="79" t="s">
        <v>45</v>
      </c>
      <c r="D33" s="80" t="str">
        <f>C33</f>
        <v>SCI FORGEOT RETAIL</v>
      </c>
      <c r="E33" s="80"/>
      <c r="F33" s="80"/>
      <c r="G33" s="80"/>
      <c r="H33" s="80"/>
      <c r="I33" s="80"/>
      <c r="J33" s="80"/>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row>
    <row r="34" spans="2:56" s="35" customFormat="1" ht="16" hidden="1" outlineLevel="1" x14ac:dyDescent="0.2">
      <c r="C34" s="1" t="str">
        <f>C33</f>
        <v>SCI FORGEOT RETAIL</v>
      </c>
    </row>
    <row r="35" spans="2:56" ht="16" hidden="1" outlineLevel="1" x14ac:dyDescent="0.2">
      <c r="C35" s="1" t="str">
        <f t="shared" ref="C35:C56" si="17">C34</f>
        <v>SCI FORGEOT RETAIL</v>
      </c>
      <c r="D35" s="35"/>
      <c r="E35" s="35"/>
      <c r="F35" s="35"/>
      <c r="G35" s="35"/>
      <c r="H35" s="35"/>
      <c r="I35" s="35"/>
      <c r="J35" s="35"/>
      <c r="L35" s="16" t="s">
        <v>231</v>
      </c>
      <c r="M35" s="70"/>
      <c r="N35" s="70"/>
      <c r="O35" s="17">
        <f t="shared" ref="O35:AD39" si="18">SUMIFS(O$260:O$10216,$L$260:$L$10216,$L35,$C$260:$C$10216,$C35)/COUNTIFS($L$260:$L$10216,$L35,$C$260:$C$10216,$C35)</f>
        <v>5.5555555555555552E-2</v>
      </c>
      <c r="P35" s="17">
        <f t="shared" si="18"/>
        <v>5.5555555555555552E-2</v>
      </c>
      <c r="Q35" s="17">
        <f t="shared" si="18"/>
        <v>0</v>
      </c>
      <c r="R35" s="17">
        <f t="shared" si="18"/>
        <v>0</v>
      </c>
      <c r="S35" s="17">
        <f t="shared" si="18"/>
        <v>0</v>
      </c>
      <c r="T35" s="17">
        <f t="shared" si="18"/>
        <v>0</v>
      </c>
      <c r="U35" s="17">
        <f t="shared" si="18"/>
        <v>0</v>
      </c>
      <c r="V35" s="17">
        <f t="shared" si="18"/>
        <v>0</v>
      </c>
      <c r="W35" s="17">
        <f t="shared" si="18"/>
        <v>0</v>
      </c>
      <c r="X35" s="17">
        <f t="shared" si="18"/>
        <v>0</v>
      </c>
      <c r="Y35" s="17">
        <f t="shared" si="18"/>
        <v>0</v>
      </c>
      <c r="Z35" s="17">
        <f t="shared" si="18"/>
        <v>0</v>
      </c>
      <c r="AA35" s="17">
        <f t="shared" si="18"/>
        <v>0</v>
      </c>
      <c r="AB35" s="17">
        <f t="shared" si="18"/>
        <v>0</v>
      </c>
      <c r="AC35" s="17">
        <f t="shared" si="18"/>
        <v>0</v>
      </c>
      <c r="AD35" s="17">
        <f t="shared" si="18"/>
        <v>0</v>
      </c>
      <c r="AE35" s="17">
        <f t="shared" ref="AE35:BD39" si="19">SUMIFS(AE$260:AE$10216,$L$260:$L$10216,$L35,$C$260:$C$10216,$C35)/COUNTIFS($L$260:$L$10216,$L35,$C$260:$C$10216,$C35)</f>
        <v>0</v>
      </c>
      <c r="AF35" s="17">
        <f t="shared" si="19"/>
        <v>0</v>
      </c>
      <c r="AG35" s="17">
        <f t="shared" si="19"/>
        <v>0</v>
      </c>
      <c r="AH35" s="17">
        <f t="shared" si="19"/>
        <v>0</v>
      </c>
      <c r="AI35" s="17">
        <f t="shared" si="19"/>
        <v>0</v>
      </c>
      <c r="AJ35" s="17">
        <f t="shared" si="19"/>
        <v>0</v>
      </c>
      <c r="AK35" s="17">
        <f t="shared" si="19"/>
        <v>0</v>
      </c>
      <c r="AL35" s="17">
        <f t="shared" si="19"/>
        <v>0</v>
      </c>
      <c r="AM35" s="17">
        <f t="shared" si="19"/>
        <v>0</v>
      </c>
      <c r="AN35" s="17">
        <f t="shared" si="19"/>
        <v>0</v>
      </c>
      <c r="AO35" s="17">
        <f t="shared" si="19"/>
        <v>0</v>
      </c>
      <c r="AP35" s="17">
        <f t="shared" si="19"/>
        <v>0</v>
      </c>
      <c r="AQ35" s="17">
        <f t="shared" si="19"/>
        <v>0</v>
      </c>
      <c r="AR35" s="17">
        <f t="shared" si="19"/>
        <v>0</v>
      </c>
      <c r="AS35" s="17">
        <f t="shared" si="19"/>
        <v>0</v>
      </c>
      <c r="AT35" s="17">
        <f t="shared" si="19"/>
        <v>0</v>
      </c>
      <c r="AU35" s="17">
        <f t="shared" si="19"/>
        <v>0</v>
      </c>
      <c r="AV35" s="17">
        <f t="shared" si="19"/>
        <v>0</v>
      </c>
      <c r="AW35" s="17">
        <f t="shared" si="19"/>
        <v>0</v>
      </c>
      <c r="AX35" s="17">
        <f t="shared" si="19"/>
        <v>0</v>
      </c>
      <c r="AY35" s="17">
        <f t="shared" si="19"/>
        <v>0</v>
      </c>
      <c r="AZ35" s="17">
        <f t="shared" si="19"/>
        <v>0</v>
      </c>
      <c r="BA35" s="17">
        <f t="shared" si="19"/>
        <v>0</v>
      </c>
      <c r="BB35" s="17">
        <f t="shared" si="19"/>
        <v>0</v>
      </c>
      <c r="BC35" s="17">
        <f t="shared" si="19"/>
        <v>0</v>
      </c>
      <c r="BD35" s="17">
        <f t="shared" si="19"/>
        <v>0</v>
      </c>
    </row>
    <row r="36" spans="2:56" ht="15" hidden="1" customHeight="1" outlineLevel="1" x14ac:dyDescent="0.2">
      <c r="B36" s="71"/>
      <c r="C36" s="1" t="str">
        <f t="shared" si="17"/>
        <v>SCI FORGEOT RETAIL</v>
      </c>
      <c r="D36" s="35"/>
      <c r="E36" s="35"/>
      <c r="F36" s="35"/>
      <c r="G36" s="35"/>
      <c r="H36" s="35"/>
      <c r="I36" s="35"/>
      <c r="J36" s="35"/>
      <c r="L36" s="20" t="s">
        <v>232</v>
      </c>
      <c r="M36" s="72"/>
      <c r="N36" s="72"/>
      <c r="O36" s="21">
        <f t="shared" si="18"/>
        <v>0.88888888888888884</v>
      </c>
      <c r="P36" s="21">
        <f t="shared" si="18"/>
        <v>0.88888888888888884</v>
      </c>
      <c r="Q36" s="21">
        <f t="shared" si="18"/>
        <v>0.79691358024691361</v>
      </c>
      <c r="R36" s="21">
        <f t="shared" si="18"/>
        <v>0.77777777777777779</v>
      </c>
      <c r="S36" s="21">
        <f t="shared" si="18"/>
        <v>0.77777777777777779</v>
      </c>
      <c r="T36" s="21">
        <f t="shared" si="18"/>
        <v>0.77777777777777779</v>
      </c>
      <c r="U36" s="21">
        <f t="shared" si="18"/>
        <v>0.77777777777777779</v>
      </c>
      <c r="V36" s="21">
        <f t="shared" si="18"/>
        <v>0.77777777777777779</v>
      </c>
      <c r="W36" s="21">
        <f t="shared" si="18"/>
        <v>0.77777777777777779</v>
      </c>
      <c r="X36" s="21">
        <f t="shared" si="18"/>
        <v>0.76751207729468596</v>
      </c>
      <c r="Y36" s="21">
        <f t="shared" si="18"/>
        <v>0.72222222222222221</v>
      </c>
      <c r="Z36" s="21">
        <f t="shared" si="18"/>
        <v>0.72222222222222221</v>
      </c>
      <c r="AA36" s="21">
        <f t="shared" si="18"/>
        <v>0.72222222222222221</v>
      </c>
      <c r="AB36" s="21">
        <f t="shared" si="18"/>
        <v>0.72222222222222221</v>
      </c>
      <c r="AC36" s="21">
        <f t="shared" si="18"/>
        <v>0.61604938271604937</v>
      </c>
      <c r="AD36" s="21">
        <f t="shared" si="18"/>
        <v>0.61111111111111116</v>
      </c>
      <c r="AE36" s="21">
        <f t="shared" si="19"/>
        <v>0.61111111111111116</v>
      </c>
      <c r="AF36" s="21">
        <f t="shared" si="19"/>
        <v>0.61111111111111116</v>
      </c>
      <c r="AG36" s="21">
        <f t="shared" si="19"/>
        <v>0.61111111111111116</v>
      </c>
      <c r="AH36" s="21">
        <f t="shared" si="19"/>
        <v>0.61111111111111116</v>
      </c>
      <c r="AI36" s="21">
        <f t="shared" si="19"/>
        <v>0.61111111111111116</v>
      </c>
      <c r="AJ36" s="21">
        <f t="shared" si="19"/>
        <v>0.55555555555555558</v>
      </c>
      <c r="AK36" s="21">
        <f t="shared" si="19"/>
        <v>0.44444444444444442</v>
      </c>
      <c r="AL36" s="21">
        <f t="shared" si="19"/>
        <v>0.37057387057387059</v>
      </c>
      <c r="AM36" s="21">
        <f t="shared" si="19"/>
        <v>0.31461352657004826</v>
      </c>
      <c r="AN36" s="21">
        <f t="shared" si="19"/>
        <v>0.15579710144927536</v>
      </c>
      <c r="AO36" s="21">
        <f t="shared" si="19"/>
        <v>5.5555555555555552E-2</v>
      </c>
      <c r="AP36" s="21">
        <f t="shared" si="19"/>
        <v>4.5787545787545784E-2</v>
      </c>
      <c r="AQ36" s="21">
        <f t="shared" si="19"/>
        <v>0</v>
      </c>
      <c r="AR36" s="21">
        <f t="shared" si="19"/>
        <v>0</v>
      </c>
      <c r="AS36" s="21">
        <f t="shared" si="19"/>
        <v>0</v>
      </c>
      <c r="AT36" s="21">
        <f t="shared" si="19"/>
        <v>0</v>
      </c>
      <c r="AU36" s="21">
        <f t="shared" si="19"/>
        <v>0</v>
      </c>
      <c r="AV36" s="21">
        <f t="shared" si="19"/>
        <v>0</v>
      </c>
      <c r="AW36" s="21">
        <f t="shared" si="19"/>
        <v>0</v>
      </c>
      <c r="AX36" s="21">
        <f t="shared" si="19"/>
        <v>0</v>
      </c>
      <c r="AY36" s="21">
        <f t="shared" si="19"/>
        <v>0</v>
      </c>
      <c r="AZ36" s="21">
        <f t="shared" si="19"/>
        <v>0</v>
      </c>
      <c r="BA36" s="21">
        <f t="shared" si="19"/>
        <v>0</v>
      </c>
      <c r="BB36" s="21">
        <f t="shared" si="19"/>
        <v>0</v>
      </c>
      <c r="BC36" s="21">
        <f t="shared" si="19"/>
        <v>0</v>
      </c>
      <c r="BD36" s="21">
        <f t="shared" si="19"/>
        <v>0</v>
      </c>
    </row>
    <row r="37" spans="2:56" ht="15" hidden="1" customHeight="1" outlineLevel="1" x14ac:dyDescent="0.2">
      <c r="B37" s="71"/>
      <c r="C37" s="1" t="str">
        <f t="shared" si="17"/>
        <v>SCI FORGEOT RETAIL</v>
      </c>
      <c r="D37" s="35"/>
      <c r="E37" s="35"/>
      <c r="F37" s="35"/>
      <c r="G37" s="35"/>
      <c r="H37" s="35"/>
      <c r="I37" s="35"/>
      <c r="J37" s="35"/>
      <c r="K37" s="23"/>
      <c r="L37" s="20" t="s">
        <v>233</v>
      </c>
      <c r="M37" s="72"/>
      <c r="N37" s="72"/>
      <c r="O37" s="21">
        <f t="shared" si="18"/>
        <v>5.5555555555555552E-2</v>
      </c>
      <c r="P37" s="21">
        <f t="shared" si="18"/>
        <v>5.5555555555555552E-2</v>
      </c>
      <c r="Q37" s="21">
        <f t="shared" si="18"/>
        <v>5.5555555555555552E-2</v>
      </c>
      <c r="R37" s="21">
        <f t="shared" si="18"/>
        <v>5.5555555555555552E-2</v>
      </c>
      <c r="S37" s="21">
        <f t="shared" si="18"/>
        <v>0</v>
      </c>
      <c r="T37" s="21">
        <f t="shared" si="18"/>
        <v>0</v>
      </c>
      <c r="U37" s="21">
        <f t="shared" si="18"/>
        <v>0</v>
      </c>
      <c r="V37" s="21">
        <f t="shared" si="18"/>
        <v>0</v>
      </c>
      <c r="W37" s="21">
        <f t="shared" si="18"/>
        <v>0</v>
      </c>
      <c r="X37" s="21">
        <f t="shared" si="18"/>
        <v>0</v>
      </c>
      <c r="Y37" s="21">
        <f t="shared" si="18"/>
        <v>0</v>
      </c>
      <c r="Z37" s="21">
        <f t="shared" si="18"/>
        <v>0</v>
      </c>
      <c r="AA37" s="21">
        <f t="shared" si="18"/>
        <v>0</v>
      </c>
      <c r="AB37" s="21">
        <f t="shared" si="18"/>
        <v>0</v>
      </c>
      <c r="AC37" s="21">
        <f t="shared" si="18"/>
        <v>0</v>
      </c>
      <c r="AD37" s="21">
        <f t="shared" si="18"/>
        <v>0</v>
      </c>
      <c r="AE37" s="21">
        <f t="shared" si="19"/>
        <v>0</v>
      </c>
      <c r="AF37" s="21">
        <f t="shared" si="19"/>
        <v>0</v>
      </c>
      <c r="AG37" s="21">
        <f t="shared" si="19"/>
        <v>0</v>
      </c>
      <c r="AH37" s="21">
        <f t="shared" si="19"/>
        <v>0</v>
      </c>
      <c r="AI37" s="21">
        <f t="shared" si="19"/>
        <v>0</v>
      </c>
      <c r="AJ37" s="21">
        <f t="shared" si="19"/>
        <v>0</v>
      </c>
      <c r="AK37" s="21">
        <f t="shared" si="19"/>
        <v>0</v>
      </c>
      <c r="AL37" s="21">
        <f t="shared" si="19"/>
        <v>0</v>
      </c>
      <c r="AM37" s="21">
        <f t="shared" si="19"/>
        <v>0</v>
      </c>
      <c r="AN37" s="21">
        <f t="shared" si="19"/>
        <v>0</v>
      </c>
      <c r="AO37" s="21">
        <f t="shared" si="19"/>
        <v>0</v>
      </c>
      <c r="AP37" s="21">
        <f t="shared" si="19"/>
        <v>0</v>
      </c>
      <c r="AQ37" s="21">
        <f t="shared" si="19"/>
        <v>0</v>
      </c>
      <c r="AR37" s="21">
        <f t="shared" si="19"/>
        <v>0</v>
      </c>
      <c r="AS37" s="21">
        <f t="shared" si="19"/>
        <v>0</v>
      </c>
      <c r="AT37" s="21">
        <f t="shared" si="19"/>
        <v>0</v>
      </c>
      <c r="AU37" s="21">
        <f t="shared" si="19"/>
        <v>0</v>
      </c>
      <c r="AV37" s="21">
        <f t="shared" si="19"/>
        <v>0</v>
      </c>
      <c r="AW37" s="21">
        <f t="shared" si="19"/>
        <v>0</v>
      </c>
      <c r="AX37" s="21">
        <f t="shared" si="19"/>
        <v>0</v>
      </c>
      <c r="AY37" s="21">
        <f t="shared" si="19"/>
        <v>0</v>
      </c>
      <c r="AZ37" s="21">
        <f t="shared" si="19"/>
        <v>0</v>
      </c>
      <c r="BA37" s="21">
        <f t="shared" si="19"/>
        <v>0</v>
      </c>
      <c r="BB37" s="21">
        <f t="shared" si="19"/>
        <v>0</v>
      </c>
      <c r="BC37" s="21">
        <f t="shared" si="19"/>
        <v>0</v>
      </c>
      <c r="BD37" s="21">
        <f t="shared" si="19"/>
        <v>0</v>
      </c>
    </row>
    <row r="38" spans="2:56" ht="15" hidden="1" customHeight="1" outlineLevel="1" x14ac:dyDescent="0.2">
      <c r="B38" s="71"/>
      <c r="C38" s="1" t="str">
        <f t="shared" si="17"/>
        <v>SCI FORGEOT RETAIL</v>
      </c>
      <c r="D38" s="35"/>
      <c r="E38" s="35"/>
      <c r="F38" s="35"/>
      <c r="G38" s="35"/>
      <c r="H38" s="35"/>
      <c r="I38" s="35"/>
      <c r="J38" s="35"/>
      <c r="L38" s="20" t="s">
        <v>234</v>
      </c>
      <c r="M38" s="72"/>
      <c r="N38" s="72"/>
      <c r="O38" s="21">
        <f t="shared" si="18"/>
        <v>0</v>
      </c>
      <c r="P38" s="21">
        <f t="shared" si="18"/>
        <v>0</v>
      </c>
      <c r="Q38" s="21">
        <f t="shared" si="18"/>
        <v>0</v>
      </c>
      <c r="R38" s="21">
        <f t="shared" si="18"/>
        <v>0</v>
      </c>
      <c r="S38" s="21">
        <f t="shared" si="18"/>
        <v>3.8043478260869568E-2</v>
      </c>
      <c r="T38" s="21">
        <f t="shared" si="18"/>
        <v>0</v>
      </c>
      <c r="U38" s="21">
        <f t="shared" si="18"/>
        <v>0</v>
      </c>
      <c r="V38" s="21">
        <f t="shared" si="18"/>
        <v>0</v>
      </c>
      <c r="W38" s="21">
        <f t="shared" si="18"/>
        <v>0</v>
      </c>
      <c r="X38" s="21">
        <f t="shared" si="18"/>
        <v>0</v>
      </c>
      <c r="Y38" s="21">
        <f t="shared" si="18"/>
        <v>0</v>
      </c>
      <c r="Z38" s="21">
        <f t="shared" si="18"/>
        <v>0</v>
      </c>
      <c r="AA38" s="21">
        <f t="shared" si="18"/>
        <v>0</v>
      </c>
      <c r="AB38" s="21">
        <f t="shared" si="18"/>
        <v>0</v>
      </c>
      <c r="AC38" s="21">
        <f t="shared" si="18"/>
        <v>0</v>
      </c>
      <c r="AD38" s="21">
        <f t="shared" si="18"/>
        <v>0</v>
      </c>
      <c r="AE38" s="21">
        <f t="shared" si="19"/>
        <v>0</v>
      </c>
      <c r="AF38" s="21">
        <f t="shared" si="19"/>
        <v>0</v>
      </c>
      <c r="AG38" s="21">
        <f t="shared" si="19"/>
        <v>0</v>
      </c>
      <c r="AH38" s="21">
        <f t="shared" si="19"/>
        <v>0</v>
      </c>
      <c r="AI38" s="21">
        <f t="shared" si="19"/>
        <v>0</v>
      </c>
      <c r="AJ38" s="21">
        <f t="shared" si="19"/>
        <v>0</v>
      </c>
      <c r="AK38" s="21">
        <f t="shared" si="19"/>
        <v>0</v>
      </c>
      <c r="AL38" s="21">
        <f t="shared" si="19"/>
        <v>0</v>
      </c>
      <c r="AM38" s="21">
        <f t="shared" si="19"/>
        <v>0</v>
      </c>
      <c r="AN38" s="21">
        <f t="shared" si="19"/>
        <v>0</v>
      </c>
      <c r="AO38" s="21">
        <f t="shared" si="19"/>
        <v>0</v>
      </c>
      <c r="AP38" s="21">
        <f t="shared" si="19"/>
        <v>0</v>
      </c>
      <c r="AQ38" s="21">
        <f t="shared" si="19"/>
        <v>0</v>
      </c>
      <c r="AR38" s="21">
        <f t="shared" si="19"/>
        <v>0</v>
      </c>
      <c r="AS38" s="21">
        <f t="shared" si="19"/>
        <v>0</v>
      </c>
      <c r="AT38" s="21">
        <f t="shared" si="19"/>
        <v>0</v>
      </c>
      <c r="AU38" s="21">
        <f t="shared" si="19"/>
        <v>0</v>
      </c>
      <c r="AV38" s="21">
        <f t="shared" si="19"/>
        <v>0</v>
      </c>
      <c r="AW38" s="21">
        <f t="shared" si="19"/>
        <v>0</v>
      </c>
      <c r="AX38" s="21">
        <f t="shared" si="19"/>
        <v>0</v>
      </c>
      <c r="AY38" s="21">
        <f t="shared" si="19"/>
        <v>0</v>
      </c>
      <c r="AZ38" s="21">
        <f t="shared" si="19"/>
        <v>0</v>
      </c>
      <c r="BA38" s="21">
        <f t="shared" si="19"/>
        <v>0</v>
      </c>
      <c r="BB38" s="21">
        <f t="shared" si="19"/>
        <v>0</v>
      </c>
      <c r="BC38" s="21">
        <f t="shared" si="19"/>
        <v>0</v>
      </c>
      <c r="BD38" s="21">
        <f t="shared" si="19"/>
        <v>0</v>
      </c>
    </row>
    <row r="39" spans="2:56" ht="16" hidden="1" outlineLevel="1" x14ac:dyDescent="0.2">
      <c r="C39" s="1" t="str">
        <f t="shared" si="17"/>
        <v>SCI FORGEOT RETAIL</v>
      </c>
      <c r="D39" s="35"/>
      <c r="E39" s="35"/>
      <c r="F39" s="35"/>
      <c r="G39" s="35"/>
      <c r="H39" s="35"/>
      <c r="I39" s="35"/>
      <c r="J39" s="35"/>
      <c r="K39" s="24"/>
      <c r="L39" s="33" t="s">
        <v>242</v>
      </c>
      <c r="M39" s="73"/>
      <c r="N39" s="73"/>
      <c r="O39" s="34">
        <f t="shared" si="18"/>
        <v>5.5555555555555552E-2</v>
      </c>
      <c r="P39" s="34">
        <f t="shared" si="18"/>
        <v>5.5555555555555552E-2</v>
      </c>
      <c r="Q39" s="34">
        <f t="shared" si="18"/>
        <v>0.14814814814814814</v>
      </c>
      <c r="R39" s="34">
        <f t="shared" si="18"/>
        <v>0.16666666666666666</v>
      </c>
      <c r="S39" s="34">
        <f t="shared" si="18"/>
        <v>0.22222222222222221</v>
      </c>
      <c r="T39" s="34">
        <f t="shared" si="18"/>
        <v>0.22222222222222221</v>
      </c>
      <c r="U39" s="34">
        <f t="shared" si="18"/>
        <v>0.22222222222222221</v>
      </c>
      <c r="V39" s="34">
        <f t="shared" si="18"/>
        <v>0.22222222222222221</v>
      </c>
      <c r="W39" s="34">
        <f t="shared" si="18"/>
        <v>0.22222222222222221</v>
      </c>
      <c r="X39" s="34">
        <f t="shared" si="18"/>
        <v>0.23309178743961351</v>
      </c>
      <c r="Y39" s="34">
        <f t="shared" si="18"/>
        <v>0.27777777777777779</v>
      </c>
      <c r="Z39" s="34">
        <f t="shared" si="18"/>
        <v>0.27777777777777779</v>
      </c>
      <c r="AA39" s="34">
        <f t="shared" si="18"/>
        <v>0.27777777777777779</v>
      </c>
      <c r="AB39" s="34">
        <f t="shared" si="18"/>
        <v>0.27838164251207731</v>
      </c>
      <c r="AC39" s="34">
        <f t="shared" si="18"/>
        <v>0.38456790123456791</v>
      </c>
      <c r="AD39" s="34">
        <f t="shared" si="18"/>
        <v>0.3888888888888889</v>
      </c>
      <c r="AE39" s="34">
        <f t="shared" si="19"/>
        <v>0.3888888888888889</v>
      </c>
      <c r="AF39" s="34">
        <f t="shared" si="19"/>
        <v>0.3888888888888889</v>
      </c>
      <c r="AG39" s="34">
        <f t="shared" si="19"/>
        <v>0.3888888888888889</v>
      </c>
      <c r="AH39" s="34">
        <f t="shared" si="19"/>
        <v>0.3888888888888889</v>
      </c>
      <c r="AI39" s="34">
        <f t="shared" si="19"/>
        <v>0.38949275362318841</v>
      </c>
      <c r="AJ39" s="34">
        <f t="shared" si="19"/>
        <v>0.4456521739130434</v>
      </c>
      <c r="AK39" s="34">
        <f t="shared" si="19"/>
        <v>0.55616605616605619</v>
      </c>
      <c r="AL39" s="34">
        <f t="shared" si="19"/>
        <v>0.63003663003663002</v>
      </c>
      <c r="AM39" s="34">
        <f t="shared" si="19"/>
        <v>0.6871980676328503</v>
      </c>
      <c r="AN39" s="34">
        <f t="shared" si="19"/>
        <v>0.84541062801932354</v>
      </c>
      <c r="AO39" s="34">
        <f t="shared" si="19"/>
        <v>0.94444444444444442</v>
      </c>
      <c r="AP39" s="34">
        <f t="shared" si="19"/>
        <v>0.95482295482295476</v>
      </c>
      <c r="AQ39" s="34">
        <f t="shared" si="19"/>
        <v>1</v>
      </c>
      <c r="AR39" s="34">
        <f t="shared" si="19"/>
        <v>1</v>
      </c>
      <c r="AS39" s="34">
        <f t="shared" si="19"/>
        <v>1</v>
      </c>
      <c r="AT39" s="34">
        <f t="shared" si="19"/>
        <v>1</v>
      </c>
      <c r="AU39" s="34">
        <f t="shared" si="19"/>
        <v>1</v>
      </c>
      <c r="AV39" s="34">
        <f t="shared" si="19"/>
        <v>1</v>
      </c>
      <c r="AW39" s="34">
        <f t="shared" si="19"/>
        <v>1</v>
      </c>
      <c r="AX39" s="34">
        <f t="shared" si="19"/>
        <v>1</v>
      </c>
      <c r="AY39" s="34">
        <f t="shared" si="19"/>
        <v>1</v>
      </c>
      <c r="AZ39" s="34">
        <f t="shared" si="19"/>
        <v>1</v>
      </c>
      <c r="BA39" s="34">
        <f t="shared" si="19"/>
        <v>1</v>
      </c>
      <c r="BB39" s="34">
        <f t="shared" si="19"/>
        <v>1</v>
      </c>
      <c r="BC39" s="34">
        <f t="shared" si="19"/>
        <v>1</v>
      </c>
      <c r="BD39" s="34">
        <f t="shared" si="19"/>
        <v>1</v>
      </c>
    </row>
    <row r="40" spans="2:56" ht="16" hidden="1" outlineLevel="1" x14ac:dyDescent="0.2">
      <c r="C40" s="1" t="str">
        <f t="shared" si="17"/>
        <v>SCI FORGEOT RETAIL</v>
      </c>
      <c r="D40" s="35"/>
      <c r="E40" s="35"/>
      <c r="F40" s="35"/>
      <c r="G40" s="35"/>
      <c r="H40" s="35"/>
      <c r="I40" s="35"/>
      <c r="J40" s="35"/>
      <c r="K40" s="24"/>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row>
    <row r="41" spans="2:56" ht="16" hidden="1" outlineLevel="1" x14ac:dyDescent="0.2">
      <c r="C41" s="1" t="str">
        <f t="shared" si="17"/>
        <v>SCI FORGEOT RETAIL</v>
      </c>
      <c r="D41" s="35"/>
      <c r="E41" s="35"/>
      <c r="F41" s="35"/>
      <c r="G41" s="35"/>
      <c r="H41" s="35"/>
      <c r="I41" s="35"/>
      <c r="J41" s="35"/>
      <c r="K41" s="24"/>
      <c r="L41" s="37" t="s">
        <v>245</v>
      </c>
      <c r="M41" s="74">
        <v>1</v>
      </c>
      <c r="N41" s="74">
        <v>1</v>
      </c>
      <c r="O41" s="38">
        <f t="shared" ref="O41:BD41" si="20">SUMIFS(O$260:O$10216,$L$260:$L$10216,$L41,$C$260:$C$10216,$C41)/COUNTIFS($L$260:$L$10216,$L41,$C$260:$C$10216,$C41)</f>
        <v>1.0056038647342995</v>
      </c>
      <c r="P41" s="38">
        <f t="shared" si="20"/>
        <v>1.0104227053140096</v>
      </c>
      <c r="Q41" s="38">
        <f t="shared" si="20"/>
        <v>1.0164197530864196</v>
      </c>
      <c r="R41" s="38">
        <f t="shared" si="20"/>
        <v>1.0175197802197802</v>
      </c>
      <c r="S41" s="38">
        <f t="shared" si="20"/>
        <v>1.0195246376811593</v>
      </c>
      <c r="T41" s="38">
        <f t="shared" si="20"/>
        <v>1.0219822463768118</v>
      </c>
      <c r="U41" s="38">
        <f t="shared" si="20"/>
        <v>1.0265866910866912</v>
      </c>
      <c r="V41" s="38">
        <f t="shared" si="20"/>
        <v>1.0276949780219782</v>
      </c>
      <c r="W41" s="38">
        <f t="shared" si="20"/>
        <v>1.0297198840579709</v>
      </c>
      <c r="X41" s="38">
        <f t="shared" si="20"/>
        <v>1.0322020688405797</v>
      </c>
      <c r="Y41" s="38">
        <f t="shared" si="20"/>
        <v>1.0368497901234568</v>
      </c>
      <c r="Z41" s="38">
        <f t="shared" si="20"/>
        <v>1.0379719278021977</v>
      </c>
      <c r="AA41" s="38">
        <f t="shared" si="20"/>
        <v>1.0400170828985509</v>
      </c>
      <c r="AB41" s="38">
        <f t="shared" si="20"/>
        <v>1.0425240895289858</v>
      </c>
      <c r="AC41" s="38">
        <f t="shared" si="20"/>
        <v>1.0472182880246916</v>
      </c>
      <c r="AD41" s="38">
        <f t="shared" si="20"/>
        <v>1.0483516470802199</v>
      </c>
      <c r="AE41" s="38">
        <f t="shared" si="20"/>
        <v>1.0504172537275365</v>
      </c>
      <c r="AF41" s="38">
        <f t="shared" si="20"/>
        <v>1.0529493304242754</v>
      </c>
      <c r="AG41" s="38">
        <f t="shared" si="20"/>
        <v>1.0576904709049384</v>
      </c>
      <c r="AH41" s="38">
        <f t="shared" si="20"/>
        <v>1.0588351635510223</v>
      </c>
      <c r="AI41" s="38">
        <f t="shared" si="20"/>
        <v>1.0609214262648115</v>
      </c>
      <c r="AJ41" s="38">
        <f t="shared" si="20"/>
        <v>1.063478823728518</v>
      </c>
      <c r="AK41" s="38">
        <f t="shared" si="20"/>
        <v>1.0682702273574418</v>
      </c>
      <c r="AL41" s="38">
        <f t="shared" si="20"/>
        <v>1.0694235151865321</v>
      </c>
      <c r="AM41" s="38">
        <f t="shared" si="20"/>
        <v>1.0715306405274598</v>
      </c>
      <c r="AN41" s="38">
        <f t="shared" si="20"/>
        <v>1.0741136119658037</v>
      </c>
      <c r="AO41" s="38">
        <f t="shared" si="20"/>
        <v>1.0789500493701278</v>
      </c>
      <c r="AP41" s="38">
        <f t="shared" si="20"/>
        <v>1.0801177503383979</v>
      </c>
      <c r="AQ41" s="38">
        <f t="shared" si="20"/>
        <v>1.0822459469327346</v>
      </c>
      <c r="AR41" s="38">
        <f t="shared" si="20"/>
        <v>1.0848547480854611</v>
      </c>
      <c r="AS41" s="38">
        <f t="shared" si="20"/>
        <v>1.0897395498638289</v>
      </c>
      <c r="AT41" s="38">
        <f t="shared" si="20"/>
        <v>1.0909189278417817</v>
      </c>
      <c r="AU41" s="38">
        <f t="shared" si="20"/>
        <v>1.0930684064020619</v>
      </c>
      <c r="AV41" s="38">
        <f t="shared" si="20"/>
        <v>1.095703295566316</v>
      </c>
      <c r="AW41" s="38">
        <f t="shared" si="20"/>
        <v>1.1006369453624669</v>
      </c>
      <c r="AX41" s="38">
        <f t="shared" si="20"/>
        <v>1.1018281171201993</v>
      </c>
      <c r="AY41" s="38">
        <f t="shared" si="20"/>
        <v>1.1039990904660824</v>
      </c>
      <c r="AZ41" s="38">
        <f t="shared" si="20"/>
        <v>1.1066603285219794</v>
      </c>
      <c r="BA41" s="38">
        <f t="shared" si="20"/>
        <v>1.1116462823517659</v>
      </c>
      <c r="BB41" s="38">
        <f t="shared" si="20"/>
        <v>1.1128463982914012</v>
      </c>
      <c r="BC41" s="38">
        <f t="shared" si="20"/>
        <v>1.1150390813707431</v>
      </c>
      <c r="BD41" s="38">
        <f t="shared" si="20"/>
        <v>1.1177269318071987</v>
      </c>
    </row>
    <row r="42" spans="2:56" s="35" customFormat="1" ht="16" hidden="1" outlineLevel="1" x14ac:dyDescent="0.2">
      <c r="C42" s="1" t="str">
        <f t="shared" si="17"/>
        <v>SCI FORGEOT RETAIL</v>
      </c>
      <c r="L42" s="10"/>
      <c r="M42" s="10"/>
      <c r="N42" s="10"/>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row>
    <row r="43" spans="2:56" ht="16" hidden="1" outlineLevel="1" x14ac:dyDescent="0.2">
      <c r="B43" s="35"/>
      <c r="C43" s="1" t="str">
        <f t="shared" si="17"/>
        <v>SCI FORGEOT RETAIL</v>
      </c>
      <c r="D43" s="35"/>
      <c r="E43" s="35"/>
      <c r="F43" s="35"/>
      <c r="G43" s="35"/>
      <c r="H43" s="35"/>
      <c r="I43" s="35"/>
      <c r="J43" s="35"/>
      <c r="K43" s="24"/>
      <c r="L43" s="16" t="s">
        <v>246</v>
      </c>
      <c r="M43" s="70" t="str">
        <f>L43&amp;"-"&amp;C43</f>
        <v>Loyer bail-SCI FORGEOT RETAIL</v>
      </c>
      <c r="N43" s="70"/>
      <c r="O43" s="40">
        <f t="shared" ref="O43:AD47" si="21">SUMIFS(O$260:O$10216,$L$260:$L$10216,$L43,$C$260:$C$10216,$C43)</f>
        <v>518304.86776061775</v>
      </c>
      <c r="P43" s="40">
        <f t="shared" si="21"/>
        <v>518304.86776061775</v>
      </c>
      <c r="Q43" s="40">
        <f t="shared" si="21"/>
        <v>530671.13109395106</v>
      </c>
      <c r="R43" s="40">
        <f t="shared" si="21"/>
        <v>531291.70442728442</v>
      </c>
      <c r="S43" s="40">
        <f t="shared" si="21"/>
        <v>561291.70442728442</v>
      </c>
      <c r="T43" s="40">
        <f t="shared" si="21"/>
        <v>561291.70442728442</v>
      </c>
      <c r="U43" s="40">
        <f t="shared" si="21"/>
        <v>561291.70442728442</v>
      </c>
      <c r="V43" s="40">
        <f t="shared" si="21"/>
        <v>561291.70442728442</v>
      </c>
      <c r="W43" s="40">
        <f t="shared" si="21"/>
        <v>561291.70442728442</v>
      </c>
      <c r="X43" s="40">
        <f t="shared" si="21"/>
        <v>564970.52650145709</v>
      </c>
      <c r="Y43" s="40">
        <f t="shared" si="21"/>
        <v>574539.01725083333</v>
      </c>
      <c r="Z43" s="40">
        <f t="shared" si="21"/>
        <v>574539.01725083333</v>
      </c>
      <c r="AA43" s="40">
        <f t="shared" si="21"/>
        <v>574539.01725083333</v>
      </c>
      <c r="AB43" s="40">
        <f t="shared" si="21"/>
        <v>574729.95890355064</v>
      </c>
      <c r="AC43" s="40">
        <f t="shared" si="21"/>
        <v>578935.03374776884</v>
      </c>
      <c r="AD43" s="40">
        <f t="shared" si="21"/>
        <v>578997.75291799242</v>
      </c>
      <c r="AE43" s="40">
        <f t="shared" ref="AE43:BD47" si="22">SUMIFS(AE$260:AE$10216,$L$260:$L$10216,$L43,$C$260:$C$10216,$C43)</f>
        <v>578997.75291799242</v>
      </c>
      <c r="AF43" s="40">
        <f t="shared" si="22"/>
        <v>578997.75291799242</v>
      </c>
      <c r="AG43" s="40">
        <f t="shared" si="22"/>
        <v>578997.75291799242</v>
      </c>
      <c r="AH43" s="40">
        <f t="shared" si="22"/>
        <v>578997.75291799242</v>
      </c>
      <c r="AI43" s="40">
        <f t="shared" si="22"/>
        <v>579274.56275737169</v>
      </c>
      <c r="AJ43" s="40">
        <f t="shared" si="22"/>
        <v>583755.30002730759</v>
      </c>
      <c r="AK43" s="40">
        <f t="shared" si="22"/>
        <v>586139.43473347113</v>
      </c>
      <c r="AL43" s="40">
        <f t="shared" si="22"/>
        <v>587882.28857199627</v>
      </c>
      <c r="AM43" s="40">
        <f t="shared" si="22"/>
        <v>590762.20537769177</v>
      </c>
      <c r="AN43" s="40">
        <f t="shared" si="22"/>
        <v>602510.3430422243</v>
      </c>
      <c r="AO43" s="40">
        <f t="shared" si="22"/>
        <v>611876.77400827035</v>
      </c>
      <c r="AP43" s="40">
        <f t="shared" si="22"/>
        <v>612244.70074935211</v>
      </c>
      <c r="AQ43" s="40">
        <f t="shared" si="22"/>
        <v>613052.14656347269</v>
      </c>
      <c r="AR43" s="40">
        <f t="shared" si="22"/>
        <v>613052.14656347269</v>
      </c>
      <c r="AS43" s="40">
        <f t="shared" si="22"/>
        <v>613052.14656347269</v>
      </c>
      <c r="AT43" s="40">
        <f t="shared" si="22"/>
        <v>613052.14656347269</v>
      </c>
      <c r="AU43" s="40">
        <f t="shared" si="22"/>
        <v>613052.14656347269</v>
      </c>
      <c r="AV43" s="40">
        <f t="shared" si="22"/>
        <v>613052.14656347269</v>
      </c>
      <c r="AW43" s="40">
        <f t="shared" si="22"/>
        <v>613052.14656347269</v>
      </c>
      <c r="AX43" s="40">
        <f t="shared" si="22"/>
        <v>613052.14656347269</v>
      </c>
      <c r="AY43" s="40">
        <f t="shared" si="22"/>
        <v>613052.14656347269</v>
      </c>
      <c r="AZ43" s="40">
        <f t="shared" si="22"/>
        <v>613052.14656347269</v>
      </c>
      <c r="BA43" s="40">
        <f t="shared" si="22"/>
        <v>613052.14656347269</v>
      </c>
      <c r="BB43" s="40">
        <f t="shared" si="22"/>
        <v>613052.14656347269</v>
      </c>
      <c r="BC43" s="40">
        <f t="shared" si="22"/>
        <v>613052.14656347269</v>
      </c>
      <c r="BD43" s="40">
        <f t="shared" si="22"/>
        <v>613052.14656347269</v>
      </c>
    </row>
    <row r="44" spans="2:56" ht="16" hidden="1" outlineLevel="1" x14ac:dyDescent="0.2">
      <c r="B44" s="35"/>
      <c r="C44" s="1" t="str">
        <f t="shared" si="17"/>
        <v>SCI FORGEOT RETAIL</v>
      </c>
      <c r="D44" s="35"/>
      <c r="E44" s="35"/>
      <c r="F44" s="35"/>
      <c r="G44" s="35"/>
      <c r="H44" s="35"/>
      <c r="I44" s="35"/>
      <c r="J44" s="35"/>
      <c r="K44" s="24"/>
      <c r="L44" s="20" t="s">
        <v>250</v>
      </c>
      <c r="M44" s="72" t="str">
        <f>L44&amp;"-"&amp;C44</f>
        <v>Loyer indexé-SCI FORGEOT RETAIL</v>
      </c>
      <c r="N44" s="72"/>
      <c r="O44" s="41">
        <f t="shared" si="21"/>
        <v>552084.8999051234</v>
      </c>
      <c r="P44" s="41">
        <f t="shared" si="21"/>
        <v>554721.77344071132</v>
      </c>
      <c r="Q44" s="41">
        <f t="shared" si="21"/>
        <v>562530.92541164823</v>
      </c>
      <c r="R44" s="41">
        <f t="shared" si="21"/>
        <v>563404.14974007383</v>
      </c>
      <c r="S44" s="41">
        <f t="shared" si="21"/>
        <v>594020.63376494974</v>
      </c>
      <c r="T44" s="41">
        <f t="shared" si="21"/>
        <v>595365.43926809961</v>
      </c>
      <c r="U44" s="41">
        <f t="shared" si="21"/>
        <v>598726.82274459046</v>
      </c>
      <c r="V44" s="41">
        <f t="shared" si="21"/>
        <v>599038.19123747433</v>
      </c>
      <c r="W44" s="41">
        <f t="shared" si="21"/>
        <v>599960.84010259924</v>
      </c>
      <c r="X44" s="41">
        <f t="shared" si="21"/>
        <v>602498.43427373318</v>
      </c>
      <c r="Y44" s="41">
        <f t="shared" si="21"/>
        <v>604431.23253810976</v>
      </c>
      <c r="Z44" s="41">
        <f t="shared" si="21"/>
        <v>604747.00777509226</v>
      </c>
      <c r="AA44" s="41">
        <f t="shared" si="21"/>
        <v>605678.8831288683</v>
      </c>
      <c r="AB44" s="41">
        <f t="shared" si="21"/>
        <v>607241.14059150429</v>
      </c>
      <c r="AC44" s="41">
        <f t="shared" si="21"/>
        <v>613355.92111575429</v>
      </c>
      <c r="AD44" s="41">
        <f t="shared" si="21"/>
        <v>613635.04936973844</v>
      </c>
      <c r="AE44" s="41">
        <f t="shared" si="22"/>
        <v>614576.24347705231</v>
      </c>
      <c r="AF44" s="41">
        <f t="shared" si="22"/>
        <v>615961.27244506998</v>
      </c>
      <c r="AG44" s="41">
        <f t="shared" si="22"/>
        <v>619448.18631281098</v>
      </c>
      <c r="AH44" s="41">
        <f t="shared" si="22"/>
        <v>619771.39986343577</v>
      </c>
      <c r="AI44" s="41">
        <f t="shared" si="22"/>
        <v>620998.81575120194</v>
      </c>
      <c r="AJ44" s="41">
        <f t="shared" si="22"/>
        <v>625011.21526276344</v>
      </c>
      <c r="AK44" s="41">
        <f t="shared" si="22"/>
        <v>625145.80630150589</v>
      </c>
      <c r="AL44" s="41">
        <f t="shared" si="22"/>
        <v>625178.8008070006</v>
      </c>
      <c r="AM44" s="41">
        <f t="shared" si="22"/>
        <v>627666.45753722743</v>
      </c>
      <c r="AN44" s="41">
        <f t="shared" si="22"/>
        <v>632967.52447166771</v>
      </c>
      <c r="AO44" s="41">
        <f t="shared" si="22"/>
        <v>636022.90178123966</v>
      </c>
      <c r="AP44" s="41">
        <f t="shared" si="22"/>
        <v>636462.97764258226</v>
      </c>
      <c r="AQ44" s="41">
        <f t="shared" si="22"/>
        <v>637051.28070200782</v>
      </c>
      <c r="AR44" s="41">
        <f t="shared" si="22"/>
        <v>638541.28202537156</v>
      </c>
      <c r="AS44" s="41">
        <f t="shared" si="22"/>
        <v>642107.09836611582</v>
      </c>
      <c r="AT44" s="41">
        <f t="shared" si="22"/>
        <v>642436.82765381865</v>
      </c>
      <c r="AU44" s="41">
        <f t="shared" si="22"/>
        <v>643421.7935090278</v>
      </c>
      <c r="AV44" s="41">
        <f t="shared" si="22"/>
        <v>644926.69484562532</v>
      </c>
      <c r="AW44" s="41">
        <f t="shared" si="22"/>
        <v>648528.16934977693</v>
      </c>
      <c r="AX44" s="41">
        <f t="shared" si="22"/>
        <v>648861.19593035674</v>
      </c>
      <c r="AY44" s="41">
        <f t="shared" si="22"/>
        <v>649856.01144411811</v>
      </c>
      <c r="AZ44" s="41">
        <f t="shared" si="22"/>
        <v>651375.96179408161</v>
      </c>
      <c r="BA44" s="41">
        <f t="shared" si="22"/>
        <v>655014.84998096642</v>
      </c>
      <c r="BB44" s="41">
        <f t="shared" si="22"/>
        <v>655349.80788966059</v>
      </c>
      <c r="BC44" s="41">
        <f t="shared" si="22"/>
        <v>656354.57155855931</v>
      </c>
      <c r="BD44" s="41">
        <f t="shared" si="22"/>
        <v>657889.72141202237</v>
      </c>
    </row>
    <row r="45" spans="2:56" ht="16" hidden="1" outlineLevel="1" x14ac:dyDescent="0.2">
      <c r="B45" s="35"/>
      <c r="C45" s="1" t="str">
        <f t="shared" si="17"/>
        <v>SCI FORGEOT RETAIL</v>
      </c>
      <c r="D45" s="35"/>
      <c r="E45" s="35"/>
      <c r="F45" s="35"/>
      <c r="G45" s="35"/>
      <c r="H45" s="35"/>
      <c r="I45" s="35"/>
      <c r="J45" s="35"/>
      <c r="K45" s="24"/>
      <c r="L45" s="20" t="s">
        <v>251</v>
      </c>
      <c r="M45" s="72" t="str">
        <f>L45&amp;"-"&amp;C45</f>
        <v>Impact palier-SCI FORGEOT RETAIL</v>
      </c>
      <c r="N45" s="72"/>
      <c r="O45" s="41">
        <f t="shared" si="21"/>
        <v>-1875</v>
      </c>
      <c r="P45" s="41">
        <f t="shared" si="21"/>
        <v>-1875</v>
      </c>
      <c r="Q45" s="41">
        <f t="shared" si="21"/>
        <v>0</v>
      </c>
      <c r="R45" s="41">
        <f t="shared" si="21"/>
        <v>0</v>
      </c>
      <c r="S45" s="41">
        <f t="shared" si="21"/>
        <v>-5000</v>
      </c>
      <c r="T45" s="41">
        <f t="shared" si="21"/>
        <v>-5000</v>
      </c>
      <c r="U45" s="41">
        <f t="shared" si="21"/>
        <v>-5000</v>
      </c>
      <c r="V45" s="41">
        <f t="shared" si="21"/>
        <v>-4972.527472527473</v>
      </c>
      <c r="W45" s="41">
        <f t="shared" si="21"/>
        <v>-2500</v>
      </c>
      <c r="X45" s="41">
        <f t="shared" si="21"/>
        <v>-2500</v>
      </c>
      <c r="Y45" s="41">
        <f t="shared" si="21"/>
        <v>-2500</v>
      </c>
      <c r="Z45" s="41">
        <f t="shared" si="21"/>
        <v>-2472.5274725274721</v>
      </c>
      <c r="AA45" s="41">
        <f t="shared" si="21"/>
        <v>0</v>
      </c>
      <c r="AB45" s="41">
        <f t="shared" si="21"/>
        <v>0</v>
      </c>
      <c r="AC45" s="41">
        <f t="shared" si="21"/>
        <v>0</v>
      </c>
      <c r="AD45" s="41">
        <f t="shared" si="21"/>
        <v>0</v>
      </c>
      <c r="AE45" s="41">
        <f t="shared" si="22"/>
        <v>0</v>
      </c>
      <c r="AF45" s="41">
        <f t="shared" si="22"/>
        <v>0</v>
      </c>
      <c r="AG45" s="41">
        <f t="shared" si="22"/>
        <v>0</v>
      </c>
      <c r="AH45" s="41">
        <f t="shared" si="22"/>
        <v>0</v>
      </c>
      <c r="AI45" s="41">
        <f t="shared" si="22"/>
        <v>0</v>
      </c>
      <c r="AJ45" s="41">
        <f t="shared" si="22"/>
        <v>0</v>
      </c>
      <c r="AK45" s="41">
        <f t="shared" si="22"/>
        <v>0</v>
      </c>
      <c r="AL45" s="41">
        <f t="shared" si="22"/>
        <v>0</v>
      </c>
      <c r="AM45" s="41">
        <f t="shared" si="22"/>
        <v>0</v>
      </c>
      <c r="AN45" s="41">
        <f t="shared" si="22"/>
        <v>0</v>
      </c>
      <c r="AO45" s="41">
        <f t="shared" si="22"/>
        <v>0</v>
      </c>
      <c r="AP45" s="41">
        <f t="shared" si="22"/>
        <v>0</v>
      </c>
      <c r="AQ45" s="41">
        <f t="shared" si="22"/>
        <v>0</v>
      </c>
      <c r="AR45" s="41">
        <f t="shared" si="22"/>
        <v>0</v>
      </c>
      <c r="AS45" s="41">
        <f t="shared" si="22"/>
        <v>0</v>
      </c>
      <c r="AT45" s="41">
        <f t="shared" si="22"/>
        <v>0</v>
      </c>
      <c r="AU45" s="41">
        <f t="shared" si="22"/>
        <v>0</v>
      </c>
      <c r="AV45" s="41">
        <f t="shared" si="22"/>
        <v>0</v>
      </c>
      <c r="AW45" s="41">
        <f t="shared" si="22"/>
        <v>0</v>
      </c>
      <c r="AX45" s="41">
        <f t="shared" si="22"/>
        <v>0</v>
      </c>
      <c r="AY45" s="41">
        <f t="shared" si="22"/>
        <v>0</v>
      </c>
      <c r="AZ45" s="41">
        <f t="shared" si="22"/>
        <v>0</v>
      </c>
      <c r="BA45" s="41">
        <f t="shared" si="22"/>
        <v>0</v>
      </c>
      <c r="BB45" s="41">
        <f t="shared" si="22"/>
        <v>0</v>
      </c>
      <c r="BC45" s="41">
        <f t="shared" si="22"/>
        <v>0</v>
      </c>
      <c r="BD45" s="41">
        <f t="shared" si="22"/>
        <v>0</v>
      </c>
    </row>
    <row r="46" spans="2:56" ht="16" hidden="1" outlineLevel="1" x14ac:dyDescent="0.2">
      <c r="B46" s="35"/>
      <c r="C46" s="1" t="str">
        <f t="shared" si="17"/>
        <v>SCI FORGEOT RETAIL</v>
      </c>
      <c r="D46" s="35"/>
      <c r="E46" s="35"/>
      <c r="F46" s="35"/>
      <c r="G46" s="35"/>
      <c r="H46" s="35"/>
      <c r="I46" s="35"/>
      <c r="J46" s="35"/>
      <c r="K46" s="24"/>
      <c r="L46" s="20" t="s">
        <v>255</v>
      </c>
      <c r="M46" s="72" t="str">
        <f>L46&amp;"-"&amp;C46</f>
        <v>Impact vacance future-SCI FORGEOT RETAIL</v>
      </c>
      <c r="N46" s="72"/>
      <c r="O46" s="41">
        <f t="shared" si="21"/>
        <v>0</v>
      </c>
      <c r="P46" s="41">
        <f t="shared" si="21"/>
        <v>0</v>
      </c>
      <c r="Q46" s="41">
        <f t="shared" si="21"/>
        <v>0</v>
      </c>
      <c r="R46" s="41">
        <f t="shared" si="21"/>
        <v>0</v>
      </c>
      <c r="S46" s="41">
        <f t="shared" si="21"/>
        <v>0</v>
      </c>
      <c r="T46" s="41">
        <f t="shared" si="21"/>
        <v>0</v>
      </c>
      <c r="U46" s="41">
        <f t="shared" si="21"/>
        <v>0</v>
      </c>
      <c r="V46" s="41">
        <f t="shared" si="21"/>
        <v>0</v>
      </c>
      <c r="W46" s="41">
        <f t="shared" si="21"/>
        <v>0</v>
      </c>
      <c r="X46" s="41">
        <f t="shared" si="21"/>
        <v>0</v>
      </c>
      <c r="Y46" s="41">
        <f t="shared" si="21"/>
        <v>0</v>
      </c>
      <c r="Z46" s="41">
        <f t="shared" si="21"/>
        <v>0</v>
      </c>
      <c r="AA46" s="41">
        <f t="shared" si="21"/>
        <v>0</v>
      </c>
      <c r="AB46" s="41">
        <f t="shared" si="21"/>
        <v>0</v>
      </c>
      <c r="AC46" s="41">
        <f t="shared" si="21"/>
        <v>0</v>
      </c>
      <c r="AD46" s="41">
        <f t="shared" si="21"/>
        <v>0</v>
      </c>
      <c r="AE46" s="41">
        <f t="shared" si="22"/>
        <v>0</v>
      </c>
      <c r="AF46" s="41">
        <f t="shared" si="22"/>
        <v>0</v>
      </c>
      <c r="AG46" s="41">
        <f t="shared" si="22"/>
        <v>0</v>
      </c>
      <c r="AH46" s="41">
        <f t="shared" si="22"/>
        <v>0</v>
      </c>
      <c r="AI46" s="41">
        <f t="shared" si="22"/>
        <v>0</v>
      </c>
      <c r="AJ46" s="41">
        <f t="shared" si="22"/>
        <v>0</v>
      </c>
      <c r="AK46" s="41">
        <f t="shared" si="22"/>
        <v>0</v>
      </c>
      <c r="AL46" s="41">
        <f t="shared" si="22"/>
        <v>0</v>
      </c>
      <c r="AM46" s="41">
        <f t="shared" si="22"/>
        <v>0</v>
      </c>
      <c r="AN46" s="41">
        <f t="shared" si="22"/>
        <v>0</v>
      </c>
      <c r="AO46" s="41">
        <f t="shared" si="22"/>
        <v>0</v>
      </c>
      <c r="AP46" s="41">
        <f t="shared" si="22"/>
        <v>0</v>
      </c>
      <c r="AQ46" s="41">
        <f t="shared" si="22"/>
        <v>0</v>
      </c>
      <c r="AR46" s="41">
        <f t="shared" si="22"/>
        <v>0</v>
      </c>
      <c r="AS46" s="41">
        <f t="shared" si="22"/>
        <v>0</v>
      </c>
      <c r="AT46" s="41">
        <f t="shared" si="22"/>
        <v>0</v>
      </c>
      <c r="AU46" s="41">
        <f t="shared" si="22"/>
        <v>0</v>
      </c>
      <c r="AV46" s="41">
        <f t="shared" si="22"/>
        <v>0</v>
      </c>
      <c r="AW46" s="41">
        <f t="shared" si="22"/>
        <v>0</v>
      </c>
      <c r="AX46" s="41">
        <f t="shared" si="22"/>
        <v>0</v>
      </c>
      <c r="AY46" s="41">
        <f t="shared" si="22"/>
        <v>0</v>
      </c>
      <c r="AZ46" s="41">
        <f t="shared" si="22"/>
        <v>0</v>
      </c>
      <c r="BA46" s="41">
        <f t="shared" si="22"/>
        <v>0</v>
      </c>
      <c r="BB46" s="41">
        <f t="shared" si="22"/>
        <v>0</v>
      </c>
      <c r="BC46" s="41">
        <f t="shared" si="22"/>
        <v>0</v>
      </c>
      <c r="BD46" s="41">
        <f t="shared" si="22"/>
        <v>0</v>
      </c>
    </row>
    <row r="47" spans="2:56" ht="16" hidden="1" outlineLevel="1" x14ac:dyDescent="0.2">
      <c r="B47" s="35"/>
      <c r="C47" s="1" t="str">
        <f t="shared" si="17"/>
        <v>SCI FORGEOT RETAIL</v>
      </c>
      <c r="D47" s="35"/>
      <c r="E47" s="35"/>
      <c r="F47" s="35"/>
      <c r="G47" s="35"/>
      <c r="H47" s="35"/>
      <c r="I47" s="35"/>
      <c r="J47" s="35"/>
      <c r="K47" s="24"/>
      <c r="L47" s="33" t="s">
        <v>276</v>
      </c>
      <c r="M47" s="73" t="str">
        <f>L47&amp;"-"&amp;C47</f>
        <v>Impact franchise future-SCI FORGEOT RETAIL</v>
      </c>
      <c r="N47" s="73"/>
      <c r="O47" s="45">
        <f t="shared" si="21"/>
        <v>0</v>
      </c>
      <c r="P47" s="45">
        <f t="shared" si="21"/>
        <v>0</v>
      </c>
      <c r="Q47" s="45">
        <f t="shared" si="21"/>
        <v>0</v>
      </c>
      <c r="R47" s="45">
        <f t="shared" si="21"/>
        <v>0</v>
      </c>
      <c r="S47" s="45">
        <f t="shared" si="21"/>
        <v>0</v>
      </c>
      <c r="T47" s="45">
        <f t="shared" si="21"/>
        <v>0</v>
      </c>
      <c r="U47" s="45">
        <f t="shared" si="21"/>
        <v>0</v>
      </c>
      <c r="V47" s="45">
        <f t="shared" si="21"/>
        <v>0</v>
      </c>
      <c r="W47" s="45">
        <f t="shared" si="21"/>
        <v>0</v>
      </c>
      <c r="X47" s="45">
        <f t="shared" si="21"/>
        <v>0</v>
      </c>
      <c r="Y47" s="45">
        <f t="shared" si="21"/>
        <v>0</v>
      </c>
      <c r="Z47" s="45">
        <f t="shared" si="21"/>
        <v>0</v>
      </c>
      <c r="AA47" s="45">
        <f t="shared" si="21"/>
        <v>0</v>
      </c>
      <c r="AB47" s="45">
        <f t="shared" si="21"/>
        <v>0</v>
      </c>
      <c r="AC47" s="45">
        <f t="shared" si="21"/>
        <v>0</v>
      </c>
      <c r="AD47" s="45">
        <f t="shared" si="21"/>
        <v>0</v>
      </c>
      <c r="AE47" s="45">
        <f t="shared" si="22"/>
        <v>0</v>
      </c>
      <c r="AF47" s="45">
        <f t="shared" si="22"/>
        <v>0</v>
      </c>
      <c r="AG47" s="45">
        <f t="shared" si="22"/>
        <v>0</v>
      </c>
      <c r="AH47" s="45">
        <f t="shared" si="22"/>
        <v>0</v>
      </c>
      <c r="AI47" s="45">
        <f t="shared" si="22"/>
        <v>0</v>
      </c>
      <c r="AJ47" s="45">
        <f t="shared" si="22"/>
        <v>0</v>
      </c>
      <c r="AK47" s="45">
        <f t="shared" si="22"/>
        <v>0</v>
      </c>
      <c r="AL47" s="45">
        <f t="shared" si="22"/>
        <v>0</v>
      </c>
      <c r="AM47" s="45">
        <f t="shared" si="22"/>
        <v>0</v>
      </c>
      <c r="AN47" s="45">
        <f t="shared" si="22"/>
        <v>0</v>
      </c>
      <c r="AO47" s="45">
        <f t="shared" si="22"/>
        <v>0</v>
      </c>
      <c r="AP47" s="45">
        <f t="shared" si="22"/>
        <v>0</v>
      </c>
      <c r="AQ47" s="45">
        <f t="shared" si="22"/>
        <v>0</v>
      </c>
      <c r="AR47" s="45">
        <f t="shared" si="22"/>
        <v>0</v>
      </c>
      <c r="AS47" s="45">
        <f t="shared" si="22"/>
        <v>0</v>
      </c>
      <c r="AT47" s="45">
        <f t="shared" si="22"/>
        <v>0</v>
      </c>
      <c r="AU47" s="45">
        <f t="shared" si="22"/>
        <v>0</v>
      </c>
      <c r="AV47" s="45">
        <f t="shared" si="22"/>
        <v>0</v>
      </c>
      <c r="AW47" s="45">
        <f t="shared" si="22"/>
        <v>0</v>
      </c>
      <c r="AX47" s="45">
        <f t="shared" si="22"/>
        <v>0</v>
      </c>
      <c r="AY47" s="45">
        <f t="shared" si="22"/>
        <v>0</v>
      </c>
      <c r="AZ47" s="45">
        <f t="shared" si="22"/>
        <v>0</v>
      </c>
      <c r="BA47" s="45">
        <f t="shared" si="22"/>
        <v>0</v>
      </c>
      <c r="BB47" s="45">
        <f t="shared" si="22"/>
        <v>0</v>
      </c>
      <c r="BC47" s="45">
        <f t="shared" si="22"/>
        <v>0</v>
      </c>
      <c r="BD47" s="45">
        <f t="shared" si="22"/>
        <v>0</v>
      </c>
    </row>
    <row r="48" spans="2:56" ht="16" hidden="1" outlineLevel="1" x14ac:dyDescent="0.2">
      <c r="B48" s="35"/>
      <c r="C48" s="1" t="str">
        <f t="shared" si="17"/>
        <v>SCI FORGEOT RETAIL</v>
      </c>
      <c r="D48" s="35"/>
      <c r="E48" s="35"/>
      <c r="F48" s="35"/>
      <c r="G48" s="35"/>
      <c r="H48" s="35"/>
      <c r="I48" s="35"/>
      <c r="J48" s="35"/>
      <c r="K48" s="23"/>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row>
    <row r="49" spans="2:56" ht="16" hidden="1" outlineLevel="1" x14ac:dyDescent="0.2">
      <c r="B49" s="35"/>
      <c r="C49" s="1" t="str">
        <f t="shared" si="17"/>
        <v>SCI FORGEOT RETAIL</v>
      </c>
      <c r="D49" s="35"/>
      <c r="E49" s="35"/>
      <c r="F49" s="35"/>
      <c r="G49" s="35"/>
      <c r="H49" s="35"/>
      <c r="I49" s="35"/>
      <c r="J49" s="35"/>
      <c r="K49" s="24"/>
      <c r="L49" s="47" t="s">
        <v>4</v>
      </c>
      <c r="M49" s="81" t="str">
        <f>L49&amp;"-"&amp;C49</f>
        <v>Loyer-SCI FORGEOT RETAIL</v>
      </c>
      <c r="N49" s="81"/>
      <c r="O49" s="48">
        <f t="shared" ref="O49:BD49" si="23">SUMIFS(O$260:O$10216,$L$260:$L$10216,$L49,$C$260:$C$10216,$C49)</f>
        <v>550209.8999051234</v>
      </c>
      <c r="P49" s="48">
        <f t="shared" si="23"/>
        <v>552846.77344071132</v>
      </c>
      <c r="Q49" s="48">
        <f t="shared" si="23"/>
        <v>562530.92541164823</v>
      </c>
      <c r="R49" s="48">
        <f t="shared" si="23"/>
        <v>563404.14974007383</v>
      </c>
      <c r="S49" s="48">
        <f t="shared" si="23"/>
        <v>571901.06854755839</v>
      </c>
      <c r="T49" s="48">
        <f t="shared" si="23"/>
        <v>590365.43926809961</v>
      </c>
      <c r="U49" s="48">
        <f t="shared" si="23"/>
        <v>593726.82274459046</v>
      </c>
      <c r="V49" s="48">
        <f t="shared" si="23"/>
        <v>594065.66376494686</v>
      </c>
      <c r="W49" s="48">
        <f t="shared" si="23"/>
        <v>597460.84010259924</v>
      </c>
      <c r="X49" s="48">
        <f t="shared" si="23"/>
        <v>599998.43427373318</v>
      </c>
      <c r="Y49" s="48">
        <f t="shared" si="23"/>
        <v>601931.23253810976</v>
      </c>
      <c r="Z49" s="48">
        <f t="shared" si="23"/>
        <v>602274.4803025648</v>
      </c>
      <c r="AA49" s="48">
        <f t="shared" si="23"/>
        <v>605678.8831288683</v>
      </c>
      <c r="AB49" s="48">
        <f t="shared" si="23"/>
        <v>607241.14059150429</v>
      </c>
      <c r="AC49" s="48">
        <f t="shared" si="23"/>
        <v>613355.92111575429</v>
      </c>
      <c r="AD49" s="48">
        <f t="shared" si="23"/>
        <v>613635.04936973844</v>
      </c>
      <c r="AE49" s="48">
        <f t="shared" si="23"/>
        <v>614576.24347705231</v>
      </c>
      <c r="AF49" s="48">
        <f t="shared" si="23"/>
        <v>615961.27244506998</v>
      </c>
      <c r="AG49" s="48">
        <f t="shared" si="23"/>
        <v>619448.18631281098</v>
      </c>
      <c r="AH49" s="48">
        <f t="shared" si="23"/>
        <v>619771.39986343577</v>
      </c>
      <c r="AI49" s="48">
        <f t="shared" si="23"/>
        <v>620998.81575120194</v>
      </c>
      <c r="AJ49" s="48">
        <f t="shared" si="23"/>
        <v>625011.21526276344</v>
      </c>
      <c r="AK49" s="48">
        <f t="shared" si="23"/>
        <v>625145.80630150589</v>
      </c>
      <c r="AL49" s="48">
        <f t="shared" si="23"/>
        <v>625178.8008070006</v>
      </c>
      <c r="AM49" s="48">
        <f t="shared" si="23"/>
        <v>627666.45753722743</v>
      </c>
      <c r="AN49" s="48">
        <f t="shared" si="23"/>
        <v>632967.52447166771</v>
      </c>
      <c r="AO49" s="48">
        <f t="shared" si="23"/>
        <v>636022.90178123966</v>
      </c>
      <c r="AP49" s="48">
        <f t="shared" si="23"/>
        <v>636462.97764258226</v>
      </c>
      <c r="AQ49" s="48">
        <f t="shared" si="23"/>
        <v>637051.28070200782</v>
      </c>
      <c r="AR49" s="48">
        <f t="shared" si="23"/>
        <v>638541.28202537156</v>
      </c>
      <c r="AS49" s="48">
        <f t="shared" si="23"/>
        <v>642107.09836611582</v>
      </c>
      <c r="AT49" s="48">
        <f t="shared" si="23"/>
        <v>642436.82765381865</v>
      </c>
      <c r="AU49" s="48">
        <f t="shared" si="23"/>
        <v>643421.7935090278</v>
      </c>
      <c r="AV49" s="48">
        <f t="shared" si="23"/>
        <v>644926.69484562532</v>
      </c>
      <c r="AW49" s="48">
        <f t="shared" si="23"/>
        <v>648528.16934977693</v>
      </c>
      <c r="AX49" s="48">
        <f t="shared" si="23"/>
        <v>648861.19593035674</v>
      </c>
      <c r="AY49" s="48">
        <f t="shared" si="23"/>
        <v>649856.01144411811</v>
      </c>
      <c r="AZ49" s="48">
        <f t="shared" si="23"/>
        <v>651375.96179408161</v>
      </c>
      <c r="BA49" s="48">
        <f t="shared" si="23"/>
        <v>655014.84998096642</v>
      </c>
      <c r="BB49" s="48">
        <f t="shared" si="23"/>
        <v>655349.80788966059</v>
      </c>
      <c r="BC49" s="48">
        <f t="shared" si="23"/>
        <v>656354.57155855931</v>
      </c>
      <c r="BD49" s="48">
        <f t="shared" si="23"/>
        <v>657889.72141202237</v>
      </c>
    </row>
    <row r="50" spans="2:56" ht="16" hidden="1" outlineLevel="1" x14ac:dyDescent="0.2">
      <c r="B50" s="35"/>
      <c r="C50" s="1" t="str">
        <f t="shared" si="17"/>
        <v>SCI FORGEOT RETAIL</v>
      </c>
      <c r="D50" s="35"/>
      <c r="E50" s="35"/>
      <c r="F50" s="35"/>
      <c r="G50" s="35"/>
      <c r="H50" s="35"/>
      <c r="I50" s="35"/>
      <c r="J50" s="35"/>
      <c r="K50" s="23"/>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row>
    <row r="51" spans="2:56" ht="16" hidden="1" outlineLevel="1" x14ac:dyDescent="0.2">
      <c r="B51" s="35"/>
      <c r="C51" s="1" t="str">
        <f t="shared" si="17"/>
        <v>SCI FORGEOT RETAIL</v>
      </c>
      <c r="D51" s="35"/>
      <c r="E51" s="35"/>
      <c r="F51" s="35"/>
      <c r="G51" s="35"/>
      <c r="H51" s="35"/>
      <c r="I51" s="35"/>
      <c r="J51" s="35"/>
      <c r="K51" s="23"/>
      <c r="L51" s="50" t="s">
        <v>264</v>
      </c>
      <c r="M51" s="70" t="str">
        <f>L51&amp;"-"&amp;C51</f>
        <v>DE / DAB-SCI FORGEOT RETAIL</v>
      </c>
      <c r="N51" s="70"/>
      <c r="O51" s="40">
        <f t="shared" ref="O51:AD55" si="24">SUMIFS(O$260:O$10216,$L$260:$L$10216,$L51,$C$260:$C$10216,$C51)</f>
        <v>0</v>
      </c>
      <c r="P51" s="40">
        <f t="shared" si="24"/>
        <v>0</v>
      </c>
      <c r="Q51" s="40">
        <f t="shared" si="24"/>
        <v>0</v>
      </c>
      <c r="R51" s="40">
        <f t="shared" si="24"/>
        <v>0</v>
      </c>
      <c r="S51" s="40">
        <f t="shared" si="24"/>
        <v>0</v>
      </c>
      <c r="T51" s="40">
        <f t="shared" si="24"/>
        <v>0</v>
      </c>
      <c r="U51" s="40">
        <f t="shared" si="24"/>
        <v>0</v>
      </c>
      <c r="V51" s="40">
        <f t="shared" si="24"/>
        <v>0</v>
      </c>
      <c r="W51" s="40">
        <f t="shared" si="24"/>
        <v>0</v>
      </c>
      <c r="X51" s="40">
        <f t="shared" si="24"/>
        <v>0</v>
      </c>
      <c r="Y51" s="40">
        <f t="shared" si="24"/>
        <v>0</v>
      </c>
      <c r="Z51" s="40">
        <f t="shared" si="24"/>
        <v>0</v>
      </c>
      <c r="AA51" s="40">
        <f t="shared" si="24"/>
        <v>0</v>
      </c>
      <c r="AB51" s="40">
        <f t="shared" si="24"/>
        <v>0</v>
      </c>
      <c r="AC51" s="40">
        <f t="shared" si="24"/>
        <v>0</v>
      </c>
      <c r="AD51" s="40">
        <f t="shared" si="24"/>
        <v>0</v>
      </c>
      <c r="AE51" s="40">
        <f t="shared" ref="AE51:BD55" si="25">SUMIFS(AE$260:AE$10216,$L$260:$L$10216,$L51,$C$260:$C$10216,$C51)</f>
        <v>0</v>
      </c>
      <c r="AF51" s="40">
        <f t="shared" si="25"/>
        <v>0</v>
      </c>
      <c r="AG51" s="40">
        <f t="shared" si="25"/>
        <v>0</v>
      </c>
      <c r="AH51" s="40">
        <f t="shared" si="25"/>
        <v>0</v>
      </c>
      <c r="AI51" s="40">
        <f t="shared" si="25"/>
        <v>0</v>
      </c>
      <c r="AJ51" s="40">
        <f t="shared" si="25"/>
        <v>0</v>
      </c>
      <c r="AK51" s="40">
        <f t="shared" si="25"/>
        <v>0</v>
      </c>
      <c r="AL51" s="40">
        <f t="shared" si="25"/>
        <v>0</v>
      </c>
      <c r="AM51" s="40">
        <f t="shared" si="25"/>
        <v>0</v>
      </c>
      <c r="AN51" s="40">
        <f t="shared" si="25"/>
        <v>0</v>
      </c>
      <c r="AO51" s="40">
        <f t="shared" si="25"/>
        <v>0</v>
      </c>
      <c r="AP51" s="40">
        <f t="shared" si="25"/>
        <v>0</v>
      </c>
      <c r="AQ51" s="40">
        <f t="shared" si="25"/>
        <v>0</v>
      </c>
      <c r="AR51" s="40">
        <f t="shared" si="25"/>
        <v>0</v>
      </c>
      <c r="AS51" s="40">
        <f t="shared" si="25"/>
        <v>0</v>
      </c>
      <c r="AT51" s="40">
        <f t="shared" si="25"/>
        <v>0</v>
      </c>
      <c r="AU51" s="40">
        <f t="shared" si="25"/>
        <v>0</v>
      </c>
      <c r="AV51" s="40">
        <f t="shared" si="25"/>
        <v>0</v>
      </c>
      <c r="AW51" s="40">
        <f t="shared" si="25"/>
        <v>0</v>
      </c>
      <c r="AX51" s="40">
        <f t="shared" si="25"/>
        <v>0</v>
      </c>
      <c r="AY51" s="40">
        <f t="shared" si="25"/>
        <v>0</v>
      </c>
      <c r="AZ51" s="40">
        <f t="shared" si="25"/>
        <v>0</v>
      </c>
      <c r="BA51" s="40">
        <f t="shared" si="25"/>
        <v>0</v>
      </c>
      <c r="BB51" s="40">
        <f t="shared" si="25"/>
        <v>0</v>
      </c>
      <c r="BC51" s="40">
        <f t="shared" si="25"/>
        <v>0</v>
      </c>
      <c r="BD51" s="40">
        <f t="shared" si="25"/>
        <v>0</v>
      </c>
    </row>
    <row r="52" spans="2:56" ht="16" hidden="1" outlineLevel="1" x14ac:dyDescent="0.2">
      <c r="B52" s="35"/>
      <c r="C52" s="1" t="str">
        <f t="shared" si="17"/>
        <v>SCI FORGEOT RETAIL</v>
      </c>
      <c r="D52" s="35"/>
      <c r="E52" s="35"/>
      <c r="F52" s="35"/>
      <c r="G52" s="35"/>
      <c r="H52" s="35"/>
      <c r="I52" s="35"/>
      <c r="J52" s="35"/>
      <c r="K52" s="23"/>
      <c r="L52" s="52" t="s">
        <v>266</v>
      </c>
      <c r="M52" s="72" t="str">
        <f>L52&amp;"-"&amp;C52</f>
        <v>IR-SCI FORGEOT RETAIL</v>
      </c>
      <c r="N52" s="72"/>
      <c r="O52" s="41">
        <f t="shared" si="24"/>
        <v>0</v>
      </c>
      <c r="P52" s="41">
        <f t="shared" si="24"/>
        <v>0</v>
      </c>
      <c r="Q52" s="41">
        <f t="shared" si="24"/>
        <v>0</v>
      </c>
      <c r="R52" s="41">
        <f t="shared" si="24"/>
        <v>0</v>
      </c>
      <c r="S52" s="41">
        <f t="shared" si="24"/>
        <v>0</v>
      </c>
      <c r="T52" s="41">
        <f t="shared" si="24"/>
        <v>0</v>
      </c>
      <c r="U52" s="41">
        <f t="shared" si="24"/>
        <v>0</v>
      </c>
      <c r="V52" s="41">
        <f t="shared" si="24"/>
        <v>0</v>
      </c>
      <c r="W52" s="41">
        <f t="shared" si="24"/>
        <v>0</v>
      </c>
      <c r="X52" s="41">
        <f t="shared" si="24"/>
        <v>0</v>
      </c>
      <c r="Y52" s="41">
        <f t="shared" si="24"/>
        <v>0</v>
      </c>
      <c r="Z52" s="41">
        <f t="shared" si="24"/>
        <v>0</v>
      </c>
      <c r="AA52" s="41">
        <f t="shared" si="24"/>
        <v>0</v>
      </c>
      <c r="AB52" s="41">
        <f t="shared" si="24"/>
        <v>0</v>
      </c>
      <c r="AC52" s="41">
        <f t="shared" si="24"/>
        <v>0</v>
      </c>
      <c r="AD52" s="41">
        <f t="shared" si="24"/>
        <v>0</v>
      </c>
      <c r="AE52" s="41">
        <f t="shared" si="25"/>
        <v>0</v>
      </c>
      <c r="AF52" s="41">
        <f t="shared" si="25"/>
        <v>0</v>
      </c>
      <c r="AG52" s="41">
        <f t="shared" si="25"/>
        <v>0</v>
      </c>
      <c r="AH52" s="41">
        <f t="shared" si="25"/>
        <v>0</v>
      </c>
      <c r="AI52" s="41">
        <f t="shared" si="25"/>
        <v>0</v>
      </c>
      <c r="AJ52" s="41">
        <f t="shared" si="25"/>
        <v>0</v>
      </c>
      <c r="AK52" s="41">
        <f t="shared" si="25"/>
        <v>0</v>
      </c>
      <c r="AL52" s="41">
        <f t="shared" si="25"/>
        <v>0</v>
      </c>
      <c r="AM52" s="41">
        <f t="shared" si="25"/>
        <v>0</v>
      </c>
      <c r="AN52" s="41">
        <f t="shared" si="25"/>
        <v>0</v>
      </c>
      <c r="AO52" s="41">
        <f t="shared" si="25"/>
        <v>0</v>
      </c>
      <c r="AP52" s="41">
        <f t="shared" si="25"/>
        <v>0</v>
      </c>
      <c r="AQ52" s="41">
        <f t="shared" si="25"/>
        <v>0</v>
      </c>
      <c r="AR52" s="41">
        <f t="shared" si="25"/>
        <v>0</v>
      </c>
      <c r="AS52" s="41">
        <f t="shared" si="25"/>
        <v>0</v>
      </c>
      <c r="AT52" s="41">
        <f t="shared" si="25"/>
        <v>0</v>
      </c>
      <c r="AU52" s="41">
        <f t="shared" si="25"/>
        <v>0</v>
      </c>
      <c r="AV52" s="41">
        <f t="shared" si="25"/>
        <v>0</v>
      </c>
      <c r="AW52" s="41">
        <f t="shared" si="25"/>
        <v>0</v>
      </c>
      <c r="AX52" s="41">
        <f t="shared" si="25"/>
        <v>0</v>
      </c>
      <c r="AY52" s="41">
        <f t="shared" si="25"/>
        <v>0</v>
      </c>
      <c r="AZ52" s="41">
        <f t="shared" si="25"/>
        <v>0</v>
      </c>
      <c r="BA52" s="41">
        <f t="shared" si="25"/>
        <v>0</v>
      </c>
      <c r="BB52" s="41">
        <f t="shared" si="25"/>
        <v>0</v>
      </c>
      <c r="BC52" s="41">
        <f t="shared" si="25"/>
        <v>0</v>
      </c>
      <c r="BD52" s="41">
        <f t="shared" si="25"/>
        <v>0</v>
      </c>
    </row>
    <row r="53" spans="2:56" ht="16" hidden="1" outlineLevel="1" x14ac:dyDescent="0.2">
      <c r="C53" s="1" t="str">
        <f t="shared" si="17"/>
        <v>SCI FORGEOT RETAIL</v>
      </c>
      <c r="D53" s="35"/>
      <c r="E53" s="35"/>
      <c r="F53" s="35"/>
      <c r="G53" s="35"/>
      <c r="H53" s="35"/>
      <c r="I53" s="35"/>
      <c r="J53" s="35"/>
      <c r="K53" s="23"/>
      <c r="L53" s="52" t="s">
        <v>268</v>
      </c>
      <c r="M53" s="72" t="str">
        <f>L53&amp;"-"&amp;C53</f>
        <v>FOC-SCI FORGEOT RETAIL</v>
      </c>
      <c r="N53" s="72"/>
      <c r="O53" s="41">
        <f t="shared" si="24"/>
        <v>0</v>
      </c>
      <c r="P53" s="41">
        <f t="shared" si="24"/>
        <v>0</v>
      </c>
      <c r="Q53" s="41">
        <f t="shared" si="24"/>
        <v>0</v>
      </c>
      <c r="R53" s="41">
        <f t="shared" si="24"/>
        <v>0</v>
      </c>
      <c r="S53" s="41">
        <f t="shared" si="24"/>
        <v>0</v>
      </c>
      <c r="T53" s="41">
        <f t="shared" si="24"/>
        <v>0</v>
      </c>
      <c r="U53" s="41">
        <f t="shared" si="24"/>
        <v>0</v>
      </c>
      <c r="V53" s="41">
        <f t="shared" si="24"/>
        <v>0</v>
      </c>
      <c r="W53" s="41">
        <f t="shared" si="24"/>
        <v>0</v>
      </c>
      <c r="X53" s="41">
        <f t="shared" si="24"/>
        <v>0</v>
      </c>
      <c r="Y53" s="41">
        <f t="shared" si="24"/>
        <v>0</v>
      </c>
      <c r="Z53" s="41">
        <f t="shared" si="24"/>
        <v>0</v>
      </c>
      <c r="AA53" s="41">
        <f t="shared" si="24"/>
        <v>0</v>
      </c>
      <c r="AB53" s="41">
        <f t="shared" si="24"/>
        <v>0</v>
      </c>
      <c r="AC53" s="41">
        <f t="shared" si="24"/>
        <v>0</v>
      </c>
      <c r="AD53" s="41">
        <f t="shared" si="24"/>
        <v>0</v>
      </c>
      <c r="AE53" s="41">
        <f t="shared" si="25"/>
        <v>0</v>
      </c>
      <c r="AF53" s="41">
        <f t="shared" si="25"/>
        <v>0</v>
      </c>
      <c r="AG53" s="41">
        <f t="shared" si="25"/>
        <v>0</v>
      </c>
      <c r="AH53" s="41">
        <f t="shared" si="25"/>
        <v>0</v>
      </c>
      <c r="AI53" s="41">
        <f t="shared" si="25"/>
        <v>0</v>
      </c>
      <c r="AJ53" s="41">
        <f t="shared" si="25"/>
        <v>0</v>
      </c>
      <c r="AK53" s="41">
        <f t="shared" si="25"/>
        <v>0</v>
      </c>
      <c r="AL53" s="41">
        <f t="shared" si="25"/>
        <v>0</v>
      </c>
      <c r="AM53" s="41">
        <f t="shared" si="25"/>
        <v>0</v>
      </c>
      <c r="AN53" s="41">
        <f t="shared" si="25"/>
        <v>0</v>
      </c>
      <c r="AO53" s="41">
        <f t="shared" si="25"/>
        <v>0</v>
      </c>
      <c r="AP53" s="41">
        <f t="shared" si="25"/>
        <v>0</v>
      </c>
      <c r="AQ53" s="41">
        <f t="shared" si="25"/>
        <v>0</v>
      </c>
      <c r="AR53" s="41">
        <f t="shared" si="25"/>
        <v>0</v>
      </c>
      <c r="AS53" s="41">
        <f t="shared" si="25"/>
        <v>0</v>
      </c>
      <c r="AT53" s="41">
        <f t="shared" si="25"/>
        <v>0</v>
      </c>
      <c r="AU53" s="41">
        <f t="shared" si="25"/>
        <v>0</v>
      </c>
      <c r="AV53" s="41">
        <f t="shared" si="25"/>
        <v>0</v>
      </c>
      <c r="AW53" s="41">
        <f t="shared" si="25"/>
        <v>0</v>
      </c>
      <c r="AX53" s="41">
        <f t="shared" si="25"/>
        <v>0</v>
      </c>
      <c r="AY53" s="41">
        <f t="shared" si="25"/>
        <v>0</v>
      </c>
      <c r="AZ53" s="41">
        <f t="shared" si="25"/>
        <v>0</v>
      </c>
      <c r="BA53" s="41">
        <f t="shared" si="25"/>
        <v>0</v>
      </c>
      <c r="BB53" s="41">
        <f t="shared" si="25"/>
        <v>0</v>
      </c>
      <c r="BC53" s="41">
        <f t="shared" si="25"/>
        <v>0</v>
      </c>
      <c r="BD53" s="41">
        <f t="shared" si="25"/>
        <v>0</v>
      </c>
    </row>
    <row r="54" spans="2:56" ht="16" hidden="1" outlineLevel="1" x14ac:dyDescent="0.2">
      <c r="C54" s="1" t="str">
        <f t="shared" si="17"/>
        <v>SCI FORGEOT RETAIL</v>
      </c>
      <c r="D54" s="35"/>
      <c r="E54" s="35"/>
      <c r="F54" s="35"/>
      <c r="G54" s="35"/>
      <c r="H54" s="35"/>
      <c r="I54" s="35"/>
      <c r="J54" s="35"/>
      <c r="L54" s="52" t="s">
        <v>270</v>
      </c>
      <c r="M54" s="72" t="str">
        <f>L54&amp;"-"&amp;C54</f>
        <v>Travaux bailleur-SCI FORGEOT RETAIL</v>
      </c>
      <c r="N54" s="72"/>
      <c r="O54" s="41">
        <f t="shared" si="24"/>
        <v>0</v>
      </c>
      <c r="P54" s="41">
        <f t="shared" si="24"/>
        <v>0</v>
      </c>
      <c r="Q54" s="41">
        <f t="shared" si="24"/>
        <v>0</v>
      </c>
      <c r="R54" s="41">
        <f t="shared" si="24"/>
        <v>0</v>
      </c>
      <c r="S54" s="41">
        <f t="shared" si="24"/>
        <v>0</v>
      </c>
      <c r="T54" s="41">
        <f t="shared" si="24"/>
        <v>0</v>
      </c>
      <c r="U54" s="41">
        <f t="shared" si="24"/>
        <v>0</v>
      </c>
      <c r="V54" s="41">
        <f t="shared" si="24"/>
        <v>0</v>
      </c>
      <c r="W54" s="41">
        <f t="shared" si="24"/>
        <v>0</v>
      </c>
      <c r="X54" s="41">
        <f t="shared" si="24"/>
        <v>0</v>
      </c>
      <c r="Y54" s="41">
        <f t="shared" si="24"/>
        <v>0</v>
      </c>
      <c r="Z54" s="41">
        <f t="shared" si="24"/>
        <v>0</v>
      </c>
      <c r="AA54" s="41">
        <f t="shared" si="24"/>
        <v>0</v>
      </c>
      <c r="AB54" s="41">
        <f t="shared" si="24"/>
        <v>0</v>
      </c>
      <c r="AC54" s="41">
        <f t="shared" si="24"/>
        <v>0</v>
      </c>
      <c r="AD54" s="41">
        <f t="shared" si="24"/>
        <v>0</v>
      </c>
      <c r="AE54" s="41">
        <f t="shared" si="25"/>
        <v>0</v>
      </c>
      <c r="AF54" s="41">
        <f t="shared" si="25"/>
        <v>0</v>
      </c>
      <c r="AG54" s="41">
        <f t="shared" si="25"/>
        <v>0</v>
      </c>
      <c r="AH54" s="41">
        <f t="shared" si="25"/>
        <v>0</v>
      </c>
      <c r="AI54" s="41">
        <f t="shared" si="25"/>
        <v>0</v>
      </c>
      <c r="AJ54" s="41">
        <f t="shared" si="25"/>
        <v>0</v>
      </c>
      <c r="AK54" s="41">
        <f t="shared" si="25"/>
        <v>0</v>
      </c>
      <c r="AL54" s="41">
        <f t="shared" si="25"/>
        <v>0</v>
      </c>
      <c r="AM54" s="41">
        <f t="shared" si="25"/>
        <v>0</v>
      </c>
      <c r="AN54" s="41">
        <f t="shared" si="25"/>
        <v>0</v>
      </c>
      <c r="AO54" s="41">
        <f t="shared" si="25"/>
        <v>0</v>
      </c>
      <c r="AP54" s="41">
        <f t="shared" si="25"/>
        <v>0</v>
      </c>
      <c r="AQ54" s="41">
        <f t="shared" si="25"/>
        <v>0</v>
      </c>
      <c r="AR54" s="41">
        <f t="shared" si="25"/>
        <v>0</v>
      </c>
      <c r="AS54" s="41">
        <f t="shared" si="25"/>
        <v>0</v>
      </c>
      <c r="AT54" s="41">
        <f t="shared" si="25"/>
        <v>0</v>
      </c>
      <c r="AU54" s="41">
        <f t="shared" si="25"/>
        <v>0</v>
      </c>
      <c r="AV54" s="41">
        <f t="shared" si="25"/>
        <v>0</v>
      </c>
      <c r="AW54" s="41">
        <f t="shared" si="25"/>
        <v>0</v>
      </c>
      <c r="AX54" s="41">
        <f t="shared" si="25"/>
        <v>0</v>
      </c>
      <c r="AY54" s="41">
        <f t="shared" si="25"/>
        <v>0</v>
      </c>
      <c r="AZ54" s="41">
        <f t="shared" si="25"/>
        <v>0</v>
      </c>
      <c r="BA54" s="41">
        <f t="shared" si="25"/>
        <v>0</v>
      </c>
      <c r="BB54" s="41">
        <f t="shared" si="25"/>
        <v>0</v>
      </c>
      <c r="BC54" s="41">
        <f t="shared" si="25"/>
        <v>0</v>
      </c>
      <c r="BD54" s="41">
        <f t="shared" si="25"/>
        <v>0</v>
      </c>
    </row>
    <row r="55" spans="2:56" ht="16" hidden="1" outlineLevel="1" x14ac:dyDescent="0.2">
      <c r="C55" s="1" t="str">
        <f t="shared" si="17"/>
        <v>SCI FORGEOT RETAIL</v>
      </c>
      <c r="D55" s="35"/>
      <c r="E55" s="35"/>
      <c r="F55" s="35"/>
      <c r="G55" s="35"/>
      <c r="H55" s="35"/>
      <c r="I55" s="35"/>
      <c r="J55" s="35"/>
      <c r="L55" s="54" t="s">
        <v>271</v>
      </c>
      <c r="M55" s="73" t="str">
        <f>L55&amp;"-"&amp;C55</f>
        <v>Charges si vacant-SCI FORGEOT RETAIL</v>
      </c>
      <c r="N55" s="73"/>
      <c r="O55" s="45">
        <f t="shared" si="24"/>
        <v>0</v>
      </c>
      <c r="P55" s="45">
        <f t="shared" si="24"/>
        <v>0</v>
      </c>
      <c r="Q55" s="45">
        <f t="shared" si="24"/>
        <v>0</v>
      </c>
      <c r="R55" s="45">
        <f t="shared" si="24"/>
        <v>0</v>
      </c>
      <c r="S55" s="45">
        <f t="shared" si="24"/>
        <v>0</v>
      </c>
      <c r="T55" s="45">
        <f t="shared" si="24"/>
        <v>0</v>
      </c>
      <c r="U55" s="45">
        <f t="shared" si="24"/>
        <v>0</v>
      </c>
      <c r="V55" s="45">
        <f t="shared" si="24"/>
        <v>0</v>
      </c>
      <c r="W55" s="45">
        <f t="shared" si="24"/>
        <v>0</v>
      </c>
      <c r="X55" s="45">
        <f t="shared" si="24"/>
        <v>0</v>
      </c>
      <c r="Y55" s="45">
        <f t="shared" si="24"/>
        <v>0</v>
      </c>
      <c r="Z55" s="45">
        <f t="shared" si="24"/>
        <v>0</v>
      </c>
      <c r="AA55" s="45">
        <f t="shared" si="24"/>
        <v>0</v>
      </c>
      <c r="AB55" s="45">
        <f t="shared" si="24"/>
        <v>0</v>
      </c>
      <c r="AC55" s="45">
        <f t="shared" si="24"/>
        <v>0</v>
      </c>
      <c r="AD55" s="45">
        <f t="shared" si="24"/>
        <v>0</v>
      </c>
      <c r="AE55" s="45">
        <f t="shared" si="25"/>
        <v>0</v>
      </c>
      <c r="AF55" s="45">
        <f t="shared" si="25"/>
        <v>0</v>
      </c>
      <c r="AG55" s="45">
        <f t="shared" si="25"/>
        <v>0</v>
      </c>
      <c r="AH55" s="45">
        <f t="shared" si="25"/>
        <v>0</v>
      </c>
      <c r="AI55" s="45">
        <f t="shared" si="25"/>
        <v>0</v>
      </c>
      <c r="AJ55" s="45">
        <f t="shared" si="25"/>
        <v>0</v>
      </c>
      <c r="AK55" s="45">
        <f t="shared" si="25"/>
        <v>0</v>
      </c>
      <c r="AL55" s="45">
        <f t="shared" si="25"/>
        <v>0</v>
      </c>
      <c r="AM55" s="45">
        <f t="shared" si="25"/>
        <v>0</v>
      </c>
      <c r="AN55" s="45">
        <f t="shared" si="25"/>
        <v>0</v>
      </c>
      <c r="AO55" s="45">
        <f t="shared" si="25"/>
        <v>0</v>
      </c>
      <c r="AP55" s="45">
        <f t="shared" si="25"/>
        <v>0</v>
      </c>
      <c r="AQ55" s="45">
        <f t="shared" si="25"/>
        <v>0</v>
      </c>
      <c r="AR55" s="45">
        <f t="shared" si="25"/>
        <v>0</v>
      </c>
      <c r="AS55" s="45">
        <f t="shared" si="25"/>
        <v>0</v>
      </c>
      <c r="AT55" s="45">
        <f t="shared" si="25"/>
        <v>0</v>
      </c>
      <c r="AU55" s="45">
        <f t="shared" si="25"/>
        <v>0</v>
      </c>
      <c r="AV55" s="45">
        <f t="shared" si="25"/>
        <v>0</v>
      </c>
      <c r="AW55" s="45">
        <f t="shared" si="25"/>
        <v>0</v>
      </c>
      <c r="AX55" s="45">
        <f t="shared" si="25"/>
        <v>0</v>
      </c>
      <c r="AY55" s="45">
        <f t="shared" si="25"/>
        <v>0</v>
      </c>
      <c r="AZ55" s="45">
        <f t="shared" si="25"/>
        <v>0</v>
      </c>
      <c r="BA55" s="45">
        <f t="shared" si="25"/>
        <v>0</v>
      </c>
      <c r="BB55" s="45">
        <f t="shared" si="25"/>
        <v>0</v>
      </c>
      <c r="BC55" s="45">
        <f t="shared" si="25"/>
        <v>0</v>
      </c>
      <c r="BD55" s="45">
        <f t="shared" si="25"/>
        <v>0</v>
      </c>
    </row>
    <row r="56" spans="2:56" ht="16" hidden="1" outlineLevel="1" x14ac:dyDescent="0.2">
      <c r="C56" s="1" t="str">
        <f t="shared" si="17"/>
        <v>SCI FORGEOT RETAIL</v>
      </c>
      <c r="D56" s="35"/>
      <c r="E56" s="35"/>
      <c r="F56" s="35"/>
      <c r="G56" s="35"/>
      <c r="H56" s="35"/>
      <c r="I56" s="35"/>
      <c r="J56" s="3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row>
    <row r="57" spans="2:56" ht="6.75" customHeight="1" x14ac:dyDescent="0.2">
      <c r="D57" s="35"/>
      <c r="E57" s="35"/>
      <c r="F57" s="35"/>
      <c r="G57" s="35"/>
      <c r="H57" s="35"/>
      <c r="I57" s="35"/>
      <c r="J57" s="3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row>
    <row r="58" spans="2:56" s="1" customFormat="1" ht="16" collapsed="1" x14ac:dyDescent="0.2">
      <c r="B58" s="78"/>
      <c r="C58" s="79" t="s">
        <v>35</v>
      </c>
      <c r="D58" s="80" t="str">
        <f>C58</f>
        <v>SCI FORGEOT PROPERTY</v>
      </c>
      <c r="E58" s="80"/>
      <c r="F58" s="80"/>
      <c r="G58" s="80"/>
      <c r="H58" s="80"/>
      <c r="I58" s="80"/>
      <c r="J58" s="80"/>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row>
    <row r="59" spans="2:56" s="35" customFormat="1" ht="16" hidden="1" outlineLevel="1" x14ac:dyDescent="0.2">
      <c r="C59" s="1" t="str">
        <f>C58</f>
        <v>SCI FORGEOT PROPERTY</v>
      </c>
    </row>
    <row r="60" spans="2:56" ht="16" hidden="1" outlineLevel="1" x14ac:dyDescent="0.2">
      <c r="C60" s="1" t="str">
        <f t="shared" ref="C60:C81" si="26">C59</f>
        <v>SCI FORGEOT PROPERTY</v>
      </c>
      <c r="D60" s="35"/>
      <c r="E60" s="35"/>
      <c r="F60" s="35"/>
      <c r="G60" s="35"/>
      <c r="H60" s="35"/>
      <c r="I60" s="35"/>
      <c r="J60" s="35"/>
      <c r="L60" s="16" t="s">
        <v>231</v>
      </c>
      <c r="M60" s="70"/>
      <c r="N60" s="70"/>
      <c r="O60" s="17">
        <f t="shared" ref="O60:AD64" si="27">SUMIFS(O$260:O$10216,$L$260:$L$10216,$L60,$C$260:$C$10216,$C60)/COUNTIFS($L$260:$L$10216,$L60,$C$260:$C$10216,$C60)</f>
        <v>0.2</v>
      </c>
      <c r="P60" s="17">
        <f t="shared" si="27"/>
        <v>0.2</v>
      </c>
      <c r="Q60" s="17">
        <f t="shared" si="27"/>
        <v>0.2</v>
      </c>
      <c r="R60" s="17">
        <f t="shared" si="27"/>
        <v>0.2</v>
      </c>
      <c r="S60" s="17">
        <f t="shared" si="27"/>
        <v>0.2</v>
      </c>
      <c r="T60" s="17">
        <f t="shared" si="27"/>
        <v>0.2</v>
      </c>
      <c r="U60" s="17">
        <f t="shared" si="27"/>
        <v>0.2</v>
      </c>
      <c r="V60" s="17">
        <f t="shared" si="27"/>
        <v>0.19340659340659341</v>
      </c>
      <c r="W60" s="17">
        <f t="shared" si="27"/>
        <v>0</v>
      </c>
      <c r="X60" s="17">
        <f t="shared" si="27"/>
        <v>0</v>
      </c>
      <c r="Y60" s="17">
        <f t="shared" si="27"/>
        <v>0</v>
      </c>
      <c r="Z60" s="17">
        <f t="shared" si="27"/>
        <v>0</v>
      </c>
      <c r="AA60" s="17">
        <f t="shared" si="27"/>
        <v>0</v>
      </c>
      <c r="AB60" s="17">
        <f t="shared" si="27"/>
        <v>0</v>
      </c>
      <c r="AC60" s="17">
        <f t="shared" si="27"/>
        <v>0</v>
      </c>
      <c r="AD60" s="17">
        <f t="shared" si="27"/>
        <v>0</v>
      </c>
      <c r="AE60" s="17">
        <f t="shared" ref="AE60:BD64" si="28">SUMIFS(AE$260:AE$10216,$L$260:$L$10216,$L60,$C$260:$C$10216,$C60)/COUNTIFS($L$260:$L$10216,$L60,$C$260:$C$10216,$C60)</f>
        <v>0</v>
      </c>
      <c r="AF60" s="17">
        <f t="shared" si="28"/>
        <v>0</v>
      </c>
      <c r="AG60" s="17">
        <f t="shared" si="28"/>
        <v>0</v>
      </c>
      <c r="AH60" s="17">
        <f t="shared" si="28"/>
        <v>0</v>
      </c>
      <c r="AI60" s="17">
        <f t="shared" si="28"/>
        <v>0</v>
      </c>
      <c r="AJ60" s="17">
        <f t="shared" si="28"/>
        <v>0</v>
      </c>
      <c r="AK60" s="17">
        <f t="shared" si="28"/>
        <v>0</v>
      </c>
      <c r="AL60" s="17">
        <f t="shared" si="28"/>
        <v>0</v>
      </c>
      <c r="AM60" s="17">
        <f t="shared" si="28"/>
        <v>0</v>
      </c>
      <c r="AN60" s="17">
        <f t="shared" si="28"/>
        <v>0</v>
      </c>
      <c r="AO60" s="17">
        <f t="shared" si="28"/>
        <v>0</v>
      </c>
      <c r="AP60" s="17">
        <f t="shared" si="28"/>
        <v>0</v>
      </c>
      <c r="AQ60" s="17">
        <f t="shared" si="28"/>
        <v>0</v>
      </c>
      <c r="AR60" s="17">
        <f t="shared" si="28"/>
        <v>0</v>
      </c>
      <c r="AS60" s="17">
        <f t="shared" si="28"/>
        <v>0</v>
      </c>
      <c r="AT60" s="17">
        <f t="shared" si="28"/>
        <v>0</v>
      </c>
      <c r="AU60" s="17">
        <f t="shared" si="28"/>
        <v>0</v>
      </c>
      <c r="AV60" s="17">
        <f t="shared" si="28"/>
        <v>0</v>
      </c>
      <c r="AW60" s="17">
        <f t="shared" si="28"/>
        <v>0</v>
      </c>
      <c r="AX60" s="17">
        <f t="shared" si="28"/>
        <v>0</v>
      </c>
      <c r="AY60" s="17">
        <f t="shared" si="28"/>
        <v>0</v>
      </c>
      <c r="AZ60" s="17">
        <f t="shared" si="28"/>
        <v>0</v>
      </c>
      <c r="BA60" s="17">
        <f t="shared" si="28"/>
        <v>0</v>
      </c>
      <c r="BB60" s="17">
        <f t="shared" si="28"/>
        <v>0</v>
      </c>
      <c r="BC60" s="17">
        <f t="shared" si="28"/>
        <v>0</v>
      </c>
      <c r="BD60" s="17">
        <f t="shared" si="28"/>
        <v>0</v>
      </c>
    </row>
    <row r="61" spans="2:56" ht="15" hidden="1" customHeight="1" outlineLevel="1" x14ac:dyDescent="0.2">
      <c r="B61" s="71"/>
      <c r="C61" s="1" t="str">
        <f t="shared" si="26"/>
        <v>SCI FORGEOT PROPERTY</v>
      </c>
      <c r="D61" s="35"/>
      <c r="E61" s="35"/>
      <c r="F61" s="35"/>
      <c r="G61" s="35"/>
      <c r="H61" s="35"/>
      <c r="I61" s="35"/>
      <c r="J61" s="35"/>
      <c r="L61" s="20" t="s">
        <v>232</v>
      </c>
      <c r="M61" s="72"/>
      <c r="N61" s="72"/>
      <c r="O61" s="21">
        <f t="shared" si="27"/>
        <v>1</v>
      </c>
      <c r="P61" s="21">
        <f t="shared" si="27"/>
        <v>0.2</v>
      </c>
      <c r="Q61" s="21">
        <f t="shared" si="27"/>
        <v>0.2</v>
      </c>
      <c r="R61" s="21">
        <f t="shared" si="27"/>
        <v>0.2</v>
      </c>
      <c r="S61" s="21">
        <f t="shared" si="27"/>
        <v>0.2</v>
      </c>
      <c r="T61" s="21">
        <f t="shared" si="27"/>
        <v>0.2</v>
      </c>
      <c r="U61" s="21">
        <f t="shared" si="27"/>
        <v>0.2</v>
      </c>
      <c r="V61" s="21">
        <f t="shared" si="27"/>
        <v>0.2</v>
      </c>
      <c r="W61" s="21">
        <f t="shared" si="27"/>
        <v>0.2</v>
      </c>
      <c r="X61" s="21">
        <f t="shared" si="27"/>
        <v>0.2</v>
      </c>
      <c r="Y61" s="21">
        <f t="shared" si="27"/>
        <v>0.2</v>
      </c>
      <c r="Z61" s="21">
        <f t="shared" si="27"/>
        <v>0.2</v>
      </c>
      <c r="AA61" s="21">
        <f t="shared" si="27"/>
        <v>0.2</v>
      </c>
      <c r="AB61" s="21">
        <f t="shared" si="27"/>
        <v>0.2</v>
      </c>
      <c r="AC61" s="21">
        <f t="shared" si="27"/>
        <v>0.2</v>
      </c>
      <c r="AD61" s="21">
        <f t="shared" si="27"/>
        <v>0.2</v>
      </c>
      <c r="AE61" s="21">
        <f t="shared" si="28"/>
        <v>5.434782608695652E-2</v>
      </c>
      <c r="AF61" s="21">
        <f t="shared" si="28"/>
        <v>0</v>
      </c>
      <c r="AG61" s="21">
        <f t="shared" si="28"/>
        <v>0</v>
      </c>
      <c r="AH61" s="21">
        <f t="shared" si="28"/>
        <v>0</v>
      </c>
      <c r="AI61" s="21">
        <f t="shared" si="28"/>
        <v>0</v>
      </c>
      <c r="AJ61" s="21">
        <f t="shared" si="28"/>
        <v>0</v>
      </c>
      <c r="AK61" s="21">
        <f t="shared" si="28"/>
        <v>0</v>
      </c>
      <c r="AL61" s="21">
        <f t="shared" si="28"/>
        <v>0</v>
      </c>
      <c r="AM61" s="21">
        <f t="shared" si="28"/>
        <v>0</v>
      </c>
      <c r="AN61" s="21">
        <f t="shared" si="28"/>
        <v>0</v>
      </c>
      <c r="AO61" s="21">
        <f t="shared" si="28"/>
        <v>0</v>
      </c>
      <c r="AP61" s="21">
        <f t="shared" si="28"/>
        <v>0</v>
      </c>
      <c r="AQ61" s="21">
        <f t="shared" si="28"/>
        <v>0</v>
      </c>
      <c r="AR61" s="21">
        <f t="shared" si="28"/>
        <v>0</v>
      </c>
      <c r="AS61" s="21">
        <f t="shared" si="28"/>
        <v>0</v>
      </c>
      <c r="AT61" s="21">
        <f t="shared" si="28"/>
        <v>0</v>
      </c>
      <c r="AU61" s="21">
        <f t="shared" si="28"/>
        <v>0</v>
      </c>
      <c r="AV61" s="21">
        <f t="shared" si="28"/>
        <v>0</v>
      </c>
      <c r="AW61" s="21">
        <f t="shared" si="28"/>
        <v>0</v>
      </c>
      <c r="AX61" s="21">
        <f t="shared" si="28"/>
        <v>0</v>
      </c>
      <c r="AY61" s="21">
        <f t="shared" si="28"/>
        <v>0</v>
      </c>
      <c r="AZ61" s="21">
        <f t="shared" si="28"/>
        <v>0</v>
      </c>
      <c r="BA61" s="21">
        <f t="shared" si="28"/>
        <v>0</v>
      </c>
      <c r="BB61" s="21">
        <f t="shared" si="28"/>
        <v>0</v>
      </c>
      <c r="BC61" s="21">
        <f t="shared" si="28"/>
        <v>0</v>
      </c>
      <c r="BD61" s="21">
        <f t="shared" si="28"/>
        <v>0</v>
      </c>
    </row>
    <row r="62" spans="2:56" ht="15" hidden="1" customHeight="1" outlineLevel="1" x14ac:dyDescent="0.2">
      <c r="B62" s="71"/>
      <c r="C62" s="1" t="str">
        <f t="shared" si="26"/>
        <v>SCI FORGEOT PROPERTY</v>
      </c>
      <c r="D62" s="35"/>
      <c r="E62" s="35"/>
      <c r="F62" s="35"/>
      <c r="G62" s="35"/>
      <c r="H62" s="35"/>
      <c r="I62" s="35"/>
      <c r="J62" s="35"/>
      <c r="K62" s="23"/>
      <c r="L62" s="20" t="s">
        <v>233</v>
      </c>
      <c r="M62" s="72"/>
      <c r="N62" s="72"/>
      <c r="O62" s="21">
        <f t="shared" si="27"/>
        <v>0</v>
      </c>
      <c r="P62" s="21">
        <f t="shared" si="27"/>
        <v>0</v>
      </c>
      <c r="Q62" s="21">
        <f t="shared" si="27"/>
        <v>0</v>
      </c>
      <c r="R62" s="21">
        <f t="shared" si="27"/>
        <v>0</v>
      </c>
      <c r="S62" s="21">
        <f t="shared" si="27"/>
        <v>0</v>
      </c>
      <c r="T62" s="21">
        <f t="shared" si="27"/>
        <v>0</v>
      </c>
      <c r="U62" s="21">
        <f t="shared" si="27"/>
        <v>0</v>
      </c>
      <c r="V62" s="21">
        <f t="shared" si="27"/>
        <v>0</v>
      </c>
      <c r="W62" s="21">
        <f t="shared" si="27"/>
        <v>0</v>
      </c>
      <c r="X62" s="21">
        <f t="shared" si="27"/>
        <v>0</v>
      </c>
      <c r="Y62" s="21">
        <f t="shared" si="27"/>
        <v>0</v>
      </c>
      <c r="Z62" s="21">
        <f t="shared" si="27"/>
        <v>0</v>
      </c>
      <c r="AA62" s="21">
        <f t="shared" si="27"/>
        <v>0</v>
      </c>
      <c r="AB62" s="21">
        <f t="shared" si="27"/>
        <v>0</v>
      </c>
      <c r="AC62" s="21">
        <f t="shared" si="27"/>
        <v>0</v>
      </c>
      <c r="AD62" s="21">
        <f t="shared" si="27"/>
        <v>0</v>
      </c>
      <c r="AE62" s="21">
        <f t="shared" si="28"/>
        <v>0</v>
      </c>
      <c r="AF62" s="21">
        <f t="shared" si="28"/>
        <v>0</v>
      </c>
      <c r="AG62" s="21">
        <f t="shared" si="28"/>
        <v>0</v>
      </c>
      <c r="AH62" s="21">
        <f t="shared" si="28"/>
        <v>0</v>
      </c>
      <c r="AI62" s="21">
        <f t="shared" si="28"/>
        <v>0</v>
      </c>
      <c r="AJ62" s="21">
        <f t="shared" si="28"/>
        <v>0</v>
      </c>
      <c r="AK62" s="21">
        <f t="shared" si="28"/>
        <v>0</v>
      </c>
      <c r="AL62" s="21">
        <f t="shared" si="28"/>
        <v>0</v>
      </c>
      <c r="AM62" s="21">
        <f t="shared" si="28"/>
        <v>0</v>
      </c>
      <c r="AN62" s="21">
        <f t="shared" si="28"/>
        <v>0</v>
      </c>
      <c r="AO62" s="21">
        <f t="shared" si="28"/>
        <v>0</v>
      </c>
      <c r="AP62" s="21">
        <f t="shared" si="28"/>
        <v>0</v>
      </c>
      <c r="AQ62" s="21">
        <f t="shared" si="28"/>
        <v>0</v>
      </c>
      <c r="AR62" s="21">
        <f t="shared" si="28"/>
        <v>0</v>
      </c>
      <c r="AS62" s="21">
        <f t="shared" si="28"/>
        <v>0</v>
      </c>
      <c r="AT62" s="21">
        <f t="shared" si="28"/>
        <v>0</v>
      </c>
      <c r="AU62" s="21">
        <f t="shared" si="28"/>
        <v>0</v>
      </c>
      <c r="AV62" s="21">
        <f t="shared" si="28"/>
        <v>0</v>
      </c>
      <c r="AW62" s="21">
        <f t="shared" si="28"/>
        <v>0</v>
      </c>
      <c r="AX62" s="21">
        <f t="shared" si="28"/>
        <v>0</v>
      </c>
      <c r="AY62" s="21">
        <f t="shared" si="28"/>
        <v>0</v>
      </c>
      <c r="AZ62" s="21">
        <f t="shared" si="28"/>
        <v>0</v>
      </c>
      <c r="BA62" s="21">
        <f t="shared" si="28"/>
        <v>0</v>
      </c>
      <c r="BB62" s="21">
        <f t="shared" si="28"/>
        <v>0</v>
      </c>
      <c r="BC62" s="21">
        <f t="shared" si="28"/>
        <v>0</v>
      </c>
      <c r="BD62" s="21">
        <f t="shared" si="28"/>
        <v>0</v>
      </c>
    </row>
    <row r="63" spans="2:56" ht="15" hidden="1" customHeight="1" outlineLevel="1" x14ac:dyDescent="0.2">
      <c r="B63" s="71"/>
      <c r="C63" s="1" t="str">
        <f t="shared" si="26"/>
        <v>SCI FORGEOT PROPERTY</v>
      </c>
      <c r="D63" s="35"/>
      <c r="E63" s="35"/>
      <c r="F63" s="35"/>
      <c r="G63" s="35"/>
      <c r="H63" s="35"/>
      <c r="I63" s="35"/>
      <c r="J63" s="35"/>
      <c r="L63" s="20" t="s">
        <v>234</v>
      </c>
      <c r="M63" s="72"/>
      <c r="N63" s="72"/>
      <c r="O63" s="21">
        <f t="shared" si="27"/>
        <v>0</v>
      </c>
      <c r="P63" s="21">
        <f t="shared" si="27"/>
        <v>0</v>
      </c>
      <c r="Q63" s="21">
        <f t="shared" si="27"/>
        <v>0</v>
      </c>
      <c r="R63" s="21">
        <f t="shared" si="27"/>
        <v>0</v>
      </c>
      <c r="S63" s="21">
        <f t="shared" si="27"/>
        <v>0</v>
      </c>
      <c r="T63" s="21">
        <f t="shared" si="27"/>
        <v>0</v>
      </c>
      <c r="U63" s="21">
        <f t="shared" si="27"/>
        <v>0</v>
      </c>
      <c r="V63" s="21">
        <f t="shared" si="27"/>
        <v>0</v>
      </c>
      <c r="W63" s="21">
        <f t="shared" si="27"/>
        <v>0</v>
      </c>
      <c r="X63" s="21">
        <f t="shared" si="27"/>
        <v>0</v>
      </c>
      <c r="Y63" s="21">
        <f t="shared" si="27"/>
        <v>0</v>
      </c>
      <c r="Z63" s="21">
        <f t="shared" si="27"/>
        <v>0</v>
      </c>
      <c r="AA63" s="21">
        <f t="shared" si="27"/>
        <v>0</v>
      </c>
      <c r="AB63" s="21">
        <f t="shared" si="27"/>
        <v>0</v>
      </c>
      <c r="AC63" s="21">
        <f t="shared" si="27"/>
        <v>0</v>
      </c>
      <c r="AD63" s="21">
        <f t="shared" si="27"/>
        <v>0</v>
      </c>
      <c r="AE63" s="21">
        <f t="shared" si="28"/>
        <v>0</v>
      </c>
      <c r="AF63" s="21">
        <f t="shared" si="28"/>
        <v>0</v>
      </c>
      <c r="AG63" s="21">
        <f t="shared" si="28"/>
        <v>0</v>
      </c>
      <c r="AH63" s="21">
        <f t="shared" si="28"/>
        <v>0</v>
      </c>
      <c r="AI63" s="21">
        <f t="shared" si="28"/>
        <v>0</v>
      </c>
      <c r="AJ63" s="21">
        <f t="shared" si="28"/>
        <v>0</v>
      </c>
      <c r="AK63" s="21">
        <f t="shared" si="28"/>
        <v>0</v>
      </c>
      <c r="AL63" s="21">
        <f t="shared" si="28"/>
        <v>0</v>
      </c>
      <c r="AM63" s="21">
        <f t="shared" si="28"/>
        <v>0</v>
      </c>
      <c r="AN63" s="21">
        <f t="shared" si="28"/>
        <v>0</v>
      </c>
      <c r="AO63" s="21">
        <f t="shared" si="28"/>
        <v>0</v>
      </c>
      <c r="AP63" s="21">
        <f t="shared" si="28"/>
        <v>0</v>
      </c>
      <c r="AQ63" s="21">
        <f t="shared" si="28"/>
        <v>0</v>
      </c>
      <c r="AR63" s="21">
        <f t="shared" si="28"/>
        <v>0</v>
      </c>
      <c r="AS63" s="21">
        <f t="shared" si="28"/>
        <v>0</v>
      </c>
      <c r="AT63" s="21">
        <f t="shared" si="28"/>
        <v>0</v>
      </c>
      <c r="AU63" s="21">
        <f t="shared" si="28"/>
        <v>0</v>
      </c>
      <c r="AV63" s="21">
        <f t="shared" si="28"/>
        <v>0</v>
      </c>
      <c r="AW63" s="21">
        <f t="shared" si="28"/>
        <v>0</v>
      </c>
      <c r="AX63" s="21">
        <f t="shared" si="28"/>
        <v>0</v>
      </c>
      <c r="AY63" s="21">
        <f t="shared" si="28"/>
        <v>0</v>
      </c>
      <c r="AZ63" s="21">
        <f t="shared" si="28"/>
        <v>0</v>
      </c>
      <c r="BA63" s="21">
        <f t="shared" si="28"/>
        <v>0</v>
      </c>
      <c r="BB63" s="21">
        <f t="shared" si="28"/>
        <v>0</v>
      </c>
      <c r="BC63" s="21">
        <f t="shared" si="28"/>
        <v>0</v>
      </c>
      <c r="BD63" s="21">
        <f t="shared" si="28"/>
        <v>0</v>
      </c>
    </row>
    <row r="64" spans="2:56" ht="16" hidden="1" outlineLevel="1" x14ac:dyDescent="0.2">
      <c r="C64" s="1" t="str">
        <f t="shared" si="26"/>
        <v>SCI FORGEOT PROPERTY</v>
      </c>
      <c r="D64" s="35"/>
      <c r="E64" s="35"/>
      <c r="F64" s="35"/>
      <c r="G64" s="35"/>
      <c r="H64" s="35"/>
      <c r="I64" s="35"/>
      <c r="J64" s="35"/>
      <c r="K64" s="24"/>
      <c r="L64" s="33" t="s">
        <v>242</v>
      </c>
      <c r="M64" s="73"/>
      <c r="N64" s="73"/>
      <c r="O64" s="34">
        <f t="shared" si="27"/>
        <v>8.6956521739130436E-3</v>
      </c>
      <c r="P64" s="34">
        <f t="shared" si="27"/>
        <v>0.8</v>
      </c>
      <c r="Q64" s="34">
        <f t="shared" si="27"/>
        <v>0.8</v>
      </c>
      <c r="R64" s="34">
        <f t="shared" si="27"/>
        <v>0.8</v>
      </c>
      <c r="S64" s="34">
        <f t="shared" si="27"/>
        <v>0.8</v>
      </c>
      <c r="T64" s="34">
        <f t="shared" si="27"/>
        <v>0.8</v>
      </c>
      <c r="U64" s="34">
        <f t="shared" si="27"/>
        <v>0.8</v>
      </c>
      <c r="V64" s="34">
        <f t="shared" si="27"/>
        <v>0.8</v>
      </c>
      <c r="W64" s="34">
        <f t="shared" si="27"/>
        <v>0.8</v>
      </c>
      <c r="X64" s="34">
        <f t="shared" si="27"/>
        <v>0.8</v>
      </c>
      <c r="Y64" s="34">
        <f t="shared" si="27"/>
        <v>0.8</v>
      </c>
      <c r="Z64" s="34">
        <f t="shared" si="27"/>
        <v>0.8</v>
      </c>
      <c r="AA64" s="34">
        <f t="shared" si="27"/>
        <v>0.8</v>
      </c>
      <c r="AB64" s="34">
        <f t="shared" si="27"/>
        <v>0.8</v>
      </c>
      <c r="AC64" s="34">
        <f t="shared" si="27"/>
        <v>0.8</v>
      </c>
      <c r="AD64" s="34">
        <f t="shared" si="27"/>
        <v>0.8</v>
      </c>
      <c r="AE64" s="34">
        <f t="shared" si="28"/>
        <v>0.94782608695652171</v>
      </c>
      <c r="AF64" s="34">
        <f t="shared" si="28"/>
        <v>1</v>
      </c>
      <c r="AG64" s="34">
        <f t="shared" si="28"/>
        <v>1</v>
      </c>
      <c r="AH64" s="34">
        <f t="shared" si="28"/>
        <v>1</v>
      </c>
      <c r="AI64" s="34">
        <f t="shared" si="28"/>
        <v>1</v>
      </c>
      <c r="AJ64" s="34">
        <f t="shared" si="28"/>
        <v>1</v>
      </c>
      <c r="AK64" s="34">
        <f t="shared" si="28"/>
        <v>1</v>
      </c>
      <c r="AL64" s="34">
        <f t="shared" si="28"/>
        <v>1</v>
      </c>
      <c r="AM64" s="34">
        <f t="shared" si="28"/>
        <v>1</v>
      </c>
      <c r="AN64" s="34">
        <f t="shared" si="28"/>
        <v>1</v>
      </c>
      <c r="AO64" s="34">
        <f t="shared" si="28"/>
        <v>1</v>
      </c>
      <c r="AP64" s="34">
        <f t="shared" si="28"/>
        <v>1</v>
      </c>
      <c r="AQ64" s="34">
        <f t="shared" si="28"/>
        <v>1</v>
      </c>
      <c r="AR64" s="34">
        <f t="shared" si="28"/>
        <v>1</v>
      </c>
      <c r="AS64" s="34">
        <f t="shared" si="28"/>
        <v>1</v>
      </c>
      <c r="AT64" s="34">
        <f t="shared" si="28"/>
        <v>1</v>
      </c>
      <c r="AU64" s="34">
        <f t="shared" si="28"/>
        <v>1</v>
      </c>
      <c r="AV64" s="34">
        <f t="shared" si="28"/>
        <v>1</v>
      </c>
      <c r="AW64" s="34">
        <f t="shared" si="28"/>
        <v>1</v>
      </c>
      <c r="AX64" s="34">
        <f t="shared" si="28"/>
        <v>1</v>
      </c>
      <c r="AY64" s="34">
        <f t="shared" si="28"/>
        <v>1</v>
      </c>
      <c r="AZ64" s="34">
        <f t="shared" si="28"/>
        <v>1</v>
      </c>
      <c r="BA64" s="34">
        <f t="shared" si="28"/>
        <v>1</v>
      </c>
      <c r="BB64" s="34">
        <f t="shared" si="28"/>
        <v>1</v>
      </c>
      <c r="BC64" s="34">
        <f t="shared" si="28"/>
        <v>1</v>
      </c>
      <c r="BD64" s="34">
        <f t="shared" si="28"/>
        <v>1</v>
      </c>
    </row>
    <row r="65" spans="2:56" ht="16" hidden="1" outlineLevel="1" x14ac:dyDescent="0.2">
      <c r="C65" s="1" t="str">
        <f t="shared" si="26"/>
        <v>SCI FORGEOT PROPERTY</v>
      </c>
      <c r="D65" s="35"/>
      <c r="E65" s="35"/>
      <c r="F65" s="35"/>
      <c r="G65" s="35"/>
      <c r="H65" s="35"/>
      <c r="I65" s="35"/>
      <c r="J65" s="35"/>
      <c r="K65" s="24"/>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row>
    <row r="66" spans="2:56" ht="16" hidden="1" outlineLevel="1" x14ac:dyDescent="0.2">
      <c r="C66" s="1" t="str">
        <f t="shared" si="26"/>
        <v>SCI FORGEOT PROPERTY</v>
      </c>
      <c r="D66" s="35"/>
      <c r="E66" s="35"/>
      <c r="F66" s="35"/>
      <c r="G66" s="35"/>
      <c r="H66" s="35"/>
      <c r="I66" s="35"/>
      <c r="J66" s="35"/>
      <c r="K66" s="24"/>
      <c r="L66" s="37" t="s">
        <v>245</v>
      </c>
      <c r="M66" s="74">
        <v>1</v>
      </c>
      <c r="N66" s="74">
        <v>1</v>
      </c>
      <c r="O66" s="38">
        <f t="shared" ref="O66:BD66" si="29">SUMIFS(O$260:O$10216,$L$260:$L$10216,$L66,$C$260:$C$10216,$C66)/COUNTIFS($L$260:$L$10216,$L66,$C$260:$C$10216,$C66)</f>
        <v>1.0096086956521737</v>
      </c>
      <c r="P66" s="38">
        <f t="shared" si="29"/>
        <v>1.016</v>
      </c>
      <c r="Q66" s="38">
        <f t="shared" si="29"/>
        <v>1.016</v>
      </c>
      <c r="R66" s="38">
        <f t="shared" si="29"/>
        <v>1.0160672527472527</v>
      </c>
      <c r="S66" s="38">
        <f t="shared" si="29"/>
        <v>1.0222265217391304</v>
      </c>
      <c r="T66" s="38">
        <f t="shared" si="29"/>
        <v>1.0261600000000002</v>
      </c>
      <c r="U66" s="38">
        <f t="shared" si="29"/>
        <v>1.0261600000000002</v>
      </c>
      <c r="V66" s="38">
        <f t="shared" si="29"/>
        <v>1.0262279252747253</v>
      </c>
      <c r="W66" s="38">
        <f t="shared" si="29"/>
        <v>1.032448786956522</v>
      </c>
      <c r="X66" s="38">
        <f t="shared" si="29"/>
        <v>1.0364215999999999</v>
      </c>
      <c r="Y66" s="38">
        <f t="shared" si="29"/>
        <v>1.0364215999999999</v>
      </c>
      <c r="Z66" s="38">
        <f t="shared" si="29"/>
        <v>1.0364902045274724</v>
      </c>
      <c r="AA66" s="38">
        <f t="shared" si="29"/>
        <v>1.0427732748260869</v>
      </c>
      <c r="AB66" s="38">
        <f t="shared" si="29"/>
        <v>1.0467858160000001</v>
      </c>
      <c r="AC66" s="38">
        <f t="shared" si="29"/>
        <v>1.0467858160000001</v>
      </c>
      <c r="AD66" s="38">
        <f t="shared" si="29"/>
        <v>1.0468551065727474</v>
      </c>
      <c r="AE66" s="38">
        <f t="shared" si="29"/>
        <v>1.0532010075743479</v>
      </c>
      <c r="AF66" s="38">
        <f t="shared" si="29"/>
        <v>1.05725367416</v>
      </c>
      <c r="AG66" s="38">
        <f t="shared" si="29"/>
        <v>1.05725367416</v>
      </c>
      <c r="AH66" s="38">
        <f t="shared" si="29"/>
        <v>1.0573236576384748</v>
      </c>
      <c r="AI66" s="38">
        <f t="shared" si="29"/>
        <v>1.0637330176500914</v>
      </c>
      <c r="AJ66" s="38">
        <f t="shared" si="29"/>
        <v>1.0678262109015999</v>
      </c>
      <c r="AK66" s="38">
        <f t="shared" si="29"/>
        <v>1.0678262109015999</v>
      </c>
      <c r="AL66" s="38">
        <f t="shared" si="29"/>
        <v>1.0678968942148594</v>
      </c>
      <c r="AM66" s="38">
        <f t="shared" si="29"/>
        <v>1.0743703478265922</v>
      </c>
      <c r="AN66" s="38">
        <f t="shared" si="29"/>
        <v>1.0785044730106159</v>
      </c>
      <c r="AO66" s="38">
        <f t="shared" si="29"/>
        <v>1.0785044730106159</v>
      </c>
      <c r="AP66" s="38">
        <f t="shared" si="29"/>
        <v>1.0785758631570082</v>
      </c>
      <c r="AQ66" s="38">
        <f t="shared" si="29"/>
        <v>1.0851140513048581</v>
      </c>
      <c r="AR66" s="38">
        <f t="shared" si="29"/>
        <v>1.0892895177407222</v>
      </c>
      <c r="AS66" s="38">
        <f t="shared" si="29"/>
        <v>1.0892895177407222</v>
      </c>
      <c r="AT66" s="38">
        <f t="shared" si="29"/>
        <v>1.0893616217885782</v>
      </c>
      <c r="AU66" s="38">
        <f t="shared" si="29"/>
        <v>1.095965191817907</v>
      </c>
      <c r="AV66" s="38">
        <f t="shared" si="29"/>
        <v>1.1001824129181297</v>
      </c>
      <c r="AW66" s="38">
        <f t="shared" si="29"/>
        <v>1.1001824129181297</v>
      </c>
      <c r="AX66" s="38">
        <f t="shared" si="29"/>
        <v>1.1002552380064643</v>
      </c>
      <c r="AY66" s="38">
        <f t="shared" si="29"/>
        <v>1.1069248437360859</v>
      </c>
      <c r="AZ66" s="38">
        <f t="shared" si="29"/>
        <v>1.1111842370473108</v>
      </c>
      <c r="BA66" s="38">
        <f t="shared" si="29"/>
        <v>1.1111842370473108</v>
      </c>
      <c r="BB66" s="38">
        <f t="shared" si="29"/>
        <v>1.1112577903865286</v>
      </c>
      <c r="BC66" s="38">
        <f t="shared" si="29"/>
        <v>1.1179940921734466</v>
      </c>
      <c r="BD66" s="38">
        <f t="shared" si="29"/>
        <v>1.1222960794177839</v>
      </c>
    </row>
    <row r="67" spans="2:56" s="35" customFormat="1" ht="16" hidden="1" outlineLevel="1" x14ac:dyDescent="0.2">
      <c r="C67" s="1" t="str">
        <f t="shared" si="26"/>
        <v>SCI FORGEOT PROPERTY</v>
      </c>
      <c r="L67" s="10"/>
      <c r="M67" s="10"/>
      <c r="N67" s="10"/>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row>
    <row r="68" spans="2:56" ht="16" hidden="1" outlineLevel="1" x14ac:dyDescent="0.2">
      <c r="B68" s="35"/>
      <c r="C68" s="1" t="str">
        <f t="shared" si="26"/>
        <v>SCI FORGEOT PROPERTY</v>
      </c>
      <c r="D68" s="35"/>
      <c r="E68" s="35"/>
      <c r="F68" s="35"/>
      <c r="G68" s="35"/>
      <c r="H68" s="35"/>
      <c r="I68" s="35"/>
      <c r="J68" s="35"/>
      <c r="K68" s="24"/>
      <c r="L68" s="16" t="s">
        <v>246</v>
      </c>
      <c r="M68" s="70" t="str">
        <f>L68&amp;"-"&amp;C68</f>
        <v>Loyer bail-SCI FORGEOT PROPERTY</v>
      </c>
      <c r="N68" s="70"/>
      <c r="O68" s="40">
        <f t="shared" ref="O68:AD72" si="30">SUMIFS(O$260:O$10216,$L$260:$L$10216,$L68,$C$260:$C$10216,$C68)</f>
        <v>65150.5</v>
      </c>
      <c r="P68" s="40">
        <f t="shared" si="30"/>
        <v>11125</v>
      </c>
      <c r="Q68" s="40">
        <f t="shared" si="30"/>
        <v>11125</v>
      </c>
      <c r="R68" s="40">
        <f t="shared" si="30"/>
        <v>11125</v>
      </c>
      <c r="S68" s="40">
        <f t="shared" si="30"/>
        <v>11125</v>
      </c>
      <c r="T68" s="40">
        <f t="shared" si="30"/>
        <v>11125</v>
      </c>
      <c r="U68" s="40">
        <f t="shared" si="30"/>
        <v>11125</v>
      </c>
      <c r="V68" s="40">
        <f t="shared" si="30"/>
        <v>11125</v>
      </c>
      <c r="W68" s="40">
        <f t="shared" si="30"/>
        <v>11125</v>
      </c>
      <c r="X68" s="40">
        <f t="shared" si="30"/>
        <v>11125</v>
      </c>
      <c r="Y68" s="40">
        <f t="shared" si="30"/>
        <v>11125</v>
      </c>
      <c r="Z68" s="40">
        <f t="shared" si="30"/>
        <v>11125</v>
      </c>
      <c r="AA68" s="40">
        <f t="shared" si="30"/>
        <v>11125</v>
      </c>
      <c r="AB68" s="40">
        <f t="shared" si="30"/>
        <v>11125</v>
      </c>
      <c r="AC68" s="40">
        <f t="shared" si="30"/>
        <v>11125</v>
      </c>
      <c r="AD68" s="40">
        <f t="shared" si="30"/>
        <v>11125</v>
      </c>
      <c r="AE68" s="40">
        <f t="shared" ref="AE68:BD72" si="31">SUMIFS(AE$260:AE$10216,$L$260:$L$10216,$L68,$C$260:$C$10216,$C68)</f>
        <v>13233.820026993561</v>
      </c>
      <c r="AF68" s="40">
        <f t="shared" si="31"/>
        <v>13814.506507108936</v>
      </c>
      <c r="AG68" s="40">
        <f t="shared" si="31"/>
        <v>13814.506507108936</v>
      </c>
      <c r="AH68" s="40">
        <f t="shared" si="31"/>
        <v>13814.506507108936</v>
      </c>
      <c r="AI68" s="40">
        <f t="shared" si="31"/>
        <v>13814.506507108936</v>
      </c>
      <c r="AJ68" s="40">
        <f t="shared" si="31"/>
        <v>13814.506507108936</v>
      </c>
      <c r="AK68" s="40">
        <f t="shared" si="31"/>
        <v>13814.506507108936</v>
      </c>
      <c r="AL68" s="40">
        <f t="shared" si="31"/>
        <v>13814.506507108936</v>
      </c>
      <c r="AM68" s="40">
        <f t="shared" si="31"/>
        <v>13814.506507108936</v>
      </c>
      <c r="AN68" s="40">
        <f t="shared" si="31"/>
        <v>13814.506507108936</v>
      </c>
      <c r="AO68" s="40">
        <f t="shared" si="31"/>
        <v>13814.506507108936</v>
      </c>
      <c r="AP68" s="40">
        <f t="shared" si="31"/>
        <v>13814.506507108936</v>
      </c>
      <c r="AQ68" s="40">
        <f t="shared" si="31"/>
        <v>13814.506507108936</v>
      </c>
      <c r="AR68" s="40">
        <f t="shared" si="31"/>
        <v>13814.506507108936</v>
      </c>
      <c r="AS68" s="40">
        <f t="shared" si="31"/>
        <v>13814.506507108936</v>
      </c>
      <c r="AT68" s="40">
        <f t="shared" si="31"/>
        <v>13814.506507108936</v>
      </c>
      <c r="AU68" s="40">
        <f t="shared" si="31"/>
        <v>13814.506507108936</v>
      </c>
      <c r="AV68" s="40">
        <f t="shared" si="31"/>
        <v>13814.506507108936</v>
      </c>
      <c r="AW68" s="40">
        <f t="shared" si="31"/>
        <v>13814.506507108936</v>
      </c>
      <c r="AX68" s="40">
        <f t="shared" si="31"/>
        <v>13814.506507108936</v>
      </c>
      <c r="AY68" s="40">
        <f t="shared" si="31"/>
        <v>13814.506507108936</v>
      </c>
      <c r="AZ68" s="40">
        <f t="shared" si="31"/>
        <v>13814.506507108936</v>
      </c>
      <c r="BA68" s="40">
        <f t="shared" si="31"/>
        <v>13814.506507108936</v>
      </c>
      <c r="BB68" s="40">
        <f t="shared" si="31"/>
        <v>13814.506507108936</v>
      </c>
      <c r="BC68" s="40">
        <f t="shared" si="31"/>
        <v>13814.506507108936</v>
      </c>
      <c r="BD68" s="40">
        <f t="shared" si="31"/>
        <v>13814.506507108936</v>
      </c>
    </row>
    <row r="69" spans="2:56" ht="16" hidden="1" outlineLevel="1" x14ac:dyDescent="0.2">
      <c r="B69" s="35"/>
      <c r="C69" s="1" t="str">
        <f t="shared" si="26"/>
        <v>SCI FORGEOT PROPERTY</v>
      </c>
      <c r="D69" s="35"/>
      <c r="E69" s="35"/>
      <c r="F69" s="35"/>
      <c r="G69" s="35"/>
      <c r="H69" s="35"/>
      <c r="I69" s="35"/>
      <c r="J69" s="35"/>
      <c r="K69" s="24"/>
      <c r="L69" s="20" t="s">
        <v>250</v>
      </c>
      <c r="M69" s="72" t="str">
        <f>L69&amp;"-"&amp;C69</f>
        <v>Loyer indexé-SCI FORGEOT PROPERTY</v>
      </c>
      <c r="N69" s="72"/>
      <c r="O69" s="41">
        <f t="shared" si="30"/>
        <v>69081.09714774703</v>
      </c>
      <c r="P69" s="41">
        <f t="shared" si="30"/>
        <v>12101.166407820208</v>
      </c>
      <c r="Q69" s="41">
        <f t="shared" si="30"/>
        <v>12101.166407820208</v>
      </c>
      <c r="R69" s="41">
        <f t="shared" si="30"/>
        <v>12101.166407820208</v>
      </c>
      <c r="S69" s="41">
        <f t="shared" si="30"/>
        <v>12189.294467529333</v>
      </c>
      <c r="T69" s="41">
        <f t="shared" si="30"/>
        <v>12222.17807189841</v>
      </c>
      <c r="U69" s="41">
        <f t="shared" si="30"/>
        <v>12222.17807189841</v>
      </c>
      <c r="V69" s="41">
        <f t="shared" si="30"/>
        <v>12222.17807189841</v>
      </c>
      <c r="W69" s="41">
        <f t="shared" si="30"/>
        <v>12311.187412204627</v>
      </c>
      <c r="X69" s="41">
        <f t="shared" si="30"/>
        <v>12344.399852617395</v>
      </c>
      <c r="Y69" s="41">
        <f t="shared" si="30"/>
        <v>12344.399852617395</v>
      </c>
      <c r="Z69" s="41">
        <f t="shared" si="30"/>
        <v>12344.399852617395</v>
      </c>
      <c r="AA69" s="41">
        <f t="shared" si="30"/>
        <v>12434.299286326675</v>
      </c>
      <c r="AB69" s="41">
        <f t="shared" si="30"/>
        <v>12467.843851143571</v>
      </c>
      <c r="AC69" s="41">
        <f t="shared" si="30"/>
        <v>12467.843851143571</v>
      </c>
      <c r="AD69" s="41">
        <f t="shared" si="30"/>
        <v>12467.843851143571</v>
      </c>
      <c r="AE69" s="41">
        <f t="shared" si="31"/>
        <v>13623.396733295176</v>
      </c>
      <c r="AF69" s="41">
        <f t="shared" si="31"/>
        <v>13851.774518620507</v>
      </c>
      <c r="AG69" s="41">
        <f t="shared" si="31"/>
        <v>13851.774518620507</v>
      </c>
      <c r="AH69" s="41">
        <f t="shared" si="31"/>
        <v>13851.774518620507</v>
      </c>
      <c r="AI69" s="41">
        <f t="shared" si="31"/>
        <v>13952.651572180026</v>
      </c>
      <c r="AJ69" s="41">
        <f t="shared" si="31"/>
        <v>13990.292263806712</v>
      </c>
      <c r="AK69" s="41">
        <f t="shared" si="31"/>
        <v>13990.292263806712</v>
      </c>
      <c r="AL69" s="41">
        <f t="shared" si="31"/>
        <v>13990.292263806712</v>
      </c>
      <c r="AM69" s="41">
        <f t="shared" si="31"/>
        <v>14092.178087901826</v>
      </c>
      <c r="AN69" s="41">
        <f t="shared" si="31"/>
        <v>14130.19518644478</v>
      </c>
      <c r="AO69" s="41">
        <f t="shared" si="31"/>
        <v>14130.19518644478</v>
      </c>
      <c r="AP69" s="41">
        <f t="shared" si="31"/>
        <v>14130.19518644478</v>
      </c>
      <c r="AQ69" s="41">
        <f t="shared" si="31"/>
        <v>14233.099868780846</v>
      </c>
      <c r="AR69" s="41">
        <f t="shared" si="31"/>
        <v>14271.497138309229</v>
      </c>
      <c r="AS69" s="41">
        <f t="shared" si="31"/>
        <v>14271.497138309229</v>
      </c>
      <c r="AT69" s="41">
        <f t="shared" si="31"/>
        <v>14271.497138309229</v>
      </c>
      <c r="AU69" s="41">
        <f t="shared" si="31"/>
        <v>14375.430867468653</v>
      </c>
      <c r="AV69" s="41">
        <f t="shared" si="31"/>
        <v>14414.21210969232</v>
      </c>
      <c r="AW69" s="41">
        <f t="shared" si="31"/>
        <v>14414.21210969232</v>
      </c>
      <c r="AX69" s="41">
        <f t="shared" si="31"/>
        <v>14414.21210969232</v>
      </c>
      <c r="AY69" s="41">
        <f t="shared" si="31"/>
        <v>14519.185176143341</v>
      </c>
      <c r="AZ69" s="41">
        <f t="shared" si="31"/>
        <v>14558.354230789246</v>
      </c>
      <c r="BA69" s="41">
        <f t="shared" si="31"/>
        <v>14558.354230789246</v>
      </c>
      <c r="BB69" s="41">
        <f t="shared" si="31"/>
        <v>14558.354230789246</v>
      </c>
      <c r="BC69" s="41">
        <f t="shared" si="31"/>
        <v>14664.377027904773</v>
      </c>
      <c r="BD69" s="41">
        <f t="shared" si="31"/>
        <v>14703.937773097136</v>
      </c>
    </row>
    <row r="70" spans="2:56" ht="16" hidden="1" outlineLevel="1" x14ac:dyDescent="0.2">
      <c r="B70" s="35"/>
      <c r="C70" s="1" t="str">
        <f t="shared" si="26"/>
        <v>SCI FORGEOT PROPERTY</v>
      </c>
      <c r="D70" s="35"/>
      <c r="E70" s="35"/>
      <c r="F70" s="35"/>
      <c r="G70" s="35"/>
      <c r="H70" s="35"/>
      <c r="I70" s="35"/>
      <c r="J70" s="35"/>
      <c r="K70" s="24"/>
      <c r="L70" s="20" t="s">
        <v>251</v>
      </c>
      <c r="M70" s="72" t="str">
        <f>L70&amp;"-"&amp;C70</f>
        <v>Impact palier-SCI FORGEOT PROPERTY</v>
      </c>
      <c r="N70" s="72"/>
      <c r="O70" s="41">
        <f t="shared" si="30"/>
        <v>-4414.7819754990123</v>
      </c>
      <c r="P70" s="41">
        <f t="shared" si="30"/>
        <v>-4414.7819754990123</v>
      </c>
      <c r="Q70" s="41">
        <f t="shared" si="30"/>
        <v>-4414.7819754990123</v>
      </c>
      <c r="R70" s="41">
        <f t="shared" si="30"/>
        <v>-4373.5731842902214</v>
      </c>
      <c r="S70" s="41">
        <f t="shared" si="30"/>
        <v>-3164.7819754990123</v>
      </c>
      <c r="T70" s="41">
        <f t="shared" si="30"/>
        <v>-3164.7819754990123</v>
      </c>
      <c r="U70" s="41">
        <f t="shared" si="30"/>
        <v>-3164.7819754990123</v>
      </c>
      <c r="V70" s="41">
        <f t="shared" si="30"/>
        <v>-3060.4485037792656</v>
      </c>
      <c r="W70" s="41">
        <f t="shared" si="30"/>
        <v>0</v>
      </c>
      <c r="X70" s="41">
        <f t="shared" si="30"/>
        <v>0</v>
      </c>
      <c r="Y70" s="41">
        <f t="shared" si="30"/>
        <v>0</v>
      </c>
      <c r="Z70" s="41">
        <f t="shared" si="30"/>
        <v>0</v>
      </c>
      <c r="AA70" s="41">
        <f t="shared" si="30"/>
        <v>0</v>
      </c>
      <c r="AB70" s="41">
        <f t="shared" si="30"/>
        <v>0</v>
      </c>
      <c r="AC70" s="41">
        <f t="shared" si="30"/>
        <v>0</v>
      </c>
      <c r="AD70" s="41">
        <f t="shared" si="30"/>
        <v>0</v>
      </c>
      <c r="AE70" s="41">
        <f t="shared" si="31"/>
        <v>0</v>
      </c>
      <c r="AF70" s="41">
        <f t="shared" si="31"/>
        <v>0</v>
      </c>
      <c r="AG70" s="41">
        <f t="shared" si="31"/>
        <v>0</v>
      </c>
      <c r="AH70" s="41">
        <f t="shared" si="31"/>
        <v>0</v>
      </c>
      <c r="AI70" s="41">
        <f t="shared" si="31"/>
        <v>0</v>
      </c>
      <c r="AJ70" s="41">
        <f t="shared" si="31"/>
        <v>0</v>
      </c>
      <c r="AK70" s="41">
        <f t="shared" si="31"/>
        <v>0</v>
      </c>
      <c r="AL70" s="41">
        <f t="shared" si="31"/>
        <v>0</v>
      </c>
      <c r="AM70" s="41">
        <f t="shared" si="31"/>
        <v>0</v>
      </c>
      <c r="AN70" s="41">
        <f t="shared" si="31"/>
        <v>0</v>
      </c>
      <c r="AO70" s="41">
        <f t="shared" si="31"/>
        <v>0</v>
      </c>
      <c r="AP70" s="41">
        <f t="shared" si="31"/>
        <v>0</v>
      </c>
      <c r="AQ70" s="41">
        <f t="shared" si="31"/>
        <v>0</v>
      </c>
      <c r="AR70" s="41">
        <f t="shared" si="31"/>
        <v>0</v>
      </c>
      <c r="AS70" s="41">
        <f t="shared" si="31"/>
        <v>0</v>
      </c>
      <c r="AT70" s="41">
        <f t="shared" si="31"/>
        <v>0</v>
      </c>
      <c r="AU70" s="41">
        <f t="shared" si="31"/>
        <v>0</v>
      </c>
      <c r="AV70" s="41">
        <f t="shared" si="31"/>
        <v>0</v>
      </c>
      <c r="AW70" s="41">
        <f t="shared" si="31"/>
        <v>0</v>
      </c>
      <c r="AX70" s="41">
        <f t="shared" si="31"/>
        <v>0</v>
      </c>
      <c r="AY70" s="41">
        <f t="shared" si="31"/>
        <v>0</v>
      </c>
      <c r="AZ70" s="41">
        <f t="shared" si="31"/>
        <v>0</v>
      </c>
      <c r="BA70" s="41">
        <f t="shared" si="31"/>
        <v>0</v>
      </c>
      <c r="BB70" s="41">
        <f t="shared" si="31"/>
        <v>0</v>
      </c>
      <c r="BC70" s="41">
        <f t="shared" si="31"/>
        <v>0</v>
      </c>
      <c r="BD70" s="41">
        <f t="shared" si="31"/>
        <v>0</v>
      </c>
    </row>
    <row r="71" spans="2:56" ht="16" hidden="1" outlineLevel="1" x14ac:dyDescent="0.2">
      <c r="B71" s="35"/>
      <c r="C71" s="1" t="str">
        <f t="shared" si="26"/>
        <v>SCI FORGEOT PROPERTY</v>
      </c>
      <c r="D71" s="35"/>
      <c r="E71" s="35"/>
      <c r="F71" s="35"/>
      <c r="G71" s="35"/>
      <c r="H71" s="35"/>
      <c r="I71" s="35"/>
      <c r="J71" s="35"/>
      <c r="K71" s="24"/>
      <c r="L71" s="20" t="s">
        <v>255</v>
      </c>
      <c r="M71" s="72" t="str">
        <f>L71&amp;"-"&amp;C71</f>
        <v>Impact vacance future-SCI FORGEOT PROPERTY</v>
      </c>
      <c r="N71" s="72"/>
      <c r="O71" s="41">
        <f t="shared" si="30"/>
        <v>0</v>
      </c>
      <c r="P71" s="41">
        <f t="shared" si="30"/>
        <v>0</v>
      </c>
      <c r="Q71" s="41">
        <f t="shared" si="30"/>
        <v>0</v>
      </c>
      <c r="R71" s="41">
        <f t="shared" si="30"/>
        <v>0</v>
      </c>
      <c r="S71" s="41">
        <f t="shared" si="30"/>
        <v>0</v>
      </c>
      <c r="T71" s="41">
        <f t="shared" si="30"/>
        <v>0</v>
      </c>
      <c r="U71" s="41">
        <f t="shared" si="30"/>
        <v>0</v>
      </c>
      <c r="V71" s="41">
        <f t="shared" si="30"/>
        <v>0</v>
      </c>
      <c r="W71" s="41">
        <f t="shared" si="30"/>
        <v>0</v>
      </c>
      <c r="X71" s="41">
        <f t="shared" si="30"/>
        <v>0</v>
      </c>
      <c r="Y71" s="41">
        <f t="shared" si="30"/>
        <v>0</v>
      </c>
      <c r="Z71" s="41">
        <f t="shared" si="30"/>
        <v>0</v>
      </c>
      <c r="AA71" s="41">
        <f t="shared" si="30"/>
        <v>0</v>
      </c>
      <c r="AB71" s="41">
        <f t="shared" si="30"/>
        <v>0</v>
      </c>
      <c r="AC71" s="41">
        <f t="shared" si="30"/>
        <v>0</v>
      </c>
      <c r="AD71" s="41">
        <f t="shared" si="30"/>
        <v>0</v>
      </c>
      <c r="AE71" s="41">
        <f t="shared" si="31"/>
        <v>0</v>
      </c>
      <c r="AF71" s="41">
        <f t="shared" si="31"/>
        <v>0</v>
      </c>
      <c r="AG71" s="41">
        <f t="shared" si="31"/>
        <v>0</v>
      </c>
      <c r="AH71" s="41">
        <f t="shared" si="31"/>
        <v>0</v>
      </c>
      <c r="AI71" s="41">
        <f t="shared" si="31"/>
        <v>0</v>
      </c>
      <c r="AJ71" s="41">
        <f t="shared" si="31"/>
        <v>0</v>
      </c>
      <c r="AK71" s="41">
        <f t="shared" si="31"/>
        <v>0</v>
      </c>
      <c r="AL71" s="41">
        <f t="shared" si="31"/>
        <v>0</v>
      </c>
      <c r="AM71" s="41">
        <f t="shared" si="31"/>
        <v>0</v>
      </c>
      <c r="AN71" s="41">
        <f t="shared" si="31"/>
        <v>0</v>
      </c>
      <c r="AO71" s="41">
        <f t="shared" si="31"/>
        <v>0</v>
      </c>
      <c r="AP71" s="41">
        <f t="shared" si="31"/>
        <v>0</v>
      </c>
      <c r="AQ71" s="41">
        <f t="shared" si="31"/>
        <v>0</v>
      </c>
      <c r="AR71" s="41">
        <f t="shared" si="31"/>
        <v>0</v>
      </c>
      <c r="AS71" s="41">
        <f t="shared" si="31"/>
        <v>0</v>
      </c>
      <c r="AT71" s="41">
        <f t="shared" si="31"/>
        <v>0</v>
      </c>
      <c r="AU71" s="41">
        <f t="shared" si="31"/>
        <v>0</v>
      </c>
      <c r="AV71" s="41">
        <f t="shared" si="31"/>
        <v>0</v>
      </c>
      <c r="AW71" s="41">
        <f t="shared" si="31"/>
        <v>0</v>
      </c>
      <c r="AX71" s="41">
        <f t="shared" si="31"/>
        <v>0</v>
      </c>
      <c r="AY71" s="41">
        <f t="shared" si="31"/>
        <v>0</v>
      </c>
      <c r="AZ71" s="41">
        <f t="shared" si="31"/>
        <v>0</v>
      </c>
      <c r="BA71" s="41">
        <f t="shared" si="31"/>
        <v>0</v>
      </c>
      <c r="BB71" s="41">
        <f t="shared" si="31"/>
        <v>0</v>
      </c>
      <c r="BC71" s="41">
        <f t="shared" si="31"/>
        <v>0</v>
      </c>
      <c r="BD71" s="41">
        <f t="shared" si="31"/>
        <v>0</v>
      </c>
    </row>
    <row r="72" spans="2:56" ht="16" hidden="1" outlineLevel="1" x14ac:dyDescent="0.2">
      <c r="B72" s="35"/>
      <c r="C72" s="1" t="str">
        <f t="shared" si="26"/>
        <v>SCI FORGEOT PROPERTY</v>
      </c>
      <c r="D72" s="35"/>
      <c r="E72" s="35"/>
      <c r="F72" s="35"/>
      <c r="G72" s="35"/>
      <c r="H72" s="35"/>
      <c r="I72" s="35"/>
      <c r="J72" s="35"/>
      <c r="K72" s="24"/>
      <c r="L72" s="33" t="s">
        <v>276</v>
      </c>
      <c r="M72" s="73" t="str">
        <f>L72&amp;"-"&amp;C72</f>
        <v>Impact franchise future-SCI FORGEOT PROPERTY</v>
      </c>
      <c r="N72" s="73"/>
      <c r="O72" s="45">
        <f t="shared" si="30"/>
        <v>0</v>
      </c>
      <c r="P72" s="45">
        <f t="shared" si="30"/>
        <v>0</v>
      </c>
      <c r="Q72" s="45">
        <f t="shared" si="30"/>
        <v>0</v>
      </c>
      <c r="R72" s="45">
        <f t="shared" si="30"/>
        <v>0</v>
      </c>
      <c r="S72" s="45">
        <f t="shared" si="30"/>
        <v>0</v>
      </c>
      <c r="T72" s="45">
        <f t="shared" si="30"/>
        <v>0</v>
      </c>
      <c r="U72" s="45">
        <f t="shared" si="30"/>
        <v>0</v>
      </c>
      <c r="V72" s="45">
        <f t="shared" si="30"/>
        <v>0</v>
      </c>
      <c r="W72" s="45">
        <f t="shared" si="30"/>
        <v>0</v>
      </c>
      <c r="X72" s="45">
        <f t="shared" si="30"/>
        <v>0</v>
      </c>
      <c r="Y72" s="45">
        <f t="shared" si="30"/>
        <v>0</v>
      </c>
      <c r="Z72" s="45">
        <f t="shared" si="30"/>
        <v>0</v>
      </c>
      <c r="AA72" s="45">
        <f t="shared" si="30"/>
        <v>0</v>
      </c>
      <c r="AB72" s="45">
        <f t="shared" si="30"/>
        <v>0</v>
      </c>
      <c r="AC72" s="45">
        <f t="shared" si="30"/>
        <v>0</v>
      </c>
      <c r="AD72" s="45">
        <f t="shared" si="30"/>
        <v>0</v>
      </c>
      <c r="AE72" s="45">
        <f t="shared" si="31"/>
        <v>0</v>
      </c>
      <c r="AF72" s="45">
        <f t="shared" si="31"/>
        <v>0</v>
      </c>
      <c r="AG72" s="45">
        <f t="shared" si="31"/>
        <v>0</v>
      </c>
      <c r="AH72" s="45">
        <f t="shared" si="31"/>
        <v>0</v>
      </c>
      <c r="AI72" s="45">
        <f t="shared" si="31"/>
        <v>0</v>
      </c>
      <c r="AJ72" s="45">
        <f t="shared" si="31"/>
        <v>0</v>
      </c>
      <c r="AK72" s="45">
        <f t="shared" si="31"/>
        <v>0</v>
      </c>
      <c r="AL72" s="45">
        <f t="shared" si="31"/>
        <v>0</v>
      </c>
      <c r="AM72" s="45">
        <f t="shared" si="31"/>
        <v>0</v>
      </c>
      <c r="AN72" s="45">
        <f t="shared" si="31"/>
        <v>0</v>
      </c>
      <c r="AO72" s="45">
        <f t="shared" si="31"/>
        <v>0</v>
      </c>
      <c r="AP72" s="45">
        <f t="shared" si="31"/>
        <v>0</v>
      </c>
      <c r="AQ72" s="45">
        <f t="shared" si="31"/>
        <v>0</v>
      </c>
      <c r="AR72" s="45">
        <f t="shared" si="31"/>
        <v>0</v>
      </c>
      <c r="AS72" s="45">
        <f t="shared" si="31"/>
        <v>0</v>
      </c>
      <c r="AT72" s="45">
        <f t="shared" si="31"/>
        <v>0</v>
      </c>
      <c r="AU72" s="45">
        <f t="shared" si="31"/>
        <v>0</v>
      </c>
      <c r="AV72" s="45">
        <f t="shared" si="31"/>
        <v>0</v>
      </c>
      <c r="AW72" s="45">
        <f t="shared" si="31"/>
        <v>0</v>
      </c>
      <c r="AX72" s="45">
        <f t="shared" si="31"/>
        <v>0</v>
      </c>
      <c r="AY72" s="45">
        <f t="shared" si="31"/>
        <v>0</v>
      </c>
      <c r="AZ72" s="45">
        <f t="shared" si="31"/>
        <v>0</v>
      </c>
      <c r="BA72" s="45">
        <f t="shared" si="31"/>
        <v>0</v>
      </c>
      <c r="BB72" s="45">
        <f t="shared" si="31"/>
        <v>0</v>
      </c>
      <c r="BC72" s="45">
        <f t="shared" si="31"/>
        <v>0</v>
      </c>
      <c r="BD72" s="45">
        <f t="shared" si="31"/>
        <v>0</v>
      </c>
    </row>
    <row r="73" spans="2:56" ht="16" hidden="1" outlineLevel="1" x14ac:dyDescent="0.2">
      <c r="B73" s="35"/>
      <c r="C73" s="1" t="str">
        <f t="shared" si="26"/>
        <v>SCI FORGEOT PROPERTY</v>
      </c>
      <c r="D73" s="35"/>
      <c r="E73" s="35"/>
      <c r="F73" s="35"/>
      <c r="G73" s="35"/>
      <c r="H73" s="35"/>
      <c r="I73" s="35"/>
      <c r="J73" s="35"/>
      <c r="K73" s="23"/>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row>
    <row r="74" spans="2:56" ht="16" hidden="1" outlineLevel="1" x14ac:dyDescent="0.2">
      <c r="B74" s="35"/>
      <c r="C74" s="1" t="str">
        <f t="shared" si="26"/>
        <v>SCI FORGEOT PROPERTY</v>
      </c>
      <c r="D74" s="35"/>
      <c r="E74" s="35"/>
      <c r="F74" s="35"/>
      <c r="G74" s="35"/>
      <c r="H74" s="35"/>
      <c r="I74" s="35"/>
      <c r="J74" s="35"/>
      <c r="K74" s="24"/>
      <c r="L74" s="47" t="s">
        <v>4</v>
      </c>
      <c r="M74" s="81" t="str">
        <f>L74&amp;"-"&amp;C74</f>
        <v>Loyer-SCI FORGEOT PROPERTY</v>
      </c>
      <c r="N74" s="81"/>
      <c r="O74" s="48">
        <f t="shared" ref="O74:BD74" si="32">SUMIFS(O$260:O$10216,$L$260:$L$10216,$L74,$C$260:$C$10216,$C74)</f>
        <v>64666.315172248025</v>
      </c>
      <c r="P74" s="48">
        <f t="shared" si="32"/>
        <v>7686.3844323211961</v>
      </c>
      <c r="Q74" s="48">
        <f t="shared" si="32"/>
        <v>7686.3844323211961</v>
      </c>
      <c r="R74" s="48">
        <f t="shared" si="32"/>
        <v>7727.593223529987</v>
      </c>
      <c r="S74" s="48">
        <f t="shared" si="32"/>
        <v>9024.5124920303206</v>
      </c>
      <c r="T74" s="48">
        <f t="shared" si="32"/>
        <v>9057.3960963993977</v>
      </c>
      <c r="U74" s="48">
        <f t="shared" si="32"/>
        <v>9057.3960963993977</v>
      </c>
      <c r="V74" s="48">
        <f t="shared" si="32"/>
        <v>9161.7295681191445</v>
      </c>
      <c r="W74" s="48">
        <f t="shared" si="32"/>
        <v>12311.187412204627</v>
      </c>
      <c r="X74" s="48">
        <f t="shared" si="32"/>
        <v>12344.399852617395</v>
      </c>
      <c r="Y74" s="48">
        <f t="shared" si="32"/>
        <v>12344.399852617395</v>
      </c>
      <c r="Z74" s="48">
        <f t="shared" si="32"/>
        <v>12344.399852617395</v>
      </c>
      <c r="AA74" s="48">
        <f t="shared" si="32"/>
        <v>12434.299286326675</v>
      </c>
      <c r="AB74" s="48">
        <f t="shared" si="32"/>
        <v>12467.843851143571</v>
      </c>
      <c r="AC74" s="48">
        <f t="shared" si="32"/>
        <v>12467.843851143571</v>
      </c>
      <c r="AD74" s="48">
        <f t="shared" si="32"/>
        <v>12467.843851143571</v>
      </c>
      <c r="AE74" s="48">
        <f t="shared" si="32"/>
        <v>13623.396733295176</v>
      </c>
      <c r="AF74" s="48">
        <f t="shared" si="32"/>
        <v>13851.774518620507</v>
      </c>
      <c r="AG74" s="48">
        <f t="shared" si="32"/>
        <v>13851.774518620507</v>
      </c>
      <c r="AH74" s="48">
        <f t="shared" si="32"/>
        <v>13851.774518620507</v>
      </c>
      <c r="AI74" s="48">
        <f t="shared" si="32"/>
        <v>13952.651572180026</v>
      </c>
      <c r="AJ74" s="48">
        <f t="shared" si="32"/>
        <v>13990.292263806712</v>
      </c>
      <c r="AK74" s="48">
        <f t="shared" si="32"/>
        <v>13990.292263806712</v>
      </c>
      <c r="AL74" s="48">
        <f t="shared" si="32"/>
        <v>13990.292263806712</v>
      </c>
      <c r="AM74" s="48">
        <f t="shared" si="32"/>
        <v>14092.178087901826</v>
      </c>
      <c r="AN74" s="48">
        <f t="shared" si="32"/>
        <v>14130.19518644478</v>
      </c>
      <c r="AO74" s="48">
        <f t="shared" si="32"/>
        <v>14130.19518644478</v>
      </c>
      <c r="AP74" s="48">
        <f t="shared" si="32"/>
        <v>14130.19518644478</v>
      </c>
      <c r="AQ74" s="48">
        <f t="shared" si="32"/>
        <v>14233.099868780846</v>
      </c>
      <c r="AR74" s="48">
        <f t="shared" si="32"/>
        <v>14271.497138309229</v>
      </c>
      <c r="AS74" s="48">
        <f t="shared" si="32"/>
        <v>14271.497138309229</v>
      </c>
      <c r="AT74" s="48">
        <f t="shared" si="32"/>
        <v>14271.497138309229</v>
      </c>
      <c r="AU74" s="48">
        <f t="shared" si="32"/>
        <v>14375.430867468653</v>
      </c>
      <c r="AV74" s="48">
        <f t="shared" si="32"/>
        <v>14414.21210969232</v>
      </c>
      <c r="AW74" s="48">
        <f t="shared" si="32"/>
        <v>14414.21210969232</v>
      </c>
      <c r="AX74" s="48">
        <f t="shared" si="32"/>
        <v>14414.21210969232</v>
      </c>
      <c r="AY74" s="48">
        <f t="shared" si="32"/>
        <v>14519.185176143341</v>
      </c>
      <c r="AZ74" s="48">
        <f t="shared" si="32"/>
        <v>14558.354230789246</v>
      </c>
      <c r="BA74" s="48">
        <f t="shared" si="32"/>
        <v>14558.354230789246</v>
      </c>
      <c r="BB74" s="48">
        <f t="shared" si="32"/>
        <v>14558.354230789246</v>
      </c>
      <c r="BC74" s="48">
        <f t="shared" si="32"/>
        <v>14664.377027904773</v>
      </c>
      <c r="BD74" s="48">
        <f t="shared" si="32"/>
        <v>14703.937773097136</v>
      </c>
    </row>
    <row r="75" spans="2:56" ht="16" hidden="1" outlineLevel="1" x14ac:dyDescent="0.2">
      <c r="B75" s="35"/>
      <c r="C75" s="1" t="str">
        <f t="shared" si="26"/>
        <v>SCI FORGEOT PROPERTY</v>
      </c>
      <c r="D75" s="35"/>
      <c r="E75" s="35"/>
      <c r="F75" s="35"/>
      <c r="G75" s="35"/>
      <c r="H75" s="35"/>
      <c r="I75" s="35"/>
      <c r="J75" s="35"/>
      <c r="K75" s="23"/>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row>
    <row r="76" spans="2:56" ht="16" hidden="1" outlineLevel="1" x14ac:dyDescent="0.2">
      <c r="B76" s="35"/>
      <c r="C76" s="1" t="str">
        <f t="shared" si="26"/>
        <v>SCI FORGEOT PROPERTY</v>
      </c>
      <c r="D76" s="35"/>
      <c r="E76" s="35"/>
      <c r="F76" s="35"/>
      <c r="G76" s="35"/>
      <c r="H76" s="35"/>
      <c r="I76" s="35"/>
      <c r="J76" s="35"/>
      <c r="K76" s="23"/>
      <c r="L76" s="50" t="s">
        <v>264</v>
      </c>
      <c r="M76" s="70" t="str">
        <f>L76&amp;"-"&amp;C76</f>
        <v>DE / DAB-SCI FORGEOT PROPERTY</v>
      </c>
      <c r="N76" s="70"/>
      <c r="O76" s="40">
        <f t="shared" ref="O76:AD80" si="33">SUMIFS(O$260:O$10216,$L$260:$L$10216,$L76,$C$260:$C$10216,$C76)</f>
        <v>0</v>
      </c>
      <c r="P76" s="40">
        <f t="shared" si="33"/>
        <v>0</v>
      </c>
      <c r="Q76" s="40">
        <f t="shared" si="33"/>
        <v>0</v>
      </c>
      <c r="R76" s="40">
        <f t="shared" si="33"/>
        <v>0</v>
      </c>
      <c r="S76" s="40">
        <f t="shared" si="33"/>
        <v>0</v>
      </c>
      <c r="T76" s="40">
        <f t="shared" si="33"/>
        <v>0</v>
      </c>
      <c r="U76" s="40">
        <f t="shared" si="33"/>
        <v>0</v>
      </c>
      <c r="V76" s="40">
        <f t="shared" si="33"/>
        <v>0</v>
      </c>
      <c r="W76" s="40">
        <f t="shared" si="33"/>
        <v>0</v>
      </c>
      <c r="X76" s="40">
        <f t="shared" si="33"/>
        <v>0</v>
      </c>
      <c r="Y76" s="40">
        <f t="shared" si="33"/>
        <v>0</v>
      </c>
      <c r="Z76" s="40">
        <f t="shared" si="33"/>
        <v>0</v>
      </c>
      <c r="AA76" s="40">
        <f t="shared" si="33"/>
        <v>0</v>
      </c>
      <c r="AB76" s="40">
        <f t="shared" si="33"/>
        <v>0</v>
      </c>
      <c r="AC76" s="40">
        <f t="shared" si="33"/>
        <v>0</v>
      </c>
      <c r="AD76" s="40">
        <f t="shared" si="33"/>
        <v>0</v>
      </c>
      <c r="AE76" s="40">
        <f t="shared" ref="AE76:BD80" si="34">SUMIFS(AE$260:AE$10216,$L$260:$L$10216,$L76,$C$260:$C$10216,$C76)</f>
        <v>0</v>
      </c>
      <c r="AF76" s="40">
        <f t="shared" si="34"/>
        <v>0</v>
      </c>
      <c r="AG76" s="40">
        <f t="shared" si="34"/>
        <v>0</v>
      </c>
      <c r="AH76" s="40">
        <f t="shared" si="34"/>
        <v>0</v>
      </c>
      <c r="AI76" s="40">
        <f t="shared" si="34"/>
        <v>0</v>
      </c>
      <c r="AJ76" s="40">
        <f t="shared" si="34"/>
        <v>0</v>
      </c>
      <c r="AK76" s="40">
        <f t="shared" si="34"/>
        <v>0</v>
      </c>
      <c r="AL76" s="40">
        <f t="shared" si="34"/>
        <v>0</v>
      </c>
      <c r="AM76" s="40">
        <f t="shared" si="34"/>
        <v>0</v>
      </c>
      <c r="AN76" s="40">
        <f t="shared" si="34"/>
        <v>0</v>
      </c>
      <c r="AO76" s="40">
        <f t="shared" si="34"/>
        <v>0</v>
      </c>
      <c r="AP76" s="40">
        <f t="shared" si="34"/>
        <v>0</v>
      </c>
      <c r="AQ76" s="40">
        <f t="shared" si="34"/>
        <v>0</v>
      </c>
      <c r="AR76" s="40">
        <f t="shared" si="34"/>
        <v>0</v>
      </c>
      <c r="AS76" s="40">
        <f t="shared" si="34"/>
        <v>0</v>
      </c>
      <c r="AT76" s="40">
        <f t="shared" si="34"/>
        <v>0</v>
      </c>
      <c r="AU76" s="40">
        <f t="shared" si="34"/>
        <v>0</v>
      </c>
      <c r="AV76" s="40">
        <f t="shared" si="34"/>
        <v>0</v>
      </c>
      <c r="AW76" s="40">
        <f t="shared" si="34"/>
        <v>0</v>
      </c>
      <c r="AX76" s="40">
        <f t="shared" si="34"/>
        <v>0</v>
      </c>
      <c r="AY76" s="40">
        <f t="shared" si="34"/>
        <v>0</v>
      </c>
      <c r="AZ76" s="40">
        <f t="shared" si="34"/>
        <v>0</v>
      </c>
      <c r="BA76" s="40">
        <f t="shared" si="34"/>
        <v>0</v>
      </c>
      <c r="BB76" s="40">
        <f t="shared" si="34"/>
        <v>0</v>
      </c>
      <c r="BC76" s="40">
        <f t="shared" si="34"/>
        <v>0</v>
      </c>
      <c r="BD76" s="40">
        <f t="shared" si="34"/>
        <v>0</v>
      </c>
    </row>
    <row r="77" spans="2:56" ht="16" hidden="1" outlineLevel="1" x14ac:dyDescent="0.2">
      <c r="B77" s="35"/>
      <c r="C77" s="1" t="str">
        <f t="shared" si="26"/>
        <v>SCI FORGEOT PROPERTY</v>
      </c>
      <c r="D77" s="35"/>
      <c r="E77" s="35"/>
      <c r="F77" s="35"/>
      <c r="G77" s="35"/>
      <c r="H77" s="35"/>
      <c r="I77" s="35"/>
      <c r="J77" s="35"/>
      <c r="K77" s="23"/>
      <c r="L77" s="52" t="s">
        <v>266</v>
      </c>
      <c r="M77" s="72" t="str">
        <f>L77&amp;"-"&amp;C77</f>
        <v>IR-SCI FORGEOT PROPERTY</v>
      </c>
      <c r="N77" s="72"/>
      <c r="O77" s="41">
        <f t="shared" si="33"/>
        <v>0</v>
      </c>
      <c r="P77" s="41">
        <f t="shared" si="33"/>
        <v>0</v>
      </c>
      <c r="Q77" s="41">
        <f t="shared" si="33"/>
        <v>0</v>
      </c>
      <c r="R77" s="41">
        <f t="shared" si="33"/>
        <v>0</v>
      </c>
      <c r="S77" s="41">
        <f t="shared" si="33"/>
        <v>0</v>
      </c>
      <c r="T77" s="41">
        <f t="shared" si="33"/>
        <v>0</v>
      </c>
      <c r="U77" s="41">
        <f t="shared" si="33"/>
        <v>0</v>
      </c>
      <c r="V77" s="41">
        <f t="shared" si="33"/>
        <v>0</v>
      </c>
      <c r="W77" s="41">
        <f t="shared" si="33"/>
        <v>0</v>
      </c>
      <c r="X77" s="41">
        <f t="shared" si="33"/>
        <v>0</v>
      </c>
      <c r="Y77" s="41">
        <f t="shared" si="33"/>
        <v>0</v>
      </c>
      <c r="Z77" s="41">
        <f t="shared" si="33"/>
        <v>0</v>
      </c>
      <c r="AA77" s="41">
        <f t="shared" si="33"/>
        <v>0</v>
      </c>
      <c r="AB77" s="41">
        <f t="shared" si="33"/>
        <v>0</v>
      </c>
      <c r="AC77" s="41">
        <f t="shared" si="33"/>
        <v>0</v>
      </c>
      <c r="AD77" s="41">
        <f t="shared" si="33"/>
        <v>0</v>
      </c>
      <c r="AE77" s="41">
        <f t="shared" si="34"/>
        <v>0</v>
      </c>
      <c r="AF77" s="41">
        <f t="shared" si="34"/>
        <v>0</v>
      </c>
      <c r="AG77" s="41">
        <f t="shared" si="34"/>
        <v>0</v>
      </c>
      <c r="AH77" s="41">
        <f t="shared" si="34"/>
        <v>0</v>
      </c>
      <c r="AI77" s="41">
        <f t="shared" si="34"/>
        <v>0</v>
      </c>
      <c r="AJ77" s="41">
        <f t="shared" si="34"/>
        <v>0</v>
      </c>
      <c r="AK77" s="41">
        <f t="shared" si="34"/>
        <v>0</v>
      </c>
      <c r="AL77" s="41">
        <f t="shared" si="34"/>
        <v>0</v>
      </c>
      <c r="AM77" s="41">
        <f t="shared" si="34"/>
        <v>0</v>
      </c>
      <c r="AN77" s="41">
        <f t="shared" si="34"/>
        <v>0</v>
      </c>
      <c r="AO77" s="41">
        <f t="shared" si="34"/>
        <v>0</v>
      </c>
      <c r="AP77" s="41">
        <f t="shared" si="34"/>
        <v>0</v>
      </c>
      <c r="AQ77" s="41">
        <f t="shared" si="34"/>
        <v>0</v>
      </c>
      <c r="AR77" s="41">
        <f t="shared" si="34"/>
        <v>0</v>
      </c>
      <c r="AS77" s="41">
        <f t="shared" si="34"/>
        <v>0</v>
      </c>
      <c r="AT77" s="41">
        <f t="shared" si="34"/>
        <v>0</v>
      </c>
      <c r="AU77" s="41">
        <f t="shared" si="34"/>
        <v>0</v>
      </c>
      <c r="AV77" s="41">
        <f t="shared" si="34"/>
        <v>0</v>
      </c>
      <c r="AW77" s="41">
        <f t="shared" si="34"/>
        <v>0</v>
      </c>
      <c r="AX77" s="41">
        <f t="shared" si="34"/>
        <v>0</v>
      </c>
      <c r="AY77" s="41">
        <f t="shared" si="34"/>
        <v>0</v>
      </c>
      <c r="AZ77" s="41">
        <f t="shared" si="34"/>
        <v>0</v>
      </c>
      <c r="BA77" s="41">
        <f t="shared" si="34"/>
        <v>0</v>
      </c>
      <c r="BB77" s="41">
        <f t="shared" si="34"/>
        <v>0</v>
      </c>
      <c r="BC77" s="41">
        <f t="shared" si="34"/>
        <v>0</v>
      </c>
      <c r="BD77" s="41">
        <f t="shared" si="34"/>
        <v>0</v>
      </c>
    </row>
    <row r="78" spans="2:56" ht="16" hidden="1" outlineLevel="1" x14ac:dyDescent="0.2">
      <c r="C78" s="1" t="str">
        <f t="shared" si="26"/>
        <v>SCI FORGEOT PROPERTY</v>
      </c>
      <c r="D78" s="35"/>
      <c r="E78" s="35"/>
      <c r="F78" s="35"/>
      <c r="G78" s="35"/>
      <c r="H78" s="35"/>
      <c r="I78" s="35"/>
      <c r="J78" s="35"/>
      <c r="K78" s="23"/>
      <c r="L78" s="52" t="s">
        <v>268</v>
      </c>
      <c r="M78" s="72" t="str">
        <f>L78&amp;"-"&amp;C78</f>
        <v>FOC-SCI FORGEOT PROPERTY</v>
      </c>
      <c r="N78" s="72"/>
      <c r="O78" s="41">
        <f t="shared" si="33"/>
        <v>0</v>
      </c>
      <c r="P78" s="41">
        <f t="shared" si="33"/>
        <v>0</v>
      </c>
      <c r="Q78" s="41">
        <f t="shared" si="33"/>
        <v>0</v>
      </c>
      <c r="R78" s="41">
        <f t="shared" si="33"/>
        <v>0</v>
      </c>
      <c r="S78" s="41">
        <f t="shared" si="33"/>
        <v>0</v>
      </c>
      <c r="T78" s="41">
        <f t="shared" si="33"/>
        <v>0</v>
      </c>
      <c r="U78" s="41">
        <f t="shared" si="33"/>
        <v>0</v>
      </c>
      <c r="V78" s="41">
        <f t="shared" si="33"/>
        <v>0</v>
      </c>
      <c r="W78" s="41">
        <f t="shared" si="33"/>
        <v>0</v>
      </c>
      <c r="X78" s="41">
        <f t="shared" si="33"/>
        <v>0</v>
      </c>
      <c r="Y78" s="41">
        <f t="shared" si="33"/>
        <v>0</v>
      </c>
      <c r="Z78" s="41">
        <f t="shared" si="33"/>
        <v>0</v>
      </c>
      <c r="AA78" s="41">
        <f t="shared" si="33"/>
        <v>0</v>
      </c>
      <c r="AB78" s="41">
        <f t="shared" si="33"/>
        <v>0</v>
      </c>
      <c r="AC78" s="41">
        <f t="shared" si="33"/>
        <v>0</v>
      </c>
      <c r="AD78" s="41">
        <f t="shared" si="33"/>
        <v>0</v>
      </c>
      <c r="AE78" s="41">
        <f t="shared" si="34"/>
        <v>0</v>
      </c>
      <c r="AF78" s="41">
        <f t="shared" si="34"/>
        <v>0</v>
      </c>
      <c r="AG78" s="41">
        <f t="shared" si="34"/>
        <v>0</v>
      </c>
      <c r="AH78" s="41">
        <f t="shared" si="34"/>
        <v>0</v>
      </c>
      <c r="AI78" s="41">
        <f t="shared" si="34"/>
        <v>0</v>
      </c>
      <c r="AJ78" s="41">
        <f t="shared" si="34"/>
        <v>0</v>
      </c>
      <c r="AK78" s="41">
        <f t="shared" si="34"/>
        <v>0</v>
      </c>
      <c r="AL78" s="41">
        <f t="shared" si="34"/>
        <v>0</v>
      </c>
      <c r="AM78" s="41">
        <f t="shared" si="34"/>
        <v>0</v>
      </c>
      <c r="AN78" s="41">
        <f t="shared" si="34"/>
        <v>0</v>
      </c>
      <c r="AO78" s="41">
        <f t="shared" si="34"/>
        <v>0</v>
      </c>
      <c r="AP78" s="41">
        <f t="shared" si="34"/>
        <v>0</v>
      </c>
      <c r="AQ78" s="41">
        <f t="shared" si="34"/>
        <v>0</v>
      </c>
      <c r="AR78" s="41">
        <f t="shared" si="34"/>
        <v>0</v>
      </c>
      <c r="AS78" s="41">
        <f t="shared" si="34"/>
        <v>0</v>
      </c>
      <c r="AT78" s="41">
        <f t="shared" si="34"/>
        <v>0</v>
      </c>
      <c r="AU78" s="41">
        <f t="shared" si="34"/>
        <v>0</v>
      </c>
      <c r="AV78" s="41">
        <f t="shared" si="34"/>
        <v>0</v>
      </c>
      <c r="AW78" s="41">
        <f t="shared" si="34"/>
        <v>0</v>
      </c>
      <c r="AX78" s="41">
        <f t="shared" si="34"/>
        <v>0</v>
      </c>
      <c r="AY78" s="41">
        <f t="shared" si="34"/>
        <v>0</v>
      </c>
      <c r="AZ78" s="41">
        <f t="shared" si="34"/>
        <v>0</v>
      </c>
      <c r="BA78" s="41">
        <f t="shared" si="34"/>
        <v>0</v>
      </c>
      <c r="BB78" s="41">
        <f t="shared" si="34"/>
        <v>0</v>
      </c>
      <c r="BC78" s="41">
        <f t="shared" si="34"/>
        <v>0</v>
      </c>
      <c r="BD78" s="41">
        <f t="shared" si="34"/>
        <v>0</v>
      </c>
    </row>
    <row r="79" spans="2:56" ht="16" hidden="1" outlineLevel="1" x14ac:dyDescent="0.2">
      <c r="C79" s="1" t="str">
        <f t="shared" si="26"/>
        <v>SCI FORGEOT PROPERTY</v>
      </c>
      <c r="D79" s="35"/>
      <c r="E79" s="35"/>
      <c r="F79" s="35"/>
      <c r="G79" s="35"/>
      <c r="H79" s="35"/>
      <c r="I79" s="35"/>
      <c r="J79" s="35"/>
      <c r="L79" s="52" t="s">
        <v>270</v>
      </c>
      <c r="M79" s="72" t="str">
        <f>L79&amp;"-"&amp;C79</f>
        <v>Travaux bailleur-SCI FORGEOT PROPERTY</v>
      </c>
      <c r="N79" s="72"/>
      <c r="O79" s="41">
        <f t="shared" si="33"/>
        <v>0</v>
      </c>
      <c r="P79" s="41">
        <f t="shared" si="33"/>
        <v>0</v>
      </c>
      <c r="Q79" s="41">
        <f t="shared" si="33"/>
        <v>0</v>
      </c>
      <c r="R79" s="41">
        <f t="shared" si="33"/>
        <v>0</v>
      </c>
      <c r="S79" s="41">
        <f t="shared" si="33"/>
        <v>0</v>
      </c>
      <c r="T79" s="41">
        <f t="shared" si="33"/>
        <v>0</v>
      </c>
      <c r="U79" s="41">
        <f t="shared" si="33"/>
        <v>0</v>
      </c>
      <c r="V79" s="41">
        <f t="shared" si="33"/>
        <v>0</v>
      </c>
      <c r="W79" s="41">
        <f t="shared" si="33"/>
        <v>0</v>
      </c>
      <c r="X79" s="41">
        <f t="shared" si="33"/>
        <v>0</v>
      </c>
      <c r="Y79" s="41">
        <f t="shared" si="33"/>
        <v>0</v>
      </c>
      <c r="Z79" s="41">
        <f t="shared" si="33"/>
        <v>0</v>
      </c>
      <c r="AA79" s="41">
        <f t="shared" si="33"/>
        <v>0</v>
      </c>
      <c r="AB79" s="41">
        <f t="shared" si="33"/>
        <v>0</v>
      </c>
      <c r="AC79" s="41">
        <f t="shared" si="33"/>
        <v>0</v>
      </c>
      <c r="AD79" s="41">
        <f t="shared" si="33"/>
        <v>0</v>
      </c>
      <c r="AE79" s="41">
        <f t="shared" si="34"/>
        <v>0</v>
      </c>
      <c r="AF79" s="41">
        <f t="shared" si="34"/>
        <v>0</v>
      </c>
      <c r="AG79" s="41">
        <f t="shared" si="34"/>
        <v>0</v>
      </c>
      <c r="AH79" s="41">
        <f t="shared" si="34"/>
        <v>0</v>
      </c>
      <c r="AI79" s="41">
        <f t="shared" si="34"/>
        <v>0</v>
      </c>
      <c r="AJ79" s="41">
        <f t="shared" si="34"/>
        <v>0</v>
      </c>
      <c r="AK79" s="41">
        <f t="shared" si="34"/>
        <v>0</v>
      </c>
      <c r="AL79" s="41">
        <f t="shared" si="34"/>
        <v>0</v>
      </c>
      <c r="AM79" s="41">
        <f t="shared" si="34"/>
        <v>0</v>
      </c>
      <c r="AN79" s="41">
        <f t="shared" si="34"/>
        <v>0</v>
      </c>
      <c r="AO79" s="41">
        <f t="shared" si="34"/>
        <v>0</v>
      </c>
      <c r="AP79" s="41">
        <f t="shared" si="34"/>
        <v>0</v>
      </c>
      <c r="AQ79" s="41">
        <f t="shared" si="34"/>
        <v>0</v>
      </c>
      <c r="AR79" s="41">
        <f t="shared" si="34"/>
        <v>0</v>
      </c>
      <c r="AS79" s="41">
        <f t="shared" si="34"/>
        <v>0</v>
      </c>
      <c r="AT79" s="41">
        <f t="shared" si="34"/>
        <v>0</v>
      </c>
      <c r="AU79" s="41">
        <f t="shared" si="34"/>
        <v>0</v>
      </c>
      <c r="AV79" s="41">
        <f t="shared" si="34"/>
        <v>0</v>
      </c>
      <c r="AW79" s="41">
        <f t="shared" si="34"/>
        <v>0</v>
      </c>
      <c r="AX79" s="41">
        <f t="shared" si="34"/>
        <v>0</v>
      </c>
      <c r="AY79" s="41">
        <f t="shared" si="34"/>
        <v>0</v>
      </c>
      <c r="AZ79" s="41">
        <f t="shared" si="34"/>
        <v>0</v>
      </c>
      <c r="BA79" s="41">
        <f t="shared" si="34"/>
        <v>0</v>
      </c>
      <c r="BB79" s="41">
        <f t="shared" si="34"/>
        <v>0</v>
      </c>
      <c r="BC79" s="41">
        <f t="shared" si="34"/>
        <v>0</v>
      </c>
      <c r="BD79" s="41">
        <f t="shared" si="34"/>
        <v>0</v>
      </c>
    </row>
    <row r="80" spans="2:56" ht="16" hidden="1" outlineLevel="1" x14ac:dyDescent="0.2">
      <c r="C80" s="1" t="str">
        <f t="shared" si="26"/>
        <v>SCI FORGEOT PROPERTY</v>
      </c>
      <c r="D80" s="35"/>
      <c r="E80" s="35"/>
      <c r="F80" s="35"/>
      <c r="G80" s="35"/>
      <c r="H80" s="35"/>
      <c r="I80" s="35"/>
      <c r="J80" s="35"/>
      <c r="L80" s="54" t="s">
        <v>271</v>
      </c>
      <c r="M80" s="73" t="str">
        <f>L80&amp;"-"&amp;C80</f>
        <v>Charges si vacant-SCI FORGEOT PROPERTY</v>
      </c>
      <c r="N80" s="73"/>
      <c r="O80" s="45">
        <f t="shared" si="33"/>
        <v>0</v>
      </c>
      <c r="P80" s="45">
        <f t="shared" si="33"/>
        <v>0</v>
      </c>
      <c r="Q80" s="45">
        <f t="shared" si="33"/>
        <v>0</v>
      </c>
      <c r="R80" s="45">
        <f t="shared" si="33"/>
        <v>0</v>
      </c>
      <c r="S80" s="45">
        <f t="shared" si="33"/>
        <v>0</v>
      </c>
      <c r="T80" s="45">
        <f t="shared" si="33"/>
        <v>0</v>
      </c>
      <c r="U80" s="45">
        <f t="shared" si="33"/>
        <v>0</v>
      </c>
      <c r="V80" s="45">
        <f t="shared" si="33"/>
        <v>0</v>
      </c>
      <c r="W80" s="45">
        <f t="shared" si="33"/>
        <v>0</v>
      </c>
      <c r="X80" s="45">
        <f t="shared" si="33"/>
        <v>0</v>
      </c>
      <c r="Y80" s="45">
        <f t="shared" si="33"/>
        <v>0</v>
      </c>
      <c r="Z80" s="45">
        <f t="shared" si="33"/>
        <v>0</v>
      </c>
      <c r="AA80" s="45">
        <f t="shared" si="33"/>
        <v>0</v>
      </c>
      <c r="AB80" s="45">
        <f t="shared" si="33"/>
        <v>0</v>
      </c>
      <c r="AC80" s="45">
        <f t="shared" si="33"/>
        <v>0</v>
      </c>
      <c r="AD80" s="45">
        <f t="shared" si="33"/>
        <v>0</v>
      </c>
      <c r="AE80" s="45">
        <f t="shared" si="34"/>
        <v>0</v>
      </c>
      <c r="AF80" s="45">
        <f t="shared" si="34"/>
        <v>0</v>
      </c>
      <c r="AG80" s="45">
        <f t="shared" si="34"/>
        <v>0</v>
      </c>
      <c r="AH80" s="45">
        <f t="shared" si="34"/>
        <v>0</v>
      </c>
      <c r="AI80" s="45">
        <f t="shared" si="34"/>
        <v>0</v>
      </c>
      <c r="AJ80" s="45">
        <f t="shared" si="34"/>
        <v>0</v>
      </c>
      <c r="AK80" s="45">
        <f t="shared" si="34"/>
        <v>0</v>
      </c>
      <c r="AL80" s="45">
        <f t="shared" si="34"/>
        <v>0</v>
      </c>
      <c r="AM80" s="45">
        <f t="shared" si="34"/>
        <v>0</v>
      </c>
      <c r="AN80" s="45">
        <f t="shared" si="34"/>
        <v>0</v>
      </c>
      <c r="AO80" s="45">
        <f t="shared" si="34"/>
        <v>0</v>
      </c>
      <c r="AP80" s="45">
        <f t="shared" si="34"/>
        <v>0</v>
      </c>
      <c r="AQ80" s="45">
        <f t="shared" si="34"/>
        <v>0</v>
      </c>
      <c r="AR80" s="45">
        <f t="shared" si="34"/>
        <v>0</v>
      </c>
      <c r="AS80" s="45">
        <f t="shared" si="34"/>
        <v>0</v>
      </c>
      <c r="AT80" s="45">
        <f t="shared" si="34"/>
        <v>0</v>
      </c>
      <c r="AU80" s="45">
        <f t="shared" si="34"/>
        <v>0</v>
      </c>
      <c r="AV80" s="45">
        <f t="shared" si="34"/>
        <v>0</v>
      </c>
      <c r="AW80" s="45">
        <f t="shared" si="34"/>
        <v>0</v>
      </c>
      <c r="AX80" s="45">
        <f t="shared" si="34"/>
        <v>0</v>
      </c>
      <c r="AY80" s="45">
        <f t="shared" si="34"/>
        <v>0</v>
      </c>
      <c r="AZ80" s="45">
        <f t="shared" si="34"/>
        <v>0</v>
      </c>
      <c r="BA80" s="45">
        <f t="shared" si="34"/>
        <v>0</v>
      </c>
      <c r="BB80" s="45">
        <f t="shared" si="34"/>
        <v>0</v>
      </c>
      <c r="BC80" s="45">
        <f t="shared" si="34"/>
        <v>0</v>
      </c>
      <c r="BD80" s="45">
        <f t="shared" si="34"/>
        <v>0</v>
      </c>
    </row>
    <row r="81" spans="2:56" ht="16" hidden="1" outlineLevel="1" x14ac:dyDescent="0.2">
      <c r="C81" s="1" t="str">
        <f t="shared" si="26"/>
        <v>SCI FORGEOT PROPERTY</v>
      </c>
      <c r="D81" s="35"/>
      <c r="E81" s="35"/>
      <c r="F81" s="35"/>
      <c r="G81" s="35"/>
      <c r="H81" s="35"/>
      <c r="I81" s="35"/>
      <c r="J81" s="3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row>
    <row r="82" spans="2:56" ht="6.75" customHeight="1" x14ac:dyDescent="0.2">
      <c r="D82" s="35"/>
      <c r="E82" s="35"/>
      <c r="F82" s="35"/>
      <c r="G82" s="35"/>
      <c r="H82" s="35"/>
      <c r="I82" s="35"/>
      <c r="J82" s="3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row>
    <row r="83" spans="2:56" s="1" customFormat="1" ht="16" collapsed="1" x14ac:dyDescent="0.2">
      <c r="B83" s="78"/>
      <c r="C83" s="79" t="s">
        <v>74</v>
      </c>
      <c r="D83" s="80" t="str">
        <f>C83</f>
        <v>SCI RETAIL RENNES 1</v>
      </c>
      <c r="E83" s="80"/>
      <c r="F83" s="80"/>
      <c r="G83" s="80"/>
      <c r="H83" s="80"/>
      <c r="I83" s="80"/>
      <c r="J83" s="80"/>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row>
    <row r="84" spans="2:56" s="35" customFormat="1" ht="16" hidden="1" outlineLevel="1" x14ac:dyDescent="0.2">
      <c r="C84" s="1" t="str">
        <f>C83</f>
        <v>SCI RETAIL RENNES 1</v>
      </c>
    </row>
    <row r="85" spans="2:56" ht="16" hidden="1" outlineLevel="1" x14ac:dyDescent="0.2">
      <c r="C85" s="1" t="str">
        <f t="shared" ref="C85:C106" si="35">C84</f>
        <v>SCI RETAIL RENNES 1</v>
      </c>
      <c r="D85" s="35"/>
      <c r="E85" s="35"/>
      <c r="F85" s="35"/>
      <c r="G85" s="35"/>
      <c r="H85" s="35"/>
      <c r="I85" s="35"/>
      <c r="J85" s="35"/>
      <c r="L85" s="16" t="s">
        <v>231</v>
      </c>
      <c r="M85" s="70"/>
      <c r="N85" s="70"/>
      <c r="O85" s="17">
        <f t="shared" ref="O85:AD89" si="36">SUMIFS(O$260:O$10216,$L$260:$L$10216,$L85,$C$260:$C$10216,$C85)/COUNTIFS($L$260:$L$10216,$L85,$C$260:$C$10216,$C85)</f>
        <v>0.12</v>
      </c>
      <c r="P85" s="17">
        <f t="shared" si="36"/>
        <v>0.12</v>
      </c>
      <c r="Q85" s="17">
        <f t="shared" si="36"/>
        <v>0.08</v>
      </c>
      <c r="R85" s="17">
        <f t="shared" si="36"/>
        <v>2.7252747252747254E-2</v>
      </c>
      <c r="S85" s="17">
        <f t="shared" si="36"/>
        <v>0</v>
      </c>
      <c r="T85" s="17">
        <f t="shared" si="36"/>
        <v>0</v>
      </c>
      <c r="U85" s="17">
        <f t="shared" si="36"/>
        <v>0</v>
      </c>
      <c r="V85" s="17">
        <f t="shared" si="36"/>
        <v>0</v>
      </c>
      <c r="W85" s="17">
        <f t="shared" si="36"/>
        <v>0</v>
      </c>
      <c r="X85" s="17">
        <f t="shared" si="36"/>
        <v>0</v>
      </c>
      <c r="Y85" s="17">
        <f t="shared" si="36"/>
        <v>0</v>
      </c>
      <c r="Z85" s="17">
        <f t="shared" si="36"/>
        <v>0</v>
      </c>
      <c r="AA85" s="17">
        <f t="shared" si="36"/>
        <v>0</v>
      </c>
      <c r="AB85" s="17">
        <f t="shared" si="36"/>
        <v>0</v>
      </c>
      <c r="AC85" s="17">
        <f t="shared" si="36"/>
        <v>0</v>
      </c>
      <c r="AD85" s="17">
        <f t="shared" si="36"/>
        <v>0</v>
      </c>
      <c r="AE85" s="17">
        <f t="shared" ref="AE85:BD89" si="37">SUMIFS(AE$260:AE$10216,$L$260:$L$10216,$L85,$C$260:$C$10216,$C85)/COUNTIFS($L$260:$L$10216,$L85,$C$260:$C$10216,$C85)</f>
        <v>0</v>
      </c>
      <c r="AF85" s="17">
        <f t="shared" si="37"/>
        <v>0</v>
      </c>
      <c r="AG85" s="17">
        <f t="shared" si="37"/>
        <v>0</v>
      </c>
      <c r="AH85" s="17">
        <f t="shared" si="37"/>
        <v>0</v>
      </c>
      <c r="AI85" s="17">
        <f t="shared" si="37"/>
        <v>0</v>
      </c>
      <c r="AJ85" s="17">
        <f t="shared" si="37"/>
        <v>0</v>
      </c>
      <c r="AK85" s="17">
        <f t="shared" si="37"/>
        <v>0</v>
      </c>
      <c r="AL85" s="17">
        <f t="shared" si="37"/>
        <v>0</v>
      </c>
      <c r="AM85" s="17">
        <f t="shared" si="37"/>
        <v>0</v>
      </c>
      <c r="AN85" s="17">
        <f t="shared" si="37"/>
        <v>0</v>
      </c>
      <c r="AO85" s="17">
        <f t="shared" si="37"/>
        <v>0</v>
      </c>
      <c r="AP85" s="17">
        <f t="shared" si="37"/>
        <v>0</v>
      </c>
      <c r="AQ85" s="17">
        <f t="shared" si="37"/>
        <v>0</v>
      </c>
      <c r="AR85" s="17">
        <f t="shared" si="37"/>
        <v>0</v>
      </c>
      <c r="AS85" s="17">
        <f t="shared" si="37"/>
        <v>0</v>
      </c>
      <c r="AT85" s="17">
        <f t="shared" si="37"/>
        <v>0</v>
      </c>
      <c r="AU85" s="17">
        <f t="shared" si="37"/>
        <v>0</v>
      </c>
      <c r="AV85" s="17">
        <f t="shared" si="37"/>
        <v>0</v>
      </c>
      <c r="AW85" s="17">
        <f t="shared" si="37"/>
        <v>0</v>
      </c>
      <c r="AX85" s="17">
        <f t="shared" si="37"/>
        <v>0</v>
      </c>
      <c r="AY85" s="17">
        <f t="shared" si="37"/>
        <v>0</v>
      </c>
      <c r="AZ85" s="17">
        <f t="shared" si="37"/>
        <v>0</v>
      </c>
      <c r="BA85" s="17">
        <f t="shared" si="37"/>
        <v>0</v>
      </c>
      <c r="BB85" s="17">
        <f t="shared" si="37"/>
        <v>0</v>
      </c>
      <c r="BC85" s="17">
        <f t="shared" si="37"/>
        <v>0</v>
      </c>
      <c r="BD85" s="17">
        <f t="shared" si="37"/>
        <v>0</v>
      </c>
    </row>
    <row r="86" spans="2:56" ht="15" hidden="1" customHeight="1" outlineLevel="1" x14ac:dyDescent="0.2">
      <c r="B86" s="71"/>
      <c r="C86" s="1" t="str">
        <f t="shared" si="35"/>
        <v>SCI RETAIL RENNES 1</v>
      </c>
      <c r="D86" s="35"/>
      <c r="E86" s="35"/>
      <c r="F86" s="35"/>
      <c r="G86" s="35"/>
      <c r="H86" s="35"/>
      <c r="I86" s="35"/>
      <c r="J86" s="35"/>
      <c r="L86" s="20" t="s">
        <v>232</v>
      </c>
      <c r="M86" s="72"/>
      <c r="N86" s="72"/>
      <c r="O86" s="21">
        <f t="shared" si="36"/>
        <v>0.90434782608695641</v>
      </c>
      <c r="P86" s="21">
        <f t="shared" si="36"/>
        <v>0.88</v>
      </c>
      <c r="Q86" s="21">
        <f t="shared" si="36"/>
        <v>0.88</v>
      </c>
      <c r="R86" s="21">
        <f t="shared" si="36"/>
        <v>0.88</v>
      </c>
      <c r="S86" s="21">
        <f t="shared" si="36"/>
        <v>0.84</v>
      </c>
      <c r="T86" s="21">
        <f t="shared" si="36"/>
        <v>0.84</v>
      </c>
      <c r="U86" s="21">
        <f t="shared" si="36"/>
        <v>0.79648351648351645</v>
      </c>
      <c r="V86" s="21">
        <f t="shared" si="36"/>
        <v>0.76</v>
      </c>
      <c r="W86" s="21">
        <f t="shared" si="36"/>
        <v>0.72608695652173905</v>
      </c>
      <c r="X86" s="21">
        <f t="shared" si="36"/>
        <v>0.7065217391304347</v>
      </c>
      <c r="Y86" s="21">
        <f t="shared" si="36"/>
        <v>0.68</v>
      </c>
      <c r="Z86" s="21">
        <f t="shared" si="36"/>
        <v>0.68</v>
      </c>
      <c r="AA86" s="21">
        <f t="shared" si="36"/>
        <v>0.61260869565217391</v>
      </c>
      <c r="AB86" s="21">
        <f t="shared" si="36"/>
        <v>0.6</v>
      </c>
      <c r="AC86" s="21">
        <f t="shared" si="36"/>
        <v>0.55511111111111111</v>
      </c>
      <c r="AD86" s="21">
        <f t="shared" si="36"/>
        <v>0.50681318681318677</v>
      </c>
      <c r="AE86" s="21">
        <f t="shared" si="37"/>
        <v>0.48</v>
      </c>
      <c r="AF86" s="21">
        <f t="shared" si="37"/>
        <v>0.48</v>
      </c>
      <c r="AG86" s="21">
        <f t="shared" si="37"/>
        <v>0.44888888888888884</v>
      </c>
      <c r="AH86" s="21">
        <f t="shared" si="37"/>
        <v>0.4</v>
      </c>
      <c r="AI86" s="21">
        <f t="shared" si="37"/>
        <v>0.36086956521739133</v>
      </c>
      <c r="AJ86" s="21">
        <f t="shared" si="37"/>
        <v>0.33652173913043476</v>
      </c>
      <c r="AK86" s="21">
        <f t="shared" si="37"/>
        <v>0.2865934065934066</v>
      </c>
      <c r="AL86" s="21">
        <f t="shared" si="37"/>
        <v>0.28000000000000003</v>
      </c>
      <c r="AM86" s="21">
        <f t="shared" si="37"/>
        <v>0.28000000000000003</v>
      </c>
      <c r="AN86" s="21">
        <f t="shared" si="37"/>
        <v>0.28000000000000003</v>
      </c>
      <c r="AO86" s="21">
        <f t="shared" si="37"/>
        <v>0.24</v>
      </c>
      <c r="AP86" s="21">
        <f t="shared" si="37"/>
        <v>0.24</v>
      </c>
      <c r="AQ86" s="21">
        <f t="shared" si="37"/>
        <v>0.22695652173913042</v>
      </c>
      <c r="AR86" s="21">
        <f t="shared" si="37"/>
        <v>0.16608695652173913</v>
      </c>
      <c r="AS86" s="21">
        <f t="shared" si="37"/>
        <v>0.08</v>
      </c>
      <c r="AT86" s="21">
        <f t="shared" si="37"/>
        <v>6.7252747252747255E-2</v>
      </c>
      <c r="AU86" s="21">
        <f t="shared" si="37"/>
        <v>8.2608695652173925E-3</v>
      </c>
      <c r="AV86" s="21">
        <f t="shared" si="37"/>
        <v>0</v>
      </c>
      <c r="AW86" s="21">
        <f t="shared" si="37"/>
        <v>0</v>
      </c>
      <c r="AX86" s="21">
        <f t="shared" si="37"/>
        <v>0</v>
      </c>
      <c r="AY86" s="21">
        <f t="shared" si="37"/>
        <v>0</v>
      </c>
      <c r="AZ86" s="21">
        <f t="shared" si="37"/>
        <v>0</v>
      </c>
      <c r="BA86" s="21">
        <f t="shared" si="37"/>
        <v>0</v>
      </c>
      <c r="BB86" s="21">
        <f t="shared" si="37"/>
        <v>0</v>
      </c>
      <c r="BC86" s="21">
        <f t="shared" si="37"/>
        <v>0</v>
      </c>
      <c r="BD86" s="21">
        <f t="shared" si="37"/>
        <v>0</v>
      </c>
    </row>
    <row r="87" spans="2:56" ht="15" hidden="1" customHeight="1" outlineLevel="1" x14ac:dyDescent="0.2">
      <c r="B87" s="71"/>
      <c r="C87" s="1" t="str">
        <f t="shared" si="35"/>
        <v>SCI RETAIL RENNES 1</v>
      </c>
      <c r="D87" s="35"/>
      <c r="E87" s="35"/>
      <c r="F87" s="35"/>
      <c r="G87" s="35"/>
      <c r="H87" s="35"/>
      <c r="I87" s="35"/>
      <c r="J87" s="35"/>
      <c r="K87" s="23"/>
      <c r="L87" s="20" t="s">
        <v>233</v>
      </c>
      <c r="M87" s="72"/>
      <c r="N87" s="72"/>
      <c r="O87" s="21">
        <f t="shared" si="36"/>
        <v>4.3478260869565214E-4</v>
      </c>
      <c r="P87" s="21">
        <f t="shared" si="36"/>
        <v>0</v>
      </c>
      <c r="Q87" s="21">
        <f t="shared" si="36"/>
        <v>0</v>
      </c>
      <c r="R87" s="21">
        <f t="shared" si="36"/>
        <v>0</v>
      </c>
      <c r="S87" s="21">
        <f t="shared" si="36"/>
        <v>0</v>
      </c>
      <c r="T87" s="21">
        <f t="shared" si="36"/>
        <v>0</v>
      </c>
      <c r="U87" s="21">
        <f t="shared" si="36"/>
        <v>0</v>
      </c>
      <c r="V87" s="21">
        <f t="shared" si="36"/>
        <v>0</v>
      </c>
      <c r="W87" s="21">
        <f t="shared" si="36"/>
        <v>0</v>
      </c>
      <c r="X87" s="21">
        <f t="shared" si="36"/>
        <v>0</v>
      </c>
      <c r="Y87" s="21">
        <f t="shared" si="36"/>
        <v>0</v>
      </c>
      <c r="Z87" s="21">
        <f t="shared" si="36"/>
        <v>0</v>
      </c>
      <c r="AA87" s="21">
        <f t="shared" si="36"/>
        <v>0</v>
      </c>
      <c r="AB87" s="21">
        <f t="shared" si="36"/>
        <v>0</v>
      </c>
      <c r="AC87" s="21">
        <f t="shared" si="36"/>
        <v>0</v>
      </c>
      <c r="AD87" s="21">
        <f t="shared" si="36"/>
        <v>0</v>
      </c>
      <c r="AE87" s="21">
        <f t="shared" si="37"/>
        <v>0</v>
      </c>
      <c r="AF87" s="21">
        <f t="shared" si="37"/>
        <v>0</v>
      </c>
      <c r="AG87" s="21">
        <f t="shared" si="37"/>
        <v>0</v>
      </c>
      <c r="AH87" s="21">
        <f t="shared" si="37"/>
        <v>0</v>
      </c>
      <c r="AI87" s="21">
        <f t="shared" si="37"/>
        <v>0</v>
      </c>
      <c r="AJ87" s="21">
        <f t="shared" si="37"/>
        <v>0</v>
      </c>
      <c r="AK87" s="21">
        <f t="shared" si="37"/>
        <v>0</v>
      </c>
      <c r="AL87" s="21">
        <f t="shared" si="37"/>
        <v>0</v>
      </c>
      <c r="AM87" s="21">
        <f t="shared" si="37"/>
        <v>0</v>
      </c>
      <c r="AN87" s="21">
        <f t="shared" si="37"/>
        <v>0</v>
      </c>
      <c r="AO87" s="21">
        <f t="shared" si="37"/>
        <v>0</v>
      </c>
      <c r="AP87" s="21">
        <f t="shared" si="37"/>
        <v>0</v>
      </c>
      <c r="AQ87" s="21">
        <f t="shared" si="37"/>
        <v>0</v>
      </c>
      <c r="AR87" s="21">
        <f t="shared" si="37"/>
        <v>0</v>
      </c>
      <c r="AS87" s="21">
        <f t="shared" si="37"/>
        <v>0</v>
      </c>
      <c r="AT87" s="21">
        <f t="shared" si="37"/>
        <v>0</v>
      </c>
      <c r="AU87" s="21">
        <f t="shared" si="37"/>
        <v>0</v>
      </c>
      <c r="AV87" s="21">
        <f t="shared" si="37"/>
        <v>0</v>
      </c>
      <c r="AW87" s="21">
        <f t="shared" si="37"/>
        <v>0</v>
      </c>
      <c r="AX87" s="21">
        <f t="shared" si="37"/>
        <v>0</v>
      </c>
      <c r="AY87" s="21">
        <f t="shared" si="37"/>
        <v>0</v>
      </c>
      <c r="AZ87" s="21">
        <f t="shared" si="37"/>
        <v>0</v>
      </c>
      <c r="BA87" s="21">
        <f t="shared" si="37"/>
        <v>0</v>
      </c>
      <c r="BB87" s="21">
        <f t="shared" si="37"/>
        <v>0</v>
      </c>
      <c r="BC87" s="21">
        <f t="shared" si="37"/>
        <v>0</v>
      </c>
      <c r="BD87" s="21">
        <f t="shared" si="37"/>
        <v>0</v>
      </c>
    </row>
    <row r="88" spans="2:56" ht="15" hidden="1" customHeight="1" outlineLevel="1" x14ac:dyDescent="0.2">
      <c r="B88" s="71"/>
      <c r="C88" s="1" t="str">
        <f t="shared" si="35"/>
        <v>SCI RETAIL RENNES 1</v>
      </c>
      <c r="D88" s="35"/>
      <c r="E88" s="35"/>
      <c r="F88" s="35"/>
      <c r="G88" s="35"/>
      <c r="H88" s="35"/>
      <c r="I88" s="35"/>
      <c r="J88" s="35"/>
      <c r="L88" s="20" t="s">
        <v>234</v>
      </c>
      <c r="M88" s="72"/>
      <c r="N88" s="72"/>
      <c r="O88" s="21">
        <f t="shared" si="36"/>
        <v>2.652173913043478E-2</v>
      </c>
      <c r="P88" s="21">
        <f t="shared" si="36"/>
        <v>0</v>
      </c>
      <c r="Q88" s="21">
        <f t="shared" si="36"/>
        <v>0</v>
      </c>
      <c r="R88" s="21">
        <f t="shared" si="36"/>
        <v>0</v>
      </c>
      <c r="S88" s="21">
        <f t="shared" si="36"/>
        <v>0</v>
      </c>
      <c r="T88" s="21">
        <f t="shared" si="36"/>
        <v>0</v>
      </c>
      <c r="U88" s="21">
        <f t="shared" si="36"/>
        <v>0</v>
      </c>
      <c r="V88" s="21">
        <f t="shared" si="36"/>
        <v>0</v>
      </c>
      <c r="W88" s="21">
        <f t="shared" si="36"/>
        <v>0</v>
      </c>
      <c r="X88" s="21">
        <f t="shared" si="36"/>
        <v>0</v>
      </c>
      <c r="Y88" s="21">
        <f t="shared" si="36"/>
        <v>0</v>
      </c>
      <c r="Z88" s="21">
        <f t="shared" si="36"/>
        <v>0</v>
      </c>
      <c r="AA88" s="21">
        <f t="shared" si="36"/>
        <v>0</v>
      </c>
      <c r="AB88" s="21">
        <f t="shared" si="36"/>
        <v>0</v>
      </c>
      <c r="AC88" s="21">
        <f t="shared" si="36"/>
        <v>0</v>
      </c>
      <c r="AD88" s="21">
        <f t="shared" si="36"/>
        <v>0</v>
      </c>
      <c r="AE88" s="21">
        <f t="shared" si="37"/>
        <v>0</v>
      </c>
      <c r="AF88" s="21">
        <f t="shared" si="37"/>
        <v>0</v>
      </c>
      <c r="AG88" s="21">
        <f t="shared" si="37"/>
        <v>0</v>
      </c>
      <c r="AH88" s="21">
        <f t="shared" si="37"/>
        <v>0</v>
      </c>
      <c r="AI88" s="21">
        <f t="shared" si="37"/>
        <v>0</v>
      </c>
      <c r="AJ88" s="21">
        <f t="shared" si="37"/>
        <v>0</v>
      </c>
      <c r="AK88" s="21">
        <f t="shared" si="37"/>
        <v>0</v>
      </c>
      <c r="AL88" s="21">
        <f t="shared" si="37"/>
        <v>0</v>
      </c>
      <c r="AM88" s="21">
        <f t="shared" si="37"/>
        <v>0</v>
      </c>
      <c r="AN88" s="21">
        <f t="shared" si="37"/>
        <v>0</v>
      </c>
      <c r="AO88" s="21">
        <f t="shared" si="37"/>
        <v>0</v>
      </c>
      <c r="AP88" s="21">
        <f t="shared" si="37"/>
        <v>0</v>
      </c>
      <c r="AQ88" s="21">
        <f t="shared" si="37"/>
        <v>0</v>
      </c>
      <c r="AR88" s="21">
        <f t="shared" si="37"/>
        <v>0</v>
      </c>
      <c r="AS88" s="21">
        <f t="shared" si="37"/>
        <v>0</v>
      </c>
      <c r="AT88" s="21">
        <f t="shared" si="37"/>
        <v>0</v>
      </c>
      <c r="AU88" s="21">
        <f t="shared" si="37"/>
        <v>0</v>
      </c>
      <c r="AV88" s="21">
        <f t="shared" si="37"/>
        <v>0</v>
      </c>
      <c r="AW88" s="21">
        <f t="shared" si="37"/>
        <v>0</v>
      </c>
      <c r="AX88" s="21">
        <f t="shared" si="37"/>
        <v>0</v>
      </c>
      <c r="AY88" s="21">
        <f t="shared" si="37"/>
        <v>0</v>
      </c>
      <c r="AZ88" s="21">
        <f t="shared" si="37"/>
        <v>0</v>
      </c>
      <c r="BA88" s="21">
        <f t="shared" si="37"/>
        <v>0</v>
      </c>
      <c r="BB88" s="21">
        <f t="shared" si="37"/>
        <v>0</v>
      </c>
      <c r="BC88" s="21">
        <f t="shared" si="37"/>
        <v>0</v>
      </c>
      <c r="BD88" s="21">
        <f t="shared" si="37"/>
        <v>0</v>
      </c>
    </row>
    <row r="89" spans="2:56" ht="16" hidden="1" outlineLevel="1" x14ac:dyDescent="0.2">
      <c r="C89" s="1" t="str">
        <f t="shared" si="35"/>
        <v>SCI RETAIL RENNES 1</v>
      </c>
      <c r="D89" s="35"/>
      <c r="E89" s="35"/>
      <c r="F89" s="35"/>
      <c r="G89" s="35"/>
      <c r="H89" s="35"/>
      <c r="I89" s="35"/>
      <c r="J89" s="35"/>
      <c r="K89" s="24"/>
      <c r="L89" s="33" t="s">
        <v>242</v>
      </c>
      <c r="M89" s="73"/>
      <c r="N89" s="73"/>
      <c r="O89" s="34">
        <f t="shared" si="36"/>
        <v>9.6086956521739125E-2</v>
      </c>
      <c r="P89" s="34">
        <f t="shared" si="36"/>
        <v>0.12</v>
      </c>
      <c r="Q89" s="34">
        <f t="shared" si="36"/>
        <v>0.12</v>
      </c>
      <c r="R89" s="34">
        <f t="shared" si="36"/>
        <v>0.12043956043956044</v>
      </c>
      <c r="S89" s="34">
        <f t="shared" si="36"/>
        <v>0.16</v>
      </c>
      <c r="T89" s="34">
        <f t="shared" si="36"/>
        <v>0.16043478260869568</v>
      </c>
      <c r="U89" s="34">
        <f t="shared" si="36"/>
        <v>0.20395604395604394</v>
      </c>
      <c r="V89" s="34">
        <f t="shared" si="36"/>
        <v>0.24</v>
      </c>
      <c r="W89" s="34">
        <f t="shared" si="36"/>
        <v>0.27434782608695651</v>
      </c>
      <c r="X89" s="34">
        <f t="shared" si="36"/>
        <v>0.29391304347826086</v>
      </c>
      <c r="Y89" s="34">
        <f t="shared" si="36"/>
        <v>0.32</v>
      </c>
      <c r="Z89" s="34">
        <f t="shared" si="36"/>
        <v>0.32043956043956046</v>
      </c>
      <c r="AA89" s="34">
        <f t="shared" si="36"/>
        <v>0.38782608695652171</v>
      </c>
      <c r="AB89" s="34">
        <f t="shared" si="36"/>
        <v>0.40043478260869564</v>
      </c>
      <c r="AC89" s="34">
        <f t="shared" si="36"/>
        <v>0.4453333333333333</v>
      </c>
      <c r="AD89" s="34">
        <f t="shared" si="36"/>
        <v>0.49362637362637357</v>
      </c>
      <c r="AE89" s="34">
        <f t="shared" si="37"/>
        <v>0.52</v>
      </c>
      <c r="AF89" s="34">
        <f t="shared" si="37"/>
        <v>0.52</v>
      </c>
      <c r="AG89" s="34">
        <f t="shared" si="37"/>
        <v>0.55200000000000005</v>
      </c>
      <c r="AH89" s="34">
        <f t="shared" si="37"/>
        <v>0.6</v>
      </c>
      <c r="AI89" s="34">
        <f t="shared" si="37"/>
        <v>0.63956521739130434</v>
      </c>
      <c r="AJ89" s="34">
        <f t="shared" si="37"/>
        <v>0.66391304347826097</v>
      </c>
      <c r="AK89" s="34">
        <f t="shared" si="37"/>
        <v>0.71384615384615391</v>
      </c>
      <c r="AL89" s="34">
        <f t="shared" si="37"/>
        <v>0.72</v>
      </c>
      <c r="AM89" s="34">
        <f t="shared" si="37"/>
        <v>0.72</v>
      </c>
      <c r="AN89" s="34">
        <f t="shared" si="37"/>
        <v>0.72043478260869565</v>
      </c>
      <c r="AO89" s="34">
        <f t="shared" si="37"/>
        <v>0.76</v>
      </c>
      <c r="AP89" s="34">
        <f t="shared" si="37"/>
        <v>0.76</v>
      </c>
      <c r="AQ89" s="34">
        <f t="shared" si="37"/>
        <v>0.77347826086956528</v>
      </c>
      <c r="AR89" s="34">
        <f t="shared" si="37"/>
        <v>0.8352173913043478</v>
      </c>
      <c r="AS89" s="34">
        <f t="shared" si="37"/>
        <v>0.92</v>
      </c>
      <c r="AT89" s="34">
        <f t="shared" si="37"/>
        <v>0.93318681318681318</v>
      </c>
      <c r="AU89" s="34">
        <f t="shared" si="37"/>
        <v>0.99217391304347824</v>
      </c>
      <c r="AV89" s="34">
        <f t="shared" si="37"/>
        <v>1</v>
      </c>
      <c r="AW89" s="34">
        <f t="shared" si="37"/>
        <v>1</v>
      </c>
      <c r="AX89" s="34">
        <f t="shared" si="37"/>
        <v>1</v>
      </c>
      <c r="AY89" s="34">
        <f t="shared" si="37"/>
        <v>1</v>
      </c>
      <c r="AZ89" s="34">
        <f t="shared" si="37"/>
        <v>1</v>
      </c>
      <c r="BA89" s="34">
        <f t="shared" si="37"/>
        <v>1</v>
      </c>
      <c r="BB89" s="34">
        <f t="shared" si="37"/>
        <v>1</v>
      </c>
      <c r="BC89" s="34">
        <f t="shared" si="37"/>
        <v>1</v>
      </c>
      <c r="BD89" s="34">
        <f t="shared" si="37"/>
        <v>1</v>
      </c>
    </row>
    <row r="90" spans="2:56" ht="16" hidden="1" outlineLevel="1" x14ac:dyDescent="0.2">
      <c r="C90" s="1" t="str">
        <f t="shared" si="35"/>
        <v>SCI RETAIL RENNES 1</v>
      </c>
      <c r="D90" s="35"/>
      <c r="E90" s="35"/>
      <c r="F90" s="35"/>
      <c r="G90" s="35"/>
      <c r="H90" s="35"/>
      <c r="I90" s="35"/>
      <c r="J90" s="35"/>
      <c r="K90" s="24"/>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row>
    <row r="91" spans="2:56" ht="16" hidden="1" outlineLevel="1" x14ac:dyDescent="0.2">
      <c r="C91" s="1" t="str">
        <f t="shared" si="35"/>
        <v>SCI RETAIL RENNES 1</v>
      </c>
      <c r="D91" s="35"/>
      <c r="E91" s="35"/>
      <c r="F91" s="35"/>
      <c r="G91" s="35"/>
      <c r="H91" s="35"/>
      <c r="I91" s="35"/>
      <c r="J91" s="35"/>
      <c r="K91" s="24"/>
      <c r="L91" s="37" t="s">
        <v>245</v>
      </c>
      <c r="M91" s="74">
        <v>1</v>
      </c>
      <c r="N91" s="74">
        <v>1</v>
      </c>
      <c r="O91" s="38">
        <f t="shared" ref="O91:BD91" si="38">SUMIFS(O$260:O$10216,$L$260:$L$10216,$L91,$C$260:$C$10216,$C91)/COUNTIFS($L$260:$L$10216,$L91,$C$260:$C$10216,$C91)</f>
        <v>1.007486956521739</v>
      </c>
      <c r="P91" s="38">
        <f t="shared" si="38"/>
        <v>1.0102173913043477</v>
      </c>
      <c r="Q91" s="38">
        <f t="shared" si="38"/>
        <v>1.0145111111111111</v>
      </c>
      <c r="R91" s="38">
        <f t="shared" si="38"/>
        <v>1.0160618021978023</v>
      </c>
      <c r="S91" s="38">
        <f t="shared" si="38"/>
        <v>1.0194183478260874</v>
      </c>
      <c r="T91" s="38">
        <f t="shared" si="38"/>
        <v>1.0208108695652178</v>
      </c>
      <c r="U91" s="38">
        <f t="shared" si="38"/>
        <v>1.0246594285714288</v>
      </c>
      <c r="V91" s="38">
        <f t="shared" si="38"/>
        <v>1.0262224202197805</v>
      </c>
      <c r="W91" s="38">
        <f t="shared" si="38"/>
        <v>1.0296125313043478</v>
      </c>
      <c r="X91" s="38">
        <f t="shared" si="38"/>
        <v>1.0310189782608694</v>
      </c>
      <c r="Y91" s="38">
        <f t="shared" si="38"/>
        <v>1.0349027844444445</v>
      </c>
      <c r="Z91" s="38">
        <f t="shared" si="38"/>
        <v>1.0364846444219782</v>
      </c>
      <c r="AA91" s="38">
        <f t="shared" si="38"/>
        <v>1.0399086566173914</v>
      </c>
      <c r="AB91" s="38">
        <f t="shared" si="38"/>
        <v>1.0413291680434786</v>
      </c>
      <c r="AC91" s="38">
        <f t="shared" si="38"/>
        <v>1.0452518122888892</v>
      </c>
      <c r="AD91" s="38">
        <f t="shared" si="38"/>
        <v>1.0468494908661978</v>
      </c>
      <c r="AE91" s="38">
        <f t="shared" si="38"/>
        <v>1.050307743183565</v>
      </c>
      <c r="AF91" s="38">
        <f t="shared" si="38"/>
        <v>1.0517424597239131</v>
      </c>
      <c r="AG91" s="38">
        <f t="shared" si="38"/>
        <v>1.0557043304117781</v>
      </c>
      <c r="AH91" s="38">
        <f t="shared" si="38"/>
        <v>1.0573179857748602</v>
      </c>
      <c r="AI91" s="38">
        <f t="shared" si="38"/>
        <v>1.0608108206154008</v>
      </c>
      <c r="AJ91" s="38">
        <f t="shared" si="38"/>
        <v>1.0622598843211519</v>
      </c>
      <c r="AK91" s="38">
        <f t="shared" si="38"/>
        <v>1.066264710255737</v>
      </c>
      <c r="AL91" s="38">
        <f t="shared" si="38"/>
        <v>1.067891165632608</v>
      </c>
      <c r="AM91" s="38">
        <f t="shared" si="38"/>
        <v>1.071418928821555</v>
      </c>
      <c r="AN91" s="38">
        <f t="shared" si="38"/>
        <v>1.072882483164364</v>
      </c>
      <c r="AO91" s="38">
        <f t="shared" si="38"/>
        <v>1.0769239874530552</v>
      </c>
      <c r="AP91" s="38">
        <f t="shared" si="38"/>
        <v>1.0785700772889351</v>
      </c>
      <c r="AQ91" s="38">
        <f t="shared" si="38"/>
        <v>1.0821331181097709</v>
      </c>
      <c r="AR91" s="38">
        <f t="shared" si="38"/>
        <v>1.0836113079960077</v>
      </c>
      <c r="AS91" s="38">
        <f t="shared" si="38"/>
        <v>1.0876932273275859</v>
      </c>
      <c r="AT91" s="38">
        <f t="shared" si="38"/>
        <v>1.0893557780618244</v>
      </c>
      <c r="AU91" s="38">
        <f t="shared" si="38"/>
        <v>1.0929544492908685</v>
      </c>
      <c r="AV91" s="38">
        <f t="shared" si="38"/>
        <v>1.0944474210759674</v>
      </c>
      <c r="AW91" s="38">
        <f t="shared" si="38"/>
        <v>1.0985701596008608</v>
      </c>
      <c r="AX91" s="38">
        <f t="shared" si="38"/>
        <v>1.1002493358424419</v>
      </c>
      <c r="AY91" s="38">
        <f t="shared" si="38"/>
        <v>1.1038839937837768</v>
      </c>
      <c r="AZ91" s="38">
        <f t="shared" si="38"/>
        <v>1.1053918952867272</v>
      </c>
      <c r="BA91" s="38">
        <f t="shared" si="38"/>
        <v>1.109559333213608</v>
      </c>
      <c r="BB91" s="38">
        <f t="shared" si="38"/>
        <v>1.1112518292008664</v>
      </c>
      <c r="BC91" s="38">
        <f t="shared" si="38"/>
        <v>1.1149228337216146</v>
      </c>
      <c r="BD91" s="38">
        <f t="shared" si="38"/>
        <v>1.1164458142395943</v>
      </c>
    </row>
    <row r="92" spans="2:56" s="35" customFormat="1" ht="16" hidden="1" outlineLevel="1" x14ac:dyDescent="0.2">
      <c r="C92" s="1" t="str">
        <f t="shared" si="35"/>
        <v>SCI RETAIL RENNES 1</v>
      </c>
      <c r="L92" s="10"/>
      <c r="M92" s="10"/>
      <c r="N92" s="10"/>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row>
    <row r="93" spans="2:56" ht="16" hidden="1" outlineLevel="1" x14ac:dyDescent="0.2">
      <c r="B93" s="35"/>
      <c r="C93" s="1" t="str">
        <f t="shared" si="35"/>
        <v>SCI RETAIL RENNES 1</v>
      </c>
      <c r="D93" s="35"/>
      <c r="E93" s="35"/>
      <c r="F93" s="35"/>
      <c r="G93" s="35"/>
      <c r="H93" s="35"/>
      <c r="I93" s="35"/>
      <c r="J93" s="35"/>
      <c r="K93" s="24"/>
      <c r="L93" s="16" t="s">
        <v>246</v>
      </c>
      <c r="M93" s="70" t="str">
        <f>L93&amp;"-"&amp;C93</f>
        <v>Loyer bail-SCI RETAIL RENNES 1</v>
      </c>
      <c r="N93" s="70"/>
      <c r="O93" s="40">
        <f t="shared" ref="O93:AD97" si="39">SUMIFS(O$260:O$10216,$L$260:$L$10216,$L93,$C$260:$C$10216,$C93)</f>
        <v>447128.59371736937</v>
      </c>
      <c r="P93" s="40">
        <f t="shared" si="39"/>
        <v>453409.23997443524</v>
      </c>
      <c r="Q93" s="40">
        <f t="shared" si="39"/>
        <v>453409.23997443524</v>
      </c>
      <c r="R93" s="40">
        <f t="shared" si="39"/>
        <v>453573.68647530279</v>
      </c>
      <c r="S93" s="40">
        <f t="shared" si="39"/>
        <v>456373.8715533826</v>
      </c>
      <c r="T93" s="40">
        <f t="shared" si="39"/>
        <v>456408.84008337022</v>
      </c>
      <c r="U93" s="40">
        <f t="shared" si="39"/>
        <v>457047.26289983623</v>
      </c>
      <c r="V93" s="40">
        <f t="shared" si="39"/>
        <v>459805.65180899529</v>
      </c>
      <c r="W93" s="40">
        <f t="shared" si="39"/>
        <v>462906.30476802</v>
      </c>
      <c r="X93" s="40">
        <f t="shared" si="39"/>
        <v>463825.19206454582</v>
      </c>
      <c r="Y93" s="40">
        <f t="shared" si="39"/>
        <v>464809.47469013656</v>
      </c>
      <c r="Z93" s="40">
        <f t="shared" si="39"/>
        <v>464845.80364595522</v>
      </c>
      <c r="AA93" s="40">
        <f t="shared" si="39"/>
        <v>467177.48373692174</v>
      </c>
      <c r="AB93" s="40">
        <f t="shared" si="39"/>
        <v>467665.26453709719</v>
      </c>
      <c r="AC93" s="40">
        <f t="shared" si="39"/>
        <v>470740.84218908858</v>
      </c>
      <c r="AD93" s="40">
        <f t="shared" si="39"/>
        <v>472209.73048144008</v>
      </c>
      <c r="AE93" s="40">
        <f t="shared" ref="AE93:BD97" si="40">SUMIFS(AE$260:AE$10216,$L$260:$L$10216,$L93,$C$260:$C$10216,$C93)</f>
        <v>473171.26894801448</v>
      </c>
      <c r="AF93" s="40">
        <f t="shared" si="40"/>
        <v>473171.26894801448</v>
      </c>
      <c r="AG93" s="40">
        <f t="shared" si="40"/>
        <v>474228.40845373564</v>
      </c>
      <c r="AH93" s="40">
        <f t="shared" si="40"/>
        <v>475137.92775300879</v>
      </c>
      <c r="AI93" s="40">
        <f t="shared" si="40"/>
        <v>477595.02708052006</v>
      </c>
      <c r="AJ93" s="40">
        <f t="shared" si="40"/>
        <v>478118.7384442169</v>
      </c>
      <c r="AK93" s="40">
        <f t="shared" si="40"/>
        <v>483538.34996577806</v>
      </c>
      <c r="AL93" s="40">
        <f t="shared" si="40"/>
        <v>484148.19765187241</v>
      </c>
      <c r="AM93" s="40">
        <f t="shared" si="40"/>
        <v>484148.19765187241</v>
      </c>
      <c r="AN93" s="40">
        <f t="shared" si="40"/>
        <v>484300.50271695864</v>
      </c>
      <c r="AO93" s="40">
        <f t="shared" si="40"/>
        <v>486160.26363980561</v>
      </c>
      <c r="AP93" s="40">
        <f t="shared" si="40"/>
        <v>486160.26363980561</v>
      </c>
      <c r="AQ93" s="40">
        <f t="shared" si="40"/>
        <v>486440.39953367144</v>
      </c>
      <c r="AR93" s="40">
        <f t="shared" si="40"/>
        <v>489986.28863008693</v>
      </c>
      <c r="AS93" s="40">
        <f t="shared" si="40"/>
        <v>509019.43294957152</v>
      </c>
      <c r="AT93" s="40">
        <f t="shared" si="40"/>
        <v>510232.48649348284</v>
      </c>
      <c r="AU93" s="40">
        <f t="shared" si="40"/>
        <v>513530.20396628091</v>
      </c>
      <c r="AV93" s="40">
        <f t="shared" si="40"/>
        <v>513671.57092308102</v>
      </c>
      <c r="AW93" s="40">
        <f t="shared" si="40"/>
        <v>513671.57092308102</v>
      </c>
      <c r="AX93" s="40">
        <f t="shared" si="40"/>
        <v>513671.57092308102</v>
      </c>
      <c r="AY93" s="40">
        <f t="shared" si="40"/>
        <v>513671.57092308102</v>
      </c>
      <c r="AZ93" s="40">
        <f t="shared" si="40"/>
        <v>513671.57092308102</v>
      </c>
      <c r="BA93" s="40">
        <f t="shared" si="40"/>
        <v>513671.57092308102</v>
      </c>
      <c r="BB93" s="40">
        <f t="shared" si="40"/>
        <v>513671.57092308102</v>
      </c>
      <c r="BC93" s="40">
        <f t="shared" si="40"/>
        <v>513671.57092308102</v>
      </c>
      <c r="BD93" s="40">
        <f t="shared" si="40"/>
        <v>513671.57092308102</v>
      </c>
    </row>
    <row r="94" spans="2:56" ht="16" hidden="1" outlineLevel="1" x14ac:dyDescent="0.2">
      <c r="B94" s="35"/>
      <c r="C94" s="1" t="str">
        <f t="shared" si="35"/>
        <v>SCI RETAIL RENNES 1</v>
      </c>
      <c r="D94" s="35"/>
      <c r="E94" s="35"/>
      <c r="F94" s="35"/>
      <c r="G94" s="35"/>
      <c r="H94" s="35"/>
      <c r="I94" s="35"/>
      <c r="J94" s="35"/>
      <c r="K94" s="24"/>
      <c r="L94" s="20" t="s">
        <v>250</v>
      </c>
      <c r="M94" s="72" t="str">
        <f>L94&amp;"-"&amp;C94</f>
        <v>Loyer indexé-SCI RETAIL RENNES 1</v>
      </c>
      <c r="N94" s="72"/>
      <c r="O94" s="41">
        <f t="shared" si="39"/>
        <v>467781.28238783655</v>
      </c>
      <c r="P94" s="41">
        <f t="shared" si="39"/>
        <v>474329.58142786048</v>
      </c>
      <c r="Q94" s="41">
        <f t="shared" si="39"/>
        <v>476638.36307120387</v>
      </c>
      <c r="R94" s="41">
        <f t="shared" si="39"/>
        <v>477494.68160169228</v>
      </c>
      <c r="S94" s="41">
        <f t="shared" si="39"/>
        <v>480026.78674312151</v>
      </c>
      <c r="T94" s="41">
        <f t="shared" si="39"/>
        <v>480640.19454250281</v>
      </c>
      <c r="U94" s="41">
        <f t="shared" si="39"/>
        <v>483142.34647927346</v>
      </c>
      <c r="V94" s="41">
        <f t="shared" si="39"/>
        <v>485351.80482028943</v>
      </c>
      <c r="W94" s="41">
        <f t="shared" si="39"/>
        <v>487674.27383123833</v>
      </c>
      <c r="X94" s="41">
        <f t="shared" si="39"/>
        <v>488306.43030409189</v>
      </c>
      <c r="Y94" s="41">
        <f t="shared" si="39"/>
        <v>490524.24212843837</v>
      </c>
      <c r="Z94" s="41">
        <f t="shared" si="39"/>
        <v>491283.72221487272</v>
      </c>
      <c r="AA94" s="41">
        <f t="shared" si="39"/>
        <v>493413.06518563296</v>
      </c>
      <c r="AB94" s="41">
        <f t="shared" si="39"/>
        <v>493920.05095758894</v>
      </c>
      <c r="AC94" s="41">
        <f t="shared" si="39"/>
        <v>497556.70153122506</v>
      </c>
      <c r="AD94" s="41">
        <f t="shared" si="39"/>
        <v>497300.9074132145</v>
      </c>
      <c r="AE94" s="41">
        <f t="shared" si="40"/>
        <v>499288.49727846828</v>
      </c>
      <c r="AF94" s="41">
        <f t="shared" si="40"/>
        <v>499888.23769174388</v>
      </c>
      <c r="AG94" s="41">
        <f t="shared" si="40"/>
        <v>502722.65423529793</v>
      </c>
      <c r="AH94" s="41">
        <f t="shared" si="40"/>
        <v>502387.04037156748</v>
      </c>
      <c r="AI94" s="41">
        <f t="shared" si="40"/>
        <v>503979.30890974903</v>
      </c>
      <c r="AJ94" s="41">
        <f t="shared" si="40"/>
        <v>504366.09528741712</v>
      </c>
      <c r="AK94" s="41">
        <f t="shared" si="40"/>
        <v>509109.58380545443</v>
      </c>
      <c r="AL94" s="41">
        <f t="shared" si="40"/>
        <v>509967.80720358528</v>
      </c>
      <c r="AM94" s="41">
        <f t="shared" si="40"/>
        <v>511389.88009124767</v>
      </c>
      <c r="AN94" s="41">
        <f t="shared" si="40"/>
        <v>512152.65509257896</v>
      </c>
      <c r="AO94" s="41">
        <f t="shared" si="40"/>
        <v>515609.70439595642</v>
      </c>
      <c r="AP94" s="41">
        <f t="shared" si="40"/>
        <v>516354.04769814957</v>
      </c>
      <c r="AQ94" s="41">
        <f t="shared" si="40"/>
        <v>517870.27900984429</v>
      </c>
      <c r="AR94" s="41">
        <f t="shared" si="40"/>
        <v>519325.72247346531</v>
      </c>
      <c r="AS94" s="41">
        <f t="shared" si="40"/>
        <v>530238.00126311777</v>
      </c>
      <c r="AT94" s="41">
        <f t="shared" si="40"/>
        <v>531513.57875713764</v>
      </c>
      <c r="AU94" s="41">
        <f t="shared" si="40"/>
        <v>533521.1970638145</v>
      </c>
      <c r="AV94" s="41">
        <f t="shared" si="40"/>
        <v>533948.28015167045</v>
      </c>
      <c r="AW94" s="41">
        <f t="shared" si="40"/>
        <v>536430.94291492924</v>
      </c>
      <c r="AX94" s="41">
        <f t="shared" si="40"/>
        <v>537193.24230154732</v>
      </c>
      <c r="AY94" s="41">
        <f t="shared" si="40"/>
        <v>538664.4167868623</v>
      </c>
      <c r="AZ94" s="41">
        <f t="shared" si="40"/>
        <v>539287.76295318734</v>
      </c>
      <c r="BA94" s="41">
        <f t="shared" si="40"/>
        <v>541796.9445632447</v>
      </c>
      <c r="BB94" s="41">
        <f t="shared" si="40"/>
        <v>542565.17472456279</v>
      </c>
      <c r="BC94" s="41">
        <f t="shared" si="40"/>
        <v>544051.06095473096</v>
      </c>
      <c r="BD94" s="41">
        <f t="shared" si="40"/>
        <v>544680.64058271912</v>
      </c>
    </row>
    <row r="95" spans="2:56" ht="16" hidden="1" outlineLevel="1" x14ac:dyDescent="0.2">
      <c r="B95" s="35"/>
      <c r="C95" s="1" t="str">
        <f t="shared" si="35"/>
        <v>SCI RETAIL RENNES 1</v>
      </c>
      <c r="D95" s="35"/>
      <c r="E95" s="35"/>
      <c r="F95" s="35"/>
      <c r="G95" s="35"/>
      <c r="H95" s="35"/>
      <c r="I95" s="35"/>
      <c r="J95" s="35"/>
      <c r="K95" s="24"/>
      <c r="L95" s="20" t="s">
        <v>251</v>
      </c>
      <c r="M95" s="72" t="str">
        <f>L95&amp;"-"&amp;C95</f>
        <v>Impact palier-SCI RETAIL RENNES 1</v>
      </c>
      <c r="N95" s="72"/>
      <c r="O95" s="41">
        <f t="shared" si="39"/>
        <v>-8766.2710975228656</v>
      </c>
      <c r="P95" s="41">
        <f t="shared" si="39"/>
        <v>-10451.053706218518</v>
      </c>
      <c r="Q95" s="41">
        <f t="shared" si="39"/>
        <v>-10451.053706218518</v>
      </c>
      <c r="R95" s="41">
        <f t="shared" si="39"/>
        <v>-6139.9687194229009</v>
      </c>
      <c r="S95" s="41">
        <f t="shared" si="39"/>
        <v>-3342.3913043478278</v>
      </c>
      <c r="T95" s="41">
        <f t="shared" si="39"/>
        <v>-2500</v>
      </c>
      <c r="U95" s="41">
        <f t="shared" si="39"/>
        <v>-2500</v>
      </c>
      <c r="V95" s="41">
        <f t="shared" si="39"/>
        <v>-2500</v>
      </c>
      <c r="W95" s="41">
        <f t="shared" si="39"/>
        <v>-815.21739130434798</v>
      </c>
      <c r="X95" s="41">
        <f t="shared" si="39"/>
        <v>0</v>
      </c>
      <c r="Y95" s="41">
        <f t="shared" si="39"/>
        <v>0</v>
      </c>
      <c r="Z95" s="41">
        <f t="shared" si="39"/>
        <v>0</v>
      </c>
      <c r="AA95" s="41">
        <f t="shared" si="39"/>
        <v>0</v>
      </c>
      <c r="AB95" s="41">
        <f t="shared" si="39"/>
        <v>0</v>
      </c>
      <c r="AC95" s="41">
        <f t="shared" si="39"/>
        <v>0</v>
      </c>
      <c r="AD95" s="41">
        <f t="shared" si="39"/>
        <v>0</v>
      </c>
      <c r="AE95" s="41">
        <f t="shared" si="40"/>
        <v>0</v>
      </c>
      <c r="AF95" s="41">
        <f t="shared" si="40"/>
        <v>0</v>
      </c>
      <c r="AG95" s="41">
        <f t="shared" si="40"/>
        <v>0</v>
      </c>
      <c r="AH95" s="41">
        <f t="shared" si="40"/>
        <v>0</v>
      </c>
      <c r="AI95" s="41">
        <f t="shared" si="40"/>
        <v>0</v>
      </c>
      <c r="AJ95" s="41">
        <f t="shared" si="40"/>
        <v>0</v>
      </c>
      <c r="AK95" s="41">
        <f t="shared" si="40"/>
        <v>0</v>
      </c>
      <c r="AL95" s="41">
        <f t="shared" si="40"/>
        <v>0</v>
      </c>
      <c r="AM95" s="41">
        <f t="shared" si="40"/>
        <v>0</v>
      </c>
      <c r="AN95" s="41">
        <f t="shared" si="40"/>
        <v>0</v>
      </c>
      <c r="AO95" s="41">
        <f t="shared" si="40"/>
        <v>0</v>
      </c>
      <c r="AP95" s="41">
        <f t="shared" si="40"/>
        <v>0</v>
      </c>
      <c r="AQ95" s="41">
        <f t="shared" si="40"/>
        <v>0</v>
      </c>
      <c r="AR95" s="41">
        <f t="shared" si="40"/>
        <v>0</v>
      </c>
      <c r="AS95" s="41">
        <f t="shared" si="40"/>
        <v>0</v>
      </c>
      <c r="AT95" s="41">
        <f t="shared" si="40"/>
        <v>0</v>
      </c>
      <c r="AU95" s="41">
        <f t="shared" si="40"/>
        <v>0</v>
      </c>
      <c r="AV95" s="41">
        <f t="shared" si="40"/>
        <v>0</v>
      </c>
      <c r="AW95" s="41">
        <f t="shared" si="40"/>
        <v>0</v>
      </c>
      <c r="AX95" s="41">
        <f t="shared" si="40"/>
        <v>0</v>
      </c>
      <c r="AY95" s="41">
        <f t="shared" si="40"/>
        <v>0</v>
      </c>
      <c r="AZ95" s="41">
        <f t="shared" si="40"/>
        <v>0</v>
      </c>
      <c r="BA95" s="41">
        <f t="shared" si="40"/>
        <v>0</v>
      </c>
      <c r="BB95" s="41">
        <f t="shared" si="40"/>
        <v>0</v>
      </c>
      <c r="BC95" s="41">
        <f t="shared" si="40"/>
        <v>0</v>
      </c>
      <c r="BD95" s="41">
        <f t="shared" si="40"/>
        <v>0</v>
      </c>
    </row>
    <row r="96" spans="2:56" ht="16" hidden="1" outlineLevel="1" x14ac:dyDescent="0.2">
      <c r="B96" s="35"/>
      <c r="C96" s="1" t="str">
        <f t="shared" si="35"/>
        <v>SCI RETAIL RENNES 1</v>
      </c>
      <c r="D96" s="35"/>
      <c r="E96" s="35"/>
      <c r="F96" s="35"/>
      <c r="G96" s="35"/>
      <c r="H96" s="35"/>
      <c r="I96" s="35"/>
      <c r="J96" s="35"/>
      <c r="K96" s="24"/>
      <c r="L96" s="20" t="s">
        <v>255</v>
      </c>
      <c r="M96" s="72" t="str">
        <f>L96&amp;"-"&amp;C96</f>
        <v>Impact vacance future-SCI RETAIL RENNES 1</v>
      </c>
      <c r="N96" s="72"/>
      <c r="O96" s="41">
        <f t="shared" si="39"/>
        <v>0</v>
      </c>
      <c r="P96" s="41">
        <f t="shared" si="39"/>
        <v>0</v>
      </c>
      <c r="Q96" s="41">
        <f t="shared" si="39"/>
        <v>0</v>
      </c>
      <c r="R96" s="41">
        <f t="shared" si="39"/>
        <v>0</v>
      </c>
      <c r="S96" s="41">
        <f t="shared" si="39"/>
        <v>0</v>
      </c>
      <c r="T96" s="41">
        <f t="shared" si="39"/>
        <v>0</v>
      </c>
      <c r="U96" s="41">
        <f t="shared" si="39"/>
        <v>0</v>
      </c>
      <c r="V96" s="41">
        <f t="shared" si="39"/>
        <v>0</v>
      </c>
      <c r="W96" s="41">
        <f t="shared" si="39"/>
        <v>0</v>
      </c>
      <c r="X96" s="41">
        <f t="shared" si="39"/>
        <v>0</v>
      </c>
      <c r="Y96" s="41">
        <f t="shared" si="39"/>
        <v>0</v>
      </c>
      <c r="Z96" s="41">
        <f t="shared" si="39"/>
        <v>0</v>
      </c>
      <c r="AA96" s="41">
        <f t="shared" si="39"/>
        <v>0</v>
      </c>
      <c r="AB96" s="41">
        <f t="shared" si="39"/>
        <v>0</v>
      </c>
      <c r="AC96" s="41">
        <f t="shared" si="39"/>
        <v>0</v>
      </c>
      <c r="AD96" s="41">
        <f t="shared" si="39"/>
        <v>0</v>
      </c>
      <c r="AE96" s="41">
        <f t="shared" si="40"/>
        <v>0</v>
      </c>
      <c r="AF96" s="41">
        <f t="shared" si="40"/>
        <v>0</v>
      </c>
      <c r="AG96" s="41">
        <f t="shared" si="40"/>
        <v>0</v>
      </c>
      <c r="AH96" s="41">
        <f t="shared" si="40"/>
        <v>0</v>
      </c>
      <c r="AI96" s="41">
        <f t="shared" si="40"/>
        <v>0</v>
      </c>
      <c r="AJ96" s="41">
        <f t="shared" si="40"/>
        <v>0</v>
      </c>
      <c r="AK96" s="41">
        <f t="shared" si="40"/>
        <v>0</v>
      </c>
      <c r="AL96" s="41">
        <f t="shared" si="40"/>
        <v>0</v>
      </c>
      <c r="AM96" s="41">
        <f t="shared" si="40"/>
        <v>0</v>
      </c>
      <c r="AN96" s="41">
        <f t="shared" si="40"/>
        <v>0</v>
      </c>
      <c r="AO96" s="41">
        <f t="shared" si="40"/>
        <v>0</v>
      </c>
      <c r="AP96" s="41">
        <f t="shared" si="40"/>
        <v>0</v>
      </c>
      <c r="AQ96" s="41">
        <f t="shared" si="40"/>
        <v>0</v>
      </c>
      <c r="AR96" s="41">
        <f t="shared" si="40"/>
        <v>0</v>
      </c>
      <c r="AS96" s="41">
        <f t="shared" si="40"/>
        <v>0</v>
      </c>
      <c r="AT96" s="41">
        <f t="shared" si="40"/>
        <v>0</v>
      </c>
      <c r="AU96" s="41">
        <f t="shared" si="40"/>
        <v>0</v>
      </c>
      <c r="AV96" s="41">
        <f t="shared" si="40"/>
        <v>0</v>
      </c>
      <c r="AW96" s="41">
        <f t="shared" si="40"/>
        <v>0</v>
      </c>
      <c r="AX96" s="41">
        <f t="shared" si="40"/>
        <v>0</v>
      </c>
      <c r="AY96" s="41">
        <f t="shared" si="40"/>
        <v>0</v>
      </c>
      <c r="AZ96" s="41">
        <f t="shared" si="40"/>
        <v>0</v>
      </c>
      <c r="BA96" s="41">
        <f t="shared" si="40"/>
        <v>0</v>
      </c>
      <c r="BB96" s="41">
        <f t="shared" si="40"/>
        <v>0</v>
      </c>
      <c r="BC96" s="41">
        <f t="shared" si="40"/>
        <v>0</v>
      </c>
      <c r="BD96" s="41">
        <f t="shared" si="40"/>
        <v>0</v>
      </c>
    </row>
    <row r="97" spans="2:56" ht="16" hidden="1" outlineLevel="1" x14ac:dyDescent="0.2">
      <c r="B97" s="35"/>
      <c r="C97" s="1" t="str">
        <f t="shared" si="35"/>
        <v>SCI RETAIL RENNES 1</v>
      </c>
      <c r="D97" s="35"/>
      <c r="E97" s="35"/>
      <c r="F97" s="35"/>
      <c r="G97" s="35"/>
      <c r="H97" s="35"/>
      <c r="I97" s="35"/>
      <c r="J97" s="35"/>
      <c r="K97" s="24"/>
      <c r="L97" s="33" t="s">
        <v>276</v>
      </c>
      <c r="M97" s="73" t="str">
        <f>L97&amp;"-"&amp;C97</f>
        <v>Impact franchise future-SCI RETAIL RENNES 1</v>
      </c>
      <c r="N97" s="73"/>
      <c r="O97" s="45">
        <f t="shared" si="39"/>
        <v>0</v>
      </c>
      <c r="P97" s="45">
        <f t="shared" si="39"/>
        <v>0</v>
      </c>
      <c r="Q97" s="45">
        <f t="shared" si="39"/>
        <v>0</v>
      </c>
      <c r="R97" s="45">
        <f t="shared" si="39"/>
        <v>0</v>
      </c>
      <c r="S97" s="45">
        <f t="shared" si="39"/>
        <v>0</v>
      </c>
      <c r="T97" s="45">
        <f t="shared" si="39"/>
        <v>0</v>
      </c>
      <c r="U97" s="45">
        <f t="shared" si="39"/>
        <v>0</v>
      </c>
      <c r="V97" s="45">
        <f t="shared" si="39"/>
        <v>0</v>
      </c>
      <c r="W97" s="45">
        <f t="shared" si="39"/>
        <v>0</v>
      </c>
      <c r="X97" s="45">
        <f t="shared" si="39"/>
        <v>0</v>
      </c>
      <c r="Y97" s="45">
        <f t="shared" si="39"/>
        <v>0</v>
      </c>
      <c r="Z97" s="45">
        <f t="shared" si="39"/>
        <v>0</v>
      </c>
      <c r="AA97" s="45">
        <f t="shared" si="39"/>
        <v>0</v>
      </c>
      <c r="AB97" s="45">
        <f t="shared" si="39"/>
        <v>0</v>
      </c>
      <c r="AC97" s="45">
        <f t="shared" si="39"/>
        <v>0</v>
      </c>
      <c r="AD97" s="45">
        <f t="shared" si="39"/>
        <v>0</v>
      </c>
      <c r="AE97" s="45">
        <f t="shared" si="40"/>
        <v>0</v>
      </c>
      <c r="AF97" s="45">
        <f t="shared" si="40"/>
        <v>0</v>
      </c>
      <c r="AG97" s="45">
        <f t="shared" si="40"/>
        <v>0</v>
      </c>
      <c r="AH97" s="45">
        <f t="shared" si="40"/>
        <v>0</v>
      </c>
      <c r="AI97" s="45">
        <f t="shared" si="40"/>
        <v>0</v>
      </c>
      <c r="AJ97" s="45">
        <f t="shared" si="40"/>
        <v>0</v>
      </c>
      <c r="AK97" s="45">
        <f t="shared" si="40"/>
        <v>0</v>
      </c>
      <c r="AL97" s="45">
        <f t="shared" si="40"/>
        <v>0</v>
      </c>
      <c r="AM97" s="45">
        <f t="shared" si="40"/>
        <v>0</v>
      </c>
      <c r="AN97" s="45">
        <f t="shared" si="40"/>
        <v>0</v>
      </c>
      <c r="AO97" s="45">
        <f t="shared" si="40"/>
        <v>0</v>
      </c>
      <c r="AP97" s="45">
        <f t="shared" si="40"/>
        <v>0</v>
      </c>
      <c r="AQ97" s="45">
        <f t="shared" si="40"/>
        <v>0</v>
      </c>
      <c r="AR97" s="45">
        <f t="shared" si="40"/>
        <v>0</v>
      </c>
      <c r="AS97" s="45">
        <f t="shared" si="40"/>
        <v>0</v>
      </c>
      <c r="AT97" s="45">
        <f t="shared" si="40"/>
        <v>0</v>
      </c>
      <c r="AU97" s="45">
        <f t="shared" si="40"/>
        <v>0</v>
      </c>
      <c r="AV97" s="45">
        <f t="shared" si="40"/>
        <v>0</v>
      </c>
      <c r="AW97" s="45">
        <f t="shared" si="40"/>
        <v>0</v>
      </c>
      <c r="AX97" s="45">
        <f t="shared" si="40"/>
        <v>0</v>
      </c>
      <c r="AY97" s="45">
        <f t="shared" si="40"/>
        <v>0</v>
      </c>
      <c r="AZ97" s="45">
        <f t="shared" si="40"/>
        <v>0</v>
      </c>
      <c r="BA97" s="45">
        <f t="shared" si="40"/>
        <v>0</v>
      </c>
      <c r="BB97" s="45">
        <f t="shared" si="40"/>
        <v>0</v>
      </c>
      <c r="BC97" s="45">
        <f t="shared" si="40"/>
        <v>0</v>
      </c>
      <c r="BD97" s="45">
        <f t="shared" si="40"/>
        <v>0</v>
      </c>
    </row>
    <row r="98" spans="2:56" ht="16" hidden="1" outlineLevel="1" x14ac:dyDescent="0.2">
      <c r="B98" s="35"/>
      <c r="C98" s="1" t="str">
        <f t="shared" si="35"/>
        <v>SCI RETAIL RENNES 1</v>
      </c>
      <c r="D98" s="35"/>
      <c r="E98" s="35"/>
      <c r="F98" s="35"/>
      <c r="G98" s="35"/>
      <c r="H98" s="35"/>
      <c r="I98" s="35"/>
      <c r="J98" s="35"/>
      <c r="K98" s="23"/>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row>
    <row r="99" spans="2:56" ht="16" hidden="1" outlineLevel="1" x14ac:dyDescent="0.2">
      <c r="B99" s="35"/>
      <c r="C99" s="1" t="str">
        <f t="shared" si="35"/>
        <v>SCI RETAIL RENNES 1</v>
      </c>
      <c r="D99" s="35"/>
      <c r="E99" s="35"/>
      <c r="F99" s="35"/>
      <c r="G99" s="35"/>
      <c r="H99" s="35"/>
      <c r="I99" s="35"/>
      <c r="J99" s="35"/>
      <c r="K99" s="24"/>
      <c r="L99" s="47" t="s">
        <v>4</v>
      </c>
      <c r="M99" s="81" t="str">
        <f>L99&amp;"-"&amp;C99</f>
        <v>Loyer-SCI RETAIL RENNES 1</v>
      </c>
      <c r="N99" s="81"/>
      <c r="O99" s="48">
        <f t="shared" ref="O99:BD99" si="41">SUMIFS(O$260:O$10216,$L$260:$L$10216,$L99,$C$260:$C$10216,$C99)</f>
        <v>441678.96623299277</v>
      </c>
      <c r="P99" s="48">
        <f t="shared" si="41"/>
        <v>463878.52772164188</v>
      </c>
      <c r="Q99" s="48">
        <f t="shared" si="41"/>
        <v>466187.30936498538</v>
      </c>
      <c r="R99" s="48">
        <f t="shared" si="41"/>
        <v>471354.71288226935</v>
      </c>
      <c r="S99" s="48">
        <f t="shared" si="41"/>
        <v>476684.39543877367</v>
      </c>
      <c r="T99" s="48">
        <f t="shared" si="41"/>
        <v>478140.19454250281</v>
      </c>
      <c r="U99" s="48">
        <f t="shared" si="41"/>
        <v>480642.34647927346</v>
      </c>
      <c r="V99" s="48">
        <f t="shared" si="41"/>
        <v>482851.80482028943</v>
      </c>
      <c r="W99" s="48">
        <f t="shared" si="41"/>
        <v>486859.05643993401</v>
      </c>
      <c r="X99" s="48">
        <f t="shared" si="41"/>
        <v>488306.43030409189</v>
      </c>
      <c r="Y99" s="48">
        <f t="shared" si="41"/>
        <v>490524.24212843837</v>
      </c>
      <c r="Z99" s="48">
        <f t="shared" si="41"/>
        <v>491283.72221487272</v>
      </c>
      <c r="AA99" s="48">
        <f t="shared" si="41"/>
        <v>493413.06518563296</v>
      </c>
      <c r="AB99" s="48">
        <f t="shared" si="41"/>
        <v>493920.05095758894</v>
      </c>
      <c r="AC99" s="48">
        <f t="shared" si="41"/>
        <v>497556.70153122506</v>
      </c>
      <c r="AD99" s="48">
        <f t="shared" si="41"/>
        <v>497300.9074132145</v>
      </c>
      <c r="AE99" s="48">
        <f t="shared" si="41"/>
        <v>499288.49727846828</v>
      </c>
      <c r="AF99" s="48">
        <f t="shared" si="41"/>
        <v>499888.23769174388</v>
      </c>
      <c r="AG99" s="48">
        <f t="shared" si="41"/>
        <v>502722.65423529793</v>
      </c>
      <c r="AH99" s="48">
        <f t="shared" si="41"/>
        <v>502387.04037156748</v>
      </c>
      <c r="AI99" s="48">
        <f t="shared" si="41"/>
        <v>503979.30890974903</v>
      </c>
      <c r="AJ99" s="48">
        <f t="shared" si="41"/>
        <v>504366.09528741712</v>
      </c>
      <c r="AK99" s="48">
        <f t="shared" si="41"/>
        <v>509109.58380545443</v>
      </c>
      <c r="AL99" s="48">
        <f t="shared" si="41"/>
        <v>509967.80720358528</v>
      </c>
      <c r="AM99" s="48">
        <f t="shared" si="41"/>
        <v>511389.88009124767</v>
      </c>
      <c r="AN99" s="48">
        <f t="shared" si="41"/>
        <v>512152.65509257896</v>
      </c>
      <c r="AO99" s="48">
        <f t="shared" si="41"/>
        <v>515609.70439595642</v>
      </c>
      <c r="AP99" s="48">
        <f t="shared" si="41"/>
        <v>516354.04769814957</v>
      </c>
      <c r="AQ99" s="48">
        <f t="shared" si="41"/>
        <v>517870.27900984429</v>
      </c>
      <c r="AR99" s="48">
        <f t="shared" si="41"/>
        <v>519325.72247346531</v>
      </c>
      <c r="AS99" s="48">
        <f t="shared" si="41"/>
        <v>530238.00126311777</v>
      </c>
      <c r="AT99" s="48">
        <f t="shared" si="41"/>
        <v>531513.57875713764</v>
      </c>
      <c r="AU99" s="48">
        <f t="shared" si="41"/>
        <v>533521.1970638145</v>
      </c>
      <c r="AV99" s="48">
        <f t="shared" si="41"/>
        <v>533948.28015167045</v>
      </c>
      <c r="AW99" s="48">
        <f t="shared" si="41"/>
        <v>536430.94291492924</v>
      </c>
      <c r="AX99" s="48">
        <f t="shared" si="41"/>
        <v>537193.24230154732</v>
      </c>
      <c r="AY99" s="48">
        <f t="shared" si="41"/>
        <v>538664.4167868623</v>
      </c>
      <c r="AZ99" s="48">
        <f t="shared" si="41"/>
        <v>539287.76295318734</v>
      </c>
      <c r="BA99" s="48">
        <f t="shared" si="41"/>
        <v>541796.9445632447</v>
      </c>
      <c r="BB99" s="48">
        <f t="shared" si="41"/>
        <v>542565.17472456279</v>
      </c>
      <c r="BC99" s="48">
        <f t="shared" si="41"/>
        <v>544051.06095473096</v>
      </c>
      <c r="BD99" s="48">
        <f t="shared" si="41"/>
        <v>544680.64058271912</v>
      </c>
    </row>
    <row r="100" spans="2:56" ht="16" hidden="1" outlineLevel="1" x14ac:dyDescent="0.2">
      <c r="B100" s="35"/>
      <c r="C100" s="1" t="str">
        <f t="shared" si="35"/>
        <v>SCI RETAIL RENNES 1</v>
      </c>
      <c r="D100" s="35"/>
      <c r="E100" s="35"/>
      <c r="F100" s="35"/>
      <c r="G100" s="35"/>
      <c r="H100" s="35"/>
      <c r="I100" s="35"/>
      <c r="J100" s="35"/>
      <c r="K100" s="23"/>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row>
    <row r="101" spans="2:56" ht="16" hidden="1" outlineLevel="1" x14ac:dyDescent="0.2">
      <c r="B101" s="35"/>
      <c r="C101" s="1" t="str">
        <f t="shared" si="35"/>
        <v>SCI RETAIL RENNES 1</v>
      </c>
      <c r="D101" s="35"/>
      <c r="E101" s="35"/>
      <c r="F101" s="35"/>
      <c r="G101" s="35"/>
      <c r="H101" s="35"/>
      <c r="I101" s="35"/>
      <c r="J101" s="35"/>
      <c r="K101" s="23"/>
      <c r="L101" s="50" t="s">
        <v>264</v>
      </c>
      <c r="M101" s="70" t="str">
        <f>L101&amp;"-"&amp;C101</f>
        <v>DE / DAB-SCI RETAIL RENNES 1</v>
      </c>
      <c r="N101" s="70"/>
      <c r="O101" s="40">
        <f t="shared" ref="O101:AD105" si="42">SUMIFS(O$260:O$10216,$L$260:$L$10216,$L101,$C$260:$C$10216,$C101)</f>
        <v>0</v>
      </c>
      <c r="P101" s="40">
        <f t="shared" si="42"/>
        <v>0</v>
      </c>
      <c r="Q101" s="40">
        <f t="shared" si="42"/>
        <v>0</v>
      </c>
      <c r="R101" s="40">
        <f t="shared" si="42"/>
        <v>0</v>
      </c>
      <c r="S101" s="40">
        <f t="shared" si="42"/>
        <v>0</v>
      </c>
      <c r="T101" s="40">
        <f t="shared" si="42"/>
        <v>0</v>
      </c>
      <c r="U101" s="40">
        <f t="shared" si="42"/>
        <v>0</v>
      </c>
      <c r="V101" s="40">
        <f t="shared" si="42"/>
        <v>0</v>
      </c>
      <c r="W101" s="40">
        <f t="shared" si="42"/>
        <v>0</v>
      </c>
      <c r="X101" s="40">
        <f t="shared" si="42"/>
        <v>0</v>
      </c>
      <c r="Y101" s="40">
        <f t="shared" si="42"/>
        <v>0</v>
      </c>
      <c r="Z101" s="40">
        <f t="shared" si="42"/>
        <v>0</v>
      </c>
      <c r="AA101" s="40">
        <f t="shared" si="42"/>
        <v>0</v>
      </c>
      <c r="AB101" s="40">
        <f t="shared" si="42"/>
        <v>0</v>
      </c>
      <c r="AC101" s="40">
        <f t="shared" si="42"/>
        <v>0</v>
      </c>
      <c r="AD101" s="40">
        <f t="shared" si="42"/>
        <v>0</v>
      </c>
      <c r="AE101" s="40">
        <f t="shared" ref="AE101:BD105" si="43">SUMIFS(AE$260:AE$10216,$L$260:$L$10216,$L101,$C$260:$C$10216,$C101)</f>
        <v>0</v>
      </c>
      <c r="AF101" s="40">
        <f t="shared" si="43"/>
        <v>0</v>
      </c>
      <c r="AG101" s="40">
        <f t="shared" si="43"/>
        <v>0</v>
      </c>
      <c r="AH101" s="40">
        <f t="shared" si="43"/>
        <v>0</v>
      </c>
      <c r="AI101" s="40">
        <f t="shared" si="43"/>
        <v>0</v>
      </c>
      <c r="AJ101" s="40">
        <f t="shared" si="43"/>
        <v>0</v>
      </c>
      <c r="AK101" s="40">
        <f t="shared" si="43"/>
        <v>0</v>
      </c>
      <c r="AL101" s="40">
        <f t="shared" si="43"/>
        <v>0</v>
      </c>
      <c r="AM101" s="40">
        <f t="shared" si="43"/>
        <v>0</v>
      </c>
      <c r="AN101" s="40">
        <f t="shared" si="43"/>
        <v>0</v>
      </c>
      <c r="AO101" s="40">
        <f t="shared" si="43"/>
        <v>0</v>
      </c>
      <c r="AP101" s="40">
        <f t="shared" si="43"/>
        <v>0</v>
      </c>
      <c r="AQ101" s="40">
        <f t="shared" si="43"/>
        <v>0</v>
      </c>
      <c r="AR101" s="40">
        <f t="shared" si="43"/>
        <v>0</v>
      </c>
      <c r="AS101" s="40">
        <f t="shared" si="43"/>
        <v>0</v>
      </c>
      <c r="AT101" s="40">
        <f t="shared" si="43"/>
        <v>0</v>
      </c>
      <c r="AU101" s="40">
        <f t="shared" si="43"/>
        <v>0</v>
      </c>
      <c r="AV101" s="40">
        <f t="shared" si="43"/>
        <v>0</v>
      </c>
      <c r="AW101" s="40">
        <f t="shared" si="43"/>
        <v>0</v>
      </c>
      <c r="AX101" s="40">
        <f t="shared" si="43"/>
        <v>0</v>
      </c>
      <c r="AY101" s="40">
        <f t="shared" si="43"/>
        <v>0</v>
      </c>
      <c r="AZ101" s="40">
        <f t="shared" si="43"/>
        <v>0</v>
      </c>
      <c r="BA101" s="40">
        <f t="shared" si="43"/>
        <v>0</v>
      </c>
      <c r="BB101" s="40">
        <f t="shared" si="43"/>
        <v>0</v>
      </c>
      <c r="BC101" s="40">
        <f t="shared" si="43"/>
        <v>0</v>
      </c>
      <c r="BD101" s="40">
        <f t="shared" si="43"/>
        <v>0</v>
      </c>
    </row>
    <row r="102" spans="2:56" ht="16" hidden="1" outlineLevel="1" x14ac:dyDescent="0.2">
      <c r="B102" s="35"/>
      <c r="C102" s="1" t="str">
        <f t="shared" si="35"/>
        <v>SCI RETAIL RENNES 1</v>
      </c>
      <c r="D102" s="35"/>
      <c r="E102" s="35"/>
      <c r="F102" s="35"/>
      <c r="G102" s="35"/>
      <c r="H102" s="35"/>
      <c r="I102" s="35"/>
      <c r="J102" s="35"/>
      <c r="K102" s="23"/>
      <c r="L102" s="52" t="s">
        <v>266</v>
      </c>
      <c r="M102" s="72" t="str">
        <f>L102&amp;"-"&amp;C102</f>
        <v>IR-SCI RETAIL RENNES 1</v>
      </c>
      <c r="N102" s="72"/>
      <c r="O102" s="41">
        <f t="shared" si="42"/>
        <v>400000</v>
      </c>
      <c r="P102" s="41">
        <f t="shared" si="42"/>
        <v>0</v>
      </c>
      <c r="Q102" s="41">
        <f t="shared" si="42"/>
        <v>0</v>
      </c>
      <c r="R102" s="41">
        <f t="shared" si="42"/>
        <v>0</v>
      </c>
      <c r="S102" s="41">
        <f t="shared" si="42"/>
        <v>0</v>
      </c>
      <c r="T102" s="41">
        <f t="shared" si="42"/>
        <v>0</v>
      </c>
      <c r="U102" s="41">
        <f t="shared" si="42"/>
        <v>0</v>
      </c>
      <c r="V102" s="41">
        <f t="shared" si="42"/>
        <v>0</v>
      </c>
      <c r="W102" s="41">
        <f t="shared" si="42"/>
        <v>0</v>
      </c>
      <c r="X102" s="41">
        <f t="shared" si="42"/>
        <v>0</v>
      </c>
      <c r="Y102" s="41">
        <f t="shared" si="42"/>
        <v>0</v>
      </c>
      <c r="Z102" s="41">
        <f t="shared" si="42"/>
        <v>0</v>
      </c>
      <c r="AA102" s="41">
        <f t="shared" si="42"/>
        <v>0</v>
      </c>
      <c r="AB102" s="41">
        <f t="shared" si="42"/>
        <v>0</v>
      </c>
      <c r="AC102" s="41">
        <f t="shared" si="42"/>
        <v>0</v>
      </c>
      <c r="AD102" s="41">
        <f t="shared" si="42"/>
        <v>0</v>
      </c>
      <c r="AE102" s="41">
        <f t="shared" si="43"/>
        <v>0</v>
      </c>
      <c r="AF102" s="41">
        <f t="shared" si="43"/>
        <v>0</v>
      </c>
      <c r="AG102" s="41">
        <f t="shared" si="43"/>
        <v>0</v>
      </c>
      <c r="AH102" s="41">
        <f t="shared" si="43"/>
        <v>0</v>
      </c>
      <c r="AI102" s="41">
        <f t="shared" si="43"/>
        <v>0</v>
      </c>
      <c r="AJ102" s="41">
        <f t="shared" si="43"/>
        <v>0</v>
      </c>
      <c r="AK102" s="41">
        <f t="shared" si="43"/>
        <v>0</v>
      </c>
      <c r="AL102" s="41">
        <f t="shared" si="43"/>
        <v>0</v>
      </c>
      <c r="AM102" s="41">
        <f t="shared" si="43"/>
        <v>0</v>
      </c>
      <c r="AN102" s="41">
        <f t="shared" si="43"/>
        <v>0</v>
      </c>
      <c r="AO102" s="41">
        <f t="shared" si="43"/>
        <v>0</v>
      </c>
      <c r="AP102" s="41">
        <f t="shared" si="43"/>
        <v>0</v>
      </c>
      <c r="AQ102" s="41">
        <f t="shared" si="43"/>
        <v>0</v>
      </c>
      <c r="AR102" s="41">
        <f t="shared" si="43"/>
        <v>0</v>
      </c>
      <c r="AS102" s="41">
        <f t="shared" si="43"/>
        <v>0</v>
      </c>
      <c r="AT102" s="41">
        <f t="shared" si="43"/>
        <v>0</v>
      </c>
      <c r="AU102" s="41">
        <f t="shared" si="43"/>
        <v>0</v>
      </c>
      <c r="AV102" s="41">
        <f t="shared" si="43"/>
        <v>0</v>
      </c>
      <c r="AW102" s="41">
        <f t="shared" si="43"/>
        <v>0</v>
      </c>
      <c r="AX102" s="41">
        <f t="shared" si="43"/>
        <v>0</v>
      </c>
      <c r="AY102" s="41">
        <f t="shared" si="43"/>
        <v>0</v>
      </c>
      <c r="AZ102" s="41">
        <f t="shared" si="43"/>
        <v>0</v>
      </c>
      <c r="BA102" s="41">
        <f t="shared" si="43"/>
        <v>0</v>
      </c>
      <c r="BB102" s="41">
        <f t="shared" si="43"/>
        <v>0</v>
      </c>
      <c r="BC102" s="41">
        <f t="shared" si="43"/>
        <v>0</v>
      </c>
      <c r="BD102" s="41">
        <f t="shared" si="43"/>
        <v>0</v>
      </c>
    </row>
    <row r="103" spans="2:56" ht="16" hidden="1" outlineLevel="1" x14ac:dyDescent="0.2">
      <c r="C103" s="1" t="str">
        <f t="shared" si="35"/>
        <v>SCI RETAIL RENNES 1</v>
      </c>
      <c r="D103" s="35"/>
      <c r="E103" s="35"/>
      <c r="F103" s="35"/>
      <c r="G103" s="35"/>
      <c r="H103" s="35"/>
      <c r="I103" s="35"/>
      <c r="J103" s="35"/>
      <c r="K103" s="23"/>
      <c r="L103" s="52" t="s">
        <v>268</v>
      </c>
      <c r="M103" s="72" t="str">
        <f>L103&amp;"-"&amp;C103</f>
        <v>FOC-SCI RETAIL RENNES 1</v>
      </c>
      <c r="N103" s="72"/>
      <c r="O103" s="41">
        <f t="shared" si="42"/>
        <v>0</v>
      </c>
      <c r="P103" s="41">
        <f t="shared" si="42"/>
        <v>0</v>
      </c>
      <c r="Q103" s="41">
        <f t="shared" si="42"/>
        <v>0</v>
      </c>
      <c r="R103" s="41">
        <f t="shared" si="42"/>
        <v>0</v>
      </c>
      <c r="S103" s="41">
        <f t="shared" si="42"/>
        <v>0</v>
      </c>
      <c r="T103" s="41">
        <f t="shared" si="42"/>
        <v>0</v>
      </c>
      <c r="U103" s="41">
        <f t="shared" si="42"/>
        <v>0</v>
      </c>
      <c r="V103" s="41">
        <f t="shared" si="42"/>
        <v>0</v>
      </c>
      <c r="W103" s="41">
        <f t="shared" si="42"/>
        <v>0</v>
      </c>
      <c r="X103" s="41">
        <f t="shared" si="42"/>
        <v>0</v>
      </c>
      <c r="Y103" s="41">
        <f t="shared" si="42"/>
        <v>0</v>
      </c>
      <c r="Z103" s="41">
        <f t="shared" si="42"/>
        <v>0</v>
      </c>
      <c r="AA103" s="41">
        <f t="shared" si="42"/>
        <v>0</v>
      </c>
      <c r="AB103" s="41">
        <f t="shared" si="42"/>
        <v>0</v>
      </c>
      <c r="AC103" s="41">
        <f t="shared" si="42"/>
        <v>0</v>
      </c>
      <c r="AD103" s="41">
        <f t="shared" si="42"/>
        <v>0</v>
      </c>
      <c r="AE103" s="41">
        <f t="shared" si="43"/>
        <v>0</v>
      </c>
      <c r="AF103" s="41">
        <f t="shared" si="43"/>
        <v>0</v>
      </c>
      <c r="AG103" s="41">
        <f t="shared" si="43"/>
        <v>0</v>
      </c>
      <c r="AH103" s="41">
        <f t="shared" si="43"/>
        <v>0</v>
      </c>
      <c r="AI103" s="41">
        <f t="shared" si="43"/>
        <v>0</v>
      </c>
      <c r="AJ103" s="41">
        <f t="shared" si="43"/>
        <v>0</v>
      </c>
      <c r="AK103" s="41">
        <f t="shared" si="43"/>
        <v>0</v>
      </c>
      <c r="AL103" s="41">
        <f t="shared" si="43"/>
        <v>0</v>
      </c>
      <c r="AM103" s="41">
        <f t="shared" si="43"/>
        <v>0</v>
      </c>
      <c r="AN103" s="41">
        <f t="shared" si="43"/>
        <v>0</v>
      </c>
      <c r="AO103" s="41">
        <f t="shared" si="43"/>
        <v>0</v>
      </c>
      <c r="AP103" s="41">
        <f t="shared" si="43"/>
        <v>0</v>
      </c>
      <c r="AQ103" s="41">
        <f t="shared" si="43"/>
        <v>0</v>
      </c>
      <c r="AR103" s="41">
        <f t="shared" si="43"/>
        <v>0</v>
      </c>
      <c r="AS103" s="41">
        <f t="shared" si="43"/>
        <v>0</v>
      </c>
      <c r="AT103" s="41">
        <f t="shared" si="43"/>
        <v>0</v>
      </c>
      <c r="AU103" s="41">
        <f t="shared" si="43"/>
        <v>0</v>
      </c>
      <c r="AV103" s="41">
        <f t="shared" si="43"/>
        <v>0</v>
      </c>
      <c r="AW103" s="41">
        <f t="shared" si="43"/>
        <v>0</v>
      </c>
      <c r="AX103" s="41">
        <f t="shared" si="43"/>
        <v>0</v>
      </c>
      <c r="AY103" s="41">
        <f t="shared" si="43"/>
        <v>0</v>
      </c>
      <c r="AZ103" s="41">
        <f t="shared" si="43"/>
        <v>0</v>
      </c>
      <c r="BA103" s="41">
        <f t="shared" si="43"/>
        <v>0</v>
      </c>
      <c r="BB103" s="41">
        <f t="shared" si="43"/>
        <v>0</v>
      </c>
      <c r="BC103" s="41">
        <f t="shared" si="43"/>
        <v>0</v>
      </c>
      <c r="BD103" s="41">
        <f t="shared" si="43"/>
        <v>0</v>
      </c>
    </row>
    <row r="104" spans="2:56" ht="16" hidden="1" outlineLevel="1" x14ac:dyDescent="0.2">
      <c r="C104" s="1" t="str">
        <f t="shared" si="35"/>
        <v>SCI RETAIL RENNES 1</v>
      </c>
      <c r="D104" s="35"/>
      <c r="E104" s="35"/>
      <c r="F104" s="35"/>
      <c r="G104" s="35"/>
      <c r="H104" s="35"/>
      <c r="I104" s="35"/>
      <c r="J104" s="35"/>
      <c r="L104" s="52" t="s">
        <v>270</v>
      </c>
      <c r="M104" s="72" t="str">
        <f>L104&amp;"-"&amp;C104</f>
        <v>Travaux bailleur-SCI RETAIL RENNES 1</v>
      </c>
      <c r="N104" s="72"/>
      <c r="O104" s="41">
        <f t="shared" si="42"/>
        <v>0</v>
      </c>
      <c r="P104" s="41">
        <f t="shared" si="42"/>
        <v>0</v>
      </c>
      <c r="Q104" s="41">
        <f t="shared" si="42"/>
        <v>0</v>
      </c>
      <c r="R104" s="41">
        <f t="shared" si="42"/>
        <v>0</v>
      </c>
      <c r="S104" s="41">
        <f t="shared" si="42"/>
        <v>0</v>
      </c>
      <c r="T104" s="41">
        <f t="shared" si="42"/>
        <v>0</v>
      </c>
      <c r="U104" s="41">
        <f t="shared" si="42"/>
        <v>0</v>
      </c>
      <c r="V104" s="41">
        <f t="shared" si="42"/>
        <v>0</v>
      </c>
      <c r="W104" s="41">
        <f t="shared" si="42"/>
        <v>0</v>
      </c>
      <c r="X104" s="41">
        <f t="shared" si="42"/>
        <v>0</v>
      </c>
      <c r="Y104" s="41">
        <f t="shared" si="42"/>
        <v>0</v>
      </c>
      <c r="Z104" s="41">
        <f t="shared" si="42"/>
        <v>0</v>
      </c>
      <c r="AA104" s="41">
        <f t="shared" si="42"/>
        <v>0</v>
      </c>
      <c r="AB104" s="41">
        <f t="shared" si="42"/>
        <v>0</v>
      </c>
      <c r="AC104" s="41">
        <f t="shared" si="42"/>
        <v>0</v>
      </c>
      <c r="AD104" s="41">
        <f t="shared" si="42"/>
        <v>0</v>
      </c>
      <c r="AE104" s="41">
        <f t="shared" si="43"/>
        <v>0</v>
      </c>
      <c r="AF104" s="41">
        <f t="shared" si="43"/>
        <v>0</v>
      </c>
      <c r="AG104" s="41">
        <f t="shared" si="43"/>
        <v>0</v>
      </c>
      <c r="AH104" s="41">
        <f t="shared" si="43"/>
        <v>0</v>
      </c>
      <c r="AI104" s="41">
        <f t="shared" si="43"/>
        <v>0</v>
      </c>
      <c r="AJ104" s="41">
        <f t="shared" si="43"/>
        <v>0</v>
      </c>
      <c r="AK104" s="41">
        <f t="shared" si="43"/>
        <v>0</v>
      </c>
      <c r="AL104" s="41">
        <f t="shared" si="43"/>
        <v>0</v>
      </c>
      <c r="AM104" s="41">
        <f t="shared" si="43"/>
        <v>0</v>
      </c>
      <c r="AN104" s="41">
        <f t="shared" si="43"/>
        <v>0</v>
      </c>
      <c r="AO104" s="41">
        <f t="shared" si="43"/>
        <v>0</v>
      </c>
      <c r="AP104" s="41">
        <f t="shared" si="43"/>
        <v>0</v>
      </c>
      <c r="AQ104" s="41">
        <f t="shared" si="43"/>
        <v>0</v>
      </c>
      <c r="AR104" s="41">
        <f t="shared" si="43"/>
        <v>0</v>
      </c>
      <c r="AS104" s="41">
        <f t="shared" si="43"/>
        <v>0</v>
      </c>
      <c r="AT104" s="41">
        <f t="shared" si="43"/>
        <v>0</v>
      </c>
      <c r="AU104" s="41">
        <f t="shared" si="43"/>
        <v>0</v>
      </c>
      <c r="AV104" s="41">
        <f t="shared" si="43"/>
        <v>0</v>
      </c>
      <c r="AW104" s="41">
        <f t="shared" si="43"/>
        <v>0</v>
      </c>
      <c r="AX104" s="41">
        <f t="shared" si="43"/>
        <v>0</v>
      </c>
      <c r="AY104" s="41">
        <f t="shared" si="43"/>
        <v>0</v>
      </c>
      <c r="AZ104" s="41">
        <f t="shared" si="43"/>
        <v>0</v>
      </c>
      <c r="BA104" s="41">
        <f t="shared" si="43"/>
        <v>0</v>
      </c>
      <c r="BB104" s="41">
        <f t="shared" si="43"/>
        <v>0</v>
      </c>
      <c r="BC104" s="41">
        <f t="shared" si="43"/>
        <v>0</v>
      </c>
      <c r="BD104" s="41">
        <f t="shared" si="43"/>
        <v>0</v>
      </c>
    </row>
    <row r="105" spans="2:56" ht="16" hidden="1" outlineLevel="1" x14ac:dyDescent="0.2">
      <c r="C105" s="1" t="str">
        <f t="shared" si="35"/>
        <v>SCI RETAIL RENNES 1</v>
      </c>
      <c r="D105" s="35"/>
      <c r="E105" s="35"/>
      <c r="F105" s="35"/>
      <c r="G105" s="35"/>
      <c r="H105" s="35"/>
      <c r="I105" s="35"/>
      <c r="J105" s="35"/>
      <c r="L105" s="54" t="s">
        <v>271</v>
      </c>
      <c r="M105" s="73" t="str">
        <f>L105&amp;"-"&amp;C105</f>
        <v>Charges si vacant-SCI RETAIL RENNES 1</v>
      </c>
      <c r="N105" s="73"/>
      <c r="O105" s="45">
        <f t="shared" si="42"/>
        <v>0</v>
      </c>
      <c r="P105" s="45">
        <f t="shared" si="42"/>
        <v>0</v>
      </c>
      <c r="Q105" s="45">
        <f t="shared" si="42"/>
        <v>0</v>
      </c>
      <c r="R105" s="45">
        <f t="shared" si="42"/>
        <v>0</v>
      </c>
      <c r="S105" s="45">
        <f t="shared" si="42"/>
        <v>0</v>
      </c>
      <c r="T105" s="45">
        <f t="shared" si="42"/>
        <v>0</v>
      </c>
      <c r="U105" s="45">
        <f t="shared" si="42"/>
        <v>0</v>
      </c>
      <c r="V105" s="45">
        <f t="shared" si="42"/>
        <v>0</v>
      </c>
      <c r="W105" s="45">
        <f t="shared" si="42"/>
        <v>0</v>
      </c>
      <c r="X105" s="45">
        <f t="shared" si="42"/>
        <v>0</v>
      </c>
      <c r="Y105" s="45">
        <f t="shared" si="42"/>
        <v>0</v>
      </c>
      <c r="Z105" s="45">
        <f t="shared" si="42"/>
        <v>0</v>
      </c>
      <c r="AA105" s="45">
        <f t="shared" si="42"/>
        <v>0</v>
      </c>
      <c r="AB105" s="45">
        <f t="shared" si="42"/>
        <v>0</v>
      </c>
      <c r="AC105" s="45">
        <f t="shared" si="42"/>
        <v>0</v>
      </c>
      <c r="AD105" s="45">
        <f t="shared" si="42"/>
        <v>0</v>
      </c>
      <c r="AE105" s="45">
        <f t="shared" si="43"/>
        <v>0</v>
      </c>
      <c r="AF105" s="45">
        <f t="shared" si="43"/>
        <v>0</v>
      </c>
      <c r="AG105" s="45">
        <f t="shared" si="43"/>
        <v>0</v>
      </c>
      <c r="AH105" s="45">
        <f t="shared" si="43"/>
        <v>0</v>
      </c>
      <c r="AI105" s="45">
        <f t="shared" si="43"/>
        <v>0</v>
      </c>
      <c r="AJ105" s="45">
        <f t="shared" si="43"/>
        <v>0</v>
      </c>
      <c r="AK105" s="45">
        <f t="shared" si="43"/>
        <v>0</v>
      </c>
      <c r="AL105" s="45">
        <f t="shared" si="43"/>
        <v>0</v>
      </c>
      <c r="AM105" s="45">
        <f t="shared" si="43"/>
        <v>0</v>
      </c>
      <c r="AN105" s="45">
        <f t="shared" si="43"/>
        <v>0</v>
      </c>
      <c r="AO105" s="45">
        <f t="shared" si="43"/>
        <v>0</v>
      </c>
      <c r="AP105" s="45">
        <f t="shared" si="43"/>
        <v>0</v>
      </c>
      <c r="AQ105" s="45">
        <f t="shared" si="43"/>
        <v>0</v>
      </c>
      <c r="AR105" s="45">
        <f t="shared" si="43"/>
        <v>0</v>
      </c>
      <c r="AS105" s="45">
        <f t="shared" si="43"/>
        <v>0</v>
      </c>
      <c r="AT105" s="45">
        <f t="shared" si="43"/>
        <v>0</v>
      </c>
      <c r="AU105" s="45">
        <f t="shared" si="43"/>
        <v>0</v>
      </c>
      <c r="AV105" s="45">
        <f t="shared" si="43"/>
        <v>0</v>
      </c>
      <c r="AW105" s="45">
        <f t="shared" si="43"/>
        <v>0</v>
      </c>
      <c r="AX105" s="45">
        <f t="shared" si="43"/>
        <v>0</v>
      </c>
      <c r="AY105" s="45">
        <f t="shared" si="43"/>
        <v>0</v>
      </c>
      <c r="AZ105" s="45">
        <f t="shared" si="43"/>
        <v>0</v>
      </c>
      <c r="BA105" s="45">
        <f t="shared" si="43"/>
        <v>0</v>
      </c>
      <c r="BB105" s="45">
        <f t="shared" si="43"/>
        <v>0</v>
      </c>
      <c r="BC105" s="45">
        <f t="shared" si="43"/>
        <v>0</v>
      </c>
      <c r="BD105" s="45">
        <f t="shared" si="43"/>
        <v>0</v>
      </c>
    </row>
    <row r="106" spans="2:56" ht="16" hidden="1" outlineLevel="1" x14ac:dyDescent="0.2">
      <c r="C106" s="1" t="str">
        <f t="shared" si="35"/>
        <v>SCI RETAIL RENNES 1</v>
      </c>
      <c r="D106" s="35"/>
      <c r="E106" s="35"/>
      <c r="F106" s="35"/>
      <c r="G106" s="35"/>
      <c r="H106" s="35"/>
      <c r="I106" s="35"/>
      <c r="J106" s="3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row>
    <row r="107" spans="2:56" ht="6.75" customHeight="1" x14ac:dyDescent="0.2">
      <c r="D107" s="35"/>
      <c r="E107" s="35"/>
      <c r="F107" s="35"/>
      <c r="G107" s="35"/>
      <c r="H107" s="35"/>
      <c r="I107" s="35"/>
      <c r="J107" s="3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row>
    <row r="108" spans="2:56" s="1" customFormat="1" ht="16" collapsed="1" x14ac:dyDescent="0.2">
      <c r="B108" s="78"/>
      <c r="C108" s="79" t="s">
        <v>26</v>
      </c>
      <c r="D108" s="80" t="str">
        <f>C108</f>
        <v>SCI RETAIL RENNES 2</v>
      </c>
      <c r="E108" s="80"/>
      <c r="F108" s="80"/>
      <c r="G108" s="80"/>
      <c r="H108" s="80"/>
      <c r="I108" s="80"/>
      <c r="J108" s="80"/>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79"/>
      <c r="AZ108" s="79"/>
      <c r="BA108" s="79"/>
      <c r="BB108" s="79"/>
      <c r="BC108" s="79"/>
      <c r="BD108" s="79"/>
    </row>
    <row r="109" spans="2:56" s="35" customFormat="1" ht="16" hidden="1" outlineLevel="1" x14ac:dyDescent="0.2">
      <c r="C109" s="1" t="str">
        <f>C108</f>
        <v>SCI RETAIL RENNES 2</v>
      </c>
    </row>
    <row r="110" spans="2:56" ht="16" hidden="1" outlineLevel="1" x14ac:dyDescent="0.2">
      <c r="C110" s="1" t="str">
        <f t="shared" ref="C110:C131" si="44">C109</f>
        <v>SCI RETAIL RENNES 2</v>
      </c>
      <c r="D110" s="35"/>
      <c r="E110" s="35"/>
      <c r="F110" s="35"/>
      <c r="G110" s="35"/>
      <c r="H110" s="35"/>
      <c r="I110" s="35"/>
      <c r="J110" s="35"/>
      <c r="L110" s="16" t="s">
        <v>231</v>
      </c>
      <c r="M110" s="70"/>
      <c r="N110" s="70"/>
      <c r="O110" s="17">
        <f t="shared" ref="O110:AD114" si="45">SUMIFS(O$260:O$10216,$L$260:$L$10216,$L110,$C$260:$C$10216,$C110)/COUNTIFS($L$260:$L$10216,$L110,$C$260:$C$10216,$C110)</f>
        <v>0.1875</v>
      </c>
      <c r="P110" s="17">
        <f t="shared" si="45"/>
        <v>0.16644021739130435</v>
      </c>
      <c r="Q110" s="17">
        <f t="shared" si="45"/>
        <v>0.125</v>
      </c>
      <c r="R110" s="17">
        <f t="shared" si="45"/>
        <v>6.25E-2</v>
      </c>
      <c r="S110" s="17">
        <f t="shared" si="45"/>
        <v>6.25E-2</v>
      </c>
      <c r="T110" s="17">
        <f t="shared" si="45"/>
        <v>6.25E-2</v>
      </c>
      <c r="U110" s="17">
        <f t="shared" si="45"/>
        <v>6.25E-2</v>
      </c>
      <c r="V110" s="17">
        <f t="shared" si="45"/>
        <v>9.6153846153846159E-3</v>
      </c>
      <c r="W110" s="17">
        <f t="shared" si="45"/>
        <v>0</v>
      </c>
      <c r="X110" s="17">
        <f t="shared" si="45"/>
        <v>0</v>
      </c>
      <c r="Y110" s="17">
        <f t="shared" si="45"/>
        <v>0</v>
      </c>
      <c r="Z110" s="17">
        <f t="shared" si="45"/>
        <v>0</v>
      </c>
      <c r="AA110" s="17">
        <f t="shared" si="45"/>
        <v>0</v>
      </c>
      <c r="AB110" s="17">
        <f t="shared" si="45"/>
        <v>0</v>
      </c>
      <c r="AC110" s="17">
        <f t="shared" si="45"/>
        <v>0</v>
      </c>
      <c r="AD110" s="17">
        <f t="shared" si="45"/>
        <v>0</v>
      </c>
      <c r="AE110" s="17">
        <f t="shared" ref="AE110:BD114" si="46">SUMIFS(AE$260:AE$10216,$L$260:$L$10216,$L110,$C$260:$C$10216,$C110)/COUNTIFS($L$260:$L$10216,$L110,$C$260:$C$10216,$C110)</f>
        <v>0</v>
      </c>
      <c r="AF110" s="17">
        <f t="shared" si="46"/>
        <v>0</v>
      </c>
      <c r="AG110" s="17">
        <f t="shared" si="46"/>
        <v>0</v>
      </c>
      <c r="AH110" s="17">
        <f t="shared" si="46"/>
        <v>0</v>
      </c>
      <c r="AI110" s="17">
        <f t="shared" si="46"/>
        <v>0</v>
      </c>
      <c r="AJ110" s="17">
        <f t="shared" si="46"/>
        <v>0</v>
      </c>
      <c r="AK110" s="17">
        <f t="shared" si="46"/>
        <v>0</v>
      </c>
      <c r="AL110" s="17">
        <f t="shared" si="46"/>
        <v>0</v>
      </c>
      <c r="AM110" s="17">
        <f t="shared" si="46"/>
        <v>0</v>
      </c>
      <c r="AN110" s="17">
        <f t="shared" si="46"/>
        <v>0</v>
      </c>
      <c r="AO110" s="17">
        <f t="shared" si="46"/>
        <v>0</v>
      </c>
      <c r="AP110" s="17">
        <f t="shared" si="46"/>
        <v>0</v>
      </c>
      <c r="AQ110" s="17">
        <f t="shared" si="46"/>
        <v>0</v>
      </c>
      <c r="AR110" s="17">
        <f t="shared" si="46"/>
        <v>0</v>
      </c>
      <c r="AS110" s="17">
        <f t="shared" si="46"/>
        <v>0</v>
      </c>
      <c r="AT110" s="17">
        <f t="shared" si="46"/>
        <v>0</v>
      </c>
      <c r="AU110" s="17">
        <f t="shared" si="46"/>
        <v>0</v>
      </c>
      <c r="AV110" s="17">
        <f t="shared" si="46"/>
        <v>0</v>
      </c>
      <c r="AW110" s="17">
        <f t="shared" si="46"/>
        <v>0</v>
      </c>
      <c r="AX110" s="17">
        <f t="shared" si="46"/>
        <v>0</v>
      </c>
      <c r="AY110" s="17">
        <f t="shared" si="46"/>
        <v>0</v>
      </c>
      <c r="AZ110" s="17">
        <f t="shared" si="46"/>
        <v>0</v>
      </c>
      <c r="BA110" s="17">
        <f t="shared" si="46"/>
        <v>0</v>
      </c>
      <c r="BB110" s="17">
        <f t="shared" si="46"/>
        <v>0</v>
      </c>
      <c r="BC110" s="17">
        <f t="shared" si="46"/>
        <v>0</v>
      </c>
      <c r="BD110" s="17">
        <f t="shared" si="46"/>
        <v>0</v>
      </c>
    </row>
    <row r="111" spans="2:56" ht="15" hidden="1" customHeight="1" outlineLevel="1" x14ac:dyDescent="0.2">
      <c r="B111" s="71"/>
      <c r="C111" s="1" t="str">
        <f t="shared" si="44"/>
        <v>SCI RETAIL RENNES 2</v>
      </c>
      <c r="D111" s="35"/>
      <c r="E111" s="35"/>
      <c r="F111" s="35"/>
      <c r="G111" s="35"/>
      <c r="H111" s="35"/>
      <c r="I111" s="35"/>
      <c r="J111" s="35"/>
      <c r="L111" s="20" t="s">
        <v>232</v>
      </c>
      <c r="M111" s="72"/>
      <c r="N111" s="72"/>
      <c r="O111" s="21">
        <f t="shared" si="45"/>
        <v>0.875</v>
      </c>
      <c r="P111" s="21">
        <f t="shared" si="45"/>
        <v>0.875</v>
      </c>
      <c r="Q111" s="21">
        <f t="shared" si="45"/>
        <v>0.875</v>
      </c>
      <c r="R111" s="21">
        <f t="shared" si="45"/>
        <v>0.875</v>
      </c>
      <c r="S111" s="21">
        <f t="shared" si="45"/>
        <v>0.83355978260869568</v>
      </c>
      <c r="T111" s="21">
        <f t="shared" si="45"/>
        <v>0.8125</v>
      </c>
      <c r="U111" s="21">
        <f t="shared" si="45"/>
        <v>0.8125</v>
      </c>
      <c r="V111" s="21">
        <f t="shared" si="45"/>
        <v>0.8125</v>
      </c>
      <c r="W111" s="21">
        <f t="shared" si="45"/>
        <v>0.8125</v>
      </c>
      <c r="X111" s="21">
        <f t="shared" si="45"/>
        <v>0.8125</v>
      </c>
      <c r="Y111" s="21">
        <f t="shared" si="45"/>
        <v>0.8125</v>
      </c>
      <c r="Z111" s="21">
        <f t="shared" si="45"/>
        <v>0.79876373626373631</v>
      </c>
      <c r="AA111" s="21">
        <f t="shared" si="45"/>
        <v>0.75</v>
      </c>
      <c r="AB111" s="21">
        <f t="shared" si="45"/>
        <v>0.75</v>
      </c>
      <c r="AC111" s="21">
        <f t="shared" si="45"/>
        <v>0.7</v>
      </c>
      <c r="AD111" s="21">
        <f t="shared" si="45"/>
        <v>0.66620879120879117</v>
      </c>
      <c r="AE111" s="21">
        <f t="shared" si="46"/>
        <v>0.625</v>
      </c>
      <c r="AF111" s="21">
        <f t="shared" si="46"/>
        <v>0.625</v>
      </c>
      <c r="AG111" s="21">
        <f t="shared" si="46"/>
        <v>0.625</v>
      </c>
      <c r="AH111" s="21">
        <f t="shared" si="46"/>
        <v>0.5625</v>
      </c>
      <c r="AI111" s="21">
        <f t="shared" si="46"/>
        <v>0.5625</v>
      </c>
      <c r="AJ111" s="21">
        <f t="shared" si="46"/>
        <v>0.5625</v>
      </c>
      <c r="AK111" s="21">
        <f t="shared" si="46"/>
        <v>0.54120879120879128</v>
      </c>
      <c r="AL111" s="21">
        <f t="shared" si="46"/>
        <v>0.5</v>
      </c>
      <c r="AM111" s="21">
        <f t="shared" si="46"/>
        <v>0.5</v>
      </c>
      <c r="AN111" s="21">
        <f t="shared" si="46"/>
        <v>0.39402173913043481</v>
      </c>
      <c r="AO111" s="21">
        <f t="shared" si="46"/>
        <v>0.375</v>
      </c>
      <c r="AP111" s="21">
        <f t="shared" si="46"/>
        <v>0.375</v>
      </c>
      <c r="AQ111" s="21">
        <f t="shared" si="46"/>
        <v>0.29755434782608692</v>
      </c>
      <c r="AR111" s="21">
        <f t="shared" si="46"/>
        <v>0.25</v>
      </c>
      <c r="AS111" s="21">
        <f t="shared" si="46"/>
        <v>0.22777777777777777</v>
      </c>
      <c r="AT111" s="21">
        <f t="shared" si="46"/>
        <v>0.1875</v>
      </c>
      <c r="AU111" s="21">
        <f t="shared" si="46"/>
        <v>0.1875</v>
      </c>
      <c r="AV111" s="21">
        <f t="shared" si="46"/>
        <v>0.1875</v>
      </c>
      <c r="AW111" s="21">
        <f t="shared" si="46"/>
        <v>6.25E-2</v>
      </c>
      <c r="AX111" s="21">
        <f t="shared" si="46"/>
        <v>9.6153846153846159E-3</v>
      </c>
      <c r="AY111" s="21">
        <f t="shared" si="46"/>
        <v>0</v>
      </c>
      <c r="AZ111" s="21">
        <f t="shared" si="46"/>
        <v>0</v>
      </c>
      <c r="BA111" s="21">
        <f t="shared" si="46"/>
        <v>0</v>
      </c>
      <c r="BB111" s="21">
        <f t="shared" si="46"/>
        <v>0</v>
      </c>
      <c r="BC111" s="21">
        <f t="shared" si="46"/>
        <v>0</v>
      </c>
      <c r="BD111" s="21">
        <f t="shared" si="46"/>
        <v>0</v>
      </c>
    </row>
    <row r="112" spans="2:56" ht="15" hidden="1" customHeight="1" outlineLevel="1" x14ac:dyDescent="0.2">
      <c r="B112" s="71"/>
      <c r="C112" s="1" t="str">
        <f t="shared" si="44"/>
        <v>SCI RETAIL RENNES 2</v>
      </c>
      <c r="D112" s="35"/>
      <c r="E112" s="35"/>
      <c r="F112" s="35"/>
      <c r="G112" s="35"/>
      <c r="H112" s="35"/>
      <c r="I112" s="35"/>
      <c r="J112" s="35"/>
      <c r="K112" s="23"/>
      <c r="L112" s="20" t="s">
        <v>233</v>
      </c>
      <c r="M112" s="72"/>
      <c r="N112" s="72"/>
      <c r="O112" s="21">
        <f t="shared" si="45"/>
        <v>0</v>
      </c>
      <c r="P112" s="21">
        <f t="shared" si="45"/>
        <v>0</v>
      </c>
      <c r="Q112" s="21">
        <f t="shared" si="45"/>
        <v>0</v>
      </c>
      <c r="R112" s="21">
        <f t="shared" si="45"/>
        <v>0</v>
      </c>
      <c r="S112" s="21">
        <f t="shared" si="45"/>
        <v>0</v>
      </c>
      <c r="T112" s="21">
        <f t="shared" si="45"/>
        <v>0</v>
      </c>
      <c r="U112" s="21">
        <f t="shared" si="45"/>
        <v>0</v>
      </c>
      <c r="V112" s="21">
        <f t="shared" si="45"/>
        <v>0</v>
      </c>
      <c r="W112" s="21">
        <f t="shared" si="45"/>
        <v>0</v>
      </c>
      <c r="X112" s="21">
        <f t="shared" si="45"/>
        <v>0</v>
      </c>
      <c r="Y112" s="21">
        <f t="shared" si="45"/>
        <v>0</v>
      </c>
      <c r="Z112" s="21">
        <f t="shared" si="45"/>
        <v>0</v>
      </c>
      <c r="AA112" s="21">
        <f t="shared" si="45"/>
        <v>0</v>
      </c>
      <c r="AB112" s="21">
        <f t="shared" si="45"/>
        <v>0</v>
      </c>
      <c r="AC112" s="21">
        <f t="shared" si="45"/>
        <v>0</v>
      </c>
      <c r="AD112" s="21">
        <f t="shared" si="45"/>
        <v>0</v>
      </c>
      <c r="AE112" s="21">
        <f t="shared" si="46"/>
        <v>0</v>
      </c>
      <c r="AF112" s="21">
        <f t="shared" si="46"/>
        <v>0</v>
      </c>
      <c r="AG112" s="21">
        <f t="shared" si="46"/>
        <v>0</v>
      </c>
      <c r="AH112" s="21">
        <f t="shared" si="46"/>
        <v>0</v>
      </c>
      <c r="AI112" s="21">
        <f t="shared" si="46"/>
        <v>0</v>
      </c>
      <c r="AJ112" s="21">
        <f t="shared" si="46"/>
        <v>0</v>
      </c>
      <c r="AK112" s="21">
        <f t="shared" si="46"/>
        <v>0</v>
      </c>
      <c r="AL112" s="21">
        <f t="shared" si="46"/>
        <v>0</v>
      </c>
      <c r="AM112" s="21">
        <f t="shared" si="46"/>
        <v>0</v>
      </c>
      <c r="AN112" s="21">
        <f t="shared" si="46"/>
        <v>0</v>
      </c>
      <c r="AO112" s="21">
        <f t="shared" si="46"/>
        <v>0</v>
      </c>
      <c r="AP112" s="21">
        <f t="shared" si="46"/>
        <v>0</v>
      </c>
      <c r="AQ112" s="21">
        <f t="shared" si="46"/>
        <v>0</v>
      </c>
      <c r="AR112" s="21">
        <f t="shared" si="46"/>
        <v>0</v>
      </c>
      <c r="AS112" s="21">
        <f t="shared" si="46"/>
        <v>0</v>
      </c>
      <c r="AT112" s="21">
        <f t="shared" si="46"/>
        <v>0</v>
      </c>
      <c r="AU112" s="21">
        <f t="shared" si="46"/>
        <v>0</v>
      </c>
      <c r="AV112" s="21">
        <f t="shared" si="46"/>
        <v>0</v>
      </c>
      <c r="AW112" s="21">
        <f t="shared" si="46"/>
        <v>0</v>
      </c>
      <c r="AX112" s="21">
        <f t="shared" si="46"/>
        <v>0</v>
      </c>
      <c r="AY112" s="21">
        <f t="shared" si="46"/>
        <v>0</v>
      </c>
      <c r="AZ112" s="21">
        <f t="shared" si="46"/>
        <v>0</v>
      </c>
      <c r="BA112" s="21">
        <f t="shared" si="46"/>
        <v>0</v>
      </c>
      <c r="BB112" s="21">
        <f t="shared" si="46"/>
        <v>0</v>
      </c>
      <c r="BC112" s="21">
        <f t="shared" si="46"/>
        <v>0</v>
      </c>
      <c r="BD112" s="21">
        <f t="shared" si="46"/>
        <v>0</v>
      </c>
    </row>
    <row r="113" spans="2:56" ht="15" hidden="1" customHeight="1" outlineLevel="1" x14ac:dyDescent="0.2">
      <c r="B113" s="71"/>
      <c r="C113" s="1" t="str">
        <f t="shared" si="44"/>
        <v>SCI RETAIL RENNES 2</v>
      </c>
      <c r="D113" s="35"/>
      <c r="E113" s="35"/>
      <c r="F113" s="35"/>
      <c r="G113" s="35"/>
      <c r="H113" s="35"/>
      <c r="I113" s="35"/>
      <c r="J113" s="35"/>
      <c r="L113" s="20" t="s">
        <v>234</v>
      </c>
      <c r="M113" s="72"/>
      <c r="N113" s="72"/>
      <c r="O113" s="21">
        <f t="shared" si="45"/>
        <v>2.0380434782608696E-2</v>
      </c>
      <c r="P113" s="21">
        <f t="shared" si="45"/>
        <v>6.25E-2</v>
      </c>
      <c r="Q113" s="21">
        <f t="shared" si="45"/>
        <v>0</v>
      </c>
      <c r="R113" s="21">
        <f t="shared" si="45"/>
        <v>0</v>
      </c>
      <c r="S113" s="21">
        <f t="shared" si="45"/>
        <v>0</v>
      </c>
      <c r="T113" s="21">
        <f t="shared" si="45"/>
        <v>0</v>
      </c>
      <c r="U113" s="21">
        <f t="shared" si="45"/>
        <v>0</v>
      </c>
      <c r="V113" s="21">
        <f t="shared" si="45"/>
        <v>0</v>
      </c>
      <c r="W113" s="21">
        <f t="shared" si="45"/>
        <v>0</v>
      </c>
      <c r="X113" s="21">
        <f t="shared" si="45"/>
        <v>0</v>
      </c>
      <c r="Y113" s="21">
        <f t="shared" si="45"/>
        <v>0</v>
      </c>
      <c r="Z113" s="21">
        <f t="shared" si="45"/>
        <v>0</v>
      </c>
      <c r="AA113" s="21">
        <f t="shared" si="45"/>
        <v>0</v>
      </c>
      <c r="AB113" s="21">
        <f t="shared" si="45"/>
        <v>0</v>
      </c>
      <c r="AC113" s="21">
        <f t="shared" si="45"/>
        <v>0</v>
      </c>
      <c r="AD113" s="21">
        <f t="shared" si="45"/>
        <v>0</v>
      </c>
      <c r="AE113" s="21">
        <f t="shared" si="46"/>
        <v>0</v>
      </c>
      <c r="AF113" s="21">
        <f t="shared" si="46"/>
        <v>0</v>
      </c>
      <c r="AG113" s="21">
        <f t="shared" si="46"/>
        <v>0</v>
      </c>
      <c r="AH113" s="21">
        <f t="shared" si="46"/>
        <v>0</v>
      </c>
      <c r="AI113" s="21">
        <f t="shared" si="46"/>
        <v>0</v>
      </c>
      <c r="AJ113" s="21">
        <f t="shared" si="46"/>
        <v>0</v>
      </c>
      <c r="AK113" s="21">
        <f t="shared" si="46"/>
        <v>0</v>
      </c>
      <c r="AL113" s="21">
        <f t="shared" si="46"/>
        <v>0</v>
      </c>
      <c r="AM113" s="21">
        <f t="shared" si="46"/>
        <v>0</v>
      </c>
      <c r="AN113" s="21">
        <f t="shared" si="46"/>
        <v>0</v>
      </c>
      <c r="AO113" s="21">
        <f t="shared" si="46"/>
        <v>0</v>
      </c>
      <c r="AP113" s="21">
        <f t="shared" si="46"/>
        <v>0</v>
      </c>
      <c r="AQ113" s="21">
        <f t="shared" si="46"/>
        <v>0</v>
      </c>
      <c r="AR113" s="21">
        <f t="shared" si="46"/>
        <v>0</v>
      </c>
      <c r="AS113" s="21">
        <f t="shared" si="46"/>
        <v>0</v>
      </c>
      <c r="AT113" s="21">
        <f t="shared" si="46"/>
        <v>0</v>
      </c>
      <c r="AU113" s="21">
        <f t="shared" si="46"/>
        <v>0</v>
      </c>
      <c r="AV113" s="21">
        <f t="shared" si="46"/>
        <v>0</v>
      </c>
      <c r="AW113" s="21">
        <f t="shared" si="46"/>
        <v>0</v>
      </c>
      <c r="AX113" s="21">
        <f t="shared" si="46"/>
        <v>0</v>
      </c>
      <c r="AY113" s="21">
        <f t="shared" si="46"/>
        <v>0</v>
      </c>
      <c r="AZ113" s="21">
        <f t="shared" si="46"/>
        <v>0</v>
      </c>
      <c r="BA113" s="21">
        <f t="shared" si="46"/>
        <v>0</v>
      </c>
      <c r="BB113" s="21">
        <f t="shared" si="46"/>
        <v>0</v>
      </c>
      <c r="BC113" s="21">
        <f t="shared" si="46"/>
        <v>0</v>
      </c>
      <c r="BD113" s="21">
        <f t="shared" si="46"/>
        <v>0</v>
      </c>
    </row>
    <row r="114" spans="2:56" ht="16" hidden="1" outlineLevel="1" x14ac:dyDescent="0.2">
      <c r="C114" s="1" t="str">
        <f t="shared" si="44"/>
        <v>SCI RETAIL RENNES 2</v>
      </c>
      <c r="D114" s="35"/>
      <c r="E114" s="35"/>
      <c r="F114" s="35"/>
      <c r="G114" s="35"/>
      <c r="H114" s="35"/>
      <c r="I114" s="35"/>
      <c r="J114" s="35"/>
      <c r="K114" s="24"/>
      <c r="L114" s="33" t="s">
        <v>242</v>
      </c>
      <c r="M114" s="73"/>
      <c r="N114" s="73"/>
      <c r="O114" s="34">
        <f t="shared" si="45"/>
        <v>0.1453804347826087</v>
      </c>
      <c r="P114" s="34">
        <f t="shared" si="45"/>
        <v>0.25</v>
      </c>
      <c r="Q114" s="34">
        <f t="shared" si="45"/>
        <v>0.25</v>
      </c>
      <c r="R114" s="34">
        <f t="shared" si="45"/>
        <v>0.25</v>
      </c>
      <c r="S114" s="34">
        <f t="shared" si="45"/>
        <v>0.2921195652173913</v>
      </c>
      <c r="T114" s="34">
        <f t="shared" si="45"/>
        <v>0.3125</v>
      </c>
      <c r="U114" s="34">
        <f t="shared" si="45"/>
        <v>0.3125</v>
      </c>
      <c r="V114" s="34">
        <f t="shared" si="45"/>
        <v>0.3125</v>
      </c>
      <c r="W114" s="34">
        <f t="shared" si="45"/>
        <v>0.3125</v>
      </c>
      <c r="X114" s="34">
        <f t="shared" si="45"/>
        <v>0.3125</v>
      </c>
      <c r="Y114" s="34">
        <f t="shared" si="45"/>
        <v>0.3125</v>
      </c>
      <c r="Z114" s="34">
        <f t="shared" si="45"/>
        <v>0.32692307692307693</v>
      </c>
      <c r="AA114" s="34">
        <f t="shared" si="45"/>
        <v>0.375</v>
      </c>
      <c r="AB114" s="34">
        <f t="shared" si="45"/>
        <v>0.375</v>
      </c>
      <c r="AC114" s="34">
        <f t="shared" si="45"/>
        <v>0.42569444444444443</v>
      </c>
      <c r="AD114" s="34">
        <f t="shared" si="45"/>
        <v>0.45947802197802196</v>
      </c>
      <c r="AE114" s="34">
        <f t="shared" si="46"/>
        <v>0.5</v>
      </c>
      <c r="AF114" s="34">
        <f t="shared" si="46"/>
        <v>0.5</v>
      </c>
      <c r="AG114" s="34">
        <f t="shared" si="46"/>
        <v>0.50069444444444444</v>
      </c>
      <c r="AH114" s="34">
        <f t="shared" si="46"/>
        <v>0.5625</v>
      </c>
      <c r="AI114" s="34">
        <f t="shared" si="46"/>
        <v>0.5625</v>
      </c>
      <c r="AJ114" s="34">
        <f t="shared" si="46"/>
        <v>0.5625</v>
      </c>
      <c r="AK114" s="34">
        <f t="shared" si="46"/>
        <v>0.5844780219780219</v>
      </c>
      <c r="AL114" s="34">
        <f t="shared" si="46"/>
        <v>0.625</v>
      </c>
      <c r="AM114" s="34">
        <f t="shared" si="46"/>
        <v>0.62567934782608692</v>
      </c>
      <c r="AN114" s="34">
        <f t="shared" si="46"/>
        <v>0.73165760869565211</v>
      </c>
      <c r="AO114" s="34">
        <f t="shared" si="46"/>
        <v>0.75</v>
      </c>
      <c r="AP114" s="34">
        <f t="shared" si="46"/>
        <v>0.75</v>
      </c>
      <c r="AQ114" s="34">
        <f t="shared" si="46"/>
        <v>0.82880434782608692</v>
      </c>
      <c r="AR114" s="34">
        <f t="shared" si="46"/>
        <v>0.875</v>
      </c>
      <c r="AS114" s="34">
        <f t="shared" si="46"/>
        <v>0.8979166666666667</v>
      </c>
      <c r="AT114" s="34">
        <f t="shared" si="46"/>
        <v>0.9375</v>
      </c>
      <c r="AU114" s="34">
        <f t="shared" si="46"/>
        <v>0.9375</v>
      </c>
      <c r="AV114" s="34">
        <f t="shared" si="46"/>
        <v>0.9375</v>
      </c>
      <c r="AW114" s="34">
        <f t="shared" si="46"/>
        <v>0.9375</v>
      </c>
      <c r="AX114" s="34">
        <f t="shared" si="46"/>
        <v>0.9910714285714286</v>
      </c>
      <c r="AY114" s="34">
        <f t="shared" si="46"/>
        <v>1</v>
      </c>
      <c r="AZ114" s="34">
        <f t="shared" si="46"/>
        <v>1</v>
      </c>
      <c r="BA114" s="34">
        <f t="shared" si="46"/>
        <v>1</v>
      </c>
      <c r="BB114" s="34">
        <f t="shared" si="46"/>
        <v>1</v>
      </c>
      <c r="BC114" s="34">
        <f t="shared" si="46"/>
        <v>1</v>
      </c>
      <c r="BD114" s="34">
        <f t="shared" si="46"/>
        <v>1</v>
      </c>
    </row>
    <row r="115" spans="2:56" ht="16" hidden="1" outlineLevel="1" x14ac:dyDescent="0.2">
      <c r="C115" s="1" t="str">
        <f t="shared" si="44"/>
        <v>SCI RETAIL RENNES 2</v>
      </c>
      <c r="D115" s="35"/>
      <c r="E115" s="35"/>
      <c r="F115" s="35"/>
      <c r="G115" s="35"/>
      <c r="H115" s="35"/>
      <c r="I115" s="35"/>
      <c r="J115" s="35"/>
      <c r="K115" s="24"/>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row>
    <row r="116" spans="2:56" ht="16" hidden="1" outlineLevel="1" x14ac:dyDescent="0.2">
      <c r="C116" s="1" t="str">
        <f t="shared" si="44"/>
        <v>SCI RETAIL RENNES 2</v>
      </c>
      <c r="D116" s="35"/>
      <c r="E116" s="35"/>
      <c r="F116" s="35"/>
      <c r="G116" s="35"/>
      <c r="H116" s="35"/>
      <c r="I116" s="35"/>
      <c r="J116" s="35"/>
      <c r="K116" s="24"/>
      <c r="L116" s="37" t="s">
        <v>245</v>
      </c>
      <c r="M116" s="74">
        <v>1</v>
      </c>
      <c r="N116" s="74">
        <v>1</v>
      </c>
      <c r="O116" s="38">
        <f t="shared" ref="O116:BD116" si="47">SUMIFS(O$260:O$10216,$L$260:$L$10216,$L116,$C$260:$C$10216,$C116)/COUNTIFS($L$260:$L$10216,$L116,$C$260:$C$10216,$C116)</f>
        <v>1.0111277173913042</v>
      </c>
      <c r="P116" s="38">
        <f t="shared" si="47"/>
        <v>1.0146195652173913</v>
      </c>
      <c r="Q116" s="38">
        <f t="shared" si="47"/>
        <v>1.0165624999999998</v>
      </c>
      <c r="R116" s="38">
        <f t="shared" si="47"/>
        <v>1.0190342032967032</v>
      </c>
      <c r="S116" s="38">
        <f t="shared" si="47"/>
        <v>1.0231751358695653</v>
      </c>
      <c r="T116" s="38">
        <f t="shared" si="47"/>
        <v>1.0249559782608697</v>
      </c>
      <c r="U116" s="38">
        <f t="shared" si="47"/>
        <v>1.0267315934065935</v>
      </c>
      <c r="V116" s="38">
        <f t="shared" si="47"/>
        <v>1.0292245453296702</v>
      </c>
      <c r="W116" s="38">
        <f t="shared" si="47"/>
        <v>1.0334068872282609</v>
      </c>
      <c r="X116" s="38">
        <f t="shared" si="47"/>
        <v>1.0352055380434781</v>
      </c>
      <c r="Y116" s="38">
        <f t="shared" si="47"/>
        <v>1.03699540625</v>
      </c>
      <c r="Z116" s="38">
        <f t="shared" si="47"/>
        <v>1.039516790782967</v>
      </c>
      <c r="AA116" s="38">
        <f t="shared" si="47"/>
        <v>1.0437409561005435</v>
      </c>
      <c r="AB116" s="38">
        <f t="shared" si="47"/>
        <v>1.0455575934239132</v>
      </c>
      <c r="AC116" s="38">
        <f t="shared" si="47"/>
        <v>1.0473653603125002</v>
      </c>
      <c r="AD116" s="38">
        <f t="shared" si="47"/>
        <v>1.0499119586907968</v>
      </c>
      <c r="AE116" s="38">
        <f t="shared" si="47"/>
        <v>1.0541783656615491</v>
      </c>
      <c r="AF116" s="38">
        <f t="shared" si="47"/>
        <v>1.0560131693581525</v>
      </c>
      <c r="AG116" s="38">
        <f t="shared" si="47"/>
        <v>1.0578390139156251</v>
      </c>
      <c r="AH116" s="38">
        <f t="shared" si="47"/>
        <v>1.0604110782777048</v>
      </c>
      <c r="AI116" s="38">
        <f t="shared" si="47"/>
        <v>1.0647201493181644</v>
      </c>
      <c r="AJ116" s="38">
        <f t="shared" si="47"/>
        <v>1.0665733010517338</v>
      </c>
      <c r="AK116" s="38">
        <f t="shared" si="47"/>
        <v>1.0684210132925904</v>
      </c>
      <c r="AL116" s="38">
        <f t="shared" si="47"/>
        <v>1.0710151890604818</v>
      </c>
      <c r="AM116" s="38">
        <f t="shared" si="47"/>
        <v>1.0753673508113464</v>
      </c>
      <c r="AN116" s="38">
        <f t="shared" si="47"/>
        <v>1.0772390340622511</v>
      </c>
      <c r="AO116" s="38">
        <f t="shared" si="47"/>
        <v>1.0791015780953295</v>
      </c>
      <c r="AP116" s="38">
        <f t="shared" si="47"/>
        <v>1.0817253409510867</v>
      </c>
      <c r="AQ116" s="38">
        <f t="shared" si="47"/>
        <v>1.0861210243194597</v>
      </c>
      <c r="AR116" s="38">
        <f t="shared" si="47"/>
        <v>1.0880114244028736</v>
      </c>
      <c r="AS116" s="38">
        <f t="shared" si="47"/>
        <v>1.0898925938762827</v>
      </c>
      <c r="AT116" s="38">
        <f t="shared" si="47"/>
        <v>1.0925425943605975</v>
      </c>
      <c r="AU116" s="38">
        <f t="shared" si="47"/>
        <v>1.0969822345626543</v>
      </c>
      <c r="AV116" s="38">
        <f t="shared" si="47"/>
        <v>1.0988915386469025</v>
      </c>
      <c r="AW116" s="38">
        <f t="shared" si="47"/>
        <v>1.1007915198150453</v>
      </c>
      <c r="AX116" s="38">
        <f t="shared" si="47"/>
        <v>1.1034680203042035</v>
      </c>
      <c r="AY116" s="38">
        <f t="shared" si="47"/>
        <v>1.1079520569082808</v>
      </c>
      <c r="AZ116" s="38">
        <f t="shared" si="47"/>
        <v>1.1098804540333715</v>
      </c>
      <c r="BA116" s="38">
        <f t="shared" si="47"/>
        <v>1.1118031908005335</v>
      </c>
      <c r="BB116" s="38">
        <f t="shared" si="47"/>
        <v>1.1145027005072456</v>
      </c>
      <c r="BC116" s="38">
        <f t="shared" si="47"/>
        <v>1.1190315774773636</v>
      </c>
      <c r="BD116" s="38">
        <f t="shared" si="47"/>
        <v>1.1209792585737051</v>
      </c>
    </row>
    <row r="117" spans="2:56" s="35" customFormat="1" ht="16" hidden="1" outlineLevel="1" x14ac:dyDescent="0.2">
      <c r="C117" s="1" t="str">
        <f t="shared" si="44"/>
        <v>SCI RETAIL RENNES 2</v>
      </c>
      <c r="L117" s="10"/>
      <c r="M117" s="10"/>
      <c r="N117" s="10"/>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row>
    <row r="118" spans="2:56" ht="16" hidden="1" outlineLevel="1" x14ac:dyDescent="0.2">
      <c r="B118" s="35"/>
      <c r="C118" s="1" t="str">
        <f t="shared" si="44"/>
        <v>SCI RETAIL RENNES 2</v>
      </c>
      <c r="D118" s="35"/>
      <c r="E118" s="35"/>
      <c r="F118" s="35"/>
      <c r="G118" s="35"/>
      <c r="H118" s="35"/>
      <c r="I118" s="35"/>
      <c r="J118" s="35"/>
      <c r="K118" s="24"/>
      <c r="L118" s="16" t="s">
        <v>246</v>
      </c>
      <c r="M118" s="70" t="str">
        <f>L118&amp;"-"&amp;C118</f>
        <v>Loyer bail-SCI RETAIL RENNES 2</v>
      </c>
      <c r="N118" s="70"/>
      <c r="O118" s="40">
        <f t="shared" ref="O118:AD122" si="48">SUMIFS(O$260:O$10216,$L$260:$L$10216,$L118,$C$260:$C$10216,$C118)</f>
        <v>411739.13043478259</v>
      </c>
      <c r="P118" s="40">
        <f t="shared" si="48"/>
        <v>463500</v>
      </c>
      <c r="Q118" s="40">
        <f t="shared" si="48"/>
        <v>463500</v>
      </c>
      <c r="R118" s="40">
        <f t="shared" si="48"/>
        <v>463500</v>
      </c>
      <c r="S118" s="40">
        <f t="shared" si="48"/>
        <v>467285.73061994347</v>
      </c>
      <c r="T118" s="40">
        <f t="shared" si="48"/>
        <v>468706.24543604511</v>
      </c>
      <c r="U118" s="40">
        <f t="shared" si="48"/>
        <v>468706.24543604511</v>
      </c>
      <c r="V118" s="40">
        <f t="shared" si="48"/>
        <v>468706.24543604511</v>
      </c>
      <c r="W118" s="40">
        <f t="shared" si="48"/>
        <v>468706.24543604511</v>
      </c>
      <c r="X118" s="40">
        <f t="shared" si="48"/>
        <v>468706.24543604511</v>
      </c>
      <c r="Y118" s="40">
        <f t="shared" si="48"/>
        <v>468706.24543604511</v>
      </c>
      <c r="Z118" s="40">
        <f t="shared" si="48"/>
        <v>469273.28471624124</v>
      </c>
      <c r="AA118" s="40">
        <f t="shared" si="48"/>
        <v>470389.60612641874</v>
      </c>
      <c r="AB118" s="40">
        <f t="shared" si="48"/>
        <v>470389.60612641874</v>
      </c>
      <c r="AC118" s="40">
        <f t="shared" si="48"/>
        <v>472149.57976780378</v>
      </c>
      <c r="AD118" s="40">
        <f t="shared" si="48"/>
        <v>474923.92548997432</v>
      </c>
      <c r="AE118" s="40">
        <f t="shared" ref="AE118:BD122" si="49">SUMIFS(AE$260:AE$10216,$L$260:$L$10216,$L118,$C$260:$C$10216,$C118)</f>
        <v>478912.62560259399</v>
      </c>
      <c r="AF118" s="40">
        <f t="shared" si="49"/>
        <v>478912.62560259399</v>
      </c>
      <c r="AG118" s="40">
        <f t="shared" si="49"/>
        <v>479339.31487085437</v>
      </c>
      <c r="AH118" s="40">
        <f t="shared" si="49"/>
        <v>479814.65974603</v>
      </c>
      <c r="AI118" s="40">
        <f t="shared" si="49"/>
        <v>479814.65974603</v>
      </c>
      <c r="AJ118" s="40">
        <f t="shared" si="49"/>
        <v>479814.65974603</v>
      </c>
      <c r="AK118" s="40">
        <f t="shared" si="49"/>
        <v>480401.98462371592</v>
      </c>
      <c r="AL118" s="40">
        <f t="shared" si="49"/>
        <v>480953.61486694927</v>
      </c>
      <c r="AM118" s="40">
        <f t="shared" si="49"/>
        <v>481397.45869591093</v>
      </c>
      <c r="AN118" s="40">
        <f t="shared" si="49"/>
        <v>485566.86779080256</v>
      </c>
      <c r="AO118" s="40">
        <f t="shared" si="49"/>
        <v>486017.63329546724</v>
      </c>
      <c r="AP118" s="40">
        <f t="shared" si="49"/>
        <v>486017.63329546724</v>
      </c>
      <c r="AQ118" s="40">
        <f t="shared" si="49"/>
        <v>488308.26787130855</v>
      </c>
      <c r="AR118" s="40">
        <f t="shared" si="49"/>
        <v>490166.79966819292</v>
      </c>
      <c r="AS118" s="40">
        <f t="shared" si="49"/>
        <v>490887.77813715878</v>
      </c>
      <c r="AT118" s="40">
        <f t="shared" si="49"/>
        <v>491587.65003809967</v>
      </c>
      <c r="AU118" s="40">
        <f t="shared" si="49"/>
        <v>491587.65003809967</v>
      </c>
      <c r="AV118" s="40">
        <f t="shared" si="49"/>
        <v>491587.65003809967</v>
      </c>
      <c r="AW118" s="40">
        <f t="shared" si="49"/>
        <v>428087.65003809967</v>
      </c>
      <c r="AX118" s="40">
        <f t="shared" si="49"/>
        <v>429931.60664176737</v>
      </c>
      <c r="AY118" s="40">
        <f t="shared" si="49"/>
        <v>430030.59940904536</v>
      </c>
      <c r="AZ118" s="40">
        <f t="shared" si="49"/>
        <v>430030.59940904536</v>
      </c>
      <c r="BA118" s="40">
        <f t="shared" si="49"/>
        <v>430030.59940904536</v>
      </c>
      <c r="BB118" s="40">
        <f t="shared" si="49"/>
        <v>430030.59940904536</v>
      </c>
      <c r="BC118" s="40">
        <f t="shared" si="49"/>
        <v>430030.59940904536</v>
      </c>
      <c r="BD118" s="40">
        <f t="shared" si="49"/>
        <v>430030.59940904536</v>
      </c>
    </row>
    <row r="119" spans="2:56" ht="16" hidden="1" outlineLevel="1" x14ac:dyDescent="0.2">
      <c r="B119" s="35"/>
      <c r="C119" s="1" t="str">
        <f t="shared" si="44"/>
        <v>SCI RETAIL RENNES 2</v>
      </c>
      <c r="D119" s="35"/>
      <c r="E119" s="35"/>
      <c r="F119" s="35"/>
      <c r="G119" s="35"/>
      <c r="H119" s="35"/>
      <c r="I119" s="35"/>
      <c r="J119" s="35"/>
      <c r="K119" s="24"/>
      <c r="L119" s="20" t="s">
        <v>250</v>
      </c>
      <c r="M119" s="72" t="str">
        <f>L119&amp;"-"&amp;C119</f>
        <v>Loyer indexé-SCI RETAIL RENNES 2</v>
      </c>
      <c r="N119" s="72"/>
      <c r="O119" s="41">
        <f t="shared" si="48"/>
        <v>428570.21296219871</v>
      </c>
      <c r="P119" s="41">
        <f t="shared" si="48"/>
        <v>482313.48646285525</v>
      </c>
      <c r="Q119" s="41">
        <f t="shared" si="48"/>
        <v>483477.17829844053</v>
      </c>
      <c r="R119" s="41">
        <f t="shared" si="48"/>
        <v>484757.82118401595</v>
      </c>
      <c r="S119" s="41">
        <f t="shared" si="48"/>
        <v>451857.39047734992</v>
      </c>
      <c r="T119" s="41">
        <f t="shared" si="48"/>
        <v>424906.64251786517</v>
      </c>
      <c r="U119" s="41">
        <f t="shared" si="48"/>
        <v>426024.36620625673</v>
      </c>
      <c r="V119" s="41">
        <f t="shared" si="48"/>
        <v>426988.52036150609</v>
      </c>
      <c r="W119" s="41">
        <f t="shared" si="48"/>
        <v>428375.07060525403</v>
      </c>
      <c r="X119" s="41">
        <f t="shared" si="48"/>
        <v>429155.70894304372</v>
      </c>
      <c r="Y119" s="41">
        <f t="shared" si="48"/>
        <v>430283.55425754574</v>
      </c>
      <c r="Z119" s="41">
        <f t="shared" si="48"/>
        <v>431325.16412658338</v>
      </c>
      <c r="AA119" s="41">
        <f t="shared" si="48"/>
        <v>432061.28882385639</v>
      </c>
      <c r="AB119" s="41">
        <f t="shared" si="48"/>
        <v>432849.73354502412</v>
      </c>
      <c r="AC119" s="41">
        <f t="shared" si="48"/>
        <v>433862.3405599072</v>
      </c>
      <c r="AD119" s="41">
        <f t="shared" si="48"/>
        <v>435885.30180399859</v>
      </c>
      <c r="AE119" s="41">
        <f t="shared" si="49"/>
        <v>438859.59005842783</v>
      </c>
      <c r="AF119" s="41">
        <f t="shared" si="49"/>
        <v>439655.91922680725</v>
      </c>
      <c r="AG119" s="41">
        <f t="shared" si="49"/>
        <v>441229.82989667845</v>
      </c>
      <c r="AH119" s="41">
        <f t="shared" si="49"/>
        <v>437768.62208210584</v>
      </c>
      <c r="AI119" s="41">
        <f t="shared" si="49"/>
        <v>439211.52841269609</v>
      </c>
      <c r="AJ119" s="41">
        <f t="shared" si="49"/>
        <v>440015.82087275921</v>
      </c>
      <c r="AK119" s="41">
        <f t="shared" si="49"/>
        <v>441110.31712013157</v>
      </c>
      <c r="AL119" s="41">
        <f t="shared" si="49"/>
        <v>441364.46058336576</v>
      </c>
      <c r="AM119" s="41">
        <f t="shared" si="49"/>
        <v>443265.63980622357</v>
      </c>
      <c r="AN119" s="41">
        <f t="shared" si="49"/>
        <v>442940.51249116799</v>
      </c>
      <c r="AO119" s="41">
        <f t="shared" si="49"/>
        <v>443934.70414482971</v>
      </c>
      <c r="AP119" s="41">
        <f t="shared" si="49"/>
        <v>444911.09045135434</v>
      </c>
      <c r="AQ119" s="41">
        <f t="shared" si="49"/>
        <v>446882.58946689259</v>
      </c>
      <c r="AR119" s="41">
        <f t="shared" si="49"/>
        <v>448394.02338852949</v>
      </c>
      <c r="AS119" s="41">
        <f t="shared" si="49"/>
        <v>449564.5158557322</v>
      </c>
      <c r="AT119" s="41">
        <f t="shared" si="49"/>
        <v>449922.8178555154</v>
      </c>
      <c r="AU119" s="41">
        <f t="shared" si="49"/>
        <v>451410.70775917603</v>
      </c>
      <c r="AV119" s="41">
        <f t="shared" si="49"/>
        <v>452240.80174424162</v>
      </c>
      <c r="AW119" s="41">
        <f t="shared" si="49"/>
        <v>453430.14051711082</v>
      </c>
      <c r="AX119" s="41">
        <f t="shared" si="49"/>
        <v>454700.43140418082</v>
      </c>
      <c r="AY119" s="41">
        <f t="shared" si="49"/>
        <v>456017.68512169778</v>
      </c>
      <c r="AZ119" s="41">
        <f t="shared" si="49"/>
        <v>456856.08004661399</v>
      </c>
      <c r="BA119" s="41">
        <f t="shared" si="49"/>
        <v>458058.41937158804</v>
      </c>
      <c r="BB119" s="41">
        <f t="shared" si="49"/>
        <v>459059.92260482919</v>
      </c>
      <c r="BC119" s="41">
        <f t="shared" si="49"/>
        <v>460577.86197291478</v>
      </c>
      <c r="BD119" s="41">
        <f t="shared" si="49"/>
        <v>461424.64084708015</v>
      </c>
    </row>
    <row r="120" spans="2:56" ht="16" hidden="1" outlineLevel="1" x14ac:dyDescent="0.2">
      <c r="B120" s="35"/>
      <c r="C120" s="1" t="str">
        <f t="shared" si="44"/>
        <v>SCI RETAIL RENNES 2</v>
      </c>
      <c r="D120" s="35"/>
      <c r="E120" s="35"/>
      <c r="F120" s="35"/>
      <c r="G120" s="35"/>
      <c r="H120" s="35"/>
      <c r="I120" s="35"/>
      <c r="J120" s="35"/>
      <c r="K120" s="24"/>
      <c r="L120" s="20" t="s">
        <v>251</v>
      </c>
      <c r="M120" s="72" t="str">
        <f>L120&amp;"-"&amp;C120</f>
        <v>Impact palier-SCI RETAIL RENNES 2</v>
      </c>
      <c r="N120" s="72"/>
      <c r="O120" s="41">
        <f t="shared" si="48"/>
        <v>-10445.432497978982</v>
      </c>
      <c r="P120" s="41">
        <f t="shared" si="48"/>
        <v>-17355.758584935502</v>
      </c>
      <c r="Q120" s="41">
        <f t="shared" si="48"/>
        <v>-16195.432497978982</v>
      </c>
      <c r="R120" s="41">
        <f t="shared" si="48"/>
        <v>-8942.3076923076933</v>
      </c>
      <c r="S120" s="41">
        <f t="shared" si="48"/>
        <v>-8750</v>
      </c>
      <c r="T120" s="41">
        <f t="shared" si="48"/>
        <v>-6250</v>
      </c>
      <c r="U120" s="41">
        <f t="shared" si="48"/>
        <v>-6250</v>
      </c>
      <c r="V120" s="41">
        <f t="shared" si="48"/>
        <v>-5192.3076923076924</v>
      </c>
      <c r="W120" s="41">
        <f t="shared" si="48"/>
        <v>-4972.8260869565211</v>
      </c>
      <c r="X120" s="41">
        <f t="shared" si="48"/>
        <v>-2500</v>
      </c>
      <c r="Y120" s="41">
        <f t="shared" si="48"/>
        <v>-2500</v>
      </c>
      <c r="Z120" s="41">
        <f t="shared" si="48"/>
        <v>-2500</v>
      </c>
      <c r="AA120" s="41">
        <f t="shared" si="48"/>
        <v>-2500</v>
      </c>
      <c r="AB120" s="41">
        <f t="shared" si="48"/>
        <v>0</v>
      </c>
      <c r="AC120" s="41">
        <f t="shared" si="48"/>
        <v>0</v>
      </c>
      <c r="AD120" s="41">
        <f t="shared" si="48"/>
        <v>0</v>
      </c>
      <c r="AE120" s="41">
        <f t="shared" si="49"/>
        <v>0</v>
      </c>
      <c r="AF120" s="41">
        <f t="shared" si="49"/>
        <v>0</v>
      </c>
      <c r="AG120" s="41">
        <f t="shared" si="49"/>
        <v>0</v>
      </c>
      <c r="AH120" s="41">
        <f t="shared" si="49"/>
        <v>0</v>
      </c>
      <c r="AI120" s="41">
        <f t="shared" si="49"/>
        <v>0</v>
      </c>
      <c r="AJ120" s="41">
        <f t="shared" si="49"/>
        <v>0</v>
      </c>
      <c r="AK120" s="41">
        <f t="shared" si="49"/>
        <v>0</v>
      </c>
      <c r="AL120" s="41">
        <f t="shared" si="49"/>
        <v>0</v>
      </c>
      <c r="AM120" s="41">
        <f t="shared" si="49"/>
        <v>0</v>
      </c>
      <c r="AN120" s="41">
        <f t="shared" si="49"/>
        <v>0</v>
      </c>
      <c r="AO120" s="41">
        <f t="shared" si="49"/>
        <v>0</v>
      </c>
      <c r="AP120" s="41">
        <f t="shared" si="49"/>
        <v>0</v>
      </c>
      <c r="AQ120" s="41">
        <f t="shared" si="49"/>
        <v>0</v>
      </c>
      <c r="AR120" s="41">
        <f t="shared" si="49"/>
        <v>0</v>
      </c>
      <c r="AS120" s="41">
        <f t="shared" si="49"/>
        <v>0</v>
      </c>
      <c r="AT120" s="41">
        <f t="shared" si="49"/>
        <v>0</v>
      </c>
      <c r="AU120" s="41">
        <f t="shared" si="49"/>
        <v>0</v>
      </c>
      <c r="AV120" s="41">
        <f t="shared" si="49"/>
        <v>0</v>
      </c>
      <c r="AW120" s="41">
        <f t="shared" si="49"/>
        <v>0</v>
      </c>
      <c r="AX120" s="41">
        <f t="shared" si="49"/>
        <v>0</v>
      </c>
      <c r="AY120" s="41">
        <f t="shared" si="49"/>
        <v>0</v>
      </c>
      <c r="AZ120" s="41">
        <f t="shared" si="49"/>
        <v>0</v>
      </c>
      <c r="BA120" s="41">
        <f t="shared" si="49"/>
        <v>0</v>
      </c>
      <c r="BB120" s="41">
        <f t="shared" si="49"/>
        <v>0</v>
      </c>
      <c r="BC120" s="41">
        <f t="shared" si="49"/>
        <v>0</v>
      </c>
      <c r="BD120" s="41">
        <f t="shared" si="49"/>
        <v>0</v>
      </c>
    </row>
    <row r="121" spans="2:56" ht="16" hidden="1" outlineLevel="1" x14ac:dyDescent="0.2">
      <c r="B121" s="35"/>
      <c r="C121" s="1" t="str">
        <f t="shared" si="44"/>
        <v>SCI RETAIL RENNES 2</v>
      </c>
      <c r="D121" s="35"/>
      <c r="E121" s="35"/>
      <c r="F121" s="35"/>
      <c r="G121" s="35"/>
      <c r="H121" s="35"/>
      <c r="I121" s="35"/>
      <c r="J121" s="35"/>
      <c r="K121" s="24"/>
      <c r="L121" s="20" t="s">
        <v>255</v>
      </c>
      <c r="M121" s="72" t="str">
        <f>L121&amp;"-"&amp;C121</f>
        <v>Impact vacance future-SCI RETAIL RENNES 2</v>
      </c>
      <c r="N121" s="72"/>
      <c r="O121" s="41">
        <f t="shared" si="48"/>
        <v>0</v>
      </c>
      <c r="P121" s="41">
        <f t="shared" si="48"/>
        <v>0</v>
      </c>
      <c r="Q121" s="41">
        <f t="shared" si="48"/>
        <v>0</v>
      </c>
      <c r="R121" s="41">
        <f t="shared" si="48"/>
        <v>0</v>
      </c>
      <c r="S121" s="41">
        <f t="shared" si="48"/>
        <v>0</v>
      </c>
      <c r="T121" s="41">
        <f t="shared" si="48"/>
        <v>0</v>
      </c>
      <c r="U121" s="41">
        <f t="shared" si="48"/>
        <v>0</v>
      </c>
      <c r="V121" s="41">
        <f t="shared" si="48"/>
        <v>0</v>
      </c>
      <c r="W121" s="41">
        <f t="shared" si="48"/>
        <v>0</v>
      </c>
      <c r="X121" s="41">
        <f t="shared" si="48"/>
        <v>0</v>
      </c>
      <c r="Y121" s="41">
        <f t="shared" si="48"/>
        <v>0</v>
      </c>
      <c r="Z121" s="41">
        <f t="shared" si="48"/>
        <v>0</v>
      </c>
      <c r="AA121" s="41">
        <f t="shared" si="48"/>
        <v>0</v>
      </c>
      <c r="AB121" s="41">
        <f t="shared" si="48"/>
        <v>0</v>
      </c>
      <c r="AC121" s="41">
        <f t="shared" si="48"/>
        <v>0</v>
      </c>
      <c r="AD121" s="41">
        <f t="shared" si="48"/>
        <v>0</v>
      </c>
      <c r="AE121" s="41">
        <f t="shared" si="49"/>
        <v>0</v>
      </c>
      <c r="AF121" s="41">
        <f t="shared" si="49"/>
        <v>0</v>
      </c>
      <c r="AG121" s="41">
        <f t="shared" si="49"/>
        <v>0</v>
      </c>
      <c r="AH121" s="41">
        <f t="shared" si="49"/>
        <v>0</v>
      </c>
      <c r="AI121" s="41">
        <f t="shared" si="49"/>
        <v>0</v>
      </c>
      <c r="AJ121" s="41">
        <f t="shared" si="49"/>
        <v>0</v>
      </c>
      <c r="AK121" s="41">
        <f t="shared" si="49"/>
        <v>0</v>
      </c>
      <c r="AL121" s="41">
        <f t="shared" si="49"/>
        <v>0</v>
      </c>
      <c r="AM121" s="41">
        <f t="shared" si="49"/>
        <v>0</v>
      </c>
      <c r="AN121" s="41">
        <f t="shared" si="49"/>
        <v>0</v>
      </c>
      <c r="AO121" s="41">
        <f t="shared" si="49"/>
        <v>0</v>
      </c>
      <c r="AP121" s="41">
        <f t="shared" si="49"/>
        <v>0</v>
      </c>
      <c r="AQ121" s="41">
        <f t="shared" si="49"/>
        <v>0</v>
      </c>
      <c r="AR121" s="41">
        <f t="shared" si="49"/>
        <v>0</v>
      </c>
      <c r="AS121" s="41">
        <f t="shared" si="49"/>
        <v>0</v>
      </c>
      <c r="AT121" s="41">
        <f t="shared" si="49"/>
        <v>0</v>
      </c>
      <c r="AU121" s="41">
        <f t="shared" si="49"/>
        <v>0</v>
      </c>
      <c r="AV121" s="41">
        <f t="shared" si="49"/>
        <v>0</v>
      </c>
      <c r="AW121" s="41">
        <f t="shared" si="49"/>
        <v>0</v>
      </c>
      <c r="AX121" s="41">
        <f t="shared" si="49"/>
        <v>0</v>
      </c>
      <c r="AY121" s="41">
        <f t="shared" si="49"/>
        <v>0</v>
      </c>
      <c r="AZ121" s="41">
        <f t="shared" si="49"/>
        <v>0</v>
      </c>
      <c r="BA121" s="41">
        <f t="shared" si="49"/>
        <v>0</v>
      </c>
      <c r="BB121" s="41">
        <f t="shared" si="49"/>
        <v>0</v>
      </c>
      <c r="BC121" s="41">
        <f t="shared" si="49"/>
        <v>0</v>
      </c>
      <c r="BD121" s="41">
        <f t="shared" si="49"/>
        <v>0</v>
      </c>
    </row>
    <row r="122" spans="2:56" ht="16" hidden="1" outlineLevel="1" x14ac:dyDescent="0.2">
      <c r="B122" s="35"/>
      <c r="C122" s="1" t="str">
        <f t="shared" si="44"/>
        <v>SCI RETAIL RENNES 2</v>
      </c>
      <c r="D122" s="35"/>
      <c r="E122" s="35"/>
      <c r="F122" s="35"/>
      <c r="G122" s="35"/>
      <c r="H122" s="35"/>
      <c r="I122" s="35"/>
      <c r="J122" s="35"/>
      <c r="K122" s="24"/>
      <c r="L122" s="33" t="s">
        <v>276</v>
      </c>
      <c r="M122" s="73" t="str">
        <f>L122&amp;"-"&amp;C122</f>
        <v>Impact franchise future-SCI RETAIL RENNES 2</v>
      </c>
      <c r="N122" s="73"/>
      <c r="O122" s="45">
        <f t="shared" si="48"/>
        <v>0</v>
      </c>
      <c r="P122" s="45">
        <f t="shared" si="48"/>
        <v>0</v>
      </c>
      <c r="Q122" s="45">
        <f t="shared" si="48"/>
        <v>0</v>
      </c>
      <c r="R122" s="45">
        <f t="shared" si="48"/>
        <v>0</v>
      </c>
      <c r="S122" s="45">
        <f t="shared" si="48"/>
        <v>0</v>
      </c>
      <c r="T122" s="45">
        <f t="shared" si="48"/>
        <v>0</v>
      </c>
      <c r="U122" s="45">
        <f t="shared" si="48"/>
        <v>0</v>
      </c>
      <c r="V122" s="45">
        <f t="shared" si="48"/>
        <v>0</v>
      </c>
      <c r="W122" s="45">
        <f t="shared" si="48"/>
        <v>0</v>
      </c>
      <c r="X122" s="45">
        <f t="shared" si="48"/>
        <v>0</v>
      </c>
      <c r="Y122" s="45">
        <f t="shared" si="48"/>
        <v>0</v>
      </c>
      <c r="Z122" s="45">
        <f t="shared" si="48"/>
        <v>0</v>
      </c>
      <c r="AA122" s="45">
        <f t="shared" si="48"/>
        <v>0</v>
      </c>
      <c r="AB122" s="45">
        <f t="shared" si="48"/>
        <v>0</v>
      </c>
      <c r="AC122" s="45">
        <f t="shared" si="48"/>
        <v>0</v>
      </c>
      <c r="AD122" s="45">
        <f t="shared" si="48"/>
        <v>0</v>
      </c>
      <c r="AE122" s="45">
        <f t="shared" si="49"/>
        <v>0</v>
      </c>
      <c r="AF122" s="45">
        <f t="shared" si="49"/>
        <v>0</v>
      </c>
      <c r="AG122" s="45">
        <f t="shared" si="49"/>
        <v>0</v>
      </c>
      <c r="AH122" s="45">
        <f t="shared" si="49"/>
        <v>0</v>
      </c>
      <c r="AI122" s="45">
        <f t="shared" si="49"/>
        <v>0</v>
      </c>
      <c r="AJ122" s="45">
        <f t="shared" si="49"/>
        <v>0</v>
      </c>
      <c r="AK122" s="45">
        <f t="shared" si="49"/>
        <v>0</v>
      </c>
      <c r="AL122" s="45">
        <f t="shared" si="49"/>
        <v>0</v>
      </c>
      <c r="AM122" s="45">
        <f t="shared" si="49"/>
        <v>0</v>
      </c>
      <c r="AN122" s="45">
        <f t="shared" si="49"/>
        <v>0</v>
      </c>
      <c r="AO122" s="45">
        <f t="shared" si="49"/>
        <v>0</v>
      </c>
      <c r="AP122" s="45">
        <f t="shared" si="49"/>
        <v>0</v>
      </c>
      <c r="AQ122" s="45">
        <f t="shared" si="49"/>
        <v>0</v>
      </c>
      <c r="AR122" s="45">
        <f t="shared" si="49"/>
        <v>0</v>
      </c>
      <c r="AS122" s="45">
        <f t="shared" si="49"/>
        <v>0</v>
      </c>
      <c r="AT122" s="45">
        <f t="shared" si="49"/>
        <v>0</v>
      </c>
      <c r="AU122" s="45">
        <f t="shared" si="49"/>
        <v>0</v>
      </c>
      <c r="AV122" s="45">
        <f t="shared" si="49"/>
        <v>0</v>
      </c>
      <c r="AW122" s="45">
        <f t="shared" si="49"/>
        <v>0</v>
      </c>
      <c r="AX122" s="45">
        <f t="shared" si="49"/>
        <v>0</v>
      </c>
      <c r="AY122" s="45">
        <f t="shared" si="49"/>
        <v>0</v>
      </c>
      <c r="AZ122" s="45">
        <f t="shared" si="49"/>
        <v>0</v>
      </c>
      <c r="BA122" s="45">
        <f t="shared" si="49"/>
        <v>0</v>
      </c>
      <c r="BB122" s="45">
        <f t="shared" si="49"/>
        <v>0</v>
      </c>
      <c r="BC122" s="45">
        <f t="shared" si="49"/>
        <v>0</v>
      </c>
      <c r="BD122" s="45">
        <f t="shared" si="49"/>
        <v>0</v>
      </c>
    </row>
    <row r="123" spans="2:56" ht="16" hidden="1" outlineLevel="1" x14ac:dyDescent="0.2">
      <c r="B123" s="35"/>
      <c r="C123" s="1" t="str">
        <f t="shared" si="44"/>
        <v>SCI RETAIL RENNES 2</v>
      </c>
      <c r="D123" s="35"/>
      <c r="E123" s="35"/>
      <c r="F123" s="35"/>
      <c r="G123" s="35"/>
      <c r="H123" s="35"/>
      <c r="I123" s="35"/>
      <c r="J123" s="35"/>
      <c r="K123" s="23"/>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row>
    <row r="124" spans="2:56" ht="16" hidden="1" outlineLevel="1" x14ac:dyDescent="0.2">
      <c r="B124" s="35"/>
      <c r="C124" s="1" t="str">
        <f t="shared" si="44"/>
        <v>SCI RETAIL RENNES 2</v>
      </c>
      <c r="D124" s="35"/>
      <c r="E124" s="35"/>
      <c r="F124" s="35"/>
      <c r="G124" s="35"/>
      <c r="H124" s="35"/>
      <c r="I124" s="35"/>
      <c r="J124" s="35"/>
      <c r="K124" s="24"/>
      <c r="L124" s="47" t="s">
        <v>4</v>
      </c>
      <c r="M124" s="81" t="str">
        <f>L124&amp;"-"&amp;C124</f>
        <v>Loyer-SCI RETAIL RENNES 2</v>
      </c>
      <c r="N124" s="81"/>
      <c r="O124" s="48">
        <f t="shared" ref="O124:BD124" si="50">SUMIFS(O$260:O$10216,$L$260:$L$10216,$L124,$C$260:$C$10216,$C124)</f>
        <v>404058.47611639358</v>
      </c>
      <c r="P124" s="48">
        <f t="shared" si="50"/>
        <v>428237.72787791974</v>
      </c>
      <c r="Q124" s="48">
        <f t="shared" si="50"/>
        <v>467281.74580046156</v>
      </c>
      <c r="R124" s="48">
        <f t="shared" si="50"/>
        <v>475815.51349170826</v>
      </c>
      <c r="S124" s="48">
        <f t="shared" si="50"/>
        <v>443107.39047734992</v>
      </c>
      <c r="T124" s="48">
        <f t="shared" si="50"/>
        <v>418656.64251786511</v>
      </c>
      <c r="U124" s="48">
        <f t="shared" si="50"/>
        <v>419774.36620625673</v>
      </c>
      <c r="V124" s="48">
        <f t="shared" si="50"/>
        <v>421796.2126691984</v>
      </c>
      <c r="W124" s="48">
        <f t="shared" si="50"/>
        <v>423402.24451829749</v>
      </c>
      <c r="X124" s="48">
        <f t="shared" si="50"/>
        <v>426655.70894304372</v>
      </c>
      <c r="Y124" s="48">
        <f t="shared" si="50"/>
        <v>427783.55425754574</v>
      </c>
      <c r="Z124" s="48">
        <f t="shared" si="50"/>
        <v>428825.16412658338</v>
      </c>
      <c r="AA124" s="48">
        <f t="shared" si="50"/>
        <v>429561.28882385639</v>
      </c>
      <c r="AB124" s="48">
        <f t="shared" si="50"/>
        <v>432849.73354502412</v>
      </c>
      <c r="AC124" s="48">
        <f t="shared" si="50"/>
        <v>433862.3405599072</v>
      </c>
      <c r="AD124" s="48">
        <f t="shared" si="50"/>
        <v>435885.30180399859</v>
      </c>
      <c r="AE124" s="48">
        <f t="shared" si="50"/>
        <v>438859.59005842783</v>
      </c>
      <c r="AF124" s="48">
        <f t="shared" si="50"/>
        <v>439655.91922680725</v>
      </c>
      <c r="AG124" s="48">
        <f t="shared" si="50"/>
        <v>441229.82989667845</v>
      </c>
      <c r="AH124" s="48">
        <f t="shared" si="50"/>
        <v>437768.62208210584</v>
      </c>
      <c r="AI124" s="48">
        <f t="shared" si="50"/>
        <v>439211.52841269609</v>
      </c>
      <c r="AJ124" s="48">
        <f t="shared" si="50"/>
        <v>440015.82087275921</v>
      </c>
      <c r="AK124" s="48">
        <f t="shared" si="50"/>
        <v>441110.31712013157</v>
      </c>
      <c r="AL124" s="48">
        <f t="shared" si="50"/>
        <v>441364.46058336576</v>
      </c>
      <c r="AM124" s="48">
        <f t="shared" si="50"/>
        <v>443265.63980622357</v>
      </c>
      <c r="AN124" s="48">
        <f t="shared" si="50"/>
        <v>442940.51249116799</v>
      </c>
      <c r="AO124" s="48">
        <f t="shared" si="50"/>
        <v>443934.70414482971</v>
      </c>
      <c r="AP124" s="48">
        <f t="shared" si="50"/>
        <v>444911.09045135434</v>
      </c>
      <c r="AQ124" s="48">
        <f t="shared" si="50"/>
        <v>446882.58946689259</v>
      </c>
      <c r="AR124" s="48">
        <f t="shared" si="50"/>
        <v>448394.02338852949</v>
      </c>
      <c r="AS124" s="48">
        <f t="shared" si="50"/>
        <v>449564.5158557322</v>
      </c>
      <c r="AT124" s="48">
        <f t="shared" si="50"/>
        <v>449922.8178555154</v>
      </c>
      <c r="AU124" s="48">
        <f t="shared" si="50"/>
        <v>451410.70775917603</v>
      </c>
      <c r="AV124" s="48">
        <f t="shared" si="50"/>
        <v>452240.80174424162</v>
      </c>
      <c r="AW124" s="48">
        <f t="shared" si="50"/>
        <v>453430.14051711082</v>
      </c>
      <c r="AX124" s="48">
        <f t="shared" si="50"/>
        <v>454700.43140418082</v>
      </c>
      <c r="AY124" s="48">
        <f t="shared" si="50"/>
        <v>456017.68512169778</v>
      </c>
      <c r="AZ124" s="48">
        <f t="shared" si="50"/>
        <v>456856.08004661399</v>
      </c>
      <c r="BA124" s="48">
        <f t="shared" si="50"/>
        <v>458058.41937158804</v>
      </c>
      <c r="BB124" s="48">
        <f t="shared" si="50"/>
        <v>459059.92260482919</v>
      </c>
      <c r="BC124" s="48">
        <f t="shared" si="50"/>
        <v>460577.86197291478</v>
      </c>
      <c r="BD124" s="48">
        <f t="shared" si="50"/>
        <v>461424.64084708015</v>
      </c>
    </row>
    <row r="125" spans="2:56" ht="16" hidden="1" outlineLevel="1" x14ac:dyDescent="0.2">
      <c r="B125" s="35"/>
      <c r="C125" s="1" t="str">
        <f t="shared" si="44"/>
        <v>SCI RETAIL RENNES 2</v>
      </c>
      <c r="D125" s="35"/>
      <c r="E125" s="35"/>
      <c r="F125" s="35"/>
      <c r="G125" s="35"/>
      <c r="H125" s="35"/>
      <c r="I125" s="35"/>
      <c r="J125" s="35"/>
      <c r="K125" s="23"/>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row>
    <row r="126" spans="2:56" ht="16" hidden="1" outlineLevel="1" x14ac:dyDescent="0.2">
      <c r="B126" s="35"/>
      <c r="C126" s="1" t="str">
        <f t="shared" si="44"/>
        <v>SCI RETAIL RENNES 2</v>
      </c>
      <c r="D126" s="35"/>
      <c r="E126" s="35"/>
      <c r="F126" s="35"/>
      <c r="G126" s="35"/>
      <c r="H126" s="35"/>
      <c r="I126" s="35"/>
      <c r="J126" s="35"/>
      <c r="K126" s="23"/>
      <c r="L126" s="50" t="s">
        <v>264</v>
      </c>
      <c r="M126" s="70" t="str">
        <f>L126&amp;"-"&amp;C126</f>
        <v>DE / DAB-SCI RETAIL RENNES 2</v>
      </c>
      <c r="N126" s="70"/>
      <c r="O126" s="40">
        <f t="shared" ref="O126:AD130" si="51">SUMIFS(O$260:O$10216,$L$260:$L$10216,$L126,$C$260:$C$10216,$C126)</f>
        <v>0</v>
      </c>
      <c r="P126" s="40">
        <f t="shared" si="51"/>
        <v>0</v>
      </c>
      <c r="Q126" s="40">
        <f t="shared" si="51"/>
        <v>0</v>
      </c>
      <c r="R126" s="40">
        <f t="shared" si="51"/>
        <v>0</v>
      </c>
      <c r="S126" s="40">
        <f t="shared" si="51"/>
        <v>0</v>
      </c>
      <c r="T126" s="40">
        <f t="shared" si="51"/>
        <v>0</v>
      </c>
      <c r="U126" s="40">
        <f t="shared" si="51"/>
        <v>0</v>
      </c>
      <c r="V126" s="40">
        <f t="shared" si="51"/>
        <v>0</v>
      </c>
      <c r="W126" s="40">
        <f t="shared" si="51"/>
        <v>0</v>
      </c>
      <c r="X126" s="40">
        <f t="shared" si="51"/>
        <v>0</v>
      </c>
      <c r="Y126" s="40">
        <f t="shared" si="51"/>
        <v>0</v>
      </c>
      <c r="Z126" s="40">
        <f t="shared" si="51"/>
        <v>0</v>
      </c>
      <c r="AA126" s="40">
        <f t="shared" si="51"/>
        <v>0</v>
      </c>
      <c r="AB126" s="40">
        <f t="shared" si="51"/>
        <v>0</v>
      </c>
      <c r="AC126" s="40">
        <f t="shared" si="51"/>
        <v>0</v>
      </c>
      <c r="AD126" s="40">
        <f t="shared" si="51"/>
        <v>0</v>
      </c>
      <c r="AE126" s="40">
        <f t="shared" ref="AE126:BD130" si="52">SUMIFS(AE$260:AE$10216,$L$260:$L$10216,$L126,$C$260:$C$10216,$C126)</f>
        <v>0</v>
      </c>
      <c r="AF126" s="40">
        <f t="shared" si="52"/>
        <v>0</v>
      </c>
      <c r="AG126" s="40">
        <f t="shared" si="52"/>
        <v>0</v>
      </c>
      <c r="AH126" s="40">
        <f t="shared" si="52"/>
        <v>0</v>
      </c>
      <c r="AI126" s="40">
        <f t="shared" si="52"/>
        <v>0</v>
      </c>
      <c r="AJ126" s="40">
        <f t="shared" si="52"/>
        <v>0</v>
      </c>
      <c r="AK126" s="40">
        <f t="shared" si="52"/>
        <v>0</v>
      </c>
      <c r="AL126" s="40">
        <f t="shared" si="52"/>
        <v>0</v>
      </c>
      <c r="AM126" s="40">
        <f t="shared" si="52"/>
        <v>0</v>
      </c>
      <c r="AN126" s="40">
        <f t="shared" si="52"/>
        <v>0</v>
      </c>
      <c r="AO126" s="40">
        <f t="shared" si="52"/>
        <v>0</v>
      </c>
      <c r="AP126" s="40">
        <f t="shared" si="52"/>
        <v>0</v>
      </c>
      <c r="AQ126" s="40">
        <f t="shared" si="52"/>
        <v>0</v>
      </c>
      <c r="AR126" s="40">
        <f t="shared" si="52"/>
        <v>0</v>
      </c>
      <c r="AS126" s="40">
        <f t="shared" si="52"/>
        <v>0</v>
      </c>
      <c r="AT126" s="40">
        <f t="shared" si="52"/>
        <v>0</v>
      </c>
      <c r="AU126" s="40">
        <f t="shared" si="52"/>
        <v>0</v>
      </c>
      <c r="AV126" s="40">
        <f t="shared" si="52"/>
        <v>0</v>
      </c>
      <c r="AW126" s="40">
        <f t="shared" si="52"/>
        <v>0</v>
      </c>
      <c r="AX126" s="40">
        <f t="shared" si="52"/>
        <v>0</v>
      </c>
      <c r="AY126" s="40">
        <f t="shared" si="52"/>
        <v>0</v>
      </c>
      <c r="AZ126" s="40">
        <f t="shared" si="52"/>
        <v>0</v>
      </c>
      <c r="BA126" s="40">
        <f t="shared" si="52"/>
        <v>0</v>
      </c>
      <c r="BB126" s="40">
        <f t="shared" si="52"/>
        <v>0</v>
      </c>
      <c r="BC126" s="40">
        <f t="shared" si="52"/>
        <v>0</v>
      </c>
      <c r="BD126" s="40">
        <f t="shared" si="52"/>
        <v>0</v>
      </c>
    </row>
    <row r="127" spans="2:56" ht="16" hidden="1" outlineLevel="1" x14ac:dyDescent="0.2">
      <c r="B127" s="35"/>
      <c r="C127" s="1" t="str">
        <f t="shared" si="44"/>
        <v>SCI RETAIL RENNES 2</v>
      </c>
      <c r="D127" s="35"/>
      <c r="E127" s="35"/>
      <c r="F127" s="35"/>
      <c r="G127" s="35"/>
      <c r="H127" s="35"/>
      <c r="I127" s="35"/>
      <c r="J127" s="35"/>
      <c r="K127" s="23"/>
      <c r="L127" s="52" t="s">
        <v>266</v>
      </c>
      <c r="M127" s="72" t="str">
        <f>L127&amp;"-"&amp;C127</f>
        <v>IR-SCI RETAIL RENNES 2</v>
      </c>
      <c r="N127" s="72"/>
      <c r="O127" s="41">
        <f t="shared" si="51"/>
        <v>0</v>
      </c>
      <c r="P127" s="41">
        <f t="shared" si="51"/>
        <v>0</v>
      </c>
      <c r="Q127" s="41">
        <f t="shared" si="51"/>
        <v>0</v>
      </c>
      <c r="R127" s="41">
        <f t="shared" si="51"/>
        <v>0</v>
      </c>
      <c r="S127" s="41">
        <f t="shared" si="51"/>
        <v>0</v>
      </c>
      <c r="T127" s="41">
        <f t="shared" si="51"/>
        <v>0</v>
      </c>
      <c r="U127" s="41">
        <f t="shared" si="51"/>
        <v>0</v>
      </c>
      <c r="V127" s="41">
        <f t="shared" si="51"/>
        <v>0</v>
      </c>
      <c r="W127" s="41">
        <f t="shared" si="51"/>
        <v>0</v>
      </c>
      <c r="X127" s="41">
        <f t="shared" si="51"/>
        <v>0</v>
      </c>
      <c r="Y127" s="41">
        <f t="shared" si="51"/>
        <v>0</v>
      </c>
      <c r="Z127" s="41">
        <f t="shared" si="51"/>
        <v>0</v>
      </c>
      <c r="AA127" s="41">
        <f t="shared" si="51"/>
        <v>0</v>
      </c>
      <c r="AB127" s="41">
        <f t="shared" si="51"/>
        <v>0</v>
      </c>
      <c r="AC127" s="41">
        <f t="shared" si="51"/>
        <v>0</v>
      </c>
      <c r="AD127" s="41">
        <f t="shared" si="51"/>
        <v>0</v>
      </c>
      <c r="AE127" s="41">
        <f t="shared" si="52"/>
        <v>0</v>
      </c>
      <c r="AF127" s="41">
        <f t="shared" si="52"/>
        <v>0</v>
      </c>
      <c r="AG127" s="41">
        <f t="shared" si="52"/>
        <v>0</v>
      </c>
      <c r="AH127" s="41">
        <f t="shared" si="52"/>
        <v>0</v>
      </c>
      <c r="AI127" s="41">
        <f t="shared" si="52"/>
        <v>0</v>
      </c>
      <c r="AJ127" s="41">
        <f t="shared" si="52"/>
        <v>0</v>
      </c>
      <c r="AK127" s="41">
        <f t="shared" si="52"/>
        <v>0</v>
      </c>
      <c r="AL127" s="41">
        <f t="shared" si="52"/>
        <v>0</v>
      </c>
      <c r="AM127" s="41">
        <f t="shared" si="52"/>
        <v>0</v>
      </c>
      <c r="AN127" s="41">
        <f t="shared" si="52"/>
        <v>0</v>
      </c>
      <c r="AO127" s="41">
        <f t="shared" si="52"/>
        <v>0</v>
      </c>
      <c r="AP127" s="41">
        <f t="shared" si="52"/>
        <v>0</v>
      </c>
      <c r="AQ127" s="41">
        <f t="shared" si="52"/>
        <v>0</v>
      </c>
      <c r="AR127" s="41">
        <f t="shared" si="52"/>
        <v>0</v>
      </c>
      <c r="AS127" s="41">
        <f t="shared" si="52"/>
        <v>0</v>
      </c>
      <c r="AT127" s="41">
        <f t="shared" si="52"/>
        <v>0</v>
      </c>
      <c r="AU127" s="41">
        <f t="shared" si="52"/>
        <v>0</v>
      </c>
      <c r="AV127" s="41">
        <f t="shared" si="52"/>
        <v>0</v>
      </c>
      <c r="AW127" s="41">
        <f t="shared" si="52"/>
        <v>0</v>
      </c>
      <c r="AX127" s="41">
        <f t="shared" si="52"/>
        <v>0</v>
      </c>
      <c r="AY127" s="41">
        <f t="shared" si="52"/>
        <v>0</v>
      </c>
      <c r="AZ127" s="41">
        <f t="shared" si="52"/>
        <v>0</v>
      </c>
      <c r="BA127" s="41">
        <f t="shared" si="52"/>
        <v>0</v>
      </c>
      <c r="BB127" s="41">
        <f t="shared" si="52"/>
        <v>0</v>
      </c>
      <c r="BC127" s="41">
        <f t="shared" si="52"/>
        <v>0</v>
      </c>
      <c r="BD127" s="41">
        <f t="shared" si="52"/>
        <v>0</v>
      </c>
    </row>
    <row r="128" spans="2:56" ht="16" hidden="1" outlineLevel="1" x14ac:dyDescent="0.2">
      <c r="C128" s="1" t="str">
        <f t="shared" si="44"/>
        <v>SCI RETAIL RENNES 2</v>
      </c>
      <c r="D128" s="35"/>
      <c r="E128" s="35"/>
      <c r="F128" s="35"/>
      <c r="G128" s="35"/>
      <c r="H128" s="35"/>
      <c r="I128" s="35"/>
      <c r="J128" s="35"/>
      <c r="K128" s="23"/>
      <c r="L128" s="52" t="s">
        <v>268</v>
      </c>
      <c r="M128" s="72" t="str">
        <f>L128&amp;"-"&amp;C128</f>
        <v>FOC-SCI RETAIL RENNES 2</v>
      </c>
      <c r="N128" s="72"/>
      <c r="O128" s="41">
        <f t="shared" si="51"/>
        <v>0</v>
      </c>
      <c r="P128" s="41">
        <f t="shared" si="51"/>
        <v>0</v>
      </c>
      <c r="Q128" s="41">
        <f t="shared" si="51"/>
        <v>0</v>
      </c>
      <c r="R128" s="41">
        <f t="shared" si="51"/>
        <v>0</v>
      </c>
      <c r="S128" s="41">
        <f t="shared" si="51"/>
        <v>0</v>
      </c>
      <c r="T128" s="41">
        <f t="shared" si="51"/>
        <v>0</v>
      </c>
      <c r="U128" s="41">
        <f t="shared" si="51"/>
        <v>0</v>
      </c>
      <c r="V128" s="41">
        <f t="shared" si="51"/>
        <v>0</v>
      </c>
      <c r="W128" s="41">
        <f t="shared" si="51"/>
        <v>0</v>
      </c>
      <c r="X128" s="41">
        <f t="shared" si="51"/>
        <v>0</v>
      </c>
      <c r="Y128" s="41">
        <f t="shared" si="51"/>
        <v>0</v>
      </c>
      <c r="Z128" s="41">
        <f t="shared" si="51"/>
        <v>0</v>
      </c>
      <c r="AA128" s="41">
        <f t="shared" si="51"/>
        <v>0</v>
      </c>
      <c r="AB128" s="41">
        <f t="shared" si="51"/>
        <v>0</v>
      </c>
      <c r="AC128" s="41">
        <f t="shared" si="51"/>
        <v>0</v>
      </c>
      <c r="AD128" s="41">
        <f t="shared" si="51"/>
        <v>0</v>
      </c>
      <c r="AE128" s="41">
        <f t="shared" si="52"/>
        <v>0</v>
      </c>
      <c r="AF128" s="41">
        <f t="shared" si="52"/>
        <v>0</v>
      </c>
      <c r="AG128" s="41">
        <f t="shared" si="52"/>
        <v>0</v>
      </c>
      <c r="AH128" s="41">
        <f t="shared" si="52"/>
        <v>0</v>
      </c>
      <c r="AI128" s="41">
        <f t="shared" si="52"/>
        <v>0</v>
      </c>
      <c r="AJ128" s="41">
        <f t="shared" si="52"/>
        <v>0</v>
      </c>
      <c r="AK128" s="41">
        <f t="shared" si="52"/>
        <v>0</v>
      </c>
      <c r="AL128" s="41">
        <f t="shared" si="52"/>
        <v>0</v>
      </c>
      <c r="AM128" s="41">
        <f t="shared" si="52"/>
        <v>0</v>
      </c>
      <c r="AN128" s="41">
        <f t="shared" si="52"/>
        <v>0</v>
      </c>
      <c r="AO128" s="41">
        <f t="shared" si="52"/>
        <v>0</v>
      </c>
      <c r="AP128" s="41">
        <f t="shared" si="52"/>
        <v>0</v>
      </c>
      <c r="AQ128" s="41">
        <f t="shared" si="52"/>
        <v>0</v>
      </c>
      <c r="AR128" s="41">
        <f t="shared" si="52"/>
        <v>0</v>
      </c>
      <c r="AS128" s="41">
        <f t="shared" si="52"/>
        <v>0</v>
      </c>
      <c r="AT128" s="41">
        <f t="shared" si="52"/>
        <v>0</v>
      </c>
      <c r="AU128" s="41">
        <f t="shared" si="52"/>
        <v>0</v>
      </c>
      <c r="AV128" s="41">
        <f t="shared" si="52"/>
        <v>0</v>
      </c>
      <c r="AW128" s="41">
        <f t="shared" si="52"/>
        <v>0</v>
      </c>
      <c r="AX128" s="41">
        <f t="shared" si="52"/>
        <v>0</v>
      </c>
      <c r="AY128" s="41">
        <f t="shared" si="52"/>
        <v>0</v>
      </c>
      <c r="AZ128" s="41">
        <f t="shared" si="52"/>
        <v>0</v>
      </c>
      <c r="BA128" s="41">
        <f t="shared" si="52"/>
        <v>0</v>
      </c>
      <c r="BB128" s="41">
        <f t="shared" si="52"/>
        <v>0</v>
      </c>
      <c r="BC128" s="41">
        <f t="shared" si="52"/>
        <v>0</v>
      </c>
      <c r="BD128" s="41">
        <f t="shared" si="52"/>
        <v>0</v>
      </c>
    </row>
    <row r="129" spans="2:56" ht="16" hidden="1" outlineLevel="1" x14ac:dyDescent="0.2">
      <c r="C129" s="1" t="str">
        <f t="shared" si="44"/>
        <v>SCI RETAIL RENNES 2</v>
      </c>
      <c r="D129" s="35"/>
      <c r="E129" s="35"/>
      <c r="F129" s="35"/>
      <c r="G129" s="35"/>
      <c r="H129" s="35"/>
      <c r="I129" s="35"/>
      <c r="J129" s="35"/>
      <c r="L129" s="52" t="s">
        <v>270</v>
      </c>
      <c r="M129" s="72" t="str">
        <f>L129&amp;"-"&amp;C129</f>
        <v>Travaux bailleur-SCI RETAIL RENNES 2</v>
      </c>
      <c r="N129" s="72"/>
      <c r="O129" s="41">
        <f t="shared" si="51"/>
        <v>0</v>
      </c>
      <c r="P129" s="41">
        <f t="shared" si="51"/>
        <v>0</v>
      </c>
      <c r="Q129" s="41">
        <f t="shared" si="51"/>
        <v>0</v>
      </c>
      <c r="R129" s="41">
        <f t="shared" si="51"/>
        <v>0</v>
      </c>
      <c r="S129" s="41">
        <f t="shared" si="51"/>
        <v>0</v>
      </c>
      <c r="T129" s="41">
        <f t="shared" si="51"/>
        <v>0</v>
      </c>
      <c r="U129" s="41">
        <f t="shared" si="51"/>
        <v>0</v>
      </c>
      <c r="V129" s="41">
        <f t="shared" si="51"/>
        <v>0</v>
      </c>
      <c r="W129" s="41">
        <f t="shared" si="51"/>
        <v>0</v>
      </c>
      <c r="X129" s="41">
        <f t="shared" si="51"/>
        <v>0</v>
      </c>
      <c r="Y129" s="41">
        <f t="shared" si="51"/>
        <v>0</v>
      </c>
      <c r="Z129" s="41">
        <f t="shared" si="51"/>
        <v>0</v>
      </c>
      <c r="AA129" s="41">
        <f t="shared" si="51"/>
        <v>0</v>
      </c>
      <c r="AB129" s="41">
        <f t="shared" si="51"/>
        <v>0</v>
      </c>
      <c r="AC129" s="41">
        <f t="shared" si="51"/>
        <v>0</v>
      </c>
      <c r="AD129" s="41">
        <f t="shared" si="51"/>
        <v>0</v>
      </c>
      <c r="AE129" s="41">
        <f t="shared" si="52"/>
        <v>0</v>
      </c>
      <c r="AF129" s="41">
        <f t="shared" si="52"/>
        <v>0</v>
      </c>
      <c r="AG129" s="41">
        <f t="shared" si="52"/>
        <v>0</v>
      </c>
      <c r="AH129" s="41">
        <f t="shared" si="52"/>
        <v>0</v>
      </c>
      <c r="AI129" s="41">
        <f t="shared" si="52"/>
        <v>0</v>
      </c>
      <c r="AJ129" s="41">
        <f t="shared" si="52"/>
        <v>0</v>
      </c>
      <c r="AK129" s="41">
        <f t="shared" si="52"/>
        <v>0</v>
      </c>
      <c r="AL129" s="41">
        <f t="shared" si="52"/>
        <v>0</v>
      </c>
      <c r="AM129" s="41">
        <f t="shared" si="52"/>
        <v>0</v>
      </c>
      <c r="AN129" s="41">
        <f t="shared" si="52"/>
        <v>0</v>
      </c>
      <c r="AO129" s="41">
        <f t="shared" si="52"/>
        <v>0</v>
      </c>
      <c r="AP129" s="41">
        <f t="shared" si="52"/>
        <v>0</v>
      </c>
      <c r="AQ129" s="41">
        <f t="shared" si="52"/>
        <v>0</v>
      </c>
      <c r="AR129" s="41">
        <f t="shared" si="52"/>
        <v>0</v>
      </c>
      <c r="AS129" s="41">
        <f t="shared" si="52"/>
        <v>0</v>
      </c>
      <c r="AT129" s="41">
        <f t="shared" si="52"/>
        <v>0</v>
      </c>
      <c r="AU129" s="41">
        <f t="shared" si="52"/>
        <v>0</v>
      </c>
      <c r="AV129" s="41">
        <f t="shared" si="52"/>
        <v>0</v>
      </c>
      <c r="AW129" s="41">
        <f t="shared" si="52"/>
        <v>0</v>
      </c>
      <c r="AX129" s="41">
        <f t="shared" si="52"/>
        <v>0</v>
      </c>
      <c r="AY129" s="41">
        <f t="shared" si="52"/>
        <v>0</v>
      </c>
      <c r="AZ129" s="41">
        <f t="shared" si="52"/>
        <v>0</v>
      </c>
      <c r="BA129" s="41">
        <f t="shared" si="52"/>
        <v>0</v>
      </c>
      <c r="BB129" s="41">
        <f t="shared" si="52"/>
        <v>0</v>
      </c>
      <c r="BC129" s="41">
        <f t="shared" si="52"/>
        <v>0</v>
      </c>
      <c r="BD129" s="41">
        <f t="shared" si="52"/>
        <v>0</v>
      </c>
    </row>
    <row r="130" spans="2:56" ht="16" hidden="1" outlineLevel="1" x14ac:dyDescent="0.2">
      <c r="C130" s="1" t="str">
        <f t="shared" si="44"/>
        <v>SCI RETAIL RENNES 2</v>
      </c>
      <c r="D130" s="35"/>
      <c r="E130" s="35"/>
      <c r="F130" s="35"/>
      <c r="G130" s="35"/>
      <c r="H130" s="35"/>
      <c r="I130" s="35"/>
      <c r="J130" s="35"/>
      <c r="L130" s="54" t="s">
        <v>271</v>
      </c>
      <c r="M130" s="73" t="str">
        <f>L130&amp;"-"&amp;C130</f>
        <v>Charges si vacant-SCI RETAIL RENNES 2</v>
      </c>
      <c r="N130" s="73"/>
      <c r="O130" s="45">
        <f t="shared" si="51"/>
        <v>0</v>
      </c>
      <c r="P130" s="45">
        <f t="shared" si="51"/>
        <v>0</v>
      </c>
      <c r="Q130" s="45">
        <f t="shared" si="51"/>
        <v>0</v>
      </c>
      <c r="R130" s="45">
        <f t="shared" si="51"/>
        <v>0</v>
      </c>
      <c r="S130" s="45">
        <f t="shared" si="51"/>
        <v>0</v>
      </c>
      <c r="T130" s="45">
        <f t="shared" si="51"/>
        <v>0</v>
      </c>
      <c r="U130" s="45">
        <f t="shared" si="51"/>
        <v>0</v>
      </c>
      <c r="V130" s="45">
        <f t="shared" si="51"/>
        <v>0</v>
      </c>
      <c r="W130" s="45">
        <f t="shared" si="51"/>
        <v>0</v>
      </c>
      <c r="X130" s="45">
        <f t="shared" si="51"/>
        <v>0</v>
      </c>
      <c r="Y130" s="45">
        <f t="shared" si="51"/>
        <v>0</v>
      </c>
      <c r="Z130" s="45">
        <f t="shared" si="51"/>
        <v>0</v>
      </c>
      <c r="AA130" s="45">
        <f t="shared" si="51"/>
        <v>0</v>
      </c>
      <c r="AB130" s="45">
        <f t="shared" si="51"/>
        <v>0</v>
      </c>
      <c r="AC130" s="45">
        <f t="shared" si="51"/>
        <v>0</v>
      </c>
      <c r="AD130" s="45">
        <f t="shared" si="51"/>
        <v>0</v>
      </c>
      <c r="AE130" s="45">
        <f t="shared" si="52"/>
        <v>0</v>
      </c>
      <c r="AF130" s="45">
        <f t="shared" si="52"/>
        <v>0</v>
      </c>
      <c r="AG130" s="45">
        <f t="shared" si="52"/>
        <v>0</v>
      </c>
      <c r="AH130" s="45">
        <f t="shared" si="52"/>
        <v>0</v>
      </c>
      <c r="AI130" s="45">
        <f t="shared" si="52"/>
        <v>0</v>
      </c>
      <c r="AJ130" s="45">
        <f t="shared" si="52"/>
        <v>0</v>
      </c>
      <c r="AK130" s="45">
        <f t="shared" si="52"/>
        <v>0</v>
      </c>
      <c r="AL130" s="45">
        <f t="shared" si="52"/>
        <v>0</v>
      </c>
      <c r="AM130" s="45">
        <f t="shared" si="52"/>
        <v>0</v>
      </c>
      <c r="AN130" s="45">
        <f t="shared" si="52"/>
        <v>0</v>
      </c>
      <c r="AO130" s="45">
        <f t="shared" si="52"/>
        <v>0</v>
      </c>
      <c r="AP130" s="45">
        <f t="shared" si="52"/>
        <v>0</v>
      </c>
      <c r="AQ130" s="45">
        <f t="shared" si="52"/>
        <v>0</v>
      </c>
      <c r="AR130" s="45">
        <f t="shared" si="52"/>
        <v>0</v>
      </c>
      <c r="AS130" s="45">
        <f t="shared" si="52"/>
        <v>0</v>
      </c>
      <c r="AT130" s="45">
        <f t="shared" si="52"/>
        <v>0</v>
      </c>
      <c r="AU130" s="45">
        <f t="shared" si="52"/>
        <v>0</v>
      </c>
      <c r="AV130" s="45">
        <f t="shared" si="52"/>
        <v>0</v>
      </c>
      <c r="AW130" s="45">
        <f t="shared" si="52"/>
        <v>0</v>
      </c>
      <c r="AX130" s="45">
        <f t="shared" si="52"/>
        <v>0</v>
      </c>
      <c r="AY130" s="45">
        <f t="shared" si="52"/>
        <v>0</v>
      </c>
      <c r="AZ130" s="45">
        <f t="shared" si="52"/>
        <v>0</v>
      </c>
      <c r="BA130" s="45">
        <f t="shared" si="52"/>
        <v>0</v>
      </c>
      <c r="BB130" s="45">
        <f t="shared" si="52"/>
        <v>0</v>
      </c>
      <c r="BC130" s="45">
        <f t="shared" si="52"/>
        <v>0</v>
      </c>
      <c r="BD130" s="45">
        <f t="shared" si="52"/>
        <v>0</v>
      </c>
    </row>
    <row r="131" spans="2:56" ht="16" hidden="1" outlineLevel="1" x14ac:dyDescent="0.2">
      <c r="C131" s="1" t="str">
        <f t="shared" si="44"/>
        <v>SCI RETAIL RENNES 2</v>
      </c>
      <c r="D131" s="35"/>
      <c r="E131" s="35"/>
      <c r="F131" s="35"/>
      <c r="G131" s="35"/>
      <c r="H131" s="35"/>
      <c r="I131" s="35"/>
      <c r="J131" s="3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row>
    <row r="132" spans="2:56" ht="6.75" customHeight="1" x14ac:dyDescent="0.2">
      <c r="D132" s="35"/>
      <c r="E132" s="35"/>
      <c r="F132" s="35"/>
      <c r="G132" s="35"/>
      <c r="H132" s="35"/>
      <c r="I132" s="35"/>
      <c r="J132" s="3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row>
    <row r="133" spans="2:56" s="1" customFormat="1" ht="16" collapsed="1" x14ac:dyDescent="0.2">
      <c r="B133" s="78"/>
      <c r="C133" s="79" t="s">
        <v>99</v>
      </c>
      <c r="D133" s="80" t="str">
        <f>C133</f>
        <v>SCI HSR 1</v>
      </c>
      <c r="E133" s="80"/>
      <c r="F133" s="80"/>
      <c r="G133" s="80"/>
      <c r="H133" s="80"/>
      <c r="I133" s="80"/>
      <c r="J133" s="80"/>
      <c r="K133" s="79"/>
      <c r="L133" s="79"/>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row>
    <row r="134" spans="2:56" s="35" customFormat="1" ht="16" hidden="1" outlineLevel="1" x14ac:dyDescent="0.2">
      <c r="C134" s="1" t="str">
        <f>C133</f>
        <v>SCI HSR 1</v>
      </c>
    </row>
    <row r="135" spans="2:56" ht="16" hidden="1" outlineLevel="1" x14ac:dyDescent="0.2">
      <c r="C135" s="1" t="str">
        <f t="shared" ref="C135:C156" si="53">C134</f>
        <v>SCI HSR 1</v>
      </c>
      <c r="D135" s="35"/>
      <c r="E135" s="35"/>
      <c r="F135" s="35"/>
      <c r="G135" s="35"/>
      <c r="H135" s="35"/>
      <c r="I135" s="35"/>
      <c r="J135" s="35"/>
      <c r="L135" s="16" t="s">
        <v>231</v>
      </c>
      <c r="M135" s="70"/>
      <c r="N135" s="70"/>
      <c r="O135" s="17">
        <f t="shared" ref="O135:AD139" si="54">SUMIFS(O$260:O$10216,$L$260:$L$10216,$L135,$C$260:$C$10216,$C135)/COUNTIFS($L$260:$L$10216,$L135,$C$260:$C$10216,$C135)</f>
        <v>0.18518518518518517</v>
      </c>
      <c r="P135" s="17">
        <f t="shared" si="54"/>
        <v>0.16948470209339775</v>
      </c>
      <c r="Q135" s="17">
        <f t="shared" si="54"/>
        <v>0.10576131687242799</v>
      </c>
      <c r="R135" s="17">
        <f t="shared" si="54"/>
        <v>5.3724053724053721E-2</v>
      </c>
      <c r="S135" s="17">
        <f t="shared" si="54"/>
        <v>3.7037037037037035E-2</v>
      </c>
      <c r="T135" s="17">
        <f t="shared" si="54"/>
        <v>3.7037037037037035E-2</v>
      </c>
      <c r="U135" s="17">
        <f t="shared" si="54"/>
        <v>3.1339031339031341E-2</v>
      </c>
      <c r="V135" s="17">
        <f t="shared" si="54"/>
        <v>0</v>
      </c>
      <c r="W135" s="17">
        <f t="shared" si="54"/>
        <v>0</v>
      </c>
      <c r="X135" s="17">
        <f t="shared" si="54"/>
        <v>0</v>
      </c>
      <c r="Y135" s="17">
        <f t="shared" si="54"/>
        <v>0</v>
      </c>
      <c r="Z135" s="17">
        <f t="shared" si="54"/>
        <v>0</v>
      </c>
      <c r="AA135" s="17">
        <f t="shared" si="54"/>
        <v>0</v>
      </c>
      <c r="AB135" s="17">
        <f t="shared" si="54"/>
        <v>0</v>
      </c>
      <c r="AC135" s="17">
        <f t="shared" si="54"/>
        <v>0</v>
      </c>
      <c r="AD135" s="17">
        <f t="shared" si="54"/>
        <v>0</v>
      </c>
      <c r="AE135" s="17">
        <f t="shared" ref="AE135:BD139" si="55">SUMIFS(AE$260:AE$10216,$L$260:$L$10216,$L135,$C$260:$C$10216,$C135)/COUNTIFS($L$260:$L$10216,$L135,$C$260:$C$10216,$C135)</f>
        <v>0</v>
      </c>
      <c r="AF135" s="17">
        <f t="shared" si="55"/>
        <v>0</v>
      </c>
      <c r="AG135" s="17">
        <f t="shared" si="55"/>
        <v>0</v>
      </c>
      <c r="AH135" s="17">
        <f t="shared" si="55"/>
        <v>0</v>
      </c>
      <c r="AI135" s="17">
        <f t="shared" si="55"/>
        <v>0</v>
      </c>
      <c r="AJ135" s="17">
        <f t="shared" si="55"/>
        <v>0</v>
      </c>
      <c r="AK135" s="17">
        <f t="shared" si="55"/>
        <v>0</v>
      </c>
      <c r="AL135" s="17">
        <f t="shared" si="55"/>
        <v>0</v>
      </c>
      <c r="AM135" s="17">
        <f t="shared" si="55"/>
        <v>0</v>
      </c>
      <c r="AN135" s="17">
        <f t="shared" si="55"/>
        <v>0</v>
      </c>
      <c r="AO135" s="17">
        <f t="shared" si="55"/>
        <v>0</v>
      </c>
      <c r="AP135" s="17">
        <f t="shared" si="55"/>
        <v>0</v>
      </c>
      <c r="AQ135" s="17">
        <f t="shared" si="55"/>
        <v>0</v>
      </c>
      <c r="AR135" s="17">
        <f t="shared" si="55"/>
        <v>0</v>
      </c>
      <c r="AS135" s="17">
        <f t="shared" si="55"/>
        <v>0</v>
      </c>
      <c r="AT135" s="17">
        <f t="shared" si="55"/>
        <v>0</v>
      </c>
      <c r="AU135" s="17">
        <f t="shared" si="55"/>
        <v>0</v>
      </c>
      <c r="AV135" s="17">
        <f t="shared" si="55"/>
        <v>0</v>
      </c>
      <c r="AW135" s="17">
        <f t="shared" si="55"/>
        <v>0</v>
      </c>
      <c r="AX135" s="17">
        <f t="shared" si="55"/>
        <v>0</v>
      </c>
      <c r="AY135" s="17">
        <f t="shared" si="55"/>
        <v>0</v>
      </c>
      <c r="AZ135" s="17">
        <f t="shared" si="55"/>
        <v>0</v>
      </c>
      <c r="BA135" s="17">
        <f t="shared" si="55"/>
        <v>0</v>
      </c>
      <c r="BB135" s="17">
        <f t="shared" si="55"/>
        <v>0</v>
      </c>
      <c r="BC135" s="17">
        <f t="shared" si="55"/>
        <v>0</v>
      </c>
      <c r="BD135" s="17">
        <f t="shared" si="55"/>
        <v>0</v>
      </c>
    </row>
    <row r="136" spans="2:56" ht="15" hidden="1" customHeight="1" outlineLevel="1" x14ac:dyDescent="0.2">
      <c r="B136" s="71"/>
      <c r="C136" s="1" t="str">
        <f t="shared" si="53"/>
        <v>SCI HSR 1</v>
      </c>
      <c r="D136" s="35"/>
      <c r="E136" s="35"/>
      <c r="F136" s="35"/>
      <c r="G136" s="35"/>
      <c r="H136" s="35"/>
      <c r="I136" s="35"/>
      <c r="J136" s="35"/>
      <c r="L136" s="20" t="s">
        <v>232</v>
      </c>
      <c r="M136" s="72"/>
      <c r="N136" s="72"/>
      <c r="O136" s="21">
        <f t="shared" si="54"/>
        <v>0.90177133655394526</v>
      </c>
      <c r="P136" s="21">
        <f t="shared" si="54"/>
        <v>0.87681159420289856</v>
      </c>
      <c r="Q136" s="21">
        <f t="shared" si="54"/>
        <v>0.85185185185185186</v>
      </c>
      <c r="R136" s="21">
        <f t="shared" si="54"/>
        <v>0.85185185185185186</v>
      </c>
      <c r="S136" s="21">
        <f t="shared" si="54"/>
        <v>0.81481481481481477</v>
      </c>
      <c r="T136" s="21">
        <f t="shared" si="54"/>
        <v>0.81038647342995163</v>
      </c>
      <c r="U136" s="21">
        <f t="shared" si="54"/>
        <v>0.77777777777777779</v>
      </c>
      <c r="V136" s="21">
        <f t="shared" si="54"/>
        <v>0.77777777777777779</v>
      </c>
      <c r="W136" s="21">
        <f t="shared" si="54"/>
        <v>0.77777777777777779</v>
      </c>
      <c r="X136" s="21">
        <f t="shared" si="54"/>
        <v>0.76529790660225439</v>
      </c>
      <c r="Y136" s="21">
        <f t="shared" si="54"/>
        <v>0.72921810699588485</v>
      </c>
      <c r="Z136" s="21">
        <f t="shared" si="54"/>
        <v>0.69149369149369155</v>
      </c>
      <c r="AA136" s="21">
        <f t="shared" si="54"/>
        <v>0.64573268921095006</v>
      </c>
      <c r="AB136" s="21">
        <f t="shared" si="54"/>
        <v>0.59259259259259256</v>
      </c>
      <c r="AC136" s="21">
        <f t="shared" si="54"/>
        <v>0.59259259259259256</v>
      </c>
      <c r="AD136" s="21">
        <f t="shared" si="54"/>
        <v>0.52706552706552701</v>
      </c>
      <c r="AE136" s="21">
        <f t="shared" si="55"/>
        <v>0.51851851851851849</v>
      </c>
      <c r="AF136" s="21">
        <f t="shared" si="55"/>
        <v>0.51851851851851849</v>
      </c>
      <c r="AG136" s="21">
        <f t="shared" si="55"/>
        <v>0.44444444444444442</v>
      </c>
      <c r="AH136" s="21">
        <f t="shared" si="55"/>
        <v>0.4322344322344322</v>
      </c>
      <c r="AI136" s="21">
        <f t="shared" si="55"/>
        <v>0.34581320450885672</v>
      </c>
      <c r="AJ136" s="21">
        <f t="shared" si="55"/>
        <v>0.30555555555555558</v>
      </c>
      <c r="AK136" s="21">
        <f t="shared" si="55"/>
        <v>0.27187627187627189</v>
      </c>
      <c r="AL136" s="21">
        <f t="shared" si="55"/>
        <v>0.25925925925925924</v>
      </c>
      <c r="AM136" s="21">
        <f t="shared" si="55"/>
        <v>0.25925925925925924</v>
      </c>
      <c r="AN136" s="21">
        <f t="shared" si="55"/>
        <v>0.25925925925925924</v>
      </c>
      <c r="AO136" s="21">
        <f t="shared" si="55"/>
        <v>0.22222222222222221</v>
      </c>
      <c r="AP136" s="21">
        <f t="shared" si="55"/>
        <v>0.22222222222222221</v>
      </c>
      <c r="AQ136" s="21">
        <f t="shared" si="55"/>
        <v>0.22222222222222221</v>
      </c>
      <c r="AR136" s="21">
        <f t="shared" si="55"/>
        <v>0.21658615136876005</v>
      </c>
      <c r="AS136" s="21">
        <f t="shared" si="55"/>
        <v>0.17407407407407408</v>
      </c>
      <c r="AT136" s="21">
        <f t="shared" si="55"/>
        <v>0.1111111111111111</v>
      </c>
      <c r="AU136" s="21">
        <f t="shared" si="55"/>
        <v>0.1111111111111111</v>
      </c>
      <c r="AV136" s="21">
        <f t="shared" si="55"/>
        <v>0.10104669887278582</v>
      </c>
      <c r="AW136" s="21">
        <f t="shared" si="55"/>
        <v>7.407407407407407E-2</v>
      </c>
      <c r="AX136" s="21">
        <f t="shared" si="55"/>
        <v>3.3374033374033371E-2</v>
      </c>
      <c r="AY136" s="21">
        <f t="shared" si="55"/>
        <v>0</v>
      </c>
      <c r="AZ136" s="21">
        <f t="shared" si="55"/>
        <v>0</v>
      </c>
      <c r="BA136" s="21">
        <f t="shared" si="55"/>
        <v>0</v>
      </c>
      <c r="BB136" s="21">
        <f t="shared" si="55"/>
        <v>0</v>
      </c>
      <c r="BC136" s="21">
        <f t="shared" si="55"/>
        <v>0</v>
      </c>
      <c r="BD136" s="21">
        <f t="shared" si="55"/>
        <v>0</v>
      </c>
    </row>
    <row r="137" spans="2:56" ht="15" hidden="1" customHeight="1" outlineLevel="1" x14ac:dyDescent="0.2">
      <c r="B137" s="71"/>
      <c r="C137" s="1" t="str">
        <f t="shared" si="53"/>
        <v>SCI HSR 1</v>
      </c>
      <c r="D137" s="35"/>
      <c r="E137" s="35"/>
      <c r="F137" s="35"/>
      <c r="G137" s="35"/>
      <c r="H137" s="35"/>
      <c r="I137" s="35"/>
      <c r="J137" s="35"/>
      <c r="K137" s="23"/>
      <c r="L137" s="20" t="s">
        <v>233</v>
      </c>
      <c r="M137" s="72"/>
      <c r="N137" s="72"/>
      <c r="O137" s="21">
        <f t="shared" si="54"/>
        <v>0</v>
      </c>
      <c r="P137" s="21">
        <f t="shared" si="54"/>
        <v>4.0257648953301127E-4</v>
      </c>
      <c r="Q137" s="21">
        <f t="shared" si="54"/>
        <v>0</v>
      </c>
      <c r="R137" s="21">
        <f t="shared" si="54"/>
        <v>0</v>
      </c>
      <c r="S137" s="21">
        <f t="shared" si="54"/>
        <v>0</v>
      </c>
      <c r="T137" s="21">
        <f t="shared" si="54"/>
        <v>0</v>
      </c>
      <c r="U137" s="21">
        <f t="shared" si="54"/>
        <v>0</v>
      </c>
      <c r="V137" s="21">
        <f t="shared" si="54"/>
        <v>0</v>
      </c>
      <c r="W137" s="21">
        <f t="shared" si="54"/>
        <v>0</v>
      </c>
      <c r="X137" s="21">
        <f t="shared" si="54"/>
        <v>0</v>
      </c>
      <c r="Y137" s="21">
        <f t="shared" si="54"/>
        <v>0</v>
      </c>
      <c r="Z137" s="21">
        <f t="shared" si="54"/>
        <v>0</v>
      </c>
      <c r="AA137" s="21">
        <f t="shared" si="54"/>
        <v>0</v>
      </c>
      <c r="AB137" s="21">
        <f t="shared" si="54"/>
        <v>0</v>
      </c>
      <c r="AC137" s="21">
        <f t="shared" si="54"/>
        <v>0</v>
      </c>
      <c r="AD137" s="21">
        <f t="shared" si="54"/>
        <v>0</v>
      </c>
      <c r="AE137" s="21">
        <f t="shared" si="55"/>
        <v>0</v>
      </c>
      <c r="AF137" s="21">
        <f t="shared" si="55"/>
        <v>0</v>
      </c>
      <c r="AG137" s="21">
        <f t="shared" si="55"/>
        <v>0</v>
      </c>
      <c r="AH137" s="21">
        <f t="shared" si="55"/>
        <v>0</v>
      </c>
      <c r="AI137" s="21">
        <f t="shared" si="55"/>
        <v>0</v>
      </c>
      <c r="AJ137" s="21">
        <f t="shared" si="55"/>
        <v>0</v>
      </c>
      <c r="AK137" s="21">
        <f t="shared" si="55"/>
        <v>0</v>
      </c>
      <c r="AL137" s="21">
        <f t="shared" si="55"/>
        <v>0</v>
      </c>
      <c r="AM137" s="21">
        <f t="shared" si="55"/>
        <v>0</v>
      </c>
      <c r="AN137" s="21">
        <f t="shared" si="55"/>
        <v>0</v>
      </c>
      <c r="AO137" s="21">
        <f t="shared" si="55"/>
        <v>0</v>
      </c>
      <c r="AP137" s="21">
        <f t="shared" si="55"/>
        <v>0</v>
      </c>
      <c r="AQ137" s="21">
        <f t="shared" si="55"/>
        <v>0</v>
      </c>
      <c r="AR137" s="21">
        <f t="shared" si="55"/>
        <v>0</v>
      </c>
      <c r="AS137" s="21">
        <f t="shared" si="55"/>
        <v>0</v>
      </c>
      <c r="AT137" s="21">
        <f t="shared" si="55"/>
        <v>0</v>
      </c>
      <c r="AU137" s="21">
        <f t="shared" si="55"/>
        <v>0</v>
      </c>
      <c r="AV137" s="21">
        <f t="shared" si="55"/>
        <v>0</v>
      </c>
      <c r="AW137" s="21">
        <f t="shared" si="55"/>
        <v>0</v>
      </c>
      <c r="AX137" s="21">
        <f t="shared" si="55"/>
        <v>0</v>
      </c>
      <c r="AY137" s="21">
        <f t="shared" si="55"/>
        <v>0</v>
      </c>
      <c r="AZ137" s="21">
        <f t="shared" si="55"/>
        <v>0</v>
      </c>
      <c r="BA137" s="21">
        <f t="shared" si="55"/>
        <v>0</v>
      </c>
      <c r="BB137" s="21">
        <f t="shared" si="55"/>
        <v>0</v>
      </c>
      <c r="BC137" s="21">
        <f t="shared" si="55"/>
        <v>0</v>
      </c>
      <c r="BD137" s="21">
        <f t="shared" si="55"/>
        <v>0</v>
      </c>
    </row>
    <row r="138" spans="2:56" ht="15" hidden="1" customHeight="1" outlineLevel="1" x14ac:dyDescent="0.2">
      <c r="B138" s="71"/>
      <c r="C138" s="1" t="str">
        <f t="shared" si="53"/>
        <v>SCI HSR 1</v>
      </c>
      <c r="D138" s="35"/>
      <c r="E138" s="35"/>
      <c r="F138" s="35"/>
      <c r="G138" s="35"/>
      <c r="H138" s="35"/>
      <c r="I138" s="35"/>
      <c r="J138" s="35"/>
      <c r="L138" s="20" t="s">
        <v>234</v>
      </c>
      <c r="M138" s="72"/>
      <c r="N138" s="72"/>
      <c r="O138" s="21">
        <f t="shared" si="54"/>
        <v>1.2882447665056361E-2</v>
      </c>
      <c r="P138" s="21">
        <f t="shared" si="54"/>
        <v>0</v>
      </c>
      <c r="Q138" s="21">
        <f t="shared" si="54"/>
        <v>0</v>
      </c>
      <c r="R138" s="21">
        <f t="shared" si="54"/>
        <v>0</v>
      </c>
      <c r="S138" s="21">
        <f t="shared" si="54"/>
        <v>0</v>
      </c>
      <c r="T138" s="21">
        <f t="shared" si="54"/>
        <v>0</v>
      </c>
      <c r="U138" s="21">
        <f t="shared" si="54"/>
        <v>0</v>
      </c>
      <c r="V138" s="21">
        <f t="shared" si="54"/>
        <v>0</v>
      </c>
      <c r="W138" s="21">
        <f t="shared" si="54"/>
        <v>0</v>
      </c>
      <c r="X138" s="21">
        <f t="shared" si="54"/>
        <v>0</v>
      </c>
      <c r="Y138" s="21">
        <f t="shared" si="54"/>
        <v>0</v>
      </c>
      <c r="Z138" s="21">
        <f t="shared" si="54"/>
        <v>0</v>
      </c>
      <c r="AA138" s="21">
        <f t="shared" si="54"/>
        <v>0</v>
      </c>
      <c r="AB138" s="21">
        <f t="shared" si="54"/>
        <v>0</v>
      </c>
      <c r="AC138" s="21">
        <f t="shared" si="54"/>
        <v>0</v>
      </c>
      <c r="AD138" s="21">
        <f t="shared" si="54"/>
        <v>0</v>
      </c>
      <c r="AE138" s="21">
        <f t="shared" si="55"/>
        <v>0</v>
      </c>
      <c r="AF138" s="21">
        <f t="shared" si="55"/>
        <v>0</v>
      </c>
      <c r="AG138" s="21">
        <f t="shared" si="55"/>
        <v>0</v>
      </c>
      <c r="AH138" s="21">
        <f t="shared" si="55"/>
        <v>0</v>
      </c>
      <c r="AI138" s="21">
        <f t="shared" si="55"/>
        <v>0</v>
      </c>
      <c r="AJ138" s="21">
        <f t="shared" si="55"/>
        <v>0</v>
      </c>
      <c r="AK138" s="21">
        <f t="shared" si="55"/>
        <v>0</v>
      </c>
      <c r="AL138" s="21">
        <f t="shared" si="55"/>
        <v>0</v>
      </c>
      <c r="AM138" s="21">
        <f t="shared" si="55"/>
        <v>0</v>
      </c>
      <c r="AN138" s="21">
        <f t="shared" si="55"/>
        <v>0</v>
      </c>
      <c r="AO138" s="21">
        <f t="shared" si="55"/>
        <v>0</v>
      </c>
      <c r="AP138" s="21">
        <f t="shared" si="55"/>
        <v>0</v>
      </c>
      <c r="AQ138" s="21">
        <f t="shared" si="55"/>
        <v>0</v>
      </c>
      <c r="AR138" s="21">
        <f t="shared" si="55"/>
        <v>0</v>
      </c>
      <c r="AS138" s="21">
        <f t="shared" si="55"/>
        <v>0</v>
      </c>
      <c r="AT138" s="21">
        <f t="shared" si="55"/>
        <v>0</v>
      </c>
      <c r="AU138" s="21">
        <f t="shared" si="55"/>
        <v>0</v>
      </c>
      <c r="AV138" s="21">
        <f t="shared" si="55"/>
        <v>0</v>
      </c>
      <c r="AW138" s="21">
        <f t="shared" si="55"/>
        <v>0</v>
      </c>
      <c r="AX138" s="21">
        <f t="shared" si="55"/>
        <v>0</v>
      </c>
      <c r="AY138" s="21">
        <f t="shared" si="55"/>
        <v>0</v>
      </c>
      <c r="AZ138" s="21">
        <f t="shared" si="55"/>
        <v>0</v>
      </c>
      <c r="BA138" s="21">
        <f t="shared" si="55"/>
        <v>0</v>
      </c>
      <c r="BB138" s="21">
        <f t="shared" si="55"/>
        <v>0</v>
      </c>
      <c r="BC138" s="21">
        <f t="shared" si="55"/>
        <v>0</v>
      </c>
      <c r="BD138" s="21">
        <f t="shared" si="55"/>
        <v>0</v>
      </c>
    </row>
    <row r="139" spans="2:56" ht="16" hidden="1" outlineLevel="1" x14ac:dyDescent="0.2">
      <c r="C139" s="1" t="str">
        <f t="shared" si="53"/>
        <v>SCI HSR 1</v>
      </c>
      <c r="D139" s="35"/>
      <c r="E139" s="35"/>
      <c r="F139" s="35"/>
      <c r="G139" s="35"/>
      <c r="H139" s="35"/>
      <c r="I139" s="35"/>
      <c r="J139" s="35"/>
      <c r="K139" s="24"/>
      <c r="L139" s="33" t="s">
        <v>242</v>
      </c>
      <c r="M139" s="73"/>
      <c r="N139" s="73"/>
      <c r="O139" s="34">
        <f t="shared" si="54"/>
        <v>9.8631239935587769E-2</v>
      </c>
      <c r="P139" s="34">
        <f t="shared" si="54"/>
        <v>0.12318840579710146</v>
      </c>
      <c r="Q139" s="34">
        <f t="shared" si="54"/>
        <v>0.14814814814814814</v>
      </c>
      <c r="R139" s="34">
        <f t="shared" si="54"/>
        <v>0.14814814814814814</v>
      </c>
      <c r="S139" s="34">
        <f t="shared" si="54"/>
        <v>0.18518518518518517</v>
      </c>
      <c r="T139" s="34">
        <f t="shared" si="54"/>
        <v>0.1900161030595813</v>
      </c>
      <c r="U139" s="34">
        <f t="shared" si="54"/>
        <v>0.22222222222222221</v>
      </c>
      <c r="V139" s="34">
        <f t="shared" si="54"/>
        <v>0.22222222222222221</v>
      </c>
      <c r="W139" s="34">
        <f t="shared" si="54"/>
        <v>0.22222222222222221</v>
      </c>
      <c r="X139" s="34">
        <f t="shared" si="54"/>
        <v>0.23510466988727857</v>
      </c>
      <c r="Y139" s="34">
        <f t="shared" si="54"/>
        <v>0.27119341563786009</v>
      </c>
      <c r="Z139" s="34">
        <f t="shared" si="54"/>
        <v>0.30891330891330887</v>
      </c>
      <c r="AA139" s="34">
        <f t="shared" si="54"/>
        <v>0.35507246376811596</v>
      </c>
      <c r="AB139" s="34">
        <f t="shared" si="54"/>
        <v>0.40740740740740738</v>
      </c>
      <c r="AC139" s="34">
        <f t="shared" si="54"/>
        <v>0.40740740740740738</v>
      </c>
      <c r="AD139" s="34">
        <f t="shared" si="54"/>
        <v>0.47374847374847379</v>
      </c>
      <c r="AE139" s="34">
        <f t="shared" si="55"/>
        <v>0.48148148148148145</v>
      </c>
      <c r="AF139" s="34">
        <f t="shared" si="55"/>
        <v>0.48228663446054748</v>
      </c>
      <c r="AG139" s="34">
        <f t="shared" si="55"/>
        <v>0.55555555555555558</v>
      </c>
      <c r="AH139" s="34">
        <f t="shared" si="55"/>
        <v>0.56857956857956859</v>
      </c>
      <c r="AI139" s="34">
        <f t="shared" si="55"/>
        <v>0.65458937198067635</v>
      </c>
      <c r="AJ139" s="34">
        <f t="shared" si="55"/>
        <v>0.69484702093397743</v>
      </c>
      <c r="AK139" s="34">
        <f t="shared" si="55"/>
        <v>0.72853072853072853</v>
      </c>
      <c r="AL139" s="34">
        <f t="shared" si="55"/>
        <v>0.7407407407407407</v>
      </c>
      <c r="AM139" s="34">
        <f t="shared" si="55"/>
        <v>0.7407407407407407</v>
      </c>
      <c r="AN139" s="34">
        <f t="shared" si="55"/>
        <v>0.74114331723027371</v>
      </c>
      <c r="AO139" s="34">
        <f t="shared" si="55"/>
        <v>0.77777777777777779</v>
      </c>
      <c r="AP139" s="34">
        <f t="shared" si="55"/>
        <v>0.77777777777777779</v>
      </c>
      <c r="AQ139" s="34">
        <f t="shared" si="55"/>
        <v>0.77777777777777779</v>
      </c>
      <c r="AR139" s="34">
        <f t="shared" si="55"/>
        <v>0.78381642512077299</v>
      </c>
      <c r="AS139" s="34">
        <f t="shared" si="55"/>
        <v>0.82674897119341562</v>
      </c>
      <c r="AT139" s="34">
        <f t="shared" si="55"/>
        <v>0.88888888888888884</v>
      </c>
      <c r="AU139" s="34">
        <f t="shared" si="55"/>
        <v>0.88888888888888884</v>
      </c>
      <c r="AV139" s="34">
        <f t="shared" si="55"/>
        <v>0.89935587761674707</v>
      </c>
      <c r="AW139" s="34">
        <f t="shared" si="55"/>
        <v>0.92592592592592593</v>
      </c>
      <c r="AX139" s="34">
        <f t="shared" si="55"/>
        <v>0.96743996743996741</v>
      </c>
      <c r="AY139" s="34">
        <f t="shared" si="55"/>
        <v>1</v>
      </c>
      <c r="AZ139" s="34">
        <f t="shared" si="55"/>
        <v>1</v>
      </c>
      <c r="BA139" s="34">
        <f t="shared" si="55"/>
        <v>1</v>
      </c>
      <c r="BB139" s="34">
        <f t="shared" si="55"/>
        <v>1</v>
      </c>
      <c r="BC139" s="34">
        <f t="shared" si="55"/>
        <v>1</v>
      </c>
      <c r="BD139" s="34">
        <f t="shared" si="55"/>
        <v>1</v>
      </c>
    </row>
    <row r="140" spans="2:56" ht="16" hidden="1" outlineLevel="1" x14ac:dyDescent="0.2">
      <c r="C140" s="1" t="str">
        <f t="shared" si="53"/>
        <v>SCI HSR 1</v>
      </c>
      <c r="D140" s="35"/>
      <c r="E140" s="35"/>
      <c r="F140" s="35"/>
      <c r="G140" s="35"/>
      <c r="H140" s="35"/>
      <c r="I140" s="35"/>
      <c r="J140" s="35"/>
      <c r="K140" s="24"/>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row>
    <row r="141" spans="2:56" ht="16" hidden="1" outlineLevel="1" x14ac:dyDescent="0.2">
      <c r="C141" s="1" t="str">
        <f t="shared" si="53"/>
        <v>SCI HSR 1</v>
      </c>
      <c r="D141" s="35"/>
      <c r="E141" s="35"/>
      <c r="F141" s="35"/>
      <c r="G141" s="35"/>
      <c r="H141" s="35"/>
      <c r="I141" s="35"/>
      <c r="J141" s="35"/>
      <c r="K141" s="24"/>
      <c r="L141" s="37" t="s">
        <v>245</v>
      </c>
      <c r="M141" s="74">
        <v>1</v>
      </c>
      <c r="N141" s="74">
        <v>1</v>
      </c>
      <c r="O141" s="38">
        <f t="shared" ref="O141:BD141" si="56">SUMIFS(O$260:O$10216,$L$260:$L$10216,$L141,$C$260:$C$10216,$C141)/COUNTIFS($L$260:$L$10216,$L141,$C$260:$C$10216,$C141)</f>
        <v>1.0062962962962962</v>
      </c>
      <c r="P141" s="38">
        <f t="shared" si="56"/>
        <v>1.0100523349436392</v>
      </c>
      <c r="Q141" s="38">
        <f t="shared" si="56"/>
        <v>1.0149135802469134</v>
      </c>
      <c r="R141" s="38">
        <f t="shared" si="56"/>
        <v>1.0172585266585268</v>
      </c>
      <c r="S141" s="38">
        <f t="shared" si="56"/>
        <v>1.0191370370370374</v>
      </c>
      <c r="T141" s="38">
        <f t="shared" si="56"/>
        <v>1.0210747584541067</v>
      </c>
      <c r="U141" s="38">
        <f t="shared" si="56"/>
        <v>1.0250616198616198</v>
      </c>
      <c r="V141" s="38">
        <f t="shared" si="56"/>
        <v>1.0274311119251121</v>
      </c>
      <c r="W141" s="38">
        <f t="shared" si="56"/>
        <v>1.0293284074074074</v>
      </c>
      <c r="X141" s="38">
        <f t="shared" si="56"/>
        <v>1.0312855060386472</v>
      </c>
      <c r="Y141" s="38">
        <f t="shared" si="56"/>
        <v>1.0353133432098767</v>
      </c>
      <c r="Z141" s="38">
        <f t="shared" si="56"/>
        <v>1.0377054230443632</v>
      </c>
      <c r="AA141" s="38">
        <f t="shared" si="56"/>
        <v>1.0396216914814818</v>
      </c>
      <c r="AB141" s="38">
        <f t="shared" si="56"/>
        <v>1.041598361099034</v>
      </c>
      <c r="AC141" s="38">
        <f t="shared" si="56"/>
        <v>1.0456664766419752</v>
      </c>
      <c r="AD141" s="38">
        <f t="shared" si="56"/>
        <v>1.0480824772748067</v>
      </c>
      <c r="AE141" s="38">
        <f t="shared" si="56"/>
        <v>1.0500179083962964</v>
      </c>
      <c r="AF141" s="38">
        <f t="shared" si="56"/>
        <v>1.0520143447100243</v>
      </c>
      <c r="AG141" s="38">
        <f t="shared" si="56"/>
        <v>1.0561231414083958</v>
      </c>
      <c r="AH141" s="38">
        <f t="shared" si="56"/>
        <v>1.0585633020475551</v>
      </c>
      <c r="AI141" s="38">
        <f t="shared" si="56"/>
        <v>1.0605180874802593</v>
      </c>
      <c r="AJ141" s="38">
        <f t="shared" si="56"/>
        <v>1.0625344881571244</v>
      </c>
      <c r="AK141" s="38">
        <f t="shared" si="56"/>
        <v>1.066683232125097</v>
      </c>
      <c r="AL141" s="38">
        <f t="shared" si="56"/>
        <v>1.0691489350680299</v>
      </c>
      <c r="AM141" s="38">
        <f t="shared" si="56"/>
        <v>1.071123268355062</v>
      </c>
      <c r="AN141" s="38">
        <f t="shared" si="56"/>
        <v>1.073159833038696</v>
      </c>
      <c r="AO141" s="38">
        <f t="shared" si="56"/>
        <v>1.0773512165507042</v>
      </c>
      <c r="AP141" s="38">
        <f t="shared" si="56"/>
        <v>1.079840424418711</v>
      </c>
      <c r="AQ141" s="38">
        <f t="shared" si="56"/>
        <v>1.0818345010386128</v>
      </c>
      <c r="AR141" s="38">
        <f t="shared" si="56"/>
        <v>1.0838914313690833</v>
      </c>
      <c r="AS141" s="38">
        <f t="shared" si="56"/>
        <v>1.0881247287162115</v>
      </c>
      <c r="AT141" s="38">
        <f t="shared" si="56"/>
        <v>1.0906388286628981</v>
      </c>
      <c r="AU141" s="38">
        <f t="shared" si="56"/>
        <v>1.0926528460489986</v>
      </c>
      <c r="AV141" s="38">
        <f t="shared" si="56"/>
        <v>1.0947303456827735</v>
      </c>
      <c r="AW141" s="38">
        <f t="shared" si="56"/>
        <v>1.0990059760033728</v>
      </c>
      <c r="AX141" s="38">
        <f t="shared" si="56"/>
        <v>1.1015452169495266</v>
      </c>
      <c r="AY141" s="38">
        <f t="shared" si="56"/>
        <v>1.1035793745094886</v>
      </c>
      <c r="AZ141" s="38">
        <f t="shared" si="56"/>
        <v>1.105677649139601</v>
      </c>
      <c r="BA141" s="38">
        <f t="shared" si="56"/>
        <v>1.1099948487491369</v>
      </c>
      <c r="BB141" s="38">
        <f t="shared" si="56"/>
        <v>1.112560669119022</v>
      </c>
      <c r="BC141" s="38">
        <f t="shared" si="56"/>
        <v>1.1146151682545833</v>
      </c>
      <c r="BD141" s="38">
        <f t="shared" si="56"/>
        <v>1.116734425630997</v>
      </c>
    </row>
    <row r="142" spans="2:56" s="35" customFormat="1" ht="16" hidden="1" outlineLevel="1" x14ac:dyDescent="0.2">
      <c r="C142" s="1" t="str">
        <f t="shared" si="53"/>
        <v>SCI HSR 1</v>
      </c>
      <c r="L142" s="10"/>
      <c r="M142" s="10"/>
      <c r="N142" s="10"/>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row>
    <row r="143" spans="2:56" ht="16" hidden="1" outlineLevel="1" x14ac:dyDescent="0.2">
      <c r="B143" s="35"/>
      <c r="C143" s="1" t="str">
        <f t="shared" si="53"/>
        <v>SCI HSR 1</v>
      </c>
      <c r="D143" s="35"/>
      <c r="E143" s="35"/>
      <c r="F143" s="35"/>
      <c r="G143" s="35"/>
      <c r="H143" s="35"/>
      <c r="I143" s="35"/>
      <c r="J143" s="35"/>
      <c r="K143" s="24"/>
      <c r="L143" s="16" t="s">
        <v>246</v>
      </c>
      <c r="M143" s="70" t="str">
        <f>L143&amp;"-"&amp;C143</f>
        <v>Loyer bail-SCI HSR 1</v>
      </c>
      <c r="N143" s="70"/>
      <c r="O143" s="40">
        <f t="shared" ref="O143:AD147" si="57">SUMIFS(O$260:O$10216,$L$260:$L$10216,$L143,$C$260:$C$10216,$C143)</f>
        <v>593646.98190345778</v>
      </c>
      <c r="P143" s="40">
        <f t="shared" si="57"/>
        <v>609674.15581650124</v>
      </c>
      <c r="Q143" s="40">
        <f t="shared" si="57"/>
        <v>642358.9384251968</v>
      </c>
      <c r="R143" s="40">
        <f t="shared" si="57"/>
        <v>642358.9384251968</v>
      </c>
      <c r="S143" s="40">
        <f t="shared" si="57"/>
        <v>684858.9384251968</v>
      </c>
      <c r="T143" s="40">
        <f t="shared" si="57"/>
        <v>684917.4143825369</v>
      </c>
      <c r="U143" s="40">
        <f t="shared" si="57"/>
        <v>685007.25409813691</v>
      </c>
      <c r="V143" s="40">
        <f t="shared" si="57"/>
        <v>685007.25409813691</v>
      </c>
      <c r="W143" s="40">
        <f t="shared" si="57"/>
        <v>685007.25409813691</v>
      </c>
      <c r="X143" s="40">
        <f t="shared" si="57"/>
        <v>686458.72123353207</v>
      </c>
      <c r="Y143" s="40">
        <f t="shared" si="57"/>
        <v>688062.55102040153</v>
      </c>
      <c r="Z143" s="40">
        <f t="shared" si="57"/>
        <v>688784.31055654213</v>
      </c>
      <c r="AA143" s="40">
        <f t="shared" si="57"/>
        <v>692068.88772602088</v>
      </c>
      <c r="AB143" s="40">
        <f t="shared" si="57"/>
        <v>695171.1382961527</v>
      </c>
      <c r="AC143" s="40">
        <f t="shared" si="57"/>
        <v>695171.1382961527</v>
      </c>
      <c r="AD143" s="40">
        <f t="shared" si="57"/>
        <v>710310.37023797224</v>
      </c>
      <c r="AE143" s="40">
        <f t="shared" ref="AE143:BD147" si="58">SUMIFS(AE$260:AE$10216,$L$260:$L$10216,$L143,$C$260:$C$10216,$C143)</f>
        <v>711002.51038203877</v>
      </c>
      <c r="AF143" s="40">
        <f t="shared" si="58"/>
        <v>712086.07861287449</v>
      </c>
      <c r="AG143" s="40">
        <f t="shared" si="58"/>
        <v>705765.78761892358</v>
      </c>
      <c r="AH143" s="40">
        <f t="shared" si="58"/>
        <v>706873.89443620539</v>
      </c>
      <c r="AI143" s="40">
        <f t="shared" si="58"/>
        <v>710880.82924260211</v>
      </c>
      <c r="AJ143" s="40">
        <f t="shared" si="58"/>
        <v>715613.94187447114</v>
      </c>
      <c r="AK143" s="40">
        <f t="shared" si="58"/>
        <v>718020.27312913002</v>
      </c>
      <c r="AL143" s="40">
        <f t="shared" si="58"/>
        <v>718551.13915403013</v>
      </c>
      <c r="AM143" s="40">
        <f t="shared" si="58"/>
        <v>718551.13915403013</v>
      </c>
      <c r="AN143" s="40">
        <f t="shared" si="58"/>
        <v>718683.85801851156</v>
      </c>
      <c r="AO143" s="40">
        <f t="shared" si="58"/>
        <v>720511.27468631812</v>
      </c>
      <c r="AP143" s="40">
        <f t="shared" si="58"/>
        <v>720511.27468631812</v>
      </c>
      <c r="AQ143" s="40">
        <f t="shared" si="58"/>
        <v>720511.27468631812</v>
      </c>
      <c r="AR143" s="40">
        <f t="shared" si="58"/>
        <v>720864.75200805999</v>
      </c>
      <c r="AS143" s="40">
        <f t="shared" si="58"/>
        <v>722355.86785236502</v>
      </c>
      <c r="AT143" s="40">
        <f t="shared" si="58"/>
        <v>723640.83268377651</v>
      </c>
      <c r="AU143" s="40">
        <f t="shared" si="58"/>
        <v>723640.83268377651</v>
      </c>
      <c r="AV143" s="40">
        <f t="shared" si="58"/>
        <v>725371.97403948661</v>
      </c>
      <c r="AW143" s="40">
        <f t="shared" si="58"/>
        <v>728179.87132705841</v>
      </c>
      <c r="AX143" s="40">
        <f t="shared" si="58"/>
        <v>730749.859127025</v>
      </c>
      <c r="AY143" s="40">
        <f t="shared" si="58"/>
        <v>732128.28093092039</v>
      </c>
      <c r="AZ143" s="40">
        <f t="shared" si="58"/>
        <v>732128.28093092039</v>
      </c>
      <c r="BA143" s="40">
        <f t="shared" si="58"/>
        <v>732128.28093092039</v>
      </c>
      <c r="BB143" s="40">
        <f t="shared" si="58"/>
        <v>732128.28093092039</v>
      </c>
      <c r="BC143" s="40">
        <f t="shared" si="58"/>
        <v>732128.28093092039</v>
      </c>
      <c r="BD143" s="40">
        <f t="shared" si="58"/>
        <v>732128.28093092039</v>
      </c>
    </row>
    <row r="144" spans="2:56" ht="16" hidden="1" outlineLevel="1" x14ac:dyDescent="0.2">
      <c r="B144" s="35"/>
      <c r="C144" s="1" t="str">
        <f t="shared" si="53"/>
        <v>SCI HSR 1</v>
      </c>
      <c r="D144" s="35"/>
      <c r="E144" s="35"/>
      <c r="F144" s="35"/>
      <c r="G144" s="35"/>
      <c r="H144" s="35"/>
      <c r="I144" s="35"/>
      <c r="J144" s="35"/>
      <c r="K144" s="24"/>
      <c r="L144" s="20" t="s">
        <v>250</v>
      </c>
      <c r="M144" s="72" t="str">
        <f>L144&amp;"-"&amp;C144</f>
        <v>Loyer indexé-SCI HSR 1</v>
      </c>
      <c r="N144" s="72"/>
      <c r="O144" s="41">
        <f t="shared" si="57"/>
        <v>635290.5333553832</v>
      </c>
      <c r="P144" s="41">
        <f t="shared" si="57"/>
        <v>653272.77779455495</v>
      </c>
      <c r="Q144" s="41">
        <f t="shared" si="57"/>
        <v>688529.23784054222</v>
      </c>
      <c r="R144" s="41">
        <f t="shared" si="57"/>
        <v>689867.55758593685</v>
      </c>
      <c r="S144" s="41">
        <f t="shared" si="57"/>
        <v>728370.86048785946</v>
      </c>
      <c r="T144" s="41">
        <f t="shared" si="57"/>
        <v>730243.18282904977</v>
      </c>
      <c r="U144" s="41">
        <f t="shared" si="57"/>
        <v>733572.03246855573</v>
      </c>
      <c r="V144" s="41">
        <f t="shared" si="57"/>
        <v>734923.52724982111</v>
      </c>
      <c r="W144" s="41">
        <f t="shared" si="57"/>
        <v>735612.19001149526</v>
      </c>
      <c r="X144" s="41">
        <f t="shared" si="57"/>
        <v>737349.71959530388</v>
      </c>
      <c r="Y144" s="41">
        <f t="shared" si="57"/>
        <v>739271.27472468175</v>
      </c>
      <c r="Z144" s="41">
        <f t="shared" si="57"/>
        <v>740908.6073198755</v>
      </c>
      <c r="AA144" s="41">
        <f t="shared" si="57"/>
        <v>742820.17212011153</v>
      </c>
      <c r="AB144" s="41">
        <f t="shared" si="57"/>
        <v>744581.23328383919</v>
      </c>
      <c r="AC144" s="41">
        <f t="shared" si="57"/>
        <v>748044.78707990621</v>
      </c>
      <c r="AD144" s="41">
        <f t="shared" si="57"/>
        <v>753802.72678247001</v>
      </c>
      <c r="AE144" s="41">
        <f t="shared" si="58"/>
        <v>753809.59395683918</v>
      </c>
      <c r="AF144" s="41">
        <f t="shared" si="58"/>
        <v>756783.26713792456</v>
      </c>
      <c r="AG144" s="41">
        <f t="shared" si="58"/>
        <v>739422.4694137153</v>
      </c>
      <c r="AH144" s="41">
        <f t="shared" si="58"/>
        <v>741493.53102076566</v>
      </c>
      <c r="AI144" s="41">
        <f t="shared" si="58"/>
        <v>743448.4705609805</v>
      </c>
      <c r="AJ144" s="41">
        <f t="shared" si="58"/>
        <v>745113.86337126314</v>
      </c>
      <c r="AK144" s="41">
        <f t="shared" si="58"/>
        <v>747904.46315054572</v>
      </c>
      <c r="AL144" s="41">
        <f t="shared" si="58"/>
        <v>749139.22440156911</v>
      </c>
      <c r="AM144" s="41">
        <f t="shared" si="58"/>
        <v>749881.73535474576</v>
      </c>
      <c r="AN144" s="41">
        <f t="shared" si="58"/>
        <v>751936.49580564338</v>
      </c>
      <c r="AO144" s="41">
        <f t="shared" si="58"/>
        <v>756122.76686088392</v>
      </c>
      <c r="AP144" s="41">
        <f t="shared" si="58"/>
        <v>757583.7041656879</v>
      </c>
      <c r="AQ144" s="41">
        <f t="shared" si="58"/>
        <v>758333.6402283964</v>
      </c>
      <c r="AR144" s="41">
        <f t="shared" si="58"/>
        <v>760397.28601647296</v>
      </c>
      <c r="AS144" s="41">
        <f t="shared" si="58"/>
        <v>763593.59897400788</v>
      </c>
      <c r="AT144" s="41">
        <f t="shared" si="58"/>
        <v>764016.70592500945</v>
      </c>
      <c r="AU144" s="41">
        <f t="shared" si="58"/>
        <v>764774.14134834486</v>
      </c>
      <c r="AV144" s="41">
        <f t="shared" si="58"/>
        <v>767064.90782594553</v>
      </c>
      <c r="AW144" s="41">
        <f t="shared" si="58"/>
        <v>769554.24930276768</v>
      </c>
      <c r="AX144" s="41">
        <f t="shared" si="58"/>
        <v>771152.72617825924</v>
      </c>
      <c r="AY144" s="41">
        <f t="shared" si="58"/>
        <v>771281.3445674174</v>
      </c>
      <c r="AZ144" s="41">
        <f t="shared" si="58"/>
        <v>773259.55303191824</v>
      </c>
      <c r="BA144" s="41">
        <f t="shared" si="58"/>
        <v>776729.38037529227</v>
      </c>
      <c r="BB144" s="41">
        <f t="shared" si="58"/>
        <v>778223.8439703203</v>
      </c>
      <c r="BC144" s="41">
        <f t="shared" si="58"/>
        <v>778994.15801309142</v>
      </c>
      <c r="BD144" s="41">
        <f t="shared" si="58"/>
        <v>780992.14856223739</v>
      </c>
    </row>
    <row r="145" spans="2:56" ht="16" hidden="1" outlineLevel="1" x14ac:dyDescent="0.2">
      <c r="B145" s="35"/>
      <c r="C145" s="1" t="str">
        <f t="shared" si="53"/>
        <v>SCI HSR 1</v>
      </c>
      <c r="D145" s="35"/>
      <c r="E145" s="35"/>
      <c r="F145" s="35"/>
      <c r="G145" s="35"/>
      <c r="H145" s="35"/>
      <c r="I145" s="35"/>
      <c r="J145" s="35"/>
      <c r="K145" s="24"/>
      <c r="L145" s="20" t="s">
        <v>251</v>
      </c>
      <c r="M145" s="72" t="str">
        <f>L145&amp;"-"&amp;C145</f>
        <v>Impact palier-SCI HSR 1</v>
      </c>
      <c r="N145" s="72"/>
      <c r="O145" s="41">
        <f t="shared" si="57"/>
        <v>-15059.886759869572</v>
      </c>
      <c r="P145" s="41">
        <f t="shared" si="57"/>
        <v>-17308.679684387214</v>
      </c>
      <c r="Q145" s="41">
        <f t="shared" si="57"/>
        <v>-19151.491804984078</v>
      </c>
      <c r="R145" s="41">
        <f t="shared" si="57"/>
        <v>-15981.759382320353</v>
      </c>
      <c r="S145" s="41">
        <f t="shared" si="57"/>
        <v>-32001.296456352637</v>
      </c>
      <c r="T145" s="41">
        <f t="shared" si="57"/>
        <v>-31990.426891135241</v>
      </c>
      <c r="U145" s="41">
        <f t="shared" si="57"/>
        <v>-30847.250847683001</v>
      </c>
      <c r="V145" s="41">
        <f t="shared" si="57"/>
        <v>-29903.846153846149</v>
      </c>
      <c r="W145" s="41">
        <f t="shared" si="57"/>
        <v>-21250</v>
      </c>
      <c r="X145" s="41">
        <f t="shared" si="57"/>
        <v>-19144.021739130436</v>
      </c>
      <c r="Y145" s="41">
        <f t="shared" si="57"/>
        <v>-15000</v>
      </c>
      <c r="Z145" s="41">
        <f t="shared" si="57"/>
        <v>-14951.923076923071</v>
      </c>
      <c r="AA145" s="41">
        <f t="shared" si="57"/>
        <v>-10625</v>
      </c>
      <c r="AB145" s="41">
        <f t="shared" si="57"/>
        <v>-8586.9565217391282</v>
      </c>
      <c r="AC145" s="41">
        <f t="shared" si="57"/>
        <v>-4375</v>
      </c>
      <c r="AD145" s="41">
        <f t="shared" si="57"/>
        <v>-4375</v>
      </c>
      <c r="AE145" s="41">
        <f t="shared" si="58"/>
        <v>0</v>
      </c>
      <c r="AF145" s="41">
        <f t="shared" si="58"/>
        <v>0</v>
      </c>
      <c r="AG145" s="41">
        <f t="shared" si="58"/>
        <v>0</v>
      </c>
      <c r="AH145" s="41">
        <f t="shared" si="58"/>
        <v>0</v>
      </c>
      <c r="AI145" s="41">
        <f t="shared" si="58"/>
        <v>0</v>
      </c>
      <c r="AJ145" s="41">
        <f t="shared" si="58"/>
        <v>0</v>
      </c>
      <c r="AK145" s="41">
        <f t="shared" si="58"/>
        <v>0</v>
      </c>
      <c r="AL145" s="41">
        <f t="shared" si="58"/>
        <v>0</v>
      </c>
      <c r="AM145" s="41">
        <f t="shared" si="58"/>
        <v>0</v>
      </c>
      <c r="AN145" s="41">
        <f t="shared" si="58"/>
        <v>0</v>
      </c>
      <c r="AO145" s="41">
        <f t="shared" si="58"/>
        <v>0</v>
      </c>
      <c r="AP145" s="41">
        <f t="shared" si="58"/>
        <v>0</v>
      </c>
      <c r="AQ145" s="41">
        <f t="shared" si="58"/>
        <v>0</v>
      </c>
      <c r="AR145" s="41">
        <f t="shared" si="58"/>
        <v>0</v>
      </c>
      <c r="AS145" s="41">
        <f t="shared" si="58"/>
        <v>0</v>
      </c>
      <c r="AT145" s="41">
        <f t="shared" si="58"/>
        <v>0</v>
      </c>
      <c r="AU145" s="41">
        <f t="shared" si="58"/>
        <v>0</v>
      </c>
      <c r="AV145" s="41">
        <f t="shared" si="58"/>
        <v>0</v>
      </c>
      <c r="AW145" s="41">
        <f t="shared" si="58"/>
        <v>0</v>
      </c>
      <c r="AX145" s="41">
        <f t="shared" si="58"/>
        <v>0</v>
      </c>
      <c r="AY145" s="41">
        <f t="shared" si="58"/>
        <v>0</v>
      </c>
      <c r="AZ145" s="41">
        <f t="shared" si="58"/>
        <v>0</v>
      </c>
      <c r="BA145" s="41">
        <f t="shared" si="58"/>
        <v>0</v>
      </c>
      <c r="BB145" s="41">
        <f t="shared" si="58"/>
        <v>0</v>
      </c>
      <c r="BC145" s="41">
        <f t="shared" si="58"/>
        <v>0</v>
      </c>
      <c r="BD145" s="41">
        <f t="shared" si="58"/>
        <v>0</v>
      </c>
    </row>
    <row r="146" spans="2:56" ht="16" hidden="1" outlineLevel="1" x14ac:dyDescent="0.2">
      <c r="B146" s="35"/>
      <c r="C146" s="1" t="str">
        <f t="shared" si="53"/>
        <v>SCI HSR 1</v>
      </c>
      <c r="D146" s="35"/>
      <c r="E146" s="35"/>
      <c r="F146" s="35"/>
      <c r="G146" s="35"/>
      <c r="H146" s="35"/>
      <c r="I146" s="35"/>
      <c r="J146" s="35"/>
      <c r="K146" s="24"/>
      <c r="L146" s="20" t="s">
        <v>255</v>
      </c>
      <c r="M146" s="72" t="str">
        <f>L146&amp;"-"&amp;C146</f>
        <v>Impact vacance future-SCI HSR 1</v>
      </c>
      <c r="N146" s="72"/>
      <c r="O146" s="41">
        <f t="shared" si="57"/>
        <v>0</v>
      </c>
      <c r="P146" s="41">
        <f t="shared" si="57"/>
        <v>0</v>
      </c>
      <c r="Q146" s="41">
        <f t="shared" si="57"/>
        <v>0</v>
      </c>
      <c r="R146" s="41">
        <f t="shared" si="57"/>
        <v>0</v>
      </c>
      <c r="S146" s="41">
        <f t="shared" si="57"/>
        <v>0</v>
      </c>
      <c r="T146" s="41">
        <f t="shared" si="57"/>
        <v>0</v>
      </c>
      <c r="U146" s="41">
        <f t="shared" si="57"/>
        <v>0</v>
      </c>
      <c r="V146" s="41">
        <f t="shared" si="57"/>
        <v>0</v>
      </c>
      <c r="W146" s="41">
        <f t="shared" si="57"/>
        <v>0</v>
      </c>
      <c r="X146" s="41">
        <f t="shared" si="57"/>
        <v>0</v>
      </c>
      <c r="Y146" s="41">
        <f t="shared" si="57"/>
        <v>0</v>
      </c>
      <c r="Z146" s="41">
        <f t="shared" si="57"/>
        <v>0</v>
      </c>
      <c r="AA146" s="41">
        <f t="shared" si="57"/>
        <v>0</v>
      </c>
      <c r="AB146" s="41">
        <f t="shared" si="57"/>
        <v>0</v>
      </c>
      <c r="AC146" s="41">
        <f t="shared" si="57"/>
        <v>0</v>
      </c>
      <c r="AD146" s="41">
        <f t="shared" si="57"/>
        <v>0</v>
      </c>
      <c r="AE146" s="41">
        <f t="shared" si="58"/>
        <v>0</v>
      </c>
      <c r="AF146" s="41">
        <f t="shared" si="58"/>
        <v>0</v>
      </c>
      <c r="AG146" s="41">
        <f t="shared" si="58"/>
        <v>0</v>
      </c>
      <c r="AH146" s="41">
        <f t="shared" si="58"/>
        <v>0</v>
      </c>
      <c r="AI146" s="41">
        <f t="shared" si="58"/>
        <v>0</v>
      </c>
      <c r="AJ146" s="41">
        <f t="shared" si="58"/>
        <v>0</v>
      </c>
      <c r="AK146" s="41">
        <f t="shared" si="58"/>
        <v>0</v>
      </c>
      <c r="AL146" s="41">
        <f t="shared" si="58"/>
        <v>0</v>
      </c>
      <c r="AM146" s="41">
        <f t="shared" si="58"/>
        <v>0</v>
      </c>
      <c r="AN146" s="41">
        <f t="shared" si="58"/>
        <v>0</v>
      </c>
      <c r="AO146" s="41">
        <f t="shared" si="58"/>
        <v>0</v>
      </c>
      <c r="AP146" s="41">
        <f t="shared" si="58"/>
        <v>0</v>
      </c>
      <c r="AQ146" s="41">
        <f t="shared" si="58"/>
        <v>0</v>
      </c>
      <c r="AR146" s="41">
        <f t="shared" si="58"/>
        <v>0</v>
      </c>
      <c r="AS146" s="41">
        <f t="shared" si="58"/>
        <v>0</v>
      </c>
      <c r="AT146" s="41">
        <f t="shared" si="58"/>
        <v>0</v>
      </c>
      <c r="AU146" s="41">
        <f t="shared" si="58"/>
        <v>0</v>
      </c>
      <c r="AV146" s="41">
        <f t="shared" si="58"/>
        <v>0</v>
      </c>
      <c r="AW146" s="41">
        <f t="shared" si="58"/>
        <v>0</v>
      </c>
      <c r="AX146" s="41">
        <f t="shared" si="58"/>
        <v>0</v>
      </c>
      <c r="AY146" s="41">
        <f t="shared" si="58"/>
        <v>0</v>
      </c>
      <c r="AZ146" s="41">
        <f t="shared" si="58"/>
        <v>0</v>
      </c>
      <c r="BA146" s="41">
        <f t="shared" si="58"/>
        <v>0</v>
      </c>
      <c r="BB146" s="41">
        <f t="shared" si="58"/>
        <v>0</v>
      </c>
      <c r="BC146" s="41">
        <f t="shared" si="58"/>
        <v>0</v>
      </c>
      <c r="BD146" s="41">
        <f t="shared" si="58"/>
        <v>0</v>
      </c>
    </row>
    <row r="147" spans="2:56" ht="16" hidden="1" outlineLevel="1" x14ac:dyDescent="0.2">
      <c r="B147" s="35"/>
      <c r="C147" s="1" t="str">
        <f t="shared" si="53"/>
        <v>SCI HSR 1</v>
      </c>
      <c r="D147" s="35"/>
      <c r="E147" s="35"/>
      <c r="F147" s="35"/>
      <c r="G147" s="35"/>
      <c r="H147" s="35"/>
      <c r="I147" s="35"/>
      <c r="J147" s="35"/>
      <c r="K147" s="24"/>
      <c r="L147" s="33" t="s">
        <v>276</v>
      </c>
      <c r="M147" s="73" t="str">
        <f>L147&amp;"-"&amp;C147</f>
        <v>Impact franchise future-SCI HSR 1</v>
      </c>
      <c r="N147" s="73"/>
      <c r="O147" s="45">
        <f t="shared" si="57"/>
        <v>0</v>
      </c>
      <c r="P147" s="45">
        <f t="shared" si="57"/>
        <v>0</v>
      </c>
      <c r="Q147" s="45">
        <f t="shared" si="57"/>
        <v>0</v>
      </c>
      <c r="R147" s="45">
        <f t="shared" si="57"/>
        <v>0</v>
      </c>
      <c r="S147" s="45">
        <f t="shared" si="57"/>
        <v>0</v>
      </c>
      <c r="T147" s="45">
        <f t="shared" si="57"/>
        <v>0</v>
      </c>
      <c r="U147" s="45">
        <f t="shared" si="57"/>
        <v>0</v>
      </c>
      <c r="V147" s="45">
        <f t="shared" si="57"/>
        <v>0</v>
      </c>
      <c r="W147" s="45">
        <f t="shared" si="57"/>
        <v>0</v>
      </c>
      <c r="X147" s="45">
        <f t="shared" si="57"/>
        <v>0</v>
      </c>
      <c r="Y147" s="45">
        <f t="shared" si="57"/>
        <v>0</v>
      </c>
      <c r="Z147" s="45">
        <f t="shared" si="57"/>
        <v>0</v>
      </c>
      <c r="AA147" s="45">
        <f t="shared" si="57"/>
        <v>0</v>
      </c>
      <c r="AB147" s="45">
        <f t="shared" si="57"/>
        <v>0</v>
      </c>
      <c r="AC147" s="45">
        <f t="shared" si="57"/>
        <v>0</v>
      </c>
      <c r="AD147" s="45">
        <f t="shared" si="57"/>
        <v>0</v>
      </c>
      <c r="AE147" s="45">
        <f t="shared" si="58"/>
        <v>0</v>
      </c>
      <c r="AF147" s="45">
        <f t="shared" si="58"/>
        <v>0</v>
      </c>
      <c r="AG147" s="45">
        <f t="shared" si="58"/>
        <v>0</v>
      </c>
      <c r="AH147" s="45">
        <f t="shared" si="58"/>
        <v>0</v>
      </c>
      <c r="AI147" s="45">
        <f t="shared" si="58"/>
        <v>0</v>
      </c>
      <c r="AJ147" s="45">
        <f t="shared" si="58"/>
        <v>0</v>
      </c>
      <c r="AK147" s="45">
        <f t="shared" si="58"/>
        <v>0</v>
      </c>
      <c r="AL147" s="45">
        <f t="shared" si="58"/>
        <v>0</v>
      </c>
      <c r="AM147" s="45">
        <f t="shared" si="58"/>
        <v>0</v>
      </c>
      <c r="AN147" s="45">
        <f t="shared" si="58"/>
        <v>0</v>
      </c>
      <c r="AO147" s="45">
        <f t="shared" si="58"/>
        <v>0</v>
      </c>
      <c r="AP147" s="45">
        <f t="shared" si="58"/>
        <v>0</v>
      </c>
      <c r="AQ147" s="45">
        <f t="shared" si="58"/>
        <v>0</v>
      </c>
      <c r="AR147" s="45">
        <f t="shared" si="58"/>
        <v>0</v>
      </c>
      <c r="AS147" s="45">
        <f t="shared" si="58"/>
        <v>0</v>
      </c>
      <c r="AT147" s="45">
        <f t="shared" si="58"/>
        <v>0</v>
      </c>
      <c r="AU147" s="45">
        <f t="shared" si="58"/>
        <v>0</v>
      </c>
      <c r="AV147" s="45">
        <f t="shared" si="58"/>
        <v>0</v>
      </c>
      <c r="AW147" s="45">
        <f t="shared" si="58"/>
        <v>0</v>
      </c>
      <c r="AX147" s="45">
        <f t="shared" si="58"/>
        <v>0</v>
      </c>
      <c r="AY147" s="45">
        <f t="shared" si="58"/>
        <v>0</v>
      </c>
      <c r="AZ147" s="45">
        <f t="shared" si="58"/>
        <v>0</v>
      </c>
      <c r="BA147" s="45">
        <f t="shared" si="58"/>
        <v>0</v>
      </c>
      <c r="BB147" s="45">
        <f t="shared" si="58"/>
        <v>0</v>
      </c>
      <c r="BC147" s="45">
        <f t="shared" si="58"/>
        <v>0</v>
      </c>
      <c r="BD147" s="45">
        <f t="shared" si="58"/>
        <v>0</v>
      </c>
    </row>
    <row r="148" spans="2:56" ht="16" hidden="1" outlineLevel="1" x14ac:dyDescent="0.2">
      <c r="B148" s="35"/>
      <c r="C148" s="1" t="str">
        <f t="shared" si="53"/>
        <v>SCI HSR 1</v>
      </c>
      <c r="D148" s="35"/>
      <c r="E148" s="35"/>
      <c r="F148" s="35"/>
      <c r="G148" s="35"/>
      <c r="H148" s="35"/>
      <c r="I148" s="35"/>
      <c r="J148" s="35"/>
      <c r="K148" s="23"/>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row>
    <row r="149" spans="2:56" ht="16" hidden="1" outlineLevel="1" x14ac:dyDescent="0.2">
      <c r="B149" s="35"/>
      <c r="C149" s="1" t="str">
        <f t="shared" si="53"/>
        <v>SCI HSR 1</v>
      </c>
      <c r="D149" s="35"/>
      <c r="E149" s="35"/>
      <c r="F149" s="35"/>
      <c r="G149" s="35"/>
      <c r="H149" s="35"/>
      <c r="I149" s="35"/>
      <c r="J149" s="35"/>
      <c r="K149" s="24"/>
      <c r="L149" s="47" t="s">
        <v>4</v>
      </c>
      <c r="M149" s="81" t="str">
        <f>L149&amp;"-"&amp;C149</f>
        <v>Loyer-SCI HSR 1</v>
      </c>
      <c r="N149" s="81"/>
      <c r="O149" s="48">
        <f t="shared" ref="O149:BD149" si="59">SUMIFS(O$260:O$10216,$L$260:$L$10216,$L149,$C$260:$C$10216,$C149)</f>
        <v>618698.92200750008</v>
      </c>
      <c r="P149" s="48">
        <f t="shared" si="59"/>
        <v>635964.09811016778</v>
      </c>
      <c r="Q149" s="48">
        <f t="shared" si="59"/>
        <v>669377.74603555806</v>
      </c>
      <c r="R149" s="48">
        <f t="shared" si="59"/>
        <v>673885.79820361652</v>
      </c>
      <c r="S149" s="48">
        <f t="shared" si="59"/>
        <v>696369.56403150689</v>
      </c>
      <c r="T149" s="48">
        <f t="shared" si="59"/>
        <v>698252.75593791448</v>
      </c>
      <c r="U149" s="48">
        <f t="shared" si="59"/>
        <v>702724.78162087267</v>
      </c>
      <c r="V149" s="48">
        <f t="shared" si="59"/>
        <v>705019.68109597499</v>
      </c>
      <c r="W149" s="48">
        <f t="shared" si="59"/>
        <v>714362.19001149526</v>
      </c>
      <c r="X149" s="48">
        <f t="shared" si="59"/>
        <v>718205.69785617338</v>
      </c>
      <c r="Y149" s="48">
        <f t="shared" si="59"/>
        <v>724271.27472468175</v>
      </c>
      <c r="Z149" s="48">
        <f t="shared" si="59"/>
        <v>725956.68424295238</v>
      </c>
      <c r="AA149" s="48">
        <f t="shared" si="59"/>
        <v>732195.17212011153</v>
      </c>
      <c r="AB149" s="48">
        <f t="shared" si="59"/>
        <v>735994.27676210017</v>
      </c>
      <c r="AC149" s="48">
        <f t="shared" si="59"/>
        <v>743669.78707990632</v>
      </c>
      <c r="AD149" s="48">
        <f t="shared" si="59"/>
        <v>749427.72678247001</v>
      </c>
      <c r="AE149" s="48">
        <f t="shared" si="59"/>
        <v>753809.59395683918</v>
      </c>
      <c r="AF149" s="48">
        <f t="shared" si="59"/>
        <v>756783.26713792456</v>
      </c>
      <c r="AG149" s="48">
        <f t="shared" si="59"/>
        <v>739422.4694137153</v>
      </c>
      <c r="AH149" s="48">
        <f t="shared" si="59"/>
        <v>741493.53102076566</v>
      </c>
      <c r="AI149" s="48">
        <f t="shared" si="59"/>
        <v>743448.4705609805</v>
      </c>
      <c r="AJ149" s="48">
        <f t="shared" si="59"/>
        <v>745113.86337126314</v>
      </c>
      <c r="AK149" s="48">
        <f t="shared" si="59"/>
        <v>747904.46315054572</v>
      </c>
      <c r="AL149" s="48">
        <f t="shared" si="59"/>
        <v>749139.22440156911</v>
      </c>
      <c r="AM149" s="48">
        <f t="shared" si="59"/>
        <v>749881.73535474576</v>
      </c>
      <c r="AN149" s="48">
        <f t="shared" si="59"/>
        <v>751936.49580564338</v>
      </c>
      <c r="AO149" s="48">
        <f t="shared" si="59"/>
        <v>756122.76686088392</v>
      </c>
      <c r="AP149" s="48">
        <f t="shared" si="59"/>
        <v>757583.7041656879</v>
      </c>
      <c r="AQ149" s="48">
        <f t="shared" si="59"/>
        <v>758333.6402283964</v>
      </c>
      <c r="AR149" s="48">
        <f t="shared" si="59"/>
        <v>760397.28601647296</v>
      </c>
      <c r="AS149" s="48">
        <f t="shared" si="59"/>
        <v>763593.59897400788</v>
      </c>
      <c r="AT149" s="48">
        <f t="shared" si="59"/>
        <v>764016.70592500945</v>
      </c>
      <c r="AU149" s="48">
        <f t="shared" si="59"/>
        <v>764774.14134834486</v>
      </c>
      <c r="AV149" s="48">
        <f t="shared" si="59"/>
        <v>767064.90782594553</v>
      </c>
      <c r="AW149" s="48">
        <f t="shared" si="59"/>
        <v>769554.24930276768</v>
      </c>
      <c r="AX149" s="48">
        <f t="shared" si="59"/>
        <v>771152.72617825924</v>
      </c>
      <c r="AY149" s="48">
        <f t="shared" si="59"/>
        <v>771281.3445674174</v>
      </c>
      <c r="AZ149" s="48">
        <f t="shared" si="59"/>
        <v>773259.55303191824</v>
      </c>
      <c r="BA149" s="48">
        <f t="shared" si="59"/>
        <v>776729.38037529227</v>
      </c>
      <c r="BB149" s="48">
        <f t="shared" si="59"/>
        <v>778223.8439703203</v>
      </c>
      <c r="BC149" s="48">
        <f t="shared" si="59"/>
        <v>778994.15801309142</v>
      </c>
      <c r="BD149" s="48">
        <f t="shared" si="59"/>
        <v>780992.14856223739</v>
      </c>
    </row>
    <row r="150" spans="2:56" ht="16" hidden="1" outlineLevel="1" x14ac:dyDescent="0.2">
      <c r="B150" s="35"/>
      <c r="C150" s="1" t="str">
        <f t="shared" si="53"/>
        <v>SCI HSR 1</v>
      </c>
      <c r="D150" s="35"/>
      <c r="E150" s="35"/>
      <c r="F150" s="35"/>
      <c r="G150" s="35"/>
      <c r="H150" s="35"/>
      <c r="I150" s="35"/>
      <c r="J150" s="35"/>
      <c r="K150" s="23"/>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row>
    <row r="151" spans="2:56" ht="16" hidden="1" outlineLevel="1" x14ac:dyDescent="0.2">
      <c r="B151" s="35"/>
      <c r="C151" s="1" t="str">
        <f t="shared" si="53"/>
        <v>SCI HSR 1</v>
      </c>
      <c r="D151" s="35"/>
      <c r="E151" s="35"/>
      <c r="F151" s="35"/>
      <c r="G151" s="35"/>
      <c r="H151" s="35"/>
      <c r="I151" s="35"/>
      <c r="J151" s="35"/>
      <c r="K151" s="23"/>
      <c r="L151" s="50" t="s">
        <v>264</v>
      </c>
      <c r="M151" s="70" t="str">
        <f>L151&amp;"-"&amp;C151</f>
        <v>DE / DAB-SCI HSR 1</v>
      </c>
      <c r="N151" s="70"/>
      <c r="O151" s="40">
        <f t="shared" ref="O151:AD155" si="60">SUMIFS(O$260:O$10216,$L$260:$L$10216,$L151,$C$260:$C$10216,$C151)</f>
        <v>0</v>
      </c>
      <c r="P151" s="40">
        <f t="shared" si="60"/>
        <v>0</v>
      </c>
      <c r="Q151" s="40">
        <f t="shared" si="60"/>
        <v>0</v>
      </c>
      <c r="R151" s="40">
        <f t="shared" si="60"/>
        <v>0</v>
      </c>
      <c r="S151" s="40">
        <f t="shared" si="60"/>
        <v>0</v>
      </c>
      <c r="T151" s="40">
        <f t="shared" si="60"/>
        <v>0</v>
      </c>
      <c r="U151" s="40">
        <f t="shared" si="60"/>
        <v>0</v>
      </c>
      <c r="V151" s="40">
        <f t="shared" si="60"/>
        <v>0</v>
      </c>
      <c r="W151" s="40">
        <f t="shared" si="60"/>
        <v>0</v>
      </c>
      <c r="X151" s="40">
        <f t="shared" si="60"/>
        <v>0</v>
      </c>
      <c r="Y151" s="40">
        <f t="shared" si="60"/>
        <v>0</v>
      </c>
      <c r="Z151" s="40">
        <f t="shared" si="60"/>
        <v>0</v>
      </c>
      <c r="AA151" s="40">
        <f t="shared" si="60"/>
        <v>0</v>
      </c>
      <c r="AB151" s="40">
        <f t="shared" si="60"/>
        <v>0</v>
      </c>
      <c r="AC151" s="40">
        <f t="shared" si="60"/>
        <v>0</v>
      </c>
      <c r="AD151" s="40">
        <f t="shared" si="60"/>
        <v>0</v>
      </c>
      <c r="AE151" s="40">
        <f t="shared" ref="AE151:BD155" si="61">SUMIFS(AE$260:AE$10216,$L$260:$L$10216,$L151,$C$260:$C$10216,$C151)</f>
        <v>0</v>
      </c>
      <c r="AF151" s="40">
        <f t="shared" si="61"/>
        <v>0</v>
      </c>
      <c r="AG151" s="40">
        <f t="shared" si="61"/>
        <v>0</v>
      </c>
      <c r="AH151" s="40">
        <f t="shared" si="61"/>
        <v>0</v>
      </c>
      <c r="AI151" s="40">
        <f t="shared" si="61"/>
        <v>0</v>
      </c>
      <c r="AJ151" s="40">
        <f t="shared" si="61"/>
        <v>0</v>
      </c>
      <c r="AK151" s="40">
        <f t="shared" si="61"/>
        <v>0</v>
      </c>
      <c r="AL151" s="40">
        <f t="shared" si="61"/>
        <v>0</v>
      </c>
      <c r="AM151" s="40">
        <f t="shared" si="61"/>
        <v>0</v>
      </c>
      <c r="AN151" s="40">
        <f t="shared" si="61"/>
        <v>0</v>
      </c>
      <c r="AO151" s="40">
        <f t="shared" si="61"/>
        <v>0</v>
      </c>
      <c r="AP151" s="40">
        <f t="shared" si="61"/>
        <v>0</v>
      </c>
      <c r="AQ151" s="40">
        <f t="shared" si="61"/>
        <v>0</v>
      </c>
      <c r="AR151" s="40">
        <f t="shared" si="61"/>
        <v>0</v>
      </c>
      <c r="AS151" s="40">
        <f t="shared" si="61"/>
        <v>0</v>
      </c>
      <c r="AT151" s="40">
        <f t="shared" si="61"/>
        <v>0</v>
      </c>
      <c r="AU151" s="40">
        <f t="shared" si="61"/>
        <v>0</v>
      </c>
      <c r="AV151" s="40">
        <f t="shared" si="61"/>
        <v>0</v>
      </c>
      <c r="AW151" s="40">
        <f t="shared" si="61"/>
        <v>0</v>
      </c>
      <c r="AX151" s="40">
        <f t="shared" si="61"/>
        <v>0</v>
      </c>
      <c r="AY151" s="40">
        <f t="shared" si="61"/>
        <v>0</v>
      </c>
      <c r="AZ151" s="40">
        <f t="shared" si="61"/>
        <v>0</v>
      </c>
      <c r="BA151" s="40">
        <f t="shared" si="61"/>
        <v>0</v>
      </c>
      <c r="BB151" s="40">
        <f t="shared" si="61"/>
        <v>0</v>
      </c>
      <c r="BC151" s="40">
        <f t="shared" si="61"/>
        <v>0</v>
      </c>
      <c r="BD151" s="40">
        <f t="shared" si="61"/>
        <v>0</v>
      </c>
    </row>
    <row r="152" spans="2:56" ht="16" hidden="1" outlineLevel="1" x14ac:dyDescent="0.2">
      <c r="B152" s="35"/>
      <c r="C152" s="1" t="str">
        <f t="shared" si="53"/>
        <v>SCI HSR 1</v>
      </c>
      <c r="D152" s="35"/>
      <c r="E152" s="35"/>
      <c r="F152" s="35"/>
      <c r="G152" s="35"/>
      <c r="H152" s="35"/>
      <c r="I152" s="35"/>
      <c r="J152" s="35"/>
      <c r="K152" s="23"/>
      <c r="L152" s="52" t="s">
        <v>266</v>
      </c>
      <c r="M152" s="72" t="str">
        <f>L152&amp;"-"&amp;C152</f>
        <v>IR-SCI HSR 1</v>
      </c>
      <c r="N152" s="72"/>
      <c r="O152" s="41">
        <f t="shared" si="60"/>
        <v>0</v>
      </c>
      <c r="P152" s="41">
        <f t="shared" si="60"/>
        <v>2125000</v>
      </c>
      <c r="Q152" s="41">
        <f t="shared" si="60"/>
        <v>0</v>
      </c>
      <c r="R152" s="41">
        <f t="shared" si="60"/>
        <v>0</v>
      </c>
      <c r="S152" s="41">
        <f t="shared" si="60"/>
        <v>0</v>
      </c>
      <c r="T152" s="41">
        <f t="shared" si="60"/>
        <v>0</v>
      </c>
      <c r="U152" s="41">
        <f t="shared" si="60"/>
        <v>0</v>
      </c>
      <c r="V152" s="41">
        <f t="shared" si="60"/>
        <v>0</v>
      </c>
      <c r="W152" s="41">
        <f t="shared" si="60"/>
        <v>0</v>
      </c>
      <c r="X152" s="41">
        <f t="shared" si="60"/>
        <v>0</v>
      </c>
      <c r="Y152" s="41">
        <f t="shared" si="60"/>
        <v>0</v>
      </c>
      <c r="Z152" s="41">
        <f t="shared" si="60"/>
        <v>0</v>
      </c>
      <c r="AA152" s="41">
        <f t="shared" si="60"/>
        <v>0</v>
      </c>
      <c r="AB152" s="41">
        <f t="shared" si="60"/>
        <v>0</v>
      </c>
      <c r="AC152" s="41">
        <f t="shared" si="60"/>
        <v>0</v>
      </c>
      <c r="AD152" s="41">
        <f t="shared" si="60"/>
        <v>0</v>
      </c>
      <c r="AE152" s="41">
        <f t="shared" si="61"/>
        <v>0</v>
      </c>
      <c r="AF152" s="41">
        <f t="shared" si="61"/>
        <v>0</v>
      </c>
      <c r="AG152" s="41">
        <f t="shared" si="61"/>
        <v>0</v>
      </c>
      <c r="AH152" s="41">
        <f t="shared" si="61"/>
        <v>0</v>
      </c>
      <c r="AI152" s="41">
        <f t="shared" si="61"/>
        <v>0</v>
      </c>
      <c r="AJ152" s="41">
        <f t="shared" si="61"/>
        <v>0</v>
      </c>
      <c r="AK152" s="41">
        <f t="shared" si="61"/>
        <v>0</v>
      </c>
      <c r="AL152" s="41">
        <f t="shared" si="61"/>
        <v>0</v>
      </c>
      <c r="AM152" s="41">
        <f t="shared" si="61"/>
        <v>0</v>
      </c>
      <c r="AN152" s="41">
        <f t="shared" si="61"/>
        <v>0</v>
      </c>
      <c r="AO152" s="41">
        <f t="shared" si="61"/>
        <v>0</v>
      </c>
      <c r="AP152" s="41">
        <f t="shared" si="61"/>
        <v>0</v>
      </c>
      <c r="AQ152" s="41">
        <f t="shared" si="61"/>
        <v>0</v>
      </c>
      <c r="AR152" s="41">
        <f t="shared" si="61"/>
        <v>0</v>
      </c>
      <c r="AS152" s="41">
        <f t="shared" si="61"/>
        <v>0</v>
      </c>
      <c r="AT152" s="41">
        <f t="shared" si="61"/>
        <v>0</v>
      </c>
      <c r="AU152" s="41">
        <f t="shared" si="61"/>
        <v>0</v>
      </c>
      <c r="AV152" s="41">
        <f t="shared" si="61"/>
        <v>0</v>
      </c>
      <c r="AW152" s="41">
        <f t="shared" si="61"/>
        <v>0</v>
      </c>
      <c r="AX152" s="41">
        <f t="shared" si="61"/>
        <v>0</v>
      </c>
      <c r="AY152" s="41">
        <f t="shared" si="61"/>
        <v>0</v>
      </c>
      <c r="AZ152" s="41">
        <f t="shared" si="61"/>
        <v>0</v>
      </c>
      <c r="BA152" s="41">
        <f t="shared" si="61"/>
        <v>0</v>
      </c>
      <c r="BB152" s="41">
        <f t="shared" si="61"/>
        <v>0</v>
      </c>
      <c r="BC152" s="41">
        <f t="shared" si="61"/>
        <v>0</v>
      </c>
      <c r="BD152" s="41">
        <f t="shared" si="61"/>
        <v>0</v>
      </c>
    </row>
    <row r="153" spans="2:56" ht="16" hidden="1" outlineLevel="1" x14ac:dyDescent="0.2">
      <c r="C153" s="1" t="str">
        <f t="shared" si="53"/>
        <v>SCI HSR 1</v>
      </c>
      <c r="D153" s="35"/>
      <c r="E153" s="35"/>
      <c r="F153" s="35"/>
      <c r="G153" s="35"/>
      <c r="H153" s="35"/>
      <c r="I153" s="35"/>
      <c r="J153" s="35"/>
      <c r="K153" s="23"/>
      <c r="L153" s="52" t="s">
        <v>268</v>
      </c>
      <c r="M153" s="72" t="str">
        <f>L153&amp;"-"&amp;C153</f>
        <v>FOC-SCI HSR 1</v>
      </c>
      <c r="N153" s="72"/>
      <c r="O153" s="41">
        <f t="shared" si="60"/>
        <v>0</v>
      </c>
      <c r="P153" s="41">
        <f t="shared" si="60"/>
        <v>0</v>
      </c>
      <c r="Q153" s="41">
        <f t="shared" si="60"/>
        <v>0</v>
      </c>
      <c r="R153" s="41">
        <f t="shared" si="60"/>
        <v>0</v>
      </c>
      <c r="S153" s="41">
        <f t="shared" si="60"/>
        <v>0</v>
      </c>
      <c r="T153" s="41">
        <f t="shared" si="60"/>
        <v>0</v>
      </c>
      <c r="U153" s="41">
        <f t="shared" si="60"/>
        <v>0</v>
      </c>
      <c r="V153" s="41">
        <f t="shared" si="60"/>
        <v>0</v>
      </c>
      <c r="W153" s="41">
        <f t="shared" si="60"/>
        <v>0</v>
      </c>
      <c r="X153" s="41">
        <f t="shared" si="60"/>
        <v>0</v>
      </c>
      <c r="Y153" s="41">
        <f t="shared" si="60"/>
        <v>0</v>
      </c>
      <c r="Z153" s="41">
        <f t="shared" si="60"/>
        <v>0</v>
      </c>
      <c r="AA153" s="41">
        <f t="shared" si="60"/>
        <v>0</v>
      </c>
      <c r="AB153" s="41">
        <f t="shared" si="60"/>
        <v>0</v>
      </c>
      <c r="AC153" s="41">
        <f t="shared" si="60"/>
        <v>0</v>
      </c>
      <c r="AD153" s="41">
        <f t="shared" si="60"/>
        <v>0</v>
      </c>
      <c r="AE153" s="41">
        <f t="shared" si="61"/>
        <v>0</v>
      </c>
      <c r="AF153" s="41">
        <f t="shared" si="61"/>
        <v>0</v>
      </c>
      <c r="AG153" s="41">
        <f t="shared" si="61"/>
        <v>0</v>
      </c>
      <c r="AH153" s="41">
        <f t="shared" si="61"/>
        <v>0</v>
      </c>
      <c r="AI153" s="41">
        <f t="shared" si="61"/>
        <v>0</v>
      </c>
      <c r="AJ153" s="41">
        <f t="shared" si="61"/>
        <v>0</v>
      </c>
      <c r="AK153" s="41">
        <f t="shared" si="61"/>
        <v>0</v>
      </c>
      <c r="AL153" s="41">
        <f t="shared" si="61"/>
        <v>0</v>
      </c>
      <c r="AM153" s="41">
        <f t="shared" si="61"/>
        <v>0</v>
      </c>
      <c r="AN153" s="41">
        <f t="shared" si="61"/>
        <v>0</v>
      </c>
      <c r="AO153" s="41">
        <f t="shared" si="61"/>
        <v>0</v>
      </c>
      <c r="AP153" s="41">
        <f t="shared" si="61"/>
        <v>0</v>
      </c>
      <c r="AQ153" s="41">
        <f t="shared" si="61"/>
        <v>0</v>
      </c>
      <c r="AR153" s="41">
        <f t="shared" si="61"/>
        <v>0</v>
      </c>
      <c r="AS153" s="41">
        <f t="shared" si="61"/>
        <v>0</v>
      </c>
      <c r="AT153" s="41">
        <f t="shared" si="61"/>
        <v>0</v>
      </c>
      <c r="AU153" s="41">
        <f t="shared" si="61"/>
        <v>0</v>
      </c>
      <c r="AV153" s="41">
        <f t="shared" si="61"/>
        <v>0</v>
      </c>
      <c r="AW153" s="41">
        <f t="shared" si="61"/>
        <v>0</v>
      </c>
      <c r="AX153" s="41">
        <f t="shared" si="61"/>
        <v>0</v>
      </c>
      <c r="AY153" s="41">
        <f t="shared" si="61"/>
        <v>0</v>
      </c>
      <c r="AZ153" s="41">
        <f t="shared" si="61"/>
        <v>0</v>
      </c>
      <c r="BA153" s="41">
        <f t="shared" si="61"/>
        <v>0</v>
      </c>
      <c r="BB153" s="41">
        <f t="shared" si="61"/>
        <v>0</v>
      </c>
      <c r="BC153" s="41">
        <f t="shared" si="61"/>
        <v>0</v>
      </c>
      <c r="BD153" s="41">
        <f t="shared" si="61"/>
        <v>0</v>
      </c>
    </row>
    <row r="154" spans="2:56" ht="16" hidden="1" outlineLevel="1" x14ac:dyDescent="0.2">
      <c r="C154" s="1" t="str">
        <f t="shared" si="53"/>
        <v>SCI HSR 1</v>
      </c>
      <c r="D154" s="35"/>
      <c r="E154" s="35"/>
      <c r="F154" s="35"/>
      <c r="G154" s="35"/>
      <c r="H154" s="35"/>
      <c r="I154" s="35"/>
      <c r="J154" s="35"/>
      <c r="L154" s="52" t="s">
        <v>270</v>
      </c>
      <c r="M154" s="72" t="str">
        <f>L154&amp;"-"&amp;C154</f>
        <v>Travaux bailleur-SCI HSR 1</v>
      </c>
      <c r="N154" s="72"/>
      <c r="O154" s="41">
        <f t="shared" si="60"/>
        <v>0</v>
      </c>
      <c r="P154" s="41">
        <f t="shared" si="60"/>
        <v>0</v>
      </c>
      <c r="Q154" s="41">
        <f t="shared" si="60"/>
        <v>0</v>
      </c>
      <c r="R154" s="41">
        <f t="shared" si="60"/>
        <v>0</v>
      </c>
      <c r="S154" s="41">
        <f t="shared" si="60"/>
        <v>0</v>
      </c>
      <c r="T154" s="41">
        <f t="shared" si="60"/>
        <v>0</v>
      </c>
      <c r="U154" s="41">
        <f t="shared" si="60"/>
        <v>0</v>
      </c>
      <c r="V154" s="41">
        <f t="shared" si="60"/>
        <v>0</v>
      </c>
      <c r="W154" s="41">
        <f t="shared" si="60"/>
        <v>0</v>
      </c>
      <c r="X154" s="41">
        <f t="shared" si="60"/>
        <v>0</v>
      </c>
      <c r="Y154" s="41">
        <f t="shared" si="60"/>
        <v>0</v>
      </c>
      <c r="Z154" s="41">
        <f t="shared" si="60"/>
        <v>0</v>
      </c>
      <c r="AA154" s="41">
        <f t="shared" si="60"/>
        <v>0</v>
      </c>
      <c r="AB154" s="41">
        <f t="shared" si="60"/>
        <v>0</v>
      </c>
      <c r="AC154" s="41">
        <f t="shared" si="60"/>
        <v>0</v>
      </c>
      <c r="AD154" s="41">
        <f t="shared" si="60"/>
        <v>0</v>
      </c>
      <c r="AE154" s="41">
        <f t="shared" si="61"/>
        <v>0</v>
      </c>
      <c r="AF154" s="41">
        <f t="shared" si="61"/>
        <v>0</v>
      </c>
      <c r="AG154" s="41">
        <f t="shared" si="61"/>
        <v>0</v>
      </c>
      <c r="AH154" s="41">
        <f t="shared" si="61"/>
        <v>0</v>
      </c>
      <c r="AI154" s="41">
        <f t="shared" si="61"/>
        <v>0</v>
      </c>
      <c r="AJ154" s="41">
        <f t="shared" si="61"/>
        <v>0</v>
      </c>
      <c r="AK154" s="41">
        <f t="shared" si="61"/>
        <v>0</v>
      </c>
      <c r="AL154" s="41">
        <f t="shared" si="61"/>
        <v>0</v>
      </c>
      <c r="AM154" s="41">
        <f t="shared" si="61"/>
        <v>0</v>
      </c>
      <c r="AN154" s="41">
        <f t="shared" si="61"/>
        <v>0</v>
      </c>
      <c r="AO154" s="41">
        <f t="shared" si="61"/>
        <v>0</v>
      </c>
      <c r="AP154" s="41">
        <f t="shared" si="61"/>
        <v>0</v>
      </c>
      <c r="AQ154" s="41">
        <f t="shared" si="61"/>
        <v>0</v>
      </c>
      <c r="AR154" s="41">
        <f t="shared" si="61"/>
        <v>0</v>
      </c>
      <c r="AS154" s="41">
        <f t="shared" si="61"/>
        <v>0</v>
      </c>
      <c r="AT154" s="41">
        <f t="shared" si="61"/>
        <v>0</v>
      </c>
      <c r="AU154" s="41">
        <f t="shared" si="61"/>
        <v>0</v>
      </c>
      <c r="AV154" s="41">
        <f t="shared" si="61"/>
        <v>0</v>
      </c>
      <c r="AW154" s="41">
        <f t="shared" si="61"/>
        <v>0</v>
      </c>
      <c r="AX154" s="41">
        <f t="shared" si="61"/>
        <v>0</v>
      </c>
      <c r="AY154" s="41">
        <f t="shared" si="61"/>
        <v>0</v>
      </c>
      <c r="AZ154" s="41">
        <f t="shared" si="61"/>
        <v>0</v>
      </c>
      <c r="BA154" s="41">
        <f t="shared" si="61"/>
        <v>0</v>
      </c>
      <c r="BB154" s="41">
        <f t="shared" si="61"/>
        <v>0</v>
      </c>
      <c r="BC154" s="41">
        <f t="shared" si="61"/>
        <v>0</v>
      </c>
      <c r="BD154" s="41">
        <f t="shared" si="61"/>
        <v>0</v>
      </c>
    </row>
    <row r="155" spans="2:56" ht="16" hidden="1" outlineLevel="1" x14ac:dyDescent="0.2">
      <c r="C155" s="1" t="str">
        <f t="shared" si="53"/>
        <v>SCI HSR 1</v>
      </c>
      <c r="D155" s="35"/>
      <c r="E155" s="35"/>
      <c r="F155" s="35"/>
      <c r="G155" s="35"/>
      <c r="H155" s="35"/>
      <c r="I155" s="35"/>
      <c r="J155" s="35"/>
      <c r="L155" s="54" t="s">
        <v>271</v>
      </c>
      <c r="M155" s="73" t="str">
        <f>L155&amp;"-"&amp;C155</f>
        <v>Charges si vacant-SCI HSR 1</v>
      </c>
      <c r="N155" s="73"/>
      <c r="O155" s="45">
        <f t="shared" si="60"/>
        <v>0</v>
      </c>
      <c r="P155" s="45">
        <f t="shared" si="60"/>
        <v>0</v>
      </c>
      <c r="Q155" s="45">
        <f t="shared" si="60"/>
        <v>0</v>
      </c>
      <c r="R155" s="45">
        <f t="shared" si="60"/>
        <v>0</v>
      </c>
      <c r="S155" s="45">
        <f t="shared" si="60"/>
        <v>0</v>
      </c>
      <c r="T155" s="45">
        <f t="shared" si="60"/>
        <v>0</v>
      </c>
      <c r="U155" s="45">
        <f t="shared" si="60"/>
        <v>0</v>
      </c>
      <c r="V155" s="45">
        <f t="shared" si="60"/>
        <v>0</v>
      </c>
      <c r="W155" s="45">
        <f t="shared" si="60"/>
        <v>0</v>
      </c>
      <c r="X155" s="45">
        <f t="shared" si="60"/>
        <v>0</v>
      </c>
      <c r="Y155" s="45">
        <f t="shared" si="60"/>
        <v>0</v>
      </c>
      <c r="Z155" s="45">
        <f t="shared" si="60"/>
        <v>0</v>
      </c>
      <c r="AA155" s="45">
        <f t="shared" si="60"/>
        <v>0</v>
      </c>
      <c r="AB155" s="45">
        <f t="shared" si="60"/>
        <v>0</v>
      </c>
      <c r="AC155" s="45">
        <f t="shared" si="60"/>
        <v>0</v>
      </c>
      <c r="AD155" s="45">
        <f t="shared" si="60"/>
        <v>0</v>
      </c>
      <c r="AE155" s="45">
        <f t="shared" si="61"/>
        <v>0</v>
      </c>
      <c r="AF155" s="45">
        <f t="shared" si="61"/>
        <v>0</v>
      </c>
      <c r="AG155" s="45">
        <f t="shared" si="61"/>
        <v>0</v>
      </c>
      <c r="AH155" s="45">
        <f t="shared" si="61"/>
        <v>0</v>
      </c>
      <c r="AI155" s="45">
        <f t="shared" si="61"/>
        <v>0</v>
      </c>
      <c r="AJ155" s="45">
        <f t="shared" si="61"/>
        <v>0</v>
      </c>
      <c r="AK155" s="45">
        <f t="shared" si="61"/>
        <v>0</v>
      </c>
      <c r="AL155" s="45">
        <f t="shared" si="61"/>
        <v>0</v>
      </c>
      <c r="AM155" s="45">
        <f t="shared" si="61"/>
        <v>0</v>
      </c>
      <c r="AN155" s="45">
        <f t="shared" si="61"/>
        <v>0</v>
      </c>
      <c r="AO155" s="45">
        <f t="shared" si="61"/>
        <v>0</v>
      </c>
      <c r="AP155" s="45">
        <f t="shared" si="61"/>
        <v>0</v>
      </c>
      <c r="AQ155" s="45">
        <f t="shared" si="61"/>
        <v>0</v>
      </c>
      <c r="AR155" s="45">
        <f t="shared" si="61"/>
        <v>0</v>
      </c>
      <c r="AS155" s="45">
        <f t="shared" si="61"/>
        <v>0</v>
      </c>
      <c r="AT155" s="45">
        <f t="shared" si="61"/>
        <v>0</v>
      </c>
      <c r="AU155" s="45">
        <f t="shared" si="61"/>
        <v>0</v>
      </c>
      <c r="AV155" s="45">
        <f t="shared" si="61"/>
        <v>0</v>
      </c>
      <c r="AW155" s="45">
        <f t="shared" si="61"/>
        <v>0</v>
      </c>
      <c r="AX155" s="45">
        <f t="shared" si="61"/>
        <v>0</v>
      </c>
      <c r="AY155" s="45">
        <f t="shared" si="61"/>
        <v>0</v>
      </c>
      <c r="AZ155" s="45">
        <f t="shared" si="61"/>
        <v>0</v>
      </c>
      <c r="BA155" s="45">
        <f t="shared" si="61"/>
        <v>0</v>
      </c>
      <c r="BB155" s="45">
        <f t="shared" si="61"/>
        <v>0</v>
      </c>
      <c r="BC155" s="45">
        <f t="shared" si="61"/>
        <v>0</v>
      </c>
      <c r="BD155" s="45">
        <f t="shared" si="61"/>
        <v>0</v>
      </c>
    </row>
    <row r="156" spans="2:56" ht="16" hidden="1" outlineLevel="1" x14ac:dyDescent="0.2">
      <c r="C156" s="1" t="str">
        <f t="shared" si="53"/>
        <v>SCI HSR 1</v>
      </c>
      <c r="D156" s="35"/>
      <c r="E156" s="35"/>
      <c r="F156" s="35"/>
      <c r="G156" s="35"/>
      <c r="H156" s="35"/>
      <c r="I156" s="35"/>
      <c r="J156" s="3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row>
    <row r="157" spans="2:56" ht="6.75" customHeight="1" x14ac:dyDescent="0.2">
      <c r="D157" s="35"/>
      <c r="E157" s="35"/>
      <c r="F157" s="35"/>
      <c r="G157" s="35"/>
      <c r="H157" s="35"/>
      <c r="I157" s="35"/>
      <c r="J157" s="3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row>
    <row r="158" spans="2:56" s="1" customFormat="1" ht="16" collapsed="1" x14ac:dyDescent="0.2">
      <c r="B158" s="78"/>
      <c r="C158" s="79" t="s">
        <v>132</v>
      </c>
      <c r="D158" s="80" t="str">
        <f>C158</f>
        <v>SCI HSR 2</v>
      </c>
      <c r="E158" s="80"/>
      <c r="F158" s="80"/>
      <c r="G158" s="80"/>
      <c r="H158" s="80"/>
      <c r="I158" s="80"/>
      <c r="J158" s="80"/>
      <c r="K158" s="79"/>
      <c r="L158" s="79"/>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79"/>
      <c r="AZ158" s="79"/>
      <c r="BA158" s="79"/>
      <c r="BB158" s="79"/>
      <c r="BC158" s="79"/>
      <c r="BD158" s="79"/>
    </row>
    <row r="159" spans="2:56" s="35" customFormat="1" ht="16" hidden="1" outlineLevel="1" x14ac:dyDescent="0.2">
      <c r="C159" s="1" t="str">
        <f>C158</f>
        <v>SCI HSR 2</v>
      </c>
    </row>
    <row r="160" spans="2:56" ht="16" hidden="1" outlineLevel="1" x14ac:dyDescent="0.2">
      <c r="C160" s="1" t="str">
        <f t="shared" ref="C160:C181" si="62">C159</f>
        <v>SCI HSR 2</v>
      </c>
      <c r="D160" s="35"/>
      <c r="E160" s="35"/>
      <c r="F160" s="35"/>
      <c r="G160" s="35"/>
      <c r="H160" s="35"/>
      <c r="I160" s="35"/>
      <c r="J160" s="35"/>
      <c r="L160" s="16" t="s">
        <v>231</v>
      </c>
      <c r="M160" s="70"/>
      <c r="N160" s="70"/>
      <c r="O160" s="17">
        <f t="shared" ref="O160:AD164" si="63">SUMIFS(O$260:O$10216,$L$260:$L$10216,$L160,$C$260:$C$10216,$C160)/COUNTIFS($L$260:$L$10216,$L160,$C$260:$C$10216,$C160)</f>
        <v>0.21052631578947367</v>
      </c>
      <c r="P160" s="17">
        <f t="shared" si="63"/>
        <v>0.21052631578947367</v>
      </c>
      <c r="Q160" s="17">
        <f t="shared" si="63"/>
        <v>0.1760233918128655</v>
      </c>
      <c r="R160" s="17">
        <f t="shared" si="63"/>
        <v>0.1064198958935801</v>
      </c>
      <c r="S160" s="17">
        <f t="shared" si="63"/>
        <v>9.4965675057208238E-2</v>
      </c>
      <c r="T160" s="17">
        <f t="shared" si="63"/>
        <v>5.2631578947368418E-2</v>
      </c>
      <c r="U160" s="17">
        <f t="shared" si="63"/>
        <v>5.2631578947368418E-2</v>
      </c>
      <c r="V160" s="17">
        <f t="shared" si="63"/>
        <v>5.2631578947368418E-2</v>
      </c>
      <c r="W160" s="17">
        <f t="shared" si="63"/>
        <v>6.2929061784897031E-3</v>
      </c>
      <c r="X160" s="17">
        <f t="shared" si="63"/>
        <v>0</v>
      </c>
      <c r="Y160" s="17">
        <f t="shared" si="63"/>
        <v>0</v>
      </c>
      <c r="Z160" s="17">
        <f t="shared" si="63"/>
        <v>0</v>
      </c>
      <c r="AA160" s="17">
        <f t="shared" si="63"/>
        <v>0</v>
      </c>
      <c r="AB160" s="17">
        <f t="shared" si="63"/>
        <v>0</v>
      </c>
      <c r="AC160" s="17">
        <f t="shared" si="63"/>
        <v>0</v>
      </c>
      <c r="AD160" s="17">
        <f t="shared" si="63"/>
        <v>0</v>
      </c>
      <c r="AE160" s="17">
        <f t="shared" ref="AE160:BD164" si="64">SUMIFS(AE$260:AE$10216,$L$260:$L$10216,$L160,$C$260:$C$10216,$C160)/COUNTIFS($L$260:$L$10216,$L160,$C$260:$C$10216,$C160)</f>
        <v>0</v>
      </c>
      <c r="AF160" s="17">
        <f t="shared" si="64"/>
        <v>0</v>
      </c>
      <c r="AG160" s="17">
        <f t="shared" si="64"/>
        <v>0</v>
      </c>
      <c r="AH160" s="17">
        <f t="shared" si="64"/>
        <v>0</v>
      </c>
      <c r="AI160" s="17">
        <f t="shared" si="64"/>
        <v>0</v>
      </c>
      <c r="AJ160" s="17">
        <f t="shared" si="64"/>
        <v>0</v>
      </c>
      <c r="AK160" s="17">
        <f t="shared" si="64"/>
        <v>0</v>
      </c>
      <c r="AL160" s="17">
        <f t="shared" si="64"/>
        <v>0</v>
      </c>
      <c r="AM160" s="17">
        <f t="shared" si="64"/>
        <v>0</v>
      </c>
      <c r="AN160" s="17">
        <f t="shared" si="64"/>
        <v>0</v>
      </c>
      <c r="AO160" s="17">
        <f t="shared" si="64"/>
        <v>0</v>
      </c>
      <c r="AP160" s="17">
        <f t="shared" si="64"/>
        <v>0</v>
      </c>
      <c r="AQ160" s="17">
        <f t="shared" si="64"/>
        <v>0</v>
      </c>
      <c r="AR160" s="17">
        <f t="shared" si="64"/>
        <v>0</v>
      </c>
      <c r="AS160" s="17">
        <f t="shared" si="64"/>
        <v>0</v>
      </c>
      <c r="AT160" s="17">
        <f t="shared" si="64"/>
        <v>0</v>
      </c>
      <c r="AU160" s="17">
        <f t="shared" si="64"/>
        <v>0</v>
      </c>
      <c r="AV160" s="17">
        <f t="shared" si="64"/>
        <v>0</v>
      </c>
      <c r="AW160" s="17">
        <f t="shared" si="64"/>
        <v>0</v>
      </c>
      <c r="AX160" s="17">
        <f t="shared" si="64"/>
        <v>0</v>
      </c>
      <c r="AY160" s="17">
        <f t="shared" si="64"/>
        <v>0</v>
      </c>
      <c r="AZ160" s="17">
        <f t="shared" si="64"/>
        <v>0</v>
      </c>
      <c r="BA160" s="17">
        <f t="shared" si="64"/>
        <v>0</v>
      </c>
      <c r="BB160" s="17">
        <f t="shared" si="64"/>
        <v>0</v>
      </c>
      <c r="BC160" s="17">
        <f t="shared" si="64"/>
        <v>0</v>
      </c>
      <c r="BD160" s="17">
        <f t="shared" si="64"/>
        <v>0</v>
      </c>
    </row>
    <row r="161" spans="2:56" ht="15" hidden="1" customHeight="1" outlineLevel="1" x14ac:dyDescent="0.2">
      <c r="B161" s="71"/>
      <c r="C161" s="1" t="str">
        <f t="shared" si="62"/>
        <v>SCI HSR 2</v>
      </c>
      <c r="D161" s="35"/>
      <c r="E161" s="35"/>
      <c r="F161" s="35"/>
      <c r="G161" s="35"/>
      <c r="H161" s="35"/>
      <c r="I161" s="35"/>
      <c r="J161" s="35"/>
      <c r="L161" s="20" t="s">
        <v>232</v>
      </c>
      <c r="M161" s="72"/>
      <c r="N161" s="72"/>
      <c r="O161" s="21">
        <f t="shared" si="63"/>
        <v>0.84210526315789469</v>
      </c>
      <c r="P161" s="21">
        <f t="shared" si="63"/>
        <v>0.80720823798627006</v>
      </c>
      <c r="Q161" s="21">
        <f t="shared" si="63"/>
        <v>0.78947368421052633</v>
      </c>
      <c r="R161" s="21">
        <f t="shared" si="63"/>
        <v>0.78947368421052633</v>
      </c>
      <c r="S161" s="21">
        <f t="shared" si="63"/>
        <v>0.78947368421052633</v>
      </c>
      <c r="T161" s="21">
        <f t="shared" si="63"/>
        <v>0.78947368421052633</v>
      </c>
      <c r="U161" s="21">
        <f t="shared" si="63"/>
        <v>0.78947368421052633</v>
      </c>
      <c r="V161" s="21">
        <f t="shared" si="63"/>
        <v>0.78947368421052633</v>
      </c>
      <c r="W161" s="21">
        <f t="shared" si="63"/>
        <v>0.73226544622425627</v>
      </c>
      <c r="X161" s="21">
        <f t="shared" si="63"/>
        <v>0.68421052631578949</v>
      </c>
      <c r="Y161" s="21">
        <f t="shared" si="63"/>
        <v>0.68421052631578949</v>
      </c>
      <c r="Z161" s="21">
        <f t="shared" si="63"/>
        <v>0.68421052631578949</v>
      </c>
      <c r="AA161" s="21">
        <f t="shared" si="63"/>
        <v>0.68421052631578949</v>
      </c>
      <c r="AB161" s="21">
        <f t="shared" si="63"/>
        <v>0.68421052631578949</v>
      </c>
      <c r="AC161" s="21">
        <f t="shared" si="63"/>
        <v>0.68421052631578949</v>
      </c>
      <c r="AD161" s="21">
        <f t="shared" si="63"/>
        <v>0.68421052631578949</v>
      </c>
      <c r="AE161" s="21">
        <f t="shared" si="64"/>
        <v>0.5875286041189931</v>
      </c>
      <c r="AF161" s="21">
        <f t="shared" si="64"/>
        <v>0.52631578947368418</v>
      </c>
      <c r="AG161" s="21">
        <f t="shared" si="64"/>
        <v>0.52631578947368418</v>
      </c>
      <c r="AH161" s="21">
        <f t="shared" si="64"/>
        <v>0.52631578947368418</v>
      </c>
      <c r="AI161" s="21">
        <f t="shared" si="64"/>
        <v>0.52631578947368418</v>
      </c>
      <c r="AJ161" s="21">
        <f t="shared" si="64"/>
        <v>0.52631578947368418</v>
      </c>
      <c r="AK161" s="21">
        <f t="shared" si="64"/>
        <v>0.46153846153846156</v>
      </c>
      <c r="AL161" s="21">
        <f t="shared" si="64"/>
        <v>0.36957779063042223</v>
      </c>
      <c r="AM161" s="21">
        <f t="shared" si="64"/>
        <v>0.36842105263157893</v>
      </c>
      <c r="AN161" s="21">
        <f t="shared" si="64"/>
        <v>0.36842105263157893</v>
      </c>
      <c r="AO161" s="21">
        <f t="shared" si="64"/>
        <v>0.36842105263157893</v>
      </c>
      <c r="AP161" s="21">
        <f t="shared" si="64"/>
        <v>0.36842105263157893</v>
      </c>
      <c r="AQ161" s="21">
        <f t="shared" si="64"/>
        <v>0.36842105263157893</v>
      </c>
      <c r="AR161" s="21">
        <f t="shared" si="64"/>
        <v>0.35812356979405036</v>
      </c>
      <c r="AS161" s="21">
        <f t="shared" si="64"/>
        <v>0.31578947368421051</v>
      </c>
      <c r="AT161" s="21">
        <f t="shared" si="64"/>
        <v>0.31578947368421051</v>
      </c>
      <c r="AU161" s="21">
        <f t="shared" si="64"/>
        <v>0.31578947368421051</v>
      </c>
      <c r="AV161" s="21">
        <f t="shared" si="64"/>
        <v>0.31578947368421051</v>
      </c>
      <c r="AW161" s="21">
        <f t="shared" si="64"/>
        <v>0.28128654970760236</v>
      </c>
      <c r="AX161" s="21">
        <f t="shared" si="64"/>
        <v>0.26315789473684209</v>
      </c>
      <c r="AY161" s="21">
        <f t="shared" si="64"/>
        <v>0.20022883295194507</v>
      </c>
      <c r="AZ161" s="21">
        <f t="shared" si="64"/>
        <v>0.11098398169336385</v>
      </c>
      <c r="BA161" s="21">
        <f t="shared" si="64"/>
        <v>0.10526315789473684</v>
      </c>
      <c r="BB161" s="21">
        <f t="shared" si="64"/>
        <v>8.7912087912087919E-2</v>
      </c>
      <c r="BC161" s="21">
        <f t="shared" si="64"/>
        <v>5.2631578947368418E-2</v>
      </c>
      <c r="BD161" s="21">
        <f t="shared" si="64"/>
        <v>5.2631578947368418E-2</v>
      </c>
    </row>
    <row r="162" spans="2:56" ht="15" hidden="1" customHeight="1" outlineLevel="1" x14ac:dyDescent="0.2">
      <c r="B162" s="71"/>
      <c r="C162" s="1" t="str">
        <f t="shared" si="62"/>
        <v>SCI HSR 2</v>
      </c>
      <c r="D162" s="35"/>
      <c r="E162" s="35"/>
      <c r="F162" s="35"/>
      <c r="G162" s="35"/>
      <c r="H162" s="35"/>
      <c r="I162" s="35"/>
      <c r="J162" s="35"/>
      <c r="K162" s="23"/>
      <c r="L162" s="20" t="s">
        <v>233</v>
      </c>
      <c r="M162" s="72"/>
      <c r="N162" s="72"/>
      <c r="O162" s="21">
        <f t="shared" si="63"/>
        <v>0.10526315789473684</v>
      </c>
      <c r="P162" s="21">
        <f t="shared" si="63"/>
        <v>0.10526315789473684</v>
      </c>
      <c r="Q162" s="21">
        <f t="shared" si="63"/>
        <v>0</v>
      </c>
      <c r="R162" s="21">
        <f t="shared" si="63"/>
        <v>0</v>
      </c>
      <c r="S162" s="21">
        <f t="shared" si="63"/>
        <v>0</v>
      </c>
      <c r="T162" s="21">
        <f t="shared" si="63"/>
        <v>0</v>
      </c>
      <c r="U162" s="21">
        <f t="shared" si="63"/>
        <v>0</v>
      </c>
      <c r="V162" s="21">
        <f t="shared" si="63"/>
        <v>0</v>
      </c>
      <c r="W162" s="21">
        <f t="shared" si="63"/>
        <v>0</v>
      </c>
      <c r="X162" s="21">
        <f t="shared" si="63"/>
        <v>0</v>
      </c>
      <c r="Y162" s="21">
        <f t="shared" si="63"/>
        <v>0</v>
      </c>
      <c r="Z162" s="21">
        <f t="shared" si="63"/>
        <v>0</v>
      </c>
      <c r="AA162" s="21">
        <f t="shared" si="63"/>
        <v>0</v>
      </c>
      <c r="AB162" s="21">
        <f t="shared" si="63"/>
        <v>0</v>
      </c>
      <c r="AC162" s="21">
        <f t="shared" si="63"/>
        <v>0</v>
      </c>
      <c r="AD162" s="21">
        <f t="shared" si="63"/>
        <v>0</v>
      </c>
      <c r="AE162" s="21">
        <f t="shared" si="64"/>
        <v>0</v>
      </c>
      <c r="AF162" s="21">
        <f t="shared" si="64"/>
        <v>0</v>
      </c>
      <c r="AG162" s="21">
        <f t="shared" si="64"/>
        <v>0</v>
      </c>
      <c r="AH162" s="21">
        <f t="shared" si="64"/>
        <v>0</v>
      </c>
      <c r="AI162" s="21">
        <f t="shared" si="64"/>
        <v>0</v>
      </c>
      <c r="AJ162" s="21">
        <f t="shared" si="64"/>
        <v>0</v>
      </c>
      <c r="AK162" s="21">
        <f t="shared" si="64"/>
        <v>0</v>
      </c>
      <c r="AL162" s="21">
        <f t="shared" si="64"/>
        <v>0</v>
      </c>
      <c r="AM162" s="21">
        <f t="shared" si="64"/>
        <v>0</v>
      </c>
      <c r="AN162" s="21">
        <f t="shared" si="64"/>
        <v>0</v>
      </c>
      <c r="AO162" s="21">
        <f t="shared" si="64"/>
        <v>0</v>
      </c>
      <c r="AP162" s="21">
        <f t="shared" si="64"/>
        <v>0</v>
      </c>
      <c r="AQ162" s="21">
        <f t="shared" si="64"/>
        <v>0</v>
      </c>
      <c r="AR162" s="21">
        <f t="shared" si="64"/>
        <v>0</v>
      </c>
      <c r="AS162" s="21">
        <f t="shared" si="64"/>
        <v>0</v>
      </c>
      <c r="AT162" s="21">
        <f t="shared" si="64"/>
        <v>0</v>
      </c>
      <c r="AU162" s="21">
        <f t="shared" si="64"/>
        <v>0</v>
      </c>
      <c r="AV162" s="21">
        <f t="shared" si="64"/>
        <v>0</v>
      </c>
      <c r="AW162" s="21">
        <f t="shared" si="64"/>
        <v>0</v>
      </c>
      <c r="AX162" s="21">
        <f t="shared" si="64"/>
        <v>0</v>
      </c>
      <c r="AY162" s="21">
        <f t="shared" si="64"/>
        <v>0</v>
      </c>
      <c r="AZ162" s="21">
        <f t="shared" si="64"/>
        <v>0</v>
      </c>
      <c r="BA162" s="21">
        <f t="shared" si="64"/>
        <v>0</v>
      </c>
      <c r="BB162" s="21">
        <f t="shared" si="64"/>
        <v>0</v>
      </c>
      <c r="BC162" s="21">
        <f t="shared" si="64"/>
        <v>0</v>
      </c>
      <c r="BD162" s="21">
        <f t="shared" si="64"/>
        <v>0</v>
      </c>
    </row>
    <row r="163" spans="2:56" ht="15" hidden="1" customHeight="1" outlineLevel="1" x14ac:dyDescent="0.2">
      <c r="B163" s="71"/>
      <c r="C163" s="1" t="str">
        <f t="shared" si="62"/>
        <v>SCI HSR 2</v>
      </c>
      <c r="D163" s="35"/>
      <c r="E163" s="35"/>
      <c r="F163" s="35"/>
      <c r="G163" s="35"/>
      <c r="H163" s="35"/>
      <c r="I163" s="35"/>
      <c r="J163" s="35"/>
      <c r="L163" s="20" t="s">
        <v>234</v>
      </c>
      <c r="M163" s="72"/>
      <c r="N163" s="72"/>
      <c r="O163" s="21">
        <f t="shared" si="63"/>
        <v>0</v>
      </c>
      <c r="P163" s="21">
        <f t="shared" si="63"/>
        <v>0</v>
      </c>
      <c r="Q163" s="21">
        <f t="shared" si="63"/>
        <v>8.771929824561403E-2</v>
      </c>
      <c r="R163" s="21">
        <f t="shared" si="63"/>
        <v>0</v>
      </c>
      <c r="S163" s="21">
        <f t="shared" si="63"/>
        <v>0</v>
      </c>
      <c r="T163" s="21">
        <f t="shared" si="63"/>
        <v>0</v>
      </c>
      <c r="U163" s="21">
        <f t="shared" si="63"/>
        <v>0</v>
      </c>
      <c r="V163" s="21">
        <f t="shared" si="63"/>
        <v>0</v>
      </c>
      <c r="W163" s="21">
        <f t="shared" si="63"/>
        <v>0</v>
      </c>
      <c r="X163" s="21">
        <f t="shared" si="63"/>
        <v>0</v>
      </c>
      <c r="Y163" s="21">
        <f t="shared" si="63"/>
        <v>0</v>
      </c>
      <c r="Z163" s="21">
        <f t="shared" si="63"/>
        <v>0</v>
      </c>
      <c r="AA163" s="21">
        <f t="shared" si="63"/>
        <v>0</v>
      </c>
      <c r="AB163" s="21">
        <f t="shared" si="63"/>
        <v>0</v>
      </c>
      <c r="AC163" s="21">
        <f t="shared" si="63"/>
        <v>0</v>
      </c>
      <c r="AD163" s="21">
        <f t="shared" si="63"/>
        <v>0</v>
      </c>
      <c r="AE163" s="21">
        <f t="shared" si="64"/>
        <v>0</v>
      </c>
      <c r="AF163" s="21">
        <f t="shared" si="64"/>
        <v>0</v>
      </c>
      <c r="AG163" s="21">
        <f t="shared" si="64"/>
        <v>0</v>
      </c>
      <c r="AH163" s="21">
        <f t="shared" si="64"/>
        <v>0</v>
      </c>
      <c r="AI163" s="21">
        <f t="shared" si="64"/>
        <v>0</v>
      </c>
      <c r="AJ163" s="21">
        <f t="shared" si="64"/>
        <v>0</v>
      </c>
      <c r="AK163" s="21">
        <f t="shared" si="64"/>
        <v>0</v>
      </c>
      <c r="AL163" s="21">
        <f t="shared" si="64"/>
        <v>0</v>
      </c>
      <c r="AM163" s="21">
        <f t="shared" si="64"/>
        <v>0</v>
      </c>
      <c r="AN163" s="21">
        <f t="shared" si="64"/>
        <v>0</v>
      </c>
      <c r="AO163" s="21">
        <f t="shared" si="64"/>
        <v>0</v>
      </c>
      <c r="AP163" s="21">
        <f t="shared" si="64"/>
        <v>0</v>
      </c>
      <c r="AQ163" s="21">
        <f t="shared" si="64"/>
        <v>0</v>
      </c>
      <c r="AR163" s="21">
        <f t="shared" si="64"/>
        <v>0</v>
      </c>
      <c r="AS163" s="21">
        <f t="shared" si="64"/>
        <v>0</v>
      </c>
      <c r="AT163" s="21">
        <f t="shared" si="64"/>
        <v>0</v>
      </c>
      <c r="AU163" s="21">
        <f t="shared" si="64"/>
        <v>0</v>
      </c>
      <c r="AV163" s="21">
        <f t="shared" si="64"/>
        <v>0</v>
      </c>
      <c r="AW163" s="21">
        <f t="shared" si="64"/>
        <v>0</v>
      </c>
      <c r="AX163" s="21">
        <f t="shared" si="64"/>
        <v>0</v>
      </c>
      <c r="AY163" s="21">
        <f t="shared" si="64"/>
        <v>0</v>
      </c>
      <c r="AZ163" s="21">
        <f t="shared" si="64"/>
        <v>0</v>
      </c>
      <c r="BA163" s="21">
        <f t="shared" si="64"/>
        <v>0</v>
      </c>
      <c r="BB163" s="21">
        <f t="shared" si="64"/>
        <v>0</v>
      </c>
      <c r="BC163" s="21">
        <f t="shared" si="64"/>
        <v>0</v>
      </c>
      <c r="BD163" s="21">
        <f t="shared" si="64"/>
        <v>0</v>
      </c>
    </row>
    <row r="164" spans="2:56" ht="16" hidden="1" outlineLevel="1" x14ac:dyDescent="0.2">
      <c r="C164" s="1" t="str">
        <f t="shared" si="62"/>
        <v>SCI HSR 2</v>
      </c>
      <c r="D164" s="35"/>
      <c r="E164" s="35"/>
      <c r="F164" s="35"/>
      <c r="G164" s="35"/>
      <c r="H164" s="35"/>
      <c r="I164" s="35"/>
      <c r="J164" s="35"/>
      <c r="K164" s="24"/>
      <c r="L164" s="33" t="s">
        <v>242</v>
      </c>
      <c r="M164" s="73"/>
      <c r="N164" s="73"/>
      <c r="O164" s="34">
        <f t="shared" si="63"/>
        <v>5.2631578947368418E-2</v>
      </c>
      <c r="P164" s="34">
        <f t="shared" si="63"/>
        <v>8.8100686498855829E-2</v>
      </c>
      <c r="Q164" s="34">
        <f t="shared" si="63"/>
        <v>0.21052631578947367</v>
      </c>
      <c r="R164" s="34">
        <f t="shared" si="63"/>
        <v>0.21052631578947367</v>
      </c>
      <c r="S164" s="34">
        <f t="shared" si="63"/>
        <v>0.21052631578947367</v>
      </c>
      <c r="T164" s="34">
        <f t="shared" si="63"/>
        <v>0.21052631578947367</v>
      </c>
      <c r="U164" s="34">
        <f t="shared" si="63"/>
        <v>0.21052631578947367</v>
      </c>
      <c r="V164" s="34">
        <f t="shared" si="63"/>
        <v>0.21052631578947367</v>
      </c>
      <c r="W164" s="34">
        <f t="shared" si="63"/>
        <v>0.26887871853546913</v>
      </c>
      <c r="X164" s="34">
        <f t="shared" si="63"/>
        <v>0.31578947368421051</v>
      </c>
      <c r="Y164" s="34">
        <f t="shared" si="63"/>
        <v>0.31578947368421051</v>
      </c>
      <c r="Z164" s="34">
        <f t="shared" si="63"/>
        <v>0.31578947368421051</v>
      </c>
      <c r="AA164" s="34">
        <f t="shared" si="63"/>
        <v>0.31578947368421051</v>
      </c>
      <c r="AB164" s="34">
        <f t="shared" si="63"/>
        <v>0.31578947368421051</v>
      </c>
      <c r="AC164" s="34">
        <f t="shared" si="63"/>
        <v>0.31578947368421051</v>
      </c>
      <c r="AD164" s="34">
        <f t="shared" si="63"/>
        <v>0.31578947368421051</v>
      </c>
      <c r="AE164" s="34">
        <f t="shared" si="64"/>
        <v>0.41418764302059496</v>
      </c>
      <c r="AF164" s="34">
        <f t="shared" si="64"/>
        <v>0.47368421052631576</v>
      </c>
      <c r="AG164" s="34">
        <f t="shared" si="64"/>
        <v>0.47368421052631576</v>
      </c>
      <c r="AH164" s="34">
        <f t="shared" si="64"/>
        <v>0.47368421052631576</v>
      </c>
      <c r="AI164" s="34">
        <f t="shared" si="64"/>
        <v>0.47368421052631576</v>
      </c>
      <c r="AJ164" s="34">
        <f t="shared" si="64"/>
        <v>0.47368421052631576</v>
      </c>
      <c r="AK164" s="34">
        <f t="shared" si="64"/>
        <v>0.53961827646038174</v>
      </c>
      <c r="AL164" s="34">
        <f t="shared" si="64"/>
        <v>0.63100057836899948</v>
      </c>
      <c r="AM164" s="34">
        <f t="shared" si="64"/>
        <v>0.63157894736842102</v>
      </c>
      <c r="AN164" s="34">
        <f t="shared" si="64"/>
        <v>0.63157894736842102</v>
      </c>
      <c r="AO164" s="34">
        <f t="shared" si="64"/>
        <v>0.63157894736842102</v>
      </c>
      <c r="AP164" s="34">
        <f t="shared" si="64"/>
        <v>0.63157894736842102</v>
      </c>
      <c r="AQ164" s="34">
        <f t="shared" si="64"/>
        <v>0.63157894736842102</v>
      </c>
      <c r="AR164" s="34">
        <f t="shared" si="64"/>
        <v>0.64244851258581226</v>
      </c>
      <c r="AS164" s="34">
        <f t="shared" si="64"/>
        <v>0.68421052631578949</v>
      </c>
      <c r="AT164" s="34">
        <f t="shared" si="64"/>
        <v>0.68421052631578949</v>
      </c>
      <c r="AU164" s="34">
        <f t="shared" si="64"/>
        <v>0.68421052631578949</v>
      </c>
      <c r="AV164" s="34">
        <f t="shared" si="64"/>
        <v>0.68421052631578949</v>
      </c>
      <c r="AW164" s="34">
        <f t="shared" si="64"/>
        <v>0.7192982456140351</v>
      </c>
      <c r="AX164" s="34">
        <f t="shared" si="64"/>
        <v>0.73742047426257951</v>
      </c>
      <c r="AY164" s="34">
        <f t="shared" si="64"/>
        <v>0.80034324942791768</v>
      </c>
      <c r="AZ164" s="34">
        <f t="shared" si="64"/>
        <v>0.88958810068649874</v>
      </c>
      <c r="BA164" s="34">
        <f t="shared" si="64"/>
        <v>0.89473684210526316</v>
      </c>
      <c r="BB164" s="34">
        <f t="shared" si="64"/>
        <v>0.91266628108733361</v>
      </c>
      <c r="BC164" s="34">
        <f t="shared" si="64"/>
        <v>0.94736842105263153</v>
      </c>
      <c r="BD164" s="34">
        <f t="shared" si="64"/>
        <v>0.94736842105263153</v>
      </c>
    </row>
    <row r="165" spans="2:56" ht="16" hidden="1" outlineLevel="1" x14ac:dyDescent="0.2">
      <c r="C165" s="1" t="str">
        <f t="shared" si="62"/>
        <v>SCI HSR 2</v>
      </c>
      <c r="D165" s="35"/>
      <c r="E165" s="35"/>
      <c r="F165" s="35"/>
      <c r="G165" s="35"/>
      <c r="H165" s="35"/>
      <c r="I165" s="35"/>
      <c r="J165" s="35"/>
      <c r="K165" s="24"/>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row>
    <row r="166" spans="2:56" ht="16" hidden="1" outlineLevel="1" x14ac:dyDescent="0.2">
      <c r="C166" s="1" t="str">
        <f t="shared" si="62"/>
        <v>SCI HSR 2</v>
      </c>
      <c r="D166" s="35"/>
      <c r="E166" s="35"/>
      <c r="F166" s="35"/>
      <c r="G166" s="35"/>
      <c r="H166" s="35"/>
      <c r="I166" s="35"/>
      <c r="J166" s="35"/>
      <c r="K166" s="24"/>
      <c r="L166" s="37" t="s">
        <v>245</v>
      </c>
      <c r="M166" s="74">
        <v>1</v>
      </c>
      <c r="N166" s="74">
        <v>1</v>
      </c>
      <c r="O166" s="38">
        <f t="shared" ref="O166:BD166" si="65">SUMIFS(O$260:O$10216,$L$260:$L$10216,$L166,$C$260:$C$10216,$C166)/COUNTIFS($L$260:$L$10216,$L166,$C$260:$C$10216,$C166)</f>
        <v>1.0105263157894737</v>
      </c>
      <c r="P166" s="38">
        <f t="shared" si="65"/>
        <v>1.0155263157894736</v>
      </c>
      <c r="Q166" s="38">
        <f t="shared" si="65"/>
        <v>1.017830409356725</v>
      </c>
      <c r="R166" s="38">
        <f t="shared" si="65"/>
        <v>1.0191230769230768</v>
      </c>
      <c r="S166" s="38">
        <f t="shared" si="65"/>
        <v>1.0237894736842106</v>
      </c>
      <c r="T166" s="38">
        <f t="shared" si="65"/>
        <v>1.0263394736842109</v>
      </c>
      <c r="U166" s="38">
        <f t="shared" si="65"/>
        <v>1.0280152689415851</v>
      </c>
      <c r="V166" s="38">
        <f t="shared" si="65"/>
        <v>1.0293143076923079</v>
      </c>
      <c r="W166" s="38">
        <f t="shared" si="65"/>
        <v>1.0340273684210526</v>
      </c>
      <c r="X166" s="38">
        <f t="shared" si="65"/>
        <v>1.0366028684210526</v>
      </c>
      <c r="Y166" s="38">
        <f t="shared" si="65"/>
        <v>1.0382888005847952</v>
      </c>
      <c r="Z166" s="38">
        <f t="shared" si="65"/>
        <v>1.0396074507692306</v>
      </c>
      <c r="AA166" s="38">
        <f t="shared" si="65"/>
        <v>1.0443676421052632</v>
      </c>
      <c r="AB166" s="38">
        <f t="shared" si="65"/>
        <v>1.0469688971052633</v>
      </c>
      <c r="AC166" s="38">
        <f t="shared" si="65"/>
        <v>1.0486716885906435</v>
      </c>
      <c r="AD166" s="38">
        <f t="shared" si="65"/>
        <v>1.0500035252769233</v>
      </c>
      <c r="AE166" s="38">
        <f t="shared" si="65"/>
        <v>1.0548113185263162</v>
      </c>
      <c r="AF166" s="38">
        <f t="shared" si="65"/>
        <v>1.0574385860763162</v>
      </c>
      <c r="AG166" s="38">
        <f t="shared" si="65"/>
        <v>1.0591584054765502</v>
      </c>
      <c r="AH166" s="38">
        <f t="shared" si="65"/>
        <v>1.0605035605296924</v>
      </c>
      <c r="AI166" s="38">
        <f t="shared" si="65"/>
        <v>1.0653594317115789</v>
      </c>
      <c r="AJ166" s="38">
        <f t="shared" si="65"/>
        <v>1.0680129719370788</v>
      </c>
      <c r="AK166" s="38">
        <f t="shared" si="65"/>
        <v>1.0697568112018412</v>
      </c>
      <c r="AL166" s="38">
        <f t="shared" si="65"/>
        <v>1.0711085961349891</v>
      </c>
      <c r="AM166" s="38">
        <f t="shared" si="65"/>
        <v>1.0760130260286949</v>
      </c>
      <c r="AN166" s="38">
        <f t="shared" si="65"/>
        <v>1.0786931016564503</v>
      </c>
      <c r="AO166" s="38">
        <f t="shared" si="65"/>
        <v>1.0804474894266289</v>
      </c>
      <c r="AP166" s="38">
        <f t="shared" si="65"/>
        <v>1.0818196820963395</v>
      </c>
      <c r="AQ166" s="38">
        <f t="shared" si="65"/>
        <v>1.0867731562889822</v>
      </c>
      <c r="AR166" s="38">
        <f t="shared" si="65"/>
        <v>1.0894800326730145</v>
      </c>
      <c r="AS166" s="38">
        <f t="shared" si="65"/>
        <v>1.0912519643208951</v>
      </c>
      <c r="AT166" s="38">
        <f t="shared" si="65"/>
        <v>1.092637878917303</v>
      </c>
      <c r="AU166" s="38">
        <f t="shared" si="65"/>
        <v>1.0976408878518717</v>
      </c>
      <c r="AV166" s="38">
        <f t="shared" si="65"/>
        <v>1.1003748329997445</v>
      </c>
      <c r="AW166" s="38">
        <f t="shared" si="65"/>
        <v>1.1021644839641036</v>
      </c>
      <c r="AX166" s="38">
        <f t="shared" si="65"/>
        <v>1.1035642577064755</v>
      </c>
      <c r="AY166" s="38">
        <f t="shared" si="65"/>
        <v>1.1086172967303902</v>
      </c>
      <c r="AZ166" s="38">
        <f t="shared" si="65"/>
        <v>1.1113785813297421</v>
      </c>
      <c r="BA166" s="38">
        <f t="shared" si="65"/>
        <v>1.1131932274614493</v>
      </c>
      <c r="BB166" s="38">
        <f t="shared" si="65"/>
        <v>1.1145999002835405</v>
      </c>
      <c r="BC166" s="38">
        <f t="shared" si="65"/>
        <v>1.1197034696976942</v>
      </c>
      <c r="BD166" s="38">
        <f t="shared" si="65"/>
        <v>1.1224923671430396</v>
      </c>
    </row>
    <row r="167" spans="2:56" s="35" customFormat="1" ht="16" hidden="1" outlineLevel="1" x14ac:dyDescent="0.2">
      <c r="C167" s="1" t="str">
        <f t="shared" si="62"/>
        <v>SCI HSR 2</v>
      </c>
      <c r="L167" s="10"/>
      <c r="M167" s="10"/>
      <c r="N167" s="10"/>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row>
    <row r="168" spans="2:56" ht="16" hidden="1" outlineLevel="1" x14ac:dyDescent="0.2">
      <c r="B168" s="35"/>
      <c r="C168" s="1" t="str">
        <f t="shared" si="62"/>
        <v>SCI HSR 2</v>
      </c>
      <c r="D168" s="35"/>
      <c r="E168" s="35"/>
      <c r="F168" s="35"/>
      <c r="G168" s="35"/>
      <c r="H168" s="35"/>
      <c r="I168" s="35"/>
      <c r="J168" s="35"/>
      <c r="K168" s="24"/>
      <c r="L168" s="16" t="s">
        <v>246</v>
      </c>
      <c r="M168" s="70" t="str">
        <f>L168&amp;"-"&amp;C168</f>
        <v>Loyer bail-SCI HSR 2</v>
      </c>
      <c r="N168" s="70"/>
      <c r="O168" s="40">
        <f t="shared" ref="O168:AD172" si="66">SUMIFS(O$260:O$10216,$L$260:$L$10216,$L168,$C$260:$C$10216,$C168)</f>
        <v>476849.98</v>
      </c>
      <c r="P168" s="40">
        <f t="shared" si="66"/>
        <v>478605.27485104912</v>
      </c>
      <c r="Q168" s="40">
        <f t="shared" si="66"/>
        <v>526577.19171446003</v>
      </c>
      <c r="R168" s="40">
        <f t="shared" si="66"/>
        <v>526577.19171446003</v>
      </c>
      <c r="S168" s="40">
        <f t="shared" si="66"/>
        <v>526577.19171446003</v>
      </c>
      <c r="T168" s="40">
        <f t="shared" si="66"/>
        <v>526577.19171446003</v>
      </c>
      <c r="U168" s="40">
        <f t="shared" si="66"/>
        <v>526577.19171446003</v>
      </c>
      <c r="V168" s="40">
        <f t="shared" si="66"/>
        <v>526577.19171446003</v>
      </c>
      <c r="W168" s="40">
        <f t="shared" si="66"/>
        <v>529623.70118505321</v>
      </c>
      <c r="X168" s="40">
        <f t="shared" si="66"/>
        <v>531566.5131938078</v>
      </c>
      <c r="Y168" s="40">
        <f t="shared" si="66"/>
        <v>531566.5131938078</v>
      </c>
      <c r="Z168" s="40">
        <f t="shared" si="66"/>
        <v>531566.5131938078</v>
      </c>
      <c r="AA168" s="40">
        <f t="shared" si="66"/>
        <v>531566.5131938078</v>
      </c>
      <c r="AB168" s="40">
        <f t="shared" si="66"/>
        <v>531566.5131938078</v>
      </c>
      <c r="AC168" s="40">
        <f t="shared" si="66"/>
        <v>531566.5131938078</v>
      </c>
      <c r="AD168" s="40">
        <f t="shared" si="66"/>
        <v>531566.5131938078</v>
      </c>
      <c r="AE168" s="40">
        <f t="shared" ref="AE168:BD172" si="67">SUMIFS(AE$260:AE$10216,$L$260:$L$10216,$L168,$C$260:$C$10216,$C168)</f>
        <v>535376.4908909736</v>
      </c>
      <c r="AF168" s="40">
        <f t="shared" si="67"/>
        <v>537044.4851779911</v>
      </c>
      <c r="AG168" s="40">
        <f t="shared" si="67"/>
        <v>537044.4851779911</v>
      </c>
      <c r="AH168" s="40">
        <f t="shared" si="67"/>
        <v>537044.4851779911</v>
      </c>
      <c r="AI168" s="40">
        <f t="shared" si="67"/>
        <v>537044.4851779911</v>
      </c>
      <c r="AJ168" s="40">
        <f t="shared" si="67"/>
        <v>537044.4851779911</v>
      </c>
      <c r="AK168" s="40">
        <f t="shared" si="67"/>
        <v>541975.7405622981</v>
      </c>
      <c r="AL168" s="40">
        <f t="shared" si="67"/>
        <v>543568.77530308056</v>
      </c>
      <c r="AM168" s="40">
        <f t="shared" si="67"/>
        <v>543088.53294109157</v>
      </c>
      <c r="AN168" s="40">
        <f t="shared" si="67"/>
        <v>543088.53294109157</v>
      </c>
      <c r="AO168" s="40">
        <f t="shared" si="67"/>
        <v>543088.53294109157</v>
      </c>
      <c r="AP168" s="40">
        <f t="shared" si="67"/>
        <v>543088.53294109157</v>
      </c>
      <c r="AQ168" s="40">
        <f t="shared" si="67"/>
        <v>543088.53294109157</v>
      </c>
      <c r="AR168" s="40">
        <f t="shared" si="67"/>
        <v>544610.95660099247</v>
      </c>
      <c r="AS168" s="40">
        <f t="shared" si="67"/>
        <v>548157.63697850646</v>
      </c>
      <c r="AT168" s="40">
        <f t="shared" si="67"/>
        <v>548157.63697850646</v>
      </c>
      <c r="AU168" s="40">
        <f t="shared" si="67"/>
        <v>548157.63697850646</v>
      </c>
      <c r="AV168" s="40">
        <f t="shared" si="67"/>
        <v>548157.63697850646</v>
      </c>
      <c r="AW168" s="40">
        <f t="shared" si="67"/>
        <v>548860.07659442769</v>
      </c>
      <c r="AX168" s="40">
        <f t="shared" si="67"/>
        <v>549188.69151096535</v>
      </c>
      <c r="AY168" s="40">
        <f t="shared" si="67"/>
        <v>550743.01958313887</v>
      </c>
      <c r="AZ168" s="40">
        <f t="shared" si="67"/>
        <v>553887.76649517834</v>
      </c>
      <c r="BA168" s="40">
        <f t="shared" si="67"/>
        <v>553910.28136436152</v>
      </c>
      <c r="BB168" s="40">
        <f t="shared" si="67"/>
        <v>555858.95066719165</v>
      </c>
      <c r="BC168" s="40">
        <f t="shared" si="67"/>
        <v>558461.21383395966</v>
      </c>
      <c r="BD168" s="40">
        <f t="shared" si="67"/>
        <v>558461.21383395966</v>
      </c>
    </row>
    <row r="169" spans="2:56" ht="16" hidden="1" outlineLevel="1" x14ac:dyDescent="0.2">
      <c r="B169" s="35"/>
      <c r="C169" s="1" t="str">
        <f t="shared" si="62"/>
        <v>SCI HSR 2</v>
      </c>
      <c r="D169" s="35"/>
      <c r="E169" s="35"/>
      <c r="F169" s="35"/>
      <c r="G169" s="35"/>
      <c r="H169" s="35"/>
      <c r="I169" s="35"/>
      <c r="J169" s="35"/>
      <c r="K169" s="24"/>
      <c r="L169" s="20" t="s">
        <v>250</v>
      </c>
      <c r="M169" s="72" t="str">
        <f>L169&amp;"-"&amp;C169</f>
        <v>Loyer indexé-SCI HSR 2</v>
      </c>
      <c r="N169" s="72"/>
      <c r="O169" s="41">
        <f t="shared" si="66"/>
        <v>502147.55403671431</v>
      </c>
      <c r="P169" s="41">
        <f t="shared" si="66"/>
        <v>504502.45788103546</v>
      </c>
      <c r="Q169" s="41">
        <f t="shared" si="66"/>
        <v>553103.2392683567</v>
      </c>
      <c r="R169" s="41">
        <f t="shared" si="66"/>
        <v>554868.83058112022</v>
      </c>
      <c r="S169" s="41">
        <f t="shared" si="66"/>
        <v>557162.40538571915</v>
      </c>
      <c r="T169" s="41">
        <f t="shared" si="66"/>
        <v>558333.99152226548</v>
      </c>
      <c r="U169" s="41">
        <f t="shared" si="66"/>
        <v>559371.70568340435</v>
      </c>
      <c r="V169" s="41">
        <f t="shared" si="66"/>
        <v>560417.51888693136</v>
      </c>
      <c r="W169" s="41">
        <f t="shared" si="66"/>
        <v>563063.22046700516</v>
      </c>
      <c r="X169" s="41">
        <f t="shared" si="66"/>
        <v>563704.222899699</v>
      </c>
      <c r="Y169" s="41">
        <f t="shared" si="66"/>
        <v>564747.07833986147</v>
      </c>
      <c r="Z169" s="41">
        <f t="shared" si="66"/>
        <v>565808.58553801151</v>
      </c>
      <c r="AA169" s="41">
        <f t="shared" si="66"/>
        <v>568145.8445920255</v>
      </c>
      <c r="AB169" s="41">
        <f t="shared" si="66"/>
        <v>569341.26512869599</v>
      </c>
      <c r="AC169" s="41">
        <f t="shared" si="66"/>
        <v>570394.54912326019</v>
      </c>
      <c r="AD169" s="41">
        <f t="shared" si="66"/>
        <v>571466.67139339179</v>
      </c>
      <c r="AE169" s="41">
        <f t="shared" si="67"/>
        <v>574014.09714441246</v>
      </c>
      <c r="AF169" s="41">
        <f t="shared" si="67"/>
        <v>573419.44167163805</v>
      </c>
      <c r="AG169" s="41">
        <f t="shared" si="67"/>
        <v>574483.25850614801</v>
      </c>
      <c r="AH169" s="41">
        <f t="shared" si="67"/>
        <v>575566.10199898074</v>
      </c>
      <c r="AI169" s="41">
        <f t="shared" si="67"/>
        <v>577945.98395173775</v>
      </c>
      <c r="AJ169" s="41">
        <f t="shared" si="67"/>
        <v>579153.63608835451</v>
      </c>
      <c r="AK169" s="41">
        <f t="shared" si="67"/>
        <v>579319.11948635697</v>
      </c>
      <c r="AL169" s="41">
        <f t="shared" si="67"/>
        <v>570792.02173337177</v>
      </c>
      <c r="AM169" s="41">
        <f t="shared" si="67"/>
        <v>572570.76983368513</v>
      </c>
      <c r="AN169" s="41">
        <f t="shared" si="67"/>
        <v>573790.49849166803</v>
      </c>
      <c r="AO169" s="41">
        <f t="shared" si="67"/>
        <v>574856.21413856</v>
      </c>
      <c r="AP169" s="41">
        <f t="shared" si="67"/>
        <v>575870.45463276596</v>
      </c>
      <c r="AQ169" s="41">
        <f t="shared" si="67"/>
        <v>578296.47753202217</v>
      </c>
      <c r="AR169" s="41">
        <f t="shared" si="67"/>
        <v>579614.39167119609</v>
      </c>
      <c r="AS169" s="41">
        <f t="shared" si="67"/>
        <v>578313.85451626207</v>
      </c>
      <c r="AT169" s="41">
        <f t="shared" si="67"/>
        <v>579338.23741541011</v>
      </c>
      <c r="AU169" s="41">
        <f t="shared" si="67"/>
        <v>581788.52054365876</v>
      </c>
      <c r="AV169" s="41">
        <f t="shared" si="67"/>
        <v>583028.28350943374</v>
      </c>
      <c r="AW169" s="41">
        <f t="shared" si="67"/>
        <v>584171.88135646237</v>
      </c>
      <c r="AX169" s="41">
        <f t="shared" si="67"/>
        <v>585205.29470043012</v>
      </c>
      <c r="AY169" s="41">
        <f t="shared" si="67"/>
        <v>587900.33612273308</v>
      </c>
      <c r="AZ169" s="41">
        <f t="shared" si="67"/>
        <v>589274.3378659829</v>
      </c>
      <c r="BA169" s="41">
        <f t="shared" si="67"/>
        <v>590241.87239163416</v>
      </c>
      <c r="BB169" s="41">
        <f t="shared" si="67"/>
        <v>591805.02919365105</v>
      </c>
      <c r="BC169" s="41">
        <f t="shared" si="67"/>
        <v>594011.55514068424</v>
      </c>
      <c r="BD169" s="41">
        <f t="shared" si="67"/>
        <v>595278.71384965745</v>
      </c>
    </row>
    <row r="170" spans="2:56" ht="16" hidden="1" outlineLevel="1" x14ac:dyDescent="0.2">
      <c r="B170" s="35"/>
      <c r="C170" s="1" t="str">
        <f t="shared" si="62"/>
        <v>SCI HSR 2</v>
      </c>
      <c r="D170" s="35"/>
      <c r="E170" s="35"/>
      <c r="F170" s="35"/>
      <c r="G170" s="35"/>
      <c r="H170" s="35"/>
      <c r="I170" s="35"/>
      <c r="J170" s="35"/>
      <c r="K170" s="24"/>
      <c r="L170" s="20" t="s">
        <v>251</v>
      </c>
      <c r="M170" s="72" t="str">
        <f>L170&amp;"-"&amp;C170</f>
        <v>Impact palier-SCI HSR 2</v>
      </c>
      <c r="N170" s="72"/>
      <c r="O170" s="41">
        <f t="shared" si="66"/>
        <v>-26932.955347946881</v>
      </c>
      <c r="P170" s="41">
        <f t="shared" si="66"/>
        <v>-25030.781434903402</v>
      </c>
      <c r="Q170" s="41">
        <f t="shared" si="66"/>
        <v>-28119.134935335554</v>
      </c>
      <c r="R170" s="41">
        <f t="shared" si="66"/>
        <v>-20170.801981634642</v>
      </c>
      <c r="S170" s="41">
        <f t="shared" si="66"/>
        <v>-15353.260869565209</v>
      </c>
      <c r="T170" s="41">
        <f t="shared" si="66"/>
        <v>-13750</v>
      </c>
      <c r="U170" s="41">
        <f t="shared" si="66"/>
        <v>-12500</v>
      </c>
      <c r="V170" s="41">
        <f t="shared" si="66"/>
        <v>-12500</v>
      </c>
      <c r="W170" s="41">
        <f t="shared" si="66"/>
        <v>-3695.652173913044</v>
      </c>
      <c r="X170" s="41">
        <f t="shared" si="66"/>
        <v>-2472.8260869565202</v>
      </c>
      <c r="Y170" s="41">
        <f t="shared" si="66"/>
        <v>0</v>
      </c>
      <c r="Z170" s="41">
        <f t="shared" si="66"/>
        <v>0</v>
      </c>
      <c r="AA170" s="41">
        <f t="shared" si="66"/>
        <v>0</v>
      </c>
      <c r="AB170" s="41">
        <f t="shared" si="66"/>
        <v>0</v>
      </c>
      <c r="AC170" s="41">
        <f t="shared" si="66"/>
        <v>0</v>
      </c>
      <c r="AD170" s="41">
        <f t="shared" si="66"/>
        <v>0</v>
      </c>
      <c r="AE170" s="41">
        <f t="shared" si="67"/>
        <v>0</v>
      </c>
      <c r="AF170" s="41">
        <f t="shared" si="67"/>
        <v>0</v>
      </c>
      <c r="AG170" s="41">
        <f t="shared" si="67"/>
        <v>0</v>
      </c>
      <c r="AH170" s="41">
        <f t="shared" si="67"/>
        <v>0</v>
      </c>
      <c r="AI170" s="41">
        <f t="shared" si="67"/>
        <v>0</v>
      </c>
      <c r="AJ170" s="41">
        <f t="shared" si="67"/>
        <v>0</v>
      </c>
      <c r="AK170" s="41">
        <f t="shared" si="67"/>
        <v>0</v>
      </c>
      <c r="AL170" s="41">
        <f t="shared" si="67"/>
        <v>0</v>
      </c>
      <c r="AM170" s="41">
        <f t="shared" si="67"/>
        <v>0</v>
      </c>
      <c r="AN170" s="41">
        <f t="shared" si="67"/>
        <v>0</v>
      </c>
      <c r="AO170" s="41">
        <f t="shared" si="67"/>
        <v>0</v>
      </c>
      <c r="AP170" s="41">
        <f t="shared" si="67"/>
        <v>0</v>
      </c>
      <c r="AQ170" s="41">
        <f t="shared" si="67"/>
        <v>0</v>
      </c>
      <c r="AR170" s="41">
        <f t="shared" si="67"/>
        <v>0</v>
      </c>
      <c r="AS170" s="41">
        <f t="shared" si="67"/>
        <v>0</v>
      </c>
      <c r="AT170" s="41">
        <f t="shared" si="67"/>
        <v>0</v>
      </c>
      <c r="AU170" s="41">
        <f t="shared" si="67"/>
        <v>0</v>
      </c>
      <c r="AV170" s="41">
        <f t="shared" si="67"/>
        <v>0</v>
      </c>
      <c r="AW170" s="41">
        <f t="shared" si="67"/>
        <v>0</v>
      </c>
      <c r="AX170" s="41">
        <f t="shared" si="67"/>
        <v>0</v>
      </c>
      <c r="AY170" s="41">
        <f t="shared" si="67"/>
        <v>0</v>
      </c>
      <c r="AZ170" s="41">
        <f t="shared" si="67"/>
        <v>0</v>
      </c>
      <c r="BA170" s="41">
        <f t="shared" si="67"/>
        <v>0</v>
      </c>
      <c r="BB170" s="41">
        <f t="shared" si="67"/>
        <v>0</v>
      </c>
      <c r="BC170" s="41">
        <f t="shared" si="67"/>
        <v>0</v>
      </c>
      <c r="BD170" s="41">
        <f t="shared" si="67"/>
        <v>0</v>
      </c>
    </row>
    <row r="171" spans="2:56" ht="16" hidden="1" outlineLevel="1" x14ac:dyDescent="0.2">
      <c r="B171" s="35"/>
      <c r="C171" s="1" t="str">
        <f t="shared" si="62"/>
        <v>SCI HSR 2</v>
      </c>
      <c r="D171" s="35"/>
      <c r="E171" s="35"/>
      <c r="F171" s="35"/>
      <c r="G171" s="35"/>
      <c r="H171" s="35"/>
      <c r="I171" s="35"/>
      <c r="J171" s="35"/>
      <c r="K171" s="24"/>
      <c r="L171" s="20" t="s">
        <v>255</v>
      </c>
      <c r="M171" s="72" t="str">
        <f>L171&amp;"-"&amp;C171</f>
        <v>Impact vacance future-SCI HSR 2</v>
      </c>
      <c r="N171" s="72"/>
      <c r="O171" s="41">
        <f t="shared" si="66"/>
        <v>0</v>
      </c>
      <c r="P171" s="41">
        <f t="shared" si="66"/>
        <v>0</v>
      </c>
      <c r="Q171" s="41">
        <f t="shared" si="66"/>
        <v>0</v>
      </c>
      <c r="R171" s="41">
        <f t="shared" si="66"/>
        <v>0</v>
      </c>
      <c r="S171" s="41">
        <f t="shared" si="66"/>
        <v>0</v>
      </c>
      <c r="T171" s="41">
        <f t="shared" si="66"/>
        <v>0</v>
      </c>
      <c r="U171" s="41">
        <f t="shared" si="66"/>
        <v>0</v>
      </c>
      <c r="V171" s="41">
        <f t="shared" si="66"/>
        <v>0</v>
      </c>
      <c r="W171" s="41">
        <f t="shared" si="66"/>
        <v>0</v>
      </c>
      <c r="X171" s="41">
        <f t="shared" si="66"/>
        <v>0</v>
      </c>
      <c r="Y171" s="41">
        <f t="shared" si="66"/>
        <v>0</v>
      </c>
      <c r="Z171" s="41">
        <f t="shared" si="66"/>
        <v>0</v>
      </c>
      <c r="AA171" s="41">
        <f t="shared" si="66"/>
        <v>0</v>
      </c>
      <c r="AB171" s="41">
        <f t="shared" si="66"/>
        <v>0</v>
      </c>
      <c r="AC171" s="41">
        <f t="shared" si="66"/>
        <v>0</v>
      </c>
      <c r="AD171" s="41">
        <f t="shared" si="66"/>
        <v>0</v>
      </c>
      <c r="AE171" s="41">
        <f t="shared" si="67"/>
        <v>0</v>
      </c>
      <c r="AF171" s="41">
        <f t="shared" si="67"/>
        <v>0</v>
      </c>
      <c r="AG171" s="41">
        <f t="shared" si="67"/>
        <v>0</v>
      </c>
      <c r="AH171" s="41">
        <f t="shared" si="67"/>
        <v>0</v>
      </c>
      <c r="AI171" s="41">
        <f t="shared" si="67"/>
        <v>0</v>
      </c>
      <c r="AJ171" s="41">
        <f t="shared" si="67"/>
        <v>0</v>
      </c>
      <c r="AK171" s="41">
        <f t="shared" si="67"/>
        <v>0</v>
      </c>
      <c r="AL171" s="41">
        <f t="shared" si="67"/>
        <v>0</v>
      </c>
      <c r="AM171" s="41">
        <f t="shared" si="67"/>
        <v>0</v>
      </c>
      <c r="AN171" s="41">
        <f t="shared" si="67"/>
        <v>0</v>
      </c>
      <c r="AO171" s="41">
        <f t="shared" si="67"/>
        <v>0</v>
      </c>
      <c r="AP171" s="41">
        <f t="shared" si="67"/>
        <v>0</v>
      </c>
      <c r="AQ171" s="41">
        <f t="shared" si="67"/>
        <v>0</v>
      </c>
      <c r="AR171" s="41">
        <f t="shared" si="67"/>
        <v>0</v>
      </c>
      <c r="AS171" s="41">
        <f t="shared" si="67"/>
        <v>0</v>
      </c>
      <c r="AT171" s="41">
        <f t="shared" si="67"/>
        <v>0</v>
      </c>
      <c r="AU171" s="41">
        <f t="shared" si="67"/>
        <v>0</v>
      </c>
      <c r="AV171" s="41">
        <f t="shared" si="67"/>
        <v>0</v>
      </c>
      <c r="AW171" s="41">
        <f t="shared" si="67"/>
        <v>0</v>
      </c>
      <c r="AX171" s="41">
        <f t="shared" si="67"/>
        <v>0</v>
      </c>
      <c r="AY171" s="41">
        <f t="shared" si="67"/>
        <v>0</v>
      </c>
      <c r="AZ171" s="41">
        <f t="shared" si="67"/>
        <v>0</v>
      </c>
      <c r="BA171" s="41">
        <f t="shared" si="67"/>
        <v>0</v>
      </c>
      <c r="BB171" s="41">
        <f t="shared" si="67"/>
        <v>0</v>
      </c>
      <c r="BC171" s="41">
        <f t="shared" si="67"/>
        <v>0</v>
      </c>
      <c r="BD171" s="41">
        <f t="shared" si="67"/>
        <v>0</v>
      </c>
    </row>
    <row r="172" spans="2:56" ht="16" hidden="1" outlineLevel="1" x14ac:dyDescent="0.2">
      <c r="B172" s="35"/>
      <c r="C172" s="1" t="str">
        <f t="shared" si="62"/>
        <v>SCI HSR 2</v>
      </c>
      <c r="D172" s="35"/>
      <c r="E172" s="35"/>
      <c r="F172" s="35"/>
      <c r="G172" s="35"/>
      <c r="H172" s="35"/>
      <c r="I172" s="35"/>
      <c r="J172" s="35"/>
      <c r="K172" s="24"/>
      <c r="L172" s="33" t="s">
        <v>276</v>
      </c>
      <c r="M172" s="73" t="str">
        <f>L172&amp;"-"&amp;C172</f>
        <v>Impact franchise future-SCI HSR 2</v>
      </c>
      <c r="N172" s="73"/>
      <c r="O172" s="45">
        <f t="shared" si="66"/>
        <v>0</v>
      </c>
      <c r="P172" s="45">
        <f t="shared" si="66"/>
        <v>0</v>
      </c>
      <c r="Q172" s="45">
        <f t="shared" si="66"/>
        <v>0</v>
      </c>
      <c r="R172" s="45">
        <f t="shared" si="66"/>
        <v>0</v>
      </c>
      <c r="S172" s="45">
        <f t="shared" si="66"/>
        <v>0</v>
      </c>
      <c r="T172" s="45">
        <f t="shared" si="66"/>
        <v>0</v>
      </c>
      <c r="U172" s="45">
        <f t="shared" si="66"/>
        <v>0</v>
      </c>
      <c r="V172" s="45">
        <f t="shared" si="66"/>
        <v>0</v>
      </c>
      <c r="W172" s="45">
        <f t="shared" si="66"/>
        <v>0</v>
      </c>
      <c r="X172" s="45">
        <f t="shared" si="66"/>
        <v>0</v>
      </c>
      <c r="Y172" s="45">
        <f t="shared" si="66"/>
        <v>0</v>
      </c>
      <c r="Z172" s="45">
        <f t="shared" si="66"/>
        <v>0</v>
      </c>
      <c r="AA172" s="45">
        <f t="shared" si="66"/>
        <v>0</v>
      </c>
      <c r="AB172" s="45">
        <f t="shared" si="66"/>
        <v>0</v>
      </c>
      <c r="AC172" s="45">
        <f t="shared" si="66"/>
        <v>0</v>
      </c>
      <c r="AD172" s="45">
        <f t="shared" si="66"/>
        <v>0</v>
      </c>
      <c r="AE172" s="45">
        <f t="shared" si="67"/>
        <v>0</v>
      </c>
      <c r="AF172" s="45">
        <f t="shared" si="67"/>
        <v>0</v>
      </c>
      <c r="AG172" s="45">
        <f t="shared" si="67"/>
        <v>0</v>
      </c>
      <c r="AH172" s="45">
        <f t="shared" si="67"/>
        <v>0</v>
      </c>
      <c r="AI172" s="45">
        <f t="shared" si="67"/>
        <v>0</v>
      </c>
      <c r="AJ172" s="45">
        <f t="shared" si="67"/>
        <v>0</v>
      </c>
      <c r="AK172" s="45">
        <f t="shared" si="67"/>
        <v>0</v>
      </c>
      <c r="AL172" s="45">
        <f t="shared" si="67"/>
        <v>0</v>
      </c>
      <c r="AM172" s="45">
        <f t="shared" si="67"/>
        <v>0</v>
      </c>
      <c r="AN172" s="45">
        <f t="shared" si="67"/>
        <v>0</v>
      </c>
      <c r="AO172" s="45">
        <f t="shared" si="67"/>
        <v>0</v>
      </c>
      <c r="AP172" s="45">
        <f t="shared" si="67"/>
        <v>0</v>
      </c>
      <c r="AQ172" s="45">
        <f t="shared" si="67"/>
        <v>0</v>
      </c>
      <c r="AR172" s="45">
        <f t="shared" si="67"/>
        <v>0</v>
      </c>
      <c r="AS172" s="45">
        <f t="shared" si="67"/>
        <v>0</v>
      </c>
      <c r="AT172" s="45">
        <f t="shared" si="67"/>
        <v>0</v>
      </c>
      <c r="AU172" s="45">
        <f t="shared" si="67"/>
        <v>0</v>
      </c>
      <c r="AV172" s="45">
        <f t="shared" si="67"/>
        <v>0</v>
      </c>
      <c r="AW172" s="45">
        <f t="shared" si="67"/>
        <v>0</v>
      </c>
      <c r="AX172" s="45">
        <f t="shared" si="67"/>
        <v>0</v>
      </c>
      <c r="AY172" s="45">
        <f t="shared" si="67"/>
        <v>0</v>
      </c>
      <c r="AZ172" s="45">
        <f t="shared" si="67"/>
        <v>0</v>
      </c>
      <c r="BA172" s="45">
        <f t="shared" si="67"/>
        <v>0</v>
      </c>
      <c r="BB172" s="45">
        <f t="shared" si="67"/>
        <v>0</v>
      </c>
      <c r="BC172" s="45">
        <f t="shared" si="67"/>
        <v>0</v>
      </c>
      <c r="BD172" s="45">
        <f t="shared" si="67"/>
        <v>0</v>
      </c>
    </row>
    <row r="173" spans="2:56" ht="16" hidden="1" outlineLevel="1" x14ac:dyDescent="0.2">
      <c r="B173" s="35"/>
      <c r="C173" s="1" t="str">
        <f t="shared" si="62"/>
        <v>SCI HSR 2</v>
      </c>
      <c r="D173" s="35"/>
      <c r="E173" s="35"/>
      <c r="F173" s="35"/>
      <c r="G173" s="35"/>
      <c r="H173" s="35"/>
      <c r="I173" s="35"/>
      <c r="J173" s="35"/>
      <c r="K173" s="23"/>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row>
    <row r="174" spans="2:56" ht="16" hidden="1" outlineLevel="1" x14ac:dyDescent="0.2">
      <c r="B174" s="35"/>
      <c r="C174" s="1" t="str">
        <f t="shared" si="62"/>
        <v>SCI HSR 2</v>
      </c>
      <c r="D174" s="35"/>
      <c r="E174" s="35"/>
      <c r="F174" s="35"/>
      <c r="G174" s="35"/>
      <c r="H174" s="35"/>
      <c r="I174" s="35"/>
      <c r="J174" s="35"/>
      <c r="K174" s="24"/>
      <c r="L174" s="47" t="s">
        <v>4</v>
      </c>
      <c r="M174" s="81" t="str">
        <f>L174&amp;"-"&amp;C174</f>
        <v>Loyer-SCI HSR 2</v>
      </c>
      <c r="N174" s="81"/>
      <c r="O174" s="48">
        <f t="shared" ref="O174:BD174" si="68">SUMIFS(O$260:O$10216,$L$260:$L$10216,$L174,$C$260:$C$10216,$C174)</f>
        <v>462999.92477572395</v>
      </c>
      <c r="P174" s="48">
        <f t="shared" si="68"/>
        <v>479471.67644613207</v>
      </c>
      <c r="Q174" s="48">
        <f t="shared" si="68"/>
        <v>493317.43766635435</v>
      </c>
      <c r="R174" s="48">
        <f t="shared" si="68"/>
        <v>534698.02859948552</v>
      </c>
      <c r="S174" s="48">
        <f t="shared" si="68"/>
        <v>541809.14451615408</v>
      </c>
      <c r="T174" s="48">
        <f t="shared" si="68"/>
        <v>544583.99152226548</v>
      </c>
      <c r="U174" s="48">
        <f t="shared" si="68"/>
        <v>546871.70568340435</v>
      </c>
      <c r="V174" s="48">
        <f t="shared" si="68"/>
        <v>547917.51888693147</v>
      </c>
      <c r="W174" s="48">
        <f t="shared" si="68"/>
        <v>559367.56829309207</v>
      </c>
      <c r="X174" s="48">
        <f t="shared" si="68"/>
        <v>561231.39681274246</v>
      </c>
      <c r="Y174" s="48">
        <f t="shared" si="68"/>
        <v>564747.07833986147</v>
      </c>
      <c r="Z174" s="48">
        <f t="shared" si="68"/>
        <v>565808.58553801151</v>
      </c>
      <c r="AA174" s="48">
        <f t="shared" si="68"/>
        <v>568145.8445920255</v>
      </c>
      <c r="AB174" s="48">
        <f t="shared" si="68"/>
        <v>569341.26512869599</v>
      </c>
      <c r="AC174" s="48">
        <f t="shared" si="68"/>
        <v>570394.54912326019</v>
      </c>
      <c r="AD174" s="48">
        <f t="shared" si="68"/>
        <v>571466.67139339179</v>
      </c>
      <c r="AE174" s="48">
        <f t="shared" si="68"/>
        <v>574014.09714441246</v>
      </c>
      <c r="AF174" s="48">
        <f t="shared" si="68"/>
        <v>573419.44167163805</v>
      </c>
      <c r="AG174" s="48">
        <f t="shared" si="68"/>
        <v>574483.25850614801</v>
      </c>
      <c r="AH174" s="48">
        <f t="shared" si="68"/>
        <v>575566.10199898074</v>
      </c>
      <c r="AI174" s="48">
        <f t="shared" si="68"/>
        <v>577945.98395173775</v>
      </c>
      <c r="AJ174" s="48">
        <f t="shared" si="68"/>
        <v>579153.63608835451</v>
      </c>
      <c r="AK174" s="48">
        <f t="shared" si="68"/>
        <v>579319.11948635697</v>
      </c>
      <c r="AL174" s="48">
        <f t="shared" si="68"/>
        <v>570792.02173337177</v>
      </c>
      <c r="AM174" s="48">
        <f t="shared" si="68"/>
        <v>572570.76983368513</v>
      </c>
      <c r="AN174" s="48">
        <f t="shared" si="68"/>
        <v>573790.49849166803</v>
      </c>
      <c r="AO174" s="48">
        <f t="shared" si="68"/>
        <v>574856.21413856</v>
      </c>
      <c r="AP174" s="48">
        <f t="shared" si="68"/>
        <v>575870.45463276596</v>
      </c>
      <c r="AQ174" s="48">
        <f t="shared" si="68"/>
        <v>578296.47753202217</v>
      </c>
      <c r="AR174" s="48">
        <f t="shared" si="68"/>
        <v>579614.39167119609</v>
      </c>
      <c r="AS174" s="48">
        <f t="shared" si="68"/>
        <v>578313.85451626207</v>
      </c>
      <c r="AT174" s="48">
        <f t="shared" si="68"/>
        <v>579338.23741541011</v>
      </c>
      <c r="AU174" s="48">
        <f t="shared" si="68"/>
        <v>581788.52054365876</v>
      </c>
      <c r="AV174" s="48">
        <f t="shared" si="68"/>
        <v>583028.28350943374</v>
      </c>
      <c r="AW174" s="48">
        <f t="shared" si="68"/>
        <v>584171.88135646237</v>
      </c>
      <c r="AX174" s="48">
        <f t="shared" si="68"/>
        <v>585205.29470043012</v>
      </c>
      <c r="AY174" s="48">
        <f t="shared" si="68"/>
        <v>587900.33612273308</v>
      </c>
      <c r="AZ174" s="48">
        <f t="shared" si="68"/>
        <v>589274.3378659829</v>
      </c>
      <c r="BA174" s="48">
        <f t="shared" si="68"/>
        <v>590241.87239163416</v>
      </c>
      <c r="BB174" s="48">
        <f t="shared" si="68"/>
        <v>591805.02919365105</v>
      </c>
      <c r="BC174" s="48">
        <f t="shared" si="68"/>
        <v>594011.55514068424</v>
      </c>
      <c r="BD174" s="48">
        <f t="shared" si="68"/>
        <v>595278.71384965745</v>
      </c>
    </row>
    <row r="175" spans="2:56" ht="16" hidden="1" outlineLevel="1" x14ac:dyDescent="0.2">
      <c r="B175" s="35"/>
      <c r="C175" s="1" t="str">
        <f t="shared" si="62"/>
        <v>SCI HSR 2</v>
      </c>
      <c r="D175" s="35"/>
      <c r="E175" s="35"/>
      <c r="F175" s="35"/>
      <c r="G175" s="35"/>
      <c r="H175" s="35"/>
      <c r="I175" s="35"/>
      <c r="J175" s="35"/>
      <c r="K175" s="23"/>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row>
    <row r="176" spans="2:56" ht="16" hidden="1" outlineLevel="1" x14ac:dyDescent="0.2">
      <c r="B176" s="35"/>
      <c r="C176" s="1" t="str">
        <f t="shared" si="62"/>
        <v>SCI HSR 2</v>
      </c>
      <c r="D176" s="35"/>
      <c r="E176" s="35"/>
      <c r="F176" s="35"/>
      <c r="G176" s="35"/>
      <c r="H176" s="35"/>
      <c r="I176" s="35"/>
      <c r="J176" s="35"/>
      <c r="K176" s="23"/>
      <c r="L176" s="50" t="s">
        <v>264</v>
      </c>
      <c r="M176" s="70" t="str">
        <f>L176&amp;"-"&amp;C176</f>
        <v>DE / DAB-SCI HSR 2</v>
      </c>
      <c r="N176" s="70"/>
      <c r="O176" s="40">
        <f t="shared" ref="O176:AD180" si="69">SUMIFS(O$260:O$10216,$L$260:$L$10216,$L176,$C$260:$C$10216,$C176)</f>
        <v>0</v>
      </c>
      <c r="P176" s="40">
        <f t="shared" si="69"/>
        <v>0</v>
      </c>
      <c r="Q176" s="40">
        <f t="shared" si="69"/>
        <v>0</v>
      </c>
      <c r="R176" s="40">
        <f t="shared" si="69"/>
        <v>0</v>
      </c>
      <c r="S176" s="40">
        <f t="shared" si="69"/>
        <v>0</v>
      </c>
      <c r="T176" s="40">
        <f t="shared" si="69"/>
        <v>0</v>
      </c>
      <c r="U176" s="40">
        <f t="shared" si="69"/>
        <v>0</v>
      </c>
      <c r="V176" s="40">
        <f t="shared" si="69"/>
        <v>0</v>
      </c>
      <c r="W176" s="40">
        <f t="shared" si="69"/>
        <v>0</v>
      </c>
      <c r="X176" s="40">
        <f t="shared" si="69"/>
        <v>0</v>
      </c>
      <c r="Y176" s="40">
        <f t="shared" si="69"/>
        <v>0</v>
      </c>
      <c r="Z176" s="40">
        <f t="shared" si="69"/>
        <v>0</v>
      </c>
      <c r="AA176" s="40">
        <f t="shared" si="69"/>
        <v>0</v>
      </c>
      <c r="AB176" s="40">
        <f t="shared" si="69"/>
        <v>0</v>
      </c>
      <c r="AC176" s="40">
        <f t="shared" si="69"/>
        <v>0</v>
      </c>
      <c r="AD176" s="40">
        <f t="shared" si="69"/>
        <v>0</v>
      </c>
      <c r="AE176" s="40">
        <f t="shared" ref="AE176:BD180" si="70">SUMIFS(AE$260:AE$10216,$L$260:$L$10216,$L176,$C$260:$C$10216,$C176)</f>
        <v>0</v>
      </c>
      <c r="AF176" s="40">
        <f t="shared" si="70"/>
        <v>0</v>
      </c>
      <c r="AG176" s="40">
        <f t="shared" si="70"/>
        <v>0</v>
      </c>
      <c r="AH176" s="40">
        <f t="shared" si="70"/>
        <v>0</v>
      </c>
      <c r="AI176" s="40">
        <f t="shared" si="70"/>
        <v>0</v>
      </c>
      <c r="AJ176" s="40">
        <f t="shared" si="70"/>
        <v>0</v>
      </c>
      <c r="AK176" s="40">
        <f t="shared" si="70"/>
        <v>0</v>
      </c>
      <c r="AL176" s="40">
        <f t="shared" si="70"/>
        <v>0</v>
      </c>
      <c r="AM176" s="40">
        <f t="shared" si="70"/>
        <v>0</v>
      </c>
      <c r="AN176" s="40">
        <f t="shared" si="70"/>
        <v>0</v>
      </c>
      <c r="AO176" s="40">
        <f t="shared" si="70"/>
        <v>0</v>
      </c>
      <c r="AP176" s="40">
        <f t="shared" si="70"/>
        <v>0</v>
      </c>
      <c r="AQ176" s="40">
        <f t="shared" si="70"/>
        <v>0</v>
      </c>
      <c r="AR176" s="40">
        <f t="shared" si="70"/>
        <v>0</v>
      </c>
      <c r="AS176" s="40">
        <f t="shared" si="70"/>
        <v>0</v>
      </c>
      <c r="AT176" s="40">
        <f t="shared" si="70"/>
        <v>0</v>
      </c>
      <c r="AU176" s="40">
        <f t="shared" si="70"/>
        <v>0</v>
      </c>
      <c r="AV176" s="40">
        <f t="shared" si="70"/>
        <v>0</v>
      </c>
      <c r="AW176" s="40">
        <f t="shared" si="70"/>
        <v>0</v>
      </c>
      <c r="AX176" s="40">
        <f t="shared" si="70"/>
        <v>0</v>
      </c>
      <c r="AY176" s="40">
        <f t="shared" si="70"/>
        <v>0</v>
      </c>
      <c r="AZ176" s="40">
        <f t="shared" si="70"/>
        <v>0</v>
      </c>
      <c r="BA176" s="40">
        <f t="shared" si="70"/>
        <v>0</v>
      </c>
      <c r="BB176" s="40">
        <f t="shared" si="70"/>
        <v>0</v>
      </c>
      <c r="BC176" s="40">
        <f t="shared" si="70"/>
        <v>0</v>
      </c>
      <c r="BD176" s="40">
        <f t="shared" si="70"/>
        <v>0</v>
      </c>
    </row>
    <row r="177" spans="2:56" ht="16" hidden="1" outlineLevel="1" x14ac:dyDescent="0.2">
      <c r="B177" s="35"/>
      <c r="C177" s="1" t="str">
        <f t="shared" si="62"/>
        <v>SCI HSR 2</v>
      </c>
      <c r="D177" s="35"/>
      <c r="E177" s="35"/>
      <c r="F177" s="35"/>
      <c r="G177" s="35"/>
      <c r="H177" s="35"/>
      <c r="I177" s="35"/>
      <c r="J177" s="35"/>
      <c r="K177" s="23"/>
      <c r="L177" s="52" t="s">
        <v>266</v>
      </c>
      <c r="M177" s="72" t="str">
        <f>L177&amp;"-"&amp;C177</f>
        <v>IR-SCI HSR 2</v>
      </c>
      <c r="N177" s="72"/>
      <c r="O177" s="41">
        <f t="shared" si="69"/>
        <v>0</v>
      </c>
      <c r="P177" s="41">
        <f t="shared" si="69"/>
        <v>0</v>
      </c>
      <c r="Q177" s="41">
        <f t="shared" si="69"/>
        <v>0</v>
      </c>
      <c r="R177" s="41">
        <f t="shared" si="69"/>
        <v>0</v>
      </c>
      <c r="S177" s="41">
        <f t="shared" si="69"/>
        <v>0</v>
      </c>
      <c r="T177" s="41">
        <f t="shared" si="69"/>
        <v>0</v>
      </c>
      <c r="U177" s="41">
        <f t="shared" si="69"/>
        <v>0</v>
      </c>
      <c r="V177" s="41">
        <f t="shared" si="69"/>
        <v>0</v>
      </c>
      <c r="W177" s="41">
        <f t="shared" si="69"/>
        <v>0</v>
      </c>
      <c r="X177" s="41">
        <f t="shared" si="69"/>
        <v>0</v>
      </c>
      <c r="Y177" s="41">
        <f t="shared" si="69"/>
        <v>0</v>
      </c>
      <c r="Z177" s="41">
        <f t="shared" si="69"/>
        <v>0</v>
      </c>
      <c r="AA177" s="41">
        <f t="shared" si="69"/>
        <v>0</v>
      </c>
      <c r="AB177" s="41">
        <f t="shared" si="69"/>
        <v>0</v>
      </c>
      <c r="AC177" s="41">
        <f t="shared" si="69"/>
        <v>0</v>
      </c>
      <c r="AD177" s="41">
        <f t="shared" si="69"/>
        <v>0</v>
      </c>
      <c r="AE177" s="41">
        <f t="shared" si="70"/>
        <v>0</v>
      </c>
      <c r="AF177" s="41">
        <f t="shared" si="70"/>
        <v>0</v>
      </c>
      <c r="AG177" s="41">
        <f t="shared" si="70"/>
        <v>0</v>
      </c>
      <c r="AH177" s="41">
        <f t="shared" si="70"/>
        <v>0</v>
      </c>
      <c r="AI177" s="41">
        <f t="shared" si="70"/>
        <v>0</v>
      </c>
      <c r="AJ177" s="41">
        <f t="shared" si="70"/>
        <v>0</v>
      </c>
      <c r="AK177" s="41">
        <f t="shared" si="70"/>
        <v>0</v>
      </c>
      <c r="AL177" s="41">
        <f t="shared" si="70"/>
        <v>0</v>
      </c>
      <c r="AM177" s="41">
        <f t="shared" si="70"/>
        <v>0</v>
      </c>
      <c r="AN177" s="41">
        <f t="shared" si="70"/>
        <v>0</v>
      </c>
      <c r="AO177" s="41">
        <f t="shared" si="70"/>
        <v>0</v>
      </c>
      <c r="AP177" s="41">
        <f t="shared" si="70"/>
        <v>0</v>
      </c>
      <c r="AQ177" s="41">
        <f t="shared" si="70"/>
        <v>0</v>
      </c>
      <c r="AR177" s="41">
        <f t="shared" si="70"/>
        <v>0</v>
      </c>
      <c r="AS177" s="41">
        <f t="shared" si="70"/>
        <v>0</v>
      </c>
      <c r="AT177" s="41">
        <f t="shared" si="70"/>
        <v>0</v>
      </c>
      <c r="AU177" s="41">
        <f t="shared" si="70"/>
        <v>0</v>
      </c>
      <c r="AV177" s="41">
        <f t="shared" si="70"/>
        <v>0</v>
      </c>
      <c r="AW177" s="41">
        <f t="shared" si="70"/>
        <v>0</v>
      </c>
      <c r="AX177" s="41">
        <f t="shared" si="70"/>
        <v>0</v>
      </c>
      <c r="AY177" s="41">
        <f t="shared" si="70"/>
        <v>0</v>
      </c>
      <c r="AZ177" s="41">
        <f t="shared" si="70"/>
        <v>0</v>
      </c>
      <c r="BA177" s="41">
        <f t="shared" si="70"/>
        <v>0</v>
      </c>
      <c r="BB177" s="41">
        <f t="shared" si="70"/>
        <v>0</v>
      </c>
      <c r="BC177" s="41">
        <f t="shared" si="70"/>
        <v>0</v>
      </c>
      <c r="BD177" s="41">
        <f t="shared" si="70"/>
        <v>0</v>
      </c>
    </row>
    <row r="178" spans="2:56" ht="16" hidden="1" outlineLevel="1" x14ac:dyDescent="0.2">
      <c r="C178" s="1" t="str">
        <f t="shared" si="62"/>
        <v>SCI HSR 2</v>
      </c>
      <c r="D178" s="35"/>
      <c r="E178" s="35"/>
      <c r="F178" s="35"/>
      <c r="G178" s="35"/>
      <c r="H178" s="35"/>
      <c r="I178" s="35"/>
      <c r="J178" s="35"/>
      <c r="K178" s="23"/>
      <c r="L178" s="52" t="s">
        <v>268</v>
      </c>
      <c r="M178" s="72" t="str">
        <f>L178&amp;"-"&amp;C178</f>
        <v>FOC-SCI HSR 2</v>
      </c>
      <c r="N178" s="72"/>
      <c r="O178" s="41">
        <f t="shared" si="69"/>
        <v>0</v>
      </c>
      <c r="P178" s="41">
        <f t="shared" si="69"/>
        <v>0</v>
      </c>
      <c r="Q178" s="41">
        <f t="shared" si="69"/>
        <v>0</v>
      </c>
      <c r="R178" s="41">
        <f t="shared" si="69"/>
        <v>0</v>
      </c>
      <c r="S178" s="41">
        <f t="shared" si="69"/>
        <v>0</v>
      </c>
      <c r="T178" s="41">
        <f t="shared" si="69"/>
        <v>0</v>
      </c>
      <c r="U178" s="41">
        <f t="shared" si="69"/>
        <v>0</v>
      </c>
      <c r="V178" s="41">
        <f t="shared" si="69"/>
        <v>0</v>
      </c>
      <c r="W178" s="41">
        <f t="shared" si="69"/>
        <v>0</v>
      </c>
      <c r="X178" s="41">
        <f t="shared" si="69"/>
        <v>0</v>
      </c>
      <c r="Y178" s="41">
        <f t="shared" si="69"/>
        <v>0</v>
      </c>
      <c r="Z178" s="41">
        <f t="shared" si="69"/>
        <v>0</v>
      </c>
      <c r="AA178" s="41">
        <f t="shared" si="69"/>
        <v>0</v>
      </c>
      <c r="AB178" s="41">
        <f t="shared" si="69"/>
        <v>0</v>
      </c>
      <c r="AC178" s="41">
        <f t="shared" si="69"/>
        <v>0</v>
      </c>
      <c r="AD178" s="41">
        <f t="shared" si="69"/>
        <v>0</v>
      </c>
      <c r="AE178" s="41">
        <f t="shared" si="70"/>
        <v>0</v>
      </c>
      <c r="AF178" s="41">
        <f t="shared" si="70"/>
        <v>0</v>
      </c>
      <c r="AG178" s="41">
        <f t="shared" si="70"/>
        <v>0</v>
      </c>
      <c r="AH178" s="41">
        <f t="shared" si="70"/>
        <v>0</v>
      </c>
      <c r="AI178" s="41">
        <f t="shared" si="70"/>
        <v>0</v>
      </c>
      <c r="AJ178" s="41">
        <f t="shared" si="70"/>
        <v>0</v>
      </c>
      <c r="AK178" s="41">
        <f t="shared" si="70"/>
        <v>0</v>
      </c>
      <c r="AL178" s="41">
        <f t="shared" si="70"/>
        <v>0</v>
      </c>
      <c r="AM178" s="41">
        <f t="shared" si="70"/>
        <v>0</v>
      </c>
      <c r="AN178" s="41">
        <f t="shared" si="70"/>
        <v>0</v>
      </c>
      <c r="AO178" s="41">
        <f t="shared" si="70"/>
        <v>0</v>
      </c>
      <c r="AP178" s="41">
        <f t="shared" si="70"/>
        <v>0</v>
      </c>
      <c r="AQ178" s="41">
        <f t="shared" si="70"/>
        <v>0</v>
      </c>
      <c r="AR178" s="41">
        <f t="shared" si="70"/>
        <v>0</v>
      </c>
      <c r="AS178" s="41">
        <f t="shared" si="70"/>
        <v>0</v>
      </c>
      <c r="AT178" s="41">
        <f t="shared" si="70"/>
        <v>0</v>
      </c>
      <c r="AU178" s="41">
        <f t="shared" si="70"/>
        <v>0</v>
      </c>
      <c r="AV178" s="41">
        <f t="shared" si="70"/>
        <v>0</v>
      </c>
      <c r="AW178" s="41">
        <f t="shared" si="70"/>
        <v>0</v>
      </c>
      <c r="AX178" s="41">
        <f t="shared" si="70"/>
        <v>0</v>
      </c>
      <c r="AY178" s="41">
        <f t="shared" si="70"/>
        <v>0</v>
      </c>
      <c r="AZ178" s="41">
        <f t="shared" si="70"/>
        <v>0</v>
      </c>
      <c r="BA178" s="41">
        <f t="shared" si="70"/>
        <v>0</v>
      </c>
      <c r="BB178" s="41">
        <f t="shared" si="70"/>
        <v>0</v>
      </c>
      <c r="BC178" s="41">
        <f t="shared" si="70"/>
        <v>0</v>
      </c>
      <c r="BD178" s="41">
        <f t="shared" si="70"/>
        <v>0</v>
      </c>
    </row>
    <row r="179" spans="2:56" ht="16" hidden="1" outlineLevel="1" x14ac:dyDescent="0.2">
      <c r="C179" s="1" t="str">
        <f t="shared" si="62"/>
        <v>SCI HSR 2</v>
      </c>
      <c r="D179" s="35"/>
      <c r="E179" s="35"/>
      <c r="F179" s="35"/>
      <c r="G179" s="35"/>
      <c r="H179" s="35"/>
      <c r="I179" s="35"/>
      <c r="J179" s="35"/>
      <c r="L179" s="52" t="s">
        <v>270</v>
      </c>
      <c r="M179" s="72" t="str">
        <f>L179&amp;"-"&amp;C179</f>
        <v>Travaux bailleur-SCI HSR 2</v>
      </c>
      <c r="N179" s="72"/>
      <c r="O179" s="41">
        <f t="shared" si="69"/>
        <v>0</v>
      </c>
      <c r="P179" s="41">
        <f t="shared" si="69"/>
        <v>0</v>
      </c>
      <c r="Q179" s="41">
        <f t="shared" si="69"/>
        <v>0</v>
      </c>
      <c r="R179" s="41">
        <f t="shared" si="69"/>
        <v>0</v>
      </c>
      <c r="S179" s="41">
        <f t="shared" si="69"/>
        <v>0</v>
      </c>
      <c r="T179" s="41">
        <f t="shared" si="69"/>
        <v>0</v>
      </c>
      <c r="U179" s="41">
        <f t="shared" si="69"/>
        <v>0</v>
      </c>
      <c r="V179" s="41">
        <f t="shared" si="69"/>
        <v>0</v>
      </c>
      <c r="W179" s="41">
        <f t="shared" si="69"/>
        <v>0</v>
      </c>
      <c r="X179" s="41">
        <f t="shared" si="69"/>
        <v>0</v>
      </c>
      <c r="Y179" s="41">
        <f t="shared" si="69"/>
        <v>0</v>
      </c>
      <c r="Z179" s="41">
        <f t="shared" si="69"/>
        <v>0</v>
      </c>
      <c r="AA179" s="41">
        <f t="shared" si="69"/>
        <v>0</v>
      </c>
      <c r="AB179" s="41">
        <f t="shared" si="69"/>
        <v>0</v>
      </c>
      <c r="AC179" s="41">
        <f t="shared" si="69"/>
        <v>0</v>
      </c>
      <c r="AD179" s="41">
        <f t="shared" si="69"/>
        <v>0</v>
      </c>
      <c r="AE179" s="41">
        <f t="shared" si="70"/>
        <v>0</v>
      </c>
      <c r="AF179" s="41">
        <f t="shared" si="70"/>
        <v>0</v>
      </c>
      <c r="AG179" s="41">
        <f t="shared" si="70"/>
        <v>0</v>
      </c>
      <c r="AH179" s="41">
        <f t="shared" si="70"/>
        <v>0</v>
      </c>
      <c r="AI179" s="41">
        <f t="shared" si="70"/>
        <v>0</v>
      </c>
      <c r="AJ179" s="41">
        <f t="shared" si="70"/>
        <v>0</v>
      </c>
      <c r="AK179" s="41">
        <f t="shared" si="70"/>
        <v>0</v>
      </c>
      <c r="AL179" s="41">
        <f t="shared" si="70"/>
        <v>0</v>
      </c>
      <c r="AM179" s="41">
        <f t="shared" si="70"/>
        <v>0</v>
      </c>
      <c r="AN179" s="41">
        <f t="shared" si="70"/>
        <v>0</v>
      </c>
      <c r="AO179" s="41">
        <f t="shared" si="70"/>
        <v>0</v>
      </c>
      <c r="AP179" s="41">
        <f t="shared" si="70"/>
        <v>0</v>
      </c>
      <c r="AQ179" s="41">
        <f t="shared" si="70"/>
        <v>0</v>
      </c>
      <c r="AR179" s="41">
        <f t="shared" si="70"/>
        <v>0</v>
      </c>
      <c r="AS179" s="41">
        <f t="shared" si="70"/>
        <v>0</v>
      </c>
      <c r="AT179" s="41">
        <f t="shared" si="70"/>
        <v>0</v>
      </c>
      <c r="AU179" s="41">
        <f t="shared" si="70"/>
        <v>0</v>
      </c>
      <c r="AV179" s="41">
        <f t="shared" si="70"/>
        <v>0</v>
      </c>
      <c r="AW179" s="41">
        <f t="shared" si="70"/>
        <v>0</v>
      </c>
      <c r="AX179" s="41">
        <f t="shared" si="70"/>
        <v>0</v>
      </c>
      <c r="AY179" s="41">
        <f t="shared" si="70"/>
        <v>0</v>
      </c>
      <c r="AZ179" s="41">
        <f t="shared" si="70"/>
        <v>0</v>
      </c>
      <c r="BA179" s="41">
        <f t="shared" si="70"/>
        <v>0</v>
      </c>
      <c r="BB179" s="41">
        <f t="shared" si="70"/>
        <v>0</v>
      </c>
      <c r="BC179" s="41">
        <f t="shared" si="70"/>
        <v>0</v>
      </c>
      <c r="BD179" s="41">
        <f t="shared" si="70"/>
        <v>0</v>
      </c>
    </row>
    <row r="180" spans="2:56" ht="16" hidden="1" outlineLevel="1" x14ac:dyDescent="0.2">
      <c r="C180" s="1" t="str">
        <f t="shared" si="62"/>
        <v>SCI HSR 2</v>
      </c>
      <c r="D180" s="35"/>
      <c r="E180" s="35"/>
      <c r="F180" s="35"/>
      <c r="G180" s="35"/>
      <c r="H180" s="35"/>
      <c r="I180" s="35"/>
      <c r="J180" s="35"/>
      <c r="L180" s="54" t="s">
        <v>271</v>
      </c>
      <c r="M180" s="73" t="str">
        <f>L180&amp;"-"&amp;C180</f>
        <v>Charges si vacant-SCI HSR 2</v>
      </c>
      <c r="N180" s="73"/>
      <c r="O180" s="45">
        <f t="shared" si="69"/>
        <v>-3301.75</v>
      </c>
      <c r="P180" s="45">
        <f t="shared" si="69"/>
        <v>-3301.75</v>
      </c>
      <c r="Q180" s="45">
        <f t="shared" si="69"/>
        <v>0</v>
      </c>
      <c r="R180" s="45">
        <f t="shared" si="69"/>
        <v>0</v>
      </c>
      <c r="S180" s="45">
        <f t="shared" si="69"/>
        <v>0</v>
      </c>
      <c r="T180" s="45">
        <f t="shared" si="69"/>
        <v>0</v>
      </c>
      <c r="U180" s="45">
        <f t="shared" si="69"/>
        <v>0</v>
      </c>
      <c r="V180" s="45">
        <f t="shared" si="69"/>
        <v>0</v>
      </c>
      <c r="W180" s="45">
        <f t="shared" si="69"/>
        <v>0</v>
      </c>
      <c r="X180" s="45">
        <f t="shared" si="69"/>
        <v>0</v>
      </c>
      <c r="Y180" s="45">
        <f t="shared" si="69"/>
        <v>0</v>
      </c>
      <c r="Z180" s="45">
        <f t="shared" si="69"/>
        <v>0</v>
      </c>
      <c r="AA180" s="45">
        <f t="shared" si="69"/>
        <v>0</v>
      </c>
      <c r="AB180" s="45">
        <f t="shared" si="69"/>
        <v>0</v>
      </c>
      <c r="AC180" s="45">
        <f t="shared" si="69"/>
        <v>0</v>
      </c>
      <c r="AD180" s="45">
        <f t="shared" si="69"/>
        <v>0</v>
      </c>
      <c r="AE180" s="45">
        <f t="shared" si="70"/>
        <v>0</v>
      </c>
      <c r="AF180" s="45">
        <f t="shared" si="70"/>
        <v>0</v>
      </c>
      <c r="AG180" s="45">
        <f t="shared" si="70"/>
        <v>0</v>
      </c>
      <c r="AH180" s="45">
        <f t="shared" si="70"/>
        <v>0</v>
      </c>
      <c r="AI180" s="45">
        <f t="shared" si="70"/>
        <v>0</v>
      </c>
      <c r="AJ180" s="45">
        <f t="shared" si="70"/>
        <v>0</v>
      </c>
      <c r="AK180" s="45">
        <f t="shared" si="70"/>
        <v>0</v>
      </c>
      <c r="AL180" s="45">
        <f t="shared" si="70"/>
        <v>0</v>
      </c>
      <c r="AM180" s="45">
        <f t="shared" si="70"/>
        <v>0</v>
      </c>
      <c r="AN180" s="45">
        <f t="shared" si="70"/>
        <v>0</v>
      </c>
      <c r="AO180" s="45">
        <f t="shared" si="70"/>
        <v>0</v>
      </c>
      <c r="AP180" s="45">
        <f t="shared" si="70"/>
        <v>0</v>
      </c>
      <c r="AQ180" s="45">
        <f t="shared" si="70"/>
        <v>0</v>
      </c>
      <c r="AR180" s="45">
        <f t="shared" si="70"/>
        <v>0</v>
      </c>
      <c r="AS180" s="45">
        <f t="shared" si="70"/>
        <v>0</v>
      </c>
      <c r="AT180" s="45">
        <f t="shared" si="70"/>
        <v>0</v>
      </c>
      <c r="AU180" s="45">
        <f t="shared" si="70"/>
        <v>0</v>
      </c>
      <c r="AV180" s="45">
        <f t="shared" si="70"/>
        <v>0</v>
      </c>
      <c r="AW180" s="45">
        <f t="shared" si="70"/>
        <v>0</v>
      </c>
      <c r="AX180" s="45">
        <f t="shared" si="70"/>
        <v>0</v>
      </c>
      <c r="AY180" s="45">
        <f t="shared" si="70"/>
        <v>0</v>
      </c>
      <c r="AZ180" s="45">
        <f t="shared" si="70"/>
        <v>0</v>
      </c>
      <c r="BA180" s="45">
        <f t="shared" si="70"/>
        <v>0</v>
      </c>
      <c r="BB180" s="45">
        <f t="shared" si="70"/>
        <v>0</v>
      </c>
      <c r="BC180" s="45">
        <f t="shared" si="70"/>
        <v>0</v>
      </c>
      <c r="BD180" s="45">
        <f t="shared" si="70"/>
        <v>0</v>
      </c>
    </row>
    <row r="181" spans="2:56" ht="16" hidden="1" outlineLevel="1" x14ac:dyDescent="0.2">
      <c r="C181" s="1" t="str">
        <f t="shared" si="62"/>
        <v>SCI HSR 2</v>
      </c>
      <c r="D181" s="35"/>
      <c r="E181" s="35"/>
      <c r="F181" s="35"/>
      <c r="G181" s="35"/>
      <c r="H181" s="35"/>
      <c r="I181" s="35"/>
      <c r="J181" s="3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row>
    <row r="182" spans="2:56" ht="6.75" customHeight="1" x14ac:dyDescent="0.2">
      <c r="D182" s="35"/>
      <c r="E182" s="35"/>
      <c r="F182" s="35"/>
      <c r="G182" s="35"/>
      <c r="H182" s="35"/>
      <c r="I182" s="35"/>
      <c r="J182" s="3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row>
    <row r="183" spans="2:56" s="1" customFormat="1" ht="16" collapsed="1" x14ac:dyDescent="0.2">
      <c r="B183" s="78"/>
      <c r="C183" s="79" t="s">
        <v>158</v>
      </c>
      <c r="D183" s="80" t="str">
        <f>C183</f>
        <v>SARL HSR 3</v>
      </c>
      <c r="E183" s="80"/>
      <c r="F183" s="80"/>
      <c r="G183" s="80"/>
      <c r="H183" s="80"/>
      <c r="I183" s="80"/>
      <c r="J183" s="80"/>
      <c r="K183" s="79"/>
      <c r="L183" s="79"/>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79"/>
      <c r="AZ183" s="79"/>
      <c r="BA183" s="79"/>
      <c r="BB183" s="79"/>
      <c r="BC183" s="79"/>
      <c r="BD183" s="79"/>
    </row>
    <row r="184" spans="2:56" s="35" customFormat="1" ht="16" hidden="1" outlineLevel="1" x14ac:dyDescent="0.2">
      <c r="C184" s="1" t="str">
        <f>C183</f>
        <v>SARL HSR 3</v>
      </c>
    </row>
    <row r="185" spans="2:56" ht="16" hidden="1" outlineLevel="1" x14ac:dyDescent="0.2">
      <c r="C185" s="1" t="str">
        <f t="shared" ref="C185:C206" si="71">C184</f>
        <v>SARL HSR 3</v>
      </c>
      <c r="D185" s="35"/>
      <c r="E185" s="35"/>
      <c r="F185" s="35"/>
      <c r="G185" s="35"/>
      <c r="H185" s="35"/>
      <c r="I185" s="35"/>
      <c r="J185" s="35"/>
      <c r="L185" s="16" t="s">
        <v>231</v>
      </c>
      <c r="M185" s="70"/>
      <c r="N185" s="70"/>
      <c r="O185" s="17">
        <f t="shared" ref="O185:AD189" si="72">SUMIFS(O$260:O$10216,$L$260:$L$10216,$L185,$C$260:$C$10216,$C185)/COUNTIFS($L$260:$L$10216,$L185,$C$260:$C$10216,$C185)</f>
        <v>0</v>
      </c>
      <c r="P185" s="17">
        <f t="shared" si="72"/>
        <v>0</v>
      </c>
      <c r="Q185" s="17">
        <f t="shared" si="72"/>
        <v>0</v>
      </c>
      <c r="R185" s="17">
        <f t="shared" si="72"/>
        <v>0</v>
      </c>
      <c r="S185" s="17">
        <f t="shared" si="72"/>
        <v>0</v>
      </c>
      <c r="T185" s="17">
        <f t="shared" si="72"/>
        <v>0</v>
      </c>
      <c r="U185" s="17">
        <f t="shared" si="72"/>
        <v>0</v>
      </c>
      <c r="V185" s="17">
        <f t="shared" si="72"/>
        <v>0</v>
      </c>
      <c r="W185" s="17">
        <f t="shared" si="72"/>
        <v>0</v>
      </c>
      <c r="X185" s="17">
        <f t="shared" si="72"/>
        <v>0</v>
      </c>
      <c r="Y185" s="17">
        <f t="shared" si="72"/>
        <v>0</v>
      </c>
      <c r="Z185" s="17">
        <f t="shared" si="72"/>
        <v>0</v>
      </c>
      <c r="AA185" s="17">
        <f t="shared" si="72"/>
        <v>0</v>
      </c>
      <c r="AB185" s="17">
        <f t="shared" si="72"/>
        <v>0</v>
      </c>
      <c r="AC185" s="17">
        <f t="shared" si="72"/>
        <v>0</v>
      </c>
      <c r="AD185" s="17">
        <f t="shared" si="72"/>
        <v>0</v>
      </c>
      <c r="AE185" s="17">
        <f t="shared" ref="AE185:BD189" si="73">SUMIFS(AE$260:AE$10216,$L$260:$L$10216,$L185,$C$260:$C$10216,$C185)/COUNTIFS($L$260:$L$10216,$L185,$C$260:$C$10216,$C185)</f>
        <v>0</v>
      </c>
      <c r="AF185" s="17">
        <f t="shared" si="73"/>
        <v>0</v>
      </c>
      <c r="AG185" s="17">
        <f t="shared" si="73"/>
        <v>0</v>
      </c>
      <c r="AH185" s="17">
        <f t="shared" si="73"/>
        <v>0</v>
      </c>
      <c r="AI185" s="17">
        <f t="shared" si="73"/>
        <v>0</v>
      </c>
      <c r="AJ185" s="17">
        <f t="shared" si="73"/>
        <v>0</v>
      </c>
      <c r="AK185" s="17">
        <f t="shared" si="73"/>
        <v>0</v>
      </c>
      <c r="AL185" s="17">
        <f t="shared" si="73"/>
        <v>0</v>
      </c>
      <c r="AM185" s="17">
        <f t="shared" si="73"/>
        <v>0</v>
      </c>
      <c r="AN185" s="17">
        <f t="shared" si="73"/>
        <v>0</v>
      </c>
      <c r="AO185" s="17">
        <f t="shared" si="73"/>
        <v>0</v>
      </c>
      <c r="AP185" s="17">
        <f t="shared" si="73"/>
        <v>0</v>
      </c>
      <c r="AQ185" s="17">
        <f t="shared" si="73"/>
        <v>0</v>
      </c>
      <c r="AR185" s="17">
        <f t="shared" si="73"/>
        <v>0</v>
      </c>
      <c r="AS185" s="17">
        <f t="shared" si="73"/>
        <v>0</v>
      </c>
      <c r="AT185" s="17">
        <f t="shared" si="73"/>
        <v>0</v>
      </c>
      <c r="AU185" s="17">
        <f t="shared" si="73"/>
        <v>0</v>
      </c>
      <c r="AV185" s="17">
        <f t="shared" si="73"/>
        <v>0</v>
      </c>
      <c r="AW185" s="17">
        <f t="shared" si="73"/>
        <v>0</v>
      </c>
      <c r="AX185" s="17">
        <f t="shared" si="73"/>
        <v>0</v>
      </c>
      <c r="AY185" s="17">
        <f t="shared" si="73"/>
        <v>0</v>
      </c>
      <c r="AZ185" s="17">
        <f t="shared" si="73"/>
        <v>0</v>
      </c>
      <c r="BA185" s="17">
        <f t="shared" si="73"/>
        <v>0</v>
      </c>
      <c r="BB185" s="17">
        <f t="shared" si="73"/>
        <v>0</v>
      </c>
      <c r="BC185" s="17">
        <f t="shared" si="73"/>
        <v>0</v>
      </c>
      <c r="BD185" s="17">
        <f t="shared" si="73"/>
        <v>0</v>
      </c>
    </row>
    <row r="186" spans="2:56" ht="15" hidden="1" customHeight="1" outlineLevel="1" x14ac:dyDescent="0.2">
      <c r="B186" s="71"/>
      <c r="C186" s="1" t="str">
        <f t="shared" si="71"/>
        <v>SARL HSR 3</v>
      </c>
      <c r="D186" s="35"/>
      <c r="E186" s="35"/>
      <c r="F186" s="35"/>
      <c r="G186" s="35"/>
      <c r="H186" s="35"/>
      <c r="I186" s="35"/>
      <c r="J186" s="35"/>
      <c r="L186" s="20" t="s">
        <v>232</v>
      </c>
      <c r="M186" s="72"/>
      <c r="N186" s="72"/>
      <c r="O186" s="21">
        <f t="shared" si="72"/>
        <v>1</v>
      </c>
      <c r="P186" s="21">
        <f t="shared" si="72"/>
        <v>1</v>
      </c>
      <c r="Q186" s="21">
        <f t="shared" si="72"/>
        <v>1</v>
      </c>
      <c r="R186" s="21">
        <f t="shared" si="72"/>
        <v>1</v>
      </c>
      <c r="S186" s="21">
        <f t="shared" si="72"/>
        <v>1</v>
      </c>
      <c r="T186" s="21">
        <f t="shared" si="72"/>
        <v>1</v>
      </c>
      <c r="U186" s="21">
        <f t="shared" si="72"/>
        <v>1</v>
      </c>
      <c r="V186" s="21">
        <f t="shared" si="72"/>
        <v>1</v>
      </c>
      <c r="W186" s="21">
        <f t="shared" si="72"/>
        <v>1</v>
      </c>
      <c r="X186" s="21">
        <f t="shared" si="72"/>
        <v>1</v>
      </c>
      <c r="Y186" s="21">
        <f t="shared" si="72"/>
        <v>1</v>
      </c>
      <c r="Z186" s="21">
        <f t="shared" si="72"/>
        <v>1</v>
      </c>
      <c r="AA186" s="21">
        <f t="shared" si="72"/>
        <v>1</v>
      </c>
      <c r="AB186" s="21">
        <f t="shared" si="72"/>
        <v>1</v>
      </c>
      <c r="AC186" s="21">
        <f t="shared" si="72"/>
        <v>1</v>
      </c>
      <c r="AD186" s="21">
        <f t="shared" si="72"/>
        <v>1</v>
      </c>
      <c r="AE186" s="21">
        <f t="shared" si="73"/>
        <v>1</v>
      </c>
      <c r="AF186" s="21">
        <f t="shared" si="73"/>
        <v>1</v>
      </c>
      <c r="AG186" s="21">
        <f t="shared" si="73"/>
        <v>1</v>
      </c>
      <c r="AH186" s="21">
        <f t="shared" si="73"/>
        <v>0.98901098901098905</v>
      </c>
      <c r="AI186" s="21">
        <f t="shared" si="73"/>
        <v>0</v>
      </c>
      <c r="AJ186" s="21">
        <f t="shared" si="73"/>
        <v>0</v>
      </c>
      <c r="AK186" s="21">
        <f t="shared" si="73"/>
        <v>0</v>
      </c>
      <c r="AL186" s="21">
        <f t="shared" si="73"/>
        <v>0</v>
      </c>
      <c r="AM186" s="21">
        <f t="shared" si="73"/>
        <v>0</v>
      </c>
      <c r="AN186" s="21">
        <f t="shared" si="73"/>
        <v>0</v>
      </c>
      <c r="AO186" s="21">
        <f t="shared" si="73"/>
        <v>0</v>
      </c>
      <c r="AP186" s="21">
        <f t="shared" si="73"/>
        <v>0</v>
      </c>
      <c r="AQ186" s="21">
        <f t="shared" si="73"/>
        <v>0</v>
      </c>
      <c r="AR186" s="21">
        <f t="shared" si="73"/>
        <v>0</v>
      </c>
      <c r="AS186" s="21">
        <f t="shared" si="73"/>
        <v>0</v>
      </c>
      <c r="AT186" s="21">
        <f t="shared" si="73"/>
        <v>0</v>
      </c>
      <c r="AU186" s="21">
        <f t="shared" si="73"/>
        <v>0</v>
      </c>
      <c r="AV186" s="21">
        <f t="shared" si="73"/>
        <v>0</v>
      </c>
      <c r="AW186" s="21">
        <f t="shared" si="73"/>
        <v>0</v>
      </c>
      <c r="AX186" s="21">
        <f t="shared" si="73"/>
        <v>0</v>
      </c>
      <c r="AY186" s="21">
        <f t="shared" si="73"/>
        <v>0</v>
      </c>
      <c r="AZ186" s="21">
        <f t="shared" si="73"/>
        <v>0</v>
      </c>
      <c r="BA186" s="21">
        <f t="shared" si="73"/>
        <v>0</v>
      </c>
      <c r="BB186" s="21">
        <f t="shared" si="73"/>
        <v>0</v>
      </c>
      <c r="BC186" s="21">
        <f t="shared" si="73"/>
        <v>0</v>
      </c>
      <c r="BD186" s="21">
        <f t="shared" si="73"/>
        <v>0</v>
      </c>
    </row>
    <row r="187" spans="2:56" ht="15" hidden="1" customHeight="1" outlineLevel="1" x14ac:dyDescent="0.2">
      <c r="B187" s="71"/>
      <c r="C187" s="1" t="str">
        <f t="shared" si="71"/>
        <v>SARL HSR 3</v>
      </c>
      <c r="D187" s="35"/>
      <c r="E187" s="35"/>
      <c r="F187" s="35"/>
      <c r="G187" s="35"/>
      <c r="H187" s="35"/>
      <c r="I187" s="35"/>
      <c r="J187" s="35"/>
      <c r="K187" s="23"/>
      <c r="L187" s="20" t="s">
        <v>233</v>
      </c>
      <c r="M187" s="72"/>
      <c r="N187" s="72"/>
      <c r="O187" s="21">
        <f t="shared" si="72"/>
        <v>0</v>
      </c>
      <c r="P187" s="21">
        <f t="shared" si="72"/>
        <v>0</v>
      </c>
      <c r="Q187" s="21">
        <f t="shared" si="72"/>
        <v>0</v>
      </c>
      <c r="R187" s="21">
        <f t="shared" si="72"/>
        <v>0</v>
      </c>
      <c r="S187" s="21">
        <f t="shared" si="72"/>
        <v>0</v>
      </c>
      <c r="T187" s="21">
        <f t="shared" si="72"/>
        <v>0</v>
      </c>
      <c r="U187" s="21">
        <f t="shared" si="72"/>
        <v>0</v>
      </c>
      <c r="V187" s="21">
        <f t="shared" si="72"/>
        <v>0</v>
      </c>
      <c r="W187" s="21">
        <f t="shared" si="72"/>
        <v>0</v>
      </c>
      <c r="X187" s="21">
        <f t="shared" si="72"/>
        <v>0</v>
      </c>
      <c r="Y187" s="21">
        <f t="shared" si="72"/>
        <v>0</v>
      </c>
      <c r="Z187" s="21">
        <f t="shared" si="72"/>
        <v>0</v>
      </c>
      <c r="AA187" s="21">
        <f t="shared" si="72"/>
        <v>0</v>
      </c>
      <c r="AB187" s="21">
        <f t="shared" si="72"/>
        <v>0</v>
      </c>
      <c r="AC187" s="21">
        <f t="shared" si="72"/>
        <v>0</v>
      </c>
      <c r="AD187" s="21">
        <f t="shared" si="72"/>
        <v>0</v>
      </c>
      <c r="AE187" s="21">
        <f t="shared" si="73"/>
        <v>0</v>
      </c>
      <c r="AF187" s="21">
        <f t="shared" si="73"/>
        <v>0</v>
      </c>
      <c r="AG187" s="21">
        <f t="shared" si="73"/>
        <v>0</v>
      </c>
      <c r="AH187" s="21">
        <f t="shared" si="73"/>
        <v>0</v>
      </c>
      <c r="AI187" s="21">
        <f t="shared" si="73"/>
        <v>0</v>
      </c>
      <c r="AJ187" s="21">
        <f t="shared" si="73"/>
        <v>0</v>
      </c>
      <c r="AK187" s="21">
        <f t="shared" si="73"/>
        <v>0</v>
      </c>
      <c r="AL187" s="21">
        <f t="shared" si="73"/>
        <v>0</v>
      </c>
      <c r="AM187" s="21">
        <f t="shared" si="73"/>
        <v>0</v>
      </c>
      <c r="AN187" s="21">
        <f t="shared" si="73"/>
        <v>0</v>
      </c>
      <c r="AO187" s="21">
        <f t="shared" si="73"/>
        <v>0</v>
      </c>
      <c r="AP187" s="21">
        <f t="shared" si="73"/>
        <v>0</v>
      </c>
      <c r="AQ187" s="21">
        <f t="shared" si="73"/>
        <v>0</v>
      </c>
      <c r="AR187" s="21">
        <f t="shared" si="73"/>
        <v>0</v>
      </c>
      <c r="AS187" s="21">
        <f t="shared" si="73"/>
        <v>0</v>
      </c>
      <c r="AT187" s="21">
        <f t="shared" si="73"/>
        <v>0</v>
      </c>
      <c r="AU187" s="21">
        <f t="shared" si="73"/>
        <v>0</v>
      </c>
      <c r="AV187" s="21">
        <f t="shared" si="73"/>
        <v>0</v>
      </c>
      <c r="AW187" s="21">
        <f t="shared" si="73"/>
        <v>0</v>
      </c>
      <c r="AX187" s="21">
        <f t="shared" si="73"/>
        <v>0</v>
      </c>
      <c r="AY187" s="21">
        <f t="shared" si="73"/>
        <v>0</v>
      </c>
      <c r="AZ187" s="21">
        <f t="shared" si="73"/>
        <v>0</v>
      </c>
      <c r="BA187" s="21">
        <f t="shared" si="73"/>
        <v>0</v>
      </c>
      <c r="BB187" s="21">
        <f t="shared" si="73"/>
        <v>0</v>
      </c>
      <c r="BC187" s="21">
        <f t="shared" si="73"/>
        <v>0</v>
      </c>
      <c r="BD187" s="21">
        <f t="shared" si="73"/>
        <v>0</v>
      </c>
    </row>
    <row r="188" spans="2:56" ht="15" hidden="1" customHeight="1" outlineLevel="1" x14ac:dyDescent="0.2">
      <c r="B188" s="71"/>
      <c r="C188" s="1" t="str">
        <f t="shared" si="71"/>
        <v>SARL HSR 3</v>
      </c>
      <c r="D188" s="35"/>
      <c r="E188" s="35"/>
      <c r="F188" s="35"/>
      <c r="G188" s="35"/>
      <c r="H188" s="35"/>
      <c r="I188" s="35"/>
      <c r="J188" s="35"/>
      <c r="L188" s="20" t="s">
        <v>234</v>
      </c>
      <c r="M188" s="72"/>
      <c r="N188" s="72"/>
      <c r="O188" s="21">
        <f t="shared" si="72"/>
        <v>0</v>
      </c>
      <c r="P188" s="21">
        <f t="shared" si="72"/>
        <v>0</v>
      </c>
      <c r="Q188" s="21">
        <f t="shared" si="72"/>
        <v>0</v>
      </c>
      <c r="R188" s="21">
        <f t="shared" si="72"/>
        <v>0</v>
      </c>
      <c r="S188" s="21">
        <f t="shared" si="72"/>
        <v>0</v>
      </c>
      <c r="T188" s="21">
        <f t="shared" si="72"/>
        <v>0</v>
      </c>
      <c r="U188" s="21">
        <f t="shared" si="72"/>
        <v>0</v>
      </c>
      <c r="V188" s="21">
        <f t="shared" si="72"/>
        <v>0</v>
      </c>
      <c r="W188" s="21">
        <f t="shared" si="72"/>
        <v>0</v>
      </c>
      <c r="X188" s="21">
        <f t="shared" si="72"/>
        <v>0</v>
      </c>
      <c r="Y188" s="21">
        <f t="shared" si="72"/>
        <v>0</v>
      </c>
      <c r="Z188" s="21">
        <f t="shared" si="72"/>
        <v>0</v>
      </c>
      <c r="AA188" s="21">
        <f t="shared" si="72"/>
        <v>0</v>
      </c>
      <c r="AB188" s="21">
        <f t="shared" si="72"/>
        <v>0</v>
      </c>
      <c r="AC188" s="21">
        <f t="shared" si="72"/>
        <v>0</v>
      </c>
      <c r="AD188" s="21">
        <f t="shared" si="72"/>
        <v>0</v>
      </c>
      <c r="AE188" s="21">
        <f t="shared" si="73"/>
        <v>0</v>
      </c>
      <c r="AF188" s="21">
        <f t="shared" si="73"/>
        <v>0</v>
      </c>
      <c r="AG188" s="21">
        <f t="shared" si="73"/>
        <v>0</v>
      </c>
      <c r="AH188" s="21">
        <f t="shared" si="73"/>
        <v>0</v>
      </c>
      <c r="AI188" s="21">
        <f t="shared" si="73"/>
        <v>0</v>
      </c>
      <c r="AJ188" s="21">
        <f t="shared" si="73"/>
        <v>0</v>
      </c>
      <c r="AK188" s="21">
        <f t="shared" si="73"/>
        <v>0</v>
      </c>
      <c r="AL188" s="21">
        <f t="shared" si="73"/>
        <v>0</v>
      </c>
      <c r="AM188" s="21">
        <f t="shared" si="73"/>
        <v>0</v>
      </c>
      <c r="AN188" s="21">
        <f t="shared" si="73"/>
        <v>0</v>
      </c>
      <c r="AO188" s="21">
        <f t="shared" si="73"/>
        <v>0</v>
      </c>
      <c r="AP188" s="21">
        <f t="shared" si="73"/>
        <v>0</v>
      </c>
      <c r="AQ188" s="21">
        <f t="shared" si="73"/>
        <v>0</v>
      </c>
      <c r="AR188" s="21">
        <f t="shared" si="73"/>
        <v>0</v>
      </c>
      <c r="AS188" s="21">
        <f t="shared" si="73"/>
        <v>0</v>
      </c>
      <c r="AT188" s="21">
        <f t="shared" si="73"/>
        <v>0</v>
      </c>
      <c r="AU188" s="21">
        <f t="shared" si="73"/>
        <v>0</v>
      </c>
      <c r="AV188" s="21">
        <f t="shared" si="73"/>
        <v>0</v>
      </c>
      <c r="AW188" s="21">
        <f t="shared" si="73"/>
        <v>0</v>
      </c>
      <c r="AX188" s="21">
        <f t="shared" si="73"/>
        <v>0</v>
      </c>
      <c r="AY188" s="21">
        <f t="shared" si="73"/>
        <v>0</v>
      </c>
      <c r="AZ188" s="21">
        <f t="shared" si="73"/>
        <v>0</v>
      </c>
      <c r="BA188" s="21">
        <f t="shared" si="73"/>
        <v>0</v>
      </c>
      <c r="BB188" s="21">
        <f t="shared" si="73"/>
        <v>0</v>
      </c>
      <c r="BC188" s="21">
        <f t="shared" si="73"/>
        <v>0</v>
      </c>
      <c r="BD188" s="21">
        <f t="shared" si="73"/>
        <v>0</v>
      </c>
    </row>
    <row r="189" spans="2:56" ht="16" hidden="1" outlineLevel="1" x14ac:dyDescent="0.2">
      <c r="C189" s="1" t="str">
        <f t="shared" si="71"/>
        <v>SARL HSR 3</v>
      </c>
      <c r="D189" s="35"/>
      <c r="E189" s="35"/>
      <c r="F189" s="35"/>
      <c r="G189" s="35"/>
      <c r="H189" s="35"/>
      <c r="I189" s="35"/>
      <c r="J189" s="35"/>
      <c r="K189" s="24"/>
      <c r="L189" s="33" t="s">
        <v>242</v>
      </c>
      <c r="M189" s="73"/>
      <c r="N189" s="73"/>
      <c r="O189" s="34">
        <f t="shared" si="72"/>
        <v>0</v>
      </c>
      <c r="P189" s="34">
        <f t="shared" si="72"/>
        <v>0</v>
      </c>
      <c r="Q189" s="34">
        <f t="shared" si="72"/>
        <v>0</v>
      </c>
      <c r="R189" s="34">
        <f t="shared" si="72"/>
        <v>0</v>
      </c>
      <c r="S189" s="34">
        <f t="shared" si="72"/>
        <v>0</v>
      </c>
      <c r="T189" s="34">
        <f t="shared" si="72"/>
        <v>0</v>
      </c>
      <c r="U189" s="34">
        <f t="shared" si="72"/>
        <v>0</v>
      </c>
      <c r="V189" s="34">
        <f t="shared" si="72"/>
        <v>0</v>
      </c>
      <c r="W189" s="34">
        <f t="shared" si="72"/>
        <v>0</v>
      </c>
      <c r="X189" s="34">
        <f t="shared" si="72"/>
        <v>0</v>
      </c>
      <c r="Y189" s="34">
        <f t="shared" si="72"/>
        <v>0</v>
      </c>
      <c r="Z189" s="34">
        <f t="shared" si="72"/>
        <v>0</v>
      </c>
      <c r="AA189" s="34">
        <f t="shared" si="72"/>
        <v>0</v>
      </c>
      <c r="AB189" s="34">
        <f t="shared" si="72"/>
        <v>0</v>
      </c>
      <c r="AC189" s="34">
        <f t="shared" si="72"/>
        <v>0</v>
      </c>
      <c r="AD189" s="34">
        <f t="shared" si="72"/>
        <v>0</v>
      </c>
      <c r="AE189" s="34">
        <f t="shared" si="73"/>
        <v>0</v>
      </c>
      <c r="AF189" s="34">
        <f t="shared" si="73"/>
        <v>0</v>
      </c>
      <c r="AG189" s="34">
        <f t="shared" si="73"/>
        <v>0</v>
      </c>
      <c r="AH189" s="34">
        <f t="shared" si="73"/>
        <v>2.197802197802198E-2</v>
      </c>
      <c r="AI189" s="34">
        <f t="shared" si="73"/>
        <v>1</v>
      </c>
      <c r="AJ189" s="34">
        <f t="shared" si="73"/>
        <v>1</v>
      </c>
      <c r="AK189" s="34">
        <f t="shared" si="73"/>
        <v>1</v>
      </c>
      <c r="AL189" s="34">
        <f t="shared" si="73"/>
        <v>1</v>
      </c>
      <c r="AM189" s="34">
        <f t="shared" si="73"/>
        <v>1</v>
      </c>
      <c r="AN189" s="34">
        <f t="shared" si="73"/>
        <v>1</v>
      </c>
      <c r="AO189" s="34">
        <f t="shared" si="73"/>
        <v>1</v>
      </c>
      <c r="AP189" s="34">
        <f t="shared" si="73"/>
        <v>1</v>
      </c>
      <c r="AQ189" s="34">
        <f t="shared" si="73"/>
        <v>1</v>
      </c>
      <c r="AR189" s="34">
        <f t="shared" si="73"/>
        <v>1</v>
      </c>
      <c r="AS189" s="34">
        <f t="shared" si="73"/>
        <v>1</v>
      </c>
      <c r="AT189" s="34">
        <f t="shared" si="73"/>
        <v>1</v>
      </c>
      <c r="AU189" s="34">
        <f t="shared" si="73"/>
        <v>1</v>
      </c>
      <c r="AV189" s="34">
        <f t="shared" si="73"/>
        <v>1</v>
      </c>
      <c r="AW189" s="34">
        <f t="shared" si="73"/>
        <v>1</v>
      </c>
      <c r="AX189" s="34">
        <f t="shared" si="73"/>
        <v>1</v>
      </c>
      <c r="AY189" s="34">
        <f t="shared" si="73"/>
        <v>1</v>
      </c>
      <c r="AZ189" s="34">
        <f t="shared" si="73"/>
        <v>1</v>
      </c>
      <c r="BA189" s="34">
        <f t="shared" si="73"/>
        <v>1</v>
      </c>
      <c r="BB189" s="34">
        <f t="shared" si="73"/>
        <v>1</v>
      </c>
      <c r="BC189" s="34">
        <f t="shared" si="73"/>
        <v>1</v>
      </c>
      <c r="BD189" s="34">
        <f t="shared" si="73"/>
        <v>1</v>
      </c>
    </row>
    <row r="190" spans="2:56" ht="16" hidden="1" outlineLevel="1" x14ac:dyDescent="0.2">
      <c r="C190" s="1" t="str">
        <f t="shared" si="71"/>
        <v>SARL HSR 3</v>
      </c>
      <c r="D190" s="35"/>
      <c r="E190" s="35"/>
      <c r="F190" s="35"/>
      <c r="G190" s="35"/>
      <c r="H190" s="35"/>
      <c r="I190" s="35"/>
      <c r="J190" s="35"/>
      <c r="K190" s="24"/>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row>
    <row r="191" spans="2:56" ht="16" hidden="1" outlineLevel="1" x14ac:dyDescent="0.2">
      <c r="C191" s="1" t="str">
        <f t="shared" si="71"/>
        <v>SARL HSR 3</v>
      </c>
      <c r="D191" s="35"/>
      <c r="E191" s="35"/>
      <c r="F191" s="35"/>
      <c r="G191" s="35"/>
      <c r="H191" s="35"/>
      <c r="I191" s="35"/>
      <c r="J191" s="35"/>
      <c r="K191" s="24"/>
      <c r="L191" s="37" t="s">
        <v>245</v>
      </c>
      <c r="M191" s="74">
        <v>1</v>
      </c>
      <c r="N191" s="74">
        <v>1</v>
      </c>
      <c r="O191" s="38">
        <f t="shared" ref="O191:BD191" si="74">SUMIFS(O$260:O$10216,$L$260:$L$10216,$L191,$C$260:$C$10216,$C191)/COUNTIFS($L$260:$L$10216,$L191,$C$260:$C$10216,$C191)</f>
        <v>1.02</v>
      </c>
      <c r="P191" s="38">
        <f t="shared" si="74"/>
        <v>1.02</v>
      </c>
      <c r="Q191" s="38">
        <f t="shared" si="74"/>
        <v>1.02</v>
      </c>
      <c r="R191" s="38">
        <f t="shared" si="74"/>
        <v>1.020112087912088</v>
      </c>
      <c r="S191" s="38">
        <f t="shared" si="74"/>
        <v>1.0302</v>
      </c>
      <c r="T191" s="38">
        <f t="shared" si="74"/>
        <v>1.0302</v>
      </c>
      <c r="U191" s="38">
        <f t="shared" si="74"/>
        <v>1.0302</v>
      </c>
      <c r="V191" s="38">
        <f t="shared" si="74"/>
        <v>1.0303132087912088</v>
      </c>
      <c r="W191" s="38">
        <f t="shared" si="74"/>
        <v>1.040502</v>
      </c>
      <c r="X191" s="38">
        <f t="shared" si="74"/>
        <v>1.040502</v>
      </c>
      <c r="Y191" s="38">
        <f t="shared" si="74"/>
        <v>1.040502</v>
      </c>
      <c r="Z191" s="38">
        <f t="shared" si="74"/>
        <v>1.0406163408791209</v>
      </c>
      <c r="AA191" s="38">
        <f t="shared" si="74"/>
        <v>1.0509070200000001</v>
      </c>
      <c r="AB191" s="38">
        <f t="shared" si="74"/>
        <v>1.0509070200000001</v>
      </c>
      <c r="AC191" s="38">
        <f t="shared" si="74"/>
        <v>1.0509070200000001</v>
      </c>
      <c r="AD191" s="38">
        <f t="shared" si="74"/>
        <v>1.0510225042879122</v>
      </c>
      <c r="AE191" s="38">
        <f t="shared" si="74"/>
        <v>1.0614160902000001</v>
      </c>
      <c r="AF191" s="38">
        <f t="shared" si="74"/>
        <v>1.0614160902000001</v>
      </c>
      <c r="AG191" s="38">
        <f t="shared" si="74"/>
        <v>1.0614160902000001</v>
      </c>
      <c r="AH191" s="38">
        <f t="shared" si="74"/>
        <v>1.0615327293307912</v>
      </c>
      <c r="AI191" s="38">
        <f t="shared" si="74"/>
        <v>1.0720302511020001</v>
      </c>
      <c r="AJ191" s="38">
        <f t="shared" si="74"/>
        <v>1.0720302511020001</v>
      </c>
      <c r="AK191" s="38">
        <f t="shared" si="74"/>
        <v>1.0720302511020001</v>
      </c>
      <c r="AL191" s="38">
        <f t="shared" si="74"/>
        <v>1.0721480566240993</v>
      </c>
      <c r="AM191" s="38">
        <f t="shared" si="74"/>
        <v>1.0827505536130202</v>
      </c>
      <c r="AN191" s="38">
        <f t="shared" si="74"/>
        <v>1.0827505536130202</v>
      </c>
      <c r="AO191" s="38">
        <f t="shared" si="74"/>
        <v>1.0827505536130202</v>
      </c>
      <c r="AP191" s="38">
        <f t="shared" si="74"/>
        <v>1.0828695371903403</v>
      </c>
      <c r="AQ191" s="38">
        <f t="shared" si="74"/>
        <v>1.0935780591491504</v>
      </c>
      <c r="AR191" s="38">
        <f t="shared" si="74"/>
        <v>1.0935780591491504</v>
      </c>
      <c r="AS191" s="38">
        <f t="shared" si="74"/>
        <v>1.0935780591491504</v>
      </c>
      <c r="AT191" s="38">
        <f t="shared" si="74"/>
        <v>1.0936982325622437</v>
      </c>
      <c r="AU191" s="38">
        <f t="shared" si="74"/>
        <v>1.104513839740642</v>
      </c>
      <c r="AV191" s="38">
        <f t="shared" si="74"/>
        <v>1.104513839740642</v>
      </c>
      <c r="AW191" s="38">
        <f t="shared" si="74"/>
        <v>1.104513839740642</v>
      </c>
      <c r="AX191" s="38">
        <f t="shared" si="74"/>
        <v>1.1046352148878662</v>
      </c>
      <c r="AY191" s="38">
        <f t="shared" si="74"/>
        <v>1.1155589781380484</v>
      </c>
      <c r="AZ191" s="38">
        <f t="shared" si="74"/>
        <v>1.1155589781380484</v>
      </c>
      <c r="BA191" s="38">
        <f t="shared" si="74"/>
        <v>1.1155589781380484</v>
      </c>
      <c r="BB191" s="38">
        <f t="shared" si="74"/>
        <v>1.1156815670367448</v>
      </c>
      <c r="BC191" s="38">
        <f t="shared" si="74"/>
        <v>1.1267145679194288</v>
      </c>
      <c r="BD191" s="38">
        <f t="shared" si="74"/>
        <v>1.1267145679194288</v>
      </c>
    </row>
    <row r="192" spans="2:56" s="35" customFormat="1" ht="16" hidden="1" outlineLevel="1" x14ac:dyDescent="0.2">
      <c r="C192" s="1" t="str">
        <f t="shared" si="71"/>
        <v>SARL HSR 3</v>
      </c>
      <c r="L192" s="10"/>
      <c r="M192" s="10"/>
      <c r="N192" s="10"/>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row>
    <row r="193" spans="2:56" ht="16" hidden="1" outlineLevel="1" x14ac:dyDescent="0.2">
      <c r="B193" s="35"/>
      <c r="C193" s="1" t="str">
        <f t="shared" si="71"/>
        <v>SARL HSR 3</v>
      </c>
      <c r="D193" s="35"/>
      <c r="E193" s="35"/>
      <c r="F193" s="35"/>
      <c r="G193" s="35"/>
      <c r="H193" s="35"/>
      <c r="I193" s="35"/>
      <c r="J193" s="35"/>
      <c r="K193" s="24"/>
      <c r="L193" s="16" t="s">
        <v>246</v>
      </c>
      <c r="M193" s="70" t="str">
        <f>L193&amp;"-"&amp;C193</f>
        <v>Loyer bail-SARL HSR 3</v>
      </c>
      <c r="N193" s="70"/>
      <c r="O193" s="40">
        <f t="shared" ref="O193:AD197" si="75">SUMIFS(O$260:O$10216,$L$260:$L$10216,$L193,$C$260:$C$10216,$C193)</f>
        <v>52500</v>
      </c>
      <c r="P193" s="40">
        <f t="shared" si="75"/>
        <v>52500</v>
      </c>
      <c r="Q193" s="40">
        <f t="shared" si="75"/>
        <v>52500</v>
      </c>
      <c r="R193" s="40">
        <f t="shared" si="75"/>
        <v>52500</v>
      </c>
      <c r="S193" s="40">
        <f t="shared" si="75"/>
        <v>52500</v>
      </c>
      <c r="T193" s="40">
        <f t="shared" si="75"/>
        <v>52500</v>
      </c>
      <c r="U193" s="40">
        <f t="shared" si="75"/>
        <v>52500</v>
      </c>
      <c r="V193" s="40">
        <f t="shared" si="75"/>
        <v>52500</v>
      </c>
      <c r="W193" s="40">
        <f t="shared" si="75"/>
        <v>52500</v>
      </c>
      <c r="X193" s="40">
        <f t="shared" si="75"/>
        <v>52500</v>
      </c>
      <c r="Y193" s="40">
        <f t="shared" si="75"/>
        <v>52500</v>
      </c>
      <c r="Z193" s="40">
        <f t="shared" si="75"/>
        <v>52500</v>
      </c>
      <c r="AA193" s="40">
        <f t="shared" si="75"/>
        <v>52500</v>
      </c>
      <c r="AB193" s="40">
        <f t="shared" si="75"/>
        <v>52500</v>
      </c>
      <c r="AC193" s="40">
        <f t="shared" si="75"/>
        <v>52500</v>
      </c>
      <c r="AD193" s="40">
        <f t="shared" si="75"/>
        <v>52500</v>
      </c>
      <c r="AE193" s="40">
        <f t="shared" ref="AE193:BD197" si="76">SUMIFS(AE$260:AE$10216,$L$260:$L$10216,$L193,$C$260:$C$10216,$C193)</f>
        <v>52500</v>
      </c>
      <c r="AF193" s="40">
        <f t="shared" si="76"/>
        <v>52500</v>
      </c>
      <c r="AG193" s="40">
        <f t="shared" si="76"/>
        <v>52500</v>
      </c>
      <c r="AH193" s="40">
        <f t="shared" si="76"/>
        <v>53324.941711509098</v>
      </c>
      <c r="AI193" s="40">
        <f t="shared" si="76"/>
        <v>63784.847873663915</v>
      </c>
      <c r="AJ193" s="40">
        <f t="shared" si="76"/>
        <v>63784.847873663915</v>
      </c>
      <c r="AK193" s="40">
        <f t="shared" si="76"/>
        <v>63784.847873663915</v>
      </c>
      <c r="AL193" s="40">
        <f t="shared" si="76"/>
        <v>63784.847873663915</v>
      </c>
      <c r="AM193" s="40">
        <f t="shared" si="76"/>
        <v>63784.847873663915</v>
      </c>
      <c r="AN193" s="40">
        <f t="shared" si="76"/>
        <v>63784.847873663915</v>
      </c>
      <c r="AO193" s="40">
        <f t="shared" si="76"/>
        <v>63784.847873663915</v>
      </c>
      <c r="AP193" s="40">
        <f t="shared" si="76"/>
        <v>63784.847873663915</v>
      </c>
      <c r="AQ193" s="40">
        <f t="shared" si="76"/>
        <v>63784.847873663915</v>
      </c>
      <c r="AR193" s="40">
        <f t="shared" si="76"/>
        <v>63784.847873663915</v>
      </c>
      <c r="AS193" s="40">
        <f t="shared" si="76"/>
        <v>63784.847873663915</v>
      </c>
      <c r="AT193" s="40">
        <f t="shared" si="76"/>
        <v>63784.847873663915</v>
      </c>
      <c r="AU193" s="40">
        <f t="shared" si="76"/>
        <v>63784.847873663915</v>
      </c>
      <c r="AV193" s="40">
        <f t="shared" si="76"/>
        <v>63784.847873663915</v>
      </c>
      <c r="AW193" s="40">
        <f t="shared" si="76"/>
        <v>63784.847873663915</v>
      </c>
      <c r="AX193" s="40">
        <f t="shared" si="76"/>
        <v>63784.847873663915</v>
      </c>
      <c r="AY193" s="40">
        <f t="shared" si="76"/>
        <v>63784.847873663915</v>
      </c>
      <c r="AZ193" s="40">
        <f t="shared" si="76"/>
        <v>63784.847873663915</v>
      </c>
      <c r="BA193" s="40">
        <f t="shared" si="76"/>
        <v>63784.847873663915</v>
      </c>
      <c r="BB193" s="40">
        <f t="shared" si="76"/>
        <v>63784.847873663915</v>
      </c>
      <c r="BC193" s="40">
        <f t="shared" si="76"/>
        <v>63784.847873663915</v>
      </c>
      <c r="BD193" s="40">
        <f t="shared" si="76"/>
        <v>63784.847873663915</v>
      </c>
    </row>
    <row r="194" spans="2:56" ht="16" hidden="1" outlineLevel="1" x14ac:dyDescent="0.2">
      <c r="B194" s="35"/>
      <c r="C194" s="1" t="str">
        <f t="shared" si="71"/>
        <v>SARL HSR 3</v>
      </c>
      <c r="D194" s="35"/>
      <c r="E194" s="35"/>
      <c r="F194" s="35"/>
      <c r="G194" s="35"/>
      <c r="H194" s="35"/>
      <c r="I194" s="35"/>
      <c r="J194" s="35"/>
      <c r="K194" s="24"/>
      <c r="L194" s="20" t="s">
        <v>250</v>
      </c>
      <c r="M194" s="72" t="str">
        <f>L194&amp;"-"&amp;C194</f>
        <v>Loyer indexé-SARL HSR 3</v>
      </c>
      <c r="N194" s="72"/>
      <c r="O194" s="41">
        <f t="shared" si="75"/>
        <v>59004.800840489683</v>
      </c>
      <c r="P194" s="41">
        <f t="shared" si="75"/>
        <v>59004.800840489683</v>
      </c>
      <c r="Q194" s="41">
        <f t="shared" si="75"/>
        <v>59004.800840489683</v>
      </c>
      <c r="R194" s="41">
        <f t="shared" si="75"/>
        <v>59011.284884538087</v>
      </c>
      <c r="S194" s="41">
        <f t="shared" si="75"/>
        <v>59594.84884889458</v>
      </c>
      <c r="T194" s="41">
        <f t="shared" si="75"/>
        <v>59594.84884889458</v>
      </c>
      <c r="U194" s="41">
        <f t="shared" si="75"/>
        <v>59594.84884889458</v>
      </c>
      <c r="V194" s="41">
        <f t="shared" si="75"/>
        <v>59601.39773338347</v>
      </c>
      <c r="W194" s="41">
        <f t="shared" si="75"/>
        <v>60190.797337383527</v>
      </c>
      <c r="X194" s="41">
        <f t="shared" si="75"/>
        <v>60190.797337383527</v>
      </c>
      <c r="Y194" s="41">
        <f t="shared" si="75"/>
        <v>60190.797337383527</v>
      </c>
      <c r="Z194" s="41">
        <f t="shared" si="75"/>
        <v>60197.411710717301</v>
      </c>
      <c r="AA194" s="41">
        <f t="shared" si="75"/>
        <v>60792.705310757367</v>
      </c>
      <c r="AB194" s="41">
        <f t="shared" si="75"/>
        <v>60792.705310757367</v>
      </c>
      <c r="AC194" s="41">
        <f t="shared" si="75"/>
        <v>60792.705310757367</v>
      </c>
      <c r="AD194" s="41">
        <f t="shared" si="75"/>
        <v>60799.385827824481</v>
      </c>
      <c r="AE194" s="41">
        <f t="shared" si="76"/>
        <v>61400.632363864934</v>
      </c>
      <c r="AF194" s="41">
        <f t="shared" si="76"/>
        <v>61400.632363864934</v>
      </c>
      <c r="AG194" s="41">
        <f t="shared" si="76"/>
        <v>61400.632363864934</v>
      </c>
      <c r="AH194" s="41">
        <f t="shared" si="76"/>
        <v>62134.438104357949</v>
      </c>
      <c r="AI194" s="41">
        <f t="shared" si="76"/>
        <v>64415.617713091437</v>
      </c>
      <c r="AJ194" s="41">
        <f t="shared" si="76"/>
        <v>64415.617713091437</v>
      </c>
      <c r="AK194" s="41">
        <f t="shared" si="76"/>
        <v>64415.617713091437</v>
      </c>
      <c r="AL194" s="41">
        <f t="shared" si="76"/>
        <v>64422.69635240057</v>
      </c>
      <c r="AM194" s="41">
        <f t="shared" si="76"/>
        <v>65059.77389022235</v>
      </c>
      <c r="AN194" s="41">
        <f t="shared" si="76"/>
        <v>65059.77389022235</v>
      </c>
      <c r="AO194" s="41">
        <f t="shared" si="76"/>
        <v>65059.77389022235</v>
      </c>
      <c r="AP194" s="41">
        <f t="shared" si="76"/>
        <v>65066.923315924578</v>
      </c>
      <c r="AQ194" s="41">
        <f t="shared" si="76"/>
        <v>65710.371629124566</v>
      </c>
      <c r="AR194" s="41">
        <f t="shared" si="76"/>
        <v>65710.371629124566</v>
      </c>
      <c r="AS194" s="41">
        <f t="shared" si="76"/>
        <v>65710.371629124566</v>
      </c>
      <c r="AT194" s="41">
        <f t="shared" si="76"/>
        <v>65717.592549083813</v>
      </c>
      <c r="AU194" s="41">
        <f t="shared" si="76"/>
        <v>66367.475345415834</v>
      </c>
      <c r="AV194" s="41">
        <f t="shared" si="76"/>
        <v>66367.475345415834</v>
      </c>
      <c r="AW194" s="41">
        <f t="shared" si="76"/>
        <v>66367.475345415834</v>
      </c>
      <c r="AX194" s="41">
        <f t="shared" si="76"/>
        <v>66374.768474574666</v>
      </c>
      <c r="AY194" s="41">
        <f t="shared" si="76"/>
        <v>67031.150098869985</v>
      </c>
      <c r="AZ194" s="41">
        <f t="shared" si="76"/>
        <v>67031.150098869985</v>
      </c>
      <c r="BA194" s="41">
        <f t="shared" si="76"/>
        <v>67031.150098869985</v>
      </c>
      <c r="BB194" s="41">
        <f t="shared" si="76"/>
        <v>67038.516159320396</v>
      </c>
      <c r="BC194" s="41">
        <f t="shared" si="76"/>
        <v>67701.461599858681</v>
      </c>
      <c r="BD194" s="41">
        <f t="shared" si="76"/>
        <v>67701.461599858681</v>
      </c>
    </row>
    <row r="195" spans="2:56" ht="16" hidden="1" outlineLevel="1" x14ac:dyDescent="0.2">
      <c r="B195" s="35"/>
      <c r="C195" s="1" t="str">
        <f t="shared" si="71"/>
        <v>SARL HSR 3</v>
      </c>
      <c r="D195" s="35"/>
      <c r="E195" s="35"/>
      <c r="F195" s="35"/>
      <c r="G195" s="35"/>
      <c r="H195" s="35"/>
      <c r="I195" s="35"/>
      <c r="J195" s="35"/>
      <c r="K195" s="24"/>
      <c r="L195" s="20" t="s">
        <v>251</v>
      </c>
      <c r="M195" s="72" t="str">
        <f>L195&amp;"-"&amp;C195</f>
        <v>Impact palier-SARL HSR 3</v>
      </c>
      <c r="N195" s="72"/>
      <c r="O195" s="41">
        <f t="shared" si="75"/>
        <v>0</v>
      </c>
      <c r="P195" s="41">
        <f t="shared" si="75"/>
        <v>0</v>
      </c>
      <c r="Q195" s="41">
        <f t="shared" si="75"/>
        <v>0</v>
      </c>
      <c r="R195" s="41">
        <f t="shared" si="75"/>
        <v>0</v>
      </c>
      <c r="S195" s="41">
        <f t="shared" si="75"/>
        <v>0</v>
      </c>
      <c r="T195" s="41">
        <f t="shared" si="75"/>
        <v>0</v>
      </c>
      <c r="U195" s="41">
        <f t="shared" si="75"/>
        <v>0</v>
      </c>
      <c r="V195" s="41">
        <f t="shared" si="75"/>
        <v>0</v>
      </c>
      <c r="W195" s="41">
        <f t="shared" si="75"/>
        <v>0</v>
      </c>
      <c r="X195" s="41">
        <f t="shared" si="75"/>
        <v>0</v>
      </c>
      <c r="Y195" s="41">
        <f t="shared" si="75"/>
        <v>0</v>
      </c>
      <c r="Z195" s="41">
        <f t="shared" si="75"/>
        <v>0</v>
      </c>
      <c r="AA195" s="41">
        <f t="shared" si="75"/>
        <v>0</v>
      </c>
      <c r="AB195" s="41">
        <f t="shared" si="75"/>
        <v>0</v>
      </c>
      <c r="AC195" s="41">
        <f t="shared" si="75"/>
        <v>0</v>
      </c>
      <c r="AD195" s="41">
        <f t="shared" si="75"/>
        <v>0</v>
      </c>
      <c r="AE195" s="41">
        <f t="shared" si="76"/>
        <v>0</v>
      </c>
      <c r="AF195" s="41">
        <f t="shared" si="76"/>
        <v>0</v>
      </c>
      <c r="AG195" s="41">
        <f t="shared" si="76"/>
        <v>0</v>
      </c>
      <c r="AH195" s="41">
        <f t="shared" si="76"/>
        <v>0</v>
      </c>
      <c r="AI195" s="41">
        <f t="shared" si="76"/>
        <v>0</v>
      </c>
      <c r="AJ195" s="41">
        <f t="shared" si="76"/>
        <v>0</v>
      </c>
      <c r="AK195" s="41">
        <f t="shared" si="76"/>
        <v>0</v>
      </c>
      <c r="AL195" s="41">
        <f t="shared" si="76"/>
        <v>0</v>
      </c>
      <c r="AM195" s="41">
        <f t="shared" si="76"/>
        <v>0</v>
      </c>
      <c r="AN195" s="41">
        <f t="shared" si="76"/>
        <v>0</v>
      </c>
      <c r="AO195" s="41">
        <f t="shared" si="76"/>
        <v>0</v>
      </c>
      <c r="AP195" s="41">
        <f t="shared" si="76"/>
        <v>0</v>
      </c>
      <c r="AQ195" s="41">
        <f t="shared" si="76"/>
        <v>0</v>
      </c>
      <c r="AR195" s="41">
        <f t="shared" si="76"/>
        <v>0</v>
      </c>
      <c r="AS195" s="41">
        <f t="shared" si="76"/>
        <v>0</v>
      </c>
      <c r="AT195" s="41">
        <f t="shared" si="76"/>
        <v>0</v>
      </c>
      <c r="AU195" s="41">
        <f t="shared" si="76"/>
        <v>0</v>
      </c>
      <c r="AV195" s="41">
        <f t="shared" si="76"/>
        <v>0</v>
      </c>
      <c r="AW195" s="41">
        <f t="shared" si="76"/>
        <v>0</v>
      </c>
      <c r="AX195" s="41">
        <f t="shared" si="76"/>
        <v>0</v>
      </c>
      <c r="AY195" s="41">
        <f t="shared" si="76"/>
        <v>0</v>
      </c>
      <c r="AZ195" s="41">
        <f t="shared" si="76"/>
        <v>0</v>
      </c>
      <c r="BA195" s="41">
        <f t="shared" si="76"/>
        <v>0</v>
      </c>
      <c r="BB195" s="41">
        <f t="shared" si="76"/>
        <v>0</v>
      </c>
      <c r="BC195" s="41">
        <f t="shared" si="76"/>
        <v>0</v>
      </c>
      <c r="BD195" s="41">
        <f t="shared" si="76"/>
        <v>0</v>
      </c>
    </row>
    <row r="196" spans="2:56" ht="16" hidden="1" outlineLevel="1" x14ac:dyDescent="0.2">
      <c r="B196" s="35"/>
      <c r="C196" s="1" t="str">
        <f t="shared" si="71"/>
        <v>SARL HSR 3</v>
      </c>
      <c r="D196" s="35"/>
      <c r="E196" s="35"/>
      <c r="F196" s="35"/>
      <c r="G196" s="35"/>
      <c r="H196" s="35"/>
      <c r="I196" s="35"/>
      <c r="J196" s="35"/>
      <c r="K196" s="24"/>
      <c r="L196" s="20" t="s">
        <v>255</v>
      </c>
      <c r="M196" s="72" t="str">
        <f>L196&amp;"-"&amp;C196</f>
        <v>Impact vacance future-SARL HSR 3</v>
      </c>
      <c r="N196" s="72"/>
      <c r="O196" s="41">
        <f t="shared" si="75"/>
        <v>0</v>
      </c>
      <c r="P196" s="41">
        <f t="shared" si="75"/>
        <v>0</v>
      </c>
      <c r="Q196" s="41">
        <f t="shared" si="75"/>
        <v>0</v>
      </c>
      <c r="R196" s="41">
        <f t="shared" si="75"/>
        <v>0</v>
      </c>
      <c r="S196" s="41">
        <f t="shared" si="75"/>
        <v>0</v>
      </c>
      <c r="T196" s="41">
        <f t="shared" si="75"/>
        <v>0</v>
      </c>
      <c r="U196" s="41">
        <f t="shared" si="75"/>
        <v>0</v>
      </c>
      <c r="V196" s="41">
        <f t="shared" si="75"/>
        <v>0</v>
      </c>
      <c r="W196" s="41">
        <f t="shared" si="75"/>
        <v>0</v>
      </c>
      <c r="X196" s="41">
        <f t="shared" si="75"/>
        <v>0</v>
      </c>
      <c r="Y196" s="41">
        <f t="shared" si="75"/>
        <v>0</v>
      </c>
      <c r="Z196" s="41">
        <f t="shared" si="75"/>
        <v>0</v>
      </c>
      <c r="AA196" s="41">
        <f t="shared" si="75"/>
        <v>0</v>
      </c>
      <c r="AB196" s="41">
        <f t="shared" si="75"/>
        <v>0</v>
      </c>
      <c r="AC196" s="41">
        <f t="shared" si="75"/>
        <v>0</v>
      </c>
      <c r="AD196" s="41">
        <f t="shared" si="75"/>
        <v>0</v>
      </c>
      <c r="AE196" s="41">
        <f t="shared" si="76"/>
        <v>0</v>
      </c>
      <c r="AF196" s="41">
        <f t="shared" si="76"/>
        <v>0</v>
      </c>
      <c r="AG196" s="41">
        <f t="shared" si="76"/>
        <v>0</v>
      </c>
      <c r="AH196" s="41">
        <f t="shared" si="76"/>
        <v>0</v>
      </c>
      <c r="AI196" s="41">
        <f t="shared" si="76"/>
        <v>0</v>
      </c>
      <c r="AJ196" s="41">
        <f t="shared" si="76"/>
        <v>0</v>
      </c>
      <c r="AK196" s="41">
        <f t="shared" si="76"/>
        <v>0</v>
      </c>
      <c r="AL196" s="41">
        <f t="shared" si="76"/>
        <v>0</v>
      </c>
      <c r="AM196" s="41">
        <f t="shared" si="76"/>
        <v>0</v>
      </c>
      <c r="AN196" s="41">
        <f t="shared" si="76"/>
        <v>0</v>
      </c>
      <c r="AO196" s="41">
        <f t="shared" si="76"/>
        <v>0</v>
      </c>
      <c r="AP196" s="41">
        <f t="shared" si="76"/>
        <v>0</v>
      </c>
      <c r="AQ196" s="41">
        <f t="shared" si="76"/>
        <v>0</v>
      </c>
      <c r="AR196" s="41">
        <f t="shared" si="76"/>
        <v>0</v>
      </c>
      <c r="AS196" s="41">
        <f t="shared" si="76"/>
        <v>0</v>
      </c>
      <c r="AT196" s="41">
        <f t="shared" si="76"/>
        <v>0</v>
      </c>
      <c r="AU196" s="41">
        <f t="shared" si="76"/>
        <v>0</v>
      </c>
      <c r="AV196" s="41">
        <f t="shared" si="76"/>
        <v>0</v>
      </c>
      <c r="AW196" s="41">
        <f t="shared" si="76"/>
        <v>0</v>
      </c>
      <c r="AX196" s="41">
        <f t="shared" si="76"/>
        <v>0</v>
      </c>
      <c r="AY196" s="41">
        <f t="shared" si="76"/>
        <v>0</v>
      </c>
      <c r="AZ196" s="41">
        <f t="shared" si="76"/>
        <v>0</v>
      </c>
      <c r="BA196" s="41">
        <f t="shared" si="76"/>
        <v>0</v>
      </c>
      <c r="BB196" s="41">
        <f t="shared" si="76"/>
        <v>0</v>
      </c>
      <c r="BC196" s="41">
        <f t="shared" si="76"/>
        <v>0</v>
      </c>
      <c r="BD196" s="41">
        <f t="shared" si="76"/>
        <v>0</v>
      </c>
    </row>
    <row r="197" spans="2:56" ht="16" hidden="1" outlineLevel="1" x14ac:dyDescent="0.2">
      <c r="B197" s="35"/>
      <c r="C197" s="1" t="str">
        <f t="shared" si="71"/>
        <v>SARL HSR 3</v>
      </c>
      <c r="D197" s="35"/>
      <c r="E197" s="35"/>
      <c r="F197" s="35"/>
      <c r="G197" s="35"/>
      <c r="H197" s="35"/>
      <c r="I197" s="35"/>
      <c r="J197" s="35"/>
      <c r="K197" s="24"/>
      <c r="L197" s="33" t="s">
        <v>276</v>
      </c>
      <c r="M197" s="73" t="str">
        <f>L197&amp;"-"&amp;C197</f>
        <v>Impact franchise future-SARL HSR 3</v>
      </c>
      <c r="N197" s="73"/>
      <c r="O197" s="45">
        <f t="shared" si="75"/>
        <v>0</v>
      </c>
      <c r="P197" s="45">
        <f t="shared" si="75"/>
        <v>0</v>
      </c>
      <c r="Q197" s="45">
        <f t="shared" si="75"/>
        <v>0</v>
      </c>
      <c r="R197" s="45">
        <f t="shared" si="75"/>
        <v>0</v>
      </c>
      <c r="S197" s="45">
        <f t="shared" si="75"/>
        <v>0</v>
      </c>
      <c r="T197" s="45">
        <f t="shared" si="75"/>
        <v>0</v>
      </c>
      <c r="U197" s="45">
        <f t="shared" si="75"/>
        <v>0</v>
      </c>
      <c r="V197" s="45">
        <f t="shared" si="75"/>
        <v>0</v>
      </c>
      <c r="W197" s="45">
        <f t="shared" si="75"/>
        <v>0</v>
      </c>
      <c r="X197" s="45">
        <f t="shared" si="75"/>
        <v>0</v>
      </c>
      <c r="Y197" s="45">
        <f t="shared" si="75"/>
        <v>0</v>
      </c>
      <c r="Z197" s="45">
        <f t="shared" si="75"/>
        <v>0</v>
      </c>
      <c r="AA197" s="45">
        <f t="shared" si="75"/>
        <v>0</v>
      </c>
      <c r="AB197" s="45">
        <f t="shared" si="75"/>
        <v>0</v>
      </c>
      <c r="AC197" s="45">
        <f t="shared" si="75"/>
        <v>0</v>
      </c>
      <c r="AD197" s="45">
        <f t="shared" si="75"/>
        <v>0</v>
      </c>
      <c r="AE197" s="45">
        <f t="shared" si="76"/>
        <v>0</v>
      </c>
      <c r="AF197" s="45">
        <f t="shared" si="76"/>
        <v>0</v>
      </c>
      <c r="AG197" s="45">
        <f t="shared" si="76"/>
        <v>0</v>
      </c>
      <c r="AH197" s="45">
        <f t="shared" si="76"/>
        <v>0</v>
      </c>
      <c r="AI197" s="45">
        <f t="shared" si="76"/>
        <v>0</v>
      </c>
      <c r="AJ197" s="45">
        <f t="shared" si="76"/>
        <v>0</v>
      </c>
      <c r="AK197" s="45">
        <f t="shared" si="76"/>
        <v>0</v>
      </c>
      <c r="AL197" s="45">
        <f t="shared" si="76"/>
        <v>0</v>
      </c>
      <c r="AM197" s="45">
        <f t="shared" si="76"/>
        <v>0</v>
      </c>
      <c r="AN197" s="45">
        <f t="shared" si="76"/>
        <v>0</v>
      </c>
      <c r="AO197" s="45">
        <f t="shared" si="76"/>
        <v>0</v>
      </c>
      <c r="AP197" s="45">
        <f t="shared" si="76"/>
        <v>0</v>
      </c>
      <c r="AQ197" s="45">
        <f t="shared" si="76"/>
        <v>0</v>
      </c>
      <c r="AR197" s="45">
        <f t="shared" si="76"/>
        <v>0</v>
      </c>
      <c r="AS197" s="45">
        <f t="shared" si="76"/>
        <v>0</v>
      </c>
      <c r="AT197" s="45">
        <f t="shared" si="76"/>
        <v>0</v>
      </c>
      <c r="AU197" s="45">
        <f t="shared" si="76"/>
        <v>0</v>
      </c>
      <c r="AV197" s="45">
        <f t="shared" si="76"/>
        <v>0</v>
      </c>
      <c r="AW197" s="45">
        <f t="shared" si="76"/>
        <v>0</v>
      </c>
      <c r="AX197" s="45">
        <f t="shared" si="76"/>
        <v>0</v>
      </c>
      <c r="AY197" s="45">
        <f t="shared" si="76"/>
        <v>0</v>
      </c>
      <c r="AZ197" s="45">
        <f t="shared" si="76"/>
        <v>0</v>
      </c>
      <c r="BA197" s="45">
        <f t="shared" si="76"/>
        <v>0</v>
      </c>
      <c r="BB197" s="45">
        <f t="shared" si="76"/>
        <v>0</v>
      </c>
      <c r="BC197" s="45">
        <f t="shared" si="76"/>
        <v>0</v>
      </c>
      <c r="BD197" s="45">
        <f t="shared" si="76"/>
        <v>0</v>
      </c>
    </row>
    <row r="198" spans="2:56" ht="16" hidden="1" outlineLevel="1" x14ac:dyDescent="0.2">
      <c r="B198" s="35"/>
      <c r="C198" s="1" t="str">
        <f t="shared" si="71"/>
        <v>SARL HSR 3</v>
      </c>
      <c r="D198" s="35"/>
      <c r="E198" s="35"/>
      <c r="F198" s="35"/>
      <c r="G198" s="35"/>
      <c r="H198" s="35"/>
      <c r="I198" s="35"/>
      <c r="J198" s="35"/>
      <c r="K198" s="23"/>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row>
    <row r="199" spans="2:56" ht="16" hidden="1" outlineLevel="1" x14ac:dyDescent="0.2">
      <c r="B199" s="35"/>
      <c r="C199" s="1" t="str">
        <f t="shared" si="71"/>
        <v>SARL HSR 3</v>
      </c>
      <c r="D199" s="35"/>
      <c r="E199" s="35"/>
      <c r="F199" s="35"/>
      <c r="G199" s="35"/>
      <c r="H199" s="35"/>
      <c r="I199" s="35"/>
      <c r="J199" s="35"/>
      <c r="K199" s="24"/>
      <c r="L199" s="47" t="s">
        <v>4</v>
      </c>
      <c r="M199" s="81" t="str">
        <f>L199&amp;"-"&amp;C199</f>
        <v>Loyer-SARL HSR 3</v>
      </c>
      <c r="N199" s="81"/>
      <c r="O199" s="48">
        <f t="shared" ref="O199:BD199" si="77">SUMIFS(O$260:O$10216,$L$260:$L$10216,$L199,$C$260:$C$10216,$C199)</f>
        <v>59004.800840489683</v>
      </c>
      <c r="P199" s="48">
        <f t="shared" si="77"/>
        <v>59004.800840489683</v>
      </c>
      <c r="Q199" s="48">
        <f t="shared" si="77"/>
        <v>59004.800840489683</v>
      </c>
      <c r="R199" s="48">
        <f t="shared" si="77"/>
        <v>59011.284884538087</v>
      </c>
      <c r="S199" s="48">
        <f t="shared" si="77"/>
        <v>59594.84884889458</v>
      </c>
      <c r="T199" s="48">
        <f t="shared" si="77"/>
        <v>59594.84884889458</v>
      </c>
      <c r="U199" s="48">
        <f t="shared" si="77"/>
        <v>59594.84884889458</v>
      </c>
      <c r="V199" s="48">
        <f t="shared" si="77"/>
        <v>59601.39773338347</v>
      </c>
      <c r="W199" s="48">
        <f t="shared" si="77"/>
        <v>60190.797337383527</v>
      </c>
      <c r="X199" s="48">
        <f t="shared" si="77"/>
        <v>60190.797337383527</v>
      </c>
      <c r="Y199" s="48">
        <f t="shared" si="77"/>
        <v>60190.797337383527</v>
      </c>
      <c r="Z199" s="48">
        <f t="shared" si="77"/>
        <v>60197.411710717301</v>
      </c>
      <c r="AA199" s="48">
        <f t="shared" si="77"/>
        <v>60792.705310757367</v>
      </c>
      <c r="AB199" s="48">
        <f t="shared" si="77"/>
        <v>60792.705310757367</v>
      </c>
      <c r="AC199" s="48">
        <f t="shared" si="77"/>
        <v>60792.705310757367</v>
      </c>
      <c r="AD199" s="48">
        <f t="shared" si="77"/>
        <v>60799.385827824481</v>
      </c>
      <c r="AE199" s="48">
        <f t="shared" si="77"/>
        <v>61400.632363864934</v>
      </c>
      <c r="AF199" s="48">
        <f t="shared" si="77"/>
        <v>61400.632363864934</v>
      </c>
      <c r="AG199" s="48">
        <f t="shared" si="77"/>
        <v>61400.632363864934</v>
      </c>
      <c r="AH199" s="48">
        <f t="shared" si="77"/>
        <v>62134.438104357949</v>
      </c>
      <c r="AI199" s="48">
        <f t="shared" si="77"/>
        <v>64415.617713091437</v>
      </c>
      <c r="AJ199" s="48">
        <f t="shared" si="77"/>
        <v>64415.617713091437</v>
      </c>
      <c r="AK199" s="48">
        <f t="shared" si="77"/>
        <v>64415.617713091437</v>
      </c>
      <c r="AL199" s="48">
        <f t="shared" si="77"/>
        <v>64422.69635240057</v>
      </c>
      <c r="AM199" s="48">
        <f t="shared" si="77"/>
        <v>65059.77389022235</v>
      </c>
      <c r="AN199" s="48">
        <f t="shared" si="77"/>
        <v>65059.77389022235</v>
      </c>
      <c r="AO199" s="48">
        <f t="shared" si="77"/>
        <v>65059.77389022235</v>
      </c>
      <c r="AP199" s="48">
        <f t="shared" si="77"/>
        <v>65066.923315924578</v>
      </c>
      <c r="AQ199" s="48">
        <f t="shared" si="77"/>
        <v>65710.371629124566</v>
      </c>
      <c r="AR199" s="48">
        <f t="shared" si="77"/>
        <v>65710.371629124566</v>
      </c>
      <c r="AS199" s="48">
        <f t="shared" si="77"/>
        <v>65710.371629124566</v>
      </c>
      <c r="AT199" s="48">
        <f t="shared" si="77"/>
        <v>65717.592549083813</v>
      </c>
      <c r="AU199" s="48">
        <f t="shared" si="77"/>
        <v>66367.475345415834</v>
      </c>
      <c r="AV199" s="48">
        <f t="shared" si="77"/>
        <v>66367.475345415834</v>
      </c>
      <c r="AW199" s="48">
        <f t="shared" si="77"/>
        <v>66367.475345415834</v>
      </c>
      <c r="AX199" s="48">
        <f t="shared" si="77"/>
        <v>66374.768474574666</v>
      </c>
      <c r="AY199" s="48">
        <f t="shared" si="77"/>
        <v>67031.150098869985</v>
      </c>
      <c r="AZ199" s="48">
        <f t="shared" si="77"/>
        <v>67031.150098869985</v>
      </c>
      <c r="BA199" s="48">
        <f t="shared" si="77"/>
        <v>67031.150098869985</v>
      </c>
      <c r="BB199" s="48">
        <f t="shared" si="77"/>
        <v>67038.516159320396</v>
      </c>
      <c r="BC199" s="48">
        <f t="shared" si="77"/>
        <v>67701.461599858681</v>
      </c>
      <c r="BD199" s="48">
        <f t="shared" si="77"/>
        <v>67701.461599858681</v>
      </c>
    </row>
    <row r="200" spans="2:56" ht="16" hidden="1" outlineLevel="1" x14ac:dyDescent="0.2">
      <c r="B200" s="35"/>
      <c r="C200" s="1" t="str">
        <f t="shared" si="71"/>
        <v>SARL HSR 3</v>
      </c>
      <c r="D200" s="35"/>
      <c r="E200" s="35"/>
      <c r="F200" s="35"/>
      <c r="G200" s="35"/>
      <c r="H200" s="35"/>
      <c r="I200" s="35"/>
      <c r="J200" s="35"/>
      <c r="K200" s="23"/>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row>
    <row r="201" spans="2:56" ht="16" hidden="1" outlineLevel="1" x14ac:dyDescent="0.2">
      <c r="B201" s="35"/>
      <c r="C201" s="1" t="str">
        <f t="shared" si="71"/>
        <v>SARL HSR 3</v>
      </c>
      <c r="D201" s="35"/>
      <c r="E201" s="35"/>
      <c r="F201" s="35"/>
      <c r="G201" s="35"/>
      <c r="H201" s="35"/>
      <c r="I201" s="35"/>
      <c r="J201" s="35"/>
      <c r="K201" s="23"/>
      <c r="L201" s="50" t="s">
        <v>264</v>
      </c>
      <c r="M201" s="70" t="str">
        <f>L201&amp;"-"&amp;C201</f>
        <v>DE / DAB-SARL HSR 3</v>
      </c>
      <c r="N201" s="70"/>
      <c r="O201" s="40">
        <f t="shared" ref="O201:AD205" si="78">SUMIFS(O$260:O$10216,$L$260:$L$10216,$L201,$C$260:$C$10216,$C201)</f>
        <v>0</v>
      </c>
      <c r="P201" s="40">
        <f t="shared" si="78"/>
        <v>0</v>
      </c>
      <c r="Q201" s="40">
        <f t="shared" si="78"/>
        <v>0</v>
      </c>
      <c r="R201" s="40">
        <f t="shared" si="78"/>
        <v>0</v>
      </c>
      <c r="S201" s="40">
        <f t="shared" si="78"/>
        <v>0</v>
      </c>
      <c r="T201" s="40">
        <f t="shared" si="78"/>
        <v>0</v>
      </c>
      <c r="U201" s="40">
        <f t="shared" si="78"/>
        <v>0</v>
      </c>
      <c r="V201" s="40">
        <f t="shared" si="78"/>
        <v>0</v>
      </c>
      <c r="W201" s="40">
        <f t="shared" si="78"/>
        <v>0</v>
      </c>
      <c r="X201" s="40">
        <f t="shared" si="78"/>
        <v>0</v>
      </c>
      <c r="Y201" s="40">
        <f t="shared" si="78"/>
        <v>0</v>
      </c>
      <c r="Z201" s="40">
        <f t="shared" si="78"/>
        <v>0</v>
      </c>
      <c r="AA201" s="40">
        <f t="shared" si="78"/>
        <v>0</v>
      </c>
      <c r="AB201" s="40">
        <f t="shared" si="78"/>
        <v>0</v>
      </c>
      <c r="AC201" s="40">
        <f t="shared" si="78"/>
        <v>0</v>
      </c>
      <c r="AD201" s="40">
        <f t="shared" si="78"/>
        <v>0</v>
      </c>
      <c r="AE201" s="40">
        <f t="shared" ref="AE201:BD205" si="79">SUMIFS(AE$260:AE$10216,$L$260:$L$10216,$L201,$C$260:$C$10216,$C201)</f>
        <v>0</v>
      </c>
      <c r="AF201" s="40">
        <f t="shared" si="79"/>
        <v>0</v>
      </c>
      <c r="AG201" s="40">
        <f t="shared" si="79"/>
        <v>0</v>
      </c>
      <c r="AH201" s="40">
        <f t="shared" si="79"/>
        <v>0</v>
      </c>
      <c r="AI201" s="40">
        <f t="shared" si="79"/>
        <v>0</v>
      </c>
      <c r="AJ201" s="40">
        <f t="shared" si="79"/>
        <v>0</v>
      </c>
      <c r="AK201" s="40">
        <f t="shared" si="79"/>
        <v>0</v>
      </c>
      <c r="AL201" s="40">
        <f t="shared" si="79"/>
        <v>0</v>
      </c>
      <c r="AM201" s="40">
        <f t="shared" si="79"/>
        <v>0</v>
      </c>
      <c r="AN201" s="40">
        <f t="shared" si="79"/>
        <v>0</v>
      </c>
      <c r="AO201" s="40">
        <f t="shared" si="79"/>
        <v>0</v>
      </c>
      <c r="AP201" s="40">
        <f t="shared" si="79"/>
        <v>0</v>
      </c>
      <c r="AQ201" s="40">
        <f t="shared" si="79"/>
        <v>0</v>
      </c>
      <c r="AR201" s="40">
        <f t="shared" si="79"/>
        <v>0</v>
      </c>
      <c r="AS201" s="40">
        <f t="shared" si="79"/>
        <v>0</v>
      </c>
      <c r="AT201" s="40">
        <f t="shared" si="79"/>
        <v>0</v>
      </c>
      <c r="AU201" s="40">
        <f t="shared" si="79"/>
        <v>0</v>
      </c>
      <c r="AV201" s="40">
        <f t="shared" si="79"/>
        <v>0</v>
      </c>
      <c r="AW201" s="40">
        <f t="shared" si="79"/>
        <v>0</v>
      </c>
      <c r="AX201" s="40">
        <f t="shared" si="79"/>
        <v>0</v>
      </c>
      <c r="AY201" s="40">
        <f t="shared" si="79"/>
        <v>0</v>
      </c>
      <c r="AZ201" s="40">
        <f t="shared" si="79"/>
        <v>0</v>
      </c>
      <c r="BA201" s="40">
        <f t="shared" si="79"/>
        <v>0</v>
      </c>
      <c r="BB201" s="40">
        <f t="shared" si="79"/>
        <v>0</v>
      </c>
      <c r="BC201" s="40">
        <f t="shared" si="79"/>
        <v>0</v>
      </c>
      <c r="BD201" s="40">
        <f t="shared" si="79"/>
        <v>0</v>
      </c>
    </row>
    <row r="202" spans="2:56" ht="16" hidden="1" outlineLevel="1" x14ac:dyDescent="0.2">
      <c r="B202" s="35"/>
      <c r="C202" s="1" t="str">
        <f t="shared" si="71"/>
        <v>SARL HSR 3</v>
      </c>
      <c r="D202" s="35"/>
      <c r="E202" s="35"/>
      <c r="F202" s="35"/>
      <c r="G202" s="35"/>
      <c r="H202" s="35"/>
      <c r="I202" s="35"/>
      <c r="J202" s="35"/>
      <c r="K202" s="23"/>
      <c r="L202" s="52" t="s">
        <v>266</v>
      </c>
      <c r="M202" s="72" t="str">
        <f>L202&amp;"-"&amp;C202</f>
        <v>IR-SARL HSR 3</v>
      </c>
      <c r="N202" s="72"/>
      <c r="O202" s="41">
        <f t="shared" si="78"/>
        <v>0</v>
      </c>
      <c r="P202" s="41">
        <f t="shared" si="78"/>
        <v>0</v>
      </c>
      <c r="Q202" s="41">
        <f t="shared" si="78"/>
        <v>0</v>
      </c>
      <c r="R202" s="41">
        <f t="shared" si="78"/>
        <v>0</v>
      </c>
      <c r="S202" s="41">
        <f t="shared" si="78"/>
        <v>0</v>
      </c>
      <c r="T202" s="41">
        <f t="shared" si="78"/>
        <v>0</v>
      </c>
      <c r="U202" s="41">
        <f t="shared" si="78"/>
        <v>0</v>
      </c>
      <c r="V202" s="41">
        <f t="shared" si="78"/>
        <v>0</v>
      </c>
      <c r="W202" s="41">
        <f t="shared" si="78"/>
        <v>0</v>
      </c>
      <c r="X202" s="41">
        <f t="shared" si="78"/>
        <v>0</v>
      </c>
      <c r="Y202" s="41">
        <f t="shared" si="78"/>
        <v>0</v>
      </c>
      <c r="Z202" s="41">
        <f t="shared" si="78"/>
        <v>0</v>
      </c>
      <c r="AA202" s="41">
        <f t="shared" si="78"/>
        <v>0</v>
      </c>
      <c r="AB202" s="41">
        <f t="shared" si="78"/>
        <v>0</v>
      </c>
      <c r="AC202" s="41">
        <f t="shared" si="78"/>
        <v>0</v>
      </c>
      <c r="AD202" s="41">
        <f t="shared" si="78"/>
        <v>0</v>
      </c>
      <c r="AE202" s="41">
        <f t="shared" si="79"/>
        <v>0</v>
      </c>
      <c r="AF202" s="41">
        <f t="shared" si="79"/>
        <v>0</v>
      </c>
      <c r="AG202" s="41">
        <f t="shared" si="79"/>
        <v>0</v>
      </c>
      <c r="AH202" s="41">
        <f t="shared" si="79"/>
        <v>0</v>
      </c>
      <c r="AI202" s="41">
        <f t="shared" si="79"/>
        <v>0</v>
      </c>
      <c r="AJ202" s="41">
        <f t="shared" si="79"/>
        <v>0</v>
      </c>
      <c r="AK202" s="41">
        <f t="shared" si="79"/>
        <v>0</v>
      </c>
      <c r="AL202" s="41">
        <f t="shared" si="79"/>
        <v>0</v>
      </c>
      <c r="AM202" s="41">
        <f t="shared" si="79"/>
        <v>0</v>
      </c>
      <c r="AN202" s="41">
        <f t="shared" si="79"/>
        <v>0</v>
      </c>
      <c r="AO202" s="41">
        <f t="shared" si="79"/>
        <v>0</v>
      </c>
      <c r="AP202" s="41">
        <f t="shared" si="79"/>
        <v>0</v>
      </c>
      <c r="AQ202" s="41">
        <f t="shared" si="79"/>
        <v>0</v>
      </c>
      <c r="AR202" s="41">
        <f t="shared" si="79"/>
        <v>0</v>
      </c>
      <c r="AS202" s="41">
        <f t="shared" si="79"/>
        <v>0</v>
      </c>
      <c r="AT202" s="41">
        <f t="shared" si="79"/>
        <v>0</v>
      </c>
      <c r="AU202" s="41">
        <f t="shared" si="79"/>
        <v>0</v>
      </c>
      <c r="AV202" s="41">
        <f t="shared" si="79"/>
        <v>0</v>
      </c>
      <c r="AW202" s="41">
        <f t="shared" si="79"/>
        <v>0</v>
      </c>
      <c r="AX202" s="41">
        <f t="shared" si="79"/>
        <v>0</v>
      </c>
      <c r="AY202" s="41">
        <f t="shared" si="79"/>
        <v>0</v>
      </c>
      <c r="AZ202" s="41">
        <f t="shared" si="79"/>
        <v>0</v>
      </c>
      <c r="BA202" s="41">
        <f t="shared" si="79"/>
        <v>0</v>
      </c>
      <c r="BB202" s="41">
        <f t="shared" si="79"/>
        <v>0</v>
      </c>
      <c r="BC202" s="41">
        <f t="shared" si="79"/>
        <v>0</v>
      </c>
      <c r="BD202" s="41">
        <f t="shared" si="79"/>
        <v>0</v>
      </c>
    </row>
    <row r="203" spans="2:56" ht="16" hidden="1" outlineLevel="1" x14ac:dyDescent="0.2">
      <c r="C203" s="1" t="str">
        <f t="shared" si="71"/>
        <v>SARL HSR 3</v>
      </c>
      <c r="D203" s="35"/>
      <c r="E203" s="35"/>
      <c r="F203" s="35"/>
      <c r="G203" s="35"/>
      <c r="H203" s="35"/>
      <c r="I203" s="35"/>
      <c r="J203" s="35"/>
      <c r="K203" s="23"/>
      <c r="L203" s="52" t="s">
        <v>268</v>
      </c>
      <c r="M203" s="72" t="str">
        <f>L203&amp;"-"&amp;C203</f>
        <v>FOC-SARL HSR 3</v>
      </c>
      <c r="N203" s="72"/>
      <c r="O203" s="41">
        <f t="shared" si="78"/>
        <v>0</v>
      </c>
      <c r="P203" s="41">
        <f t="shared" si="78"/>
        <v>0</v>
      </c>
      <c r="Q203" s="41">
        <f t="shared" si="78"/>
        <v>0</v>
      </c>
      <c r="R203" s="41">
        <f t="shared" si="78"/>
        <v>0</v>
      </c>
      <c r="S203" s="41">
        <f t="shared" si="78"/>
        <v>0</v>
      </c>
      <c r="T203" s="41">
        <f t="shared" si="78"/>
        <v>0</v>
      </c>
      <c r="U203" s="41">
        <f t="shared" si="78"/>
        <v>0</v>
      </c>
      <c r="V203" s="41">
        <f t="shared" si="78"/>
        <v>0</v>
      </c>
      <c r="W203" s="41">
        <f t="shared" si="78"/>
        <v>0</v>
      </c>
      <c r="X203" s="41">
        <f t="shared" si="78"/>
        <v>0</v>
      </c>
      <c r="Y203" s="41">
        <f t="shared" si="78"/>
        <v>0</v>
      </c>
      <c r="Z203" s="41">
        <f t="shared" si="78"/>
        <v>0</v>
      </c>
      <c r="AA203" s="41">
        <f t="shared" si="78"/>
        <v>0</v>
      </c>
      <c r="AB203" s="41">
        <f t="shared" si="78"/>
        <v>0</v>
      </c>
      <c r="AC203" s="41">
        <f t="shared" si="78"/>
        <v>0</v>
      </c>
      <c r="AD203" s="41">
        <f t="shared" si="78"/>
        <v>0</v>
      </c>
      <c r="AE203" s="41">
        <f t="shared" si="79"/>
        <v>0</v>
      </c>
      <c r="AF203" s="41">
        <f t="shared" si="79"/>
        <v>0</v>
      </c>
      <c r="AG203" s="41">
        <f t="shared" si="79"/>
        <v>0</v>
      </c>
      <c r="AH203" s="41">
        <f t="shared" si="79"/>
        <v>0</v>
      </c>
      <c r="AI203" s="41">
        <f t="shared" si="79"/>
        <v>0</v>
      </c>
      <c r="AJ203" s="41">
        <f t="shared" si="79"/>
        <v>0</v>
      </c>
      <c r="AK203" s="41">
        <f t="shared" si="79"/>
        <v>0</v>
      </c>
      <c r="AL203" s="41">
        <f t="shared" si="79"/>
        <v>0</v>
      </c>
      <c r="AM203" s="41">
        <f t="shared" si="79"/>
        <v>0</v>
      </c>
      <c r="AN203" s="41">
        <f t="shared" si="79"/>
        <v>0</v>
      </c>
      <c r="AO203" s="41">
        <f t="shared" si="79"/>
        <v>0</v>
      </c>
      <c r="AP203" s="41">
        <f t="shared" si="79"/>
        <v>0</v>
      </c>
      <c r="AQ203" s="41">
        <f t="shared" si="79"/>
        <v>0</v>
      </c>
      <c r="AR203" s="41">
        <f t="shared" si="79"/>
        <v>0</v>
      </c>
      <c r="AS203" s="41">
        <f t="shared" si="79"/>
        <v>0</v>
      </c>
      <c r="AT203" s="41">
        <f t="shared" si="79"/>
        <v>0</v>
      </c>
      <c r="AU203" s="41">
        <f t="shared" si="79"/>
        <v>0</v>
      </c>
      <c r="AV203" s="41">
        <f t="shared" si="79"/>
        <v>0</v>
      </c>
      <c r="AW203" s="41">
        <f t="shared" si="79"/>
        <v>0</v>
      </c>
      <c r="AX203" s="41">
        <f t="shared" si="79"/>
        <v>0</v>
      </c>
      <c r="AY203" s="41">
        <f t="shared" si="79"/>
        <v>0</v>
      </c>
      <c r="AZ203" s="41">
        <f t="shared" si="79"/>
        <v>0</v>
      </c>
      <c r="BA203" s="41">
        <f t="shared" si="79"/>
        <v>0</v>
      </c>
      <c r="BB203" s="41">
        <f t="shared" si="79"/>
        <v>0</v>
      </c>
      <c r="BC203" s="41">
        <f t="shared" si="79"/>
        <v>0</v>
      </c>
      <c r="BD203" s="41">
        <f t="shared" si="79"/>
        <v>0</v>
      </c>
    </row>
    <row r="204" spans="2:56" ht="16" hidden="1" outlineLevel="1" x14ac:dyDescent="0.2">
      <c r="C204" s="1" t="str">
        <f t="shared" si="71"/>
        <v>SARL HSR 3</v>
      </c>
      <c r="D204" s="35"/>
      <c r="E204" s="35"/>
      <c r="F204" s="35"/>
      <c r="G204" s="35"/>
      <c r="H204" s="35"/>
      <c r="I204" s="35"/>
      <c r="J204" s="35"/>
      <c r="L204" s="52" t="s">
        <v>270</v>
      </c>
      <c r="M204" s="72" t="str">
        <f>L204&amp;"-"&amp;C204</f>
        <v>Travaux bailleur-SARL HSR 3</v>
      </c>
      <c r="N204" s="72"/>
      <c r="O204" s="41">
        <f t="shared" si="78"/>
        <v>0</v>
      </c>
      <c r="P204" s="41">
        <f t="shared" si="78"/>
        <v>0</v>
      </c>
      <c r="Q204" s="41">
        <f t="shared" si="78"/>
        <v>0</v>
      </c>
      <c r="R204" s="41">
        <f t="shared" si="78"/>
        <v>0</v>
      </c>
      <c r="S204" s="41">
        <f t="shared" si="78"/>
        <v>0</v>
      </c>
      <c r="T204" s="41">
        <f t="shared" si="78"/>
        <v>0</v>
      </c>
      <c r="U204" s="41">
        <f t="shared" si="78"/>
        <v>0</v>
      </c>
      <c r="V204" s="41">
        <f t="shared" si="78"/>
        <v>0</v>
      </c>
      <c r="W204" s="41">
        <f t="shared" si="78"/>
        <v>0</v>
      </c>
      <c r="X204" s="41">
        <f t="shared" si="78"/>
        <v>0</v>
      </c>
      <c r="Y204" s="41">
        <f t="shared" si="78"/>
        <v>0</v>
      </c>
      <c r="Z204" s="41">
        <f t="shared" si="78"/>
        <v>0</v>
      </c>
      <c r="AA204" s="41">
        <f t="shared" si="78"/>
        <v>0</v>
      </c>
      <c r="AB204" s="41">
        <f t="shared" si="78"/>
        <v>0</v>
      </c>
      <c r="AC204" s="41">
        <f t="shared" si="78"/>
        <v>0</v>
      </c>
      <c r="AD204" s="41">
        <f t="shared" si="78"/>
        <v>0</v>
      </c>
      <c r="AE204" s="41">
        <f t="shared" si="79"/>
        <v>0</v>
      </c>
      <c r="AF204" s="41">
        <f t="shared" si="79"/>
        <v>0</v>
      </c>
      <c r="AG204" s="41">
        <f t="shared" si="79"/>
        <v>0</v>
      </c>
      <c r="AH204" s="41">
        <f t="shared" si="79"/>
        <v>0</v>
      </c>
      <c r="AI204" s="41">
        <f t="shared" si="79"/>
        <v>0</v>
      </c>
      <c r="AJ204" s="41">
        <f t="shared" si="79"/>
        <v>0</v>
      </c>
      <c r="AK204" s="41">
        <f t="shared" si="79"/>
        <v>0</v>
      </c>
      <c r="AL204" s="41">
        <f t="shared" si="79"/>
        <v>0</v>
      </c>
      <c r="AM204" s="41">
        <f t="shared" si="79"/>
        <v>0</v>
      </c>
      <c r="AN204" s="41">
        <f t="shared" si="79"/>
        <v>0</v>
      </c>
      <c r="AO204" s="41">
        <f t="shared" si="79"/>
        <v>0</v>
      </c>
      <c r="AP204" s="41">
        <f t="shared" si="79"/>
        <v>0</v>
      </c>
      <c r="AQ204" s="41">
        <f t="shared" si="79"/>
        <v>0</v>
      </c>
      <c r="AR204" s="41">
        <f t="shared" si="79"/>
        <v>0</v>
      </c>
      <c r="AS204" s="41">
        <f t="shared" si="79"/>
        <v>0</v>
      </c>
      <c r="AT204" s="41">
        <f t="shared" si="79"/>
        <v>0</v>
      </c>
      <c r="AU204" s="41">
        <f t="shared" si="79"/>
        <v>0</v>
      </c>
      <c r="AV204" s="41">
        <f t="shared" si="79"/>
        <v>0</v>
      </c>
      <c r="AW204" s="41">
        <f t="shared" si="79"/>
        <v>0</v>
      </c>
      <c r="AX204" s="41">
        <f t="shared" si="79"/>
        <v>0</v>
      </c>
      <c r="AY204" s="41">
        <f t="shared" si="79"/>
        <v>0</v>
      </c>
      <c r="AZ204" s="41">
        <f t="shared" si="79"/>
        <v>0</v>
      </c>
      <c r="BA204" s="41">
        <f t="shared" si="79"/>
        <v>0</v>
      </c>
      <c r="BB204" s="41">
        <f t="shared" si="79"/>
        <v>0</v>
      </c>
      <c r="BC204" s="41">
        <f t="shared" si="79"/>
        <v>0</v>
      </c>
      <c r="BD204" s="41">
        <f t="shared" si="79"/>
        <v>0</v>
      </c>
    </row>
    <row r="205" spans="2:56" ht="16" hidden="1" outlineLevel="1" x14ac:dyDescent="0.2">
      <c r="C205" s="1" t="str">
        <f t="shared" si="71"/>
        <v>SARL HSR 3</v>
      </c>
      <c r="D205" s="35"/>
      <c r="E205" s="35"/>
      <c r="F205" s="35"/>
      <c r="G205" s="35"/>
      <c r="H205" s="35"/>
      <c r="I205" s="35"/>
      <c r="J205" s="35"/>
      <c r="L205" s="54" t="s">
        <v>271</v>
      </c>
      <c r="M205" s="73" t="str">
        <f>L205&amp;"-"&amp;C205</f>
        <v>Charges si vacant-SARL HSR 3</v>
      </c>
      <c r="N205" s="73"/>
      <c r="O205" s="45">
        <f t="shared" si="78"/>
        <v>0</v>
      </c>
      <c r="P205" s="45">
        <f t="shared" si="78"/>
        <v>0</v>
      </c>
      <c r="Q205" s="45">
        <f t="shared" si="78"/>
        <v>0</v>
      </c>
      <c r="R205" s="45">
        <f t="shared" si="78"/>
        <v>0</v>
      </c>
      <c r="S205" s="45">
        <f t="shared" si="78"/>
        <v>0</v>
      </c>
      <c r="T205" s="45">
        <f t="shared" si="78"/>
        <v>0</v>
      </c>
      <c r="U205" s="45">
        <f t="shared" si="78"/>
        <v>0</v>
      </c>
      <c r="V205" s="45">
        <f t="shared" si="78"/>
        <v>0</v>
      </c>
      <c r="W205" s="45">
        <f t="shared" si="78"/>
        <v>0</v>
      </c>
      <c r="X205" s="45">
        <f t="shared" si="78"/>
        <v>0</v>
      </c>
      <c r="Y205" s="45">
        <f t="shared" si="78"/>
        <v>0</v>
      </c>
      <c r="Z205" s="45">
        <f t="shared" si="78"/>
        <v>0</v>
      </c>
      <c r="AA205" s="45">
        <f t="shared" si="78"/>
        <v>0</v>
      </c>
      <c r="AB205" s="45">
        <f t="shared" si="78"/>
        <v>0</v>
      </c>
      <c r="AC205" s="45">
        <f t="shared" si="78"/>
        <v>0</v>
      </c>
      <c r="AD205" s="45">
        <f t="shared" si="78"/>
        <v>0</v>
      </c>
      <c r="AE205" s="45">
        <f t="shared" si="79"/>
        <v>0</v>
      </c>
      <c r="AF205" s="45">
        <f t="shared" si="79"/>
        <v>0</v>
      </c>
      <c r="AG205" s="45">
        <f t="shared" si="79"/>
        <v>0</v>
      </c>
      <c r="AH205" s="45">
        <f t="shared" si="79"/>
        <v>0</v>
      </c>
      <c r="AI205" s="45">
        <f t="shared" si="79"/>
        <v>0</v>
      </c>
      <c r="AJ205" s="45">
        <f t="shared" si="79"/>
        <v>0</v>
      </c>
      <c r="AK205" s="45">
        <f t="shared" si="79"/>
        <v>0</v>
      </c>
      <c r="AL205" s="45">
        <f t="shared" si="79"/>
        <v>0</v>
      </c>
      <c r="AM205" s="45">
        <f t="shared" si="79"/>
        <v>0</v>
      </c>
      <c r="AN205" s="45">
        <f t="shared" si="79"/>
        <v>0</v>
      </c>
      <c r="AO205" s="45">
        <f t="shared" si="79"/>
        <v>0</v>
      </c>
      <c r="AP205" s="45">
        <f t="shared" si="79"/>
        <v>0</v>
      </c>
      <c r="AQ205" s="45">
        <f t="shared" si="79"/>
        <v>0</v>
      </c>
      <c r="AR205" s="45">
        <f t="shared" si="79"/>
        <v>0</v>
      </c>
      <c r="AS205" s="45">
        <f t="shared" si="79"/>
        <v>0</v>
      </c>
      <c r="AT205" s="45">
        <f t="shared" si="79"/>
        <v>0</v>
      </c>
      <c r="AU205" s="45">
        <f t="shared" si="79"/>
        <v>0</v>
      </c>
      <c r="AV205" s="45">
        <f t="shared" si="79"/>
        <v>0</v>
      </c>
      <c r="AW205" s="45">
        <f t="shared" si="79"/>
        <v>0</v>
      </c>
      <c r="AX205" s="45">
        <f t="shared" si="79"/>
        <v>0</v>
      </c>
      <c r="AY205" s="45">
        <f t="shared" si="79"/>
        <v>0</v>
      </c>
      <c r="AZ205" s="45">
        <f t="shared" si="79"/>
        <v>0</v>
      </c>
      <c r="BA205" s="45">
        <f t="shared" si="79"/>
        <v>0</v>
      </c>
      <c r="BB205" s="45">
        <f t="shared" si="79"/>
        <v>0</v>
      </c>
      <c r="BC205" s="45">
        <f t="shared" si="79"/>
        <v>0</v>
      </c>
      <c r="BD205" s="45">
        <f t="shared" si="79"/>
        <v>0</v>
      </c>
    </row>
    <row r="206" spans="2:56" ht="16" hidden="1" outlineLevel="1" x14ac:dyDescent="0.2">
      <c r="C206" s="1" t="str">
        <f t="shared" si="71"/>
        <v>SARL HSR 3</v>
      </c>
      <c r="D206" s="35"/>
      <c r="E206" s="35"/>
      <c r="F206" s="35"/>
      <c r="G206" s="35"/>
      <c r="H206" s="35"/>
      <c r="I206" s="35"/>
      <c r="J206" s="3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row>
    <row r="207" spans="2:56" ht="6.75" customHeight="1" x14ac:dyDescent="0.2">
      <c r="D207" s="35"/>
      <c r="E207" s="35"/>
      <c r="F207" s="35"/>
      <c r="G207" s="35"/>
      <c r="H207" s="35"/>
      <c r="I207" s="35"/>
      <c r="J207" s="3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row>
    <row r="208" spans="2:56" s="1" customFormat="1" ht="16" collapsed="1" x14ac:dyDescent="0.2">
      <c r="B208" s="78"/>
      <c r="C208" s="79" t="s">
        <v>160</v>
      </c>
      <c r="D208" s="80" t="str">
        <f>C208</f>
        <v>SAS HSR 4</v>
      </c>
      <c r="E208" s="80"/>
      <c r="F208" s="80"/>
      <c r="G208" s="80"/>
      <c r="H208" s="80"/>
      <c r="I208" s="80"/>
      <c r="J208" s="80"/>
      <c r="K208" s="79"/>
      <c r="L208" s="79"/>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79"/>
      <c r="AZ208" s="79"/>
      <c r="BA208" s="79"/>
      <c r="BB208" s="79"/>
      <c r="BC208" s="79"/>
      <c r="BD208" s="79"/>
    </row>
    <row r="209" spans="2:56" s="35" customFormat="1" ht="16" hidden="1" outlineLevel="1" x14ac:dyDescent="0.2">
      <c r="C209" s="1" t="str">
        <f>C208</f>
        <v>SAS HSR 4</v>
      </c>
    </row>
    <row r="210" spans="2:56" ht="16" hidden="1" outlineLevel="1" x14ac:dyDescent="0.2">
      <c r="C210" s="1" t="str">
        <f t="shared" ref="C210:C231" si="80">C209</f>
        <v>SAS HSR 4</v>
      </c>
      <c r="D210" s="35"/>
      <c r="E210" s="35"/>
      <c r="F210" s="35"/>
      <c r="G210" s="35"/>
      <c r="H210" s="35"/>
      <c r="I210" s="35"/>
      <c r="J210" s="35"/>
      <c r="L210" s="16" t="s">
        <v>231</v>
      </c>
      <c r="M210" s="70"/>
      <c r="N210" s="70"/>
      <c r="O210" s="17">
        <f t="shared" ref="O210:AD214" si="81">SUMIFS(O$260:O$10216,$L$260:$L$10216,$L210,$C$260:$C$10216,$C210)/COUNTIFS($L$260:$L$10216,$L210,$C$260:$C$10216,$C210)</f>
        <v>0.10344827586206896</v>
      </c>
      <c r="P210" s="17">
        <f t="shared" si="81"/>
        <v>0.10344827586206896</v>
      </c>
      <c r="Q210" s="17">
        <f t="shared" si="81"/>
        <v>0.10344827586206896</v>
      </c>
      <c r="R210" s="17">
        <f t="shared" si="81"/>
        <v>0.10344827586206896</v>
      </c>
      <c r="S210" s="17">
        <f t="shared" si="81"/>
        <v>0.10344827586206896</v>
      </c>
      <c r="T210" s="17">
        <f t="shared" si="81"/>
        <v>0.10344827586206896</v>
      </c>
      <c r="U210" s="17">
        <f t="shared" si="81"/>
        <v>0.10344827586206896</v>
      </c>
      <c r="V210" s="17">
        <f t="shared" si="81"/>
        <v>9.2080333459643796E-2</v>
      </c>
      <c r="W210" s="17">
        <f t="shared" si="81"/>
        <v>6.8965517241379309E-2</v>
      </c>
      <c r="X210" s="17">
        <f t="shared" si="81"/>
        <v>5.734632683658171E-2</v>
      </c>
      <c r="Y210" s="17">
        <f t="shared" si="81"/>
        <v>1.7241379310344827E-2</v>
      </c>
      <c r="Z210" s="17">
        <f t="shared" si="81"/>
        <v>0</v>
      </c>
      <c r="AA210" s="17">
        <f t="shared" si="81"/>
        <v>0</v>
      </c>
      <c r="AB210" s="17">
        <f t="shared" si="81"/>
        <v>0</v>
      </c>
      <c r="AC210" s="17">
        <f t="shared" si="81"/>
        <v>0</v>
      </c>
      <c r="AD210" s="17">
        <f t="shared" si="81"/>
        <v>0</v>
      </c>
      <c r="AE210" s="17">
        <f t="shared" ref="AE210:BD214" si="82">SUMIFS(AE$260:AE$10216,$L$260:$L$10216,$L210,$C$260:$C$10216,$C210)/COUNTIFS($L$260:$L$10216,$L210,$C$260:$C$10216,$C210)</f>
        <v>0</v>
      </c>
      <c r="AF210" s="17">
        <f t="shared" si="82"/>
        <v>0</v>
      </c>
      <c r="AG210" s="17">
        <f t="shared" si="82"/>
        <v>0</v>
      </c>
      <c r="AH210" s="17">
        <f t="shared" si="82"/>
        <v>0</v>
      </c>
      <c r="AI210" s="17">
        <f t="shared" si="82"/>
        <v>0</v>
      </c>
      <c r="AJ210" s="17">
        <f t="shared" si="82"/>
        <v>0</v>
      </c>
      <c r="AK210" s="17">
        <f t="shared" si="82"/>
        <v>0</v>
      </c>
      <c r="AL210" s="17">
        <f t="shared" si="82"/>
        <v>0</v>
      </c>
      <c r="AM210" s="17">
        <f t="shared" si="82"/>
        <v>0</v>
      </c>
      <c r="AN210" s="17">
        <f t="shared" si="82"/>
        <v>0</v>
      </c>
      <c r="AO210" s="17">
        <f t="shared" si="82"/>
        <v>0</v>
      </c>
      <c r="AP210" s="17">
        <f t="shared" si="82"/>
        <v>0</v>
      </c>
      <c r="AQ210" s="17">
        <f t="shared" si="82"/>
        <v>0</v>
      </c>
      <c r="AR210" s="17">
        <f t="shared" si="82"/>
        <v>0</v>
      </c>
      <c r="AS210" s="17">
        <f t="shared" si="82"/>
        <v>0</v>
      </c>
      <c r="AT210" s="17">
        <f t="shared" si="82"/>
        <v>0</v>
      </c>
      <c r="AU210" s="17">
        <f t="shared" si="82"/>
        <v>0</v>
      </c>
      <c r="AV210" s="17">
        <f t="shared" si="82"/>
        <v>0</v>
      </c>
      <c r="AW210" s="17">
        <f t="shared" si="82"/>
        <v>0</v>
      </c>
      <c r="AX210" s="17">
        <f t="shared" si="82"/>
        <v>0</v>
      </c>
      <c r="AY210" s="17">
        <f t="shared" si="82"/>
        <v>0</v>
      </c>
      <c r="AZ210" s="17">
        <f t="shared" si="82"/>
        <v>0</v>
      </c>
      <c r="BA210" s="17">
        <f t="shared" si="82"/>
        <v>0</v>
      </c>
      <c r="BB210" s="17">
        <f t="shared" si="82"/>
        <v>0</v>
      </c>
      <c r="BC210" s="17">
        <f t="shared" si="82"/>
        <v>0</v>
      </c>
      <c r="BD210" s="17">
        <f t="shared" si="82"/>
        <v>0</v>
      </c>
    </row>
    <row r="211" spans="2:56" ht="15" hidden="1" customHeight="1" outlineLevel="1" x14ac:dyDescent="0.2">
      <c r="B211" s="71"/>
      <c r="C211" s="1" t="str">
        <f t="shared" si="80"/>
        <v>SAS HSR 4</v>
      </c>
      <c r="D211" s="35"/>
      <c r="E211" s="35"/>
      <c r="F211" s="35"/>
      <c r="G211" s="35"/>
      <c r="H211" s="35"/>
      <c r="I211" s="35"/>
      <c r="J211" s="35"/>
      <c r="L211" s="20" t="s">
        <v>232</v>
      </c>
      <c r="M211" s="72"/>
      <c r="N211" s="72"/>
      <c r="O211" s="21">
        <f t="shared" si="81"/>
        <v>0.7938530734632685</v>
      </c>
      <c r="P211" s="21">
        <f t="shared" si="81"/>
        <v>0.68965517241379315</v>
      </c>
      <c r="Q211" s="21">
        <f t="shared" si="81"/>
        <v>0.68965517241379315</v>
      </c>
      <c r="R211" s="21">
        <f t="shared" si="81"/>
        <v>0.68965517241379315</v>
      </c>
      <c r="S211" s="21">
        <f t="shared" si="81"/>
        <v>0.68965517241379315</v>
      </c>
      <c r="T211" s="21">
        <f t="shared" si="81"/>
        <v>0.68965517241379315</v>
      </c>
      <c r="U211" s="21">
        <f t="shared" si="81"/>
        <v>0.68965517241379315</v>
      </c>
      <c r="V211" s="21">
        <f t="shared" si="81"/>
        <v>0.68965517241379315</v>
      </c>
      <c r="W211" s="21">
        <f t="shared" si="81"/>
        <v>0.65517241379310343</v>
      </c>
      <c r="X211" s="21">
        <f t="shared" si="81"/>
        <v>0.64467766116941527</v>
      </c>
      <c r="Y211" s="21">
        <f t="shared" si="81"/>
        <v>0.60881226053639848</v>
      </c>
      <c r="Z211" s="21">
        <f t="shared" si="81"/>
        <v>0.58620689655172409</v>
      </c>
      <c r="AA211" s="21">
        <f t="shared" si="81"/>
        <v>0.58620689655172409</v>
      </c>
      <c r="AB211" s="21">
        <f t="shared" si="81"/>
        <v>0.58620689655172409</v>
      </c>
      <c r="AC211" s="21">
        <f t="shared" si="81"/>
        <v>0.56283524904214566</v>
      </c>
      <c r="AD211" s="21">
        <f t="shared" si="81"/>
        <v>0.48275862068965519</v>
      </c>
      <c r="AE211" s="21">
        <f t="shared" si="82"/>
        <v>0.44827586206896552</v>
      </c>
      <c r="AF211" s="21">
        <f t="shared" si="82"/>
        <v>0.44827586206896552</v>
      </c>
      <c r="AG211" s="21">
        <f t="shared" si="82"/>
        <v>0.40191570881226052</v>
      </c>
      <c r="AH211" s="21">
        <f t="shared" si="82"/>
        <v>0.34482758620689657</v>
      </c>
      <c r="AI211" s="21">
        <f t="shared" si="82"/>
        <v>0.34482758620689657</v>
      </c>
      <c r="AJ211" s="21">
        <f t="shared" si="82"/>
        <v>0.34482758620689657</v>
      </c>
      <c r="AK211" s="21">
        <f t="shared" si="82"/>
        <v>0.34482758620689657</v>
      </c>
      <c r="AL211" s="21">
        <f t="shared" si="82"/>
        <v>0.33345964380447141</v>
      </c>
      <c r="AM211" s="21">
        <f t="shared" si="82"/>
        <v>0.29910044977511246</v>
      </c>
      <c r="AN211" s="21">
        <f t="shared" si="82"/>
        <v>0.27586206896551724</v>
      </c>
      <c r="AO211" s="21">
        <f t="shared" si="82"/>
        <v>0.27586206896551724</v>
      </c>
      <c r="AP211" s="21">
        <f t="shared" si="82"/>
        <v>0.27586206896551724</v>
      </c>
      <c r="AQ211" s="21">
        <f t="shared" si="82"/>
        <v>0.27586206896551724</v>
      </c>
      <c r="AR211" s="21">
        <f t="shared" si="82"/>
        <v>0.27586206896551724</v>
      </c>
      <c r="AS211" s="21">
        <f t="shared" si="82"/>
        <v>0.17394636015325671</v>
      </c>
      <c r="AT211" s="21">
        <f t="shared" si="82"/>
        <v>0.17241379310344829</v>
      </c>
      <c r="AU211" s="21">
        <f t="shared" si="82"/>
        <v>0.16229385307346325</v>
      </c>
      <c r="AV211" s="21">
        <f t="shared" si="82"/>
        <v>0.13793103448275862</v>
      </c>
      <c r="AW211" s="21">
        <f t="shared" si="82"/>
        <v>9.8084291187739467E-2</v>
      </c>
      <c r="AX211" s="21">
        <f t="shared" si="82"/>
        <v>5.7597574838954155E-2</v>
      </c>
      <c r="AY211" s="21">
        <f t="shared" si="82"/>
        <v>3.4482758620689655E-2</v>
      </c>
      <c r="AZ211" s="21">
        <f t="shared" si="82"/>
        <v>2.2863568215892055E-2</v>
      </c>
      <c r="BA211" s="21">
        <f t="shared" si="82"/>
        <v>0</v>
      </c>
      <c r="BB211" s="21">
        <f t="shared" si="82"/>
        <v>0</v>
      </c>
      <c r="BC211" s="21">
        <f t="shared" si="82"/>
        <v>0</v>
      </c>
      <c r="BD211" s="21">
        <f t="shared" si="82"/>
        <v>0</v>
      </c>
    </row>
    <row r="212" spans="2:56" ht="15" hidden="1" customHeight="1" outlineLevel="1" x14ac:dyDescent="0.2">
      <c r="B212" s="71"/>
      <c r="C212" s="1" t="str">
        <f t="shared" si="80"/>
        <v>SAS HSR 4</v>
      </c>
      <c r="D212" s="35"/>
      <c r="E212" s="35"/>
      <c r="F212" s="35"/>
      <c r="G212" s="35"/>
      <c r="H212" s="35"/>
      <c r="I212" s="35"/>
      <c r="J212" s="35"/>
      <c r="K212" s="23"/>
      <c r="L212" s="20" t="s">
        <v>233</v>
      </c>
      <c r="M212" s="72"/>
      <c r="N212" s="72"/>
      <c r="O212" s="21">
        <f t="shared" si="81"/>
        <v>5.7721139430284854E-2</v>
      </c>
      <c r="P212" s="21">
        <f t="shared" si="81"/>
        <v>0</v>
      </c>
      <c r="Q212" s="21">
        <f t="shared" si="81"/>
        <v>0</v>
      </c>
      <c r="R212" s="21">
        <f t="shared" si="81"/>
        <v>0</v>
      </c>
      <c r="S212" s="21">
        <f t="shared" si="81"/>
        <v>0</v>
      </c>
      <c r="T212" s="21">
        <f t="shared" si="81"/>
        <v>0</v>
      </c>
      <c r="U212" s="21">
        <f t="shared" si="81"/>
        <v>0</v>
      </c>
      <c r="V212" s="21">
        <f t="shared" si="81"/>
        <v>0</v>
      </c>
      <c r="W212" s="21">
        <f t="shared" si="81"/>
        <v>0</v>
      </c>
      <c r="X212" s="21">
        <f t="shared" si="81"/>
        <v>0</v>
      </c>
      <c r="Y212" s="21">
        <f t="shared" si="81"/>
        <v>0</v>
      </c>
      <c r="Z212" s="21">
        <f t="shared" si="81"/>
        <v>0</v>
      </c>
      <c r="AA212" s="21">
        <f t="shared" si="81"/>
        <v>0</v>
      </c>
      <c r="AB212" s="21">
        <f t="shared" si="81"/>
        <v>0</v>
      </c>
      <c r="AC212" s="21">
        <f t="shared" si="81"/>
        <v>0</v>
      </c>
      <c r="AD212" s="21">
        <f t="shared" si="81"/>
        <v>0</v>
      </c>
      <c r="AE212" s="21">
        <f t="shared" si="82"/>
        <v>0</v>
      </c>
      <c r="AF212" s="21">
        <f t="shared" si="82"/>
        <v>0</v>
      </c>
      <c r="AG212" s="21">
        <f t="shared" si="82"/>
        <v>0</v>
      </c>
      <c r="AH212" s="21">
        <f t="shared" si="82"/>
        <v>0</v>
      </c>
      <c r="AI212" s="21">
        <f t="shared" si="82"/>
        <v>0</v>
      </c>
      <c r="AJ212" s="21">
        <f t="shared" si="82"/>
        <v>0</v>
      </c>
      <c r="AK212" s="21">
        <f t="shared" si="82"/>
        <v>0</v>
      </c>
      <c r="AL212" s="21">
        <f t="shared" si="82"/>
        <v>0</v>
      </c>
      <c r="AM212" s="21">
        <f t="shared" si="82"/>
        <v>0</v>
      </c>
      <c r="AN212" s="21">
        <f t="shared" si="82"/>
        <v>0</v>
      </c>
      <c r="AO212" s="21">
        <f t="shared" si="82"/>
        <v>0</v>
      </c>
      <c r="AP212" s="21">
        <f t="shared" si="82"/>
        <v>0</v>
      </c>
      <c r="AQ212" s="21">
        <f t="shared" si="82"/>
        <v>0</v>
      </c>
      <c r="AR212" s="21">
        <f t="shared" si="82"/>
        <v>0</v>
      </c>
      <c r="AS212" s="21">
        <f t="shared" si="82"/>
        <v>0</v>
      </c>
      <c r="AT212" s="21">
        <f t="shared" si="82"/>
        <v>0</v>
      </c>
      <c r="AU212" s="21">
        <f t="shared" si="82"/>
        <v>0</v>
      </c>
      <c r="AV212" s="21">
        <f t="shared" si="82"/>
        <v>0</v>
      </c>
      <c r="AW212" s="21">
        <f t="shared" si="82"/>
        <v>0</v>
      </c>
      <c r="AX212" s="21">
        <f t="shared" si="82"/>
        <v>0</v>
      </c>
      <c r="AY212" s="21">
        <f t="shared" si="82"/>
        <v>0</v>
      </c>
      <c r="AZ212" s="21">
        <f t="shared" si="82"/>
        <v>0</v>
      </c>
      <c r="BA212" s="21">
        <f t="shared" si="82"/>
        <v>0</v>
      </c>
      <c r="BB212" s="21">
        <f t="shared" si="82"/>
        <v>0</v>
      </c>
      <c r="BC212" s="21">
        <f t="shared" si="82"/>
        <v>0</v>
      </c>
      <c r="BD212" s="21">
        <f t="shared" si="82"/>
        <v>0</v>
      </c>
    </row>
    <row r="213" spans="2:56" ht="15" hidden="1" customHeight="1" outlineLevel="1" x14ac:dyDescent="0.2">
      <c r="B213" s="71"/>
      <c r="C213" s="1" t="str">
        <f t="shared" si="80"/>
        <v>SAS HSR 4</v>
      </c>
      <c r="D213" s="35"/>
      <c r="E213" s="35"/>
      <c r="F213" s="35"/>
      <c r="G213" s="35"/>
      <c r="H213" s="35"/>
      <c r="I213" s="35"/>
      <c r="J213" s="35"/>
      <c r="L213" s="20" t="s">
        <v>234</v>
      </c>
      <c r="M213" s="72"/>
      <c r="N213" s="72"/>
      <c r="O213" s="21">
        <f t="shared" si="81"/>
        <v>0</v>
      </c>
      <c r="P213" s="21">
        <f t="shared" si="81"/>
        <v>4.6476761619190406E-2</v>
      </c>
      <c r="Q213" s="21">
        <f t="shared" si="81"/>
        <v>0</v>
      </c>
      <c r="R213" s="21">
        <f t="shared" si="81"/>
        <v>0</v>
      </c>
      <c r="S213" s="21">
        <f t="shared" si="81"/>
        <v>0</v>
      </c>
      <c r="T213" s="21">
        <f t="shared" si="81"/>
        <v>0</v>
      </c>
      <c r="U213" s="21">
        <f t="shared" si="81"/>
        <v>0</v>
      </c>
      <c r="V213" s="21">
        <f t="shared" si="81"/>
        <v>0</v>
      </c>
      <c r="W213" s="21">
        <f t="shared" si="81"/>
        <v>0</v>
      </c>
      <c r="X213" s="21">
        <f t="shared" si="81"/>
        <v>0</v>
      </c>
      <c r="Y213" s="21">
        <f t="shared" si="81"/>
        <v>0</v>
      </c>
      <c r="Z213" s="21">
        <f t="shared" si="81"/>
        <v>0</v>
      </c>
      <c r="AA213" s="21">
        <f t="shared" si="81"/>
        <v>0</v>
      </c>
      <c r="AB213" s="21">
        <f t="shared" si="81"/>
        <v>0</v>
      </c>
      <c r="AC213" s="21">
        <f t="shared" si="81"/>
        <v>0</v>
      </c>
      <c r="AD213" s="21">
        <f t="shared" si="81"/>
        <v>0</v>
      </c>
      <c r="AE213" s="21">
        <f t="shared" si="82"/>
        <v>0</v>
      </c>
      <c r="AF213" s="21">
        <f t="shared" si="82"/>
        <v>0</v>
      </c>
      <c r="AG213" s="21">
        <f t="shared" si="82"/>
        <v>0</v>
      </c>
      <c r="AH213" s="21">
        <f t="shared" si="82"/>
        <v>0</v>
      </c>
      <c r="AI213" s="21">
        <f t="shared" si="82"/>
        <v>0</v>
      </c>
      <c r="AJ213" s="21">
        <f t="shared" si="82"/>
        <v>0</v>
      </c>
      <c r="AK213" s="21">
        <f t="shared" si="82"/>
        <v>0</v>
      </c>
      <c r="AL213" s="21">
        <f t="shared" si="82"/>
        <v>0</v>
      </c>
      <c r="AM213" s="21">
        <f t="shared" si="82"/>
        <v>0</v>
      </c>
      <c r="AN213" s="21">
        <f t="shared" si="82"/>
        <v>0</v>
      </c>
      <c r="AO213" s="21">
        <f t="shared" si="82"/>
        <v>0</v>
      </c>
      <c r="AP213" s="21">
        <f t="shared" si="82"/>
        <v>0</v>
      </c>
      <c r="AQ213" s="21">
        <f t="shared" si="82"/>
        <v>0</v>
      </c>
      <c r="AR213" s="21">
        <f t="shared" si="82"/>
        <v>0</v>
      </c>
      <c r="AS213" s="21">
        <f t="shared" si="82"/>
        <v>0</v>
      </c>
      <c r="AT213" s="21">
        <f t="shared" si="82"/>
        <v>0</v>
      </c>
      <c r="AU213" s="21">
        <f t="shared" si="82"/>
        <v>0</v>
      </c>
      <c r="AV213" s="21">
        <f t="shared" si="82"/>
        <v>0</v>
      </c>
      <c r="AW213" s="21">
        <f t="shared" si="82"/>
        <v>0</v>
      </c>
      <c r="AX213" s="21">
        <f t="shared" si="82"/>
        <v>0</v>
      </c>
      <c r="AY213" s="21">
        <f t="shared" si="82"/>
        <v>0</v>
      </c>
      <c r="AZ213" s="21">
        <f t="shared" si="82"/>
        <v>0</v>
      </c>
      <c r="BA213" s="21">
        <f t="shared" si="82"/>
        <v>0</v>
      </c>
      <c r="BB213" s="21">
        <f t="shared" si="82"/>
        <v>0</v>
      </c>
      <c r="BC213" s="21">
        <f t="shared" si="82"/>
        <v>0</v>
      </c>
      <c r="BD213" s="21">
        <f t="shared" si="82"/>
        <v>0</v>
      </c>
    </row>
    <row r="214" spans="2:56" ht="16" hidden="1" outlineLevel="1" x14ac:dyDescent="0.2">
      <c r="C214" s="1" t="str">
        <f t="shared" si="80"/>
        <v>SAS HSR 4</v>
      </c>
      <c r="D214" s="35"/>
      <c r="E214" s="35"/>
      <c r="F214" s="35"/>
      <c r="G214" s="35"/>
      <c r="H214" s="35"/>
      <c r="I214" s="35"/>
      <c r="J214" s="35"/>
      <c r="K214" s="24"/>
      <c r="L214" s="33" t="s">
        <v>242</v>
      </c>
      <c r="M214" s="73"/>
      <c r="N214" s="73"/>
      <c r="O214" s="34">
        <f t="shared" si="81"/>
        <v>0.14917541229385309</v>
      </c>
      <c r="P214" s="34">
        <f t="shared" si="81"/>
        <v>0.31034482758620691</v>
      </c>
      <c r="Q214" s="34">
        <f t="shared" si="81"/>
        <v>0.31034482758620691</v>
      </c>
      <c r="R214" s="34">
        <f t="shared" si="81"/>
        <v>0.31034482758620691</v>
      </c>
      <c r="S214" s="34">
        <f t="shared" si="81"/>
        <v>0.31034482758620691</v>
      </c>
      <c r="T214" s="34">
        <f t="shared" si="81"/>
        <v>0.31034482758620691</v>
      </c>
      <c r="U214" s="34">
        <f t="shared" si="81"/>
        <v>0.31034482758620691</v>
      </c>
      <c r="V214" s="34">
        <f t="shared" si="81"/>
        <v>0.31072375899962107</v>
      </c>
      <c r="W214" s="34">
        <f t="shared" si="81"/>
        <v>0.34482758620689657</v>
      </c>
      <c r="X214" s="34">
        <f t="shared" si="81"/>
        <v>0.35569715142428787</v>
      </c>
      <c r="Y214" s="34">
        <f t="shared" si="81"/>
        <v>0.3915708812260536</v>
      </c>
      <c r="Z214" s="34">
        <f t="shared" si="81"/>
        <v>0.41379310344827586</v>
      </c>
      <c r="AA214" s="34">
        <f t="shared" si="81"/>
        <v>0.41379310344827586</v>
      </c>
      <c r="AB214" s="34">
        <f t="shared" si="81"/>
        <v>0.41379310344827586</v>
      </c>
      <c r="AC214" s="34">
        <f t="shared" si="81"/>
        <v>0.43831417624521068</v>
      </c>
      <c r="AD214" s="34">
        <f t="shared" si="81"/>
        <v>0.51762031072375903</v>
      </c>
      <c r="AE214" s="34">
        <f t="shared" si="82"/>
        <v>0.55172413793103448</v>
      </c>
      <c r="AF214" s="34">
        <f t="shared" si="82"/>
        <v>0.55209895052473756</v>
      </c>
      <c r="AG214" s="34">
        <f t="shared" si="82"/>
        <v>0.59885057471264369</v>
      </c>
      <c r="AH214" s="34">
        <f t="shared" si="82"/>
        <v>0.65517241379310343</v>
      </c>
      <c r="AI214" s="34">
        <f t="shared" si="82"/>
        <v>0.65517241379310343</v>
      </c>
      <c r="AJ214" s="34">
        <f t="shared" si="82"/>
        <v>0.65517241379310343</v>
      </c>
      <c r="AK214" s="34">
        <f t="shared" si="82"/>
        <v>0.65517241379310343</v>
      </c>
      <c r="AL214" s="34">
        <f t="shared" si="82"/>
        <v>0.66691928760894281</v>
      </c>
      <c r="AM214" s="34">
        <f t="shared" si="82"/>
        <v>0.70127436281859079</v>
      </c>
      <c r="AN214" s="34">
        <f t="shared" si="82"/>
        <v>0.72413793103448276</v>
      </c>
      <c r="AO214" s="34">
        <f t="shared" si="82"/>
        <v>0.72413793103448276</v>
      </c>
      <c r="AP214" s="34">
        <f t="shared" si="82"/>
        <v>0.72413793103448276</v>
      </c>
      <c r="AQ214" s="34">
        <f t="shared" si="82"/>
        <v>0.72413793103448276</v>
      </c>
      <c r="AR214" s="34">
        <f t="shared" si="82"/>
        <v>0.72488755622188905</v>
      </c>
      <c r="AS214" s="34">
        <f t="shared" si="82"/>
        <v>0.82643678160919543</v>
      </c>
      <c r="AT214" s="34">
        <f t="shared" si="82"/>
        <v>0.82758620689655171</v>
      </c>
      <c r="AU214" s="34">
        <f t="shared" si="82"/>
        <v>0.83808095952023987</v>
      </c>
      <c r="AV214" s="34">
        <f t="shared" si="82"/>
        <v>0.86206896551724133</v>
      </c>
      <c r="AW214" s="34">
        <f t="shared" si="82"/>
        <v>0.90268199233716484</v>
      </c>
      <c r="AX214" s="34">
        <f t="shared" si="82"/>
        <v>0.94278135657445994</v>
      </c>
      <c r="AY214" s="34">
        <f t="shared" si="82"/>
        <v>0.96551724137931039</v>
      </c>
      <c r="AZ214" s="34">
        <f t="shared" si="82"/>
        <v>0.97751124437781112</v>
      </c>
      <c r="BA214" s="34">
        <f t="shared" si="82"/>
        <v>1</v>
      </c>
      <c r="BB214" s="34">
        <f t="shared" si="82"/>
        <v>1</v>
      </c>
      <c r="BC214" s="34">
        <f t="shared" si="82"/>
        <v>1</v>
      </c>
      <c r="BD214" s="34">
        <f t="shared" si="82"/>
        <v>1</v>
      </c>
    </row>
    <row r="215" spans="2:56" ht="16" hidden="1" outlineLevel="1" x14ac:dyDescent="0.2">
      <c r="C215" s="1" t="str">
        <f t="shared" si="80"/>
        <v>SAS HSR 4</v>
      </c>
      <c r="D215" s="35"/>
      <c r="E215" s="35"/>
      <c r="F215" s="35"/>
      <c r="G215" s="35"/>
      <c r="H215" s="35"/>
      <c r="I215" s="35"/>
      <c r="J215" s="35"/>
      <c r="K215" s="24"/>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row>
    <row r="216" spans="2:56" ht="16" hidden="1" outlineLevel="1" x14ac:dyDescent="0.2">
      <c r="C216" s="1" t="str">
        <f t="shared" si="80"/>
        <v>SAS HSR 4</v>
      </c>
      <c r="D216" s="35"/>
      <c r="E216" s="35"/>
      <c r="F216" s="35"/>
      <c r="G216" s="35"/>
      <c r="H216" s="35"/>
      <c r="I216" s="35"/>
      <c r="J216" s="35"/>
      <c r="K216" s="24"/>
      <c r="L216" s="37" t="s">
        <v>245</v>
      </c>
      <c r="M216" s="74">
        <v>1</v>
      </c>
      <c r="N216" s="74">
        <v>1</v>
      </c>
      <c r="O216" s="38">
        <f t="shared" ref="O216:BD216" si="83">SUMIFS(O$260:O$10216,$L$260:$L$10216,$L216,$C$260:$C$10216,$C216)/COUNTIFS($L$260:$L$10216,$L216,$C$260:$C$10216,$C216)</f>
        <v>1.007871064467766</v>
      </c>
      <c r="P216" s="38">
        <f t="shared" si="83"/>
        <v>1.0099925037481261</v>
      </c>
      <c r="Q216" s="38">
        <f t="shared" si="83"/>
        <v>1.0129233716475097</v>
      </c>
      <c r="R216" s="38">
        <f t="shared" si="83"/>
        <v>1.0153871921182269</v>
      </c>
      <c r="S216" s="38">
        <f t="shared" si="83"/>
        <v>1.019010494752624</v>
      </c>
      <c r="T216" s="38">
        <f t="shared" si="83"/>
        <v>1.0203210644677663</v>
      </c>
      <c r="U216" s="38">
        <f t="shared" si="83"/>
        <v>1.023054604016673</v>
      </c>
      <c r="V216" s="38">
        <f t="shared" si="83"/>
        <v>1.0255410640394087</v>
      </c>
      <c r="W216" s="38">
        <f t="shared" si="83"/>
        <v>1.0292005997001499</v>
      </c>
      <c r="X216" s="38">
        <f t="shared" si="83"/>
        <v>1.0305242751124439</v>
      </c>
      <c r="Y216" s="38">
        <f t="shared" si="83"/>
        <v>1.033283131417625</v>
      </c>
      <c r="Z216" s="38">
        <f t="shared" si="83"/>
        <v>1.0357964746798034</v>
      </c>
      <c r="AA216" s="38">
        <f t="shared" si="83"/>
        <v>1.0394926056971516</v>
      </c>
      <c r="AB216" s="38">
        <f t="shared" si="83"/>
        <v>1.0408295178635683</v>
      </c>
      <c r="AC216" s="38">
        <f t="shared" si="83"/>
        <v>1.0436159627318007</v>
      </c>
      <c r="AD216" s="38">
        <f t="shared" si="83"/>
        <v>1.0461544394266009</v>
      </c>
      <c r="AE216" s="38">
        <f t="shared" si="83"/>
        <v>1.049887531754123</v>
      </c>
      <c r="AF216" s="38">
        <f t="shared" si="83"/>
        <v>1.051237813042204</v>
      </c>
      <c r="AG216" s="38">
        <f t="shared" si="83"/>
        <v>1.054052122359119</v>
      </c>
      <c r="AH216" s="38">
        <f t="shared" si="83"/>
        <v>1.0566159838208673</v>
      </c>
      <c r="AI216" s="38">
        <f t="shared" si="83"/>
        <v>1.060386407071664</v>
      </c>
      <c r="AJ216" s="38">
        <f t="shared" si="83"/>
        <v>1.0617501911726257</v>
      </c>
      <c r="AK216" s="38">
        <f t="shared" si="83"/>
        <v>1.0645947233887116</v>
      </c>
      <c r="AL216" s="38">
        <f t="shared" si="83"/>
        <v>1.0671821436590749</v>
      </c>
      <c r="AM216" s="38">
        <f t="shared" si="83"/>
        <v>1.0709902711423809</v>
      </c>
      <c r="AN216" s="38">
        <f t="shared" si="83"/>
        <v>1.0723676930843526</v>
      </c>
      <c r="AO216" s="38">
        <f t="shared" si="83"/>
        <v>1.0752385700185376</v>
      </c>
      <c r="AP216" s="38">
        <f t="shared" si="83"/>
        <v>1.0778539650956671</v>
      </c>
      <c r="AQ216" s="38">
        <f t="shared" si="83"/>
        <v>1.081700173853805</v>
      </c>
      <c r="AR216" s="38">
        <f t="shared" si="83"/>
        <v>1.0830913700151963</v>
      </c>
      <c r="AS216" s="38">
        <f t="shared" si="83"/>
        <v>1.0859909557187231</v>
      </c>
      <c r="AT216" s="38">
        <f t="shared" si="83"/>
        <v>1.0886325047466239</v>
      </c>
      <c r="AU216" s="38">
        <f t="shared" si="83"/>
        <v>1.0925171755923424</v>
      </c>
      <c r="AV216" s="38">
        <f t="shared" si="83"/>
        <v>1.0939222837153477</v>
      </c>
      <c r="AW216" s="38">
        <f t="shared" si="83"/>
        <v>1.0968508652759095</v>
      </c>
      <c r="AX216" s="38">
        <f t="shared" si="83"/>
        <v>1.0995188297940894</v>
      </c>
      <c r="AY216" s="38">
        <f t="shared" si="83"/>
        <v>1.103442347348266</v>
      </c>
      <c r="AZ216" s="38">
        <f t="shared" si="83"/>
        <v>1.1048615065525009</v>
      </c>
      <c r="BA216" s="38">
        <f t="shared" si="83"/>
        <v>1.1078215381831342</v>
      </c>
      <c r="BB216" s="38">
        <f t="shared" si="83"/>
        <v>1.1105140180920301</v>
      </c>
      <c r="BC216" s="38">
        <f t="shared" si="83"/>
        <v>1.1144767708217487</v>
      </c>
      <c r="BD216" s="38">
        <f t="shared" si="83"/>
        <v>1.1159101216180263</v>
      </c>
    </row>
    <row r="217" spans="2:56" s="35" customFormat="1" ht="16" hidden="1" outlineLevel="1" x14ac:dyDescent="0.2">
      <c r="C217" s="1" t="str">
        <f t="shared" si="80"/>
        <v>SAS HSR 4</v>
      </c>
      <c r="L217" s="10"/>
      <c r="M217" s="10"/>
      <c r="N217" s="10"/>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row>
    <row r="218" spans="2:56" ht="16" hidden="1" outlineLevel="1" x14ac:dyDescent="0.2">
      <c r="B218" s="35"/>
      <c r="C218" s="1" t="str">
        <f t="shared" si="80"/>
        <v>SAS HSR 4</v>
      </c>
      <c r="D218" s="35"/>
      <c r="E218" s="35"/>
      <c r="F218" s="35"/>
      <c r="G218" s="35"/>
      <c r="H218" s="35"/>
      <c r="I218" s="35"/>
      <c r="J218" s="35"/>
      <c r="K218" s="24"/>
      <c r="L218" s="16" t="s">
        <v>246</v>
      </c>
      <c r="M218" s="70" t="str">
        <f>L218&amp;"-"&amp;C218</f>
        <v>Loyer bail-SAS HSR 4</v>
      </c>
      <c r="N218" s="70"/>
      <c r="O218" s="40">
        <f t="shared" ref="O218:AD222" si="84">SUMIFS(O$260:O$10216,$L$260:$L$10216,$L218,$C$260:$C$10216,$C218)</f>
        <v>433558.38851193857</v>
      </c>
      <c r="P218" s="40">
        <f t="shared" si="84"/>
        <v>454835.5096787326</v>
      </c>
      <c r="Q218" s="40">
        <f t="shared" si="84"/>
        <v>454835.5096787326</v>
      </c>
      <c r="R218" s="40">
        <f t="shared" si="84"/>
        <v>454835.5096787326</v>
      </c>
      <c r="S218" s="40">
        <f t="shared" si="84"/>
        <v>454835.5096787326</v>
      </c>
      <c r="T218" s="40">
        <f t="shared" si="84"/>
        <v>454835.5096787326</v>
      </c>
      <c r="U218" s="40">
        <f t="shared" si="84"/>
        <v>454835.5096787326</v>
      </c>
      <c r="V218" s="40">
        <f t="shared" si="84"/>
        <v>454866.62431176315</v>
      </c>
      <c r="W218" s="40">
        <f t="shared" si="84"/>
        <v>455116.94128451002</v>
      </c>
      <c r="X218" s="40">
        <f t="shared" si="84"/>
        <v>455145.73476277088</v>
      </c>
      <c r="Y218" s="40">
        <f t="shared" si="84"/>
        <v>455144.34128451004</v>
      </c>
      <c r="Z218" s="40">
        <f t="shared" si="84"/>
        <v>455116.94128451002</v>
      </c>
      <c r="AA218" s="40">
        <f t="shared" si="84"/>
        <v>455116.94128451002</v>
      </c>
      <c r="AB218" s="40">
        <f t="shared" si="84"/>
        <v>455116.94128451002</v>
      </c>
      <c r="AC218" s="40">
        <f t="shared" si="84"/>
        <v>458260.91087248764</v>
      </c>
      <c r="AD218" s="40">
        <f t="shared" si="84"/>
        <v>461798.37433412578</v>
      </c>
      <c r="AE218" s="40">
        <f t="shared" ref="AE218:BD222" si="85">SUMIFS(AE$260:AE$10216,$L$260:$L$10216,$L218,$C$260:$C$10216,$C218)</f>
        <v>462463.53937796369</v>
      </c>
      <c r="AF218" s="40">
        <f t="shared" si="85"/>
        <v>462493.05520583427</v>
      </c>
      <c r="AG218" s="40">
        <f t="shared" si="85"/>
        <v>461808.3022813932</v>
      </c>
      <c r="AH218" s="40">
        <f t="shared" si="85"/>
        <v>465023.82007027167</v>
      </c>
      <c r="AI218" s="40">
        <f t="shared" si="85"/>
        <v>465023.82007027167</v>
      </c>
      <c r="AJ218" s="40">
        <f t="shared" si="85"/>
        <v>465023.82007027167</v>
      </c>
      <c r="AK218" s="40">
        <f t="shared" si="85"/>
        <v>465023.82007027167</v>
      </c>
      <c r="AL218" s="40">
        <f t="shared" si="85"/>
        <v>465828.22207443352</v>
      </c>
      <c r="AM218" s="40">
        <f t="shared" si="85"/>
        <v>467652.2413882197</v>
      </c>
      <c r="AN218" s="40">
        <f t="shared" si="85"/>
        <v>468426.54855485552</v>
      </c>
      <c r="AO218" s="40">
        <f t="shared" si="85"/>
        <v>468426.54855485552</v>
      </c>
      <c r="AP218" s="40">
        <f t="shared" si="85"/>
        <v>468426.54855485552</v>
      </c>
      <c r="AQ218" s="40">
        <f t="shared" si="85"/>
        <v>468426.54855485552</v>
      </c>
      <c r="AR218" s="40">
        <f t="shared" si="85"/>
        <v>469614.47660438233</v>
      </c>
      <c r="AS218" s="40">
        <f t="shared" si="85"/>
        <v>496311.68304383912</v>
      </c>
      <c r="AT218" s="40">
        <f t="shared" si="85"/>
        <v>496187.95781261305</v>
      </c>
      <c r="AU218" s="40">
        <f t="shared" si="85"/>
        <v>497502.74559589877</v>
      </c>
      <c r="AV218" s="40">
        <f t="shared" si="85"/>
        <v>499347.26052912354</v>
      </c>
      <c r="AW218" s="40">
        <f t="shared" si="85"/>
        <v>501760.64728106459</v>
      </c>
      <c r="AX218" s="40">
        <f t="shared" si="85"/>
        <v>506410.17203003418</v>
      </c>
      <c r="AY218" s="40">
        <f t="shared" si="85"/>
        <v>510862.6537561189</v>
      </c>
      <c r="AZ218" s="40">
        <f t="shared" si="85"/>
        <v>514780.53576386819</v>
      </c>
      <c r="BA218" s="40">
        <f t="shared" si="85"/>
        <v>520720.31452839827</v>
      </c>
      <c r="BB218" s="40">
        <f t="shared" si="85"/>
        <v>520720.31452839827</v>
      </c>
      <c r="BC218" s="40">
        <f t="shared" si="85"/>
        <v>520720.31452839827</v>
      </c>
      <c r="BD218" s="40">
        <f t="shared" si="85"/>
        <v>520720.31452839827</v>
      </c>
    </row>
    <row r="219" spans="2:56" ht="16" hidden="1" outlineLevel="1" x14ac:dyDescent="0.2">
      <c r="B219" s="35"/>
      <c r="C219" s="1" t="str">
        <f t="shared" si="80"/>
        <v>SAS HSR 4</v>
      </c>
      <c r="D219" s="35"/>
      <c r="E219" s="35"/>
      <c r="F219" s="35"/>
      <c r="G219" s="35"/>
      <c r="H219" s="35"/>
      <c r="I219" s="35"/>
      <c r="J219" s="35"/>
      <c r="K219" s="24"/>
      <c r="L219" s="20" t="s">
        <v>250</v>
      </c>
      <c r="M219" s="72" t="str">
        <f>L219&amp;"-"&amp;C219</f>
        <v>Loyer indexé-SAS HSR 4</v>
      </c>
      <c r="N219" s="72"/>
      <c r="O219" s="41">
        <f t="shared" si="84"/>
        <v>448989.01436059806</v>
      </c>
      <c r="P219" s="41">
        <f t="shared" si="84"/>
        <v>469635.73210684647</v>
      </c>
      <c r="Q219" s="41">
        <f t="shared" si="84"/>
        <v>471896.02107161161</v>
      </c>
      <c r="R219" s="41">
        <f t="shared" si="84"/>
        <v>472898.74719044397</v>
      </c>
      <c r="S219" s="41">
        <f t="shared" si="84"/>
        <v>474012.10567926359</v>
      </c>
      <c r="T219" s="41">
        <f t="shared" si="84"/>
        <v>474630.45899313223</v>
      </c>
      <c r="U219" s="41">
        <f t="shared" si="84"/>
        <v>476616.58777268155</v>
      </c>
      <c r="V219" s="41">
        <f t="shared" si="84"/>
        <v>477658.84929537884</v>
      </c>
      <c r="W219" s="41">
        <f t="shared" si="84"/>
        <v>478694.74584302743</v>
      </c>
      <c r="X219" s="41">
        <f t="shared" si="84"/>
        <v>479329.3681741539</v>
      </c>
      <c r="Y219" s="41">
        <f t="shared" si="84"/>
        <v>481269.09730679111</v>
      </c>
      <c r="Z219" s="41">
        <f t="shared" si="84"/>
        <v>482226.0239207659</v>
      </c>
      <c r="AA219" s="41">
        <f t="shared" si="84"/>
        <v>483361.18610628048</v>
      </c>
      <c r="AB219" s="41">
        <f t="shared" si="84"/>
        <v>483991.77994433971</v>
      </c>
      <c r="AC219" s="41">
        <f t="shared" si="84"/>
        <v>487664.31998179061</v>
      </c>
      <c r="AD219" s="41">
        <f t="shared" si="84"/>
        <v>490256.54990786267</v>
      </c>
      <c r="AE219" s="41">
        <f t="shared" si="85"/>
        <v>491566.8309749075</v>
      </c>
      <c r="AF219" s="41">
        <f t="shared" si="85"/>
        <v>492233.2465792179</v>
      </c>
      <c r="AG219" s="41">
        <f t="shared" si="85"/>
        <v>492735.1185129456</v>
      </c>
      <c r="AH219" s="41">
        <f t="shared" si="85"/>
        <v>493975.46765620174</v>
      </c>
      <c r="AI219" s="41">
        <f t="shared" si="85"/>
        <v>495135.62170924683</v>
      </c>
      <c r="AJ219" s="41">
        <f t="shared" si="85"/>
        <v>495778.89048345096</v>
      </c>
      <c r="AK219" s="41">
        <f t="shared" si="85"/>
        <v>497838.69869632652</v>
      </c>
      <c r="AL219" s="41">
        <f t="shared" si="85"/>
        <v>499368.6793234353</v>
      </c>
      <c r="AM219" s="41">
        <f t="shared" si="85"/>
        <v>501341.7543411965</v>
      </c>
      <c r="AN219" s="41">
        <f t="shared" si="85"/>
        <v>502115.47461476817</v>
      </c>
      <c r="AO219" s="41">
        <f t="shared" si="85"/>
        <v>504194.03542623814</v>
      </c>
      <c r="AP219" s="41">
        <f t="shared" si="85"/>
        <v>505286.50992886297</v>
      </c>
      <c r="AQ219" s="41">
        <f t="shared" si="85"/>
        <v>506477.96694020176</v>
      </c>
      <c r="AR219" s="41">
        <f t="shared" si="85"/>
        <v>508324.55741044274</v>
      </c>
      <c r="AS219" s="41">
        <f t="shared" si="85"/>
        <v>523681.93295529694</v>
      </c>
      <c r="AT219" s="41">
        <f t="shared" si="85"/>
        <v>524468.79966043402</v>
      </c>
      <c r="AU219" s="41">
        <f t="shared" si="85"/>
        <v>526018.79372005432</v>
      </c>
      <c r="AV219" s="41">
        <f t="shared" si="85"/>
        <v>526196.80573504895</v>
      </c>
      <c r="AW219" s="41">
        <f t="shared" si="85"/>
        <v>529415.20721187559</v>
      </c>
      <c r="AX219" s="41">
        <f t="shared" si="85"/>
        <v>531295.21889026638</v>
      </c>
      <c r="AY219" s="41">
        <f t="shared" si="85"/>
        <v>531076.38290326099</v>
      </c>
      <c r="AZ219" s="41">
        <f t="shared" si="85"/>
        <v>534023.99230265385</v>
      </c>
      <c r="BA219" s="41">
        <f t="shared" si="85"/>
        <v>539057.8599720744</v>
      </c>
      <c r="BB219" s="41">
        <f t="shared" si="85"/>
        <v>540186.33327632071</v>
      </c>
      <c r="BC219" s="41">
        <f t="shared" si="85"/>
        <v>541407.16213391465</v>
      </c>
      <c r="BD219" s="41">
        <f t="shared" si="85"/>
        <v>542101.69454682653</v>
      </c>
    </row>
    <row r="220" spans="2:56" ht="16" hidden="1" outlineLevel="1" x14ac:dyDescent="0.2">
      <c r="B220" s="35"/>
      <c r="C220" s="1" t="str">
        <f t="shared" si="80"/>
        <v>SAS HSR 4</v>
      </c>
      <c r="D220" s="35"/>
      <c r="E220" s="35"/>
      <c r="F220" s="35"/>
      <c r="G220" s="35"/>
      <c r="H220" s="35"/>
      <c r="I220" s="35"/>
      <c r="J220" s="35"/>
      <c r="K220" s="24"/>
      <c r="L220" s="20" t="s">
        <v>251</v>
      </c>
      <c r="M220" s="72" t="str">
        <f>L220&amp;"-"&amp;C220</f>
        <v>Impact palier-SAS HSR 4</v>
      </c>
      <c r="N220" s="72"/>
      <c r="O220" s="41">
        <f t="shared" si="84"/>
        <v>-36571.811037222549</v>
      </c>
      <c r="P220" s="41">
        <f t="shared" si="84"/>
        <v>-40729.419732874725</v>
      </c>
      <c r="Q220" s="41">
        <f t="shared" si="84"/>
        <v>-38446.811037222549</v>
      </c>
      <c r="R220" s="41">
        <f t="shared" si="84"/>
        <v>-36173.459388870899</v>
      </c>
      <c r="S220" s="41">
        <f t="shared" si="84"/>
        <v>-32821.811037222549</v>
      </c>
      <c r="T220" s="41">
        <f t="shared" si="84"/>
        <v>-26979.419732874725</v>
      </c>
      <c r="U220" s="41">
        <f t="shared" si="84"/>
        <v>-24689.942905354415</v>
      </c>
      <c r="V220" s="41">
        <f t="shared" si="84"/>
        <v>-18608.576629346979</v>
      </c>
      <c r="W220" s="41">
        <f t="shared" si="84"/>
        <v>-7500</v>
      </c>
      <c r="X220" s="41">
        <f t="shared" si="84"/>
        <v>-5394.0217391304359</v>
      </c>
      <c r="Y220" s="41">
        <f t="shared" si="84"/>
        <v>-625</v>
      </c>
      <c r="Z220" s="41">
        <f t="shared" si="84"/>
        <v>0</v>
      </c>
      <c r="AA220" s="41">
        <f t="shared" si="84"/>
        <v>0</v>
      </c>
      <c r="AB220" s="41">
        <f t="shared" si="84"/>
        <v>0</v>
      </c>
      <c r="AC220" s="41">
        <f t="shared" si="84"/>
        <v>0</v>
      </c>
      <c r="AD220" s="41">
        <f t="shared" si="84"/>
        <v>0</v>
      </c>
      <c r="AE220" s="41">
        <f t="shared" si="85"/>
        <v>0</v>
      </c>
      <c r="AF220" s="41">
        <f t="shared" si="85"/>
        <v>0</v>
      </c>
      <c r="AG220" s="41">
        <f t="shared" si="85"/>
        <v>0</v>
      </c>
      <c r="AH220" s="41">
        <f t="shared" si="85"/>
        <v>0</v>
      </c>
      <c r="AI220" s="41">
        <f t="shared" si="85"/>
        <v>0</v>
      </c>
      <c r="AJ220" s="41">
        <f t="shared" si="85"/>
        <v>0</v>
      </c>
      <c r="AK220" s="41">
        <f t="shared" si="85"/>
        <v>0</v>
      </c>
      <c r="AL220" s="41">
        <f t="shared" si="85"/>
        <v>0</v>
      </c>
      <c r="AM220" s="41">
        <f t="shared" si="85"/>
        <v>0</v>
      </c>
      <c r="AN220" s="41">
        <f t="shared" si="85"/>
        <v>0</v>
      </c>
      <c r="AO220" s="41">
        <f t="shared" si="85"/>
        <v>0</v>
      </c>
      <c r="AP220" s="41">
        <f t="shared" si="85"/>
        <v>0</v>
      </c>
      <c r="AQ220" s="41">
        <f t="shared" si="85"/>
        <v>0</v>
      </c>
      <c r="AR220" s="41">
        <f t="shared" si="85"/>
        <v>0</v>
      </c>
      <c r="AS220" s="41">
        <f t="shared" si="85"/>
        <v>0</v>
      </c>
      <c r="AT220" s="41">
        <f t="shared" si="85"/>
        <v>0</v>
      </c>
      <c r="AU220" s="41">
        <f t="shared" si="85"/>
        <v>0</v>
      </c>
      <c r="AV220" s="41">
        <f t="shared" si="85"/>
        <v>0</v>
      </c>
      <c r="AW220" s="41">
        <f t="shared" si="85"/>
        <v>0</v>
      </c>
      <c r="AX220" s="41">
        <f t="shared" si="85"/>
        <v>0</v>
      </c>
      <c r="AY220" s="41">
        <f t="shared" si="85"/>
        <v>0</v>
      </c>
      <c r="AZ220" s="41">
        <f t="shared" si="85"/>
        <v>0</v>
      </c>
      <c r="BA220" s="41">
        <f t="shared" si="85"/>
        <v>0</v>
      </c>
      <c r="BB220" s="41">
        <f t="shared" si="85"/>
        <v>0</v>
      </c>
      <c r="BC220" s="41">
        <f t="shared" si="85"/>
        <v>0</v>
      </c>
      <c r="BD220" s="41">
        <f t="shared" si="85"/>
        <v>0</v>
      </c>
    </row>
    <row r="221" spans="2:56" ht="16" hidden="1" outlineLevel="1" x14ac:dyDescent="0.2">
      <c r="B221" s="35"/>
      <c r="C221" s="1" t="str">
        <f t="shared" si="80"/>
        <v>SAS HSR 4</v>
      </c>
      <c r="D221" s="35"/>
      <c r="E221" s="35"/>
      <c r="F221" s="35"/>
      <c r="G221" s="35"/>
      <c r="H221" s="35"/>
      <c r="I221" s="35"/>
      <c r="J221" s="35"/>
      <c r="K221" s="24"/>
      <c r="L221" s="20" t="s">
        <v>255</v>
      </c>
      <c r="M221" s="72" t="str">
        <f>L221&amp;"-"&amp;C221</f>
        <v>Impact vacance future-SAS HSR 4</v>
      </c>
      <c r="N221" s="72"/>
      <c r="O221" s="41">
        <f t="shared" si="84"/>
        <v>0</v>
      </c>
      <c r="P221" s="41">
        <f t="shared" si="84"/>
        <v>0</v>
      </c>
      <c r="Q221" s="41">
        <f t="shared" si="84"/>
        <v>0</v>
      </c>
      <c r="R221" s="41">
        <f t="shared" si="84"/>
        <v>0</v>
      </c>
      <c r="S221" s="41">
        <f t="shared" si="84"/>
        <v>0</v>
      </c>
      <c r="T221" s="41">
        <f t="shared" si="84"/>
        <v>0</v>
      </c>
      <c r="U221" s="41">
        <f t="shared" si="84"/>
        <v>0</v>
      </c>
      <c r="V221" s="41">
        <f t="shared" si="84"/>
        <v>0</v>
      </c>
      <c r="W221" s="41">
        <f t="shared" si="84"/>
        <v>0</v>
      </c>
      <c r="X221" s="41">
        <f t="shared" si="84"/>
        <v>0</v>
      </c>
      <c r="Y221" s="41">
        <f t="shared" si="84"/>
        <v>0</v>
      </c>
      <c r="Z221" s="41">
        <f t="shared" si="84"/>
        <v>0</v>
      </c>
      <c r="AA221" s="41">
        <f t="shared" si="84"/>
        <v>0</v>
      </c>
      <c r="AB221" s="41">
        <f t="shared" si="84"/>
        <v>0</v>
      </c>
      <c r="AC221" s="41">
        <f t="shared" si="84"/>
        <v>0</v>
      </c>
      <c r="AD221" s="41">
        <f t="shared" si="84"/>
        <v>0</v>
      </c>
      <c r="AE221" s="41">
        <f t="shared" si="85"/>
        <v>0</v>
      </c>
      <c r="AF221" s="41">
        <f t="shared" si="85"/>
        <v>0</v>
      </c>
      <c r="AG221" s="41">
        <f t="shared" si="85"/>
        <v>0</v>
      </c>
      <c r="AH221" s="41">
        <f t="shared" si="85"/>
        <v>0</v>
      </c>
      <c r="AI221" s="41">
        <f t="shared" si="85"/>
        <v>0</v>
      </c>
      <c r="AJ221" s="41">
        <f t="shared" si="85"/>
        <v>0</v>
      </c>
      <c r="AK221" s="41">
        <f t="shared" si="85"/>
        <v>0</v>
      </c>
      <c r="AL221" s="41">
        <f t="shared" si="85"/>
        <v>0</v>
      </c>
      <c r="AM221" s="41">
        <f t="shared" si="85"/>
        <v>0</v>
      </c>
      <c r="AN221" s="41">
        <f t="shared" si="85"/>
        <v>0</v>
      </c>
      <c r="AO221" s="41">
        <f t="shared" si="85"/>
        <v>0</v>
      </c>
      <c r="AP221" s="41">
        <f t="shared" si="85"/>
        <v>0</v>
      </c>
      <c r="AQ221" s="41">
        <f t="shared" si="85"/>
        <v>0</v>
      </c>
      <c r="AR221" s="41">
        <f t="shared" si="85"/>
        <v>0</v>
      </c>
      <c r="AS221" s="41">
        <f t="shared" si="85"/>
        <v>0</v>
      </c>
      <c r="AT221" s="41">
        <f t="shared" si="85"/>
        <v>0</v>
      </c>
      <c r="AU221" s="41">
        <f t="shared" si="85"/>
        <v>0</v>
      </c>
      <c r="AV221" s="41">
        <f t="shared" si="85"/>
        <v>0</v>
      </c>
      <c r="AW221" s="41">
        <f t="shared" si="85"/>
        <v>0</v>
      </c>
      <c r="AX221" s="41">
        <f t="shared" si="85"/>
        <v>0</v>
      </c>
      <c r="AY221" s="41">
        <f t="shared" si="85"/>
        <v>0</v>
      </c>
      <c r="AZ221" s="41">
        <f t="shared" si="85"/>
        <v>0</v>
      </c>
      <c r="BA221" s="41">
        <f t="shared" si="85"/>
        <v>0</v>
      </c>
      <c r="BB221" s="41">
        <f t="shared" si="85"/>
        <v>0</v>
      </c>
      <c r="BC221" s="41">
        <f t="shared" si="85"/>
        <v>0</v>
      </c>
      <c r="BD221" s="41">
        <f t="shared" si="85"/>
        <v>0</v>
      </c>
    </row>
    <row r="222" spans="2:56" ht="16" hidden="1" outlineLevel="1" x14ac:dyDescent="0.2">
      <c r="B222" s="35"/>
      <c r="C222" s="1" t="str">
        <f t="shared" si="80"/>
        <v>SAS HSR 4</v>
      </c>
      <c r="D222" s="35"/>
      <c r="E222" s="35"/>
      <c r="F222" s="35"/>
      <c r="G222" s="35"/>
      <c r="H222" s="35"/>
      <c r="I222" s="35"/>
      <c r="J222" s="35"/>
      <c r="K222" s="24"/>
      <c r="L222" s="33" t="s">
        <v>276</v>
      </c>
      <c r="M222" s="73" t="str">
        <f>L222&amp;"-"&amp;C222</f>
        <v>Impact franchise future-SAS HSR 4</v>
      </c>
      <c r="N222" s="73"/>
      <c r="O222" s="45">
        <f t="shared" si="84"/>
        <v>0</v>
      </c>
      <c r="P222" s="45">
        <f t="shared" si="84"/>
        <v>0</v>
      </c>
      <c r="Q222" s="45">
        <f t="shared" si="84"/>
        <v>0</v>
      </c>
      <c r="R222" s="45">
        <f t="shared" si="84"/>
        <v>0</v>
      </c>
      <c r="S222" s="45">
        <f t="shared" si="84"/>
        <v>0</v>
      </c>
      <c r="T222" s="45">
        <f t="shared" si="84"/>
        <v>0</v>
      </c>
      <c r="U222" s="45">
        <f t="shared" si="84"/>
        <v>0</v>
      </c>
      <c r="V222" s="45">
        <f t="shared" si="84"/>
        <v>0</v>
      </c>
      <c r="W222" s="45">
        <f t="shared" si="84"/>
        <v>0</v>
      </c>
      <c r="X222" s="45">
        <f t="shared" si="84"/>
        <v>0</v>
      </c>
      <c r="Y222" s="45">
        <f t="shared" si="84"/>
        <v>0</v>
      </c>
      <c r="Z222" s="45">
        <f t="shared" si="84"/>
        <v>0</v>
      </c>
      <c r="AA222" s="45">
        <f t="shared" si="84"/>
        <v>0</v>
      </c>
      <c r="AB222" s="45">
        <f t="shared" si="84"/>
        <v>0</v>
      </c>
      <c r="AC222" s="45">
        <f t="shared" si="84"/>
        <v>0</v>
      </c>
      <c r="AD222" s="45">
        <f t="shared" si="84"/>
        <v>0</v>
      </c>
      <c r="AE222" s="45">
        <f t="shared" si="85"/>
        <v>0</v>
      </c>
      <c r="AF222" s="45">
        <f t="shared" si="85"/>
        <v>0</v>
      </c>
      <c r="AG222" s="45">
        <f t="shared" si="85"/>
        <v>0</v>
      </c>
      <c r="AH222" s="45">
        <f t="shared" si="85"/>
        <v>0</v>
      </c>
      <c r="AI222" s="45">
        <f t="shared" si="85"/>
        <v>0</v>
      </c>
      <c r="AJ222" s="45">
        <f t="shared" si="85"/>
        <v>0</v>
      </c>
      <c r="AK222" s="45">
        <f t="shared" si="85"/>
        <v>0</v>
      </c>
      <c r="AL222" s="45">
        <f t="shared" si="85"/>
        <v>0</v>
      </c>
      <c r="AM222" s="45">
        <f t="shared" si="85"/>
        <v>0</v>
      </c>
      <c r="AN222" s="45">
        <f t="shared" si="85"/>
        <v>0</v>
      </c>
      <c r="AO222" s="45">
        <f t="shared" si="85"/>
        <v>0</v>
      </c>
      <c r="AP222" s="45">
        <f t="shared" si="85"/>
        <v>0</v>
      </c>
      <c r="AQ222" s="45">
        <f t="shared" si="85"/>
        <v>0</v>
      </c>
      <c r="AR222" s="45">
        <f t="shared" si="85"/>
        <v>0</v>
      </c>
      <c r="AS222" s="45">
        <f t="shared" si="85"/>
        <v>0</v>
      </c>
      <c r="AT222" s="45">
        <f t="shared" si="85"/>
        <v>0</v>
      </c>
      <c r="AU222" s="45">
        <f t="shared" si="85"/>
        <v>0</v>
      </c>
      <c r="AV222" s="45">
        <f t="shared" si="85"/>
        <v>0</v>
      </c>
      <c r="AW222" s="45">
        <f t="shared" si="85"/>
        <v>0</v>
      </c>
      <c r="AX222" s="45">
        <f t="shared" si="85"/>
        <v>0</v>
      </c>
      <c r="AY222" s="45">
        <f t="shared" si="85"/>
        <v>0</v>
      </c>
      <c r="AZ222" s="45">
        <f t="shared" si="85"/>
        <v>0</v>
      </c>
      <c r="BA222" s="45">
        <f t="shared" si="85"/>
        <v>0</v>
      </c>
      <c r="BB222" s="45">
        <f t="shared" si="85"/>
        <v>0</v>
      </c>
      <c r="BC222" s="45">
        <f t="shared" si="85"/>
        <v>0</v>
      </c>
      <c r="BD222" s="45">
        <f t="shared" si="85"/>
        <v>0</v>
      </c>
    </row>
    <row r="223" spans="2:56" ht="16" hidden="1" outlineLevel="1" x14ac:dyDescent="0.2">
      <c r="B223" s="35"/>
      <c r="C223" s="1" t="str">
        <f t="shared" si="80"/>
        <v>SAS HSR 4</v>
      </c>
      <c r="D223" s="35"/>
      <c r="E223" s="35"/>
      <c r="F223" s="35"/>
      <c r="G223" s="35"/>
      <c r="H223" s="35"/>
      <c r="I223" s="35"/>
      <c r="J223" s="35"/>
      <c r="K223" s="23"/>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row>
    <row r="224" spans="2:56" ht="16" hidden="1" outlineLevel="1" x14ac:dyDescent="0.2">
      <c r="B224" s="35"/>
      <c r="C224" s="1" t="str">
        <f t="shared" si="80"/>
        <v>SAS HSR 4</v>
      </c>
      <c r="D224" s="35"/>
      <c r="E224" s="35"/>
      <c r="F224" s="35"/>
      <c r="G224" s="35"/>
      <c r="H224" s="35"/>
      <c r="I224" s="35"/>
      <c r="J224" s="35"/>
      <c r="K224" s="24"/>
      <c r="L224" s="47" t="s">
        <v>4</v>
      </c>
      <c r="M224" s="81" t="str">
        <f>L224&amp;"-"&amp;C224</f>
        <v>Loyer-SAS HSR 4</v>
      </c>
      <c r="N224" s="81"/>
      <c r="O224" s="48">
        <f t="shared" ref="O224:BD224" si="86">SUMIFS(O$260:O$10216,$L$260:$L$10216,$L224,$C$260:$C$10216,$C224)</f>
        <v>412417.20332337555</v>
      </c>
      <c r="P224" s="48">
        <f t="shared" si="86"/>
        <v>408688.92106962396</v>
      </c>
      <c r="Q224" s="48">
        <f t="shared" si="86"/>
        <v>433449.21003438905</v>
      </c>
      <c r="R224" s="48">
        <f t="shared" si="86"/>
        <v>436725.28780157305</v>
      </c>
      <c r="S224" s="48">
        <f t="shared" si="86"/>
        <v>441190.29464204109</v>
      </c>
      <c r="T224" s="48">
        <f t="shared" si="86"/>
        <v>447651.0392602575</v>
      </c>
      <c r="U224" s="48">
        <f t="shared" si="86"/>
        <v>451926.64486732712</v>
      </c>
      <c r="V224" s="48">
        <f t="shared" si="86"/>
        <v>459050.2726660319</v>
      </c>
      <c r="W224" s="48">
        <f t="shared" si="86"/>
        <v>471194.74584302743</v>
      </c>
      <c r="X224" s="48">
        <f t="shared" si="86"/>
        <v>473935.34643502347</v>
      </c>
      <c r="Y224" s="48">
        <f t="shared" si="86"/>
        <v>480644.09730679111</v>
      </c>
      <c r="Z224" s="48">
        <f t="shared" si="86"/>
        <v>482226.0239207659</v>
      </c>
      <c r="AA224" s="48">
        <f t="shared" si="86"/>
        <v>483361.18610628048</v>
      </c>
      <c r="AB224" s="48">
        <f t="shared" si="86"/>
        <v>483991.77994433971</v>
      </c>
      <c r="AC224" s="48">
        <f t="shared" si="86"/>
        <v>487664.31998179061</v>
      </c>
      <c r="AD224" s="48">
        <f t="shared" si="86"/>
        <v>490256.54990786267</v>
      </c>
      <c r="AE224" s="48">
        <f t="shared" si="86"/>
        <v>491566.8309749075</v>
      </c>
      <c r="AF224" s="48">
        <f t="shared" si="86"/>
        <v>492233.2465792179</v>
      </c>
      <c r="AG224" s="48">
        <f t="shared" si="86"/>
        <v>492735.1185129456</v>
      </c>
      <c r="AH224" s="48">
        <f t="shared" si="86"/>
        <v>493975.46765620174</v>
      </c>
      <c r="AI224" s="48">
        <f t="shared" si="86"/>
        <v>495135.62170924683</v>
      </c>
      <c r="AJ224" s="48">
        <f t="shared" si="86"/>
        <v>495778.89048345096</v>
      </c>
      <c r="AK224" s="48">
        <f t="shared" si="86"/>
        <v>497838.69869632652</v>
      </c>
      <c r="AL224" s="48">
        <f t="shared" si="86"/>
        <v>499368.6793234353</v>
      </c>
      <c r="AM224" s="48">
        <f t="shared" si="86"/>
        <v>501341.7543411965</v>
      </c>
      <c r="AN224" s="48">
        <f t="shared" si="86"/>
        <v>502115.47461476817</v>
      </c>
      <c r="AO224" s="48">
        <f t="shared" si="86"/>
        <v>504194.03542623814</v>
      </c>
      <c r="AP224" s="48">
        <f t="shared" si="86"/>
        <v>505286.50992886297</v>
      </c>
      <c r="AQ224" s="48">
        <f t="shared" si="86"/>
        <v>506477.96694020176</v>
      </c>
      <c r="AR224" s="48">
        <f t="shared" si="86"/>
        <v>508324.55741044274</v>
      </c>
      <c r="AS224" s="48">
        <f t="shared" si="86"/>
        <v>523681.93295529694</v>
      </c>
      <c r="AT224" s="48">
        <f t="shared" si="86"/>
        <v>524468.79966043402</v>
      </c>
      <c r="AU224" s="48">
        <f t="shared" si="86"/>
        <v>526018.79372005432</v>
      </c>
      <c r="AV224" s="48">
        <f t="shared" si="86"/>
        <v>526196.80573504895</v>
      </c>
      <c r="AW224" s="48">
        <f t="shared" si="86"/>
        <v>529415.20721187559</v>
      </c>
      <c r="AX224" s="48">
        <f t="shared" si="86"/>
        <v>531295.21889026638</v>
      </c>
      <c r="AY224" s="48">
        <f t="shared" si="86"/>
        <v>531076.38290326099</v>
      </c>
      <c r="AZ224" s="48">
        <f t="shared" si="86"/>
        <v>534023.99230265385</v>
      </c>
      <c r="BA224" s="48">
        <f t="shared" si="86"/>
        <v>539057.8599720744</v>
      </c>
      <c r="BB224" s="48">
        <f t="shared" si="86"/>
        <v>540186.33327632071</v>
      </c>
      <c r="BC224" s="48">
        <f t="shared" si="86"/>
        <v>541407.16213391465</v>
      </c>
      <c r="BD224" s="48">
        <f t="shared" si="86"/>
        <v>542101.69454682653</v>
      </c>
    </row>
    <row r="225" spans="2:56" ht="16" hidden="1" outlineLevel="1" x14ac:dyDescent="0.2">
      <c r="B225" s="35"/>
      <c r="C225" s="1" t="str">
        <f t="shared" si="80"/>
        <v>SAS HSR 4</v>
      </c>
      <c r="D225" s="35"/>
      <c r="E225" s="35"/>
      <c r="F225" s="35"/>
      <c r="G225" s="35"/>
      <c r="H225" s="35"/>
      <c r="I225" s="35"/>
      <c r="J225" s="35"/>
      <c r="K225" s="23"/>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row>
    <row r="226" spans="2:56" ht="16" hidden="1" outlineLevel="1" x14ac:dyDescent="0.2">
      <c r="B226" s="35"/>
      <c r="C226" s="1" t="str">
        <f t="shared" si="80"/>
        <v>SAS HSR 4</v>
      </c>
      <c r="D226" s="35"/>
      <c r="E226" s="35"/>
      <c r="F226" s="35"/>
      <c r="G226" s="35"/>
      <c r="H226" s="35"/>
      <c r="I226" s="35"/>
      <c r="J226" s="35"/>
      <c r="K226" s="23"/>
      <c r="L226" s="50" t="s">
        <v>264</v>
      </c>
      <c r="M226" s="70" t="str">
        <f>L226&amp;"-"&amp;C226</f>
        <v>DE / DAB-SAS HSR 4</v>
      </c>
      <c r="N226" s="70"/>
      <c r="O226" s="40">
        <f t="shared" ref="O226:AD230" si="87">SUMIFS(O$260:O$10216,$L$260:$L$10216,$L226,$C$260:$C$10216,$C226)</f>
        <v>0</v>
      </c>
      <c r="P226" s="40">
        <f t="shared" si="87"/>
        <v>0</v>
      </c>
      <c r="Q226" s="40">
        <f t="shared" si="87"/>
        <v>0</v>
      </c>
      <c r="R226" s="40">
        <f t="shared" si="87"/>
        <v>0</v>
      </c>
      <c r="S226" s="40">
        <f t="shared" si="87"/>
        <v>0</v>
      </c>
      <c r="T226" s="40">
        <f t="shared" si="87"/>
        <v>0</v>
      </c>
      <c r="U226" s="40">
        <f t="shared" si="87"/>
        <v>0</v>
      </c>
      <c r="V226" s="40">
        <f t="shared" si="87"/>
        <v>0</v>
      </c>
      <c r="W226" s="40">
        <f t="shared" si="87"/>
        <v>0</v>
      </c>
      <c r="X226" s="40">
        <f t="shared" si="87"/>
        <v>0</v>
      </c>
      <c r="Y226" s="40">
        <f t="shared" si="87"/>
        <v>0</v>
      </c>
      <c r="Z226" s="40">
        <f t="shared" si="87"/>
        <v>0</v>
      </c>
      <c r="AA226" s="40">
        <f t="shared" si="87"/>
        <v>0</v>
      </c>
      <c r="AB226" s="40">
        <f t="shared" si="87"/>
        <v>0</v>
      </c>
      <c r="AC226" s="40">
        <f t="shared" si="87"/>
        <v>0</v>
      </c>
      <c r="AD226" s="40">
        <f t="shared" si="87"/>
        <v>0</v>
      </c>
      <c r="AE226" s="40">
        <f t="shared" ref="AE226:BD230" si="88">SUMIFS(AE$260:AE$10216,$L$260:$L$10216,$L226,$C$260:$C$10216,$C226)</f>
        <v>0</v>
      </c>
      <c r="AF226" s="40">
        <f t="shared" si="88"/>
        <v>0</v>
      </c>
      <c r="AG226" s="40">
        <f t="shared" si="88"/>
        <v>0</v>
      </c>
      <c r="AH226" s="40">
        <f t="shared" si="88"/>
        <v>0</v>
      </c>
      <c r="AI226" s="40">
        <f t="shared" si="88"/>
        <v>0</v>
      </c>
      <c r="AJ226" s="40">
        <f t="shared" si="88"/>
        <v>0</v>
      </c>
      <c r="AK226" s="40">
        <f t="shared" si="88"/>
        <v>0</v>
      </c>
      <c r="AL226" s="40">
        <f t="shared" si="88"/>
        <v>0</v>
      </c>
      <c r="AM226" s="40">
        <f t="shared" si="88"/>
        <v>0</v>
      </c>
      <c r="AN226" s="40">
        <f t="shared" si="88"/>
        <v>0</v>
      </c>
      <c r="AO226" s="40">
        <f t="shared" si="88"/>
        <v>0</v>
      </c>
      <c r="AP226" s="40">
        <f t="shared" si="88"/>
        <v>0</v>
      </c>
      <c r="AQ226" s="40">
        <f t="shared" si="88"/>
        <v>0</v>
      </c>
      <c r="AR226" s="40">
        <f t="shared" si="88"/>
        <v>0</v>
      </c>
      <c r="AS226" s="40">
        <f t="shared" si="88"/>
        <v>0</v>
      </c>
      <c r="AT226" s="40">
        <f t="shared" si="88"/>
        <v>0</v>
      </c>
      <c r="AU226" s="40">
        <f t="shared" si="88"/>
        <v>0</v>
      </c>
      <c r="AV226" s="40">
        <f t="shared" si="88"/>
        <v>0</v>
      </c>
      <c r="AW226" s="40">
        <f t="shared" si="88"/>
        <v>0</v>
      </c>
      <c r="AX226" s="40">
        <f t="shared" si="88"/>
        <v>0</v>
      </c>
      <c r="AY226" s="40">
        <f t="shared" si="88"/>
        <v>0</v>
      </c>
      <c r="AZ226" s="40">
        <f t="shared" si="88"/>
        <v>0</v>
      </c>
      <c r="BA226" s="40">
        <f t="shared" si="88"/>
        <v>0</v>
      </c>
      <c r="BB226" s="40">
        <f t="shared" si="88"/>
        <v>0</v>
      </c>
      <c r="BC226" s="40">
        <f t="shared" si="88"/>
        <v>0</v>
      </c>
      <c r="BD226" s="40">
        <f t="shared" si="88"/>
        <v>0</v>
      </c>
    </row>
    <row r="227" spans="2:56" ht="16" hidden="1" outlineLevel="1" x14ac:dyDescent="0.2">
      <c r="B227" s="35"/>
      <c r="C227" s="1" t="str">
        <f t="shared" si="80"/>
        <v>SAS HSR 4</v>
      </c>
      <c r="D227" s="35"/>
      <c r="E227" s="35"/>
      <c r="F227" s="35"/>
      <c r="G227" s="35"/>
      <c r="H227" s="35"/>
      <c r="I227" s="35"/>
      <c r="J227" s="35"/>
      <c r="K227" s="23"/>
      <c r="L227" s="52" t="s">
        <v>266</v>
      </c>
      <c r="M227" s="72" t="str">
        <f>L227&amp;"-"&amp;C227</f>
        <v>IR-SAS HSR 4</v>
      </c>
      <c r="N227" s="72"/>
      <c r="O227" s="41">
        <f t="shared" si="87"/>
        <v>600000</v>
      </c>
      <c r="P227" s="41">
        <f t="shared" si="87"/>
        <v>0</v>
      </c>
      <c r="Q227" s="41">
        <f t="shared" si="87"/>
        <v>0</v>
      </c>
      <c r="R227" s="41">
        <f t="shared" si="87"/>
        <v>0</v>
      </c>
      <c r="S227" s="41">
        <f t="shared" si="87"/>
        <v>0</v>
      </c>
      <c r="T227" s="41">
        <f t="shared" si="87"/>
        <v>0</v>
      </c>
      <c r="U227" s="41">
        <f t="shared" si="87"/>
        <v>0</v>
      </c>
      <c r="V227" s="41">
        <f t="shared" si="87"/>
        <v>0</v>
      </c>
      <c r="W227" s="41">
        <f t="shared" si="87"/>
        <v>0</v>
      </c>
      <c r="X227" s="41">
        <f t="shared" si="87"/>
        <v>0</v>
      </c>
      <c r="Y227" s="41">
        <f t="shared" si="87"/>
        <v>0</v>
      </c>
      <c r="Z227" s="41">
        <f t="shared" si="87"/>
        <v>0</v>
      </c>
      <c r="AA227" s="41">
        <f t="shared" si="87"/>
        <v>0</v>
      </c>
      <c r="AB227" s="41">
        <f t="shared" si="87"/>
        <v>0</v>
      </c>
      <c r="AC227" s="41">
        <f t="shared" si="87"/>
        <v>0</v>
      </c>
      <c r="AD227" s="41">
        <f t="shared" si="87"/>
        <v>0</v>
      </c>
      <c r="AE227" s="41">
        <f t="shared" si="88"/>
        <v>0</v>
      </c>
      <c r="AF227" s="41">
        <f t="shared" si="88"/>
        <v>0</v>
      </c>
      <c r="AG227" s="41">
        <f t="shared" si="88"/>
        <v>0</v>
      </c>
      <c r="AH227" s="41">
        <f t="shared" si="88"/>
        <v>0</v>
      </c>
      <c r="AI227" s="41">
        <f t="shared" si="88"/>
        <v>0</v>
      </c>
      <c r="AJ227" s="41">
        <f t="shared" si="88"/>
        <v>0</v>
      </c>
      <c r="AK227" s="41">
        <f t="shared" si="88"/>
        <v>0</v>
      </c>
      <c r="AL227" s="41">
        <f t="shared" si="88"/>
        <v>0</v>
      </c>
      <c r="AM227" s="41">
        <f t="shared" si="88"/>
        <v>0</v>
      </c>
      <c r="AN227" s="41">
        <f t="shared" si="88"/>
        <v>0</v>
      </c>
      <c r="AO227" s="41">
        <f t="shared" si="88"/>
        <v>0</v>
      </c>
      <c r="AP227" s="41">
        <f t="shared" si="88"/>
        <v>0</v>
      </c>
      <c r="AQ227" s="41">
        <f t="shared" si="88"/>
        <v>0</v>
      </c>
      <c r="AR227" s="41">
        <f t="shared" si="88"/>
        <v>0</v>
      </c>
      <c r="AS227" s="41">
        <f t="shared" si="88"/>
        <v>0</v>
      </c>
      <c r="AT227" s="41">
        <f t="shared" si="88"/>
        <v>0</v>
      </c>
      <c r="AU227" s="41">
        <f t="shared" si="88"/>
        <v>0</v>
      </c>
      <c r="AV227" s="41">
        <f t="shared" si="88"/>
        <v>0</v>
      </c>
      <c r="AW227" s="41">
        <f t="shared" si="88"/>
        <v>0</v>
      </c>
      <c r="AX227" s="41">
        <f t="shared" si="88"/>
        <v>0</v>
      </c>
      <c r="AY227" s="41">
        <f t="shared" si="88"/>
        <v>0</v>
      </c>
      <c r="AZ227" s="41">
        <f t="shared" si="88"/>
        <v>0</v>
      </c>
      <c r="BA227" s="41">
        <f t="shared" si="88"/>
        <v>0</v>
      </c>
      <c r="BB227" s="41">
        <f t="shared" si="88"/>
        <v>0</v>
      </c>
      <c r="BC227" s="41">
        <f t="shared" si="88"/>
        <v>0</v>
      </c>
      <c r="BD227" s="41">
        <f t="shared" si="88"/>
        <v>0</v>
      </c>
    </row>
    <row r="228" spans="2:56" ht="16" hidden="1" outlineLevel="1" x14ac:dyDescent="0.2">
      <c r="C228" s="1" t="str">
        <f t="shared" si="80"/>
        <v>SAS HSR 4</v>
      </c>
      <c r="D228" s="35"/>
      <c r="E228" s="35"/>
      <c r="F228" s="35"/>
      <c r="G228" s="35"/>
      <c r="H228" s="35"/>
      <c r="I228" s="35"/>
      <c r="J228" s="35"/>
      <c r="K228" s="23"/>
      <c r="L228" s="52" t="s">
        <v>268</v>
      </c>
      <c r="M228" s="72" t="str">
        <f>L228&amp;"-"&amp;C228</f>
        <v>FOC-SAS HSR 4</v>
      </c>
      <c r="N228" s="72"/>
      <c r="O228" s="41">
        <f t="shared" si="87"/>
        <v>0</v>
      </c>
      <c r="P228" s="41">
        <f t="shared" si="87"/>
        <v>0</v>
      </c>
      <c r="Q228" s="41">
        <f t="shared" si="87"/>
        <v>0</v>
      </c>
      <c r="R228" s="41">
        <f t="shared" si="87"/>
        <v>0</v>
      </c>
      <c r="S228" s="41">
        <f t="shared" si="87"/>
        <v>0</v>
      </c>
      <c r="T228" s="41">
        <f t="shared" si="87"/>
        <v>0</v>
      </c>
      <c r="U228" s="41">
        <f t="shared" si="87"/>
        <v>0</v>
      </c>
      <c r="V228" s="41">
        <f t="shared" si="87"/>
        <v>0</v>
      </c>
      <c r="W228" s="41">
        <f t="shared" si="87"/>
        <v>0</v>
      </c>
      <c r="X228" s="41">
        <f t="shared" si="87"/>
        <v>0</v>
      </c>
      <c r="Y228" s="41">
        <f t="shared" si="87"/>
        <v>0</v>
      </c>
      <c r="Z228" s="41">
        <f t="shared" si="87"/>
        <v>0</v>
      </c>
      <c r="AA228" s="41">
        <f t="shared" si="87"/>
        <v>0</v>
      </c>
      <c r="AB228" s="41">
        <f t="shared" si="87"/>
        <v>0</v>
      </c>
      <c r="AC228" s="41">
        <f t="shared" si="87"/>
        <v>0</v>
      </c>
      <c r="AD228" s="41">
        <f t="shared" si="87"/>
        <v>0</v>
      </c>
      <c r="AE228" s="41">
        <f t="shared" si="88"/>
        <v>0</v>
      </c>
      <c r="AF228" s="41">
        <f t="shared" si="88"/>
        <v>0</v>
      </c>
      <c r="AG228" s="41">
        <f t="shared" si="88"/>
        <v>0</v>
      </c>
      <c r="AH228" s="41">
        <f t="shared" si="88"/>
        <v>0</v>
      </c>
      <c r="AI228" s="41">
        <f t="shared" si="88"/>
        <v>0</v>
      </c>
      <c r="AJ228" s="41">
        <f t="shared" si="88"/>
        <v>0</v>
      </c>
      <c r="AK228" s="41">
        <f t="shared" si="88"/>
        <v>0</v>
      </c>
      <c r="AL228" s="41">
        <f t="shared" si="88"/>
        <v>0</v>
      </c>
      <c r="AM228" s="41">
        <f t="shared" si="88"/>
        <v>0</v>
      </c>
      <c r="AN228" s="41">
        <f t="shared" si="88"/>
        <v>0</v>
      </c>
      <c r="AO228" s="41">
        <f t="shared" si="88"/>
        <v>0</v>
      </c>
      <c r="AP228" s="41">
        <f t="shared" si="88"/>
        <v>0</v>
      </c>
      <c r="AQ228" s="41">
        <f t="shared" si="88"/>
        <v>0</v>
      </c>
      <c r="AR228" s="41">
        <f t="shared" si="88"/>
        <v>0</v>
      </c>
      <c r="AS228" s="41">
        <f t="shared" si="88"/>
        <v>0</v>
      </c>
      <c r="AT228" s="41">
        <f t="shared" si="88"/>
        <v>0</v>
      </c>
      <c r="AU228" s="41">
        <f t="shared" si="88"/>
        <v>0</v>
      </c>
      <c r="AV228" s="41">
        <f t="shared" si="88"/>
        <v>0</v>
      </c>
      <c r="AW228" s="41">
        <f t="shared" si="88"/>
        <v>0</v>
      </c>
      <c r="AX228" s="41">
        <f t="shared" si="88"/>
        <v>0</v>
      </c>
      <c r="AY228" s="41">
        <f t="shared" si="88"/>
        <v>0</v>
      </c>
      <c r="AZ228" s="41">
        <f t="shared" si="88"/>
        <v>0</v>
      </c>
      <c r="BA228" s="41">
        <f t="shared" si="88"/>
        <v>0</v>
      </c>
      <c r="BB228" s="41">
        <f t="shared" si="88"/>
        <v>0</v>
      </c>
      <c r="BC228" s="41">
        <f t="shared" si="88"/>
        <v>0</v>
      </c>
      <c r="BD228" s="41">
        <f t="shared" si="88"/>
        <v>0</v>
      </c>
    </row>
    <row r="229" spans="2:56" ht="16" hidden="1" outlineLevel="1" x14ac:dyDescent="0.2">
      <c r="C229" s="1" t="str">
        <f t="shared" si="80"/>
        <v>SAS HSR 4</v>
      </c>
      <c r="D229" s="35"/>
      <c r="E229" s="35"/>
      <c r="F229" s="35"/>
      <c r="G229" s="35"/>
      <c r="H229" s="35"/>
      <c r="I229" s="35"/>
      <c r="J229" s="35"/>
      <c r="L229" s="52" t="s">
        <v>270</v>
      </c>
      <c r="M229" s="72" t="str">
        <f>L229&amp;"-"&amp;C229</f>
        <v>Travaux bailleur-SAS HSR 4</v>
      </c>
      <c r="N229" s="72"/>
      <c r="O229" s="41">
        <f t="shared" si="87"/>
        <v>0</v>
      </c>
      <c r="P229" s="41">
        <f t="shared" si="87"/>
        <v>0</v>
      </c>
      <c r="Q229" s="41">
        <f t="shared" si="87"/>
        <v>0</v>
      </c>
      <c r="R229" s="41">
        <f t="shared" si="87"/>
        <v>0</v>
      </c>
      <c r="S229" s="41">
        <f t="shared" si="87"/>
        <v>0</v>
      </c>
      <c r="T229" s="41">
        <f t="shared" si="87"/>
        <v>0</v>
      </c>
      <c r="U229" s="41">
        <f t="shared" si="87"/>
        <v>0</v>
      </c>
      <c r="V229" s="41">
        <f t="shared" si="87"/>
        <v>0</v>
      </c>
      <c r="W229" s="41">
        <f t="shared" si="87"/>
        <v>0</v>
      </c>
      <c r="X229" s="41">
        <f t="shared" si="87"/>
        <v>0</v>
      </c>
      <c r="Y229" s="41">
        <f t="shared" si="87"/>
        <v>0</v>
      </c>
      <c r="Z229" s="41">
        <f t="shared" si="87"/>
        <v>0</v>
      </c>
      <c r="AA229" s="41">
        <f t="shared" si="87"/>
        <v>0</v>
      </c>
      <c r="AB229" s="41">
        <f t="shared" si="87"/>
        <v>0</v>
      </c>
      <c r="AC229" s="41">
        <f t="shared" si="87"/>
        <v>0</v>
      </c>
      <c r="AD229" s="41">
        <f t="shared" si="87"/>
        <v>0</v>
      </c>
      <c r="AE229" s="41">
        <f t="shared" si="88"/>
        <v>0</v>
      </c>
      <c r="AF229" s="41">
        <f t="shared" si="88"/>
        <v>0</v>
      </c>
      <c r="AG229" s="41">
        <f t="shared" si="88"/>
        <v>0</v>
      </c>
      <c r="AH229" s="41">
        <f t="shared" si="88"/>
        <v>0</v>
      </c>
      <c r="AI229" s="41">
        <f t="shared" si="88"/>
        <v>0</v>
      </c>
      <c r="AJ229" s="41">
        <f t="shared" si="88"/>
        <v>0</v>
      </c>
      <c r="AK229" s="41">
        <f t="shared" si="88"/>
        <v>0</v>
      </c>
      <c r="AL229" s="41">
        <f t="shared" si="88"/>
        <v>0</v>
      </c>
      <c r="AM229" s="41">
        <f t="shared" si="88"/>
        <v>0</v>
      </c>
      <c r="AN229" s="41">
        <f t="shared" si="88"/>
        <v>0</v>
      </c>
      <c r="AO229" s="41">
        <f t="shared" si="88"/>
        <v>0</v>
      </c>
      <c r="AP229" s="41">
        <f t="shared" si="88"/>
        <v>0</v>
      </c>
      <c r="AQ229" s="41">
        <f t="shared" si="88"/>
        <v>0</v>
      </c>
      <c r="AR229" s="41">
        <f t="shared" si="88"/>
        <v>0</v>
      </c>
      <c r="AS229" s="41">
        <f t="shared" si="88"/>
        <v>0</v>
      </c>
      <c r="AT229" s="41">
        <f t="shared" si="88"/>
        <v>0</v>
      </c>
      <c r="AU229" s="41">
        <f t="shared" si="88"/>
        <v>0</v>
      </c>
      <c r="AV229" s="41">
        <f t="shared" si="88"/>
        <v>0</v>
      </c>
      <c r="AW229" s="41">
        <f t="shared" si="88"/>
        <v>0</v>
      </c>
      <c r="AX229" s="41">
        <f t="shared" si="88"/>
        <v>0</v>
      </c>
      <c r="AY229" s="41">
        <f t="shared" si="88"/>
        <v>0</v>
      </c>
      <c r="AZ229" s="41">
        <f t="shared" si="88"/>
        <v>0</v>
      </c>
      <c r="BA229" s="41">
        <f t="shared" si="88"/>
        <v>0</v>
      </c>
      <c r="BB229" s="41">
        <f t="shared" si="88"/>
        <v>0</v>
      </c>
      <c r="BC229" s="41">
        <f t="shared" si="88"/>
        <v>0</v>
      </c>
      <c r="BD229" s="41">
        <f t="shared" si="88"/>
        <v>0</v>
      </c>
    </row>
    <row r="230" spans="2:56" ht="16" hidden="1" outlineLevel="1" x14ac:dyDescent="0.2">
      <c r="C230" s="1" t="str">
        <f t="shared" si="80"/>
        <v>SAS HSR 4</v>
      </c>
      <c r="D230" s="35"/>
      <c r="E230" s="35"/>
      <c r="F230" s="35"/>
      <c r="G230" s="35"/>
      <c r="H230" s="35"/>
      <c r="I230" s="35"/>
      <c r="J230" s="35"/>
      <c r="L230" s="54" t="s">
        <v>271</v>
      </c>
      <c r="M230" s="73" t="str">
        <f>L230&amp;"-"&amp;C230</f>
        <v>Charges si vacant-SAS HSR 4</v>
      </c>
      <c r="N230" s="73"/>
      <c r="O230" s="45">
        <f t="shared" si="87"/>
        <v>0</v>
      </c>
      <c r="P230" s="45">
        <f t="shared" si="87"/>
        <v>0</v>
      </c>
      <c r="Q230" s="45">
        <f t="shared" si="87"/>
        <v>0</v>
      </c>
      <c r="R230" s="45">
        <f t="shared" si="87"/>
        <v>0</v>
      </c>
      <c r="S230" s="45">
        <f t="shared" si="87"/>
        <v>0</v>
      </c>
      <c r="T230" s="45">
        <f t="shared" si="87"/>
        <v>0</v>
      </c>
      <c r="U230" s="45">
        <f t="shared" si="87"/>
        <v>0</v>
      </c>
      <c r="V230" s="45">
        <f t="shared" si="87"/>
        <v>0</v>
      </c>
      <c r="W230" s="45">
        <f t="shared" si="87"/>
        <v>0</v>
      </c>
      <c r="X230" s="45">
        <f t="shared" si="87"/>
        <v>0</v>
      </c>
      <c r="Y230" s="45">
        <f t="shared" si="87"/>
        <v>0</v>
      </c>
      <c r="Z230" s="45">
        <f t="shared" si="87"/>
        <v>0</v>
      </c>
      <c r="AA230" s="45">
        <f t="shared" si="87"/>
        <v>0</v>
      </c>
      <c r="AB230" s="45">
        <f t="shared" si="87"/>
        <v>0</v>
      </c>
      <c r="AC230" s="45">
        <f t="shared" si="87"/>
        <v>0</v>
      </c>
      <c r="AD230" s="45">
        <f t="shared" si="87"/>
        <v>0</v>
      </c>
      <c r="AE230" s="45">
        <f t="shared" si="88"/>
        <v>0</v>
      </c>
      <c r="AF230" s="45">
        <f t="shared" si="88"/>
        <v>0</v>
      </c>
      <c r="AG230" s="45">
        <f t="shared" si="88"/>
        <v>0</v>
      </c>
      <c r="AH230" s="45">
        <f t="shared" si="88"/>
        <v>0</v>
      </c>
      <c r="AI230" s="45">
        <f t="shared" si="88"/>
        <v>0</v>
      </c>
      <c r="AJ230" s="45">
        <f t="shared" si="88"/>
        <v>0</v>
      </c>
      <c r="AK230" s="45">
        <f t="shared" si="88"/>
        <v>0</v>
      </c>
      <c r="AL230" s="45">
        <f t="shared" si="88"/>
        <v>0</v>
      </c>
      <c r="AM230" s="45">
        <f t="shared" si="88"/>
        <v>0</v>
      </c>
      <c r="AN230" s="45">
        <f t="shared" si="88"/>
        <v>0</v>
      </c>
      <c r="AO230" s="45">
        <f t="shared" si="88"/>
        <v>0</v>
      </c>
      <c r="AP230" s="45">
        <f t="shared" si="88"/>
        <v>0</v>
      </c>
      <c r="AQ230" s="45">
        <f t="shared" si="88"/>
        <v>0</v>
      </c>
      <c r="AR230" s="45">
        <f t="shared" si="88"/>
        <v>0</v>
      </c>
      <c r="AS230" s="45">
        <f t="shared" si="88"/>
        <v>0</v>
      </c>
      <c r="AT230" s="45">
        <f t="shared" si="88"/>
        <v>0</v>
      </c>
      <c r="AU230" s="45">
        <f t="shared" si="88"/>
        <v>0</v>
      </c>
      <c r="AV230" s="45">
        <f t="shared" si="88"/>
        <v>0</v>
      </c>
      <c r="AW230" s="45">
        <f t="shared" si="88"/>
        <v>0</v>
      </c>
      <c r="AX230" s="45">
        <f t="shared" si="88"/>
        <v>0</v>
      </c>
      <c r="AY230" s="45">
        <f t="shared" si="88"/>
        <v>0</v>
      </c>
      <c r="AZ230" s="45">
        <f t="shared" si="88"/>
        <v>0</v>
      </c>
      <c r="BA230" s="45">
        <f t="shared" si="88"/>
        <v>0</v>
      </c>
      <c r="BB230" s="45">
        <f t="shared" si="88"/>
        <v>0</v>
      </c>
      <c r="BC230" s="45">
        <f t="shared" si="88"/>
        <v>0</v>
      </c>
      <c r="BD230" s="45">
        <f t="shared" si="88"/>
        <v>0</v>
      </c>
    </row>
    <row r="231" spans="2:56" ht="16" hidden="1" outlineLevel="1" x14ac:dyDescent="0.2">
      <c r="C231" s="1" t="str">
        <f t="shared" si="80"/>
        <v>SAS HSR 4</v>
      </c>
      <c r="D231" s="35"/>
      <c r="E231" s="35"/>
      <c r="F231" s="35"/>
      <c r="G231" s="35"/>
      <c r="H231" s="35"/>
      <c r="I231" s="35"/>
      <c r="J231" s="3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row>
    <row r="232" spans="2:56" ht="6.75" customHeight="1" x14ac:dyDescent="0.2">
      <c r="D232" s="35"/>
      <c r="E232" s="35"/>
      <c r="F232" s="35"/>
      <c r="G232" s="35"/>
      <c r="H232" s="35"/>
      <c r="I232" s="35"/>
      <c r="J232" s="3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row>
    <row r="233" spans="2:56" s="1" customFormat="1" ht="16" collapsed="1" x14ac:dyDescent="0.2">
      <c r="B233" s="78"/>
      <c r="C233" s="79" t="s">
        <v>32</v>
      </c>
      <c r="D233" s="80" t="str">
        <f>C233</f>
        <v>SCI HSR 5</v>
      </c>
      <c r="E233" s="80"/>
      <c r="F233" s="80"/>
      <c r="G233" s="80"/>
      <c r="H233" s="80"/>
      <c r="I233" s="80"/>
      <c r="J233" s="80"/>
      <c r="K233" s="79"/>
      <c r="L233" s="79"/>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row>
    <row r="234" spans="2:56" s="35" customFormat="1" ht="16" hidden="1" outlineLevel="1" x14ac:dyDescent="0.2">
      <c r="C234" s="1" t="str">
        <f>C233</f>
        <v>SCI HSR 5</v>
      </c>
    </row>
    <row r="235" spans="2:56" ht="16" hidden="1" outlineLevel="1" x14ac:dyDescent="0.2">
      <c r="C235" s="1" t="str">
        <f t="shared" ref="C235:C256" si="89">C234</f>
        <v>SCI HSR 5</v>
      </c>
      <c r="D235" s="35"/>
      <c r="E235" s="35"/>
      <c r="F235" s="35"/>
      <c r="G235" s="35"/>
      <c r="H235" s="35"/>
      <c r="I235" s="35"/>
      <c r="J235" s="35"/>
      <c r="L235" s="16" t="s">
        <v>231</v>
      </c>
      <c r="M235" s="70"/>
      <c r="N235" s="70"/>
      <c r="O235" s="17">
        <f t="shared" ref="O235:AD239" si="90">SUMIFS(O$260:O$10216,$L$260:$L$10216,$L235,$C$260:$C$10216,$C235)/COUNTIFS($L$260:$L$10216,$L235,$C$260:$C$10216,$C235)</f>
        <v>0.15625</v>
      </c>
      <c r="P235" s="17">
        <f t="shared" si="90"/>
        <v>0.15625</v>
      </c>
      <c r="Q235" s="17">
        <f t="shared" si="90"/>
        <v>0.15625</v>
      </c>
      <c r="R235" s="17">
        <f t="shared" si="90"/>
        <v>0.11916208791208791</v>
      </c>
      <c r="S235" s="17">
        <f t="shared" si="90"/>
        <v>9.375E-2</v>
      </c>
      <c r="T235" s="17">
        <f t="shared" si="90"/>
        <v>9.375E-2</v>
      </c>
      <c r="U235" s="17">
        <f t="shared" si="90"/>
        <v>3.4684065934065936E-2</v>
      </c>
      <c r="V235" s="17">
        <f t="shared" si="90"/>
        <v>0</v>
      </c>
      <c r="W235" s="17">
        <f t="shared" si="90"/>
        <v>0</v>
      </c>
      <c r="X235" s="17">
        <f t="shared" si="90"/>
        <v>0</v>
      </c>
      <c r="Y235" s="17">
        <f t="shared" si="90"/>
        <v>0</v>
      </c>
      <c r="Z235" s="17">
        <f t="shared" si="90"/>
        <v>0</v>
      </c>
      <c r="AA235" s="17">
        <f t="shared" si="90"/>
        <v>0</v>
      </c>
      <c r="AB235" s="17">
        <f t="shared" si="90"/>
        <v>0</v>
      </c>
      <c r="AC235" s="17">
        <f t="shared" si="90"/>
        <v>0</v>
      </c>
      <c r="AD235" s="17">
        <f t="shared" si="90"/>
        <v>0</v>
      </c>
      <c r="AE235" s="17">
        <f t="shared" ref="AE235:BD239" si="91">SUMIFS(AE$260:AE$10216,$L$260:$L$10216,$L235,$C$260:$C$10216,$C235)/COUNTIFS($L$260:$L$10216,$L235,$C$260:$C$10216,$C235)</f>
        <v>0</v>
      </c>
      <c r="AF235" s="17">
        <f t="shared" si="91"/>
        <v>0</v>
      </c>
      <c r="AG235" s="17">
        <f t="shared" si="91"/>
        <v>0</v>
      </c>
      <c r="AH235" s="17">
        <f t="shared" si="91"/>
        <v>0</v>
      </c>
      <c r="AI235" s="17">
        <f t="shared" si="91"/>
        <v>0</v>
      </c>
      <c r="AJ235" s="17">
        <f t="shared" si="91"/>
        <v>0</v>
      </c>
      <c r="AK235" s="17">
        <f t="shared" si="91"/>
        <v>0</v>
      </c>
      <c r="AL235" s="17">
        <f t="shared" si="91"/>
        <v>0</v>
      </c>
      <c r="AM235" s="17">
        <f t="shared" si="91"/>
        <v>0</v>
      </c>
      <c r="AN235" s="17">
        <f t="shared" si="91"/>
        <v>0</v>
      </c>
      <c r="AO235" s="17">
        <f t="shared" si="91"/>
        <v>0</v>
      </c>
      <c r="AP235" s="17">
        <f t="shared" si="91"/>
        <v>0</v>
      </c>
      <c r="AQ235" s="17">
        <f t="shared" si="91"/>
        <v>0</v>
      </c>
      <c r="AR235" s="17">
        <f t="shared" si="91"/>
        <v>0</v>
      </c>
      <c r="AS235" s="17">
        <f t="shared" si="91"/>
        <v>0</v>
      </c>
      <c r="AT235" s="17">
        <f t="shared" si="91"/>
        <v>0</v>
      </c>
      <c r="AU235" s="17">
        <f t="shared" si="91"/>
        <v>0</v>
      </c>
      <c r="AV235" s="17">
        <f t="shared" si="91"/>
        <v>0</v>
      </c>
      <c r="AW235" s="17">
        <f t="shared" si="91"/>
        <v>0</v>
      </c>
      <c r="AX235" s="17">
        <f t="shared" si="91"/>
        <v>0</v>
      </c>
      <c r="AY235" s="17">
        <f t="shared" si="91"/>
        <v>0</v>
      </c>
      <c r="AZ235" s="17">
        <f t="shared" si="91"/>
        <v>0</v>
      </c>
      <c r="BA235" s="17">
        <f t="shared" si="91"/>
        <v>0</v>
      </c>
      <c r="BB235" s="17">
        <f t="shared" si="91"/>
        <v>0</v>
      </c>
      <c r="BC235" s="17">
        <f t="shared" si="91"/>
        <v>0</v>
      </c>
      <c r="BD235" s="17">
        <f t="shared" si="91"/>
        <v>0</v>
      </c>
    </row>
    <row r="236" spans="2:56" ht="15" hidden="1" customHeight="1" outlineLevel="1" x14ac:dyDescent="0.2">
      <c r="B236" s="71"/>
      <c r="C236" s="1" t="str">
        <f t="shared" si="89"/>
        <v>SCI HSR 5</v>
      </c>
      <c r="D236" s="35"/>
      <c r="E236" s="35"/>
      <c r="F236" s="35"/>
      <c r="G236" s="35"/>
      <c r="H236" s="35"/>
      <c r="I236" s="35"/>
      <c r="J236" s="35"/>
      <c r="L236" s="20" t="s">
        <v>232</v>
      </c>
      <c r="M236" s="72"/>
      <c r="N236" s="72"/>
      <c r="O236" s="21">
        <f t="shared" si="90"/>
        <v>0.78125</v>
      </c>
      <c r="P236" s="21">
        <f t="shared" si="90"/>
        <v>0.75</v>
      </c>
      <c r="Q236" s="21">
        <f t="shared" si="90"/>
        <v>0.75</v>
      </c>
      <c r="R236" s="21">
        <f t="shared" si="90"/>
        <v>0.72905219780219777</v>
      </c>
      <c r="S236" s="21">
        <f t="shared" si="90"/>
        <v>0.6875</v>
      </c>
      <c r="T236" s="21">
        <f t="shared" si="90"/>
        <v>0.6875</v>
      </c>
      <c r="U236" s="21">
        <f t="shared" si="90"/>
        <v>0.6875</v>
      </c>
      <c r="V236" s="21">
        <f t="shared" si="90"/>
        <v>0.6875</v>
      </c>
      <c r="W236" s="21">
        <f t="shared" si="90"/>
        <v>0.66677989130434789</v>
      </c>
      <c r="X236" s="21">
        <f t="shared" si="90"/>
        <v>0.65625</v>
      </c>
      <c r="Y236" s="21">
        <f t="shared" si="90"/>
        <v>0.65</v>
      </c>
      <c r="Z236" s="21">
        <f t="shared" si="90"/>
        <v>0.55700549450549453</v>
      </c>
      <c r="AA236" s="21">
        <f t="shared" si="90"/>
        <v>0.53125</v>
      </c>
      <c r="AB236" s="21">
        <f t="shared" si="90"/>
        <v>0.53125</v>
      </c>
      <c r="AC236" s="21">
        <f t="shared" si="90"/>
        <v>0.5</v>
      </c>
      <c r="AD236" s="21">
        <f t="shared" si="90"/>
        <v>0.5</v>
      </c>
      <c r="AE236" s="21">
        <f t="shared" si="91"/>
        <v>0.5</v>
      </c>
      <c r="AF236" s="21">
        <f t="shared" si="91"/>
        <v>0.46875</v>
      </c>
      <c r="AG236" s="21">
        <f t="shared" si="91"/>
        <v>0.46875</v>
      </c>
      <c r="AH236" s="21">
        <f t="shared" si="91"/>
        <v>0.46875</v>
      </c>
      <c r="AI236" s="21">
        <f t="shared" si="91"/>
        <v>0.46875</v>
      </c>
      <c r="AJ236" s="21">
        <f t="shared" si="91"/>
        <v>0.4375</v>
      </c>
      <c r="AK236" s="21">
        <f t="shared" si="91"/>
        <v>0.40625</v>
      </c>
      <c r="AL236" s="21">
        <f t="shared" si="91"/>
        <v>0.375</v>
      </c>
      <c r="AM236" s="21">
        <f t="shared" si="91"/>
        <v>0.32302989130434784</v>
      </c>
      <c r="AN236" s="21">
        <f t="shared" si="91"/>
        <v>0.3125</v>
      </c>
      <c r="AO236" s="21">
        <f t="shared" si="91"/>
        <v>0.22083333333333333</v>
      </c>
      <c r="AP236" s="21">
        <f t="shared" si="91"/>
        <v>0.1875</v>
      </c>
      <c r="AQ236" s="21">
        <f t="shared" si="91"/>
        <v>0.1875</v>
      </c>
      <c r="AR236" s="21">
        <f t="shared" si="91"/>
        <v>0.1875</v>
      </c>
      <c r="AS236" s="21">
        <f t="shared" si="91"/>
        <v>0.1875</v>
      </c>
      <c r="AT236" s="21">
        <f t="shared" si="91"/>
        <v>0.16552197802197802</v>
      </c>
      <c r="AU236" s="21">
        <f t="shared" si="91"/>
        <v>0.10733695652173914</v>
      </c>
      <c r="AV236" s="21">
        <f t="shared" si="91"/>
        <v>9.375E-2</v>
      </c>
      <c r="AW236" s="21">
        <f t="shared" si="91"/>
        <v>9.375E-2</v>
      </c>
      <c r="AX236" s="21">
        <f t="shared" si="91"/>
        <v>5.21978021978022E-2</v>
      </c>
      <c r="AY236" s="21">
        <f t="shared" si="91"/>
        <v>3.125E-2</v>
      </c>
      <c r="AZ236" s="21">
        <f t="shared" si="91"/>
        <v>3.125E-2</v>
      </c>
      <c r="BA236" s="21">
        <f t="shared" si="91"/>
        <v>3.125E-2</v>
      </c>
      <c r="BB236" s="21">
        <f t="shared" si="91"/>
        <v>3.125E-2</v>
      </c>
      <c r="BC236" s="21">
        <f t="shared" si="91"/>
        <v>3.125E-2</v>
      </c>
      <c r="BD236" s="21">
        <f t="shared" si="91"/>
        <v>3.125E-2</v>
      </c>
    </row>
    <row r="237" spans="2:56" ht="15" hidden="1" customHeight="1" outlineLevel="1" x14ac:dyDescent="0.2">
      <c r="B237" s="71"/>
      <c r="C237" s="1" t="str">
        <f t="shared" si="89"/>
        <v>SCI HSR 5</v>
      </c>
      <c r="D237" s="35"/>
      <c r="E237" s="35"/>
      <c r="F237" s="35"/>
      <c r="G237" s="35"/>
      <c r="H237" s="35"/>
      <c r="I237" s="35"/>
      <c r="J237" s="35"/>
      <c r="K237" s="23"/>
      <c r="L237" s="20" t="s">
        <v>233</v>
      </c>
      <c r="M237" s="72"/>
      <c r="N237" s="72"/>
      <c r="O237" s="21">
        <f t="shared" si="90"/>
        <v>6.7255434782608703E-2</v>
      </c>
      <c r="P237" s="21">
        <f t="shared" si="90"/>
        <v>3.125E-2</v>
      </c>
      <c r="Q237" s="21">
        <f t="shared" si="90"/>
        <v>3.125E-2</v>
      </c>
      <c r="R237" s="21">
        <f t="shared" si="90"/>
        <v>3.1593406593406592E-2</v>
      </c>
      <c r="S237" s="21">
        <f t="shared" si="90"/>
        <v>3.125E-2</v>
      </c>
      <c r="T237" s="21">
        <f t="shared" si="90"/>
        <v>3.125E-2</v>
      </c>
      <c r="U237" s="21">
        <f t="shared" si="90"/>
        <v>3.125E-2</v>
      </c>
      <c r="V237" s="21">
        <f t="shared" si="90"/>
        <v>3.125E-2</v>
      </c>
      <c r="W237" s="21">
        <f t="shared" si="90"/>
        <v>3.125E-2</v>
      </c>
      <c r="X237" s="21">
        <f t="shared" si="90"/>
        <v>3.125E-2</v>
      </c>
      <c r="Y237" s="21">
        <f t="shared" si="90"/>
        <v>0</v>
      </c>
      <c r="Z237" s="21">
        <f t="shared" si="90"/>
        <v>0</v>
      </c>
      <c r="AA237" s="21">
        <f t="shared" si="90"/>
        <v>0</v>
      </c>
      <c r="AB237" s="21">
        <f t="shared" si="90"/>
        <v>0</v>
      </c>
      <c r="AC237" s="21">
        <f t="shared" si="90"/>
        <v>0</v>
      </c>
      <c r="AD237" s="21">
        <f t="shared" si="90"/>
        <v>0</v>
      </c>
      <c r="AE237" s="21">
        <f t="shared" si="91"/>
        <v>0</v>
      </c>
      <c r="AF237" s="21">
        <f t="shared" si="91"/>
        <v>0</v>
      </c>
      <c r="AG237" s="21">
        <f t="shared" si="91"/>
        <v>0</v>
      </c>
      <c r="AH237" s="21">
        <f t="shared" si="91"/>
        <v>0</v>
      </c>
      <c r="AI237" s="21">
        <f t="shared" si="91"/>
        <v>0</v>
      </c>
      <c r="AJ237" s="21">
        <f t="shared" si="91"/>
        <v>0</v>
      </c>
      <c r="AK237" s="21">
        <f t="shared" si="91"/>
        <v>0</v>
      </c>
      <c r="AL237" s="21">
        <f t="shared" si="91"/>
        <v>0</v>
      </c>
      <c r="AM237" s="21">
        <f t="shared" si="91"/>
        <v>0</v>
      </c>
      <c r="AN237" s="21">
        <f t="shared" si="91"/>
        <v>0</v>
      </c>
      <c r="AO237" s="21">
        <f t="shared" si="91"/>
        <v>0</v>
      </c>
      <c r="AP237" s="21">
        <f t="shared" si="91"/>
        <v>0</v>
      </c>
      <c r="AQ237" s="21">
        <f t="shared" si="91"/>
        <v>0</v>
      </c>
      <c r="AR237" s="21">
        <f t="shared" si="91"/>
        <v>0</v>
      </c>
      <c r="AS237" s="21">
        <f t="shared" si="91"/>
        <v>0</v>
      </c>
      <c r="AT237" s="21">
        <f t="shared" si="91"/>
        <v>0</v>
      </c>
      <c r="AU237" s="21">
        <f t="shared" si="91"/>
        <v>0</v>
      </c>
      <c r="AV237" s="21">
        <f t="shared" si="91"/>
        <v>0</v>
      </c>
      <c r="AW237" s="21">
        <f t="shared" si="91"/>
        <v>0</v>
      </c>
      <c r="AX237" s="21">
        <f t="shared" si="91"/>
        <v>0</v>
      </c>
      <c r="AY237" s="21">
        <f t="shared" si="91"/>
        <v>0</v>
      </c>
      <c r="AZ237" s="21">
        <f t="shared" si="91"/>
        <v>0</v>
      </c>
      <c r="BA237" s="21">
        <f t="shared" si="91"/>
        <v>0</v>
      </c>
      <c r="BB237" s="21">
        <f t="shared" si="91"/>
        <v>0</v>
      </c>
      <c r="BC237" s="21">
        <f t="shared" si="91"/>
        <v>0</v>
      </c>
      <c r="BD237" s="21">
        <f t="shared" si="91"/>
        <v>0</v>
      </c>
    </row>
    <row r="238" spans="2:56" ht="15" hidden="1" customHeight="1" outlineLevel="1" x14ac:dyDescent="0.2">
      <c r="B238" s="71"/>
      <c r="C238" s="1" t="str">
        <f t="shared" si="89"/>
        <v>SCI HSR 5</v>
      </c>
      <c r="D238" s="35"/>
      <c r="E238" s="35"/>
      <c r="F238" s="35"/>
      <c r="G238" s="35"/>
      <c r="H238" s="35"/>
      <c r="I238" s="35"/>
      <c r="J238" s="35"/>
      <c r="L238" s="20" t="s">
        <v>234</v>
      </c>
      <c r="M238" s="72"/>
      <c r="N238" s="72"/>
      <c r="O238" s="21">
        <f t="shared" si="90"/>
        <v>2.6494565217391304E-2</v>
      </c>
      <c r="P238" s="21">
        <f t="shared" si="90"/>
        <v>4.2119565217391304E-2</v>
      </c>
      <c r="Q238" s="21">
        <f t="shared" si="90"/>
        <v>4.8611111111111112E-3</v>
      </c>
      <c r="R238" s="21">
        <f t="shared" si="90"/>
        <v>2.0947802197802196E-2</v>
      </c>
      <c r="S238" s="21">
        <f t="shared" si="90"/>
        <v>2.1399456521739132E-2</v>
      </c>
      <c r="T238" s="21">
        <f t="shared" si="90"/>
        <v>0</v>
      </c>
      <c r="U238" s="21">
        <f t="shared" si="90"/>
        <v>0</v>
      </c>
      <c r="V238" s="21">
        <f t="shared" si="90"/>
        <v>0</v>
      </c>
      <c r="W238" s="21">
        <f t="shared" si="90"/>
        <v>0</v>
      </c>
      <c r="X238" s="21">
        <f t="shared" si="90"/>
        <v>0</v>
      </c>
      <c r="Y238" s="21">
        <f t="shared" si="90"/>
        <v>0</v>
      </c>
      <c r="Z238" s="21">
        <f t="shared" si="90"/>
        <v>0</v>
      </c>
      <c r="AA238" s="21">
        <f t="shared" si="90"/>
        <v>0</v>
      </c>
      <c r="AB238" s="21">
        <f t="shared" si="90"/>
        <v>0</v>
      </c>
      <c r="AC238" s="21">
        <f t="shared" si="90"/>
        <v>0</v>
      </c>
      <c r="AD238" s="21">
        <f t="shared" si="90"/>
        <v>0</v>
      </c>
      <c r="AE238" s="21">
        <f t="shared" si="91"/>
        <v>0</v>
      </c>
      <c r="AF238" s="21">
        <f t="shared" si="91"/>
        <v>0</v>
      </c>
      <c r="AG238" s="21">
        <f t="shared" si="91"/>
        <v>0</v>
      </c>
      <c r="AH238" s="21">
        <f t="shared" si="91"/>
        <v>0</v>
      </c>
      <c r="AI238" s="21">
        <f t="shared" si="91"/>
        <v>0</v>
      </c>
      <c r="AJ238" s="21">
        <f t="shared" si="91"/>
        <v>0</v>
      </c>
      <c r="AK238" s="21">
        <f t="shared" si="91"/>
        <v>0</v>
      </c>
      <c r="AL238" s="21">
        <f t="shared" si="91"/>
        <v>0</v>
      </c>
      <c r="AM238" s="21">
        <f t="shared" si="91"/>
        <v>0</v>
      </c>
      <c r="AN238" s="21">
        <f t="shared" si="91"/>
        <v>0</v>
      </c>
      <c r="AO238" s="21">
        <f t="shared" si="91"/>
        <v>0</v>
      </c>
      <c r="AP238" s="21">
        <f t="shared" si="91"/>
        <v>0</v>
      </c>
      <c r="AQ238" s="21">
        <f t="shared" si="91"/>
        <v>0</v>
      </c>
      <c r="AR238" s="21">
        <f t="shared" si="91"/>
        <v>0</v>
      </c>
      <c r="AS238" s="21">
        <f t="shared" si="91"/>
        <v>0</v>
      </c>
      <c r="AT238" s="21">
        <f t="shared" si="91"/>
        <v>0</v>
      </c>
      <c r="AU238" s="21">
        <f t="shared" si="91"/>
        <v>0</v>
      </c>
      <c r="AV238" s="21">
        <f t="shared" si="91"/>
        <v>0</v>
      </c>
      <c r="AW238" s="21">
        <f t="shared" si="91"/>
        <v>0</v>
      </c>
      <c r="AX238" s="21">
        <f t="shared" si="91"/>
        <v>0</v>
      </c>
      <c r="AY238" s="21">
        <f t="shared" si="91"/>
        <v>0</v>
      </c>
      <c r="AZ238" s="21">
        <f t="shared" si="91"/>
        <v>0</v>
      </c>
      <c r="BA238" s="21">
        <f t="shared" si="91"/>
        <v>0</v>
      </c>
      <c r="BB238" s="21">
        <f t="shared" si="91"/>
        <v>0</v>
      </c>
      <c r="BC238" s="21">
        <f t="shared" si="91"/>
        <v>0</v>
      </c>
      <c r="BD238" s="21">
        <f t="shared" si="91"/>
        <v>0</v>
      </c>
    </row>
    <row r="239" spans="2:56" ht="16" hidden="1" outlineLevel="1" x14ac:dyDescent="0.2">
      <c r="C239" s="1" t="str">
        <f t="shared" si="89"/>
        <v>SCI HSR 5</v>
      </c>
      <c r="D239" s="35"/>
      <c r="E239" s="35"/>
      <c r="F239" s="35"/>
      <c r="G239" s="35"/>
      <c r="H239" s="35"/>
      <c r="I239" s="35"/>
      <c r="J239" s="35"/>
      <c r="K239" s="24"/>
      <c r="L239" s="33" t="s">
        <v>242</v>
      </c>
      <c r="M239" s="73"/>
      <c r="N239" s="73"/>
      <c r="O239" s="34">
        <f t="shared" si="90"/>
        <v>0.1514945652173913</v>
      </c>
      <c r="P239" s="34">
        <f t="shared" si="90"/>
        <v>0.21875</v>
      </c>
      <c r="Q239" s="34">
        <f t="shared" si="90"/>
        <v>0.21875</v>
      </c>
      <c r="R239" s="34">
        <f t="shared" si="90"/>
        <v>0.23969780219780218</v>
      </c>
      <c r="S239" s="34">
        <f t="shared" si="90"/>
        <v>0.28125</v>
      </c>
      <c r="T239" s="34">
        <f t="shared" si="90"/>
        <v>0.28125</v>
      </c>
      <c r="U239" s="34">
        <f t="shared" si="90"/>
        <v>0.28125</v>
      </c>
      <c r="V239" s="34">
        <f t="shared" si="90"/>
        <v>0.28125</v>
      </c>
      <c r="W239" s="34">
        <f t="shared" si="90"/>
        <v>0.30230978260869568</v>
      </c>
      <c r="X239" s="34">
        <f t="shared" si="90"/>
        <v>0.3125</v>
      </c>
      <c r="Y239" s="34">
        <f t="shared" si="90"/>
        <v>0.35069444444444442</v>
      </c>
      <c r="Z239" s="34">
        <f t="shared" si="90"/>
        <v>0.44368131868131871</v>
      </c>
      <c r="AA239" s="34">
        <f t="shared" si="90"/>
        <v>0.46875</v>
      </c>
      <c r="AB239" s="34">
        <f t="shared" si="90"/>
        <v>0.46908967391304346</v>
      </c>
      <c r="AC239" s="34">
        <f t="shared" si="90"/>
        <v>0.5</v>
      </c>
      <c r="AD239" s="34">
        <f t="shared" si="90"/>
        <v>0.5</v>
      </c>
      <c r="AE239" s="34">
        <f t="shared" si="91"/>
        <v>0.50033967391304346</v>
      </c>
      <c r="AF239" s="34">
        <f t="shared" si="91"/>
        <v>0.53125</v>
      </c>
      <c r="AG239" s="34">
        <f t="shared" si="91"/>
        <v>0.53125</v>
      </c>
      <c r="AH239" s="34">
        <f t="shared" si="91"/>
        <v>0.53125</v>
      </c>
      <c r="AI239" s="34">
        <f t="shared" si="91"/>
        <v>0.53158967391304346</v>
      </c>
      <c r="AJ239" s="34">
        <f t="shared" si="91"/>
        <v>0.56283967391304346</v>
      </c>
      <c r="AK239" s="34">
        <f t="shared" si="91"/>
        <v>0.59409340659340659</v>
      </c>
      <c r="AL239" s="34">
        <f t="shared" si="91"/>
        <v>0.62534340659340659</v>
      </c>
      <c r="AM239" s="34">
        <f t="shared" si="91"/>
        <v>0.67730978260869568</v>
      </c>
      <c r="AN239" s="34">
        <f t="shared" si="91"/>
        <v>0.68817934782608692</v>
      </c>
      <c r="AO239" s="34">
        <f t="shared" si="91"/>
        <v>0.77986111111111112</v>
      </c>
      <c r="AP239" s="34">
        <f t="shared" si="91"/>
        <v>0.8125</v>
      </c>
      <c r="AQ239" s="34">
        <f t="shared" si="91"/>
        <v>0.8125</v>
      </c>
      <c r="AR239" s="34">
        <f t="shared" si="91"/>
        <v>0.8125</v>
      </c>
      <c r="AS239" s="34">
        <f t="shared" si="91"/>
        <v>0.8125</v>
      </c>
      <c r="AT239" s="34">
        <f t="shared" si="91"/>
        <v>0.83516483516483508</v>
      </c>
      <c r="AU239" s="34">
        <f t="shared" si="91"/>
        <v>0.89300271739130432</v>
      </c>
      <c r="AV239" s="34">
        <f t="shared" si="91"/>
        <v>0.90625</v>
      </c>
      <c r="AW239" s="34">
        <f t="shared" si="91"/>
        <v>0.90659722222222228</v>
      </c>
      <c r="AX239" s="34">
        <f t="shared" si="91"/>
        <v>0.94814560439560447</v>
      </c>
      <c r="AY239" s="34">
        <f t="shared" si="91"/>
        <v>0.96875</v>
      </c>
      <c r="AZ239" s="34">
        <f t="shared" si="91"/>
        <v>0.96875</v>
      </c>
      <c r="BA239" s="34">
        <f t="shared" si="91"/>
        <v>0.96875</v>
      </c>
      <c r="BB239" s="34">
        <f t="shared" si="91"/>
        <v>0.96875</v>
      </c>
      <c r="BC239" s="34">
        <f t="shared" si="91"/>
        <v>0.96875</v>
      </c>
      <c r="BD239" s="34">
        <f t="shared" si="91"/>
        <v>0.96875</v>
      </c>
    </row>
    <row r="240" spans="2:56" ht="16" hidden="1" outlineLevel="1" x14ac:dyDescent="0.2">
      <c r="C240" s="1" t="str">
        <f t="shared" si="89"/>
        <v>SCI HSR 5</v>
      </c>
      <c r="D240" s="35"/>
      <c r="E240" s="35"/>
      <c r="F240" s="35"/>
      <c r="G240" s="35"/>
      <c r="H240" s="35"/>
      <c r="I240" s="35"/>
      <c r="J240" s="35"/>
      <c r="K240" s="24"/>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row>
    <row r="241" spans="2:56" ht="16" hidden="1" outlineLevel="1" x14ac:dyDescent="0.2">
      <c r="C241" s="1" t="str">
        <f t="shared" si="89"/>
        <v>SCI HSR 5</v>
      </c>
      <c r="D241" s="35"/>
      <c r="E241" s="35"/>
      <c r="F241" s="35"/>
      <c r="G241" s="35"/>
      <c r="H241" s="35"/>
      <c r="I241" s="35"/>
      <c r="J241" s="35"/>
      <c r="K241" s="24"/>
      <c r="L241" s="37" t="s">
        <v>245</v>
      </c>
      <c r="M241" s="74">
        <v>1</v>
      </c>
      <c r="N241" s="74">
        <v>1</v>
      </c>
      <c r="O241" s="38">
        <f t="shared" ref="O241:BD241" si="92">SUMIFS(O$260:O$10216,$L$260:$L$10216,$L241,$C$260:$C$10216,$C241)/COUNTIFS($L$260:$L$10216,$L241,$C$260:$C$10216,$C241)</f>
        <v>1.0105570652173912</v>
      </c>
      <c r="P241" s="38">
        <f t="shared" si="92"/>
        <v>1.0131725543478258</v>
      </c>
      <c r="Q241" s="38">
        <f t="shared" si="92"/>
        <v>1.0162604166666667</v>
      </c>
      <c r="R241" s="38">
        <f t="shared" si="92"/>
        <v>1.0193794642857144</v>
      </c>
      <c r="S241" s="38">
        <f t="shared" si="92"/>
        <v>1.0222591032608699</v>
      </c>
      <c r="T241" s="38">
        <f t="shared" si="92"/>
        <v>1.0235930027173916</v>
      </c>
      <c r="U241" s="38">
        <f t="shared" si="92"/>
        <v>1.0264229052197804</v>
      </c>
      <c r="V241" s="38">
        <f t="shared" si="92"/>
        <v>1.0295732589285715</v>
      </c>
      <c r="W241" s="38">
        <f t="shared" si="92"/>
        <v>1.0324816942934785</v>
      </c>
      <c r="X241" s="38">
        <f t="shared" si="92"/>
        <v>1.0338289327445653</v>
      </c>
      <c r="Y241" s="38">
        <f t="shared" si="92"/>
        <v>1.0366872510416667</v>
      </c>
      <c r="Z241" s="38">
        <f t="shared" si="92"/>
        <v>1.0398689915178572</v>
      </c>
      <c r="AA241" s="38">
        <f t="shared" si="92"/>
        <v>1.0428065112364131</v>
      </c>
      <c r="AB241" s="38">
        <f t="shared" si="92"/>
        <v>1.0441672220720111</v>
      </c>
      <c r="AC241" s="38">
        <f t="shared" si="92"/>
        <v>1.0470541235520832</v>
      </c>
      <c r="AD241" s="38">
        <f t="shared" si="92"/>
        <v>1.0502676814330358</v>
      </c>
      <c r="AE241" s="38">
        <f t="shared" si="92"/>
        <v>1.0532345763487774</v>
      </c>
      <c r="AF241" s="38">
        <f t="shared" si="92"/>
        <v>1.0546088942927312</v>
      </c>
      <c r="AG241" s="38">
        <f t="shared" si="92"/>
        <v>1.0575246647876047</v>
      </c>
      <c r="AH241" s="38">
        <f t="shared" si="92"/>
        <v>1.0607703582473664</v>
      </c>
      <c r="AI241" s="38">
        <f t="shared" si="92"/>
        <v>1.0637669221122652</v>
      </c>
      <c r="AJ241" s="38">
        <f t="shared" si="92"/>
        <v>1.0651549832356582</v>
      </c>
      <c r="AK241" s="38">
        <f t="shared" si="92"/>
        <v>1.0680997911275529</v>
      </c>
      <c r="AL241" s="38">
        <f t="shared" si="92"/>
        <v>1.0713780618298394</v>
      </c>
      <c r="AM241" s="38">
        <f t="shared" si="92"/>
        <v>1.0744045913333875</v>
      </c>
      <c r="AN241" s="38">
        <f t="shared" si="92"/>
        <v>1.0758065330680151</v>
      </c>
      <c r="AO241" s="38">
        <f t="shared" si="92"/>
        <v>1.0787809105498354</v>
      </c>
      <c r="AP241" s="38">
        <f t="shared" si="92"/>
        <v>1.0820918424481385</v>
      </c>
      <c r="AQ241" s="38">
        <f t="shared" si="92"/>
        <v>1.0851486372467221</v>
      </c>
      <c r="AR241" s="38">
        <f t="shared" si="92"/>
        <v>1.0865645983986958</v>
      </c>
      <c r="AS241" s="38">
        <f t="shared" si="92"/>
        <v>1.0895687196553343</v>
      </c>
      <c r="AT241" s="38">
        <f t="shared" si="92"/>
        <v>1.0929127608726197</v>
      </c>
      <c r="AU241" s="38">
        <f t="shared" si="92"/>
        <v>1.0960001236191887</v>
      </c>
      <c r="AV241" s="38">
        <f t="shared" si="92"/>
        <v>1.0974302443826818</v>
      </c>
      <c r="AW241" s="38">
        <f t="shared" si="92"/>
        <v>1.1004644068518863</v>
      </c>
      <c r="AX241" s="38">
        <f t="shared" si="92"/>
        <v>1.1038418884813457</v>
      </c>
      <c r="AY241" s="38">
        <f t="shared" si="92"/>
        <v>1.1069601248553804</v>
      </c>
      <c r="AZ241" s="38">
        <f t="shared" si="92"/>
        <v>1.1084045468265085</v>
      </c>
      <c r="BA241" s="38">
        <f t="shared" si="92"/>
        <v>1.1114689257274939</v>
      </c>
      <c r="BB241" s="38">
        <f t="shared" si="92"/>
        <v>1.1148803073661591</v>
      </c>
      <c r="BC241" s="38">
        <f t="shared" si="92"/>
        <v>1.1180297261039343</v>
      </c>
      <c r="BD241" s="38">
        <f t="shared" si="92"/>
        <v>1.1194885922947739</v>
      </c>
    </row>
    <row r="242" spans="2:56" s="35" customFormat="1" ht="16" hidden="1" outlineLevel="1" x14ac:dyDescent="0.2">
      <c r="C242" s="1" t="str">
        <f t="shared" si="89"/>
        <v>SCI HSR 5</v>
      </c>
      <c r="L242" s="10"/>
      <c r="M242" s="10"/>
      <c r="N242" s="10"/>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row>
    <row r="243" spans="2:56" ht="16" hidden="1" outlineLevel="1" x14ac:dyDescent="0.2">
      <c r="B243" s="35"/>
      <c r="C243" s="1" t="str">
        <f t="shared" si="89"/>
        <v>SCI HSR 5</v>
      </c>
      <c r="D243" s="35"/>
      <c r="E243" s="35"/>
      <c r="F243" s="35"/>
      <c r="G243" s="35"/>
      <c r="H243" s="35"/>
      <c r="I243" s="35"/>
      <c r="J243" s="35"/>
      <c r="K243" s="24"/>
      <c r="L243" s="16" t="s">
        <v>246</v>
      </c>
      <c r="M243" s="70" t="str">
        <f>L243&amp;"-"&amp;C243</f>
        <v>Loyer bail-SCI HSR 5</v>
      </c>
      <c r="N243" s="70"/>
      <c r="O243" s="40">
        <f t="shared" ref="O243:AD247" si="93">SUMIFS(O$260:O$10216,$L$260:$L$10216,$L243,$C$260:$C$10216,$C243)</f>
        <v>826658.17826086958</v>
      </c>
      <c r="P243" s="40">
        <f t="shared" si="93"/>
        <v>846114.7</v>
      </c>
      <c r="Q243" s="40">
        <f t="shared" si="93"/>
        <v>846114.7</v>
      </c>
      <c r="R243" s="40">
        <f t="shared" si="93"/>
        <v>870581.73296703293</v>
      </c>
      <c r="S243" s="40">
        <f t="shared" si="93"/>
        <v>898655.7</v>
      </c>
      <c r="T243" s="40">
        <f t="shared" si="93"/>
        <v>898655.7</v>
      </c>
      <c r="U243" s="40">
        <f t="shared" si="93"/>
        <v>898655.7</v>
      </c>
      <c r="V243" s="40">
        <f t="shared" si="93"/>
        <v>898655.7</v>
      </c>
      <c r="W243" s="40">
        <f t="shared" si="93"/>
        <v>899103.15806788625</v>
      </c>
      <c r="X243" s="40">
        <f t="shared" si="93"/>
        <v>899291.44422976673</v>
      </c>
      <c r="Y243" s="40">
        <f t="shared" si="93"/>
        <v>908470.23054168606</v>
      </c>
      <c r="Z243" s="40">
        <f t="shared" si="93"/>
        <v>918160.03706640168</v>
      </c>
      <c r="AA243" s="40">
        <f t="shared" si="93"/>
        <v>918938.19246574596</v>
      </c>
      <c r="AB243" s="40">
        <f t="shared" si="93"/>
        <v>919123.15221325518</v>
      </c>
      <c r="AC243" s="40">
        <f t="shared" si="93"/>
        <v>919652.48923659592</v>
      </c>
      <c r="AD243" s="40">
        <f t="shared" si="93"/>
        <v>919652.48923659592</v>
      </c>
      <c r="AE243" s="40">
        <f t="shared" ref="AE243:BD247" si="94">SUMIFS(AE$260:AE$10216,$L$260:$L$10216,$L243,$C$260:$C$10216,$C243)</f>
        <v>919942.44645147433</v>
      </c>
      <c r="AF243" s="40">
        <f t="shared" si="94"/>
        <v>924891.30300540943</v>
      </c>
      <c r="AG243" s="40">
        <f t="shared" si="94"/>
        <v>924891.30300540943</v>
      </c>
      <c r="AH243" s="40">
        <f t="shared" si="94"/>
        <v>924891.30300540943</v>
      </c>
      <c r="AI243" s="40">
        <f t="shared" si="94"/>
        <v>925418.36425226741</v>
      </c>
      <c r="AJ243" s="40">
        <f t="shared" si="94"/>
        <v>934301.6152219252</v>
      </c>
      <c r="AK243" s="40">
        <f t="shared" si="94"/>
        <v>934643.33676507976</v>
      </c>
      <c r="AL243" s="40">
        <f t="shared" si="94"/>
        <v>945520.4584254825</v>
      </c>
      <c r="AM243" s="40">
        <f t="shared" si="94"/>
        <v>951593.51958412468</v>
      </c>
      <c r="AN243" s="40">
        <f t="shared" si="94"/>
        <v>953450.9324283509</v>
      </c>
      <c r="AO243" s="40">
        <f t="shared" si="94"/>
        <v>973813.40743449901</v>
      </c>
      <c r="AP243" s="40">
        <f t="shared" si="94"/>
        <v>986318.38342636521</v>
      </c>
      <c r="AQ243" s="40">
        <f t="shared" si="94"/>
        <v>986318.38342636521</v>
      </c>
      <c r="AR243" s="40">
        <f t="shared" si="94"/>
        <v>986318.38342636521</v>
      </c>
      <c r="AS243" s="40">
        <f t="shared" si="94"/>
        <v>986318.38342636521</v>
      </c>
      <c r="AT243" s="40">
        <f t="shared" si="94"/>
        <v>986911.80863406055</v>
      </c>
      <c r="AU243" s="40">
        <f t="shared" si="94"/>
        <v>989313.38026032352</v>
      </c>
      <c r="AV243" s="40">
        <f t="shared" si="94"/>
        <v>990005.63979481533</v>
      </c>
      <c r="AW243" s="40">
        <f t="shared" si="94"/>
        <v>990206.59271106625</v>
      </c>
      <c r="AX243" s="40">
        <f t="shared" si="94"/>
        <v>991219.39806820708</v>
      </c>
      <c r="AY243" s="40">
        <f t="shared" si="94"/>
        <v>992124.22866976343</v>
      </c>
      <c r="AZ243" s="40">
        <f t="shared" si="94"/>
        <v>992124.22866976343</v>
      </c>
      <c r="BA243" s="40">
        <f t="shared" si="94"/>
        <v>992124.22866976343</v>
      </c>
      <c r="BB243" s="40">
        <f t="shared" si="94"/>
        <v>992124.22866976343</v>
      </c>
      <c r="BC243" s="40">
        <f t="shared" si="94"/>
        <v>992124.22866976343</v>
      </c>
      <c r="BD243" s="40">
        <f t="shared" si="94"/>
        <v>992124.22866976343</v>
      </c>
    </row>
    <row r="244" spans="2:56" ht="16" hidden="1" outlineLevel="1" x14ac:dyDescent="0.2">
      <c r="B244" s="35"/>
      <c r="C244" s="1" t="str">
        <f t="shared" si="89"/>
        <v>SCI HSR 5</v>
      </c>
      <c r="D244" s="35"/>
      <c r="E244" s="35"/>
      <c r="F244" s="35"/>
      <c r="G244" s="35"/>
      <c r="H244" s="35"/>
      <c r="I244" s="35"/>
      <c r="J244" s="35"/>
      <c r="K244" s="24"/>
      <c r="L244" s="20" t="s">
        <v>250</v>
      </c>
      <c r="M244" s="72" t="str">
        <f>L244&amp;"-"&amp;C244</f>
        <v>Loyer indexé-SCI HSR 5</v>
      </c>
      <c r="N244" s="72"/>
      <c r="O244" s="41">
        <f t="shared" si="93"/>
        <v>873172.94394778856</v>
      </c>
      <c r="P244" s="41">
        <f t="shared" si="93"/>
        <v>890513.89622866875</v>
      </c>
      <c r="Q244" s="41">
        <f t="shared" si="93"/>
        <v>893369.44191373454</v>
      </c>
      <c r="R244" s="41">
        <f t="shared" si="93"/>
        <v>919205.84432762291</v>
      </c>
      <c r="S244" s="41">
        <f t="shared" si="93"/>
        <v>945321.48548355629</v>
      </c>
      <c r="T244" s="41">
        <f t="shared" si="93"/>
        <v>946304.17847361823</v>
      </c>
      <c r="U244" s="41">
        <f t="shared" si="93"/>
        <v>949505.88926894392</v>
      </c>
      <c r="V244" s="41">
        <f t="shared" si="93"/>
        <v>953488.87795938458</v>
      </c>
      <c r="W244" s="41">
        <f t="shared" si="93"/>
        <v>954944.43708201207</v>
      </c>
      <c r="X244" s="41">
        <f t="shared" si="93"/>
        <v>955984.83209472627</v>
      </c>
      <c r="Y244" s="41">
        <f t="shared" si="93"/>
        <v>967694.70397408865</v>
      </c>
      <c r="Z244" s="41">
        <f t="shared" si="93"/>
        <v>973275.48375652172</v>
      </c>
      <c r="AA244" s="41">
        <f t="shared" si="93"/>
        <v>974694.02072882117</v>
      </c>
      <c r="AB244" s="41">
        <f t="shared" si="93"/>
        <v>975882.15885276732</v>
      </c>
      <c r="AC244" s="41">
        <f t="shared" si="93"/>
        <v>977416.67784121702</v>
      </c>
      <c r="AD244" s="41">
        <f t="shared" si="93"/>
        <v>981503.58453199978</v>
      </c>
      <c r="AE244" s="41">
        <f t="shared" si="94"/>
        <v>983181.61473627901</v>
      </c>
      <c r="AF244" s="41">
        <f t="shared" si="94"/>
        <v>986354.21535492002</v>
      </c>
      <c r="AG244" s="41">
        <f t="shared" si="94"/>
        <v>989640.19229294744</v>
      </c>
      <c r="AH244" s="41">
        <f t="shared" si="94"/>
        <v>993767.96805063798</v>
      </c>
      <c r="AI244" s="41">
        <f t="shared" si="94"/>
        <v>995696.98301679105</v>
      </c>
      <c r="AJ244" s="41">
        <f t="shared" si="94"/>
        <v>1000886.1201102424</v>
      </c>
      <c r="AK244" s="41">
        <f t="shared" si="94"/>
        <v>1002345.3832903812</v>
      </c>
      <c r="AL244" s="41">
        <f t="shared" si="94"/>
        <v>1011717.0855258635</v>
      </c>
      <c r="AM244" s="41">
        <f t="shared" si="94"/>
        <v>1016403.9727895575</v>
      </c>
      <c r="AN244" s="41">
        <f t="shared" si="94"/>
        <v>1018808.5697096906</v>
      </c>
      <c r="AO244" s="41">
        <f t="shared" si="94"/>
        <v>1031902.0799622859</v>
      </c>
      <c r="AP244" s="41">
        <f t="shared" si="94"/>
        <v>1026429.5948121189</v>
      </c>
      <c r="AQ244" s="41">
        <f t="shared" si="94"/>
        <v>1027892.7350983324</v>
      </c>
      <c r="AR244" s="41">
        <f t="shared" si="94"/>
        <v>1029012.8687740301</v>
      </c>
      <c r="AS244" s="41">
        <f t="shared" si="94"/>
        <v>1032455.9510422641</v>
      </c>
      <c r="AT244" s="41">
        <f t="shared" si="94"/>
        <v>1036757.0777901429</v>
      </c>
      <c r="AU244" s="41">
        <f t="shared" si="94"/>
        <v>1037826.294400671</v>
      </c>
      <c r="AV244" s="41">
        <f t="shared" si="94"/>
        <v>1038728.4519351083</v>
      </c>
      <c r="AW244" s="41">
        <f t="shared" si="94"/>
        <v>1042406.917942276</v>
      </c>
      <c r="AX244" s="41">
        <f t="shared" si="94"/>
        <v>1044704.9655408834</v>
      </c>
      <c r="AY244" s="41">
        <f t="shared" si="94"/>
        <v>1045738.1918951336</v>
      </c>
      <c r="AZ244" s="41">
        <f t="shared" si="94"/>
        <v>1046881.0935755612</v>
      </c>
      <c r="BA244" s="41">
        <f t="shared" si="94"/>
        <v>1050393.2603372275</v>
      </c>
      <c r="BB244" s="41">
        <f t="shared" si="94"/>
        <v>1054695.3880082148</v>
      </c>
      <c r="BC244" s="41">
        <f t="shared" si="94"/>
        <v>1056195.5738140848</v>
      </c>
      <c r="BD244" s="41">
        <f t="shared" si="94"/>
        <v>1057349.9045113164</v>
      </c>
    </row>
    <row r="245" spans="2:56" ht="16" hidden="1" outlineLevel="1" x14ac:dyDescent="0.2">
      <c r="B245" s="35"/>
      <c r="C245" s="1" t="str">
        <f t="shared" si="89"/>
        <v>SCI HSR 5</v>
      </c>
      <c r="D245" s="35"/>
      <c r="E245" s="35"/>
      <c r="F245" s="35"/>
      <c r="G245" s="35"/>
      <c r="H245" s="35"/>
      <c r="I245" s="35"/>
      <c r="J245" s="35"/>
      <c r="K245" s="24"/>
      <c r="L245" s="20" t="s">
        <v>251</v>
      </c>
      <c r="M245" s="72" t="str">
        <f>L245&amp;"-"&amp;C245</f>
        <v>Impact palier-SCI HSR 5</v>
      </c>
      <c r="N245" s="72"/>
      <c r="O245" s="41">
        <f t="shared" si="93"/>
        <v>-44791.238168278462</v>
      </c>
      <c r="P245" s="41">
        <f t="shared" si="93"/>
        <v>-52671.672950887165</v>
      </c>
      <c r="Q245" s="41">
        <f t="shared" si="93"/>
        <v>-51546.672950887165</v>
      </c>
      <c r="R245" s="41">
        <f t="shared" si="93"/>
        <v>-40817.600455552267</v>
      </c>
      <c r="S245" s="41">
        <f t="shared" si="93"/>
        <v>-41568.261678006034</v>
      </c>
      <c r="T245" s="41">
        <f t="shared" si="93"/>
        <v>-38878.044286701683</v>
      </c>
      <c r="U245" s="41">
        <f t="shared" si="93"/>
        <v>-31122.626576528481</v>
      </c>
      <c r="V245" s="41">
        <f t="shared" si="93"/>
        <v>-24917.582417582413</v>
      </c>
      <c r="W245" s="41">
        <f t="shared" si="93"/>
        <v>-16426.630434782608</v>
      </c>
      <c r="X245" s="41">
        <f t="shared" si="93"/>
        <v>-16250</v>
      </c>
      <c r="Y245" s="41">
        <f t="shared" si="93"/>
        <v>-16250</v>
      </c>
      <c r="Z245" s="41">
        <f t="shared" si="93"/>
        <v>-11964.285714285714</v>
      </c>
      <c r="AA245" s="41">
        <f t="shared" si="93"/>
        <v>-5000</v>
      </c>
      <c r="AB245" s="41">
        <f t="shared" si="93"/>
        <v>0</v>
      </c>
      <c r="AC245" s="41">
        <f t="shared" si="93"/>
        <v>0</v>
      </c>
      <c r="AD245" s="41">
        <f t="shared" si="93"/>
        <v>0</v>
      </c>
      <c r="AE245" s="41">
        <f t="shared" si="94"/>
        <v>0</v>
      </c>
      <c r="AF245" s="41">
        <f t="shared" si="94"/>
        <v>0</v>
      </c>
      <c r="AG245" s="41">
        <f t="shared" si="94"/>
        <v>0</v>
      </c>
      <c r="AH245" s="41">
        <f t="shared" si="94"/>
        <v>0</v>
      </c>
      <c r="AI245" s="41">
        <f t="shared" si="94"/>
        <v>0</v>
      </c>
      <c r="AJ245" s="41">
        <f t="shared" si="94"/>
        <v>0</v>
      </c>
      <c r="AK245" s="41">
        <f t="shared" si="94"/>
        <v>0</v>
      </c>
      <c r="AL245" s="41">
        <f t="shared" si="94"/>
        <v>0</v>
      </c>
      <c r="AM245" s="41">
        <f t="shared" si="94"/>
        <v>0</v>
      </c>
      <c r="AN245" s="41">
        <f t="shared" si="94"/>
        <v>0</v>
      </c>
      <c r="AO245" s="41">
        <f t="shared" si="94"/>
        <v>0</v>
      </c>
      <c r="AP245" s="41">
        <f t="shared" si="94"/>
        <v>0</v>
      </c>
      <c r="AQ245" s="41">
        <f t="shared" si="94"/>
        <v>0</v>
      </c>
      <c r="AR245" s="41">
        <f t="shared" si="94"/>
        <v>0</v>
      </c>
      <c r="AS245" s="41">
        <f t="shared" si="94"/>
        <v>0</v>
      </c>
      <c r="AT245" s="41">
        <f t="shared" si="94"/>
        <v>0</v>
      </c>
      <c r="AU245" s="41">
        <f t="shared" si="94"/>
        <v>0</v>
      </c>
      <c r="AV245" s="41">
        <f t="shared" si="94"/>
        <v>0</v>
      </c>
      <c r="AW245" s="41">
        <f t="shared" si="94"/>
        <v>0</v>
      </c>
      <c r="AX245" s="41">
        <f t="shared" si="94"/>
        <v>0</v>
      </c>
      <c r="AY245" s="41">
        <f t="shared" si="94"/>
        <v>0</v>
      </c>
      <c r="AZ245" s="41">
        <f t="shared" si="94"/>
        <v>0</v>
      </c>
      <c r="BA245" s="41">
        <f t="shared" si="94"/>
        <v>0</v>
      </c>
      <c r="BB245" s="41">
        <f t="shared" si="94"/>
        <v>0</v>
      </c>
      <c r="BC245" s="41">
        <f t="shared" si="94"/>
        <v>0</v>
      </c>
      <c r="BD245" s="41">
        <f t="shared" si="94"/>
        <v>0</v>
      </c>
    </row>
    <row r="246" spans="2:56" ht="16" hidden="1" outlineLevel="1" x14ac:dyDescent="0.2">
      <c r="B246" s="35"/>
      <c r="C246" s="1" t="str">
        <f t="shared" si="89"/>
        <v>SCI HSR 5</v>
      </c>
      <c r="D246" s="35"/>
      <c r="E246" s="35"/>
      <c r="F246" s="35"/>
      <c r="G246" s="35"/>
      <c r="H246" s="35"/>
      <c r="I246" s="35"/>
      <c r="J246" s="35"/>
      <c r="K246" s="24"/>
      <c r="L246" s="20" t="s">
        <v>255</v>
      </c>
      <c r="M246" s="72" t="str">
        <f>L246&amp;"-"&amp;C246</f>
        <v>Impact vacance future-SCI HSR 5</v>
      </c>
      <c r="N246" s="72"/>
      <c r="O246" s="41">
        <f t="shared" si="93"/>
        <v>0</v>
      </c>
      <c r="P246" s="41">
        <f t="shared" si="93"/>
        <v>0</v>
      </c>
      <c r="Q246" s="41">
        <f t="shared" si="93"/>
        <v>0</v>
      </c>
      <c r="R246" s="41">
        <f t="shared" si="93"/>
        <v>0</v>
      </c>
      <c r="S246" s="41">
        <f t="shared" si="93"/>
        <v>0</v>
      </c>
      <c r="T246" s="41">
        <f t="shared" si="93"/>
        <v>0</v>
      </c>
      <c r="U246" s="41">
        <f t="shared" si="93"/>
        <v>0</v>
      </c>
      <c r="V246" s="41">
        <f t="shared" si="93"/>
        <v>0</v>
      </c>
      <c r="W246" s="41">
        <f t="shared" si="93"/>
        <v>0</v>
      </c>
      <c r="X246" s="41">
        <f t="shared" si="93"/>
        <v>0</v>
      </c>
      <c r="Y246" s="41">
        <f t="shared" si="93"/>
        <v>0</v>
      </c>
      <c r="Z246" s="41">
        <f t="shared" si="93"/>
        <v>0</v>
      </c>
      <c r="AA246" s="41">
        <f t="shared" si="93"/>
        <v>0</v>
      </c>
      <c r="AB246" s="41">
        <f t="shared" si="93"/>
        <v>0</v>
      </c>
      <c r="AC246" s="41">
        <f t="shared" si="93"/>
        <v>0</v>
      </c>
      <c r="AD246" s="41">
        <f t="shared" si="93"/>
        <v>0</v>
      </c>
      <c r="AE246" s="41">
        <f t="shared" si="94"/>
        <v>0</v>
      </c>
      <c r="AF246" s="41">
        <f t="shared" si="94"/>
        <v>0</v>
      </c>
      <c r="AG246" s="41">
        <f t="shared" si="94"/>
        <v>0</v>
      </c>
      <c r="AH246" s="41">
        <f t="shared" si="94"/>
        <v>0</v>
      </c>
      <c r="AI246" s="41">
        <f t="shared" si="94"/>
        <v>0</v>
      </c>
      <c r="AJ246" s="41">
        <f t="shared" si="94"/>
        <v>0</v>
      </c>
      <c r="AK246" s="41">
        <f t="shared" si="94"/>
        <v>0</v>
      </c>
      <c r="AL246" s="41">
        <f t="shared" si="94"/>
        <v>0</v>
      </c>
      <c r="AM246" s="41">
        <f t="shared" si="94"/>
        <v>0</v>
      </c>
      <c r="AN246" s="41">
        <f t="shared" si="94"/>
        <v>0</v>
      </c>
      <c r="AO246" s="41">
        <f t="shared" si="94"/>
        <v>0</v>
      </c>
      <c r="AP246" s="41">
        <f t="shared" si="94"/>
        <v>0</v>
      </c>
      <c r="AQ246" s="41">
        <f t="shared" si="94"/>
        <v>0</v>
      </c>
      <c r="AR246" s="41">
        <f t="shared" si="94"/>
        <v>0</v>
      </c>
      <c r="AS246" s="41">
        <f t="shared" si="94"/>
        <v>0</v>
      </c>
      <c r="AT246" s="41">
        <f t="shared" si="94"/>
        <v>0</v>
      </c>
      <c r="AU246" s="41">
        <f t="shared" si="94"/>
        <v>0</v>
      </c>
      <c r="AV246" s="41">
        <f t="shared" si="94"/>
        <v>0</v>
      </c>
      <c r="AW246" s="41">
        <f t="shared" si="94"/>
        <v>0</v>
      </c>
      <c r="AX246" s="41">
        <f t="shared" si="94"/>
        <v>0</v>
      </c>
      <c r="AY246" s="41">
        <f t="shared" si="94"/>
        <v>0</v>
      </c>
      <c r="AZ246" s="41">
        <f t="shared" si="94"/>
        <v>0</v>
      </c>
      <c r="BA246" s="41">
        <f t="shared" si="94"/>
        <v>0</v>
      </c>
      <c r="BB246" s="41">
        <f t="shared" si="94"/>
        <v>0</v>
      </c>
      <c r="BC246" s="41">
        <f t="shared" si="94"/>
        <v>0</v>
      </c>
      <c r="BD246" s="41">
        <f t="shared" si="94"/>
        <v>0</v>
      </c>
    </row>
    <row r="247" spans="2:56" ht="16" hidden="1" outlineLevel="1" x14ac:dyDescent="0.2">
      <c r="B247" s="35"/>
      <c r="C247" s="1" t="str">
        <f t="shared" si="89"/>
        <v>SCI HSR 5</v>
      </c>
      <c r="D247" s="35"/>
      <c r="E247" s="35"/>
      <c r="F247" s="35"/>
      <c r="G247" s="35"/>
      <c r="H247" s="35"/>
      <c r="I247" s="35"/>
      <c r="J247" s="35"/>
      <c r="K247" s="24"/>
      <c r="L247" s="33" t="s">
        <v>276</v>
      </c>
      <c r="M247" s="73" t="str">
        <f>L247&amp;"-"&amp;C247</f>
        <v>Impact franchise future-SCI HSR 5</v>
      </c>
      <c r="N247" s="73"/>
      <c r="O247" s="45">
        <f t="shared" si="93"/>
        <v>0</v>
      </c>
      <c r="P247" s="45">
        <f t="shared" si="93"/>
        <v>0</v>
      </c>
      <c r="Q247" s="45">
        <f t="shared" si="93"/>
        <v>0</v>
      </c>
      <c r="R247" s="45">
        <f t="shared" si="93"/>
        <v>0</v>
      </c>
      <c r="S247" s="45">
        <f t="shared" si="93"/>
        <v>0</v>
      </c>
      <c r="T247" s="45">
        <f t="shared" si="93"/>
        <v>0</v>
      </c>
      <c r="U247" s="45">
        <f t="shared" si="93"/>
        <v>0</v>
      </c>
      <c r="V247" s="45">
        <f t="shared" si="93"/>
        <v>0</v>
      </c>
      <c r="W247" s="45">
        <f t="shared" si="93"/>
        <v>0</v>
      </c>
      <c r="X247" s="45">
        <f t="shared" si="93"/>
        <v>0</v>
      </c>
      <c r="Y247" s="45">
        <f t="shared" si="93"/>
        <v>0</v>
      </c>
      <c r="Z247" s="45">
        <f t="shared" si="93"/>
        <v>0</v>
      </c>
      <c r="AA247" s="45">
        <f t="shared" si="93"/>
        <v>0</v>
      </c>
      <c r="AB247" s="45">
        <f t="shared" si="93"/>
        <v>0</v>
      </c>
      <c r="AC247" s="45">
        <f t="shared" si="93"/>
        <v>0</v>
      </c>
      <c r="AD247" s="45">
        <f t="shared" si="93"/>
        <v>0</v>
      </c>
      <c r="AE247" s="45">
        <f t="shared" si="94"/>
        <v>0</v>
      </c>
      <c r="AF247" s="45">
        <f t="shared" si="94"/>
        <v>0</v>
      </c>
      <c r="AG247" s="45">
        <f t="shared" si="94"/>
        <v>0</v>
      </c>
      <c r="AH247" s="45">
        <f t="shared" si="94"/>
        <v>0</v>
      </c>
      <c r="AI247" s="45">
        <f t="shared" si="94"/>
        <v>0</v>
      </c>
      <c r="AJ247" s="45">
        <f t="shared" si="94"/>
        <v>0</v>
      </c>
      <c r="AK247" s="45">
        <f t="shared" si="94"/>
        <v>0</v>
      </c>
      <c r="AL247" s="45">
        <f t="shared" si="94"/>
        <v>0</v>
      </c>
      <c r="AM247" s="45">
        <f t="shared" si="94"/>
        <v>0</v>
      </c>
      <c r="AN247" s="45">
        <f t="shared" si="94"/>
        <v>0</v>
      </c>
      <c r="AO247" s="45">
        <f t="shared" si="94"/>
        <v>0</v>
      </c>
      <c r="AP247" s="45">
        <f t="shared" si="94"/>
        <v>0</v>
      </c>
      <c r="AQ247" s="45">
        <f t="shared" si="94"/>
        <v>0</v>
      </c>
      <c r="AR247" s="45">
        <f t="shared" si="94"/>
        <v>0</v>
      </c>
      <c r="AS247" s="45">
        <f t="shared" si="94"/>
        <v>0</v>
      </c>
      <c r="AT247" s="45">
        <f t="shared" si="94"/>
        <v>0</v>
      </c>
      <c r="AU247" s="45">
        <f t="shared" si="94"/>
        <v>0</v>
      </c>
      <c r="AV247" s="45">
        <f t="shared" si="94"/>
        <v>0</v>
      </c>
      <c r="AW247" s="45">
        <f t="shared" si="94"/>
        <v>0</v>
      </c>
      <c r="AX247" s="45">
        <f t="shared" si="94"/>
        <v>0</v>
      </c>
      <c r="AY247" s="45">
        <f t="shared" si="94"/>
        <v>0</v>
      </c>
      <c r="AZ247" s="45">
        <f t="shared" si="94"/>
        <v>0</v>
      </c>
      <c r="BA247" s="45">
        <f t="shared" si="94"/>
        <v>0</v>
      </c>
      <c r="BB247" s="45">
        <f t="shared" si="94"/>
        <v>0</v>
      </c>
      <c r="BC247" s="45">
        <f t="shared" si="94"/>
        <v>0</v>
      </c>
      <c r="BD247" s="45">
        <f t="shared" si="94"/>
        <v>0</v>
      </c>
    </row>
    <row r="248" spans="2:56" ht="16" hidden="1" outlineLevel="1" x14ac:dyDescent="0.2">
      <c r="B248" s="35"/>
      <c r="C248" s="1" t="str">
        <f t="shared" si="89"/>
        <v>SCI HSR 5</v>
      </c>
      <c r="D248" s="35"/>
      <c r="E248" s="35"/>
      <c r="F248" s="35"/>
      <c r="G248" s="35"/>
      <c r="H248" s="35"/>
      <c r="I248" s="35"/>
      <c r="J248" s="35"/>
      <c r="K248" s="23"/>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row>
    <row r="249" spans="2:56" ht="16" hidden="1" outlineLevel="1" x14ac:dyDescent="0.2">
      <c r="B249" s="35"/>
      <c r="C249" s="1" t="str">
        <f t="shared" si="89"/>
        <v>SCI HSR 5</v>
      </c>
      <c r="D249" s="35"/>
      <c r="E249" s="35"/>
      <c r="F249" s="35"/>
      <c r="G249" s="35"/>
      <c r="H249" s="35"/>
      <c r="I249" s="35"/>
      <c r="J249" s="35"/>
      <c r="K249" s="24"/>
      <c r="L249" s="47" t="s">
        <v>4</v>
      </c>
      <c r="M249" s="81" t="str">
        <f>L249&amp;"-"&amp;C249</f>
        <v>Loyer-SCI HSR 5</v>
      </c>
      <c r="N249" s="81"/>
      <c r="O249" s="48">
        <f t="shared" ref="O249:BD249" si="95">SUMIFS(O$260:O$10216,$L$260:$L$10216,$L249,$C$260:$C$10216,$C249)</f>
        <v>798071.92317081452</v>
      </c>
      <c r="P249" s="48">
        <f t="shared" si="95"/>
        <v>797744.3971908252</v>
      </c>
      <c r="Q249" s="48">
        <f t="shared" si="95"/>
        <v>836261.65785173629</v>
      </c>
      <c r="R249" s="48">
        <f t="shared" si="95"/>
        <v>824732.77059641783</v>
      </c>
      <c r="S249" s="48">
        <f t="shared" si="95"/>
        <v>884921.70206641976</v>
      </c>
      <c r="T249" s="48">
        <f t="shared" si="95"/>
        <v>907426.13418691664</v>
      </c>
      <c r="U249" s="48">
        <f t="shared" si="95"/>
        <v>918383.26269241539</v>
      </c>
      <c r="V249" s="48">
        <f t="shared" si="95"/>
        <v>928571.29554180207</v>
      </c>
      <c r="W249" s="48">
        <f t="shared" si="95"/>
        <v>938517.80664722947</v>
      </c>
      <c r="X249" s="48">
        <f t="shared" si="95"/>
        <v>939734.83209472627</v>
      </c>
      <c r="Y249" s="48">
        <f t="shared" si="95"/>
        <v>951444.70397408865</v>
      </c>
      <c r="Z249" s="48">
        <f t="shared" si="95"/>
        <v>961311.19804223604</v>
      </c>
      <c r="AA249" s="48">
        <f t="shared" si="95"/>
        <v>969694.02072882117</v>
      </c>
      <c r="AB249" s="48">
        <f t="shared" si="95"/>
        <v>975882.15885276732</v>
      </c>
      <c r="AC249" s="48">
        <f t="shared" si="95"/>
        <v>977416.67784121702</v>
      </c>
      <c r="AD249" s="48">
        <f t="shared" si="95"/>
        <v>981503.58453199978</v>
      </c>
      <c r="AE249" s="48">
        <f t="shared" si="95"/>
        <v>983181.61473627901</v>
      </c>
      <c r="AF249" s="48">
        <f t="shared" si="95"/>
        <v>986354.21535492002</v>
      </c>
      <c r="AG249" s="48">
        <f t="shared" si="95"/>
        <v>989640.19229294744</v>
      </c>
      <c r="AH249" s="48">
        <f t="shared" si="95"/>
        <v>993767.96805063798</v>
      </c>
      <c r="AI249" s="48">
        <f t="shared" si="95"/>
        <v>995696.98301679105</v>
      </c>
      <c r="AJ249" s="48">
        <f t="shared" si="95"/>
        <v>1000886.1201102424</v>
      </c>
      <c r="AK249" s="48">
        <f t="shared" si="95"/>
        <v>1002345.3832903812</v>
      </c>
      <c r="AL249" s="48">
        <f t="shared" si="95"/>
        <v>1011717.0855258635</v>
      </c>
      <c r="AM249" s="48">
        <f t="shared" si="95"/>
        <v>1016403.9727895575</v>
      </c>
      <c r="AN249" s="48">
        <f t="shared" si="95"/>
        <v>1018808.5697096906</v>
      </c>
      <c r="AO249" s="48">
        <f t="shared" si="95"/>
        <v>1031902.0799622859</v>
      </c>
      <c r="AP249" s="48">
        <f t="shared" si="95"/>
        <v>1026429.5948121189</v>
      </c>
      <c r="AQ249" s="48">
        <f t="shared" si="95"/>
        <v>1027892.7350983324</v>
      </c>
      <c r="AR249" s="48">
        <f t="shared" si="95"/>
        <v>1029012.8687740301</v>
      </c>
      <c r="AS249" s="48">
        <f t="shared" si="95"/>
        <v>1032455.9510422641</v>
      </c>
      <c r="AT249" s="48">
        <f t="shared" si="95"/>
        <v>1036757.0777901429</v>
      </c>
      <c r="AU249" s="48">
        <f t="shared" si="95"/>
        <v>1037826.294400671</v>
      </c>
      <c r="AV249" s="48">
        <f t="shared" si="95"/>
        <v>1038728.4519351083</v>
      </c>
      <c r="AW249" s="48">
        <f t="shared" si="95"/>
        <v>1042406.917942276</v>
      </c>
      <c r="AX249" s="48">
        <f t="shared" si="95"/>
        <v>1044704.9655408834</v>
      </c>
      <c r="AY249" s="48">
        <f t="shared" si="95"/>
        <v>1045738.1918951336</v>
      </c>
      <c r="AZ249" s="48">
        <f t="shared" si="95"/>
        <v>1046881.0935755612</v>
      </c>
      <c r="BA249" s="48">
        <f t="shared" si="95"/>
        <v>1050393.2603372275</v>
      </c>
      <c r="BB249" s="48">
        <f t="shared" si="95"/>
        <v>1054695.3880082148</v>
      </c>
      <c r="BC249" s="48">
        <f t="shared" si="95"/>
        <v>1056195.5738140848</v>
      </c>
      <c r="BD249" s="48">
        <f t="shared" si="95"/>
        <v>1057349.9045113164</v>
      </c>
    </row>
    <row r="250" spans="2:56" ht="16" hidden="1" outlineLevel="1" x14ac:dyDescent="0.2">
      <c r="B250" s="35"/>
      <c r="C250" s="1" t="str">
        <f t="shared" si="89"/>
        <v>SCI HSR 5</v>
      </c>
      <c r="D250" s="35"/>
      <c r="E250" s="35"/>
      <c r="F250" s="35"/>
      <c r="G250" s="35"/>
      <c r="H250" s="35"/>
      <c r="I250" s="35"/>
      <c r="J250" s="35"/>
      <c r="K250" s="23"/>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row>
    <row r="251" spans="2:56" ht="16" hidden="1" outlineLevel="1" x14ac:dyDescent="0.2">
      <c r="B251" s="35"/>
      <c r="C251" s="1" t="str">
        <f t="shared" si="89"/>
        <v>SCI HSR 5</v>
      </c>
      <c r="D251" s="35"/>
      <c r="E251" s="35"/>
      <c r="F251" s="35"/>
      <c r="G251" s="35"/>
      <c r="H251" s="35"/>
      <c r="I251" s="35"/>
      <c r="J251" s="35"/>
      <c r="K251" s="23"/>
      <c r="L251" s="50" t="s">
        <v>264</v>
      </c>
      <c r="M251" s="70" t="str">
        <f>L251&amp;"-"&amp;C251</f>
        <v>DE / DAB-SCI HSR 5</v>
      </c>
      <c r="N251" s="70"/>
      <c r="O251" s="40">
        <f t="shared" ref="O251:AD255" si="96">SUMIFS(O$260:O$10216,$L$260:$L$10216,$L251,$C$260:$C$10216,$C251)</f>
        <v>300000</v>
      </c>
      <c r="P251" s="40">
        <f t="shared" si="96"/>
        <v>0</v>
      </c>
      <c r="Q251" s="40">
        <f t="shared" si="96"/>
        <v>0</v>
      </c>
      <c r="R251" s="40">
        <f t="shared" si="96"/>
        <v>0</v>
      </c>
      <c r="S251" s="40">
        <f t="shared" si="96"/>
        <v>0</v>
      </c>
      <c r="T251" s="40">
        <f t="shared" si="96"/>
        <v>0</v>
      </c>
      <c r="U251" s="40">
        <f t="shared" si="96"/>
        <v>0</v>
      </c>
      <c r="V251" s="40">
        <f t="shared" si="96"/>
        <v>0</v>
      </c>
      <c r="W251" s="40">
        <f t="shared" si="96"/>
        <v>0</v>
      </c>
      <c r="X251" s="40">
        <f t="shared" si="96"/>
        <v>0</v>
      </c>
      <c r="Y251" s="40">
        <f t="shared" si="96"/>
        <v>0</v>
      </c>
      <c r="Z251" s="40">
        <f t="shared" si="96"/>
        <v>0</v>
      </c>
      <c r="AA251" s="40">
        <f t="shared" si="96"/>
        <v>0</v>
      </c>
      <c r="AB251" s="40">
        <f t="shared" si="96"/>
        <v>0</v>
      </c>
      <c r="AC251" s="40">
        <f t="shared" si="96"/>
        <v>0</v>
      </c>
      <c r="AD251" s="40">
        <f t="shared" si="96"/>
        <v>0</v>
      </c>
      <c r="AE251" s="40">
        <f t="shared" ref="AE251:BD255" si="97">SUMIFS(AE$260:AE$10216,$L$260:$L$10216,$L251,$C$260:$C$10216,$C251)</f>
        <v>0</v>
      </c>
      <c r="AF251" s="40">
        <f t="shared" si="97"/>
        <v>0</v>
      </c>
      <c r="AG251" s="40">
        <f t="shared" si="97"/>
        <v>0</v>
      </c>
      <c r="AH251" s="40">
        <f t="shared" si="97"/>
        <v>0</v>
      </c>
      <c r="AI251" s="40">
        <f t="shared" si="97"/>
        <v>0</v>
      </c>
      <c r="AJ251" s="40">
        <f t="shared" si="97"/>
        <v>0</v>
      </c>
      <c r="AK251" s="40">
        <f t="shared" si="97"/>
        <v>0</v>
      </c>
      <c r="AL251" s="40">
        <f t="shared" si="97"/>
        <v>0</v>
      </c>
      <c r="AM251" s="40">
        <f t="shared" si="97"/>
        <v>0</v>
      </c>
      <c r="AN251" s="40">
        <f t="shared" si="97"/>
        <v>0</v>
      </c>
      <c r="AO251" s="40">
        <f t="shared" si="97"/>
        <v>0</v>
      </c>
      <c r="AP251" s="40">
        <f t="shared" si="97"/>
        <v>0</v>
      </c>
      <c r="AQ251" s="40">
        <f t="shared" si="97"/>
        <v>0</v>
      </c>
      <c r="AR251" s="40">
        <f t="shared" si="97"/>
        <v>0</v>
      </c>
      <c r="AS251" s="40">
        <f t="shared" si="97"/>
        <v>0</v>
      </c>
      <c r="AT251" s="40">
        <f t="shared" si="97"/>
        <v>0</v>
      </c>
      <c r="AU251" s="40">
        <f t="shared" si="97"/>
        <v>0</v>
      </c>
      <c r="AV251" s="40">
        <f t="shared" si="97"/>
        <v>0</v>
      </c>
      <c r="AW251" s="40">
        <f t="shared" si="97"/>
        <v>0</v>
      </c>
      <c r="AX251" s="40">
        <f t="shared" si="97"/>
        <v>0</v>
      </c>
      <c r="AY251" s="40">
        <f t="shared" si="97"/>
        <v>0</v>
      </c>
      <c r="AZ251" s="40">
        <f t="shared" si="97"/>
        <v>0</v>
      </c>
      <c r="BA251" s="40">
        <f t="shared" si="97"/>
        <v>0</v>
      </c>
      <c r="BB251" s="40">
        <f t="shared" si="97"/>
        <v>0</v>
      </c>
      <c r="BC251" s="40">
        <f t="shared" si="97"/>
        <v>0</v>
      </c>
      <c r="BD251" s="40">
        <f t="shared" si="97"/>
        <v>0</v>
      </c>
    </row>
    <row r="252" spans="2:56" ht="16" hidden="1" outlineLevel="1" x14ac:dyDescent="0.2">
      <c r="B252" s="35"/>
      <c r="C252" s="1" t="str">
        <f t="shared" si="89"/>
        <v>SCI HSR 5</v>
      </c>
      <c r="D252" s="35"/>
      <c r="E252" s="35"/>
      <c r="F252" s="35"/>
      <c r="G252" s="35"/>
      <c r="H252" s="35"/>
      <c r="I252" s="35"/>
      <c r="J252" s="35"/>
      <c r="K252" s="23"/>
      <c r="L252" s="52" t="s">
        <v>266</v>
      </c>
      <c r="M252" s="72" t="str">
        <f>L252&amp;"-"&amp;C252</f>
        <v>IR-SCI HSR 5</v>
      </c>
      <c r="N252" s="72"/>
      <c r="O252" s="41">
        <f t="shared" si="96"/>
        <v>0</v>
      </c>
      <c r="P252" s="41">
        <f t="shared" si="96"/>
        <v>0</v>
      </c>
      <c r="Q252" s="41">
        <f t="shared" si="96"/>
        <v>0</v>
      </c>
      <c r="R252" s="41">
        <f t="shared" si="96"/>
        <v>1000000</v>
      </c>
      <c r="S252" s="41">
        <f t="shared" si="96"/>
        <v>0</v>
      </c>
      <c r="T252" s="41">
        <f t="shared" si="96"/>
        <v>0</v>
      </c>
      <c r="U252" s="41">
        <f t="shared" si="96"/>
        <v>0</v>
      </c>
      <c r="V252" s="41">
        <f t="shared" si="96"/>
        <v>0</v>
      </c>
      <c r="W252" s="41">
        <f t="shared" si="96"/>
        <v>0</v>
      </c>
      <c r="X252" s="41">
        <f t="shared" si="96"/>
        <v>0</v>
      </c>
      <c r="Y252" s="41">
        <f t="shared" si="96"/>
        <v>0</v>
      </c>
      <c r="Z252" s="41">
        <f t="shared" si="96"/>
        <v>0</v>
      </c>
      <c r="AA252" s="41">
        <f t="shared" si="96"/>
        <v>0</v>
      </c>
      <c r="AB252" s="41">
        <f t="shared" si="96"/>
        <v>0</v>
      </c>
      <c r="AC252" s="41">
        <f t="shared" si="96"/>
        <v>0</v>
      </c>
      <c r="AD252" s="41">
        <f t="shared" si="96"/>
        <v>0</v>
      </c>
      <c r="AE252" s="41">
        <f t="shared" si="97"/>
        <v>0</v>
      </c>
      <c r="AF252" s="41">
        <f t="shared" si="97"/>
        <v>0</v>
      </c>
      <c r="AG252" s="41">
        <f t="shared" si="97"/>
        <v>0</v>
      </c>
      <c r="AH252" s="41">
        <f t="shared" si="97"/>
        <v>0</v>
      </c>
      <c r="AI252" s="41">
        <f t="shared" si="97"/>
        <v>0</v>
      </c>
      <c r="AJ252" s="41">
        <f t="shared" si="97"/>
        <v>0</v>
      </c>
      <c r="AK252" s="41">
        <f t="shared" si="97"/>
        <v>0</v>
      </c>
      <c r="AL252" s="41">
        <f t="shared" si="97"/>
        <v>0</v>
      </c>
      <c r="AM252" s="41">
        <f t="shared" si="97"/>
        <v>0</v>
      </c>
      <c r="AN252" s="41">
        <f t="shared" si="97"/>
        <v>0</v>
      </c>
      <c r="AO252" s="41">
        <f t="shared" si="97"/>
        <v>0</v>
      </c>
      <c r="AP252" s="41">
        <f t="shared" si="97"/>
        <v>0</v>
      </c>
      <c r="AQ252" s="41">
        <f t="shared" si="97"/>
        <v>0</v>
      </c>
      <c r="AR252" s="41">
        <f t="shared" si="97"/>
        <v>0</v>
      </c>
      <c r="AS252" s="41">
        <f t="shared" si="97"/>
        <v>0</v>
      </c>
      <c r="AT252" s="41">
        <f t="shared" si="97"/>
        <v>0</v>
      </c>
      <c r="AU252" s="41">
        <f t="shared" si="97"/>
        <v>0</v>
      </c>
      <c r="AV252" s="41">
        <f t="shared" si="97"/>
        <v>0</v>
      </c>
      <c r="AW252" s="41">
        <f t="shared" si="97"/>
        <v>0</v>
      </c>
      <c r="AX252" s="41">
        <f t="shared" si="97"/>
        <v>0</v>
      </c>
      <c r="AY252" s="41">
        <f t="shared" si="97"/>
        <v>0</v>
      </c>
      <c r="AZ252" s="41">
        <f t="shared" si="97"/>
        <v>0</v>
      </c>
      <c r="BA252" s="41">
        <f t="shared" si="97"/>
        <v>0</v>
      </c>
      <c r="BB252" s="41">
        <f t="shared" si="97"/>
        <v>0</v>
      </c>
      <c r="BC252" s="41">
        <f t="shared" si="97"/>
        <v>0</v>
      </c>
      <c r="BD252" s="41">
        <f t="shared" si="97"/>
        <v>0</v>
      </c>
    </row>
    <row r="253" spans="2:56" ht="16" hidden="1" outlineLevel="1" x14ac:dyDescent="0.2">
      <c r="C253" s="1" t="str">
        <f t="shared" si="89"/>
        <v>SCI HSR 5</v>
      </c>
      <c r="D253" s="35"/>
      <c r="E253" s="35"/>
      <c r="F253" s="35"/>
      <c r="G253" s="35"/>
      <c r="H253" s="35"/>
      <c r="I253" s="35"/>
      <c r="J253" s="35"/>
      <c r="K253" s="23"/>
      <c r="L253" s="52" t="s">
        <v>268</v>
      </c>
      <c r="M253" s="72" t="str">
        <f>L253&amp;"-"&amp;C253</f>
        <v>FOC-SCI HSR 5</v>
      </c>
      <c r="N253" s="72"/>
      <c r="O253" s="41">
        <f t="shared" si="96"/>
        <v>0</v>
      </c>
      <c r="P253" s="41">
        <f t="shared" si="96"/>
        <v>0</v>
      </c>
      <c r="Q253" s="41">
        <f t="shared" si="96"/>
        <v>0</v>
      </c>
      <c r="R253" s="41">
        <f t="shared" si="96"/>
        <v>300000</v>
      </c>
      <c r="S253" s="41">
        <f t="shared" si="96"/>
        <v>0</v>
      </c>
      <c r="T253" s="41">
        <f t="shared" si="96"/>
        <v>0</v>
      </c>
      <c r="U253" s="41">
        <f t="shared" si="96"/>
        <v>0</v>
      </c>
      <c r="V253" s="41">
        <f t="shared" si="96"/>
        <v>0</v>
      </c>
      <c r="W253" s="41">
        <f t="shared" si="96"/>
        <v>0</v>
      </c>
      <c r="X253" s="41">
        <f t="shared" si="96"/>
        <v>0</v>
      </c>
      <c r="Y253" s="41">
        <f t="shared" si="96"/>
        <v>0</v>
      </c>
      <c r="Z253" s="41">
        <f t="shared" si="96"/>
        <v>0</v>
      </c>
      <c r="AA253" s="41">
        <f t="shared" si="96"/>
        <v>0</v>
      </c>
      <c r="AB253" s="41">
        <f t="shared" si="96"/>
        <v>0</v>
      </c>
      <c r="AC253" s="41">
        <f t="shared" si="96"/>
        <v>0</v>
      </c>
      <c r="AD253" s="41">
        <f t="shared" si="96"/>
        <v>0</v>
      </c>
      <c r="AE253" s="41">
        <f t="shared" si="97"/>
        <v>0</v>
      </c>
      <c r="AF253" s="41">
        <f t="shared" si="97"/>
        <v>0</v>
      </c>
      <c r="AG253" s="41">
        <f t="shared" si="97"/>
        <v>0</v>
      </c>
      <c r="AH253" s="41">
        <f t="shared" si="97"/>
        <v>0</v>
      </c>
      <c r="AI253" s="41">
        <f t="shared" si="97"/>
        <v>0</v>
      </c>
      <c r="AJ253" s="41">
        <f t="shared" si="97"/>
        <v>0</v>
      </c>
      <c r="AK253" s="41">
        <f t="shared" si="97"/>
        <v>0</v>
      </c>
      <c r="AL253" s="41">
        <f t="shared" si="97"/>
        <v>0</v>
      </c>
      <c r="AM253" s="41">
        <f t="shared" si="97"/>
        <v>0</v>
      </c>
      <c r="AN253" s="41">
        <f t="shared" si="97"/>
        <v>0</v>
      </c>
      <c r="AO253" s="41">
        <f t="shared" si="97"/>
        <v>0</v>
      </c>
      <c r="AP253" s="41">
        <f t="shared" si="97"/>
        <v>0</v>
      </c>
      <c r="AQ253" s="41">
        <f t="shared" si="97"/>
        <v>0</v>
      </c>
      <c r="AR253" s="41">
        <f t="shared" si="97"/>
        <v>0</v>
      </c>
      <c r="AS253" s="41">
        <f t="shared" si="97"/>
        <v>0</v>
      </c>
      <c r="AT253" s="41">
        <f t="shared" si="97"/>
        <v>0</v>
      </c>
      <c r="AU253" s="41">
        <f t="shared" si="97"/>
        <v>0</v>
      </c>
      <c r="AV253" s="41">
        <f t="shared" si="97"/>
        <v>0</v>
      </c>
      <c r="AW253" s="41">
        <f t="shared" si="97"/>
        <v>0</v>
      </c>
      <c r="AX253" s="41">
        <f t="shared" si="97"/>
        <v>0</v>
      </c>
      <c r="AY253" s="41">
        <f t="shared" si="97"/>
        <v>0</v>
      </c>
      <c r="AZ253" s="41">
        <f t="shared" si="97"/>
        <v>0</v>
      </c>
      <c r="BA253" s="41">
        <f t="shared" si="97"/>
        <v>0</v>
      </c>
      <c r="BB253" s="41">
        <f t="shared" si="97"/>
        <v>0</v>
      </c>
      <c r="BC253" s="41">
        <f t="shared" si="97"/>
        <v>0</v>
      </c>
      <c r="BD253" s="41">
        <f t="shared" si="97"/>
        <v>0</v>
      </c>
    </row>
    <row r="254" spans="2:56" ht="16" hidden="1" outlineLevel="1" x14ac:dyDescent="0.2">
      <c r="C254" s="1" t="str">
        <f t="shared" si="89"/>
        <v>SCI HSR 5</v>
      </c>
      <c r="D254" s="35"/>
      <c r="E254" s="35"/>
      <c r="F254" s="35"/>
      <c r="G254" s="35"/>
      <c r="H254" s="35"/>
      <c r="I254" s="35"/>
      <c r="J254" s="35"/>
      <c r="L254" s="52" t="s">
        <v>270</v>
      </c>
      <c r="M254" s="72" t="str">
        <f>L254&amp;"-"&amp;C254</f>
        <v>Travaux bailleur-SCI HSR 5</v>
      </c>
      <c r="N254" s="72"/>
      <c r="O254" s="41">
        <f t="shared" si="96"/>
        <v>0</v>
      </c>
      <c r="P254" s="41">
        <f t="shared" si="96"/>
        <v>0</v>
      </c>
      <c r="Q254" s="41">
        <f t="shared" si="96"/>
        <v>0</v>
      </c>
      <c r="R254" s="41">
        <f t="shared" si="96"/>
        <v>0</v>
      </c>
      <c r="S254" s="41">
        <f t="shared" si="96"/>
        <v>0</v>
      </c>
      <c r="T254" s="41">
        <f t="shared" si="96"/>
        <v>0</v>
      </c>
      <c r="U254" s="41">
        <f t="shared" si="96"/>
        <v>0</v>
      </c>
      <c r="V254" s="41">
        <f t="shared" si="96"/>
        <v>0</v>
      </c>
      <c r="W254" s="41">
        <f t="shared" si="96"/>
        <v>0</v>
      </c>
      <c r="X254" s="41">
        <f t="shared" si="96"/>
        <v>0</v>
      </c>
      <c r="Y254" s="41">
        <f t="shared" si="96"/>
        <v>0</v>
      </c>
      <c r="Z254" s="41">
        <f t="shared" si="96"/>
        <v>0</v>
      </c>
      <c r="AA254" s="41">
        <f t="shared" si="96"/>
        <v>0</v>
      </c>
      <c r="AB254" s="41">
        <f t="shared" si="96"/>
        <v>0</v>
      </c>
      <c r="AC254" s="41">
        <f t="shared" si="96"/>
        <v>0</v>
      </c>
      <c r="AD254" s="41">
        <f t="shared" si="96"/>
        <v>0</v>
      </c>
      <c r="AE254" s="41">
        <f t="shared" si="97"/>
        <v>0</v>
      </c>
      <c r="AF254" s="41">
        <f t="shared" si="97"/>
        <v>0</v>
      </c>
      <c r="AG254" s="41">
        <f t="shared" si="97"/>
        <v>0</v>
      </c>
      <c r="AH254" s="41">
        <f t="shared" si="97"/>
        <v>0</v>
      </c>
      <c r="AI254" s="41">
        <f t="shared" si="97"/>
        <v>0</v>
      </c>
      <c r="AJ254" s="41">
        <f t="shared" si="97"/>
        <v>0</v>
      </c>
      <c r="AK254" s="41">
        <f t="shared" si="97"/>
        <v>0</v>
      </c>
      <c r="AL254" s="41">
        <f t="shared" si="97"/>
        <v>0</v>
      </c>
      <c r="AM254" s="41">
        <f t="shared" si="97"/>
        <v>0</v>
      </c>
      <c r="AN254" s="41">
        <f t="shared" si="97"/>
        <v>0</v>
      </c>
      <c r="AO254" s="41">
        <f t="shared" si="97"/>
        <v>0</v>
      </c>
      <c r="AP254" s="41">
        <f t="shared" si="97"/>
        <v>0</v>
      </c>
      <c r="AQ254" s="41">
        <f t="shared" si="97"/>
        <v>0</v>
      </c>
      <c r="AR254" s="41">
        <f t="shared" si="97"/>
        <v>0</v>
      </c>
      <c r="AS254" s="41">
        <f t="shared" si="97"/>
        <v>0</v>
      </c>
      <c r="AT254" s="41">
        <f t="shared" si="97"/>
        <v>0</v>
      </c>
      <c r="AU254" s="41">
        <f t="shared" si="97"/>
        <v>0</v>
      </c>
      <c r="AV254" s="41">
        <f t="shared" si="97"/>
        <v>0</v>
      </c>
      <c r="AW254" s="41">
        <f t="shared" si="97"/>
        <v>0</v>
      </c>
      <c r="AX254" s="41">
        <f t="shared" si="97"/>
        <v>0</v>
      </c>
      <c r="AY254" s="41">
        <f t="shared" si="97"/>
        <v>0</v>
      </c>
      <c r="AZ254" s="41">
        <f t="shared" si="97"/>
        <v>0</v>
      </c>
      <c r="BA254" s="41">
        <f t="shared" si="97"/>
        <v>0</v>
      </c>
      <c r="BB254" s="41">
        <f t="shared" si="97"/>
        <v>0</v>
      </c>
      <c r="BC254" s="41">
        <f t="shared" si="97"/>
        <v>0</v>
      </c>
      <c r="BD254" s="41">
        <f t="shared" si="97"/>
        <v>0</v>
      </c>
    </row>
    <row r="255" spans="2:56" ht="16" hidden="1" outlineLevel="1" x14ac:dyDescent="0.2">
      <c r="C255" s="1" t="str">
        <f t="shared" si="89"/>
        <v>SCI HSR 5</v>
      </c>
      <c r="D255" s="35"/>
      <c r="E255" s="35"/>
      <c r="F255" s="35"/>
      <c r="G255" s="35"/>
      <c r="H255" s="35"/>
      <c r="I255" s="35"/>
      <c r="J255" s="35"/>
      <c r="L255" s="54" t="s">
        <v>271</v>
      </c>
      <c r="M255" s="73" t="str">
        <f>L255&amp;"-"&amp;C255</f>
        <v>Charges si vacant-SCI HSR 5</v>
      </c>
      <c r="N255" s="73"/>
      <c r="O255" s="45">
        <f t="shared" si="96"/>
        <v>-14923.41</v>
      </c>
      <c r="P255" s="45">
        <f t="shared" si="96"/>
        <v>-13280.5</v>
      </c>
      <c r="Q255" s="45">
        <f t="shared" si="96"/>
        <v>-13280.5</v>
      </c>
      <c r="R255" s="45">
        <f t="shared" si="96"/>
        <v>-13280.5</v>
      </c>
      <c r="S255" s="45">
        <f t="shared" si="96"/>
        <v>-13280.5</v>
      </c>
      <c r="T255" s="45">
        <f t="shared" si="96"/>
        <v>-13280.5</v>
      </c>
      <c r="U255" s="45">
        <f t="shared" si="96"/>
        <v>-13280.5</v>
      </c>
      <c r="V255" s="45">
        <f t="shared" si="96"/>
        <v>-13280.5</v>
      </c>
      <c r="W255" s="45">
        <f t="shared" si="96"/>
        <v>-13280.5</v>
      </c>
      <c r="X255" s="45">
        <f t="shared" si="96"/>
        <v>-13280.5</v>
      </c>
      <c r="Y255" s="45">
        <f t="shared" si="96"/>
        <v>0</v>
      </c>
      <c r="Z255" s="45">
        <f t="shared" si="96"/>
        <v>0</v>
      </c>
      <c r="AA255" s="45">
        <f t="shared" si="96"/>
        <v>0</v>
      </c>
      <c r="AB255" s="45">
        <f t="shared" si="96"/>
        <v>0</v>
      </c>
      <c r="AC255" s="45">
        <f t="shared" si="96"/>
        <v>0</v>
      </c>
      <c r="AD255" s="45">
        <f t="shared" si="96"/>
        <v>0</v>
      </c>
      <c r="AE255" s="45">
        <f t="shared" si="97"/>
        <v>0</v>
      </c>
      <c r="AF255" s="45">
        <f t="shared" si="97"/>
        <v>0</v>
      </c>
      <c r="AG255" s="45">
        <f t="shared" si="97"/>
        <v>0</v>
      </c>
      <c r="AH255" s="45">
        <f t="shared" si="97"/>
        <v>0</v>
      </c>
      <c r="AI255" s="45">
        <f t="shared" si="97"/>
        <v>0</v>
      </c>
      <c r="AJ255" s="45">
        <f t="shared" si="97"/>
        <v>0</v>
      </c>
      <c r="AK255" s="45">
        <f t="shared" si="97"/>
        <v>0</v>
      </c>
      <c r="AL255" s="45">
        <f t="shared" si="97"/>
        <v>0</v>
      </c>
      <c r="AM255" s="45">
        <f t="shared" si="97"/>
        <v>0</v>
      </c>
      <c r="AN255" s="45">
        <f t="shared" si="97"/>
        <v>0</v>
      </c>
      <c r="AO255" s="45">
        <f t="shared" si="97"/>
        <v>0</v>
      </c>
      <c r="AP255" s="45">
        <f t="shared" si="97"/>
        <v>0</v>
      </c>
      <c r="AQ255" s="45">
        <f t="shared" si="97"/>
        <v>0</v>
      </c>
      <c r="AR255" s="45">
        <f t="shared" si="97"/>
        <v>0</v>
      </c>
      <c r="AS255" s="45">
        <f t="shared" si="97"/>
        <v>0</v>
      </c>
      <c r="AT255" s="45">
        <f t="shared" si="97"/>
        <v>0</v>
      </c>
      <c r="AU255" s="45">
        <f t="shared" si="97"/>
        <v>0</v>
      </c>
      <c r="AV255" s="45">
        <f t="shared" si="97"/>
        <v>0</v>
      </c>
      <c r="AW255" s="45">
        <f t="shared" si="97"/>
        <v>0</v>
      </c>
      <c r="AX255" s="45">
        <f t="shared" si="97"/>
        <v>0</v>
      </c>
      <c r="AY255" s="45">
        <f t="shared" si="97"/>
        <v>0</v>
      </c>
      <c r="AZ255" s="45">
        <f t="shared" si="97"/>
        <v>0</v>
      </c>
      <c r="BA255" s="45">
        <f t="shared" si="97"/>
        <v>0</v>
      </c>
      <c r="BB255" s="45">
        <f t="shared" si="97"/>
        <v>0</v>
      </c>
      <c r="BC255" s="45">
        <f t="shared" si="97"/>
        <v>0</v>
      </c>
      <c r="BD255" s="45">
        <f t="shared" si="97"/>
        <v>0</v>
      </c>
    </row>
    <row r="256" spans="2:56" ht="16" hidden="1" outlineLevel="1" x14ac:dyDescent="0.2">
      <c r="C256" s="1" t="str">
        <f t="shared" si="89"/>
        <v>SCI HSR 5</v>
      </c>
      <c r="D256" s="35"/>
      <c r="E256" s="35"/>
      <c r="F256" s="35"/>
      <c r="G256" s="35"/>
      <c r="H256" s="35"/>
      <c r="I256" s="35"/>
      <c r="J256" s="3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row>
    <row r="257" spans="1:59" ht="6.75" customHeight="1" x14ac:dyDescent="0.2">
      <c r="D257" s="35"/>
      <c r="E257" s="35"/>
      <c r="F257" s="35"/>
      <c r="G257" s="35"/>
      <c r="H257" s="35"/>
      <c r="I257" s="35"/>
      <c r="J257" s="3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row>
    <row r="258" spans="1:59" x14ac:dyDescent="0.2">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row>
    <row r="259" spans="1:59" x14ac:dyDescent="0.2">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row>
    <row r="260" spans="1:59" x14ac:dyDescent="0.2">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row>
    <row r="261" spans="1:59" s="1" customFormat="1" ht="16" x14ac:dyDescent="0.2">
      <c r="B261" s="67">
        <v>1</v>
      </c>
      <c r="C261" s="68" t="str">
        <f>H263</f>
        <v>SCI RETAIL RENNES 2</v>
      </c>
      <c r="D261" s="69" t="s">
        <v>27</v>
      </c>
      <c r="E261" s="69"/>
      <c r="F261" s="69"/>
      <c r="G261" s="69"/>
      <c r="H261" s="69"/>
      <c r="I261" s="69"/>
      <c r="J261" s="69"/>
      <c r="K261" s="68"/>
      <c r="L261" s="68"/>
      <c r="M261" s="68"/>
      <c r="N261" s="68"/>
      <c r="O261" s="82"/>
      <c r="P261" s="82"/>
      <c r="Q261" s="82"/>
      <c r="R261" s="82"/>
      <c r="S261" s="82"/>
      <c r="T261" s="82"/>
      <c r="U261" s="82"/>
      <c r="V261" s="82"/>
      <c r="W261" s="82"/>
      <c r="X261" s="82"/>
      <c r="Y261" s="82"/>
      <c r="Z261" s="82"/>
      <c r="AA261" s="82"/>
      <c r="AB261" s="82"/>
      <c r="AC261" s="82"/>
      <c r="AD261" s="82"/>
      <c r="AE261" s="82"/>
      <c r="AF261" s="82"/>
      <c r="AG261" s="82"/>
      <c r="AH261" s="82"/>
      <c r="AI261" s="82"/>
      <c r="AJ261" s="82"/>
      <c r="AK261" s="82"/>
      <c r="AL261" s="82"/>
      <c r="AM261" s="82"/>
      <c r="AN261" s="82"/>
      <c r="AO261" s="82"/>
      <c r="AP261" s="82"/>
      <c r="AQ261" s="82"/>
      <c r="AR261" s="82"/>
      <c r="AS261" s="82"/>
      <c r="AT261" s="82"/>
      <c r="AU261" s="82"/>
      <c r="AV261" s="82"/>
      <c r="AW261" s="82"/>
      <c r="AX261" s="82"/>
      <c r="AY261" s="82"/>
      <c r="AZ261" s="82"/>
      <c r="BA261" s="82"/>
      <c r="BB261" s="82"/>
      <c r="BC261" s="82"/>
      <c r="BD261" s="82"/>
    </row>
    <row r="262" spans="1:59" ht="16" x14ac:dyDescent="0.2">
      <c r="A262" s="35"/>
      <c r="B262" s="11">
        <f>B261</f>
        <v>1</v>
      </c>
      <c r="C262" s="12" t="str">
        <f>C261</f>
        <v>SCI RETAIL RENNES 2</v>
      </c>
      <c r="D262" s="35"/>
      <c r="E262" s="35"/>
      <c r="F262" s="35"/>
      <c r="G262" s="35"/>
      <c r="H262" s="35"/>
      <c r="I262" s="35"/>
      <c r="J262" s="35"/>
      <c r="K262" s="35"/>
      <c r="L262" s="35"/>
      <c r="M262" s="35"/>
      <c r="N262" s="35"/>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35"/>
      <c r="BF262" s="35"/>
      <c r="BG262" s="35"/>
    </row>
    <row r="263" spans="1:59" ht="16" x14ac:dyDescent="0.2">
      <c r="B263" s="11">
        <f t="shared" ref="B263:C278" si="98">B262</f>
        <v>1</v>
      </c>
      <c r="C263" s="12" t="str">
        <f t="shared" si="98"/>
        <v>SCI RETAIL RENNES 2</v>
      </c>
      <c r="D263" s="13" t="s">
        <v>2</v>
      </c>
      <c r="E263" s="14" t="s">
        <v>28</v>
      </c>
      <c r="F263" s="15"/>
      <c r="G263" s="13" t="s">
        <v>229</v>
      </c>
      <c r="H263" s="14" t="s">
        <v>26</v>
      </c>
      <c r="I263" s="14"/>
      <c r="J263" s="14"/>
      <c r="L263" s="16" t="s">
        <v>230</v>
      </c>
      <c r="M263" s="70"/>
      <c r="N263" s="70"/>
      <c r="O263" s="17">
        <f>($E274&gt;0)*($E268&lt;O$2)*(EDATE($E268,$E274)&gt;O$3)*((O$3-O$2+1)/O$4)
+($E274&gt;0)*($E268&lt;O$2)*(EDATE($E268,$E274)&gt;=O$2)*(EDATE($E268,$E274)&lt;=O$3)*((EDATE($E268,$E274)-O$2)/O$4)
+($E274&gt;0)*($E268&lt;O$2)*(EDATE($E268,$E274)&lt;O$2)*(0)
+($E274&gt;0)*($E268&gt;=O$2)*($E268&lt;=O$3)*(EDATE($E268,$E274)&gt;=O$2)*(EDATE($E268,$E274)&lt;=O$3)*((EDATE($E268,$E274)-$E268+1)/O$4)
+($E274&gt;0)*($E268&gt;=O$2)*($E268&lt;=O$3)*(EDATE($E268,$E274)&gt;O$3)*((O$3-$E268+1)/O$4)
+($E274&gt;0)*($E268&gt;O$3)*(0)</f>
        <v>0</v>
      </c>
      <c r="P263" s="17">
        <f t="shared" ref="P263:BD263" si="99">($E274&gt;0)*($E268&lt;P$2)*(EDATE($E268,$E274)&gt;P$3)*((P$3-P$2+1)/P$4)
+($E274&gt;0)*($E268&lt;P$2)*(EDATE($E268,$E274)&gt;=P$2)*(EDATE($E268,$E274)&lt;=P$3)*((EDATE($E268,$E274)-P$2)/P$4)
+($E274&gt;0)*($E268&lt;P$2)*(EDATE($E268,$E274)&lt;P$2)*(0)
+($E274&gt;0)*($E268&gt;=P$2)*($E268&lt;=P$3)*(EDATE($E268,$E274)&gt;=P$2)*(EDATE($E268,$E274)&lt;=P$3)*((EDATE($E268,$E274)-$E268+1)/P$4)
+($E274&gt;0)*($E268&gt;=P$2)*($E268&lt;=P$3)*(EDATE($E268,$E274)&gt;P$3)*((P$3-$E268+1)/P$4)
+($E274&gt;0)*($E268&gt;P$3)*(0)</f>
        <v>0</v>
      </c>
      <c r="Q263" s="17">
        <f t="shared" si="99"/>
        <v>0</v>
      </c>
      <c r="R263" s="17">
        <f t="shared" si="99"/>
        <v>0</v>
      </c>
      <c r="S263" s="17">
        <f t="shared" si="99"/>
        <v>0</v>
      </c>
      <c r="T263" s="17">
        <f t="shared" si="99"/>
        <v>0</v>
      </c>
      <c r="U263" s="17">
        <f t="shared" si="99"/>
        <v>0</v>
      </c>
      <c r="V263" s="17">
        <f t="shared" si="99"/>
        <v>0</v>
      </c>
      <c r="W263" s="17">
        <f t="shared" si="99"/>
        <v>0</v>
      </c>
      <c r="X263" s="17">
        <f t="shared" si="99"/>
        <v>0</v>
      </c>
      <c r="Y263" s="17">
        <f t="shared" si="99"/>
        <v>0</v>
      </c>
      <c r="Z263" s="17">
        <f t="shared" si="99"/>
        <v>0</v>
      </c>
      <c r="AA263" s="17">
        <f t="shared" si="99"/>
        <v>0</v>
      </c>
      <c r="AB263" s="17">
        <f t="shared" si="99"/>
        <v>0</v>
      </c>
      <c r="AC263" s="17">
        <f t="shared" si="99"/>
        <v>0</v>
      </c>
      <c r="AD263" s="17">
        <f t="shared" si="99"/>
        <v>0</v>
      </c>
      <c r="AE263" s="17">
        <f t="shared" si="99"/>
        <v>0</v>
      </c>
      <c r="AF263" s="17">
        <f t="shared" si="99"/>
        <v>0</v>
      </c>
      <c r="AG263" s="17">
        <f t="shared" si="99"/>
        <v>0</v>
      </c>
      <c r="AH263" s="17">
        <f t="shared" si="99"/>
        <v>0</v>
      </c>
      <c r="AI263" s="17">
        <f t="shared" si="99"/>
        <v>0</v>
      </c>
      <c r="AJ263" s="17">
        <f t="shared" si="99"/>
        <v>0</v>
      </c>
      <c r="AK263" s="17">
        <f t="shared" si="99"/>
        <v>0</v>
      </c>
      <c r="AL263" s="17">
        <f t="shared" si="99"/>
        <v>0</v>
      </c>
      <c r="AM263" s="17">
        <f t="shared" si="99"/>
        <v>0</v>
      </c>
      <c r="AN263" s="17">
        <f t="shared" si="99"/>
        <v>0</v>
      </c>
      <c r="AO263" s="17">
        <f t="shared" si="99"/>
        <v>0</v>
      </c>
      <c r="AP263" s="17">
        <f t="shared" si="99"/>
        <v>0</v>
      </c>
      <c r="AQ263" s="17">
        <f t="shared" si="99"/>
        <v>0</v>
      </c>
      <c r="AR263" s="17">
        <f t="shared" si="99"/>
        <v>0</v>
      </c>
      <c r="AS263" s="17">
        <f t="shared" si="99"/>
        <v>0</v>
      </c>
      <c r="AT263" s="17">
        <f t="shared" si="99"/>
        <v>0</v>
      </c>
      <c r="AU263" s="17">
        <f t="shared" si="99"/>
        <v>0</v>
      </c>
      <c r="AV263" s="17">
        <f t="shared" si="99"/>
        <v>0</v>
      </c>
      <c r="AW263" s="17">
        <f t="shared" si="99"/>
        <v>0</v>
      </c>
      <c r="AX263" s="17">
        <f t="shared" si="99"/>
        <v>0</v>
      </c>
      <c r="AY263" s="17">
        <f t="shared" si="99"/>
        <v>0</v>
      </c>
      <c r="AZ263" s="17">
        <f t="shared" si="99"/>
        <v>0</v>
      </c>
      <c r="BA263" s="17">
        <f t="shared" si="99"/>
        <v>0</v>
      </c>
      <c r="BB263" s="17">
        <f t="shared" si="99"/>
        <v>0</v>
      </c>
      <c r="BC263" s="17">
        <f t="shared" si="99"/>
        <v>0</v>
      </c>
      <c r="BD263" s="17">
        <f t="shared" si="99"/>
        <v>0</v>
      </c>
    </row>
    <row r="264" spans="1:59" ht="16" x14ac:dyDescent="0.2">
      <c r="B264" s="11">
        <f t="shared" si="98"/>
        <v>1</v>
      </c>
      <c r="C264" s="12" t="str">
        <f t="shared" si="98"/>
        <v>SCI RETAIL RENNES 2</v>
      </c>
      <c r="D264" s="13" t="s">
        <v>7</v>
      </c>
      <c r="E264" s="18">
        <v>145.80000000000001</v>
      </c>
      <c r="F264" s="15"/>
      <c r="G264" s="13" t="s">
        <v>0</v>
      </c>
      <c r="H264" s="19">
        <v>83.97</v>
      </c>
      <c r="I264" s="13" t="s">
        <v>20</v>
      </c>
      <c r="J264" s="19">
        <v>92.4</v>
      </c>
      <c r="L264" s="20" t="s">
        <v>231</v>
      </c>
      <c r="M264" s="72"/>
      <c r="N264" s="72"/>
      <c r="O264" s="21">
        <f>($H269&gt;0)*($J269&lt;O$2)*0
+($H269&gt;0)*($J269&gt;=O$2)*($J269&lt;=O$3)*(($J269-O$2+1)/O$4)
+($H269&gt;0)*($J269&gt;O$3)*($I269&gt;O$3)*0
+($H269&gt;0)*($J269&gt;O$3)*($I269&lt;=O$3)*($I269&gt;=O$2)*((O$3-$I269+1)/O$4)
+($H269&gt;0)*($J269&gt;O$3)*($I269&lt;O$2)*1
+($H269&gt;0)*($I269&gt;O$3)*0
+($H270&gt;0)*($J$2350&lt;O$2)*0
+($H270&gt;0)*($J270&gt;=O$2)*($J270&lt;=O$3)*(($J270-O$2+1)/O$4)
+($H270&gt;0)*($J270&gt;O$3)*($I270&gt;O$3)*0
+($H270&gt;0)*($J270&gt;O$3)*($I270&lt;=O$3)*($I270&gt;=O$2)*((O$3-$I270+1)/O$4)
+($H270&gt;0)*($J270&gt;O$3)*($I270&lt;O$2)*1
+($H270&gt;0)*($I270&gt;O$3)*0
+($H271&gt;0)*($J271&lt;O$2)*0
+($H271&gt;0)*($J271&gt;=O$2)*($J271&lt;=O$3)*(($J271-O$2+1)/O$4)
+($H271&gt;0)*($J271&gt;O$3)*($I271&gt;O$3)*0
+($H271&gt;0)*($J271&gt;O$3)*($I271&lt;=O$3)*($I271&gt;=O$2)*((O$3-$I271+1)/O$4)
+($H271&gt;0)*($J271&gt;O$3)*($I271&lt;O$2)*1
+($H271&gt;0)*($I271&gt;O$3)*0</f>
        <v>0</v>
      </c>
      <c r="P264" s="21">
        <f t="shared" ref="P264:BD264" si="100">($H269&gt;0)*($J269&lt;P$2)*0
+($H269&gt;0)*($J269&gt;=P$2)*($J269&lt;=P$3)*(($J269-P$2+1)/P$4)
+($H269&gt;0)*($J269&gt;P$3)*($I269&gt;P$3)*0
+($H269&gt;0)*($J269&gt;P$3)*($I269&lt;=P$3)*($I269&gt;=P$2)*((P$3-$I269+1)/P$4)
+($H269&gt;0)*($J269&gt;P$3)*($I269&lt;P$2)*1
+($H269&gt;0)*($I269&gt;P$3)*0
+($H270&gt;0)*($J$2350&lt;P$2)*0
+($H270&gt;0)*($J270&gt;=P$2)*($J270&lt;=P$3)*(($J270-P$2+1)/P$4)
+($H270&gt;0)*($J270&gt;P$3)*($I270&gt;P$3)*0
+($H270&gt;0)*($J270&gt;P$3)*($I270&lt;=P$3)*($I270&gt;=P$2)*((P$3-$I270+1)/P$4)
+($H270&gt;0)*($J270&gt;P$3)*($I270&lt;P$2)*1
+($H270&gt;0)*($I270&gt;P$3)*0
+($H271&gt;0)*($J271&lt;P$2)*0
+($H271&gt;0)*($J271&gt;=P$2)*($J271&lt;=P$3)*(($J271-P$2+1)/P$4)
+($H271&gt;0)*($J271&gt;P$3)*($I271&gt;P$3)*0
+($H271&gt;0)*($J271&gt;P$3)*($I271&lt;=P$3)*($I271&gt;=P$2)*((P$3-$I271+1)/P$4)
+($H271&gt;0)*($J271&gt;P$3)*($I271&lt;P$2)*1
+($H271&gt;0)*($I271&gt;P$3)*0</f>
        <v>0</v>
      </c>
      <c r="Q264" s="21">
        <f t="shared" si="100"/>
        <v>0</v>
      </c>
      <c r="R264" s="21">
        <f t="shared" si="100"/>
        <v>0</v>
      </c>
      <c r="S264" s="21">
        <f t="shared" si="100"/>
        <v>0</v>
      </c>
      <c r="T264" s="21">
        <f t="shared" si="100"/>
        <v>0</v>
      </c>
      <c r="U264" s="21">
        <f t="shared" si="100"/>
        <v>0</v>
      </c>
      <c r="V264" s="21">
        <f t="shared" si="100"/>
        <v>0</v>
      </c>
      <c r="W264" s="21">
        <f t="shared" si="100"/>
        <v>0</v>
      </c>
      <c r="X264" s="21">
        <f t="shared" si="100"/>
        <v>0</v>
      </c>
      <c r="Y264" s="21">
        <f t="shared" si="100"/>
        <v>0</v>
      </c>
      <c r="Z264" s="21">
        <f t="shared" si="100"/>
        <v>0</v>
      </c>
      <c r="AA264" s="21">
        <f t="shared" si="100"/>
        <v>0</v>
      </c>
      <c r="AB264" s="21">
        <f t="shared" si="100"/>
        <v>0</v>
      </c>
      <c r="AC264" s="21">
        <f t="shared" si="100"/>
        <v>0</v>
      </c>
      <c r="AD264" s="21">
        <f t="shared" si="100"/>
        <v>0</v>
      </c>
      <c r="AE264" s="21">
        <f t="shared" si="100"/>
        <v>0</v>
      </c>
      <c r="AF264" s="21">
        <f t="shared" si="100"/>
        <v>0</v>
      </c>
      <c r="AG264" s="21">
        <f t="shared" si="100"/>
        <v>0</v>
      </c>
      <c r="AH264" s="21">
        <f t="shared" si="100"/>
        <v>0</v>
      </c>
      <c r="AI264" s="21">
        <f t="shared" si="100"/>
        <v>0</v>
      </c>
      <c r="AJ264" s="21">
        <f t="shared" si="100"/>
        <v>0</v>
      </c>
      <c r="AK264" s="21">
        <f t="shared" si="100"/>
        <v>0</v>
      </c>
      <c r="AL264" s="21">
        <f t="shared" si="100"/>
        <v>0</v>
      </c>
      <c r="AM264" s="21">
        <f t="shared" si="100"/>
        <v>0</v>
      </c>
      <c r="AN264" s="21">
        <f t="shared" si="100"/>
        <v>0</v>
      </c>
      <c r="AO264" s="21">
        <f t="shared" si="100"/>
        <v>0</v>
      </c>
      <c r="AP264" s="21">
        <f t="shared" si="100"/>
        <v>0</v>
      </c>
      <c r="AQ264" s="21">
        <f t="shared" si="100"/>
        <v>0</v>
      </c>
      <c r="AR264" s="21">
        <f t="shared" si="100"/>
        <v>0</v>
      </c>
      <c r="AS264" s="21">
        <f t="shared" si="100"/>
        <v>0</v>
      </c>
      <c r="AT264" s="21">
        <f t="shared" si="100"/>
        <v>0</v>
      </c>
      <c r="AU264" s="21">
        <f t="shared" si="100"/>
        <v>0</v>
      </c>
      <c r="AV264" s="21">
        <f t="shared" si="100"/>
        <v>0</v>
      </c>
      <c r="AW264" s="21">
        <f t="shared" si="100"/>
        <v>0</v>
      </c>
      <c r="AX264" s="21">
        <f t="shared" si="100"/>
        <v>0</v>
      </c>
      <c r="AY264" s="21">
        <f t="shared" si="100"/>
        <v>0</v>
      </c>
      <c r="AZ264" s="21">
        <f t="shared" si="100"/>
        <v>0</v>
      </c>
      <c r="BA264" s="21">
        <f t="shared" si="100"/>
        <v>0</v>
      </c>
      <c r="BB264" s="21">
        <f t="shared" si="100"/>
        <v>0</v>
      </c>
      <c r="BC264" s="21">
        <f t="shared" si="100"/>
        <v>0</v>
      </c>
      <c r="BD264" s="21">
        <f t="shared" si="100"/>
        <v>0</v>
      </c>
    </row>
    <row r="265" spans="1:59" ht="16" x14ac:dyDescent="0.2">
      <c r="B265" s="11">
        <f t="shared" si="98"/>
        <v>1</v>
      </c>
      <c r="C265" s="12" t="str">
        <f t="shared" si="98"/>
        <v>SCI RETAIL RENNES 2</v>
      </c>
      <c r="D265" s="13" t="s">
        <v>21</v>
      </c>
      <c r="E265" s="22">
        <v>0</v>
      </c>
      <c r="F265" s="15"/>
      <c r="G265" s="13" t="s">
        <v>22</v>
      </c>
      <c r="H265" s="22">
        <v>0</v>
      </c>
      <c r="I265" s="13" t="s">
        <v>23</v>
      </c>
      <c r="J265" s="22">
        <v>0</v>
      </c>
      <c r="K265" s="23"/>
      <c r="L265" s="20" t="s">
        <v>232</v>
      </c>
      <c r="M265" s="72"/>
      <c r="N265" s="72"/>
      <c r="O265" s="21">
        <f>($E268&lt;=O$3)*($E268&gt;O$2)*((O$3-$E268+1)/O$4)
+($E268&lt;=O$2)*((O$3-O$2+1)/O$4)
+($E268&gt;O$3)*(0)
-($E276&lt;=O$3)*($E276&lt;&gt;0)*($E276&gt;O$2)*((O$3-$E276)/O$4)
-($E276&lt;=O$2)*((O$3-O$2+1)/O$4)
-($E276&gt;O$3)*(0)</f>
        <v>1</v>
      </c>
      <c r="P265" s="21">
        <f t="shared" ref="P265:BD265" si="101">($E268&lt;=P$3)*($E268&gt;P$2)*((P$3-$E268+1)/P$4)
+($E268&lt;=P$2)*((P$3-P$2+1)/P$4)
+($E268&gt;P$3)*(0)
-($E276&lt;=P$3)*($E276&lt;&gt;0)*($E276&gt;P$2)*((P$3-$E276)/P$4)
-($E276&lt;=P$2)*((P$3-P$2+1)/P$4)
-($E276&gt;P$3)*(0)</f>
        <v>1</v>
      </c>
      <c r="Q265" s="21">
        <f t="shared" si="101"/>
        <v>1</v>
      </c>
      <c r="R265" s="21">
        <f t="shared" si="101"/>
        <v>1</v>
      </c>
      <c r="S265" s="21">
        <f t="shared" si="101"/>
        <v>1</v>
      </c>
      <c r="T265" s="21">
        <f t="shared" si="101"/>
        <v>1</v>
      </c>
      <c r="U265" s="21">
        <f t="shared" si="101"/>
        <v>1</v>
      </c>
      <c r="V265" s="21">
        <f t="shared" si="101"/>
        <v>1</v>
      </c>
      <c r="W265" s="21">
        <f t="shared" si="101"/>
        <v>1</v>
      </c>
      <c r="X265" s="21">
        <f t="shared" si="101"/>
        <v>1</v>
      </c>
      <c r="Y265" s="21">
        <f t="shared" si="101"/>
        <v>1</v>
      </c>
      <c r="Z265" s="21">
        <f t="shared" si="101"/>
        <v>1</v>
      </c>
      <c r="AA265" s="21">
        <f t="shared" si="101"/>
        <v>1</v>
      </c>
      <c r="AB265" s="21">
        <f t="shared" si="101"/>
        <v>1</v>
      </c>
      <c r="AC265" s="21">
        <f t="shared" si="101"/>
        <v>1</v>
      </c>
      <c r="AD265" s="21">
        <f t="shared" si="101"/>
        <v>1</v>
      </c>
      <c r="AE265" s="21">
        <f t="shared" si="101"/>
        <v>1</v>
      </c>
      <c r="AF265" s="21">
        <f t="shared" si="101"/>
        <v>1</v>
      </c>
      <c r="AG265" s="21">
        <f t="shared" si="101"/>
        <v>1</v>
      </c>
      <c r="AH265" s="21">
        <f t="shared" si="101"/>
        <v>1</v>
      </c>
      <c r="AI265" s="21">
        <f t="shared" si="101"/>
        <v>1</v>
      </c>
      <c r="AJ265" s="21">
        <f t="shared" si="101"/>
        <v>1</v>
      </c>
      <c r="AK265" s="21">
        <f t="shared" si="101"/>
        <v>1</v>
      </c>
      <c r="AL265" s="21">
        <f t="shared" si="101"/>
        <v>1</v>
      </c>
      <c r="AM265" s="21">
        <f t="shared" si="101"/>
        <v>1</v>
      </c>
      <c r="AN265" s="21">
        <f t="shared" si="101"/>
        <v>1</v>
      </c>
      <c r="AO265" s="21">
        <f t="shared" si="101"/>
        <v>1</v>
      </c>
      <c r="AP265" s="21">
        <f t="shared" si="101"/>
        <v>1</v>
      </c>
      <c r="AQ265" s="21">
        <f t="shared" si="101"/>
        <v>1</v>
      </c>
      <c r="AR265" s="21">
        <f t="shared" si="101"/>
        <v>1</v>
      </c>
      <c r="AS265" s="21">
        <f t="shared" si="101"/>
        <v>1</v>
      </c>
      <c r="AT265" s="21">
        <f t="shared" si="101"/>
        <v>1</v>
      </c>
      <c r="AU265" s="21">
        <f t="shared" si="101"/>
        <v>1</v>
      </c>
      <c r="AV265" s="21">
        <f t="shared" si="101"/>
        <v>1</v>
      </c>
      <c r="AW265" s="21">
        <f t="shared" si="101"/>
        <v>0</v>
      </c>
      <c r="AX265" s="21">
        <f t="shared" si="101"/>
        <v>0</v>
      </c>
      <c r="AY265" s="21">
        <f t="shared" si="101"/>
        <v>0</v>
      </c>
      <c r="AZ265" s="21">
        <f t="shared" si="101"/>
        <v>0</v>
      </c>
      <c r="BA265" s="21">
        <f t="shared" si="101"/>
        <v>0</v>
      </c>
      <c r="BB265" s="21">
        <f t="shared" si="101"/>
        <v>0</v>
      </c>
      <c r="BC265" s="21">
        <f t="shared" si="101"/>
        <v>0</v>
      </c>
      <c r="BD265" s="21">
        <f t="shared" si="101"/>
        <v>0</v>
      </c>
    </row>
    <row r="266" spans="1:59" ht="16" x14ac:dyDescent="0.2">
      <c r="B266" s="11">
        <f t="shared" si="98"/>
        <v>1</v>
      </c>
      <c r="C266" s="12" t="str">
        <f t="shared" si="98"/>
        <v>SCI RETAIL RENNES 2</v>
      </c>
      <c r="D266" s="13" t="s">
        <v>1</v>
      </c>
      <c r="E266" s="22">
        <v>146947.5</v>
      </c>
      <c r="F266" s="15"/>
      <c r="G266" s="15"/>
      <c r="H266" s="15"/>
      <c r="I266" s="15"/>
      <c r="J266" s="15"/>
      <c r="L266" s="20" t="s">
        <v>233</v>
      </c>
      <c r="M266" s="72"/>
      <c r="N266" s="72"/>
      <c r="O266" s="21">
        <f>($E279&gt;O$3)*($E276&lt;O$2)*((O$3-O$2+1)/O$4)
+($E279&gt;O$3)*($E276&gt;=O$2)*($E276&lt;=O$3)*((O$3-$E276)/O$4)
+($E279&gt;O$3)*($E276&gt;O$3)*(0)
+($E279&lt;=O$3)*($E279&gt;=O$2)*($E276&lt;O$2)*(($E279-O$2)/O$4)
+($E279&lt;=O$3)*($E279&gt;=O$2)*($E276&lt;=O$3)*($E276&gt;=O$2)*(($E279-$E276)/O$4)
+($E279&lt;O$2)*(0)</f>
        <v>0</v>
      </c>
      <c r="P266" s="21">
        <f t="shared" ref="P266:BD266" si="102">($E279&gt;P$3)*($E276&lt;P$2)*((P$3-P$2+1)/P$4)
+($E279&gt;P$3)*($E276&gt;=P$2)*($E276&lt;=P$3)*((P$3-$E276)/P$4)
+($E279&gt;P$3)*($E276&gt;P$3)*(0)
+($E279&lt;=P$3)*($E279&gt;=P$2)*($E276&lt;P$2)*(($E279-P$2)/P$4)
+($E279&lt;=P$3)*($E279&gt;=P$2)*($E276&lt;=P$3)*($E276&gt;=P$2)*(($E279-$E276)/P$4)
+($E279&lt;P$2)*(0)</f>
        <v>0</v>
      </c>
      <c r="Q266" s="21">
        <f t="shared" si="102"/>
        <v>0</v>
      </c>
      <c r="R266" s="21">
        <f t="shared" si="102"/>
        <v>0</v>
      </c>
      <c r="S266" s="21">
        <f t="shared" si="102"/>
        <v>0</v>
      </c>
      <c r="T266" s="21">
        <f t="shared" si="102"/>
        <v>0</v>
      </c>
      <c r="U266" s="21">
        <f t="shared" si="102"/>
        <v>0</v>
      </c>
      <c r="V266" s="21">
        <f t="shared" si="102"/>
        <v>0</v>
      </c>
      <c r="W266" s="21">
        <f t="shared" si="102"/>
        <v>0</v>
      </c>
      <c r="X266" s="21">
        <f t="shared" si="102"/>
        <v>0</v>
      </c>
      <c r="Y266" s="21">
        <f t="shared" si="102"/>
        <v>0</v>
      </c>
      <c r="Z266" s="21">
        <f t="shared" si="102"/>
        <v>0</v>
      </c>
      <c r="AA266" s="21">
        <f t="shared" si="102"/>
        <v>0</v>
      </c>
      <c r="AB266" s="21">
        <f t="shared" si="102"/>
        <v>0</v>
      </c>
      <c r="AC266" s="21">
        <f t="shared" si="102"/>
        <v>0</v>
      </c>
      <c r="AD266" s="21">
        <f t="shared" si="102"/>
        <v>0</v>
      </c>
      <c r="AE266" s="21">
        <f t="shared" si="102"/>
        <v>0</v>
      </c>
      <c r="AF266" s="21">
        <f t="shared" si="102"/>
        <v>0</v>
      </c>
      <c r="AG266" s="21">
        <f t="shared" si="102"/>
        <v>0</v>
      </c>
      <c r="AH266" s="21">
        <f t="shared" si="102"/>
        <v>0</v>
      </c>
      <c r="AI266" s="21">
        <f t="shared" si="102"/>
        <v>0</v>
      </c>
      <c r="AJ266" s="21">
        <f t="shared" si="102"/>
        <v>0</v>
      </c>
      <c r="AK266" s="21">
        <f t="shared" si="102"/>
        <v>0</v>
      </c>
      <c r="AL266" s="21">
        <f t="shared" si="102"/>
        <v>0</v>
      </c>
      <c r="AM266" s="21">
        <f t="shared" si="102"/>
        <v>0</v>
      </c>
      <c r="AN266" s="21">
        <f t="shared" si="102"/>
        <v>0</v>
      </c>
      <c r="AO266" s="21">
        <f t="shared" si="102"/>
        <v>0</v>
      </c>
      <c r="AP266" s="21">
        <f t="shared" si="102"/>
        <v>0</v>
      </c>
      <c r="AQ266" s="21">
        <f t="shared" si="102"/>
        <v>0</v>
      </c>
      <c r="AR266" s="21">
        <f t="shared" si="102"/>
        <v>0</v>
      </c>
      <c r="AS266" s="21">
        <f t="shared" si="102"/>
        <v>0</v>
      </c>
      <c r="AT266" s="21">
        <f t="shared" si="102"/>
        <v>0</v>
      </c>
      <c r="AU266" s="21">
        <f t="shared" si="102"/>
        <v>0</v>
      </c>
      <c r="AV266" s="21">
        <f t="shared" si="102"/>
        <v>0</v>
      </c>
      <c r="AW266" s="21">
        <f t="shared" si="102"/>
        <v>0</v>
      </c>
      <c r="AX266" s="21">
        <f t="shared" si="102"/>
        <v>0</v>
      </c>
      <c r="AY266" s="21">
        <f t="shared" si="102"/>
        <v>0</v>
      </c>
      <c r="AZ266" s="21">
        <f t="shared" si="102"/>
        <v>0</v>
      </c>
      <c r="BA266" s="21">
        <f t="shared" si="102"/>
        <v>0</v>
      </c>
      <c r="BB266" s="21">
        <f t="shared" si="102"/>
        <v>0</v>
      </c>
      <c r="BC266" s="21">
        <f t="shared" si="102"/>
        <v>0</v>
      </c>
      <c r="BD266" s="21">
        <f t="shared" si="102"/>
        <v>0</v>
      </c>
    </row>
    <row r="267" spans="1:59" ht="16" x14ac:dyDescent="0.2">
      <c r="B267" s="11">
        <f t="shared" si="98"/>
        <v>1</v>
      </c>
      <c r="C267" s="12" t="str">
        <f t="shared" si="98"/>
        <v>SCI RETAIL RENNES 2</v>
      </c>
      <c r="K267" s="24"/>
      <c r="L267" s="20" t="s">
        <v>234</v>
      </c>
      <c r="M267" s="72"/>
      <c r="N267" s="72"/>
      <c r="O267" s="21">
        <f>($E282&gt;0)*($E279&lt;O$2)*(EDATE($E279,$E282)&gt;O$3)*((O$3-O$2+1)/O$4)
+($E282&gt;0)*($E279&lt;O$2)*(EDATE($E279,$E282)&gt;=O$2)*(EDATE($E279,$E282)&lt;=O$3)*((EDATE($E279,$E282)-O$2)/O$4)
+($E282&gt;0)*($E279&lt;O$2)*(EDATE($E279,$E282)&lt;O$2)*(0)
+($E282&gt;0)*($E279&gt;=O$2)*($E279&lt;=O$3)*(EDATE($E279,$E282)&gt;=O$2)*(EDATE($E279,$E282)&lt;=O$3)*((EDATE($E279,$E282)-$E279+1)/O$4)
+($E282&gt;0)*($E279&gt;=O$2)*($E279&lt;=O$3)*(EDATE($E279,$E282)&gt;O$3)*((O$3-$E279+1)/O$4)
+($E282&gt;0)*($E279&gt;O$3)*(0)</f>
        <v>0.32608695652173914</v>
      </c>
      <c r="P267" s="21">
        <f t="shared" ref="P267:BD267" si="103">($E282&gt;0)*($E279&lt;P$2)*(EDATE($E279,$E282)&gt;P$3)*((P$3-P$2+1)/P$4)
+($E282&gt;0)*($E279&lt;P$2)*(EDATE($E279,$E282)&gt;=P$2)*(EDATE($E279,$E282)&lt;=P$3)*((EDATE($E279,$E282)-P$2)/P$4)
+($E282&gt;0)*($E279&lt;P$2)*(EDATE($E279,$E282)&lt;P$2)*(0)
+($E282&gt;0)*($E279&gt;=P$2)*($E279&lt;=P$3)*(EDATE($E279,$E282)&gt;=P$2)*(EDATE($E279,$E282)&lt;=P$3)*((EDATE($E279,$E282)-$E279+1)/P$4)
+($E282&gt;0)*($E279&gt;=P$2)*($E279&lt;=P$3)*(EDATE($E279,$E282)&gt;P$3)*((P$3-$E279+1)/P$4)
+($E282&gt;0)*($E279&gt;P$3)*(0)</f>
        <v>1</v>
      </c>
      <c r="Q267" s="21">
        <f t="shared" si="103"/>
        <v>0</v>
      </c>
      <c r="R267" s="21">
        <f t="shared" si="103"/>
        <v>0</v>
      </c>
      <c r="S267" s="21">
        <f t="shared" si="103"/>
        <v>0</v>
      </c>
      <c r="T267" s="21">
        <f t="shared" si="103"/>
        <v>0</v>
      </c>
      <c r="U267" s="21">
        <f t="shared" si="103"/>
        <v>0</v>
      </c>
      <c r="V267" s="21">
        <f t="shared" si="103"/>
        <v>0</v>
      </c>
      <c r="W267" s="21">
        <f t="shared" si="103"/>
        <v>0</v>
      </c>
      <c r="X267" s="21">
        <f t="shared" si="103"/>
        <v>0</v>
      </c>
      <c r="Y267" s="21">
        <f t="shared" si="103"/>
        <v>0</v>
      </c>
      <c r="Z267" s="21">
        <f t="shared" si="103"/>
        <v>0</v>
      </c>
      <c r="AA267" s="21">
        <f t="shared" si="103"/>
        <v>0</v>
      </c>
      <c r="AB267" s="21">
        <f t="shared" si="103"/>
        <v>0</v>
      </c>
      <c r="AC267" s="21">
        <f t="shared" si="103"/>
        <v>0</v>
      </c>
      <c r="AD267" s="21">
        <f t="shared" si="103"/>
        <v>0</v>
      </c>
      <c r="AE267" s="21">
        <f t="shared" si="103"/>
        <v>0</v>
      </c>
      <c r="AF267" s="21">
        <f t="shared" si="103"/>
        <v>0</v>
      </c>
      <c r="AG267" s="21">
        <f t="shared" si="103"/>
        <v>0</v>
      </c>
      <c r="AH267" s="21">
        <f t="shared" si="103"/>
        <v>0</v>
      </c>
      <c r="AI267" s="21">
        <f t="shared" si="103"/>
        <v>0</v>
      </c>
      <c r="AJ267" s="21">
        <f t="shared" si="103"/>
        <v>0</v>
      </c>
      <c r="AK267" s="21">
        <f t="shared" si="103"/>
        <v>0</v>
      </c>
      <c r="AL267" s="21">
        <f t="shared" si="103"/>
        <v>0</v>
      </c>
      <c r="AM267" s="21">
        <f t="shared" si="103"/>
        <v>0</v>
      </c>
      <c r="AN267" s="21">
        <f t="shared" si="103"/>
        <v>0</v>
      </c>
      <c r="AO267" s="21">
        <f t="shared" si="103"/>
        <v>0</v>
      </c>
      <c r="AP267" s="21">
        <f t="shared" si="103"/>
        <v>0</v>
      </c>
      <c r="AQ267" s="21">
        <f t="shared" si="103"/>
        <v>0</v>
      </c>
      <c r="AR267" s="21">
        <f t="shared" si="103"/>
        <v>0</v>
      </c>
      <c r="AS267" s="21">
        <f t="shared" si="103"/>
        <v>0</v>
      </c>
      <c r="AT267" s="21">
        <f t="shared" si="103"/>
        <v>0</v>
      </c>
      <c r="AU267" s="21">
        <f t="shared" si="103"/>
        <v>0</v>
      </c>
      <c r="AV267" s="21">
        <f t="shared" si="103"/>
        <v>0</v>
      </c>
      <c r="AW267" s="21">
        <f t="shared" si="103"/>
        <v>0</v>
      </c>
      <c r="AX267" s="21">
        <f t="shared" si="103"/>
        <v>0</v>
      </c>
      <c r="AY267" s="21">
        <f t="shared" si="103"/>
        <v>0</v>
      </c>
      <c r="AZ267" s="21">
        <f t="shared" si="103"/>
        <v>0</v>
      </c>
      <c r="BA267" s="21">
        <f t="shared" si="103"/>
        <v>0</v>
      </c>
      <c r="BB267" s="21">
        <f t="shared" si="103"/>
        <v>0</v>
      </c>
      <c r="BC267" s="21">
        <f t="shared" si="103"/>
        <v>0</v>
      </c>
      <c r="BD267" s="21">
        <f t="shared" si="103"/>
        <v>0</v>
      </c>
    </row>
    <row r="268" spans="1:59" ht="16" x14ac:dyDescent="0.2">
      <c r="B268" s="11">
        <f t="shared" si="98"/>
        <v>1</v>
      </c>
      <c r="C268" s="12" t="str">
        <f t="shared" si="98"/>
        <v>SCI RETAIL RENNES 2</v>
      </c>
      <c r="D268" s="25" t="s">
        <v>235</v>
      </c>
      <c r="E268" s="26">
        <v>0</v>
      </c>
      <c r="F268" s="15"/>
      <c r="G268" s="25" t="s">
        <v>236</v>
      </c>
      <c r="H268" s="25" t="s">
        <v>237</v>
      </c>
      <c r="I268" s="25" t="s">
        <v>238</v>
      </c>
      <c r="J268" s="25" t="s">
        <v>239</v>
      </c>
      <c r="K268" s="24"/>
      <c r="L268" s="27" t="s">
        <v>240</v>
      </c>
      <c r="M268" s="83"/>
      <c r="N268" s="83"/>
      <c r="O268" s="28">
        <f>($H280&gt;0)*($J280&lt;O$2)*0
+($H280&gt;0)*($J280&gt;=O$2)*($J280&lt;=O$3)*(($J280-O$2+1)/O$4)
+($H280&gt;0)*($J280&gt;O$3)*($I280&gt;O$3)*0
+($H280&gt;0)*($J280&gt;O$3)*($I280&lt;=O$3)*($I280&gt;=O$2)*((O$3-$I280+1)/O$4)
+($H280&gt;0)*($J280&gt;O$3)*($I280&lt;O$2)*1
+($H280&gt;0)*($I280&gt;O$3)*0
+($H281&gt;0)*($J281&lt;O$2)*0
+($H281&gt;0)*($J281&gt;=O$2)*($J281&lt;=O$3)*(($J281-O$2+1)/O$4)
+($H281&gt;0)*($J281&gt;O$3)*($I281&gt;O$3)*0
+($H281&gt;0)*($J281&gt;O$3)*($I281&lt;=O$3)*($I281&gt;=O$2)*((O$3-$I281+1)/O$4)
+($H281&gt;0)*($J281&gt;O$3)*($I281&lt;O$2)*1
+($H281&gt;0)*($I281&gt;O$3)*0
+($H282&gt;0)*($J282&lt;O$2)*0
+($H282&gt;0)*($J282&gt;=O$2)*($J282&lt;=O$3)*(($J282-O$2+1)/O$4)
+($H282&gt;0)*($J282&gt;O$3)*($I282&gt;O$3)*0
+($H282&gt;0)*($J282&gt;O$3)*($I282&lt;=O$3)*($I282&gt;=O$2)*((O$3-$I282+1)/O$4)
+($H282&gt;0)*($J282&gt;O$3)*($I282&lt;O$2)*1
+($H282&gt;0)*($I282&gt;O$3)*0</f>
        <v>0</v>
      </c>
      <c r="P268" s="28">
        <f t="shared" ref="P268:BD268" si="104">($H280&gt;0)*($J280&lt;P$2)*0
+($H280&gt;0)*($J280&gt;=P$2)*($J280&lt;=P$3)*(($J280-P$2+1)/P$4)
+($H280&gt;0)*($J280&gt;P$3)*($I280&gt;P$3)*0
+($H280&gt;0)*($J280&gt;P$3)*($I280&lt;=P$3)*($I280&gt;=P$2)*((P$3-$I280+1)/P$4)
+($H280&gt;0)*($J280&gt;P$3)*($I280&lt;P$2)*1
+($H280&gt;0)*($I280&gt;P$3)*0
+($H281&gt;0)*($J281&lt;P$2)*0
+($H281&gt;0)*($J281&gt;=P$2)*($J281&lt;=P$3)*(($J281-P$2+1)/P$4)
+($H281&gt;0)*($J281&gt;P$3)*($I281&gt;P$3)*0
+($H281&gt;0)*($J281&gt;P$3)*($I281&lt;=P$3)*($I281&gt;=P$2)*((P$3-$I281+1)/P$4)
+($H281&gt;0)*($J281&gt;P$3)*($I281&lt;P$2)*1
+($H281&gt;0)*($I281&gt;P$3)*0
+($H282&gt;0)*($J282&lt;P$2)*0
+($H282&gt;0)*($J282&gt;=P$2)*($J282&lt;=P$3)*(($J282-P$2+1)/P$4)
+($H282&gt;0)*($J282&gt;P$3)*($I282&gt;P$3)*0
+($H282&gt;0)*($J282&gt;P$3)*($I282&lt;=P$3)*($I282&gt;=P$2)*((P$3-$I282+1)/P$4)
+($H282&gt;0)*($J282&gt;P$3)*($I282&lt;P$2)*1
+($H282&gt;0)*($I282&gt;P$3)*0</f>
        <v>0</v>
      </c>
      <c r="Q268" s="28">
        <f t="shared" si="104"/>
        <v>0</v>
      </c>
      <c r="R268" s="28">
        <f t="shared" si="104"/>
        <v>0</v>
      </c>
      <c r="S268" s="28">
        <f t="shared" si="104"/>
        <v>0</v>
      </c>
      <c r="T268" s="28">
        <f t="shared" si="104"/>
        <v>0</v>
      </c>
      <c r="U268" s="28">
        <f t="shared" si="104"/>
        <v>0</v>
      </c>
      <c r="V268" s="28">
        <f t="shared" si="104"/>
        <v>0</v>
      </c>
      <c r="W268" s="28">
        <f t="shared" si="104"/>
        <v>0</v>
      </c>
      <c r="X268" s="28">
        <f t="shared" si="104"/>
        <v>0</v>
      </c>
      <c r="Y268" s="28">
        <f t="shared" si="104"/>
        <v>0</v>
      </c>
      <c r="Z268" s="28">
        <f t="shared" si="104"/>
        <v>0</v>
      </c>
      <c r="AA268" s="28">
        <f t="shared" si="104"/>
        <v>0</v>
      </c>
      <c r="AB268" s="28">
        <f t="shared" si="104"/>
        <v>0</v>
      </c>
      <c r="AC268" s="28">
        <f t="shared" si="104"/>
        <v>0</v>
      </c>
      <c r="AD268" s="28">
        <f t="shared" si="104"/>
        <v>0</v>
      </c>
      <c r="AE268" s="28">
        <f t="shared" si="104"/>
        <v>0</v>
      </c>
      <c r="AF268" s="28">
        <f t="shared" si="104"/>
        <v>0</v>
      </c>
      <c r="AG268" s="28">
        <f t="shared" si="104"/>
        <v>0</v>
      </c>
      <c r="AH268" s="28">
        <f t="shared" si="104"/>
        <v>0</v>
      </c>
      <c r="AI268" s="28">
        <f t="shared" si="104"/>
        <v>0</v>
      </c>
      <c r="AJ268" s="28">
        <f t="shared" si="104"/>
        <v>0</v>
      </c>
      <c r="AK268" s="28">
        <f t="shared" si="104"/>
        <v>0</v>
      </c>
      <c r="AL268" s="28">
        <f t="shared" si="104"/>
        <v>0</v>
      </c>
      <c r="AM268" s="28">
        <f t="shared" si="104"/>
        <v>0</v>
      </c>
      <c r="AN268" s="28">
        <f t="shared" si="104"/>
        <v>0</v>
      </c>
      <c r="AO268" s="28">
        <f t="shared" si="104"/>
        <v>0</v>
      </c>
      <c r="AP268" s="28">
        <f t="shared" si="104"/>
        <v>0</v>
      </c>
      <c r="AQ268" s="28">
        <f t="shared" si="104"/>
        <v>0</v>
      </c>
      <c r="AR268" s="28">
        <f t="shared" si="104"/>
        <v>0</v>
      </c>
      <c r="AS268" s="28">
        <f t="shared" si="104"/>
        <v>0</v>
      </c>
      <c r="AT268" s="28">
        <f t="shared" si="104"/>
        <v>0</v>
      </c>
      <c r="AU268" s="28">
        <f t="shared" si="104"/>
        <v>0</v>
      </c>
      <c r="AV268" s="28">
        <f t="shared" si="104"/>
        <v>0</v>
      </c>
      <c r="AW268" s="28">
        <f t="shared" si="104"/>
        <v>0</v>
      </c>
      <c r="AX268" s="28">
        <f t="shared" si="104"/>
        <v>0</v>
      </c>
      <c r="AY268" s="28">
        <f t="shared" si="104"/>
        <v>0</v>
      </c>
      <c r="AZ268" s="28">
        <f t="shared" si="104"/>
        <v>0</v>
      </c>
      <c r="BA268" s="28">
        <f t="shared" si="104"/>
        <v>0</v>
      </c>
      <c r="BB268" s="28">
        <f t="shared" si="104"/>
        <v>0</v>
      </c>
      <c r="BC268" s="28">
        <f t="shared" si="104"/>
        <v>0</v>
      </c>
      <c r="BD268" s="28">
        <f t="shared" si="104"/>
        <v>0</v>
      </c>
    </row>
    <row r="269" spans="1:59" ht="16" x14ac:dyDescent="0.2">
      <c r="B269" s="11">
        <f t="shared" si="98"/>
        <v>1</v>
      </c>
      <c r="C269" s="12" t="str">
        <f t="shared" si="98"/>
        <v>SCI RETAIL RENNES 2</v>
      </c>
      <c r="D269" s="25" t="s">
        <v>241</v>
      </c>
      <c r="E269" s="29">
        <v>144000</v>
      </c>
      <c r="F269" s="15"/>
      <c r="G269" s="30" t="s">
        <v>10</v>
      </c>
      <c r="H269" s="31">
        <v>0</v>
      </c>
      <c r="I269" s="32">
        <v>0</v>
      </c>
      <c r="J269" s="32">
        <v>0</v>
      </c>
      <c r="K269" s="24"/>
      <c r="L269" s="33" t="s">
        <v>242</v>
      </c>
      <c r="M269" s="73"/>
      <c r="N269" s="73"/>
      <c r="O269" s="34">
        <f>($E279&lt;=O$3)*($E279&gt;O$2)*((O$3-$E279+1)/O$4)
+($E279&lt;=O$2)*((O$3-O$2+1)/O$4)
+($E279&gt;O$3)*(0)</f>
        <v>0.32608695652173914</v>
      </c>
      <c r="P269" s="34">
        <f t="shared" ref="P269:BD269" si="105">($E279&lt;=P$3)*($E279&gt;P$2)*((P$3-$E279+1)/P$4)
+($E279&lt;=P$2)*((P$3-P$2+1)/P$4)
+($E279&gt;P$3)*(0)</f>
        <v>1</v>
      </c>
      <c r="Q269" s="34">
        <f t="shared" si="105"/>
        <v>1</v>
      </c>
      <c r="R269" s="34">
        <f t="shared" si="105"/>
        <v>1</v>
      </c>
      <c r="S269" s="34">
        <f t="shared" si="105"/>
        <v>1</v>
      </c>
      <c r="T269" s="34">
        <f t="shared" si="105"/>
        <v>1</v>
      </c>
      <c r="U269" s="34">
        <f t="shared" si="105"/>
        <v>1</v>
      </c>
      <c r="V269" s="34">
        <f t="shared" si="105"/>
        <v>1</v>
      </c>
      <c r="W269" s="34">
        <f t="shared" si="105"/>
        <v>1</v>
      </c>
      <c r="X269" s="34">
        <f t="shared" si="105"/>
        <v>1</v>
      </c>
      <c r="Y269" s="34">
        <f t="shared" si="105"/>
        <v>1</v>
      </c>
      <c r="Z269" s="34">
        <f t="shared" si="105"/>
        <v>1</v>
      </c>
      <c r="AA269" s="34">
        <f t="shared" si="105"/>
        <v>1</v>
      </c>
      <c r="AB269" s="34">
        <f t="shared" si="105"/>
        <v>1</v>
      </c>
      <c r="AC269" s="34">
        <f t="shared" si="105"/>
        <v>1</v>
      </c>
      <c r="AD269" s="34">
        <f t="shared" si="105"/>
        <v>1</v>
      </c>
      <c r="AE269" s="34">
        <f t="shared" si="105"/>
        <v>1</v>
      </c>
      <c r="AF269" s="34">
        <f t="shared" si="105"/>
        <v>1</v>
      </c>
      <c r="AG269" s="34">
        <f t="shared" si="105"/>
        <v>1</v>
      </c>
      <c r="AH269" s="34">
        <f t="shared" si="105"/>
        <v>1</v>
      </c>
      <c r="AI269" s="34">
        <f t="shared" si="105"/>
        <v>1</v>
      </c>
      <c r="AJ269" s="34">
        <f t="shared" si="105"/>
        <v>1</v>
      </c>
      <c r="AK269" s="34">
        <f t="shared" si="105"/>
        <v>1</v>
      </c>
      <c r="AL269" s="34">
        <f t="shared" si="105"/>
        <v>1</v>
      </c>
      <c r="AM269" s="34">
        <f t="shared" si="105"/>
        <v>1</v>
      </c>
      <c r="AN269" s="34">
        <f t="shared" si="105"/>
        <v>1</v>
      </c>
      <c r="AO269" s="34">
        <f t="shared" si="105"/>
        <v>1</v>
      </c>
      <c r="AP269" s="34">
        <f t="shared" si="105"/>
        <v>1</v>
      </c>
      <c r="AQ269" s="34">
        <f t="shared" si="105"/>
        <v>1</v>
      </c>
      <c r="AR269" s="34">
        <f t="shared" si="105"/>
        <v>1</v>
      </c>
      <c r="AS269" s="34">
        <f t="shared" si="105"/>
        <v>1</v>
      </c>
      <c r="AT269" s="34">
        <f t="shared" si="105"/>
        <v>1</v>
      </c>
      <c r="AU269" s="34">
        <f t="shared" si="105"/>
        <v>1</v>
      </c>
      <c r="AV269" s="34">
        <f t="shared" si="105"/>
        <v>1</v>
      </c>
      <c r="AW269" s="34">
        <f t="shared" si="105"/>
        <v>1</v>
      </c>
      <c r="AX269" s="34">
        <f t="shared" si="105"/>
        <v>1</v>
      </c>
      <c r="AY269" s="34">
        <f t="shared" si="105"/>
        <v>1</v>
      </c>
      <c r="AZ269" s="34">
        <f t="shared" si="105"/>
        <v>1</v>
      </c>
      <c r="BA269" s="34">
        <f t="shared" si="105"/>
        <v>1</v>
      </c>
      <c r="BB269" s="34">
        <f t="shared" si="105"/>
        <v>1</v>
      </c>
      <c r="BC269" s="34">
        <f t="shared" si="105"/>
        <v>1</v>
      </c>
      <c r="BD269" s="34">
        <f t="shared" si="105"/>
        <v>1</v>
      </c>
    </row>
    <row r="270" spans="1:59" ht="16" x14ac:dyDescent="0.2">
      <c r="A270" s="35"/>
      <c r="B270" s="11">
        <f t="shared" si="98"/>
        <v>1</v>
      </c>
      <c r="C270" s="12" t="str">
        <f t="shared" si="98"/>
        <v>SCI RETAIL RENNES 2</v>
      </c>
      <c r="D270" s="25" t="s">
        <v>243</v>
      </c>
      <c r="E270" s="29">
        <v>144000</v>
      </c>
      <c r="F270" s="15"/>
      <c r="G270" s="30" t="s">
        <v>11</v>
      </c>
      <c r="H270" s="31">
        <v>0</v>
      </c>
      <c r="I270" s="32">
        <v>0</v>
      </c>
      <c r="J270" s="32">
        <v>0</v>
      </c>
      <c r="K270" s="35"/>
      <c r="M270" s="84">
        <v>44743</v>
      </c>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35"/>
      <c r="BF270" s="35"/>
      <c r="BG270" s="35"/>
    </row>
    <row r="271" spans="1:59" ht="16" x14ac:dyDescent="0.2">
      <c r="B271" s="11">
        <f t="shared" si="98"/>
        <v>1</v>
      </c>
      <c r="C271" s="12" t="str">
        <f t="shared" si="98"/>
        <v>SCI RETAIL RENNES 2</v>
      </c>
      <c r="D271" s="25" t="s">
        <v>244</v>
      </c>
      <c r="E271" s="29">
        <v>144000</v>
      </c>
      <c r="F271" s="15"/>
      <c r="G271" s="36" t="s">
        <v>12</v>
      </c>
      <c r="H271" s="31">
        <v>0</v>
      </c>
      <c r="I271" s="32">
        <v>0</v>
      </c>
      <c r="J271" s="32">
        <v>0</v>
      </c>
      <c r="K271" s="24"/>
      <c r="L271" s="37" t="s">
        <v>245</v>
      </c>
      <c r="M271" s="74">
        <v>1</v>
      </c>
      <c r="N271" s="74">
        <v>1</v>
      </c>
      <c r="O271" s="38">
        <v>1.02</v>
      </c>
      <c r="P271" s="38">
        <v>1.02</v>
      </c>
      <c r="Q271" s="38">
        <v>1.02</v>
      </c>
      <c r="R271" s="38">
        <v>1.02</v>
      </c>
      <c r="S271" s="38">
        <v>1.0302</v>
      </c>
      <c r="T271" s="38">
        <v>1.0302</v>
      </c>
      <c r="U271" s="38">
        <v>1.0302</v>
      </c>
      <c r="V271" s="38">
        <v>1.0302</v>
      </c>
      <c r="W271" s="38">
        <v>1.040502</v>
      </c>
      <c r="X271" s="38">
        <v>1.040502</v>
      </c>
      <c r="Y271" s="38">
        <v>1.040502</v>
      </c>
      <c r="Z271" s="38">
        <v>1.040502</v>
      </c>
      <c r="AA271" s="38">
        <v>1.0509070200000001</v>
      </c>
      <c r="AB271" s="38">
        <v>1.0509070200000001</v>
      </c>
      <c r="AC271" s="38">
        <v>1.0509070200000001</v>
      </c>
      <c r="AD271" s="38">
        <v>1.0509070200000001</v>
      </c>
      <c r="AE271" s="38">
        <v>1.0614160902000001</v>
      </c>
      <c r="AF271" s="38">
        <v>1.0614160902000001</v>
      </c>
      <c r="AG271" s="38">
        <v>1.0614160902000001</v>
      </c>
      <c r="AH271" s="38">
        <v>1.0614160902000001</v>
      </c>
      <c r="AI271" s="38">
        <v>1.0720302511020001</v>
      </c>
      <c r="AJ271" s="38">
        <v>1.0720302511020001</v>
      </c>
      <c r="AK271" s="38">
        <v>1.0720302511020001</v>
      </c>
      <c r="AL271" s="38">
        <v>1.0720302511020001</v>
      </c>
      <c r="AM271" s="38">
        <v>1.0827505536130202</v>
      </c>
      <c r="AN271" s="38">
        <v>1.0827505536130202</v>
      </c>
      <c r="AO271" s="38">
        <v>1.0827505536130202</v>
      </c>
      <c r="AP271" s="38">
        <v>1.0827505536130202</v>
      </c>
      <c r="AQ271" s="38">
        <v>1.0935780591491504</v>
      </c>
      <c r="AR271" s="38">
        <v>1.0935780591491504</v>
      </c>
      <c r="AS271" s="38">
        <v>1.0935780591491504</v>
      </c>
      <c r="AT271" s="38">
        <v>1.0935780591491504</v>
      </c>
      <c r="AU271" s="38">
        <v>1.104513839740642</v>
      </c>
      <c r="AV271" s="38">
        <v>1.104513839740642</v>
      </c>
      <c r="AW271" s="38">
        <v>1.104513839740642</v>
      </c>
      <c r="AX271" s="38">
        <v>1.104513839740642</v>
      </c>
      <c r="AY271" s="38">
        <v>1.1155589781380484</v>
      </c>
      <c r="AZ271" s="38">
        <v>1.1155589781380484</v>
      </c>
      <c r="BA271" s="38">
        <v>1.1155589781380484</v>
      </c>
      <c r="BB271" s="38">
        <v>1.1155589781380484</v>
      </c>
      <c r="BC271" s="38">
        <v>1.1267145679194288</v>
      </c>
      <c r="BD271" s="38">
        <v>1.1267145679194288</v>
      </c>
    </row>
    <row r="272" spans="1:59" ht="16" x14ac:dyDescent="0.2">
      <c r="B272" s="11">
        <f t="shared" si="98"/>
        <v>1</v>
      </c>
      <c r="C272" s="12" t="str">
        <f t="shared" si="98"/>
        <v>SCI RETAIL RENNES 2</v>
      </c>
      <c r="D272" s="25" t="s">
        <v>25</v>
      </c>
      <c r="E272" s="39" t="s">
        <v>30</v>
      </c>
      <c r="F272" s="15"/>
      <c r="K272" s="24"/>
      <c r="L272" s="16" t="s">
        <v>246</v>
      </c>
      <c r="M272" s="70"/>
      <c r="N272" s="70"/>
      <c r="O272" s="40">
        <f>O265*$E269/4+O269*$E280/4</f>
        <v>47739.130434782608</v>
      </c>
      <c r="P272" s="40">
        <f t="shared" ref="P272:BD272" si="106">P265*$E269/4+P269*$E280/4</f>
        <v>72000</v>
      </c>
      <c r="Q272" s="40">
        <f t="shared" si="106"/>
        <v>72000</v>
      </c>
      <c r="R272" s="40">
        <f t="shared" si="106"/>
        <v>72000</v>
      </c>
      <c r="S272" s="40">
        <f t="shared" si="106"/>
        <v>72000</v>
      </c>
      <c r="T272" s="40">
        <f t="shared" si="106"/>
        <v>72000</v>
      </c>
      <c r="U272" s="40">
        <f t="shared" si="106"/>
        <v>72000</v>
      </c>
      <c r="V272" s="40">
        <f t="shared" si="106"/>
        <v>72000</v>
      </c>
      <c r="W272" s="40">
        <f t="shared" si="106"/>
        <v>72000</v>
      </c>
      <c r="X272" s="40">
        <f t="shared" si="106"/>
        <v>72000</v>
      </c>
      <c r="Y272" s="40">
        <f t="shared" si="106"/>
        <v>72000</v>
      </c>
      <c r="Z272" s="40">
        <f t="shared" si="106"/>
        <v>72000</v>
      </c>
      <c r="AA272" s="40">
        <f t="shared" si="106"/>
        <v>72000</v>
      </c>
      <c r="AB272" s="40">
        <f t="shared" si="106"/>
        <v>72000</v>
      </c>
      <c r="AC272" s="40">
        <f t="shared" si="106"/>
        <v>72000</v>
      </c>
      <c r="AD272" s="40">
        <f t="shared" si="106"/>
        <v>72000</v>
      </c>
      <c r="AE272" s="40">
        <f t="shared" si="106"/>
        <v>72000</v>
      </c>
      <c r="AF272" s="40">
        <f t="shared" si="106"/>
        <v>72000</v>
      </c>
      <c r="AG272" s="40">
        <f t="shared" si="106"/>
        <v>72000</v>
      </c>
      <c r="AH272" s="40">
        <f t="shared" si="106"/>
        <v>72000</v>
      </c>
      <c r="AI272" s="40">
        <f t="shared" si="106"/>
        <v>72000</v>
      </c>
      <c r="AJ272" s="40">
        <f t="shared" si="106"/>
        <v>72000</v>
      </c>
      <c r="AK272" s="40">
        <f t="shared" si="106"/>
        <v>72000</v>
      </c>
      <c r="AL272" s="40">
        <f t="shared" si="106"/>
        <v>72000</v>
      </c>
      <c r="AM272" s="40">
        <f t="shared" si="106"/>
        <v>72000</v>
      </c>
      <c r="AN272" s="40">
        <f t="shared" si="106"/>
        <v>72000</v>
      </c>
      <c r="AO272" s="40">
        <f t="shared" si="106"/>
        <v>72000</v>
      </c>
      <c r="AP272" s="40">
        <f t="shared" si="106"/>
        <v>72000</v>
      </c>
      <c r="AQ272" s="40">
        <f t="shared" si="106"/>
        <v>72000</v>
      </c>
      <c r="AR272" s="40">
        <f t="shared" si="106"/>
        <v>72000</v>
      </c>
      <c r="AS272" s="40">
        <f t="shared" si="106"/>
        <v>72000</v>
      </c>
      <c r="AT272" s="40">
        <f t="shared" si="106"/>
        <v>72000</v>
      </c>
      <c r="AU272" s="40">
        <f t="shared" si="106"/>
        <v>72000</v>
      </c>
      <c r="AV272" s="40">
        <f t="shared" si="106"/>
        <v>72000</v>
      </c>
      <c r="AW272" s="40">
        <f t="shared" si="106"/>
        <v>36000</v>
      </c>
      <c r="AX272" s="40">
        <f t="shared" si="106"/>
        <v>36000</v>
      </c>
      <c r="AY272" s="40">
        <f t="shared" si="106"/>
        <v>36000</v>
      </c>
      <c r="AZ272" s="40">
        <f t="shared" si="106"/>
        <v>36000</v>
      </c>
      <c r="BA272" s="40">
        <f t="shared" si="106"/>
        <v>36000</v>
      </c>
      <c r="BB272" s="40">
        <f t="shared" si="106"/>
        <v>36000</v>
      </c>
      <c r="BC272" s="40">
        <f t="shared" si="106"/>
        <v>36000</v>
      </c>
      <c r="BD272" s="40">
        <f t="shared" si="106"/>
        <v>36000</v>
      </c>
    </row>
    <row r="273" spans="1:59" ht="16" x14ac:dyDescent="0.2">
      <c r="B273" s="11">
        <f t="shared" si="98"/>
        <v>1</v>
      </c>
      <c r="C273" s="12" t="str">
        <f t="shared" si="98"/>
        <v>SCI RETAIL RENNES 2</v>
      </c>
      <c r="D273" s="25" t="s">
        <v>247</v>
      </c>
      <c r="E273" s="39" t="s">
        <v>248</v>
      </c>
      <c r="F273" s="15"/>
      <c r="G273" s="25" t="s">
        <v>249</v>
      </c>
      <c r="H273" s="26">
        <v>44927</v>
      </c>
      <c r="I273" s="25" t="s">
        <v>239</v>
      </c>
      <c r="J273" s="26">
        <v>47848</v>
      </c>
      <c r="K273" s="24"/>
      <c r="L273" s="20" t="s">
        <v>250</v>
      </c>
      <c r="M273" s="72"/>
      <c r="N273" s="72"/>
      <c r="O273" s="41">
        <f>IF($E279&gt;=O$3,IF(O$3&lt;=($E268+365),O272,IFERROR(O265*$E270/4*O271+
$E280*O269/4*IFERROR(O271/$E281,0),0)),IF(O$3&lt;=($E279+365),O265*$E270/4*O271+$E280*O269/4*IFERROR(O271/$E281,0),IFERROR($E280*O269/4*IFERROR(O271/$E281,0),0)))</f>
        <v>48693.913043478256</v>
      </c>
      <c r="P273" s="41">
        <f t="shared" ref="P273:BD273" si="107">IF($E279&gt;=P$3,IF(P$3&lt;=($E268+365),P272,IFERROR(P265*$E270/4*P271+
$E280*P269/4*IFERROR(P271/$E281,0),0)),IF(P$3&lt;=($E279+365),P265*$E270/4*P271+$E280*P269/4*IFERROR(P271/$E281,0),IFERROR($E280*P269/4*IFERROR(P271/$E281,0),0)))</f>
        <v>73440</v>
      </c>
      <c r="Q273" s="41">
        <f t="shared" si="107"/>
        <v>73440</v>
      </c>
      <c r="R273" s="41">
        <f t="shared" si="107"/>
        <v>73440</v>
      </c>
      <c r="S273" s="41">
        <f t="shared" si="107"/>
        <v>37087.199999999997</v>
      </c>
      <c r="T273" s="41">
        <f t="shared" si="107"/>
        <v>37087.199999999997</v>
      </c>
      <c r="U273" s="41">
        <f t="shared" si="107"/>
        <v>37087.199999999997</v>
      </c>
      <c r="V273" s="41">
        <f t="shared" si="107"/>
        <v>37087.199999999997</v>
      </c>
      <c r="W273" s="41">
        <f t="shared" si="107"/>
        <v>37458.072</v>
      </c>
      <c r="X273" s="41">
        <f t="shared" si="107"/>
        <v>37458.072</v>
      </c>
      <c r="Y273" s="41">
        <f t="shared" si="107"/>
        <v>37458.072</v>
      </c>
      <c r="Z273" s="41">
        <f t="shared" si="107"/>
        <v>37458.072</v>
      </c>
      <c r="AA273" s="41">
        <f t="shared" si="107"/>
        <v>37832.652720000006</v>
      </c>
      <c r="AB273" s="41">
        <f t="shared" si="107"/>
        <v>37832.652720000006</v>
      </c>
      <c r="AC273" s="41">
        <f t="shared" si="107"/>
        <v>37832.652720000006</v>
      </c>
      <c r="AD273" s="41">
        <f t="shared" si="107"/>
        <v>37832.652720000006</v>
      </c>
      <c r="AE273" s="41">
        <f t="shared" si="107"/>
        <v>38210.979247200004</v>
      </c>
      <c r="AF273" s="41">
        <f t="shared" si="107"/>
        <v>38210.979247200004</v>
      </c>
      <c r="AG273" s="41">
        <f t="shared" si="107"/>
        <v>38210.979247200004</v>
      </c>
      <c r="AH273" s="41">
        <f t="shared" si="107"/>
        <v>38210.979247200004</v>
      </c>
      <c r="AI273" s="41">
        <f t="shared" si="107"/>
        <v>38593.089039672006</v>
      </c>
      <c r="AJ273" s="41">
        <f t="shared" si="107"/>
        <v>38593.089039672006</v>
      </c>
      <c r="AK273" s="41">
        <f t="shared" si="107"/>
        <v>38593.089039672006</v>
      </c>
      <c r="AL273" s="41">
        <f t="shared" si="107"/>
        <v>38593.089039672006</v>
      </c>
      <c r="AM273" s="41">
        <f t="shared" si="107"/>
        <v>38979.019930068724</v>
      </c>
      <c r="AN273" s="41">
        <f t="shared" si="107"/>
        <v>38979.019930068724</v>
      </c>
      <c r="AO273" s="41">
        <f t="shared" si="107"/>
        <v>38979.019930068724</v>
      </c>
      <c r="AP273" s="41">
        <f t="shared" si="107"/>
        <v>38979.019930068724</v>
      </c>
      <c r="AQ273" s="41">
        <f t="shared" si="107"/>
        <v>39368.810129369413</v>
      </c>
      <c r="AR273" s="41">
        <f t="shared" si="107"/>
        <v>39368.810129369413</v>
      </c>
      <c r="AS273" s="41">
        <f t="shared" si="107"/>
        <v>39368.810129369413</v>
      </c>
      <c r="AT273" s="41">
        <f t="shared" si="107"/>
        <v>39368.810129369413</v>
      </c>
      <c r="AU273" s="41">
        <f t="shared" si="107"/>
        <v>39762.498230663114</v>
      </c>
      <c r="AV273" s="41">
        <f t="shared" si="107"/>
        <v>39762.498230663114</v>
      </c>
      <c r="AW273" s="41">
        <f t="shared" si="107"/>
        <v>39762.498230663114</v>
      </c>
      <c r="AX273" s="41">
        <f t="shared" si="107"/>
        <v>39762.498230663114</v>
      </c>
      <c r="AY273" s="41">
        <f t="shared" si="107"/>
        <v>40160.123212969738</v>
      </c>
      <c r="AZ273" s="41">
        <f t="shared" si="107"/>
        <v>40160.123212969738</v>
      </c>
      <c r="BA273" s="41">
        <f t="shared" si="107"/>
        <v>40160.123212969738</v>
      </c>
      <c r="BB273" s="41">
        <f t="shared" si="107"/>
        <v>40160.123212969738</v>
      </c>
      <c r="BC273" s="41">
        <f t="shared" si="107"/>
        <v>40561.72444509944</v>
      </c>
      <c r="BD273" s="41">
        <f t="shared" si="107"/>
        <v>40561.72444509944</v>
      </c>
    </row>
    <row r="274" spans="1:59" ht="16" x14ac:dyDescent="0.2">
      <c r="B274" s="11">
        <f t="shared" si="98"/>
        <v>1</v>
      </c>
      <c r="C274" s="12" t="str">
        <f t="shared" si="98"/>
        <v>SCI RETAIL RENNES 2</v>
      </c>
      <c r="D274" s="25" t="s">
        <v>8</v>
      </c>
      <c r="E274" s="42">
        <v>0</v>
      </c>
      <c r="F274" s="15"/>
      <c r="I274" s="15"/>
      <c r="J274" s="24"/>
      <c r="K274" s="24"/>
      <c r="L274" s="20" t="s">
        <v>251</v>
      </c>
      <c r="M274" s="72"/>
      <c r="N274" s="72"/>
      <c r="O274" s="41">
        <f>-$E270/4*O264
+(O264&gt;0)*($J269&gt;=O$2)*($J269&lt;=O$3)*(($J269-O$2+1)/O$4*$H269/4)
+(O264&gt;0)*($J269&gt;O$3)*($I269&lt;=O$3)*($I269&gt;=O$2)*((O$3-$I269+1)/O$4*$H269/4)
+(O264&gt;0)*($J269&gt;O$3)*($I269&lt;O$2)*$H269/4
+(O264&gt;0)*($J270&gt;=O$2)*($J270&lt;=O$3)*(($J270-O$2+1)/O$4*$H270/4)
+(O264&gt;0)*($J270&gt;O$3)*($I270&lt;=O$3)*($I270&gt;=O$2)*((O$3-$I270+1)/O$4*$H270/4)
+(O264&gt;0)*($J270&gt;O$3)*($I270&lt;O$2)*$H270/4
+(O264&gt;0)*($J271&gt;=O$2)*($J271&lt;=O$3)*(($J271-O$2+1)/O$4*$H271/4)
+(O264&gt;0)*($J271&gt;O$3)*($I271&lt;=O$3)*($I271&gt;=O$2)*((O$3-$I271+1)/O$4*$H271/4)
+(O264&gt;0)*($J271&gt;O$3)*($I271&lt;O$2)*$H271/4
-$E280/4*O268
+(O268&gt;0)*($J280&gt;=O$2)*($J280&lt;=O$3)*(($J280-O$2+1)/O$4*$H280/4)
+(O268&gt;0)*($J280&gt;O$3)*($I280&lt;=O$3)*($I280&gt;=O$2)*((O$3-$I280+1)/O$4*$H280/4)
+(O268&gt;0)*($J280&gt;O$3)*($I280&lt;O$2)*$H280/4
+(O268&gt;0)*($J281&gt;=O$2)*($J281&lt;=O$3)*(($J281-O$2+1)/O$4*$H281/4)
+(O268&gt;0)*($J281&gt;O$3)*($I281&lt;=O$3)*($I281&gt;=O$2)*((O$3-$I281+1)/O$4*$H281/4)
+(O268&gt;0)*($J281&gt;O$3)*($I281&lt;O$2)*$H281/4
+(O268&gt;0)*($J282&gt;=O$2)*($J282&lt;=O$3)*(($J282-O$2+1)/O$4*$H282/4)
+(O268&gt;0)*($J282&gt;O$3)*($I282&lt;=O$3)*($I282&gt;=O$2)*((O$3-$I282+1)/O$4*$H282/4)
+(O268&gt;0)*($J282&gt;O$3)*($I282&lt;O$2)*$H282/4</f>
        <v>0</v>
      </c>
      <c r="P274" s="41">
        <f t="shared" ref="P274:BD274" si="108">-$E270/4*P264
+(P264&gt;0)*($J269&gt;=P$2)*($J269&lt;=P$3)*(($J269-P$2+1)/P$4*$H269/4)
+(P264&gt;0)*($J269&gt;P$3)*($I269&lt;=P$3)*($I269&gt;=P$2)*((P$3-$I269+1)/P$4*$H269/4)
+(P264&gt;0)*($J269&gt;P$3)*($I269&lt;P$2)*$H269/4
+(P264&gt;0)*($J270&gt;=P$2)*($J270&lt;=P$3)*(($J270-P$2+1)/P$4*$H270/4)
+(P264&gt;0)*($J270&gt;P$3)*($I270&lt;=P$3)*($I270&gt;=P$2)*((P$3-$I270+1)/P$4*$H270/4)
+(P264&gt;0)*($J270&gt;P$3)*($I270&lt;P$2)*$H270/4
+(P264&gt;0)*($J271&gt;=P$2)*($J271&lt;=P$3)*(($J271-P$2+1)/P$4*$H271/4)
+(P264&gt;0)*($J271&gt;P$3)*($I271&lt;=P$3)*($I271&gt;=P$2)*((P$3-$I271+1)/P$4*$H271/4)
+(P264&gt;0)*($J271&gt;P$3)*($I271&lt;P$2)*$H271/4
-$E280/4*P268
+(P268&gt;0)*($J280&gt;=P$2)*($J280&lt;=P$3)*(($J280-P$2+1)/P$4*$H280/4)
+(P268&gt;0)*($J280&gt;P$3)*($I280&lt;=P$3)*($I280&gt;=P$2)*((P$3-$I280+1)/P$4*$H280/4)
+(P268&gt;0)*($J280&gt;P$3)*($I280&lt;P$2)*$H280/4
+(P268&gt;0)*($J281&gt;=P$2)*($J281&lt;=P$3)*(($J281-P$2+1)/P$4*$H281/4)
+(P268&gt;0)*($J281&gt;P$3)*($I281&lt;=P$3)*($I281&gt;=P$2)*((P$3-$I281+1)/P$4*$H281/4)
+(P268&gt;0)*($J281&gt;P$3)*($I281&lt;P$2)*$H281/4
+(P268&gt;0)*($J282&gt;=P$2)*($J282&lt;=P$3)*(($J282-P$2+1)/P$4*$H282/4)
+(P268&gt;0)*($J282&gt;P$3)*($I282&lt;=P$3)*($I282&gt;=P$2)*((P$3-$I282+1)/P$4*$H282/4)
+(P268&gt;0)*($J282&gt;P$3)*($I282&lt;P$2)*$H282/4</f>
        <v>0</v>
      </c>
      <c r="Q274" s="41">
        <f t="shared" si="108"/>
        <v>0</v>
      </c>
      <c r="R274" s="41">
        <f t="shared" si="108"/>
        <v>0</v>
      </c>
      <c r="S274" s="41">
        <f t="shared" si="108"/>
        <v>0</v>
      </c>
      <c r="T274" s="41">
        <f t="shared" si="108"/>
        <v>0</v>
      </c>
      <c r="U274" s="41">
        <f t="shared" si="108"/>
        <v>0</v>
      </c>
      <c r="V274" s="41">
        <f t="shared" si="108"/>
        <v>0</v>
      </c>
      <c r="W274" s="41">
        <f t="shared" si="108"/>
        <v>0</v>
      </c>
      <c r="X274" s="41">
        <f t="shared" si="108"/>
        <v>0</v>
      </c>
      <c r="Y274" s="41">
        <f t="shared" si="108"/>
        <v>0</v>
      </c>
      <c r="Z274" s="41">
        <f t="shared" si="108"/>
        <v>0</v>
      </c>
      <c r="AA274" s="41">
        <f t="shared" si="108"/>
        <v>0</v>
      </c>
      <c r="AB274" s="41">
        <f t="shared" si="108"/>
        <v>0</v>
      </c>
      <c r="AC274" s="41">
        <f t="shared" si="108"/>
        <v>0</v>
      </c>
      <c r="AD274" s="41">
        <f t="shared" si="108"/>
        <v>0</v>
      </c>
      <c r="AE274" s="41">
        <f t="shared" si="108"/>
        <v>0</v>
      </c>
      <c r="AF274" s="41">
        <f t="shared" si="108"/>
        <v>0</v>
      </c>
      <c r="AG274" s="41">
        <f t="shared" si="108"/>
        <v>0</v>
      </c>
      <c r="AH274" s="41">
        <f t="shared" si="108"/>
        <v>0</v>
      </c>
      <c r="AI274" s="41">
        <f t="shared" si="108"/>
        <v>0</v>
      </c>
      <c r="AJ274" s="41">
        <f t="shared" si="108"/>
        <v>0</v>
      </c>
      <c r="AK274" s="41">
        <f t="shared" si="108"/>
        <v>0</v>
      </c>
      <c r="AL274" s="41">
        <f t="shared" si="108"/>
        <v>0</v>
      </c>
      <c r="AM274" s="41">
        <f t="shared" si="108"/>
        <v>0</v>
      </c>
      <c r="AN274" s="41">
        <f t="shared" si="108"/>
        <v>0</v>
      </c>
      <c r="AO274" s="41">
        <f t="shared" si="108"/>
        <v>0</v>
      </c>
      <c r="AP274" s="41">
        <f t="shared" si="108"/>
        <v>0</v>
      </c>
      <c r="AQ274" s="41">
        <f t="shared" si="108"/>
        <v>0</v>
      </c>
      <c r="AR274" s="41">
        <f t="shared" si="108"/>
        <v>0</v>
      </c>
      <c r="AS274" s="41">
        <f t="shared" si="108"/>
        <v>0</v>
      </c>
      <c r="AT274" s="41">
        <f t="shared" si="108"/>
        <v>0</v>
      </c>
      <c r="AU274" s="41">
        <f t="shared" si="108"/>
        <v>0</v>
      </c>
      <c r="AV274" s="41">
        <f t="shared" si="108"/>
        <v>0</v>
      </c>
      <c r="AW274" s="41">
        <f t="shared" si="108"/>
        <v>0</v>
      </c>
      <c r="AX274" s="41">
        <f t="shared" si="108"/>
        <v>0</v>
      </c>
      <c r="AY274" s="41">
        <f t="shared" si="108"/>
        <v>0</v>
      </c>
      <c r="AZ274" s="41">
        <f t="shared" si="108"/>
        <v>0</v>
      </c>
      <c r="BA274" s="41">
        <f t="shared" si="108"/>
        <v>0</v>
      </c>
      <c r="BB274" s="41">
        <f t="shared" si="108"/>
        <v>0</v>
      </c>
      <c r="BC274" s="41">
        <f t="shared" si="108"/>
        <v>0</v>
      </c>
      <c r="BD274" s="41">
        <f t="shared" si="108"/>
        <v>0</v>
      </c>
    </row>
    <row r="275" spans="1:59" ht="16" x14ac:dyDescent="0.2">
      <c r="B275" s="11">
        <f t="shared" si="98"/>
        <v>1</v>
      </c>
      <c r="C275" s="12" t="str">
        <f t="shared" si="98"/>
        <v>SCI RETAIL RENNES 2</v>
      </c>
      <c r="D275" s="43" t="s">
        <v>252</v>
      </c>
      <c r="E275" s="42" t="s">
        <v>286</v>
      </c>
      <c r="F275" s="44"/>
      <c r="G275" s="43" t="s">
        <v>253</v>
      </c>
      <c r="H275" s="39">
        <v>0</v>
      </c>
      <c r="I275" s="43" t="s">
        <v>254</v>
      </c>
      <c r="J275" s="32">
        <v>0</v>
      </c>
      <c r="K275" s="24"/>
      <c r="L275" s="20" t="s">
        <v>255</v>
      </c>
      <c r="M275" s="72"/>
      <c r="N275" s="72"/>
      <c r="O275" s="41">
        <v>0</v>
      </c>
      <c r="P275" s="41">
        <v>0</v>
      </c>
      <c r="Q275" s="41">
        <v>0</v>
      </c>
      <c r="R275" s="41">
        <v>0</v>
      </c>
      <c r="S275" s="41">
        <v>0</v>
      </c>
      <c r="T275" s="41">
        <v>0</v>
      </c>
      <c r="U275" s="41">
        <v>0</v>
      </c>
      <c r="V275" s="41">
        <v>0</v>
      </c>
      <c r="W275" s="41">
        <v>0</v>
      </c>
      <c r="X275" s="41">
        <v>0</v>
      </c>
      <c r="Y275" s="41">
        <v>0</v>
      </c>
      <c r="Z275" s="41">
        <v>0</v>
      </c>
      <c r="AA275" s="41">
        <v>0</v>
      </c>
      <c r="AB275" s="41">
        <v>0</v>
      </c>
      <c r="AC275" s="41">
        <v>0</v>
      </c>
      <c r="AD275" s="41">
        <v>0</v>
      </c>
      <c r="AE275" s="41">
        <v>0</v>
      </c>
      <c r="AF275" s="41">
        <v>0</v>
      </c>
      <c r="AG275" s="41">
        <v>0</v>
      </c>
      <c r="AH275" s="41">
        <v>0</v>
      </c>
      <c r="AI275" s="41">
        <v>0</v>
      </c>
      <c r="AJ275" s="41">
        <v>0</v>
      </c>
      <c r="AK275" s="41">
        <v>0</v>
      </c>
      <c r="AL275" s="41">
        <v>0</v>
      </c>
      <c r="AM275" s="41">
        <v>0</v>
      </c>
      <c r="AN275" s="41">
        <v>0</v>
      </c>
      <c r="AO275" s="41">
        <v>0</v>
      </c>
      <c r="AP275" s="41">
        <v>0</v>
      </c>
      <c r="AQ275" s="41">
        <v>0</v>
      </c>
      <c r="AR275" s="41">
        <v>0</v>
      </c>
      <c r="AS275" s="41">
        <v>0</v>
      </c>
      <c r="AT275" s="41">
        <v>0</v>
      </c>
      <c r="AU275" s="41">
        <v>0</v>
      </c>
      <c r="AV275" s="41">
        <v>0</v>
      </c>
      <c r="AW275" s="41">
        <v>0</v>
      </c>
      <c r="AX275" s="41">
        <v>0</v>
      </c>
      <c r="AY275" s="41">
        <v>0</v>
      </c>
      <c r="AZ275" s="41">
        <v>0</v>
      </c>
      <c r="BA275" s="41">
        <v>0</v>
      </c>
      <c r="BB275" s="41">
        <v>0</v>
      </c>
      <c r="BC275" s="41">
        <v>0</v>
      </c>
      <c r="BD275" s="41">
        <v>0</v>
      </c>
    </row>
    <row r="276" spans="1:59" ht="16" x14ac:dyDescent="0.2">
      <c r="B276" s="11">
        <f t="shared" si="98"/>
        <v>1</v>
      </c>
      <c r="C276" s="12" t="str">
        <f t="shared" si="98"/>
        <v>SCI RETAIL RENNES 2</v>
      </c>
      <c r="D276" s="43" t="s">
        <v>256</v>
      </c>
      <c r="E276" s="32">
        <v>47848</v>
      </c>
      <c r="G276" s="43" t="s">
        <v>257</v>
      </c>
      <c r="H276" s="42">
        <v>0</v>
      </c>
      <c r="I276" s="43" t="s">
        <v>258</v>
      </c>
      <c r="J276" s="29">
        <v>144000</v>
      </c>
      <c r="K276" s="23"/>
      <c r="L276" s="33" t="s">
        <v>259</v>
      </c>
      <c r="M276" s="73"/>
      <c r="N276" s="73"/>
      <c r="O276" s="45">
        <f>-(O273+O274)*IFERROR((O263+O267)/(O265+O269),0)</f>
        <v>-11973.91304347826</v>
      </c>
      <c r="P276" s="45">
        <f t="shared" ref="P276:BD276" si="109">-(P273+P274)*IFERROR((P263+P267)/(P265+P269),0)</f>
        <v>-36720</v>
      </c>
      <c r="Q276" s="45">
        <f t="shared" si="109"/>
        <v>0</v>
      </c>
      <c r="R276" s="45">
        <f t="shared" si="109"/>
        <v>0</v>
      </c>
      <c r="S276" s="45">
        <f t="shared" si="109"/>
        <v>0</v>
      </c>
      <c r="T276" s="45">
        <f t="shared" si="109"/>
        <v>0</v>
      </c>
      <c r="U276" s="45">
        <f t="shared" si="109"/>
        <v>0</v>
      </c>
      <c r="V276" s="45">
        <f t="shared" si="109"/>
        <v>0</v>
      </c>
      <c r="W276" s="45">
        <f t="shared" si="109"/>
        <v>0</v>
      </c>
      <c r="X276" s="45">
        <f t="shared" si="109"/>
        <v>0</v>
      </c>
      <c r="Y276" s="45">
        <f t="shared" si="109"/>
        <v>0</v>
      </c>
      <c r="Z276" s="45">
        <f t="shared" si="109"/>
        <v>0</v>
      </c>
      <c r="AA276" s="45">
        <f t="shared" si="109"/>
        <v>0</v>
      </c>
      <c r="AB276" s="45">
        <f t="shared" si="109"/>
        <v>0</v>
      </c>
      <c r="AC276" s="45">
        <f t="shared" si="109"/>
        <v>0</v>
      </c>
      <c r="AD276" s="45">
        <f t="shared" si="109"/>
        <v>0</v>
      </c>
      <c r="AE276" s="45">
        <f t="shared" si="109"/>
        <v>0</v>
      </c>
      <c r="AF276" s="45">
        <f t="shared" si="109"/>
        <v>0</v>
      </c>
      <c r="AG276" s="45">
        <f t="shared" si="109"/>
        <v>0</v>
      </c>
      <c r="AH276" s="45">
        <f t="shared" si="109"/>
        <v>0</v>
      </c>
      <c r="AI276" s="45">
        <f t="shared" si="109"/>
        <v>0</v>
      </c>
      <c r="AJ276" s="45">
        <f t="shared" si="109"/>
        <v>0</v>
      </c>
      <c r="AK276" s="45">
        <f t="shared" si="109"/>
        <v>0</v>
      </c>
      <c r="AL276" s="45">
        <f t="shared" si="109"/>
        <v>0</v>
      </c>
      <c r="AM276" s="45">
        <f t="shared" si="109"/>
        <v>0</v>
      </c>
      <c r="AN276" s="45">
        <f t="shared" si="109"/>
        <v>0</v>
      </c>
      <c r="AO276" s="45">
        <f t="shared" si="109"/>
        <v>0</v>
      </c>
      <c r="AP276" s="45">
        <f t="shared" si="109"/>
        <v>0</v>
      </c>
      <c r="AQ276" s="45">
        <f t="shared" si="109"/>
        <v>0</v>
      </c>
      <c r="AR276" s="45">
        <f t="shared" si="109"/>
        <v>0</v>
      </c>
      <c r="AS276" s="45">
        <f t="shared" si="109"/>
        <v>0</v>
      </c>
      <c r="AT276" s="45">
        <f t="shared" si="109"/>
        <v>0</v>
      </c>
      <c r="AU276" s="45">
        <f t="shared" si="109"/>
        <v>0</v>
      </c>
      <c r="AV276" s="45">
        <f t="shared" si="109"/>
        <v>0</v>
      </c>
      <c r="AW276" s="45">
        <f t="shared" si="109"/>
        <v>0</v>
      </c>
      <c r="AX276" s="45">
        <f t="shared" si="109"/>
        <v>0</v>
      </c>
      <c r="AY276" s="45">
        <f t="shared" si="109"/>
        <v>0</v>
      </c>
      <c r="AZ276" s="45">
        <f t="shared" si="109"/>
        <v>0</v>
      </c>
      <c r="BA276" s="45">
        <f t="shared" si="109"/>
        <v>0</v>
      </c>
      <c r="BB276" s="45">
        <f t="shared" si="109"/>
        <v>0</v>
      </c>
      <c r="BC276" s="45">
        <f t="shared" si="109"/>
        <v>0</v>
      </c>
      <c r="BD276" s="45">
        <f t="shared" si="109"/>
        <v>0</v>
      </c>
    </row>
    <row r="277" spans="1:59" ht="16" x14ac:dyDescent="0.2">
      <c r="B277" s="11">
        <f t="shared" si="98"/>
        <v>1</v>
      </c>
      <c r="C277" s="12" t="str">
        <f t="shared" si="98"/>
        <v>SCI RETAIL RENNES 2</v>
      </c>
      <c r="K277" s="24"/>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row>
    <row r="278" spans="1:59" ht="16" x14ac:dyDescent="0.2">
      <c r="B278" s="11">
        <f t="shared" si="98"/>
        <v>1</v>
      </c>
      <c r="C278" s="12" t="str">
        <f t="shared" si="98"/>
        <v>SCI RETAIL RENNES 2</v>
      </c>
      <c r="G278" s="46" t="s">
        <v>229</v>
      </c>
      <c r="H278" s="104" t="s">
        <v>29</v>
      </c>
      <c r="I278" s="105"/>
      <c r="J278" s="106"/>
      <c r="K278" s="23"/>
      <c r="L278" s="47" t="s">
        <v>4</v>
      </c>
      <c r="M278" s="81"/>
      <c r="N278" s="81"/>
      <c r="O278" s="48">
        <f>SUM(O273:O276)</f>
        <v>36720</v>
      </c>
      <c r="P278" s="48">
        <f t="shared" ref="P278:BD278" si="110">SUM(P273:P276)</f>
        <v>36720</v>
      </c>
      <c r="Q278" s="48">
        <f t="shared" si="110"/>
        <v>73440</v>
      </c>
      <c r="R278" s="48">
        <f t="shared" si="110"/>
        <v>73440</v>
      </c>
      <c r="S278" s="48">
        <f t="shared" si="110"/>
        <v>37087.199999999997</v>
      </c>
      <c r="T278" s="48">
        <f t="shared" si="110"/>
        <v>37087.199999999997</v>
      </c>
      <c r="U278" s="48">
        <f t="shared" si="110"/>
        <v>37087.199999999997</v>
      </c>
      <c r="V278" s="48">
        <f t="shared" si="110"/>
        <v>37087.199999999997</v>
      </c>
      <c r="W278" s="48">
        <f t="shared" si="110"/>
        <v>37458.072</v>
      </c>
      <c r="X278" s="48">
        <f t="shared" si="110"/>
        <v>37458.072</v>
      </c>
      <c r="Y278" s="48">
        <f t="shared" si="110"/>
        <v>37458.072</v>
      </c>
      <c r="Z278" s="48">
        <f t="shared" si="110"/>
        <v>37458.072</v>
      </c>
      <c r="AA278" s="48">
        <f t="shared" si="110"/>
        <v>37832.652720000006</v>
      </c>
      <c r="AB278" s="48">
        <f t="shared" si="110"/>
        <v>37832.652720000006</v>
      </c>
      <c r="AC278" s="48">
        <f t="shared" si="110"/>
        <v>37832.652720000006</v>
      </c>
      <c r="AD278" s="48">
        <f t="shared" si="110"/>
        <v>37832.652720000006</v>
      </c>
      <c r="AE278" s="48">
        <f t="shared" si="110"/>
        <v>38210.979247200004</v>
      </c>
      <c r="AF278" s="48">
        <f t="shared" si="110"/>
        <v>38210.979247200004</v>
      </c>
      <c r="AG278" s="48">
        <f t="shared" si="110"/>
        <v>38210.979247200004</v>
      </c>
      <c r="AH278" s="48">
        <f t="shared" si="110"/>
        <v>38210.979247200004</v>
      </c>
      <c r="AI278" s="48">
        <f t="shared" si="110"/>
        <v>38593.089039672006</v>
      </c>
      <c r="AJ278" s="48">
        <f t="shared" si="110"/>
        <v>38593.089039672006</v>
      </c>
      <c r="AK278" s="48">
        <f t="shared" si="110"/>
        <v>38593.089039672006</v>
      </c>
      <c r="AL278" s="48">
        <f t="shared" si="110"/>
        <v>38593.089039672006</v>
      </c>
      <c r="AM278" s="48">
        <f t="shared" si="110"/>
        <v>38979.019930068724</v>
      </c>
      <c r="AN278" s="48">
        <f t="shared" si="110"/>
        <v>38979.019930068724</v>
      </c>
      <c r="AO278" s="48">
        <f t="shared" si="110"/>
        <v>38979.019930068724</v>
      </c>
      <c r="AP278" s="48">
        <f t="shared" si="110"/>
        <v>38979.019930068724</v>
      </c>
      <c r="AQ278" s="48">
        <f t="shared" si="110"/>
        <v>39368.810129369413</v>
      </c>
      <c r="AR278" s="48">
        <f t="shared" si="110"/>
        <v>39368.810129369413</v>
      </c>
      <c r="AS278" s="48">
        <f t="shared" si="110"/>
        <v>39368.810129369413</v>
      </c>
      <c r="AT278" s="48">
        <f t="shared" si="110"/>
        <v>39368.810129369413</v>
      </c>
      <c r="AU278" s="48">
        <f t="shared" si="110"/>
        <v>39762.498230663114</v>
      </c>
      <c r="AV278" s="48">
        <f t="shared" si="110"/>
        <v>39762.498230663114</v>
      </c>
      <c r="AW278" s="48">
        <f t="shared" si="110"/>
        <v>39762.498230663114</v>
      </c>
      <c r="AX278" s="48">
        <f t="shared" si="110"/>
        <v>39762.498230663114</v>
      </c>
      <c r="AY278" s="48">
        <f t="shared" si="110"/>
        <v>40160.123212969738</v>
      </c>
      <c r="AZ278" s="48">
        <f t="shared" si="110"/>
        <v>40160.123212969738</v>
      </c>
      <c r="BA278" s="48">
        <f t="shared" si="110"/>
        <v>40160.123212969738</v>
      </c>
      <c r="BB278" s="48">
        <f t="shared" si="110"/>
        <v>40160.123212969738</v>
      </c>
      <c r="BC278" s="48">
        <f t="shared" si="110"/>
        <v>40561.72444509944</v>
      </c>
      <c r="BD278" s="48">
        <f t="shared" si="110"/>
        <v>40561.72444509944</v>
      </c>
    </row>
    <row r="279" spans="1:59" ht="16" x14ac:dyDescent="0.2">
      <c r="B279" s="11">
        <f t="shared" ref="B279:C284" si="111">B278</f>
        <v>1</v>
      </c>
      <c r="C279" s="12" t="str">
        <f t="shared" si="111"/>
        <v>SCI RETAIL RENNES 2</v>
      </c>
      <c r="D279" s="46" t="s">
        <v>260</v>
      </c>
      <c r="E279" s="32">
        <v>44805</v>
      </c>
      <c r="F279" s="15"/>
      <c r="G279" s="46" t="s">
        <v>261</v>
      </c>
      <c r="H279" s="46" t="s">
        <v>237</v>
      </c>
      <c r="I279" s="46" t="s">
        <v>238</v>
      </c>
      <c r="J279" s="46" t="s">
        <v>239</v>
      </c>
      <c r="K279" s="23"/>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row>
    <row r="280" spans="1:59" ht="16" x14ac:dyDescent="0.2">
      <c r="B280" s="11">
        <f t="shared" si="111"/>
        <v>1</v>
      </c>
      <c r="C280" s="12" t="str">
        <f t="shared" si="111"/>
        <v>SCI RETAIL RENNES 2</v>
      </c>
      <c r="D280" s="46" t="s">
        <v>262</v>
      </c>
      <c r="E280" s="31">
        <v>144000</v>
      </c>
      <c r="F280" s="15"/>
      <c r="G280" s="49" t="s">
        <v>263</v>
      </c>
      <c r="H280" s="31">
        <v>0</v>
      </c>
      <c r="I280" s="32">
        <v>0</v>
      </c>
      <c r="J280" s="32">
        <v>0</v>
      </c>
      <c r="K280" s="23"/>
      <c r="L280" s="50" t="s">
        <v>264</v>
      </c>
      <c r="M280" s="70"/>
      <c r="N280" s="70"/>
      <c r="O280" s="40">
        <f t="shared" ref="O280:BD280" si="112">IFERROR(((O$3&gt;=$E279)*(O$2&lt;=$E279))*$E283,"")</f>
        <v>0</v>
      </c>
      <c r="P280" s="40">
        <f t="shared" si="112"/>
        <v>0</v>
      </c>
      <c r="Q280" s="40">
        <f t="shared" si="112"/>
        <v>0</v>
      </c>
      <c r="R280" s="40">
        <f t="shared" si="112"/>
        <v>0</v>
      </c>
      <c r="S280" s="40">
        <f t="shared" si="112"/>
        <v>0</v>
      </c>
      <c r="T280" s="40">
        <f t="shared" si="112"/>
        <v>0</v>
      </c>
      <c r="U280" s="40">
        <f t="shared" si="112"/>
        <v>0</v>
      </c>
      <c r="V280" s="40">
        <f t="shared" si="112"/>
        <v>0</v>
      </c>
      <c r="W280" s="40">
        <f t="shared" si="112"/>
        <v>0</v>
      </c>
      <c r="X280" s="40">
        <f t="shared" si="112"/>
        <v>0</v>
      </c>
      <c r="Y280" s="40">
        <f t="shared" si="112"/>
        <v>0</v>
      </c>
      <c r="Z280" s="40">
        <f t="shared" si="112"/>
        <v>0</v>
      </c>
      <c r="AA280" s="40">
        <f t="shared" si="112"/>
        <v>0</v>
      </c>
      <c r="AB280" s="40">
        <f t="shared" si="112"/>
        <v>0</v>
      </c>
      <c r="AC280" s="40">
        <f t="shared" si="112"/>
        <v>0</v>
      </c>
      <c r="AD280" s="40">
        <f t="shared" si="112"/>
        <v>0</v>
      </c>
      <c r="AE280" s="40">
        <f t="shared" si="112"/>
        <v>0</v>
      </c>
      <c r="AF280" s="40">
        <f t="shared" si="112"/>
        <v>0</v>
      </c>
      <c r="AG280" s="40">
        <f t="shared" si="112"/>
        <v>0</v>
      </c>
      <c r="AH280" s="40">
        <f t="shared" si="112"/>
        <v>0</v>
      </c>
      <c r="AI280" s="40">
        <f t="shared" si="112"/>
        <v>0</v>
      </c>
      <c r="AJ280" s="40">
        <f t="shared" si="112"/>
        <v>0</v>
      </c>
      <c r="AK280" s="40">
        <f t="shared" si="112"/>
        <v>0</v>
      </c>
      <c r="AL280" s="40">
        <f t="shared" si="112"/>
        <v>0</v>
      </c>
      <c r="AM280" s="40">
        <f t="shared" si="112"/>
        <v>0</v>
      </c>
      <c r="AN280" s="40">
        <f t="shared" si="112"/>
        <v>0</v>
      </c>
      <c r="AO280" s="40">
        <f t="shared" si="112"/>
        <v>0</v>
      </c>
      <c r="AP280" s="40">
        <f t="shared" si="112"/>
        <v>0</v>
      </c>
      <c r="AQ280" s="40">
        <f t="shared" si="112"/>
        <v>0</v>
      </c>
      <c r="AR280" s="40">
        <f t="shared" si="112"/>
        <v>0</v>
      </c>
      <c r="AS280" s="40">
        <f t="shared" si="112"/>
        <v>0</v>
      </c>
      <c r="AT280" s="40">
        <f t="shared" si="112"/>
        <v>0</v>
      </c>
      <c r="AU280" s="40">
        <f t="shared" si="112"/>
        <v>0</v>
      </c>
      <c r="AV280" s="40">
        <f t="shared" si="112"/>
        <v>0</v>
      </c>
      <c r="AW280" s="40">
        <f t="shared" si="112"/>
        <v>0</v>
      </c>
      <c r="AX280" s="40">
        <f t="shared" si="112"/>
        <v>0</v>
      </c>
      <c r="AY280" s="40">
        <f t="shared" si="112"/>
        <v>0</v>
      </c>
      <c r="AZ280" s="40">
        <f t="shared" si="112"/>
        <v>0</v>
      </c>
      <c r="BA280" s="40">
        <f t="shared" si="112"/>
        <v>0</v>
      </c>
      <c r="BB280" s="40">
        <f t="shared" si="112"/>
        <v>0</v>
      </c>
      <c r="BC280" s="40">
        <f t="shared" si="112"/>
        <v>0</v>
      </c>
      <c r="BD280" s="40">
        <f t="shared" si="112"/>
        <v>0</v>
      </c>
    </row>
    <row r="281" spans="1:59" ht="16" x14ac:dyDescent="0.2">
      <c r="B281" s="11">
        <f t="shared" si="111"/>
        <v>1</v>
      </c>
      <c r="C281" s="12" t="str">
        <f t="shared" si="111"/>
        <v>SCI RETAIL RENNES 2</v>
      </c>
      <c r="D281" s="46" t="s">
        <v>24</v>
      </c>
      <c r="E281" s="51">
        <f>IF(E279&gt;MAX($O$3:$BD$3),BD270,
IF(E279&lt;MIN($O$3:$BD$3),1,SUMIFS($O271:$BD271,$O$2:$BD$2,"&lt;="&amp;E279,$O$3:$BD$3,"&gt;="&amp;E279)))</f>
        <v>1</v>
      </c>
      <c r="F281" s="15"/>
      <c r="G281" s="49" t="s">
        <v>265</v>
      </c>
      <c r="H281" s="31">
        <v>0</v>
      </c>
      <c r="I281" s="32">
        <v>0</v>
      </c>
      <c r="J281" s="32">
        <v>0</v>
      </c>
      <c r="K281" s="23"/>
      <c r="L281" s="52" t="s">
        <v>266</v>
      </c>
      <c r="M281" s="72"/>
      <c r="N281" s="72"/>
      <c r="O281" s="41">
        <f t="shared" ref="O281:BD281" si="113">IFERROR(((O$3&gt;=$E276)*(O$2&lt;=$E276))*$H284,"")</f>
        <v>0</v>
      </c>
      <c r="P281" s="41">
        <f t="shared" si="113"/>
        <v>0</v>
      </c>
      <c r="Q281" s="41">
        <f t="shared" si="113"/>
        <v>0</v>
      </c>
      <c r="R281" s="41">
        <f t="shared" si="113"/>
        <v>0</v>
      </c>
      <c r="S281" s="41">
        <f t="shared" si="113"/>
        <v>0</v>
      </c>
      <c r="T281" s="41">
        <f t="shared" si="113"/>
        <v>0</v>
      </c>
      <c r="U281" s="41">
        <f t="shared" si="113"/>
        <v>0</v>
      </c>
      <c r="V281" s="41">
        <f t="shared" si="113"/>
        <v>0</v>
      </c>
      <c r="W281" s="41">
        <f t="shared" si="113"/>
        <v>0</v>
      </c>
      <c r="X281" s="41">
        <f t="shared" si="113"/>
        <v>0</v>
      </c>
      <c r="Y281" s="41">
        <f t="shared" si="113"/>
        <v>0</v>
      </c>
      <c r="Z281" s="41">
        <f t="shared" si="113"/>
        <v>0</v>
      </c>
      <c r="AA281" s="41">
        <f t="shared" si="113"/>
        <v>0</v>
      </c>
      <c r="AB281" s="41">
        <f t="shared" si="113"/>
        <v>0</v>
      </c>
      <c r="AC281" s="41">
        <f t="shared" si="113"/>
        <v>0</v>
      </c>
      <c r="AD281" s="41">
        <f t="shared" si="113"/>
        <v>0</v>
      </c>
      <c r="AE281" s="41">
        <f t="shared" si="113"/>
        <v>0</v>
      </c>
      <c r="AF281" s="41">
        <f t="shared" si="113"/>
        <v>0</v>
      </c>
      <c r="AG281" s="41">
        <f t="shared" si="113"/>
        <v>0</v>
      </c>
      <c r="AH281" s="41">
        <f t="shared" si="113"/>
        <v>0</v>
      </c>
      <c r="AI281" s="41">
        <f t="shared" si="113"/>
        <v>0</v>
      </c>
      <c r="AJ281" s="41">
        <f t="shared" si="113"/>
        <v>0</v>
      </c>
      <c r="AK281" s="41">
        <f t="shared" si="113"/>
        <v>0</v>
      </c>
      <c r="AL281" s="41">
        <f t="shared" si="113"/>
        <v>0</v>
      </c>
      <c r="AM281" s="41">
        <f t="shared" si="113"/>
        <v>0</v>
      </c>
      <c r="AN281" s="41">
        <f t="shared" si="113"/>
        <v>0</v>
      </c>
      <c r="AO281" s="41">
        <f t="shared" si="113"/>
        <v>0</v>
      </c>
      <c r="AP281" s="41">
        <f t="shared" si="113"/>
        <v>0</v>
      </c>
      <c r="AQ281" s="41">
        <f t="shared" si="113"/>
        <v>0</v>
      </c>
      <c r="AR281" s="41">
        <f t="shared" si="113"/>
        <v>0</v>
      </c>
      <c r="AS281" s="41">
        <f t="shared" si="113"/>
        <v>0</v>
      </c>
      <c r="AT281" s="41">
        <f t="shared" si="113"/>
        <v>0</v>
      </c>
      <c r="AU281" s="41">
        <f t="shared" si="113"/>
        <v>0</v>
      </c>
      <c r="AV281" s="41">
        <f t="shared" si="113"/>
        <v>0</v>
      </c>
      <c r="AW281" s="41">
        <f t="shared" si="113"/>
        <v>0</v>
      </c>
      <c r="AX281" s="41">
        <f t="shared" si="113"/>
        <v>0</v>
      </c>
      <c r="AY281" s="41">
        <f t="shared" si="113"/>
        <v>0</v>
      </c>
      <c r="AZ281" s="41">
        <f t="shared" si="113"/>
        <v>0</v>
      </c>
      <c r="BA281" s="41">
        <f t="shared" si="113"/>
        <v>0</v>
      </c>
      <c r="BB281" s="41">
        <f t="shared" si="113"/>
        <v>0</v>
      </c>
      <c r="BC281" s="41">
        <f t="shared" si="113"/>
        <v>0</v>
      </c>
      <c r="BD281" s="41">
        <f t="shared" si="113"/>
        <v>0</v>
      </c>
    </row>
    <row r="282" spans="1:59" ht="16" x14ac:dyDescent="0.2">
      <c r="B282" s="11">
        <f t="shared" si="111"/>
        <v>1</v>
      </c>
      <c r="C282" s="12" t="str">
        <f t="shared" si="111"/>
        <v>SCI RETAIL RENNES 2</v>
      </c>
      <c r="D282" s="46" t="s">
        <v>8</v>
      </c>
      <c r="E282" s="42">
        <v>4</v>
      </c>
      <c r="F282" s="15"/>
      <c r="G282" s="49" t="s">
        <v>267</v>
      </c>
      <c r="H282" s="31">
        <v>0</v>
      </c>
      <c r="I282" s="32">
        <v>0</v>
      </c>
      <c r="J282" s="32">
        <v>0</v>
      </c>
      <c r="L282" s="52" t="s">
        <v>268</v>
      </c>
      <c r="M282" s="72"/>
      <c r="N282" s="72"/>
      <c r="O282" s="41">
        <f t="shared" ref="O282:BD282" si="114">IFERROR(((O$3&gt;=$E279)*(O$2&lt;=$E279))*$J284,"")</f>
        <v>0</v>
      </c>
      <c r="P282" s="41">
        <f t="shared" si="114"/>
        <v>0</v>
      </c>
      <c r="Q282" s="41">
        <f t="shared" si="114"/>
        <v>0</v>
      </c>
      <c r="R282" s="41">
        <f t="shared" si="114"/>
        <v>0</v>
      </c>
      <c r="S282" s="41">
        <f t="shared" si="114"/>
        <v>0</v>
      </c>
      <c r="T282" s="41">
        <f t="shared" si="114"/>
        <v>0</v>
      </c>
      <c r="U282" s="41">
        <f t="shared" si="114"/>
        <v>0</v>
      </c>
      <c r="V282" s="41">
        <f t="shared" si="114"/>
        <v>0</v>
      </c>
      <c r="W282" s="41">
        <f t="shared" si="114"/>
        <v>0</v>
      </c>
      <c r="X282" s="41">
        <f t="shared" si="114"/>
        <v>0</v>
      </c>
      <c r="Y282" s="41">
        <f t="shared" si="114"/>
        <v>0</v>
      </c>
      <c r="Z282" s="41">
        <f t="shared" si="114"/>
        <v>0</v>
      </c>
      <c r="AA282" s="41">
        <f t="shared" si="114"/>
        <v>0</v>
      </c>
      <c r="AB282" s="41">
        <f t="shared" si="114"/>
        <v>0</v>
      </c>
      <c r="AC282" s="41">
        <f t="shared" si="114"/>
        <v>0</v>
      </c>
      <c r="AD282" s="41">
        <f t="shared" si="114"/>
        <v>0</v>
      </c>
      <c r="AE282" s="41">
        <f t="shared" si="114"/>
        <v>0</v>
      </c>
      <c r="AF282" s="41">
        <f t="shared" si="114"/>
        <v>0</v>
      </c>
      <c r="AG282" s="41">
        <f t="shared" si="114"/>
        <v>0</v>
      </c>
      <c r="AH282" s="41">
        <f t="shared" si="114"/>
        <v>0</v>
      </c>
      <c r="AI282" s="41">
        <f t="shared" si="114"/>
        <v>0</v>
      </c>
      <c r="AJ282" s="41">
        <f t="shared" si="114"/>
        <v>0</v>
      </c>
      <c r="AK282" s="41">
        <f t="shared" si="114"/>
        <v>0</v>
      </c>
      <c r="AL282" s="41">
        <f t="shared" si="114"/>
        <v>0</v>
      </c>
      <c r="AM282" s="41">
        <f t="shared" si="114"/>
        <v>0</v>
      </c>
      <c r="AN282" s="41">
        <f t="shared" si="114"/>
        <v>0</v>
      </c>
      <c r="AO282" s="41">
        <f t="shared" si="114"/>
        <v>0</v>
      </c>
      <c r="AP282" s="41">
        <f t="shared" si="114"/>
        <v>0</v>
      </c>
      <c r="AQ282" s="41">
        <f t="shared" si="114"/>
        <v>0</v>
      </c>
      <c r="AR282" s="41">
        <f t="shared" si="114"/>
        <v>0</v>
      </c>
      <c r="AS282" s="41">
        <f t="shared" si="114"/>
        <v>0</v>
      </c>
      <c r="AT282" s="41">
        <f t="shared" si="114"/>
        <v>0</v>
      </c>
      <c r="AU282" s="41">
        <f t="shared" si="114"/>
        <v>0</v>
      </c>
      <c r="AV282" s="41">
        <f t="shared" si="114"/>
        <v>0</v>
      </c>
      <c r="AW282" s="41">
        <f t="shared" si="114"/>
        <v>0</v>
      </c>
      <c r="AX282" s="41">
        <f t="shared" si="114"/>
        <v>0</v>
      </c>
      <c r="AY282" s="41">
        <f t="shared" si="114"/>
        <v>0</v>
      </c>
      <c r="AZ282" s="41">
        <f t="shared" si="114"/>
        <v>0</v>
      </c>
      <c r="BA282" s="41">
        <f t="shared" si="114"/>
        <v>0</v>
      </c>
      <c r="BB282" s="41">
        <f t="shared" si="114"/>
        <v>0</v>
      </c>
      <c r="BC282" s="41">
        <f t="shared" si="114"/>
        <v>0</v>
      </c>
      <c r="BD282" s="41">
        <f t="shared" si="114"/>
        <v>0</v>
      </c>
    </row>
    <row r="283" spans="1:59" ht="16" x14ac:dyDescent="0.2">
      <c r="B283" s="11">
        <f t="shared" si="111"/>
        <v>1</v>
      </c>
      <c r="C283" s="12" t="str">
        <f t="shared" si="111"/>
        <v>SCI RETAIL RENNES 2</v>
      </c>
      <c r="D283" s="46" t="s">
        <v>269</v>
      </c>
      <c r="E283" s="31">
        <v>0</v>
      </c>
      <c r="F283" s="15"/>
      <c r="G283" s="53"/>
      <c r="H283" s="15"/>
      <c r="I283" s="15"/>
      <c r="J283" s="23"/>
      <c r="L283" s="52" t="s">
        <v>270</v>
      </c>
      <c r="M283" s="72"/>
      <c r="N283" s="72"/>
      <c r="O283" s="41">
        <f t="shared" ref="O283:BD283" si="115">IFERROR(((O$3&gt;=$J273)*(O$2&lt;=$J273))*$E284,"")</f>
        <v>0</v>
      </c>
      <c r="P283" s="41">
        <f t="shared" si="115"/>
        <v>0</v>
      </c>
      <c r="Q283" s="41">
        <f t="shared" si="115"/>
        <v>0</v>
      </c>
      <c r="R283" s="41">
        <f t="shared" si="115"/>
        <v>0</v>
      </c>
      <c r="S283" s="41">
        <f t="shared" si="115"/>
        <v>0</v>
      </c>
      <c r="T283" s="41">
        <f t="shared" si="115"/>
        <v>0</v>
      </c>
      <c r="U283" s="41">
        <f t="shared" si="115"/>
        <v>0</v>
      </c>
      <c r="V283" s="41">
        <f t="shared" si="115"/>
        <v>0</v>
      </c>
      <c r="W283" s="41">
        <f t="shared" si="115"/>
        <v>0</v>
      </c>
      <c r="X283" s="41">
        <f t="shared" si="115"/>
        <v>0</v>
      </c>
      <c r="Y283" s="41">
        <f t="shared" si="115"/>
        <v>0</v>
      </c>
      <c r="Z283" s="41">
        <f t="shared" si="115"/>
        <v>0</v>
      </c>
      <c r="AA283" s="41">
        <f t="shared" si="115"/>
        <v>0</v>
      </c>
      <c r="AB283" s="41">
        <f t="shared" si="115"/>
        <v>0</v>
      </c>
      <c r="AC283" s="41">
        <f t="shared" si="115"/>
        <v>0</v>
      </c>
      <c r="AD283" s="41">
        <f t="shared" si="115"/>
        <v>0</v>
      </c>
      <c r="AE283" s="41">
        <f t="shared" si="115"/>
        <v>0</v>
      </c>
      <c r="AF283" s="41">
        <f t="shared" si="115"/>
        <v>0</v>
      </c>
      <c r="AG283" s="41">
        <f t="shared" si="115"/>
        <v>0</v>
      </c>
      <c r="AH283" s="41">
        <f t="shared" si="115"/>
        <v>0</v>
      </c>
      <c r="AI283" s="41">
        <f t="shared" si="115"/>
        <v>0</v>
      </c>
      <c r="AJ283" s="41">
        <f t="shared" si="115"/>
        <v>0</v>
      </c>
      <c r="AK283" s="41">
        <f t="shared" si="115"/>
        <v>0</v>
      </c>
      <c r="AL283" s="41">
        <f t="shared" si="115"/>
        <v>0</v>
      </c>
      <c r="AM283" s="41">
        <f t="shared" si="115"/>
        <v>0</v>
      </c>
      <c r="AN283" s="41">
        <f t="shared" si="115"/>
        <v>0</v>
      </c>
      <c r="AO283" s="41">
        <f t="shared" si="115"/>
        <v>0</v>
      </c>
      <c r="AP283" s="41">
        <f t="shared" si="115"/>
        <v>0</v>
      </c>
      <c r="AQ283" s="41">
        <f t="shared" si="115"/>
        <v>0</v>
      </c>
      <c r="AR283" s="41">
        <f t="shared" si="115"/>
        <v>0</v>
      </c>
      <c r="AS283" s="41">
        <f t="shared" si="115"/>
        <v>0</v>
      </c>
      <c r="AT283" s="41">
        <f t="shared" si="115"/>
        <v>0</v>
      </c>
      <c r="AU283" s="41">
        <f t="shared" si="115"/>
        <v>0</v>
      </c>
      <c r="AV283" s="41">
        <f t="shared" si="115"/>
        <v>0</v>
      </c>
      <c r="AW283" s="41">
        <f t="shared" si="115"/>
        <v>0</v>
      </c>
      <c r="AX283" s="41">
        <f t="shared" si="115"/>
        <v>0</v>
      </c>
      <c r="AY283" s="41">
        <f t="shared" si="115"/>
        <v>0</v>
      </c>
      <c r="AZ283" s="41">
        <f t="shared" si="115"/>
        <v>0</v>
      </c>
      <c r="BA283" s="41">
        <f t="shared" si="115"/>
        <v>0</v>
      </c>
      <c r="BB283" s="41">
        <f t="shared" si="115"/>
        <v>0</v>
      </c>
      <c r="BC283" s="41">
        <f t="shared" si="115"/>
        <v>0</v>
      </c>
      <c r="BD283" s="41">
        <f t="shared" si="115"/>
        <v>0</v>
      </c>
    </row>
    <row r="284" spans="1:59" ht="16" x14ac:dyDescent="0.2">
      <c r="B284" s="11">
        <f t="shared" si="111"/>
        <v>1</v>
      </c>
      <c r="C284" s="12" t="str">
        <f t="shared" si="111"/>
        <v>SCI RETAIL RENNES 2</v>
      </c>
      <c r="D284" s="46" t="s">
        <v>270</v>
      </c>
      <c r="E284" s="31">
        <v>0</v>
      </c>
      <c r="F284" s="15"/>
      <c r="G284" s="46" t="s">
        <v>266</v>
      </c>
      <c r="H284" s="31">
        <v>0</v>
      </c>
      <c r="I284" s="46" t="s">
        <v>268</v>
      </c>
      <c r="J284" s="31">
        <v>0</v>
      </c>
      <c r="L284" s="54" t="s">
        <v>271</v>
      </c>
      <c r="M284" s="73"/>
      <c r="N284" s="73"/>
      <c r="O284" s="45">
        <f t="shared" ref="O284:BD284" si="116">IFERROR(-($E265+$H265+$J265)*O266,"")</f>
        <v>0</v>
      </c>
      <c r="P284" s="45">
        <f t="shared" si="116"/>
        <v>0</v>
      </c>
      <c r="Q284" s="45">
        <f t="shared" si="116"/>
        <v>0</v>
      </c>
      <c r="R284" s="45">
        <f t="shared" si="116"/>
        <v>0</v>
      </c>
      <c r="S284" s="45">
        <f t="shared" si="116"/>
        <v>0</v>
      </c>
      <c r="T284" s="45">
        <f t="shared" si="116"/>
        <v>0</v>
      </c>
      <c r="U284" s="45">
        <f t="shared" si="116"/>
        <v>0</v>
      </c>
      <c r="V284" s="45">
        <f t="shared" si="116"/>
        <v>0</v>
      </c>
      <c r="W284" s="45">
        <f t="shared" si="116"/>
        <v>0</v>
      </c>
      <c r="X284" s="45">
        <f t="shared" si="116"/>
        <v>0</v>
      </c>
      <c r="Y284" s="45">
        <f t="shared" si="116"/>
        <v>0</v>
      </c>
      <c r="Z284" s="45">
        <f t="shared" si="116"/>
        <v>0</v>
      </c>
      <c r="AA284" s="45">
        <f t="shared" si="116"/>
        <v>0</v>
      </c>
      <c r="AB284" s="45">
        <f t="shared" si="116"/>
        <v>0</v>
      </c>
      <c r="AC284" s="45">
        <f t="shared" si="116"/>
        <v>0</v>
      </c>
      <c r="AD284" s="45">
        <f t="shared" si="116"/>
        <v>0</v>
      </c>
      <c r="AE284" s="45">
        <f t="shared" si="116"/>
        <v>0</v>
      </c>
      <c r="AF284" s="45">
        <f t="shared" si="116"/>
        <v>0</v>
      </c>
      <c r="AG284" s="45">
        <f t="shared" si="116"/>
        <v>0</v>
      </c>
      <c r="AH284" s="45">
        <f t="shared" si="116"/>
        <v>0</v>
      </c>
      <c r="AI284" s="45">
        <f t="shared" si="116"/>
        <v>0</v>
      </c>
      <c r="AJ284" s="45">
        <f t="shared" si="116"/>
        <v>0</v>
      </c>
      <c r="AK284" s="45">
        <f t="shared" si="116"/>
        <v>0</v>
      </c>
      <c r="AL284" s="45">
        <f t="shared" si="116"/>
        <v>0</v>
      </c>
      <c r="AM284" s="45">
        <f t="shared" si="116"/>
        <v>0</v>
      </c>
      <c r="AN284" s="45">
        <f t="shared" si="116"/>
        <v>0</v>
      </c>
      <c r="AO284" s="45">
        <f t="shared" si="116"/>
        <v>0</v>
      </c>
      <c r="AP284" s="45">
        <f t="shared" si="116"/>
        <v>0</v>
      </c>
      <c r="AQ284" s="45">
        <f t="shared" si="116"/>
        <v>0</v>
      </c>
      <c r="AR284" s="45">
        <f t="shared" si="116"/>
        <v>0</v>
      </c>
      <c r="AS284" s="45">
        <f t="shared" si="116"/>
        <v>0</v>
      </c>
      <c r="AT284" s="45">
        <f t="shared" si="116"/>
        <v>0</v>
      </c>
      <c r="AU284" s="45">
        <f t="shared" si="116"/>
        <v>0</v>
      </c>
      <c r="AV284" s="45">
        <f t="shared" si="116"/>
        <v>0</v>
      </c>
      <c r="AW284" s="45">
        <f t="shared" si="116"/>
        <v>0</v>
      </c>
      <c r="AX284" s="45">
        <f t="shared" si="116"/>
        <v>0</v>
      </c>
      <c r="AY284" s="45">
        <f t="shared" si="116"/>
        <v>0</v>
      </c>
      <c r="AZ284" s="45">
        <f t="shared" si="116"/>
        <v>0</v>
      </c>
      <c r="BA284" s="45">
        <f t="shared" si="116"/>
        <v>0</v>
      </c>
      <c r="BB284" s="45">
        <f t="shared" si="116"/>
        <v>0</v>
      </c>
      <c r="BC284" s="45">
        <f t="shared" si="116"/>
        <v>0</v>
      </c>
      <c r="BD284" s="45">
        <f t="shared" si="116"/>
        <v>0</v>
      </c>
    </row>
    <row r="285" spans="1:59" x14ac:dyDescent="0.2">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row>
    <row r="286" spans="1:59" ht="16" x14ac:dyDescent="0.2">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s="1"/>
    </row>
    <row r="287" spans="1:59" ht="16" x14ac:dyDescent="0.2">
      <c r="A287" s="1"/>
      <c r="B287" s="67">
        <v>2</v>
      </c>
      <c r="C287" s="68" t="str">
        <f>H289</f>
        <v>SCI RETAIL RENNES 2</v>
      </c>
      <c r="D287" s="69" t="s">
        <v>27</v>
      </c>
      <c r="E287" s="69"/>
      <c r="F287" s="69"/>
      <c r="G287" s="69"/>
      <c r="H287" s="69"/>
      <c r="I287" s="69"/>
      <c r="J287" s="69"/>
      <c r="K287" s="68"/>
      <c r="L287" s="68"/>
      <c r="M287" s="68"/>
      <c r="N287" s="68"/>
      <c r="O287" s="82"/>
      <c r="P287" s="82"/>
      <c r="Q287" s="82"/>
      <c r="R287" s="82"/>
      <c r="S287" s="82"/>
      <c r="T287" s="82"/>
      <c r="U287" s="82"/>
      <c r="V287" s="82"/>
      <c r="W287" s="82"/>
      <c r="X287" s="82"/>
      <c r="Y287" s="82"/>
      <c r="Z287" s="82"/>
      <c r="AA287" s="82"/>
      <c r="AB287" s="82"/>
      <c r="AC287" s="82"/>
      <c r="AD287" s="82"/>
      <c r="AE287" s="82"/>
      <c r="AF287" s="82"/>
      <c r="AG287" s="82"/>
      <c r="AH287" s="82"/>
      <c r="AI287" s="82"/>
      <c r="AJ287" s="82"/>
      <c r="AK287" s="82"/>
      <c r="AL287" s="82"/>
      <c r="AM287" s="82"/>
      <c r="AN287" s="82"/>
      <c r="AO287" s="82"/>
      <c r="AP287" s="82"/>
      <c r="AQ287" s="82"/>
      <c r="AR287" s="82"/>
      <c r="AS287" s="82"/>
      <c r="AT287" s="82"/>
      <c r="AU287" s="82"/>
      <c r="AV287" s="82"/>
      <c r="AW287" s="82"/>
      <c r="AX287" s="82"/>
      <c r="AY287" s="82"/>
      <c r="AZ287" s="82"/>
      <c r="BA287" s="82"/>
      <c r="BB287" s="82"/>
      <c r="BC287" s="82"/>
      <c r="BD287" s="82"/>
      <c r="BE287" s="1"/>
      <c r="BF287" s="1"/>
      <c r="BG287" s="1"/>
    </row>
    <row r="288" spans="1:59" ht="16" x14ac:dyDescent="0.2">
      <c r="A288" s="35"/>
      <c r="B288" s="11">
        <f>B287</f>
        <v>2</v>
      </c>
      <c r="C288" s="12" t="str">
        <f>C287</f>
        <v>SCI RETAIL RENNES 2</v>
      </c>
      <c r="D288" s="35"/>
      <c r="E288" s="35"/>
      <c r="F288" s="35"/>
      <c r="G288" s="35"/>
      <c r="H288" s="35"/>
      <c r="I288" s="35"/>
      <c r="J288" s="35"/>
      <c r="K288" s="35"/>
      <c r="L288" s="35"/>
      <c r="M288" s="35"/>
      <c r="N288" s="35"/>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35"/>
      <c r="BF288" s="35"/>
      <c r="BG288" s="35"/>
    </row>
    <row r="289" spans="1:59" ht="16" x14ac:dyDescent="0.2">
      <c r="B289" s="11">
        <f t="shared" ref="B289:C304" si="117">B288</f>
        <v>2</v>
      </c>
      <c r="C289" s="12" t="str">
        <f t="shared" si="117"/>
        <v>SCI RETAIL RENNES 2</v>
      </c>
      <c r="D289" s="13" t="s">
        <v>2</v>
      </c>
      <c r="E289" s="14" t="s">
        <v>28</v>
      </c>
      <c r="F289" s="15"/>
      <c r="G289" s="13" t="s">
        <v>229</v>
      </c>
      <c r="H289" s="14" t="s">
        <v>26</v>
      </c>
      <c r="I289" s="14"/>
      <c r="J289" s="14"/>
      <c r="L289" s="16" t="s">
        <v>230</v>
      </c>
      <c r="M289" s="70"/>
      <c r="N289" s="70"/>
      <c r="O289" s="17">
        <f>($E300&gt;0)*($E294&lt;O$2)*(EDATE($E294,$E300)&gt;O$3)*((O$3-O$2+1)/O$4)
+($E300&gt;0)*($E294&lt;O$2)*(EDATE($E294,$E300)&gt;=O$2)*(EDATE($E294,$E300)&lt;=O$3)*((EDATE($E294,$E300)-O$2)/O$4)
+($E300&gt;0)*($E294&lt;O$2)*(EDATE($E294,$E300)&lt;O$2)*(0)
+($E300&gt;0)*($E294&gt;=O$2)*($E294&lt;=O$3)*(EDATE($E294,$E300)&gt;=O$2)*(EDATE($E294,$E300)&lt;=O$3)*((EDATE($E294,$E300)-$E294+1)/O$4)
+($E300&gt;0)*($E294&gt;=O$2)*($E294&lt;=O$3)*(EDATE($E294,$E300)&gt;O$3)*((O$3-$E294+1)/O$4)
+($E300&gt;0)*($E294&gt;O$3)*(0)</f>
        <v>0</v>
      </c>
      <c r="P289" s="17">
        <f t="shared" ref="P289:BD289" si="118">($E300&gt;0)*($E294&lt;P$2)*(EDATE($E294,$E300)&gt;P$3)*((P$3-P$2+1)/P$4)
+($E300&gt;0)*($E294&lt;P$2)*(EDATE($E294,$E300)&gt;=P$2)*(EDATE($E294,$E300)&lt;=P$3)*((EDATE($E294,$E300)-P$2)/P$4)
+($E300&gt;0)*($E294&lt;P$2)*(EDATE($E294,$E300)&lt;P$2)*(0)
+($E300&gt;0)*($E294&gt;=P$2)*($E294&lt;=P$3)*(EDATE($E294,$E300)&gt;=P$2)*(EDATE($E294,$E300)&lt;=P$3)*((EDATE($E294,$E300)-$E294+1)/P$4)
+($E300&gt;0)*($E294&gt;=P$2)*($E294&lt;=P$3)*(EDATE($E294,$E300)&gt;P$3)*((P$3-$E294+1)/P$4)
+($E300&gt;0)*($E294&gt;P$3)*(0)</f>
        <v>0</v>
      </c>
      <c r="Q289" s="17">
        <f t="shared" si="118"/>
        <v>0</v>
      </c>
      <c r="R289" s="17">
        <f t="shared" si="118"/>
        <v>0</v>
      </c>
      <c r="S289" s="17">
        <f t="shared" si="118"/>
        <v>0</v>
      </c>
      <c r="T289" s="17">
        <f t="shared" si="118"/>
        <v>0</v>
      </c>
      <c r="U289" s="17">
        <f t="shared" si="118"/>
        <v>0</v>
      </c>
      <c r="V289" s="17">
        <f t="shared" si="118"/>
        <v>0</v>
      </c>
      <c r="W289" s="17">
        <f t="shared" si="118"/>
        <v>0</v>
      </c>
      <c r="X289" s="17">
        <f t="shared" si="118"/>
        <v>0</v>
      </c>
      <c r="Y289" s="17">
        <f t="shared" si="118"/>
        <v>0</v>
      </c>
      <c r="Z289" s="17">
        <f t="shared" si="118"/>
        <v>0</v>
      </c>
      <c r="AA289" s="17">
        <f t="shared" si="118"/>
        <v>0</v>
      </c>
      <c r="AB289" s="17">
        <f t="shared" si="118"/>
        <v>0</v>
      </c>
      <c r="AC289" s="17">
        <f t="shared" si="118"/>
        <v>0</v>
      </c>
      <c r="AD289" s="17">
        <f t="shared" si="118"/>
        <v>0</v>
      </c>
      <c r="AE289" s="17">
        <f t="shared" si="118"/>
        <v>0</v>
      </c>
      <c r="AF289" s="17">
        <f t="shared" si="118"/>
        <v>0</v>
      </c>
      <c r="AG289" s="17">
        <f t="shared" si="118"/>
        <v>0</v>
      </c>
      <c r="AH289" s="17">
        <f t="shared" si="118"/>
        <v>0</v>
      </c>
      <c r="AI289" s="17">
        <f t="shared" si="118"/>
        <v>0</v>
      </c>
      <c r="AJ289" s="17">
        <f t="shared" si="118"/>
        <v>0</v>
      </c>
      <c r="AK289" s="17">
        <f t="shared" si="118"/>
        <v>0</v>
      </c>
      <c r="AL289" s="17">
        <f t="shared" si="118"/>
        <v>0</v>
      </c>
      <c r="AM289" s="17">
        <f t="shared" si="118"/>
        <v>0</v>
      </c>
      <c r="AN289" s="17">
        <f t="shared" si="118"/>
        <v>0</v>
      </c>
      <c r="AO289" s="17">
        <f t="shared" si="118"/>
        <v>0</v>
      </c>
      <c r="AP289" s="17">
        <f t="shared" si="118"/>
        <v>0</v>
      </c>
      <c r="AQ289" s="17">
        <f t="shared" si="118"/>
        <v>0</v>
      </c>
      <c r="AR289" s="17">
        <f t="shared" si="118"/>
        <v>0</v>
      </c>
      <c r="AS289" s="17">
        <f t="shared" si="118"/>
        <v>0</v>
      </c>
      <c r="AT289" s="17">
        <f t="shared" si="118"/>
        <v>0</v>
      </c>
      <c r="AU289" s="17">
        <f t="shared" si="118"/>
        <v>0</v>
      </c>
      <c r="AV289" s="17">
        <f t="shared" si="118"/>
        <v>0</v>
      </c>
      <c r="AW289" s="17">
        <f t="shared" si="118"/>
        <v>0</v>
      </c>
      <c r="AX289" s="17">
        <f t="shared" si="118"/>
        <v>0</v>
      </c>
      <c r="AY289" s="17">
        <f t="shared" si="118"/>
        <v>0</v>
      </c>
      <c r="AZ289" s="17">
        <f t="shared" si="118"/>
        <v>0</v>
      </c>
      <c r="BA289" s="17">
        <f t="shared" si="118"/>
        <v>0</v>
      </c>
      <c r="BB289" s="17">
        <f t="shared" si="118"/>
        <v>0</v>
      </c>
      <c r="BC289" s="17">
        <f t="shared" si="118"/>
        <v>0</v>
      </c>
      <c r="BD289" s="17">
        <f t="shared" si="118"/>
        <v>0</v>
      </c>
    </row>
    <row r="290" spans="1:59" ht="16" x14ac:dyDescent="0.2">
      <c r="B290" s="11">
        <f t="shared" si="117"/>
        <v>2</v>
      </c>
      <c r="C290" s="12" t="str">
        <f t="shared" si="117"/>
        <v>SCI RETAIL RENNES 2</v>
      </c>
      <c r="D290" s="13" t="s">
        <v>7</v>
      </c>
      <c r="E290" s="18">
        <v>154</v>
      </c>
      <c r="F290" s="15"/>
      <c r="G290" s="13" t="s">
        <v>0</v>
      </c>
      <c r="H290" s="19">
        <v>64.25</v>
      </c>
      <c r="I290" s="13" t="s">
        <v>20</v>
      </c>
      <c r="J290" s="19">
        <v>76</v>
      </c>
      <c r="L290" s="20" t="s">
        <v>231</v>
      </c>
      <c r="M290" s="72"/>
      <c r="N290" s="72"/>
      <c r="O290" s="21">
        <f>($H295&gt;0)*($J295&lt;O$2)*0
+($H295&gt;0)*($J295&gt;=O$2)*($J295&lt;=O$3)*(($J295-O$2+1)/O$4)
+($H295&gt;0)*($J295&gt;O$3)*($I295&gt;O$3)*0
+($H295&gt;0)*($J295&gt;O$3)*($I295&lt;=O$3)*($I295&gt;=O$2)*((O$3-$I295+1)/O$4)
+($H295&gt;0)*($J295&gt;O$3)*($I295&lt;O$2)*1
+($H295&gt;0)*($I295&gt;O$3)*0
+($H296&gt;0)*($J$2350&lt;O$2)*0
+($H296&gt;0)*($J296&gt;=O$2)*($J296&lt;=O$3)*(($J296-O$2+1)/O$4)
+($H296&gt;0)*($J296&gt;O$3)*($I296&gt;O$3)*0
+($H296&gt;0)*($J296&gt;O$3)*($I296&lt;=O$3)*($I296&gt;=O$2)*((O$3-$I296+1)/O$4)
+($H296&gt;0)*($J296&gt;O$3)*($I296&lt;O$2)*1
+($H296&gt;0)*($I296&gt;O$3)*0
+($H297&gt;0)*($J297&lt;O$2)*0
+($H297&gt;0)*($J297&gt;=O$2)*($J297&lt;=O$3)*(($J297-O$2+1)/O$4)
+($H297&gt;0)*($J297&gt;O$3)*($I297&gt;O$3)*0
+($H297&gt;0)*($J297&gt;O$3)*($I297&lt;=O$3)*($I297&gt;=O$2)*((O$3-$I297+1)/O$4)
+($H297&gt;0)*($J297&gt;O$3)*($I297&lt;O$2)*1
+($H297&gt;0)*($I297&gt;O$3)*0</f>
        <v>0</v>
      </c>
      <c r="P290" s="21">
        <f t="shared" ref="P290:BD290" si="119">($H295&gt;0)*($J295&lt;P$2)*0
+($H295&gt;0)*($J295&gt;=P$2)*($J295&lt;=P$3)*(($J295-P$2+1)/P$4)
+($H295&gt;0)*($J295&gt;P$3)*($I295&gt;P$3)*0
+($H295&gt;0)*($J295&gt;P$3)*($I295&lt;=P$3)*($I295&gt;=P$2)*((P$3-$I295+1)/P$4)
+($H295&gt;0)*($J295&gt;P$3)*($I295&lt;P$2)*1
+($H295&gt;0)*($I295&gt;P$3)*0
+($H296&gt;0)*($J$2350&lt;P$2)*0
+($H296&gt;0)*($J296&gt;=P$2)*($J296&lt;=P$3)*(($J296-P$2+1)/P$4)
+($H296&gt;0)*($J296&gt;P$3)*($I296&gt;P$3)*0
+($H296&gt;0)*($J296&gt;P$3)*($I296&lt;=P$3)*($I296&gt;=P$2)*((P$3-$I296+1)/P$4)
+($H296&gt;0)*($J296&gt;P$3)*($I296&lt;P$2)*1
+($H296&gt;0)*($I296&gt;P$3)*0
+($H297&gt;0)*($J297&lt;P$2)*0
+($H297&gt;0)*($J297&gt;=P$2)*($J297&lt;=P$3)*(($J297-P$2+1)/P$4)
+($H297&gt;0)*($J297&gt;P$3)*($I297&gt;P$3)*0
+($H297&gt;0)*($J297&gt;P$3)*($I297&lt;=P$3)*($I297&gt;=P$2)*((P$3-$I297+1)/P$4)
+($H297&gt;0)*($J297&gt;P$3)*($I297&lt;P$2)*1
+($H297&gt;0)*($I297&gt;P$3)*0</f>
        <v>0</v>
      </c>
      <c r="Q290" s="21">
        <f t="shared" si="119"/>
        <v>0</v>
      </c>
      <c r="R290" s="21">
        <f t="shared" si="119"/>
        <v>0</v>
      </c>
      <c r="S290" s="21">
        <f t="shared" si="119"/>
        <v>0</v>
      </c>
      <c r="T290" s="21">
        <f t="shared" si="119"/>
        <v>0</v>
      </c>
      <c r="U290" s="21">
        <f t="shared" si="119"/>
        <v>0</v>
      </c>
      <c r="V290" s="21">
        <f t="shared" si="119"/>
        <v>0</v>
      </c>
      <c r="W290" s="21">
        <f t="shared" si="119"/>
        <v>0</v>
      </c>
      <c r="X290" s="21">
        <f t="shared" si="119"/>
        <v>0</v>
      </c>
      <c r="Y290" s="21">
        <f t="shared" si="119"/>
        <v>0</v>
      </c>
      <c r="Z290" s="21">
        <f t="shared" si="119"/>
        <v>0</v>
      </c>
      <c r="AA290" s="21">
        <f t="shared" si="119"/>
        <v>0</v>
      </c>
      <c r="AB290" s="21">
        <f t="shared" si="119"/>
        <v>0</v>
      </c>
      <c r="AC290" s="21">
        <f t="shared" si="119"/>
        <v>0</v>
      </c>
      <c r="AD290" s="21">
        <f t="shared" si="119"/>
        <v>0</v>
      </c>
      <c r="AE290" s="21">
        <f t="shared" si="119"/>
        <v>0</v>
      </c>
      <c r="AF290" s="21">
        <f t="shared" si="119"/>
        <v>0</v>
      </c>
      <c r="AG290" s="21">
        <f t="shared" si="119"/>
        <v>0</v>
      </c>
      <c r="AH290" s="21">
        <f t="shared" si="119"/>
        <v>0</v>
      </c>
      <c r="AI290" s="21">
        <f t="shared" si="119"/>
        <v>0</v>
      </c>
      <c r="AJ290" s="21">
        <f t="shared" si="119"/>
        <v>0</v>
      </c>
      <c r="AK290" s="21">
        <f t="shared" si="119"/>
        <v>0</v>
      </c>
      <c r="AL290" s="21">
        <f t="shared" si="119"/>
        <v>0</v>
      </c>
      <c r="AM290" s="21">
        <f t="shared" si="119"/>
        <v>0</v>
      </c>
      <c r="AN290" s="21">
        <f t="shared" si="119"/>
        <v>0</v>
      </c>
      <c r="AO290" s="21">
        <f t="shared" si="119"/>
        <v>0</v>
      </c>
      <c r="AP290" s="21">
        <f t="shared" si="119"/>
        <v>0</v>
      </c>
      <c r="AQ290" s="21">
        <f t="shared" si="119"/>
        <v>0</v>
      </c>
      <c r="AR290" s="21">
        <f t="shared" si="119"/>
        <v>0</v>
      </c>
      <c r="AS290" s="21">
        <f t="shared" si="119"/>
        <v>0</v>
      </c>
      <c r="AT290" s="21">
        <f t="shared" si="119"/>
        <v>0</v>
      </c>
      <c r="AU290" s="21">
        <f t="shared" si="119"/>
        <v>0</v>
      </c>
      <c r="AV290" s="21">
        <f t="shared" si="119"/>
        <v>0</v>
      </c>
      <c r="AW290" s="21">
        <f t="shared" si="119"/>
        <v>0</v>
      </c>
      <c r="AX290" s="21">
        <f t="shared" si="119"/>
        <v>0</v>
      </c>
      <c r="AY290" s="21">
        <f t="shared" si="119"/>
        <v>0</v>
      </c>
      <c r="AZ290" s="21">
        <f t="shared" si="119"/>
        <v>0</v>
      </c>
      <c r="BA290" s="21">
        <f t="shared" si="119"/>
        <v>0</v>
      </c>
      <c r="BB290" s="21">
        <f t="shared" si="119"/>
        <v>0</v>
      </c>
      <c r="BC290" s="21">
        <f t="shared" si="119"/>
        <v>0</v>
      </c>
      <c r="BD290" s="21">
        <f t="shared" si="119"/>
        <v>0</v>
      </c>
    </row>
    <row r="291" spans="1:59" ht="16" x14ac:dyDescent="0.2">
      <c r="B291" s="11">
        <f t="shared" si="117"/>
        <v>2</v>
      </c>
      <c r="C291" s="12" t="str">
        <f t="shared" si="117"/>
        <v>SCI RETAIL RENNES 2</v>
      </c>
      <c r="D291" s="13" t="s">
        <v>21</v>
      </c>
      <c r="E291" s="22">
        <v>0</v>
      </c>
      <c r="F291" s="15"/>
      <c r="G291" s="13" t="s">
        <v>22</v>
      </c>
      <c r="H291" s="22">
        <v>0</v>
      </c>
      <c r="I291" s="13" t="s">
        <v>23</v>
      </c>
      <c r="J291" s="22">
        <v>0</v>
      </c>
      <c r="K291" s="23"/>
      <c r="L291" s="20" t="s">
        <v>232</v>
      </c>
      <c r="M291" s="72"/>
      <c r="N291" s="72"/>
      <c r="O291" s="21">
        <f>($E294&lt;=O$3)*($E294&gt;O$2)*((O$3-$E294+1)/O$4)
+($E294&lt;=O$2)*((O$3-O$2+1)/O$4)
+($E294&gt;O$3)*(0)
-($E302&lt;=O$3)*($E302&lt;&gt;0)*($E302&gt;O$2)*((O$3-$E302)/O$4)
-($E302&lt;=O$2)*((O$3-O$2+1)/O$4)
-($E302&gt;O$3)*(0)</f>
        <v>1</v>
      </c>
      <c r="P291" s="21">
        <f t="shared" ref="P291:BD291" si="120">($E294&lt;=P$3)*($E294&gt;P$2)*((P$3-$E294+1)/P$4)
+($E294&lt;=P$2)*((P$3-P$2+1)/P$4)
+($E294&gt;P$3)*(0)
-($E302&lt;=P$3)*($E302&lt;&gt;0)*($E302&gt;P$2)*((P$3-$E302)/P$4)
-($E302&lt;=P$2)*((P$3-P$2+1)/P$4)
-($E302&gt;P$3)*(0)</f>
        <v>1</v>
      </c>
      <c r="Q291" s="21">
        <f t="shared" si="120"/>
        <v>1</v>
      </c>
      <c r="R291" s="21">
        <f t="shared" si="120"/>
        <v>1</v>
      </c>
      <c r="S291" s="21">
        <f t="shared" si="120"/>
        <v>1</v>
      </c>
      <c r="T291" s="21">
        <f t="shared" si="120"/>
        <v>1</v>
      </c>
      <c r="U291" s="21">
        <f t="shared" si="120"/>
        <v>1</v>
      </c>
      <c r="V291" s="21">
        <f t="shared" si="120"/>
        <v>1</v>
      </c>
      <c r="W291" s="21">
        <f t="shared" si="120"/>
        <v>1</v>
      </c>
      <c r="X291" s="21">
        <f t="shared" si="120"/>
        <v>1</v>
      </c>
      <c r="Y291" s="21">
        <f t="shared" si="120"/>
        <v>1</v>
      </c>
      <c r="Z291" s="21">
        <f t="shared" si="120"/>
        <v>1</v>
      </c>
      <c r="AA291" s="21">
        <f t="shared" si="120"/>
        <v>1</v>
      </c>
      <c r="AB291" s="21">
        <f t="shared" si="120"/>
        <v>1</v>
      </c>
      <c r="AC291" s="21">
        <f t="shared" si="120"/>
        <v>1</v>
      </c>
      <c r="AD291" s="21">
        <f t="shared" si="120"/>
        <v>1</v>
      </c>
      <c r="AE291" s="21">
        <f t="shared" si="120"/>
        <v>1</v>
      </c>
      <c r="AF291" s="21">
        <f t="shared" si="120"/>
        <v>1</v>
      </c>
      <c r="AG291" s="21">
        <f t="shared" si="120"/>
        <v>1</v>
      </c>
      <c r="AH291" s="21">
        <f t="shared" si="120"/>
        <v>1</v>
      </c>
      <c r="AI291" s="21">
        <f t="shared" si="120"/>
        <v>1</v>
      </c>
      <c r="AJ291" s="21">
        <f t="shared" si="120"/>
        <v>1</v>
      </c>
      <c r="AK291" s="21">
        <f t="shared" si="120"/>
        <v>1</v>
      </c>
      <c r="AL291" s="21">
        <f t="shared" si="120"/>
        <v>1</v>
      </c>
      <c r="AM291" s="21">
        <f t="shared" si="120"/>
        <v>1</v>
      </c>
      <c r="AN291" s="21">
        <f t="shared" si="120"/>
        <v>1</v>
      </c>
      <c r="AO291" s="21">
        <f t="shared" si="120"/>
        <v>1</v>
      </c>
      <c r="AP291" s="21">
        <f t="shared" si="120"/>
        <v>1</v>
      </c>
      <c r="AQ291" s="21">
        <f t="shared" si="120"/>
        <v>1</v>
      </c>
      <c r="AR291" s="21">
        <f t="shared" si="120"/>
        <v>1</v>
      </c>
      <c r="AS291" s="21">
        <f t="shared" si="120"/>
        <v>1</v>
      </c>
      <c r="AT291" s="21">
        <f t="shared" si="120"/>
        <v>1</v>
      </c>
      <c r="AU291" s="21">
        <f t="shared" si="120"/>
        <v>1</v>
      </c>
      <c r="AV291" s="21">
        <f t="shared" si="120"/>
        <v>1</v>
      </c>
      <c r="AW291" s="21">
        <f t="shared" si="120"/>
        <v>0</v>
      </c>
      <c r="AX291" s="21">
        <f t="shared" si="120"/>
        <v>0</v>
      </c>
      <c r="AY291" s="21">
        <f t="shared" si="120"/>
        <v>0</v>
      </c>
      <c r="AZ291" s="21">
        <f t="shared" si="120"/>
        <v>0</v>
      </c>
      <c r="BA291" s="21">
        <f t="shared" si="120"/>
        <v>0</v>
      </c>
      <c r="BB291" s="21">
        <f t="shared" si="120"/>
        <v>0</v>
      </c>
      <c r="BC291" s="21">
        <f t="shared" si="120"/>
        <v>0</v>
      </c>
      <c r="BD291" s="21">
        <f t="shared" si="120"/>
        <v>0</v>
      </c>
    </row>
    <row r="292" spans="1:59" ht="16" x14ac:dyDescent="0.2">
      <c r="B292" s="11">
        <f t="shared" si="117"/>
        <v>2</v>
      </c>
      <c r="C292" s="12" t="str">
        <f t="shared" si="117"/>
        <v>SCI RETAIL RENNES 2</v>
      </c>
      <c r="D292" s="13" t="s">
        <v>1</v>
      </c>
      <c r="E292" s="22">
        <v>112437.5</v>
      </c>
      <c r="F292" s="15"/>
      <c r="G292" s="15"/>
      <c r="H292" s="15"/>
      <c r="I292" s="15"/>
      <c r="J292" s="15"/>
      <c r="L292" s="20" t="s">
        <v>233</v>
      </c>
      <c r="M292" s="72"/>
      <c r="N292" s="72"/>
      <c r="O292" s="21">
        <f>($E305&gt;O$3)*($E302&lt;O$2)*((O$3-O$2+1)/O$4)
+($E305&gt;O$3)*($E302&gt;=O$2)*($E302&lt;=O$3)*((O$3-$E302)/O$4)
+($E305&gt;O$3)*($E302&gt;O$3)*(0)
+($E305&lt;=O$3)*($E305&gt;=O$2)*($E302&lt;O$2)*(($E305-O$2)/O$4)
+($E305&lt;=O$3)*($E305&gt;=O$2)*($E302&lt;=O$3)*($E302&gt;=O$2)*(($E305-$E302)/O$4)
+($E305&lt;O$2)*(0)</f>
        <v>0</v>
      </c>
      <c r="P292" s="21">
        <f t="shared" ref="P292:BD292" si="121">($E305&gt;P$3)*($E302&lt;P$2)*((P$3-P$2+1)/P$4)
+($E305&gt;P$3)*($E302&gt;=P$2)*($E302&lt;=P$3)*((P$3-$E302)/P$4)
+($E305&gt;P$3)*($E302&gt;P$3)*(0)
+($E305&lt;=P$3)*($E305&gt;=P$2)*($E302&lt;P$2)*(($E305-P$2)/P$4)
+($E305&lt;=P$3)*($E305&gt;=P$2)*($E302&lt;=P$3)*($E302&gt;=P$2)*(($E305-$E302)/P$4)
+($E305&lt;P$2)*(0)</f>
        <v>0</v>
      </c>
      <c r="Q292" s="21">
        <f t="shared" si="121"/>
        <v>0</v>
      </c>
      <c r="R292" s="21">
        <f t="shared" si="121"/>
        <v>0</v>
      </c>
      <c r="S292" s="21">
        <f t="shared" si="121"/>
        <v>0</v>
      </c>
      <c r="T292" s="21">
        <f t="shared" si="121"/>
        <v>0</v>
      </c>
      <c r="U292" s="21">
        <f t="shared" si="121"/>
        <v>0</v>
      </c>
      <c r="V292" s="21">
        <f t="shared" si="121"/>
        <v>0</v>
      </c>
      <c r="W292" s="21">
        <f t="shared" si="121"/>
        <v>0</v>
      </c>
      <c r="X292" s="21">
        <f t="shared" si="121"/>
        <v>0</v>
      </c>
      <c r="Y292" s="21">
        <f t="shared" si="121"/>
        <v>0</v>
      </c>
      <c r="Z292" s="21">
        <f t="shared" si="121"/>
        <v>0</v>
      </c>
      <c r="AA292" s="21">
        <f t="shared" si="121"/>
        <v>0</v>
      </c>
      <c r="AB292" s="21">
        <f t="shared" si="121"/>
        <v>0</v>
      </c>
      <c r="AC292" s="21">
        <f t="shared" si="121"/>
        <v>0</v>
      </c>
      <c r="AD292" s="21">
        <f t="shared" si="121"/>
        <v>0</v>
      </c>
      <c r="AE292" s="21">
        <f t="shared" si="121"/>
        <v>0</v>
      </c>
      <c r="AF292" s="21">
        <f t="shared" si="121"/>
        <v>0</v>
      </c>
      <c r="AG292" s="21">
        <f t="shared" si="121"/>
        <v>0</v>
      </c>
      <c r="AH292" s="21">
        <f t="shared" si="121"/>
        <v>0</v>
      </c>
      <c r="AI292" s="21">
        <f t="shared" si="121"/>
        <v>0</v>
      </c>
      <c r="AJ292" s="21">
        <f t="shared" si="121"/>
        <v>0</v>
      </c>
      <c r="AK292" s="21">
        <f t="shared" si="121"/>
        <v>0</v>
      </c>
      <c r="AL292" s="21">
        <f t="shared" si="121"/>
        <v>0</v>
      </c>
      <c r="AM292" s="21">
        <f t="shared" si="121"/>
        <v>0</v>
      </c>
      <c r="AN292" s="21">
        <f t="shared" si="121"/>
        <v>0</v>
      </c>
      <c r="AO292" s="21">
        <f t="shared" si="121"/>
        <v>0</v>
      </c>
      <c r="AP292" s="21">
        <f t="shared" si="121"/>
        <v>0</v>
      </c>
      <c r="AQ292" s="21">
        <f t="shared" si="121"/>
        <v>0</v>
      </c>
      <c r="AR292" s="21">
        <f t="shared" si="121"/>
        <v>0</v>
      </c>
      <c r="AS292" s="21">
        <f t="shared" si="121"/>
        <v>0</v>
      </c>
      <c r="AT292" s="21">
        <f t="shared" si="121"/>
        <v>0</v>
      </c>
      <c r="AU292" s="21">
        <f t="shared" si="121"/>
        <v>0</v>
      </c>
      <c r="AV292" s="21">
        <f t="shared" si="121"/>
        <v>0</v>
      </c>
      <c r="AW292" s="21">
        <f t="shared" si="121"/>
        <v>0</v>
      </c>
      <c r="AX292" s="21">
        <f t="shared" si="121"/>
        <v>0</v>
      </c>
      <c r="AY292" s="21">
        <f t="shared" si="121"/>
        <v>0</v>
      </c>
      <c r="AZ292" s="21">
        <f t="shared" si="121"/>
        <v>0</v>
      </c>
      <c r="BA292" s="21">
        <f t="shared" si="121"/>
        <v>0</v>
      </c>
      <c r="BB292" s="21">
        <f t="shared" si="121"/>
        <v>0</v>
      </c>
      <c r="BC292" s="21">
        <f t="shared" si="121"/>
        <v>0</v>
      </c>
      <c r="BD292" s="21">
        <f t="shared" si="121"/>
        <v>0</v>
      </c>
    </row>
    <row r="293" spans="1:59" ht="16" x14ac:dyDescent="0.2">
      <c r="B293" s="11">
        <f t="shared" si="117"/>
        <v>2</v>
      </c>
      <c r="C293" s="12" t="str">
        <f t="shared" si="117"/>
        <v>SCI RETAIL RENNES 2</v>
      </c>
      <c r="K293" s="24"/>
      <c r="L293" s="20" t="s">
        <v>234</v>
      </c>
      <c r="M293" s="72"/>
      <c r="N293" s="72"/>
      <c r="O293" s="21">
        <f>($E308&gt;0)*($E305&lt;O$2)*(EDATE($E305,$E308)&gt;O$3)*((O$3-O$2+1)/O$4)
+($E308&gt;0)*($E305&lt;O$2)*(EDATE($E305,$E308)&gt;=O$2)*(EDATE($E305,$E308)&lt;=O$3)*((EDATE($E305,$E308)-O$2)/O$4)
+($E308&gt;0)*($E305&lt;O$2)*(EDATE($E305,$E308)&lt;O$2)*(0)
+($E308&gt;0)*($E305&gt;=O$2)*($E305&lt;=O$3)*(EDATE($E305,$E308)&gt;=O$2)*(EDATE($E305,$E308)&lt;=O$3)*((EDATE($E305,$E308)-$E305+1)/O$4)
+($E308&gt;0)*($E305&gt;=O$2)*($E305&lt;=O$3)*(EDATE($E305,$E308)&gt;O$3)*((O$3-$E305+1)/O$4)
+($E308&gt;0)*($E305&gt;O$3)*(0)</f>
        <v>0</v>
      </c>
      <c r="P293" s="21">
        <f t="shared" ref="P293:BD293" si="122">($E308&gt;0)*($E305&lt;P$2)*(EDATE($E305,$E308)&gt;P$3)*((P$3-P$2+1)/P$4)
+($E308&gt;0)*($E305&lt;P$2)*(EDATE($E305,$E308)&gt;=P$2)*(EDATE($E305,$E308)&lt;=P$3)*((EDATE($E305,$E308)-P$2)/P$4)
+($E308&gt;0)*($E305&lt;P$2)*(EDATE($E305,$E308)&lt;P$2)*(0)
+($E308&gt;0)*($E305&gt;=P$2)*($E305&lt;=P$3)*(EDATE($E305,$E308)&gt;=P$2)*(EDATE($E305,$E308)&lt;=P$3)*((EDATE($E305,$E308)-$E305+1)/P$4)
+($E308&gt;0)*($E305&gt;=P$2)*($E305&lt;=P$3)*(EDATE($E305,$E308)&gt;P$3)*((P$3-$E305+1)/P$4)
+($E308&gt;0)*($E305&gt;P$3)*(0)</f>
        <v>0</v>
      </c>
      <c r="Q293" s="21">
        <f t="shared" si="122"/>
        <v>0</v>
      </c>
      <c r="R293" s="21">
        <f t="shared" si="122"/>
        <v>0</v>
      </c>
      <c r="S293" s="21">
        <f t="shared" si="122"/>
        <v>0</v>
      </c>
      <c r="T293" s="21">
        <f t="shared" si="122"/>
        <v>0</v>
      </c>
      <c r="U293" s="21">
        <f t="shared" si="122"/>
        <v>0</v>
      </c>
      <c r="V293" s="21">
        <f t="shared" si="122"/>
        <v>0</v>
      </c>
      <c r="W293" s="21">
        <f t="shared" si="122"/>
        <v>0</v>
      </c>
      <c r="X293" s="21">
        <f t="shared" si="122"/>
        <v>0</v>
      </c>
      <c r="Y293" s="21">
        <f t="shared" si="122"/>
        <v>0</v>
      </c>
      <c r="Z293" s="21">
        <f t="shared" si="122"/>
        <v>0</v>
      </c>
      <c r="AA293" s="21">
        <f t="shared" si="122"/>
        <v>0</v>
      </c>
      <c r="AB293" s="21">
        <f t="shared" si="122"/>
        <v>0</v>
      </c>
      <c r="AC293" s="21">
        <f t="shared" si="122"/>
        <v>0</v>
      </c>
      <c r="AD293" s="21">
        <f t="shared" si="122"/>
        <v>0</v>
      </c>
      <c r="AE293" s="21">
        <f t="shared" si="122"/>
        <v>0</v>
      </c>
      <c r="AF293" s="21">
        <f t="shared" si="122"/>
        <v>0</v>
      </c>
      <c r="AG293" s="21">
        <f t="shared" si="122"/>
        <v>0</v>
      </c>
      <c r="AH293" s="21">
        <f t="shared" si="122"/>
        <v>0</v>
      </c>
      <c r="AI293" s="21">
        <f t="shared" si="122"/>
        <v>0</v>
      </c>
      <c r="AJ293" s="21">
        <f t="shared" si="122"/>
        <v>0</v>
      </c>
      <c r="AK293" s="21">
        <f t="shared" si="122"/>
        <v>0</v>
      </c>
      <c r="AL293" s="21">
        <f t="shared" si="122"/>
        <v>0</v>
      </c>
      <c r="AM293" s="21">
        <f t="shared" si="122"/>
        <v>0</v>
      </c>
      <c r="AN293" s="21">
        <f t="shared" si="122"/>
        <v>0</v>
      </c>
      <c r="AO293" s="21">
        <f t="shared" si="122"/>
        <v>0</v>
      </c>
      <c r="AP293" s="21">
        <f t="shared" si="122"/>
        <v>0</v>
      </c>
      <c r="AQ293" s="21">
        <f t="shared" si="122"/>
        <v>0</v>
      </c>
      <c r="AR293" s="21">
        <f t="shared" si="122"/>
        <v>0</v>
      </c>
      <c r="AS293" s="21">
        <f t="shared" si="122"/>
        <v>0</v>
      </c>
      <c r="AT293" s="21">
        <f t="shared" si="122"/>
        <v>0</v>
      </c>
      <c r="AU293" s="21">
        <f t="shared" si="122"/>
        <v>0</v>
      </c>
      <c r="AV293" s="21">
        <f t="shared" si="122"/>
        <v>0</v>
      </c>
      <c r="AW293" s="21">
        <f t="shared" si="122"/>
        <v>0</v>
      </c>
      <c r="AX293" s="21">
        <f t="shared" si="122"/>
        <v>0</v>
      </c>
      <c r="AY293" s="21">
        <f t="shared" si="122"/>
        <v>0</v>
      </c>
      <c r="AZ293" s="21">
        <f t="shared" si="122"/>
        <v>0</v>
      </c>
      <c r="BA293" s="21">
        <f t="shared" si="122"/>
        <v>0</v>
      </c>
      <c r="BB293" s="21">
        <f t="shared" si="122"/>
        <v>0</v>
      </c>
      <c r="BC293" s="21">
        <f t="shared" si="122"/>
        <v>0</v>
      </c>
      <c r="BD293" s="21">
        <f t="shared" si="122"/>
        <v>0</v>
      </c>
    </row>
    <row r="294" spans="1:59" ht="16" x14ac:dyDescent="0.2">
      <c r="B294" s="11">
        <f t="shared" si="117"/>
        <v>2</v>
      </c>
      <c r="C294" s="12" t="str">
        <f t="shared" si="117"/>
        <v>SCI RETAIL RENNES 2</v>
      </c>
      <c r="D294" s="25" t="s">
        <v>235</v>
      </c>
      <c r="E294" s="26">
        <v>0</v>
      </c>
      <c r="F294" s="15"/>
      <c r="G294" s="25" t="s">
        <v>236</v>
      </c>
      <c r="H294" s="25" t="s">
        <v>237</v>
      </c>
      <c r="I294" s="25" t="s">
        <v>238</v>
      </c>
      <c r="J294" s="25" t="s">
        <v>239</v>
      </c>
      <c r="K294" s="24"/>
      <c r="L294" s="27" t="s">
        <v>240</v>
      </c>
      <c r="M294" s="83"/>
      <c r="N294" s="83"/>
      <c r="O294" s="28">
        <f>($H306&gt;0)*($J306&lt;O$2)*0
+($H306&gt;0)*($J306&gt;=O$2)*($J306&lt;=O$3)*(($J306-O$2+1)/O$4)
+($H306&gt;0)*($J306&gt;O$3)*($I306&gt;O$3)*0
+($H306&gt;0)*($J306&gt;O$3)*($I306&lt;=O$3)*($I306&gt;=O$2)*((O$3-$I306+1)/O$4)
+($H306&gt;0)*($J306&gt;O$3)*($I306&lt;O$2)*1
+($H306&gt;0)*($I306&gt;O$3)*0
+($H307&gt;0)*($J307&lt;O$2)*0
+($H307&gt;0)*($J307&gt;=O$2)*($J307&lt;=O$3)*(($J307-O$2+1)/O$4)
+($H307&gt;0)*($J307&gt;O$3)*($I307&gt;O$3)*0
+($H307&gt;0)*($J307&gt;O$3)*($I307&lt;=O$3)*($I307&gt;=O$2)*((O$3-$I307+1)/O$4)
+($H307&gt;0)*($J307&gt;O$3)*($I307&lt;O$2)*1
+($H307&gt;0)*($I307&gt;O$3)*0
+($H308&gt;0)*($J308&lt;O$2)*0
+($H308&gt;0)*($J308&gt;=O$2)*($J308&lt;=O$3)*(($J308-O$2+1)/O$4)
+($H308&gt;0)*($J308&gt;O$3)*($I308&gt;O$3)*0
+($H308&gt;0)*($J308&gt;O$3)*($I308&lt;=O$3)*($I308&gt;=O$2)*((O$3-$I308+1)/O$4)
+($H308&gt;0)*($J308&gt;O$3)*($I308&lt;O$2)*1
+($H308&gt;0)*($I308&gt;O$3)*0</f>
        <v>0</v>
      </c>
      <c r="P294" s="28">
        <f t="shared" ref="P294:BD294" si="123">($H306&gt;0)*($J306&lt;P$2)*0
+($H306&gt;0)*($J306&gt;=P$2)*($J306&lt;=P$3)*(($J306-P$2+1)/P$4)
+($H306&gt;0)*($J306&gt;P$3)*($I306&gt;P$3)*0
+($H306&gt;0)*($J306&gt;P$3)*($I306&lt;=P$3)*($I306&gt;=P$2)*((P$3-$I306+1)/P$4)
+($H306&gt;0)*($J306&gt;P$3)*($I306&lt;P$2)*1
+($H306&gt;0)*($I306&gt;P$3)*0
+($H307&gt;0)*($J307&lt;P$2)*0
+($H307&gt;0)*($J307&gt;=P$2)*($J307&lt;=P$3)*(($J307-P$2+1)/P$4)
+($H307&gt;0)*($J307&gt;P$3)*($I307&gt;P$3)*0
+($H307&gt;0)*($J307&gt;P$3)*($I307&lt;=P$3)*($I307&gt;=P$2)*((P$3-$I307+1)/P$4)
+($H307&gt;0)*($J307&gt;P$3)*($I307&lt;P$2)*1
+($H307&gt;0)*($I307&gt;P$3)*0
+($H308&gt;0)*($J308&lt;P$2)*0
+($H308&gt;0)*($J308&gt;=P$2)*($J308&lt;=P$3)*(($J308-P$2+1)/P$4)
+($H308&gt;0)*($J308&gt;P$3)*($I308&gt;P$3)*0
+($H308&gt;0)*($J308&gt;P$3)*($I308&lt;=P$3)*($I308&gt;=P$2)*((P$3-$I308+1)/P$4)
+($H308&gt;0)*($J308&gt;P$3)*($I308&lt;P$2)*1
+($H308&gt;0)*($I308&gt;P$3)*0</f>
        <v>1</v>
      </c>
      <c r="Q294" s="28">
        <f t="shared" si="123"/>
        <v>1</v>
      </c>
      <c r="R294" s="28">
        <f t="shared" si="123"/>
        <v>1</v>
      </c>
      <c r="S294" s="28">
        <f t="shared" si="123"/>
        <v>1</v>
      </c>
      <c r="T294" s="28">
        <f t="shared" si="123"/>
        <v>1</v>
      </c>
      <c r="U294" s="28">
        <f t="shared" si="123"/>
        <v>1</v>
      </c>
      <c r="V294" s="28">
        <f t="shared" si="123"/>
        <v>1</v>
      </c>
      <c r="W294" s="28">
        <f t="shared" si="123"/>
        <v>1</v>
      </c>
      <c r="X294" s="28">
        <f t="shared" si="123"/>
        <v>1</v>
      </c>
      <c r="Y294" s="28">
        <f t="shared" si="123"/>
        <v>1</v>
      </c>
      <c r="Z294" s="28">
        <f t="shared" si="123"/>
        <v>1</v>
      </c>
      <c r="AA294" s="28">
        <f t="shared" si="123"/>
        <v>1</v>
      </c>
      <c r="AB294" s="28">
        <f t="shared" si="123"/>
        <v>0</v>
      </c>
      <c r="AC294" s="28">
        <f t="shared" si="123"/>
        <v>0</v>
      </c>
      <c r="AD294" s="28">
        <f t="shared" si="123"/>
        <v>0</v>
      </c>
      <c r="AE294" s="28">
        <f t="shared" si="123"/>
        <v>0</v>
      </c>
      <c r="AF294" s="28">
        <f t="shared" si="123"/>
        <v>0</v>
      </c>
      <c r="AG294" s="28">
        <f t="shared" si="123"/>
        <v>0</v>
      </c>
      <c r="AH294" s="28">
        <f t="shared" si="123"/>
        <v>0</v>
      </c>
      <c r="AI294" s="28">
        <f t="shared" si="123"/>
        <v>0</v>
      </c>
      <c r="AJ294" s="28">
        <f t="shared" si="123"/>
        <v>0</v>
      </c>
      <c r="AK294" s="28">
        <f t="shared" si="123"/>
        <v>0</v>
      </c>
      <c r="AL294" s="28">
        <f t="shared" si="123"/>
        <v>0</v>
      </c>
      <c r="AM294" s="28">
        <f t="shared" si="123"/>
        <v>0</v>
      </c>
      <c r="AN294" s="28">
        <f t="shared" si="123"/>
        <v>0</v>
      </c>
      <c r="AO294" s="28">
        <f t="shared" si="123"/>
        <v>0</v>
      </c>
      <c r="AP294" s="28">
        <f t="shared" si="123"/>
        <v>0</v>
      </c>
      <c r="AQ294" s="28">
        <f t="shared" si="123"/>
        <v>0</v>
      </c>
      <c r="AR294" s="28">
        <f t="shared" si="123"/>
        <v>0</v>
      </c>
      <c r="AS294" s="28">
        <f t="shared" si="123"/>
        <v>0</v>
      </c>
      <c r="AT294" s="28">
        <f t="shared" si="123"/>
        <v>0</v>
      </c>
      <c r="AU294" s="28">
        <f t="shared" si="123"/>
        <v>0</v>
      </c>
      <c r="AV294" s="28">
        <f t="shared" si="123"/>
        <v>0</v>
      </c>
      <c r="AW294" s="28">
        <f t="shared" si="123"/>
        <v>0</v>
      </c>
      <c r="AX294" s="28">
        <f t="shared" si="123"/>
        <v>0</v>
      </c>
      <c r="AY294" s="28">
        <f t="shared" si="123"/>
        <v>0</v>
      </c>
      <c r="AZ294" s="28">
        <f t="shared" si="123"/>
        <v>0</v>
      </c>
      <c r="BA294" s="28">
        <f t="shared" si="123"/>
        <v>0</v>
      </c>
      <c r="BB294" s="28">
        <f t="shared" si="123"/>
        <v>0</v>
      </c>
      <c r="BC294" s="28">
        <f t="shared" si="123"/>
        <v>0</v>
      </c>
      <c r="BD294" s="28">
        <f t="shared" si="123"/>
        <v>0</v>
      </c>
    </row>
    <row r="295" spans="1:59" ht="16" x14ac:dyDescent="0.2">
      <c r="B295" s="11">
        <f t="shared" si="117"/>
        <v>2</v>
      </c>
      <c r="C295" s="12" t="str">
        <f t="shared" si="117"/>
        <v>SCI RETAIL RENNES 2</v>
      </c>
      <c r="D295" s="25" t="s">
        <v>241</v>
      </c>
      <c r="E295" s="29">
        <v>110000</v>
      </c>
      <c r="F295" s="15"/>
      <c r="G295" s="30" t="s">
        <v>10</v>
      </c>
      <c r="H295" s="31">
        <v>0</v>
      </c>
      <c r="I295" s="32">
        <v>0</v>
      </c>
      <c r="J295" s="32">
        <v>0</v>
      </c>
      <c r="K295" s="24"/>
      <c r="L295" s="33" t="s">
        <v>242</v>
      </c>
      <c r="M295" s="73"/>
      <c r="N295" s="73"/>
      <c r="O295" s="34">
        <f>($E305&lt;=O$3)*($E305&gt;O$2)*((O$3-$E305+1)/O$4)
+($E305&lt;=O$2)*((O$3-O$2+1)/O$4)
+($E305&gt;O$3)*(0)</f>
        <v>0</v>
      </c>
      <c r="P295" s="34">
        <f t="shared" ref="P295:BD295" si="124">($E305&lt;=P$3)*($E305&gt;P$2)*((P$3-$E305+1)/P$4)
+($E305&lt;=P$2)*((P$3-P$2+1)/P$4)
+($E305&gt;P$3)*(0)</f>
        <v>1</v>
      </c>
      <c r="Q295" s="34">
        <f t="shared" si="124"/>
        <v>1</v>
      </c>
      <c r="R295" s="34">
        <f t="shared" si="124"/>
        <v>1</v>
      </c>
      <c r="S295" s="34">
        <f t="shared" si="124"/>
        <v>1</v>
      </c>
      <c r="T295" s="34">
        <f t="shared" si="124"/>
        <v>1</v>
      </c>
      <c r="U295" s="34">
        <f t="shared" si="124"/>
        <v>1</v>
      </c>
      <c r="V295" s="34">
        <f t="shared" si="124"/>
        <v>1</v>
      </c>
      <c r="W295" s="34">
        <f t="shared" si="124"/>
        <v>1</v>
      </c>
      <c r="X295" s="34">
        <f t="shared" si="124"/>
        <v>1</v>
      </c>
      <c r="Y295" s="34">
        <f t="shared" si="124"/>
        <v>1</v>
      </c>
      <c r="Z295" s="34">
        <f t="shared" si="124"/>
        <v>1</v>
      </c>
      <c r="AA295" s="34">
        <f t="shared" si="124"/>
        <v>1</v>
      </c>
      <c r="AB295" s="34">
        <f t="shared" si="124"/>
        <v>1</v>
      </c>
      <c r="AC295" s="34">
        <f t="shared" si="124"/>
        <v>1</v>
      </c>
      <c r="AD295" s="34">
        <f t="shared" si="124"/>
        <v>1</v>
      </c>
      <c r="AE295" s="34">
        <f t="shared" si="124"/>
        <v>1</v>
      </c>
      <c r="AF295" s="34">
        <f t="shared" si="124"/>
        <v>1</v>
      </c>
      <c r="AG295" s="34">
        <f t="shared" si="124"/>
        <v>1</v>
      </c>
      <c r="AH295" s="34">
        <f t="shared" si="124"/>
        <v>1</v>
      </c>
      <c r="AI295" s="34">
        <f t="shared" si="124"/>
        <v>1</v>
      </c>
      <c r="AJ295" s="34">
        <f t="shared" si="124"/>
        <v>1</v>
      </c>
      <c r="AK295" s="34">
        <f t="shared" si="124"/>
        <v>1</v>
      </c>
      <c r="AL295" s="34">
        <f t="shared" si="124"/>
        <v>1</v>
      </c>
      <c r="AM295" s="34">
        <f t="shared" si="124"/>
        <v>1</v>
      </c>
      <c r="AN295" s="34">
        <f t="shared" si="124"/>
        <v>1</v>
      </c>
      <c r="AO295" s="34">
        <f t="shared" si="124"/>
        <v>1</v>
      </c>
      <c r="AP295" s="34">
        <f t="shared" si="124"/>
        <v>1</v>
      </c>
      <c r="AQ295" s="34">
        <f t="shared" si="124"/>
        <v>1</v>
      </c>
      <c r="AR295" s="34">
        <f t="shared" si="124"/>
        <v>1</v>
      </c>
      <c r="AS295" s="34">
        <f t="shared" si="124"/>
        <v>1</v>
      </c>
      <c r="AT295" s="34">
        <f t="shared" si="124"/>
        <v>1</v>
      </c>
      <c r="AU295" s="34">
        <f t="shared" si="124"/>
        <v>1</v>
      </c>
      <c r="AV295" s="34">
        <f t="shared" si="124"/>
        <v>1</v>
      </c>
      <c r="AW295" s="34">
        <f t="shared" si="124"/>
        <v>1</v>
      </c>
      <c r="AX295" s="34">
        <f t="shared" si="124"/>
        <v>1</v>
      </c>
      <c r="AY295" s="34">
        <f t="shared" si="124"/>
        <v>1</v>
      </c>
      <c r="AZ295" s="34">
        <f t="shared" si="124"/>
        <v>1</v>
      </c>
      <c r="BA295" s="34">
        <f t="shared" si="124"/>
        <v>1</v>
      </c>
      <c r="BB295" s="34">
        <f t="shared" si="124"/>
        <v>1</v>
      </c>
      <c r="BC295" s="34">
        <f t="shared" si="124"/>
        <v>1</v>
      </c>
      <c r="BD295" s="34">
        <f t="shared" si="124"/>
        <v>1</v>
      </c>
    </row>
    <row r="296" spans="1:59" ht="16" x14ac:dyDescent="0.2">
      <c r="A296" s="35"/>
      <c r="B296" s="11">
        <f t="shared" si="117"/>
        <v>2</v>
      </c>
      <c r="C296" s="12" t="str">
        <f t="shared" si="117"/>
        <v>SCI RETAIL RENNES 2</v>
      </c>
      <c r="D296" s="25" t="s">
        <v>243</v>
      </c>
      <c r="E296" s="29">
        <v>110000</v>
      </c>
      <c r="F296" s="15"/>
      <c r="G296" s="30" t="s">
        <v>11</v>
      </c>
      <c r="H296" s="31">
        <v>0</v>
      </c>
      <c r="I296" s="32">
        <v>0</v>
      </c>
      <c r="J296" s="32">
        <v>0</v>
      </c>
      <c r="K296" s="35"/>
      <c r="M296" s="84">
        <v>44743</v>
      </c>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35"/>
      <c r="BF296" s="35"/>
      <c r="BG296" s="35"/>
    </row>
    <row r="297" spans="1:59" ht="16" x14ac:dyDescent="0.2">
      <c r="B297" s="11">
        <f t="shared" si="117"/>
        <v>2</v>
      </c>
      <c r="C297" s="12" t="str">
        <f t="shared" si="117"/>
        <v>SCI RETAIL RENNES 2</v>
      </c>
      <c r="D297" s="25" t="s">
        <v>244</v>
      </c>
      <c r="E297" s="29">
        <v>110000</v>
      </c>
      <c r="F297" s="15"/>
      <c r="G297" s="36" t="s">
        <v>12</v>
      </c>
      <c r="H297" s="31">
        <v>0</v>
      </c>
      <c r="I297" s="32">
        <v>0</v>
      </c>
      <c r="J297" s="32">
        <v>0</v>
      </c>
      <c r="K297" s="24"/>
      <c r="L297" s="37" t="s">
        <v>245</v>
      </c>
      <c r="M297" s="74">
        <v>1</v>
      </c>
      <c r="N297" s="74">
        <v>1</v>
      </c>
      <c r="O297" s="38">
        <v>1.02</v>
      </c>
      <c r="P297" s="38">
        <v>1.02</v>
      </c>
      <c r="Q297" s="38">
        <v>1.02</v>
      </c>
      <c r="R297" s="38">
        <v>1.02</v>
      </c>
      <c r="S297" s="38">
        <v>1.0302</v>
      </c>
      <c r="T297" s="38">
        <v>1.0302</v>
      </c>
      <c r="U297" s="38">
        <v>1.0302</v>
      </c>
      <c r="V297" s="38">
        <v>1.0302</v>
      </c>
      <c r="W297" s="38">
        <v>1.040502</v>
      </c>
      <c r="X297" s="38">
        <v>1.040502</v>
      </c>
      <c r="Y297" s="38">
        <v>1.040502</v>
      </c>
      <c r="Z297" s="38">
        <v>1.040502</v>
      </c>
      <c r="AA297" s="38">
        <v>1.0509070200000001</v>
      </c>
      <c r="AB297" s="38">
        <v>1.0509070200000001</v>
      </c>
      <c r="AC297" s="38">
        <v>1.0509070200000001</v>
      </c>
      <c r="AD297" s="38">
        <v>1.0509070200000001</v>
      </c>
      <c r="AE297" s="38">
        <v>1.0614160902000001</v>
      </c>
      <c r="AF297" s="38">
        <v>1.0614160902000001</v>
      </c>
      <c r="AG297" s="38">
        <v>1.0614160902000001</v>
      </c>
      <c r="AH297" s="38">
        <v>1.0614160902000001</v>
      </c>
      <c r="AI297" s="38">
        <v>1.0720302511020001</v>
      </c>
      <c r="AJ297" s="38">
        <v>1.0720302511020001</v>
      </c>
      <c r="AK297" s="38">
        <v>1.0720302511020001</v>
      </c>
      <c r="AL297" s="38">
        <v>1.0720302511020001</v>
      </c>
      <c r="AM297" s="38">
        <v>1.0827505536130202</v>
      </c>
      <c r="AN297" s="38">
        <v>1.0827505536130202</v>
      </c>
      <c r="AO297" s="38">
        <v>1.0827505536130202</v>
      </c>
      <c r="AP297" s="38">
        <v>1.0827505536130202</v>
      </c>
      <c r="AQ297" s="38">
        <v>1.0935780591491504</v>
      </c>
      <c r="AR297" s="38">
        <v>1.0935780591491504</v>
      </c>
      <c r="AS297" s="38">
        <v>1.0935780591491504</v>
      </c>
      <c r="AT297" s="38">
        <v>1.0935780591491504</v>
      </c>
      <c r="AU297" s="38">
        <v>1.104513839740642</v>
      </c>
      <c r="AV297" s="38">
        <v>1.104513839740642</v>
      </c>
      <c r="AW297" s="38">
        <v>1.104513839740642</v>
      </c>
      <c r="AX297" s="38">
        <v>1.104513839740642</v>
      </c>
      <c r="AY297" s="38">
        <v>1.1155589781380484</v>
      </c>
      <c r="AZ297" s="38">
        <v>1.1155589781380484</v>
      </c>
      <c r="BA297" s="38">
        <v>1.1155589781380484</v>
      </c>
      <c r="BB297" s="38">
        <v>1.1155589781380484</v>
      </c>
      <c r="BC297" s="38">
        <v>1.1267145679194288</v>
      </c>
      <c r="BD297" s="38">
        <v>1.1267145679194288</v>
      </c>
    </row>
    <row r="298" spans="1:59" ht="16" x14ac:dyDescent="0.2">
      <c r="B298" s="11">
        <f t="shared" si="117"/>
        <v>2</v>
      </c>
      <c r="C298" s="12" t="str">
        <f t="shared" si="117"/>
        <v>SCI RETAIL RENNES 2</v>
      </c>
      <c r="D298" s="25" t="s">
        <v>25</v>
      </c>
      <c r="E298" s="39" t="s">
        <v>30</v>
      </c>
      <c r="F298" s="15"/>
      <c r="K298" s="24"/>
      <c r="L298" s="16" t="s">
        <v>246</v>
      </c>
      <c r="M298" s="70"/>
      <c r="N298" s="70"/>
      <c r="O298" s="40">
        <f>O291*$E295/4+O295*$E306/4</f>
        <v>27500</v>
      </c>
      <c r="P298" s="40">
        <f t="shared" ref="P298:BD298" si="125">P291*$E295/4+P295*$E306/4</f>
        <v>55000</v>
      </c>
      <c r="Q298" s="40">
        <f t="shared" si="125"/>
        <v>55000</v>
      </c>
      <c r="R298" s="40">
        <f t="shared" si="125"/>
        <v>55000</v>
      </c>
      <c r="S298" s="40">
        <f t="shared" si="125"/>
        <v>55000</v>
      </c>
      <c r="T298" s="40">
        <f t="shared" si="125"/>
        <v>55000</v>
      </c>
      <c r="U298" s="40">
        <f t="shared" si="125"/>
        <v>55000</v>
      </c>
      <c r="V298" s="40">
        <f t="shared" si="125"/>
        <v>55000</v>
      </c>
      <c r="W298" s="40">
        <f t="shared" si="125"/>
        <v>55000</v>
      </c>
      <c r="X298" s="40">
        <f t="shared" si="125"/>
        <v>55000</v>
      </c>
      <c r="Y298" s="40">
        <f t="shared" si="125"/>
        <v>55000</v>
      </c>
      <c r="Z298" s="40">
        <f t="shared" si="125"/>
        <v>55000</v>
      </c>
      <c r="AA298" s="40">
        <f t="shared" si="125"/>
        <v>55000</v>
      </c>
      <c r="AB298" s="40">
        <f t="shared" si="125"/>
        <v>55000</v>
      </c>
      <c r="AC298" s="40">
        <f t="shared" si="125"/>
        <v>55000</v>
      </c>
      <c r="AD298" s="40">
        <f t="shared" si="125"/>
        <v>55000</v>
      </c>
      <c r="AE298" s="40">
        <f t="shared" si="125"/>
        <v>55000</v>
      </c>
      <c r="AF298" s="40">
        <f t="shared" si="125"/>
        <v>55000</v>
      </c>
      <c r="AG298" s="40">
        <f t="shared" si="125"/>
        <v>55000</v>
      </c>
      <c r="AH298" s="40">
        <f t="shared" si="125"/>
        <v>55000</v>
      </c>
      <c r="AI298" s="40">
        <f t="shared" si="125"/>
        <v>55000</v>
      </c>
      <c r="AJ298" s="40">
        <f t="shared" si="125"/>
        <v>55000</v>
      </c>
      <c r="AK298" s="40">
        <f t="shared" si="125"/>
        <v>55000</v>
      </c>
      <c r="AL298" s="40">
        <f t="shared" si="125"/>
        <v>55000</v>
      </c>
      <c r="AM298" s="40">
        <f t="shared" si="125"/>
        <v>55000</v>
      </c>
      <c r="AN298" s="40">
        <f t="shared" si="125"/>
        <v>55000</v>
      </c>
      <c r="AO298" s="40">
        <f t="shared" si="125"/>
        <v>55000</v>
      </c>
      <c r="AP298" s="40">
        <f t="shared" si="125"/>
        <v>55000</v>
      </c>
      <c r="AQ298" s="40">
        <f t="shared" si="125"/>
        <v>55000</v>
      </c>
      <c r="AR298" s="40">
        <f t="shared" si="125"/>
        <v>55000</v>
      </c>
      <c r="AS298" s="40">
        <f t="shared" si="125"/>
        <v>55000</v>
      </c>
      <c r="AT298" s="40">
        <f t="shared" si="125"/>
        <v>55000</v>
      </c>
      <c r="AU298" s="40">
        <f t="shared" si="125"/>
        <v>55000</v>
      </c>
      <c r="AV298" s="40">
        <f t="shared" si="125"/>
        <v>55000</v>
      </c>
      <c r="AW298" s="40">
        <f t="shared" si="125"/>
        <v>27500</v>
      </c>
      <c r="AX298" s="40">
        <f t="shared" si="125"/>
        <v>27500</v>
      </c>
      <c r="AY298" s="40">
        <f t="shared" si="125"/>
        <v>27500</v>
      </c>
      <c r="AZ298" s="40">
        <f t="shared" si="125"/>
        <v>27500</v>
      </c>
      <c r="BA298" s="40">
        <f t="shared" si="125"/>
        <v>27500</v>
      </c>
      <c r="BB298" s="40">
        <f t="shared" si="125"/>
        <v>27500</v>
      </c>
      <c r="BC298" s="40">
        <f t="shared" si="125"/>
        <v>27500</v>
      </c>
      <c r="BD298" s="40">
        <f t="shared" si="125"/>
        <v>27500</v>
      </c>
    </row>
    <row r="299" spans="1:59" ht="16" x14ac:dyDescent="0.2">
      <c r="B299" s="11">
        <f t="shared" si="117"/>
        <v>2</v>
      </c>
      <c r="C299" s="12" t="str">
        <f t="shared" si="117"/>
        <v>SCI RETAIL RENNES 2</v>
      </c>
      <c r="D299" s="25" t="s">
        <v>247</v>
      </c>
      <c r="E299" s="39" t="s">
        <v>248</v>
      </c>
      <c r="F299" s="15"/>
      <c r="G299" s="25" t="s">
        <v>249</v>
      </c>
      <c r="H299" s="26">
        <v>44927</v>
      </c>
      <c r="I299" s="25" t="s">
        <v>239</v>
      </c>
      <c r="J299" s="26">
        <v>47848</v>
      </c>
      <c r="K299" s="24"/>
      <c r="L299" s="20" t="s">
        <v>250</v>
      </c>
      <c r="M299" s="72"/>
      <c r="N299" s="72"/>
      <c r="O299" s="41">
        <f>IF($E305&gt;=O$3,IF(O$3&lt;=($E294+365),O298,IFERROR(O291*$E296/4*O297+
$E306*O295/4*IFERROR(O297/$E307,0),0)),IF(O$3&lt;=($E305+365),O291*$E296/4*O297+$E306*O295/4*IFERROR(O297/$E307,0),IFERROR($E306*O295/4*IFERROR(O297/$E307,0),0)))</f>
        <v>28050</v>
      </c>
      <c r="P299" s="41">
        <f t="shared" ref="P299:BD299" si="126">IF($E305&gt;=P$3,IF(P$3&lt;=($E294+365),P298,IFERROR(P291*$E296/4*P297+
$E306*P295/4*IFERROR(P297/$E307,0),0)),IF(P$3&lt;=($E305+365),P291*$E296/4*P297+$E306*P295/4*IFERROR(P297/$E307,0),IFERROR($E306*P295/4*IFERROR(P297/$E307,0),0)))</f>
        <v>55550</v>
      </c>
      <c r="Q299" s="41">
        <f t="shared" si="126"/>
        <v>55550</v>
      </c>
      <c r="R299" s="41">
        <f t="shared" si="126"/>
        <v>55550</v>
      </c>
      <c r="S299" s="41">
        <f t="shared" si="126"/>
        <v>56105.5</v>
      </c>
      <c r="T299" s="41">
        <f t="shared" si="126"/>
        <v>27775</v>
      </c>
      <c r="U299" s="41">
        <f t="shared" si="126"/>
        <v>27775</v>
      </c>
      <c r="V299" s="41">
        <f t="shared" si="126"/>
        <v>27775</v>
      </c>
      <c r="W299" s="41">
        <f t="shared" si="126"/>
        <v>28052.75</v>
      </c>
      <c r="X299" s="41">
        <f t="shared" si="126"/>
        <v>28052.75</v>
      </c>
      <c r="Y299" s="41">
        <f t="shared" si="126"/>
        <v>28052.75</v>
      </c>
      <c r="Z299" s="41">
        <f t="shared" si="126"/>
        <v>28052.75</v>
      </c>
      <c r="AA299" s="41">
        <f t="shared" si="126"/>
        <v>28333.277500000004</v>
      </c>
      <c r="AB299" s="41">
        <f t="shared" si="126"/>
        <v>28333.277500000004</v>
      </c>
      <c r="AC299" s="41">
        <f t="shared" si="126"/>
        <v>28333.277500000004</v>
      </c>
      <c r="AD299" s="41">
        <f t="shared" si="126"/>
        <v>28333.277500000004</v>
      </c>
      <c r="AE299" s="41">
        <f t="shared" si="126"/>
        <v>28616.610274999999</v>
      </c>
      <c r="AF299" s="41">
        <f t="shared" si="126"/>
        <v>28616.610274999999</v>
      </c>
      <c r="AG299" s="41">
        <f t="shared" si="126"/>
        <v>28616.610274999999</v>
      </c>
      <c r="AH299" s="41">
        <f t="shared" si="126"/>
        <v>28616.610274999999</v>
      </c>
      <c r="AI299" s="41">
        <f t="shared" si="126"/>
        <v>28902.776377750004</v>
      </c>
      <c r="AJ299" s="41">
        <f t="shared" si="126"/>
        <v>28902.776377750004</v>
      </c>
      <c r="AK299" s="41">
        <f t="shared" si="126"/>
        <v>28902.776377750004</v>
      </c>
      <c r="AL299" s="41">
        <f t="shared" si="126"/>
        <v>28902.776377750004</v>
      </c>
      <c r="AM299" s="41">
        <f t="shared" si="126"/>
        <v>29191.804141527504</v>
      </c>
      <c r="AN299" s="41">
        <f t="shared" si="126"/>
        <v>29191.804141527504</v>
      </c>
      <c r="AO299" s="41">
        <f t="shared" si="126"/>
        <v>29191.804141527504</v>
      </c>
      <c r="AP299" s="41">
        <f t="shared" si="126"/>
        <v>29191.804141527504</v>
      </c>
      <c r="AQ299" s="41">
        <f t="shared" si="126"/>
        <v>29483.722182942784</v>
      </c>
      <c r="AR299" s="41">
        <f t="shared" si="126"/>
        <v>29483.722182942784</v>
      </c>
      <c r="AS299" s="41">
        <f t="shared" si="126"/>
        <v>29483.722182942784</v>
      </c>
      <c r="AT299" s="41">
        <f t="shared" si="126"/>
        <v>29483.722182942784</v>
      </c>
      <c r="AU299" s="41">
        <f t="shared" si="126"/>
        <v>29778.559404772212</v>
      </c>
      <c r="AV299" s="41">
        <f t="shared" si="126"/>
        <v>29778.559404772212</v>
      </c>
      <c r="AW299" s="41">
        <f t="shared" si="126"/>
        <v>29778.559404772212</v>
      </c>
      <c r="AX299" s="41">
        <f t="shared" si="126"/>
        <v>29778.559404772212</v>
      </c>
      <c r="AY299" s="41">
        <f t="shared" si="126"/>
        <v>30076.344998819932</v>
      </c>
      <c r="AZ299" s="41">
        <f t="shared" si="126"/>
        <v>30076.344998819932</v>
      </c>
      <c r="BA299" s="41">
        <f t="shared" si="126"/>
        <v>30076.344998819932</v>
      </c>
      <c r="BB299" s="41">
        <f t="shared" si="126"/>
        <v>30076.344998819932</v>
      </c>
      <c r="BC299" s="41">
        <f t="shared" si="126"/>
        <v>30377.108448808129</v>
      </c>
      <c r="BD299" s="41">
        <f t="shared" si="126"/>
        <v>30377.108448808129</v>
      </c>
    </row>
    <row r="300" spans="1:59" ht="16" x14ac:dyDescent="0.2">
      <c r="B300" s="11">
        <f t="shared" si="117"/>
        <v>2</v>
      </c>
      <c r="C300" s="12" t="str">
        <f t="shared" si="117"/>
        <v>SCI RETAIL RENNES 2</v>
      </c>
      <c r="D300" s="25" t="s">
        <v>8</v>
      </c>
      <c r="E300" s="42">
        <v>0</v>
      </c>
      <c r="F300" s="15"/>
      <c r="I300" s="15"/>
      <c r="J300" s="24"/>
      <c r="K300" s="24"/>
      <c r="L300" s="20" t="s">
        <v>251</v>
      </c>
      <c r="M300" s="72"/>
      <c r="N300" s="72"/>
      <c r="O300" s="41">
        <f>-$E296/4*O290
+(O290&gt;0)*($J295&gt;=O$2)*($J295&lt;=O$3)*(($J295-O$2+1)/O$4*$H295/4)
+(O290&gt;0)*($J295&gt;O$3)*($I295&lt;=O$3)*($I295&gt;=O$2)*((O$3-$I295+1)/O$4*$H295/4)
+(O290&gt;0)*($J295&gt;O$3)*($I295&lt;O$2)*$H295/4
+(O290&gt;0)*($J296&gt;=O$2)*($J296&lt;=O$3)*(($J296-O$2+1)/O$4*$H296/4)
+(O290&gt;0)*($J296&gt;O$3)*($I296&lt;=O$3)*($I296&gt;=O$2)*((O$3-$I296+1)/O$4*$H296/4)
+(O290&gt;0)*($J296&gt;O$3)*($I296&lt;O$2)*$H296/4
+(O290&gt;0)*($J297&gt;=O$2)*($J297&lt;=O$3)*(($J297-O$2+1)/O$4*$H297/4)
+(O290&gt;0)*($J297&gt;O$3)*($I297&lt;=O$3)*($I297&gt;=O$2)*((O$3-$I297+1)/O$4*$H297/4)
+(O290&gt;0)*($J297&gt;O$3)*($I297&lt;O$2)*$H297/4
-$E306/4*O294
+(O294&gt;0)*($J306&gt;=O$2)*($J306&lt;=O$3)*(($J306-O$2+1)/O$4*$H306/4)
+(O294&gt;0)*($J306&gt;O$3)*($I306&lt;=O$3)*($I306&gt;=O$2)*((O$3-$I306+1)/O$4*$H306/4)
+(O294&gt;0)*($J306&gt;O$3)*($I306&lt;O$2)*$H306/4
+(O294&gt;0)*($J307&gt;=O$2)*($J307&lt;=O$3)*(($J307-O$2+1)/O$4*$H307/4)
+(O294&gt;0)*($J307&gt;O$3)*($I307&lt;=O$3)*($I307&gt;=O$2)*((O$3-$I307+1)/O$4*$H307/4)
+(O294&gt;0)*($J307&gt;O$3)*($I307&lt;O$2)*$H307/4
+(O294&gt;0)*($J308&gt;=O$2)*($J308&lt;=O$3)*(($J308-O$2+1)/O$4*$H308/4)
+(O294&gt;0)*($J308&gt;O$3)*($I308&lt;=O$3)*($I308&gt;=O$2)*((O$3-$I308+1)/O$4*$H308/4)
+(O294&gt;0)*($J308&gt;O$3)*($I308&lt;O$2)*$H308/4</f>
        <v>0</v>
      </c>
      <c r="P300" s="41">
        <f t="shared" ref="P300:BD300" si="127">-$E296/4*P290
+(P290&gt;0)*($J295&gt;=P$2)*($J295&lt;=P$3)*(($J295-P$2+1)/P$4*$H295/4)
+(P290&gt;0)*($J295&gt;P$3)*($I295&lt;=P$3)*($I295&gt;=P$2)*((P$3-$I295+1)/P$4*$H295/4)
+(P290&gt;0)*($J295&gt;P$3)*($I295&lt;P$2)*$H295/4
+(P290&gt;0)*($J296&gt;=P$2)*($J296&lt;=P$3)*(($J296-P$2+1)/P$4*$H296/4)
+(P290&gt;0)*($J296&gt;P$3)*($I296&lt;=P$3)*($I296&gt;=P$2)*((P$3-$I296+1)/P$4*$H296/4)
+(P290&gt;0)*($J296&gt;P$3)*($I296&lt;P$2)*$H296/4
+(P290&gt;0)*($J297&gt;=P$2)*($J297&lt;=P$3)*(($J297-P$2+1)/P$4*$H297/4)
+(P290&gt;0)*($J297&gt;P$3)*($I297&lt;=P$3)*($I297&gt;=P$2)*((P$3-$I297+1)/P$4*$H297/4)
+(P290&gt;0)*($J297&gt;P$3)*($I297&lt;P$2)*$H297/4
-$E306/4*P294
+(P294&gt;0)*($J306&gt;=P$2)*($J306&lt;=P$3)*(($J306-P$2+1)/P$4*$H306/4)
+(P294&gt;0)*($J306&gt;P$3)*($I306&lt;=P$3)*($I306&gt;=P$2)*((P$3-$I306+1)/P$4*$H306/4)
+(P294&gt;0)*($J306&gt;P$3)*($I306&lt;P$2)*$H306/4
+(P294&gt;0)*($J307&gt;=P$2)*($J307&lt;=P$3)*(($J307-P$2+1)/P$4*$H307/4)
+(P294&gt;0)*($J307&gt;P$3)*($I307&lt;=P$3)*($I307&gt;=P$2)*((P$3-$I307+1)/P$4*$H307/4)
+(P294&gt;0)*($J307&gt;P$3)*($I307&lt;P$2)*$H307/4
+(P294&gt;0)*($J308&gt;=P$2)*($J308&lt;=P$3)*(($J308-P$2+1)/P$4*$H308/4)
+(P294&gt;0)*($J308&gt;P$3)*($I308&lt;=P$3)*($I308&gt;=P$2)*((P$3-$I308+1)/P$4*$H308/4)
+(P294&gt;0)*($J308&gt;P$3)*($I308&lt;P$2)*$H308/4</f>
        <v>-7500</v>
      </c>
      <c r="Q300" s="41">
        <f t="shared" si="127"/>
        <v>-7500</v>
      </c>
      <c r="R300" s="41">
        <f t="shared" si="127"/>
        <v>-7500</v>
      </c>
      <c r="S300" s="41">
        <f t="shared" si="127"/>
        <v>-7500</v>
      </c>
      <c r="T300" s="41">
        <f t="shared" si="127"/>
        <v>-5000</v>
      </c>
      <c r="U300" s="41">
        <f t="shared" si="127"/>
        <v>-5000</v>
      </c>
      <c r="V300" s="41">
        <f t="shared" si="127"/>
        <v>-5000</v>
      </c>
      <c r="W300" s="41">
        <f t="shared" si="127"/>
        <v>-4972.8260869565211</v>
      </c>
      <c r="X300" s="41">
        <f t="shared" si="127"/>
        <v>-2500</v>
      </c>
      <c r="Y300" s="41">
        <f t="shared" si="127"/>
        <v>-2500</v>
      </c>
      <c r="Z300" s="41">
        <f t="shared" si="127"/>
        <v>-2500</v>
      </c>
      <c r="AA300" s="41">
        <f t="shared" si="127"/>
        <v>-2500</v>
      </c>
      <c r="AB300" s="41">
        <f t="shared" si="127"/>
        <v>0</v>
      </c>
      <c r="AC300" s="41">
        <f t="shared" si="127"/>
        <v>0</v>
      </c>
      <c r="AD300" s="41">
        <f t="shared" si="127"/>
        <v>0</v>
      </c>
      <c r="AE300" s="41">
        <f t="shared" si="127"/>
        <v>0</v>
      </c>
      <c r="AF300" s="41">
        <f t="shared" si="127"/>
        <v>0</v>
      </c>
      <c r="AG300" s="41">
        <f t="shared" si="127"/>
        <v>0</v>
      </c>
      <c r="AH300" s="41">
        <f t="shared" si="127"/>
        <v>0</v>
      </c>
      <c r="AI300" s="41">
        <f t="shared" si="127"/>
        <v>0</v>
      </c>
      <c r="AJ300" s="41">
        <f t="shared" si="127"/>
        <v>0</v>
      </c>
      <c r="AK300" s="41">
        <f t="shared" si="127"/>
        <v>0</v>
      </c>
      <c r="AL300" s="41">
        <f t="shared" si="127"/>
        <v>0</v>
      </c>
      <c r="AM300" s="41">
        <f t="shared" si="127"/>
        <v>0</v>
      </c>
      <c r="AN300" s="41">
        <f t="shared" si="127"/>
        <v>0</v>
      </c>
      <c r="AO300" s="41">
        <f t="shared" si="127"/>
        <v>0</v>
      </c>
      <c r="AP300" s="41">
        <f t="shared" si="127"/>
        <v>0</v>
      </c>
      <c r="AQ300" s="41">
        <f t="shared" si="127"/>
        <v>0</v>
      </c>
      <c r="AR300" s="41">
        <f t="shared" si="127"/>
        <v>0</v>
      </c>
      <c r="AS300" s="41">
        <f t="shared" si="127"/>
        <v>0</v>
      </c>
      <c r="AT300" s="41">
        <f t="shared" si="127"/>
        <v>0</v>
      </c>
      <c r="AU300" s="41">
        <f t="shared" si="127"/>
        <v>0</v>
      </c>
      <c r="AV300" s="41">
        <f t="shared" si="127"/>
        <v>0</v>
      </c>
      <c r="AW300" s="41">
        <f t="shared" si="127"/>
        <v>0</v>
      </c>
      <c r="AX300" s="41">
        <f t="shared" si="127"/>
        <v>0</v>
      </c>
      <c r="AY300" s="41">
        <f t="shared" si="127"/>
        <v>0</v>
      </c>
      <c r="AZ300" s="41">
        <f t="shared" si="127"/>
        <v>0</v>
      </c>
      <c r="BA300" s="41">
        <f t="shared" si="127"/>
        <v>0</v>
      </c>
      <c r="BB300" s="41">
        <f t="shared" si="127"/>
        <v>0</v>
      </c>
      <c r="BC300" s="41">
        <f t="shared" si="127"/>
        <v>0</v>
      </c>
      <c r="BD300" s="41">
        <f t="shared" si="127"/>
        <v>0</v>
      </c>
    </row>
    <row r="301" spans="1:59" ht="16" x14ac:dyDescent="0.2">
      <c r="B301" s="11">
        <f t="shared" si="117"/>
        <v>2</v>
      </c>
      <c r="C301" s="12" t="str">
        <f t="shared" si="117"/>
        <v>SCI RETAIL RENNES 2</v>
      </c>
      <c r="D301" s="43" t="s">
        <v>252</v>
      </c>
      <c r="E301" s="42" t="s">
        <v>286</v>
      </c>
      <c r="F301" s="44"/>
      <c r="G301" s="43" t="s">
        <v>253</v>
      </c>
      <c r="H301" s="39">
        <v>0</v>
      </c>
      <c r="I301" s="43" t="s">
        <v>254</v>
      </c>
      <c r="J301" s="32">
        <v>0</v>
      </c>
      <c r="K301" s="24"/>
      <c r="L301" s="20" t="s">
        <v>255</v>
      </c>
      <c r="M301" s="72"/>
      <c r="N301" s="72"/>
      <c r="O301" s="41">
        <v>0</v>
      </c>
      <c r="P301" s="41">
        <v>0</v>
      </c>
      <c r="Q301" s="41">
        <v>0</v>
      </c>
      <c r="R301" s="41">
        <v>0</v>
      </c>
      <c r="S301" s="41">
        <v>0</v>
      </c>
      <c r="T301" s="41">
        <v>0</v>
      </c>
      <c r="U301" s="41">
        <v>0</v>
      </c>
      <c r="V301" s="41">
        <v>0</v>
      </c>
      <c r="W301" s="41">
        <v>0</v>
      </c>
      <c r="X301" s="41">
        <v>0</v>
      </c>
      <c r="Y301" s="41">
        <v>0</v>
      </c>
      <c r="Z301" s="41">
        <v>0</v>
      </c>
      <c r="AA301" s="41">
        <v>0</v>
      </c>
      <c r="AB301" s="41">
        <v>0</v>
      </c>
      <c r="AC301" s="41">
        <v>0</v>
      </c>
      <c r="AD301" s="41">
        <v>0</v>
      </c>
      <c r="AE301" s="41">
        <v>0</v>
      </c>
      <c r="AF301" s="41">
        <v>0</v>
      </c>
      <c r="AG301" s="41">
        <v>0</v>
      </c>
      <c r="AH301" s="41">
        <v>0</v>
      </c>
      <c r="AI301" s="41">
        <v>0</v>
      </c>
      <c r="AJ301" s="41">
        <v>0</v>
      </c>
      <c r="AK301" s="41">
        <v>0</v>
      </c>
      <c r="AL301" s="41">
        <v>0</v>
      </c>
      <c r="AM301" s="41">
        <v>0</v>
      </c>
      <c r="AN301" s="41">
        <v>0</v>
      </c>
      <c r="AO301" s="41">
        <v>0</v>
      </c>
      <c r="AP301" s="41">
        <v>0</v>
      </c>
      <c r="AQ301" s="41">
        <v>0</v>
      </c>
      <c r="AR301" s="41">
        <v>0</v>
      </c>
      <c r="AS301" s="41">
        <v>0</v>
      </c>
      <c r="AT301" s="41">
        <v>0</v>
      </c>
      <c r="AU301" s="41">
        <v>0</v>
      </c>
      <c r="AV301" s="41">
        <v>0</v>
      </c>
      <c r="AW301" s="41">
        <v>0</v>
      </c>
      <c r="AX301" s="41">
        <v>0</v>
      </c>
      <c r="AY301" s="41">
        <v>0</v>
      </c>
      <c r="AZ301" s="41">
        <v>0</v>
      </c>
      <c r="BA301" s="41">
        <v>0</v>
      </c>
      <c r="BB301" s="41">
        <v>0</v>
      </c>
      <c r="BC301" s="41">
        <v>0</v>
      </c>
      <c r="BD301" s="41">
        <v>0</v>
      </c>
    </row>
    <row r="302" spans="1:59" ht="16" x14ac:dyDescent="0.2">
      <c r="B302" s="11">
        <f t="shared" si="117"/>
        <v>2</v>
      </c>
      <c r="C302" s="12" t="str">
        <f t="shared" si="117"/>
        <v>SCI RETAIL RENNES 2</v>
      </c>
      <c r="D302" s="43" t="s">
        <v>256</v>
      </c>
      <c r="E302" s="32">
        <v>47848</v>
      </c>
      <c r="G302" s="43" t="s">
        <v>257</v>
      </c>
      <c r="H302" s="42">
        <v>0</v>
      </c>
      <c r="I302" s="43" t="s">
        <v>258</v>
      </c>
      <c r="J302" s="29">
        <v>110000</v>
      </c>
      <c r="K302" s="23"/>
      <c r="L302" s="33" t="s">
        <v>259</v>
      </c>
      <c r="M302" s="73"/>
      <c r="N302" s="73"/>
      <c r="O302" s="45">
        <f>-(O299+O300)*IFERROR((O289+O293)/(O291+O295),0)</f>
        <v>0</v>
      </c>
      <c r="P302" s="45">
        <f t="shared" ref="P302:BD302" si="128">-(P299+P300)*IFERROR((P289+P293)/(P291+P295),0)</f>
        <v>0</v>
      </c>
      <c r="Q302" s="45">
        <f t="shared" si="128"/>
        <v>0</v>
      </c>
      <c r="R302" s="45">
        <f t="shared" si="128"/>
        <v>0</v>
      </c>
      <c r="S302" s="45">
        <f t="shared" si="128"/>
        <v>0</v>
      </c>
      <c r="T302" s="45">
        <f t="shared" si="128"/>
        <v>0</v>
      </c>
      <c r="U302" s="45">
        <f t="shared" si="128"/>
        <v>0</v>
      </c>
      <c r="V302" s="45">
        <f t="shared" si="128"/>
        <v>0</v>
      </c>
      <c r="W302" s="45">
        <f t="shared" si="128"/>
        <v>0</v>
      </c>
      <c r="X302" s="45">
        <f t="shared" si="128"/>
        <v>0</v>
      </c>
      <c r="Y302" s="45">
        <f t="shared" si="128"/>
        <v>0</v>
      </c>
      <c r="Z302" s="45">
        <f t="shared" si="128"/>
        <v>0</v>
      </c>
      <c r="AA302" s="45">
        <f t="shared" si="128"/>
        <v>0</v>
      </c>
      <c r="AB302" s="45">
        <f t="shared" si="128"/>
        <v>0</v>
      </c>
      <c r="AC302" s="45">
        <f t="shared" si="128"/>
        <v>0</v>
      </c>
      <c r="AD302" s="45">
        <f t="shared" si="128"/>
        <v>0</v>
      </c>
      <c r="AE302" s="45">
        <f t="shared" si="128"/>
        <v>0</v>
      </c>
      <c r="AF302" s="45">
        <f t="shared" si="128"/>
        <v>0</v>
      </c>
      <c r="AG302" s="45">
        <f t="shared" si="128"/>
        <v>0</v>
      </c>
      <c r="AH302" s="45">
        <f t="shared" si="128"/>
        <v>0</v>
      </c>
      <c r="AI302" s="45">
        <f t="shared" si="128"/>
        <v>0</v>
      </c>
      <c r="AJ302" s="45">
        <f t="shared" si="128"/>
        <v>0</v>
      </c>
      <c r="AK302" s="45">
        <f t="shared" si="128"/>
        <v>0</v>
      </c>
      <c r="AL302" s="45">
        <f t="shared" si="128"/>
        <v>0</v>
      </c>
      <c r="AM302" s="45">
        <f t="shared" si="128"/>
        <v>0</v>
      </c>
      <c r="AN302" s="45">
        <f t="shared" si="128"/>
        <v>0</v>
      </c>
      <c r="AO302" s="45">
        <f t="shared" si="128"/>
        <v>0</v>
      </c>
      <c r="AP302" s="45">
        <f t="shared" si="128"/>
        <v>0</v>
      </c>
      <c r="AQ302" s="45">
        <f t="shared" si="128"/>
        <v>0</v>
      </c>
      <c r="AR302" s="45">
        <f t="shared" si="128"/>
        <v>0</v>
      </c>
      <c r="AS302" s="45">
        <f t="shared" si="128"/>
        <v>0</v>
      </c>
      <c r="AT302" s="45">
        <f t="shared" si="128"/>
        <v>0</v>
      </c>
      <c r="AU302" s="45">
        <f t="shared" si="128"/>
        <v>0</v>
      </c>
      <c r="AV302" s="45">
        <f t="shared" si="128"/>
        <v>0</v>
      </c>
      <c r="AW302" s="45">
        <f t="shared" si="128"/>
        <v>0</v>
      </c>
      <c r="AX302" s="45">
        <f t="shared" si="128"/>
        <v>0</v>
      </c>
      <c r="AY302" s="45">
        <f t="shared" si="128"/>
        <v>0</v>
      </c>
      <c r="AZ302" s="45">
        <f t="shared" si="128"/>
        <v>0</v>
      </c>
      <c r="BA302" s="45">
        <f t="shared" si="128"/>
        <v>0</v>
      </c>
      <c r="BB302" s="45">
        <f t="shared" si="128"/>
        <v>0</v>
      </c>
      <c r="BC302" s="45">
        <f t="shared" si="128"/>
        <v>0</v>
      </c>
      <c r="BD302" s="45">
        <f t="shared" si="128"/>
        <v>0</v>
      </c>
    </row>
    <row r="303" spans="1:59" ht="16" x14ac:dyDescent="0.2">
      <c r="B303" s="11">
        <f t="shared" si="117"/>
        <v>2</v>
      </c>
      <c r="C303" s="12" t="str">
        <f t="shared" si="117"/>
        <v>SCI RETAIL RENNES 2</v>
      </c>
      <c r="K303" s="24"/>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row>
    <row r="304" spans="1:59" ht="16" x14ac:dyDescent="0.2">
      <c r="B304" s="11">
        <f t="shared" si="117"/>
        <v>2</v>
      </c>
      <c r="C304" s="12" t="str">
        <f t="shared" si="117"/>
        <v>SCI RETAIL RENNES 2</v>
      </c>
      <c r="G304" s="46" t="s">
        <v>229</v>
      </c>
      <c r="H304" s="104">
        <v>0</v>
      </c>
      <c r="I304" s="105"/>
      <c r="J304" s="106"/>
      <c r="K304" s="23"/>
      <c r="L304" s="47" t="s">
        <v>4</v>
      </c>
      <c r="M304" s="81"/>
      <c r="N304" s="81"/>
      <c r="O304" s="48">
        <f>SUM(O299:O302)</f>
        <v>28050</v>
      </c>
      <c r="P304" s="48">
        <f t="shared" ref="P304:BD304" si="129">SUM(P299:P302)</f>
        <v>48050</v>
      </c>
      <c r="Q304" s="48">
        <f t="shared" si="129"/>
        <v>48050</v>
      </c>
      <c r="R304" s="48">
        <f t="shared" si="129"/>
        <v>48050</v>
      </c>
      <c r="S304" s="48">
        <f t="shared" si="129"/>
        <v>48605.5</v>
      </c>
      <c r="T304" s="48">
        <f t="shared" si="129"/>
        <v>22775</v>
      </c>
      <c r="U304" s="48">
        <f t="shared" si="129"/>
        <v>22775</v>
      </c>
      <c r="V304" s="48">
        <f t="shared" si="129"/>
        <v>22775</v>
      </c>
      <c r="W304" s="48">
        <f t="shared" si="129"/>
        <v>23079.92391304348</v>
      </c>
      <c r="X304" s="48">
        <f t="shared" si="129"/>
        <v>25552.75</v>
      </c>
      <c r="Y304" s="48">
        <f t="shared" si="129"/>
        <v>25552.75</v>
      </c>
      <c r="Z304" s="48">
        <f t="shared" si="129"/>
        <v>25552.75</v>
      </c>
      <c r="AA304" s="48">
        <f t="shared" si="129"/>
        <v>25833.277500000004</v>
      </c>
      <c r="AB304" s="48">
        <f t="shared" si="129"/>
        <v>28333.277500000004</v>
      </c>
      <c r="AC304" s="48">
        <f t="shared" si="129"/>
        <v>28333.277500000004</v>
      </c>
      <c r="AD304" s="48">
        <f t="shared" si="129"/>
        <v>28333.277500000004</v>
      </c>
      <c r="AE304" s="48">
        <f t="shared" si="129"/>
        <v>28616.610274999999</v>
      </c>
      <c r="AF304" s="48">
        <f t="shared" si="129"/>
        <v>28616.610274999999</v>
      </c>
      <c r="AG304" s="48">
        <f t="shared" si="129"/>
        <v>28616.610274999999</v>
      </c>
      <c r="AH304" s="48">
        <f t="shared" si="129"/>
        <v>28616.610274999999</v>
      </c>
      <c r="AI304" s="48">
        <f t="shared" si="129"/>
        <v>28902.776377750004</v>
      </c>
      <c r="AJ304" s="48">
        <f t="shared" si="129"/>
        <v>28902.776377750004</v>
      </c>
      <c r="AK304" s="48">
        <f t="shared" si="129"/>
        <v>28902.776377750004</v>
      </c>
      <c r="AL304" s="48">
        <f t="shared" si="129"/>
        <v>28902.776377750004</v>
      </c>
      <c r="AM304" s="48">
        <f t="shared" si="129"/>
        <v>29191.804141527504</v>
      </c>
      <c r="AN304" s="48">
        <f t="shared" si="129"/>
        <v>29191.804141527504</v>
      </c>
      <c r="AO304" s="48">
        <f t="shared" si="129"/>
        <v>29191.804141527504</v>
      </c>
      <c r="AP304" s="48">
        <f t="shared" si="129"/>
        <v>29191.804141527504</v>
      </c>
      <c r="AQ304" s="48">
        <f t="shared" si="129"/>
        <v>29483.722182942784</v>
      </c>
      <c r="AR304" s="48">
        <f t="shared" si="129"/>
        <v>29483.722182942784</v>
      </c>
      <c r="AS304" s="48">
        <f t="shared" si="129"/>
        <v>29483.722182942784</v>
      </c>
      <c r="AT304" s="48">
        <f t="shared" si="129"/>
        <v>29483.722182942784</v>
      </c>
      <c r="AU304" s="48">
        <f t="shared" si="129"/>
        <v>29778.559404772212</v>
      </c>
      <c r="AV304" s="48">
        <f t="shared" si="129"/>
        <v>29778.559404772212</v>
      </c>
      <c r="AW304" s="48">
        <f t="shared" si="129"/>
        <v>29778.559404772212</v>
      </c>
      <c r="AX304" s="48">
        <f t="shared" si="129"/>
        <v>29778.559404772212</v>
      </c>
      <c r="AY304" s="48">
        <f t="shared" si="129"/>
        <v>30076.344998819932</v>
      </c>
      <c r="AZ304" s="48">
        <f t="shared" si="129"/>
        <v>30076.344998819932</v>
      </c>
      <c r="BA304" s="48">
        <f t="shared" si="129"/>
        <v>30076.344998819932</v>
      </c>
      <c r="BB304" s="48">
        <f t="shared" si="129"/>
        <v>30076.344998819932</v>
      </c>
      <c r="BC304" s="48">
        <f t="shared" si="129"/>
        <v>30377.108448808129</v>
      </c>
      <c r="BD304" s="48">
        <f t="shared" si="129"/>
        <v>30377.108448808129</v>
      </c>
    </row>
    <row r="305" spans="1:59" ht="16" x14ac:dyDescent="0.2">
      <c r="B305" s="11">
        <f t="shared" ref="B305:C310" si="130">B304</f>
        <v>2</v>
      </c>
      <c r="C305" s="12" t="str">
        <f t="shared" si="130"/>
        <v>SCI RETAIL RENNES 2</v>
      </c>
      <c r="D305" s="46" t="s">
        <v>260</v>
      </c>
      <c r="E305" s="32">
        <v>44835</v>
      </c>
      <c r="F305" s="15"/>
      <c r="G305" s="46" t="s">
        <v>261</v>
      </c>
      <c r="H305" s="46" t="s">
        <v>237</v>
      </c>
      <c r="I305" s="46" t="s">
        <v>238</v>
      </c>
      <c r="J305" s="46" t="s">
        <v>239</v>
      </c>
      <c r="K305" s="23"/>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row>
    <row r="306" spans="1:59" ht="16" x14ac:dyDescent="0.2">
      <c r="B306" s="11">
        <f t="shared" si="130"/>
        <v>2</v>
      </c>
      <c r="C306" s="12" t="str">
        <f t="shared" si="130"/>
        <v>SCI RETAIL RENNES 2</v>
      </c>
      <c r="D306" s="46" t="s">
        <v>262</v>
      </c>
      <c r="E306" s="31">
        <v>110000</v>
      </c>
      <c r="F306" s="15"/>
      <c r="G306" s="49" t="s">
        <v>263</v>
      </c>
      <c r="H306" s="31">
        <v>80000</v>
      </c>
      <c r="I306" s="32">
        <v>44835</v>
      </c>
      <c r="J306" s="32">
        <v>45199</v>
      </c>
      <c r="K306" s="23"/>
      <c r="L306" s="50" t="s">
        <v>264</v>
      </c>
      <c r="M306" s="70"/>
      <c r="N306" s="70"/>
      <c r="O306" s="40">
        <f t="shared" ref="O306:BD306" si="131">IFERROR(((O$3&gt;=$E305)*(O$2&lt;=$E305))*$E309,"")</f>
        <v>0</v>
      </c>
      <c r="P306" s="40">
        <f t="shared" si="131"/>
        <v>0</v>
      </c>
      <c r="Q306" s="40">
        <f t="shared" si="131"/>
        <v>0</v>
      </c>
      <c r="R306" s="40">
        <f t="shared" si="131"/>
        <v>0</v>
      </c>
      <c r="S306" s="40">
        <f t="shared" si="131"/>
        <v>0</v>
      </c>
      <c r="T306" s="40">
        <f t="shared" si="131"/>
        <v>0</v>
      </c>
      <c r="U306" s="40">
        <f t="shared" si="131"/>
        <v>0</v>
      </c>
      <c r="V306" s="40">
        <f t="shared" si="131"/>
        <v>0</v>
      </c>
      <c r="W306" s="40">
        <f t="shared" si="131"/>
        <v>0</v>
      </c>
      <c r="X306" s="40">
        <f t="shared" si="131"/>
        <v>0</v>
      </c>
      <c r="Y306" s="40">
        <f t="shared" si="131"/>
        <v>0</v>
      </c>
      <c r="Z306" s="40">
        <f t="shared" si="131"/>
        <v>0</v>
      </c>
      <c r="AA306" s="40">
        <f t="shared" si="131"/>
        <v>0</v>
      </c>
      <c r="AB306" s="40">
        <f t="shared" si="131"/>
        <v>0</v>
      </c>
      <c r="AC306" s="40">
        <f t="shared" si="131"/>
        <v>0</v>
      </c>
      <c r="AD306" s="40">
        <f t="shared" si="131"/>
        <v>0</v>
      </c>
      <c r="AE306" s="40">
        <f t="shared" si="131"/>
        <v>0</v>
      </c>
      <c r="AF306" s="40">
        <f t="shared" si="131"/>
        <v>0</v>
      </c>
      <c r="AG306" s="40">
        <f t="shared" si="131"/>
        <v>0</v>
      </c>
      <c r="AH306" s="40">
        <f t="shared" si="131"/>
        <v>0</v>
      </c>
      <c r="AI306" s="40">
        <f t="shared" si="131"/>
        <v>0</v>
      </c>
      <c r="AJ306" s="40">
        <f t="shared" si="131"/>
        <v>0</v>
      </c>
      <c r="AK306" s="40">
        <f t="shared" si="131"/>
        <v>0</v>
      </c>
      <c r="AL306" s="40">
        <f t="shared" si="131"/>
        <v>0</v>
      </c>
      <c r="AM306" s="40">
        <f t="shared" si="131"/>
        <v>0</v>
      </c>
      <c r="AN306" s="40">
        <f t="shared" si="131"/>
        <v>0</v>
      </c>
      <c r="AO306" s="40">
        <f t="shared" si="131"/>
        <v>0</v>
      </c>
      <c r="AP306" s="40">
        <f t="shared" si="131"/>
        <v>0</v>
      </c>
      <c r="AQ306" s="40">
        <f t="shared" si="131"/>
        <v>0</v>
      </c>
      <c r="AR306" s="40">
        <f t="shared" si="131"/>
        <v>0</v>
      </c>
      <c r="AS306" s="40">
        <f t="shared" si="131"/>
        <v>0</v>
      </c>
      <c r="AT306" s="40">
        <f t="shared" si="131"/>
        <v>0</v>
      </c>
      <c r="AU306" s="40">
        <f t="shared" si="131"/>
        <v>0</v>
      </c>
      <c r="AV306" s="40">
        <f t="shared" si="131"/>
        <v>0</v>
      </c>
      <c r="AW306" s="40">
        <f t="shared" si="131"/>
        <v>0</v>
      </c>
      <c r="AX306" s="40">
        <f t="shared" si="131"/>
        <v>0</v>
      </c>
      <c r="AY306" s="40">
        <f t="shared" si="131"/>
        <v>0</v>
      </c>
      <c r="AZ306" s="40">
        <f t="shared" si="131"/>
        <v>0</v>
      </c>
      <c r="BA306" s="40">
        <f t="shared" si="131"/>
        <v>0</v>
      </c>
      <c r="BB306" s="40">
        <f t="shared" si="131"/>
        <v>0</v>
      </c>
      <c r="BC306" s="40">
        <f t="shared" si="131"/>
        <v>0</v>
      </c>
      <c r="BD306" s="40">
        <f t="shared" si="131"/>
        <v>0</v>
      </c>
    </row>
    <row r="307" spans="1:59" ht="16" x14ac:dyDescent="0.2">
      <c r="B307" s="11">
        <f t="shared" si="130"/>
        <v>2</v>
      </c>
      <c r="C307" s="12" t="str">
        <f t="shared" si="130"/>
        <v>SCI RETAIL RENNES 2</v>
      </c>
      <c r="D307" s="46" t="s">
        <v>24</v>
      </c>
      <c r="E307" s="51">
        <f>IF(E305&gt;MAX($O$3:$BD$3),BD296,
IF(E305&lt;MIN($O$3:$BD$3),1,SUMIFS($O297:$BD297,$O$2:$BD$2,"&lt;="&amp;E305,$O$3:$BD$3,"&gt;="&amp;E305)))</f>
        <v>1.02</v>
      </c>
      <c r="F307" s="15"/>
      <c r="G307" s="49" t="s">
        <v>265</v>
      </c>
      <c r="H307" s="31">
        <v>90000</v>
      </c>
      <c r="I307" s="32">
        <v>45200</v>
      </c>
      <c r="J307" s="32">
        <v>45564</v>
      </c>
      <c r="K307" s="23"/>
      <c r="L307" s="52" t="s">
        <v>266</v>
      </c>
      <c r="M307" s="72"/>
      <c r="N307" s="72"/>
      <c r="O307" s="41">
        <f t="shared" ref="O307:BD307" si="132">IFERROR(((O$3&gt;=$E302)*(O$2&lt;=$E302))*$H310,"")</f>
        <v>0</v>
      </c>
      <c r="P307" s="41">
        <f t="shared" si="132"/>
        <v>0</v>
      </c>
      <c r="Q307" s="41">
        <f t="shared" si="132"/>
        <v>0</v>
      </c>
      <c r="R307" s="41">
        <f t="shared" si="132"/>
        <v>0</v>
      </c>
      <c r="S307" s="41">
        <f t="shared" si="132"/>
        <v>0</v>
      </c>
      <c r="T307" s="41">
        <f t="shared" si="132"/>
        <v>0</v>
      </c>
      <c r="U307" s="41">
        <f t="shared" si="132"/>
        <v>0</v>
      </c>
      <c r="V307" s="41">
        <f t="shared" si="132"/>
        <v>0</v>
      </c>
      <c r="W307" s="41">
        <f t="shared" si="132"/>
        <v>0</v>
      </c>
      <c r="X307" s="41">
        <f t="shared" si="132"/>
        <v>0</v>
      </c>
      <c r="Y307" s="41">
        <f t="shared" si="132"/>
        <v>0</v>
      </c>
      <c r="Z307" s="41">
        <f t="shared" si="132"/>
        <v>0</v>
      </c>
      <c r="AA307" s="41">
        <f t="shared" si="132"/>
        <v>0</v>
      </c>
      <c r="AB307" s="41">
        <f t="shared" si="132"/>
        <v>0</v>
      </c>
      <c r="AC307" s="41">
        <f t="shared" si="132"/>
        <v>0</v>
      </c>
      <c r="AD307" s="41">
        <f t="shared" si="132"/>
        <v>0</v>
      </c>
      <c r="AE307" s="41">
        <f t="shared" si="132"/>
        <v>0</v>
      </c>
      <c r="AF307" s="41">
        <f t="shared" si="132"/>
        <v>0</v>
      </c>
      <c r="AG307" s="41">
        <f t="shared" si="132"/>
        <v>0</v>
      </c>
      <c r="AH307" s="41">
        <f t="shared" si="132"/>
        <v>0</v>
      </c>
      <c r="AI307" s="41">
        <f t="shared" si="132"/>
        <v>0</v>
      </c>
      <c r="AJ307" s="41">
        <f t="shared" si="132"/>
        <v>0</v>
      </c>
      <c r="AK307" s="41">
        <f t="shared" si="132"/>
        <v>0</v>
      </c>
      <c r="AL307" s="41">
        <f t="shared" si="132"/>
        <v>0</v>
      </c>
      <c r="AM307" s="41">
        <f t="shared" si="132"/>
        <v>0</v>
      </c>
      <c r="AN307" s="41">
        <f t="shared" si="132"/>
        <v>0</v>
      </c>
      <c r="AO307" s="41">
        <f t="shared" si="132"/>
        <v>0</v>
      </c>
      <c r="AP307" s="41">
        <f t="shared" si="132"/>
        <v>0</v>
      </c>
      <c r="AQ307" s="41">
        <f t="shared" si="132"/>
        <v>0</v>
      </c>
      <c r="AR307" s="41">
        <f t="shared" si="132"/>
        <v>0</v>
      </c>
      <c r="AS307" s="41">
        <f t="shared" si="132"/>
        <v>0</v>
      </c>
      <c r="AT307" s="41">
        <f t="shared" si="132"/>
        <v>0</v>
      </c>
      <c r="AU307" s="41">
        <f t="shared" si="132"/>
        <v>0</v>
      </c>
      <c r="AV307" s="41">
        <f t="shared" si="132"/>
        <v>0</v>
      </c>
      <c r="AW307" s="41">
        <f t="shared" si="132"/>
        <v>0</v>
      </c>
      <c r="AX307" s="41">
        <f t="shared" si="132"/>
        <v>0</v>
      </c>
      <c r="AY307" s="41">
        <f t="shared" si="132"/>
        <v>0</v>
      </c>
      <c r="AZ307" s="41">
        <f t="shared" si="132"/>
        <v>0</v>
      </c>
      <c r="BA307" s="41">
        <f t="shared" si="132"/>
        <v>0</v>
      </c>
      <c r="BB307" s="41">
        <f t="shared" si="132"/>
        <v>0</v>
      </c>
      <c r="BC307" s="41">
        <f t="shared" si="132"/>
        <v>0</v>
      </c>
      <c r="BD307" s="41">
        <f t="shared" si="132"/>
        <v>0</v>
      </c>
    </row>
    <row r="308" spans="1:59" ht="16" x14ac:dyDescent="0.2">
      <c r="B308" s="11">
        <f t="shared" si="130"/>
        <v>2</v>
      </c>
      <c r="C308" s="12" t="str">
        <f t="shared" si="130"/>
        <v>SCI RETAIL RENNES 2</v>
      </c>
      <c r="D308" s="46" t="s">
        <v>8</v>
      </c>
      <c r="E308" s="42">
        <v>0</v>
      </c>
      <c r="F308" s="15"/>
      <c r="G308" s="49" t="s">
        <v>267</v>
      </c>
      <c r="H308" s="31">
        <v>100000</v>
      </c>
      <c r="I308" s="32">
        <v>45565</v>
      </c>
      <c r="J308" s="32">
        <v>45930</v>
      </c>
      <c r="L308" s="52" t="s">
        <v>268</v>
      </c>
      <c r="M308" s="72"/>
      <c r="N308" s="72"/>
      <c r="O308" s="41">
        <f t="shared" ref="O308:BD308" si="133">IFERROR(((O$3&gt;=$E305)*(O$2&lt;=$E305))*$J310,"")</f>
        <v>0</v>
      </c>
      <c r="P308" s="41">
        <f t="shared" si="133"/>
        <v>0</v>
      </c>
      <c r="Q308" s="41">
        <f t="shared" si="133"/>
        <v>0</v>
      </c>
      <c r="R308" s="41">
        <f t="shared" si="133"/>
        <v>0</v>
      </c>
      <c r="S308" s="41">
        <f t="shared" si="133"/>
        <v>0</v>
      </c>
      <c r="T308" s="41">
        <f t="shared" si="133"/>
        <v>0</v>
      </c>
      <c r="U308" s="41">
        <f t="shared" si="133"/>
        <v>0</v>
      </c>
      <c r="V308" s="41">
        <f t="shared" si="133"/>
        <v>0</v>
      </c>
      <c r="W308" s="41">
        <f t="shared" si="133"/>
        <v>0</v>
      </c>
      <c r="X308" s="41">
        <f t="shared" si="133"/>
        <v>0</v>
      </c>
      <c r="Y308" s="41">
        <f t="shared" si="133"/>
        <v>0</v>
      </c>
      <c r="Z308" s="41">
        <f t="shared" si="133"/>
        <v>0</v>
      </c>
      <c r="AA308" s="41">
        <f t="shared" si="133"/>
        <v>0</v>
      </c>
      <c r="AB308" s="41">
        <f t="shared" si="133"/>
        <v>0</v>
      </c>
      <c r="AC308" s="41">
        <f t="shared" si="133"/>
        <v>0</v>
      </c>
      <c r="AD308" s="41">
        <f t="shared" si="133"/>
        <v>0</v>
      </c>
      <c r="AE308" s="41">
        <f t="shared" si="133"/>
        <v>0</v>
      </c>
      <c r="AF308" s="41">
        <f t="shared" si="133"/>
        <v>0</v>
      </c>
      <c r="AG308" s="41">
        <f t="shared" si="133"/>
        <v>0</v>
      </c>
      <c r="AH308" s="41">
        <f t="shared" si="133"/>
        <v>0</v>
      </c>
      <c r="AI308" s="41">
        <f t="shared" si="133"/>
        <v>0</v>
      </c>
      <c r="AJ308" s="41">
        <f t="shared" si="133"/>
        <v>0</v>
      </c>
      <c r="AK308" s="41">
        <f t="shared" si="133"/>
        <v>0</v>
      </c>
      <c r="AL308" s="41">
        <f t="shared" si="133"/>
        <v>0</v>
      </c>
      <c r="AM308" s="41">
        <f t="shared" si="133"/>
        <v>0</v>
      </c>
      <c r="AN308" s="41">
        <f t="shared" si="133"/>
        <v>0</v>
      </c>
      <c r="AO308" s="41">
        <f t="shared" si="133"/>
        <v>0</v>
      </c>
      <c r="AP308" s="41">
        <f t="shared" si="133"/>
        <v>0</v>
      </c>
      <c r="AQ308" s="41">
        <f t="shared" si="133"/>
        <v>0</v>
      </c>
      <c r="AR308" s="41">
        <f t="shared" si="133"/>
        <v>0</v>
      </c>
      <c r="AS308" s="41">
        <f t="shared" si="133"/>
        <v>0</v>
      </c>
      <c r="AT308" s="41">
        <f t="shared" si="133"/>
        <v>0</v>
      </c>
      <c r="AU308" s="41">
        <f t="shared" si="133"/>
        <v>0</v>
      </c>
      <c r="AV308" s="41">
        <f t="shared" si="133"/>
        <v>0</v>
      </c>
      <c r="AW308" s="41">
        <f t="shared" si="133"/>
        <v>0</v>
      </c>
      <c r="AX308" s="41">
        <f t="shared" si="133"/>
        <v>0</v>
      </c>
      <c r="AY308" s="41">
        <f t="shared" si="133"/>
        <v>0</v>
      </c>
      <c r="AZ308" s="41">
        <f t="shared" si="133"/>
        <v>0</v>
      </c>
      <c r="BA308" s="41">
        <f t="shared" si="133"/>
        <v>0</v>
      </c>
      <c r="BB308" s="41">
        <f t="shared" si="133"/>
        <v>0</v>
      </c>
      <c r="BC308" s="41">
        <f t="shared" si="133"/>
        <v>0</v>
      </c>
      <c r="BD308" s="41">
        <f t="shared" si="133"/>
        <v>0</v>
      </c>
    </row>
    <row r="309" spans="1:59" ht="16" x14ac:dyDescent="0.2">
      <c r="B309" s="11">
        <f t="shared" si="130"/>
        <v>2</v>
      </c>
      <c r="C309" s="12" t="str">
        <f t="shared" si="130"/>
        <v>SCI RETAIL RENNES 2</v>
      </c>
      <c r="D309" s="46" t="s">
        <v>269</v>
      </c>
      <c r="E309" s="31">
        <v>0</v>
      </c>
      <c r="F309" s="15"/>
      <c r="G309" s="53"/>
      <c r="H309" s="15"/>
      <c r="I309" s="15"/>
      <c r="J309" s="23"/>
      <c r="L309" s="52" t="s">
        <v>270</v>
      </c>
      <c r="M309" s="72"/>
      <c r="N309" s="72"/>
      <c r="O309" s="41">
        <f t="shared" ref="O309:BD309" si="134">IFERROR(((O$3&gt;=$J299)*(O$2&lt;=$J299))*$E310,"")</f>
        <v>0</v>
      </c>
      <c r="P309" s="41">
        <f t="shared" si="134"/>
        <v>0</v>
      </c>
      <c r="Q309" s="41">
        <f t="shared" si="134"/>
        <v>0</v>
      </c>
      <c r="R309" s="41">
        <f t="shared" si="134"/>
        <v>0</v>
      </c>
      <c r="S309" s="41">
        <f t="shared" si="134"/>
        <v>0</v>
      </c>
      <c r="T309" s="41">
        <f t="shared" si="134"/>
        <v>0</v>
      </c>
      <c r="U309" s="41">
        <f t="shared" si="134"/>
        <v>0</v>
      </c>
      <c r="V309" s="41">
        <f t="shared" si="134"/>
        <v>0</v>
      </c>
      <c r="W309" s="41">
        <f t="shared" si="134"/>
        <v>0</v>
      </c>
      <c r="X309" s="41">
        <f t="shared" si="134"/>
        <v>0</v>
      </c>
      <c r="Y309" s="41">
        <f t="shared" si="134"/>
        <v>0</v>
      </c>
      <c r="Z309" s="41">
        <f t="shared" si="134"/>
        <v>0</v>
      </c>
      <c r="AA309" s="41">
        <f t="shared" si="134"/>
        <v>0</v>
      </c>
      <c r="AB309" s="41">
        <f t="shared" si="134"/>
        <v>0</v>
      </c>
      <c r="AC309" s="41">
        <f t="shared" si="134"/>
        <v>0</v>
      </c>
      <c r="AD309" s="41">
        <f t="shared" si="134"/>
        <v>0</v>
      </c>
      <c r="AE309" s="41">
        <f t="shared" si="134"/>
        <v>0</v>
      </c>
      <c r="AF309" s="41">
        <f t="shared" si="134"/>
        <v>0</v>
      </c>
      <c r="AG309" s="41">
        <f t="shared" si="134"/>
        <v>0</v>
      </c>
      <c r="AH309" s="41">
        <f t="shared" si="134"/>
        <v>0</v>
      </c>
      <c r="AI309" s="41">
        <f t="shared" si="134"/>
        <v>0</v>
      </c>
      <c r="AJ309" s="41">
        <f t="shared" si="134"/>
        <v>0</v>
      </c>
      <c r="AK309" s="41">
        <f t="shared" si="134"/>
        <v>0</v>
      </c>
      <c r="AL309" s="41">
        <f t="shared" si="134"/>
        <v>0</v>
      </c>
      <c r="AM309" s="41">
        <f t="shared" si="134"/>
        <v>0</v>
      </c>
      <c r="AN309" s="41">
        <f t="shared" si="134"/>
        <v>0</v>
      </c>
      <c r="AO309" s="41">
        <f t="shared" si="134"/>
        <v>0</v>
      </c>
      <c r="AP309" s="41">
        <f t="shared" si="134"/>
        <v>0</v>
      </c>
      <c r="AQ309" s="41">
        <f t="shared" si="134"/>
        <v>0</v>
      </c>
      <c r="AR309" s="41">
        <f t="shared" si="134"/>
        <v>0</v>
      </c>
      <c r="AS309" s="41">
        <f t="shared" si="134"/>
        <v>0</v>
      </c>
      <c r="AT309" s="41">
        <f t="shared" si="134"/>
        <v>0</v>
      </c>
      <c r="AU309" s="41">
        <f t="shared" si="134"/>
        <v>0</v>
      </c>
      <c r="AV309" s="41">
        <f t="shared" si="134"/>
        <v>0</v>
      </c>
      <c r="AW309" s="41">
        <f t="shared" si="134"/>
        <v>0</v>
      </c>
      <c r="AX309" s="41">
        <f t="shared" si="134"/>
        <v>0</v>
      </c>
      <c r="AY309" s="41">
        <f t="shared" si="134"/>
        <v>0</v>
      </c>
      <c r="AZ309" s="41">
        <f t="shared" si="134"/>
        <v>0</v>
      </c>
      <c r="BA309" s="41">
        <f t="shared" si="134"/>
        <v>0</v>
      </c>
      <c r="BB309" s="41">
        <f t="shared" si="134"/>
        <v>0</v>
      </c>
      <c r="BC309" s="41">
        <f t="shared" si="134"/>
        <v>0</v>
      </c>
      <c r="BD309" s="41">
        <f t="shared" si="134"/>
        <v>0</v>
      </c>
    </row>
    <row r="310" spans="1:59" ht="16" x14ac:dyDescent="0.2">
      <c r="B310" s="11">
        <f t="shared" si="130"/>
        <v>2</v>
      </c>
      <c r="C310" s="12" t="str">
        <f t="shared" si="130"/>
        <v>SCI RETAIL RENNES 2</v>
      </c>
      <c r="D310" s="46" t="s">
        <v>270</v>
      </c>
      <c r="E310" s="31">
        <v>0</v>
      </c>
      <c r="F310" s="15"/>
      <c r="G310" s="46" t="s">
        <v>266</v>
      </c>
      <c r="H310" s="31">
        <v>0</v>
      </c>
      <c r="I310" s="46" t="s">
        <v>268</v>
      </c>
      <c r="J310" s="31">
        <v>0</v>
      </c>
      <c r="L310" s="54" t="s">
        <v>271</v>
      </c>
      <c r="M310" s="73"/>
      <c r="N310" s="73"/>
      <c r="O310" s="45">
        <f t="shared" ref="O310:BD310" si="135">IFERROR(-($E291+$H291+$J291)*O292,"")</f>
        <v>0</v>
      </c>
      <c r="P310" s="45">
        <f t="shared" si="135"/>
        <v>0</v>
      </c>
      <c r="Q310" s="45">
        <f t="shared" si="135"/>
        <v>0</v>
      </c>
      <c r="R310" s="45">
        <f t="shared" si="135"/>
        <v>0</v>
      </c>
      <c r="S310" s="45">
        <f t="shared" si="135"/>
        <v>0</v>
      </c>
      <c r="T310" s="45">
        <f t="shared" si="135"/>
        <v>0</v>
      </c>
      <c r="U310" s="45">
        <f t="shared" si="135"/>
        <v>0</v>
      </c>
      <c r="V310" s="45">
        <f t="shared" si="135"/>
        <v>0</v>
      </c>
      <c r="W310" s="45">
        <f t="shared" si="135"/>
        <v>0</v>
      </c>
      <c r="X310" s="45">
        <f t="shared" si="135"/>
        <v>0</v>
      </c>
      <c r="Y310" s="45">
        <f t="shared" si="135"/>
        <v>0</v>
      </c>
      <c r="Z310" s="45">
        <f t="shared" si="135"/>
        <v>0</v>
      </c>
      <c r="AA310" s="45">
        <f t="shared" si="135"/>
        <v>0</v>
      </c>
      <c r="AB310" s="45">
        <f t="shared" si="135"/>
        <v>0</v>
      </c>
      <c r="AC310" s="45">
        <f t="shared" si="135"/>
        <v>0</v>
      </c>
      <c r="AD310" s="45">
        <f t="shared" si="135"/>
        <v>0</v>
      </c>
      <c r="AE310" s="45">
        <f t="shared" si="135"/>
        <v>0</v>
      </c>
      <c r="AF310" s="45">
        <f t="shared" si="135"/>
        <v>0</v>
      </c>
      <c r="AG310" s="45">
        <f t="shared" si="135"/>
        <v>0</v>
      </c>
      <c r="AH310" s="45">
        <f t="shared" si="135"/>
        <v>0</v>
      </c>
      <c r="AI310" s="45">
        <f t="shared" si="135"/>
        <v>0</v>
      </c>
      <c r="AJ310" s="45">
        <f t="shared" si="135"/>
        <v>0</v>
      </c>
      <c r="AK310" s="45">
        <f t="shared" si="135"/>
        <v>0</v>
      </c>
      <c r="AL310" s="45">
        <f t="shared" si="135"/>
        <v>0</v>
      </c>
      <c r="AM310" s="45">
        <f t="shared" si="135"/>
        <v>0</v>
      </c>
      <c r="AN310" s="45">
        <f t="shared" si="135"/>
        <v>0</v>
      </c>
      <c r="AO310" s="45">
        <f t="shared" si="135"/>
        <v>0</v>
      </c>
      <c r="AP310" s="45">
        <f t="shared" si="135"/>
        <v>0</v>
      </c>
      <c r="AQ310" s="45">
        <f t="shared" si="135"/>
        <v>0</v>
      </c>
      <c r="AR310" s="45">
        <f t="shared" si="135"/>
        <v>0</v>
      </c>
      <c r="AS310" s="45">
        <f t="shared" si="135"/>
        <v>0</v>
      </c>
      <c r="AT310" s="45">
        <f t="shared" si="135"/>
        <v>0</v>
      </c>
      <c r="AU310" s="45">
        <f t="shared" si="135"/>
        <v>0</v>
      </c>
      <c r="AV310" s="45">
        <f t="shared" si="135"/>
        <v>0</v>
      </c>
      <c r="AW310" s="45">
        <f t="shared" si="135"/>
        <v>0</v>
      </c>
      <c r="AX310" s="45">
        <f t="shared" si="135"/>
        <v>0</v>
      </c>
      <c r="AY310" s="45">
        <f t="shared" si="135"/>
        <v>0</v>
      </c>
      <c r="AZ310" s="45">
        <f t="shared" si="135"/>
        <v>0</v>
      </c>
      <c r="BA310" s="45">
        <f t="shared" si="135"/>
        <v>0</v>
      </c>
      <c r="BB310" s="45">
        <f t="shared" si="135"/>
        <v>0</v>
      </c>
      <c r="BC310" s="45">
        <f t="shared" si="135"/>
        <v>0</v>
      </c>
      <c r="BD310" s="45">
        <f t="shared" si="135"/>
        <v>0</v>
      </c>
    </row>
    <row r="311" spans="1:59" x14ac:dyDescent="0.2">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row>
    <row r="312" spans="1:59" ht="16" x14ac:dyDescent="0.2">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s="1"/>
    </row>
    <row r="313" spans="1:59" ht="16" x14ac:dyDescent="0.2">
      <c r="A313" s="1"/>
      <c r="B313" s="67">
        <v>3</v>
      </c>
      <c r="C313" s="68" t="str">
        <f>H315</f>
        <v>SCI HSR 5</v>
      </c>
      <c r="D313" s="69" t="s">
        <v>33</v>
      </c>
      <c r="E313" s="69"/>
      <c r="F313" s="69"/>
      <c r="G313" s="69"/>
      <c r="H313" s="69"/>
      <c r="I313" s="69"/>
      <c r="J313" s="69"/>
      <c r="K313" s="68"/>
      <c r="L313" s="68"/>
      <c r="M313" s="68"/>
      <c r="N313" s="68"/>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82"/>
      <c r="AL313" s="82"/>
      <c r="AM313" s="82"/>
      <c r="AN313" s="82"/>
      <c r="AO313" s="82"/>
      <c r="AP313" s="82"/>
      <c r="AQ313" s="82"/>
      <c r="AR313" s="82"/>
      <c r="AS313" s="82"/>
      <c r="AT313" s="82"/>
      <c r="AU313" s="82"/>
      <c r="AV313" s="82"/>
      <c r="AW313" s="82"/>
      <c r="AX313" s="82"/>
      <c r="AY313" s="82"/>
      <c r="AZ313" s="82"/>
      <c r="BA313" s="82"/>
      <c r="BB313" s="82"/>
      <c r="BC313" s="82"/>
      <c r="BD313" s="82"/>
      <c r="BE313" s="1"/>
      <c r="BF313" s="1"/>
      <c r="BG313" s="1"/>
    </row>
    <row r="314" spans="1:59" ht="16" x14ac:dyDescent="0.2">
      <c r="A314" s="35"/>
      <c r="B314" s="11">
        <f>B313</f>
        <v>3</v>
      </c>
      <c r="C314" s="12" t="str">
        <f>C313</f>
        <v>SCI HSR 5</v>
      </c>
      <c r="D314" s="35"/>
      <c r="E314" s="35"/>
      <c r="F314" s="35"/>
      <c r="G314" s="35"/>
      <c r="H314" s="35"/>
      <c r="I314" s="35"/>
      <c r="J314" s="35"/>
      <c r="K314" s="35"/>
      <c r="L314" s="35"/>
      <c r="M314" s="35"/>
      <c r="N314" s="35"/>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35"/>
      <c r="BF314" s="35"/>
      <c r="BG314" s="35"/>
    </row>
    <row r="315" spans="1:59" ht="16" x14ac:dyDescent="0.2">
      <c r="B315" s="11">
        <f t="shared" ref="B315:C330" si="136">B314</f>
        <v>3</v>
      </c>
      <c r="C315" s="12" t="str">
        <f t="shared" si="136"/>
        <v>SCI HSR 5</v>
      </c>
      <c r="D315" s="13" t="s">
        <v>2</v>
      </c>
      <c r="E315" s="14" t="s">
        <v>34</v>
      </c>
      <c r="F315" s="15"/>
      <c r="G315" s="13" t="s">
        <v>229</v>
      </c>
      <c r="H315" s="14" t="s">
        <v>32</v>
      </c>
      <c r="I315" s="14"/>
      <c r="J315" s="14"/>
      <c r="L315" s="16" t="s">
        <v>230</v>
      </c>
      <c r="M315" s="70"/>
      <c r="N315" s="70"/>
      <c r="O315" s="17">
        <f>($E326&gt;0)*($E320&lt;O$2)*(EDATE($E320,$E326)&gt;O$3)*((O$3-O$2+1)/O$4)
+($E326&gt;0)*($E320&lt;O$2)*(EDATE($E320,$E326)&gt;=O$2)*(EDATE($E320,$E326)&lt;=O$3)*((EDATE($E320,$E326)-O$2)/O$4)
+($E326&gt;0)*($E320&lt;O$2)*(EDATE($E320,$E326)&lt;O$2)*(0)
+($E326&gt;0)*($E320&gt;=O$2)*($E320&lt;=O$3)*(EDATE($E320,$E326)&gt;=O$2)*(EDATE($E320,$E326)&lt;=O$3)*((EDATE($E320,$E326)-$E320+1)/O$4)
+($E326&gt;0)*($E320&gt;=O$2)*($E320&lt;=O$3)*(EDATE($E320,$E326)&gt;O$3)*((O$3-$E320+1)/O$4)
+($E326&gt;0)*($E320&gt;O$3)*(0)</f>
        <v>0</v>
      </c>
      <c r="P315" s="17">
        <f t="shared" ref="P315:BD315" si="137">($E326&gt;0)*($E320&lt;P$2)*(EDATE($E320,$E326)&gt;P$3)*((P$3-P$2+1)/P$4)
+($E326&gt;0)*($E320&lt;P$2)*(EDATE($E320,$E326)&gt;=P$2)*(EDATE($E320,$E326)&lt;=P$3)*((EDATE($E320,$E326)-P$2)/P$4)
+($E326&gt;0)*($E320&lt;P$2)*(EDATE($E320,$E326)&lt;P$2)*(0)
+($E326&gt;0)*($E320&gt;=P$2)*($E320&lt;=P$3)*(EDATE($E320,$E326)&gt;=P$2)*(EDATE($E320,$E326)&lt;=P$3)*((EDATE($E320,$E326)-$E320+1)/P$4)
+($E326&gt;0)*($E320&gt;=P$2)*($E320&lt;=P$3)*(EDATE($E320,$E326)&gt;P$3)*((P$3-$E320+1)/P$4)
+($E326&gt;0)*($E320&gt;P$3)*(0)</f>
        <v>0</v>
      </c>
      <c r="Q315" s="17">
        <f t="shared" si="137"/>
        <v>0</v>
      </c>
      <c r="R315" s="17">
        <f t="shared" si="137"/>
        <v>0</v>
      </c>
      <c r="S315" s="17">
        <f t="shared" si="137"/>
        <v>0</v>
      </c>
      <c r="T315" s="17">
        <f t="shared" si="137"/>
        <v>0</v>
      </c>
      <c r="U315" s="17">
        <f t="shared" si="137"/>
        <v>0</v>
      </c>
      <c r="V315" s="17">
        <f t="shared" si="137"/>
        <v>0</v>
      </c>
      <c r="W315" s="17">
        <f t="shared" si="137"/>
        <v>0</v>
      </c>
      <c r="X315" s="17">
        <f t="shared" si="137"/>
        <v>0</v>
      </c>
      <c r="Y315" s="17">
        <f t="shared" si="137"/>
        <v>0</v>
      </c>
      <c r="Z315" s="17">
        <f t="shared" si="137"/>
        <v>0</v>
      </c>
      <c r="AA315" s="17">
        <f t="shared" si="137"/>
        <v>0</v>
      </c>
      <c r="AB315" s="17">
        <f t="shared" si="137"/>
        <v>0</v>
      </c>
      <c r="AC315" s="17">
        <f t="shared" si="137"/>
        <v>0</v>
      </c>
      <c r="AD315" s="17">
        <f t="shared" si="137"/>
        <v>0</v>
      </c>
      <c r="AE315" s="17">
        <f t="shared" si="137"/>
        <v>0</v>
      </c>
      <c r="AF315" s="17">
        <f t="shared" si="137"/>
        <v>0</v>
      </c>
      <c r="AG315" s="17">
        <f t="shared" si="137"/>
        <v>0</v>
      </c>
      <c r="AH315" s="17">
        <f t="shared" si="137"/>
        <v>0</v>
      </c>
      <c r="AI315" s="17">
        <f t="shared" si="137"/>
        <v>0</v>
      </c>
      <c r="AJ315" s="17">
        <f t="shared" si="137"/>
        <v>0</v>
      </c>
      <c r="AK315" s="17">
        <f t="shared" si="137"/>
        <v>0</v>
      </c>
      <c r="AL315" s="17">
        <f t="shared" si="137"/>
        <v>0</v>
      </c>
      <c r="AM315" s="17">
        <f t="shared" si="137"/>
        <v>0</v>
      </c>
      <c r="AN315" s="17">
        <f t="shared" si="137"/>
        <v>0</v>
      </c>
      <c r="AO315" s="17">
        <f t="shared" si="137"/>
        <v>0</v>
      </c>
      <c r="AP315" s="17">
        <f t="shared" si="137"/>
        <v>0</v>
      </c>
      <c r="AQ315" s="17">
        <f t="shared" si="137"/>
        <v>0</v>
      </c>
      <c r="AR315" s="17">
        <f t="shared" si="137"/>
        <v>0</v>
      </c>
      <c r="AS315" s="17">
        <f t="shared" si="137"/>
        <v>0</v>
      </c>
      <c r="AT315" s="17">
        <f t="shared" si="137"/>
        <v>0</v>
      </c>
      <c r="AU315" s="17">
        <f t="shared" si="137"/>
        <v>0</v>
      </c>
      <c r="AV315" s="17">
        <f t="shared" si="137"/>
        <v>0</v>
      </c>
      <c r="AW315" s="17">
        <f t="shared" si="137"/>
        <v>0</v>
      </c>
      <c r="AX315" s="17">
        <f t="shared" si="137"/>
        <v>0</v>
      </c>
      <c r="AY315" s="17">
        <f t="shared" si="137"/>
        <v>0</v>
      </c>
      <c r="AZ315" s="17">
        <f t="shared" si="137"/>
        <v>0</v>
      </c>
      <c r="BA315" s="17">
        <f t="shared" si="137"/>
        <v>0</v>
      </c>
      <c r="BB315" s="17">
        <f t="shared" si="137"/>
        <v>0</v>
      </c>
      <c r="BC315" s="17">
        <f t="shared" si="137"/>
        <v>0</v>
      </c>
      <c r="BD315" s="17">
        <f t="shared" si="137"/>
        <v>0</v>
      </c>
    </row>
    <row r="316" spans="1:59" ht="16" x14ac:dyDescent="0.2">
      <c r="B316" s="11">
        <f t="shared" si="136"/>
        <v>3</v>
      </c>
      <c r="C316" s="12" t="str">
        <f t="shared" si="136"/>
        <v>SCI HSR 5</v>
      </c>
      <c r="D316" s="13" t="s">
        <v>7</v>
      </c>
      <c r="E316" s="18">
        <v>230</v>
      </c>
      <c r="F316" s="15"/>
      <c r="G316" s="13" t="s">
        <v>0</v>
      </c>
      <c r="H316" s="19">
        <v>230</v>
      </c>
      <c r="I316" s="13" t="s">
        <v>20</v>
      </c>
      <c r="J316" s="19">
        <v>230</v>
      </c>
      <c r="L316" s="20" t="s">
        <v>231</v>
      </c>
      <c r="M316" s="72"/>
      <c r="N316" s="72"/>
      <c r="O316" s="21">
        <f>($H321&gt;0)*($J321&lt;O$2)*0
+($H321&gt;0)*($J321&gt;=O$2)*($J321&lt;=O$3)*(($J321-O$2+1)/O$4)
+($H321&gt;0)*($J321&gt;O$3)*($I321&gt;O$3)*0
+($H321&gt;0)*($J321&gt;O$3)*($I321&lt;=O$3)*($I321&gt;=O$2)*((O$3-$I321+1)/O$4)
+($H321&gt;0)*($J321&gt;O$3)*($I321&lt;O$2)*1
+($H321&gt;0)*($I321&gt;O$3)*0
+($H322&gt;0)*($J$2350&lt;O$2)*0
+($H322&gt;0)*($J322&gt;=O$2)*($J322&lt;=O$3)*(($J322-O$2+1)/O$4)
+($H322&gt;0)*($J322&gt;O$3)*($I322&gt;O$3)*0
+($H322&gt;0)*($J322&gt;O$3)*($I322&lt;=O$3)*($I322&gt;=O$2)*((O$3-$I322+1)/O$4)
+($H322&gt;0)*($J322&gt;O$3)*($I322&lt;O$2)*1
+($H322&gt;0)*($I322&gt;O$3)*0
+($H323&gt;0)*($J323&lt;O$2)*0
+($H323&gt;0)*($J323&gt;=O$2)*($J323&lt;=O$3)*(($J323-O$2+1)/O$4)
+($H323&gt;0)*($J323&gt;O$3)*($I323&gt;O$3)*0
+($H323&gt;0)*($J323&gt;O$3)*($I323&lt;=O$3)*($I323&gt;=O$2)*((O$3-$I323+1)/O$4)
+($H323&gt;0)*($J323&gt;O$3)*($I323&lt;O$2)*1
+($H323&gt;0)*($I323&gt;O$3)*0</f>
        <v>0</v>
      </c>
      <c r="P316" s="21">
        <f t="shared" ref="P316:BD316" si="138">($H321&gt;0)*($J321&lt;P$2)*0
+($H321&gt;0)*($J321&gt;=P$2)*($J321&lt;=P$3)*(($J321-P$2+1)/P$4)
+($H321&gt;0)*($J321&gt;P$3)*($I321&gt;P$3)*0
+($H321&gt;0)*($J321&gt;P$3)*($I321&lt;=P$3)*($I321&gt;=P$2)*((P$3-$I321+1)/P$4)
+($H321&gt;0)*($J321&gt;P$3)*($I321&lt;P$2)*1
+($H321&gt;0)*($I321&gt;P$3)*0
+($H322&gt;0)*($J$2350&lt;P$2)*0
+($H322&gt;0)*($J322&gt;=P$2)*($J322&lt;=P$3)*(($J322-P$2+1)/P$4)
+($H322&gt;0)*($J322&gt;P$3)*($I322&gt;P$3)*0
+($H322&gt;0)*($J322&gt;P$3)*($I322&lt;=P$3)*($I322&gt;=P$2)*((P$3-$I322+1)/P$4)
+($H322&gt;0)*($J322&gt;P$3)*($I322&lt;P$2)*1
+($H322&gt;0)*($I322&gt;P$3)*0
+($H323&gt;0)*($J323&lt;P$2)*0
+($H323&gt;0)*($J323&gt;=P$2)*($J323&lt;=P$3)*(($J323-P$2+1)/P$4)
+($H323&gt;0)*($J323&gt;P$3)*($I323&gt;P$3)*0
+($H323&gt;0)*($J323&gt;P$3)*($I323&lt;=P$3)*($I323&gt;=P$2)*((P$3-$I323+1)/P$4)
+($H323&gt;0)*($J323&gt;P$3)*($I323&lt;P$2)*1
+($H323&gt;0)*($I323&gt;P$3)*0</f>
        <v>0</v>
      </c>
      <c r="Q316" s="21">
        <f t="shared" si="138"/>
        <v>0</v>
      </c>
      <c r="R316" s="21">
        <f t="shared" si="138"/>
        <v>0</v>
      </c>
      <c r="S316" s="21">
        <f t="shared" si="138"/>
        <v>0</v>
      </c>
      <c r="T316" s="21">
        <f t="shared" si="138"/>
        <v>0</v>
      </c>
      <c r="U316" s="21">
        <f t="shared" si="138"/>
        <v>0</v>
      </c>
      <c r="V316" s="21">
        <f t="shared" si="138"/>
        <v>0</v>
      </c>
      <c r="W316" s="21">
        <f t="shared" si="138"/>
        <v>0</v>
      </c>
      <c r="X316" s="21">
        <f t="shared" si="138"/>
        <v>0</v>
      </c>
      <c r="Y316" s="21">
        <f t="shared" si="138"/>
        <v>0</v>
      </c>
      <c r="Z316" s="21">
        <f t="shared" si="138"/>
        <v>0</v>
      </c>
      <c r="AA316" s="21">
        <f t="shared" si="138"/>
        <v>0</v>
      </c>
      <c r="AB316" s="21">
        <f t="shared" si="138"/>
        <v>0</v>
      </c>
      <c r="AC316" s="21">
        <f t="shared" si="138"/>
        <v>0</v>
      </c>
      <c r="AD316" s="21">
        <f t="shared" si="138"/>
        <v>0</v>
      </c>
      <c r="AE316" s="21">
        <f t="shared" si="138"/>
        <v>0</v>
      </c>
      <c r="AF316" s="21">
        <f t="shared" si="138"/>
        <v>0</v>
      </c>
      <c r="AG316" s="21">
        <f t="shared" si="138"/>
        <v>0</v>
      </c>
      <c r="AH316" s="21">
        <f t="shared" si="138"/>
        <v>0</v>
      </c>
      <c r="AI316" s="21">
        <f t="shared" si="138"/>
        <v>0</v>
      </c>
      <c r="AJ316" s="21">
        <f t="shared" si="138"/>
        <v>0</v>
      </c>
      <c r="AK316" s="21">
        <f t="shared" si="138"/>
        <v>0</v>
      </c>
      <c r="AL316" s="21">
        <f t="shared" si="138"/>
        <v>0</v>
      </c>
      <c r="AM316" s="21">
        <f t="shared" si="138"/>
        <v>0</v>
      </c>
      <c r="AN316" s="21">
        <f t="shared" si="138"/>
        <v>0</v>
      </c>
      <c r="AO316" s="21">
        <f t="shared" si="138"/>
        <v>0</v>
      </c>
      <c r="AP316" s="21">
        <f t="shared" si="138"/>
        <v>0</v>
      </c>
      <c r="AQ316" s="21">
        <f t="shared" si="138"/>
        <v>0</v>
      </c>
      <c r="AR316" s="21">
        <f t="shared" si="138"/>
        <v>0</v>
      </c>
      <c r="AS316" s="21">
        <f t="shared" si="138"/>
        <v>0</v>
      </c>
      <c r="AT316" s="21">
        <f t="shared" si="138"/>
        <v>0</v>
      </c>
      <c r="AU316" s="21">
        <f t="shared" si="138"/>
        <v>0</v>
      </c>
      <c r="AV316" s="21">
        <f t="shared" si="138"/>
        <v>0</v>
      </c>
      <c r="AW316" s="21">
        <f t="shared" si="138"/>
        <v>0</v>
      </c>
      <c r="AX316" s="21">
        <f t="shared" si="138"/>
        <v>0</v>
      </c>
      <c r="AY316" s="21">
        <f t="shared" si="138"/>
        <v>0</v>
      </c>
      <c r="AZ316" s="21">
        <f t="shared" si="138"/>
        <v>0</v>
      </c>
      <c r="BA316" s="21">
        <f t="shared" si="138"/>
        <v>0</v>
      </c>
      <c r="BB316" s="21">
        <f t="shared" si="138"/>
        <v>0</v>
      </c>
      <c r="BC316" s="21">
        <f t="shared" si="138"/>
        <v>0</v>
      </c>
      <c r="BD316" s="21">
        <f t="shared" si="138"/>
        <v>0</v>
      </c>
    </row>
    <row r="317" spans="1:59" ht="16" x14ac:dyDescent="0.2">
      <c r="B317" s="11">
        <f t="shared" si="136"/>
        <v>3</v>
      </c>
      <c r="C317" s="12" t="str">
        <f t="shared" si="136"/>
        <v>SCI HSR 5</v>
      </c>
      <c r="D317" s="13" t="s">
        <v>21</v>
      </c>
      <c r="E317" s="22">
        <v>1721.5</v>
      </c>
      <c r="F317" s="15"/>
      <c r="G317" s="13" t="s">
        <v>22</v>
      </c>
      <c r="H317" s="22">
        <v>11559</v>
      </c>
      <c r="I317" s="13" t="s">
        <v>23</v>
      </c>
      <c r="J317" s="22">
        <v>0</v>
      </c>
      <c r="K317" s="23"/>
      <c r="L317" s="20" t="s">
        <v>232</v>
      </c>
      <c r="M317" s="72"/>
      <c r="N317" s="72"/>
      <c r="O317" s="21">
        <f>($E320&lt;=O$3)*($E320&gt;O$2)*((O$3-$E320+1)/O$4)
+($E320&lt;=O$2)*((O$3-O$2+1)/O$4)
+($E320&gt;O$3)*(0)
-($E328&lt;=O$3)*($E328&lt;&gt;0)*($E328&gt;O$2)*((O$3-$E328)/O$4)
-($E328&lt;=O$2)*((O$3-O$2+1)/O$4)
-($E328&gt;O$3)*(0)</f>
        <v>0</v>
      </c>
      <c r="P317" s="21">
        <f t="shared" ref="P317:BD317" si="139">($E320&lt;=P$3)*($E320&gt;P$2)*((P$3-$E320+1)/P$4)
+($E320&lt;=P$2)*((P$3-P$2+1)/P$4)
+($E320&gt;P$3)*(0)
-($E328&lt;=P$3)*($E328&lt;&gt;0)*($E328&gt;P$2)*((P$3-$E328)/P$4)
-($E328&lt;=P$2)*((P$3-P$2+1)/P$4)
-($E328&gt;P$3)*(0)</f>
        <v>0</v>
      </c>
      <c r="Q317" s="21">
        <f t="shared" si="139"/>
        <v>0</v>
      </c>
      <c r="R317" s="21">
        <f t="shared" si="139"/>
        <v>0</v>
      </c>
      <c r="S317" s="21">
        <f t="shared" si="139"/>
        <v>0</v>
      </c>
      <c r="T317" s="21">
        <f t="shared" si="139"/>
        <v>0</v>
      </c>
      <c r="U317" s="21">
        <f t="shared" si="139"/>
        <v>0</v>
      </c>
      <c r="V317" s="21">
        <f t="shared" si="139"/>
        <v>0</v>
      </c>
      <c r="W317" s="21">
        <f t="shared" si="139"/>
        <v>0</v>
      </c>
      <c r="X317" s="21">
        <f t="shared" si="139"/>
        <v>0</v>
      </c>
      <c r="Y317" s="21">
        <f t="shared" si="139"/>
        <v>0</v>
      </c>
      <c r="Z317" s="21">
        <f t="shared" si="139"/>
        <v>0</v>
      </c>
      <c r="AA317" s="21">
        <f t="shared" si="139"/>
        <v>0</v>
      </c>
      <c r="AB317" s="21">
        <f t="shared" si="139"/>
        <v>0</v>
      </c>
      <c r="AC317" s="21">
        <f t="shared" si="139"/>
        <v>0</v>
      </c>
      <c r="AD317" s="21">
        <f t="shared" si="139"/>
        <v>0</v>
      </c>
      <c r="AE317" s="21">
        <f t="shared" si="139"/>
        <v>0</v>
      </c>
      <c r="AF317" s="21">
        <f t="shared" si="139"/>
        <v>0</v>
      </c>
      <c r="AG317" s="21">
        <f t="shared" si="139"/>
        <v>0</v>
      </c>
      <c r="AH317" s="21">
        <f t="shared" si="139"/>
        <v>0</v>
      </c>
      <c r="AI317" s="21">
        <f t="shared" si="139"/>
        <v>0</v>
      </c>
      <c r="AJ317" s="21">
        <f t="shared" si="139"/>
        <v>0</v>
      </c>
      <c r="AK317" s="21">
        <f t="shared" si="139"/>
        <v>0</v>
      </c>
      <c r="AL317" s="21">
        <f t="shared" si="139"/>
        <v>0</v>
      </c>
      <c r="AM317" s="21">
        <f t="shared" si="139"/>
        <v>0</v>
      </c>
      <c r="AN317" s="21">
        <f t="shared" si="139"/>
        <v>0</v>
      </c>
      <c r="AO317" s="21">
        <f t="shared" si="139"/>
        <v>0</v>
      </c>
      <c r="AP317" s="21">
        <f t="shared" si="139"/>
        <v>0</v>
      </c>
      <c r="AQ317" s="21">
        <f t="shared" si="139"/>
        <v>0</v>
      </c>
      <c r="AR317" s="21">
        <f t="shared" si="139"/>
        <v>0</v>
      </c>
      <c r="AS317" s="21">
        <f t="shared" si="139"/>
        <v>0</v>
      </c>
      <c r="AT317" s="21">
        <f t="shared" si="139"/>
        <v>0</v>
      </c>
      <c r="AU317" s="21">
        <f t="shared" si="139"/>
        <v>0</v>
      </c>
      <c r="AV317" s="21">
        <f t="shared" si="139"/>
        <v>0</v>
      </c>
      <c r="AW317" s="21">
        <f t="shared" si="139"/>
        <v>0</v>
      </c>
      <c r="AX317" s="21">
        <f t="shared" si="139"/>
        <v>0</v>
      </c>
      <c r="AY317" s="21">
        <f t="shared" si="139"/>
        <v>0</v>
      </c>
      <c r="AZ317" s="21">
        <f t="shared" si="139"/>
        <v>0</v>
      </c>
      <c r="BA317" s="21">
        <f t="shared" si="139"/>
        <v>0</v>
      </c>
      <c r="BB317" s="21">
        <f t="shared" si="139"/>
        <v>0</v>
      </c>
      <c r="BC317" s="21">
        <f t="shared" si="139"/>
        <v>0</v>
      </c>
      <c r="BD317" s="21">
        <f t="shared" si="139"/>
        <v>0</v>
      </c>
    </row>
    <row r="318" spans="1:59" ht="16" x14ac:dyDescent="0.2">
      <c r="B318" s="11">
        <f t="shared" si="136"/>
        <v>3</v>
      </c>
      <c r="C318" s="12" t="str">
        <f t="shared" si="136"/>
        <v>SCI HSR 5</v>
      </c>
      <c r="D318" s="13" t="s">
        <v>1</v>
      </c>
      <c r="E318" s="22">
        <v>34500</v>
      </c>
      <c r="F318" s="15"/>
      <c r="G318" s="15"/>
      <c r="H318" s="15"/>
      <c r="I318" s="15"/>
      <c r="J318" s="15"/>
      <c r="L318" s="20" t="s">
        <v>233</v>
      </c>
      <c r="M318" s="72"/>
      <c r="N318" s="72"/>
      <c r="O318" s="21">
        <f>($E331&gt;O$3)*($E328&lt;O$2)*((O$3-O$2+1)/O$4)
+($E331&gt;O$3)*($E328&gt;=O$2)*($E328&lt;=O$3)*((O$3-$E328)/O$4)
+($E331&gt;O$3)*($E328&gt;O$3)*(0)
+($E331&lt;=O$3)*($E331&gt;=O$2)*($E328&lt;O$2)*(($E331-O$2)/O$4)
+($E331&lt;=O$3)*($E331&gt;=O$2)*($E328&lt;=O$3)*($E328&gt;=O$2)*(($E331-$E328)/O$4)
+($E331&lt;O$2)*(0)</f>
        <v>1</v>
      </c>
      <c r="P318" s="21">
        <f t="shared" ref="P318:BD318" si="140">($E331&gt;P$3)*($E328&lt;P$2)*((P$3-P$2+1)/P$4)
+($E331&gt;P$3)*($E328&gt;=P$2)*($E328&lt;=P$3)*((P$3-$E328)/P$4)
+($E331&gt;P$3)*($E328&gt;P$3)*(0)
+($E331&lt;=P$3)*($E331&gt;=P$2)*($E328&lt;P$2)*(($E331-P$2)/P$4)
+($E331&lt;=P$3)*($E331&gt;=P$2)*($E328&lt;=P$3)*($E328&gt;=P$2)*(($E331-$E328)/P$4)
+($E331&lt;P$2)*(0)</f>
        <v>1</v>
      </c>
      <c r="Q318" s="21">
        <f t="shared" si="140"/>
        <v>1</v>
      </c>
      <c r="R318" s="21">
        <f t="shared" si="140"/>
        <v>1</v>
      </c>
      <c r="S318" s="21">
        <f t="shared" si="140"/>
        <v>1</v>
      </c>
      <c r="T318" s="21">
        <f t="shared" si="140"/>
        <v>1</v>
      </c>
      <c r="U318" s="21">
        <f t="shared" si="140"/>
        <v>1</v>
      </c>
      <c r="V318" s="21">
        <f t="shared" si="140"/>
        <v>1</v>
      </c>
      <c r="W318" s="21">
        <f t="shared" si="140"/>
        <v>1</v>
      </c>
      <c r="X318" s="21">
        <f t="shared" si="140"/>
        <v>1</v>
      </c>
      <c r="Y318" s="21">
        <f t="shared" si="140"/>
        <v>0</v>
      </c>
      <c r="Z318" s="21">
        <f t="shared" si="140"/>
        <v>0</v>
      </c>
      <c r="AA318" s="21">
        <f t="shared" si="140"/>
        <v>0</v>
      </c>
      <c r="AB318" s="21">
        <f t="shared" si="140"/>
        <v>0</v>
      </c>
      <c r="AC318" s="21">
        <f t="shared" si="140"/>
        <v>0</v>
      </c>
      <c r="AD318" s="21">
        <f t="shared" si="140"/>
        <v>0</v>
      </c>
      <c r="AE318" s="21">
        <f t="shared" si="140"/>
        <v>0</v>
      </c>
      <c r="AF318" s="21">
        <f t="shared" si="140"/>
        <v>0</v>
      </c>
      <c r="AG318" s="21">
        <f t="shared" si="140"/>
        <v>0</v>
      </c>
      <c r="AH318" s="21">
        <f t="shared" si="140"/>
        <v>0</v>
      </c>
      <c r="AI318" s="21">
        <f t="shared" si="140"/>
        <v>0</v>
      </c>
      <c r="AJ318" s="21">
        <f t="shared" si="140"/>
        <v>0</v>
      </c>
      <c r="AK318" s="21">
        <f t="shared" si="140"/>
        <v>0</v>
      </c>
      <c r="AL318" s="21">
        <f t="shared" si="140"/>
        <v>0</v>
      </c>
      <c r="AM318" s="21">
        <f t="shared" si="140"/>
        <v>0</v>
      </c>
      <c r="AN318" s="21">
        <f t="shared" si="140"/>
        <v>0</v>
      </c>
      <c r="AO318" s="21">
        <f t="shared" si="140"/>
        <v>0</v>
      </c>
      <c r="AP318" s="21">
        <f t="shared" si="140"/>
        <v>0</v>
      </c>
      <c r="AQ318" s="21">
        <f t="shared" si="140"/>
        <v>0</v>
      </c>
      <c r="AR318" s="21">
        <f t="shared" si="140"/>
        <v>0</v>
      </c>
      <c r="AS318" s="21">
        <f t="shared" si="140"/>
        <v>0</v>
      </c>
      <c r="AT318" s="21">
        <f t="shared" si="140"/>
        <v>0</v>
      </c>
      <c r="AU318" s="21">
        <f t="shared" si="140"/>
        <v>0</v>
      </c>
      <c r="AV318" s="21">
        <f t="shared" si="140"/>
        <v>0</v>
      </c>
      <c r="AW318" s="21">
        <f t="shared" si="140"/>
        <v>0</v>
      </c>
      <c r="AX318" s="21">
        <f t="shared" si="140"/>
        <v>0</v>
      </c>
      <c r="AY318" s="21">
        <f t="shared" si="140"/>
        <v>0</v>
      </c>
      <c r="AZ318" s="21">
        <f t="shared" si="140"/>
        <v>0</v>
      </c>
      <c r="BA318" s="21">
        <f t="shared" si="140"/>
        <v>0</v>
      </c>
      <c r="BB318" s="21">
        <f t="shared" si="140"/>
        <v>0</v>
      </c>
      <c r="BC318" s="21">
        <f t="shared" si="140"/>
        <v>0</v>
      </c>
      <c r="BD318" s="21">
        <f t="shared" si="140"/>
        <v>0</v>
      </c>
    </row>
    <row r="319" spans="1:59" ht="16" x14ac:dyDescent="0.2">
      <c r="B319" s="11">
        <f t="shared" si="136"/>
        <v>3</v>
      </c>
      <c r="C319" s="12" t="str">
        <f t="shared" si="136"/>
        <v>SCI HSR 5</v>
      </c>
      <c r="K319" s="24"/>
      <c r="L319" s="20" t="s">
        <v>234</v>
      </c>
      <c r="M319" s="72"/>
      <c r="N319" s="72"/>
      <c r="O319" s="21">
        <f>($E334&gt;0)*($E331&lt;O$2)*(EDATE($E331,$E334)&gt;O$3)*((O$3-O$2+1)/O$4)
+($E334&gt;0)*($E331&lt;O$2)*(EDATE($E331,$E334)&gt;=O$2)*(EDATE($E331,$E334)&lt;=O$3)*((EDATE($E331,$E334)-O$2)/O$4)
+($E334&gt;0)*($E331&lt;O$2)*(EDATE($E331,$E334)&lt;O$2)*(0)
+($E334&gt;0)*($E331&gt;=O$2)*($E331&lt;=O$3)*(EDATE($E331,$E334)&gt;=O$2)*(EDATE($E331,$E334)&lt;=O$3)*((EDATE($E331,$E334)-$E331+1)/O$4)
+($E334&gt;0)*($E331&gt;=O$2)*($E331&lt;=O$3)*(EDATE($E331,$E334)&gt;O$3)*((O$3-$E331+1)/O$4)
+($E334&gt;0)*($E331&gt;O$3)*(0)</f>
        <v>0</v>
      </c>
      <c r="P319" s="21">
        <f t="shared" ref="P319:BD319" si="141">($E334&gt;0)*($E331&lt;P$2)*(EDATE($E331,$E334)&gt;P$3)*((P$3-P$2+1)/P$4)
+($E334&gt;0)*($E331&lt;P$2)*(EDATE($E331,$E334)&gt;=P$2)*(EDATE($E331,$E334)&lt;=P$3)*((EDATE($E331,$E334)-P$2)/P$4)
+($E334&gt;0)*($E331&lt;P$2)*(EDATE($E331,$E334)&lt;P$2)*(0)
+($E334&gt;0)*($E331&gt;=P$2)*($E331&lt;=P$3)*(EDATE($E331,$E334)&gt;=P$2)*(EDATE($E331,$E334)&lt;=P$3)*((EDATE($E331,$E334)-$E331+1)/P$4)
+($E334&gt;0)*($E331&gt;=P$2)*($E331&lt;=P$3)*(EDATE($E331,$E334)&gt;P$3)*((P$3-$E331+1)/P$4)
+($E334&gt;0)*($E331&gt;P$3)*(0)</f>
        <v>0</v>
      </c>
      <c r="Q319" s="21">
        <f t="shared" si="141"/>
        <v>0</v>
      </c>
      <c r="R319" s="21">
        <f t="shared" si="141"/>
        <v>0</v>
      </c>
      <c r="S319" s="21">
        <f t="shared" si="141"/>
        <v>0</v>
      </c>
      <c r="T319" s="21">
        <f t="shared" si="141"/>
        <v>0</v>
      </c>
      <c r="U319" s="21">
        <f t="shared" si="141"/>
        <v>0</v>
      </c>
      <c r="V319" s="21">
        <f t="shared" si="141"/>
        <v>0</v>
      </c>
      <c r="W319" s="21">
        <f t="shared" si="141"/>
        <v>0</v>
      </c>
      <c r="X319" s="21">
        <f t="shared" si="141"/>
        <v>0</v>
      </c>
      <c r="Y319" s="21">
        <f t="shared" si="141"/>
        <v>0</v>
      </c>
      <c r="Z319" s="21">
        <f t="shared" si="141"/>
        <v>0</v>
      </c>
      <c r="AA319" s="21">
        <f t="shared" si="141"/>
        <v>0</v>
      </c>
      <c r="AB319" s="21">
        <f t="shared" si="141"/>
        <v>0</v>
      </c>
      <c r="AC319" s="21">
        <f t="shared" si="141"/>
        <v>0</v>
      </c>
      <c r="AD319" s="21">
        <f t="shared" si="141"/>
        <v>0</v>
      </c>
      <c r="AE319" s="21">
        <f t="shared" si="141"/>
        <v>0</v>
      </c>
      <c r="AF319" s="21">
        <f t="shared" si="141"/>
        <v>0</v>
      </c>
      <c r="AG319" s="21">
        <f t="shared" si="141"/>
        <v>0</v>
      </c>
      <c r="AH319" s="21">
        <f t="shared" si="141"/>
        <v>0</v>
      </c>
      <c r="AI319" s="21">
        <f t="shared" si="141"/>
        <v>0</v>
      </c>
      <c r="AJ319" s="21">
        <f t="shared" si="141"/>
        <v>0</v>
      </c>
      <c r="AK319" s="21">
        <f t="shared" si="141"/>
        <v>0</v>
      </c>
      <c r="AL319" s="21">
        <f t="shared" si="141"/>
        <v>0</v>
      </c>
      <c r="AM319" s="21">
        <f t="shared" si="141"/>
        <v>0</v>
      </c>
      <c r="AN319" s="21">
        <f t="shared" si="141"/>
        <v>0</v>
      </c>
      <c r="AO319" s="21">
        <f t="shared" si="141"/>
        <v>0</v>
      </c>
      <c r="AP319" s="21">
        <f t="shared" si="141"/>
        <v>0</v>
      </c>
      <c r="AQ319" s="21">
        <f t="shared" si="141"/>
        <v>0</v>
      </c>
      <c r="AR319" s="21">
        <f t="shared" si="141"/>
        <v>0</v>
      </c>
      <c r="AS319" s="21">
        <f t="shared" si="141"/>
        <v>0</v>
      </c>
      <c r="AT319" s="21">
        <f t="shared" si="141"/>
        <v>0</v>
      </c>
      <c r="AU319" s="21">
        <f t="shared" si="141"/>
        <v>0</v>
      </c>
      <c r="AV319" s="21">
        <f t="shared" si="141"/>
        <v>0</v>
      </c>
      <c r="AW319" s="21">
        <f t="shared" si="141"/>
        <v>0</v>
      </c>
      <c r="AX319" s="21">
        <f t="shared" si="141"/>
        <v>0</v>
      </c>
      <c r="AY319" s="21">
        <f t="shared" si="141"/>
        <v>0</v>
      </c>
      <c r="AZ319" s="21">
        <f t="shared" si="141"/>
        <v>0</v>
      </c>
      <c r="BA319" s="21">
        <f t="shared" si="141"/>
        <v>0</v>
      </c>
      <c r="BB319" s="21">
        <f t="shared" si="141"/>
        <v>0</v>
      </c>
      <c r="BC319" s="21">
        <f t="shared" si="141"/>
        <v>0</v>
      </c>
      <c r="BD319" s="21">
        <f t="shared" si="141"/>
        <v>0</v>
      </c>
    </row>
    <row r="320" spans="1:59" ht="16" x14ac:dyDescent="0.2">
      <c r="B320" s="11">
        <f t="shared" si="136"/>
        <v>3</v>
      </c>
      <c r="C320" s="12" t="str">
        <f t="shared" si="136"/>
        <v>SCI HSR 5</v>
      </c>
      <c r="D320" s="25" t="s">
        <v>235</v>
      </c>
      <c r="E320" s="26">
        <v>0</v>
      </c>
      <c r="F320" s="15"/>
      <c r="G320" s="25" t="s">
        <v>236</v>
      </c>
      <c r="H320" s="25" t="s">
        <v>237</v>
      </c>
      <c r="I320" s="25" t="s">
        <v>238</v>
      </c>
      <c r="J320" s="25" t="s">
        <v>239</v>
      </c>
      <c r="K320" s="24"/>
      <c r="L320" s="27" t="s">
        <v>240</v>
      </c>
      <c r="M320" s="83"/>
      <c r="N320" s="83"/>
      <c r="O320" s="28">
        <f>($H332&gt;0)*($J332&lt;O$2)*0
+($H332&gt;0)*($J332&gt;=O$2)*($J332&lt;=O$3)*(($J332-O$2+1)/O$4)
+($H332&gt;0)*($J332&gt;O$3)*($I332&gt;O$3)*0
+($H332&gt;0)*($J332&gt;O$3)*($I332&lt;=O$3)*($I332&gt;=O$2)*((O$3-$I332+1)/O$4)
+($H332&gt;0)*($J332&gt;O$3)*($I332&lt;O$2)*1
+($H332&gt;0)*($I332&gt;O$3)*0
+($H333&gt;0)*($J333&lt;O$2)*0
+($H333&gt;0)*($J333&gt;=O$2)*($J333&lt;=O$3)*(($J333-O$2+1)/O$4)
+($H333&gt;0)*($J333&gt;O$3)*($I333&gt;O$3)*0
+($H333&gt;0)*($J333&gt;O$3)*($I333&lt;=O$3)*($I333&gt;=O$2)*((O$3-$I333+1)/O$4)
+($H333&gt;0)*($J333&gt;O$3)*($I333&lt;O$2)*1
+($H333&gt;0)*($I333&gt;O$3)*0
+($H334&gt;0)*($J334&lt;O$2)*0
+($H334&gt;0)*($J334&gt;=O$2)*($J334&lt;=O$3)*(($J334-O$2+1)/O$4)
+($H334&gt;0)*($J334&gt;O$3)*($I334&gt;O$3)*0
+($H334&gt;0)*($J334&gt;O$3)*($I334&lt;=O$3)*($I334&gt;=O$2)*((O$3-$I334+1)/O$4)
+($H334&gt;0)*($J334&gt;O$3)*($I334&lt;O$2)*1
+($H334&gt;0)*($I334&gt;O$3)*0</f>
        <v>0</v>
      </c>
      <c r="P320" s="28">
        <f t="shared" ref="P320:BD320" si="142">($H332&gt;0)*($J332&lt;P$2)*0
+($H332&gt;0)*($J332&gt;=P$2)*($J332&lt;=P$3)*(($J332-P$2+1)/P$4)
+($H332&gt;0)*($J332&gt;P$3)*($I332&gt;P$3)*0
+($H332&gt;0)*($J332&gt;P$3)*($I332&lt;=P$3)*($I332&gt;=P$2)*((P$3-$I332+1)/P$4)
+($H332&gt;0)*($J332&gt;P$3)*($I332&lt;P$2)*1
+($H332&gt;0)*($I332&gt;P$3)*0
+($H333&gt;0)*($J333&lt;P$2)*0
+($H333&gt;0)*($J333&gt;=P$2)*($J333&lt;=P$3)*(($J333-P$2+1)/P$4)
+($H333&gt;0)*($J333&gt;P$3)*($I333&gt;P$3)*0
+($H333&gt;0)*($J333&gt;P$3)*($I333&lt;=P$3)*($I333&gt;=P$2)*((P$3-$I333+1)/P$4)
+($H333&gt;0)*($J333&gt;P$3)*($I333&lt;P$2)*1
+($H333&gt;0)*($I333&gt;P$3)*0
+($H334&gt;0)*($J334&lt;P$2)*0
+($H334&gt;0)*($J334&gt;=P$2)*($J334&lt;=P$3)*(($J334-P$2+1)/P$4)
+($H334&gt;0)*($J334&gt;P$3)*($I334&gt;P$3)*0
+($H334&gt;0)*($J334&gt;P$3)*($I334&lt;=P$3)*($I334&gt;=P$2)*((P$3-$I334+1)/P$4)
+($H334&gt;0)*($J334&gt;P$3)*($I334&lt;P$2)*1
+($H334&gt;0)*($I334&gt;P$3)*0</f>
        <v>0</v>
      </c>
      <c r="Q320" s="28">
        <f t="shared" si="142"/>
        <v>0</v>
      </c>
      <c r="R320" s="28">
        <f t="shared" si="142"/>
        <v>0</v>
      </c>
      <c r="S320" s="28">
        <f t="shared" si="142"/>
        <v>0</v>
      </c>
      <c r="T320" s="28">
        <f t="shared" si="142"/>
        <v>0</v>
      </c>
      <c r="U320" s="28">
        <f t="shared" si="142"/>
        <v>0</v>
      </c>
      <c r="V320" s="28">
        <f t="shared" si="142"/>
        <v>0</v>
      </c>
      <c r="W320" s="28">
        <f t="shared" si="142"/>
        <v>0</v>
      </c>
      <c r="X320" s="28">
        <f t="shared" si="142"/>
        <v>0</v>
      </c>
      <c r="Y320" s="28">
        <f t="shared" si="142"/>
        <v>0</v>
      </c>
      <c r="Z320" s="28">
        <f t="shared" si="142"/>
        <v>0</v>
      </c>
      <c r="AA320" s="28">
        <f t="shared" si="142"/>
        <v>0</v>
      </c>
      <c r="AB320" s="28">
        <f t="shared" si="142"/>
        <v>0</v>
      </c>
      <c r="AC320" s="28">
        <f t="shared" si="142"/>
        <v>0</v>
      </c>
      <c r="AD320" s="28">
        <f t="shared" si="142"/>
        <v>0</v>
      </c>
      <c r="AE320" s="28">
        <f t="shared" si="142"/>
        <v>0</v>
      </c>
      <c r="AF320" s="28">
        <f t="shared" si="142"/>
        <v>0</v>
      </c>
      <c r="AG320" s="28">
        <f t="shared" si="142"/>
        <v>0</v>
      </c>
      <c r="AH320" s="28">
        <f t="shared" si="142"/>
        <v>0</v>
      </c>
      <c r="AI320" s="28">
        <f t="shared" si="142"/>
        <v>0</v>
      </c>
      <c r="AJ320" s="28">
        <f t="shared" si="142"/>
        <v>0</v>
      </c>
      <c r="AK320" s="28">
        <f t="shared" si="142"/>
        <v>0</v>
      </c>
      <c r="AL320" s="28">
        <f t="shared" si="142"/>
        <v>0</v>
      </c>
      <c r="AM320" s="28">
        <f t="shared" si="142"/>
        <v>0</v>
      </c>
      <c r="AN320" s="28">
        <f t="shared" si="142"/>
        <v>0</v>
      </c>
      <c r="AO320" s="28">
        <f t="shared" si="142"/>
        <v>0</v>
      </c>
      <c r="AP320" s="28">
        <f t="shared" si="142"/>
        <v>0</v>
      </c>
      <c r="AQ320" s="28">
        <f t="shared" si="142"/>
        <v>0</v>
      </c>
      <c r="AR320" s="28">
        <f t="shared" si="142"/>
        <v>0</v>
      </c>
      <c r="AS320" s="28">
        <f t="shared" si="142"/>
        <v>0</v>
      </c>
      <c r="AT320" s="28">
        <f t="shared" si="142"/>
        <v>0</v>
      </c>
      <c r="AU320" s="28">
        <f t="shared" si="142"/>
        <v>0</v>
      </c>
      <c r="AV320" s="28">
        <f t="shared" si="142"/>
        <v>0</v>
      </c>
      <c r="AW320" s="28">
        <f t="shared" si="142"/>
        <v>0</v>
      </c>
      <c r="AX320" s="28">
        <f t="shared" si="142"/>
        <v>0</v>
      </c>
      <c r="AY320" s="28">
        <f t="shared" si="142"/>
        <v>0</v>
      </c>
      <c r="AZ320" s="28">
        <f t="shared" si="142"/>
        <v>0</v>
      </c>
      <c r="BA320" s="28">
        <f t="shared" si="142"/>
        <v>0</v>
      </c>
      <c r="BB320" s="28">
        <f t="shared" si="142"/>
        <v>0</v>
      </c>
      <c r="BC320" s="28">
        <f t="shared" si="142"/>
        <v>0</v>
      </c>
      <c r="BD320" s="28">
        <f t="shared" si="142"/>
        <v>0</v>
      </c>
    </row>
    <row r="321" spans="1:59" ht="16" x14ac:dyDescent="0.2">
      <c r="B321" s="11">
        <f t="shared" si="136"/>
        <v>3</v>
      </c>
      <c r="C321" s="12" t="str">
        <f t="shared" si="136"/>
        <v>SCI HSR 5</v>
      </c>
      <c r="D321" s="25" t="s">
        <v>241</v>
      </c>
      <c r="E321" s="29">
        <v>0</v>
      </c>
      <c r="F321" s="15"/>
      <c r="G321" s="30" t="s">
        <v>10</v>
      </c>
      <c r="H321" s="31">
        <v>0</v>
      </c>
      <c r="I321" s="32">
        <v>0</v>
      </c>
      <c r="J321" s="32">
        <v>0</v>
      </c>
      <c r="K321" s="24"/>
      <c r="L321" s="33" t="s">
        <v>242</v>
      </c>
      <c r="M321" s="73"/>
      <c r="N321" s="73"/>
      <c r="O321" s="34">
        <f>($E331&lt;=O$3)*($E331&gt;O$2)*((O$3-$E331+1)/O$4)
+($E331&lt;=O$2)*((O$3-O$2+1)/O$4)
+($E331&gt;O$3)*(0)</f>
        <v>0</v>
      </c>
      <c r="P321" s="34">
        <f t="shared" ref="P321:BD321" si="143">($E331&lt;=P$3)*($E331&gt;P$2)*((P$3-$E331+1)/P$4)
+($E331&lt;=P$2)*((P$3-P$2+1)/P$4)
+($E331&gt;P$3)*(0)</f>
        <v>0</v>
      </c>
      <c r="Q321" s="34">
        <f t="shared" si="143"/>
        <v>0</v>
      </c>
      <c r="R321" s="34">
        <f t="shared" si="143"/>
        <v>0</v>
      </c>
      <c r="S321" s="34">
        <f t="shared" si="143"/>
        <v>0</v>
      </c>
      <c r="T321" s="34">
        <f t="shared" si="143"/>
        <v>0</v>
      </c>
      <c r="U321" s="34">
        <f t="shared" si="143"/>
        <v>0</v>
      </c>
      <c r="V321" s="34">
        <f t="shared" si="143"/>
        <v>0</v>
      </c>
      <c r="W321" s="34">
        <f t="shared" si="143"/>
        <v>0</v>
      </c>
      <c r="X321" s="34">
        <f t="shared" si="143"/>
        <v>0</v>
      </c>
      <c r="Y321" s="34">
        <f t="shared" si="143"/>
        <v>1</v>
      </c>
      <c r="Z321" s="34">
        <f t="shared" si="143"/>
        <v>1</v>
      </c>
      <c r="AA321" s="34">
        <f t="shared" si="143"/>
        <v>1</v>
      </c>
      <c r="AB321" s="34">
        <f t="shared" si="143"/>
        <v>1</v>
      </c>
      <c r="AC321" s="34">
        <f t="shared" si="143"/>
        <v>1</v>
      </c>
      <c r="AD321" s="34">
        <f t="shared" si="143"/>
        <v>1</v>
      </c>
      <c r="AE321" s="34">
        <f t="shared" si="143"/>
        <v>1</v>
      </c>
      <c r="AF321" s="34">
        <f t="shared" si="143"/>
        <v>1</v>
      </c>
      <c r="AG321" s="34">
        <f t="shared" si="143"/>
        <v>1</v>
      </c>
      <c r="AH321" s="34">
        <f t="shared" si="143"/>
        <v>1</v>
      </c>
      <c r="AI321" s="34">
        <f t="shared" si="143"/>
        <v>1</v>
      </c>
      <c r="AJ321" s="34">
        <f t="shared" si="143"/>
        <v>1</v>
      </c>
      <c r="AK321" s="34">
        <f t="shared" si="143"/>
        <v>1</v>
      </c>
      <c r="AL321" s="34">
        <f t="shared" si="143"/>
        <v>1</v>
      </c>
      <c r="AM321" s="34">
        <f t="shared" si="143"/>
        <v>1</v>
      </c>
      <c r="AN321" s="34">
        <f t="shared" si="143"/>
        <v>1</v>
      </c>
      <c r="AO321" s="34">
        <f t="shared" si="143"/>
        <v>1</v>
      </c>
      <c r="AP321" s="34">
        <f t="shared" si="143"/>
        <v>1</v>
      </c>
      <c r="AQ321" s="34">
        <f t="shared" si="143"/>
        <v>1</v>
      </c>
      <c r="AR321" s="34">
        <f t="shared" si="143"/>
        <v>1</v>
      </c>
      <c r="AS321" s="34">
        <f t="shared" si="143"/>
        <v>1</v>
      </c>
      <c r="AT321" s="34">
        <f t="shared" si="143"/>
        <v>1</v>
      </c>
      <c r="AU321" s="34">
        <f t="shared" si="143"/>
        <v>1</v>
      </c>
      <c r="AV321" s="34">
        <f t="shared" si="143"/>
        <v>1</v>
      </c>
      <c r="AW321" s="34">
        <f t="shared" si="143"/>
        <v>1</v>
      </c>
      <c r="AX321" s="34">
        <f t="shared" si="143"/>
        <v>1</v>
      </c>
      <c r="AY321" s="34">
        <f t="shared" si="143"/>
        <v>1</v>
      </c>
      <c r="AZ321" s="34">
        <f t="shared" si="143"/>
        <v>1</v>
      </c>
      <c r="BA321" s="34">
        <f t="shared" si="143"/>
        <v>1</v>
      </c>
      <c r="BB321" s="34">
        <f t="shared" si="143"/>
        <v>1</v>
      </c>
      <c r="BC321" s="34">
        <f t="shared" si="143"/>
        <v>1</v>
      </c>
      <c r="BD321" s="34">
        <f t="shared" si="143"/>
        <v>1</v>
      </c>
    </row>
    <row r="322" spans="1:59" ht="16" x14ac:dyDescent="0.2">
      <c r="A322" s="35"/>
      <c r="B322" s="11">
        <f t="shared" si="136"/>
        <v>3</v>
      </c>
      <c r="C322" s="12" t="str">
        <f t="shared" si="136"/>
        <v>SCI HSR 5</v>
      </c>
      <c r="D322" s="25" t="s">
        <v>243</v>
      </c>
      <c r="E322" s="29">
        <v>0</v>
      </c>
      <c r="F322" s="15"/>
      <c r="G322" s="30" t="s">
        <v>11</v>
      </c>
      <c r="H322" s="31">
        <v>0</v>
      </c>
      <c r="I322" s="32">
        <v>0</v>
      </c>
      <c r="J322" s="32">
        <v>0</v>
      </c>
      <c r="K322" s="35"/>
      <c r="M322" s="84">
        <v>44743</v>
      </c>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35"/>
      <c r="BF322" s="35"/>
      <c r="BG322" s="35"/>
    </row>
    <row r="323" spans="1:59" ht="16" x14ac:dyDescent="0.2">
      <c r="B323" s="11">
        <f t="shared" si="136"/>
        <v>3</v>
      </c>
      <c r="C323" s="12" t="str">
        <f t="shared" si="136"/>
        <v>SCI HSR 5</v>
      </c>
      <c r="D323" s="25" t="s">
        <v>244</v>
      </c>
      <c r="E323" s="29">
        <v>0</v>
      </c>
      <c r="F323" s="15"/>
      <c r="G323" s="36" t="s">
        <v>12</v>
      </c>
      <c r="H323" s="31">
        <v>0</v>
      </c>
      <c r="I323" s="32">
        <v>0</v>
      </c>
      <c r="J323" s="32">
        <v>0</v>
      </c>
      <c r="K323" s="24"/>
      <c r="L323" s="37" t="s">
        <v>245</v>
      </c>
      <c r="M323" s="74">
        <v>1</v>
      </c>
      <c r="N323" s="74">
        <v>1</v>
      </c>
      <c r="O323" s="38">
        <v>1.02</v>
      </c>
      <c r="P323" s="38">
        <v>1.02</v>
      </c>
      <c r="Q323" s="38">
        <v>1.02</v>
      </c>
      <c r="R323" s="38">
        <v>1.02</v>
      </c>
      <c r="S323" s="38">
        <v>1.0302</v>
      </c>
      <c r="T323" s="38">
        <v>1.0302</v>
      </c>
      <c r="U323" s="38">
        <v>1.0302</v>
      </c>
      <c r="V323" s="38">
        <v>1.0302</v>
      </c>
      <c r="W323" s="38">
        <v>1.040502</v>
      </c>
      <c r="X323" s="38">
        <v>1.040502</v>
      </c>
      <c r="Y323" s="38">
        <v>1.040502</v>
      </c>
      <c r="Z323" s="38">
        <v>1.040502</v>
      </c>
      <c r="AA323" s="38">
        <v>1.0509070200000001</v>
      </c>
      <c r="AB323" s="38">
        <v>1.0509070200000001</v>
      </c>
      <c r="AC323" s="38">
        <v>1.0509070200000001</v>
      </c>
      <c r="AD323" s="38">
        <v>1.0509070200000001</v>
      </c>
      <c r="AE323" s="38">
        <v>1.0614160902000001</v>
      </c>
      <c r="AF323" s="38">
        <v>1.0614160902000001</v>
      </c>
      <c r="AG323" s="38">
        <v>1.0614160902000001</v>
      </c>
      <c r="AH323" s="38">
        <v>1.0614160902000001</v>
      </c>
      <c r="AI323" s="38">
        <v>1.0720302511020001</v>
      </c>
      <c r="AJ323" s="38">
        <v>1.0720302511020001</v>
      </c>
      <c r="AK323" s="38">
        <v>1.0720302511020001</v>
      </c>
      <c r="AL323" s="38">
        <v>1.0720302511020001</v>
      </c>
      <c r="AM323" s="38">
        <v>1.0827505536130202</v>
      </c>
      <c r="AN323" s="38">
        <v>1.0827505536130202</v>
      </c>
      <c r="AO323" s="38">
        <v>1.0827505536130202</v>
      </c>
      <c r="AP323" s="38">
        <v>1.0827505536130202</v>
      </c>
      <c r="AQ323" s="38">
        <v>1.0935780591491504</v>
      </c>
      <c r="AR323" s="38">
        <v>1.0935780591491504</v>
      </c>
      <c r="AS323" s="38">
        <v>1.0935780591491504</v>
      </c>
      <c r="AT323" s="38">
        <v>1.0935780591491504</v>
      </c>
      <c r="AU323" s="38">
        <v>1.104513839740642</v>
      </c>
      <c r="AV323" s="38">
        <v>1.104513839740642</v>
      </c>
      <c r="AW323" s="38">
        <v>1.104513839740642</v>
      </c>
      <c r="AX323" s="38">
        <v>1.104513839740642</v>
      </c>
      <c r="AY323" s="38">
        <v>1.1155589781380484</v>
      </c>
      <c r="AZ323" s="38">
        <v>1.1155589781380484</v>
      </c>
      <c r="BA323" s="38">
        <v>1.1155589781380484</v>
      </c>
      <c r="BB323" s="38">
        <v>1.1155589781380484</v>
      </c>
      <c r="BC323" s="38">
        <v>1.1267145679194288</v>
      </c>
      <c r="BD323" s="38">
        <v>1.1267145679194288</v>
      </c>
    </row>
    <row r="324" spans="1:59" ht="16" x14ac:dyDescent="0.2">
      <c r="B324" s="11">
        <f t="shared" si="136"/>
        <v>3</v>
      </c>
      <c r="C324" s="12" t="str">
        <f t="shared" si="136"/>
        <v>SCI HSR 5</v>
      </c>
      <c r="D324" s="25" t="s">
        <v>25</v>
      </c>
      <c r="E324" s="39" t="s">
        <v>30</v>
      </c>
      <c r="F324" s="15"/>
      <c r="K324" s="24"/>
      <c r="L324" s="16" t="s">
        <v>246</v>
      </c>
      <c r="M324" s="70"/>
      <c r="N324" s="70"/>
      <c r="O324" s="40">
        <f>O317*$E321/4+O321*$E332/4</f>
        <v>0</v>
      </c>
      <c r="P324" s="40">
        <f t="shared" ref="P324:BD324" si="144">P317*$E321/4+P321*$E332/4</f>
        <v>0</v>
      </c>
      <c r="Q324" s="40">
        <f t="shared" si="144"/>
        <v>0</v>
      </c>
      <c r="R324" s="40">
        <f t="shared" si="144"/>
        <v>0</v>
      </c>
      <c r="S324" s="40">
        <f t="shared" si="144"/>
        <v>0</v>
      </c>
      <c r="T324" s="40">
        <f t="shared" si="144"/>
        <v>0</v>
      </c>
      <c r="U324" s="40">
        <f t="shared" si="144"/>
        <v>0</v>
      </c>
      <c r="V324" s="40">
        <f t="shared" si="144"/>
        <v>0</v>
      </c>
      <c r="W324" s="40">
        <f t="shared" si="144"/>
        <v>0</v>
      </c>
      <c r="X324" s="40">
        <f t="shared" si="144"/>
        <v>0</v>
      </c>
      <c r="Y324" s="40">
        <f t="shared" si="144"/>
        <v>7500</v>
      </c>
      <c r="Z324" s="40">
        <f t="shared" si="144"/>
        <v>7500</v>
      </c>
      <c r="AA324" s="40">
        <f t="shared" si="144"/>
        <v>7500</v>
      </c>
      <c r="AB324" s="40">
        <f t="shared" si="144"/>
        <v>7500</v>
      </c>
      <c r="AC324" s="40">
        <f t="shared" si="144"/>
        <v>7500</v>
      </c>
      <c r="AD324" s="40">
        <f t="shared" si="144"/>
        <v>7500</v>
      </c>
      <c r="AE324" s="40">
        <f t="shared" si="144"/>
        <v>7500</v>
      </c>
      <c r="AF324" s="40">
        <f t="shared" si="144"/>
        <v>7500</v>
      </c>
      <c r="AG324" s="40">
        <f t="shared" si="144"/>
        <v>7500</v>
      </c>
      <c r="AH324" s="40">
        <f t="shared" si="144"/>
        <v>7500</v>
      </c>
      <c r="AI324" s="40">
        <f t="shared" si="144"/>
        <v>7500</v>
      </c>
      <c r="AJ324" s="40">
        <f t="shared" si="144"/>
        <v>7500</v>
      </c>
      <c r="AK324" s="40">
        <f t="shared" si="144"/>
        <v>7500</v>
      </c>
      <c r="AL324" s="40">
        <f t="shared" si="144"/>
        <v>7500</v>
      </c>
      <c r="AM324" s="40">
        <f t="shared" si="144"/>
        <v>7500</v>
      </c>
      <c r="AN324" s="40">
        <f t="shared" si="144"/>
        <v>7500</v>
      </c>
      <c r="AO324" s="40">
        <f t="shared" si="144"/>
        <v>7500</v>
      </c>
      <c r="AP324" s="40">
        <f t="shared" si="144"/>
        <v>7500</v>
      </c>
      <c r="AQ324" s="40">
        <f t="shared" si="144"/>
        <v>7500</v>
      </c>
      <c r="AR324" s="40">
        <f t="shared" si="144"/>
        <v>7500</v>
      </c>
      <c r="AS324" s="40">
        <f t="shared" si="144"/>
        <v>7500</v>
      </c>
      <c r="AT324" s="40">
        <f t="shared" si="144"/>
        <v>7500</v>
      </c>
      <c r="AU324" s="40">
        <f t="shared" si="144"/>
        <v>7500</v>
      </c>
      <c r="AV324" s="40">
        <f t="shared" si="144"/>
        <v>7500</v>
      </c>
      <c r="AW324" s="40">
        <f t="shared" si="144"/>
        <v>7500</v>
      </c>
      <c r="AX324" s="40">
        <f t="shared" si="144"/>
        <v>7500</v>
      </c>
      <c r="AY324" s="40">
        <f t="shared" si="144"/>
        <v>7500</v>
      </c>
      <c r="AZ324" s="40">
        <f t="shared" si="144"/>
        <v>7500</v>
      </c>
      <c r="BA324" s="40">
        <f t="shared" si="144"/>
        <v>7500</v>
      </c>
      <c r="BB324" s="40">
        <f t="shared" si="144"/>
        <v>7500</v>
      </c>
      <c r="BC324" s="40">
        <f t="shared" si="144"/>
        <v>7500</v>
      </c>
      <c r="BD324" s="40">
        <f t="shared" si="144"/>
        <v>7500</v>
      </c>
    </row>
    <row r="325" spans="1:59" ht="16" x14ac:dyDescent="0.2">
      <c r="B325" s="11">
        <f t="shared" si="136"/>
        <v>3</v>
      </c>
      <c r="C325" s="12" t="str">
        <f t="shared" si="136"/>
        <v>SCI HSR 5</v>
      </c>
      <c r="D325" s="25" t="s">
        <v>247</v>
      </c>
      <c r="E325" s="39" t="s">
        <v>248</v>
      </c>
      <c r="F325" s="15"/>
      <c r="G325" s="25" t="s">
        <v>249</v>
      </c>
      <c r="H325" s="26">
        <v>0</v>
      </c>
      <c r="I325" s="25" t="s">
        <v>239</v>
      </c>
      <c r="J325" s="26">
        <v>0</v>
      </c>
      <c r="K325" s="24"/>
      <c r="L325" s="20" t="s">
        <v>250</v>
      </c>
      <c r="M325" s="72"/>
      <c r="N325" s="72"/>
      <c r="O325" s="41">
        <f>IF($E331&gt;=O$3,IF(O$3&lt;=($E320+365),O324,IFERROR(O317*$E322/4*O323+
$E332*O321/4*IFERROR(O323/$E333,0),0)),IF(O$3&lt;=($E331+365),O317*$E322/4*O323+$E332*O321/4*IFERROR(O323/$E333,0),IFERROR($E332*O321/4*IFERROR(O323/$E333,0),0)))</f>
        <v>0</v>
      </c>
      <c r="P325" s="41">
        <f t="shared" ref="P325:BD325" si="145">IF($E331&gt;=P$3,IF(P$3&lt;=($E320+365),P324,IFERROR(P317*$E322/4*P323+
$E332*P321/4*IFERROR(P323/$E333,0),0)),IF(P$3&lt;=($E331+365),P317*$E322/4*P323+$E332*P321/4*IFERROR(P323/$E333,0),IFERROR($E332*P321/4*IFERROR(P323/$E333,0),0)))</f>
        <v>0</v>
      </c>
      <c r="Q325" s="41">
        <f t="shared" si="145"/>
        <v>0</v>
      </c>
      <c r="R325" s="41">
        <f t="shared" si="145"/>
        <v>0</v>
      </c>
      <c r="S325" s="41">
        <f t="shared" si="145"/>
        <v>0</v>
      </c>
      <c r="T325" s="41">
        <f t="shared" si="145"/>
        <v>0</v>
      </c>
      <c r="U325" s="41">
        <f t="shared" si="145"/>
        <v>0</v>
      </c>
      <c r="V325" s="41">
        <f t="shared" si="145"/>
        <v>0</v>
      </c>
      <c r="W325" s="41">
        <f t="shared" si="145"/>
        <v>0</v>
      </c>
      <c r="X325" s="41">
        <f t="shared" si="145"/>
        <v>0</v>
      </c>
      <c r="Y325" s="41">
        <f t="shared" si="145"/>
        <v>7500</v>
      </c>
      <c r="Z325" s="41">
        <f t="shared" si="145"/>
        <v>7500</v>
      </c>
      <c r="AA325" s="41">
        <f t="shared" si="145"/>
        <v>7575</v>
      </c>
      <c r="AB325" s="41">
        <f t="shared" si="145"/>
        <v>7575</v>
      </c>
      <c r="AC325" s="41">
        <f t="shared" si="145"/>
        <v>7575</v>
      </c>
      <c r="AD325" s="41">
        <f t="shared" si="145"/>
        <v>7575</v>
      </c>
      <c r="AE325" s="41">
        <f t="shared" si="145"/>
        <v>7650.75</v>
      </c>
      <c r="AF325" s="41">
        <f t="shared" si="145"/>
        <v>7650.75</v>
      </c>
      <c r="AG325" s="41">
        <f t="shared" si="145"/>
        <v>7650.75</v>
      </c>
      <c r="AH325" s="41">
        <f t="shared" si="145"/>
        <v>7650.75</v>
      </c>
      <c r="AI325" s="41">
        <f t="shared" si="145"/>
        <v>7727.2575000000006</v>
      </c>
      <c r="AJ325" s="41">
        <f t="shared" si="145"/>
        <v>7727.2575000000006</v>
      </c>
      <c r="AK325" s="41">
        <f t="shared" si="145"/>
        <v>7727.2575000000006</v>
      </c>
      <c r="AL325" s="41">
        <f t="shared" si="145"/>
        <v>7727.2575000000006</v>
      </c>
      <c r="AM325" s="41">
        <f t="shared" si="145"/>
        <v>7804.5300750000015</v>
      </c>
      <c r="AN325" s="41">
        <f t="shared" si="145"/>
        <v>7804.5300750000015</v>
      </c>
      <c r="AO325" s="41">
        <f t="shared" si="145"/>
        <v>7804.5300750000015</v>
      </c>
      <c r="AP325" s="41">
        <f t="shared" si="145"/>
        <v>7804.5300750000015</v>
      </c>
      <c r="AQ325" s="41">
        <f t="shared" si="145"/>
        <v>7882.5753757500015</v>
      </c>
      <c r="AR325" s="41">
        <f t="shared" si="145"/>
        <v>7882.5753757500015</v>
      </c>
      <c r="AS325" s="41">
        <f t="shared" si="145"/>
        <v>7882.5753757500015</v>
      </c>
      <c r="AT325" s="41">
        <f t="shared" si="145"/>
        <v>7882.5753757500015</v>
      </c>
      <c r="AU325" s="41">
        <f t="shared" si="145"/>
        <v>7961.4011295075006</v>
      </c>
      <c r="AV325" s="41">
        <f t="shared" si="145"/>
        <v>7961.4011295075006</v>
      </c>
      <c r="AW325" s="41">
        <f t="shared" si="145"/>
        <v>7961.4011295075006</v>
      </c>
      <c r="AX325" s="41">
        <f t="shared" si="145"/>
        <v>7961.4011295075006</v>
      </c>
      <c r="AY325" s="41">
        <f t="shared" si="145"/>
        <v>8041.0151408025768</v>
      </c>
      <c r="AZ325" s="41">
        <f t="shared" si="145"/>
        <v>8041.0151408025768</v>
      </c>
      <c r="BA325" s="41">
        <f t="shared" si="145"/>
        <v>8041.0151408025768</v>
      </c>
      <c r="BB325" s="41">
        <f t="shared" si="145"/>
        <v>8041.0151408025768</v>
      </c>
      <c r="BC325" s="41">
        <f t="shared" si="145"/>
        <v>8121.4252922106016</v>
      </c>
      <c r="BD325" s="41">
        <f t="shared" si="145"/>
        <v>8121.4252922106016</v>
      </c>
    </row>
    <row r="326" spans="1:59" ht="16" x14ac:dyDescent="0.2">
      <c r="B326" s="11">
        <f t="shared" si="136"/>
        <v>3</v>
      </c>
      <c r="C326" s="12" t="str">
        <f t="shared" si="136"/>
        <v>SCI HSR 5</v>
      </c>
      <c r="D326" s="25" t="s">
        <v>8</v>
      </c>
      <c r="E326" s="42">
        <v>0</v>
      </c>
      <c r="F326" s="15"/>
      <c r="I326" s="15"/>
      <c r="J326" s="24"/>
      <c r="K326" s="24"/>
      <c r="L326" s="20" t="s">
        <v>251</v>
      </c>
      <c r="M326" s="72"/>
      <c r="N326" s="72"/>
      <c r="O326" s="41">
        <f>-$E322/4*O316
+(O316&gt;0)*($J321&gt;=O$2)*($J321&lt;=O$3)*(($J321-O$2+1)/O$4*$H321/4)
+(O316&gt;0)*($J321&gt;O$3)*($I321&lt;=O$3)*($I321&gt;=O$2)*((O$3-$I321+1)/O$4*$H321/4)
+(O316&gt;0)*($J321&gt;O$3)*($I321&lt;O$2)*$H321/4
+(O316&gt;0)*($J322&gt;=O$2)*($J322&lt;=O$3)*(($J322-O$2+1)/O$4*$H322/4)
+(O316&gt;0)*($J322&gt;O$3)*($I322&lt;=O$3)*($I322&gt;=O$2)*((O$3-$I322+1)/O$4*$H322/4)
+(O316&gt;0)*($J322&gt;O$3)*($I322&lt;O$2)*$H322/4
+(O316&gt;0)*($J323&gt;=O$2)*($J323&lt;=O$3)*(($J323-O$2+1)/O$4*$H323/4)
+(O316&gt;0)*($J323&gt;O$3)*($I323&lt;=O$3)*($I323&gt;=O$2)*((O$3-$I323+1)/O$4*$H323/4)
+(O316&gt;0)*($J323&gt;O$3)*($I323&lt;O$2)*$H323/4
-$E332/4*O320
+(O320&gt;0)*($J332&gt;=O$2)*($J332&lt;=O$3)*(($J332-O$2+1)/O$4*$H332/4)
+(O320&gt;0)*($J332&gt;O$3)*($I332&lt;=O$3)*($I332&gt;=O$2)*((O$3-$I332+1)/O$4*$H332/4)
+(O320&gt;0)*($J332&gt;O$3)*($I332&lt;O$2)*$H332/4
+(O320&gt;0)*($J333&gt;=O$2)*($J333&lt;=O$3)*(($J333-O$2+1)/O$4*$H333/4)
+(O320&gt;0)*($J333&gt;O$3)*($I333&lt;=O$3)*($I333&gt;=O$2)*((O$3-$I333+1)/O$4*$H333/4)
+(O320&gt;0)*($J333&gt;O$3)*($I333&lt;O$2)*$H333/4
+(O320&gt;0)*($J334&gt;=O$2)*($J334&lt;=O$3)*(($J334-O$2+1)/O$4*$H334/4)
+(O320&gt;0)*($J334&gt;O$3)*($I334&lt;=O$3)*($I334&gt;=O$2)*((O$3-$I334+1)/O$4*$H334/4)
+(O320&gt;0)*($J334&gt;O$3)*($I334&lt;O$2)*$H334/4</f>
        <v>0</v>
      </c>
      <c r="P326" s="41">
        <f t="shared" ref="P326:BD326" si="146">-$E322/4*P316
+(P316&gt;0)*($J321&gt;=P$2)*($J321&lt;=P$3)*(($J321-P$2+1)/P$4*$H321/4)
+(P316&gt;0)*($J321&gt;P$3)*($I321&lt;=P$3)*($I321&gt;=P$2)*((P$3-$I321+1)/P$4*$H321/4)
+(P316&gt;0)*($J321&gt;P$3)*($I321&lt;P$2)*$H321/4
+(P316&gt;0)*($J322&gt;=P$2)*($J322&lt;=P$3)*(($J322-P$2+1)/P$4*$H322/4)
+(P316&gt;0)*($J322&gt;P$3)*($I322&lt;=P$3)*($I322&gt;=P$2)*((P$3-$I322+1)/P$4*$H322/4)
+(P316&gt;0)*($J322&gt;P$3)*($I322&lt;P$2)*$H322/4
+(P316&gt;0)*($J323&gt;=P$2)*($J323&lt;=P$3)*(($J323-P$2+1)/P$4*$H323/4)
+(P316&gt;0)*($J323&gt;P$3)*($I323&lt;=P$3)*($I323&gt;=P$2)*((P$3-$I323+1)/P$4*$H323/4)
+(P316&gt;0)*($J323&gt;P$3)*($I323&lt;P$2)*$H323/4
-$E332/4*P320
+(P320&gt;0)*($J332&gt;=P$2)*($J332&lt;=P$3)*(($J332-P$2+1)/P$4*$H332/4)
+(P320&gt;0)*($J332&gt;P$3)*($I332&lt;=P$3)*($I332&gt;=P$2)*((P$3-$I332+1)/P$4*$H332/4)
+(P320&gt;0)*($J332&gt;P$3)*($I332&lt;P$2)*$H332/4
+(P320&gt;0)*($J333&gt;=P$2)*($J333&lt;=P$3)*(($J333-P$2+1)/P$4*$H333/4)
+(P320&gt;0)*($J333&gt;P$3)*($I333&lt;=P$3)*($I333&gt;=P$2)*((P$3-$I333+1)/P$4*$H333/4)
+(P320&gt;0)*($J333&gt;P$3)*($I333&lt;P$2)*$H333/4
+(P320&gt;0)*($J334&gt;=P$2)*($J334&lt;=P$3)*(($J334-P$2+1)/P$4*$H334/4)
+(P320&gt;0)*($J334&gt;P$3)*($I334&lt;=P$3)*($I334&gt;=P$2)*((P$3-$I334+1)/P$4*$H334/4)
+(P320&gt;0)*($J334&gt;P$3)*($I334&lt;P$2)*$H334/4</f>
        <v>0</v>
      </c>
      <c r="Q326" s="41">
        <f t="shared" si="146"/>
        <v>0</v>
      </c>
      <c r="R326" s="41">
        <f t="shared" si="146"/>
        <v>0</v>
      </c>
      <c r="S326" s="41">
        <f t="shared" si="146"/>
        <v>0</v>
      </c>
      <c r="T326" s="41">
        <f t="shared" si="146"/>
        <v>0</v>
      </c>
      <c r="U326" s="41">
        <f t="shared" si="146"/>
        <v>0</v>
      </c>
      <c r="V326" s="41">
        <f t="shared" si="146"/>
        <v>0</v>
      </c>
      <c r="W326" s="41">
        <f t="shared" si="146"/>
        <v>0</v>
      </c>
      <c r="X326" s="41">
        <f t="shared" si="146"/>
        <v>0</v>
      </c>
      <c r="Y326" s="41">
        <f t="shared" si="146"/>
        <v>0</v>
      </c>
      <c r="Z326" s="41">
        <f t="shared" si="146"/>
        <v>0</v>
      </c>
      <c r="AA326" s="41">
        <f t="shared" si="146"/>
        <v>0</v>
      </c>
      <c r="AB326" s="41">
        <f t="shared" si="146"/>
        <v>0</v>
      </c>
      <c r="AC326" s="41">
        <f t="shared" si="146"/>
        <v>0</v>
      </c>
      <c r="AD326" s="41">
        <f t="shared" si="146"/>
        <v>0</v>
      </c>
      <c r="AE326" s="41">
        <f t="shared" si="146"/>
        <v>0</v>
      </c>
      <c r="AF326" s="41">
        <f t="shared" si="146"/>
        <v>0</v>
      </c>
      <c r="AG326" s="41">
        <f t="shared" si="146"/>
        <v>0</v>
      </c>
      <c r="AH326" s="41">
        <f t="shared" si="146"/>
        <v>0</v>
      </c>
      <c r="AI326" s="41">
        <f t="shared" si="146"/>
        <v>0</v>
      </c>
      <c r="AJ326" s="41">
        <f t="shared" si="146"/>
        <v>0</v>
      </c>
      <c r="AK326" s="41">
        <f t="shared" si="146"/>
        <v>0</v>
      </c>
      <c r="AL326" s="41">
        <f t="shared" si="146"/>
        <v>0</v>
      </c>
      <c r="AM326" s="41">
        <f t="shared" si="146"/>
        <v>0</v>
      </c>
      <c r="AN326" s="41">
        <f t="shared" si="146"/>
        <v>0</v>
      </c>
      <c r="AO326" s="41">
        <f t="shared" si="146"/>
        <v>0</v>
      </c>
      <c r="AP326" s="41">
        <f t="shared" si="146"/>
        <v>0</v>
      </c>
      <c r="AQ326" s="41">
        <f t="shared" si="146"/>
        <v>0</v>
      </c>
      <c r="AR326" s="41">
        <f t="shared" si="146"/>
        <v>0</v>
      </c>
      <c r="AS326" s="41">
        <f t="shared" si="146"/>
        <v>0</v>
      </c>
      <c r="AT326" s="41">
        <f t="shared" si="146"/>
        <v>0</v>
      </c>
      <c r="AU326" s="41">
        <f t="shared" si="146"/>
        <v>0</v>
      </c>
      <c r="AV326" s="41">
        <f t="shared" si="146"/>
        <v>0</v>
      </c>
      <c r="AW326" s="41">
        <f t="shared" si="146"/>
        <v>0</v>
      </c>
      <c r="AX326" s="41">
        <f t="shared" si="146"/>
        <v>0</v>
      </c>
      <c r="AY326" s="41">
        <f t="shared" si="146"/>
        <v>0</v>
      </c>
      <c r="AZ326" s="41">
        <f t="shared" si="146"/>
        <v>0</v>
      </c>
      <c r="BA326" s="41">
        <f t="shared" si="146"/>
        <v>0</v>
      </c>
      <c r="BB326" s="41">
        <f t="shared" si="146"/>
        <v>0</v>
      </c>
      <c r="BC326" s="41">
        <f t="shared" si="146"/>
        <v>0</v>
      </c>
      <c r="BD326" s="41">
        <f t="shared" si="146"/>
        <v>0</v>
      </c>
    </row>
    <row r="327" spans="1:59" ht="16" x14ac:dyDescent="0.2">
      <c r="B327" s="11">
        <f t="shared" si="136"/>
        <v>3</v>
      </c>
      <c r="C327" s="12" t="str">
        <f t="shared" si="136"/>
        <v>SCI HSR 5</v>
      </c>
      <c r="D327" s="43" t="s">
        <v>252</v>
      </c>
      <c r="E327" s="42" t="s">
        <v>287</v>
      </c>
      <c r="F327" s="44"/>
      <c r="G327" s="43" t="s">
        <v>253</v>
      </c>
      <c r="H327" s="39">
        <v>0</v>
      </c>
      <c r="I327" s="43" t="s">
        <v>254</v>
      </c>
      <c r="J327" s="32">
        <v>0</v>
      </c>
      <c r="K327" s="24"/>
      <c r="L327" s="20" t="s">
        <v>255</v>
      </c>
      <c r="M327" s="72"/>
      <c r="N327" s="72"/>
      <c r="O327" s="41">
        <v>0</v>
      </c>
      <c r="P327" s="41">
        <v>0</v>
      </c>
      <c r="Q327" s="41">
        <v>0</v>
      </c>
      <c r="R327" s="41">
        <v>0</v>
      </c>
      <c r="S327" s="41">
        <v>0</v>
      </c>
      <c r="T327" s="41">
        <v>0</v>
      </c>
      <c r="U327" s="41">
        <v>0</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0</v>
      </c>
      <c r="BC327" s="41">
        <v>0</v>
      </c>
      <c r="BD327" s="41">
        <v>0</v>
      </c>
    </row>
    <row r="328" spans="1:59" ht="16" x14ac:dyDescent="0.2">
      <c r="B328" s="11">
        <f t="shared" si="136"/>
        <v>3</v>
      </c>
      <c r="C328" s="12" t="str">
        <f t="shared" si="136"/>
        <v>SCI HSR 5</v>
      </c>
      <c r="D328" s="43" t="s">
        <v>256</v>
      </c>
      <c r="E328" s="32">
        <v>0</v>
      </c>
      <c r="G328" s="43" t="s">
        <v>257</v>
      </c>
      <c r="H328" s="42">
        <v>0</v>
      </c>
      <c r="I328" s="43" t="s">
        <v>258</v>
      </c>
      <c r="J328" s="29">
        <v>30000</v>
      </c>
      <c r="K328" s="23"/>
      <c r="L328" s="33" t="s">
        <v>259</v>
      </c>
      <c r="M328" s="73"/>
      <c r="N328" s="73"/>
      <c r="O328" s="45">
        <f>-(O325+O326)*IFERROR((O315+O319)/(O317+O321),0)</f>
        <v>0</v>
      </c>
      <c r="P328" s="45">
        <f t="shared" ref="P328:BD328" si="147">-(P325+P326)*IFERROR((P315+P319)/(P317+P321),0)</f>
        <v>0</v>
      </c>
      <c r="Q328" s="45">
        <f t="shared" si="147"/>
        <v>0</v>
      </c>
      <c r="R328" s="45">
        <f t="shared" si="147"/>
        <v>0</v>
      </c>
      <c r="S328" s="45">
        <f t="shared" si="147"/>
        <v>0</v>
      </c>
      <c r="T328" s="45">
        <f t="shared" si="147"/>
        <v>0</v>
      </c>
      <c r="U328" s="45">
        <f t="shared" si="147"/>
        <v>0</v>
      </c>
      <c r="V328" s="45">
        <f t="shared" si="147"/>
        <v>0</v>
      </c>
      <c r="W328" s="45">
        <f t="shared" si="147"/>
        <v>0</v>
      </c>
      <c r="X328" s="45">
        <f t="shared" si="147"/>
        <v>0</v>
      </c>
      <c r="Y328" s="45">
        <f t="shared" si="147"/>
        <v>0</v>
      </c>
      <c r="Z328" s="45">
        <f t="shared" si="147"/>
        <v>0</v>
      </c>
      <c r="AA328" s="45">
        <f t="shared" si="147"/>
        <v>0</v>
      </c>
      <c r="AB328" s="45">
        <f t="shared" si="147"/>
        <v>0</v>
      </c>
      <c r="AC328" s="45">
        <f t="shared" si="147"/>
        <v>0</v>
      </c>
      <c r="AD328" s="45">
        <f t="shared" si="147"/>
        <v>0</v>
      </c>
      <c r="AE328" s="45">
        <f t="shared" si="147"/>
        <v>0</v>
      </c>
      <c r="AF328" s="45">
        <f t="shared" si="147"/>
        <v>0</v>
      </c>
      <c r="AG328" s="45">
        <f t="shared" si="147"/>
        <v>0</v>
      </c>
      <c r="AH328" s="45">
        <f t="shared" si="147"/>
        <v>0</v>
      </c>
      <c r="AI328" s="45">
        <f t="shared" si="147"/>
        <v>0</v>
      </c>
      <c r="AJ328" s="45">
        <f t="shared" si="147"/>
        <v>0</v>
      </c>
      <c r="AK328" s="45">
        <f t="shared" si="147"/>
        <v>0</v>
      </c>
      <c r="AL328" s="45">
        <f t="shared" si="147"/>
        <v>0</v>
      </c>
      <c r="AM328" s="45">
        <f t="shared" si="147"/>
        <v>0</v>
      </c>
      <c r="AN328" s="45">
        <f t="shared" si="147"/>
        <v>0</v>
      </c>
      <c r="AO328" s="45">
        <f t="shared" si="147"/>
        <v>0</v>
      </c>
      <c r="AP328" s="45">
        <f t="shared" si="147"/>
        <v>0</v>
      </c>
      <c r="AQ328" s="45">
        <f t="shared" si="147"/>
        <v>0</v>
      </c>
      <c r="AR328" s="45">
        <f t="shared" si="147"/>
        <v>0</v>
      </c>
      <c r="AS328" s="45">
        <f t="shared" si="147"/>
        <v>0</v>
      </c>
      <c r="AT328" s="45">
        <f t="shared" si="147"/>
        <v>0</v>
      </c>
      <c r="AU328" s="45">
        <f t="shared" si="147"/>
        <v>0</v>
      </c>
      <c r="AV328" s="45">
        <f t="shared" si="147"/>
        <v>0</v>
      </c>
      <c r="AW328" s="45">
        <f t="shared" si="147"/>
        <v>0</v>
      </c>
      <c r="AX328" s="45">
        <f t="shared" si="147"/>
        <v>0</v>
      </c>
      <c r="AY328" s="45">
        <f t="shared" si="147"/>
        <v>0</v>
      </c>
      <c r="AZ328" s="45">
        <f t="shared" si="147"/>
        <v>0</v>
      </c>
      <c r="BA328" s="45">
        <f t="shared" si="147"/>
        <v>0</v>
      </c>
      <c r="BB328" s="45">
        <f t="shared" si="147"/>
        <v>0</v>
      </c>
      <c r="BC328" s="45">
        <f t="shared" si="147"/>
        <v>0</v>
      </c>
      <c r="BD328" s="45">
        <f t="shared" si="147"/>
        <v>0</v>
      </c>
    </row>
    <row r="329" spans="1:59" ht="16" x14ac:dyDescent="0.2">
      <c r="B329" s="11">
        <f t="shared" si="136"/>
        <v>3</v>
      </c>
      <c r="C329" s="12" t="str">
        <f t="shared" si="136"/>
        <v>SCI HSR 5</v>
      </c>
      <c r="K329" s="24"/>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row>
    <row r="330" spans="1:59" ht="16" x14ac:dyDescent="0.2">
      <c r="B330" s="11">
        <f t="shared" si="136"/>
        <v>3</v>
      </c>
      <c r="C330" s="12" t="str">
        <f t="shared" si="136"/>
        <v>SCI HSR 5</v>
      </c>
      <c r="G330" s="46" t="s">
        <v>229</v>
      </c>
      <c r="H330" s="104">
        <v>0</v>
      </c>
      <c r="I330" s="105"/>
      <c r="J330" s="106"/>
      <c r="K330" s="23"/>
      <c r="L330" s="47" t="s">
        <v>4</v>
      </c>
      <c r="M330" s="81"/>
      <c r="N330" s="81"/>
      <c r="O330" s="48">
        <f>SUM(O325:O328)</f>
        <v>0</v>
      </c>
      <c r="P330" s="48">
        <f t="shared" ref="P330:BD330" si="148">SUM(P325:P328)</f>
        <v>0</v>
      </c>
      <c r="Q330" s="48">
        <f t="shared" si="148"/>
        <v>0</v>
      </c>
      <c r="R330" s="48">
        <f t="shared" si="148"/>
        <v>0</v>
      </c>
      <c r="S330" s="48">
        <f t="shared" si="148"/>
        <v>0</v>
      </c>
      <c r="T330" s="48">
        <f t="shared" si="148"/>
        <v>0</v>
      </c>
      <c r="U330" s="48">
        <f t="shared" si="148"/>
        <v>0</v>
      </c>
      <c r="V330" s="48">
        <f t="shared" si="148"/>
        <v>0</v>
      </c>
      <c r="W330" s="48">
        <f t="shared" si="148"/>
        <v>0</v>
      </c>
      <c r="X330" s="48">
        <f t="shared" si="148"/>
        <v>0</v>
      </c>
      <c r="Y330" s="48">
        <f t="shared" si="148"/>
        <v>7500</v>
      </c>
      <c r="Z330" s="48">
        <f t="shared" si="148"/>
        <v>7500</v>
      </c>
      <c r="AA330" s="48">
        <f t="shared" si="148"/>
        <v>7575</v>
      </c>
      <c r="AB330" s="48">
        <f t="shared" si="148"/>
        <v>7575</v>
      </c>
      <c r="AC330" s="48">
        <f t="shared" si="148"/>
        <v>7575</v>
      </c>
      <c r="AD330" s="48">
        <f t="shared" si="148"/>
        <v>7575</v>
      </c>
      <c r="AE330" s="48">
        <f t="shared" si="148"/>
        <v>7650.75</v>
      </c>
      <c r="AF330" s="48">
        <f t="shared" si="148"/>
        <v>7650.75</v>
      </c>
      <c r="AG330" s="48">
        <f t="shared" si="148"/>
        <v>7650.75</v>
      </c>
      <c r="AH330" s="48">
        <f t="shared" si="148"/>
        <v>7650.75</v>
      </c>
      <c r="AI330" s="48">
        <f t="shared" si="148"/>
        <v>7727.2575000000006</v>
      </c>
      <c r="AJ330" s="48">
        <f t="shared" si="148"/>
        <v>7727.2575000000006</v>
      </c>
      <c r="AK330" s="48">
        <f t="shared" si="148"/>
        <v>7727.2575000000006</v>
      </c>
      <c r="AL330" s="48">
        <f t="shared" si="148"/>
        <v>7727.2575000000006</v>
      </c>
      <c r="AM330" s="48">
        <f t="shared" si="148"/>
        <v>7804.5300750000015</v>
      </c>
      <c r="AN330" s="48">
        <f t="shared" si="148"/>
        <v>7804.5300750000015</v>
      </c>
      <c r="AO330" s="48">
        <f t="shared" si="148"/>
        <v>7804.5300750000015</v>
      </c>
      <c r="AP330" s="48">
        <f t="shared" si="148"/>
        <v>7804.5300750000015</v>
      </c>
      <c r="AQ330" s="48">
        <f t="shared" si="148"/>
        <v>7882.5753757500015</v>
      </c>
      <c r="AR330" s="48">
        <f t="shared" si="148"/>
        <v>7882.5753757500015</v>
      </c>
      <c r="AS330" s="48">
        <f t="shared" si="148"/>
        <v>7882.5753757500015</v>
      </c>
      <c r="AT330" s="48">
        <f t="shared" si="148"/>
        <v>7882.5753757500015</v>
      </c>
      <c r="AU330" s="48">
        <f t="shared" si="148"/>
        <v>7961.4011295075006</v>
      </c>
      <c r="AV330" s="48">
        <f t="shared" si="148"/>
        <v>7961.4011295075006</v>
      </c>
      <c r="AW330" s="48">
        <f t="shared" si="148"/>
        <v>7961.4011295075006</v>
      </c>
      <c r="AX330" s="48">
        <f t="shared" si="148"/>
        <v>7961.4011295075006</v>
      </c>
      <c r="AY330" s="48">
        <f t="shared" si="148"/>
        <v>8041.0151408025768</v>
      </c>
      <c r="AZ330" s="48">
        <f t="shared" si="148"/>
        <v>8041.0151408025768</v>
      </c>
      <c r="BA330" s="48">
        <f t="shared" si="148"/>
        <v>8041.0151408025768</v>
      </c>
      <c r="BB330" s="48">
        <f t="shared" si="148"/>
        <v>8041.0151408025768</v>
      </c>
      <c r="BC330" s="48">
        <f t="shared" si="148"/>
        <v>8121.4252922106016</v>
      </c>
      <c r="BD330" s="48">
        <f t="shared" si="148"/>
        <v>8121.4252922106016</v>
      </c>
    </row>
    <row r="331" spans="1:59" ht="16" x14ac:dyDescent="0.2">
      <c r="B331" s="11">
        <f t="shared" ref="B331:C336" si="149">B330</f>
        <v>3</v>
      </c>
      <c r="C331" s="12" t="str">
        <f t="shared" si="149"/>
        <v>SCI HSR 5</v>
      </c>
      <c r="D331" s="46" t="s">
        <v>260</v>
      </c>
      <c r="E331" s="32">
        <v>45658</v>
      </c>
      <c r="F331" s="15"/>
      <c r="G331" s="46" t="s">
        <v>261</v>
      </c>
      <c r="H331" s="46" t="s">
        <v>237</v>
      </c>
      <c r="I331" s="46" t="s">
        <v>238</v>
      </c>
      <c r="J331" s="46" t="s">
        <v>239</v>
      </c>
      <c r="K331" s="23"/>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row>
    <row r="332" spans="1:59" ht="16" x14ac:dyDescent="0.2">
      <c r="B332" s="11">
        <f t="shared" si="149"/>
        <v>3</v>
      </c>
      <c r="C332" s="12" t="str">
        <f t="shared" si="149"/>
        <v>SCI HSR 5</v>
      </c>
      <c r="D332" s="46" t="s">
        <v>262</v>
      </c>
      <c r="E332" s="31">
        <v>30000</v>
      </c>
      <c r="F332" s="15"/>
      <c r="G332" s="49" t="s">
        <v>263</v>
      </c>
      <c r="H332" s="31">
        <v>0</v>
      </c>
      <c r="I332" s="32">
        <v>0</v>
      </c>
      <c r="J332" s="32">
        <v>0</v>
      </c>
      <c r="K332" s="23"/>
      <c r="L332" s="50" t="s">
        <v>264</v>
      </c>
      <c r="M332" s="70"/>
      <c r="N332" s="70"/>
      <c r="O332" s="40">
        <f t="shared" ref="O332:BD332" si="150">IFERROR(((O$3&gt;=$E331)*(O$2&lt;=$E331))*$E335,"")</f>
        <v>0</v>
      </c>
      <c r="P332" s="40">
        <f t="shared" si="150"/>
        <v>0</v>
      </c>
      <c r="Q332" s="40">
        <f t="shared" si="150"/>
        <v>0</v>
      </c>
      <c r="R332" s="40">
        <f t="shared" si="150"/>
        <v>0</v>
      </c>
      <c r="S332" s="40">
        <f t="shared" si="150"/>
        <v>0</v>
      </c>
      <c r="T332" s="40">
        <f t="shared" si="150"/>
        <v>0</v>
      </c>
      <c r="U332" s="40">
        <f t="shared" si="150"/>
        <v>0</v>
      </c>
      <c r="V332" s="40">
        <f t="shared" si="150"/>
        <v>0</v>
      </c>
      <c r="W332" s="40">
        <f t="shared" si="150"/>
        <v>0</v>
      </c>
      <c r="X332" s="40">
        <f t="shared" si="150"/>
        <v>0</v>
      </c>
      <c r="Y332" s="40">
        <f t="shared" si="150"/>
        <v>0</v>
      </c>
      <c r="Z332" s="40">
        <f t="shared" si="150"/>
        <v>0</v>
      </c>
      <c r="AA332" s="40">
        <f t="shared" si="150"/>
        <v>0</v>
      </c>
      <c r="AB332" s="40">
        <f t="shared" si="150"/>
        <v>0</v>
      </c>
      <c r="AC332" s="40">
        <f t="shared" si="150"/>
        <v>0</v>
      </c>
      <c r="AD332" s="40">
        <f t="shared" si="150"/>
        <v>0</v>
      </c>
      <c r="AE332" s="40">
        <f t="shared" si="150"/>
        <v>0</v>
      </c>
      <c r="AF332" s="40">
        <f t="shared" si="150"/>
        <v>0</v>
      </c>
      <c r="AG332" s="40">
        <f t="shared" si="150"/>
        <v>0</v>
      </c>
      <c r="AH332" s="40">
        <f t="shared" si="150"/>
        <v>0</v>
      </c>
      <c r="AI332" s="40">
        <f t="shared" si="150"/>
        <v>0</v>
      </c>
      <c r="AJ332" s="40">
        <f t="shared" si="150"/>
        <v>0</v>
      </c>
      <c r="AK332" s="40">
        <f t="shared" si="150"/>
        <v>0</v>
      </c>
      <c r="AL332" s="40">
        <f t="shared" si="150"/>
        <v>0</v>
      </c>
      <c r="AM332" s="40">
        <f t="shared" si="150"/>
        <v>0</v>
      </c>
      <c r="AN332" s="40">
        <f t="shared" si="150"/>
        <v>0</v>
      </c>
      <c r="AO332" s="40">
        <f t="shared" si="150"/>
        <v>0</v>
      </c>
      <c r="AP332" s="40">
        <f t="shared" si="150"/>
        <v>0</v>
      </c>
      <c r="AQ332" s="40">
        <f t="shared" si="150"/>
        <v>0</v>
      </c>
      <c r="AR332" s="40">
        <f t="shared" si="150"/>
        <v>0</v>
      </c>
      <c r="AS332" s="40">
        <f t="shared" si="150"/>
        <v>0</v>
      </c>
      <c r="AT332" s="40">
        <f t="shared" si="150"/>
        <v>0</v>
      </c>
      <c r="AU332" s="40">
        <f t="shared" si="150"/>
        <v>0</v>
      </c>
      <c r="AV332" s="40">
        <f t="shared" si="150"/>
        <v>0</v>
      </c>
      <c r="AW332" s="40">
        <f t="shared" si="150"/>
        <v>0</v>
      </c>
      <c r="AX332" s="40">
        <f t="shared" si="150"/>
        <v>0</v>
      </c>
      <c r="AY332" s="40">
        <f t="shared" si="150"/>
        <v>0</v>
      </c>
      <c r="AZ332" s="40">
        <f t="shared" si="150"/>
        <v>0</v>
      </c>
      <c r="BA332" s="40">
        <f t="shared" si="150"/>
        <v>0</v>
      </c>
      <c r="BB332" s="40">
        <f t="shared" si="150"/>
        <v>0</v>
      </c>
      <c r="BC332" s="40">
        <f t="shared" si="150"/>
        <v>0</v>
      </c>
      <c r="BD332" s="40">
        <f t="shared" si="150"/>
        <v>0</v>
      </c>
    </row>
    <row r="333" spans="1:59" ht="16" x14ac:dyDescent="0.2">
      <c r="B333" s="11">
        <f t="shared" si="149"/>
        <v>3</v>
      </c>
      <c r="C333" s="12" t="str">
        <f t="shared" si="149"/>
        <v>SCI HSR 5</v>
      </c>
      <c r="D333" s="46" t="s">
        <v>24</v>
      </c>
      <c r="E333" s="51">
        <f>IF(E331&gt;MAX($O$3:$BD$3),BD322,
IF(E331&lt;MIN($O$3:$BD$3),1,SUMIFS($O323:$BD323,$O$2:$BD$2,"&lt;="&amp;E331,$O$3:$BD$3,"&gt;="&amp;E331)))</f>
        <v>1.040502</v>
      </c>
      <c r="F333" s="15"/>
      <c r="G333" s="49" t="s">
        <v>265</v>
      </c>
      <c r="H333" s="31">
        <v>0</v>
      </c>
      <c r="I333" s="32">
        <v>0</v>
      </c>
      <c r="J333" s="32">
        <v>0</v>
      </c>
      <c r="K333" s="23"/>
      <c r="L333" s="52" t="s">
        <v>266</v>
      </c>
      <c r="M333" s="72"/>
      <c r="N333" s="72"/>
      <c r="O333" s="41">
        <f t="shared" ref="O333:BD333" si="151">IFERROR(((O$3&gt;=$E328)*(O$2&lt;=$E328))*$H336,"")</f>
        <v>0</v>
      </c>
      <c r="P333" s="41">
        <f t="shared" si="151"/>
        <v>0</v>
      </c>
      <c r="Q333" s="41">
        <f t="shared" si="151"/>
        <v>0</v>
      </c>
      <c r="R333" s="41">
        <f t="shared" si="151"/>
        <v>0</v>
      </c>
      <c r="S333" s="41">
        <f t="shared" si="151"/>
        <v>0</v>
      </c>
      <c r="T333" s="41">
        <f t="shared" si="151"/>
        <v>0</v>
      </c>
      <c r="U333" s="41">
        <f t="shared" si="151"/>
        <v>0</v>
      </c>
      <c r="V333" s="41">
        <f t="shared" si="151"/>
        <v>0</v>
      </c>
      <c r="W333" s="41">
        <f t="shared" si="151"/>
        <v>0</v>
      </c>
      <c r="X333" s="41">
        <f t="shared" si="151"/>
        <v>0</v>
      </c>
      <c r="Y333" s="41">
        <f t="shared" si="151"/>
        <v>0</v>
      </c>
      <c r="Z333" s="41">
        <f t="shared" si="151"/>
        <v>0</v>
      </c>
      <c r="AA333" s="41">
        <f t="shared" si="151"/>
        <v>0</v>
      </c>
      <c r="AB333" s="41">
        <f t="shared" si="151"/>
        <v>0</v>
      </c>
      <c r="AC333" s="41">
        <f t="shared" si="151"/>
        <v>0</v>
      </c>
      <c r="AD333" s="41">
        <f t="shared" si="151"/>
        <v>0</v>
      </c>
      <c r="AE333" s="41">
        <f t="shared" si="151"/>
        <v>0</v>
      </c>
      <c r="AF333" s="41">
        <f t="shared" si="151"/>
        <v>0</v>
      </c>
      <c r="AG333" s="41">
        <f t="shared" si="151"/>
        <v>0</v>
      </c>
      <c r="AH333" s="41">
        <f t="shared" si="151"/>
        <v>0</v>
      </c>
      <c r="AI333" s="41">
        <f t="shared" si="151"/>
        <v>0</v>
      </c>
      <c r="AJ333" s="41">
        <f t="shared" si="151"/>
        <v>0</v>
      </c>
      <c r="AK333" s="41">
        <f t="shared" si="151"/>
        <v>0</v>
      </c>
      <c r="AL333" s="41">
        <f t="shared" si="151"/>
        <v>0</v>
      </c>
      <c r="AM333" s="41">
        <f t="shared" si="151"/>
        <v>0</v>
      </c>
      <c r="AN333" s="41">
        <f t="shared" si="151"/>
        <v>0</v>
      </c>
      <c r="AO333" s="41">
        <f t="shared" si="151"/>
        <v>0</v>
      </c>
      <c r="AP333" s="41">
        <f t="shared" si="151"/>
        <v>0</v>
      </c>
      <c r="AQ333" s="41">
        <f t="shared" si="151"/>
        <v>0</v>
      </c>
      <c r="AR333" s="41">
        <f t="shared" si="151"/>
        <v>0</v>
      </c>
      <c r="AS333" s="41">
        <f t="shared" si="151"/>
        <v>0</v>
      </c>
      <c r="AT333" s="41">
        <f t="shared" si="151"/>
        <v>0</v>
      </c>
      <c r="AU333" s="41">
        <f t="shared" si="151"/>
        <v>0</v>
      </c>
      <c r="AV333" s="41">
        <f t="shared" si="151"/>
        <v>0</v>
      </c>
      <c r="AW333" s="41">
        <f t="shared" si="151"/>
        <v>0</v>
      </c>
      <c r="AX333" s="41">
        <f t="shared" si="151"/>
        <v>0</v>
      </c>
      <c r="AY333" s="41">
        <f t="shared" si="151"/>
        <v>0</v>
      </c>
      <c r="AZ333" s="41">
        <f t="shared" si="151"/>
        <v>0</v>
      </c>
      <c r="BA333" s="41">
        <f t="shared" si="151"/>
        <v>0</v>
      </c>
      <c r="BB333" s="41">
        <f t="shared" si="151"/>
        <v>0</v>
      </c>
      <c r="BC333" s="41">
        <f t="shared" si="151"/>
        <v>0</v>
      </c>
      <c r="BD333" s="41">
        <f t="shared" si="151"/>
        <v>0</v>
      </c>
    </row>
    <row r="334" spans="1:59" ht="16" x14ac:dyDescent="0.2">
      <c r="B334" s="11">
        <f t="shared" si="149"/>
        <v>3</v>
      </c>
      <c r="C334" s="12" t="str">
        <f t="shared" si="149"/>
        <v>SCI HSR 5</v>
      </c>
      <c r="D334" s="46" t="s">
        <v>8</v>
      </c>
      <c r="E334" s="42">
        <v>0</v>
      </c>
      <c r="F334" s="15"/>
      <c r="G334" s="49" t="s">
        <v>267</v>
      </c>
      <c r="H334" s="31">
        <v>0</v>
      </c>
      <c r="I334" s="32">
        <v>0</v>
      </c>
      <c r="J334" s="32">
        <v>0</v>
      </c>
      <c r="L334" s="52" t="s">
        <v>268</v>
      </c>
      <c r="M334" s="72"/>
      <c r="N334" s="72"/>
      <c r="O334" s="41">
        <f t="shared" ref="O334:BD334" si="152">IFERROR(((O$3&gt;=$E331)*(O$2&lt;=$E331))*$J336,"")</f>
        <v>0</v>
      </c>
      <c r="P334" s="41">
        <f t="shared" si="152"/>
        <v>0</v>
      </c>
      <c r="Q334" s="41">
        <f t="shared" si="152"/>
        <v>0</v>
      </c>
      <c r="R334" s="41">
        <f t="shared" si="152"/>
        <v>0</v>
      </c>
      <c r="S334" s="41">
        <f t="shared" si="152"/>
        <v>0</v>
      </c>
      <c r="T334" s="41">
        <f t="shared" si="152"/>
        <v>0</v>
      </c>
      <c r="U334" s="41">
        <f t="shared" si="152"/>
        <v>0</v>
      </c>
      <c r="V334" s="41">
        <f t="shared" si="152"/>
        <v>0</v>
      </c>
      <c r="W334" s="41">
        <f t="shared" si="152"/>
        <v>0</v>
      </c>
      <c r="X334" s="41">
        <f t="shared" si="152"/>
        <v>0</v>
      </c>
      <c r="Y334" s="41">
        <f t="shared" si="152"/>
        <v>0</v>
      </c>
      <c r="Z334" s="41">
        <f t="shared" si="152"/>
        <v>0</v>
      </c>
      <c r="AA334" s="41">
        <f t="shared" si="152"/>
        <v>0</v>
      </c>
      <c r="AB334" s="41">
        <f t="shared" si="152"/>
        <v>0</v>
      </c>
      <c r="AC334" s="41">
        <f t="shared" si="152"/>
        <v>0</v>
      </c>
      <c r="AD334" s="41">
        <f t="shared" si="152"/>
        <v>0</v>
      </c>
      <c r="AE334" s="41">
        <f t="shared" si="152"/>
        <v>0</v>
      </c>
      <c r="AF334" s="41">
        <f t="shared" si="152"/>
        <v>0</v>
      </c>
      <c r="AG334" s="41">
        <f t="shared" si="152"/>
        <v>0</v>
      </c>
      <c r="AH334" s="41">
        <f t="shared" si="152"/>
        <v>0</v>
      </c>
      <c r="AI334" s="41">
        <f t="shared" si="152"/>
        <v>0</v>
      </c>
      <c r="AJ334" s="41">
        <f t="shared" si="152"/>
        <v>0</v>
      </c>
      <c r="AK334" s="41">
        <f t="shared" si="152"/>
        <v>0</v>
      </c>
      <c r="AL334" s="41">
        <f t="shared" si="152"/>
        <v>0</v>
      </c>
      <c r="AM334" s="41">
        <f t="shared" si="152"/>
        <v>0</v>
      </c>
      <c r="AN334" s="41">
        <f t="shared" si="152"/>
        <v>0</v>
      </c>
      <c r="AO334" s="41">
        <f t="shared" si="152"/>
        <v>0</v>
      </c>
      <c r="AP334" s="41">
        <f t="shared" si="152"/>
        <v>0</v>
      </c>
      <c r="AQ334" s="41">
        <f t="shared" si="152"/>
        <v>0</v>
      </c>
      <c r="AR334" s="41">
        <f t="shared" si="152"/>
        <v>0</v>
      </c>
      <c r="AS334" s="41">
        <f t="shared" si="152"/>
        <v>0</v>
      </c>
      <c r="AT334" s="41">
        <f t="shared" si="152"/>
        <v>0</v>
      </c>
      <c r="AU334" s="41">
        <f t="shared" si="152"/>
        <v>0</v>
      </c>
      <c r="AV334" s="41">
        <f t="shared" si="152"/>
        <v>0</v>
      </c>
      <c r="AW334" s="41">
        <f t="shared" si="152"/>
        <v>0</v>
      </c>
      <c r="AX334" s="41">
        <f t="shared" si="152"/>
        <v>0</v>
      </c>
      <c r="AY334" s="41">
        <f t="shared" si="152"/>
        <v>0</v>
      </c>
      <c r="AZ334" s="41">
        <f t="shared" si="152"/>
        <v>0</v>
      </c>
      <c r="BA334" s="41">
        <f t="shared" si="152"/>
        <v>0</v>
      </c>
      <c r="BB334" s="41">
        <f t="shared" si="152"/>
        <v>0</v>
      </c>
      <c r="BC334" s="41">
        <f t="shared" si="152"/>
        <v>0</v>
      </c>
      <c r="BD334" s="41">
        <f t="shared" si="152"/>
        <v>0</v>
      </c>
    </row>
    <row r="335" spans="1:59" ht="16" x14ac:dyDescent="0.2">
      <c r="B335" s="11">
        <f t="shared" si="149"/>
        <v>3</v>
      </c>
      <c r="C335" s="12" t="str">
        <f t="shared" si="149"/>
        <v>SCI HSR 5</v>
      </c>
      <c r="D335" s="46" t="s">
        <v>269</v>
      </c>
      <c r="E335" s="31">
        <v>0</v>
      </c>
      <c r="F335" s="15"/>
      <c r="G335" s="53"/>
      <c r="H335" s="15"/>
      <c r="I335" s="15"/>
      <c r="J335" s="23"/>
      <c r="L335" s="52" t="s">
        <v>270</v>
      </c>
      <c r="M335" s="72"/>
      <c r="N335" s="72"/>
      <c r="O335" s="41">
        <f t="shared" ref="O335:BD335" si="153">IFERROR(((O$3&gt;=$J325)*(O$2&lt;=$J325))*$E336,"")</f>
        <v>0</v>
      </c>
      <c r="P335" s="41">
        <f t="shared" si="153"/>
        <v>0</v>
      </c>
      <c r="Q335" s="41">
        <f t="shared" si="153"/>
        <v>0</v>
      </c>
      <c r="R335" s="41">
        <f t="shared" si="153"/>
        <v>0</v>
      </c>
      <c r="S335" s="41">
        <f t="shared" si="153"/>
        <v>0</v>
      </c>
      <c r="T335" s="41">
        <f t="shared" si="153"/>
        <v>0</v>
      </c>
      <c r="U335" s="41">
        <f t="shared" si="153"/>
        <v>0</v>
      </c>
      <c r="V335" s="41">
        <f t="shared" si="153"/>
        <v>0</v>
      </c>
      <c r="W335" s="41">
        <f t="shared" si="153"/>
        <v>0</v>
      </c>
      <c r="X335" s="41">
        <f t="shared" si="153"/>
        <v>0</v>
      </c>
      <c r="Y335" s="41">
        <f t="shared" si="153"/>
        <v>0</v>
      </c>
      <c r="Z335" s="41">
        <f t="shared" si="153"/>
        <v>0</v>
      </c>
      <c r="AA335" s="41">
        <f t="shared" si="153"/>
        <v>0</v>
      </c>
      <c r="AB335" s="41">
        <f t="shared" si="153"/>
        <v>0</v>
      </c>
      <c r="AC335" s="41">
        <f t="shared" si="153"/>
        <v>0</v>
      </c>
      <c r="AD335" s="41">
        <f t="shared" si="153"/>
        <v>0</v>
      </c>
      <c r="AE335" s="41">
        <f t="shared" si="153"/>
        <v>0</v>
      </c>
      <c r="AF335" s="41">
        <f t="shared" si="153"/>
        <v>0</v>
      </c>
      <c r="AG335" s="41">
        <f t="shared" si="153"/>
        <v>0</v>
      </c>
      <c r="AH335" s="41">
        <f t="shared" si="153"/>
        <v>0</v>
      </c>
      <c r="AI335" s="41">
        <f t="shared" si="153"/>
        <v>0</v>
      </c>
      <c r="AJ335" s="41">
        <f t="shared" si="153"/>
        <v>0</v>
      </c>
      <c r="AK335" s="41">
        <f t="shared" si="153"/>
        <v>0</v>
      </c>
      <c r="AL335" s="41">
        <f t="shared" si="153"/>
        <v>0</v>
      </c>
      <c r="AM335" s="41">
        <f t="shared" si="153"/>
        <v>0</v>
      </c>
      <c r="AN335" s="41">
        <f t="shared" si="153"/>
        <v>0</v>
      </c>
      <c r="AO335" s="41">
        <f t="shared" si="153"/>
        <v>0</v>
      </c>
      <c r="AP335" s="41">
        <f t="shared" si="153"/>
        <v>0</v>
      </c>
      <c r="AQ335" s="41">
        <f t="shared" si="153"/>
        <v>0</v>
      </c>
      <c r="AR335" s="41">
        <f t="shared" si="153"/>
        <v>0</v>
      </c>
      <c r="AS335" s="41">
        <f t="shared" si="153"/>
        <v>0</v>
      </c>
      <c r="AT335" s="41">
        <f t="shared" si="153"/>
        <v>0</v>
      </c>
      <c r="AU335" s="41">
        <f t="shared" si="153"/>
        <v>0</v>
      </c>
      <c r="AV335" s="41">
        <f t="shared" si="153"/>
        <v>0</v>
      </c>
      <c r="AW335" s="41">
        <f t="shared" si="153"/>
        <v>0</v>
      </c>
      <c r="AX335" s="41">
        <f t="shared" si="153"/>
        <v>0</v>
      </c>
      <c r="AY335" s="41">
        <f t="shared" si="153"/>
        <v>0</v>
      </c>
      <c r="AZ335" s="41">
        <f t="shared" si="153"/>
        <v>0</v>
      </c>
      <c r="BA335" s="41">
        <f t="shared" si="153"/>
        <v>0</v>
      </c>
      <c r="BB335" s="41">
        <f t="shared" si="153"/>
        <v>0</v>
      </c>
      <c r="BC335" s="41">
        <f t="shared" si="153"/>
        <v>0</v>
      </c>
      <c r="BD335" s="41">
        <f t="shared" si="153"/>
        <v>0</v>
      </c>
    </row>
    <row r="336" spans="1:59" ht="16" x14ac:dyDescent="0.2">
      <c r="B336" s="11">
        <f t="shared" si="149"/>
        <v>3</v>
      </c>
      <c r="C336" s="12" t="str">
        <f t="shared" si="149"/>
        <v>SCI HSR 5</v>
      </c>
      <c r="D336" s="46" t="s">
        <v>270</v>
      </c>
      <c r="E336" s="31">
        <v>0</v>
      </c>
      <c r="F336" s="15"/>
      <c r="G336" s="46" t="s">
        <v>266</v>
      </c>
      <c r="H336" s="31">
        <v>0</v>
      </c>
      <c r="I336" s="46" t="s">
        <v>268</v>
      </c>
      <c r="J336" s="31">
        <v>0</v>
      </c>
      <c r="L336" s="54" t="s">
        <v>271</v>
      </c>
      <c r="M336" s="73"/>
      <c r="N336" s="73"/>
      <c r="O336" s="45">
        <f t="shared" ref="O336:BD336" si="154">IFERROR(-($E317+$H317+$J317)*O318,"")</f>
        <v>-13280.5</v>
      </c>
      <c r="P336" s="45">
        <f t="shared" si="154"/>
        <v>-13280.5</v>
      </c>
      <c r="Q336" s="45">
        <f t="shared" si="154"/>
        <v>-13280.5</v>
      </c>
      <c r="R336" s="45">
        <f t="shared" si="154"/>
        <v>-13280.5</v>
      </c>
      <c r="S336" s="45">
        <f t="shared" si="154"/>
        <v>-13280.5</v>
      </c>
      <c r="T336" s="45">
        <f t="shared" si="154"/>
        <v>-13280.5</v>
      </c>
      <c r="U336" s="45">
        <f t="shared" si="154"/>
        <v>-13280.5</v>
      </c>
      <c r="V336" s="45">
        <f t="shared" si="154"/>
        <v>-13280.5</v>
      </c>
      <c r="W336" s="45">
        <f t="shared" si="154"/>
        <v>-13280.5</v>
      </c>
      <c r="X336" s="45">
        <f t="shared" si="154"/>
        <v>-13280.5</v>
      </c>
      <c r="Y336" s="45">
        <f t="shared" si="154"/>
        <v>0</v>
      </c>
      <c r="Z336" s="45">
        <f t="shared" si="154"/>
        <v>0</v>
      </c>
      <c r="AA336" s="45">
        <f t="shared" si="154"/>
        <v>0</v>
      </c>
      <c r="AB336" s="45">
        <f t="shared" si="154"/>
        <v>0</v>
      </c>
      <c r="AC336" s="45">
        <f t="shared" si="154"/>
        <v>0</v>
      </c>
      <c r="AD336" s="45">
        <f t="shared" si="154"/>
        <v>0</v>
      </c>
      <c r="AE336" s="45">
        <f t="shared" si="154"/>
        <v>0</v>
      </c>
      <c r="AF336" s="45">
        <f t="shared" si="154"/>
        <v>0</v>
      </c>
      <c r="AG336" s="45">
        <f t="shared" si="154"/>
        <v>0</v>
      </c>
      <c r="AH336" s="45">
        <f t="shared" si="154"/>
        <v>0</v>
      </c>
      <c r="AI336" s="45">
        <f t="shared" si="154"/>
        <v>0</v>
      </c>
      <c r="AJ336" s="45">
        <f t="shared" si="154"/>
        <v>0</v>
      </c>
      <c r="AK336" s="45">
        <f t="shared" si="154"/>
        <v>0</v>
      </c>
      <c r="AL336" s="45">
        <f t="shared" si="154"/>
        <v>0</v>
      </c>
      <c r="AM336" s="45">
        <f t="shared" si="154"/>
        <v>0</v>
      </c>
      <c r="AN336" s="45">
        <f t="shared" si="154"/>
        <v>0</v>
      </c>
      <c r="AO336" s="45">
        <f t="shared" si="154"/>
        <v>0</v>
      </c>
      <c r="AP336" s="45">
        <f t="shared" si="154"/>
        <v>0</v>
      </c>
      <c r="AQ336" s="45">
        <f t="shared" si="154"/>
        <v>0</v>
      </c>
      <c r="AR336" s="45">
        <f t="shared" si="154"/>
        <v>0</v>
      </c>
      <c r="AS336" s="45">
        <f t="shared" si="154"/>
        <v>0</v>
      </c>
      <c r="AT336" s="45">
        <f t="shared" si="154"/>
        <v>0</v>
      </c>
      <c r="AU336" s="45">
        <f t="shared" si="154"/>
        <v>0</v>
      </c>
      <c r="AV336" s="45">
        <f t="shared" si="154"/>
        <v>0</v>
      </c>
      <c r="AW336" s="45">
        <f t="shared" si="154"/>
        <v>0</v>
      </c>
      <c r="AX336" s="45">
        <f t="shared" si="154"/>
        <v>0</v>
      </c>
      <c r="AY336" s="45">
        <f t="shared" si="154"/>
        <v>0</v>
      </c>
      <c r="AZ336" s="45">
        <f t="shared" si="154"/>
        <v>0</v>
      </c>
      <c r="BA336" s="45">
        <f t="shared" si="154"/>
        <v>0</v>
      </c>
      <c r="BB336" s="45">
        <f t="shared" si="154"/>
        <v>0</v>
      </c>
      <c r="BC336" s="45">
        <f t="shared" si="154"/>
        <v>0</v>
      </c>
      <c r="BD336" s="45">
        <f t="shared" si="154"/>
        <v>0</v>
      </c>
    </row>
    <row r="337" spans="1:59" x14ac:dyDescent="0.2">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row>
    <row r="338" spans="1:59" ht="16" x14ac:dyDescent="0.2">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s="1"/>
    </row>
    <row r="339" spans="1:59" ht="16" x14ac:dyDescent="0.2">
      <c r="A339" s="1"/>
      <c r="B339" s="67">
        <v>4</v>
      </c>
      <c r="C339" s="68" t="str">
        <f>H341</f>
        <v>SCI FORGEOT PROPERTY</v>
      </c>
      <c r="D339" s="69" t="s">
        <v>36</v>
      </c>
      <c r="E339" s="69"/>
      <c r="F339" s="69"/>
      <c r="G339" s="69"/>
      <c r="H339" s="69"/>
      <c r="I339" s="69"/>
      <c r="J339" s="69"/>
      <c r="K339" s="68"/>
      <c r="L339" s="68"/>
      <c r="M339" s="68"/>
      <c r="N339" s="68"/>
      <c r="O339" s="82"/>
      <c r="P339" s="82"/>
      <c r="Q339" s="82"/>
      <c r="R339" s="82"/>
      <c r="S339" s="82"/>
      <c r="T339" s="82"/>
      <c r="U339" s="82"/>
      <c r="V339" s="82"/>
      <c r="W339" s="82"/>
      <c r="X339" s="82"/>
      <c r="Y339" s="82"/>
      <c r="Z339" s="82"/>
      <c r="AA339" s="82"/>
      <c r="AB339" s="82"/>
      <c r="AC339" s="82"/>
      <c r="AD339" s="82"/>
      <c r="AE339" s="82"/>
      <c r="AF339" s="82"/>
      <c r="AG339" s="82"/>
      <c r="AH339" s="82"/>
      <c r="AI339" s="82"/>
      <c r="AJ339" s="82"/>
      <c r="AK339" s="82"/>
      <c r="AL339" s="82"/>
      <c r="AM339" s="82"/>
      <c r="AN339" s="82"/>
      <c r="AO339" s="82"/>
      <c r="AP339" s="82"/>
      <c r="AQ339" s="82"/>
      <c r="AR339" s="82"/>
      <c r="AS339" s="82"/>
      <c r="AT339" s="82"/>
      <c r="AU339" s="82"/>
      <c r="AV339" s="82"/>
      <c r="AW339" s="82"/>
      <c r="AX339" s="82"/>
      <c r="AY339" s="82"/>
      <c r="AZ339" s="82"/>
      <c r="BA339" s="82"/>
      <c r="BB339" s="82"/>
      <c r="BC339" s="82"/>
      <c r="BD339" s="82"/>
      <c r="BE339" s="1"/>
      <c r="BF339" s="1"/>
      <c r="BG339" s="1"/>
    </row>
    <row r="340" spans="1:59" ht="16" x14ac:dyDescent="0.2">
      <c r="A340" s="35"/>
      <c r="B340" s="11">
        <f>B339</f>
        <v>4</v>
      </c>
      <c r="C340" s="12" t="str">
        <f>C339</f>
        <v>SCI FORGEOT PROPERTY</v>
      </c>
      <c r="D340" s="35"/>
      <c r="E340" s="35"/>
      <c r="F340" s="35"/>
      <c r="G340" s="35"/>
      <c r="H340" s="35"/>
      <c r="I340" s="35"/>
      <c r="J340" s="35"/>
      <c r="K340" s="35"/>
      <c r="L340" s="35"/>
      <c r="M340" s="35"/>
      <c r="N340" s="35"/>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35"/>
      <c r="BF340" s="35"/>
      <c r="BG340" s="35"/>
    </row>
    <row r="341" spans="1:59" ht="16" x14ac:dyDescent="0.2">
      <c r="B341" s="11">
        <f t="shared" ref="B341:C356" si="155">B340</f>
        <v>4</v>
      </c>
      <c r="C341" s="12" t="str">
        <f t="shared" si="155"/>
        <v>SCI FORGEOT PROPERTY</v>
      </c>
      <c r="D341" s="13" t="s">
        <v>2</v>
      </c>
      <c r="E341" s="14" t="s">
        <v>37</v>
      </c>
      <c r="F341" s="15"/>
      <c r="G341" s="13" t="s">
        <v>229</v>
      </c>
      <c r="H341" s="14" t="s">
        <v>35</v>
      </c>
      <c r="I341" s="14"/>
      <c r="J341" s="14"/>
      <c r="L341" s="16" t="s">
        <v>230</v>
      </c>
      <c r="M341" s="70"/>
      <c r="N341" s="70"/>
      <c r="O341" s="17">
        <f>($E352&gt;0)*($E346&lt;O$2)*(EDATE($E346,$E352)&gt;O$3)*((O$3-O$2+1)/O$4)
+($E352&gt;0)*($E346&lt;O$2)*(EDATE($E346,$E352)&gt;=O$2)*(EDATE($E346,$E352)&lt;=O$3)*((EDATE($E346,$E352)-O$2)/O$4)
+($E352&gt;0)*($E346&lt;O$2)*(EDATE($E346,$E352)&lt;O$2)*(0)
+($E352&gt;0)*($E346&gt;=O$2)*($E346&lt;=O$3)*(EDATE($E346,$E352)&gt;=O$2)*(EDATE($E346,$E352)&lt;=O$3)*((EDATE($E346,$E352)-$E346+1)/O$4)
+($E352&gt;0)*($E346&gt;=O$2)*($E346&lt;=O$3)*(EDATE($E346,$E352)&gt;O$3)*((O$3-$E346+1)/O$4)
+($E352&gt;0)*($E346&gt;O$3)*(0)</f>
        <v>0</v>
      </c>
      <c r="P341" s="17">
        <f t="shared" ref="P341:BD341" si="156">($E352&gt;0)*($E346&lt;P$2)*(EDATE($E346,$E352)&gt;P$3)*((P$3-P$2+1)/P$4)
+($E352&gt;0)*($E346&lt;P$2)*(EDATE($E346,$E352)&gt;=P$2)*(EDATE($E346,$E352)&lt;=P$3)*((EDATE($E346,$E352)-P$2)/P$4)
+($E352&gt;0)*($E346&lt;P$2)*(EDATE($E346,$E352)&lt;P$2)*(0)
+($E352&gt;0)*($E346&gt;=P$2)*($E346&lt;=P$3)*(EDATE($E346,$E352)&gt;=P$2)*(EDATE($E346,$E352)&lt;=P$3)*((EDATE($E346,$E352)-$E346+1)/P$4)
+($E352&gt;0)*($E346&gt;=P$2)*($E346&lt;=P$3)*(EDATE($E346,$E352)&gt;P$3)*((P$3-$E346+1)/P$4)
+($E352&gt;0)*($E346&gt;P$3)*(0)</f>
        <v>0</v>
      </c>
      <c r="Q341" s="17">
        <f t="shared" si="156"/>
        <v>0</v>
      </c>
      <c r="R341" s="17">
        <f t="shared" si="156"/>
        <v>0</v>
      </c>
      <c r="S341" s="17">
        <f t="shared" si="156"/>
        <v>0</v>
      </c>
      <c r="T341" s="17">
        <f t="shared" si="156"/>
        <v>0</v>
      </c>
      <c r="U341" s="17">
        <f t="shared" si="156"/>
        <v>0</v>
      </c>
      <c r="V341" s="17">
        <f t="shared" si="156"/>
        <v>0</v>
      </c>
      <c r="W341" s="17">
        <f t="shared" si="156"/>
        <v>0</v>
      </c>
      <c r="X341" s="17">
        <f t="shared" si="156"/>
        <v>0</v>
      </c>
      <c r="Y341" s="17">
        <f t="shared" si="156"/>
        <v>0</v>
      </c>
      <c r="Z341" s="17">
        <f t="shared" si="156"/>
        <v>0</v>
      </c>
      <c r="AA341" s="17">
        <f t="shared" si="156"/>
        <v>0</v>
      </c>
      <c r="AB341" s="17">
        <f t="shared" si="156"/>
        <v>0</v>
      </c>
      <c r="AC341" s="17">
        <f t="shared" si="156"/>
        <v>0</v>
      </c>
      <c r="AD341" s="17">
        <f t="shared" si="156"/>
        <v>0</v>
      </c>
      <c r="AE341" s="17">
        <f t="shared" si="156"/>
        <v>0</v>
      </c>
      <c r="AF341" s="17">
        <f t="shared" si="156"/>
        <v>0</v>
      </c>
      <c r="AG341" s="17">
        <f t="shared" si="156"/>
        <v>0</v>
      </c>
      <c r="AH341" s="17">
        <f t="shared" si="156"/>
        <v>0</v>
      </c>
      <c r="AI341" s="17">
        <f t="shared" si="156"/>
        <v>0</v>
      </c>
      <c r="AJ341" s="17">
        <f t="shared" si="156"/>
        <v>0</v>
      </c>
      <c r="AK341" s="17">
        <f t="shared" si="156"/>
        <v>0</v>
      </c>
      <c r="AL341" s="17">
        <f t="shared" si="156"/>
        <v>0</v>
      </c>
      <c r="AM341" s="17">
        <f t="shared" si="156"/>
        <v>0</v>
      </c>
      <c r="AN341" s="17">
        <f t="shared" si="156"/>
        <v>0</v>
      </c>
      <c r="AO341" s="17">
        <f t="shared" si="156"/>
        <v>0</v>
      </c>
      <c r="AP341" s="17">
        <f t="shared" si="156"/>
        <v>0</v>
      </c>
      <c r="AQ341" s="17">
        <f t="shared" si="156"/>
        <v>0</v>
      </c>
      <c r="AR341" s="17">
        <f t="shared" si="156"/>
        <v>0</v>
      </c>
      <c r="AS341" s="17">
        <f t="shared" si="156"/>
        <v>0</v>
      </c>
      <c r="AT341" s="17">
        <f t="shared" si="156"/>
        <v>0</v>
      </c>
      <c r="AU341" s="17">
        <f t="shared" si="156"/>
        <v>0</v>
      </c>
      <c r="AV341" s="17">
        <f t="shared" si="156"/>
        <v>0</v>
      </c>
      <c r="AW341" s="17">
        <f t="shared" si="156"/>
        <v>0</v>
      </c>
      <c r="AX341" s="17">
        <f t="shared" si="156"/>
        <v>0</v>
      </c>
      <c r="AY341" s="17">
        <f t="shared" si="156"/>
        <v>0</v>
      </c>
      <c r="AZ341" s="17">
        <f t="shared" si="156"/>
        <v>0</v>
      </c>
      <c r="BA341" s="17">
        <f t="shared" si="156"/>
        <v>0</v>
      </c>
      <c r="BB341" s="17">
        <f t="shared" si="156"/>
        <v>0</v>
      </c>
      <c r="BC341" s="17">
        <f t="shared" si="156"/>
        <v>0</v>
      </c>
      <c r="BD341" s="17">
        <f t="shared" si="156"/>
        <v>0</v>
      </c>
    </row>
    <row r="342" spans="1:59" ht="16" x14ac:dyDescent="0.2">
      <c r="B342" s="11">
        <f t="shared" si="155"/>
        <v>4</v>
      </c>
      <c r="C342" s="12" t="str">
        <f t="shared" si="155"/>
        <v>SCI FORGEOT PROPERTY</v>
      </c>
      <c r="D342" s="13" t="s">
        <v>7</v>
      </c>
      <c r="E342" s="18">
        <v>97.5</v>
      </c>
      <c r="F342" s="15"/>
      <c r="G342" s="13" t="s">
        <v>0</v>
      </c>
      <c r="H342" s="19">
        <v>77.8</v>
      </c>
      <c r="I342" s="13" t="s">
        <v>20</v>
      </c>
      <c r="J342" s="19">
        <v>97.5</v>
      </c>
      <c r="L342" s="20" t="s">
        <v>231</v>
      </c>
      <c r="M342" s="72"/>
      <c r="N342" s="72"/>
      <c r="O342" s="21">
        <f>($H347&gt;0)*($J347&lt;O$2)*0
+($H347&gt;0)*($J347&gt;=O$2)*($J347&lt;=O$3)*(($J347-O$2+1)/O$4)
+($H347&gt;0)*($J347&gt;O$3)*($I347&gt;O$3)*0
+($H347&gt;0)*($J347&gt;O$3)*($I347&lt;=O$3)*($I347&gt;=O$2)*((O$3-$I347+1)/O$4)
+($H347&gt;0)*($J347&gt;O$3)*($I347&lt;O$2)*1
+($H347&gt;0)*($I347&gt;O$3)*0
+($H348&gt;0)*($J$2350&lt;O$2)*0
+($H348&gt;0)*($J348&gt;=O$2)*($J348&lt;=O$3)*(($J348-O$2+1)/O$4)
+($H348&gt;0)*($J348&gt;O$3)*($I348&gt;O$3)*0
+($H348&gt;0)*($J348&gt;O$3)*($I348&lt;=O$3)*($I348&gt;=O$2)*((O$3-$I348+1)/O$4)
+($H348&gt;0)*($J348&gt;O$3)*($I348&lt;O$2)*1
+($H348&gt;0)*($I348&gt;O$3)*0
+($H349&gt;0)*($J349&lt;O$2)*0
+($H349&gt;0)*($J349&gt;=O$2)*($J349&lt;=O$3)*(($J349-O$2+1)/O$4)
+($H349&gt;0)*($J349&gt;O$3)*($I349&gt;O$3)*0
+($H349&gt;0)*($J349&gt;O$3)*($I349&lt;=O$3)*($I349&gt;=O$2)*((O$3-$I349+1)/O$4)
+($H349&gt;0)*($J349&gt;O$3)*($I349&lt;O$2)*1
+($H349&gt;0)*($I349&gt;O$3)*0</f>
        <v>1</v>
      </c>
      <c r="P342" s="21">
        <f t="shared" ref="P342:BD342" si="157">($H347&gt;0)*($J347&lt;P$2)*0
+($H347&gt;0)*($J347&gt;=P$2)*($J347&lt;=P$3)*(($J347-P$2+1)/P$4)
+($H347&gt;0)*($J347&gt;P$3)*($I347&gt;P$3)*0
+($H347&gt;0)*($J347&gt;P$3)*($I347&lt;=P$3)*($I347&gt;=P$2)*((P$3-$I347+1)/P$4)
+($H347&gt;0)*($J347&gt;P$3)*($I347&lt;P$2)*1
+($H347&gt;0)*($I347&gt;P$3)*0
+($H348&gt;0)*($J$2350&lt;P$2)*0
+($H348&gt;0)*($J348&gt;=P$2)*($J348&lt;=P$3)*(($J348-P$2+1)/P$4)
+($H348&gt;0)*($J348&gt;P$3)*($I348&gt;P$3)*0
+($H348&gt;0)*($J348&gt;P$3)*($I348&lt;=P$3)*($I348&gt;=P$2)*((P$3-$I348+1)/P$4)
+($H348&gt;0)*($J348&gt;P$3)*($I348&lt;P$2)*1
+($H348&gt;0)*($I348&gt;P$3)*0
+($H349&gt;0)*($J349&lt;P$2)*0
+($H349&gt;0)*($J349&gt;=P$2)*($J349&lt;=P$3)*(($J349-P$2+1)/P$4)
+($H349&gt;0)*($J349&gt;P$3)*($I349&gt;P$3)*0
+($H349&gt;0)*($J349&gt;P$3)*($I349&lt;=P$3)*($I349&gt;=P$2)*((P$3-$I349+1)/P$4)
+($H349&gt;0)*($J349&gt;P$3)*($I349&lt;P$2)*1
+($H349&gt;0)*($I349&gt;P$3)*0</f>
        <v>1</v>
      </c>
      <c r="Q342" s="21">
        <f t="shared" si="157"/>
        <v>1</v>
      </c>
      <c r="R342" s="21">
        <f t="shared" si="157"/>
        <v>1</v>
      </c>
      <c r="S342" s="21">
        <f t="shared" si="157"/>
        <v>1</v>
      </c>
      <c r="T342" s="21">
        <f t="shared" si="157"/>
        <v>1</v>
      </c>
      <c r="U342" s="21">
        <f t="shared" si="157"/>
        <v>1</v>
      </c>
      <c r="V342" s="21">
        <f t="shared" si="157"/>
        <v>0.96703296703296704</v>
      </c>
      <c r="W342" s="21">
        <f t="shared" si="157"/>
        <v>0</v>
      </c>
      <c r="X342" s="21">
        <f t="shared" si="157"/>
        <v>0</v>
      </c>
      <c r="Y342" s="21">
        <f t="shared" si="157"/>
        <v>0</v>
      </c>
      <c r="Z342" s="21">
        <f t="shared" si="157"/>
        <v>0</v>
      </c>
      <c r="AA342" s="21">
        <f t="shared" si="157"/>
        <v>0</v>
      </c>
      <c r="AB342" s="21">
        <f t="shared" si="157"/>
        <v>0</v>
      </c>
      <c r="AC342" s="21">
        <f t="shared" si="157"/>
        <v>0</v>
      </c>
      <c r="AD342" s="21">
        <f t="shared" si="157"/>
        <v>0</v>
      </c>
      <c r="AE342" s="21">
        <f t="shared" si="157"/>
        <v>0</v>
      </c>
      <c r="AF342" s="21">
        <f t="shared" si="157"/>
        <v>0</v>
      </c>
      <c r="AG342" s="21">
        <f t="shared" si="157"/>
        <v>0</v>
      </c>
      <c r="AH342" s="21">
        <f t="shared" si="157"/>
        <v>0</v>
      </c>
      <c r="AI342" s="21">
        <f t="shared" si="157"/>
        <v>0</v>
      </c>
      <c r="AJ342" s="21">
        <f t="shared" si="157"/>
        <v>0</v>
      </c>
      <c r="AK342" s="21">
        <f t="shared" si="157"/>
        <v>0</v>
      </c>
      <c r="AL342" s="21">
        <f t="shared" si="157"/>
        <v>0</v>
      </c>
      <c r="AM342" s="21">
        <f t="shared" si="157"/>
        <v>0</v>
      </c>
      <c r="AN342" s="21">
        <f t="shared" si="157"/>
        <v>0</v>
      </c>
      <c r="AO342" s="21">
        <f t="shared" si="157"/>
        <v>0</v>
      </c>
      <c r="AP342" s="21">
        <f t="shared" si="157"/>
        <v>0</v>
      </c>
      <c r="AQ342" s="21">
        <f t="shared" si="157"/>
        <v>0</v>
      </c>
      <c r="AR342" s="21">
        <f t="shared" si="157"/>
        <v>0</v>
      </c>
      <c r="AS342" s="21">
        <f t="shared" si="157"/>
        <v>0</v>
      </c>
      <c r="AT342" s="21">
        <f t="shared" si="157"/>
        <v>0</v>
      </c>
      <c r="AU342" s="21">
        <f t="shared" si="157"/>
        <v>0</v>
      </c>
      <c r="AV342" s="21">
        <f t="shared" si="157"/>
        <v>0</v>
      </c>
      <c r="AW342" s="21">
        <f t="shared" si="157"/>
        <v>0</v>
      </c>
      <c r="AX342" s="21">
        <f t="shared" si="157"/>
        <v>0</v>
      </c>
      <c r="AY342" s="21">
        <f t="shared" si="157"/>
        <v>0</v>
      </c>
      <c r="AZ342" s="21">
        <f t="shared" si="157"/>
        <v>0</v>
      </c>
      <c r="BA342" s="21">
        <f t="shared" si="157"/>
        <v>0</v>
      </c>
      <c r="BB342" s="21">
        <f t="shared" si="157"/>
        <v>0</v>
      </c>
      <c r="BC342" s="21">
        <f t="shared" si="157"/>
        <v>0</v>
      </c>
      <c r="BD342" s="21">
        <f t="shared" si="157"/>
        <v>0</v>
      </c>
    </row>
    <row r="343" spans="1:59" ht="16" x14ac:dyDescent="0.2">
      <c r="B343" s="11">
        <f t="shared" si="155"/>
        <v>4</v>
      </c>
      <c r="C343" s="12" t="str">
        <f t="shared" si="155"/>
        <v>SCI FORGEOT PROPERTY</v>
      </c>
      <c r="D343" s="13" t="s">
        <v>21</v>
      </c>
      <c r="E343" s="22">
        <v>506.75</v>
      </c>
      <c r="F343" s="15"/>
      <c r="G343" s="13" t="s">
        <v>22</v>
      </c>
      <c r="H343" s="22">
        <v>0</v>
      </c>
      <c r="I343" s="13" t="s">
        <v>23</v>
      </c>
      <c r="J343" s="22">
        <v>38.99</v>
      </c>
      <c r="K343" s="23"/>
      <c r="L343" s="20" t="s">
        <v>232</v>
      </c>
      <c r="M343" s="72"/>
      <c r="N343" s="72"/>
      <c r="O343" s="21">
        <f>($E346&lt;=O$3)*($E346&gt;O$2)*((O$3-$E346+1)/O$4)
+($E346&lt;=O$2)*((O$3-O$2+1)/O$4)
+($E346&gt;O$3)*(0)
-($E354&lt;=O$3)*($E354&lt;&gt;0)*($E354&gt;O$2)*((O$3-$E354)/O$4)
-($E354&lt;=O$2)*((O$3-O$2+1)/O$4)
-($E354&gt;O$3)*(0)</f>
        <v>1</v>
      </c>
      <c r="P343" s="21">
        <f t="shared" ref="P343:BD343" si="158">($E346&lt;=P$3)*($E346&gt;P$2)*((P$3-$E346+1)/P$4)
+($E346&lt;=P$2)*((P$3-P$2+1)/P$4)
+($E346&gt;P$3)*(0)
-($E354&lt;=P$3)*($E354&lt;&gt;0)*($E354&gt;P$2)*((P$3-$E354)/P$4)
-($E354&lt;=P$2)*((P$3-P$2+1)/P$4)
-($E354&gt;P$3)*(0)</f>
        <v>0</v>
      </c>
      <c r="Q343" s="21">
        <f t="shared" si="158"/>
        <v>0</v>
      </c>
      <c r="R343" s="21">
        <f t="shared" si="158"/>
        <v>0</v>
      </c>
      <c r="S343" s="21">
        <f t="shared" si="158"/>
        <v>0</v>
      </c>
      <c r="T343" s="21">
        <f t="shared" si="158"/>
        <v>0</v>
      </c>
      <c r="U343" s="21">
        <f t="shared" si="158"/>
        <v>0</v>
      </c>
      <c r="V343" s="21">
        <f t="shared" si="158"/>
        <v>0</v>
      </c>
      <c r="W343" s="21">
        <f t="shared" si="158"/>
        <v>0</v>
      </c>
      <c r="X343" s="21">
        <f t="shared" si="158"/>
        <v>0</v>
      </c>
      <c r="Y343" s="21">
        <f t="shared" si="158"/>
        <v>0</v>
      </c>
      <c r="Z343" s="21">
        <f t="shared" si="158"/>
        <v>0</v>
      </c>
      <c r="AA343" s="21">
        <f t="shared" si="158"/>
        <v>0</v>
      </c>
      <c r="AB343" s="21">
        <f t="shared" si="158"/>
        <v>0</v>
      </c>
      <c r="AC343" s="21">
        <f t="shared" si="158"/>
        <v>0</v>
      </c>
      <c r="AD343" s="21">
        <f t="shared" si="158"/>
        <v>0</v>
      </c>
      <c r="AE343" s="21">
        <f t="shared" si="158"/>
        <v>0</v>
      </c>
      <c r="AF343" s="21">
        <f t="shared" si="158"/>
        <v>0</v>
      </c>
      <c r="AG343" s="21">
        <f t="shared" si="158"/>
        <v>0</v>
      </c>
      <c r="AH343" s="21">
        <f t="shared" si="158"/>
        <v>0</v>
      </c>
      <c r="AI343" s="21">
        <f t="shared" si="158"/>
        <v>0</v>
      </c>
      <c r="AJ343" s="21">
        <f t="shared" si="158"/>
        <v>0</v>
      </c>
      <c r="AK343" s="21">
        <f t="shared" si="158"/>
        <v>0</v>
      </c>
      <c r="AL343" s="21">
        <f t="shared" si="158"/>
        <v>0</v>
      </c>
      <c r="AM343" s="21">
        <f t="shared" si="158"/>
        <v>0</v>
      </c>
      <c r="AN343" s="21">
        <f t="shared" si="158"/>
        <v>0</v>
      </c>
      <c r="AO343" s="21">
        <f t="shared" si="158"/>
        <v>0</v>
      </c>
      <c r="AP343" s="21">
        <f t="shared" si="158"/>
        <v>0</v>
      </c>
      <c r="AQ343" s="21">
        <f t="shared" si="158"/>
        <v>0</v>
      </c>
      <c r="AR343" s="21">
        <f t="shared" si="158"/>
        <v>0</v>
      </c>
      <c r="AS343" s="21">
        <f t="shared" si="158"/>
        <v>0</v>
      </c>
      <c r="AT343" s="21">
        <f t="shared" si="158"/>
        <v>0</v>
      </c>
      <c r="AU343" s="21">
        <f t="shared" si="158"/>
        <v>0</v>
      </c>
      <c r="AV343" s="21">
        <f t="shared" si="158"/>
        <v>0</v>
      </c>
      <c r="AW343" s="21">
        <f t="shared" si="158"/>
        <v>0</v>
      </c>
      <c r="AX343" s="21">
        <f t="shared" si="158"/>
        <v>0</v>
      </c>
      <c r="AY343" s="21">
        <f t="shared" si="158"/>
        <v>0</v>
      </c>
      <c r="AZ343" s="21">
        <f t="shared" si="158"/>
        <v>0</v>
      </c>
      <c r="BA343" s="21">
        <f t="shared" si="158"/>
        <v>0</v>
      </c>
      <c r="BB343" s="21">
        <f t="shared" si="158"/>
        <v>0</v>
      </c>
      <c r="BC343" s="21">
        <f t="shared" si="158"/>
        <v>0</v>
      </c>
      <c r="BD343" s="21">
        <f t="shared" si="158"/>
        <v>0</v>
      </c>
    </row>
    <row r="344" spans="1:59" ht="16" x14ac:dyDescent="0.2">
      <c r="B344" s="11">
        <f t="shared" si="155"/>
        <v>4</v>
      </c>
      <c r="C344" s="12" t="str">
        <f t="shared" si="155"/>
        <v>SCI FORGEOT PROPERTY</v>
      </c>
      <c r="D344" s="13" t="s">
        <v>1</v>
      </c>
      <c r="E344" s="22">
        <v>75855</v>
      </c>
      <c r="F344" s="15"/>
      <c r="G344" s="15"/>
      <c r="H344" s="15"/>
      <c r="I344" s="15"/>
      <c r="J344" s="15"/>
      <c r="L344" s="20" t="s">
        <v>233</v>
      </c>
      <c r="M344" s="72"/>
      <c r="N344" s="72"/>
      <c r="O344" s="21">
        <f>($E357&gt;O$3)*($E354&lt;O$2)*((O$3-O$2+1)/O$4)
+($E357&gt;O$3)*($E354&gt;=O$2)*($E354&lt;=O$3)*((O$3-$E354)/O$4)
+($E357&gt;O$3)*($E354&gt;O$3)*(0)
+($E357&lt;=O$3)*($E357&gt;=O$2)*($E354&lt;O$2)*(($E357-O$2)/O$4)
+($E357&lt;=O$3)*($E357&gt;=O$2)*($E354&lt;=O$3)*($E354&gt;=O$2)*(($E357-$E354)/O$4)
+($E357&lt;O$2)*(0)</f>
        <v>0</v>
      </c>
      <c r="P344" s="21">
        <f t="shared" ref="P344:BD344" si="159">($E357&gt;P$3)*($E354&lt;P$2)*((P$3-P$2+1)/P$4)
+($E357&gt;P$3)*($E354&gt;=P$2)*($E354&lt;=P$3)*((P$3-$E354)/P$4)
+($E357&gt;P$3)*($E354&gt;P$3)*(0)
+($E357&lt;=P$3)*($E357&gt;=P$2)*($E354&lt;P$2)*(($E357-P$2)/P$4)
+($E357&lt;=P$3)*($E357&gt;=P$2)*($E354&lt;=P$3)*($E354&gt;=P$2)*(($E357-$E354)/P$4)
+($E357&lt;P$2)*(0)</f>
        <v>0</v>
      </c>
      <c r="Q344" s="21">
        <f t="shared" si="159"/>
        <v>0</v>
      </c>
      <c r="R344" s="21">
        <f t="shared" si="159"/>
        <v>0</v>
      </c>
      <c r="S344" s="21">
        <f t="shared" si="159"/>
        <v>0</v>
      </c>
      <c r="T344" s="21">
        <f t="shared" si="159"/>
        <v>0</v>
      </c>
      <c r="U344" s="21">
        <f t="shared" si="159"/>
        <v>0</v>
      </c>
      <c r="V344" s="21">
        <f t="shared" si="159"/>
        <v>0</v>
      </c>
      <c r="W344" s="21">
        <f t="shared" si="159"/>
        <v>0</v>
      </c>
      <c r="X344" s="21">
        <f t="shared" si="159"/>
        <v>0</v>
      </c>
      <c r="Y344" s="21">
        <f t="shared" si="159"/>
        <v>0</v>
      </c>
      <c r="Z344" s="21">
        <f t="shared" si="159"/>
        <v>0</v>
      </c>
      <c r="AA344" s="21">
        <f t="shared" si="159"/>
        <v>0</v>
      </c>
      <c r="AB344" s="21">
        <f t="shared" si="159"/>
        <v>0</v>
      </c>
      <c r="AC344" s="21">
        <f t="shared" si="159"/>
        <v>0</v>
      </c>
      <c r="AD344" s="21">
        <f t="shared" si="159"/>
        <v>0</v>
      </c>
      <c r="AE344" s="21">
        <f t="shared" si="159"/>
        <v>0</v>
      </c>
      <c r="AF344" s="21">
        <f t="shared" si="159"/>
        <v>0</v>
      </c>
      <c r="AG344" s="21">
        <f t="shared" si="159"/>
        <v>0</v>
      </c>
      <c r="AH344" s="21">
        <f t="shared" si="159"/>
        <v>0</v>
      </c>
      <c r="AI344" s="21">
        <f t="shared" si="159"/>
        <v>0</v>
      </c>
      <c r="AJ344" s="21">
        <f t="shared" si="159"/>
        <v>0</v>
      </c>
      <c r="AK344" s="21">
        <f t="shared" si="159"/>
        <v>0</v>
      </c>
      <c r="AL344" s="21">
        <f t="shared" si="159"/>
        <v>0</v>
      </c>
      <c r="AM344" s="21">
        <f t="shared" si="159"/>
        <v>0</v>
      </c>
      <c r="AN344" s="21">
        <f t="shared" si="159"/>
        <v>0</v>
      </c>
      <c r="AO344" s="21">
        <f t="shared" si="159"/>
        <v>0</v>
      </c>
      <c r="AP344" s="21">
        <f t="shared" si="159"/>
        <v>0</v>
      </c>
      <c r="AQ344" s="21">
        <f t="shared" si="159"/>
        <v>0</v>
      </c>
      <c r="AR344" s="21">
        <f t="shared" si="159"/>
        <v>0</v>
      </c>
      <c r="AS344" s="21">
        <f t="shared" si="159"/>
        <v>0</v>
      </c>
      <c r="AT344" s="21">
        <f t="shared" si="159"/>
        <v>0</v>
      </c>
      <c r="AU344" s="21">
        <f t="shared" si="159"/>
        <v>0</v>
      </c>
      <c r="AV344" s="21">
        <f t="shared" si="159"/>
        <v>0</v>
      </c>
      <c r="AW344" s="21">
        <f t="shared" si="159"/>
        <v>0</v>
      </c>
      <c r="AX344" s="21">
        <f t="shared" si="159"/>
        <v>0</v>
      </c>
      <c r="AY344" s="21">
        <f t="shared" si="159"/>
        <v>0</v>
      </c>
      <c r="AZ344" s="21">
        <f t="shared" si="159"/>
        <v>0</v>
      </c>
      <c r="BA344" s="21">
        <f t="shared" si="159"/>
        <v>0</v>
      </c>
      <c r="BB344" s="21">
        <f t="shared" si="159"/>
        <v>0</v>
      </c>
      <c r="BC344" s="21">
        <f t="shared" si="159"/>
        <v>0</v>
      </c>
      <c r="BD344" s="21">
        <f t="shared" si="159"/>
        <v>0</v>
      </c>
    </row>
    <row r="345" spans="1:59" ht="16" x14ac:dyDescent="0.2">
      <c r="B345" s="11">
        <f t="shared" si="155"/>
        <v>4</v>
      </c>
      <c r="C345" s="12" t="str">
        <f t="shared" si="155"/>
        <v>SCI FORGEOT PROPERTY</v>
      </c>
      <c r="K345" s="24"/>
      <c r="L345" s="20" t="s">
        <v>234</v>
      </c>
      <c r="M345" s="72"/>
      <c r="N345" s="72"/>
      <c r="O345" s="21">
        <f>($E360&gt;0)*($E357&lt;O$2)*(EDATE($E357,$E360)&gt;O$3)*((O$3-O$2+1)/O$4)
+($E360&gt;0)*($E357&lt;O$2)*(EDATE($E357,$E360)&gt;=O$2)*(EDATE($E357,$E360)&lt;=O$3)*((EDATE($E357,$E360)-O$2)/O$4)
+($E360&gt;0)*($E357&lt;O$2)*(EDATE($E357,$E360)&lt;O$2)*(0)
+($E360&gt;0)*($E357&gt;=O$2)*($E357&lt;=O$3)*(EDATE($E357,$E360)&gt;=O$2)*(EDATE($E357,$E360)&lt;=O$3)*((EDATE($E357,$E360)-$E357+1)/O$4)
+($E360&gt;0)*($E357&gt;=O$2)*($E357&lt;=O$3)*(EDATE($E357,$E360)&gt;O$3)*((O$3-$E357+1)/O$4)
+($E360&gt;0)*($E357&gt;O$3)*(0)</f>
        <v>0</v>
      </c>
      <c r="P345" s="21">
        <f t="shared" ref="P345:BD345" si="160">($E360&gt;0)*($E357&lt;P$2)*(EDATE($E357,$E360)&gt;P$3)*((P$3-P$2+1)/P$4)
+($E360&gt;0)*($E357&lt;P$2)*(EDATE($E357,$E360)&gt;=P$2)*(EDATE($E357,$E360)&lt;=P$3)*((EDATE($E357,$E360)-P$2)/P$4)
+($E360&gt;0)*($E357&lt;P$2)*(EDATE($E357,$E360)&lt;P$2)*(0)
+($E360&gt;0)*($E357&gt;=P$2)*($E357&lt;=P$3)*(EDATE($E357,$E360)&gt;=P$2)*(EDATE($E357,$E360)&lt;=P$3)*((EDATE($E357,$E360)-$E357+1)/P$4)
+($E360&gt;0)*($E357&gt;=P$2)*($E357&lt;=P$3)*(EDATE($E357,$E360)&gt;P$3)*((P$3-$E357+1)/P$4)
+($E360&gt;0)*($E357&gt;P$3)*(0)</f>
        <v>0</v>
      </c>
      <c r="Q345" s="21">
        <f t="shared" si="160"/>
        <v>0</v>
      </c>
      <c r="R345" s="21">
        <f t="shared" si="160"/>
        <v>0</v>
      </c>
      <c r="S345" s="21">
        <f t="shared" si="160"/>
        <v>0</v>
      </c>
      <c r="T345" s="21">
        <f t="shared" si="160"/>
        <v>0</v>
      </c>
      <c r="U345" s="21">
        <f t="shared" si="160"/>
        <v>0</v>
      </c>
      <c r="V345" s="21">
        <f t="shared" si="160"/>
        <v>0</v>
      </c>
      <c r="W345" s="21">
        <f t="shared" si="160"/>
        <v>0</v>
      </c>
      <c r="X345" s="21">
        <f t="shared" si="160"/>
        <v>0</v>
      </c>
      <c r="Y345" s="21">
        <f t="shared" si="160"/>
        <v>0</v>
      </c>
      <c r="Z345" s="21">
        <f t="shared" si="160"/>
        <v>0</v>
      </c>
      <c r="AA345" s="21">
        <f t="shared" si="160"/>
        <v>0</v>
      </c>
      <c r="AB345" s="21">
        <f t="shared" si="160"/>
        <v>0</v>
      </c>
      <c r="AC345" s="21">
        <f t="shared" si="160"/>
        <v>0</v>
      </c>
      <c r="AD345" s="21">
        <f t="shared" si="160"/>
        <v>0</v>
      </c>
      <c r="AE345" s="21">
        <f t="shared" si="160"/>
        <v>0</v>
      </c>
      <c r="AF345" s="21">
        <f t="shared" si="160"/>
        <v>0</v>
      </c>
      <c r="AG345" s="21">
        <f t="shared" si="160"/>
        <v>0</v>
      </c>
      <c r="AH345" s="21">
        <f t="shared" si="160"/>
        <v>0</v>
      </c>
      <c r="AI345" s="21">
        <f t="shared" si="160"/>
        <v>0</v>
      </c>
      <c r="AJ345" s="21">
        <f t="shared" si="160"/>
        <v>0</v>
      </c>
      <c r="AK345" s="21">
        <f t="shared" si="160"/>
        <v>0</v>
      </c>
      <c r="AL345" s="21">
        <f t="shared" si="160"/>
        <v>0</v>
      </c>
      <c r="AM345" s="21">
        <f t="shared" si="160"/>
        <v>0</v>
      </c>
      <c r="AN345" s="21">
        <f t="shared" si="160"/>
        <v>0</v>
      </c>
      <c r="AO345" s="21">
        <f t="shared" si="160"/>
        <v>0</v>
      </c>
      <c r="AP345" s="21">
        <f t="shared" si="160"/>
        <v>0</v>
      </c>
      <c r="AQ345" s="21">
        <f t="shared" si="160"/>
        <v>0</v>
      </c>
      <c r="AR345" s="21">
        <f t="shared" si="160"/>
        <v>0</v>
      </c>
      <c r="AS345" s="21">
        <f t="shared" si="160"/>
        <v>0</v>
      </c>
      <c r="AT345" s="21">
        <f t="shared" si="160"/>
        <v>0</v>
      </c>
      <c r="AU345" s="21">
        <f t="shared" si="160"/>
        <v>0</v>
      </c>
      <c r="AV345" s="21">
        <f t="shared" si="160"/>
        <v>0</v>
      </c>
      <c r="AW345" s="21">
        <f t="shared" si="160"/>
        <v>0</v>
      </c>
      <c r="AX345" s="21">
        <f t="shared" si="160"/>
        <v>0</v>
      </c>
      <c r="AY345" s="21">
        <f t="shared" si="160"/>
        <v>0</v>
      </c>
      <c r="AZ345" s="21">
        <f t="shared" si="160"/>
        <v>0</v>
      </c>
      <c r="BA345" s="21">
        <f t="shared" si="160"/>
        <v>0</v>
      </c>
      <c r="BB345" s="21">
        <f t="shared" si="160"/>
        <v>0</v>
      </c>
      <c r="BC345" s="21">
        <f t="shared" si="160"/>
        <v>0</v>
      </c>
      <c r="BD345" s="21">
        <f t="shared" si="160"/>
        <v>0</v>
      </c>
    </row>
    <row r="346" spans="1:59" ht="16" x14ac:dyDescent="0.2">
      <c r="B346" s="11">
        <f t="shared" si="155"/>
        <v>4</v>
      </c>
      <c r="C346" s="12" t="str">
        <f t="shared" si="155"/>
        <v>SCI FORGEOT PROPERTY</v>
      </c>
      <c r="D346" s="25" t="s">
        <v>235</v>
      </c>
      <c r="E346" s="26">
        <v>44375</v>
      </c>
      <c r="F346" s="15"/>
      <c r="G346" s="25" t="s">
        <v>236</v>
      </c>
      <c r="H346" s="25" t="s">
        <v>237</v>
      </c>
      <c r="I346" s="25" t="s">
        <v>238</v>
      </c>
      <c r="J346" s="25" t="s">
        <v>239</v>
      </c>
      <c r="K346" s="24"/>
      <c r="L346" s="27" t="s">
        <v>240</v>
      </c>
      <c r="M346" s="83"/>
      <c r="N346" s="83"/>
      <c r="O346" s="28">
        <f>($H358&gt;0)*($J358&lt;O$2)*0
+($H358&gt;0)*($J358&gt;=O$2)*($J358&lt;=O$3)*(($J358-O$2+1)/O$4)
+($H358&gt;0)*($J358&gt;O$3)*($I358&gt;O$3)*0
+($H358&gt;0)*($J358&gt;O$3)*($I358&lt;=O$3)*($I358&gt;=O$2)*((O$3-$I358+1)/O$4)
+($H358&gt;0)*($J358&gt;O$3)*($I358&lt;O$2)*1
+($H358&gt;0)*($I358&gt;O$3)*0
+($H359&gt;0)*($J359&lt;O$2)*0
+($H359&gt;0)*($J359&gt;=O$2)*($J359&lt;=O$3)*(($J359-O$2+1)/O$4)
+($H359&gt;0)*($J359&gt;O$3)*($I359&gt;O$3)*0
+($H359&gt;0)*($J359&gt;O$3)*($I359&lt;=O$3)*($I359&gt;=O$2)*((O$3-$I359+1)/O$4)
+($H359&gt;0)*($J359&gt;O$3)*($I359&lt;O$2)*1
+($H359&gt;0)*($I359&gt;O$3)*0
+($H360&gt;0)*($J360&lt;O$2)*0
+($H360&gt;0)*($J360&gt;=O$2)*($J360&lt;=O$3)*(($J360-O$2+1)/O$4)
+($H360&gt;0)*($J360&gt;O$3)*($I360&gt;O$3)*0
+($H360&gt;0)*($J360&gt;O$3)*($I360&lt;=O$3)*($I360&gt;=O$2)*((O$3-$I360+1)/O$4)
+($H360&gt;0)*($J360&gt;O$3)*($I360&lt;O$2)*1
+($H360&gt;0)*($I360&gt;O$3)*0</f>
        <v>0</v>
      </c>
      <c r="P346" s="28">
        <f t="shared" ref="P346:BD346" si="161">($H358&gt;0)*($J358&lt;P$2)*0
+($H358&gt;0)*($J358&gt;=P$2)*($J358&lt;=P$3)*(($J358-P$2+1)/P$4)
+($H358&gt;0)*($J358&gt;P$3)*($I358&gt;P$3)*0
+($H358&gt;0)*($J358&gt;P$3)*($I358&lt;=P$3)*($I358&gt;=P$2)*((P$3-$I358+1)/P$4)
+($H358&gt;0)*($J358&gt;P$3)*($I358&lt;P$2)*1
+($H358&gt;0)*($I358&gt;P$3)*0
+($H359&gt;0)*($J359&lt;P$2)*0
+($H359&gt;0)*($J359&gt;=P$2)*($J359&lt;=P$3)*(($J359-P$2+1)/P$4)
+($H359&gt;0)*($J359&gt;P$3)*($I359&gt;P$3)*0
+($H359&gt;0)*($J359&gt;P$3)*($I359&lt;=P$3)*($I359&gt;=P$2)*((P$3-$I359+1)/P$4)
+($H359&gt;0)*($J359&gt;P$3)*($I359&lt;P$2)*1
+($H359&gt;0)*($I359&gt;P$3)*0
+($H360&gt;0)*($J360&lt;P$2)*0
+($H360&gt;0)*($J360&gt;=P$2)*($J360&lt;=P$3)*(($J360-P$2+1)/P$4)
+($H360&gt;0)*($J360&gt;P$3)*($I360&gt;P$3)*0
+($H360&gt;0)*($J360&gt;P$3)*($I360&lt;=P$3)*($I360&gt;=P$2)*((P$3-$I360+1)/P$4)
+($H360&gt;0)*($J360&gt;P$3)*($I360&lt;P$2)*1
+($H360&gt;0)*($I360&gt;P$3)*0</f>
        <v>0</v>
      </c>
      <c r="Q346" s="28">
        <f t="shared" si="161"/>
        <v>0</v>
      </c>
      <c r="R346" s="28">
        <f t="shared" si="161"/>
        <v>0</v>
      </c>
      <c r="S346" s="28">
        <f t="shared" si="161"/>
        <v>0</v>
      </c>
      <c r="T346" s="28">
        <f t="shared" si="161"/>
        <v>0</v>
      </c>
      <c r="U346" s="28">
        <f t="shared" si="161"/>
        <v>0</v>
      </c>
      <c r="V346" s="28">
        <f t="shared" si="161"/>
        <v>0</v>
      </c>
      <c r="W346" s="28">
        <f t="shared" si="161"/>
        <v>0</v>
      </c>
      <c r="X346" s="28">
        <f t="shared" si="161"/>
        <v>0</v>
      </c>
      <c r="Y346" s="28">
        <f t="shared" si="161"/>
        <v>0</v>
      </c>
      <c r="Z346" s="28">
        <f t="shared" si="161"/>
        <v>0</v>
      </c>
      <c r="AA346" s="28">
        <f t="shared" si="161"/>
        <v>0</v>
      </c>
      <c r="AB346" s="28">
        <f t="shared" si="161"/>
        <v>0</v>
      </c>
      <c r="AC346" s="28">
        <f t="shared" si="161"/>
        <v>0</v>
      </c>
      <c r="AD346" s="28">
        <f t="shared" si="161"/>
        <v>0</v>
      </c>
      <c r="AE346" s="28">
        <f t="shared" si="161"/>
        <v>0</v>
      </c>
      <c r="AF346" s="28">
        <f t="shared" si="161"/>
        <v>0</v>
      </c>
      <c r="AG346" s="28">
        <f t="shared" si="161"/>
        <v>0</v>
      </c>
      <c r="AH346" s="28">
        <f t="shared" si="161"/>
        <v>0</v>
      </c>
      <c r="AI346" s="28">
        <f t="shared" si="161"/>
        <v>0</v>
      </c>
      <c r="AJ346" s="28">
        <f t="shared" si="161"/>
        <v>0</v>
      </c>
      <c r="AK346" s="28">
        <f t="shared" si="161"/>
        <v>0</v>
      </c>
      <c r="AL346" s="28">
        <f t="shared" si="161"/>
        <v>0</v>
      </c>
      <c r="AM346" s="28">
        <f t="shared" si="161"/>
        <v>0</v>
      </c>
      <c r="AN346" s="28">
        <f t="shared" si="161"/>
        <v>0</v>
      </c>
      <c r="AO346" s="28">
        <f t="shared" si="161"/>
        <v>0</v>
      </c>
      <c r="AP346" s="28">
        <f t="shared" si="161"/>
        <v>0</v>
      </c>
      <c r="AQ346" s="28">
        <f t="shared" si="161"/>
        <v>0</v>
      </c>
      <c r="AR346" s="28">
        <f t="shared" si="161"/>
        <v>0</v>
      </c>
      <c r="AS346" s="28">
        <f t="shared" si="161"/>
        <v>0</v>
      </c>
      <c r="AT346" s="28">
        <f t="shared" si="161"/>
        <v>0</v>
      </c>
      <c r="AU346" s="28">
        <f t="shared" si="161"/>
        <v>0</v>
      </c>
      <c r="AV346" s="28">
        <f t="shared" si="161"/>
        <v>0</v>
      </c>
      <c r="AW346" s="28">
        <f t="shared" si="161"/>
        <v>0</v>
      </c>
      <c r="AX346" s="28">
        <f t="shared" si="161"/>
        <v>0</v>
      </c>
      <c r="AY346" s="28">
        <f t="shared" si="161"/>
        <v>0</v>
      </c>
      <c r="AZ346" s="28">
        <f t="shared" si="161"/>
        <v>0</v>
      </c>
      <c r="BA346" s="28">
        <f t="shared" si="161"/>
        <v>0</v>
      </c>
      <c r="BB346" s="28">
        <f t="shared" si="161"/>
        <v>0</v>
      </c>
      <c r="BC346" s="28">
        <f t="shared" si="161"/>
        <v>0</v>
      </c>
      <c r="BD346" s="28">
        <f t="shared" si="161"/>
        <v>0</v>
      </c>
    </row>
    <row r="347" spans="1:59" ht="16" x14ac:dyDescent="0.2">
      <c r="B347" s="11">
        <f t="shared" si="155"/>
        <v>4</v>
      </c>
      <c r="C347" s="12" t="str">
        <f t="shared" si="155"/>
        <v>SCI FORGEOT PROPERTY</v>
      </c>
      <c r="D347" s="25" t="s">
        <v>241</v>
      </c>
      <c r="E347" s="29">
        <v>80000</v>
      </c>
      <c r="F347" s="15"/>
      <c r="G347" s="30" t="s">
        <v>10</v>
      </c>
      <c r="H347" s="31">
        <v>60000</v>
      </c>
      <c r="I347" s="32">
        <v>44375</v>
      </c>
      <c r="J347" s="32">
        <v>44739</v>
      </c>
      <c r="K347" s="24"/>
      <c r="L347" s="33" t="s">
        <v>242</v>
      </c>
      <c r="M347" s="73"/>
      <c r="N347" s="73"/>
      <c r="O347" s="34">
        <f>($E357&lt;=O$3)*($E357&gt;O$2)*((O$3-$E357+1)/O$4)
+($E357&lt;=O$2)*((O$3-O$2+1)/O$4)
+($E357&gt;O$3)*(0)</f>
        <v>1.0869565217391304E-2</v>
      </c>
      <c r="P347" s="34">
        <f t="shared" ref="P347:BD347" si="162">($E357&lt;=P$3)*($E357&gt;P$2)*((P$3-$E357+1)/P$4)
+($E357&lt;=P$2)*((P$3-P$2+1)/P$4)
+($E357&gt;P$3)*(0)</f>
        <v>1</v>
      </c>
      <c r="Q347" s="34">
        <f t="shared" si="162"/>
        <v>1</v>
      </c>
      <c r="R347" s="34">
        <f t="shared" si="162"/>
        <v>1</v>
      </c>
      <c r="S347" s="34">
        <f t="shared" si="162"/>
        <v>1</v>
      </c>
      <c r="T347" s="34">
        <f t="shared" si="162"/>
        <v>1</v>
      </c>
      <c r="U347" s="34">
        <f t="shared" si="162"/>
        <v>1</v>
      </c>
      <c r="V347" s="34">
        <f t="shared" si="162"/>
        <v>1</v>
      </c>
      <c r="W347" s="34">
        <f t="shared" si="162"/>
        <v>1</v>
      </c>
      <c r="X347" s="34">
        <f t="shared" si="162"/>
        <v>1</v>
      </c>
      <c r="Y347" s="34">
        <f t="shared" si="162"/>
        <v>1</v>
      </c>
      <c r="Z347" s="34">
        <f t="shared" si="162"/>
        <v>1</v>
      </c>
      <c r="AA347" s="34">
        <f t="shared" si="162"/>
        <v>1</v>
      </c>
      <c r="AB347" s="34">
        <f t="shared" si="162"/>
        <v>1</v>
      </c>
      <c r="AC347" s="34">
        <f t="shared" si="162"/>
        <v>1</v>
      </c>
      <c r="AD347" s="34">
        <f t="shared" si="162"/>
        <v>1</v>
      </c>
      <c r="AE347" s="34">
        <f t="shared" si="162"/>
        <v>1</v>
      </c>
      <c r="AF347" s="34">
        <f t="shared" si="162"/>
        <v>1</v>
      </c>
      <c r="AG347" s="34">
        <f t="shared" si="162"/>
        <v>1</v>
      </c>
      <c r="AH347" s="34">
        <f t="shared" si="162"/>
        <v>1</v>
      </c>
      <c r="AI347" s="34">
        <f t="shared" si="162"/>
        <v>1</v>
      </c>
      <c r="AJ347" s="34">
        <f t="shared" si="162"/>
        <v>1</v>
      </c>
      <c r="AK347" s="34">
        <f t="shared" si="162"/>
        <v>1</v>
      </c>
      <c r="AL347" s="34">
        <f t="shared" si="162"/>
        <v>1</v>
      </c>
      <c r="AM347" s="34">
        <f t="shared" si="162"/>
        <v>1</v>
      </c>
      <c r="AN347" s="34">
        <f t="shared" si="162"/>
        <v>1</v>
      </c>
      <c r="AO347" s="34">
        <f t="shared" si="162"/>
        <v>1</v>
      </c>
      <c r="AP347" s="34">
        <f t="shared" si="162"/>
        <v>1</v>
      </c>
      <c r="AQ347" s="34">
        <f t="shared" si="162"/>
        <v>1</v>
      </c>
      <c r="AR347" s="34">
        <f t="shared" si="162"/>
        <v>1</v>
      </c>
      <c r="AS347" s="34">
        <f t="shared" si="162"/>
        <v>1</v>
      </c>
      <c r="AT347" s="34">
        <f t="shared" si="162"/>
        <v>1</v>
      </c>
      <c r="AU347" s="34">
        <f t="shared" si="162"/>
        <v>1</v>
      </c>
      <c r="AV347" s="34">
        <f t="shared" si="162"/>
        <v>1</v>
      </c>
      <c r="AW347" s="34">
        <f t="shared" si="162"/>
        <v>1</v>
      </c>
      <c r="AX347" s="34">
        <f t="shared" si="162"/>
        <v>1</v>
      </c>
      <c r="AY347" s="34">
        <f t="shared" si="162"/>
        <v>1</v>
      </c>
      <c r="AZ347" s="34">
        <f t="shared" si="162"/>
        <v>1</v>
      </c>
      <c r="BA347" s="34">
        <f t="shared" si="162"/>
        <v>1</v>
      </c>
      <c r="BB347" s="34">
        <f t="shared" si="162"/>
        <v>1</v>
      </c>
      <c r="BC347" s="34">
        <f t="shared" si="162"/>
        <v>1</v>
      </c>
      <c r="BD347" s="34">
        <f t="shared" si="162"/>
        <v>1</v>
      </c>
    </row>
    <row r="348" spans="1:59" ht="16" x14ac:dyDescent="0.2">
      <c r="A348" s="35"/>
      <c r="B348" s="11">
        <f t="shared" si="155"/>
        <v>4</v>
      </c>
      <c r="C348" s="12" t="str">
        <f t="shared" si="155"/>
        <v>SCI FORGEOT PROPERTY</v>
      </c>
      <c r="D348" s="25" t="s">
        <v>243</v>
      </c>
      <c r="E348" s="29">
        <v>82659.127901996049</v>
      </c>
      <c r="F348" s="15"/>
      <c r="G348" s="30" t="s">
        <v>11</v>
      </c>
      <c r="H348" s="31">
        <v>65000</v>
      </c>
      <c r="I348" s="32">
        <v>44740</v>
      </c>
      <c r="J348" s="32">
        <v>45104</v>
      </c>
      <c r="K348" s="35"/>
      <c r="M348" s="84">
        <v>44375</v>
      </c>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35"/>
      <c r="BF348" s="35"/>
      <c r="BG348" s="35"/>
    </row>
    <row r="349" spans="1:59" ht="16" x14ac:dyDescent="0.2">
      <c r="B349" s="11">
        <f t="shared" si="155"/>
        <v>4</v>
      </c>
      <c r="C349" s="12" t="str">
        <f t="shared" si="155"/>
        <v>SCI FORGEOT PROPERTY</v>
      </c>
      <c r="D349" s="25" t="s">
        <v>244</v>
      </c>
      <c r="E349" s="29">
        <v>67160.541420371796</v>
      </c>
      <c r="F349" s="15"/>
      <c r="G349" s="36" t="s">
        <v>12</v>
      </c>
      <c r="H349" s="31">
        <v>70000</v>
      </c>
      <c r="I349" s="32">
        <v>45105</v>
      </c>
      <c r="J349" s="32">
        <v>45470</v>
      </c>
      <c r="K349" s="24"/>
      <c r="L349" s="37" t="s">
        <v>245</v>
      </c>
      <c r="M349" s="74">
        <v>1</v>
      </c>
      <c r="N349" s="74">
        <v>1</v>
      </c>
      <c r="O349" s="38">
        <v>1.02</v>
      </c>
      <c r="P349" s="38">
        <v>1.02</v>
      </c>
      <c r="Q349" s="38">
        <v>1.02</v>
      </c>
      <c r="R349" s="38">
        <v>1.0203362637362636</v>
      </c>
      <c r="S349" s="38">
        <v>1.0302</v>
      </c>
      <c r="T349" s="38">
        <v>1.0302</v>
      </c>
      <c r="U349" s="38">
        <v>1.0302</v>
      </c>
      <c r="V349" s="38">
        <v>1.0305396263736264</v>
      </c>
      <c r="W349" s="38">
        <v>1.040502</v>
      </c>
      <c r="X349" s="38">
        <v>1.040502</v>
      </c>
      <c r="Y349" s="38">
        <v>1.040502</v>
      </c>
      <c r="Z349" s="38">
        <v>1.0408450226373627</v>
      </c>
      <c r="AA349" s="38">
        <v>1.0509070200000001</v>
      </c>
      <c r="AB349" s="38">
        <v>1.0509070200000001</v>
      </c>
      <c r="AC349" s="38">
        <v>1.0509070200000001</v>
      </c>
      <c r="AD349" s="38">
        <v>1.0512534728637364</v>
      </c>
      <c r="AE349" s="38">
        <v>1.0614160902000001</v>
      </c>
      <c r="AF349" s="38">
        <v>1.0614160902000001</v>
      </c>
      <c r="AG349" s="38">
        <v>1.0614160902000001</v>
      </c>
      <c r="AH349" s="38">
        <v>1.0617660075923736</v>
      </c>
      <c r="AI349" s="38">
        <v>1.0720302511020001</v>
      </c>
      <c r="AJ349" s="38">
        <v>1.0720302511020001</v>
      </c>
      <c r="AK349" s="38">
        <v>1.0720302511020001</v>
      </c>
      <c r="AL349" s="38">
        <v>1.0723836676682974</v>
      </c>
      <c r="AM349" s="38">
        <v>1.0827505536130202</v>
      </c>
      <c r="AN349" s="38">
        <v>1.0827505536130202</v>
      </c>
      <c r="AO349" s="38">
        <v>1.0827505536130202</v>
      </c>
      <c r="AP349" s="38">
        <v>1.0831075043449805</v>
      </c>
      <c r="AQ349" s="38">
        <v>1.0935780591491504</v>
      </c>
      <c r="AR349" s="38">
        <v>1.0935780591491504</v>
      </c>
      <c r="AS349" s="38">
        <v>1.0935780591491504</v>
      </c>
      <c r="AT349" s="38">
        <v>1.0939385793884302</v>
      </c>
      <c r="AU349" s="38">
        <v>1.104513839740642</v>
      </c>
      <c r="AV349" s="38">
        <v>1.104513839740642</v>
      </c>
      <c r="AW349" s="38">
        <v>1.104513839740642</v>
      </c>
      <c r="AX349" s="38">
        <v>1.1048779651823146</v>
      </c>
      <c r="AY349" s="38">
        <v>1.1155589781380484</v>
      </c>
      <c r="AZ349" s="38">
        <v>1.1155589781380484</v>
      </c>
      <c r="BA349" s="38">
        <v>1.1155589781380484</v>
      </c>
      <c r="BB349" s="38">
        <v>1.1159267448341377</v>
      </c>
      <c r="BC349" s="38">
        <v>1.1267145679194288</v>
      </c>
      <c r="BD349" s="38">
        <v>1.1267145679194288</v>
      </c>
    </row>
    <row r="350" spans="1:59" ht="16" x14ac:dyDescent="0.2">
      <c r="B350" s="11">
        <f t="shared" si="155"/>
        <v>4</v>
      </c>
      <c r="C350" s="12" t="str">
        <f t="shared" si="155"/>
        <v>SCI FORGEOT PROPERTY</v>
      </c>
      <c r="D350" s="25" t="s">
        <v>25</v>
      </c>
      <c r="E350" s="39" t="s">
        <v>30</v>
      </c>
      <c r="F350" s="15"/>
      <c r="K350" s="24"/>
      <c r="L350" s="16" t="s">
        <v>246</v>
      </c>
      <c r="M350" s="70"/>
      <c r="N350" s="70"/>
      <c r="O350" s="40">
        <f>O343*$E347/4+O347*$E358/4</f>
        <v>20000</v>
      </c>
      <c r="P350" s="40">
        <f t="shared" ref="P350:BD350" si="163">P343*$E347/4+P347*$E358/4</f>
        <v>0</v>
      </c>
      <c r="Q350" s="40">
        <f t="shared" si="163"/>
        <v>0</v>
      </c>
      <c r="R350" s="40">
        <f t="shared" si="163"/>
        <v>0</v>
      </c>
      <c r="S350" s="40">
        <f t="shared" si="163"/>
        <v>0</v>
      </c>
      <c r="T350" s="40">
        <f t="shared" si="163"/>
        <v>0</v>
      </c>
      <c r="U350" s="40">
        <f t="shared" si="163"/>
        <v>0</v>
      </c>
      <c r="V350" s="40">
        <f t="shared" si="163"/>
        <v>0</v>
      </c>
      <c r="W350" s="40">
        <f t="shared" si="163"/>
        <v>0</v>
      </c>
      <c r="X350" s="40">
        <f t="shared" si="163"/>
        <v>0</v>
      </c>
      <c r="Y350" s="40">
        <f t="shared" si="163"/>
        <v>0</v>
      </c>
      <c r="Z350" s="40">
        <f t="shared" si="163"/>
        <v>0</v>
      </c>
      <c r="AA350" s="40">
        <f t="shared" si="163"/>
        <v>0</v>
      </c>
      <c r="AB350" s="40">
        <f t="shared" si="163"/>
        <v>0</v>
      </c>
      <c r="AC350" s="40">
        <f t="shared" si="163"/>
        <v>0</v>
      </c>
      <c r="AD350" s="40">
        <f t="shared" si="163"/>
        <v>0</v>
      </c>
      <c r="AE350" s="40">
        <f t="shared" si="163"/>
        <v>0</v>
      </c>
      <c r="AF350" s="40">
        <f t="shared" si="163"/>
        <v>0</v>
      </c>
      <c r="AG350" s="40">
        <f t="shared" si="163"/>
        <v>0</v>
      </c>
      <c r="AH350" s="40">
        <f t="shared" si="163"/>
        <v>0</v>
      </c>
      <c r="AI350" s="40">
        <f t="shared" si="163"/>
        <v>0</v>
      </c>
      <c r="AJ350" s="40">
        <f t="shared" si="163"/>
        <v>0</v>
      </c>
      <c r="AK350" s="40">
        <f t="shared" si="163"/>
        <v>0</v>
      </c>
      <c r="AL350" s="40">
        <f t="shared" si="163"/>
        <v>0</v>
      </c>
      <c r="AM350" s="40">
        <f t="shared" si="163"/>
        <v>0</v>
      </c>
      <c r="AN350" s="40">
        <f t="shared" si="163"/>
        <v>0</v>
      </c>
      <c r="AO350" s="40">
        <f t="shared" si="163"/>
        <v>0</v>
      </c>
      <c r="AP350" s="40">
        <f t="shared" si="163"/>
        <v>0</v>
      </c>
      <c r="AQ350" s="40">
        <f t="shared" si="163"/>
        <v>0</v>
      </c>
      <c r="AR350" s="40">
        <f t="shared" si="163"/>
        <v>0</v>
      </c>
      <c r="AS350" s="40">
        <f t="shared" si="163"/>
        <v>0</v>
      </c>
      <c r="AT350" s="40">
        <f t="shared" si="163"/>
        <v>0</v>
      </c>
      <c r="AU350" s="40">
        <f t="shared" si="163"/>
        <v>0</v>
      </c>
      <c r="AV350" s="40">
        <f t="shared" si="163"/>
        <v>0</v>
      </c>
      <c r="AW350" s="40">
        <f t="shared" si="163"/>
        <v>0</v>
      </c>
      <c r="AX350" s="40">
        <f t="shared" si="163"/>
        <v>0</v>
      </c>
      <c r="AY350" s="40">
        <f t="shared" si="163"/>
        <v>0</v>
      </c>
      <c r="AZ350" s="40">
        <f t="shared" si="163"/>
        <v>0</v>
      </c>
      <c r="BA350" s="40">
        <f t="shared" si="163"/>
        <v>0</v>
      </c>
      <c r="BB350" s="40">
        <f t="shared" si="163"/>
        <v>0</v>
      </c>
      <c r="BC350" s="40">
        <f t="shared" si="163"/>
        <v>0</v>
      </c>
      <c r="BD350" s="40">
        <f t="shared" si="163"/>
        <v>0</v>
      </c>
    </row>
    <row r="351" spans="1:59" ht="16" x14ac:dyDescent="0.2">
      <c r="B351" s="11">
        <f t="shared" si="155"/>
        <v>4</v>
      </c>
      <c r="C351" s="12" t="str">
        <f t="shared" si="155"/>
        <v>SCI FORGEOT PROPERTY</v>
      </c>
      <c r="D351" s="25" t="s">
        <v>247</v>
      </c>
      <c r="E351" s="39" t="s">
        <v>248</v>
      </c>
      <c r="F351" s="15"/>
      <c r="G351" s="25" t="s">
        <v>249</v>
      </c>
      <c r="H351" s="26">
        <v>43672</v>
      </c>
      <c r="I351" s="25" t="s">
        <v>239</v>
      </c>
      <c r="J351" s="26">
        <v>48026</v>
      </c>
      <c r="K351" s="24"/>
      <c r="L351" s="20" t="s">
        <v>250</v>
      </c>
      <c r="M351" s="72"/>
      <c r="N351" s="72"/>
      <c r="O351" s="41">
        <f>IF($E357&gt;=O$3,IF(O$3&lt;=($E346+365),O350,IFERROR(O343*$E348/4*O349+
$E358*O347/4*IFERROR(O349/$E359,0),0)),IF(O$3&lt;=($E357+365),O343*$E348/4*O349+$E358*O347/4*IFERROR(O349/$E359,0),IFERROR($E358*O347/4*IFERROR(O349/$E359,0),0)))</f>
        <v>21078.077615008991</v>
      </c>
      <c r="P351" s="41">
        <f t="shared" ref="P351:BD351" si="164">IF($E357&gt;=P$3,IF(P$3&lt;=($E346+365),P350,IFERROR(P343*$E348/4*P349+
$E358*P347/4*IFERROR(P349/$E359,0),0)),IF(P$3&lt;=($E357+365),P343*$E348/4*P349+$E358*P347/4*IFERROR(P349/$E359,0),IFERROR($E358*P347/4*IFERROR(P349/$E359,0),0)))</f>
        <v>0</v>
      </c>
      <c r="Q351" s="41">
        <f t="shared" si="164"/>
        <v>0</v>
      </c>
      <c r="R351" s="41">
        <f t="shared" si="164"/>
        <v>0</v>
      </c>
      <c r="S351" s="41">
        <f t="shared" si="164"/>
        <v>0</v>
      </c>
      <c r="T351" s="41">
        <f t="shared" si="164"/>
        <v>0</v>
      </c>
      <c r="U351" s="41">
        <f t="shared" si="164"/>
        <v>0</v>
      </c>
      <c r="V351" s="41">
        <f t="shared" si="164"/>
        <v>0</v>
      </c>
      <c r="W351" s="41">
        <f t="shared" si="164"/>
        <v>0</v>
      </c>
      <c r="X351" s="41">
        <f t="shared" si="164"/>
        <v>0</v>
      </c>
      <c r="Y351" s="41">
        <f t="shared" si="164"/>
        <v>0</v>
      </c>
      <c r="Z351" s="41">
        <f t="shared" si="164"/>
        <v>0</v>
      </c>
      <c r="AA351" s="41">
        <f t="shared" si="164"/>
        <v>0</v>
      </c>
      <c r="AB351" s="41">
        <f t="shared" si="164"/>
        <v>0</v>
      </c>
      <c r="AC351" s="41">
        <f t="shared" si="164"/>
        <v>0</v>
      </c>
      <c r="AD351" s="41">
        <f t="shared" si="164"/>
        <v>0</v>
      </c>
      <c r="AE351" s="41">
        <f t="shared" si="164"/>
        <v>0</v>
      </c>
      <c r="AF351" s="41">
        <f t="shared" si="164"/>
        <v>0</v>
      </c>
      <c r="AG351" s="41">
        <f t="shared" si="164"/>
        <v>0</v>
      </c>
      <c r="AH351" s="41">
        <f t="shared" si="164"/>
        <v>0</v>
      </c>
      <c r="AI351" s="41">
        <f t="shared" si="164"/>
        <v>0</v>
      </c>
      <c r="AJ351" s="41">
        <f t="shared" si="164"/>
        <v>0</v>
      </c>
      <c r="AK351" s="41">
        <f t="shared" si="164"/>
        <v>0</v>
      </c>
      <c r="AL351" s="41">
        <f t="shared" si="164"/>
        <v>0</v>
      </c>
      <c r="AM351" s="41">
        <f t="shared" si="164"/>
        <v>0</v>
      </c>
      <c r="AN351" s="41">
        <f t="shared" si="164"/>
        <v>0</v>
      </c>
      <c r="AO351" s="41">
        <f t="shared" si="164"/>
        <v>0</v>
      </c>
      <c r="AP351" s="41">
        <f t="shared" si="164"/>
        <v>0</v>
      </c>
      <c r="AQ351" s="41">
        <f t="shared" si="164"/>
        <v>0</v>
      </c>
      <c r="AR351" s="41">
        <f t="shared" si="164"/>
        <v>0</v>
      </c>
      <c r="AS351" s="41">
        <f t="shared" si="164"/>
        <v>0</v>
      </c>
      <c r="AT351" s="41">
        <f t="shared" si="164"/>
        <v>0</v>
      </c>
      <c r="AU351" s="41">
        <f t="shared" si="164"/>
        <v>0</v>
      </c>
      <c r="AV351" s="41">
        <f t="shared" si="164"/>
        <v>0</v>
      </c>
      <c r="AW351" s="41">
        <f t="shared" si="164"/>
        <v>0</v>
      </c>
      <c r="AX351" s="41">
        <f t="shared" si="164"/>
        <v>0</v>
      </c>
      <c r="AY351" s="41">
        <f t="shared" si="164"/>
        <v>0</v>
      </c>
      <c r="AZ351" s="41">
        <f t="shared" si="164"/>
        <v>0</v>
      </c>
      <c r="BA351" s="41">
        <f t="shared" si="164"/>
        <v>0</v>
      </c>
      <c r="BB351" s="41">
        <f t="shared" si="164"/>
        <v>0</v>
      </c>
      <c r="BC351" s="41">
        <f t="shared" si="164"/>
        <v>0</v>
      </c>
      <c r="BD351" s="41">
        <f t="shared" si="164"/>
        <v>0</v>
      </c>
    </row>
    <row r="352" spans="1:59" ht="16" x14ac:dyDescent="0.2">
      <c r="B352" s="11">
        <f t="shared" si="155"/>
        <v>4</v>
      </c>
      <c r="C352" s="12" t="str">
        <f t="shared" si="155"/>
        <v>SCI FORGEOT PROPERTY</v>
      </c>
      <c r="D352" s="25" t="s">
        <v>8</v>
      </c>
      <c r="E352" s="42">
        <v>6</v>
      </c>
      <c r="F352" s="15"/>
      <c r="I352" s="15"/>
      <c r="J352" s="24"/>
      <c r="K352" s="24"/>
      <c r="L352" s="20" t="s">
        <v>251</v>
      </c>
      <c r="M352" s="72"/>
      <c r="N352" s="72"/>
      <c r="O352" s="41">
        <f>-$E348/4*O342
+(O342&gt;0)*($J347&gt;=O$2)*($J347&lt;=O$3)*(($J347-O$2+1)/O$4*$H347/4)
+(O342&gt;0)*($J347&gt;O$3)*($I347&lt;=O$3)*($I347&gt;=O$2)*((O$3-$I347+1)/O$4*$H347/4)
+(O342&gt;0)*($J347&gt;O$3)*($I347&lt;O$2)*$H347/4
+(O342&gt;0)*($J348&gt;=O$2)*($J348&lt;=O$3)*(($J348-O$2+1)/O$4*$H348/4)
+(O342&gt;0)*($J348&gt;O$3)*($I348&lt;=O$3)*($I348&gt;=O$2)*((O$3-$I348+1)/O$4*$H348/4)
+(O342&gt;0)*($J348&gt;O$3)*($I348&lt;O$2)*$H348/4
+(O342&gt;0)*($J349&gt;=O$2)*($J349&lt;=O$3)*(($J349-O$2+1)/O$4*$H349/4)
+(O342&gt;0)*($J349&gt;O$3)*($I349&lt;=O$3)*($I349&gt;=O$2)*((O$3-$I349+1)/O$4*$H349/4)
+(O342&gt;0)*($J349&gt;O$3)*($I349&lt;O$2)*$H349/4
-$E358/4*O346
+(O346&gt;0)*($J358&gt;=O$2)*($J358&lt;=O$3)*(($J358-O$2+1)/O$4*$H358/4)
+(O346&gt;0)*($J358&gt;O$3)*($I358&lt;=O$3)*($I358&gt;=O$2)*((O$3-$I358+1)/O$4*$H358/4)
+(O346&gt;0)*($J358&gt;O$3)*($I358&lt;O$2)*$H358/4
+(O346&gt;0)*($J359&gt;=O$2)*($J359&lt;=O$3)*(($J359-O$2+1)/O$4*$H359/4)
+(O346&gt;0)*($J359&gt;O$3)*($I359&lt;=O$3)*($I359&gt;=O$2)*((O$3-$I359+1)/O$4*$H359/4)
+(O346&gt;0)*($J359&gt;O$3)*($I359&lt;O$2)*$H359/4
+(O346&gt;0)*($J360&gt;=O$2)*($J360&lt;=O$3)*(($J360-O$2+1)/O$4*$H360/4)
+(O346&gt;0)*($J360&gt;O$3)*($I360&lt;=O$3)*($I360&gt;=O$2)*((O$3-$I360+1)/O$4*$H360/4)
+(O346&gt;0)*($J360&gt;O$3)*($I360&lt;O$2)*$H360/4</f>
        <v>-4414.7819754990123</v>
      </c>
      <c r="P352" s="41">
        <f t="shared" ref="P352:BD352" si="165">-$E348/4*P342
+(P342&gt;0)*($J347&gt;=P$2)*($J347&lt;=P$3)*(($J347-P$2+1)/P$4*$H347/4)
+(P342&gt;0)*($J347&gt;P$3)*($I347&lt;=P$3)*($I347&gt;=P$2)*((P$3-$I347+1)/P$4*$H347/4)
+(P342&gt;0)*($J347&gt;P$3)*($I347&lt;P$2)*$H347/4
+(P342&gt;0)*($J348&gt;=P$2)*($J348&lt;=P$3)*(($J348-P$2+1)/P$4*$H348/4)
+(P342&gt;0)*($J348&gt;P$3)*($I348&lt;=P$3)*($I348&gt;=P$2)*((P$3-$I348+1)/P$4*$H348/4)
+(P342&gt;0)*($J348&gt;P$3)*($I348&lt;P$2)*$H348/4
+(P342&gt;0)*($J349&gt;=P$2)*($J349&lt;=P$3)*(($J349-P$2+1)/P$4*$H349/4)
+(P342&gt;0)*($J349&gt;P$3)*($I349&lt;=P$3)*($I349&gt;=P$2)*((P$3-$I349+1)/P$4*$H349/4)
+(P342&gt;0)*($J349&gt;P$3)*($I349&lt;P$2)*$H349/4
-$E358/4*P346
+(P346&gt;0)*($J358&gt;=P$2)*($J358&lt;=P$3)*(($J358-P$2+1)/P$4*$H358/4)
+(P346&gt;0)*($J358&gt;P$3)*($I358&lt;=P$3)*($I358&gt;=P$2)*((P$3-$I358+1)/P$4*$H358/4)
+(P346&gt;0)*($J358&gt;P$3)*($I358&lt;P$2)*$H358/4
+(P346&gt;0)*($J359&gt;=P$2)*($J359&lt;=P$3)*(($J359-P$2+1)/P$4*$H359/4)
+(P346&gt;0)*($J359&gt;P$3)*($I359&lt;=P$3)*($I359&gt;=P$2)*((P$3-$I359+1)/P$4*$H359/4)
+(P346&gt;0)*($J359&gt;P$3)*($I359&lt;P$2)*$H359/4
+(P346&gt;0)*($J360&gt;=P$2)*($J360&lt;=P$3)*(($J360-P$2+1)/P$4*$H360/4)
+(P346&gt;0)*($J360&gt;P$3)*($I360&lt;=P$3)*($I360&gt;=P$2)*((P$3-$I360+1)/P$4*$H360/4)
+(P346&gt;0)*($J360&gt;P$3)*($I360&lt;P$2)*$H360/4</f>
        <v>-4414.7819754990123</v>
      </c>
      <c r="Q352" s="41">
        <f t="shared" si="165"/>
        <v>-4414.7819754990123</v>
      </c>
      <c r="R352" s="41">
        <f t="shared" si="165"/>
        <v>-4373.5731842902214</v>
      </c>
      <c r="S352" s="41">
        <f t="shared" si="165"/>
        <v>-3164.7819754990123</v>
      </c>
      <c r="T352" s="41">
        <f t="shared" si="165"/>
        <v>-3164.7819754990123</v>
      </c>
      <c r="U352" s="41">
        <f t="shared" si="165"/>
        <v>-3164.7819754990123</v>
      </c>
      <c r="V352" s="41">
        <f t="shared" si="165"/>
        <v>-3060.4485037792656</v>
      </c>
      <c r="W352" s="41">
        <f t="shared" si="165"/>
        <v>0</v>
      </c>
      <c r="X352" s="41">
        <f t="shared" si="165"/>
        <v>0</v>
      </c>
      <c r="Y352" s="41">
        <f t="shared" si="165"/>
        <v>0</v>
      </c>
      <c r="Z352" s="41">
        <f t="shared" si="165"/>
        <v>0</v>
      </c>
      <c r="AA352" s="41">
        <f t="shared" si="165"/>
        <v>0</v>
      </c>
      <c r="AB352" s="41">
        <f t="shared" si="165"/>
        <v>0</v>
      </c>
      <c r="AC352" s="41">
        <f t="shared" si="165"/>
        <v>0</v>
      </c>
      <c r="AD352" s="41">
        <f t="shared" si="165"/>
        <v>0</v>
      </c>
      <c r="AE352" s="41">
        <f t="shared" si="165"/>
        <v>0</v>
      </c>
      <c r="AF352" s="41">
        <f t="shared" si="165"/>
        <v>0</v>
      </c>
      <c r="AG352" s="41">
        <f t="shared" si="165"/>
        <v>0</v>
      </c>
      <c r="AH352" s="41">
        <f t="shared" si="165"/>
        <v>0</v>
      </c>
      <c r="AI352" s="41">
        <f t="shared" si="165"/>
        <v>0</v>
      </c>
      <c r="AJ352" s="41">
        <f t="shared" si="165"/>
        <v>0</v>
      </c>
      <c r="AK352" s="41">
        <f t="shared" si="165"/>
        <v>0</v>
      </c>
      <c r="AL352" s="41">
        <f t="shared" si="165"/>
        <v>0</v>
      </c>
      <c r="AM352" s="41">
        <f t="shared" si="165"/>
        <v>0</v>
      </c>
      <c r="AN352" s="41">
        <f t="shared" si="165"/>
        <v>0</v>
      </c>
      <c r="AO352" s="41">
        <f t="shared" si="165"/>
        <v>0</v>
      </c>
      <c r="AP352" s="41">
        <f t="shared" si="165"/>
        <v>0</v>
      </c>
      <c r="AQ352" s="41">
        <f t="shared" si="165"/>
        <v>0</v>
      </c>
      <c r="AR352" s="41">
        <f t="shared" si="165"/>
        <v>0</v>
      </c>
      <c r="AS352" s="41">
        <f t="shared" si="165"/>
        <v>0</v>
      </c>
      <c r="AT352" s="41">
        <f t="shared" si="165"/>
        <v>0</v>
      </c>
      <c r="AU352" s="41">
        <f t="shared" si="165"/>
        <v>0</v>
      </c>
      <c r="AV352" s="41">
        <f t="shared" si="165"/>
        <v>0</v>
      </c>
      <c r="AW352" s="41">
        <f t="shared" si="165"/>
        <v>0</v>
      </c>
      <c r="AX352" s="41">
        <f t="shared" si="165"/>
        <v>0</v>
      </c>
      <c r="AY352" s="41">
        <f t="shared" si="165"/>
        <v>0</v>
      </c>
      <c r="AZ352" s="41">
        <f t="shared" si="165"/>
        <v>0</v>
      </c>
      <c r="BA352" s="41">
        <f t="shared" si="165"/>
        <v>0</v>
      </c>
      <c r="BB352" s="41">
        <f t="shared" si="165"/>
        <v>0</v>
      </c>
      <c r="BC352" s="41">
        <f t="shared" si="165"/>
        <v>0</v>
      </c>
      <c r="BD352" s="41">
        <f t="shared" si="165"/>
        <v>0</v>
      </c>
    </row>
    <row r="353" spans="1:59" ht="16" x14ac:dyDescent="0.2">
      <c r="B353" s="11">
        <f t="shared" si="155"/>
        <v>4</v>
      </c>
      <c r="C353" s="12" t="str">
        <f t="shared" si="155"/>
        <v>SCI FORGEOT PROPERTY</v>
      </c>
      <c r="D353" s="43" t="s">
        <v>252</v>
      </c>
      <c r="E353" s="42" t="s">
        <v>286</v>
      </c>
      <c r="F353" s="44"/>
      <c r="G353" s="43" t="s">
        <v>253</v>
      </c>
      <c r="H353" s="39">
        <v>0</v>
      </c>
      <c r="I353" s="43" t="s">
        <v>254</v>
      </c>
      <c r="J353" s="32">
        <v>44834</v>
      </c>
      <c r="K353" s="24"/>
      <c r="L353" s="20" t="s">
        <v>255</v>
      </c>
      <c r="M353" s="72"/>
      <c r="N353" s="72"/>
      <c r="O353" s="41">
        <v>0</v>
      </c>
      <c r="P353" s="41">
        <v>0</v>
      </c>
      <c r="Q353" s="41">
        <v>0</v>
      </c>
      <c r="R353" s="41">
        <v>0</v>
      </c>
      <c r="S353" s="41">
        <v>0</v>
      </c>
      <c r="T353" s="41">
        <v>0</v>
      </c>
      <c r="U353" s="41">
        <v>0</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row>
    <row r="354" spans="1:59" ht="16" x14ac:dyDescent="0.2">
      <c r="B354" s="11">
        <f t="shared" si="155"/>
        <v>4</v>
      </c>
      <c r="C354" s="12" t="str">
        <f t="shared" si="155"/>
        <v>SCI FORGEOT PROPERTY</v>
      </c>
      <c r="D354" s="43" t="s">
        <v>256</v>
      </c>
      <c r="E354" s="32">
        <v>44834</v>
      </c>
      <c r="G354" s="43" t="s">
        <v>257</v>
      </c>
      <c r="H354" s="42">
        <v>0</v>
      </c>
      <c r="I354" s="43" t="s">
        <v>258</v>
      </c>
      <c r="J354" s="29">
        <v>0</v>
      </c>
      <c r="K354" s="23"/>
      <c r="L354" s="33" t="s">
        <v>259</v>
      </c>
      <c r="M354" s="73"/>
      <c r="N354" s="73"/>
      <c r="O354" s="45">
        <f>-(O351+O352)*IFERROR((O341+O345)/(O343+O347),0)</f>
        <v>0</v>
      </c>
      <c r="P354" s="45">
        <f t="shared" ref="P354:BD354" si="166">-(P351+P352)*IFERROR((P341+P345)/(P343+P347),0)</f>
        <v>0</v>
      </c>
      <c r="Q354" s="45">
        <f t="shared" si="166"/>
        <v>0</v>
      </c>
      <c r="R354" s="45">
        <f t="shared" si="166"/>
        <v>0</v>
      </c>
      <c r="S354" s="45">
        <f t="shared" si="166"/>
        <v>0</v>
      </c>
      <c r="T354" s="45">
        <f t="shared" si="166"/>
        <v>0</v>
      </c>
      <c r="U354" s="45">
        <f t="shared" si="166"/>
        <v>0</v>
      </c>
      <c r="V354" s="45">
        <f t="shared" si="166"/>
        <v>0</v>
      </c>
      <c r="W354" s="45">
        <f t="shared" si="166"/>
        <v>0</v>
      </c>
      <c r="X354" s="45">
        <f t="shared" si="166"/>
        <v>0</v>
      </c>
      <c r="Y354" s="45">
        <f t="shared" si="166"/>
        <v>0</v>
      </c>
      <c r="Z354" s="45">
        <f t="shared" si="166"/>
        <v>0</v>
      </c>
      <c r="AA354" s="45">
        <f t="shared" si="166"/>
        <v>0</v>
      </c>
      <c r="AB354" s="45">
        <f t="shared" si="166"/>
        <v>0</v>
      </c>
      <c r="AC354" s="45">
        <f t="shared" si="166"/>
        <v>0</v>
      </c>
      <c r="AD354" s="45">
        <f t="shared" si="166"/>
        <v>0</v>
      </c>
      <c r="AE354" s="45">
        <f t="shared" si="166"/>
        <v>0</v>
      </c>
      <c r="AF354" s="45">
        <f t="shared" si="166"/>
        <v>0</v>
      </c>
      <c r="AG354" s="45">
        <f t="shared" si="166"/>
        <v>0</v>
      </c>
      <c r="AH354" s="45">
        <f t="shared" si="166"/>
        <v>0</v>
      </c>
      <c r="AI354" s="45">
        <f t="shared" si="166"/>
        <v>0</v>
      </c>
      <c r="AJ354" s="45">
        <f t="shared" si="166"/>
        <v>0</v>
      </c>
      <c r="AK354" s="45">
        <f t="shared" si="166"/>
        <v>0</v>
      </c>
      <c r="AL354" s="45">
        <f t="shared" si="166"/>
        <v>0</v>
      </c>
      <c r="AM354" s="45">
        <f t="shared" si="166"/>
        <v>0</v>
      </c>
      <c r="AN354" s="45">
        <f t="shared" si="166"/>
        <v>0</v>
      </c>
      <c r="AO354" s="45">
        <f t="shared" si="166"/>
        <v>0</v>
      </c>
      <c r="AP354" s="45">
        <f t="shared" si="166"/>
        <v>0</v>
      </c>
      <c r="AQ354" s="45">
        <f t="shared" si="166"/>
        <v>0</v>
      </c>
      <c r="AR354" s="45">
        <f t="shared" si="166"/>
        <v>0</v>
      </c>
      <c r="AS354" s="45">
        <f t="shared" si="166"/>
        <v>0</v>
      </c>
      <c r="AT354" s="45">
        <f t="shared" si="166"/>
        <v>0</v>
      </c>
      <c r="AU354" s="45">
        <f t="shared" si="166"/>
        <v>0</v>
      </c>
      <c r="AV354" s="45">
        <f t="shared" si="166"/>
        <v>0</v>
      </c>
      <c r="AW354" s="45">
        <f t="shared" si="166"/>
        <v>0</v>
      </c>
      <c r="AX354" s="45">
        <f t="shared" si="166"/>
        <v>0</v>
      </c>
      <c r="AY354" s="45">
        <f t="shared" si="166"/>
        <v>0</v>
      </c>
      <c r="AZ354" s="45">
        <f t="shared" si="166"/>
        <v>0</v>
      </c>
      <c r="BA354" s="45">
        <f t="shared" si="166"/>
        <v>0</v>
      </c>
      <c r="BB354" s="45">
        <f t="shared" si="166"/>
        <v>0</v>
      </c>
      <c r="BC354" s="45">
        <f t="shared" si="166"/>
        <v>0</v>
      </c>
      <c r="BD354" s="45">
        <f t="shared" si="166"/>
        <v>0</v>
      </c>
    </row>
    <row r="355" spans="1:59" ht="16" x14ac:dyDescent="0.2">
      <c r="B355" s="11">
        <f t="shared" si="155"/>
        <v>4</v>
      </c>
      <c r="C355" s="12" t="str">
        <f t="shared" si="155"/>
        <v>SCI FORGEOT PROPERTY</v>
      </c>
      <c r="K355" s="24"/>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row>
    <row r="356" spans="1:59" ht="16" x14ac:dyDescent="0.2">
      <c r="B356" s="11">
        <f t="shared" si="155"/>
        <v>4</v>
      </c>
      <c r="C356" s="12" t="str">
        <f t="shared" si="155"/>
        <v>SCI FORGEOT PROPERTY</v>
      </c>
      <c r="G356" s="46" t="s">
        <v>229</v>
      </c>
      <c r="H356" s="104" t="s">
        <v>279</v>
      </c>
      <c r="I356" s="105"/>
      <c r="J356" s="106"/>
      <c r="K356" s="23"/>
      <c r="L356" s="47" t="s">
        <v>4</v>
      </c>
      <c r="M356" s="81"/>
      <c r="N356" s="81"/>
      <c r="O356" s="48">
        <f>SUM(O351:O354)</f>
        <v>16663.295639509979</v>
      </c>
      <c r="P356" s="48">
        <f t="shared" ref="P356:BD356" si="167">SUM(P351:P354)</f>
        <v>-4414.7819754990123</v>
      </c>
      <c r="Q356" s="48">
        <f t="shared" si="167"/>
        <v>-4414.7819754990123</v>
      </c>
      <c r="R356" s="48">
        <f t="shared" si="167"/>
        <v>-4373.5731842902214</v>
      </c>
      <c r="S356" s="48">
        <f t="shared" si="167"/>
        <v>-3164.7819754990123</v>
      </c>
      <c r="T356" s="48">
        <f t="shared" si="167"/>
        <v>-3164.7819754990123</v>
      </c>
      <c r="U356" s="48">
        <f t="shared" si="167"/>
        <v>-3164.7819754990123</v>
      </c>
      <c r="V356" s="48">
        <f t="shared" si="167"/>
        <v>-3060.4485037792656</v>
      </c>
      <c r="W356" s="48">
        <f t="shared" si="167"/>
        <v>0</v>
      </c>
      <c r="X356" s="48">
        <f t="shared" si="167"/>
        <v>0</v>
      </c>
      <c r="Y356" s="48">
        <f t="shared" si="167"/>
        <v>0</v>
      </c>
      <c r="Z356" s="48">
        <f t="shared" si="167"/>
        <v>0</v>
      </c>
      <c r="AA356" s="48">
        <f t="shared" si="167"/>
        <v>0</v>
      </c>
      <c r="AB356" s="48">
        <f t="shared" si="167"/>
        <v>0</v>
      </c>
      <c r="AC356" s="48">
        <f t="shared" si="167"/>
        <v>0</v>
      </c>
      <c r="AD356" s="48">
        <f t="shared" si="167"/>
        <v>0</v>
      </c>
      <c r="AE356" s="48">
        <f t="shared" si="167"/>
        <v>0</v>
      </c>
      <c r="AF356" s="48">
        <f t="shared" si="167"/>
        <v>0</v>
      </c>
      <c r="AG356" s="48">
        <f t="shared" si="167"/>
        <v>0</v>
      </c>
      <c r="AH356" s="48">
        <f t="shared" si="167"/>
        <v>0</v>
      </c>
      <c r="AI356" s="48">
        <f t="shared" si="167"/>
        <v>0</v>
      </c>
      <c r="AJ356" s="48">
        <f t="shared" si="167"/>
        <v>0</v>
      </c>
      <c r="AK356" s="48">
        <f t="shared" si="167"/>
        <v>0</v>
      </c>
      <c r="AL356" s="48">
        <f t="shared" si="167"/>
        <v>0</v>
      </c>
      <c r="AM356" s="48">
        <f t="shared" si="167"/>
        <v>0</v>
      </c>
      <c r="AN356" s="48">
        <f t="shared" si="167"/>
        <v>0</v>
      </c>
      <c r="AO356" s="48">
        <f t="shared" si="167"/>
        <v>0</v>
      </c>
      <c r="AP356" s="48">
        <f t="shared" si="167"/>
        <v>0</v>
      </c>
      <c r="AQ356" s="48">
        <f t="shared" si="167"/>
        <v>0</v>
      </c>
      <c r="AR356" s="48">
        <f t="shared" si="167"/>
        <v>0</v>
      </c>
      <c r="AS356" s="48">
        <f t="shared" si="167"/>
        <v>0</v>
      </c>
      <c r="AT356" s="48">
        <f t="shared" si="167"/>
        <v>0</v>
      </c>
      <c r="AU356" s="48">
        <f t="shared" si="167"/>
        <v>0</v>
      </c>
      <c r="AV356" s="48">
        <f t="shared" si="167"/>
        <v>0</v>
      </c>
      <c r="AW356" s="48">
        <f t="shared" si="167"/>
        <v>0</v>
      </c>
      <c r="AX356" s="48">
        <f t="shared" si="167"/>
        <v>0</v>
      </c>
      <c r="AY356" s="48">
        <f t="shared" si="167"/>
        <v>0</v>
      </c>
      <c r="AZ356" s="48">
        <f t="shared" si="167"/>
        <v>0</v>
      </c>
      <c r="BA356" s="48">
        <f t="shared" si="167"/>
        <v>0</v>
      </c>
      <c r="BB356" s="48">
        <f t="shared" si="167"/>
        <v>0</v>
      </c>
      <c r="BC356" s="48">
        <f t="shared" si="167"/>
        <v>0</v>
      </c>
      <c r="BD356" s="48">
        <f t="shared" si="167"/>
        <v>0</v>
      </c>
    </row>
    <row r="357" spans="1:59" ht="16" x14ac:dyDescent="0.2">
      <c r="B357" s="11">
        <f t="shared" ref="B357:C362" si="168">B356</f>
        <v>4</v>
      </c>
      <c r="C357" s="12" t="str">
        <f t="shared" si="168"/>
        <v>SCI FORGEOT PROPERTY</v>
      </c>
      <c r="D357" s="46" t="s">
        <v>260</v>
      </c>
      <c r="E357" s="32">
        <v>44834</v>
      </c>
      <c r="F357" s="15"/>
      <c r="G357" s="46" t="s">
        <v>261</v>
      </c>
      <c r="H357" s="46" t="s">
        <v>237</v>
      </c>
      <c r="I357" s="46" t="s">
        <v>238</v>
      </c>
      <c r="J357" s="46" t="s">
        <v>239</v>
      </c>
      <c r="K357" s="23"/>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row>
    <row r="358" spans="1:59" ht="16" x14ac:dyDescent="0.2">
      <c r="B358" s="11">
        <f t="shared" si="168"/>
        <v>4</v>
      </c>
      <c r="C358" s="12" t="str">
        <f t="shared" si="168"/>
        <v>SCI FORGEOT PROPERTY</v>
      </c>
      <c r="D358" s="46" t="s">
        <v>262</v>
      </c>
      <c r="E358" s="31">
        <v>0</v>
      </c>
      <c r="F358" s="15"/>
      <c r="G358" s="49" t="s">
        <v>263</v>
      </c>
      <c r="H358" s="31">
        <v>0</v>
      </c>
      <c r="I358" s="32">
        <v>0</v>
      </c>
      <c r="J358" s="32">
        <v>0</v>
      </c>
      <c r="K358" s="23"/>
      <c r="L358" s="50" t="s">
        <v>264</v>
      </c>
      <c r="M358" s="70"/>
      <c r="N358" s="70"/>
      <c r="O358" s="40">
        <f t="shared" ref="O358:BD358" si="169">IFERROR(((O$3&gt;=$E357)*(O$2&lt;=$E357))*$E361,"")</f>
        <v>0</v>
      </c>
      <c r="P358" s="40">
        <f t="shared" si="169"/>
        <v>0</v>
      </c>
      <c r="Q358" s="40">
        <f t="shared" si="169"/>
        <v>0</v>
      </c>
      <c r="R358" s="40">
        <f t="shared" si="169"/>
        <v>0</v>
      </c>
      <c r="S358" s="40">
        <f t="shared" si="169"/>
        <v>0</v>
      </c>
      <c r="T358" s="40">
        <f t="shared" si="169"/>
        <v>0</v>
      </c>
      <c r="U358" s="40">
        <f t="shared" si="169"/>
        <v>0</v>
      </c>
      <c r="V358" s="40">
        <f t="shared" si="169"/>
        <v>0</v>
      </c>
      <c r="W358" s="40">
        <f t="shared" si="169"/>
        <v>0</v>
      </c>
      <c r="X358" s="40">
        <f t="shared" si="169"/>
        <v>0</v>
      </c>
      <c r="Y358" s="40">
        <f t="shared" si="169"/>
        <v>0</v>
      </c>
      <c r="Z358" s="40">
        <f t="shared" si="169"/>
        <v>0</v>
      </c>
      <c r="AA358" s="40">
        <f t="shared" si="169"/>
        <v>0</v>
      </c>
      <c r="AB358" s="40">
        <f t="shared" si="169"/>
        <v>0</v>
      </c>
      <c r="AC358" s="40">
        <f t="shared" si="169"/>
        <v>0</v>
      </c>
      <c r="AD358" s="40">
        <f t="shared" si="169"/>
        <v>0</v>
      </c>
      <c r="AE358" s="40">
        <f t="shared" si="169"/>
        <v>0</v>
      </c>
      <c r="AF358" s="40">
        <f t="shared" si="169"/>
        <v>0</v>
      </c>
      <c r="AG358" s="40">
        <f t="shared" si="169"/>
        <v>0</v>
      </c>
      <c r="AH358" s="40">
        <f t="shared" si="169"/>
        <v>0</v>
      </c>
      <c r="AI358" s="40">
        <f t="shared" si="169"/>
        <v>0</v>
      </c>
      <c r="AJ358" s="40">
        <f t="shared" si="169"/>
        <v>0</v>
      </c>
      <c r="AK358" s="40">
        <f t="shared" si="169"/>
        <v>0</v>
      </c>
      <c r="AL358" s="40">
        <f t="shared" si="169"/>
        <v>0</v>
      </c>
      <c r="AM358" s="40">
        <f t="shared" si="169"/>
        <v>0</v>
      </c>
      <c r="AN358" s="40">
        <f t="shared" si="169"/>
        <v>0</v>
      </c>
      <c r="AO358" s="40">
        <f t="shared" si="169"/>
        <v>0</v>
      </c>
      <c r="AP358" s="40">
        <f t="shared" si="169"/>
        <v>0</v>
      </c>
      <c r="AQ358" s="40">
        <f t="shared" si="169"/>
        <v>0</v>
      </c>
      <c r="AR358" s="40">
        <f t="shared" si="169"/>
        <v>0</v>
      </c>
      <c r="AS358" s="40">
        <f t="shared" si="169"/>
        <v>0</v>
      </c>
      <c r="AT358" s="40">
        <f t="shared" si="169"/>
        <v>0</v>
      </c>
      <c r="AU358" s="40">
        <f t="shared" si="169"/>
        <v>0</v>
      </c>
      <c r="AV358" s="40">
        <f t="shared" si="169"/>
        <v>0</v>
      </c>
      <c r="AW358" s="40">
        <f t="shared" si="169"/>
        <v>0</v>
      </c>
      <c r="AX358" s="40">
        <f t="shared" si="169"/>
        <v>0</v>
      </c>
      <c r="AY358" s="40">
        <f t="shared" si="169"/>
        <v>0</v>
      </c>
      <c r="AZ358" s="40">
        <f t="shared" si="169"/>
        <v>0</v>
      </c>
      <c r="BA358" s="40">
        <f t="shared" si="169"/>
        <v>0</v>
      </c>
      <c r="BB358" s="40">
        <f t="shared" si="169"/>
        <v>0</v>
      </c>
      <c r="BC358" s="40">
        <f t="shared" si="169"/>
        <v>0</v>
      </c>
      <c r="BD358" s="40">
        <f t="shared" si="169"/>
        <v>0</v>
      </c>
    </row>
    <row r="359" spans="1:59" ht="16" x14ac:dyDescent="0.2">
      <c r="B359" s="11">
        <f t="shared" si="168"/>
        <v>4</v>
      </c>
      <c r="C359" s="12" t="str">
        <f t="shared" si="168"/>
        <v>SCI FORGEOT PROPERTY</v>
      </c>
      <c r="D359" s="46" t="s">
        <v>24</v>
      </c>
      <c r="E359" s="51">
        <f>IF(E357&gt;MAX($O$3:$BD$3),BD348,
IF(E357&lt;MIN($O$3:$BD$3),1,SUMIFS($O349:$BD349,$O$2:$BD$2,"&lt;="&amp;E357,$O$3:$BD$3,"&gt;="&amp;E357)))</f>
        <v>1.02</v>
      </c>
      <c r="F359" s="15"/>
      <c r="G359" s="49" t="s">
        <v>265</v>
      </c>
      <c r="H359" s="31">
        <v>0</v>
      </c>
      <c r="I359" s="32">
        <v>0</v>
      </c>
      <c r="J359" s="32">
        <v>0</v>
      </c>
      <c r="K359" s="23"/>
      <c r="L359" s="52" t="s">
        <v>266</v>
      </c>
      <c r="M359" s="72"/>
      <c r="N359" s="72"/>
      <c r="O359" s="41">
        <f t="shared" ref="O359:BD359" si="170">IFERROR(((O$3&gt;=$E354)*(O$2&lt;=$E354))*$H362,"")</f>
        <v>0</v>
      </c>
      <c r="P359" s="41">
        <f t="shared" si="170"/>
        <v>0</v>
      </c>
      <c r="Q359" s="41">
        <f t="shared" si="170"/>
        <v>0</v>
      </c>
      <c r="R359" s="41">
        <f t="shared" si="170"/>
        <v>0</v>
      </c>
      <c r="S359" s="41">
        <f t="shared" si="170"/>
        <v>0</v>
      </c>
      <c r="T359" s="41">
        <f t="shared" si="170"/>
        <v>0</v>
      </c>
      <c r="U359" s="41">
        <f t="shared" si="170"/>
        <v>0</v>
      </c>
      <c r="V359" s="41">
        <f t="shared" si="170"/>
        <v>0</v>
      </c>
      <c r="W359" s="41">
        <f t="shared" si="170"/>
        <v>0</v>
      </c>
      <c r="X359" s="41">
        <f t="shared" si="170"/>
        <v>0</v>
      </c>
      <c r="Y359" s="41">
        <f t="shared" si="170"/>
        <v>0</v>
      </c>
      <c r="Z359" s="41">
        <f t="shared" si="170"/>
        <v>0</v>
      </c>
      <c r="AA359" s="41">
        <f t="shared" si="170"/>
        <v>0</v>
      </c>
      <c r="AB359" s="41">
        <f t="shared" si="170"/>
        <v>0</v>
      </c>
      <c r="AC359" s="41">
        <f t="shared" si="170"/>
        <v>0</v>
      </c>
      <c r="AD359" s="41">
        <f t="shared" si="170"/>
        <v>0</v>
      </c>
      <c r="AE359" s="41">
        <f t="shared" si="170"/>
        <v>0</v>
      </c>
      <c r="AF359" s="41">
        <f t="shared" si="170"/>
        <v>0</v>
      </c>
      <c r="AG359" s="41">
        <f t="shared" si="170"/>
        <v>0</v>
      </c>
      <c r="AH359" s="41">
        <f t="shared" si="170"/>
        <v>0</v>
      </c>
      <c r="AI359" s="41">
        <f t="shared" si="170"/>
        <v>0</v>
      </c>
      <c r="AJ359" s="41">
        <f t="shared" si="170"/>
        <v>0</v>
      </c>
      <c r="AK359" s="41">
        <f t="shared" si="170"/>
        <v>0</v>
      </c>
      <c r="AL359" s="41">
        <f t="shared" si="170"/>
        <v>0</v>
      </c>
      <c r="AM359" s="41">
        <f t="shared" si="170"/>
        <v>0</v>
      </c>
      <c r="AN359" s="41">
        <f t="shared" si="170"/>
        <v>0</v>
      </c>
      <c r="AO359" s="41">
        <f t="shared" si="170"/>
        <v>0</v>
      </c>
      <c r="AP359" s="41">
        <f t="shared" si="170"/>
        <v>0</v>
      </c>
      <c r="AQ359" s="41">
        <f t="shared" si="170"/>
        <v>0</v>
      </c>
      <c r="AR359" s="41">
        <f t="shared" si="170"/>
        <v>0</v>
      </c>
      <c r="AS359" s="41">
        <f t="shared" si="170"/>
        <v>0</v>
      </c>
      <c r="AT359" s="41">
        <f t="shared" si="170"/>
        <v>0</v>
      </c>
      <c r="AU359" s="41">
        <f t="shared" si="170"/>
        <v>0</v>
      </c>
      <c r="AV359" s="41">
        <f t="shared" si="170"/>
        <v>0</v>
      </c>
      <c r="AW359" s="41">
        <f t="shared" si="170"/>
        <v>0</v>
      </c>
      <c r="AX359" s="41">
        <f t="shared" si="170"/>
        <v>0</v>
      </c>
      <c r="AY359" s="41">
        <f t="shared" si="170"/>
        <v>0</v>
      </c>
      <c r="AZ359" s="41">
        <f t="shared" si="170"/>
        <v>0</v>
      </c>
      <c r="BA359" s="41">
        <f t="shared" si="170"/>
        <v>0</v>
      </c>
      <c r="BB359" s="41">
        <f t="shared" si="170"/>
        <v>0</v>
      </c>
      <c r="BC359" s="41">
        <f t="shared" si="170"/>
        <v>0</v>
      </c>
      <c r="BD359" s="41">
        <f t="shared" si="170"/>
        <v>0</v>
      </c>
    </row>
    <row r="360" spans="1:59" ht="16" x14ac:dyDescent="0.2">
      <c r="B360" s="11">
        <f t="shared" si="168"/>
        <v>4</v>
      </c>
      <c r="C360" s="12" t="str">
        <f t="shared" si="168"/>
        <v>SCI FORGEOT PROPERTY</v>
      </c>
      <c r="D360" s="46" t="s">
        <v>8</v>
      </c>
      <c r="E360" s="42">
        <v>0</v>
      </c>
      <c r="F360" s="15"/>
      <c r="G360" s="49" t="s">
        <v>267</v>
      </c>
      <c r="H360" s="31">
        <v>0</v>
      </c>
      <c r="I360" s="32">
        <v>0</v>
      </c>
      <c r="J360" s="32">
        <v>0</v>
      </c>
      <c r="L360" s="52" t="s">
        <v>268</v>
      </c>
      <c r="M360" s="72"/>
      <c r="N360" s="72"/>
      <c r="O360" s="41">
        <f t="shared" ref="O360:BD360" si="171">IFERROR(((O$3&gt;=$E357)*(O$2&lt;=$E357))*$J362,"")</f>
        <v>0</v>
      </c>
      <c r="P360" s="41">
        <f t="shared" si="171"/>
        <v>0</v>
      </c>
      <c r="Q360" s="41">
        <f t="shared" si="171"/>
        <v>0</v>
      </c>
      <c r="R360" s="41">
        <f t="shared" si="171"/>
        <v>0</v>
      </c>
      <c r="S360" s="41">
        <f t="shared" si="171"/>
        <v>0</v>
      </c>
      <c r="T360" s="41">
        <f t="shared" si="171"/>
        <v>0</v>
      </c>
      <c r="U360" s="41">
        <f t="shared" si="171"/>
        <v>0</v>
      </c>
      <c r="V360" s="41">
        <f t="shared" si="171"/>
        <v>0</v>
      </c>
      <c r="W360" s="41">
        <f t="shared" si="171"/>
        <v>0</v>
      </c>
      <c r="X360" s="41">
        <f t="shared" si="171"/>
        <v>0</v>
      </c>
      <c r="Y360" s="41">
        <f t="shared" si="171"/>
        <v>0</v>
      </c>
      <c r="Z360" s="41">
        <f t="shared" si="171"/>
        <v>0</v>
      </c>
      <c r="AA360" s="41">
        <f t="shared" si="171"/>
        <v>0</v>
      </c>
      <c r="AB360" s="41">
        <f t="shared" si="171"/>
        <v>0</v>
      </c>
      <c r="AC360" s="41">
        <f t="shared" si="171"/>
        <v>0</v>
      </c>
      <c r="AD360" s="41">
        <f t="shared" si="171"/>
        <v>0</v>
      </c>
      <c r="AE360" s="41">
        <f t="shared" si="171"/>
        <v>0</v>
      </c>
      <c r="AF360" s="41">
        <f t="shared" si="171"/>
        <v>0</v>
      </c>
      <c r="AG360" s="41">
        <f t="shared" si="171"/>
        <v>0</v>
      </c>
      <c r="AH360" s="41">
        <f t="shared" si="171"/>
        <v>0</v>
      </c>
      <c r="AI360" s="41">
        <f t="shared" si="171"/>
        <v>0</v>
      </c>
      <c r="AJ360" s="41">
        <f t="shared" si="171"/>
        <v>0</v>
      </c>
      <c r="AK360" s="41">
        <f t="shared" si="171"/>
        <v>0</v>
      </c>
      <c r="AL360" s="41">
        <f t="shared" si="171"/>
        <v>0</v>
      </c>
      <c r="AM360" s="41">
        <f t="shared" si="171"/>
        <v>0</v>
      </c>
      <c r="AN360" s="41">
        <f t="shared" si="171"/>
        <v>0</v>
      </c>
      <c r="AO360" s="41">
        <f t="shared" si="171"/>
        <v>0</v>
      </c>
      <c r="AP360" s="41">
        <f t="shared" si="171"/>
        <v>0</v>
      </c>
      <c r="AQ360" s="41">
        <f t="shared" si="171"/>
        <v>0</v>
      </c>
      <c r="AR360" s="41">
        <f t="shared" si="171"/>
        <v>0</v>
      </c>
      <c r="AS360" s="41">
        <f t="shared" si="171"/>
        <v>0</v>
      </c>
      <c r="AT360" s="41">
        <f t="shared" si="171"/>
        <v>0</v>
      </c>
      <c r="AU360" s="41">
        <f t="shared" si="171"/>
        <v>0</v>
      </c>
      <c r="AV360" s="41">
        <f t="shared" si="171"/>
        <v>0</v>
      </c>
      <c r="AW360" s="41">
        <f t="shared" si="171"/>
        <v>0</v>
      </c>
      <c r="AX360" s="41">
        <f t="shared" si="171"/>
        <v>0</v>
      </c>
      <c r="AY360" s="41">
        <f t="shared" si="171"/>
        <v>0</v>
      </c>
      <c r="AZ360" s="41">
        <f t="shared" si="171"/>
        <v>0</v>
      </c>
      <c r="BA360" s="41">
        <f t="shared" si="171"/>
        <v>0</v>
      </c>
      <c r="BB360" s="41">
        <f t="shared" si="171"/>
        <v>0</v>
      </c>
      <c r="BC360" s="41">
        <f t="shared" si="171"/>
        <v>0</v>
      </c>
      <c r="BD360" s="41">
        <f t="shared" si="171"/>
        <v>0</v>
      </c>
    </row>
    <row r="361" spans="1:59" ht="16" x14ac:dyDescent="0.2">
      <c r="B361" s="11">
        <f t="shared" si="168"/>
        <v>4</v>
      </c>
      <c r="C361" s="12" t="str">
        <f t="shared" si="168"/>
        <v>SCI FORGEOT PROPERTY</v>
      </c>
      <c r="D361" s="46" t="s">
        <v>269</v>
      </c>
      <c r="E361" s="31">
        <v>0</v>
      </c>
      <c r="F361" s="15"/>
      <c r="G361" s="53"/>
      <c r="H361" s="15"/>
      <c r="I361" s="15"/>
      <c r="J361" s="23"/>
      <c r="L361" s="52" t="s">
        <v>270</v>
      </c>
      <c r="M361" s="72"/>
      <c r="N361" s="72"/>
      <c r="O361" s="41">
        <f t="shared" ref="O361:BD361" si="172">IFERROR(((O$3&gt;=$J351)*(O$2&lt;=$J351))*$E362,"")</f>
        <v>0</v>
      </c>
      <c r="P361" s="41">
        <f t="shared" si="172"/>
        <v>0</v>
      </c>
      <c r="Q361" s="41">
        <f t="shared" si="172"/>
        <v>0</v>
      </c>
      <c r="R361" s="41">
        <f t="shared" si="172"/>
        <v>0</v>
      </c>
      <c r="S361" s="41">
        <f t="shared" si="172"/>
        <v>0</v>
      </c>
      <c r="T361" s="41">
        <f t="shared" si="172"/>
        <v>0</v>
      </c>
      <c r="U361" s="41">
        <f t="shared" si="172"/>
        <v>0</v>
      </c>
      <c r="V361" s="41">
        <f t="shared" si="172"/>
        <v>0</v>
      </c>
      <c r="W361" s="41">
        <f t="shared" si="172"/>
        <v>0</v>
      </c>
      <c r="X361" s="41">
        <f t="shared" si="172"/>
        <v>0</v>
      </c>
      <c r="Y361" s="41">
        <f t="shared" si="172"/>
        <v>0</v>
      </c>
      <c r="Z361" s="41">
        <f t="shared" si="172"/>
        <v>0</v>
      </c>
      <c r="AA361" s="41">
        <f t="shared" si="172"/>
        <v>0</v>
      </c>
      <c r="AB361" s="41">
        <f t="shared" si="172"/>
        <v>0</v>
      </c>
      <c r="AC361" s="41">
        <f t="shared" si="172"/>
        <v>0</v>
      </c>
      <c r="AD361" s="41">
        <f t="shared" si="172"/>
        <v>0</v>
      </c>
      <c r="AE361" s="41">
        <f t="shared" si="172"/>
        <v>0</v>
      </c>
      <c r="AF361" s="41">
        <f t="shared" si="172"/>
        <v>0</v>
      </c>
      <c r="AG361" s="41">
        <f t="shared" si="172"/>
        <v>0</v>
      </c>
      <c r="AH361" s="41">
        <f t="shared" si="172"/>
        <v>0</v>
      </c>
      <c r="AI361" s="41">
        <f t="shared" si="172"/>
        <v>0</v>
      </c>
      <c r="AJ361" s="41">
        <f t="shared" si="172"/>
        <v>0</v>
      </c>
      <c r="AK361" s="41">
        <f t="shared" si="172"/>
        <v>0</v>
      </c>
      <c r="AL361" s="41">
        <f t="shared" si="172"/>
        <v>0</v>
      </c>
      <c r="AM361" s="41">
        <f t="shared" si="172"/>
        <v>0</v>
      </c>
      <c r="AN361" s="41">
        <f t="shared" si="172"/>
        <v>0</v>
      </c>
      <c r="AO361" s="41">
        <f t="shared" si="172"/>
        <v>0</v>
      </c>
      <c r="AP361" s="41">
        <f t="shared" si="172"/>
        <v>0</v>
      </c>
      <c r="AQ361" s="41">
        <f t="shared" si="172"/>
        <v>0</v>
      </c>
      <c r="AR361" s="41">
        <f t="shared" si="172"/>
        <v>0</v>
      </c>
      <c r="AS361" s="41">
        <f t="shared" si="172"/>
        <v>0</v>
      </c>
      <c r="AT361" s="41">
        <f t="shared" si="172"/>
        <v>0</v>
      </c>
      <c r="AU361" s="41">
        <f t="shared" si="172"/>
        <v>0</v>
      </c>
      <c r="AV361" s="41">
        <f t="shared" si="172"/>
        <v>0</v>
      </c>
      <c r="AW361" s="41">
        <f t="shared" si="172"/>
        <v>0</v>
      </c>
      <c r="AX361" s="41">
        <f t="shared" si="172"/>
        <v>0</v>
      </c>
      <c r="AY361" s="41">
        <f t="shared" si="172"/>
        <v>0</v>
      </c>
      <c r="AZ361" s="41">
        <f t="shared" si="172"/>
        <v>0</v>
      </c>
      <c r="BA361" s="41">
        <f t="shared" si="172"/>
        <v>0</v>
      </c>
      <c r="BB361" s="41">
        <f t="shared" si="172"/>
        <v>0</v>
      </c>
      <c r="BC361" s="41">
        <f t="shared" si="172"/>
        <v>0</v>
      </c>
      <c r="BD361" s="41">
        <f t="shared" si="172"/>
        <v>0</v>
      </c>
    </row>
    <row r="362" spans="1:59" ht="16" x14ac:dyDescent="0.2">
      <c r="B362" s="11">
        <f t="shared" si="168"/>
        <v>4</v>
      </c>
      <c r="C362" s="12" t="str">
        <f t="shared" si="168"/>
        <v>SCI FORGEOT PROPERTY</v>
      </c>
      <c r="D362" s="46" t="s">
        <v>270</v>
      </c>
      <c r="E362" s="31">
        <v>0</v>
      </c>
      <c r="F362" s="15"/>
      <c r="G362" s="46" t="s">
        <v>266</v>
      </c>
      <c r="H362" s="31">
        <v>0</v>
      </c>
      <c r="I362" s="46" t="s">
        <v>268</v>
      </c>
      <c r="J362" s="31">
        <v>0</v>
      </c>
      <c r="L362" s="54" t="s">
        <v>271</v>
      </c>
      <c r="M362" s="73"/>
      <c r="N362" s="73"/>
      <c r="O362" s="45">
        <f t="shared" ref="O362:BD362" si="173">IFERROR(-($E343+$H343+$J343)*O344,"")</f>
        <v>0</v>
      </c>
      <c r="P362" s="45">
        <f t="shared" si="173"/>
        <v>0</v>
      </c>
      <c r="Q362" s="45">
        <f t="shared" si="173"/>
        <v>0</v>
      </c>
      <c r="R362" s="45">
        <f t="shared" si="173"/>
        <v>0</v>
      </c>
      <c r="S362" s="45">
        <f t="shared" si="173"/>
        <v>0</v>
      </c>
      <c r="T362" s="45">
        <f t="shared" si="173"/>
        <v>0</v>
      </c>
      <c r="U362" s="45">
        <f t="shared" si="173"/>
        <v>0</v>
      </c>
      <c r="V362" s="45">
        <f t="shared" si="173"/>
        <v>0</v>
      </c>
      <c r="W362" s="45">
        <f t="shared" si="173"/>
        <v>0</v>
      </c>
      <c r="X362" s="45">
        <f t="shared" si="173"/>
        <v>0</v>
      </c>
      <c r="Y362" s="45">
        <f t="shared" si="173"/>
        <v>0</v>
      </c>
      <c r="Z362" s="45">
        <f t="shared" si="173"/>
        <v>0</v>
      </c>
      <c r="AA362" s="45">
        <f t="shared" si="173"/>
        <v>0</v>
      </c>
      <c r="AB362" s="45">
        <f t="shared" si="173"/>
        <v>0</v>
      </c>
      <c r="AC362" s="45">
        <f t="shared" si="173"/>
        <v>0</v>
      </c>
      <c r="AD362" s="45">
        <f t="shared" si="173"/>
        <v>0</v>
      </c>
      <c r="AE362" s="45">
        <f t="shared" si="173"/>
        <v>0</v>
      </c>
      <c r="AF362" s="45">
        <f t="shared" si="173"/>
        <v>0</v>
      </c>
      <c r="AG362" s="45">
        <f t="shared" si="173"/>
        <v>0</v>
      </c>
      <c r="AH362" s="45">
        <f t="shared" si="173"/>
        <v>0</v>
      </c>
      <c r="AI362" s="45">
        <f t="shared" si="173"/>
        <v>0</v>
      </c>
      <c r="AJ362" s="45">
        <f t="shared" si="173"/>
        <v>0</v>
      </c>
      <c r="AK362" s="45">
        <f t="shared" si="173"/>
        <v>0</v>
      </c>
      <c r="AL362" s="45">
        <f t="shared" si="173"/>
        <v>0</v>
      </c>
      <c r="AM362" s="45">
        <f t="shared" si="173"/>
        <v>0</v>
      </c>
      <c r="AN362" s="45">
        <f t="shared" si="173"/>
        <v>0</v>
      </c>
      <c r="AO362" s="45">
        <f t="shared" si="173"/>
        <v>0</v>
      </c>
      <c r="AP362" s="45">
        <f t="shared" si="173"/>
        <v>0</v>
      </c>
      <c r="AQ362" s="45">
        <f t="shared" si="173"/>
        <v>0</v>
      </c>
      <c r="AR362" s="45">
        <f t="shared" si="173"/>
        <v>0</v>
      </c>
      <c r="AS362" s="45">
        <f t="shared" si="173"/>
        <v>0</v>
      </c>
      <c r="AT362" s="45">
        <f t="shared" si="173"/>
        <v>0</v>
      </c>
      <c r="AU362" s="45">
        <f t="shared" si="173"/>
        <v>0</v>
      </c>
      <c r="AV362" s="45">
        <f t="shared" si="173"/>
        <v>0</v>
      </c>
      <c r="AW362" s="45">
        <f t="shared" si="173"/>
        <v>0</v>
      </c>
      <c r="AX362" s="45">
        <f t="shared" si="173"/>
        <v>0</v>
      </c>
      <c r="AY362" s="45">
        <f t="shared" si="173"/>
        <v>0</v>
      </c>
      <c r="AZ362" s="45">
        <f t="shared" si="173"/>
        <v>0</v>
      </c>
      <c r="BA362" s="45">
        <f t="shared" si="173"/>
        <v>0</v>
      </c>
      <c r="BB362" s="45">
        <f t="shared" si="173"/>
        <v>0</v>
      </c>
      <c r="BC362" s="45">
        <f t="shared" si="173"/>
        <v>0</v>
      </c>
      <c r="BD362" s="45">
        <f t="shared" si="173"/>
        <v>0</v>
      </c>
    </row>
    <row r="363" spans="1:59" x14ac:dyDescent="0.2">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row>
    <row r="364" spans="1:59" ht="16" x14ac:dyDescent="0.2">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s="1"/>
    </row>
    <row r="365" spans="1:59" ht="16" x14ac:dyDescent="0.2">
      <c r="A365" s="1"/>
      <c r="B365" s="67">
        <v>5</v>
      </c>
      <c r="C365" s="68" t="str">
        <f>H367</f>
        <v>SCI FORGEOT PROPERTY</v>
      </c>
      <c r="D365" s="69" t="s">
        <v>38</v>
      </c>
      <c r="E365" s="69"/>
      <c r="F365" s="69"/>
      <c r="G365" s="69"/>
      <c r="H365" s="69"/>
      <c r="I365" s="69"/>
      <c r="J365" s="69"/>
      <c r="K365" s="68"/>
      <c r="L365" s="68"/>
      <c r="M365" s="68"/>
      <c r="N365" s="68"/>
      <c r="O365" s="82"/>
      <c r="P365" s="82"/>
      <c r="Q365" s="82"/>
      <c r="R365" s="82"/>
      <c r="S365" s="82"/>
      <c r="T365" s="82"/>
      <c r="U365" s="82"/>
      <c r="V365" s="82"/>
      <c r="W365" s="82"/>
      <c r="X365" s="82"/>
      <c r="Y365" s="82"/>
      <c r="Z365" s="82"/>
      <c r="AA365" s="82"/>
      <c r="AB365" s="82"/>
      <c r="AC365" s="82"/>
      <c r="AD365" s="82"/>
      <c r="AE365" s="82"/>
      <c r="AF365" s="82"/>
      <c r="AG365" s="82"/>
      <c r="AH365" s="82"/>
      <c r="AI365" s="82"/>
      <c r="AJ365" s="82"/>
      <c r="AK365" s="82"/>
      <c r="AL365" s="82"/>
      <c r="AM365" s="82"/>
      <c r="AN365" s="82"/>
      <c r="AO365" s="82"/>
      <c r="AP365" s="82"/>
      <c r="AQ365" s="82"/>
      <c r="AR365" s="82"/>
      <c r="AS365" s="82"/>
      <c r="AT365" s="82"/>
      <c r="AU365" s="82"/>
      <c r="AV365" s="82"/>
      <c r="AW365" s="82"/>
      <c r="AX365" s="82"/>
      <c r="AY365" s="82"/>
      <c r="AZ365" s="82"/>
      <c r="BA365" s="82"/>
      <c r="BB365" s="82"/>
      <c r="BC365" s="82"/>
      <c r="BD365" s="82"/>
      <c r="BE365" s="1"/>
      <c r="BF365" s="1"/>
      <c r="BG365" s="1"/>
    </row>
    <row r="366" spans="1:59" ht="16" x14ac:dyDescent="0.2">
      <c r="A366" s="35"/>
      <c r="B366" s="11">
        <f>B365</f>
        <v>5</v>
      </c>
      <c r="C366" s="12" t="str">
        <f>C365</f>
        <v>SCI FORGEOT PROPERTY</v>
      </c>
      <c r="D366" s="35"/>
      <c r="E366" s="35"/>
      <c r="F366" s="35"/>
      <c r="G366" s="35"/>
      <c r="H366" s="35"/>
      <c r="I366" s="35"/>
      <c r="J366" s="35"/>
      <c r="K366" s="35"/>
      <c r="L366" s="35"/>
      <c r="M366" s="35"/>
      <c r="N366" s="35"/>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35"/>
      <c r="BF366" s="35"/>
      <c r="BG366" s="35"/>
    </row>
    <row r="367" spans="1:59" ht="16" x14ac:dyDescent="0.2">
      <c r="B367" s="11">
        <f t="shared" ref="B367:C382" si="174">B366</f>
        <v>5</v>
      </c>
      <c r="C367" s="12" t="str">
        <f t="shared" si="174"/>
        <v>SCI FORGEOT PROPERTY</v>
      </c>
      <c r="D367" s="13" t="s">
        <v>2</v>
      </c>
      <c r="E367" s="14" t="s">
        <v>37</v>
      </c>
      <c r="F367" s="15"/>
      <c r="G367" s="13" t="s">
        <v>229</v>
      </c>
      <c r="H367" s="14" t="s">
        <v>35</v>
      </c>
      <c r="I367" s="14"/>
      <c r="J367" s="14"/>
      <c r="L367" s="16" t="s">
        <v>230</v>
      </c>
      <c r="M367" s="70"/>
      <c r="N367" s="70"/>
      <c r="O367" s="17">
        <f>($E378&gt;0)*($E372&lt;O$2)*(EDATE($E372,$E378)&gt;O$3)*((O$3-O$2+1)/O$4)
+($E378&gt;0)*($E372&lt;O$2)*(EDATE($E372,$E378)&gt;=O$2)*(EDATE($E372,$E378)&lt;=O$3)*((EDATE($E372,$E378)-O$2)/O$4)
+($E378&gt;0)*($E372&lt;O$2)*(EDATE($E372,$E378)&lt;O$2)*(0)
+($E378&gt;0)*($E372&gt;=O$2)*($E372&lt;=O$3)*(EDATE($E372,$E378)&gt;=O$2)*(EDATE($E372,$E378)&lt;=O$3)*((EDATE($E372,$E378)-$E372+1)/O$4)
+($E378&gt;0)*($E372&gt;=O$2)*($E372&lt;=O$3)*(EDATE($E372,$E378)&gt;O$3)*((O$3-$E372+1)/O$4)
+($E378&gt;0)*($E372&gt;O$3)*(0)</f>
        <v>0</v>
      </c>
      <c r="P367" s="17">
        <f t="shared" ref="P367:BD367" si="175">($E378&gt;0)*($E372&lt;P$2)*(EDATE($E372,$E378)&gt;P$3)*((P$3-P$2+1)/P$4)
+($E378&gt;0)*($E372&lt;P$2)*(EDATE($E372,$E378)&gt;=P$2)*(EDATE($E372,$E378)&lt;=P$3)*((EDATE($E372,$E378)-P$2)/P$4)
+($E378&gt;0)*($E372&lt;P$2)*(EDATE($E372,$E378)&lt;P$2)*(0)
+($E378&gt;0)*($E372&gt;=P$2)*($E372&lt;=P$3)*(EDATE($E372,$E378)&gt;=P$2)*(EDATE($E372,$E378)&lt;=P$3)*((EDATE($E372,$E378)-$E372+1)/P$4)
+($E378&gt;0)*($E372&gt;=P$2)*($E372&lt;=P$3)*(EDATE($E372,$E378)&gt;P$3)*((P$3-$E372+1)/P$4)
+($E378&gt;0)*($E372&gt;P$3)*(0)</f>
        <v>0</v>
      </c>
      <c r="Q367" s="17">
        <f t="shared" si="175"/>
        <v>0</v>
      </c>
      <c r="R367" s="17">
        <f t="shared" si="175"/>
        <v>0</v>
      </c>
      <c r="S367" s="17">
        <f t="shared" si="175"/>
        <v>0</v>
      </c>
      <c r="T367" s="17">
        <f t="shared" si="175"/>
        <v>0</v>
      </c>
      <c r="U367" s="17">
        <f t="shared" si="175"/>
        <v>0</v>
      </c>
      <c r="V367" s="17">
        <f t="shared" si="175"/>
        <v>0</v>
      </c>
      <c r="W367" s="17">
        <f t="shared" si="175"/>
        <v>0</v>
      </c>
      <c r="X367" s="17">
        <f t="shared" si="175"/>
        <v>0</v>
      </c>
      <c r="Y367" s="17">
        <f t="shared" si="175"/>
        <v>0</v>
      </c>
      <c r="Z367" s="17">
        <f t="shared" si="175"/>
        <v>0</v>
      </c>
      <c r="AA367" s="17">
        <f t="shared" si="175"/>
        <v>0</v>
      </c>
      <c r="AB367" s="17">
        <f t="shared" si="175"/>
        <v>0</v>
      </c>
      <c r="AC367" s="17">
        <f t="shared" si="175"/>
        <v>0</v>
      </c>
      <c r="AD367" s="17">
        <f t="shared" si="175"/>
        <v>0</v>
      </c>
      <c r="AE367" s="17">
        <f t="shared" si="175"/>
        <v>0</v>
      </c>
      <c r="AF367" s="17">
        <f t="shared" si="175"/>
        <v>0</v>
      </c>
      <c r="AG367" s="17">
        <f t="shared" si="175"/>
        <v>0</v>
      </c>
      <c r="AH367" s="17">
        <f t="shared" si="175"/>
        <v>0</v>
      </c>
      <c r="AI367" s="17">
        <f t="shared" si="175"/>
        <v>0</v>
      </c>
      <c r="AJ367" s="17">
        <f t="shared" si="175"/>
        <v>0</v>
      </c>
      <c r="AK367" s="17">
        <f t="shared" si="175"/>
        <v>0</v>
      </c>
      <c r="AL367" s="17">
        <f t="shared" si="175"/>
        <v>0</v>
      </c>
      <c r="AM367" s="17">
        <f t="shared" si="175"/>
        <v>0</v>
      </c>
      <c r="AN367" s="17">
        <f t="shared" si="175"/>
        <v>0</v>
      </c>
      <c r="AO367" s="17">
        <f t="shared" si="175"/>
        <v>0</v>
      </c>
      <c r="AP367" s="17">
        <f t="shared" si="175"/>
        <v>0</v>
      </c>
      <c r="AQ367" s="17">
        <f t="shared" si="175"/>
        <v>0</v>
      </c>
      <c r="AR367" s="17">
        <f t="shared" si="175"/>
        <v>0</v>
      </c>
      <c r="AS367" s="17">
        <f t="shared" si="175"/>
        <v>0</v>
      </c>
      <c r="AT367" s="17">
        <f t="shared" si="175"/>
        <v>0</v>
      </c>
      <c r="AU367" s="17">
        <f t="shared" si="175"/>
        <v>0</v>
      </c>
      <c r="AV367" s="17">
        <f t="shared" si="175"/>
        <v>0</v>
      </c>
      <c r="AW367" s="17">
        <f t="shared" si="175"/>
        <v>0</v>
      </c>
      <c r="AX367" s="17">
        <f t="shared" si="175"/>
        <v>0</v>
      </c>
      <c r="AY367" s="17">
        <f t="shared" si="175"/>
        <v>0</v>
      </c>
      <c r="AZ367" s="17">
        <f t="shared" si="175"/>
        <v>0</v>
      </c>
      <c r="BA367" s="17">
        <f t="shared" si="175"/>
        <v>0</v>
      </c>
      <c r="BB367" s="17">
        <f t="shared" si="175"/>
        <v>0</v>
      </c>
      <c r="BC367" s="17">
        <f t="shared" si="175"/>
        <v>0</v>
      </c>
      <c r="BD367" s="17">
        <f t="shared" si="175"/>
        <v>0</v>
      </c>
    </row>
    <row r="368" spans="1:59" ht="16" x14ac:dyDescent="0.2">
      <c r="B368" s="11">
        <f t="shared" si="174"/>
        <v>5</v>
      </c>
      <c r="C368" s="12" t="str">
        <f t="shared" si="174"/>
        <v>SCI FORGEOT PROPERTY</v>
      </c>
      <c r="D368" s="13" t="s">
        <v>7</v>
      </c>
      <c r="E368" s="18">
        <v>134</v>
      </c>
      <c r="F368" s="15"/>
      <c r="G368" s="13" t="s">
        <v>0</v>
      </c>
      <c r="H368" s="19">
        <v>76.2</v>
      </c>
      <c r="I368" s="13" t="s">
        <v>20</v>
      </c>
      <c r="J368" s="19">
        <v>93</v>
      </c>
      <c r="L368" s="20" t="s">
        <v>231</v>
      </c>
      <c r="M368" s="72"/>
      <c r="N368" s="72"/>
      <c r="O368" s="21">
        <f>($H373&gt;0)*($J373&lt;O$2)*0
+($H373&gt;0)*($J373&gt;=O$2)*($J373&lt;=O$3)*(($J373-O$2+1)/O$4)
+($H373&gt;0)*($J373&gt;O$3)*($I373&gt;O$3)*0
+($H373&gt;0)*($J373&gt;O$3)*($I373&lt;=O$3)*($I373&gt;=O$2)*((O$3-$I373+1)/O$4)
+($H373&gt;0)*($J373&gt;O$3)*($I373&lt;O$2)*1
+($H373&gt;0)*($I373&gt;O$3)*0
+($H374&gt;0)*($J$2350&lt;O$2)*0
+($H374&gt;0)*($J374&gt;=O$2)*($J374&lt;=O$3)*(($J374-O$2+1)/O$4)
+($H374&gt;0)*($J374&gt;O$3)*($I374&gt;O$3)*0
+($H374&gt;0)*($J374&gt;O$3)*($I374&lt;=O$3)*($I374&gt;=O$2)*((O$3-$I374+1)/O$4)
+($H374&gt;0)*($J374&gt;O$3)*($I374&lt;O$2)*1
+($H374&gt;0)*($I374&gt;O$3)*0
+($H375&gt;0)*($J375&lt;O$2)*0
+($H375&gt;0)*($J375&gt;=O$2)*($J375&lt;=O$3)*(($J375-O$2+1)/O$4)
+($H375&gt;0)*($J375&gt;O$3)*($I375&gt;O$3)*0
+($H375&gt;0)*($J375&gt;O$3)*($I375&lt;=O$3)*($I375&gt;=O$2)*((O$3-$I375+1)/O$4)
+($H375&gt;0)*($J375&gt;O$3)*($I375&lt;O$2)*1
+($H375&gt;0)*($I375&gt;O$3)*0</f>
        <v>0</v>
      </c>
      <c r="P368" s="21">
        <f t="shared" ref="P368:BD368" si="176">($H373&gt;0)*($J373&lt;P$2)*0
+($H373&gt;0)*($J373&gt;=P$2)*($J373&lt;=P$3)*(($J373-P$2+1)/P$4)
+($H373&gt;0)*($J373&gt;P$3)*($I373&gt;P$3)*0
+($H373&gt;0)*($J373&gt;P$3)*($I373&lt;=P$3)*($I373&gt;=P$2)*((P$3-$I373+1)/P$4)
+($H373&gt;0)*($J373&gt;P$3)*($I373&lt;P$2)*1
+($H373&gt;0)*($I373&gt;P$3)*0
+($H374&gt;0)*($J$2350&lt;P$2)*0
+($H374&gt;0)*($J374&gt;=P$2)*($J374&lt;=P$3)*(($J374-P$2+1)/P$4)
+($H374&gt;0)*($J374&gt;P$3)*($I374&gt;P$3)*0
+($H374&gt;0)*($J374&gt;P$3)*($I374&lt;=P$3)*($I374&gt;=P$2)*((P$3-$I374+1)/P$4)
+($H374&gt;0)*($J374&gt;P$3)*($I374&lt;P$2)*1
+($H374&gt;0)*($I374&gt;P$3)*0
+($H375&gt;0)*($J375&lt;P$2)*0
+($H375&gt;0)*($J375&gt;=P$2)*($J375&lt;=P$3)*(($J375-P$2+1)/P$4)
+($H375&gt;0)*($J375&gt;P$3)*($I375&gt;P$3)*0
+($H375&gt;0)*($J375&gt;P$3)*($I375&lt;=P$3)*($I375&gt;=P$2)*((P$3-$I375+1)/P$4)
+($H375&gt;0)*($J375&gt;P$3)*($I375&lt;P$2)*1
+($H375&gt;0)*($I375&gt;P$3)*0</f>
        <v>0</v>
      </c>
      <c r="Q368" s="21">
        <f t="shared" si="176"/>
        <v>0</v>
      </c>
      <c r="R368" s="21">
        <f t="shared" si="176"/>
        <v>0</v>
      </c>
      <c r="S368" s="21">
        <f t="shared" si="176"/>
        <v>0</v>
      </c>
      <c r="T368" s="21">
        <f t="shared" si="176"/>
        <v>0</v>
      </c>
      <c r="U368" s="21">
        <f t="shared" si="176"/>
        <v>0</v>
      </c>
      <c r="V368" s="21">
        <f t="shared" si="176"/>
        <v>0</v>
      </c>
      <c r="W368" s="21">
        <f t="shared" si="176"/>
        <v>0</v>
      </c>
      <c r="X368" s="21">
        <f t="shared" si="176"/>
        <v>0</v>
      </c>
      <c r="Y368" s="21">
        <f t="shared" si="176"/>
        <v>0</v>
      </c>
      <c r="Z368" s="21">
        <f t="shared" si="176"/>
        <v>0</v>
      </c>
      <c r="AA368" s="21">
        <f t="shared" si="176"/>
        <v>0</v>
      </c>
      <c r="AB368" s="21">
        <f t="shared" si="176"/>
        <v>0</v>
      </c>
      <c r="AC368" s="21">
        <f t="shared" si="176"/>
        <v>0</v>
      </c>
      <c r="AD368" s="21">
        <f t="shared" si="176"/>
        <v>0</v>
      </c>
      <c r="AE368" s="21">
        <f t="shared" si="176"/>
        <v>0</v>
      </c>
      <c r="AF368" s="21">
        <f t="shared" si="176"/>
        <v>0</v>
      </c>
      <c r="AG368" s="21">
        <f t="shared" si="176"/>
        <v>0</v>
      </c>
      <c r="AH368" s="21">
        <f t="shared" si="176"/>
        <v>0</v>
      </c>
      <c r="AI368" s="21">
        <f t="shared" si="176"/>
        <v>0</v>
      </c>
      <c r="AJ368" s="21">
        <f t="shared" si="176"/>
        <v>0</v>
      </c>
      <c r="AK368" s="21">
        <f t="shared" si="176"/>
        <v>0</v>
      </c>
      <c r="AL368" s="21">
        <f t="shared" si="176"/>
        <v>0</v>
      </c>
      <c r="AM368" s="21">
        <f t="shared" si="176"/>
        <v>0</v>
      </c>
      <c r="AN368" s="21">
        <f t="shared" si="176"/>
        <v>0</v>
      </c>
      <c r="AO368" s="21">
        <f t="shared" si="176"/>
        <v>0</v>
      </c>
      <c r="AP368" s="21">
        <f t="shared" si="176"/>
        <v>0</v>
      </c>
      <c r="AQ368" s="21">
        <f t="shared" si="176"/>
        <v>0</v>
      </c>
      <c r="AR368" s="21">
        <f t="shared" si="176"/>
        <v>0</v>
      </c>
      <c r="AS368" s="21">
        <f t="shared" si="176"/>
        <v>0</v>
      </c>
      <c r="AT368" s="21">
        <f t="shared" si="176"/>
        <v>0</v>
      </c>
      <c r="AU368" s="21">
        <f t="shared" si="176"/>
        <v>0</v>
      </c>
      <c r="AV368" s="21">
        <f t="shared" si="176"/>
        <v>0</v>
      </c>
      <c r="AW368" s="21">
        <f t="shared" si="176"/>
        <v>0</v>
      </c>
      <c r="AX368" s="21">
        <f t="shared" si="176"/>
        <v>0</v>
      </c>
      <c r="AY368" s="21">
        <f t="shared" si="176"/>
        <v>0</v>
      </c>
      <c r="AZ368" s="21">
        <f t="shared" si="176"/>
        <v>0</v>
      </c>
      <c r="BA368" s="21">
        <f t="shared" si="176"/>
        <v>0</v>
      </c>
      <c r="BB368" s="21">
        <f t="shared" si="176"/>
        <v>0</v>
      </c>
      <c r="BC368" s="21">
        <f t="shared" si="176"/>
        <v>0</v>
      </c>
      <c r="BD368" s="21">
        <f t="shared" si="176"/>
        <v>0</v>
      </c>
    </row>
    <row r="369" spans="1:59" ht="16" x14ac:dyDescent="0.2">
      <c r="B369" s="11">
        <f t="shared" si="174"/>
        <v>5</v>
      </c>
      <c r="C369" s="12" t="str">
        <f t="shared" si="174"/>
        <v>SCI FORGEOT PROPERTY</v>
      </c>
      <c r="D369" s="13" t="s">
        <v>21</v>
      </c>
      <c r="E369" s="22">
        <v>838</v>
      </c>
      <c r="F369" s="15"/>
      <c r="G369" s="13" t="s">
        <v>22</v>
      </c>
      <c r="H369" s="22">
        <v>0</v>
      </c>
      <c r="I369" s="13" t="s">
        <v>23</v>
      </c>
      <c r="J369" s="22">
        <v>38.99</v>
      </c>
      <c r="K369" s="23"/>
      <c r="L369" s="20" t="s">
        <v>232</v>
      </c>
      <c r="M369" s="72"/>
      <c r="N369" s="72"/>
      <c r="O369" s="21">
        <f>($E372&lt;=O$3)*($E372&gt;O$2)*((O$3-$E372+1)/O$4)
+($E372&lt;=O$2)*((O$3-O$2+1)/O$4)
+($E372&gt;O$3)*(0)
-($E380&lt;=O$3)*($E380&lt;&gt;0)*($E380&gt;O$2)*((O$3-$E380)/O$4)
-($E380&lt;=O$2)*((O$3-O$2+1)/O$4)
-($E380&gt;O$3)*(0)</f>
        <v>1</v>
      </c>
      <c r="P369" s="21">
        <f t="shared" ref="P369:BD369" si="177">($E372&lt;=P$3)*($E372&gt;P$2)*((P$3-$E372+1)/P$4)
+($E372&lt;=P$2)*((P$3-P$2+1)/P$4)
+($E372&gt;P$3)*(0)
-($E380&lt;=P$3)*($E380&lt;&gt;0)*($E380&gt;P$2)*((P$3-$E380)/P$4)
-($E380&lt;=P$2)*((P$3-P$2+1)/P$4)
-($E380&gt;P$3)*(0)</f>
        <v>0</v>
      </c>
      <c r="Q369" s="21">
        <f t="shared" si="177"/>
        <v>0</v>
      </c>
      <c r="R369" s="21">
        <f t="shared" si="177"/>
        <v>0</v>
      </c>
      <c r="S369" s="21">
        <f t="shared" si="177"/>
        <v>0</v>
      </c>
      <c r="T369" s="21">
        <f t="shared" si="177"/>
        <v>0</v>
      </c>
      <c r="U369" s="21">
        <f t="shared" si="177"/>
        <v>0</v>
      </c>
      <c r="V369" s="21">
        <f t="shared" si="177"/>
        <v>0</v>
      </c>
      <c r="W369" s="21">
        <f t="shared" si="177"/>
        <v>0</v>
      </c>
      <c r="X369" s="21">
        <f t="shared" si="177"/>
        <v>0</v>
      </c>
      <c r="Y369" s="21">
        <f t="shared" si="177"/>
        <v>0</v>
      </c>
      <c r="Z369" s="21">
        <f t="shared" si="177"/>
        <v>0</v>
      </c>
      <c r="AA369" s="21">
        <f t="shared" si="177"/>
        <v>0</v>
      </c>
      <c r="AB369" s="21">
        <f t="shared" si="177"/>
        <v>0</v>
      </c>
      <c r="AC369" s="21">
        <f t="shared" si="177"/>
        <v>0</v>
      </c>
      <c r="AD369" s="21">
        <f t="shared" si="177"/>
        <v>0</v>
      </c>
      <c r="AE369" s="21">
        <f t="shared" si="177"/>
        <v>0</v>
      </c>
      <c r="AF369" s="21">
        <f t="shared" si="177"/>
        <v>0</v>
      </c>
      <c r="AG369" s="21">
        <f t="shared" si="177"/>
        <v>0</v>
      </c>
      <c r="AH369" s="21">
        <f t="shared" si="177"/>
        <v>0</v>
      </c>
      <c r="AI369" s="21">
        <f t="shared" si="177"/>
        <v>0</v>
      </c>
      <c r="AJ369" s="21">
        <f t="shared" si="177"/>
        <v>0</v>
      </c>
      <c r="AK369" s="21">
        <f t="shared" si="177"/>
        <v>0</v>
      </c>
      <c r="AL369" s="21">
        <f t="shared" si="177"/>
        <v>0</v>
      </c>
      <c r="AM369" s="21">
        <f t="shared" si="177"/>
        <v>0</v>
      </c>
      <c r="AN369" s="21">
        <f t="shared" si="177"/>
        <v>0</v>
      </c>
      <c r="AO369" s="21">
        <f t="shared" si="177"/>
        <v>0</v>
      </c>
      <c r="AP369" s="21">
        <f t="shared" si="177"/>
        <v>0</v>
      </c>
      <c r="AQ369" s="21">
        <f t="shared" si="177"/>
        <v>0</v>
      </c>
      <c r="AR369" s="21">
        <f t="shared" si="177"/>
        <v>0</v>
      </c>
      <c r="AS369" s="21">
        <f t="shared" si="177"/>
        <v>0</v>
      </c>
      <c r="AT369" s="21">
        <f t="shared" si="177"/>
        <v>0</v>
      </c>
      <c r="AU369" s="21">
        <f t="shared" si="177"/>
        <v>0</v>
      </c>
      <c r="AV369" s="21">
        <f t="shared" si="177"/>
        <v>0</v>
      </c>
      <c r="AW369" s="21">
        <f t="shared" si="177"/>
        <v>0</v>
      </c>
      <c r="AX369" s="21">
        <f t="shared" si="177"/>
        <v>0</v>
      </c>
      <c r="AY369" s="21">
        <f t="shared" si="177"/>
        <v>0</v>
      </c>
      <c r="AZ369" s="21">
        <f t="shared" si="177"/>
        <v>0</v>
      </c>
      <c r="BA369" s="21">
        <f t="shared" si="177"/>
        <v>0</v>
      </c>
      <c r="BB369" s="21">
        <f t="shared" si="177"/>
        <v>0</v>
      </c>
      <c r="BC369" s="21">
        <f t="shared" si="177"/>
        <v>0</v>
      </c>
      <c r="BD369" s="21">
        <f t="shared" si="177"/>
        <v>0</v>
      </c>
    </row>
    <row r="370" spans="1:59" ht="16" x14ac:dyDescent="0.2">
      <c r="B370" s="11">
        <f t="shared" si="174"/>
        <v>5</v>
      </c>
      <c r="C370" s="12" t="str">
        <f t="shared" si="174"/>
        <v>SCI FORGEOT PROPERTY</v>
      </c>
      <c r="D370" s="13" t="s">
        <v>1</v>
      </c>
      <c r="E370" s="22">
        <v>47645</v>
      </c>
      <c r="F370" s="15"/>
      <c r="G370" s="15"/>
      <c r="H370" s="15"/>
      <c r="I370" s="15"/>
      <c r="J370" s="15"/>
      <c r="L370" s="20" t="s">
        <v>233</v>
      </c>
      <c r="M370" s="72"/>
      <c r="N370" s="72"/>
      <c r="O370" s="21">
        <f>($E383&gt;O$3)*($E380&lt;O$2)*((O$3-O$2+1)/O$4)
+($E383&gt;O$3)*($E380&gt;=O$2)*($E380&lt;=O$3)*((O$3-$E380)/O$4)
+($E383&gt;O$3)*($E380&gt;O$3)*(0)
+($E383&lt;=O$3)*($E383&gt;=O$2)*($E380&lt;O$2)*(($E383-O$2)/O$4)
+($E383&lt;=O$3)*($E383&gt;=O$2)*($E380&lt;=O$3)*($E380&gt;=O$2)*(($E383-$E380)/O$4)
+($E383&lt;O$2)*(0)</f>
        <v>0</v>
      </c>
      <c r="P370" s="21">
        <f t="shared" ref="P370:BD370" si="178">($E383&gt;P$3)*($E380&lt;P$2)*((P$3-P$2+1)/P$4)
+($E383&gt;P$3)*($E380&gt;=P$2)*($E380&lt;=P$3)*((P$3-$E380)/P$4)
+($E383&gt;P$3)*($E380&gt;P$3)*(0)
+($E383&lt;=P$3)*($E383&gt;=P$2)*($E380&lt;P$2)*(($E383-P$2)/P$4)
+($E383&lt;=P$3)*($E383&gt;=P$2)*($E380&lt;=P$3)*($E380&gt;=P$2)*(($E383-$E380)/P$4)
+($E383&lt;P$2)*(0)</f>
        <v>0</v>
      </c>
      <c r="Q370" s="21">
        <f t="shared" si="178"/>
        <v>0</v>
      </c>
      <c r="R370" s="21">
        <f t="shared" si="178"/>
        <v>0</v>
      </c>
      <c r="S370" s="21">
        <f t="shared" si="178"/>
        <v>0</v>
      </c>
      <c r="T370" s="21">
        <f t="shared" si="178"/>
        <v>0</v>
      </c>
      <c r="U370" s="21">
        <f t="shared" si="178"/>
        <v>0</v>
      </c>
      <c r="V370" s="21">
        <f t="shared" si="178"/>
        <v>0</v>
      </c>
      <c r="W370" s="21">
        <f t="shared" si="178"/>
        <v>0</v>
      </c>
      <c r="X370" s="21">
        <f t="shared" si="178"/>
        <v>0</v>
      </c>
      <c r="Y370" s="21">
        <f t="shared" si="178"/>
        <v>0</v>
      </c>
      <c r="Z370" s="21">
        <f t="shared" si="178"/>
        <v>0</v>
      </c>
      <c r="AA370" s="21">
        <f t="shared" si="178"/>
        <v>0</v>
      </c>
      <c r="AB370" s="21">
        <f t="shared" si="178"/>
        <v>0</v>
      </c>
      <c r="AC370" s="21">
        <f t="shared" si="178"/>
        <v>0</v>
      </c>
      <c r="AD370" s="21">
        <f t="shared" si="178"/>
        <v>0</v>
      </c>
      <c r="AE370" s="21">
        <f t="shared" si="178"/>
        <v>0</v>
      </c>
      <c r="AF370" s="21">
        <f t="shared" si="178"/>
        <v>0</v>
      </c>
      <c r="AG370" s="21">
        <f t="shared" si="178"/>
        <v>0</v>
      </c>
      <c r="AH370" s="21">
        <f t="shared" si="178"/>
        <v>0</v>
      </c>
      <c r="AI370" s="21">
        <f t="shared" si="178"/>
        <v>0</v>
      </c>
      <c r="AJ370" s="21">
        <f t="shared" si="178"/>
        <v>0</v>
      </c>
      <c r="AK370" s="21">
        <f t="shared" si="178"/>
        <v>0</v>
      </c>
      <c r="AL370" s="21">
        <f t="shared" si="178"/>
        <v>0</v>
      </c>
      <c r="AM370" s="21">
        <f t="shared" si="178"/>
        <v>0</v>
      </c>
      <c r="AN370" s="21">
        <f t="shared" si="178"/>
        <v>0</v>
      </c>
      <c r="AO370" s="21">
        <f t="shared" si="178"/>
        <v>0</v>
      </c>
      <c r="AP370" s="21">
        <f t="shared" si="178"/>
        <v>0</v>
      </c>
      <c r="AQ370" s="21">
        <f t="shared" si="178"/>
        <v>0</v>
      </c>
      <c r="AR370" s="21">
        <f t="shared" si="178"/>
        <v>0</v>
      </c>
      <c r="AS370" s="21">
        <f t="shared" si="178"/>
        <v>0</v>
      </c>
      <c r="AT370" s="21">
        <f t="shared" si="178"/>
        <v>0</v>
      </c>
      <c r="AU370" s="21">
        <f t="shared" si="178"/>
        <v>0</v>
      </c>
      <c r="AV370" s="21">
        <f t="shared" si="178"/>
        <v>0</v>
      </c>
      <c r="AW370" s="21">
        <f t="shared" si="178"/>
        <v>0</v>
      </c>
      <c r="AX370" s="21">
        <f t="shared" si="178"/>
        <v>0</v>
      </c>
      <c r="AY370" s="21">
        <f t="shared" si="178"/>
        <v>0</v>
      </c>
      <c r="AZ370" s="21">
        <f t="shared" si="178"/>
        <v>0</v>
      </c>
      <c r="BA370" s="21">
        <f t="shared" si="178"/>
        <v>0</v>
      </c>
      <c r="BB370" s="21">
        <f t="shared" si="178"/>
        <v>0</v>
      </c>
      <c r="BC370" s="21">
        <f t="shared" si="178"/>
        <v>0</v>
      </c>
      <c r="BD370" s="21">
        <f t="shared" si="178"/>
        <v>0</v>
      </c>
    </row>
    <row r="371" spans="1:59" ht="16" x14ac:dyDescent="0.2">
      <c r="B371" s="11">
        <f t="shared" si="174"/>
        <v>5</v>
      </c>
      <c r="C371" s="12" t="str">
        <f t="shared" si="174"/>
        <v>SCI FORGEOT PROPERTY</v>
      </c>
      <c r="K371" s="24"/>
      <c r="L371" s="20" t="s">
        <v>234</v>
      </c>
      <c r="M371" s="72"/>
      <c r="N371" s="72"/>
      <c r="O371" s="21">
        <f>($E386&gt;0)*($E383&lt;O$2)*(EDATE($E383,$E386)&gt;O$3)*((O$3-O$2+1)/O$4)
+($E386&gt;0)*($E383&lt;O$2)*(EDATE($E383,$E386)&gt;=O$2)*(EDATE($E383,$E386)&lt;=O$3)*((EDATE($E383,$E386)-O$2)/O$4)
+($E386&gt;0)*($E383&lt;O$2)*(EDATE($E383,$E386)&lt;O$2)*(0)
+($E386&gt;0)*($E383&gt;=O$2)*($E383&lt;=O$3)*(EDATE($E383,$E386)&gt;=O$2)*(EDATE($E383,$E386)&lt;=O$3)*((EDATE($E383,$E386)-$E383+1)/O$4)
+($E386&gt;0)*($E383&gt;=O$2)*($E383&lt;=O$3)*(EDATE($E383,$E386)&gt;O$3)*((O$3-$E383+1)/O$4)
+($E386&gt;0)*($E383&gt;O$3)*(0)</f>
        <v>0</v>
      </c>
      <c r="P371" s="21">
        <f t="shared" ref="P371:BD371" si="179">($E386&gt;0)*($E383&lt;P$2)*(EDATE($E383,$E386)&gt;P$3)*((P$3-P$2+1)/P$4)
+($E386&gt;0)*($E383&lt;P$2)*(EDATE($E383,$E386)&gt;=P$2)*(EDATE($E383,$E386)&lt;=P$3)*((EDATE($E383,$E386)-P$2)/P$4)
+($E386&gt;0)*($E383&lt;P$2)*(EDATE($E383,$E386)&lt;P$2)*(0)
+($E386&gt;0)*($E383&gt;=P$2)*($E383&lt;=P$3)*(EDATE($E383,$E386)&gt;=P$2)*(EDATE($E383,$E386)&lt;=P$3)*((EDATE($E383,$E386)-$E383+1)/P$4)
+($E386&gt;0)*($E383&gt;=P$2)*($E383&lt;=P$3)*(EDATE($E383,$E386)&gt;P$3)*((P$3-$E383+1)/P$4)
+($E386&gt;0)*($E383&gt;P$3)*(0)</f>
        <v>0</v>
      </c>
      <c r="Q371" s="21">
        <f t="shared" si="179"/>
        <v>0</v>
      </c>
      <c r="R371" s="21">
        <f t="shared" si="179"/>
        <v>0</v>
      </c>
      <c r="S371" s="21">
        <f t="shared" si="179"/>
        <v>0</v>
      </c>
      <c r="T371" s="21">
        <f t="shared" si="179"/>
        <v>0</v>
      </c>
      <c r="U371" s="21">
        <f t="shared" si="179"/>
        <v>0</v>
      </c>
      <c r="V371" s="21">
        <f t="shared" si="179"/>
        <v>0</v>
      </c>
      <c r="W371" s="21">
        <f t="shared" si="179"/>
        <v>0</v>
      </c>
      <c r="X371" s="21">
        <f t="shared" si="179"/>
        <v>0</v>
      </c>
      <c r="Y371" s="21">
        <f t="shared" si="179"/>
        <v>0</v>
      </c>
      <c r="Z371" s="21">
        <f t="shared" si="179"/>
        <v>0</v>
      </c>
      <c r="AA371" s="21">
        <f t="shared" si="179"/>
        <v>0</v>
      </c>
      <c r="AB371" s="21">
        <f t="shared" si="179"/>
        <v>0</v>
      </c>
      <c r="AC371" s="21">
        <f t="shared" si="179"/>
        <v>0</v>
      </c>
      <c r="AD371" s="21">
        <f t="shared" si="179"/>
        <v>0</v>
      </c>
      <c r="AE371" s="21">
        <f t="shared" si="179"/>
        <v>0</v>
      </c>
      <c r="AF371" s="21">
        <f t="shared" si="179"/>
        <v>0</v>
      </c>
      <c r="AG371" s="21">
        <f t="shared" si="179"/>
        <v>0</v>
      </c>
      <c r="AH371" s="21">
        <f t="shared" si="179"/>
        <v>0</v>
      </c>
      <c r="AI371" s="21">
        <f t="shared" si="179"/>
        <v>0</v>
      </c>
      <c r="AJ371" s="21">
        <f t="shared" si="179"/>
        <v>0</v>
      </c>
      <c r="AK371" s="21">
        <f t="shared" si="179"/>
        <v>0</v>
      </c>
      <c r="AL371" s="21">
        <f t="shared" si="179"/>
        <v>0</v>
      </c>
      <c r="AM371" s="21">
        <f t="shared" si="179"/>
        <v>0</v>
      </c>
      <c r="AN371" s="21">
        <f t="shared" si="179"/>
        <v>0</v>
      </c>
      <c r="AO371" s="21">
        <f t="shared" si="179"/>
        <v>0</v>
      </c>
      <c r="AP371" s="21">
        <f t="shared" si="179"/>
        <v>0</v>
      </c>
      <c r="AQ371" s="21">
        <f t="shared" si="179"/>
        <v>0</v>
      </c>
      <c r="AR371" s="21">
        <f t="shared" si="179"/>
        <v>0</v>
      </c>
      <c r="AS371" s="21">
        <f t="shared" si="179"/>
        <v>0</v>
      </c>
      <c r="AT371" s="21">
        <f t="shared" si="179"/>
        <v>0</v>
      </c>
      <c r="AU371" s="21">
        <f t="shared" si="179"/>
        <v>0</v>
      </c>
      <c r="AV371" s="21">
        <f t="shared" si="179"/>
        <v>0</v>
      </c>
      <c r="AW371" s="21">
        <f t="shared" si="179"/>
        <v>0</v>
      </c>
      <c r="AX371" s="21">
        <f t="shared" si="179"/>
        <v>0</v>
      </c>
      <c r="AY371" s="21">
        <f t="shared" si="179"/>
        <v>0</v>
      </c>
      <c r="AZ371" s="21">
        <f t="shared" si="179"/>
        <v>0</v>
      </c>
      <c r="BA371" s="21">
        <f t="shared" si="179"/>
        <v>0</v>
      </c>
      <c r="BB371" s="21">
        <f t="shared" si="179"/>
        <v>0</v>
      </c>
      <c r="BC371" s="21">
        <f t="shared" si="179"/>
        <v>0</v>
      </c>
      <c r="BD371" s="21">
        <f t="shared" si="179"/>
        <v>0</v>
      </c>
    </row>
    <row r="372" spans="1:59" ht="16" x14ac:dyDescent="0.2">
      <c r="B372" s="11">
        <f t="shared" si="174"/>
        <v>5</v>
      </c>
      <c r="C372" s="12" t="str">
        <f t="shared" si="174"/>
        <v>SCI FORGEOT PROPERTY</v>
      </c>
      <c r="D372" s="25" t="s">
        <v>235</v>
      </c>
      <c r="E372" s="26">
        <v>43008</v>
      </c>
      <c r="F372" s="15"/>
      <c r="G372" s="25" t="s">
        <v>236</v>
      </c>
      <c r="H372" s="25" t="s">
        <v>237</v>
      </c>
      <c r="I372" s="25" t="s">
        <v>238</v>
      </c>
      <c r="J372" s="25" t="s">
        <v>239</v>
      </c>
      <c r="K372" s="24"/>
      <c r="L372" s="27" t="s">
        <v>240</v>
      </c>
      <c r="M372" s="83"/>
      <c r="N372" s="83"/>
      <c r="O372" s="28">
        <f>($H384&gt;0)*($J384&lt;O$2)*0
+($H384&gt;0)*($J384&gt;=O$2)*($J384&lt;=O$3)*(($J384-O$2+1)/O$4)
+($H384&gt;0)*($J384&gt;O$3)*($I384&gt;O$3)*0
+($H384&gt;0)*($J384&gt;O$3)*($I384&lt;=O$3)*($I384&gt;=O$2)*((O$3-$I384+1)/O$4)
+($H384&gt;0)*($J384&gt;O$3)*($I384&lt;O$2)*1
+($H384&gt;0)*($I384&gt;O$3)*0
+($H385&gt;0)*($J385&lt;O$2)*0
+($H385&gt;0)*($J385&gt;=O$2)*($J385&lt;=O$3)*(($J385-O$2+1)/O$4)
+($H385&gt;0)*($J385&gt;O$3)*($I385&gt;O$3)*0
+($H385&gt;0)*($J385&gt;O$3)*($I385&lt;=O$3)*($I385&gt;=O$2)*((O$3-$I385+1)/O$4)
+($H385&gt;0)*($J385&gt;O$3)*($I385&lt;O$2)*1
+($H385&gt;0)*($I385&gt;O$3)*0
+($H386&gt;0)*($J386&lt;O$2)*0
+($H386&gt;0)*($J386&gt;=O$2)*($J386&lt;=O$3)*(($J386-O$2+1)/O$4)
+($H386&gt;0)*($J386&gt;O$3)*($I386&gt;O$3)*0
+($H386&gt;0)*($J386&gt;O$3)*($I386&lt;=O$3)*($I386&gt;=O$2)*((O$3-$I386+1)/O$4)
+($H386&gt;0)*($J386&gt;O$3)*($I386&lt;O$2)*1
+($H386&gt;0)*($I386&gt;O$3)*0</f>
        <v>0</v>
      </c>
      <c r="P372" s="28">
        <f t="shared" ref="P372:BD372" si="180">($H384&gt;0)*($J384&lt;P$2)*0
+($H384&gt;0)*($J384&gt;=P$2)*($J384&lt;=P$3)*(($J384-P$2+1)/P$4)
+($H384&gt;0)*($J384&gt;P$3)*($I384&gt;P$3)*0
+($H384&gt;0)*($J384&gt;P$3)*($I384&lt;=P$3)*($I384&gt;=P$2)*((P$3-$I384+1)/P$4)
+($H384&gt;0)*($J384&gt;P$3)*($I384&lt;P$2)*1
+($H384&gt;0)*($I384&gt;P$3)*0
+($H385&gt;0)*($J385&lt;P$2)*0
+($H385&gt;0)*($J385&gt;=P$2)*($J385&lt;=P$3)*(($J385-P$2+1)/P$4)
+($H385&gt;0)*($J385&gt;P$3)*($I385&gt;P$3)*0
+($H385&gt;0)*($J385&gt;P$3)*($I385&lt;=P$3)*($I385&gt;=P$2)*((P$3-$I385+1)/P$4)
+($H385&gt;0)*($J385&gt;P$3)*($I385&lt;P$2)*1
+($H385&gt;0)*($I385&gt;P$3)*0
+($H386&gt;0)*($J386&lt;P$2)*0
+($H386&gt;0)*($J386&gt;=P$2)*($J386&lt;=P$3)*(($J386-P$2+1)/P$4)
+($H386&gt;0)*($J386&gt;P$3)*($I386&gt;P$3)*0
+($H386&gt;0)*($J386&gt;P$3)*($I386&lt;=P$3)*($I386&gt;=P$2)*((P$3-$I386+1)/P$4)
+($H386&gt;0)*($J386&gt;P$3)*($I386&lt;P$2)*1
+($H386&gt;0)*($I386&gt;P$3)*0</f>
        <v>0</v>
      </c>
      <c r="Q372" s="28">
        <f t="shared" si="180"/>
        <v>0</v>
      </c>
      <c r="R372" s="28">
        <f t="shared" si="180"/>
        <v>0</v>
      </c>
      <c r="S372" s="28">
        <f t="shared" si="180"/>
        <v>0</v>
      </c>
      <c r="T372" s="28">
        <f t="shared" si="180"/>
        <v>0</v>
      </c>
      <c r="U372" s="28">
        <f t="shared" si="180"/>
        <v>0</v>
      </c>
      <c r="V372" s="28">
        <f t="shared" si="180"/>
        <v>0</v>
      </c>
      <c r="W372" s="28">
        <f t="shared" si="180"/>
        <v>0</v>
      </c>
      <c r="X372" s="28">
        <f t="shared" si="180"/>
        <v>0</v>
      </c>
      <c r="Y372" s="28">
        <f t="shared" si="180"/>
        <v>0</v>
      </c>
      <c r="Z372" s="28">
        <f t="shared" si="180"/>
        <v>0</v>
      </c>
      <c r="AA372" s="28">
        <f t="shared" si="180"/>
        <v>0</v>
      </c>
      <c r="AB372" s="28">
        <f t="shared" si="180"/>
        <v>0</v>
      </c>
      <c r="AC372" s="28">
        <f t="shared" si="180"/>
        <v>0</v>
      </c>
      <c r="AD372" s="28">
        <f t="shared" si="180"/>
        <v>0</v>
      </c>
      <c r="AE372" s="28">
        <f t="shared" si="180"/>
        <v>0</v>
      </c>
      <c r="AF372" s="28">
        <f t="shared" si="180"/>
        <v>0</v>
      </c>
      <c r="AG372" s="28">
        <f t="shared" si="180"/>
        <v>0</v>
      </c>
      <c r="AH372" s="28">
        <f t="shared" si="180"/>
        <v>0</v>
      </c>
      <c r="AI372" s="28">
        <f t="shared" si="180"/>
        <v>0</v>
      </c>
      <c r="AJ372" s="28">
        <f t="shared" si="180"/>
        <v>0</v>
      </c>
      <c r="AK372" s="28">
        <f t="shared" si="180"/>
        <v>0</v>
      </c>
      <c r="AL372" s="28">
        <f t="shared" si="180"/>
        <v>0</v>
      </c>
      <c r="AM372" s="28">
        <f t="shared" si="180"/>
        <v>0</v>
      </c>
      <c r="AN372" s="28">
        <f t="shared" si="180"/>
        <v>0</v>
      </c>
      <c r="AO372" s="28">
        <f t="shared" si="180"/>
        <v>0</v>
      </c>
      <c r="AP372" s="28">
        <f t="shared" si="180"/>
        <v>0</v>
      </c>
      <c r="AQ372" s="28">
        <f t="shared" si="180"/>
        <v>0</v>
      </c>
      <c r="AR372" s="28">
        <f t="shared" si="180"/>
        <v>0</v>
      </c>
      <c r="AS372" s="28">
        <f t="shared" si="180"/>
        <v>0</v>
      </c>
      <c r="AT372" s="28">
        <f t="shared" si="180"/>
        <v>0</v>
      </c>
      <c r="AU372" s="28">
        <f t="shared" si="180"/>
        <v>0</v>
      </c>
      <c r="AV372" s="28">
        <f t="shared" si="180"/>
        <v>0</v>
      </c>
      <c r="AW372" s="28">
        <f t="shared" si="180"/>
        <v>0</v>
      </c>
      <c r="AX372" s="28">
        <f t="shared" si="180"/>
        <v>0</v>
      </c>
      <c r="AY372" s="28">
        <f t="shared" si="180"/>
        <v>0</v>
      </c>
      <c r="AZ372" s="28">
        <f t="shared" si="180"/>
        <v>0</v>
      </c>
      <c r="BA372" s="28">
        <f t="shared" si="180"/>
        <v>0</v>
      </c>
      <c r="BB372" s="28">
        <f t="shared" si="180"/>
        <v>0</v>
      </c>
      <c r="BC372" s="28">
        <f t="shared" si="180"/>
        <v>0</v>
      </c>
      <c r="BD372" s="28">
        <f t="shared" si="180"/>
        <v>0</v>
      </c>
    </row>
    <row r="373" spans="1:59" ht="16" x14ac:dyDescent="0.2">
      <c r="B373" s="11">
        <f t="shared" si="174"/>
        <v>5</v>
      </c>
      <c r="C373" s="12" t="str">
        <f t="shared" si="174"/>
        <v>SCI FORGEOT PROPERTY</v>
      </c>
      <c r="D373" s="25" t="s">
        <v>241</v>
      </c>
      <c r="E373" s="29">
        <v>45102</v>
      </c>
      <c r="F373" s="15"/>
      <c r="G373" s="30" t="s">
        <v>10</v>
      </c>
      <c r="H373" s="31">
        <v>0</v>
      </c>
      <c r="I373" s="32">
        <v>0</v>
      </c>
      <c r="J373" s="32">
        <v>0</v>
      </c>
      <c r="K373" s="24"/>
      <c r="L373" s="33" t="s">
        <v>242</v>
      </c>
      <c r="M373" s="73"/>
      <c r="N373" s="73"/>
      <c r="O373" s="34">
        <f>($E383&lt;=O$3)*($E383&gt;O$2)*((O$3-$E383+1)/O$4)
+($E383&lt;=O$2)*((O$3-O$2+1)/O$4)
+($E383&gt;O$3)*(0)</f>
        <v>1.0869565217391304E-2</v>
      </c>
      <c r="P373" s="34">
        <f t="shared" ref="P373:BD373" si="181">($E383&lt;=P$3)*($E383&gt;P$2)*((P$3-$E383+1)/P$4)
+($E383&lt;=P$2)*((P$3-P$2+1)/P$4)
+($E383&gt;P$3)*(0)</f>
        <v>1</v>
      </c>
      <c r="Q373" s="34">
        <f t="shared" si="181"/>
        <v>1</v>
      </c>
      <c r="R373" s="34">
        <f t="shared" si="181"/>
        <v>1</v>
      </c>
      <c r="S373" s="34">
        <f t="shared" si="181"/>
        <v>1</v>
      </c>
      <c r="T373" s="34">
        <f t="shared" si="181"/>
        <v>1</v>
      </c>
      <c r="U373" s="34">
        <f t="shared" si="181"/>
        <v>1</v>
      </c>
      <c r="V373" s="34">
        <f t="shared" si="181"/>
        <v>1</v>
      </c>
      <c r="W373" s="34">
        <f t="shared" si="181"/>
        <v>1</v>
      </c>
      <c r="X373" s="34">
        <f t="shared" si="181"/>
        <v>1</v>
      </c>
      <c r="Y373" s="34">
        <f t="shared" si="181"/>
        <v>1</v>
      </c>
      <c r="Z373" s="34">
        <f t="shared" si="181"/>
        <v>1</v>
      </c>
      <c r="AA373" s="34">
        <f t="shared" si="181"/>
        <v>1</v>
      </c>
      <c r="AB373" s="34">
        <f t="shared" si="181"/>
        <v>1</v>
      </c>
      <c r="AC373" s="34">
        <f t="shared" si="181"/>
        <v>1</v>
      </c>
      <c r="AD373" s="34">
        <f t="shared" si="181"/>
        <v>1</v>
      </c>
      <c r="AE373" s="34">
        <f t="shared" si="181"/>
        <v>1</v>
      </c>
      <c r="AF373" s="34">
        <f t="shared" si="181"/>
        <v>1</v>
      </c>
      <c r="AG373" s="34">
        <f t="shared" si="181"/>
        <v>1</v>
      </c>
      <c r="AH373" s="34">
        <f t="shared" si="181"/>
        <v>1</v>
      </c>
      <c r="AI373" s="34">
        <f t="shared" si="181"/>
        <v>1</v>
      </c>
      <c r="AJ373" s="34">
        <f t="shared" si="181"/>
        <v>1</v>
      </c>
      <c r="AK373" s="34">
        <f t="shared" si="181"/>
        <v>1</v>
      </c>
      <c r="AL373" s="34">
        <f t="shared" si="181"/>
        <v>1</v>
      </c>
      <c r="AM373" s="34">
        <f t="shared" si="181"/>
        <v>1</v>
      </c>
      <c r="AN373" s="34">
        <f t="shared" si="181"/>
        <v>1</v>
      </c>
      <c r="AO373" s="34">
        <f t="shared" si="181"/>
        <v>1</v>
      </c>
      <c r="AP373" s="34">
        <f t="shared" si="181"/>
        <v>1</v>
      </c>
      <c r="AQ373" s="34">
        <f t="shared" si="181"/>
        <v>1</v>
      </c>
      <c r="AR373" s="34">
        <f t="shared" si="181"/>
        <v>1</v>
      </c>
      <c r="AS373" s="34">
        <f t="shared" si="181"/>
        <v>1</v>
      </c>
      <c r="AT373" s="34">
        <f t="shared" si="181"/>
        <v>1</v>
      </c>
      <c r="AU373" s="34">
        <f t="shared" si="181"/>
        <v>1</v>
      </c>
      <c r="AV373" s="34">
        <f t="shared" si="181"/>
        <v>1</v>
      </c>
      <c r="AW373" s="34">
        <f t="shared" si="181"/>
        <v>1</v>
      </c>
      <c r="AX373" s="34">
        <f t="shared" si="181"/>
        <v>1</v>
      </c>
      <c r="AY373" s="34">
        <f t="shared" si="181"/>
        <v>1</v>
      </c>
      <c r="AZ373" s="34">
        <f t="shared" si="181"/>
        <v>1</v>
      </c>
      <c r="BA373" s="34">
        <f t="shared" si="181"/>
        <v>1</v>
      </c>
      <c r="BB373" s="34">
        <f t="shared" si="181"/>
        <v>1</v>
      </c>
      <c r="BC373" s="34">
        <f t="shared" si="181"/>
        <v>1</v>
      </c>
      <c r="BD373" s="34">
        <f t="shared" si="181"/>
        <v>1</v>
      </c>
    </row>
    <row r="374" spans="1:59" ht="16" x14ac:dyDescent="0.2">
      <c r="A374" s="35"/>
      <c r="B374" s="11">
        <f t="shared" si="174"/>
        <v>5</v>
      </c>
      <c r="C374" s="12" t="str">
        <f t="shared" si="174"/>
        <v>SCI FORGEOT PROPERTY</v>
      </c>
      <c r="D374" s="25" t="s">
        <v>243</v>
      </c>
      <c r="E374" s="29">
        <v>48550.252909090908</v>
      </c>
      <c r="F374" s="15"/>
      <c r="G374" s="30" t="s">
        <v>11</v>
      </c>
      <c r="H374" s="31">
        <v>0</v>
      </c>
      <c r="I374" s="32">
        <v>0</v>
      </c>
      <c r="J374" s="32">
        <v>0</v>
      </c>
      <c r="K374" s="35"/>
      <c r="M374" s="84">
        <v>43008</v>
      </c>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35"/>
      <c r="BF374" s="35"/>
      <c r="BG374" s="35"/>
    </row>
    <row r="375" spans="1:59" ht="16" x14ac:dyDescent="0.2">
      <c r="B375" s="11">
        <f t="shared" si="174"/>
        <v>5</v>
      </c>
      <c r="C375" s="12" t="str">
        <f t="shared" si="174"/>
        <v>SCI FORGEOT PROPERTY</v>
      </c>
      <c r="D375" s="25" t="s">
        <v>244</v>
      </c>
      <c r="E375" s="29">
        <v>48550.252909090908</v>
      </c>
      <c r="F375" s="15"/>
      <c r="G375" s="36" t="s">
        <v>12</v>
      </c>
      <c r="H375" s="31">
        <v>0</v>
      </c>
      <c r="I375" s="32">
        <v>0</v>
      </c>
      <c r="J375" s="32">
        <v>0</v>
      </c>
      <c r="K375" s="24"/>
      <c r="L375" s="37" t="s">
        <v>245</v>
      </c>
      <c r="M375" s="74">
        <v>1</v>
      </c>
      <c r="N375" s="74">
        <v>1</v>
      </c>
      <c r="O375" s="38">
        <v>1.0002173913043477</v>
      </c>
      <c r="P375" s="38">
        <v>1.02</v>
      </c>
      <c r="Q375" s="38">
        <v>1.02</v>
      </c>
      <c r="R375" s="38">
        <v>1.02</v>
      </c>
      <c r="S375" s="38">
        <v>1.0201108695652175</v>
      </c>
      <c r="T375" s="38">
        <v>1.0302</v>
      </c>
      <c r="U375" s="38">
        <v>1.0302</v>
      </c>
      <c r="V375" s="38">
        <v>1.0302</v>
      </c>
      <c r="W375" s="38">
        <v>1.0303119782608696</v>
      </c>
      <c r="X375" s="38">
        <v>1.040502</v>
      </c>
      <c r="Y375" s="38">
        <v>1.040502</v>
      </c>
      <c r="Z375" s="38">
        <v>1.040502</v>
      </c>
      <c r="AA375" s="38">
        <v>1.0406150980434783</v>
      </c>
      <c r="AB375" s="38">
        <v>1.0509070200000001</v>
      </c>
      <c r="AC375" s="38">
        <v>1.0509070200000001</v>
      </c>
      <c r="AD375" s="38">
        <v>1.0509070200000001</v>
      </c>
      <c r="AE375" s="38">
        <v>1.051021249023913</v>
      </c>
      <c r="AF375" s="38">
        <v>1.0614160902000001</v>
      </c>
      <c r="AG375" s="38">
        <v>1.0614160902000001</v>
      </c>
      <c r="AH375" s="38">
        <v>1.0614160902000001</v>
      </c>
      <c r="AI375" s="38">
        <v>1.0615314615141522</v>
      </c>
      <c r="AJ375" s="38">
        <v>1.0720302511020001</v>
      </c>
      <c r="AK375" s="38">
        <v>1.0720302511020001</v>
      </c>
      <c r="AL375" s="38">
        <v>1.0720302511020001</v>
      </c>
      <c r="AM375" s="38">
        <v>1.0721467761292938</v>
      </c>
      <c r="AN375" s="38">
        <v>1.0827505536130202</v>
      </c>
      <c r="AO375" s="38">
        <v>1.0827505536130202</v>
      </c>
      <c r="AP375" s="38">
        <v>1.0827505536130202</v>
      </c>
      <c r="AQ375" s="38">
        <v>1.0828682438905868</v>
      </c>
      <c r="AR375" s="38">
        <v>1.0935780591491504</v>
      </c>
      <c r="AS375" s="38">
        <v>1.0935780591491504</v>
      </c>
      <c r="AT375" s="38">
        <v>1.0935780591491504</v>
      </c>
      <c r="AU375" s="38">
        <v>1.0936969263294927</v>
      </c>
      <c r="AV375" s="38">
        <v>1.104513839740642</v>
      </c>
      <c r="AW375" s="38">
        <v>1.104513839740642</v>
      </c>
      <c r="AX375" s="38">
        <v>1.104513839740642</v>
      </c>
      <c r="AY375" s="38">
        <v>1.1046338955927877</v>
      </c>
      <c r="AZ375" s="38">
        <v>1.1155589781380484</v>
      </c>
      <c r="BA375" s="38">
        <v>1.1155589781380484</v>
      </c>
      <c r="BB375" s="38">
        <v>1.1155589781380484</v>
      </c>
      <c r="BC375" s="38">
        <v>1.1156802345487156</v>
      </c>
      <c r="BD375" s="38">
        <v>1.1267145679194288</v>
      </c>
    </row>
    <row r="376" spans="1:59" ht="16" x14ac:dyDescent="0.2">
      <c r="B376" s="11">
        <f t="shared" si="174"/>
        <v>5</v>
      </c>
      <c r="C376" s="12" t="str">
        <f t="shared" si="174"/>
        <v>SCI FORGEOT PROPERTY</v>
      </c>
      <c r="D376" s="25" t="s">
        <v>25</v>
      </c>
      <c r="E376" s="39" t="s">
        <v>30</v>
      </c>
      <c r="F376" s="15"/>
      <c r="K376" s="24"/>
      <c r="L376" s="16" t="s">
        <v>246</v>
      </c>
      <c r="M376" s="70"/>
      <c r="N376" s="70"/>
      <c r="O376" s="40">
        <f>O369*$E373/4+O373*$E384/4</f>
        <v>11275.5</v>
      </c>
      <c r="P376" s="40">
        <f t="shared" ref="P376:BD376" si="182">P369*$E373/4+P373*$E384/4</f>
        <v>0</v>
      </c>
      <c r="Q376" s="40">
        <f t="shared" si="182"/>
        <v>0</v>
      </c>
      <c r="R376" s="40">
        <f t="shared" si="182"/>
        <v>0</v>
      </c>
      <c r="S376" s="40">
        <f t="shared" si="182"/>
        <v>0</v>
      </c>
      <c r="T376" s="40">
        <f t="shared" si="182"/>
        <v>0</v>
      </c>
      <c r="U376" s="40">
        <f t="shared" si="182"/>
        <v>0</v>
      </c>
      <c r="V376" s="40">
        <f t="shared" si="182"/>
        <v>0</v>
      </c>
      <c r="W376" s="40">
        <f t="shared" si="182"/>
        <v>0</v>
      </c>
      <c r="X376" s="40">
        <f t="shared" si="182"/>
        <v>0</v>
      </c>
      <c r="Y376" s="40">
        <f t="shared" si="182"/>
        <v>0</v>
      </c>
      <c r="Z376" s="40">
        <f t="shared" si="182"/>
        <v>0</v>
      </c>
      <c r="AA376" s="40">
        <f t="shared" si="182"/>
        <v>0</v>
      </c>
      <c r="AB376" s="40">
        <f t="shared" si="182"/>
        <v>0</v>
      </c>
      <c r="AC376" s="40">
        <f t="shared" si="182"/>
        <v>0</v>
      </c>
      <c r="AD376" s="40">
        <f t="shared" si="182"/>
        <v>0</v>
      </c>
      <c r="AE376" s="40">
        <f t="shared" si="182"/>
        <v>0</v>
      </c>
      <c r="AF376" s="40">
        <f t="shared" si="182"/>
        <v>0</v>
      </c>
      <c r="AG376" s="40">
        <f t="shared" si="182"/>
        <v>0</v>
      </c>
      <c r="AH376" s="40">
        <f t="shared" si="182"/>
        <v>0</v>
      </c>
      <c r="AI376" s="40">
        <f t="shared" si="182"/>
        <v>0</v>
      </c>
      <c r="AJ376" s="40">
        <f t="shared" si="182"/>
        <v>0</v>
      </c>
      <c r="AK376" s="40">
        <f t="shared" si="182"/>
        <v>0</v>
      </c>
      <c r="AL376" s="40">
        <f t="shared" si="182"/>
        <v>0</v>
      </c>
      <c r="AM376" s="40">
        <f t="shared" si="182"/>
        <v>0</v>
      </c>
      <c r="AN376" s="40">
        <f t="shared" si="182"/>
        <v>0</v>
      </c>
      <c r="AO376" s="40">
        <f t="shared" si="182"/>
        <v>0</v>
      </c>
      <c r="AP376" s="40">
        <f t="shared" si="182"/>
        <v>0</v>
      </c>
      <c r="AQ376" s="40">
        <f t="shared" si="182"/>
        <v>0</v>
      </c>
      <c r="AR376" s="40">
        <f t="shared" si="182"/>
        <v>0</v>
      </c>
      <c r="AS376" s="40">
        <f t="shared" si="182"/>
        <v>0</v>
      </c>
      <c r="AT376" s="40">
        <f t="shared" si="182"/>
        <v>0</v>
      </c>
      <c r="AU376" s="40">
        <f t="shared" si="182"/>
        <v>0</v>
      </c>
      <c r="AV376" s="40">
        <f t="shared" si="182"/>
        <v>0</v>
      </c>
      <c r="AW376" s="40">
        <f t="shared" si="182"/>
        <v>0</v>
      </c>
      <c r="AX376" s="40">
        <f t="shared" si="182"/>
        <v>0</v>
      </c>
      <c r="AY376" s="40">
        <f t="shared" si="182"/>
        <v>0</v>
      </c>
      <c r="AZ376" s="40">
        <f t="shared" si="182"/>
        <v>0</v>
      </c>
      <c r="BA376" s="40">
        <f t="shared" si="182"/>
        <v>0</v>
      </c>
      <c r="BB376" s="40">
        <f t="shared" si="182"/>
        <v>0</v>
      </c>
      <c r="BC376" s="40">
        <f t="shared" si="182"/>
        <v>0</v>
      </c>
      <c r="BD376" s="40">
        <f t="shared" si="182"/>
        <v>0</v>
      </c>
    </row>
    <row r="377" spans="1:59" ht="16" x14ac:dyDescent="0.2">
      <c r="B377" s="11">
        <f t="shared" si="174"/>
        <v>5</v>
      </c>
      <c r="C377" s="12" t="str">
        <f t="shared" si="174"/>
        <v>SCI FORGEOT PROPERTY</v>
      </c>
      <c r="D377" s="25" t="s">
        <v>247</v>
      </c>
      <c r="E377" s="39" t="s">
        <v>248</v>
      </c>
      <c r="F377" s="15"/>
      <c r="G377" s="25" t="s">
        <v>249</v>
      </c>
      <c r="H377" s="26">
        <v>45198</v>
      </c>
      <c r="I377" s="25" t="s">
        <v>239</v>
      </c>
      <c r="J377" s="26">
        <v>46659</v>
      </c>
      <c r="K377" s="24"/>
      <c r="L377" s="20" t="s">
        <v>250</v>
      </c>
      <c r="M377" s="72"/>
      <c r="N377" s="72"/>
      <c r="O377" s="41">
        <f>IF($E383&gt;=O$3,IF(O$3&lt;=($E372+365),O376,IFERROR(O369*$E374/4*O375+
$E384*O373/4*IFERROR(O375/$E385,0),0)),IF(O$3&lt;=($E383+365),O369*$E374/4*O375+$E384*O373/4*IFERROR(O375/$E385,0),IFERROR($E384*O373/4*IFERROR(O375/$E385,0),0)))</f>
        <v>12140.201827974306</v>
      </c>
      <c r="P377" s="41">
        <f t="shared" ref="P377:BD377" si="183">IF($E383&gt;=P$3,IF(P$3&lt;=($E372+365),P376,IFERROR(P369*$E374/4*P375+
$E384*P373/4*IFERROR(P375/$E385,0),0)),IF(P$3&lt;=($E383+365),P369*$E374/4*P375+$E384*P373/4*IFERROR(P375/$E385,0),IFERROR($E384*P373/4*IFERROR(P375/$E385,0),0)))</f>
        <v>0</v>
      </c>
      <c r="Q377" s="41">
        <f t="shared" si="183"/>
        <v>0</v>
      </c>
      <c r="R377" s="41">
        <f t="shared" si="183"/>
        <v>0</v>
      </c>
      <c r="S377" s="41">
        <f t="shared" si="183"/>
        <v>0</v>
      </c>
      <c r="T377" s="41">
        <f t="shared" si="183"/>
        <v>0</v>
      </c>
      <c r="U377" s="41">
        <f t="shared" si="183"/>
        <v>0</v>
      </c>
      <c r="V377" s="41">
        <f t="shared" si="183"/>
        <v>0</v>
      </c>
      <c r="W377" s="41">
        <f t="shared" si="183"/>
        <v>0</v>
      </c>
      <c r="X377" s="41">
        <f t="shared" si="183"/>
        <v>0</v>
      </c>
      <c r="Y377" s="41">
        <f t="shared" si="183"/>
        <v>0</v>
      </c>
      <c r="Z377" s="41">
        <f t="shared" si="183"/>
        <v>0</v>
      </c>
      <c r="AA377" s="41">
        <f t="shared" si="183"/>
        <v>0</v>
      </c>
      <c r="AB377" s="41">
        <f t="shared" si="183"/>
        <v>0</v>
      </c>
      <c r="AC377" s="41">
        <f t="shared" si="183"/>
        <v>0</v>
      </c>
      <c r="AD377" s="41">
        <f t="shared" si="183"/>
        <v>0</v>
      </c>
      <c r="AE377" s="41">
        <f t="shared" si="183"/>
        <v>0</v>
      </c>
      <c r="AF377" s="41">
        <f t="shared" si="183"/>
        <v>0</v>
      </c>
      <c r="AG377" s="41">
        <f t="shared" si="183"/>
        <v>0</v>
      </c>
      <c r="AH377" s="41">
        <f t="shared" si="183"/>
        <v>0</v>
      </c>
      <c r="AI377" s="41">
        <f t="shared" si="183"/>
        <v>0</v>
      </c>
      <c r="AJ377" s="41">
        <f t="shared" si="183"/>
        <v>0</v>
      </c>
      <c r="AK377" s="41">
        <f t="shared" si="183"/>
        <v>0</v>
      </c>
      <c r="AL377" s="41">
        <f t="shared" si="183"/>
        <v>0</v>
      </c>
      <c r="AM377" s="41">
        <f t="shared" si="183"/>
        <v>0</v>
      </c>
      <c r="AN377" s="41">
        <f t="shared" si="183"/>
        <v>0</v>
      </c>
      <c r="AO377" s="41">
        <f t="shared" si="183"/>
        <v>0</v>
      </c>
      <c r="AP377" s="41">
        <f t="shared" si="183"/>
        <v>0</v>
      </c>
      <c r="AQ377" s="41">
        <f t="shared" si="183"/>
        <v>0</v>
      </c>
      <c r="AR377" s="41">
        <f t="shared" si="183"/>
        <v>0</v>
      </c>
      <c r="AS377" s="41">
        <f t="shared" si="183"/>
        <v>0</v>
      </c>
      <c r="AT377" s="41">
        <f t="shared" si="183"/>
        <v>0</v>
      </c>
      <c r="AU377" s="41">
        <f t="shared" si="183"/>
        <v>0</v>
      </c>
      <c r="AV377" s="41">
        <f t="shared" si="183"/>
        <v>0</v>
      </c>
      <c r="AW377" s="41">
        <f t="shared" si="183"/>
        <v>0</v>
      </c>
      <c r="AX377" s="41">
        <f t="shared" si="183"/>
        <v>0</v>
      </c>
      <c r="AY377" s="41">
        <f t="shared" si="183"/>
        <v>0</v>
      </c>
      <c r="AZ377" s="41">
        <f t="shared" si="183"/>
        <v>0</v>
      </c>
      <c r="BA377" s="41">
        <f t="shared" si="183"/>
        <v>0</v>
      </c>
      <c r="BB377" s="41">
        <f t="shared" si="183"/>
        <v>0</v>
      </c>
      <c r="BC377" s="41">
        <f t="shared" si="183"/>
        <v>0</v>
      </c>
      <c r="BD377" s="41">
        <f t="shared" si="183"/>
        <v>0</v>
      </c>
    </row>
    <row r="378" spans="1:59" ht="16" x14ac:dyDescent="0.2">
      <c r="B378" s="11">
        <f t="shared" si="174"/>
        <v>5</v>
      </c>
      <c r="C378" s="12" t="str">
        <f t="shared" si="174"/>
        <v>SCI FORGEOT PROPERTY</v>
      </c>
      <c r="D378" s="25" t="s">
        <v>8</v>
      </c>
      <c r="E378" s="42">
        <v>0</v>
      </c>
      <c r="F378" s="15"/>
      <c r="I378" s="15"/>
      <c r="J378" s="24"/>
      <c r="K378" s="24"/>
      <c r="L378" s="20" t="s">
        <v>251</v>
      </c>
      <c r="M378" s="72"/>
      <c r="N378" s="72"/>
      <c r="O378" s="41">
        <f>-$E374/4*O368
+(O368&gt;0)*($J373&gt;=O$2)*($J373&lt;=O$3)*(($J373-O$2+1)/O$4*$H373/4)
+(O368&gt;0)*($J373&gt;O$3)*($I373&lt;=O$3)*($I373&gt;=O$2)*((O$3-$I373+1)/O$4*$H373/4)
+(O368&gt;0)*($J373&gt;O$3)*($I373&lt;O$2)*$H373/4
+(O368&gt;0)*($J374&gt;=O$2)*($J374&lt;=O$3)*(($J374-O$2+1)/O$4*$H374/4)
+(O368&gt;0)*($J374&gt;O$3)*($I374&lt;=O$3)*($I374&gt;=O$2)*((O$3-$I374+1)/O$4*$H374/4)
+(O368&gt;0)*($J374&gt;O$3)*($I374&lt;O$2)*$H374/4
+(O368&gt;0)*($J375&gt;=O$2)*($J375&lt;=O$3)*(($J375-O$2+1)/O$4*$H375/4)
+(O368&gt;0)*($J375&gt;O$3)*($I375&lt;=O$3)*($I375&gt;=O$2)*((O$3-$I375+1)/O$4*$H375/4)
+(O368&gt;0)*($J375&gt;O$3)*($I375&lt;O$2)*$H375/4
-$E384/4*O372
+(O372&gt;0)*($J384&gt;=O$2)*($J384&lt;=O$3)*(($J384-O$2+1)/O$4*$H384/4)
+(O372&gt;0)*($J384&gt;O$3)*($I384&lt;=O$3)*($I384&gt;=O$2)*((O$3-$I384+1)/O$4*$H384/4)
+(O372&gt;0)*($J384&gt;O$3)*($I384&lt;O$2)*$H384/4
+(O372&gt;0)*($J385&gt;=O$2)*($J385&lt;=O$3)*(($J385-O$2+1)/O$4*$H385/4)
+(O372&gt;0)*($J385&gt;O$3)*($I385&lt;=O$3)*($I385&gt;=O$2)*((O$3-$I385+1)/O$4*$H385/4)
+(O372&gt;0)*($J385&gt;O$3)*($I385&lt;O$2)*$H385/4
+(O372&gt;0)*($J386&gt;=O$2)*($J386&lt;=O$3)*(($J386-O$2+1)/O$4*$H386/4)
+(O372&gt;0)*($J386&gt;O$3)*($I386&lt;=O$3)*($I386&gt;=O$2)*((O$3-$I386+1)/O$4*$H386/4)
+(O372&gt;0)*($J386&gt;O$3)*($I386&lt;O$2)*$H386/4</f>
        <v>0</v>
      </c>
      <c r="P378" s="41">
        <f t="shared" ref="P378:BD378" si="184">-$E374/4*P368
+(P368&gt;0)*($J373&gt;=P$2)*($J373&lt;=P$3)*(($J373-P$2+1)/P$4*$H373/4)
+(P368&gt;0)*($J373&gt;P$3)*($I373&lt;=P$3)*($I373&gt;=P$2)*((P$3-$I373+1)/P$4*$H373/4)
+(P368&gt;0)*($J373&gt;P$3)*($I373&lt;P$2)*$H373/4
+(P368&gt;0)*($J374&gt;=P$2)*($J374&lt;=P$3)*(($J374-P$2+1)/P$4*$H374/4)
+(P368&gt;0)*($J374&gt;P$3)*($I374&lt;=P$3)*($I374&gt;=P$2)*((P$3-$I374+1)/P$4*$H374/4)
+(P368&gt;0)*($J374&gt;P$3)*($I374&lt;P$2)*$H374/4
+(P368&gt;0)*($J375&gt;=P$2)*($J375&lt;=P$3)*(($J375-P$2+1)/P$4*$H375/4)
+(P368&gt;0)*($J375&gt;P$3)*($I375&lt;=P$3)*($I375&gt;=P$2)*((P$3-$I375+1)/P$4*$H375/4)
+(P368&gt;0)*($J375&gt;P$3)*($I375&lt;P$2)*$H375/4
-$E384/4*P372
+(P372&gt;0)*($J384&gt;=P$2)*($J384&lt;=P$3)*(($J384-P$2+1)/P$4*$H384/4)
+(P372&gt;0)*($J384&gt;P$3)*($I384&lt;=P$3)*($I384&gt;=P$2)*((P$3-$I384+1)/P$4*$H384/4)
+(P372&gt;0)*($J384&gt;P$3)*($I384&lt;P$2)*$H384/4
+(P372&gt;0)*($J385&gt;=P$2)*($J385&lt;=P$3)*(($J385-P$2+1)/P$4*$H385/4)
+(P372&gt;0)*($J385&gt;P$3)*($I385&lt;=P$3)*($I385&gt;=P$2)*((P$3-$I385+1)/P$4*$H385/4)
+(P372&gt;0)*($J385&gt;P$3)*($I385&lt;P$2)*$H385/4
+(P372&gt;0)*($J386&gt;=P$2)*($J386&lt;=P$3)*(($J386-P$2+1)/P$4*$H386/4)
+(P372&gt;0)*($J386&gt;P$3)*($I386&lt;=P$3)*($I386&gt;=P$2)*((P$3-$I386+1)/P$4*$H386/4)
+(P372&gt;0)*($J386&gt;P$3)*($I386&lt;P$2)*$H386/4</f>
        <v>0</v>
      </c>
      <c r="Q378" s="41">
        <f t="shared" si="184"/>
        <v>0</v>
      </c>
      <c r="R378" s="41">
        <f t="shared" si="184"/>
        <v>0</v>
      </c>
      <c r="S378" s="41">
        <f t="shared" si="184"/>
        <v>0</v>
      </c>
      <c r="T378" s="41">
        <f t="shared" si="184"/>
        <v>0</v>
      </c>
      <c r="U378" s="41">
        <f t="shared" si="184"/>
        <v>0</v>
      </c>
      <c r="V378" s="41">
        <f t="shared" si="184"/>
        <v>0</v>
      </c>
      <c r="W378" s="41">
        <f t="shared" si="184"/>
        <v>0</v>
      </c>
      <c r="X378" s="41">
        <f t="shared" si="184"/>
        <v>0</v>
      </c>
      <c r="Y378" s="41">
        <f t="shared" si="184"/>
        <v>0</v>
      </c>
      <c r="Z378" s="41">
        <f t="shared" si="184"/>
        <v>0</v>
      </c>
      <c r="AA378" s="41">
        <f t="shared" si="184"/>
        <v>0</v>
      </c>
      <c r="AB378" s="41">
        <f t="shared" si="184"/>
        <v>0</v>
      </c>
      <c r="AC378" s="41">
        <f t="shared" si="184"/>
        <v>0</v>
      </c>
      <c r="AD378" s="41">
        <f t="shared" si="184"/>
        <v>0</v>
      </c>
      <c r="AE378" s="41">
        <f t="shared" si="184"/>
        <v>0</v>
      </c>
      <c r="AF378" s="41">
        <f t="shared" si="184"/>
        <v>0</v>
      </c>
      <c r="AG378" s="41">
        <f t="shared" si="184"/>
        <v>0</v>
      </c>
      <c r="AH378" s="41">
        <f t="shared" si="184"/>
        <v>0</v>
      </c>
      <c r="AI378" s="41">
        <f t="shared" si="184"/>
        <v>0</v>
      </c>
      <c r="AJ378" s="41">
        <f t="shared" si="184"/>
        <v>0</v>
      </c>
      <c r="AK378" s="41">
        <f t="shared" si="184"/>
        <v>0</v>
      </c>
      <c r="AL378" s="41">
        <f t="shared" si="184"/>
        <v>0</v>
      </c>
      <c r="AM378" s="41">
        <f t="shared" si="184"/>
        <v>0</v>
      </c>
      <c r="AN378" s="41">
        <f t="shared" si="184"/>
        <v>0</v>
      </c>
      <c r="AO378" s="41">
        <f t="shared" si="184"/>
        <v>0</v>
      </c>
      <c r="AP378" s="41">
        <f t="shared" si="184"/>
        <v>0</v>
      </c>
      <c r="AQ378" s="41">
        <f t="shared" si="184"/>
        <v>0</v>
      </c>
      <c r="AR378" s="41">
        <f t="shared" si="184"/>
        <v>0</v>
      </c>
      <c r="AS378" s="41">
        <f t="shared" si="184"/>
        <v>0</v>
      </c>
      <c r="AT378" s="41">
        <f t="shared" si="184"/>
        <v>0</v>
      </c>
      <c r="AU378" s="41">
        <f t="shared" si="184"/>
        <v>0</v>
      </c>
      <c r="AV378" s="41">
        <f t="shared" si="184"/>
        <v>0</v>
      </c>
      <c r="AW378" s="41">
        <f t="shared" si="184"/>
        <v>0</v>
      </c>
      <c r="AX378" s="41">
        <f t="shared" si="184"/>
        <v>0</v>
      </c>
      <c r="AY378" s="41">
        <f t="shared" si="184"/>
        <v>0</v>
      </c>
      <c r="AZ378" s="41">
        <f t="shared" si="184"/>
        <v>0</v>
      </c>
      <c r="BA378" s="41">
        <f t="shared" si="184"/>
        <v>0</v>
      </c>
      <c r="BB378" s="41">
        <f t="shared" si="184"/>
        <v>0</v>
      </c>
      <c r="BC378" s="41">
        <f t="shared" si="184"/>
        <v>0</v>
      </c>
      <c r="BD378" s="41">
        <f t="shared" si="184"/>
        <v>0</v>
      </c>
    </row>
    <row r="379" spans="1:59" ht="16" x14ac:dyDescent="0.2">
      <c r="B379" s="11">
        <f t="shared" si="174"/>
        <v>5</v>
      </c>
      <c r="C379" s="12" t="str">
        <f t="shared" si="174"/>
        <v>SCI FORGEOT PROPERTY</v>
      </c>
      <c r="D379" s="43" t="s">
        <v>252</v>
      </c>
      <c r="E379" s="42" t="s">
        <v>286</v>
      </c>
      <c r="F379" s="44"/>
      <c r="G379" s="43" t="s">
        <v>253</v>
      </c>
      <c r="H379" s="39">
        <v>0</v>
      </c>
      <c r="I379" s="43" t="s">
        <v>254</v>
      </c>
      <c r="J379" s="32">
        <v>44834</v>
      </c>
      <c r="K379" s="24"/>
      <c r="L379" s="20" t="s">
        <v>255</v>
      </c>
      <c r="M379" s="72"/>
      <c r="N379" s="72"/>
      <c r="O379" s="41">
        <v>0</v>
      </c>
      <c r="P379" s="41">
        <v>0</v>
      </c>
      <c r="Q379" s="41">
        <v>0</v>
      </c>
      <c r="R379" s="41">
        <v>0</v>
      </c>
      <c r="S379" s="41">
        <v>0</v>
      </c>
      <c r="T379" s="41">
        <v>0</v>
      </c>
      <c r="U379" s="41">
        <v>0</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row>
    <row r="380" spans="1:59" ht="16" x14ac:dyDescent="0.2">
      <c r="B380" s="11">
        <f t="shared" si="174"/>
        <v>5</v>
      </c>
      <c r="C380" s="12" t="str">
        <f t="shared" si="174"/>
        <v>SCI FORGEOT PROPERTY</v>
      </c>
      <c r="D380" s="43" t="s">
        <v>256</v>
      </c>
      <c r="E380" s="32">
        <v>44834</v>
      </c>
      <c r="G380" s="43" t="s">
        <v>257</v>
      </c>
      <c r="H380" s="42">
        <v>0</v>
      </c>
      <c r="I380" s="43" t="s">
        <v>258</v>
      </c>
      <c r="J380" s="29">
        <v>0</v>
      </c>
      <c r="K380" s="23"/>
      <c r="L380" s="33" t="s">
        <v>259</v>
      </c>
      <c r="M380" s="73"/>
      <c r="N380" s="73"/>
      <c r="O380" s="45">
        <f>-(O377+O378)*IFERROR((O367+O371)/(O369+O373),0)</f>
        <v>0</v>
      </c>
      <c r="P380" s="45">
        <f t="shared" ref="P380:BD380" si="185">-(P377+P378)*IFERROR((P367+P371)/(P369+P373),0)</f>
        <v>0</v>
      </c>
      <c r="Q380" s="45">
        <f t="shared" si="185"/>
        <v>0</v>
      </c>
      <c r="R380" s="45">
        <f t="shared" si="185"/>
        <v>0</v>
      </c>
      <c r="S380" s="45">
        <f t="shared" si="185"/>
        <v>0</v>
      </c>
      <c r="T380" s="45">
        <f t="shared" si="185"/>
        <v>0</v>
      </c>
      <c r="U380" s="45">
        <f t="shared" si="185"/>
        <v>0</v>
      </c>
      <c r="V380" s="45">
        <f t="shared" si="185"/>
        <v>0</v>
      </c>
      <c r="W380" s="45">
        <f t="shared" si="185"/>
        <v>0</v>
      </c>
      <c r="X380" s="45">
        <f t="shared" si="185"/>
        <v>0</v>
      </c>
      <c r="Y380" s="45">
        <f t="shared" si="185"/>
        <v>0</v>
      </c>
      <c r="Z380" s="45">
        <f t="shared" si="185"/>
        <v>0</v>
      </c>
      <c r="AA380" s="45">
        <f t="shared" si="185"/>
        <v>0</v>
      </c>
      <c r="AB380" s="45">
        <f t="shared" si="185"/>
        <v>0</v>
      </c>
      <c r="AC380" s="45">
        <f t="shared" si="185"/>
        <v>0</v>
      </c>
      <c r="AD380" s="45">
        <f t="shared" si="185"/>
        <v>0</v>
      </c>
      <c r="AE380" s="45">
        <f t="shared" si="185"/>
        <v>0</v>
      </c>
      <c r="AF380" s="45">
        <f t="shared" si="185"/>
        <v>0</v>
      </c>
      <c r="AG380" s="45">
        <f t="shared" si="185"/>
        <v>0</v>
      </c>
      <c r="AH380" s="45">
        <f t="shared" si="185"/>
        <v>0</v>
      </c>
      <c r="AI380" s="45">
        <f t="shared" si="185"/>
        <v>0</v>
      </c>
      <c r="AJ380" s="45">
        <f t="shared" si="185"/>
        <v>0</v>
      </c>
      <c r="AK380" s="45">
        <f t="shared" si="185"/>
        <v>0</v>
      </c>
      <c r="AL380" s="45">
        <f t="shared" si="185"/>
        <v>0</v>
      </c>
      <c r="AM380" s="45">
        <f t="shared" si="185"/>
        <v>0</v>
      </c>
      <c r="AN380" s="45">
        <f t="shared" si="185"/>
        <v>0</v>
      </c>
      <c r="AO380" s="45">
        <f t="shared" si="185"/>
        <v>0</v>
      </c>
      <c r="AP380" s="45">
        <f t="shared" si="185"/>
        <v>0</v>
      </c>
      <c r="AQ380" s="45">
        <f t="shared" si="185"/>
        <v>0</v>
      </c>
      <c r="AR380" s="45">
        <f t="shared" si="185"/>
        <v>0</v>
      </c>
      <c r="AS380" s="45">
        <f t="shared" si="185"/>
        <v>0</v>
      </c>
      <c r="AT380" s="45">
        <f t="shared" si="185"/>
        <v>0</v>
      </c>
      <c r="AU380" s="45">
        <f t="shared" si="185"/>
        <v>0</v>
      </c>
      <c r="AV380" s="45">
        <f t="shared" si="185"/>
        <v>0</v>
      </c>
      <c r="AW380" s="45">
        <f t="shared" si="185"/>
        <v>0</v>
      </c>
      <c r="AX380" s="45">
        <f t="shared" si="185"/>
        <v>0</v>
      </c>
      <c r="AY380" s="45">
        <f t="shared" si="185"/>
        <v>0</v>
      </c>
      <c r="AZ380" s="45">
        <f t="shared" si="185"/>
        <v>0</v>
      </c>
      <c r="BA380" s="45">
        <f t="shared" si="185"/>
        <v>0</v>
      </c>
      <c r="BB380" s="45">
        <f t="shared" si="185"/>
        <v>0</v>
      </c>
      <c r="BC380" s="45">
        <f t="shared" si="185"/>
        <v>0</v>
      </c>
      <c r="BD380" s="45">
        <f t="shared" si="185"/>
        <v>0</v>
      </c>
    </row>
    <row r="381" spans="1:59" ht="16" x14ac:dyDescent="0.2">
      <c r="B381" s="11">
        <f t="shared" si="174"/>
        <v>5</v>
      </c>
      <c r="C381" s="12" t="str">
        <f t="shared" si="174"/>
        <v>SCI FORGEOT PROPERTY</v>
      </c>
      <c r="K381" s="24"/>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row>
    <row r="382" spans="1:59" ht="16" x14ac:dyDescent="0.2">
      <c r="B382" s="11">
        <f t="shared" si="174"/>
        <v>5</v>
      </c>
      <c r="C382" s="12" t="str">
        <f t="shared" si="174"/>
        <v>SCI FORGEOT PROPERTY</v>
      </c>
      <c r="G382" s="46" t="s">
        <v>229</v>
      </c>
      <c r="H382" s="104" t="s">
        <v>279</v>
      </c>
      <c r="I382" s="105"/>
      <c r="J382" s="106"/>
      <c r="K382" s="23"/>
      <c r="L382" s="47" t="s">
        <v>4</v>
      </c>
      <c r="M382" s="81"/>
      <c r="N382" s="81"/>
      <c r="O382" s="48">
        <f>SUM(O377:O380)</f>
        <v>12140.201827974306</v>
      </c>
      <c r="P382" s="48">
        <f t="shared" ref="P382:BD382" si="186">SUM(P377:P380)</f>
        <v>0</v>
      </c>
      <c r="Q382" s="48">
        <f t="shared" si="186"/>
        <v>0</v>
      </c>
      <c r="R382" s="48">
        <f t="shared" si="186"/>
        <v>0</v>
      </c>
      <c r="S382" s="48">
        <f t="shared" si="186"/>
        <v>0</v>
      </c>
      <c r="T382" s="48">
        <f t="shared" si="186"/>
        <v>0</v>
      </c>
      <c r="U382" s="48">
        <f t="shared" si="186"/>
        <v>0</v>
      </c>
      <c r="V382" s="48">
        <f t="shared" si="186"/>
        <v>0</v>
      </c>
      <c r="W382" s="48">
        <f t="shared" si="186"/>
        <v>0</v>
      </c>
      <c r="X382" s="48">
        <f t="shared" si="186"/>
        <v>0</v>
      </c>
      <c r="Y382" s="48">
        <f t="shared" si="186"/>
        <v>0</v>
      </c>
      <c r="Z382" s="48">
        <f t="shared" si="186"/>
        <v>0</v>
      </c>
      <c r="AA382" s="48">
        <f t="shared" si="186"/>
        <v>0</v>
      </c>
      <c r="AB382" s="48">
        <f t="shared" si="186"/>
        <v>0</v>
      </c>
      <c r="AC382" s="48">
        <f t="shared" si="186"/>
        <v>0</v>
      </c>
      <c r="AD382" s="48">
        <f t="shared" si="186"/>
        <v>0</v>
      </c>
      <c r="AE382" s="48">
        <f t="shared" si="186"/>
        <v>0</v>
      </c>
      <c r="AF382" s="48">
        <f t="shared" si="186"/>
        <v>0</v>
      </c>
      <c r="AG382" s="48">
        <f t="shared" si="186"/>
        <v>0</v>
      </c>
      <c r="AH382" s="48">
        <f t="shared" si="186"/>
        <v>0</v>
      </c>
      <c r="AI382" s="48">
        <f t="shared" si="186"/>
        <v>0</v>
      </c>
      <c r="AJ382" s="48">
        <f t="shared" si="186"/>
        <v>0</v>
      </c>
      <c r="AK382" s="48">
        <f t="shared" si="186"/>
        <v>0</v>
      </c>
      <c r="AL382" s="48">
        <f t="shared" si="186"/>
        <v>0</v>
      </c>
      <c r="AM382" s="48">
        <f t="shared" si="186"/>
        <v>0</v>
      </c>
      <c r="AN382" s="48">
        <f t="shared" si="186"/>
        <v>0</v>
      </c>
      <c r="AO382" s="48">
        <f t="shared" si="186"/>
        <v>0</v>
      </c>
      <c r="AP382" s="48">
        <f t="shared" si="186"/>
        <v>0</v>
      </c>
      <c r="AQ382" s="48">
        <f t="shared" si="186"/>
        <v>0</v>
      </c>
      <c r="AR382" s="48">
        <f t="shared" si="186"/>
        <v>0</v>
      </c>
      <c r="AS382" s="48">
        <f t="shared" si="186"/>
        <v>0</v>
      </c>
      <c r="AT382" s="48">
        <f t="shared" si="186"/>
        <v>0</v>
      </c>
      <c r="AU382" s="48">
        <f t="shared" si="186"/>
        <v>0</v>
      </c>
      <c r="AV382" s="48">
        <f t="shared" si="186"/>
        <v>0</v>
      </c>
      <c r="AW382" s="48">
        <f t="shared" si="186"/>
        <v>0</v>
      </c>
      <c r="AX382" s="48">
        <f t="shared" si="186"/>
        <v>0</v>
      </c>
      <c r="AY382" s="48">
        <f t="shared" si="186"/>
        <v>0</v>
      </c>
      <c r="AZ382" s="48">
        <f t="shared" si="186"/>
        <v>0</v>
      </c>
      <c r="BA382" s="48">
        <f t="shared" si="186"/>
        <v>0</v>
      </c>
      <c r="BB382" s="48">
        <f t="shared" si="186"/>
        <v>0</v>
      </c>
      <c r="BC382" s="48">
        <f t="shared" si="186"/>
        <v>0</v>
      </c>
      <c r="BD382" s="48">
        <f t="shared" si="186"/>
        <v>0</v>
      </c>
    </row>
    <row r="383" spans="1:59" ht="16" x14ac:dyDescent="0.2">
      <c r="B383" s="11">
        <f t="shared" ref="B383:C388" si="187">B382</f>
        <v>5</v>
      </c>
      <c r="C383" s="12" t="str">
        <f t="shared" si="187"/>
        <v>SCI FORGEOT PROPERTY</v>
      </c>
      <c r="D383" s="46" t="s">
        <v>260</v>
      </c>
      <c r="E383" s="32">
        <v>44834</v>
      </c>
      <c r="F383" s="15"/>
      <c r="G383" s="46" t="s">
        <v>261</v>
      </c>
      <c r="H383" s="46" t="s">
        <v>237</v>
      </c>
      <c r="I383" s="46" t="s">
        <v>238</v>
      </c>
      <c r="J383" s="46" t="s">
        <v>239</v>
      </c>
      <c r="K383" s="23"/>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row>
    <row r="384" spans="1:59" ht="16" x14ac:dyDescent="0.2">
      <c r="B384" s="11">
        <f t="shared" si="187"/>
        <v>5</v>
      </c>
      <c r="C384" s="12" t="str">
        <f t="shared" si="187"/>
        <v>SCI FORGEOT PROPERTY</v>
      </c>
      <c r="D384" s="46" t="s">
        <v>262</v>
      </c>
      <c r="E384" s="31">
        <v>0</v>
      </c>
      <c r="F384" s="15"/>
      <c r="G384" s="49" t="s">
        <v>263</v>
      </c>
      <c r="H384" s="31">
        <v>0</v>
      </c>
      <c r="I384" s="32">
        <v>0</v>
      </c>
      <c r="J384" s="32">
        <v>0</v>
      </c>
      <c r="K384" s="23"/>
      <c r="L384" s="50" t="s">
        <v>264</v>
      </c>
      <c r="M384" s="70"/>
      <c r="N384" s="70"/>
      <c r="O384" s="40">
        <f t="shared" ref="O384:BD384" si="188">IFERROR(((O$3&gt;=$E383)*(O$2&lt;=$E383))*$E387,"")</f>
        <v>0</v>
      </c>
      <c r="P384" s="40">
        <f t="shared" si="188"/>
        <v>0</v>
      </c>
      <c r="Q384" s="40">
        <f t="shared" si="188"/>
        <v>0</v>
      </c>
      <c r="R384" s="40">
        <f t="shared" si="188"/>
        <v>0</v>
      </c>
      <c r="S384" s="40">
        <f t="shared" si="188"/>
        <v>0</v>
      </c>
      <c r="T384" s="40">
        <f t="shared" si="188"/>
        <v>0</v>
      </c>
      <c r="U384" s="40">
        <f t="shared" si="188"/>
        <v>0</v>
      </c>
      <c r="V384" s="40">
        <f t="shared" si="188"/>
        <v>0</v>
      </c>
      <c r="W384" s="40">
        <f t="shared" si="188"/>
        <v>0</v>
      </c>
      <c r="X384" s="40">
        <f t="shared" si="188"/>
        <v>0</v>
      </c>
      <c r="Y384" s="40">
        <f t="shared" si="188"/>
        <v>0</v>
      </c>
      <c r="Z384" s="40">
        <f t="shared" si="188"/>
        <v>0</v>
      </c>
      <c r="AA384" s="40">
        <f t="shared" si="188"/>
        <v>0</v>
      </c>
      <c r="AB384" s="40">
        <f t="shared" si="188"/>
        <v>0</v>
      </c>
      <c r="AC384" s="40">
        <f t="shared" si="188"/>
        <v>0</v>
      </c>
      <c r="AD384" s="40">
        <f t="shared" si="188"/>
        <v>0</v>
      </c>
      <c r="AE384" s="40">
        <f t="shared" si="188"/>
        <v>0</v>
      </c>
      <c r="AF384" s="40">
        <f t="shared" si="188"/>
        <v>0</v>
      </c>
      <c r="AG384" s="40">
        <f t="shared" si="188"/>
        <v>0</v>
      </c>
      <c r="AH384" s="40">
        <f t="shared" si="188"/>
        <v>0</v>
      </c>
      <c r="AI384" s="40">
        <f t="shared" si="188"/>
        <v>0</v>
      </c>
      <c r="AJ384" s="40">
        <f t="shared" si="188"/>
        <v>0</v>
      </c>
      <c r="AK384" s="40">
        <f t="shared" si="188"/>
        <v>0</v>
      </c>
      <c r="AL384" s="40">
        <f t="shared" si="188"/>
        <v>0</v>
      </c>
      <c r="AM384" s="40">
        <f t="shared" si="188"/>
        <v>0</v>
      </c>
      <c r="AN384" s="40">
        <f t="shared" si="188"/>
        <v>0</v>
      </c>
      <c r="AO384" s="40">
        <f t="shared" si="188"/>
        <v>0</v>
      </c>
      <c r="AP384" s="40">
        <f t="shared" si="188"/>
        <v>0</v>
      </c>
      <c r="AQ384" s="40">
        <f t="shared" si="188"/>
        <v>0</v>
      </c>
      <c r="AR384" s="40">
        <f t="shared" si="188"/>
        <v>0</v>
      </c>
      <c r="AS384" s="40">
        <f t="shared" si="188"/>
        <v>0</v>
      </c>
      <c r="AT384" s="40">
        <f t="shared" si="188"/>
        <v>0</v>
      </c>
      <c r="AU384" s="40">
        <f t="shared" si="188"/>
        <v>0</v>
      </c>
      <c r="AV384" s="40">
        <f t="shared" si="188"/>
        <v>0</v>
      </c>
      <c r="AW384" s="40">
        <f t="shared" si="188"/>
        <v>0</v>
      </c>
      <c r="AX384" s="40">
        <f t="shared" si="188"/>
        <v>0</v>
      </c>
      <c r="AY384" s="40">
        <f t="shared" si="188"/>
        <v>0</v>
      </c>
      <c r="AZ384" s="40">
        <f t="shared" si="188"/>
        <v>0</v>
      </c>
      <c r="BA384" s="40">
        <f t="shared" si="188"/>
        <v>0</v>
      </c>
      <c r="BB384" s="40">
        <f t="shared" si="188"/>
        <v>0</v>
      </c>
      <c r="BC384" s="40">
        <f t="shared" si="188"/>
        <v>0</v>
      </c>
      <c r="BD384" s="40">
        <f t="shared" si="188"/>
        <v>0</v>
      </c>
    </row>
    <row r="385" spans="1:59" ht="16" x14ac:dyDescent="0.2">
      <c r="B385" s="11">
        <f t="shared" si="187"/>
        <v>5</v>
      </c>
      <c r="C385" s="12" t="str">
        <f t="shared" si="187"/>
        <v>SCI FORGEOT PROPERTY</v>
      </c>
      <c r="D385" s="46" t="s">
        <v>24</v>
      </c>
      <c r="E385" s="51">
        <f>IF(E383&gt;MAX($O$3:$BD$3),BD374,
IF(E383&lt;MIN($O$3:$BD$3),1,SUMIFS($O375:$BD375,$O$2:$BD$2,"&lt;="&amp;E383,$O$3:$BD$3,"&gt;="&amp;E383)))</f>
        <v>1.0002173913043477</v>
      </c>
      <c r="F385" s="15"/>
      <c r="G385" s="49" t="s">
        <v>265</v>
      </c>
      <c r="H385" s="31">
        <v>0</v>
      </c>
      <c r="I385" s="32">
        <v>0</v>
      </c>
      <c r="J385" s="32">
        <v>0</v>
      </c>
      <c r="K385" s="23"/>
      <c r="L385" s="52" t="s">
        <v>266</v>
      </c>
      <c r="M385" s="72"/>
      <c r="N385" s="72"/>
      <c r="O385" s="41">
        <f t="shared" ref="O385:BD385" si="189">IFERROR(((O$3&gt;=$E380)*(O$2&lt;=$E380))*$H388,"")</f>
        <v>0</v>
      </c>
      <c r="P385" s="41">
        <f t="shared" si="189"/>
        <v>0</v>
      </c>
      <c r="Q385" s="41">
        <f t="shared" si="189"/>
        <v>0</v>
      </c>
      <c r="R385" s="41">
        <f t="shared" si="189"/>
        <v>0</v>
      </c>
      <c r="S385" s="41">
        <f t="shared" si="189"/>
        <v>0</v>
      </c>
      <c r="T385" s="41">
        <f t="shared" si="189"/>
        <v>0</v>
      </c>
      <c r="U385" s="41">
        <f t="shared" si="189"/>
        <v>0</v>
      </c>
      <c r="V385" s="41">
        <f t="shared" si="189"/>
        <v>0</v>
      </c>
      <c r="W385" s="41">
        <f t="shared" si="189"/>
        <v>0</v>
      </c>
      <c r="X385" s="41">
        <f t="shared" si="189"/>
        <v>0</v>
      </c>
      <c r="Y385" s="41">
        <f t="shared" si="189"/>
        <v>0</v>
      </c>
      <c r="Z385" s="41">
        <f t="shared" si="189"/>
        <v>0</v>
      </c>
      <c r="AA385" s="41">
        <f t="shared" si="189"/>
        <v>0</v>
      </c>
      <c r="AB385" s="41">
        <f t="shared" si="189"/>
        <v>0</v>
      </c>
      <c r="AC385" s="41">
        <f t="shared" si="189"/>
        <v>0</v>
      </c>
      <c r="AD385" s="41">
        <f t="shared" si="189"/>
        <v>0</v>
      </c>
      <c r="AE385" s="41">
        <f t="shared" si="189"/>
        <v>0</v>
      </c>
      <c r="AF385" s="41">
        <f t="shared" si="189"/>
        <v>0</v>
      </c>
      <c r="AG385" s="41">
        <f t="shared" si="189"/>
        <v>0</v>
      </c>
      <c r="AH385" s="41">
        <f t="shared" si="189"/>
        <v>0</v>
      </c>
      <c r="AI385" s="41">
        <f t="shared" si="189"/>
        <v>0</v>
      </c>
      <c r="AJ385" s="41">
        <f t="shared" si="189"/>
        <v>0</v>
      </c>
      <c r="AK385" s="41">
        <f t="shared" si="189"/>
        <v>0</v>
      </c>
      <c r="AL385" s="41">
        <f t="shared" si="189"/>
        <v>0</v>
      </c>
      <c r="AM385" s="41">
        <f t="shared" si="189"/>
        <v>0</v>
      </c>
      <c r="AN385" s="41">
        <f t="shared" si="189"/>
        <v>0</v>
      </c>
      <c r="AO385" s="41">
        <f t="shared" si="189"/>
        <v>0</v>
      </c>
      <c r="AP385" s="41">
        <f t="shared" si="189"/>
        <v>0</v>
      </c>
      <c r="AQ385" s="41">
        <f t="shared" si="189"/>
        <v>0</v>
      </c>
      <c r="AR385" s="41">
        <f t="shared" si="189"/>
        <v>0</v>
      </c>
      <c r="AS385" s="41">
        <f t="shared" si="189"/>
        <v>0</v>
      </c>
      <c r="AT385" s="41">
        <f t="shared" si="189"/>
        <v>0</v>
      </c>
      <c r="AU385" s="41">
        <f t="shared" si="189"/>
        <v>0</v>
      </c>
      <c r="AV385" s="41">
        <f t="shared" si="189"/>
        <v>0</v>
      </c>
      <c r="AW385" s="41">
        <f t="shared" si="189"/>
        <v>0</v>
      </c>
      <c r="AX385" s="41">
        <f t="shared" si="189"/>
        <v>0</v>
      </c>
      <c r="AY385" s="41">
        <f t="shared" si="189"/>
        <v>0</v>
      </c>
      <c r="AZ385" s="41">
        <f t="shared" si="189"/>
        <v>0</v>
      </c>
      <c r="BA385" s="41">
        <f t="shared" si="189"/>
        <v>0</v>
      </c>
      <c r="BB385" s="41">
        <f t="shared" si="189"/>
        <v>0</v>
      </c>
      <c r="BC385" s="41">
        <f t="shared" si="189"/>
        <v>0</v>
      </c>
      <c r="BD385" s="41">
        <f t="shared" si="189"/>
        <v>0</v>
      </c>
    </row>
    <row r="386" spans="1:59" ht="16" x14ac:dyDescent="0.2">
      <c r="B386" s="11">
        <f t="shared" si="187"/>
        <v>5</v>
      </c>
      <c r="C386" s="12" t="str">
        <f t="shared" si="187"/>
        <v>SCI FORGEOT PROPERTY</v>
      </c>
      <c r="D386" s="46" t="s">
        <v>8</v>
      </c>
      <c r="E386" s="42">
        <v>0</v>
      </c>
      <c r="F386" s="15"/>
      <c r="G386" s="49" t="s">
        <v>267</v>
      </c>
      <c r="H386" s="31">
        <v>0</v>
      </c>
      <c r="I386" s="32">
        <v>0</v>
      </c>
      <c r="J386" s="32">
        <v>0</v>
      </c>
      <c r="L386" s="52" t="s">
        <v>268</v>
      </c>
      <c r="M386" s="72"/>
      <c r="N386" s="72"/>
      <c r="O386" s="41">
        <f t="shared" ref="O386:BD386" si="190">IFERROR(((O$3&gt;=$E383)*(O$2&lt;=$E383))*$J388,"")</f>
        <v>0</v>
      </c>
      <c r="P386" s="41">
        <f t="shared" si="190"/>
        <v>0</v>
      </c>
      <c r="Q386" s="41">
        <f t="shared" si="190"/>
        <v>0</v>
      </c>
      <c r="R386" s="41">
        <f t="shared" si="190"/>
        <v>0</v>
      </c>
      <c r="S386" s="41">
        <f t="shared" si="190"/>
        <v>0</v>
      </c>
      <c r="T386" s="41">
        <f t="shared" si="190"/>
        <v>0</v>
      </c>
      <c r="U386" s="41">
        <f t="shared" si="190"/>
        <v>0</v>
      </c>
      <c r="V386" s="41">
        <f t="shared" si="190"/>
        <v>0</v>
      </c>
      <c r="W386" s="41">
        <f t="shared" si="190"/>
        <v>0</v>
      </c>
      <c r="X386" s="41">
        <f t="shared" si="190"/>
        <v>0</v>
      </c>
      <c r="Y386" s="41">
        <f t="shared" si="190"/>
        <v>0</v>
      </c>
      <c r="Z386" s="41">
        <f t="shared" si="190"/>
        <v>0</v>
      </c>
      <c r="AA386" s="41">
        <f t="shared" si="190"/>
        <v>0</v>
      </c>
      <c r="AB386" s="41">
        <f t="shared" si="190"/>
        <v>0</v>
      </c>
      <c r="AC386" s="41">
        <f t="shared" si="190"/>
        <v>0</v>
      </c>
      <c r="AD386" s="41">
        <f t="shared" si="190"/>
        <v>0</v>
      </c>
      <c r="AE386" s="41">
        <f t="shared" si="190"/>
        <v>0</v>
      </c>
      <c r="AF386" s="41">
        <f t="shared" si="190"/>
        <v>0</v>
      </c>
      <c r="AG386" s="41">
        <f t="shared" si="190"/>
        <v>0</v>
      </c>
      <c r="AH386" s="41">
        <f t="shared" si="190"/>
        <v>0</v>
      </c>
      <c r="AI386" s="41">
        <f t="shared" si="190"/>
        <v>0</v>
      </c>
      <c r="AJ386" s="41">
        <f t="shared" si="190"/>
        <v>0</v>
      </c>
      <c r="AK386" s="41">
        <f t="shared" si="190"/>
        <v>0</v>
      </c>
      <c r="AL386" s="41">
        <f t="shared" si="190"/>
        <v>0</v>
      </c>
      <c r="AM386" s="41">
        <f t="shared" si="190"/>
        <v>0</v>
      </c>
      <c r="AN386" s="41">
        <f t="shared" si="190"/>
        <v>0</v>
      </c>
      <c r="AO386" s="41">
        <f t="shared" si="190"/>
        <v>0</v>
      </c>
      <c r="AP386" s="41">
        <f t="shared" si="190"/>
        <v>0</v>
      </c>
      <c r="AQ386" s="41">
        <f t="shared" si="190"/>
        <v>0</v>
      </c>
      <c r="AR386" s="41">
        <f t="shared" si="190"/>
        <v>0</v>
      </c>
      <c r="AS386" s="41">
        <f t="shared" si="190"/>
        <v>0</v>
      </c>
      <c r="AT386" s="41">
        <f t="shared" si="190"/>
        <v>0</v>
      </c>
      <c r="AU386" s="41">
        <f t="shared" si="190"/>
        <v>0</v>
      </c>
      <c r="AV386" s="41">
        <f t="shared" si="190"/>
        <v>0</v>
      </c>
      <c r="AW386" s="41">
        <f t="shared" si="190"/>
        <v>0</v>
      </c>
      <c r="AX386" s="41">
        <f t="shared" si="190"/>
        <v>0</v>
      </c>
      <c r="AY386" s="41">
        <f t="shared" si="190"/>
        <v>0</v>
      </c>
      <c r="AZ386" s="41">
        <f t="shared" si="190"/>
        <v>0</v>
      </c>
      <c r="BA386" s="41">
        <f t="shared" si="190"/>
        <v>0</v>
      </c>
      <c r="BB386" s="41">
        <f t="shared" si="190"/>
        <v>0</v>
      </c>
      <c r="BC386" s="41">
        <f t="shared" si="190"/>
        <v>0</v>
      </c>
      <c r="BD386" s="41">
        <f t="shared" si="190"/>
        <v>0</v>
      </c>
    </row>
    <row r="387" spans="1:59" ht="16" x14ac:dyDescent="0.2">
      <c r="B387" s="11">
        <f t="shared" si="187"/>
        <v>5</v>
      </c>
      <c r="C387" s="12" t="str">
        <f t="shared" si="187"/>
        <v>SCI FORGEOT PROPERTY</v>
      </c>
      <c r="D387" s="46" t="s">
        <v>269</v>
      </c>
      <c r="E387" s="31">
        <v>0</v>
      </c>
      <c r="F387" s="15"/>
      <c r="G387" s="53"/>
      <c r="H387" s="15"/>
      <c r="I387" s="15"/>
      <c r="J387" s="23"/>
      <c r="L387" s="52" t="s">
        <v>270</v>
      </c>
      <c r="M387" s="72"/>
      <c r="N387" s="72"/>
      <c r="O387" s="41">
        <f t="shared" ref="O387:BD387" si="191">IFERROR(((O$3&gt;=$J377)*(O$2&lt;=$J377))*$E388,"")</f>
        <v>0</v>
      </c>
      <c r="P387" s="41">
        <f t="shared" si="191"/>
        <v>0</v>
      </c>
      <c r="Q387" s="41">
        <f t="shared" si="191"/>
        <v>0</v>
      </c>
      <c r="R387" s="41">
        <f t="shared" si="191"/>
        <v>0</v>
      </c>
      <c r="S387" s="41">
        <f t="shared" si="191"/>
        <v>0</v>
      </c>
      <c r="T387" s="41">
        <f t="shared" si="191"/>
        <v>0</v>
      </c>
      <c r="U387" s="41">
        <f t="shared" si="191"/>
        <v>0</v>
      </c>
      <c r="V387" s="41">
        <f t="shared" si="191"/>
        <v>0</v>
      </c>
      <c r="W387" s="41">
        <f t="shared" si="191"/>
        <v>0</v>
      </c>
      <c r="X387" s="41">
        <f t="shared" si="191"/>
        <v>0</v>
      </c>
      <c r="Y387" s="41">
        <f t="shared" si="191"/>
        <v>0</v>
      </c>
      <c r="Z387" s="41">
        <f t="shared" si="191"/>
        <v>0</v>
      </c>
      <c r="AA387" s="41">
        <f t="shared" si="191"/>
        <v>0</v>
      </c>
      <c r="AB387" s="41">
        <f t="shared" si="191"/>
        <v>0</v>
      </c>
      <c r="AC387" s="41">
        <f t="shared" si="191"/>
        <v>0</v>
      </c>
      <c r="AD387" s="41">
        <f t="shared" si="191"/>
        <v>0</v>
      </c>
      <c r="AE387" s="41">
        <f t="shared" si="191"/>
        <v>0</v>
      </c>
      <c r="AF387" s="41">
        <f t="shared" si="191"/>
        <v>0</v>
      </c>
      <c r="AG387" s="41">
        <f t="shared" si="191"/>
        <v>0</v>
      </c>
      <c r="AH387" s="41">
        <f t="shared" si="191"/>
        <v>0</v>
      </c>
      <c r="AI387" s="41">
        <f t="shared" si="191"/>
        <v>0</v>
      </c>
      <c r="AJ387" s="41">
        <f t="shared" si="191"/>
        <v>0</v>
      </c>
      <c r="AK387" s="41">
        <f t="shared" si="191"/>
        <v>0</v>
      </c>
      <c r="AL387" s="41">
        <f t="shared" si="191"/>
        <v>0</v>
      </c>
      <c r="AM387" s="41">
        <f t="shared" si="191"/>
        <v>0</v>
      </c>
      <c r="AN387" s="41">
        <f t="shared" si="191"/>
        <v>0</v>
      </c>
      <c r="AO387" s="41">
        <f t="shared" si="191"/>
        <v>0</v>
      </c>
      <c r="AP387" s="41">
        <f t="shared" si="191"/>
        <v>0</v>
      </c>
      <c r="AQ387" s="41">
        <f t="shared" si="191"/>
        <v>0</v>
      </c>
      <c r="AR387" s="41">
        <f t="shared" si="191"/>
        <v>0</v>
      </c>
      <c r="AS387" s="41">
        <f t="shared" si="191"/>
        <v>0</v>
      </c>
      <c r="AT387" s="41">
        <f t="shared" si="191"/>
        <v>0</v>
      </c>
      <c r="AU387" s="41">
        <f t="shared" si="191"/>
        <v>0</v>
      </c>
      <c r="AV387" s="41">
        <f t="shared" si="191"/>
        <v>0</v>
      </c>
      <c r="AW387" s="41">
        <f t="shared" si="191"/>
        <v>0</v>
      </c>
      <c r="AX387" s="41">
        <f t="shared" si="191"/>
        <v>0</v>
      </c>
      <c r="AY387" s="41">
        <f t="shared" si="191"/>
        <v>0</v>
      </c>
      <c r="AZ387" s="41">
        <f t="shared" si="191"/>
        <v>0</v>
      </c>
      <c r="BA387" s="41">
        <f t="shared" si="191"/>
        <v>0</v>
      </c>
      <c r="BB387" s="41">
        <f t="shared" si="191"/>
        <v>0</v>
      </c>
      <c r="BC387" s="41">
        <f t="shared" si="191"/>
        <v>0</v>
      </c>
      <c r="BD387" s="41">
        <f t="shared" si="191"/>
        <v>0</v>
      </c>
    </row>
    <row r="388" spans="1:59" ht="16" x14ac:dyDescent="0.2">
      <c r="B388" s="11">
        <f t="shared" si="187"/>
        <v>5</v>
      </c>
      <c r="C388" s="12" t="str">
        <f t="shared" si="187"/>
        <v>SCI FORGEOT PROPERTY</v>
      </c>
      <c r="D388" s="46" t="s">
        <v>270</v>
      </c>
      <c r="E388" s="31">
        <v>0</v>
      </c>
      <c r="F388" s="15"/>
      <c r="G388" s="46" t="s">
        <v>266</v>
      </c>
      <c r="H388" s="31">
        <v>0</v>
      </c>
      <c r="I388" s="46" t="s">
        <v>268</v>
      </c>
      <c r="J388" s="31">
        <v>0</v>
      </c>
      <c r="L388" s="54" t="s">
        <v>271</v>
      </c>
      <c r="M388" s="73"/>
      <c r="N388" s="73"/>
      <c r="O388" s="45">
        <f t="shared" ref="O388:BD388" si="192">IFERROR(-($E369+$H369+$J369)*O370,"")</f>
        <v>0</v>
      </c>
      <c r="P388" s="45">
        <f t="shared" si="192"/>
        <v>0</v>
      </c>
      <c r="Q388" s="45">
        <f t="shared" si="192"/>
        <v>0</v>
      </c>
      <c r="R388" s="45">
        <f t="shared" si="192"/>
        <v>0</v>
      </c>
      <c r="S388" s="45">
        <f t="shared" si="192"/>
        <v>0</v>
      </c>
      <c r="T388" s="45">
        <f t="shared" si="192"/>
        <v>0</v>
      </c>
      <c r="U388" s="45">
        <f t="shared" si="192"/>
        <v>0</v>
      </c>
      <c r="V388" s="45">
        <f t="shared" si="192"/>
        <v>0</v>
      </c>
      <c r="W388" s="45">
        <f t="shared" si="192"/>
        <v>0</v>
      </c>
      <c r="X388" s="45">
        <f t="shared" si="192"/>
        <v>0</v>
      </c>
      <c r="Y388" s="45">
        <f t="shared" si="192"/>
        <v>0</v>
      </c>
      <c r="Z388" s="45">
        <f t="shared" si="192"/>
        <v>0</v>
      </c>
      <c r="AA388" s="45">
        <f t="shared" si="192"/>
        <v>0</v>
      </c>
      <c r="AB388" s="45">
        <f t="shared" si="192"/>
        <v>0</v>
      </c>
      <c r="AC388" s="45">
        <f t="shared" si="192"/>
        <v>0</v>
      </c>
      <c r="AD388" s="45">
        <f t="shared" si="192"/>
        <v>0</v>
      </c>
      <c r="AE388" s="45">
        <f t="shared" si="192"/>
        <v>0</v>
      </c>
      <c r="AF388" s="45">
        <f t="shared" si="192"/>
        <v>0</v>
      </c>
      <c r="AG388" s="45">
        <f t="shared" si="192"/>
        <v>0</v>
      </c>
      <c r="AH388" s="45">
        <f t="shared" si="192"/>
        <v>0</v>
      </c>
      <c r="AI388" s="45">
        <f t="shared" si="192"/>
        <v>0</v>
      </c>
      <c r="AJ388" s="45">
        <f t="shared" si="192"/>
        <v>0</v>
      </c>
      <c r="AK388" s="45">
        <f t="shared" si="192"/>
        <v>0</v>
      </c>
      <c r="AL388" s="45">
        <f t="shared" si="192"/>
        <v>0</v>
      </c>
      <c r="AM388" s="45">
        <f t="shared" si="192"/>
        <v>0</v>
      </c>
      <c r="AN388" s="45">
        <f t="shared" si="192"/>
        <v>0</v>
      </c>
      <c r="AO388" s="45">
        <f t="shared" si="192"/>
        <v>0</v>
      </c>
      <c r="AP388" s="45">
        <f t="shared" si="192"/>
        <v>0</v>
      </c>
      <c r="AQ388" s="45">
        <f t="shared" si="192"/>
        <v>0</v>
      </c>
      <c r="AR388" s="45">
        <f t="shared" si="192"/>
        <v>0</v>
      </c>
      <c r="AS388" s="45">
        <f t="shared" si="192"/>
        <v>0</v>
      </c>
      <c r="AT388" s="45">
        <f t="shared" si="192"/>
        <v>0</v>
      </c>
      <c r="AU388" s="45">
        <f t="shared" si="192"/>
        <v>0</v>
      </c>
      <c r="AV388" s="45">
        <f t="shared" si="192"/>
        <v>0</v>
      </c>
      <c r="AW388" s="45">
        <f t="shared" si="192"/>
        <v>0</v>
      </c>
      <c r="AX388" s="45">
        <f t="shared" si="192"/>
        <v>0</v>
      </c>
      <c r="AY388" s="45">
        <f t="shared" si="192"/>
        <v>0</v>
      </c>
      <c r="AZ388" s="45">
        <f t="shared" si="192"/>
        <v>0</v>
      </c>
      <c r="BA388" s="45">
        <f t="shared" si="192"/>
        <v>0</v>
      </c>
      <c r="BB388" s="45">
        <f t="shared" si="192"/>
        <v>0</v>
      </c>
      <c r="BC388" s="45">
        <f t="shared" si="192"/>
        <v>0</v>
      </c>
      <c r="BD388" s="45">
        <f t="shared" si="192"/>
        <v>0</v>
      </c>
    </row>
    <row r="389" spans="1:59" x14ac:dyDescent="0.2">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row>
    <row r="390" spans="1:59" ht="16" x14ac:dyDescent="0.2">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s="1"/>
    </row>
    <row r="391" spans="1:59" ht="16" x14ac:dyDescent="0.2">
      <c r="A391" s="1"/>
      <c r="B391" s="67">
        <v>6</v>
      </c>
      <c r="C391" s="68" t="str">
        <f>H393</f>
        <v>SCI FORGEOT PROPERTY</v>
      </c>
      <c r="D391" s="69" t="s">
        <v>39</v>
      </c>
      <c r="E391" s="69"/>
      <c r="F391" s="69"/>
      <c r="G391" s="69"/>
      <c r="H391" s="69"/>
      <c r="I391" s="69"/>
      <c r="J391" s="69"/>
      <c r="K391" s="68"/>
      <c r="L391" s="68"/>
      <c r="M391" s="68"/>
      <c r="N391" s="68"/>
      <c r="O391" s="82"/>
      <c r="P391" s="82"/>
      <c r="Q391" s="82"/>
      <c r="R391" s="82"/>
      <c r="S391" s="82"/>
      <c r="T391" s="82"/>
      <c r="U391" s="82"/>
      <c r="V391" s="82"/>
      <c r="W391" s="82"/>
      <c r="X391" s="82"/>
      <c r="Y391" s="82"/>
      <c r="Z391" s="82"/>
      <c r="AA391" s="82"/>
      <c r="AB391" s="82"/>
      <c r="AC391" s="82"/>
      <c r="AD391" s="82"/>
      <c r="AE391" s="82"/>
      <c r="AF391" s="82"/>
      <c r="AG391" s="82"/>
      <c r="AH391" s="82"/>
      <c r="AI391" s="82"/>
      <c r="AJ391" s="82"/>
      <c r="AK391" s="82"/>
      <c r="AL391" s="82"/>
      <c r="AM391" s="82"/>
      <c r="AN391" s="82"/>
      <c r="AO391" s="82"/>
      <c r="AP391" s="82"/>
      <c r="AQ391" s="82"/>
      <c r="AR391" s="82"/>
      <c r="AS391" s="82"/>
      <c r="AT391" s="82"/>
      <c r="AU391" s="82"/>
      <c r="AV391" s="82"/>
      <c r="AW391" s="82"/>
      <c r="AX391" s="82"/>
      <c r="AY391" s="82"/>
      <c r="AZ391" s="82"/>
      <c r="BA391" s="82"/>
      <c r="BB391" s="82"/>
      <c r="BC391" s="82"/>
      <c r="BD391" s="82"/>
      <c r="BE391" s="1"/>
      <c r="BF391" s="1"/>
      <c r="BG391" s="1"/>
    </row>
    <row r="392" spans="1:59" ht="16" x14ac:dyDescent="0.2">
      <c r="A392" s="35"/>
      <c r="B392" s="11">
        <f>B391</f>
        <v>6</v>
      </c>
      <c r="C392" s="12" t="str">
        <f>C391</f>
        <v>SCI FORGEOT PROPERTY</v>
      </c>
      <c r="D392" s="35"/>
      <c r="E392" s="35"/>
      <c r="F392" s="35"/>
      <c r="G392" s="35"/>
      <c r="H392" s="35"/>
      <c r="I392" s="35"/>
      <c r="J392" s="35"/>
      <c r="K392" s="35"/>
      <c r="L392" s="35"/>
      <c r="M392" s="35"/>
      <c r="N392" s="35"/>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35"/>
      <c r="BF392" s="35"/>
      <c r="BG392" s="35"/>
    </row>
    <row r="393" spans="1:59" ht="16" x14ac:dyDescent="0.2">
      <c r="B393" s="11">
        <f t="shared" ref="B393:C408" si="193">B392</f>
        <v>6</v>
      </c>
      <c r="C393" s="12" t="str">
        <f t="shared" si="193"/>
        <v>SCI FORGEOT PROPERTY</v>
      </c>
      <c r="D393" s="13" t="s">
        <v>2</v>
      </c>
      <c r="E393" s="14" t="s">
        <v>37</v>
      </c>
      <c r="F393" s="15"/>
      <c r="G393" s="13" t="s">
        <v>229</v>
      </c>
      <c r="H393" s="14" t="s">
        <v>35</v>
      </c>
      <c r="I393" s="14"/>
      <c r="J393" s="14"/>
      <c r="L393" s="16" t="s">
        <v>230</v>
      </c>
      <c r="M393" s="70"/>
      <c r="N393" s="70"/>
      <c r="O393" s="17">
        <f>($E404&gt;0)*($E398&lt;O$2)*(EDATE($E398,$E404)&gt;O$3)*((O$3-O$2+1)/O$4)
+($E404&gt;0)*($E398&lt;O$2)*(EDATE($E398,$E404)&gt;=O$2)*(EDATE($E398,$E404)&lt;=O$3)*((EDATE($E398,$E404)-O$2)/O$4)
+($E404&gt;0)*($E398&lt;O$2)*(EDATE($E398,$E404)&lt;O$2)*(0)
+($E404&gt;0)*($E398&gt;=O$2)*($E398&lt;=O$3)*(EDATE($E398,$E404)&gt;=O$2)*(EDATE($E398,$E404)&lt;=O$3)*((EDATE($E398,$E404)-$E398+1)/O$4)
+($E404&gt;0)*($E398&gt;=O$2)*($E398&lt;=O$3)*(EDATE($E398,$E404)&gt;O$3)*((O$3-$E398+1)/O$4)
+($E404&gt;0)*($E398&gt;O$3)*(0)</f>
        <v>0</v>
      </c>
      <c r="P393" s="17">
        <f t="shared" ref="P393:BD393" si="194">($E404&gt;0)*($E398&lt;P$2)*(EDATE($E398,$E404)&gt;P$3)*((P$3-P$2+1)/P$4)
+($E404&gt;0)*($E398&lt;P$2)*(EDATE($E398,$E404)&gt;=P$2)*(EDATE($E398,$E404)&lt;=P$3)*((EDATE($E398,$E404)-P$2)/P$4)
+($E404&gt;0)*($E398&lt;P$2)*(EDATE($E398,$E404)&lt;P$2)*(0)
+($E404&gt;0)*($E398&gt;=P$2)*($E398&lt;=P$3)*(EDATE($E398,$E404)&gt;=P$2)*(EDATE($E398,$E404)&lt;=P$3)*((EDATE($E398,$E404)-$E398+1)/P$4)
+($E404&gt;0)*($E398&gt;=P$2)*($E398&lt;=P$3)*(EDATE($E398,$E404)&gt;P$3)*((P$3-$E398+1)/P$4)
+($E404&gt;0)*($E398&gt;P$3)*(0)</f>
        <v>0</v>
      </c>
      <c r="Q393" s="17">
        <f t="shared" si="194"/>
        <v>0</v>
      </c>
      <c r="R393" s="17">
        <f t="shared" si="194"/>
        <v>0</v>
      </c>
      <c r="S393" s="17">
        <f t="shared" si="194"/>
        <v>0</v>
      </c>
      <c r="T393" s="17">
        <f t="shared" si="194"/>
        <v>0</v>
      </c>
      <c r="U393" s="17">
        <f t="shared" si="194"/>
        <v>0</v>
      </c>
      <c r="V393" s="17">
        <f t="shared" si="194"/>
        <v>0</v>
      </c>
      <c r="W393" s="17">
        <f t="shared" si="194"/>
        <v>0</v>
      </c>
      <c r="X393" s="17">
        <f t="shared" si="194"/>
        <v>0</v>
      </c>
      <c r="Y393" s="17">
        <f t="shared" si="194"/>
        <v>0</v>
      </c>
      <c r="Z393" s="17">
        <f t="shared" si="194"/>
        <v>0</v>
      </c>
      <c r="AA393" s="17">
        <f t="shared" si="194"/>
        <v>0</v>
      </c>
      <c r="AB393" s="17">
        <f t="shared" si="194"/>
        <v>0</v>
      </c>
      <c r="AC393" s="17">
        <f t="shared" si="194"/>
        <v>0</v>
      </c>
      <c r="AD393" s="17">
        <f t="shared" si="194"/>
        <v>0</v>
      </c>
      <c r="AE393" s="17">
        <f t="shared" si="194"/>
        <v>0</v>
      </c>
      <c r="AF393" s="17">
        <f t="shared" si="194"/>
        <v>0</v>
      </c>
      <c r="AG393" s="17">
        <f t="shared" si="194"/>
        <v>0</v>
      </c>
      <c r="AH393" s="17">
        <f t="shared" si="194"/>
        <v>0</v>
      </c>
      <c r="AI393" s="17">
        <f t="shared" si="194"/>
        <v>0</v>
      </c>
      <c r="AJ393" s="17">
        <f t="shared" si="194"/>
        <v>0</v>
      </c>
      <c r="AK393" s="17">
        <f t="shared" si="194"/>
        <v>0</v>
      </c>
      <c r="AL393" s="17">
        <f t="shared" si="194"/>
        <v>0</v>
      </c>
      <c r="AM393" s="17">
        <f t="shared" si="194"/>
        <v>0</v>
      </c>
      <c r="AN393" s="17">
        <f t="shared" si="194"/>
        <v>0</v>
      </c>
      <c r="AO393" s="17">
        <f t="shared" si="194"/>
        <v>0</v>
      </c>
      <c r="AP393" s="17">
        <f t="shared" si="194"/>
        <v>0</v>
      </c>
      <c r="AQ393" s="17">
        <f t="shared" si="194"/>
        <v>0</v>
      </c>
      <c r="AR393" s="17">
        <f t="shared" si="194"/>
        <v>0</v>
      </c>
      <c r="AS393" s="17">
        <f t="shared" si="194"/>
        <v>0</v>
      </c>
      <c r="AT393" s="17">
        <f t="shared" si="194"/>
        <v>0</v>
      </c>
      <c r="AU393" s="17">
        <f t="shared" si="194"/>
        <v>0</v>
      </c>
      <c r="AV393" s="17">
        <f t="shared" si="194"/>
        <v>0</v>
      </c>
      <c r="AW393" s="17">
        <f t="shared" si="194"/>
        <v>0</v>
      </c>
      <c r="AX393" s="17">
        <f t="shared" si="194"/>
        <v>0</v>
      </c>
      <c r="AY393" s="17">
        <f t="shared" si="194"/>
        <v>0</v>
      </c>
      <c r="AZ393" s="17">
        <f t="shared" si="194"/>
        <v>0</v>
      </c>
      <c r="BA393" s="17">
        <f t="shared" si="194"/>
        <v>0</v>
      </c>
      <c r="BB393" s="17">
        <f t="shared" si="194"/>
        <v>0</v>
      </c>
      <c r="BC393" s="17">
        <f t="shared" si="194"/>
        <v>0</v>
      </c>
      <c r="BD393" s="17">
        <f t="shared" si="194"/>
        <v>0</v>
      </c>
    </row>
    <row r="394" spans="1:59" ht="16" x14ac:dyDescent="0.2">
      <c r="B394" s="11">
        <f t="shared" si="193"/>
        <v>6</v>
      </c>
      <c r="C394" s="12" t="str">
        <f t="shared" si="193"/>
        <v>SCI FORGEOT PROPERTY</v>
      </c>
      <c r="D394" s="13" t="s">
        <v>7</v>
      </c>
      <c r="E394" s="18">
        <v>96.4</v>
      </c>
      <c r="F394" s="15"/>
      <c r="G394" s="13" t="s">
        <v>0</v>
      </c>
      <c r="H394" s="19">
        <v>87.3</v>
      </c>
      <c r="I394" s="13" t="s">
        <v>20</v>
      </c>
      <c r="J394" s="19">
        <v>96.4</v>
      </c>
      <c r="L394" s="20" t="s">
        <v>231</v>
      </c>
      <c r="M394" s="72"/>
      <c r="N394" s="72"/>
      <c r="O394" s="21">
        <f>($H399&gt;0)*($J399&lt;O$2)*0
+($H399&gt;0)*($J399&gt;=O$2)*($J399&lt;=O$3)*(($J399-O$2+1)/O$4)
+($H399&gt;0)*($J399&gt;O$3)*($I399&gt;O$3)*0
+($H399&gt;0)*($J399&gt;O$3)*($I399&lt;=O$3)*($I399&gt;=O$2)*((O$3-$I399+1)/O$4)
+($H399&gt;0)*($J399&gt;O$3)*($I399&lt;O$2)*1
+($H399&gt;0)*($I399&gt;O$3)*0
+($H400&gt;0)*($J$2350&lt;O$2)*0
+($H400&gt;0)*($J400&gt;=O$2)*($J400&lt;=O$3)*(($J400-O$2+1)/O$4)
+($H400&gt;0)*($J400&gt;O$3)*($I400&gt;O$3)*0
+($H400&gt;0)*($J400&gt;O$3)*($I400&lt;=O$3)*($I400&gt;=O$2)*((O$3-$I400+1)/O$4)
+($H400&gt;0)*($J400&gt;O$3)*($I400&lt;O$2)*1
+($H400&gt;0)*($I400&gt;O$3)*0
+($H401&gt;0)*($J401&lt;O$2)*0
+($H401&gt;0)*($J401&gt;=O$2)*($J401&lt;=O$3)*(($J401-O$2+1)/O$4)
+($H401&gt;0)*($J401&gt;O$3)*($I401&gt;O$3)*0
+($H401&gt;0)*($J401&gt;O$3)*($I401&lt;=O$3)*($I401&gt;=O$2)*((O$3-$I401+1)/O$4)
+($H401&gt;0)*($J401&gt;O$3)*($I401&lt;O$2)*1
+($H401&gt;0)*($I401&gt;O$3)*0</f>
        <v>0</v>
      </c>
      <c r="P394" s="21">
        <f t="shared" ref="P394:BD394" si="195">($H399&gt;0)*($J399&lt;P$2)*0
+($H399&gt;0)*($J399&gt;=P$2)*($J399&lt;=P$3)*(($J399-P$2+1)/P$4)
+($H399&gt;0)*($J399&gt;P$3)*($I399&gt;P$3)*0
+($H399&gt;0)*($J399&gt;P$3)*($I399&lt;=P$3)*($I399&gt;=P$2)*((P$3-$I399+1)/P$4)
+($H399&gt;0)*($J399&gt;P$3)*($I399&lt;P$2)*1
+($H399&gt;0)*($I399&gt;P$3)*0
+($H400&gt;0)*($J$2350&lt;P$2)*0
+($H400&gt;0)*($J400&gt;=P$2)*($J400&lt;=P$3)*(($J400-P$2+1)/P$4)
+($H400&gt;0)*($J400&gt;P$3)*($I400&gt;P$3)*0
+($H400&gt;0)*($J400&gt;P$3)*($I400&lt;=P$3)*($I400&gt;=P$2)*((P$3-$I400+1)/P$4)
+($H400&gt;0)*($J400&gt;P$3)*($I400&lt;P$2)*1
+($H400&gt;0)*($I400&gt;P$3)*0
+($H401&gt;0)*($J401&lt;P$2)*0
+($H401&gt;0)*($J401&gt;=P$2)*($J401&lt;=P$3)*(($J401-P$2+1)/P$4)
+($H401&gt;0)*($J401&gt;P$3)*($I401&gt;P$3)*0
+($H401&gt;0)*($J401&gt;P$3)*($I401&lt;=P$3)*($I401&gt;=P$2)*((P$3-$I401+1)/P$4)
+($H401&gt;0)*($J401&gt;P$3)*($I401&lt;P$2)*1
+($H401&gt;0)*($I401&gt;P$3)*0</f>
        <v>0</v>
      </c>
      <c r="Q394" s="21">
        <f t="shared" si="195"/>
        <v>0</v>
      </c>
      <c r="R394" s="21">
        <f t="shared" si="195"/>
        <v>0</v>
      </c>
      <c r="S394" s="21">
        <f t="shared" si="195"/>
        <v>0</v>
      </c>
      <c r="T394" s="21">
        <f t="shared" si="195"/>
        <v>0</v>
      </c>
      <c r="U394" s="21">
        <f t="shared" si="195"/>
        <v>0</v>
      </c>
      <c r="V394" s="21">
        <f t="shared" si="195"/>
        <v>0</v>
      </c>
      <c r="W394" s="21">
        <f t="shared" si="195"/>
        <v>0</v>
      </c>
      <c r="X394" s="21">
        <f t="shared" si="195"/>
        <v>0</v>
      </c>
      <c r="Y394" s="21">
        <f t="shared" si="195"/>
        <v>0</v>
      </c>
      <c r="Z394" s="21">
        <f t="shared" si="195"/>
        <v>0</v>
      </c>
      <c r="AA394" s="21">
        <f t="shared" si="195"/>
        <v>0</v>
      </c>
      <c r="AB394" s="21">
        <f t="shared" si="195"/>
        <v>0</v>
      </c>
      <c r="AC394" s="21">
        <f t="shared" si="195"/>
        <v>0</v>
      </c>
      <c r="AD394" s="21">
        <f t="shared" si="195"/>
        <v>0</v>
      </c>
      <c r="AE394" s="21">
        <f t="shared" si="195"/>
        <v>0</v>
      </c>
      <c r="AF394" s="21">
        <f t="shared" si="195"/>
        <v>0</v>
      </c>
      <c r="AG394" s="21">
        <f t="shared" si="195"/>
        <v>0</v>
      </c>
      <c r="AH394" s="21">
        <f t="shared" si="195"/>
        <v>0</v>
      </c>
      <c r="AI394" s="21">
        <f t="shared" si="195"/>
        <v>0</v>
      </c>
      <c r="AJ394" s="21">
        <f t="shared" si="195"/>
        <v>0</v>
      </c>
      <c r="AK394" s="21">
        <f t="shared" si="195"/>
        <v>0</v>
      </c>
      <c r="AL394" s="21">
        <f t="shared" si="195"/>
        <v>0</v>
      </c>
      <c r="AM394" s="21">
        <f t="shared" si="195"/>
        <v>0</v>
      </c>
      <c r="AN394" s="21">
        <f t="shared" si="195"/>
        <v>0</v>
      </c>
      <c r="AO394" s="21">
        <f t="shared" si="195"/>
        <v>0</v>
      </c>
      <c r="AP394" s="21">
        <f t="shared" si="195"/>
        <v>0</v>
      </c>
      <c r="AQ394" s="21">
        <f t="shared" si="195"/>
        <v>0</v>
      </c>
      <c r="AR394" s="21">
        <f t="shared" si="195"/>
        <v>0</v>
      </c>
      <c r="AS394" s="21">
        <f t="shared" si="195"/>
        <v>0</v>
      </c>
      <c r="AT394" s="21">
        <f t="shared" si="195"/>
        <v>0</v>
      </c>
      <c r="AU394" s="21">
        <f t="shared" si="195"/>
        <v>0</v>
      </c>
      <c r="AV394" s="21">
        <f t="shared" si="195"/>
        <v>0</v>
      </c>
      <c r="AW394" s="21">
        <f t="shared" si="195"/>
        <v>0</v>
      </c>
      <c r="AX394" s="21">
        <f t="shared" si="195"/>
        <v>0</v>
      </c>
      <c r="AY394" s="21">
        <f t="shared" si="195"/>
        <v>0</v>
      </c>
      <c r="AZ394" s="21">
        <f t="shared" si="195"/>
        <v>0</v>
      </c>
      <c r="BA394" s="21">
        <f t="shared" si="195"/>
        <v>0</v>
      </c>
      <c r="BB394" s="21">
        <f t="shared" si="195"/>
        <v>0</v>
      </c>
      <c r="BC394" s="21">
        <f t="shared" si="195"/>
        <v>0</v>
      </c>
      <c r="BD394" s="21">
        <f t="shared" si="195"/>
        <v>0</v>
      </c>
    </row>
    <row r="395" spans="1:59" ht="16" x14ac:dyDescent="0.2">
      <c r="B395" s="11">
        <f t="shared" si="193"/>
        <v>6</v>
      </c>
      <c r="C395" s="12" t="str">
        <f t="shared" si="193"/>
        <v>SCI FORGEOT PROPERTY</v>
      </c>
      <c r="D395" s="13" t="s">
        <v>21</v>
      </c>
      <c r="E395" s="22">
        <v>448.75</v>
      </c>
      <c r="F395" s="15"/>
      <c r="G395" s="13" t="s">
        <v>22</v>
      </c>
      <c r="H395" s="22">
        <v>0</v>
      </c>
      <c r="I395" s="13" t="s">
        <v>23</v>
      </c>
      <c r="J395" s="22">
        <v>38.99</v>
      </c>
      <c r="K395" s="23"/>
      <c r="L395" s="20" t="s">
        <v>232</v>
      </c>
      <c r="M395" s="72"/>
      <c r="N395" s="72"/>
      <c r="O395" s="21">
        <f>($E398&lt;=O$3)*($E398&gt;O$2)*((O$3-$E398+1)/O$4)
+($E398&lt;=O$2)*((O$3-O$2+1)/O$4)
+($E398&gt;O$3)*(0)
-($E406&lt;=O$3)*($E406&lt;&gt;0)*($E406&gt;O$2)*((O$3-$E406)/O$4)
-($E406&lt;=O$2)*((O$3-O$2+1)/O$4)
-($E406&gt;O$3)*(0)</f>
        <v>1</v>
      </c>
      <c r="P395" s="21">
        <f t="shared" ref="P395:BD395" si="196">($E398&lt;=P$3)*($E398&gt;P$2)*((P$3-$E398+1)/P$4)
+($E398&lt;=P$2)*((P$3-P$2+1)/P$4)
+($E398&gt;P$3)*(0)
-($E406&lt;=P$3)*($E406&lt;&gt;0)*($E406&gt;P$2)*((P$3-$E406)/P$4)
-($E406&lt;=P$2)*((P$3-P$2+1)/P$4)
-($E406&gt;P$3)*(0)</f>
        <v>1</v>
      </c>
      <c r="Q395" s="21">
        <f t="shared" si="196"/>
        <v>1</v>
      </c>
      <c r="R395" s="21">
        <f t="shared" si="196"/>
        <v>1</v>
      </c>
      <c r="S395" s="21">
        <f t="shared" si="196"/>
        <v>1</v>
      </c>
      <c r="T395" s="21">
        <f t="shared" si="196"/>
        <v>1</v>
      </c>
      <c r="U395" s="21">
        <f t="shared" si="196"/>
        <v>1</v>
      </c>
      <c r="V395" s="21">
        <f t="shared" si="196"/>
        <v>1</v>
      </c>
      <c r="W395" s="21">
        <f t="shared" si="196"/>
        <v>1</v>
      </c>
      <c r="X395" s="21">
        <f t="shared" si="196"/>
        <v>1</v>
      </c>
      <c r="Y395" s="21">
        <f t="shared" si="196"/>
        <v>1</v>
      </c>
      <c r="Z395" s="21">
        <f t="shared" si="196"/>
        <v>1</v>
      </c>
      <c r="AA395" s="21">
        <f t="shared" si="196"/>
        <v>1</v>
      </c>
      <c r="AB395" s="21">
        <f t="shared" si="196"/>
        <v>1</v>
      </c>
      <c r="AC395" s="21">
        <f t="shared" si="196"/>
        <v>1</v>
      </c>
      <c r="AD395" s="21">
        <f t="shared" si="196"/>
        <v>1</v>
      </c>
      <c r="AE395" s="21">
        <f t="shared" si="196"/>
        <v>0.27173913043478259</v>
      </c>
      <c r="AF395" s="21">
        <f t="shared" si="196"/>
        <v>0</v>
      </c>
      <c r="AG395" s="21">
        <f t="shared" si="196"/>
        <v>0</v>
      </c>
      <c r="AH395" s="21">
        <f t="shared" si="196"/>
        <v>0</v>
      </c>
      <c r="AI395" s="21">
        <f t="shared" si="196"/>
        <v>0</v>
      </c>
      <c r="AJ395" s="21">
        <f t="shared" si="196"/>
        <v>0</v>
      </c>
      <c r="AK395" s="21">
        <f t="shared" si="196"/>
        <v>0</v>
      </c>
      <c r="AL395" s="21">
        <f t="shared" si="196"/>
        <v>0</v>
      </c>
      <c r="AM395" s="21">
        <f t="shared" si="196"/>
        <v>0</v>
      </c>
      <c r="AN395" s="21">
        <f t="shared" si="196"/>
        <v>0</v>
      </c>
      <c r="AO395" s="21">
        <f t="shared" si="196"/>
        <v>0</v>
      </c>
      <c r="AP395" s="21">
        <f t="shared" si="196"/>
        <v>0</v>
      </c>
      <c r="AQ395" s="21">
        <f t="shared" si="196"/>
        <v>0</v>
      </c>
      <c r="AR395" s="21">
        <f t="shared" si="196"/>
        <v>0</v>
      </c>
      <c r="AS395" s="21">
        <f t="shared" si="196"/>
        <v>0</v>
      </c>
      <c r="AT395" s="21">
        <f t="shared" si="196"/>
        <v>0</v>
      </c>
      <c r="AU395" s="21">
        <f t="shared" si="196"/>
        <v>0</v>
      </c>
      <c r="AV395" s="21">
        <f t="shared" si="196"/>
        <v>0</v>
      </c>
      <c r="AW395" s="21">
        <f t="shared" si="196"/>
        <v>0</v>
      </c>
      <c r="AX395" s="21">
        <f t="shared" si="196"/>
        <v>0</v>
      </c>
      <c r="AY395" s="21">
        <f t="shared" si="196"/>
        <v>0</v>
      </c>
      <c r="AZ395" s="21">
        <f t="shared" si="196"/>
        <v>0</v>
      </c>
      <c r="BA395" s="21">
        <f t="shared" si="196"/>
        <v>0</v>
      </c>
      <c r="BB395" s="21">
        <f t="shared" si="196"/>
        <v>0</v>
      </c>
      <c r="BC395" s="21">
        <f t="shared" si="196"/>
        <v>0</v>
      </c>
      <c r="BD395" s="21">
        <f t="shared" si="196"/>
        <v>0</v>
      </c>
    </row>
    <row r="396" spans="1:59" ht="16" x14ac:dyDescent="0.2">
      <c r="B396" s="11">
        <f t="shared" si="193"/>
        <v>6</v>
      </c>
      <c r="C396" s="12" t="str">
        <f t="shared" si="193"/>
        <v>SCI FORGEOT PROPERTY</v>
      </c>
      <c r="D396" s="13" t="s">
        <v>1</v>
      </c>
      <c r="E396" s="22">
        <v>52380</v>
      </c>
      <c r="F396" s="15"/>
      <c r="G396" s="15"/>
      <c r="H396" s="15"/>
      <c r="I396" s="15"/>
      <c r="J396" s="15"/>
      <c r="L396" s="20" t="s">
        <v>233</v>
      </c>
      <c r="M396" s="72"/>
      <c r="N396" s="72"/>
      <c r="O396" s="21">
        <f>($E409&gt;O$3)*($E406&lt;O$2)*((O$3-O$2+1)/O$4)
+($E409&gt;O$3)*($E406&gt;=O$2)*($E406&lt;=O$3)*((O$3-$E406)/O$4)
+($E409&gt;O$3)*($E406&gt;O$3)*(0)
+($E409&lt;=O$3)*($E409&gt;=O$2)*($E406&lt;O$2)*(($E409-O$2)/O$4)
+($E409&lt;=O$3)*($E409&gt;=O$2)*($E406&lt;=O$3)*($E406&gt;=O$2)*(($E409-$E406)/O$4)
+($E409&lt;O$2)*(0)</f>
        <v>0</v>
      </c>
      <c r="P396" s="21">
        <f t="shared" ref="P396:BD396" si="197">($E409&gt;P$3)*($E406&lt;P$2)*((P$3-P$2+1)/P$4)
+($E409&gt;P$3)*($E406&gt;=P$2)*($E406&lt;=P$3)*((P$3-$E406)/P$4)
+($E409&gt;P$3)*($E406&gt;P$3)*(0)
+($E409&lt;=P$3)*($E409&gt;=P$2)*($E406&lt;P$2)*(($E409-P$2)/P$4)
+($E409&lt;=P$3)*($E409&gt;=P$2)*($E406&lt;=P$3)*($E406&gt;=P$2)*(($E409-$E406)/P$4)
+($E409&lt;P$2)*(0)</f>
        <v>0</v>
      </c>
      <c r="Q396" s="21">
        <f t="shared" si="197"/>
        <v>0</v>
      </c>
      <c r="R396" s="21">
        <f t="shared" si="197"/>
        <v>0</v>
      </c>
      <c r="S396" s="21">
        <f t="shared" si="197"/>
        <v>0</v>
      </c>
      <c r="T396" s="21">
        <f t="shared" si="197"/>
        <v>0</v>
      </c>
      <c r="U396" s="21">
        <f t="shared" si="197"/>
        <v>0</v>
      </c>
      <c r="V396" s="21">
        <f t="shared" si="197"/>
        <v>0</v>
      </c>
      <c r="W396" s="21">
        <f t="shared" si="197"/>
        <v>0</v>
      </c>
      <c r="X396" s="21">
        <f t="shared" si="197"/>
        <v>0</v>
      </c>
      <c r="Y396" s="21">
        <f t="shared" si="197"/>
        <v>0</v>
      </c>
      <c r="Z396" s="21">
        <f t="shared" si="197"/>
        <v>0</v>
      </c>
      <c r="AA396" s="21">
        <f t="shared" si="197"/>
        <v>0</v>
      </c>
      <c r="AB396" s="21">
        <f t="shared" si="197"/>
        <v>0</v>
      </c>
      <c r="AC396" s="21">
        <f t="shared" si="197"/>
        <v>0</v>
      </c>
      <c r="AD396" s="21">
        <f t="shared" si="197"/>
        <v>0</v>
      </c>
      <c r="AE396" s="21">
        <f t="shared" si="197"/>
        <v>0</v>
      </c>
      <c r="AF396" s="21">
        <f t="shared" si="197"/>
        <v>0</v>
      </c>
      <c r="AG396" s="21">
        <f t="shared" si="197"/>
        <v>0</v>
      </c>
      <c r="AH396" s="21">
        <f t="shared" si="197"/>
        <v>0</v>
      </c>
      <c r="AI396" s="21">
        <f t="shared" si="197"/>
        <v>0</v>
      </c>
      <c r="AJ396" s="21">
        <f t="shared" si="197"/>
        <v>0</v>
      </c>
      <c r="AK396" s="21">
        <f t="shared" si="197"/>
        <v>0</v>
      </c>
      <c r="AL396" s="21">
        <f t="shared" si="197"/>
        <v>0</v>
      </c>
      <c r="AM396" s="21">
        <f t="shared" si="197"/>
        <v>0</v>
      </c>
      <c r="AN396" s="21">
        <f t="shared" si="197"/>
        <v>0</v>
      </c>
      <c r="AO396" s="21">
        <f t="shared" si="197"/>
        <v>0</v>
      </c>
      <c r="AP396" s="21">
        <f t="shared" si="197"/>
        <v>0</v>
      </c>
      <c r="AQ396" s="21">
        <f t="shared" si="197"/>
        <v>0</v>
      </c>
      <c r="AR396" s="21">
        <f t="shared" si="197"/>
        <v>0</v>
      </c>
      <c r="AS396" s="21">
        <f t="shared" si="197"/>
        <v>0</v>
      </c>
      <c r="AT396" s="21">
        <f t="shared" si="197"/>
        <v>0</v>
      </c>
      <c r="AU396" s="21">
        <f t="shared" si="197"/>
        <v>0</v>
      </c>
      <c r="AV396" s="21">
        <f t="shared" si="197"/>
        <v>0</v>
      </c>
      <c r="AW396" s="21">
        <f t="shared" si="197"/>
        <v>0</v>
      </c>
      <c r="AX396" s="21">
        <f t="shared" si="197"/>
        <v>0</v>
      </c>
      <c r="AY396" s="21">
        <f t="shared" si="197"/>
        <v>0</v>
      </c>
      <c r="AZ396" s="21">
        <f t="shared" si="197"/>
        <v>0</v>
      </c>
      <c r="BA396" s="21">
        <f t="shared" si="197"/>
        <v>0</v>
      </c>
      <c r="BB396" s="21">
        <f t="shared" si="197"/>
        <v>0</v>
      </c>
      <c r="BC396" s="21">
        <f t="shared" si="197"/>
        <v>0</v>
      </c>
      <c r="BD396" s="21">
        <f t="shared" si="197"/>
        <v>0</v>
      </c>
    </row>
    <row r="397" spans="1:59" ht="16" x14ac:dyDescent="0.2">
      <c r="B397" s="11">
        <f t="shared" si="193"/>
        <v>6</v>
      </c>
      <c r="C397" s="12" t="str">
        <f t="shared" si="193"/>
        <v>SCI FORGEOT PROPERTY</v>
      </c>
      <c r="K397" s="24"/>
      <c r="L397" s="20" t="s">
        <v>234</v>
      </c>
      <c r="M397" s="72"/>
      <c r="N397" s="72"/>
      <c r="O397" s="21">
        <f>($E412&gt;0)*($E409&lt;O$2)*(EDATE($E409,$E412)&gt;O$3)*((O$3-O$2+1)/O$4)
+($E412&gt;0)*($E409&lt;O$2)*(EDATE($E409,$E412)&gt;=O$2)*(EDATE($E409,$E412)&lt;=O$3)*((EDATE($E409,$E412)-O$2)/O$4)
+($E412&gt;0)*($E409&lt;O$2)*(EDATE($E409,$E412)&lt;O$2)*(0)
+($E412&gt;0)*($E409&gt;=O$2)*($E409&lt;=O$3)*(EDATE($E409,$E412)&gt;=O$2)*(EDATE($E409,$E412)&lt;=O$3)*((EDATE($E409,$E412)-$E409+1)/O$4)
+($E412&gt;0)*($E409&gt;=O$2)*($E409&lt;=O$3)*(EDATE($E409,$E412)&gt;O$3)*((O$3-$E409+1)/O$4)
+($E412&gt;0)*($E409&gt;O$3)*(0)</f>
        <v>0</v>
      </c>
      <c r="P397" s="21">
        <f t="shared" ref="P397:BD397" si="198">($E412&gt;0)*($E409&lt;P$2)*(EDATE($E409,$E412)&gt;P$3)*((P$3-P$2+1)/P$4)
+($E412&gt;0)*($E409&lt;P$2)*(EDATE($E409,$E412)&gt;=P$2)*(EDATE($E409,$E412)&lt;=P$3)*((EDATE($E409,$E412)-P$2)/P$4)
+($E412&gt;0)*($E409&lt;P$2)*(EDATE($E409,$E412)&lt;P$2)*(0)
+($E412&gt;0)*($E409&gt;=P$2)*($E409&lt;=P$3)*(EDATE($E409,$E412)&gt;=P$2)*(EDATE($E409,$E412)&lt;=P$3)*((EDATE($E409,$E412)-$E409+1)/P$4)
+($E412&gt;0)*($E409&gt;=P$2)*($E409&lt;=P$3)*(EDATE($E409,$E412)&gt;P$3)*((P$3-$E409+1)/P$4)
+($E412&gt;0)*($E409&gt;P$3)*(0)</f>
        <v>0</v>
      </c>
      <c r="Q397" s="21">
        <f t="shared" si="198"/>
        <v>0</v>
      </c>
      <c r="R397" s="21">
        <f t="shared" si="198"/>
        <v>0</v>
      </c>
      <c r="S397" s="21">
        <f t="shared" si="198"/>
        <v>0</v>
      </c>
      <c r="T397" s="21">
        <f t="shared" si="198"/>
        <v>0</v>
      </c>
      <c r="U397" s="21">
        <f t="shared" si="198"/>
        <v>0</v>
      </c>
      <c r="V397" s="21">
        <f t="shared" si="198"/>
        <v>0</v>
      </c>
      <c r="W397" s="21">
        <f t="shared" si="198"/>
        <v>0</v>
      </c>
      <c r="X397" s="21">
        <f t="shared" si="198"/>
        <v>0</v>
      </c>
      <c r="Y397" s="21">
        <f t="shared" si="198"/>
        <v>0</v>
      </c>
      <c r="Z397" s="21">
        <f t="shared" si="198"/>
        <v>0</v>
      </c>
      <c r="AA397" s="21">
        <f t="shared" si="198"/>
        <v>0</v>
      </c>
      <c r="AB397" s="21">
        <f t="shared" si="198"/>
        <v>0</v>
      </c>
      <c r="AC397" s="21">
        <f t="shared" si="198"/>
        <v>0</v>
      </c>
      <c r="AD397" s="21">
        <f t="shared" si="198"/>
        <v>0</v>
      </c>
      <c r="AE397" s="21">
        <f t="shared" si="198"/>
        <v>0</v>
      </c>
      <c r="AF397" s="21">
        <f t="shared" si="198"/>
        <v>0</v>
      </c>
      <c r="AG397" s="21">
        <f t="shared" si="198"/>
        <v>0</v>
      </c>
      <c r="AH397" s="21">
        <f t="shared" si="198"/>
        <v>0</v>
      </c>
      <c r="AI397" s="21">
        <f t="shared" si="198"/>
        <v>0</v>
      </c>
      <c r="AJ397" s="21">
        <f t="shared" si="198"/>
        <v>0</v>
      </c>
      <c r="AK397" s="21">
        <f t="shared" si="198"/>
        <v>0</v>
      </c>
      <c r="AL397" s="21">
        <f t="shared" si="198"/>
        <v>0</v>
      </c>
      <c r="AM397" s="21">
        <f t="shared" si="198"/>
        <v>0</v>
      </c>
      <c r="AN397" s="21">
        <f t="shared" si="198"/>
        <v>0</v>
      </c>
      <c r="AO397" s="21">
        <f t="shared" si="198"/>
        <v>0</v>
      </c>
      <c r="AP397" s="21">
        <f t="shared" si="198"/>
        <v>0</v>
      </c>
      <c r="AQ397" s="21">
        <f t="shared" si="198"/>
        <v>0</v>
      </c>
      <c r="AR397" s="21">
        <f t="shared" si="198"/>
        <v>0</v>
      </c>
      <c r="AS397" s="21">
        <f t="shared" si="198"/>
        <v>0</v>
      </c>
      <c r="AT397" s="21">
        <f t="shared" si="198"/>
        <v>0</v>
      </c>
      <c r="AU397" s="21">
        <f t="shared" si="198"/>
        <v>0</v>
      </c>
      <c r="AV397" s="21">
        <f t="shared" si="198"/>
        <v>0</v>
      </c>
      <c r="AW397" s="21">
        <f t="shared" si="198"/>
        <v>0</v>
      </c>
      <c r="AX397" s="21">
        <f t="shared" si="198"/>
        <v>0</v>
      </c>
      <c r="AY397" s="21">
        <f t="shared" si="198"/>
        <v>0</v>
      </c>
      <c r="AZ397" s="21">
        <f t="shared" si="198"/>
        <v>0</v>
      </c>
      <c r="BA397" s="21">
        <f t="shared" si="198"/>
        <v>0</v>
      </c>
      <c r="BB397" s="21">
        <f t="shared" si="198"/>
        <v>0</v>
      </c>
      <c r="BC397" s="21">
        <f t="shared" si="198"/>
        <v>0</v>
      </c>
      <c r="BD397" s="21">
        <f t="shared" si="198"/>
        <v>0</v>
      </c>
    </row>
    <row r="398" spans="1:59" ht="16" x14ac:dyDescent="0.2">
      <c r="B398" s="11">
        <f t="shared" si="193"/>
        <v>6</v>
      </c>
      <c r="C398" s="12" t="str">
        <f t="shared" si="193"/>
        <v>SCI FORGEOT PROPERTY</v>
      </c>
      <c r="D398" s="25" t="s">
        <v>235</v>
      </c>
      <c r="E398" s="26">
        <v>42942</v>
      </c>
      <c r="F398" s="15"/>
      <c r="G398" s="25" t="s">
        <v>236</v>
      </c>
      <c r="H398" s="25" t="s">
        <v>237</v>
      </c>
      <c r="I398" s="25" t="s">
        <v>238</v>
      </c>
      <c r="J398" s="25" t="s">
        <v>239</v>
      </c>
      <c r="K398" s="24"/>
      <c r="L398" s="27" t="s">
        <v>240</v>
      </c>
      <c r="M398" s="83"/>
      <c r="N398" s="83"/>
      <c r="O398" s="28">
        <f>($H410&gt;0)*($J410&lt;O$2)*0
+($H410&gt;0)*($J410&gt;=O$2)*($J410&lt;=O$3)*(($J410-O$2+1)/O$4)
+($H410&gt;0)*($J410&gt;O$3)*($I410&gt;O$3)*0
+($H410&gt;0)*($J410&gt;O$3)*($I410&lt;=O$3)*($I410&gt;=O$2)*((O$3-$I410+1)/O$4)
+($H410&gt;0)*($J410&gt;O$3)*($I410&lt;O$2)*1
+($H410&gt;0)*($I410&gt;O$3)*0
+($H411&gt;0)*($J411&lt;O$2)*0
+($H411&gt;0)*($J411&gt;=O$2)*($J411&lt;=O$3)*(($J411-O$2+1)/O$4)
+($H411&gt;0)*($J411&gt;O$3)*($I411&gt;O$3)*0
+($H411&gt;0)*($J411&gt;O$3)*($I411&lt;=O$3)*($I411&gt;=O$2)*((O$3-$I411+1)/O$4)
+($H411&gt;0)*($J411&gt;O$3)*($I411&lt;O$2)*1
+($H411&gt;0)*($I411&gt;O$3)*0
+($H412&gt;0)*($J412&lt;O$2)*0
+($H412&gt;0)*($J412&gt;=O$2)*($J412&lt;=O$3)*(($J412-O$2+1)/O$4)
+($H412&gt;0)*($J412&gt;O$3)*($I412&gt;O$3)*0
+($H412&gt;0)*($J412&gt;O$3)*($I412&lt;=O$3)*($I412&gt;=O$2)*((O$3-$I412+1)/O$4)
+($H412&gt;0)*($J412&gt;O$3)*($I412&lt;O$2)*1
+($H412&gt;0)*($I412&gt;O$3)*0</f>
        <v>0</v>
      </c>
      <c r="P398" s="28">
        <f t="shared" ref="P398:BD398" si="199">($H410&gt;0)*($J410&lt;P$2)*0
+($H410&gt;0)*($J410&gt;=P$2)*($J410&lt;=P$3)*(($J410-P$2+1)/P$4)
+($H410&gt;0)*($J410&gt;P$3)*($I410&gt;P$3)*0
+($H410&gt;0)*($J410&gt;P$3)*($I410&lt;=P$3)*($I410&gt;=P$2)*((P$3-$I410+1)/P$4)
+($H410&gt;0)*($J410&gt;P$3)*($I410&lt;P$2)*1
+($H410&gt;0)*($I410&gt;P$3)*0
+($H411&gt;0)*($J411&lt;P$2)*0
+($H411&gt;0)*($J411&gt;=P$2)*($J411&lt;=P$3)*(($J411-P$2+1)/P$4)
+($H411&gt;0)*($J411&gt;P$3)*($I411&gt;P$3)*0
+($H411&gt;0)*($J411&gt;P$3)*($I411&lt;=P$3)*($I411&gt;=P$2)*((P$3-$I411+1)/P$4)
+($H411&gt;0)*($J411&gt;P$3)*($I411&lt;P$2)*1
+($H411&gt;0)*($I411&gt;P$3)*0
+($H412&gt;0)*($J412&lt;P$2)*0
+($H412&gt;0)*($J412&gt;=P$2)*($J412&lt;=P$3)*(($J412-P$2+1)/P$4)
+($H412&gt;0)*($J412&gt;P$3)*($I412&gt;P$3)*0
+($H412&gt;0)*($J412&gt;P$3)*($I412&lt;=P$3)*($I412&gt;=P$2)*((P$3-$I412+1)/P$4)
+($H412&gt;0)*($J412&gt;P$3)*($I412&lt;P$2)*1
+($H412&gt;0)*($I412&gt;P$3)*0</f>
        <v>0</v>
      </c>
      <c r="Q398" s="28">
        <f t="shared" si="199"/>
        <v>0</v>
      </c>
      <c r="R398" s="28">
        <f t="shared" si="199"/>
        <v>0</v>
      </c>
      <c r="S398" s="28">
        <f t="shared" si="199"/>
        <v>0</v>
      </c>
      <c r="T398" s="28">
        <f t="shared" si="199"/>
        <v>0</v>
      </c>
      <c r="U398" s="28">
        <f t="shared" si="199"/>
        <v>0</v>
      </c>
      <c r="V398" s="28">
        <f t="shared" si="199"/>
        <v>0</v>
      </c>
      <c r="W398" s="28">
        <f t="shared" si="199"/>
        <v>0</v>
      </c>
      <c r="X398" s="28">
        <f t="shared" si="199"/>
        <v>0</v>
      </c>
      <c r="Y398" s="28">
        <f t="shared" si="199"/>
        <v>0</v>
      </c>
      <c r="Z398" s="28">
        <f t="shared" si="199"/>
        <v>0</v>
      </c>
      <c r="AA398" s="28">
        <f t="shared" si="199"/>
        <v>0</v>
      </c>
      <c r="AB398" s="28">
        <f t="shared" si="199"/>
        <v>0</v>
      </c>
      <c r="AC398" s="28">
        <f t="shared" si="199"/>
        <v>0</v>
      </c>
      <c r="AD398" s="28">
        <f t="shared" si="199"/>
        <v>0</v>
      </c>
      <c r="AE398" s="28">
        <f t="shared" si="199"/>
        <v>0</v>
      </c>
      <c r="AF398" s="28">
        <f t="shared" si="199"/>
        <v>0</v>
      </c>
      <c r="AG398" s="28">
        <f t="shared" si="199"/>
        <v>0</v>
      </c>
      <c r="AH398" s="28">
        <f t="shared" si="199"/>
        <v>0</v>
      </c>
      <c r="AI398" s="28">
        <f t="shared" si="199"/>
        <v>0</v>
      </c>
      <c r="AJ398" s="28">
        <f t="shared" si="199"/>
        <v>0</v>
      </c>
      <c r="AK398" s="28">
        <f t="shared" si="199"/>
        <v>0</v>
      </c>
      <c r="AL398" s="28">
        <f t="shared" si="199"/>
        <v>0</v>
      </c>
      <c r="AM398" s="28">
        <f t="shared" si="199"/>
        <v>0</v>
      </c>
      <c r="AN398" s="28">
        <f t="shared" si="199"/>
        <v>0</v>
      </c>
      <c r="AO398" s="28">
        <f t="shared" si="199"/>
        <v>0</v>
      </c>
      <c r="AP398" s="28">
        <f t="shared" si="199"/>
        <v>0</v>
      </c>
      <c r="AQ398" s="28">
        <f t="shared" si="199"/>
        <v>0</v>
      </c>
      <c r="AR398" s="28">
        <f t="shared" si="199"/>
        <v>0</v>
      </c>
      <c r="AS398" s="28">
        <f t="shared" si="199"/>
        <v>0</v>
      </c>
      <c r="AT398" s="28">
        <f t="shared" si="199"/>
        <v>0</v>
      </c>
      <c r="AU398" s="28">
        <f t="shared" si="199"/>
        <v>0</v>
      </c>
      <c r="AV398" s="28">
        <f t="shared" si="199"/>
        <v>0</v>
      </c>
      <c r="AW398" s="28">
        <f t="shared" si="199"/>
        <v>0</v>
      </c>
      <c r="AX398" s="28">
        <f t="shared" si="199"/>
        <v>0</v>
      </c>
      <c r="AY398" s="28">
        <f t="shared" si="199"/>
        <v>0</v>
      </c>
      <c r="AZ398" s="28">
        <f t="shared" si="199"/>
        <v>0</v>
      </c>
      <c r="BA398" s="28">
        <f t="shared" si="199"/>
        <v>0</v>
      </c>
      <c r="BB398" s="28">
        <f t="shared" si="199"/>
        <v>0</v>
      </c>
      <c r="BC398" s="28">
        <f t="shared" si="199"/>
        <v>0</v>
      </c>
      <c r="BD398" s="28">
        <f t="shared" si="199"/>
        <v>0</v>
      </c>
    </row>
    <row r="399" spans="1:59" ht="16" x14ac:dyDescent="0.2">
      <c r="B399" s="11">
        <f t="shared" si="193"/>
        <v>6</v>
      </c>
      <c r="C399" s="12" t="str">
        <f t="shared" si="193"/>
        <v>SCI FORGEOT PROPERTY</v>
      </c>
      <c r="D399" s="25" t="s">
        <v>241</v>
      </c>
      <c r="E399" s="29">
        <v>44500</v>
      </c>
      <c r="F399" s="15"/>
      <c r="G399" s="30" t="s">
        <v>10</v>
      </c>
      <c r="H399" s="31">
        <v>0</v>
      </c>
      <c r="I399" s="32">
        <v>0</v>
      </c>
      <c r="J399" s="32">
        <v>0</v>
      </c>
      <c r="K399" s="24"/>
      <c r="L399" s="33" t="s">
        <v>242</v>
      </c>
      <c r="M399" s="73"/>
      <c r="N399" s="73"/>
      <c r="O399" s="34">
        <f>($E409&lt;=O$3)*($E409&gt;O$2)*((O$3-$E409+1)/O$4)
+($E409&lt;=O$2)*((O$3-O$2+1)/O$4)
+($E409&gt;O$3)*(0)</f>
        <v>0</v>
      </c>
      <c r="P399" s="34">
        <f t="shared" ref="P399:BD399" si="200">($E409&lt;=P$3)*($E409&gt;P$2)*((P$3-$E409+1)/P$4)
+($E409&lt;=P$2)*((P$3-P$2+1)/P$4)
+($E409&gt;P$3)*(0)</f>
        <v>0</v>
      </c>
      <c r="Q399" s="34">
        <f t="shared" si="200"/>
        <v>0</v>
      </c>
      <c r="R399" s="34">
        <f t="shared" si="200"/>
        <v>0</v>
      </c>
      <c r="S399" s="34">
        <f t="shared" si="200"/>
        <v>0</v>
      </c>
      <c r="T399" s="34">
        <f t="shared" si="200"/>
        <v>0</v>
      </c>
      <c r="U399" s="34">
        <f t="shared" si="200"/>
        <v>0</v>
      </c>
      <c r="V399" s="34">
        <f t="shared" si="200"/>
        <v>0</v>
      </c>
      <c r="W399" s="34">
        <f t="shared" si="200"/>
        <v>0</v>
      </c>
      <c r="X399" s="34">
        <f t="shared" si="200"/>
        <v>0</v>
      </c>
      <c r="Y399" s="34">
        <f t="shared" si="200"/>
        <v>0</v>
      </c>
      <c r="Z399" s="34">
        <f t="shared" si="200"/>
        <v>0</v>
      </c>
      <c r="AA399" s="34">
        <f t="shared" si="200"/>
        <v>0</v>
      </c>
      <c r="AB399" s="34">
        <f t="shared" si="200"/>
        <v>0</v>
      </c>
      <c r="AC399" s="34">
        <f t="shared" si="200"/>
        <v>0</v>
      </c>
      <c r="AD399" s="34">
        <f t="shared" si="200"/>
        <v>0</v>
      </c>
      <c r="AE399" s="34">
        <f t="shared" si="200"/>
        <v>0.73913043478260865</v>
      </c>
      <c r="AF399" s="34">
        <f t="shared" si="200"/>
        <v>1</v>
      </c>
      <c r="AG399" s="34">
        <f t="shared" si="200"/>
        <v>1</v>
      </c>
      <c r="AH399" s="34">
        <f t="shared" si="200"/>
        <v>1</v>
      </c>
      <c r="AI399" s="34">
        <f t="shared" si="200"/>
        <v>1</v>
      </c>
      <c r="AJ399" s="34">
        <f t="shared" si="200"/>
        <v>1</v>
      </c>
      <c r="AK399" s="34">
        <f t="shared" si="200"/>
        <v>1</v>
      </c>
      <c r="AL399" s="34">
        <f t="shared" si="200"/>
        <v>1</v>
      </c>
      <c r="AM399" s="34">
        <f t="shared" si="200"/>
        <v>1</v>
      </c>
      <c r="AN399" s="34">
        <f t="shared" si="200"/>
        <v>1</v>
      </c>
      <c r="AO399" s="34">
        <f t="shared" si="200"/>
        <v>1</v>
      </c>
      <c r="AP399" s="34">
        <f t="shared" si="200"/>
        <v>1</v>
      </c>
      <c r="AQ399" s="34">
        <f t="shared" si="200"/>
        <v>1</v>
      </c>
      <c r="AR399" s="34">
        <f t="shared" si="200"/>
        <v>1</v>
      </c>
      <c r="AS399" s="34">
        <f t="shared" si="200"/>
        <v>1</v>
      </c>
      <c r="AT399" s="34">
        <f t="shared" si="200"/>
        <v>1</v>
      </c>
      <c r="AU399" s="34">
        <f t="shared" si="200"/>
        <v>1</v>
      </c>
      <c r="AV399" s="34">
        <f t="shared" si="200"/>
        <v>1</v>
      </c>
      <c r="AW399" s="34">
        <f t="shared" si="200"/>
        <v>1</v>
      </c>
      <c r="AX399" s="34">
        <f t="shared" si="200"/>
        <v>1</v>
      </c>
      <c r="AY399" s="34">
        <f t="shared" si="200"/>
        <v>1</v>
      </c>
      <c r="AZ399" s="34">
        <f t="shared" si="200"/>
        <v>1</v>
      </c>
      <c r="BA399" s="34">
        <f t="shared" si="200"/>
        <v>1</v>
      </c>
      <c r="BB399" s="34">
        <f t="shared" si="200"/>
        <v>1</v>
      </c>
      <c r="BC399" s="34">
        <f t="shared" si="200"/>
        <v>1</v>
      </c>
      <c r="BD399" s="34">
        <f t="shared" si="200"/>
        <v>1</v>
      </c>
    </row>
    <row r="400" spans="1:59" ht="16" x14ac:dyDescent="0.2">
      <c r="A400" s="35"/>
      <c r="B400" s="11">
        <f t="shared" si="193"/>
        <v>6</v>
      </c>
      <c r="C400" s="12" t="str">
        <f t="shared" si="193"/>
        <v>SCI FORGEOT PROPERTY</v>
      </c>
      <c r="D400" s="25" t="s">
        <v>243</v>
      </c>
      <c r="E400" s="29">
        <v>47455.554540471407</v>
      </c>
      <c r="F400" s="15"/>
      <c r="G400" s="30" t="s">
        <v>11</v>
      </c>
      <c r="H400" s="31">
        <v>0</v>
      </c>
      <c r="I400" s="32">
        <v>0</v>
      </c>
      <c r="J400" s="32">
        <v>0</v>
      </c>
      <c r="K400" s="35"/>
      <c r="M400" s="84">
        <v>42942</v>
      </c>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35"/>
      <c r="BF400" s="35"/>
      <c r="BG400" s="35"/>
    </row>
    <row r="401" spans="1:57" ht="16" x14ac:dyDescent="0.2">
      <c r="B401" s="11">
        <f t="shared" si="193"/>
        <v>6</v>
      </c>
      <c r="C401" s="12" t="str">
        <f t="shared" si="193"/>
        <v>SCI FORGEOT PROPERTY</v>
      </c>
      <c r="D401" s="25" t="s">
        <v>244</v>
      </c>
      <c r="E401" s="29">
        <v>47455.554540471407</v>
      </c>
      <c r="F401" s="15"/>
      <c r="G401" s="36" t="s">
        <v>12</v>
      </c>
      <c r="H401" s="31">
        <v>0</v>
      </c>
      <c r="I401" s="32">
        <v>0</v>
      </c>
      <c r="J401" s="32">
        <v>0</v>
      </c>
      <c r="K401" s="24"/>
      <c r="L401" s="37" t="s">
        <v>245</v>
      </c>
      <c r="M401" s="74">
        <v>1</v>
      </c>
      <c r="N401" s="74">
        <v>1</v>
      </c>
      <c r="O401" s="38">
        <v>1.0145652173913045</v>
      </c>
      <c r="P401" s="38">
        <v>1.02</v>
      </c>
      <c r="Q401" s="38">
        <v>1.02</v>
      </c>
      <c r="R401" s="38">
        <v>1.02</v>
      </c>
      <c r="S401" s="38">
        <v>1.0274282608695651</v>
      </c>
      <c r="T401" s="38">
        <v>1.0302</v>
      </c>
      <c r="U401" s="38">
        <v>1.0302</v>
      </c>
      <c r="V401" s="38">
        <v>1.0302</v>
      </c>
      <c r="W401" s="38">
        <v>1.0377025434782607</v>
      </c>
      <c r="X401" s="38">
        <v>1.040502</v>
      </c>
      <c r="Y401" s="38">
        <v>1.040502</v>
      </c>
      <c r="Z401" s="38">
        <v>1.040502</v>
      </c>
      <c r="AA401" s="38">
        <v>1.0480795689130435</v>
      </c>
      <c r="AB401" s="38">
        <v>1.0509070200000001</v>
      </c>
      <c r="AC401" s="38">
        <v>1.0509070200000001</v>
      </c>
      <c r="AD401" s="38">
        <v>1.0509070200000001</v>
      </c>
      <c r="AE401" s="38">
        <v>1.058560364602174</v>
      </c>
      <c r="AF401" s="38">
        <v>1.0614160902000001</v>
      </c>
      <c r="AG401" s="38">
        <v>1.0614160902000001</v>
      </c>
      <c r="AH401" s="38">
        <v>1.0614160902000001</v>
      </c>
      <c r="AI401" s="38">
        <v>1.0691459682481956</v>
      </c>
      <c r="AJ401" s="38">
        <v>1.0720302511020001</v>
      </c>
      <c r="AK401" s="38">
        <v>1.0720302511020001</v>
      </c>
      <c r="AL401" s="38">
        <v>1.0720302511020001</v>
      </c>
      <c r="AM401" s="38">
        <v>1.0798374279306777</v>
      </c>
      <c r="AN401" s="38">
        <v>1.0827505536130202</v>
      </c>
      <c r="AO401" s="38">
        <v>1.0827505536130202</v>
      </c>
      <c r="AP401" s="38">
        <v>1.0827505536130202</v>
      </c>
      <c r="AQ401" s="38">
        <v>1.0906358022099845</v>
      </c>
      <c r="AR401" s="38">
        <v>1.0935780591491504</v>
      </c>
      <c r="AS401" s="38">
        <v>1.0935780591491504</v>
      </c>
      <c r="AT401" s="38">
        <v>1.0935780591491504</v>
      </c>
      <c r="AU401" s="38">
        <v>1.1015421602320843</v>
      </c>
      <c r="AV401" s="38">
        <v>1.104513839740642</v>
      </c>
      <c r="AW401" s="38">
        <v>1.104513839740642</v>
      </c>
      <c r="AX401" s="38">
        <v>1.104513839740642</v>
      </c>
      <c r="AY401" s="38">
        <v>1.1125575818344053</v>
      </c>
      <c r="AZ401" s="38">
        <v>1.1155589781380484</v>
      </c>
      <c r="BA401" s="38">
        <v>1.1155589781380484</v>
      </c>
      <c r="BB401" s="38">
        <v>1.1155589781380484</v>
      </c>
      <c r="BC401" s="38">
        <v>1.1236831576527493</v>
      </c>
      <c r="BD401" s="38">
        <v>1.1267145679194288</v>
      </c>
    </row>
    <row r="402" spans="1:57" ht="16" x14ac:dyDescent="0.2">
      <c r="B402" s="11">
        <f t="shared" si="193"/>
        <v>6</v>
      </c>
      <c r="C402" s="12" t="str">
        <f t="shared" si="193"/>
        <v>SCI FORGEOT PROPERTY</v>
      </c>
      <c r="D402" s="25" t="s">
        <v>25</v>
      </c>
      <c r="E402" s="39" t="s">
        <v>30</v>
      </c>
      <c r="F402" s="15"/>
      <c r="K402" s="24"/>
      <c r="L402" s="16" t="s">
        <v>246</v>
      </c>
      <c r="M402" s="70"/>
      <c r="N402" s="70"/>
      <c r="O402" s="40">
        <f>O395*$E399/4+O399*$E410/4</f>
        <v>11125</v>
      </c>
      <c r="P402" s="40">
        <f t="shared" ref="P402:BD402" si="201">P395*$E399/4+P399*$E410/4</f>
        <v>11125</v>
      </c>
      <c r="Q402" s="40">
        <f t="shared" si="201"/>
        <v>11125</v>
      </c>
      <c r="R402" s="40">
        <f t="shared" si="201"/>
        <v>11125</v>
      </c>
      <c r="S402" s="40">
        <f t="shared" si="201"/>
        <v>11125</v>
      </c>
      <c r="T402" s="40">
        <f t="shared" si="201"/>
        <v>11125</v>
      </c>
      <c r="U402" s="40">
        <f t="shared" si="201"/>
        <v>11125</v>
      </c>
      <c r="V402" s="40">
        <f t="shared" si="201"/>
        <v>11125</v>
      </c>
      <c r="W402" s="40">
        <f t="shared" si="201"/>
        <v>11125</v>
      </c>
      <c r="X402" s="40">
        <f t="shared" si="201"/>
        <v>11125</v>
      </c>
      <c r="Y402" s="40">
        <f t="shared" si="201"/>
        <v>11125</v>
      </c>
      <c r="Z402" s="40">
        <f t="shared" si="201"/>
        <v>11125</v>
      </c>
      <c r="AA402" s="40">
        <f t="shared" si="201"/>
        <v>11125</v>
      </c>
      <c r="AB402" s="40">
        <f t="shared" si="201"/>
        <v>11125</v>
      </c>
      <c r="AC402" s="40">
        <f t="shared" si="201"/>
        <v>11125</v>
      </c>
      <c r="AD402" s="40">
        <f t="shared" si="201"/>
        <v>11125</v>
      </c>
      <c r="AE402" s="40">
        <f t="shared" si="201"/>
        <v>13233.820026993561</v>
      </c>
      <c r="AF402" s="40">
        <f t="shared" si="201"/>
        <v>13814.506507108936</v>
      </c>
      <c r="AG402" s="40">
        <f t="shared" si="201"/>
        <v>13814.506507108936</v>
      </c>
      <c r="AH402" s="40">
        <f t="shared" si="201"/>
        <v>13814.506507108936</v>
      </c>
      <c r="AI402" s="40">
        <f t="shared" si="201"/>
        <v>13814.506507108936</v>
      </c>
      <c r="AJ402" s="40">
        <f t="shared" si="201"/>
        <v>13814.506507108936</v>
      </c>
      <c r="AK402" s="40">
        <f t="shared" si="201"/>
        <v>13814.506507108936</v>
      </c>
      <c r="AL402" s="40">
        <f t="shared" si="201"/>
        <v>13814.506507108936</v>
      </c>
      <c r="AM402" s="40">
        <f t="shared" si="201"/>
        <v>13814.506507108936</v>
      </c>
      <c r="AN402" s="40">
        <f t="shared" si="201"/>
        <v>13814.506507108936</v>
      </c>
      <c r="AO402" s="40">
        <f t="shared" si="201"/>
        <v>13814.506507108936</v>
      </c>
      <c r="AP402" s="40">
        <f t="shared" si="201"/>
        <v>13814.506507108936</v>
      </c>
      <c r="AQ402" s="40">
        <f t="shared" si="201"/>
        <v>13814.506507108936</v>
      </c>
      <c r="AR402" s="40">
        <f t="shared" si="201"/>
        <v>13814.506507108936</v>
      </c>
      <c r="AS402" s="40">
        <f t="shared" si="201"/>
        <v>13814.506507108936</v>
      </c>
      <c r="AT402" s="40">
        <f t="shared" si="201"/>
        <v>13814.506507108936</v>
      </c>
      <c r="AU402" s="40">
        <f t="shared" si="201"/>
        <v>13814.506507108936</v>
      </c>
      <c r="AV402" s="40">
        <f t="shared" si="201"/>
        <v>13814.506507108936</v>
      </c>
      <c r="AW402" s="40">
        <f t="shared" si="201"/>
        <v>13814.506507108936</v>
      </c>
      <c r="AX402" s="40">
        <f t="shared" si="201"/>
        <v>13814.506507108936</v>
      </c>
      <c r="AY402" s="40">
        <f t="shared" si="201"/>
        <v>13814.506507108936</v>
      </c>
      <c r="AZ402" s="40">
        <f t="shared" si="201"/>
        <v>13814.506507108936</v>
      </c>
      <c r="BA402" s="40">
        <f t="shared" si="201"/>
        <v>13814.506507108936</v>
      </c>
      <c r="BB402" s="40">
        <f t="shared" si="201"/>
        <v>13814.506507108936</v>
      </c>
      <c r="BC402" s="40">
        <f t="shared" si="201"/>
        <v>13814.506507108936</v>
      </c>
      <c r="BD402" s="40">
        <f t="shared" si="201"/>
        <v>13814.506507108936</v>
      </c>
    </row>
    <row r="403" spans="1:57" ht="16" x14ac:dyDescent="0.2">
      <c r="B403" s="11">
        <f t="shared" si="193"/>
        <v>6</v>
      </c>
      <c r="C403" s="12" t="str">
        <f t="shared" si="193"/>
        <v>SCI FORGEOT PROPERTY</v>
      </c>
      <c r="D403" s="25" t="s">
        <v>247</v>
      </c>
      <c r="E403" s="39" t="s">
        <v>248</v>
      </c>
      <c r="F403" s="15"/>
      <c r="G403" s="25" t="s">
        <v>249</v>
      </c>
      <c r="H403" s="26">
        <v>45132</v>
      </c>
      <c r="I403" s="25" t="s">
        <v>239</v>
      </c>
      <c r="J403" s="26">
        <v>46228</v>
      </c>
      <c r="K403" s="24"/>
      <c r="L403" s="20" t="s">
        <v>250</v>
      </c>
      <c r="M403" s="72"/>
      <c r="N403" s="72"/>
      <c r="O403" s="41">
        <f>IF($E409&gt;=O$3,IF(O$3&lt;=($E398+365),O402,IFERROR(O395*$E400/4*O401+
$E410*O399/4*IFERROR(O401/$E411,0),0)),IF(O$3&lt;=($E409+365),O395*$E400/4*O401+$E410*O399/4*IFERROR(O401/$E411,0),IFERROR($E410*O399/4*IFERROR(O401/$E411,0),0)))</f>
        <v>12036.68875219457</v>
      </c>
      <c r="P403" s="41">
        <f t="shared" ref="P403:BD403" si="202">IF($E409&gt;=P$3,IF(P$3&lt;=($E398+365),P402,IFERROR(P395*$E400/4*P401+
$E410*P399/4*IFERROR(P401/$E411,0),0)),IF(P$3&lt;=($E409+365),P395*$E400/4*P401+$E410*P399/4*IFERROR(P401/$E411,0),IFERROR($E410*P399/4*IFERROR(P401/$E411,0),0)))</f>
        <v>12101.166407820208</v>
      </c>
      <c r="Q403" s="41">
        <f t="shared" si="202"/>
        <v>12101.166407820208</v>
      </c>
      <c r="R403" s="41">
        <f t="shared" si="202"/>
        <v>12101.166407820208</v>
      </c>
      <c r="S403" s="41">
        <f t="shared" si="202"/>
        <v>12189.294467529333</v>
      </c>
      <c r="T403" s="41">
        <f t="shared" si="202"/>
        <v>12222.17807189841</v>
      </c>
      <c r="U403" s="41">
        <f t="shared" si="202"/>
        <v>12222.17807189841</v>
      </c>
      <c r="V403" s="41">
        <f t="shared" si="202"/>
        <v>12222.17807189841</v>
      </c>
      <c r="W403" s="41">
        <f t="shared" si="202"/>
        <v>12311.187412204627</v>
      </c>
      <c r="X403" s="41">
        <f t="shared" si="202"/>
        <v>12344.399852617395</v>
      </c>
      <c r="Y403" s="41">
        <f t="shared" si="202"/>
        <v>12344.399852617395</v>
      </c>
      <c r="Z403" s="41">
        <f t="shared" si="202"/>
        <v>12344.399852617395</v>
      </c>
      <c r="AA403" s="41">
        <f t="shared" si="202"/>
        <v>12434.299286326675</v>
      </c>
      <c r="AB403" s="41">
        <f t="shared" si="202"/>
        <v>12467.843851143571</v>
      </c>
      <c r="AC403" s="41">
        <f t="shared" si="202"/>
        <v>12467.843851143571</v>
      </c>
      <c r="AD403" s="41">
        <f t="shared" si="202"/>
        <v>12467.843851143571</v>
      </c>
      <c r="AE403" s="41">
        <f t="shared" si="202"/>
        <v>13623.396733295176</v>
      </c>
      <c r="AF403" s="41">
        <f t="shared" si="202"/>
        <v>13851.774518620507</v>
      </c>
      <c r="AG403" s="41">
        <f t="shared" si="202"/>
        <v>13851.774518620507</v>
      </c>
      <c r="AH403" s="41">
        <f t="shared" si="202"/>
        <v>13851.774518620507</v>
      </c>
      <c r="AI403" s="41">
        <f t="shared" si="202"/>
        <v>13952.651572180026</v>
      </c>
      <c r="AJ403" s="41">
        <f t="shared" si="202"/>
        <v>13990.292263806712</v>
      </c>
      <c r="AK403" s="41">
        <f t="shared" si="202"/>
        <v>13990.292263806712</v>
      </c>
      <c r="AL403" s="41">
        <f t="shared" si="202"/>
        <v>13990.292263806712</v>
      </c>
      <c r="AM403" s="41">
        <f t="shared" si="202"/>
        <v>14092.178087901826</v>
      </c>
      <c r="AN403" s="41">
        <f t="shared" si="202"/>
        <v>14130.19518644478</v>
      </c>
      <c r="AO403" s="41">
        <f t="shared" si="202"/>
        <v>14130.19518644478</v>
      </c>
      <c r="AP403" s="41">
        <f t="shared" si="202"/>
        <v>14130.19518644478</v>
      </c>
      <c r="AQ403" s="41">
        <f t="shared" si="202"/>
        <v>14233.099868780846</v>
      </c>
      <c r="AR403" s="41">
        <f t="shared" si="202"/>
        <v>14271.497138309229</v>
      </c>
      <c r="AS403" s="41">
        <f t="shared" si="202"/>
        <v>14271.497138309229</v>
      </c>
      <c r="AT403" s="41">
        <f t="shared" si="202"/>
        <v>14271.497138309229</v>
      </c>
      <c r="AU403" s="41">
        <f t="shared" si="202"/>
        <v>14375.430867468653</v>
      </c>
      <c r="AV403" s="41">
        <f t="shared" si="202"/>
        <v>14414.21210969232</v>
      </c>
      <c r="AW403" s="41">
        <f t="shared" si="202"/>
        <v>14414.21210969232</v>
      </c>
      <c r="AX403" s="41">
        <f t="shared" si="202"/>
        <v>14414.21210969232</v>
      </c>
      <c r="AY403" s="41">
        <f t="shared" si="202"/>
        <v>14519.185176143341</v>
      </c>
      <c r="AZ403" s="41">
        <f t="shared" si="202"/>
        <v>14558.354230789246</v>
      </c>
      <c r="BA403" s="41">
        <f t="shared" si="202"/>
        <v>14558.354230789246</v>
      </c>
      <c r="BB403" s="41">
        <f t="shared" si="202"/>
        <v>14558.354230789246</v>
      </c>
      <c r="BC403" s="41">
        <f t="shared" si="202"/>
        <v>14664.377027904773</v>
      </c>
      <c r="BD403" s="41">
        <f t="shared" si="202"/>
        <v>14703.937773097136</v>
      </c>
    </row>
    <row r="404" spans="1:57" ht="16" x14ac:dyDescent="0.2">
      <c r="B404" s="11">
        <f t="shared" si="193"/>
        <v>6</v>
      </c>
      <c r="C404" s="12" t="str">
        <f t="shared" si="193"/>
        <v>SCI FORGEOT PROPERTY</v>
      </c>
      <c r="D404" s="25" t="s">
        <v>8</v>
      </c>
      <c r="E404" s="42">
        <v>0</v>
      </c>
      <c r="F404" s="15"/>
      <c r="I404" s="15"/>
      <c r="J404" s="24"/>
      <c r="K404" s="24"/>
      <c r="L404" s="20" t="s">
        <v>251</v>
      </c>
      <c r="M404" s="72"/>
      <c r="N404" s="72"/>
      <c r="O404" s="41">
        <f>-$E400/4*O394
+(O394&gt;0)*($J399&gt;=O$2)*($J399&lt;=O$3)*(($J399-O$2+1)/O$4*$H399/4)
+(O394&gt;0)*($J399&gt;O$3)*($I399&lt;=O$3)*($I399&gt;=O$2)*((O$3-$I399+1)/O$4*$H399/4)
+(O394&gt;0)*($J399&gt;O$3)*($I399&lt;O$2)*$H399/4
+(O394&gt;0)*($J400&gt;=O$2)*($J400&lt;=O$3)*(($J400-O$2+1)/O$4*$H400/4)
+(O394&gt;0)*($J400&gt;O$3)*($I400&lt;=O$3)*($I400&gt;=O$2)*((O$3-$I400+1)/O$4*$H400/4)
+(O394&gt;0)*($J400&gt;O$3)*($I400&lt;O$2)*$H400/4
+(O394&gt;0)*($J401&gt;=O$2)*($J401&lt;=O$3)*(($J401-O$2+1)/O$4*$H401/4)
+(O394&gt;0)*($J401&gt;O$3)*($I401&lt;=O$3)*($I401&gt;=O$2)*((O$3-$I401+1)/O$4*$H401/4)
+(O394&gt;0)*($J401&gt;O$3)*($I401&lt;O$2)*$H401/4
-$E410/4*O398
+(O398&gt;0)*($J410&gt;=O$2)*($J410&lt;=O$3)*(($J410-O$2+1)/O$4*$H410/4)
+(O398&gt;0)*($J410&gt;O$3)*($I410&lt;=O$3)*($I410&gt;=O$2)*((O$3-$I410+1)/O$4*$H410/4)
+(O398&gt;0)*($J410&gt;O$3)*($I410&lt;O$2)*$H410/4
+(O398&gt;0)*($J411&gt;=O$2)*($J411&lt;=O$3)*(($J411-O$2+1)/O$4*$H411/4)
+(O398&gt;0)*($J411&gt;O$3)*($I411&lt;=O$3)*($I411&gt;=O$2)*((O$3-$I411+1)/O$4*$H411/4)
+(O398&gt;0)*($J411&gt;O$3)*($I411&lt;O$2)*$H411/4
+(O398&gt;0)*($J412&gt;=O$2)*($J412&lt;=O$3)*(($J412-O$2+1)/O$4*$H412/4)
+(O398&gt;0)*($J412&gt;O$3)*($I412&lt;=O$3)*($I412&gt;=O$2)*((O$3-$I412+1)/O$4*$H412/4)
+(O398&gt;0)*($J412&gt;O$3)*($I412&lt;O$2)*$H412/4</f>
        <v>0</v>
      </c>
      <c r="P404" s="41">
        <f t="shared" ref="P404:BD404" si="203">-$E400/4*P394
+(P394&gt;0)*($J399&gt;=P$2)*($J399&lt;=P$3)*(($J399-P$2+1)/P$4*$H399/4)
+(P394&gt;0)*($J399&gt;P$3)*($I399&lt;=P$3)*($I399&gt;=P$2)*((P$3-$I399+1)/P$4*$H399/4)
+(P394&gt;0)*($J399&gt;P$3)*($I399&lt;P$2)*$H399/4
+(P394&gt;0)*($J400&gt;=P$2)*($J400&lt;=P$3)*(($J400-P$2+1)/P$4*$H400/4)
+(P394&gt;0)*($J400&gt;P$3)*($I400&lt;=P$3)*($I400&gt;=P$2)*((P$3-$I400+1)/P$4*$H400/4)
+(P394&gt;0)*($J400&gt;P$3)*($I400&lt;P$2)*$H400/4
+(P394&gt;0)*($J401&gt;=P$2)*($J401&lt;=P$3)*(($J401-P$2+1)/P$4*$H401/4)
+(P394&gt;0)*($J401&gt;P$3)*($I401&lt;=P$3)*($I401&gt;=P$2)*((P$3-$I401+1)/P$4*$H401/4)
+(P394&gt;0)*($J401&gt;P$3)*($I401&lt;P$2)*$H401/4
-$E410/4*P398
+(P398&gt;0)*($J410&gt;=P$2)*($J410&lt;=P$3)*(($J410-P$2+1)/P$4*$H410/4)
+(P398&gt;0)*($J410&gt;P$3)*($I410&lt;=P$3)*($I410&gt;=P$2)*((P$3-$I410+1)/P$4*$H410/4)
+(P398&gt;0)*($J410&gt;P$3)*($I410&lt;P$2)*$H410/4
+(P398&gt;0)*($J411&gt;=P$2)*($J411&lt;=P$3)*(($J411-P$2+1)/P$4*$H411/4)
+(P398&gt;0)*($J411&gt;P$3)*($I411&lt;=P$3)*($I411&gt;=P$2)*((P$3-$I411+1)/P$4*$H411/4)
+(P398&gt;0)*($J411&gt;P$3)*($I411&lt;P$2)*$H411/4
+(P398&gt;0)*($J412&gt;=P$2)*($J412&lt;=P$3)*(($J412-P$2+1)/P$4*$H412/4)
+(P398&gt;0)*($J412&gt;P$3)*($I412&lt;=P$3)*($I412&gt;=P$2)*((P$3-$I412+1)/P$4*$H412/4)
+(P398&gt;0)*($J412&gt;P$3)*($I412&lt;P$2)*$H412/4</f>
        <v>0</v>
      </c>
      <c r="Q404" s="41">
        <f t="shared" si="203"/>
        <v>0</v>
      </c>
      <c r="R404" s="41">
        <f t="shared" si="203"/>
        <v>0</v>
      </c>
      <c r="S404" s="41">
        <f t="shared" si="203"/>
        <v>0</v>
      </c>
      <c r="T404" s="41">
        <f t="shared" si="203"/>
        <v>0</v>
      </c>
      <c r="U404" s="41">
        <f t="shared" si="203"/>
        <v>0</v>
      </c>
      <c r="V404" s="41">
        <f t="shared" si="203"/>
        <v>0</v>
      </c>
      <c r="W404" s="41">
        <f t="shared" si="203"/>
        <v>0</v>
      </c>
      <c r="X404" s="41">
        <f t="shared" si="203"/>
        <v>0</v>
      </c>
      <c r="Y404" s="41">
        <f t="shared" si="203"/>
        <v>0</v>
      </c>
      <c r="Z404" s="41">
        <f t="shared" si="203"/>
        <v>0</v>
      </c>
      <c r="AA404" s="41">
        <f t="shared" si="203"/>
        <v>0</v>
      </c>
      <c r="AB404" s="41">
        <f t="shared" si="203"/>
        <v>0</v>
      </c>
      <c r="AC404" s="41">
        <f t="shared" si="203"/>
        <v>0</v>
      </c>
      <c r="AD404" s="41">
        <f t="shared" si="203"/>
        <v>0</v>
      </c>
      <c r="AE404" s="41">
        <f t="shared" si="203"/>
        <v>0</v>
      </c>
      <c r="AF404" s="41">
        <f t="shared" si="203"/>
        <v>0</v>
      </c>
      <c r="AG404" s="41">
        <f t="shared" si="203"/>
        <v>0</v>
      </c>
      <c r="AH404" s="41">
        <f t="shared" si="203"/>
        <v>0</v>
      </c>
      <c r="AI404" s="41">
        <f t="shared" si="203"/>
        <v>0</v>
      </c>
      <c r="AJ404" s="41">
        <f t="shared" si="203"/>
        <v>0</v>
      </c>
      <c r="AK404" s="41">
        <f t="shared" si="203"/>
        <v>0</v>
      </c>
      <c r="AL404" s="41">
        <f t="shared" si="203"/>
        <v>0</v>
      </c>
      <c r="AM404" s="41">
        <f t="shared" si="203"/>
        <v>0</v>
      </c>
      <c r="AN404" s="41">
        <f t="shared" si="203"/>
        <v>0</v>
      </c>
      <c r="AO404" s="41">
        <f t="shared" si="203"/>
        <v>0</v>
      </c>
      <c r="AP404" s="41">
        <f t="shared" si="203"/>
        <v>0</v>
      </c>
      <c r="AQ404" s="41">
        <f t="shared" si="203"/>
        <v>0</v>
      </c>
      <c r="AR404" s="41">
        <f t="shared" si="203"/>
        <v>0</v>
      </c>
      <c r="AS404" s="41">
        <f t="shared" si="203"/>
        <v>0</v>
      </c>
      <c r="AT404" s="41">
        <f t="shared" si="203"/>
        <v>0</v>
      </c>
      <c r="AU404" s="41">
        <f t="shared" si="203"/>
        <v>0</v>
      </c>
      <c r="AV404" s="41">
        <f t="shared" si="203"/>
        <v>0</v>
      </c>
      <c r="AW404" s="41">
        <f t="shared" si="203"/>
        <v>0</v>
      </c>
      <c r="AX404" s="41">
        <f t="shared" si="203"/>
        <v>0</v>
      </c>
      <c r="AY404" s="41">
        <f t="shared" si="203"/>
        <v>0</v>
      </c>
      <c r="AZ404" s="41">
        <f t="shared" si="203"/>
        <v>0</v>
      </c>
      <c r="BA404" s="41">
        <f t="shared" si="203"/>
        <v>0</v>
      </c>
      <c r="BB404" s="41">
        <f t="shared" si="203"/>
        <v>0</v>
      </c>
      <c r="BC404" s="41">
        <f t="shared" si="203"/>
        <v>0</v>
      </c>
      <c r="BD404" s="41">
        <f t="shared" si="203"/>
        <v>0</v>
      </c>
    </row>
    <row r="405" spans="1:57" ht="16" x14ac:dyDescent="0.2">
      <c r="B405" s="11">
        <f t="shared" si="193"/>
        <v>6</v>
      </c>
      <c r="C405" s="12" t="str">
        <f t="shared" si="193"/>
        <v>SCI FORGEOT PROPERTY</v>
      </c>
      <c r="D405" s="43" t="s">
        <v>252</v>
      </c>
      <c r="E405" s="42" t="s">
        <v>288</v>
      </c>
      <c r="F405" s="44"/>
      <c r="G405" s="43" t="s">
        <v>253</v>
      </c>
      <c r="H405" s="39">
        <v>0</v>
      </c>
      <c r="I405" s="43" t="s">
        <v>254</v>
      </c>
      <c r="J405" s="32">
        <v>0</v>
      </c>
      <c r="K405" s="24"/>
      <c r="L405" s="20" t="s">
        <v>255</v>
      </c>
      <c r="M405" s="72"/>
      <c r="N405" s="72"/>
      <c r="O405" s="41">
        <v>0</v>
      </c>
      <c r="P405" s="41">
        <v>0</v>
      </c>
      <c r="Q405" s="41">
        <v>0</v>
      </c>
      <c r="R405" s="41">
        <v>0</v>
      </c>
      <c r="S405" s="41">
        <v>0</v>
      </c>
      <c r="T405" s="41">
        <v>0</v>
      </c>
      <c r="U405" s="41">
        <v>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row>
    <row r="406" spans="1:57" ht="16" x14ac:dyDescent="0.2">
      <c r="B406" s="11">
        <f t="shared" si="193"/>
        <v>6</v>
      </c>
      <c r="C406" s="12" t="str">
        <f t="shared" si="193"/>
        <v>SCI FORGEOT PROPERTY</v>
      </c>
      <c r="D406" s="43" t="s">
        <v>256</v>
      </c>
      <c r="E406" s="32">
        <v>46228</v>
      </c>
      <c r="G406" s="43" t="s">
        <v>257</v>
      </c>
      <c r="H406" s="42">
        <v>0</v>
      </c>
      <c r="I406" s="43" t="s">
        <v>258</v>
      </c>
      <c r="J406" s="29">
        <v>0</v>
      </c>
      <c r="K406" s="23"/>
      <c r="L406" s="33" t="s">
        <v>259</v>
      </c>
      <c r="M406" s="73"/>
      <c r="N406" s="73"/>
      <c r="O406" s="45">
        <f>-(O403+O404)*IFERROR((O393+O397)/(O395+O399),0)</f>
        <v>0</v>
      </c>
      <c r="P406" s="45">
        <f t="shared" ref="P406:BD406" si="204">-(P403+P404)*IFERROR((P393+P397)/(P395+P399),0)</f>
        <v>0</v>
      </c>
      <c r="Q406" s="45">
        <f t="shared" si="204"/>
        <v>0</v>
      </c>
      <c r="R406" s="45">
        <f t="shared" si="204"/>
        <v>0</v>
      </c>
      <c r="S406" s="45">
        <f t="shared" si="204"/>
        <v>0</v>
      </c>
      <c r="T406" s="45">
        <f t="shared" si="204"/>
        <v>0</v>
      </c>
      <c r="U406" s="45">
        <f t="shared" si="204"/>
        <v>0</v>
      </c>
      <c r="V406" s="45">
        <f t="shared" si="204"/>
        <v>0</v>
      </c>
      <c r="W406" s="45">
        <f t="shared" si="204"/>
        <v>0</v>
      </c>
      <c r="X406" s="45">
        <f t="shared" si="204"/>
        <v>0</v>
      </c>
      <c r="Y406" s="45">
        <f t="shared" si="204"/>
        <v>0</v>
      </c>
      <c r="Z406" s="45">
        <f t="shared" si="204"/>
        <v>0</v>
      </c>
      <c r="AA406" s="45">
        <f t="shared" si="204"/>
        <v>0</v>
      </c>
      <c r="AB406" s="45">
        <f t="shared" si="204"/>
        <v>0</v>
      </c>
      <c r="AC406" s="45">
        <f t="shared" si="204"/>
        <v>0</v>
      </c>
      <c r="AD406" s="45">
        <f t="shared" si="204"/>
        <v>0</v>
      </c>
      <c r="AE406" s="45">
        <f t="shared" si="204"/>
        <v>0</v>
      </c>
      <c r="AF406" s="45">
        <f t="shared" si="204"/>
        <v>0</v>
      </c>
      <c r="AG406" s="45">
        <f t="shared" si="204"/>
        <v>0</v>
      </c>
      <c r="AH406" s="45">
        <f t="shared" si="204"/>
        <v>0</v>
      </c>
      <c r="AI406" s="45">
        <f t="shared" si="204"/>
        <v>0</v>
      </c>
      <c r="AJ406" s="45">
        <f t="shared" si="204"/>
        <v>0</v>
      </c>
      <c r="AK406" s="45">
        <f t="shared" si="204"/>
        <v>0</v>
      </c>
      <c r="AL406" s="45">
        <f t="shared" si="204"/>
        <v>0</v>
      </c>
      <c r="AM406" s="45">
        <f t="shared" si="204"/>
        <v>0</v>
      </c>
      <c r="AN406" s="45">
        <f t="shared" si="204"/>
        <v>0</v>
      </c>
      <c r="AO406" s="45">
        <f t="shared" si="204"/>
        <v>0</v>
      </c>
      <c r="AP406" s="45">
        <f t="shared" si="204"/>
        <v>0</v>
      </c>
      <c r="AQ406" s="45">
        <f t="shared" si="204"/>
        <v>0</v>
      </c>
      <c r="AR406" s="45">
        <f t="shared" si="204"/>
        <v>0</v>
      </c>
      <c r="AS406" s="45">
        <f t="shared" si="204"/>
        <v>0</v>
      </c>
      <c r="AT406" s="45">
        <f t="shared" si="204"/>
        <v>0</v>
      </c>
      <c r="AU406" s="45">
        <f t="shared" si="204"/>
        <v>0</v>
      </c>
      <c r="AV406" s="45">
        <f t="shared" si="204"/>
        <v>0</v>
      </c>
      <c r="AW406" s="45">
        <f t="shared" si="204"/>
        <v>0</v>
      </c>
      <c r="AX406" s="45">
        <f t="shared" si="204"/>
        <v>0</v>
      </c>
      <c r="AY406" s="45">
        <f t="shared" si="204"/>
        <v>0</v>
      </c>
      <c r="AZ406" s="45">
        <f t="shared" si="204"/>
        <v>0</v>
      </c>
      <c r="BA406" s="45">
        <f t="shared" si="204"/>
        <v>0</v>
      </c>
      <c r="BB406" s="45">
        <f t="shared" si="204"/>
        <v>0</v>
      </c>
      <c r="BC406" s="45">
        <f t="shared" si="204"/>
        <v>0</v>
      </c>
      <c r="BD406" s="45">
        <f t="shared" si="204"/>
        <v>0</v>
      </c>
    </row>
    <row r="407" spans="1:57" ht="16" x14ac:dyDescent="0.2">
      <c r="B407" s="11">
        <f t="shared" si="193"/>
        <v>6</v>
      </c>
      <c r="C407" s="12" t="str">
        <f t="shared" si="193"/>
        <v>SCI FORGEOT PROPERTY</v>
      </c>
      <c r="K407" s="24"/>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row>
    <row r="408" spans="1:57" ht="16" x14ac:dyDescent="0.2">
      <c r="B408" s="11">
        <f t="shared" si="193"/>
        <v>6</v>
      </c>
      <c r="C408" s="12" t="str">
        <f t="shared" si="193"/>
        <v>SCI FORGEOT PROPERTY</v>
      </c>
      <c r="G408" s="46" t="s">
        <v>229</v>
      </c>
      <c r="H408" s="104" t="s">
        <v>35</v>
      </c>
      <c r="I408" s="105"/>
      <c r="J408" s="106"/>
      <c r="K408" s="23"/>
      <c r="L408" s="47" t="s">
        <v>4</v>
      </c>
      <c r="M408" s="81"/>
      <c r="N408" s="81"/>
      <c r="O408" s="48">
        <f>SUM(O403:O406)</f>
        <v>12036.68875219457</v>
      </c>
      <c r="P408" s="48">
        <f t="shared" ref="P408:BD408" si="205">SUM(P403:P406)</f>
        <v>12101.166407820208</v>
      </c>
      <c r="Q408" s="48">
        <f t="shared" si="205"/>
        <v>12101.166407820208</v>
      </c>
      <c r="R408" s="48">
        <f t="shared" si="205"/>
        <v>12101.166407820208</v>
      </c>
      <c r="S408" s="48">
        <f t="shared" si="205"/>
        <v>12189.294467529333</v>
      </c>
      <c r="T408" s="48">
        <f t="shared" si="205"/>
        <v>12222.17807189841</v>
      </c>
      <c r="U408" s="48">
        <f t="shared" si="205"/>
        <v>12222.17807189841</v>
      </c>
      <c r="V408" s="48">
        <f t="shared" si="205"/>
        <v>12222.17807189841</v>
      </c>
      <c r="W408" s="48">
        <f t="shared" si="205"/>
        <v>12311.187412204627</v>
      </c>
      <c r="X408" s="48">
        <f t="shared" si="205"/>
        <v>12344.399852617395</v>
      </c>
      <c r="Y408" s="48">
        <f t="shared" si="205"/>
        <v>12344.399852617395</v>
      </c>
      <c r="Z408" s="48">
        <f t="shared" si="205"/>
        <v>12344.399852617395</v>
      </c>
      <c r="AA408" s="48">
        <f t="shared" si="205"/>
        <v>12434.299286326675</v>
      </c>
      <c r="AB408" s="48">
        <f t="shared" si="205"/>
        <v>12467.843851143571</v>
      </c>
      <c r="AC408" s="48">
        <f t="shared" si="205"/>
        <v>12467.843851143571</v>
      </c>
      <c r="AD408" s="48">
        <f t="shared" si="205"/>
        <v>12467.843851143571</v>
      </c>
      <c r="AE408" s="48">
        <f t="shared" si="205"/>
        <v>13623.396733295176</v>
      </c>
      <c r="AF408" s="48">
        <f t="shared" si="205"/>
        <v>13851.774518620507</v>
      </c>
      <c r="AG408" s="48">
        <f t="shared" si="205"/>
        <v>13851.774518620507</v>
      </c>
      <c r="AH408" s="48">
        <f t="shared" si="205"/>
        <v>13851.774518620507</v>
      </c>
      <c r="AI408" s="48">
        <f t="shared" si="205"/>
        <v>13952.651572180026</v>
      </c>
      <c r="AJ408" s="48">
        <f t="shared" si="205"/>
        <v>13990.292263806712</v>
      </c>
      <c r="AK408" s="48">
        <f t="shared" si="205"/>
        <v>13990.292263806712</v>
      </c>
      <c r="AL408" s="48">
        <f t="shared" si="205"/>
        <v>13990.292263806712</v>
      </c>
      <c r="AM408" s="48">
        <f t="shared" si="205"/>
        <v>14092.178087901826</v>
      </c>
      <c r="AN408" s="48">
        <f t="shared" si="205"/>
        <v>14130.19518644478</v>
      </c>
      <c r="AO408" s="48">
        <f t="shared" si="205"/>
        <v>14130.19518644478</v>
      </c>
      <c r="AP408" s="48">
        <f t="shared" si="205"/>
        <v>14130.19518644478</v>
      </c>
      <c r="AQ408" s="48">
        <f t="shared" si="205"/>
        <v>14233.099868780846</v>
      </c>
      <c r="AR408" s="48">
        <f t="shared" si="205"/>
        <v>14271.497138309229</v>
      </c>
      <c r="AS408" s="48">
        <f t="shared" si="205"/>
        <v>14271.497138309229</v>
      </c>
      <c r="AT408" s="48">
        <f t="shared" si="205"/>
        <v>14271.497138309229</v>
      </c>
      <c r="AU408" s="48">
        <f t="shared" si="205"/>
        <v>14375.430867468653</v>
      </c>
      <c r="AV408" s="48">
        <f t="shared" si="205"/>
        <v>14414.21210969232</v>
      </c>
      <c r="AW408" s="48">
        <f t="shared" si="205"/>
        <v>14414.21210969232</v>
      </c>
      <c r="AX408" s="48">
        <f t="shared" si="205"/>
        <v>14414.21210969232</v>
      </c>
      <c r="AY408" s="48">
        <f t="shared" si="205"/>
        <v>14519.185176143341</v>
      </c>
      <c r="AZ408" s="48">
        <f t="shared" si="205"/>
        <v>14558.354230789246</v>
      </c>
      <c r="BA408" s="48">
        <f t="shared" si="205"/>
        <v>14558.354230789246</v>
      </c>
      <c r="BB408" s="48">
        <f t="shared" si="205"/>
        <v>14558.354230789246</v>
      </c>
      <c r="BC408" s="48">
        <f t="shared" si="205"/>
        <v>14664.377027904773</v>
      </c>
      <c r="BD408" s="48">
        <f t="shared" si="205"/>
        <v>14703.937773097136</v>
      </c>
    </row>
    <row r="409" spans="1:57" ht="16" x14ac:dyDescent="0.2">
      <c r="B409" s="11">
        <f t="shared" ref="B409:C414" si="206">B408</f>
        <v>6</v>
      </c>
      <c r="C409" s="12" t="str">
        <f t="shared" si="206"/>
        <v>SCI FORGEOT PROPERTY</v>
      </c>
      <c r="D409" s="46" t="s">
        <v>260</v>
      </c>
      <c r="E409" s="32">
        <v>46228</v>
      </c>
      <c r="F409" s="15"/>
      <c r="G409" s="46" t="s">
        <v>261</v>
      </c>
      <c r="H409" s="46" t="s">
        <v>237</v>
      </c>
      <c r="I409" s="46" t="s">
        <v>238</v>
      </c>
      <c r="J409" s="46" t="s">
        <v>239</v>
      </c>
      <c r="K409" s="23"/>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row>
    <row r="410" spans="1:57" ht="16" x14ac:dyDescent="0.2">
      <c r="B410" s="11">
        <f t="shared" si="206"/>
        <v>6</v>
      </c>
      <c r="C410" s="12" t="str">
        <f t="shared" si="206"/>
        <v>SCI FORGEOT PROPERTY</v>
      </c>
      <c r="D410" s="46" t="s">
        <v>262</v>
      </c>
      <c r="E410" s="31">
        <v>55258.026028435743</v>
      </c>
      <c r="F410" s="15"/>
      <c r="G410" s="49" t="s">
        <v>263</v>
      </c>
      <c r="H410" s="31">
        <v>0</v>
      </c>
      <c r="I410" s="32">
        <v>0</v>
      </c>
      <c r="J410" s="32">
        <v>0</v>
      </c>
      <c r="K410" s="23"/>
      <c r="L410" s="50" t="s">
        <v>264</v>
      </c>
      <c r="M410" s="70"/>
      <c r="N410" s="70"/>
      <c r="O410" s="40">
        <f t="shared" ref="O410:BD410" si="207">IFERROR(((O$3&gt;=$E409)*(O$2&lt;=$E409))*$E413,"")</f>
        <v>0</v>
      </c>
      <c r="P410" s="40">
        <f t="shared" si="207"/>
        <v>0</v>
      </c>
      <c r="Q410" s="40">
        <f t="shared" si="207"/>
        <v>0</v>
      </c>
      <c r="R410" s="40">
        <f t="shared" si="207"/>
        <v>0</v>
      </c>
      <c r="S410" s="40">
        <f t="shared" si="207"/>
        <v>0</v>
      </c>
      <c r="T410" s="40">
        <f t="shared" si="207"/>
        <v>0</v>
      </c>
      <c r="U410" s="40">
        <f t="shared" si="207"/>
        <v>0</v>
      </c>
      <c r="V410" s="40">
        <f t="shared" si="207"/>
        <v>0</v>
      </c>
      <c r="W410" s="40">
        <f t="shared" si="207"/>
        <v>0</v>
      </c>
      <c r="X410" s="40">
        <f t="shared" si="207"/>
        <v>0</v>
      </c>
      <c r="Y410" s="40">
        <f t="shared" si="207"/>
        <v>0</v>
      </c>
      <c r="Z410" s="40">
        <f t="shared" si="207"/>
        <v>0</v>
      </c>
      <c r="AA410" s="40">
        <f t="shared" si="207"/>
        <v>0</v>
      </c>
      <c r="AB410" s="40">
        <f t="shared" si="207"/>
        <v>0</v>
      </c>
      <c r="AC410" s="40">
        <f t="shared" si="207"/>
        <v>0</v>
      </c>
      <c r="AD410" s="40">
        <f t="shared" si="207"/>
        <v>0</v>
      </c>
      <c r="AE410" s="40">
        <f t="shared" si="207"/>
        <v>0</v>
      </c>
      <c r="AF410" s="40">
        <f t="shared" si="207"/>
        <v>0</v>
      </c>
      <c r="AG410" s="40">
        <f t="shared" si="207"/>
        <v>0</v>
      </c>
      <c r="AH410" s="40">
        <f t="shared" si="207"/>
        <v>0</v>
      </c>
      <c r="AI410" s="40">
        <f t="shared" si="207"/>
        <v>0</v>
      </c>
      <c r="AJ410" s="40">
        <f t="shared" si="207"/>
        <v>0</v>
      </c>
      <c r="AK410" s="40">
        <f t="shared" si="207"/>
        <v>0</v>
      </c>
      <c r="AL410" s="40">
        <f t="shared" si="207"/>
        <v>0</v>
      </c>
      <c r="AM410" s="40">
        <f t="shared" si="207"/>
        <v>0</v>
      </c>
      <c r="AN410" s="40">
        <f t="shared" si="207"/>
        <v>0</v>
      </c>
      <c r="AO410" s="40">
        <f t="shared" si="207"/>
        <v>0</v>
      </c>
      <c r="AP410" s="40">
        <f t="shared" si="207"/>
        <v>0</v>
      </c>
      <c r="AQ410" s="40">
        <f t="shared" si="207"/>
        <v>0</v>
      </c>
      <c r="AR410" s="40">
        <f t="shared" si="207"/>
        <v>0</v>
      </c>
      <c r="AS410" s="40">
        <f t="shared" si="207"/>
        <v>0</v>
      </c>
      <c r="AT410" s="40">
        <f t="shared" si="207"/>
        <v>0</v>
      </c>
      <c r="AU410" s="40">
        <f t="shared" si="207"/>
        <v>0</v>
      </c>
      <c r="AV410" s="40">
        <f t="shared" si="207"/>
        <v>0</v>
      </c>
      <c r="AW410" s="40">
        <f t="shared" si="207"/>
        <v>0</v>
      </c>
      <c r="AX410" s="40">
        <f t="shared" si="207"/>
        <v>0</v>
      </c>
      <c r="AY410" s="40">
        <f t="shared" si="207"/>
        <v>0</v>
      </c>
      <c r="AZ410" s="40">
        <f t="shared" si="207"/>
        <v>0</v>
      </c>
      <c r="BA410" s="40">
        <f t="shared" si="207"/>
        <v>0</v>
      </c>
      <c r="BB410" s="40">
        <f t="shared" si="207"/>
        <v>0</v>
      </c>
      <c r="BC410" s="40">
        <f t="shared" si="207"/>
        <v>0</v>
      </c>
      <c r="BD410" s="40">
        <f t="shared" si="207"/>
        <v>0</v>
      </c>
    </row>
    <row r="411" spans="1:57" ht="16" x14ac:dyDescent="0.2">
      <c r="B411" s="11">
        <f t="shared" si="206"/>
        <v>6</v>
      </c>
      <c r="C411" s="12" t="str">
        <f t="shared" si="206"/>
        <v>SCI FORGEOT PROPERTY</v>
      </c>
      <c r="D411" s="46" t="s">
        <v>24</v>
      </c>
      <c r="E411" s="51">
        <f>IF(E409&gt;MAX($O$3:$BD$3),BD400,
IF(E409&lt;MIN($O$3:$BD$3),1,SUMIFS($O401:$BD401,$O$2:$BD$2,"&lt;="&amp;E409,$O$3:$BD$3,"&gt;="&amp;E409)))</f>
        <v>1.058560364602174</v>
      </c>
      <c r="F411" s="15"/>
      <c r="G411" s="49" t="s">
        <v>265</v>
      </c>
      <c r="H411" s="31">
        <v>0</v>
      </c>
      <c r="I411" s="32">
        <v>0</v>
      </c>
      <c r="J411" s="32">
        <v>0</v>
      </c>
      <c r="K411" s="23"/>
      <c r="L411" s="52" t="s">
        <v>266</v>
      </c>
      <c r="M411" s="72"/>
      <c r="N411" s="72"/>
      <c r="O411" s="41">
        <f t="shared" ref="O411:BD411" si="208">IFERROR(((O$3&gt;=$E406)*(O$2&lt;=$E406))*$H414,"")</f>
        <v>0</v>
      </c>
      <c r="P411" s="41">
        <f t="shared" si="208"/>
        <v>0</v>
      </c>
      <c r="Q411" s="41">
        <f t="shared" si="208"/>
        <v>0</v>
      </c>
      <c r="R411" s="41">
        <f t="shared" si="208"/>
        <v>0</v>
      </c>
      <c r="S411" s="41">
        <f t="shared" si="208"/>
        <v>0</v>
      </c>
      <c r="T411" s="41">
        <f t="shared" si="208"/>
        <v>0</v>
      </c>
      <c r="U411" s="41">
        <f t="shared" si="208"/>
        <v>0</v>
      </c>
      <c r="V411" s="41">
        <f t="shared" si="208"/>
        <v>0</v>
      </c>
      <c r="W411" s="41">
        <f t="shared" si="208"/>
        <v>0</v>
      </c>
      <c r="X411" s="41">
        <f t="shared" si="208"/>
        <v>0</v>
      </c>
      <c r="Y411" s="41">
        <f t="shared" si="208"/>
        <v>0</v>
      </c>
      <c r="Z411" s="41">
        <f t="shared" si="208"/>
        <v>0</v>
      </c>
      <c r="AA411" s="41">
        <f t="shared" si="208"/>
        <v>0</v>
      </c>
      <c r="AB411" s="41">
        <f t="shared" si="208"/>
        <v>0</v>
      </c>
      <c r="AC411" s="41">
        <f t="shared" si="208"/>
        <v>0</v>
      </c>
      <c r="AD411" s="41">
        <f t="shared" si="208"/>
        <v>0</v>
      </c>
      <c r="AE411" s="41">
        <f t="shared" si="208"/>
        <v>0</v>
      </c>
      <c r="AF411" s="41">
        <f t="shared" si="208"/>
        <v>0</v>
      </c>
      <c r="AG411" s="41">
        <f t="shared" si="208"/>
        <v>0</v>
      </c>
      <c r="AH411" s="41">
        <f t="shared" si="208"/>
        <v>0</v>
      </c>
      <c r="AI411" s="41">
        <f t="shared" si="208"/>
        <v>0</v>
      </c>
      <c r="AJ411" s="41">
        <f t="shared" si="208"/>
        <v>0</v>
      </c>
      <c r="AK411" s="41">
        <f t="shared" si="208"/>
        <v>0</v>
      </c>
      <c r="AL411" s="41">
        <f t="shared" si="208"/>
        <v>0</v>
      </c>
      <c r="AM411" s="41">
        <f t="shared" si="208"/>
        <v>0</v>
      </c>
      <c r="AN411" s="41">
        <f t="shared" si="208"/>
        <v>0</v>
      </c>
      <c r="AO411" s="41">
        <f t="shared" si="208"/>
        <v>0</v>
      </c>
      <c r="AP411" s="41">
        <f t="shared" si="208"/>
        <v>0</v>
      </c>
      <c r="AQ411" s="41">
        <f t="shared" si="208"/>
        <v>0</v>
      </c>
      <c r="AR411" s="41">
        <f t="shared" si="208"/>
        <v>0</v>
      </c>
      <c r="AS411" s="41">
        <f t="shared" si="208"/>
        <v>0</v>
      </c>
      <c r="AT411" s="41">
        <f t="shared" si="208"/>
        <v>0</v>
      </c>
      <c r="AU411" s="41">
        <f t="shared" si="208"/>
        <v>0</v>
      </c>
      <c r="AV411" s="41">
        <f t="shared" si="208"/>
        <v>0</v>
      </c>
      <c r="AW411" s="41">
        <f t="shared" si="208"/>
        <v>0</v>
      </c>
      <c r="AX411" s="41">
        <f t="shared" si="208"/>
        <v>0</v>
      </c>
      <c r="AY411" s="41">
        <f t="shared" si="208"/>
        <v>0</v>
      </c>
      <c r="AZ411" s="41">
        <f t="shared" si="208"/>
        <v>0</v>
      </c>
      <c r="BA411" s="41">
        <f t="shared" si="208"/>
        <v>0</v>
      </c>
      <c r="BB411" s="41">
        <f t="shared" si="208"/>
        <v>0</v>
      </c>
      <c r="BC411" s="41">
        <f t="shared" si="208"/>
        <v>0</v>
      </c>
      <c r="BD411" s="41">
        <f t="shared" si="208"/>
        <v>0</v>
      </c>
    </row>
    <row r="412" spans="1:57" ht="16" x14ac:dyDescent="0.2">
      <c r="B412" s="11">
        <f t="shared" si="206"/>
        <v>6</v>
      </c>
      <c r="C412" s="12" t="str">
        <f t="shared" si="206"/>
        <v>SCI FORGEOT PROPERTY</v>
      </c>
      <c r="D412" s="46" t="s">
        <v>8</v>
      </c>
      <c r="E412" s="42">
        <v>0</v>
      </c>
      <c r="F412" s="15"/>
      <c r="G412" s="49" t="s">
        <v>267</v>
      </c>
      <c r="H412" s="31">
        <v>0</v>
      </c>
      <c r="I412" s="32">
        <v>0</v>
      </c>
      <c r="J412" s="32">
        <v>0</v>
      </c>
      <c r="L412" s="52" t="s">
        <v>268</v>
      </c>
      <c r="M412" s="72"/>
      <c r="N412" s="72"/>
      <c r="O412" s="41">
        <f t="shared" ref="O412:BD412" si="209">IFERROR(((O$3&gt;=$E409)*(O$2&lt;=$E409))*$J414,"")</f>
        <v>0</v>
      </c>
      <c r="P412" s="41">
        <f t="shared" si="209"/>
        <v>0</v>
      </c>
      <c r="Q412" s="41">
        <f t="shared" si="209"/>
        <v>0</v>
      </c>
      <c r="R412" s="41">
        <f t="shared" si="209"/>
        <v>0</v>
      </c>
      <c r="S412" s="41">
        <f t="shared" si="209"/>
        <v>0</v>
      </c>
      <c r="T412" s="41">
        <f t="shared" si="209"/>
        <v>0</v>
      </c>
      <c r="U412" s="41">
        <f t="shared" si="209"/>
        <v>0</v>
      </c>
      <c r="V412" s="41">
        <f t="shared" si="209"/>
        <v>0</v>
      </c>
      <c r="W412" s="41">
        <f t="shared" si="209"/>
        <v>0</v>
      </c>
      <c r="X412" s="41">
        <f t="shared" si="209"/>
        <v>0</v>
      </c>
      <c r="Y412" s="41">
        <f t="shared" si="209"/>
        <v>0</v>
      </c>
      <c r="Z412" s="41">
        <f t="shared" si="209"/>
        <v>0</v>
      </c>
      <c r="AA412" s="41">
        <f t="shared" si="209"/>
        <v>0</v>
      </c>
      <c r="AB412" s="41">
        <f t="shared" si="209"/>
        <v>0</v>
      </c>
      <c r="AC412" s="41">
        <f t="shared" si="209"/>
        <v>0</v>
      </c>
      <c r="AD412" s="41">
        <f t="shared" si="209"/>
        <v>0</v>
      </c>
      <c r="AE412" s="41">
        <f t="shared" si="209"/>
        <v>0</v>
      </c>
      <c r="AF412" s="41">
        <f t="shared" si="209"/>
        <v>0</v>
      </c>
      <c r="AG412" s="41">
        <f t="shared" si="209"/>
        <v>0</v>
      </c>
      <c r="AH412" s="41">
        <f t="shared" si="209"/>
        <v>0</v>
      </c>
      <c r="AI412" s="41">
        <f t="shared" si="209"/>
        <v>0</v>
      </c>
      <c r="AJ412" s="41">
        <f t="shared" si="209"/>
        <v>0</v>
      </c>
      <c r="AK412" s="41">
        <f t="shared" si="209"/>
        <v>0</v>
      </c>
      <c r="AL412" s="41">
        <f t="shared" si="209"/>
        <v>0</v>
      </c>
      <c r="AM412" s="41">
        <f t="shared" si="209"/>
        <v>0</v>
      </c>
      <c r="AN412" s="41">
        <f t="shared" si="209"/>
        <v>0</v>
      </c>
      <c r="AO412" s="41">
        <f t="shared" si="209"/>
        <v>0</v>
      </c>
      <c r="AP412" s="41">
        <f t="shared" si="209"/>
        <v>0</v>
      </c>
      <c r="AQ412" s="41">
        <f t="shared" si="209"/>
        <v>0</v>
      </c>
      <c r="AR412" s="41">
        <f t="shared" si="209"/>
        <v>0</v>
      </c>
      <c r="AS412" s="41">
        <f t="shared" si="209"/>
        <v>0</v>
      </c>
      <c r="AT412" s="41">
        <f t="shared" si="209"/>
        <v>0</v>
      </c>
      <c r="AU412" s="41">
        <f t="shared" si="209"/>
        <v>0</v>
      </c>
      <c r="AV412" s="41">
        <f t="shared" si="209"/>
        <v>0</v>
      </c>
      <c r="AW412" s="41">
        <f t="shared" si="209"/>
        <v>0</v>
      </c>
      <c r="AX412" s="41">
        <f t="shared" si="209"/>
        <v>0</v>
      </c>
      <c r="AY412" s="41">
        <f t="shared" si="209"/>
        <v>0</v>
      </c>
      <c r="AZ412" s="41">
        <f t="shared" si="209"/>
        <v>0</v>
      </c>
      <c r="BA412" s="41">
        <f t="shared" si="209"/>
        <v>0</v>
      </c>
      <c r="BB412" s="41">
        <f t="shared" si="209"/>
        <v>0</v>
      </c>
      <c r="BC412" s="41">
        <f t="shared" si="209"/>
        <v>0</v>
      </c>
      <c r="BD412" s="41">
        <f t="shared" si="209"/>
        <v>0</v>
      </c>
    </row>
    <row r="413" spans="1:57" ht="16" x14ac:dyDescent="0.2">
      <c r="B413" s="11">
        <f t="shared" si="206"/>
        <v>6</v>
      </c>
      <c r="C413" s="12" t="str">
        <f t="shared" si="206"/>
        <v>SCI FORGEOT PROPERTY</v>
      </c>
      <c r="D413" s="46" t="s">
        <v>269</v>
      </c>
      <c r="E413" s="31">
        <v>0</v>
      </c>
      <c r="F413" s="15"/>
      <c r="G413" s="53"/>
      <c r="H413" s="15"/>
      <c r="I413" s="15"/>
      <c r="J413" s="23"/>
      <c r="L413" s="52" t="s">
        <v>270</v>
      </c>
      <c r="M413" s="72"/>
      <c r="N413" s="72"/>
      <c r="O413" s="41">
        <f t="shared" ref="O413:BD413" si="210">IFERROR(((O$3&gt;=$J403)*(O$2&lt;=$J403))*$E414,"")</f>
        <v>0</v>
      </c>
      <c r="P413" s="41">
        <f t="shared" si="210"/>
        <v>0</v>
      </c>
      <c r="Q413" s="41">
        <f t="shared" si="210"/>
        <v>0</v>
      </c>
      <c r="R413" s="41">
        <f t="shared" si="210"/>
        <v>0</v>
      </c>
      <c r="S413" s="41">
        <f t="shared" si="210"/>
        <v>0</v>
      </c>
      <c r="T413" s="41">
        <f t="shared" si="210"/>
        <v>0</v>
      </c>
      <c r="U413" s="41">
        <f t="shared" si="210"/>
        <v>0</v>
      </c>
      <c r="V413" s="41">
        <f t="shared" si="210"/>
        <v>0</v>
      </c>
      <c r="W413" s="41">
        <f t="shared" si="210"/>
        <v>0</v>
      </c>
      <c r="X413" s="41">
        <f t="shared" si="210"/>
        <v>0</v>
      </c>
      <c r="Y413" s="41">
        <f t="shared" si="210"/>
        <v>0</v>
      </c>
      <c r="Z413" s="41">
        <f t="shared" si="210"/>
        <v>0</v>
      </c>
      <c r="AA413" s="41">
        <f t="shared" si="210"/>
        <v>0</v>
      </c>
      <c r="AB413" s="41">
        <f t="shared" si="210"/>
        <v>0</v>
      </c>
      <c r="AC413" s="41">
        <f t="shared" si="210"/>
        <v>0</v>
      </c>
      <c r="AD413" s="41">
        <f t="shared" si="210"/>
        <v>0</v>
      </c>
      <c r="AE413" s="41">
        <f t="shared" si="210"/>
        <v>0</v>
      </c>
      <c r="AF413" s="41">
        <f t="shared" si="210"/>
        <v>0</v>
      </c>
      <c r="AG413" s="41">
        <f t="shared" si="210"/>
        <v>0</v>
      </c>
      <c r="AH413" s="41">
        <f t="shared" si="210"/>
        <v>0</v>
      </c>
      <c r="AI413" s="41">
        <f t="shared" si="210"/>
        <v>0</v>
      </c>
      <c r="AJ413" s="41">
        <f t="shared" si="210"/>
        <v>0</v>
      </c>
      <c r="AK413" s="41">
        <f t="shared" si="210"/>
        <v>0</v>
      </c>
      <c r="AL413" s="41">
        <f t="shared" si="210"/>
        <v>0</v>
      </c>
      <c r="AM413" s="41">
        <f t="shared" si="210"/>
        <v>0</v>
      </c>
      <c r="AN413" s="41">
        <f t="shared" si="210"/>
        <v>0</v>
      </c>
      <c r="AO413" s="41">
        <f t="shared" si="210"/>
        <v>0</v>
      </c>
      <c r="AP413" s="41">
        <f t="shared" si="210"/>
        <v>0</v>
      </c>
      <c r="AQ413" s="41">
        <f t="shared" si="210"/>
        <v>0</v>
      </c>
      <c r="AR413" s="41">
        <f t="shared" si="210"/>
        <v>0</v>
      </c>
      <c r="AS413" s="41">
        <f t="shared" si="210"/>
        <v>0</v>
      </c>
      <c r="AT413" s="41">
        <f t="shared" si="210"/>
        <v>0</v>
      </c>
      <c r="AU413" s="41">
        <f t="shared" si="210"/>
        <v>0</v>
      </c>
      <c r="AV413" s="41">
        <f t="shared" si="210"/>
        <v>0</v>
      </c>
      <c r="AW413" s="41">
        <f t="shared" si="210"/>
        <v>0</v>
      </c>
      <c r="AX413" s="41">
        <f t="shared" si="210"/>
        <v>0</v>
      </c>
      <c r="AY413" s="41">
        <f t="shared" si="210"/>
        <v>0</v>
      </c>
      <c r="AZ413" s="41">
        <f t="shared" si="210"/>
        <v>0</v>
      </c>
      <c r="BA413" s="41">
        <f t="shared" si="210"/>
        <v>0</v>
      </c>
      <c r="BB413" s="41">
        <f t="shared" si="210"/>
        <v>0</v>
      </c>
      <c r="BC413" s="41">
        <f t="shared" si="210"/>
        <v>0</v>
      </c>
      <c r="BD413" s="41">
        <f t="shared" si="210"/>
        <v>0</v>
      </c>
    </row>
    <row r="414" spans="1:57" ht="16" x14ac:dyDescent="0.2">
      <c r="B414" s="11">
        <f t="shared" si="206"/>
        <v>6</v>
      </c>
      <c r="C414" s="12" t="str">
        <f t="shared" si="206"/>
        <v>SCI FORGEOT PROPERTY</v>
      </c>
      <c r="D414" s="46" t="s">
        <v>270</v>
      </c>
      <c r="E414" s="31">
        <v>0</v>
      </c>
      <c r="F414" s="15"/>
      <c r="G414" s="46" t="s">
        <v>266</v>
      </c>
      <c r="H414" s="31">
        <v>0</v>
      </c>
      <c r="I414" s="46" t="s">
        <v>268</v>
      </c>
      <c r="J414" s="31">
        <v>0</v>
      </c>
      <c r="L414" s="54" t="s">
        <v>271</v>
      </c>
      <c r="M414" s="73"/>
      <c r="N414" s="73"/>
      <c r="O414" s="45">
        <f t="shared" ref="O414:BD414" si="211">IFERROR(-($E395+$H395+$J395)*O396,"")</f>
        <v>0</v>
      </c>
      <c r="P414" s="45">
        <f t="shared" si="211"/>
        <v>0</v>
      </c>
      <c r="Q414" s="45">
        <f t="shared" si="211"/>
        <v>0</v>
      </c>
      <c r="R414" s="45">
        <f t="shared" si="211"/>
        <v>0</v>
      </c>
      <c r="S414" s="45">
        <f t="shared" si="211"/>
        <v>0</v>
      </c>
      <c r="T414" s="45">
        <f t="shared" si="211"/>
        <v>0</v>
      </c>
      <c r="U414" s="45">
        <f t="shared" si="211"/>
        <v>0</v>
      </c>
      <c r="V414" s="45">
        <f t="shared" si="211"/>
        <v>0</v>
      </c>
      <c r="W414" s="45">
        <f t="shared" si="211"/>
        <v>0</v>
      </c>
      <c r="X414" s="45">
        <f t="shared" si="211"/>
        <v>0</v>
      </c>
      <c r="Y414" s="45">
        <f t="shared" si="211"/>
        <v>0</v>
      </c>
      <c r="Z414" s="45">
        <f t="shared" si="211"/>
        <v>0</v>
      </c>
      <c r="AA414" s="45">
        <f t="shared" si="211"/>
        <v>0</v>
      </c>
      <c r="AB414" s="45">
        <f t="shared" si="211"/>
        <v>0</v>
      </c>
      <c r="AC414" s="45">
        <f t="shared" si="211"/>
        <v>0</v>
      </c>
      <c r="AD414" s="45">
        <f t="shared" si="211"/>
        <v>0</v>
      </c>
      <c r="AE414" s="45">
        <f t="shared" si="211"/>
        <v>0</v>
      </c>
      <c r="AF414" s="45">
        <f t="shared" si="211"/>
        <v>0</v>
      </c>
      <c r="AG414" s="45">
        <f t="shared" si="211"/>
        <v>0</v>
      </c>
      <c r="AH414" s="45">
        <f t="shared" si="211"/>
        <v>0</v>
      </c>
      <c r="AI414" s="45">
        <f t="shared" si="211"/>
        <v>0</v>
      </c>
      <c r="AJ414" s="45">
        <f t="shared" si="211"/>
        <v>0</v>
      </c>
      <c r="AK414" s="45">
        <f t="shared" si="211"/>
        <v>0</v>
      </c>
      <c r="AL414" s="45">
        <f t="shared" si="211"/>
        <v>0</v>
      </c>
      <c r="AM414" s="45">
        <f t="shared" si="211"/>
        <v>0</v>
      </c>
      <c r="AN414" s="45">
        <f t="shared" si="211"/>
        <v>0</v>
      </c>
      <c r="AO414" s="45">
        <f t="shared" si="211"/>
        <v>0</v>
      </c>
      <c r="AP414" s="45">
        <f t="shared" si="211"/>
        <v>0</v>
      </c>
      <c r="AQ414" s="45">
        <f t="shared" si="211"/>
        <v>0</v>
      </c>
      <c r="AR414" s="45">
        <f t="shared" si="211"/>
        <v>0</v>
      </c>
      <c r="AS414" s="45">
        <f t="shared" si="211"/>
        <v>0</v>
      </c>
      <c r="AT414" s="45">
        <f t="shared" si="211"/>
        <v>0</v>
      </c>
      <c r="AU414" s="45">
        <f t="shared" si="211"/>
        <v>0</v>
      </c>
      <c r="AV414" s="45">
        <f t="shared" si="211"/>
        <v>0</v>
      </c>
      <c r="AW414" s="45">
        <f t="shared" si="211"/>
        <v>0</v>
      </c>
      <c r="AX414" s="45">
        <f t="shared" si="211"/>
        <v>0</v>
      </c>
      <c r="AY414" s="45">
        <f t="shared" si="211"/>
        <v>0</v>
      </c>
      <c r="AZ414" s="45">
        <f t="shared" si="211"/>
        <v>0</v>
      </c>
      <c r="BA414" s="45">
        <f t="shared" si="211"/>
        <v>0</v>
      </c>
      <c r="BB414" s="45">
        <f t="shared" si="211"/>
        <v>0</v>
      </c>
      <c r="BC414" s="45">
        <f t="shared" si="211"/>
        <v>0</v>
      </c>
      <c r="BD414" s="45">
        <f t="shared" si="211"/>
        <v>0</v>
      </c>
    </row>
    <row r="415" spans="1:57" x14ac:dyDescent="0.2">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row>
    <row r="416" spans="1:57" ht="16" x14ac:dyDescent="0.2">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s="1"/>
    </row>
    <row r="417" spans="1:59" ht="16" x14ac:dyDescent="0.2">
      <c r="A417" s="1"/>
      <c r="B417" s="67">
        <v>7</v>
      </c>
      <c r="C417" s="68" t="str">
        <f>H419</f>
        <v>SCI FORGEOT PROPERTY</v>
      </c>
      <c r="D417" s="69" t="s">
        <v>41</v>
      </c>
      <c r="E417" s="69"/>
      <c r="F417" s="69"/>
      <c r="G417" s="69"/>
      <c r="H417" s="69"/>
      <c r="I417" s="69"/>
      <c r="J417" s="69"/>
      <c r="K417" s="68"/>
      <c r="L417" s="68"/>
      <c r="M417" s="68"/>
      <c r="N417" s="68"/>
      <c r="O417" s="82"/>
      <c r="P417" s="82"/>
      <c r="Q417" s="82"/>
      <c r="R417" s="82"/>
      <c r="S417" s="82"/>
      <c r="T417" s="82"/>
      <c r="U417" s="82"/>
      <c r="V417" s="82"/>
      <c r="W417" s="82"/>
      <c r="X417" s="82"/>
      <c r="Y417" s="82"/>
      <c r="Z417" s="82"/>
      <c r="AA417" s="82"/>
      <c r="AB417" s="82"/>
      <c r="AC417" s="82"/>
      <c r="AD417" s="82"/>
      <c r="AE417" s="82"/>
      <c r="AF417" s="82"/>
      <c r="AG417" s="82"/>
      <c r="AH417" s="82"/>
      <c r="AI417" s="82"/>
      <c r="AJ417" s="82"/>
      <c r="AK417" s="82"/>
      <c r="AL417" s="82"/>
      <c r="AM417" s="82"/>
      <c r="AN417" s="82"/>
      <c r="AO417" s="82"/>
      <c r="AP417" s="82"/>
      <c r="AQ417" s="82"/>
      <c r="AR417" s="82"/>
      <c r="AS417" s="82"/>
      <c r="AT417" s="82"/>
      <c r="AU417" s="82"/>
      <c r="AV417" s="82"/>
      <c r="AW417" s="82"/>
      <c r="AX417" s="82"/>
      <c r="AY417" s="82"/>
      <c r="AZ417" s="82"/>
      <c r="BA417" s="82"/>
      <c r="BB417" s="82"/>
      <c r="BC417" s="82"/>
      <c r="BD417" s="82"/>
      <c r="BE417" s="1"/>
      <c r="BF417" s="1"/>
      <c r="BG417" s="1"/>
    </row>
    <row r="418" spans="1:59" ht="16" x14ac:dyDescent="0.2">
      <c r="A418" s="35"/>
      <c r="B418" s="11">
        <f>B417</f>
        <v>7</v>
      </c>
      <c r="C418" s="12" t="str">
        <f>C417</f>
        <v>SCI FORGEOT PROPERTY</v>
      </c>
      <c r="D418" s="35"/>
      <c r="E418" s="35"/>
      <c r="F418" s="35"/>
      <c r="G418" s="35"/>
      <c r="H418" s="35"/>
      <c r="I418" s="35"/>
      <c r="J418" s="35"/>
      <c r="K418" s="35"/>
      <c r="L418" s="35"/>
      <c r="M418" s="35"/>
      <c r="N418" s="35"/>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35"/>
      <c r="BF418" s="35"/>
      <c r="BG418" s="35"/>
    </row>
    <row r="419" spans="1:59" ht="16" x14ac:dyDescent="0.2">
      <c r="B419" s="11">
        <f t="shared" ref="B419:C434" si="212">B418</f>
        <v>7</v>
      </c>
      <c r="C419" s="12" t="str">
        <f t="shared" si="212"/>
        <v>SCI FORGEOT PROPERTY</v>
      </c>
      <c r="D419" s="13" t="s">
        <v>2</v>
      </c>
      <c r="E419" s="14" t="s">
        <v>42</v>
      </c>
      <c r="F419" s="15"/>
      <c r="G419" s="13" t="s">
        <v>229</v>
      </c>
      <c r="H419" s="14" t="s">
        <v>35</v>
      </c>
      <c r="I419" s="14"/>
      <c r="J419" s="14"/>
      <c r="L419" s="16" t="s">
        <v>230</v>
      </c>
      <c r="M419" s="70"/>
      <c r="N419" s="70"/>
      <c r="O419" s="17">
        <f>($E430&gt;0)*($E424&lt;O$2)*(EDATE($E424,$E430)&gt;O$3)*((O$3-O$2+1)/O$4)
+($E430&gt;0)*($E424&lt;O$2)*(EDATE($E424,$E430)&gt;=O$2)*(EDATE($E424,$E430)&lt;=O$3)*((EDATE($E424,$E430)-O$2)/O$4)
+($E430&gt;0)*($E424&lt;O$2)*(EDATE($E424,$E430)&lt;O$2)*(0)
+($E430&gt;0)*($E424&gt;=O$2)*($E424&lt;=O$3)*(EDATE($E424,$E430)&gt;=O$2)*(EDATE($E424,$E430)&lt;=O$3)*((EDATE($E424,$E430)-$E424+1)/O$4)
+($E430&gt;0)*($E424&gt;=O$2)*($E424&lt;=O$3)*(EDATE($E424,$E430)&gt;O$3)*((O$3-$E424+1)/O$4)
+($E430&gt;0)*($E424&gt;O$3)*(0)</f>
        <v>0</v>
      </c>
      <c r="P419" s="17">
        <f t="shared" ref="P419:BD419" si="213">($E430&gt;0)*($E424&lt;P$2)*(EDATE($E424,$E430)&gt;P$3)*((P$3-P$2+1)/P$4)
+($E430&gt;0)*($E424&lt;P$2)*(EDATE($E424,$E430)&gt;=P$2)*(EDATE($E424,$E430)&lt;=P$3)*((EDATE($E424,$E430)-P$2)/P$4)
+($E430&gt;0)*($E424&lt;P$2)*(EDATE($E424,$E430)&lt;P$2)*(0)
+($E430&gt;0)*($E424&gt;=P$2)*($E424&lt;=P$3)*(EDATE($E424,$E430)&gt;=P$2)*(EDATE($E424,$E430)&lt;=P$3)*((EDATE($E424,$E430)-$E424+1)/P$4)
+($E430&gt;0)*($E424&gt;=P$2)*($E424&lt;=P$3)*(EDATE($E424,$E430)&gt;P$3)*((P$3-$E424+1)/P$4)
+($E430&gt;0)*($E424&gt;P$3)*(0)</f>
        <v>0</v>
      </c>
      <c r="Q419" s="17">
        <f t="shared" si="213"/>
        <v>0</v>
      </c>
      <c r="R419" s="17">
        <f t="shared" si="213"/>
        <v>0</v>
      </c>
      <c r="S419" s="17">
        <f t="shared" si="213"/>
        <v>0</v>
      </c>
      <c r="T419" s="17">
        <f t="shared" si="213"/>
        <v>0</v>
      </c>
      <c r="U419" s="17">
        <f t="shared" si="213"/>
        <v>0</v>
      </c>
      <c r="V419" s="17">
        <f t="shared" si="213"/>
        <v>0</v>
      </c>
      <c r="W419" s="17">
        <f t="shared" si="213"/>
        <v>0</v>
      </c>
      <c r="X419" s="17">
        <f t="shared" si="213"/>
        <v>0</v>
      </c>
      <c r="Y419" s="17">
        <f t="shared" si="213"/>
        <v>0</v>
      </c>
      <c r="Z419" s="17">
        <f t="shared" si="213"/>
        <v>0</v>
      </c>
      <c r="AA419" s="17">
        <f t="shared" si="213"/>
        <v>0</v>
      </c>
      <c r="AB419" s="17">
        <f t="shared" si="213"/>
        <v>0</v>
      </c>
      <c r="AC419" s="17">
        <f t="shared" si="213"/>
        <v>0</v>
      </c>
      <c r="AD419" s="17">
        <f t="shared" si="213"/>
        <v>0</v>
      </c>
      <c r="AE419" s="17">
        <f t="shared" si="213"/>
        <v>0</v>
      </c>
      <c r="AF419" s="17">
        <f t="shared" si="213"/>
        <v>0</v>
      </c>
      <c r="AG419" s="17">
        <f t="shared" si="213"/>
        <v>0</v>
      </c>
      <c r="AH419" s="17">
        <f t="shared" si="213"/>
        <v>0</v>
      </c>
      <c r="AI419" s="17">
        <f t="shared" si="213"/>
        <v>0</v>
      </c>
      <c r="AJ419" s="17">
        <f t="shared" si="213"/>
        <v>0</v>
      </c>
      <c r="AK419" s="17">
        <f t="shared" si="213"/>
        <v>0</v>
      </c>
      <c r="AL419" s="17">
        <f t="shared" si="213"/>
        <v>0</v>
      </c>
      <c r="AM419" s="17">
        <f t="shared" si="213"/>
        <v>0</v>
      </c>
      <c r="AN419" s="17">
        <f t="shared" si="213"/>
        <v>0</v>
      </c>
      <c r="AO419" s="17">
        <f t="shared" si="213"/>
        <v>0</v>
      </c>
      <c r="AP419" s="17">
        <f t="shared" si="213"/>
        <v>0</v>
      </c>
      <c r="AQ419" s="17">
        <f t="shared" si="213"/>
        <v>0</v>
      </c>
      <c r="AR419" s="17">
        <f t="shared" si="213"/>
        <v>0</v>
      </c>
      <c r="AS419" s="17">
        <f t="shared" si="213"/>
        <v>0</v>
      </c>
      <c r="AT419" s="17">
        <f t="shared" si="213"/>
        <v>0</v>
      </c>
      <c r="AU419" s="17">
        <f t="shared" si="213"/>
        <v>0</v>
      </c>
      <c r="AV419" s="17">
        <f t="shared" si="213"/>
        <v>0</v>
      </c>
      <c r="AW419" s="17">
        <f t="shared" si="213"/>
        <v>0</v>
      </c>
      <c r="AX419" s="17">
        <f t="shared" si="213"/>
        <v>0</v>
      </c>
      <c r="AY419" s="17">
        <f t="shared" si="213"/>
        <v>0</v>
      </c>
      <c r="AZ419" s="17">
        <f t="shared" si="213"/>
        <v>0</v>
      </c>
      <c r="BA419" s="17">
        <f t="shared" si="213"/>
        <v>0</v>
      </c>
      <c r="BB419" s="17">
        <f t="shared" si="213"/>
        <v>0</v>
      </c>
      <c r="BC419" s="17">
        <f t="shared" si="213"/>
        <v>0</v>
      </c>
      <c r="BD419" s="17">
        <f t="shared" si="213"/>
        <v>0</v>
      </c>
    </row>
    <row r="420" spans="1:59" ht="16" x14ac:dyDescent="0.2">
      <c r="B420" s="11">
        <f t="shared" si="212"/>
        <v>7</v>
      </c>
      <c r="C420" s="12" t="str">
        <f t="shared" si="212"/>
        <v>SCI FORGEOT PROPERTY</v>
      </c>
      <c r="D420" s="13" t="s">
        <v>7</v>
      </c>
      <c r="E420" s="18">
        <v>223.2</v>
      </c>
      <c r="F420" s="15"/>
      <c r="G420" s="13" t="s">
        <v>0</v>
      </c>
      <c r="H420" s="19">
        <v>223.2</v>
      </c>
      <c r="I420" s="13" t="s">
        <v>20</v>
      </c>
      <c r="J420" s="19">
        <v>191.9</v>
      </c>
      <c r="L420" s="20" t="s">
        <v>231</v>
      </c>
      <c r="M420" s="72"/>
      <c r="N420" s="72"/>
      <c r="O420" s="21">
        <f>($H425&gt;0)*($J425&lt;O$2)*0
+($H425&gt;0)*($J425&gt;=O$2)*($J425&lt;=O$3)*(($J425-O$2+1)/O$4)
+($H425&gt;0)*($J425&gt;O$3)*($I425&gt;O$3)*0
+($H425&gt;0)*($J425&gt;O$3)*($I425&lt;=O$3)*($I425&gt;=O$2)*((O$3-$I425+1)/O$4)
+($H425&gt;0)*($J425&gt;O$3)*($I425&lt;O$2)*1
+($H425&gt;0)*($I425&gt;O$3)*0
+($H426&gt;0)*($J$2350&lt;O$2)*0
+($H426&gt;0)*($J426&gt;=O$2)*($J426&lt;=O$3)*(($J426-O$2+1)/O$4)
+($H426&gt;0)*($J426&gt;O$3)*($I426&gt;O$3)*0
+($H426&gt;0)*($J426&gt;O$3)*($I426&lt;=O$3)*($I426&gt;=O$2)*((O$3-$I426+1)/O$4)
+($H426&gt;0)*($J426&gt;O$3)*($I426&lt;O$2)*1
+($H426&gt;0)*($I426&gt;O$3)*0
+($H427&gt;0)*($J427&lt;O$2)*0
+($H427&gt;0)*($J427&gt;=O$2)*($J427&lt;=O$3)*(($J427-O$2+1)/O$4)
+($H427&gt;0)*($J427&gt;O$3)*($I427&gt;O$3)*0
+($H427&gt;0)*($J427&gt;O$3)*($I427&lt;=O$3)*($I427&gt;=O$2)*((O$3-$I427+1)/O$4)
+($H427&gt;0)*($J427&gt;O$3)*($I427&lt;O$2)*1
+($H427&gt;0)*($I427&gt;O$3)*0</f>
        <v>0</v>
      </c>
      <c r="P420" s="21">
        <f t="shared" ref="P420:BD420" si="214">($H425&gt;0)*($J425&lt;P$2)*0
+($H425&gt;0)*($J425&gt;=P$2)*($J425&lt;=P$3)*(($J425-P$2+1)/P$4)
+($H425&gt;0)*($J425&gt;P$3)*($I425&gt;P$3)*0
+($H425&gt;0)*($J425&gt;P$3)*($I425&lt;=P$3)*($I425&gt;=P$2)*((P$3-$I425+1)/P$4)
+($H425&gt;0)*($J425&gt;P$3)*($I425&lt;P$2)*1
+($H425&gt;0)*($I425&gt;P$3)*0
+($H426&gt;0)*($J$2350&lt;P$2)*0
+($H426&gt;0)*($J426&gt;=P$2)*($J426&lt;=P$3)*(($J426-P$2+1)/P$4)
+($H426&gt;0)*($J426&gt;P$3)*($I426&gt;P$3)*0
+($H426&gt;0)*($J426&gt;P$3)*($I426&lt;=P$3)*($I426&gt;=P$2)*((P$3-$I426+1)/P$4)
+($H426&gt;0)*($J426&gt;P$3)*($I426&lt;P$2)*1
+($H426&gt;0)*($I426&gt;P$3)*0
+($H427&gt;0)*($J427&lt;P$2)*0
+($H427&gt;0)*($J427&gt;=P$2)*($J427&lt;=P$3)*(($J427-P$2+1)/P$4)
+($H427&gt;0)*($J427&gt;P$3)*($I427&gt;P$3)*0
+($H427&gt;0)*($J427&gt;P$3)*($I427&lt;=P$3)*($I427&gt;=P$2)*((P$3-$I427+1)/P$4)
+($H427&gt;0)*($J427&gt;P$3)*($I427&lt;P$2)*1
+($H427&gt;0)*($I427&gt;P$3)*0</f>
        <v>0</v>
      </c>
      <c r="Q420" s="21">
        <f t="shared" si="214"/>
        <v>0</v>
      </c>
      <c r="R420" s="21">
        <f t="shared" si="214"/>
        <v>0</v>
      </c>
      <c r="S420" s="21">
        <f t="shared" si="214"/>
        <v>0</v>
      </c>
      <c r="T420" s="21">
        <f t="shared" si="214"/>
        <v>0</v>
      </c>
      <c r="U420" s="21">
        <f t="shared" si="214"/>
        <v>0</v>
      </c>
      <c r="V420" s="21">
        <f t="shared" si="214"/>
        <v>0</v>
      </c>
      <c r="W420" s="21">
        <f t="shared" si="214"/>
        <v>0</v>
      </c>
      <c r="X420" s="21">
        <f t="shared" si="214"/>
        <v>0</v>
      </c>
      <c r="Y420" s="21">
        <f t="shared" si="214"/>
        <v>0</v>
      </c>
      <c r="Z420" s="21">
        <f t="shared" si="214"/>
        <v>0</v>
      </c>
      <c r="AA420" s="21">
        <f t="shared" si="214"/>
        <v>0</v>
      </c>
      <c r="AB420" s="21">
        <f t="shared" si="214"/>
        <v>0</v>
      </c>
      <c r="AC420" s="21">
        <f t="shared" si="214"/>
        <v>0</v>
      </c>
      <c r="AD420" s="21">
        <f t="shared" si="214"/>
        <v>0</v>
      </c>
      <c r="AE420" s="21">
        <f t="shared" si="214"/>
        <v>0</v>
      </c>
      <c r="AF420" s="21">
        <f t="shared" si="214"/>
        <v>0</v>
      </c>
      <c r="AG420" s="21">
        <f t="shared" si="214"/>
        <v>0</v>
      </c>
      <c r="AH420" s="21">
        <f t="shared" si="214"/>
        <v>0</v>
      </c>
      <c r="AI420" s="21">
        <f t="shared" si="214"/>
        <v>0</v>
      </c>
      <c r="AJ420" s="21">
        <f t="shared" si="214"/>
        <v>0</v>
      </c>
      <c r="AK420" s="21">
        <f t="shared" si="214"/>
        <v>0</v>
      </c>
      <c r="AL420" s="21">
        <f t="shared" si="214"/>
        <v>0</v>
      </c>
      <c r="AM420" s="21">
        <f t="shared" si="214"/>
        <v>0</v>
      </c>
      <c r="AN420" s="21">
        <f t="shared" si="214"/>
        <v>0</v>
      </c>
      <c r="AO420" s="21">
        <f t="shared" si="214"/>
        <v>0</v>
      </c>
      <c r="AP420" s="21">
        <f t="shared" si="214"/>
        <v>0</v>
      </c>
      <c r="AQ420" s="21">
        <f t="shared" si="214"/>
        <v>0</v>
      </c>
      <c r="AR420" s="21">
        <f t="shared" si="214"/>
        <v>0</v>
      </c>
      <c r="AS420" s="21">
        <f t="shared" si="214"/>
        <v>0</v>
      </c>
      <c r="AT420" s="21">
        <f t="shared" si="214"/>
        <v>0</v>
      </c>
      <c r="AU420" s="21">
        <f t="shared" si="214"/>
        <v>0</v>
      </c>
      <c r="AV420" s="21">
        <f t="shared" si="214"/>
        <v>0</v>
      </c>
      <c r="AW420" s="21">
        <f t="shared" si="214"/>
        <v>0</v>
      </c>
      <c r="AX420" s="21">
        <f t="shared" si="214"/>
        <v>0</v>
      </c>
      <c r="AY420" s="21">
        <f t="shared" si="214"/>
        <v>0</v>
      </c>
      <c r="AZ420" s="21">
        <f t="shared" si="214"/>
        <v>0</v>
      </c>
      <c r="BA420" s="21">
        <f t="shared" si="214"/>
        <v>0</v>
      </c>
      <c r="BB420" s="21">
        <f t="shared" si="214"/>
        <v>0</v>
      </c>
      <c r="BC420" s="21">
        <f t="shared" si="214"/>
        <v>0</v>
      </c>
      <c r="BD420" s="21">
        <f t="shared" si="214"/>
        <v>0</v>
      </c>
    </row>
    <row r="421" spans="1:59" ht="16" x14ac:dyDescent="0.2">
      <c r="B421" s="11">
        <f t="shared" si="212"/>
        <v>7</v>
      </c>
      <c r="C421" s="12" t="str">
        <f t="shared" si="212"/>
        <v>SCI FORGEOT PROPERTY</v>
      </c>
      <c r="D421" s="13" t="s">
        <v>21</v>
      </c>
      <c r="E421" s="22">
        <v>0</v>
      </c>
      <c r="F421" s="15"/>
      <c r="G421" s="13" t="s">
        <v>22</v>
      </c>
      <c r="H421" s="22">
        <v>0</v>
      </c>
      <c r="I421" s="13" t="s">
        <v>23</v>
      </c>
      <c r="J421" s="22">
        <v>0</v>
      </c>
      <c r="K421" s="23"/>
      <c r="L421" s="20" t="s">
        <v>232</v>
      </c>
      <c r="M421" s="72"/>
      <c r="N421" s="72"/>
      <c r="O421" s="21">
        <f>($E424&lt;=O$3)*($E424&gt;O$2)*((O$3-$E424+1)/O$4)
+($E424&lt;=O$2)*((O$3-O$2+1)/O$4)
+($E424&gt;O$3)*(0)
-($E432&lt;=O$3)*($E432&lt;&gt;0)*($E432&gt;O$2)*((O$3-$E432)/O$4)
-($E432&lt;=O$2)*((O$3-O$2+1)/O$4)
-($E432&gt;O$3)*(0)</f>
        <v>1</v>
      </c>
      <c r="P421" s="21">
        <f t="shared" ref="P421:BD421" si="215">($E424&lt;=P$3)*($E424&gt;P$2)*((P$3-$E424+1)/P$4)
+($E424&lt;=P$2)*((P$3-P$2+1)/P$4)
+($E424&gt;P$3)*(0)
-($E432&lt;=P$3)*($E432&lt;&gt;0)*($E432&gt;P$2)*((P$3-$E432)/P$4)
-($E432&lt;=P$2)*((P$3-P$2+1)/P$4)
-($E432&gt;P$3)*(0)</f>
        <v>0</v>
      </c>
      <c r="Q421" s="21">
        <f t="shared" si="215"/>
        <v>0</v>
      </c>
      <c r="R421" s="21">
        <f t="shared" si="215"/>
        <v>0</v>
      </c>
      <c r="S421" s="21">
        <f t="shared" si="215"/>
        <v>0</v>
      </c>
      <c r="T421" s="21">
        <f t="shared" si="215"/>
        <v>0</v>
      </c>
      <c r="U421" s="21">
        <f t="shared" si="215"/>
        <v>0</v>
      </c>
      <c r="V421" s="21">
        <f t="shared" si="215"/>
        <v>0</v>
      </c>
      <c r="W421" s="21">
        <f t="shared" si="215"/>
        <v>0</v>
      </c>
      <c r="X421" s="21">
        <f t="shared" si="215"/>
        <v>0</v>
      </c>
      <c r="Y421" s="21">
        <f t="shared" si="215"/>
        <v>0</v>
      </c>
      <c r="Z421" s="21">
        <f t="shared" si="215"/>
        <v>0</v>
      </c>
      <c r="AA421" s="21">
        <f t="shared" si="215"/>
        <v>0</v>
      </c>
      <c r="AB421" s="21">
        <f t="shared" si="215"/>
        <v>0</v>
      </c>
      <c r="AC421" s="21">
        <f t="shared" si="215"/>
        <v>0</v>
      </c>
      <c r="AD421" s="21">
        <f t="shared" si="215"/>
        <v>0</v>
      </c>
      <c r="AE421" s="21">
        <f t="shared" si="215"/>
        <v>0</v>
      </c>
      <c r="AF421" s="21">
        <f t="shared" si="215"/>
        <v>0</v>
      </c>
      <c r="AG421" s="21">
        <f t="shared" si="215"/>
        <v>0</v>
      </c>
      <c r="AH421" s="21">
        <f t="shared" si="215"/>
        <v>0</v>
      </c>
      <c r="AI421" s="21">
        <f t="shared" si="215"/>
        <v>0</v>
      </c>
      <c r="AJ421" s="21">
        <f t="shared" si="215"/>
        <v>0</v>
      </c>
      <c r="AK421" s="21">
        <f t="shared" si="215"/>
        <v>0</v>
      </c>
      <c r="AL421" s="21">
        <f t="shared" si="215"/>
        <v>0</v>
      </c>
      <c r="AM421" s="21">
        <f t="shared" si="215"/>
        <v>0</v>
      </c>
      <c r="AN421" s="21">
        <f t="shared" si="215"/>
        <v>0</v>
      </c>
      <c r="AO421" s="21">
        <f t="shared" si="215"/>
        <v>0</v>
      </c>
      <c r="AP421" s="21">
        <f t="shared" si="215"/>
        <v>0</v>
      </c>
      <c r="AQ421" s="21">
        <f t="shared" si="215"/>
        <v>0</v>
      </c>
      <c r="AR421" s="21">
        <f t="shared" si="215"/>
        <v>0</v>
      </c>
      <c r="AS421" s="21">
        <f t="shared" si="215"/>
        <v>0</v>
      </c>
      <c r="AT421" s="21">
        <f t="shared" si="215"/>
        <v>0</v>
      </c>
      <c r="AU421" s="21">
        <f t="shared" si="215"/>
        <v>0</v>
      </c>
      <c r="AV421" s="21">
        <f t="shared" si="215"/>
        <v>0</v>
      </c>
      <c r="AW421" s="21">
        <f t="shared" si="215"/>
        <v>0</v>
      </c>
      <c r="AX421" s="21">
        <f t="shared" si="215"/>
        <v>0</v>
      </c>
      <c r="AY421" s="21">
        <f t="shared" si="215"/>
        <v>0</v>
      </c>
      <c r="AZ421" s="21">
        <f t="shared" si="215"/>
        <v>0</v>
      </c>
      <c r="BA421" s="21">
        <f t="shared" si="215"/>
        <v>0</v>
      </c>
      <c r="BB421" s="21">
        <f t="shared" si="215"/>
        <v>0</v>
      </c>
      <c r="BC421" s="21">
        <f t="shared" si="215"/>
        <v>0</v>
      </c>
      <c r="BD421" s="21">
        <f t="shared" si="215"/>
        <v>0</v>
      </c>
    </row>
    <row r="422" spans="1:59" ht="16" x14ac:dyDescent="0.2">
      <c r="B422" s="11">
        <f t="shared" si="212"/>
        <v>7</v>
      </c>
      <c r="C422" s="12" t="str">
        <f t="shared" si="212"/>
        <v>SCI FORGEOT PROPERTY</v>
      </c>
      <c r="D422" s="13" t="s">
        <v>1</v>
      </c>
      <c r="E422" s="22">
        <v>0</v>
      </c>
      <c r="F422" s="15"/>
      <c r="G422" s="15"/>
      <c r="H422" s="15"/>
      <c r="I422" s="15"/>
      <c r="J422" s="15"/>
      <c r="L422" s="20" t="s">
        <v>233</v>
      </c>
      <c r="M422" s="72"/>
      <c r="N422" s="72"/>
      <c r="O422" s="21">
        <f>($E435&gt;O$3)*($E432&lt;O$2)*((O$3-O$2+1)/O$4)
+($E435&gt;O$3)*($E432&gt;=O$2)*($E432&lt;=O$3)*((O$3-$E432)/O$4)
+($E435&gt;O$3)*($E432&gt;O$3)*(0)
+($E435&lt;=O$3)*($E435&gt;=O$2)*($E432&lt;O$2)*(($E435-O$2)/O$4)
+($E435&lt;=O$3)*($E435&gt;=O$2)*($E432&lt;=O$3)*($E432&gt;=O$2)*(($E435-$E432)/O$4)
+($E435&lt;O$2)*(0)</f>
        <v>0</v>
      </c>
      <c r="P422" s="21">
        <f t="shared" ref="P422:BD422" si="216">($E435&gt;P$3)*($E432&lt;P$2)*((P$3-P$2+1)/P$4)
+($E435&gt;P$3)*($E432&gt;=P$2)*($E432&lt;=P$3)*((P$3-$E432)/P$4)
+($E435&gt;P$3)*($E432&gt;P$3)*(0)
+($E435&lt;=P$3)*($E435&gt;=P$2)*($E432&lt;P$2)*(($E435-P$2)/P$4)
+($E435&lt;=P$3)*($E435&gt;=P$2)*($E432&lt;=P$3)*($E432&gt;=P$2)*(($E435-$E432)/P$4)
+($E435&lt;P$2)*(0)</f>
        <v>0</v>
      </c>
      <c r="Q422" s="21">
        <f t="shared" si="216"/>
        <v>0</v>
      </c>
      <c r="R422" s="21">
        <f t="shared" si="216"/>
        <v>0</v>
      </c>
      <c r="S422" s="21">
        <f t="shared" si="216"/>
        <v>0</v>
      </c>
      <c r="T422" s="21">
        <f t="shared" si="216"/>
        <v>0</v>
      </c>
      <c r="U422" s="21">
        <f t="shared" si="216"/>
        <v>0</v>
      </c>
      <c r="V422" s="21">
        <f t="shared" si="216"/>
        <v>0</v>
      </c>
      <c r="W422" s="21">
        <f t="shared" si="216"/>
        <v>0</v>
      </c>
      <c r="X422" s="21">
        <f t="shared" si="216"/>
        <v>0</v>
      </c>
      <c r="Y422" s="21">
        <f t="shared" si="216"/>
        <v>0</v>
      </c>
      <c r="Z422" s="21">
        <f t="shared" si="216"/>
        <v>0</v>
      </c>
      <c r="AA422" s="21">
        <f t="shared" si="216"/>
        <v>0</v>
      </c>
      <c r="AB422" s="21">
        <f t="shared" si="216"/>
        <v>0</v>
      </c>
      <c r="AC422" s="21">
        <f t="shared" si="216"/>
        <v>0</v>
      </c>
      <c r="AD422" s="21">
        <f t="shared" si="216"/>
        <v>0</v>
      </c>
      <c r="AE422" s="21">
        <f t="shared" si="216"/>
        <v>0</v>
      </c>
      <c r="AF422" s="21">
        <f t="shared" si="216"/>
        <v>0</v>
      </c>
      <c r="AG422" s="21">
        <f t="shared" si="216"/>
        <v>0</v>
      </c>
      <c r="AH422" s="21">
        <f t="shared" si="216"/>
        <v>0</v>
      </c>
      <c r="AI422" s="21">
        <f t="shared" si="216"/>
        <v>0</v>
      </c>
      <c r="AJ422" s="21">
        <f t="shared" si="216"/>
        <v>0</v>
      </c>
      <c r="AK422" s="21">
        <f t="shared" si="216"/>
        <v>0</v>
      </c>
      <c r="AL422" s="21">
        <f t="shared" si="216"/>
        <v>0</v>
      </c>
      <c r="AM422" s="21">
        <f t="shared" si="216"/>
        <v>0</v>
      </c>
      <c r="AN422" s="21">
        <f t="shared" si="216"/>
        <v>0</v>
      </c>
      <c r="AO422" s="21">
        <f t="shared" si="216"/>
        <v>0</v>
      </c>
      <c r="AP422" s="21">
        <f t="shared" si="216"/>
        <v>0</v>
      </c>
      <c r="AQ422" s="21">
        <f t="shared" si="216"/>
        <v>0</v>
      </c>
      <c r="AR422" s="21">
        <f t="shared" si="216"/>
        <v>0</v>
      </c>
      <c r="AS422" s="21">
        <f t="shared" si="216"/>
        <v>0</v>
      </c>
      <c r="AT422" s="21">
        <f t="shared" si="216"/>
        <v>0</v>
      </c>
      <c r="AU422" s="21">
        <f t="shared" si="216"/>
        <v>0</v>
      </c>
      <c r="AV422" s="21">
        <f t="shared" si="216"/>
        <v>0</v>
      </c>
      <c r="AW422" s="21">
        <f t="shared" si="216"/>
        <v>0</v>
      </c>
      <c r="AX422" s="21">
        <f t="shared" si="216"/>
        <v>0</v>
      </c>
      <c r="AY422" s="21">
        <f t="shared" si="216"/>
        <v>0</v>
      </c>
      <c r="AZ422" s="21">
        <f t="shared" si="216"/>
        <v>0</v>
      </c>
      <c r="BA422" s="21">
        <f t="shared" si="216"/>
        <v>0</v>
      </c>
      <c r="BB422" s="21">
        <f t="shared" si="216"/>
        <v>0</v>
      </c>
      <c r="BC422" s="21">
        <f t="shared" si="216"/>
        <v>0</v>
      </c>
      <c r="BD422" s="21">
        <f t="shared" si="216"/>
        <v>0</v>
      </c>
    </row>
    <row r="423" spans="1:59" ht="16" x14ac:dyDescent="0.2">
      <c r="B423" s="11">
        <f t="shared" si="212"/>
        <v>7</v>
      </c>
      <c r="C423" s="12" t="str">
        <f t="shared" si="212"/>
        <v>SCI FORGEOT PROPERTY</v>
      </c>
      <c r="K423" s="24"/>
      <c r="L423" s="20" t="s">
        <v>234</v>
      </c>
      <c r="M423" s="72"/>
      <c r="N423" s="72"/>
      <c r="O423" s="21">
        <f>($E438&gt;0)*($E435&lt;O$2)*(EDATE($E435,$E438)&gt;O$3)*((O$3-O$2+1)/O$4)
+($E438&gt;0)*($E435&lt;O$2)*(EDATE($E435,$E438)&gt;=O$2)*(EDATE($E435,$E438)&lt;=O$3)*((EDATE($E435,$E438)-O$2)/O$4)
+($E438&gt;0)*($E435&lt;O$2)*(EDATE($E435,$E438)&lt;O$2)*(0)
+($E438&gt;0)*($E435&gt;=O$2)*($E435&lt;=O$3)*(EDATE($E435,$E438)&gt;=O$2)*(EDATE($E435,$E438)&lt;=O$3)*((EDATE($E435,$E438)-$E435+1)/O$4)
+($E438&gt;0)*($E435&gt;=O$2)*($E435&lt;=O$3)*(EDATE($E435,$E438)&gt;O$3)*((O$3-$E435+1)/O$4)
+($E438&gt;0)*($E435&gt;O$3)*(0)</f>
        <v>0</v>
      </c>
      <c r="P423" s="21">
        <f t="shared" ref="P423:BD423" si="217">($E438&gt;0)*($E435&lt;P$2)*(EDATE($E435,$E438)&gt;P$3)*((P$3-P$2+1)/P$4)
+($E438&gt;0)*($E435&lt;P$2)*(EDATE($E435,$E438)&gt;=P$2)*(EDATE($E435,$E438)&lt;=P$3)*((EDATE($E435,$E438)-P$2)/P$4)
+($E438&gt;0)*($E435&lt;P$2)*(EDATE($E435,$E438)&lt;P$2)*(0)
+($E438&gt;0)*($E435&gt;=P$2)*($E435&lt;=P$3)*(EDATE($E435,$E438)&gt;=P$2)*(EDATE($E435,$E438)&lt;=P$3)*((EDATE($E435,$E438)-$E435+1)/P$4)
+($E438&gt;0)*($E435&gt;=P$2)*($E435&lt;=P$3)*(EDATE($E435,$E438)&gt;P$3)*((P$3-$E435+1)/P$4)
+($E438&gt;0)*($E435&gt;P$3)*(0)</f>
        <v>0</v>
      </c>
      <c r="Q423" s="21">
        <f t="shared" si="217"/>
        <v>0</v>
      </c>
      <c r="R423" s="21">
        <f t="shared" si="217"/>
        <v>0</v>
      </c>
      <c r="S423" s="21">
        <f t="shared" si="217"/>
        <v>0</v>
      </c>
      <c r="T423" s="21">
        <f t="shared" si="217"/>
        <v>0</v>
      </c>
      <c r="U423" s="21">
        <f t="shared" si="217"/>
        <v>0</v>
      </c>
      <c r="V423" s="21">
        <f t="shared" si="217"/>
        <v>0</v>
      </c>
      <c r="W423" s="21">
        <f t="shared" si="217"/>
        <v>0</v>
      </c>
      <c r="X423" s="21">
        <f t="shared" si="217"/>
        <v>0</v>
      </c>
      <c r="Y423" s="21">
        <f t="shared" si="217"/>
        <v>0</v>
      </c>
      <c r="Z423" s="21">
        <f t="shared" si="217"/>
        <v>0</v>
      </c>
      <c r="AA423" s="21">
        <f t="shared" si="217"/>
        <v>0</v>
      </c>
      <c r="AB423" s="21">
        <f t="shared" si="217"/>
        <v>0</v>
      </c>
      <c r="AC423" s="21">
        <f t="shared" si="217"/>
        <v>0</v>
      </c>
      <c r="AD423" s="21">
        <f t="shared" si="217"/>
        <v>0</v>
      </c>
      <c r="AE423" s="21">
        <f t="shared" si="217"/>
        <v>0</v>
      </c>
      <c r="AF423" s="21">
        <f t="shared" si="217"/>
        <v>0</v>
      </c>
      <c r="AG423" s="21">
        <f t="shared" si="217"/>
        <v>0</v>
      </c>
      <c r="AH423" s="21">
        <f t="shared" si="217"/>
        <v>0</v>
      </c>
      <c r="AI423" s="21">
        <f t="shared" si="217"/>
        <v>0</v>
      </c>
      <c r="AJ423" s="21">
        <f t="shared" si="217"/>
        <v>0</v>
      </c>
      <c r="AK423" s="21">
        <f t="shared" si="217"/>
        <v>0</v>
      </c>
      <c r="AL423" s="21">
        <f t="shared" si="217"/>
        <v>0</v>
      </c>
      <c r="AM423" s="21">
        <f t="shared" si="217"/>
        <v>0</v>
      </c>
      <c r="AN423" s="21">
        <f t="shared" si="217"/>
        <v>0</v>
      </c>
      <c r="AO423" s="21">
        <f t="shared" si="217"/>
        <v>0</v>
      </c>
      <c r="AP423" s="21">
        <f t="shared" si="217"/>
        <v>0</v>
      </c>
      <c r="AQ423" s="21">
        <f t="shared" si="217"/>
        <v>0</v>
      </c>
      <c r="AR423" s="21">
        <f t="shared" si="217"/>
        <v>0</v>
      </c>
      <c r="AS423" s="21">
        <f t="shared" si="217"/>
        <v>0</v>
      </c>
      <c r="AT423" s="21">
        <f t="shared" si="217"/>
        <v>0</v>
      </c>
      <c r="AU423" s="21">
        <f t="shared" si="217"/>
        <v>0</v>
      </c>
      <c r="AV423" s="21">
        <f t="shared" si="217"/>
        <v>0</v>
      </c>
      <c r="AW423" s="21">
        <f t="shared" si="217"/>
        <v>0</v>
      </c>
      <c r="AX423" s="21">
        <f t="shared" si="217"/>
        <v>0</v>
      </c>
      <c r="AY423" s="21">
        <f t="shared" si="217"/>
        <v>0</v>
      </c>
      <c r="AZ423" s="21">
        <f t="shared" si="217"/>
        <v>0</v>
      </c>
      <c r="BA423" s="21">
        <f t="shared" si="217"/>
        <v>0</v>
      </c>
      <c r="BB423" s="21">
        <f t="shared" si="217"/>
        <v>0</v>
      </c>
      <c r="BC423" s="21">
        <f t="shared" si="217"/>
        <v>0</v>
      </c>
      <c r="BD423" s="21">
        <f t="shared" si="217"/>
        <v>0</v>
      </c>
    </row>
    <row r="424" spans="1:59" ht="16" x14ac:dyDescent="0.2">
      <c r="B424" s="11">
        <f t="shared" si="212"/>
        <v>7</v>
      </c>
      <c r="C424" s="12" t="str">
        <f t="shared" si="212"/>
        <v>SCI FORGEOT PROPERTY</v>
      </c>
      <c r="D424" s="25" t="s">
        <v>235</v>
      </c>
      <c r="E424" s="26">
        <v>42948</v>
      </c>
      <c r="F424" s="15"/>
      <c r="G424" s="25" t="s">
        <v>236</v>
      </c>
      <c r="H424" s="25" t="s">
        <v>237</v>
      </c>
      <c r="I424" s="25" t="s">
        <v>238</v>
      </c>
      <c r="J424" s="25" t="s">
        <v>239</v>
      </c>
      <c r="K424" s="24"/>
      <c r="L424" s="27" t="s">
        <v>240</v>
      </c>
      <c r="M424" s="83"/>
      <c r="N424" s="83"/>
      <c r="O424" s="28">
        <f>($H436&gt;0)*($J436&lt;O$2)*0
+($H436&gt;0)*($J436&gt;=O$2)*($J436&lt;=O$3)*(($J436-O$2+1)/O$4)
+($H436&gt;0)*($J436&gt;O$3)*($I436&gt;O$3)*0
+($H436&gt;0)*($J436&gt;O$3)*($I436&lt;=O$3)*($I436&gt;=O$2)*((O$3-$I436+1)/O$4)
+($H436&gt;0)*($J436&gt;O$3)*($I436&lt;O$2)*1
+($H436&gt;0)*($I436&gt;O$3)*0
+($H437&gt;0)*($J437&lt;O$2)*0
+($H437&gt;0)*($J437&gt;=O$2)*($J437&lt;=O$3)*(($J437-O$2+1)/O$4)
+($H437&gt;0)*($J437&gt;O$3)*($I437&gt;O$3)*0
+($H437&gt;0)*($J437&gt;O$3)*($I437&lt;=O$3)*($I437&gt;=O$2)*((O$3-$I437+1)/O$4)
+($H437&gt;0)*($J437&gt;O$3)*($I437&lt;O$2)*1
+($H437&gt;0)*($I437&gt;O$3)*0
+($H438&gt;0)*($J438&lt;O$2)*0
+($H438&gt;0)*($J438&gt;=O$2)*($J438&lt;=O$3)*(($J438-O$2+1)/O$4)
+($H438&gt;0)*($J438&gt;O$3)*($I438&gt;O$3)*0
+($H438&gt;0)*($J438&gt;O$3)*($I438&lt;=O$3)*($I438&gt;=O$2)*((O$3-$I438+1)/O$4)
+($H438&gt;0)*($J438&gt;O$3)*($I438&lt;O$2)*1
+($H438&gt;0)*($I438&gt;O$3)*0</f>
        <v>0</v>
      </c>
      <c r="P424" s="28">
        <f t="shared" ref="P424:BD424" si="218">($H436&gt;0)*($J436&lt;P$2)*0
+($H436&gt;0)*($J436&gt;=P$2)*($J436&lt;=P$3)*(($J436-P$2+1)/P$4)
+($H436&gt;0)*($J436&gt;P$3)*($I436&gt;P$3)*0
+($H436&gt;0)*($J436&gt;P$3)*($I436&lt;=P$3)*($I436&gt;=P$2)*((P$3-$I436+1)/P$4)
+($H436&gt;0)*($J436&gt;P$3)*($I436&lt;P$2)*1
+($H436&gt;0)*($I436&gt;P$3)*0
+($H437&gt;0)*($J437&lt;P$2)*0
+($H437&gt;0)*($J437&gt;=P$2)*($J437&lt;=P$3)*(($J437-P$2+1)/P$4)
+($H437&gt;0)*($J437&gt;P$3)*($I437&gt;P$3)*0
+($H437&gt;0)*($J437&gt;P$3)*($I437&lt;=P$3)*($I437&gt;=P$2)*((P$3-$I437+1)/P$4)
+($H437&gt;0)*($J437&gt;P$3)*($I437&lt;P$2)*1
+($H437&gt;0)*($I437&gt;P$3)*0
+($H438&gt;0)*($J438&lt;P$2)*0
+($H438&gt;0)*($J438&gt;=P$2)*($J438&lt;=P$3)*(($J438-P$2+1)/P$4)
+($H438&gt;0)*($J438&gt;P$3)*($I438&gt;P$3)*0
+($H438&gt;0)*($J438&gt;P$3)*($I438&lt;=P$3)*($I438&gt;=P$2)*((P$3-$I438+1)/P$4)
+($H438&gt;0)*($J438&gt;P$3)*($I438&lt;P$2)*1
+($H438&gt;0)*($I438&gt;P$3)*0</f>
        <v>0</v>
      </c>
      <c r="Q424" s="28">
        <f t="shared" si="218"/>
        <v>0</v>
      </c>
      <c r="R424" s="28">
        <f t="shared" si="218"/>
        <v>0</v>
      </c>
      <c r="S424" s="28">
        <f t="shared" si="218"/>
        <v>0</v>
      </c>
      <c r="T424" s="28">
        <f t="shared" si="218"/>
        <v>0</v>
      </c>
      <c r="U424" s="28">
        <f t="shared" si="218"/>
        <v>0</v>
      </c>
      <c r="V424" s="28">
        <f t="shared" si="218"/>
        <v>0</v>
      </c>
      <c r="W424" s="28">
        <f t="shared" si="218"/>
        <v>0</v>
      </c>
      <c r="X424" s="28">
        <f t="shared" si="218"/>
        <v>0</v>
      </c>
      <c r="Y424" s="28">
        <f t="shared" si="218"/>
        <v>0</v>
      </c>
      <c r="Z424" s="28">
        <f t="shared" si="218"/>
        <v>0</v>
      </c>
      <c r="AA424" s="28">
        <f t="shared" si="218"/>
        <v>0</v>
      </c>
      <c r="AB424" s="28">
        <f t="shared" si="218"/>
        <v>0</v>
      </c>
      <c r="AC424" s="28">
        <f t="shared" si="218"/>
        <v>0</v>
      </c>
      <c r="AD424" s="28">
        <f t="shared" si="218"/>
        <v>0</v>
      </c>
      <c r="AE424" s="28">
        <f t="shared" si="218"/>
        <v>0</v>
      </c>
      <c r="AF424" s="28">
        <f t="shared" si="218"/>
        <v>0</v>
      </c>
      <c r="AG424" s="28">
        <f t="shared" si="218"/>
        <v>0</v>
      </c>
      <c r="AH424" s="28">
        <f t="shared" si="218"/>
        <v>0</v>
      </c>
      <c r="AI424" s="28">
        <f t="shared" si="218"/>
        <v>0</v>
      </c>
      <c r="AJ424" s="28">
        <f t="shared" si="218"/>
        <v>0</v>
      </c>
      <c r="AK424" s="28">
        <f t="shared" si="218"/>
        <v>0</v>
      </c>
      <c r="AL424" s="28">
        <f t="shared" si="218"/>
        <v>0</v>
      </c>
      <c r="AM424" s="28">
        <f t="shared" si="218"/>
        <v>0</v>
      </c>
      <c r="AN424" s="28">
        <f t="shared" si="218"/>
        <v>0</v>
      </c>
      <c r="AO424" s="28">
        <f t="shared" si="218"/>
        <v>0</v>
      </c>
      <c r="AP424" s="28">
        <f t="shared" si="218"/>
        <v>0</v>
      </c>
      <c r="AQ424" s="28">
        <f t="shared" si="218"/>
        <v>0</v>
      </c>
      <c r="AR424" s="28">
        <f t="shared" si="218"/>
        <v>0</v>
      </c>
      <c r="AS424" s="28">
        <f t="shared" si="218"/>
        <v>0</v>
      </c>
      <c r="AT424" s="28">
        <f t="shared" si="218"/>
        <v>0</v>
      </c>
      <c r="AU424" s="28">
        <f t="shared" si="218"/>
        <v>0</v>
      </c>
      <c r="AV424" s="28">
        <f t="shared" si="218"/>
        <v>0</v>
      </c>
      <c r="AW424" s="28">
        <f t="shared" si="218"/>
        <v>0</v>
      </c>
      <c r="AX424" s="28">
        <f t="shared" si="218"/>
        <v>0</v>
      </c>
      <c r="AY424" s="28">
        <f t="shared" si="218"/>
        <v>0</v>
      </c>
      <c r="AZ424" s="28">
        <f t="shared" si="218"/>
        <v>0</v>
      </c>
      <c r="BA424" s="28">
        <f t="shared" si="218"/>
        <v>0</v>
      </c>
      <c r="BB424" s="28">
        <f t="shared" si="218"/>
        <v>0</v>
      </c>
      <c r="BC424" s="28">
        <f t="shared" si="218"/>
        <v>0</v>
      </c>
      <c r="BD424" s="28">
        <f t="shared" si="218"/>
        <v>0</v>
      </c>
    </row>
    <row r="425" spans="1:59" ht="16" x14ac:dyDescent="0.2">
      <c r="B425" s="11">
        <f t="shared" si="212"/>
        <v>7</v>
      </c>
      <c r="C425" s="12" t="str">
        <f t="shared" si="212"/>
        <v>SCI FORGEOT PROPERTY</v>
      </c>
      <c r="D425" s="25" t="s">
        <v>241</v>
      </c>
      <c r="E425" s="29">
        <v>61010</v>
      </c>
      <c r="F425" s="15"/>
      <c r="G425" s="30" t="s">
        <v>10</v>
      </c>
      <c r="H425" s="31">
        <v>0</v>
      </c>
      <c r="I425" s="32">
        <v>0</v>
      </c>
      <c r="J425" s="32">
        <v>0</v>
      </c>
      <c r="K425" s="24"/>
      <c r="L425" s="33" t="s">
        <v>242</v>
      </c>
      <c r="M425" s="73"/>
      <c r="N425" s="73"/>
      <c r="O425" s="34">
        <f>($E435&lt;=O$3)*($E435&gt;O$2)*((O$3-$E435+1)/O$4)
+($E435&lt;=O$2)*((O$3-O$2+1)/O$4)
+($E435&gt;O$3)*(0)</f>
        <v>1.0869565217391304E-2</v>
      </c>
      <c r="P425" s="34">
        <f t="shared" ref="P425:BD425" si="219">($E435&lt;=P$3)*($E435&gt;P$2)*((P$3-$E435+1)/P$4)
+($E435&lt;=P$2)*((P$3-P$2+1)/P$4)
+($E435&gt;P$3)*(0)</f>
        <v>1</v>
      </c>
      <c r="Q425" s="34">
        <f t="shared" si="219"/>
        <v>1</v>
      </c>
      <c r="R425" s="34">
        <f t="shared" si="219"/>
        <v>1</v>
      </c>
      <c r="S425" s="34">
        <f t="shared" si="219"/>
        <v>1</v>
      </c>
      <c r="T425" s="34">
        <f t="shared" si="219"/>
        <v>1</v>
      </c>
      <c r="U425" s="34">
        <f t="shared" si="219"/>
        <v>1</v>
      </c>
      <c r="V425" s="34">
        <f t="shared" si="219"/>
        <v>1</v>
      </c>
      <c r="W425" s="34">
        <f t="shared" si="219"/>
        <v>1</v>
      </c>
      <c r="X425" s="34">
        <f t="shared" si="219"/>
        <v>1</v>
      </c>
      <c r="Y425" s="34">
        <f t="shared" si="219"/>
        <v>1</v>
      </c>
      <c r="Z425" s="34">
        <f t="shared" si="219"/>
        <v>1</v>
      </c>
      <c r="AA425" s="34">
        <f t="shared" si="219"/>
        <v>1</v>
      </c>
      <c r="AB425" s="34">
        <f t="shared" si="219"/>
        <v>1</v>
      </c>
      <c r="AC425" s="34">
        <f t="shared" si="219"/>
        <v>1</v>
      </c>
      <c r="AD425" s="34">
        <f t="shared" si="219"/>
        <v>1</v>
      </c>
      <c r="AE425" s="34">
        <f t="shared" si="219"/>
        <v>1</v>
      </c>
      <c r="AF425" s="34">
        <f t="shared" si="219"/>
        <v>1</v>
      </c>
      <c r="AG425" s="34">
        <f t="shared" si="219"/>
        <v>1</v>
      </c>
      <c r="AH425" s="34">
        <f t="shared" si="219"/>
        <v>1</v>
      </c>
      <c r="AI425" s="34">
        <f t="shared" si="219"/>
        <v>1</v>
      </c>
      <c r="AJ425" s="34">
        <f t="shared" si="219"/>
        <v>1</v>
      </c>
      <c r="AK425" s="34">
        <f t="shared" si="219"/>
        <v>1</v>
      </c>
      <c r="AL425" s="34">
        <f t="shared" si="219"/>
        <v>1</v>
      </c>
      <c r="AM425" s="34">
        <f t="shared" si="219"/>
        <v>1</v>
      </c>
      <c r="AN425" s="34">
        <f t="shared" si="219"/>
        <v>1</v>
      </c>
      <c r="AO425" s="34">
        <f t="shared" si="219"/>
        <v>1</v>
      </c>
      <c r="AP425" s="34">
        <f t="shared" si="219"/>
        <v>1</v>
      </c>
      <c r="AQ425" s="34">
        <f t="shared" si="219"/>
        <v>1</v>
      </c>
      <c r="AR425" s="34">
        <f t="shared" si="219"/>
        <v>1</v>
      </c>
      <c r="AS425" s="34">
        <f t="shared" si="219"/>
        <v>1</v>
      </c>
      <c r="AT425" s="34">
        <f t="shared" si="219"/>
        <v>1</v>
      </c>
      <c r="AU425" s="34">
        <f t="shared" si="219"/>
        <v>1</v>
      </c>
      <c r="AV425" s="34">
        <f t="shared" si="219"/>
        <v>1</v>
      </c>
      <c r="AW425" s="34">
        <f t="shared" si="219"/>
        <v>1</v>
      </c>
      <c r="AX425" s="34">
        <f t="shared" si="219"/>
        <v>1</v>
      </c>
      <c r="AY425" s="34">
        <f t="shared" si="219"/>
        <v>1</v>
      </c>
      <c r="AZ425" s="34">
        <f t="shared" si="219"/>
        <v>1</v>
      </c>
      <c r="BA425" s="34">
        <f t="shared" si="219"/>
        <v>1</v>
      </c>
      <c r="BB425" s="34">
        <f t="shared" si="219"/>
        <v>1</v>
      </c>
      <c r="BC425" s="34">
        <f t="shared" si="219"/>
        <v>1</v>
      </c>
      <c r="BD425" s="34">
        <f t="shared" si="219"/>
        <v>1</v>
      </c>
    </row>
    <row r="426" spans="1:59" ht="16" x14ac:dyDescent="0.2">
      <c r="A426" s="35"/>
      <c r="B426" s="11">
        <f t="shared" si="212"/>
        <v>7</v>
      </c>
      <c r="C426" s="12" t="str">
        <f t="shared" si="212"/>
        <v>SCI FORGEOT PROPERTY</v>
      </c>
      <c r="D426" s="25" t="s">
        <v>243</v>
      </c>
      <c r="E426" s="29">
        <v>63475.050505050502</v>
      </c>
      <c r="F426" s="15"/>
      <c r="G426" s="30" t="s">
        <v>11</v>
      </c>
      <c r="H426" s="31">
        <v>0</v>
      </c>
      <c r="I426" s="32">
        <v>0</v>
      </c>
      <c r="J426" s="32">
        <v>0</v>
      </c>
      <c r="K426" s="35"/>
      <c r="M426" s="84">
        <v>42948</v>
      </c>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35"/>
      <c r="BF426" s="35"/>
      <c r="BG426" s="35"/>
    </row>
    <row r="427" spans="1:59" ht="16" x14ac:dyDescent="0.2">
      <c r="B427" s="11">
        <f t="shared" si="212"/>
        <v>7</v>
      </c>
      <c r="C427" s="12" t="str">
        <f t="shared" si="212"/>
        <v>SCI FORGEOT PROPERTY</v>
      </c>
      <c r="D427" s="25" t="s">
        <v>244</v>
      </c>
      <c r="E427" s="29">
        <v>63475.050505050502</v>
      </c>
      <c r="F427" s="15"/>
      <c r="G427" s="36" t="s">
        <v>12</v>
      </c>
      <c r="H427" s="31">
        <v>0</v>
      </c>
      <c r="I427" s="32">
        <v>0</v>
      </c>
      <c r="J427" s="32">
        <v>0</v>
      </c>
      <c r="K427" s="24"/>
      <c r="L427" s="37" t="s">
        <v>245</v>
      </c>
      <c r="M427" s="74">
        <v>1</v>
      </c>
      <c r="N427" s="74">
        <v>1</v>
      </c>
      <c r="O427" s="38">
        <v>1.0066304347826087</v>
      </c>
      <c r="P427" s="38">
        <v>1.01</v>
      </c>
      <c r="Q427" s="38">
        <v>1.01</v>
      </c>
      <c r="R427" s="38">
        <v>1.01</v>
      </c>
      <c r="S427" s="38">
        <v>1.0166967391304349</v>
      </c>
      <c r="T427" s="38">
        <v>1.0201</v>
      </c>
      <c r="U427" s="38">
        <v>1.0201</v>
      </c>
      <c r="V427" s="38">
        <v>1.0201</v>
      </c>
      <c r="W427" s="38">
        <v>1.0268637065217392</v>
      </c>
      <c r="X427" s="38">
        <v>1.0303009999999999</v>
      </c>
      <c r="Y427" s="38">
        <v>1.0303009999999999</v>
      </c>
      <c r="Z427" s="38">
        <v>1.0303009999999999</v>
      </c>
      <c r="AA427" s="38">
        <v>1.0371323435869564</v>
      </c>
      <c r="AB427" s="38">
        <v>1.04060401</v>
      </c>
      <c r="AC427" s="38">
        <v>1.04060401</v>
      </c>
      <c r="AD427" s="38">
        <v>1.04060401</v>
      </c>
      <c r="AE427" s="38">
        <v>1.0475036670228262</v>
      </c>
      <c r="AF427" s="38">
        <v>1.0510100500999999</v>
      </c>
      <c r="AG427" s="38">
        <v>1.0510100500999999</v>
      </c>
      <c r="AH427" s="38">
        <v>1.0510100500999999</v>
      </c>
      <c r="AI427" s="38">
        <v>1.0579787036930544</v>
      </c>
      <c r="AJ427" s="38">
        <v>1.0615201506009999</v>
      </c>
      <c r="AK427" s="38">
        <v>1.0615201506009999</v>
      </c>
      <c r="AL427" s="38">
        <v>1.0615201506009999</v>
      </c>
      <c r="AM427" s="38">
        <v>1.0685584907299848</v>
      </c>
      <c r="AN427" s="38">
        <v>1.0721353521070098</v>
      </c>
      <c r="AO427" s="38">
        <v>1.0721353521070098</v>
      </c>
      <c r="AP427" s="38">
        <v>1.0721353521070098</v>
      </c>
      <c r="AQ427" s="38">
        <v>1.0792440756372845</v>
      </c>
      <c r="AR427" s="38">
        <v>1.08285670562808</v>
      </c>
      <c r="AS427" s="38">
        <v>1.08285670562808</v>
      </c>
      <c r="AT427" s="38">
        <v>1.08285670562808</v>
      </c>
      <c r="AU427" s="38">
        <v>1.0900365163936576</v>
      </c>
      <c r="AV427" s="38">
        <v>1.0936852726843609</v>
      </c>
      <c r="AW427" s="38">
        <v>1.0936852726843609</v>
      </c>
      <c r="AX427" s="38">
        <v>1.0936852726843609</v>
      </c>
      <c r="AY427" s="38">
        <v>1.1009368815575942</v>
      </c>
      <c r="AZ427" s="38">
        <v>1.1046221254112045</v>
      </c>
      <c r="BA427" s="38">
        <v>1.1046221254112045</v>
      </c>
      <c r="BB427" s="38">
        <v>1.1046221254112045</v>
      </c>
      <c r="BC427" s="38">
        <v>1.1119462503731701</v>
      </c>
      <c r="BD427" s="38">
        <v>1.1156683466653166</v>
      </c>
    </row>
    <row r="428" spans="1:59" ht="16" x14ac:dyDescent="0.2">
      <c r="B428" s="11">
        <f t="shared" si="212"/>
        <v>7</v>
      </c>
      <c r="C428" s="12" t="str">
        <f t="shared" si="212"/>
        <v>SCI FORGEOT PROPERTY</v>
      </c>
      <c r="D428" s="25" t="s">
        <v>25</v>
      </c>
      <c r="E428" s="39" t="s">
        <v>44</v>
      </c>
      <c r="F428" s="15"/>
      <c r="K428" s="24"/>
      <c r="L428" s="16" t="s">
        <v>246</v>
      </c>
      <c r="M428" s="70"/>
      <c r="N428" s="70"/>
      <c r="O428" s="40">
        <f>O421*$E425/4+O425*$E436/4</f>
        <v>15252.5</v>
      </c>
      <c r="P428" s="40">
        <f t="shared" ref="P428:BD428" si="220">P421*$E425/4+P425*$E436/4</f>
        <v>0</v>
      </c>
      <c r="Q428" s="40">
        <f t="shared" si="220"/>
        <v>0</v>
      </c>
      <c r="R428" s="40">
        <f t="shared" si="220"/>
        <v>0</v>
      </c>
      <c r="S428" s="40">
        <f t="shared" si="220"/>
        <v>0</v>
      </c>
      <c r="T428" s="40">
        <f t="shared" si="220"/>
        <v>0</v>
      </c>
      <c r="U428" s="40">
        <f t="shared" si="220"/>
        <v>0</v>
      </c>
      <c r="V428" s="40">
        <f t="shared" si="220"/>
        <v>0</v>
      </c>
      <c r="W428" s="40">
        <f t="shared" si="220"/>
        <v>0</v>
      </c>
      <c r="X428" s="40">
        <f t="shared" si="220"/>
        <v>0</v>
      </c>
      <c r="Y428" s="40">
        <f t="shared" si="220"/>
        <v>0</v>
      </c>
      <c r="Z428" s="40">
        <f t="shared" si="220"/>
        <v>0</v>
      </c>
      <c r="AA428" s="40">
        <f t="shared" si="220"/>
        <v>0</v>
      </c>
      <c r="AB428" s="40">
        <f t="shared" si="220"/>
        <v>0</v>
      </c>
      <c r="AC428" s="40">
        <f t="shared" si="220"/>
        <v>0</v>
      </c>
      <c r="AD428" s="40">
        <f t="shared" si="220"/>
        <v>0</v>
      </c>
      <c r="AE428" s="40">
        <f t="shared" si="220"/>
        <v>0</v>
      </c>
      <c r="AF428" s="40">
        <f t="shared" si="220"/>
        <v>0</v>
      </c>
      <c r="AG428" s="40">
        <f t="shared" si="220"/>
        <v>0</v>
      </c>
      <c r="AH428" s="40">
        <f t="shared" si="220"/>
        <v>0</v>
      </c>
      <c r="AI428" s="40">
        <f t="shared" si="220"/>
        <v>0</v>
      </c>
      <c r="AJ428" s="40">
        <f t="shared" si="220"/>
        <v>0</v>
      </c>
      <c r="AK428" s="40">
        <f t="shared" si="220"/>
        <v>0</v>
      </c>
      <c r="AL428" s="40">
        <f t="shared" si="220"/>
        <v>0</v>
      </c>
      <c r="AM428" s="40">
        <f t="shared" si="220"/>
        <v>0</v>
      </c>
      <c r="AN428" s="40">
        <f t="shared" si="220"/>
        <v>0</v>
      </c>
      <c r="AO428" s="40">
        <f t="shared" si="220"/>
        <v>0</v>
      </c>
      <c r="AP428" s="40">
        <f t="shared" si="220"/>
        <v>0</v>
      </c>
      <c r="AQ428" s="40">
        <f t="shared" si="220"/>
        <v>0</v>
      </c>
      <c r="AR428" s="40">
        <f t="shared" si="220"/>
        <v>0</v>
      </c>
      <c r="AS428" s="40">
        <f t="shared" si="220"/>
        <v>0</v>
      </c>
      <c r="AT428" s="40">
        <f t="shared" si="220"/>
        <v>0</v>
      </c>
      <c r="AU428" s="40">
        <f t="shared" si="220"/>
        <v>0</v>
      </c>
      <c r="AV428" s="40">
        <f t="shared" si="220"/>
        <v>0</v>
      </c>
      <c r="AW428" s="40">
        <f t="shared" si="220"/>
        <v>0</v>
      </c>
      <c r="AX428" s="40">
        <f t="shared" si="220"/>
        <v>0</v>
      </c>
      <c r="AY428" s="40">
        <f t="shared" si="220"/>
        <v>0</v>
      </c>
      <c r="AZ428" s="40">
        <f t="shared" si="220"/>
        <v>0</v>
      </c>
      <c r="BA428" s="40">
        <f t="shared" si="220"/>
        <v>0</v>
      </c>
      <c r="BB428" s="40">
        <f t="shared" si="220"/>
        <v>0</v>
      </c>
      <c r="BC428" s="40">
        <f t="shared" si="220"/>
        <v>0</v>
      </c>
      <c r="BD428" s="40">
        <f t="shared" si="220"/>
        <v>0</v>
      </c>
    </row>
    <row r="429" spans="1:59" ht="16" x14ac:dyDescent="0.2">
      <c r="B429" s="11">
        <f t="shared" si="212"/>
        <v>7</v>
      </c>
      <c r="C429" s="12" t="str">
        <f t="shared" si="212"/>
        <v>SCI FORGEOT PROPERTY</v>
      </c>
      <c r="D429" s="25" t="s">
        <v>247</v>
      </c>
      <c r="E429" s="39" t="s">
        <v>248</v>
      </c>
      <c r="F429" s="15"/>
      <c r="G429" s="25" t="s">
        <v>249</v>
      </c>
      <c r="H429" s="26">
        <v>45138</v>
      </c>
      <c r="I429" s="25" t="s">
        <v>239</v>
      </c>
      <c r="J429" s="26">
        <v>46234</v>
      </c>
      <c r="K429" s="24"/>
      <c r="L429" s="20" t="s">
        <v>250</v>
      </c>
      <c r="M429" s="72"/>
      <c r="N429" s="72"/>
      <c r="O429" s="41">
        <f>IF($E435&gt;=O$3,IF(O$3&lt;=($E424+365),O428,IFERROR(O421*$E426/4*O427+
$E436*O425/4*IFERROR(O427/$E437,0),0)),IF(O$3&lt;=($E435+365),O421*$E426/4*O427+$E436*O425/4*IFERROR(O427/$E437,0),IFERROR($E436*O425/4*IFERROR(O427/$E437,0),0)))</f>
        <v>15973.979421936758</v>
      </c>
      <c r="P429" s="41">
        <f t="shared" ref="P429:BD429" si="221">IF($E435&gt;=P$3,IF(P$3&lt;=($E424+365),P428,IFERROR(P421*$E426/4*P427+
$E436*P425/4*IFERROR(P427/$E437,0),0)),IF(P$3&lt;=($E435+365),P421*$E426/4*P427+$E436*P425/4*IFERROR(P427/$E437,0),IFERROR($E436*P425/4*IFERROR(P427/$E437,0),0)))</f>
        <v>0</v>
      </c>
      <c r="Q429" s="41">
        <f t="shared" si="221"/>
        <v>0</v>
      </c>
      <c r="R429" s="41">
        <f t="shared" si="221"/>
        <v>0</v>
      </c>
      <c r="S429" s="41">
        <f t="shared" si="221"/>
        <v>0</v>
      </c>
      <c r="T429" s="41">
        <f t="shared" si="221"/>
        <v>0</v>
      </c>
      <c r="U429" s="41">
        <f t="shared" si="221"/>
        <v>0</v>
      </c>
      <c r="V429" s="41">
        <f t="shared" si="221"/>
        <v>0</v>
      </c>
      <c r="W429" s="41">
        <f t="shared" si="221"/>
        <v>0</v>
      </c>
      <c r="X429" s="41">
        <f t="shared" si="221"/>
        <v>0</v>
      </c>
      <c r="Y429" s="41">
        <f t="shared" si="221"/>
        <v>0</v>
      </c>
      <c r="Z429" s="41">
        <f t="shared" si="221"/>
        <v>0</v>
      </c>
      <c r="AA429" s="41">
        <f t="shared" si="221"/>
        <v>0</v>
      </c>
      <c r="AB429" s="41">
        <f t="shared" si="221"/>
        <v>0</v>
      </c>
      <c r="AC429" s="41">
        <f t="shared" si="221"/>
        <v>0</v>
      </c>
      <c r="AD429" s="41">
        <f t="shared" si="221"/>
        <v>0</v>
      </c>
      <c r="AE429" s="41">
        <f t="shared" si="221"/>
        <v>0</v>
      </c>
      <c r="AF429" s="41">
        <f t="shared" si="221"/>
        <v>0</v>
      </c>
      <c r="AG429" s="41">
        <f t="shared" si="221"/>
        <v>0</v>
      </c>
      <c r="AH429" s="41">
        <f t="shared" si="221"/>
        <v>0</v>
      </c>
      <c r="AI429" s="41">
        <f t="shared" si="221"/>
        <v>0</v>
      </c>
      <c r="AJ429" s="41">
        <f t="shared" si="221"/>
        <v>0</v>
      </c>
      <c r="AK429" s="41">
        <f t="shared" si="221"/>
        <v>0</v>
      </c>
      <c r="AL429" s="41">
        <f t="shared" si="221"/>
        <v>0</v>
      </c>
      <c r="AM429" s="41">
        <f t="shared" si="221"/>
        <v>0</v>
      </c>
      <c r="AN429" s="41">
        <f t="shared" si="221"/>
        <v>0</v>
      </c>
      <c r="AO429" s="41">
        <f t="shared" si="221"/>
        <v>0</v>
      </c>
      <c r="AP429" s="41">
        <f t="shared" si="221"/>
        <v>0</v>
      </c>
      <c r="AQ429" s="41">
        <f t="shared" si="221"/>
        <v>0</v>
      </c>
      <c r="AR429" s="41">
        <f t="shared" si="221"/>
        <v>0</v>
      </c>
      <c r="AS429" s="41">
        <f t="shared" si="221"/>
        <v>0</v>
      </c>
      <c r="AT429" s="41">
        <f t="shared" si="221"/>
        <v>0</v>
      </c>
      <c r="AU429" s="41">
        <f t="shared" si="221"/>
        <v>0</v>
      </c>
      <c r="AV429" s="41">
        <f t="shared" si="221"/>
        <v>0</v>
      </c>
      <c r="AW429" s="41">
        <f t="shared" si="221"/>
        <v>0</v>
      </c>
      <c r="AX429" s="41">
        <f t="shared" si="221"/>
        <v>0</v>
      </c>
      <c r="AY429" s="41">
        <f t="shared" si="221"/>
        <v>0</v>
      </c>
      <c r="AZ429" s="41">
        <f t="shared" si="221"/>
        <v>0</v>
      </c>
      <c r="BA429" s="41">
        <f t="shared" si="221"/>
        <v>0</v>
      </c>
      <c r="BB429" s="41">
        <f t="shared" si="221"/>
        <v>0</v>
      </c>
      <c r="BC429" s="41">
        <f t="shared" si="221"/>
        <v>0</v>
      </c>
      <c r="BD429" s="41">
        <f t="shared" si="221"/>
        <v>0</v>
      </c>
    </row>
    <row r="430" spans="1:59" ht="16" x14ac:dyDescent="0.2">
      <c r="B430" s="11">
        <f t="shared" si="212"/>
        <v>7</v>
      </c>
      <c r="C430" s="12" t="str">
        <f t="shared" si="212"/>
        <v>SCI FORGEOT PROPERTY</v>
      </c>
      <c r="D430" s="25" t="s">
        <v>8</v>
      </c>
      <c r="E430" s="42">
        <v>0</v>
      </c>
      <c r="F430" s="15"/>
      <c r="I430" s="15"/>
      <c r="J430" s="24"/>
      <c r="K430" s="24"/>
      <c r="L430" s="20" t="s">
        <v>251</v>
      </c>
      <c r="M430" s="72"/>
      <c r="N430" s="72"/>
      <c r="O430" s="41">
        <f>-$E426/4*O420
+(O420&gt;0)*($J425&gt;=O$2)*($J425&lt;=O$3)*(($J425-O$2+1)/O$4*$H425/4)
+(O420&gt;0)*($J425&gt;O$3)*($I425&lt;=O$3)*($I425&gt;=O$2)*((O$3-$I425+1)/O$4*$H425/4)
+(O420&gt;0)*($J425&gt;O$3)*($I425&lt;O$2)*$H425/4
+(O420&gt;0)*($J426&gt;=O$2)*($J426&lt;=O$3)*(($J426-O$2+1)/O$4*$H426/4)
+(O420&gt;0)*($J426&gt;O$3)*($I426&lt;=O$3)*($I426&gt;=O$2)*((O$3-$I426+1)/O$4*$H426/4)
+(O420&gt;0)*($J426&gt;O$3)*($I426&lt;O$2)*$H426/4
+(O420&gt;0)*($J427&gt;=O$2)*($J427&lt;=O$3)*(($J427-O$2+1)/O$4*$H427/4)
+(O420&gt;0)*($J427&gt;O$3)*($I427&lt;=O$3)*($I427&gt;=O$2)*((O$3-$I427+1)/O$4*$H427/4)
+(O420&gt;0)*($J427&gt;O$3)*($I427&lt;O$2)*$H427/4
-$E436/4*O424
+(O424&gt;0)*($J436&gt;=O$2)*($J436&lt;=O$3)*(($J436-O$2+1)/O$4*$H436/4)
+(O424&gt;0)*($J436&gt;O$3)*($I436&lt;=O$3)*($I436&gt;=O$2)*((O$3-$I436+1)/O$4*$H436/4)
+(O424&gt;0)*($J436&gt;O$3)*($I436&lt;O$2)*$H436/4
+(O424&gt;0)*($J437&gt;=O$2)*($J437&lt;=O$3)*(($J437-O$2+1)/O$4*$H437/4)
+(O424&gt;0)*($J437&gt;O$3)*($I437&lt;=O$3)*($I437&gt;=O$2)*((O$3-$I437+1)/O$4*$H437/4)
+(O424&gt;0)*($J437&gt;O$3)*($I437&lt;O$2)*$H437/4
+(O424&gt;0)*($J438&gt;=O$2)*($J438&lt;=O$3)*(($J438-O$2+1)/O$4*$H438/4)
+(O424&gt;0)*($J438&gt;O$3)*($I438&lt;=O$3)*($I438&gt;=O$2)*((O$3-$I438+1)/O$4*$H438/4)
+(O424&gt;0)*($J438&gt;O$3)*($I438&lt;O$2)*$H438/4</f>
        <v>0</v>
      </c>
      <c r="P430" s="41">
        <f t="shared" ref="P430:BD430" si="222">-$E426/4*P420
+(P420&gt;0)*($J425&gt;=P$2)*($J425&lt;=P$3)*(($J425-P$2+1)/P$4*$H425/4)
+(P420&gt;0)*($J425&gt;P$3)*($I425&lt;=P$3)*($I425&gt;=P$2)*((P$3-$I425+1)/P$4*$H425/4)
+(P420&gt;0)*($J425&gt;P$3)*($I425&lt;P$2)*$H425/4
+(P420&gt;0)*($J426&gt;=P$2)*($J426&lt;=P$3)*(($J426-P$2+1)/P$4*$H426/4)
+(P420&gt;0)*($J426&gt;P$3)*($I426&lt;=P$3)*($I426&gt;=P$2)*((P$3-$I426+1)/P$4*$H426/4)
+(P420&gt;0)*($J426&gt;P$3)*($I426&lt;P$2)*$H426/4
+(P420&gt;0)*($J427&gt;=P$2)*($J427&lt;=P$3)*(($J427-P$2+1)/P$4*$H427/4)
+(P420&gt;0)*($J427&gt;P$3)*($I427&lt;=P$3)*($I427&gt;=P$2)*((P$3-$I427+1)/P$4*$H427/4)
+(P420&gt;0)*($J427&gt;P$3)*($I427&lt;P$2)*$H427/4
-$E436/4*P424
+(P424&gt;0)*($J436&gt;=P$2)*($J436&lt;=P$3)*(($J436-P$2+1)/P$4*$H436/4)
+(P424&gt;0)*($J436&gt;P$3)*($I436&lt;=P$3)*($I436&gt;=P$2)*((P$3-$I436+1)/P$4*$H436/4)
+(P424&gt;0)*($J436&gt;P$3)*($I436&lt;P$2)*$H436/4
+(P424&gt;0)*($J437&gt;=P$2)*($J437&lt;=P$3)*(($J437-P$2+1)/P$4*$H437/4)
+(P424&gt;0)*($J437&gt;P$3)*($I437&lt;=P$3)*($I437&gt;=P$2)*((P$3-$I437+1)/P$4*$H437/4)
+(P424&gt;0)*($J437&gt;P$3)*($I437&lt;P$2)*$H437/4
+(P424&gt;0)*($J438&gt;=P$2)*($J438&lt;=P$3)*(($J438-P$2+1)/P$4*$H438/4)
+(P424&gt;0)*($J438&gt;P$3)*($I438&lt;=P$3)*($I438&gt;=P$2)*((P$3-$I438+1)/P$4*$H438/4)
+(P424&gt;0)*($J438&gt;P$3)*($I438&lt;P$2)*$H438/4</f>
        <v>0</v>
      </c>
      <c r="Q430" s="41">
        <f t="shared" si="222"/>
        <v>0</v>
      </c>
      <c r="R430" s="41">
        <f t="shared" si="222"/>
        <v>0</v>
      </c>
      <c r="S430" s="41">
        <f t="shared" si="222"/>
        <v>0</v>
      </c>
      <c r="T430" s="41">
        <f t="shared" si="222"/>
        <v>0</v>
      </c>
      <c r="U430" s="41">
        <f t="shared" si="222"/>
        <v>0</v>
      </c>
      <c r="V430" s="41">
        <f t="shared" si="222"/>
        <v>0</v>
      </c>
      <c r="W430" s="41">
        <f t="shared" si="222"/>
        <v>0</v>
      </c>
      <c r="X430" s="41">
        <f t="shared" si="222"/>
        <v>0</v>
      </c>
      <c r="Y430" s="41">
        <f t="shared" si="222"/>
        <v>0</v>
      </c>
      <c r="Z430" s="41">
        <f t="shared" si="222"/>
        <v>0</v>
      </c>
      <c r="AA430" s="41">
        <f t="shared" si="222"/>
        <v>0</v>
      </c>
      <c r="AB430" s="41">
        <f t="shared" si="222"/>
        <v>0</v>
      </c>
      <c r="AC430" s="41">
        <f t="shared" si="222"/>
        <v>0</v>
      </c>
      <c r="AD430" s="41">
        <f t="shared" si="222"/>
        <v>0</v>
      </c>
      <c r="AE430" s="41">
        <f t="shared" si="222"/>
        <v>0</v>
      </c>
      <c r="AF430" s="41">
        <f t="shared" si="222"/>
        <v>0</v>
      </c>
      <c r="AG430" s="41">
        <f t="shared" si="222"/>
        <v>0</v>
      </c>
      <c r="AH430" s="41">
        <f t="shared" si="222"/>
        <v>0</v>
      </c>
      <c r="AI430" s="41">
        <f t="shared" si="222"/>
        <v>0</v>
      </c>
      <c r="AJ430" s="41">
        <f t="shared" si="222"/>
        <v>0</v>
      </c>
      <c r="AK430" s="41">
        <f t="shared" si="222"/>
        <v>0</v>
      </c>
      <c r="AL430" s="41">
        <f t="shared" si="222"/>
        <v>0</v>
      </c>
      <c r="AM430" s="41">
        <f t="shared" si="222"/>
        <v>0</v>
      </c>
      <c r="AN430" s="41">
        <f t="shared" si="222"/>
        <v>0</v>
      </c>
      <c r="AO430" s="41">
        <f t="shared" si="222"/>
        <v>0</v>
      </c>
      <c r="AP430" s="41">
        <f t="shared" si="222"/>
        <v>0</v>
      </c>
      <c r="AQ430" s="41">
        <f t="shared" si="222"/>
        <v>0</v>
      </c>
      <c r="AR430" s="41">
        <f t="shared" si="222"/>
        <v>0</v>
      </c>
      <c r="AS430" s="41">
        <f t="shared" si="222"/>
        <v>0</v>
      </c>
      <c r="AT430" s="41">
        <f t="shared" si="222"/>
        <v>0</v>
      </c>
      <c r="AU430" s="41">
        <f t="shared" si="222"/>
        <v>0</v>
      </c>
      <c r="AV430" s="41">
        <f t="shared" si="222"/>
        <v>0</v>
      </c>
      <c r="AW430" s="41">
        <f t="shared" si="222"/>
        <v>0</v>
      </c>
      <c r="AX430" s="41">
        <f t="shared" si="222"/>
        <v>0</v>
      </c>
      <c r="AY430" s="41">
        <f t="shared" si="222"/>
        <v>0</v>
      </c>
      <c r="AZ430" s="41">
        <f t="shared" si="222"/>
        <v>0</v>
      </c>
      <c r="BA430" s="41">
        <f t="shared" si="222"/>
        <v>0</v>
      </c>
      <c r="BB430" s="41">
        <f t="shared" si="222"/>
        <v>0</v>
      </c>
      <c r="BC430" s="41">
        <f t="shared" si="222"/>
        <v>0</v>
      </c>
      <c r="BD430" s="41">
        <f t="shared" si="222"/>
        <v>0</v>
      </c>
    </row>
    <row r="431" spans="1:59" ht="16" x14ac:dyDescent="0.2">
      <c r="B431" s="11">
        <f t="shared" si="212"/>
        <v>7</v>
      </c>
      <c r="C431" s="12" t="str">
        <f t="shared" si="212"/>
        <v>SCI FORGEOT PROPERTY</v>
      </c>
      <c r="D431" s="43" t="s">
        <v>252</v>
      </c>
      <c r="E431" s="42" t="s">
        <v>286</v>
      </c>
      <c r="F431" s="44"/>
      <c r="G431" s="43" t="s">
        <v>253</v>
      </c>
      <c r="H431" s="39">
        <v>0</v>
      </c>
      <c r="I431" s="43" t="s">
        <v>254</v>
      </c>
      <c r="J431" s="32">
        <v>44834</v>
      </c>
      <c r="K431" s="24"/>
      <c r="L431" s="20" t="s">
        <v>255</v>
      </c>
      <c r="M431" s="72"/>
      <c r="N431" s="72"/>
      <c r="O431" s="41">
        <v>0</v>
      </c>
      <c r="P431" s="41">
        <v>0</v>
      </c>
      <c r="Q431" s="41">
        <v>0</v>
      </c>
      <c r="R431" s="41">
        <v>0</v>
      </c>
      <c r="S431" s="41">
        <v>0</v>
      </c>
      <c r="T431" s="41">
        <v>0</v>
      </c>
      <c r="U431" s="41">
        <v>0</v>
      </c>
      <c r="V431" s="41">
        <v>0</v>
      </c>
      <c r="W431" s="41">
        <v>0</v>
      </c>
      <c r="X431" s="41">
        <v>0</v>
      </c>
      <c r="Y431" s="41">
        <v>0</v>
      </c>
      <c r="Z431" s="41">
        <v>0</v>
      </c>
      <c r="AA431" s="41">
        <v>0</v>
      </c>
      <c r="AB431" s="41">
        <v>0</v>
      </c>
      <c r="AC431" s="41">
        <v>0</v>
      </c>
      <c r="AD431" s="41">
        <v>0</v>
      </c>
      <c r="AE431" s="41">
        <v>0</v>
      </c>
      <c r="AF431" s="41">
        <v>0</v>
      </c>
      <c r="AG431" s="41">
        <v>0</v>
      </c>
      <c r="AH431" s="41">
        <v>0</v>
      </c>
      <c r="AI431" s="41">
        <v>0</v>
      </c>
      <c r="AJ431" s="41">
        <v>0</v>
      </c>
      <c r="AK431" s="41">
        <v>0</v>
      </c>
      <c r="AL431" s="41">
        <v>0</v>
      </c>
      <c r="AM431" s="41">
        <v>0</v>
      </c>
      <c r="AN431" s="41">
        <v>0</v>
      </c>
      <c r="AO431" s="41">
        <v>0</v>
      </c>
      <c r="AP431" s="41">
        <v>0</v>
      </c>
      <c r="AQ431" s="41">
        <v>0</v>
      </c>
      <c r="AR431" s="41">
        <v>0</v>
      </c>
      <c r="AS431" s="41">
        <v>0</v>
      </c>
      <c r="AT431" s="41">
        <v>0</v>
      </c>
      <c r="AU431" s="41">
        <v>0</v>
      </c>
      <c r="AV431" s="41">
        <v>0</v>
      </c>
      <c r="AW431" s="41">
        <v>0</v>
      </c>
      <c r="AX431" s="41">
        <v>0</v>
      </c>
      <c r="AY431" s="41">
        <v>0</v>
      </c>
      <c r="AZ431" s="41">
        <v>0</v>
      </c>
      <c r="BA431" s="41">
        <v>0</v>
      </c>
      <c r="BB431" s="41">
        <v>0</v>
      </c>
      <c r="BC431" s="41">
        <v>0</v>
      </c>
      <c r="BD431" s="41">
        <v>0</v>
      </c>
    </row>
    <row r="432" spans="1:59" ht="16" x14ac:dyDescent="0.2">
      <c r="B432" s="11">
        <f t="shared" si="212"/>
        <v>7</v>
      </c>
      <c r="C432" s="12" t="str">
        <f t="shared" si="212"/>
        <v>SCI FORGEOT PROPERTY</v>
      </c>
      <c r="D432" s="43" t="s">
        <v>256</v>
      </c>
      <c r="E432" s="32">
        <v>44834</v>
      </c>
      <c r="G432" s="43" t="s">
        <v>257</v>
      </c>
      <c r="H432" s="42">
        <v>0</v>
      </c>
      <c r="I432" s="43" t="s">
        <v>258</v>
      </c>
      <c r="J432" s="29">
        <v>0</v>
      </c>
      <c r="K432" s="23"/>
      <c r="L432" s="33" t="s">
        <v>259</v>
      </c>
      <c r="M432" s="73"/>
      <c r="N432" s="73"/>
      <c r="O432" s="45">
        <f>-(O429+O430)*IFERROR((O419+O423)/(O421+O425),0)</f>
        <v>0</v>
      </c>
      <c r="P432" s="45">
        <f t="shared" ref="P432:BD432" si="223">-(P429+P430)*IFERROR((P419+P423)/(P421+P425),0)</f>
        <v>0</v>
      </c>
      <c r="Q432" s="45">
        <f t="shared" si="223"/>
        <v>0</v>
      </c>
      <c r="R432" s="45">
        <f t="shared" si="223"/>
        <v>0</v>
      </c>
      <c r="S432" s="45">
        <f t="shared" si="223"/>
        <v>0</v>
      </c>
      <c r="T432" s="45">
        <f t="shared" si="223"/>
        <v>0</v>
      </c>
      <c r="U432" s="45">
        <f t="shared" si="223"/>
        <v>0</v>
      </c>
      <c r="V432" s="45">
        <f t="shared" si="223"/>
        <v>0</v>
      </c>
      <c r="W432" s="45">
        <f t="shared" si="223"/>
        <v>0</v>
      </c>
      <c r="X432" s="45">
        <f t="shared" si="223"/>
        <v>0</v>
      </c>
      <c r="Y432" s="45">
        <f t="shared" si="223"/>
        <v>0</v>
      </c>
      <c r="Z432" s="45">
        <f t="shared" si="223"/>
        <v>0</v>
      </c>
      <c r="AA432" s="45">
        <f t="shared" si="223"/>
        <v>0</v>
      </c>
      <c r="AB432" s="45">
        <f t="shared" si="223"/>
        <v>0</v>
      </c>
      <c r="AC432" s="45">
        <f t="shared" si="223"/>
        <v>0</v>
      </c>
      <c r="AD432" s="45">
        <f t="shared" si="223"/>
        <v>0</v>
      </c>
      <c r="AE432" s="45">
        <f t="shared" si="223"/>
        <v>0</v>
      </c>
      <c r="AF432" s="45">
        <f t="shared" si="223"/>
        <v>0</v>
      </c>
      <c r="AG432" s="45">
        <f t="shared" si="223"/>
        <v>0</v>
      </c>
      <c r="AH432" s="45">
        <f t="shared" si="223"/>
        <v>0</v>
      </c>
      <c r="AI432" s="45">
        <f t="shared" si="223"/>
        <v>0</v>
      </c>
      <c r="AJ432" s="45">
        <f t="shared" si="223"/>
        <v>0</v>
      </c>
      <c r="AK432" s="45">
        <f t="shared" si="223"/>
        <v>0</v>
      </c>
      <c r="AL432" s="45">
        <f t="shared" si="223"/>
        <v>0</v>
      </c>
      <c r="AM432" s="45">
        <f t="shared" si="223"/>
        <v>0</v>
      </c>
      <c r="AN432" s="45">
        <f t="shared" si="223"/>
        <v>0</v>
      </c>
      <c r="AO432" s="45">
        <f t="shared" si="223"/>
        <v>0</v>
      </c>
      <c r="AP432" s="45">
        <f t="shared" si="223"/>
        <v>0</v>
      </c>
      <c r="AQ432" s="45">
        <f t="shared" si="223"/>
        <v>0</v>
      </c>
      <c r="AR432" s="45">
        <f t="shared" si="223"/>
        <v>0</v>
      </c>
      <c r="AS432" s="45">
        <f t="shared" si="223"/>
        <v>0</v>
      </c>
      <c r="AT432" s="45">
        <f t="shared" si="223"/>
        <v>0</v>
      </c>
      <c r="AU432" s="45">
        <f t="shared" si="223"/>
        <v>0</v>
      </c>
      <c r="AV432" s="45">
        <f t="shared" si="223"/>
        <v>0</v>
      </c>
      <c r="AW432" s="45">
        <f t="shared" si="223"/>
        <v>0</v>
      </c>
      <c r="AX432" s="45">
        <f t="shared" si="223"/>
        <v>0</v>
      </c>
      <c r="AY432" s="45">
        <f t="shared" si="223"/>
        <v>0</v>
      </c>
      <c r="AZ432" s="45">
        <f t="shared" si="223"/>
        <v>0</v>
      </c>
      <c r="BA432" s="45">
        <f t="shared" si="223"/>
        <v>0</v>
      </c>
      <c r="BB432" s="45">
        <f t="shared" si="223"/>
        <v>0</v>
      </c>
      <c r="BC432" s="45">
        <f t="shared" si="223"/>
        <v>0</v>
      </c>
      <c r="BD432" s="45">
        <f t="shared" si="223"/>
        <v>0</v>
      </c>
    </row>
    <row r="433" spans="1:59" ht="16" x14ac:dyDescent="0.2">
      <c r="B433" s="11">
        <f t="shared" si="212"/>
        <v>7</v>
      </c>
      <c r="C433" s="12" t="str">
        <f t="shared" si="212"/>
        <v>SCI FORGEOT PROPERTY</v>
      </c>
      <c r="K433" s="24"/>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row>
    <row r="434" spans="1:59" ht="16" x14ac:dyDescent="0.2">
      <c r="B434" s="11">
        <f t="shared" si="212"/>
        <v>7</v>
      </c>
      <c r="C434" s="12" t="str">
        <f t="shared" si="212"/>
        <v>SCI FORGEOT PROPERTY</v>
      </c>
      <c r="G434" s="46" t="s">
        <v>229</v>
      </c>
      <c r="H434" s="104" t="s">
        <v>279</v>
      </c>
      <c r="I434" s="105"/>
      <c r="J434" s="106"/>
      <c r="K434" s="23"/>
      <c r="L434" s="47" t="s">
        <v>4</v>
      </c>
      <c r="M434" s="81"/>
      <c r="N434" s="81"/>
      <c r="O434" s="48">
        <f>SUM(O429:O432)</f>
        <v>15973.979421936758</v>
      </c>
      <c r="P434" s="48">
        <f t="shared" ref="P434:BD434" si="224">SUM(P429:P432)</f>
        <v>0</v>
      </c>
      <c r="Q434" s="48">
        <f t="shared" si="224"/>
        <v>0</v>
      </c>
      <c r="R434" s="48">
        <f t="shared" si="224"/>
        <v>0</v>
      </c>
      <c r="S434" s="48">
        <f t="shared" si="224"/>
        <v>0</v>
      </c>
      <c r="T434" s="48">
        <f t="shared" si="224"/>
        <v>0</v>
      </c>
      <c r="U434" s="48">
        <f t="shared" si="224"/>
        <v>0</v>
      </c>
      <c r="V434" s="48">
        <f t="shared" si="224"/>
        <v>0</v>
      </c>
      <c r="W434" s="48">
        <f t="shared" si="224"/>
        <v>0</v>
      </c>
      <c r="X434" s="48">
        <f t="shared" si="224"/>
        <v>0</v>
      </c>
      <c r="Y434" s="48">
        <f t="shared" si="224"/>
        <v>0</v>
      </c>
      <c r="Z434" s="48">
        <f t="shared" si="224"/>
        <v>0</v>
      </c>
      <c r="AA434" s="48">
        <f t="shared" si="224"/>
        <v>0</v>
      </c>
      <c r="AB434" s="48">
        <f t="shared" si="224"/>
        <v>0</v>
      </c>
      <c r="AC434" s="48">
        <f t="shared" si="224"/>
        <v>0</v>
      </c>
      <c r="AD434" s="48">
        <f t="shared" si="224"/>
        <v>0</v>
      </c>
      <c r="AE434" s="48">
        <f t="shared" si="224"/>
        <v>0</v>
      </c>
      <c r="AF434" s="48">
        <f t="shared" si="224"/>
        <v>0</v>
      </c>
      <c r="AG434" s="48">
        <f t="shared" si="224"/>
        <v>0</v>
      </c>
      <c r="AH434" s="48">
        <f t="shared" si="224"/>
        <v>0</v>
      </c>
      <c r="AI434" s="48">
        <f t="shared" si="224"/>
        <v>0</v>
      </c>
      <c r="AJ434" s="48">
        <f t="shared" si="224"/>
        <v>0</v>
      </c>
      <c r="AK434" s="48">
        <f t="shared" si="224"/>
        <v>0</v>
      </c>
      <c r="AL434" s="48">
        <f t="shared" si="224"/>
        <v>0</v>
      </c>
      <c r="AM434" s="48">
        <f t="shared" si="224"/>
        <v>0</v>
      </c>
      <c r="AN434" s="48">
        <f t="shared" si="224"/>
        <v>0</v>
      </c>
      <c r="AO434" s="48">
        <f t="shared" si="224"/>
        <v>0</v>
      </c>
      <c r="AP434" s="48">
        <f t="shared" si="224"/>
        <v>0</v>
      </c>
      <c r="AQ434" s="48">
        <f t="shared" si="224"/>
        <v>0</v>
      </c>
      <c r="AR434" s="48">
        <f t="shared" si="224"/>
        <v>0</v>
      </c>
      <c r="AS434" s="48">
        <f t="shared" si="224"/>
        <v>0</v>
      </c>
      <c r="AT434" s="48">
        <f t="shared" si="224"/>
        <v>0</v>
      </c>
      <c r="AU434" s="48">
        <f t="shared" si="224"/>
        <v>0</v>
      </c>
      <c r="AV434" s="48">
        <f t="shared" si="224"/>
        <v>0</v>
      </c>
      <c r="AW434" s="48">
        <f t="shared" si="224"/>
        <v>0</v>
      </c>
      <c r="AX434" s="48">
        <f t="shared" si="224"/>
        <v>0</v>
      </c>
      <c r="AY434" s="48">
        <f t="shared" si="224"/>
        <v>0</v>
      </c>
      <c r="AZ434" s="48">
        <f t="shared" si="224"/>
        <v>0</v>
      </c>
      <c r="BA434" s="48">
        <f t="shared" si="224"/>
        <v>0</v>
      </c>
      <c r="BB434" s="48">
        <f t="shared" si="224"/>
        <v>0</v>
      </c>
      <c r="BC434" s="48">
        <f t="shared" si="224"/>
        <v>0</v>
      </c>
      <c r="BD434" s="48">
        <f t="shared" si="224"/>
        <v>0</v>
      </c>
    </row>
    <row r="435" spans="1:59" ht="16" x14ac:dyDescent="0.2">
      <c r="B435" s="11">
        <f t="shared" ref="B435:C440" si="225">B434</f>
        <v>7</v>
      </c>
      <c r="C435" s="12" t="str">
        <f t="shared" si="225"/>
        <v>SCI FORGEOT PROPERTY</v>
      </c>
      <c r="D435" s="46" t="s">
        <v>260</v>
      </c>
      <c r="E435" s="32">
        <v>44834</v>
      </c>
      <c r="F435" s="15"/>
      <c r="G435" s="46" t="s">
        <v>261</v>
      </c>
      <c r="H435" s="46" t="s">
        <v>237</v>
      </c>
      <c r="I435" s="46" t="s">
        <v>238</v>
      </c>
      <c r="J435" s="46" t="s">
        <v>239</v>
      </c>
      <c r="K435" s="23"/>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row>
    <row r="436" spans="1:59" ht="16" x14ac:dyDescent="0.2">
      <c r="B436" s="11">
        <f t="shared" si="225"/>
        <v>7</v>
      </c>
      <c r="C436" s="12" t="str">
        <f t="shared" si="225"/>
        <v>SCI FORGEOT PROPERTY</v>
      </c>
      <c r="D436" s="46" t="s">
        <v>262</v>
      </c>
      <c r="E436" s="31">
        <v>0</v>
      </c>
      <c r="F436" s="15"/>
      <c r="G436" s="49" t="s">
        <v>263</v>
      </c>
      <c r="H436" s="31">
        <v>0</v>
      </c>
      <c r="I436" s="32">
        <v>0</v>
      </c>
      <c r="J436" s="32">
        <v>0</v>
      </c>
      <c r="K436" s="23"/>
      <c r="L436" s="50" t="s">
        <v>264</v>
      </c>
      <c r="M436" s="70"/>
      <c r="N436" s="70"/>
      <c r="O436" s="40">
        <f t="shared" ref="O436:BD436" si="226">IFERROR(((O$3&gt;=$E435)*(O$2&lt;=$E435))*$E439,"")</f>
        <v>0</v>
      </c>
      <c r="P436" s="40">
        <f t="shared" si="226"/>
        <v>0</v>
      </c>
      <c r="Q436" s="40">
        <f t="shared" si="226"/>
        <v>0</v>
      </c>
      <c r="R436" s="40">
        <f t="shared" si="226"/>
        <v>0</v>
      </c>
      <c r="S436" s="40">
        <f t="shared" si="226"/>
        <v>0</v>
      </c>
      <c r="T436" s="40">
        <f t="shared" si="226"/>
        <v>0</v>
      </c>
      <c r="U436" s="40">
        <f t="shared" si="226"/>
        <v>0</v>
      </c>
      <c r="V436" s="40">
        <f t="shared" si="226"/>
        <v>0</v>
      </c>
      <c r="W436" s="40">
        <f t="shared" si="226"/>
        <v>0</v>
      </c>
      <c r="X436" s="40">
        <f t="shared" si="226"/>
        <v>0</v>
      </c>
      <c r="Y436" s="40">
        <f t="shared" si="226"/>
        <v>0</v>
      </c>
      <c r="Z436" s="40">
        <f t="shared" si="226"/>
        <v>0</v>
      </c>
      <c r="AA436" s="40">
        <f t="shared" si="226"/>
        <v>0</v>
      </c>
      <c r="AB436" s="40">
        <f t="shared" si="226"/>
        <v>0</v>
      </c>
      <c r="AC436" s="40">
        <f t="shared" si="226"/>
        <v>0</v>
      </c>
      <c r="AD436" s="40">
        <f t="shared" si="226"/>
        <v>0</v>
      </c>
      <c r="AE436" s="40">
        <f t="shared" si="226"/>
        <v>0</v>
      </c>
      <c r="AF436" s="40">
        <f t="shared" si="226"/>
        <v>0</v>
      </c>
      <c r="AG436" s="40">
        <f t="shared" si="226"/>
        <v>0</v>
      </c>
      <c r="AH436" s="40">
        <f t="shared" si="226"/>
        <v>0</v>
      </c>
      <c r="AI436" s="40">
        <f t="shared" si="226"/>
        <v>0</v>
      </c>
      <c r="AJ436" s="40">
        <f t="shared" si="226"/>
        <v>0</v>
      </c>
      <c r="AK436" s="40">
        <f t="shared" si="226"/>
        <v>0</v>
      </c>
      <c r="AL436" s="40">
        <f t="shared" si="226"/>
        <v>0</v>
      </c>
      <c r="AM436" s="40">
        <f t="shared" si="226"/>
        <v>0</v>
      </c>
      <c r="AN436" s="40">
        <f t="shared" si="226"/>
        <v>0</v>
      </c>
      <c r="AO436" s="40">
        <f t="shared" si="226"/>
        <v>0</v>
      </c>
      <c r="AP436" s="40">
        <f t="shared" si="226"/>
        <v>0</v>
      </c>
      <c r="AQ436" s="40">
        <f t="shared" si="226"/>
        <v>0</v>
      </c>
      <c r="AR436" s="40">
        <f t="shared" si="226"/>
        <v>0</v>
      </c>
      <c r="AS436" s="40">
        <f t="shared" si="226"/>
        <v>0</v>
      </c>
      <c r="AT436" s="40">
        <f t="shared" si="226"/>
        <v>0</v>
      </c>
      <c r="AU436" s="40">
        <f t="shared" si="226"/>
        <v>0</v>
      </c>
      <c r="AV436" s="40">
        <f t="shared" si="226"/>
        <v>0</v>
      </c>
      <c r="AW436" s="40">
        <f t="shared" si="226"/>
        <v>0</v>
      </c>
      <c r="AX436" s="40">
        <f t="shared" si="226"/>
        <v>0</v>
      </c>
      <c r="AY436" s="40">
        <f t="shared" si="226"/>
        <v>0</v>
      </c>
      <c r="AZ436" s="40">
        <f t="shared" si="226"/>
        <v>0</v>
      </c>
      <c r="BA436" s="40">
        <f t="shared" si="226"/>
        <v>0</v>
      </c>
      <c r="BB436" s="40">
        <f t="shared" si="226"/>
        <v>0</v>
      </c>
      <c r="BC436" s="40">
        <f t="shared" si="226"/>
        <v>0</v>
      </c>
      <c r="BD436" s="40">
        <f t="shared" si="226"/>
        <v>0</v>
      </c>
    </row>
    <row r="437" spans="1:59" ht="16" x14ac:dyDescent="0.2">
      <c r="B437" s="11">
        <f t="shared" si="225"/>
        <v>7</v>
      </c>
      <c r="C437" s="12" t="str">
        <f t="shared" si="225"/>
        <v>SCI FORGEOT PROPERTY</v>
      </c>
      <c r="D437" s="46" t="s">
        <v>24</v>
      </c>
      <c r="E437" s="51">
        <f>IF(E435&gt;MAX($O$3:$BD$3),BD426,
IF(E435&lt;MIN($O$3:$BD$3),1,SUMIFS($O427:$BD427,$O$2:$BD$2,"&lt;="&amp;E435,$O$3:$BD$3,"&gt;="&amp;E435)))</f>
        <v>1.0066304347826087</v>
      </c>
      <c r="F437" s="15"/>
      <c r="G437" s="49" t="s">
        <v>265</v>
      </c>
      <c r="H437" s="31">
        <v>0</v>
      </c>
      <c r="I437" s="32">
        <v>0</v>
      </c>
      <c r="J437" s="32">
        <v>0</v>
      </c>
      <c r="K437" s="23"/>
      <c r="L437" s="52" t="s">
        <v>266</v>
      </c>
      <c r="M437" s="72"/>
      <c r="N437" s="72"/>
      <c r="O437" s="41">
        <f t="shared" ref="O437:BD437" si="227">IFERROR(((O$3&gt;=$E432)*(O$2&lt;=$E432))*$H440,"")</f>
        <v>0</v>
      </c>
      <c r="P437" s="41">
        <f t="shared" si="227"/>
        <v>0</v>
      </c>
      <c r="Q437" s="41">
        <f t="shared" si="227"/>
        <v>0</v>
      </c>
      <c r="R437" s="41">
        <f t="shared" si="227"/>
        <v>0</v>
      </c>
      <c r="S437" s="41">
        <f t="shared" si="227"/>
        <v>0</v>
      </c>
      <c r="T437" s="41">
        <f t="shared" si="227"/>
        <v>0</v>
      </c>
      <c r="U437" s="41">
        <f t="shared" si="227"/>
        <v>0</v>
      </c>
      <c r="V437" s="41">
        <f t="shared" si="227"/>
        <v>0</v>
      </c>
      <c r="W437" s="41">
        <f t="shared" si="227"/>
        <v>0</v>
      </c>
      <c r="X437" s="41">
        <f t="shared" si="227"/>
        <v>0</v>
      </c>
      <c r="Y437" s="41">
        <f t="shared" si="227"/>
        <v>0</v>
      </c>
      <c r="Z437" s="41">
        <f t="shared" si="227"/>
        <v>0</v>
      </c>
      <c r="AA437" s="41">
        <f t="shared" si="227"/>
        <v>0</v>
      </c>
      <c r="AB437" s="41">
        <f t="shared" si="227"/>
        <v>0</v>
      </c>
      <c r="AC437" s="41">
        <f t="shared" si="227"/>
        <v>0</v>
      </c>
      <c r="AD437" s="41">
        <f t="shared" si="227"/>
        <v>0</v>
      </c>
      <c r="AE437" s="41">
        <f t="shared" si="227"/>
        <v>0</v>
      </c>
      <c r="AF437" s="41">
        <f t="shared" si="227"/>
        <v>0</v>
      </c>
      <c r="AG437" s="41">
        <f t="shared" si="227"/>
        <v>0</v>
      </c>
      <c r="AH437" s="41">
        <f t="shared" si="227"/>
        <v>0</v>
      </c>
      <c r="AI437" s="41">
        <f t="shared" si="227"/>
        <v>0</v>
      </c>
      <c r="AJ437" s="41">
        <f t="shared" si="227"/>
        <v>0</v>
      </c>
      <c r="AK437" s="41">
        <f t="shared" si="227"/>
        <v>0</v>
      </c>
      <c r="AL437" s="41">
        <f t="shared" si="227"/>
        <v>0</v>
      </c>
      <c r="AM437" s="41">
        <f t="shared" si="227"/>
        <v>0</v>
      </c>
      <c r="AN437" s="41">
        <f t="shared" si="227"/>
        <v>0</v>
      </c>
      <c r="AO437" s="41">
        <f t="shared" si="227"/>
        <v>0</v>
      </c>
      <c r="AP437" s="41">
        <f t="shared" si="227"/>
        <v>0</v>
      </c>
      <c r="AQ437" s="41">
        <f t="shared" si="227"/>
        <v>0</v>
      </c>
      <c r="AR437" s="41">
        <f t="shared" si="227"/>
        <v>0</v>
      </c>
      <c r="AS437" s="41">
        <f t="shared" si="227"/>
        <v>0</v>
      </c>
      <c r="AT437" s="41">
        <f t="shared" si="227"/>
        <v>0</v>
      </c>
      <c r="AU437" s="41">
        <f t="shared" si="227"/>
        <v>0</v>
      </c>
      <c r="AV437" s="41">
        <f t="shared" si="227"/>
        <v>0</v>
      </c>
      <c r="AW437" s="41">
        <f t="shared" si="227"/>
        <v>0</v>
      </c>
      <c r="AX437" s="41">
        <f t="shared" si="227"/>
        <v>0</v>
      </c>
      <c r="AY437" s="41">
        <f t="shared" si="227"/>
        <v>0</v>
      </c>
      <c r="AZ437" s="41">
        <f t="shared" si="227"/>
        <v>0</v>
      </c>
      <c r="BA437" s="41">
        <f t="shared" si="227"/>
        <v>0</v>
      </c>
      <c r="BB437" s="41">
        <f t="shared" si="227"/>
        <v>0</v>
      </c>
      <c r="BC437" s="41">
        <f t="shared" si="227"/>
        <v>0</v>
      </c>
      <c r="BD437" s="41">
        <f t="shared" si="227"/>
        <v>0</v>
      </c>
    </row>
    <row r="438" spans="1:59" ht="16" x14ac:dyDescent="0.2">
      <c r="B438" s="11">
        <f t="shared" si="225"/>
        <v>7</v>
      </c>
      <c r="C438" s="12" t="str">
        <f t="shared" si="225"/>
        <v>SCI FORGEOT PROPERTY</v>
      </c>
      <c r="D438" s="46" t="s">
        <v>8</v>
      </c>
      <c r="E438" s="42">
        <v>0</v>
      </c>
      <c r="F438" s="15"/>
      <c r="G438" s="49" t="s">
        <v>267</v>
      </c>
      <c r="H438" s="31">
        <v>0</v>
      </c>
      <c r="I438" s="32">
        <v>0</v>
      </c>
      <c r="J438" s="32">
        <v>0</v>
      </c>
      <c r="L438" s="52" t="s">
        <v>268</v>
      </c>
      <c r="M438" s="72"/>
      <c r="N438" s="72"/>
      <c r="O438" s="41">
        <f t="shared" ref="O438:BD438" si="228">IFERROR(((O$3&gt;=$E435)*(O$2&lt;=$E435))*$J440,"")</f>
        <v>0</v>
      </c>
      <c r="P438" s="41">
        <f t="shared" si="228"/>
        <v>0</v>
      </c>
      <c r="Q438" s="41">
        <f t="shared" si="228"/>
        <v>0</v>
      </c>
      <c r="R438" s="41">
        <f t="shared" si="228"/>
        <v>0</v>
      </c>
      <c r="S438" s="41">
        <f t="shared" si="228"/>
        <v>0</v>
      </c>
      <c r="T438" s="41">
        <f t="shared" si="228"/>
        <v>0</v>
      </c>
      <c r="U438" s="41">
        <f t="shared" si="228"/>
        <v>0</v>
      </c>
      <c r="V438" s="41">
        <f t="shared" si="228"/>
        <v>0</v>
      </c>
      <c r="W438" s="41">
        <f t="shared" si="228"/>
        <v>0</v>
      </c>
      <c r="X438" s="41">
        <f t="shared" si="228"/>
        <v>0</v>
      </c>
      <c r="Y438" s="41">
        <f t="shared" si="228"/>
        <v>0</v>
      </c>
      <c r="Z438" s="41">
        <f t="shared" si="228"/>
        <v>0</v>
      </c>
      <c r="AA438" s="41">
        <f t="shared" si="228"/>
        <v>0</v>
      </c>
      <c r="AB438" s="41">
        <f t="shared" si="228"/>
        <v>0</v>
      </c>
      <c r="AC438" s="41">
        <f t="shared" si="228"/>
        <v>0</v>
      </c>
      <c r="AD438" s="41">
        <f t="shared" si="228"/>
        <v>0</v>
      </c>
      <c r="AE438" s="41">
        <f t="shared" si="228"/>
        <v>0</v>
      </c>
      <c r="AF438" s="41">
        <f t="shared" si="228"/>
        <v>0</v>
      </c>
      <c r="AG438" s="41">
        <f t="shared" si="228"/>
        <v>0</v>
      </c>
      <c r="AH438" s="41">
        <f t="shared" si="228"/>
        <v>0</v>
      </c>
      <c r="AI438" s="41">
        <f t="shared" si="228"/>
        <v>0</v>
      </c>
      <c r="AJ438" s="41">
        <f t="shared" si="228"/>
        <v>0</v>
      </c>
      <c r="AK438" s="41">
        <f t="shared" si="228"/>
        <v>0</v>
      </c>
      <c r="AL438" s="41">
        <f t="shared" si="228"/>
        <v>0</v>
      </c>
      <c r="AM438" s="41">
        <f t="shared" si="228"/>
        <v>0</v>
      </c>
      <c r="AN438" s="41">
        <f t="shared" si="228"/>
        <v>0</v>
      </c>
      <c r="AO438" s="41">
        <f t="shared" si="228"/>
        <v>0</v>
      </c>
      <c r="AP438" s="41">
        <f t="shared" si="228"/>
        <v>0</v>
      </c>
      <c r="AQ438" s="41">
        <f t="shared" si="228"/>
        <v>0</v>
      </c>
      <c r="AR438" s="41">
        <f t="shared" si="228"/>
        <v>0</v>
      </c>
      <c r="AS438" s="41">
        <f t="shared" si="228"/>
        <v>0</v>
      </c>
      <c r="AT438" s="41">
        <f t="shared" si="228"/>
        <v>0</v>
      </c>
      <c r="AU438" s="41">
        <f t="shared" si="228"/>
        <v>0</v>
      </c>
      <c r="AV438" s="41">
        <f t="shared" si="228"/>
        <v>0</v>
      </c>
      <c r="AW438" s="41">
        <f t="shared" si="228"/>
        <v>0</v>
      </c>
      <c r="AX438" s="41">
        <f t="shared" si="228"/>
        <v>0</v>
      </c>
      <c r="AY438" s="41">
        <f t="shared" si="228"/>
        <v>0</v>
      </c>
      <c r="AZ438" s="41">
        <f t="shared" si="228"/>
        <v>0</v>
      </c>
      <c r="BA438" s="41">
        <f t="shared" si="228"/>
        <v>0</v>
      </c>
      <c r="BB438" s="41">
        <f t="shared" si="228"/>
        <v>0</v>
      </c>
      <c r="BC438" s="41">
        <f t="shared" si="228"/>
        <v>0</v>
      </c>
      <c r="BD438" s="41">
        <f t="shared" si="228"/>
        <v>0</v>
      </c>
    </row>
    <row r="439" spans="1:59" ht="16" x14ac:dyDescent="0.2">
      <c r="B439" s="11">
        <f t="shared" si="225"/>
        <v>7</v>
      </c>
      <c r="C439" s="12" t="str">
        <f t="shared" si="225"/>
        <v>SCI FORGEOT PROPERTY</v>
      </c>
      <c r="D439" s="46" t="s">
        <v>269</v>
      </c>
      <c r="E439" s="31">
        <v>0</v>
      </c>
      <c r="F439" s="15"/>
      <c r="G439" s="53"/>
      <c r="H439" s="15"/>
      <c r="I439" s="15"/>
      <c r="J439" s="23"/>
      <c r="L439" s="52" t="s">
        <v>270</v>
      </c>
      <c r="M439" s="72"/>
      <c r="N439" s="72"/>
      <c r="O439" s="41">
        <f t="shared" ref="O439:BD439" si="229">IFERROR(((O$3&gt;=$J429)*(O$2&lt;=$J429))*$E440,"")</f>
        <v>0</v>
      </c>
      <c r="P439" s="41">
        <f t="shared" si="229"/>
        <v>0</v>
      </c>
      <c r="Q439" s="41">
        <f t="shared" si="229"/>
        <v>0</v>
      </c>
      <c r="R439" s="41">
        <f t="shared" si="229"/>
        <v>0</v>
      </c>
      <c r="S439" s="41">
        <f t="shared" si="229"/>
        <v>0</v>
      </c>
      <c r="T439" s="41">
        <f t="shared" si="229"/>
        <v>0</v>
      </c>
      <c r="U439" s="41">
        <f t="shared" si="229"/>
        <v>0</v>
      </c>
      <c r="V439" s="41">
        <f t="shared" si="229"/>
        <v>0</v>
      </c>
      <c r="W439" s="41">
        <f t="shared" si="229"/>
        <v>0</v>
      </c>
      <c r="X439" s="41">
        <f t="shared" si="229"/>
        <v>0</v>
      </c>
      <c r="Y439" s="41">
        <f t="shared" si="229"/>
        <v>0</v>
      </c>
      <c r="Z439" s="41">
        <f t="shared" si="229"/>
        <v>0</v>
      </c>
      <c r="AA439" s="41">
        <f t="shared" si="229"/>
        <v>0</v>
      </c>
      <c r="AB439" s="41">
        <f t="shared" si="229"/>
        <v>0</v>
      </c>
      <c r="AC439" s="41">
        <f t="shared" si="229"/>
        <v>0</v>
      </c>
      <c r="AD439" s="41">
        <f t="shared" si="229"/>
        <v>0</v>
      </c>
      <c r="AE439" s="41">
        <f t="shared" si="229"/>
        <v>0</v>
      </c>
      <c r="AF439" s="41">
        <f t="shared" si="229"/>
        <v>0</v>
      </c>
      <c r="AG439" s="41">
        <f t="shared" si="229"/>
        <v>0</v>
      </c>
      <c r="AH439" s="41">
        <f t="shared" si="229"/>
        <v>0</v>
      </c>
      <c r="AI439" s="41">
        <f t="shared" si="229"/>
        <v>0</v>
      </c>
      <c r="AJ439" s="41">
        <f t="shared" si="229"/>
        <v>0</v>
      </c>
      <c r="AK439" s="41">
        <f t="shared" si="229"/>
        <v>0</v>
      </c>
      <c r="AL439" s="41">
        <f t="shared" si="229"/>
        <v>0</v>
      </c>
      <c r="AM439" s="41">
        <f t="shared" si="229"/>
        <v>0</v>
      </c>
      <c r="AN439" s="41">
        <f t="shared" si="229"/>
        <v>0</v>
      </c>
      <c r="AO439" s="41">
        <f t="shared" si="229"/>
        <v>0</v>
      </c>
      <c r="AP439" s="41">
        <f t="shared" si="229"/>
        <v>0</v>
      </c>
      <c r="AQ439" s="41">
        <f t="shared" si="229"/>
        <v>0</v>
      </c>
      <c r="AR439" s="41">
        <f t="shared" si="229"/>
        <v>0</v>
      </c>
      <c r="AS439" s="41">
        <f t="shared" si="229"/>
        <v>0</v>
      </c>
      <c r="AT439" s="41">
        <f t="shared" si="229"/>
        <v>0</v>
      </c>
      <c r="AU439" s="41">
        <f t="shared" si="229"/>
        <v>0</v>
      </c>
      <c r="AV439" s="41">
        <f t="shared" si="229"/>
        <v>0</v>
      </c>
      <c r="AW439" s="41">
        <f t="shared" si="229"/>
        <v>0</v>
      </c>
      <c r="AX439" s="41">
        <f t="shared" si="229"/>
        <v>0</v>
      </c>
      <c r="AY439" s="41">
        <f t="shared" si="229"/>
        <v>0</v>
      </c>
      <c r="AZ439" s="41">
        <f t="shared" si="229"/>
        <v>0</v>
      </c>
      <c r="BA439" s="41">
        <f t="shared" si="229"/>
        <v>0</v>
      </c>
      <c r="BB439" s="41">
        <f t="shared" si="229"/>
        <v>0</v>
      </c>
      <c r="BC439" s="41">
        <f t="shared" si="229"/>
        <v>0</v>
      </c>
      <c r="BD439" s="41">
        <f t="shared" si="229"/>
        <v>0</v>
      </c>
    </row>
    <row r="440" spans="1:59" ht="16" x14ac:dyDescent="0.2">
      <c r="B440" s="11">
        <f t="shared" si="225"/>
        <v>7</v>
      </c>
      <c r="C440" s="12" t="str">
        <f t="shared" si="225"/>
        <v>SCI FORGEOT PROPERTY</v>
      </c>
      <c r="D440" s="46" t="s">
        <v>270</v>
      </c>
      <c r="E440" s="31">
        <v>0</v>
      </c>
      <c r="F440" s="15"/>
      <c r="G440" s="46" t="s">
        <v>266</v>
      </c>
      <c r="H440" s="31">
        <v>0</v>
      </c>
      <c r="I440" s="46" t="s">
        <v>268</v>
      </c>
      <c r="J440" s="31">
        <v>0</v>
      </c>
      <c r="L440" s="54" t="s">
        <v>271</v>
      </c>
      <c r="M440" s="73"/>
      <c r="N440" s="73"/>
      <c r="O440" s="45">
        <f t="shared" ref="O440:BD440" si="230">IFERROR(-($E421+$H421+$J421)*O422,"")</f>
        <v>0</v>
      </c>
      <c r="P440" s="45">
        <f t="shared" si="230"/>
        <v>0</v>
      </c>
      <c r="Q440" s="45">
        <f t="shared" si="230"/>
        <v>0</v>
      </c>
      <c r="R440" s="45">
        <f t="shared" si="230"/>
        <v>0</v>
      </c>
      <c r="S440" s="45">
        <f t="shared" si="230"/>
        <v>0</v>
      </c>
      <c r="T440" s="45">
        <f t="shared" si="230"/>
        <v>0</v>
      </c>
      <c r="U440" s="45">
        <f t="shared" si="230"/>
        <v>0</v>
      </c>
      <c r="V440" s="45">
        <f t="shared" si="230"/>
        <v>0</v>
      </c>
      <c r="W440" s="45">
        <f t="shared" si="230"/>
        <v>0</v>
      </c>
      <c r="X440" s="45">
        <f t="shared" si="230"/>
        <v>0</v>
      </c>
      <c r="Y440" s="45">
        <f t="shared" si="230"/>
        <v>0</v>
      </c>
      <c r="Z440" s="45">
        <f t="shared" si="230"/>
        <v>0</v>
      </c>
      <c r="AA440" s="45">
        <f t="shared" si="230"/>
        <v>0</v>
      </c>
      <c r="AB440" s="45">
        <f t="shared" si="230"/>
        <v>0</v>
      </c>
      <c r="AC440" s="45">
        <f t="shared" si="230"/>
        <v>0</v>
      </c>
      <c r="AD440" s="45">
        <f t="shared" si="230"/>
        <v>0</v>
      </c>
      <c r="AE440" s="45">
        <f t="shared" si="230"/>
        <v>0</v>
      </c>
      <c r="AF440" s="45">
        <f t="shared" si="230"/>
        <v>0</v>
      </c>
      <c r="AG440" s="45">
        <f t="shared" si="230"/>
        <v>0</v>
      </c>
      <c r="AH440" s="45">
        <f t="shared" si="230"/>
        <v>0</v>
      </c>
      <c r="AI440" s="45">
        <f t="shared" si="230"/>
        <v>0</v>
      </c>
      <c r="AJ440" s="45">
        <f t="shared" si="230"/>
        <v>0</v>
      </c>
      <c r="AK440" s="45">
        <f t="shared" si="230"/>
        <v>0</v>
      </c>
      <c r="AL440" s="45">
        <f t="shared" si="230"/>
        <v>0</v>
      </c>
      <c r="AM440" s="45">
        <f t="shared" si="230"/>
        <v>0</v>
      </c>
      <c r="AN440" s="45">
        <f t="shared" si="230"/>
        <v>0</v>
      </c>
      <c r="AO440" s="45">
        <f t="shared" si="230"/>
        <v>0</v>
      </c>
      <c r="AP440" s="45">
        <f t="shared" si="230"/>
        <v>0</v>
      </c>
      <c r="AQ440" s="45">
        <f t="shared" si="230"/>
        <v>0</v>
      </c>
      <c r="AR440" s="45">
        <f t="shared" si="230"/>
        <v>0</v>
      </c>
      <c r="AS440" s="45">
        <f t="shared" si="230"/>
        <v>0</v>
      </c>
      <c r="AT440" s="45">
        <f t="shared" si="230"/>
        <v>0</v>
      </c>
      <c r="AU440" s="45">
        <f t="shared" si="230"/>
        <v>0</v>
      </c>
      <c r="AV440" s="45">
        <f t="shared" si="230"/>
        <v>0</v>
      </c>
      <c r="AW440" s="45">
        <f t="shared" si="230"/>
        <v>0</v>
      </c>
      <c r="AX440" s="45">
        <f t="shared" si="230"/>
        <v>0</v>
      </c>
      <c r="AY440" s="45">
        <f t="shared" si="230"/>
        <v>0</v>
      </c>
      <c r="AZ440" s="45">
        <f t="shared" si="230"/>
        <v>0</v>
      </c>
      <c r="BA440" s="45">
        <f t="shared" si="230"/>
        <v>0</v>
      </c>
      <c r="BB440" s="45">
        <f t="shared" si="230"/>
        <v>0</v>
      </c>
      <c r="BC440" s="45">
        <f t="shared" si="230"/>
        <v>0</v>
      </c>
      <c r="BD440" s="45">
        <f t="shared" si="230"/>
        <v>0</v>
      </c>
    </row>
    <row r="441" spans="1:59" x14ac:dyDescent="0.2">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row>
    <row r="442" spans="1:59" ht="16" x14ac:dyDescent="0.2">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s="1"/>
    </row>
    <row r="443" spans="1:59" ht="16" x14ac:dyDescent="0.2">
      <c r="A443" s="1"/>
      <c r="B443" s="67">
        <v>8</v>
      </c>
      <c r="C443" s="68" t="str">
        <f>H445</f>
        <v>SCI FORGEOT PROPERTY</v>
      </c>
      <c r="D443" s="69" t="s">
        <v>41</v>
      </c>
      <c r="E443" s="69"/>
      <c r="F443" s="69"/>
      <c r="G443" s="69"/>
      <c r="H443" s="69"/>
      <c r="I443" s="69"/>
      <c r="J443" s="69"/>
      <c r="K443" s="68"/>
      <c r="L443" s="68"/>
      <c r="M443" s="68"/>
      <c r="N443" s="68"/>
      <c r="O443" s="82"/>
      <c r="P443" s="82"/>
      <c r="Q443" s="82"/>
      <c r="R443" s="82"/>
      <c r="S443" s="82"/>
      <c r="T443" s="82"/>
      <c r="U443" s="82"/>
      <c r="V443" s="82"/>
      <c r="W443" s="82"/>
      <c r="X443" s="82"/>
      <c r="Y443" s="82"/>
      <c r="Z443" s="82"/>
      <c r="AA443" s="82"/>
      <c r="AB443" s="82"/>
      <c r="AC443" s="82"/>
      <c r="AD443" s="82"/>
      <c r="AE443" s="82"/>
      <c r="AF443" s="82"/>
      <c r="AG443" s="82"/>
      <c r="AH443" s="82"/>
      <c r="AI443" s="82"/>
      <c r="AJ443" s="82"/>
      <c r="AK443" s="82"/>
      <c r="AL443" s="82"/>
      <c r="AM443" s="82"/>
      <c r="AN443" s="82"/>
      <c r="AO443" s="82"/>
      <c r="AP443" s="82"/>
      <c r="AQ443" s="82"/>
      <c r="AR443" s="82"/>
      <c r="AS443" s="82"/>
      <c r="AT443" s="82"/>
      <c r="AU443" s="82"/>
      <c r="AV443" s="82"/>
      <c r="AW443" s="82"/>
      <c r="AX443" s="82"/>
      <c r="AY443" s="82"/>
      <c r="AZ443" s="82"/>
      <c r="BA443" s="82"/>
      <c r="BB443" s="82"/>
      <c r="BC443" s="82"/>
      <c r="BD443" s="82"/>
      <c r="BE443" s="1"/>
      <c r="BF443" s="1"/>
      <c r="BG443" s="1"/>
    </row>
    <row r="444" spans="1:59" ht="16" x14ac:dyDescent="0.2">
      <c r="A444" s="35"/>
      <c r="B444" s="11">
        <f>B443</f>
        <v>8</v>
      </c>
      <c r="C444" s="12" t="str">
        <f>C443</f>
        <v>SCI FORGEOT PROPERTY</v>
      </c>
      <c r="D444" s="35"/>
      <c r="E444" s="35"/>
      <c r="F444" s="35"/>
      <c r="G444" s="35"/>
      <c r="H444" s="35"/>
      <c r="I444" s="35"/>
      <c r="J444" s="35"/>
      <c r="K444" s="35"/>
      <c r="L444" s="35"/>
      <c r="M444" s="35"/>
      <c r="N444" s="35"/>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35"/>
      <c r="BF444" s="35"/>
      <c r="BG444" s="35"/>
    </row>
    <row r="445" spans="1:59" ht="16" x14ac:dyDescent="0.2">
      <c r="B445" s="11">
        <f t="shared" ref="B445:C460" si="231">B444</f>
        <v>8</v>
      </c>
      <c r="C445" s="12" t="str">
        <f t="shared" si="231"/>
        <v>SCI FORGEOT PROPERTY</v>
      </c>
      <c r="D445" s="13" t="s">
        <v>2</v>
      </c>
      <c r="E445" s="14" t="s">
        <v>42</v>
      </c>
      <c r="F445" s="15"/>
      <c r="G445" s="13" t="s">
        <v>229</v>
      </c>
      <c r="H445" s="14" t="s">
        <v>35</v>
      </c>
      <c r="I445" s="14"/>
      <c r="J445" s="14"/>
      <c r="L445" s="16" t="s">
        <v>230</v>
      </c>
      <c r="M445" s="70"/>
      <c r="N445" s="70"/>
      <c r="O445" s="17">
        <f>($E456&gt;0)*($E450&lt;O$2)*(EDATE($E450,$E456)&gt;O$3)*((O$3-O$2+1)/O$4)
+($E456&gt;0)*($E450&lt;O$2)*(EDATE($E450,$E456)&gt;=O$2)*(EDATE($E450,$E456)&lt;=O$3)*((EDATE($E450,$E456)-O$2)/O$4)
+($E456&gt;0)*($E450&lt;O$2)*(EDATE($E450,$E456)&lt;O$2)*(0)
+($E456&gt;0)*($E450&gt;=O$2)*($E450&lt;=O$3)*(EDATE($E450,$E456)&gt;=O$2)*(EDATE($E450,$E456)&lt;=O$3)*((EDATE($E450,$E456)-$E450+1)/O$4)
+($E456&gt;0)*($E450&gt;=O$2)*($E450&lt;=O$3)*(EDATE($E450,$E456)&gt;O$3)*((O$3-$E450+1)/O$4)
+($E456&gt;0)*($E450&gt;O$3)*(0)</f>
        <v>0</v>
      </c>
      <c r="P445" s="17">
        <f t="shared" ref="P445:BD445" si="232">($E456&gt;0)*($E450&lt;P$2)*(EDATE($E450,$E456)&gt;P$3)*((P$3-P$2+1)/P$4)
+($E456&gt;0)*($E450&lt;P$2)*(EDATE($E450,$E456)&gt;=P$2)*(EDATE($E450,$E456)&lt;=P$3)*((EDATE($E450,$E456)-P$2)/P$4)
+($E456&gt;0)*($E450&lt;P$2)*(EDATE($E450,$E456)&lt;P$2)*(0)
+($E456&gt;0)*($E450&gt;=P$2)*($E450&lt;=P$3)*(EDATE($E450,$E456)&gt;=P$2)*(EDATE($E450,$E456)&lt;=P$3)*((EDATE($E450,$E456)-$E450+1)/P$4)
+($E456&gt;0)*($E450&gt;=P$2)*($E450&lt;=P$3)*(EDATE($E450,$E456)&gt;P$3)*((P$3-$E450+1)/P$4)
+($E456&gt;0)*($E450&gt;P$3)*(0)</f>
        <v>0</v>
      </c>
      <c r="Q445" s="17">
        <f t="shared" si="232"/>
        <v>0</v>
      </c>
      <c r="R445" s="17">
        <f t="shared" si="232"/>
        <v>0</v>
      </c>
      <c r="S445" s="17">
        <f t="shared" si="232"/>
        <v>0</v>
      </c>
      <c r="T445" s="17">
        <f t="shared" si="232"/>
        <v>0</v>
      </c>
      <c r="U445" s="17">
        <f t="shared" si="232"/>
        <v>0</v>
      </c>
      <c r="V445" s="17">
        <f t="shared" si="232"/>
        <v>0</v>
      </c>
      <c r="W445" s="17">
        <f t="shared" si="232"/>
        <v>0</v>
      </c>
      <c r="X445" s="17">
        <f t="shared" si="232"/>
        <v>0</v>
      </c>
      <c r="Y445" s="17">
        <f t="shared" si="232"/>
        <v>0</v>
      </c>
      <c r="Z445" s="17">
        <f t="shared" si="232"/>
        <v>0</v>
      </c>
      <c r="AA445" s="17">
        <f t="shared" si="232"/>
        <v>0</v>
      </c>
      <c r="AB445" s="17">
        <f t="shared" si="232"/>
        <v>0</v>
      </c>
      <c r="AC445" s="17">
        <f t="shared" si="232"/>
        <v>0</v>
      </c>
      <c r="AD445" s="17">
        <f t="shared" si="232"/>
        <v>0</v>
      </c>
      <c r="AE445" s="17">
        <f t="shared" si="232"/>
        <v>0</v>
      </c>
      <c r="AF445" s="17">
        <f t="shared" si="232"/>
        <v>0</v>
      </c>
      <c r="AG445" s="17">
        <f t="shared" si="232"/>
        <v>0</v>
      </c>
      <c r="AH445" s="17">
        <f t="shared" si="232"/>
        <v>0</v>
      </c>
      <c r="AI445" s="17">
        <f t="shared" si="232"/>
        <v>0</v>
      </c>
      <c r="AJ445" s="17">
        <f t="shared" si="232"/>
        <v>0</v>
      </c>
      <c r="AK445" s="17">
        <f t="shared" si="232"/>
        <v>0</v>
      </c>
      <c r="AL445" s="17">
        <f t="shared" si="232"/>
        <v>0</v>
      </c>
      <c r="AM445" s="17">
        <f t="shared" si="232"/>
        <v>0</v>
      </c>
      <c r="AN445" s="17">
        <f t="shared" si="232"/>
        <v>0</v>
      </c>
      <c r="AO445" s="17">
        <f t="shared" si="232"/>
        <v>0</v>
      </c>
      <c r="AP445" s="17">
        <f t="shared" si="232"/>
        <v>0</v>
      </c>
      <c r="AQ445" s="17">
        <f t="shared" si="232"/>
        <v>0</v>
      </c>
      <c r="AR445" s="17">
        <f t="shared" si="232"/>
        <v>0</v>
      </c>
      <c r="AS445" s="17">
        <f t="shared" si="232"/>
        <v>0</v>
      </c>
      <c r="AT445" s="17">
        <f t="shared" si="232"/>
        <v>0</v>
      </c>
      <c r="AU445" s="17">
        <f t="shared" si="232"/>
        <v>0</v>
      </c>
      <c r="AV445" s="17">
        <f t="shared" si="232"/>
        <v>0</v>
      </c>
      <c r="AW445" s="17">
        <f t="shared" si="232"/>
        <v>0</v>
      </c>
      <c r="AX445" s="17">
        <f t="shared" si="232"/>
        <v>0</v>
      </c>
      <c r="AY445" s="17">
        <f t="shared" si="232"/>
        <v>0</v>
      </c>
      <c r="AZ445" s="17">
        <f t="shared" si="232"/>
        <v>0</v>
      </c>
      <c r="BA445" s="17">
        <f t="shared" si="232"/>
        <v>0</v>
      </c>
      <c r="BB445" s="17">
        <f t="shared" si="232"/>
        <v>0</v>
      </c>
      <c r="BC445" s="17">
        <f t="shared" si="232"/>
        <v>0</v>
      </c>
      <c r="BD445" s="17">
        <f t="shared" si="232"/>
        <v>0</v>
      </c>
    </row>
    <row r="446" spans="1:59" ht="16" x14ac:dyDescent="0.2">
      <c r="B446" s="11">
        <f t="shared" si="231"/>
        <v>8</v>
      </c>
      <c r="C446" s="12" t="str">
        <f t="shared" si="231"/>
        <v>SCI FORGEOT PROPERTY</v>
      </c>
      <c r="D446" s="13" t="s">
        <v>7</v>
      </c>
      <c r="E446" s="18">
        <v>106.9</v>
      </c>
      <c r="F446" s="15"/>
      <c r="G446" s="13" t="s">
        <v>0</v>
      </c>
      <c r="H446" s="19">
        <v>106.9</v>
      </c>
      <c r="I446" s="13" t="s">
        <v>20</v>
      </c>
      <c r="J446" s="19">
        <v>95.9</v>
      </c>
      <c r="L446" s="20" t="s">
        <v>231</v>
      </c>
      <c r="M446" s="72"/>
      <c r="N446" s="72"/>
      <c r="O446" s="21">
        <f>($H451&gt;0)*($J451&lt;O$2)*0
+($H451&gt;0)*($J451&gt;=O$2)*($J451&lt;=O$3)*(($J451-O$2+1)/O$4)
+($H451&gt;0)*($J451&gt;O$3)*($I451&gt;O$3)*0
+($H451&gt;0)*($J451&gt;O$3)*($I451&lt;=O$3)*($I451&gt;=O$2)*((O$3-$I451+1)/O$4)
+($H451&gt;0)*($J451&gt;O$3)*($I451&lt;O$2)*1
+($H451&gt;0)*($I451&gt;O$3)*0
+($H452&gt;0)*($J$2350&lt;O$2)*0
+($H452&gt;0)*($J452&gt;=O$2)*($J452&lt;=O$3)*(($J452-O$2+1)/O$4)
+($H452&gt;0)*($J452&gt;O$3)*($I452&gt;O$3)*0
+($H452&gt;0)*($J452&gt;O$3)*($I452&lt;=O$3)*($I452&gt;=O$2)*((O$3-$I452+1)/O$4)
+($H452&gt;0)*($J452&gt;O$3)*($I452&lt;O$2)*1
+($H452&gt;0)*($I452&gt;O$3)*0
+($H453&gt;0)*($J453&lt;O$2)*0
+($H453&gt;0)*($J453&gt;=O$2)*($J453&lt;=O$3)*(($J453-O$2+1)/O$4)
+($H453&gt;0)*($J453&gt;O$3)*($I453&gt;O$3)*0
+($H453&gt;0)*($J453&gt;O$3)*($I453&lt;=O$3)*($I453&gt;=O$2)*((O$3-$I453+1)/O$4)
+($H453&gt;0)*($J453&gt;O$3)*($I453&lt;O$2)*1
+($H453&gt;0)*($I453&gt;O$3)*0</f>
        <v>0</v>
      </c>
      <c r="P446" s="21">
        <f t="shared" ref="P446:BD446" si="233">($H451&gt;0)*($J451&lt;P$2)*0
+($H451&gt;0)*($J451&gt;=P$2)*($J451&lt;=P$3)*(($J451-P$2+1)/P$4)
+($H451&gt;0)*($J451&gt;P$3)*($I451&gt;P$3)*0
+($H451&gt;0)*($J451&gt;P$3)*($I451&lt;=P$3)*($I451&gt;=P$2)*((P$3-$I451+1)/P$4)
+($H451&gt;0)*($J451&gt;P$3)*($I451&lt;P$2)*1
+($H451&gt;0)*($I451&gt;P$3)*0
+($H452&gt;0)*($J$2350&lt;P$2)*0
+($H452&gt;0)*($J452&gt;=P$2)*($J452&lt;=P$3)*(($J452-P$2+1)/P$4)
+($H452&gt;0)*($J452&gt;P$3)*($I452&gt;P$3)*0
+($H452&gt;0)*($J452&gt;P$3)*($I452&lt;=P$3)*($I452&gt;=P$2)*((P$3-$I452+1)/P$4)
+($H452&gt;0)*($J452&gt;P$3)*($I452&lt;P$2)*1
+($H452&gt;0)*($I452&gt;P$3)*0
+($H453&gt;0)*($J453&lt;P$2)*0
+($H453&gt;0)*($J453&gt;=P$2)*($J453&lt;=P$3)*(($J453-P$2+1)/P$4)
+($H453&gt;0)*($J453&gt;P$3)*($I453&gt;P$3)*0
+($H453&gt;0)*($J453&gt;P$3)*($I453&lt;=P$3)*($I453&gt;=P$2)*((P$3-$I453+1)/P$4)
+($H453&gt;0)*($J453&gt;P$3)*($I453&lt;P$2)*1
+($H453&gt;0)*($I453&gt;P$3)*0</f>
        <v>0</v>
      </c>
      <c r="Q446" s="21">
        <f t="shared" si="233"/>
        <v>0</v>
      </c>
      <c r="R446" s="21">
        <f t="shared" si="233"/>
        <v>0</v>
      </c>
      <c r="S446" s="21">
        <f t="shared" si="233"/>
        <v>0</v>
      </c>
      <c r="T446" s="21">
        <f t="shared" si="233"/>
        <v>0</v>
      </c>
      <c r="U446" s="21">
        <f t="shared" si="233"/>
        <v>0</v>
      </c>
      <c r="V446" s="21">
        <f t="shared" si="233"/>
        <v>0</v>
      </c>
      <c r="W446" s="21">
        <f t="shared" si="233"/>
        <v>0</v>
      </c>
      <c r="X446" s="21">
        <f t="shared" si="233"/>
        <v>0</v>
      </c>
      <c r="Y446" s="21">
        <f t="shared" si="233"/>
        <v>0</v>
      </c>
      <c r="Z446" s="21">
        <f t="shared" si="233"/>
        <v>0</v>
      </c>
      <c r="AA446" s="21">
        <f t="shared" si="233"/>
        <v>0</v>
      </c>
      <c r="AB446" s="21">
        <f t="shared" si="233"/>
        <v>0</v>
      </c>
      <c r="AC446" s="21">
        <f t="shared" si="233"/>
        <v>0</v>
      </c>
      <c r="AD446" s="21">
        <f t="shared" si="233"/>
        <v>0</v>
      </c>
      <c r="AE446" s="21">
        <f t="shared" si="233"/>
        <v>0</v>
      </c>
      <c r="AF446" s="21">
        <f t="shared" si="233"/>
        <v>0</v>
      </c>
      <c r="AG446" s="21">
        <f t="shared" si="233"/>
        <v>0</v>
      </c>
      <c r="AH446" s="21">
        <f t="shared" si="233"/>
        <v>0</v>
      </c>
      <c r="AI446" s="21">
        <f t="shared" si="233"/>
        <v>0</v>
      </c>
      <c r="AJ446" s="21">
        <f t="shared" si="233"/>
        <v>0</v>
      </c>
      <c r="AK446" s="21">
        <f t="shared" si="233"/>
        <v>0</v>
      </c>
      <c r="AL446" s="21">
        <f t="shared" si="233"/>
        <v>0</v>
      </c>
      <c r="AM446" s="21">
        <f t="shared" si="233"/>
        <v>0</v>
      </c>
      <c r="AN446" s="21">
        <f t="shared" si="233"/>
        <v>0</v>
      </c>
      <c r="AO446" s="21">
        <f t="shared" si="233"/>
        <v>0</v>
      </c>
      <c r="AP446" s="21">
        <f t="shared" si="233"/>
        <v>0</v>
      </c>
      <c r="AQ446" s="21">
        <f t="shared" si="233"/>
        <v>0</v>
      </c>
      <c r="AR446" s="21">
        <f t="shared" si="233"/>
        <v>0</v>
      </c>
      <c r="AS446" s="21">
        <f t="shared" si="233"/>
        <v>0</v>
      </c>
      <c r="AT446" s="21">
        <f t="shared" si="233"/>
        <v>0</v>
      </c>
      <c r="AU446" s="21">
        <f t="shared" si="233"/>
        <v>0</v>
      </c>
      <c r="AV446" s="21">
        <f t="shared" si="233"/>
        <v>0</v>
      </c>
      <c r="AW446" s="21">
        <f t="shared" si="233"/>
        <v>0</v>
      </c>
      <c r="AX446" s="21">
        <f t="shared" si="233"/>
        <v>0</v>
      </c>
      <c r="AY446" s="21">
        <f t="shared" si="233"/>
        <v>0</v>
      </c>
      <c r="AZ446" s="21">
        <f t="shared" si="233"/>
        <v>0</v>
      </c>
      <c r="BA446" s="21">
        <f t="shared" si="233"/>
        <v>0</v>
      </c>
      <c r="BB446" s="21">
        <f t="shared" si="233"/>
        <v>0</v>
      </c>
      <c r="BC446" s="21">
        <f t="shared" si="233"/>
        <v>0</v>
      </c>
      <c r="BD446" s="21">
        <f t="shared" si="233"/>
        <v>0</v>
      </c>
    </row>
    <row r="447" spans="1:59" ht="16" x14ac:dyDescent="0.2">
      <c r="B447" s="11">
        <f t="shared" si="231"/>
        <v>8</v>
      </c>
      <c r="C447" s="12" t="str">
        <f t="shared" si="231"/>
        <v>SCI FORGEOT PROPERTY</v>
      </c>
      <c r="D447" s="13" t="s">
        <v>21</v>
      </c>
      <c r="E447" s="22">
        <v>1018</v>
      </c>
      <c r="F447" s="15"/>
      <c r="G447" s="13" t="s">
        <v>22</v>
      </c>
      <c r="H447" s="22">
        <v>0</v>
      </c>
      <c r="I447" s="13" t="s">
        <v>23</v>
      </c>
      <c r="J447" s="22">
        <v>93.38</v>
      </c>
      <c r="K447" s="23"/>
      <c r="L447" s="20" t="s">
        <v>232</v>
      </c>
      <c r="M447" s="72"/>
      <c r="N447" s="72"/>
      <c r="O447" s="21">
        <f>($E450&lt;=O$3)*($E450&gt;O$2)*((O$3-$E450+1)/O$4)
+($E450&lt;=O$2)*((O$3-O$2+1)/O$4)
+($E450&gt;O$3)*(0)
-($E458&lt;=O$3)*($E458&lt;&gt;0)*($E458&gt;O$2)*((O$3-$E458)/O$4)
-($E458&lt;=O$2)*((O$3-O$2+1)/O$4)
-($E458&gt;O$3)*(0)</f>
        <v>1</v>
      </c>
      <c r="P447" s="21">
        <f t="shared" ref="P447:BD447" si="234">($E450&lt;=P$3)*($E450&gt;P$2)*((P$3-$E450+1)/P$4)
+($E450&lt;=P$2)*((P$3-P$2+1)/P$4)
+($E450&gt;P$3)*(0)
-($E458&lt;=P$3)*($E458&lt;&gt;0)*($E458&gt;P$2)*((P$3-$E458)/P$4)
-($E458&lt;=P$2)*((P$3-P$2+1)/P$4)
-($E458&gt;P$3)*(0)</f>
        <v>0</v>
      </c>
      <c r="Q447" s="21">
        <f t="shared" si="234"/>
        <v>0</v>
      </c>
      <c r="R447" s="21">
        <f t="shared" si="234"/>
        <v>0</v>
      </c>
      <c r="S447" s="21">
        <f t="shared" si="234"/>
        <v>0</v>
      </c>
      <c r="T447" s="21">
        <f t="shared" si="234"/>
        <v>0</v>
      </c>
      <c r="U447" s="21">
        <f t="shared" si="234"/>
        <v>0</v>
      </c>
      <c r="V447" s="21">
        <f t="shared" si="234"/>
        <v>0</v>
      </c>
      <c r="W447" s="21">
        <f t="shared" si="234"/>
        <v>0</v>
      </c>
      <c r="X447" s="21">
        <f t="shared" si="234"/>
        <v>0</v>
      </c>
      <c r="Y447" s="21">
        <f t="shared" si="234"/>
        <v>0</v>
      </c>
      <c r="Z447" s="21">
        <f t="shared" si="234"/>
        <v>0</v>
      </c>
      <c r="AA447" s="21">
        <f t="shared" si="234"/>
        <v>0</v>
      </c>
      <c r="AB447" s="21">
        <f t="shared" si="234"/>
        <v>0</v>
      </c>
      <c r="AC447" s="21">
        <f t="shared" si="234"/>
        <v>0</v>
      </c>
      <c r="AD447" s="21">
        <f t="shared" si="234"/>
        <v>0</v>
      </c>
      <c r="AE447" s="21">
        <f t="shared" si="234"/>
        <v>0</v>
      </c>
      <c r="AF447" s="21">
        <f t="shared" si="234"/>
        <v>0</v>
      </c>
      <c r="AG447" s="21">
        <f t="shared" si="234"/>
        <v>0</v>
      </c>
      <c r="AH447" s="21">
        <f t="shared" si="234"/>
        <v>0</v>
      </c>
      <c r="AI447" s="21">
        <f t="shared" si="234"/>
        <v>0</v>
      </c>
      <c r="AJ447" s="21">
        <f t="shared" si="234"/>
        <v>0</v>
      </c>
      <c r="AK447" s="21">
        <f t="shared" si="234"/>
        <v>0</v>
      </c>
      <c r="AL447" s="21">
        <f t="shared" si="234"/>
        <v>0</v>
      </c>
      <c r="AM447" s="21">
        <f t="shared" si="234"/>
        <v>0</v>
      </c>
      <c r="AN447" s="21">
        <f t="shared" si="234"/>
        <v>0</v>
      </c>
      <c r="AO447" s="21">
        <f t="shared" si="234"/>
        <v>0</v>
      </c>
      <c r="AP447" s="21">
        <f t="shared" si="234"/>
        <v>0</v>
      </c>
      <c r="AQ447" s="21">
        <f t="shared" si="234"/>
        <v>0</v>
      </c>
      <c r="AR447" s="21">
        <f t="shared" si="234"/>
        <v>0</v>
      </c>
      <c r="AS447" s="21">
        <f t="shared" si="234"/>
        <v>0</v>
      </c>
      <c r="AT447" s="21">
        <f t="shared" si="234"/>
        <v>0</v>
      </c>
      <c r="AU447" s="21">
        <f t="shared" si="234"/>
        <v>0</v>
      </c>
      <c r="AV447" s="21">
        <f t="shared" si="234"/>
        <v>0</v>
      </c>
      <c r="AW447" s="21">
        <f t="shared" si="234"/>
        <v>0</v>
      </c>
      <c r="AX447" s="21">
        <f t="shared" si="234"/>
        <v>0</v>
      </c>
      <c r="AY447" s="21">
        <f t="shared" si="234"/>
        <v>0</v>
      </c>
      <c r="AZ447" s="21">
        <f t="shared" si="234"/>
        <v>0</v>
      </c>
      <c r="BA447" s="21">
        <f t="shared" si="234"/>
        <v>0</v>
      </c>
      <c r="BB447" s="21">
        <f t="shared" si="234"/>
        <v>0</v>
      </c>
      <c r="BC447" s="21">
        <f t="shared" si="234"/>
        <v>0</v>
      </c>
      <c r="BD447" s="21">
        <f t="shared" si="234"/>
        <v>0</v>
      </c>
    </row>
    <row r="448" spans="1:59" ht="16" x14ac:dyDescent="0.2">
      <c r="B448" s="11">
        <f t="shared" si="231"/>
        <v>8</v>
      </c>
      <c r="C448" s="12" t="str">
        <f t="shared" si="231"/>
        <v>SCI FORGEOT PROPERTY</v>
      </c>
      <c r="D448" s="13" t="s">
        <v>1</v>
      </c>
      <c r="E448" s="22">
        <v>132000</v>
      </c>
      <c r="F448" s="15"/>
      <c r="G448" s="15"/>
      <c r="H448" s="15"/>
      <c r="I448" s="15"/>
      <c r="J448" s="15"/>
      <c r="L448" s="20" t="s">
        <v>233</v>
      </c>
      <c r="M448" s="72"/>
      <c r="N448" s="72"/>
      <c r="O448" s="21">
        <f>($E461&gt;O$3)*($E458&lt;O$2)*((O$3-O$2+1)/O$4)
+($E461&gt;O$3)*($E458&gt;=O$2)*($E458&lt;=O$3)*((O$3-$E458)/O$4)
+($E461&gt;O$3)*($E458&gt;O$3)*(0)
+($E461&lt;=O$3)*($E461&gt;=O$2)*($E458&lt;O$2)*(($E461-O$2)/O$4)
+($E461&lt;=O$3)*($E461&gt;=O$2)*($E458&lt;=O$3)*($E458&gt;=O$2)*(($E461-$E458)/O$4)
+($E461&lt;O$2)*(0)</f>
        <v>0</v>
      </c>
      <c r="P448" s="21">
        <f t="shared" ref="P448:BD448" si="235">($E461&gt;P$3)*($E458&lt;P$2)*((P$3-P$2+1)/P$4)
+($E461&gt;P$3)*($E458&gt;=P$2)*($E458&lt;=P$3)*((P$3-$E458)/P$4)
+($E461&gt;P$3)*($E458&gt;P$3)*(0)
+($E461&lt;=P$3)*($E461&gt;=P$2)*($E458&lt;P$2)*(($E461-P$2)/P$4)
+($E461&lt;=P$3)*($E461&gt;=P$2)*($E458&lt;=P$3)*($E458&gt;=P$2)*(($E461-$E458)/P$4)
+($E461&lt;P$2)*(0)</f>
        <v>0</v>
      </c>
      <c r="Q448" s="21">
        <f t="shared" si="235"/>
        <v>0</v>
      </c>
      <c r="R448" s="21">
        <f t="shared" si="235"/>
        <v>0</v>
      </c>
      <c r="S448" s="21">
        <f t="shared" si="235"/>
        <v>0</v>
      </c>
      <c r="T448" s="21">
        <f t="shared" si="235"/>
        <v>0</v>
      </c>
      <c r="U448" s="21">
        <f t="shared" si="235"/>
        <v>0</v>
      </c>
      <c r="V448" s="21">
        <f t="shared" si="235"/>
        <v>0</v>
      </c>
      <c r="W448" s="21">
        <f t="shared" si="235"/>
        <v>0</v>
      </c>
      <c r="X448" s="21">
        <f t="shared" si="235"/>
        <v>0</v>
      </c>
      <c r="Y448" s="21">
        <f t="shared" si="235"/>
        <v>0</v>
      </c>
      <c r="Z448" s="21">
        <f t="shared" si="235"/>
        <v>0</v>
      </c>
      <c r="AA448" s="21">
        <f t="shared" si="235"/>
        <v>0</v>
      </c>
      <c r="AB448" s="21">
        <f t="shared" si="235"/>
        <v>0</v>
      </c>
      <c r="AC448" s="21">
        <f t="shared" si="235"/>
        <v>0</v>
      </c>
      <c r="AD448" s="21">
        <f t="shared" si="235"/>
        <v>0</v>
      </c>
      <c r="AE448" s="21">
        <f t="shared" si="235"/>
        <v>0</v>
      </c>
      <c r="AF448" s="21">
        <f t="shared" si="235"/>
        <v>0</v>
      </c>
      <c r="AG448" s="21">
        <f t="shared" si="235"/>
        <v>0</v>
      </c>
      <c r="AH448" s="21">
        <f t="shared" si="235"/>
        <v>0</v>
      </c>
      <c r="AI448" s="21">
        <f t="shared" si="235"/>
        <v>0</v>
      </c>
      <c r="AJ448" s="21">
        <f t="shared" si="235"/>
        <v>0</v>
      </c>
      <c r="AK448" s="21">
        <f t="shared" si="235"/>
        <v>0</v>
      </c>
      <c r="AL448" s="21">
        <f t="shared" si="235"/>
        <v>0</v>
      </c>
      <c r="AM448" s="21">
        <f t="shared" si="235"/>
        <v>0</v>
      </c>
      <c r="AN448" s="21">
        <f t="shared" si="235"/>
        <v>0</v>
      </c>
      <c r="AO448" s="21">
        <f t="shared" si="235"/>
        <v>0</v>
      </c>
      <c r="AP448" s="21">
        <f t="shared" si="235"/>
        <v>0</v>
      </c>
      <c r="AQ448" s="21">
        <f t="shared" si="235"/>
        <v>0</v>
      </c>
      <c r="AR448" s="21">
        <f t="shared" si="235"/>
        <v>0</v>
      </c>
      <c r="AS448" s="21">
        <f t="shared" si="235"/>
        <v>0</v>
      </c>
      <c r="AT448" s="21">
        <f t="shared" si="235"/>
        <v>0</v>
      </c>
      <c r="AU448" s="21">
        <f t="shared" si="235"/>
        <v>0</v>
      </c>
      <c r="AV448" s="21">
        <f t="shared" si="235"/>
        <v>0</v>
      </c>
      <c r="AW448" s="21">
        <f t="shared" si="235"/>
        <v>0</v>
      </c>
      <c r="AX448" s="21">
        <f t="shared" si="235"/>
        <v>0</v>
      </c>
      <c r="AY448" s="21">
        <f t="shared" si="235"/>
        <v>0</v>
      </c>
      <c r="AZ448" s="21">
        <f t="shared" si="235"/>
        <v>0</v>
      </c>
      <c r="BA448" s="21">
        <f t="shared" si="235"/>
        <v>0</v>
      </c>
      <c r="BB448" s="21">
        <f t="shared" si="235"/>
        <v>0</v>
      </c>
      <c r="BC448" s="21">
        <f t="shared" si="235"/>
        <v>0</v>
      </c>
      <c r="BD448" s="21">
        <f t="shared" si="235"/>
        <v>0</v>
      </c>
    </row>
    <row r="449" spans="1:59" ht="16" x14ac:dyDescent="0.2">
      <c r="B449" s="11">
        <f t="shared" si="231"/>
        <v>8</v>
      </c>
      <c r="C449" s="12" t="str">
        <f t="shared" si="231"/>
        <v>SCI FORGEOT PROPERTY</v>
      </c>
      <c r="K449" s="24"/>
      <c r="L449" s="20" t="s">
        <v>234</v>
      </c>
      <c r="M449" s="72"/>
      <c r="N449" s="72"/>
      <c r="O449" s="21">
        <f>($E464&gt;0)*($E461&lt;O$2)*(EDATE($E461,$E464)&gt;O$3)*((O$3-O$2+1)/O$4)
+($E464&gt;0)*($E461&lt;O$2)*(EDATE($E461,$E464)&gt;=O$2)*(EDATE($E461,$E464)&lt;=O$3)*((EDATE($E461,$E464)-O$2)/O$4)
+($E464&gt;0)*($E461&lt;O$2)*(EDATE($E461,$E464)&lt;O$2)*(0)
+($E464&gt;0)*($E461&gt;=O$2)*($E461&lt;=O$3)*(EDATE($E461,$E464)&gt;=O$2)*(EDATE($E461,$E464)&lt;=O$3)*((EDATE($E461,$E464)-$E461+1)/O$4)
+($E464&gt;0)*($E461&gt;=O$2)*($E461&lt;=O$3)*(EDATE($E461,$E464)&gt;O$3)*((O$3-$E461+1)/O$4)
+($E464&gt;0)*($E461&gt;O$3)*(0)</f>
        <v>0</v>
      </c>
      <c r="P449" s="21">
        <f t="shared" ref="P449:BD449" si="236">($E464&gt;0)*($E461&lt;P$2)*(EDATE($E461,$E464)&gt;P$3)*((P$3-P$2+1)/P$4)
+($E464&gt;0)*($E461&lt;P$2)*(EDATE($E461,$E464)&gt;=P$2)*(EDATE($E461,$E464)&lt;=P$3)*((EDATE($E461,$E464)-P$2)/P$4)
+($E464&gt;0)*($E461&lt;P$2)*(EDATE($E461,$E464)&lt;P$2)*(0)
+($E464&gt;0)*($E461&gt;=P$2)*($E461&lt;=P$3)*(EDATE($E461,$E464)&gt;=P$2)*(EDATE($E461,$E464)&lt;=P$3)*((EDATE($E461,$E464)-$E461+1)/P$4)
+($E464&gt;0)*($E461&gt;=P$2)*($E461&lt;=P$3)*(EDATE($E461,$E464)&gt;P$3)*((P$3-$E461+1)/P$4)
+($E464&gt;0)*($E461&gt;P$3)*(0)</f>
        <v>0</v>
      </c>
      <c r="Q449" s="21">
        <f t="shared" si="236"/>
        <v>0</v>
      </c>
      <c r="R449" s="21">
        <f t="shared" si="236"/>
        <v>0</v>
      </c>
      <c r="S449" s="21">
        <f t="shared" si="236"/>
        <v>0</v>
      </c>
      <c r="T449" s="21">
        <f t="shared" si="236"/>
        <v>0</v>
      </c>
      <c r="U449" s="21">
        <f t="shared" si="236"/>
        <v>0</v>
      </c>
      <c r="V449" s="21">
        <f t="shared" si="236"/>
        <v>0</v>
      </c>
      <c r="W449" s="21">
        <f t="shared" si="236"/>
        <v>0</v>
      </c>
      <c r="X449" s="21">
        <f t="shared" si="236"/>
        <v>0</v>
      </c>
      <c r="Y449" s="21">
        <f t="shared" si="236"/>
        <v>0</v>
      </c>
      <c r="Z449" s="21">
        <f t="shared" si="236"/>
        <v>0</v>
      </c>
      <c r="AA449" s="21">
        <f t="shared" si="236"/>
        <v>0</v>
      </c>
      <c r="AB449" s="21">
        <f t="shared" si="236"/>
        <v>0</v>
      </c>
      <c r="AC449" s="21">
        <f t="shared" si="236"/>
        <v>0</v>
      </c>
      <c r="AD449" s="21">
        <f t="shared" si="236"/>
        <v>0</v>
      </c>
      <c r="AE449" s="21">
        <f t="shared" si="236"/>
        <v>0</v>
      </c>
      <c r="AF449" s="21">
        <f t="shared" si="236"/>
        <v>0</v>
      </c>
      <c r="AG449" s="21">
        <f t="shared" si="236"/>
        <v>0</v>
      </c>
      <c r="AH449" s="21">
        <f t="shared" si="236"/>
        <v>0</v>
      </c>
      <c r="AI449" s="21">
        <f t="shared" si="236"/>
        <v>0</v>
      </c>
      <c r="AJ449" s="21">
        <f t="shared" si="236"/>
        <v>0</v>
      </c>
      <c r="AK449" s="21">
        <f t="shared" si="236"/>
        <v>0</v>
      </c>
      <c r="AL449" s="21">
        <f t="shared" si="236"/>
        <v>0</v>
      </c>
      <c r="AM449" s="21">
        <f t="shared" si="236"/>
        <v>0</v>
      </c>
      <c r="AN449" s="21">
        <f t="shared" si="236"/>
        <v>0</v>
      </c>
      <c r="AO449" s="21">
        <f t="shared" si="236"/>
        <v>0</v>
      </c>
      <c r="AP449" s="21">
        <f t="shared" si="236"/>
        <v>0</v>
      </c>
      <c r="AQ449" s="21">
        <f t="shared" si="236"/>
        <v>0</v>
      </c>
      <c r="AR449" s="21">
        <f t="shared" si="236"/>
        <v>0</v>
      </c>
      <c r="AS449" s="21">
        <f t="shared" si="236"/>
        <v>0</v>
      </c>
      <c r="AT449" s="21">
        <f t="shared" si="236"/>
        <v>0</v>
      </c>
      <c r="AU449" s="21">
        <f t="shared" si="236"/>
        <v>0</v>
      </c>
      <c r="AV449" s="21">
        <f t="shared" si="236"/>
        <v>0</v>
      </c>
      <c r="AW449" s="21">
        <f t="shared" si="236"/>
        <v>0</v>
      </c>
      <c r="AX449" s="21">
        <f t="shared" si="236"/>
        <v>0</v>
      </c>
      <c r="AY449" s="21">
        <f t="shared" si="236"/>
        <v>0</v>
      </c>
      <c r="AZ449" s="21">
        <f t="shared" si="236"/>
        <v>0</v>
      </c>
      <c r="BA449" s="21">
        <f t="shared" si="236"/>
        <v>0</v>
      </c>
      <c r="BB449" s="21">
        <f t="shared" si="236"/>
        <v>0</v>
      </c>
      <c r="BC449" s="21">
        <f t="shared" si="236"/>
        <v>0</v>
      </c>
      <c r="BD449" s="21">
        <f t="shared" si="236"/>
        <v>0</v>
      </c>
    </row>
    <row r="450" spans="1:59" ht="16" x14ac:dyDescent="0.2">
      <c r="B450" s="11">
        <f t="shared" si="231"/>
        <v>8</v>
      </c>
      <c r="C450" s="12" t="str">
        <f t="shared" si="231"/>
        <v>SCI FORGEOT PROPERTY</v>
      </c>
      <c r="D450" s="25" t="s">
        <v>235</v>
      </c>
      <c r="E450" s="26">
        <v>42948</v>
      </c>
      <c r="F450" s="15"/>
      <c r="G450" s="25" t="s">
        <v>236</v>
      </c>
      <c r="H450" s="25" t="s">
        <v>237</v>
      </c>
      <c r="I450" s="25" t="s">
        <v>238</v>
      </c>
      <c r="J450" s="25" t="s">
        <v>239</v>
      </c>
      <c r="K450" s="24"/>
      <c r="L450" s="27" t="s">
        <v>240</v>
      </c>
      <c r="M450" s="83"/>
      <c r="N450" s="83"/>
      <c r="O450" s="28">
        <f>($H462&gt;0)*($J462&lt;O$2)*0
+($H462&gt;0)*($J462&gt;=O$2)*($J462&lt;=O$3)*(($J462-O$2+1)/O$4)
+($H462&gt;0)*($J462&gt;O$3)*($I462&gt;O$3)*0
+($H462&gt;0)*($J462&gt;O$3)*($I462&lt;=O$3)*($I462&gt;=O$2)*((O$3-$I462+1)/O$4)
+($H462&gt;0)*($J462&gt;O$3)*($I462&lt;O$2)*1
+($H462&gt;0)*($I462&gt;O$3)*0
+($H463&gt;0)*($J463&lt;O$2)*0
+($H463&gt;0)*($J463&gt;=O$2)*($J463&lt;=O$3)*(($J463-O$2+1)/O$4)
+($H463&gt;0)*($J463&gt;O$3)*($I463&gt;O$3)*0
+($H463&gt;0)*($J463&gt;O$3)*($I463&lt;=O$3)*($I463&gt;=O$2)*((O$3-$I463+1)/O$4)
+($H463&gt;0)*($J463&gt;O$3)*($I463&lt;O$2)*1
+($H463&gt;0)*($I463&gt;O$3)*0
+($H464&gt;0)*($J464&lt;O$2)*0
+($H464&gt;0)*($J464&gt;=O$2)*($J464&lt;=O$3)*(($J464-O$2+1)/O$4)
+($H464&gt;0)*($J464&gt;O$3)*($I464&gt;O$3)*0
+($H464&gt;0)*($J464&gt;O$3)*($I464&lt;=O$3)*($I464&gt;=O$2)*((O$3-$I464+1)/O$4)
+($H464&gt;0)*($J464&gt;O$3)*($I464&lt;O$2)*1
+($H464&gt;0)*($I464&gt;O$3)*0</f>
        <v>0</v>
      </c>
      <c r="P450" s="28">
        <f t="shared" ref="P450:BD450" si="237">($H462&gt;0)*($J462&lt;P$2)*0
+($H462&gt;0)*($J462&gt;=P$2)*($J462&lt;=P$3)*(($J462-P$2+1)/P$4)
+($H462&gt;0)*($J462&gt;P$3)*($I462&gt;P$3)*0
+($H462&gt;0)*($J462&gt;P$3)*($I462&lt;=P$3)*($I462&gt;=P$2)*((P$3-$I462+1)/P$4)
+($H462&gt;0)*($J462&gt;P$3)*($I462&lt;P$2)*1
+($H462&gt;0)*($I462&gt;P$3)*0
+($H463&gt;0)*($J463&lt;P$2)*0
+($H463&gt;0)*($J463&gt;=P$2)*($J463&lt;=P$3)*(($J463-P$2+1)/P$4)
+($H463&gt;0)*($J463&gt;P$3)*($I463&gt;P$3)*0
+($H463&gt;0)*($J463&gt;P$3)*($I463&lt;=P$3)*($I463&gt;=P$2)*((P$3-$I463+1)/P$4)
+($H463&gt;0)*($J463&gt;P$3)*($I463&lt;P$2)*1
+($H463&gt;0)*($I463&gt;P$3)*0
+($H464&gt;0)*($J464&lt;P$2)*0
+($H464&gt;0)*($J464&gt;=P$2)*($J464&lt;=P$3)*(($J464-P$2+1)/P$4)
+($H464&gt;0)*($J464&gt;P$3)*($I464&gt;P$3)*0
+($H464&gt;0)*($J464&gt;P$3)*($I464&lt;=P$3)*($I464&gt;=P$2)*((P$3-$I464+1)/P$4)
+($H464&gt;0)*($J464&gt;P$3)*($I464&lt;P$2)*1
+($H464&gt;0)*($I464&gt;P$3)*0</f>
        <v>0</v>
      </c>
      <c r="Q450" s="28">
        <f t="shared" si="237"/>
        <v>0</v>
      </c>
      <c r="R450" s="28">
        <f t="shared" si="237"/>
        <v>0</v>
      </c>
      <c r="S450" s="28">
        <f t="shared" si="237"/>
        <v>0</v>
      </c>
      <c r="T450" s="28">
        <f t="shared" si="237"/>
        <v>0</v>
      </c>
      <c r="U450" s="28">
        <f t="shared" si="237"/>
        <v>0</v>
      </c>
      <c r="V450" s="28">
        <f t="shared" si="237"/>
        <v>0</v>
      </c>
      <c r="W450" s="28">
        <f t="shared" si="237"/>
        <v>0</v>
      </c>
      <c r="X450" s="28">
        <f t="shared" si="237"/>
        <v>0</v>
      </c>
      <c r="Y450" s="28">
        <f t="shared" si="237"/>
        <v>0</v>
      </c>
      <c r="Z450" s="28">
        <f t="shared" si="237"/>
        <v>0</v>
      </c>
      <c r="AA450" s="28">
        <f t="shared" si="237"/>
        <v>0</v>
      </c>
      <c r="AB450" s="28">
        <f t="shared" si="237"/>
        <v>0</v>
      </c>
      <c r="AC450" s="28">
        <f t="shared" si="237"/>
        <v>0</v>
      </c>
      <c r="AD450" s="28">
        <f t="shared" si="237"/>
        <v>0</v>
      </c>
      <c r="AE450" s="28">
        <f t="shared" si="237"/>
        <v>0</v>
      </c>
      <c r="AF450" s="28">
        <f t="shared" si="237"/>
        <v>0</v>
      </c>
      <c r="AG450" s="28">
        <f t="shared" si="237"/>
        <v>0</v>
      </c>
      <c r="AH450" s="28">
        <f t="shared" si="237"/>
        <v>0</v>
      </c>
      <c r="AI450" s="28">
        <f t="shared" si="237"/>
        <v>0</v>
      </c>
      <c r="AJ450" s="28">
        <f t="shared" si="237"/>
        <v>0</v>
      </c>
      <c r="AK450" s="28">
        <f t="shared" si="237"/>
        <v>0</v>
      </c>
      <c r="AL450" s="28">
        <f t="shared" si="237"/>
        <v>0</v>
      </c>
      <c r="AM450" s="28">
        <f t="shared" si="237"/>
        <v>0</v>
      </c>
      <c r="AN450" s="28">
        <f t="shared" si="237"/>
        <v>0</v>
      </c>
      <c r="AO450" s="28">
        <f t="shared" si="237"/>
        <v>0</v>
      </c>
      <c r="AP450" s="28">
        <f t="shared" si="237"/>
        <v>0</v>
      </c>
      <c r="AQ450" s="28">
        <f t="shared" si="237"/>
        <v>0</v>
      </c>
      <c r="AR450" s="28">
        <f t="shared" si="237"/>
        <v>0</v>
      </c>
      <c r="AS450" s="28">
        <f t="shared" si="237"/>
        <v>0</v>
      </c>
      <c r="AT450" s="28">
        <f t="shared" si="237"/>
        <v>0</v>
      </c>
      <c r="AU450" s="28">
        <f t="shared" si="237"/>
        <v>0</v>
      </c>
      <c r="AV450" s="28">
        <f t="shared" si="237"/>
        <v>0</v>
      </c>
      <c r="AW450" s="28">
        <f t="shared" si="237"/>
        <v>0</v>
      </c>
      <c r="AX450" s="28">
        <f t="shared" si="237"/>
        <v>0</v>
      </c>
      <c r="AY450" s="28">
        <f t="shared" si="237"/>
        <v>0</v>
      </c>
      <c r="AZ450" s="28">
        <f t="shared" si="237"/>
        <v>0</v>
      </c>
      <c r="BA450" s="28">
        <f t="shared" si="237"/>
        <v>0</v>
      </c>
      <c r="BB450" s="28">
        <f t="shared" si="237"/>
        <v>0</v>
      </c>
      <c r="BC450" s="28">
        <f t="shared" si="237"/>
        <v>0</v>
      </c>
      <c r="BD450" s="28">
        <f t="shared" si="237"/>
        <v>0</v>
      </c>
    </row>
    <row r="451" spans="1:59" ht="16" x14ac:dyDescent="0.2">
      <c r="B451" s="11">
        <f t="shared" si="231"/>
        <v>8</v>
      </c>
      <c r="C451" s="12" t="str">
        <f t="shared" si="231"/>
        <v>SCI FORGEOT PROPERTY</v>
      </c>
      <c r="D451" s="25" t="s">
        <v>241</v>
      </c>
      <c r="E451" s="29">
        <v>29990</v>
      </c>
      <c r="F451" s="15"/>
      <c r="G451" s="30" t="s">
        <v>10</v>
      </c>
      <c r="H451" s="31">
        <v>0</v>
      </c>
      <c r="I451" s="32">
        <v>0</v>
      </c>
      <c r="J451" s="32">
        <v>0</v>
      </c>
      <c r="K451" s="24"/>
      <c r="L451" s="33" t="s">
        <v>242</v>
      </c>
      <c r="M451" s="73"/>
      <c r="N451" s="73"/>
      <c r="O451" s="34">
        <f>($E461&lt;=O$3)*($E461&gt;O$2)*((O$3-$E461+1)/O$4)
+($E461&lt;=O$2)*((O$3-O$2+1)/O$4)
+($E461&gt;O$3)*(0)</f>
        <v>1.0869565217391304E-2</v>
      </c>
      <c r="P451" s="34">
        <f t="shared" ref="P451:BD451" si="238">($E461&lt;=P$3)*($E461&gt;P$2)*((P$3-$E461+1)/P$4)
+($E461&lt;=P$2)*((P$3-P$2+1)/P$4)
+($E461&gt;P$3)*(0)</f>
        <v>1</v>
      </c>
      <c r="Q451" s="34">
        <f t="shared" si="238"/>
        <v>1</v>
      </c>
      <c r="R451" s="34">
        <f t="shared" si="238"/>
        <v>1</v>
      </c>
      <c r="S451" s="34">
        <f t="shared" si="238"/>
        <v>1</v>
      </c>
      <c r="T451" s="34">
        <f t="shared" si="238"/>
        <v>1</v>
      </c>
      <c r="U451" s="34">
        <f t="shared" si="238"/>
        <v>1</v>
      </c>
      <c r="V451" s="34">
        <f t="shared" si="238"/>
        <v>1</v>
      </c>
      <c r="W451" s="34">
        <f t="shared" si="238"/>
        <v>1</v>
      </c>
      <c r="X451" s="34">
        <f t="shared" si="238"/>
        <v>1</v>
      </c>
      <c r="Y451" s="34">
        <f t="shared" si="238"/>
        <v>1</v>
      </c>
      <c r="Z451" s="34">
        <f t="shared" si="238"/>
        <v>1</v>
      </c>
      <c r="AA451" s="34">
        <f t="shared" si="238"/>
        <v>1</v>
      </c>
      <c r="AB451" s="34">
        <f t="shared" si="238"/>
        <v>1</v>
      </c>
      <c r="AC451" s="34">
        <f t="shared" si="238"/>
        <v>1</v>
      </c>
      <c r="AD451" s="34">
        <f t="shared" si="238"/>
        <v>1</v>
      </c>
      <c r="AE451" s="34">
        <f t="shared" si="238"/>
        <v>1</v>
      </c>
      <c r="AF451" s="34">
        <f t="shared" si="238"/>
        <v>1</v>
      </c>
      <c r="AG451" s="34">
        <f t="shared" si="238"/>
        <v>1</v>
      </c>
      <c r="AH451" s="34">
        <f t="shared" si="238"/>
        <v>1</v>
      </c>
      <c r="AI451" s="34">
        <f t="shared" si="238"/>
        <v>1</v>
      </c>
      <c r="AJ451" s="34">
        <f t="shared" si="238"/>
        <v>1</v>
      </c>
      <c r="AK451" s="34">
        <f t="shared" si="238"/>
        <v>1</v>
      </c>
      <c r="AL451" s="34">
        <f t="shared" si="238"/>
        <v>1</v>
      </c>
      <c r="AM451" s="34">
        <f t="shared" si="238"/>
        <v>1</v>
      </c>
      <c r="AN451" s="34">
        <f t="shared" si="238"/>
        <v>1</v>
      </c>
      <c r="AO451" s="34">
        <f t="shared" si="238"/>
        <v>1</v>
      </c>
      <c r="AP451" s="34">
        <f t="shared" si="238"/>
        <v>1</v>
      </c>
      <c r="AQ451" s="34">
        <f t="shared" si="238"/>
        <v>1</v>
      </c>
      <c r="AR451" s="34">
        <f t="shared" si="238"/>
        <v>1</v>
      </c>
      <c r="AS451" s="34">
        <f t="shared" si="238"/>
        <v>1</v>
      </c>
      <c r="AT451" s="34">
        <f t="shared" si="238"/>
        <v>1</v>
      </c>
      <c r="AU451" s="34">
        <f t="shared" si="238"/>
        <v>1</v>
      </c>
      <c r="AV451" s="34">
        <f t="shared" si="238"/>
        <v>1</v>
      </c>
      <c r="AW451" s="34">
        <f t="shared" si="238"/>
        <v>1</v>
      </c>
      <c r="AX451" s="34">
        <f t="shared" si="238"/>
        <v>1</v>
      </c>
      <c r="AY451" s="34">
        <f t="shared" si="238"/>
        <v>1</v>
      </c>
      <c r="AZ451" s="34">
        <f t="shared" si="238"/>
        <v>1</v>
      </c>
      <c r="BA451" s="34">
        <f t="shared" si="238"/>
        <v>1</v>
      </c>
      <c r="BB451" s="34">
        <f t="shared" si="238"/>
        <v>1</v>
      </c>
      <c r="BC451" s="34">
        <f t="shared" si="238"/>
        <v>1</v>
      </c>
      <c r="BD451" s="34">
        <f t="shared" si="238"/>
        <v>1</v>
      </c>
    </row>
    <row r="452" spans="1:59" ht="16" x14ac:dyDescent="0.2">
      <c r="A452" s="35"/>
      <c r="B452" s="11">
        <f t="shared" si="231"/>
        <v>8</v>
      </c>
      <c r="C452" s="12" t="str">
        <f t="shared" si="231"/>
        <v>SCI FORGEOT PROPERTY</v>
      </c>
      <c r="D452" s="25" t="s">
        <v>243</v>
      </c>
      <c r="E452" s="29">
        <v>31201.71717171717</v>
      </c>
      <c r="F452" s="15"/>
      <c r="G452" s="30" t="s">
        <v>11</v>
      </c>
      <c r="H452" s="31">
        <v>0</v>
      </c>
      <c r="I452" s="32">
        <v>0</v>
      </c>
      <c r="J452" s="32">
        <v>0</v>
      </c>
      <c r="K452" s="35"/>
      <c r="M452" s="84">
        <v>42948</v>
      </c>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35"/>
      <c r="BF452" s="35"/>
      <c r="BG452" s="35"/>
    </row>
    <row r="453" spans="1:59" ht="16" x14ac:dyDescent="0.2">
      <c r="B453" s="11">
        <f t="shared" si="231"/>
        <v>8</v>
      </c>
      <c r="C453" s="12" t="str">
        <f t="shared" si="231"/>
        <v>SCI FORGEOT PROPERTY</v>
      </c>
      <c r="D453" s="25" t="s">
        <v>244</v>
      </c>
      <c r="E453" s="29">
        <v>31201.71717171717</v>
      </c>
      <c r="F453" s="15"/>
      <c r="G453" s="36" t="s">
        <v>12</v>
      </c>
      <c r="H453" s="31">
        <v>0</v>
      </c>
      <c r="I453" s="32">
        <v>0</v>
      </c>
      <c r="J453" s="32">
        <v>0</v>
      </c>
      <c r="K453" s="24"/>
      <c r="L453" s="37" t="s">
        <v>245</v>
      </c>
      <c r="M453" s="74">
        <v>1</v>
      </c>
      <c r="N453" s="74">
        <v>1</v>
      </c>
      <c r="O453" s="38">
        <v>1.0066304347826087</v>
      </c>
      <c r="P453" s="38">
        <v>1.01</v>
      </c>
      <c r="Q453" s="38">
        <v>1.01</v>
      </c>
      <c r="R453" s="38">
        <v>1.01</v>
      </c>
      <c r="S453" s="38">
        <v>1.0166967391304349</v>
      </c>
      <c r="T453" s="38">
        <v>1.0201</v>
      </c>
      <c r="U453" s="38">
        <v>1.0201</v>
      </c>
      <c r="V453" s="38">
        <v>1.0201</v>
      </c>
      <c r="W453" s="38">
        <v>1.0268637065217392</v>
      </c>
      <c r="X453" s="38">
        <v>1.0303009999999999</v>
      </c>
      <c r="Y453" s="38">
        <v>1.0303009999999999</v>
      </c>
      <c r="Z453" s="38">
        <v>1.0303009999999999</v>
      </c>
      <c r="AA453" s="38">
        <v>1.0371323435869564</v>
      </c>
      <c r="AB453" s="38">
        <v>1.04060401</v>
      </c>
      <c r="AC453" s="38">
        <v>1.04060401</v>
      </c>
      <c r="AD453" s="38">
        <v>1.04060401</v>
      </c>
      <c r="AE453" s="38">
        <v>1.0475036670228262</v>
      </c>
      <c r="AF453" s="38">
        <v>1.0510100500999999</v>
      </c>
      <c r="AG453" s="38">
        <v>1.0510100500999999</v>
      </c>
      <c r="AH453" s="38">
        <v>1.0510100500999999</v>
      </c>
      <c r="AI453" s="38">
        <v>1.0579787036930544</v>
      </c>
      <c r="AJ453" s="38">
        <v>1.0615201506009999</v>
      </c>
      <c r="AK453" s="38">
        <v>1.0615201506009999</v>
      </c>
      <c r="AL453" s="38">
        <v>1.0615201506009999</v>
      </c>
      <c r="AM453" s="38">
        <v>1.0685584907299848</v>
      </c>
      <c r="AN453" s="38">
        <v>1.0721353521070098</v>
      </c>
      <c r="AO453" s="38">
        <v>1.0721353521070098</v>
      </c>
      <c r="AP453" s="38">
        <v>1.0721353521070098</v>
      </c>
      <c r="AQ453" s="38">
        <v>1.0792440756372845</v>
      </c>
      <c r="AR453" s="38">
        <v>1.08285670562808</v>
      </c>
      <c r="AS453" s="38">
        <v>1.08285670562808</v>
      </c>
      <c r="AT453" s="38">
        <v>1.08285670562808</v>
      </c>
      <c r="AU453" s="38">
        <v>1.0900365163936576</v>
      </c>
      <c r="AV453" s="38">
        <v>1.0936852726843609</v>
      </c>
      <c r="AW453" s="38">
        <v>1.0936852726843609</v>
      </c>
      <c r="AX453" s="38">
        <v>1.0936852726843609</v>
      </c>
      <c r="AY453" s="38">
        <v>1.1009368815575942</v>
      </c>
      <c r="AZ453" s="38">
        <v>1.1046221254112045</v>
      </c>
      <c r="BA453" s="38">
        <v>1.1046221254112045</v>
      </c>
      <c r="BB453" s="38">
        <v>1.1046221254112045</v>
      </c>
      <c r="BC453" s="38">
        <v>1.1119462503731701</v>
      </c>
      <c r="BD453" s="38">
        <v>1.1156683466653166</v>
      </c>
    </row>
    <row r="454" spans="1:59" ht="16" x14ac:dyDescent="0.2">
      <c r="B454" s="11">
        <f t="shared" si="231"/>
        <v>8</v>
      </c>
      <c r="C454" s="12" t="str">
        <f t="shared" si="231"/>
        <v>SCI FORGEOT PROPERTY</v>
      </c>
      <c r="D454" s="25" t="s">
        <v>25</v>
      </c>
      <c r="E454" s="39" t="s">
        <v>44</v>
      </c>
      <c r="F454" s="15"/>
      <c r="K454" s="24"/>
      <c r="L454" s="16" t="s">
        <v>246</v>
      </c>
      <c r="M454" s="70"/>
      <c r="N454" s="70"/>
      <c r="O454" s="40">
        <f>O447*$E451/4+O451*$E462/4</f>
        <v>7497.5</v>
      </c>
      <c r="P454" s="40">
        <f t="shared" ref="P454:BD454" si="239">P447*$E451/4+P451*$E462/4</f>
        <v>0</v>
      </c>
      <c r="Q454" s="40">
        <f t="shared" si="239"/>
        <v>0</v>
      </c>
      <c r="R454" s="40">
        <f t="shared" si="239"/>
        <v>0</v>
      </c>
      <c r="S454" s="40">
        <f t="shared" si="239"/>
        <v>0</v>
      </c>
      <c r="T454" s="40">
        <f t="shared" si="239"/>
        <v>0</v>
      </c>
      <c r="U454" s="40">
        <f t="shared" si="239"/>
        <v>0</v>
      </c>
      <c r="V454" s="40">
        <f t="shared" si="239"/>
        <v>0</v>
      </c>
      <c r="W454" s="40">
        <f t="shared" si="239"/>
        <v>0</v>
      </c>
      <c r="X454" s="40">
        <f t="shared" si="239"/>
        <v>0</v>
      </c>
      <c r="Y454" s="40">
        <f t="shared" si="239"/>
        <v>0</v>
      </c>
      <c r="Z454" s="40">
        <f t="shared" si="239"/>
        <v>0</v>
      </c>
      <c r="AA454" s="40">
        <f t="shared" si="239"/>
        <v>0</v>
      </c>
      <c r="AB454" s="40">
        <f t="shared" si="239"/>
        <v>0</v>
      </c>
      <c r="AC454" s="40">
        <f t="shared" si="239"/>
        <v>0</v>
      </c>
      <c r="AD454" s="40">
        <f t="shared" si="239"/>
        <v>0</v>
      </c>
      <c r="AE454" s="40">
        <f t="shared" si="239"/>
        <v>0</v>
      </c>
      <c r="AF454" s="40">
        <f t="shared" si="239"/>
        <v>0</v>
      </c>
      <c r="AG454" s="40">
        <f t="shared" si="239"/>
        <v>0</v>
      </c>
      <c r="AH454" s="40">
        <f t="shared" si="239"/>
        <v>0</v>
      </c>
      <c r="AI454" s="40">
        <f t="shared" si="239"/>
        <v>0</v>
      </c>
      <c r="AJ454" s="40">
        <f t="shared" si="239"/>
        <v>0</v>
      </c>
      <c r="AK454" s="40">
        <f t="shared" si="239"/>
        <v>0</v>
      </c>
      <c r="AL454" s="40">
        <f t="shared" si="239"/>
        <v>0</v>
      </c>
      <c r="AM454" s="40">
        <f t="shared" si="239"/>
        <v>0</v>
      </c>
      <c r="AN454" s="40">
        <f t="shared" si="239"/>
        <v>0</v>
      </c>
      <c r="AO454" s="40">
        <f t="shared" si="239"/>
        <v>0</v>
      </c>
      <c r="AP454" s="40">
        <f t="shared" si="239"/>
        <v>0</v>
      </c>
      <c r="AQ454" s="40">
        <f t="shared" si="239"/>
        <v>0</v>
      </c>
      <c r="AR454" s="40">
        <f t="shared" si="239"/>
        <v>0</v>
      </c>
      <c r="AS454" s="40">
        <f t="shared" si="239"/>
        <v>0</v>
      </c>
      <c r="AT454" s="40">
        <f t="shared" si="239"/>
        <v>0</v>
      </c>
      <c r="AU454" s="40">
        <f t="shared" si="239"/>
        <v>0</v>
      </c>
      <c r="AV454" s="40">
        <f t="shared" si="239"/>
        <v>0</v>
      </c>
      <c r="AW454" s="40">
        <f t="shared" si="239"/>
        <v>0</v>
      </c>
      <c r="AX454" s="40">
        <f t="shared" si="239"/>
        <v>0</v>
      </c>
      <c r="AY454" s="40">
        <f t="shared" si="239"/>
        <v>0</v>
      </c>
      <c r="AZ454" s="40">
        <f t="shared" si="239"/>
        <v>0</v>
      </c>
      <c r="BA454" s="40">
        <f t="shared" si="239"/>
        <v>0</v>
      </c>
      <c r="BB454" s="40">
        <f t="shared" si="239"/>
        <v>0</v>
      </c>
      <c r="BC454" s="40">
        <f t="shared" si="239"/>
        <v>0</v>
      </c>
      <c r="BD454" s="40">
        <f t="shared" si="239"/>
        <v>0</v>
      </c>
    </row>
    <row r="455" spans="1:59" ht="16" x14ac:dyDescent="0.2">
      <c r="B455" s="11">
        <f t="shared" si="231"/>
        <v>8</v>
      </c>
      <c r="C455" s="12" t="str">
        <f t="shared" si="231"/>
        <v>SCI FORGEOT PROPERTY</v>
      </c>
      <c r="D455" s="25" t="s">
        <v>247</v>
      </c>
      <c r="E455" s="39" t="s">
        <v>248</v>
      </c>
      <c r="F455" s="15"/>
      <c r="G455" s="25" t="s">
        <v>249</v>
      </c>
      <c r="H455" s="26">
        <v>45138</v>
      </c>
      <c r="I455" s="25" t="s">
        <v>239</v>
      </c>
      <c r="J455" s="26">
        <v>46234</v>
      </c>
      <c r="K455" s="24"/>
      <c r="L455" s="20" t="s">
        <v>250</v>
      </c>
      <c r="M455" s="72"/>
      <c r="N455" s="72"/>
      <c r="O455" s="41">
        <f>IF($E461&gt;=O$3,IF(O$3&lt;=($E450+365),O454,IFERROR(O447*$E452/4*O453+
$E462*O451/4*IFERROR(O453/$E463,0),0)),IF(O$3&lt;=($E461+365),O447*$E452/4*O453+$E462*O451/4*IFERROR(O453/$E463,0),IFERROR($E462*O451/4*IFERROR(O453/$E463,0),0)))</f>
        <v>7852.1495306324105</v>
      </c>
      <c r="P455" s="41">
        <f t="shared" ref="P455:BD455" si="240">IF($E461&gt;=P$3,IF(P$3&lt;=($E450+365),P454,IFERROR(P447*$E452/4*P453+
$E462*P451/4*IFERROR(P453/$E463,0),0)),IF(P$3&lt;=($E461+365),P447*$E452/4*P453+$E462*P451/4*IFERROR(P453/$E463,0),IFERROR($E462*P451/4*IFERROR(P453/$E463,0),0)))</f>
        <v>0</v>
      </c>
      <c r="Q455" s="41">
        <f t="shared" si="240"/>
        <v>0</v>
      </c>
      <c r="R455" s="41">
        <f t="shared" si="240"/>
        <v>0</v>
      </c>
      <c r="S455" s="41">
        <f t="shared" si="240"/>
        <v>0</v>
      </c>
      <c r="T455" s="41">
        <f t="shared" si="240"/>
        <v>0</v>
      </c>
      <c r="U455" s="41">
        <f t="shared" si="240"/>
        <v>0</v>
      </c>
      <c r="V455" s="41">
        <f t="shared" si="240"/>
        <v>0</v>
      </c>
      <c r="W455" s="41">
        <f t="shared" si="240"/>
        <v>0</v>
      </c>
      <c r="X455" s="41">
        <f t="shared" si="240"/>
        <v>0</v>
      </c>
      <c r="Y455" s="41">
        <f t="shared" si="240"/>
        <v>0</v>
      </c>
      <c r="Z455" s="41">
        <f t="shared" si="240"/>
        <v>0</v>
      </c>
      <c r="AA455" s="41">
        <f t="shared" si="240"/>
        <v>0</v>
      </c>
      <c r="AB455" s="41">
        <f t="shared" si="240"/>
        <v>0</v>
      </c>
      <c r="AC455" s="41">
        <f t="shared" si="240"/>
        <v>0</v>
      </c>
      <c r="AD455" s="41">
        <f t="shared" si="240"/>
        <v>0</v>
      </c>
      <c r="AE455" s="41">
        <f t="shared" si="240"/>
        <v>0</v>
      </c>
      <c r="AF455" s="41">
        <f t="shared" si="240"/>
        <v>0</v>
      </c>
      <c r="AG455" s="41">
        <f t="shared" si="240"/>
        <v>0</v>
      </c>
      <c r="AH455" s="41">
        <f t="shared" si="240"/>
        <v>0</v>
      </c>
      <c r="AI455" s="41">
        <f t="shared" si="240"/>
        <v>0</v>
      </c>
      <c r="AJ455" s="41">
        <f t="shared" si="240"/>
        <v>0</v>
      </c>
      <c r="AK455" s="41">
        <f t="shared" si="240"/>
        <v>0</v>
      </c>
      <c r="AL455" s="41">
        <f t="shared" si="240"/>
        <v>0</v>
      </c>
      <c r="AM455" s="41">
        <f t="shared" si="240"/>
        <v>0</v>
      </c>
      <c r="AN455" s="41">
        <f t="shared" si="240"/>
        <v>0</v>
      </c>
      <c r="AO455" s="41">
        <f t="shared" si="240"/>
        <v>0</v>
      </c>
      <c r="AP455" s="41">
        <f t="shared" si="240"/>
        <v>0</v>
      </c>
      <c r="AQ455" s="41">
        <f t="shared" si="240"/>
        <v>0</v>
      </c>
      <c r="AR455" s="41">
        <f t="shared" si="240"/>
        <v>0</v>
      </c>
      <c r="AS455" s="41">
        <f t="shared" si="240"/>
        <v>0</v>
      </c>
      <c r="AT455" s="41">
        <f t="shared" si="240"/>
        <v>0</v>
      </c>
      <c r="AU455" s="41">
        <f t="shared" si="240"/>
        <v>0</v>
      </c>
      <c r="AV455" s="41">
        <f t="shared" si="240"/>
        <v>0</v>
      </c>
      <c r="AW455" s="41">
        <f t="shared" si="240"/>
        <v>0</v>
      </c>
      <c r="AX455" s="41">
        <f t="shared" si="240"/>
        <v>0</v>
      </c>
      <c r="AY455" s="41">
        <f t="shared" si="240"/>
        <v>0</v>
      </c>
      <c r="AZ455" s="41">
        <f t="shared" si="240"/>
        <v>0</v>
      </c>
      <c r="BA455" s="41">
        <f t="shared" si="240"/>
        <v>0</v>
      </c>
      <c r="BB455" s="41">
        <f t="shared" si="240"/>
        <v>0</v>
      </c>
      <c r="BC455" s="41">
        <f t="shared" si="240"/>
        <v>0</v>
      </c>
      <c r="BD455" s="41">
        <f t="shared" si="240"/>
        <v>0</v>
      </c>
    </row>
    <row r="456" spans="1:59" ht="16" x14ac:dyDescent="0.2">
      <c r="B456" s="11">
        <f t="shared" si="231"/>
        <v>8</v>
      </c>
      <c r="C456" s="12" t="str">
        <f t="shared" si="231"/>
        <v>SCI FORGEOT PROPERTY</v>
      </c>
      <c r="D456" s="25" t="s">
        <v>8</v>
      </c>
      <c r="E456" s="42">
        <v>0</v>
      </c>
      <c r="F456" s="15"/>
      <c r="I456" s="15"/>
      <c r="J456" s="24"/>
      <c r="K456" s="24"/>
      <c r="L456" s="20" t="s">
        <v>251</v>
      </c>
      <c r="M456" s="72"/>
      <c r="N456" s="72"/>
      <c r="O456" s="41">
        <f>-$E452/4*O446
+(O446&gt;0)*($J451&gt;=O$2)*($J451&lt;=O$3)*(($J451-O$2+1)/O$4*$H451/4)
+(O446&gt;0)*($J451&gt;O$3)*($I451&lt;=O$3)*($I451&gt;=O$2)*((O$3-$I451+1)/O$4*$H451/4)
+(O446&gt;0)*($J451&gt;O$3)*($I451&lt;O$2)*$H451/4
+(O446&gt;0)*($J452&gt;=O$2)*($J452&lt;=O$3)*(($J452-O$2+1)/O$4*$H452/4)
+(O446&gt;0)*($J452&gt;O$3)*($I452&lt;=O$3)*($I452&gt;=O$2)*((O$3-$I452+1)/O$4*$H452/4)
+(O446&gt;0)*($J452&gt;O$3)*($I452&lt;O$2)*$H452/4
+(O446&gt;0)*($J453&gt;=O$2)*($J453&lt;=O$3)*(($J453-O$2+1)/O$4*$H453/4)
+(O446&gt;0)*($J453&gt;O$3)*($I453&lt;=O$3)*($I453&gt;=O$2)*((O$3-$I453+1)/O$4*$H453/4)
+(O446&gt;0)*($J453&gt;O$3)*($I453&lt;O$2)*$H453/4
-$E462/4*O450
+(O450&gt;0)*($J462&gt;=O$2)*($J462&lt;=O$3)*(($J462-O$2+1)/O$4*$H462/4)
+(O450&gt;0)*($J462&gt;O$3)*($I462&lt;=O$3)*($I462&gt;=O$2)*((O$3-$I462+1)/O$4*$H462/4)
+(O450&gt;0)*($J462&gt;O$3)*($I462&lt;O$2)*$H462/4
+(O450&gt;0)*($J463&gt;=O$2)*($J463&lt;=O$3)*(($J463-O$2+1)/O$4*$H463/4)
+(O450&gt;0)*($J463&gt;O$3)*($I463&lt;=O$3)*($I463&gt;=O$2)*((O$3-$I463+1)/O$4*$H463/4)
+(O450&gt;0)*($J463&gt;O$3)*($I463&lt;O$2)*$H463/4
+(O450&gt;0)*($J464&gt;=O$2)*($J464&lt;=O$3)*(($J464-O$2+1)/O$4*$H464/4)
+(O450&gt;0)*($J464&gt;O$3)*($I464&lt;=O$3)*($I464&gt;=O$2)*((O$3-$I464+1)/O$4*$H464/4)
+(O450&gt;0)*($J464&gt;O$3)*($I464&lt;O$2)*$H464/4</f>
        <v>0</v>
      </c>
      <c r="P456" s="41">
        <f t="shared" ref="P456:BD456" si="241">-$E452/4*P446
+(P446&gt;0)*($J451&gt;=P$2)*($J451&lt;=P$3)*(($J451-P$2+1)/P$4*$H451/4)
+(P446&gt;0)*($J451&gt;P$3)*($I451&lt;=P$3)*($I451&gt;=P$2)*((P$3-$I451+1)/P$4*$H451/4)
+(P446&gt;0)*($J451&gt;P$3)*($I451&lt;P$2)*$H451/4
+(P446&gt;0)*($J452&gt;=P$2)*($J452&lt;=P$3)*(($J452-P$2+1)/P$4*$H452/4)
+(P446&gt;0)*($J452&gt;P$3)*($I452&lt;=P$3)*($I452&gt;=P$2)*((P$3-$I452+1)/P$4*$H452/4)
+(P446&gt;0)*($J452&gt;P$3)*($I452&lt;P$2)*$H452/4
+(P446&gt;0)*($J453&gt;=P$2)*($J453&lt;=P$3)*(($J453-P$2+1)/P$4*$H453/4)
+(P446&gt;0)*($J453&gt;P$3)*($I453&lt;=P$3)*($I453&gt;=P$2)*((P$3-$I453+1)/P$4*$H453/4)
+(P446&gt;0)*($J453&gt;P$3)*($I453&lt;P$2)*$H453/4
-$E462/4*P450
+(P450&gt;0)*($J462&gt;=P$2)*($J462&lt;=P$3)*(($J462-P$2+1)/P$4*$H462/4)
+(P450&gt;0)*($J462&gt;P$3)*($I462&lt;=P$3)*($I462&gt;=P$2)*((P$3-$I462+1)/P$4*$H462/4)
+(P450&gt;0)*($J462&gt;P$3)*($I462&lt;P$2)*$H462/4
+(P450&gt;0)*($J463&gt;=P$2)*($J463&lt;=P$3)*(($J463-P$2+1)/P$4*$H463/4)
+(P450&gt;0)*($J463&gt;P$3)*($I463&lt;=P$3)*($I463&gt;=P$2)*((P$3-$I463+1)/P$4*$H463/4)
+(P450&gt;0)*($J463&gt;P$3)*($I463&lt;P$2)*$H463/4
+(P450&gt;0)*($J464&gt;=P$2)*($J464&lt;=P$3)*(($J464-P$2+1)/P$4*$H464/4)
+(P450&gt;0)*($J464&gt;P$3)*($I464&lt;=P$3)*($I464&gt;=P$2)*((P$3-$I464+1)/P$4*$H464/4)
+(P450&gt;0)*($J464&gt;P$3)*($I464&lt;P$2)*$H464/4</f>
        <v>0</v>
      </c>
      <c r="Q456" s="41">
        <f t="shared" si="241"/>
        <v>0</v>
      </c>
      <c r="R456" s="41">
        <f t="shared" si="241"/>
        <v>0</v>
      </c>
      <c r="S456" s="41">
        <f t="shared" si="241"/>
        <v>0</v>
      </c>
      <c r="T456" s="41">
        <f t="shared" si="241"/>
        <v>0</v>
      </c>
      <c r="U456" s="41">
        <f t="shared" si="241"/>
        <v>0</v>
      </c>
      <c r="V456" s="41">
        <f t="shared" si="241"/>
        <v>0</v>
      </c>
      <c r="W456" s="41">
        <f t="shared" si="241"/>
        <v>0</v>
      </c>
      <c r="X456" s="41">
        <f t="shared" si="241"/>
        <v>0</v>
      </c>
      <c r="Y456" s="41">
        <f t="shared" si="241"/>
        <v>0</v>
      </c>
      <c r="Z456" s="41">
        <f t="shared" si="241"/>
        <v>0</v>
      </c>
      <c r="AA456" s="41">
        <f t="shared" si="241"/>
        <v>0</v>
      </c>
      <c r="AB456" s="41">
        <f t="shared" si="241"/>
        <v>0</v>
      </c>
      <c r="AC456" s="41">
        <f t="shared" si="241"/>
        <v>0</v>
      </c>
      <c r="AD456" s="41">
        <f t="shared" si="241"/>
        <v>0</v>
      </c>
      <c r="AE456" s="41">
        <f t="shared" si="241"/>
        <v>0</v>
      </c>
      <c r="AF456" s="41">
        <f t="shared" si="241"/>
        <v>0</v>
      </c>
      <c r="AG456" s="41">
        <f t="shared" si="241"/>
        <v>0</v>
      </c>
      <c r="AH456" s="41">
        <f t="shared" si="241"/>
        <v>0</v>
      </c>
      <c r="AI456" s="41">
        <f t="shared" si="241"/>
        <v>0</v>
      </c>
      <c r="AJ456" s="41">
        <f t="shared" si="241"/>
        <v>0</v>
      </c>
      <c r="AK456" s="41">
        <f t="shared" si="241"/>
        <v>0</v>
      </c>
      <c r="AL456" s="41">
        <f t="shared" si="241"/>
        <v>0</v>
      </c>
      <c r="AM456" s="41">
        <f t="shared" si="241"/>
        <v>0</v>
      </c>
      <c r="AN456" s="41">
        <f t="shared" si="241"/>
        <v>0</v>
      </c>
      <c r="AO456" s="41">
        <f t="shared" si="241"/>
        <v>0</v>
      </c>
      <c r="AP456" s="41">
        <f t="shared" si="241"/>
        <v>0</v>
      </c>
      <c r="AQ456" s="41">
        <f t="shared" si="241"/>
        <v>0</v>
      </c>
      <c r="AR456" s="41">
        <f t="shared" si="241"/>
        <v>0</v>
      </c>
      <c r="AS456" s="41">
        <f t="shared" si="241"/>
        <v>0</v>
      </c>
      <c r="AT456" s="41">
        <f t="shared" si="241"/>
        <v>0</v>
      </c>
      <c r="AU456" s="41">
        <f t="shared" si="241"/>
        <v>0</v>
      </c>
      <c r="AV456" s="41">
        <f t="shared" si="241"/>
        <v>0</v>
      </c>
      <c r="AW456" s="41">
        <f t="shared" si="241"/>
        <v>0</v>
      </c>
      <c r="AX456" s="41">
        <f t="shared" si="241"/>
        <v>0</v>
      </c>
      <c r="AY456" s="41">
        <f t="shared" si="241"/>
        <v>0</v>
      </c>
      <c r="AZ456" s="41">
        <f t="shared" si="241"/>
        <v>0</v>
      </c>
      <c r="BA456" s="41">
        <f t="shared" si="241"/>
        <v>0</v>
      </c>
      <c r="BB456" s="41">
        <f t="shared" si="241"/>
        <v>0</v>
      </c>
      <c r="BC456" s="41">
        <f t="shared" si="241"/>
        <v>0</v>
      </c>
      <c r="BD456" s="41">
        <f t="shared" si="241"/>
        <v>0</v>
      </c>
    </row>
    <row r="457" spans="1:59" ht="16" x14ac:dyDescent="0.2">
      <c r="B457" s="11">
        <f t="shared" si="231"/>
        <v>8</v>
      </c>
      <c r="C457" s="12" t="str">
        <f t="shared" si="231"/>
        <v>SCI FORGEOT PROPERTY</v>
      </c>
      <c r="D457" s="43" t="s">
        <v>252</v>
      </c>
      <c r="E457" s="42" t="s">
        <v>286</v>
      </c>
      <c r="F457" s="44"/>
      <c r="G457" s="43" t="s">
        <v>253</v>
      </c>
      <c r="H457" s="39">
        <v>0</v>
      </c>
      <c r="I457" s="43" t="s">
        <v>254</v>
      </c>
      <c r="J457" s="32">
        <v>44834</v>
      </c>
      <c r="K457" s="24"/>
      <c r="L457" s="20" t="s">
        <v>255</v>
      </c>
      <c r="M457" s="72"/>
      <c r="N457" s="72"/>
      <c r="O457" s="41">
        <v>0</v>
      </c>
      <c r="P457" s="41">
        <v>0</v>
      </c>
      <c r="Q457" s="41">
        <v>0</v>
      </c>
      <c r="R457" s="41">
        <v>0</v>
      </c>
      <c r="S457" s="41">
        <v>0</v>
      </c>
      <c r="T457" s="41">
        <v>0</v>
      </c>
      <c r="U457" s="41">
        <v>0</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0</v>
      </c>
      <c r="BC457" s="41">
        <v>0</v>
      </c>
      <c r="BD457" s="41">
        <v>0</v>
      </c>
    </row>
    <row r="458" spans="1:59" ht="16" x14ac:dyDescent="0.2">
      <c r="B458" s="11">
        <f t="shared" si="231"/>
        <v>8</v>
      </c>
      <c r="C458" s="12" t="str">
        <f t="shared" si="231"/>
        <v>SCI FORGEOT PROPERTY</v>
      </c>
      <c r="D458" s="43" t="s">
        <v>256</v>
      </c>
      <c r="E458" s="32">
        <v>44834</v>
      </c>
      <c r="G458" s="43" t="s">
        <v>257</v>
      </c>
      <c r="H458" s="42">
        <v>0</v>
      </c>
      <c r="I458" s="43" t="s">
        <v>258</v>
      </c>
      <c r="J458" s="29">
        <v>0</v>
      </c>
      <c r="K458" s="23"/>
      <c r="L458" s="33" t="s">
        <v>259</v>
      </c>
      <c r="M458" s="73"/>
      <c r="N458" s="73"/>
      <c r="O458" s="45">
        <f>-(O455+O456)*IFERROR((O445+O449)/(O447+O451),0)</f>
        <v>0</v>
      </c>
      <c r="P458" s="45">
        <f t="shared" ref="P458:BD458" si="242">-(P455+P456)*IFERROR((P445+P449)/(P447+P451),0)</f>
        <v>0</v>
      </c>
      <c r="Q458" s="45">
        <f t="shared" si="242"/>
        <v>0</v>
      </c>
      <c r="R458" s="45">
        <f t="shared" si="242"/>
        <v>0</v>
      </c>
      <c r="S458" s="45">
        <f t="shared" si="242"/>
        <v>0</v>
      </c>
      <c r="T458" s="45">
        <f t="shared" si="242"/>
        <v>0</v>
      </c>
      <c r="U458" s="45">
        <f t="shared" si="242"/>
        <v>0</v>
      </c>
      <c r="V458" s="45">
        <f t="shared" si="242"/>
        <v>0</v>
      </c>
      <c r="W458" s="45">
        <f t="shared" si="242"/>
        <v>0</v>
      </c>
      <c r="X458" s="45">
        <f t="shared" si="242"/>
        <v>0</v>
      </c>
      <c r="Y458" s="45">
        <f t="shared" si="242"/>
        <v>0</v>
      </c>
      <c r="Z458" s="45">
        <f t="shared" si="242"/>
        <v>0</v>
      </c>
      <c r="AA458" s="45">
        <f t="shared" si="242"/>
        <v>0</v>
      </c>
      <c r="AB458" s="45">
        <f t="shared" si="242"/>
        <v>0</v>
      </c>
      <c r="AC458" s="45">
        <f t="shared" si="242"/>
        <v>0</v>
      </c>
      <c r="AD458" s="45">
        <f t="shared" si="242"/>
        <v>0</v>
      </c>
      <c r="AE458" s="45">
        <f t="shared" si="242"/>
        <v>0</v>
      </c>
      <c r="AF458" s="45">
        <f t="shared" si="242"/>
        <v>0</v>
      </c>
      <c r="AG458" s="45">
        <f t="shared" si="242"/>
        <v>0</v>
      </c>
      <c r="AH458" s="45">
        <f t="shared" si="242"/>
        <v>0</v>
      </c>
      <c r="AI458" s="45">
        <f t="shared" si="242"/>
        <v>0</v>
      </c>
      <c r="AJ458" s="45">
        <f t="shared" si="242"/>
        <v>0</v>
      </c>
      <c r="AK458" s="45">
        <f t="shared" si="242"/>
        <v>0</v>
      </c>
      <c r="AL458" s="45">
        <f t="shared" si="242"/>
        <v>0</v>
      </c>
      <c r="AM458" s="45">
        <f t="shared" si="242"/>
        <v>0</v>
      </c>
      <c r="AN458" s="45">
        <f t="shared" si="242"/>
        <v>0</v>
      </c>
      <c r="AO458" s="45">
        <f t="shared" si="242"/>
        <v>0</v>
      </c>
      <c r="AP458" s="45">
        <f t="shared" si="242"/>
        <v>0</v>
      </c>
      <c r="AQ458" s="45">
        <f t="shared" si="242"/>
        <v>0</v>
      </c>
      <c r="AR458" s="45">
        <f t="shared" si="242"/>
        <v>0</v>
      </c>
      <c r="AS458" s="45">
        <f t="shared" si="242"/>
        <v>0</v>
      </c>
      <c r="AT458" s="45">
        <f t="shared" si="242"/>
        <v>0</v>
      </c>
      <c r="AU458" s="45">
        <f t="shared" si="242"/>
        <v>0</v>
      </c>
      <c r="AV458" s="45">
        <f t="shared" si="242"/>
        <v>0</v>
      </c>
      <c r="AW458" s="45">
        <f t="shared" si="242"/>
        <v>0</v>
      </c>
      <c r="AX458" s="45">
        <f t="shared" si="242"/>
        <v>0</v>
      </c>
      <c r="AY458" s="45">
        <f t="shared" si="242"/>
        <v>0</v>
      </c>
      <c r="AZ458" s="45">
        <f t="shared" si="242"/>
        <v>0</v>
      </c>
      <c r="BA458" s="45">
        <f t="shared" si="242"/>
        <v>0</v>
      </c>
      <c r="BB458" s="45">
        <f t="shared" si="242"/>
        <v>0</v>
      </c>
      <c r="BC458" s="45">
        <f t="shared" si="242"/>
        <v>0</v>
      </c>
      <c r="BD458" s="45">
        <f t="shared" si="242"/>
        <v>0</v>
      </c>
    </row>
    <row r="459" spans="1:59" ht="16" x14ac:dyDescent="0.2">
      <c r="B459" s="11">
        <f t="shared" si="231"/>
        <v>8</v>
      </c>
      <c r="C459" s="12" t="str">
        <f t="shared" si="231"/>
        <v>SCI FORGEOT PROPERTY</v>
      </c>
      <c r="K459" s="24"/>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row>
    <row r="460" spans="1:59" ht="16" x14ac:dyDescent="0.2">
      <c r="B460" s="11">
        <f t="shared" si="231"/>
        <v>8</v>
      </c>
      <c r="C460" s="12" t="str">
        <f t="shared" si="231"/>
        <v>SCI FORGEOT PROPERTY</v>
      </c>
      <c r="G460" s="46" t="s">
        <v>229</v>
      </c>
      <c r="H460" s="104" t="s">
        <v>279</v>
      </c>
      <c r="I460" s="105"/>
      <c r="J460" s="106"/>
      <c r="K460" s="23"/>
      <c r="L460" s="47" t="s">
        <v>4</v>
      </c>
      <c r="M460" s="81"/>
      <c r="N460" s="81"/>
      <c r="O460" s="48">
        <f>SUM(O455:O458)</f>
        <v>7852.1495306324105</v>
      </c>
      <c r="P460" s="48">
        <f t="shared" ref="P460:BD460" si="243">SUM(P455:P458)</f>
        <v>0</v>
      </c>
      <c r="Q460" s="48">
        <f t="shared" si="243"/>
        <v>0</v>
      </c>
      <c r="R460" s="48">
        <f t="shared" si="243"/>
        <v>0</v>
      </c>
      <c r="S460" s="48">
        <f t="shared" si="243"/>
        <v>0</v>
      </c>
      <c r="T460" s="48">
        <f t="shared" si="243"/>
        <v>0</v>
      </c>
      <c r="U460" s="48">
        <f t="shared" si="243"/>
        <v>0</v>
      </c>
      <c r="V460" s="48">
        <f t="shared" si="243"/>
        <v>0</v>
      </c>
      <c r="W460" s="48">
        <f t="shared" si="243"/>
        <v>0</v>
      </c>
      <c r="X460" s="48">
        <f t="shared" si="243"/>
        <v>0</v>
      </c>
      <c r="Y460" s="48">
        <f t="shared" si="243"/>
        <v>0</v>
      </c>
      <c r="Z460" s="48">
        <f t="shared" si="243"/>
        <v>0</v>
      </c>
      <c r="AA460" s="48">
        <f t="shared" si="243"/>
        <v>0</v>
      </c>
      <c r="AB460" s="48">
        <f t="shared" si="243"/>
        <v>0</v>
      </c>
      <c r="AC460" s="48">
        <f t="shared" si="243"/>
        <v>0</v>
      </c>
      <c r="AD460" s="48">
        <f t="shared" si="243"/>
        <v>0</v>
      </c>
      <c r="AE460" s="48">
        <f t="shared" si="243"/>
        <v>0</v>
      </c>
      <c r="AF460" s="48">
        <f t="shared" si="243"/>
        <v>0</v>
      </c>
      <c r="AG460" s="48">
        <f t="shared" si="243"/>
        <v>0</v>
      </c>
      <c r="AH460" s="48">
        <f t="shared" si="243"/>
        <v>0</v>
      </c>
      <c r="AI460" s="48">
        <f t="shared" si="243"/>
        <v>0</v>
      </c>
      <c r="AJ460" s="48">
        <f t="shared" si="243"/>
        <v>0</v>
      </c>
      <c r="AK460" s="48">
        <f t="shared" si="243"/>
        <v>0</v>
      </c>
      <c r="AL460" s="48">
        <f t="shared" si="243"/>
        <v>0</v>
      </c>
      <c r="AM460" s="48">
        <f t="shared" si="243"/>
        <v>0</v>
      </c>
      <c r="AN460" s="48">
        <f t="shared" si="243"/>
        <v>0</v>
      </c>
      <c r="AO460" s="48">
        <f t="shared" si="243"/>
        <v>0</v>
      </c>
      <c r="AP460" s="48">
        <f t="shared" si="243"/>
        <v>0</v>
      </c>
      <c r="AQ460" s="48">
        <f t="shared" si="243"/>
        <v>0</v>
      </c>
      <c r="AR460" s="48">
        <f t="shared" si="243"/>
        <v>0</v>
      </c>
      <c r="AS460" s="48">
        <f t="shared" si="243"/>
        <v>0</v>
      </c>
      <c r="AT460" s="48">
        <f t="shared" si="243"/>
        <v>0</v>
      </c>
      <c r="AU460" s="48">
        <f t="shared" si="243"/>
        <v>0</v>
      </c>
      <c r="AV460" s="48">
        <f t="shared" si="243"/>
        <v>0</v>
      </c>
      <c r="AW460" s="48">
        <f t="shared" si="243"/>
        <v>0</v>
      </c>
      <c r="AX460" s="48">
        <f t="shared" si="243"/>
        <v>0</v>
      </c>
      <c r="AY460" s="48">
        <f t="shared" si="243"/>
        <v>0</v>
      </c>
      <c r="AZ460" s="48">
        <f t="shared" si="243"/>
        <v>0</v>
      </c>
      <c r="BA460" s="48">
        <f t="shared" si="243"/>
        <v>0</v>
      </c>
      <c r="BB460" s="48">
        <f t="shared" si="243"/>
        <v>0</v>
      </c>
      <c r="BC460" s="48">
        <f t="shared" si="243"/>
        <v>0</v>
      </c>
      <c r="BD460" s="48">
        <f t="shared" si="243"/>
        <v>0</v>
      </c>
    </row>
    <row r="461" spans="1:59" ht="16" x14ac:dyDescent="0.2">
      <c r="B461" s="11">
        <f t="shared" ref="B461:C466" si="244">B460</f>
        <v>8</v>
      </c>
      <c r="C461" s="12" t="str">
        <f t="shared" si="244"/>
        <v>SCI FORGEOT PROPERTY</v>
      </c>
      <c r="D461" s="46" t="s">
        <v>260</v>
      </c>
      <c r="E461" s="32">
        <v>44834</v>
      </c>
      <c r="F461" s="15"/>
      <c r="G461" s="46" t="s">
        <v>261</v>
      </c>
      <c r="H461" s="46" t="s">
        <v>237</v>
      </c>
      <c r="I461" s="46" t="s">
        <v>238</v>
      </c>
      <c r="J461" s="46" t="s">
        <v>239</v>
      </c>
      <c r="K461" s="23"/>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row>
    <row r="462" spans="1:59" ht="16" x14ac:dyDescent="0.2">
      <c r="B462" s="11">
        <f t="shared" si="244"/>
        <v>8</v>
      </c>
      <c r="C462" s="12" t="str">
        <f t="shared" si="244"/>
        <v>SCI FORGEOT PROPERTY</v>
      </c>
      <c r="D462" s="46" t="s">
        <v>262</v>
      </c>
      <c r="E462" s="31">
        <v>0</v>
      </c>
      <c r="F462" s="15"/>
      <c r="G462" s="49" t="s">
        <v>263</v>
      </c>
      <c r="H462" s="31">
        <v>0</v>
      </c>
      <c r="I462" s="32">
        <v>0</v>
      </c>
      <c r="J462" s="32">
        <v>0</v>
      </c>
      <c r="K462" s="23"/>
      <c r="L462" s="50" t="s">
        <v>264</v>
      </c>
      <c r="M462" s="70"/>
      <c r="N462" s="70"/>
      <c r="O462" s="40">
        <f t="shared" ref="O462:BD462" si="245">IFERROR(((O$3&gt;=$E461)*(O$2&lt;=$E461))*$E465,"")</f>
        <v>0</v>
      </c>
      <c r="P462" s="40">
        <f t="shared" si="245"/>
        <v>0</v>
      </c>
      <c r="Q462" s="40">
        <f t="shared" si="245"/>
        <v>0</v>
      </c>
      <c r="R462" s="40">
        <f t="shared" si="245"/>
        <v>0</v>
      </c>
      <c r="S462" s="40">
        <f t="shared" si="245"/>
        <v>0</v>
      </c>
      <c r="T462" s="40">
        <f t="shared" si="245"/>
        <v>0</v>
      </c>
      <c r="U462" s="40">
        <f t="shared" si="245"/>
        <v>0</v>
      </c>
      <c r="V462" s="40">
        <f t="shared" si="245"/>
        <v>0</v>
      </c>
      <c r="W462" s="40">
        <f t="shared" si="245"/>
        <v>0</v>
      </c>
      <c r="X462" s="40">
        <f t="shared" si="245"/>
        <v>0</v>
      </c>
      <c r="Y462" s="40">
        <f t="shared" si="245"/>
        <v>0</v>
      </c>
      <c r="Z462" s="40">
        <f t="shared" si="245"/>
        <v>0</v>
      </c>
      <c r="AA462" s="40">
        <f t="shared" si="245"/>
        <v>0</v>
      </c>
      <c r="AB462" s="40">
        <f t="shared" si="245"/>
        <v>0</v>
      </c>
      <c r="AC462" s="40">
        <f t="shared" si="245"/>
        <v>0</v>
      </c>
      <c r="AD462" s="40">
        <f t="shared" si="245"/>
        <v>0</v>
      </c>
      <c r="AE462" s="40">
        <f t="shared" si="245"/>
        <v>0</v>
      </c>
      <c r="AF462" s="40">
        <f t="shared" si="245"/>
        <v>0</v>
      </c>
      <c r="AG462" s="40">
        <f t="shared" si="245"/>
        <v>0</v>
      </c>
      <c r="AH462" s="40">
        <f t="shared" si="245"/>
        <v>0</v>
      </c>
      <c r="AI462" s="40">
        <f t="shared" si="245"/>
        <v>0</v>
      </c>
      <c r="AJ462" s="40">
        <f t="shared" si="245"/>
        <v>0</v>
      </c>
      <c r="AK462" s="40">
        <f t="shared" si="245"/>
        <v>0</v>
      </c>
      <c r="AL462" s="40">
        <f t="shared" si="245"/>
        <v>0</v>
      </c>
      <c r="AM462" s="40">
        <f t="shared" si="245"/>
        <v>0</v>
      </c>
      <c r="AN462" s="40">
        <f t="shared" si="245"/>
        <v>0</v>
      </c>
      <c r="AO462" s="40">
        <f t="shared" si="245"/>
        <v>0</v>
      </c>
      <c r="AP462" s="40">
        <f t="shared" si="245"/>
        <v>0</v>
      </c>
      <c r="AQ462" s="40">
        <f t="shared" si="245"/>
        <v>0</v>
      </c>
      <c r="AR462" s="40">
        <f t="shared" si="245"/>
        <v>0</v>
      </c>
      <c r="AS462" s="40">
        <f t="shared" si="245"/>
        <v>0</v>
      </c>
      <c r="AT462" s="40">
        <f t="shared" si="245"/>
        <v>0</v>
      </c>
      <c r="AU462" s="40">
        <f t="shared" si="245"/>
        <v>0</v>
      </c>
      <c r="AV462" s="40">
        <f t="shared" si="245"/>
        <v>0</v>
      </c>
      <c r="AW462" s="40">
        <f t="shared" si="245"/>
        <v>0</v>
      </c>
      <c r="AX462" s="40">
        <f t="shared" si="245"/>
        <v>0</v>
      </c>
      <c r="AY462" s="40">
        <f t="shared" si="245"/>
        <v>0</v>
      </c>
      <c r="AZ462" s="40">
        <f t="shared" si="245"/>
        <v>0</v>
      </c>
      <c r="BA462" s="40">
        <f t="shared" si="245"/>
        <v>0</v>
      </c>
      <c r="BB462" s="40">
        <f t="shared" si="245"/>
        <v>0</v>
      </c>
      <c r="BC462" s="40">
        <f t="shared" si="245"/>
        <v>0</v>
      </c>
      <c r="BD462" s="40">
        <f t="shared" si="245"/>
        <v>0</v>
      </c>
    </row>
    <row r="463" spans="1:59" ht="16" x14ac:dyDescent="0.2">
      <c r="B463" s="11">
        <f t="shared" si="244"/>
        <v>8</v>
      </c>
      <c r="C463" s="12" t="str">
        <f t="shared" si="244"/>
        <v>SCI FORGEOT PROPERTY</v>
      </c>
      <c r="D463" s="46" t="s">
        <v>24</v>
      </c>
      <c r="E463" s="51">
        <f>IF(E461&gt;MAX($O$3:$BD$3),BD452,
IF(E461&lt;MIN($O$3:$BD$3),1,SUMIFS($O453:$BD453,$O$2:$BD$2,"&lt;="&amp;E461,$O$3:$BD$3,"&gt;="&amp;E461)))</f>
        <v>1.0066304347826087</v>
      </c>
      <c r="F463" s="15"/>
      <c r="G463" s="49" t="s">
        <v>265</v>
      </c>
      <c r="H463" s="31">
        <v>0</v>
      </c>
      <c r="I463" s="32">
        <v>0</v>
      </c>
      <c r="J463" s="32">
        <v>0</v>
      </c>
      <c r="K463" s="23"/>
      <c r="L463" s="52" t="s">
        <v>266</v>
      </c>
      <c r="M463" s="72"/>
      <c r="N463" s="72"/>
      <c r="O463" s="41">
        <f t="shared" ref="O463:BD463" si="246">IFERROR(((O$3&gt;=$E458)*(O$2&lt;=$E458))*$H466,"")</f>
        <v>0</v>
      </c>
      <c r="P463" s="41">
        <f t="shared" si="246"/>
        <v>0</v>
      </c>
      <c r="Q463" s="41">
        <f t="shared" si="246"/>
        <v>0</v>
      </c>
      <c r="R463" s="41">
        <f t="shared" si="246"/>
        <v>0</v>
      </c>
      <c r="S463" s="41">
        <f t="shared" si="246"/>
        <v>0</v>
      </c>
      <c r="T463" s="41">
        <f t="shared" si="246"/>
        <v>0</v>
      </c>
      <c r="U463" s="41">
        <f t="shared" si="246"/>
        <v>0</v>
      </c>
      <c r="V463" s="41">
        <f t="shared" si="246"/>
        <v>0</v>
      </c>
      <c r="W463" s="41">
        <f t="shared" si="246"/>
        <v>0</v>
      </c>
      <c r="X463" s="41">
        <f t="shared" si="246"/>
        <v>0</v>
      </c>
      <c r="Y463" s="41">
        <f t="shared" si="246"/>
        <v>0</v>
      </c>
      <c r="Z463" s="41">
        <f t="shared" si="246"/>
        <v>0</v>
      </c>
      <c r="AA463" s="41">
        <f t="shared" si="246"/>
        <v>0</v>
      </c>
      <c r="AB463" s="41">
        <f t="shared" si="246"/>
        <v>0</v>
      </c>
      <c r="AC463" s="41">
        <f t="shared" si="246"/>
        <v>0</v>
      </c>
      <c r="AD463" s="41">
        <f t="shared" si="246"/>
        <v>0</v>
      </c>
      <c r="AE463" s="41">
        <f t="shared" si="246"/>
        <v>0</v>
      </c>
      <c r="AF463" s="41">
        <f t="shared" si="246"/>
        <v>0</v>
      </c>
      <c r="AG463" s="41">
        <f t="shared" si="246"/>
        <v>0</v>
      </c>
      <c r="AH463" s="41">
        <f t="shared" si="246"/>
        <v>0</v>
      </c>
      <c r="AI463" s="41">
        <f t="shared" si="246"/>
        <v>0</v>
      </c>
      <c r="AJ463" s="41">
        <f t="shared" si="246"/>
        <v>0</v>
      </c>
      <c r="AK463" s="41">
        <f t="shared" si="246"/>
        <v>0</v>
      </c>
      <c r="AL463" s="41">
        <f t="shared" si="246"/>
        <v>0</v>
      </c>
      <c r="AM463" s="41">
        <f t="shared" si="246"/>
        <v>0</v>
      </c>
      <c r="AN463" s="41">
        <f t="shared" si="246"/>
        <v>0</v>
      </c>
      <c r="AO463" s="41">
        <f t="shared" si="246"/>
        <v>0</v>
      </c>
      <c r="AP463" s="41">
        <f t="shared" si="246"/>
        <v>0</v>
      </c>
      <c r="AQ463" s="41">
        <f t="shared" si="246"/>
        <v>0</v>
      </c>
      <c r="AR463" s="41">
        <f t="shared" si="246"/>
        <v>0</v>
      </c>
      <c r="AS463" s="41">
        <f t="shared" si="246"/>
        <v>0</v>
      </c>
      <c r="AT463" s="41">
        <f t="shared" si="246"/>
        <v>0</v>
      </c>
      <c r="AU463" s="41">
        <f t="shared" si="246"/>
        <v>0</v>
      </c>
      <c r="AV463" s="41">
        <f t="shared" si="246"/>
        <v>0</v>
      </c>
      <c r="AW463" s="41">
        <f t="shared" si="246"/>
        <v>0</v>
      </c>
      <c r="AX463" s="41">
        <f t="shared" si="246"/>
        <v>0</v>
      </c>
      <c r="AY463" s="41">
        <f t="shared" si="246"/>
        <v>0</v>
      </c>
      <c r="AZ463" s="41">
        <f t="shared" si="246"/>
        <v>0</v>
      </c>
      <c r="BA463" s="41">
        <f t="shared" si="246"/>
        <v>0</v>
      </c>
      <c r="BB463" s="41">
        <f t="shared" si="246"/>
        <v>0</v>
      </c>
      <c r="BC463" s="41">
        <f t="shared" si="246"/>
        <v>0</v>
      </c>
      <c r="BD463" s="41">
        <f t="shared" si="246"/>
        <v>0</v>
      </c>
    </row>
    <row r="464" spans="1:59" ht="16" x14ac:dyDescent="0.2">
      <c r="B464" s="11">
        <f t="shared" si="244"/>
        <v>8</v>
      </c>
      <c r="C464" s="12" t="str">
        <f t="shared" si="244"/>
        <v>SCI FORGEOT PROPERTY</v>
      </c>
      <c r="D464" s="46" t="s">
        <v>8</v>
      </c>
      <c r="E464" s="42">
        <v>0</v>
      </c>
      <c r="F464" s="15"/>
      <c r="G464" s="49" t="s">
        <v>267</v>
      </c>
      <c r="H464" s="31">
        <v>0</v>
      </c>
      <c r="I464" s="32">
        <v>0</v>
      </c>
      <c r="J464" s="32">
        <v>0</v>
      </c>
      <c r="L464" s="52" t="s">
        <v>268</v>
      </c>
      <c r="M464" s="72"/>
      <c r="N464" s="72"/>
      <c r="O464" s="41">
        <f t="shared" ref="O464:BD464" si="247">IFERROR(((O$3&gt;=$E461)*(O$2&lt;=$E461))*$J466,"")</f>
        <v>0</v>
      </c>
      <c r="P464" s="41">
        <f t="shared" si="247"/>
        <v>0</v>
      </c>
      <c r="Q464" s="41">
        <f t="shared" si="247"/>
        <v>0</v>
      </c>
      <c r="R464" s="41">
        <f t="shared" si="247"/>
        <v>0</v>
      </c>
      <c r="S464" s="41">
        <f t="shared" si="247"/>
        <v>0</v>
      </c>
      <c r="T464" s="41">
        <f t="shared" si="247"/>
        <v>0</v>
      </c>
      <c r="U464" s="41">
        <f t="shared" si="247"/>
        <v>0</v>
      </c>
      <c r="V464" s="41">
        <f t="shared" si="247"/>
        <v>0</v>
      </c>
      <c r="W464" s="41">
        <f t="shared" si="247"/>
        <v>0</v>
      </c>
      <c r="X464" s="41">
        <f t="shared" si="247"/>
        <v>0</v>
      </c>
      <c r="Y464" s="41">
        <f t="shared" si="247"/>
        <v>0</v>
      </c>
      <c r="Z464" s="41">
        <f t="shared" si="247"/>
        <v>0</v>
      </c>
      <c r="AA464" s="41">
        <f t="shared" si="247"/>
        <v>0</v>
      </c>
      <c r="AB464" s="41">
        <f t="shared" si="247"/>
        <v>0</v>
      </c>
      <c r="AC464" s="41">
        <f t="shared" si="247"/>
        <v>0</v>
      </c>
      <c r="AD464" s="41">
        <f t="shared" si="247"/>
        <v>0</v>
      </c>
      <c r="AE464" s="41">
        <f t="shared" si="247"/>
        <v>0</v>
      </c>
      <c r="AF464" s="41">
        <f t="shared" si="247"/>
        <v>0</v>
      </c>
      <c r="AG464" s="41">
        <f t="shared" si="247"/>
        <v>0</v>
      </c>
      <c r="AH464" s="41">
        <f t="shared" si="247"/>
        <v>0</v>
      </c>
      <c r="AI464" s="41">
        <f t="shared" si="247"/>
        <v>0</v>
      </c>
      <c r="AJ464" s="41">
        <f t="shared" si="247"/>
        <v>0</v>
      </c>
      <c r="AK464" s="41">
        <f t="shared" si="247"/>
        <v>0</v>
      </c>
      <c r="AL464" s="41">
        <f t="shared" si="247"/>
        <v>0</v>
      </c>
      <c r="AM464" s="41">
        <f t="shared" si="247"/>
        <v>0</v>
      </c>
      <c r="AN464" s="41">
        <f t="shared" si="247"/>
        <v>0</v>
      </c>
      <c r="AO464" s="41">
        <f t="shared" si="247"/>
        <v>0</v>
      </c>
      <c r="AP464" s="41">
        <f t="shared" si="247"/>
        <v>0</v>
      </c>
      <c r="AQ464" s="41">
        <f t="shared" si="247"/>
        <v>0</v>
      </c>
      <c r="AR464" s="41">
        <f t="shared" si="247"/>
        <v>0</v>
      </c>
      <c r="AS464" s="41">
        <f t="shared" si="247"/>
        <v>0</v>
      </c>
      <c r="AT464" s="41">
        <f t="shared" si="247"/>
        <v>0</v>
      </c>
      <c r="AU464" s="41">
        <f t="shared" si="247"/>
        <v>0</v>
      </c>
      <c r="AV464" s="41">
        <f t="shared" si="247"/>
        <v>0</v>
      </c>
      <c r="AW464" s="41">
        <f t="shared" si="247"/>
        <v>0</v>
      </c>
      <c r="AX464" s="41">
        <f t="shared" si="247"/>
        <v>0</v>
      </c>
      <c r="AY464" s="41">
        <f t="shared" si="247"/>
        <v>0</v>
      </c>
      <c r="AZ464" s="41">
        <f t="shared" si="247"/>
        <v>0</v>
      </c>
      <c r="BA464" s="41">
        <f t="shared" si="247"/>
        <v>0</v>
      </c>
      <c r="BB464" s="41">
        <f t="shared" si="247"/>
        <v>0</v>
      </c>
      <c r="BC464" s="41">
        <f t="shared" si="247"/>
        <v>0</v>
      </c>
      <c r="BD464" s="41">
        <f t="shared" si="247"/>
        <v>0</v>
      </c>
    </row>
    <row r="465" spans="1:59" ht="16" x14ac:dyDescent="0.2">
      <c r="B465" s="11">
        <f t="shared" si="244"/>
        <v>8</v>
      </c>
      <c r="C465" s="12" t="str">
        <f t="shared" si="244"/>
        <v>SCI FORGEOT PROPERTY</v>
      </c>
      <c r="D465" s="46" t="s">
        <v>269</v>
      </c>
      <c r="E465" s="31">
        <v>0</v>
      </c>
      <c r="F465" s="15"/>
      <c r="G465" s="53"/>
      <c r="H465" s="15"/>
      <c r="I465" s="15"/>
      <c r="J465" s="23"/>
      <c r="L465" s="52" t="s">
        <v>270</v>
      </c>
      <c r="M465" s="72"/>
      <c r="N465" s="72"/>
      <c r="O465" s="41">
        <f t="shared" ref="O465:BD465" si="248">IFERROR(((O$3&gt;=$J455)*(O$2&lt;=$J455))*$E466,"")</f>
        <v>0</v>
      </c>
      <c r="P465" s="41">
        <f t="shared" si="248"/>
        <v>0</v>
      </c>
      <c r="Q465" s="41">
        <f t="shared" si="248"/>
        <v>0</v>
      </c>
      <c r="R465" s="41">
        <f t="shared" si="248"/>
        <v>0</v>
      </c>
      <c r="S465" s="41">
        <f t="shared" si="248"/>
        <v>0</v>
      </c>
      <c r="T465" s="41">
        <f t="shared" si="248"/>
        <v>0</v>
      </c>
      <c r="U465" s="41">
        <f t="shared" si="248"/>
        <v>0</v>
      </c>
      <c r="V465" s="41">
        <f t="shared" si="248"/>
        <v>0</v>
      </c>
      <c r="W465" s="41">
        <f t="shared" si="248"/>
        <v>0</v>
      </c>
      <c r="X465" s="41">
        <f t="shared" si="248"/>
        <v>0</v>
      </c>
      <c r="Y465" s="41">
        <f t="shared" si="248"/>
        <v>0</v>
      </c>
      <c r="Z465" s="41">
        <f t="shared" si="248"/>
        <v>0</v>
      </c>
      <c r="AA465" s="41">
        <f t="shared" si="248"/>
        <v>0</v>
      </c>
      <c r="AB465" s="41">
        <f t="shared" si="248"/>
        <v>0</v>
      </c>
      <c r="AC465" s="41">
        <f t="shared" si="248"/>
        <v>0</v>
      </c>
      <c r="AD465" s="41">
        <f t="shared" si="248"/>
        <v>0</v>
      </c>
      <c r="AE465" s="41">
        <f t="shared" si="248"/>
        <v>0</v>
      </c>
      <c r="AF465" s="41">
        <f t="shared" si="248"/>
        <v>0</v>
      </c>
      <c r="AG465" s="41">
        <f t="shared" si="248"/>
        <v>0</v>
      </c>
      <c r="AH465" s="41">
        <f t="shared" si="248"/>
        <v>0</v>
      </c>
      <c r="AI465" s="41">
        <f t="shared" si="248"/>
        <v>0</v>
      </c>
      <c r="AJ465" s="41">
        <f t="shared" si="248"/>
        <v>0</v>
      </c>
      <c r="AK465" s="41">
        <f t="shared" si="248"/>
        <v>0</v>
      </c>
      <c r="AL465" s="41">
        <f t="shared" si="248"/>
        <v>0</v>
      </c>
      <c r="AM465" s="41">
        <f t="shared" si="248"/>
        <v>0</v>
      </c>
      <c r="AN465" s="41">
        <f t="shared" si="248"/>
        <v>0</v>
      </c>
      <c r="AO465" s="41">
        <f t="shared" si="248"/>
        <v>0</v>
      </c>
      <c r="AP465" s="41">
        <f t="shared" si="248"/>
        <v>0</v>
      </c>
      <c r="AQ465" s="41">
        <f t="shared" si="248"/>
        <v>0</v>
      </c>
      <c r="AR465" s="41">
        <f t="shared" si="248"/>
        <v>0</v>
      </c>
      <c r="AS465" s="41">
        <f t="shared" si="248"/>
        <v>0</v>
      </c>
      <c r="AT465" s="41">
        <f t="shared" si="248"/>
        <v>0</v>
      </c>
      <c r="AU465" s="41">
        <f t="shared" si="248"/>
        <v>0</v>
      </c>
      <c r="AV465" s="41">
        <f t="shared" si="248"/>
        <v>0</v>
      </c>
      <c r="AW465" s="41">
        <f t="shared" si="248"/>
        <v>0</v>
      </c>
      <c r="AX465" s="41">
        <f t="shared" si="248"/>
        <v>0</v>
      </c>
      <c r="AY465" s="41">
        <f t="shared" si="248"/>
        <v>0</v>
      </c>
      <c r="AZ465" s="41">
        <f t="shared" si="248"/>
        <v>0</v>
      </c>
      <c r="BA465" s="41">
        <f t="shared" si="248"/>
        <v>0</v>
      </c>
      <c r="BB465" s="41">
        <f t="shared" si="248"/>
        <v>0</v>
      </c>
      <c r="BC465" s="41">
        <f t="shared" si="248"/>
        <v>0</v>
      </c>
      <c r="BD465" s="41">
        <f t="shared" si="248"/>
        <v>0</v>
      </c>
    </row>
    <row r="466" spans="1:59" ht="16" x14ac:dyDescent="0.2">
      <c r="B466" s="11">
        <f t="shared" si="244"/>
        <v>8</v>
      </c>
      <c r="C466" s="12" t="str">
        <f t="shared" si="244"/>
        <v>SCI FORGEOT PROPERTY</v>
      </c>
      <c r="D466" s="46" t="s">
        <v>270</v>
      </c>
      <c r="E466" s="31">
        <v>0</v>
      </c>
      <c r="F466" s="15"/>
      <c r="G466" s="46" t="s">
        <v>266</v>
      </c>
      <c r="H466" s="31">
        <v>0</v>
      </c>
      <c r="I466" s="46" t="s">
        <v>268</v>
      </c>
      <c r="J466" s="31">
        <v>0</v>
      </c>
      <c r="L466" s="54" t="s">
        <v>271</v>
      </c>
      <c r="M466" s="73"/>
      <c r="N466" s="73"/>
      <c r="O466" s="45">
        <f t="shared" ref="O466:BD466" si="249">IFERROR(-($E447+$H447+$J447)*O448,"")</f>
        <v>0</v>
      </c>
      <c r="P466" s="45">
        <f t="shared" si="249"/>
        <v>0</v>
      </c>
      <c r="Q466" s="45">
        <f t="shared" si="249"/>
        <v>0</v>
      </c>
      <c r="R466" s="45">
        <f t="shared" si="249"/>
        <v>0</v>
      </c>
      <c r="S466" s="45">
        <f t="shared" si="249"/>
        <v>0</v>
      </c>
      <c r="T466" s="45">
        <f t="shared" si="249"/>
        <v>0</v>
      </c>
      <c r="U466" s="45">
        <f t="shared" si="249"/>
        <v>0</v>
      </c>
      <c r="V466" s="45">
        <f t="shared" si="249"/>
        <v>0</v>
      </c>
      <c r="W466" s="45">
        <f t="shared" si="249"/>
        <v>0</v>
      </c>
      <c r="X466" s="45">
        <f t="shared" si="249"/>
        <v>0</v>
      </c>
      <c r="Y466" s="45">
        <f t="shared" si="249"/>
        <v>0</v>
      </c>
      <c r="Z466" s="45">
        <f t="shared" si="249"/>
        <v>0</v>
      </c>
      <c r="AA466" s="45">
        <f t="shared" si="249"/>
        <v>0</v>
      </c>
      <c r="AB466" s="45">
        <f t="shared" si="249"/>
        <v>0</v>
      </c>
      <c r="AC466" s="45">
        <f t="shared" si="249"/>
        <v>0</v>
      </c>
      <c r="AD466" s="45">
        <f t="shared" si="249"/>
        <v>0</v>
      </c>
      <c r="AE466" s="45">
        <f t="shared" si="249"/>
        <v>0</v>
      </c>
      <c r="AF466" s="45">
        <f t="shared" si="249"/>
        <v>0</v>
      </c>
      <c r="AG466" s="45">
        <f t="shared" si="249"/>
        <v>0</v>
      </c>
      <c r="AH466" s="45">
        <f t="shared" si="249"/>
        <v>0</v>
      </c>
      <c r="AI466" s="45">
        <f t="shared" si="249"/>
        <v>0</v>
      </c>
      <c r="AJ466" s="45">
        <f t="shared" si="249"/>
        <v>0</v>
      </c>
      <c r="AK466" s="45">
        <f t="shared" si="249"/>
        <v>0</v>
      </c>
      <c r="AL466" s="45">
        <f t="shared" si="249"/>
        <v>0</v>
      </c>
      <c r="AM466" s="45">
        <f t="shared" si="249"/>
        <v>0</v>
      </c>
      <c r="AN466" s="45">
        <f t="shared" si="249"/>
        <v>0</v>
      </c>
      <c r="AO466" s="45">
        <f t="shared" si="249"/>
        <v>0</v>
      </c>
      <c r="AP466" s="45">
        <f t="shared" si="249"/>
        <v>0</v>
      </c>
      <c r="AQ466" s="45">
        <f t="shared" si="249"/>
        <v>0</v>
      </c>
      <c r="AR466" s="45">
        <f t="shared" si="249"/>
        <v>0</v>
      </c>
      <c r="AS466" s="45">
        <f t="shared" si="249"/>
        <v>0</v>
      </c>
      <c r="AT466" s="45">
        <f t="shared" si="249"/>
        <v>0</v>
      </c>
      <c r="AU466" s="45">
        <f t="shared" si="249"/>
        <v>0</v>
      </c>
      <c r="AV466" s="45">
        <f t="shared" si="249"/>
        <v>0</v>
      </c>
      <c r="AW466" s="45">
        <f t="shared" si="249"/>
        <v>0</v>
      </c>
      <c r="AX466" s="45">
        <f t="shared" si="249"/>
        <v>0</v>
      </c>
      <c r="AY466" s="45">
        <f t="shared" si="249"/>
        <v>0</v>
      </c>
      <c r="AZ466" s="45">
        <f t="shared" si="249"/>
        <v>0</v>
      </c>
      <c r="BA466" s="45">
        <f t="shared" si="249"/>
        <v>0</v>
      </c>
      <c r="BB466" s="45">
        <f t="shared" si="249"/>
        <v>0</v>
      </c>
      <c r="BC466" s="45">
        <f t="shared" si="249"/>
        <v>0</v>
      </c>
      <c r="BD466" s="45">
        <f t="shared" si="249"/>
        <v>0</v>
      </c>
    </row>
    <row r="467" spans="1:59" x14ac:dyDescent="0.2">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row>
    <row r="468" spans="1:59" ht="16" x14ac:dyDescent="0.2">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s="1"/>
    </row>
    <row r="469" spans="1:59" ht="16" x14ac:dyDescent="0.2">
      <c r="A469" s="1"/>
      <c r="B469" s="67">
        <v>9</v>
      </c>
      <c r="C469" s="68" t="str">
        <f>H471</f>
        <v>SCI FORGEOT RETAIL</v>
      </c>
      <c r="D469" s="69" t="s">
        <v>46</v>
      </c>
      <c r="E469" s="69"/>
      <c r="F469" s="69"/>
      <c r="G469" s="69"/>
      <c r="H469" s="69"/>
      <c r="I469" s="69"/>
      <c r="J469" s="69"/>
      <c r="K469" s="68"/>
      <c r="L469" s="68"/>
      <c r="M469" s="68"/>
      <c r="N469" s="68"/>
      <c r="O469" s="82"/>
      <c r="P469" s="82"/>
      <c r="Q469" s="82"/>
      <c r="R469" s="82"/>
      <c r="S469" s="82"/>
      <c r="T469" s="82"/>
      <c r="U469" s="82"/>
      <c r="V469" s="82"/>
      <c r="W469" s="82"/>
      <c r="X469" s="82"/>
      <c r="Y469" s="82"/>
      <c r="Z469" s="82"/>
      <c r="AA469" s="82"/>
      <c r="AB469" s="82"/>
      <c r="AC469" s="82"/>
      <c r="AD469" s="82"/>
      <c r="AE469" s="82"/>
      <c r="AF469" s="82"/>
      <c r="AG469" s="82"/>
      <c r="AH469" s="82"/>
      <c r="AI469" s="82"/>
      <c r="AJ469" s="82"/>
      <c r="AK469" s="82"/>
      <c r="AL469" s="82"/>
      <c r="AM469" s="82"/>
      <c r="AN469" s="82"/>
      <c r="AO469" s="82"/>
      <c r="AP469" s="82"/>
      <c r="AQ469" s="82"/>
      <c r="AR469" s="82"/>
      <c r="AS469" s="82"/>
      <c r="AT469" s="82"/>
      <c r="AU469" s="82"/>
      <c r="AV469" s="82"/>
      <c r="AW469" s="82"/>
      <c r="AX469" s="82"/>
      <c r="AY469" s="82"/>
      <c r="AZ469" s="82"/>
      <c r="BA469" s="82"/>
      <c r="BB469" s="82"/>
      <c r="BC469" s="82"/>
      <c r="BD469" s="82"/>
      <c r="BE469" s="1"/>
      <c r="BF469" s="1"/>
      <c r="BG469" s="1"/>
    </row>
    <row r="470" spans="1:59" ht="16" x14ac:dyDescent="0.2">
      <c r="A470" s="35"/>
      <c r="B470" s="11">
        <f>B469</f>
        <v>9</v>
      </c>
      <c r="C470" s="12" t="str">
        <f>C469</f>
        <v>SCI FORGEOT RETAIL</v>
      </c>
      <c r="D470" s="35"/>
      <c r="E470" s="35"/>
      <c r="F470" s="35"/>
      <c r="G470" s="35"/>
      <c r="H470" s="35"/>
      <c r="I470" s="35"/>
      <c r="J470" s="35"/>
      <c r="K470" s="35"/>
      <c r="L470" s="35"/>
      <c r="M470" s="35"/>
      <c r="N470" s="35"/>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35"/>
      <c r="BF470" s="35"/>
      <c r="BG470" s="35"/>
    </row>
    <row r="471" spans="1:59" ht="16" x14ac:dyDescent="0.2">
      <c r="B471" s="11">
        <f t="shared" ref="B471:C486" si="250">B470</f>
        <v>9</v>
      </c>
      <c r="C471" s="12" t="str">
        <f t="shared" si="250"/>
        <v>SCI FORGEOT RETAIL</v>
      </c>
      <c r="D471" s="13" t="s">
        <v>2</v>
      </c>
      <c r="E471" s="14" t="s">
        <v>47</v>
      </c>
      <c r="F471" s="15"/>
      <c r="G471" s="13" t="s">
        <v>229</v>
      </c>
      <c r="H471" s="14" t="s">
        <v>45</v>
      </c>
      <c r="I471" s="14"/>
      <c r="J471" s="14"/>
      <c r="L471" s="16" t="s">
        <v>230</v>
      </c>
      <c r="M471" s="70"/>
      <c r="N471" s="70"/>
      <c r="O471" s="17">
        <f>($E482&gt;0)*($E476&lt;O$2)*(EDATE($E476,$E482)&gt;O$3)*((O$3-O$2+1)/O$4)
+($E482&gt;0)*($E476&lt;O$2)*(EDATE($E476,$E482)&gt;=O$2)*(EDATE($E476,$E482)&lt;=O$3)*((EDATE($E476,$E482)-O$2)/O$4)
+($E482&gt;0)*($E476&lt;O$2)*(EDATE($E476,$E482)&lt;O$2)*(0)
+($E482&gt;0)*($E476&gt;=O$2)*($E476&lt;=O$3)*(EDATE($E476,$E482)&gt;=O$2)*(EDATE($E476,$E482)&lt;=O$3)*((EDATE($E476,$E482)-$E476+1)/O$4)
+($E482&gt;0)*($E476&gt;=O$2)*($E476&lt;=O$3)*(EDATE($E476,$E482)&gt;O$3)*((O$3-$E476+1)/O$4)
+($E482&gt;0)*($E476&gt;O$3)*(0)</f>
        <v>0</v>
      </c>
      <c r="P471" s="17">
        <f t="shared" ref="P471:BD471" si="251">($E482&gt;0)*($E476&lt;P$2)*(EDATE($E476,$E482)&gt;P$3)*((P$3-P$2+1)/P$4)
+($E482&gt;0)*($E476&lt;P$2)*(EDATE($E476,$E482)&gt;=P$2)*(EDATE($E476,$E482)&lt;=P$3)*((EDATE($E476,$E482)-P$2)/P$4)
+($E482&gt;0)*($E476&lt;P$2)*(EDATE($E476,$E482)&lt;P$2)*(0)
+($E482&gt;0)*($E476&gt;=P$2)*($E476&lt;=P$3)*(EDATE($E476,$E482)&gt;=P$2)*(EDATE($E476,$E482)&lt;=P$3)*((EDATE($E476,$E482)-$E476+1)/P$4)
+($E482&gt;0)*($E476&gt;=P$2)*($E476&lt;=P$3)*(EDATE($E476,$E482)&gt;P$3)*((P$3-$E476+1)/P$4)
+($E482&gt;0)*($E476&gt;P$3)*(0)</f>
        <v>0</v>
      </c>
      <c r="Q471" s="17">
        <f t="shared" si="251"/>
        <v>0</v>
      </c>
      <c r="R471" s="17">
        <f t="shared" si="251"/>
        <v>0</v>
      </c>
      <c r="S471" s="17">
        <f t="shared" si="251"/>
        <v>0</v>
      </c>
      <c r="T471" s="17">
        <f t="shared" si="251"/>
        <v>0</v>
      </c>
      <c r="U471" s="17">
        <f t="shared" si="251"/>
        <v>0</v>
      </c>
      <c r="V471" s="17">
        <f t="shared" si="251"/>
        <v>0</v>
      </c>
      <c r="W471" s="17">
        <f t="shared" si="251"/>
        <v>0</v>
      </c>
      <c r="X471" s="17">
        <f t="shared" si="251"/>
        <v>0</v>
      </c>
      <c r="Y471" s="17">
        <f t="shared" si="251"/>
        <v>0</v>
      </c>
      <c r="Z471" s="17">
        <f t="shared" si="251"/>
        <v>0</v>
      </c>
      <c r="AA471" s="17">
        <f t="shared" si="251"/>
        <v>0</v>
      </c>
      <c r="AB471" s="17">
        <f t="shared" si="251"/>
        <v>0</v>
      </c>
      <c r="AC471" s="17">
        <f t="shared" si="251"/>
        <v>0</v>
      </c>
      <c r="AD471" s="17">
        <f t="shared" si="251"/>
        <v>0</v>
      </c>
      <c r="AE471" s="17">
        <f t="shared" si="251"/>
        <v>0</v>
      </c>
      <c r="AF471" s="17">
        <f t="shared" si="251"/>
        <v>0</v>
      </c>
      <c r="AG471" s="17">
        <f t="shared" si="251"/>
        <v>0</v>
      </c>
      <c r="AH471" s="17">
        <f t="shared" si="251"/>
        <v>0</v>
      </c>
      <c r="AI471" s="17">
        <f t="shared" si="251"/>
        <v>0</v>
      </c>
      <c r="AJ471" s="17">
        <f t="shared" si="251"/>
        <v>0</v>
      </c>
      <c r="AK471" s="17">
        <f t="shared" si="251"/>
        <v>0</v>
      </c>
      <c r="AL471" s="17">
        <f t="shared" si="251"/>
        <v>0</v>
      </c>
      <c r="AM471" s="17">
        <f t="shared" si="251"/>
        <v>0</v>
      </c>
      <c r="AN471" s="17">
        <f t="shared" si="251"/>
        <v>0</v>
      </c>
      <c r="AO471" s="17">
        <f t="shared" si="251"/>
        <v>0</v>
      </c>
      <c r="AP471" s="17">
        <f t="shared" si="251"/>
        <v>0</v>
      </c>
      <c r="AQ471" s="17">
        <f t="shared" si="251"/>
        <v>0</v>
      </c>
      <c r="AR471" s="17">
        <f t="shared" si="251"/>
        <v>0</v>
      </c>
      <c r="AS471" s="17">
        <f t="shared" si="251"/>
        <v>0</v>
      </c>
      <c r="AT471" s="17">
        <f t="shared" si="251"/>
        <v>0</v>
      </c>
      <c r="AU471" s="17">
        <f t="shared" si="251"/>
        <v>0</v>
      </c>
      <c r="AV471" s="17">
        <f t="shared" si="251"/>
        <v>0</v>
      </c>
      <c r="AW471" s="17">
        <f t="shared" si="251"/>
        <v>0</v>
      </c>
      <c r="AX471" s="17">
        <f t="shared" si="251"/>
        <v>0</v>
      </c>
      <c r="AY471" s="17">
        <f t="shared" si="251"/>
        <v>0</v>
      </c>
      <c r="AZ471" s="17">
        <f t="shared" si="251"/>
        <v>0</v>
      </c>
      <c r="BA471" s="17">
        <f t="shared" si="251"/>
        <v>0</v>
      </c>
      <c r="BB471" s="17">
        <f t="shared" si="251"/>
        <v>0</v>
      </c>
      <c r="BC471" s="17">
        <f t="shared" si="251"/>
        <v>0</v>
      </c>
      <c r="BD471" s="17">
        <f t="shared" si="251"/>
        <v>0</v>
      </c>
    </row>
    <row r="472" spans="1:59" ht="16" x14ac:dyDescent="0.2">
      <c r="B472" s="11">
        <f t="shared" si="250"/>
        <v>9</v>
      </c>
      <c r="C472" s="12" t="str">
        <f t="shared" si="250"/>
        <v>SCI FORGEOT RETAIL</v>
      </c>
      <c r="D472" s="13" t="s">
        <v>7</v>
      </c>
      <c r="E472" s="18">
        <v>44.32</v>
      </c>
      <c r="F472" s="15"/>
      <c r="G472" s="13" t="s">
        <v>0</v>
      </c>
      <c r="H472" s="19">
        <v>44</v>
      </c>
      <c r="I472" s="13" t="s">
        <v>20</v>
      </c>
      <c r="J472" s="19">
        <v>44.32</v>
      </c>
      <c r="L472" s="20" t="s">
        <v>231</v>
      </c>
      <c r="M472" s="72"/>
      <c r="N472" s="72"/>
      <c r="O472" s="21">
        <f>($H477&gt;0)*($J477&lt;O$2)*0
+($H477&gt;0)*($J477&gt;=O$2)*($J477&lt;=O$3)*(($J477-O$2+1)/O$4)
+($H477&gt;0)*($J477&gt;O$3)*($I477&gt;O$3)*0
+($H477&gt;0)*($J477&gt;O$3)*($I477&lt;=O$3)*($I477&gt;=O$2)*((O$3-$I477+1)/O$4)
+($H477&gt;0)*($J477&gt;O$3)*($I477&lt;O$2)*1
+($H477&gt;0)*($I477&gt;O$3)*0
+($H478&gt;0)*($J$2350&lt;O$2)*0
+($H478&gt;0)*($J478&gt;=O$2)*($J478&lt;=O$3)*(($J478-O$2+1)/O$4)
+($H478&gt;0)*($J478&gt;O$3)*($I478&gt;O$3)*0
+($H478&gt;0)*($J478&gt;O$3)*($I478&lt;=O$3)*($I478&gt;=O$2)*((O$3-$I478+1)/O$4)
+($H478&gt;0)*($J478&gt;O$3)*($I478&lt;O$2)*1
+($H478&gt;0)*($I478&gt;O$3)*0
+($H479&gt;0)*($J479&lt;O$2)*0
+($H479&gt;0)*($J479&gt;=O$2)*($J479&lt;=O$3)*(($J479-O$2+1)/O$4)
+($H479&gt;0)*($J479&gt;O$3)*($I479&gt;O$3)*0
+($H479&gt;0)*($J479&gt;O$3)*($I479&lt;=O$3)*($I479&gt;=O$2)*((O$3-$I479+1)/O$4)
+($H479&gt;0)*($J479&gt;O$3)*($I479&lt;O$2)*1
+($H479&gt;0)*($I479&gt;O$3)*0</f>
        <v>0</v>
      </c>
      <c r="P472" s="21">
        <f t="shared" ref="P472:BD472" si="252">($H477&gt;0)*($J477&lt;P$2)*0
+($H477&gt;0)*($J477&gt;=P$2)*($J477&lt;=P$3)*(($J477-P$2+1)/P$4)
+($H477&gt;0)*($J477&gt;P$3)*($I477&gt;P$3)*0
+($H477&gt;0)*($J477&gt;P$3)*($I477&lt;=P$3)*($I477&gt;=P$2)*((P$3-$I477+1)/P$4)
+($H477&gt;0)*($J477&gt;P$3)*($I477&lt;P$2)*1
+($H477&gt;0)*($I477&gt;P$3)*0
+($H478&gt;0)*($J$2350&lt;P$2)*0
+($H478&gt;0)*($J478&gt;=P$2)*($J478&lt;=P$3)*(($J478-P$2+1)/P$4)
+($H478&gt;0)*($J478&gt;P$3)*($I478&gt;P$3)*0
+($H478&gt;0)*($J478&gt;P$3)*($I478&lt;=P$3)*($I478&gt;=P$2)*((P$3-$I478+1)/P$4)
+($H478&gt;0)*($J478&gt;P$3)*($I478&lt;P$2)*1
+($H478&gt;0)*($I478&gt;P$3)*0
+($H479&gt;0)*($J479&lt;P$2)*0
+($H479&gt;0)*($J479&gt;=P$2)*($J479&lt;=P$3)*(($J479-P$2+1)/P$4)
+($H479&gt;0)*($J479&gt;P$3)*($I479&gt;P$3)*0
+($H479&gt;0)*($J479&gt;P$3)*($I479&lt;=P$3)*($I479&gt;=P$2)*((P$3-$I479+1)/P$4)
+($H479&gt;0)*($J479&gt;P$3)*($I479&lt;P$2)*1
+($H479&gt;0)*($I479&gt;P$3)*0</f>
        <v>0</v>
      </c>
      <c r="Q472" s="21">
        <f t="shared" si="252"/>
        <v>0</v>
      </c>
      <c r="R472" s="21">
        <f t="shared" si="252"/>
        <v>0</v>
      </c>
      <c r="S472" s="21">
        <f t="shared" si="252"/>
        <v>0</v>
      </c>
      <c r="T472" s="21">
        <f t="shared" si="252"/>
        <v>0</v>
      </c>
      <c r="U472" s="21">
        <f t="shared" si="252"/>
        <v>0</v>
      </c>
      <c r="V472" s="21">
        <f t="shared" si="252"/>
        <v>0</v>
      </c>
      <c r="W472" s="21">
        <f t="shared" si="252"/>
        <v>0</v>
      </c>
      <c r="X472" s="21">
        <f t="shared" si="252"/>
        <v>0</v>
      </c>
      <c r="Y472" s="21">
        <f t="shared" si="252"/>
        <v>0</v>
      </c>
      <c r="Z472" s="21">
        <f t="shared" si="252"/>
        <v>0</v>
      </c>
      <c r="AA472" s="21">
        <f t="shared" si="252"/>
        <v>0</v>
      </c>
      <c r="AB472" s="21">
        <f t="shared" si="252"/>
        <v>0</v>
      </c>
      <c r="AC472" s="21">
        <f t="shared" si="252"/>
        <v>0</v>
      </c>
      <c r="AD472" s="21">
        <f t="shared" si="252"/>
        <v>0</v>
      </c>
      <c r="AE472" s="21">
        <f t="shared" si="252"/>
        <v>0</v>
      </c>
      <c r="AF472" s="21">
        <f t="shared" si="252"/>
        <v>0</v>
      </c>
      <c r="AG472" s="21">
        <f t="shared" si="252"/>
        <v>0</v>
      </c>
      <c r="AH472" s="21">
        <f t="shared" si="252"/>
        <v>0</v>
      </c>
      <c r="AI472" s="21">
        <f t="shared" si="252"/>
        <v>0</v>
      </c>
      <c r="AJ472" s="21">
        <f t="shared" si="252"/>
        <v>0</v>
      </c>
      <c r="AK472" s="21">
        <f t="shared" si="252"/>
        <v>0</v>
      </c>
      <c r="AL472" s="21">
        <f t="shared" si="252"/>
        <v>0</v>
      </c>
      <c r="AM472" s="21">
        <f t="shared" si="252"/>
        <v>0</v>
      </c>
      <c r="AN472" s="21">
        <f t="shared" si="252"/>
        <v>0</v>
      </c>
      <c r="AO472" s="21">
        <f t="shared" si="252"/>
        <v>0</v>
      </c>
      <c r="AP472" s="21">
        <f t="shared" si="252"/>
        <v>0</v>
      </c>
      <c r="AQ472" s="21">
        <f t="shared" si="252"/>
        <v>0</v>
      </c>
      <c r="AR472" s="21">
        <f t="shared" si="252"/>
        <v>0</v>
      </c>
      <c r="AS472" s="21">
        <f t="shared" si="252"/>
        <v>0</v>
      </c>
      <c r="AT472" s="21">
        <f t="shared" si="252"/>
        <v>0</v>
      </c>
      <c r="AU472" s="21">
        <f t="shared" si="252"/>
        <v>0</v>
      </c>
      <c r="AV472" s="21">
        <f t="shared" si="252"/>
        <v>0</v>
      </c>
      <c r="AW472" s="21">
        <f t="shared" si="252"/>
        <v>0</v>
      </c>
      <c r="AX472" s="21">
        <f t="shared" si="252"/>
        <v>0</v>
      </c>
      <c r="AY472" s="21">
        <f t="shared" si="252"/>
        <v>0</v>
      </c>
      <c r="AZ472" s="21">
        <f t="shared" si="252"/>
        <v>0</v>
      </c>
      <c r="BA472" s="21">
        <f t="shared" si="252"/>
        <v>0</v>
      </c>
      <c r="BB472" s="21">
        <f t="shared" si="252"/>
        <v>0</v>
      </c>
      <c r="BC472" s="21">
        <f t="shared" si="252"/>
        <v>0</v>
      </c>
      <c r="BD472" s="21">
        <f t="shared" si="252"/>
        <v>0</v>
      </c>
    </row>
    <row r="473" spans="1:59" ht="16" x14ac:dyDescent="0.2">
      <c r="B473" s="11">
        <f t="shared" si="250"/>
        <v>9</v>
      </c>
      <c r="C473" s="12" t="str">
        <f t="shared" si="250"/>
        <v>SCI FORGEOT RETAIL</v>
      </c>
      <c r="D473" s="13" t="s">
        <v>21</v>
      </c>
      <c r="E473" s="22">
        <v>740.5</v>
      </c>
      <c r="F473" s="15"/>
      <c r="G473" s="13" t="s">
        <v>22</v>
      </c>
      <c r="H473" s="22">
        <v>0</v>
      </c>
      <c r="I473" s="13" t="s">
        <v>23</v>
      </c>
      <c r="J473" s="22">
        <v>38.615000000000002</v>
      </c>
      <c r="K473" s="23"/>
      <c r="L473" s="20" t="s">
        <v>232</v>
      </c>
      <c r="M473" s="72"/>
      <c r="N473" s="72"/>
      <c r="O473" s="21">
        <f>($E476&lt;=O$3)*($E476&gt;O$2)*((O$3-$E476+1)/O$4)
+($E476&lt;=O$2)*((O$3-O$2+1)/O$4)
+($E476&gt;O$3)*(0)
-($E484&lt;=O$3)*($E484&lt;&gt;0)*($E484&gt;O$2)*((O$3-$E484)/O$4)
-($E484&lt;=O$2)*((O$3-O$2+1)/O$4)
-($E484&gt;O$3)*(0)</f>
        <v>1</v>
      </c>
      <c r="P473" s="21">
        <f t="shared" ref="P473:BD473" si="253">($E476&lt;=P$3)*($E476&gt;P$2)*((P$3-$E476+1)/P$4)
+($E476&lt;=P$2)*((P$3-P$2+1)/P$4)
+($E476&gt;P$3)*(0)
-($E484&lt;=P$3)*($E484&lt;&gt;0)*($E484&gt;P$2)*((P$3-$E484)/P$4)
-($E484&lt;=P$2)*((P$3-P$2+1)/P$4)
-($E484&gt;P$3)*(0)</f>
        <v>1</v>
      </c>
      <c r="Q473" s="21">
        <f t="shared" si="253"/>
        <v>1</v>
      </c>
      <c r="R473" s="21">
        <f t="shared" si="253"/>
        <v>1</v>
      </c>
      <c r="S473" s="21">
        <f t="shared" si="253"/>
        <v>1</v>
      </c>
      <c r="T473" s="21">
        <f t="shared" si="253"/>
        <v>1</v>
      </c>
      <c r="U473" s="21">
        <f t="shared" si="253"/>
        <v>1</v>
      </c>
      <c r="V473" s="21">
        <f t="shared" si="253"/>
        <v>1</v>
      </c>
      <c r="W473" s="21">
        <f t="shared" si="253"/>
        <v>1</v>
      </c>
      <c r="X473" s="21">
        <f t="shared" si="253"/>
        <v>1</v>
      </c>
      <c r="Y473" s="21">
        <f t="shared" si="253"/>
        <v>1</v>
      </c>
      <c r="Z473" s="21">
        <f t="shared" si="253"/>
        <v>1</v>
      </c>
      <c r="AA473" s="21">
        <f t="shared" si="253"/>
        <v>1</v>
      </c>
      <c r="AB473" s="21">
        <f t="shared" si="253"/>
        <v>1</v>
      </c>
      <c r="AC473" s="21">
        <f t="shared" si="253"/>
        <v>1</v>
      </c>
      <c r="AD473" s="21">
        <f t="shared" si="253"/>
        <v>1</v>
      </c>
      <c r="AE473" s="21">
        <f t="shared" si="253"/>
        <v>1</v>
      </c>
      <c r="AF473" s="21">
        <f t="shared" si="253"/>
        <v>1</v>
      </c>
      <c r="AG473" s="21">
        <f t="shared" si="253"/>
        <v>1</v>
      </c>
      <c r="AH473" s="21">
        <f t="shared" si="253"/>
        <v>1</v>
      </c>
      <c r="AI473" s="21">
        <f t="shared" si="253"/>
        <v>1</v>
      </c>
      <c r="AJ473" s="21">
        <f t="shared" si="253"/>
        <v>1</v>
      </c>
      <c r="AK473" s="21">
        <f t="shared" si="253"/>
        <v>1</v>
      </c>
      <c r="AL473" s="21">
        <f t="shared" si="253"/>
        <v>1</v>
      </c>
      <c r="AM473" s="21">
        <f t="shared" si="253"/>
        <v>0.66304347826086962</v>
      </c>
      <c r="AN473" s="21">
        <f t="shared" si="253"/>
        <v>0</v>
      </c>
      <c r="AO473" s="21">
        <f t="shared" si="253"/>
        <v>0</v>
      </c>
      <c r="AP473" s="21">
        <f t="shared" si="253"/>
        <v>0</v>
      </c>
      <c r="AQ473" s="21">
        <f t="shared" si="253"/>
        <v>0</v>
      </c>
      <c r="AR473" s="21">
        <f t="shared" si="253"/>
        <v>0</v>
      </c>
      <c r="AS473" s="21">
        <f t="shared" si="253"/>
        <v>0</v>
      </c>
      <c r="AT473" s="21">
        <f t="shared" si="253"/>
        <v>0</v>
      </c>
      <c r="AU473" s="21">
        <f t="shared" si="253"/>
        <v>0</v>
      </c>
      <c r="AV473" s="21">
        <f t="shared" si="253"/>
        <v>0</v>
      </c>
      <c r="AW473" s="21">
        <f t="shared" si="253"/>
        <v>0</v>
      </c>
      <c r="AX473" s="21">
        <f t="shared" si="253"/>
        <v>0</v>
      </c>
      <c r="AY473" s="21">
        <f t="shared" si="253"/>
        <v>0</v>
      </c>
      <c r="AZ473" s="21">
        <f t="shared" si="253"/>
        <v>0</v>
      </c>
      <c r="BA473" s="21">
        <f t="shared" si="253"/>
        <v>0</v>
      </c>
      <c r="BB473" s="21">
        <f t="shared" si="253"/>
        <v>0</v>
      </c>
      <c r="BC473" s="21">
        <f t="shared" si="253"/>
        <v>0</v>
      </c>
      <c r="BD473" s="21">
        <f t="shared" si="253"/>
        <v>0</v>
      </c>
    </row>
    <row r="474" spans="1:59" ht="16" x14ac:dyDescent="0.2">
      <c r="B474" s="11">
        <f t="shared" si="250"/>
        <v>9</v>
      </c>
      <c r="C474" s="12" t="str">
        <f t="shared" si="250"/>
        <v>SCI FORGEOT RETAIL</v>
      </c>
      <c r="D474" s="13" t="s">
        <v>1</v>
      </c>
      <c r="E474" s="22">
        <v>57616</v>
      </c>
      <c r="F474" s="15"/>
      <c r="G474" s="15"/>
      <c r="H474" s="15"/>
      <c r="I474" s="15"/>
      <c r="J474" s="15"/>
      <c r="L474" s="20" t="s">
        <v>233</v>
      </c>
      <c r="M474" s="72"/>
      <c r="N474" s="72"/>
      <c r="O474" s="21">
        <f>($E487&gt;O$3)*($E484&lt;O$2)*((O$3-O$2+1)/O$4)
+($E487&gt;O$3)*($E484&gt;=O$2)*($E484&lt;=O$3)*((O$3-$E484)/O$4)
+($E487&gt;O$3)*($E484&gt;O$3)*(0)
+($E487&lt;=O$3)*($E487&gt;=O$2)*($E484&lt;O$2)*(($E487-O$2)/O$4)
+($E487&lt;=O$3)*($E487&gt;=O$2)*($E484&lt;=O$3)*($E484&gt;=O$2)*(($E487-$E484)/O$4)
+($E487&lt;O$2)*(0)</f>
        <v>0</v>
      </c>
      <c r="P474" s="21">
        <f t="shared" ref="P474:BD474" si="254">($E487&gt;P$3)*($E484&lt;P$2)*((P$3-P$2+1)/P$4)
+($E487&gt;P$3)*($E484&gt;=P$2)*($E484&lt;=P$3)*((P$3-$E484)/P$4)
+($E487&gt;P$3)*($E484&gt;P$3)*(0)
+($E487&lt;=P$3)*($E487&gt;=P$2)*($E484&lt;P$2)*(($E487-P$2)/P$4)
+($E487&lt;=P$3)*($E487&gt;=P$2)*($E484&lt;=P$3)*($E484&gt;=P$2)*(($E487-$E484)/P$4)
+($E487&lt;P$2)*(0)</f>
        <v>0</v>
      </c>
      <c r="Q474" s="21">
        <f t="shared" si="254"/>
        <v>0</v>
      </c>
      <c r="R474" s="21">
        <f t="shared" si="254"/>
        <v>0</v>
      </c>
      <c r="S474" s="21">
        <f t="shared" si="254"/>
        <v>0</v>
      </c>
      <c r="T474" s="21">
        <f t="shared" si="254"/>
        <v>0</v>
      </c>
      <c r="U474" s="21">
        <f t="shared" si="254"/>
        <v>0</v>
      </c>
      <c r="V474" s="21">
        <f t="shared" si="254"/>
        <v>0</v>
      </c>
      <c r="W474" s="21">
        <f t="shared" si="254"/>
        <v>0</v>
      </c>
      <c r="X474" s="21">
        <f t="shared" si="254"/>
        <v>0</v>
      </c>
      <c r="Y474" s="21">
        <f t="shared" si="254"/>
        <v>0</v>
      </c>
      <c r="Z474" s="21">
        <f t="shared" si="254"/>
        <v>0</v>
      </c>
      <c r="AA474" s="21">
        <f t="shared" si="254"/>
        <v>0</v>
      </c>
      <c r="AB474" s="21">
        <f t="shared" si="254"/>
        <v>0</v>
      </c>
      <c r="AC474" s="21">
        <f t="shared" si="254"/>
        <v>0</v>
      </c>
      <c r="AD474" s="21">
        <f t="shared" si="254"/>
        <v>0</v>
      </c>
      <c r="AE474" s="21">
        <f t="shared" si="254"/>
        <v>0</v>
      </c>
      <c r="AF474" s="21">
        <f t="shared" si="254"/>
        <v>0</v>
      </c>
      <c r="AG474" s="21">
        <f t="shared" si="254"/>
        <v>0</v>
      </c>
      <c r="AH474" s="21">
        <f t="shared" si="254"/>
        <v>0</v>
      </c>
      <c r="AI474" s="21">
        <f t="shared" si="254"/>
        <v>0</v>
      </c>
      <c r="AJ474" s="21">
        <f t="shared" si="254"/>
        <v>0</v>
      </c>
      <c r="AK474" s="21">
        <f t="shared" si="254"/>
        <v>0</v>
      </c>
      <c r="AL474" s="21">
        <f t="shared" si="254"/>
        <v>0</v>
      </c>
      <c r="AM474" s="21">
        <f t="shared" si="254"/>
        <v>0</v>
      </c>
      <c r="AN474" s="21">
        <f t="shared" si="254"/>
        <v>0</v>
      </c>
      <c r="AO474" s="21">
        <f t="shared" si="254"/>
        <v>0</v>
      </c>
      <c r="AP474" s="21">
        <f t="shared" si="254"/>
        <v>0</v>
      </c>
      <c r="AQ474" s="21">
        <f t="shared" si="254"/>
        <v>0</v>
      </c>
      <c r="AR474" s="21">
        <f t="shared" si="254"/>
        <v>0</v>
      </c>
      <c r="AS474" s="21">
        <f t="shared" si="254"/>
        <v>0</v>
      </c>
      <c r="AT474" s="21">
        <f t="shared" si="254"/>
        <v>0</v>
      </c>
      <c r="AU474" s="21">
        <f t="shared" si="254"/>
        <v>0</v>
      </c>
      <c r="AV474" s="21">
        <f t="shared" si="254"/>
        <v>0</v>
      </c>
      <c r="AW474" s="21">
        <f t="shared" si="254"/>
        <v>0</v>
      </c>
      <c r="AX474" s="21">
        <f t="shared" si="254"/>
        <v>0</v>
      </c>
      <c r="AY474" s="21">
        <f t="shared" si="254"/>
        <v>0</v>
      </c>
      <c r="AZ474" s="21">
        <f t="shared" si="254"/>
        <v>0</v>
      </c>
      <c r="BA474" s="21">
        <f t="shared" si="254"/>
        <v>0</v>
      </c>
      <c r="BB474" s="21">
        <f t="shared" si="254"/>
        <v>0</v>
      </c>
      <c r="BC474" s="21">
        <f t="shared" si="254"/>
        <v>0</v>
      </c>
      <c r="BD474" s="21">
        <f t="shared" si="254"/>
        <v>0</v>
      </c>
    </row>
    <row r="475" spans="1:59" ht="16" x14ac:dyDescent="0.2">
      <c r="B475" s="11">
        <f t="shared" si="250"/>
        <v>9</v>
      </c>
      <c r="C475" s="12" t="str">
        <f t="shared" si="250"/>
        <v>SCI FORGEOT RETAIL</v>
      </c>
      <c r="K475" s="24"/>
      <c r="L475" s="20" t="s">
        <v>234</v>
      </c>
      <c r="M475" s="72"/>
      <c r="N475" s="72"/>
      <c r="O475" s="21">
        <f>($E490&gt;0)*($E487&lt;O$2)*(EDATE($E487,$E490)&gt;O$3)*((O$3-O$2+1)/O$4)
+($E490&gt;0)*($E487&lt;O$2)*(EDATE($E487,$E490)&gt;=O$2)*(EDATE($E487,$E490)&lt;=O$3)*((EDATE($E487,$E490)-O$2)/O$4)
+($E490&gt;0)*($E487&lt;O$2)*(EDATE($E487,$E490)&lt;O$2)*(0)
+($E490&gt;0)*($E487&gt;=O$2)*($E487&lt;=O$3)*(EDATE($E487,$E490)&gt;=O$2)*(EDATE($E487,$E490)&lt;=O$3)*((EDATE($E487,$E490)-$E487+1)/O$4)
+($E490&gt;0)*($E487&gt;=O$2)*($E487&lt;=O$3)*(EDATE($E487,$E490)&gt;O$3)*((O$3-$E487+1)/O$4)
+($E490&gt;0)*($E487&gt;O$3)*(0)</f>
        <v>0</v>
      </c>
      <c r="P475" s="21">
        <f t="shared" ref="P475:BD475" si="255">($E490&gt;0)*($E487&lt;P$2)*(EDATE($E487,$E490)&gt;P$3)*((P$3-P$2+1)/P$4)
+($E490&gt;0)*($E487&lt;P$2)*(EDATE($E487,$E490)&gt;=P$2)*(EDATE($E487,$E490)&lt;=P$3)*((EDATE($E487,$E490)-P$2)/P$4)
+($E490&gt;0)*($E487&lt;P$2)*(EDATE($E487,$E490)&lt;P$2)*(0)
+($E490&gt;0)*($E487&gt;=P$2)*($E487&lt;=P$3)*(EDATE($E487,$E490)&gt;=P$2)*(EDATE($E487,$E490)&lt;=P$3)*((EDATE($E487,$E490)-$E487+1)/P$4)
+($E490&gt;0)*($E487&gt;=P$2)*($E487&lt;=P$3)*(EDATE($E487,$E490)&gt;P$3)*((P$3-$E487+1)/P$4)
+($E490&gt;0)*($E487&gt;P$3)*(0)</f>
        <v>0</v>
      </c>
      <c r="Q475" s="21">
        <f t="shared" si="255"/>
        <v>0</v>
      </c>
      <c r="R475" s="21">
        <f t="shared" si="255"/>
        <v>0</v>
      </c>
      <c r="S475" s="21">
        <f t="shared" si="255"/>
        <v>0</v>
      </c>
      <c r="T475" s="21">
        <f t="shared" si="255"/>
        <v>0</v>
      </c>
      <c r="U475" s="21">
        <f t="shared" si="255"/>
        <v>0</v>
      </c>
      <c r="V475" s="21">
        <f t="shared" si="255"/>
        <v>0</v>
      </c>
      <c r="W475" s="21">
        <f t="shared" si="255"/>
        <v>0</v>
      </c>
      <c r="X475" s="21">
        <f t="shared" si="255"/>
        <v>0</v>
      </c>
      <c r="Y475" s="21">
        <f t="shared" si="255"/>
        <v>0</v>
      </c>
      <c r="Z475" s="21">
        <f t="shared" si="255"/>
        <v>0</v>
      </c>
      <c r="AA475" s="21">
        <f t="shared" si="255"/>
        <v>0</v>
      </c>
      <c r="AB475" s="21">
        <f t="shared" si="255"/>
        <v>0</v>
      </c>
      <c r="AC475" s="21">
        <f t="shared" si="255"/>
        <v>0</v>
      </c>
      <c r="AD475" s="21">
        <f t="shared" si="255"/>
        <v>0</v>
      </c>
      <c r="AE475" s="21">
        <f t="shared" si="255"/>
        <v>0</v>
      </c>
      <c r="AF475" s="21">
        <f t="shared" si="255"/>
        <v>0</v>
      </c>
      <c r="AG475" s="21">
        <f t="shared" si="255"/>
        <v>0</v>
      </c>
      <c r="AH475" s="21">
        <f t="shared" si="255"/>
        <v>0</v>
      </c>
      <c r="AI475" s="21">
        <f t="shared" si="255"/>
        <v>0</v>
      </c>
      <c r="AJ475" s="21">
        <f t="shared" si="255"/>
        <v>0</v>
      </c>
      <c r="AK475" s="21">
        <f t="shared" si="255"/>
        <v>0</v>
      </c>
      <c r="AL475" s="21">
        <f t="shared" si="255"/>
        <v>0</v>
      </c>
      <c r="AM475" s="21">
        <f t="shared" si="255"/>
        <v>0</v>
      </c>
      <c r="AN475" s="21">
        <f t="shared" si="255"/>
        <v>0</v>
      </c>
      <c r="AO475" s="21">
        <f t="shared" si="255"/>
        <v>0</v>
      </c>
      <c r="AP475" s="21">
        <f t="shared" si="255"/>
        <v>0</v>
      </c>
      <c r="AQ475" s="21">
        <f t="shared" si="255"/>
        <v>0</v>
      </c>
      <c r="AR475" s="21">
        <f t="shared" si="255"/>
        <v>0</v>
      </c>
      <c r="AS475" s="21">
        <f t="shared" si="255"/>
        <v>0</v>
      </c>
      <c r="AT475" s="21">
        <f t="shared" si="255"/>
        <v>0</v>
      </c>
      <c r="AU475" s="21">
        <f t="shared" si="255"/>
        <v>0</v>
      </c>
      <c r="AV475" s="21">
        <f t="shared" si="255"/>
        <v>0</v>
      </c>
      <c r="AW475" s="21">
        <f t="shared" si="255"/>
        <v>0</v>
      </c>
      <c r="AX475" s="21">
        <f t="shared" si="255"/>
        <v>0</v>
      </c>
      <c r="AY475" s="21">
        <f t="shared" si="255"/>
        <v>0</v>
      </c>
      <c r="AZ475" s="21">
        <f t="shared" si="255"/>
        <v>0</v>
      </c>
      <c r="BA475" s="21">
        <f t="shared" si="255"/>
        <v>0</v>
      </c>
      <c r="BB475" s="21">
        <f t="shared" si="255"/>
        <v>0</v>
      </c>
      <c r="BC475" s="21">
        <f t="shared" si="255"/>
        <v>0</v>
      </c>
      <c r="BD475" s="21">
        <f t="shared" si="255"/>
        <v>0</v>
      </c>
    </row>
    <row r="476" spans="1:59" ht="16" x14ac:dyDescent="0.2">
      <c r="B476" s="11">
        <f t="shared" si="250"/>
        <v>9</v>
      </c>
      <c r="C476" s="12" t="str">
        <f t="shared" si="250"/>
        <v>SCI FORGEOT RETAIL</v>
      </c>
      <c r="D476" s="25" t="s">
        <v>235</v>
      </c>
      <c r="E476" s="26">
        <v>43343</v>
      </c>
      <c r="F476" s="15"/>
      <c r="G476" s="25" t="s">
        <v>236</v>
      </c>
      <c r="H476" s="25" t="s">
        <v>237</v>
      </c>
      <c r="I476" s="25" t="s">
        <v>238</v>
      </c>
      <c r="J476" s="25" t="s">
        <v>239</v>
      </c>
      <c r="K476" s="24"/>
      <c r="L476" s="27" t="s">
        <v>240</v>
      </c>
      <c r="M476" s="83"/>
      <c r="N476" s="83"/>
      <c r="O476" s="28">
        <f>($H488&gt;0)*($J488&lt;O$2)*0
+($H488&gt;0)*($J488&gt;=O$2)*($J488&lt;=O$3)*(($J488-O$2+1)/O$4)
+($H488&gt;0)*($J488&gt;O$3)*($I488&gt;O$3)*0
+($H488&gt;0)*($J488&gt;O$3)*($I488&lt;=O$3)*($I488&gt;=O$2)*((O$3-$I488+1)/O$4)
+($H488&gt;0)*($J488&gt;O$3)*($I488&lt;O$2)*1
+($H488&gt;0)*($I488&gt;O$3)*0
+($H489&gt;0)*($J489&lt;O$2)*0
+($H489&gt;0)*($J489&gt;=O$2)*($J489&lt;=O$3)*(($J489-O$2+1)/O$4)
+($H489&gt;0)*($J489&gt;O$3)*($I489&gt;O$3)*0
+($H489&gt;0)*($J489&gt;O$3)*($I489&lt;=O$3)*($I489&gt;=O$2)*((O$3-$I489+1)/O$4)
+($H489&gt;0)*($J489&gt;O$3)*($I489&lt;O$2)*1
+($H489&gt;0)*($I489&gt;O$3)*0
+($H490&gt;0)*($J490&lt;O$2)*0
+($H490&gt;0)*($J490&gt;=O$2)*($J490&lt;=O$3)*(($J490-O$2+1)/O$4)
+($H490&gt;0)*($J490&gt;O$3)*($I490&gt;O$3)*0
+($H490&gt;0)*($J490&gt;O$3)*($I490&lt;=O$3)*($I490&gt;=O$2)*((O$3-$I490+1)/O$4)
+($H490&gt;0)*($J490&gt;O$3)*($I490&lt;O$2)*1
+($H490&gt;0)*($I490&gt;O$3)*0</f>
        <v>0</v>
      </c>
      <c r="P476" s="28">
        <f t="shared" ref="P476:BD476" si="256">($H488&gt;0)*($J488&lt;P$2)*0
+($H488&gt;0)*($J488&gt;=P$2)*($J488&lt;=P$3)*(($J488-P$2+1)/P$4)
+($H488&gt;0)*($J488&gt;P$3)*($I488&gt;P$3)*0
+($H488&gt;0)*($J488&gt;P$3)*($I488&lt;=P$3)*($I488&gt;=P$2)*((P$3-$I488+1)/P$4)
+($H488&gt;0)*($J488&gt;P$3)*($I488&lt;P$2)*1
+($H488&gt;0)*($I488&gt;P$3)*0
+($H489&gt;0)*($J489&lt;P$2)*0
+($H489&gt;0)*($J489&gt;=P$2)*($J489&lt;=P$3)*(($J489-P$2+1)/P$4)
+($H489&gt;0)*($J489&gt;P$3)*($I489&gt;P$3)*0
+($H489&gt;0)*($J489&gt;P$3)*($I489&lt;=P$3)*($I489&gt;=P$2)*((P$3-$I489+1)/P$4)
+($H489&gt;0)*($J489&gt;P$3)*($I489&lt;P$2)*1
+($H489&gt;0)*($I489&gt;P$3)*0
+($H490&gt;0)*($J490&lt;P$2)*0
+($H490&gt;0)*($J490&gt;=P$2)*($J490&lt;=P$3)*(($J490-P$2+1)/P$4)
+($H490&gt;0)*($J490&gt;P$3)*($I490&gt;P$3)*0
+($H490&gt;0)*($J490&gt;P$3)*($I490&lt;=P$3)*($I490&gt;=P$2)*((P$3-$I490+1)/P$4)
+($H490&gt;0)*($J490&gt;P$3)*($I490&lt;P$2)*1
+($H490&gt;0)*($I490&gt;P$3)*0</f>
        <v>0</v>
      </c>
      <c r="Q476" s="28">
        <f t="shared" si="256"/>
        <v>0</v>
      </c>
      <c r="R476" s="28">
        <f t="shared" si="256"/>
        <v>0</v>
      </c>
      <c r="S476" s="28">
        <f t="shared" si="256"/>
        <v>0</v>
      </c>
      <c r="T476" s="28">
        <f t="shared" si="256"/>
        <v>0</v>
      </c>
      <c r="U476" s="28">
        <f t="shared" si="256"/>
        <v>0</v>
      </c>
      <c r="V476" s="28">
        <f t="shared" si="256"/>
        <v>0</v>
      </c>
      <c r="W476" s="28">
        <f t="shared" si="256"/>
        <v>0</v>
      </c>
      <c r="X476" s="28">
        <f t="shared" si="256"/>
        <v>0</v>
      </c>
      <c r="Y476" s="28">
        <f t="shared" si="256"/>
        <v>0</v>
      </c>
      <c r="Z476" s="28">
        <f t="shared" si="256"/>
        <v>0</v>
      </c>
      <c r="AA476" s="28">
        <f t="shared" si="256"/>
        <v>0</v>
      </c>
      <c r="AB476" s="28">
        <f t="shared" si="256"/>
        <v>0</v>
      </c>
      <c r="AC476" s="28">
        <f t="shared" si="256"/>
        <v>0</v>
      </c>
      <c r="AD476" s="28">
        <f t="shared" si="256"/>
        <v>0</v>
      </c>
      <c r="AE476" s="28">
        <f t="shared" si="256"/>
        <v>0</v>
      </c>
      <c r="AF476" s="28">
        <f t="shared" si="256"/>
        <v>0</v>
      </c>
      <c r="AG476" s="28">
        <f t="shared" si="256"/>
        <v>0</v>
      </c>
      <c r="AH476" s="28">
        <f t="shared" si="256"/>
        <v>0</v>
      </c>
      <c r="AI476" s="28">
        <f t="shared" si="256"/>
        <v>0</v>
      </c>
      <c r="AJ476" s="28">
        <f t="shared" si="256"/>
        <v>0</v>
      </c>
      <c r="AK476" s="28">
        <f t="shared" si="256"/>
        <v>0</v>
      </c>
      <c r="AL476" s="28">
        <f t="shared" si="256"/>
        <v>0</v>
      </c>
      <c r="AM476" s="28">
        <f t="shared" si="256"/>
        <v>0</v>
      </c>
      <c r="AN476" s="28">
        <f t="shared" si="256"/>
        <v>0</v>
      </c>
      <c r="AO476" s="28">
        <f t="shared" si="256"/>
        <v>0</v>
      </c>
      <c r="AP476" s="28">
        <f t="shared" si="256"/>
        <v>0</v>
      </c>
      <c r="AQ476" s="28">
        <f t="shared" si="256"/>
        <v>0</v>
      </c>
      <c r="AR476" s="28">
        <f t="shared" si="256"/>
        <v>0</v>
      </c>
      <c r="AS476" s="28">
        <f t="shared" si="256"/>
        <v>0</v>
      </c>
      <c r="AT476" s="28">
        <f t="shared" si="256"/>
        <v>0</v>
      </c>
      <c r="AU476" s="28">
        <f t="shared" si="256"/>
        <v>0</v>
      </c>
      <c r="AV476" s="28">
        <f t="shared" si="256"/>
        <v>0</v>
      </c>
      <c r="AW476" s="28">
        <f t="shared" si="256"/>
        <v>0</v>
      </c>
      <c r="AX476" s="28">
        <f t="shared" si="256"/>
        <v>0</v>
      </c>
      <c r="AY476" s="28">
        <f t="shared" si="256"/>
        <v>0</v>
      </c>
      <c r="AZ476" s="28">
        <f t="shared" si="256"/>
        <v>0</v>
      </c>
      <c r="BA476" s="28">
        <f t="shared" si="256"/>
        <v>0</v>
      </c>
      <c r="BB476" s="28">
        <f t="shared" si="256"/>
        <v>0</v>
      </c>
      <c r="BC476" s="28">
        <f t="shared" si="256"/>
        <v>0</v>
      </c>
      <c r="BD476" s="28">
        <f t="shared" si="256"/>
        <v>0</v>
      </c>
    </row>
    <row r="477" spans="1:59" ht="16" x14ac:dyDescent="0.2">
      <c r="B477" s="11">
        <f t="shared" si="250"/>
        <v>9</v>
      </c>
      <c r="C477" s="12" t="str">
        <f t="shared" si="250"/>
        <v>SCI FORGEOT RETAIL</v>
      </c>
      <c r="D477" s="25" t="s">
        <v>241</v>
      </c>
      <c r="E477" s="29">
        <v>55000</v>
      </c>
      <c r="F477" s="15"/>
      <c r="G477" s="30" t="s">
        <v>10</v>
      </c>
      <c r="H477" s="31">
        <v>0</v>
      </c>
      <c r="I477" s="32">
        <v>0</v>
      </c>
      <c r="J477" s="32">
        <v>0</v>
      </c>
      <c r="K477" s="24"/>
      <c r="L477" s="33" t="s">
        <v>242</v>
      </c>
      <c r="M477" s="73"/>
      <c r="N477" s="73"/>
      <c r="O477" s="34">
        <f>($E487&lt;=O$3)*($E487&gt;O$2)*((O$3-$E487+1)/O$4)
+($E487&lt;=O$2)*((O$3-O$2+1)/O$4)
+($E487&gt;O$3)*(0)</f>
        <v>0</v>
      </c>
      <c r="P477" s="34">
        <f t="shared" ref="P477:BD477" si="257">($E487&lt;=P$3)*($E487&gt;P$2)*((P$3-$E487+1)/P$4)
+($E487&lt;=P$2)*((P$3-P$2+1)/P$4)
+($E487&gt;P$3)*(0)</f>
        <v>0</v>
      </c>
      <c r="Q477" s="34">
        <f t="shared" si="257"/>
        <v>0</v>
      </c>
      <c r="R477" s="34">
        <f t="shared" si="257"/>
        <v>0</v>
      </c>
      <c r="S477" s="34">
        <f t="shared" si="257"/>
        <v>0</v>
      </c>
      <c r="T477" s="34">
        <f t="shared" si="257"/>
        <v>0</v>
      </c>
      <c r="U477" s="34">
        <f t="shared" si="257"/>
        <v>0</v>
      </c>
      <c r="V477" s="34">
        <f t="shared" si="257"/>
        <v>0</v>
      </c>
      <c r="W477" s="34">
        <f t="shared" si="257"/>
        <v>0</v>
      </c>
      <c r="X477" s="34">
        <f t="shared" si="257"/>
        <v>0</v>
      </c>
      <c r="Y477" s="34">
        <f t="shared" si="257"/>
        <v>0</v>
      </c>
      <c r="Z477" s="34">
        <f t="shared" si="257"/>
        <v>0</v>
      </c>
      <c r="AA477" s="34">
        <f t="shared" si="257"/>
        <v>0</v>
      </c>
      <c r="AB477" s="34">
        <f t="shared" si="257"/>
        <v>0</v>
      </c>
      <c r="AC477" s="34">
        <f t="shared" si="257"/>
        <v>0</v>
      </c>
      <c r="AD477" s="34">
        <f t="shared" si="257"/>
        <v>0</v>
      </c>
      <c r="AE477" s="34">
        <f t="shared" si="257"/>
        <v>0</v>
      </c>
      <c r="AF477" s="34">
        <f t="shared" si="257"/>
        <v>0</v>
      </c>
      <c r="AG477" s="34">
        <f t="shared" si="257"/>
        <v>0</v>
      </c>
      <c r="AH477" s="34">
        <f t="shared" si="257"/>
        <v>0</v>
      </c>
      <c r="AI477" s="34">
        <f t="shared" si="257"/>
        <v>0</v>
      </c>
      <c r="AJ477" s="34">
        <f t="shared" si="257"/>
        <v>0</v>
      </c>
      <c r="AK477" s="34">
        <f t="shared" si="257"/>
        <v>0</v>
      </c>
      <c r="AL477" s="34">
        <f t="shared" si="257"/>
        <v>0</v>
      </c>
      <c r="AM477" s="34">
        <f t="shared" si="257"/>
        <v>0.34782608695652173</v>
      </c>
      <c r="AN477" s="34">
        <f t="shared" si="257"/>
        <v>1</v>
      </c>
      <c r="AO477" s="34">
        <f t="shared" si="257"/>
        <v>1</v>
      </c>
      <c r="AP477" s="34">
        <f t="shared" si="257"/>
        <v>1</v>
      </c>
      <c r="AQ477" s="34">
        <f t="shared" si="257"/>
        <v>1</v>
      </c>
      <c r="AR477" s="34">
        <f t="shared" si="257"/>
        <v>1</v>
      </c>
      <c r="AS477" s="34">
        <f t="shared" si="257"/>
        <v>1</v>
      </c>
      <c r="AT477" s="34">
        <f t="shared" si="257"/>
        <v>1</v>
      </c>
      <c r="AU477" s="34">
        <f t="shared" si="257"/>
        <v>1</v>
      </c>
      <c r="AV477" s="34">
        <f t="shared" si="257"/>
        <v>1</v>
      </c>
      <c r="AW477" s="34">
        <f t="shared" si="257"/>
        <v>1</v>
      </c>
      <c r="AX477" s="34">
        <f t="shared" si="257"/>
        <v>1</v>
      </c>
      <c r="AY477" s="34">
        <f t="shared" si="257"/>
        <v>1</v>
      </c>
      <c r="AZ477" s="34">
        <f t="shared" si="257"/>
        <v>1</v>
      </c>
      <c r="BA477" s="34">
        <f t="shared" si="257"/>
        <v>1</v>
      </c>
      <c r="BB477" s="34">
        <f t="shared" si="257"/>
        <v>1</v>
      </c>
      <c r="BC477" s="34">
        <f t="shared" si="257"/>
        <v>1</v>
      </c>
      <c r="BD477" s="34">
        <f t="shared" si="257"/>
        <v>1</v>
      </c>
    </row>
    <row r="478" spans="1:59" ht="16" x14ac:dyDescent="0.2">
      <c r="A478" s="35"/>
      <c r="B478" s="11">
        <f t="shared" si="250"/>
        <v>9</v>
      </c>
      <c r="C478" s="12" t="str">
        <f t="shared" si="250"/>
        <v>SCI FORGEOT RETAIL</v>
      </c>
      <c r="D478" s="25" t="s">
        <v>243</v>
      </c>
      <c r="E478" s="29">
        <v>57389.380530973453</v>
      </c>
      <c r="F478" s="15"/>
      <c r="G478" s="30" t="s">
        <v>11</v>
      </c>
      <c r="H478" s="31">
        <v>0</v>
      </c>
      <c r="I478" s="32">
        <v>0</v>
      </c>
      <c r="J478" s="32">
        <v>0</v>
      </c>
      <c r="K478" s="35"/>
      <c r="M478" s="84">
        <v>43343</v>
      </c>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35"/>
      <c r="BF478" s="35"/>
      <c r="BG478" s="35"/>
    </row>
    <row r="479" spans="1:59" ht="16" x14ac:dyDescent="0.2">
      <c r="B479" s="11">
        <f t="shared" si="250"/>
        <v>9</v>
      </c>
      <c r="C479" s="12" t="str">
        <f t="shared" si="250"/>
        <v>SCI FORGEOT RETAIL</v>
      </c>
      <c r="D479" s="25" t="s">
        <v>244</v>
      </c>
      <c r="E479" s="29">
        <v>57389.380530973453</v>
      </c>
      <c r="F479" s="15"/>
      <c r="G479" s="36" t="s">
        <v>12</v>
      </c>
      <c r="H479" s="31">
        <v>0</v>
      </c>
      <c r="I479" s="32">
        <v>0</v>
      </c>
      <c r="J479" s="32">
        <v>0</v>
      </c>
      <c r="K479" s="24"/>
      <c r="L479" s="37" t="s">
        <v>245</v>
      </c>
      <c r="M479" s="74">
        <v>1</v>
      </c>
      <c r="N479" s="74">
        <v>1</v>
      </c>
      <c r="O479" s="38">
        <v>1.0067391304347826</v>
      </c>
      <c r="P479" s="38">
        <v>1.02</v>
      </c>
      <c r="Q479" s="38">
        <v>1.02</v>
      </c>
      <c r="R479" s="38">
        <v>1.02</v>
      </c>
      <c r="S479" s="38">
        <v>1.0234369565217392</v>
      </c>
      <c r="T479" s="38">
        <v>1.0302</v>
      </c>
      <c r="U479" s="38">
        <v>1.0302</v>
      </c>
      <c r="V479" s="38">
        <v>1.0302</v>
      </c>
      <c r="W479" s="38">
        <v>1.0336713260869566</v>
      </c>
      <c r="X479" s="38">
        <v>1.040502</v>
      </c>
      <c r="Y479" s="38">
        <v>1.040502</v>
      </c>
      <c r="Z479" s="38">
        <v>1.040502</v>
      </c>
      <c r="AA479" s="38">
        <v>1.0440080393478262</v>
      </c>
      <c r="AB479" s="38">
        <v>1.0509070200000001</v>
      </c>
      <c r="AC479" s="38">
        <v>1.0509070200000001</v>
      </c>
      <c r="AD479" s="38">
        <v>1.0509070200000001</v>
      </c>
      <c r="AE479" s="38">
        <v>1.0544481197413045</v>
      </c>
      <c r="AF479" s="38">
        <v>1.0614160902000001</v>
      </c>
      <c r="AG479" s="38">
        <v>1.0614160902000001</v>
      </c>
      <c r="AH479" s="38">
        <v>1.0614160902000001</v>
      </c>
      <c r="AI479" s="38">
        <v>1.0649926009387174</v>
      </c>
      <c r="AJ479" s="38">
        <v>1.0720302511020001</v>
      </c>
      <c r="AK479" s="38">
        <v>1.0720302511020001</v>
      </c>
      <c r="AL479" s="38">
        <v>1.0720302511020001</v>
      </c>
      <c r="AM479" s="38">
        <v>1.0756425269481047</v>
      </c>
      <c r="AN479" s="38">
        <v>1.0827505536130202</v>
      </c>
      <c r="AO479" s="38">
        <v>1.0827505536130202</v>
      </c>
      <c r="AP479" s="38">
        <v>1.0827505536130202</v>
      </c>
      <c r="AQ479" s="38">
        <v>1.0863989522175859</v>
      </c>
      <c r="AR479" s="38">
        <v>1.0935780591491504</v>
      </c>
      <c r="AS479" s="38">
        <v>1.0935780591491504</v>
      </c>
      <c r="AT479" s="38">
        <v>1.0935780591491504</v>
      </c>
      <c r="AU479" s="38">
        <v>1.0972629417397617</v>
      </c>
      <c r="AV479" s="38">
        <v>1.104513839740642</v>
      </c>
      <c r="AW479" s="38">
        <v>1.104513839740642</v>
      </c>
      <c r="AX479" s="38">
        <v>1.104513839740642</v>
      </c>
      <c r="AY479" s="38">
        <v>1.1082355711571594</v>
      </c>
      <c r="AZ479" s="38">
        <v>1.1155589781380484</v>
      </c>
      <c r="BA479" s="38">
        <v>1.1155589781380484</v>
      </c>
      <c r="BB479" s="38">
        <v>1.1155589781380484</v>
      </c>
      <c r="BC479" s="38">
        <v>1.119317926868731</v>
      </c>
      <c r="BD479" s="38">
        <v>1.1267145679194288</v>
      </c>
    </row>
    <row r="480" spans="1:59" ht="16" x14ac:dyDescent="0.2">
      <c r="B480" s="11">
        <f t="shared" si="250"/>
        <v>9</v>
      </c>
      <c r="C480" s="12" t="str">
        <f t="shared" si="250"/>
        <v>SCI FORGEOT RETAIL</v>
      </c>
      <c r="D480" s="25" t="s">
        <v>25</v>
      </c>
      <c r="E480" s="39" t="s">
        <v>30</v>
      </c>
      <c r="F480" s="15"/>
      <c r="K480" s="24"/>
      <c r="L480" s="16" t="s">
        <v>246</v>
      </c>
      <c r="M480" s="70"/>
      <c r="N480" s="70"/>
      <c r="O480" s="40">
        <f>O473*$E477/4+O477*$E488/4</f>
        <v>13750</v>
      </c>
      <c r="P480" s="40">
        <f t="shared" ref="P480:BD480" si="258">P473*$E477/4+P477*$E488/4</f>
        <v>13750</v>
      </c>
      <c r="Q480" s="40">
        <f t="shared" si="258"/>
        <v>13750</v>
      </c>
      <c r="R480" s="40">
        <f t="shared" si="258"/>
        <v>13750</v>
      </c>
      <c r="S480" s="40">
        <f t="shared" si="258"/>
        <v>13750</v>
      </c>
      <c r="T480" s="40">
        <f t="shared" si="258"/>
        <v>13750</v>
      </c>
      <c r="U480" s="40">
        <f t="shared" si="258"/>
        <v>13750</v>
      </c>
      <c r="V480" s="40">
        <f t="shared" si="258"/>
        <v>13750</v>
      </c>
      <c r="W480" s="40">
        <f t="shared" si="258"/>
        <v>13750</v>
      </c>
      <c r="X480" s="40">
        <f t="shared" si="258"/>
        <v>13750</v>
      </c>
      <c r="Y480" s="40">
        <f t="shared" si="258"/>
        <v>13750</v>
      </c>
      <c r="Z480" s="40">
        <f t="shared" si="258"/>
        <v>13750</v>
      </c>
      <c r="AA480" s="40">
        <f t="shared" si="258"/>
        <v>13750</v>
      </c>
      <c r="AB480" s="40">
        <f t="shared" si="258"/>
        <v>13750</v>
      </c>
      <c r="AC480" s="40">
        <f t="shared" si="258"/>
        <v>13750</v>
      </c>
      <c r="AD480" s="40">
        <f t="shared" si="258"/>
        <v>13750</v>
      </c>
      <c r="AE480" s="40">
        <f t="shared" si="258"/>
        <v>13750</v>
      </c>
      <c r="AF480" s="40">
        <f t="shared" si="258"/>
        <v>13750</v>
      </c>
      <c r="AG480" s="40">
        <f t="shared" si="258"/>
        <v>13750</v>
      </c>
      <c r="AH480" s="40">
        <f t="shared" si="258"/>
        <v>13750</v>
      </c>
      <c r="AI480" s="40">
        <f t="shared" si="258"/>
        <v>13750</v>
      </c>
      <c r="AJ480" s="40">
        <f t="shared" si="258"/>
        <v>13750</v>
      </c>
      <c r="AK480" s="40">
        <f t="shared" si="258"/>
        <v>13750</v>
      </c>
      <c r="AL480" s="40">
        <f t="shared" si="258"/>
        <v>13750</v>
      </c>
      <c r="AM480" s="40">
        <f t="shared" si="258"/>
        <v>14505.91042022974</v>
      </c>
      <c r="AN480" s="40">
        <f t="shared" si="258"/>
        <v>15493.554958160499</v>
      </c>
      <c r="AO480" s="40">
        <f t="shared" si="258"/>
        <v>15493.554958160499</v>
      </c>
      <c r="AP480" s="40">
        <f t="shared" si="258"/>
        <v>15493.554958160499</v>
      </c>
      <c r="AQ480" s="40">
        <f t="shared" si="258"/>
        <v>15493.554958160499</v>
      </c>
      <c r="AR480" s="40">
        <f t="shared" si="258"/>
        <v>15493.554958160499</v>
      </c>
      <c r="AS480" s="40">
        <f t="shared" si="258"/>
        <v>15493.554958160499</v>
      </c>
      <c r="AT480" s="40">
        <f t="shared" si="258"/>
        <v>15493.554958160499</v>
      </c>
      <c r="AU480" s="40">
        <f t="shared" si="258"/>
        <v>15493.554958160499</v>
      </c>
      <c r="AV480" s="40">
        <f t="shared" si="258"/>
        <v>15493.554958160499</v>
      </c>
      <c r="AW480" s="40">
        <f t="shared" si="258"/>
        <v>15493.554958160499</v>
      </c>
      <c r="AX480" s="40">
        <f t="shared" si="258"/>
        <v>15493.554958160499</v>
      </c>
      <c r="AY480" s="40">
        <f t="shared" si="258"/>
        <v>15493.554958160499</v>
      </c>
      <c r="AZ480" s="40">
        <f t="shared" si="258"/>
        <v>15493.554958160499</v>
      </c>
      <c r="BA480" s="40">
        <f t="shared" si="258"/>
        <v>15493.554958160499</v>
      </c>
      <c r="BB480" s="40">
        <f t="shared" si="258"/>
        <v>15493.554958160499</v>
      </c>
      <c r="BC480" s="40">
        <f t="shared" si="258"/>
        <v>15493.554958160499</v>
      </c>
      <c r="BD480" s="40">
        <f t="shared" si="258"/>
        <v>15493.554958160499</v>
      </c>
    </row>
    <row r="481" spans="1:59" ht="16" x14ac:dyDescent="0.2">
      <c r="B481" s="11">
        <f t="shared" si="250"/>
        <v>9</v>
      </c>
      <c r="C481" s="12" t="str">
        <f t="shared" si="250"/>
        <v>SCI FORGEOT RETAIL</v>
      </c>
      <c r="D481" s="25" t="s">
        <v>247</v>
      </c>
      <c r="E481" s="39" t="s">
        <v>248</v>
      </c>
      <c r="F481" s="15"/>
      <c r="G481" s="25" t="s">
        <v>249</v>
      </c>
      <c r="H481" s="26">
        <v>44438</v>
      </c>
      <c r="I481" s="25" t="s">
        <v>239</v>
      </c>
      <c r="J481" s="26">
        <v>46995</v>
      </c>
      <c r="K481" s="24"/>
      <c r="L481" s="20" t="s">
        <v>250</v>
      </c>
      <c r="M481" s="72"/>
      <c r="N481" s="72"/>
      <c r="O481" s="41">
        <f>IF($E487&gt;=O$3,IF(O$3&lt;=($E476+365),O480,IFERROR(O473*$E478/4*O479+
$E488*O477/4*IFERROR(O479/$E489,0),0)),IF(O$3&lt;=($E487+365),O473*$E478/4*O479+$E488*O477/4*IFERROR(O479/$E489,0),IFERROR($E488*O477/4*IFERROR(O479/$E489,0),0)))</f>
        <v>14444.033762985764</v>
      </c>
      <c r="P481" s="41">
        <f t="shared" ref="P481:BD481" si="259">IF($E487&gt;=P$3,IF(P$3&lt;=($E476+365),P480,IFERROR(P473*$E478/4*P479+
$E488*P477/4*IFERROR(P479/$E489,0),0)),IF(P$3&lt;=($E487+365),P473*$E478/4*P479+$E488*P477/4*IFERROR(P479/$E489,0),IFERROR($E488*P477/4*IFERROR(P479/$E489,0),0)))</f>
        <v>14634.29203539823</v>
      </c>
      <c r="Q481" s="41">
        <f t="shared" si="259"/>
        <v>14634.29203539823</v>
      </c>
      <c r="R481" s="41">
        <f t="shared" si="259"/>
        <v>14634.29203539823</v>
      </c>
      <c r="S481" s="41">
        <f t="shared" si="259"/>
        <v>14683.603236821855</v>
      </c>
      <c r="T481" s="41">
        <f t="shared" si="259"/>
        <v>14780.634955752214</v>
      </c>
      <c r="U481" s="41">
        <f t="shared" si="259"/>
        <v>14780.634955752214</v>
      </c>
      <c r="V481" s="41">
        <f t="shared" si="259"/>
        <v>14780.634955752214</v>
      </c>
      <c r="W481" s="41">
        <f t="shared" si="259"/>
        <v>14830.439269190074</v>
      </c>
      <c r="X481" s="41">
        <f t="shared" si="259"/>
        <v>14928.441305309736</v>
      </c>
      <c r="Y481" s="41">
        <f t="shared" si="259"/>
        <v>14928.441305309736</v>
      </c>
      <c r="Z481" s="41">
        <f t="shared" si="259"/>
        <v>14928.441305309736</v>
      </c>
      <c r="AA481" s="41">
        <f t="shared" si="259"/>
        <v>14978.743661881976</v>
      </c>
      <c r="AB481" s="41">
        <f t="shared" si="259"/>
        <v>15077.725718362834</v>
      </c>
      <c r="AC481" s="41">
        <f t="shared" si="259"/>
        <v>15077.725718362834</v>
      </c>
      <c r="AD481" s="41">
        <f t="shared" si="259"/>
        <v>15077.725718362834</v>
      </c>
      <c r="AE481" s="41">
        <f t="shared" si="259"/>
        <v>15128.531098500796</v>
      </c>
      <c r="AF481" s="41">
        <f t="shared" si="259"/>
        <v>15228.502975546462</v>
      </c>
      <c r="AG481" s="41">
        <f t="shared" si="259"/>
        <v>15228.502975546462</v>
      </c>
      <c r="AH481" s="41">
        <f t="shared" si="259"/>
        <v>15228.502975546462</v>
      </c>
      <c r="AI481" s="41">
        <f t="shared" si="259"/>
        <v>15279.816409485802</v>
      </c>
      <c r="AJ481" s="41">
        <f t="shared" si="259"/>
        <v>15380.788005301927</v>
      </c>
      <c r="AK481" s="41">
        <f t="shared" si="259"/>
        <v>15380.788005301927</v>
      </c>
      <c r="AL481" s="41">
        <f t="shared" si="259"/>
        <v>15380.788005301927</v>
      </c>
      <c r="AM481" s="41">
        <f t="shared" si="259"/>
        <v>15621.557039669093</v>
      </c>
      <c r="AN481" s="41">
        <f t="shared" si="259"/>
        <v>15595.938974241941</v>
      </c>
      <c r="AO481" s="41">
        <f t="shared" si="259"/>
        <v>15595.938974241941</v>
      </c>
      <c r="AP481" s="41">
        <f t="shared" si="259"/>
        <v>15595.938974241941</v>
      </c>
      <c r="AQ481" s="41">
        <f t="shared" si="259"/>
        <v>15648.490507742104</v>
      </c>
      <c r="AR481" s="41">
        <f t="shared" si="259"/>
        <v>15751.898363984363</v>
      </c>
      <c r="AS481" s="41">
        <f t="shared" si="259"/>
        <v>15751.898363984363</v>
      </c>
      <c r="AT481" s="41">
        <f t="shared" si="259"/>
        <v>15751.898363984363</v>
      </c>
      <c r="AU481" s="41">
        <f t="shared" si="259"/>
        <v>15804.975412819525</v>
      </c>
      <c r="AV481" s="41">
        <f t="shared" si="259"/>
        <v>15909.417347624207</v>
      </c>
      <c r="AW481" s="41">
        <f t="shared" si="259"/>
        <v>15909.417347624207</v>
      </c>
      <c r="AX481" s="41">
        <f t="shared" si="259"/>
        <v>15909.417347624207</v>
      </c>
      <c r="AY481" s="41">
        <f t="shared" si="259"/>
        <v>15963.025166947722</v>
      </c>
      <c r="AZ481" s="41">
        <f t="shared" si="259"/>
        <v>16068.511521100447</v>
      </c>
      <c r="BA481" s="41">
        <f t="shared" si="259"/>
        <v>16068.511521100447</v>
      </c>
      <c r="BB481" s="41">
        <f t="shared" si="259"/>
        <v>16068.511521100447</v>
      </c>
      <c r="BC481" s="41">
        <f t="shared" si="259"/>
        <v>16122.655418617202</v>
      </c>
      <c r="BD481" s="41">
        <f t="shared" si="259"/>
        <v>16229.196636311452</v>
      </c>
    </row>
    <row r="482" spans="1:59" ht="16" x14ac:dyDescent="0.2">
      <c r="B482" s="11">
        <f t="shared" si="250"/>
        <v>9</v>
      </c>
      <c r="C482" s="12" t="str">
        <f t="shared" si="250"/>
        <v>SCI FORGEOT RETAIL</v>
      </c>
      <c r="D482" s="25" t="s">
        <v>8</v>
      </c>
      <c r="E482" s="42">
        <v>0</v>
      </c>
      <c r="F482" s="15"/>
      <c r="I482" s="15"/>
      <c r="J482" s="24"/>
      <c r="K482" s="24"/>
      <c r="L482" s="20" t="s">
        <v>251</v>
      </c>
      <c r="M482" s="72"/>
      <c r="N482" s="72"/>
      <c r="O482" s="41">
        <f>-$E478/4*O472
+(O472&gt;0)*($J477&gt;=O$2)*($J477&lt;=O$3)*(($J477-O$2+1)/O$4*$H477/4)
+(O472&gt;0)*($J477&gt;O$3)*($I477&lt;=O$3)*($I477&gt;=O$2)*((O$3-$I477+1)/O$4*$H477/4)
+(O472&gt;0)*($J477&gt;O$3)*($I477&lt;O$2)*$H477/4
+(O472&gt;0)*($J478&gt;=O$2)*($J478&lt;=O$3)*(($J478-O$2+1)/O$4*$H478/4)
+(O472&gt;0)*($J478&gt;O$3)*($I478&lt;=O$3)*($I478&gt;=O$2)*((O$3-$I478+1)/O$4*$H478/4)
+(O472&gt;0)*($J478&gt;O$3)*($I478&lt;O$2)*$H478/4
+(O472&gt;0)*($J479&gt;=O$2)*($J479&lt;=O$3)*(($J479-O$2+1)/O$4*$H479/4)
+(O472&gt;0)*($J479&gt;O$3)*($I479&lt;=O$3)*($I479&gt;=O$2)*((O$3-$I479+1)/O$4*$H479/4)
+(O472&gt;0)*($J479&gt;O$3)*($I479&lt;O$2)*$H479/4
-$E488/4*O476
+(O476&gt;0)*($J488&gt;=O$2)*($J488&lt;=O$3)*(($J488-O$2+1)/O$4*$H488/4)
+(O476&gt;0)*($J488&gt;O$3)*($I488&lt;=O$3)*($I488&gt;=O$2)*((O$3-$I488+1)/O$4*$H488/4)
+(O476&gt;0)*($J488&gt;O$3)*($I488&lt;O$2)*$H488/4
+(O476&gt;0)*($J489&gt;=O$2)*($J489&lt;=O$3)*(($J489-O$2+1)/O$4*$H489/4)
+(O476&gt;0)*($J489&gt;O$3)*($I489&lt;=O$3)*($I489&gt;=O$2)*((O$3-$I489+1)/O$4*$H489/4)
+(O476&gt;0)*($J489&gt;O$3)*($I489&lt;O$2)*$H489/4
+(O476&gt;0)*($J490&gt;=O$2)*($J490&lt;=O$3)*(($J490-O$2+1)/O$4*$H490/4)
+(O476&gt;0)*($J490&gt;O$3)*($I490&lt;=O$3)*($I490&gt;=O$2)*((O$3-$I490+1)/O$4*$H490/4)
+(O476&gt;0)*($J490&gt;O$3)*($I490&lt;O$2)*$H490/4</f>
        <v>0</v>
      </c>
      <c r="P482" s="41">
        <f t="shared" ref="P482:BD482" si="260">-$E478/4*P472
+(P472&gt;0)*($J477&gt;=P$2)*($J477&lt;=P$3)*(($J477-P$2+1)/P$4*$H477/4)
+(P472&gt;0)*($J477&gt;P$3)*($I477&lt;=P$3)*($I477&gt;=P$2)*((P$3-$I477+1)/P$4*$H477/4)
+(P472&gt;0)*($J477&gt;P$3)*($I477&lt;P$2)*$H477/4
+(P472&gt;0)*($J478&gt;=P$2)*($J478&lt;=P$3)*(($J478-P$2+1)/P$4*$H478/4)
+(P472&gt;0)*($J478&gt;P$3)*($I478&lt;=P$3)*($I478&gt;=P$2)*((P$3-$I478+1)/P$4*$H478/4)
+(P472&gt;0)*($J478&gt;P$3)*($I478&lt;P$2)*$H478/4
+(P472&gt;0)*($J479&gt;=P$2)*($J479&lt;=P$3)*(($J479-P$2+1)/P$4*$H479/4)
+(P472&gt;0)*($J479&gt;P$3)*($I479&lt;=P$3)*($I479&gt;=P$2)*((P$3-$I479+1)/P$4*$H479/4)
+(P472&gt;0)*($J479&gt;P$3)*($I479&lt;P$2)*$H479/4
-$E488/4*P476
+(P476&gt;0)*($J488&gt;=P$2)*($J488&lt;=P$3)*(($J488-P$2+1)/P$4*$H488/4)
+(P476&gt;0)*($J488&gt;P$3)*($I488&lt;=P$3)*($I488&gt;=P$2)*((P$3-$I488+1)/P$4*$H488/4)
+(P476&gt;0)*($J488&gt;P$3)*($I488&lt;P$2)*$H488/4
+(P476&gt;0)*($J489&gt;=P$2)*($J489&lt;=P$3)*(($J489-P$2+1)/P$4*$H489/4)
+(P476&gt;0)*($J489&gt;P$3)*($I489&lt;=P$3)*($I489&gt;=P$2)*((P$3-$I489+1)/P$4*$H489/4)
+(P476&gt;0)*($J489&gt;P$3)*($I489&lt;P$2)*$H489/4
+(P476&gt;0)*($J490&gt;=P$2)*($J490&lt;=P$3)*(($J490-P$2+1)/P$4*$H490/4)
+(P476&gt;0)*($J490&gt;P$3)*($I490&lt;=P$3)*($I490&gt;=P$2)*((P$3-$I490+1)/P$4*$H490/4)
+(P476&gt;0)*($J490&gt;P$3)*($I490&lt;P$2)*$H490/4</f>
        <v>0</v>
      </c>
      <c r="Q482" s="41">
        <f t="shared" si="260"/>
        <v>0</v>
      </c>
      <c r="R482" s="41">
        <f t="shared" si="260"/>
        <v>0</v>
      </c>
      <c r="S482" s="41">
        <f t="shared" si="260"/>
        <v>0</v>
      </c>
      <c r="T482" s="41">
        <f t="shared" si="260"/>
        <v>0</v>
      </c>
      <c r="U482" s="41">
        <f t="shared" si="260"/>
        <v>0</v>
      </c>
      <c r="V482" s="41">
        <f t="shared" si="260"/>
        <v>0</v>
      </c>
      <c r="W482" s="41">
        <f t="shared" si="260"/>
        <v>0</v>
      </c>
      <c r="X482" s="41">
        <f t="shared" si="260"/>
        <v>0</v>
      </c>
      <c r="Y482" s="41">
        <f t="shared" si="260"/>
        <v>0</v>
      </c>
      <c r="Z482" s="41">
        <f t="shared" si="260"/>
        <v>0</v>
      </c>
      <c r="AA482" s="41">
        <f t="shared" si="260"/>
        <v>0</v>
      </c>
      <c r="AB482" s="41">
        <f t="shared" si="260"/>
        <v>0</v>
      </c>
      <c r="AC482" s="41">
        <f t="shared" si="260"/>
        <v>0</v>
      </c>
      <c r="AD482" s="41">
        <f t="shared" si="260"/>
        <v>0</v>
      </c>
      <c r="AE482" s="41">
        <f t="shared" si="260"/>
        <v>0</v>
      </c>
      <c r="AF482" s="41">
        <f t="shared" si="260"/>
        <v>0</v>
      </c>
      <c r="AG482" s="41">
        <f t="shared" si="260"/>
        <v>0</v>
      </c>
      <c r="AH482" s="41">
        <f t="shared" si="260"/>
        <v>0</v>
      </c>
      <c r="AI482" s="41">
        <f t="shared" si="260"/>
        <v>0</v>
      </c>
      <c r="AJ482" s="41">
        <f t="shared" si="260"/>
        <v>0</v>
      </c>
      <c r="AK482" s="41">
        <f t="shared" si="260"/>
        <v>0</v>
      </c>
      <c r="AL482" s="41">
        <f t="shared" si="260"/>
        <v>0</v>
      </c>
      <c r="AM482" s="41">
        <f t="shared" si="260"/>
        <v>0</v>
      </c>
      <c r="AN482" s="41">
        <f t="shared" si="260"/>
        <v>0</v>
      </c>
      <c r="AO482" s="41">
        <f t="shared" si="260"/>
        <v>0</v>
      </c>
      <c r="AP482" s="41">
        <f t="shared" si="260"/>
        <v>0</v>
      </c>
      <c r="AQ482" s="41">
        <f t="shared" si="260"/>
        <v>0</v>
      </c>
      <c r="AR482" s="41">
        <f t="shared" si="260"/>
        <v>0</v>
      </c>
      <c r="AS482" s="41">
        <f t="shared" si="260"/>
        <v>0</v>
      </c>
      <c r="AT482" s="41">
        <f t="shared" si="260"/>
        <v>0</v>
      </c>
      <c r="AU482" s="41">
        <f t="shared" si="260"/>
        <v>0</v>
      </c>
      <c r="AV482" s="41">
        <f t="shared" si="260"/>
        <v>0</v>
      </c>
      <c r="AW482" s="41">
        <f t="shared" si="260"/>
        <v>0</v>
      </c>
      <c r="AX482" s="41">
        <f t="shared" si="260"/>
        <v>0</v>
      </c>
      <c r="AY482" s="41">
        <f t="shared" si="260"/>
        <v>0</v>
      </c>
      <c r="AZ482" s="41">
        <f t="shared" si="260"/>
        <v>0</v>
      </c>
      <c r="BA482" s="41">
        <f t="shared" si="260"/>
        <v>0</v>
      </c>
      <c r="BB482" s="41">
        <f t="shared" si="260"/>
        <v>0</v>
      </c>
      <c r="BC482" s="41">
        <f t="shared" si="260"/>
        <v>0</v>
      </c>
      <c r="BD482" s="41">
        <f t="shared" si="260"/>
        <v>0</v>
      </c>
    </row>
    <row r="483" spans="1:59" ht="16" x14ac:dyDescent="0.2">
      <c r="B483" s="11">
        <f t="shared" si="250"/>
        <v>9</v>
      </c>
      <c r="C483" s="12" t="str">
        <f t="shared" si="250"/>
        <v>SCI FORGEOT RETAIL</v>
      </c>
      <c r="D483" s="43" t="s">
        <v>252</v>
      </c>
      <c r="E483" s="42" t="s">
        <v>288</v>
      </c>
      <c r="F483" s="44"/>
      <c r="G483" s="43" t="s">
        <v>253</v>
      </c>
      <c r="H483" s="39">
        <v>0</v>
      </c>
      <c r="I483" s="43" t="s">
        <v>254</v>
      </c>
      <c r="J483" s="32">
        <v>0</v>
      </c>
      <c r="K483" s="24"/>
      <c r="L483" s="20" t="s">
        <v>255</v>
      </c>
      <c r="M483" s="72"/>
      <c r="N483" s="72"/>
      <c r="O483" s="41">
        <v>0</v>
      </c>
      <c r="P483" s="41">
        <v>0</v>
      </c>
      <c r="Q483" s="41">
        <v>0</v>
      </c>
      <c r="R483" s="41">
        <v>0</v>
      </c>
      <c r="S483" s="41">
        <v>0</v>
      </c>
      <c r="T483" s="41">
        <v>0</v>
      </c>
      <c r="U483" s="41">
        <v>0</v>
      </c>
      <c r="V483" s="41">
        <v>0</v>
      </c>
      <c r="W483" s="41">
        <v>0</v>
      </c>
      <c r="X483" s="41">
        <v>0</v>
      </c>
      <c r="Y483" s="41">
        <v>0</v>
      </c>
      <c r="Z483" s="41">
        <v>0</v>
      </c>
      <c r="AA483" s="41">
        <v>0</v>
      </c>
      <c r="AB483" s="41">
        <v>0</v>
      </c>
      <c r="AC483" s="41">
        <v>0</v>
      </c>
      <c r="AD483" s="41">
        <v>0</v>
      </c>
      <c r="AE483" s="41">
        <v>0</v>
      </c>
      <c r="AF483" s="41">
        <v>0</v>
      </c>
      <c r="AG483" s="41">
        <v>0</v>
      </c>
      <c r="AH483" s="41">
        <v>0</v>
      </c>
      <c r="AI483" s="41">
        <v>0</v>
      </c>
      <c r="AJ483" s="41">
        <v>0</v>
      </c>
      <c r="AK483" s="41">
        <v>0</v>
      </c>
      <c r="AL483" s="41">
        <v>0</v>
      </c>
      <c r="AM483" s="41">
        <v>0</v>
      </c>
      <c r="AN483" s="41">
        <v>0</v>
      </c>
      <c r="AO483" s="41">
        <v>0</v>
      </c>
      <c r="AP483" s="41">
        <v>0</v>
      </c>
      <c r="AQ483" s="41">
        <v>0</v>
      </c>
      <c r="AR483" s="41">
        <v>0</v>
      </c>
      <c r="AS483" s="41">
        <v>0</v>
      </c>
      <c r="AT483" s="41">
        <v>0</v>
      </c>
      <c r="AU483" s="41">
        <v>0</v>
      </c>
      <c r="AV483" s="41">
        <v>0</v>
      </c>
      <c r="AW483" s="41">
        <v>0</v>
      </c>
      <c r="AX483" s="41">
        <v>0</v>
      </c>
      <c r="AY483" s="41">
        <v>0</v>
      </c>
      <c r="AZ483" s="41">
        <v>0</v>
      </c>
      <c r="BA483" s="41">
        <v>0</v>
      </c>
      <c r="BB483" s="41">
        <v>0</v>
      </c>
      <c r="BC483" s="41">
        <v>0</v>
      </c>
      <c r="BD483" s="41">
        <v>0</v>
      </c>
    </row>
    <row r="484" spans="1:59" ht="16" x14ac:dyDescent="0.2">
      <c r="B484" s="11">
        <f t="shared" si="250"/>
        <v>9</v>
      </c>
      <c r="C484" s="12" t="str">
        <f t="shared" si="250"/>
        <v>SCI FORGEOT RETAIL</v>
      </c>
      <c r="D484" s="43" t="s">
        <v>256</v>
      </c>
      <c r="E484" s="32">
        <v>46995</v>
      </c>
      <c r="G484" s="43" t="s">
        <v>257</v>
      </c>
      <c r="H484" s="42">
        <v>0</v>
      </c>
      <c r="I484" s="43" t="s">
        <v>258</v>
      </c>
      <c r="J484" s="29">
        <v>0</v>
      </c>
      <c r="K484" s="23"/>
      <c r="L484" s="33" t="s">
        <v>259</v>
      </c>
      <c r="M484" s="73"/>
      <c r="N484" s="73"/>
      <c r="O484" s="45">
        <f>-(O481+O482)*IFERROR((O471+O475)/(O473+O477),0)</f>
        <v>0</v>
      </c>
      <c r="P484" s="45">
        <f t="shared" ref="P484:BD484" si="261">-(P481+P482)*IFERROR((P471+P475)/(P473+P477),0)</f>
        <v>0</v>
      </c>
      <c r="Q484" s="45">
        <f t="shared" si="261"/>
        <v>0</v>
      </c>
      <c r="R484" s="45">
        <f t="shared" si="261"/>
        <v>0</v>
      </c>
      <c r="S484" s="45">
        <f t="shared" si="261"/>
        <v>0</v>
      </c>
      <c r="T484" s="45">
        <f t="shared" si="261"/>
        <v>0</v>
      </c>
      <c r="U484" s="45">
        <f t="shared" si="261"/>
        <v>0</v>
      </c>
      <c r="V484" s="45">
        <f t="shared" si="261"/>
        <v>0</v>
      </c>
      <c r="W484" s="45">
        <f t="shared" si="261"/>
        <v>0</v>
      </c>
      <c r="X484" s="45">
        <f t="shared" si="261"/>
        <v>0</v>
      </c>
      <c r="Y484" s="45">
        <f t="shared" si="261"/>
        <v>0</v>
      </c>
      <c r="Z484" s="45">
        <f t="shared" si="261"/>
        <v>0</v>
      </c>
      <c r="AA484" s="45">
        <f t="shared" si="261"/>
        <v>0</v>
      </c>
      <c r="AB484" s="45">
        <f t="shared" si="261"/>
        <v>0</v>
      </c>
      <c r="AC484" s="45">
        <f t="shared" si="261"/>
        <v>0</v>
      </c>
      <c r="AD484" s="45">
        <f t="shared" si="261"/>
        <v>0</v>
      </c>
      <c r="AE484" s="45">
        <f t="shared" si="261"/>
        <v>0</v>
      </c>
      <c r="AF484" s="45">
        <f t="shared" si="261"/>
        <v>0</v>
      </c>
      <c r="AG484" s="45">
        <f t="shared" si="261"/>
        <v>0</v>
      </c>
      <c r="AH484" s="45">
        <f t="shared" si="261"/>
        <v>0</v>
      </c>
      <c r="AI484" s="45">
        <f t="shared" si="261"/>
        <v>0</v>
      </c>
      <c r="AJ484" s="45">
        <f t="shared" si="261"/>
        <v>0</v>
      </c>
      <c r="AK484" s="45">
        <f t="shared" si="261"/>
        <v>0</v>
      </c>
      <c r="AL484" s="45">
        <f t="shared" si="261"/>
        <v>0</v>
      </c>
      <c r="AM484" s="45">
        <f t="shared" si="261"/>
        <v>0</v>
      </c>
      <c r="AN484" s="45">
        <f t="shared" si="261"/>
        <v>0</v>
      </c>
      <c r="AO484" s="45">
        <f t="shared" si="261"/>
        <v>0</v>
      </c>
      <c r="AP484" s="45">
        <f t="shared" si="261"/>
        <v>0</v>
      </c>
      <c r="AQ484" s="45">
        <f t="shared" si="261"/>
        <v>0</v>
      </c>
      <c r="AR484" s="45">
        <f t="shared" si="261"/>
        <v>0</v>
      </c>
      <c r="AS484" s="45">
        <f t="shared" si="261"/>
        <v>0</v>
      </c>
      <c r="AT484" s="45">
        <f t="shared" si="261"/>
        <v>0</v>
      </c>
      <c r="AU484" s="45">
        <f t="shared" si="261"/>
        <v>0</v>
      </c>
      <c r="AV484" s="45">
        <f t="shared" si="261"/>
        <v>0</v>
      </c>
      <c r="AW484" s="45">
        <f t="shared" si="261"/>
        <v>0</v>
      </c>
      <c r="AX484" s="45">
        <f t="shared" si="261"/>
        <v>0</v>
      </c>
      <c r="AY484" s="45">
        <f t="shared" si="261"/>
        <v>0</v>
      </c>
      <c r="AZ484" s="45">
        <f t="shared" si="261"/>
        <v>0</v>
      </c>
      <c r="BA484" s="45">
        <f t="shared" si="261"/>
        <v>0</v>
      </c>
      <c r="BB484" s="45">
        <f t="shared" si="261"/>
        <v>0</v>
      </c>
      <c r="BC484" s="45">
        <f t="shared" si="261"/>
        <v>0</v>
      </c>
      <c r="BD484" s="45">
        <f t="shared" si="261"/>
        <v>0</v>
      </c>
    </row>
    <row r="485" spans="1:59" ht="16" x14ac:dyDescent="0.2">
      <c r="B485" s="11">
        <f t="shared" si="250"/>
        <v>9</v>
      </c>
      <c r="C485" s="12" t="str">
        <f t="shared" si="250"/>
        <v>SCI FORGEOT RETAIL</v>
      </c>
      <c r="K485" s="24"/>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row>
    <row r="486" spans="1:59" ht="16" x14ac:dyDescent="0.2">
      <c r="B486" s="11">
        <f t="shared" si="250"/>
        <v>9</v>
      </c>
      <c r="C486" s="12" t="str">
        <f t="shared" si="250"/>
        <v>SCI FORGEOT RETAIL</v>
      </c>
      <c r="G486" s="46" t="s">
        <v>229</v>
      </c>
      <c r="H486" s="104" t="s">
        <v>45</v>
      </c>
      <c r="I486" s="105"/>
      <c r="J486" s="106"/>
      <c r="K486" s="23"/>
      <c r="L486" s="47" t="s">
        <v>4</v>
      </c>
      <c r="M486" s="81"/>
      <c r="N486" s="81"/>
      <c r="O486" s="48">
        <f>SUM(O481:O484)</f>
        <v>14444.033762985764</v>
      </c>
      <c r="P486" s="48">
        <f t="shared" ref="P486:BD486" si="262">SUM(P481:P484)</f>
        <v>14634.29203539823</v>
      </c>
      <c r="Q486" s="48">
        <f t="shared" si="262"/>
        <v>14634.29203539823</v>
      </c>
      <c r="R486" s="48">
        <f t="shared" si="262"/>
        <v>14634.29203539823</v>
      </c>
      <c r="S486" s="48">
        <f t="shared" si="262"/>
        <v>14683.603236821855</v>
      </c>
      <c r="T486" s="48">
        <f t="shared" si="262"/>
        <v>14780.634955752214</v>
      </c>
      <c r="U486" s="48">
        <f t="shared" si="262"/>
        <v>14780.634955752214</v>
      </c>
      <c r="V486" s="48">
        <f t="shared" si="262"/>
        <v>14780.634955752214</v>
      </c>
      <c r="W486" s="48">
        <f t="shared" si="262"/>
        <v>14830.439269190074</v>
      </c>
      <c r="X486" s="48">
        <f t="shared" si="262"/>
        <v>14928.441305309736</v>
      </c>
      <c r="Y486" s="48">
        <f t="shared" si="262"/>
        <v>14928.441305309736</v>
      </c>
      <c r="Z486" s="48">
        <f t="shared" si="262"/>
        <v>14928.441305309736</v>
      </c>
      <c r="AA486" s="48">
        <f t="shared" si="262"/>
        <v>14978.743661881976</v>
      </c>
      <c r="AB486" s="48">
        <f t="shared" si="262"/>
        <v>15077.725718362834</v>
      </c>
      <c r="AC486" s="48">
        <f t="shared" si="262"/>
        <v>15077.725718362834</v>
      </c>
      <c r="AD486" s="48">
        <f t="shared" si="262"/>
        <v>15077.725718362834</v>
      </c>
      <c r="AE486" s="48">
        <f t="shared" si="262"/>
        <v>15128.531098500796</v>
      </c>
      <c r="AF486" s="48">
        <f t="shared" si="262"/>
        <v>15228.502975546462</v>
      </c>
      <c r="AG486" s="48">
        <f t="shared" si="262"/>
        <v>15228.502975546462</v>
      </c>
      <c r="AH486" s="48">
        <f t="shared" si="262"/>
        <v>15228.502975546462</v>
      </c>
      <c r="AI486" s="48">
        <f t="shared" si="262"/>
        <v>15279.816409485802</v>
      </c>
      <c r="AJ486" s="48">
        <f t="shared" si="262"/>
        <v>15380.788005301927</v>
      </c>
      <c r="AK486" s="48">
        <f t="shared" si="262"/>
        <v>15380.788005301927</v>
      </c>
      <c r="AL486" s="48">
        <f t="shared" si="262"/>
        <v>15380.788005301927</v>
      </c>
      <c r="AM486" s="48">
        <f t="shared" si="262"/>
        <v>15621.557039669093</v>
      </c>
      <c r="AN486" s="48">
        <f t="shared" si="262"/>
        <v>15595.938974241941</v>
      </c>
      <c r="AO486" s="48">
        <f t="shared" si="262"/>
        <v>15595.938974241941</v>
      </c>
      <c r="AP486" s="48">
        <f t="shared" si="262"/>
        <v>15595.938974241941</v>
      </c>
      <c r="AQ486" s="48">
        <f t="shared" si="262"/>
        <v>15648.490507742104</v>
      </c>
      <c r="AR486" s="48">
        <f t="shared" si="262"/>
        <v>15751.898363984363</v>
      </c>
      <c r="AS486" s="48">
        <f t="shared" si="262"/>
        <v>15751.898363984363</v>
      </c>
      <c r="AT486" s="48">
        <f t="shared" si="262"/>
        <v>15751.898363984363</v>
      </c>
      <c r="AU486" s="48">
        <f t="shared" si="262"/>
        <v>15804.975412819525</v>
      </c>
      <c r="AV486" s="48">
        <f t="shared" si="262"/>
        <v>15909.417347624207</v>
      </c>
      <c r="AW486" s="48">
        <f t="shared" si="262"/>
        <v>15909.417347624207</v>
      </c>
      <c r="AX486" s="48">
        <f t="shared" si="262"/>
        <v>15909.417347624207</v>
      </c>
      <c r="AY486" s="48">
        <f t="shared" si="262"/>
        <v>15963.025166947722</v>
      </c>
      <c r="AZ486" s="48">
        <f t="shared" si="262"/>
        <v>16068.511521100447</v>
      </c>
      <c r="BA486" s="48">
        <f t="shared" si="262"/>
        <v>16068.511521100447</v>
      </c>
      <c r="BB486" s="48">
        <f t="shared" si="262"/>
        <v>16068.511521100447</v>
      </c>
      <c r="BC486" s="48">
        <f t="shared" si="262"/>
        <v>16122.655418617202</v>
      </c>
      <c r="BD486" s="48">
        <f t="shared" si="262"/>
        <v>16229.196636311452</v>
      </c>
    </row>
    <row r="487" spans="1:59" ht="16" x14ac:dyDescent="0.2">
      <c r="B487" s="11">
        <f t="shared" ref="B487:C492" si="263">B486</f>
        <v>9</v>
      </c>
      <c r="C487" s="12" t="str">
        <f t="shared" si="263"/>
        <v>SCI FORGEOT RETAIL</v>
      </c>
      <c r="D487" s="46" t="s">
        <v>260</v>
      </c>
      <c r="E487" s="32">
        <v>46995</v>
      </c>
      <c r="F487" s="15"/>
      <c r="G487" s="46" t="s">
        <v>261</v>
      </c>
      <c r="H487" s="46" t="s">
        <v>237</v>
      </c>
      <c r="I487" s="46" t="s">
        <v>238</v>
      </c>
      <c r="J487" s="46" t="s">
        <v>239</v>
      </c>
      <c r="K487" s="23"/>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row>
    <row r="488" spans="1:59" ht="16" x14ac:dyDescent="0.2">
      <c r="B488" s="11">
        <f t="shared" si="263"/>
        <v>9</v>
      </c>
      <c r="C488" s="12" t="str">
        <f t="shared" si="263"/>
        <v>SCI FORGEOT RETAIL</v>
      </c>
      <c r="D488" s="46" t="s">
        <v>262</v>
      </c>
      <c r="E488" s="31">
        <v>61974.219832641997</v>
      </c>
      <c r="F488" s="15"/>
      <c r="G488" s="49" t="s">
        <v>263</v>
      </c>
      <c r="H488" s="31">
        <v>0</v>
      </c>
      <c r="I488" s="32">
        <v>0</v>
      </c>
      <c r="J488" s="32">
        <v>0</v>
      </c>
      <c r="K488" s="23"/>
      <c r="L488" s="50" t="s">
        <v>264</v>
      </c>
      <c r="M488" s="70"/>
      <c r="N488" s="70"/>
      <c r="O488" s="40">
        <f t="shared" ref="O488:BD488" si="264">IFERROR(((O$3&gt;=$E487)*(O$2&lt;=$E487))*$E491,"")</f>
        <v>0</v>
      </c>
      <c r="P488" s="40">
        <f t="shared" si="264"/>
        <v>0</v>
      </c>
      <c r="Q488" s="40">
        <f t="shared" si="264"/>
        <v>0</v>
      </c>
      <c r="R488" s="40">
        <f t="shared" si="264"/>
        <v>0</v>
      </c>
      <c r="S488" s="40">
        <f t="shared" si="264"/>
        <v>0</v>
      </c>
      <c r="T488" s="40">
        <f t="shared" si="264"/>
        <v>0</v>
      </c>
      <c r="U488" s="40">
        <f t="shared" si="264"/>
        <v>0</v>
      </c>
      <c r="V488" s="40">
        <f t="shared" si="264"/>
        <v>0</v>
      </c>
      <c r="W488" s="40">
        <f t="shared" si="264"/>
        <v>0</v>
      </c>
      <c r="X488" s="40">
        <f t="shared" si="264"/>
        <v>0</v>
      </c>
      <c r="Y488" s="40">
        <f t="shared" si="264"/>
        <v>0</v>
      </c>
      <c r="Z488" s="40">
        <f t="shared" si="264"/>
        <v>0</v>
      </c>
      <c r="AA488" s="40">
        <f t="shared" si="264"/>
        <v>0</v>
      </c>
      <c r="AB488" s="40">
        <f t="shared" si="264"/>
        <v>0</v>
      </c>
      <c r="AC488" s="40">
        <f t="shared" si="264"/>
        <v>0</v>
      </c>
      <c r="AD488" s="40">
        <f t="shared" si="264"/>
        <v>0</v>
      </c>
      <c r="AE488" s="40">
        <f t="shared" si="264"/>
        <v>0</v>
      </c>
      <c r="AF488" s="40">
        <f t="shared" si="264"/>
        <v>0</v>
      </c>
      <c r="AG488" s="40">
        <f t="shared" si="264"/>
        <v>0</v>
      </c>
      <c r="AH488" s="40">
        <f t="shared" si="264"/>
        <v>0</v>
      </c>
      <c r="AI488" s="40">
        <f t="shared" si="264"/>
        <v>0</v>
      </c>
      <c r="AJ488" s="40">
        <f t="shared" si="264"/>
        <v>0</v>
      </c>
      <c r="AK488" s="40">
        <f t="shared" si="264"/>
        <v>0</v>
      </c>
      <c r="AL488" s="40">
        <f t="shared" si="264"/>
        <v>0</v>
      </c>
      <c r="AM488" s="40">
        <f t="shared" si="264"/>
        <v>0</v>
      </c>
      <c r="AN488" s="40">
        <f t="shared" si="264"/>
        <v>0</v>
      </c>
      <c r="AO488" s="40">
        <f t="shared" si="264"/>
        <v>0</v>
      </c>
      <c r="AP488" s="40">
        <f t="shared" si="264"/>
        <v>0</v>
      </c>
      <c r="AQ488" s="40">
        <f t="shared" si="264"/>
        <v>0</v>
      </c>
      <c r="AR488" s="40">
        <f t="shared" si="264"/>
        <v>0</v>
      </c>
      <c r="AS488" s="40">
        <f t="shared" si="264"/>
        <v>0</v>
      </c>
      <c r="AT488" s="40">
        <f t="shared" si="264"/>
        <v>0</v>
      </c>
      <c r="AU488" s="40">
        <f t="shared" si="264"/>
        <v>0</v>
      </c>
      <c r="AV488" s="40">
        <f t="shared" si="264"/>
        <v>0</v>
      </c>
      <c r="AW488" s="40">
        <f t="shared" si="264"/>
        <v>0</v>
      </c>
      <c r="AX488" s="40">
        <f t="shared" si="264"/>
        <v>0</v>
      </c>
      <c r="AY488" s="40">
        <f t="shared" si="264"/>
        <v>0</v>
      </c>
      <c r="AZ488" s="40">
        <f t="shared" si="264"/>
        <v>0</v>
      </c>
      <c r="BA488" s="40">
        <f t="shared" si="264"/>
        <v>0</v>
      </c>
      <c r="BB488" s="40">
        <f t="shared" si="264"/>
        <v>0</v>
      </c>
      <c r="BC488" s="40">
        <f t="shared" si="264"/>
        <v>0</v>
      </c>
      <c r="BD488" s="40">
        <f t="shared" si="264"/>
        <v>0</v>
      </c>
    </row>
    <row r="489" spans="1:59" ht="16" x14ac:dyDescent="0.2">
      <c r="B489" s="11">
        <f t="shared" si="263"/>
        <v>9</v>
      </c>
      <c r="C489" s="12" t="str">
        <f t="shared" si="263"/>
        <v>SCI FORGEOT RETAIL</v>
      </c>
      <c r="D489" s="46" t="s">
        <v>24</v>
      </c>
      <c r="E489" s="51">
        <f>IF(E487&gt;MAX($O$3:$BD$3),BD478,
IF(E487&lt;MIN($O$3:$BD$3),1,SUMIFS($O479:$BD479,$O$2:$BD$2,"&lt;="&amp;E487,$O$3:$BD$3,"&gt;="&amp;E487)))</f>
        <v>1.0756425269481047</v>
      </c>
      <c r="F489" s="15"/>
      <c r="G489" s="49" t="s">
        <v>265</v>
      </c>
      <c r="H489" s="31">
        <v>0</v>
      </c>
      <c r="I489" s="32">
        <v>0</v>
      </c>
      <c r="J489" s="32">
        <v>0</v>
      </c>
      <c r="K489" s="23"/>
      <c r="L489" s="52" t="s">
        <v>266</v>
      </c>
      <c r="M489" s="72"/>
      <c r="N489" s="72"/>
      <c r="O489" s="41">
        <f t="shared" ref="O489:BD489" si="265">IFERROR(((O$3&gt;=$E484)*(O$2&lt;=$E484))*$H492,"")</f>
        <v>0</v>
      </c>
      <c r="P489" s="41">
        <f t="shared" si="265"/>
        <v>0</v>
      </c>
      <c r="Q489" s="41">
        <f t="shared" si="265"/>
        <v>0</v>
      </c>
      <c r="R489" s="41">
        <f t="shared" si="265"/>
        <v>0</v>
      </c>
      <c r="S489" s="41">
        <f t="shared" si="265"/>
        <v>0</v>
      </c>
      <c r="T489" s="41">
        <f t="shared" si="265"/>
        <v>0</v>
      </c>
      <c r="U489" s="41">
        <f t="shared" si="265"/>
        <v>0</v>
      </c>
      <c r="V489" s="41">
        <f t="shared" si="265"/>
        <v>0</v>
      </c>
      <c r="W489" s="41">
        <f t="shared" si="265"/>
        <v>0</v>
      </c>
      <c r="X489" s="41">
        <f t="shared" si="265"/>
        <v>0</v>
      </c>
      <c r="Y489" s="41">
        <f t="shared" si="265"/>
        <v>0</v>
      </c>
      <c r="Z489" s="41">
        <f t="shared" si="265"/>
        <v>0</v>
      </c>
      <c r="AA489" s="41">
        <f t="shared" si="265"/>
        <v>0</v>
      </c>
      <c r="AB489" s="41">
        <f t="shared" si="265"/>
        <v>0</v>
      </c>
      <c r="AC489" s="41">
        <f t="shared" si="265"/>
        <v>0</v>
      </c>
      <c r="AD489" s="41">
        <f t="shared" si="265"/>
        <v>0</v>
      </c>
      <c r="AE489" s="41">
        <f t="shared" si="265"/>
        <v>0</v>
      </c>
      <c r="AF489" s="41">
        <f t="shared" si="265"/>
        <v>0</v>
      </c>
      <c r="AG489" s="41">
        <f t="shared" si="265"/>
        <v>0</v>
      </c>
      <c r="AH489" s="41">
        <f t="shared" si="265"/>
        <v>0</v>
      </c>
      <c r="AI489" s="41">
        <f t="shared" si="265"/>
        <v>0</v>
      </c>
      <c r="AJ489" s="41">
        <f t="shared" si="265"/>
        <v>0</v>
      </c>
      <c r="AK489" s="41">
        <f t="shared" si="265"/>
        <v>0</v>
      </c>
      <c r="AL489" s="41">
        <f t="shared" si="265"/>
        <v>0</v>
      </c>
      <c r="AM489" s="41">
        <f t="shared" si="265"/>
        <v>0</v>
      </c>
      <c r="AN489" s="41">
        <f t="shared" si="265"/>
        <v>0</v>
      </c>
      <c r="AO489" s="41">
        <f t="shared" si="265"/>
        <v>0</v>
      </c>
      <c r="AP489" s="41">
        <f t="shared" si="265"/>
        <v>0</v>
      </c>
      <c r="AQ489" s="41">
        <f t="shared" si="265"/>
        <v>0</v>
      </c>
      <c r="AR489" s="41">
        <f t="shared" si="265"/>
        <v>0</v>
      </c>
      <c r="AS489" s="41">
        <f t="shared" si="265"/>
        <v>0</v>
      </c>
      <c r="AT489" s="41">
        <f t="shared" si="265"/>
        <v>0</v>
      </c>
      <c r="AU489" s="41">
        <f t="shared" si="265"/>
        <v>0</v>
      </c>
      <c r="AV489" s="41">
        <f t="shared" si="265"/>
        <v>0</v>
      </c>
      <c r="AW489" s="41">
        <f t="shared" si="265"/>
        <v>0</v>
      </c>
      <c r="AX489" s="41">
        <f t="shared" si="265"/>
        <v>0</v>
      </c>
      <c r="AY489" s="41">
        <f t="shared" si="265"/>
        <v>0</v>
      </c>
      <c r="AZ489" s="41">
        <f t="shared" si="265"/>
        <v>0</v>
      </c>
      <c r="BA489" s="41">
        <f t="shared" si="265"/>
        <v>0</v>
      </c>
      <c r="BB489" s="41">
        <f t="shared" si="265"/>
        <v>0</v>
      </c>
      <c r="BC489" s="41">
        <f t="shared" si="265"/>
        <v>0</v>
      </c>
      <c r="BD489" s="41">
        <f t="shared" si="265"/>
        <v>0</v>
      </c>
    </row>
    <row r="490" spans="1:59" ht="16" x14ac:dyDescent="0.2">
      <c r="B490" s="11">
        <f t="shared" si="263"/>
        <v>9</v>
      </c>
      <c r="C490" s="12" t="str">
        <f t="shared" si="263"/>
        <v>SCI FORGEOT RETAIL</v>
      </c>
      <c r="D490" s="46" t="s">
        <v>8</v>
      </c>
      <c r="E490" s="42">
        <v>0</v>
      </c>
      <c r="F490" s="15"/>
      <c r="G490" s="49" t="s">
        <v>267</v>
      </c>
      <c r="H490" s="31">
        <v>0</v>
      </c>
      <c r="I490" s="32">
        <v>0</v>
      </c>
      <c r="J490" s="32">
        <v>0</v>
      </c>
      <c r="L490" s="52" t="s">
        <v>268</v>
      </c>
      <c r="M490" s="72"/>
      <c r="N490" s="72"/>
      <c r="O490" s="41">
        <f t="shared" ref="O490:BD490" si="266">IFERROR(((O$3&gt;=$E487)*(O$2&lt;=$E487))*$J492,"")</f>
        <v>0</v>
      </c>
      <c r="P490" s="41">
        <f t="shared" si="266"/>
        <v>0</v>
      </c>
      <c r="Q490" s="41">
        <f t="shared" si="266"/>
        <v>0</v>
      </c>
      <c r="R490" s="41">
        <f t="shared" si="266"/>
        <v>0</v>
      </c>
      <c r="S490" s="41">
        <f t="shared" si="266"/>
        <v>0</v>
      </c>
      <c r="T490" s="41">
        <f t="shared" si="266"/>
        <v>0</v>
      </c>
      <c r="U490" s="41">
        <f t="shared" si="266"/>
        <v>0</v>
      </c>
      <c r="V490" s="41">
        <f t="shared" si="266"/>
        <v>0</v>
      </c>
      <c r="W490" s="41">
        <f t="shared" si="266"/>
        <v>0</v>
      </c>
      <c r="X490" s="41">
        <f t="shared" si="266"/>
        <v>0</v>
      </c>
      <c r="Y490" s="41">
        <f t="shared" si="266"/>
        <v>0</v>
      </c>
      <c r="Z490" s="41">
        <f t="shared" si="266"/>
        <v>0</v>
      </c>
      <c r="AA490" s="41">
        <f t="shared" si="266"/>
        <v>0</v>
      </c>
      <c r="AB490" s="41">
        <f t="shared" si="266"/>
        <v>0</v>
      </c>
      <c r="AC490" s="41">
        <f t="shared" si="266"/>
        <v>0</v>
      </c>
      <c r="AD490" s="41">
        <f t="shared" si="266"/>
        <v>0</v>
      </c>
      <c r="AE490" s="41">
        <f t="shared" si="266"/>
        <v>0</v>
      </c>
      <c r="AF490" s="41">
        <f t="shared" si="266"/>
        <v>0</v>
      </c>
      <c r="AG490" s="41">
        <f t="shared" si="266"/>
        <v>0</v>
      </c>
      <c r="AH490" s="41">
        <f t="shared" si="266"/>
        <v>0</v>
      </c>
      <c r="AI490" s="41">
        <f t="shared" si="266"/>
        <v>0</v>
      </c>
      <c r="AJ490" s="41">
        <f t="shared" si="266"/>
        <v>0</v>
      </c>
      <c r="AK490" s="41">
        <f t="shared" si="266"/>
        <v>0</v>
      </c>
      <c r="AL490" s="41">
        <f t="shared" si="266"/>
        <v>0</v>
      </c>
      <c r="AM490" s="41">
        <f t="shared" si="266"/>
        <v>0</v>
      </c>
      <c r="AN490" s="41">
        <f t="shared" si="266"/>
        <v>0</v>
      </c>
      <c r="AO490" s="41">
        <f t="shared" si="266"/>
        <v>0</v>
      </c>
      <c r="AP490" s="41">
        <f t="shared" si="266"/>
        <v>0</v>
      </c>
      <c r="AQ490" s="41">
        <f t="shared" si="266"/>
        <v>0</v>
      </c>
      <c r="AR490" s="41">
        <f t="shared" si="266"/>
        <v>0</v>
      </c>
      <c r="AS490" s="41">
        <f t="shared" si="266"/>
        <v>0</v>
      </c>
      <c r="AT490" s="41">
        <f t="shared" si="266"/>
        <v>0</v>
      </c>
      <c r="AU490" s="41">
        <f t="shared" si="266"/>
        <v>0</v>
      </c>
      <c r="AV490" s="41">
        <f t="shared" si="266"/>
        <v>0</v>
      </c>
      <c r="AW490" s="41">
        <f t="shared" si="266"/>
        <v>0</v>
      </c>
      <c r="AX490" s="41">
        <f t="shared" si="266"/>
        <v>0</v>
      </c>
      <c r="AY490" s="41">
        <f t="shared" si="266"/>
        <v>0</v>
      </c>
      <c r="AZ490" s="41">
        <f t="shared" si="266"/>
        <v>0</v>
      </c>
      <c r="BA490" s="41">
        <f t="shared" si="266"/>
        <v>0</v>
      </c>
      <c r="BB490" s="41">
        <f t="shared" si="266"/>
        <v>0</v>
      </c>
      <c r="BC490" s="41">
        <f t="shared" si="266"/>
        <v>0</v>
      </c>
      <c r="BD490" s="41">
        <f t="shared" si="266"/>
        <v>0</v>
      </c>
    </row>
    <row r="491" spans="1:59" ht="16" x14ac:dyDescent="0.2">
      <c r="B491" s="11">
        <f t="shared" si="263"/>
        <v>9</v>
      </c>
      <c r="C491" s="12" t="str">
        <f t="shared" si="263"/>
        <v>SCI FORGEOT RETAIL</v>
      </c>
      <c r="D491" s="46" t="s">
        <v>269</v>
      </c>
      <c r="E491" s="31">
        <v>0</v>
      </c>
      <c r="F491" s="15"/>
      <c r="G491" s="53"/>
      <c r="H491" s="15"/>
      <c r="I491" s="15"/>
      <c r="J491" s="23"/>
      <c r="L491" s="52" t="s">
        <v>270</v>
      </c>
      <c r="M491" s="72"/>
      <c r="N491" s="72"/>
      <c r="O491" s="41">
        <f t="shared" ref="O491:BD491" si="267">IFERROR(((O$3&gt;=$J481)*(O$2&lt;=$J481))*$E492,"")</f>
        <v>0</v>
      </c>
      <c r="P491" s="41">
        <f t="shared" si="267"/>
        <v>0</v>
      </c>
      <c r="Q491" s="41">
        <f t="shared" si="267"/>
        <v>0</v>
      </c>
      <c r="R491" s="41">
        <f t="shared" si="267"/>
        <v>0</v>
      </c>
      <c r="S491" s="41">
        <f t="shared" si="267"/>
        <v>0</v>
      </c>
      <c r="T491" s="41">
        <f t="shared" si="267"/>
        <v>0</v>
      </c>
      <c r="U491" s="41">
        <f t="shared" si="267"/>
        <v>0</v>
      </c>
      <c r="V491" s="41">
        <f t="shared" si="267"/>
        <v>0</v>
      </c>
      <c r="W491" s="41">
        <f t="shared" si="267"/>
        <v>0</v>
      </c>
      <c r="X491" s="41">
        <f t="shared" si="267"/>
        <v>0</v>
      </c>
      <c r="Y491" s="41">
        <f t="shared" si="267"/>
        <v>0</v>
      </c>
      <c r="Z491" s="41">
        <f t="shared" si="267"/>
        <v>0</v>
      </c>
      <c r="AA491" s="41">
        <f t="shared" si="267"/>
        <v>0</v>
      </c>
      <c r="AB491" s="41">
        <f t="shared" si="267"/>
        <v>0</v>
      </c>
      <c r="AC491" s="41">
        <f t="shared" si="267"/>
        <v>0</v>
      </c>
      <c r="AD491" s="41">
        <f t="shared" si="267"/>
        <v>0</v>
      </c>
      <c r="AE491" s="41">
        <f t="shared" si="267"/>
        <v>0</v>
      </c>
      <c r="AF491" s="41">
        <f t="shared" si="267"/>
        <v>0</v>
      </c>
      <c r="AG491" s="41">
        <f t="shared" si="267"/>
        <v>0</v>
      </c>
      <c r="AH491" s="41">
        <f t="shared" si="267"/>
        <v>0</v>
      </c>
      <c r="AI491" s="41">
        <f t="shared" si="267"/>
        <v>0</v>
      </c>
      <c r="AJ491" s="41">
        <f t="shared" si="267"/>
        <v>0</v>
      </c>
      <c r="AK491" s="41">
        <f t="shared" si="267"/>
        <v>0</v>
      </c>
      <c r="AL491" s="41">
        <f t="shared" si="267"/>
        <v>0</v>
      </c>
      <c r="AM491" s="41">
        <f t="shared" si="267"/>
        <v>0</v>
      </c>
      <c r="AN491" s="41">
        <f t="shared" si="267"/>
        <v>0</v>
      </c>
      <c r="AO491" s="41">
        <f t="shared" si="267"/>
        <v>0</v>
      </c>
      <c r="AP491" s="41">
        <f t="shared" si="267"/>
        <v>0</v>
      </c>
      <c r="AQ491" s="41">
        <f t="shared" si="267"/>
        <v>0</v>
      </c>
      <c r="AR491" s="41">
        <f t="shared" si="267"/>
        <v>0</v>
      </c>
      <c r="AS491" s="41">
        <f t="shared" si="267"/>
        <v>0</v>
      </c>
      <c r="AT491" s="41">
        <f t="shared" si="267"/>
        <v>0</v>
      </c>
      <c r="AU491" s="41">
        <f t="shared" si="267"/>
        <v>0</v>
      </c>
      <c r="AV491" s="41">
        <f t="shared" si="267"/>
        <v>0</v>
      </c>
      <c r="AW491" s="41">
        <f t="shared" si="267"/>
        <v>0</v>
      </c>
      <c r="AX491" s="41">
        <f t="shared" si="267"/>
        <v>0</v>
      </c>
      <c r="AY491" s="41">
        <f t="shared" si="267"/>
        <v>0</v>
      </c>
      <c r="AZ491" s="41">
        <f t="shared" si="267"/>
        <v>0</v>
      </c>
      <c r="BA491" s="41">
        <f t="shared" si="267"/>
        <v>0</v>
      </c>
      <c r="BB491" s="41">
        <f t="shared" si="267"/>
        <v>0</v>
      </c>
      <c r="BC491" s="41">
        <f t="shared" si="267"/>
        <v>0</v>
      </c>
      <c r="BD491" s="41">
        <f t="shared" si="267"/>
        <v>0</v>
      </c>
    </row>
    <row r="492" spans="1:59" ht="16" x14ac:dyDescent="0.2">
      <c r="B492" s="11">
        <f t="shared" si="263"/>
        <v>9</v>
      </c>
      <c r="C492" s="12" t="str">
        <f t="shared" si="263"/>
        <v>SCI FORGEOT RETAIL</v>
      </c>
      <c r="D492" s="46" t="s">
        <v>270</v>
      </c>
      <c r="E492" s="31">
        <v>0</v>
      </c>
      <c r="F492" s="15"/>
      <c r="G492" s="46" t="s">
        <v>266</v>
      </c>
      <c r="H492" s="31">
        <v>0</v>
      </c>
      <c r="I492" s="46" t="s">
        <v>268</v>
      </c>
      <c r="J492" s="31">
        <v>0</v>
      </c>
      <c r="L492" s="54" t="s">
        <v>271</v>
      </c>
      <c r="M492" s="73"/>
      <c r="N492" s="73"/>
      <c r="O492" s="45">
        <f t="shared" ref="O492:BD492" si="268">IFERROR(-($E473+$H473+$J473)*O474,"")</f>
        <v>0</v>
      </c>
      <c r="P492" s="45">
        <f t="shared" si="268"/>
        <v>0</v>
      </c>
      <c r="Q492" s="45">
        <f t="shared" si="268"/>
        <v>0</v>
      </c>
      <c r="R492" s="45">
        <f t="shared" si="268"/>
        <v>0</v>
      </c>
      <c r="S492" s="45">
        <f t="shared" si="268"/>
        <v>0</v>
      </c>
      <c r="T492" s="45">
        <f t="shared" si="268"/>
        <v>0</v>
      </c>
      <c r="U492" s="45">
        <f t="shared" si="268"/>
        <v>0</v>
      </c>
      <c r="V492" s="45">
        <f t="shared" si="268"/>
        <v>0</v>
      </c>
      <c r="W492" s="45">
        <f t="shared" si="268"/>
        <v>0</v>
      </c>
      <c r="X492" s="45">
        <f t="shared" si="268"/>
        <v>0</v>
      </c>
      <c r="Y492" s="45">
        <f t="shared" si="268"/>
        <v>0</v>
      </c>
      <c r="Z492" s="45">
        <f t="shared" si="268"/>
        <v>0</v>
      </c>
      <c r="AA492" s="45">
        <f t="shared" si="268"/>
        <v>0</v>
      </c>
      <c r="AB492" s="45">
        <f t="shared" si="268"/>
        <v>0</v>
      </c>
      <c r="AC492" s="45">
        <f t="shared" si="268"/>
        <v>0</v>
      </c>
      <c r="AD492" s="45">
        <f t="shared" si="268"/>
        <v>0</v>
      </c>
      <c r="AE492" s="45">
        <f t="shared" si="268"/>
        <v>0</v>
      </c>
      <c r="AF492" s="45">
        <f t="shared" si="268"/>
        <v>0</v>
      </c>
      <c r="AG492" s="45">
        <f t="shared" si="268"/>
        <v>0</v>
      </c>
      <c r="AH492" s="45">
        <f t="shared" si="268"/>
        <v>0</v>
      </c>
      <c r="AI492" s="45">
        <f t="shared" si="268"/>
        <v>0</v>
      </c>
      <c r="AJ492" s="45">
        <f t="shared" si="268"/>
        <v>0</v>
      </c>
      <c r="AK492" s="45">
        <f t="shared" si="268"/>
        <v>0</v>
      </c>
      <c r="AL492" s="45">
        <f t="shared" si="268"/>
        <v>0</v>
      </c>
      <c r="AM492" s="45">
        <f t="shared" si="268"/>
        <v>0</v>
      </c>
      <c r="AN492" s="45">
        <f t="shared" si="268"/>
        <v>0</v>
      </c>
      <c r="AO492" s="45">
        <f t="shared" si="268"/>
        <v>0</v>
      </c>
      <c r="AP492" s="45">
        <f t="shared" si="268"/>
        <v>0</v>
      </c>
      <c r="AQ492" s="45">
        <f t="shared" si="268"/>
        <v>0</v>
      </c>
      <c r="AR492" s="45">
        <f t="shared" si="268"/>
        <v>0</v>
      </c>
      <c r="AS492" s="45">
        <f t="shared" si="268"/>
        <v>0</v>
      </c>
      <c r="AT492" s="45">
        <f t="shared" si="268"/>
        <v>0</v>
      </c>
      <c r="AU492" s="45">
        <f t="shared" si="268"/>
        <v>0</v>
      </c>
      <c r="AV492" s="45">
        <f t="shared" si="268"/>
        <v>0</v>
      </c>
      <c r="AW492" s="45">
        <f t="shared" si="268"/>
        <v>0</v>
      </c>
      <c r="AX492" s="45">
        <f t="shared" si="268"/>
        <v>0</v>
      </c>
      <c r="AY492" s="45">
        <f t="shared" si="268"/>
        <v>0</v>
      </c>
      <c r="AZ492" s="45">
        <f t="shared" si="268"/>
        <v>0</v>
      </c>
      <c r="BA492" s="45">
        <f t="shared" si="268"/>
        <v>0</v>
      </c>
      <c r="BB492" s="45">
        <f t="shared" si="268"/>
        <v>0</v>
      </c>
      <c r="BC492" s="45">
        <f t="shared" si="268"/>
        <v>0</v>
      </c>
      <c r="BD492" s="45">
        <f t="shared" si="268"/>
        <v>0</v>
      </c>
    </row>
    <row r="493" spans="1:59"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row>
    <row r="494" spans="1:59" ht="16"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s="1"/>
    </row>
    <row r="495" spans="1:59" ht="16" x14ac:dyDescent="0.2">
      <c r="A495" s="1"/>
      <c r="B495" s="67">
        <v>10</v>
      </c>
      <c r="C495" s="68" t="str">
        <f>H497</f>
        <v>SCI FORGEOT RETAIL</v>
      </c>
      <c r="D495" s="69" t="s">
        <v>46</v>
      </c>
      <c r="E495" s="69"/>
      <c r="F495" s="69"/>
      <c r="G495" s="69"/>
      <c r="H495" s="69"/>
      <c r="I495" s="69"/>
      <c r="J495" s="69"/>
      <c r="K495" s="68"/>
      <c r="L495" s="68"/>
      <c r="M495" s="68"/>
      <c r="N495" s="68"/>
      <c r="O495" s="82"/>
      <c r="P495" s="82"/>
      <c r="Q495" s="82"/>
      <c r="R495" s="82"/>
      <c r="S495" s="82"/>
      <c r="T495" s="82"/>
      <c r="U495" s="82"/>
      <c r="V495" s="82"/>
      <c r="W495" s="82"/>
      <c r="X495" s="82"/>
      <c r="Y495" s="82"/>
      <c r="Z495" s="82"/>
      <c r="AA495" s="82"/>
      <c r="AB495" s="82"/>
      <c r="AC495" s="82"/>
      <c r="AD495" s="82"/>
      <c r="AE495" s="82"/>
      <c r="AF495" s="82"/>
      <c r="AG495" s="82"/>
      <c r="AH495" s="82"/>
      <c r="AI495" s="82"/>
      <c r="AJ495" s="82"/>
      <c r="AK495" s="82"/>
      <c r="AL495" s="82"/>
      <c r="AM495" s="82"/>
      <c r="AN495" s="82"/>
      <c r="AO495" s="82"/>
      <c r="AP495" s="82"/>
      <c r="AQ495" s="82"/>
      <c r="AR495" s="82"/>
      <c r="AS495" s="82"/>
      <c r="AT495" s="82"/>
      <c r="AU495" s="82"/>
      <c r="AV495" s="82"/>
      <c r="AW495" s="82"/>
      <c r="AX495" s="82"/>
      <c r="AY495" s="82"/>
      <c r="AZ495" s="82"/>
      <c r="BA495" s="82"/>
      <c r="BB495" s="82"/>
      <c r="BC495" s="82"/>
      <c r="BD495" s="82"/>
      <c r="BE495" s="1"/>
      <c r="BF495" s="1"/>
      <c r="BG495" s="1"/>
    </row>
    <row r="496" spans="1:59" ht="16" x14ac:dyDescent="0.2">
      <c r="A496" s="35"/>
      <c r="B496" s="11">
        <f>B495</f>
        <v>10</v>
      </c>
      <c r="C496" s="12" t="str">
        <f>C495</f>
        <v>SCI FORGEOT RETAIL</v>
      </c>
      <c r="D496" s="35"/>
      <c r="E496" s="35"/>
      <c r="F496" s="35"/>
      <c r="G496" s="35"/>
      <c r="H496" s="35"/>
      <c r="I496" s="35"/>
      <c r="J496" s="35"/>
      <c r="K496" s="35"/>
      <c r="L496" s="35"/>
      <c r="M496" s="35"/>
      <c r="N496" s="35"/>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35"/>
      <c r="BF496" s="35"/>
      <c r="BG496" s="35"/>
    </row>
    <row r="497" spans="1:59" ht="16" x14ac:dyDescent="0.2">
      <c r="B497" s="11">
        <f t="shared" ref="B497:C512" si="269">B496</f>
        <v>10</v>
      </c>
      <c r="C497" s="12" t="str">
        <f t="shared" si="269"/>
        <v>SCI FORGEOT RETAIL</v>
      </c>
      <c r="D497" s="13" t="s">
        <v>2</v>
      </c>
      <c r="E497" s="14" t="s">
        <v>47</v>
      </c>
      <c r="F497" s="15"/>
      <c r="G497" s="13" t="s">
        <v>229</v>
      </c>
      <c r="H497" s="14" t="s">
        <v>45</v>
      </c>
      <c r="I497" s="14"/>
      <c r="J497" s="14"/>
      <c r="L497" s="16" t="s">
        <v>230</v>
      </c>
      <c r="M497" s="70"/>
      <c r="N497" s="70"/>
      <c r="O497" s="17">
        <f>($E508&gt;0)*($E502&lt;O$2)*(EDATE($E502,$E508)&gt;O$3)*((O$3-O$2+1)/O$4)
+($E508&gt;0)*($E502&lt;O$2)*(EDATE($E502,$E508)&gt;=O$2)*(EDATE($E502,$E508)&lt;=O$3)*((EDATE($E502,$E508)-O$2)/O$4)
+($E508&gt;0)*($E502&lt;O$2)*(EDATE($E502,$E508)&lt;O$2)*(0)
+($E508&gt;0)*($E502&gt;=O$2)*($E502&lt;=O$3)*(EDATE($E502,$E508)&gt;=O$2)*(EDATE($E502,$E508)&lt;=O$3)*((EDATE($E502,$E508)-$E502+1)/O$4)
+($E508&gt;0)*($E502&gt;=O$2)*($E502&lt;=O$3)*(EDATE($E502,$E508)&gt;O$3)*((O$3-$E502+1)/O$4)
+($E508&gt;0)*($E502&gt;O$3)*(0)</f>
        <v>0</v>
      </c>
      <c r="P497" s="17">
        <f t="shared" ref="P497:BD497" si="270">($E508&gt;0)*($E502&lt;P$2)*(EDATE($E502,$E508)&gt;P$3)*((P$3-P$2+1)/P$4)
+($E508&gt;0)*($E502&lt;P$2)*(EDATE($E502,$E508)&gt;=P$2)*(EDATE($E502,$E508)&lt;=P$3)*((EDATE($E502,$E508)-P$2)/P$4)
+($E508&gt;0)*($E502&lt;P$2)*(EDATE($E502,$E508)&lt;P$2)*(0)
+($E508&gt;0)*($E502&gt;=P$2)*($E502&lt;=P$3)*(EDATE($E502,$E508)&gt;=P$2)*(EDATE($E502,$E508)&lt;=P$3)*((EDATE($E502,$E508)-$E502+1)/P$4)
+($E508&gt;0)*($E502&gt;=P$2)*($E502&lt;=P$3)*(EDATE($E502,$E508)&gt;P$3)*((P$3-$E502+1)/P$4)
+($E508&gt;0)*($E502&gt;P$3)*(0)</f>
        <v>0</v>
      </c>
      <c r="Q497" s="17">
        <f t="shared" si="270"/>
        <v>0</v>
      </c>
      <c r="R497" s="17">
        <f t="shared" si="270"/>
        <v>0</v>
      </c>
      <c r="S497" s="17">
        <f t="shared" si="270"/>
        <v>0</v>
      </c>
      <c r="T497" s="17">
        <f t="shared" si="270"/>
        <v>0</v>
      </c>
      <c r="U497" s="17">
        <f t="shared" si="270"/>
        <v>0</v>
      </c>
      <c r="V497" s="17">
        <f t="shared" si="270"/>
        <v>0</v>
      </c>
      <c r="W497" s="17">
        <f t="shared" si="270"/>
        <v>0</v>
      </c>
      <c r="X497" s="17">
        <f t="shared" si="270"/>
        <v>0</v>
      </c>
      <c r="Y497" s="17">
        <f t="shared" si="270"/>
        <v>0</v>
      </c>
      <c r="Z497" s="17">
        <f t="shared" si="270"/>
        <v>0</v>
      </c>
      <c r="AA497" s="17">
        <f t="shared" si="270"/>
        <v>0</v>
      </c>
      <c r="AB497" s="17">
        <f t="shared" si="270"/>
        <v>0</v>
      </c>
      <c r="AC497" s="17">
        <f t="shared" si="270"/>
        <v>0</v>
      </c>
      <c r="AD497" s="17">
        <f t="shared" si="270"/>
        <v>0</v>
      </c>
      <c r="AE497" s="17">
        <f t="shared" si="270"/>
        <v>0</v>
      </c>
      <c r="AF497" s="17">
        <f t="shared" si="270"/>
        <v>0</v>
      </c>
      <c r="AG497" s="17">
        <f t="shared" si="270"/>
        <v>0</v>
      </c>
      <c r="AH497" s="17">
        <f t="shared" si="270"/>
        <v>0</v>
      </c>
      <c r="AI497" s="17">
        <f t="shared" si="270"/>
        <v>0</v>
      </c>
      <c r="AJ497" s="17">
        <f t="shared" si="270"/>
        <v>0</v>
      </c>
      <c r="AK497" s="17">
        <f t="shared" si="270"/>
        <v>0</v>
      </c>
      <c r="AL497" s="17">
        <f t="shared" si="270"/>
        <v>0</v>
      </c>
      <c r="AM497" s="17">
        <f t="shared" si="270"/>
        <v>0</v>
      </c>
      <c r="AN497" s="17">
        <f t="shared" si="270"/>
        <v>0</v>
      </c>
      <c r="AO497" s="17">
        <f t="shared" si="270"/>
        <v>0</v>
      </c>
      <c r="AP497" s="17">
        <f t="shared" si="270"/>
        <v>0</v>
      </c>
      <c r="AQ497" s="17">
        <f t="shared" si="270"/>
        <v>0</v>
      </c>
      <c r="AR497" s="17">
        <f t="shared" si="270"/>
        <v>0</v>
      </c>
      <c r="AS497" s="17">
        <f t="shared" si="270"/>
        <v>0</v>
      </c>
      <c r="AT497" s="17">
        <f t="shared" si="270"/>
        <v>0</v>
      </c>
      <c r="AU497" s="17">
        <f t="shared" si="270"/>
        <v>0</v>
      </c>
      <c r="AV497" s="17">
        <f t="shared" si="270"/>
        <v>0</v>
      </c>
      <c r="AW497" s="17">
        <f t="shared" si="270"/>
        <v>0</v>
      </c>
      <c r="AX497" s="17">
        <f t="shared" si="270"/>
        <v>0</v>
      </c>
      <c r="AY497" s="17">
        <f t="shared" si="270"/>
        <v>0</v>
      </c>
      <c r="AZ497" s="17">
        <f t="shared" si="270"/>
        <v>0</v>
      </c>
      <c r="BA497" s="17">
        <f t="shared" si="270"/>
        <v>0</v>
      </c>
      <c r="BB497" s="17">
        <f t="shared" si="270"/>
        <v>0</v>
      </c>
      <c r="BC497" s="17">
        <f t="shared" si="270"/>
        <v>0</v>
      </c>
      <c r="BD497" s="17">
        <f t="shared" si="270"/>
        <v>0</v>
      </c>
    </row>
    <row r="498" spans="1:59" ht="16" x14ac:dyDescent="0.2">
      <c r="B498" s="11">
        <f t="shared" si="269"/>
        <v>10</v>
      </c>
      <c r="C498" s="12" t="str">
        <f t="shared" si="269"/>
        <v>SCI FORGEOT RETAIL</v>
      </c>
      <c r="D498" s="13" t="s">
        <v>7</v>
      </c>
      <c r="E498" s="18">
        <v>110.6</v>
      </c>
      <c r="F498" s="15"/>
      <c r="G498" s="13" t="s">
        <v>0</v>
      </c>
      <c r="H498" s="19">
        <v>93.8</v>
      </c>
      <c r="I498" s="13" t="s">
        <v>20</v>
      </c>
      <c r="J498" s="19">
        <v>86.6</v>
      </c>
      <c r="L498" s="20" t="s">
        <v>231</v>
      </c>
      <c r="M498" s="72"/>
      <c r="N498" s="72"/>
      <c r="O498" s="21">
        <f>($H503&gt;0)*($J503&lt;O$2)*0
+($H503&gt;0)*($J503&gt;=O$2)*($J503&lt;=O$3)*(($J503-O$2+1)/O$4)
+($H503&gt;0)*($J503&gt;O$3)*($I503&gt;O$3)*0
+($H503&gt;0)*($J503&gt;O$3)*($I503&lt;=O$3)*($I503&gt;=O$2)*((O$3-$I503+1)/O$4)
+($H503&gt;0)*($J503&gt;O$3)*($I503&lt;O$2)*1
+($H503&gt;0)*($I503&gt;O$3)*0
+($H504&gt;0)*($J$2350&lt;O$2)*0
+($H504&gt;0)*($J504&gt;=O$2)*($J504&lt;=O$3)*(($J504-O$2+1)/O$4)
+($H504&gt;0)*($J504&gt;O$3)*($I504&gt;O$3)*0
+($H504&gt;0)*($J504&gt;O$3)*($I504&lt;=O$3)*($I504&gt;=O$2)*((O$3-$I504+1)/O$4)
+($H504&gt;0)*($J504&gt;O$3)*($I504&lt;O$2)*1
+($H504&gt;0)*($I504&gt;O$3)*0
+($H505&gt;0)*($J505&lt;O$2)*0
+($H505&gt;0)*($J505&gt;=O$2)*($J505&lt;=O$3)*(($J505-O$2+1)/O$4)
+($H505&gt;0)*($J505&gt;O$3)*($I505&gt;O$3)*0
+($H505&gt;0)*($J505&gt;O$3)*($I505&lt;=O$3)*($I505&gt;=O$2)*((O$3-$I505+1)/O$4)
+($H505&gt;0)*($J505&gt;O$3)*($I505&lt;O$2)*1
+($H505&gt;0)*($I505&gt;O$3)*0</f>
        <v>1</v>
      </c>
      <c r="P498" s="21">
        <f t="shared" ref="P498:BD498" si="271">($H503&gt;0)*($J503&lt;P$2)*0
+($H503&gt;0)*($J503&gt;=P$2)*($J503&lt;=P$3)*(($J503-P$2+1)/P$4)
+($H503&gt;0)*($J503&gt;P$3)*($I503&gt;P$3)*0
+($H503&gt;0)*($J503&gt;P$3)*($I503&lt;=P$3)*($I503&gt;=P$2)*((P$3-$I503+1)/P$4)
+($H503&gt;0)*($J503&gt;P$3)*($I503&lt;P$2)*1
+($H503&gt;0)*($I503&gt;P$3)*0
+($H504&gt;0)*($J$2350&lt;P$2)*0
+($H504&gt;0)*($J504&gt;=P$2)*($J504&lt;=P$3)*(($J504-P$2+1)/P$4)
+($H504&gt;0)*($J504&gt;P$3)*($I504&gt;P$3)*0
+($H504&gt;0)*($J504&gt;P$3)*($I504&lt;=P$3)*($I504&gt;=P$2)*((P$3-$I504+1)/P$4)
+($H504&gt;0)*($J504&gt;P$3)*($I504&lt;P$2)*1
+($H504&gt;0)*($I504&gt;P$3)*0
+($H505&gt;0)*($J505&lt;P$2)*0
+($H505&gt;0)*($J505&gt;=P$2)*($J505&lt;=P$3)*(($J505-P$2+1)/P$4)
+($H505&gt;0)*($J505&gt;P$3)*($I505&gt;P$3)*0
+($H505&gt;0)*($J505&gt;P$3)*($I505&lt;=P$3)*($I505&gt;=P$2)*((P$3-$I505+1)/P$4)
+($H505&gt;0)*($J505&gt;P$3)*($I505&lt;P$2)*1
+($H505&gt;0)*($I505&gt;P$3)*0</f>
        <v>1</v>
      </c>
      <c r="Q498" s="21">
        <f t="shared" si="271"/>
        <v>0</v>
      </c>
      <c r="R498" s="21">
        <f t="shared" si="271"/>
        <v>0</v>
      </c>
      <c r="S498" s="21">
        <f t="shared" si="271"/>
        <v>0</v>
      </c>
      <c r="T498" s="21">
        <f t="shared" si="271"/>
        <v>0</v>
      </c>
      <c r="U498" s="21">
        <f t="shared" si="271"/>
        <v>0</v>
      </c>
      <c r="V498" s="21">
        <f t="shared" si="271"/>
        <v>0</v>
      </c>
      <c r="W498" s="21">
        <f t="shared" si="271"/>
        <v>0</v>
      </c>
      <c r="X498" s="21">
        <f t="shared" si="271"/>
        <v>0</v>
      </c>
      <c r="Y498" s="21">
        <f t="shared" si="271"/>
        <v>0</v>
      </c>
      <c r="Z498" s="21">
        <f t="shared" si="271"/>
        <v>0</v>
      </c>
      <c r="AA498" s="21">
        <f t="shared" si="271"/>
        <v>0</v>
      </c>
      <c r="AB498" s="21">
        <f t="shared" si="271"/>
        <v>0</v>
      </c>
      <c r="AC498" s="21">
        <f t="shared" si="271"/>
        <v>0</v>
      </c>
      <c r="AD498" s="21">
        <f t="shared" si="271"/>
        <v>0</v>
      </c>
      <c r="AE498" s="21">
        <f t="shared" si="271"/>
        <v>0</v>
      </c>
      <c r="AF498" s="21">
        <f t="shared" si="271"/>
        <v>0</v>
      </c>
      <c r="AG498" s="21">
        <f t="shared" si="271"/>
        <v>0</v>
      </c>
      <c r="AH498" s="21">
        <f t="shared" si="271"/>
        <v>0</v>
      </c>
      <c r="AI498" s="21">
        <f t="shared" si="271"/>
        <v>0</v>
      </c>
      <c r="AJ498" s="21">
        <f t="shared" si="271"/>
        <v>0</v>
      </c>
      <c r="AK498" s="21">
        <f t="shared" si="271"/>
        <v>0</v>
      </c>
      <c r="AL498" s="21">
        <f t="shared" si="271"/>
        <v>0</v>
      </c>
      <c r="AM498" s="21">
        <f t="shared" si="271"/>
        <v>0</v>
      </c>
      <c r="AN498" s="21">
        <f t="shared" si="271"/>
        <v>0</v>
      </c>
      <c r="AO498" s="21">
        <f t="shared" si="271"/>
        <v>0</v>
      </c>
      <c r="AP498" s="21">
        <f t="shared" si="271"/>
        <v>0</v>
      </c>
      <c r="AQ498" s="21">
        <f t="shared" si="271"/>
        <v>0</v>
      </c>
      <c r="AR498" s="21">
        <f t="shared" si="271"/>
        <v>0</v>
      </c>
      <c r="AS498" s="21">
        <f t="shared" si="271"/>
        <v>0</v>
      </c>
      <c r="AT498" s="21">
        <f t="shared" si="271"/>
        <v>0</v>
      </c>
      <c r="AU498" s="21">
        <f t="shared" si="271"/>
        <v>0</v>
      </c>
      <c r="AV498" s="21">
        <f t="shared" si="271"/>
        <v>0</v>
      </c>
      <c r="AW498" s="21">
        <f t="shared" si="271"/>
        <v>0</v>
      </c>
      <c r="AX498" s="21">
        <f t="shared" si="271"/>
        <v>0</v>
      </c>
      <c r="AY498" s="21">
        <f t="shared" si="271"/>
        <v>0</v>
      </c>
      <c r="AZ498" s="21">
        <f t="shared" si="271"/>
        <v>0</v>
      </c>
      <c r="BA498" s="21">
        <f t="shared" si="271"/>
        <v>0</v>
      </c>
      <c r="BB498" s="21">
        <f t="shared" si="271"/>
        <v>0</v>
      </c>
      <c r="BC498" s="21">
        <f t="shared" si="271"/>
        <v>0</v>
      </c>
      <c r="BD498" s="21">
        <f t="shared" si="271"/>
        <v>0</v>
      </c>
    </row>
    <row r="499" spans="1:59" ht="16" x14ac:dyDescent="0.2">
      <c r="B499" s="11">
        <f t="shared" si="269"/>
        <v>10</v>
      </c>
      <c r="C499" s="12" t="str">
        <f t="shared" si="269"/>
        <v>SCI FORGEOT RETAIL</v>
      </c>
      <c r="D499" s="13" t="s">
        <v>21</v>
      </c>
      <c r="E499" s="22">
        <v>0</v>
      </c>
      <c r="F499" s="15"/>
      <c r="G499" s="13" t="s">
        <v>22</v>
      </c>
      <c r="H499" s="22">
        <v>0</v>
      </c>
      <c r="I499" s="13" t="s">
        <v>23</v>
      </c>
      <c r="J499" s="22">
        <v>38.615000000000002</v>
      </c>
      <c r="K499" s="23"/>
      <c r="L499" s="20" t="s">
        <v>232</v>
      </c>
      <c r="M499" s="72"/>
      <c r="N499" s="72"/>
      <c r="O499" s="21">
        <f>($E502&lt;=O$3)*($E502&gt;O$2)*((O$3-$E502+1)/O$4)
+($E502&lt;=O$2)*((O$3-O$2+1)/O$4)
+($E502&gt;O$3)*(0)
-($E510&lt;=O$3)*($E510&lt;&gt;0)*($E510&gt;O$2)*((O$3-$E510)/O$4)
-($E510&lt;=O$2)*((O$3-O$2+1)/O$4)
-($E510&gt;O$3)*(0)</f>
        <v>1</v>
      </c>
      <c r="P499" s="21">
        <f t="shared" ref="P499:BD499" si="272">($E502&lt;=P$3)*($E502&gt;P$2)*((P$3-$E502+1)/P$4)
+($E502&lt;=P$2)*((P$3-P$2+1)/P$4)
+($E502&gt;P$3)*(0)
-($E510&lt;=P$3)*($E510&lt;&gt;0)*($E510&gt;P$2)*((P$3-$E510)/P$4)
-($E510&lt;=P$2)*((P$3-P$2+1)/P$4)
-($E510&gt;P$3)*(0)</f>
        <v>1</v>
      </c>
      <c r="Q499" s="21">
        <f t="shared" si="272"/>
        <v>1</v>
      </c>
      <c r="R499" s="21">
        <f t="shared" si="272"/>
        <v>1</v>
      </c>
      <c r="S499" s="21">
        <f t="shared" si="272"/>
        <v>1</v>
      </c>
      <c r="T499" s="21">
        <f t="shared" si="272"/>
        <v>1</v>
      </c>
      <c r="U499" s="21">
        <f t="shared" si="272"/>
        <v>1</v>
      </c>
      <c r="V499" s="21">
        <f t="shared" si="272"/>
        <v>1</v>
      </c>
      <c r="W499" s="21">
        <f t="shared" si="272"/>
        <v>1</v>
      </c>
      <c r="X499" s="21">
        <f t="shared" si="272"/>
        <v>1</v>
      </c>
      <c r="Y499" s="21">
        <f t="shared" si="272"/>
        <v>1</v>
      </c>
      <c r="Z499" s="21">
        <f t="shared" si="272"/>
        <v>1</v>
      </c>
      <c r="AA499" s="21">
        <f t="shared" si="272"/>
        <v>1</v>
      </c>
      <c r="AB499" s="21">
        <f t="shared" si="272"/>
        <v>1</v>
      </c>
      <c r="AC499" s="21">
        <f t="shared" si="272"/>
        <v>0</v>
      </c>
      <c r="AD499" s="21">
        <f t="shared" si="272"/>
        <v>0</v>
      </c>
      <c r="AE499" s="21">
        <f t="shared" si="272"/>
        <v>0</v>
      </c>
      <c r="AF499" s="21">
        <f t="shared" si="272"/>
        <v>0</v>
      </c>
      <c r="AG499" s="21">
        <f t="shared" si="272"/>
        <v>0</v>
      </c>
      <c r="AH499" s="21">
        <f t="shared" si="272"/>
        <v>0</v>
      </c>
      <c r="AI499" s="21">
        <f t="shared" si="272"/>
        <v>0</v>
      </c>
      <c r="AJ499" s="21">
        <f t="shared" si="272"/>
        <v>0</v>
      </c>
      <c r="AK499" s="21">
        <f t="shared" si="272"/>
        <v>0</v>
      </c>
      <c r="AL499" s="21">
        <f t="shared" si="272"/>
        <v>0</v>
      </c>
      <c r="AM499" s="21">
        <f t="shared" si="272"/>
        <v>0</v>
      </c>
      <c r="AN499" s="21">
        <f t="shared" si="272"/>
        <v>0</v>
      </c>
      <c r="AO499" s="21">
        <f t="shared" si="272"/>
        <v>0</v>
      </c>
      <c r="AP499" s="21">
        <f t="shared" si="272"/>
        <v>0</v>
      </c>
      <c r="AQ499" s="21">
        <f t="shared" si="272"/>
        <v>0</v>
      </c>
      <c r="AR499" s="21">
        <f t="shared" si="272"/>
        <v>0</v>
      </c>
      <c r="AS499" s="21">
        <f t="shared" si="272"/>
        <v>0</v>
      </c>
      <c r="AT499" s="21">
        <f t="shared" si="272"/>
        <v>0</v>
      </c>
      <c r="AU499" s="21">
        <f t="shared" si="272"/>
        <v>0</v>
      </c>
      <c r="AV499" s="21">
        <f t="shared" si="272"/>
        <v>0</v>
      </c>
      <c r="AW499" s="21">
        <f t="shared" si="272"/>
        <v>0</v>
      </c>
      <c r="AX499" s="21">
        <f t="shared" si="272"/>
        <v>0</v>
      </c>
      <c r="AY499" s="21">
        <f t="shared" si="272"/>
        <v>0</v>
      </c>
      <c r="AZ499" s="21">
        <f t="shared" si="272"/>
        <v>0</v>
      </c>
      <c r="BA499" s="21">
        <f t="shared" si="272"/>
        <v>0</v>
      </c>
      <c r="BB499" s="21">
        <f t="shared" si="272"/>
        <v>0</v>
      </c>
      <c r="BC499" s="21">
        <f t="shared" si="272"/>
        <v>0</v>
      </c>
      <c r="BD499" s="21">
        <f t="shared" si="272"/>
        <v>0</v>
      </c>
    </row>
    <row r="500" spans="1:59" ht="16" x14ac:dyDescent="0.2">
      <c r="B500" s="11">
        <f t="shared" si="269"/>
        <v>10</v>
      </c>
      <c r="C500" s="12" t="str">
        <f t="shared" si="269"/>
        <v>SCI FORGEOT RETAIL</v>
      </c>
      <c r="D500" s="13" t="s">
        <v>1</v>
      </c>
      <c r="E500" s="22">
        <v>107870</v>
      </c>
      <c r="F500" s="15"/>
      <c r="G500" s="15"/>
      <c r="H500" s="15"/>
      <c r="I500" s="15"/>
      <c r="J500" s="15"/>
      <c r="L500" s="20" t="s">
        <v>233</v>
      </c>
      <c r="M500" s="72"/>
      <c r="N500" s="72"/>
      <c r="O500" s="21">
        <f>($E513&gt;O$3)*($E510&lt;O$2)*((O$3-O$2+1)/O$4)
+($E513&gt;O$3)*($E510&gt;=O$2)*($E510&lt;=O$3)*((O$3-$E510)/O$4)
+($E513&gt;O$3)*($E510&gt;O$3)*(0)
+($E513&lt;=O$3)*($E513&gt;=O$2)*($E510&lt;O$2)*(($E513-O$2)/O$4)
+($E513&lt;=O$3)*($E513&gt;=O$2)*($E510&lt;=O$3)*($E510&gt;=O$2)*(($E513-$E510)/O$4)
+($E513&lt;O$2)*(0)</f>
        <v>0</v>
      </c>
      <c r="P500" s="21">
        <f t="shared" ref="P500:BD500" si="273">($E513&gt;P$3)*($E510&lt;P$2)*((P$3-P$2+1)/P$4)
+($E513&gt;P$3)*($E510&gt;=P$2)*($E510&lt;=P$3)*((P$3-$E510)/P$4)
+($E513&gt;P$3)*($E510&gt;P$3)*(0)
+($E513&lt;=P$3)*($E513&gt;=P$2)*($E510&lt;P$2)*(($E513-P$2)/P$4)
+($E513&lt;=P$3)*($E513&gt;=P$2)*($E510&lt;=P$3)*($E510&gt;=P$2)*(($E513-$E510)/P$4)
+($E513&lt;P$2)*(0)</f>
        <v>0</v>
      </c>
      <c r="Q500" s="21">
        <f t="shared" si="273"/>
        <v>0</v>
      </c>
      <c r="R500" s="21">
        <f t="shared" si="273"/>
        <v>0</v>
      </c>
      <c r="S500" s="21">
        <f t="shared" si="273"/>
        <v>0</v>
      </c>
      <c r="T500" s="21">
        <f t="shared" si="273"/>
        <v>0</v>
      </c>
      <c r="U500" s="21">
        <f t="shared" si="273"/>
        <v>0</v>
      </c>
      <c r="V500" s="21">
        <f t="shared" si="273"/>
        <v>0</v>
      </c>
      <c r="W500" s="21">
        <f t="shared" si="273"/>
        <v>0</v>
      </c>
      <c r="X500" s="21">
        <f t="shared" si="273"/>
        <v>0</v>
      </c>
      <c r="Y500" s="21">
        <f t="shared" si="273"/>
        <v>0</v>
      </c>
      <c r="Z500" s="21">
        <f t="shared" si="273"/>
        <v>0</v>
      </c>
      <c r="AA500" s="21">
        <f t="shared" si="273"/>
        <v>0</v>
      </c>
      <c r="AB500" s="21">
        <f t="shared" si="273"/>
        <v>0</v>
      </c>
      <c r="AC500" s="21">
        <f t="shared" si="273"/>
        <v>0</v>
      </c>
      <c r="AD500" s="21">
        <f t="shared" si="273"/>
        <v>0</v>
      </c>
      <c r="AE500" s="21">
        <f t="shared" si="273"/>
        <v>0</v>
      </c>
      <c r="AF500" s="21">
        <f t="shared" si="273"/>
        <v>0</v>
      </c>
      <c r="AG500" s="21">
        <f t="shared" si="273"/>
        <v>0</v>
      </c>
      <c r="AH500" s="21">
        <f t="shared" si="273"/>
        <v>0</v>
      </c>
      <c r="AI500" s="21">
        <f t="shared" si="273"/>
        <v>0</v>
      </c>
      <c r="AJ500" s="21">
        <f t="shared" si="273"/>
        <v>0</v>
      </c>
      <c r="AK500" s="21">
        <f t="shared" si="273"/>
        <v>0</v>
      </c>
      <c r="AL500" s="21">
        <f t="shared" si="273"/>
        <v>0</v>
      </c>
      <c r="AM500" s="21">
        <f t="shared" si="273"/>
        <v>0</v>
      </c>
      <c r="AN500" s="21">
        <f t="shared" si="273"/>
        <v>0</v>
      </c>
      <c r="AO500" s="21">
        <f t="shared" si="273"/>
        <v>0</v>
      </c>
      <c r="AP500" s="21">
        <f t="shared" si="273"/>
        <v>0</v>
      </c>
      <c r="AQ500" s="21">
        <f t="shared" si="273"/>
        <v>0</v>
      </c>
      <c r="AR500" s="21">
        <f t="shared" si="273"/>
        <v>0</v>
      </c>
      <c r="AS500" s="21">
        <f t="shared" si="273"/>
        <v>0</v>
      </c>
      <c r="AT500" s="21">
        <f t="shared" si="273"/>
        <v>0</v>
      </c>
      <c r="AU500" s="21">
        <f t="shared" si="273"/>
        <v>0</v>
      </c>
      <c r="AV500" s="21">
        <f t="shared" si="273"/>
        <v>0</v>
      </c>
      <c r="AW500" s="21">
        <f t="shared" si="273"/>
        <v>0</v>
      </c>
      <c r="AX500" s="21">
        <f t="shared" si="273"/>
        <v>0</v>
      </c>
      <c r="AY500" s="21">
        <f t="shared" si="273"/>
        <v>0</v>
      </c>
      <c r="AZ500" s="21">
        <f t="shared" si="273"/>
        <v>0</v>
      </c>
      <c r="BA500" s="21">
        <f t="shared" si="273"/>
        <v>0</v>
      </c>
      <c r="BB500" s="21">
        <f t="shared" si="273"/>
        <v>0</v>
      </c>
      <c r="BC500" s="21">
        <f t="shared" si="273"/>
        <v>0</v>
      </c>
      <c r="BD500" s="21">
        <f t="shared" si="273"/>
        <v>0</v>
      </c>
    </row>
    <row r="501" spans="1:59" ht="16" x14ac:dyDescent="0.2">
      <c r="B501" s="11">
        <f t="shared" si="269"/>
        <v>10</v>
      </c>
      <c r="C501" s="12" t="str">
        <f t="shared" si="269"/>
        <v>SCI FORGEOT RETAIL</v>
      </c>
      <c r="K501" s="24"/>
      <c r="L501" s="20" t="s">
        <v>234</v>
      </c>
      <c r="M501" s="72"/>
      <c r="N501" s="72"/>
      <c r="O501" s="21">
        <f>($E516&gt;0)*($E513&lt;O$2)*(EDATE($E513,$E516)&gt;O$3)*((O$3-O$2+1)/O$4)
+($E516&gt;0)*($E513&lt;O$2)*(EDATE($E513,$E516)&gt;=O$2)*(EDATE($E513,$E516)&lt;=O$3)*((EDATE($E513,$E516)-O$2)/O$4)
+($E516&gt;0)*($E513&lt;O$2)*(EDATE($E513,$E516)&lt;O$2)*(0)
+($E516&gt;0)*($E513&gt;=O$2)*($E513&lt;=O$3)*(EDATE($E513,$E516)&gt;=O$2)*(EDATE($E513,$E516)&lt;=O$3)*((EDATE($E513,$E516)-$E513+1)/O$4)
+($E516&gt;0)*($E513&gt;=O$2)*($E513&lt;=O$3)*(EDATE($E513,$E516)&gt;O$3)*((O$3-$E513+1)/O$4)
+($E516&gt;0)*($E513&gt;O$3)*(0)</f>
        <v>0</v>
      </c>
      <c r="P501" s="21">
        <f t="shared" ref="P501:BD501" si="274">($E516&gt;0)*($E513&lt;P$2)*(EDATE($E513,$E516)&gt;P$3)*((P$3-P$2+1)/P$4)
+($E516&gt;0)*($E513&lt;P$2)*(EDATE($E513,$E516)&gt;=P$2)*(EDATE($E513,$E516)&lt;=P$3)*((EDATE($E513,$E516)-P$2)/P$4)
+($E516&gt;0)*($E513&lt;P$2)*(EDATE($E513,$E516)&lt;P$2)*(0)
+($E516&gt;0)*($E513&gt;=P$2)*($E513&lt;=P$3)*(EDATE($E513,$E516)&gt;=P$2)*(EDATE($E513,$E516)&lt;=P$3)*((EDATE($E513,$E516)-$E513+1)/P$4)
+($E516&gt;0)*($E513&gt;=P$2)*($E513&lt;=P$3)*(EDATE($E513,$E516)&gt;P$3)*((P$3-$E513+1)/P$4)
+($E516&gt;0)*($E513&gt;P$3)*(0)</f>
        <v>0</v>
      </c>
      <c r="Q501" s="21">
        <f t="shared" si="274"/>
        <v>0</v>
      </c>
      <c r="R501" s="21">
        <f t="shared" si="274"/>
        <v>0</v>
      </c>
      <c r="S501" s="21">
        <f t="shared" si="274"/>
        <v>0</v>
      </c>
      <c r="T501" s="21">
        <f t="shared" si="274"/>
        <v>0</v>
      </c>
      <c r="U501" s="21">
        <f t="shared" si="274"/>
        <v>0</v>
      </c>
      <c r="V501" s="21">
        <f t="shared" si="274"/>
        <v>0</v>
      </c>
      <c r="W501" s="21">
        <f t="shared" si="274"/>
        <v>0</v>
      </c>
      <c r="X501" s="21">
        <f t="shared" si="274"/>
        <v>0</v>
      </c>
      <c r="Y501" s="21">
        <f t="shared" si="274"/>
        <v>0</v>
      </c>
      <c r="Z501" s="21">
        <f t="shared" si="274"/>
        <v>0</v>
      </c>
      <c r="AA501" s="21">
        <f t="shared" si="274"/>
        <v>0</v>
      </c>
      <c r="AB501" s="21">
        <f t="shared" si="274"/>
        <v>0</v>
      </c>
      <c r="AC501" s="21">
        <f t="shared" si="274"/>
        <v>0</v>
      </c>
      <c r="AD501" s="21">
        <f t="shared" si="274"/>
        <v>0</v>
      </c>
      <c r="AE501" s="21">
        <f t="shared" si="274"/>
        <v>0</v>
      </c>
      <c r="AF501" s="21">
        <f t="shared" si="274"/>
        <v>0</v>
      </c>
      <c r="AG501" s="21">
        <f t="shared" si="274"/>
        <v>0</v>
      </c>
      <c r="AH501" s="21">
        <f t="shared" si="274"/>
        <v>0</v>
      </c>
      <c r="AI501" s="21">
        <f t="shared" si="274"/>
        <v>0</v>
      </c>
      <c r="AJ501" s="21">
        <f t="shared" si="274"/>
        <v>0</v>
      </c>
      <c r="AK501" s="21">
        <f t="shared" si="274"/>
        <v>0</v>
      </c>
      <c r="AL501" s="21">
        <f t="shared" si="274"/>
        <v>0</v>
      </c>
      <c r="AM501" s="21">
        <f t="shared" si="274"/>
        <v>0</v>
      </c>
      <c r="AN501" s="21">
        <f t="shared" si="274"/>
        <v>0</v>
      </c>
      <c r="AO501" s="21">
        <f t="shared" si="274"/>
        <v>0</v>
      </c>
      <c r="AP501" s="21">
        <f t="shared" si="274"/>
        <v>0</v>
      </c>
      <c r="AQ501" s="21">
        <f t="shared" si="274"/>
        <v>0</v>
      </c>
      <c r="AR501" s="21">
        <f t="shared" si="274"/>
        <v>0</v>
      </c>
      <c r="AS501" s="21">
        <f t="shared" si="274"/>
        <v>0</v>
      </c>
      <c r="AT501" s="21">
        <f t="shared" si="274"/>
        <v>0</v>
      </c>
      <c r="AU501" s="21">
        <f t="shared" si="274"/>
        <v>0</v>
      </c>
      <c r="AV501" s="21">
        <f t="shared" si="274"/>
        <v>0</v>
      </c>
      <c r="AW501" s="21">
        <f t="shared" si="274"/>
        <v>0</v>
      </c>
      <c r="AX501" s="21">
        <f t="shared" si="274"/>
        <v>0</v>
      </c>
      <c r="AY501" s="21">
        <f t="shared" si="274"/>
        <v>0</v>
      </c>
      <c r="AZ501" s="21">
        <f t="shared" si="274"/>
        <v>0</v>
      </c>
      <c r="BA501" s="21">
        <f t="shared" si="274"/>
        <v>0</v>
      </c>
      <c r="BB501" s="21">
        <f t="shared" si="274"/>
        <v>0</v>
      </c>
      <c r="BC501" s="21">
        <f t="shared" si="274"/>
        <v>0</v>
      </c>
      <c r="BD501" s="21">
        <f t="shared" si="274"/>
        <v>0</v>
      </c>
    </row>
    <row r="502" spans="1:59" ht="16" x14ac:dyDescent="0.2">
      <c r="B502" s="11">
        <f t="shared" si="269"/>
        <v>10</v>
      </c>
      <c r="C502" s="12" t="str">
        <f t="shared" si="269"/>
        <v>SCI FORGEOT RETAIL</v>
      </c>
      <c r="D502" s="25" t="s">
        <v>235</v>
      </c>
      <c r="E502" s="26">
        <v>42736</v>
      </c>
      <c r="F502" s="15"/>
      <c r="G502" s="25" t="s">
        <v>236</v>
      </c>
      <c r="H502" s="25" t="s">
        <v>237</v>
      </c>
      <c r="I502" s="25" t="s">
        <v>238</v>
      </c>
      <c r="J502" s="25" t="s">
        <v>239</v>
      </c>
      <c r="K502" s="24"/>
      <c r="L502" s="27" t="s">
        <v>240</v>
      </c>
      <c r="M502" s="83"/>
      <c r="N502" s="83"/>
      <c r="O502" s="28">
        <f>($H514&gt;0)*($J514&lt;O$2)*0
+($H514&gt;0)*($J514&gt;=O$2)*($J514&lt;=O$3)*(($J514-O$2+1)/O$4)
+($H514&gt;0)*($J514&gt;O$3)*($I514&gt;O$3)*0
+($H514&gt;0)*($J514&gt;O$3)*($I514&lt;=O$3)*($I514&gt;=O$2)*((O$3-$I514+1)/O$4)
+($H514&gt;0)*($J514&gt;O$3)*($I514&lt;O$2)*1
+($H514&gt;0)*($I514&gt;O$3)*0
+($H515&gt;0)*($J515&lt;O$2)*0
+($H515&gt;0)*($J515&gt;=O$2)*($J515&lt;=O$3)*(($J515-O$2+1)/O$4)
+($H515&gt;0)*($J515&gt;O$3)*($I515&gt;O$3)*0
+($H515&gt;0)*($J515&gt;O$3)*($I515&lt;=O$3)*($I515&gt;=O$2)*((O$3-$I515+1)/O$4)
+($H515&gt;0)*($J515&gt;O$3)*($I515&lt;O$2)*1
+($H515&gt;0)*($I515&gt;O$3)*0
+($H516&gt;0)*($J516&lt;O$2)*0
+($H516&gt;0)*($J516&gt;=O$2)*($J516&lt;=O$3)*(($J516-O$2+1)/O$4)
+($H516&gt;0)*($J516&gt;O$3)*($I516&gt;O$3)*0
+($H516&gt;0)*($J516&gt;O$3)*($I516&lt;=O$3)*($I516&gt;=O$2)*((O$3-$I516+1)/O$4)
+($H516&gt;0)*($J516&gt;O$3)*($I516&lt;O$2)*1
+($H516&gt;0)*($I516&gt;O$3)*0</f>
        <v>0</v>
      </c>
      <c r="P502" s="28">
        <f t="shared" ref="P502:BD502" si="275">($H514&gt;0)*($J514&lt;P$2)*0
+($H514&gt;0)*($J514&gt;=P$2)*($J514&lt;=P$3)*(($J514-P$2+1)/P$4)
+($H514&gt;0)*($J514&gt;P$3)*($I514&gt;P$3)*0
+($H514&gt;0)*($J514&gt;P$3)*($I514&lt;=P$3)*($I514&gt;=P$2)*((P$3-$I514+1)/P$4)
+($H514&gt;0)*($J514&gt;P$3)*($I514&lt;P$2)*1
+($H514&gt;0)*($I514&gt;P$3)*0
+($H515&gt;0)*($J515&lt;P$2)*0
+($H515&gt;0)*($J515&gt;=P$2)*($J515&lt;=P$3)*(($J515-P$2+1)/P$4)
+($H515&gt;0)*($J515&gt;P$3)*($I515&gt;P$3)*0
+($H515&gt;0)*($J515&gt;P$3)*($I515&lt;=P$3)*($I515&gt;=P$2)*((P$3-$I515+1)/P$4)
+($H515&gt;0)*($J515&gt;P$3)*($I515&lt;P$2)*1
+($H515&gt;0)*($I515&gt;P$3)*0
+($H516&gt;0)*($J516&lt;P$2)*0
+($H516&gt;0)*($J516&gt;=P$2)*($J516&lt;=P$3)*(($J516-P$2+1)/P$4)
+($H516&gt;0)*($J516&gt;P$3)*($I516&gt;P$3)*0
+($H516&gt;0)*($J516&gt;P$3)*($I516&lt;=P$3)*($I516&gt;=P$2)*((P$3-$I516+1)/P$4)
+($H516&gt;0)*($J516&gt;P$3)*($I516&lt;P$2)*1
+($H516&gt;0)*($I516&gt;P$3)*0</f>
        <v>0</v>
      </c>
      <c r="Q502" s="28">
        <f t="shared" si="275"/>
        <v>0</v>
      </c>
      <c r="R502" s="28">
        <f t="shared" si="275"/>
        <v>0</v>
      </c>
      <c r="S502" s="28">
        <f t="shared" si="275"/>
        <v>0</v>
      </c>
      <c r="T502" s="28">
        <f t="shared" si="275"/>
        <v>0</v>
      </c>
      <c r="U502" s="28">
        <f t="shared" si="275"/>
        <v>0</v>
      </c>
      <c r="V502" s="28">
        <f t="shared" si="275"/>
        <v>0</v>
      </c>
      <c r="W502" s="28">
        <f t="shared" si="275"/>
        <v>0</v>
      </c>
      <c r="X502" s="28">
        <f t="shared" si="275"/>
        <v>0</v>
      </c>
      <c r="Y502" s="28">
        <f t="shared" si="275"/>
        <v>0</v>
      </c>
      <c r="Z502" s="28">
        <f t="shared" si="275"/>
        <v>0</v>
      </c>
      <c r="AA502" s="28">
        <f t="shared" si="275"/>
        <v>0</v>
      </c>
      <c r="AB502" s="28">
        <f t="shared" si="275"/>
        <v>0</v>
      </c>
      <c r="AC502" s="28">
        <f t="shared" si="275"/>
        <v>0</v>
      </c>
      <c r="AD502" s="28">
        <f t="shared" si="275"/>
        <v>0</v>
      </c>
      <c r="AE502" s="28">
        <f t="shared" si="275"/>
        <v>0</v>
      </c>
      <c r="AF502" s="28">
        <f t="shared" si="275"/>
        <v>0</v>
      </c>
      <c r="AG502" s="28">
        <f t="shared" si="275"/>
        <v>0</v>
      </c>
      <c r="AH502" s="28">
        <f t="shared" si="275"/>
        <v>0</v>
      </c>
      <c r="AI502" s="28">
        <f t="shared" si="275"/>
        <v>0</v>
      </c>
      <c r="AJ502" s="28">
        <f t="shared" si="275"/>
        <v>0</v>
      </c>
      <c r="AK502" s="28">
        <f t="shared" si="275"/>
        <v>0</v>
      </c>
      <c r="AL502" s="28">
        <f t="shared" si="275"/>
        <v>0</v>
      </c>
      <c r="AM502" s="28">
        <f t="shared" si="275"/>
        <v>0</v>
      </c>
      <c r="AN502" s="28">
        <f t="shared" si="275"/>
        <v>0</v>
      </c>
      <c r="AO502" s="28">
        <f t="shared" si="275"/>
        <v>0</v>
      </c>
      <c r="AP502" s="28">
        <f t="shared" si="275"/>
        <v>0</v>
      </c>
      <c r="AQ502" s="28">
        <f t="shared" si="275"/>
        <v>0</v>
      </c>
      <c r="AR502" s="28">
        <f t="shared" si="275"/>
        <v>0</v>
      </c>
      <c r="AS502" s="28">
        <f t="shared" si="275"/>
        <v>0</v>
      </c>
      <c r="AT502" s="28">
        <f t="shared" si="275"/>
        <v>0</v>
      </c>
      <c r="AU502" s="28">
        <f t="shared" si="275"/>
        <v>0</v>
      </c>
      <c r="AV502" s="28">
        <f t="shared" si="275"/>
        <v>0</v>
      </c>
      <c r="AW502" s="28">
        <f t="shared" si="275"/>
        <v>0</v>
      </c>
      <c r="AX502" s="28">
        <f t="shared" si="275"/>
        <v>0</v>
      </c>
      <c r="AY502" s="28">
        <f t="shared" si="275"/>
        <v>0</v>
      </c>
      <c r="AZ502" s="28">
        <f t="shared" si="275"/>
        <v>0</v>
      </c>
      <c r="BA502" s="28">
        <f t="shared" si="275"/>
        <v>0</v>
      </c>
      <c r="BB502" s="28">
        <f t="shared" si="275"/>
        <v>0</v>
      </c>
      <c r="BC502" s="28">
        <f t="shared" si="275"/>
        <v>0</v>
      </c>
      <c r="BD502" s="28">
        <f t="shared" si="275"/>
        <v>0</v>
      </c>
    </row>
    <row r="503" spans="1:59" ht="16" x14ac:dyDescent="0.2">
      <c r="B503" s="11">
        <f t="shared" si="269"/>
        <v>10</v>
      </c>
      <c r="C503" s="12" t="str">
        <f t="shared" si="269"/>
        <v>SCI FORGEOT RETAIL</v>
      </c>
      <c r="D503" s="25" t="s">
        <v>241</v>
      </c>
      <c r="E503" s="29">
        <v>62000</v>
      </c>
      <c r="F503" s="15"/>
      <c r="G503" s="30" t="s">
        <v>10</v>
      </c>
      <c r="H503" s="31">
        <v>49500</v>
      </c>
      <c r="I503" s="32">
        <v>43831</v>
      </c>
      <c r="J503" s="32">
        <v>44196</v>
      </c>
      <c r="K503" s="24"/>
      <c r="L503" s="33" t="s">
        <v>242</v>
      </c>
      <c r="M503" s="73"/>
      <c r="N503" s="73"/>
      <c r="O503" s="34">
        <f>($E513&lt;=O$3)*($E513&gt;O$2)*((O$3-$E513+1)/O$4)
+($E513&lt;=O$2)*((O$3-O$2+1)/O$4)
+($E513&gt;O$3)*(0)</f>
        <v>0</v>
      </c>
      <c r="P503" s="34">
        <f t="shared" ref="P503:BD503" si="276">($E513&lt;=P$3)*($E513&gt;P$2)*((P$3-$E513+1)/P$4)
+($E513&lt;=P$2)*((P$3-P$2+1)/P$4)
+($E513&gt;P$3)*(0)</f>
        <v>0</v>
      </c>
      <c r="Q503" s="34">
        <f t="shared" si="276"/>
        <v>0</v>
      </c>
      <c r="R503" s="34">
        <f t="shared" si="276"/>
        <v>0</v>
      </c>
      <c r="S503" s="34">
        <f t="shared" si="276"/>
        <v>0</v>
      </c>
      <c r="T503" s="34">
        <f t="shared" si="276"/>
        <v>0</v>
      </c>
      <c r="U503" s="34">
        <f t="shared" si="276"/>
        <v>0</v>
      </c>
      <c r="V503" s="34">
        <f t="shared" si="276"/>
        <v>0</v>
      </c>
      <c r="W503" s="34">
        <f t="shared" si="276"/>
        <v>0</v>
      </c>
      <c r="X503" s="34">
        <f t="shared" si="276"/>
        <v>0</v>
      </c>
      <c r="Y503" s="34">
        <f t="shared" si="276"/>
        <v>0</v>
      </c>
      <c r="Z503" s="34">
        <f t="shared" si="276"/>
        <v>0</v>
      </c>
      <c r="AA503" s="34">
        <f t="shared" si="276"/>
        <v>0</v>
      </c>
      <c r="AB503" s="34">
        <f t="shared" si="276"/>
        <v>1.0869565217391304E-2</v>
      </c>
      <c r="AC503" s="34">
        <f t="shared" si="276"/>
        <v>1</v>
      </c>
      <c r="AD503" s="34">
        <f t="shared" si="276"/>
        <v>1</v>
      </c>
      <c r="AE503" s="34">
        <f t="shared" si="276"/>
        <v>1</v>
      </c>
      <c r="AF503" s="34">
        <f t="shared" si="276"/>
        <v>1</v>
      </c>
      <c r="AG503" s="34">
        <f t="shared" si="276"/>
        <v>1</v>
      </c>
      <c r="AH503" s="34">
        <f t="shared" si="276"/>
        <v>1</v>
      </c>
      <c r="AI503" s="34">
        <f t="shared" si="276"/>
        <v>1</v>
      </c>
      <c r="AJ503" s="34">
        <f t="shared" si="276"/>
        <v>1</v>
      </c>
      <c r="AK503" s="34">
        <f t="shared" si="276"/>
        <v>1</v>
      </c>
      <c r="AL503" s="34">
        <f t="shared" si="276"/>
        <v>1</v>
      </c>
      <c r="AM503" s="34">
        <f t="shared" si="276"/>
        <v>1</v>
      </c>
      <c r="AN503" s="34">
        <f t="shared" si="276"/>
        <v>1</v>
      </c>
      <c r="AO503" s="34">
        <f t="shared" si="276"/>
        <v>1</v>
      </c>
      <c r="AP503" s="34">
        <f t="shared" si="276"/>
        <v>1</v>
      </c>
      <c r="AQ503" s="34">
        <f t="shared" si="276"/>
        <v>1</v>
      </c>
      <c r="AR503" s="34">
        <f t="shared" si="276"/>
        <v>1</v>
      </c>
      <c r="AS503" s="34">
        <f t="shared" si="276"/>
        <v>1</v>
      </c>
      <c r="AT503" s="34">
        <f t="shared" si="276"/>
        <v>1</v>
      </c>
      <c r="AU503" s="34">
        <f t="shared" si="276"/>
        <v>1</v>
      </c>
      <c r="AV503" s="34">
        <f t="shared" si="276"/>
        <v>1</v>
      </c>
      <c r="AW503" s="34">
        <f t="shared" si="276"/>
        <v>1</v>
      </c>
      <c r="AX503" s="34">
        <f t="shared" si="276"/>
        <v>1</v>
      </c>
      <c r="AY503" s="34">
        <f t="shared" si="276"/>
        <v>1</v>
      </c>
      <c r="AZ503" s="34">
        <f t="shared" si="276"/>
        <v>1</v>
      </c>
      <c r="BA503" s="34">
        <f t="shared" si="276"/>
        <v>1</v>
      </c>
      <c r="BB503" s="34">
        <f t="shared" si="276"/>
        <v>1</v>
      </c>
      <c r="BC503" s="34">
        <f t="shared" si="276"/>
        <v>1</v>
      </c>
      <c r="BD503" s="34">
        <f t="shared" si="276"/>
        <v>1</v>
      </c>
    </row>
    <row r="504" spans="1:59" ht="16" x14ac:dyDescent="0.2">
      <c r="A504" s="35"/>
      <c r="B504" s="11">
        <f t="shared" si="269"/>
        <v>10</v>
      </c>
      <c r="C504" s="12" t="str">
        <f t="shared" si="269"/>
        <v>SCI FORGEOT RETAIL</v>
      </c>
      <c r="D504" s="25" t="s">
        <v>243</v>
      </c>
      <c r="E504" s="29">
        <v>62000</v>
      </c>
      <c r="F504" s="15"/>
      <c r="G504" s="30" t="s">
        <v>11</v>
      </c>
      <c r="H504" s="31">
        <v>52000</v>
      </c>
      <c r="I504" s="32">
        <v>44197</v>
      </c>
      <c r="J504" s="32">
        <v>44561</v>
      </c>
      <c r="K504" s="35"/>
      <c r="M504" s="84">
        <v>42736</v>
      </c>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35"/>
      <c r="BF504" s="35"/>
      <c r="BG504" s="35"/>
    </row>
    <row r="505" spans="1:59" ht="16" x14ac:dyDescent="0.2">
      <c r="B505" s="11">
        <f t="shared" si="269"/>
        <v>10</v>
      </c>
      <c r="C505" s="12" t="str">
        <f t="shared" si="269"/>
        <v>SCI FORGEOT RETAIL</v>
      </c>
      <c r="D505" s="25" t="s">
        <v>244</v>
      </c>
      <c r="E505" s="29">
        <v>54500</v>
      </c>
      <c r="F505" s="15"/>
      <c r="G505" s="36" t="s">
        <v>12</v>
      </c>
      <c r="H505" s="31">
        <v>54500</v>
      </c>
      <c r="I505" s="32">
        <v>44562</v>
      </c>
      <c r="J505" s="32">
        <v>44926</v>
      </c>
      <c r="K505" s="24"/>
      <c r="L505" s="37" t="s">
        <v>245</v>
      </c>
      <c r="M505" s="74">
        <v>1</v>
      </c>
      <c r="N505" s="74">
        <v>1</v>
      </c>
      <c r="O505" s="38">
        <v>1</v>
      </c>
      <c r="P505" s="38">
        <v>1</v>
      </c>
      <c r="Q505" s="38">
        <v>1.01</v>
      </c>
      <c r="R505" s="38">
        <v>1.01</v>
      </c>
      <c r="S505" s="38">
        <v>1.01</v>
      </c>
      <c r="T505" s="38">
        <v>1.01</v>
      </c>
      <c r="U505" s="38">
        <v>1.0201</v>
      </c>
      <c r="V505" s="38">
        <v>1.0201</v>
      </c>
      <c r="W505" s="38">
        <v>1.0201</v>
      </c>
      <c r="X505" s="38">
        <v>1.0201</v>
      </c>
      <c r="Y505" s="38">
        <v>1.0303009999999999</v>
      </c>
      <c r="Z505" s="38">
        <v>1.0303009999999999</v>
      </c>
      <c r="AA505" s="38">
        <v>1.0303009999999999</v>
      </c>
      <c r="AB505" s="38">
        <v>1.0303009999999999</v>
      </c>
      <c r="AC505" s="38">
        <v>1.04060401</v>
      </c>
      <c r="AD505" s="38">
        <v>1.04060401</v>
      </c>
      <c r="AE505" s="38">
        <v>1.04060401</v>
      </c>
      <c r="AF505" s="38">
        <v>1.04060401</v>
      </c>
      <c r="AG505" s="38">
        <v>1.0510100500999999</v>
      </c>
      <c r="AH505" s="38">
        <v>1.0510100500999999</v>
      </c>
      <c r="AI505" s="38">
        <v>1.0510100500999999</v>
      </c>
      <c r="AJ505" s="38">
        <v>1.0510100500999999</v>
      </c>
      <c r="AK505" s="38">
        <v>1.0615201506009999</v>
      </c>
      <c r="AL505" s="38">
        <v>1.0615201506009999</v>
      </c>
      <c r="AM505" s="38">
        <v>1.0615201506009999</v>
      </c>
      <c r="AN505" s="38">
        <v>1.0615201506009999</v>
      </c>
      <c r="AO505" s="38">
        <v>1.0721353521070098</v>
      </c>
      <c r="AP505" s="38">
        <v>1.0721353521070098</v>
      </c>
      <c r="AQ505" s="38">
        <v>1.0721353521070098</v>
      </c>
      <c r="AR505" s="38">
        <v>1.0721353521070098</v>
      </c>
      <c r="AS505" s="38">
        <v>1.08285670562808</v>
      </c>
      <c r="AT505" s="38">
        <v>1.08285670562808</v>
      </c>
      <c r="AU505" s="38">
        <v>1.08285670562808</v>
      </c>
      <c r="AV505" s="38">
        <v>1.08285670562808</v>
      </c>
      <c r="AW505" s="38">
        <v>1.0936852726843609</v>
      </c>
      <c r="AX505" s="38">
        <v>1.0936852726843609</v>
      </c>
      <c r="AY505" s="38">
        <v>1.0936852726843609</v>
      </c>
      <c r="AZ505" s="38">
        <v>1.0936852726843609</v>
      </c>
      <c r="BA505" s="38">
        <v>1.1046221254112045</v>
      </c>
      <c r="BB505" s="38">
        <v>1.1046221254112045</v>
      </c>
      <c r="BC505" s="38">
        <v>1.1046221254112045</v>
      </c>
      <c r="BD505" s="38">
        <v>1.1046221254112045</v>
      </c>
    </row>
    <row r="506" spans="1:59" ht="16" x14ac:dyDescent="0.2">
      <c r="B506" s="11">
        <f t="shared" si="269"/>
        <v>10</v>
      </c>
      <c r="C506" s="12" t="str">
        <f t="shared" si="269"/>
        <v>SCI FORGEOT RETAIL</v>
      </c>
      <c r="D506" s="25" t="s">
        <v>25</v>
      </c>
      <c r="E506" s="39" t="s">
        <v>30</v>
      </c>
      <c r="F506" s="15"/>
      <c r="K506" s="24"/>
      <c r="L506" s="16" t="s">
        <v>246</v>
      </c>
      <c r="M506" s="70"/>
      <c r="N506" s="70"/>
      <c r="O506" s="40">
        <f>O499*$E503/4+O503*$E514/4</f>
        <v>15500</v>
      </c>
      <c r="P506" s="40">
        <f t="shared" ref="P506:BD506" si="277">P499*$E503/4+P503*$E514/4</f>
        <v>15500</v>
      </c>
      <c r="Q506" s="40">
        <f t="shared" si="277"/>
        <v>15500</v>
      </c>
      <c r="R506" s="40">
        <f t="shared" si="277"/>
        <v>15500</v>
      </c>
      <c r="S506" s="40">
        <f t="shared" si="277"/>
        <v>15500</v>
      </c>
      <c r="T506" s="40">
        <f t="shared" si="277"/>
        <v>15500</v>
      </c>
      <c r="U506" s="40">
        <f t="shared" si="277"/>
        <v>15500</v>
      </c>
      <c r="V506" s="40">
        <f t="shared" si="277"/>
        <v>15500</v>
      </c>
      <c r="W506" s="40">
        <f t="shared" si="277"/>
        <v>15500</v>
      </c>
      <c r="X506" s="40">
        <f t="shared" si="277"/>
        <v>15500</v>
      </c>
      <c r="Y506" s="40">
        <f t="shared" si="277"/>
        <v>15500</v>
      </c>
      <c r="Z506" s="40">
        <f t="shared" si="277"/>
        <v>15500</v>
      </c>
      <c r="AA506" s="40">
        <f t="shared" si="277"/>
        <v>15500</v>
      </c>
      <c r="AB506" s="40">
        <f t="shared" si="277"/>
        <v>15690.941652717391</v>
      </c>
      <c r="AC506" s="40">
        <f t="shared" si="277"/>
        <v>17566.63205</v>
      </c>
      <c r="AD506" s="40">
        <f t="shared" si="277"/>
        <v>17566.63205</v>
      </c>
      <c r="AE506" s="40">
        <f t="shared" si="277"/>
        <v>17566.63205</v>
      </c>
      <c r="AF506" s="40">
        <f t="shared" si="277"/>
        <v>17566.63205</v>
      </c>
      <c r="AG506" s="40">
        <f t="shared" si="277"/>
        <v>17566.63205</v>
      </c>
      <c r="AH506" s="40">
        <f t="shared" si="277"/>
        <v>17566.63205</v>
      </c>
      <c r="AI506" s="40">
        <f t="shared" si="277"/>
        <v>17566.63205</v>
      </c>
      <c r="AJ506" s="40">
        <f t="shared" si="277"/>
        <v>17566.63205</v>
      </c>
      <c r="AK506" s="40">
        <f t="shared" si="277"/>
        <v>17566.63205</v>
      </c>
      <c r="AL506" s="40">
        <f t="shared" si="277"/>
        <v>17566.63205</v>
      </c>
      <c r="AM506" s="40">
        <f t="shared" si="277"/>
        <v>17566.63205</v>
      </c>
      <c r="AN506" s="40">
        <f t="shared" si="277"/>
        <v>17566.63205</v>
      </c>
      <c r="AO506" s="40">
        <f t="shared" si="277"/>
        <v>17566.63205</v>
      </c>
      <c r="AP506" s="40">
        <f t="shared" si="277"/>
        <v>17566.63205</v>
      </c>
      <c r="AQ506" s="40">
        <f t="shared" si="277"/>
        <v>17566.63205</v>
      </c>
      <c r="AR506" s="40">
        <f t="shared" si="277"/>
        <v>17566.63205</v>
      </c>
      <c r="AS506" s="40">
        <f t="shared" si="277"/>
        <v>17566.63205</v>
      </c>
      <c r="AT506" s="40">
        <f t="shared" si="277"/>
        <v>17566.63205</v>
      </c>
      <c r="AU506" s="40">
        <f t="shared" si="277"/>
        <v>17566.63205</v>
      </c>
      <c r="AV506" s="40">
        <f t="shared" si="277"/>
        <v>17566.63205</v>
      </c>
      <c r="AW506" s="40">
        <f t="shared" si="277"/>
        <v>17566.63205</v>
      </c>
      <c r="AX506" s="40">
        <f t="shared" si="277"/>
        <v>17566.63205</v>
      </c>
      <c r="AY506" s="40">
        <f t="shared" si="277"/>
        <v>17566.63205</v>
      </c>
      <c r="AZ506" s="40">
        <f t="shared" si="277"/>
        <v>17566.63205</v>
      </c>
      <c r="BA506" s="40">
        <f t="shared" si="277"/>
        <v>17566.63205</v>
      </c>
      <c r="BB506" s="40">
        <f t="shared" si="277"/>
        <v>17566.63205</v>
      </c>
      <c r="BC506" s="40">
        <f t="shared" si="277"/>
        <v>17566.63205</v>
      </c>
      <c r="BD506" s="40">
        <f t="shared" si="277"/>
        <v>17566.63205</v>
      </c>
    </row>
    <row r="507" spans="1:59" ht="16" x14ac:dyDescent="0.2">
      <c r="B507" s="11">
        <f t="shared" si="269"/>
        <v>10</v>
      </c>
      <c r="C507" s="12" t="str">
        <f t="shared" si="269"/>
        <v>SCI FORGEOT RETAIL</v>
      </c>
      <c r="D507" s="25" t="s">
        <v>247</v>
      </c>
      <c r="E507" s="39" t="s">
        <v>248</v>
      </c>
      <c r="F507" s="15"/>
      <c r="G507" s="25" t="s">
        <v>249</v>
      </c>
      <c r="H507" s="26">
        <v>44926</v>
      </c>
      <c r="I507" s="25" t="s">
        <v>239</v>
      </c>
      <c r="J507" s="26">
        <v>46022</v>
      </c>
      <c r="K507" s="24"/>
      <c r="L507" s="20" t="s">
        <v>250</v>
      </c>
      <c r="M507" s="72"/>
      <c r="N507" s="72"/>
      <c r="O507" s="41">
        <f>IF($E513&gt;=O$3,IF(O$3&lt;=($E502+365),O506,IFERROR(O499*$E504/4*O505+
$E514*O503/4*IFERROR(O505/$E515,0),0)),IF(O$3&lt;=($E513+365),O499*$E504/4*O505+$E514*O503/4*IFERROR(O505/$E515,0),IFERROR($E514*O503/4*IFERROR(O505/$E515,0),0)))</f>
        <v>15500</v>
      </c>
      <c r="P507" s="41">
        <f t="shared" ref="P507:BD507" si="278">IF($E513&gt;=P$3,IF(P$3&lt;=($E502+365),P506,IFERROR(P499*$E504/4*P505+
$E514*P503/4*IFERROR(P505/$E515,0),0)),IF(P$3&lt;=($E513+365),P499*$E504/4*P505+$E514*P503/4*IFERROR(P505/$E515,0),IFERROR($E514*P503/4*IFERROR(P505/$E515,0),0)))</f>
        <v>15500</v>
      </c>
      <c r="Q507" s="41">
        <f t="shared" si="278"/>
        <v>15655</v>
      </c>
      <c r="R507" s="41">
        <f t="shared" si="278"/>
        <v>15655</v>
      </c>
      <c r="S507" s="41">
        <f t="shared" si="278"/>
        <v>15655</v>
      </c>
      <c r="T507" s="41">
        <f t="shared" si="278"/>
        <v>15655</v>
      </c>
      <c r="U507" s="41">
        <f t="shared" si="278"/>
        <v>15811.55</v>
      </c>
      <c r="V507" s="41">
        <f t="shared" si="278"/>
        <v>15811.55</v>
      </c>
      <c r="W507" s="41">
        <f t="shared" si="278"/>
        <v>15811.55</v>
      </c>
      <c r="X507" s="41">
        <f t="shared" si="278"/>
        <v>15811.55</v>
      </c>
      <c r="Y507" s="41">
        <f t="shared" si="278"/>
        <v>15969.665499999999</v>
      </c>
      <c r="Z507" s="41">
        <f t="shared" si="278"/>
        <v>15969.665499999999</v>
      </c>
      <c r="AA507" s="41">
        <f t="shared" si="278"/>
        <v>15969.665499999999</v>
      </c>
      <c r="AB507" s="41">
        <f t="shared" si="278"/>
        <v>16160.60715271739</v>
      </c>
      <c r="AC507" s="41">
        <f t="shared" si="278"/>
        <v>17742.298370500001</v>
      </c>
      <c r="AD507" s="41">
        <f t="shared" si="278"/>
        <v>17742.298370500001</v>
      </c>
      <c r="AE507" s="41">
        <f t="shared" si="278"/>
        <v>17742.298370500001</v>
      </c>
      <c r="AF507" s="41">
        <f t="shared" si="278"/>
        <v>17742.298370500001</v>
      </c>
      <c r="AG507" s="41">
        <f t="shared" si="278"/>
        <v>17919.721354205001</v>
      </c>
      <c r="AH507" s="41">
        <f t="shared" si="278"/>
        <v>17919.721354205001</v>
      </c>
      <c r="AI507" s="41">
        <f t="shared" si="278"/>
        <v>17919.721354205001</v>
      </c>
      <c r="AJ507" s="41">
        <f t="shared" si="278"/>
        <v>17919.721354205001</v>
      </c>
      <c r="AK507" s="41">
        <f t="shared" si="278"/>
        <v>18098.918567747049</v>
      </c>
      <c r="AL507" s="41">
        <f t="shared" si="278"/>
        <v>18098.918567747049</v>
      </c>
      <c r="AM507" s="41">
        <f t="shared" si="278"/>
        <v>18098.918567747049</v>
      </c>
      <c r="AN507" s="41">
        <f t="shared" si="278"/>
        <v>18098.918567747049</v>
      </c>
      <c r="AO507" s="41">
        <f t="shared" si="278"/>
        <v>18279.907753424523</v>
      </c>
      <c r="AP507" s="41">
        <f t="shared" si="278"/>
        <v>18279.907753424523</v>
      </c>
      <c r="AQ507" s="41">
        <f t="shared" si="278"/>
        <v>18279.907753424523</v>
      </c>
      <c r="AR507" s="41">
        <f t="shared" si="278"/>
        <v>18279.907753424523</v>
      </c>
      <c r="AS507" s="41">
        <f t="shared" si="278"/>
        <v>18462.706830958763</v>
      </c>
      <c r="AT507" s="41">
        <f t="shared" si="278"/>
        <v>18462.706830958763</v>
      </c>
      <c r="AU507" s="41">
        <f t="shared" si="278"/>
        <v>18462.706830958763</v>
      </c>
      <c r="AV507" s="41">
        <f t="shared" si="278"/>
        <v>18462.706830958763</v>
      </c>
      <c r="AW507" s="41">
        <f t="shared" si="278"/>
        <v>18647.333899268357</v>
      </c>
      <c r="AX507" s="41">
        <f t="shared" si="278"/>
        <v>18647.333899268357</v>
      </c>
      <c r="AY507" s="41">
        <f t="shared" si="278"/>
        <v>18647.333899268357</v>
      </c>
      <c r="AZ507" s="41">
        <f t="shared" si="278"/>
        <v>18647.333899268357</v>
      </c>
      <c r="BA507" s="41">
        <f t="shared" si="278"/>
        <v>18833.807238261037</v>
      </c>
      <c r="BB507" s="41">
        <f t="shared" si="278"/>
        <v>18833.807238261037</v>
      </c>
      <c r="BC507" s="41">
        <f t="shared" si="278"/>
        <v>18833.807238261037</v>
      </c>
      <c r="BD507" s="41">
        <f t="shared" si="278"/>
        <v>18833.807238261037</v>
      </c>
    </row>
    <row r="508" spans="1:59" ht="16" x14ac:dyDescent="0.2">
      <c r="B508" s="11">
        <f t="shared" si="269"/>
        <v>10</v>
      </c>
      <c r="C508" s="12" t="str">
        <f t="shared" si="269"/>
        <v>SCI FORGEOT RETAIL</v>
      </c>
      <c r="D508" s="25" t="s">
        <v>8</v>
      </c>
      <c r="E508" s="42">
        <v>0</v>
      </c>
      <c r="F508" s="15"/>
      <c r="I508" s="15"/>
      <c r="J508" s="24"/>
      <c r="K508" s="24"/>
      <c r="L508" s="20" t="s">
        <v>251</v>
      </c>
      <c r="M508" s="72"/>
      <c r="N508" s="72"/>
      <c r="O508" s="41">
        <f>-$E504/4*O498
+(O498&gt;0)*($J503&gt;=O$2)*($J503&lt;=O$3)*(($J503-O$2+1)/O$4*$H503/4)
+(O498&gt;0)*($J503&gt;O$3)*($I503&lt;=O$3)*($I503&gt;=O$2)*((O$3-$I503+1)/O$4*$H503/4)
+(O498&gt;0)*($J503&gt;O$3)*($I503&lt;O$2)*$H503/4
+(O498&gt;0)*($J504&gt;=O$2)*($J504&lt;=O$3)*(($J504-O$2+1)/O$4*$H504/4)
+(O498&gt;0)*($J504&gt;O$3)*($I504&lt;=O$3)*($I504&gt;=O$2)*((O$3-$I504+1)/O$4*$H504/4)
+(O498&gt;0)*($J504&gt;O$3)*($I504&lt;O$2)*$H504/4
+(O498&gt;0)*($J505&gt;=O$2)*($J505&lt;=O$3)*(($J505-O$2+1)/O$4*$H505/4)
+(O498&gt;0)*($J505&gt;O$3)*($I505&lt;=O$3)*($I505&gt;=O$2)*((O$3-$I505+1)/O$4*$H505/4)
+(O498&gt;0)*($J505&gt;O$3)*($I505&lt;O$2)*$H505/4
-$E514/4*O502
+(O502&gt;0)*($J514&gt;=O$2)*($J514&lt;=O$3)*(($J514-O$2+1)/O$4*$H514/4)
+(O502&gt;0)*($J514&gt;O$3)*($I514&lt;=O$3)*($I514&gt;=O$2)*((O$3-$I514+1)/O$4*$H514/4)
+(O502&gt;0)*($J514&gt;O$3)*($I514&lt;O$2)*$H514/4
+(O502&gt;0)*($J515&gt;=O$2)*($J515&lt;=O$3)*(($J515-O$2+1)/O$4*$H515/4)
+(O502&gt;0)*($J515&gt;O$3)*($I515&lt;=O$3)*($I515&gt;=O$2)*((O$3-$I515+1)/O$4*$H515/4)
+(O502&gt;0)*($J515&gt;O$3)*($I515&lt;O$2)*$H515/4
+(O502&gt;0)*($J516&gt;=O$2)*($J516&lt;=O$3)*(($J516-O$2+1)/O$4*$H516/4)
+(O502&gt;0)*($J516&gt;O$3)*($I516&lt;=O$3)*($I516&gt;=O$2)*((O$3-$I516+1)/O$4*$H516/4)
+(O502&gt;0)*($J516&gt;O$3)*($I516&lt;O$2)*$H516/4</f>
        <v>-1875</v>
      </c>
      <c r="P508" s="41">
        <f t="shared" ref="P508:BD508" si="279">-$E504/4*P498
+(P498&gt;0)*($J503&gt;=P$2)*($J503&lt;=P$3)*(($J503-P$2+1)/P$4*$H503/4)
+(P498&gt;0)*($J503&gt;P$3)*($I503&lt;=P$3)*($I503&gt;=P$2)*((P$3-$I503+1)/P$4*$H503/4)
+(P498&gt;0)*($J503&gt;P$3)*($I503&lt;P$2)*$H503/4
+(P498&gt;0)*($J504&gt;=P$2)*($J504&lt;=P$3)*(($J504-P$2+1)/P$4*$H504/4)
+(P498&gt;0)*($J504&gt;P$3)*($I504&lt;=P$3)*($I504&gt;=P$2)*((P$3-$I504+1)/P$4*$H504/4)
+(P498&gt;0)*($J504&gt;P$3)*($I504&lt;P$2)*$H504/4
+(P498&gt;0)*($J505&gt;=P$2)*($J505&lt;=P$3)*(($J505-P$2+1)/P$4*$H505/4)
+(P498&gt;0)*($J505&gt;P$3)*($I505&lt;=P$3)*($I505&gt;=P$2)*((P$3-$I505+1)/P$4*$H505/4)
+(P498&gt;0)*($J505&gt;P$3)*($I505&lt;P$2)*$H505/4
-$E514/4*P502
+(P502&gt;0)*($J514&gt;=P$2)*($J514&lt;=P$3)*(($J514-P$2+1)/P$4*$H514/4)
+(P502&gt;0)*($J514&gt;P$3)*($I514&lt;=P$3)*($I514&gt;=P$2)*((P$3-$I514+1)/P$4*$H514/4)
+(P502&gt;0)*($J514&gt;P$3)*($I514&lt;P$2)*$H514/4
+(P502&gt;0)*($J515&gt;=P$2)*($J515&lt;=P$3)*(($J515-P$2+1)/P$4*$H515/4)
+(P502&gt;0)*($J515&gt;P$3)*($I515&lt;=P$3)*($I515&gt;=P$2)*((P$3-$I515+1)/P$4*$H515/4)
+(P502&gt;0)*($J515&gt;P$3)*($I515&lt;P$2)*$H515/4
+(P502&gt;0)*($J516&gt;=P$2)*($J516&lt;=P$3)*(($J516-P$2+1)/P$4*$H516/4)
+(P502&gt;0)*($J516&gt;P$3)*($I516&lt;=P$3)*($I516&gt;=P$2)*((P$3-$I516+1)/P$4*$H516/4)
+(P502&gt;0)*($J516&gt;P$3)*($I516&lt;P$2)*$H516/4</f>
        <v>-1875</v>
      </c>
      <c r="Q508" s="41">
        <f t="shared" si="279"/>
        <v>0</v>
      </c>
      <c r="R508" s="41">
        <f t="shared" si="279"/>
        <v>0</v>
      </c>
      <c r="S508" s="41">
        <f t="shared" si="279"/>
        <v>0</v>
      </c>
      <c r="T508" s="41">
        <f t="shared" si="279"/>
        <v>0</v>
      </c>
      <c r="U508" s="41">
        <f t="shared" si="279"/>
        <v>0</v>
      </c>
      <c r="V508" s="41">
        <f t="shared" si="279"/>
        <v>0</v>
      </c>
      <c r="W508" s="41">
        <f t="shared" si="279"/>
        <v>0</v>
      </c>
      <c r="X508" s="41">
        <f t="shared" si="279"/>
        <v>0</v>
      </c>
      <c r="Y508" s="41">
        <f t="shared" si="279"/>
        <v>0</v>
      </c>
      <c r="Z508" s="41">
        <f t="shared" si="279"/>
        <v>0</v>
      </c>
      <c r="AA508" s="41">
        <f t="shared" si="279"/>
        <v>0</v>
      </c>
      <c r="AB508" s="41">
        <f t="shared" si="279"/>
        <v>0</v>
      </c>
      <c r="AC508" s="41">
        <f t="shared" si="279"/>
        <v>0</v>
      </c>
      <c r="AD508" s="41">
        <f t="shared" si="279"/>
        <v>0</v>
      </c>
      <c r="AE508" s="41">
        <f t="shared" si="279"/>
        <v>0</v>
      </c>
      <c r="AF508" s="41">
        <f t="shared" si="279"/>
        <v>0</v>
      </c>
      <c r="AG508" s="41">
        <f t="shared" si="279"/>
        <v>0</v>
      </c>
      <c r="AH508" s="41">
        <f t="shared" si="279"/>
        <v>0</v>
      </c>
      <c r="AI508" s="41">
        <f t="shared" si="279"/>
        <v>0</v>
      </c>
      <c r="AJ508" s="41">
        <f t="shared" si="279"/>
        <v>0</v>
      </c>
      <c r="AK508" s="41">
        <f t="shared" si="279"/>
        <v>0</v>
      </c>
      <c r="AL508" s="41">
        <f t="shared" si="279"/>
        <v>0</v>
      </c>
      <c r="AM508" s="41">
        <f t="shared" si="279"/>
        <v>0</v>
      </c>
      <c r="AN508" s="41">
        <f t="shared" si="279"/>
        <v>0</v>
      </c>
      <c r="AO508" s="41">
        <f t="shared" si="279"/>
        <v>0</v>
      </c>
      <c r="AP508" s="41">
        <f t="shared" si="279"/>
        <v>0</v>
      </c>
      <c r="AQ508" s="41">
        <f t="shared" si="279"/>
        <v>0</v>
      </c>
      <c r="AR508" s="41">
        <f t="shared" si="279"/>
        <v>0</v>
      </c>
      <c r="AS508" s="41">
        <f t="shared" si="279"/>
        <v>0</v>
      </c>
      <c r="AT508" s="41">
        <f t="shared" si="279"/>
        <v>0</v>
      </c>
      <c r="AU508" s="41">
        <f t="shared" si="279"/>
        <v>0</v>
      </c>
      <c r="AV508" s="41">
        <f t="shared" si="279"/>
        <v>0</v>
      </c>
      <c r="AW508" s="41">
        <f t="shared" si="279"/>
        <v>0</v>
      </c>
      <c r="AX508" s="41">
        <f t="shared" si="279"/>
        <v>0</v>
      </c>
      <c r="AY508" s="41">
        <f t="shared" si="279"/>
        <v>0</v>
      </c>
      <c r="AZ508" s="41">
        <f t="shared" si="279"/>
        <v>0</v>
      </c>
      <c r="BA508" s="41">
        <f t="shared" si="279"/>
        <v>0</v>
      </c>
      <c r="BB508" s="41">
        <f t="shared" si="279"/>
        <v>0</v>
      </c>
      <c r="BC508" s="41">
        <f t="shared" si="279"/>
        <v>0</v>
      </c>
      <c r="BD508" s="41">
        <f t="shared" si="279"/>
        <v>0</v>
      </c>
    </row>
    <row r="509" spans="1:59" ht="16" x14ac:dyDescent="0.2">
      <c r="B509" s="11">
        <f t="shared" si="269"/>
        <v>10</v>
      </c>
      <c r="C509" s="12" t="str">
        <f t="shared" si="269"/>
        <v>SCI FORGEOT RETAIL</v>
      </c>
      <c r="D509" s="43" t="s">
        <v>252</v>
      </c>
      <c r="E509" s="42" t="s">
        <v>288</v>
      </c>
      <c r="F509" s="44"/>
      <c r="G509" s="43" t="s">
        <v>253</v>
      </c>
      <c r="H509" s="39">
        <v>0</v>
      </c>
      <c r="I509" s="43" t="s">
        <v>254</v>
      </c>
      <c r="J509" s="32">
        <v>0</v>
      </c>
      <c r="K509" s="24"/>
      <c r="L509" s="20" t="s">
        <v>255</v>
      </c>
      <c r="M509" s="72"/>
      <c r="N509" s="72"/>
      <c r="O509" s="41">
        <v>0</v>
      </c>
      <c r="P509" s="41">
        <v>0</v>
      </c>
      <c r="Q509" s="41">
        <v>0</v>
      </c>
      <c r="R509" s="41">
        <v>0</v>
      </c>
      <c r="S509" s="41">
        <v>0</v>
      </c>
      <c r="T509" s="41">
        <v>0</v>
      </c>
      <c r="U509" s="41">
        <v>0</v>
      </c>
      <c r="V509" s="41">
        <v>0</v>
      </c>
      <c r="W509" s="41">
        <v>0</v>
      </c>
      <c r="X509" s="41">
        <v>0</v>
      </c>
      <c r="Y509" s="41">
        <v>0</v>
      </c>
      <c r="Z509" s="41">
        <v>0</v>
      </c>
      <c r="AA509" s="41">
        <v>0</v>
      </c>
      <c r="AB509" s="41">
        <v>0</v>
      </c>
      <c r="AC509" s="41">
        <v>0</v>
      </c>
      <c r="AD509" s="41">
        <v>0</v>
      </c>
      <c r="AE509" s="41">
        <v>0</v>
      </c>
      <c r="AF509" s="41">
        <v>0</v>
      </c>
      <c r="AG509" s="41">
        <v>0</v>
      </c>
      <c r="AH509" s="41">
        <v>0</v>
      </c>
      <c r="AI509" s="41">
        <v>0</v>
      </c>
      <c r="AJ509" s="41">
        <v>0</v>
      </c>
      <c r="AK509" s="41">
        <v>0</v>
      </c>
      <c r="AL509" s="41">
        <v>0</v>
      </c>
      <c r="AM509" s="41">
        <v>0</v>
      </c>
      <c r="AN509" s="41">
        <v>0</v>
      </c>
      <c r="AO509" s="41">
        <v>0</v>
      </c>
      <c r="AP509" s="41">
        <v>0</v>
      </c>
      <c r="AQ509" s="41">
        <v>0</v>
      </c>
      <c r="AR509" s="41">
        <v>0</v>
      </c>
      <c r="AS509" s="41">
        <v>0</v>
      </c>
      <c r="AT509" s="41">
        <v>0</v>
      </c>
      <c r="AU509" s="41">
        <v>0</v>
      </c>
      <c r="AV509" s="41">
        <v>0</v>
      </c>
      <c r="AW509" s="41">
        <v>0</v>
      </c>
      <c r="AX509" s="41">
        <v>0</v>
      </c>
      <c r="AY509" s="41">
        <v>0</v>
      </c>
      <c r="AZ509" s="41">
        <v>0</v>
      </c>
      <c r="BA509" s="41">
        <v>0</v>
      </c>
      <c r="BB509" s="41">
        <v>0</v>
      </c>
      <c r="BC509" s="41">
        <v>0</v>
      </c>
      <c r="BD509" s="41">
        <v>0</v>
      </c>
    </row>
    <row r="510" spans="1:59" ht="16" x14ac:dyDescent="0.2">
      <c r="B510" s="11">
        <f t="shared" si="269"/>
        <v>10</v>
      </c>
      <c r="C510" s="12" t="str">
        <f t="shared" si="269"/>
        <v>SCI FORGEOT RETAIL</v>
      </c>
      <c r="D510" s="43" t="s">
        <v>256</v>
      </c>
      <c r="E510" s="32">
        <v>46022</v>
      </c>
      <c r="G510" s="43" t="s">
        <v>257</v>
      </c>
      <c r="H510" s="42">
        <v>0</v>
      </c>
      <c r="I510" s="43" t="s">
        <v>258</v>
      </c>
      <c r="J510" s="29">
        <v>0</v>
      </c>
      <c r="K510" s="23"/>
      <c r="L510" s="33" t="s">
        <v>259</v>
      </c>
      <c r="M510" s="73"/>
      <c r="N510" s="73"/>
      <c r="O510" s="45">
        <f>-(O507+O508)*IFERROR((O497+O501)/(O499+O503),0)</f>
        <v>0</v>
      </c>
      <c r="P510" s="45">
        <f t="shared" ref="P510:BD510" si="280">-(P507+P508)*IFERROR((P497+P501)/(P499+P503),0)</f>
        <v>0</v>
      </c>
      <c r="Q510" s="45">
        <f t="shared" si="280"/>
        <v>0</v>
      </c>
      <c r="R510" s="45">
        <f t="shared" si="280"/>
        <v>0</v>
      </c>
      <c r="S510" s="45">
        <f t="shared" si="280"/>
        <v>0</v>
      </c>
      <c r="T510" s="45">
        <f t="shared" si="280"/>
        <v>0</v>
      </c>
      <c r="U510" s="45">
        <f t="shared" si="280"/>
        <v>0</v>
      </c>
      <c r="V510" s="45">
        <f t="shared" si="280"/>
        <v>0</v>
      </c>
      <c r="W510" s="45">
        <f t="shared" si="280"/>
        <v>0</v>
      </c>
      <c r="X510" s="45">
        <f t="shared" si="280"/>
        <v>0</v>
      </c>
      <c r="Y510" s="45">
        <f t="shared" si="280"/>
        <v>0</v>
      </c>
      <c r="Z510" s="45">
        <f t="shared" si="280"/>
        <v>0</v>
      </c>
      <c r="AA510" s="45">
        <f t="shared" si="280"/>
        <v>0</v>
      </c>
      <c r="AB510" s="45">
        <f t="shared" si="280"/>
        <v>0</v>
      </c>
      <c r="AC510" s="45">
        <f t="shared" si="280"/>
        <v>0</v>
      </c>
      <c r="AD510" s="45">
        <f t="shared" si="280"/>
        <v>0</v>
      </c>
      <c r="AE510" s="45">
        <f t="shared" si="280"/>
        <v>0</v>
      </c>
      <c r="AF510" s="45">
        <f t="shared" si="280"/>
        <v>0</v>
      </c>
      <c r="AG510" s="45">
        <f t="shared" si="280"/>
        <v>0</v>
      </c>
      <c r="AH510" s="45">
        <f t="shared" si="280"/>
        <v>0</v>
      </c>
      <c r="AI510" s="45">
        <f t="shared" si="280"/>
        <v>0</v>
      </c>
      <c r="AJ510" s="45">
        <f t="shared" si="280"/>
        <v>0</v>
      </c>
      <c r="AK510" s="45">
        <f t="shared" si="280"/>
        <v>0</v>
      </c>
      <c r="AL510" s="45">
        <f t="shared" si="280"/>
        <v>0</v>
      </c>
      <c r="AM510" s="45">
        <f t="shared" si="280"/>
        <v>0</v>
      </c>
      <c r="AN510" s="45">
        <f t="shared" si="280"/>
        <v>0</v>
      </c>
      <c r="AO510" s="45">
        <f t="shared" si="280"/>
        <v>0</v>
      </c>
      <c r="AP510" s="45">
        <f t="shared" si="280"/>
        <v>0</v>
      </c>
      <c r="AQ510" s="45">
        <f t="shared" si="280"/>
        <v>0</v>
      </c>
      <c r="AR510" s="45">
        <f t="shared" si="280"/>
        <v>0</v>
      </c>
      <c r="AS510" s="45">
        <f t="shared" si="280"/>
        <v>0</v>
      </c>
      <c r="AT510" s="45">
        <f t="shared" si="280"/>
        <v>0</v>
      </c>
      <c r="AU510" s="45">
        <f t="shared" si="280"/>
        <v>0</v>
      </c>
      <c r="AV510" s="45">
        <f t="shared" si="280"/>
        <v>0</v>
      </c>
      <c r="AW510" s="45">
        <f t="shared" si="280"/>
        <v>0</v>
      </c>
      <c r="AX510" s="45">
        <f t="shared" si="280"/>
        <v>0</v>
      </c>
      <c r="AY510" s="45">
        <f t="shared" si="280"/>
        <v>0</v>
      </c>
      <c r="AZ510" s="45">
        <f t="shared" si="280"/>
        <v>0</v>
      </c>
      <c r="BA510" s="45">
        <f t="shared" si="280"/>
        <v>0</v>
      </c>
      <c r="BB510" s="45">
        <f t="shared" si="280"/>
        <v>0</v>
      </c>
      <c r="BC510" s="45">
        <f t="shared" si="280"/>
        <v>0</v>
      </c>
      <c r="BD510" s="45">
        <f t="shared" si="280"/>
        <v>0</v>
      </c>
    </row>
    <row r="511" spans="1:59" ht="16" x14ac:dyDescent="0.2">
      <c r="B511" s="11">
        <f t="shared" si="269"/>
        <v>10</v>
      </c>
      <c r="C511" s="12" t="str">
        <f t="shared" si="269"/>
        <v>SCI FORGEOT RETAIL</v>
      </c>
      <c r="K511" s="24"/>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row>
    <row r="512" spans="1:59" ht="16" x14ac:dyDescent="0.2">
      <c r="B512" s="11">
        <f t="shared" si="269"/>
        <v>10</v>
      </c>
      <c r="C512" s="12" t="str">
        <f t="shared" si="269"/>
        <v>SCI FORGEOT RETAIL</v>
      </c>
      <c r="G512" s="46" t="s">
        <v>229</v>
      </c>
      <c r="H512" s="104" t="s">
        <v>45</v>
      </c>
      <c r="I512" s="105"/>
      <c r="J512" s="106"/>
      <c r="K512" s="23"/>
      <c r="L512" s="47" t="s">
        <v>4</v>
      </c>
      <c r="M512" s="81"/>
      <c r="N512" s="81"/>
      <c r="O512" s="48">
        <f>SUM(O507:O510)</f>
        <v>13625</v>
      </c>
      <c r="P512" s="48">
        <f t="shared" ref="P512:BD512" si="281">SUM(P507:P510)</f>
        <v>13625</v>
      </c>
      <c r="Q512" s="48">
        <f t="shared" si="281"/>
        <v>15655</v>
      </c>
      <c r="R512" s="48">
        <f t="shared" si="281"/>
        <v>15655</v>
      </c>
      <c r="S512" s="48">
        <f t="shared" si="281"/>
        <v>15655</v>
      </c>
      <c r="T512" s="48">
        <f t="shared" si="281"/>
        <v>15655</v>
      </c>
      <c r="U512" s="48">
        <f t="shared" si="281"/>
        <v>15811.55</v>
      </c>
      <c r="V512" s="48">
        <f t="shared" si="281"/>
        <v>15811.55</v>
      </c>
      <c r="W512" s="48">
        <f t="shared" si="281"/>
        <v>15811.55</v>
      </c>
      <c r="X512" s="48">
        <f t="shared" si="281"/>
        <v>15811.55</v>
      </c>
      <c r="Y512" s="48">
        <f t="shared" si="281"/>
        <v>15969.665499999999</v>
      </c>
      <c r="Z512" s="48">
        <f t="shared" si="281"/>
        <v>15969.665499999999</v>
      </c>
      <c r="AA512" s="48">
        <f t="shared" si="281"/>
        <v>15969.665499999999</v>
      </c>
      <c r="AB512" s="48">
        <f t="shared" si="281"/>
        <v>16160.60715271739</v>
      </c>
      <c r="AC512" s="48">
        <f t="shared" si="281"/>
        <v>17742.298370500001</v>
      </c>
      <c r="AD512" s="48">
        <f t="shared" si="281"/>
        <v>17742.298370500001</v>
      </c>
      <c r="AE512" s="48">
        <f t="shared" si="281"/>
        <v>17742.298370500001</v>
      </c>
      <c r="AF512" s="48">
        <f t="shared" si="281"/>
        <v>17742.298370500001</v>
      </c>
      <c r="AG512" s="48">
        <f t="shared" si="281"/>
        <v>17919.721354205001</v>
      </c>
      <c r="AH512" s="48">
        <f t="shared" si="281"/>
        <v>17919.721354205001</v>
      </c>
      <c r="AI512" s="48">
        <f t="shared" si="281"/>
        <v>17919.721354205001</v>
      </c>
      <c r="AJ512" s="48">
        <f t="shared" si="281"/>
        <v>17919.721354205001</v>
      </c>
      <c r="AK512" s="48">
        <f t="shared" si="281"/>
        <v>18098.918567747049</v>
      </c>
      <c r="AL512" s="48">
        <f t="shared" si="281"/>
        <v>18098.918567747049</v>
      </c>
      <c r="AM512" s="48">
        <f t="shared" si="281"/>
        <v>18098.918567747049</v>
      </c>
      <c r="AN512" s="48">
        <f t="shared" si="281"/>
        <v>18098.918567747049</v>
      </c>
      <c r="AO512" s="48">
        <f t="shared" si="281"/>
        <v>18279.907753424523</v>
      </c>
      <c r="AP512" s="48">
        <f t="shared" si="281"/>
        <v>18279.907753424523</v>
      </c>
      <c r="AQ512" s="48">
        <f t="shared" si="281"/>
        <v>18279.907753424523</v>
      </c>
      <c r="AR512" s="48">
        <f t="shared" si="281"/>
        <v>18279.907753424523</v>
      </c>
      <c r="AS512" s="48">
        <f t="shared" si="281"/>
        <v>18462.706830958763</v>
      </c>
      <c r="AT512" s="48">
        <f t="shared" si="281"/>
        <v>18462.706830958763</v>
      </c>
      <c r="AU512" s="48">
        <f t="shared" si="281"/>
        <v>18462.706830958763</v>
      </c>
      <c r="AV512" s="48">
        <f t="shared" si="281"/>
        <v>18462.706830958763</v>
      </c>
      <c r="AW512" s="48">
        <f t="shared" si="281"/>
        <v>18647.333899268357</v>
      </c>
      <c r="AX512" s="48">
        <f t="shared" si="281"/>
        <v>18647.333899268357</v>
      </c>
      <c r="AY512" s="48">
        <f t="shared" si="281"/>
        <v>18647.333899268357</v>
      </c>
      <c r="AZ512" s="48">
        <f t="shared" si="281"/>
        <v>18647.333899268357</v>
      </c>
      <c r="BA512" s="48">
        <f t="shared" si="281"/>
        <v>18833.807238261037</v>
      </c>
      <c r="BB512" s="48">
        <f t="shared" si="281"/>
        <v>18833.807238261037</v>
      </c>
      <c r="BC512" s="48">
        <f t="shared" si="281"/>
        <v>18833.807238261037</v>
      </c>
      <c r="BD512" s="48">
        <f t="shared" si="281"/>
        <v>18833.807238261037</v>
      </c>
    </row>
    <row r="513" spans="1:59" ht="16" x14ac:dyDescent="0.2">
      <c r="B513" s="11">
        <f t="shared" ref="B513:C518" si="282">B512</f>
        <v>10</v>
      </c>
      <c r="C513" s="12" t="str">
        <f t="shared" si="282"/>
        <v>SCI FORGEOT RETAIL</v>
      </c>
      <c r="D513" s="46" t="s">
        <v>260</v>
      </c>
      <c r="E513" s="32">
        <v>46022</v>
      </c>
      <c r="F513" s="15"/>
      <c r="G513" s="46" t="s">
        <v>261</v>
      </c>
      <c r="H513" s="46" t="s">
        <v>237</v>
      </c>
      <c r="I513" s="46" t="s">
        <v>238</v>
      </c>
      <c r="J513" s="46" t="s">
        <v>239</v>
      </c>
      <c r="K513" s="23"/>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row>
    <row r="514" spans="1:59" ht="16" x14ac:dyDescent="0.2">
      <c r="B514" s="11">
        <f t="shared" si="282"/>
        <v>10</v>
      </c>
      <c r="C514" s="12" t="str">
        <f t="shared" si="282"/>
        <v>SCI FORGEOT RETAIL</v>
      </c>
      <c r="D514" s="46" t="s">
        <v>262</v>
      </c>
      <c r="E514" s="31">
        <v>70266.528200000001</v>
      </c>
      <c r="F514" s="15"/>
      <c r="G514" s="49" t="s">
        <v>263</v>
      </c>
      <c r="H514" s="31">
        <v>0</v>
      </c>
      <c r="I514" s="32">
        <v>0</v>
      </c>
      <c r="J514" s="32">
        <v>0</v>
      </c>
      <c r="K514" s="23"/>
      <c r="L514" s="50" t="s">
        <v>264</v>
      </c>
      <c r="M514" s="70"/>
      <c r="N514" s="70"/>
      <c r="O514" s="40">
        <f t="shared" ref="O514:BD514" si="283">IFERROR(((O$3&gt;=$E513)*(O$2&lt;=$E513))*$E517,"")</f>
        <v>0</v>
      </c>
      <c r="P514" s="40">
        <f t="shared" si="283"/>
        <v>0</v>
      </c>
      <c r="Q514" s="40">
        <f t="shared" si="283"/>
        <v>0</v>
      </c>
      <c r="R514" s="40">
        <f t="shared" si="283"/>
        <v>0</v>
      </c>
      <c r="S514" s="40">
        <f t="shared" si="283"/>
        <v>0</v>
      </c>
      <c r="T514" s="40">
        <f t="shared" si="283"/>
        <v>0</v>
      </c>
      <c r="U514" s="40">
        <f t="shared" si="283"/>
        <v>0</v>
      </c>
      <c r="V514" s="40">
        <f t="shared" si="283"/>
        <v>0</v>
      </c>
      <c r="W514" s="40">
        <f t="shared" si="283"/>
        <v>0</v>
      </c>
      <c r="X514" s="40">
        <f t="shared" si="283"/>
        <v>0</v>
      </c>
      <c r="Y514" s="40">
        <f t="shared" si="283"/>
        <v>0</v>
      </c>
      <c r="Z514" s="40">
        <f t="shared" si="283"/>
        <v>0</v>
      </c>
      <c r="AA514" s="40">
        <f t="shared" si="283"/>
        <v>0</v>
      </c>
      <c r="AB514" s="40">
        <f t="shared" si="283"/>
        <v>0</v>
      </c>
      <c r="AC514" s="40">
        <f t="shared" si="283"/>
        <v>0</v>
      </c>
      <c r="AD514" s="40">
        <f t="shared" si="283"/>
        <v>0</v>
      </c>
      <c r="AE514" s="40">
        <f t="shared" si="283"/>
        <v>0</v>
      </c>
      <c r="AF514" s="40">
        <f t="shared" si="283"/>
        <v>0</v>
      </c>
      <c r="AG514" s="40">
        <f t="shared" si="283"/>
        <v>0</v>
      </c>
      <c r="AH514" s="40">
        <f t="shared" si="283"/>
        <v>0</v>
      </c>
      <c r="AI514" s="40">
        <f t="shared" si="283"/>
        <v>0</v>
      </c>
      <c r="AJ514" s="40">
        <f t="shared" si="283"/>
        <v>0</v>
      </c>
      <c r="AK514" s="40">
        <f t="shared" si="283"/>
        <v>0</v>
      </c>
      <c r="AL514" s="40">
        <f t="shared" si="283"/>
        <v>0</v>
      </c>
      <c r="AM514" s="40">
        <f t="shared" si="283"/>
        <v>0</v>
      </c>
      <c r="AN514" s="40">
        <f t="shared" si="283"/>
        <v>0</v>
      </c>
      <c r="AO514" s="40">
        <f t="shared" si="283"/>
        <v>0</v>
      </c>
      <c r="AP514" s="40">
        <f t="shared" si="283"/>
        <v>0</v>
      </c>
      <c r="AQ514" s="40">
        <f t="shared" si="283"/>
        <v>0</v>
      </c>
      <c r="AR514" s="40">
        <f t="shared" si="283"/>
        <v>0</v>
      </c>
      <c r="AS514" s="40">
        <f t="shared" si="283"/>
        <v>0</v>
      </c>
      <c r="AT514" s="40">
        <f t="shared" si="283"/>
        <v>0</v>
      </c>
      <c r="AU514" s="40">
        <f t="shared" si="283"/>
        <v>0</v>
      </c>
      <c r="AV514" s="40">
        <f t="shared" si="283"/>
        <v>0</v>
      </c>
      <c r="AW514" s="40">
        <f t="shared" si="283"/>
        <v>0</v>
      </c>
      <c r="AX514" s="40">
        <f t="shared" si="283"/>
        <v>0</v>
      </c>
      <c r="AY514" s="40">
        <f t="shared" si="283"/>
        <v>0</v>
      </c>
      <c r="AZ514" s="40">
        <f t="shared" si="283"/>
        <v>0</v>
      </c>
      <c r="BA514" s="40">
        <f t="shared" si="283"/>
        <v>0</v>
      </c>
      <c r="BB514" s="40">
        <f t="shared" si="283"/>
        <v>0</v>
      </c>
      <c r="BC514" s="40">
        <f t="shared" si="283"/>
        <v>0</v>
      </c>
      <c r="BD514" s="40">
        <f t="shared" si="283"/>
        <v>0</v>
      </c>
    </row>
    <row r="515" spans="1:59" ht="16" x14ac:dyDescent="0.2">
      <c r="B515" s="11">
        <f t="shared" si="282"/>
        <v>10</v>
      </c>
      <c r="C515" s="12" t="str">
        <f t="shared" si="282"/>
        <v>SCI FORGEOT RETAIL</v>
      </c>
      <c r="D515" s="46" t="s">
        <v>24</v>
      </c>
      <c r="E515" s="51">
        <f>IF(E513&gt;MAX($O$3:$BD$3),BD504,
IF(E513&lt;MIN($O$3:$BD$3),1,SUMIFS($O505:$BD505,$O$2:$BD$2,"&lt;="&amp;E513,$O$3:$BD$3,"&gt;="&amp;E513)))</f>
        <v>1.0303009999999999</v>
      </c>
      <c r="F515" s="15"/>
      <c r="G515" s="49" t="s">
        <v>265</v>
      </c>
      <c r="H515" s="31">
        <v>0</v>
      </c>
      <c r="I515" s="32">
        <v>0</v>
      </c>
      <c r="J515" s="32">
        <v>0</v>
      </c>
      <c r="K515" s="23"/>
      <c r="L515" s="52" t="s">
        <v>266</v>
      </c>
      <c r="M515" s="72"/>
      <c r="N515" s="72"/>
      <c r="O515" s="41">
        <f t="shared" ref="O515:BD515" si="284">IFERROR(((O$3&gt;=$E510)*(O$2&lt;=$E510))*$H518,"")</f>
        <v>0</v>
      </c>
      <c r="P515" s="41">
        <f t="shared" si="284"/>
        <v>0</v>
      </c>
      <c r="Q515" s="41">
        <f t="shared" si="284"/>
        <v>0</v>
      </c>
      <c r="R515" s="41">
        <f t="shared" si="284"/>
        <v>0</v>
      </c>
      <c r="S515" s="41">
        <f t="shared" si="284"/>
        <v>0</v>
      </c>
      <c r="T515" s="41">
        <f t="shared" si="284"/>
        <v>0</v>
      </c>
      <c r="U515" s="41">
        <f t="shared" si="284"/>
        <v>0</v>
      </c>
      <c r="V515" s="41">
        <f t="shared" si="284"/>
        <v>0</v>
      </c>
      <c r="W515" s="41">
        <f t="shared" si="284"/>
        <v>0</v>
      </c>
      <c r="X515" s="41">
        <f t="shared" si="284"/>
        <v>0</v>
      </c>
      <c r="Y515" s="41">
        <f t="shared" si="284"/>
        <v>0</v>
      </c>
      <c r="Z515" s="41">
        <f t="shared" si="284"/>
        <v>0</v>
      </c>
      <c r="AA515" s="41">
        <f t="shared" si="284"/>
        <v>0</v>
      </c>
      <c r="AB515" s="41">
        <f t="shared" si="284"/>
        <v>0</v>
      </c>
      <c r="AC515" s="41">
        <f t="shared" si="284"/>
        <v>0</v>
      </c>
      <c r="AD515" s="41">
        <f t="shared" si="284"/>
        <v>0</v>
      </c>
      <c r="AE515" s="41">
        <f t="shared" si="284"/>
        <v>0</v>
      </c>
      <c r="AF515" s="41">
        <f t="shared" si="284"/>
        <v>0</v>
      </c>
      <c r="AG515" s="41">
        <f t="shared" si="284"/>
        <v>0</v>
      </c>
      <c r="AH515" s="41">
        <f t="shared" si="284"/>
        <v>0</v>
      </c>
      <c r="AI515" s="41">
        <f t="shared" si="284"/>
        <v>0</v>
      </c>
      <c r="AJ515" s="41">
        <f t="shared" si="284"/>
        <v>0</v>
      </c>
      <c r="AK515" s="41">
        <f t="shared" si="284"/>
        <v>0</v>
      </c>
      <c r="AL515" s="41">
        <f t="shared" si="284"/>
        <v>0</v>
      </c>
      <c r="AM515" s="41">
        <f t="shared" si="284"/>
        <v>0</v>
      </c>
      <c r="AN515" s="41">
        <f t="shared" si="284"/>
        <v>0</v>
      </c>
      <c r="AO515" s="41">
        <f t="shared" si="284"/>
        <v>0</v>
      </c>
      <c r="AP515" s="41">
        <f t="shared" si="284"/>
        <v>0</v>
      </c>
      <c r="AQ515" s="41">
        <f t="shared" si="284"/>
        <v>0</v>
      </c>
      <c r="AR515" s="41">
        <f t="shared" si="284"/>
        <v>0</v>
      </c>
      <c r="AS515" s="41">
        <f t="shared" si="284"/>
        <v>0</v>
      </c>
      <c r="AT515" s="41">
        <f t="shared" si="284"/>
        <v>0</v>
      </c>
      <c r="AU515" s="41">
        <f t="shared" si="284"/>
        <v>0</v>
      </c>
      <c r="AV515" s="41">
        <f t="shared" si="284"/>
        <v>0</v>
      </c>
      <c r="AW515" s="41">
        <f t="shared" si="284"/>
        <v>0</v>
      </c>
      <c r="AX515" s="41">
        <f t="shared" si="284"/>
        <v>0</v>
      </c>
      <c r="AY515" s="41">
        <f t="shared" si="284"/>
        <v>0</v>
      </c>
      <c r="AZ515" s="41">
        <f t="shared" si="284"/>
        <v>0</v>
      </c>
      <c r="BA515" s="41">
        <f t="shared" si="284"/>
        <v>0</v>
      </c>
      <c r="BB515" s="41">
        <f t="shared" si="284"/>
        <v>0</v>
      </c>
      <c r="BC515" s="41">
        <f t="shared" si="284"/>
        <v>0</v>
      </c>
      <c r="BD515" s="41">
        <f t="shared" si="284"/>
        <v>0</v>
      </c>
    </row>
    <row r="516" spans="1:59" ht="16" x14ac:dyDescent="0.2">
      <c r="B516" s="11">
        <f t="shared" si="282"/>
        <v>10</v>
      </c>
      <c r="C516" s="12" t="str">
        <f t="shared" si="282"/>
        <v>SCI FORGEOT RETAIL</v>
      </c>
      <c r="D516" s="46" t="s">
        <v>8</v>
      </c>
      <c r="E516" s="42">
        <v>0</v>
      </c>
      <c r="F516" s="15"/>
      <c r="G516" s="49" t="s">
        <v>267</v>
      </c>
      <c r="H516" s="31">
        <v>0</v>
      </c>
      <c r="I516" s="32">
        <v>0</v>
      </c>
      <c r="J516" s="32">
        <v>0</v>
      </c>
      <c r="L516" s="52" t="s">
        <v>268</v>
      </c>
      <c r="M516" s="72"/>
      <c r="N516" s="72"/>
      <c r="O516" s="41">
        <f t="shared" ref="O516:BD516" si="285">IFERROR(((O$3&gt;=$E513)*(O$2&lt;=$E513))*$J518,"")</f>
        <v>0</v>
      </c>
      <c r="P516" s="41">
        <f t="shared" si="285"/>
        <v>0</v>
      </c>
      <c r="Q516" s="41">
        <f t="shared" si="285"/>
        <v>0</v>
      </c>
      <c r="R516" s="41">
        <f t="shared" si="285"/>
        <v>0</v>
      </c>
      <c r="S516" s="41">
        <f t="shared" si="285"/>
        <v>0</v>
      </c>
      <c r="T516" s="41">
        <f t="shared" si="285"/>
        <v>0</v>
      </c>
      <c r="U516" s="41">
        <f t="shared" si="285"/>
        <v>0</v>
      </c>
      <c r="V516" s="41">
        <f t="shared" si="285"/>
        <v>0</v>
      </c>
      <c r="W516" s="41">
        <f t="shared" si="285"/>
        <v>0</v>
      </c>
      <c r="X516" s="41">
        <f t="shared" si="285"/>
        <v>0</v>
      </c>
      <c r="Y516" s="41">
        <f t="shared" si="285"/>
        <v>0</v>
      </c>
      <c r="Z516" s="41">
        <f t="shared" si="285"/>
        <v>0</v>
      </c>
      <c r="AA516" s="41">
        <f t="shared" si="285"/>
        <v>0</v>
      </c>
      <c r="AB516" s="41">
        <f t="shared" si="285"/>
        <v>0</v>
      </c>
      <c r="AC516" s="41">
        <f t="shared" si="285"/>
        <v>0</v>
      </c>
      <c r="AD516" s="41">
        <f t="shared" si="285"/>
        <v>0</v>
      </c>
      <c r="AE516" s="41">
        <f t="shared" si="285"/>
        <v>0</v>
      </c>
      <c r="AF516" s="41">
        <f t="shared" si="285"/>
        <v>0</v>
      </c>
      <c r="AG516" s="41">
        <f t="shared" si="285"/>
        <v>0</v>
      </c>
      <c r="AH516" s="41">
        <f t="shared" si="285"/>
        <v>0</v>
      </c>
      <c r="AI516" s="41">
        <f t="shared" si="285"/>
        <v>0</v>
      </c>
      <c r="AJ516" s="41">
        <f t="shared" si="285"/>
        <v>0</v>
      </c>
      <c r="AK516" s="41">
        <f t="shared" si="285"/>
        <v>0</v>
      </c>
      <c r="AL516" s="41">
        <f t="shared" si="285"/>
        <v>0</v>
      </c>
      <c r="AM516" s="41">
        <f t="shared" si="285"/>
        <v>0</v>
      </c>
      <c r="AN516" s="41">
        <f t="shared" si="285"/>
        <v>0</v>
      </c>
      <c r="AO516" s="41">
        <f t="shared" si="285"/>
        <v>0</v>
      </c>
      <c r="AP516" s="41">
        <f t="shared" si="285"/>
        <v>0</v>
      </c>
      <c r="AQ516" s="41">
        <f t="shared" si="285"/>
        <v>0</v>
      </c>
      <c r="AR516" s="41">
        <f t="shared" si="285"/>
        <v>0</v>
      </c>
      <c r="AS516" s="41">
        <f t="shared" si="285"/>
        <v>0</v>
      </c>
      <c r="AT516" s="41">
        <f t="shared" si="285"/>
        <v>0</v>
      </c>
      <c r="AU516" s="41">
        <f t="shared" si="285"/>
        <v>0</v>
      </c>
      <c r="AV516" s="41">
        <f t="shared" si="285"/>
        <v>0</v>
      </c>
      <c r="AW516" s="41">
        <f t="shared" si="285"/>
        <v>0</v>
      </c>
      <c r="AX516" s="41">
        <f t="shared" si="285"/>
        <v>0</v>
      </c>
      <c r="AY516" s="41">
        <f t="shared" si="285"/>
        <v>0</v>
      </c>
      <c r="AZ516" s="41">
        <f t="shared" si="285"/>
        <v>0</v>
      </c>
      <c r="BA516" s="41">
        <f t="shared" si="285"/>
        <v>0</v>
      </c>
      <c r="BB516" s="41">
        <f t="shared" si="285"/>
        <v>0</v>
      </c>
      <c r="BC516" s="41">
        <f t="shared" si="285"/>
        <v>0</v>
      </c>
      <c r="BD516" s="41">
        <f t="shared" si="285"/>
        <v>0</v>
      </c>
    </row>
    <row r="517" spans="1:59" ht="16" x14ac:dyDescent="0.2">
      <c r="B517" s="11">
        <f t="shared" si="282"/>
        <v>10</v>
      </c>
      <c r="C517" s="12" t="str">
        <f t="shared" si="282"/>
        <v>SCI FORGEOT RETAIL</v>
      </c>
      <c r="D517" s="46" t="s">
        <v>269</v>
      </c>
      <c r="E517" s="31">
        <v>0</v>
      </c>
      <c r="F517" s="15"/>
      <c r="G517" s="53"/>
      <c r="H517" s="15"/>
      <c r="I517" s="15"/>
      <c r="J517" s="23"/>
      <c r="L517" s="52" t="s">
        <v>270</v>
      </c>
      <c r="M517" s="72"/>
      <c r="N517" s="72"/>
      <c r="O517" s="41">
        <f t="shared" ref="O517:BD517" si="286">IFERROR(((O$3&gt;=$J507)*(O$2&lt;=$J507))*$E518,"")</f>
        <v>0</v>
      </c>
      <c r="P517" s="41">
        <f t="shared" si="286"/>
        <v>0</v>
      </c>
      <c r="Q517" s="41">
        <f t="shared" si="286"/>
        <v>0</v>
      </c>
      <c r="R517" s="41">
        <f t="shared" si="286"/>
        <v>0</v>
      </c>
      <c r="S517" s="41">
        <f t="shared" si="286"/>
        <v>0</v>
      </c>
      <c r="T517" s="41">
        <f t="shared" si="286"/>
        <v>0</v>
      </c>
      <c r="U517" s="41">
        <f t="shared" si="286"/>
        <v>0</v>
      </c>
      <c r="V517" s="41">
        <f t="shared" si="286"/>
        <v>0</v>
      </c>
      <c r="W517" s="41">
        <f t="shared" si="286"/>
        <v>0</v>
      </c>
      <c r="X517" s="41">
        <f t="shared" si="286"/>
        <v>0</v>
      </c>
      <c r="Y517" s="41">
        <f t="shared" si="286"/>
        <v>0</v>
      </c>
      <c r="Z517" s="41">
        <f t="shared" si="286"/>
        <v>0</v>
      </c>
      <c r="AA517" s="41">
        <f t="shared" si="286"/>
        <v>0</v>
      </c>
      <c r="AB517" s="41">
        <f t="shared" si="286"/>
        <v>0</v>
      </c>
      <c r="AC517" s="41">
        <f t="shared" si="286"/>
        <v>0</v>
      </c>
      <c r="AD517" s="41">
        <f t="shared" si="286"/>
        <v>0</v>
      </c>
      <c r="AE517" s="41">
        <f t="shared" si="286"/>
        <v>0</v>
      </c>
      <c r="AF517" s="41">
        <f t="shared" si="286"/>
        <v>0</v>
      </c>
      <c r="AG517" s="41">
        <f t="shared" si="286"/>
        <v>0</v>
      </c>
      <c r="AH517" s="41">
        <f t="shared" si="286"/>
        <v>0</v>
      </c>
      <c r="AI517" s="41">
        <f t="shared" si="286"/>
        <v>0</v>
      </c>
      <c r="AJ517" s="41">
        <f t="shared" si="286"/>
        <v>0</v>
      </c>
      <c r="AK517" s="41">
        <f t="shared" si="286"/>
        <v>0</v>
      </c>
      <c r="AL517" s="41">
        <f t="shared" si="286"/>
        <v>0</v>
      </c>
      <c r="AM517" s="41">
        <f t="shared" si="286"/>
        <v>0</v>
      </c>
      <c r="AN517" s="41">
        <f t="shared" si="286"/>
        <v>0</v>
      </c>
      <c r="AO517" s="41">
        <f t="shared" si="286"/>
        <v>0</v>
      </c>
      <c r="AP517" s="41">
        <f t="shared" si="286"/>
        <v>0</v>
      </c>
      <c r="AQ517" s="41">
        <f t="shared" si="286"/>
        <v>0</v>
      </c>
      <c r="AR517" s="41">
        <f t="shared" si="286"/>
        <v>0</v>
      </c>
      <c r="AS517" s="41">
        <f t="shared" si="286"/>
        <v>0</v>
      </c>
      <c r="AT517" s="41">
        <f t="shared" si="286"/>
        <v>0</v>
      </c>
      <c r="AU517" s="41">
        <f t="shared" si="286"/>
        <v>0</v>
      </c>
      <c r="AV517" s="41">
        <f t="shared" si="286"/>
        <v>0</v>
      </c>
      <c r="AW517" s="41">
        <f t="shared" si="286"/>
        <v>0</v>
      </c>
      <c r="AX517" s="41">
        <f t="shared" si="286"/>
        <v>0</v>
      </c>
      <c r="AY517" s="41">
        <f t="shared" si="286"/>
        <v>0</v>
      </c>
      <c r="AZ517" s="41">
        <f t="shared" si="286"/>
        <v>0</v>
      </c>
      <c r="BA517" s="41">
        <f t="shared" si="286"/>
        <v>0</v>
      </c>
      <c r="BB517" s="41">
        <f t="shared" si="286"/>
        <v>0</v>
      </c>
      <c r="BC517" s="41">
        <f t="shared" si="286"/>
        <v>0</v>
      </c>
      <c r="BD517" s="41">
        <f t="shared" si="286"/>
        <v>0</v>
      </c>
    </row>
    <row r="518" spans="1:59" ht="16" x14ac:dyDescent="0.2">
      <c r="B518" s="11">
        <f t="shared" si="282"/>
        <v>10</v>
      </c>
      <c r="C518" s="12" t="str">
        <f t="shared" si="282"/>
        <v>SCI FORGEOT RETAIL</v>
      </c>
      <c r="D518" s="46" t="s">
        <v>270</v>
      </c>
      <c r="E518" s="31">
        <v>0</v>
      </c>
      <c r="F518" s="15"/>
      <c r="G518" s="46" t="s">
        <v>266</v>
      </c>
      <c r="H518" s="31">
        <v>0</v>
      </c>
      <c r="I518" s="46" t="s">
        <v>268</v>
      </c>
      <c r="J518" s="31">
        <v>0</v>
      </c>
      <c r="L518" s="54" t="s">
        <v>271</v>
      </c>
      <c r="M518" s="73"/>
      <c r="N518" s="73"/>
      <c r="O518" s="45">
        <f t="shared" ref="O518:BD518" si="287">IFERROR(-($E499+$H499+$J499)*O500,"")</f>
        <v>0</v>
      </c>
      <c r="P518" s="45">
        <f t="shared" si="287"/>
        <v>0</v>
      </c>
      <c r="Q518" s="45">
        <f t="shared" si="287"/>
        <v>0</v>
      </c>
      <c r="R518" s="45">
        <f t="shared" si="287"/>
        <v>0</v>
      </c>
      <c r="S518" s="45">
        <f t="shared" si="287"/>
        <v>0</v>
      </c>
      <c r="T518" s="45">
        <f t="shared" si="287"/>
        <v>0</v>
      </c>
      <c r="U518" s="45">
        <f t="shared" si="287"/>
        <v>0</v>
      </c>
      <c r="V518" s="45">
        <f t="shared" si="287"/>
        <v>0</v>
      </c>
      <c r="W518" s="45">
        <f t="shared" si="287"/>
        <v>0</v>
      </c>
      <c r="X518" s="45">
        <f t="shared" si="287"/>
        <v>0</v>
      </c>
      <c r="Y518" s="45">
        <f t="shared" si="287"/>
        <v>0</v>
      </c>
      <c r="Z518" s="45">
        <f t="shared" si="287"/>
        <v>0</v>
      </c>
      <c r="AA518" s="45">
        <f t="shared" si="287"/>
        <v>0</v>
      </c>
      <c r="AB518" s="45">
        <f t="shared" si="287"/>
        <v>0</v>
      </c>
      <c r="AC518" s="45">
        <f t="shared" si="287"/>
        <v>0</v>
      </c>
      <c r="AD518" s="45">
        <f t="shared" si="287"/>
        <v>0</v>
      </c>
      <c r="AE518" s="45">
        <f t="shared" si="287"/>
        <v>0</v>
      </c>
      <c r="AF518" s="45">
        <f t="shared" si="287"/>
        <v>0</v>
      </c>
      <c r="AG518" s="45">
        <f t="shared" si="287"/>
        <v>0</v>
      </c>
      <c r="AH518" s="45">
        <f t="shared" si="287"/>
        <v>0</v>
      </c>
      <c r="AI518" s="45">
        <f t="shared" si="287"/>
        <v>0</v>
      </c>
      <c r="AJ518" s="45">
        <f t="shared" si="287"/>
        <v>0</v>
      </c>
      <c r="AK518" s="45">
        <f t="shared" si="287"/>
        <v>0</v>
      </c>
      <c r="AL518" s="45">
        <f t="shared" si="287"/>
        <v>0</v>
      </c>
      <c r="AM518" s="45">
        <f t="shared" si="287"/>
        <v>0</v>
      </c>
      <c r="AN518" s="45">
        <f t="shared" si="287"/>
        <v>0</v>
      </c>
      <c r="AO518" s="45">
        <f t="shared" si="287"/>
        <v>0</v>
      </c>
      <c r="AP518" s="45">
        <f t="shared" si="287"/>
        <v>0</v>
      </c>
      <c r="AQ518" s="45">
        <f t="shared" si="287"/>
        <v>0</v>
      </c>
      <c r="AR518" s="45">
        <f t="shared" si="287"/>
        <v>0</v>
      </c>
      <c r="AS518" s="45">
        <f t="shared" si="287"/>
        <v>0</v>
      </c>
      <c r="AT518" s="45">
        <f t="shared" si="287"/>
        <v>0</v>
      </c>
      <c r="AU518" s="45">
        <f t="shared" si="287"/>
        <v>0</v>
      </c>
      <c r="AV518" s="45">
        <f t="shared" si="287"/>
        <v>0</v>
      </c>
      <c r="AW518" s="45">
        <f t="shared" si="287"/>
        <v>0</v>
      </c>
      <c r="AX518" s="45">
        <f t="shared" si="287"/>
        <v>0</v>
      </c>
      <c r="AY518" s="45">
        <f t="shared" si="287"/>
        <v>0</v>
      </c>
      <c r="AZ518" s="45">
        <f t="shared" si="287"/>
        <v>0</v>
      </c>
      <c r="BA518" s="45">
        <f t="shared" si="287"/>
        <v>0</v>
      </c>
      <c r="BB518" s="45">
        <f t="shared" si="287"/>
        <v>0</v>
      </c>
      <c r="BC518" s="45">
        <f t="shared" si="287"/>
        <v>0</v>
      </c>
      <c r="BD518" s="45">
        <f t="shared" si="287"/>
        <v>0</v>
      </c>
    </row>
    <row r="519" spans="1:59" x14ac:dyDescent="0.2">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row>
    <row r="520" spans="1:59" ht="16" x14ac:dyDescent="0.2">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s="1"/>
    </row>
    <row r="521" spans="1:59" ht="16" x14ac:dyDescent="0.2">
      <c r="A521" s="1"/>
      <c r="B521" s="67">
        <v>11</v>
      </c>
      <c r="C521" s="68" t="str">
        <f>H523</f>
        <v>SCI FORGEOT RETAIL</v>
      </c>
      <c r="D521" s="69" t="s">
        <v>48</v>
      </c>
      <c r="E521" s="69"/>
      <c r="F521" s="69"/>
      <c r="G521" s="69"/>
      <c r="H521" s="69"/>
      <c r="I521" s="69"/>
      <c r="J521" s="69"/>
      <c r="K521" s="68"/>
      <c r="L521" s="68"/>
      <c r="M521" s="68"/>
      <c r="N521" s="68"/>
      <c r="O521" s="82"/>
      <c r="P521" s="82"/>
      <c r="Q521" s="82"/>
      <c r="R521" s="82"/>
      <c r="S521" s="82"/>
      <c r="T521" s="82"/>
      <c r="U521" s="82"/>
      <c r="V521" s="82"/>
      <c r="W521" s="82"/>
      <c r="X521" s="82"/>
      <c r="Y521" s="82"/>
      <c r="Z521" s="82"/>
      <c r="AA521" s="82"/>
      <c r="AB521" s="82"/>
      <c r="AC521" s="82"/>
      <c r="AD521" s="82"/>
      <c r="AE521" s="82"/>
      <c r="AF521" s="82"/>
      <c r="AG521" s="82"/>
      <c r="AH521" s="82"/>
      <c r="AI521" s="82"/>
      <c r="AJ521" s="82"/>
      <c r="AK521" s="82"/>
      <c r="AL521" s="82"/>
      <c r="AM521" s="82"/>
      <c r="AN521" s="82"/>
      <c r="AO521" s="82"/>
      <c r="AP521" s="82"/>
      <c r="AQ521" s="82"/>
      <c r="AR521" s="82"/>
      <c r="AS521" s="82"/>
      <c r="AT521" s="82"/>
      <c r="AU521" s="82"/>
      <c r="AV521" s="82"/>
      <c r="AW521" s="82"/>
      <c r="AX521" s="82"/>
      <c r="AY521" s="82"/>
      <c r="AZ521" s="82"/>
      <c r="BA521" s="82"/>
      <c r="BB521" s="82"/>
      <c r="BC521" s="82"/>
      <c r="BD521" s="82"/>
      <c r="BE521" s="1"/>
      <c r="BF521" s="1"/>
      <c r="BG521" s="1"/>
    </row>
    <row r="522" spans="1:59" ht="16" x14ac:dyDescent="0.2">
      <c r="A522" s="35"/>
      <c r="B522" s="11">
        <f>B521</f>
        <v>11</v>
      </c>
      <c r="C522" s="12" t="str">
        <f>C521</f>
        <v>SCI FORGEOT RETAIL</v>
      </c>
      <c r="D522" s="35"/>
      <c r="E522" s="35"/>
      <c r="F522" s="35"/>
      <c r="G522" s="35"/>
      <c r="H522" s="35"/>
      <c r="I522" s="35"/>
      <c r="J522" s="35"/>
      <c r="K522" s="35"/>
      <c r="L522" s="35"/>
      <c r="M522" s="35"/>
      <c r="N522" s="35"/>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44"/>
      <c r="AX522" s="44"/>
      <c r="AY522" s="44"/>
      <c r="AZ522" s="44"/>
      <c r="BA522" s="44"/>
      <c r="BB522" s="44"/>
      <c r="BC522" s="44"/>
      <c r="BD522" s="44"/>
      <c r="BE522" s="35"/>
      <c r="BF522" s="35"/>
      <c r="BG522" s="35"/>
    </row>
    <row r="523" spans="1:59" ht="16" x14ac:dyDescent="0.2">
      <c r="B523" s="11">
        <f t="shared" ref="B523:C538" si="288">B522</f>
        <v>11</v>
      </c>
      <c r="C523" s="12" t="str">
        <f t="shared" si="288"/>
        <v>SCI FORGEOT RETAIL</v>
      </c>
      <c r="D523" s="13" t="s">
        <v>2</v>
      </c>
      <c r="E523" s="14" t="s">
        <v>42</v>
      </c>
      <c r="F523" s="15"/>
      <c r="G523" s="13" t="s">
        <v>229</v>
      </c>
      <c r="H523" s="14" t="s">
        <v>45</v>
      </c>
      <c r="I523" s="14"/>
      <c r="J523" s="14"/>
      <c r="L523" s="16" t="s">
        <v>230</v>
      </c>
      <c r="M523" s="70"/>
      <c r="N523" s="70"/>
      <c r="O523" s="17">
        <f>($E534&gt;0)*($E528&lt;O$2)*(EDATE($E528,$E534)&gt;O$3)*((O$3-O$2+1)/O$4)
+($E534&gt;0)*($E528&lt;O$2)*(EDATE($E528,$E534)&gt;=O$2)*(EDATE($E528,$E534)&lt;=O$3)*((EDATE($E528,$E534)-O$2)/O$4)
+($E534&gt;0)*($E528&lt;O$2)*(EDATE($E528,$E534)&lt;O$2)*(0)
+($E534&gt;0)*($E528&gt;=O$2)*($E528&lt;=O$3)*(EDATE($E528,$E534)&gt;=O$2)*(EDATE($E528,$E534)&lt;=O$3)*((EDATE($E528,$E534)-$E528+1)/O$4)
+($E534&gt;0)*($E528&gt;=O$2)*($E528&lt;=O$3)*(EDATE($E528,$E534)&gt;O$3)*((O$3-$E528+1)/O$4)
+($E534&gt;0)*($E528&gt;O$3)*(0)</f>
        <v>0</v>
      </c>
      <c r="P523" s="17">
        <f t="shared" ref="P523:BD523" si="289">($E534&gt;0)*($E528&lt;P$2)*(EDATE($E528,$E534)&gt;P$3)*((P$3-P$2+1)/P$4)
+($E534&gt;0)*($E528&lt;P$2)*(EDATE($E528,$E534)&gt;=P$2)*(EDATE($E528,$E534)&lt;=P$3)*((EDATE($E528,$E534)-P$2)/P$4)
+($E534&gt;0)*($E528&lt;P$2)*(EDATE($E528,$E534)&lt;P$2)*(0)
+($E534&gt;0)*($E528&gt;=P$2)*($E528&lt;=P$3)*(EDATE($E528,$E534)&gt;=P$2)*(EDATE($E528,$E534)&lt;=P$3)*((EDATE($E528,$E534)-$E528+1)/P$4)
+($E534&gt;0)*($E528&gt;=P$2)*($E528&lt;=P$3)*(EDATE($E528,$E534)&gt;P$3)*((P$3-$E528+1)/P$4)
+($E534&gt;0)*($E528&gt;P$3)*(0)</f>
        <v>0</v>
      </c>
      <c r="Q523" s="17">
        <f t="shared" si="289"/>
        <v>0</v>
      </c>
      <c r="R523" s="17">
        <f t="shared" si="289"/>
        <v>0</v>
      </c>
      <c r="S523" s="17">
        <f t="shared" si="289"/>
        <v>0</v>
      </c>
      <c r="T523" s="17">
        <f t="shared" si="289"/>
        <v>0</v>
      </c>
      <c r="U523" s="17">
        <f t="shared" si="289"/>
        <v>0</v>
      </c>
      <c r="V523" s="17">
        <f t="shared" si="289"/>
        <v>0</v>
      </c>
      <c r="W523" s="17">
        <f t="shared" si="289"/>
        <v>0</v>
      </c>
      <c r="X523" s="17">
        <f t="shared" si="289"/>
        <v>0</v>
      </c>
      <c r="Y523" s="17">
        <f t="shared" si="289"/>
        <v>0</v>
      </c>
      <c r="Z523" s="17">
        <f t="shared" si="289"/>
        <v>0</v>
      </c>
      <c r="AA523" s="17">
        <f t="shared" si="289"/>
        <v>0</v>
      </c>
      <c r="AB523" s="17">
        <f t="shared" si="289"/>
        <v>0</v>
      </c>
      <c r="AC523" s="17">
        <f t="shared" si="289"/>
        <v>0</v>
      </c>
      <c r="AD523" s="17">
        <f t="shared" si="289"/>
        <v>0</v>
      </c>
      <c r="AE523" s="17">
        <f t="shared" si="289"/>
        <v>0</v>
      </c>
      <c r="AF523" s="17">
        <f t="shared" si="289"/>
        <v>0</v>
      </c>
      <c r="AG523" s="17">
        <f t="shared" si="289"/>
        <v>0</v>
      </c>
      <c r="AH523" s="17">
        <f t="shared" si="289"/>
        <v>0</v>
      </c>
      <c r="AI523" s="17">
        <f t="shared" si="289"/>
        <v>0</v>
      </c>
      <c r="AJ523" s="17">
        <f t="shared" si="289"/>
        <v>0</v>
      </c>
      <c r="AK523" s="17">
        <f t="shared" si="289"/>
        <v>0</v>
      </c>
      <c r="AL523" s="17">
        <f t="shared" si="289"/>
        <v>0</v>
      </c>
      <c r="AM523" s="17">
        <f t="shared" si="289"/>
        <v>0</v>
      </c>
      <c r="AN523" s="17">
        <f t="shared" si="289"/>
        <v>0</v>
      </c>
      <c r="AO523" s="17">
        <f t="shared" si="289"/>
        <v>0</v>
      </c>
      <c r="AP523" s="17">
        <f t="shared" si="289"/>
        <v>0</v>
      </c>
      <c r="AQ523" s="17">
        <f t="shared" si="289"/>
        <v>0</v>
      </c>
      <c r="AR523" s="17">
        <f t="shared" si="289"/>
        <v>0</v>
      </c>
      <c r="AS523" s="17">
        <f t="shared" si="289"/>
        <v>0</v>
      </c>
      <c r="AT523" s="17">
        <f t="shared" si="289"/>
        <v>0</v>
      </c>
      <c r="AU523" s="17">
        <f t="shared" si="289"/>
        <v>0</v>
      </c>
      <c r="AV523" s="17">
        <f t="shared" si="289"/>
        <v>0</v>
      </c>
      <c r="AW523" s="17">
        <f t="shared" si="289"/>
        <v>0</v>
      </c>
      <c r="AX523" s="17">
        <f t="shared" si="289"/>
        <v>0</v>
      </c>
      <c r="AY523" s="17">
        <f t="shared" si="289"/>
        <v>0</v>
      </c>
      <c r="AZ523" s="17">
        <f t="shared" si="289"/>
        <v>0</v>
      </c>
      <c r="BA523" s="17">
        <f t="shared" si="289"/>
        <v>0</v>
      </c>
      <c r="BB523" s="17">
        <f t="shared" si="289"/>
        <v>0</v>
      </c>
      <c r="BC523" s="17">
        <f t="shared" si="289"/>
        <v>0</v>
      </c>
      <c r="BD523" s="17">
        <f t="shared" si="289"/>
        <v>0</v>
      </c>
    </row>
    <row r="524" spans="1:59" ht="16" x14ac:dyDescent="0.2">
      <c r="B524" s="11">
        <f t="shared" si="288"/>
        <v>11</v>
      </c>
      <c r="C524" s="12" t="str">
        <f t="shared" si="288"/>
        <v>SCI FORGEOT RETAIL</v>
      </c>
      <c r="D524" s="13" t="s">
        <v>7</v>
      </c>
      <c r="E524" s="18">
        <v>352</v>
      </c>
      <c r="F524" s="15"/>
      <c r="G524" s="13" t="s">
        <v>0</v>
      </c>
      <c r="H524" s="19">
        <v>164</v>
      </c>
      <c r="I524" s="13" t="s">
        <v>20</v>
      </c>
      <c r="J524" s="19">
        <v>94.19</v>
      </c>
      <c r="L524" s="20" t="s">
        <v>231</v>
      </c>
      <c r="M524" s="72"/>
      <c r="N524" s="72"/>
      <c r="O524" s="21">
        <f>($H529&gt;0)*($J529&lt;O$2)*0
+($H529&gt;0)*($J529&gt;=O$2)*($J529&lt;=O$3)*(($J529-O$2+1)/O$4)
+($H529&gt;0)*($J529&gt;O$3)*($I529&gt;O$3)*0
+($H529&gt;0)*($J529&gt;O$3)*($I529&lt;=O$3)*($I529&gt;=O$2)*((O$3-$I529+1)/O$4)
+($H529&gt;0)*($J529&gt;O$3)*($I529&lt;O$2)*1
+($H529&gt;0)*($I529&gt;O$3)*0
+($H530&gt;0)*($J$2350&lt;O$2)*0
+($H530&gt;0)*($J530&gt;=O$2)*($J530&lt;=O$3)*(($J530-O$2+1)/O$4)
+($H530&gt;0)*($J530&gt;O$3)*($I530&gt;O$3)*0
+($H530&gt;0)*($J530&gt;O$3)*($I530&lt;=O$3)*($I530&gt;=O$2)*((O$3-$I530+1)/O$4)
+($H530&gt;0)*($J530&gt;O$3)*($I530&lt;O$2)*1
+($H530&gt;0)*($I530&gt;O$3)*0
+($H531&gt;0)*($J531&lt;O$2)*0
+($H531&gt;0)*($J531&gt;=O$2)*($J531&lt;=O$3)*(($J531-O$2+1)/O$4)
+($H531&gt;0)*($J531&gt;O$3)*($I531&gt;O$3)*0
+($H531&gt;0)*($J531&gt;O$3)*($I531&lt;=O$3)*($I531&gt;=O$2)*((O$3-$I531+1)/O$4)
+($H531&gt;0)*($J531&gt;O$3)*($I531&lt;O$2)*1
+($H531&gt;0)*($I531&gt;O$3)*0</f>
        <v>0</v>
      </c>
      <c r="P524" s="21">
        <f t="shared" ref="P524:BD524" si="290">($H529&gt;0)*($J529&lt;P$2)*0
+($H529&gt;0)*($J529&gt;=P$2)*($J529&lt;=P$3)*(($J529-P$2+1)/P$4)
+($H529&gt;0)*($J529&gt;P$3)*($I529&gt;P$3)*0
+($H529&gt;0)*($J529&gt;P$3)*($I529&lt;=P$3)*($I529&gt;=P$2)*((P$3-$I529+1)/P$4)
+($H529&gt;0)*($J529&gt;P$3)*($I529&lt;P$2)*1
+($H529&gt;0)*($I529&gt;P$3)*0
+($H530&gt;0)*($J$2350&lt;P$2)*0
+($H530&gt;0)*($J530&gt;=P$2)*($J530&lt;=P$3)*(($J530-P$2+1)/P$4)
+($H530&gt;0)*($J530&gt;P$3)*($I530&gt;P$3)*0
+($H530&gt;0)*($J530&gt;P$3)*($I530&lt;=P$3)*($I530&gt;=P$2)*((P$3-$I530+1)/P$4)
+($H530&gt;0)*($J530&gt;P$3)*($I530&lt;P$2)*1
+($H530&gt;0)*($I530&gt;P$3)*0
+($H531&gt;0)*($J531&lt;P$2)*0
+($H531&gt;0)*($J531&gt;=P$2)*($J531&lt;=P$3)*(($J531-P$2+1)/P$4)
+($H531&gt;0)*($J531&gt;P$3)*($I531&gt;P$3)*0
+($H531&gt;0)*($J531&gt;P$3)*($I531&lt;=P$3)*($I531&gt;=P$2)*((P$3-$I531+1)/P$4)
+($H531&gt;0)*($J531&gt;P$3)*($I531&lt;P$2)*1
+($H531&gt;0)*($I531&gt;P$3)*0</f>
        <v>0</v>
      </c>
      <c r="Q524" s="21">
        <f t="shared" si="290"/>
        <v>0</v>
      </c>
      <c r="R524" s="21">
        <f t="shared" si="290"/>
        <v>0</v>
      </c>
      <c r="S524" s="21">
        <f t="shared" si="290"/>
        <v>0</v>
      </c>
      <c r="T524" s="21">
        <f t="shared" si="290"/>
        <v>0</v>
      </c>
      <c r="U524" s="21">
        <f t="shared" si="290"/>
        <v>0</v>
      </c>
      <c r="V524" s="21">
        <f t="shared" si="290"/>
        <v>0</v>
      </c>
      <c r="W524" s="21">
        <f t="shared" si="290"/>
        <v>0</v>
      </c>
      <c r="X524" s="21">
        <f t="shared" si="290"/>
        <v>0</v>
      </c>
      <c r="Y524" s="21">
        <f t="shared" si="290"/>
        <v>0</v>
      </c>
      <c r="Z524" s="21">
        <f t="shared" si="290"/>
        <v>0</v>
      </c>
      <c r="AA524" s="21">
        <f t="shared" si="290"/>
        <v>0</v>
      </c>
      <c r="AB524" s="21">
        <f t="shared" si="290"/>
        <v>0</v>
      </c>
      <c r="AC524" s="21">
        <f t="shared" si="290"/>
        <v>0</v>
      </c>
      <c r="AD524" s="21">
        <f t="shared" si="290"/>
        <v>0</v>
      </c>
      <c r="AE524" s="21">
        <f t="shared" si="290"/>
        <v>0</v>
      </c>
      <c r="AF524" s="21">
        <f t="shared" si="290"/>
        <v>0</v>
      </c>
      <c r="AG524" s="21">
        <f t="shared" si="290"/>
        <v>0</v>
      </c>
      <c r="AH524" s="21">
        <f t="shared" si="290"/>
        <v>0</v>
      </c>
      <c r="AI524" s="21">
        <f t="shared" si="290"/>
        <v>0</v>
      </c>
      <c r="AJ524" s="21">
        <f t="shared" si="290"/>
        <v>0</v>
      </c>
      <c r="AK524" s="21">
        <f t="shared" si="290"/>
        <v>0</v>
      </c>
      <c r="AL524" s="21">
        <f t="shared" si="290"/>
        <v>0</v>
      </c>
      <c r="AM524" s="21">
        <f t="shared" si="290"/>
        <v>0</v>
      </c>
      <c r="AN524" s="21">
        <f t="shared" si="290"/>
        <v>0</v>
      </c>
      <c r="AO524" s="21">
        <f t="shared" si="290"/>
        <v>0</v>
      </c>
      <c r="AP524" s="21">
        <f t="shared" si="290"/>
        <v>0</v>
      </c>
      <c r="AQ524" s="21">
        <f t="shared" si="290"/>
        <v>0</v>
      </c>
      <c r="AR524" s="21">
        <f t="shared" si="290"/>
        <v>0</v>
      </c>
      <c r="AS524" s="21">
        <f t="shared" si="290"/>
        <v>0</v>
      </c>
      <c r="AT524" s="21">
        <f t="shared" si="290"/>
        <v>0</v>
      </c>
      <c r="AU524" s="21">
        <f t="shared" si="290"/>
        <v>0</v>
      </c>
      <c r="AV524" s="21">
        <f t="shared" si="290"/>
        <v>0</v>
      </c>
      <c r="AW524" s="21">
        <f t="shared" si="290"/>
        <v>0</v>
      </c>
      <c r="AX524" s="21">
        <f t="shared" si="290"/>
        <v>0</v>
      </c>
      <c r="AY524" s="21">
        <f t="shared" si="290"/>
        <v>0</v>
      </c>
      <c r="AZ524" s="21">
        <f t="shared" si="290"/>
        <v>0</v>
      </c>
      <c r="BA524" s="21">
        <f t="shared" si="290"/>
        <v>0</v>
      </c>
      <c r="BB524" s="21">
        <f t="shared" si="290"/>
        <v>0</v>
      </c>
      <c r="BC524" s="21">
        <f t="shared" si="290"/>
        <v>0</v>
      </c>
      <c r="BD524" s="21">
        <f t="shared" si="290"/>
        <v>0</v>
      </c>
    </row>
    <row r="525" spans="1:59" ht="16" x14ac:dyDescent="0.2">
      <c r="B525" s="11">
        <f t="shared" si="288"/>
        <v>11</v>
      </c>
      <c r="C525" s="12" t="str">
        <f t="shared" si="288"/>
        <v>SCI FORGEOT RETAIL</v>
      </c>
      <c r="D525" s="13" t="s">
        <v>21</v>
      </c>
      <c r="E525" s="22">
        <v>1334.5</v>
      </c>
      <c r="F525" s="15"/>
      <c r="G525" s="13" t="s">
        <v>22</v>
      </c>
      <c r="H525" s="22">
        <v>0</v>
      </c>
      <c r="I525" s="13" t="s">
        <v>23</v>
      </c>
      <c r="J525" s="22">
        <v>98.387500000000003</v>
      </c>
      <c r="K525" s="23"/>
      <c r="L525" s="20" t="s">
        <v>232</v>
      </c>
      <c r="M525" s="72"/>
      <c r="N525" s="72"/>
      <c r="O525" s="21">
        <f>($E528&lt;=O$3)*($E528&gt;O$2)*((O$3-$E528+1)/O$4)
+($E528&lt;=O$2)*((O$3-O$2+1)/O$4)
+($E528&gt;O$3)*(0)
-($E536&lt;=O$3)*($E536&lt;&gt;0)*($E536&gt;O$2)*((O$3-$E536)/O$4)
-($E536&lt;=O$2)*((O$3-O$2+1)/O$4)
-($E536&gt;O$3)*(0)</f>
        <v>0</v>
      </c>
      <c r="P525" s="21">
        <f t="shared" ref="P525:BD525" si="291">($E528&lt;=P$3)*($E528&gt;P$2)*((P$3-$E528+1)/P$4)
+($E528&lt;=P$2)*((P$3-P$2+1)/P$4)
+($E528&gt;P$3)*(0)
-($E536&lt;=P$3)*($E536&lt;&gt;0)*($E536&gt;P$2)*((P$3-$E536)/P$4)
-($E536&lt;=P$2)*((P$3-P$2+1)/P$4)
-($E536&gt;P$3)*(0)</f>
        <v>0</v>
      </c>
      <c r="Q525" s="21">
        <f t="shared" si="291"/>
        <v>0</v>
      </c>
      <c r="R525" s="21">
        <f t="shared" si="291"/>
        <v>0</v>
      </c>
      <c r="S525" s="21">
        <f t="shared" si="291"/>
        <v>0</v>
      </c>
      <c r="T525" s="21">
        <f t="shared" si="291"/>
        <v>0</v>
      </c>
      <c r="U525" s="21">
        <f t="shared" si="291"/>
        <v>0</v>
      </c>
      <c r="V525" s="21">
        <f t="shared" si="291"/>
        <v>0</v>
      </c>
      <c r="W525" s="21">
        <f t="shared" si="291"/>
        <v>0</v>
      </c>
      <c r="X525" s="21">
        <f t="shared" si="291"/>
        <v>0</v>
      </c>
      <c r="Y525" s="21">
        <f t="shared" si="291"/>
        <v>0</v>
      </c>
      <c r="Z525" s="21">
        <f t="shared" si="291"/>
        <v>0</v>
      </c>
      <c r="AA525" s="21">
        <f t="shared" si="291"/>
        <v>0</v>
      </c>
      <c r="AB525" s="21">
        <f t="shared" si="291"/>
        <v>0</v>
      </c>
      <c r="AC525" s="21">
        <f t="shared" si="291"/>
        <v>0</v>
      </c>
      <c r="AD525" s="21">
        <f t="shared" si="291"/>
        <v>0</v>
      </c>
      <c r="AE525" s="21">
        <f t="shared" si="291"/>
        <v>0</v>
      </c>
      <c r="AF525" s="21">
        <f t="shared" si="291"/>
        <v>0</v>
      </c>
      <c r="AG525" s="21">
        <f t="shared" si="291"/>
        <v>0</v>
      </c>
      <c r="AH525" s="21">
        <f t="shared" si="291"/>
        <v>0</v>
      </c>
      <c r="AI525" s="21">
        <f t="shared" si="291"/>
        <v>0</v>
      </c>
      <c r="AJ525" s="21">
        <f t="shared" si="291"/>
        <v>0</v>
      </c>
      <c r="AK525" s="21">
        <f t="shared" si="291"/>
        <v>0</v>
      </c>
      <c r="AL525" s="21">
        <f t="shared" si="291"/>
        <v>0</v>
      </c>
      <c r="AM525" s="21">
        <f t="shared" si="291"/>
        <v>0</v>
      </c>
      <c r="AN525" s="21">
        <f t="shared" si="291"/>
        <v>0</v>
      </c>
      <c r="AO525" s="21">
        <f t="shared" si="291"/>
        <v>0</v>
      </c>
      <c r="AP525" s="21">
        <f t="shared" si="291"/>
        <v>0</v>
      </c>
      <c r="AQ525" s="21">
        <f t="shared" si="291"/>
        <v>0</v>
      </c>
      <c r="AR525" s="21">
        <f t="shared" si="291"/>
        <v>0</v>
      </c>
      <c r="AS525" s="21">
        <f t="shared" si="291"/>
        <v>0</v>
      </c>
      <c r="AT525" s="21">
        <f t="shared" si="291"/>
        <v>0</v>
      </c>
      <c r="AU525" s="21">
        <f t="shared" si="291"/>
        <v>0</v>
      </c>
      <c r="AV525" s="21">
        <f t="shared" si="291"/>
        <v>0</v>
      </c>
      <c r="AW525" s="21">
        <f t="shared" si="291"/>
        <v>0</v>
      </c>
      <c r="AX525" s="21">
        <f t="shared" si="291"/>
        <v>0</v>
      </c>
      <c r="AY525" s="21">
        <f t="shared" si="291"/>
        <v>0</v>
      </c>
      <c r="AZ525" s="21">
        <f t="shared" si="291"/>
        <v>0</v>
      </c>
      <c r="BA525" s="21">
        <f t="shared" si="291"/>
        <v>0</v>
      </c>
      <c r="BB525" s="21">
        <f t="shared" si="291"/>
        <v>0</v>
      </c>
      <c r="BC525" s="21">
        <f t="shared" si="291"/>
        <v>0</v>
      </c>
      <c r="BD525" s="21">
        <f t="shared" si="291"/>
        <v>0</v>
      </c>
    </row>
    <row r="526" spans="1:59" ht="16" x14ac:dyDescent="0.2">
      <c r="B526" s="11">
        <f t="shared" si="288"/>
        <v>11</v>
      </c>
      <c r="C526" s="12" t="str">
        <f t="shared" si="288"/>
        <v>SCI FORGEOT RETAIL</v>
      </c>
      <c r="D526" s="13" t="s">
        <v>1</v>
      </c>
      <c r="E526" s="22">
        <v>213200</v>
      </c>
      <c r="F526" s="15"/>
      <c r="G526" s="15"/>
      <c r="H526" s="15"/>
      <c r="I526" s="15"/>
      <c r="J526" s="15"/>
      <c r="L526" s="20" t="s">
        <v>233</v>
      </c>
      <c r="M526" s="72"/>
      <c r="N526" s="72"/>
      <c r="O526" s="21">
        <f>($E539&gt;O$3)*($E536&lt;O$2)*((O$3-O$2+1)/O$4)
+($E539&gt;O$3)*($E536&gt;=O$2)*($E536&lt;=O$3)*((O$3-$E536)/O$4)
+($E539&gt;O$3)*($E536&gt;O$3)*(0)
+($E539&lt;=O$3)*($E539&gt;=O$2)*($E536&lt;O$2)*(($E539-O$2)/O$4)
+($E539&lt;=O$3)*($E539&gt;=O$2)*($E536&lt;=O$3)*($E536&gt;=O$2)*(($E539-$E536)/O$4)
+($E539&lt;O$2)*(0)</f>
        <v>0</v>
      </c>
      <c r="P526" s="21">
        <f t="shared" ref="P526:BD526" si="292">($E539&gt;P$3)*($E536&lt;P$2)*((P$3-P$2+1)/P$4)
+($E539&gt;P$3)*($E536&gt;=P$2)*($E536&lt;=P$3)*((P$3-$E536)/P$4)
+($E539&gt;P$3)*($E536&gt;P$3)*(0)
+($E539&lt;=P$3)*($E539&gt;=P$2)*($E536&lt;P$2)*(($E539-P$2)/P$4)
+($E539&lt;=P$3)*($E539&gt;=P$2)*($E536&lt;=P$3)*($E536&gt;=P$2)*(($E539-$E536)/P$4)
+($E539&lt;P$2)*(0)</f>
        <v>0</v>
      </c>
      <c r="Q526" s="21">
        <f t="shared" si="292"/>
        <v>0</v>
      </c>
      <c r="R526" s="21">
        <f t="shared" si="292"/>
        <v>0</v>
      </c>
      <c r="S526" s="21">
        <f t="shared" si="292"/>
        <v>0</v>
      </c>
      <c r="T526" s="21">
        <f t="shared" si="292"/>
        <v>0</v>
      </c>
      <c r="U526" s="21">
        <f t="shared" si="292"/>
        <v>0</v>
      </c>
      <c r="V526" s="21">
        <f t="shared" si="292"/>
        <v>0</v>
      </c>
      <c r="W526" s="21">
        <f t="shared" si="292"/>
        <v>0</v>
      </c>
      <c r="X526" s="21">
        <f t="shared" si="292"/>
        <v>0</v>
      </c>
      <c r="Y526" s="21">
        <f t="shared" si="292"/>
        <v>0</v>
      </c>
      <c r="Z526" s="21">
        <f t="shared" si="292"/>
        <v>0</v>
      </c>
      <c r="AA526" s="21">
        <f t="shared" si="292"/>
        <v>0</v>
      </c>
      <c r="AB526" s="21">
        <f t="shared" si="292"/>
        <v>0</v>
      </c>
      <c r="AC526" s="21">
        <f t="shared" si="292"/>
        <v>0</v>
      </c>
      <c r="AD526" s="21">
        <f t="shared" si="292"/>
        <v>0</v>
      </c>
      <c r="AE526" s="21">
        <f t="shared" si="292"/>
        <v>0</v>
      </c>
      <c r="AF526" s="21">
        <f t="shared" si="292"/>
        <v>0</v>
      </c>
      <c r="AG526" s="21">
        <f t="shared" si="292"/>
        <v>0</v>
      </c>
      <c r="AH526" s="21">
        <f t="shared" si="292"/>
        <v>0</v>
      </c>
      <c r="AI526" s="21">
        <f t="shared" si="292"/>
        <v>0</v>
      </c>
      <c r="AJ526" s="21">
        <f t="shared" si="292"/>
        <v>0</v>
      </c>
      <c r="AK526" s="21">
        <f t="shared" si="292"/>
        <v>0</v>
      </c>
      <c r="AL526" s="21">
        <f t="shared" si="292"/>
        <v>0</v>
      </c>
      <c r="AM526" s="21">
        <f t="shared" si="292"/>
        <v>0</v>
      </c>
      <c r="AN526" s="21">
        <f t="shared" si="292"/>
        <v>0</v>
      </c>
      <c r="AO526" s="21">
        <f t="shared" si="292"/>
        <v>0</v>
      </c>
      <c r="AP526" s="21">
        <f t="shared" si="292"/>
        <v>0</v>
      </c>
      <c r="AQ526" s="21">
        <f t="shared" si="292"/>
        <v>0</v>
      </c>
      <c r="AR526" s="21">
        <f t="shared" si="292"/>
        <v>0</v>
      </c>
      <c r="AS526" s="21">
        <f t="shared" si="292"/>
        <v>0</v>
      </c>
      <c r="AT526" s="21">
        <f t="shared" si="292"/>
        <v>0</v>
      </c>
      <c r="AU526" s="21">
        <f t="shared" si="292"/>
        <v>0</v>
      </c>
      <c r="AV526" s="21">
        <f t="shared" si="292"/>
        <v>0</v>
      </c>
      <c r="AW526" s="21">
        <f t="shared" si="292"/>
        <v>0</v>
      </c>
      <c r="AX526" s="21">
        <f t="shared" si="292"/>
        <v>0</v>
      </c>
      <c r="AY526" s="21">
        <f t="shared" si="292"/>
        <v>0</v>
      </c>
      <c r="AZ526" s="21">
        <f t="shared" si="292"/>
        <v>0</v>
      </c>
      <c r="BA526" s="21">
        <f t="shared" si="292"/>
        <v>0</v>
      </c>
      <c r="BB526" s="21">
        <f t="shared" si="292"/>
        <v>0</v>
      </c>
      <c r="BC526" s="21">
        <f t="shared" si="292"/>
        <v>0</v>
      </c>
      <c r="BD526" s="21">
        <f t="shared" si="292"/>
        <v>0</v>
      </c>
    </row>
    <row r="527" spans="1:59" ht="16" x14ac:dyDescent="0.2">
      <c r="B527" s="11">
        <f t="shared" si="288"/>
        <v>11</v>
      </c>
      <c r="C527" s="12" t="str">
        <f t="shared" si="288"/>
        <v>SCI FORGEOT RETAIL</v>
      </c>
      <c r="K527" s="24"/>
      <c r="L527" s="20" t="s">
        <v>234</v>
      </c>
      <c r="M527" s="72"/>
      <c r="N527" s="72"/>
      <c r="O527" s="21">
        <f>($E542&gt;0)*($E539&lt;O$2)*(EDATE($E539,$E542)&gt;O$3)*((O$3-O$2+1)/O$4)
+($E542&gt;0)*($E539&lt;O$2)*(EDATE($E539,$E542)&gt;=O$2)*(EDATE($E539,$E542)&lt;=O$3)*((EDATE($E539,$E542)-O$2)/O$4)
+($E542&gt;0)*($E539&lt;O$2)*(EDATE($E539,$E542)&lt;O$2)*(0)
+($E542&gt;0)*($E539&gt;=O$2)*($E539&lt;=O$3)*(EDATE($E539,$E542)&gt;=O$2)*(EDATE($E539,$E542)&lt;=O$3)*((EDATE($E539,$E542)-$E539+1)/O$4)
+($E542&gt;0)*($E539&gt;=O$2)*($E539&lt;=O$3)*(EDATE($E539,$E542)&gt;O$3)*((O$3-$E539+1)/O$4)
+($E542&gt;0)*($E539&gt;O$3)*(0)</f>
        <v>0</v>
      </c>
      <c r="P527" s="21">
        <f t="shared" ref="P527:BD527" si="293">($E542&gt;0)*($E539&lt;P$2)*(EDATE($E539,$E542)&gt;P$3)*((P$3-P$2+1)/P$4)
+($E542&gt;0)*($E539&lt;P$2)*(EDATE($E539,$E542)&gt;=P$2)*(EDATE($E539,$E542)&lt;=P$3)*((EDATE($E539,$E542)-P$2)/P$4)
+($E542&gt;0)*($E539&lt;P$2)*(EDATE($E539,$E542)&lt;P$2)*(0)
+($E542&gt;0)*($E539&gt;=P$2)*($E539&lt;=P$3)*(EDATE($E539,$E542)&gt;=P$2)*(EDATE($E539,$E542)&lt;=P$3)*((EDATE($E539,$E542)-$E539+1)/P$4)
+($E542&gt;0)*($E539&gt;=P$2)*($E539&lt;=P$3)*(EDATE($E539,$E542)&gt;P$3)*((P$3-$E539+1)/P$4)
+($E542&gt;0)*($E539&gt;P$3)*(0)</f>
        <v>0</v>
      </c>
      <c r="Q527" s="21">
        <f t="shared" si="293"/>
        <v>0</v>
      </c>
      <c r="R527" s="21">
        <f t="shared" si="293"/>
        <v>0</v>
      </c>
      <c r="S527" s="21">
        <f t="shared" si="293"/>
        <v>0</v>
      </c>
      <c r="T527" s="21">
        <f t="shared" si="293"/>
        <v>0</v>
      </c>
      <c r="U527" s="21">
        <f t="shared" si="293"/>
        <v>0</v>
      </c>
      <c r="V527" s="21">
        <f t="shared" si="293"/>
        <v>0</v>
      </c>
      <c r="W527" s="21">
        <f t="shared" si="293"/>
        <v>0</v>
      </c>
      <c r="X527" s="21">
        <f t="shared" si="293"/>
        <v>0</v>
      </c>
      <c r="Y527" s="21">
        <f t="shared" si="293"/>
        <v>0</v>
      </c>
      <c r="Z527" s="21">
        <f t="shared" si="293"/>
        <v>0</v>
      </c>
      <c r="AA527" s="21">
        <f t="shared" si="293"/>
        <v>0</v>
      </c>
      <c r="AB527" s="21">
        <f t="shared" si="293"/>
        <v>0</v>
      </c>
      <c r="AC527" s="21">
        <f t="shared" si="293"/>
        <v>0</v>
      </c>
      <c r="AD527" s="21">
        <f t="shared" si="293"/>
        <v>0</v>
      </c>
      <c r="AE527" s="21">
        <f t="shared" si="293"/>
        <v>0</v>
      </c>
      <c r="AF527" s="21">
        <f t="shared" si="293"/>
        <v>0</v>
      </c>
      <c r="AG527" s="21">
        <f t="shared" si="293"/>
        <v>0</v>
      </c>
      <c r="AH527" s="21">
        <f t="shared" si="293"/>
        <v>0</v>
      </c>
      <c r="AI527" s="21">
        <f t="shared" si="293"/>
        <v>0</v>
      </c>
      <c r="AJ527" s="21">
        <f t="shared" si="293"/>
        <v>0</v>
      </c>
      <c r="AK527" s="21">
        <f t="shared" si="293"/>
        <v>0</v>
      </c>
      <c r="AL527" s="21">
        <f t="shared" si="293"/>
        <v>0</v>
      </c>
      <c r="AM527" s="21">
        <f t="shared" si="293"/>
        <v>0</v>
      </c>
      <c r="AN527" s="21">
        <f t="shared" si="293"/>
        <v>0</v>
      </c>
      <c r="AO527" s="21">
        <f t="shared" si="293"/>
        <v>0</v>
      </c>
      <c r="AP527" s="21">
        <f t="shared" si="293"/>
        <v>0</v>
      </c>
      <c r="AQ527" s="21">
        <f t="shared" si="293"/>
        <v>0</v>
      </c>
      <c r="AR527" s="21">
        <f t="shared" si="293"/>
        <v>0</v>
      </c>
      <c r="AS527" s="21">
        <f t="shared" si="293"/>
        <v>0</v>
      </c>
      <c r="AT527" s="21">
        <f t="shared" si="293"/>
        <v>0</v>
      </c>
      <c r="AU527" s="21">
        <f t="shared" si="293"/>
        <v>0</v>
      </c>
      <c r="AV527" s="21">
        <f t="shared" si="293"/>
        <v>0</v>
      </c>
      <c r="AW527" s="21">
        <f t="shared" si="293"/>
        <v>0</v>
      </c>
      <c r="AX527" s="21">
        <f t="shared" si="293"/>
        <v>0</v>
      </c>
      <c r="AY527" s="21">
        <f t="shared" si="293"/>
        <v>0</v>
      </c>
      <c r="AZ527" s="21">
        <f t="shared" si="293"/>
        <v>0</v>
      </c>
      <c r="BA527" s="21">
        <f t="shared" si="293"/>
        <v>0</v>
      </c>
      <c r="BB527" s="21">
        <f t="shared" si="293"/>
        <v>0</v>
      </c>
      <c r="BC527" s="21">
        <f t="shared" si="293"/>
        <v>0</v>
      </c>
      <c r="BD527" s="21">
        <f t="shared" si="293"/>
        <v>0</v>
      </c>
    </row>
    <row r="528" spans="1:59" ht="16" x14ac:dyDescent="0.2">
      <c r="B528" s="11">
        <f t="shared" si="288"/>
        <v>11</v>
      </c>
      <c r="C528" s="12" t="str">
        <f t="shared" si="288"/>
        <v>SCI FORGEOT RETAIL</v>
      </c>
      <c r="D528" s="25" t="s">
        <v>235</v>
      </c>
      <c r="E528" s="26">
        <v>40752</v>
      </c>
      <c r="F528" s="15"/>
      <c r="G528" s="25" t="s">
        <v>236</v>
      </c>
      <c r="H528" s="25" t="s">
        <v>237</v>
      </c>
      <c r="I528" s="25" t="s">
        <v>238</v>
      </c>
      <c r="J528" s="25" t="s">
        <v>239</v>
      </c>
      <c r="K528" s="24"/>
      <c r="L528" s="27" t="s">
        <v>240</v>
      </c>
      <c r="M528" s="83"/>
      <c r="N528" s="83"/>
      <c r="O528" s="28">
        <f>($H540&gt;0)*($J540&lt;O$2)*0
+($H540&gt;0)*($J540&gt;=O$2)*($J540&lt;=O$3)*(($J540-O$2+1)/O$4)
+($H540&gt;0)*($J540&gt;O$3)*($I540&gt;O$3)*0
+($H540&gt;0)*($J540&gt;O$3)*($I540&lt;=O$3)*($I540&gt;=O$2)*((O$3-$I540+1)/O$4)
+($H540&gt;0)*($J540&gt;O$3)*($I540&lt;O$2)*1
+($H540&gt;0)*($I540&gt;O$3)*0
+($H541&gt;0)*($J541&lt;O$2)*0
+($H541&gt;0)*($J541&gt;=O$2)*($J541&lt;=O$3)*(($J541-O$2+1)/O$4)
+($H541&gt;0)*($J541&gt;O$3)*($I541&gt;O$3)*0
+($H541&gt;0)*($J541&gt;O$3)*($I541&lt;=O$3)*($I541&gt;=O$2)*((O$3-$I541+1)/O$4)
+($H541&gt;0)*($J541&gt;O$3)*($I541&lt;O$2)*1
+($H541&gt;0)*($I541&gt;O$3)*0
+($H542&gt;0)*($J542&lt;O$2)*0
+($H542&gt;0)*($J542&gt;=O$2)*($J542&lt;=O$3)*(($J542-O$2+1)/O$4)
+($H542&gt;0)*($J542&gt;O$3)*($I542&gt;O$3)*0
+($H542&gt;0)*($J542&gt;O$3)*($I542&lt;=O$3)*($I542&gt;=O$2)*((O$3-$I542+1)/O$4)
+($H542&gt;0)*($J542&gt;O$3)*($I542&lt;O$2)*1
+($H542&gt;0)*($I542&gt;O$3)*0</f>
        <v>0</v>
      </c>
      <c r="P528" s="28">
        <f t="shared" ref="P528:BD528" si="294">($H540&gt;0)*($J540&lt;P$2)*0
+($H540&gt;0)*($J540&gt;=P$2)*($J540&lt;=P$3)*(($J540-P$2+1)/P$4)
+($H540&gt;0)*($J540&gt;P$3)*($I540&gt;P$3)*0
+($H540&gt;0)*($J540&gt;P$3)*($I540&lt;=P$3)*($I540&gt;=P$2)*((P$3-$I540+1)/P$4)
+($H540&gt;0)*($J540&gt;P$3)*($I540&lt;P$2)*1
+($H540&gt;0)*($I540&gt;P$3)*0
+($H541&gt;0)*($J541&lt;P$2)*0
+($H541&gt;0)*($J541&gt;=P$2)*($J541&lt;=P$3)*(($J541-P$2+1)/P$4)
+($H541&gt;0)*($J541&gt;P$3)*($I541&gt;P$3)*0
+($H541&gt;0)*($J541&gt;P$3)*($I541&lt;=P$3)*($I541&gt;=P$2)*((P$3-$I541+1)/P$4)
+($H541&gt;0)*($J541&gt;P$3)*($I541&lt;P$2)*1
+($H541&gt;0)*($I541&gt;P$3)*0
+($H542&gt;0)*($J542&lt;P$2)*0
+($H542&gt;0)*($J542&gt;=P$2)*($J542&lt;=P$3)*(($J542-P$2+1)/P$4)
+($H542&gt;0)*($J542&gt;P$3)*($I542&gt;P$3)*0
+($H542&gt;0)*($J542&gt;P$3)*($I542&lt;=P$3)*($I542&gt;=P$2)*((P$3-$I542+1)/P$4)
+($H542&gt;0)*($J542&gt;P$3)*($I542&lt;P$2)*1
+($H542&gt;0)*($I542&gt;P$3)*0</f>
        <v>0</v>
      </c>
      <c r="Q528" s="28">
        <f t="shared" si="294"/>
        <v>0</v>
      </c>
      <c r="R528" s="28">
        <f t="shared" si="294"/>
        <v>0</v>
      </c>
      <c r="S528" s="28">
        <f t="shared" si="294"/>
        <v>0</v>
      </c>
      <c r="T528" s="28">
        <f t="shared" si="294"/>
        <v>0</v>
      </c>
      <c r="U528" s="28">
        <f t="shared" si="294"/>
        <v>0</v>
      </c>
      <c r="V528" s="28">
        <f t="shared" si="294"/>
        <v>0</v>
      </c>
      <c r="W528" s="28">
        <f t="shared" si="294"/>
        <v>0</v>
      </c>
      <c r="X528" s="28">
        <f t="shared" si="294"/>
        <v>0</v>
      </c>
      <c r="Y528" s="28">
        <f t="shared" si="294"/>
        <v>0</v>
      </c>
      <c r="Z528" s="28">
        <f t="shared" si="294"/>
        <v>0</v>
      </c>
      <c r="AA528" s="28">
        <f t="shared" si="294"/>
        <v>0</v>
      </c>
      <c r="AB528" s="28">
        <f t="shared" si="294"/>
        <v>0</v>
      </c>
      <c r="AC528" s="28">
        <f t="shared" si="294"/>
        <v>0</v>
      </c>
      <c r="AD528" s="28">
        <f t="shared" si="294"/>
        <v>0</v>
      </c>
      <c r="AE528" s="28">
        <f t="shared" si="294"/>
        <v>0</v>
      </c>
      <c r="AF528" s="28">
        <f t="shared" si="294"/>
        <v>0</v>
      </c>
      <c r="AG528" s="28">
        <f t="shared" si="294"/>
        <v>0</v>
      </c>
      <c r="AH528" s="28">
        <f t="shared" si="294"/>
        <v>0</v>
      </c>
      <c r="AI528" s="28">
        <f t="shared" si="294"/>
        <v>0</v>
      </c>
      <c r="AJ528" s="28">
        <f t="shared" si="294"/>
        <v>0</v>
      </c>
      <c r="AK528" s="28">
        <f t="shared" si="294"/>
        <v>0</v>
      </c>
      <c r="AL528" s="28">
        <f t="shared" si="294"/>
        <v>0</v>
      </c>
      <c r="AM528" s="28">
        <f t="shared" si="294"/>
        <v>0</v>
      </c>
      <c r="AN528" s="28">
        <f t="shared" si="294"/>
        <v>0</v>
      </c>
      <c r="AO528" s="28">
        <f t="shared" si="294"/>
        <v>0</v>
      </c>
      <c r="AP528" s="28">
        <f t="shared" si="294"/>
        <v>0</v>
      </c>
      <c r="AQ528" s="28">
        <f t="shared" si="294"/>
        <v>0</v>
      </c>
      <c r="AR528" s="28">
        <f t="shared" si="294"/>
        <v>0</v>
      </c>
      <c r="AS528" s="28">
        <f t="shared" si="294"/>
        <v>0</v>
      </c>
      <c r="AT528" s="28">
        <f t="shared" si="294"/>
        <v>0</v>
      </c>
      <c r="AU528" s="28">
        <f t="shared" si="294"/>
        <v>0</v>
      </c>
      <c r="AV528" s="28">
        <f t="shared" si="294"/>
        <v>0</v>
      </c>
      <c r="AW528" s="28">
        <f t="shared" si="294"/>
        <v>0</v>
      </c>
      <c r="AX528" s="28">
        <f t="shared" si="294"/>
        <v>0</v>
      </c>
      <c r="AY528" s="28">
        <f t="shared" si="294"/>
        <v>0</v>
      </c>
      <c r="AZ528" s="28">
        <f t="shared" si="294"/>
        <v>0</v>
      </c>
      <c r="BA528" s="28">
        <f t="shared" si="294"/>
        <v>0</v>
      </c>
      <c r="BB528" s="28">
        <f t="shared" si="294"/>
        <v>0</v>
      </c>
      <c r="BC528" s="28">
        <f t="shared" si="294"/>
        <v>0</v>
      </c>
      <c r="BD528" s="28">
        <f t="shared" si="294"/>
        <v>0</v>
      </c>
    </row>
    <row r="529" spans="1:59" ht="16" x14ac:dyDescent="0.2">
      <c r="B529" s="11">
        <f t="shared" si="288"/>
        <v>11</v>
      </c>
      <c r="C529" s="12" t="str">
        <f t="shared" si="288"/>
        <v>SCI FORGEOT RETAIL</v>
      </c>
      <c r="D529" s="25" t="s">
        <v>241</v>
      </c>
      <c r="E529" s="29">
        <v>180000</v>
      </c>
      <c r="F529" s="15"/>
      <c r="G529" s="30" t="s">
        <v>10</v>
      </c>
      <c r="H529" s="31">
        <v>0</v>
      </c>
      <c r="I529" s="32">
        <v>0</v>
      </c>
      <c r="J529" s="32">
        <v>0</v>
      </c>
      <c r="K529" s="24"/>
      <c r="L529" s="33" t="s">
        <v>242</v>
      </c>
      <c r="M529" s="73"/>
      <c r="N529" s="73"/>
      <c r="O529" s="34">
        <f>($E539&lt;=O$3)*($E539&gt;O$2)*((O$3-$E539+1)/O$4)
+($E539&lt;=O$2)*((O$3-O$2+1)/O$4)
+($E539&gt;O$3)*(0)</f>
        <v>1</v>
      </c>
      <c r="P529" s="34">
        <f t="shared" ref="P529:BD529" si="295">($E539&lt;=P$3)*($E539&gt;P$2)*((P$3-$E539+1)/P$4)
+($E539&lt;=P$2)*((P$3-P$2+1)/P$4)
+($E539&gt;P$3)*(0)</f>
        <v>1</v>
      </c>
      <c r="Q529" s="34">
        <f t="shared" si="295"/>
        <v>1</v>
      </c>
      <c r="R529" s="34">
        <f t="shared" si="295"/>
        <v>1</v>
      </c>
      <c r="S529" s="34">
        <f t="shared" si="295"/>
        <v>1</v>
      </c>
      <c r="T529" s="34">
        <f t="shared" si="295"/>
        <v>1</v>
      </c>
      <c r="U529" s="34">
        <f t="shared" si="295"/>
        <v>1</v>
      </c>
      <c r="V529" s="34">
        <f t="shared" si="295"/>
        <v>1</v>
      </c>
      <c r="W529" s="34">
        <f t="shared" si="295"/>
        <v>1</v>
      </c>
      <c r="X529" s="34">
        <f t="shared" si="295"/>
        <v>1</v>
      </c>
      <c r="Y529" s="34">
        <f t="shared" si="295"/>
        <v>1</v>
      </c>
      <c r="Z529" s="34">
        <f t="shared" si="295"/>
        <v>1</v>
      </c>
      <c r="AA529" s="34">
        <f t="shared" si="295"/>
        <v>1</v>
      </c>
      <c r="AB529" s="34">
        <f t="shared" si="295"/>
        <v>1</v>
      </c>
      <c r="AC529" s="34">
        <f t="shared" si="295"/>
        <v>1</v>
      </c>
      <c r="AD529" s="34">
        <f t="shared" si="295"/>
        <v>1</v>
      </c>
      <c r="AE529" s="34">
        <f t="shared" si="295"/>
        <v>1</v>
      </c>
      <c r="AF529" s="34">
        <f t="shared" si="295"/>
        <v>1</v>
      </c>
      <c r="AG529" s="34">
        <f t="shared" si="295"/>
        <v>1</v>
      </c>
      <c r="AH529" s="34">
        <f t="shared" si="295"/>
        <v>1</v>
      </c>
      <c r="AI529" s="34">
        <f t="shared" si="295"/>
        <v>1</v>
      </c>
      <c r="AJ529" s="34">
        <f t="shared" si="295"/>
        <v>1</v>
      </c>
      <c r="AK529" s="34">
        <f t="shared" si="295"/>
        <v>1</v>
      </c>
      <c r="AL529" s="34">
        <f t="shared" si="295"/>
        <v>1</v>
      </c>
      <c r="AM529" s="34">
        <f t="shared" si="295"/>
        <v>1</v>
      </c>
      <c r="AN529" s="34">
        <f t="shared" si="295"/>
        <v>1</v>
      </c>
      <c r="AO529" s="34">
        <f t="shared" si="295"/>
        <v>1</v>
      </c>
      <c r="AP529" s="34">
        <f t="shared" si="295"/>
        <v>1</v>
      </c>
      <c r="AQ529" s="34">
        <f t="shared" si="295"/>
        <v>1</v>
      </c>
      <c r="AR529" s="34">
        <f t="shared" si="295"/>
        <v>1</v>
      </c>
      <c r="AS529" s="34">
        <f t="shared" si="295"/>
        <v>1</v>
      </c>
      <c r="AT529" s="34">
        <f t="shared" si="295"/>
        <v>1</v>
      </c>
      <c r="AU529" s="34">
        <f t="shared" si="295"/>
        <v>1</v>
      </c>
      <c r="AV529" s="34">
        <f t="shared" si="295"/>
        <v>1</v>
      </c>
      <c r="AW529" s="34">
        <f t="shared" si="295"/>
        <v>1</v>
      </c>
      <c r="AX529" s="34">
        <f t="shared" si="295"/>
        <v>1</v>
      </c>
      <c r="AY529" s="34">
        <f t="shared" si="295"/>
        <v>1</v>
      </c>
      <c r="AZ529" s="34">
        <f t="shared" si="295"/>
        <v>1</v>
      </c>
      <c r="BA529" s="34">
        <f t="shared" si="295"/>
        <v>1</v>
      </c>
      <c r="BB529" s="34">
        <f t="shared" si="295"/>
        <v>1</v>
      </c>
      <c r="BC529" s="34">
        <f t="shared" si="295"/>
        <v>1</v>
      </c>
      <c r="BD529" s="34">
        <f t="shared" si="295"/>
        <v>1</v>
      </c>
    </row>
    <row r="530" spans="1:59" ht="16" x14ac:dyDescent="0.2">
      <c r="A530" s="35"/>
      <c r="B530" s="11">
        <f t="shared" si="288"/>
        <v>11</v>
      </c>
      <c r="C530" s="12" t="str">
        <f t="shared" si="288"/>
        <v>SCI FORGEOT RETAIL</v>
      </c>
      <c r="D530" s="25" t="s">
        <v>243</v>
      </c>
      <c r="E530" s="29">
        <v>211042.47104247104</v>
      </c>
      <c r="F530" s="15"/>
      <c r="G530" s="30" t="s">
        <v>11</v>
      </c>
      <c r="H530" s="31">
        <v>0</v>
      </c>
      <c r="I530" s="32">
        <v>0</v>
      </c>
      <c r="J530" s="32">
        <v>0</v>
      </c>
      <c r="K530" s="35"/>
      <c r="M530" s="84">
        <v>40752</v>
      </c>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35"/>
      <c r="BF530" s="35"/>
      <c r="BG530" s="35"/>
    </row>
    <row r="531" spans="1:59" ht="16" x14ac:dyDescent="0.2">
      <c r="B531" s="11">
        <f t="shared" si="288"/>
        <v>11</v>
      </c>
      <c r="C531" s="12" t="str">
        <f t="shared" si="288"/>
        <v>SCI FORGEOT RETAIL</v>
      </c>
      <c r="D531" s="25" t="s">
        <v>244</v>
      </c>
      <c r="E531" s="29">
        <v>211042.47104247104</v>
      </c>
      <c r="F531" s="15"/>
      <c r="G531" s="36" t="s">
        <v>12</v>
      </c>
      <c r="H531" s="31">
        <v>0</v>
      </c>
      <c r="I531" s="32">
        <v>0</v>
      </c>
      <c r="J531" s="32">
        <v>0</v>
      </c>
      <c r="K531" s="24"/>
      <c r="L531" s="37" t="s">
        <v>245</v>
      </c>
      <c r="M531" s="74">
        <v>1</v>
      </c>
      <c r="N531" s="74">
        <v>1</v>
      </c>
      <c r="O531" s="38">
        <v>1.0141304347826088</v>
      </c>
      <c r="P531" s="38">
        <v>1.02</v>
      </c>
      <c r="Q531" s="38">
        <v>1.02</v>
      </c>
      <c r="R531" s="38">
        <v>1.02</v>
      </c>
      <c r="S531" s="38">
        <v>1.0272065217391304</v>
      </c>
      <c r="T531" s="38">
        <v>1.0302</v>
      </c>
      <c r="U531" s="38">
        <v>1.0302</v>
      </c>
      <c r="V531" s="38">
        <v>1.0302</v>
      </c>
      <c r="W531" s="38">
        <v>1.0374785869565217</v>
      </c>
      <c r="X531" s="38">
        <v>1.040502</v>
      </c>
      <c r="Y531" s="38">
        <v>1.040502</v>
      </c>
      <c r="Z531" s="38">
        <v>1.040502</v>
      </c>
      <c r="AA531" s="38">
        <v>1.047853372826087</v>
      </c>
      <c r="AB531" s="38">
        <v>1.0509070200000001</v>
      </c>
      <c r="AC531" s="38">
        <v>1.0509070200000001</v>
      </c>
      <c r="AD531" s="38">
        <v>1.0509070200000001</v>
      </c>
      <c r="AE531" s="38">
        <v>1.0583319065543479</v>
      </c>
      <c r="AF531" s="38">
        <v>1.0614160902000001</v>
      </c>
      <c r="AG531" s="38">
        <v>1.0614160902000001</v>
      </c>
      <c r="AH531" s="38">
        <v>1.0614160902000001</v>
      </c>
      <c r="AI531" s="38">
        <v>1.0689152256198915</v>
      </c>
      <c r="AJ531" s="38">
        <v>1.0720302511020001</v>
      </c>
      <c r="AK531" s="38">
        <v>1.0720302511020001</v>
      </c>
      <c r="AL531" s="38">
        <v>1.0720302511020001</v>
      </c>
      <c r="AM531" s="38">
        <v>1.0796043778760904</v>
      </c>
      <c r="AN531" s="38">
        <v>1.0827505536130202</v>
      </c>
      <c r="AO531" s="38">
        <v>1.0827505536130202</v>
      </c>
      <c r="AP531" s="38">
        <v>1.0827505536130202</v>
      </c>
      <c r="AQ531" s="38">
        <v>1.0904004216548513</v>
      </c>
      <c r="AR531" s="38">
        <v>1.0935780591491504</v>
      </c>
      <c r="AS531" s="38">
        <v>1.0935780591491504</v>
      </c>
      <c r="AT531" s="38">
        <v>1.0935780591491504</v>
      </c>
      <c r="AU531" s="38">
        <v>1.1013044258714</v>
      </c>
      <c r="AV531" s="38">
        <v>1.104513839740642</v>
      </c>
      <c r="AW531" s="38">
        <v>1.104513839740642</v>
      </c>
      <c r="AX531" s="38">
        <v>1.104513839740642</v>
      </c>
      <c r="AY531" s="38">
        <v>1.1123174701301139</v>
      </c>
      <c r="AZ531" s="38">
        <v>1.1155589781380484</v>
      </c>
      <c r="BA531" s="38">
        <v>1.1155589781380484</v>
      </c>
      <c r="BB531" s="38">
        <v>1.1155589781380484</v>
      </c>
      <c r="BC531" s="38">
        <v>1.1234406448314151</v>
      </c>
      <c r="BD531" s="38">
        <v>1.1267145679194288</v>
      </c>
    </row>
    <row r="532" spans="1:59" ht="16" x14ac:dyDescent="0.2">
      <c r="B532" s="11">
        <f t="shared" si="288"/>
        <v>11</v>
      </c>
      <c r="C532" s="12" t="str">
        <f t="shared" si="288"/>
        <v>SCI FORGEOT RETAIL</v>
      </c>
      <c r="D532" s="25" t="s">
        <v>25</v>
      </c>
      <c r="E532" s="39" t="s">
        <v>49</v>
      </c>
      <c r="F532" s="15"/>
      <c r="K532" s="24"/>
      <c r="L532" s="16" t="s">
        <v>246</v>
      </c>
      <c r="M532" s="70"/>
      <c r="N532" s="70"/>
      <c r="O532" s="40">
        <f>O525*$E529/4+O529*$E540/4</f>
        <v>52760.617760617759</v>
      </c>
      <c r="P532" s="40">
        <f t="shared" ref="P532:BD532" si="296">P525*$E529/4+P529*$E540/4</f>
        <v>52760.617760617759</v>
      </c>
      <c r="Q532" s="40">
        <f t="shared" si="296"/>
        <v>52760.617760617759</v>
      </c>
      <c r="R532" s="40">
        <f t="shared" si="296"/>
        <v>52760.617760617759</v>
      </c>
      <c r="S532" s="40">
        <f t="shared" si="296"/>
        <v>52760.617760617759</v>
      </c>
      <c r="T532" s="40">
        <f t="shared" si="296"/>
        <v>52760.617760617759</v>
      </c>
      <c r="U532" s="40">
        <f t="shared" si="296"/>
        <v>52760.617760617759</v>
      </c>
      <c r="V532" s="40">
        <f t="shared" si="296"/>
        <v>52760.617760617759</v>
      </c>
      <c r="W532" s="40">
        <f t="shared" si="296"/>
        <v>52760.617760617759</v>
      </c>
      <c r="X532" s="40">
        <f t="shared" si="296"/>
        <v>52760.617760617759</v>
      </c>
      <c r="Y532" s="40">
        <f t="shared" si="296"/>
        <v>52760.617760617759</v>
      </c>
      <c r="Z532" s="40">
        <f t="shared" si="296"/>
        <v>52760.617760617759</v>
      </c>
      <c r="AA532" s="40">
        <f t="shared" si="296"/>
        <v>52760.617760617759</v>
      </c>
      <c r="AB532" s="40">
        <f t="shared" si="296"/>
        <v>52760.617760617759</v>
      </c>
      <c r="AC532" s="40">
        <f t="shared" si="296"/>
        <v>52760.617760617759</v>
      </c>
      <c r="AD532" s="40">
        <f t="shared" si="296"/>
        <v>52760.617760617759</v>
      </c>
      <c r="AE532" s="40">
        <f t="shared" si="296"/>
        <v>52760.617760617759</v>
      </c>
      <c r="AF532" s="40">
        <f t="shared" si="296"/>
        <v>52760.617760617759</v>
      </c>
      <c r="AG532" s="40">
        <f t="shared" si="296"/>
        <v>52760.617760617759</v>
      </c>
      <c r="AH532" s="40">
        <f t="shared" si="296"/>
        <v>52760.617760617759</v>
      </c>
      <c r="AI532" s="40">
        <f t="shared" si="296"/>
        <v>52760.617760617759</v>
      </c>
      <c r="AJ532" s="40">
        <f t="shared" si="296"/>
        <v>52760.617760617759</v>
      </c>
      <c r="AK532" s="40">
        <f t="shared" si="296"/>
        <v>52760.617760617759</v>
      </c>
      <c r="AL532" s="40">
        <f t="shared" si="296"/>
        <v>52760.617760617759</v>
      </c>
      <c r="AM532" s="40">
        <f t="shared" si="296"/>
        <v>52760.617760617759</v>
      </c>
      <c r="AN532" s="40">
        <f t="shared" si="296"/>
        <v>52760.617760617759</v>
      </c>
      <c r="AO532" s="40">
        <f t="shared" si="296"/>
        <v>52760.617760617759</v>
      </c>
      <c r="AP532" s="40">
        <f t="shared" si="296"/>
        <v>52760.617760617759</v>
      </c>
      <c r="AQ532" s="40">
        <f t="shared" si="296"/>
        <v>52760.617760617759</v>
      </c>
      <c r="AR532" s="40">
        <f t="shared" si="296"/>
        <v>52760.617760617759</v>
      </c>
      <c r="AS532" s="40">
        <f t="shared" si="296"/>
        <v>52760.617760617759</v>
      </c>
      <c r="AT532" s="40">
        <f t="shared" si="296"/>
        <v>52760.617760617759</v>
      </c>
      <c r="AU532" s="40">
        <f t="shared" si="296"/>
        <v>52760.617760617759</v>
      </c>
      <c r="AV532" s="40">
        <f t="shared" si="296"/>
        <v>52760.617760617759</v>
      </c>
      <c r="AW532" s="40">
        <f t="shared" si="296"/>
        <v>52760.617760617759</v>
      </c>
      <c r="AX532" s="40">
        <f t="shared" si="296"/>
        <v>52760.617760617759</v>
      </c>
      <c r="AY532" s="40">
        <f t="shared" si="296"/>
        <v>52760.617760617759</v>
      </c>
      <c r="AZ532" s="40">
        <f t="shared" si="296"/>
        <v>52760.617760617759</v>
      </c>
      <c r="BA532" s="40">
        <f t="shared" si="296"/>
        <v>52760.617760617759</v>
      </c>
      <c r="BB532" s="40">
        <f t="shared" si="296"/>
        <v>52760.617760617759</v>
      </c>
      <c r="BC532" s="40">
        <f t="shared" si="296"/>
        <v>52760.617760617759</v>
      </c>
      <c r="BD532" s="40">
        <f t="shared" si="296"/>
        <v>52760.617760617759</v>
      </c>
    </row>
    <row r="533" spans="1:59" ht="16" x14ac:dyDescent="0.2">
      <c r="B533" s="11">
        <f t="shared" si="288"/>
        <v>11</v>
      </c>
      <c r="C533" s="12" t="str">
        <f t="shared" si="288"/>
        <v>SCI FORGEOT RETAIL</v>
      </c>
      <c r="D533" s="25" t="s">
        <v>247</v>
      </c>
      <c r="E533" s="39" t="s">
        <v>248</v>
      </c>
      <c r="F533" s="15"/>
      <c r="G533" s="25" t="s">
        <v>249</v>
      </c>
      <c r="H533" s="26">
        <v>44039</v>
      </c>
      <c r="I533" s="25" t="s">
        <v>239</v>
      </c>
      <c r="J533" s="26">
        <v>44039</v>
      </c>
      <c r="K533" s="24"/>
      <c r="L533" s="20" t="s">
        <v>250</v>
      </c>
      <c r="M533" s="72"/>
      <c r="N533" s="72"/>
      <c r="O533" s="41">
        <f>IF($E539&gt;=O$3,IF(O$3&lt;=($E528+365),O532,IFERROR(O525*$E530/4*O531+
$E540*O529/4*IFERROR(O531/$E541,0),0)),IF(O$3&lt;=($E539+365),O525*$E530/4*O531+$E540*O529/4*IFERROR(O531/$E541,0),IFERROR($E540*O529/4*IFERROR(O531/$E541,0),0)))</f>
        <v>53506.148228974322</v>
      </c>
      <c r="P533" s="41">
        <f t="shared" ref="P533:BD533" si="297">IF($E539&gt;=P$3,IF(P$3&lt;=($E528+365),P532,IFERROR(P525*$E530/4*P531+
$E540*P529/4*IFERROR(P531/$E541,0),0)),IF(P$3&lt;=($E539+365),P525*$E530/4*P531+$E540*P529/4*IFERROR(P531/$E541,0),IFERROR($E540*P529/4*IFERROR(P531/$E541,0),0)))</f>
        <v>53815.830115830118</v>
      </c>
      <c r="Q533" s="41">
        <f t="shared" si="297"/>
        <v>53815.830115830118</v>
      </c>
      <c r="R533" s="41">
        <f t="shared" si="297"/>
        <v>53815.830115830118</v>
      </c>
      <c r="S533" s="41">
        <f t="shared" si="297"/>
        <v>54196.050654691957</v>
      </c>
      <c r="T533" s="41">
        <f t="shared" si="297"/>
        <v>54353.988416988417</v>
      </c>
      <c r="U533" s="41">
        <f t="shared" si="297"/>
        <v>54353.988416988417</v>
      </c>
      <c r="V533" s="41">
        <f t="shared" si="297"/>
        <v>54353.988416988417</v>
      </c>
      <c r="W533" s="41">
        <f t="shared" si="297"/>
        <v>54738.011161238879</v>
      </c>
      <c r="X533" s="41">
        <f t="shared" si="297"/>
        <v>54897.528301158301</v>
      </c>
      <c r="Y533" s="41">
        <f t="shared" si="297"/>
        <v>54897.528301158301</v>
      </c>
      <c r="Z533" s="41">
        <f t="shared" si="297"/>
        <v>54897.528301158301</v>
      </c>
      <c r="AA533" s="41">
        <f t="shared" si="297"/>
        <v>55285.391272851273</v>
      </c>
      <c r="AB533" s="41">
        <f t="shared" si="297"/>
        <v>55446.503584169892</v>
      </c>
      <c r="AC533" s="41">
        <f t="shared" si="297"/>
        <v>55446.503584169892</v>
      </c>
      <c r="AD533" s="41">
        <f t="shared" si="297"/>
        <v>55446.503584169892</v>
      </c>
      <c r="AE533" s="41">
        <f t="shared" si="297"/>
        <v>55838.245185579784</v>
      </c>
      <c r="AF533" s="41">
        <f t="shared" si="297"/>
        <v>56000.968620011583</v>
      </c>
      <c r="AG533" s="41">
        <f t="shared" si="297"/>
        <v>56000.968620011583</v>
      </c>
      <c r="AH533" s="41">
        <f t="shared" si="297"/>
        <v>56000.968620011583</v>
      </c>
      <c r="AI533" s="41">
        <f t="shared" si="297"/>
        <v>56396.627637435588</v>
      </c>
      <c r="AJ533" s="41">
        <f t="shared" si="297"/>
        <v>56560.978306211706</v>
      </c>
      <c r="AK533" s="41">
        <f t="shared" si="297"/>
        <v>56560.978306211706</v>
      </c>
      <c r="AL533" s="41">
        <f t="shared" si="297"/>
        <v>56560.978306211706</v>
      </c>
      <c r="AM533" s="41">
        <f t="shared" si="297"/>
        <v>56960.593913809942</v>
      </c>
      <c r="AN533" s="41">
        <f t="shared" si="297"/>
        <v>57126.588089273828</v>
      </c>
      <c r="AO533" s="41">
        <f t="shared" si="297"/>
        <v>57126.588089273828</v>
      </c>
      <c r="AP533" s="41">
        <f t="shared" si="297"/>
        <v>57126.588089273828</v>
      </c>
      <c r="AQ533" s="41">
        <f t="shared" si="297"/>
        <v>57530.199852948041</v>
      </c>
      <c r="AR533" s="41">
        <f t="shared" si="297"/>
        <v>57697.853970166565</v>
      </c>
      <c r="AS533" s="41">
        <f t="shared" si="297"/>
        <v>57697.853970166565</v>
      </c>
      <c r="AT533" s="41">
        <f t="shared" si="297"/>
        <v>57697.853970166565</v>
      </c>
      <c r="AU533" s="41">
        <f t="shared" si="297"/>
        <v>58105.501851477529</v>
      </c>
      <c r="AV533" s="41">
        <f t="shared" si="297"/>
        <v>58274.832509868233</v>
      </c>
      <c r="AW533" s="41">
        <f t="shared" si="297"/>
        <v>58274.832509868233</v>
      </c>
      <c r="AX533" s="41">
        <f t="shared" si="297"/>
        <v>58274.832509868233</v>
      </c>
      <c r="AY533" s="41">
        <f t="shared" si="297"/>
        <v>58686.556869992302</v>
      </c>
      <c r="AZ533" s="41">
        <f t="shared" si="297"/>
        <v>58857.580834966917</v>
      </c>
      <c r="BA533" s="41">
        <f t="shared" si="297"/>
        <v>58857.580834966917</v>
      </c>
      <c r="BB533" s="41">
        <f t="shared" si="297"/>
        <v>58857.580834966917</v>
      </c>
      <c r="BC533" s="41">
        <f t="shared" si="297"/>
        <v>59273.422438692229</v>
      </c>
      <c r="BD533" s="41">
        <f t="shared" si="297"/>
        <v>59446.156643316579</v>
      </c>
    </row>
    <row r="534" spans="1:59" ht="16" x14ac:dyDescent="0.2">
      <c r="B534" s="11">
        <f t="shared" si="288"/>
        <v>11</v>
      </c>
      <c r="C534" s="12" t="str">
        <f t="shared" si="288"/>
        <v>SCI FORGEOT RETAIL</v>
      </c>
      <c r="D534" s="25" t="s">
        <v>8</v>
      </c>
      <c r="E534" s="42">
        <v>0</v>
      </c>
      <c r="F534" s="15"/>
      <c r="I534" s="15"/>
      <c r="J534" s="24"/>
      <c r="K534" s="24"/>
      <c r="L534" s="20" t="s">
        <v>251</v>
      </c>
      <c r="M534" s="72"/>
      <c r="N534" s="72"/>
      <c r="O534" s="41">
        <f>-$E530/4*O524
+(O524&gt;0)*($J529&gt;=O$2)*($J529&lt;=O$3)*(($J529-O$2+1)/O$4*$H529/4)
+(O524&gt;0)*($J529&gt;O$3)*($I529&lt;=O$3)*($I529&gt;=O$2)*((O$3-$I529+1)/O$4*$H529/4)
+(O524&gt;0)*($J529&gt;O$3)*($I529&lt;O$2)*$H529/4
+(O524&gt;0)*($J530&gt;=O$2)*($J530&lt;=O$3)*(($J530-O$2+1)/O$4*$H530/4)
+(O524&gt;0)*($J530&gt;O$3)*($I530&lt;=O$3)*($I530&gt;=O$2)*((O$3-$I530+1)/O$4*$H530/4)
+(O524&gt;0)*($J530&gt;O$3)*($I530&lt;O$2)*$H530/4
+(O524&gt;0)*($J531&gt;=O$2)*($J531&lt;=O$3)*(($J531-O$2+1)/O$4*$H531/4)
+(O524&gt;0)*($J531&gt;O$3)*($I531&lt;=O$3)*($I531&gt;=O$2)*((O$3-$I531+1)/O$4*$H531/4)
+(O524&gt;0)*($J531&gt;O$3)*($I531&lt;O$2)*$H531/4
-$E540/4*O528
+(O528&gt;0)*($J540&gt;=O$2)*($J540&lt;=O$3)*(($J540-O$2+1)/O$4*$H540/4)
+(O528&gt;0)*($J540&gt;O$3)*($I540&lt;=O$3)*($I540&gt;=O$2)*((O$3-$I540+1)/O$4*$H540/4)
+(O528&gt;0)*($J540&gt;O$3)*($I540&lt;O$2)*$H540/4
+(O528&gt;0)*($J541&gt;=O$2)*($J541&lt;=O$3)*(($J541-O$2+1)/O$4*$H541/4)
+(O528&gt;0)*($J541&gt;O$3)*($I541&lt;=O$3)*($I541&gt;=O$2)*((O$3-$I541+1)/O$4*$H541/4)
+(O528&gt;0)*($J541&gt;O$3)*($I541&lt;O$2)*$H541/4
+(O528&gt;0)*($J542&gt;=O$2)*($J542&lt;=O$3)*(($J542-O$2+1)/O$4*$H542/4)
+(O528&gt;0)*($J542&gt;O$3)*($I542&lt;=O$3)*($I542&gt;=O$2)*((O$3-$I542+1)/O$4*$H542/4)
+(O528&gt;0)*($J542&gt;O$3)*($I542&lt;O$2)*$H542/4</f>
        <v>0</v>
      </c>
      <c r="P534" s="41">
        <f t="shared" ref="P534:BD534" si="298">-$E530/4*P524
+(P524&gt;0)*($J529&gt;=P$2)*($J529&lt;=P$3)*(($J529-P$2+1)/P$4*$H529/4)
+(P524&gt;0)*($J529&gt;P$3)*($I529&lt;=P$3)*($I529&gt;=P$2)*((P$3-$I529+1)/P$4*$H529/4)
+(P524&gt;0)*($J529&gt;P$3)*($I529&lt;P$2)*$H529/4
+(P524&gt;0)*($J530&gt;=P$2)*($J530&lt;=P$3)*(($J530-P$2+1)/P$4*$H530/4)
+(P524&gt;0)*($J530&gt;P$3)*($I530&lt;=P$3)*($I530&gt;=P$2)*((P$3-$I530+1)/P$4*$H530/4)
+(P524&gt;0)*($J530&gt;P$3)*($I530&lt;P$2)*$H530/4
+(P524&gt;0)*($J531&gt;=P$2)*($J531&lt;=P$3)*(($J531-P$2+1)/P$4*$H531/4)
+(P524&gt;0)*($J531&gt;P$3)*($I531&lt;=P$3)*($I531&gt;=P$2)*((P$3-$I531+1)/P$4*$H531/4)
+(P524&gt;0)*($J531&gt;P$3)*($I531&lt;P$2)*$H531/4
-$E540/4*P528
+(P528&gt;0)*($J540&gt;=P$2)*($J540&lt;=P$3)*(($J540-P$2+1)/P$4*$H540/4)
+(P528&gt;0)*($J540&gt;P$3)*($I540&lt;=P$3)*($I540&gt;=P$2)*((P$3-$I540+1)/P$4*$H540/4)
+(P528&gt;0)*($J540&gt;P$3)*($I540&lt;P$2)*$H540/4
+(P528&gt;0)*($J541&gt;=P$2)*($J541&lt;=P$3)*(($J541-P$2+1)/P$4*$H541/4)
+(P528&gt;0)*($J541&gt;P$3)*($I541&lt;=P$3)*($I541&gt;=P$2)*((P$3-$I541+1)/P$4*$H541/4)
+(P528&gt;0)*($J541&gt;P$3)*($I541&lt;P$2)*$H541/4
+(P528&gt;0)*($J542&gt;=P$2)*($J542&lt;=P$3)*(($J542-P$2+1)/P$4*$H542/4)
+(P528&gt;0)*($J542&gt;P$3)*($I542&lt;=P$3)*($I542&gt;=P$2)*((P$3-$I542+1)/P$4*$H542/4)
+(P528&gt;0)*($J542&gt;P$3)*($I542&lt;P$2)*$H542/4</f>
        <v>0</v>
      </c>
      <c r="Q534" s="41">
        <f t="shared" si="298"/>
        <v>0</v>
      </c>
      <c r="R534" s="41">
        <f t="shared" si="298"/>
        <v>0</v>
      </c>
      <c r="S534" s="41">
        <f t="shared" si="298"/>
        <v>0</v>
      </c>
      <c r="T534" s="41">
        <f t="shared" si="298"/>
        <v>0</v>
      </c>
      <c r="U534" s="41">
        <f t="shared" si="298"/>
        <v>0</v>
      </c>
      <c r="V534" s="41">
        <f t="shared" si="298"/>
        <v>0</v>
      </c>
      <c r="W534" s="41">
        <f t="shared" si="298"/>
        <v>0</v>
      </c>
      <c r="X534" s="41">
        <f t="shared" si="298"/>
        <v>0</v>
      </c>
      <c r="Y534" s="41">
        <f t="shared" si="298"/>
        <v>0</v>
      </c>
      <c r="Z534" s="41">
        <f t="shared" si="298"/>
        <v>0</v>
      </c>
      <c r="AA534" s="41">
        <f t="shared" si="298"/>
        <v>0</v>
      </c>
      <c r="AB534" s="41">
        <f t="shared" si="298"/>
        <v>0</v>
      </c>
      <c r="AC534" s="41">
        <f t="shared" si="298"/>
        <v>0</v>
      </c>
      <c r="AD534" s="41">
        <f t="shared" si="298"/>
        <v>0</v>
      </c>
      <c r="AE534" s="41">
        <f t="shared" si="298"/>
        <v>0</v>
      </c>
      <c r="AF534" s="41">
        <f t="shared" si="298"/>
        <v>0</v>
      </c>
      <c r="AG534" s="41">
        <f t="shared" si="298"/>
        <v>0</v>
      </c>
      <c r="AH534" s="41">
        <f t="shared" si="298"/>
        <v>0</v>
      </c>
      <c r="AI534" s="41">
        <f t="shared" si="298"/>
        <v>0</v>
      </c>
      <c r="AJ534" s="41">
        <f t="shared" si="298"/>
        <v>0</v>
      </c>
      <c r="AK534" s="41">
        <f t="shared" si="298"/>
        <v>0</v>
      </c>
      <c r="AL534" s="41">
        <f t="shared" si="298"/>
        <v>0</v>
      </c>
      <c r="AM534" s="41">
        <f t="shared" si="298"/>
        <v>0</v>
      </c>
      <c r="AN534" s="41">
        <f t="shared" si="298"/>
        <v>0</v>
      </c>
      <c r="AO534" s="41">
        <f t="shared" si="298"/>
        <v>0</v>
      </c>
      <c r="AP534" s="41">
        <f t="shared" si="298"/>
        <v>0</v>
      </c>
      <c r="AQ534" s="41">
        <f t="shared" si="298"/>
        <v>0</v>
      </c>
      <c r="AR534" s="41">
        <f t="shared" si="298"/>
        <v>0</v>
      </c>
      <c r="AS534" s="41">
        <f t="shared" si="298"/>
        <v>0</v>
      </c>
      <c r="AT534" s="41">
        <f t="shared" si="298"/>
        <v>0</v>
      </c>
      <c r="AU534" s="41">
        <f t="shared" si="298"/>
        <v>0</v>
      </c>
      <c r="AV534" s="41">
        <f t="shared" si="298"/>
        <v>0</v>
      </c>
      <c r="AW534" s="41">
        <f t="shared" si="298"/>
        <v>0</v>
      </c>
      <c r="AX534" s="41">
        <f t="shared" si="298"/>
        <v>0</v>
      </c>
      <c r="AY534" s="41">
        <f t="shared" si="298"/>
        <v>0</v>
      </c>
      <c r="AZ534" s="41">
        <f t="shared" si="298"/>
        <v>0</v>
      </c>
      <c r="BA534" s="41">
        <f t="shared" si="298"/>
        <v>0</v>
      </c>
      <c r="BB534" s="41">
        <f t="shared" si="298"/>
        <v>0</v>
      </c>
      <c r="BC534" s="41">
        <f t="shared" si="298"/>
        <v>0</v>
      </c>
      <c r="BD534" s="41">
        <f t="shared" si="298"/>
        <v>0</v>
      </c>
    </row>
    <row r="535" spans="1:59" ht="16" x14ac:dyDescent="0.2">
      <c r="B535" s="11">
        <f t="shared" si="288"/>
        <v>11</v>
      </c>
      <c r="C535" s="12" t="str">
        <f t="shared" si="288"/>
        <v>SCI FORGEOT RETAIL</v>
      </c>
      <c r="D535" s="43" t="s">
        <v>252</v>
      </c>
      <c r="E535" s="42" t="s">
        <v>289</v>
      </c>
      <c r="F535" s="44"/>
      <c r="G535" s="43" t="s">
        <v>253</v>
      </c>
      <c r="H535" s="39" t="s">
        <v>280</v>
      </c>
      <c r="I535" s="43" t="s">
        <v>254</v>
      </c>
      <c r="J535" s="32">
        <v>0</v>
      </c>
      <c r="K535" s="24"/>
      <c r="L535" s="20" t="s">
        <v>255</v>
      </c>
      <c r="M535" s="72"/>
      <c r="N535" s="72"/>
      <c r="O535" s="41">
        <v>0</v>
      </c>
      <c r="P535" s="41">
        <v>0</v>
      </c>
      <c r="Q535" s="41">
        <v>0</v>
      </c>
      <c r="R535" s="41">
        <v>0</v>
      </c>
      <c r="S535" s="41">
        <v>0</v>
      </c>
      <c r="T535" s="41">
        <v>0</v>
      </c>
      <c r="U535" s="41">
        <v>0</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row>
    <row r="536" spans="1:59" ht="16" x14ac:dyDescent="0.2">
      <c r="B536" s="11">
        <f t="shared" si="288"/>
        <v>11</v>
      </c>
      <c r="C536" s="12" t="str">
        <f t="shared" si="288"/>
        <v>SCI FORGEOT RETAIL</v>
      </c>
      <c r="D536" s="43" t="s">
        <v>256</v>
      </c>
      <c r="E536" s="32">
        <v>44039</v>
      </c>
      <c r="G536" s="43" t="s">
        <v>257</v>
      </c>
      <c r="H536" s="42">
        <v>0</v>
      </c>
      <c r="I536" s="43" t="s">
        <v>258</v>
      </c>
      <c r="J536" s="29">
        <v>211042.47104247104</v>
      </c>
      <c r="K536" s="23"/>
      <c r="L536" s="33" t="s">
        <v>259</v>
      </c>
      <c r="M536" s="73"/>
      <c r="N536" s="73"/>
      <c r="O536" s="45">
        <f>-(O533+O534)*IFERROR((O523+O527)/(O525+O529),0)</f>
        <v>0</v>
      </c>
      <c r="P536" s="45">
        <f t="shared" ref="P536:BD536" si="299">-(P533+P534)*IFERROR((P523+P527)/(P525+P529),0)</f>
        <v>0</v>
      </c>
      <c r="Q536" s="45">
        <f t="shared" si="299"/>
        <v>0</v>
      </c>
      <c r="R536" s="45">
        <f t="shared" si="299"/>
        <v>0</v>
      </c>
      <c r="S536" s="45">
        <f t="shared" si="299"/>
        <v>0</v>
      </c>
      <c r="T536" s="45">
        <f t="shared" si="299"/>
        <v>0</v>
      </c>
      <c r="U536" s="45">
        <f t="shared" si="299"/>
        <v>0</v>
      </c>
      <c r="V536" s="45">
        <f t="shared" si="299"/>
        <v>0</v>
      </c>
      <c r="W536" s="45">
        <f t="shared" si="299"/>
        <v>0</v>
      </c>
      <c r="X536" s="45">
        <f t="shared" si="299"/>
        <v>0</v>
      </c>
      <c r="Y536" s="45">
        <f t="shared" si="299"/>
        <v>0</v>
      </c>
      <c r="Z536" s="45">
        <f t="shared" si="299"/>
        <v>0</v>
      </c>
      <c r="AA536" s="45">
        <f t="shared" si="299"/>
        <v>0</v>
      </c>
      <c r="AB536" s="45">
        <f t="shared" si="299"/>
        <v>0</v>
      </c>
      <c r="AC536" s="45">
        <f t="shared" si="299"/>
        <v>0</v>
      </c>
      <c r="AD536" s="45">
        <f t="shared" si="299"/>
        <v>0</v>
      </c>
      <c r="AE536" s="45">
        <f t="shared" si="299"/>
        <v>0</v>
      </c>
      <c r="AF536" s="45">
        <f t="shared" si="299"/>
        <v>0</v>
      </c>
      <c r="AG536" s="45">
        <f t="shared" si="299"/>
        <v>0</v>
      </c>
      <c r="AH536" s="45">
        <f t="shared" si="299"/>
        <v>0</v>
      </c>
      <c r="AI536" s="45">
        <f t="shared" si="299"/>
        <v>0</v>
      </c>
      <c r="AJ536" s="45">
        <f t="shared" si="299"/>
        <v>0</v>
      </c>
      <c r="AK536" s="45">
        <f t="shared" si="299"/>
        <v>0</v>
      </c>
      <c r="AL536" s="45">
        <f t="shared" si="299"/>
        <v>0</v>
      </c>
      <c r="AM536" s="45">
        <f t="shared" si="299"/>
        <v>0</v>
      </c>
      <c r="AN536" s="45">
        <f t="shared" si="299"/>
        <v>0</v>
      </c>
      <c r="AO536" s="45">
        <f t="shared" si="299"/>
        <v>0</v>
      </c>
      <c r="AP536" s="45">
        <f t="shared" si="299"/>
        <v>0</v>
      </c>
      <c r="AQ536" s="45">
        <f t="shared" si="299"/>
        <v>0</v>
      </c>
      <c r="AR536" s="45">
        <f t="shared" si="299"/>
        <v>0</v>
      </c>
      <c r="AS536" s="45">
        <f t="shared" si="299"/>
        <v>0</v>
      </c>
      <c r="AT536" s="45">
        <f t="shared" si="299"/>
        <v>0</v>
      </c>
      <c r="AU536" s="45">
        <f t="shared" si="299"/>
        <v>0</v>
      </c>
      <c r="AV536" s="45">
        <f t="shared" si="299"/>
        <v>0</v>
      </c>
      <c r="AW536" s="45">
        <f t="shared" si="299"/>
        <v>0</v>
      </c>
      <c r="AX536" s="45">
        <f t="shared" si="299"/>
        <v>0</v>
      </c>
      <c r="AY536" s="45">
        <f t="shared" si="299"/>
        <v>0</v>
      </c>
      <c r="AZ536" s="45">
        <f t="shared" si="299"/>
        <v>0</v>
      </c>
      <c r="BA536" s="45">
        <f t="shared" si="299"/>
        <v>0</v>
      </c>
      <c r="BB536" s="45">
        <f t="shared" si="299"/>
        <v>0</v>
      </c>
      <c r="BC536" s="45">
        <f t="shared" si="299"/>
        <v>0</v>
      </c>
      <c r="BD536" s="45">
        <f t="shared" si="299"/>
        <v>0</v>
      </c>
    </row>
    <row r="537" spans="1:59" ht="16" x14ac:dyDescent="0.2">
      <c r="B537" s="11">
        <f t="shared" si="288"/>
        <v>11</v>
      </c>
      <c r="C537" s="12" t="str">
        <f t="shared" si="288"/>
        <v>SCI FORGEOT RETAIL</v>
      </c>
      <c r="K537" s="24"/>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row>
    <row r="538" spans="1:59" ht="16" x14ac:dyDescent="0.2">
      <c r="B538" s="11">
        <f t="shared" si="288"/>
        <v>11</v>
      </c>
      <c r="C538" s="12" t="str">
        <f t="shared" si="288"/>
        <v>SCI FORGEOT RETAIL</v>
      </c>
      <c r="G538" s="46" t="s">
        <v>229</v>
      </c>
      <c r="H538" s="104" t="s">
        <v>45</v>
      </c>
      <c r="I538" s="105"/>
      <c r="J538" s="106"/>
      <c r="K538" s="23"/>
      <c r="L538" s="47" t="s">
        <v>4</v>
      </c>
      <c r="M538" s="81"/>
      <c r="N538" s="81"/>
      <c r="O538" s="48">
        <f>SUM(O533:O536)</f>
        <v>53506.148228974322</v>
      </c>
      <c r="P538" s="48">
        <f t="shared" ref="P538:BD538" si="300">SUM(P533:P536)</f>
        <v>53815.830115830118</v>
      </c>
      <c r="Q538" s="48">
        <f t="shared" si="300"/>
        <v>53815.830115830118</v>
      </c>
      <c r="R538" s="48">
        <f t="shared" si="300"/>
        <v>53815.830115830118</v>
      </c>
      <c r="S538" s="48">
        <f t="shared" si="300"/>
        <v>54196.050654691957</v>
      </c>
      <c r="T538" s="48">
        <f t="shared" si="300"/>
        <v>54353.988416988417</v>
      </c>
      <c r="U538" s="48">
        <f t="shared" si="300"/>
        <v>54353.988416988417</v>
      </c>
      <c r="V538" s="48">
        <f t="shared" si="300"/>
        <v>54353.988416988417</v>
      </c>
      <c r="W538" s="48">
        <f t="shared" si="300"/>
        <v>54738.011161238879</v>
      </c>
      <c r="X538" s="48">
        <f t="shared" si="300"/>
        <v>54897.528301158301</v>
      </c>
      <c r="Y538" s="48">
        <f t="shared" si="300"/>
        <v>54897.528301158301</v>
      </c>
      <c r="Z538" s="48">
        <f t="shared" si="300"/>
        <v>54897.528301158301</v>
      </c>
      <c r="AA538" s="48">
        <f t="shared" si="300"/>
        <v>55285.391272851273</v>
      </c>
      <c r="AB538" s="48">
        <f t="shared" si="300"/>
        <v>55446.503584169892</v>
      </c>
      <c r="AC538" s="48">
        <f t="shared" si="300"/>
        <v>55446.503584169892</v>
      </c>
      <c r="AD538" s="48">
        <f t="shared" si="300"/>
        <v>55446.503584169892</v>
      </c>
      <c r="AE538" s="48">
        <f t="shared" si="300"/>
        <v>55838.245185579784</v>
      </c>
      <c r="AF538" s="48">
        <f t="shared" si="300"/>
        <v>56000.968620011583</v>
      </c>
      <c r="AG538" s="48">
        <f t="shared" si="300"/>
        <v>56000.968620011583</v>
      </c>
      <c r="AH538" s="48">
        <f t="shared" si="300"/>
        <v>56000.968620011583</v>
      </c>
      <c r="AI538" s="48">
        <f t="shared" si="300"/>
        <v>56396.627637435588</v>
      </c>
      <c r="AJ538" s="48">
        <f t="shared" si="300"/>
        <v>56560.978306211706</v>
      </c>
      <c r="AK538" s="48">
        <f t="shared" si="300"/>
        <v>56560.978306211706</v>
      </c>
      <c r="AL538" s="48">
        <f t="shared" si="300"/>
        <v>56560.978306211706</v>
      </c>
      <c r="AM538" s="48">
        <f t="shared" si="300"/>
        <v>56960.593913809942</v>
      </c>
      <c r="AN538" s="48">
        <f t="shared" si="300"/>
        <v>57126.588089273828</v>
      </c>
      <c r="AO538" s="48">
        <f t="shared" si="300"/>
        <v>57126.588089273828</v>
      </c>
      <c r="AP538" s="48">
        <f t="shared" si="300"/>
        <v>57126.588089273828</v>
      </c>
      <c r="AQ538" s="48">
        <f t="shared" si="300"/>
        <v>57530.199852948041</v>
      </c>
      <c r="AR538" s="48">
        <f t="shared" si="300"/>
        <v>57697.853970166565</v>
      </c>
      <c r="AS538" s="48">
        <f t="shared" si="300"/>
        <v>57697.853970166565</v>
      </c>
      <c r="AT538" s="48">
        <f t="shared" si="300"/>
        <v>57697.853970166565</v>
      </c>
      <c r="AU538" s="48">
        <f t="shared" si="300"/>
        <v>58105.501851477529</v>
      </c>
      <c r="AV538" s="48">
        <f t="shared" si="300"/>
        <v>58274.832509868233</v>
      </c>
      <c r="AW538" s="48">
        <f t="shared" si="300"/>
        <v>58274.832509868233</v>
      </c>
      <c r="AX538" s="48">
        <f t="shared" si="300"/>
        <v>58274.832509868233</v>
      </c>
      <c r="AY538" s="48">
        <f t="shared" si="300"/>
        <v>58686.556869992302</v>
      </c>
      <c r="AZ538" s="48">
        <f t="shared" si="300"/>
        <v>58857.580834966917</v>
      </c>
      <c r="BA538" s="48">
        <f t="shared" si="300"/>
        <v>58857.580834966917</v>
      </c>
      <c r="BB538" s="48">
        <f t="shared" si="300"/>
        <v>58857.580834966917</v>
      </c>
      <c r="BC538" s="48">
        <f t="shared" si="300"/>
        <v>59273.422438692229</v>
      </c>
      <c r="BD538" s="48">
        <f t="shared" si="300"/>
        <v>59446.156643316579</v>
      </c>
    </row>
    <row r="539" spans="1:59" ht="16" x14ac:dyDescent="0.2">
      <c r="B539" s="11">
        <f t="shared" ref="B539:C544" si="301">B538</f>
        <v>11</v>
      </c>
      <c r="C539" s="12" t="str">
        <f t="shared" si="301"/>
        <v>SCI FORGEOT RETAIL</v>
      </c>
      <c r="D539" s="46" t="s">
        <v>260</v>
      </c>
      <c r="E539" s="32">
        <v>44039</v>
      </c>
      <c r="F539" s="15"/>
      <c r="G539" s="46" t="s">
        <v>261</v>
      </c>
      <c r="H539" s="46" t="s">
        <v>237</v>
      </c>
      <c r="I539" s="46" t="s">
        <v>238</v>
      </c>
      <c r="J539" s="46" t="s">
        <v>239</v>
      </c>
      <c r="K539" s="23"/>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row>
    <row r="540" spans="1:59" ht="16" x14ac:dyDescent="0.2">
      <c r="B540" s="11">
        <f t="shared" si="301"/>
        <v>11</v>
      </c>
      <c r="C540" s="12" t="str">
        <f t="shared" si="301"/>
        <v>SCI FORGEOT RETAIL</v>
      </c>
      <c r="D540" s="46" t="s">
        <v>262</v>
      </c>
      <c r="E540" s="31">
        <v>211042.47104247104</v>
      </c>
      <c r="F540" s="15"/>
      <c r="G540" s="49" t="s">
        <v>263</v>
      </c>
      <c r="H540" s="31">
        <v>0</v>
      </c>
      <c r="I540" s="32">
        <v>0</v>
      </c>
      <c r="J540" s="32">
        <v>0</v>
      </c>
      <c r="K540" s="23"/>
      <c r="L540" s="50" t="s">
        <v>264</v>
      </c>
      <c r="M540" s="70"/>
      <c r="N540" s="70"/>
      <c r="O540" s="40">
        <f t="shared" ref="O540:BD540" si="302">IFERROR(((O$3&gt;=$E539)*(O$2&lt;=$E539))*$E543,"")</f>
        <v>0</v>
      </c>
      <c r="P540" s="40">
        <f t="shared" si="302"/>
        <v>0</v>
      </c>
      <c r="Q540" s="40">
        <f t="shared" si="302"/>
        <v>0</v>
      </c>
      <c r="R540" s="40">
        <f t="shared" si="302"/>
        <v>0</v>
      </c>
      <c r="S540" s="40">
        <f t="shared" si="302"/>
        <v>0</v>
      </c>
      <c r="T540" s="40">
        <f t="shared" si="302"/>
        <v>0</v>
      </c>
      <c r="U540" s="40">
        <f t="shared" si="302"/>
        <v>0</v>
      </c>
      <c r="V540" s="40">
        <f t="shared" si="302"/>
        <v>0</v>
      </c>
      <c r="W540" s="40">
        <f t="shared" si="302"/>
        <v>0</v>
      </c>
      <c r="X540" s="40">
        <f t="shared" si="302"/>
        <v>0</v>
      </c>
      <c r="Y540" s="40">
        <f t="shared" si="302"/>
        <v>0</v>
      </c>
      <c r="Z540" s="40">
        <f t="shared" si="302"/>
        <v>0</v>
      </c>
      <c r="AA540" s="40">
        <f t="shared" si="302"/>
        <v>0</v>
      </c>
      <c r="AB540" s="40">
        <f t="shared" si="302"/>
        <v>0</v>
      </c>
      <c r="AC540" s="40">
        <f t="shared" si="302"/>
        <v>0</v>
      </c>
      <c r="AD540" s="40">
        <f t="shared" si="302"/>
        <v>0</v>
      </c>
      <c r="AE540" s="40">
        <f t="shared" si="302"/>
        <v>0</v>
      </c>
      <c r="AF540" s="40">
        <f t="shared" si="302"/>
        <v>0</v>
      </c>
      <c r="AG540" s="40">
        <f t="shared" si="302"/>
        <v>0</v>
      </c>
      <c r="AH540" s="40">
        <f t="shared" si="302"/>
        <v>0</v>
      </c>
      <c r="AI540" s="40">
        <f t="shared" si="302"/>
        <v>0</v>
      </c>
      <c r="AJ540" s="40">
        <f t="shared" si="302"/>
        <v>0</v>
      </c>
      <c r="AK540" s="40">
        <f t="shared" si="302"/>
        <v>0</v>
      </c>
      <c r="AL540" s="40">
        <f t="shared" si="302"/>
        <v>0</v>
      </c>
      <c r="AM540" s="40">
        <f t="shared" si="302"/>
        <v>0</v>
      </c>
      <c r="AN540" s="40">
        <f t="shared" si="302"/>
        <v>0</v>
      </c>
      <c r="AO540" s="40">
        <f t="shared" si="302"/>
        <v>0</v>
      </c>
      <c r="AP540" s="40">
        <f t="shared" si="302"/>
        <v>0</v>
      </c>
      <c r="AQ540" s="40">
        <f t="shared" si="302"/>
        <v>0</v>
      </c>
      <c r="AR540" s="40">
        <f t="shared" si="302"/>
        <v>0</v>
      </c>
      <c r="AS540" s="40">
        <f t="shared" si="302"/>
        <v>0</v>
      </c>
      <c r="AT540" s="40">
        <f t="shared" si="302"/>
        <v>0</v>
      </c>
      <c r="AU540" s="40">
        <f t="shared" si="302"/>
        <v>0</v>
      </c>
      <c r="AV540" s="40">
        <f t="shared" si="302"/>
        <v>0</v>
      </c>
      <c r="AW540" s="40">
        <f t="shared" si="302"/>
        <v>0</v>
      </c>
      <c r="AX540" s="40">
        <f t="shared" si="302"/>
        <v>0</v>
      </c>
      <c r="AY540" s="40">
        <f t="shared" si="302"/>
        <v>0</v>
      </c>
      <c r="AZ540" s="40">
        <f t="shared" si="302"/>
        <v>0</v>
      </c>
      <c r="BA540" s="40">
        <f t="shared" si="302"/>
        <v>0</v>
      </c>
      <c r="BB540" s="40">
        <f t="shared" si="302"/>
        <v>0</v>
      </c>
      <c r="BC540" s="40">
        <f t="shared" si="302"/>
        <v>0</v>
      </c>
      <c r="BD540" s="40">
        <f t="shared" si="302"/>
        <v>0</v>
      </c>
    </row>
    <row r="541" spans="1:59" ht="16" x14ac:dyDescent="0.2">
      <c r="B541" s="11">
        <f t="shared" si="301"/>
        <v>11</v>
      </c>
      <c r="C541" s="12" t="str">
        <f t="shared" si="301"/>
        <v>SCI FORGEOT RETAIL</v>
      </c>
      <c r="D541" s="46" t="s">
        <v>24</v>
      </c>
      <c r="E541" s="51">
        <f>IF(E539&gt;MAX($O$3:$BD$3),BD530,
IF(E539&lt;MIN($O$3:$BD$3),1,SUMIFS($O531:$BD531,$O$2:$BD$2,"&lt;="&amp;E539,$O$3:$BD$3,"&gt;="&amp;E539)))</f>
        <v>1</v>
      </c>
      <c r="F541" s="15"/>
      <c r="G541" s="49" t="s">
        <v>265</v>
      </c>
      <c r="H541" s="31">
        <v>0</v>
      </c>
      <c r="I541" s="32">
        <v>0</v>
      </c>
      <c r="J541" s="32">
        <v>0</v>
      </c>
      <c r="K541" s="23"/>
      <c r="L541" s="52" t="s">
        <v>266</v>
      </c>
      <c r="M541" s="72"/>
      <c r="N541" s="72"/>
      <c r="O541" s="41">
        <f t="shared" ref="O541:BD541" si="303">IFERROR(((O$3&gt;=$E536)*(O$2&lt;=$E536))*$H544,"")</f>
        <v>0</v>
      </c>
      <c r="P541" s="41">
        <f t="shared" si="303"/>
        <v>0</v>
      </c>
      <c r="Q541" s="41">
        <f t="shared" si="303"/>
        <v>0</v>
      </c>
      <c r="R541" s="41">
        <f t="shared" si="303"/>
        <v>0</v>
      </c>
      <c r="S541" s="41">
        <f t="shared" si="303"/>
        <v>0</v>
      </c>
      <c r="T541" s="41">
        <f t="shared" si="303"/>
        <v>0</v>
      </c>
      <c r="U541" s="41">
        <f t="shared" si="303"/>
        <v>0</v>
      </c>
      <c r="V541" s="41">
        <f t="shared" si="303"/>
        <v>0</v>
      </c>
      <c r="W541" s="41">
        <f t="shared" si="303"/>
        <v>0</v>
      </c>
      <c r="X541" s="41">
        <f t="shared" si="303"/>
        <v>0</v>
      </c>
      <c r="Y541" s="41">
        <f t="shared" si="303"/>
        <v>0</v>
      </c>
      <c r="Z541" s="41">
        <f t="shared" si="303"/>
        <v>0</v>
      </c>
      <c r="AA541" s="41">
        <f t="shared" si="303"/>
        <v>0</v>
      </c>
      <c r="AB541" s="41">
        <f t="shared" si="303"/>
        <v>0</v>
      </c>
      <c r="AC541" s="41">
        <f t="shared" si="303"/>
        <v>0</v>
      </c>
      <c r="AD541" s="41">
        <f t="shared" si="303"/>
        <v>0</v>
      </c>
      <c r="AE541" s="41">
        <f t="shared" si="303"/>
        <v>0</v>
      </c>
      <c r="AF541" s="41">
        <f t="shared" si="303"/>
        <v>0</v>
      </c>
      <c r="AG541" s="41">
        <f t="shared" si="303"/>
        <v>0</v>
      </c>
      <c r="AH541" s="41">
        <f t="shared" si="303"/>
        <v>0</v>
      </c>
      <c r="AI541" s="41">
        <f t="shared" si="303"/>
        <v>0</v>
      </c>
      <c r="AJ541" s="41">
        <f t="shared" si="303"/>
        <v>0</v>
      </c>
      <c r="AK541" s="41">
        <f t="shared" si="303"/>
        <v>0</v>
      </c>
      <c r="AL541" s="41">
        <f t="shared" si="303"/>
        <v>0</v>
      </c>
      <c r="AM541" s="41">
        <f t="shared" si="303"/>
        <v>0</v>
      </c>
      <c r="AN541" s="41">
        <f t="shared" si="303"/>
        <v>0</v>
      </c>
      <c r="AO541" s="41">
        <f t="shared" si="303"/>
        <v>0</v>
      </c>
      <c r="AP541" s="41">
        <f t="shared" si="303"/>
        <v>0</v>
      </c>
      <c r="AQ541" s="41">
        <f t="shared" si="303"/>
        <v>0</v>
      </c>
      <c r="AR541" s="41">
        <f t="shared" si="303"/>
        <v>0</v>
      </c>
      <c r="AS541" s="41">
        <f t="shared" si="303"/>
        <v>0</v>
      </c>
      <c r="AT541" s="41">
        <f t="shared" si="303"/>
        <v>0</v>
      </c>
      <c r="AU541" s="41">
        <f t="shared" si="303"/>
        <v>0</v>
      </c>
      <c r="AV541" s="41">
        <f t="shared" si="303"/>
        <v>0</v>
      </c>
      <c r="AW541" s="41">
        <f t="shared" si="303"/>
        <v>0</v>
      </c>
      <c r="AX541" s="41">
        <f t="shared" si="303"/>
        <v>0</v>
      </c>
      <c r="AY541" s="41">
        <f t="shared" si="303"/>
        <v>0</v>
      </c>
      <c r="AZ541" s="41">
        <f t="shared" si="303"/>
        <v>0</v>
      </c>
      <c r="BA541" s="41">
        <f t="shared" si="303"/>
        <v>0</v>
      </c>
      <c r="BB541" s="41">
        <f t="shared" si="303"/>
        <v>0</v>
      </c>
      <c r="BC541" s="41">
        <f t="shared" si="303"/>
        <v>0</v>
      </c>
      <c r="BD541" s="41">
        <f t="shared" si="303"/>
        <v>0</v>
      </c>
    </row>
    <row r="542" spans="1:59" ht="16" x14ac:dyDescent="0.2">
      <c r="B542" s="11">
        <f t="shared" si="301"/>
        <v>11</v>
      </c>
      <c r="C542" s="12" t="str">
        <f t="shared" si="301"/>
        <v>SCI FORGEOT RETAIL</v>
      </c>
      <c r="D542" s="46" t="s">
        <v>8</v>
      </c>
      <c r="E542" s="42">
        <v>0</v>
      </c>
      <c r="F542" s="15"/>
      <c r="G542" s="49" t="s">
        <v>267</v>
      </c>
      <c r="H542" s="31">
        <v>0</v>
      </c>
      <c r="I542" s="32">
        <v>0</v>
      </c>
      <c r="J542" s="32">
        <v>0</v>
      </c>
      <c r="L542" s="52" t="s">
        <v>268</v>
      </c>
      <c r="M542" s="72"/>
      <c r="N542" s="72"/>
      <c r="O542" s="41">
        <f t="shared" ref="O542:BD542" si="304">IFERROR(((O$3&gt;=$E539)*(O$2&lt;=$E539))*$J544,"")</f>
        <v>0</v>
      </c>
      <c r="P542" s="41">
        <f t="shared" si="304"/>
        <v>0</v>
      </c>
      <c r="Q542" s="41">
        <f t="shared" si="304"/>
        <v>0</v>
      </c>
      <c r="R542" s="41">
        <f t="shared" si="304"/>
        <v>0</v>
      </c>
      <c r="S542" s="41">
        <f t="shared" si="304"/>
        <v>0</v>
      </c>
      <c r="T542" s="41">
        <f t="shared" si="304"/>
        <v>0</v>
      </c>
      <c r="U542" s="41">
        <f t="shared" si="304"/>
        <v>0</v>
      </c>
      <c r="V542" s="41">
        <f t="shared" si="304"/>
        <v>0</v>
      </c>
      <c r="W542" s="41">
        <f t="shared" si="304"/>
        <v>0</v>
      </c>
      <c r="X542" s="41">
        <f t="shared" si="304"/>
        <v>0</v>
      </c>
      <c r="Y542" s="41">
        <f t="shared" si="304"/>
        <v>0</v>
      </c>
      <c r="Z542" s="41">
        <f t="shared" si="304"/>
        <v>0</v>
      </c>
      <c r="AA542" s="41">
        <f t="shared" si="304"/>
        <v>0</v>
      </c>
      <c r="AB542" s="41">
        <f t="shared" si="304"/>
        <v>0</v>
      </c>
      <c r="AC542" s="41">
        <f t="shared" si="304"/>
        <v>0</v>
      </c>
      <c r="AD542" s="41">
        <f t="shared" si="304"/>
        <v>0</v>
      </c>
      <c r="AE542" s="41">
        <f t="shared" si="304"/>
        <v>0</v>
      </c>
      <c r="AF542" s="41">
        <f t="shared" si="304"/>
        <v>0</v>
      </c>
      <c r="AG542" s="41">
        <f t="shared" si="304"/>
        <v>0</v>
      </c>
      <c r="AH542" s="41">
        <f t="shared" si="304"/>
        <v>0</v>
      </c>
      <c r="AI542" s="41">
        <f t="shared" si="304"/>
        <v>0</v>
      </c>
      <c r="AJ542" s="41">
        <f t="shared" si="304"/>
        <v>0</v>
      </c>
      <c r="AK542" s="41">
        <f t="shared" si="304"/>
        <v>0</v>
      </c>
      <c r="AL542" s="41">
        <f t="shared" si="304"/>
        <v>0</v>
      </c>
      <c r="AM542" s="41">
        <f t="shared" si="304"/>
        <v>0</v>
      </c>
      <c r="AN542" s="41">
        <f t="shared" si="304"/>
        <v>0</v>
      </c>
      <c r="AO542" s="41">
        <f t="shared" si="304"/>
        <v>0</v>
      </c>
      <c r="AP542" s="41">
        <f t="shared" si="304"/>
        <v>0</v>
      </c>
      <c r="AQ542" s="41">
        <f t="shared" si="304"/>
        <v>0</v>
      </c>
      <c r="AR542" s="41">
        <f t="shared" si="304"/>
        <v>0</v>
      </c>
      <c r="AS542" s="41">
        <f t="shared" si="304"/>
        <v>0</v>
      </c>
      <c r="AT542" s="41">
        <f t="shared" si="304"/>
        <v>0</v>
      </c>
      <c r="AU542" s="41">
        <f t="shared" si="304"/>
        <v>0</v>
      </c>
      <c r="AV542" s="41">
        <f t="shared" si="304"/>
        <v>0</v>
      </c>
      <c r="AW542" s="41">
        <f t="shared" si="304"/>
        <v>0</v>
      </c>
      <c r="AX542" s="41">
        <f t="shared" si="304"/>
        <v>0</v>
      </c>
      <c r="AY542" s="41">
        <f t="shared" si="304"/>
        <v>0</v>
      </c>
      <c r="AZ542" s="41">
        <f t="shared" si="304"/>
        <v>0</v>
      </c>
      <c r="BA542" s="41">
        <f t="shared" si="304"/>
        <v>0</v>
      </c>
      <c r="BB542" s="41">
        <f t="shared" si="304"/>
        <v>0</v>
      </c>
      <c r="BC542" s="41">
        <f t="shared" si="304"/>
        <v>0</v>
      </c>
      <c r="BD542" s="41">
        <f t="shared" si="304"/>
        <v>0</v>
      </c>
    </row>
    <row r="543" spans="1:59" ht="16" x14ac:dyDescent="0.2">
      <c r="B543" s="11">
        <f t="shared" si="301"/>
        <v>11</v>
      </c>
      <c r="C543" s="12" t="str">
        <f t="shared" si="301"/>
        <v>SCI FORGEOT RETAIL</v>
      </c>
      <c r="D543" s="46" t="s">
        <v>269</v>
      </c>
      <c r="E543" s="31">
        <v>0</v>
      </c>
      <c r="F543" s="15"/>
      <c r="G543" s="53"/>
      <c r="H543" s="15"/>
      <c r="I543" s="15"/>
      <c r="J543" s="23"/>
      <c r="L543" s="52" t="s">
        <v>270</v>
      </c>
      <c r="M543" s="72"/>
      <c r="N543" s="72"/>
      <c r="O543" s="41">
        <f t="shared" ref="O543:BD543" si="305">IFERROR(((O$3&gt;=$J533)*(O$2&lt;=$J533))*$E544,"")</f>
        <v>0</v>
      </c>
      <c r="P543" s="41">
        <f t="shared" si="305"/>
        <v>0</v>
      </c>
      <c r="Q543" s="41">
        <f t="shared" si="305"/>
        <v>0</v>
      </c>
      <c r="R543" s="41">
        <f t="shared" si="305"/>
        <v>0</v>
      </c>
      <c r="S543" s="41">
        <f t="shared" si="305"/>
        <v>0</v>
      </c>
      <c r="T543" s="41">
        <f t="shared" si="305"/>
        <v>0</v>
      </c>
      <c r="U543" s="41">
        <f t="shared" si="305"/>
        <v>0</v>
      </c>
      <c r="V543" s="41">
        <f t="shared" si="305"/>
        <v>0</v>
      </c>
      <c r="W543" s="41">
        <f t="shared" si="305"/>
        <v>0</v>
      </c>
      <c r="X543" s="41">
        <f t="shared" si="305"/>
        <v>0</v>
      </c>
      <c r="Y543" s="41">
        <f t="shared" si="305"/>
        <v>0</v>
      </c>
      <c r="Z543" s="41">
        <f t="shared" si="305"/>
        <v>0</v>
      </c>
      <c r="AA543" s="41">
        <f t="shared" si="305"/>
        <v>0</v>
      </c>
      <c r="AB543" s="41">
        <f t="shared" si="305"/>
        <v>0</v>
      </c>
      <c r="AC543" s="41">
        <f t="shared" si="305"/>
        <v>0</v>
      </c>
      <c r="AD543" s="41">
        <f t="shared" si="305"/>
        <v>0</v>
      </c>
      <c r="AE543" s="41">
        <f t="shared" si="305"/>
        <v>0</v>
      </c>
      <c r="AF543" s="41">
        <f t="shared" si="305"/>
        <v>0</v>
      </c>
      <c r="AG543" s="41">
        <f t="shared" si="305"/>
        <v>0</v>
      </c>
      <c r="AH543" s="41">
        <f t="shared" si="305"/>
        <v>0</v>
      </c>
      <c r="AI543" s="41">
        <f t="shared" si="305"/>
        <v>0</v>
      </c>
      <c r="AJ543" s="41">
        <f t="shared" si="305"/>
        <v>0</v>
      </c>
      <c r="AK543" s="41">
        <f t="shared" si="305"/>
        <v>0</v>
      </c>
      <c r="AL543" s="41">
        <f t="shared" si="305"/>
        <v>0</v>
      </c>
      <c r="AM543" s="41">
        <f t="shared" si="305"/>
        <v>0</v>
      </c>
      <c r="AN543" s="41">
        <f t="shared" si="305"/>
        <v>0</v>
      </c>
      <c r="AO543" s="41">
        <f t="shared" si="305"/>
        <v>0</v>
      </c>
      <c r="AP543" s="41">
        <f t="shared" si="305"/>
        <v>0</v>
      </c>
      <c r="AQ543" s="41">
        <f t="shared" si="305"/>
        <v>0</v>
      </c>
      <c r="AR543" s="41">
        <f t="shared" si="305"/>
        <v>0</v>
      </c>
      <c r="AS543" s="41">
        <f t="shared" si="305"/>
        <v>0</v>
      </c>
      <c r="AT543" s="41">
        <f t="shared" si="305"/>
        <v>0</v>
      </c>
      <c r="AU543" s="41">
        <f t="shared" si="305"/>
        <v>0</v>
      </c>
      <c r="AV543" s="41">
        <f t="shared" si="305"/>
        <v>0</v>
      </c>
      <c r="AW543" s="41">
        <f t="shared" si="305"/>
        <v>0</v>
      </c>
      <c r="AX543" s="41">
        <f t="shared" si="305"/>
        <v>0</v>
      </c>
      <c r="AY543" s="41">
        <f t="shared" si="305"/>
        <v>0</v>
      </c>
      <c r="AZ543" s="41">
        <f t="shared" si="305"/>
        <v>0</v>
      </c>
      <c r="BA543" s="41">
        <f t="shared" si="305"/>
        <v>0</v>
      </c>
      <c r="BB543" s="41">
        <f t="shared" si="305"/>
        <v>0</v>
      </c>
      <c r="BC543" s="41">
        <f t="shared" si="305"/>
        <v>0</v>
      </c>
      <c r="BD543" s="41">
        <f t="shared" si="305"/>
        <v>0</v>
      </c>
    </row>
    <row r="544" spans="1:59" ht="16" x14ac:dyDescent="0.2">
      <c r="B544" s="11">
        <f t="shared" si="301"/>
        <v>11</v>
      </c>
      <c r="C544" s="12" t="str">
        <f t="shared" si="301"/>
        <v>SCI FORGEOT RETAIL</v>
      </c>
      <c r="D544" s="46" t="s">
        <v>270</v>
      </c>
      <c r="E544" s="31">
        <v>0</v>
      </c>
      <c r="F544" s="15"/>
      <c r="G544" s="46" t="s">
        <v>266</v>
      </c>
      <c r="H544" s="31">
        <v>0</v>
      </c>
      <c r="I544" s="46" t="s">
        <v>268</v>
      </c>
      <c r="J544" s="31">
        <v>0</v>
      </c>
      <c r="L544" s="54" t="s">
        <v>271</v>
      </c>
      <c r="M544" s="73"/>
      <c r="N544" s="73"/>
      <c r="O544" s="45">
        <f t="shared" ref="O544:BD544" si="306">IFERROR(-($E525+$H525+$J525)*O526,"")</f>
        <v>0</v>
      </c>
      <c r="P544" s="45">
        <f t="shared" si="306"/>
        <v>0</v>
      </c>
      <c r="Q544" s="45">
        <f t="shared" si="306"/>
        <v>0</v>
      </c>
      <c r="R544" s="45">
        <f t="shared" si="306"/>
        <v>0</v>
      </c>
      <c r="S544" s="45">
        <f t="shared" si="306"/>
        <v>0</v>
      </c>
      <c r="T544" s="45">
        <f t="shared" si="306"/>
        <v>0</v>
      </c>
      <c r="U544" s="45">
        <f t="shared" si="306"/>
        <v>0</v>
      </c>
      <c r="V544" s="45">
        <f t="shared" si="306"/>
        <v>0</v>
      </c>
      <c r="W544" s="45">
        <f t="shared" si="306"/>
        <v>0</v>
      </c>
      <c r="X544" s="45">
        <f t="shared" si="306"/>
        <v>0</v>
      </c>
      <c r="Y544" s="45">
        <f t="shared" si="306"/>
        <v>0</v>
      </c>
      <c r="Z544" s="45">
        <f t="shared" si="306"/>
        <v>0</v>
      </c>
      <c r="AA544" s="45">
        <f t="shared" si="306"/>
        <v>0</v>
      </c>
      <c r="AB544" s="45">
        <f t="shared" si="306"/>
        <v>0</v>
      </c>
      <c r="AC544" s="45">
        <f t="shared" si="306"/>
        <v>0</v>
      </c>
      <c r="AD544" s="45">
        <f t="shared" si="306"/>
        <v>0</v>
      </c>
      <c r="AE544" s="45">
        <f t="shared" si="306"/>
        <v>0</v>
      </c>
      <c r="AF544" s="45">
        <f t="shared" si="306"/>
        <v>0</v>
      </c>
      <c r="AG544" s="45">
        <f t="shared" si="306"/>
        <v>0</v>
      </c>
      <c r="AH544" s="45">
        <f t="shared" si="306"/>
        <v>0</v>
      </c>
      <c r="AI544" s="45">
        <f t="shared" si="306"/>
        <v>0</v>
      </c>
      <c r="AJ544" s="45">
        <f t="shared" si="306"/>
        <v>0</v>
      </c>
      <c r="AK544" s="45">
        <f t="shared" si="306"/>
        <v>0</v>
      </c>
      <c r="AL544" s="45">
        <f t="shared" si="306"/>
        <v>0</v>
      </c>
      <c r="AM544" s="45">
        <f t="shared" si="306"/>
        <v>0</v>
      </c>
      <c r="AN544" s="45">
        <f t="shared" si="306"/>
        <v>0</v>
      </c>
      <c r="AO544" s="45">
        <f t="shared" si="306"/>
        <v>0</v>
      </c>
      <c r="AP544" s="45">
        <f t="shared" si="306"/>
        <v>0</v>
      </c>
      <c r="AQ544" s="45">
        <f t="shared" si="306"/>
        <v>0</v>
      </c>
      <c r="AR544" s="45">
        <f t="shared" si="306"/>
        <v>0</v>
      </c>
      <c r="AS544" s="45">
        <f t="shared" si="306"/>
        <v>0</v>
      </c>
      <c r="AT544" s="45">
        <f t="shared" si="306"/>
        <v>0</v>
      </c>
      <c r="AU544" s="45">
        <f t="shared" si="306"/>
        <v>0</v>
      </c>
      <c r="AV544" s="45">
        <f t="shared" si="306"/>
        <v>0</v>
      </c>
      <c r="AW544" s="45">
        <f t="shared" si="306"/>
        <v>0</v>
      </c>
      <c r="AX544" s="45">
        <f t="shared" si="306"/>
        <v>0</v>
      </c>
      <c r="AY544" s="45">
        <f t="shared" si="306"/>
        <v>0</v>
      </c>
      <c r="AZ544" s="45">
        <f t="shared" si="306"/>
        <v>0</v>
      </c>
      <c r="BA544" s="45">
        <f t="shared" si="306"/>
        <v>0</v>
      </c>
      <c r="BB544" s="45">
        <f t="shared" si="306"/>
        <v>0</v>
      </c>
      <c r="BC544" s="45">
        <f t="shared" si="306"/>
        <v>0</v>
      </c>
      <c r="BD544" s="45">
        <f t="shared" si="306"/>
        <v>0</v>
      </c>
    </row>
    <row r="545" spans="1:59" x14ac:dyDescent="0.2">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row>
    <row r="546" spans="1:59" ht="16" x14ac:dyDescent="0.2">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s="1"/>
    </row>
    <row r="547" spans="1:59" ht="16" x14ac:dyDescent="0.2">
      <c r="A547" s="1"/>
      <c r="B547" s="67">
        <v>12</v>
      </c>
      <c r="C547" s="68" t="str">
        <f>H549</f>
        <v>SCI FORGEOT RETAIL</v>
      </c>
      <c r="D547" s="69" t="s">
        <v>50</v>
      </c>
      <c r="E547" s="69"/>
      <c r="F547" s="69"/>
      <c r="G547" s="69"/>
      <c r="H547" s="69"/>
      <c r="I547" s="69"/>
      <c r="J547" s="69"/>
      <c r="K547" s="68"/>
      <c r="L547" s="68"/>
      <c r="M547" s="68"/>
      <c r="N547" s="68"/>
      <c r="O547" s="82"/>
      <c r="P547" s="82"/>
      <c r="Q547" s="82"/>
      <c r="R547" s="82"/>
      <c r="S547" s="82"/>
      <c r="T547" s="82"/>
      <c r="U547" s="82"/>
      <c r="V547" s="82"/>
      <c r="W547" s="82"/>
      <c r="X547" s="82"/>
      <c r="Y547" s="82"/>
      <c r="Z547" s="82"/>
      <c r="AA547" s="82"/>
      <c r="AB547" s="82"/>
      <c r="AC547" s="82"/>
      <c r="AD547" s="82"/>
      <c r="AE547" s="82"/>
      <c r="AF547" s="82"/>
      <c r="AG547" s="82"/>
      <c r="AH547" s="82"/>
      <c r="AI547" s="82"/>
      <c r="AJ547" s="82"/>
      <c r="AK547" s="82"/>
      <c r="AL547" s="82"/>
      <c r="AM547" s="82"/>
      <c r="AN547" s="82"/>
      <c r="AO547" s="82"/>
      <c r="AP547" s="82"/>
      <c r="AQ547" s="82"/>
      <c r="AR547" s="82"/>
      <c r="AS547" s="82"/>
      <c r="AT547" s="82"/>
      <c r="AU547" s="82"/>
      <c r="AV547" s="82"/>
      <c r="AW547" s="82"/>
      <c r="AX547" s="82"/>
      <c r="AY547" s="82"/>
      <c r="AZ547" s="82"/>
      <c r="BA547" s="82"/>
      <c r="BB547" s="82"/>
      <c r="BC547" s="82"/>
      <c r="BD547" s="82"/>
      <c r="BE547" s="1"/>
      <c r="BF547" s="1"/>
      <c r="BG547" s="1"/>
    </row>
    <row r="548" spans="1:59" ht="16" x14ac:dyDescent="0.2">
      <c r="A548" s="35"/>
      <c r="B548" s="11">
        <f>B547</f>
        <v>12</v>
      </c>
      <c r="C548" s="12" t="str">
        <f>C547</f>
        <v>SCI FORGEOT RETAIL</v>
      </c>
      <c r="D548" s="35"/>
      <c r="E548" s="35"/>
      <c r="F548" s="35"/>
      <c r="G548" s="35"/>
      <c r="H548" s="35"/>
      <c r="I548" s="35"/>
      <c r="J548" s="35"/>
      <c r="K548" s="35"/>
      <c r="L548" s="35"/>
      <c r="M548" s="35"/>
      <c r="N548" s="35"/>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44"/>
      <c r="AU548" s="44"/>
      <c r="AV548" s="44"/>
      <c r="AW548" s="44"/>
      <c r="AX548" s="44"/>
      <c r="AY548" s="44"/>
      <c r="AZ548" s="44"/>
      <c r="BA548" s="44"/>
      <c r="BB548" s="44"/>
      <c r="BC548" s="44"/>
      <c r="BD548" s="44"/>
      <c r="BE548" s="35"/>
      <c r="BF548" s="35"/>
      <c r="BG548" s="35"/>
    </row>
    <row r="549" spans="1:59" ht="16" x14ac:dyDescent="0.2">
      <c r="B549" s="11">
        <f t="shared" ref="B549:C564" si="307">B548</f>
        <v>12</v>
      </c>
      <c r="C549" s="12" t="str">
        <f t="shared" si="307"/>
        <v>SCI FORGEOT RETAIL</v>
      </c>
      <c r="D549" s="13" t="s">
        <v>2</v>
      </c>
      <c r="E549" s="14" t="s">
        <v>47</v>
      </c>
      <c r="F549" s="15"/>
      <c r="G549" s="13" t="s">
        <v>229</v>
      </c>
      <c r="H549" s="14" t="s">
        <v>45</v>
      </c>
      <c r="I549" s="14"/>
      <c r="J549" s="14"/>
      <c r="L549" s="16" t="s">
        <v>230</v>
      </c>
      <c r="M549" s="70"/>
      <c r="N549" s="70"/>
      <c r="O549" s="17">
        <f>($E560&gt;0)*($E554&lt;O$2)*(EDATE($E554,$E560)&gt;O$3)*((O$3-O$2+1)/O$4)
+($E560&gt;0)*($E554&lt;O$2)*(EDATE($E554,$E560)&gt;=O$2)*(EDATE($E554,$E560)&lt;=O$3)*((EDATE($E554,$E560)-O$2)/O$4)
+($E560&gt;0)*($E554&lt;O$2)*(EDATE($E554,$E560)&lt;O$2)*(0)
+($E560&gt;0)*($E554&gt;=O$2)*($E554&lt;=O$3)*(EDATE($E554,$E560)&gt;=O$2)*(EDATE($E554,$E560)&lt;=O$3)*((EDATE($E554,$E560)-$E554+1)/O$4)
+($E560&gt;0)*($E554&gt;=O$2)*($E554&lt;=O$3)*(EDATE($E554,$E560)&gt;O$3)*((O$3-$E554+1)/O$4)
+($E560&gt;0)*($E554&gt;O$3)*(0)</f>
        <v>0</v>
      </c>
      <c r="P549" s="17">
        <f t="shared" ref="P549:BD549" si="308">($E560&gt;0)*($E554&lt;P$2)*(EDATE($E554,$E560)&gt;P$3)*((P$3-P$2+1)/P$4)
+($E560&gt;0)*($E554&lt;P$2)*(EDATE($E554,$E560)&gt;=P$2)*(EDATE($E554,$E560)&lt;=P$3)*((EDATE($E554,$E560)-P$2)/P$4)
+($E560&gt;0)*($E554&lt;P$2)*(EDATE($E554,$E560)&lt;P$2)*(0)
+($E560&gt;0)*($E554&gt;=P$2)*($E554&lt;=P$3)*(EDATE($E554,$E560)&gt;=P$2)*(EDATE($E554,$E560)&lt;=P$3)*((EDATE($E554,$E560)-$E554+1)/P$4)
+($E560&gt;0)*($E554&gt;=P$2)*($E554&lt;=P$3)*(EDATE($E554,$E560)&gt;P$3)*((P$3-$E554+1)/P$4)
+($E560&gt;0)*($E554&gt;P$3)*(0)</f>
        <v>0</v>
      </c>
      <c r="Q549" s="17">
        <f t="shared" si="308"/>
        <v>0</v>
      </c>
      <c r="R549" s="17">
        <f t="shared" si="308"/>
        <v>0</v>
      </c>
      <c r="S549" s="17">
        <f t="shared" si="308"/>
        <v>0</v>
      </c>
      <c r="T549" s="17">
        <f t="shared" si="308"/>
        <v>0</v>
      </c>
      <c r="U549" s="17">
        <f t="shared" si="308"/>
        <v>0</v>
      </c>
      <c r="V549" s="17">
        <f t="shared" si="308"/>
        <v>0</v>
      </c>
      <c r="W549" s="17">
        <f t="shared" si="308"/>
        <v>0</v>
      </c>
      <c r="X549" s="17">
        <f t="shared" si="308"/>
        <v>0</v>
      </c>
      <c r="Y549" s="17">
        <f t="shared" si="308"/>
        <v>0</v>
      </c>
      <c r="Z549" s="17">
        <f t="shared" si="308"/>
        <v>0</v>
      </c>
      <c r="AA549" s="17">
        <f t="shared" si="308"/>
        <v>0</v>
      </c>
      <c r="AB549" s="17">
        <f t="shared" si="308"/>
        <v>0</v>
      </c>
      <c r="AC549" s="17">
        <f t="shared" si="308"/>
        <v>0</v>
      </c>
      <c r="AD549" s="17">
        <f t="shared" si="308"/>
        <v>0</v>
      </c>
      <c r="AE549" s="17">
        <f t="shared" si="308"/>
        <v>0</v>
      </c>
      <c r="AF549" s="17">
        <f t="shared" si="308"/>
        <v>0</v>
      </c>
      <c r="AG549" s="17">
        <f t="shared" si="308"/>
        <v>0</v>
      </c>
      <c r="AH549" s="17">
        <f t="shared" si="308"/>
        <v>0</v>
      </c>
      <c r="AI549" s="17">
        <f t="shared" si="308"/>
        <v>0</v>
      </c>
      <c r="AJ549" s="17">
        <f t="shared" si="308"/>
        <v>0</v>
      </c>
      <c r="AK549" s="17">
        <f t="shared" si="308"/>
        <v>0</v>
      </c>
      <c r="AL549" s="17">
        <f t="shared" si="308"/>
        <v>0</v>
      </c>
      <c r="AM549" s="17">
        <f t="shared" si="308"/>
        <v>0</v>
      </c>
      <c r="AN549" s="17">
        <f t="shared" si="308"/>
        <v>0</v>
      </c>
      <c r="AO549" s="17">
        <f t="shared" si="308"/>
        <v>0</v>
      </c>
      <c r="AP549" s="17">
        <f t="shared" si="308"/>
        <v>0</v>
      </c>
      <c r="AQ549" s="17">
        <f t="shared" si="308"/>
        <v>0</v>
      </c>
      <c r="AR549" s="17">
        <f t="shared" si="308"/>
        <v>0</v>
      </c>
      <c r="AS549" s="17">
        <f t="shared" si="308"/>
        <v>0</v>
      </c>
      <c r="AT549" s="17">
        <f t="shared" si="308"/>
        <v>0</v>
      </c>
      <c r="AU549" s="17">
        <f t="shared" si="308"/>
        <v>0</v>
      </c>
      <c r="AV549" s="17">
        <f t="shared" si="308"/>
        <v>0</v>
      </c>
      <c r="AW549" s="17">
        <f t="shared" si="308"/>
        <v>0</v>
      </c>
      <c r="AX549" s="17">
        <f t="shared" si="308"/>
        <v>0</v>
      </c>
      <c r="AY549" s="17">
        <f t="shared" si="308"/>
        <v>0</v>
      </c>
      <c r="AZ549" s="17">
        <f t="shared" si="308"/>
        <v>0</v>
      </c>
      <c r="BA549" s="17">
        <f t="shared" si="308"/>
        <v>0</v>
      </c>
      <c r="BB549" s="17">
        <f t="shared" si="308"/>
        <v>0</v>
      </c>
      <c r="BC549" s="17">
        <f t="shared" si="308"/>
        <v>0</v>
      </c>
      <c r="BD549" s="17">
        <f t="shared" si="308"/>
        <v>0</v>
      </c>
    </row>
    <row r="550" spans="1:59" ht="16" x14ac:dyDescent="0.2">
      <c r="B550" s="11">
        <f t="shared" si="307"/>
        <v>12</v>
      </c>
      <c r="C550" s="12" t="str">
        <f t="shared" si="307"/>
        <v>SCI FORGEOT RETAIL</v>
      </c>
      <c r="D550" s="13" t="s">
        <v>7</v>
      </c>
      <c r="E550" s="18">
        <v>481.34</v>
      </c>
      <c r="F550" s="15"/>
      <c r="G550" s="13" t="s">
        <v>0</v>
      </c>
      <c r="H550" s="19">
        <v>226</v>
      </c>
      <c r="I550" s="13" t="s">
        <v>20</v>
      </c>
      <c r="J550" s="19">
        <v>322</v>
      </c>
      <c r="L550" s="20" t="s">
        <v>231</v>
      </c>
      <c r="M550" s="72"/>
      <c r="N550" s="72"/>
      <c r="O550" s="21">
        <f>($H555&gt;0)*($J555&lt;O$2)*0
+($H555&gt;0)*($J555&gt;=O$2)*($J555&lt;=O$3)*(($J555-O$2+1)/O$4)
+($H555&gt;0)*($J555&gt;O$3)*($I555&gt;O$3)*0
+($H555&gt;0)*($J555&gt;O$3)*($I555&lt;=O$3)*($I555&gt;=O$2)*((O$3-$I555+1)/O$4)
+($H555&gt;0)*($J555&gt;O$3)*($I555&lt;O$2)*1
+($H555&gt;0)*($I555&gt;O$3)*0
+($H556&gt;0)*($J$2350&lt;O$2)*0
+($H556&gt;0)*($J556&gt;=O$2)*($J556&lt;=O$3)*(($J556-O$2+1)/O$4)
+($H556&gt;0)*($J556&gt;O$3)*($I556&gt;O$3)*0
+($H556&gt;0)*($J556&gt;O$3)*($I556&lt;=O$3)*($I556&gt;=O$2)*((O$3-$I556+1)/O$4)
+($H556&gt;0)*($J556&gt;O$3)*($I556&lt;O$2)*1
+($H556&gt;0)*($I556&gt;O$3)*0
+($H557&gt;0)*($J557&lt;O$2)*0
+($H557&gt;0)*($J557&gt;=O$2)*($J557&lt;=O$3)*(($J557-O$2+1)/O$4)
+($H557&gt;0)*($J557&gt;O$3)*($I557&gt;O$3)*0
+($H557&gt;0)*($J557&gt;O$3)*($I557&lt;=O$3)*($I557&gt;=O$2)*((O$3-$I557+1)/O$4)
+($H557&gt;0)*($J557&gt;O$3)*($I557&lt;O$2)*1
+($H557&gt;0)*($I557&gt;O$3)*0</f>
        <v>0</v>
      </c>
      <c r="P550" s="21">
        <f t="shared" ref="P550:BD550" si="309">($H555&gt;0)*($J555&lt;P$2)*0
+($H555&gt;0)*($J555&gt;=P$2)*($J555&lt;=P$3)*(($J555-P$2+1)/P$4)
+($H555&gt;0)*($J555&gt;P$3)*($I555&gt;P$3)*0
+($H555&gt;0)*($J555&gt;P$3)*($I555&lt;=P$3)*($I555&gt;=P$2)*((P$3-$I555+1)/P$4)
+($H555&gt;0)*($J555&gt;P$3)*($I555&lt;P$2)*1
+($H555&gt;0)*($I555&gt;P$3)*0
+($H556&gt;0)*($J$2350&lt;P$2)*0
+($H556&gt;0)*($J556&gt;=P$2)*($J556&lt;=P$3)*(($J556-P$2+1)/P$4)
+($H556&gt;0)*($J556&gt;P$3)*($I556&gt;P$3)*0
+($H556&gt;0)*($J556&gt;P$3)*($I556&lt;=P$3)*($I556&gt;=P$2)*((P$3-$I556+1)/P$4)
+($H556&gt;0)*($J556&gt;P$3)*($I556&lt;P$2)*1
+($H556&gt;0)*($I556&gt;P$3)*0
+($H557&gt;0)*($J557&lt;P$2)*0
+($H557&gt;0)*($J557&gt;=P$2)*($J557&lt;=P$3)*(($J557-P$2+1)/P$4)
+($H557&gt;0)*($J557&gt;P$3)*($I557&gt;P$3)*0
+($H557&gt;0)*($J557&gt;P$3)*($I557&lt;=P$3)*($I557&gt;=P$2)*((P$3-$I557+1)/P$4)
+($H557&gt;0)*($J557&gt;P$3)*($I557&lt;P$2)*1
+($H557&gt;0)*($I557&gt;P$3)*0</f>
        <v>0</v>
      </c>
      <c r="Q550" s="21">
        <f t="shared" si="309"/>
        <v>0</v>
      </c>
      <c r="R550" s="21">
        <f t="shared" si="309"/>
        <v>0</v>
      </c>
      <c r="S550" s="21">
        <f t="shared" si="309"/>
        <v>0</v>
      </c>
      <c r="T550" s="21">
        <f t="shared" si="309"/>
        <v>0</v>
      </c>
      <c r="U550" s="21">
        <f t="shared" si="309"/>
        <v>0</v>
      </c>
      <c r="V550" s="21">
        <f t="shared" si="309"/>
        <v>0</v>
      </c>
      <c r="W550" s="21">
        <f t="shared" si="309"/>
        <v>0</v>
      </c>
      <c r="X550" s="21">
        <f t="shared" si="309"/>
        <v>0</v>
      </c>
      <c r="Y550" s="21">
        <f t="shared" si="309"/>
        <v>0</v>
      </c>
      <c r="Z550" s="21">
        <f t="shared" si="309"/>
        <v>0</v>
      </c>
      <c r="AA550" s="21">
        <f t="shared" si="309"/>
        <v>0</v>
      </c>
      <c r="AB550" s="21">
        <f t="shared" si="309"/>
        <v>0</v>
      </c>
      <c r="AC550" s="21">
        <f t="shared" si="309"/>
        <v>0</v>
      </c>
      <c r="AD550" s="21">
        <f t="shared" si="309"/>
        <v>0</v>
      </c>
      <c r="AE550" s="21">
        <f t="shared" si="309"/>
        <v>0</v>
      </c>
      <c r="AF550" s="21">
        <f t="shared" si="309"/>
        <v>0</v>
      </c>
      <c r="AG550" s="21">
        <f t="shared" si="309"/>
        <v>0</v>
      </c>
      <c r="AH550" s="21">
        <f t="shared" si="309"/>
        <v>0</v>
      </c>
      <c r="AI550" s="21">
        <f t="shared" si="309"/>
        <v>0</v>
      </c>
      <c r="AJ550" s="21">
        <f t="shared" si="309"/>
        <v>0</v>
      </c>
      <c r="AK550" s="21">
        <f t="shared" si="309"/>
        <v>0</v>
      </c>
      <c r="AL550" s="21">
        <f t="shared" si="309"/>
        <v>0</v>
      </c>
      <c r="AM550" s="21">
        <f t="shared" si="309"/>
        <v>0</v>
      </c>
      <c r="AN550" s="21">
        <f t="shared" si="309"/>
        <v>0</v>
      </c>
      <c r="AO550" s="21">
        <f t="shared" si="309"/>
        <v>0</v>
      </c>
      <c r="AP550" s="21">
        <f t="shared" si="309"/>
        <v>0</v>
      </c>
      <c r="AQ550" s="21">
        <f t="shared" si="309"/>
        <v>0</v>
      </c>
      <c r="AR550" s="21">
        <f t="shared" si="309"/>
        <v>0</v>
      </c>
      <c r="AS550" s="21">
        <f t="shared" si="309"/>
        <v>0</v>
      </c>
      <c r="AT550" s="21">
        <f t="shared" si="309"/>
        <v>0</v>
      </c>
      <c r="AU550" s="21">
        <f t="shared" si="309"/>
        <v>0</v>
      </c>
      <c r="AV550" s="21">
        <f t="shared" si="309"/>
        <v>0</v>
      </c>
      <c r="AW550" s="21">
        <f t="shared" si="309"/>
        <v>0</v>
      </c>
      <c r="AX550" s="21">
        <f t="shared" si="309"/>
        <v>0</v>
      </c>
      <c r="AY550" s="21">
        <f t="shared" si="309"/>
        <v>0</v>
      </c>
      <c r="AZ550" s="21">
        <f t="shared" si="309"/>
        <v>0</v>
      </c>
      <c r="BA550" s="21">
        <f t="shared" si="309"/>
        <v>0</v>
      </c>
      <c r="BB550" s="21">
        <f t="shared" si="309"/>
        <v>0</v>
      </c>
      <c r="BC550" s="21">
        <f t="shared" si="309"/>
        <v>0</v>
      </c>
      <c r="BD550" s="21">
        <f t="shared" si="309"/>
        <v>0</v>
      </c>
    </row>
    <row r="551" spans="1:59" ht="16" x14ac:dyDescent="0.2">
      <c r="B551" s="11">
        <f t="shared" si="307"/>
        <v>12</v>
      </c>
      <c r="C551" s="12" t="str">
        <f t="shared" si="307"/>
        <v>SCI FORGEOT RETAIL</v>
      </c>
      <c r="D551" s="13" t="s">
        <v>21</v>
      </c>
      <c r="E551" s="22">
        <v>743.25</v>
      </c>
      <c r="F551" s="15"/>
      <c r="G551" s="13" t="s">
        <v>22</v>
      </c>
      <c r="H551" s="22">
        <v>0</v>
      </c>
      <c r="I551" s="13" t="s">
        <v>23</v>
      </c>
      <c r="J551" s="22">
        <v>160.38249999999999</v>
      </c>
      <c r="K551" s="23"/>
      <c r="L551" s="20" t="s">
        <v>232</v>
      </c>
      <c r="M551" s="72"/>
      <c r="N551" s="72"/>
      <c r="O551" s="21">
        <f>($E554&lt;=O$3)*($E554&gt;O$2)*((O$3-$E554+1)/O$4)
+($E554&lt;=O$2)*((O$3-O$2+1)/O$4)
+($E554&gt;O$3)*(0)
-($E562&lt;=O$3)*($E562&lt;&gt;0)*($E562&gt;O$2)*((O$3-$E562)/O$4)
-($E562&lt;=O$2)*((O$3-O$2+1)/O$4)
-($E562&gt;O$3)*(0)</f>
        <v>1</v>
      </c>
      <c r="P551" s="21">
        <f t="shared" ref="P551:BD551" si="310">($E554&lt;=P$3)*($E554&gt;P$2)*((P$3-$E554+1)/P$4)
+($E554&lt;=P$2)*((P$3-P$2+1)/P$4)
+($E554&gt;P$3)*(0)
-($E562&lt;=P$3)*($E562&lt;&gt;0)*($E562&gt;P$2)*((P$3-$E562)/P$4)
-($E562&lt;=P$2)*((P$3-P$2+1)/P$4)
-($E562&gt;P$3)*(0)</f>
        <v>1</v>
      </c>
      <c r="Q551" s="21">
        <f t="shared" si="310"/>
        <v>1</v>
      </c>
      <c r="R551" s="21">
        <f t="shared" si="310"/>
        <v>1</v>
      </c>
      <c r="S551" s="21">
        <f t="shared" si="310"/>
        <v>1</v>
      </c>
      <c r="T551" s="21">
        <f t="shared" si="310"/>
        <v>1</v>
      </c>
      <c r="U551" s="21">
        <f t="shared" si="310"/>
        <v>1</v>
      </c>
      <c r="V551" s="21">
        <f t="shared" si="310"/>
        <v>1</v>
      </c>
      <c r="W551" s="21">
        <f t="shared" si="310"/>
        <v>1</v>
      </c>
      <c r="X551" s="21">
        <f t="shared" si="310"/>
        <v>1</v>
      </c>
      <c r="Y551" s="21">
        <f t="shared" si="310"/>
        <v>1</v>
      </c>
      <c r="Z551" s="21">
        <f t="shared" si="310"/>
        <v>1</v>
      </c>
      <c r="AA551" s="21">
        <f t="shared" si="310"/>
        <v>1</v>
      </c>
      <c r="AB551" s="21">
        <f t="shared" si="310"/>
        <v>1</v>
      </c>
      <c r="AC551" s="21">
        <f t="shared" si="310"/>
        <v>1</v>
      </c>
      <c r="AD551" s="21">
        <f t="shared" si="310"/>
        <v>1</v>
      </c>
      <c r="AE551" s="21">
        <f t="shared" si="310"/>
        <v>1</v>
      </c>
      <c r="AF551" s="21">
        <f t="shared" si="310"/>
        <v>1</v>
      </c>
      <c r="AG551" s="21">
        <f t="shared" si="310"/>
        <v>1</v>
      </c>
      <c r="AH551" s="21">
        <f t="shared" si="310"/>
        <v>1</v>
      </c>
      <c r="AI551" s="21">
        <f t="shared" si="310"/>
        <v>1</v>
      </c>
      <c r="AJ551" s="21">
        <f t="shared" si="310"/>
        <v>1</v>
      </c>
      <c r="AK551" s="21">
        <f t="shared" si="310"/>
        <v>0</v>
      </c>
      <c r="AL551" s="21">
        <f t="shared" si="310"/>
        <v>0</v>
      </c>
      <c r="AM551" s="21">
        <f t="shared" si="310"/>
        <v>0</v>
      </c>
      <c r="AN551" s="21">
        <f t="shared" si="310"/>
        <v>0</v>
      </c>
      <c r="AO551" s="21">
        <f t="shared" si="310"/>
        <v>0</v>
      </c>
      <c r="AP551" s="21">
        <f t="shared" si="310"/>
        <v>0</v>
      </c>
      <c r="AQ551" s="21">
        <f t="shared" si="310"/>
        <v>0</v>
      </c>
      <c r="AR551" s="21">
        <f t="shared" si="310"/>
        <v>0</v>
      </c>
      <c r="AS551" s="21">
        <f t="shared" si="310"/>
        <v>0</v>
      </c>
      <c r="AT551" s="21">
        <f t="shared" si="310"/>
        <v>0</v>
      </c>
      <c r="AU551" s="21">
        <f t="shared" si="310"/>
        <v>0</v>
      </c>
      <c r="AV551" s="21">
        <f t="shared" si="310"/>
        <v>0</v>
      </c>
      <c r="AW551" s="21">
        <f t="shared" si="310"/>
        <v>0</v>
      </c>
      <c r="AX551" s="21">
        <f t="shared" si="310"/>
        <v>0</v>
      </c>
      <c r="AY551" s="21">
        <f t="shared" si="310"/>
        <v>0</v>
      </c>
      <c r="AZ551" s="21">
        <f t="shared" si="310"/>
        <v>0</v>
      </c>
      <c r="BA551" s="21">
        <f t="shared" si="310"/>
        <v>0</v>
      </c>
      <c r="BB551" s="21">
        <f t="shared" si="310"/>
        <v>0</v>
      </c>
      <c r="BC551" s="21">
        <f t="shared" si="310"/>
        <v>0</v>
      </c>
      <c r="BD551" s="21">
        <f t="shared" si="310"/>
        <v>0</v>
      </c>
    </row>
    <row r="552" spans="1:59" ht="16" x14ac:dyDescent="0.2">
      <c r="B552" s="11">
        <f t="shared" si="307"/>
        <v>12</v>
      </c>
      <c r="C552" s="12" t="str">
        <f t="shared" si="307"/>
        <v>SCI FORGEOT RETAIL</v>
      </c>
      <c r="D552" s="13" t="s">
        <v>1</v>
      </c>
      <c r="E552" s="22">
        <v>153455.6</v>
      </c>
      <c r="F552" s="15"/>
      <c r="G552" s="15"/>
      <c r="H552" s="15"/>
      <c r="I552" s="15"/>
      <c r="J552" s="15"/>
      <c r="L552" s="20" t="s">
        <v>233</v>
      </c>
      <c r="M552" s="72"/>
      <c r="N552" s="72"/>
      <c r="O552" s="21">
        <f>($E565&gt;O$3)*($E562&lt;O$2)*((O$3-O$2+1)/O$4)
+($E565&gt;O$3)*($E562&gt;=O$2)*($E562&lt;=O$3)*((O$3-$E562)/O$4)
+($E565&gt;O$3)*($E562&gt;O$3)*(0)
+($E565&lt;=O$3)*($E565&gt;=O$2)*($E562&lt;O$2)*(($E565-O$2)/O$4)
+($E565&lt;=O$3)*($E565&gt;=O$2)*($E562&lt;=O$3)*($E562&gt;=O$2)*(($E565-$E562)/O$4)
+($E565&lt;O$2)*(0)</f>
        <v>0</v>
      </c>
      <c r="P552" s="21">
        <f t="shared" ref="P552:BD552" si="311">($E565&gt;P$3)*($E562&lt;P$2)*((P$3-P$2+1)/P$4)
+($E565&gt;P$3)*($E562&gt;=P$2)*($E562&lt;=P$3)*((P$3-$E562)/P$4)
+($E565&gt;P$3)*($E562&gt;P$3)*(0)
+($E565&lt;=P$3)*($E565&gt;=P$2)*($E562&lt;P$2)*(($E565-P$2)/P$4)
+($E565&lt;=P$3)*($E565&gt;=P$2)*($E562&lt;=P$3)*($E562&gt;=P$2)*(($E565-$E562)/P$4)
+($E565&lt;P$2)*(0)</f>
        <v>0</v>
      </c>
      <c r="Q552" s="21">
        <f t="shared" si="311"/>
        <v>0</v>
      </c>
      <c r="R552" s="21">
        <f t="shared" si="311"/>
        <v>0</v>
      </c>
      <c r="S552" s="21">
        <f t="shared" si="311"/>
        <v>0</v>
      </c>
      <c r="T552" s="21">
        <f t="shared" si="311"/>
        <v>0</v>
      </c>
      <c r="U552" s="21">
        <f t="shared" si="311"/>
        <v>0</v>
      </c>
      <c r="V552" s="21">
        <f t="shared" si="311"/>
        <v>0</v>
      </c>
      <c r="W552" s="21">
        <f t="shared" si="311"/>
        <v>0</v>
      </c>
      <c r="X552" s="21">
        <f t="shared" si="311"/>
        <v>0</v>
      </c>
      <c r="Y552" s="21">
        <f t="shared" si="311"/>
        <v>0</v>
      </c>
      <c r="Z552" s="21">
        <f t="shared" si="311"/>
        <v>0</v>
      </c>
      <c r="AA552" s="21">
        <f t="shared" si="311"/>
        <v>0</v>
      </c>
      <c r="AB552" s="21">
        <f t="shared" si="311"/>
        <v>0</v>
      </c>
      <c r="AC552" s="21">
        <f t="shared" si="311"/>
        <v>0</v>
      </c>
      <c r="AD552" s="21">
        <f t="shared" si="311"/>
        <v>0</v>
      </c>
      <c r="AE552" s="21">
        <f t="shared" si="311"/>
        <v>0</v>
      </c>
      <c r="AF552" s="21">
        <f t="shared" si="311"/>
        <v>0</v>
      </c>
      <c r="AG552" s="21">
        <f t="shared" si="311"/>
        <v>0</v>
      </c>
      <c r="AH552" s="21">
        <f t="shared" si="311"/>
        <v>0</v>
      </c>
      <c r="AI552" s="21">
        <f t="shared" si="311"/>
        <v>0</v>
      </c>
      <c r="AJ552" s="21">
        <f t="shared" si="311"/>
        <v>0</v>
      </c>
      <c r="AK552" s="21">
        <f t="shared" si="311"/>
        <v>0</v>
      </c>
      <c r="AL552" s="21">
        <f t="shared" si="311"/>
        <v>0</v>
      </c>
      <c r="AM552" s="21">
        <f t="shared" si="311"/>
        <v>0</v>
      </c>
      <c r="AN552" s="21">
        <f t="shared" si="311"/>
        <v>0</v>
      </c>
      <c r="AO552" s="21">
        <f t="shared" si="311"/>
        <v>0</v>
      </c>
      <c r="AP552" s="21">
        <f t="shared" si="311"/>
        <v>0</v>
      </c>
      <c r="AQ552" s="21">
        <f t="shared" si="311"/>
        <v>0</v>
      </c>
      <c r="AR552" s="21">
        <f t="shared" si="311"/>
        <v>0</v>
      </c>
      <c r="AS552" s="21">
        <f t="shared" si="311"/>
        <v>0</v>
      </c>
      <c r="AT552" s="21">
        <f t="shared" si="311"/>
        <v>0</v>
      </c>
      <c r="AU552" s="21">
        <f t="shared" si="311"/>
        <v>0</v>
      </c>
      <c r="AV552" s="21">
        <f t="shared" si="311"/>
        <v>0</v>
      </c>
      <c r="AW552" s="21">
        <f t="shared" si="311"/>
        <v>0</v>
      </c>
      <c r="AX552" s="21">
        <f t="shared" si="311"/>
        <v>0</v>
      </c>
      <c r="AY552" s="21">
        <f t="shared" si="311"/>
        <v>0</v>
      </c>
      <c r="AZ552" s="21">
        <f t="shared" si="311"/>
        <v>0</v>
      </c>
      <c r="BA552" s="21">
        <f t="shared" si="311"/>
        <v>0</v>
      </c>
      <c r="BB552" s="21">
        <f t="shared" si="311"/>
        <v>0</v>
      </c>
      <c r="BC552" s="21">
        <f t="shared" si="311"/>
        <v>0</v>
      </c>
      <c r="BD552" s="21">
        <f t="shared" si="311"/>
        <v>0</v>
      </c>
    </row>
    <row r="553" spans="1:59" ht="16" x14ac:dyDescent="0.2">
      <c r="B553" s="11">
        <f t="shared" si="307"/>
        <v>12</v>
      </c>
      <c r="C553" s="12" t="str">
        <f t="shared" si="307"/>
        <v>SCI FORGEOT RETAIL</v>
      </c>
      <c r="K553" s="24"/>
      <c r="L553" s="20" t="s">
        <v>234</v>
      </c>
      <c r="M553" s="72"/>
      <c r="N553" s="72"/>
      <c r="O553" s="21">
        <f>($E568&gt;0)*($E565&lt;O$2)*(EDATE($E565,$E568)&gt;O$3)*((O$3-O$2+1)/O$4)
+($E568&gt;0)*($E565&lt;O$2)*(EDATE($E565,$E568)&gt;=O$2)*(EDATE($E565,$E568)&lt;=O$3)*((EDATE($E565,$E568)-O$2)/O$4)
+($E568&gt;0)*($E565&lt;O$2)*(EDATE($E565,$E568)&lt;O$2)*(0)
+($E568&gt;0)*($E565&gt;=O$2)*($E565&lt;=O$3)*(EDATE($E565,$E568)&gt;=O$2)*(EDATE($E565,$E568)&lt;=O$3)*((EDATE($E565,$E568)-$E565+1)/O$4)
+($E568&gt;0)*($E565&gt;=O$2)*($E565&lt;=O$3)*(EDATE($E565,$E568)&gt;O$3)*((O$3-$E565+1)/O$4)
+($E568&gt;0)*($E565&gt;O$3)*(0)</f>
        <v>0</v>
      </c>
      <c r="P553" s="21">
        <f t="shared" ref="P553:BD553" si="312">($E568&gt;0)*($E565&lt;P$2)*(EDATE($E565,$E568)&gt;P$3)*((P$3-P$2+1)/P$4)
+($E568&gt;0)*($E565&lt;P$2)*(EDATE($E565,$E568)&gt;=P$2)*(EDATE($E565,$E568)&lt;=P$3)*((EDATE($E565,$E568)-P$2)/P$4)
+($E568&gt;0)*($E565&lt;P$2)*(EDATE($E565,$E568)&lt;P$2)*(0)
+($E568&gt;0)*($E565&gt;=P$2)*($E565&lt;=P$3)*(EDATE($E565,$E568)&gt;=P$2)*(EDATE($E565,$E568)&lt;=P$3)*((EDATE($E565,$E568)-$E565+1)/P$4)
+($E568&gt;0)*($E565&gt;=P$2)*($E565&lt;=P$3)*(EDATE($E565,$E568)&gt;P$3)*((P$3-$E565+1)/P$4)
+($E568&gt;0)*($E565&gt;P$3)*(0)</f>
        <v>0</v>
      </c>
      <c r="Q553" s="21">
        <f t="shared" si="312"/>
        <v>0</v>
      </c>
      <c r="R553" s="21">
        <f t="shared" si="312"/>
        <v>0</v>
      </c>
      <c r="S553" s="21">
        <f t="shared" si="312"/>
        <v>0</v>
      </c>
      <c r="T553" s="21">
        <f t="shared" si="312"/>
        <v>0</v>
      </c>
      <c r="U553" s="21">
        <f t="shared" si="312"/>
        <v>0</v>
      </c>
      <c r="V553" s="21">
        <f t="shared" si="312"/>
        <v>0</v>
      </c>
      <c r="W553" s="21">
        <f t="shared" si="312"/>
        <v>0</v>
      </c>
      <c r="X553" s="21">
        <f t="shared" si="312"/>
        <v>0</v>
      </c>
      <c r="Y553" s="21">
        <f t="shared" si="312"/>
        <v>0</v>
      </c>
      <c r="Z553" s="21">
        <f t="shared" si="312"/>
        <v>0</v>
      </c>
      <c r="AA553" s="21">
        <f t="shared" si="312"/>
        <v>0</v>
      </c>
      <c r="AB553" s="21">
        <f t="shared" si="312"/>
        <v>0</v>
      </c>
      <c r="AC553" s="21">
        <f t="shared" si="312"/>
        <v>0</v>
      </c>
      <c r="AD553" s="21">
        <f t="shared" si="312"/>
        <v>0</v>
      </c>
      <c r="AE553" s="21">
        <f t="shared" si="312"/>
        <v>0</v>
      </c>
      <c r="AF553" s="21">
        <f t="shared" si="312"/>
        <v>0</v>
      </c>
      <c r="AG553" s="21">
        <f t="shared" si="312"/>
        <v>0</v>
      </c>
      <c r="AH553" s="21">
        <f t="shared" si="312"/>
        <v>0</v>
      </c>
      <c r="AI553" s="21">
        <f t="shared" si="312"/>
        <v>0</v>
      </c>
      <c r="AJ553" s="21">
        <f t="shared" si="312"/>
        <v>0</v>
      </c>
      <c r="AK553" s="21">
        <f t="shared" si="312"/>
        <v>0</v>
      </c>
      <c r="AL553" s="21">
        <f t="shared" si="312"/>
        <v>0</v>
      </c>
      <c r="AM553" s="21">
        <f t="shared" si="312"/>
        <v>0</v>
      </c>
      <c r="AN553" s="21">
        <f t="shared" si="312"/>
        <v>0</v>
      </c>
      <c r="AO553" s="21">
        <f t="shared" si="312"/>
        <v>0</v>
      </c>
      <c r="AP553" s="21">
        <f t="shared" si="312"/>
        <v>0</v>
      </c>
      <c r="AQ553" s="21">
        <f t="shared" si="312"/>
        <v>0</v>
      </c>
      <c r="AR553" s="21">
        <f t="shared" si="312"/>
        <v>0</v>
      </c>
      <c r="AS553" s="21">
        <f t="shared" si="312"/>
        <v>0</v>
      </c>
      <c r="AT553" s="21">
        <f t="shared" si="312"/>
        <v>0</v>
      </c>
      <c r="AU553" s="21">
        <f t="shared" si="312"/>
        <v>0</v>
      </c>
      <c r="AV553" s="21">
        <f t="shared" si="312"/>
        <v>0</v>
      </c>
      <c r="AW553" s="21">
        <f t="shared" si="312"/>
        <v>0</v>
      </c>
      <c r="AX553" s="21">
        <f t="shared" si="312"/>
        <v>0</v>
      </c>
      <c r="AY553" s="21">
        <f t="shared" si="312"/>
        <v>0</v>
      </c>
      <c r="AZ553" s="21">
        <f t="shared" si="312"/>
        <v>0</v>
      </c>
      <c r="BA553" s="21">
        <f t="shared" si="312"/>
        <v>0</v>
      </c>
      <c r="BB553" s="21">
        <f t="shared" si="312"/>
        <v>0</v>
      </c>
      <c r="BC553" s="21">
        <f t="shared" si="312"/>
        <v>0</v>
      </c>
      <c r="BD553" s="21">
        <f t="shared" si="312"/>
        <v>0</v>
      </c>
    </row>
    <row r="554" spans="1:59" ht="16" x14ac:dyDescent="0.2">
      <c r="B554" s="11">
        <f t="shared" si="307"/>
        <v>12</v>
      </c>
      <c r="C554" s="12" t="str">
        <f t="shared" si="307"/>
        <v>SCI FORGEOT RETAIL</v>
      </c>
      <c r="D554" s="25" t="s">
        <v>235</v>
      </c>
      <c r="E554" s="26">
        <v>43466</v>
      </c>
      <c r="F554" s="15"/>
      <c r="G554" s="25" t="s">
        <v>236</v>
      </c>
      <c r="H554" s="25" t="s">
        <v>237</v>
      </c>
      <c r="I554" s="25" t="s">
        <v>238</v>
      </c>
      <c r="J554" s="25" t="s">
        <v>239</v>
      </c>
      <c r="K554" s="24"/>
      <c r="L554" s="27" t="s">
        <v>240</v>
      </c>
      <c r="M554" s="83"/>
      <c r="N554" s="83"/>
      <c r="O554" s="28">
        <f>($H566&gt;0)*($J566&lt;O$2)*0
+($H566&gt;0)*($J566&gt;=O$2)*($J566&lt;=O$3)*(($J566-O$2+1)/O$4)
+($H566&gt;0)*($J566&gt;O$3)*($I566&gt;O$3)*0
+($H566&gt;0)*($J566&gt;O$3)*($I566&lt;=O$3)*($I566&gt;=O$2)*((O$3-$I566+1)/O$4)
+($H566&gt;0)*($J566&gt;O$3)*($I566&lt;O$2)*1
+($H566&gt;0)*($I566&gt;O$3)*0
+($H567&gt;0)*($J567&lt;O$2)*0
+($H567&gt;0)*($J567&gt;=O$2)*($J567&lt;=O$3)*(($J567-O$2+1)/O$4)
+($H567&gt;0)*($J567&gt;O$3)*($I567&gt;O$3)*0
+($H567&gt;0)*($J567&gt;O$3)*($I567&lt;=O$3)*($I567&gt;=O$2)*((O$3-$I567+1)/O$4)
+($H567&gt;0)*($J567&gt;O$3)*($I567&lt;O$2)*1
+($H567&gt;0)*($I567&gt;O$3)*0
+($H568&gt;0)*($J568&lt;O$2)*0
+($H568&gt;0)*($J568&gt;=O$2)*($J568&lt;=O$3)*(($J568-O$2+1)/O$4)
+($H568&gt;0)*($J568&gt;O$3)*($I568&gt;O$3)*0
+($H568&gt;0)*($J568&gt;O$3)*($I568&lt;=O$3)*($I568&gt;=O$2)*((O$3-$I568+1)/O$4)
+($H568&gt;0)*($J568&gt;O$3)*($I568&lt;O$2)*1
+($H568&gt;0)*($I568&gt;O$3)*0</f>
        <v>0</v>
      </c>
      <c r="P554" s="28">
        <f t="shared" ref="P554:BD554" si="313">($H566&gt;0)*($J566&lt;P$2)*0
+($H566&gt;0)*($J566&gt;=P$2)*($J566&lt;=P$3)*(($J566-P$2+1)/P$4)
+($H566&gt;0)*($J566&gt;P$3)*($I566&gt;P$3)*0
+($H566&gt;0)*($J566&gt;P$3)*($I566&lt;=P$3)*($I566&gt;=P$2)*((P$3-$I566+1)/P$4)
+($H566&gt;0)*($J566&gt;P$3)*($I566&lt;P$2)*1
+($H566&gt;0)*($I566&gt;P$3)*0
+($H567&gt;0)*($J567&lt;P$2)*0
+($H567&gt;0)*($J567&gt;=P$2)*($J567&lt;=P$3)*(($J567-P$2+1)/P$4)
+($H567&gt;0)*($J567&gt;P$3)*($I567&gt;P$3)*0
+($H567&gt;0)*($J567&gt;P$3)*($I567&lt;=P$3)*($I567&gt;=P$2)*((P$3-$I567+1)/P$4)
+($H567&gt;0)*($J567&gt;P$3)*($I567&lt;P$2)*1
+($H567&gt;0)*($I567&gt;P$3)*0
+($H568&gt;0)*($J568&lt;P$2)*0
+($H568&gt;0)*($J568&gt;=P$2)*($J568&lt;=P$3)*(($J568-P$2+1)/P$4)
+($H568&gt;0)*($J568&gt;P$3)*($I568&gt;P$3)*0
+($H568&gt;0)*($J568&gt;P$3)*($I568&lt;=P$3)*($I568&gt;=P$2)*((P$3-$I568+1)/P$4)
+($H568&gt;0)*($J568&gt;P$3)*($I568&lt;P$2)*1
+($H568&gt;0)*($I568&gt;P$3)*0</f>
        <v>0</v>
      </c>
      <c r="Q554" s="28">
        <f t="shared" si="313"/>
        <v>0</v>
      </c>
      <c r="R554" s="28">
        <f t="shared" si="313"/>
        <v>0</v>
      </c>
      <c r="S554" s="28">
        <f t="shared" si="313"/>
        <v>0</v>
      </c>
      <c r="T554" s="28">
        <f t="shared" si="313"/>
        <v>0</v>
      </c>
      <c r="U554" s="28">
        <f t="shared" si="313"/>
        <v>0</v>
      </c>
      <c r="V554" s="28">
        <f t="shared" si="313"/>
        <v>0</v>
      </c>
      <c r="W554" s="28">
        <f t="shared" si="313"/>
        <v>0</v>
      </c>
      <c r="X554" s="28">
        <f t="shared" si="313"/>
        <v>0</v>
      </c>
      <c r="Y554" s="28">
        <f t="shared" si="313"/>
        <v>0</v>
      </c>
      <c r="Z554" s="28">
        <f t="shared" si="313"/>
        <v>0</v>
      </c>
      <c r="AA554" s="28">
        <f t="shared" si="313"/>
        <v>0</v>
      </c>
      <c r="AB554" s="28">
        <f t="shared" si="313"/>
        <v>0</v>
      </c>
      <c r="AC554" s="28">
        <f t="shared" si="313"/>
        <v>0</v>
      </c>
      <c r="AD554" s="28">
        <f t="shared" si="313"/>
        <v>0</v>
      </c>
      <c r="AE554" s="28">
        <f t="shared" si="313"/>
        <v>0</v>
      </c>
      <c r="AF554" s="28">
        <f t="shared" si="313"/>
        <v>0</v>
      </c>
      <c r="AG554" s="28">
        <f t="shared" si="313"/>
        <v>0</v>
      </c>
      <c r="AH554" s="28">
        <f t="shared" si="313"/>
        <v>0</v>
      </c>
      <c r="AI554" s="28">
        <f t="shared" si="313"/>
        <v>0</v>
      </c>
      <c r="AJ554" s="28">
        <f t="shared" si="313"/>
        <v>0</v>
      </c>
      <c r="AK554" s="28">
        <f t="shared" si="313"/>
        <v>0</v>
      </c>
      <c r="AL554" s="28">
        <f t="shared" si="313"/>
        <v>0</v>
      </c>
      <c r="AM554" s="28">
        <f t="shared" si="313"/>
        <v>0</v>
      </c>
      <c r="AN554" s="28">
        <f t="shared" si="313"/>
        <v>0</v>
      </c>
      <c r="AO554" s="28">
        <f t="shared" si="313"/>
        <v>0</v>
      </c>
      <c r="AP554" s="28">
        <f t="shared" si="313"/>
        <v>0</v>
      </c>
      <c r="AQ554" s="28">
        <f t="shared" si="313"/>
        <v>0</v>
      </c>
      <c r="AR554" s="28">
        <f t="shared" si="313"/>
        <v>0</v>
      </c>
      <c r="AS554" s="28">
        <f t="shared" si="313"/>
        <v>0</v>
      </c>
      <c r="AT554" s="28">
        <f t="shared" si="313"/>
        <v>0</v>
      </c>
      <c r="AU554" s="28">
        <f t="shared" si="313"/>
        <v>0</v>
      </c>
      <c r="AV554" s="28">
        <f t="shared" si="313"/>
        <v>0</v>
      </c>
      <c r="AW554" s="28">
        <f t="shared" si="313"/>
        <v>0</v>
      </c>
      <c r="AX554" s="28">
        <f t="shared" si="313"/>
        <v>0</v>
      </c>
      <c r="AY554" s="28">
        <f t="shared" si="313"/>
        <v>0</v>
      </c>
      <c r="AZ554" s="28">
        <f t="shared" si="313"/>
        <v>0</v>
      </c>
      <c r="BA554" s="28">
        <f t="shared" si="313"/>
        <v>0</v>
      </c>
      <c r="BB554" s="28">
        <f t="shared" si="313"/>
        <v>0</v>
      </c>
      <c r="BC554" s="28">
        <f t="shared" si="313"/>
        <v>0</v>
      </c>
      <c r="BD554" s="28">
        <f t="shared" si="313"/>
        <v>0</v>
      </c>
    </row>
    <row r="555" spans="1:59" ht="16" x14ac:dyDescent="0.2">
      <c r="B555" s="11">
        <f t="shared" si="307"/>
        <v>12</v>
      </c>
      <c r="C555" s="12" t="str">
        <f t="shared" si="307"/>
        <v>SCI FORGEOT RETAIL</v>
      </c>
      <c r="D555" s="25" t="s">
        <v>241</v>
      </c>
      <c r="E555" s="29">
        <v>148000</v>
      </c>
      <c r="F555" s="15"/>
      <c r="G555" s="30" t="s">
        <v>10</v>
      </c>
      <c r="H555" s="31">
        <v>0</v>
      </c>
      <c r="I555" s="32">
        <v>0</v>
      </c>
      <c r="J555" s="32">
        <v>0</v>
      </c>
      <c r="K555" s="24"/>
      <c r="L555" s="33" t="s">
        <v>242</v>
      </c>
      <c r="M555" s="73"/>
      <c r="N555" s="73"/>
      <c r="O555" s="34">
        <f>($E565&lt;=O$3)*($E565&gt;O$2)*((O$3-$E565+1)/O$4)
+($E565&lt;=O$2)*((O$3-O$2+1)/O$4)
+($E565&gt;O$3)*(0)</f>
        <v>0</v>
      </c>
      <c r="P555" s="34">
        <f t="shared" ref="P555:BD555" si="314">($E565&lt;=P$3)*($E565&gt;P$2)*((P$3-$E565+1)/P$4)
+($E565&lt;=P$2)*((P$3-P$2+1)/P$4)
+($E565&gt;P$3)*(0)</f>
        <v>0</v>
      </c>
      <c r="Q555" s="34">
        <f t="shared" si="314"/>
        <v>0</v>
      </c>
      <c r="R555" s="34">
        <f t="shared" si="314"/>
        <v>0</v>
      </c>
      <c r="S555" s="34">
        <f t="shared" si="314"/>
        <v>0</v>
      </c>
      <c r="T555" s="34">
        <f t="shared" si="314"/>
        <v>0</v>
      </c>
      <c r="U555" s="34">
        <f t="shared" si="314"/>
        <v>0</v>
      </c>
      <c r="V555" s="34">
        <f t="shared" si="314"/>
        <v>0</v>
      </c>
      <c r="W555" s="34">
        <f t="shared" si="314"/>
        <v>0</v>
      </c>
      <c r="X555" s="34">
        <f t="shared" si="314"/>
        <v>0</v>
      </c>
      <c r="Y555" s="34">
        <f t="shared" si="314"/>
        <v>0</v>
      </c>
      <c r="Z555" s="34">
        <f t="shared" si="314"/>
        <v>0</v>
      </c>
      <c r="AA555" s="34">
        <f t="shared" si="314"/>
        <v>0</v>
      </c>
      <c r="AB555" s="34">
        <f t="shared" si="314"/>
        <v>0</v>
      </c>
      <c r="AC555" s="34">
        <f t="shared" si="314"/>
        <v>0</v>
      </c>
      <c r="AD555" s="34">
        <f t="shared" si="314"/>
        <v>0</v>
      </c>
      <c r="AE555" s="34">
        <f t="shared" si="314"/>
        <v>0</v>
      </c>
      <c r="AF555" s="34">
        <f t="shared" si="314"/>
        <v>0</v>
      </c>
      <c r="AG555" s="34">
        <f t="shared" si="314"/>
        <v>0</v>
      </c>
      <c r="AH555" s="34">
        <f t="shared" si="314"/>
        <v>0</v>
      </c>
      <c r="AI555" s="34">
        <f t="shared" si="314"/>
        <v>0</v>
      </c>
      <c r="AJ555" s="34">
        <f t="shared" si="314"/>
        <v>1.0869565217391304E-2</v>
      </c>
      <c r="AK555" s="34">
        <f t="shared" si="314"/>
        <v>1</v>
      </c>
      <c r="AL555" s="34">
        <f t="shared" si="314"/>
        <v>1</v>
      </c>
      <c r="AM555" s="34">
        <f t="shared" si="314"/>
        <v>1</v>
      </c>
      <c r="AN555" s="34">
        <f t="shared" si="314"/>
        <v>1</v>
      </c>
      <c r="AO555" s="34">
        <f t="shared" si="314"/>
        <v>1</v>
      </c>
      <c r="AP555" s="34">
        <f t="shared" si="314"/>
        <v>1</v>
      </c>
      <c r="AQ555" s="34">
        <f t="shared" si="314"/>
        <v>1</v>
      </c>
      <c r="AR555" s="34">
        <f t="shared" si="314"/>
        <v>1</v>
      </c>
      <c r="AS555" s="34">
        <f t="shared" si="314"/>
        <v>1</v>
      </c>
      <c r="AT555" s="34">
        <f t="shared" si="314"/>
        <v>1</v>
      </c>
      <c r="AU555" s="34">
        <f t="shared" si="314"/>
        <v>1</v>
      </c>
      <c r="AV555" s="34">
        <f t="shared" si="314"/>
        <v>1</v>
      </c>
      <c r="AW555" s="34">
        <f t="shared" si="314"/>
        <v>1</v>
      </c>
      <c r="AX555" s="34">
        <f t="shared" si="314"/>
        <v>1</v>
      </c>
      <c r="AY555" s="34">
        <f t="shared" si="314"/>
        <v>1</v>
      </c>
      <c r="AZ555" s="34">
        <f t="shared" si="314"/>
        <v>1</v>
      </c>
      <c r="BA555" s="34">
        <f t="shared" si="314"/>
        <v>1</v>
      </c>
      <c r="BB555" s="34">
        <f t="shared" si="314"/>
        <v>1</v>
      </c>
      <c r="BC555" s="34">
        <f t="shared" si="314"/>
        <v>1</v>
      </c>
      <c r="BD555" s="34">
        <f t="shared" si="314"/>
        <v>1</v>
      </c>
    </row>
    <row r="556" spans="1:59" ht="16" x14ac:dyDescent="0.2">
      <c r="A556" s="35"/>
      <c r="B556" s="11">
        <f t="shared" si="307"/>
        <v>12</v>
      </c>
      <c r="C556" s="12" t="str">
        <f t="shared" si="307"/>
        <v>SCI FORGEOT RETAIL</v>
      </c>
      <c r="D556" s="25" t="s">
        <v>243</v>
      </c>
      <c r="E556" s="29">
        <v>158627.42789876397</v>
      </c>
      <c r="F556" s="15"/>
      <c r="G556" s="30" t="s">
        <v>11</v>
      </c>
      <c r="H556" s="31">
        <v>0</v>
      </c>
      <c r="I556" s="32">
        <v>0</v>
      </c>
      <c r="J556" s="32">
        <v>0</v>
      </c>
      <c r="K556" s="35"/>
      <c r="M556" s="84">
        <v>43466</v>
      </c>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35"/>
      <c r="BF556" s="35"/>
      <c r="BG556" s="35"/>
    </row>
    <row r="557" spans="1:59" ht="16" x14ac:dyDescent="0.2">
      <c r="B557" s="11">
        <f t="shared" si="307"/>
        <v>12</v>
      </c>
      <c r="C557" s="12" t="str">
        <f t="shared" si="307"/>
        <v>SCI FORGEOT RETAIL</v>
      </c>
      <c r="D557" s="25" t="s">
        <v>244</v>
      </c>
      <c r="E557" s="29">
        <v>158627.42789876397</v>
      </c>
      <c r="F557" s="15"/>
      <c r="G557" s="36" t="s">
        <v>12</v>
      </c>
      <c r="H557" s="31">
        <v>0</v>
      </c>
      <c r="I557" s="32">
        <v>0</v>
      </c>
      <c r="J557" s="32">
        <v>0</v>
      </c>
      <c r="K557" s="24"/>
      <c r="L557" s="37" t="s">
        <v>245</v>
      </c>
      <c r="M557" s="74">
        <v>1</v>
      </c>
      <c r="N557" s="74">
        <v>1</v>
      </c>
      <c r="O557" s="38">
        <v>1</v>
      </c>
      <c r="P557" s="38">
        <v>1</v>
      </c>
      <c r="Q557" s="38">
        <v>1.01</v>
      </c>
      <c r="R557" s="38">
        <v>1.01</v>
      </c>
      <c r="S557" s="38">
        <v>1.01</v>
      </c>
      <c r="T557" s="38">
        <v>1.01</v>
      </c>
      <c r="U557" s="38">
        <v>1.0201</v>
      </c>
      <c r="V557" s="38">
        <v>1.0201</v>
      </c>
      <c r="W557" s="38">
        <v>1.0201</v>
      </c>
      <c r="X557" s="38">
        <v>1.0201</v>
      </c>
      <c r="Y557" s="38">
        <v>1.0303009999999999</v>
      </c>
      <c r="Z557" s="38">
        <v>1.0303009999999999</v>
      </c>
      <c r="AA557" s="38">
        <v>1.0303009999999999</v>
      </c>
      <c r="AB557" s="38">
        <v>1.0303009999999999</v>
      </c>
      <c r="AC557" s="38">
        <v>1.04060401</v>
      </c>
      <c r="AD557" s="38">
        <v>1.04060401</v>
      </c>
      <c r="AE557" s="38">
        <v>1.04060401</v>
      </c>
      <c r="AF557" s="38">
        <v>1.04060401</v>
      </c>
      <c r="AG557" s="38">
        <v>1.0510100500999999</v>
      </c>
      <c r="AH557" s="38">
        <v>1.0510100500999999</v>
      </c>
      <c r="AI557" s="38">
        <v>1.0510100500999999</v>
      </c>
      <c r="AJ557" s="38">
        <v>1.0510100500999999</v>
      </c>
      <c r="AK557" s="38">
        <v>1.0615201506009999</v>
      </c>
      <c r="AL557" s="38">
        <v>1.0615201506009999</v>
      </c>
      <c r="AM557" s="38">
        <v>1.0615201506009999</v>
      </c>
      <c r="AN557" s="38">
        <v>1.0615201506009999</v>
      </c>
      <c r="AO557" s="38">
        <v>1.0721353521070098</v>
      </c>
      <c r="AP557" s="38">
        <v>1.0721353521070098</v>
      </c>
      <c r="AQ557" s="38">
        <v>1.0721353521070098</v>
      </c>
      <c r="AR557" s="38">
        <v>1.0721353521070098</v>
      </c>
      <c r="AS557" s="38">
        <v>1.08285670562808</v>
      </c>
      <c r="AT557" s="38">
        <v>1.08285670562808</v>
      </c>
      <c r="AU557" s="38">
        <v>1.08285670562808</v>
      </c>
      <c r="AV557" s="38">
        <v>1.08285670562808</v>
      </c>
      <c r="AW557" s="38">
        <v>1.0936852726843609</v>
      </c>
      <c r="AX557" s="38">
        <v>1.0936852726843609</v>
      </c>
      <c r="AY557" s="38">
        <v>1.0936852726843609</v>
      </c>
      <c r="AZ557" s="38">
        <v>1.0936852726843609</v>
      </c>
      <c r="BA557" s="38">
        <v>1.1046221254112045</v>
      </c>
      <c r="BB557" s="38">
        <v>1.1046221254112045</v>
      </c>
      <c r="BC557" s="38">
        <v>1.1046221254112045</v>
      </c>
      <c r="BD557" s="38">
        <v>1.1046221254112045</v>
      </c>
    </row>
    <row r="558" spans="1:59" ht="16" x14ac:dyDescent="0.2">
      <c r="B558" s="11">
        <f t="shared" si="307"/>
        <v>12</v>
      </c>
      <c r="C558" s="12" t="str">
        <f t="shared" si="307"/>
        <v>SCI FORGEOT RETAIL</v>
      </c>
      <c r="D558" s="25" t="s">
        <v>25</v>
      </c>
      <c r="E558" s="39" t="s">
        <v>49</v>
      </c>
      <c r="F558" s="15"/>
      <c r="K558" s="24"/>
      <c r="L558" s="16" t="s">
        <v>246</v>
      </c>
      <c r="M558" s="70"/>
      <c r="N558" s="70"/>
      <c r="O558" s="40">
        <f>O551*$E555/4+O555*$E566/4</f>
        <v>37000</v>
      </c>
      <c r="P558" s="40">
        <f t="shared" ref="P558:BD558" si="315">P551*$E555/4+P555*$E566/4</f>
        <v>37000</v>
      </c>
      <c r="Q558" s="40">
        <f t="shared" si="315"/>
        <v>37000</v>
      </c>
      <c r="R558" s="40">
        <f t="shared" si="315"/>
        <v>37000</v>
      </c>
      <c r="S558" s="40">
        <f t="shared" si="315"/>
        <v>37000</v>
      </c>
      <c r="T558" s="40">
        <f t="shared" si="315"/>
        <v>37000</v>
      </c>
      <c r="U558" s="40">
        <f t="shared" si="315"/>
        <v>37000</v>
      </c>
      <c r="V558" s="40">
        <f t="shared" si="315"/>
        <v>37000</v>
      </c>
      <c r="W558" s="40">
        <f t="shared" si="315"/>
        <v>37000</v>
      </c>
      <c r="X558" s="40">
        <f t="shared" si="315"/>
        <v>37000</v>
      </c>
      <c r="Y558" s="40">
        <f t="shared" si="315"/>
        <v>37000</v>
      </c>
      <c r="Z558" s="40">
        <f t="shared" si="315"/>
        <v>37000</v>
      </c>
      <c r="AA558" s="40">
        <f t="shared" si="315"/>
        <v>37000</v>
      </c>
      <c r="AB558" s="40">
        <f t="shared" si="315"/>
        <v>37000</v>
      </c>
      <c r="AC558" s="40">
        <f t="shared" si="315"/>
        <v>37000</v>
      </c>
      <c r="AD558" s="40">
        <f t="shared" si="315"/>
        <v>37000</v>
      </c>
      <c r="AE558" s="40">
        <f t="shared" si="315"/>
        <v>37000</v>
      </c>
      <c r="AF558" s="40">
        <f t="shared" si="315"/>
        <v>37000</v>
      </c>
      <c r="AG558" s="40">
        <f t="shared" si="315"/>
        <v>37000</v>
      </c>
      <c r="AH558" s="40">
        <f t="shared" si="315"/>
        <v>37000</v>
      </c>
      <c r="AI558" s="40">
        <f t="shared" si="315"/>
        <v>37000</v>
      </c>
      <c r="AJ558" s="40">
        <f t="shared" si="315"/>
        <v>37438.270048489474</v>
      </c>
      <c r="AK558" s="40">
        <f t="shared" si="315"/>
        <v>40320.844461031389</v>
      </c>
      <c r="AL558" s="40">
        <f t="shared" si="315"/>
        <v>40320.844461031389</v>
      </c>
      <c r="AM558" s="40">
        <f t="shared" si="315"/>
        <v>40320.844461031389</v>
      </c>
      <c r="AN558" s="40">
        <f t="shared" si="315"/>
        <v>40320.844461031389</v>
      </c>
      <c r="AO558" s="40">
        <f t="shared" si="315"/>
        <v>40320.844461031389</v>
      </c>
      <c r="AP558" s="40">
        <f t="shared" si="315"/>
        <v>40320.844461031389</v>
      </c>
      <c r="AQ558" s="40">
        <f t="shared" si="315"/>
        <v>40320.844461031389</v>
      </c>
      <c r="AR558" s="40">
        <f t="shared" si="315"/>
        <v>40320.844461031389</v>
      </c>
      <c r="AS558" s="40">
        <f t="shared" si="315"/>
        <v>40320.844461031389</v>
      </c>
      <c r="AT558" s="40">
        <f t="shared" si="315"/>
        <v>40320.844461031389</v>
      </c>
      <c r="AU558" s="40">
        <f t="shared" si="315"/>
        <v>40320.844461031389</v>
      </c>
      <c r="AV558" s="40">
        <f t="shared" si="315"/>
        <v>40320.844461031389</v>
      </c>
      <c r="AW558" s="40">
        <f t="shared" si="315"/>
        <v>40320.844461031389</v>
      </c>
      <c r="AX558" s="40">
        <f t="shared" si="315"/>
        <v>40320.844461031389</v>
      </c>
      <c r="AY558" s="40">
        <f t="shared" si="315"/>
        <v>40320.844461031389</v>
      </c>
      <c r="AZ558" s="40">
        <f t="shared" si="315"/>
        <v>40320.844461031389</v>
      </c>
      <c r="BA558" s="40">
        <f t="shared" si="315"/>
        <v>40320.844461031389</v>
      </c>
      <c r="BB558" s="40">
        <f t="shared" si="315"/>
        <v>40320.844461031389</v>
      </c>
      <c r="BC558" s="40">
        <f t="shared" si="315"/>
        <v>40320.844461031389</v>
      </c>
      <c r="BD558" s="40">
        <f t="shared" si="315"/>
        <v>40320.844461031389</v>
      </c>
    </row>
    <row r="559" spans="1:59" ht="16" x14ac:dyDescent="0.2">
      <c r="B559" s="11">
        <f t="shared" si="307"/>
        <v>12</v>
      </c>
      <c r="C559" s="12" t="str">
        <f t="shared" si="307"/>
        <v>SCI FORGEOT RETAIL</v>
      </c>
      <c r="D559" s="25" t="s">
        <v>247</v>
      </c>
      <c r="E559" s="39" t="s">
        <v>248</v>
      </c>
      <c r="F559" s="15"/>
      <c r="G559" s="25" t="s">
        <v>249</v>
      </c>
      <c r="H559" s="26">
        <v>44561</v>
      </c>
      <c r="I559" s="25" t="s">
        <v>239</v>
      </c>
      <c r="J559" s="26">
        <v>46752</v>
      </c>
      <c r="K559" s="24"/>
      <c r="L559" s="20" t="s">
        <v>250</v>
      </c>
      <c r="M559" s="72"/>
      <c r="N559" s="72"/>
      <c r="O559" s="41">
        <f>IF($E565&gt;=O$3,IF(O$3&lt;=($E554+365),O558,IFERROR(O551*$E556/4*O557+
$E566*O555/4*IFERROR(O557/$E567,0),0)),IF(O$3&lt;=($E565+365),O551*$E556/4*O557+$E566*O555/4*IFERROR(O557/$E567,0),IFERROR($E566*O555/4*IFERROR(O557/$E567,0),0)))</f>
        <v>39656.856974690993</v>
      </c>
      <c r="P559" s="41">
        <f t="shared" ref="P559:BD559" si="316">IF($E565&gt;=P$3,IF(P$3&lt;=($E554+365),P558,IFERROR(P551*$E556/4*P557+
$E566*P555/4*IFERROR(P557/$E567,0),0)),IF(P$3&lt;=($E565+365),P551*$E556/4*P557+$E566*P555/4*IFERROR(P557/$E567,0),IFERROR($E566*P555/4*IFERROR(P557/$E567,0),0)))</f>
        <v>39656.856974690993</v>
      </c>
      <c r="Q559" s="41">
        <f t="shared" si="316"/>
        <v>40053.425544437901</v>
      </c>
      <c r="R559" s="41">
        <f t="shared" si="316"/>
        <v>40053.425544437901</v>
      </c>
      <c r="S559" s="41">
        <f t="shared" si="316"/>
        <v>40053.425544437901</v>
      </c>
      <c r="T559" s="41">
        <f t="shared" si="316"/>
        <v>40053.425544437901</v>
      </c>
      <c r="U559" s="41">
        <f t="shared" si="316"/>
        <v>40453.959799882279</v>
      </c>
      <c r="V559" s="41">
        <f t="shared" si="316"/>
        <v>40453.959799882279</v>
      </c>
      <c r="W559" s="41">
        <f t="shared" si="316"/>
        <v>40453.959799882279</v>
      </c>
      <c r="X559" s="41">
        <f t="shared" si="316"/>
        <v>40453.959799882279</v>
      </c>
      <c r="Y559" s="41">
        <f t="shared" si="316"/>
        <v>40858.499397881104</v>
      </c>
      <c r="Z559" s="41">
        <f t="shared" si="316"/>
        <v>40858.499397881104</v>
      </c>
      <c r="AA559" s="41">
        <f t="shared" si="316"/>
        <v>40858.499397881104</v>
      </c>
      <c r="AB559" s="41">
        <f t="shared" si="316"/>
        <v>40858.499397881104</v>
      </c>
      <c r="AC559" s="41">
        <f t="shared" si="316"/>
        <v>41267.084391859913</v>
      </c>
      <c r="AD559" s="41">
        <f t="shared" si="316"/>
        <v>41267.084391859913</v>
      </c>
      <c r="AE559" s="41">
        <f t="shared" si="316"/>
        <v>41267.084391859913</v>
      </c>
      <c r="AF559" s="41">
        <f t="shared" si="316"/>
        <v>41267.084391859913</v>
      </c>
      <c r="AG559" s="41">
        <f t="shared" si="316"/>
        <v>41679.75523577851</v>
      </c>
      <c r="AH559" s="41">
        <f t="shared" si="316"/>
        <v>41679.75523577851</v>
      </c>
      <c r="AI559" s="41">
        <f t="shared" si="316"/>
        <v>41679.75523577851</v>
      </c>
      <c r="AJ559" s="41">
        <f t="shared" si="316"/>
        <v>42118.025284267984</v>
      </c>
      <c r="AK559" s="41">
        <f t="shared" si="316"/>
        <v>40724.0529056417</v>
      </c>
      <c r="AL559" s="41">
        <f t="shared" si="316"/>
        <v>40724.0529056417</v>
      </c>
      <c r="AM559" s="41">
        <f t="shared" si="316"/>
        <v>40724.0529056417</v>
      </c>
      <c r="AN559" s="41">
        <f t="shared" si="316"/>
        <v>40724.0529056417</v>
      </c>
      <c r="AO559" s="41">
        <f t="shared" si="316"/>
        <v>41131.29343469812</v>
      </c>
      <c r="AP559" s="41">
        <f t="shared" si="316"/>
        <v>41131.29343469812</v>
      </c>
      <c r="AQ559" s="41">
        <f t="shared" si="316"/>
        <v>41131.29343469812</v>
      </c>
      <c r="AR559" s="41">
        <f t="shared" si="316"/>
        <v>41131.29343469812</v>
      </c>
      <c r="AS559" s="41">
        <f t="shared" si="316"/>
        <v>41542.606369045097</v>
      </c>
      <c r="AT559" s="41">
        <f t="shared" si="316"/>
        <v>41542.606369045097</v>
      </c>
      <c r="AU559" s="41">
        <f t="shared" si="316"/>
        <v>41542.606369045097</v>
      </c>
      <c r="AV559" s="41">
        <f t="shared" si="316"/>
        <v>41542.606369045097</v>
      </c>
      <c r="AW559" s="41">
        <f t="shared" si="316"/>
        <v>41958.032432735556</v>
      </c>
      <c r="AX559" s="41">
        <f t="shared" si="316"/>
        <v>41958.032432735556</v>
      </c>
      <c r="AY559" s="41">
        <f t="shared" si="316"/>
        <v>41958.032432735556</v>
      </c>
      <c r="AZ559" s="41">
        <f t="shared" si="316"/>
        <v>41958.032432735556</v>
      </c>
      <c r="BA559" s="41">
        <f t="shared" si="316"/>
        <v>42377.612757062911</v>
      </c>
      <c r="BB559" s="41">
        <f t="shared" si="316"/>
        <v>42377.612757062911</v>
      </c>
      <c r="BC559" s="41">
        <f t="shared" si="316"/>
        <v>42377.612757062911</v>
      </c>
      <c r="BD559" s="41">
        <f t="shared" si="316"/>
        <v>42377.612757062911</v>
      </c>
    </row>
    <row r="560" spans="1:59" ht="16" x14ac:dyDescent="0.2">
      <c r="B560" s="11">
        <f t="shared" si="307"/>
        <v>12</v>
      </c>
      <c r="C560" s="12" t="str">
        <f t="shared" si="307"/>
        <v>SCI FORGEOT RETAIL</v>
      </c>
      <c r="D560" s="25" t="s">
        <v>8</v>
      </c>
      <c r="E560" s="42">
        <v>0</v>
      </c>
      <c r="F560" s="15"/>
      <c r="I560" s="15"/>
      <c r="J560" s="24"/>
      <c r="K560" s="24"/>
      <c r="L560" s="20" t="s">
        <v>251</v>
      </c>
      <c r="M560" s="72"/>
      <c r="N560" s="72"/>
      <c r="O560" s="41">
        <f>-$E556/4*O550
+(O550&gt;0)*($J555&gt;=O$2)*($J555&lt;=O$3)*(($J555-O$2+1)/O$4*$H555/4)
+(O550&gt;0)*($J555&gt;O$3)*($I555&lt;=O$3)*($I555&gt;=O$2)*((O$3-$I555+1)/O$4*$H555/4)
+(O550&gt;0)*($J555&gt;O$3)*($I555&lt;O$2)*$H555/4
+(O550&gt;0)*($J556&gt;=O$2)*($J556&lt;=O$3)*(($J556-O$2+1)/O$4*$H556/4)
+(O550&gt;0)*($J556&gt;O$3)*($I556&lt;=O$3)*($I556&gt;=O$2)*((O$3-$I556+1)/O$4*$H556/4)
+(O550&gt;0)*($J556&gt;O$3)*($I556&lt;O$2)*$H556/4
+(O550&gt;0)*($J557&gt;=O$2)*($J557&lt;=O$3)*(($J557-O$2+1)/O$4*$H557/4)
+(O550&gt;0)*($J557&gt;O$3)*($I557&lt;=O$3)*($I557&gt;=O$2)*((O$3-$I557+1)/O$4*$H557/4)
+(O550&gt;0)*($J557&gt;O$3)*($I557&lt;O$2)*$H557/4
-$E566/4*O554
+(O554&gt;0)*($J566&gt;=O$2)*($J566&lt;=O$3)*(($J566-O$2+1)/O$4*$H566/4)
+(O554&gt;0)*($J566&gt;O$3)*($I566&lt;=O$3)*($I566&gt;=O$2)*((O$3-$I566+1)/O$4*$H566/4)
+(O554&gt;0)*($J566&gt;O$3)*($I566&lt;O$2)*$H566/4
+(O554&gt;0)*($J567&gt;=O$2)*($J567&lt;=O$3)*(($J567-O$2+1)/O$4*$H567/4)
+(O554&gt;0)*($J567&gt;O$3)*($I567&lt;=O$3)*($I567&gt;=O$2)*((O$3-$I567+1)/O$4*$H567/4)
+(O554&gt;0)*($J567&gt;O$3)*($I567&lt;O$2)*$H567/4
+(O554&gt;0)*($J568&gt;=O$2)*($J568&lt;=O$3)*(($J568-O$2+1)/O$4*$H568/4)
+(O554&gt;0)*($J568&gt;O$3)*($I568&lt;=O$3)*($I568&gt;=O$2)*((O$3-$I568+1)/O$4*$H568/4)
+(O554&gt;0)*($J568&gt;O$3)*($I568&lt;O$2)*$H568/4</f>
        <v>0</v>
      </c>
      <c r="P560" s="41">
        <f t="shared" ref="P560:BD560" si="317">-$E556/4*P550
+(P550&gt;0)*($J555&gt;=P$2)*($J555&lt;=P$3)*(($J555-P$2+1)/P$4*$H555/4)
+(P550&gt;0)*($J555&gt;P$3)*($I555&lt;=P$3)*($I555&gt;=P$2)*((P$3-$I555+1)/P$4*$H555/4)
+(P550&gt;0)*($J555&gt;P$3)*($I555&lt;P$2)*$H555/4
+(P550&gt;0)*($J556&gt;=P$2)*($J556&lt;=P$3)*(($J556-P$2+1)/P$4*$H556/4)
+(P550&gt;0)*($J556&gt;P$3)*($I556&lt;=P$3)*($I556&gt;=P$2)*((P$3-$I556+1)/P$4*$H556/4)
+(P550&gt;0)*($J556&gt;P$3)*($I556&lt;P$2)*$H556/4
+(P550&gt;0)*($J557&gt;=P$2)*($J557&lt;=P$3)*(($J557-P$2+1)/P$4*$H557/4)
+(P550&gt;0)*($J557&gt;P$3)*($I557&lt;=P$3)*($I557&gt;=P$2)*((P$3-$I557+1)/P$4*$H557/4)
+(P550&gt;0)*($J557&gt;P$3)*($I557&lt;P$2)*$H557/4
-$E566/4*P554
+(P554&gt;0)*($J566&gt;=P$2)*($J566&lt;=P$3)*(($J566-P$2+1)/P$4*$H566/4)
+(P554&gt;0)*($J566&gt;P$3)*($I566&lt;=P$3)*($I566&gt;=P$2)*((P$3-$I566+1)/P$4*$H566/4)
+(P554&gt;0)*($J566&gt;P$3)*($I566&lt;P$2)*$H566/4
+(P554&gt;0)*($J567&gt;=P$2)*($J567&lt;=P$3)*(($J567-P$2+1)/P$4*$H567/4)
+(P554&gt;0)*($J567&gt;P$3)*($I567&lt;=P$3)*($I567&gt;=P$2)*((P$3-$I567+1)/P$4*$H567/4)
+(P554&gt;0)*($J567&gt;P$3)*($I567&lt;P$2)*$H567/4
+(P554&gt;0)*($J568&gt;=P$2)*($J568&lt;=P$3)*(($J568-P$2+1)/P$4*$H568/4)
+(P554&gt;0)*($J568&gt;P$3)*($I568&lt;=P$3)*($I568&gt;=P$2)*((P$3-$I568+1)/P$4*$H568/4)
+(P554&gt;0)*($J568&gt;P$3)*($I568&lt;P$2)*$H568/4</f>
        <v>0</v>
      </c>
      <c r="Q560" s="41">
        <f t="shared" si="317"/>
        <v>0</v>
      </c>
      <c r="R560" s="41">
        <f t="shared" si="317"/>
        <v>0</v>
      </c>
      <c r="S560" s="41">
        <f t="shared" si="317"/>
        <v>0</v>
      </c>
      <c r="T560" s="41">
        <f t="shared" si="317"/>
        <v>0</v>
      </c>
      <c r="U560" s="41">
        <f t="shared" si="317"/>
        <v>0</v>
      </c>
      <c r="V560" s="41">
        <f t="shared" si="317"/>
        <v>0</v>
      </c>
      <c r="W560" s="41">
        <f t="shared" si="317"/>
        <v>0</v>
      </c>
      <c r="X560" s="41">
        <f t="shared" si="317"/>
        <v>0</v>
      </c>
      <c r="Y560" s="41">
        <f t="shared" si="317"/>
        <v>0</v>
      </c>
      <c r="Z560" s="41">
        <f t="shared" si="317"/>
        <v>0</v>
      </c>
      <c r="AA560" s="41">
        <f t="shared" si="317"/>
        <v>0</v>
      </c>
      <c r="AB560" s="41">
        <f t="shared" si="317"/>
        <v>0</v>
      </c>
      <c r="AC560" s="41">
        <f t="shared" si="317"/>
        <v>0</v>
      </c>
      <c r="AD560" s="41">
        <f t="shared" si="317"/>
        <v>0</v>
      </c>
      <c r="AE560" s="41">
        <f t="shared" si="317"/>
        <v>0</v>
      </c>
      <c r="AF560" s="41">
        <f t="shared" si="317"/>
        <v>0</v>
      </c>
      <c r="AG560" s="41">
        <f t="shared" si="317"/>
        <v>0</v>
      </c>
      <c r="AH560" s="41">
        <f t="shared" si="317"/>
        <v>0</v>
      </c>
      <c r="AI560" s="41">
        <f t="shared" si="317"/>
        <v>0</v>
      </c>
      <c r="AJ560" s="41">
        <f t="shared" si="317"/>
        <v>0</v>
      </c>
      <c r="AK560" s="41">
        <f t="shared" si="317"/>
        <v>0</v>
      </c>
      <c r="AL560" s="41">
        <f t="shared" si="317"/>
        <v>0</v>
      </c>
      <c r="AM560" s="41">
        <f t="shared" si="317"/>
        <v>0</v>
      </c>
      <c r="AN560" s="41">
        <f t="shared" si="317"/>
        <v>0</v>
      </c>
      <c r="AO560" s="41">
        <f t="shared" si="317"/>
        <v>0</v>
      </c>
      <c r="AP560" s="41">
        <f t="shared" si="317"/>
        <v>0</v>
      </c>
      <c r="AQ560" s="41">
        <f t="shared" si="317"/>
        <v>0</v>
      </c>
      <c r="AR560" s="41">
        <f t="shared" si="317"/>
        <v>0</v>
      </c>
      <c r="AS560" s="41">
        <f t="shared" si="317"/>
        <v>0</v>
      </c>
      <c r="AT560" s="41">
        <f t="shared" si="317"/>
        <v>0</v>
      </c>
      <c r="AU560" s="41">
        <f t="shared" si="317"/>
        <v>0</v>
      </c>
      <c r="AV560" s="41">
        <f t="shared" si="317"/>
        <v>0</v>
      </c>
      <c r="AW560" s="41">
        <f t="shared" si="317"/>
        <v>0</v>
      </c>
      <c r="AX560" s="41">
        <f t="shared" si="317"/>
        <v>0</v>
      </c>
      <c r="AY560" s="41">
        <f t="shared" si="317"/>
        <v>0</v>
      </c>
      <c r="AZ560" s="41">
        <f t="shared" si="317"/>
        <v>0</v>
      </c>
      <c r="BA560" s="41">
        <f t="shared" si="317"/>
        <v>0</v>
      </c>
      <c r="BB560" s="41">
        <f t="shared" si="317"/>
        <v>0</v>
      </c>
      <c r="BC560" s="41">
        <f t="shared" si="317"/>
        <v>0</v>
      </c>
      <c r="BD560" s="41">
        <f t="shared" si="317"/>
        <v>0</v>
      </c>
    </row>
    <row r="561" spans="1:59" ht="16" x14ac:dyDescent="0.2">
      <c r="B561" s="11">
        <f t="shared" si="307"/>
        <v>12</v>
      </c>
      <c r="C561" s="12" t="str">
        <f t="shared" si="307"/>
        <v>SCI FORGEOT RETAIL</v>
      </c>
      <c r="D561" s="43" t="s">
        <v>252</v>
      </c>
      <c r="E561" s="42" t="s">
        <v>288</v>
      </c>
      <c r="F561" s="44"/>
      <c r="G561" s="43" t="s">
        <v>253</v>
      </c>
      <c r="H561" s="39">
        <v>0</v>
      </c>
      <c r="I561" s="43" t="s">
        <v>254</v>
      </c>
      <c r="J561" s="32">
        <v>0</v>
      </c>
      <c r="K561" s="24"/>
      <c r="L561" s="20" t="s">
        <v>255</v>
      </c>
      <c r="M561" s="72"/>
      <c r="N561" s="72"/>
      <c r="O561" s="41">
        <v>0</v>
      </c>
      <c r="P561" s="41">
        <v>0</v>
      </c>
      <c r="Q561" s="41">
        <v>0</v>
      </c>
      <c r="R561" s="41">
        <v>0</v>
      </c>
      <c r="S561" s="41">
        <v>0</v>
      </c>
      <c r="T561" s="41">
        <v>0</v>
      </c>
      <c r="U561" s="41">
        <v>0</v>
      </c>
      <c r="V561" s="41">
        <v>0</v>
      </c>
      <c r="W561" s="41">
        <v>0</v>
      </c>
      <c r="X561" s="41">
        <v>0</v>
      </c>
      <c r="Y561" s="41">
        <v>0</v>
      </c>
      <c r="Z561" s="41">
        <v>0</v>
      </c>
      <c r="AA561" s="41">
        <v>0</v>
      </c>
      <c r="AB561" s="41">
        <v>0</v>
      </c>
      <c r="AC561" s="41">
        <v>0</v>
      </c>
      <c r="AD561" s="41">
        <v>0</v>
      </c>
      <c r="AE561" s="41">
        <v>0</v>
      </c>
      <c r="AF561" s="41">
        <v>0</v>
      </c>
      <c r="AG561" s="41">
        <v>0</v>
      </c>
      <c r="AH561" s="41">
        <v>0</v>
      </c>
      <c r="AI561" s="41">
        <v>0</v>
      </c>
      <c r="AJ561" s="41">
        <v>0</v>
      </c>
      <c r="AK561" s="41">
        <v>0</v>
      </c>
      <c r="AL561" s="41">
        <v>0</v>
      </c>
      <c r="AM561" s="41">
        <v>0</v>
      </c>
      <c r="AN561" s="41">
        <v>0</v>
      </c>
      <c r="AO561" s="41">
        <v>0</v>
      </c>
      <c r="AP561" s="41">
        <v>0</v>
      </c>
      <c r="AQ561" s="41">
        <v>0</v>
      </c>
      <c r="AR561" s="41">
        <v>0</v>
      </c>
      <c r="AS561" s="41">
        <v>0</v>
      </c>
      <c r="AT561" s="41">
        <v>0</v>
      </c>
      <c r="AU561" s="41">
        <v>0</v>
      </c>
      <c r="AV561" s="41">
        <v>0</v>
      </c>
      <c r="AW561" s="41">
        <v>0</v>
      </c>
      <c r="AX561" s="41">
        <v>0</v>
      </c>
      <c r="AY561" s="41">
        <v>0</v>
      </c>
      <c r="AZ561" s="41">
        <v>0</v>
      </c>
      <c r="BA561" s="41">
        <v>0</v>
      </c>
      <c r="BB561" s="41">
        <v>0</v>
      </c>
      <c r="BC561" s="41">
        <v>0</v>
      </c>
      <c r="BD561" s="41">
        <v>0</v>
      </c>
    </row>
    <row r="562" spans="1:59" ht="16" x14ac:dyDescent="0.2">
      <c r="B562" s="11">
        <f t="shared" si="307"/>
        <v>12</v>
      </c>
      <c r="C562" s="12" t="str">
        <f t="shared" si="307"/>
        <v>SCI FORGEOT RETAIL</v>
      </c>
      <c r="D562" s="43" t="s">
        <v>256</v>
      </c>
      <c r="E562" s="32">
        <v>46752</v>
      </c>
      <c r="G562" s="43" t="s">
        <v>257</v>
      </c>
      <c r="H562" s="42">
        <v>0</v>
      </c>
      <c r="I562" s="43" t="s">
        <v>258</v>
      </c>
      <c r="J562" s="29">
        <v>0</v>
      </c>
      <c r="K562" s="23"/>
      <c r="L562" s="33" t="s">
        <v>259</v>
      </c>
      <c r="M562" s="73"/>
      <c r="N562" s="73"/>
      <c r="O562" s="45">
        <f>-(O559+O560)*IFERROR((O549+O553)/(O551+O555),0)</f>
        <v>0</v>
      </c>
      <c r="P562" s="45">
        <f t="shared" ref="P562:BD562" si="318">-(P559+P560)*IFERROR((P549+P553)/(P551+P555),0)</f>
        <v>0</v>
      </c>
      <c r="Q562" s="45">
        <f t="shared" si="318"/>
        <v>0</v>
      </c>
      <c r="R562" s="45">
        <f t="shared" si="318"/>
        <v>0</v>
      </c>
      <c r="S562" s="45">
        <f t="shared" si="318"/>
        <v>0</v>
      </c>
      <c r="T562" s="45">
        <f t="shared" si="318"/>
        <v>0</v>
      </c>
      <c r="U562" s="45">
        <f t="shared" si="318"/>
        <v>0</v>
      </c>
      <c r="V562" s="45">
        <f t="shared" si="318"/>
        <v>0</v>
      </c>
      <c r="W562" s="45">
        <f t="shared" si="318"/>
        <v>0</v>
      </c>
      <c r="X562" s="45">
        <f t="shared" si="318"/>
        <v>0</v>
      </c>
      <c r="Y562" s="45">
        <f t="shared" si="318"/>
        <v>0</v>
      </c>
      <c r="Z562" s="45">
        <f t="shared" si="318"/>
        <v>0</v>
      </c>
      <c r="AA562" s="45">
        <f t="shared" si="318"/>
        <v>0</v>
      </c>
      <c r="AB562" s="45">
        <f t="shared" si="318"/>
        <v>0</v>
      </c>
      <c r="AC562" s="45">
        <f t="shared" si="318"/>
        <v>0</v>
      </c>
      <c r="AD562" s="45">
        <f t="shared" si="318"/>
        <v>0</v>
      </c>
      <c r="AE562" s="45">
        <f t="shared" si="318"/>
        <v>0</v>
      </c>
      <c r="AF562" s="45">
        <f t="shared" si="318"/>
        <v>0</v>
      </c>
      <c r="AG562" s="45">
        <f t="shared" si="318"/>
        <v>0</v>
      </c>
      <c r="AH562" s="45">
        <f t="shared" si="318"/>
        <v>0</v>
      </c>
      <c r="AI562" s="45">
        <f t="shared" si="318"/>
        <v>0</v>
      </c>
      <c r="AJ562" s="45">
        <f t="shared" si="318"/>
        <v>0</v>
      </c>
      <c r="AK562" s="45">
        <f t="shared" si="318"/>
        <v>0</v>
      </c>
      <c r="AL562" s="45">
        <f t="shared" si="318"/>
        <v>0</v>
      </c>
      <c r="AM562" s="45">
        <f t="shared" si="318"/>
        <v>0</v>
      </c>
      <c r="AN562" s="45">
        <f t="shared" si="318"/>
        <v>0</v>
      </c>
      <c r="AO562" s="45">
        <f t="shared" si="318"/>
        <v>0</v>
      </c>
      <c r="AP562" s="45">
        <f t="shared" si="318"/>
        <v>0</v>
      </c>
      <c r="AQ562" s="45">
        <f t="shared" si="318"/>
        <v>0</v>
      </c>
      <c r="AR562" s="45">
        <f t="shared" si="318"/>
        <v>0</v>
      </c>
      <c r="AS562" s="45">
        <f t="shared" si="318"/>
        <v>0</v>
      </c>
      <c r="AT562" s="45">
        <f t="shared" si="318"/>
        <v>0</v>
      </c>
      <c r="AU562" s="45">
        <f t="shared" si="318"/>
        <v>0</v>
      </c>
      <c r="AV562" s="45">
        <f t="shared" si="318"/>
        <v>0</v>
      </c>
      <c r="AW562" s="45">
        <f t="shared" si="318"/>
        <v>0</v>
      </c>
      <c r="AX562" s="45">
        <f t="shared" si="318"/>
        <v>0</v>
      </c>
      <c r="AY562" s="45">
        <f t="shared" si="318"/>
        <v>0</v>
      </c>
      <c r="AZ562" s="45">
        <f t="shared" si="318"/>
        <v>0</v>
      </c>
      <c r="BA562" s="45">
        <f t="shared" si="318"/>
        <v>0</v>
      </c>
      <c r="BB562" s="45">
        <f t="shared" si="318"/>
        <v>0</v>
      </c>
      <c r="BC562" s="45">
        <f t="shared" si="318"/>
        <v>0</v>
      </c>
      <c r="BD562" s="45">
        <f t="shared" si="318"/>
        <v>0</v>
      </c>
    </row>
    <row r="563" spans="1:59" ht="16" x14ac:dyDescent="0.2">
      <c r="B563" s="11">
        <f t="shared" si="307"/>
        <v>12</v>
      </c>
      <c r="C563" s="12" t="str">
        <f t="shared" si="307"/>
        <v>SCI FORGEOT RETAIL</v>
      </c>
      <c r="K563" s="24"/>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row>
    <row r="564" spans="1:59" ht="16" x14ac:dyDescent="0.2">
      <c r="B564" s="11">
        <f t="shared" si="307"/>
        <v>12</v>
      </c>
      <c r="C564" s="12" t="str">
        <f t="shared" si="307"/>
        <v>SCI FORGEOT RETAIL</v>
      </c>
      <c r="G564" s="46" t="s">
        <v>229</v>
      </c>
      <c r="H564" s="104" t="s">
        <v>45</v>
      </c>
      <c r="I564" s="105"/>
      <c r="J564" s="106"/>
      <c r="K564" s="23"/>
      <c r="L564" s="47" t="s">
        <v>4</v>
      </c>
      <c r="M564" s="81"/>
      <c r="N564" s="81"/>
      <c r="O564" s="48">
        <f>SUM(O559:O562)</f>
        <v>39656.856974690993</v>
      </c>
      <c r="P564" s="48">
        <f t="shared" ref="P564:BD564" si="319">SUM(P559:P562)</f>
        <v>39656.856974690993</v>
      </c>
      <c r="Q564" s="48">
        <f t="shared" si="319"/>
        <v>40053.425544437901</v>
      </c>
      <c r="R564" s="48">
        <f t="shared" si="319"/>
        <v>40053.425544437901</v>
      </c>
      <c r="S564" s="48">
        <f t="shared" si="319"/>
        <v>40053.425544437901</v>
      </c>
      <c r="T564" s="48">
        <f t="shared" si="319"/>
        <v>40053.425544437901</v>
      </c>
      <c r="U564" s="48">
        <f t="shared" si="319"/>
        <v>40453.959799882279</v>
      </c>
      <c r="V564" s="48">
        <f t="shared" si="319"/>
        <v>40453.959799882279</v>
      </c>
      <c r="W564" s="48">
        <f t="shared" si="319"/>
        <v>40453.959799882279</v>
      </c>
      <c r="X564" s="48">
        <f t="shared" si="319"/>
        <v>40453.959799882279</v>
      </c>
      <c r="Y564" s="48">
        <f t="shared" si="319"/>
        <v>40858.499397881104</v>
      </c>
      <c r="Z564" s="48">
        <f t="shared" si="319"/>
        <v>40858.499397881104</v>
      </c>
      <c r="AA564" s="48">
        <f t="shared" si="319"/>
        <v>40858.499397881104</v>
      </c>
      <c r="AB564" s="48">
        <f t="shared" si="319"/>
        <v>40858.499397881104</v>
      </c>
      <c r="AC564" s="48">
        <f t="shared" si="319"/>
        <v>41267.084391859913</v>
      </c>
      <c r="AD564" s="48">
        <f t="shared" si="319"/>
        <v>41267.084391859913</v>
      </c>
      <c r="AE564" s="48">
        <f t="shared" si="319"/>
        <v>41267.084391859913</v>
      </c>
      <c r="AF564" s="48">
        <f t="shared" si="319"/>
        <v>41267.084391859913</v>
      </c>
      <c r="AG564" s="48">
        <f t="shared" si="319"/>
        <v>41679.75523577851</v>
      </c>
      <c r="AH564" s="48">
        <f t="shared" si="319"/>
        <v>41679.75523577851</v>
      </c>
      <c r="AI564" s="48">
        <f t="shared" si="319"/>
        <v>41679.75523577851</v>
      </c>
      <c r="AJ564" s="48">
        <f t="shared" si="319"/>
        <v>42118.025284267984</v>
      </c>
      <c r="AK564" s="48">
        <f t="shared" si="319"/>
        <v>40724.0529056417</v>
      </c>
      <c r="AL564" s="48">
        <f t="shared" si="319"/>
        <v>40724.0529056417</v>
      </c>
      <c r="AM564" s="48">
        <f t="shared" si="319"/>
        <v>40724.0529056417</v>
      </c>
      <c r="AN564" s="48">
        <f t="shared" si="319"/>
        <v>40724.0529056417</v>
      </c>
      <c r="AO564" s="48">
        <f t="shared" si="319"/>
        <v>41131.29343469812</v>
      </c>
      <c r="AP564" s="48">
        <f t="shared" si="319"/>
        <v>41131.29343469812</v>
      </c>
      <c r="AQ564" s="48">
        <f t="shared" si="319"/>
        <v>41131.29343469812</v>
      </c>
      <c r="AR564" s="48">
        <f t="shared" si="319"/>
        <v>41131.29343469812</v>
      </c>
      <c r="AS564" s="48">
        <f t="shared" si="319"/>
        <v>41542.606369045097</v>
      </c>
      <c r="AT564" s="48">
        <f t="shared" si="319"/>
        <v>41542.606369045097</v>
      </c>
      <c r="AU564" s="48">
        <f t="shared" si="319"/>
        <v>41542.606369045097</v>
      </c>
      <c r="AV564" s="48">
        <f t="shared" si="319"/>
        <v>41542.606369045097</v>
      </c>
      <c r="AW564" s="48">
        <f t="shared" si="319"/>
        <v>41958.032432735556</v>
      </c>
      <c r="AX564" s="48">
        <f t="shared" si="319"/>
        <v>41958.032432735556</v>
      </c>
      <c r="AY564" s="48">
        <f t="shared" si="319"/>
        <v>41958.032432735556</v>
      </c>
      <c r="AZ564" s="48">
        <f t="shared" si="319"/>
        <v>41958.032432735556</v>
      </c>
      <c r="BA564" s="48">
        <f t="shared" si="319"/>
        <v>42377.612757062911</v>
      </c>
      <c r="BB564" s="48">
        <f t="shared" si="319"/>
        <v>42377.612757062911</v>
      </c>
      <c r="BC564" s="48">
        <f t="shared" si="319"/>
        <v>42377.612757062911</v>
      </c>
      <c r="BD564" s="48">
        <f t="shared" si="319"/>
        <v>42377.612757062911</v>
      </c>
    </row>
    <row r="565" spans="1:59" ht="16" x14ac:dyDescent="0.2">
      <c r="B565" s="11">
        <f t="shared" ref="B565:C570" si="320">B564</f>
        <v>12</v>
      </c>
      <c r="C565" s="12" t="str">
        <f t="shared" si="320"/>
        <v>SCI FORGEOT RETAIL</v>
      </c>
      <c r="D565" s="46" t="s">
        <v>260</v>
      </c>
      <c r="E565" s="32">
        <v>46752</v>
      </c>
      <c r="F565" s="15"/>
      <c r="G565" s="46" t="s">
        <v>261</v>
      </c>
      <c r="H565" s="46" t="s">
        <v>237</v>
      </c>
      <c r="I565" s="46" t="s">
        <v>238</v>
      </c>
      <c r="J565" s="46" t="s">
        <v>239</v>
      </c>
      <c r="K565" s="23"/>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row>
    <row r="566" spans="1:59" ht="16" x14ac:dyDescent="0.2">
      <c r="B566" s="11">
        <f t="shared" si="320"/>
        <v>12</v>
      </c>
      <c r="C566" s="12" t="str">
        <f t="shared" si="320"/>
        <v>SCI FORGEOT RETAIL</v>
      </c>
      <c r="D566" s="46" t="s">
        <v>262</v>
      </c>
      <c r="E566" s="31">
        <v>161283.37784412556</v>
      </c>
      <c r="F566" s="15"/>
      <c r="G566" s="49" t="s">
        <v>263</v>
      </c>
      <c r="H566" s="31">
        <v>0</v>
      </c>
      <c r="I566" s="32">
        <v>0</v>
      </c>
      <c r="J566" s="32">
        <v>0</v>
      </c>
      <c r="K566" s="23"/>
      <c r="L566" s="50" t="s">
        <v>264</v>
      </c>
      <c r="M566" s="70"/>
      <c r="N566" s="70"/>
      <c r="O566" s="40">
        <f t="shared" ref="O566:BD566" si="321">IFERROR(((O$3&gt;=$E565)*(O$2&lt;=$E565))*$E569,"")</f>
        <v>0</v>
      </c>
      <c r="P566" s="40">
        <f t="shared" si="321"/>
        <v>0</v>
      </c>
      <c r="Q566" s="40">
        <f t="shared" si="321"/>
        <v>0</v>
      </c>
      <c r="R566" s="40">
        <f t="shared" si="321"/>
        <v>0</v>
      </c>
      <c r="S566" s="40">
        <f t="shared" si="321"/>
        <v>0</v>
      </c>
      <c r="T566" s="40">
        <f t="shared" si="321"/>
        <v>0</v>
      </c>
      <c r="U566" s="40">
        <f t="shared" si="321"/>
        <v>0</v>
      </c>
      <c r="V566" s="40">
        <f t="shared" si="321"/>
        <v>0</v>
      </c>
      <c r="W566" s="40">
        <f t="shared" si="321"/>
        <v>0</v>
      </c>
      <c r="X566" s="40">
        <f t="shared" si="321"/>
        <v>0</v>
      </c>
      <c r="Y566" s="40">
        <f t="shared" si="321"/>
        <v>0</v>
      </c>
      <c r="Z566" s="40">
        <f t="shared" si="321"/>
        <v>0</v>
      </c>
      <c r="AA566" s="40">
        <f t="shared" si="321"/>
        <v>0</v>
      </c>
      <c r="AB566" s="40">
        <f t="shared" si="321"/>
        <v>0</v>
      </c>
      <c r="AC566" s="40">
        <f t="shared" si="321"/>
        <v>0</v>
      </c>
      <c r="AD566" s="40">
        <f t="shared" si="321"/>
        <v>0</v>
      </c>
      <c r="AE566" s="40">
        <f t="shared" si="321"/>
        <v>0</v>
      </c>
      <c r="AF566" s="40">
        <f t="shared" si="321"/>
        <v>0</v>
      </c>
      <c r="AG566" s="40">
        <f t="shared" si="321"/>
        <v>0</v>
      </c>
      <c r="AH566" s="40">
        <f t="shared" si="321"/>
        <v>0</v>
      </c>
      <c r="AI566" s="40">
        <f t="shared" si="321"/>
        <v>0</v>
      </c>
      <c r="AJ566" s="40">
        <f t="shared" si="321"/>
        <v>0</v>
      </c>
      <c r="AK566" s="40">
        <f t="shared" si="321"/>
        <v>0</v>
      </c>
      <c r="AL566" s="40">
        <f t="shared" si="321"/>
        <v>0</v>
      </c>
      <c r="AM566" s="40">
        <f t="shared" si="321"/>
        <v>0</v>
      </c>
      <c r="AN566" s="40">
        <f t="shared" si="321"/>
        <v>0</v>
      </c>
      <c r="AO566" s="40">
        <f t="shared" si="321"/>
        <v>0</v>
      </c>
      <c r="AP566" s="40">
        <f t="shared" si="321"/>
        <v>0</v>
      </c>
      <c r="AQ566" s="40">
        <f t="shared" si="321"/>
        <v>0</v>
      </c>
      <c r="AR566" s="40">
        <f t="shared" si="321"/>
        <v>0</v>
      </c>
      <c r="AS566" s="40">
        <f t="shared" si="321"/>
        <v>0</v>
      </c>
      <c r="AT566" s="40">
        <f t="shared" si="321"/>
        <v>0</v>
      </c>
      <c r="AU566" s="40">
        <f t="shared" si="321"/>
        <v>0</v>
      </c>
      <c r="AV566" s="40">
        <f t="shared" si="321"/>
        <v>0</v>
      </c>
      <c r="AW566" s="40">
        <f t="shared" si="321"/>
        <v>0</v>
      </c>
      <c r="AX566" s="40">
        <f t="shared" si="321"/>
        <v>0</v>
      </c>
      <c r="AY566" s="40">
        <f t="shared" si="321"/>
        <v>0</v>
      </c>
      <c r="AZ566" s="40">
        <f t="shared" si="321"/>
        <v>0</v>
      </c>
      <c r="BA566" s="40">
        <f t="shared" si="321"/>
        <v>0</v>
      </c>
      <c r="BB566" s="40">
        <f t="shared" si="321"/>
        <v>0</v>
      </c>
      <c r="BC566" s="40">
        <f t="shared" si="321"/>
        <v>0</v>
      </c>
      <c r="BD566" s="40">
        <f t="shared" si="321"/>
        <v>0</v>
      </c>
    </row>
    <row r="567" spans="1:59" ht="16" x14ac:dyDescent="0.2">
      <c r="B567" s="11">
        <f t="shared" si="320"/>
        <v>12</v>
      </c>
      <c r="C567" s="12" t="str">
        <f t="shared" si="320"/>
        <v>SCI FORGEOT RETAIL</v>
      </c>
      <c r="D567" s="46" t="s">
        <v>24</v>
      </c>
      <c r="E567" s="51">
        <f>IF(E565&gt;MAX($O$3:$BD$3),BD556,
IF(E565&lt;MIN($O$3:$BD$3),1,SUMIFS($O557:$BD557,$O$2:$BD$2,"&lt;="&amp;E565,$O$3:$BD$3,"&gt;="&amp;E565)))</f>
        <v>1.0510100500999999</v>
      </c>
      <c r="F567" s="15"/>
      <c r="G567" s="49" t="s">
        <v>265</v>
      </c>
      <c r="H567" s="31">
        <v>0</v>
      </c>
      <c r="I567" s="32">
        <v>0</v>
      </c>
      <c r="J567" s="32">
        <v>0</v>
      </c>
      <c r="K567" s="23"/>
      <c r="L567" s="52" t="s">
        <v>266</v>
      </c>
      <c r="M567" s="72"/>
      <c r="N567" s="72"/>
      <c r="O567" s="41">
        <f t="shared" ref="O567:BD567" si="322">IFERROR(((O$3&gt;=$E562)*(O$2&lt;=$E562))*$H570,"")</f>
        <v>0</v>
      </c>
      <c r="P567" s="41">
        <f t="shared" si="322"/>
        <v>0</v>
      </c>
      <c r="Q567" s="41">
        <f t="shared" si="322"/>
        <v>0</v>
      </c>
      <c r="R567" s="41">
        <f t="shared" si="322"/>
        <v>0</v>
      </c>
      <c r="S567" s="41">
        <f t="shared" si="322"/>
        <v>0</v>
      </c>
      <c r="T567" s="41">
        <f t="shared" si="322"/>
        <v>0</v>
      </c>
      <c r="U567" s="41">
        <f t="shared" si="322"/>
        <v>0</v>
      </c>
      <c r="V567" s="41">
        <f t="shared" si="322"/>
        <v>0</v>
      </c>
      <c r="W567" s="41">
        <f t="shared" si="322"/>
        <v>0</v>
      </c>
      <c r="X567" s="41">
        <f t="shared" si="322"/>
        <v>0</v>
      </c>
      <c r="Y567" s="41">
        <f t="shared" si="322"/>
        <v>0</v>
      </c>
      <c r="Z567" s="41">
        <f t="shared" si="322"/>
        <v>0</v>
      </c>
      <c r="AA567" s="41">
        <f t="shared" si="322"/>
        <v>0</v>
      </c>
      <c r="AB567" s="41">
        <f t="shared" si="322"/>
        <v>0</v>
      </c>
      <c r="AC567" s="41">
        <f t="shared" si="322"/>
        <v>0</v>
      </c>
      <c r="AD567" s="41">
        <f t="shared" si="322"/>
        <v>0</v>
      </c>
      <c r="AE567" s="41">
        <f t="shared" si="322"/>
        <v>0</v>
      </c>
      <c r="AF567" s="41">
        <f t="shared" si="322"/>
        <v>0</v>
      </c>
      <c r="AG567" s="41">
        <f t="shared" si="322"/>
        <v>0</v>
      </c>
      <c r="AH567" s="41">
        <f t="shared" si="322"/>
        <v>0</v>
      </c>
      <c r="AI567" s="41">
        <f t="shared" si="322"/>
        <v>0</v>
      </c>
      <c r="AJ567" s="41">
        <f t="shared" si="322"/>
        <v>0</v>
      </c>
      <c r="AK567" s="41">
        <f t="shared" si="322"/>
        <v>0</v>
      </c>
      <c r="AL567" s="41">
        <f t="shared" si="322"/>
        <v>0</v>
      </c>
      <c r="AM567" s="41">
        <f t="shared" si="322"/>
        <v>0</v>
      </c>
      <c r="AN567" s="41">
        <f t="shared" si="322"/>
        <v>0</v>
      </c>
      <c r="AO567" s="41">
        <f t="shared" si="322"/>
        <v>0</v>
      </c>
      <c r="AP567" s="41">
        <f t="shared" si="322"/>
        <v>0</v>
      </c>
      <c r="AQ567" s="41">
        <f t="shared" si="322"/>
        <v>0</v>
      </c>
      <c r="AR567" s="41">
        <f t="shared" si="322"/>
        <v>0</v>
      </c>
      <c r="AS567" s="41">
        <f t="shared" si="322"/>
        <v>0</v>
      </c>
      <c r="AT567" s="41">
        <f t="shared" si="322"/>
        <v>0</v>
      </c>
      <c r="AU567" s="41">
        <f t="shared" si="322"/>
        <v>0</v>
      </c>
      <c r="AV567" s="41">
        <f t="shared" si="322"/>
        <v>0</v>
      </c>
      <c r="AW567" s="41">
        <f t="shared" si="322"/>
        <v>0</v>
      </c>
      <c r="AX567" s="41">
        <f t="shared" si="322"/>
        <v>0</v>
      </c>
      <c r="AY567" s="41">
        <f t="shared" si="322"/>
        <v>0</v>
      </c>
      <c r="AZ567" s="41">
        <f t="shared" si="322"/>
        <v>0</v>
      </c>
      <c r="BA567" s="41">
        <f t="shared" si="322"/>
        <v>0</v>
      </c>
      <c r="BB567" s="41">
        <f t="shared" si="322"/>
        <v>0</v>
      </c>
      <c r="BC567" s="41">
        <f t="shared" si="322"/>
        <v>0</v>
      </c>
      <c r="BD567" s="41">
        <f t="shared" si="322"/>
        <v>0</v>
      </c>
    </row>
    <row r="568" spans="1:59" ht="16" x14ac:dyDescent="0.2">
      <c r="B568" s="11">
        <f t="shared" si="320"/>
        <v>12</v>
      </c>
      <c r="C568" s="12" t="str">
        <f t="shared" si="320"/>
        <v>SCI FORGEOT RETAIL</v>
      </c>
      <c r="D568" s="46" t="s">
        <v>8</v>
      </c>
      <c r="E568" s="42">
        <v>0</v>
      </c>
      <c r="F568" s="15"/>
      <c r="G568" s="49" t="s">
        <v>267</v>
      </c>
      <c r="H568" s="31">
        <v>0</v>
      </c>
      <c r="I568" s="32">
        <v>0</v>
      </c>
      <c r="J568" s="32">
        <v>0</v>
      </c>
      <c r="L568" s="52" t="s">
        <v>268</v>
      </c>
      <c r="M568" s="72"/>
      <c r="N568" s="72"/>
      <c r="O568" s="41">
        <f t="shared" ref="O568:BD568" si="323">IFERROR(((O$3&gt;=$E565)*(O$2&lt;=$E565))*$J570,"")</f>
        <v>0</v>
      </c>
      <c r="P568" s="41">
        <f t="shared" si="323"/>
        <v>0</v>
      </c>
      <c r="Q568" s="41">
        <f t="shared" si="323"/>
        <v>0</v>
      </c>
      <c r="R568" s="41">
        <f t="shared" si="323"/>
        <v>0</v>
      </c>
      <c r="S568" s="41">
        <f t="shared" si="323"/>
        <v>0</v>
      </c>
      <c r="T568" s="41">
        <f t="shared" si="323"/>
        <v>0</v>
      </c>
      <c r="U568" s="41">
        <f t="shared" si="323"/>
        <v>0</v>
      </c>
      <c r="V568" s="41">
        <f t="shared" si="323"/>
        <v>0</v>
      </c>
      <c r="W568" s="41">
        <f t="shared" si="323"/>
        <v>0</v>
      </c>
      <c r="X568" s="41">
        <f t="shared" si="323"/>
        <v>0</v>
      </c>
      <c r="Y568" s="41">
        <f t="shared" si="323"/>
        <v>0</v>
      </c>
      <c r="Z568" s="41">
        <f t="shared" si="323"/>
        <v>0</v>
      </c>
      <c r="AA568" s="41">
        <f t="shared" si="323"/>
        <v>0</v>
      </c>
      <c r="AB568" s="41">
        <f t="shared" si="323"/>
        <v>0</v>
      </c>
      <c r="AC568" s="41">
        <f t="shared" si="323"/>
        <v>0</v>
      </c>
      <c r="AD568" s="41">
        <f t="shared" si="323"/>
        <v>0</v>
      </c>
      <c r="AE568" s="41">
        <f t="shared" si="323"/>
        <v>0</v>
      </c>
      <c r="AF568" s="41">
        <f t="shared" si="323"/>
        <v>0</v>
      </c>
      <c r="AG568" s="41">
        <f t="shared" si="323"/>
        <v>0</v>
      </c>
      <c r="AH568" s="41">
        <f t="shared" si="323"/>
        <v>0</v>
      </c>
      <c r="AI568" s="41">
        <f t="shared" si="323"/>
        <v>0</v>
      </c>
      <c r="AJ568" s="41">
        <f t="shared" si="323"/>
        <v>0</v>
      </c>
      <c r="AK568" s="41">
        <f t="shared" si="323"/>
        <v>0</v>
      </c>
      <c r="AL568" s="41">
        <f t="shared" si="323"/>
        <v>0</v>
      </c>
      <c r="AM568" s="41">
        <f t="shared" si="323"/>
        <v>0</v>
      </c>
      <c r="AN568" s="41">
        <f t="shared" si="323"/>
        <v>0</v>
      </c>
      <c r="AO568" s="41">
        <f t="shared" si="323"/>
        <v>0</v>
      </c>
      <c r="AP568" s="41">
        <f t="shared" si="323"/>
        <v>0</v>
      </c>
      <c r="AQ568" s="41">
        <f t="shared" si="323"/>
        <v>0</v>
      </c>
      <c r="AR568" s="41">
        <f t="shared" si="323"/>
        <v>0</v>
      </c>
      <c r="AS568" s="41">
        <f t="shared" si="323"/>
        <v>0</v>
      </c>
      <c r="AT568" s="41">
        <f t="shared" si="323"/>
        <v>0</v>
      </c>
      <c r="AU568" s="41">
        <f t="shared" si="323"/>
        <v>0</v>
      </c>
      <c r="AV568" s="41">
        <f t="shared" si="323"/>
        <v>0</v>
      </c>
      <c r="AW568" s="41">
        <f t="shared" si="323"/>
        <v>0</v>
      </c>
      <c r="AX568" s="41">
        <f t="shared" si="323"/>
        <v>0</v>
      </c>
      <c r="AY568" s="41">
        <f t="shared" si="323"/>
        <v>0</v>
      </c>
      <c r="AZ568" s="41">
        <f t="shared" si="323"/>
        <v>0</v>
      </c>
      <c r="BA568" s="41">
        <f t="shared" si="323"/>
        <v>0</v>
      </c>
      <c r="BB568" s="41">
        <f t="shared" si="323"/>
        <v>0</v>
      </c>
      <c r="BC568" s="41">
        <f t="shared" si="323"/>
        <v>0</v>
      </c>
      <c r="BD568" s="41">
        <f t="shared" si="323"/>
        <v>0</v>
      </c>
    </row>
    <row r="569" spans="1:59" ht="16" x14ac:dyDescent="0.2">
      <c r="B569" s="11">
        <f t="shared" si="320"/>
        <v>12</v>
      </c>
      <c r="C569" s="12" t="str">
        <f t="shared" si="320"/>
        <v>SCI FORGEOT RETAIL</v>
      </c>
      <c r="D569" s="46" t="s">
        <v>269</v>
      </c>
      <c r="E569" s="31">
        <v>0</v>
      </c>
      <c r="F569" s="15"/>
      <c r="G569" s="53"/>
      <c r="H569" s="15"/>
      <c r="I569" s="15"/>
      <c r="J569" s="23"/>
      <c r="L569" s="52" t="s">
        <v>270</v>
      </c>
      <c r="M569" s="72"/>
      <c r="N569" s="72"/>
      <c r="O569" s="41">
        <f t="shared" ref="O569:BD569" si="324">IFERROR(((O$3&gt;=$J559)*(O$2&lt;=$J559))*$E570,"")</f>
        <v>0</v>
      </c>
      <c r="P569" s="41">
        <f t="shared" si="324"/>
        <v>0</v>
      </c>
      <c r="Q569" s="41">
        <f t="shared" si="324"/>
        <v>0</v>
      </c>
      <c r="R569" s="41">
        <f t="shared" si="324"/>
        <v>0</v>
      </c>
      <c r="S569" s="41">
        <f t="shared" si="324"/>
        <v>0</v>
      </c>
      <c r="T569" s="41">
        <f t="shared" si="324"/>
        <v>0</v>
      </c>
      <c r="U569" s="41">
        <f t="shared" si="324"/>
        <v>0</v>
      </c>
      <c r="V569" s="41">
        <f t="shared" si="324"/>
        <v>0</v>
      </c>
      <c r="W569" s="41">
        <f t="shared" si="324"/>
        <v>0</v>
      </c>
      <c r="X569" s="41">
        <f t="shared" si="324"/>
        <v>0</v>
      </c>
      <c r="Y569" s="41">
        <f t="shared" si="324"/>
        <v>0</v>
      </c>
      <c r="Z569" s="41">
        <f t="shared" si="324"/>
        <v>0</v>
      </c>
      <c r="AA569" s="41">
        <f t="shared" si="324"/>
        <v>0</v>
      </c>
      <c r="AB569" s="41">
        <f t="shared" si="324"/>
        <v>0</v>
      </c>
      <c r="AC569" s="41">
        <f t="shared" si="324"/>
        <v>0</v>
      </c>
      <c r="AD569" s="41">
        <f t="shared" si="324"/>
        <v>0</v>
      </c>
      <c r="AE569" s="41">
        <f t="shared" si="324"/>
        <v>0</v>
      </c>
      <c r="AF569" s="41">
        <f t="shared" si="324"/>
        <v>0</v>
      </c>
      <c r="AG569" s="41">
        <f t="shared" si="324"/>
        <v>0</v>
      </c>
      <c r="AH569" s="41">
        <f t="shared" si="324"/>
        <v>0</v>
      </c>
      <c r="AI569" s="41">
        <f t="shared" si="324"/>
        <v>0</v>
      </c>
      <c r="AJ569" s="41">
        <f t="shared" si="324"/>
        <v>0</v>
      </c>
      <c r="AK569" s="41">
        <f t="shared" si="324"/>
        <v>0</v>
      </c>
      <c r="AL569" s="41">
        <f t="shared" si="324"/>
        <v>0</v>
      </c>
      <c r="AM569" s="41">
        <f t="shared" si="324"/>
        <v>0</v>
      </c>
      <c r="AN569" s="41">
        <f t="shared" si="324"/>
        <v>0</v>
      </c>
      <c r="AO569" s="41">
        <f t="shared" si="324"/>
        <v>0</v>
      </c>
      <c r="AP569" s="41">
        <f t="shared" si="324"/>
        <v>0</v>
      </c>
      <c r="AQ569" s="41">
        <f t="shared" si="324"/>
        <v>0</v>
      </c>
      <c r="AR569" s="41">
        <f t="shared" si="324"/>
        <v>0</v>
      </c>
      <c r="AS569" s="41">
        <f t="shared" si="324"/>
        <v>0</v>
      </c>
      <c r="AT569" s="41">
        <f t="shared" si="324"/>
        <v>0</v>
      </c>
      <c r="AU569" s="41">
        <f t="shared" si="324"/>
        <v>0</v>
      </c>
      <c r="AV569" s="41">
        <f t="shared" si="324"/>
        <v>0</v>
      </c>
      <c r="AW569" s="41">
        <f t="shared" si="324"/>
        <v>0</v>
      </c>
      <c r="AX569" s="41">
        <f t="shared" si="324"/>
        <v>0</v>
      </c>
      <c r="AY569" s="41">
        <f t="shared" si="324"/>
        <v>0</v>
      </c>
      <c r="AZ569" s="41">
        <f t="shared" si="324"/>
        <v>0</v>
      </c>
      <c r="BA569" s="41">
        <f t="shared" si="324"/>
        <v>0</v>
      </c>
      <c r="BB569" s="41">
        <f t="shared" si="324"/>
        <v>0</v>
      </c>
      <c r="BC569" s="41">
        <f t="shared" si="324"/>
        <v>0</v>
      </c>
      <c r="BD569" s="41">
        <f t="shared" si="324"/>
        <v>0</v>
      </c>
    </row>
    <row r="570" spans="1:59" ht="16" x14ac:dyDescent="0.2">
      <c r="B570" s="11">
        <f t="shared" si="320"/>
        <v>12</v>
      </c>
      <c r="C570" s="12" t="str">
        <f t="shared" si="320"/>
        <v>SCI FORGEOT RETAIL</v>
      </c>
      <c r="D570" s="46" t="s">
        <v>270</v>
      </c>
      <c r="E570" s="31">
        <v>0</v>
      </c>
      <c r="F570" s="15"/>
      <c r="G570" s="46" t="s">
        <v>266</v>
      </c>
      <c r="H570" s="31">
        <v>0</v>
      </c>
      <c r="I570" s="46" t="s">
        <v>268</v>
      </c>
      <c r="J570" s="31">
        <v>0</v>
      </c>
      <c r="L570" s="54" t="s">
        <v>271</v>
      </c>
      <c r="M570" s="73"/>
      <c r="N570" s="73"/>
      <c r="O570" s="45">
        <f t="shared" ref="O570:BD570" si="325">IFERROR(-($E551+$H551+$J551)*O552,"")</f>
        <v>0</v>
      </c>
      <c r="P570" s="45">
        <f t="shared" si="325"/>
        <v>0</v>
      </c>
      <c r="Q570" s="45">
        <f t="shared" si="325"/>
        <v>0</v>
      </c>
      <c r="R570" s="45">
        <f t="shared" si="325"/>
        <v>0</v>
      </c>
      <c r="S570" s="45">
        <f t="shared" si="325"/>
        <v>0</v>
      </c>
      <c r="T570" s="45">
        <f t="shared" si="325"/>
        <v>0</v>
      </c>
      <c r="U570" s="45">
        <f t="shared" si="325"/>
        <v>0</v>
      </c>
      <c r="V570" s="45">
        <f t="shared" si="325"/>
        <v>0</v>
      </c>
      <c r="W570" s="45">
        <f t="shared" si="325"/>
        <v>0</v>
      </c>
      <c r="X570" s="45">
        <f t="shared" si="325"/>
        <v>0</v>
      </c>
      <c r="Y570" s="45">
        <f t="shared" si="325"/>
        <v>0</v>
      </c>
      <c r="Z570" s="45">
        <f t="shared" si="325"/>
        <v>0</v>
      </c>
      <c r="AA570" s="45">
        <f t="shared" si="325"/>
        <v>0</v>
      </c>
      <c r="AB570" s="45">
        <f t="shared" si="325"/>
        <v>0</v>
      </c>
      <c r="AC570" s="45">
        <f t="shared" si="325"/>
        <v>0</v>
      </c>
      <c r="AD570" s="45">
        <f t="shared" si="325"/>
        <v>0</v>
      </c>
      <c r="AE570" s="45">
        <f t="shared" si="325"/>
        <v>0</v>
      </c>
      <c r="AF570" s="45">
        <f t="shared" si="325"/>
        <v>0</v>
      </c>
      <c r="AG570" s="45">
        <f t="shared" si="325"/>
        <v>0</v>
      </c>
      <c r="AH570" s="45">
        <f t="shared" si="325"/>
        <v>0</v>
      </c>
      <c r="AI570" s="45">
        <f t="shared" si="325"/>
        <v>0</v>
      </c>
      <c r="AJ570" s="45">
        <f t="shared" si="325"/>
        <v>0</v>
      </c>
      <c r="AK570" s="45">
        <f t="shared" si="325"/>
        <v>0</v>
      </c>
      <c r="AL570" s="45">
        <f t="shared" si="325"/>
        <v>0</v>
      </c>
      <c r="AM570" s="45">
        <f t="shared" si="325"/>
        <v>0</v>
      </c>
      <c r="AN570" s="45">
        <f t="shared" si="325"/>
        <v>0</v>
      </c>
      <c r="AO570" s="45">
        <f t="shared" si="325"/>
        <v>0</v>
      </c>
      <c r="AP570" s="45">
        <f t="shared" si="325"/>
        <v>0</v>
      </c>
      <c r="AQ570" s="45">
        <f t="shared" si="325"/>
        <v>0</v>
      </c>
      <c r="AR570" s="45">
        <f t="shared" si="325"/>
        <v>0</v>
      </c>
      <c r="AS570" s="45">
        <f t="shared" si="325"/>
        <v>0</v>
      </c>
      <c r="AT570" s="45">
        <f t="shared" si="325"/>
        <v>0</v>
      </c>
      <c r="AU570" s="45">
        <f t="shared" si="325"/>
        <v>0</v>
      </c>
      <c r="AV570" s="45">
        <f t="shared" si="325"/>
        <v>0</v>
      </c>
      <c r="AW570" s="45">
        <f t="shared" si="325"/>
        <v>0</v>
      </c>
      <c r="AX570" s="45">
        <f t="shared" si="325"/>
        <v>0</v>
      </c>
      <c r="AY570" s="45">
        <f t="shared" si="325"/>
        <v>0</v>
      </c>
      <c r="AZ570" s="45">
        <f t="shared" si="325"/>
        <v>0</v>
      </c>
      <c r="BA570" s="45">
        <f t="shared" si="325"/>
        <v>0</v>
      </c>
      <c r="BB570" s="45">
        <f t="shared" si="325"/>
        <v>0</v>
      </c>
      <c r="BC570" s="45">
        <f t="shared" si="325"/>
        <v>0</v>
      </c>
      <c r="BD570" s="45">
        <f t="shared" si="325"/>
        <v>0</v>
      </c>
    </row>
    <row r="571" spans="1:59" x14ac:dyDescent="0.2">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row>
    <row r="572" spans="1:59" ht="16" x14ac:dyDescent="0.2">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s="1"/>
    </row>
    <row r="573" spans="1:59" ht="16" x14ac:dyDescent="0.2">
      <c r="A573" s="1"/>
      <c r="B573" s="67">
        <v>13</v>
      </c>
      <c r="C573" s="68" t="str">
        <f>H575</f>
        <v>SCI FORGEOT RETAIL</v>
      </c>
      <c r="D573" s="69" t="s">
        <v>51</v>
      </c>
      <c r="E573" s="69"/>
      <c r="F573" s="69"/>
      <c r="G573" s="69"/>
      <c r="H573" s="69"/>
      <c r="I573" s="69"/>
      <c r="J573" s="69"/>
      <c r="K573" s="68"/>
      <c r="L573" s="68"/>
      <c r="M573" s="68"/>
      <c r="N573" s="68"/>
      <c r="O573" s="82"/>
      <c r="P573" s="82"/>
      <c r="Q573" s="82"/>
      <c r="R573" s="82"/>
      <c r="S573" s="82"/>
      <c r="T573" s="82"/>
      <c r="U573" s="82"/>
      <c r="V573" s="82"/>
      <c r="W573" s="82"/>
      <c r="X573" s="82"/>
      <c r="Y573" s="82"/>
      <c r="Z573" s="82"/>
      <c r="AA573" s="82"/>
      <c r="AB573" s="82"/>
      <c r="AC573" s="82"/>
      <c r="AD573" s="82"/>
      <c r="AE573" s="82"/>
      <c r="AF573" s="82"/>
      <c r="AG573" s="82"/>
      <c r="AH573" s="82"/>
      <c r="AI573" s="82"/>
      <c r="AJ573" s="82"/>
      <c r="AK573" s="82"/>
      <c r="AL573" s="82"/>
      <c r="AM573" s="82"/>
      <c r="AN573" s="82"/>
      <c r="AO573" s="82"/>
      <c r="AP573" s="82"/>
      <c r="AQ573" s="82"/>
      <c r="AR573" s="82"/>
      <c r="AS573" s="82"/>
      <c r="AT573" s="82"/>
      <c r="AU573" s="82"/>
      <c r="AV573" s="82"/>
      <c r="AW573" s="82"/>
      <c r="AX573" s="82"/>
      <c r="AY573" s="82"/>
      <c r="AZ573" s="82"/>
      <c r="BA573" s="82"/>
      <c r="BB573" s="82"/>
      <c r="BC573" s="82"/>
      <c r="BD573" s="82"/>
      <c r="BE573" s="1"/>
      <c r="BF573" s="1"/>
      <c r="BG573" s="1"/>
    </row>
    <row r="574" spans="1:59" ht="16" x14ac:dyDescent="0.2">
      <c r="A574" s="35"/>
      <c r="B574" s="11">
        <f>B573</f>
        <v>13</v>
      </c>
      <c r="C574" s="12" t="str">
        <f>C573</f>
        <v>SCI FORGEOT RETAIL</v>
      </c>
      <c r="D574" s="35"/>
      <c r="E574" s="35"/>
      <c r="F574" s="35"/>
      <c r="G574" s="35"/>
      <c r="H574" s="35"/>
      <c r="I574" s="35"/>
      <c r="J574" s="35"/>
      <c r="K574" s="35"/>
      <c r="L574" s="35"/>
      <c r="M574" s="35"/>
      <c r="N574" s="35"/>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44"/>
      <c r="AU574" s="44"/>
      <c r="AV574" s="44"/>
      <c r="AW574" s="44"/>
      <c r="AX574" s="44"/>
      <c r="AY574" s="44"/>
      <c r="AZ574" s="44"/>
      <c r="BA574" s="44"/>
      <c r="BB574" s="44"/>
      <c r="BC574" s="44"/>
      <c r="BD574" s="44"/>
      <c r="BE574" s="35"/>
      <c r="BF574" s="35"/>
      <c r="BG574" s="35"/>
    </row>
    <row r="575" spans="1:59" ht="16" x14ac:dyDescent="0.2">
      <c r="B575" s="11">
        <f t="shared" ref="B575:C590" si="326">B574</f>
        <v>13</v>
      </c>
      <c r="C575" s="12" t="str">
        <f t="shared" si="326"/>
        <v>SCI FORGEOT RETAIL</v>
      </c>
      <c r="D575" s="13" t="s">
        <v>2</v>
      </c>
      <c r="E575" s="14" t="s">
        <v>28</v>
      </c>
      <c r="F575" s="15"/>
      <c r="G575" s="13" t="s">
        <v>229</v>
      </c>
      <c r="H575" s="14" t="s">
        <v>45</v>
      </c>
      <c r="I575" s="14"/>
      <c r="J575" s="14"/>
      <c r="L575" s="16" t="s">
        <v>230</v>
      </c>
      <c r="M575" s="70"/>
      <c r="N575" s="70"/>
      <c r="O575" s="17">
        <f>($E586&gt;0)*($E580&lt;O$2)*(EDATE($E580,$E586)&gt;O$3)*((O$3-O$2+1)/O$4)
+($E586&gt;0)*($E580&lt;O$2)*(EDATE($E580,$E586)&gt;=O$2)*(EDATE($E580,$E586)&lt;=O$3)*((EDATE($E580,$E586)-O$2)/O$4)
+($E586&gt;0)*($E580&lt;O$2)*(EDATE($E580,$E586)&lt;O$2)*(0)
+($E586&gt;0)*($E580&gt;=O$2)*($E580&lt;=O$3)*(EDATE($E580,$E586)&gt;=O$2)*(EDATE($E580,$E586)&lt;=O$3)*((EDATE($E580,$E586)-$E580+1)/O$4)
+($E586&gt;0)*($E580&gt;=O$2)*($E580&lt;=O$3)*(EDATE($E580,$E586)&gt;O$3)*((O$3-$E580+1)/O$4)
+($E586&gt;0)*($E580&gt;O$3)*(0)</f>
        <v>0</v>
      </c>
      <c r="P575" s="17">
        <f t="shared" ref="P575:BD575" si="327">($E586&gt;0)*($E580&lt;P$2)*(EDATE($E580,$E586)&gt;P$3)*((P$3-P$2+1)/P$4)
+($E586&gt;0)*($E580&lt;P$2)*(EDATE($E580,$E586)&gt;=P$2)*(EDATE($E580,$E586)&lt;=P$3)*((EDATE($E580,$E586)-P$2)/P$4)
+($E586&gt;0)*($E580&lt;P$2)*(EDATE($E580,$E586)&lt;P$2)*(0)
+($E586&gt;0)*($E580&gt;=P$2)*($E580&lt;=P$3)*(EDATE($E580,$E586)&gt;=P$2)*(EDATE($E580,$E586)&lt;=P$3)*((EDATE($E580,$E586)-$E580+1)/P$4)
+($E586&gt;0)*($E580&gt;=P$2)*($E580&lt;=P$3)*(EDATE($E580,$E586)&gt;P$3)*((P$3-$E580+1)/P$4)
+($E586&gt;0)*($E580&gt;P$3)*(0)</f>
        <v>0</v>
      </c>
      <c r="Q575" s="17">
        <f t="shared" si="327"/>
        <v>0</v>
      </c>
      <c r="R575" s="17">
        <f t="shared" si="327"/>
        <v>0</v>
      </c>
      <c r="S575" s="17">
        <f t="shared" si="327"/>
        <v>0</v>
      </c>
      <c r="T575" s="17">
        <f t="shared" si="327"/>
        <v>0</v>
      </c>
      <c r="U575" s="17">
        <f t="shared" si="327"/>
        <v>0</v>
      </c>
      <c r="V575" s="17">
        <f t="shared" si="327"/>
        <v>0</v>
      </c>
      <c r="W575" s="17">
        <f t="shared" si="327"/>
        <v>0</v>
      </c>
      <c r="X575" s="17">
        <f t="shared" si="327"/>
        <v>0</v>
      </c>
      <c r="Y575" s="17">
        <f t="shared" si="327"/>
        <v>0</v>
      </c>
      <c r="Z575" s="17">
        <f t="shared" si="327"/>
        <v>0</v>
      </c>
      <c r="AA575" s="17">
        <f t="shared" si="327"/>
        <v>0</v>
      </c>
      <c r="AB575" s="17">
        <f t="shared" si="327"/>
        <v>0</v>
      </c>
      <c r="AC575" s="17">
        <f t="shared" si="327"/>
        <v>0</v>
      </c>
      <c r="AD575" s="17">
        <f t="shared" si="327"/>
        <v>0</v>
      </c>
      <c r="AE575" s="17">
        <f t="shared" si="327"/>
        <v>0</v>
      </c>
      <c r="AF575" s="17">
        <f t="shared" si="327"/>
        <v>0</v>
      </c>
      <c r="AG575" s="17">
        <f t="shared" si="327"/>
        <v>0</v>
      </c>
      <c r="AH575" s="17">
        <f t="shared" si="327"/>
        <v>0</v>
      </c>
      <c r="AI575" s="17">
        <f t="shared" si="327"/>
        <v>0</v>
      </c>
      <c r="AJ575" s="17">
        <f t="shared" si="327"/>
        <v>0</v>
      </c>
      <c r="AK575" s="17">
        <f t="shared" si="327"/>
        <v>0</v>
      </c>
      <c r="AL575" s="17">
        <f t="shared" si="327"/>
        <v>0</v>
      </c>
      <c r="AM575" s="17">
        <f t="shared" si="327"/>
        <v>0</v>
      </c>
      <c r="AN575" s="17">
        <f t="shared" si="327"/>
        <v>0</v>
      </c>
      <c r="AO575" s="17">
        <f t="shared" si="327"/>
        <v>0</v>
      </c>
      <c r="AP575" s="17">
        <f t="shared" si="327"/>
        <v>0</v>
      </c>
      <c r="AQ575" s="17">
        <f t="shared" si="327"/>
        <v>0</v>
      </c>
      <c r="AR575" s="17">
        <f t="shared" si="327"/>
        <v>0</v>
      </c>
      <c r="AS575" s="17">
        <f t="shared" si="327"/>
        <v>0</v>
      </c>
      <c r="AT575" s="17">
        <f t="shared" si="327"/>
        <v>0</v>
      </c>
      <c r="AU575" s="17">
        <f t="shared" si="327"/>
        <v>0</v>
      </c>
      <c r="AV575" s="17">
        <f t="shared" si="327"/>
        <v>0</v>
      </c>
      <c r="AW575" s="17">
        <f t="shared" si="327"/>
        <v>0</v>
      </c>
      <c r="AX575" s="17">
        <f t="shared" si="327"/>
        <v>0</v>
      </c>
      <c r="AY575" s="17">
        <f t="shared" si="327"/>
        <v>0</v>
      </c>
      <c r="AZ575" s="17">
        <f t="shared" si="327"/>
        <v>0</v>
      </c>
      <c r="BA575" s="17">
        <f t="shared" si="327"/>
        <v>0</v>
      </c>
      <c r="BB575" s="17">
        <f t="shared" si="327"/>
        <v>0</v>
      </c>
      <c r="BC575" s="17">
        <f t="shared" si="327"/>
        <v>0</v>
      </c>
      <c r="BD575" s="17">
        <f t="shared" si="327"/>
        <v>0</v>
      </c>
    </row>
    <row r="576" spans="1:59" ht="16" x14ac:dyDescent="0.2">
      <c r="B576" s="11">
        <f t="shared" si="326"/>
        <v>13</v>
      </c>
      <c r="C576" s="12" t="str">
        <f t="shared" si="326"/>
        <v>SCI FORGEOT RETAIL</v>
      </c>
      <c r="D576" s="13" t="s">
        <v>7</v>
      </c>
      <c r="E576" s="18">
        <v>37.17</v>
      </c>
      <c r="F576" s="15"/>
      <c r="G576" s="13" t="s">
        <v>0</v>
      </c>
      <c r="H576" s="19">
        <v>26.6</v>
      </c>
      <c r="I576" s="13" t="s">
        <v>20</v>
      </c>
      <c r="J576" s="19">
        <v>23.02</v>
      </c>
      <c r="L576" s="20" t="s">
        <v>231</v>
      </c>
      <c r="M576" s="72"/>
      <c r="N576" s="72"/>
      <c r="O576" s="21">
        <f>($H581&gt;0)*($J581&lt;O$2)*0
+($H581&gt;0)*($J581&gt;=O$2)*($J581&lt;=O$3)*(($J581-O$2+1)/O$4)
+($H581&gt;0)*($J581&gt;O$3)*($I581&gt;O$3)*0
+($H581&gt;0)*($J581&gt;O$3)*($I581&lt;=O$3)*($I581&gt;=O$2)*((O$3-$I581+1)/O$4)
+($H581&gt;0)*($J581&gt;O$3)*($I581&lt;O$2)*1
+($H581&gt;0)*($I581&gt;O$3)*0
+($H582&gt;0)*($J$2350&lt;O$2)*0
+($H582&gt;0)*($J582&gt;=O$2)*($J582&lt;=O$3)*(($J582-O$2+1)/O$4)
+($H582&gt;0)*($J582&gt;O$3)*($I582&gt;O$3)*0
+($H582&gt;0)*($J582&gt;O$3)*($I582&lt;=O$3)*($I582&gt;=O$2)*((O$3-$I582+1)/O$4)
+($H582&gt;0)*($J582&gt;O$3)*($I582&lt;O$2)*1
+($H582&gt;0)*($I582&gt;O$3)*0
+($H583&gt;0)*($J583&lt;O$2)*0
+($H583&gt;0)*($J583&gt;=O$2)*($J583&lt;=O$3)*(($J583-O$2+1)/O$4)
+($H583&gt;0)*($J583&gt;O$3)*($I583&gt;O$3)*0
+($H583&gt;0)*($J583&gt;O$3)*($I583&lt;=O$3)*($I583&gt;=O$2)*((O$3-$I583+1)/O$4)
+($H583&gt;0)*($J583&gt;O$3)*($I583&lt;O$2)*1
+($H583&gt;0)*($I583&gt;O$3)*0</f>
        <v>0</v>
      </c>
      <c r="P576" s="21">
        <f t="shared" ref="P576:BD576" si="328">($H581&gt;0)*($J581&lt;P$2)*0
+($H581&gt;0)*($J581&gt;=P$2)*($J581&lt;=P$3)*(($J581-P$2+1)/P$4)
+($H581&gt;0)*($J581&gt;P$3)*($I581&gt;P$3)*0
+($H581&gt;0)*($J581&gt;P$3)*($I581&lt;=P$3)*($I581&gt;=P$2)*((P$3-$I581+1)/P$4)
+($H581&gt;0)*($J581&gt;P$3)*($I581&lt;P$2)*1
+($H581&gt;0)*($I581&gt;P$3)*0
+($H582&gt;0)*($J$2350&lt;P$2)*0
+($H582&gt;0)*($J582&gt;=P$2)*($J582&lt;=P$3)*(($J582-P$2+1)/P$4)
+($H582&gt;0)*($J582&gt;P$3)*($I582&gt;P$3)*0
+($H582&gt;0)*($J582&gt;P$3)*($I582&lt;=P$3)*($I582&gt;=P$2)*((P$3-$I582+1)/P$4)
+($H582&gt;0)*($J582&gt;P$3)*($I582&lt;P$2)*1
+($H582&gt;0)*($I582&gt;P$3)*0
+($H583&gt;0)*($J583&lt;P$2)*0
+($H583&gt;0)*($J583&gt;=P$2)*($J583&lt;=P$3)*(($J583-P$2+1)/P$4)
+($H583&gt;0)*($J583&gt;P$3)*($I583&gt;P$3)*0
+($H583&gt;0)*($J583&gt;P$3)*($I583&lt;=P$3)*($I583&gt;=P$2)*((P$3-$I583+1)/P$4)
+($H583&gt;0)*($J583&gt;P$3)*($I583&lt;P$2)*1
+($H583&gt;0)*($I583&gt;P$3)*0</f>
        <v>0</v>
      </c>
      <c r="Q576" s="21">
        <f t="shared" si="328"/>
        <v>0</v>
      </c>
      <c r="R576" s="21">
        <f t="shared" si="328"/>
        <v>0</v>
      </c>
      <c r="S576" s="21">
        <f t="shared" si="328"/>
        <v>0</v>
      </c>
      <c r="T576" s="21">
        <f t="shared" si="328"/>
        <v>0</v>
      </c>
      <c r="U576" s="21">
        <f t="shared" si="328"/>
        <v>0</v>
      </c>
      <c r="V576" s="21">
        <f t="shared" si="328"/>
        <v>0</v>
      </c>
      <c r="W576" s="21">
        <f t="shared" si="328"/>
        <v>0</v>
      </c>
      <c r="X576" s="21">
        <f t="shared" si="328"/>
        <v>0</v>
      </c>
      <c r="Y576" s="21">
        <f t="shared" si="328"/>
        <v>0</v>
      </c>
      <c r="Z576" s="21">
        <f t="shared" si="328"/>
        <v>0</v>
      </c>
      <c r="AA576" s="21">
        <f t="shared" si="328"/>
        <v>0</v>
      </c>
      <c r="AB576" s="21">
        <f t="shared" si="328"/>
        <v>0</v>
      </c>
      <c r="AC576" s="21">
        <f t="shared" si="328"/>
        <v>0</v>
      </c>
      <c r="AD576" s="21">
        <f t="shared" si="328"/>
        <v>0</v>
      </c>
      <c r="AE576" s="21">
        <f t="shared" si="328"/>
        <v>0</v>
      </c>
      <c r="AF576" s="21">
        <f t="shared" si="328"/>
        <v>0</v>
      </c>
      <c r="AG576" s="21">
        <f t="shared" si="328"/>
        <v>0</v>
      </c>
      <c r="AH576" s="21">
        <f t="shared" si="328"/>
        <v>0</v>
      </c>
      <c r="AI576" s="21">
        <f t="shared" si="328"/>
        <v>0</v>
      </c>
      <c r="AJ576" s="21">
        <f t="shared" si="328"/>
        <v>0</v>
      </c>
      <c r="AK576" s="21">
        <f t="shared" si="328"/>
        <v>0</v>
      </c>
      <c r="AL576" s="21">
        <f t="shared" si="328"/>
        <v>0</v>
      </c>
      <c r="AM576" s="21">
        <f t="shared" si="328"/>
        <v>0</v>
      </c>
      <c r="AN576" s="21">
        <f t="shared" si="328"/>
        <v>0</v>
      </c>
      <c r="AO576" s="21">
        <f t="shared" si="328"/>
        <v>0</v>
      </c>
      <c r="AP576" s="21">
        <f t="shared" si="328"/>
        <v>0</v>
      </c>
      <c r="AQ576" s="21">
        <f t="shared" si="328"/>
        <v>0</v>
      </c>
      <c r="AR576" s="21">
        <f t="shared" si="328"/>
        <v>0</v>
      </c>
      <c r="AS576" s="21">
        <f t="shared" si="328"/>
        <v>0</v>
      </c>
      <c r="AT576" s="21">
        <f t="shared" si="328"/>
        <v>0</v>
      </c>
      <c r="AU576" s="21">
        <f t="shared" si="328"/>
        <v>0</v>
      </c>
      <c r="AV576" s="21">
        <f t="shared" si="328"/>
        <v>0</v>
      </c>
      <c r="AW576" s="21">
        <f t="shared" si="328"/>
        <v>0</v>
      </c>
      <c r="AX576" s="21">
        <f t="shared" si="328"/>
        <v>0</v>
      </c>
      <c r="AY576" s="21">
        <f t="shared" si="328"/>
        <v>0</v>
      </c>
      <c r="AZ576" s="21">
        <f t="shared" si="328"/>
        <v>0</v>
      </c>
      <c r="BA576" s="21">
        <f t="shared" si="328"/>
        <v>0</v>
      </c>
      <c r="BB576" s="21">
        <f t="shared" si="328"/>
        <v>0</v>
      </c>
      <c r="BC576" s="21">
        <f t="shared" si="328"/>
        <v>0</v>
      </c>
      <c r="BD576" s="21">
        <f t="shared" si="328"/>
        <v>0</v>
      </c>
    </row>
    <row r="577" spans="1:59" ht="16" x14ac:dyDescent="0.2">
      <c r="B577" s="11">
        <f t="shared" si="326"/>
        <v>13</v>
      </c>
      <c r="C577" s="12" t="str">
        <f t="shared" si="326"/>
        <v>SCI FORGEOT RETAIL</v>
      </c>
      <c r="D577" s="13" t="s">
        <v>21</v>
      </c>
      <c r="E577" s="22">
        <v>0</v>
      </c>
      <c r="F577" s="15"/>
      <c r="G577" s="13" t="s">
        <v>22</v>
      </c>
      <c r="H577" s="22">
        <v>0</v>
      </c>
      <c r="I577" s="13" t="s">
        <v>23</v>
      </c>
      <c r="J577" s="22">
        <v>0</v>
      </c>
      <c r="K577" s="23"/>
      <c r="L577" s="20" t="s">
        <v>232</v>
      </c>
      <c r="M577" s="72"/>
      <c r="N577" s="72"/>
      <c r="O577" s="21">
        <f>($E580&lt;=O$3)*($E580&gt;O$2)*((O$3-$E580+1)/O$4)
+($E580&lt;=O$2)*((O$3-O$2+1)/O$4)
+($E580&gt;O$3)*(0)
-($E588&lt;=O$3)*($E588&lt;&gt;0)*($E588&gt;O$2)*((O$3-$E588)/O$4)
-($E588&lt;=O$2)*((O$3-O$2+1)/O$4)
-($E588&gt;O$3)*(0)</f>
        <v>1</v>
      </c>
      <c r="P577" s="21">
        <f t="shared" ref="P577:BD577" si="329">($E580&lt;=P$3)*($E580&gt;P$2)*((P$3-$E580+1)/P$4)
+($E580&lt;=P$2)*((P$3-P$2+1)/P$4)
+($E580&gt;P$3)*(0)
-($E588&lt;=P$3)*($E588&lt;&gt;0)*($E588&gt;P$2)*((P$3-$E588)/P$4)
-($E588&lt;=P$2)*((P$3-P$2+1)/P$4)
-($E588&gt;P$3)*(0)</f>
        <v>1</v>
      </c>
      <c r="Q577" s="21">
        <f t="shared" si="329"/>
        <v>1</v>
      </c>
      <c r="R577" s="21">
        <f t="shared" si="329"/>
        <v>1</v>
      </c>
      <c r="S577" s="21">
        <f t="shared" si="329"/>
        <v>1</v>
      </c>
      <c r="T577" s="21">
        <f t="shared" si="329"/>
        <v>1</v>
      </c>
      <c r="U577" s="21">
        <f t="shared" si="329"/>
        <v>1</v>
      </c>
      <c r="V577" s="21">
        <f t="shared" si="329"/>
        <v>1</v>
      </c>
      <c r="W577" s="21">
        <f t="shared" si="329"/>
        <v>1</v>
      </c>
      <c r="X577" s="21">
        <f t="shared" si="329"/>
        <v>1</v>
      </c>
      <c r="Y577" s="21">
        <f t="shared" si="329"/>
        <v>1</v>
      </c>
      <c r="Z577" s="21">
        <f t="shared" si="329"/>
        <v>1</v>
      </c>
      <c r="AA577" s="21">
        <f t="shared" si="329"/>
        <v>1</v>
      </c>
      <c r="AB577" s="21">
        <f t="shared" si="329"/>
        <v>1</v>
      </c>
      <c r="AC577" s="21">
        <f t="shared" si="329"/>
        <v>1</v>
      </c>
      <c r="AD577" s="21">
        <f t="shared" si="329"/>
        <v>1</v>
      </c>
      <c r="AE577" s="21">
        <f t="shared" si="329"/>
        <v>1</v>
      </c>
      <c r="AF577" s="21">
        <f t="shared" si="329"/>
        <v>1</v>
      </c>
      <c r="AG577" s="21">
        <f t="shared" si="329"/>
        <v>1</v>
      </c>
      <c r="AH577" s="21">
        <f t="shared" si="329"/>
        <v>1</v>
      </c>
      <c r="AI577" s="21">
        <f t="shared" si="329"/>
        <v>1</v>
      </c>
      <c r="AJ577" s="21">
        <f t="shared" si="329"/>
        <v>1</v>
      </c>
      <c r="AK577" s="21">
        <f t="shared" si="329"/>
        <v>0</v>
      </c>
      <c r="AL577" s="21">
        <f t="shared" si="329"/>
        <v>0</v>
      </c>
      <c r="AM577" s="21">
        <f t="shared" si="329"/>
        <v>0</v>
      </c>
      <c r="AN577" s="21">
        <f t="shared" si="329"/>
        <v>0</v>
      </c>
      <c r="AO577" s="21">
        <f t="shared" si="329"/>
        <v>0</v>
      </c>
      <c r="AP577" s="21">
        <f t="shared" si="329"/>
        <v>0</v>
      </c>
      <c r="AQ577" s="21">
        <f t="shared" si="329"/>
        <v>0</v>
      </c>
      <c r="AR577" s="21">
        <f t="shared" si="329"/>
        <v>0</v>
      </c>
      <c r="AS577" s="21">
        <f t="shared" si="329"/>
        <v>0</v>
      </c>
      <c r="AT577" s="21">
        <f t="shared" si="329"/>
        <v>0</v>
      </c>
      <c r="AU577" s="21">
        <f t="shared" si="329"/>
        <v>0</v>
      </c>
      <c r="AV577" s="21">
        <f t="shared" si="329"/>
        <v>0</v>
      </c>
      <c r="AW577" s="21">
        <f t="shared" si="329"/>
        <v>0</v>
      </c>
      <c r="AX577" s="21">
        <f t="shared" si="329"/>
        <v>0</v>
      </c>
      <c r="AY577" s="21">
        <f t="shared" si="329"/>
        <v>0</v>
      </c>
      <c r="AZ577" s="21">
        <f t="shared" si="329"/>
        <v>0</v>
      </c>
      <c r="BA577" s="21">
        <f t="shared" si="329"/>
        <v>0</v>
      </c>
      <c r="BB577" s="21">
        <f t="shared" si="329"/>
        <v>0</v>
      </c>
      <c r="BC577" s="21">
        <f t="shared" si="329"/>
        <v>0</v>
      </c>
      <c r="BD577" s="21">
        <f t="shared" si="329"/>
        <v>0</v>
      </c>
    </row>
    <row r="578" spans="1:59" ht="16" x14ac:dyDescent="0.2">
      <c r="B578" s="11">
        <f t="shared" si="326"/>
        <v>13</v>
      </c>
      <c r="C578" s="12" t="str">
        <f t="shared" si="326"/>
        <v>SCI FORGEOT RETAIL</v>
      </c>
      <c r="D578" s="13" t="s">
        <v>1</v>
      </c>
      <c r="E578" s="22">
        <v>39836</v>
      </c>
      <c r="F578" s="15"/>
      <c r="G578" s="15"/>
      <c r="H578" s="15"/>
      <c r="I578" s="15"/>
      <c r="J578" s="15"/>
      <c r="L578" s="20" t="s">
        <v>233</v>
      </c>
      <c r="M578" s="72"/>
      <c r="N578" s="72"/>
      <c r="O578" s="21">
        <f>($E591&gt;O$3)*($E588&lt;O$2)*((O$3-O$2+1)/O$4)
+($E591&gt;O$3)*($E588&gt;=O$2)*($E588&lt;=O$3)*((O$3-$E588)/O$4)
+($E591&gt;O$3)*($E588&gt;O$3)*(0)
+($E591&lt;=O$3)*($E591&gt;=O$2)*($E588&lt;O$2)*(($E591-O$2)/O$4)
+($E591&lt;=O$3)*($E591&gt;=O$2)*($E588&lt;=O$3)*($E588&gt;=O$2)*(($E591-$E588)/O$4)
+($E591&lt;O$2)*(0)</f>
        <v>0</v>
      </c>
      <c r="P578" s="21">
        <f t="shared" ref="P578:BD578" si="330">($E591&gt;P$3)*($E588&lt;P$2)*((P$3-P$2+1)/P$4)
+($E591&gt;P$3)*($E588&gt;=P$2)*($E588&lt;=P$3)*((P$3-$E588)/P$4)
+($E591&gt;P$3)*($E588&gt;P$3)*(0)
+($E591&lt;=P$3)*($E591&gt;=P$2)*($E588&lt;P$2)*(($E591-P$2)/P$4)
+($E591&lt;=P$3)*($E591&gt;=P$2)*($E588&lt;=P$3)*($E588&gt;=P$2)*(($E591-$E588)/P$4)
+($E591&lt;P$2)*(0)</f>
        <v>0</v>
      </c>
      <c r="Q578" s="21">
        <f t="shared" si="330"/>
        <v>0</v>
      </c>
      <c r="R578" s="21">
        <f t="shared" si="330"/>
        <v>0</v>
      </c>
      <c r="S578" s="21">
        <f t="shared" si="330"/>
        <v>0</v>
      </c>
      <c r="T578" s="21">
        <f t="shared" si="330"/>
        <v>0</v>
      </c>
      <c r="U578" s="21">
        <f t="shared" si="330"/>
        <v>0</v>
      </c>
      <c r="V578" s="21">
        <f t="shared" si="330"/>
        <v>0</v>
      </c>
      <c r="W578" s="21">
        <f t="shared" si="330"/>
        <v>0</v>
      </c>
      <c r="X578" s="21">
        <f t="shared" si="330"/>
        <v>0</v>
      </c>
      <c r="Y578" s="21">
        <f t="shared" si="330"/>
        <v>0</v>
      </c>
      <c r="Z578" s="21">
        <f t="shared" si="330"/>
        <v>0</v>
      </c>
      <c r="AA578" s="21">
        <f t="shared" si="330"/>
        <v>0</v>
      </c>
      <c r="AB578" s="21">
        <f t="shared" si="330"/>
        <v>0</v>
      </c>
      <c r="AC578" s="21">
        <f t="shared" si="330"/>
        <v>0</v>
      </c>
      <c r="AD578" s="21">
        <f t="shared" si="330"/>
        <v>0</v>
      </c>
      <c r="AE578" s="21">
        <f t="shared" si="330"/>
        <v>0</v>
      </c>
      <c r="AF578" s="21">
        <f t="shared" si="330"/>
        <v>0</v>
      </c>
      <c r="AG578" s="21">
        <f t="shared" si="330"/>
        <v>0</v>
      </c>
      <c r="AH578" s="21">
        <f t="shared" si="330"/>
        <v>0</v>
      </c>
      <c r="AI578" s="21">
        <f t="shared" si="330"/>
        <v>0</v>
      </c>
      <c r="AJ578" s="21">
        <f t="shared" si="330"/>
        <v>0</v>
      </c>
      <c r="AK578" s="21">
        <f t="shared" si="330"/>
        <v>0</v>
      </c>
      <c r="AL578" s="21">
        <f t="shared" si="330"/>
        <v>0</v>
      </c>
      <c r="AM578" s="21">
        <f t="shared" si="330"/>
        <v>0</v>
      </c>
      <c r="AN578" s="21">
        <f t="shared" si="330"/>
        <v>0</v>
      </c>
      <c r="AO578" s="21">
        <f t="shared" si="330"/>
        <v>0</v>
      </c>
      <c r="AP578" s="21">
        <f t="shared" si="330"/>
        <v>0</v>
      </c>
      <c r="AQ578" s="21">
        <f t="shared" si="330"/>
        <v>0</v>
      </c>
      <c r="AR578" s="21">
        <f t="shared" si="330"/>
        <v>0</v>
      </c>
      <c r="AS578" s="21">
        <f t="shared" si="330"/>
        <v>0</v>
      </c>
      <c r="AT578" s="21">
        <f t="shared" si="330"/>
        <v>0</v>
      </c>
      <c r="AU578" s="21">
        <f t="shared" si="330"/>
        <v>0</v>
      </c>
      <c r="AV578" s="21">
        <f t="shared" si="330"/>
        <v>0</v>
      </c>
      <c r="AW578" s="21">
        <f t="shared" si="330"/>
        <v>0</v>
      </c>
      <c r="AX578" s="21">
        <f t="shared" si="330"/>
        <v>0</v>
      </c>
      <c r="AY578" s="21">
        <f t="shared" si="330"/>
        <v>0</v>
      </c>
      <c r="AZ578" s="21">
        <f t="shared" si="330"/>
        <v>0</v>
      </c>
      <c r="BA578" s="21">
        <f t="shared" si="330"/>
        <v>0</v>
      </c>
      <c r="BB578" s="21">
        <f t="shared" si="330"/>
        <v>0</v>
      </c>
      <c r="BC578" s="21">
        <f t="shared" si="330"/>
        <v>0</v>
      </c>
      <c r="BD578" s="21">
        <f t="shared" si="330"/>
        <v>0</v>
      </c>
    </row>
    <row r="579" spans="1:59" ht="16" x14ac:dyDescent="0.2">
      <c r="B579" s="11">
        <f t="shared" si="326"/>
        <v>13</v>
      </c>
      <c r="C579" s="12" t="str">
        <f t="shared" si="326"/>
        <v>SCI FORGEOT RETAIL</v>
      </c>
      <c r="K579" s="24"/>
      <c r="L579" s="20" t="s">
        <v>234</v>
      </c>
      <c r="M579" s="72"/>
      <c r="N579" s="72"/>
      <c r="O579" s="21">
        <f>($E594&gt;0)*($E591&lt;O$2)*(EDATE($E591,$E594)&gt;O$3)*((O$3-O$2+1)/O$4)
+($E594&gt;0)*($E591&lt;O$2)*(EDATE($E591,$E594)&gt;=O$2)*(EDATE($E591,$E594)&lt;=O$3)*((EDATE($E591,$E594)-O$2)/O$4)
+($E594&gt;0)*($E591&lt;O$2)*(EDATE($E591,$E594)&lt;O$2)*(0)
+($E594&gt;0)*($E591&gt;=O$2)*($E591&lt;=O$3)*(EDATE($E591,$E594)&gt;=O$2)*(EDATE($E591,$E594)&lt;=O$3)*((EDATE($E591,$E594)-$E591+1)/O$4)
+($E594&gt;0)*($E591&gt;=O$2)*($E591&lt;=O$3)*(EDATE($E591,$E594)&gt;O$3)*((O$3-$E591+1)/O$4)
+($E594&gt;0)*($E591&gt;O$3)*(0)</f>
        <v>0</v>
      </c>
      <c r="P579" s="21">
        <f t="shared" ref="P579:BD579" si="331">($E594&gt;0)*($E591&lt;P$2)*(EDATE($E591,$E594)&gt;P$3)*((P$3-P$2+1)/P$4)
+($E594&gt;0)*($E591&lt;P$2)*(EDATE($E591,$E594)&gt;=P$2)*(EDATE($E591,$E594)&lt;=P$3)*((EDATE($E591,$E594)-P$2)/P$4)
+($E594&gt;0)*($E591&lt;P$2)*(EDATE($E591,$E594)&lt;P$2)*(0)
+($E594&gt;0)*($E591&gt;=P$2)*($E591&lt;=P$3)*(EDATE($E591,$E594)&gt;=P$2)*(EDATE($E591,$E594)&lt;=P$3)*((EDATE($E591,$E594)-$E591+1)/P$4)
+($E594&gt;0)*($E591&gt;=P$2)*($E591&lt;=P$3)*(EDATE($E591,$E594)&gt;P$3)*((P$3-$E591+1)/P$4)
+($E594&gt;0)*($E591&gt;P$3)*(0)</f>
        <v>0</v>
      </c>
      <c r="Q579" s="21">
        <f t="shared" si="331"/>
        <v>0</v>
      </c>
      <c r="R579" s="21">
        <f t="shared" si="331"/>
        <v>0</v>
      </c>
      <c r="S579" s="21">
        <f t="shared" si="331"/>
        <v>0</v>
      </c>
      <c r="T579" s="21">
        <f t="shared" si="331"/>
        <v>0</v>
      </c>
      <c r="U579" s="21">
        <f t="shared" si="331"/>
        <v>0</v>
      </c>
      <c r="V579" s="21">
        <f t="shared" si="331"/>
        <v>0</v>
      </c>
      <c r="W579" s="21">
        <f t="shared" si="331"/>
        <v>0</v>
      </c>
      <c r="X579" s="21">
        <f t="shared" si="331"/>
        <v>0</v>
      </c>
      <c r="Y579" s="21">
        <f t="shared" si="331"/>
        <v>0</v>
      </c>
      <c r="Z579" s="21">
        <f t="shared" si="331"/>
        <v>0</v>
      </c>
      <c r="AA579" s="21">
        <f t="shared" si="331"/>
        <v>0</v>
      </c>
      <c r="AB579" s="21">
        <f t="shared" si="331"/>
        <v>0</v>
      </c>
      <c r="AC579" s="21">
        <f t="shared" si="331"/>
        <v>0</v>
      </c>
      <c r="AD579" s="21">
        <f t="shared" si="331"/>
        <v>0</v>
      </c>
      <c r="AE579" s="21">
        <f t="shared" si="331"/>
        <v>0</v>
      </c>
      <c r="AF579" s="21">
        <f t="shared" si="331"/>
        <v>0</v>
      </c>
      <c r="AG579" s="21">
        <f t="shared" si="331"/>
        <v>0</v>
      </c>
      <c r="AH579" s="21">
        <f t="shared" si="331"/>
        <v>0</v>
      </c>
      <c r="AI579" s="21">
        <f t="shared" si="331"/>
        <v>0</v>
      </c>
      <c r="AJ579" s="21">
        <f t="shared" si="331"/>
        <v>0</v>
      </c>
      <c r="AK579" s="21">
        <f t="shared" si="331"/>
        <v>0</v>
      </c>
      <c r="AL579" s="21">
        <f t="shared" si="331"/>
        <v>0</v>
      </c>
      <c r="AM579" s="21">
        <f t="shared" si="331"/>
        <v>0</v>
      </c>
      <c r="AN579" s="21">
        <f t="shared" si="331"/>
        <v>0</v>
      </c>
      <c r="AO579" s="21">
        <f t="shared" si="331"/>
        <v>0</v>
      </c>
      <c r="AP579" s="21">
        <f t="shared" si="331"/>
        <v>0</v>
      </c>
      <c r="AQ579" s="21">
        <f t="shared" si="331"/>
        <v>0</v>
      </c>
      <c r="AR579" s="21">
        <f t="shared" si="331"/>
        <v>0</v>
      </c>
      <c r="AS579" s="21">
        <f t="shared" si="331"/>
        <v>0</v>
      </c>
      <c r="AT579" s="21">
        <f t="shared" si="331"/>
        <v>0</v>
      </c>
      <c r="AU579" s="21">
        <f t="shared" si="331"/>
        <v>0</v>
      </c>
      <c r="AV579" s="21">
        <f t="shared" si="331"/>
        <v>0</v>
      </c>
      <c r="AW579" s="21">
        <f t="shared" si="331"/>
        <v>0</v>
      </c>
      <c r="AX579" s="21">
        <f t="shared" si="331"/>
        <v>0</v>
      </c>
      <c r="AY579" s="21">
        <f t="shared" si="331"/>
        <v>0</v>
      </c>
      <c r="AZ579" s="21">
        <f t="shared" si="331"/>
        <v>0</v>
      </c>
      <c r="BA579" s="21">
        <f t="shared" si="331"/>
        <v>0</v>
      </c>
      <c r="BB579" s="21">
        <f t="shared" si="331"/>
        <v>0</v>
      </c>
      <c r="BC579" s="21">
        <f t="shared" si="331"/>
        <v>0</v>
      </c>
      <c r="BD579" s="21">
        <f t="shared" si="331"/>
        <v>0</v>
      </c>
    </row>
    <row r="580" spans="1:59" ht="16" x14ac:dyDescent="0.2">
      <c r="B580" s="11">
        <f t="shared" si="326"/>
        <v>13</v>
      </c>
      <c r="C580" s="12" t="str">
        <f t="shared" si="326"/>
        <v>SCI FORGEOT RETAIL</v>
      </c>
      <c r="D580" s="25" t="s">
        <v>235</v>
      </c>
      <c r="E580" s="26">
        <v>43466</v>
      </c>
      <c r="F580" s="15"/>
      <c r="G580" s="25" t="s">
        <v>236</v>
      </c>
      <c r="H580" s="25" t="s">
        <v>237</v>
      </c>
      <c r="I580" s="25" t="s">
        <v>238</v>
      </c>
      <c r="J580" s="25" t="s">
        <v>239</v>
      </c>
      <c r="K580" s="24"/>
      <c r="L580" s="27" t="s">
        <v>240</v>
      </c>
      <c r="M580" s="83"/>
      <c r="N580" s="83"/>
      <c r="O580" s="28">
        <f>($H592&gt;0)*($J592&lt;O$2)*0
+($H592&gt;0)*($J592&gt;=O$2)*($J592&lt;=O$3)*(($J592-O$2+1)/O$4)
+($H592&gt;0)*($J592&gt;O$3)*($I592&gt;O$3)*0
+($H592&gt;0)*($J592&gt;O$3)*($I592&lt;=O$3)*($I592&gt;=O$2)*((O$3-$I592+1)/O$4)
+($H592&gt;0)*($J592&gt;O$3)*($I592&lt;O$2)*1
+($H592&gt;0)*($I592&gt;O$3)*0
+($H593&gt;0)*($J593&lt;O$2)*0
+($H593&gt;0)*($J593&gt;=O$2)*($J593&lt;=O$3)*(($J593-O$2+1)/O$4)
+($H593&gt;0)*($J593&gt;O$3)*($I593&gt;O$3)*0
+($H593&gt;0)*($J593&gt;O$3)*($I593&lt;=O$3)*($I593&gt;=O$2)*((O$3-$I593+1)/O$4)
+($H593&gt;0)*($J593&gt;O$3)*($I593&lt;O$2)*1
+($H593&gt;0)*($I593&gt;O$3)*0
+($H594&gt;0)*($J594&lt;O$2)*0
+($H594&gt;0)*($J594&gt;=O$2)*($J594&lt;=O$3)*(($J594-O$2+1)/O$4)
+($H594&gt;0)*($J594&gt;O$3)*($I594&gt;O$3)*0
+($H594&gt;0)*($J594&gt;O$3)*($I594&lt;=O$3)*($I594&gt;=O$2)*((O$3-$I594+1)/O$4)
+($H594&gt;0)*($J594&gt;O$3)*($I594&lt;O$2)*1
+($H594&gt;0)*($I594&gt;O$3)*0</f>
        <v>0</v>
      </c>
      <c r="P580" s="28">
        <f t="shared" ref="P580:BD580" si="332">($H592&gt;0)*($J592&lt;P$2)*0
+($H592&gt;0)*($J592&gt;=P$2)*($J592&lt;=P$3)*(($J592-P$2+1)/P$4)
+($H592&gt;0)*($J592&gt;P$3)*($I592&gt;P$3)*0
+($H592&gt;0)*($J592&gt;P$3)*($I592&lt;=P$3)*($I592&gt;=P$2)*((P$3-$I592+1)/P$4)
+($H592&gt;0)*($J592&gt;P$3)*($I592&lt;P$2)*1
+($H592&gt;0)*($I592&gt;P$3)*0
+($H593&gt;0)*($J593&lt;P$2)*0
+($H593&gt;0)*($J593&gt;=P$2)*($J593&lt;=P$3)*(($J593-P$2+1)/P$4)
+($H593&gt;0)*($J593&gt;P$3)*($I593&gt;P$3)*0
+($H593&gt;0)*($J593&gt;P$3)*($I593&lt;=P$3)*($I593&gt;=P$2)*((P$3-$I593+1)/P$4)
+($H593&gt;0)*($J593&gt;P$3)*($I593&lt;P$2)*1
+($H593&gt;0)*($I593&gt;P$3)*0
+($H594&gt;0)*($J594&lt;P$2)*0
+($H594&gt;0)*($J594&gt;=P$2)*($J594&lt;=P$3)*(($J594-P$2+1)/P$4)
+($H594&gt;0)*($J594&gt;P$3)*($I594&gt;P$3)*0
+($H594&gt;0)*($J594&gt;P$3)*($I594&lt;=P$3)*($I594&gt;=P$2)*((P$3-$I594+1)/P$4)
+($H594&gt;0)*($J594&gt;P$3)*($I594&lt;P$2)*1
+($H594&gt;0)*($I594&gt;P$3)*0</f>
        <v>0</v>
      </c>
      <c r="Q580" s="28">
        <f t="shared" si="332"/>
        <v>0</v>
      </c>
      <c r="R580" s="28">
        <f t="shared" si="332"/>
        <v>0</v>
      </c>
      <c r="S580" s="28">
        <f t="shared" si="332"/>
        <v>0</v>
      </c>
      <c r="T580" s="28">
        <f t="shared" si="332"/>
        <v>0</v>
      </c>
      <c r="U580" s="28">
        <f t="shared" si="332"/>
        <v>0</v>
      </c>
      <c r="V580" s="28">
        <f t="shared" si="332"/>
        <v>0</v>
      </c>
      <c r="W580" s="28">
        <f t="shared" si="332"/>
        <v>0</v>
      </c>
      <c r="X580" s="28">
        <f t="shared" si="332"/>
        <v>0</v>
      </c>
      <c r="Y580" s="28">
        <f t="shared" si="332"/>
        <v>0</v>
      </c>
      <c r="Z580" s="28">
        <f t="shared" si="332"/>
        <v>0</v>
      </c>
      <c r="AA580" s="28">
        <f t="shared" si="332"/>
        <v>0</v>
      </c>
      <c r="AB580" s="28">
        <f t="shared" si="332"/>
        <v>0</v>
      </c>
      <c r="AC580" s="28">
        <f t="shared" si="332"/>
        <v>0</v>
      </c>
      <c r="AD580" s="28">
        <f t="shared" si="332"/>
        <v>0</v>
      </c>
      <c r="AE580" s="28">
        <f t="shared" si="332"/>
        <v>0</v>
      </c>
      <c r="AF580" s="28">
        <f t="shared" si="332"/>
        <v>0</v>
      </c>
      <c r="AG580" s="28">
        <f t="shared" si="332"/>
        <v>0</v>
      </c>
      <c r="AH580" s="28">
        <f t="shared" si="332"/>
        <v>0</v>
      </c>
      <c r="AI580" s="28">
        <f t="shared" si="332"/>
        <v>0</v>
      </c>
      <c r="AJ580" s="28">
        <f t="shared" si="332"/>
        <v>0</v>
      </c>
      <c r="AK580" s="28">
        <f t="shared" si="332"/>
        <v>0</v>
      </c>
      <c r="AL580" s="28">
        <f t="shared" si="332"/>
        <v>0</v>
      </c>
      <c r="AM580" s="28">
        <f t="shared" si="332"/>
        <v>0</v>
      </c>
      <c r="AN580" s="28">
        <f t="shared" si="332"/>
        <v>0</v>
      </c>
      <c r="AO580" s="28">
        <f t="shared" si="332"/>
        <v>0</v>
      </c>
      <c r="AP580" s="28">
        <f t="shared" si="332"/>
        <v>0</v>
      </c>
      <c r="AQ580" s="28">
        <f t="shared" si="332"/>
        <v>0</v>
      </c>
      <c r="AR580" s="28">
        <f t="shared" si="332"/>
        <v>0</v>
      </c>
      <c r="AS580" s="28">
        <f t="shared" si="332"/>
        <v>0</v>
      </c>
      <c r="AT580" s="28">
        <f t="shared" si="332"/>
        <v>0</v>
      </c>
      <c r="AU580" s="28">
        <f t="shared" si="332"/>
        <v>0</v>
      </c>
      <c r="AV580" s="28">
        <f t="shared" si="332"/>
        <v>0</v>
      </c>
      <c r="AW580" s="28">
        <f t="shared" si="332"/>
        <v>0</v>
      </c>
      <c r="AX580" s="28">
        <f t="shared" si="332"/>
        <v>0</v>
      </c>
      <c r="AY580" s="28">
        <f t="shared" si="332"/>
        <v>0</v>
      </c>
      <c r="AZ580" s="28">
        <f t="shared" si="332"/>
        <v>0</v>
      </c>
      <c r="BA580" s="28">
        <f t="shared" si="332"/>
        <v>0</v>
      </c>
      <c r="BB580" s="28">
        <f t="shared" si="332"/>
        <v>0</v>
      </c>
      <c r="BC580" s="28">
        <f t="shared" si="332"/>
        <v>0</v>
      </c>
      <c r="BD580" s="28">
        <f t="shared" si="332"/>
        <v>0</v>
      </c>
    </row>
    <row r="581" spans="1:59" ht="16" x14ac:dyDescent="0.2">
      <c r="B581" s="11">
        <f t="shared" si="326"/>
        <v>13</v>
      </c>
      <c r="C581" s="12" t="str">
        <f t="shared" si="326"/>
        <v>SCI FORGEOT RETAIL</v>
      </c>
      <c r="D581" s="25" t="s">
        <v>241</v>
      </c>
      <c r="E581" s="29">
        <v>44000</v>
      </c>
      <c r="F581" s="15"/>
      <c r="G581" s="30" t="s">
        <v>10</v>
      </c>
      <c r="H581" s="31">
        <v>0</v>
      </c>
      <c r="I581" s="32">
        <v>0</v>
      </c>
      <c r="J581" s="32">
        <v>0</v>
      </c>
      <c r="K581" s="24"/>
      <c r="L581" s="33" t="s">
        <v>242</v>
      </c>
      <c r="M581" s="73"/>
      <c r="N581" s="73"/>
      <c r="O581" s="34">
        <f>($E591&lt;=O$3)*($E591&gt;O$2)*((O$3-$E591+1)/O$4)
+($E591&lt;=O$2)*((O$3-O$2+1)/O$4)
+($E591&gt;O$3)*(0)</f>
        <v>0</v>
      </c>
      <c r="P581" s="34">
        <f t="shared" ref="P581:BD581" si="333">($E591&lt;=P$3)*($E591&gt;P$2)*((P$3-$E591+1)/P$4)
+($E591&lt;=P$2)*((P$3-P$2+1)/P$4)
+($E591&gt;P$3)*(0)</f>
        <v>0</v>
      </c>
      <c r="Q581" s="34">
        <f t="shared" si="333"/>
        <v>0</v>
      </c>
      <c r="R581" s="34">
        <f t="shared" si="333"/>
        <v>0</v>
      </c>
      <c r="S581" s="34">
        <f t="shared" si="333"/>
        <v>0</v>
      </c>
      <c r="T581" s="34">
        <f t="shared" si="333"/>
        <v>0</v>
      </c>
      <c r="U581" s="34">
        <f t="shared" si="333"/>
        <v>0</v>
      </c>
      <c r="V581" s="34">
        <f t="shared" si="333"/>
        <v>0</v>
      </c>
      <c r="W581" s="34">
        <f t="shared" si="333"/>
        <v>0</v>
      </c>
      <c r="X581" s="34">
        <f t="shared" si="333"/>
        <v>0</v>
      </c>
      <c r="Y581" s="34">
        <f t="shared" si="333"/>
        <v>0</v>
      </c>
      <c r="Z581" s="34">
        <f t="shared" si="333"/>
        <v>0</v>
      </c>
      <c r="AA581" s="34">
        <f t="shared" si="333"/>
        <v>0</v>
      </c>
      <c r="AB581" s="34">
        <f t="shared" si="333"/>
        <v>0</v>
      </c>
      <c r="AC581" s="34">
        <f t="shared" si="333"/>
        <v>0</v>
      </c>
      <c r="AD581" s="34">
        <f t="shared" si="333"/>
        <v>0</v>
      </c>
      <c r="AE581" s="34">
        <f t="shared" si="333"/>
        <v>0</v>
      </c>
      <c r="AF581" s="34">
        <f t="shared" si="333"/>
        <v>0</v>
      </c>
      <c r="AG581" s="34">
        <f t="shared" si="333"/>
        <v>0</v>
      </c>
      <c r="AH581" s="34">
        <f t="shared" si="333"/>
        <v>0</v>
      </c>
      <c r="AI581" s="34">
        <f t="shared" si="333"/>
        <v>0</v>
      </c>
      <c r="AJ581" s="34">
        <f t="shared" si="333"/>
        <v>1.0869565217391304E-2</v>
      </c>
      <c r="AK581" s="34">
        <f t="shared" si="333"/>
        <v>1</v>
      </c>
      <c r="AL581" s="34">
        <f t="shared" si="333"/>
        <v>1</v>
      </c>
      <c r="AM581" s="34">
        <f t="shared" si="333"/>
        <v>1</v>
      </c>
      <c r="AN581" s="34">
        <f t="shared" si="333"/>
        <v>1</v>
      </c>
      <c r="AO581" s="34">
        <f t="shared" si="333"/>
        <v>1</v>
      </c>
      <c r="AP581" s="34">
        <f t="shared" si="333"/>
        <v>1</v>
      </c>
      <c r="AQ581" s="34">
        <f t="shared" si="333"/>
        <v>1</v>
      </c>
      <c r="AR581" s="34">
        <f t="shared" si="333"/>
        <v>1</v>
      </c>
      <c r="AS581" s="34">
        <f t="shared" si="333"/>
        <v>1</v>
      </c>
      <c r="AT581" s="34">
        <f t="shared" si="333"/>
        <v>1</v>
      </c>
      <c r="AU581" s="34">
        <f t="shared" si="333"/>
        <v>1</v>
      </c>
      <c r="AV581" s="34">
        <f t="shared" si="333"/>
        <v>1</v>
      </c>
      <c r="AW581" s="34">
        <f t="shared" si="333"/>
        <v>1</v>
      </c>
      <c r="AX581" s="34">
        <f t="shared" si="333"/>
        <v>1</v>
      </c>
      <c r="AY581" s="34">
        <f t="shared" si="333"/>
        <v>1</v>
      </c>
      <c r="AZ581" s="34">
        <f t="shared" si="333"/>
        <v>1</v>
      </c>
      <c r="BA581" s="34">
        <f t="shared" si="333"/>
        <v>1</v>
      </c>
      <c r="BB581" s="34">
        <f t="shared" si="333"/>
        <v>1</v>
      </c>
      <c r="BC581" s="34">
        <f t="shared" si="333"/>
        <v>1</v>
      </c>
      <c r="BD581" s="34">
        <f t="shared" si="333"/>
        <v>1</v>
      </c>
    </row>
    <row r="582" spans="1:59" ht="16" x14ac:dyDescent="0.2">
      <c r="A582" s="35"/>
      <c r="B582" s="11">
        <f t="shared" si="326"/>
        <v>13</v>
      </c>
      <c r="C582" s="12" t="str">
        <f t="shared" si="326"/>
        <v>SCI FORGEOT RETAIL</v>
      </c>
      <c r="D582" s="25" t="s">
        <v>243</v>
      </c>
      <c r="E582" s="29">
        <v>45911.504424778759</v>
      </c>
      <c r="F582" s="15"/>
      <c r="G582" s="30" t="s">
        <v>11</v>
      </c>
      <c r="H582" s="31">
        <v>0</v>
      </c>
      <c r="I582" s="32">
        <v>0</v>
      </c>
      <c r="J582" s="32">
        <v>0</v>
      </c>
      <c r="K582" s="35"/>
      <c r="M582" s="84">
        <v>43466</v>
      </c>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35"/>
      <c r="BF582" s="35"/>
      <c r="BG582" s="35"/>
    </row>
    <row r="583" spans="1:59" ht="16" x14ac:dyDescent="0.2">
      <c r="B583" s="11">
        <f t="shared" si="326"/>
        <v>13</v>
      </c>
      <c r="C583" s="12" t="str">
        <f t="shared" si="326"/>
        <v>SCI FORGEOT RETAIL</v>
      </c>
      <c r="D583" s="25" t="s">
        <v>244</v>
      </c>
      <c r="E583" s="29">
        <v>45911.504424778759</v>
      </c>
      <c r="F583" s="15"/>
      <c r="G583" s="36" t="s">
        <v>12</v>
      </c>
      <c r="H583" s="31">
        <v>0</v>
      </c>
      <c r="I583" s="32">
        <v>0</v>
      </c>
      <c r="J583" s="32">
        <v>0</v>
      </c>
      <c r="K583" s="24"/>
      <c r="L583" s="37" t="s">
        <v>245</v>
      </c>
      <c r="M583" s="74">
        <v>1</v>
      </c>
      <c r="N583" s="74">
        <v>1</v>
      </c>
      <c r="O583" s="38">
        <v>1</v>
      </c>
      <c r="P583" s="38">
        <v>1</v>
      </c>
      <c r="Q583" s="38">
        <v>1.01</v>
      </c>
      <c r="R583" s="38">
        <v>1.01</v>
      </c>
      <c r="S583" s="38">
        <v>1.01</v>
      </c>
      <c r="T583" s="38">
        <v>1.01</v>
      </c>
      <c r="U583" s="38">
        <v>1.0201</v>
      </c>
      <c r="V583" s="38">
        <v>1.0201</v>
      </c>
      <c r="W583" s="38">
        <v>1.0201</v>
      </c>
      <c r="X583" s="38">
        <v>1.0201</v>
      </c>
      <c r="Y583" s="38">
        <v>1.0303009999999999</v>
      </c>
      <c r="Z583" s="38">
        <v>1.0303009999999999</v>
      </c>
      <c r="AA583" s="38">
        <v>1.0303009999999999</v>
      </c>
      <c r="AB583" s="38">
        <v>1.0303009999999999</v>
      </c>
      <c r="AC583" s="38">
        <v>1.04060401</v>
      </c>
      <c r="AD583" s="38">
        <v>1.04060401</v>
      </c>
      <c r="AE583" s="38">
        <v>1.04060401</v>
      </c>
      <c r="AF583" s="38">
        <v>1.04060401</v>
      </c>
      <c r="AG583" s="38">
        <v>1.0510100500999999</v>
      </c>
      <c r="AH583" s="38">
        <v>1.0510100500999999</v>
      </c>
      <c r="AI583" s="38">
        <v>1.0510100500999999</v>
      </c>
      <c r="AJ583" s="38">
        <v>1.0510100500999999</v>
      </c>
      <c r="AK583" s="38">
        <v>1.0615201506009999</v>
      </c>
      <c r="AL583" s="38">
        <v>1.0615201506009999</v>
      </c>
      <c r="AM583" s="38">
        <v>1.0615201506009999</v>
      </c>
      <c r="AN583" s="38">
        <v>1.0615201506009999</v>
      </c>
      <c r="AO583" s="38">
        <v>1.0721353521070098</v>
      </c>
      <c r="AP583" s="38">
        <v>1.0721353521070098</v>
      </c>
      <c r="AQ583" s="38">
        <v>1.0721353521070098</v>
      </c>
      <c r="AR583" s="38">
        <v>1.0721353521070098</v>
      </c>
      <c r="AS583" s="38">
        <v>1.08285670562808</v>
      </c>
      <c r="AT583" s="38">
        <v>1.08285670562808</v>
      </c>
      <c r="AU583" s="38">
        <v>1.08285670562808</v>
      </c>
      <c r="AV583" s="38">
        <v>1.08285670562808</v>
      </c>
      <c r="AW583" s="38">
        <v>1.0936852726843609</v>
      </c>
      <c r="AX583" s="38">
        <v>1.0936852726843609</v>
      </c>
      <c r="AY583" s="38">
        <v>1.0936852726843609</v>
      </c>
      <c r="AZ583" s="38">
        <v>1.0936852726843609</v>
      </c>
      <c r="BA583" s="38">
        <v>1.1046221254112045</v>
      </c>
      <c r="BB583" s="38">
        <v>1.1046221254112045</v>
      </c>
      <c r="BC583" s="38">
        <v>1.1046221254112045</v>
      </c>
      <c r="BD583" s="38">
        <v>1.1046221254112045</v>
      </c>
    </row>
    <row r="584" spans="1:59" ht="16" x14ac:dyDescent="0.2">
      <c r="B584" s="11">
        <f t="shared" si="326"/>
        <v>13</v>
      </c>
      <c r="C584" s="12" t="str">
        <f t="shared" si="326"/>
        <v>SCI FORGEOT RETAIL</v>
      </c>
      <c r="D584" s="25" t="s">
        <v>25</v>
      </c>
      <c r="E584" s="39" t="s">
        <v>30</v>
      </c>
      <c r="F584" s="15"/>
      <c r="K584" s="24"/>
      <c r="L584" s="16" t="s">
        <v>246</v>
      </c>
      <c r="M584" s="70"/>
      <c r="N584" s="70"/>
      <c r="O584" s="40">
        <f>O577*$E581/4+O581*$E592/4</f>
        <v>11000</v>
      </c>
      <c r="P584" s="40">
        <f t="shared" ref="P584:BD584" si="334">P577*$E581/4+P581*$E592/4</f>
        <v>11000</v>
      </c>
      <c r="Q584" s="40">
        <f t="shared" si="334"/>
        <v>11000</v>
      </c>
      <c r="R584" s="40">
        <f t="shared" si="334"/>
        <v>11000</v>
      </c>
      <c r="S584" s="40">
        <f t="shared" si="334"/>
        <v>11000</v>
      </c>
      <c r="T584" s="40">
        <f t="shared" si="334"/>
        <v>11000</v>
      </c>
      <c r="U584" s="40">
        <f t="shared" si="334"/>
        <v>11000</v>
      </c>
      <c r="V584" s="40">
        <f t="shared" si="334"/>
        <v>11000</v>
      </c>
      <c r="W584" s="40">
        <f t="shared" si="334"/>
        <v>11000</v>
      </c>
      <c r="X584" s="40">
        <f t="shared" si="334"/>
        <v>11000</v>
      </c>
      <c r="Y584" s="40">
        <f t="shared" si="334"/>
        <v>11000</v>
      </c>
      <c r="Z584" s="40">
        <f t="shared" si="334"/>
        <v>11000</v>
      </c>
      <c r="AA584" s="40">
        <f t="shared" si="334"/>
        <v>11000</v>
      </c>
      <c r="AB584" s="40">
        <f t="shared" si="334"/>
        <v>11000</v>
      </c>
      <c r="AC584" s="40">
        <f t="shared" si="334"/>
        <v>11000</v>
      </c>
      <c r="AD584" s="40">
        <f t="shared" si="334"/>
        <v>11000</v>
      </c>
      <c r="AE584" s="40">
        <f t="shared" si="334"/>
        <v>11000</v>
      </c>
      <c r="AF584" s="40">
        <f t="shared" si="334"/>
        <v>11000</v>
      </c>
      <c r="AG584" s="40">
        <f t="shared" si="334"/>
        <v>11000</v>
      </c>
      <c r="AH584" s="40">
        <f t="shared" si="334"/>
        <v>11000</v>
      </c>
      <c r="AI584" s="40">
        <f t="shared" si="334"/>
        <v>11000</v>
      </c>
      <c r="AJ584" s="40">
        <f t="shared" si="334"/>
        <v>11113.771837923325</v>
      </c>
      <c r="AK584" s="40">
        <f t="shared" si="334"/>
        <v>10467.009088945899</v>
      </c>
      <c r="AL584" s="40">
        <f t="shared" si="334"/>
        <v>10467.009088945899</v>
      </c>
      <c r="AM584" s="40">
        <f t="shared" si="334"/>
        <v>10467.009088945899</v>
      </c>
      <c r="AN584" s="40">
        <f t="shared" si="334"/>
        <v>10467.009088945899</v>
      </c>
      <c r="AO584" s="40">
        <f t="shared" si="334"/>
        <v>10467.009088945899</v>
      </c>
      <c r="AP584" s="40">
        <f t="shared" si="334"/>
        <v>10467.009088945899</v>
      </c>
      <c r="AQ584" s="40">
        <f t="shared" si="334"/>
        <v>10467.009088945899</v>
      </c>
      <c r="AR584" s="40">
        <f t="shared" si="334"/>
        <v>10467.009088945899</v>
      </c>
      <c r="AS584" s="40">
        <f t="shared" si="334"/>
        <v>10467.009088945899</v>
      </c>
      <c r="AT584" s="40">
        <f t="shared" si="334"/>
        <v>10467.009088945899</v>
      </c>
      <c r="AU584" s="40">
        <f t="shared" si="334"/>
        <v>10467.009088945899</v>
      </c>
      <c r="AV584" s="40">
        <f t="shared" si="334"/>
        <v>10467.009088945899</v>
      </c>
      <c r="AW584" s="40">
        <f t="shared" si="334"/>
        <v>10467.009088945899</v>
      </c>
      <c r="AX584" s="40">
        <f t="shared" si="334"/>
        <v>10467.009088945899</v>
      </c>
      <c r="AY584" s="40">
        <f t="shared" si="334"/>
        <v>10467.009088945899</v>
      </c>
      <c r="AZ584" s="40">
        <f t="shared" si="334"/>
        <v>10467.009088945899</v>
      </c>
      <c r="BA584" s="40">
        <f t="shared" si="334"/>
        <v>10467.009088945899</v>
      </c>
      <c r="BB584" s="40">
        <f t="shared" si="334"/>
        <v>10467.009088945899</v>
      </c>
      <c r="BC584" s="40">
        <f t="shared" si="334"/>
        <v>10467.009088945899</v>
      </c>
      <c r="BD584" s="40">
        <f t="shared" si="334"/>
        <v>10467.009088945899</v>
      </c>
    </row>
    <row r="585" spans="1:59" ht="16" x14ac:dyDescent="0.2">
      <c r="B585" s="11">
        <f t="shared" si="326"/>
        <v>13</v>
      </c>
      <c r="C585" s="12" t="str">
        <f t="shared" si="326"/>
        <v>SCI FORGEOT RETAIL</v>
      </c>
      <c r="D585" s="25" t="s">
        <v>247</v>
      </c>
      <c r="E585" s="39" t="s">
        <v>248</v>
      </c>
      <c r="F585" s="15"/>
      <c r="G585" s="25" t="s">
        <v>249</v>
      </c>
      <c r="H585" s="26">
        <v>46752</v>
      </c>
      <c r="I585" s="25" t="s">
        <v>239</v>
      </c>
      <c r="J585" s="26">
        <v>46752</v>
      </c>
      <c r="K585" s="24"/>
      <c r="L585" s="20" t="s">
        <v>250</v>
      </c>
      <c r="M585" s="72"/>
      <c r="N585" s="72"/>
      <c r="O585" s="41">
        <f>IF($E591&gt;=O$3,IF(O$3&lt;=($E580+365),O584,IFERROR(O577*$E582/4*O583+
$E592*O581/4*IFERROR(O583/$E593,0),0)),IF(O$3&lt;=($E591+365),O577*$E582/4*O583+$E592*O581/4*IFERROR(O583/$E593,0),IFERROR($E592*O581/4*IFERROR(O583/$E593,0),0)))</f>
        <v>11477.87610619469</v>
      </c>
      <c r="P585" s="41">
        <f t="shared" ref="P585:BD585" si="335">IF($E591&gt;=P$3,IF(P$3&lt;=($E580+365),P584,IFERROR(P577*$E582/4*P583+
$E592*P581/4*IFERROR(P583/$E593,0),0)),IF(P$3&lt;=($E591+365),P577*$E582/4*P583+$E592*P581/4*IFERROR(P583/$E593,0),IFERROR($E592*P581/4*IFERROR(P583/$E593,0),0)))</f>
        <v>11477.87610619469</v>
      </c>
      <c r="Q585" s="41">
        <f t="shared" si="335"/>
        <v>11592.654867256637</v>
      </c>
      <c r="R585" s="41">
        <f t="shared" si="335"/>
        <v>11592.654867256637</v>
      </c>
      <c r="S585" s="41">
        <f t="shared" si="335"/>
        <v>11592.654867256637</v>
      </c>
      <c r="T585" s="41">
        <f t="shared" si="335"/>
        <v>11592.654867256637</v>
      </c>
      <c r="U585" s="41">
        <f t="shared" si="335"/>
        <v>11708.581415929204</v>
      </c>
      <c r="V585" s="41">
        <f t="shared" si="335"/>
        <v>11708.581415929204</v>
      </c>
      <c r="W585" s="41">
        <f t="shared" si="335"/>
        <v>11708.581415929204</v>
      </c>
      <c r="X585" s="41">
        <f t="shared" si="335"/>
        <v>11708.581415929204</v>
      </c>
      <c r="Y585" s="41">
        <f t="shared" si="335"/>
        <v>11825.667230088495</v>
      </c>
      <c r="Z585" s="41">
        <f t="shared" si="335"/>
        <v>11825.667230088495</v>
      </c>
      <c r="AA585" s="41">
        <f t="shared" si="335"/>
        <v>11825.667230088495</v>
      </c>
      <c r="AB585" s="41">
        <f t="shared" si="335"/>
        <v>11825.667230088495</v>
      </c>
      <c r="AC585" s="41">
        <f t="shared" si="335"/>
        <v>11943.923902389381</v>
      </c>
      <c r="AD585" s="41">
        <f t="shared" si="335"/>
        <v>11943.923902389381</v>
      </c>
      <c r="AE585" s="41">
        <f t="shared" si="335"/>
        <v>11943.923902389381</v>
      </c>
      <c r="AF585" s="41">
        <f t="shared" si="335"/>
        <v>11943.923902389381</v>
      </c>
      <c r="AG585" s="41">
        <f t="shared" si="335"/>
        <v>12063.363141413272</v>
      </c>
      <c r="AH585" s="41">
        <f t="shared" si="335"/>
        <v>12063.363141413272</v>
      </c>
      <c r="AI585" s="41">
        <f t="shared" si="335"/>
        <v>12063.363141413272</v>
      </c>
      <c r="AJ585" s="41">
        <f t="shared" si="335"/>
        <v>12177.134979336597</v>
      </c>
      <c r="AK585" s="41">
        <f t="shared" si="335"/>
        <v>10571.679179835359</v>
      </c>
      <c r="AL585" s="41">
        <f t="shared" si="335"/>
        <v>10571.679179835359</v>
      </c>
      <c r="AM585" s="41">
        <f t="shared" si="335"/>
        <v>10571.679179835359</v>
      </c>
      <c r="AN585" s="41">
        <f t="shared" si="335"/>
        <v>10571.679179835359</v>
      </c>
      <c r="AO585" s="41">
        <f t="shared" si="335"/>
        <v>10677.395971633712</v>
      </c>
      <c r="AP585" s="41">
        <f t="shared" si="335"/>
        <v>10677.395971633712</v>
      </c>
      <c r="AQ585" s="41">
        <f t="shared" si="335"/>
        <v>10677.395971633712</v>
      </c>
      <c r="AR585" s="41">
        <f t="shared" si="335"/>
        <v>10677.395971633712</v>
      </c>
      <c r="AS585" s="41">
        <f t="shared" si="335"/>
        <v>10784.169931350047</v>
      </c>
      <c r="AT585" s="41">
        <f t="shared" si="335"/>
        <v>10784.169931350047</v>
      </c>
      <c r="AU585" s="41">
        <f t="shared" si="335"/>
        <v>10784.169931350047</v>
      </c>
      <c r="AV585" s="41">
        <f t="shared" si="335"/>
        <v>10784.169931350047</v>
      </c>
      <c r="AW585" s="41">
        <f t="shared" si="335"/>
        <v>10892.01163066355</v>
      </c>
      <c r="AX585" s="41">
        <f t="shared" si="335"/>
        <v>10892.01163066355</v>
      </c>
      <c r="AY585" s="41">
        <f t="shared" si="335"/>
        <v>10892.01163066355</v>
      </c>
      <c r="AZ585" s="41">
        <f t="shared" si="335"/>
        <v>10892.01163066355</v>
      </c>
      <c r="BA585" s="41">
        <f t="shared" si="335"/>
        <v>11000.931746970185</v>
      </c>
      <c r="BB585" s="41">
        <f t="shared" si="335"/>
        <v>11000.931746970185</v>
      </c>
      <c r="BC585" s="41">
        <f t="shared" si="335"/>
        <v>11000.931746970185</v>
      </c>
      <c r="BD585" s="41">
        <f t="shared" si="335"/>
        <v>11000.931746970185</v>
      </c>
    </row>
    <row r="586" spans="1:59" ht="16" x14ac:dyDescent="0.2">
      <c r="B586" s="11">
        <f t="shared" si="326"/>
        <v>13</v>
      </c>
      <c r="C586" s="12" t="str">
        <f t="shared" si="326"/>
        <v>SCI FORGEOT RETAIL</v>
      </c>
      <c r="D586" s="25" t="s">
        <v>8</v>
      </c>
      <c r="E586" s="42">
        <v>0</v>
      </c>
      <c r="F586" s="15"/>
      <c r="I586" s="15"/>
      <c r="J586" s="24"/>
      <c r="K586" s="24"/>
      <c r="L586" s="20" t="s">
        <v>251</v>
      </c>
      <c r="M586" s="72"/>
      <c r="N586" s="72"/>
      <c r="O586" s="41">
        <f>-$E582/4*O576
+(O576&gt;0)*($J581&gt;=O$2)*($J581&lt;=O$3)*(($J581-O$2+1)/O$4*$H581/4)
+(O576&gt;0)*($J581&gt;O$3)*($I581&lt;=O$3)*($I581&gt;=O$2)*((O$3-$I581+1)/O$4*$H581/4)
+(O576&gt;0)*($J581&gt;O$3)*($I581&lt;O$2)*$H581/4
+(O576&gt;0)*($J582&gt;=O$2)*($J582&lt;=O$3)*(($J582-O$2+1)/O$4*$H582/4)
+(O576&gt;0)*($J582&gt;O$3)*($I582&lt;=O$3)*($I582&gt;=O$2)*((O$3-$I582+1)/O$4*$H582/4)
+(O576&gt;0)*($J582&gt;O$3)*($I582&lt;O$2)*$H582/4
+(O576&gt;0)*($J583&gt;=O$2)*($J583&lt;=O$3)*(($J583-O$2+1)/O$4*$H583/4)
+(O576&gt;0)*($J583&gt;O$3)*($I583&lt;=O$3)*($I583&gt;=O$2)*((O$3-$I583+1)/O$4*$H583/4)
+(O576&gt;0)*($J583&gt;O$3)*($I583&lt;O$2)*$H583/4
-$E592/4*O580
+(O580&gt;0)*($J592&gt;=O$2)*($J592&lt;=O$3)*(($J592-O$2+1)/O$4*$H592/4)
+(O580&gt;0)*($J592&gt;O$3)*($I592&lt;=O$3)*($I592&gt;=O$2)*((O$3-$I592+1)/O$4*$H592/4)
+(O580&gt;0)*($J592&gt;O$3)*($I592&lt;O$2)*$H592/4
+(O580&gt;0)*($J593&gt;=O$2)*($J593&lt;=O$3)*(($J593-O$2+1)/O$4*$H593/4)
+(O580&gt;0)*($J593&gt;O$3)*($I593&lt;=O$3)*($I593&gt;=O$2)*((O$3-$I593+1)/O$4*$H593/4)
+(O580&gt;0)*($J593&gt;O$3)*($I593&lt;O$2)*$H593/4
+(O580&gt;0)*($J594&gt;=O$2)*($J594&lt;=O$3)*(($J594-O$2+1)/O$4*$H594/4)
+(O580&gt;0)*($J594&gt;O$3)*($I594&lt;=O$3)*($I594&gt;=O$2)*((O$3-$I594+1)/O$4*$H594/4)
+(O580&gt;0)*($J594&gt;O$3)*($I594&lt;O$2)*$H594/4</f>
        <v>0</v>
      </c>
      <c r="P586" s="41">
        <f t="shared" ref="P586:BD586" si="336">-$E582/4*P576
+(P576&gt;0)*($J581&gt;=P$2)*($J581&lt;=P$3)*(($J581-P$2+1)/P$4*$H581/4)
+(P576&gt;0)*($J581&gt;P$3)*($I581&lt;=P$3)*($I581&gt;=P$2)*((P$3-$I581+1)/P$4*$H581/4)
+(P576&gt;0)*($J581&gt;P$3)*($I581&lt;P$2)*$H581/4
+(P576&gt;0)*($J582&gt;=P$2)*($J582&lt;=P$3)*(($J582-P$2+1)/P$4*$H582/4)
+(P576&gt;0)*($J582&gt;P$3)*($I582&lt;=P$3)*($I582&gt;=P$2)*((P$3-$I582+1)/P$4*$H582/4)
+(P576&gt;0)*($J582&gt;P$3)*($I582&lt;P$2)*$H582/4
+(P576&gt;0)*($J583&gt;=P$2)*($J583&lt;=P$3)*(($J583-P$2+1)/P$4*$H583/4)
+(P576&gt;0)*($J583&gt;P$3)*($I583&lt;=P$3)*($I583&gt;=P$2)*((P$3-$I583+1)/P$4*$H583/4)
+(P576&gt;0)*($J583&gt;P$3)*($I583&lt;P$2)*$H583/4
-$E592/4*P580
+(P580&gt;0)*($J592&gt;=P$2)*($J592&lt;=P$3)*(($J592-P$2+1)/P$4*$H592/4)
+(P580&gt;0)*($J592&gt;P$3)*($I592&lt;=P$3)*($I592&gt;=P$2)*((P$3-$I592+1)/P$4*$H592/4)
+(P580&gt;0)*($J592&gt;P$3)*($I592&lt;P$2)*$H592/4
+(P580&gt;0)*($J593&gt;=P$2)*($J593&lt;=P$3)*(($J593-P$2+1)/P$4*$H593/4)
+(P580&gt;0)*($J593&gt;P$3)*($I593&lt;=P$3)*($I593&gt;=P$2)*((P$3-$I593+1)/P$4*$H593/4)
+(P580&gt;0)*($J593&gt;P$3)*($I593&lt;P$2)*$H593/4
+(P580&gt;0)*($J594&gt;=P$2)*($J594&lt;=P$3)*(($J594-P$2+1)/P$4*$H594/4)
+(P580&gt;0)*($J594&gt;P$3)*($I594&lt;=P$3)*($I594&gt;=P$2)*((P$3-$I594+1)/P$4*$H594/4)
+(P580&gt;0)*($J594&gt;P$3)*($I594&lt;P$2)*$H594/4</f>
        <v>0</v>
      </c>
      <c r="Q586" s="41">
        <f t="shared" si="336"/>
        <v>0</v>
      </c>
      <c r="R586" s="41">
        <f t="shared" si="336"/>
        <v>0</v>
      </c>
      <c r="S586" s="41">
        <f t="shared" si="336"/>
        <v>0</v>
      </c>
      <c r="T586" s="41">
        <f t="shared" si="336"/>
        <v>0</v>
      </c>
      <c r="U586" s="41">
        <f t="shared" si="336"/>
        <v>0</v>
      </c>
      <c r="V586" s="41">
        <f t="shared" si="336"/>
        <v>0</v>
      </c>
      <c r="W586" s="41">
        <f t="shared" si="336"/>
        <v>0</v>
      </c>
      <c r="X586" s="41">
        <f t="shared" si="336"/>
        <v>0</v>
      </c>
      <c r="Y586" s="41">
        <f t="shared" si="336"/>
        <v>0</v>
      </c>
      <c r="Z586" s="41">
        <f t="shared" si="336"/>
        <v>0</v>
      </c>
      <c r="AA586" s="41">
        <f t="shared" si="336"/>
        <v>0</v>
      </c>
      <c r="AB586" s="41">
        <f t="shared" si="336"/>
        <v>0</v>
      </c>
      <c r="AC586" s="41">
        <f t="shared" si="336"/>
        <v>0</v>
      </c>
      <c r="AD586" s="41">
        <f t="shared" si="336"/>
        <v>0</v>
      </c>
      <c r="AE586" s="41">
        <f t="shared" si="336"/>
        <v>0</v>
      </c>
      <c r="AF586" s="41">
        <f t="shared" si="336"/>
        <v>0</v>
      </c>
      <c r="AG586" s="41">
        <f t="shared" si="336"/>
        <v>0</v>
      </c>
      <c r="AH586" s="41">
        <f t="shared" si="336"/>
        <v>0</v>
      </c>
      <c r="AI586" s="41">
        <f t="shared" si="336"/>
        <v>0</v>
      </c>
      <c r="AJ586" s="41">
        <f t="shared" si="336"/>
        <v>0</v>
      </c>
      <c r="AK586" s="41">
        <f t="shared" si="336"/>
        <v>0</v>
      </c>
      <c r="AL586" s="41">
        <f t="shared" si="336"/>
        <v>0</v>
      </c>
      <c r="AM586" s="41">
        <f t="shared" si="336"/>
        <v>0</v>
      </c>
      <c r="AN586" s="41">
        <f t="shared" si="336"/>
        <v>0</v>
      </c>
      <c r="AO586" s="41">
        <f t="shared" si="336"/>
        <v>0</v>
      </c>
      <c r="AP586" s="41">
        <f t="shared" si="336"/>
        <v>0</v>
      </c>
      <c r="AQ586" s="41">
        <f t="shared" si="336"/>
        <v>0</v>
      </c>
      <c r="AR586" s="41">
        <f t="shared" si="336"/>
        <v>0</v>
      </c>
      <c r="AS586" s="41">
        <f t="shared" si="336"/>
        <v>0</v>
      </c>
      <c r="AT586" s="41">
        <f t="shared" si="336"/>
        <v>0</v>
      </c>
      <c r="AU586" s="41">
        <f t="shared" si="336"/>
        <v>0</v>
      </c>
      <c r="AV586" s="41">
        <f t="shared" si="336"/>
        <v>0</v>
      </c>
      <c r="AW586" s="41">
        <f t="shared" si="336"/>
        <v>0</v>
      </c>
      <c r="AX586" s="41">
        <f t="shared" si="336"/>
        <v>0</v>
      </c>
      <c r="AY586" s="41">
        <f t="shared" si="336"/>
        <v>0</v>
      </c>
      <c r="AZ586" s="41">
        <f t="shared" si="336"/>
        <v>0</v>
      </c>
      <c r="BA586" s="41">
        <f t="shared" si="336"/>
        <v>0</v>
      </c>
      <c r="BB586" s="41">
        <f t="shared" si="336"/>
        <v>0</v>
      </c>
      <c r="BC586" s="41">
        <f t="shared" si="336"/>
        <v>0</v>
      </c>
      <c r="BD586" s="41">
        <f t="shared" si="336"/>
        <v>0</v>
      </c>
    </row>
    <row r="587" spans="1:59" ht="16" x14ac:dyDescent="0.2">
      <c r="B587" s="11">
        <f t="shared" si="326"/>
        <v>13</v>
      </c>
      <c r="C587" s="12" t="str">
        <f t="shared" si="326"/>
        <v>SCI FORGEOT RETAIL</v>
      </c>
      <c r="D587" s="43" t="s">
        <v>252</v>
      </c>
      <c r="E587" s="42" t="s">
        <v>288</v>
      </c>
      <c r="F587" s="44"/>
      <c r="G587" s="43" t="s">
        <v>253</v>
      </c>
      <c r="H587" s="39">
        <v>0</v>
      </c>
      <c r="I587" s="43" t="s">
        <v>254</v>
      </c>
      <c r="J587" s="32">
        <v>0</v>
      </c>
      <c r="K587" s="24"/>
      <c r="L587" s="20" t="s">
        <v>255</v>
      </c>
      <c r="M587" s="72"/>
      <c r="N587" s="72"/>
      <c r="O587" s="41">
        <v>0</v>
      </c>
      <c r="P587" s="41">
        <v>0</v>
      </c>
      <c r="Q587" s="41">
        <v>0</v>
      </c>
      <c r="R587" s="41">
        <v>0</v>
      </c>
      <c r="S587" s="41">
        <v>0</v>
      </c>
      <c r="T587" s="41">
        <v>0</v>
      </c>
      <c r="U587" s="41">
        <v>0</v>
      </c>
      <c r="V587" s="41">
        <v>0</v>
      </c>
      <c r="W587" s="41">
        <v>0</v>
      </c>
      <c r="X587" s="41">
        <v>0</v>
      </c>
      <c r="Y587" s="41">
        <v>0</v>
      </c>
      <c r="Z587" s="41">
        <v>0</v>
      </c>
      <c r="AA587" s="41">
        <v>0</v>
      </c>
      <c r="AB587" s="41">
        <v>0</v>
      </c>
      <c r="AC587" s="41">
        <v>0</v>
      </c>
      <c r="AD587" s="41">
        <v>0</v>
      </c>
      <c r="AE587" s="41">
        <v>0</v>
      </c>
      <c r="AF587" s="41">
        <v>0</v>
      </c>
      <c r="AG587" s="41">
        <v>0</v>
      </c>
      <c r="AH587" s="41">
        <v>0</v>
      </c>
      <c r="AI587" s="41">
        <v>0</v>
      </c>
      <c r="AJ587" s="41">
        <v>0</v>
      </c>
      <c r="AK587" s="41">
        <v>0</v>
      </c>
      <c r="AL587" s="41">
        <v>0</v>
      </c>
      <c r="AM587" s="41">
        <v>0</v>
      </c>
      <c r="AN587" s="41">
        <v>0</v>
      </c>
      <c r="AO587" s="41">
        <v>0</v>
      </c>
      <c r="AP587" s="41">
        <v>0</v>
      </c>
      <c r="AQ587" s="41">
        <v>0</v>
      </c>
      <c r="AR587" s="41">
        <v>0</v>
      </c>
      <c r="AS587" s="41">
        <v>0</v>
      </c>
      <c r="AT587" s="41">
        <v>0</v>
      </c>
      <c r="AU587" s="41">
        <v>0</v>
      </c>
      <c r="AV587" s="41">
        <v>0</v>
      </c>
      <c r="AW587" s="41">
        <v>0</v>
      </c>
      <c r="AX587" s="41">
        <v>0</v>
      </c>
      <c r="AY587" s="41">
        <v>0</v>
      </c>
      <c r="AZ587" s="41">
        <v>0</v>
      </c>
      <c r="BA587" s="41">
        <v>0</v>
      </c>
      <c r="BB587" s="41">
        <v>0</v>
      </c>
      <c r="BC587" s="41">
        <v>0</v>
      </c>
      <c r="BD587" s="41">
        <v>0</v>
      </c>
    </row>
    <row r="588" spans="1:59" ht="16" x14ac:dyDescent="0.2">
      <c r="B588" s="11">
        <f t="shared" si="326"/>
        <v>13</v>
      </c>
      <c r="C588" s="12" t="str">
        <f t="shared" si="326"/>
        <v>SCI FORGEOT RETAIL</v>
      </c>
      <c r="D588" s="43" t="s">
        <v>256</v>
      </c>
      <c r="E588" s="32">
        <v>46752</v>
      </c>
      <c r="G588" s="43" t="s">
        <v>257</v>
      </c>
      <c r="H588" s="42">
        <v>0</v>
      </c>
      <c r="I588" s="43" t="s">
        <v>258</v>
      </c>
      <c r="J588" s="29">
        <v>0</v>
      </c>
      <c r="K588" s="23"/>
      <c r="L588" s="33" t="s">
        <v>259</v>
      </c>
      <c r="M588" s="73"/>
      <c r="N588" s="73"/>
      <c r="O588" s="45">
        <f>-(O585+O586)*IFERROR((O575+O579)/(O577+O581),0)</f>
        <v>0</v>
      </c>
      <c r="P588" s="45">
        <f t="shared" ref="P588:BD588" si="337">-(P585+P586)*IFERROR((P575+P579)/(P577+P581),0)</f>
        <v>0</v>
      </c>
      <c r="Q588" s="45">
        <f t="shared" si="337"/>
        <v>0</v>
      </c>
      <c r="R588" s="45">
        <f t="shared" si="337"/>
        <v>0</v>
      </c>
      <c r="S588" s="45">
        <f t="shared" si="337"/>
        <v>0</v>
      </c>
      <c r="T588" s="45">
        <f t="shared" si="337"/>
        <v>0</v>
      </c>
      <c r="U588" s="45">
        <f t="shared" si="337"/>
        <v>0</v>
      </c>
      <c r="V588" s="45">
        <f t="shared" si="337"/>
        <v>0</v>
      </c>
      <c r="W588" s="45">
        <f t="shared" si="337"/>
        <v>0</v>
      </c>
      <c r="X588" s="45">
        <f t="shared" si="337"/>
        <v>0</v>
      </c>
      <c r="Y588" s="45">
        <f t="shared" si="337"/>
        <v>0</v>
      </c>
      <c r="Z588" s="45">
        <f t="shared" si="337"/>
        <v>0</v>
      </c>
      <c r="AA588" s="45">
        <f t="shared" si="337"/>
        <v>0</v>
      </c>
      <c r="AB588" s="45">
        <f t="shared" si="337"/>
        <v>0</v>
      </c>
      <c r="AC588" s="45">
        <f t="shared" si="337"/>
        <v>0</v>
      </c>
      <c r="AD588" s="45">
        <f t="shared" si="337"/>
        <v>0</v>
      </c>
      <c r="AE588" s="45">
        <f t="shared" si="337"/>
        <v>0</v>
      </c>
      <c r="AF588" s="45">
        <f t="shared" si="337"/>
        <v>0</v>
      </c>
      <c r="AG588" s="45">
        <f t="shared" si="337"/>
        <v>0</v>
      </c>
      <c r="AH588" s="45">
        <f t="shared" si="337"/>
        <v>0</v>
      </c>
      <c r="AI588" s="45">
        <f t="shared" si="337"/>
        <v>0</v>
      </c>
      <c r="AJ588" s="45">
        <f t="shared" si="337"/>
        <v>0</v>
      </c>
      <c r="AK588" s="45">
        <f t="shared" si="337"/>
        <v>0</v>
      </c>
      <c r="AL588" s="45">
        <f t="shared" si="337"/>
        <v>0</v>
      </c>
      <c r="AM588" s="45">
        <f t="shared" si="337"/>
        <v>0</v>
      </c>
      <c r="AN588" s="45">
        <f t="shared" si="337"/>
        <v>0</v>
      </c>
      <c r="AO588" s="45">
        <f t="shared" si="337"/>
        <v>0</v>
      </c>
      <c r="AP588" s="45">
        <f t="shared" si="337"/>
        <v>0</v>
      </c>
      <c r="AQ588" s="45">
        <f t="shared" si="337"/>
        <v>0</v>
      </c>
      <c r="AR588" s="45">
        <f t="shared" si="337"/>
        <v>0</v>
      </c>
      <c r="AS588" s="45">
        <f t="shared" si="337"/>
        <v>0</v>
      </c>
      <c r="AT588" s="45">
        <f t="shared" si="337"/>
        <v>0</v>
      </c>
      <c r="AU588" s="45">
        <f t="shared" si="337"/>
        <v>0</v>
      </c>
      <c r="AV588" s="45">
        <f t="shared" si="337"/>
        <v>0</v>
      </c>
      <c r="AW588" s="45">
        <f t="shared" si="337"/>
        <v>0</v>
      </c>
      <c r="AX588" s="45">
        <f t="shared" si="337"/>
        <v>0</v>
      </c>
      <c r="AY588" s="45">
        <f t="shared" si="337"/>
        <v>0</v>
      </c>
      <c r="AZ588" s="45">
        <f t="shared" si="337"/>
        <v>0</v>
      </c>
      <c r="BA588" s="45">
        <f t="shared" si="337"/>
        <v>0</v>
      </c>
      <c r="BB588" s="45">
        <f t="shared" si="337"/>
        <v>0</v>
      </c>
      <c r="BC588" s="45">
        <f t="shared" si="337"/>
        <v>0</v>
      </c>
      <c r="BD588" s="45">
        <f t="shared" si="337"/>
        <v>0</v>
      </c>
    </row>
    <row r="589" spans="1:59" ht="16" x14ac:dyDescent="0.2">
      <c r="B589" s="11">
        <f t="shared" si="326"/>
        <v>13</v>
      </c>
      <c r="C589" s="12" t="str">
        <f t="shared" si="326"/>
        <v>SCI FORGEOT RETAIL</v>
      </c>
      <c r="K589" s="24"/>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row>
    <row r="590" spans="1:59" ht="16" x14ac:dyDescent="0.2">
      <c r="B590" s="11">
        <f t="shared" si="326"/>
        <v>13</v>
      </c>
      <c r="C590" s="12" t="str">
        <f t="shared" si="326"/>
        <v>SCI FORGEOT RETAIL</v>
      </c>
      <c r="G590" s="46" t="s">
        <v>229</v>
      </c>
      <c r="H590" s="104" t="s">
        <v>45</v>
      </c>
      <c r="I590" s="105"/>
      <c r="J590" s="106"/>
      <c r="K590" s="23"/>
      <c r="L590" s="47" t="s">
        <v>4</v>
      </c>
      <c r="M590" s="81"/>
      <c r="N590" s="81"/>
      <c r="O590" s="48">
        <f>SUM(O585:O588)</f>
        <v>11477.87610619469</v>
      </c>
      <c r="P590" s="48">
        <f t="shared" ref="P590:BD590" si="338">SUM(P585:P588)</f>
        <v>11477.87610619469</v>
      </c>
      <c r="Q590" s="48">
        <f t="shared" si="338"/>
        <v>11592.654867256637</v>
      </c>
      <c r="R590" s="48">
        <f t="shared" si="338"/>
        <v>11592.654867256637</v>
      </c>
      <c r="S590" s="48">
        <f t="shared" si="338"/>
        <v>11592.654867256637</v>
      </c>
      <c r="T590" s="48">
        <f t="shared" si="338"/>
        <v>11592.654867256637</v>
      </c>
      <c r="U590" s="48">
        <f t="shared" si="338"/>
        <v>11708.581415929204</v>
      </c>
      <c r="V590" s="48">
        <f t="shared" si="338"/>
        <v>11708.581415929204</v>
      </c>
      <c r="W590" s="48">
        <f t="shared" si="338"/>
        <v>11708.581415929204</v>
      </c>
      <c r="X590" s="48">
        <f t="shared" si="338"/>
        <v>11708.581415929204</v>
      </c>
      <c r="Y590" s="48">
        <f t="shared" si="338"/>
        <v>11825.667230088495</v>
      </c>
      <c r="Z590" s="48">
        <f t="shared" si="338"/>
        <v>11825.667230088495</v>
      </c>
      <c r="AA590" s="48">
        <f t="shared" si="338"/>
        <v>11825.667230088495</v>
      </c>
      <c r="AB590" s="48">
        <f t="shared" si="338"/>
        <v>11825.667230088495</v>
      </c>
      <c r="AC590" s="48">
        <f t="shared" si="338"/>
        <v>11943.923902389381</v>
      </c>
      <c r="AD590" s="48">
        <f t="shared" si="338"/>
        <v>11943.923902389381</v>
      </c>
      <c r="AE590" s="48">
        <f t="shared" si="338"/>
        <v>11943.923902389381</v>
      </c>
      <c r="AF590" s="48">
        <f t="shared" si="338"/>
        <v>11943.923902389381</v>
      </c>
      <c r="AG590" s="48">
        <f t="shared" si="338"/>
        <v>12063.363141413272</v>
      </c>
      <c r="AH590" s="48">
        <f t="shared" si="338"/>
        <v>12063.363141413272</v>
      </c>
      <c r="AI590" s="48">
        <f t="shared" si="338"/>
        <v>12063.363141413272</v>
      </c>
      <c r="AJ590" s="48">
        <f t="shared" si="338"/>
        <v>12177.134979336597</v>
      </c>
      <c r="AK590" s="48">
        <f t="shared" si="338"/>
        <v>10571.679179835359</v>
      </c>
      <c r="AL590" s="48">
        <f t="shared" si="338"/>
        <v>10571.679179835359</v>
      </c>
      <c r="AM590" s="48">
        <f t="shared" si="338"/>
        <v>10571.679179835359</v>
      </c>
      <c r="AN590" s="48">
        <f t="shared" si="338"/>
        <v>10571.679179835359</v>
      </c>
      <c r="AO590" s="48">
        <f t="shared" si="338"/>
        <v>10677.395971633712</v>
      </c>
      <c r="AP590" s="48">
        <f t="shared" si="338"/>
        <v>10677.395971633712</v>
      </c>
      <c r="AQ590" s="48">
        <f t="shared" si="338"/>
        <v>10677.395971633712</v>
      </c>
      <c r="AR590" s="48">
        <f t="shared" si="338"/>
        <v>10677.395971633712</v>
      </c>
      <c r="AS590" s="48">
        <f t="shared" si="338"/>
        <v>10784.169931350047</v>
      </c>
      <c r="AT590" s="48">
        <f t="shared" si="338"/>
        <v>10784.169931350047</v>
      </c>
      <c r="AU590" s="48">
        <f t="shared" si="338"/>
        <v>10784.169931350047</v>
      </c>
      <c r="AV590" s="48">
        <f t="shared" si="338"/>
        <v>10784.169931350047</v>
      </c>
      <c r="AW590" s="48">
        <f t="shared" si="338"/>
        <v>10892.01163066355</v>
      </c>
      <c r="AX590" s="48">
        <f t="shared" si="338"/>
        <v>10892.01163066355</v>
      </c>
      <c r="AY590" s="48">
        <f t="shared" si="338"/>
        <v>10892.01163066355</v>
      </c>
      <c r="AZ590" s="48">
        <f t="shared" si="338"/>
        <v>10892.01163066355</v>
      </c>
      <c r="BA590" s="48">
        <f t="shared" si="338"/>
        <v>11000.931746970185</v>
      </c>
      <c r="BB590" s="48">
        <f t="shared" si="338"/>
        <v>11000.931746970185</v>
      </c>
      <c r="BC590" s="48">
        <f t="shared" si="338"/>
        <v>11000.931746970185</v>
      </c>
      <c r="BD590" s="48">
        <f t="shared" si="338"/>
        <v>11000.931746970185</v>
      </c>
    </row>
    <row r="591" spans="1:59" ht="16" x14ac:dyDescent="0.2">
      <c r="B591" s="11">
        <f t="shared" ref="B591:C596" si="339">B590</f>
        <v>13</v>
      </c>
      <c r="C591" s="12" t="str">
        <f t="shared" si="339"/>
        <v>SCI FORGEOT RETAIL</v>
      </c>
      <c r="D591" s="46" t="s">
        <v>260</v>
      </c>
      <c r="E591" s="32">
        <v>46752</v>
      </c>
      <c r="F591" s="15"/>
      <c r="G591" s="46" t="s">
        <v>261</v>
      </c>
      <c r="H591" s="46" t="s">
        <v>237</v>
      </c>
      <c r="I591" s="46" t="s">
        <v>238</v>
      </c>
      <c r="J591" s="46" t="s">
        <v>239</v>
      </c>
      <c r="K591" s="23"/>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row>
    <row r="592" spans="1:59" ht="16" x14ac:dyDescent="0.2">
      <c r="B592" s="11">
        <f t="shared" si="339"/>
        <v>13</v>
      </c>
      <c r="C592" s="12" t="str">
        <f t="shared" si="339"/>
        <v>SCI FORGEOT RETAIL</v>
      </c>
      <c r="D592" s="46" t="s">
        <v>262</v>
      </c>
      <c r="E592" s="31">
        <v>41868.036355783595</v>
      </c>
      <c r="F592" s="15"/>
      <c r="G592" s="49" t="s">
        <v>263</v>
      </c>
      <c r="H592" s="31">
        <v>0</v>
      </c>
      <c r="I592" s="32">
        <v>0</v>
      </c>
      <c r="J592" s="32">
        <v>0</v>
      </c>
      <c r="K592" s="23"/>
      <c r="L592" s="50" t="s">
        <v>264</v>
      </c>
      <c r="M592" s="70"/>
      <c r="N592" s="70"/>
      <c r="O592" s="40">
        <f t="shared" ref="O592:BD592" si="340">IFERROR(((O$3&gt;=$E591)*(O$2&lt;=$E591))*$E595,"")</f>
        <v>0</v>
      </c>
      <c r="P592" s="40">
        <f t="shared" si="340"/>
        <v>0</v>
      </c>
      <c r="Q592" s="40">
        <f t="shared" si="340"/>
        <v>0</v>
      </c>
      <c r="R592" s="40">
        <f t="shared" si="340"/>
        <v>0</v>
      </c>
      <c r="S592" s="40">
        <f t="shared" si="340"/>
        <v>0</v>
      </c>
      <c r="T592" s="40">
        <f t="shared" si="340"/>
        <v>0</v>
      </c>
      <c r="U592" s="40">
        <f t="shared" si="340"/>
        <v>0</v>
      </c>
      <c r="V592" s="40">
        <f t="shared" si="340"/>
        <v>0</v>
      </c>
      <c r="W592" s="40">
        <f t="shared" si="340"/>
        <v>0</v>
      </c>
      <c r="X592" s="40">
        <f t="shared" si="340"/>
        <v>0</v>
      </c>
      <c r="Y592" s="40">
        <f t="shared" si="340"/>
        <v>0</v>
      </c>
      <c r="Z592" s="40">
        <f t="shared" si="340"/>
        <v>0</v>
      </c>
      <c r="AA592" s="40">
        <f t="shared" si="340"/>
        <v>0</v>
      </c>
      <c r="AB592" s="40">
        <f t="shared" si="340"/>
        <v>0</v>
      </c>
      <c r="AC592" s="40">
        <f t="shared" si="340"/>
        <v>0</v>
      </c>
      <c r="AD592" s="40">
        <f t="shared" si="340"/>
        <v>0</v>
      </c>
      <c r="AE592" s="40">
        <f t="shared" si="340"/>
        <v>0</v>
      </c>
      <c r="AF592" s="40">
        <f t="shared" si="340"/>
        <v>0</v>
      </c>
      <c r="AG592" s="40">
        <f t="shared" si="340"/>
        <v>0</v>
      </c>
      <c r="AH592" s="40">
        <f t="shared" si="340"/>
        <v>0</v>
      </c>
      <c r="AI592" s="40">
        <f t="shared" si="340"/>
        <v>0</v>
      </c>
      <c r="AJ592" s="40">
        <f t="shared" si="340"/>
        <v>0</v>
      </c>
      <c r="AK592" s="40">
        <f t="shared" si="340"/>
        <v>0</v>
      </c>
      <c r="AL592" s="40">
        <f t="shared" si="340"/>
        <v>0</v>
      </c>
      <c r="AM592" s="40">
        <f t="shared" si="340"/>
        <v>0</v>
      </c>
      <c r="AN592" s="40">
        <f t="shared" si="340"/>
        <v>0</v>
      </c>
      <c r="AO592" s="40">
        <f t="shared" si="340"/>
        <v>0</v>
      </c>
      <c r="AP592" s="40">
        <f t="shared" si="340"/>
        <v>0</v>
      </c>
      <c r="AQ592" s="40">
        <f t="shared" si="340"/>
        <v>0</v>
      </c>
      <c r="AR592" s="40">
        <f t="shared" si="340"/>
        <v>0</v>
      </c>
      <c r="AS592" s="40">
        <f t="shared" si="340"/>
        <v>0</v>
      </c>
      <c r="AT592" s="40">
        <f t="shared" si="340"/>
        <v>0</v>
      </c>
      <c r="AU592" s="40">
        <f t="shared" si="340"/>
        <v>0</v>
      </c>
      <c r="AV592" s="40">
        <f t="shared" si="340"/>
        <v>0</v>
      </c>
      <c r="AW592" s="40">
        <f t="shared" si="340"/>
        <v>0</v>
      </c>
      <c r="AX592" s="40">
        <f t="shared" si="340"/>
        <v>0</v>
      </c>
      <c r="AY592" s="40">
        <f t="shared" si="340"/>
        <v>0</v>
      </c>
      <c r="AZ592" s="40">
        <f t="shared" si="340"/>
        <v>0</v>
      </c>
      <c r="BA592" s="40">
        <f t="shared" si="340"/>
        <v>0</v>
      </c>
      <c r="BB592" s="40">
        <f t="shared" si="340"/>
        <v>0</v>
      </c>
      <c r="BC592" s="40">
        <f t="shared" si="340"/>
        <v>0</v>
      </c>
      <c r="BD592" s="40">
        <f t="shared" si="340"/>
        <v>0</v>
      </c>
    </row>
    <row r="593" spans="1:59" ht="16" x14ac:dyDescent="0.2">
      <c r="B593" s="11">
        <f t="shared" si="339"/>
        <v>13</v>
      </c>
      <c r="C593" s="12" t="str">
        <f t="shared" si="339"/>
        <v>SCI FORGEOT RETAIL</v>
      </c>
      <c r="D593" s="46" t="s">
        <v>24</v>
      </c>
      <c r="E593" s="51">
        <f>IF(E591&gt;MAX($O$3:$BD$3),BD582,
IF(E591&lt;MIN($O$3:$BD$3),1,SUMIFS($O583:$BD583,$O$2:$BD$2,"&lt;="&amp;E591,$O$3:$BD$3,"&gt;="&amp;E591)))</f>
        <v>1.0510100500999999</v>
      </c>
      <c r="F593" s="15"/>
      <c r="G593" s="49" t="s">
        <v>265</v>
      </c>
      <c r="H593" s="31">
        <v>0</v>
      </c>
      <c r="I593" s="32">
        <v>0</v>
      </c>
      <c r="J593" s="32">
        <v>0</v>
      </c>
      <c r="K593" s="23"/>
      <c r="L593" s="52" t="s">
        <v>266</v>
      </c>
      <c r="M593" s="72"/>
      <c r="N593" s="72"/>
      <c r="O593" s="41">
        <f t="shared" ref="O593:BD593" si="341">IFERROR(((O$3&gt;=$E588)*(O$2&lt;=$E588))*$H596,"")</f>
        <v>0</v>
      </c>
      <c r="P593" s="41">
        <f t="shared" si="341"/>
        <v>0</v>
      </c>
      <c r="Q593" s="41">
        <f t="shared" si="341"/>
        <v>0</v>
      </c>
      <c r="R593" s="41">
        <f t="shared" si="341"/>
        <v>0</v>
      </c>
      <c r="S593" s="41">
        <f t="shared" si="341"/>
        <v>0</v>
      </c>
      <c r="T593" s="41">
        <f t="shared" si="341"/>
        <v>0</v>
      </c>
      <c r="U593" s="41">
        <f t="shared" si="341"/>
        <v>0</v>
      </c>
      <c r="V593" s="41">
        <f t="shared" si="341"/>
        <v>0</v>
      </c>
      <c r="W593" s="41">
        <f t="shared" si="341"/>
        <v>0</v>
      </c>
      <c r="X593" s="41">
        <f t="shared" si="341"/>
        <v>0</v>
      </c>
      <c r="Y593" s="41">
        <f t="shared" si="341"/>
        <v>0</v>
      </c>
      <c r="Z593" s="41">
        <f t="shared" si="341"/>
        <v>0</v>
      </c>
      <c r="AA593" s="41">
        <f t="shared" si="341"/>
        <v>0</v>
      </c>
      <c r="AB593" s="41">
        <f t="shared" si="341"/>
        <v>0</v>
      </c>
      <c r="AC593" s="41">
        <f t="shared" si="341"/>
        <v>0</v>
      </c>
      <c r="AD593" s="41">
        <f t="shared" si="341"/>
        <v>0</v>
      </c>
      <c r="AE593" s="41">
        <f t="shared" si="341"/>
        <v>0</v>
      </c>
      <c r="AF593" s="41">
        <f t="shared" si="341"/>
        <v>0</v>
      </c>
      <c r="AG593" s="41">
        <f t="shared" si="341"/>
        <v>0</v>
      </c>
      <c r="AH593" s="41">
        <f t="shared" si="341"/>
        <v>0</v>
      </c>
      <c r="AI593" s="41">
        <f t="shared" si="341"/>
        <v>0</v>
      </c>
      <c r="AJ593" s="41">
        <f t="shared" si="341"/>
        <v>0</v>
      </c>
      <c r="AK593" s="41">
        <f t="shared" si="341"/>
        <v>0</v>
      </c>
      <c r="AL593" s="41">
        <f t="shared" si="341"/>
        <v>0</v>
      </c>
      <c r="AM593" s="41">
        <f t="shared" si="341"/>
        <v>0</v>
      </c>
      <c r="AN593" s="41">
        <f t="shared" si="341"/>
        <v>0</v>
      </c>
      <c r="AO593" s="41">
        <f t="shared" si="341"/>
        <v>0</v>
      </c>
      <c r="AP593" s="41">
        <f t="shared" si="341"/>
        <v>0</v>
      </c>
      <c r="AQ593" s="41">
        <f t="shared" si="341"/>
        <v>0</v>
      </c>
      <c r="AR593" s="41">
        <f t="shared" si="341"/>
        <v>0</v>
      </c>
      <c r="AS593" s="41">
        <f t="shared" si="341"/>
        <v>0</v>
      </c>
      <c r="AT593" s="41">
        <f t="shared" si="341"/>
        <v>0</v>
      </c>
      <c r="AU593" s="41">
        <f t="shared" si="341"/>
        <v>0</v>
      </c>
      <c r="AV593" s="41">
        <f t="shared" si="341"/>
        <v>0</v>
      </c>
      <c r="AW593" s="41">
        <f t="shared" si="341"/>
        <v>0</v>
      </c>
      <c r="AX593" s="41">
        <f t="shared" si="341"/>
        <v>0</v>
      </c>
      <c r="AY593" s="41">
        <f t="shared" si="341"/>
        <v>0</v>
      </c>
      <c r="AZ593" s="41">
        <f t="shared" si="341"/>
        <v>0</v>
      </c>
      <c r="BA593" s="41">
        <f t="shared" si="341"/>
        <v>0</v>
      </c>
      <c r="BB593" s="41">
        <f t="shared" si="341"/>
        <v>0</v>
      </c>
      <c r="BC593" s="41">
        <f t="shared" si="341"/>
        <v>0</v>
      </c>
      <c r="BD593" s="41">
        <f t="shared" si="341"/>
        <v>0</v>
      </c>
    </row>
    <row r="594" spans="1:59" ht="16" x14ac:dyDescent="0.2">
      <c r="B594" s="11">
        <f t="shared" si="339"/>
        <v>13</v>
      </c>
      <c r="C594" s="12" t="str">
        <f t="shared" si="339"/>
        <v>SCI FORGEOT RETAIL</v>
      </c>
      <c r="D594" s="46" t="s">
        <v>8</v>
      </c>
      <c r="E594" s="42">
        <v>0</v>
      </c>
      <c r="F594" s="15"/>
      <c r="G594" s="49" t="s">
        <v>267</v>
      </c>
      <c r="H594" s="31">
        <v>0</v>
      </c>
      <c r="I594" s="32">
        <v>0</v>
      </c>
      <c r="J594" s="32">
        <v>0</v>
      </c>
      <c r="L594" s="52" t="s">
        <v>268</v>
      </c>
      <c r="M594" s="72"/>
      <c r="N594" s="72"/>
      <c r="O594" s="41">
        <f t="shared" ref="O594:BD594" si="342">IFERROR(((O$3&gt;=$E591)*(O$2&lt;=$E591))*$J596,"")</f>
        <v>0</v>
      </c>
      <c r="P594" s="41">
        <f t="shared" si="342"/>
        <v>0</v>
      </c>
      <c r="Q594" s="41">
        <f t="shared" si="342"/>
        <v>0</v>
      </c>
      <c r="R594" s="41">
        <f t="shared" si="342"/>
        <v>0</v>
      </c>
      <c r="S594" s="41">
        <f t="shared" si="342"/>
        <v>0</v>
      </c>
      <c r="T594" s="41">
        <f t="shared" si="342"/>
        <v>0</v>
      </c>
      <c r="U594" s="41">
        <f t="shared" si="342"/>
        <v>0</v>
      </c>
      <c r="V594" s="41">
        <f t="shared" si="342"/>
        <v>0</v>
      </c>
      <c r="W594" s="41">
        <f t="shared" si="342"/>
        <v>0</v>
      </c>
      <c r="X594" s="41">
        <f t="shared" si="342"/>
        <v>0</v>
      </c>
      <c r="Y594" s="41">
        <f t="shared" si="342"/>
        <v>0</v>
      </c>
      <c r="Z594" s="41">
        <f t="shared" si="342"/>
        <v>0</v>
      </c>
      <c r="AA594" s="41">
        <f t="shared" si="342"/>
        <v>0</v>
      </c>
      <c r="AB594" s="41">
        <f t="shared" si="342"/>
        <v>0</v>
      </c>
      <c r="AC594" s="41">
        <f t="shared" si="342"/>
        <v>0</v>
      </c>
      <c r="AD594" s="41">
        <f t="shared" si="342"/>
        <v>0</v>
      </c>
      <c r="AE594" s="41">
        <f t="shared" si="342"/>
        <v>0</v>
      </c>
      <c r="AF594" s="41">
        <f t="shared" si="342"/>
        <v>0</v>
      </c>
      <c r="AG594" s="41">
        <f t="shared" si="342"/>
        <v>0</v>
      </c>
      <c r="AH594" s="41">
        <f t="shared" si="342"/>
        <v>0</v>
      </c>
      <c r="AI594" s="41">
        <f t="shared" si="342"/>
        <v>0</v>
      </c>
      <c r="AJ594" s="41">
        <f t="shared" si="342"/>
        <v>0</v>
      </c>
      <c r="AK594" s="41">
        <f t="shared" si="342"/>
        <v>0</v>
      </c>
      <c r="AL594" s="41">
        <f t="shared" si="342"/>
        <v>0</v>
      </c>
      <c r="AM594" s="41">
        <f t="shared" si="342"/>
        <v>0</v>
      </c>
      <c r="AN594" s="41">
        <f t="shared" si="342"/>
        <v>0</v>
      </c>
      <c r="AO594" s="41">
        <f t="shared" si="342"/>
        <v>0</v>
      </c>
      <c r="AP594" s="41">
        <f t="shared" si="342"/>
        <v>0</v>
      </c>
      <c r="AQ594" s="41">
        <f t="shared" si="342"/>
        <v>0</v>
      </c>
      <c r="AR594" s="41">
        <f t="shared" si="342"/>
        <v>0</v>
      </c>
      <c r="AS594" s="41">
        <f t="shared" si="342"/>
        <v>0</v>
      </c>
      <c r="AT594" s="41">
        <f t="shared" si="342"/>
        <v>0</v>
      </c>
      <c r="AU594" s="41">
        <f t="shared" si="342"/>
        <v>0</v>
      </c>
      <c r="AV594" s="41">
        <f t="shared" si="342"/>
        <v>0</v>
      </c>
      <c r="AW594" s="41">
        <f t="shared" si="342"/>
        <v>0</v>
      </c>
      <c r="AX594" s="41">
        <f t="shared" si="342"/>
        <v>0</v>
      </c>
      <c r="AY594" s="41">
        <f t="shared" si="342"/>
        <v>0</v>
      </c>
      <c r="AZ594" s="41">
        <f t="shared" si="342"/>
        <v>0</v>
      </c>
      <c r="BA594" s="41">
        <f t="shared" si="342"/>
        <v>0</v>
      </c>
      <c r="BB594" s="41">
        <f t="shared" si="342"/>
        <v>0</v>
      </c>
      <c r="BC594" s="41">
        <f t="shared" si="342"/>
        <v>0</v>
      </c>
      <c r="BD594" s="41">
        <f t="shared" si="342"/>
        <v>0</v>
      </c>
    </row>
    <row r="595" spans="1:59" ht="16" x14ac:dyDescent="0.2">
      <c r="B595" s="11">
        <f t="shared" si="339"/>
        <v>13</v>
      </c>
      <c r="C595" s="12" t="str">
        <f t="shared" si="339"/>
        <v>SCI FORGEOT RETAIL</v>
      </c>
      <c r="D595" s="46" t="s">
        <v>269</v>
      </c>
      <c r="E595" s="31">
        <v>0</v>
      </c>
      <c r="F595" s="15"/>
      <c r="G595" s="53"/>
      <c r="H595" s="15"/>
      <c r="I595" s="15"/>
      <c r="J595" s="23"/>
      <c r="L595" s="52" t="s">
        <v>270</v>
      </c>
      <c r="M595" s="72"/>
      <c r="N595" s="72"/>
      <c r="O595" s="41">
        <f t="shared" ref="O595:BD595" si="343">IFERROR(((O$3&gt;=$J585)*(O$2&lt;=$J585))*$E596,"")</f>
        <v>0</v>
      </c>
      <c r="P595" s="41">
        <f t="shared" si="343"/>
        <v>0</v>
      </c>
      <c r="Q595" s="41">
        <f t="shared" si="343"/>
        <v>0</v>
      </c>
      <c r="R595" s="41">
        <f t="shared" si="343"/>
        <v>0</v>
      </c>
      <c r="S595" s="41">
        <f t="shared" si="343"/>
        <v>0</v>
      </c>
      <c r="T595" s="41">
        <f t="shared" si="343"/>
        <v>0</v>
      </c>
      <c r="U595" s="41">
        <f t="shared" si="343"/>
        <v>0</v>
      </c>
      <c r="V595" s="41">
        <f t="shared" si="343"/>
        <v>0</v>
      </c>
      <c r="W595" s="41">
        <f t="shared" si="343"/>
        <v>0</v>
      </c>
      <c r="X595" s="41">
        <f t="shared" si="343"/>
        <v>0</v>
      </c>
      <c r="Y595" s="41">
        <f t="shared" si="343"/>
        <v>0</v>
      </c>
      <c r="Z595" s="41">
        <f t="shared" si="343"/>
        <v>0</v>
      </c>
      <c r="AA595" s="41">
        <f t="shared" si="343"/>
        <v>0</v>
      </c>
      <c r="AB595" s="41">
        <f t="shared" si="343"/>
        <v>0</v>
      </c>
      <c r="AC595" s="41">
        <f t="shared" si="343"/>
        <v>0</v>
      </c>
      <c r="AD595" s="41">
        <f t="shared" si="343"/>
        <v>0</v>
      </c>
      <c r="AE595" s="41">
        <f t="shared" si="343"/>
        <v>0</v>
      </c>
      <c r="AF595" s="41">
        <f t="shared" si="343"/>
        <v>0</v>
      </c>
      <c r="AG595" s="41">
        <f t="shared" si="343"/>
        <v>0</v>
      </c>
      <c r="AH595" s="41">
        <f t="shared" si="343"/>
        <v>0</v>
      </c>
      <c r="AI595" s="41">
        <f t="shared" si="343"/>
        <v>0</v>
      </c>
      <c r="AJ595" s="41">
        <f t="shared" si="343"/>
        <v>0</v>
      </c>
      <c r="AK595" s="41">
        <f t="shared" si="343"/>
        <v>0</v>
      </c>
      <c r="AL595" s="41">
        <f t="shared" si="343"/>
        <v>0</v>
      </c>
      <c r="AM595" s="41">
        <f t="shared" si="343"/>
        <v>0</v>
      </c>
      <c r="AN595" s="41">
        <f t="shared" si="343"/>
        <v>0</v>
      </c>
      <c r="AO595" s="41">
        <f t="shared" si="343"/>
        <v>0</v>
      </c>
      <c r="AP595" s="41">
        <f t="shared" si="343"/>
        <v>0</v>
      </c>
      <c r="AQ595" s="41">
        <f t="shared" si="343"/>
        <v>0</v>
      </c>
      <c r="AR595" s="41">
        <f t="shared" si="343"/>
        <v>0</v>
      </c>
      <c r="AS595" s="41">
        <f t="shared" si="343"/>
        <v>0</v>
      </c>
      <c r="AT595" s="41">
        <f t="shared" si="343"/>
        <v>0</v>
      </c>
      <c r="AU595" s="41">
        <f t="shared" si="343"/>
        <v>0</v>
      </c>
      <c r="AV595" s="41">
        <f t="shared" si="343"/>
        <v>0</v>
      </c>
      <c r="AW595" s="41">
        <f t="shared" si="343"/>
        <v>0</v>
      </c>
      <c r="AX595" s="41">
        <f t="shared" si="343"/>
        <v>0</v>
      </c>
      <c r="AY595" s="41">
        <f t="shared" si="343"/>
        <v>0</v>
      </c>
      <c r="AZ595" s="41">
        <f t="shared" si="343"/>
        <v>0</v>
      </c>
      <c r="BA595" s="41">
        <f t="shared" si="343"/>
        <v>0</v>
      </c>
      <c r="BB595" s="41">
        <f t="shared" si="343"/>
        <v>0</v>
      </c>
      <c r="BC595" s="41">
        <f t="shared" si="343"/>
        <v>0</v>
      </c>
      <c r="BD595" s="41">
        <f t="shared" si="343"/>
        <v>0</v>
      </c>
    </row>
    <row r="596" spans="1:59" ht="16" x14ac:dyDescent="0.2">
      <c r="B596" s="11">
        <f t="shared" si="339"/>
        <v>13</v>
      </c>
      <c r="C596" s="12" t="str">
        <f t="shared" si="339"/>
        <v>SCI FORGEOT RETAIL</v>
      </c>
      <c r="D596" s="46" t="s">
        <v>270</v>
      </c>
      <c r="E596" s="31">
        <v>0</v>
      </c>
      <c r="F596" s="15"/>
      <c r="G596" s="46" t="s">
        <v>266</v>
      </c>
      <c r="H596" s="31">
        <v>0</v>
      </c>
      <c r="I596" s="46" t="s">
        <v>268</v>
      </c>
      <c r="J596" s="31">
        <v>0</v>
      </c>
      <c r="L596" s="54" t="s">
        <v>271</v>
      </c>
      <c r="M596" s="73"/>
      <c r="N596" s="73"/>
      <c r="O596" s="45">
        <f t="shared" ref="O596:BD596" si="344">IFERROR(-($E577+$H577+$J577)*O578,"")</f>
        <v>0</v>
      </c>
      <c r="P596" s="45">
        <f t="shared" si="344"/>
        <v>0</v>
      </c>
      <c r="Q596" s="45">
        <f t="shared" si="344"/>
        <v>0</v>
      </c>
      <c r="R596" s="45">
        <f t="shared" si="344"/>
        <v>0</v>
      </c>
      <c r="S596" s="45">
        <f t="shared" si="344"/>
        <v>0</v>
      </c>
      <c r="T596" s="45">
        <f t="shared" si="344"/>
        <v>0</v>
      </c>
      <c r="U596" s="45">
        <f t="shared" si="344"/>
        <v>0</v>
      </c>
      <c r="V596" s="45">
        <f t="shared" si="344"/>
        <v>0</v>
      </c>
      <c r="W596" s="45">
        <f t="shared" si="344"/>
        <v>0</v>
      </c>
      <c r="X596" s="45">
        <f t="shared" si="344"/>
        <v>0</v>
      </c>
      <c r="Y596" s="45">
        <f t="shared" si="344"/>
        <v>0</v>
      </c>
      <c r="Z596" s="45">
        <f t="shared" si="344"/>
        <v>0</v>
      </c>
      <c r="AA596" s="45">
        <f t="shared" si="344"/>
        <v>0</v>
      </c>
      <c r="AB596" s="45">
        <f t="shared" si="344"/>
        <v>0</v>
      </c>
      <c r="AC596" s="45">
        <f t="shared" si="344"/>
        <v>0</v>
      </c>
      <c r="AD596" s="45">
        <f t="shared" si="344"/>
        <v>0</v>
      </c>
      <c r="AE596" s="45">
        <f t="shared" si="344"/>
        <v>0</v>
      </c>
      <c r="AF596" s="45">
        <f t="shared" si="344"/>
        <v>0</v>
      </c>
      <c r="AG596" s="45">
        <f t="shared" si="344"/>
        <v>0</v>
      </c>
      <c r="AH596" s="45">
        <f t="shared" si="344"/>
        <v>0</v>
      </c>
      <c r="AI596" s="45">
        <f t="shared" si="344"/>
        <v>0</v>
      </c>
      <c r="AJ596" s="45">
        <f t="shared" si="344"/>
        <v>0</v>
      </c>
      <c r="AK596" s="45">
        <f t="shared" si="344"/>
        <v>0</v>
      </c>
      <c r="AL596" s="45">
        <f t="shared" si="344"/>
        <v>0</v>
      </c>
      <c r="AM596" s="45">
        <f t="shared" si="344"/>
        <v>0</v>
      </c>
      <c r="AN596" s="45">
        <f t="shared" si="344"/>
        <v>0</v>
      </c>
      <c r="AO596" s="45">
        <f t="shared" si="344"/>
        <v>0</v>
      </c>
      <c r="AP596" s="45">
        <f t="shared" si="344"/>
        <v>0</v>
      </c>
      <c r="AQ596" s="45">
        <f t="shared" si="344"/>
        <v>0</v>
      </c>
      <c r="AR596" s="45">
        <f t="shared" si="344"/>
        <v>0</v>
      </c>
      <c r="AS596" s="45">
        <f t="shared" si="344"/>
        <v>0</v>
      </c>
      <c r="AT596" s="45">
        <f t="shared" si="344"/>
        <v>0</v>
      </c>
      <c r="AU596" s="45">
        <f t="shared" si="344"/>
        <v>0</v>
      </c>
      <c r="AV596" s="45">
        <f t="shared" si="344"/>
        <v>0</v>
      </c>
      <c r="AW596" s="45">
        <f t="shared" si="344"/>
        <v>0</v>
      </c>
      <c r="AX596" s="45">
        <f t="shared" si="344"/>
        <v>0</v>
      </c>
      <c r="AY596" s="45">
        <f t="shared" si="344"/>
        <v>0</v>
      </c>
      <c r="AZ596" s="45">
        <f t="shared" si="344"/>
        <v>0</v>
      </c>
      <c r="BA596" s="45">
        <f t="shared" si="344"/>
        <v>0</v>
      </c>
      <c r="BB596" s="45">
        <f t="shared" si="344"/>
        <v>0</v>
      </c>
      <c r="BC596" s="45">
        <f t="shared" si="344"/>
        <v>0</v>
      </c>
      <c r="BD596" s="45">
        <f t="shared" si="344"/>
        <v>0</v>
      </c>
    </row>
    <row r="597" spans="1:59" x14ac:dyDescent="0.2">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row>
    <row r="598" spans="1:59" ht="16" x14ac:dyDescent="0.2">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s="1"/>
    </row>
    <row r="599" spans="1:59" ht="16" x14ac:dyDescent="0.2">
      <c r="A599" s="1"/>
      <c r="B599" s="67">
        <v>14</v>
      </c>
      <c r="C599" s="68" t="str">
        <f>H601</f>
        <v>SCI FORGEOT RETAIL</v>
      </c>
      <c r="D599" s="69" t="s">
        <v>52</v>
      </c>
      <c r="E599" s="69"/>
      <c r="F599" s="69"/>
      <c r="G599" s="69"/>
      <c r="H599" s="69"/>
      <c r="I599" s="69"/>
      <c r="J599" s="69"/>
      <c r="K599" s="68"/>
      <c r="L599" s="68"/>
      <c r="M599" s="68"/>
      <c r="N599" s="68"/>
      <c r="O599" s="82"/>
      <c r="P599" s="82"/>
      <c r="Q599" s="82"/>
      <c r="R599" s="82"/>
      <c r="S599" s="82"/>
      <c r="T599" s="82"/>
      <c r="U599" s="82"/>
      <c r="V599" s="82"/>
      <c r="W599" s="82"/>
      <c r="X599" s="82"/>
      <c r="Y599" s="82"/>
      <c r="Z599" s="82"/>
      <c r="AA599" s="82"/>
      <c r="AB599" s="82"/>
      <c r="AC599" s="82"/>
      <c r="AD599" s="82"/>
      <c r="AE599" s="82"/>
      <c r="AF599" s="82"/>
      <c r="AG599" s="82"/>
      <c r="AH599" s="82"/>
      <c r="AI599" s="82"/>
      <c r="AJ599" s="82"/>
      <c r="AK599" s="82"/>
      <c r="AL599" s="82"/>
      <c r="AM599" s="82"/>
      <c r="AN599" s="82"/>
      <c r="AO599" s="82"/>
      <c r="AP599" s="82"/>
      <c r="AQ599" s="82"/>
      <c r="AR599" s="82"/>
      <c r="AS599" s="82"/>
      <c r="AT599" s="82"/>
      <c r="AU599" s="82"/>
      <c r="AV599" s="82"/>
      <c r="AW599" s="82"/>
      <c r="AX599" s="82"/>
      <c r="AY599" s="82"/>
      <c r="AZ599" s="82"/>
      <c r="BA599" s="82"/>
      <c r="BB599" s="82"/>
      <c r="BC599" s="82"/>
      <c r="BD599" s="82"/>
      <c r="BE599" s="1"/>
      <c r="BF599" s="1"/>
      <c r="BG599" s="1"/>
    </row>
    <row r="600" spans="1:59" ht="16" x14ac:dyDescent="0.2">
      <c r="A600" s="35"/>
      <c r="B600" s="11">
        <f>B599</f>
        <v>14</v>
      </c>
      <c r="C600" s="12" t="str">
        <f>C599</f>
        <v>SCI FORGEOT RETAIL</v>
      </c>
      <c r="D600" s="35"/>
      <c r="E600" s="35"/>
      <c r="F600" s="35"/>
      <c r="G600" s="35"/>
      <c r="H600" s="35"/>
      <c r="I600" s="35"/>
      <c r="J600" s="35"/>
      <c r="K600" s="35"/>
      <c r="L600" s="35"/>
      <c r="M600" s="35"/>
      <c r="N600" s="35"/>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c r="AS600" s="44"/>
      <c r="AT600" s="44"/>
      <c r="AU600" s="44"/>
      <c r="AV600" s="44"/>
      <c r="AW600" s="44"/>
      <c r="AX600" s="44"/>
      <c r="AY600" s="44"/>
      <c r="AZ600" s="44"/>
      <c r="BA600" s="44"/>
      <c r="BB600" s="44"/>
      <c r="BC600" s="44"/>
      <c r="BD600" s="44"/>
      <c r="BE600" s="35"/>
      <c r="BF600" s="35"/>
      <c r="BG600" s="35"/>
    </row>
    <row r="601" spans="1:59" ht="16" x14ac:dyDescent="0.2">
      <c r="B601" s="11">
        <f t="shared" ref="B601:C616" si="345">B600</f>
        <v>14</v>
      </c>
      <c r="C601" s="12" t="str">
        <f t="shared" si="345"/>
        <v>SCI FORGEOT RETAIL</v>
      </c>
      <c r="D601" s="13" t="s">
        <v>2</v>
      </c>
      <c r="E601" s="14" t="s">
        <v>53</v>
      </c>
      <c r="F601" s="15"/>
      <c r="G601" s="13" t="s">
        <v>229</v>
      </c>
      <c r="H601" s="14" t="s">
        <v>45</v>
      </c>
      <c r="I601" s="14"/>
      <c r="J601" s="14"/>
      <c r="L601" s="16" t="s">
        <v>230</v>
      </c>
      <c r="M601" s="70"/>
      <c r="N601" s="70"/>
      <c r="O601" s="17">
        <f>($E612&gt;0)*($E606&lt;O$2)*(EDATE($E606,$E612)&gt;O$3)*((O$3-O$2+1)/O$4)
+($E612&gt;0)*($E606&lt;O$2)*(EDATE($E606,$E612)&gt;=O$2)*(EDATE($E606,$E612)&lt;=O$3)*((EDATE($E606,$E612)-O$2)/O$4)
+($E612&gt;0)*($E606&lt;O$2)*(EDATE($E606,$E612)&lt;O$2)*(0)
+($E612&gt;0)*($E606&gt;=O$2)*($E606&lt;=O$3)*(EDATE($E606,$E612)&gt;=O$2)*(EDATE($E606,$E612)&lt;=O$3)*((EDATE($E606,$E612)-$E606+1)/O$4)
+($E612&gt;0)*($E606&gt;=O$2)*($E606&lt;=O$3)*(EDATE($E606,$E612)&gt;O$3)*((O$3-$E606+1)/O$4)
+($E612&gt;0)*($E606&gt;O$3)*(0)</f>
        <v>0</v>
      </c>
      <c r="P601" s="17">
        <f t="shared" ref="P601:BD601" si="346">($E612&gt;0)*($E606&lt;P$2)*(EDATE($E606,$E612)&gt;P$3)*((P$3-P$2+1)/P$4)
+($E612&gt;0)*($E606&lt;P$2)*(EDATE($E606,$E612)&gt;=P$2)*(EDATE($E606,$E612)&lt;=P$3)*((EDATE($E606,$E612)-P$2)/P$4)
+($E612&gt;0)*($E606&lt;P$2)*(EDATE($E606,$E612)&lt;P$2)*(0)
+($E612&gt;0)*($E606&gt;=P$2)*($E606&lt;=P$3)*(EDATE($E606,$E612)&gt;=P$2)*(EDATE($E606,$E612)&lt;=P$3)*((EDATE($E606,$E612)-$E606+1)/P$4)
+($E612&gt;0)*($E606&gt;=P$2)*($E606&lt;=P$3)*(EDATE($E606,$E612)&gt;P$3)*((P$3-$E606+1)/P$4)
+($E612&gt;0)*($E606&gt;P$3)*(0)</f>
        <v>0</v>
      </c>
      <c r="Q601" s="17">
        <f t="shared" si="346"/>
        <v>0</v>
      </c>
      <c r="R601" s="17">
        <f t="shared" si="346"/>
        <v>0</v>
      </c>
      <c r="S601" s="17">
        <f t="shared" si="346"/>
        <v>0</v>
      </c>
      <c r="T601" s="17">
        <f t="shared" si="346"/>
        <v>0</v>
      </c>
      <c r="U601" s="17">
        <f t="shared" si="346"/>
        <v>0</v>
      </c>
      <c r="V601" s="17">
        <f t="shared" si="346"/>
        <v>0</v>
      </c>
      <c r="W601" s="17">
        <f t="shared" si="346"/>
        <v>0</v>
      </c>
      <c r="X601" s="17">
        <f t="shared" si="346"/>
        <v>0</v>
      </c>
      <c r="Y601" s="17">
        <f t="shared" si="346"/>
        <v>0</v>
      </c>
      <c r="Z601" s="17">
        <f t="shared" si="346"/>
        <v>0</v>
      </c>
      <c r="AA601" s="17">
        <f t="shared" si="346"/>
        <v>0</v>
      </c>
      <c r="AB601" s="17">
        <f t="shared" si="346"/>
        <v>0</v>
      </c>
      <c r="AC601" s="17">
        <f t="shared" si="346"/>
        <v>0</v>
      </c>
      <c r="AD601" s="17">
        <f t="shared" si="346"/>
        <v>0</v>
      </c>
      <c r="AE601" s="17">
        <f t="shared" si="346"/>
        <v>0</v>
      </c>
      <c r="AF601" s="17">
        <f t="shared" si="346"/>
        <v>0</v>
      </c>
      <c r="AG601" s="17">
        <f t="shared" si="346"/>
        <v>0</v>
      </c>
      <c r="AH601" s="17">
        <f t="shared" si="346"/>
        <v>0</v>
      </c>
      <c r="AI601" s="17">
        <f t="shared" si="346"/>
        <v>0</v>
      </c>
      <c r="AJ601" s="17">
        <f t="shared" si="346"/>
        <v>0</v>
      </c>
      <c r="AK601" s="17">
        <f t="shared" si="346"/>
        <v>0</v>
      </c>
      <c r="AL601" s="17">
        <f t="shared" si="346"/>
        <v>0</v>
      </c>
      <c r="AM601" s="17">
        <f t="shared" si="346"/>
        <v>0</v>
      </c>
      <c r="AN601" s="17">
        <f t="shared" si="346"/>
        <v>0</v>
      </c>
      <c r="AO601" s="17">
        <f t="shared" si="346"/>
        <v>0</v>
      </c>
      <c r="AP601" s="17">
        <f t="shared" si="346"/>
        <v>0</v>
      </c>
      <c r="AQ601" s="17">
        <f t="shared" si="346"/>
        <v>0</v>
      </c>
      <c r="AR601" s="17">
        <f t="shared" si="346"/>
        <v>0</v>
      </c>
      <c r="AS601" s="17">
        <f t="shared" si="346"/>
        <v>0</v>
      </c>
      <c r="AT601" s="17">
        <f t="shared" si="346"/>
        <v>0</v>
      </c>
      <c r="AU601" s="17">
        <f t="shared" si="346"/>
        <v>0</v>
      </c>
      <c r="AV601" s="17">
        <f t="shared" si="346"/>
        <v>0</v>
      </c>
      <c r="AW601" s="17">
        <f t="shared" si="346"/>
        <v>0</v>
      </c>
      <c r="AX601" s="17">
        <f t="shared" si="346"/>
        <v>0</v>
      </c>
      <c r="AY601" s="17">
        <f t="shared" si="346"/>
        <v>0</v>
      </c>
      <c r="AZ601" s="17">
        <f t="shared" si="346"/>
        <v>0</v>
      </c>
      <c r="BA601" s="17">
        <f t="shared" si="346"/>
        <v>0</v>
      </c>
      <c r="BB601" s="17">
        <f t="shared" si="346"/>
        <v>0</v>
      </c>
      <c r="BC601" s="17">
        <f t="shared" si="346"/>
        <v>0</v>
      </c>
      <c r="BD601" s="17">
        <f t="shared" si="346"/>
        <v>0</v>
      </c>
    </row>
    <row r="602" spans="1:59" ht="16" x14ac:dyDescent="0.2">
      <c r="B602" s="11">
        <f t="shared" si="345"/>
        <v>14</v>
      </c>
      <c r="C602" s="12" t="str">
        <f t="shared" si="345"/>
        <v>SCI FORGEOT RETAIL</v>
      </c>
      <c r="D602" s="13" t="s">
        <v>7</v>
      </c>
      <c r="E602" s="18">
        <v>98.14</v>
      </c>
      <c r="F602" s="15"/>
      <c r="G602" s="13" t="s">
        <v>0</v>
      </c>
      <c r="H602" s="19">
        <v>57.1</v>
      </c>
      <c r="I602" s="13" t="s">
        <v>20</v>
      </c>
      <c r="J602" s="19">
        <v>28.98</v>
      </c>
      <c r="L602" s="20" t="s">
        <v>231</v>
      </c>
      <c r="M602" s="72"/>
      <c r="N602" s="72"/>
      <c r="O602" s="21">
        <f>($H607&gt;0)*($J607&lt;O$2)*0
+($H607&gt;0)*($J607&gt;=O$2)*($J607&lt;=O$3)*(($J607-O$2+1)/O$4)
+($H607&gt;0)*($J607&gt;O$3)*($I607&gt;O$3)*0
+($H607&gt;0)*($J607&gt;O$3)*($I607&lt;=O$3)*($I607&gt;=O$2)*((O$3-$I607+1)/O$4)
+($H607&gt;0)*($J607&gt;O$3)*($I607&lt;O$2)*1
+($H607&gt;0)*($I607&gt;O$3)*0
+($H608&gt;0)*($J$2350&lt;O$2)*0
+($H608&gt;0)*($J608&gt;=O$2)*($J608&lt;=O$3)*(($J608-O$2+1)/O$4)
+($H608&gt;0)*($J608&gt;O$3)*($I608&gt;O$3)*0
+($H608&gt;0)*($J608&gt;O$3)*($I608&lt;=O$3)*($I608&gt;=O$2)*((O$3-$I608+1)/O$4)
+($H608&gt;0)*($J608&gt;O$3)*($I608&lt;O$2)*1
+($H608&gt;0)*($I608&gt;O$3)*0
+($H609&gt;0)*($J609&lt;O$2)*0
+($H609&gt;0)*($J609&gt;=O$2)*($J609&lt;=O$3)*(($J609-O$2+1)/O$4)
+($H609&gt;0)*($J609&gt;O$3)*($I609&gt;O$3)*0
+($H609&gt;0)*($J609&gt;O$3)*($I609&lt;=O$3)*($I609&gt;=O$2)*((O$3-$I609+1)/O$4)
+($H609&gt;0)*($J609&gt;O$3)*($I609&lt;O$2)*1
+($H609&gt;0)*($I609&gt;O$3)*0</f>
        <v>0</v>
      </c>
      <c r="P602" s="21">
        <f t="shared" ref="P602:BD602" si="347">($H607&gt;0)*($J607&lt;P$2)*0
+($H607&gt;0)*($J607&gt;=P$2)*($J607&lt;=P$3)*(($J607-P$2+1)/P$4)
+($H607&gt;0)*($J607&gt;P$3)*($I607&gt;P$3)*0
+($H607&gt;0)*($J607&gt;P$3)*($I607&lt;=P$3)*($I607&gt;=P$2)*((P$3-$I607+1)/P$4)
+($H607&gt;0)*($J607&gt;P$3)*($I607&lt;P$2)*1
+($H607&gt;0)*($I607&gt;P$3)*0
+($H608&gt;0)*($J$2350&lt;P$2)*0
+($H608&gt;0)*($J608&gt;=P$2)*($J608&lt;=P$3)*(($J608-P$2+1)/P$4)
+($H608&gt;0)*($J608&gt;P$3)*($I608&gt;P$3)*0
+($H608&gt;0)*($J608&gt;P$3)*($I608&lt;=P$3)*($I608&gt;=P$2)*((P$3-$I608+1)/P$4)
+($H608&gt;0)*($J608&gt;P$3)*($I608&lt;P$2)*1
+($H608&gt;0)*($I608&gt;P$3)*0
+($H609&gt;0)*($J609&lt;P$2)*0
+($H609&gt;0)*($J609&gt;=P$2)*($J609&lt;=P$3)*(($J609-P$2+1)/P$4)
+($H609&gt;0)*($J609&gt;P$3)*($I609&gt;P$3)*0
+($H609&gt;0)*($J609&gt;P$3)*($I609&lt;=P$3)*($I609&gt;=P$2)*((P$3-$I609+1)/P$4)
+($H609&gt;0)*($J609&gt;P$3)*($I609&lt;P$2)*1
+($H609&gt;0)*($I609&gt;P$3)*0</f>
        <v>0</v>
      </c>
      <c r="Q602" s="21">
        <f t="shared" si="347"/>
        <v>0</v>
      </c>
      <c r="R602" s="21">
        <f t="shared" si="347"/>
        <v>0</v>
      </c>
      <c r="S602" s="21">
        <f t="shared" si="347"/>
        <v>0</v>
      </c>
      <c r="T602" s="21">
        <f t="shared" si="347"/>
        <v>0</v>
      </c>
      <c r="U602" s="21">
        <f t="shared" si="347"/>
        <v>0</v>
      </c>
      <c r="V602" s="21">
        <f t="shared" si="347"/>
        <v>0</v>
      </c>
      <c r="W602" s="21">
        <f t="shared" si="347"/>
        <v>0</v>
      </c>
      <c r="X602" s="21">
        <f t="shared" si="347"/>
        <v>0</v>
      </c>
      <c r="Y602" s="21">
        <f t="shared" si="347"/>
        <v>0</v>
      </c>
      <c r="Z602" s="21">
        <f t="shared" si="347"/>
        <v>0</v>
      </c>
      <c r="AA602" s="21">
        <f t="shared" si="347"/>
        <v>0</v>
      </c>
      <c r="AB602" s="21">
        <f t="shared" si="347"/>
        <v>0</v>
      </c>
      <c r="AC602" s="21">
        <f t="shared" si="347"/>
        <v>0</v>
      </c>
      <c r="AD602" s="21">
        <f t="shared" si="347"/>
        <v>0</v>
      </c>
      <c r="AE602" s="21">
        <f t="shared" si="347"/>
        <v>0</v>
      </c>
      <c r="AF602" s="21">
        <f t="shared" si="347"/>
        <v>0</v>
      </c>
      <c r="AG602" s="21">
        <f t="shared" si="347"/>
        <v>0</v>
      </c>
      <c r="AH602" s="21">
        <f t="shared" si="347"/>
        <v>0</v>
      </c>
      <c r="AI602" s="21">
        <f t="shared" si="347"/>
        <v>0</v>
      </c>
      <c r="AJ602" s="21">
        <f t="shared" si="347"/>
        <v>0</v>
      </c>
      <c r="AK602" s="21">
        <f t="shared" si="347"/>
        <v>0</v>
      </c>
      <c r="AL602" s="21">
        <f t="shared" si="347"/>
        <v>0</v>
      </c>
      <c r="AM602" s="21">
        <f t="shared" si="347"/>
        <v>0</v>
      </c>
      <c r="AN602" s="21">
        <f t="shared" si="347"/>
        <v>0</v>
      </c>
      <c r="AO602" s="21">
        <f t="shared" si="347"/>
        <v>0</v>
      </c>
      <c r="AP602" s="21">
        <f t="shared" si="347"/>
        <v>0</v>
      </c>
      <c r="AQ602" s="21">
        <f t="shared" si="347"/>
        <v>0</v>
      </c>
      <c r="AR602" s="21">
        <f t="shared" si="347"/>
        <v>0</v>
      </c>
      <c r="AS602" s="21">
        <f t="shared" si="347"/>
        <v>0</v>
      </c>
      <c r="AT602" s="21">
        <f t="shared" si="347"/>
        <v>0</v>
      </c>
      <c r="AU602" s="21">
        <f t="shared" si="347"/>
        <v>0</v>
      </c>
      <c r="AV602" s="21">
        <f t="shared" si="347"/>
        <v>0</v>
      </c>
      <c r="AW602" s="21">
        <f t="shared" si="347"/>
        <v>0</v>
      </c>
      <c r="AX602" s="21">
        <f t="shared" si="347"/>
        <v>0</v>
      </c>
      <c r="AY602" s="21">
        <f t="shared" si="347"/>
        <v>0</v>
      </c>
      <c r="AZ602" s="21">
        <f t="shared" si="347"/>
        <v>0</v>
      </c>
      <c r="BA602" s="21">
        <f t="shared" si="347"/>
        <v>0</v>
      </c>
      <c r="BB602" s="21">
        <f t="shared" si="347"/>
        <v>0</v>
      </c>
      <c r="BC602" s="21">
        <f t="shared" si="347"/>
        <v>0</v>
      </c>
      <c r="BD602" s="21">
        <f t="shared" si="347"/>
        <v>0</v>
      </c>
    </row>
    <row r="603" spans="1:59" ht="16" x14ac:dyDescent="0.2">
      <c r="B603" s="11">
        <f t="shared" si="345"/>
        <v>14</v>
      </c>
      <c r="C603" s="12" t="str">
        <f t="shared" si="345"/>
        <v>SCI FORGEOT RETAIL</v>
      </c>
      <c r="D603" s="13" t="s">
        <v>21</v>
      </c>
      <c r="E603" s="22">
        <v>459.25</v>
      </c>
      <c r="F603" s="15"/>
      <c r="G603" s="13" t="s">
        <v>22</v>
      </c>
      <c r="H603" s="22">
        <v>0</v>
      </c>
      <c r="I603" s="13" t="s">
        <v>23</v>
      </c>
      <c r="J603" s="22">
        <v>38.602499999999999</v>
      </c>
      <c r="K603" s="23"/>
      <c r="L603" s="20" t="s">
        <v>232</v>
      </c>
      <c r="M603" s="72"/>
      <c r="N603" s="72"/>
      <c r="O603" s="21">
        <f>($E606&lt;=O$3)*($E606&gt;O$2)*((O$3-$E606+1)/O$4)
+($E606&lt;=O$2)*((O$3-O$2+1)/O$4)
+($E606&gt;O$3)*(0)
-($E614&lt;=O$3)*($E614&lt;&gt;0)*($E614&gt;O$2)*((O$3-$E614)/O$4)
-($E614&lt;=O$2)*((O$3-O$2+1)/O$4)
-($E614&gt;O$3)*(0)</f>
        <v>1</v>
      </c>
      <c r="P603" s="21">
        <f t="shared" ref="P603:BD603" si="348">($E606&lt;=P$3)*($E606&gt;P$2)*((P$3-$E606+1)/P$4)
+($E606&lt;=P$2)*((P$3-P$2+1)/P$4)
+($E606&gt;P$3)*(0)
-($E614&lt;=P$3)*($E614&lt;&gt;0)*($E614&gt;P$2)*((P$3-$E614)/P$4)
-($E614&lt;=P$2)*((P$3-P$2+1)/P$4)
-($E614&gt;P$3)*(0)</f>
        <v>1</v>
      </c>
      <c r="Q603" s="21">
        <f t="shared" si="348"/>
        <v>1</v>
      </c>
      <c r="R603" s="21">
        <f t="shared" si="348"/>
        <v>1</v>
      </c>
      <c r="S603" s="21">
        <f t="shared" si="348"/>
        <v>1</v>
      </c>
      <c r="T603" s="21">
        <f t="shared" si="348"/>
        <v>1</v>
      </c>
      <c r="U603" s="21">
        <f t="shared" si="348"/>
        <v>1</v>
      </c>
      <c r="V603" s="21">
        <f t="shared" si="348"/>
        <v>1</v>
      </c>
      <c r="W603" s="21">
        <f t="shared" si="348"/>
        <v>1</v>
      </c>
      <c r="X603" s="21">
        <f t="shared" si="348"/>
        <v>1</v>
      </c>
      <c r="Y603" s="21">
        <f t="shared" si="348"/>
        <v>1</v>
      </c>
      <c r="Z603" s="21">
        <f t="shared" si="348"/>
        <v>1</v>
      </c>
      <c r="AA603" s="21">
        <f t="shared" si="348"/>
        <v>1</v>
      </c>
      <c r="AB603" s="21">
        <f t="shared" si="348"/>
        <v>1</v>
      </c>
      <c r="AC603" s="21">
        <f t="shared" si="348"/>
        <v>1</v>
      </c>
      <c r="AD603" s="21">
        <f t="shared" si="348"/>
        <v>1</v>
      </c>
      <c r="AE603" s="21">
        <f t="shared" si="348"/>
        <v>1</v>
      </c>
      <c r="AF603" s="21">
        <f t="shared" si="348"/>
        <v>1</v>
      </c>
      <c r="AG603" s="21">
        <f t="shared" si="348"/>
        <v>1</v>
      </c>
      <c r="AH603" s="21">
        <f t="shared" si="348"/>
        <v>1</v>
      </c>
      <c r="AI603" s="21">
        <f t="shared" si="348"/>
        <v>1</v>
      </c>
      <c r="AJ603" s="21">
        <f t="shared" si="348"/>
        <v>1</v>
      </c>
      <c r="AK603" s="21">
        <f t="shared" si="348"/>
        <v>1</v>
      </c>
      <c r="AL603" s="21">
        <f t="shared" si="348"/>
        <v>1</v>
      </c>
      <c r="AM603" s="21">
        <f t="shared" si="348"/>
        <v>1</v>
      </c>
      <c r="AN603" s="21">
        <f t="shared" si="348"/>
        <v>0</v>
      </c>
      <c r="AO603" s="21">
        <f t="shared" si="348"/>
        <v>0</v>
      </c>
      <c r="AP603" s="21">
        <f t="shared" si="348"/>
        <v>0</v>
      </c>
      <c r="AQ603" s="21">
        <f t="shared" si="348"/>
        <v>0</v>
      </c>
      <c r="AR603" s="21">
        <f t="shared" si="348"/>
        <v>0</v>
      </c>
      <c r="AS603" s="21">
        <f t="shared" si="348"/>
        <v>0</v>
      </c>
      <c r="AT603" s="21">
        <f t="shared" si="348"/>
        <v>0</v>
      </c>
      <c r="AU603" s="21">
        <f t="shared" si="348"/>
        <v>0</v>
      </c>
      <c r="AV603" s="21">
        <f t="shared" si="348"/>
        <v>0</v>
      </c>
      <c r="AW603" s="21">
        <f t="shared" si="348"/>
        <v>0</v>
      </c>
      <c r="AX603" s="21">
        <f t="shared" si="348"/>
        <v>0</v>
      </c>
      <c r="AY603" s="21">
        <f t="shared" si="348"/>
        <v>0</v>
      </c>
      <c r="AZ603" s="21">
        <f t="shared" si="348"/>
        <v>0</v>
      </c>
      <c r="BA603" s="21">
        <f t="shared" si="348"/>
        <v>0</v>
      </c>
      <c r="BB603" s="21">
        <f t="shared" si="348"/>
        <v>0</v>
      </c>
      <c r="BC603" s="21">
        <f t="shared" si="348"/>
        <v>0</v>
      </c>
      <c r="BD603" s="21">
        <f t="shared" si="348"/>
        <v>0</v>
      </c>
    </row>
    <row r="604" spans="1:59" ht="16" x14ac:dyDescent="0.2">
      <c r="B604" s="11">
        <f t="shared" si="345"/>
        <v>14</v>
      </c>
      <c r="C604" s="12" t="str">
        <f t="shared" si="345"/>
        <v>SCI FORGEOT RETAIL</v>
      </c>
      <c r="D604" s="13" t="s">
        <v>1</v>
      </c>
      <c r="E604" s="22">
        <v>102780</v>
      </c>
      <c r="F604" s="15"/>
      <c r="G604" s="15"/>
      <c r="H604" s="15"/>
      <c r="I604" s="15"/>
      <c r="J604" s="15"/>
      <c r="L604" s="20" t="s">
        <v>233</v>
      </c>
      <c r="M604" s="72"/>
      <c r="N604" s="72"/>
      <c r="O604" s="21">
        <f>($E617&gt;O$3)*($E614&lt;O$2)*((O$3-O$2+1)/O$4)
+($E617&gt;O$3)*($E614&gt;=O$2)*($E614&lt;=O$3)*((O$3-$E614)/O$4)
+($E617&gt;O$3)*($E614&gt;O$3)*(0)
+($E617&lt;=O$3)*($E617&gt;=O$2)*($E614&lt;O$2)*(($E617-O$2)/O$4)
+($E617&lt;=O$3)*($E617&gt;=O$2)*($E614&lt;=O$3)*($E614&gt;=O$2)*(($E617-$E614)/O$4)
+($E617&lt;O$2)*(0)</f>
        <v>0</v>
      </c>
      <c r="P604" s="21">
        <f t="shared" ref="P604:BD604" si="349">($E617&gt;P$3)*($E614&lt;P$2)*((P$3-P$2+1)/P$4)
+($E617&gt;P$3)*($E614&gt;=P$2)*($E614&lt;=P$3)*((P$3-$E614)/P$4)
+($E617&gt;P$3)*($E614&gt;P$3)*(0)
+($E617&lt;=P$3)*($E617&gt;=P$2)*($E614&lt;P$2)*(($E617-P$2)/P$4)
+($E617&lt;=P$3)*($E617&gt;=P$2)*($E614&lt;=P$3)*($E614&gt;=P$2)*(($E617-$E614)/P$4)
+($E617&lt;P$2)*(0)</f>
        <v>0</v>
      </c>
      <c r="Q604" s="21">
        <f t="shared" si="349"/>
        <v>0</v>
      </c>
      <c r="R604" s="21">
        <f t="shared" si="349"/>
        <v>0</v>
      </c>
      <c r="S604" s="21">
        <f t="shared" si="349"/>
        <v>0</v>
      </c>
      <c r="T604" s="21">
        <f t="shared" si="349"/>
        <v>0</v>
      </c>
      <c r="U604" s="21">
        <f t="shared" si="349"/>
        <v>0</v>
      </c>
      <c r="V604" s="21">
        <f t="shared" si="349"/>
        <v>0</v>
      </c>
      <c r="W604" s="21">
        <f t="shared" si="349"/>
        <v>0</v>
      </c>
      <c r="X604" s="21">
        <f t="shared" si="349"/>
        <v>0</v>
      </c>
      <c r="Y604" s="21">
        <f t="shared" si="349"/>
        <v>0</v>
      </c>
      <c r="Z604" s="21">
        <f t="shared" si="349"/>
        <v>0</v>
      </c>
      <c r="AA604" s="21">
        <f t="shared" si="349"/>
        <v>0</v>
      </c>
      <c r="AB604" s="21">
        <f t="shared" si="349"/>
        <v>0</v>
      </c>
      <c r="AC604" s="21">
        <f t="shared" si="349"/>
        <v>0</v>
      </c>
      <c r="AD604" s="21">
        <f t="shared" si="349"/>
        <v>0</v>
      </c>
      <c r="AE604" s="21">
        <f t="shared" si="349"/>
        <v>0</v>
      </c>
      <c r="AF604" s="21">
        <f t="shared" si="349"/>
        <v>0</v>
      </c>
      <c r="AG604" s="21">
        <f t="shared" si="349"/>
        <v>0</v>
      </c>
      <c r="AH604" s="21">
        <f t="shared" si="349"/>
        <v>0</v>
      </c>
      <c r="AI604" s="21">
        <f t="shared" si="349"/>
        <v>0</v>
      </c>
      <c r="AJ604" s="21">
        <f t="shared" si="349"/>
        <v>0</v>
      </c>
      <c r="AK604" s="21">
        <f t="shared" si="349"/>
        <v>0</v>
      </c>
      <c r="AL604" s="21">
        <f t="shared" si="349"/>
        <v>0</v>
      </c>
      <c r="AM604" s="21">
        <f t="shared" si="349"/>
        <v>0</v>
      </c>
      <c r="AN604" s="21">
        <f t="shared" si="349"/>
        <v>0</v>
      </c>
      <c r="AO604" s="21">
        <f t="shared" si="349"/>
        <v>0</v>
      </c>
      <c r="AP604" s="21">
        <f t="shared" si="349"/>
        <v>0</v>
      </c>
      <c r="AQ604" s="21">
        <f t="shared" si="349"/>
        <v>0</v>
      </c>
      <c r="AR604" s="21">
        <f t="shared" si="349"/>
        <v>0</v>
      </c>
      <c r="AS604" s="21">
        <f t="shared" si="349"/>
        <v>0</v>
      </c>
      <c r="AT604" s="21">
        <f t="shared" si="349"/>
        <v>0</v>
      </c>
      <c r="AU604" s="21">
        <f t="shared" si="349"/>
        <v>0</v>
      </c>
      <c r="AV604" s="21">
        <f t="shared" si="349"/>
        <v>0</v>
      </c>
      <c r="AW604" s="21">
        <f t="shared" si="349"/>
        <v>0</v>
      </c>
      <c r="AX604" s="21">
        <f t="shared" si="349"/>
        <v>0</v>
      </c>
      <c r="AY604" s="21">
        <f t="shared" si="349"/>
        <v>0</v>
      </c>
      <c r="AZ604" s="21">
        <f t="shared" si="349"/>
        <v>0</v>
      </c>
      <c r="BA604" s="21">
        <f t="shared" si="349"/>
        <v>0</v>
      </c>
      <c r="BB604" s="21">
        <f t="shared" si="349"/>
        <v>0</v>
      </c>
      <c r="BC604" s="21">
        <f t="shared" si="349"/>
        <v>0</v>
      </c>
      <c r="BD604" s="21">
        <f t="shared" si="349"/>
        <v>0</v>
      </c>
    </row>
    <row r="605" spans="1:59" ht="16" x14ac:dyDescent="0.2">
      <c r="B605" s="11">
        <f t="shared" si="345"/>
        <v>14</v>
      </c>
      <c r="C605" s="12" t="str">
        <f t="shared" si="345"/>
        <v>SCI FORGEOT RETAIL</v>
      </c>
      <c r="K605" s="24"/>
      <c r="L605" s="20" t="s">
        <v>234</v>
      </c>
      <c r="M605" s="72"/>
      <c r="N605" s="72"/>
      <c r="O605" s="21">
        <f>($E620&gt;0)*($E617&lt;O$2)*(EDATE($E617,$E620)&gt;O$3)*((O$3-O$2+1)/O$4)
+($E620&gt;0)*($E617&lt;O$2)*(EDATE($E617,$E620)&gt;=O$2)*(EDATE($E617,$E620)&lt;=O$3)*((EDATE($E617,$E620)-O$2)/O$4)
+($E620&gt;0)*($E617&lt;O$2)*(EDATE($E617,$E620)&lt;O$2)*(0)
+($E620&gt;0)*($E617&gt;=O$2)*($E617&lt;=O$3)*(EDATE($E617,$E620)&gt;=O$2)*(EDATE($E617,$E620)&lt;=O$3)*((EDATE($E617,$E620)-$E617+1)/O$4)
+($E620&gt;0)*($E617&gt;=O$2)*($E617&lt;=O$3)*(EDATE($E617,$E620)&gt;O$3)*((O$3-$E617+1)/O$4)
+($E620&gt;0)*($E617&gt;O$3)*(0)</f>
        <v>0</v>
      </c>
      <c r="P605" s="21">
        <f t="shared" ref="P605:BD605" si="350">($E620&gt;0)*($E617&lt;P$2)*(EDATE($E617,$E620)&gt;P$3)*((P$3-P$2+1)/P$4)
+($E620&gt;0)*($E617&lt;P$2)*(EDATE($E617,$E620)&gt;=P$2)*(EDATE($E617,$E620)&lt;=P$3)*((EDATE($E617,$E620)-P$2)/P$4)
+($E620&gt;0)*($E617&lt;P$2)*(EDATE($E617,$E620)&lt;P$2)*(0)
+($E620&gt;0)*($E617&gt;=P$2)*($E617&lt;=P$3)*(EDATE($E617,$E620)&gt;=P$2)*(EDATE($E617,$E620)&lt;=P$3)*((EDATE($E617,$E620)-$E617+1)/P$4)
+($E620&gt;0)*($E617&gt;=P$2)*($E617&lt;=P$3)*(EDATE($E617,$E620)&gt;P$3)*((P$3-$E617+1)/P$4)
+($E620&gt;0)*($E617&gt;P$3)*(0)</f>
        <v>0</v>
      </c>
      <c r="Q605" s="21">
        <f t="shared" si="350"/>
        <v>0</v>
      </c>
      <c r="R605" s="21">
        <f t="shared" si="350"/>
        <v>0</v>
      </c>
      <c r="S605" s="21">
        <f t="shared" si="350"/>
        <v>0</v>
      </c>
      <c r="T605" s="21">
        <f t="shared" si="350"/>
        <v>0</v>
      </c>
      <c r="U605" s="21">
        <f t="shared" si="350"/>
        <v>0</v>
      </c>
      <c r="V605" s="21">
        <f t="shared" si="350"/>
        <v>0</v>
      </c>
      <c r="W605" s="21">
        <f t="shared" si="350"/>
        <v>0</v>
      </c>
      <c r="X605" s="21">
        <f t="shared" si="350"/>
        <v>0</v>
      </c>
      <c r="Y605" s="21">
        <f t="shared" si="350"/>
        <v>0</v>
      </c>
      <c r="Z605" s="21">
        <f t="shared" si="350"/>
        <v>0</v>
      </c>
      <c r="AA605" s="21">
        <f t="shared" si="350"/>
        <v>0</v>
      </c>
      <c r="AB605" s="21">
        <f t="shared" si="350"/>
        <v>0</v>
      </c>
      <c r="AC605" s="21">
        <f t="shared" si="350"/>
        <v>0</v>
      </c>
      <c r="AD605" s="21">
        <f t="shared" si="350"/>
        <v>0</v>
      </c>
      <c r="AE605" s="21">
        <f t="shared" si="350"/>
        <v>0</v>
      </c>
      <c r="AF605" s="21">
        <f t="shared" si="350"/>
        <v>0</v>
      </c>
      <c r="AG605" s="21">
        <f t="shared" si="350"/>
        <v>0</v>
      </c>
      <c r="AH605" s="21">
        <f t="shared" si="350"/>
        <v>0</v>
      </c>
      <c r="AI605" s="21">
        <f t="shared" si="350"/>
        <v>0</v>
      </c>
      <c r="AJ605" s="21">
        <f t="shared" si="350"/>
        <v>0</v>
      </c>
      <c r="AK605" s="21">
        <f t="shared" si="350"/>
        <v>0</v>
      </c>
      <c r="AL605" s="21">
        <f t="shared" si="350"/>
        <v>0</v>
      </c>
      <c r="AM605" s="21">
        <f t="shared" si="350"/>
        <v>0</v>
      </c>
      <c r="AN605" s="21">
        <f t="shared" si="350"/>
        <v>0</v>
      </c>
      <c r="AO605" s="21">
        <f t="shared" si="350"/>
        <v>0</v>
      </c>
      <c r="AP605" s="21">
        <f t="shared" si="350"/>
        <v>0</v>
      </c>
      <c r="AQ605" s="21">
        <f t="shared" si="350"/>
        <v>0</v>
      </c>
      <c r="AR605" s="21">
        <f t="shared" si="350"/>
        <v>0</v>
      </c>
      <c r="AS605" s="21">
        <f t="shared" si="350"/>
        <v>0</v>
      </c>
      <c r="AT605" s="21">
        <f t="shared" si="350"/>
        <v>0</v>
      </c>
      <c r="AU605" s="21">
        <f t="shared" si="350"/>
        <v>0</v>
      </c>
      <c r="AV605" s="21">
        <f t="shared" si="350"/>
        <v>0</v>
      </c>
      <c r="AW605" s="21">
        <f t="shared" si="350"/>
        <v>0</v>
      </c>
      <c r="AX605" s="21">
        <f t="shared" si="350"/>
        <v>0</v>
      </c>
      <c r="AY605" s="21">
        <f t="shared" si="350"/>
        <v>0</v>
      </c>
      <c r="AZ605" s="21">
        <f t="shared" si="350"/>
        <v>0</v>
      </c>
      <c r="BA605" s="21">
        <f t="shared" si="350"/>
        <v>0</v>
      </c>
      <c r="BB605" s="21">
        <f t="shared" si="350"/>
        <v>0</v>
      </c>
      <c r="BC605" s="21">
        <f t="shared" si="350"/>
        <v>0</v>
      </c>
      <c r="BD605" s="21">
        <f t="shared" si="350"/>
        <v>0</v>
      </c>
    </row>
    <row r="606" spans="1:59" ht="16" x14ac:dyDescent="0.2">
      <c r="B606" s="11">
        <f t="shared" si="345"/>
        <v>14</v>
      </c>
      <c r="C606" s="12" t="str">
        <f t="shared" si="345"/>
        <v>SCI FORGEOT RETAIL</v>
      </c>
      <c r="D606" s="25" t="s">
        <v>235</v>
      </c>
      <c r="E606" s="26">
        <v>43739</v>
      </c>
      <c r="F606" s="15"/>
      <c r="G606" s="25" t="s">
        <v>236</v>
      </c>
      <c r="H606" s="25" t="s">
        <v>237</v>
      </c>
      <c r="I606" s="25" t="s">
        <v>238</v>
      </c>
      <c r="J606" s="25" t="s">
        <v>239</v>
      </c>
      <c r="K606" s="24"/>
      <c r="L606" s="27" t="s">
        <v>240</v>
      </c>
      <c r="M606" s="83"/>
      <c r="N606" s="83"/>
      <c r="O606" s="28">
        <f>($H618&gt;0)*($J618&lt;O$2)*0
+($H618&gt;0)*($J618&gt;=O$2)*($J618&lt;=O$3)*(($J618-O$2+1)/O$4)
+($H618&gt;0)*($J618&gt;O$3)*($I618&gt;O$3)*0
+($H618&gt;0)*($J618&gt;O$3)*($I618&lt;=O$3)*($I618&gt;=O$2)*((O$3-$I618+1)/O$4)
+($H618&gt;0)*($J618&gt;O$3)*($I618&lt;O$2)*1
+($H618&gt;0)*($I618&gt;O$3)*0
+($H619&gt;0)*($J619&lt;O$2)*0
+($H619&gt;0)*($J619&gt;=O$2)*($J619&lt;=O$3)*(($J619-O$2+1)/O$4)
+($H619&gt;0)*($J619&gt;O$3)*($I619&gt;O$3)*0
+($H619&gt;0)*($J619&gt;O$3)*($I619&lt;=O$3)*($I619&gt;=O$2)*((O$3-$I619+1)/O$4)
+($H619&gt;0)*($J619&gt;O$3)*($I619&lt;O$2)*1
+($H619&gt;0)*($I619&gt;O$3)*0
+($H620&gt;0)*($J620&lt;O$2)*0
+($H620&gt;0)*($J620&gt;=O$2)*($J620&lt;=O$3)*(($J620-O$2+1)/O$4)
+($H620&gt;0)*($J620&gt;O$3)*($I620&gt;O$3)*0
+($H620&gt;0)*($J620&gt;O$3)*($I620&lt;=O$3)*($I620&gt;=O$2)*((O$3-$I620+1)/O$4)
+($H620&gt;0)*($J620&gt;O$3)*($I620&lt;O$2)*1
+($H620&gt;0)*($I620&gt;O$3)*0</f>
        <v>0</v>
      </c>
      <c r="P606" s="28">
        <f t="shared" ref="P606:BD606" si="351">($H618&gt;0)*($J618&lt;P$2)*0
+($H618&gt;0)*($J618&gt;=P$2)*($J618&lt;=P$3)*(($J618-P$2+1)/P$4)
+($H618&gt;0)*($J618&gt;P$3)*($I618&gt;P$3)*0
+($H618&gt;0)*($J618&gt;P$3)*($I618&lt;=P$3)*($I618&gt;=P$2)*((P$3-$I618+1)/P$4)
+($H618&gt;0)*($J618&gt;P$3)*($I618&lt;P$2)*1
+($H618&gt;0)*($I618&gt;P$3)*0
+($H619&gt;0)*($J619&lt;P$2)*0
+($H619&gt;0)*($J619&gt;=P$2)*($J619&lt;=P$3)*(($J619-P$2+1)/P$4)
+($H619&gt;0)*($J619&gt;P$3)*($I619&gt;P$3)*0
+($H619&gt;0)*($J619&gt;P$3)*($I619&lt;=P$3)*($I619&gt;=P$2)*((P$3-$I619+1)/P$4)
+($H619&gt;0)*($J619&gt;P$3)*($I619&lt;P$2)*1
+($H619&gt;0)*($I619&gt;P$3)*0
+($H620&gt;0)*($J620&lt;P$2)*0
+($H620&gt;0)*($J620&gt;=P$2)*($J620&lt;=P$3)*(($J620-P$2+1)/P$4)
+($H620&gt;0)*($J620&gt;P$3)*($I620&gt;P$3)*0
+($H620&gt;0)*($J620&gt;P$3)*($I620&lt;=P$3)*($I620&gt;=P$2)*((P$3-$I620+1)/P$4)
+($H620&gt;0)*($J620&gt;P$3)*($I620&lt;P$2)*1
+($H620&gt;0)*($I620&gt;P$3)*0</f>
        <v>0</v>
      </c>
      <c r="Q606" s="28">
        <f t="shared" si="351"/>
        <v>0</v>
      </c>
      <c r="R606" s="28">
        <f t="shared" si="351"/>
        <v>0</v>
      </c>
      <c r="S606" s="28">
        <f t="shared" si="351"/>
        <v>0</v>
      </c>
      <c r="T606" s="28">
        <f t="shared" si="351"/>
        <v>0</v>
      </c>
      <c r="U606" s="28">
        <f t="shared" si="351"/>
        <v>0</v>
      </c>
      <c r="V606" s="28">
        <f t="shared" si="351"/>
        <v>0</v>
      </c>
      <c r="W606" s="28">
        <f t="shared" si="351"/>
        <v>0</v>
      </c>
      <c r="X606" s="28">
        <f t="shared" si="351"/>
        <v>0</v>
      </c>
      <c r="Y606" s="28">
        <f t="shared" si="351"/>
        <v>0</v>
      </c>
      <c r="Z606" s="28">
        <f t="shared" si="351"/>
        <v>0</v>
      </c>
      <c r="AA606" s="28">
        <f t="shared" si="351"/>
        <v>0</v>
      </c>
      <c r="AB606" s="28">
        <f t="shared" si="351"/>
        <v>0</v>
      </c>
      <c r="AC606" s="28">
        <f t="shared" si="351"/>
        <v>0</v>
      </c>
      <c r="AD606" s="28">
        <f t="shared" si="351"/>
        <v>0</v>
      </c>
      <c r="AE606" s="28">
        <f t="shared" si="351"/>
        <v>0</v>
      </c>
      <c r="AF606" s="28">
        <f t="shared" si="351"/>
        <v>0</v>
      </c>
      <c r="AG606" s="28">
        <f t="shared" si="351"/>
        <v>0</v>
      </c>
      <c r="AH606" s="28">
        <f t="shared" si="351"/>
        <v>0</v>
      </c>
      <c r="AI606" s="28">
        <f t="shared" si="351"/>
        <v>0</v>
      </c>
      <c r="AJ606" s="28">
        <f t="shared" si="351"/>
        <v>0</v>
      </c>
      <c r="AK606" s="28">
        <f t="shared" si="351"/>
        <v>0</v>
      </c>
      <c r="AL606" s="28">
        <f t="shared" si="351"/>
        <v>0</v>
      </c>
      <c r="AM606" s="28">
        <f t="shared" si="351"/>
        <v>0</v>
      </c>
      <c r="AN606" s="28">
        <f t="shared" si="351"/>
        <v>0</v>
      </c>
      <c r="AO606" s="28">
        <f t="shared" si="351"/>
        <v>0</v>
      </c>
      <c r="AP606" s="28">
        <f t="shared" si="351"/>
        <v>0</v>
      </c>
      <c r="AQ606" s="28">
        <f t="shared" si="351"/>
        <v>0</v>
      </c>
      <c r="AR606" s="28">
        <f t="shared" si="351"/>
        <v>0</v>
      </c>
      <c r="AS606" s="28">
        <f t="shared" si="351"/>
        <v>0</v>
      </c>
      <c r="AT606" s="28">
        <f t="shared" si="351"/>
        <v>0</v>
      </c>
      <c r="AU606" s="28">
        <f t="shared" si="351"/>
        <v>0</v>
      </c>
      <c r="AV606" s="28">
        <f t="shared" si="351"/>
        <v>0</v>
      </c>
      <c r="AW606" s="28">
        <f t="shared" si="351"/>
        <v>0</v>
      </c>
      <c r="AX606" s="28">
        <f t="shared" si="351"/>
        <v>0</v>
      </c>
      <c r="AY606" s="28">
        <f t="shared" si="351"/>
        <v>0</v>
      </c>
      <c r="AZ606" s="28">
        <f t="shared" si="351"/>
        <v>0</v>
      </c>
      <c r="BA606" s="28">
        <f t="shared" si="351"/>
        <v>0</v>
      </c>
      <c r="BB606" s="28">
        <f t="shared" si="351"/>
        <v>0</v>
      </c>
      <c r="BC606" s="28">
        <f t="shared" si="351"/>
        <v>0</v>
      </c>
      <c r="BD606" s="28">
        <f t="shared" si="351"/>
        <v>0</v>
      </c>
    </row>
    <row r="607" spans="1:59" ht="16" x14ac:dyDescent="0.2">
      <c r="B607" s="11">
        <f t="shared" si="345"/>
        <v>14</v>
      </c>
      <c r="C607" s="12" t="str">
        <f t="shared" si="345"/>
        <v>SCI FORGEOT RETAIL</v>
      </c>
      <c r="D607" s="25" t="s">
        <v>241</v>
      </c>
      <c r="E607" s="29">
        <v>98793</v>
      </c>
      <c r="F607" s="15"/>
      <c r="G607" s="30" t="s">
        <v>10</v>
      </c>
      <c r="H607" s="31">
        <v>0</v>
      </c>
      <c r="I607" s="32">
        <v>0</v>
      </c>
      <c r="J607" s="32">
        <v>0</v>
      </c>
      <c r="K607" s="24"/>
      <c r="L607" s="33" t="s">
        <v>242</v>
      </c>
      <c r="M607" s="73"/>
      <c r="N607" s="73"/>
      <c r="O607" s="34">
        <f>($E617&lt;=O$3)*($E617&gt;O$2)*((O$3-$E617+1)/O$4)
+($E617&lt;=O$2)*((O$3-O$2+1)/O$4)
+($E617&gt;O$3)*(0)</f>
        <v>0</v>
      </c>
      <c r="P607" s="34">
        <f t="shared" ref="P607:BD607" si="352">($E617&lt;=P$3)*($E617&gt;P$2)*((P$3-$E617+1)/P$4)
+($E617&lt;=P$2)*((P$3-P$2+1)/P$4)
+($E617&gt;P$3)*(0)</f>
        <v>0</v>
      </c>
      <c r="Q607" s="34">
        <f t="shared" si="352"/>
        <v>0</v>
      </c>
      <c r="R607" s="34">
        <f t="shared" si="352"/>
        <v>0</v>
      </c>
      <c r="S607" s="34">
        <f t="shared" si="352"/>
        <v>0</v>
      </c>
      <c r="T607" s="34">
        <f t="shared" si="352"/>
        <v>0</v>
      </c>
      <c r="U607" s="34">
        <f t="shared" si="352"/>
        <v>0</v>
      </c>
      <c r="V607" s="34">
        <f t="shared" si="352"/>
        <v>0</v>
      </c>
      <c r="W607" s="34">
        <f t="shared" si="352"/>
        <v>0</v>
      </c>
      <c r="X607" s="34">
        <f t="shared" si="352"/>
        <v>0</v>
      </c>
      <c r="Y607" s="34">
        <f t="shared" si="352"/>
        <v>0</v>
      </c>
      <c r="Z607" s="34">
        <f t="shared" si="352"/>
        <v>0</v>
      </c>
      <c r="AA607" s="34">
        <f t="shared" si="352"/>
        <v>0</v>
      </c>
      <c r="AB607" s="34">
        <f t="shared" si="352"/>
        <v>0</v>
      </c>
      <c r="AC607" s="34">
        <f t="shared" si="352"/>
        <v>0</v>
      </c>
      <c r="AD607" s="34">
        <f t="shared" si="352"/>
        <v>0</v>
      </c>
      <c r="AE607" s="34">
        <f t="shared" si="352"/>
        <v>0</v>
      </c>
      <c r="AF607" s="34">
        <f t="shared" si="352"/>
        <v>0</v>
      </c>
      <c r="AG607" s="34">
        <f t="shared" si="352"/>
        <v>0</v>
      </c>
      <c r="AH607" s="34">
        <f t="shared" si="352"/>
        <v>0</v>
      </c>
      <c r="AI607" s="34">
        <f t="shared" si="352"/>
        <v>0</v>
      </c>
      <c r="AJ607" s="34">
        <f t="shared" si="352"/>
        <v>0</v>
      </c>
      <c r="AK607" s="34">
        <f t="shared" si="352"/>
        <v>0</v>
      </c>
      <c r="AL607" s="34">
        <f t="shared" si="352"/>
        <v>0</v>
      </c>
      <c r="AM607" s="34">
        <f t="shared" si="352"/>
        <v>1.0869565217391304E-2</v>
      </c>
      <c r="AN607" s="34">
        <f t="shared" si="352"/>
        <v>1</v>
      </c>
      <c r="AO607" s="34">
        <f t="shared" si="352"/>
        <v>1</v>
      </c>
      <c r="AP607" s="34">
        <f t="shared" si="352"/>
        <v>1</v>
      </c>
      <c r="AQ607" s="34">
        <f t="shared" si="352"/>
        <v>1</v>
      </c>
      <c r="AR607" s="34">
        <f t="shared" si="352"/>
        <v>1</v>
      </c>
      <c r="AS607" s="34">
        <f t="shared" si="352"/>
        <v>1</v>
      </c>
      <c r="AT607" s="34">
        <f t="shared" si="352"/>
        <v>1</v>
      </c>
      <c r="AU607" s="34">
        <f t="shared" si="352"/>
        <v>1</v>
      </c>
      <c r="AV607" s="34">
        <f t="shared" si="352"/>
        <v>1</v>
      </c>
      <c r="AW607" s="34">
        <f t="shared" si="352"/>
        <v>1</v>
      </c>
      <c r="AX607" s="34">
        <f t="shared" si="352"/>
        <v>1</v>
      </c>
      <c r="AY607" s="34">
        <f t="shared" si="352"/>
        <v>1</v>
      </c>
      <c r="AZ607" s="34">
        <f t="shared" si="352"/>
        <v>1</v>
      </c>
      <c r="BA607" s="34">
        <f t="shared" si="352"/>
        <v>1</v>
      </c>
      <c r="BB607" s="34">
        <f t="shared" si="352"/>
        <v>1</v>
      </c>
      <c r="BC607" s="34">
        <f t="shared" si="352"/>
        <v>1</v>
      </c>
      <c r="BD607" s="34">
        <f t="shared" si="352"/>
        <v>1</v>
      </c>
    </row>
    <row r="608" spans="1:59" ht="16" x14ac:dyDescent="0.2">
      <c r="A608" s="35"/>
      <c r="B608" s="11">
        <f t="shared" si="345"/>
        <v>14</v>
      </c>
      <c r="C608" s="12" t="str">
        <f t="shared" si="345"/>
        <v>SCI FORGEOT RETAIL</v>
      </c>
      <c r="D608" s="25" t="s">
        <v>243</v>
      </c>
      <c r="E608" s="29">
        <v>101537.01180453085</v>
      </c>
      <c r="F608" s="15"/>
      <c r="G608" s="30" t="s">
        <v>11</v>
      </c>
      <c r="H608" s="31">
        <v>0</v>
      </c>
      <c r="I608" s="32">
        <v>0</v>
      </c>
      <c r="J608" s="32">
        <v>0</v>
      </c>
      <c r="K608" s="35"/>
      <c r="M608" s="84">
        <v>43739</v>
      </c>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35"/>
      <c r="BF608" s="35"/>
      <c r="BG608" s="35"/>
    </row>
    <row r="609" spans="1:57" ht="16" x14ac:dyDescent="0.2">
      <c r="B609" s="11">
        <f t="shared" si="345"/>
        <v>14</v>
      </c>
      <c r="C609" s="12" t="str">
        <f t="shared" si="345"/>
        <v>SCI FORGEOT RETAIL</v>
      </c>
      <c r="D609" s="25" t="s">
        <v>244</v>
      </c>
      <c r="E609" s="29">
        <v>101537.01180453085</v>
      </c>
      <c r="F609" s="15"/>
      <c r="G609" s="36" t="s">
        <v>12</v>
      </c>
      <c r="H609" s="31">
        <v>0</v>
      </c>
      <c r="I609" s="32">
        <v>0</v>
      </c>
      <c r="J609" s="32">
        <v>0</v>
      </c>
      <c r="K609" s="24"/>
      <c r="L609" s="37" t="s">
        <v>245</v>
      </c>
      <c r="M609" s="74">
        <v>1</v>
      </c>
      <c r="N609" s="74">
        <v>1</v>
      </c>
      <c r="O609" s="38">
        <v>1</v>
      </c>
      <c r="P609" s="38">
        <v>1.02</v>
      </c>
      <c r="Q609" s="38">
        <v>1.02</v>
      </c>
      <c r="R609" s="38">
        <v>1.02</v>
      </c>
      <c r="S609" s="38">
        <v>1.02</v>
      </c>
      <c r="T609" s="38">
        <v>1.0302</v>
      </c>
      <c r="U609" s="38">
        <v>1.0302</v>
      </c>
      <c r="V609" s="38">
        <v>1.0302</v>
      </c>
      <c r="W609" s="38">
        <v>1.0302</v>
      </c>
      <c r="X609" s="38">
        <v>1.040502</v>
      </c>
      <c r="Y609" s="38">
        <v>1.040502</v>
      </c>
      <c r="Z609" s="38">
        <v>1.040502</v>
      </c>
      <c r="AA609" s="38">
        <v>1.040502</v>
      </c>
      <c r="AB609" s="38">
        <v>1.0509070200000001</v>
      </c>
      <c r="AC609" s="38">
        <v>1.0509070200000001</v>
      </c>
      <c r="AD609" s="38">
        <v>1.0509070200000001</v>
      </c>
      <c r="AE609" s="38">
        <v>1.0509070200000001</v>
      </c>
      <c r="AF609" s="38">
        <v>1.0614160902000001</v>
      </c>
      <c r="AG609" s="38">
        <v>1.0614160902000001</v>
      </c>
      <c r="AH609" s="38">
        <v>1.0614160902000001</v>
      </c>
      <c r="AI609" s="38">
        <v>1.0614160902000001</v>
      </c>
      <c r="AJ609" s="38">
        <v>1.0720302511020001</v>
      </c>
      <c r="AK609" s="38">
        <v>1.0720302511020001</v>
      </c>
      <c r="AL609" s="38">
        <v>1.0720302511020001</v>
      </c>
      <c r="AM609" s="38">
        <v>1.0720302511020001</v>
      </c>
      <c r="AN609" s="38">
        <v>1.0827505536130202</v>
      </c>
      <c r="AO609" s="38">
        <v>1.0827505536130202</v>
      </c>
      <c r="AP609" s="38">
        <v>1.0827505536130202</v>
      </c>
      <c r="AQ609" s="38">
        <v>1.0827505536130202</v>
      </c>
      <c r="AR609" s="38">
        <v>1.0935780591491504</v>
      </c>
      <c r="AS609" s="38">
        <v>1.0935780591491504</v>
      </c>
      <c r="AT609" s="38">
        <v>1.0935780591491504</v>
      </c>
      <c r="AU609" s="38">
        <v>1.0935780591491504</v>
      </c>
      <c r="AV609" s="38">
        <v>1.104513839740642</v>
      </c>
      <c r="AW609" s="38">
        <v>1.104513839740642</v>
      </c>
      <c r="AX609" s="38">
        <v>1.104513839740642</v>
      </c>
      <c r="AY609" s="38">
        <v>1.104513839740642</v>
      </c>
      <c r="AZ609" s="38">
        <v>1.1155589781380484</v>
      </c>
      <c r="BA609" s="38">
        <v>1.1155589781380484</v>
      </c>
      <c r="BB609" s="38">
        <v>1.1155589781380484</v>
      </c>
      <c r="BC609" s="38">
        <v>1.1155589781380484</v>
      </c>
      <c r="BD609" s="38">
        <v>1.1267145679194288</v>
      </c>
    </row>
    <row r="610" spans="1:57" ht="16" x14ac:dyDescent="0.2">
      <c r="B610" s="11">
        <f t="shared" si="345"/>
        <v>14</v>
      </c>
      <c r="C610" s="12" t="str">
        <f t="shared" si="345"/>
        <v>SCI FORGEOT RETAIL</v>
      </c>
      <c r="D610" s="25" t="s">
        <v>25</v>
      </c>
      <c r="E610" s="39" t="s">
        <v>30</v>
      </c>
      <c r="F610" s="15"/>
      <c r="K610" s="24"/>
      <c r="L610" s="16" t="s">
        <v>246</v>
      </c>
      <c r="M610" s="70"/>
      <c r="N610" s="70"/>
      <c r="O610" s="40">
        <f>O603*$E607/4+O607*$E618/4</f>
        <v>24698.25</v>
      </c>
      <c r="P610" s="40">
        <f t="shared" ref="P610:BD610" si="353">P603*$E607/4+P607*$E618/4</f>
        <v>24698.25</v>
      </c>
      <c r="Q610" s="40">
        <f t="shared" si="353"/>
        <v>24698.25</v>
      </c>
      <c r="R610" s="40">
        <f t="shared" si="353"/>
        <v>24698.25</v>
      </c>
      <c r="S610" s="40">
        <f t="shared" si="353"/>
        <v>24698.25</v>
      </c>
      <c r="T610" s="40">
        <f t="shared" si="353"/>
        <v>24698.25</v>
      </c>
      <c r="U610" s="40">
        <f t="shared" si="353"/>
        <v>24698.25</v>
      </c>
      <c r="V610" s="40">
        <f t="shared" si="353"/>
        <v>24698.25</v>
      </c>
      <c r="W610" s="40">
        <f t="shared" si="353"/>
        <v>24698.25</v>
      </c>
      <c r="X610" s="40">
        <f t="shared" si="353"/>
        <v>24698.25</v>
      </c>
      <c r="Y610" s="40">
        <f t="shared" si="353"/>
        <v>24698.25</v>
      </c>
      <c r="Z610" s="40">
        <f t="shared" si="353"/>
        <v>24698.25</v>
      </c>
      <c r="AA610" s="40">
        <f t="shared" si="353"/>
        <v>24698.25</v>
      </c>
      <c r="AB610" s="40">
        <f t="shared" si="353"/>
        <v>24698.25</v>
      </c>
      <c r="AC610" s="40">
        <f t="shared" si="353"/>
        <v>24698.25</v>
      </c>
      <c r="AD610" s="40">
        <f t="shared" si="353"/>
        <v>24698.25</v>
      </c>
      <c r="AE610" s="40">
        <f t="shared" si="353"/>
        <v>24698.25</v>
      </c>
      <c r="AF610" s="40">
        <f t="shared" si="353"/>
        <v>24698.25</v>
      </c>
      <c r="AG610" s="40">
        <f t="shared" si="353"/>
        <v>24698.25</v>
      </c>
      <c r="AH610" s="40">
        <f t="shared" si="353"/>
        <v>24698.25</v>
      </c>
      <c r="AI610" s="40">
        <f t="shared" si="353"/>
        <v>24698.25</v>
      </c>
      <c r="AJ610" s="40">
        <f t="shared" si="353"/>
        <v>24698.25</v>
      </c>
      <c r="AK610" s="40">
        <f t="shared" si="353"/>
        <v>24698.25</v>
      </c>
      <c r="AL610" s="40">
        <f t="shared" si="353"/>
        <v>24698.25</v>
      </c>
      <c r="AM610" s="40">
        <f t="shared" si="353"/>
        <v>24997.66105763115</v>
      </c>
      <c r="AN610" s="40">
        <f t="shared" si="353"/>
        <v>27545.817302065894</v>
      </c>
      <c r="AO610" s="40">
        <f t="shared" si="353"/>
        <v>27545.817302065894</v>
      </c>
      <c r="AP610" s="40">
        <f t="shared" si="353"/>
        <v>27545.817302065894</v>
      </c>
      <c r="AQ610" s="40">
        <f t="shared" si="353"/>
        <v>27545.817302065894</v>
      </c>
      <c r="AR610" s="40">
        <f t="shared" si="353"/>
        <v>27545.817302065894</v>
      </c>
      <c r="AS610" s="40">
        <f t="shared" si="353"/>
        <v>27545.817302065894</v>
      </c>
      <c r="AT610" s="40">
        <f t="shared" si="353"/>
        <v>27545.817302065894</v>
      </c>
      <c r="AU610" s="40">
        <f t="shared" si="353"/>
        <v>27545.817302065894</v>
      </c>
      <c r="AV610" s="40">
        <f t="shared" si="353"/>
        <v>27545.817302065894</v>
      </c>
      <c r="AW610" s="40">
        <f t="shared" si="353"/>
        <v>27545.817302065894</v>
      </c>
      <c r="AX610" s="40">
        <f t="shared" si="353"/>
        <v>27545.817302065894</v>
      </c>
      <c r="AY610" s="40">
        <f t="shared" si="353"/>
        <v>27545.817302065894</v>
      </c>
      <c r="AZ610" s="40">
        <f t="shared" si="353"/>
        <v>27545.817302065894</v>
      </c>
      <c r="BA610" s="40">
        <f t="shared" si="353"/>
        <v>27545.817302065894</v>
      </c>
      <c r="BB610" s="40">
        <f t="shared" si="353"/>
        <v>27545.817302065894</v>
      </c>
      <c r="BC610" s="40">
        <f t="shared" si="353"/>
        <v>27545.817302065894</v>
      </c>
      <c r="BD610" s="40">
        <f t="shared" si="353"/>
        <v>27545.817302065894</v>
      </c>
    </row>
    <row r="611" spans="1:57" ht="16" x14ac:dyDescent="0.2">
      <c r="B611" s="11">
        <f t="shared" si="345"/>
        <v>14</v>
      </c>
      <c r="C611" s="12" t="str">
        <f t="shared" si="345"/>
        <v>SCI FORGEOT RETAIL</v>
      </c>
      <c r="D611" s="25" t="s">
        <v>247</v>
      </c>
      <c r="E611" s="39" t="s">
        <v>248</v>
      </c>
      <c r="F611" s="15"/>
      <c r="G611" s="25" t="s">
        <v>249</v>
      </c>
      <c r="H611" s="26">
        <v>44834</v>
      </c>
      <c r="I611" s="25" t="s">
        <v>239</v>
      </c>
      <c r="J611" s="26">
        <v>47026</v>
      </c>
      <c r="K611" s="24"/>
      <c r="L611" s="20" t="s">
        <v>250</v>
      </c>
      <c r="M611" s="72"/>
      <c r="N611" s="72"/>
      <c r="O611" s="41">
        <f>IF($E617&gt;=O$3,IF(O$3&lt;=($E606+365),O610,IFERROR(O603*$E608/4*O609+
$E618*O607/4*IFERROR(O609/$E619,0),0)),IF(O$3&lt;=($E617+365),O603*$E608/4*O609+$E618*O607/4*IFERROR(O609/$E619,0),IFERROR($E618*O607/4*IFERROR(O609/$E619,0),0)))</f>
        <v>25384.252951132712</v>
      </c>
      <c r="P611" s="41">
        <f t="shared" ref="P611:BD611" si="354">IF($E617&gt;=P$3,IF(P$3&lt;=($E606+365),P610,IFERROR(P603*$E608/4*P609+
$E618*P607/4*IFERROR(P609/$E619,0),0)),IF(P$3&lt;=($E617+365),P603*$E608/4*P609+$E618*P607/4*IFERROR(P609/$E619,0),IFERROR($E618*P607/4*IFERROR(P609/$E619,0),0)))</f>
        <v>25891.938010155365</v>
      </c>
      <c r="Q611" s="41">
        <f t="shared" si="354"/>
        <v>25891.938010155365</v>
      </c>
      <c r="R611" s="41">
        <f t="shared" si="354"/>
        <v>25891.938010155365</v>
      </c>
      <c r="S611" s="41">
        <f t="shared" si="354"/>
        <v>25891.938010155365</v>
      </c>
      <c r="T611" s="41">
        <f t="shared" si="354"/>
        <v>26150.857390256919</v>
      </c>
      <c r="U611" s="41">
        <f t="shared" si="354"/>
        <v>26150.857390256919</v>
      </c>
      <c r="V611" s="41">
        <f t="shared" si="354"/>
        <v>26150.857390256919</v>
      </c>
      <c r="W611" s="41">
        <f t="shared" si="354"/>
        <v>26150.857390256919</v>
      </c>
      <c r="X611" s="41">
        <f t="shared" si="354"/>
        <v>26412.36596415949</v>
      </c>
      <c r="Y611" s="41">
        <f t="shared" si="354"/>
        <v>26412.36596415949</v>
      </c>
      <c r="Z611" s="41">
        <f t="shared" si="354"/>
        <v>26412.36596415949</v>
      </c>
      <c r="AA611" s="41">
        <f t="shared" si="354"/>
        <v>26412.36596415949</v>
      </c>
      <c r="AB611" s="41">
        <f t="shared" si="354"/>
        <v>26676.489623801088</v>
      </c>
      <c r="AC611" s="41">
        <f t="shared" si="354"/>
        <v>26676.489623801088</v>
      </c>
      <c r="AD611" s="41">
        <f t="shared" si="354"/>
        <v>26676.489623801088</v>
      </c>
      <c r="AE611" s="41">
        <f t="shared" si="354"/>
        <v>26676.489623801088</v>
      </c>
      <c r="AF611" s="41">
        <f t="shared" si="354"/>
        <v>26943.254520039096</v>
      </c>
      <c r="AG611" s="41">
        <f t="shared" si="354"/>
        <v>26943.254520039096</v>
      </c>
      <c r="AH611" s="41">
        <f t="shared" si="354"/>
        <v>26943.254520039096</v>
      </c>
      <c r="AI611" s="41">
        <f t="shared" si="354"/>
        <v>26943.254520039096</v>
      </c>
      <c r="AJ611" s="41">
        <f t="shared" si="354"/>
        <v>27212.68706523949</v>
      </c>
      <c r="AK611" s="41">
        <f t="shared" si="354"/>
        <v>27212.68706523949</v>
      </c>
      <c r="AL611" s="41">
        <f t="shared" si="354"/>
        <v>27212.68706523949</v>
      </c>
      <c r="AM611" s="41">
        <f t="shared" si="354"/>
        <v>27512.098122870641</v>
      </c>
      <c r="AN611" s="41">
        <f t="shared" si="354"/>
        <v>27821.275475086553</v>
      </c>
      <c r="AO611" s="41">
        <f t="shared" si="354"/>
        <v>27821.275475086553</v>
      </c>
      <c r="AP611" s="41">
        <f t="shared" si="354"/>
        <v>27821.275475086553</v>
      </c>
      <c r="AQ611" s="41">
        <f t="shared" si="354"/>
        <v>27821.275475086553</v>
      </c>
      <c r="AR611" s="41">
        <f t="shared" si="354"/>
        <v>28099.488229837418</v>
      </c>
      <c r="AS611" s="41">
        <f t="shared" si="354"/>
        <v>28099.488229837418</v>
      </c>
      <c r="AT611" s="41">
        <f t="shared" si="354"/>
        <v>28099.488229837418</v>
      </c>
      <c r="AU611" s="41">
        <f t="shared" si="354"/>
        <v>28099.488229837418</v>
      </c>
      <c r="AV611" s="41">
        <f t="shared" si="354"/>
        <v>28380.483112135797</v>
      </c>
      <c r="AW611" s="41">
        <f t="shared" si="354"/>
        <v>28380.483112135797</v>
      </c>
      <c r="AX611" s="41">
        <f t="shared" si="354"/>
        <v>28380.483112135797</v>
      </c>
      <c r="AY611" s="41">
        <f t="shared" si="354"/>
        <v>28380.483112135797</v>
      </c>
      <c r="AZ611" s="41">
        <f t="shared" si="354"/>
        <v>28664.28794325715</v>
      </c>
      <c r="BA611" s="41">
        <f t="shared" si="354"/>
        <v>28664.28794325715</v>
      </c>
      <c r="BB611" s="41">
        <f t="shared" si="354"/>
        <v>28664.28794325715</v>
      </c>
      <c r="BC611" s="41">
        <f t="shared" si="354"/>
        <v>28664.28794325715</v>
      </c>
      <c r="BD611" s="41">
        <f t="shared" si="354"/>
        <v>28950.930822689726</v>
      </c>
    </row>
    <row r="612" spans="1:57" ht="16" x14ac:dyDescent="0.2">
      <c r="B612" s="11">
        <f t="shared" si="345"/>
        <v>14</v>
      </c>
      <c r="C612" s="12" t="str">
        <f t="shared" si="345"/>
        <v>SCI FORGEOT RETAIL</v>
      </c>
      <c r="D612" s="25" t="s">
        <v>8</v>
      </c>
      <c r="E612" s="42">
        <v>0</v>
      </c>
      <c r="F612" s="15"/>
      <c r="I612" s="15"/>
      <c r="J612" s="24"/>
      <c r="K612" s="24"/>
      <c r="L612" s="20" t="s">
        <v>251</v>
      </c>
      <c r="M612" s="72"/>
      <c r="N612" s="72"/>
      <c r="O612" s="41">
        <f>-$E608/4*O602
+(O602&gt;0)*($J607&gt;=O$2)*($J607&lt;=O$3)*(($J607-O$2+1)/O$4*$H607/4)
+(O602&gt;0)*($J607&gt;O$3)*($I607&lt;=O$3)*($I607&gt;=O$2)*((O$3-$I607+1)/O$4*$H607/4)
+(O602&gt;0)*($J607&gt;O$3)*($I607&lt;O$2)*$H607/4
+(O602&gt;0)*($J608&gt;=O$2)*($J608&lt;=O$3)*(($J608-O$2+1)/O$4*$H608/4)
+(O602&gt;0)*($J608&gt;O$3)*($I608&lt;=O$3)*($I608&gt;=O$2)*((O$3-$I608+1)/O$4*$H608/4)
+(O602&gt;0)*($J608&gt;O$3)*($I608&lt;O$2)*$H608/4
+(O602&gt;0)*($J609&gt;=O$2)*($J609&lt;=O$3)*(($J609-O$2+1)/O$4*$H609/4)
+(O602&gt;0)*($J609&gt;O$3)*($I609&lt;=O$3)*($I609&gt;=O$2)*((O$3-$I609+1)/O$4*$H609/4)
+(O602&gt;0)*($J609&gt;O$3)*($I609&lt;O$2)*$H609/4
-$E618/4*O606
+(O606&gt;0)*($J618&gt;=O$2)*($J618&lt;=O$3)*(($J618-O$2+1)/O$4*$H618/4)
+(O606&gt;0)*($J618&gt;O$3)*($I618&lt;=O$3)*($I618&gt;=O$2)*((O$3-$I618+1)/O$4*$H618/4)
+(O606&gt;0)*($J618&gt;O$3)*($I618&lt;O$2)*$H618/4
+(O606&gt;0)*($J619&gt;=O$2)*($J619&lt;=O$3)*(($J619-O$2+1)/O$4*$H619/4)
+(O606&gt;0)*($J619&gt;O$3)*($I619&lt;=O$3)*($I619&gt;=O$2)*((O$3-$I619+1)/O$4*$H619/4)
+(O606&gt;0)*($J619&gt;O$3)*($I619&lt;O$2)*$H619/4
+(O606&gt;0)*($J620&gt;=O$2)*($J620&lt;=O$3)*(($J620-O$2+1)/O$4*$H620/4)
+(O606&gt;0)*($J620&gt;O$3)*($I620&lt;=O$3)*($I620&gt;=O$2)*((O$3-$I620+1)/O$4*$H620/4)
+(O606&gt;0)*($J620&gt;O$3)*($I620&lt;O$2)*$H620/4</f>
        <v>0</v>
      </c>
      <c r="P612" s="41">
        <f t="shared" ref="P612:BD612" si="355">-$E608/4*P602
+(P602&gt;0)*($J607&gt;=P$2)*($J607&lt;=P$3)*(($J607-P$2+1)/P$4*$H607/4)
+(P602&gt;0)*($J607&gt;P$3)*($I607&lt;=P$3)*($I607&gt;=P$2)*((P$3-$I607+1)/P$4*$H607/4)
+(P602&gt;0)*($J607&gt;P$3)*($I607&lt;P$2)*$H607/4
+(P602&gt;0)*($J608&gt;=P$2)*($J608&lt;=P$3)*(($J608-P$2+1)/P$4*$H608/4)
+(P602&gt;0)*($J608&gt;P$3)*($I608&lt;=P$3)*($I608&gt;=P$2)*((P$3-$I608+1)/P$4*$H608/4)
+(P602&gt;0)*($J608&gt;P$3)*($I608&lt;P$2)*$H608/4
+(P602&gt;0)*($J609&gt;=P$2)*($J609&lt;=P$3)*(($J609-P$2+1)/P$4*$H609/4)
+(P602&gt;0)*($J609&gt;P$3)*($I609&lt;=P$3)*($I609&gt;=P$2)*((P$3-$I609+1)/P$4*$H609/4)
+(P602&gt;0)*($J609&gt;P$3)*($I609&lt;P$2)*$H609/4
-$E618/4*P606
+(P606&gt;0)*($J618&gt;=P$2)*($J618&lt;=P$3)*(($J618-P$2+1)/P$4*$H618/4)
+(P606&gt;0)*($J618&gt;P$3)*($I618&lt;=P$3)*($I618&gt;=P$2)*((P$3-$I618+1)/P$4*$H618/4)
+(P606&gt;0)*($J618&gt;P$3)*($I618&lt;P$2)*$H618/4
+(P606&gt;0)*($J619&gt;=P$2)*($J619&lt;=P$3)*(($J619-P$2+1)/P$4*$H619/4)
+(P606&gt;0)*($J619&gt;P$3)*($I619&lt;=P$3)*($I619&gt;=P$2)*((P$3-$I619+1)/P$4*$H619/4)
+(P606&gt;0)*($J619&gt;P$3)*($I619&lt;P$2)*$H619/4
+(P606&gt;0)*($J620&gt;=P$2)*($J620&lt;=P$3)*(($J620-P$2+1)/P$4*$H620/4)
+(P606&gt;0)*($J620&gt;P$3)*($I620&lt;=P$3)*($I620&gt;=P$2)*((P$3-$I620+1)/P$4*$H620/4)
+(P606&gt;0)*($J620&gt;P$3)*($I620&lt;P$2)*$H620/4</f>
        <v>0</v>
      </c>
      <c r="Q612" s="41">
        <f t="shared" si="355"/>
        <v>0</v>
      </c>
      <c r="R612" s="41">
        <f t="shared" si="355"/>
        <v>0</v>
      </c>
      <c r="S612" s="41">
        <f t="shared" si="355"/>
        <v>0</v>
      </c>
      <c r="T612" s="41">
        <f t="shared" si="355"/>
        <v>0</v>
      </c>
      <c r="U612" s="41">
        <f t="shared" si="355"/>
        <v>0</v>
      </c>
      <c r="V612" s="41">
        <f t="shared" si="355"/>
        <v>0</v>
      </c>
      <c r="W612" s="41">
        <f t="shared" si="355"/>
        <v>0</v>
      </c>
      <c r="X612" s="41">
        <f t="shared" si="355"/>
        <v>0</v>
      </c>
      <c r="Y612" s="41">
        <f t="shared" si="355"/>
        <v>0</v>
      </c>
      <c r="Z612" s="41">
        <f t="shared" si="355"/>
        <v>0</v>
      </c>
      <c r="AA612" s="41">
        <f t="shared" si="355"/>
        <v>0</v>
      </c>
      <c r="AB612" s="41">
        <f t="shared" si="355"/>
        <v>0</v>
      </c>
      <c r="AC612" s="41">
        <f t="shared" si="355"/>
        <v>0</v>
      </c>
      <c r="AD612" s="41">
        <f t="shared" si="355"/>
        <v>0</v>
      </c>
      <c r="AE612" s="41">
        <f t="shared" si="355"/>
        <v>0</v>
      </c>
      <c r="AF612" s="41">
        <f t="shared" si="355"/>
        <v>0</v>
      </c>
      <c r="AG612" s="41">
        <f t="shared" si="355"/>
        <v>0</v>
      </c>
      <c r="AH612" s="41">
        <f t="shared" si="355"/>
        <v>0</v>
      </c>
      <c r="AI612" s="41">
        <f t="shared" si="355"/>
        <v>0</v>
      </c>
      <c r="AJ612" s="41">
        <f t="shared" si="355"/>
        <v>0</v>
      </c>
      <c r="AK612" s="41">
        <f t="shared" si="355"/>
        <v>0</v>
      </c>
      <c r="AL612" s="41">
        <f t="shared" si="355"/>
        <v>0</v>
      </c>
      <c r="AM612" s="41">
        <f t="shared" si="355"/>
        <v>0</v>
      </c>
      <c r="AN612" s="41">
        <f t="shared" si="355"/>
        <v>0</v>
      </c>
      <c r="AO612" s="41">
        <f t="shared" si="355"/>
        <v>0</v>
      </c>
      <c r="AP612" s="41">
        <f t="shared" si="355"/>
        <v>0</v>
      </c>
      <c r="AQ612" s="41">
        <f t="shared" si="355"/>
        <v>0</v>
      </c>
      <c r="AR612" s="41">
        <f t="shared" si="355"/>
        <v>0</v>
      </c>
      <c r="AS612" s="41">
        <f t="shared" si="355"/>
        <v>0</v>
      </c>
      <c r="AT612" s="41">
        <f t="shared" si="355"/>
        <v>0</v>
      </c>
      <c r="AU612" s="41">
        <f t="shared" si="355"/>
        <v>0</v>
      </c>
      <c r="AV612" s="41">
        <f t="shared" si="355"/>
        <v>0</v>
      </c>
      <c r="AW612" s="41">
        <f t="shared" si="355"/>
        <v>0</v>
      </c>
      <c r="AX612" s="41">
        <f t="shared" si="355"/>
        <v>0</v>
      </c>
      <c r="AY612" s="41">
        <f t="shared" si="355"/>
        <v>0</v>
      </c>
      <c r="AZ612" s="41">
        <f t="shared" si="355"/>
        <v>0</v>
      </c>
      <c r="BA612" s="41">
        <f t="shared" si="355"/>
        <v>0</v>
      </c>
      <c r="BB612" s="41">
        <f t="shared" si="355"/>
        <v>0</v>
      </c>
      <c r="BC612" s="41">
        <f t="shared" si="355"/>
        <v>0</v>
      </c>
      <c r="BD612" s="41">
        <f t="shared" si="355"/>
        <v>0</v>
      </c>
    </row>
    <row r="613" spans="1:57" ht="16" x14ac:dyDescent="0.2">
      <c r="B613" s="11">
        <f t="shared" si="345"/>
        <v>14</v>
      </c>
      <c r="C613" s="12" t="str">
        <f t="shared" si="345"/>
        <v>SCI FORGEOT RETAIL</v>
      </c>
      <c r="D613" s="43" t="s">
        <v>252</v>
      </c>
      <c r="E613" s="42" t="s">
        <v>288</v>
      </c>
      <c r="F613" s="44"/>
      <c r="G613" s="43" t="s">
        <v>253</v>
      </c>
      <c r="H613" s="39">
        <v>0</v>
      </c>
      <c r="I613" s="43" t="s">
        <v>254</v>
      </c>
      <c r="J613" s="32">
        <v>0</v>
      </c>
      <c r="K613" s="24"/>
      <c r="L613" s="20" t="s">
        <v>255</v>
      </c>
      <c r="M613" s="72"/>
      <c r="N613" s="72"/>
      <c r="O613" s="41">
        <v>0</v>
      </c>
      <c r="P613" s="41">
        <v>0</v>
      </c>
      <c r="Q613" s="41">
        <v>0</v>
      </c>
      <c r="R613" s="41">
        <v>0</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row>
    <row r="614" spans="1:57" ht="16" x14ac:dyDescent="0.2">
      <c r="B614" s="11">
        <f t="shared" si="345"/>
        <v>14</v>
      </c>
      <c r="C614" s="12" t="str">
        <f t="shared" si="345"/>
        <v>SCI FORGEOT RETAIL</v>
      </c>
      <c r="D614" s="43" t="s">
        <v>256</v>
      </c>
      <c r="E614" s="32">
        <v>47026</v>
      </c>
      <c r="G614" s="43" t="s">
        <v>257</v>
      </c>
      <c r="H614" s="42">
        <v>0</v>
      </c>
      <c r="I614" s="43" t="s">
        <v>258</v>
      </c>
      <c r="J614" s="29">
        <v>0</v>
      </c>
      <c r="K614" s="23"/>
      <c r="L614" s="33" t="s">
        <v>259</v>
      </c>
      <c r="M614" s="73"/>
      <c r="N614" s="73"/>
      <c r="O614" s="45">
        <f>-(O611+O612)*IFERROR((O601+O605)/(O603+O607),0)</f>
        <v>0</v>
      </c>
      <c r="P614" s="45">
        <f t="shared" ref="P614:BD614" si="356">-(P611+P612)*IFERROR((P601+P605)/(P603+P607),0)</f>
        <v>0</v>
      </c>
      <c r="Q614" s="45">
        <f t="shared" si="356"/>
        <v>0</v>
      </c>
      <c r="R614" s="45">
        <f t="shared" si="356"/>
        <v>0</v>
      </c>
      <c r="S614" s="45">
        <f t="shared" si="356"/>
        <v>0</v>
      </c>
      <c r="T614" s="45">
        <f t="shared" si="356"/>
        <v>0</v>
      </c>
      <c r="U614" s="45">
        <f t="shared" si="356"/>
        <v>0</v>
      </c>
      <c r="V614" s="45">
        <f t="shared" si="356"/>
        <v>0</v>
      </c>
      <c r="W614" s="45">
        <f t="shared" si="356"/>
        <v>0</v>
      </c>
      <c r="X614" s="45">
        <f t="shared" si="356"/>
        <v>0</v>
      </c>
      <c r="Y614" s="45">
        <f t="shared" si="356"/>
        <v>0</v>
      </c>
      <c r="Z614" s="45">
        <f t="shared" si="356"/>
        <v>0</v>
      </c>
      <c r="AA614" s="45">
        <f t="shared" si="356"/>
        <v>0</v>
      </c>
      <c r="AB614" s="45">
        <f t="shared" si="356"/>
        <v>0</v>
      </c>
      <c r="AC614" s="45">
        <f t="shared" si="356"/>
        <v>0</v>
      </c>
      <c r="AD614" s="45">
        <f t="shared" si="356"/>
        <v>0</v>
      </c>
      <c r="AE614" s="45">
        <f t="shared" si="356"/>
        <v>0</v>
      </c>
      <c r="AF614" s="45">
        <f t="shared" si="356"/>
        <v>0</v>
      </c>
      <c r="AG614" s="45">
        <f t="shared" si="356"/>
        <v>0</v>
      </c>
      <c r="AH614" s="45">
        <f t="shared" si="356"/>
        <v>0</v>
      </c>
      <c r="AI614" s="45">
        <f t="shared" si="356"/>
        <v>0</v>
      </c>
      <c r="AJ614" s="45">
        <f t="shared" si="356"/>
        <v>0</v>
      </c>
      <c r="AK614" s="45">
        <f t="shared" si="356"/>
        <v>0</v>
      </c>
      <c r="AL614" s="45">
        <f t="shared" si="356"/>
        <v>0</v>
      </c>
      <c r="AM614" s="45">
        <f t="shared" si="356"/>
        <v>0</v>
      </c>
      <c r="AN614" s="45">
        <f t="shared" si="356"/>
        <v>0</v>
      </c>
      <c r="AO614" s="45">
        <f t="shared" si="356"/>
        <v>0</v>
      </c>
      <c r="AP614" s="45">
        <f t="shared" si="356"/>
        <v>0</v>
      </c>
      <c r="AQ614" s="45">
        <f t="shared" si="356"/>
        <v>0</v>
      </c>
      <c r="AR614" s="45">
        <f t="shared" si="356"/>
        <v>0</v>
      </c>
      <c r="AS614" s="45">
        <f t="shared" si="356"/>
        <v>0</v>
      </c>
      <c r="AT614" s="45">
        <f t="shared" si="356"/>
        <v>0</v>
      </c>
      <c r="AU614" s="45">
        <f t="shared" si="356"/>
        <v>0</v>
      </c>
      <c r="AV614" s="45">
        <f t="shared" si="356"/>
        <v>0</v>
      </c>
      <c r="AW614" s="45">
        <f t="shared" si="356"/>
        <v>0</v>
      </c>
      <c r="AX614" s="45">
        <f t="shared" si="356"/>
        <v>0</v>
      </c>
      <c r="AY614" s="45">
        <f t="shared" si="356"/>
        <v>0</v>
      </c>
      <c r="AZ614" s="45">
        <f t="shared" si="356"/>
        <v>0</v>
      </c>
      <c r="BA614" s="45">
        <f t="shared" si="356"/>
        <v>0</v>
      </c>
      <c r="BB614" s="45">
        <f t="shared" si="356"/>
        <v>0</v>
      </c>
      <c r="BC614" s="45">
        <f t="shared" si="356"/>
        <v>0</v>
      </c>
      <c r="BD614" s="45">
        <f t="shared" si="356"/>
        <v>0</v>
      </c>
    </row>
    <row r="615" spans="1:57" ht="16" x14ac:dyDescent="0.2">
      <c r="B615" s="11">
        <f t="shared" si="345"/>
        <v>14</v>
      </c>
      <c r="C615" s="12" t="str">
        <f t="shared" si="345"/>
        <v>SCI FORGEOT RETAIL</v>
      </c>
      <c r="K615" s="24"/>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row>
    <row r="616" spans="1:57" ht="16" x14ac:dyDescent="0.2">
      <c r="B616" s="11">
        <f t="shared" si="345"/>
        <v>14</v>
      </c>
      <c r="C616" s="12" t="str">
        <f t="shared" si="345"/>
        <v>SCI FORGEOT RETAIL</v>
      </c>
      <c r="G616" s="46" t="s">
        <v>229</v>
      </c>
      <c r="H616" s="104" t="s">
        <v>45</v>
      </c>
      <c r="I616" s="105"/>
      <c r="J616" s="106"/>
      <c r="K616" s="23"/>
      <c r="L616" s="47" t="s">
        <v>4</v>
      </c>
      <c r="M616" s="81"/>
      <c r="N616" s="81"/>
      <c r="O616" s="48">
        <f>SUM(O611:O614)</f>
        <v>25384.252951132712</v>
      </c>
      <c r="P616" s="48">
        <f t="shared" ref="P616:BD616" si="357">SUM(P611:P614)</f>
        <v>25891.938010155365</v>
      </c>
      <c r="Q616" s="48">
        <f t="shared" si="357"/>
        <v>25891.938010155365</v>
      </c>
      <c r="R616" s="48">
        <f t="shared" si="357"/>
        <v>25891.938010155365</v>
      </c>
      <c r="S616" s="48">
        <f t="shared" si="357"/>
        <v>25891.938010155365</v>
      </c>
      <c r="T616" s="48">
        <f t="shared" si="357"/>
        <v>26150.857390256919</v>
      </c>
      <c r="U616" s="48">
        <f t="shared" si="357"/>
        <v>26150.857390256919</v>
      </c>
      <c r="V616" s="48">
        <f t="shared" si="357"/>
        <v>26150.857390256919</v>
      </c>
      <c r="W616" s="48">
        <f t="shared" si="357"/>
        <v>26150.857390256919</v>
      </c>
      <c r="X616" s="48">
        <f t="shared" si="357"/>
        <v>26412.36596415949</v>
      </c>
      <c r="Y616" s="48">
        <f t="shared" si="357"/>
        <v>26412.36596415949</v>
      </c>
      <c r="Z616" s="48">
        <f t="shared" si="357"/>
        <v>26412.36596415949</v>
      </c>
      <c r="AA616" s="48">
        <f t="shared" si="357"/>
        <v>26412.36596415949</v>
      </c>
      <c r="AB616" s="48">
        <f t="shared" si="357"/>
        <v>26676.489623801088</v>
      </c>
      <c r="AC616" s="48">
        <f t="shared" si="357"/>
        <v>26676.489623801088</v>
      </c>
      <c r="AD616" s="48">
        <f t="shared" si="357"/>
        <v>26676.489623801088</v>
      </c>
      <c r="AE616" s="48">
        <f t="shared" si="357"/>
        <v>26676.489623801088</v>
      </c>
      <c r="AF616" s="48">
        <f t="shared" si="357"/>
        <v>26943.254520039096</v>
      </c>
      <c r="AG616" s="48">
        <f t="shared" si="357"/>
        <v>26943.254520039096</v>
      </c>
      <c r="AH616" s="48">
        <f t="shared" si="357"/>
        <v>26943.254520039096</v>
      </c>
      <c r="AI616" s="48">
        <f t="shared" si="357"/>
        <v>26943.254520039096</v>
      </c>
      <c r="AJ616" s="48">
        <f t="shared" si="357"/>
        <v>27212.68706523949</v>
      </c>
      <c r="AK616" s="48">
        <f t="shared" si="357"/>
        <v>27212.68706523949</v>
      </c>
      <c r="AL616" s="48">
        <f t="shared" si="357"/>
        <v>27212.68706523949</v>
      </c>
      <c r="AM616" s="48">
        <f t="shared" si="357"/>
        <v>27512.098122870641</v>
      </c>
      <c r="AN616" s="48">
        <f t="shared" si="357"/>
        <v>27821.275475086553</v>
      </c>
      <c r="AO616" s="48">
        <f t="shared" si="357"/>
        <v>27821.275475086553</v>
      </c>
      <c r="AP616" s="48">
        <f t="shared" si="357"/>
        <v>27821.275475086553</v>
      </c>
      <c r="AQ616" s="48">
        <f t="shared" si="357"/>
        <v>27821.275475086553</v>
      </c>
      <c r="AR616" s="48">
        <f t="shared" si="357"/>
        <v>28099.488229837418</v>
      </c>
      <c r="AS616" s="48">
        <f t="shared" si="357"/>
        <v>28099.488229837418</v>
      </c>
      <c r="AT616" s="48">
        <f t="shared" si="357"/>
        <v>28099.488229837418</v>
      </c>
      <c r="AU616" s="48">
        <f t="shared" si="357"/>
        <v>28099.488229837418</v>
      </c>
      <c r="AV616" s="48">
        <f t="shared" si="357"/>
        <v>28380.483112135797</v>
      </c>
      <c r="AW616" s="48">
        <f t="shared" si="357"/>
        <v>28380.483112135797</v>
      </c>
      <c r="AX616" s="48">
        <f t="shared" si="357"/>
        <v>28380.483112135797</v>
      </c>
      <c r="AY616" s="48">
        <f t="shared" si="357"/>
        <v>28380.483112135797</v>
      </c>
      <c r="AZ616" s="48">
        <f t="shared" si="357"/>
        <v>28664.28794325715</v>
      </c>
      <c r="BA616" s="48">
        <f t="shared" si="357"/>
        <v>28664.28794325715</v>
      </c>
      <c r="BB616" s="48">
        <f t="shared" si="357"/>
        <v>28664.28794325715</v>
      </c>
      <c r="BC616" s="48">
        <f t="shared" si="357"/>
        <v>28664.28794325715</v>
      </c>
      <c r="BD616" s="48">
        <f t="shared" si="357"/>
        <v>28950.930822689726</v>
      </c>
    </row>
    <row r="617" spans="1:57" ht="16" x14ac:dyDescent="0.2">
      <c r="B617" s="11">
        <f t="shared" ref="B617:C622" si="358">B616</f>
        <v>14</v>
      </c>
      <c r="C617" s="12" t="str">
        <f t="shared" si="358"/>
        <v>SCI FORGEOT RETAIL</v>
      </c>
      <c r="D617" s="46" t="s">
        <v>260</v>
      </c>
      <c r="E617" s="32">
        <v>47026</v>
      </c>
      <c r="F617" s="15"/>
      <c r="G617" s="46" t="s">
        <v>261</v>
      </c>
      <c r="H617" s="46" t="s">
        <v>237</v>
      </c>
      <c r="I617" s="46" t="s">
        <v>238</v>
      </c>
      <c r="J617" s="46" t="s">
        <v>239</v>
      </c>
      <c r="K617" s="23"/>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row>
    <row r="618" spans="1:57" ht="16" x14ac:dyDescent="0.2">
      <c r="B618" s="11">
        <f t="shared" si="358"/>
        <v>14</v>
      </c>
      <c r="C618" s="12" t="str">
        <f t="shared" si="358"/>
        <v>SCI FORGEOT RETAIL</v>
      </c>
      <c r="D618" s="46" t="s">
        <v>262</v>
      </c>
      <c r="E618" s="31">
        <v>110183.26920826358</v>
      </c>
      <c r="F618" s="15"/>
      <c r="G618" s="49" t="s">
        <v>263</v>
      </c>
      <c r="H618" s="31">
        <v>0</v>
      </c>
      <c r="I618" s="32">
        <v>0</v>
      </c>
      <c r="J618" s="32">
        <v>0</v>
      </c>
      <c r="K618" s="23"/>
      <c r="L618" s="50" t="s">
        <v>264</v>
      </c>
      <c r="M618" s="70"/>
      <c r="N618" s="70"/>
      <c r="O618" s="40">
        <f t="shared" ref="O618:BD618" si="359">IFERROR(((O$3&gt;=$E617)*(O$2&lt;=$E617))*$E621,"")</f>
        <v>0</v>
      </c>
      <c r="P618" s="40">
        <f t="shared" si="359"/>
        <v>0</v>
      </c>
      <c r="Q618" s="40">
        <f t="shared" si="359"/>
        <v>0</v>
      </c>
      <c r="R618" s="40">
        <f t="shared" si="359"/>
        <v>0</v>
      </c>
      <c r="S618" s="40">
        <f t="shared" si="359"/>
        <v>0</v>
      </c>
      <c r="T618" s="40">
        <f t="shared" si="359"/>
        <v>0</v>
      </c>
      <c r="U618" s="40">
        <f t="shared" si="359"/>
        <v>0</v>
      </c>
      <c r="V618" s="40">
        <f t="shared" si="359"/>
        <v>0</v>
      </c>
      <c r="W618" s="40">
        <f t="shared" si="359"/>
        <v>0</v>
      </c>
      <c r="X618" s="40">
        <f t="shared" si="359"/>
        <v>0</v>
      </c>
      <c r="Y618" s="40">
        <f t="shared" si="359"/>
        <v>0</v>
      </c>
      <c r="Z618" s="40">
        <f t="shared" si="359"/>
        <v>0</v>
      </c>
      <c r="AA618" s="40">
        <f t="shared" si="359"/>
        <v>0</v>
      </c>
      <c r="AB618" s="40">
        <f t="shared" si="359"/>
        <v>0</v>
      </c>
      <c r="AC618" s="40">
        <f t="shared" si="359"/>
        <v>0</v>
      </c>
      <c r="AD618" s="40">
        <f t="shared" si="359"/>
        <v>0</v>
      </c>
      <c r="AE618" s="40">
        <f t="shared" si="359"/>
        <v>0</v>
      </c>
      <c r="AF618" s="40">
        <f t="shared" si="359"/>
        <v>0</v>
      </c>
      <c r="AG618" s="40">
        <f t="shared" si="359"/>
        <v>0</v>
      </c>
      <c r="AH618" s="40">
        <f t="shared" si="359"/>
        <v>0</v>
      </c>
      <c r="AI618" s="40">
        <f t="shared" si="359"/>
        <v>0</v>
      </c>
      <c r="AJ618" s="40">
        <f t="shared" si="359"/>
        <v>0</v>
      </c>
      <c r="AK618" s="40">
        <f t="shared" si="359"/>
        <v>0</v>
      </c>
      <c r="AL618" s="40">
        <f t="shared" si="359"/>
        <v>0</v>
      </c>
      <c r="AM618" s="40">
        <f t="shared" si="359"/>
        <v>0</v>
      </c>
      <c r="AN618" s="40">
        <f t="shared" si="359"/>
        <v>0</v>
      </c>
      <c r="AO618" s="40">
        <f t="shared" si="359"/>
        <v>0</v>
      </c>
      <c r="AP618" s="40">
        <f t="shared" si="359"/>
        <v>0</v>
      </c>
      <c r="AQ618" s="40">
        <f t="shared" si="359"/>
        <v>0</v>
      </c>
      <c r="AR618" s="40">
        <f t="shared" si="359"/>
        <v>0</v>
      </c>
      <c r="AS618" s="40">
        <f t="shared" si="359"/>
        <v>0</v>
      </c>
      <c r="AT618" s="40">
        <f t="shared" si="359"/>
        <v>0</v>
      </c>
      <c r="AU618" s="40">
        <f t="shared" si="359"/>
        <v>0</v>
      </c>
      <c r="AV618" s="40">
        <f t="shared" si="359"/>
        <v>0</v>
      </c>
      <c r="AW618" s="40">
        <f t="shared" si="359"/>
        <v>0</v>
      </c>
      <c r="AX618" s="40">
        <f t="shared" si="359"/>
        <v>0</v>
      </c>
      <c r="AY618" s="40">
        <f t="shared" si="359"/>
        <v>0</v>
      </c>
      <c r="AZ618" s="40">
        <f t="shared" si="359"/>
        <v>0</v>
      </c>
      <c r="BA618" s="40">
        <f t="shared" si="359"/>
        <v>0</v>
      </c>
      <c r="BB618" s="40">
        <f t="shared" si="359"/>
        <v>0</v>
      </c>
      <c r="BC618" s="40">
        <f t="shared" si="359"/>
        <v>0</v>
      </c>
      <c r="BD618" s="40">
        <f t="shared" si="359"/>
        <v>0</v>
      </c>
    </row>
    <row r="619" spans="1:57" ht="16" x14ac:dyDescent="0.2">
      <c r="B619" s="11">
        <f t="shared" si="358"/>
        <v>14</v>
      </c>
      <c r="C619" s="12" t="str">
        <f t="shared" si="358"/>
        <v>SCI FORGEOT RETAIL</v>
      </c>
      <c r="D619" s="46" t="s">
        <v>24</v>
      </c>
      <c r="E619" s="51">
        <f>IF(E617&gt;MAX($O$3:$BD$3),BD608,
IF(E617&lt;MIN($O$3:$BD$3),1,SUMIFS($O609:$BD609,$O$2:$BD$2,"&lt;="&amp;E617,$O$3:$BD$3,"&gt;="&amp;E617)))</f>
        <v>1.0720302511020001</v>
      </c>
      <c r="F619" s="15"/>
      <c r="G619" s="49" t="s">
        <v>265</v>
      </c>
      <c r="H619" s="31">
        <v>0</v>
      </c>
      <c r="I619" s="32">
        <v>0</v>
      </c>
      <c r="J619" s="32">
        <v>0</v>
      </c>
      <c r="K619" s="23"/>
      <c r="L619" s="52" t="s">
        <v>266</v>
      </c>
      <c r="M619" s="72"/>
      <c r="N619" s="72"/>
      <c r="O619" s="41">
        <f t="shared" ref="O619:BD619" si="360">IFERROR(((O$3&gt;=$E614)*(O$2&lt;=$E614))*$H622,"")</f>
        <v>0</v>
      </c>
      <c r="P619" s="41">
        <f t="shared" si="360"/>
        <v>0</v>
      </c>
      <c r="Q619" s="41">
        <f t="shared" si="360"/>
        <v>0</v>
      </c>
      <c r="R619" s="41">
        <f t="shared" si="360"/>
        <v>0</v>
      </c>
      <c r="S619" s="41">
        <f t="shared" si="360"/>
        <v>0</v>
      </c>
      <c r="T619" s="41">
        <f t="shared" si="360"/>
        <v>0</v>
      </c>
      <c r="U619" s="41">
        <f t="shared" si="360"/>
        <v>0</v>
      </c>
      <c r="V619" s="41">
        <f t="shared" si="360"/>
        <v>0</v>
      </c>
      <c r="W619" s="41">
        <f t="shared" si="360"/>
        <v>0</v>
      </c>
      <c r="X619" s="41">
        <f t="shared" si="360"/>
        <v>0</v>
      </c>
      <c r="Y619" s="41">
        <f t="shared" si="360"/>
        <v>0</v>
      </c>
      <c r="Z619" s="41">
        <f t="shared" si="360"/>
        <v>0</v>
      </c>
      <c r="AA619" s="41">
        <f t="shared" si="360"/>
        <v>0</v>
      </c>
      <c r="AB619" s="41">
        <f t="shared" si="360"/>
        <v>0</v>
      </c>
      <c r="AC619" s="41">
        <f t="shared" si="360"/>
        <v>0</v>
      </c>
      <c r="AD619" s="41">
        <f t="shared" si="360"/>
        <v>0</v>
      </c>
      <c r="AE619" s="41">
        <f t="shared" si="360"/>
        <v>0</v>
      </c>
      <c r="AF619" s="41">
        <f t="shared" si="360"/>
        <v>0</v>
      </c>
      <c r="AG619" s="41">
        <f t="shared" si="360"/>
        <v>0</v>
      </c>
      <c r="AH619" s="41">
        <f t="shared" si="360"/>
        <v>0</v>
      </c>
      <c r="AI619" s="41">
        <f t="shared" si="360"/>
        <v>0</v>
      </c>
      <c r="AJ619" s="41">
        <f t="shared" si="360"/>
        <v>0</v>
      </c>
      <c r="AK619" s="41">
        <f t="shared" si="360"/>
        <v>0</v>
      </c>
      <c r="AL619" s="41">
        <f t="shared" si="360"/>
        <v>0</v>
      </c>
      <c r="AM619" s="41">
        <f t="shared" si="360"/>
        <v>0</v>
      </c>
      <c r="AN619" s="41">
        <f t="shared" si="360"/>
        <v>0</v>
      </c>
      <c r="AO619" s="41">
        <f t="shared" si="360"/>
        <v>0</v>
      </c>
      <c r="AP619" s="41">
        <f t="shared" si="360"/>
        <v>0</v>
      </c>
      <c r="AQ619" s="41">
        <f t="shared" si="360"/>
        <v>0</v>
      </c>
      <c r="AR619" s="41">
        <f t="shared" si="360"/>
        <v>0</v>
      </c>
      <c r="AS619" s="41">
        <f t="shared" si="360"/>
        <v>0</v>
      </c>
      <c r="AT619" s="41">
        <f t="shared" si="360"/>
        <v>0</v>
      </c>
      <c r="AU619" s="41">
        <f t="shared" si="360"/>
        <v>0</v>
      </c>
      <c r="AV619" s="41">
        <f t="shared" si="360"/>
        <v>0</v>
      </c>
      <c r="AW619" s="41">
        <f t="shared" si="360"/>
        <v>0</v>
      </c>
      <c r="AX619" s="41">
        <f t="shared" si="360"/>
        <v>0</v>
      </c>
      <c r="AY619" s="41">
        <f t="shared" si="360"/>
        <v>0</v>
      </c>
      <c r="AZ619" s="41">
        <f t="shared" si="360"/>
        <v>0</v>
      </c>
      <c r="BA619" s="41">
        <f t="shared" si="360"/>
        <v>0</v>
      </c>
      <c r="BB619" s="41">
        <f t="shared" si="360"/>
        <v>0</v>
      </c>
      <c r="BC619" s="41">
        <f t="shared" si="360"/>
        <v>0</v>
      </c>
      <c r="BD619" s="41">
        <f t="shared" si="360"/>
        <v>0</v>
      </c>
    </row>
    <row r="620" spans="1:57" ht="16" x14ac:dyDescent="0.2">
      <c r="B620" s="11">
        <f t="shared" si="358"/>
        <v>14</v>
      </c>
      <c r="C620" s="12" t="str">
        <f t="shared" si="358"/>
        <v>SCI FORGEOT RETAIL</v>
      </c>
      <c r="D620" s="46" t="s">
        <v>8</v>
      </c>
      <c r="E620" s="42">
        <v>0</v>
      </c>
      <c r="F620" s="15"/>
      <c r="G620" s="49" t="s">
        <v>267</v>
      </c>
      <c r="H620" s="31">
        <v>0</v>
      </c>
      <c r="I620" s="32">
        <v>0</v>
      </c>
      <c r="J620" s="32">
        <v>0</v>
      </c>
      <c r="L620" s="52" t="s">
        <v>268</v>
      </c>
      <c r="M620" s="72"/>
      <c r="N620" s="72"/>
      <c r="O620" s="41">
        <f t="shared" ref="O620:BD620" si="361">IFERROR(((O$3&gt;=$E617)*(O$2&lt;=$E617))*$J622,"")</f>
        <v>0</v>
      </c>
      <c r="P620" s="41">
        <f t="shared" si="361"/>
        <v>0</v>
      </c>
      <c r="Q620" s="41">
        <f t="shared" si="361"/>
        <v>0</v>
      </c>
      <c r="R620" s="41">
        <f t="shared" si="361"/>
        <v>0</v>
      </c>
      <c r="S620" s="41">
        <f t="shared" si="361"/>
        <v>0</v>
      </c>
      <c r="T620" s="41">
        <f t="shared" si="361"/>
        <v>0</v>
      </c>
      <c r="U620" s="41">
        <f t="shared" si="361"/>
        <v>0</v>
      </c>
      <c r="V620" s="41">
        <f t="shared" si="361"/>
        <v>0</v>
      </c>
      <c r="W620" s="41">
        <f t="shared" si="361"/>
        <v>0</v>
      </c>
      <c r="X620" s="41">
        <f t="shared" si="361"/>
        <v>0</v>
      </c>
      <c r="Y620" s="41">
        <f t="shared" si="361"/>
        <v>0</v>
      </c>
      <c r="Z620" s="41">
        <f t="shared" si="361"/>
        <v>0</v>
      </c>
      <c r="AA620" s="41">
        <f t="shared" si="361"/>
        <v>0</v>
      </c>
      <c r="AB620" s="41">
        <f t="shared" si="361"/>
        <v>0</v>
      </c>
      <c r="AC620" s="41">
        <f t="shared" si="361"/>
        <v>0</v>
      </c>
      <c r="AD620" s="41">
        <f t="shared" si="361"/>
        <v>0</v>
      </c>
      <c r="AE620" s="41">
        <f t="shared" si="361"/>
        <v>0</v>
      </c>
      <c r="AF620" s="41">
        <f t="shared" si="361"/>
        <v>0</v>
      </c>
      <c r="AG620" s="41">
        <f t="shared" si="361"/>
        <v>0</v>
      </c>
      <c r="AH620" s="41">
        <f t="shared" si="361"/>
        <v>0</v>
      </c>
      <c r="AI620" s="41">
        <f t="shared" si="361"/>
        <v>0</v>
      </c>
      <c r="AJ620" s="41">
        <f t="shared" si="361"/>
        <v>0</v>
      </c>
      <c r="AK620" s="41">
        <f t="shared" si="361"/>
        <v>0</v>
      </c>
      <c r="AL620" s="41">
        <f t="shared" si="361"/>
        <v>0</v>
      </c>
      <c r="AM620" s="41">
        <f t="shared" si="361"/>
        <v>0</v>
      </c>
      <c r="AN620" s="41">
        <f t="shared" si="361"/>
        <v>0</v>
      </c>
      <c r="AO620" s="41">
        <f t="shared" si="361"/>
        <v>0</v>
      </c>
      <c r="AP620" s="41">
        <f t="shared" si="361"/>
        <v>0</v>
      </c>
      <c r="AQ620" s="41">
        <f t="shared" si="361"/>
        <v>0</v>
      </c>
      <c r="AR620" s="41">
        <f t="shared" si="361"/>
        <v>0</v>
      </c>
      <c r="AS620" s="41">
        <f t="shared" si="361"/>
        <v>0</v>
      </c>
      <c r="AT620" s="41">
        <f t="shared" si="361"/>
        <v>0</v>
      </c>
      <c r="AU620" s="41">
        <f t="shared" si="361"/>
        <v>0</v>
      </c>
      <c r="AV620" s="41">
        <f t="shared" si="361"/>
        <v>0</v>
      </c>
      <c r="AW620" s="41">
        <f t="shared" si="361"/>
        <v>0</v>
      </c>
      <c r="AX620" s="41">
        <f t="shared" si="361"/>
        <v>0</v>
      </c>
      <c r="AY620" s="41">
        <f t="shared" si="361"/>
        <v>0</v>
      </c>
      <c r="AZ620" s="41">
        <f t="shared" si="361"/>
        <v>0</v>
      </c>
      <c r="BA620" s="41">
        <f t="shared" si="361"/>
        <v>0</v>
      </c>
      <c r="BB620" s="41">
        <f t="shared" si="361"/>
        <v>0</v>
      </c>
      <c r="BC620" s="41">
        <f t="shared" si="361"/>
        <v>0</v>
      </c>
      <c r="BD620" s="41">
        <f t="shared" si="361"/>
        <v>0</v>
      </c>
    </row>
    <row r="621" spans="1:57" ht="16" x14ac:dyDescent="0.2">
      <c r="B621" s="11">
        <f t="shared" si="358"/>
        <v>14</v>
      </c>
      <c r="C621" s="12" t="str">
        <f t="shared" si="358"/>
        <v>SCI FORGEOT RETAIL</v>
      </c>
      <c r="D621" s="46" t="s">
        <v>269</v>
      </c>
      <c r="E621" s="31">
        <v>0</v>
      </c>
      <c r="F621" s="15"/>
      <c r="G621" s="53"/>
      <c r="H621" s="15"/>
      <c r="I621" s="15"/>
      <c r="J621" s="23"/>
      <c r="L621" s="52" t="s">
        <v>270</v>
      </c>
      <c r="M621" s="72"/>
      <c r="N621" s="72"/>
      <c r="O621" s="41">
        <f t="shared" ref="O621:BD621" si="362">IFERROR(((O$3&gt;=$J611)*(O$2&lt;=$J611))*$E622,"")</f>
        <v>0</v>
      </c>
      <c r="P621" s="41">
        <f t="shared" si="362"/>
        <v>0</v>
      </c>
      <c r="Q621" s="41">
        <f t="shared" si="362"/>
        <v>0</v>
      </c>
      <c r="R621" s="41">
        <f t="shared" si="362"/>
        <v>0</v>
      </c>
      <c r="S621" s="41">
        <f t="shared" si="362"/>
        <v>0</v>
      </c>
      <c r="T621" s="41">
        <f t="shared" si="362"/>
        <v>0</v>
      </c>
      <c r="U621" s="41">
        <f t="shared" si="362"/>
        <v>0</v>
      </c>
      <c r="V621" s="41">
        <f t="shared" si="362"/>
        <v>0</v>
      </c>
      <c r="W621" s="41">
        <f t="shared" si="362"/>
        <v>0</v>
      </c>
      <c r="X621" s="41">
        <f t="shared" si="362"/>
        <v>0</v>
      </c>
      <c r="Y621" s="41">
        <f t="shared" si="362"/>
        <v>0</v>
      </c>
      <c r="Z621" s="41">
        <f t="shared" si="362"/>
        <v>0</v>
      </c>
      <c r="AA621" s="41">
        <f t="shared" si="362"/>
        <v>0</v>
      </c>
      <c r="AB621" s="41">
        <f t="shared" si="362"/>
        <v>0</v>
      </c>
      <c r="AC621" s="41">
        <f t="shared" si="362"/>
        <v>0</v>
      </c>
      <c r="AD621" s="41">
        <f t="shared" si="362"/>
        <v>0</v>
      </c>
      <c r="AE621" s="41">
        <f t="shared" si="362"/>
        <v>0</v>
      </c>
      <c r="AF621" s="41">
        <f t="shared" si="362"/>
        <v>0</v>
      </c>
      <c r="AG621" s="41">
        <f t="shared" si="362"/>
        <v>0</v>
      </c>
      <c r="AH621" s="41">
        <f t="shared" si="362"/>
        <v>0</v>
      </c>
      <c r="AI621" s="41">
        <f t="shared" si="362"/>
        <v>0</v>
      </c>
      <c r="AJ621" s="41">
        <f t="shared" si="362"/>
        <v>0</v>
      </c>
      <c r="AK621" s="41">
        <f t="shared" si="362"/>
        <v>0</v>
      </c>
      <c r="AL621" s="41">
        <f t="shared" si="362"/>
        <v>0</v>
      </c>
      <c r="AM621" s="41">
        <f t="shared" si="362"/>
        <v>0</v>
      </c>
      <c r="AN621" s="41">
        <f t="shared" si="362"/>
        <v>0</v>
      </c>
      <c r="AO621" s="41">
        <f t="shared" si="362"/>
        <v>0</v>
      </c>
      <c r="AP621" s="41">
        <f t="shared" si="362"/>
        <v>0</v>
      </c>
      <c r="AQ621" s="41">
        <f t="shared" si="362"/>
        <v>0</v>
      </c>
      <c r="AR621" s="41">
        <f t="shared" si="362"/>
        <v>0</v>
      </c>
      <c r="AS621" s="41">
        <f t="shared" si="362"/>
        <v>0</v>
      </c>
      <c r="AT621" s="41">
        <f t="shared" si="362"/>
        <v>0</v>
      </c>
      <c r="AU621" s="41">
        <f t="shared" si="362"/>
        <v>0</v>
      </c>
      <c r="AV621" s="41">
        <f t="shared" si="362"/>
        <v>0</v>
      </c>
      <c r="AW621" s="41">
        <f t="shared" si="362"/>
        <v>0</v>
      </c>
      <c r="AX621" s="41">
        <f t="shared" si="362"/>
        <v>0</v>
      </c>
      <c r="AY621" s="41">
        <f t="shared" si="362"/>
        <v>0</v>
      </c>
      <c r="AZ621" s="41">
        <f t="shared" si="362"/>
        <v>0</v>
      </c>
      <c r="BA621" s="41">
        <f t="shared" si="362"/>
        <v>0</v>
      </c>
      <c r="BB621" s="41">
        <f t="shared" si="362"/>
        <v>0</v>
      </c>
      <c r="BC621" s="41">
        <f t="shared" si="362"/>
        <v>0</v>
      </c>
      <c r="BD621" s="41">
        <f t="shared" si="362"/>
        <v>0</v>
      </c>
    </row>
    <row r="622" spans="1:57" ht="16" x14ac:dyDescent="0.2">
      <c r="B622" s="11">
        <f t="shared" si="358"/>
        <v>14</v>
      </c>
      <c r="C622" s="12" t="str">
        <f t="shared" si="358"/>
        <v>SCI FORGEOT RETAIL</v>
      </c>
      <c r="D622" s="46" t="s">
        <v>270</v>
      </c>
      <c r="E622" s="31">
        <v>0</v>
      </c>
      <c r="F622" s="15"/>
      <c r="G622" s="46" t="s">
        <v>266</v>
      </c>
      <c r="H622" s="31">
        <v>0</v>
      </c>
      <c r="I622" s="46" t="s">
        <v>268</v>
      </c>
      <c r="J622" s="31">
        <v>0</v>
      </c>
      <c r="L622" s="54" t="s">
        <v>271</v>
      </c>
      <c r="M622" s="73"/>
      <c r="N622" s="73"/>
      <c r="O622" s="45">
        <f t="shared" ref="O622:BD622" si="363">IFERROR(-($E603+$H603+$J603)*O604,"")</f>
        <v>0</v>
      </c>
      <c r="P622" s="45">
        <f t="shared" si="363"/>
        <v>0</v>
      </c>
      <c r="Q622" s="45">
        <f t="shared" si="363"/>
        <v>0</v>
      </c>
      <c r="R622" s="45">
        <f t="shared" si="363"/>
        <v>0</v>
      </c>
      <c r="S622" s="45">
        <f t="shared" si="363"/>
        <v>0</v>
      </c>
      <c r="T622" s="45">
        <f t="shared" si="363"/>
        <v>0</v>
      </c>
      <c r="U622" s="45">
        <f t="shared" si="363"/>
        <v>0</v>
      </c>
      <c r="V622" s="45">
        <f t="shared" si="363"/>
        <v>0</v>
      </c>
      <c r="W622" s="45">
        <f t="shared" si="363"/>
        <v>0</v>
      </c>
      <c r="X622" s="45">
        <f t="shared" si="363"/>
        <v>0</v>
      </c>
      <c r="Y622" s="45">
        <f t="shared" si="363"/>
        <v>0</v>
      </c>
      <c r="Z622" s="45">
        <f t="shared" si="363"/>
        <v>0</v>
      </c>
      <c r="AA622" s="45">
        <f t="shared" si="363"/>
        <v>0</v>
      </c>
      <c r="AB622" s="45">
        <f t="shared" si="363"/>
        <v>0</v>
      </c>
      <c r="AC622" s="45">
        <f t="shared" si="363"/>
        <v>0</v>
      </c>
      <c r="AD622" s="45">
        <f t="shared" si="363"/>
        <v>0</v>
      </c>
      <c r="AE622" s="45">
        <f t="shared" si="363"/>
        <v>0</v>
      </c>
      <c r="AF622" s="45">
        <f t="shared" si="363"/>
        <v>0</v>
      </c>
      <c r="AG622" s="45">
        <f t="shared" si="363"/>
        <v>0</v>
      </c>
      <c r="AH622" s="45">
        <f t="shared" si="363"/>
        <v>0</v>
      </c>
      <c r="AI622" s="45">
        <f t="shared" si="363"/>
        <v>0</v>
      </c>
      <c r="AJ622" s="45">
        <f t="shared" si="363"/>
        <v>0</v>
      </c>
      <c r="AK622" s="45">
        <f t="shared" si="363"/>
        <v>0</v>
      </c>
      <c r="AL622" s="45">
        <f t="shared" si="363"/>
        <v>0</v>
      </c>
      <c r="AM622" s="45">
        <f t="shared" si="363"/>
        <v>0</v>
      </c>
      <c r="AN622" s="45">
        <f t="shared" si="363"/>
        <v>0</v>
      </c>
      <c r="AO622" s="45">
        <f t="shared" si="363"/>
        <v>0</v>
      </c>
      <c r="AP622" s="45">
        <f t="shared" si="363"/>
        <v>0</v>
      </c>
      <c r="AQ622" s="45">
        <f t="shared" si="363"/>
        <v>0</v>
      </c>
      <c r="AR622" s="45">
        <f t="shared" si="363"/>
        <v>0</v>
      </c>
      <c r="AS622" s="45">
        <f t="shared" si="363"/>
        <v>0</v>
      </c>
      <c r="AT622" s="45">
        <f t="shared" si="363"/>
        <v>0</v>
      </c>
      <c r="AU622" s="45">
        <f t="shared" si="363"/>
        <v>0</v>
      </c>
      <c r="AV622" s="45">
        <f t="shared" si="363"/>
        <v>0</v>
      </c>
      <c r="AW622" s="45">
        <f t="shared" si="363"/>
        <v>0</v>
      </c>
      <c r="AX622" s="45">
        <f t="shared" si="363"/>
        <v>0</v>
      </c>
      <c r="AY622" s="45">
        <f t="shared" si="363"/>
        <v>0</v>
      </c>
      <c r="AZ622" s="45">
        <f t="shared" si="363"/>
        <v>0</v>
      </c>
      <c r="BA622" s="45">
        <f t="shared" si="363"/>
        <v>0</v>
      </c>
      <c r="BB622" s="45">
        <f t="shared" si="363"/>
        <v>0</v>
      </c>
      <c r="BC622" s="45">
        <f t="shared" si="363"/>
        <v>0</v>
      </c>
      <c r="BD622" s="45">
        <f t="shared" si="363"/>
        <v>0</v>
      </c>
    </row>
    <row r="623" spans="1:57" x14ac:dyDescent="0.2">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row>
    <row r="624" spans="1:57" ht="16" x14ac:dyDescent="0.2">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s="1"/>
    </row>
    <row r="625" spans="1:59" ht="16" x14ac:dyDescent="0.2">
      <c r="A625" s="1"/>
      <c r="B625" s="67">
        <v>15</v>
      </c>
      <c r="C625" s="68" t="str">
        <f>H627</f>
        <v>SCI FORGEOT RETAIL</v>
      </c>
      <c r="D625" s="69" t="s">
        <v>54</v>
      </c>
      <c r="E625" s="69"/>
      <c r="F625" s="69"/>
      <c r="G625" s="69"/>
      <c r="H625" s="69"/>
      <c r="I625" s="69"/>
      <c r="J625" s="69"/>
      <c r="K625" s="68"/>
      <c r="L625" s="68"/>
      <c r="M625" s="68"/>
      <c r="N625" s="68"/>
      <c r="O625" s="82"/>
      <c r="P625" s="82"/>
      <c r="Q625" s="82"/>
      <c r="R625" s="82"/>
      <c r="S625" s="82"/>
      <c r="T625" s="82"/>
      <c r="U625" s="82"/>
      <c r="V625" s="82"/>
      <c r="W625" s="82"/>
      <c r="X625" s="82"/>
      <c r="Y625" s="82"/>
      <c r="Z625" s="82"/>
      <c r="AA625" s="82"/>
      <c r="AB625" s="82"/>
      <c r="AC625" s="82"/>
      <c r="AD625" s="82"/>
      <c r="AE625" s="82"/>
      <c r="AF625" s="82"/>
      <c r="AG625" s="82"/>
      <c r="AH625" s="82"/>
      <c r="AI625" s="82"/>
      <c r="AJ625" s="82"/>
      <c r="AK625" s="82"/>
      <c r="AL625" s="82"/>
      <c r="AM625" s="82"/>
      <c r="AN625" s="82"/>
      <c r="AO625" s="82"/>
      <c r="AP625" s="82"/>
      <c r="AQ625" s="82"/>
      <c r="AR625" s="82"/>
      <c r="AS625" s="82"/>
      <c r="AT625" s="82"/>
      <c r="AU625" s="82"/>
      <c r="AV625" s="82"/>
      <c r="AW625" s="82"/>
      <c r="AX625" s="82"/>
      <c r="AY625" s="82"/>
      <c r="AZ625" s="82"/>
      <c r="BA625" s="82"/>
      <c r="BB625" s="82"/>
      <c r="BC625" s="82"/>
      <c r="BD625" s="82"/>
      <c r="BE625" s="1"/>
      <c r="BF625" s="1"/>
      <c r="BG625" s="1"/>
    </row>
    <row r="626" spans="1:59" ht="16" x14ac:dyDescent="0.2">
      <c r="A626" s="35"/>
      <c r="B626" s="11">
        <f>B625</f>
        <v>15</v>
      </c>
      <c r="C626" s="12" t="str">
        <f>C625</f>
        <v>SCI FORGEOT RETAIL</v>
      </c>
      <c r="D626" s="35"/>
      <c r="E626" s="35"/>
      <c r="F626" s="35"/>
      <c r="G626" s="35"/>
      <c r="H626" s="35"/>
      <c r="I626" s="35"/>
      <c r="J626" s="35"/>
      <c r="K626" s="35"/>
      <c r="L626" s="35"/>
      <c r="M626" s="35"/>
      <c r="N626" s="35"/>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44"/>
      <c r="AU626" s="44"/>
      <c r="AV626" s="44"/>
      <c r="AW626" s="44"/>
      <c r="AX626" s="44"/>
      <c r="AY626" s="44"/>
      <c r="AZ626" s="44"/>
      <c r="BA626" s="44"/>
      <c r="BB626" s="44"/>
      <c r="BC626" s="44"/>
      <c r="BD626" s="44"/>
      <c r="BE626" s="35"/>
      <c r="BF626" s="35"/>
      <c r="BG626" s="35"/>
    </row>
    <row r="627" spans="1:59" ht="16" x14ac:dyDescent="0.2">
      <c r="B627" s="11">
        <f t="shared" ref="B627:C642" si="364">B626</f>
        <v>15</v>
      </c>
      <c r="C627" s="12" t="str">
        <f t="shared" si="364"/>
        <v>SCI FORGEOT RETAIL</v>
      </c>
      <c r="D627" s="13" t="s">
        <v>2</v>
      </c>
      <c r="E627" s="14" t="s">
        <v>55</v>
      </c>
      <c r="F627" s="15"/>
      <c r="G627" s="13" t="s">
        <v>229</v>
      </c>
      <c r="H627" s="14" t="s">
        <v>45</v>
      </c>
      <c r="I627" s="14"/>
      <c r="J627" s="14"/>
      <c r="L627" s="16" t="s">
        <v>230</v>
      </c>
      <c r="M627" s="70"/>
      <c r="N627" s="70"/>
      <c r="O627" s="17">
        <f>($E638&gt;0)*($E632&lt;O$2)*(EDATE($E632,$E638)&gt;O$3)*((O$3-O$2+1)/O$4)
+($E638&gt;0)*($E632&lt;O$2)*(EDATE($E632,$E638)&gt;=O$2)*(EDATE($E632,$E638)&lt;=O$3)*((EDATE($E632,$E638)-O$2)/O$4)
+($E638&gt;0)*($E632&lt;O$2)*(EDATE($E632,$E638)&lt;O$2)*(0)
+($E638&gt;0)*($E632&gt;=O$2)*($E632&lt;=O$3)*(EDATE($E632,$E638)&gt;=O$2)*(EDATE($E632,$E638)&lt;=O$3)*((EDATE($E632,$E638)-$E632+1)/O$4)
+($E638&gt;0)*($E632&gt;=O$2)*($E632&lt;=O$3)*(EDATE($E632,$E638)&gt;O$3)*((O$3-$E632+1)/O$4)
+($E638&gt;0)*($E632&gt;O$3)*(0)</f>
        <v>0</v>
      </c>
      <c r="P627" s="17">
        <f t="shared" ref="P627:BD627" si="365">($E638&gt;0)*($E632&lt;P$2)*(EDATE($E632,$E638)&gt;P$3)*((P$3-P$2+1)/P$4)
+($E638&gt;0)*($E632&lt;P$2)*(EDATE($E632,$E638)&gt;=P$2)*(EDATE($E632,$E638)&lt;=P$3)*((EDATE($E632,$E638)-P$2)/P$4)
+($E638&gt;0)*($E632&lt;P$2)*(EDATE($E632,$E638)&lt;P$2)*(0)
+($E638&gt;0)*($E632&gt;=P$2)*($E632&lt;=P$3)*(EDATE($E632,$E638)&gt;=P$2)*(EDATE($E632,$E638)&lt;=P$3)*((EDATE($E632,$E638)-$E632+1)/P$4)
+($E638&gt;0)*($E632&gt;=P$2)*($E632&lt;=P$3)*(EDATE($E632,$E638)&gt;P$3)*((P$3-$E632+1)/P$4)
+($E638&gt;0)*($E632&gt;P$3)*(0)</f>
        <v>0</v>
      </c>
      <c r="Q627" s="17">
        <f t="shared" si="365"/>
        <v>0</v>
      </c>
      <c r="R627" s="17">
        <f t="shared" si="365"/>
        <v>0</v>
      </c>
      <c r="S627" s="17">
        <f t="shared" si="365"/>
        <v>0</v>
      </c>
      <c r="T627" s="17">
        <f t="shared" si="365"/>
        <v>0</v>
      </c>
      <c r="U627" s="17">
        <f t="shared" si="365"/>
        <v>0</v>
      </c>
      <c r="V627" s="17">
        <f t="shared" si="365"/>
        <v>0</v>
      </c>
      <c r="W627" s="17">
        <f t="shared" si="365"/>
        <v>0</v>
      </c>
      <c r="X627" s="17">
        <f t="shared" si="365"/>
        <v>0</v>
      </c>
      <c r="Y627" s="17">
        <f t="shared" si="365"/>
        <v>0</v>
      </c>
      <c r="Z627" s="17">
        <f t="shared" si="365"/>
        <v>0</v>
      </c>
      <c r="AA627" s="17">
        <f t="shared" si="365"/>
        <v>0</v>
      </c>
      <c r="AB627" s="17">
        <f t="shared" si="365"/>
        <v>0</v>
      </c>
      <c r="AC627" s="17">
        <f t="shared" si="365"/>
        <v>0</v>
      </c>
      <c r="AD627" s="17">
        <f t="shared" si="365"/>
        <v>0</v>
      </c>
      <c r="AE627" s="17">
        <f t="shared" si="365"/>
        <v>0</v>
      </c>
      <c r="AF627" s="17">
        <f t="shared" si="365"/>
        <v>0</v>
      </c>
      <c r="AG627" s="17">
        <f t="shared" si="365"/>
        <v>0</v>
      </c>
      <c r="AH627" s="17">
        <f t="shared" si="365"/>
        <v>0</v>
      </c>
      <c r="AI627" s="17">
        <f t="shared" si="365"/>
        <v>0</v>
      </c>
      <c r="AJ627" s="17">
        <f t="shared" si="365"/>
        <v>0</v>
      </c>
      <c r="AK627" s="17">
        <f t="shared" si="365"/>
        <v>0</v>
      </c>
      <c r="AL627" s="17">
        <f t="shared" si="365"/>
        <v>0</v>
      </c>
      <c r="AM627" s="17">
        <f t="shared" si="365"/>
        <v>0</v>
      </c>
      <c r="AN627" s="17">
        <f t="shared" si="365"/>
        <v>0</v>
      </c>
      <c r="AO627" s="17">
        <f t="shared" si="365"/>
        <v>0</v>
      </c>
      <c r="AP627" s="17">
        <f t="shared" si="365"/>
        <v>0</v>
      </c>
      <c r="AQ627" s="17">
        <f t="shared" si="365"/>
        <v>0</v>
      </c>
      <c r="AR627" s="17">
        <f t="shared" si="365"/>
        <v>0</v>
      </c>
      <c r="AS627" s="17">
        <f t="shared" si="365"/>
        <v>0</v>
      </c>
      <c r="AT627" s="17">
        <f t="shared" si="365"/>
        <v>0</v>
      </c>
      <c r="AU627" s="17">
        <f t="shared" si="365"/>
        <v>0</v>
      </c>
      <c r="AV627" s="17">
        <f t="shared" si="365"/>
        <v>0</v>
      </c>
      <c r="AW627" s="17">
        <f t="shared" si="365"/>
        <v>0</v>
      </c>
      <c r="AX627" s="17">
        <f t="shared" si="365"/>
        <v>0</v>
      </c>
      <c r="AY627" s="17">
        <f t="shared" si="365"/>
        <v>0</v>
      </c>
      <c r="AZ627" s="17">
        <f t="shared" si="365"/>
        <v>0</v>
      </c>
      <c r="BA627" s="17">
        <f t="shared" si="365"/>
        <v>0</v>
      </c>
      <c r="BB627" s="17">
        <f t="shared" si="365"/>
        <v>0</v>
      </c>
      <c r="BC627" s="17">
        <f t="shared" si="365"/>
        <v>0</v>
      </c>
      <c r="BD627" s="17">
        <f t="shared" si="365"/>
        <v>0</v>
      </c>
    </row>
    <row r="628" spans="1:59" ht="16" x14ac:dyDescent="0.2">
      <c r="B628" s="11">
        <f t="shared" si="364"/>
        <v>15</v>
      </c>
      <c r="C628" s="12" t="str">
        <f t="shared" si="364"/>
        <v>SCI FORGEOT RETAIL</v>
      </c>
      <c r="D628" s="13" t="s">
        <v>7</v>
      </c>
      <c r="E628" s="18">
        <v>179</v>
      </c>
      <c r="F628" s="15"/>
      <c r="G628" s="13" t="s">
        <v>0</v>
      </c>
      <c r="H628" s="19">
        <v>111</v>
      </c>
      <c r="I628" s="13" t="s">
        <v>20</v>
      </c>
      <c r="J628" s="19">
        <v>152.1</v>
      </c>
      <c r="L628" s="20" t="s">
        <v>231</v>
      </c>
      <c r="M628" s="72"/>
      <c r="N628" s="72"/>
      <c r="O628" s="21">
        <f>($H633&gt;0)*($J633&lt;O$2)*0
+($H633&gt;0)*($J633&gt;=O$2)*($J633&lt;=O$3)*(($J633-O$2+1)/O$4)
+($H633&gt;0)*($J633&gt;O$3)*($I633&gt;O$3)*0
+($H633&gt;0)*($J633&gt;O$3)*($I633&lt;=O$3)*($I633&gt;=O$2)*((O$3-$I633+1)/O$4)
+($H633&gt;0)*($J633&gt;O$3)*($I633&lt;O$2)*1
+($H633&gt;0)*($I633&gt;O$3)*0
+($H634&gt;0)*($J$2350&lt;O$2)*0
+($H634&gt;0)*($J634&gt;=O$2)*($J634&lt;=O$3)*(($J634-O$2+1)/O$4)
+($H634&gt;0)*($J634&gt;O$3)*($I634&gt;O$3)*0
+($H634&gt;0)*($J634&gt;O$3)*($I634&lt;=O$3)*($I634&gt;=O$2)*((O$3-$I634+1)/O$4)
+($H634&gt;0)*($J634&gt;O$3)*($I634&lt;O$2)*1
+($H634&gt;0)*($I634&gt;O$3)*0
+($H635&gt;0)*($J635&lt;O$2)*0
+($H635&gt;0)*($J635&gt;=O$2)*($J635&lt;=O$3)*(($J635-O$2+1)/O$4)
+($H635&gt;0)*($J635&gt;O$3)*($I635&gt;O$3)*0
+($H635&gt;0)*($J635&gt;O$3)*($I635&lt;=O$3)*($I635&gt;=O$2)*((O$3-$I635+1)/O$4)
+($H635&gt;0)*($J635&gt;O$3)*($I635&lt;O$2)*1
+($H635&gt;0)*($I635&gt;O$3)*0</f>
        <v>0</v>
      </c>
      <c r="P628" s="21">
        <f t="shared" ref="P628:BD628" si="366">($H633&gt;0)*($J633&lt;P$2)*0
+($H633&gt;0)*($J633&gt;=P$2)*($J633&lt;=P$3)*(($J633-P$2+1)/P$4)
+($H633&gt;0)*($J633&gt;P$3)*($I633&gt;P$3)*0
+($H633&gt;0)*($J633&gt;P$3)*($I633&lt;=P$3)*($I633&gt;=P$2)*((P$3-$I633+1)/P$4)
+($H633&gt;0)*($J633&gt;P$3)*($I633&lt;P$2)*1
+($H633&gt;0)*($I633&gt;P$3)*0
+($H634&gt;0)*($J$2350&lt;P$2)*0
+($H634&gt;0)*($J634&gt;=P$2)*($J634&lt;=P$3)*(($J634-P$2+1)/P$4)
+($H634&gt;0)*($J634&gt;P$3)*($I634&gt;P$3)*0
+($H634&gt;0)*($J634&gt;P$3)*($I634&lt;=P$3)*($I634&gt;=P$2)*((P$3-$I634+1)/P$4)
+($H634&gt;0)*($J634&gt;P$3)*($I634&lt;P$2)*1
+($H634&gt;0)*($I634&gt;P$3)*0
+($H635&gt;0)*($J635&lt;P$2)*0
+($H635&gt;0)*($J635&gt;=P$2)*($J635&lt;=P$3)*(($J635-P$2+1)/P$4)
+($H635&gt;0)*($J635&gt;P$3)*($I635&gt;P$3)*0
+($H635&gt;0)*($J635&gt;P$3)*($I635&lt;=P$3)*($I635&gt;=P$2)*((P$3-$I635+1)/P$4)
+($H635&gt;0)*($J635&gt;P$3)*($I635&lt;P$2)*1
+($H635&gt;0)*($I635&gt;P$3)*0</f>
        <v>0</v>
      </c>
      <c r="Q628" s="21">
        <f t="shared" si="366"/>
        <v>0</v>
      </c>
      <c r="R628" s="21">
        <f t="shared" si="366"/>
        <v>0</v>
      </c>
      <c r="S628" s="21">
        <f t="shared" si="366"/>
        <v>0</v>
      </c>
      <c r="T628" s="21">
        <f t="shared" si="366"/>
        <v>0</v>
      </c>
      <c r="U628" s="21">
        <f t="shared" si="366"/>
        <v>0</v>
      </c>
      <c r="V628" s="21">
        <f t="shared" si="366"/>
        <v>0</v>
      </c>
      <c r="W628" s="21">
        <f t="shared" si="366"/>
        <v>0</v>
      </c>
      <c r="X628" s="21">
        <f t="shared" si="366"/>
        <v>0</v>
      </c>
      <c r="Y628" s="21">
        <f t="shared" si="366"/>
        <v>0</v>
      </c>
      <c r="Z628" s="21">
        <f t="shared" si="366"/>
        <v>0</v>
      </c>
      <c r="AA628" s="21">
        <f t="shared" si="366"/>
        <v>0</v>
      </c>
      <c r="AB628" s="21">
        <f t="shared" si="366"/>
        <v>0</v>
      </c>
      <c r="AC628" s="21">
        <f t="shared" si="366"/>
        <v>0</v>
      </c>
      <c r="AD628" s="21">
        <f t="shared" si="366"/>
        <v>0</v>
      </c>
      <c r="AE628" s="21">
        <f t="shared" si="366"/>
        <v>0</v>
      </c>
      <c r="AF628" s="21">
        <f t="shared" si="366"/>
        <v>0</v>
      </c>
      <c r="AG628" s="21">
        <f t="shared" si="366"/>
        <v>0</v>
      </c>
      <c r="AH628" s="21">
        <f t="shared" si="366"/>
        <v>0</v>
      </c>
      <c r="AI628" s="21">
        <f t="shared" si="366"/>
        <v>0</v>
      </c>
      <c r="AJ628" s="21">
        <f t="shared" si="366"/>
        <v>0</v>
      </c>
      <c r="AK628" s="21">
        <f t="shared" si="366"/>
        <v>0</v>
      </c>
      <c r="AL628" s="21">
        <f t="shared" si="366"/>
        <v>0</v>
      </c>
      <c r="AM628" s="21">
        <f t="shared" si="366"/>
        <v>0</v>
      </c>
      <c r="AN628" s="21">
        <f t="shared" si="366"/>
        <v>0</v>
      </c>
      <c r="AO628" s="21">
        <f t="shared" si="366"/>
        <v>0</v>
      </c>
      <c r="AP628" s="21">
        <f t="shared" si="366"/>
        <v>0</v>
      </c>
      <c r="AQ628" s="21">
        <f t="shared" si="366"/>
        <v>0</v>
      </c>
      <c r="AR628" s="21">
        <f t="shared" si="366"/>
        <v>0</v>
      </c>
      <c r="AS628" s="21">
        <f t="shared" si="366"/>
        <v>0</v>
      </c>
      <c r="AT628" s="21">
        <f t="shared" si="366"/>
        <v>0</v>
      </c>
      <c r="AU628" s="21">
        <f t="shared" si="366"/>
        <v>0</v>
      </c>
      <c r="AV628" s="21">
        <f t="shared" si="366"/>
        <v>0</v>
      </c>
      <c r="AW628" s="21">
        <f t="shared" si="366"/>
        <v>0</v>
      </c>
      <c r="AX628" s="21">
        <f t="shared" si="366"/>
        <v>0</v>
      </c>
      <c r="AY628" s="21">
        <f t="shared" si="366"/>
        <v>0</v>
      </c>
      <c r="AZ628" s="21">
        <f t="shared" si="366"/>
        <v>0</v>
      </c>
      <c r="BA628" s="21">
        <f t="shared" si="366"/>
        <v>0</v>
      </c>
      <c r="BB628" s="21">
        <f t="shared" si="366"/>
        <v>0</v>
      </c>
      <c r="BC628" s="21">
        <f t="shared" si="366"/>
        <v>0</v>
      </c>
      <c r="BD628" s="21">
        <f t="shared" si="366"/>
        <v>0</v>
      </c>
    </row>
    <row r="629" spans="1:59" ht="16" x14ac:dyDescent="0.2">
      <c r="B629" s="11">
        <f t="shared" si="364"/>
        <v>15</v>
      </c>
      <c r="C629" s="12" t="str">
        <f t="shared" si="364"/>
        <v>SCI FORGEOT RETAIL</v>
      </c>
      <c r="D629" s="13" t="s">
        <v>21</v>
      </c>
      <c r="E629" s="22">
        <v>387</v>
      </c>
      <c r="F629" s="15"/>
      <c r="G629" s="13" t="s">
        <v>22</v>
      </c>
      <c r="H629" s="22">
        <v>0</v>
      </c>
      <c r="I629" s="13" t="s">
        <v>23</v>
      </c>
      <c r="J629" s="22">
        <v>38.602499999999999</v>
      </c>
      <c r="K629" s="23"/>
      <c r="L629" s="20" t="s">
        <v>232</v>
      </c>
      <c r="M629" s="72"/>
      <c r="N629" s="72"/>
      <c r="O629" s="21">
        <f>($E632&lt;=O$3)*($E632&gt;O$2)*((O$3-$E632+1)/O$4)
+($E632&lt;=O$2)*((O$3-O$2+1)/O$4)
+($E632&gt;O$3)*(0)
-($E640&lt;=O$3)*($E640&lt;&gt;0)*($E640&gt;O$2)*((O$3-$E640)/O$4)
-($E640&lt;=O$2)*((O$3-O$2+1)/O$4)
-($E640&gt;O$3)*(0)</f>
        <v>1</v>
      </c>
      <c r="P629" s="21">
        <f t="shared" ref="P629:BD629" si="367">($E632&lt;=P$3)*($E632&gt;P$2)*((P$3-$E632+1)/P$4)
+($E632&lt;=P$2)*((P$3-P$2+1)/P$4)
+($E632&gt;P$3)*(0)
-($E640&lt;=P$3)*($E640&lt;&gt;0)*($E640&gt;P$2)*((P$3-$E640)/P$4)
-($E640&lt;=P$2)*((P$3-P$2+1)/P$4)
-($E640&gt;P$3)*(0)</f>
        <v>1</v>
      </c>
      <c r="Q629" s="21">
        <f t="shared" si="367"/>
        <v>1</v>
      </c>
      <c r="R629" s="21">
        <f t="shared" si="367"/>
        <v>1</v>
      </c>
      <c r="S629" s="21">
        <f t="shared" si="367"/>
        <v>1</v>
      </c>
      <c r="T629" s="21">
        <f t="shared" si="367"/>
        <v>1</v>
      </c>
      <c r="U629" s="21">
        <f t="shared" si="367"/>
        <v>1</v>
      </c>
      <c r="V629" s="21">
        <f t="shared" si="367"/>
        <v>1</v>
      </c>
      <c r="W629" s="21">
        <f t="shared" si="367"/>
        <v>1</v>
      </c>
      <c r="X629" s="21">
        <f t="shared" si="367"/>
        <v>1</v>
      </c>
      <c r="Y629" s="21">
        <f t="shared" si="367"/>
        <v>1</v>
      </c>
      <c r="Z629" s="21">
        <f t="shared" si="367"/>
        <v>1</v>
      </c>
      <c r="AA629" s="21">
        <f t="shared" si="367"/>
        <v>1</v>
      </c>
      <c r="AB629" s="21">
        <f t="shared" si="367"/>
        <v>1</v>
      </c>
      <c r="AC629" s="21">
        <f t="shared" si="367"/>
        <v>1</v>
      </c>
      <c r="AD629" s="21">
        <f t="shared" si="367"/>
        <v>1</v>
      </c>
      <c r="AE629" s="21">
        <f t="shared" si="367"/>
        <v>1</v>
      </c>
      <c r="AF629" s="21">
        <f t="shared" si="367"/>
        <v>1</v>
      </c>
      <c r="AG629" s="21">
        <f t="shared" si="367"/>
        <v>1</v>
      </c>
      <c r="AH629" s="21">
        <f t="shared" si="367"/>
        <v>1</v>
      </c>
      <c r="AI629" s="21">
        <f t="shared" si="367"/>
        <v>1</v>
      </c>
      <c r="AJ629" s="21">
        <f t="shared" si="367"/>
        <v>1</v>
      </c>
      <c r="AK629" s="21">
        <f t="shared" si="367"/>
        <v>1</v>
      </c>
      <c r="AL629" s="21">
        <f t="shared" si="367"/>
        <v>1</v>
      </c>
      <c r="AM629" s="21">
        <f t="shared" si="367"/>
        <v>1</v>
      </c>
      <c r="AN629" s="21">
        <f t="shared" si="367"/>
        <v>0</v>
      </c>
      <c r="AO629" s="21">
        <f t="shared" si="367"/>
        <v>0</v>
      </c>
      <c r="AP629" s="21">
        <f t="shared" si="367"/>
        <v>0</v>
      </c>
      <c r="AQ629" s="21">
        <f t="shared" si="367"/>
        <v>0</v>
      </c>
      <c r="AR629" s="21">
        <f t="shared" si="367"/>
        <v>0</v>
      </c>
      <c r="AS629" s="21">
        <f t="shared" si="367"/>
        <v>0</v>
      </c>
      <c r="AT629" s="21">
        <f t="shared" si="367"/>
        <v>0</v>
      </c>
      <c r="AU629" s="21">
        <f t="shared" si="367"/>
        <v>0</v>
      </c>
      <c r="AV629" s="21">
        <f t="shared" si="367"/>
        <v>0</v>
      </c>
      <c r="AW629" s="21">
        <f t="shared" si="367"/>
        <v>0</v>
      </c>
      <c r="AX629" s="21">
        <f t="shared" si="367"/>
        <v>0</v>
      </c>
      <c r="AY629" s="21">
        <f t="shared" si="367"/>
        <v>0</v>
      </c>
      <c r="AZ629" s="21">
        <f t="shared" si="367"/>
        <v>0</v>
      </c>
      <c r="BA629" s="21">
        <f t="shared" si="367"/>
        <v>0</v>
      </c>
      <c r="BB629" s="21">
        <f t="shared" si="367"/>
        <v>0</v>
      </c>
      <c r="BC629" s="21">
        <f t="shared" si="367"/>
        <v>0</v>
      </c>
      <c r="BD629" s="21">
        <f t="shared" si="367"/>
        <v>0</v>
      </c>
    </row>
    <row r="630" spans="1:59" ht="16" x14ac:dyDescent="0.2">
      <c r="B630" s="11">
        <f t="shared" si="364"/>
        <v>15</v>
      </c>
      <c r="C630" s="12" t="str">
        <f t="shared" si="364"/>
        <v>SCI FORGEOT RETAIL</v>
      </c>
      <c r="D630" s="13" t="s">
        <v>1</v>
      </c>
      <c r="E630" s="22">
        <v>166125</v>
      </c>
      <c r="F630" s="15"/>
      <c r="G630" s="15"/>
      <c r="H630" s="15"/>
      <c r="I630" s="15"/>
      <c r="J630" s="15"/>
      <c r="L630" s="20" t="s">
        <v>233</v>
      </c>
      <c r="M630" s="72"/>
      <c r="N630" s="72"/>
      <c r="O630" s="21">
        <f>($E643&gt;O$3)*($E640&lt;O$2)*((O$3-O$2+1)/O$4)
+($E643&gt;O$3)*($E640&gt;=O$2)*($E640&lt;=O$3)*((O$3-$E640)/O$4)
+($E643&gt;O$3)*($E640&gt;O$3)*(0)
+($E643&lt;=O$3)*($E643&gt;=O$2)*($E640&lt;O$2)*(($E643-O$2)/O$4)
+($E643&lt;=O$3)*($E643&gt;=O$2)*($E640&lt;=O$3)*($E640&gt;=O$2)*(($E643-$E640)/O$4)
+($E643&lt;O$2)*(0)</f>
        <v>0</v>
      </c>
      <c r="P630" s="21">
        <f t="shared" ref="P630:BD630" si="368">($E643&gt;P$3)*($E640&lt;P$2)*((P$3-P$2+1)/P$4)
+($E643&gt;P$3)*($E640&gt;=P$2)*($E640&lt;=P$3)*((P$3-$E640)/P$4)
+($E643&gt;P$3)*($E640&gt;P$3)*(0)
+($E643&lt;=P$3)*($E643&gt;=P$2)*($E640&lt;P$2)*(($E643-P$2)/P$4)
+($E643&lt;=P$3)*($E643&gt;=P$2)*($E640&lt;=P$3)*($E640&gt;=P$2)*(($E643-$E640)/P$4)
+($E643&lt;P$2)*(0)</f>
        <v>0</v>
      </c>
      <c r="Q630" s="21">
        <f t="shared" si="368"/>
        <v>0</v>
      </c>
      <c r="R630" s="21">
        <f t="shared" si="368"/>
        <v>0</v>
      </c>
      <c r="S630" s="21">
        <f t="shared" si="368"/>
        <v>0</v>
      </c>
      <c r="T630" s="21">
        <f t="shared" si="368"/>
        <v>0</v>
      </c>
      <c r="U630" s="21">
        <f t="shared" si="368"/>
        <v>0</v>
      </c>
      <c r="V630" s="21">
        <f t="shared" si="368"/>
        <v>0</v>
      </c>
      <c r="W630" s="21">
        <f t="shared" si="368"/>
        <v>0</v>
      </c>
      <c r="X630" s="21">
        <f t="shared" si="368"/>
        <v>0</v>
      </c>
      <c r="Y630" s="21">
        <f t="shared" si="368"/>
        <v>0</v>
      </c>
      <c r="Z630" s="21">
        <f t="shared" si="368"/>
        <v>0</v>
      </c>
      <c r="AA630" s="21">
        <f t="shared" si="368"/>
        <v>0</v>
      </c>
      <c r="AB630" s="21">
        <f t="shared" si="368"/>
        <v>0</v>
      </c>
      <c r="AC630" s="21">
        <f t="shared" si="368"/>
        <v>0</v>
      </c>
      <c r="AD630" s="21">
        <f t="shared" si="368"/>
        <v>0</v>
      </c>
      <c r="AE630" s="21">
        <f t="shared" si="368"/>
        <v>0</v>
      </c>
      <c r="AF630" s="21">
        <f t="shared" si="368"/>
        <v>0</v>
      </c>
      <c r="AG630" s="21">
        <f t="shared" si="368"/>
        <v>0</v>
      </c>
      <c r="AH630" s="21">
        <f t="shared" si="368"/>
        <v>0</v>
      </c>
      <c r="AI630" s="21">
        <f t="shared" si="368"/>
        <v>0</v>
      </c>
      <c r="AJ630" s="21">
        <f t="shared" si="368"/>
        <v>0</v>
      </c>
      <c r="AK630" s="21">
        <f t="shared" si="368"/>
        <v>0</v>
      </c>
      <c r="AL630" s="21">
        <f t="shared" si="368"/>
        <v>0</v>
      </c>
      <c r="AM630" s="21">
        <f t="shared" si="368"/>
        <v>0</v>
      </c>
      <c r="AN630" s="21">
        <f t="shared" si="368"/>
        <v>0</v>
      </c>
      <c r="AO630" s="21">
        <f t="shared" si="368"/>
        <v>0</v>
      </c>
      <c r="AP630" s="21">
        <f t="shared" si="368"/>
        <v>0</v>
      </c>
      <c r="AQ630" s="21">
        <f t="shared" si="368"/>
        <v>0</v>
      </c>
      <c r="AR630" s="21">
        <f t="shared" si="368"/>
        <v>0</v>
      </c>
      <c r="AS630" s="21">
        <f t="shared" si="368"/>
        <v>0</v>
      </c>
      <c r="AT630" s="21">
        <f t="shared" si="368"/>
        <v>0</v>
      </c>
      <c r="AU630" s="21">
        <f t="shared" si="368"/>
        <v>0</v>
      </c>
      <c r="AV630" s="21">
        <f t="shared" si="368"/>
        <v>0</v>
      </c>
      <c r="AW630" s="21">
        <f t="shared" si="368"/>
        <v>0</v>
      </c>
      <c r="AX630" s="21">
        <f t="shared" si="368"/>
        <v>0</v>
      </c>
      <c r="AY630" s="21">
        <f t="shared" si="368"/>
        <v>0</v>
      </c>
      <c r="AZ630" s="21">
        <f t="shared" si="368"/>
        <v>0</v>
      </c>
      <c r="BA630" s="21">
        <f t="shared" si="368"/>
        <v>0</v>
      </c>
      <c r="BB630" s="21">
        <f t="shared" si="368"/>
        <v>0</v>
      </c>
      <c r="BC630" s="21">
        <f t="shared" si="368"/>
        <v>0</v>
      </c>
      <c r="BD630" s="21">
        <f t="shared" si="368"/>
        <v>0</v>
      </c>
    </row>
    <row r="631" spans="1:59" ht="16" x14ac:dyDescent="0.2">
      <c r="B631" s="11">
        <f t="shared" si="364"/>
        <v>15</v>
      </c>
      <c r="C631" s="12" t="str">
        <f t="shared" si="364"/>
        <v>SCI FORGEOT RETAIL</v>
      </c>
      <c r="K631" s="24"/>
      <c r="L631" s="20" t="s">
        <v>234</v>
      </c>
      <c r="M631" s="72"/>
      <c r="N631" s="72"/>
      <c r="O631" s="21">
        <f>($E646&gt;0)*($E643&lt;O$2)*(EDATE($E643,$E646)&gt;O$3)*((O$3-O$2+1)/O$4)
+($E646&gt;0)*($E643&lt;O$2)*(EDATE($E643,$E646)&gt;=O$2)*(EDATE($E643,$E646)&lt;=O$3)*((EDATE($E643,$E646)-O$2)/O$4)
+($E646&gt;0)*($E643&lt;O$2)*(EDATE($E643,$E646)&lt;O$2)*(0)
+($E646&gt;0)*($E643&gt;=O$2)*($E643&lt;=O$3)*(EDATE($E643,$E646)&gt;=O$2)*(EDATE($E643,$E646)&lt;=O$3)*((EDATE($E643,$E646)-$E643+1)/O$4)
+($E646&gt;0)*($E643&gt;=O$2)*($E643&lt;=O$3)*(EDATE($E643,$E646)&gt;O$3)*((O$3-$E643+1)/O$4)
+($E646&gt;0)*($E643&gt;O$3)*(0)</f>
        <v>0</v>
      </c>
      <c r="P631" s="21">
        <f t="shared" ref="P631:BD631" si="369">($E646&gt;0)*($E643&lt;P$2)*(EDATE($E643,$E646)&gt;P$3)*((P$3-P$2+1)/P$4)
+($E646&gt;0)*($E643&lt;P$2)*(EDATE($E643,$E646)&gt;=P$2)*(EDATE($E643,$E646)&lt;=P$3)*((EDATE($E643,$E646)-P$2)/P$4)
+($E646&gt;0)*($E643&lt;P$2)*(EDATE($E643,$E646)&lt;P$2)*(0)
+($E646&gt;0)*($E643&gt;=P$2)*($E643&lt;=P$3)*(EDATE($E643,$E646)&gt;=P$2)*(EDATE($E643,$E646)&lt;=P$3)*((EDATE($E643,$E646)-$E643+1)/P$4)
+($E646&gt;0)*($E643&gt;=P$2)*($E643&lt;=P$3)*(EDATE($E643,$E646)&gt;P$3)*((P$3-$E643+1)/P$4)
+($E646&gt;0)*($E643&gt;P$3)*(0)</f>
        <v>0</v>
      </c>
      <c r="Q631" s="21">
        <f t="shared" si="369"/>
        <v>0</v>
      </c>
      <c r="R631" s="21">
        <f t="shared" si="369"/>
        <v>0</v>
      </c>
      <c r="S631" s="21">
        <f t="shared" si="369"/>
        <v>0</v>
      </c>
      <c r="T631" s="21">
        <f t="shared" si="369"/>
        <v>0</v>
      </c>
      <c r="U631" s="21">
        <f t="shared" si="369"/>
        <v>0</v>
      </c>
      <c r="V631" s="21">
        <f t="shared" si="369"/>
        <v>0</v>
      </c>
      <c r="W631" s="21">
        <f t="shared" si="369"/>
        <v>0</v>
      </c>
      <c r="X631" s="21">
        <f t="shared" si="369"/>
        <v>0</v>
      </c>
      <c r="Y631" s="21">
        <f t="shared" si="369"/>
        <v>0</v>
      </c>
      <c r="Z631" s="21">
        <f t="shared" si="369"/>
        <v>0</v>
      </c>
      <c r="AA631" s="21">
        <f t="shared" si="369"/>
        <v>0</v>
      </c>
      <c r="AB631" s="21">
        <f t="shared" si="369"/>
        <v>0</v>
      </c>
      <c r="AC631" s="21">
        <f t="shared" si="369"/>
        <v>0</v>
      </c>
      <c r="AD631" s="21">
        <f t="shared" si="369"/>
        <v>0</v>
      </c>
      <c r="AE631" s="21">
        <f t="shared" si="369"/>
        <v>0</v>
      </c>
      <c r="AF631" s="21">
        <f t="shared" si="369"/>
        <v>0</v>
      </c>
      <c r="AG631" s="21">
        <f t="shared" si="369"/>
        <v>0</v>
      </c>
      <c r="AH631" s="21">
        <f t="shared" si="369"/>
        <v>0</v>
      </c>
      <c r="AI631" s="21">
        <f t="shared" si="369"/>
        <v>0</v>
      </c>
      <c r="AJ631" s="21">
        <f t="shared" si="369"/>
        <v>0</v>
      </c>
      <c r="AK631" s="21">
        <f t="shared" si="369"/>
        <v>0</v>
      </c>
      <c r="AL631" s="21">
        <f t="shared" si="369"/>
        <v>0</v>
      </c>
      <c r="AM631" s="21">
        <f t="shared" si="369"/>
        <v>0</v>
      </c>
      <c r="AN631" s="21">
        <f t="shared" si="369"/>
        <v>0</v>
      </c>
      <c r="AO631" s="21">
        <f t="shared" si="369"/>
        <v>0</v>
      </c>
      <c r="AP631" s="21">
        <f t="shared" si="369"/>
        <v>0</v>
      </c>
      <c r="AQ631" s="21">
        <f t="shared" si="369"/>
        <v>0</v>
      </c>
      <c r="AR631" s="21">
        <f t="shared" si="369"/>
        <v>0</v>
      </c>
      <c r="AS631" s="21">
        <f t="shared" si="369"/>
        <v>0</v>
      </c>
      <c r="AT631" s="21">
        <f t="shared" si="369"/>
        <v>0</v>
      </c>
      <c r="AU631" s="21">
        <f t="shared" si="369"/>
        <v>0</v>
      </c>
      <c r="AV631" s="21">
        <f t="shared" si="369"/>
        <v>0</v>
      </c>
      <c r="AW631" s="21">
        <f t="shared" si="369"/>
        <v>0</v>
      </c>
      <c r="AX631" s="21">
        <f t="shared" si="369"/>
        <v>0</v>
      </c>
      <c r="AY631" s="21">
        <f t="shared" si="369"/>
        <v>0</v>
      </c>
      <c r="AZ631" s="21">
        <f t="shared" si="369"/>
        <v>0</v>
      </c>
      <c r="BA631" s="21">
        <f t="shared" si="369"/>
        <v>0</v>
      </c>
      <c r="BB631" s="21">
        <f t="shared" si="369"/>
        <v>0</v>
      </c>
      <c r="BC631" s="21">
        <f t="shared" si="369"/>
        <v>0</v>
      </c>
      <c r="BD631" s="21">
        <f t="shared" si="369"/>
        <v>0</v>
      </c>
    </row>
    <row r="632" spans="1:59" ht="16" x14ac:dyDescent="0.2">
      <c r="B632" s="11">
        <f t="shared" si="364"/>
        <v>15</v>
      </c>
      <c r="C632" s="12" t="str">
        <f t="shared" si="364"/>
        <v>SCI FORGEOT RETAIL</v>
      </c>
      <c r="D632" s="25" t="s">
        <v>235</v>
      </c>
      <c r="E632" s="26">
        <v>43739</v>
      </c>
      <c r="F632" s="15"/>
      <c r="G632" s="25" t="s">
        <v>236</v>
      </c>
      <c r="H632" s="25" t="s">
        <v>237</v>
      </c>
      <c r="I632" s="25" t="s">
        <v>238</v>
      </c>
      <c r="J632" s="25" t="s">
        <v>239</v>
      </c>
      <c r="K632" s="24"/>
      <c r="L632" s="27" t="s">
        <v>240</v>
      </c>
      <c r="M632" s="83"/>
      <c r="N632" s="83"/>
      <c r="O632" s="28">
        <f>($H644&gt;0)*($J644&lt;O$2)*0
+($H644&gt;0)*($J644&gt;=O$2)*($J644&lt;=O$3)*(($J644-O$2+1)/O$4)
+($H644&gt;0)*($J644&gt;O$3)*($I644&gt;O$3)*0
+($H644&gt;0)*($J644&gt;O$3)*($I644&lt;=O$3)*($I644&gt;=O$2)*((O$3-$I644+1)/O$4)
+($H644&gt;0)*($J644&gt;O$3)*($I644&lt;O$2)*1
+($H644&gt;0)*($I644&gt;O$3)*0
+($H645&gt;0)*($J645&lt;O$2)*0
+($H645&gt;0)*($J645&gt;=O$2)*($J645&lt;=O$3)*(($J645-O$2+1)/O$4)
+($H645&gt;0)*($J645&gt;O$3)*($I645&gt;O$3)*0
+($H645&gt;0)*($J645&gt;O$3)*($I645&lt;=O$3)*($I645&gt;=O$2)*((O$3-$I645+1)/O$4)
+($H645&gt;0)*($J645&gt;O$3)*($I645&lt;O$2)*1
+($H645&gt;0)*($I645&gt;O$3)*0
+($H646&gt;0)*($J646&lt;O$2)*0
+($H646&gt;0)*($J646&gt;=O$2)*($J646&lt;=O$3)*(($J646-O$2+1)/O$4)
+($H646&gt;0)*($J646&gt;O$3)*($I646&gt;O$3)*0
+($H646&gt;0)*($J646&gt;O$3)*($I646&lt;=O$3)*($I646&gt;=O$2)*((O$3-$I646+1)/O$4)
+($H646&gt;0)*($J646&gt;O$3)*($I646&lt;O$2)*1
+($H646&gt;0)*($I646&gt;O$3)*0</f>
        <v>0</v>
      </c>
      <c r="P632" s="28">
        <f t="shared" ref="P632:BD632" si="370">($H644&gt;0)*($J644&lt;P$2)*0
+($H644&gt;0)*($J644&gt;=P$2)*($J644&lt;=P$3)*(($J644-P$2+1)/P$4)
+($H644&gt;0)*($J644&gt;P$3)*($I644&gt;P$3)*0
+($H644&gt;0)*($J644&gt;P$3)*($I644&lt;=P$3)*($I644&gt;=P$2)*((P$3-$I644+1)/P$4)
+($H644&gt;0)*($J644&gt;P$3)*($I644&lt;P$2)*1
+($H644&gt;0)*($I644&gt;P$3)*0
+($H645&gt;0)*($J645&lt;P$2)*0
+($H645&gt;0)*($J645&gt;=P$2)*($J645&lt;=P$3)*(($J645-P$2+1)/P$4)
+($H645&gt;0)*($J645&gt;P$3)*($I645&gt;P$3)*0
+($H645&gt;0)*($J645&gt;P$3)*($I645&lt;=P$3)*($I645&gt;=P$2)*((P$3-$I645+1)/P$4)
+($H645&gt;0)*($J645&gt;P$3)*($I645&lt;P$2)*1
+($H645&gt;0)*($I645&gt;P$3)*0
+($H646&gt;0)*($J646&lt;P$2)*0
+($H646&gt;0)*($J646&gt;=P$2)*($J646&lt;=P$3)*(($J646-P$2+1)/P$4)
+($H646&gt;0)*($J646&gt;P$3)*($I646&gt;P$3)*0
+($H646&gt;0)*($J646&gt;P$3)*($I646&lt;=P$3)*($I646&gt;=P$2)*((P$3-$I646+1)/P$4)
+($H646&gt;0)*($J646&gt;P$3)*($I646&lt;P$2)*1
+($H646&gt;0)*($I646&gt;P$3)*0</f>
        <v>0</v>
      </c>
      <c r="Q632" s="28">
        <f t="shared" si="370"/>
        <v>0</v>
      </c>
      <c r="R632" s="28">
        <f t="shared" si="370"/>
        <v>0</v>
      </c>
      <c r="S632" s="28">
        <f t="shared" si="370"/>
        <v>0</v>
      </c>
      <c r="T632" s="28">
        <f t="shared" si="370"/>
        <v>0</v>
      </c>
      <c r="U632" s="28">
        <f t="shared" si="370"/>
        <v>0</v>
      </c>
      <c r="V632" s="28">
        <f t="shared" si="370"/>
        <v>0</v>
      </c>
      <c r="W632" s="28">
        <f t="shared" si="370"/>
        <v>0</v>
      </c>
      <c r="X632" s="28">
        <f t="shared" si="370"/>
        <v>0</v>
      </c>
      <c r="Y632" s="28">
        <f t="shared" si="370"/>
        <v>0</v>
      </c>
      <c r="Z632" s="28">
        <f t="shared" si="370"/>
        <v>0</v>
      </c>
      <c r="AA632" s="28">
        <f t="shared" si="370"/>
        <v>0</v>
      </c>
      <c r="AB632" s="28">
        <f t="shared" si="370"/>
        <v>0</v>
      </c>
      <c r="AC632" s="28">
        <f t="shared" si="370"/>
        <v>0</v>
      </c>
      <c r="AD632" s="28">
        <f t="shared" si="370"/>
        <v>0</v>
      </c>
      <c r="AE632" s="28">
        <f t="shared" si="370"/>
        <v>0</v>
      </c>
      <c r="AF632" s="28">
        <f t="shared" si="370"/>
        <v>0</v>
      </c>
      <c r="AG632" s="28">
        <f t="shared" si="370"/>
        <v>0</v>
      </c>
      <c r="AH632" s="28">
        <f t="shared" si="370"/>
        <v>0</v>
      </c>
      <c r="AI632" s="28">
        <f t="shared" si="370"/>
        <v>0</v>
      </c>
      <c r="AJ632" s="28">
        <f t="shared" si="370"/>
        <v>0</v>
      </c>
      <c r="AK632" s="28">
        <f t="shared" si="370"/>
        <v>0</v>
      </c>
      <c r="AL632" s="28">
        <f t="shared" si="370"/>
        <v>0</v>
      </c>
      <c r="AM632" s="28">
        <f t="shared" si="370"/>
        <v>0</v>
      </c>
      <c r="AN632" s="28">
        <f t="shared" si="370"/>
        <v>0</v>
      </c>
      <c r="AO632" s="28">
        <f t="shared" si="370"/>
        <v>0</v>
      </c>
      <c r="AP632" s="28">
        <f t="shared" si="370"/>
        <v>0</v>
      </c>
      <c r="AQ632" s="28">
        <f t="shared" si="370"/>
        <v>0</v>
      </c>
      <c r="AR632" s="28">
        <f t="shared" si="370"/>
        <v>0</v>
      </c>
      <c r="AS632" s="28">
        <f t="shared" si="370"/>
        <v>0</v>
      </c>
      <c r="AT632" s="28">
        <f t="shared" si="370"/>
        <v>0</v>
      </c>
      <c r="AU632" s="28">
        <f t="shared" si="370"/>
        <v>0</v>
      </c>
      <c r="AV632" s="28">
        <f t="shared" si="370"/>
        <v>0</v>
      </c>
      <c r="AW632" s="28">
        <f t="shared" si="370"/>
        <v>0</v>
      </c>
      <c r="AX632" s="28">
        <f t="shared" si="370"/>
        <v>0</v>
      </c>
      <c r="AY632" s="28">
        <f t="shared" si="370"/>
        <v>0</v>
      </c>
      <c r="AZ632" s="28">
        <f t="shared" si="370"/>
        <v>0</v>
      </c>
      <c r="BA632" s="28">
        <f t="shared" si="370"/>
        <v>0</v>
      </c>
      <c r="BB632" s="28">
        <f t="shared" si="370"/>
        <v>0</v>
      </c>
      <c r="BC632" s="28">
        <f t="shared" si="370"/>
        <v>0</v>
      </c>
      <c r="BD632" s="28">
        <f t="shared" si="370"/>
        <v>0</v>
      </c>
    </row>
    <row r="633" spans="1:59" ht="16" x14ac:dyDescent="0.2">
      <c r="B633" s="11">
        <f t="shared" si="364"/>
        <v>15</v>
      </c>
      <c r="C633" s="12" t="str">
        <f t="shared" si="364"/>
        <v>SCI FORGEOT RETAIL</v>
      </c>
      <c r="D633" s="25" t="s">
        <v>241</v>
      </c>
      <c r="E633" s="29">
        <v>126700</v>
      </c>
      <c r="F633" s="15"/>
      <c r="G633" s="30" t="s">
        <v>10</v>
      </c>
      <c r="H633" s="31">
        <v>0</v>
      </c>
      <c r="I633" s="32">
        <v>0</v>
      </c>
      <c r="J633" s="32">
        <v>0</v>
      </c>
      <c r="K633" s="24"/>
      <c r="L633" s="33" t="s">
        <v>242</v>
      </c>
      <c r="M633" s="73"/>
      <c r="N633" s="73"/>
      <c r="O633" s="34">
        <f>($E643&lt;=O$3)*($E643&gt;O$2)*((O$3-$E643+1)/O$4)
+($E643&lt;=O$2)*((O$3-O$2+1)/O$4)
+($E643&gt;O$3)*(0)</f>
        <v>0</v>
      </c>
      <c r="P633" s="34">
        <f t="shared" ref="P633:BD633" si="371">($E643&lt;=P$3)*($E643&gt;P$2)*((P$3-$E643+1)/P$4)
+($E643&lt;=P$2)*((P$3-P$2+1)/P$4)
+($E643&gt;P$3)*(0)</f>
        <v>0</v>
      </c>
      <c r="Q633" s="34">
        <f t="shared" si="371"/>
        <v>0</v>
      </c>
      <c r="R633" s="34">
        <f t="shared" si="371"/>
        <v>0</v>
      </c>
      <c r="S633" s="34">
        <f t="shared" si="371"/>
        <v>0</v>
      </c>
      <c r="T633" s="34">
        <f t="shared" si="371"/>
        <v>0</v>
      </c>
      <c r="U633" s="34">
        <f t="shared" si="371"/>
        <v>0</v>
      </c>
      <c r="V633" s="34">
        <f t="shared" si="371"/>
        <v>0</v>
      </c>
      <c r="W633" s="34">
        <f t="shared" si="371"/>
        <v>0</v>
      </c>
      <c r="X633" s="34">
        <f t="shared" si="371"/>
        <v>0</v>
      </c>
      <c r="Y633" s="34">
        <f t="shared" si="371"/>
        <v>0</v>
      </c>
      <c r="Z633" s="34">
        <f t="shared" si="371"/>
        <v>0</v>
      </c>
      <c r="AA633" s="34">
        <f t="shared" si="371"/>
        <v>0</v>
      </c>
      <c r="AB633" s="34">
        <f t="shared" si="371"/>
        <v>0</v>
      </c>
      <c r="AC633" s="34">
        <f t="shared" si="371"/>
        <v>0</v>
      </c>
      <c r="AD633" s="34">
        <f t="shared" si="371"/>
        <v>0</v>
      </c>
      <c r="AE633" s="34">
        <f t="shared" si="371"/>
        <v>0</v>
      </c>
      <c r="AF633" s="34">
        <f t="shared" si="371"/>
        <v>0</v>
      </c>
      <c r="AG633" s="34">
        <f t="shared" si="371"/>
        <v>0</v>
      </c>
      <c r="AH633" s="34">
        <f t="shared" si="371"/>
        <v>0</v>
      </c>
      <c r="AI633" s="34">
        <f t="shared" si="371"/>
        <v>0</v>
      </c>
      <c r="AJ633" s="34">
        <f t="shared" si="371"/>
        <v>0</v>
      </c>
      <c r="AK633" s="34">
        <f t="shared" si="371"/>
        <v>0</v>
      </c>
      <c r="AL633" s="34">
        <f t="shared" si="371"/>
        <v>0</v>
      </c>
      <c r="AM633" s="34">
        <f t="shared" si="371"/>
        <v>1.0869565217391304E-2</v>
      </c>
      <c r="AN633" s="34">
        <f t="shared" si="371"/>
        <v>1</v>
      </c>
      <c r="AO633" s="34">
        <f t="shared" si="371"/>
        <v>1</v>
      </c>
      <c r="AP633" s="34">
        <f t="shared" si="371"/>
        <v>1</v>
      </c>
      <c r="AQ633" s="34">
        <f t="shared" si="371"/>
        <v>1</v>
      </c>
      <c r="AR633" s="34">
        <f t="shared" si="371"/>
        <v>1</v>
      </c>
      <c r="AS633" s="34">
        <f t="shared" si="371"/>
        <v>1</v>
      </c>
      <c r="AT633" s="34">
        <f t="shared" si="371"/>
        <v>1</v>
      </c>
      <c r="AU633" s="34">
        <f t="shared" si="371"/>
        <v>1</v>
      </c>
      <c r="AV633" s="34">
        <f t="shared" si="371"/>
        <v>1</v>
      </c>
      <c r="AW633" s="34">
        <f t="shared" si="371"/>
        <v>1</v>
      </c>
      <c r="AX633" s="34">
        <f t="shared" si="371"/>
        <v>1</v>
      </c>
      <c r="AY633" s="34">
        <f t="shared" si="371"/>
        <v>1</v>
      </c>
      <c r="AZ633" s="34">
        <f t="shared" si="371"/>
        <v>1</v>
      </c>
      <c r="BA633" s="34">
        <f t="shared" si="371"/>
        <v>1</v>
      </c>
      <c r="BB633" s="34">
        <f t="shared" si="371"/>
        <v>1</v>
      </c>
      <c r="BC633" s="34">
        <f t="shared" si="371"/>
        <v>1</v>
      </c>
      <c r="BD633" s="34">
        <f t="shared" si="371"/>
        <v>1</v>
      </c>
    </row>
    <row r="634" spans="1:59" ht="16" x14ac:dyDescent="0.2">
      <c r="A634" s="35"/>
      <c r="B634" s="11">
        <f t="shared" si="364"/>
        <v>15</v>
      </c>
      <c r="C634" s="12" t="str">
        <f t="shared" si="364"/>
        <v>SCI FORGEOT RETAIL</v>
      </c>
      <c r="D634" s="25" t="s">
        <v>243</v>
      </c>
      <c r="E634" s="29">
        <v>130219.13896363163</v>
      </c>
      <c r="F634" s="15"/>
      <c r="G634" s="30" t="s">
        <v>11</v>
      </c>
      <c r="H634" s="31">
        <v>0</v>
      </c>
      <c r="I634" s="32">
        <v>0</v>
      </c>
      <c r="J634" s="32">
        <v>0</v>
      </c>
      <c r="K634" s="35"/>
      <c r="M634" s="84">
        <v>43739</v>
      </c>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35"/>
      <c r="BF634" s="35"/>
      <c r="BG634" s="35"/>
    </row>
    <row r="635" spans="1:59" ht="16" x14ac:dyDescent="0.2">
      <c r="B635" s="11">
        <f t="shared" si="364"/>
        <v>15</v>
      </c>
      <c r="C635" s="12" t="str">
        <f t="shared" si="364"/>
        <v>SCI FORGEOT RETAIL</v>
      </c>
      <c r="D635" s="25" t="s">
        <v>244</v>
      </c>
      <c r="E635" s="29">
        <v>130219.13896363163</v>
      </c>
      <c r="F635" s="15"/>
      <c r="G635" s="36" t="s">
        <v>12</v>
      </c>
      <c r="H635" s="31">
        <v>0</v>
      </c>
      <c r="I635" s="32">
        <v>0</v>
      </c>
      <c r="J635" s="32">
        <v>0</v>
      </c>
      <c r="K635" s="24"/>
      <c r="L635" s="37" t="s">
        <v>245</v>
      </c>
      <c r="M635" s="74">
        <v>1</v>
      </c>
      <c r="N635" s="74">
        <v>1</v>
      </c>
      <c r="O635" s="38">
        <v>1</v>
      </c>
      <c r="P635" s="38">
        <v>1.02</v>
      </c>
      <c r="Q635" s="38">
        <v>1.02</v>
      </c>
      <c r="R635" s="38">
        <v>1.02</v>
      </c>
      <c r="S635" s="38">
        <v>1.02</v>
      </c>
      <c r="T635" s="38">
        <v>1.0302</v>
      </c>
      <c r="U635" s="38">
        <v>1.0302</v>
      </c>
      <c r="V635" s="38">
        <v>1.0302</v>
      </c>
      <c r="W635" s="38">
        <v>1.0302</v>
      </c>
      <c r="X635" s="38">
        <v>1.040502</v>
      </c>
      <c r="Y635" s="38">
        <v>1.040502</v>
      </c>
      <c r="Z635" s="38">
        <v>1.040502</v>
      </c>
      <c r="AA635" s="38">
        <v>1.040502</v>
      </c>
      <c r="AB635" s="38">
        <v>1.0509070200000001</v>
      </c>
      <c r="AC635" s="38">
        <v>1.0509070200000001</v>
      </c>
      <c r="AD635" s="38">
        <v>1.0509070200000001</v>
      </c>
      <c r="AE635" s="38">
        <v>1.0509070200000001</v>
      </c>
      <c r="AF635" s="38">
        <v>1.0614160902000001</v>
      </c>
      <c r="AG635" s="38">
        <v>1.0614160902000001</v>
      </c>
      <c r="AH635" s="38">
        <v>1.0614160902000001</v>
      </c>
      <c r="AI635" s="38">
        <v>1.0614160902000001</v>
      </c>
      <c r="AJ635" s="38">
        <v>1.0720302511020001</v>
      </c>
      <c r="AK635" s="38">
        <v>1.0720302511020001</v>
      </c>
      <c r="AL635" s="38">
        <v>1.0720302511020001</v>
      </c>
      <c r="AM635" s="38">
        <v>1.0720302511020001</v>
      </c>
      <c r="AN635" s="38">
        <v>1.0827505536130202</v>
      </c>
      <c r="AO635" s="38">
        <v>1.0827505536130202</v>
      </c>
      <c r="AP635" s="38">
        <v>1.0827505536130202</v>
      </c>
      <c r="AQ635" s="38">
        <v>1.0827505536130202</v>
      </c>
      <c r="AR635" s="38">
        <v>1.0935780591491504</v>
      </c>
      <c r="AS635" s="38">
        <v>1.0935780591491504</v>
      </c>
      <c r="AT635" s="38">
        <v>1.0935780591491504</v>
      </c>
      <c r="AU635" s="38">
        <v>1.0935780591491504</v>
      </c>
      <c r="AV635" s="38">
        <v>1.104513839740642</v>
      </c>
      <c r="AW635" s="38">
        <v>1.104513839740642</v>
      </c>
      <c r="AX635" s="38">
        <v>1.104513839740642</v>
      </c>
      <c r="AY635" s="38">
        <v>1.104513839740642</v>
      </c>
      <c r="AZ635" s="38">
        <v>1.1155589781380484</v>
      </c>
      <c r="BA635" s="38">
        <v>1.1155589781380484</v>
      </c>
      <c r="BB635" s="38">
        <v>1.1155589781380484</v>
      </c>
      <c r="BC635" s="38">
        <v>1.1155589781380484</v>
      </c>
      <c r="BD635" s="38">
        <v>1.1267145679194288</v>
      </c>
    </row>
    <row r="636" spans="1:59" ht="16" x14ac:dyDescent="0.2">
      <c r="B636" s="11">
        <f t="shared" si="364"/>
        <v>15</v>
      </c>
      <c r="C636" s="12" t="str">
        <f t="shared" si="364"/>
        <v>SCI FORGEOT RETAIL</v>
      </c>
      <c r="D636" s="25" t="s">
        <v>25</v>
      </c>
      <c r="E636" s="39" t="s">
        <v>30</v>
      </c>
      <c r="F636" s="15"/>
      <c r="K636" s="24"/>
      <c r="L636" s="16" t="s">
        <v>246</v>
      </c>
      <c r="M636" s="70"/>
      <c r="N636" s="70"/>
      <c r="O636" s="40">
        <f>O629*$E633/4+O633*$E644/4</f>
        <v>31675</v>
      </c>
      <c r="P636" s="40">
        <f t="shared" ref="P636:BD636" si="372">P629*$E633/4+P633*$E644/4</f>
        <v>31675</v>
      </c>
      <c r="Q636" s="40">
        <f t="shared" si="372"/>
        <v>31675</v>
      </c>
      <c r="R636" s="40">
        <f t="shared" si="372"/>
        <v>31675</v>
      </c>
      <c r="S636" s="40">
        <f t="shared" si="372"/>
        <v>31675</v>
      </c>
      <c r="T636" s="40">
        <f t="shared" si="372"/>
        <v>31675</v>
      </c>
      <c r="U636" s="40">
        <f t="shared" si="372"/>
        <v>31675</v>
      </c>
      <c r="V636" s="40">
        <f t="shared" si="372"/>
        <v>31675</v>
      </c>
      <c r="W636" s="40">
        <f t="shared" si="372"/>
        <v>31675</v>
      </c>
      <c r="X636" s="40">
        <f t="shared" si="372"/>
        <v>31675</v>
      </c>
      <c r="Y636" s="40">
        <f t="shared" si="372"/>
        <v>31675</v>
      </c>
      <c r="Z636" s="40">
        <f t="shared" si="372"/>
        <v>31675</v>
      </c>
      <c r="AA636" s="40">
        <f t="shared" si="372"/>
        <v>31675</v>
      </c>
      <c r="AB636" s="40">
        <f t="shared" si="372"/>
        <v>31675</v>
      </c>
      <c r="AC636" s="40">
        <f t="shared" si="372"/>
        <v>31675</v>
      </c>
      <c r="AD636" s="40">
        <f t="shared" si="372"/>
        <v>31675</v>
      </c>
      <c r="AE636" s="40">
        <f t="shared" si="372"/>
        <v>31675</v>
      </c>
      <c r="AF636" s="40">
        <f t="shared" si="372"/>
        <v>31675</v>
      </c>
      <c r="AG636" s="40">
        <f t="shared" si="372"/>
        <v>31675</v>
      </c>
      <c r="AH636" s="40">
        <f t="shared" si="372"/>
        <v>31675</v>
      </c>
      <c r="AI636" s="40">
        <f t="shared" si="372"/>
        <v>31675</v>
      </c>
      <c r="AJ636" s="40">
        <f t="shared" si="372"/>
        <v>31675</v>
      </c>
      <c r="AK636" s="40">
        <f t="shared" si="372"/>
        <v>31675</v>
      </c>
      <c r="AL636" s="40">
        <f t="shared" si="372"/>
        <v>31675</v>
      </c>
      <c r="AM636" s="40">
        <f t="shared" si="372"/>
        <v>32092.279189852215</v>
      </c>
      <c r="AN636" s="40">
        <f t="shared" si="372"/>
        <v>38389.685466403782</v>
      </c>
      <c r="AO636" s="40">
        <f t="shared" si="372"/>
        <v>38389.685466403782</v>
      </c>
      <c r="AP636" s="40">
        <f t="shared" si="372"/>
        <v>38389.685466403782</v>
      </c>
      <c r="AQ636" s="40">
        <f t="shared" si="372"/>
        <v>38389.685466403782</v>
      </c>
      <c r="AR636" s="40">
        <f t="shared" si="372"/>
        <v>38389.685466403782</v>
      </c>
      <c r="AS636" s="40">
        <f t="shared" si="372"/>
        <v>38389.685466403782</v>
      </c>
      <c r="AT636" s="40">
        <f t="shared" si="372"/>
        <v>38389.685466403782</v>
      </c>
      <c r="AU636" s="40">
        <f t="shared" si="372"/>
        <v>38389.685466403782</v>
      </c>
      <c r="AV636" s="40">
        <f t="shared" si="372"/>
        <v>38389.685466403782</v>
      </c>
      <c r="AW636" s="40">
        <f t="shared" si="372"/>
        <v>38389.685466403782</v>
      </c>
      <c r="AX636" s="40">
        <f t="shared" si="372"/>
        <v>38389.685466403782</v>
      </c>
      <c r="AY636" s="40">
        <f t="shared" si="372"/>
        <v>38389.685466403782</v>
      </c>
      <c r="AZ636" s="40">
        <f t="shared" si="372"/>
        <v>38389.685466403782</v>
      </c>
      <c r="BA636" s="40">
        <f t="shared" si="372"/>
        <v>38389.685466403782</v>
      </c>
      <c r="BB636" s="40">
        <f t="shared" si="372"/>
        <v>38389.685466403782</v>
      </c>
      <c r="BC636" s="40">
        <f t="shared" si="372"/>
        <v>38389.685466403782</v>
      </c>
      <c r="BD636" s="40">
        <f t="shared" si="372"/>
        <v>38389.685466403782</v>
      </c>
    </row>
    <row r="637" spans="1:59" ht="16" x14ac:dyDescent="0.2">
      <c r="B637" s="11">
        <f t="shared" si="364"/>
        <v>15</v>
      </c>
      <c r="C637" s="12" t="str">
        <f t="shared" si="364"/>
        <v>SCI FORGEOT RETAIL</v>
      </c>
      <c r="D637" s="25" t="s">
        <v>247</v>
      </c>
      <c r="E637" s="39" t="s">
        <v>248</v>
      </c>
      <c r="F637" s="15"/>
      <c r="G637" s="25" t="s">
        <v>249</v>
      </c>
      <c r="H637" s="26">
        <v>44834</v>
      </c>
      <c r="I637" s="25" t="s">
        <v>239</v>
      </c>
      <c r="J637" s="26">
        <v>47026</v>
      </c>
      <c r="K637" s="24"/>
      <c r="L637" s="20" t="s">
        <v>250</v>
      </c>
      <c r="M637" s="72"/>
      <c r="N637" s="72"/>
      <c r="O637" s="41">
        <f>IF($E643&gt;=O$3,IF(O$3&lt;=($E632+365),O636,IFERROR(O629*$E634/4*O635+
$E644*O633/4*IFERROR(O635/$E645,0),0)),IF(O$3&lt;=($E643+365),O629*$E634/4*O635+$E644*O633/4*IFERROR(O635/$E645,0),IFERROR($E644*O633/4*IFERROR(O635/$E645,0),0)))</f>
        <v>32554.784740907908</v>
      </c>
      <c r="P637" s="41">
        <f t="shared" ref="P637:BD637" si="373">IF($E643&gt;=P$3,IF(P$3&lt;=($E632+365),P636,IFERROR(P629*$E634/4*P635+
$E644*P633/4*IFERROR(P635/$E645,0),0)),IF(P$3&lt;=($E643+365),P629*$E634/4*P635+$E644*P633/4*IFERROR(P635/$E645,0),IFERROR($E644*P633/4*IFERROR(P635/$E645,0),0)))</f>
        <v>33205.880435726067</v>
      </c>
      <c r="Q637" s="41">
        <f t="shared" si="373"/>
        <v>33205.880435726067</v>
      </c>
      <c r="R637" s="41">
        <f t="shared" si="373"/>
        <v>33205.880435726067</v>
      </c>
      <c r="S637" s="41">
        <f t="shared" si="373"/>
        <v>33205.880435726067</v>
      </c>
      <c r="T637" s="41">
        <f t="shared" si="373"/>
        <v>33537.939240083324</v>
      </c>
      <c r="U637" s="41">
        <f t="shared" si="373"/>
        <v>33537.939240083324</v>
      </c>
      <c r="V637" s="41">
        <f t="shared" si="373"/>
        <v>33537.939240083324</v>
      </c>
      <c r="W637" s="41">
        <f t="shared" si="373"/>
        <v>33537.939240083324</v>
      </c>
      <c r="X637" s="41">
        <f t="shared" si="373"/>
        <v>33873.318632484159</v>
      </c>
      <c r="Y637" s="41">
        <f t="shared" si="373"/>
        <v>33873.318632484159</v>
      </c>
      <c r="Z637" s="41">
        <f t="shared" si="373"/>
        <v>33873.318632484159</v>
      </c>
      <c r="AA637" s="41">
        <f t="shared" si="373"/>
        <v>33873.318632484159</v>
      </c>
      <c r="AB637" s="41">
        <f t="shared" si="373"/>
        <v>34212.051818809006</v>
      </c>
      <c r="AC637" s="41">
        <f t="shared" si="373"/>
        <v>34212.051818809006</v>
      </c>
      <c r="AD637" s="41">
        <f t="shared" si="373"/>
        <v>34212.051818809006</v>
      </c>
      <c r="AE637" s="41">
        <f t="shared" si="373"/>
        <v>34212.051818809006</v>
      </c>
      <c r="AF637" s="41">
        <f t="shared" si="373"/>
        <v>34554.172336997093</v>
      </c>
      <c r="AG637" s="41">
        <f t="shared" si="373"/>
        <v>34554.172336997093</v>
      </c>
      <c r="AH637" s="41">
        <f t="shared" si="373"/>
        <v>34554.172336997093</v>
      </c>
      <c r="AI637" s="41">
        <f t="shared" si="373"/>
        <v>34554.172336997093</v>
      </c>
      <c r="AJ637" s="41">
        <f t="shared" si="373"/>
        <v>34899.714060367063</v>
      </c>
      <c r="AK637" s="41">
        <f t="shared" si="373"/>
        <v>34899.714060367063</v>
      </c>
      <c r="AL637" s="41">
        <f t="shared" si="373"/>
        <v>34899.714060367063</v>
      </c>
      <c r="AM637" s="41">
        <f t="shared" si="373"/>
        <v>35316.993250219275</v>
      </c>
      <c r="AN637" s="41">
        <f t="shared" si="373"/>
        <v>38773.582321067821</v>
      </c>
      <c r="AO637" s="41">
        <f t="shared" si="373"/>
        <v>38773.582321067821</v>
      </c>
      <c r="AP637" s="41">
        <f t="shared" si="373"/>
        <v>38773.582321067821</v>
      </c>
      <c r="AQ637" s="41">
        <f t="shared" si="373"/>
        <v>38773.582321067821</v>
      </c>
      <c r="AR637" s="41">
        <f t="shared" si="373"/>
        <v>39161.318144278499</v>
      </c>
      <c r="AS637" s="41">
        <f t="shared" si="373"/>
        <v>39161.318144278499</v>
      </c>
      <c r="AT637" s="41">
        <f t="shared" si="373"/>
        <v>39161.318144278499</v>
      </c>
      <c r="AU637" s="41">
        <f t="shared" si="373"/>
        <v>39161.318144278499</v>
      </c>
      <c r="AV637" s="41">
        <f t="shared" si="373"/>
        <v>39552.931325721285</v>
      </c>
      <c r="AW637" s="41">
        <f t="shared" si="373"/>
        <v>39552.931325721285</v>
      </c>
      <c r="AX637" s="41">
        <f t="shared" si="373"/>
        <v>39552.931325721285</v>
      </c>
      <c r="AY637" s="41">
        <f t="shared" si="373"/>
        <v>39552.931325721285</v>
      </c>
      <c r="AZ637" s="41">
        <f t="shared" si="373"/>
        <v>39948.460638978497</v>
      </c>
      <c r="BA637" s="41">
        <f t="shared" si="373"/>
        <v>39948.460638978497</v>
      </c>
      <c r="BB637" s="41">
        <f t="shared" si="373"/>
        <v>39948.460638978497</v>
      </c>
      <c r="BC637" s="41">
        <f t="shared" si="373"/>
        <v>39948.460638978497</v>
      </c>
      <c r="BD637" s="41">
        <f t="shared" si="373"/>
        <v>40347.94524536829</v>
      </c>
    </row>
    <row r="638" spans="1:59" ht="16" x14ac:dyDescent="0.2">
      <c r="B638" s="11">
        <f t="shared" si="364"/>
        <v>15</v>
      </c>
      <c r="C638" s="12" t="str">
        <f t="shared" si="364"/>
        <v>SCI FORGEOT RETAIL</v>
      </c>
      <c r="D638" s="25" t="s">
        <v>8</v>
      </c>
      <c r="E638" s="42">
        <v>0</v>
      </c>
      <c r="F638" s="15"/>
      <c r="I638" s="15"/>
      <c r="J638" s="24"/>
      <c r="K638" s="24"/>
      <c r="L638" s="20" t="s">
        <v>251</v>
      </c>
      <c r="M638" s="72"/>
      <c r="N638" s="72"/>
      <c r="O638" s="41">
        <f>-$E634/4*O628
+(O628&gt;0)*($J633&gt;=O$2)*($J633&lt;=O$3)*(($J633-O$2+1)/O$4*$H633/4)
+(O628&gt;0)*($J633&gt;O$3)*($I633&lt;=O$3)*($I633&gt;=O$2)*((O$3-$I633+1)/O$4*$H633/4)
+(O628&gt;0)*($J633&gt;O$3)*($I633&lt;O$2)*$H633/4
+(O628&gt;0)*($J634&gt;=O$2)*($J634&lt;=O$3)*(($J634-O$2+1)/O$4*$H634/4)
+(O628&gt;0)*($J634&gt;O$3)*($I634&lt;=O$3)*($I634&gt;=O$2)*((O$3-$I634+1)/O$4*$H634/4)
+(O628&gt;0)*($J634&gt;O$3)*($I634&lt;O$2)*$H634/4
+(O628&gt;0)*($J635&gt;=O$2)*($J635&lt;=O$3)*(($J635-O$2+1)/O$4*$H635/4)
+(O628&gt;0)*($J635&gt;O$3)*($I635&lt;=O$3)*($I635&gt;=O$2)*((O$3-$I635+1)/O$4*$H635/4)
+(O628&gt;0)*($J635&gt;O$3)*($I635&lt;O$2)*$H635/4
-$E644/4*O632
+(O632&gt;0)*($J644&gt;=O$2)*($J644&lt;=O$3)*(($J644-O$2+1)/O$4*$H644/4)
+(O632&gt;0)*($J644&gt;O$3)*($I644&lt;=O$3)*($I644&gt;=O$2)*((O$3-$I644+1)/O$4*$H644/4)
+(O632&gt;0)*($J644&gt;O$3)*($I644&lt;O$2)*$H644/4
+(O632&gt;0)*($J645&gt;=O$2)*($J645&lt;=O$3)*(($J645-O$2+1)/O$4*$H645/4)
+(O632&gt;0)*($J645&gt;O$3)*($I645&lt;=O$3)*($I645&gt;=O$2)*((O$3-$I645+1)/O$4*$H645/4)
+(O632&gt;0)*($J645&gt;O$3)*($I645&lt;O$2)*$H645/4
+(O632&gt;0)*($J646&gt;=O$2)*($J646&lt;=O$3)*(($J646-O$2+1)/O$4*$H646/4)
+(O632&gt;0)*($J646&gt;O$3)*($I646&lt;=O$3)*($I646&gt;=O$2)*((O$3-$I646+1)/O$4*$H646/4)
+(O632&gt;0)*($J646&gt;O$3)*($I646&lt;O$2)*$H646/4</f>
        <v>0</v>
      </c>
      <c r="P638" s="41">
        <f t="shared" ref="P638:BD638" si="374">-$E634/4*P628
+(P628&gt;0)*($J633&gt;=P$2)*($J633&lt;=P$3)*(($J633-P$2+1)/P$4*$H633/4)
+(P628&gt;0)*($J633&gt;P$3)*($I633&lt;=P$3)*($I633&gt;=P$2)*((P$3-$I633+1)/P$4*$H633/4)
+(P628&gt;0)*($J633&gt;P$3)*($I633&lt;P$2)*$H633/4
+(P628&gt;0)*($J634&gt;=P$2)*($J634&lt;=P$3)*(($J634-P$2+1)/P$4*$H634/4)
+(P628&gt;0)*($J634&gt;P$3)*($I634&lt;=P$3)*($I634&gt;=P$2)*((P$3-$I634+1)/P$4*$H634/4)
+(P628&gt;0)*($J634&gt;P$3)*($I634&lt;P$2)*$H634/4
+(P628&gt;0)*($J635&gt;=P$2)*($J635&lt;=P$3)*(($J635-P$2+1)/P$4*$H635/4)
+(P628&gt;0)*($J635&gt;P$3)*($I635&lt;=P$3)*($I635&gt;=P$2)*((P$3-$I635+1)/P$4*$H635/4)
+(P628&gt;0)*($J635&gt;P$3)*($I635&lt;P$2)*$H635/4
-$E644/4*P632
+(P632&gt;0)*($J644&gt;=P$2)*($J644&lt;=P$3)*(($J644-P$2+1)/P$4*$H644/4)
+(P632&gt;0)*($J644&gt;P$3)*($I644&lt;=P$3)*($I644&gt;=P$2)*((P$3-$I644+1)/P$4*$H644/4)
+(P632&gt;0)*($J644&gt;P$3)*($I644&lt;P$2)*$H644/4
+(P632&gt;0)*($J645&gt;=P$2)*($J645&lt;=P$3)*(($J645-P$2+1)/P$4*$H645/4)
+(P632&gt;0)*($J645&gt;P$3)*($I645&lt;=P$3)*($I645&gt;=P$2)*((P$3-$I645+1)/P$4*$H645/4)
+(P632&gt;0)*($J645&gt;P$3)*($I645&lt;P$2)*$H645/4
+(P632&gt;0)*($J646&gt;=P$2)*($J646&lt;=P$3)*(($J646-P$2+1)/P$4*$H646/4)
+(P632&gt;0)*($J646&gt;P$3)*($I646&lt;=P$3)*($I646&gt;=P$2)*((P$3-$I646+1)/P$4*$H646/4)
+(P632&gt;0)*($J646&gt;P$3)*($I646&lt;P$2)*$H646/4</f>
        <v>0</v>
      </c>
      <c r="Q638" s="41">
        <f t="shared" si="374"/>
        <v>0</v>
      </c>
      <c r="R638" s="41">
        <f t="shared" si="374"/>
        <v>0</v>
      </c>
      <c r="S638" s="41">
        <f t="shared" si="374"/>
        <v>0</v>
      </c>
      <c r="T638" s="41">
        <f t="shared" si="374"/>
        <v>0</v>
      </c>
      <c r="U638" s="41">
        <f t="shared" si="374"/>
        <v>0</v>
      </c>
      <c r="V638" s="41">
        <f t="shared" si="374"/>
        <v>0</v>
      </c>
      <c r="W638" s="41">
        <f t="shared" si="374"/>
        <v>0</v>
      </c>
      <c r="X638" s="41">
        <f t="shared" si="374"/>
        <v>0</v>
      </c>
      <c r="Y638" s="41">
        <f t="shared" si="374"/>
        <v>0</v>
      </c>
      <c r="Z638" s="41">
        <f t="shared" si="374"/>
        <v>0</v>
      </c>
      <c r="AA638" s="41">
        <f t="shared" si="374"/>
        <v>0</v>
      </c>
      <c r="AB638" s="41">
        <f t="shared" si="374"/>
        <v>0</v>
      </c>
      <c r="AC638" s="41">
        <f t="shared" si="374"/>
        <v>0</v>
      </c>
      <c r="AD638" s="41">
        <f t="shared" si="374"/>
        <v>0</v>
      </c>
      <c r="AE638" s="41">
        <f t="shared" si="374"/>
        <v>0</v>
      </c>
      <c r="AF638" s="41">
        <f t="shared" si="374"/>
        <v>0</v>
      </c>
      <c r="AG638" s="41">
        <f t="shared" si="374"/>
        <v>0</v>
      </c>
      <c r="AH638" s="41">
        <f t="shared" si="374"/>
        <v>0</v>
      </c>
      <c r="AI638" s="41">
        <f t="shared" si="374"/>
        <v>0</v>
      </c>
      <c r="AJ638" s="41">
        <f t="shared" si="374"/>
        <v>0</v>
      </c>
      <c r="AK638" s="41">
        <f t="shared" si="374"/>
        <v>0</v>
      </c>
      <c r="AL638" s="41">
        <f t="shared" si="374"/>
        <v>0</v>
      </c>
      <c r="AM638" s="41">
        <f t="shared" si="374"/>
        <v>0</v>
      </c>
      <c r="AN638" s="41">
        <f t="shared" si="374"/>
        <v>0</v>
      </c>
      <c r="AO638" s="41">
        <f t="shared" si="374"/>
        <v>0</v>
      </c>
      <c r="AP638" s="41">
        <f t="shared" si="374"/>
        <v>0</v>
      </c>
      <c r="AQ638" s="41">
        <f t="shared" si="374"/>
        <v>0</v>
      </c>
      <c r="AR638" s="41">
        <f t="shared" si="374"/>
        <v>0</v>
      </c>
      <c r="AS638" s="41">
        <f t="shared" si="374"/>
        <v>0</v>
      </c>
      <c r="AT638" s="41">
        <f t="shared" si="374"/>
        <v>0</v>
      </c>
      <c r="AU638" s="41">
        <f t="shared" si="374"/>
        <v>0</v>
      </c>
      <c r="AV638" s="41">
        <f t="shared" si="374"/>
        <v>0</v>
      </c>
      <c r="AW638" s="41">
        <f t="shared" si="374"/>
        <v>0</v>
      </c>
      <c r="AX638" s="41">
        <f t="shared" si="374"/>
        <v>0</v>
      </c>
      <c r="AY638" s="41">
        <f t="shared" si="374"/>
        <v>0</v>
      </c>
      <c r="AZ638" s="41">
        <f t="shared" si="374"/>
        <v>0</v>
      </c>
      <c r="BA638" s="41">
        <f t="shared" si="374"/>
        <v>0</v>
      </c>
      <c r="BB638" s="41">
        <f t="shared" si="374"/>
        <v>0</v>
      </c>
      <c r="BC638" s="41">
        <f t="shared" si="374"/>
        <v>0</v>
      </c>
      <c r="BD638" s="41">
        <f t="shared" si="374"/>
        <v>0</v>
      </c>
    </row>
    <row r="639" spans="1:59" ht="16" x14ac:dyDescent="0.2">
      <c r="B639" s="11">
        <f t="shared" si="364"/>
        <v>15</v>
      </c>
      <c r="C639" s="12" t="str">
        <f t="shared" si="364"/>
        <v>SCI FORGEOT RETAIL</v>
      </c>
      <c r="D639" s="43" t="s">
        <v>252</v>
      </c>
      <c r="E639" s="42" t="s">
        <v>288</v>
      </c>
      <c r="F639" s="44"/>
      <c r="G639" s="43" t="s">
        <v>253</v>
      </c>
      <c r="H639" s="39">
        <v>0</v>
      </c>
      <c r="I639" s="43" t="s">
        <v>254</v>
      </c>
      <c r="J639" s="32">
        <v>0</v>
      </c>
      <c r="K639" s="24"/>
      <c r="L639" s="20" t="s">
        <v>255</v>
      </c>
      <c r="M639" s="72"/>
      <c r="N639" s="72"/>
      <c r="O639" s="41">
        <v>0</v>
      </c>
      <c r="P639" s="41">
        <v>0</v>
      </c>
      <c r="Q639" s="41">
        <v>0</v>
      </c>
      <c r="R639" s="41">
        <v>0</v>
      </c>
      <c r="S639" s="41">
        <v>0</v>
      </c>
      <c r="T639" s="41">
        <v>0</v>
      </c>
      <c r="U639" s="41">
        <v>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row>
    <row r="640" spans="1:59" ht="16" x14ac:dyDescent="0.2">
      <c r="B640" s="11">
        <f t="shared" si="364"/>
        <v>15</v>
      </c>
      <c r="C640" s="12" t="str">
        <f t="shared" si="364"/>
        <v>SCI FORGEOT RETAIL</v>
      </c>
      <c r="D640" s="43" t="s">
        <v>256</v>
      </c>
      <c r="E640" s="32">
        <v>47026</v>
      </c>
      <c r="G640" s="43" t="s">
        <v>257</v>
      </c>
      <c r="H640" s="42">
        <v>0</v>
      </c>
      <c r="I640" s="43" t="s">
        <v>258</v>
      </c>
      <c r="J640" s="29">
        <v>0</v>
      </c>
      <c r="K640" s="23"/>
      <c r="L640" s="33" t="s">
        <v>259</v>
      </c>
      <c r="M640" s="73"/>
      <c r="N640" s="73"/>
      <c r="O640" s="45">
        <f>-(O637+O638)*IFERROR((O627+O631)/(O629+O633),0)</f>
        <v>0</v>
      </c>
      <c r="P640" s="45">
        <f t="shared" ref="P640:BD640" si="375">-(P637+P638)*IFERROR((P627+P631)/(P629+P633),0)</f>
        <v>0</v>
      </c>
      <c r="Q640" s="45">
        <f t="shared" si="375"/>
        <v>0</v>
      </c>
      <c r="R640" s="45">
        <f t="shared" si="375"/>
        <v>0</v>
      </c>
      <c r="S640" s="45">
        <f t="shared" si="375"/>
        <v>0</v>
      </c>
      <c r="T640" s="45">
        <f t="shared" si="375"/>
        <v>0</v>
      </c>
      <c r="U640" s="45">
        <f t="shared" si="375"/>
        <v>0</v>
      </c>
      <c r="V640" s="45">
        <f t="shared" si="375"/>
        <v>0</v>
      </c>
      <c r="W640" s="45">
        <f t="shared" si="375"/>
        <v>0</v>
      </c>
      <c r="X640" s="45">
        <f t="shared" si="375"/>
        <v>0</v>
      </c>
      <c r="Y640" s="45">
        <f t="shared" si="375"/>
        <v>0</v>
      </c>
      <c r="Z640" s="45">
        <f t="shared" si="375"/>
        <v>0</v>
      </c>
      <c r="AA640" s="45">
        <f t="shared" si="375"/>
        <v>0</v>
      </c>
      <c r="AB640" s="45">
        <f t="shared" si="375"/>
        <v>0</v>
      </c>
      <c r="AC640" s="45">
        <f t="shared" si="375"/>
        <v>0</v>
      </c>
      <c r="AD640" s="45">
        <f t="shared" si="375"/>
        <v>0</v>
      </c>
      <c r="AE640" s="45">
        <f t="shared" si="375"/>
        <v>0</v>
      </c>
      <c r="AF640" s="45">
        <f t="shared" si="375"/>
        <v>0</v>
      </c>
      <c r="AG640" s="45">
        <f t="shared" si="375"/>
        <v>0</v>
      </c>
      <c r="AH640" s="45">
        <f t="shared" si="375"/>
        <v>0</v>
      </c>
      <c r="AI640" s="45">
        <f t="shared" si="375"/>
        <v>0</v>
      </c>
      <c r="AJ640" s="45">
        <f t="shared" si="375"/>
        <v>0</v>
      </c>
      <c r="AK640" s="45">
        <f t="shared" si="375"/>
        <v>0</v>
      </c>
      <c r="AL640" s="45">
        <f t="shared" si="375"/>
        <v>0</v>
      </c>
      <c r="AM640" s="45">
        <f t="shared" si="375"/>
        <v>0</v>
      </c>
      <c r="AN640" s="45">
        <f t="shared" si="375"/>
        <v>0</v>
      </c>
      <c r="AO640" s="45">
        <f t="shared" si="375"/>
        <v>0</v>
      </c>
      <c r="AP640" s="45">
        <f t="shared" si="375"/>
        <v>0</v>
      </c>
      <c r="AQ640" s="45">
        <f t="shared" si="375"/>
        <v>0</v>
      </c>
      <c r="AR640" s="45">
        <f t="shared" si="375"/>
        <v>0</v>
      </c>
      <c r="AS640" s="45">
        <f t="shared" si="375"/>
        <v>0</v>
      </c>
      <c r="AT640" s="45">
        <f t="shared" si="375"/>
        <v>0</v>
      </c>
      <c r="AU640" s="45">
        <f t="shared" si="375"/>
        <v>0</v>
      </c>
      <c r="AV640" s="45">
        <f t="shared" si="375"/>
        <v>0</v>
      </c>
      <c r="AW640" s="45">
        <f t="shared" si="375"/>
        <v>0</v>
      </c>
      <c r="AX640" s="45">
        <f t="shared" si="375"/>
        <v>0</v>
      </c>
      <c r="AY640" s="45">
        <f t="shared" si="375"/>
        <v>0</v>
      </c>
      <c r="AZ640" s="45">
        <f t="shared" si="375"/>
        <v>0</v>
      </c>
      <c r="BA640" s="45">
        <f t="shared" si="375"/>
        <v>0</v>
      </c>
      <c r="BB640" s="45">
        <f t="shared" si="375"/>
        <v>0</v>
      </c>
      <c r="BC640" s="45">
        <f t="shared" si="375"/>
        <v>0</v>
      </c>
      <c r="BD640" s="45">
        <f t="shared" si="375"/>
        <v>0</v>
      </c>
    </row>
    <row r="641" spans="1:59" ht="16" x14ac:dyDescent="0.2">
      <c r="B641" s="11">
        <f t="shared" si="364"/>
        <v>15</v>
      </c>
      <c r="C641" s="12" t="str">
        <f t="shared" si="364"/>
        <v>SCI FORGEOT RETAIL</v>
      </c>
      <c r="K641" s="24"/>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row>
    <row r="642" spans="1:59" ht="16" x14ac:dyDescent="0.2">
      <c r="B642" s="11">
        <f t="shared" si="364"/>
        <v>15</v>
      </c>
      <c r="C642" s="12" t="str">
        <f t="shared" si="364"/>
        <v>SCI FORGEOT RETAIL</v>
      </c>
      <c r="G642" s="46" t="s">
        <v>229</v>
      </c>
      <c r="H642" s="104" t="s">
        <v>45</v>
      </c>
      <c r="I642" s="105"/>
      <c r="J642" s="106"/>
      <c r="K642" s="23"/>
      <c r="L642" s="47" t="s">
        <v>4</v>
      </c>
      <c r="M642" s="81"/>
      <c r="N642" s="81"/>
      <c r="O642" s="48">
        <f>SUM(O637:O640)</f>
        <v>32554.784740907908</v>
      </c>
      <c r="P642" s="48">
        <f t="shared" ref="P642:BD642" si="376">SUM(P637:P640)</f>
        <v>33205.880435726067</v>
      </c>
      <c r="Q642" s="48">
        <f t="shared" si="376"/>
        <v>33205.880435726067</v>
      </c>
      <c r="R642" s="48">
        <f t="shared" si="376"/>
        <v>33205.880435726067</v>
      </c>
      <c r="S642" s="48">
        <f t="shared" si="376"/>
        <v>33205.880435726067</v>
      </c>
      <c r="T642" s="48">
        <f t="shared" si="376"/>
        <v>33537.939240083324</v>
      </c>
      <c r="U642" s="48">
        <f t="shared" si="376"/>
        <v>33537.939240083324</v>
      </c>
      <c r="V642" s="48">
        <f t="shared" si="376"/>
        <v>33537.939240083324</v>
      </c>
      <c r="W642" s="48">
        <f t="shared" si="376"/>
        <v>33537.939240083324</v>
      </c>
      <c r="X642" s="48">
        <f t="shared" si="376"/>
        <v>33873.318632484159</v>
      </c>
      <c r="Y642" s="48">
        <f t="shared" si="376"/>
        <v>33873.318632484159</v>
      </c>
      <c r="Z642" s="48">
        <f t="shared" si="376"/>
        <v>33873.318632484159</v>
      </c>
      <c r="AA642" s="48">
        <f t="shared" si="376"/>
        <v>33873.318632484159</v>
      </c>
      <c r="AB642" s="48">
        <f t="shared" si="376"/>
        <v>34212.051818809006</v>
      </c>
      <c r="AC642" s="48">
        <f t="shared" si="376"/>
        <v>34212.051818809006</v>
      </c>
      <c r="AD642" s="48">
        <f t="shared" si="376"/>
        <v>34212.051818809006</v>
      </c>
      <c r="AE642" s="48">
        <f t="shared" si="376"/>
        <v>34212.051818809006</v>
      </c>
      <c r="AF642" s="48">
        <f t="shared" si="376"/>
        <v>34554.172336997093</v>
      </c>
      <c r="AG642" s="48">
        <f t="shared" si="376"/>
        <v>34554.172336997093</v>
      </c>
      <c r="AH642" s="48">
        <f t="shared" si="376"/>
        <v>34554.172336997093</v>
      </c>
      <c r="AI642" s="48">
        <f t="shared" si="376"/>
        <v>34554.172336997093</v>
      </c>
      <c r="AJ642" s="48">
        <f t="shared" si="376"/>
        <v>34899.714060367063</v>
      </c>
      <c r="AK642" s="48">
        <f t="shared" si="376"/>
        <v>34899.714060367063</v>
      </c>
      <c r="AL642" s="48">
        <f t="shared" si="376"/>
        <v>34899.714060367063</v>
      </c>
      <c r="AM642" s="48">
        <f t="shared" si="376"/>
        <v>35316.993250219275</v>
      </c>
      <c r="AN642" s="48">
        <f t="shared" si="376"/>
        <v>38773.582321067821</v>
      </c>
      <c r="AO642" s="48">
        <f t="shared" si="376"/>
        <v>38773.582321067821</v>
      </c>
      <c r="AP642" s="48">
        <f t="shared" si="376"/>
        <v>38773.582321067821</v>
      </c>
      <c r="AQ642" s="48">
        <f t="shared" si="376"/>
        <v>38773.582321067821</v>
      </c>
      <c r="AR642" s="48">
        <f t="shared" si="376"/>
        <v>39161.318144278499</v>
      </c>
      <c r="AS642" s="48">
        <f t="shared" si="376"/>
        <v>39161.318144278499</v>
      </c>
      <c r="AT642" s="48">
        <f t="shared" si="376"/>
        <v>39161.318144278499</v>
      </c>
      <c r="AU642" s="48">
        <f t="shared" si="376"/>
        <v>39161.318144278499</v>
      </c>
      <c r="AV642" s="48">
        <f t="shared" si="376"/>
        <v>39552.931325721285</v>
      </c>
      <c r="AW642" s="48">
        <f t="shared" si="376"/>
        <v>39552.931325721285</v>
      </c>
      <c r="AX642" s="48">
        <f t="shared" si="376"/>
        <v>39552.931325721285</v>
      </c>
      <c r="AY642" s="48">
        <f t="shared" si="376"/>
        <v>39552.931325721285</v>
      </c>
      <c r="AZ642" s="48">
        <f t="shared" si="376"/>
        <v>39948.460638978497</v>
      </c>
      <c r="BA642" s="48">
        <f t="shared" si="376"/>
        <v>39948.460638978497</v>
      </c>
      <c r="BB642" s="48">
        <f t="shared" si="376"/>
        <v>39948.460638978497</v>
      </c>
      <c r="BC642" s="48">
        <f t="shared" si="376"/>
        <v>39948.460638978497</v>
      </c>
      <c r="BD642" s="48">
        <f t="shared" si="376"/>
        <v>40347.94524536829</v>
      </c>
    </row>
    <row r="643" spans="1:59" ht="16" x14ac:dyDescent="0.2">
      <c r="B643" s="11">
        <f t="shared" ref="B643:C648" si="377">B642</f>
        <v>15</v>
      </c>
      <c r="C643" s="12" t="str">
        <f t="shared" si="377"/>
        <v>SCI FORGEOT RETAIL</v>
      </c>
      <c r="D643" s="46" t="s">
        <v>260</v>
      </c>
      <c r="E643" s="32">
        <v>47026</v>
      </c>
      <c r="F643" s="15"/>
      <c r="G643" s="46" t="s">
        <v>261</v>
      </c>
      <c r="H643" s="46" t="s">
        <v>237</v>
      </c>
      <c r="I643" s="46" t="s">
        <v>238</v>
      </c>
      <c r="J643" s="46" t="s">
        <v>239</v>
      </c>
      <c r="K643" s="23"/>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row>
    <row r="644" spans="1:59" ht="16" x14ac:dyDescent="0.2">
      <c r="B644" s="11">
        <f t="shared" si="377"/>
        <v>15</v>
      </c>
      <c r="C644" s="12" t="str">
        <f t="shared" si="377"/>
        <v>SCI FORGEOT RETAIL</v>
      </c>
      <c r="D644" s="46" t="s">
        <v>262</v>
      </c>
      <c r="E644" s="31">
        <v>153558.74186561513</v>
      </c>
      <c r="F644" s="15"/>
      <c r="G644" s="49" t="s">
        <v>263</v>
      </c>
      <c r="H644" s="31">
        <v>0</v>
      </c>
      <c r="I644" s="32">
        <v>0</v>
      </c>
      <c r="J644" s="32">
        <v>0</v>
      </c>
      <c r="K644" s="23"/>
      <c r="L644" s="50" t="s">
        <v>264</v>
      </c>
      <c r="M644" s="70"/>
      <c r="N644" s="70"/>
      <c r="O644" s="40">
        <f t="shared" ref="O644:BD644" si="378">IFERROR(((O$3&gt;=$E643)*(O$2&lt;=$E643))*$E647,"")</f>
        <v>0</v>
      </c>
      <c r="P644" s="40">
        <f t="shared" si="378"/>
        <v>0</v>
      </c>
      <c r="Q644" s="40">
        <f t="shared" si="378"/>
        <v>0</v>
      </c>
      <c r="R644" s="40">
        <f t="shared" si="378"/>
        <v>0</v>
      </c>
      <c r="S644" s="40">
        <f t="shared" si="378"/>
        <v>0</v>
      </c>
      <c r="T644" s="40">
        <f t="shared" si="378"/>
        <v>0</v>
      </c>
      <c r="U644" s="40">
        <f t="shared" si="378"/>
        <v>0</v>
      </c>
      <c r="V644" s="40">
        <f t="shared" si="378"/>
        <v>0</v>
      </c>
      <c r="W644" s="40">
        <f t="shared" si="378"/>
        <v>0</v>
      </c>
      <c r="X644" s="40">
        <f t="shared" si="378"/>
        <v>0</v>
      </c>
      <c r="Y644" s="40">
        <f t="shared" si="378"/>
        <v>0</v>
      </c>
      <c r="Z644" s="40">
        <f t="shared" si="378"/>
        <v>0</v>
      </c>
      <c r="AA644" s="40">
        <f t="shared" si="378"/>
        <v>0</v>
      </c>
      <c r="AB644" s="40">
        <f t="shared" si="378"/>
        <v>0</v>
      </c>
      <c r="AC644" s="40">
        <f t="shared" si="378"/>
        <v>0</v>
      </c>
      <c r="AD644" s="40">
        <f t="shared" si="378"/>
        <v>0</v>
      </c>
      <c r="AE644" s="40">
        <f t="shared" si="378"/>
        <v>0</v>
      </c>
      <c r="AF644" s="40">
        <f t="shared" si="378"/>
        <v>0</v>
      </c>
      <c r="AG644" s="40">
        <f t="shared" si="378"/>
        <v>0</v>
      </c>
      <c r="AH644" s="40">
        <f t="shared" si="378"/>
        <v>0</v>
      </c>
      <c r="AI644" s="40">
        <f t="shared" si="378"/>
        <v>0</v>
      </c>
      <c r="AJ644" s="40">
        <f t="shared" si="378"/>
        <v>0</v>
      </c>
      <c r="AK644" s="40">
        <f t="shared" si="378"/>
        <v>0</v>
      </c>
      <c r="AL644" s="40">
        <f t="shared" si="378"/>
        <v>0</v>
      </c>
      <c r="AM644" s="40">
        <f t="shared" si="378"/>
        <v>0</v>
      </c>
      <c r="AN644" s="40">
        <f t="shared" si="378"/>
        <v>0</v>
      </c>
      <c r="AO644" s="40">
        <f t="shared" si="378"/>
        <v>0</v>
      </c>
      <c r="AP644" s="40">
        <f t="shared" si="378"/>
        <v>0</v>
      </c>
      <c r="AQ644" s="40">
        <f t="shared" si="378"/>
        <v>0</v>
      </c>
      <c r="AR644" s="40">
        <f t="shared" si="378"/>
        <v>0</v>
      </c>
      <c r="AS644" s="40">
        <f t="shared" si="378"/>
        <v>0</v>
      </c>
      <c r="AT644" s="40">
        <f t="shared" si="378"/>
        <v>0</v>
      </c>
      <c r="AU644" s="40">
        <f t="shared" si="378"/>
        <v>0</v>
      </c>
      <c r="AV644" s="40">
        <f t="shared" si="378"/>
        <v>0</v>
      </c>
      <c r="AW644" s="40">
        <f t="shared" si="378"/>
        <v>0</v>
      </c>
      <c r="AX644" s="40">
        <f t="shared" si="378"/>
        <v>0</v>
      </c>
      <c r="AY644" s="40">
        <f t="shared" si="378"/>
        <v>0</v>
      </c>
      <c r="AZ644" s="40">
        <f t="shared" si="378"/>
        <v>0</v>
      </c>
      <c r="BA644" s="40">
        <f t="shared" si="378"/>
        <v>0</v>
      </c>
      <c r="BB644" s="40">
        <f t="shared" si="378"/>
        <v>0</v>
      </c>
      <c r="BC644" s="40">
        <f t="shared" si="378"/>
        <v>0</v>
      </c>
      <c r="BD644" s="40">
        <f t="shared" si="378"/>
        <v>0</v>
      </c>
    </row>
    <row r="645" spans="1:59" ht="16" x14ac:dyDescent="0.2">
      <c r="B645" s="11">
        <f t="shared" si="377"/>
        <v>15</v>
      </c>
      <c r="C645" s="12" t="str">
        <f t="shared" si="377"/>
        <v>SCI FORGEOT RETAIL</v>
      </c>
      <c r="D645" s="46" t="s">
        <v>24</v>
      </c>
      <c r="E645" s="51">
        <f>IF(E643&gt;MAX($O$3:$BD$3),BD634,
IF(E643&lt;MIN($O$3:$BD$3),1,SUMIFS($O635:$BD635,$O$2:$BD$2,"&lt;="&amp;E643,$O$3:$BD$3,"&gt;="&amp;E643)))</f>
        <v>1.0720302511020001</v>
      </c>
      <c r="F645" s="15"/>
      <c r="G645" s="49" t="s">
        <v>265</v>
      </c>
      <c r="H645" s="31">
        <v>0</v>
      </c>
      <c r="I645" s="32">
        <v>0</v>
      </c>
      <c r="J645" s="32">
        <v>0</v>
      </c>
      <c r="K645" s="23"/>
      <c r="L645" s="52" t="s">
        <v>266</v>
      </c>
      <c r="M645" s="72"/>
      <c r="N645" s="72"/>
      <c r="O645" s="41">
        <f t="shared" ref="O645:BD645" si="379">IFERROR(((O$3&gt;=$E640)*(O$2&lt;=$E640))*$H648,"")</f>
        <v>0</v>
      </c>
      <c r="P645" s="41">
        <f t="shared" si="379"/>
        <v>0</v>
      </c>
      <c r="Q645" s="41">
        <f t="shared" si="379"/>
        <v>0</v>
      </c>
      <c r="R645" s="41">
        <f t="shared" si="379"/>
        <v>0</v>
      </c>
      <c r="S645" s="41">
        <f t="shared" si="379"/>
        <v>0</v>
      </c>
      <c r="T645" s="41">
        <f t="shared" si="379"/>
        <v>0</v>
      </c>
      <c r="U645" s="41">
        <f t="shared" si="379"/>
        <v>0</v>
      </c>
      <c r="V645" s="41">
        <f t="shared" si="379"/>
        <v>0</v>
      </c>
      <c r="W645" s="41">
        <f t="shared" si="379"/>
        <v>0</v>
      </c>
      <c r="X645" s="41">
        <f t="shared" si="379"/>
        <v>0</v>
      </c>
      <c r="Y645" s="41">
        <f t="shared" si="379"/>
        <v>0</v>
      </c>
      <c r="Z645" s="41">
        <f t="shared" si="379"/>
        <v>0</v>
      </c>
      <c r="AA645" s="41">
        <f t="shared" si="379"/>
        <v>0</v>
      </c>
      <c r="AB645" s="41">
        <f t="shared" si="379"/>
        <v>0</v>
      </c>
      <c r="AC645" s="41">
        <f t="shared" si="379"/>
        <v>0</v>
      </c>
      <c r="AD645" s="41">
        <f t="shared" si="379"/>
        <v>0</v>
      </c>
      <c r="AE645" s="41">
        <f t="shared" si="379"/>
        <v>0</v>
      </c>
      <c r="AF645" s="41">
        <f t="shared" si="379"/>
        <v>0</v>
      </c>
      <c r="AG645" s="41">
        <f t="shared" si="379"/>
        <v>0</v>
      </c>
      <c r="AH645" s="41">
        <f t="shared" si="379"/>
        <v>0</v>
      </c>
      <c r="AI645" s="41">
        <f t="shared" si="379"/>
        <v>0</v>
      </c>
      <c r="AJ645" s="41">
        <f t="shared" si="379"/>
        <v>0</v>
      </c>
      <c r="AK645" s="41">
        <f t="shared" si="379"/>
        <v>0</v>
      </c>
      <c r="AL645" s="41">
        <f t="shared" si="379"/>
        <v>0</v>
      </c>
      <c r="AM645" s="41">
        <f t="shared" si="379"/>
        <v>0</v>
      </c>
      <c r="AN645" s="41">
        <f t="shared" si="379"/>
        <v>0</v>
      </c>
      <c r="AO645" s="41">
        <f t="shared" si="379"/>
        <v>0</v>
      </c>
      <c r="AP645" s="41">
        <f t="shared" si="379"/>
        <v>0</v>
      </c>
      <c r="AQ645" s="41">
        <f t="shared" si="379"/>
        <v>0</v>
      </c>
      <c r="AR645" s="41">
        <f t="shared" si="379"/>
        <v>0</v>
      </c>
      <c r="AS645" s="41">
        <f t="shared" si="379"/>
        <v>0</v>
      </c>
      <c r="AT645" s="41">
        <f t="shared" si="379"/>
        <v>0</v>
      </c>
      <c r="AU645" s="41">
        <f t="shared" si="379"/>
        <v>0</v>
      </c>
      <c r="AV645" s="41">
        <f t="shared" si="379"/>
        <v>0</v>
      </c>
      <c r="AW645" s="41">
        <f t="shared" si="379"/>
        <v>0</v>
      </c>
      <c r="AX645" s="41">
        <f t="shared" si="379"/>
        <v>0</v>
      </c>
      <c r="AY645" s="41">
        <f t="shared" si="379"/>
        <v>0</v>
      </c>
      <c r="AZ645" s="41">
        <f t="shared" si="379"/>
        <v>0</v>
      </c>
      <c r="BA645" s="41">
        <f t="shared" si="379"/>
        <v>0</v>
      </c>
      <c r="BB645" s="41">
        <f t="shared" si="379"/>
        <v>0</v>
      </c>
      <c r="BC645" s="41">
        <f t="shared" si="379"/>
        <v>0</v>
      </c>
      <c r="BD645" s="41">
        <f t="shared" si="379"/>
        <v>0</v>
      </c>
    </row>
    <row r="646" spans="1:59" ht="16" x14ac:dyDescent="0.2">
      <c r="B646" s="11">
        <f t="shared" si="377"/>
        <v>15</v>
      </c>
      <c r="C646" s="12" t="str">
        <f t="shared" si="377"/>
        <v>SCI FORGEOT RETAIL</v>
      </c>
      <c r="D646" s="46" t="s">
        <v>8</v>
      </c>
      <c r="E646" s="42">
        <v>0</v>
      </c>
      <c r="F646" s="15"/>
      <c r="G646" s="49" t="s">
        <v>267</v>
      </c>
      <c r="H646" s="31">
        <v>0</v>
      </c>
      <c r="I646" s="32">
        <v>0</v>
      </c>
      <c r="J646" s="32">
        <v>0</v>
      </c>
      <c r="L646" s="52" t="s">
        <v>268</v>
      </c>
      <c r="M646" s="72"/>
      <c r="N646" s="72"/>
      <c r="O646" s="41">
        <f t="shared" ref="O646:BD646" si="380">IFERROR(((O$3&gt;=$E643)*(O$2&lt;=$E643))*$J648,"")</f>
        <v>0</v>
      </c>
      <c r="P646" s="41">
        <f t="shared" si="380"/>
        <v>0</v>
      </c>
      <c r="Q646" s="41">
        <f t="shared" si="380"/>
        <v>0</v>
      </c>
      <c r="R646" s="41">
        <f t="shared" si="380"/>
        <v>0</v>
      </c>
      <c r="S646" s="41">
        <f t="shared" si="380"/>
        <v>0</v>
      </c>
      <c r="T646" s="41">
        <f t="shared" si="380"/>
        <v>0</v>
      </c>
      <c r="U646" s="41">
        <f t="shared" si="380"/>
        <v>0</v>
      </c>
      <c r="V646" s="41">
        <f t="shared" si="380"/>
        <v>0</v>
      </c>
      <c r="W646" s="41">
        <f t="shared" si="380"/>
        <v>0</v>
      </c>
      <c r="X646" s="41">
        <f t="shared" si="380"/>
        <v>0</v>
      </c>
      <c r="Y646" s="41">
        <f t="shared" si="380"/>
        <v>0</v>
      </c>
      <c r="Z646" s="41">
        <f t="shared" si="380"/>
        <v>0</v>
      </c>
      <c r="AA646" s="41">
        <f t="shared" si="380"/>
        <v>0</v>
      </c>
      <c r="AB646" s="41">
        <f t="shared" si="380"/>
        <v>0</v>
      </c>
      <c r="AC646" s="41">
        <f t="shared" si="380"/>
        <v>0</v>
      </c>
      <c r="AD646" s="41">
        <f t="shared" si="380"/>
        <v>0</v>
      </c>
      <c r="AE646" s="41">
        <f t="shared" si="380"/>
        <v>0</v>
      </c>
      <c r="AF646" s="41">
        <f t="shared" si="380"/>
        <v>0</v>
      </c>
      <c r="AG646" s="41">
        <f t="shared" si="380"/>
        <v>0</v>
      </c>
      <c r="AH646" s="41">
        <f t="shared" si="380"/>
        <v>0</v>
      </c>
      <c r="AI646" s="41">
        <f t="shared" si="380"/>
        <v>0</v>
      </c>
      <c r="AJ646" s="41">
        <f t="shared" si="380"/>
        <v>0</v>
      </c>
      <c r="AK646" s="41">
        <f t="shared" si="380"/>
        <v>0</v>
      </c>
      <c r="AL646" s="41">
        <f t="shared" si="380"/>
        <v>0</v>
      </c>
      <c r="AM646" s="41">
        <f t="shared" si="380"/>
        <v>0</v>
      </c>
      <c r="AN646" s="41">
        <f t="shared" si="380"/>
        <v>0</v>
      </c>
      <c r="AO646" s="41">
        <f t="shared" si="380"/>
        <v>0</v>
      </c>
      <c r="AP646" s="41">
        <f t="shared" si="380"/>
        <v>0</v>
      </c>
      <c r="AQ646" s="41">
        <f t="shared" si="380"/>
        <v>0</v>
      </c>
      <c r="AR646" s="41">
        <f t="shared" si="380"/>
        <v>0</v>
      </c>
      <c r="AS646" s="41">
        <f t="shared" si="380"/>
        <v>0</v>
      </c>
      <c r="AT646" s="41">
        <f t="shared" si="380"/>
        <v>0</v>
      </c>
      <c r="AU646" s="41">
        <f t="shared" si="380"/>
        <v>0</v>
      </c>
      <c r="AV646" s="41">
        <f t="shared" si="380"/>
        <v>0</v>
      </c>
      <c r="AW646" s="41">
        <f t="shared" si="380"/>
        <v>0</v>
      </c>
      <c r="AX646" s="41">
        <f t="shared" si="380"/>
        <v>0</v>
      </c>
      <c r="AY646" s="41">
        <f t="shared" si="380"/>
        <v>0</v>
      </c>
      <c r="AZ646" s="41">
        <f t="shared" si="380"/>
        <v>0</v>
      </c>
      <c r="BA646" s="41">
        <f t="shared" si="380"/>
        <v>0</v>
      </c>
      <c r="BB646" s="41">
        <f t="shared" si="380"/>
        <v>0</v>
      </c>
      <c r="BC646" s="41">
        <f t="shared" si="380"/>
        <v>0</v>
      </c>
      <c r="BD646" s="41">
        <f t="shared" si="380"/>
        <v>0</v>
      </c>
    </row>
    <row r="647" spans="1:59" ht="16" x14ac:dyDescent="0.2">
      <c r="B647" s="11">
        <f t="shared" si="377"/>
        <v>15</v>
      </c>
      <c r="C647" s="12" t="str">
        <f t="shared" si="377"/>
        <v>SCI FORGEOT RETAIL</v>
      </c>
      <c r="D647" s="46" t="s">
        <v>269</v>
      </c>
      <c r="E647" s="31">
        <v>0</v>
      </c>
      <c r="F647" s="15"/>
      <c r="G647" s="53"/>
      <c r="H647" s="15"/>
      <c r="I647" s="15"/>
      <c r="J647" s="23"/>
      <c r="L647" s="52" t="s">
        <v>270</v>
      </c>
      <c r="M647" s="72"/>
      <c r="N647" s="72"/>
      <c r="O647" s="41">
        <f t="shared" ref="O647:BD647" si="381">IFERROR(((O$3&gt;=$J637)*(O$2&lt;=$J637))*$E648,"")</f>
        <v>0</v>
      </c>
      <c r="P647" s="41">
        <f t="shared" si="381"/>
        <v>0</v>
      </c>
      <c r="Q647" s="41">
        <f t="shared" si="381"/>
        <v>0</v>
      </c>
      <c r="R647" s="41">
        <f t="shared" si="381"/>
        <v>0</v>
      </c>
      <c r="S647" s="41">
        <f t="shared" si="381"/>
        <v>0</v>
      </c>
      <c r="T647" s="41">
        <f t="shared" si="381"/>
        <v>0</v>
      </c>
      <c r="U647" s="41">
        <f t="shared" si="381"/>
        <v>0</v>
      </c>
      <c r="V647" s="41">
        <f t="shared" si="381"/>
        <v>0</v>
      </c>
      <c r="W647" s="41">
        <f t="shared" si="381"/>
        <v>0</v>
      </c>
      <c r="X647" s="41">
        <f t="shared" si="381"/>
        <v>0</v>
      </c>
      <c r="Y647" s="41">
        <f t="shared" si="381"/>
        <v>0</v>
      </c>
      <c r="Z647" s="41">
        <f t="shared" si="381"/>
        <v>0</v>
      </c>
      <c r="AA647" s="41">
        <f t="shared" si="381"/>
        <v>0</v>
      </c>
      <c r="AB647" s="41">
        <f t="shared" si="381"/>
        <v>0</v>
      </c>
      <c r="AC647" s="41">
        <f t="shared" si="381"/>
        <v>0</v>
      </c>
      <c r="AD647" s="41">
        <f t="shared" si="381"/>
        <v>0</v>
      </c>
      <c r="AE647" s="41">
        <f t="shared" si="381"/>
        <v>0</v>
      </c>
      <c r="AF647" s="41">
        <f t="shared" si="381"/>
        <v>0</v>
      </c>
      <c r="AG647" s="41">
        <f t="shared" si="381"/>
        <v>0</v>
      </c>
      <c r="AH647" s="41">
        <f t="shared" si="381"/>
        <v>0</v>
      </c>
      <c r="AI647" s="41">
        <f t="shared" si="381"/>
        <v>0</v>
      </c>
      <c r="AJ647" s="41">
        <f t="shared" si="381"/>
        <v>0</v>
      </c>
      <c r="AK647" s="41">
        <f t="shared" si="381"/>
        <v>0</v>
      </c>
      <c r="AL647" s="41">
        <f t="shared" si="381"/>
        <v>0</v>
      </c>
      <c r="AM647" s="41">
        <f t="shared" si="381"/>
        <v>0</v>
      </c>
      <c r="AN647" s="41">
        <f t="shared" si="381"/>
        <v>0</v>
      </c>
      <c r="AO647" s="41">
        <f t="shared" si="381"/>
        <v>0</v>
      </c>
      <c r="AP647" s="41">
        <f t="shared" si="381"/>
        <v>0</v>
      </c>
      <c r="AQ647" s="41">
        <f t="shared" si="381"/>
        <v>0</v>
      </c>
      <c r="AR647" s="41">
        <f t="shared" si="381"/>
        <v>0</v>
      </c>
      <c r="AS647" s="41">
        <f t="shared" si="381"/>
        <v>0</v>
      </c>
      <c r="AT647" s="41">
        <f t="shared" si="381"/>
        <v>0</v>
      </c>
      <c r="AU647" s="41">
        <f t="shared" si="381"/>
        <v>0</v>
      </c>
      <c r="AV647" s="41">
        <f t="shared" si="381"/>
        <v>0</v>
      </c>
      <c r="AW647" s="41">
        <f t="shared" si="381"/>
        <v>0</v>
      </c>
      <c r="AX647" s="41">
        <f t="shared" si="381"/>
        <v>0</v>
      </c>
      <c r="AY647" s="41">
        <f t="shared" si="381"/>
        <v>0</v>
      </c>
      <c r="AZ647" s="41">
        <f t="shared" si="381"/>
        <v>0</v>
      </c>
      <c r="BA647" s="41">
        <f t="shared" si="381"/>
        <v>0</v>
      </c>
      <c r="BB647" s="41">
        <f t="shared" si="381"/>
        <v>0</v>
      </c>
      <c r="BC647" s="41">
        <f t="shared" si="381"/>
        <v>0</v>
      </c>
      <c r="BD647" s="41">
        <f t="shared" si="381"/>
        <v>0</v>
      </c>
    </row>
    <row r="648" spans="1:59" ht="16" x14ac:dyDescent="0.2">
      <c r="B648" s="11">
        <f t="shared" si="377"/>
        <v>15</v>
      </c>
      <c r="C648" s="12" t="str">
        <f t="shared" si="377"/>
        <v>SCI FORGEOT RETAIL</v>
      </c>
      <c r="D648" s="46" t="s">
        <v>270</v>
      </c>
      <c r="E648" s="31">
        <v>0</v>
      </c>
      <c r="F648" s="15"/>
      <c r="G648" s="46" t="s">
        <v>266</v>
      </c>
      <c r="H648" s="31">
        <v>0</v>
      </c>
      <c r="I648" s="46" t="s">
        <v>268</v>
      </c>
      <c r="J648" s="31">
        <v>0</v>
      </c>
      <c r="L648" s="54" t="s">
        <v>271</v>
      </c>
      <c r="M648" s="73"/>
      <c r="N648" s="73"/>
      <c r="O648" s="45">
        <f t="shared" ref="O648:BD648" si="382">IFERROR(-($E629+$H629+$J629)*O630,"")</f>
        <v>0</v>
      </c>
      <c r="P648" s="45">
        <f t="shared" si="382"/>
        <v>0</v>
      </c>
      <c r="Q648" s="45">
        <f t="shared" si="382"/>
        <v>0</v>
      </c>
      <c r="R648" s="45">
        <f t="shared" si="382"/>
        <v>0</v>
      </c>
      <c r="S648" s="45">
        <f t="shared" si="382"/>
        <v>0</v>
      </c>
      <c r="T648" s="45">
        <f t="shared" si="382"/>
        <v>0</v>
      </c>
      <c r="U648" s="45">
        <f t="shared" si="382"/>
        <v>0</v>
      </c>
      <c r="V648" s="45">
        <f t="shared" si="382"/>
        <v>0</v>
      </c>
      <c r="W648" s="45">
        <f t="shared" si="382"/>
        <v>0</v>
      </c>
      <c r="X648" s="45">
        <f t="shared" si="382"/>
        <v>0</v>
      </c>
      <c r="Y648" s="45">
        <f t="shared" si="382"/>
        <v>0</v>
      </c>
      <c r="Z648" s="45">
        <f t="shared" si="382"/>
        <v>0</v>
      </c>
      <c r="AA648" s="45">
        <f t="shared" si="382"/>
        <v>0</v>
      </c>
      <c r="AB648" s="45">
        <f t="shared" si="382"/>
        <v>0</v>
      </c>
      <c r="AC648" s="45">
        <f t="shared" si="382"/>
        <v>0</v>
      </c>
      <c r="AD648" s="45">
        <f t="shared" si="382"/>
        <v>0</v>
      </c>
      <c r="AE648" s="45">
        <f t="shared" si="382"/>
        <v>0</v>
      </c>
      <c r="AF648" s="45">
        <f t="shared" si="382"/>
        <v>0</v>
      </c>
      <c r="AG648" s="45">
        <f t="shared" si="382"/>
        <v>0</v>
      </c>
      <c r="AH648" s="45">
        <f t="shared" si="382"/>
        <v>0</v>
      </c>
      <c r="AI648" s="45">
        <f t="shared" si="382"/>
        <v>0</v>
      </c>
      <c r="AJ648" s="45">
        <f t="shared" si="382"/>
        <v>0</v>
      </c>
      <c r="AK648" s="45">
        <f t="shared" si="382"/>
        <v>0</v>
      </c>
      <c r="AL648" s="45">
        <f t="shared" si="382"/>
        <v>0</v>
      </c>
      <c r="AM648" s="45">
        <f t="shared" si="382"/>
        <v>0</v>
      </c>
      <c r="AN648" s="45">
        <f t="shared" si="382"/>
        <v>0</v>
      </c>
      <c r="AO648" s="45">
        <f t="shared" si="382"/>
        <v>0</v>
      </c>
      <c r="AP648" s="45">
        <f t="shared" si="382"/>
        <v>0</v>
      </c>
      <c r="AQ648" s="45">
        <f t="shared" si="382"/>
        <v>0</v>
      </c>
      <c r="AR648" s="45">
        <f t="shared" si="382"/>
        <v>0</v>
      </c>
      <c r="AS648" s="45">
        <f t="shared" si="382"/>
        <v>0</v>
      </c>
      <c r="AT648" s="45">
        <f t="shared" si="382"/>
        <v>0</v>
      </c>
      <c r="AU648" s="45">
        <f t="shared" si="382"/>
        <v>0</v>
      </c>
      <c r="AV648" s="45">
        <f t="shared" si="382"/>
        <v>0</v>
      </c>
      <c r="AW648" s="45">
        <f t="shared" si="382"/>
        <v>0</v>
      </c>
      <c r="AX648" s="45">
        <f t="shared" si="382"/>
        <v>0</v>
      </c>
      <c r="AY648" s="45">
        <f t="shared" si="382"/>
        <v>0</v>
      </c>
      <c r="AZ648" s="45">
        <f t="shared" si="382"/>
        <v>0</v>
      </c>
      <c r="BA648" s="45">
        <f t="shared" si="382"/>
        <v>0</v>
      </c>
      <c r="BB648" s="45">
        <f t="shared" si="382"/>
        <v>0</v>
      </c>
      <c r="BC648" s="45">
        <f t="shared" si="382"/>
        <v>0</v>
      </c>
      <c r="BD648" s="45">
        <f t="shared" si="382"/>
        <v>0</v>
      </c>
    </row>
    <row r="649" spans="1:59" x14ac:dyDescent="0.2">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row>
    <row r="650" spans="1:59" ht="16" x14ac:dyDescent="0.2">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s="1"/>
    </row>
    <row r="651" spans="1:59" ht="16" x14ac:dyDescent="0.2">
      <c r="A651" s="1"/>
      <c r="B651" s="67">
        <v>16</v>
      </c>
      <c r="C651" s="68" t="str">
        <f>H653</f>
        <v>SCI FORGEOT RETAIL</v>
      </c>
      <c r="D651" s="69" t="s">
        <v>56</v>
      </c>
      <c r="E651" s="69"/>
      <c r="F651" s="69"/>
      <c r="G651" s="69"/>
      <c r="H651" s="69"/>
      <c r="I651" s="69"/>
      <c r="J651" s="69"/>
      <c r="K651" s="68"/>
      <c r="L651" s="68"/>
      <c r="M651" s="68"/>
      <c r="N651" s="68"/>
      <c r="O651" s="82"/>
      <c r="P651" s="82"/>
      <c r="Q651" s="82"/>
      <c r="R651" s="82"/>
      <c r="S651" s="82"/>
      <c r="T651" s="82"/>
      <c r="U651" s="82"/>
      <c r="V651" s="82"/>
      <c r="W651" s="82"/>
      <c r="X651" s="82"/>
      <c r="Y651" s="82"/>
      <c r="Z651" s="82"/>
      <c r="AA651" s="82"/>
      <c r="AB651" s="82"/>
      <c r="AC651" s="82"/>
      <c r="AD651" s="82"/>
      <c r="AE651" s="82"/>
      <c r="AF651" s="82"/>
      <c r="AG651" s="82"/>
      <c r="AH651" s="82"/>
      <c r="AI651" s="82"/>
      <c r="AJ651" s="82"/>
      <c r="AK651" s="82"/>
      <c r="AL651" s="82"/>
      <c r="AM651" s="82"/>
      <c r="AN651" s="82"/>
      <c r="AO651" s="82"/>
      <c r="AP651" s="82"/>
      <c r="AQ651" s="82"/>
      <c r="AR651" s="82"/>
      <c r="AS651" s="82"/>
      <c r="AT651" s="82"/>
      <c r="AU651" s="82"/>
      <c r="AV651" s="82"/>
      <c r="AW651" s="82"/>
      <c r="AX651" s="82"/>
      <c r="AY651" s="82"/>
      <c r="AZ651" s="82"/>
      <c r="BA651" s="82"/>
      <c r="BB651" s="82"/>
      <c r="BC651" s="82"/>
      <c r="BD651" s="82"/>
      <c r="BE651" s="1"/>
      <c r="BF651" s="1"/>
      <c r="BG651" s="1"/>
    </row>
    <row r="652" spans="1:59" ht="16" x14ac:dyDescent="0.2">
      <c r="A652" s="35"/>
      <c r="B652" s="11">
        <f>B651</f>
        <v>16</v>
      </c>
      <c r="C652" s="12" t="str">
        <f>C651</f>
        <v>SCI FORGEOT RETAIL</v>
      </c>
      <c r="D652" s="35"/>
      <c r="E652" s="35"/>
      <c r="F652" s="35"/>
      <c r="G652" s="35"/>
      <c r="H652" s="35"/>
      <c r="I652" s="35"/>
      <c r="J652" s="35"/>
      <c r="K652" s="35"/>
      <c r="L652" s="35"/>
      <c r="M652" s="35"/>
      <c r="N652" s="35"/>
      <c r="O652" s="44"/>
      <c r="P652" s="44"/>
      <c r="Q652" s="44"/>
      <c r="R652" s="44"/>
      <c r="S652" s="44"/>
      <c r="T652" s="44"/>
      <c r="U652" s="44"/>
      <c r="V652" s="44"/>
      <c r="W652" s="44"/>
      <c r="X652" s="44"/>
      <c r="Y652" s="44"/>
      <c r="Z652" s="44"/>
      <c r="AA652" s="44"/>
      <c r="AB652" s="44"/>
      <c r="AC652" s="44"/>
      <c r="AD652" s="44"/>
      <c r="AE652" s="44"/>
      <c r="AF652" s="44"/>
      <c r="AG652" s="44"/>
      <c r="AH652" s="44"/>
      <c r="AI652" s="44"/>
      <c r="AJ652" s="44"/>
      <c r="AK652" s="44"/>
      <c r="AL652" s="44"/>
      <c r="AM652" s="44"/>
      <c r="AN652" s="44"/>
      <c r="AO652" s="44"/>
      <c r="AP652" s="44"/>
      <c r="AQ652" s="44"/>
      <c r="AR652" s="44"/>
      <c r="AS652" s="44"/>
      <c r="AT652" s="44"/>
      <c r="AU652" s="44"/>
      <c r="AV652" s="44"/>
      <c r="AW652" s="44"/>
      <c r="AX652" s="44"/>
      <c r="AY652" s="44"/>
      <c r="AZ652" s="44"/>
      <c r="BA652" s="44"/>
      <c r="BB652" s="44"/>
      <c r="BC652" s="44"/>
      <c r="BD652" s="44"/>
      <c r="BE652" s="35"/>
      <c r="BF652" s="35"/>
      <c r="BG652" s="35"/>
    </row>
    <row r="653" spans="1:59" ht="16" x14ac:dyDescent="0.2">
      <c r="B653" s="11">
        <f t="shared" ref="B653:C668" si="383">B652</f>
        <v>16</v>
      </c>
      <c r="C653" s="12" t="str">
        <f t="shared" si="383"/>
        <v>SCI FORGEOT RETAIL</v>
      </c>
      <c r="D653" s="13" t="s">
        <v>2</v>
      </c>
      <c r="E653" s="14" t="s">
        <v>57</v>
      </c>
      <c r="F653" s="15"/>
      <c r="G653" s="13" t="s">
        <v>229</v>
      </c>
      <c r="H653" s="14" t="s">
        <v>45</v>
      </c>
      <c r="I653" s="14"/>
      <c r="J653" s="14"/>
      <c r="L653" s="16" t="s">
        <v>230</v>
      </c>
      <c r="M653" s="70"/>
      <c r="N653" s="70"/>
      <c r="O653" s="17">
        <f>($E664&gt;0)*($E658&lt;O$2)*(EDATE($E658,$E664)&gt;O$3)*((O$3-O$2+1)/O$4)
+($E664&gt;0)*($E658&lt;O$2)*(EDATE($E658,$E664)&gt;=O$2)*(EDATE($E658,$E664)&lt;=O$3)*((EDATE($E658,$E664)-O$2)/O$4)
+($E664&gt;0)*($E658&lt;O$2)*(EDATE($E658,$E664)&lt;O$2)*(0)
+($E664&gt;0)*($E658&gt;=O$2)*($E658&lt;=O$3)*(EDATE($E658,$E664)&gt;=O$2)*(EDATE($E658,$E664)&lt;=O$3)*((EDATE($E658,$E664)-$E658+1)/O$4)
+($E664&gt;0)*($E658&gt;=O$2)*($E658&lt;=O$3)*(EDATE($E658,$E664)&gt;O$3)*((O$3-$E658+1)/O$4)
+($E664&gt;0)*($E658&gt;O$3)*(0)</f>
        <v>0</v>
      </c>
      <c r="P653" s="17">
        <f t="shared" ref="P653:BD653" si="384">($E664&gt;0)*($E658&lt;P$2)*(EDATE($E658,$E664)&gt;P$3)*((P$3-P$2+1)/P$4)
+($E664&gt;0)*($E658&lt;P$2)*(EDATE($E658,$E664)&gt;=P$2)*(EDATE($E658,$E664)&lt;=P$3)*((EDATE($E658,$E664)-P$2)/P$4)
+($E664&gt;0)*($E658&lt;P$2)*(EDATE($E658,$E664)&lt;P$2)*(0)
+($E664&gt;0)*($E658&gt;=P$2)*($E658&lt;=P$3)*(EDATE($E658,$E664)&gt;=P$2)*(EDATE($E658,$E664)&lt;=P$3)*((EDATE($E658,$E664)-$E658+1)/P$4)
+($E664&gt;0)*($E658&gt;=P$2)*($E658&lt;=P$3)*(EDATE($E658,$E664)&gt;P$3)*((P$3-$E658+1)/P$4)
+($E664&gt;0)*($E658&gt;P$3)*(0)</f>
        <v>0</v>
      </c>
      <c r="Q653" s="17">
        <f t="shared" si="384"/>
        <v>0</v>
      </c>
      <c r="R653" s="17">
        <f t="shared" si="384"/>
        <v>0</v>
      </c>
      <c r="S653" s="17">
        <f t="shared" si="384"/>
        <v>0</v>
      </c>
      <c r="T653" s="17">
        <f t="shared" si="384"/>
        <v>0</v>
      </c>
      <c r="U653" s="17">
        <f t="shared" si="384"/>
        <v>0</v>
      </c>
      <c r="V653" s="17">
        <f t="shared" si="384"/>
        <v>0</v>
      </c>
      <c r="W653" s="17">
        <f t="shared" si="384"/>
        <v>0</v>
      </c>
      <c r="X653" s="17">
        <f t="shared" si="384"/>
        <v>0</v>
      </c>
      <c r="Y653" s="17">
        <f t="shared" si="384"/>
        <v>0</v>
      </c>
      <c r="Z653" s="17">
        <f t="shared" si="384"/>
        <v>0</v>
      </c>
      <c r="AA653" s="17">
        <f t="shared" si="384"/>
        <v>0</v>
      </c>
      <c r="AB653" s="17">
        <f t="shared" si="384"/>
        <v>0</v>
      </c>
      <c r="AC653" s="17">
        <f t="shared" si="384"/>
        <v>0</v>
      </c>
      <c r="AD653" s="17">
        <f t="shared" si="384"/>
        <v>0</v>
      </c>
      <c r="AE653" s="17">
        <f t="shared" si="384"/>
        <v>0</v>
      </c>
      <c r="AF653" s="17">
        <f t="shared" si="384"/>
        <v>0</v>
      </c>
      <c r="AG653" s="17">
        <f t="shared" si="384"/>
        <v>0</v>
      </c>
      <c r="AH653" s="17">
        <f t="shared" si="384"/>
        <v>0</v>
      </c>
      <c r="AI653" s="17">
        <f t="shared" si="384"/>
        <v>0</v>
      </c>
      <c r="AJ653" s="17">
        <f t="shared" si="384"/>
        <v>0</v>
      </c>
      <c r="AK653" s="17">
        <f t="shared" si="384"/>
        <v>0</v>
      </c>
      <c r="AL653" s="17">
        <f t="shared" si="384"/>
        <v>0</v>
      </c>
      <c r="AM653" s="17">
        <f t="shared" si="384"/>
        <v>0</v>
      </c>
      <c r="AN653" s="17">
        <f t="shared" si="384"/>
        <v>0</v>
      </c>
      <c r="AO653" s="17">
        <f t="shared" si="384"/>
        <v>0</v>
      </c>
      <c r="AP653" s="17">
        <f t="shared" si="384"/>
        <v>0</v>
      </c>
      <c r="AQ653" s="17">
        <f t="shared" si="384"/>
        <v>0</v>
      </c>
      <c r="AR653" s="17">
        <f t="shared" si="384"/>
        <v>0</v>
      </c>
      <c r="AS653" s="17">
        <f t="shared" si="384"/>
        <v>0</v>
      </c>
      <c r="AT653" s="17">
        <f t="shared" si="384"/>
        <v>0</v>
      </c>
      <c r="AU653" s="17">
        <f t="shared" si="384"/>
        <v>0</v>
      </c>
      <c r="AV653" s="17">
        <f t="shared" si="384"/>
        <v>0</v>
      </c>
      <c r="AW653" s="17">
        <f t="shared" si="384"/>
        <v>0</v>
      </c>
      <c r="AX653" s="17">
        <f t="shared" si="384"/>
        <v>0</v>
      </c>
      <c r="AY653" s="17">
        <f t="shared" si="384"/>
        <v>0</v>
      </c>
      <c r="AZ653" s="17">
        <f t="shared" si="384"/>
        <v>0</v>
      </c>
      <c r="BA653" s="17">
        <f t="shared" si="384"/>
        <v>0</v>
      </c>
      <c r="BB653" s="17">
        <f t="shared" si="384"/>
        <v>0</v>
      </c>
      <c r="BC653" s="17">
        <f t="shared" si="384"/>
        <v>0</v>
      </c>
      <c r="BD653" s="17">
        <f t="shared" si="384"/>
        <v>0</v>
      </c>
    </row>
    <row r="654" spans="1:59" ht="16" x14ac:dyDescent="0.2">
      <c r="B654" s="11">
        <f t="shared" si="383"/>
        <v>16</v>
      </c>
      <c r="C654" s="12" t="str">
        <f t="shared" si="383"/>
        <v>SCI FORGEOT RETAIL</v>
      </c>
      <c r="D654" s="13" t="s">
        <v>7</v>
      </c>
      <c r="E654" s="18">
        <v>69.3</v>
      </c>
      <c r="F654" s="15"/>
      <c r="G654" s="13" t="s">
        <v>0</v>
      </c>
      <c r="H654" s="19">
        <v>49.9</v>
      </c>
      <c r="I654" s="13" t="s">
        <v>20</v>
      </c>
      <c r="J654" s="19">
        <v>48.3</v>
      </c>
      <c r="L654" s="20" t="s">
        <v>231</v>
      </c>
      <c r="M654" s="72"/>
      <c r="N654" s="72"/>
      <c r="O654" s="21">
        <f>($H659&gt;0)*($J659&lt;O$2)*0
+($H659&gt;0)*($J659&gt;=O$2)*($J659&lt;=O$3)*(($J659-O$2+1)/O$4)
+($H659&gt;0)*($J659&gt;O$3)*($I659&gt;O$3)*0
+($H659&gt;0)*($J659&gt;O$3)*($I659&lt;=O$3)*($I659&gt;=O$2)*((O$3-$I659+1)/O$4)
+($H659&gt;0)*($J659&gt;O$3)*($I659&lt;O$2)*1
+($H659&gt;0)*($I659&gt;O$3)*0
+($H660&gt;0)*($J$2350&lt;O$2)*0
+($H660&gt;0)*($J660&gt;=O$2)*($J660&lt;=O$3)*(($J660-O$2+1)/O$4)
+($H660&gt;0)*($J660&gt;O$3)*($I660&gt;O$3)*0
+($H660&gt;0)*($J660&gt;O$3)*($I660&lt;=O$3)*($I660&gt;=O$2)*((O$3-$I660+1)/O$4)
+($H660&gt;0)*($J660&gt;O$3)*($I660&lt;O$2)*1
+($H660&gt;0)*($I660&gt;O$3)*0
+($H661&gt;0)*($J661&lt;O$2)*0
+($H661&gt;0)*($J661&gt;=O$2)*($J661&lt;=O$3)*(($J661-O$2+1)/O$4)
+($H661&gt;0)*($J661&gt;O$3)*($I661&gt;O$3)*0
+($H661&gt;0)*($J661&gt;O$3)*($I661&lt;=O$3)*($I661&gt;=O$2)*((O$3-$I661+1)/O$4)
+($H661&gt;0)*($J661&gt;O$3)*($I661&lt;O$2)*1
+($H661&gt;0)*($I661&gt;O$3)*0</f>
        <v>0</v>
      </c>
      <c r="P654" s="21">
        <f t="shared" ref="P654:BD654" si="385">($H659&gt;0)*($J659&lt;P$2)*0
+($H659&gt;0)*($J659&gt;=P$2)*($J659&lt;=P$3)*(($J659-P$2+1)/P$4)
+($H659&gt;0)*($J659&gt;P$3)*($I659&gt;P$3)*0
+($H659&gt;0)*($J659&gt;P$3)*($I659&lt;=P$3)*($I659&gt;=P$2)*((P$3-$I659+1)/P$4)
+($H659&gt;0)*($J659&gt;P$3)*($I659&lt;P$2)*1
+($H659&gt;0)*($I659&gt;P$3)*0
+($H660&gt;0)*($J$2350&lt;P$2)*0
+($H660&gt;0)*($J660&gt;=P$2)*($J660&lt;=P$3)*(($J660-P$2+1)/P$4)
+($H660&gt;0)*($J660&gt;P$3)*($I660&gt;P$3)*0
+($H660&gt;0)*($J660&gt;P$3)*($I660&lt;=P$3)*($I660&gt;=P$2)*((P$3-$I660+1)/P$4)
+($H660&gt;0)*($J660&gt;P$3)*($I660&lt;P$2)*1
+($H660&gt;0)*($I660&gt;P$3)*0
+($H661&gt;0)*($J661&lt;P$2)*0
+($H661&gt;0)*($J661&gt;=P$2)*($J661&lt;=P$3)*(($J661-P$2+1)/P$4)
+($H661&gt;0)*($J661&gt;P$3)*($I661&gt;P$3)*0
+($H661&gt;0)*($J661&gt;P$3)*($I661&lt;=P$3)*($I661&gt;=P$2)*((P$3-$I661+1)/P$4)
+($H661&gt;0)*($J661&gt;P$3)*($I661&lt;P$2)*1
+($H661&gt;0)*($I661&gt;P$3)*0</f>
        <v>0</v>
      </c>
      <c r="Q654" s="21">
        <f t="shared" si="385"/>
        <v>0</v>
      </c>
      <c r="R654" s="21">
        <f t="shared" si="385"/>
        <v>0</v>
      </c>
      <c r="S654" s="21">
        <f t="shared" si="385"/>
        <v>0</v>
      </c>
      <c r="T654" s="21">
        <f t="shared" si="385"/>
        <v>0</v>
      </c>
      <c r="U654" s="21">
        <f t="shared" si="385"/>
        <v>0</v>
      </c>
      <c r="V654" s="21">
        <f t="shared" si="385"/>
        <v>0</v>
      </c>
      <c r="W654" s="21">
        <f t="shared" si="385"/>
        <v>0</v>
      </c>
      <c r="X654" s="21">
        <f t="shared" si="385"/>
        <v>0</v>
      </c>
      <c r="Y654" s="21">
        <f t="shared" si="385"/>
        <v>0</v>
      </c>
      <c r="Z654" s="21">
        <f t="shared" si="385"/>
        <v>0</v>
      </c>
      <c r="AA654" s="21">
        <f t="shared" si="385"/>
        <v>0</v>
      </c>
      <c r="AB654" s="21">
        <f t="shared" si="385"/>
        <v>0</v>
      </c>
      <c r="AC654" s="21">
        <f t="shared" si="385"/>
        <v>0</v>
      </c>
      <c r="AD654" s="21">
        <f t="shared" si="385"/>
        <v>0</v>
      </c>
      <c r="AE654" s="21">
        <f t="shared" si="385"/>
        <v>0</v>
      </c>
      <c r="AF654" s="21">
        <f t="shared" si="385"/>
        <v>0</v>
      </c>
      <c r="AG654" s="21">
        <f t="shared" si="385"/>
        <v>0</v>
      </c>
      <c r="AH654" s="21">
        <f t="shared" si="385"/>
        <v>0</v>
      </c>
      <c r="AI654" s="21">
        <f t="shared" si="385"/>
        <v>0</v>
      </c>
      <c r="AJ654" s="21">
        <f t="shared" si="385"/>
        <v>0</v>
      </c>
      <c r="AK654" s="21">
        <f t="shared" si="385"/>
        <v>0</v>
      </c>
      <c r="AL654" s="21">
        <f t="shared" si="385"/>
        <v>0</v>
      </c>
      <c r="AM654" s="21">
        <f t="shared" si="385"/>
        <v>0</v>
      </c>
      <c r="AN654" s="21">
        <f t="shared" si="385"/>
        <v>0</v>
      </c>
      <c r="AO654" s="21">
        <f t="shared" si="385"/>
        <v>0</v>
      </c>
      <c r="AP654" s="21">
        <f t="shared" si="385"/>
        <v>0</v>
      </c>
      <c r="AQ654" s="21">
        <f t="shared" si="385"/>
        <v>0</v>
      </c>
      <c r="AR654" s="21">
        <f t="shared" si="385"/>
        <v>0</v>
      </c>
      <c r="AS654" s="21">
        <f t="shared" si="385"/>
        <v>0</v>
      </c>
      <c r="AT654" s="21">
        <f t="shared" si="385"/>
        <v>0</v>
      </c>
      <c r="AU654" s="21">
        <f t="shared" si="385"/>
        <v>0</v>
      </c>
      <c r="AV654" s="21">
        <f t="shared" si="385"/>
        <v>0</v>
      </c>
      <c r="AW654" s="21">
        <f t="shared" si="385"/>
        <v>0</v>
      </c>
      <c r="AX654" s="21">
        <f t="shared" si="385"/>
        <v>0</v>
      </c>
      <c r="AY654" s="21">
        <f t="shared" si="385"/>
        <v>0</v>
      </c>
      <c r="AZ654" s="21">
        <f t="shared" si="385"/>
        <v>0</v>
      </c>
      <c r="BA654" s="21">
        <f t="shared" si="385"/>
        <v>0</v>
      </c>
      <c r="BB654" s="21">
        <f t="shared" si="385"/>
        <v>0</v>
      </c>
      <c r="BC654" s="21">
        <f t="shared" si="385"/>
        <v>0</v>
      </c>
      <c r="BD654" s="21">
        <f t="shared" si="385"/>
        <v>0</v>
      </c>
    </row>
    <row r="655" spans="1:59" ht="16" x14ac:dyDescent="0.2">
      <c r="B655" s="11">
        <f t="shared" si="383"/>
        <v>16</v>
      </c>
      <c r="C655" s="12" t="str">
        <f t="shared" si="383"/>
        <v>SCI FORGEOT RETAIL</v>
      </c>
      <c r="D655" s="13" t="s">
        <v>21</v>
      </c>
      <c r="E655" s="22">
        <v>359.75</v>
      </c>
      <c r="F655" s="15"/>
      <c r="G655" s="13" t="s">
        <v>22</v>
      </c>
      <c r="H655" s="22">
        <v>0</v>
      </c>
      <c r="I655" s="13" t="s">
        <v>23</v>
      </c>
      <c r="J655" s="22">
        <v>38.602499999999999</v>
      </c>
      <c r="K655" s="23"/>
      <c r="L655" s="20" t="s">
        <v>232</v>
      </c>
      <c r="M655" s="72"/>
      <c r="N655" s="72"/>
      <c r="O655" s="21">
        <f>($E658&lt;=O$3)*($E658&gt;O$2)*((O$3-$E658+1)/O$4)
+($E658&lt;=O$2)*((O$3-O$2+1)/O$4)
+($E658&gt;O$3)*(0)
-($E666&lt;=O$3)*($E666&lt;&gt;0)*($E666&gt;O$2)*((O$3-$E666)/O$4)
-($E666&lt;=O$2)*((O$3-O$2+1)/O$4)
-($E666&gt;O$3)*(0)</f>
        <v>1</v>
      </c>
      <c r="P655" s="21">
        <f t="shared" ref="P655:BD655" si="386">($E658&lt;=P$3)*($E658&gt;P$2)*((P$3-$E658+1)/P$4)
+($E658&lt;=P$2)*((P$3-P$2+1)/P$4)
+($E658&gt;P$3)*(0)
-($E666&lt;=P$3)*($E666&lt;&gt;0)*($E666&gt;P$2)*((P$3-$E666)/P$4)
-($E666&lt;=P$2)*((P$3-P$2+1)/P$4)
-($E666&gt;P$3)*(0)</f>
        <v>1</v>
      </c>
      <c r="Q655" s="21">
        <f t="shared" si="386"/>
        <v>0.34444444444444444</v>
      </c>
      <c r="R655" s="21">
        <f t="shared" si="386"/>
        <v>0</v>
      </c>
      <c r="S655" s="21">
        <f t="shared" si="386"/>
        <v>0</v>
      </c>
      <c r="T655" s="21">
        <f t="shared" si="386"/>
        <v>0</v>
      </c>
      <c r="U655" s="21">
        <f t="shared" si="386"/>
        <v>0</v>
      </c>
      <c r="V655" s="21">
        <f t="shared" si="386"/>
        <v>0</v>
      </c>
      <c r="W655" s="21">
        <f t="shared" si="386"/>
        <v>0</v>
      </c>
      <c r="X655" s="21">
        <f t="shared" si="386"/>
        <v>0</v>
      </c>
      <c r="Y655" s="21">
        <f t="shared" si="386"/>
        <v>0</v>
      </c>
      <c r="Z655" s="21">
        <f t="shared" si="386"/>
        <v>0</v>
      </c>
      <c r="AA655" s="21">
        <f t="shared" si="386"/>
        <v>0</v>
      </c>
      <c r="AB655" s="21">
        <f t="shared" si="386"/>
        <v>0</v>
      </c>
      <c r="AC655" s="21">
        <f t="shared" si="386"/>
        <v>0</v>
      </c>
      <c r="AD655" s="21">
        <f t="shared" si="386"/>
        <v>0</v>
      </c>
      <c r="AE655" s="21">
        <f t="shared" si="386"/>
        <v>0</v>
      </c>
      <c r="AF655" s="21">
        <f t="shared" si="386"/>
        <v>0</v>
      </c>
      <c r="AG655" s="21">
        <f t="shared" si="386"/>
        <v>0</v>
      </c>
      <c r="AH655" s="21">
        <f t="shared" si="386"/>
        <v>0</v>
      </c>
      <c r="AI655" s="21">
        <f t="shared" si="386"/>
        <v>0</v>
      </c>
      <c r="AJ655" s="21">
        <f t="shared" si="386"/>
        <v>0</v>
      </c>
      <c r="AK655" s="21">
        <f t="shared" si="386"/>
        <v>0</v>
      </c>
      <c r="AL655" s="21">
        <f t="shared" si="386"/>
        <v>0</v>
      </c>
      <c r="AM655" s="21">
        <f t="shared" si="386"/>
        <v>0</v>
      </c>
      <c r="AN655" s="21">
        <f t="shared" si="386"/>
        <v>0</v>
      </c>
      <c r="AO655" s="21">
        <f t="shared" si="386"/>
        <v>0</v>
      </c>
      <c r="AP655" s="21">
        <f t="shared" si="386"/>
        <v>0</v>
      </c>
      <c r="AQ655" s="21">
        <f t="shared" si="386"/>
        <v>0</v>
      </c>
      <c r="AR655" s="21">
        <f t="shared" si="386"/>
        <v>0</v>
      </c>
      <c r="AS655" s="21">
        <f t="shared" si="386"/>
        <v>0</v>
      </c>
      <c r="AT655" s="21">
        <f t="shared" si="386"/>
        <v>0</v>
      </c>
      <c r="AU655" s="21">
        <f t="shared" si="386"/>
        <v>0</v>
      </c>
      <c r="AV655" s="21">
        <f t="shared" si="386"/>
        <v>0</v>
      </c>
      <c r="AW655" s="21">
        <f t="shared" si="386"/>
        <v>0</v>
      </c>
      <c r="AX655" s="21">
        <f t="shared" si="386"/>
        <v>0</v>
      </c>
      <c r="AY655" s="21">
        <f t="shared" si="386"/>
        <v>0</v>
      </c>
      <c r="AZ655" s="21">
        <f t="shared" si="386"/>
        <v>0</v>
      </c>
      <c r="BA655" s="21">
        <f t="shared" si="386"/>
        <v>0</v>
      </c>
      <c r="BB655" s="21">
        <f t="shared" si="386"/>
        <v>0</v>
      </c>
      <c r="BC655" s="21">
        <f t="shared" si="386"/>
        <v>0</v>
      </c>
      <c r="BD655" s="21">
        <f t="shared" si="386"/>
        <v>0</v>
      </c>
    </row>
    <row r="656" spans="1:59" ht="16" x14ac:dyDescent="0.2">
      <c r="B656" s="11">
        <f t="shared" si="383"/>
        <v>16</v>
      </c>
      <c r="C656" s="12" t="str">
        <f t="shared" si="383"/>
        <v>SCI FORGEOT RETAIL</v>
      </c>
      <c r="D656" s="13" t="s">
        <v>1</v>
      </c>
      <c r="E656" s="22">
        <v>122250</v>
      </c>
      <c r="F656" s="15"/>
      <c r="G656" s="15"/>
      <c r="H656" s="15"/>
      <c r="I656" s="15"/>
      <c r="J656" s="15"/>
      <c r="L656" s="20" t="s">
        <v>233</v>
      </c>
      <c r="M656" s="72"/>
      <c r="N656" s="72"/>
      <c r="O656" s="21">
        <f>($E669&gt;O$3)*($E666&lt;O$2)*((O$3-O$2+1)/O$4)
+($E669&gt;O$3)*($E666&gt;=O$2)*($E666&lt;=O$3)*((O$3-$E666)/O$4)
+($E669&gt;O$3)*($E666&gt;O$3)*(0)
+($E669&lt;=O$3)*($E669&gt;=O$2)*($E666&lt;O$2)*(($E669-O$2)/O$4)
+($E669&lt;=O$3)*($E669&gt;=O$2)*($E666&lt;=O$3)*($E666&gt;=O$2)*(($E669-$E666)/O$4)
+($E669&lt;O$2)*(0)</f>
        <v>0</v>
      </c>
      <c r="P656" s="21">
        <f t="shared" ref="P656:BD656" si="387">($E669&gt;P$3)*($E666&lt;P$2)*((P$3-P$2+1)/P$4)
+($E669&gt;P$3)*($E666&gt;=P$2)*($E666&lt;=P$3)*((P$3-$E666)/P$4)
+($E669&gt;P$3)*($E666&gt;P$3)*(0)
+($E669&lt;=P$3)*($E669&gt;=P$2)*($E666&lt;P$2)*(($E669-P$2)/P$4)
+($E669&lt;=P$3)*($E669&gt;=P$2)*($E666&lt;=P$3)*($E666&gt;=P$2)*(($E669-$E666)/P$4)
+($E669&lt;P$2)*(0)</f>
        <v>0</v>
      </c>
      <c r="Q656" s="21">
        <f t="shared" si="387"/>
        <v>0</v>
      </c>
      <c r="R656" s="21">
        <f t="shared" si="387"/>
        <v>0</v>
      </c>
      <c r="S656" s="21">
        <f t="shared" si="387"/>
        <v>0</v>
      </c>
      <c r="T656" s="21">
        <f t="shared" si="387"/>
        <v>0</v>
      </c>
      <c r="U656" s="21">
        <f t="shared" si="387"/>
        <v>0</v>
      </c>
      <c r="V656" s="21">
        <f t="shared" si="387"/>
        <v>0</v>
      </c>
      <c r="W656" s="21">
        <f t="shared" si="387"/>
        <v>0</v>
      </c>
      <c r="X656" s="21">
        <f t="shared" si="387"/>
        <v>0</v>
      </c>
      <c r="Y656" s="21">
        <f t="shared" si="387"/>
        <v>0</v>
      </c>
      <c r="Z656" s="21">
        <f t="shared" si="387"/>
        <v>0</v>
      </c>
      <c r="AA656" s="21">
        <f t="shared" si="387"/>
        <v>0</v>
      </c>
      <c r="AB656" s="21">
        <f t="shared" si="387"/>
        <v>0</v>
      </c>
      <c r="AC656" s="21">
        <f t="shared" si="387"/>
        <v>0</v>
      </c>
      <c r="AD656" s="21">
        <f t="shared" si="387"/>
        <v>0</v>
      </c>
      <c r="AE656" s="21">
        <f t="shared" si="387"/>
        <v>0</v>
      </c>
      <c r="AF656" s="21">
        <f t="shared" si="387"/>
        <v>0</v>
      </c>
      <c r="AG656" s="21">
        <f t="shared" si="387"/>
        <v>0</v>
      </c>
      <c r="AH656" s="21">
        <f t="shared" si="387"/>
        <v>0</v>
      </c>
      <c r="AI656" s="21">
        <f t="shared" si="387"/>
        <v>0</v>
      </c>
      <c r="AJ656" s="21">
        <f t="shared" si="387"/>
        <v>0</v>
      </c>
      <c r="AK656" s="21">
        <f t="shared" si="387"/>
        <v>0</v>
      </c>
      <c r="AL656" s="21">
        <f t="shared" si="387"/>
        <v>0</v>
      </c>
      <c r="AM656" s="21">
        <f t="shared" si="387"/>
        <v>0</v>
      </c>
      <c r="AN656" s="21">
        <f t="shared" si="387"/>
        <v>0</v>
      </c>
      <c r="AO656" s="21">
        <f t="shared" si="387"/>
        <v>0</v>
      </c>
      <c r="AP656" s="21">
        <f t="shared" si="387"/>
        <v>0</v>
      </c>
      <c r="AQ656" s="21">
        <f t="shared" si="387"/>
        <v>0</v>
      </c>
      <c r="AR656" s="21">
        <f t="shared" si="387"/>
        <v>0</v>
      </c>
      <c r="AS656" s="21">
        <f t="shared" si="387"/>
        <v>0</v>
      </c>
      <c r="AT656" s="21">
        <f t="shared" si="387"/>
        <v>0</v>
      </c>
      <c r="AU656" s="21">
        <f t="shared" si="387"/>
        <v>0</v>
      </c>
      <c r="AV656" s="21">
        <f t="shared" si="387"/>
        <v>0</v>
      </c>
      <c r="AW656" s="21">
        <f t="shared" si="387"/>
        <v>0</v>
      </c>
      <c r="AX656" s="21">
        <f t="shared" si="387"/>
        <v>0</v>
      </c>
      <c r="AY656" s="21">
        <f t="shared" si="387"/>
        <v>0</v>
      </c>
      <c r="AZ656" s="21">
        <f t="shared" si="387"/>
        <v>0</v>
      </c>
      <c r="BA656" s="21">
        <f t="shared" si="387"/>
        <v>0</v>
      </c>
      <c r="BB656" s="21">
        <f t="shared" si="387"/>
        <v>0</v>
      </c>
      <c r="BC656" s="21">
        <f t="shared" si="387"/>
        <v>0</v>
      </c>
      <c r="BD656" s="21">
        <f t="shared" si="387"/>
        <v>0</v>
      </c>
    </row>
    <row r="657" spans="1:59" ht="16" x14ac:dyDescent="0.2">
      <c r="B657" s="11">
        <f t="shared" si="383"/>
        <v>16</v>
      </c>
      <c r="C657" s="12" t="str">
        <f t="shared" si="383"/>
        <v>SCI FORGEOT RETAIL</v>
      </c>
      <c r="K657" s="24"/>
      <c r="L657" s="20" t="s">
        <v>234</v>
      </c>
      <c r="M657" s="72"/>
      <c r="N657" s="72"/>
      <c r="O657" s="21">
        <f>($E672&gt;0)*($E669&lt;O$2)*(EDATE($E669,$E672)&gt;O$3)*((O$3-O$2+1)/O$4)
+($E672&gt;0)*($E669&lt;O$2)*(EDATE($E669,$E672)&gt;=O$2)*(EDATE($E669,$E672)&lt;=O$3)*((EDATE($E669,$E672)-O$2)/O$4)
+($E672&gt;0)*($E669&lt;O$2)*(EDATE($E669,$E672)&lt;O$2)*(0)
+($E672&gt;0)*($E669&gt;=O$2)*($E669&lt;=O$3)*(EDATE($E669,$E672)&gt;=O$2)*(EDATE($E669,$E672)&lt;=O$3)*((EDATE($E669,$E672)-$E669+1)/O$4)
+($E672&gt;0)*($E669&gt;=O$2)*($E669&lt;=O$3)*(EDATE($E669,$E672)&gt;O$3)*((O$3-$E669+1)/O$4)
+($E672&gt;0)*($E669&gt;O$3)*(0)</f>
        <v>0</v>
      </c>
      <c r="P657" s="21">
        <f t="shared" ref="P657:BD657" si="388">($E672&gt;0)*($E669&lt;P$2)*(EDATE($E669,$E672)&gt;P$3)*((P$3-P$2+1)/P$4)
+($E672&gt;0)*($E669&lt;P$2)*(EDATE($E669,$E672)&gt;=P$2)*(EDATE($E669,$E672)&lt;=P$3)*((EDATE($E669,$E672)-P$2)/P$4)
+($E672&gt;0)*($E669&lt;P$2)*(EDATE($E669,$E672)&lt;P$2)*(0)
+($E672&gt;0)*($E669&gt;=P$2)*($E669&lt;=P$3)*(EDATE($E669,$E672)&gt;=P$2)*(EDATE($E669,$E672)&lt;=P$3)*((EDATE($E669,$E672)-$E669+1)/P$4)
+($E672&gt;0)*($E669&gt;=P$2)*($E669&lt;=P$3)*(EDATE($E669,$E672)&gt;P$3)*((P$3-$E669+1)/P$4)
+($E672&gt;0)*($E669&gt;P$3)*(0)</f>
        <v>0</v>
      </c>
      <c r="Q657" s="21">
        <f t="shared" si="388"/>
        <v>0</v>
      </c>
      <c r="R657" s="21">
        <f t="shared" si="388"/>
        <v>0</v>
      </c>
      <c r="S657" s="21">
        <f t="shared" si="388"/>
        <v>0</v>
      </c>
      <c r="T657" s="21">
        <f t="shared" si="388"/>
        <v>0</v>
      </c>
      <c r="U657" s="21">
        <f t="shared" si="388"/>
        <v>0</v>
      </c>
      <c r="V657" s="21">
        <f t="shared" si="388"/>
        <v>0</v>
      </c>
      <c r="W657" s="21">
        <f t="shared" si="388"/>
        <v>0</v>
      </c>
      <c r="X657" s="21">
        <f t="shared" si="388"/>
        <v>0</v>
      </c>
      <c r="Y657" s="21">
        <f t="shared" si="388"/>
        <v>0</v>
      </c>
      <c r="Z657" s="21">
        <f t="shared" si="388"/>
        <v>0</v>
      </c>
      <c r="AA657" s="21">
        <f t="shared" si="388"/>
        <v>0</v>
      </c>
      <c r="AB657" s="21">
        <f t="shared" si="388"/>
        <v>0</v>
      </c>
      <c r="AC657" s="21">
        <f t="shared" si="388"/>
        <v>0</v>
      </c>
      <c r="AD657" s="21">
        <f t="shared" si="388"/>
        <v>0</v>
      </c>
      <c r="AE657" s="21">
        <f t="shared" si="388"/>
        <v>0</v>
      </c>
      <c r="AF657" s="21">
        <f t="shared" si="388"/>
        <v>0</v>
      </c>
      <c r="AG657" s="21">
        <f t="shared" si="388"/>
        <v>0</v>
      </c>
      <c r="AH657" s="21">
        <f t="shared" si="388"/>
        <v>0</v>
      </c>
      <c r="AI657" s="21">
        <f t="shared" si="388"/>
        <v>0</v>
      </c>
      <c r="AJ657" s="21">
        <f t="shared" si="388"/>
        <v>0</v>
      </c>
      <c r="AK657" s="21">
        <f t="shared" si="388"/>
        <v>0</v>
      </c>
      <c r="AL657" s="21">
        <f t="shared" si="388"/>
        <v>0</v>
      </c>
      <c r="AM657" s="21">
        <f t="shared" si="388"/>
        <v>0</v>
      </c>
      <c r="AN657" s="21">
        <f t="shared" si="388"/>
        <v>0</v>
      </c>
      <c r="AO657" s="21">
        <f t="shared" si="388"/>
        <v>0</v>
      </c>
      <c r="AP657" s="21">
        <f t="shared" si="388"/>
        <v>0</v>
      </c>
      <c r="AQ657" s="21">
        <f t="shared" si="388"/>
        <v>0</v>
      </c>
      <c r="AR657" s="21">
        <f t="shared" si="388"/>
        <v>0</v>
      </c>
      <c r="AS657" s="21">
        <f t="shared" si="388"/>
        <v>0</v>
      </c>
      <c r="AT657" s="21">
        <f t="shared" si="388"/>
        <v>0</v>
      </c>
      <c r="AU657" s="21">
        <f t="shared" si="388"/>
        <v>0</v>
      </c>
      <c r="AV657" s="21">
        <f t="shared" si="388"/>
        <v>0</v>
      </c>
      <c r="AW657" s="21">
        <f t="shared" si="388"/>
        <v>0</v>
      </c>
      <c r="AX657" s="21">
        <f t="shared" si="388"/>
        <v>0</v>
      </c>
      <c r="AY657" s="21">
        <f t="shared" si="388"/>
        <v>0</v>
      </c>
      <c r="AZ657" s="21">
        <f t="shared" si="388"/>
        <v>0</v>
      </c>
      <c r="BA657" s="21">
        <f t="shared" si="388"/>
        <v>0</v>
      </c>
      <c r="BB657" s="21">
        <f t="shared" si="388"/>
        <v>0</v>
      </c>
      <c r="BC657" s="21">
        <f t="shared" si="388"/>
        <v>0</v>
      </c>
      <c r="BD657" s="21">
        <f t="shared" si="388"/>
        <v>0</v>
      </c>
    </row>
    <row r="658" spans="1:59" ht="16" x14ac:dyDescent="0.2">
      <c r="B658" s="11">
        <f t="shared" si="383"/>
        <v>16</v>
      </c>
      <c r="C658" s="12" t="str">
        <f t="shared" si="383"/>
        <v>SCI FORGEOT RETAIL</v>
      </c>
      <c r="D658" s="25" t="s">
        <v>235</v>
      </c>
      <c r="E658" s="26">
        <v>44593</v>
      </c>
      <c r="F658" s="15"/>
      <c r="G658" s="25" t="s">
        <v>236</v>
      </c>
      <c r="H658" s="25" t="s">
        <v>237</v>
      </c>
      <c r="I658" s="25" t="s">
        <v>238</v>
      </c>
      <c r="J658" s="25" t="s">
        <v>239</v>
      </c>
      <c r="K658" s="24"/>
      <c r="L658" s="27" t="s">
        <v>240</v>
      </c>
      <c r="M658" s="83"/>
      <c r="N658" s="83"/>
      <c r="O658" s="28">
        <f>($H670&gt;0)*($J670&lt;O$2)*0
+($H670&gt;0)*($J670&gt;=O$2)*($J670&lt;=O$3)*(($J670-O$2+1)/O$4)
+($H670&gt;0)*($J670&gt;O$3)*($I670&gt;O$3)*0
+($H670&gt;0)*($J670&gt;O$3)*($I670&lt;=O$3)*($I670&gt;=O$2)*((O$3-$I670+1)/O$4)
+($H670&gt;0)*($J670&gt;O$3)*($I670&lt;O$2)*1
+($H670&gt;0)*($I670&gt;O$3)*0
+($H671&gt;0)*($J671&lt;O$2)*0
+($H671&gt;0)*($J671&gt;=O$2)*($J671&lt;=O$3)*(($J671-O$2+1)/O$4)
+($H671&gt;0)*($J671&gt;O$3)*($I671&gt;O$3)*0
+($H671&gt;0)*($J671&gt;O$3)*($I671&lt;=O$3)*($I671&gt;=O$2)*((O$3-$I671+1)/O$4)
+($H671&gt;0)*($J671&gt;O$3)*($I671&lt;O$2)*1
+($H671&gt;0)*($I671&gt;O$3)*0
+($H672&gt;0)*($J672&lt;O$2)*0
+($H672&gt;0)*($J672&gt;=O$2)*($J672&lt;=O$3)*(($J672-O$2+1)/O$4)
+($H672&gt;0)*($J672&gt;O$3)*($I672&gt;O$3)*0
+($H672&gt;0)*($J672&gt;O$3)*($I672&lt;=O$3)*($I672&gt;=O$2)*((O$3-$I672+1)/O$4)
+($H672&gt;0)*($J672&gt;O$3)*($I672&lt;O$2)*1
+($H672&gt;0)*($I672&gt;O$3)*0</f>
        <v>0</v>
      </c>
      <c r="P658" s="28">
        <f t="shared" ref="P658:BD658" si="389">($H670&gt;0)*($J670&lt;P$2)*0
+($H670&gt;0)*($J670&gt;=P$2)*($J670&lt;=P$3)*(($J670-P$2+1)/P$4)
+($H670&gt;0)*($J670&gt;P$3)*($I670&gt;P$3)*0
+($H670&gt;0)*($J670&gt;P$3)*($I670&lt;=P$3)*($I670&gt;=P$2)*((P$3-$I670+1)/P$4)
+($H670&gt;0)*($J670&gt;P$3)*($I670&lt;P$2)*1
+($H670&gt;0)*($I670&gt;P$3)*0
+($H671&gt;0)*($J671&lt;P$2)*0
+($H671&gt;0)*($J671&gt;=P$2)*($J671&lt;=P$3)*(($J671-P$2+1)/P$4)
+($H671&gt;0)*($J671&gt;P$3)*($I671&gt;P$3)*0
+($H671&gt;0)*($J671&gt;P$3)*($I671&lt;=P$3)*($I671&gt;=P$2)*((P$3-$I671+1)/P$4)
+($H671&gt;0)*($J671&gt;P$3)*($I671&lt;P$2)*1
+($H671&gt;0)*($I671&gt;P$3)*0
+($H672&gt;0)*($J672&lt;P$2)*0
+($H672&gt;0)*($J672&gt;=P$2)*($J672&lt;=P$3)*(($J672-P$2+1)/P$4)
+($H672&gt;0)*($J672&gt;P$3)*($I672&gt;P$3)*0
+($H672&gt;0)*($J672&gt;P$3)*($I672&lt;=P$3)*($I672&gt;=P$2)*((P$3-$I672+1)/P$4)
+($H672&gt;0)*($J672&gt;P$3)*($I672&lt;P$2)*1
+($H672&gt;0)*($I672&gt;P$3)*0</f>
        <v>0</v>
      </c>
      <c r="Q658" s="28">
        <f t="shared" si="389"/>
        <v>0</v>
      </c>
      <c r="R658" s="28">
        <f t="shared" si="389"/>
        <v>0</v>
      </c>
      <c r="S658" s="28">
        <f t="shared" si="389"/>
        <v>0</v>
      </c>
      <c r="T658" s="28">
        <f t="shared" si="389"/>
        <v>0</v>
      </c>
      <c r="U658" s="28">
        <f t="shared" si="389"/>
        <v>0</v>
      </c>
      <c r="V658" s="28">
        <f t="shared" si="389"/>
        <v>0</v>
      </c>
      <c r="W658" s="28">
        <f t="shared" si="389"/>
        <v>0</v>
      </c>
      <c r="X658" s="28">
        <f t="shared" si="389"/>
        <v>0</v>
      </c>
      <c r="Y658" s="28">
        <f t="shared" si="389"/>
        <v>0</v>
      </c>
      <c r="Z658" s="28">
        <f t="shared" si="389"/>
        <v>0</v>
      </c>
      <c r="AA658" s="28">
        <f t="shared" si="389"/>
        <v>0</v>
      </c>
      <c r="AB658" s="28">
        <f t="shared" si="389"/>
        <v>0</v>
      </c>
      <c r="AC658" s="28">
        <f t="shared" si="389"/>
        <v>0</v>
      </c>
      <c r="AD658" s="28">
        <f t="shared" si="389"/>
        <v>0</v>
      </c>
      <c r="AE658" s="28">
        <f t="shared" si="389"/>
        <v>0</v>
      </c>
      <c r="AF658" s="28">
        <f t="shared" si="389"/>
        <v>0</v>
      </c>
      <c r="AG658" s="28">
        <f t="shared" si="389"/>
        <v>0</v>
      </c>
      <c r="AH658" s="28">
        <f t="shared" si="389"/>
        <v>0</v>
      </c>
      <c r="AI658" s="28">
        <f t="shared" si="389"/>
        <v>0</v>
      </c>
      <c r="AJ658" s="28">
        <f t="shared" si="389"/>
        <v>0</v>
      </c>
      <c r="AK658" s="28">
        <f t="shared" si="389"/>
        <v>0</v>
      </c>
      <c r="AL658" s="28">
        <f t="shared" si="389"/>
        <v>0</v>
      </c>
      <c r="AM658" s="28">
        <f t="shared" si="389"/>
        <v>0</v>
      </c>
      <c r="AN658" s="28">
        <f t="shared" si="389"/>
        <v>0</v>
      </c>
      <c r="AO658" s="28">
        <f t="shared" si="389"/>
        <v>0</v>
      </c>
      <c r="AP658" s="28">
        <f t="shared" si="389"/>
        <v>0</v>
      </c>
      <c r="AQ658" s="28">
        <f t="shared" si="389"/>
        <v>0</v>
      </c>
      <c r="AR658" s="28">
        <f t="shared" si="389"/>
        <v>0</v>
      </c>
      <c r="AS658" s="28">
        <f t="shared" si="389"/>
        <v>0</v>
      </c>
      <c r="AT658" s="28">
        <f t="shared" si="389"/>
        <v>0</v>
      </c>
      <c r="AU658" s="28">
        <f t="shared" si="389"/>
        <v>0</v>
      </c>
      <c r="AV658" s="28">
        <f t="shared" si="389"/>
        <v>0</v>
      </c>
      <c r="AW658" s="28">
        <f t="shared" si="389"/>
        <v>0</v>
      </c>
      <c r="AX658" s="28">
        <f t="shared" si="389"/>
        <v>0</v>
      </c>
      <c r="AY658" s="28">
        <f t="shared" si="389"/>
        <v>0</v>
      </c>
      <c r="AZ658" s="28">
        <f t="shared" si="389"/>
        <v>0</v>
      </c>
      <c r="BA658" s="28">
        <f t="shared" si="389"/>
        <v>0</v>
      </c>
      <c r="BB658" s="28">
        <f t="shared" si="389"/>
        <v>0</v>
      </c>
      <c r="BC658" s="28">
        <f t="shared" si="389"/>
        <v>0</v>
      </c>
      <c r="BD658" s="28">
        <f t="shared" si="389"/>
        <v>0</v>
      </c>
    </row>
    <row r="659" spans="1:59" ht="16" x14ac:dyDescent="0.2">
      <c r="B659" s="11">
        <f t="shared" si="383"/>
        <v>16</v>
      </c>
      <c r="C659" s="12" t="str">
        <f t="shared" si="383"/>
        <v>SCI FORGEOT RETAIL</v>
      </c>
      <c r="D659" s="25" t="s">
        <v>241</v>
      </c>
      <c r="E659" s="29">
        <v>100800</v>
      </c>
      <c r="F659" s="15"/>
      <c r="G659" s="30" t="s">
        <v>10</v>
      </c>
      <c r="H659" s="31">
        <v>0</v>
      </c>
      <c r="I659" s="32">
        <v>0</v>
      </c>
      <c r="J659" s="32">
        <v>0</v>
      </c>
      <c r="K659" s="24"/>
      <c r="L659" s="33" t="s">
        <v>242</v>
      </c>
      <c r="M659" s="73"/>
      <c r="N659" s="73"/>
      <c r="O659" s="34">
        <f>($E669&lt;=O$3)*($E669&gt;O$2)*((O$3-$E669+1)/O$4)
+($E669&lt;=O$2)*((O$3-O$2+1)/O$4)
+($E669&gt;O$3)*(0)</f>
        <v>0</v>
      </c>
      <c r="P659" s="34">
        <f t="shared" ref="P659:BD659" si="390">($E669&lt;=P$3)*($E669&gt;P$2)*((P$3-$E669+1)/P$4)
+($E669&lt;=P$2)*((P$3-P$2+1)/P$4)
+($E669&gt;P$3)*(0)</f>
        <v>0</v>
      </c>
      <c r="Q659" s="34">
        <f t="shared" si="390"/>
        <v>0.66666666666666663</v>
      </c>
      <c r="R659" s="34">
        <f t="shared" si="390"/>
        <v>1</v>
      </c>
      <c r="S659" s="34">
        <f t="shared" si="390"/>
        <v>1</v>
      </c>
      <c r="T659" s="34">
        <f t="shared" si="390"/>
        <v>1</v>
      </c>
      <c r="U659" s="34">
        <f t="shared" si="390"/>
        <v>1</v>
      </c>
      <c r="V659" s="34">
        <f t="shared" si="390"/>
        <v>1</v>
      </c>
      <c r="W659" s="34">
        <f t="shared" si="390"/>
        <v>1</v>
      </c>
      <c r="X659" s="34">
        <f t="shared" si="390"/>
        <v>1</v>
      </c>
      <c r="Y659" s="34">
        <f t="shared" si="390"/>
        <v>1</v>
      </c>
      <c r="Z659" s="34">
        <f t="shared" si="390"/>
        <v>1</v>
      </c>
      <c r="AA659" s="34">
        <f t="shared" si="390"/>
        <v>1</v>
      </c>
      <c r="AB659" s="34">
        <f t="shared" si="390"/>
        <v>1</v>
      </c>
      <c r="AC659" s="34">
        <f t="shared" si="390"/>
        <v>1</v>
      </c>
      <c r="AD659" s="34">
        <f t="shared" si="390"/>
        <v>1</v>
      </c>
      <c r="AE659" s="34">
        <f t="shared" si="390"/>
        <v>1</v>
      </c>
      <c r="AF659" s="34">
        <f t="shared" si="390"/>
        <v>1</v>
      </c>
      <c r="AG659" s="34">
        <f t="shared" si="390"/>
        <v>1</v>
      </c>
      <c r="AH659" s="34">
        <f t="shared" si="390"/>
        <v>1</v>
      </c>
      <c r="AI659" s="34">
        <f t="shared" si="390"/>
        <v>1</v>
      </c>
      <c r="AJ659" s="34">
        <f t="shared" si="390"/>
        <v>1</v>
      </c>
      <c r="AK659" s="34">
        <f t="shared" si="390"/>
        <v>1</v>
      </c>
      <c r="AL659" s="34">
        <f t="shared" si="390"/>
        <v>1</v>
      </c>
      <c r="AM659" s="34">
        <f t="shared" si="390"/>
        <v>1</v>
      </c>
      <c r="AN659" s="34">
        <f t="shared" si="390"/>
        <v>1</v>
      </c>
      <c r="AO659" s="34">
        <f t="shared" si="390"/>
        <v>1</v>
      </c>
      <c r="AP659" s="34">
        <f t="shared" si="390"/>
        <v>1</v>
      </c>
      <c r="AQ659" s="34">
        <f t="shared" si="390"/>
        <v>1</v>
      </c>
      <c r="AR659" s="34">
        <f t="shared" si="390"/>
        <v>1</v>
      </c>
      <c r="AS659" s="34">
        <f t="shared" si="390"/>
        <v>1</v>
      </c>
      <c r="AT659" s="34">
        <f t="shared" si="390"/>
        <v>1</v>
      </c>
      <c r="AU659" s="34">
        <f t="shared" si="390"/>
        <v>1</v>
      </c>
      <c r="AV659" s="34">
        <f t="shared" si="390"/>
        <v>1</v>
      </c>
      <c r="AW659" s="34">
        <f t="shared" si="390"/>
        <v>1</v>
      </c>
      <c r="AX659" s="34">
        <f t="shared" si="390"/>
        <v>1</v>
      </c>
      <c r="AY659" s="34">
        <f t="shared" si="390"/>
        <v>1</v>
      </c>
      <c r="AZ659" s="34">
        <f t="shared" si="390"/>
        <v>1</v>
      </c>
      <c r="BA659" s="34">
        <f t="shared" si="390"/>
        <v>1</v>
      </c>
      <c r="BB659" s="34">
        <f t="shared" si="390"/>
        <v>1</v>
      </c>
      <c r="BC659" s="34">
        <f t="shared" si="390"/>
        <v>1</v>
      </c>
      <c r="BD659" s="34">
        <f t="shared" si="390"/>
        <v>1</v>
      </c>
    </row>
    <row r="660" spans="1:59" ht="16" x14ac:dyDescent="0.2">
      <c r="A660" s="35"/>
      <c r="B660" s="11">
        <f t="shared" si="383"/>
        <v>16</v>
      </c>
      <c r="C660" s="12" t="str">
        <f t="shared" si="383"/>
        <v>SCI FORGEOT RETAIL</v>
      </c>
      <c r="D660" s="25" t="s">
        <v>243</v>
      </c>
      <c r="E660" s="29">
        <v>100800</v>
      </c>
      <c r="F660" s="15"/>
      <c r="G660" s="30" t="s">
        <v>11</v>
      </c>
      <c r="H660" s="31">
        <v>0</v>
      </c>
      <c r="I660" s="32">
        <v>0</v>
      </c>
      <c r="J660" s="32">
        <v>0</v>
      </c>
      <c r="K660" s="35"/>
      <c r="M660" s="84">
        <v>44593</v>
      </c>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35"/>
      <c r="BF660" s="35"/>
      <c r="BG660" s="35"/>
    </row>
    <row r="661" spans="1:59" ht="16" x14ac:dyDescent="0.2">
      <c r="B661" s="11">
        <f t="shared" si="383"/>
        <v>16</v>
      </c>
      <c r="C661" s="12" t="str">
        <f t="shared" si="383"/>
        <v>SCI FORGEOT RETAIL</v>
      </c>
      <c r="D661" s="25" t="s">
        <v>244</v>
      </c>
      <c r="E661" s="29">
        <v>100800</v>
      </c>
      <c r="F661" s="15"/>
      <c r="G661" s="36" t="s">
        <v>12</v>
      </c>
      <c r="H661" s="31">
        <v>0</v>
      </c>
      <c r="I661" s="32">
        <v>0</v>
      </c>
      <c r="J661" s="32">
        <v>0</v>
      </c>
      <c r="K661" s="24"/>
      <c r="L661" s="37" t="s">
        <v>245</v>
      </c>
      <c r="M661" s="74">
        <v>1</v>
      </c>
      <c r="N661" s="74">
        <v>1</v>
      </c>
      <c r="O661" s="38">
        <v>1</v>
      </c>
      <c r="P661" s="38">
        <v>1</v>
      </c>
      <c r="Q661" s="38">
        <v>1.0065555555555556</v>
      </c>
      <c r="R661" s="38">
        <v>1.01</v>
      </c>
      <c r="S661" s="38">
        <v>1.01</v>
      </c>
      <c r="T661" s="38">
        <v>1.01</v>
      </c>
      <c r="U661" s="38">
        <v>1.0166593406593407</v>
      </c>
      <c r="V661" s="38">
        <v>1.0201</v>
      </c>
      <c r="W661" s="38">
        <v>1.0201</v>
      </c>
      <c r="X661" s="38">
        <v>1.0201</v>
      </c>
      <c r="Y661" s="38">
        <v>1.0267873222222224</v>
      </c>
      <c r="Z661" s="38">
        <v>1.0303009999999999</v>
      </c>
      <c r="AA661" s="38">
        <v>1.0303009999999999</v>
      </c>
      <c r="AB661" s="38">
        <v>1.0303009999999999</v>
      </c>
      <c r="AC661" s="38">
        <v>1.0370551954444445</v>
      </c>
      <c r="AD661" s="38">
        <v>1.04060401</v>
      </c>
      <c r="AE661" s="38">
        <v>1.04060401</v>
      </c>
      <c r="AF661" s="38">
        <v>1.04060401</v>
      </c>
      <c r="AG661" s="38">
        <v>1.0474257473988891</v>
      </c>
      <c r="AH661" s="38">
        <v>1.0510100500999999</v>
      </c>
      <c r="AI661" s="38">
        <v>1.0510100500999999</v>
      </c>
      <c r="AJ661" s="38">
        <v>1.0510100500999999</v>
      </c>
      <c r="AK661" s="38">
        <v>1.0579397866940659</v>
      </c>
      <c r="AL661" s="38">
        <v>1.0615201506009999</v>
      </c>
      <c r="AM661" s="38">
        <v>1.0615201506009999</v>
      </c>
      <c r="AN661" s="38">
        <v>1.0615201506009999</v>
      </c>
      <c r="AO661" s="38">
        <v>1.0684790049216066</v>
      </c>
      <c r="AP661" s="38">
        <v>1.0721353521070098</v>
      </c>
      <c r="AQ661" s="38">
        <v>1.0721353521070098</v>
      </c>
      <c r="AR661" s="38">
        <v>1.0721353521070098</v>
      </c>
      <c r="AS661" s="38">
        <v>1.0791637949708226</v>
      </c>
      <c r="AT661" s="38">
        <v>1.08285670562808</v>
      </c>
      <c r="AU661" s="38">
        <v>1.08285670562808</v>
      </c>
      <c r="AV661" s="38">
        <v>1.08285670562808</v>
      </c>
      <c r="AW661" s="38">
        <v>1.0899554329205308</v>
      </c>
      <c r="AX661" s="38">
        <v>1.0936852726843609</v>
      </c>
      <c r="AY661" s="38">
        <v>1.0936852726843609</v>
      </c>
      <c r="AZ661" s="38">
        <v>1.0936852726843609</v>
      </c>
      <c r="BA661" s="38">
        <v>1.1008963843723896</v>
      </c>
      <c r="BB661" s="38">
        <v>1.1046221254112045</v>
      </c>
      <c r="BC661" s="38">
        <v>1.1046221254112045</v>
      </c>
      <c r="BD661" s="38">
        <v>1.1046221254112045</v>
      </c>
    </row>
    <row r="662" spans="1:59" ht="16" x14ac:dyDescent="0.2">
      <c r="B662" s="11">
        <f t="shared" si="383"/>
        <v>16</v>
      </c>
      <c r="C662" s="12" t="str">
        <f t="shared" si="383"/>
        <v>SCI FORGEOT RETAIL</v>
      </c>
      <c r="D662" s="25" t="s">
        <v>25</v>
      </c>
      <c r="E662" s="39" t="s">
        <v>30</v>
      </c>
      <c r="F662" s="15"/>
      <c r="K662" s="24"/>
      <c r="L662" s="16" t="s">
        <v>246</v>
      </c>
      <c r="M662" s="70"/>
      <c r="N662" s="70"/>
      <c r="O662" s="40">
        <f>O655*$E659/4+O659*$E670/4</f>
        <v>25200</v>
      </c>
      <c r="P662" s="40">
        <f t="shared" ref="P662:BD662" si="391">P655*$E659/4+P659*$E670/4</f>
        <v>25200</v>
      </c>
      <c r="Q662" s="40">
        <f t="shared" si="391"/>
        <v>27281.146666666667</v>
      </c>
      <c r="R662" s="40">
        <f t="shared" si="391"/>
        <v>27901.720000000005</v>
      </c>
      <c r="S662" s="40">
        <f t="shared" si="391"/>
        <v>27901.720000000005</v>
      </c>
      <c r="T662" s="40">
        <f t="shared" si="391"/>
        <v>27901.720000000005</v>
      </c>
      <c r="U662" s="40">
        <f t="shared" si="391"/>
        <v>27901.720000000005</v>
      </c>
      <c r="V662" s="40">
        <f t="shared" si="391"/>
        <v>27901.720000000005</v>
      </c>
      <c r="W662" s="40">
        <f t="shared" si="391"/>
        <v>27901.720000000005</v>
      </c>
      <c r="X662" s="40">
        <f t="shared" si="391"/>
        <v>27901.720000000005</v>
      </c>
      <c r="Y662" s="40">
        <f t="shared" si="391"/>
        <v>27901.720000000005</v>
      </c>
      <c r="Z662" s="40">
        <f t="shared" si="391"/>
        <v>27901.720000000005</v>
      </c>
      <c r="AA662" s="40">
        <f t="shared" si="391"/>
        <v>27901.720000000005</v>
      </c>
      <c r="AB662" s="40">
        <f t="shared" si="391"/>
        <v>27901.720000000005</v>
      </c>
      <c r="AC662" s="40">
        <f t="shared" si="391"/>
        <v>27901.720000000005</v>
      </c>
      <c r="AD662" s="40">
        <f t="shared" si="391"/>
        <v>27901.720000000005</v>
      </c>
      <c r="AE662" s="40">
        <f t="shared" si="391"/>
        <v>27901.720000000005</v>
      </c>
      <c r="AF662" s="40">
        <f t="shared" si="391"/>
        <v>27901.720000000005</v>
      </c>
      <c r="AG662" s="40">
        <f t="shared" si="391"/>
        <v>27901.720000000005</v>
      </c>
      <c r="AH662" s="40">
        <f t="shared" si="391"/>
        <v>27901.720000000005</v>
      </c>
      <c r="AI662" s="40">
        <f t="shared" si="391"/>
        <v>27901.720000000005</v>
      </c>
      <c r="AJ662" s="40">
        <f t="shared" si="391"/>
        <v>27901.720000000005</v>
      </c>
      <c r="AK662" s="40">
        <f t="shared" si="391"/>
        <v>27901.720000000005</v>
      </c>
      <c r="AL662" s="40">
        <f t="shared" si="391"/>
        <v>27901.720000000005</v>
      </c>
      <c r="AM662" s="40">
        <f t="shared" si="391"/>
        <v>27901.720000000005</v>
      </c>
      <c r="AN662" s="40">
        <f t="shared" si="391"/>
        <v>27901.720000000005</v>
      </c>
      <c r="AO662" s="40">
        <f t="shared" si="391"/>
        <v>27901.720000000005</v>
      </c>
      <c r="AP662" s="40">
        <f t="shared" si="391"/>
        <v>27901.720000000005</v>
      </c>
      <c r="AQ662" s="40">
        <f t="shared" si="391"/>
        <v>27901.720000000005</v>
      </c>
      <c r="AR662" s="40">
        <f t="shared" si="391"/>
        <v>27901.720000000005</v>
      </c>
      <c r="AS662" s="40">
        <f t="shared" si="391"/>
        <v>27901.720000000005</v>
      </c>
      <c r="AT662" s="40">
        <f t="shared" si="391"/>
        <v>27901.720000000005</v>
      </c>
      <c r="AU662" s="40">
        <f t="shared" si="391"/>
        <v>27901.720000000005</v>
      </c>
      <c r="AV662" s="40">
        <f t="shared" si="391"/>
        <v>27901.720000000005</v>
      </c>
      <c r="AW662" s="40">
        <f t="shared" si="391"/>
        <v>27901.720000000005</v>
      </c>
      <c r="AX662" s="40">
        <f t="shared" si="391"/>
        <v>27901.720000000005</v>
      </c>
      <c r="AY662" s="40">
        <f t="shared" si="391"/>
        <v>27901.720000000005</v>
      </c>
      <c r="AZ662" s="40">
        <f t="shared" si="391"/>
        <v>27901.720000000005</v>
      </c>
      <c r="BA662" s="40">
        <f t="shared" si="391"/>
        <v>27901.720000000005</v>
      </c>
      <c r="BB662" s="40">
        <f t="shared" si="391"/>
        <v>27901.720000000005</v>
      </c>
      <c r="BC662" s="40">
        <f t="shared" si="391"/>
        <v>27901.720000000005</v>
      </c>
      <c r="BD662" s="40">
        <f t="shared" si="391"/>
        <v>27901.720000000005</v>
      </c>
    </row>
    <row r="663" spans="1:59" ht="16" x14ac:dyDescent="0.2">
      <c r="B663" s="11">
        <f t="shared" si="383"/>
        <v>16</v>
      </c>
      <c r="C663" s="12" t="str">
        <f t="shared" si="383"/>
        <v>SCI FORGEOT RETAIL</v>
      </c>
      <c r="D663" s="25" t="s">
        <v>247</v>
      </c>
      <c r="E663" s="39" t="s">
        <v>248</v>
      </c>
      <c r="F663" s="15"/>
      <c r="G663" s="25" t="s">
        <v>249</v>
      </c>
      <c r="H663" s="26">
        <v>0</v>
      </c>
      <c r="I663" s="25" t="s">
        <v>239</v>
      </c>
      <c r="J663" s="26">
        <v>44957</v>
      </c>
      <c r="K663" s="24"/>
      <c r="L663" s="20" t="s">
        <v>250</v>
      </c>
      <c r="M663" s="72"/>
      <c r="N663" s="72"/>
      <c r="O663" s="41">
        <f>IF($E669&gt;=O$3,IF(O$3&lt;=($E658+365),O662,IFERROR(O655*$E660/4*O661+
$E670*O659/4*IFERROR(O661/$E671,0),0)),IF(O$3&lt;=($E669+365),O655*$E660/4*O661+$E670*O659/4*IFERROR(O661/$E671,0),IFERROR($E670*O659/4*IFERROR(O661/$E671,0),0)))</f>
        <v>25200</v>
      </c>
      <c r="P663" s="41">
        <f t="shared" ref="P663:BD663" si="392">IF($E669&gt;=P$3,IF(P$3&lt;=($E658+365),P662,IFERROR(P655*$E660/4*P661+
$E670*P659/4*IFERROR(P661/$E671,0),0)),IF(P$3&lt;=($E669+365),P655*$E660/4*P661+$E670*P659/4*IFERROR(P661/$E671,0),IFERROR($E670*P659/4*IFERROR(P661/$E671,0),0)))</f>
        <v>25200</v>
      </c>
      <c r="Q663" s="41">
        <f t="shared" si="392"/>
        <v>27338.04888888889</v>
      </c>
      <c r="R663" s="41">
        <f t="shared" si="392"/>
        <v>27997.200000000004</v>
      </c>
      <c r="S663" s="41">
        <f t="shared" si="392"/>
        <v>27997.200000000004</v>
      </c>
      <c r="T663" s="41">
        <f t="shared" si="392"/>
        <v>27997.200000000004</v>
      </c>
      <c r="U663" s="41">
        <f t="shared" si="392"/>
        <v>28181.796923076927</v>
      </c>
      <c r="V663" s="41">
        <f t="shared" si="392"/>
        <v>28277.172000000002</v>
      </c>
      <c r="W663" s="41">
        <f t="shared" si="392"/>
        <v>28277.172000000002</v>
      </c>
      <c r="X663" s="41">
        <f t="shared" si="392"/>
        <v>28277.172000000002</v>
      </c>
      <c r="Y663" s="41">
        <f t="shared" si="392"/>
        <v>28462.544572000006</v>
      </c>
      <c r="Z663" s="41">
        <f t="shared" si="392"/>
        <v>28559.943719999999</v>
      </c>
      <c r="AA663" s="41">
        <f t="shared" si="392"/>
        <v>28559.943719999999</v>
      </c>
      <c r="AB663" s="41">
        <f t="shared" si="392"/>
        <v>28559.943719999999</v>
      </c>
      <c r="AC663" s="41">
        <f t="shared" si="392"/>
        <v>28747.170017720004</v>
      </c>
      <c r="AD663" s="41">
        <f t="shared" si="392"/>
        <v>28845.543157200005</v>
      </c>
      <c r="AE663" s="41">
        <f t="shared" si="392"/>
        <v>28845.543157200005</v>
      </c>
      <c r="AF663" s="41">
        <f t="shared" si="392"/>
        <v>28845.543157200005</v>
      </c>
      <c r="AG663" s="41">
        <f t="shared" si="392"/>
        <v>29034.641717897204</v>
      </c>
      <c r="AH663" s="41">
        <f t="shared" si="392"/>
        <v>29133.998588772003</v>
      </c>
      <c r="AI663" s="41">
        <f t="shared" si="392"/>
        <v>29133.998588772003</v>
      </c>
      <c r="AJ663" s="41">
        <f t="shared" si="392"/>
        <v>29133.998588772003</v>
      </c>
      <c r="AK663" s="41">
        <f t="shared" si="392"/>
        <v>29326.090887159506</v>
      </c>
      <c r="AL663" s="41">
        <f t="shared" si="392"/>
        <v>29425.338574659716</v>
      </c>
      <c r="AM663" s="41">
        <f t="shared" si="392"/>
        <v>29425.338574659716</v>
      </c>
      <c r="AN663" s="41">
        <f t="shared" si="392"/>
        <v>29425.338574659716</v>
      </c>
      <c r="AO663" s="41">
        <f t="shared" si="392"/>
        <v>29618.238016426938</v>
      </c>
      <c r="AP663" s="41">
        <f t="shared" si="392"/>
        <v>29719.591960406313</v>
      </c>
      <c r="AQ663" s="41">
        <f t="shared" si="392"/>
        <v>29719.591960406313</v>
      </c>
      <c r="AR663" s="41">
        <f t="shared" si="392"/>
        <v>29719.591960406313</v>
      </c>
      <c r="AS663" s="41">
        <f t="shared" si="392"/>
        <v>29914.420396591202</v>
      </c>
      <c r="AT663" s="41">
        <f t="shared" si="392"/>
        <v>30016.787880010379</v>
      </c>
      <c r="AU663" s="41">
        <f t="shared" si="392"/>
        <v>30016.787880010379</v>
      </c>
      <c r="AV663" s="41">
        <f t="shared" si="392"/>
        <v>30016.787880010379</v>
      </c>
      <c r="AW663" s="41">
        <f t="shared" si="392"/>
        <v>30213.564600557118</v>
      </c>
      <c r="AX663" s="41">
        <f t="shared" si="392"/>
        <v>30316.955758810487</v>
      </c>
      <c r="AY663" s="41">
        <f t="shared" si="392"/>
        <v>30316.955758810487</v>
      </c>
      <c r="AZ663" s="41">
        <f t="shared" si="392"/>
        <v>30316.955758810487</v>
      </c>
      <c r="BA663" s="41">
        <f t="shared" si="392"/>
        <v>30516.847774802642</v>
      </c>
      <c r="BB663" s="41">
        <f t="shared" si="392"/>
        <v>30620.125316398593</v>
      </c>
      <c r="BC663" s="41">
        <f t="shared" si="392"/>
        <v>30620.125316398593</v>
      </c>
      <c r="BD663" s="41">
        <f t="shared" si="392"/>
        <v>30620.125316398593</v>
      </c>
    </row>
    <row r="664" spans="1:59" ht="16" x14ac:dyDescent="0.2">
      <c r="B664" s="11">
        <f t="shared" si="383"/>
        <v>16</v>
      </c>
      <c r="C664" s="12" t="str">
        <f t="shared" si="383"/>
        <v>SCI FORGEOT RETAIL</v>
      </c>
      <c r="D664" s="25" t="s">
        <v>8</v>
      </c>
      <c r="E664" s="42">
        <v>0</v>
      </c>
      <c r="F664" s="15"/>
      <c r="I664" s="15"/>
      <c r="J664" s="24"/>
      <c r="K664" s="24"/>
      <c r="L664" s="20" t="s">
        <v>251</v>
      </c>
      <c r="M664" s="72"/>
      <c r="N664" s="72"/>
      <c r="O664" s="41">
        <f>-$E660/4*O654
+(O654&gt;0)*($J659&gt;=O$2)*($J659&lt;=O$3)*(($J659-O$2+1)/O$4*$H659/4)
+(O654&gt;0)*($J659&gt;O$3)*($I659&lt;=O$3)*($I659&gt;=O$2)*((O$3-$I659+1)/O$4*$H659/4)
+(O654&gt;0)*($J659&gt;O$3)*($I659&lt;O$2)*$H659/4
+(O654&gt;0)*($J660&gt;=O$2)*($J660&lt;=O$3)*(($J660-O$2+1)/O$4*$H660/4)
+(O654&gt;0)*($J660&gt;O$3)*($I660&lt;=O$3)*($I660&gt;=O$2)*((O$3-$I660+1)/O$4*$H660/4)
+(O654&gt;0)*($J660&gt;O$3)*($I660&lt;O$2)*$H660/4
+(O654&gt;0)*($J661&gt;=O$2)*($J661&lt;=O$3)*(($J661-O$2+1)/O$4*$H661/4)
+(O654&gt;0)*($J661&gt;O$3)*($I661&lt;=O$3)*($I661&gt;=O$2)*((O$3-$I661+1)/O$4*$H661/4)
+(O654&gt;0)*($J661&gt;O$3)*($I661&lt;O$2)*$H661/4
-$E670/4*O658
+(O658&gt;0)*($J670&gt;=O$2)*($J670&lt;=O$3)*(($J670-O$2+1)/O$4*$H670/4)
+(O658&gt;0)*($J670&gt;O$3)*($I670&lt;=O$3)*($I670&gt;=O$2)*((O$3-$I670+1)/O$4*$H670/4)
+(O658&gt;0)*($J670&gt;O$3)*($I670&lt;O$2)*$H670/4
+(O658&gt;0)*($J671&gt;=O$2)*($J671&lt;=O$3)*(($J671-O$2+1)/O$4*$H671/4)
+(O658&gt;0)*($J671&gt;O$3)*($I671&lt;=O$3)*($I671&gt;=O$2)*((O$3-$I671+1)/O$4*$H671/4)
+(O658&gt;0)*($J671&gt;O$3)*($I671&lt;O$2)*$H671/4
+(O658&gt;0)*($J672&gt;=O$2)*($J672&lt;=O$3)*(($J672-O$2+1)/O$4*$H672/4)
+(O658&gt;0)*($J672&gt;O$3)*($I672&lt;=O$3)*($I672&gt;=O$2)*((O$3-$I672+1)/O$4*$H672/4)
+(O658&gt;0)*($J672&gt;O$3)*($I672&lt;O$2)*$H672/4</f>
        <v>0</v>
      </c>
      <c r="P664" s="41">
        <f t="shared" ref="P664:BD664" si="393">-$E660/4*P654
+(P654&gt;0)*($J659&gt;=P$2)*($J659&lt;=P$3)*(($J659-P$2+1)/P$4*$H659/4)
+(P654&gt;0)*($J659&gt;P$3)*($I659&lt;=P$3)*($I659&gt;=P$2)*((P$3-$I659+1)/P$4*$H659/4)
+(P654&gt;0)*($J659&gt;P$3)*($I659&lt;P$2)*$H659/4
+(P654&gt;0)*($J660&gt;=P$2)*($J660&lt;=P$3)*(($J660-P$2+1)/P$4*$H660/4)
+(P654&gt;0)*($J660&gt;P$3)*($I660&lt;=P$3)*($I660&gt;=P$2)*((P$3-$I660+1)/P$4*$H660/4)
+(P654&gt;0)*($J660&gt;P$3)*($I660&lt;P$2)*$H660/4
+(P654&gt;0)*($J661&gt;=P$2)*($J661&lt;=P$3)*(($J661-P$2+1)/P$4*$H661/4)
+(P654&gt;0)*($J661&gt;P$3)*($I661&lt;=P$3)*($I661&gt;=P$2)*((P$3-$I661+1)/P$4*$H661/4)
+(P654&gt;0)*($J661&gt;P$3)*($I661&lt;P$2)*$H661/4
-$E670/4*P658
+(P658&gt;0)*($J670&gt;=P$2)*($J670&lt;=P$3)*(($J670-P$2+1)/P$4*$H670/4)
+(P658&gt;0)*($J670&gt;P$3)*($I670&lt;=P$3)*($I670&gt;=P$2)*((P$3-$I670+1)/P$4*$H670/4)
+(P658&gt;0)*($J670&gt;P$3)*($I670&lt;P$2)*$H670/4
+(P658&gt;0)*($J671&gt;=P$2)*($J671&lt;=P$3)*(($J671-P$2+1)/P$4*$H671/4)
+(P658&gt;0)*($J671&gt;P$3)*($I671&lt;=P$3)*($I671&gt;=P$2)*((P$3-$I671+1)/P$4*$H671/4)
+(P658&gt;0)*($J671&gt;P$3)*($I671&lt;P$2)*$H671/4
+(P658&gt;0)*($J672&gt;=P$2)*($J672&lt;=P$3)*(($J672-P$2+1)/P$4*$H672/4)
+(P658&gt;0)*($J672&gt;P$3)*($I672&lt;=P$3)*($I672&gt;=P$2)*((P$3-$I672+1)/P$4*$H672/4)
+(P658&gt;0)*($J672&gt;P$3)*($I672&lt;P$2)*$H672/4</f>
        <v>0</v>
      </c>
      <c r="Q664" s="41">
        <f t="shared" si="393"/>
        <v>0</v>
      </c>
      <c r="R664" s="41">
        <f t="shared" si="393"/>
        <v>0</v>
      </c>
      <c r="S664" s="41">
        <f t="shared" si="393"/>
        <v>0</v>
      </c>
      <c r="T664" s="41">
        <f t="shared" si="393"/>
        <v>0</v>
      </c>
      <c r="U664" s="41">
        <f t="shared" si="393"/>
        <v>0</v>
      </c>
      <c r="V664" s="41">
        <f t="shared" si="393"/>
        <v>0</v>
      </c>
      <c r="W664" s="41">
        <f t="shared" si="393"/>
        <v>0</v>
      </c>
      <c r="X664" s="41">
        <f t="shared" si="393"/>
        <v>0</v>
      </c>
      <c r="Y664" s="41">
        <f t="shared" si="393"/>
        <v>0</v>
      </c>
      <c r="Z664" s="41">
        <f t="shared" si="393"/>
        <v>0</v>
      </c>
      <c r="AA664" s="41">
        <f t="shared" si="393"/>
        <v>0</v>
      </c>
      <c r="AB664" s="41">
        <f t="shared" si="393"/>
        <v>0</v>
      </c>
      <c r="AC664" s="41">
        <f t="shared" si="393"/>
        <v>0</v>
      </c>
      <c r="AD664" s="41">
        <f t="shared" si="393"/>
        <v>0</v>
      </c>
      <c r="AE664" s="41">
        <f t="shared" si="393"/>
        <v>0</v>
      </c>
      <c r="AF664" s="41">
        <f t="shared" si="393"/>
        <v>0</v>
      </c>
      <c r="AG664" s="41">
        <f t="shared" si="393"/>
        <v>0</v>
      </c>
      <c r="AH664" s="41">
        <f t="shared" si="393"/>
        <v>0</v>
      </c>
      <c r="AI664" s="41">
        <f t="shared" si="393"/>
        <v>0</v>
      </c>
      <c r="AJ664" s="41">
        <f t="shared" si="393"/>
        <v>0</v>
      </c>
      <c r="AK664" s="41">
        <f t="shared" si="393"/>
        <v>0</v>
      </c>
      <c r="AL664" s="41">
        <f t="shared" si="393"/>
        <v>0</v>
      </c>
      <c r="AM664" s="41">
        <f t="shared" si="393"/>
        <v>0</v>
      </c>
      <c r="AN664" s="41">
        <f t="shared" si="393"/>
        <v>0</v>
      </c>
      <c r="AO664" s="41">
        <f t="shared" si="393"/>
        <v>0</v>
      </c>
      <c r="AP664" s="41">
        <f t="shared" si="393"/>
        <v>0</v>
      </c>
      <c r="AQ664" s="41">
        <f t="shared" si="393"/>
        <v>0</v>
      </c>
      <c r="AR664" s="41">
        <f t="shared" si="393"/>
        <v>0</v>
      </c>
      <c r="AS664" s="41">
        <f t="shared" si="393"/>
        <v>0</v>
      </c>
      <c r="AT664" s="41">
        <f t="shared" si="393"/>
        <v>0</v>
      </c>
      <c r="AU664" s="41">
        <f t="shared" si="393"/>
        <v>0</v>
      </c>
      <c r="AV664" s="41">
        <f t="shared" si="393"/>
        <v>0</v>
      </c>
      <c r="AW664" s="41">
        <f t="shared" si="393"/>
        <v>0</v>
      </c>
      <c r="AX664" s="41">
        <f t="shared" si="393"/>
        <v>0</v>
      </c>
      <c r="AY664" s="41">
        <f t="shared" si="393"/>
        <v>0</v>
      </c>
      <c r="AZ664" s="41">
        <f t="shared" si="393"/>
        <v>0</v>
      </c>
      <c r="BA664" s="41">
        <f t="shared" si="393"/>
        <v>0</v>
      </c>
      <c r="BB664" s="41">
        <f t="shared" si="393"/>
        <v>0</v>
      </c>
      <c r="BC664" s="41">
        <f t="shared" si="393"/>
        <v>0</v>
      </c>
      <c r="BD664" s="41">
        <f t="shared" si="393"/>
        <v>0</v>
      </c>
    </row>
    <row r="665" spans="1:59" ht="16" x14ac:dyDescent="0.2">
      <c r="B665" s="11">
        <f t="shared" si="383"/>
        <v>16</v>
      </c>
      <c r="C665" s="12" t="str">
        <f t="shared" si="383"/>
        <v>SCI FORGEOT RETAIL</v>
      </c>
      <c r="D665" s="43" t="s">
        <v>252</v>
      </c>
      <c r="E665" s="42" t="s">
        <v>288</v>
      </c>
      <c r="F665" s="44"/>
      <c r="G665" s="43" t="s">
        <v>253</v>
      </c>
      <c r="H665" s="39">
        <v>0</v>
      </c>
      <c r="I665" s="43" t="s">
        <v>254</v>
      </c>
      <c r="J665" s="32">
        <v>0</v>
      </c>
      <c r="K665" s="24"/>
      <c r="L665" s="20" t="s">
        <v>255</v>
      </c>
      <c r="M665" s="72"/>
      <c r="N665" s="72"/>
      <c r="O665" s="41">
        <v>0</v>
      </c>
      <c r="P665" s="41">
        <v>0</v>
      </c>
      <c r="Q665" s="41">
        <v>0</v>
      </c>
      <c r="R665" s="41">
        <v>0</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row>
    <row r="666" spans="1:59" ht="16" x14ac:dyDescent="0.2">
      <c r="B666" s="11">
        <f t="shared" si="383"/>
        <v>16</v>
      </c>
      <c r="C666" s="12" t="str">
        <f t="shared" si="383"/>
        <v>SCI FORGEOT RETAIL</v>
      </c>
      <c r="D666" s="43" t="s">
        <v>256</v>
      </c>
      <c r="E666" s="32">
        <v>44957</v>
      </c>
      <c r="G666" s="43" t="s">
        <v>257</v>
      </c>
      <c r="H666" s="42">
        <v>0</v>
      </c>
      <c r="I666" s="43" t="s">
        <v>258</v>
      </c>
      <c r="J666" s="29">
        <v>0</v>
      </c>
      <c r="K666" s="23"/>
      <c r="L666" s="33" t="s">
        <v>259</v>
      </c>
      <c r="M666" s="73"/>
      <c r="N666" s="73"/>
      <c r="O666" s="45">
        <f>-(O663+O664)*IFERROR((O653+O657)/(O655+O659),0)</f>
        <v>0</v>
      </c>
      <c r="P666" s="45">
        <f t="shared" ref="P666:BD666" si="394">-(P663+P664)*IFERROR((P653+P657)/(P655+P659),0)</f>
        <v>0</v>
      </c>
      <c r="Q666" s="45">
        <f t="shared" si="394"/>
        <v>0</v>
      </c>
      <c r="R666" s="45">
        <f t="shared" si="394"/>
        <v>0</v>
      </c>
      <c r="S666" s="45">
        <f t="shared" si="394"/>
        <v>0</v>
      </c>
      <c r="T666" s="45">
        <f t="shared" si="394"/>
        <v>0</v>
      </c>
      <c r="U666" s="45">
        <f t="shared" si="394"/>
        <v>0</v>
      </c>
      <c r="V666" s="45">
        <f t="shared" si="394"/>
        <v>0</v>
      </c>
      <c r="W666" s="45">
        <f t="shared" si="394"/>
        <v>0</v>
      </c>
      <c r="X666" s="45">
        <f t="shared" si="394"/>
        <v>0</v>
      </c>
      <c r="Y666" s="45">
        <f t="shared" si="394"/>
        <v>0</v>
      </c>
      <c r="Z666" s="45">
        <f t="shared" si="394"/>
        <v>0</v>
      </c>
      <c r="AA666" s="45">
        <f t="shared" si="394"/>
        <v>0</v>
      </c>
      <c r="AB666" s="45">
        <f t="shared" si="394"/>
        <v>0</v>
      </c>
      <c r="AC666" s="45">
        <f t="shared" si="394"/>
        <v>0</v>
      </c>
      <c r="AD666" s="45">
        <f t="shared" si="394"/>
        <v>0</v>
      </c>
      <c r="AE666" s="45">
        <f t="shared" si="394"/>
        <v>0</v>
      </c>
      <c r="AF666" s="45">
        <f t="shared" si="394"/>
        <v>0</v>
      </c>
      <c r="AG666" s="45">
        <f t="shared" si="394"/>
        <v>0</v>
      </c>
      <c r="AH666" s="45">
        <f t="shared" si="394"/>
        <v>0</v>
      </c>
      <c r="AI666" s="45">
        <f t="shared" si="394"/>
        <v>0</v>
      </c>
      <c r="AJ666" s="45">
        <f t="shared" si="394"/>
        <v>0</v>
      </c>
      <c r="AK666" s="45">
        <f t="shared" si="394"/>
        <v>0</v>
      </c>
      <c r="AL666" s="45">
        <f t="shared" si="394"/>
        <v>0</v>
      </c>
      <c r="AM666" s="45">
        <f t="shared" si="394"/>
        <v>0</v>
      </c>
      <c r="AN666" s="45">
        <f t="shared" si="394"/>
        <v>0</v>
      </c>
      <c r="AO666" s="45">
        <f t="shared" si="394"/>
        <v>0</v>
      </c>
      <c r="AP666" s="45">
        <f t="shared" si="394"/>
        <v>0</v>
      </c>
      <c r="AQ666" s="45">
        <f t="shared" si="394"/>
        <v>0</v>
      </c>
      <c r="AR666" s="45">
        <f t="shared" si="394"/>
        <v>0</v>
      </c>
      <c r="AS666" s="45">
        <f t="shared" si="394"/>
        <v>0</v>
      </c>
      <c r="AT666" s="45">
        <f t="shared" si="394"/>
        <v>0</v>
      </c>
      <c r="AU666" s="45">
        <f t="shared" si="394"/>
        <v>0</v>
      </c>
      <c r="AV666" s="45">
        <f t="shared" si="394"/>
        <v>0</v>
      </c>
      <c r="AW666" s="45">
        <f t="shared" si="394"/>
        <v>0</v>
      </c>
      <c r="AX666" s="45">
        <f t="shared" si="394"/>
        <v>0</v>
      </c>
      <c r="AY666" s="45">
        <f t="shared" si="394"/>
        <v>0</v>
      </c>
      <c r="AZ666" s="45">
        <f t="shared" si="394"/>
        <v>0</v>
      </c>
      <c r="BA666" s="45">
        <f t="shared" si="394"/>
        <v>0</v>
      </c>
      <c r="BB666" s="45">
        <f t="shared" si="394"/>
        <v>0</v>
      </c>
      <c r="BC666" s="45">
        <f t="shared" si="394"/>
        <v>0</v>
      </c>
      <c r="BD666" s="45">
        <f t="shared" si="394"/>
        <v>0</v>
      </c>
    </row>
    <row r="667" spans="1:59" ht="16" x14ac:dyDescent="0.2">
      <c r="B667" s="11">
        <f t="shared" si="383"/>
        <v>16</v>
      </c>
      <c r="C667" s="12" t="str">
        <f t="shared" si="383"/>
        <v>SCI FORGEOT RETAIL</v>
      </c>
      <c r="K667" s="24"/>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row>
    <row r="668" spans="1:59" ht="16" x14ac:dyDescent="0.2">
      <c r="B668" s="11">
        <f t="shared" si="383"/>
        <v>16</v>
      </c>
      <c r="C668" s="12" t="str">
        <f t="shared" si="383"/>
        <v>SCI FORGEOT RETAIL</v>
      </c>
      <c r="G668" s="46" t="s">
        <v>229</v>
      </c>
      <c r="H668" s="104" t="s">
        <v>45</v>
      </c>
      <c r="I668" s="105"/>
      <c r="J668" s="106"/>
      <c r="K668" s="23"/>
      <c r="L668" s="47" t="s">
        <v>4</v>
      </c>
      <c r="M668" s="81"/>
      <c r="N668" s="81"/>
      <c r="O668" s="48">
        <f>SUM(O663:O666)</f>
        <v>25200</v>
      </c>
      <c r="P668" s="48">
        <f t="shared" ref="P668:BD668" si="395">SUM(P663:P666)</f>
        <v>25200</v>
      </c>
      <c r="Q668" s="48">
        <f t="shared" si="395"/>
        <v>27338.04888888889</v>
      </c>
      <c r="R668" s="48">
        <f t="shared" si="395"/>
        <v>27997.200000000004</v>
      </c>
      <c r="S668" s="48">
        <f t="shared" si="395"/>
        <v>27997.200000000004</v>
      </c>
      <c r="T668" s="48">
        <f t="shared" si="395"/>
        <v>27997.200000000004</v>
      </c>
      <c r="U668" s="48">
        <f t="shared" si="395"/>
        <v>28181.796923076927</v>
      </c>
      <c r="V668" s="48">
        <f t="shared" si="395"/>
        <v>28277.172000000002</v>
      </c>
      <c r="W668" s="48">
        <f t="shared" si="395"/>
        <v>28277.172000000002</v>
      </c>
      <c r="X668" s="48">
        <f t="shared" si="395"/>
        <v>28277.172000000002</v>
      </c>
      <c r="Y668" s="48">
        <f t="shared" si="395"/>
        <v>28462.544572000006</v>
      </c>
      <c r="Z668" s="48">
        <f t="shared" si="395"/>
        <v>28559.943719999999</v>
      </c>
      <c r="AA668" s="48">
        <f t="shared" si="395"/>
        <v>28559.943719999999</v>
      </c>
      <c r="AB668" s="48">
        <f t="shared" si="395"/>
        <v>28559.943719999999</v>
      </c>
      <c r="AC668" s="48">
        <f t="shared" si="395"/>
        <v>28747.170017720004</v>
      </c>
      <c r="AD668" s="48">
        <f t="shared" si="395"/>
        <v>28845.543157200005</v>
      </c>
      <c r="AE668" s="48">
        <f t="shared" si="395"/>
        <v>28845.543157200005</v>
      </c>
      <c r="AF668" s="48">
        <f t="shared" si="395"/>
        <v>28845.543157200005</v>
      </c>
      <c r="AG668" s="48">
        <f t="shared" si="395"/>
        <v>29034.641717897204</v>
      </c>
      <c r="AH668" s="48">
        <f t="shared" si="395"/>
        <v>29133.998588772003</v>
      </c>
      <c r="AI668" s="48">
        <f t="shared" si="395"/>
        <v>29133.998588772003</v>
      </c>
      <c r="AJ668" s="48">
        <f t="shared" si="395"/>
        <v>29133.998588772003</v>
      </c>
      <c r="AK668" s="48">
        <f t="shared" si="395"/>
        <v>29326.090887159506</v>
      </c>
      <c r="AL668" s="48">
        <f t="shared" si="395"/>
        <v>29425.338574659716</v>
      </c>
      <c r="AM668" s="48">
        <f t="shared" si="395"/>
        <v>29425.338574659716</v>
      </c>
      <c r="AN668" s="48">
        <f t="shared" si="395"/>
        <v>29425.338574659716</v>
      </c>
      <c r="AO668" s="48">
        <f t="shared" si="395"/>
        <v>29618.238016426938</v>
      </c>
      <c r="AP668" s="48">
        <f t="shared" si="395"/>
        <v>29719.591960406313</v>
      </c>
      <c r="AQ668" s="48">
        <f t="shared" si="395"/>
        <v>29719.591960406313</v>
      </c>
      <c r="AR668" s="48">
        <f t="shared" si="395"/>
        <v>29719.591960406313</v>
      </c>
      <c r="AS668" s="48">
        <f t="shared" si="395"/>
        <v>29914.420396591202</v>
      </c>
      <c r="AT668" s="48">
        <f t="shared" si="395"/>
        <v>30016.787880010379</v>
      </c>
      <c r="AU668" s="48">
        <f t="shared" si="395"/>
        <v>30016.787880010379</v>
      </c>
      <c r="AV668" s="48">
        <f t="shared" si="395"/>
        <v>30016.787880010379</v>
      </c>
      <c r="AW668" s="48">
        <f t="shared" si="395"/>
        <v>30213.564600557118</v>
      </c>
      <c r="AX668" s="48">
        <f t="shared" si="395"/>
        <v>30316.955758810487</v>
      </c>
      <c r="AY668" s="48">
        <f t="shared" si="395"/>
        <v>30316.955758810487</v>
      </c>
      <c r="AZ668" s="48">
        <f t="shared" si="395"/>
        <v>30316.955758810487</v>
      </c>
      <c r="BA668" s="48">
        <f t="shared" si="395"/>
        <v>30516.847774802642</v>
      </c>
      <c r="BB668" s="48">
        <f t="shared" si="395"/>
        <v>30620.125316398593</v>
      </c>
      <c r="BC668" s="48">
        <f t="shared" si="395"/>
        <v>30620.125316398593</v>
      </c>
      <c r="BD668" s="48">
        <f t="shared" si="395"/>
        <v>30620.125316398593</v>
      </c>
    </row>
    <row r="669" spans="1:59" ht="16" x14ac:dyDescent="0.2">
      <c r="B669" s="11">
        <f t="shared" ref="B669:C674" si="396">B668</f>
        <v>16</v>
      </c>
      <c r="C669" s="12" t="str">
        <f t="shared" si="396"/>
        <v>SCI FORGEOT RETAIL</v>
      </c>
      <c r="D669" s="46" t="s">
        <v>260</v>
      </c>
      <c r="E669" s="32">
        <v>44957</v>
      </c>
      <c r="F669" s="15"/>
      <c r="G669" s="46" t="s">
        <v>261</v>
      </c>
      <c r="H669" s="46" t="s">
        <v>237</v>
      </c>
      <c r="I669" s="46" t="s">
        <v>238</v>
      </c>
      <c r="J669" s="46" t="s">
        <v>239</v>
      </c>
      <c r="K669" s="23"/>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row>
    <row r="670" spans="1:59" ht="16" x14ac:dyDescent="0.2">
      <c r="B670" s="11">
        <f t="shared" si="396"/>
        <v>16</v>
      </c>
      <c r="C670" s="12" t="str">
        <f t="shared" si="396"/>
        <v>SCI FORGEOT RETAIL</v>
      </c>
      <c r="D670" s="46" t="s">
        <v>262</v>
      </c>
      <c r="E670" s="31">
        <v>111606.88000000002</v>
      </c>
      <c r="F670" s="15"/>
      <c r="G670" s="49" t="s">
        <v>263</v>
      </c>
      <c r="H670" s="31">
        <v>0</v>
      </c>
      <c r="I670" s="32">
        <v>0</v>
      </c>
      <c r="J670" s="32">
        <v>0</v>
      </c>
      <c r="K670" s="23"/>
      <c r="L670" s="50" t="s">
        <v>264</v>
      </c>
      <c r="M670" s="70"/>
      <c r="N670" s="70"/>
      <c r="O670" s="40">
        <f t="shared" ref="O670:BD670" si="397">IFERROR(((O$3&gt;=$E669)*(O$2&lt;=$E669))*$E673,"")</f>
        <v>0</v>
      </c>
      <c r="P670" s="40">
        <f t="shared" si="397"/>
        <v>0</v>
      </c>
      <c r="Q670" s="40">
        <f t="shared" si="397"/>
        <v>0</v>
      </c>
      <c r="R670" s="40">
        <f t="shared" si="397"/>
        <v>0</v>
      </c>
      <c r="S670" s="40">
        <f t="shared" si="397"/>
        <v>0</v>
      </c>
      <c r="T670" s="40">
        <f t="shared" si="397"/>
        <v>0</v>
      </c>
      <c r="U670" s="40">
        <f t="shared" si="397"/>
        <v>0</v>
      </c>
      <c r="V670" s="40">
        <f t="shared" si="397"/>
        <v>0</v>
      </c>
      <c r="W670" s="40">
        <f t="shared" si="397"/>
        <v>0</v>
      </c>
      <c r="X670" s="40">
        <f t="shared" si="397"/>
        <v>0</v>
      </c>
      <c r="Y670" s="40">
        <f t="shared" si="397"/>
        <v>0</v>
      </c>
      <c r="Z670" s="40">
        <f t="shared" si="397"/>
        <v>0</v>
      </c>
      <c r="AA670" s="40">
        <f t="shared" si="397"/>
        <v>0</v>
      </c>
      <c r="AB670" s="40">
        <f t="shared" si="397"/>
        <v>0</v>
      </c>
      <c r="AC670" s="40">
        <f t="shared" si="397"/>
        <v>0</v>
      </c>
      <c r="AD670" s="40">
        <f t="shared" si="397"/>
        <v>0</v>
      </c>
      <c r="AE670" s="40">
        <f t="shared" si="397"/>
        <v>0</v>
      </c>
      <c r="AF670" s="40">
        <f t="shared" si="397"/>
        <v>0</v>
      </c>
      <c r="AG670" s="40">
        <f t="shared" si="397"/>
        <v>0</v>
      </c>
      <c r="AH670" s="40">
        <f t="shared" si="397"/>
        <v>0</v>
      </c>
      <c r="AI670" s="40">
        <f t="shared" si="397"/>
        <v>0</v>
      </c>
      <c r="AJ670" s="40">
        <f t="shared" si="397"/>
        <v>0</v>
      </c>
      <c r="AK670" s="40">
        <f t="shared" si="397"/>
        <v>0</v>
      </c>
      <c r="AL670" s="40">
        <f t="shared" si="397"/>
        <v>0</v>
      </c>
      <c r="AM670" s="40">
        <f t="shared" si="397"/>
        <v>0</v>
      </c>
      <c r="AN670" s="40">
        <f t="shared" si="397"/>
        <v>0</v>
      </c>
      <c r="AO670" s="40">
        <f t="shared" si="397"/>
        <v>0</v>
      </c>
      <c r="AP670" s="40">
        <f t="shared" si="397"/>
        <v>0</v>
      </c>
      <c r="AQ670" s="40">
        <f t="shared" si="397"/>
        <v>0</v>
      </c>
      <c r="AR670" s="40">
        <f t="shared" si="397"/>
        <v>0</v>
      </c>
      <c r="AS670" s="40">
        <f t="shared" si="397"/>
        <v>0</v>
      </c>
      <c r="AT670" s="40">
        <f t="shared" si="397"/>
        <v>0</v>
      </c>
      <c r="AU670" s="40">
        <f t="shared" si="397"/>
        <v>0</v>
      </c>
      <c r="AV670" s="40">
        <f t="shared" si="397"/>
        <v>0</v>
      </c>
      <c r="AW670" s="40">
        <f t="shared" si="397"/>
        <v>0</v>
      </c>
      <c r="AX670" s="40">
        <f t="shared" si="397"/>
        <v>0</v>
      </c>
      <c r="AY670" s="40">
        <f t="shared" si="397"/>
        <v>0</v>
      </c>
      <c r="AZ670" s="40">
        <f t="shared" si="397"/>
        <v>0</v>
      </c>
      <c r="BA670" s="40">
        <f t="shared" si="397"/>
        <v>0</v>
      </c>
      <c r="BB670" s="40">
        <f t="shared" si="397"/>
        <v>0</v>
      </c>
      <c r="BC670" s="40">
        <f t="shared" si="397"/>
        <v>0</v>
      </c>
      <c r="BD670" s="40">
        <f t="shared" si="397"/>
        <v>0</v>
      </c>
    </row>
    <row r="671" spans="1:59" ht="16" x14ac:dyDescent="0.2">
      <c r="B671" s="11">
        <f t="shared" si="396"/>
        <v>16</v>
      </c>
      <c r="C671" s="12" t="str">
        <f t="shared" si="396"/>
        <v>SCI FORGEOT RETAIL</v>
      </c>
      <c r="D671" s="46" t="s">
        <v>24</v>
      </c>
      <c r="E671" s="51">
        <f>IF(E669&gt;MAX($O$3:$BD$3),BD660,
IF(E669&lt;MIN($O$3:$BD$3),1,SUMIFS($O661:$BD661,$O$2:$BD$2,"&lt;="&amp;E669,$O$3:$BD$3,"&gt;="&amp;E669)))</f>
        <v>1.0065555555555556</v>
      </c>
      <c r="F671" s="15"/>
      <c r="G671" s="49" t="s">
        <v>265</v>
      </c>
      <c r="H671" s="31">
        <v>0</v>
      </c>
      <c r="I671" s="32">
        <v>0</v>
      </c>
      <c r="J671" s="32">
        <v>0</v>
      </c>
      <c r="K671" s="23"/>
      <c r="L671" s="52" t="s">
        <v>266</v>
      </c>
      <c r="M671" s="72"/>
      <c r="N671" s="72"/>
      <c r="O671" s="41">
        <f t="shared" ref="O671:BD671" si="398">IFERROR(((O$3&gt;=$E666)*(O$2&lt;=$E666))*$H674,"")</f>
        <v>0</v>
      </c>
      <c r="P671" s="41">
        <f t="shared" si="398"/>
        <v>0</v>
      </c>
      <c r="Q671" s="41">
        <f t="shared" si="398"/>
        <v>0</v>
      </c>
      <c r="R671" s="41">
        <f t="shared" si="398"/>
        <v>0</v>
      </c>
      <c r="S671" s="41">
        <f t="shared" si="398"/>
        <v>0</v>
      </c>
      <c r="T671" s="41">
        <f t="shared" si="398"/>
        <v>0</v>
      </c>
      <c r="U671" s="41">
        <f t="shared" si="398"/>
        <v>0</v>
      </c>
      <c r="V671" s="41">
        <f t="shared" si="398"/>
        <v>0</v>
      </c>
      <c r="W671" s="41">
        <f t="shared" si="398"/>
        <v>0</v>
      </c>
      <c r="X671" s="41">
        <f t="shared" si="398"/>
        <v>0</v>
      </c>
      <c r="Y671" s="41">
        <f t="shared" si="398"/>
        <v>0</v>
      </c>
      <c r="Z671" s="41">
        <f t="shared" si="398"/>
        <v>0</v>
      </c>
      <c r="AA671" s="41">
        <f t="shared" si="398"/>
        <v>0</v>
      </c>
      <c r="AB671" s="41">
        <f t="shared" si="398"/>
        <v>0</v>
      </c>
      <c r="AC671" s="41">
        <f t="shared" si="398"/>
        <v>0</v>
      </c>
      <c r="AD671" s="41">
        <f t="shared" si="398"/>
        <v>0</v>
      </c>
      <c r="AE671" s="41">
        <f t="shared" si="398"/>
        <v>0</v>
      </c>
      <c r="AF671" s="41">
        <f t="shared" si="398"/>
        <v>0</v>
      </c>
      <c r="AG671" s="41">
        <f t="shared" si="398"/>
        <v>0</v>
      </c>
      <c r="AH671" s="41">
        <f t="shared" si="398"/>
        <v>0</v>
      </c>
      <c r="AI671" s="41">
        <f t="shared" si="398"/>
        <v>0</v>
      </c>
      <c r="AJ671" s="41">
        <f t="shared" si="398"/>
        <v>0</v>
      </c>
      <c r="AK671" s="41">
        <f t="shared" si="398"/>
        <v>0</v>
      </c>
      <c r="AL671" s="41">
        <f t="shared" si="398"/>
        <v>0</v>
      </c>
      <c r="AM671" s="41">
        <f t="shared" si="398"/>
        <v>0</v>
      </c>
      <c r="AN671" s="41">
        <f t="shared" si="398"/>
        <v>0</v>
      </c>
      <c r="AO671" s="41">
        <f t="shared" si="398"/>
        <v>0</v>
      </c>
      <c r="AP671" s="41">
        <f t="shared" si="398"/>
        <v>0</v>
      </c>
      <c r="AQ671" s="41">
        <f t="shared" si="398"/>
        <v>0</v>
      </c>
      <c r="AR671" s="41">
        <f t="shared" si="398"/>
        <v>0</v>
      </c>
      <c r="AS671" s="41">
        <f t="shared" si="398"/>
        <v>0</v>
      </c>
      <c r="AT671" s="41">
        <f t="shared" si="398"/>
        <v>0</v>
      </c>
      <c r="AU671" s="41">
        <f t="shared" si="398"/>
        <v>0</v>
      </c>
      <c r="AV671" s="41">
        <f t="shared" si="398"/>
        <v>0</v>
      </c>
      <c r="AW671" s="41">
        <f t="shared" si="398"/>
        <v>0</v>
      </c>
      <c r="AX671" s="41">
        <f t="shared" si="398"/>
        <v>0</v>
      </c>
      <c r="AY671" s="41">
        <f t="shared" si="398"/>
        <v>0</v>
      </c>
      <c r="AZ671" s="41">
        <f t="shared" si="398"/>
        <v>0</v>
      </c>
      <c r="BA671" s="41">
        <f t="shared" si="398"/>
        <v>0</v>
      </c>
      <c r="BB671" s="41">
        <f t="shared" si="398"/>
        <v>0</v>
      </c>
      <c r="BC671" s="41">
        <f t="shared" si="398"/>
        <v>0</v>
      </c>
      <c r="BD671" s="41">
        <f t="shared" si="398"/>
        <v>0</v>
      </c>
    </row>
    <row r="672" spans="1:59" ht="16" x14ac:dyDescent="0.2">
      <c r="B672" s="11">
        <f t="shared" si="396"/>
        <v>16</v>
      </c>
      <c r="C672" s="12" t="str">
        <f t="shared" si="396"/>
        <v>SCI FORGEOT RETAIL</v>
      </c>
      <c r="D672" s="46" t="s">
        <v>8</v>
      </c>
      <c r="E672" s="42">
        <v>0</v>
      </c>
      <c r="F672" s="15"/>
      <c r="G672" s="49" t="s">
        <v>267</v>
      </c>
      <c r="H672" s="31">
        <v>0</v>
      </c>
      <c r="I672" s="32">
        <v>0</v>
      </c>
      <c r="J672" s="32">
        <v>0</v>
      </c>
      <c r="L672" s="52" t="s">
        <v>268</v>
      </c>
      <c r="M672" s="72"/>
      <c r="N672" s="72"/>
      <c r="O672" s="41">
        <f t="shared" ref="O672:BD672" si="399">IFERROR(((O$3&gt;=$E669)*(O$2&lt;=$E669))*$J674,"")</f>
        <v>0</v>
      </c>
      <c r="P672" s="41">
        <f t="shared" si="399"/>
        <v>0</v>
      </c>
      <c r="Q672" s="41">
        <f t="shared" si="399"/>
        <v>0</v>
      </c>
      <c r="R672" s="41">
        <f t="shared" si="399"/>
        <v>0</v>
      </c>
      <c r="S672" s="41">
        <f t="shared" si="399"/>
        <v>0</v>
      </c>
      <c r="T672" s="41">
        <f t="shared" si="399"/>
        <v>0</v>
      </c>
      <c r="U672" s="41">
        <f t="shared" si="399"/>
        <v>0</v>
      </c>
      <c r="V672" s="41">
        <f t="shared" si="399"/>
        <v>0</v>
      </c>
      <c r="W672" s="41">
        <f t="shared" si="399"/>
        <v>0</v>
      </c>
      <c r="X672" s="41">
        <f t="shared" si="399"/>
        <v>0</v>
      </c>
      <c r="Y672" s="41">
        <f t="shared" si="399"/>
        <v>0</v>
      </c>
      <c r="Z672" s="41">
        <f t="shared" si="399"/>
        <v>0</v>
      </c>
      <c r="AA672" s="41">
        <f t="shared" si="399"/>
        <v>0</v>
      </c>
      <c r="AB672" s="41">
        <f t="shared" si="399"/>
        <v>0</v>
      </c>
      <c r="AC672" s="41">
        <f t="shared" si="399"/>
        <v>0</v>
      </c>
      <c r="AD672" s="41">
        <f t="shared" si="399"/>
        <v>0</v>
      </c>
      <c r="AE672" s="41">
        <f t="shared" si="399"/>
        <v>0</v>
      </c>
      <c r="AF672" s="41">
        <f t="shared" si="399"/>
        <v>0</v>
      </c>
      <c r="AG672" s="41">
        <f t="shared" si="399"/>
        <v>0</v>
      </c>
      <c r="AH672" s="41">
        <f t="shared" si="399"/>
        <v>0</v>
      </c>
      <c r="AI672" s="41">
        <f t="shared" si="399"/>
        <v>0</v>
      </c>
      <c r="AJ672" s="41">
        <f t="shared" si="399"/>
        <v>0</v>
      </c>
      <c r="AK672" s="41">
        <f t="shared" si="399"/>
        <v>0</v>
      </c>
      <c r="AL672" s="41">
        <f t="shared" si="399"/>
        <v>0</v>
      </c>
      <c r="AM672" s="41">
        <f t="shared" si="399"/>
        <v>0</v>
      </c>
      <c r="AN672" s="41">
        <f t="shared" si="399"/>
        <v>0</v>
      </c>
      <c r="AO672" s="41">
        <f t="shared" si="399"/>
        <v>0</v>
      </c>
      <c r="AP672" s="41">
        <f t="shared" si="399"/>
        <v>0</v>
      </c>
      <c r="AQ672" s="41">
        <f t="shared" si="399"/>
        <v>0</v>
      </c>
      <c r="AR672" s="41">
        <f t="shared" si="399"/>
        <v>0</v>
      </c>
      <c r="AS672" s="41">
        <f t="shared" si="399"/>
        <v>0</v>
      </c>
      <c r="AT672" s="41">
        <f t="shared" si="399"/>
        <v>0</v>
      </c>
      <c r="AU672" s="41">
        <f t="shared" si="399"/>
        <v>0</v>
      </c>
      <c r="AV672" s="41">
        <f t="shared" si="399"/>
        <v>0</v>
      </c>
      <c r="AW672" s="41">
        <f t="shared" si="399"/>
        <v>0</v>
      </c>
      <c r="AX672" s="41">
        <f t="shared" si="399"/>
        <v>0</v>
      </c>
      <c r="AY672" s="41">
        <f t="shared" si="399"/>
        <v>0</v>
      </c>
      <c r="AZ672" s="41">
        <f t="shared" si="399"/>
        <v>0</v>
      </c>
      <c r="BA672" s="41">
        <f t="shared" si="399"/>
        <v>0</v>
      </c>
      <c r="BB672" s="41">
        <f t="shared" si="399"/>
        <v>0</v>
      </c>
      <c r="BC672" s="41">
        <f t="shared" si="399"/>
        <v>0</v>
      </c>
      <c r="BD672" s="41">
        <f t="shared" si="399"/>
        <v>0</v>
      </c>
    </row>
    <row r="673" spans="1:59" ht="16" x14ac:dyDescent="0.2">
      <c r="B673" s="11">
        <f t="shared" si="396"/>
        <v>16</v>
      </c>
      <c r="C673" s="12" t="str">
        <f t="shared" si="396"/>
        <v>SCI FORGEOT RETAIL</v>
      </c>
      <c r="D673" s="46" t="s">
        <v>269</v>
      </c>
      <c r="E673" s="31">
        <v>0</v>
      </c>
      <c r="F673" s="15"/>
      <c r="G673" s="53"/>
      <c r="H673" s="15"/>
      <c r="I673" s="15"/>
      <c r="J673" s="23"/>
      <c r="L673" s="52" t="s">
        <v>270</v>
      </c>
      <c r="M673" s="72"/>
      <c r="N673" s="72"/>
      <c r="O673" s="41">
        <f t="shared" ref="O673:BD673" si="400">IFERROR(((O$3&gt;=$J663)*(O$2&lt;=$J663))*$E674,"")</f>
        <v>0</v>
      </c>
      <c r="P673" s="41">
        <f t="shared" si="400"/>
        <v>0</v>
      </c>
      <c r="Q673" s="41">
        <f t="shared" si="400"/>
        <v>0</v>
      </c>
      <c r="R673" s="41">
        <f t="shared" si="400"/>
        <v>0</v>
      </c>
      <c r="S673" s="41">
        <f t="shared" si="400"/>
        <v>0</v>
      </c>
      <c r="T673" s="41">
        <f t="shared" si="400"/>
        <v>0</v>
      </c>
      <c r="U673" s="41">
        <f t="shared" si="400"/>
        <v>0</v>
      </c>
      <c r="V673" s="41">
        <f t="shared" si="400"/>
        <v>0</v>
      </c>
      <c r="W673" s="41">
        <f t="shared" si="400"/>
        <v>0</v>
      </c>
      <c r="X673" s="41">
        <f t="shared" si="400"/>
        <v>0</v>
      </c>
      <c r="Y673" s="41">
        <f t="shared" si="400"/>
        <v>0</v>
      </c>
      <c r="Z673" s="41">
        <f t="shared" si="400"/>
        <v>0</v>
      </c>
      <c r="AA673" s="41">
        <f t="shared" si="400"/>
        <v>0</v>
      </c>
      <c r="AB673" s="41">
        <f t="shared" si="400"/>
        <v>0</v>
      </c>
      <c r="AC673" s="41">
        <f t="shared" si="400"/>
        <v>0</v>
      </c>
      <c r="AD673" s="41">
        <f t="shared" si="400"/>
        <v>0</v>
      </c>
      <c r="AE673" s="41">
        <f t="shared" si="400"/>
        <v>0</v>
      </c>
      <c r="AF673" s="41">
        <f t="shared" si="400"/>
        <v>0</v>
      </c>
      <c r="AG673" s="41">
        <f t="shared" si="400"/>
        <v>0</v>
      </c>
      <c r="AH673" s="41">
        <f t="shared" si="400"/>
        <v>0</v>
      </c>
      <c r="AI673" s="41">
        <f t="shared" si="400"/>
        <v>0</v>
      </c>
      <c r="AJ673" s="41">
        <f t="shared" si="400"/>
        <v>0</v>
      </c>
      <c r="AK673" s="41">
        <f t="shared" si="400"/>
        <v>0</v>
      </c>
      <c r="AL673" s="41">
        <f t="shared" si="400"/>
        <v>0</v>
      </c>
      <c r="AM673" s="41">
        <f t="shared" si="400"/>
        <v>0</v>
      </c>
      <c r="AN673" s="41">
        <f t="shared" si="400"/>
        <v>0</v>
      </c>
      <c r="AO673" s="41">
        <f t="shared" si="400"/>
        <v>0</v>
      </c>
      <c r="AP673" s="41">
        <f t="shared" si="400"/>
        <v>0</v>
      </c>
      <c r="AQ673" s="41">
        <f t="shared" si="400"/>
        <v>0</v>
      </c>
      <c r="AR673" s="41">
        <f t="shared" si="400"/>
        <v>0</v>
      </c>
      <c r="AS673" s="41">
        <f t="shared" si="400"/>
        <v>0</v>
      </c>
      <c r="AT673" s="41">
        <f t="shared" si="400"/>
        <v>0</v>
      </c>
      <c r="AU673" s="41">
        <f t="shared" si="400"/>
        <v>0</v>
      </c>
      <c r="AV673" s="41">
        <f t="shared" si="400"/>
        <v>0</v>
      </c>
      <c r="AW673" s="41">
        <f t="shared" si="400"/>
        <v>0</v>
      </c>
      <c r="AX673" s="41">
        <f t="shared" si="400"/>
        <v>0</v>
      </c>
      <c r="AY673" s="41">
        <f t="shared" si="400"/>
        <v>0</v>
      </c>
      <c r="AZ673" s="41">
        <f t="shared" si="400"/>
        <v>0</v>
      </c>
      <c r="BA673" s="41">
        <f t="shared" si="400"/>
        <v>0</v>
      </c>
      <c r="BB673" s="41">
        <f t="shared" si="400"/>
        <v>0</v>
      </c>
      <c r="BC673" s="41">
        <f t="shared" si="400"/>
        <v>0</v>
      </c>
      <c r="BD673" s="41">
        <f t="shared" si="400"/>
        <v>0</v>
      </c>
    </row>
    <row r="674" spans="1:59" ht="16" x14ac:dyDescent="0.2">
      <c r="B674" s="11">
        <f t="shared" si="396"/>
        <v>16</v>
      </c>
      <c r="C674" s="12" t="str">
        <f t="shared" si="396"/>
        <v>SCI FORGEOT RETAIL</v>
      </c>
      <c r="D674" s="46" t="s">
        <v>270</v>
      </c>
      <c r="E674" s="31">
        <v>0</v>
      </c>
      <c r="F674" s="15"/>
      <c r="G674" s="46" t="s">
        <v>266</v>
      </c>
      <c r="H674" s="31">
        <v>0</v>
      </c>
      <c r="I674" s="46" t="s">
        <v>268</v>
      </c>
      <c r="J674" s="31">
        <v>0</v>
      </c>
      <c r="L674" s="54" t="s">
        <v>271</v>
      </c>
      <c r="M674" s="73"/>
      <c r="N674" s="73"/>
      <c r="O674" s="45">
        <f t="shared" ref="O674:BD674" si="401">IFERROR(-($E655+$H655+$J655)*O656,"")</f>
        <v>0</v>
      </c>
      <c r="P674" s="45">
        <f t="shared" si="401"/>
        <v>0</v>
      </c>
      <c r="Q674" s="45">
        <f t="shared" si="401"/>
        <v>0</v>
      </c>
      <c r="R674" s="45">
        <f t="shared" si="401"/>
        <v>0</v>
      </c>
      <c r="S674" s="45">
        <f t="shared" si="401"/>
        <v>0</v>
      </c>
      <c r="T674" s="45">
        <f t="shared" si="401"/>
        <v>0</v>
      </c>
      <c r="U674" s="45">
        <f t="shared" si="401"/>
        <v>0</v>
      </c>
      <c r="V674" s="45">
        <f t="shared" si="401"/>
        <v>0</v>
      </c>
      <c r="W674" s="45">
        <f t="shared" si="401"/>
        <v>0</v>
      </c>
      <c r="X674" s="45">
        <f t="shared" si="401"/>
        <v>0</v>
      </c>
      <c r="Y674" s="45">
        <f t="shared" si="401"/>
        <v>0</v>
      </c>
      <c r="Z674" s="45">
        <f t="shared" si="401"/>
        <v>0</v>
      </c>
      <c r="AA674" s="45">
        <f t="shared" si="401"/>
        <v>0</v>
      </c>
      <c r="AB674" s="45">
        <f t="shared" si="401"/>
        <v>0</v>
      </c>
      <c r="AC674" s="45">
        <f t="shared" si="401"/>
        <v>0</v>
      </c>
      <c r="AD674" s="45">
        <f t="shared" si="401"/>
        <v>0</v>
      </c>
      <c r="AE674" s="45">
        <f t="shared" si="401"/>
        <v>0</v>
      </c>
      <c r="AF674" s="45">
        <f t="shared" si="401"/>
        <v>0</v>
      </c>
      <c r="AG674" s="45">
        <f t="shared" si="401"/>
        <v>0</v>
      </c>
      <c r="AH674" s="45">
        <f t="shared" si="401"/>
        <v>0</v>
      </c>
      <c r="AI674" s="45">
        <f t="shared" si="401"/>
        <v>0</v>
      </c>
      <c r="AJ674" s="45">
        <f t="shared" si="401"/>
        <v>0</v>
      </c>
      <c r="AK674" s="45">
        <f t="shared" si="401"/>
        <v>0</v>
      </c>
      <c r="AL674" s="45">
        <f t="shared" si="401"/>
        <v>0</v>
      </c>
      <c r="AM674" s="45">
        <f t="shared" si="401"/>
        <v>0</v>
      </c>
      <c r="AN674" s="45">
        <f t="shared" si="401"/>
        <v>0</v>
      </c>
      <c r="AO674" s="45">
        <f t="shared" si="401"/>
        <v>0</v>
      </c>
      <c r="AP674" s="45">
        <f t="shared" si="401"/>
        <v>0</v>
      </c>
      <c r="AQ674" s="45">
        <f t="shared" si="401"/>
        <v>0</v>
      </c>
      <c r="AR674" s="45">
        <f t="shared" si="401"/>
        <v>0</v>
      </c>
      <c r="AS674" s="45">
        <f t="shared" si="401"/>
        <v>0</v>
      </c>
      <c r="AT674" s="45">
        <f t="shared" si="401"/>
        <v>0</v>
      </c>
      <c r="AU674" s="45">
        <f t="shared" si="401"/>
        <v>0</v>
      </c>
      <c r="AV674" s="45">
        <f t="shared" si="401"/>
        <v>0</v>
      </c>
      <c r="AW674" s="45">
        <f t="shared" si="401"/>
        <v>0</v>
      </c>
      <c r="AX674" s="45">
        <f t="shared" si="401"/>
        <v>0</v>
      </c>
      <c r="AY674" s="45">
        <f t="shared" si="401"/>
        <v>0</v>
      </c>
      <c r="AZ674" s="45">
        <f t="shared" si="401"/>
        <v>0</v>
      </c>
      <c r="BA674" s="45">
        <f t="shared" si="401"/>
        <v>0</v>
      </c>
      <c r="BB674" s="45">
        <f t="shared" si="401"/>
        <v>0</v>
      </c>
      <c r="BC674" s="45">
        <f t="shared" si="401"/>
        <v>0</v>
      </c>
      <c r="BD674" s="45">
        <f t="shared" si="401"/>
        <v>0</v>
      </c>
    </row>
    <row r="675" spans="1:59" x14ac:dyDescent="0.2">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row>
    <row r="676" spans="1:59" ht="16" x14ac:dyDescent="0.2">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s="1"/>
    </row>
    <row r="677" spans="1:59" ht="16" x14ac:dyDescent="0.2">
      <c r="A677" s="1"/>
      <c r="B677" s="67">
        <v>17</v>
      </c>
      <c r="C677" s="68" t="str">
        <f>H679</f>
        <v>SCI FORGEOT RETAIL</v>
      </c>
      <c r="D677" s="69" t="s">
        <v>58</v>
      </c>
      <c r="E677" s="69"/>
      <c r="F677" s="69"/>
      <c r="G677" s="69"/>
      <c r="H677" s="69"/>
      <c r="I677" s="69"/>
      <c r="J677" s="69"/>
      <c r="K677" s="68"/>
      <c r="L677" s="68"/>
      <c r="M677" s="68"/>
      <c r="N677" s="68"/>
      <c r="O677" s="82"/>
      <c r="P677" s="82"/>
      <c r="Q677" s="82"/>
      <c r="R677" s="82"/>
      <c r="S677" s="82"/>
      <c r="T677" s="82"/>
      <c r="U677" s="82"/>
      <c r="V677" s="82"/>
      <c r="W677" s="82"/>
      <c r="X677" s="82"/>
      <c r="Y677" s="82"/>
      <c r="Z677" s="82"/>
      <c r="AA677" s="82"/>
      <c r="AB677" s="82"/>
      <c r="AC677" s="82"/>
      <c r="AD677" s="82"/>
      <c r="AE677" s="82"/>
      <c r="AF677" s="82"/>
      <c r="AG677" s="82"/>
      <c r="AH677" s="82"/>
      <c r="AI677" s="82"/>
      <c r="AJ677" s="82"/>
      <c r="AK677" s="82"/>
      <c r="AL677" s="82"/>
      <c r="AM677" s="82"/>
      <c r="AN677" s="82"/>
      <c r="AO677" s="82"/>
      <c r="AP677" s="82"/>
      <c r="AQ677" s="82"/>
      <c r="AR677" s="82"/>
      <c r="AS677" s="82"/>
      <c r="AT677" s="82"/>
      <c r="AU677" s="82"/>
      <c r="AV677" s="82"/>
      <c r="AW677" s="82"/>
      <c r="AX677" s="82"/>
      <c r="AY677" s="82"/>
      <c r="AZ677" s="82"/>
      <c r="BA677" s="82"/>
      <c r="BB677" s="82"/>
      <c r="BC677" s="82"/>
      <c r="BD677" s="82"/>
      <c r="BE677" s="1"/>
      <c r="BF677" s="1"/>
      <c r="BG677" s="1"/>
    </row>
    <row r="678" spans="1:59" ht="16" x14ac:dyDescent="0.2">
      <c r="A678" s="35"/>
      <c r="B678" s="11">
        <f>B677</f>
        <v>17</v>
      </c>
      <c r="C678" s="12" t="str">
        <f>C677</f>
        <v>SCI FORGEOT RETAIL</v>
      </c>
      <c r="D678" s="35"/>
      <c r="E678" s="35"/>
      <c r="F678" s="35"/>
      <c r="G678" s="35"/>
      <c r="H678" s="35"/>
      <c r="I678" s="35"/>
      <c r="J678" s="35"/>
      <c r="K678" s="35"/>
      <c r="L678" s="35"/>
      <c r="M678" s="35"/>
      <c r="N678" s="35"/>
      <c r="O678" s="44"/>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c r="AN678" s="44"/>
      <c r="AO678" s="44"/>
      <c r="AP678" s="44"/>
      <c r="AQ678" s="44"/>
      <c r="AR678" s="44"/>
      <c r="AS678" s="44"/>
      <c r="AT678" s="44"/>
      <c r="AU678" s="44"/>
      <c r="AV678" s="44"/>
      <c r="AW678" s="44"/>
      <c r="AX678" s="44"/>
      <c r="AY678" s="44"/>
      <c r="AZ678" s="44"/>
      <c r="BA678" s="44"/>
      <c r="BB678" s="44"/>
      <c r="BC678" s="44"/>
      <c r="BD678" s="44"/>
      <c r="BE678" s="35"/>
      <c r="BF678" s="35"/>
      <c r="BG678" s="35"/>
    </row>
    <row r="679" spans="1:59" ht="16" x14ac:dyDescent="0.2">
      <c r="B679" s="11">
        <f t="shared" ref="B679:C694" si="402">B678</f>
        <v>17</v>
      </c>
      <c r="C679" s="12" t="str">
        <f t="shared" si="402"/>
        <v>SCI FORGEOT RETAIL</v>
      </c>
      <c r="D679" s="13" t="s">
        <v>2</v>
      </c>
      <c r="E679" s="14" t="s">
        <v>55</v>
      </c>
      <c r="F679" s="15"/>
      <c r="G679" s="13" t="s">
        <v>229</v>
      </c>
      <c r="H679" s="14" t="s">
        <v>45</v>
      </c>
      <c r="I679" s="14"/>
      <c r="J679" s="14"/>
      <c r="L679" s="16" t="s">
        <v>230</v>
      </c>
      <c r="M679" s="70"/>
      <c r="N679" s="70"/>
      <c r="O679" s="17">
        <f>($E690&gt;0)*($E684&lt;O$2)*(EDATE($E684,$E690)&gt;O$3)*((O$3-O$2+1)/O$4)
+($E690&gt;0)*($E684&lt;O$2)*(EDATE($E684,$E690)&gt;=O$2)*(EDATE($E684,$E690)&lt;=O$3)*((EDATE($E684,$E690)-O$2)/O$4)
+($E690&gt;0)*($E684&lt;O$2)*(EDATE($E684,$E690)&lt;O$2)*(0)
+($E690&gt;0)*($E684&gt;=O$2)*($E684&lt;=O$3)*(EDATE($E684,$E690)&gt;=O$2)*(EDATE($E684,$E690)&lt;=O$3)*((EDATE($E684,$E690)-$E684+1)/O$4)
+($E690&gt;0)*($E684&gt;=O$2)*($E684&lt;=O$3)*(EDATE($E684,$E690)&gt;O$3)*((O$3-$E684+1)/O$4)
+($E690&gt;0)*($E684&gt;O$3)*(0)</f>
        <v>0</v>
      </c>
      <c r="P679" s="17">
        <f t="shared" ref="P679:BD679" si="403">($E690&gt;0)*($E684&lt;P$2)*(EDATE($E684,$E690)&gt;P$3)*((P$3-P$2+1)/P$4)
+($E690&gt;0)*($E684&lt;P$2)*(EDATE($E684,$E690)&gt;=P$2)*(EDATE($E684,$E690)&lt;=P$3)*((EDATE($E684,$E690)-P$2)/P$4)
+($E690&gt;0)*($E684&lt;P$2)*(EDATE($E684,$E690)&lt;P$2)*(0)
+($E690&gt;0)*($E684&gt;=P$2)*($E684&lt;=P$3)*(EDATE($E684,$E690)&gt;=P$2)*(EDATE($E684,$E690)&lt;=P$3)*((EDATE($E684,$E690)-$E684+1)/P$4)
+($E690&gt;0)*($E684&gt;=P$2)*($E684&lt;=P$3)*(EDATE($E684,$E690)&gt;P$3)*((P$3-$E684+1)/P$4)
+($E690&gt;0)*($E684&gt;P$3)*(0)</f>
        <v>0</v>
      </c>
      <c r="Q679" s="17">
        <f t="shared" si="403"/>
        <v>0</v>
      </c>
      <c r="R679" s="17">
        <f t="shared" si="403"/>
        <v>0</v>
      </c>
      <c r="S679" s="17">
        <f t="shared" si="403"/>
        <v>0</v>
      </c>
      <c r="T679" s="17">
        <f t="shared" si="403"/>
        <v>0</v>
      </c>
      <c r="U679" s="17">
        <f t="shared" si="403"/>
        <v>0</v>
      </c>
      <c r="V679" s="17">
        <f t="shared" si="403"/>
        <v>0</v>
      </c>
      <c r="W679" s="17">
        <f t="shared" si="403"/>
        <v>0</v>
      </c>
      <c r="X679" s="17">
        <f t="shared" si="403"/>
        <v>0</v>
      </c>
      <c r="Y679" s="17">
        <f t="shared" si="403"/>
        <v>0</v>
      </c>
      <c r="Z679" s="17">
        <f t="shared" si="403"/>
        <v>0</v>
      </c>
      <c r="AA679" s="17">
        <f t="shared" si="403"/>
        <v>0</v>
      </c>
      <c r="AB679" s="17">
        <f t="shared" si="403"/>
        <v>0</v>
      </c>
      <c r="AC679" s="17">
        <f t="shared" si="403"/>
        <v>0</v>
      </c>
      <c r="AD679" s="17">
        <f t="shared" si="403"/>
        <v>0</v>
      </c>
      <c r="AE679" s="17">
        <f t="shared" si="403"/>
        <v>0</v>
      </c>
      <c r="AF679" s="17">
        <f t="shared" si="403"/>
        <v>0</v>
      </c>
      <c r="AG679" s="17">
        <f t="shared" si="403"/>
        <v>0</v>
      </c>
      <c r="AH679" s="17">
        <f t="shared" si="403"/>
        <v>0</v>
      </c>
      <c r="AI679" s="17">
        <f t="shared" si="403"/>
        <v>0</v>
      </c>
      <c r="AJ679" s="17">
        <f t="shared" si="403"/>
        <v>0</v>
      </c>
      <c r="AK679" s="17">
        <f t="shared" si="403"/>
        <v>0</v>
      </c>
      <c r="AL679" s="17">
        <f t="shared" si="403"/>
        <v>0</v>
      </c>
      <c r="AM679" s="17">
        <f t="shared" si="403"/>
        <v>0</v>
      </c>
      <c r="AN679" s="17">
        <f t="shared" si="403"/>
        <v>0</v>
      </c>
      <c r="AO679" s="17">
        <f t="shared" si="403"/>
        <v>0</v>
      </c>
      <c r="AP679" s="17">
        <f t="shared" si="403"/>
        <v>0</v>
      </c>
      <c r="AQ679" s="17">
        <f t="shared" si="403"/>
        <v>0</v>
      </c>
      <c r="AR679" s="17">
        <f t="shared" si="403"/>
        <v>0</v>
      </c>
      <c r="AS679" s="17">
        <f t="shared" si="403"/>
        <v>0</v>
      </c>
      <c r="AT679" s="17">
        <f t="shared" si="403"/>
        <v>0</v>
      </c>
      <c r="AU679" s="17">
        <f t="shared" si="403"/>
        <v>0</v>
      </c>
      <c r="AV679" s="17">
        <f t="shared" si="403"/>
        <v>0</v>
      </c>
      <c r="AW679" s="17">
        <f t="shared" si="403"/>
        <v>0</v>
      </c>
      <c r="AX679" s="17">
        <f t="shared" si="403"/>
        <v>0</v>
      </c>
      <c r="AY679" s="17">
        <f t="shared" si="403"/>
        <v>0</v>
      </c>
      <c r="AZ679" s="17">
        <f t="shared" si="403"/>
        <v>0</v>
      </c>
      <c r="BA679" s="17">
        <f t="shared" si="403"/>
        <v>0</v>
      </c>
      <c r="BB679" s="17">
        <f t="shared" si="403"/>
        <v>0</v>
      </c>
      <c r="BC679" s="17">
        <f t="shared" si="403"/>
        <v>0</v>
      </c>
      <c r="BD679" s="17">
        <f t="shared" si="403"/>
        <v>0</v>
      </c>
    </row>
    <row r="680" spans="1:59" ht="16" x14ac:dyDescent="0.2">
      <c r="B680" s="11">
        <f t="shared" si="402"/>
        <v>17</v>
      </c>
      <c r="C680" s="12" t="str">
        <f t="shared" si="402"/>
        <v>SCI FORGEOT RETAIL</v>
      </c>
      <c r="D680" s="13" t="s">
        <v>7</v>
      </c>
      <c r="E680" s="18">
        <v>41.52</v>
      </c>
      <c r="F680" s="15"/>
      <c r="G680" s="13" t="s">
        <v>0</v>
      </c>
      <c r="H680" s="19">
        <v>38.700000000000003</v>
      </c>
      <c r="I680" s="13" t="s">
        <v>20</v>
      </c>
      <c r="J680" s="19">
        <v>41.52</v>
      </c>
      <c r="L680" s="20" t="s">
        <v>231</v>
      </c>
      <c r="M680" s="72"/>
      <c r="N680" s="72"/>
      <c r="O680" s="21">
        <f>($H685&gt;0)*($J685&lt;O$2)*0
+($H685&gt;0)*($J685&gt;=O$2)*($J685&lt;=O$3)*(($J685-O$2+1)/O$4)
+($H685&gt;0)*($J685&gt;O$3)*($I685&gt;O$3)*0
+($H685&gt;0)*($J685&gt;O$3)*($I685&lt;=O$3)*($I685&gt;=O$2)*((O$3-$I685+1)/O$4)
+($H685&gt;0)*($J685&gt;O$3)*($I685&lt;O$2)*1
+($H685&gt;0)*($I685&gt;O$3)*0
+($H686&gt;0)*($J$2350&lt;O$2)*0
+($H686&gt;0)*($J686&gt;=O$2)*($J686&lt;=O$3)*(($J686-O$2+1)/O$4)
+($H686&gt;0)*($J686&gt;O$3)*($I686&gt;O$3)*0
+($H686&gt;0)*($J686&gt;O$3)*($I686&lt;=O$3)*($I686&gt;=O$2)*((O$3-$I686+1)/O$4)
+($H686&gt;0)*($J686&gt;O$3)*($I686&lt;O$2)*1
+($H686&gt;0)*($I686&gt;O$3)*0
+($H687&gt;0)*($J687&lt;O$2)*0
+($H687&gt;0)*($J687&gt;=O$2)*($J687&lt;=O$3)*(($J687-O$2+1)/O$4)
+($H687&gt;0)*($J687&gt;O$3)*($I687&gt;O$3)*0
+($H687&gt;0)*($J687&gt;O$3)*($I687&lt;=O$3)*($I687&gt;=O$2)*((O$3-$I687+1)/O$4)
+($H687&gt;0)*($J687&gt;O$3)*($I687&lt;O$2)*1
+($H687&gt;0)*($I687&gt;O$3)*0</f>
        <v>0</v>
      </c>
      <c r="P680" s="21">
        <f t="shared" ref="P680:BD680" si="404">($H685&gt;0)*($J685&lt;P$2)*0
+($H685&gt;0)*($J685&gt;=P$2)*($J685&lt;=P$3)*(($J685-P$2+1)/P$4)
+($H685&gt;0)*($J685&gt;P$3)*($I685&gt;P$3)*0
+($H685&gt;0)*($J685&gt;P$3)*($I685&lt;=P$3)*($I685&gt;=P$2)*((P$3-$I685+1)/P$4)
+($H685&gt;0)*($J685&gt;P$3)*($I685&lt;P$2)*1
+($H685&gt;0)*($I685&gt;P$3)*0
+($H686&gt;0)*($J$2350&lt;P$2)*0
+($H686&gt;0)*($J686&gt;=P$2)*($J686&lt;=P$3)*(($J686-P$2+1)/P$4)
+($H686&gt;0)*($J686&gt;P$3)*($I686&gt;P$3)*0
+($H686&gt;0)*($J686&gt;P$3)*($I686&lt;=P$3)*($I686&gt;=P$2)*((P$3-$I686+1)/P$4)
+($H686&gt;0)*($J686&gt;P$3)*($I686&lt;P$2)*1
+($H686&gt;0)*($I686&gt;P$3)*0
+($H687&gt;0)*($J687&lt;P$2)*0
+($H687&gt;0)*($J687&gt;=P$2)*($J687&lt;=P$3)*(($J687-P$2+1)/P$4)
+($H687&gt;0)*($J687&gt;P$3)*($I687&gt;P$3)*0
+($H687&gt;0)*($J687&gt;P$3)*($I687&lt;=P$3)*($I687&gt;=P$2)*((P$3-$I687+1)/P$4)
+($H687&gt;0)*($J687&gt;P$3)*($I687&lt;P$2)*1
+($H687&gt;0)*($I687&gt;P$3)*0</f>
        <v>0</v>
      </c>
      <c r="Q680" s="21">
        <f t="shared" si="404"/>
        <v>0</v>
      </c>
      <c r="R680" s="21">
        <f t="shared" si="404"/>
        <v>0</v>
      </c>
      <c r="S680" s="21">
        <f t="shared" si="404"/>
        <v>0</v>
      </c>
      <c r="T680" s="21">
        <f t="shared" si="404"/>
        <v>0</v>
      </c>
      <c r="U680" s="21">
        <f t="shared" si="404"/>
        <v>0</v>
      </c>
      <c r="V680" s="21">
        <f t="shared" si="404"/>
        <v>0</v>
      </c>
      <c r="W680" s="21">
        <f t="shared" si="404"/>
        <v>0</v>
      </c>
      <c r="X680" s="21">
        <f t="shared" si="404"/>
        <v>0</v>
      </c>
      <c r="Y680" s="21">
        <f t="shared" si="404"/>
        <v>0</v>
      </c>
      <c r="Z680" s="21">
        <f t="shared" si="404"/>
        <v>0</v>
      </c>
      <c r="AA680" s="21">
        <f t="shared" si="404"/>
        <v>0</v>
      </c>
      <c r="AB680" s="21">
        <f t="shared" si="404"/>
        <v>0</v>
      </c>
      <c r="AC680" s="21">
        <f t="shared" si="404"/>
        <v>0</v>
      </c>
      <c r="AD680" s="21">
        <f t="shared" si="404"/>
        <v>0</v>
      </c>
      <c r="AE680" s="21">
        <f t="shared" si="404"/>
        <v>0</v>
      </c>
      <c r="AF680" s="21">
        <f t="shared" si="404"/>
        <v>0</v>
      </c>
      <c r="AG680" s="21">
        <f t="shared" si="404"/>
        <v>0</v>
      </c>
      <c r="AH680" s="21">
        <f t="shared" si="404"/>
        <v>0</v>
      </c>
      <c r="AI680" s="21">
        <f t="shared" si="404"/>
        <v>0</v>
      </c>
      <c r="AJ680" s="21">
        <f t="shared" si="404"/>
        <v>0</v>
      </c>
      <c r="AK680" s="21">
        <f t="shared" si="404"/>
        <v>0</v>
      </c>
      <c r="AL680" s="21">
        <f t="shared" si="404"/>
        <v>0</v>
      </c>
      <c r="AM680" s="21">
        <f t="shared" si="404"/>
        <v>0</v>
      </c>
      <c r="AN680" s="21">
        <f t="shared" si="404"/>
        <v>0</v>
      </c>
      <c r="AO680" s="21">
        <f t="shared" si="404"/>
        <v>0</v>
      </c>
      <c r="AP680" s="21">
        <f t="shared" si="404"/>
        <v>0</v>
      </c>
      <c r="AQ680" s="21">
        <f t="shared" si="404"/>
        <v>0</v>
      </c>
      <c r="AR680" s="21">
        <f t="shared" si="404"/>
        <v>0</v>
      </c>
      <c r="AS680" s="21">
        <f t="shared" si="404"/>
        <v>0</v>
      </c>
      <c r="AT680" s="21">
        <f t="shared" si="404"/>
        <v>0</v>
      </c>
      <c r="AU680" s="21">
        <f t="shared" si="404"/>
        <v>0</v>
      </c>
      <c r="AV680" s="21">
        <f t="shared" si="404"/>
        <v>0</v>
      </c>
      <c r="AW680" s="21">
        <f t="shared" si="404"/>
        <v>0</v>
      </c>
      <c r="AX680" s="21">
        <f t="shared" si="404"/>
        <v>0</v>
      </c>
      <c r="AY680" s="21">
        <f t="shared" si="404"/>
        <v>0</v>
      </c>
      <c r="AZ680" s="21">
        <f t="shared" si="404"/>
        <v>0</v>
      </c>
      <c r="BA680" s="21">
        <f t="shared" si="404"/>
        <v>0</v>
      </c>
      <c r="BB680" s="21">
        <f t="shared" si="404"/>
        <v>0</v>
      </c>
      <c r="BC680" s="21">
        <f t="shared" si="404"/>
        <v>0</v>
      </c>
      <c r="BD680" s="21">
        <f t="shared" si="404"/>
        <v>0</v>
      </c>
    </row>
    <row r="681" spans="1:59" ht="16" x14ac:dyDescent="0.2">
      <c r="B681" s="11">
        <f t="shared" si="402"/>
        <v>17</v>
      </c>
      <c r="C681" s="12" t="str">
        <f t="shared" si="402"/>
        <v>SCI FORGEOT RETAIL</v>
      </c>
      <c r="D681" s="13" t="s">
        <v>21</v>
      </c>
      <c r="E681" s="22">
        <v>0</v>
      </c>
      <c r="F681" s="15"/>
      <c r="G681" s="13" t="s">
        <v>22</v>
      </c>
      <c r="H681" s="22">
        <v>0</v>
      </c>
      <c r="I681" s="13" t="s">
        <v>23</v>
      </c>
      <c r="J681" s="22">
        <v>0</v>
      </c>
      <c r="K681" s="23"/>
      <c r="L681" s="20" t="s">
        <v>232</v>
      </c>
      <c r="M681" s="72"/>
      <c r="N681" s="72"/>
      <c r="O681" s="21">
        <f>($E684&lt;=O$3)*($E684&gt;O$2)*((O$3-$E684+1)/O$4)
+($E684&lt;=O$2)*((O$3-O$2+1)/O$4)
+($E684&gt;O$3)*(0)
-($E692&lt;=O$3)*($E692&lt;&gt;0)*($E692&gt;O$2)*((O$3-$E692)/O$4)
-($E692&lt;=O$2)*((O$3-O$2+1)/O$4)
-($E692&gt;O$3)*(0)</f>
        <v>1</v>
      </c>
      <c r="P681" s="21">
        <f t="shared" ref="P681:BD681" si="405">($E684&lt;=P$3)*($E684&gt;P$2)*((P$3-$E684+1)/P$4)
+($E684&lt;=P$2)*((P$3-P$2+1)/P$4)
+($E684&gt;P$3)*(0)
-($E692&lt;=P$3)*($E692&lt;&gt;0)*($E692&gt;P$2)*((P$3-$E692)/P$4)
-($E692&lt;=P$2)*((P$3-P$2+1)/P$4)
-($E692&gt;P$3)*(0)</f>
        <v>1</v>
      </c>
      <c r="Q681" s="21">
        <f t="shared" si="405"/>
        <v>1</v>
      </c>
      <c r="R681" s="21">
        <f t="shared" si="405"/>
        <v>1</v>
      </c>
      <c r="S681" s="21">
        <f t="shared" si="405"/>
        <v>1</v>
      </c>
      <c r="T681" s="21">
        <f t="shared" si="405"/>
        <v>1</v>
      </c>
      <c r="U681" s="21">
        <f t="shared" si="405"/>
        <v>1</v>
      </c>
      <c r="V681" s="21">
        <f t="shared" si="405"/>
        <v>1</v>
      </c>
      <c r="W681" s="21">
        <f t="shared" si="405"/>
        <v>1</v>
      </c>
      <c r="X681" s="21">
        <f t="shared" si="405"/>
        <v>1</v>
      </c>
      <c r="Y681" s="21">
        <f t="shared" si="405"/>
        <v>1</v>
      </c>
      <c r="Z681" s="21">
        <f t="shared" si="405"/>
        <v>1</v>
      </c>
      <c r="AA681" s="21">
        <f t="shared" si="405"/>
        <v>1</v>
      </c>
      <c r="AB681" s="21">
        <f t="shared" si="405"/>
        <v>1</v>
      </c>
      <c r="AC681" s="21">
        <f t="shared" si="405"/>
        <v>1</v>
      </c>
      <c r="AD681" s="21">
        <f t="shared" si="405"/>
        <v>1</v>
      </c>
      <c r="AE681" s="21">
        <f t="shared" si="405"/>
        <v>1</v>
      </c>
      <c r="AF681" s="21">
        <f t="shared" si="405"/>
        <v>1</v>
      </c>
      <c r="AG681" s="21">
        <f t="shared" si="405"/>
        <v>1</v>
      </c>
      <c r="AH681" s="21">
        <f t="shared" si="405"/>
        <v>1</v>
      </c>
      <c r="AI681" s="21">
        <f t="shared" si="405"/>
        <v>1</v>
      </c>
      <c r="AJ681" s="21">
        <f t="shared" si="405"/>
        <v>1</v>
      </c>
      <c r="AK681" s="21">
        <f t="shared" si="405"/>
        <v>1</v>
      </c>
      <c r="AL681" s="21">
        <f t="shared" si="405"/>
        <v>0</v>
      </c>
      <c r="AM681" s="21">
        <f t="shared" si="405"/>
        <v>0</v>
      </c>
      <c r="AN681" s="21">
        <f t="shared" si="405"/>
        <v>0</v>
      </c>
      <c r="AO681" s="21">
        <f t="shared" si="405"/>
        <v>0</v>
      </c>
      <c r="AP681" s="21">
        <f t="shared" si="405"/>
        <v>0</v>
      </c>
      <c r="AQ681" s="21">
        <f t="shared" si="405"/>
        <v>0</v>
      </c>
      <c r="AR681" s="21">
        <f t="shared" si="405"/>
        <v>0</v>
      </c>
      <c r="AS681" s="21">
        <f t="shared" si="405"/>
        <v>0</v>
      </c>
      <c r="AT681" s="21">
        <f t="shared" si="405"/>
        <v>0</v>
      </c>
      <c r="AU681" s="21">
        <f t="shared" si="405"/>
        <v>0</v>
      </c>
      <c r="AV681" s="21">
        <f t="shared" si="405"/>
        <v>0</v>
      </c>
      <c r="AW681" s="21">
        <f t="shared" si="405"/>
        <v>0</v>
      </c>
      <c r="AX681" s="21">
        <f t="shared" si="405"/>
        <v>0</v>
      </c>
      <c r="AY681" s="21">
        <f t="shared" si="405"/>
        <v>0</v>
      </c>
      <c r="AZ681" s="21">
        <f t="shared" si="405"/>
        <v>0</v>
      </c>
      <c r="BA681" s="21">
        <f t="shared" si="405"/>
        <v>0</v>
      </c>
      <c r="BB681" s="21">
        <f t="shared" si="405"/>
        <v>0</v>
      </c>
      <c r="BC681" s="21">
        <f t="shared" si="405"/>
        <v>0</v>
      </c>
      <c r="BD681" s="21">
        <f t="shared" si="405"/>
        <v>0</v>
      </c>
    </row>
    <row r="682" spans="1:59" ht="16" x14ac:dyDescent="0.2">
      <c r="B682" s="11">
        <f t="shared" si="402"/>
        <v>17</v>
      </c>
      <c r="C682" s="12" t="str">
        <f t="shared" si="402"/>
        <v>SCI FORGEOT RETAIL</v>
      </c>
      <c r="D682" s="13" t="s">
        <v>1</v>
      </c>
      <c r="E682" s="22">
        <v>50362</v>
      </c>
      <c r="F682" s="15"/>
      <c r="G682" s="15"/>
      <c r="H682" s="15"/>
      <c r="I682" s="15"/>
      <c r="J682" s="15"/>
      <c r="L682" s="20" t="s">
        <v>233</v>
      </c>
      <c r="M682" s="72"/>
      <c r="N682" s="72"/>
      <c r="O682" s="21">
        <f>($E695&gt;O$3)*($E692&lt;O$2)*((O$3-O$2+1)/O$4)
+($E695&gt;O$3)*($E692&gt;=O$2)*($E692&lt;=O$3)*((O$3-$E692)/O$4)
+($E695&gt;O$3)*($E692&gt;O$3)*(0)
+($E695&lt;=O$3)*($E695&gt;=O$2)*($E692&lt;O$2)*(($E695-O$2)/O$4)
+($E695&lt;=O$3)*($E695&gt;=O$2)*($E692&lt;=O$3)*($E692&gt;=O$2)*(($E695-$E692)/O$4)
+($E695&lt;O$2)*(0)</f>
        <v>0</v>
      </c>
      <c r="P682" s="21">
        <f t="shared" ref="P682:BD682" si="406">($E695&gt;P$3)*($E692&lt;P$2)*((P$3-P$2+1)/P$4)
+($E695&gt;P$3)*($E692&gt;=P$2)*($E692&lt;=P$3)*((P$3-$E692)/P$4)
+($E695&gt;P$3)*($E692&gt;P$3)*(0)
+($E695&lt;=P$3)*($E695&gt;=P$2)*($E692&lt;P$2)*(($E695-P$2)/P$4)
+($E695&lt;=P$3)*($E695&gt;=P$2)*($E692&lt;=P$3)*($E692&gt;=P$2)*(($E695-$E692)/P$4)
+($E695&lt;P$2)*(0)</f>
        <v>0</v>
      </c>
      <c r="Q682" s="21">
        <f t="shared" si="406"/>
        <v>0</v>
      </c>
      <c r="R682" s="21">
        <f t="shared" si="406"/>
        <v>0</v>
      </c>
      <c r="S682" s="21">
        <f t="shared" si="406"/>
        <v>0</v>
      </c>
      <c r="T682" s="21">
        <f t="shared" si="406"/>
        <v>0</v>
      </c>
      <c r="U682" s="21">
        <f t="shared" si="406"/>
        <v>0</v>
      </c>
      <c r="V682" s="21">
        <f t="shared" si="406"/>
        <v>0</v>
      </c>
      <c r="W682" s="21">
        <f t="shared" si="406"/>
        <v>0</v>
      </c>
      <c r="X682" s="21">
        <f t="shared" si="406"/>
        <v>0</v>
      </c>
      <c r="Y682" s="21">
        <f t="shared" si="406"/>
        <v>0</v>
      </c>
      <c r="Z682" s="21">
        <f t="shared" si="406"/>
        <v>0</v>
      </c>
      <c r="AA682" s="21">
        <f t="shared" si="406"/>
        <v>0</v>
      </c>
      <c r="AB682" s="21">
        <f t="shared" si="406"/>
        <v>0</v>
      </c>
      <c r="AC682" s="21">
        <f t="shared" si="406"/>
        <v>0</v>
      </c>
      <c r="AD682" s="21">
        <f t="shared" si="406"/>
        <v>0</v>
      </c>
      <c r="AE682" s="21">
        <f t="shared" si="406"/>
        <v>0</v>
      </c>
      <c r="AF682" s="21">
        <f t="shared" si="406"/>
        <v>0</v>
      </c>
      <c r="AG682" s="21">
        <f t="shared" si="406"/>
        <v>0</v>
      </c>
      <c r="AH682" s="21">
        <f t="shared" si="406"/>
        <v>0</v>
      </c>
      <c r="AI682" s="21">
        <f t="shared" si="406"/>
        <v>0</v>
      </c>
      <c r="AJ682" s="21">
        <f t="shared" si="406"/>
        <v>0</v>
      </c>
      <c r="AK682" s="21">
        <f t="shared" si="406"/>
        <v>0</v>
      </c>
      <c r="AL682" s="21">
        <f t="shared" si="406"/>
        <v>0</v>
      </c>
      <c r="AM682" s="21">
        <f t="shared" si="406"/>
        <v>0</v>
      </c>
      <c r="AN682" s="21">
        <f t="shared" si="406"/>
        <v>0</v>
      </c>
      <c r="AO682" s="21">
        <f t="shared" si="406"/>
        <v>0</v>
      </c>
      <c r="AP682" s="21">
        <f t="shared" si="406"/>
        <v>0</v>
      </c>
      <c r="AQ682" s="21">
        <f t="shared" si="406"/>
        <v>0</v>
      </c>
      <c r="AR682" s="21">
        <f t="shared" si="406"/>
        <v>0</v>
      </c>
      <c r="AS682" s="21">
        <f t="shared" si="406"/>
        <v>0</v>
      </c>
      <c r="AT682" s="21">
        <f t="shared" si="406"/>
        <v>0</v>
      </c>
      <c r="AU682" s="21">
        <f t="shared" si="406"/>
        <v>0</v>
      </c>
      <c r="AV682" s="21">
        <f t="shared" si="406"/>
        <v>0</v>
      </c>
      <c r="AW682" s="21">
        <f t="shared" si="406"/>
        <v>0</v>
      </c>
      <c r="AX682" s="21">
        <f t="shared" si="406"/>
        <v>0</v>
      </c>
      <c r="AY682" s="21">
        <f t="shared" si="406"/>
        <v>0</v>
      </c>
      <c r="AZ682" s="21">
        <f t="shared" si="406"/>
        <v>0</v>
      </c>
      <c r="BA682" s="21">
        <f t="shared" si="406"/>
        <v>0</v>
      </c>
      <c r="BB682" s="21">
        <f t="shared" si="406"/>
        <v>0</v>
      </c>
      <c r="BC682" s="21">
        <f t="shared" si="406"/>
        <v>0</v>
      </c>
      <c r="BD682" s="21">
        <f t="shared" si="406"/>
        <v>0</v>
      </c>
    </row>
    <row r="683" spans="1:59" ht="16" x14ac:dyDescent="0.2">
      <c r="B683" s="11">
        <f t="shared" si="402"/>
        <v>17</v>
      </c>
      <c r="C683" s="12" t="str">
        <f t="shared" si="402"/>
        <v>SCI FORGEOT RETAIL</v>
      </c>
      <c r="K683" s="24"/>
      <c r="L683" s="20" t="s">
        <v>234</v>
      </c>
      <c r="M683" s="72"/>
      <c r="N683" s="72"/>
      <c r="O683" s="21">
        <f>($E698&gt;0)*($E695&lt;O$2)*(EDATE($E695,$E698)&gt;O$3)*((O$3-O$2+1)/O$4)
+($E698&gt;0)*($E695&lt;O$2)*(EDATE($E695,$E698)&gt;=O$2)*(EDATE($E695,$E698)&lt;=O$3)*((EDATE($E695,$E698)-O$2)/O$4)
+($E698&gt;0)*($E695&lt;O$2)*(EDATE($E695,$E698)&lt;O$2)*(0)
+($E698&gt;0)*($E695&gt;=O$2)*($E695&lt;=O$3)*(EDATE($E695,$E698)&gt;=O$2)*(EDATE($E695,$E698)&lt;=O$3)*((EDATE($E695,$E698)-$E695+1)/O$4)
+($E698&gt;0)*($E695&gt;=O$2)*($E695&lt;=O$3)*(EDATE($E695,$E698)&gt;O$3)*((O$3-$E695+1)/O$4)
+($E698&gt;0)*($E695&gt;O$3)*(0)</f>
        <v>0</v>
      </c>
      <c r="P683" s="21">
        <f t="shared" ref="P683:BD683" si="407">($E698&gt;0)*($E695&lt;P$2)*(EDATE($E695,$E698)&gt;P$3)*((P$3-P$2+1)/P$4)
+($E698&gt;0)*($E695&lt;P$2)*(EDATE($E695,$E698)&gt;=P$2)*(EDATE($E695,$E698)&lt;=P$3)*((EDATE($E695,$E698)-P$2)/P$4)
+($E698&gt;0)*($E695&lt;P$2)*(EDATE($E695,$E698)&lt;P$2)*(0)
+($E698&gt;0)*($E695&gt;=P$2)*($E695&lt;=P$3)*(EDATE($E695,$E698)&gt;=P$2)*(EDATE($E695,$E698)&lt;=P$3)*((EDATE($E695,$E698)-$E695+1)/P$4)
+($E698&gt;0)*($E695&gt;=P$2)*($E695&lt;=P$3)*(EDATE($E695,$E698)&gt;P$3)*((P$3-$E695+1)/P$4)
+($E698&gt;0)*($E695&gt;P$3)*(0)</f>
        <v>0</v>
      </c>
      <c r="Q683" s="21">
        <f t="shared" si="407"/>
        <v>0</v>
      </c>
      <c r="R683" s="21">
        <f t="shared" si="407"/>
        <v>0</v>
      </c>
      <c r="S683" s="21">
        <f t="shared" si="407"/>
        <v>0</v>
      </c>
      <c r="T683" s="21">
        <f t="shared" si="407"/>
        <v>0</v>
      </c>
      <c r="U683" s="21">
        <f t="shared" si="407"/>
        <v>0</v>
      </c>
      <c r="V683" s="21">
        <f t="shared" si="407"/>
        <v>0</v>
      </c>
      <c r="W683" s="21">
        <f t="shared" si="407"/>
        <v>0</v>
      </c>
      <c r="X683" s="21">
        <f t="shared" si="407"/>
        <v>0</v>
      </c>
      <c r="Y683" s="21">
        <f t="shared" si="407"/>
        <v>0</v>
      </c>
      <c r="Z683" s="21">
        <f t="shared" si="407"/>
        <v>0</v>
      </c>
      <c r="AA683" s="21">
        <f t="shared" si="407"/>
        <v>0</v>
      </c>
      <c r="AB683" s="21">
        <f t="shared" si="407"/>
        <v>0</v>
      </c>
      <c r="AC683" s="21">
        <f t="shared" si="407"/>
        <v>0</v>
      </c>
      <c r="AD683" s="21">
        <f t="shared" si="407"/>
        <v>0</v>
      </c>
      <c r="AE683" s="21">
        <f t="shared" si="407"/>
        <v>0</v>
      </c>
      <c r="AF683" s="21">
        <f t="shared" si="407"/>
        <v>0</v>
      </c>
      <c r="AG683" s="21">
        <f t="shared" si="407"/>
        <v>0</v>
      </c>
      <c r="AH683" s="21">
        <f t="shared" si="407"/>
        <v>0</v>
      </c>
      <c r="AI683" s="21">
        <f t="shared" si="407"/>
        <v>0</v>
      </c>
      <c r="AJ683" s="21">
        <f t="shared" si="407"/>
        <v>0</v>
      </c>
      <c r="AK683" s="21">
        <f t="shared" si="407"/>
        <v>0</v>
      </c>
      <c r="AL683" s="21">
        <f t="shared" si="407"/>
        <v>0</v>
      </c>
      <c r="AM683" s="21">
        <f t="shared" si="407"/>
        <v>0</v>
      </c>
      <c r="AN683" s="21">
        <f t="shared" si="407"/>
        <v>0</v>
      </c>
      <c r="AO683" s="21">
        <f t="shared" si="407"/>
        <v>0</v>
      </c>
      <c r="AP683" s="21">
        <f t="shared" si="407"/>
        <v>0</v>
      </c>
      <c r="AQ683" s="21">
        <f t="shared" si="407"/>
        <v>0</v>
      </c>
      <c r="AR683" s="21">
        <f t="shared" si="407"/>
        <v>0</v>
      </c>
      <c r="AS683" s="21">
        <f t="shared" si="407"/>
        <v>0</v>
      </c>
      <c r="AT683" s="21">
        <f t="shared" si="407"/>
        <v>0</v>
      </c>
      <c r="AU683" s="21">
        <f t="shared" si="407"/>
        <v>0</v>
      </c>
      <c r="AV683" s="21">
        <f t="shared" si="407"/>
        <v>0</v>
      </c>
      <c r="AW683" s="21">
        <f t="shared" si="407"/>
        <v>0</v>
      </c>
      <c r="AX683" s="21">
        <f t="shared" si="407"/>
        <v>0</v>
      </c>
      <c r="AY683" s="21">
        <f t="shared" si="407"/>
        <v>0</v>
      </c>
      <c r="AZ683" s="21">
        <f t="shared" si="407"/>
        <v>0</v>
      </c>
      <c r="BA683" s="21">
        <f t="shared" si="407"/>
        <v>0</v>
      </c>
      <c r="BB683" s="21">
        <f t="shared" si="407"/>
        <v>0</v>
      </c>
      <c r="BC683" s="21">
        <f t="shared" si="407"/>
        <v>0</v>
      </c>
      <c r="BD683" s="21">
        <f t="shared" si="407"/>
        <v>0</v>
      </c>
    </row>
    <row r="684" spans="1:59" ht="16" x14ac:dyDescent="0.2">
      <c r="B684" s="11">
        <f t="shared" si="402"/>
        <v>17</v>
      </c>
      <c r="C684" s="12" t="str">
        <f t="shared" si="402"/>
        <v>SCI FORGEOT RETAIL</v>
      </c>
      <c r="D684" s="25" t="s">
        <v>235</v>
      </c>
      <c r="E684" s="26">
        <v>43556</v>
      </c>
      <c r="F684" s="15"/>
      <c r="G684" s="25" t="s">
        <v>236</v>
      </c>
      <c r="H684" s="25" t="s">
        <v>237</v>
      </c>
      <c r="I684" s="25" t="s">
        <v>238</v>
      </c>
      <c r="J684" s="25" t="s">
        <v>239</v>
      </c>
      <c r="K684" s="24"/>
      <c r="L684" s="27" t="s">
        <v>240</v>
      </c>
      <c r="M684" s="83"/>
      <c r="N684" s="83"/>
      <c r="O684" s="28">
        <f>($H696&gt;0)*($J696&lt;O$2)*0
+($H696&gt;0)*($J696&gt;=O$2)*($J696&lt;=O$3)*(($J696-O$2+1)/O$4)
+($H696&gt;0)*($J696&gt;O$3)*($I696&gt;O$3)*0
+($H696&gt;0)*($J696&gt;O$3)*($I696&lt;=O$3)*($I696&gt;=O$2)*((O$3-$I696+1)/O$4)
+($H696&gt;0)*($J696&gt;O$3)*($I696&lt;O$2)*1
+($H696&gt;0)*($I696&gt;O$3)*0
+($H697&gt;0)*($J697&lt;O$2)*0
+($H697&gt;0)*($J697&gt;=O$2)*($J697&lt;=O$3)*(($J697-O$2+1)/O$4)
+($H697&gt;0)*($J697&gt;O$3)*($I697&gt;O$3)*0
+($H697&gt;0)*($J697&gt;O$3)*($I697&lt;=O$3)*($I697&gt;=O$2)*((O$3-$I697+1)/O$4)
+($H697&gt;0)*($J697&gt;O$3)*($I697&lt;O$2)*1
+($H697&gt;0)*($I697&gt;O$3)*0
+($H698&gt;0)*($J698&lt;O$2)*0
+($H698&gt;0)*($J698&gt;=O$2)*($J698&lt;=O$3)*(($J698-O$2+1)/O$4)
+($H698&gt;0)*($J698&gt;O$3)*($I698&gt;O$3)*0
+($H698&gt;0)*($J698&gt;O$3)*($I698&lt;=O$3)*($I698&gt;=O$2)*((O$3-$I698+1)/O$4)
+($H698&gt;0)*($J698&gt;O$3)*($I698&lt;O$2)*1
+($H698&gt;0)*($I698&gt;O$3)*0</f>
        <v>0</v>
      </c>
      <c r="P684" s="28">
        <f t="shared" ref="P684:BD684" si="408">($H696&gt;0)*($J696&lt;P$2)*0
+($H696&gt;0)*($J696&gt;=P$2)*($J696&lt;=P$3)*(($J696-P$2+1)/P$4)
+($H696&gt;0)*($J696&gt;P$3)*($I696&gt;P$3)*0
+($H696&gt;0)*($J696&gt;P$3)*($I696&lt;=P$3)*($I696&gt;=P$2)*((P$3-$I696+1)/P$4)
+($H696&gt;0)*($J696&gt;P$3)*($I696&lt;P$2)*1
+($H696&gt;0)*($I696&gt;P$3)*0
+($H697&gt;0)*($J697&lt;P$2)*0
+($H697&gt;0)*($J697&gt;=P$2)*($J697&lt;=P$3)*(($J697-P$2+1)/P$4)
+($H697&gt;0)*($J697&gt;P$3)*($I697&gt;P$3)*0
+($H697&gt;0)*($J697&gt;P$3)*($I697&lt;=P$3)*($I697&gt;=P$2)*((P$3-$I697+1)/P$4)
+($H697&gt;0)*($J697&gt;P$3)*($I697&lt;P$2)*1
+($H697&gt;0)*($I697&gt;P$3)*0
+($H698&gt;0)*($J698&lt;P$2)*0
+($H698&gt;0)*($J698&gt;=P$2)*($J698&lt;=P$3)*(($J698-P$2+1)/P$4)
+($H698&gt;0)*($J698&gt;P$3)*($I698&gt;P$3)*0
+($H698&gt;0)*($J698&gt;P$3)*($I698&lt;=P$3)*($I698&gt;=P$2)*((P$3-$I698+1)/P$4)
+($H698&gt;0)*($J698&gt;P$3)*($I698&lt;P$2)*1
+($H698&gt;0)*($I698&gt;P$3)*0</f>
        <v>0</v>
      </c>
      <c r="Q684" s="28">
        <f t="shared" si="408"/>
        <v>0</v>
      </c>
      <c r="R684" s="28">
        <f t="shared" si="408"/>
        <v>0</v>
      </c>
      <c r="S684" s="28">
        <f t="shared" si="408"/>
        <v>0</v>
      </c>
      <c r="T684" s="28">
        <f t="shared" si="408"/>
        <v>0</v>
      </c>
      <c r="U684" s="28">
        <f t="shared" si="408"/>
        <v>0</v>
      </c>
      <c r="V684" s="28">
        <f t="shared" si="408"/>
        <v>0</v>
      </c>
      <c r="W684" s="28">
        <f t="shared" si="408"/>
        <v>0</v>
      </c>
      <c r="X684" s="28">
        <f t="shared" si="408"/>
        <v>0</v>
      </c>
      <c r="Y684" s="28">
        <f t="shared" si="408"/>
        <v>0</v>
      </c>
      <c r="Z684" s="28">
        <f t="shared" si="408"/>
        <v>0</v>
      </c>
      <c r="AA684" s="28">
        <f t="shared" si="408"/>
        <v>0</v>
      </c>
      <c r="AB684" s="28">
        <f t="shared" si="408"/>
        <v>0</v>
      </c>
      <c r="AC684" s="28">
        <f t="shared" si="408"/>
        <v>0</v>
      </c>
      <c r="AD684" s="28">
        <f t="shared" si="408"/>
        <v>0</v>
      </c>
      <c r="AE684" s="28">
        <f t="shared" si="408"/>
        <v>0</v>
      </c>
      <c r="AF684" s="28">
        <f t="shared" si="408"/>
        <v>0</v>
      </c>
      <c r="AG684" s="28">
        <f t="shared" si="408"/>
        <v>0</v>
      </c>
      <c r="AH684" s="28">
        <f t="shared" si="408"/>
        <v>0</v>
      </c>
      <c r="AI684" s="28">
        <f t="shared" si="408"/>
        <v>0</v>
      </c>
      <c r="AJ684" s="28">
        <f t="shared" si="408"/>
        <v>0</v>
      </c>
      <c r="AK684" s="28">
        <f t="shared" si="408"/>
        <v>0</v>
      </c>
      <c r="AL684" s="28">
        <f t="shared" si="408"/>
        <v>0</v>
      </c>
      <c r="AM684" s="28">
        <f t="shared" si="408"/>
        <v>0</v>
      </c>
      <c r="AN684" s="28">
        <f t="shared" si="408"/>
        <v>0</v>
      </c>
      <c r="AO684" s="28">
        <f t="shared" si="408"/>
        <v>0</v>
      </c>
      <c r="AP684" s="28">
        <f t="shared" si="408"/>
        <v>0</v>
      </c>
      <c r="AQ684" s="28">
        <f t="shared" si="408"/>
        <v>0</v>
      </c>
      <c r="AR684" s="28">
        <f t="shared" si="408"/>
        <v>0</v>
      </c>
      <c r="AS684" s="28">
        <f t="shared" si="408"/>
        <v>0</v>
      </c>
      <c r="AT684" s="28">
        <f t="shared" si="408"/>
        <v>0</v>
      </c>
      <c r="AU684" s="28">
        <f t="shared" si="408"/>
        <v>0</v>
      </c>
      <c r="AV684" s="28">
        <f t="shared" si="408"/>
        <v>0</v>
      </c>
      <c r="AW684" s="28">
        <f t="shared" si="408"/>
        <v>0</v>
      </c>
      <c r="AX684" s="28">
        <f t="shared" si="408"/>
        <v>0</v>
      </c>
      <c r="AY684" s="28">
        <f t="shared" si="408"/>
        <v>0</v>
      </c>
      <c r="AZ684" s="28">
        <f t="shared" si="408"/>
        <v>0</v>
      </c>
      <c r="BA684" s="28">
        <f t="shared" si="408"/>
        <v>0</v>
      </c>
      <c r="BB684" s="28">
        <f t="shared" si="408"/>
        <v>0</v>
      </c>
      <c r="BC684" s="28">
        <f t="shared" si="408"/>
        <v>0</v>
      </c>
      <c r="BD684" s="28">
        <f t="shared" si="408"/>
        <v>0</v>
      </c>
    </row>
    <row r="685" spans="1:59" ht="16" x14ac:dyDescent="0.2">
      <c r="B685" s="11">
        <f t="shared" si="402"/>
        <v>17</v>
      </c>
      <c r="C685" s="12" t="str">
        <f t="shared" si="402"/>
        <v>SCI FORGEOT RETAIL</v>
      </c>
      <c r="D685" s="25" t="s">
        <v>241</v>
      </c>
      <c r="E685" s="29">
        <v>50000</v>
      </c>
      <c r="F685" s="15"/>
      <c r="G685" s="30" t="s">
        <v>10</v>
      </c>
      <c r="H685" s="31">
        <v>0</v>
      </c>
      <c r="I685" s="32">
        <v>0</v>
      </c>
      <c r="J685" s="32">
        <v>0</v>
      </c>
      <c r="K685" s="24"/>
      <c r="L685" s="33" t="s">
        <v>242</v>
      </c>
      <c r="M685" s="73"/>
      <c r="N685" s="73"/>
      <c r="O685" s="34">
        <f>($E695&lt;=O$3)*($E695&gt;O$2)*((O$3-$E695+1)/O$4)
+($E695&lt;=O$2)*((O$3-O$2+1)/O$4)
+($E695&gt;O$3)*(0)</f>
        <v>0</v>
      </c>
      <c r="P685" s="34">
        <f t="shared" ref="P685:BD685" si="409">($E695&lt;=P$3)*($E695&gt;P$2)*((P$3-$E695+1)/P$4)
+($E695&lt;=P$2)*((P$3-P$2+1)/P$4)
+($E695&gt;P$3)*(0)</f>
        <v>0</v>
      </c>
      <c r="Q685" s="34">
        <f t="shared" si="409"/>
        <v>0</v>
      </c>
      <c r="R685" s="34">
        <f t="shared" si="409"/>
        <v>0</v>
      </c>
      <c r="S685" s="34">
        <f t="shared" si="409"/>
        <v>0</v>
      </c>
      <c r="T685" s="34">
        <f t="shared" si="409"/>
        <v>0</v>
      </c>
      <c r="U685" s="34">
        <f t="shared" si="409"/>
        <v>0</v>
      </c>
      <c r="V685" s="34">
        <f t="shared" si="409"/>
        <v>0</v>
      </c>
      <c r="W685" s="34">
        <f t="shared" si="409"/>
        <v>0</v>
      </c>
      <c r="X685" s="34">
        <f t="shared" si="409"/>
        <v>0</v>
      </c>
      <c r="Y685" s="34">
        <f t="shared" si="409"/>
        <v>0</v>
      </c>
      <c r="Z685" s="34">
        <f t="shared" si="409"/>
        <v>0</v>
      </c>
      <c r="AA685" s="34">
        <f t="shared" si="409"/>
        <v>0</v>
      </c>
      <c r="AB685" s="34">
        <f t="shared" si="409"/>
        <v>0</v>
      </c>
      <c r="AC685" s="34">
        <f t="shared" si="409"/>
        <v>0</v>
      </c>
      <c r="AD685" s="34">
        <f t="shared" si="409"/>
        <v>0</v>
      </c>
      <c r="AE685" s="34">
        <f t="shared" si="409"/>
        <v>0</v>
      </c>
      <c r="AF685" s="34">
        <f t="shared" si="409"/>
        <v>0</v>
      </c>
      <c r="AG685" s="34">
        <f t="shared" si="409"/>
        <v>0</v>
      </c>
      <c r="AH685" s="34">
        <f t="shared" si="409"/>
        <v>0</v>
      </c>
      <c r="AI685" s="34">
        <f t="shared" si="409"/>
        <v>0</v>
      </c>
      <c r="AJ685" s="34">
        <f t="shared" si="409"/>
        <v>0</v>
      </c>
      <c r="AK685" s="34">
        <f t="shared" si="409"/>
        <v>1.098901098901099E-2</v>
      </c>
      <c r="AL685" s="34">
        <f t="shared" si="409"/>
        <v>1</v>
      </c>
      <c r="AM685" s="34">
        <f t="shared" si="409"/>
        <v>1</v>
      </c>
      <c r="AN685" s="34">
        <f t="shared" si="409"/>
        <v>1</v>
      </c>
      <c r="AO685" s="34">
        <f t="shared" si="409"/>
        <v>1</v>
      </c>
      <c r="AP685" s="34">
        <f t="shared" si="409"/>
        <v>1</v>
      </c>
      <c r="AQ685" s="34">
        <f t="shared" si="409"/>
        <v>1</v>
      </c>
      <c r="AR685" s="34">
        <f t="shared" si="409"/>
        <v>1</v>
      </c>
      <c r="AS685" s="34">
        <f t="shared" si="409"/>
        <v>1</v>
      </c>
      <c r="AT685" s="34">
        <f t="shared" si="409"/>
        <v>1</v>
      </c>
      <c r="AU685" s="34">
        <f t="shared" si="409"/>
        <v>1</v>
      </c>
      <c r="AV685" s="34">
        <f t="shared" si="409"/>
        <v>1</v>
      </c>
      <c r="AW685" s="34">
        <f t="shared" si="409"/>
        <v>1</v>
      </c>
      <c r="AX685" s="34">
        <f t="shared" si="409"/>
        <v>1</v>
      </c>
      <c r="AY685" s="34">
        <f t="shared" si="409"/>
        <v>1</v>
      </c>
      <c r="AZ685" s="34">
        <f t="shared" si="409"/>
        <v>1</v>
      </c>
      <c r="BA685" s="34">
        <f t="shared" si="409"/>
        <v>1</v>
      </c>
      <c r="BB685" s="34">
        <f t="shared" si="409"/>
        <v>1</v>
      </c>
      <c r="BC685" s="34">
        <f t="shared" si="409"/>
        <v>1</v>
      </c>
      <c r="BD685" s="34">
        <f t="shared" si="409"/>
        <v>1</v>
      </c>
    </row>
    <row r="686" spans="1:59" ht="16" x14ac:dyDescent="0.2">
      <c r="A686" s="35"/>
      <c r="B686" s="11">
        <f t="shared" si="402"/>
        <v>17</v>
      </c>
      <c r="C686" s="12" t="str">
        <f t="shared" si="402"/>
        <v>SCI FORGEOT RETAIL</v>
      </c>
      <c r="D686" s="25" t="s">
        <v>243</v>
      </c>
      <c r="E686" s="29">
        <v>52754.517408550018</v>
      </c>
      <c r="F686" s="15"/>
      <c r="G686" s="30" t="s">
        <v>11</v>
      </c>
      <c r="H686" s="31">
        <v>0</v>
      </c>
      <c r="I686" s="32">
        <v>0</v>
      </c>
      <c r="J686" s="32">
        <v>0</v>
      </c>
      <c r="K686" s="35"/>
      <c r="M686" s="84">
        <v>43556</v>
      </c>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35"/>
      <c r="BF686" s="35"/>
      <c r="BG686" s="35"/>
    </row>
    <row r="687" spans="1:59" ht="16" x14ac:dyDescent="0.2">
      <c r="B687" s="11">
        <f t="shared" si="402"/>
        <v>17</v>
      </c>
      <c r="C687" s="12" t="str">
        <f t="shared" si="402"/>
        <v>SCI FORGEOT RETAIL</v>
      </c>
      <c r="D687" s="25" t="s">
        <v>244</v>
      </c>
      <c r="E687" s="29">
        <v>52754.517408550018</v>
      </c>
      <c r="F687" s="15"/>
      <c r="G687" s="36" t="s">
        <v>12</v>
      </c>
      <c r="H687" s="31">
        <v>0</v>
      </c>
      <c r="I687" s="32">
        <v>0</v>
      </c>
      <c r="J687" s="32">
        <v>0</v>
      </c>
      <c r="K687" s="24"/>
      <c r="L687" s="37" t="s">
        <v>245</v>
      </c>
      <c r="M687" s="74">
        <v>1</v>
      </c>
      <c r="N687" s="74">
        <v>1</v>
      </c>
      <c r="O687" s="38">
        <v>1.02</v>
      </c>
      <c r="P687" s="38">
        <v>1.02</v>
      </c>
      <c r="Q687" s="38">
        <v>1.02</v>
      </c>
      <c r="R687" s="38">
        <v>1.0302</v>
      </c>
      <c r="S687" s="38">
        <v>1.0302</v>
      </c>
      <c r="T687" s="38">
        <v>1.0302</v>
      </c>
      <c r="U687" s="38">
        <v>1.0302</v>
      </c>
      <c r="V687" s="38">
        <v>1.040502</v>
      </c>
      <c r="W687" s="38">
        <v>1.040502</v>
      </c>
      <c r="X687" s="38">
        <v>1.040502</v>
      </c>
      <c r="Y687" s="38">
        <v>1.040502</v>
      </c>
      <c r="Z687" s="38">
        <v>1.0509070200000001</v>
      </c>
      <c r="AA687" s="38">
        <v>1.0509070200000001</v>
      </c>
      <c r="AB687" s="38">
        <v>1.0509070200000001</v>
      </c>
      <c r="AC687" s="38">
        <v>1.0509070200000001</v>
      </c>
      <c r="AD687" s="38">
        <v>1.0614160902000001</v>
      </c>
      <c r="AE687" s="38">
        <v>1.0614160902000001</v>
      </c>
      <c r="AF687" s="38">
        <v>1.0614160902000001</v>
      </c>
      <c r="AG687" s="38">
        <v>1.0614160902000001</v>
      </c>
      <c r="AH687" s="38">
        <v>1.0720302511020001</v>
      </c>
      <c r="AI687" s="38">
        <v>1.0720302511020001</v>
      </c>
      <c r="AJ687" s="38">
        <v>1.0720302511020001</v>
      </c>
      <c r="AK687" s="38">
        <v>1.0720302511020001</v>
      </c>
      <c r="AL687" s="38">
        <v>1.0827505536130202</v>
      </c>
      <c r="AM687" s="38">
        <v>1.0827505536130202</v>
      </c>
      <c r="AN687" s="38">
        <v>1.0827505536130202</v>
      </c>
      <c r="AO687" s="38">
        <v>1.0827505536130202</v>
      </c>
      <c r="AP687" s="38">
        <v>1.0935780591491504</v>
      </c>
      <c r="AQ687" s="38">
        <v>1.0935780591491504</v>
      </c>
      <c r="AR687" s="38">
        <v>1.0935780591491504</v>
      </c>
      <c r="AS687" s="38">
        <v>1.0935780591491504</v>
      </c>
      <c r="AT687" s="38">
        <v>1.104513839740642</v>
      </c>
      <c r="AU687" s="38">
        <v>1.104513839740642</v>
      </c>
      <c r="AV687" s="38">
        <v>1.104513839740642</v>
      </c>
      <c r="AW687" s="38">
        <v>1.104513839740642</v>
      </c>
      <c r="AX687" s="38">
        <v>1.1155589781380484</v>
      </c>
      <c r="AY687" s="38">
        <v>1.1155589781380484</v>
      </c>
      <c r="AZ687" s="38">
        <v>1.1155589781380484</v>
      </c>
      <c r="BA687" s="38">
        <v>1.1155589781380484</v>
      </c>
      <c r="BB687" s="38">
        <v>1.1267145679194288</v>
      </c>
      <c r="BC687" s="38">
        <v>1.1267145679194288</v>
      </c>
      <c r="BD687" s="38">
        <v>1.1267145679194288</v>
      </c>
    </row>
    <row r="688" spans="1:59" ht="16" x14ac:dyDescent="0.2">
      <c r="B688" s="11">
        <f t="shared" si="402"/>
        <v>17</v>
      </c>
      <c r="C688" s="12" t="str">
        <f t="shared" si="402"/>
        <v>SCI FORGEOT RETAIL</v>
      </c>
      <c r="D688" s="25" t="s">
        <v>25</v>
      </c>
      <c r="E688" s="39" t="s">
        <v>30</v>
      </c>
      <c r="F688" s="15"/>
      <c r="K688" s="24"/>
      <c r="L688" s="16" t="s">
        <v>246</v>
      </c>
      <c r="M688" s="70"/>
      <c r="N688" s="70"/>
      <c r="O688" s="40">
        <f>O681*$E685/4+O685*$E696/4</f>
        <v>12500</v>
      </c>
      <c r="P688" s="40">
        <f t="shared" ref="P688:BD688" si="410">P681*$E685/4+P685*$E696/4</f>
        <v>12500</v>
      </c>
      <c r="Q688" s="40">
        <f t="shared" si="410"/>
        <v>12500</v>
      </c>
      <c r="R688" s="40">
        <f t="shared" si="410"/>
        <v>12500</v>
      </c>
      <c r="S688" s="40">
        <f t="shared" si="410"/>
        <v>12500</v>
      </c>
      <c r="T688" s="40">
        <f t="shared" si="410"/>
        <v>12500</v>
      </c>
      <c r="U688" s="40">
        <f t="shared" si="410"/>
        <v>12500</v>
      </c>
      <c r="V688" s="40">
        <f t="shared" si="410"/>
        <v>12500</v>
      </c>
      <c r="W688" s="40">
        <f t="shared" si="410"/>
        <v>12500</v>
      </c>
      <c r="X688" s="40">
        <f t="shared" si="410"/>
        <v>12500</v>
      </c>
      <c r="Y688" s="40">
        <f t="shared" si="410"/>
        <v>12500</v>
      </c>
      <c r="Z688" s="40">
        <f t="shared" si="410"/>
        <v>12500</v>
      </c>
      <c r="AA688" s="40">
        <f t="shared" si="410"/>
        <v>12500</v>
      </c>
      <c r="AB688" s="40">
        <f t="shared" si="410"/>
        <v>12500</v>
      </c>
      <c r="AC688" s="40">
        <f t="shared" si="410"/>
        <v>12500</v>
      </c>
      <c r="AD688" s="40">
        <f t="shared" si="410"/>
        <v>12500</v>
      </c>
      <c r="AE688" s="40">
        <f t="shared" si="410"/>
        <v>12500</v>
      </c>
      <c r="AF688" s="40">
        <f t="shared" si="410"/>
        <v>12500</v>
      </c>
      <c r="AG688" s="40">
        <f t="shared" si="410"/>
        <v>12500</v>
      </c>
      <c r="AH688" s="40">
        <f t="shared" si="410"/>
        <v>12500</v>
      </c>
      <c r="AI688" s="40">
        <f t="shared" si="410"/>
        <v>12500</v>
      </c>
      <c r="AJ688" s="40">
        <f t="shared" si="410"/>
        <v>12500</v>
      </c>
      <c r="AK688" s="40">
        <f t="shared" si="410"/>
        <v>12648.323042598899</v>
      </c>
      <c r="AL688" s="40">
        <f t="shared" si="410"/>
        <v>13497.396876499732</v>
      </c>
      <c r="AM688" s="40">
        <f t="shared" si="410"/>
        <v>13497.396876499732</v>
      </c>
      <c r="AN688" s="40">
        <f t="shared" si="410"/>
        <v>13497.396876499732</v>
      </c>
      <c r="AO688" s="40">
        <f t="shared" si="410"/>
        <v>13497.396876499732</v>
      </c>
      <c r="AP688" s="40">
        <f t="shared" si="410"/>
        <v>13497.396876499732</v>
      </c>
      <c r="AQ688" s="40">
        <f t="shared" si="410"/>
        <v>13497.396876499732</v>
      </c>
      <c r="AR688" s="40">
        <f t="shared" si="410"/>
        <v>13497.396876499732</v>
      </c>
      <c r="AS688" s="40">
        <f t="shared" si="410"/>
        <v>13497.396876499732</v>
      </c>
      <c r="AT688" s="40">
        <f t="shared" si="410"/>
        <v>13497.396876499732</v>
      </c>
      <c r="AU688" s="40">
        <f t="shared" si="410"/>
        <v>13497.396876499732</v>
      </c>
      <c r="AV688" s="40">
        <f t="shared" si="410"/>
        <v>13497.396876499732</v>
      </c>
      <c r="AW688" s="40">
        <f t="shared" si="410"/>
        <v>13497.396876499732</v>
      </c>
      <c r="AX688" s="40">
        <f t="shared" si="410"/>
        <v>13497.396876499732</v>
      </c>
      <c r="AY688" s="40">
        <f t="shared" si="410"/>
        <v>13497.396876499732</v>
      </c>
      <c r="AZ688" s="40">
        <f t="shared" si="410"/>
        <v>13497.396876499732</v>
      </c>
      <c r="BA688" s="40">
        <f t="shared" si="410"/>
        <v>13497.396876499732</v>
      </c>
      <c r="BB688" s="40">
        <f t="shared" si="410"/>
        <v>13497.396876499732</v>
      </c>
      <c r="BC688" s="40">
        <f t="shared" si="410"/>
        <v>13497.396876499732</v>
      </c>
      <c r="BD688" s="40">
        <f t="shared" si="410"/>
        <v>13497.396876499732</v>
      </c>
    </row>
    <row r="689" spans="1:59" ht="16" x14ac:dyDescent="0.2">
      <c r="B689" s="11">
        <f t="shared" si="402"/>
        <v>17</v>
      </c>
      <c r="C689" s="12" t="str">
        <f t="shared" si="402"/>
        <v>SCI FORGEOT RETAIL</v>
      </c>
      <c r="D689" s="25" t="s">
        <v>247</v>
      </c>
      <c r="E689" s="39" t="s">
        <v>248</v>
      </c>
      <c r="F689" s="15"/>
      <c r="G689" s="25" t="s">
        <v>249</v>
      </c>
      <c r="H689" s="26">
        <v>44651</v>
      </c>
      <c r="I689" s="25" t="s">
        <v>239</v>
      </c>
      <c r="J689" s="26">
        <v>46843</v>
      </c>
      <c r="K689" s="24"/>
      <c r="L689" s="20" t="s">
        <v>250</v>
      </c>
      <c r="M689" s="72"/>
      <c r="N689" s="72"/>
      <c r="O689" s="41">
        <f>IF($E695&gt;=O$3,IF(O$3&lt;=($E684+365),O688,IFERROR(O681*$E686/4*O687+
$E696*O685/4*IFERROR(O687/$E697,0),0)),IF(O$3&lt;=($E695+365),O681*$E686/4*O687+$E696*O685/4*IFERROR(O687/$E697,0),IFERROR($E696*O685/4*IFERROR(O687/$E697,0),0)))</f>
        <v>13452.401939180256</v>
      </c>
      <c r="P689" s="41">
        <f t="shared" ref="P689:BD689" si="411">IF($E695&gt;=P$3,IF(P$3&lt;=($E684+365),P688,IFERROR(P681*$E686/4*P687+
$E696*P685/4*IFERROR(P687/$E697,0),0)),IF(P$3&lt;=($E695+365),P681*$E686/4*P687+$E696*P685/4*IFERROR(P687/$E697,0),IFERROR($E696*P685/4*IFERROR(P687/$E697,0),0)))</f>
        <v>13452.401939180256</v>
      </c>
      <c r="Q689" s="41">
        <f t="shared" si="411"/>
        <v>13452.401939180256</v>
      </c>
      <c r="R689" s="41">
        <f t="shared" si="411"/>
        <v>13586.925958572057</v>
      </c>
      <c r="S689" s="41">
        <f t="shared" si="411"/>
        <v>13586.925958572057</v>
      </c>
      <c r="T689" s="41">
        <f t="shared" si="411"/>
        <v>13586.925958572057</v>
      </c>
      <c r="U689" s="41">
        <f t="shared" si="411"/>
        <v>13586.925958572057</v>
      </c>
      <c r="V689" s="41">
        <f t="shared" si="411"/>
        <v>13722.795218157778</v>
      </c>
      <c r="W689" s="41">
        <f t="shared" si="411"/>
        <v>13722.795218157778</v>
      </c>
      <c r="X689" s="41">
        <f t="shared" si="411"/>
        <v>13722.795218157778</v>
      </c>
      <c r="Y689" s="41">
        <f t="shared" si="411"/>
        <v>13722.795218157778</v>
      </c>
      <c r="Z689" s="41">
        <f t="shared" si="411"/>
        <v>13860.023170339357</v>
      </c>
      <c r="AA689" s="41">
        <f t="shared" si="411"/>
        <v>13860.023170339357</v>
      </c>
      <c r="AB689" s="41">
        <f t="shared" si="411"/>
        <v>13860.023170339357</v>
      </c>
      <c r="AC689" s="41">
        <f t="shared" si="411"/>
        <v>13860.023170339357</v>
      </c>
      <c r="AD689" s="41">
        <f t="shared" si="411"/>
        <v>13998.623402042749</v>
      </c>
      <c r="AE689" s="41">
        <f t="shared" si="411"/>
        <v>13998.623402042749</v>
      </c>
      <c r="AF689" s="41">
        <f t="shared" si="411"/>
        <v>13998.623402042749</v>
      </c>
      <c r="AG689" s="41">
        <f t="shared" si="411"/>
        <v>13998.623402042749</v>
      </c>
      <c r="AH689" s="41">
        <f t="shared" si="411"/>
        <v>14138.609636063178</v>
      </c>
      <c r="AI689" s="41">
        <f t="shared" si="411"/>
        <v>14138.609636063178</v>
      </c>
      <c r="AJ689" s="41">
        <f t="shared" si="411"/>
        <v>14138.609636063178</v>
      </c>
      <c r="AK689" s="41">
        <f t="shared" si="411"/>
        <v>14286.932678662077</v>
      </c>
      <c r="AL689" s="41">
        <f t="shared" si="411"/>
        <v>13632.37084526473</v>
      </c>
      <c r="AM689" s="41">
        <f t="shared" si="411"/>
        <v>13632.37084526473</v>
      </c>
      <c r="AN689" s="41">
        <f t="shared" si="411"/>
        <v>13632.37084526473</v>
      </c>
      <c r="AO689" s="41">
        <f t="shared" si="411"/>
        <v>13632.37084526473</v>
      </c>
      <c r="AP689" s="41">
        <f t="shared" si="411"/>
        <v>13768.694553717376</v>
      </c>
      <c r="AQ689" s="41">
        <f t="shared" si="411"/>
        <v>13768.694553717376</v>
      </c>
      <c r="AR689" s="41">
        <f t="shared" si="411"/>
        <v>13768.694553717376</v>
      </c>
      <c r="AS689" s="41">
        <f t="shared" si="411"/>
        <v>13768.694553717376</v>
      </c>
      <c r="AT689" s="41">
        <f t="shared" si="411"/>
        <v>13906.381499254552</v>
      </c>
      <c r="AU689" s="41">
        <f t="shared" si="411"/>
        <v>13906.381499254552</v>
      </c>
      <c r="AV689" s="41">
        <f t="shared" si="411"/>
        <v>13906.381499254552</v>
      </c>
      <c r="AW689" s="41">
        <f t="shared" si="411"/>
        <v>13906.381499254552</v>
      </c>
      <c r="AX689" s="41">
        <f t="shared" si="411"/>
        <v>14045.445314247096</v>
      </c>
      <c r="AY689" s="41">
        <f t="shared" si="411"/>
        <v>14045.445314247096</v>
      </c>
      <c r="AZ689" s="41">
        <f t="shared" si="411"/>
        <v>14045.445314247096</v>
      </c>
      <c r="BA689" s="41">
        <f t="shared" si="411"/>
        <v>14045.445314247096</v>
      </c>
      <c r="BB689" s="41">
        <f t="shared" si="411"/>
        <v>14185.899767389568</v>
      </c>
      <c r="BC689" s="41">
        <f t="shared" si="411"/>
        <v>14185.899767389568</v>
      </c>
      <c r="BD689" s="41">
        <f t="shared" si="411"/>
        <v>14185.899767389568</v>
      </c>
    </row>
    <row r="690" spans="1:59" ht="16" x14ac:dyDescent="0.2">
      <c r="B690" s="11">
        <f t="shared" si="402"/>
        <v>17</v>
      </c>
      <c r="C690" s="12" t="str">
        <f t="shared" si="402"/>
        <v>SCI FORGEOT RETAIL</v>
      </c>
      <c r="D690" s="25" t="s">
        <v>8</v>
      </c>
      <c r="E690" s="42">
        <v>0</v>
      </c>
      <c r="F690" s="15"/>
      <c r="I690" s="15"/>
      <c r="J690" s="24"/>
      <c r="K690" s="24"/>
      <c r="L690" s="20" t="s">
        <v>251</v>
      </c>
      <c r="M690" s="72"/>
      <c r="N690" s="72"/>
      <c r="O690" s="41">
        <f>-$E686/4*O680
+(O680&gt;0)*($J685&gt;=O$2)*($J685&lt;=O$3)*(($J685-O$2+1)/O$4*$H685/4)
+(O680&gt;0)*($J685&gt;O$3)*($I685&lt;=O$3)*($I685&gt;=O$2)*((O$3-$I685+1)/O$4*$H685/4)
+(O680&gt;0)*($J685&gt;O$3)*($I685&lt;O$2)*$H685/4
+(O680&gt;0)*($J686&gt;=O$2)*($J686&lt;=O$3)*(($J686-O$2+1)/O$4*$H686/4)
+(O680&gt;0)*($J686&gt;O$3)*($I686&lt;=O$3)*($I686&gt;=O$2)*((O$3-$I686+1)/O$4*$H686/4)
+(O680&gt;0)*($J686&gt;O$3)*($I686&lt;O$2)*$H686/4
+(O680&gt;0)*($J687&gt;=O$2)*($J687&lt;=O$3)*(($J687-O$2+1)/O$4*$H687/4)
+(O680&gt;0)*($J687&gt;O$3)*($I687&lt;=O$3)*($I687&gt;=O$2)*((O$3-$I687+1)/O$4*$H687/4)
+(O680&gt;0)*($J687&gt;O$3)*($I687&lt;O$2)*$H687/4
-$E696/4*O684
+(O684&gt;0)*($J696&gt;=O$2)*($J696&lt;=O$3)*(($J696-O$2+1)/O$4*$H696/4)
+(O684&gt;0)*($J696&gt;O$3)*($I696&lt;=O$3)*($I696&gt;=O$2)*((O$3-$I696+1)/O$4*$H696/4)
+(O684&gt;0)*($J696&gt;O$3)*($I696&lt;O$2)*$H696/4
+(O684&gt;0)*($J697&gt;=O$2)*($J697&lt;=O$3)*(($J697-O$2+1)/O$4*$H697/4)
+(O684&gt;0)*($J697&gt;O$3)*($I697&lt;=O$3)*($I697&gt;=O$2)*((O$3-$I697+1)/O$4*$H697/4)
+(O684&gt;0)*($J697&gt;O$3)*($I697&lt;O$2)*$H697/4
+(O684&gt;0)*($J698&gt;=O$2)*($J698&lt;=O$3)*(($J698-O$2+1)/O$4*$H698/4)
+(O684&gt;0)*($J698&gt;O$3)*($I698&lt;=O$3)*($I698&gt;=O$2)*((O$3-$I698+1)/O$4*$H698/4)
+(O684&gt;0)*($J698&gt;O$3)*($I698&lt;O$2)*$H698/4</f>
        <v>0</v>
      </c>
      <c r="P690" s="41">
        <f t="shared" ref="P690:BD690" si="412">-$E686/4*P680
+(P680&gt;0)*($J685&gt;=P$2)*($J685&lt;=P$3)*(($J685-P$2+1)/P$4*$H685/4)
+(P680&gt;0)*($J685&gt;P$3)*($I685&lt;=P$3)*($I685&gt;=P$2)*((P$3-$I685+1)/P$4*$H685/4)
+(P680&gt;0)*($J685&gt;P$3)*($I685&lt;P$2)*$H685/4
+(P680&gt;0)*($J686&gt;=P$2)*($J686&lt;=P$3)*(($J686-P$2+1)/P$4*$H686/4)
+(P680&gt;0)*($J686&gt;P$3)*($I686&lt;=P$3)*($I686&gt;=P$2)*((P$3-$I686+1)/P$4*$H686/4)
+(P680&gt;0)*($J686&gt;P$3)*($I686&lt;P$2)*$H686/4
+(P680&gt;0)*($J687&gt;=P$2)*($J687&lt;=P$3)*(($J687-P$2+1)/P$4*$H687/4)
+(P680&gt;0)*($J687&gt;P$3)*($I687&lt;=P$3)*($I687&gt;=P$2)*((P$3-$I687+1)/P$4*$H687/4)
+(P680&gt;0)*($J687&gt;P$3)*($I687&lt;P$2)*$H687/4
-$E696/4*P684
+(P684&gt;0)*($J696&gt;=P$2)*($J696&lt;=P$3)*(($J696-P$2+1)/P$4*$H696/4)
+(P684&gt;0)*($J696&gt;P$3)*($I696&lt;=P$3)*($I696&gt;=P$2)*((P$3-$I696+1)/P$4*$H696/4)
+(P684&gt;0)*($J696&gt;P$3)*($I696&lt;P$2)*$H696/4
+(P684&gt;0)*($J697&gt;=P$2)*($J697&lt;=P$3)*(($J697-P$2+1)/P$4*$H697/4)
+(P684&gt;0)*($J697&gt;P$3)*($I697&lt;=P$3)*($I697&gt;=P$2)*((P$3-$I697+1)/P$4*$H697/4)
+(P684&gt;0)*($J697&gt;P$3)*($I697&lt;P$2)*$H697/4
+(P684&gt;0)*($J698&gt;=P$2)*($J698&lt;=P$3)*(($J698-P$2+1)/P$4*$H698/4)
+(P684&gt;0)*($J698&gt;P$3)*($I698&lt;=P$3)*($I698&gt;=P$2)*((P$3-$I698+1)/P$4*$H698/4)
+(P684&gt;0)*($J698&gt;P$3)*($I698&lt;P$2)*$H698/4</f>
        <v>0</v>
      </c>
      <c r="Q690" s="41">
        <f t="shared" si="412"/>
        <v>0</v>
      </c>
      <c r="R690" s="41">
        <f t="shared" si="412"/>
        <v>0</v>
      </c>
      <c r="S690" s="41">
        <f t="shared" si="412"/>
        <v>0</v>
      </c>
      <c r="T690" s="41">
        <f t="shared" si="412"/>
        <v>0</v>
      </c>
      <c r="U690" s="41">
        <f t="shared" si="412"/>
        <v>0</v>
      </c>
      <c r="V690" s="41">
        <f t="shared" si="412"/>
        <v>0</v>
      </c>
      <c r="W690" s="41">
        <f t="shared" si="412"/>
        <v>0</v>
      </c>
      <c r="X690" s="41">
        <f t="shared" si="412"/>
        <v>0</v>
      </c>
      <c r="Y690" s="41">
        <f t="shared" si="412"/>
        <v>0</v>
      </c>
      <c r="Z690" s="41">
        <f t="shared" si="412"/>
        <v>0</v>
      </c>
      <c r="AA690" s="41">
        <f t="shared" si="412"/>
        <v>0</v>
      </c>
      <c r="AB690" s="41">
        <f t="shared" si="412"/>
        <v>0</v>
      </c>
      <c r="AC690" s="41">
        <f t="shared" si="412"/>
        <v>0</v>
      </c>
      <c r="AD690" s="41">
        <f t="shared" si="412"/>
        <v>0</v>
      </c>
      <c r="AE690" s="41">
        <f t="shared" si="412"/>
        <v>0</v>
      </c>
      <c r="AF690" s="41">
        <f t="shared" si="412"/>
        <v>0</v>
      </c>
      <c r="AG690" s="41">
        <f t="shared" si="412"/>
        <v>0</v>
      </c>
      <c r="AH690" s="41">
        <f t="shared" si="412"/>
        <v>0</v>
      </c>
      <c r="AI690" s="41">
        <f t="shared" si="412"/>
        <v>0</v>
      </c>
      <c r="AJ690" s="41">
        <f t="shared" si="412"/>
        <v>0</v>
      </c>
      <c r="AK690" s="41">
        <f t="shared" si="412"/>
        <v>0</v>
      </c>
      <c r="AL690" s="41">
        <f t="shared" si="412"/>
        <v>0</v>
      </c>
      <c r="AM690" s="41">
        <f t="shared" si="412"/>
        <v>0</v>
      </c>
      <c r="AN690" s="41">
        <f t="shared" si="412"/>
        <v>0</v>
      </c>
      <c r="AO690" s="41">
        <f t="shared" si="412"/>
        <v>0</v>
      </c>
      <c r="AP690" s="41">
        <f t="shared" si="412"/>
        <v>0</v>
      </c>
      <c r="AQ690" s="41">
        <f t="shared" si="412"/>
        <v>0</v>
      </c>
      <c r="AR690" s="41">
        <f t="shared" si="412"/>
        <v>0</v>
      </c>
      <c r="AS690" s="41">
        <f t="shared" si="412"/>
        <v>0</v>
      </c>
      <c r="AT690" s="41">
        <f t="shared" si="412"/>
        <v>0</v>
      </c>
      <c r="AU690" s="41">
        <f t="shared" si="412"/>
        <v>0</v>
      </c>
      <c r="AV690" s="41">
        <f t="shared" si="412"/>
        <v>0</v>
      </c>
      <c r="AW690" s="41">
        <f t="shared" si="412"/>
        <v>0</v>
      </c>
      <c r="AX690" s="41">
        <f t="shared" si="412"/>
        <v>0</v>
      </c>
      <c r="AY690" s="41">
        <f t="shared" si="412"/>
        <v>0</v>
      </c>
      <c r="AZ690" s="41">
        <f t="shared" si="412"/>
        <v>0</v>
      </c>
      <c r="BA690" s="41">
        <f t="shared" si="412"/>
        <v>0</v>
      </c>
      <c r="BB690" s="41">
        <f t="shared" si="412"/>
        <v>0</v>
      </c>
      <c r="BC690" s="41">
        <f t="shared" si="412"/>
        <v>0</v>
      </c>
      <c r="BD690" s="41">
        <f t="shared" si="412"/>
        <v>0</v>
      </c>
    </row>
    <row r="691" spans="1:59" ht="16" x14ac:dyDescent="0.2">
      <c r="B691" s="11">
        <f t="shared" si="402"/>
        <v>17</v>
      </c>
      <c r="C691" s="12" t="str">
        <f t="shared" si="402"/>
        <v>SCI FORGEOT RETAIL</v>
      </c>
      <c r="D691" s="43" t="s">
        <v>252</v>
      </c>
      <c r="E691" s="42" t="s">
        <v>288</v>
      </c>
      <c r="F691" s="44"/>
      <c r="G691" s="43" t="s">
        <v>253</v>
      </c>
      <c r="H691" s="39">
        <v>0</v>
      </c>
      <c r="I691" s="43" t="s">
        <v>254</v>
      </c>
      <c r="J691" s="32">
        <v>0</v>
      </c>
      <c r="K691" s="24"/>
      <c r="L691" s="20" t="s">
        <v>255</v>
      </c>
      <c r="M691" s="72"/>
      <c r="N691" s="72"/>
      <c r="O691" s="41">
        <v>0</v>
      </c>
      <c r="P691" s="41">
        <v>0</v>
      </c>
      <c r="Q691" s="41">
        <v>0</v>
      </c>
      <c r="R691" s="41">
        <v>0</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row>
    <row r="692" spans="1:59" ht="16" x14ac:dyDescent="0.2">
      <c r="B692" s="11">
        <f t="shared" si="402"/>
        <v>17</v>
      </c>
      <c r="C692" s="12" t="str">
        <f t="shared" si="402"/>
        <v>SCI FORGEOT RETAIL</v>
      </c>
      <c r="D692" s="43" t="s">
        <v>256</v>
      </c>
      <c r="E692" s="32">
        <v>46843</v>
      </c>
      <c r="G692" s="43" t="s">
        <v>257</v>
      </c>
      <c r="H692" s="42">
        <v>0</v>
      </c>
      <c r="I692" s="43" t="s">
        <v>258</v>
      </c>
      <c r="J692" s="29">
        <v>0</v>
      </c>
      <c r="K692" s="23"/>
      <c r="L692" s="33" t="s">
        <v>259</v>
      </c>
      <c r="M692" s="73"/>
      <c r="N692" s="73"/>
      <c r="O692" s="45">
        <f>-(O689+O690)*IFERROR((O679+O683)/(O681+O685),0)</f>
        <v>0</v>
      </c>
      <c r="P692" s="45">
        <f t="shared" ref="P692:BD692" si="413">-(P689+P690)*IFERROR((P679+P683)/(P681+P685),0)</f>
        <v>0</v>
      </c>
      <c r="Q692" s="45">
        <f t="shared" si="413"/>
        <v>0</v>
      </c>
      <c r="R692" s="45">
        <f t="shared" si="413"/>
        <v>0</v>
      </c>
      <c r="S692" s="45">
        <f t="shared" si="413"/>
        <v>0</v>
      </c>
      <c r="T692" s="45">
        <f t="shared" si="413"/>
        <v>0</v>
      </c>
      <c r="U692" s="45">
        <f t="shared" si="413"/>
        <v>0</v>
      </c>
      <c r="V692" s="45">
        <f t="shared" si="413"/>
        <v>0</v>
      </c>
      <c r="W692" s="45">
        <f t="shared" si="413"/>
        <v>0</v>
      </c>
      <c r="X692" s="45">
        <f t="shared" si="413"/>
        <v>0</v>
      </c>
      <c r="Y692" s="45">
        <f t="shared" si="413"/>
        <v>0</v>
      </c>
      <c r="Z692" s="45">
        <f t="shared" si="413"/>
        <v>0</v>
      </c>
      <c r="AA692" s="45">
        <f t="shared" si="413"/>
        <v>0</v>
      </c>
      <c r="AB692" s="45">
        <f t="shared" si="413"/>
        <v>0</v>
      </c>
      <c r="AC692" s="45">
        <f t="shared" si="413"/>
        <v>0</v>
      </c>
      <c r="AD692" s="45">
        <f t="shared" si="413"/>
        <v>0</v>
      </c>
      <c r="AE692" s="45">
        <f t="shared" si="413"/>
        <v>0</v>
      </c>
      <c r="AF692" s="45">
        <f t="shared" si="413"/>
        <v>0</v>
      </c>
      <c r="AG692" s="45">
        <f t="shared" si="413"/>
        <v>0</v>
      </c>
      <c r="AH692" s="45">
        <f t="shared" si="413"/>
        <v>0</v>
      </c>
      <c r="AI692" s="45">
        <f t="shared" si="413"/>
        <v>0</v>
      </c>
      <c r="AJ692" s="45">
        <f t="shared" si="413"/>
        <v>0</v>
      </c>
      <c r="AK692" s="45">
        <f t="shared" si="413"/>
        <v>0</v>
      </c>
      <c r="AL692" s="45">
        <f t="shared" si="413"/>
        <v>0</v>
      </c>
      <c r="AM692" s="45">
        <f t="shared" si="413"/>
        <v>0</v>
      </c>
      <c r="AN692" s="45">
        <f t="shared" si="413"/>
        <v>0</v>
      </c>
      <c r="AO692" s="45">
        <f t="shared" si="413"/>
        <v>0</v>
      </c>
      <c r="AP692" s="45">
        <f t="shared" si="413"/>
        <v>0</v>
      </c>
      <c r="AQ692" s="45">
        <f t="shared" si="413"/>
        <v>0</v>
      </c>
      <c r="AR692" s="45">
        <f t="shared" si="413"/>
        <v>0</v>
      </c>
      <c r="AS692" s="45">
        <f t="shared" si="413"/>
        <v>0</v>
      </c>
      <c r="AT692" s="45">
        <f t="shared" si="413"/>
        <v>0</v>
      </c>
      <c r="AU692" s="45">
        <f t="shared" si="413"/>
        <v>0</v>
      </c>
      <c r="AV692" s="45">
        <f t="shared" si="413"/>
        <v>0</v>
      </c>
      <c r="AW692" s="45">
        <f t="shared" si="413"/>
        <v>0</v>
      </c>
      <c r="AX692" s="45">
        <f t="shared" si="413"/>
        <v>0</v>
      </c>
      <c r="AY692" s="45">
        <f t="shared" si="413"/>
        <v>0</v>
      </c>
      <c r="AZ692" s="45">
        <f t="shared" si="413"/>
        <v>0</v>
      </c>
      <c r="BA692" s="45">
        <f t="shared" si="413"/>
        <v>0</v>
      </c>
      <c r="BB692" s="45">
        <f t="shared" si="413"/>
        <v>0</v>
      </c>
      <c r="BC692" s="45">
        <f t="shared" si="413"/>
        <v>0</v>
      </c>
      <c r="BD692" s="45">
        <f t="shared" si="413"/>
        <v>0</v>
      </c>
    </row>
    <row r="693" spans="1:59" ht="16" x14ac:dyDescent="0.2">
      <c r="B693" s="11">
        <f t="shared" si="402"/>
        <v>17</v>
      </c>
      <c r="C693" s="12" t="str">
        <f t="shared" si="402"/>
        <v>SCI FORGEOT RETAIL</v>
      </c>
      <c r="K693" s="24"/>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row>
    <row r="694" spans="1:59" ht="16" x14ac:dyDescent="0.2">
      <c r="B694" s="11">
        <f t="shared" si="402"/>
        <v>17</v>
      </c>
      <c r="C694" s="12" t="str">
        <f t="shared" si="402"/>
        <v>SCI FORGEOT RETAIL</v>
      </c>
      <c r="G694" s="46" t="s">
        <v>229</v>
      </c>
      <c r="H694" s="104" t="s">
        <v>45</v>
      </c>
      <c r="I694" s="105"/>
      <c r="J694" s="106"/>
      <c r="K694" s="23"/>
      <c r="L694" s="47" t="s">
        <v>4</v>
      </c>
      <c r="M694" s="81"/>
      <c r="N694" s="81"/>
      <c r="O694" s="48">
        <f>SUM(O689:O692)</f>
        <v>13452.401939180256</v>
      </c>
      <c r="P694" s="48">
        <f t="shared" ref="P694:BD694" si="414">SUM(P689:P692)</f>
        <v>13452.401939180256</v>
      </c>
      <c r="Q694" s="48">
        <f t="shared" si="414"/>
        <v>13452.401939180256</v>
      </c>
      <c r="R694" s="48">
        <f t="shared" si="414"/>
        <v>13586.925958572057</v>
      </c>
      <c r="S694" s="48">
        <f t="shared" si="414"/>
        <v>13586.925958572057</v>
      </c>
      <c r="T694" s="48">
        <f t="shared" si="414"/>
        <v>13586.925958572057</v>
      </c>
      <c r="U694" s="48">
        <f t="shared" si="414"/>
        <v>13586.925958572057</v>
      </c>
      <c r="V694" s="48">
        <f t="shared" si="414"/>
        <v>13722.795218157778</v>
      </c>
      <c r="W694" s="48">
        <f t="shared" si="414"/>
        <v>13722.795218157778</v>
      </c>
      <c r="X694" s="48">
        <f t="shared" si="414"/>
        <v>13722.795218157778</v>
      </c>
      <c r="Y694" s="48">
        <f t="shared" si="414"/>
        <v>13722.795218157778</v>
      </c>
      <c r="Z694" s="48">
        <f t="shared" si="414"/>
        <v>13860.023170339357</v>
      </c>
      <c r="AA694" s="48">
        <f t="shared" si="414"/>
        <v>13860.023170339357</v>
      </c>
      <c r="AB694" s="48">
        <f t="shared" si="414"/>
        <v>13860.023170339357</v>
      </c>
      <c r="AC694" s="48">
        <f t="shared" si="414"/>
        <v>13860.023170339357</v>
      </c>
      <c r="AD694" s="48">
        <f t="shared" si="414"/>
        <v>13998.623402042749</v>
      </c>
      <c r="AE694" s="48">
        <f t="shared" si="414"/>
        <v>13998.623402042749</v>
      </c>
      <c r="AF694" s="48">
        <f t="shared" si="414"/>
        <v>13998.623402042749</v>
      </c>
      <c r="AG694" s="48">
        <f t="shared" si="414"/>
        <v>13998.623402042749</v>
      </c>
      <c r="AH694" s="48">
        <f t="shared" si="414"/>
        <v>14138.609636063178</v>
      </c>
      <c r="AI694" s="48">
        <f t="shared" si="414"/>
        <v>14138.609636063178</v>
      </c>
      <c r="AJ694" s="48">
        <f t="shared" si="414"/>
        <v>14138.609636063178</v>
      </c>
      <c r="AK694" s="48">
        <f t="shared" si="414"/>
        <v>14286.932678662077</v>
      </c>
      <c r="AL694" s="48">
        <f t="shared" si="414"/>
        <v>13632.37084526473</v>
      </c>
      <c r="AM694" s="48">
        <f t="shared" si="414"/>
        <v>13632.37084526473</v>
      </c>
      <c r="AN694" s="48">
        <f t="shared" si="414"/>
        <v>13632.37084526473</v>
      </c>
      <c r="AO694" s="48">
        <f t="shared" si="414"/>
        <v>13632.37084526473</v>
      </c>
      <c r="AP694" s="48">
        <f t="shared" si="414"/>
        <v>13768.694553717376</v>
      </c>
      <c r="AQ694" s="48">
        <f t="shared" si="414"/>
        <v>13768.694553717376</v>
      </c>
      <c r="AR694" s="48">
        <f t="shared" si="414"/>
        <v>13768.694553717376</v>
      </c>
      <c r="AS694" s="48">
        <f t="shared" si="414"/>
        <v>13768.694553717376</v>
      </c>
      <c r="AT694" s="48">
        <f t="shared" si="414"/>
        <v>13906.381499254552</v>
      </c>
      <c r="AU694" s="48">
        <f t="shared" si="414"/>
        <v>13906.381499254552</v>
      </c>
      <c r="AV694" s="48">
        <f t="shared" si="414"/>
        <v>13906.381499254552</v>
      </c>
      <c r="AW694" s="48">
        <f t="shared" si="414"/>
        <v>13906.381499254552</v>
      </c>
      <c r="AX694" s="48">
        <f t="shared" si="414"/>
        <v>14045.445314247096</v>
      </c>
      <c r="AY694" s="48">
        <f t="shared" si="414"/>
        <v>14045.445314247096</v>
      </c>
      <c r="AZ694" s="48">
        <f t="shared" si="414"/>
        <v>14045.445314247096</v>
      </c>
      <c r="BA694" s="48">
        <f t="shared" si="414"/>
        <v>14045.445314247096</v>
      </c>
      <c r="BB694" s="48">
        <f t="shared" si="414"/>
        <v>14185.899767389568</v>
      </c>
      <c r="BC694" s="48">
        <f t="shared" si="414"/>
        <v>14185.899767389568</v>
      </c>
      <c r="BD694" s="48">
        <f t="shared" si="414"/>
        <v>14185.899767389568</v>
      </c>
    </row>
    <row r="695" spans="1:59" ht="16" x14ac:dyDescent="0.2">
      <c r="B695" s="11">
        <f t="shared" ref="B695:C700" si="415">B694</f>
        <v>17</v>
      </c>
      <c r="C695" s="12" t="str">
        <f t="shared" si="415"/>
        <v>SCI FORGEOT RETAIL</v>
      </c>
      <c r="D695" s="46" t="s">
        <v>260</v>
      </c>
      <c r="E695" s="32">
        <v>46843</v>
      </c>
      <c r="F695" s="15"/>
      <c r="G695" s="46" t="s">
        <v>261</v>
      </c>
      <c r="H695" s="46" t="s">
        <v>237</v>
      </c>
      <c r="I695" s="46" t="s">
        <v>238</v>
      </c>
      <c r="J695" s="46" t="s">
        <v>239</v>
      </c>
      <c r="K695" s="23"/>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row>
    <row r="696" spans="1:59" ht="16" x14ac:dyDescent="0.2">
      <c r="B696" s="11">
        <f t="shared" si="415"/>
        <v>17</v>
      </c>
      <c r="C696" s="12" t="str">
        <f t="shared" si="415"/>
        <v>SCI FORGEOT RETAIL</v>
      </c>
      <c r="D696" s="46" t="s">
        <v>262</v>
      </c>
      <c r="E696" s="31">
        <v>53989.587505998927</v>
      </c>
      <c r="F696" s="15"/>
      <c r="G696" s="49" t="s">
        <v>263</v>
      </c>
      <c r="H696" s="31">
        <v>0</v>
      </c>
      <c r="I696" s="32">
        <v>0</v>
      </c>
      <c r="J696" s="32">
        <v>0</v>
      </c>
      <c r="K696" s="23"/>
      <c r="L696" s="50" t="s">
        <v>264</v>
      </c>
      <c r="M696" s="70"/>
      <c r="N696" s="70"/>
      <c r="O696" s="40">
        <f t="shared" ref="O696:BD696" si="416">IFERROR(((O$3&gt;=$E695)*(O$2&lt;=$E695))*$E699,"")</f>
        <v>0</v>
      </c>
      <c r="P696" s="40">
        <f t="shared" si="416"/>
        <v>0</v>
      </c>
      <c r="Q696" s="40">
        <f t="shared" si="416"/>
        <v>0</v>
      </c>
      <c r="R696" s="40">
        <f t="shared" si="416"/>
        <v>0</v>
      </c>
      <c r="S696" s="40">
        <f t="shared" si="416"/>
        <v>0</v>
      </c>
      <c r="T696" s="40">
        <f t="shared" si="416"/>
        <v>0</v>
      </c>
      <c r="U696" s="40">
        <f t="shared" si="416"/>
        <v>0</v>
      </c>
      <c r="V696" s="40">
        <f t="shared" si="416"/>
        <v>0</v>
      </c>
      <c r="W696" s="40">
        <f t="shared" si="416"/>
        <v>0</v>
      </c>
      <c r="X696" s="40">
        <f t="shared" si="416"/>
        <v>0</v>
      </c>
      <c r="Y696" s="40">
        <f t="shared" si="416"/>
        <v>0</v>
      </c>
      <c r="Z696" s="40">
        <f t="shared" si="416"/>
        <v>0</v>
      </c>
      <c r="AA696" s="40">
        <f t="shared" si="416"/>
        <v>0</v>
      </c>
      <c r="AB696" s="40">
        <f t="shared" si="416"/>
        <v>0</v>
      </c>
      <c r="AC696" s="40">
        <f t="shared" si="416"/>
        <v>0</v>
      </c>
      <c r="AD696" s="40">
        <f t="shared" si="416"/>
        <v>0</v>
      </c>
      <c r="AE696" s="40">
        <f t="shared" si="416"/>
        <v>0</v>
      </c>
      <c r="AF696" s="40">
        <f t="shared" si="416"/>
        <v>0</v>
      </c>
      <c r="AG696" s="40">
        <f t="shared" si="416"/>
        <v>0</v>
      </c>
      <c r="AH696" s="40">
        <f t="shared" si="416"/>
        <v>0</v>
      </c>
      <c r="AI696" s="40">
        <f t="shared" si="416"/>
        <v>0</v>
      </c>
      <c r="AJ696" s="40">
        <f t="shared" si="416"/>
        <v>0</v>
      </c>
      <c r="AK696" s="40">
        <f t="shared" si="416"/>
        <v>0</v>
      </c>
      <c r="AL696" s="40">
        <f t="shared" si="416"/>
        <v>0</v>
      </c>
      <c r="AM696" s="40">
        <f t="shared" si="416"/>
        <v>0</v>
      </c>
      <c r="AN696" s="40">
        <f t="shared" si="416"/>
        <v>0</v>
      </c>
      <c r="AO696" s="40">
        <f t="shared" si="416"/>
        <v>0</v>
      </c>
      <c r="AP696" s="40">
        <f t="shared" si="416"/>
        <v>0</v>
      </c>
      <c r="AQ696" s="40">
        <f t="shared" si="416"/>
        <v>0</v>
      </c>
      <c r="AR696" s="40">
        <f t="shared" si="416"/>
        <v>0</v>
      </c>
      <c r="AS696" s="40">
        <f t="shared" si="416"/>
        <v>0</v>
      </c>
      <c r="AT696" s="40">
        <f t="shared" si="416"/>
        <v>0</v>
      </c>
      <c r="AU696" s="40">
        <f t="shared" si="416"/>
        <v>0</v>
      </c>
      <c r="AV696" s="40">
        <f t="shared" si="416"/>
        <v>0</v>
      </c>
      <c r="AW696" s="40">
        <f t="shared" si="416"/>
        <v>0</v>
      </c>
      <c r="AX696" s="40">
        <f t="shared" si="416"/>
        <v>0</v>
      </c>
      <c r="AY696" s="40">
        <f t="shared" si="416"/>
        <v>0</v>
      </c>
      <c r="AZ696" s="40">
        <f t="shared" si="416"/>
        <v>0</v>
      </c>
      <c r="BA696" s="40">
        <f t="shared" si="416"/>
        <v>0</v>
      </c>
      <c r="BB696" s="40">
        <f t="shared" si="416"/>
        <v>0</v>
      </c>
      <c r="BC696" s="40">
        <f t="shared" si="416"/>
        <v>0</v>
      </c>
      <c r="BD696" s="40">
        <f t="shared" si="416"/>
        <v>0</v>
      </c>
    </row>
    <row r="697" spans="1:59" ht="16" x14ac:dyDescent="0.2">
      <c r="B697" s="11">
        <f t="shared" si="415"/>
        <v>17</v>
      </c>
      <c r="C697" s="12" t="str">
        <f t="shared" si="415"/>
        <v>SCI FORGEOT RETAIL</v>
      </c>
      <c r="D697" s="46" t="s">
        <v>24</v>
      </c>
      <c r="E697" s="51">
        <f>IF(E695&gt;MAX($O$3:$BD$3),BD686,
IF(E695&lt;MIN($O$3:$BD$3),1,SUMIFS($O687:$BD687,$O$2:$BD$2,"&lt;="&amp;E695,$O$3:$BD$3,"&gt;="&amp;E695)))</f>
        <v>1.0720302511020001</v>
      </c>
      <c r="F697" s="15"/>
      <c r="G697" s="49" t="s">
        <v>265</v>
      </c>
      <c r="H697" s="31">
        <v>0</v>
      </c>
      <c r="I697" s="32">
        <v>0</v>
      </c>
      <c r="J697" s="32">
        <v>0</v>
      </c>
      <c r="K697" s="23"/>
      <c r="L697" s="52" t="s">
        <v>266</v>
      </c>
      <c r="M697" s="72"/>
      <c r="N697" s="72"/>
      <c r="O697" s="41">
        <f t="shared" ref="O697:BD697" si="417">IFERROR(((O$3&gt;=$E692)*(O$2&lt;=$E692))*$H700,"")</f>
        <v>0</v>
      </c>
      <c r="P697" s="41">
        <f t="shared" si="417"/>
        <v>0</v>
      </c>
      <c r="Q697" s="41">
        <f t="shared" si="417"/>
        <v>0</v>
      </c>
      <c r="R697" s="41">
        <f t="shared" si="417"/>
        <v>0</v>
      </c>
      <c r="S697" s="41">
        <f t="shared" si="417"/>
        <v>0</v>
      </c>
      <c r="T697" s="41">
        <f t="shared" si="417"/>
        <v>0</v>
      </c>
      <c r="U697" s="41">
        <f t="shared" si="417"/>
        <v>0</v>
      </c>
      <c r="V697" s="41">
        <f t="shared" si="417"/>
        <v>0</v>
      </c>
      <c r="W697" s="41">
        <f t="shared" si="417"/>
        <v>0</v>
      </c>
      <c r="X697" s="41">
        <f t="shared" si="417"/>
        <v>0</v>
      </c>
      <c r="Y697" s="41">
        <f t="shared" si="417"/>
        <v>0</v>
      </c>
      <c r="Z697" s="41">
        <f t="shared" si="417"/>
        <v>0</v>
      </c>
      <c r="AA697" s="41">
        <f t="shared" si="417"/>
        <v>0</v>
      </c>
      <c r="AB697" s="41">
        <f t="shared" si="417"/>
        <v>0</v>
      </c>
      <c r="AC697" s="41">
        <f t="shared" si="417"/>
        <v>0</v>
      </c>
      <c r="AD697" s="41">
        <f t="shared" si="417"/>
        <v>0</v>
      </c>
      <c r="AE697" s="41">
        <f t="shared" si="417"/>
        <v>0</v>
      </c>
      <c r="AF697" s="41">
        <f t="shared" si="417"/>
        <v>0</v>
      </c>
      <c r="AG697" s="41">
        <f t="shared" si="417"/>
        <v>0</v>
      </c>
      <c r="AH697" s="41">
        <f t="shared" si="417"/>
        <v>0</v>
      </c>
      <c r="AI697" s="41">
        <f t="shared" si="417"/>
        <v>0</v>
      </c>
      <c r="AJ697" s="41">
        <f t="shared" si="417"/>
        <v>0</v>
      </c>
      <c r="AK697" s="41">
        <f t="shared" si="417"/>
        <v>0</v>
      </c>
      <c r="AL697" s="41">
        <f t="shared" si="417"/>
        <v>0</v>
      </c>
      <c r="AM697" s="41">
        <f t="shared" si="417"/>
        <v>0</v>
      </c>
      <c r="AN697" s="41">
        <f t="shared" si="417"/>
        <v>0</v>
      </c>
      <c r="AO697" s="41">
        <f t="shared" si="417"/>
        <v>0</v>
      </c>
      <c r="AP697" s="41">
        <f t="shared" si="417"/>
        <v>0</v>
      </c>
      <c r="AQ697" s="41">
        <f t="shared" si="417"/>
        <v>0</v>
      </c>
      <c r="AR697" s="41">
        <f t="shared" si="417"/>
        <v>0</v>
      </c>
      <c r="AS697" s="41">
        <f t="shared" si="417"/>
        <v>0</v>
      </c>
      <c r="AT697" s="41">
        <f t="shared" si="417"/>
        <v>0</v>
      </c>
      <c r="AU697" s="41">
        <f t="shared" si="417"/>
        <v>0</v>
      </c>
      <c r="AV697" s="41">
        <f t="shared" si="417"/>
        <v>0</v>
      </c>
      <c r="AW697" s="41">
        <f t="shared" si="417"/>
        <v>0</v>
      </c>
      <c r="AX697" s="41">
        <f t="shared" si="417"/>
        <v>0</v>
      </c>
      <c r="AY697" s="41">
        <f t="shared" si="417"/>
        <v>0</v>
      </c>
      <c r="AZ697" s="41">
        <f t="shared" si="417"/>
        <v>0</v>
      </c>
      <c r="BA697" s="41">
        <f t="shared" si="417"/>
        <v>0</v>
      </c>
      <c r="BB697" s="41">
        <f t="shared" si="417"/>
        <v>0</v>
      </c>
      <c r="BC697" s="41">
        <f t="shared" si="417"/>
        <v>0</v>
      </c>
      <c r="BD697" s="41">
        <f t="shared" si="417"/>
        <v>0</v>
      </c>
    </row>
    <row r="698" spans="1:59" ht="16" x14ac:dyDescent="0.2">
      <c r="B698" s="11">
        <f t="shared" si="415"/>
        <v>17</v>
      </c>
      <c r="C698" s="12" t="str">
        <f t="shared" si="415"/>
        <v>SCI FORGEOT RETAIL</v>
      </c>
      <c r="D698" s="46" t="s">
        <v>8</v>
      </c>
      <c r="E698" s="42">
        <v>0</v>
      </c>
      <c r="F698" s="15"/>
      <c r="G698" s="49" t="s">
        <v>267</v>
      </c>
      <c r="H698" s="31">
        <v>0</v>
      </c>
      <c r="I698" s="32">
        <v>0</v>
      </c>
      <c r="J698" s="32">
        <v>0</v>
      </c>
      <c r="L698" s="52" t="s">
        <v>268</v>
      </c>
      <c r="M698" s="72"/>
      <c r="N698" s="72"/>
      <c r="O698" s="41">
        <f t="shared" ref="O698:BD698" si="418">IFERROR(((O$3&gt;=$E695)*(O$2&lt;=$E695))*$J700,"")</f>
        <v>0</v>
      </c>
      <c r="P698" s="41">
        <f t="shared" si="418"/>
        <v>0</v>
      </c>
      <c r="Q698" s="41">
        <f t="shared" si="418"/>
        <v>0</v>
      </c>
      <c r="R698" s="41">
        <f t="shared" si="418"/>
        <v>0</v>
      </c>
      <c r="S698" s="41">
        <f t="shared" si="418"/>
        <v>0</v>
      </c>
      <c r="T698" s="41">
        <f t="shared" si="418"/>
        <v>0</v>
      </c>
      <c r="U698" s="41">
        <f t="shared" si="418"/>
        <v>0</v>
      </c>
      <c r="V698" s="41">
        <f t="shared" si="418"/>
        <v>0</v>
      </c>
      <c r="W698" s="41">
        <f t="shared" si="418"/>
        <v>0</v>
      </c>
      <c r="X698" s="41">
        <f t="shared" si="418"/>
        <v>0</v>
      </c>
      <c r="Y698" s="41">
        <f t="shared" si="418"/>
        <v>0</v>
      </c>
      <c r="Z698" s="41">
        <f t="shared" si="418"/>
        <v>0</v>
      </c>
      <c r="AA698" s="41">
        <f t="shared" si="418"/>
        <v>0</v>
      </c>
      <c r="AB698" s="41">
        <f t="shared" si="418"/>
        <v>0</v>
      </c>
      <c r="AC698" s="41">
        <f t="shared" si="418"/>
        <v>0</v>
      </c>
      <c r="AD698" s="41">
        <f t="shared" si="418"/>
        <v>0</v>
      </c>
      <c r="AE698" s="41">
        <f t="shared" si="418"/>
        <v>0</v>
      </c>
      <c r="AF698" s="41">
        <f t="shared" si="418"/>
        <v>0</v>
      </c>
      <c r="AG698" s="41">
        <f t="shared" si="418"/>
        <v>0</v>
      </c>
      <c r="AH698" s="41">
        <f t="shared" si="418"/>
        <v>0</v>
      </c>
      <c r="AI698" s="41">
        <f t="shared" si="418"/>
        <v>0</v>
      </c>
      <c r="AJ698" s="41">
        <f t="shared" si="418"/>
        <v>0</v>
      </c>
      <c r="AK698" s="41">
        <f t="shared" si="418"/>
        <v>0</v>
      </c>
      <c r="AL698" s="41">
        <f t="shared" si="418"/>
        <v>0</v>
      </c>
      <c r="AM698" s="41">
        <f t="shared" si="418"/>
        <v>0</v>
      </c>
      <c r="AN698" s="41">
        <f t="shared" si="418"/>
        <v>0</v>
      </c>
      <c r="AO698" s="41">
        <f t="shared" si="418"/>
        <v>0</v>
      </c>
      <c r="AP698" s="41">
        <f t="shared" si="418"/>
        <v>0</v>
      </c>
      <c r="AQ698" s="41">
        <f t="shared" si="418"/>
        <v>0</v>
      </c>
      <c r="AR698" s="41">
        <f t="shared" si="418"/>
        <v>0</v>
      </c>
      <c r="AS698" s="41">
        <f t="shared" si="418"/>
        <v>0</v>
      </c>
      <c r="AT698" s="41">
        <f t="shared" si="418"/>
        <v>0</v>
      </c>
      <c r="AU698" s="41">
        <f t="shared" si="418"/>
        <v>0</v>
      </c>
      <c r="AV698" s="41">
        <f t="shared" si="418"/>
        <v>0</v>
      </c>
      <c r="AW698" s="41">
        <f t="shared" si="418"/>
        <v>0</v>
      </c>
      <c r="AX698" s="41">
        <f t="shared" si="418"/>
        <v>0</v>
      </c>
      <c r="AY698" s="41">
        <f t="shared" si="418"/>
        <v>0</v>
      </c>
      <c r="AZ698" s="41">
        <f t="shared" si="418"/>
        <v>0</v>
      </c>
      <c r="BA698" s="41">
        <f t="shared" si="418"/>
        <v>0</v>
      </c>
      <c r="BB698" s="41">
        <f t="shared" si="418"/>
        <v>0</v>
      </c>
      <c r="BC698" s="41">
        <f t="shared" si="418"/>
        <v>0</v>
      </c>
      <c r="BD698" s="41">
        <f t="shared" si="418"/>
        <v>0</v>
      </c>
    </row>
    <row r="699" spans="1:59" ht="16" x14ac:dyDescent="0.2">
      <c r="B699" s="11">
        <f t="shared" si="415"/>
        <v>17</v>
      </c>
      <c r="C699" s="12" t="str">
        <f t="shared" si="415"/>
        <v>SCI FORGEOT RETAIL</v>
      </c>
      <c r="D699" s="46" t="s">
        <v>269</v>
      </c>
      <c r="E699" s="31">
        <v>0</v>
      </c>
      <c r="F699" s="15"/>
      <c r="G699" s="53"/>
      <c r="H699" s="15"/>
      <c r="I699" s="15"/>
      <c r="J699" s="23"/>
      <c r="L699" s="52" t="s">
        <v>270</v>
      </c>
      <c r="M699" s="72"/>
      <c r="N699" s="72"/>
      <c r="O699" s="41">
        <f t="shared" ref="O699:BD699" si="419">IFERROR(((O$3&gt;=$J689)*(O$2&lt;=$J689))*$E700,"")</f>
        <v>0</v>
      </c>
      <c r="P699" s="41">
        <f t="shared" si="419"/>
        <v>0</v>
      </c>
      <c r="Q699" s="41">
        <f t="shared" si="419"/>
        <v>0</v>
      </c>
      <c r="R699" s="41">
        <f t="shared" si="419"/>
        <v>0</v>
      </c>
      <c r="S699" s="41">
        <f t="shared" si="419"/>
        <v>0</v>
      </c>
      <c r="T699" s="41">
        <f t="shared" si="419"/>
        <v>0</v>
      </c>
      <c r="U699" s="41">
        <f t="shared" si="419"/>
        <v>0</v>
      </c>
      <c r="V699" s="41">
        <f t="shared" si="419"/>
        <v>0</v>
      </c>
      <c r="W699" s="41">
        <f t="shared" si="419"/>
        <v>0</v>
      </c>
      <c r="X699" s="41">
        <f t="shared" si="419"/>
        <v>0</v>
      </c>
      <c r="Y699" s="41">
        <f t="shared" si="419"/>
        <v>0</v>
      </c>
      <c r="Z699" s="41">
        <f t="shared" si="419"/>
        <v>0</v>
      </c>
      <c r="AA699" s="41">
        <f t="shared" si="419"/>
        <v>0</v>
      </c>
      <c r="AB699" s="41">
        <f t="shared" si="419"/>
        <v>0</v>
      </c>
      <c r="AC699" s="41">
        <f t="shared" si="419"/>
        <v>0</v>
      </c>
      <c r="AD699" s="41">
        <f t="shared" si="419"/>
        <v>0</v>
      </c>
      <c r="AE699" s="41">
        <f t="shared" si="419"/>
        <v>0</v>
      </c>
      <c r="AF699" s="41">
        <f t="shared" si="419"/>
        <v>0</v>
      </c>
      <c r="AG699" s="41">
        <f t="shared" si="419"/>
        <v>0</v>
      </c>
      <c r="AH699" s="41">
        <f t="shared" si="419"/>
        <v>0</v>
      </c>
      <c r="AI699" s="41">
        <f t="shared" si="419"/>
        <v>0</v>
      </c>
      <c r="AJ699" s="41">
        <f t="shared" si="419"/>
        <v>0</v>
      </c>
      <c r="AK699" s="41">
        <f t="shared" si="419"/>
        <v>0</v>
      </c>
      <c r="AL699" s="41">
        <f t="shared" si="419"/>
        <v>0</v>
      </c>
      <c r="AM699" s="41">
        <f t="shared" si="419"/>
        <v>0</v>
      </c>
      <c r="AN699" s="41">
        <f t="shared" si="419"/>
        <v>0</v>
      </c>
      <c r="AO699" s="41">
        <f t="shared" si="419"/>
        <v>0</v>
      </c>
      <c r="AP699" s="41">
        <f t="shared" si="419"/>
        <v>0</v>
      </c>
      <c r="AQ699" s="41">
        <f t="shared" si="419"/>
        <v>0</v>
      </c>
      <c r="AR699" s="41">
        <f t="shared" si="419"/>
        <v>0</v>
      </c>
      <c r="AS699" s="41">
        <f t="shared" si="419"/>
        <v>0</v>
      </c>
      <c r="AT699" s="41">
        <f t="shared" si="419"/>
        <v>0</v>
      </c>
      <c r="AU699" s="41">
        <f t="shared" si="419"/>
        <v>0</v>
      </c>
      <c r="AV699" s="41">
        <f t="shared" si="419"/>
        <v>0</v>
      </c>
      <c r="AW699" s="41">
        <f t="shared" si="419"/>
        <v>0</v>
      </c>
      <c r="AX699" s="41">
        <f t="shared" si="419"/>
        <v>0</v>
      </c>
      <c r="AY699" s="41">
        <f t="shared" si="419"/>
        <v>0</v>
      </c>
      <c r="AZ699" s="41">
        <f t="shared" si="419"/>
        <v>0</v>
      </c>
      <c r="BA699" s="41">
        <f t="shared" si="419"/>
        <v>0</v>
      </c>
      <c r="BB699" s="41">
        <f t="shared" si="419"/>
        <v>0</v>
      </c>
      <c r="BC699" s="41">
        <f t="shared" si="419"/>
        <v>0</v>
      </c>
      <c r="BD699" s="41">
        <f t="shared" si="419"/>
        <v>0</v>
      </c>
    </row>
    <row r="700" spans="1:59" ht="16" x14ac:dyDescent="0.2">
      <c r="B700" s="11">
        <f t="shared" si="415"/>
        <v>17</v>
      </c>
      <c r="C700" s="12" t="str">
        <f t="shared" si="415"/>
        <v>SCI FORGEOT RETAIL</v>
      </c>
      <c r="D700" s="46" t="s">
        <v>270</v>
      </c>
      <c r="E700" s="31">
        <v>0</v>
      </c>
      <c r="F700" s="15"/>
      <c r="G700" s="46" t="s">
        <v>266</v>
      </c>
      <c r="H700" s="31">
        <v>0</v>
      </c>
      <c r="I700" s="46" t="s">
        <v>268</v>
      </c>
      <c r="J700" s="31">
        <v>0</v>
      </c>
      <c r="L700" s="54" t="s">
        <v>271</v>
      </c>
      <c r="M700" s="73"/>
      <c r="N700" s="73"/>
      <c r="O700" s="45">
        <f t="shared" ref="O700:BD700" si="420">IFERROR(-($E681+$H681+$J681)*O682,"")</f>
        <v>0</v>
      </c>
      <c r="P700" s="45">
        <f t="shared" si="420"/>
        <v>0</v>
      </c>
      <c r="Q700" s="45">
        <f t="shared" si="420"/>
        <v>0</v>
      </c>
      <c r="R700" s="45">
        <f t="shared" si="420"/>
        <v>0</v>
      </c>
      <c r="S700" s="45">
        <f t="shared" si="420"/>
        <v>0</v>
      </c>
      <c r="T700" s="45">
        <f t="shared" si="420"/>
        <v>0</v>
      </c>
      <c r="U700" s="45">
        <f t="shared" si="420"/>
        <v>0</v>
      </c>
      <c r="V700" s="45">
        <f t="shared" si="420"/>
        <v>0</v>
      </c>
      <c r="W700" s="45">
        <f t="shared" si="420"/>
        <v>0</v>
      </c>
      <c r="X700" s="45">
        <f t="shared" si="420"/>
        <v>0</v>
      </c>
      <c r="Y700" s="45">
        <f t="shared" si="420"/>
        <v>0</v>
      </c>
      <c r="Z700" s="45">
        <f t="shared" si="420"/>
        <v>0</v>
      </c>
      <c r="AA700" s="45">
        <f t="shared" si="420"/>
        <v>0</v>
      </c>
      <c r="AB700" s="45">
        <f t="shared" si="420"/>
        <v>0</v>
      </c>
      <c r="AC700" s="45">
        <f t="shared" si="420"/>
        <v>0</v>
      </c>
      <c r="AD700" s="45">
        <f t="shared" si="420"/>
        <v>0</v>
      </c>
      <c r="AE700" s="45">
        <f t="shared" si="420"/>
        <v>0</v>
      </c>
      <c r="AF700" s="45">
        <f t="shared" si="420"/>
        <v>0</v>
      </c>
      <c r="AG700" s="45">
        <f t="shared" si="420"/>
        <v>0</v>
      </c>
      <c r="AH700" s="45">
        <f t="shared" si="420"/>
        <v>0</v>
      </c>
      <c r="AI700" s="45">
        <f t="shared" si="420"/>
        <v>0</v>
      </c>
      <c r="AJ700" s="45">
        <f t="shared" si="420"/>
        <v>0</v>
      </c>
      <c r="AK700" s="45">
        <f t="shared" si="420"/>
        <v>0</v>
      </c>
      <c r="AL700" s="45">
        <f t="shared" si="420"/>
        <v>0</v>
      </c>
      <c r="AM700" s="45">
        <f t="shared" si="420"/>
        <v>0</v>
      </c>
      <c r="AN700" s="45">
        <f t="shared" si="420"/>
        <v>0</v>
      </c>
      <c r="AO700" s="45">
        <f t="shared" si="420"/>
        <v>0</v>
      </c>
      <c r="AP700" s="45">
        <f t="shared" si="420"/>
        <v>0</v>
      </c>
      <c r="AQ700" s="45">
        <f t="shared" si="420"/>
        <v>0</v>
      </c>
      <c r="AR700" s="45">
        <f t="shared" si="420"/>
        <v>0</v>
      </c>
      <c r="AS700" s="45">
        <f t="shared" si="420"/>
        <v>0</v>
      </c>
      <c r="AT700" s="45">
        <f t="shared" si="420"/>
        <v>0</v>
      </c>
      <c r="AU700" s="45">
        <f t="shared" si="420"/>
        <v>0</v>
      </c>
      <c r="AV700" s="45">
        <f t="shared" si="420"/>
        <v>0</v>
      </c>
      <c r="AW700" s="45">
        <f t="shared" si="420"/>
        <v>0</v>
      </c>
      <c r="AX700" s="45">
        <f t="shared" si="420"/>
        <v>0</v>
      </c>
      <c r="AY700" s="45">
        <f t="shared" si="420"/>
        <v>0</v>
      </c>
      <c r="AZ700" s="45">
        <f t="shared" si="420"/>
        <v>0</v>
      </c>
      <c r="BA700" s="45">
        <f t="shared" si="420"/>
        <v>0</v>
      </c>
      <c r="BB700" s="45">
        <f t="shared" si="420"/>
        <v>0</v>
      </c>
      <c r="BC700" s="45">
        <f t="shared" si="420"/>
        <v>0</v>
      </c>
      <c r="BD700" s="45">
        <f t="shared" si="420"/>
        <v>0</v>
      </c>
    </row>
    <row r="701" spans="1:59" x14ac:dyDescent="0.2">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row>
    <row r="702" spans="1:59" ht="16" x14ac:dyDescent="0.2">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s="1"/>
    </row>
    <row r="703" spans="1:59" ht="16" x14ac:dyDescent="0.2">
      <c r="A703" s="1"/>
      <c r="B703" s="67">
        <v>18</v>
      </c>
      <c r="C703" s="68" t="str">
        <f>H705</f>
        <v>SCI FORGEOT RETAIL</v>
      </c>
      <c r="D703" s="69" t="s">
        <v>59</v>
      </c>
      <c r="E703" s="69"/>
      <c r="F703" s="69"/>
      <c r="G703" s="69"/>
      <c r="H703" s="69"/>
      <c r="I703" s="69"/>
      <c r="J703" s="69"/>
      <c r="K703" s="68"/>
      <c r="L703" s="68"/>
      <c r="M703" s="68"/>
      <c r="N703" s="68"/>
      <c r="O703" s="82"/>
      <c r="P703" s="82"/>
      <c r="Q703" s="82"/>
      <c r="R703" s="82"/>
      <c r="S703" s="82"/>
      <c r="T703" s="82"/>
      <c r="U703" s="82"/>
      <c r="V703" s="82"/>
      <c r="W703" s="82"/>
      <c r="X703" s="82"/>
      <c r="Y703" s="82"/>
      <c r="Z703" s="82"/>
      <c r="AA703" s="82"/>
      <c r="AB703" s="82"/>
      <c r="AC703" s="82"/>
      <c r="AD703" s="82"/>
      <c r="AE703" s="82"/>
      <c r="AF703" s="82"/>
      <c r="AG703" s="82"/>
      <c r="AH703" s="82"/>
      <c r="AI703" s="82"/>
      <c r="AJ703" s="82"/>
      <c r="AK703" s="82"/>
      <c r="AL703" s="82"/>
      <c r="AM703" s="82"/>
      <c r="AN703" s="82"/>
      <c r="AO703" s="82"/>
      <c r="AP703" s="82"/>
      <c r="AQ703" s="82"/>
      <c r="AR703" s="82"/>
      <c r="AS703" s="82"/>
      <c r="AT703" s="82"/>
      <c r="AU703" s="82"/>
      <c r="AV703" s="82"/>
      <c r="AW703" s="82"/>
      <c r="AX703" s="82"/>
      <c r="AY703" s="82"/>
      <c r="AZ703" s="82"/>
      <c r="BA703" s="82"/>
      <c r="BB703" s="82"/>
      <c r="BC703" s="82"/>
      <c r="BD703" s="82"/>
      <c r="BE703" s="1"/>
      <c r="BF703" s="1"/>
      <c r="BG703" s="1"/>
    </row>
    <row r="704" spans="1:59" ht="16" x14ac:dyDescent="0.2">
      <c r="A704" s="35"/>
      <c r="B704" s="11">
        <f>B703</f>
        <v>18</v>
      </c>
      <c r="C704" s="12" t="str">
        <f>C703</f>
        <v>SCI FORGEOT RETAIL</v>
      </c>
      <c r="D704" s="35"/>
      <c r="E704" s="35"/>
      <c r="F704" s="35"/>
      <c r="G704" s="35"/>
      <c r="H704" s="35"/>
      <c r="I704" s="35"/>
      <c r="J704" s="35"/>
      <c r="K704" s="35"/>
      <c r="L704" s="35"/>
      <c r="M704" s="35"/>
      <c r="N704" s="35"/>
      <c r="O704" s="44"/>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c r="AN704" s="44"/>
      <c r="AO704" s="44"/>
      <c r="AP704" s="44"/>
      <c r="AQ704" s="44"/>
      <c r="AR704" s="44"/>
      <c r="AS704" s="44"/>
      <c r="AT704" s="44"/>
      <c r="AU704" s="44"/>
      <c r="AV704" s="44"/>
      <c r="AW704" s="44"/>
      <c r="AX704" s="44"/>
      <c r="AY704" s="44"/>
      <c r="AZ704" s="44"/>
      <c r="BA704" s="44"/>
      <c r="BB704" s="44"/>
      <c r="BC704" s="44"/>
      <c r="BD704" s="44"/>
      <c r="BE704" s="35"/>
      <c r="BF704" s="35"/>
      <c r="BG704" s="35"/>
    </row>
    <row r="705" spans="1:59" ht="16" x14ac:dyDescent="0.2">
      <c r="B705" s="11">
        <f t="shared" ref="B705:C720" si="421">B704</f>
        <v>18</v>
      </c>
      <c r="C705" s="12" t="str">
        <f t="shared" si="421"/>
        <v>SCI FORGEOT RETAIL</v>
      </c>
      <c r="D705" s="13" t="s">
        <v>2</v>
      </c>
      <c r="E705" s="14" t="s">
        <v>47</v>
      </c>
      <c r="F705" s="15"/>
      <c r="G705" s="13" t="s">
        <v>229</v>
      </c>
      <c r="H705" s="14" t="s">
        <v>45</v>
      </c>
      <c r="I705" s="14"/>
      <c r="J705" s="14"/>
      <c r="L705" s="16" t="s">
        <v>230</v>
      </c>
      <c r="M705" s="70"/>
      <c r="N705" s="70"/>
      <c r="O705" s="17">
        <f>($E716&gt;0)*($E710&lt;O$2)*(EDATE($E710,$E716)&gt;O$3)*((O$3-O$2+1)/O$4)
+($E716&gt;0)*($E710&lt;O$2)*(EDATE($E710,$E716)&gt;=O$2)*(EDATE($E710,$E716)&lt;=O$3)*((EDATE($E710,$E716)-O$2)/O$4)
+($E716&gt;0)*($E710&lt;O$2)*(EDATE($E710,$E716)&lt;O$2)*(0)
+($E716&gt;0)*($E710&gt;=O$2)*($E710&lt;=O$3)*(EDATE($E710,$E716)&gt;=O$2)*(EDATE($E710,$E716)&lt;=O$3)*((EDATE($E710,$E716)-$E710+1)/O$4)
+($E716&gt;0)*($E710&gt;=O$2)*($E710&lt;=O$3)*(EDATE($E710,$E716)&gt;O$3)*((O$3-$E710+1)/O$4)
+($E716&gt;0)*($E710&gt;O$3)*(0)</f>
        <v>0</v>
      </c>
      <c r="P705" s="17">
        <f t="shared" ref="P705:BD705" si="422">($E716&gt;0)*($E710&lt;P$2)*(EDATE($E710,$E716)&gt;P$3)*((P$3-P$2+1)/P$4)
+($E716&gt;0)*($E710&lt;P$2)*(EDATE($E710,$E716)&gt;=P$2)*(EDATE($E710,$E716)&lt;=P$3)*((EDATE($E710,$E716)-P$2)/P$4)
+($E716&gt;0)*($E710&lt;P$2)*(EDATE($E710,$E716)&lt;P$2)*(0)
+($E716&gt;0)*($E710&gt;=P$2)*($E710&lt;=P$3)*(EDATE($E710,$E716)&gt;=P$2)*(EDATE($E710,$E716)&lt;=P$3)*((EDATE($E710,$E716)-$E710+1)/P$4)
+($E716&gt;0)*($E710&gt;=P$2)*($E710&lt;=P$3)*(EDATE($E710,$E716)&gt;P$3)*((P$3-$E710+1)/P$4)
+($E716&gt;0)*($E710&gt;P$3)*(0)</f>
        <v>0</v>
      </c>
      <c r="Q705" s="17">
        <f t="shared" si="422"/>
        <v>0</v>
      </c>
      <c r="R705" s="17">
        <f t="shared" si="422"/>
        <v>0</v>
      </c>
      <c r="S705" s="17">
        <f t="shared" si="422"/>
        <v>0</v>
      </c>
      <c r="T705" s="17">
        <f t="shared" si="422"/>
        <v>0</v>
      </c>
      <c r="U705" s="17">
        <f t="shared" si="422"/>
        <v>0</v>
      </c>
      <c r="V705" s="17">
        <f t="shared" si="422"/>
        <v>0</v>
      </c>
      <c r="W705" s="17">
        <f t="shared" si="422"/>
        <v>0</v>
      </c>
      <c r="X705" s="17">
        <f t="shared" si="422"/>
        <v>0</v>
      </c>
      <c r="Y705" s="17">
        <f t="shared" si="422"/>
        <v>0</v>
      </c>
      <c r="Z705" s="17">
        <f t="shared" si="422"/>
        <v>0</v>
      </c>
      <c r="AA705" s="17">
        <f t="shared" si="422"/>
        <v>0</v>
      </c>
      <c r="AB705" s="17">
        <f t="shared" si="422"/>
        <v>0</v>
      </c>
      <c r="AC705" s="17">
        <f t="shared" si="422"/>
        <v>0</v>
      </c>
      <c r="AD705" s="17">
        <f t="shared" si="422"/>
        <v>0</v>
      </c>
      <c r="AE705" s="17">
        <f t="shared" si="422"/>
        <v>0</v>
      </c>
      <c r="AF705" s="17">
        <f t="shared" si="422"/>
        <v>0</v>
      </c>
      <c r="AG705" s="17">
        <f t="shared" si="422"/>
        <v>0</v>
      </c>
      <c r="AH705" s="17">
        <f t="shared" si="422"/>
        <v>0</v>
      </c>
      <c r="AI705" s="17">
        <f t="shared" si="422"/>
        <v>0</v>
      </c>
      <c r="AJ705" s="17">
        <f t="shared" si="422"/>
        <v>0</v>
      </c>
      <c r="AK705" s="17">
        <f t="shared" si="422"/>
        <v>0</v>
      </c>
      <c r="AL705" s="17">
        <f t="shared" si="422"/>
        <v>0</v>
      </c>
      <c r="AM705" s="17">
        <f t="shared" si="422"/>
        <v>0</v>
      </c>
      <c r="AN705" s="17">
        <f t="shared" si="422"/>
        <v>0</v>
      </c>
      <c r="AO705" s="17">
        <f t="shared" si="422"/>
        <v>0</v>
      </c>
      <c r="AP705" s="17">
        <f t="shared" si="422"/>
        <v>0</v>
      </c>
      <c r="AQ705" s="17">
        <f t="shared" si="422"/>
        <v>0</v>
      </c>
      <c r="AR705" s="17">
        <f t="shared" si="422"/>
        <v>0</v>
      </c>
      <c r="AS705" s="17">
        <f t="shared" si="422"/>
        <v>0</v>
      </c>
      <c r="AT705" s="17">
        <f t="shared" si="422"/>
        <v>0</v>
      </c>
      <c r="AU705" s="17">
        <f t="shared" si="422"/>
        <v>0</v>
      </c>
      <c r="AV705" s="17">
        <f t="shared" si="422"/>
        <v>0</v>
      </c>
      <c r="AW705" s="17">
        <f t="shared" si="422"/>
        <v>0</v>
      </c>
      <c r="AX705" s="17">
        <f t="shared" si="422"/>
        <v>0</v>
      </c>
      <c r="AY705" s="17">
        <f t="shared" si="422"/>
        <v>0</v>
      </c>
      <c r="AZ705" s="17">
        <f t="shared" si="422"/>
        <v>0</v>
      </c>
      <c r="BA705" s="17">
        <f t="shared" si="422"/>
        <v>0</v>
      </c>
      <c r="BB705" s="17">
        <f t="shared" si="422"/>
        <v>0</v>
      </c>
      <c r="BC705" s="17">
        <f t="shared" si="422"/>
        <v>0</v>
      </c>
      <c r="BD705" s="17">
        <f t="shared" si="422"/>
        <v>0</v>
      </c>
    </row>
    <row r="706" spans="1:59" ht="16" x14ac:dyDescent="0.2">
      <c r="B706" s="11">
        <f t="shared" si="421"/>
        <v>18</v>
      </c>
      <c r="C706" s="12" t="str">
        <f t="shared" si="421"/>
        <v>SCI FORGEOT RETAIL</v>
      </c>
      <c r="D706" s="13" t="s">
        <v>7</v>
      </c>
      <c r="E706" s="18">
        <v>618.79</v>
      </c>
      <c r="F706" s="15"/>
      <c r="G706" s="13" t="s">
        <v>0</v>
      </c>
      <c r="H706" s="19">
        <v>336.2</v>
      </c>
      <c r="I706" s="13" t="s">
        <v>20</v>
      </c>
      <c r="J706" s="19">
        <v>298.95999999999998</v>
      </c>
      <c r="L706" s="20" t="s">
        <v>231</v>
      </c>
      <c r="M706" s="72"/>
      <c r="N706" s="72"/>
      <c r="O706" s="21">
        <f>($H711&gt;0)*($J711&lt;O$2)*0
+($H711&gt;0)*($J711&gt;=O$2)*($J711&lt;=O$3)*(($J711-O$2+1)/O$4)
+($H711&gt;0)*($J711&gt;O$3)*($I711&gt;O$3)*0
+($H711&gt;0)*($J711&gt;O$3)*($I711&lt;=O$3)*($I711&gt;=O$2)*((O$3-$I711+1)/O$4)
+($H711&gt;0)*($J711&gt;O$3)*($I711&lt;O$2)*1
+($H711&gt;0)*($I711&gt;O$3)*0
+($H712&gt;0)*($J$2350&lt;O$2)*0
+($H712&gt;0)*($J712&gt;=O$2)*($J712&lt;=O$3)*(($J712-O$2+1)/O$4)
+($H712&gt;0)*($J712&gt;O$3)*($I712&gt;O$3)*0
+($H712&gt;0)*($J712&gt;O$3)*($I712&lt;=O$3)*($I712&gt;=O$2)*((O$3-$I712+1)/O$4)
+($H712&gt;0)*($J712&gt;O$3)*($I712&lt;O$2)*1
+($H712&gt;0)*($I712&gt;O$3)*0
+($H713&gt;0)*($J713&lt;O$2)*0
+($H713&gt;0)*($J713&gt;=O$2)*($J713&lt;=O$3)*(($J713-O$2+1)/O$4)
+($H713&gt;0)*($J713&gt;O$3)*($I713&gt;O$3)*0
+($H713&gt;0)*($J713&gt;O$3)*($I713&lt;=O$3)*($I713&gt;=O$2)*((O$3-$I713+1)/O$4)
+($H713&gt;0)*($J713&gt;O$3)*($I713&lt;O$2)*1
+($H713&gt;0)*($I713&gt;O$3)*0</f>
        <v>0</v>
      </c>
      <c r="P706" s="21">
        <f t="shared" ref="P706:BD706" si="423">($H711&gt;0)*($J711&lt;P$2)*0
+($H711&gt;0)*($J711&gt;=P$2)*($J711&lt;=P$3)*(($J711-P$2+1)/P$4)
+($H711&gt;0)*($J711&gt;P$3)*($I711&gt;P$3)*0
+($H711&gt;0)*($J711&gt;P$3)*($I711&lt;=P$3)*($I711&gt;=P$2)*((P$3-$I711+1)/P$4)
+($H711&gt;0)*($J711&gt;P$3)*($I711&lt;P$2)*1
+($H711&gt;0)*($I711&gt;P$3)*0
+($H712&gt;0)*($J$2350&lt;P$2)*0
+($H712&gt;0)*($J712&gt;=P$2)*($J712&lt;=P$3)*(($J712-P$2+1)/P$4)
+($H712&gt;0)*($J712&gt;P$3)*($I712&gt;P$3)*0
+($H712&gt;0)*($J712&gt;P$3)*($I712&lt;=P$3)*($I712&gt;=P$2)*((P$3-$I712+1)/P$4)
+($H712&gt;0)*($J712&gt;P$3)*($I712&lt;P$2)*1
+($H712&gt;0)*($I712&gt;P$3)*0
+($H713&gt;0)*($J713&lt;P$2)*0
+($H713&gt;0)*($J713&gt;=P$2)*($J713&lt;=P$3)*(($J713-P$2+1)/P$4)
+($H713&gt;0)*($J713&gt;P$3)*($I713&gt;P$3)*0
+($H713&gt;0)*($J713&gt;P$3)*($I713&lt;=P$3)*($I713&gt;=P$2)*((P$3-$I713+1)/P$4)
+($H713&gt;0)*($J713&gt;P$3)*($I713&lt;P$2)*1
+($H713&gt;0)*($I713&gt;P$3)*0</f>
        <v>0</v>
      </c>
      <c r="Q706" s="21">
        <f t="shared" si="423"/>
        <v>0</v>
      </c>
      <c r="R706" s="21">
        <f t="shared" si="423"/>
        <v>0</v>
      </c>
      <c r="S706" s="21">
        <f t="shared" si="423"/>
        <v>0</v>
      </c>
      <c r="T706" s="21">
        <f t="shared" si="423"/>
        <v>0</v>
      </c>
      <c r="U706" s="21">
        <f t="shared" si="423"/>
        <v>0</v>
      </c>
      <c r="V706" s="21">
        <f t="shared" si="423"/>
        <v>0</v>
      </c>
      <c r="W706" s="21">
        <f t="shared" si="423"/>
        <v>0</v>
      </c>
      <c r="X706" s="21">
        <f t="shared" si="423"/>
        <v>0</v>
      </c>
      <c r="Y706" s="21">
        <f t="shared" si="423"/>
        <v>0</v>
      </c>
      <c r="Z706" s="21">
        <f t="shared" si="423"/>
        <v>0</v>
      </c>
      <c r="AA706" s="21">
        <f t="shared" si="423"/>
        <v>0</v>
      </c>
      <c r="AB706" s="21">
        <f t="shared" si="423"/>
        <v>0</v>
      </c>
      <c r="AC706" s="21">
        <f t="shared" si="423"/>
        <v>0</v>
      </c>
      <c r="AD706" s="21">
        <f t="shared" si="423"/>
        <v>0</v>
      </c>
      <c r="AE706" s="21">
        <f t="shared" si="423"/>
        <v>0</v>
      </c>
      <c r="AF706" s="21">
        <f t="shared" si="423"/>
        <v>0</v>
      </c>
      <c r="AG706" s="21">
        <f t="shared" si="423"/>
        <v>0</v>
      </c>
      <c r="AH706" s="21">
        <f t="shared" si="423"/>
        <v>0</v>
      </c>
      <c r="AI706" s="21">
        <f t="shared" si="423"/>
        <v>0</v>
      </c>
      <c r="AJ706" s="21">
        <f t="shared" si="423"/>
        <v>0</v>
      </c>
      <c r="AK706" s="21">
        <f t="shared" si="423"/>
        <v>0</v>
      </c>
      <c r="AL706" s="21">
        <f t="shared" si="423"/>
        <v>0</v>
      </c>
      <c r="AM706" s="21">
        <f t="shared" si="423"/>
        <v>0</v>
      </c>
      <c r="AN706" s="21">
        <f t="shared" si="423"/>
        <v>0</v>
      </c>
      <c r="AO706" s="21">
        <f t="shared" si="423"/>
        <v>0</v>
      </c>
      <c r="AP706" s="21">
        <f t="shared" si="423"/>
        <v>0</v>
      </c>
      <c r="AQ706" s="21">
        <f t="shared" si="423"/>
        <v>0</v>
      </c>
      <c r="AR706" s="21">
        <f t="shared" si="423"/>
        <v>0</v>
      </c>
      <c r="AS706" s="21">
        <f t="shared" si="423"/>
        <v>0</v>
      </c>
      <c r="AT706" s="21">
        <f t="shared" si="423"/>
        <v>0</v>
      </c>
      <c r="AU706" s="21">
        <f t="shared" si="423"/>
        <v>0</v>
      </c>
      <c r="AV706" s="21">
        <f t="shared" si="423"/>
        <v>0</v>
      </c>
      <c r="AW706" s="21">
        <f t="shared" si="423"/>
        <v>0</v>
      </c>
      <c r="AX706" s="21">
        <f t="shared" si="423"/>
        <v>0</v>
      </c>
      <c r="AY706" s="21">
        <f t="shared" si="423"/>
        <v>0</v>
      </c>
      <c r="AZ706" s="21">
        <f t="shared" si="423"/>
        <v>0</v>
      </c>
      <c r="BA706" s="21">
        <f t="shared" si="423"/>
        <v>0</v>
      </c>
      <c r="BB706" s="21">
        <f t="shared" si="423"/>
        <v>0</v>
      </c>
      <c r="BC706" s="21">
        <f t="shared" si="423"/>
        <v>0</v>
      </c>
      <c r="BD706" s="21">
        <f t="shared" si="423"/>
        <v>0</v>
      </c>
    </row>
    <row r="707" spans="1:59" ht="16" x14ac:dyDescent="0.2">
      <c r="B707" s="11">
        <f t="shared" si="421"/>
        <v>18</v>
      </c>
      <c r="C707" s="12" t="str">
        <f t="shared" si="421"/>
        <v>SCI FORGEOT RETAIL</v>
      </c>
      <c r="D707" s="13" t="s">
        <v>21</v>
      </c>
      <c r="E707" s="22">
        <v>1775</v>
      </c>
      <c r="F707" s="15"/>
      <c r="G707" s="13" t="s">
        <v>22</v>
      </c>
      <c r="H707" s="22">
        <v>0</v>
      </c>
      <c r="I707" s="13" t="s">
        <v>23</v>
      </c>
      <c r="J707" s="22">
        <v>167.685</v>
      </c>
      <c r="K707" s="23"/>
      <c r="L707" s="20" t="s">
        <v>232</v>
      </c>
      <c r="M707" s="72"/>
      <c r="N707" s="72"/>
      <c r="O707" s="21">
        <f>($E710&lt;=O$3)*($E710&gt;O$2)*((O$3-$E710+1)/O$4)
+($E710&lt;=O$2)*((O$3-O$2+1)/O$4)
+($E710&gt;O$3)*(0)
-($E718&lt;=O$3)*($E718&lt;&gt;0)*($E718&gt;O$2)*((O$3-$E718)/O$4)
-($E718&lt;=O$2)*((O$3-O$2+1)/O$4)
-($E718&gt;O$3)*(0)</f>
        <v>1</v>
      </c>
      <c r="P707" s="21">
        <f t="shared" ref="P707:BD707" si="424">($E710&lt;=P$3)*($E710&gt;P$2)*((P$3-$E710+1)/P$4)
+($E710&lt;=P$2)*((P$3-P$2+1)/P$4)
+($E710&gt;P$3)*(0)
-($E718&lt;=P$3)*($E718&lt;&gt;0)*($E718&gt;P$2)*((P$3-$E718)/P$4)
-($E718&lt;=P$2)*((P$3-P$2+1)/P$4)
-($E718&gt;P$3)*(0)</f>
        <v>1</v>
      </c>
      <c r="Q707" s="21">
        <f t="shared" si="424"/>
        <v>1</v>
      </c>
      <c r="R707" s="21">
        <f t="shared" si="424"/>
        <v>1</v>
      </c>
      <c r="S707" s="21">
        <f t="shared" si="424"/>
        <v>1</v>
      </c>
      <c r="T707" s="21">
        <f t="shared" si="424"/>
        <v>1</v>
      </c>
      <c r="U707" s="21">
        <f t="shared" si="424"/>
        <v>1</v>
      </c>
      <c r="V707" s="21">
        <f t="shared" si="424"/>
        <v>1</v>
      </c>
      <c r="W707" s="21">
        <f t="shared" si="424"/>
        <v>1</v>
      </c>
      <c r="X707" s="21">
        <f t="shared" si="424"/>
        <v>0.81521739130434789</v>
      </c>
      <c r="Y707" s="21">
        <f t="shared" si="424"/>
        <v>0</v>
      </c>
      <c r="Z707" s="21">
        <f t="shared" si="424"/>
        <v>0</v>
      </c>
      <c r="AA707" s="21">
        <f t="shared" si="424"/>
        <v>0</v>
      </c>
      <c r="AB707" s="21">
        <f t="shared" si="424"/>
        <v>0</v>
      </c>
      <c r="AC707" s="21">
        <f t="shared" si="424"/>
        <v>0</v>
      </c>
      <c r="AD707" s="21">
        <f t="shared" si="424"/>
        <v>0</v>
      </c>
      <c r="AE707" s="21">
        <f t="shared" si="424"/>
        <v>0</v>
      </c>
      <c r="AF707" s="21">
        <f t="shared" si="424"/>
        <v>0</v>
      </c>
      <c r="AG707" s="21">
        <f t="shared" si="424"/>
        <v>0</v>
      </c>
      <c r="AH707" s="21">
        <f t="shared" si="424"/>
        <v>0</v>
      </c>
      <c r="AI707" s="21">
        <f t="shared" si="424"/>
        <v>0</v>
      </c>
      <c r="AJ707" s="21">
        <f t="shared" si="424"/>
        <v>0</v>
      </c>
      <c r="AK707" s="21">
        <f t="shared" si="424"/>
        <v>0</v>
      </c>
      <c r="AL707" s="21">
        <f t="shared" si="424"/>
        <v>0</v>
      </c>
      <c r="AM707" s="21">
        <f t="shared" si="424"/>
        <v>0</v>
      </c>
      <c r="AN707" s="21">
        <f t="shared" si="424"/>
        <v>0</v>
      </c>
      <c r="AO707" s="21">
        <f t="shared" si="424"/>
        <v>0</v>
      </c>
      <c r="AP707" s="21">
        <f t="shared" si="424"/>
        <v>0</v>
      </c>
      <c r="AQ707" s="21">
        <f t="shared" si="424"/>
        <v>0</v>
      </c>
      <c r="AR707" s="21">
        <f t="shared" si="424"/>
        <v>0</v>
      </c>
      <c r="AS707" s="21">
        <f t="shared" si="424"/>
        <v>0</v>
      </c>
      <c r="AT707" s="21">
        <f t="shared" si="424"/>
        <v>0</v>
      </c>
      <c r="AU707" s="21">
        <f t="shared" si="424"/>
        <v>0</v>
      </c>
      <c r="AV707" s="21">
        <f t="shared" si="424"/>
        <v>0</v>
      </c>
      <c r="AW707" s="21">
        <f t="shared" si="424"/>
        <v>0</v>
      </c>
      <c r="AX707" s="21">
        <f t="shared" si="424"/>
        <v>0</v>
      </c>
      <c r="AY707" s="21">
        <f t="shared" si="424"/>
        <v>0</v>
      </c>
      <c r="AZ707" s="21">
        <f t="shared" si="424"/>
        <v>0</v>
      </c>
      <c r="BA707" s="21">
        <f t="shared" si="424"/>
        <v>0</v>
      </c>
      <c r="BB707" s="21">
        <f t="shared" si="424"/>
        <v>0</v>
      </c>
      <c r="BC707" s="21">
        <f t="shared" si="424"/>
        <v>0</v>
      </c>
      <c r="BD707" s="21">
        <f t="shared" si="424"/>
        <v>0</v>
      </c>
    </row>
    <row r="708" spans="1:59" ht="16" x14ac:dyDescent="0.2">
      <c r="B708" s="11">
        <f t="shared" si="421"/>
        <v>18</v>
      </c>
      <c r="C708" s="12" t="str">
        <f t="shared" si="421"/>
        <v>SCI FORGEOT RETAIL</v>
      </c>
      <c r="D708" s="13" t="s">
        <v>1</v>
      </c>
      <c r="E708" s="22">
        <v>438898.99999999977</v>
      </c>
      <c r="F708" s="15"/>
      <c r="G708" s="15"/>
      <c r="H708" s="15"/>
      <c r="I708" s="15"/>
      <c r="J708" s="15"/>
      <c r="L708" s="20" t="s">
        <v>233</v>
      </c>
      <c r="M708" s="72"/>
      <c r="N708" s="72"/>
      <c r="O708" s="21">
        <f>($E721&gt;O$3)*($E718&lt;O$2)*((O$3-O$2+1)/O$4)
+($E721&gt;O$3)*($E718&gt;=O$2)*($E718&lt;=O$3)*((O$3-$E718)/O$4)
+($E721&gt;O$3)*($E718&gt;O$3)*(0)
+($E721&lt;=O$3)*($E721&gt;=O$2)*($E718&lt;O$2)*(($E721-O$2)/O$4)
+($E721&lt;=O$3)*($E721&gt;=O$2)*($E718&lt;=O$3)*($E718&gt;=O$2)*(($E721-$E718)/O$4)
+($E721&lt;O$2)*(0)</f>
        <v>0</v>
      </c>
      <c r="P708" s="21">
        <f t="shared" ref="P708:BD708" si="425">($E721&gt;P$3)*($E718&lt;P$2)*((P$3-P$2+1)/P$4)
+($E721&gt;P$3)*($E718&gt;=P$2)*($E718&lt;=P$3)*((P$3-$E718)/P$4)
+($E721&gt;P$3)*($E718&gt;P$3)*(0)
+($E721&lt;=P$3)*($E721&gt;=P$2)*($E718&lt;P$2)*(($E721-P$2)/P$4)
+($E721&lt;=P$3)*($E721&gt;=P$2)*($E718&lt;=P$3)*($E718&gt;=P$2)*(($E721-$E718)/P$4)
+($E721&lt;P$2)*(0)</f>
        <v>0</v>
      </c>
      <c r="Q708" s="21">
        <f t="shared" si="425"/>
        <v>0</v>
      </c>
      <c r="R708" s="21">
        <f t="shared" si="425"/>
        <v>0</v>
      </c>
      <c r="S708" s="21">
        <f t="shared" si="425"/>
        <v>0</v>
      </c>
      <c r="T708" s="21">
        <f t="shared" si="425"/>
        <v>0</v>
      </c>
      <c r="U708" s="21">
        <f t="shared" si="425"/>
        <v>0</v>
      </c>
      <c r="V708" s="21">
        <f t="shared" si="425"/>
        <v>0</v>
      </c>
      <c r="W708" s="21">
        <f t="shared" si="425"/>
        <v>0</v>
      </c>
      <c r="X708" s="21">
        <f t="shared" si="425"/>
        <v>0</v>
      </c>
      <c r="Y708" s="21">
        <f t="shared" si="425"/>
        <v>0</v>
      </c>
      <c r="Z708" s="21">
        <f t="shared" si="425"/>
        <v>0</v>
      </c>
      <c r="AA708" s="21">
        <f t="shared" si="425"/>
        <v>0</v>
      </c>
      <c r="AB708" s="21">
        <f t="shared" si="425"/>
        <v>0</v>
      </c>
      <c r="AC708" s="21">
        <f t="shared" si="425"/>
        <v>0</v>
      </c>
      <c r="AD708" s="21">
        <f t="shared" si="425"/>
        <v>0</v>
      </c>
      <c r="AE708" s="21">
        <f t="shared" si="425"/>
        <v>0</v>
      </c>
      <c r="AF708" s="21">
        <f t="shared" si="425"/>
        <v>0</v>
      </c>
      <c r="AG708" s="21">
        <f t="shared" si="425"/>
        <v>0</v>
      </c>
      <c r="AH708" s="21">
        <f t="shared" si="425"/>
        <v>0</v>
      </c>
      <c r="AI708" s="21">
        <f t="shared" si="425"/>
        <v>0</v>
      </c>
      <c r="AJ708" s="21">
        <f t="shared" si="425"/>
        <v>0</v>
      </c>
      <c r="AK708" s="21">
        <f t="shared" si="425"/>
        <v>0</v>
      </c>
      <c r="AL708" s="21">
        <f t="shared" si="425"/>
        <v>0</v>
      </c>
      <c r="AM708" s="21">
        <f t="shared" si="425"/>
        <v>0</v>
      </c>
      <c r="AN708" s="21">
        <f t="shared" si="425"/>
        <v>0</v>
      </c>
      <c r="AO708" s="21">
        <f t="shared" si="425"/>
        <v>0</v>
      </c>
      <c r="AP708" s="21">
        <f t="shared" si="425"/>
        <v>0</v>
      </c>
      <c r="AQ708" s="21">
        <f t="shared" si="425"/>
        <v>0</v>
      </c>
      <c r="AR708" s="21">
        <f t="shared" si="425"/>
        <v>0</v>
      </c>
      <c r="AS708" s="21">
        <f t="shared" si="425"/>
        <v>0</v>
      </c>
      <c r="AT708" s="21">
        <f t="shared" si="425"/>
        <v>0</v>
      </c>
      <c r="AU708" s="21">
        <f t="shared" si="425"/>
        <v>0</v>
      </c>
      <c r="AV708" s="21">
        <f t="shared" si="425"/>
        <v>0</v>
      </c>
      <c r="AW708" s="21">
        <f t="shared" si="425"/>
        <v>0</v>
      </c>
      <c r="AX708" s="21">
        <f t="shared" si="425"/>
        <v>0</v>
      </c>
      <c r="AY708" s="21">
        <f t="shared" si="425"/>
        <v>0</v>
      </c>
      <c r="AZ708" s="21">
        <f t="shared" si="425"/>
        <v>0</v>
      </c>
      <c r="BA708" s="21">
        <f t="shared" si="425"/>
        <v>0</v>
      </c>
      <c r="BB708" s="21">
        <f t="shared" si="425"/>
        <v>0</v>
      </c>
      <c r="BC708" s="21">
        <f t="shared" si="425"/>
        <v>0</v>
      </c>
      <c r="BD708" s="21">
        <f t="shared" si="425"/>
        <v>0</v>
      </c>
    </row>
    <row r="709" spans="1:59" ht="16" x14ac:dyDescent="0.2">
      <c r="B709" s="11">
        <f t="shared" si="421"/>
        <v>18</v>
      </c>
      <c r="C709" s="12" t="str">
        <f t="shared" si="421"/>
        <v>SCI FORGEOT RETAIL</v>
      </c>
      <c r="K709" s="24"/>
      <c r="L709" s="20" t="s">
        <v>234</v>
      </c>
      <c r="M709" s="72"/>
      <c r="N709" s="72"/>
      <c r="O709" s="21">
        <f>($E724&gt;0)*($E721&lt;O$2)*(EDATE($E721,$E724)&gt;O$3)*((O$3-O$2+1)/O$4)
+($E724&gt;0)*($E721&lt;O$2)*(EDATE($E721,$E724)&gt;=O$2)*(EDATE($E721,$E724)&lt;=O$3)*((EDATE($E721,$E724)-O$2)/O$4)
+($E724&gt;0)*($E721&lt;O$2)*(EDATE($E721,$E724)&lt;O$2)*(0)
+($E724&gt;0)*($E721&gt;=O$2)*($E721&lt;=O$3)*(EDATE($E721,$E724)&gt;=O$2)*(EDATE($E721,$E724)&lt;=O$3)*((EDATE($E721,$E724)-$E721+1)/O$4)
+($E724&gt;0)*($E721&gt;=O$2)*($E721&lt;=O$3)*(EDATE($E721,$E724)&gt;O$3)*((O$3-$E721+1)/O$4)
+($E724&gt;0)*($E721&gt;O$3)*(0)</f>
        <v>0</v>
      </c>
      <c r="P709" s="21">
        <f t="shared" ref="P709:BD709" si="426">($E724&gt;0)*($E721&lt;P$2)*(EDATE($E721,$E724)&gt;P$3)*((P$3-P$2+1)/P$4)
+($E724&gt;0)*($E721&lt;P$2)*(EDATE($E721,$E724)&gt;=P$2)*(EDATE($E721,$E724)&lt;=P$3)*((EDATE($E721,$E724)-P$2)/P$4)
+($E724&gt;0)*($E721&lt;P$2)*(EDATE($E721,$E724)&lt;P$2)*(0)
+($E724&gt;0)*($E721&gt;=P$2)*($E721&lt;=P$3)*(EDATE($E721,$E724)&gt;=P$2)*(EDATE($E721,$E724)&lt;=P$3)*((EDATE($E721,$E724)-$E721+1)/P$4)
+($E724&gt;0)*($E721&gt;=P$2)*($E721&lt;=P$3)*(EDATE($E721,$E724)&gt;P$3)*((P$3-$E721+1)/P$4)
+($E724&gt;0)*($E721&gt;P$3)*(0)</f>
        <v>0</v>
      </c>
      <c r="Q709" s="21">
        <f t="shared" si="426"/>
        <v>0</v>
      </c>
      <c r="R709" s="21">
        <f t="shared" si="426"/>
        <v>0</v>
      </c>
      <c r="S709" s="21">
        <f t="shared" si="426"/>
        <v>0</v>
      </c>
      <c r="T709" s="21">
        <f t="shared" si="426"/>
        <v>0</v>
      </c>
      <c r="U709" s="21">
        <f t="shared" si="426"/>
        <v>0</v>
      </c>
      <c r="V709" s="21">
        <f t="shared" si="426"/>
        <v>0</v>
      </c>
      <c r="W709" s="21">
        <f t="shared" si="426"/>
        <v>0</v>
      </c>
      <c r="X709" s="21">
        <f t="shared" si="426"/>
        <v>0</v>
      </c>
      <c r="Y709" s="21">
        <f t="shared" si="426"/>
        <v>0</v>
      </c>
      <c r="Z709" s="21">
        <f t="shared" si="426"/>
        <v>0</v>
      </c>
      <c r="AA709" s="21">
        <f t="shared" si="426"/>
        <v>0</v>
      </c>
      <c r="AB709" s="21">
        <f t="shared" si="426"/>
        <v>0</v>
      </c>
      <c r="AC709" s="21">
        <f t="shared" si="426"/>
        <v>0</v>
      </c>
      <c r="AD709" s="21">
        <f t="shared" si="426"/>
        <v>0</v>
      </c>
      <c r="AE709" s="21">
        <f t="shared" si="426"/>
        <v>0</v>
      </c>
      <c r="AF709" s="21">
        <f t="shared" si="426"/>
        <v>0</v>
      </c>
      <c r="AG709" s="21">
        <f t="shared" si="426"/>
        <v>0</v>
      </c>
      <c r="AH709" s="21">
        <f t="shared" si="426"/>
        <v>0</v>
      </c>
      <c r="AI709" s="21">
        <f t="shared" si="426"/>
        <v>0</v>
      </c>
      <c r="AJ709" s="21">
        <f t="shared" si="426"/>
        <v>0</v>
      </c>
      <c r="AK709" s="21">
        <f t="shared" si="426"/>
        <v>0</v>
      </c>
      <c r="AL709" s="21">
        <f t="shared" si="426"/>
        <v>0</v>
      </c>
      <c r="AM709" s="21">
        <f t="shared" si="426"/>
        <v>0</v>
      </c>
      <c r="AN709" s="21">
        <f t="shared" si="426"/>
        <v>0</v>
      </c>
      <c r="AO709" s="21">
        <f t="shared" si="426"/>
        <v>0</v>
      </c>
      <c r="AP709" s="21">
        <f t="shared" si="426"/>
        <v>0</v>
      </c>
      <c r="AQ709" s="21">
        <f t="shared" si="426"/>
        <v>0</v>
      </c>
      <c r="AR709" s="21">
        <f t="shared" si="426"/>
        <v>0</v>
      </c>
      <c r="AS709" s="21">
        <f t="shared" si="426"/>
        <v>0</v>
      </c>
      <c r="AT709" s="21">
        <f t="shared" si="426"/>
        <v>0</v>
      </c>
      <c r="AU709" s="21">
        <f t="shared" si="426"/>
        <v>0</v>
      </c>
      <c r="AV709" s="21">
        <f t="shared" si="426"/>
        <v>0</v>
      </c>
      <c r="AW709" s="21">
        <f t="shared" si="426"/>
        <v>0</v>
      </c>
      <c r="AX709" s="21">
        <f t="shared" si="426"/>
        <v>0</v>
      </c>
      <c r="AY709" s="21">
        <f t="shared" si="426"/>
        <v>0</v>
      </c>
      <c r="AZ709" s="21">
        <f t="shared" si="426"/>
        <v>0</v>
      </c>
      <c r="BA709" s="21">
        <f t="shared" si="426"/>
        <v>0</v>
      </c>
      <c r="BB709" s="21">
        <f t="shared" si="426"/>
        <v>0</v>
      </c>
      <c r="BC709" s="21">
        <f t="shared" si="426"/>
        <v>0</v>
      </c>
      <c r="BD709" s="21">
        <f t="shared" si="426"/>
        <v>0</v>
      </c>
    </row>
    <row r="710" spans="1:59" ht="16" x14ac:dyDescent="0.2">
      <c r="B710" s="11">
        <f t="shared" si="421"/>
        <v>18</v>
      </c>
      <c r="C710" s="12" t="str">
        <f t="shared" si="421"/>
        <v>SCI FORGEOT RETAIL</v>
      </c>
      <c r="D710" s="25" t="s">
        <v>235</v>
      </c>
      <c r="E710" s="26">
        <v>41258</v>
      </c>
      <c r="F710" s="15"/>
      <c r="G710" s="25" t="s">
        <v>236</v>
      </c>
      <c r="H710" s="25" t="s">
        <v>237</v>
      </c>
      <c r="I710" s="25" t="s">
        <v>238</v>
      </c>
      <c r="J710" s="25" t="s">
        <v>239</v>
      </c>
      <c r="K710" s="24"/>
      <c r="L710" s="27" t="s">
        <v>240</v>
      </c>
      <c r="M710" s="83"/>
      <c r="N710" s="83"/>
      <c r="O710" s="28">
        <f>($H722&gt;0)*($J722&lt;O$2)*0
+($H722&gt;0)*($J722&gt;=O$2)*($J722&lt;=O$3)*(($J722-O$2+1)/O$4)
+($H722&gt;0)*($J722&gt;O$3)*($I722&gt;O$3)*0
+($H722&gt;0)*($J722&gt;O$3)*($I722&lt;=O$3)*($I722&gt;=O$2)*((O$3-$I722+1)/O$4)
+($H722&gt;0)*($J722&gt;O$3)*($I722&lt;O$2)*1
+($H722&gt;0)*($I722&gt;O$3)*0
+($H723&gt;0)*($J723&lt;O$2)*0
+($H723&gt;0)*($J723&gt;=O$2)*($J723&lt;=O$3)*(($J723-O$2+1)/O$4)
+($H723&gt;0)*($J723&gt;O$3)*($I723&gt;O$3)*0
+($H723&gt;0)*($J723&gt;O$3)*($I723&lt;=O$3)*($I723&gt;=O$2)*((O$3-$I723+1)/O$4)
+($H723&gt;0)*($J723&gt;O$3)*($I723&lt;O$2)*1
+($H723&gt;0)*($I723&gt;O$3)*0
+($H724&gt;0)*($J724&lt;O$2)*0
+($H724&gt;0)*($J724&gt;=O$2)*($J724&lt;=O$3)*(($J724-O$2+1)/O$4)
+($H724&gt;0)*($J724&gt;O$3)*($I724&gt;O$3)*0
+($H724&gt;0)*($J724&gt;O$3)*($I724&lt;=O$3)*($I724&gt;=O$2)*((O$3-$I724+1)/O$4)
+($H724&gt;0)*($J724&gt;O$3)*($I724&lt;O$2)*1
+($H724&gt;0)*($I724&gt;O$3)*0</f>
        <v>0</v>
      </c>
      <c r="P710" s="28">
        <f t="shared" ref="P710:BD710" si="427">($H722&gt;0)*($J722&lt;P$2)*0
+($H722&gt;0)*($J722&gt;=P$2)*($J722&lt;=P$3)*(($J722-P$2+1)/P$4)
+($H722&gt;0)*($J722&gt;P$3)*($I722&gt;P$3)*0
+($H722&gt;0)*($J722&gt;P$3)*($I722&lt;=P$3)*($I722&gt;=P$2)*((P$3-$I722+1)/P$4)
+($H722&gt;0)*($J722&gt;P$3)*($I722&lt;P$2)*1
+($H722&gt;0)*($I722&gt;P$3)*0
+($H723&gt;0)*($J723&lt;P$2)*0
+($H723&gt;0)*($J723&gt;=P$2)*($J723&lt;=P$3)*(($J723-P$2+1)/P$4)
+($H723&gt;0)*($J723&gt;P$3)*($I723&gt;P$3)*0
+($H723&gt;0)*($J723&gt;P$3)*($I723&lt;=P$3)*($I723&gt;=P$2)*((P$3-$I723+1)/P$4)
+($H723&gt;0)*($J723&gt;P$3)*($I723&lt;P$2)*1
+($H723&gt;0)*($I723&gt;P$3)*0
+($H724&gt;0)*($J724&lt;P$2)*0
+($H724&gt;0)*($J724&gt;=P$2)*($J724&lt;=P$3)*(($J724-P$2+1)/P$4)
+($H724&gt;0)*($J724&gt;P$3)*($I724&gt;P$3)*0
+($H724&gt;0)*($J724&gt;P$3)*($I724&lt;=P$3)*($I724&gt;=P$2)*((P$3-$I724+1)/P$4)
+($H724&gt;0)*($J724&gt;P$3)*($I724&lt;P$2)*1
+($H724&gt;0)*($I724&gt;P$3)*0</f>
        <v>0</v>
      </c>
      <c r="Q710" s="28">
        <f t="shared" si="427"/>
        <v>0</v>
      </c>
      <c r="R710" s="28">
        <f t="shared" si="427"/>
        <v>0</v>
      </c>
      <c r="S710" s="28">
        <f t="shared" si="427"/>
        <v>0</v>
      </c>
      <c r="T710" s="28">
        <f t="shared" si="427"/>
        <v>0</v>
      </c>
      <c r="U710" s="28">
        <f t="shared" si="427"/>
        <v>0</v>
      </c>
      <c r="V710" s="28">
        <f t="shared" si="427"/>
        <v>0</v>
      </c>
      <c r="W710" s="28">
        <f t="shared" si="427"/>
        <v>0</v>
      </c>
      <c r="X710" s="28">
        <f t="shared" si="427"/>
        <v>0</v>
      </c>
      <c r="Y710" s="28">
        <f t="shared" si="427"/>
        <v>0</v>
      </c>
      <c r="Z710" s="28">
        <f t="shared" si="427"/>
        <v>0</v>
      </c>
      <c r="AA710" s="28">
        <f t="shared" si="427"/>
        <v>0</v>
      </c>
      <c r="AB710" s="28">
        <f t="shared" si="427"/>
        <v>0</v>
      </c>
      <c r="AC710" s="28">
        <f t="shared" si="427"/>
        <v>0</v>
      </c>
      <c r="AD710" s="28">
        <f t="shared" si="427"/>
        <v>0</v>
      </c>
      <c r="AE710" s="28">
        <f t="shared" si="427"/>
        <v>0</v>
      </c>
      <c r="AF710" s="28">
        <f t="shared" si="427"/>
        <v>0</v>
      </c>
      <c r="AG710" s="28">
        <f t="shared" si="427"/>
        <v>0</v>
      </c>
      <c r="AH710" s="28">
        <f t="shared" si="427"/>
        <v>0</v>
      </c>
      <c r="AI710" s="28">
        <f t="shared" si="427"/>
        <v>0</v>
      </c>
      <c r="AJ710" s="28">
        <f t="shared" si="427"/>
        <v>0</v>
      </c>
      <c r="AK710" s="28">
        <f t="shared" si="427"/>
        <v>0</v>
      </c>
      <c r="AL710" s="28">
        <f t="shared" si="427"/>
        <v>0</v>
      </c>
      <c r="AM710" s="28">
        <f t="shared" si="427"/>
        <v>0</v>
      </c>
      <c r="AN710" s="28">
        <f t="shared" si="427"/>
        <v>0</v>
      </c>
      <c r="AO710" s="28">
        <f t="shared" si="427"/>
        <v>0</v>
      </c>
      <c r="AP710" s="28">
        <f t="shared" si="427"/>
        <v>0</v>
      </c>
      <c r="AQ710" s="28">
        <f t="shared" si="427"/>
        <v>0</v>
      </c>
      <c r="AR710" s="28">
        <f t="shared" si="427"/>
        <v>0</v>
      </c>
      <c r="AS710" s="28">
        <f t="shared" si="427"/>
        <v>0</v>
      </c>
      <c r="AT710" s="28">
        <f t="shared" si="427"/>
        <v>0</v>
      </c>
      <c r="AU710" s="28">
        <f t="shared" si="427"/>
        <v>0</v>
      </c>
      <c r="AV710" s="28">
        <f t="shared" si="427"/>
        <v>0</v>
      </c>
      <c r="AW710" s="28">
        <f t="shared" si="427"/>
        <v>0</v>
      </c>
      <c r="AX710" s="28">
        <f t="shared" si="427"/>
        <v>0</v>
      </c>
      <c r="AY710" s="28">
        <f t="shared" si="427"/>
        <v>0</v>
      </c>
      <c r="AZ710" s="28">
        <f t="shared" si="427"/>
        <v>0</v>
      </c>
      <c r="BA710" s="28">
        <f t="shared" si="427"/>
        <v>0</v>
      </c>
      <c r="BB710" s="28">
        <f t="shared" si="427"/>
        <v>0</v>
      </c>
      <c r="BC710" s="28">
        <f t="shared" si="427"/>
        <v>0</v>
      </c>
      <c r="BD710" s="28">
        <f t="shared" si="427"/>
        <v>0</v>
      </c>
    </row>
    <row r="711" spans="1:59" ht="16" x14ac:dyDescent="0.2">
      <c r="B711" s="11">
        <f t="shared" si="421"/>
        <v>18</v>
      </c>
      <c r="C711" s="12" t="str">
        <f t="shared" si="421"/>
        <v>SCI FORGEOT RETAIL</v>
      </c>
      <c r="D711" s="25" t="s">
        <v>241</v>
      </c>
      <c r="E711" s="29">
        <v>400000</v>
      </c>
      <c r="F711" s="15"/>
      <c r="G711" s="30" t="s">
        <v>10</v>
      </c>
      <c r="H711" s="31">
        <v>0</v>
      </c>
      <c r="I711" s="32">
        <v>0</v>
      </c>
      <c r="J711" s="32">
        <v>0</v>
      </c>
      <c r="K711" s="24"/>
      <c r="L711" s="33" t="s">
        <v>242</v>
      </c>
      <c r="M711" s="73"/>
      <c r="N711" s="73"/>
      <c r="O711" s="34">
        <f>($E721&lt;=O$3)*($E721&gt;O$2)*((O$3-$E721+1)/O$4)
+($E721&lt;=O$2)*((O$3-O$2+1)/O$4)
+($E721&gt;O$3)*(0)</f>
        <v>0</v>
      </c>
      <c r="P711" s="34">
        <f t="shared" ref="P711:BD711" si="428">($E721&lt;=P$3)*($E721&gt;P$2)*((P$3-$E721+1)/P$4)
+($E721&lt;=P$2)*((P$3-P$2+1)/P$4)
+($E721&gt;P$3)*(0)</f>
        <v>0</v>
      </c>
      <c r="Q711" s="34">
        <f t="shared" si="428"/>
        <v>0</v>
      </c>
      <c r="R711" s="34">
        <f t="shared" si="428"/>
        <v>0</v>
      </c>
      <c r="S711" s="34">
        <f t="shared" si="428"/>
        <v>0</v>
      </c>
      <c r="T711" s="34">
        <f t="shared" si="428"/>
        <v>0</v>
      </c>
      <c r="U711" s="34">
        <f t="shared" si="428"/>
        <v>0</v>
      </c>
      <c r="V711" s="34">
        <f t="shared" si="428"/>
        <v>0</v>
      </c>
      <c r="W711" s="34">
        <f t="shared" si="428"/>
        <v>0</v>
      </c>
      <c r="X711" s="34">
        <f t="shared" si="428"/>
        <v>0.19565217391304349</v>
      </c>
      <c r="Y711" s="34">
        <f t="shared" si="428"/>
        <v>1</v>
      </c>
      <c r="Z711" s="34">
        <f t="shared" si="428"/>
        <v>1</v>
      </c>
      <c r="AA711" s="34">
        <f t="shared" si="428"/>
        <v>1</v>
      </c>
      <c r="AB711" s="34">
        <f t="shared" si="428"/>
        <v>1</v>
      </c>
      <c r="AC711" s="34">
        <f t="shared" si="428"/>
        <v>1</v>
      </c>
      <c r="AD711" s="34">
        <f t="shared" si="428"/>
        <v>1</v>
      </c>
      <c r="AE711" s="34">
        <f t="shared" si="428"/>
        <v>1</v>
      </c>
      <c r="AF711" s="34">
        <f t="shared" si="428"/>
        <v>1</v>
      </c>
      <c r="AG711" s="34">
        <f t="shared" si="428"/>
        <v>1</v>
      </c>
      <c r="AH711" s="34">
        <f t="shared" si="428"/>
        <v>1</v>
      </c>
      <c r="AI711" s="34">
        <f t="shared" si="428"/>
        <v>1</v>
      </c>
      <c r="AJ711" s="34">
        <f t="shared" si="428"/>
        <v>1</v>
      </c>
      <c r="AK711" s="34">
        <f t="shared" si="428"/>
        <v>1</v>
      </c>
      <c r="AL711" s="34">
        <f t="shared" si="428"/>
        <v>1</v>
      </c>
      <c r="AM711" s="34">
        <f t="shared" si="428"/>
        <v>1</v>
      </c>
      <c r="AN711" s="34">
        <f t="shared" si="428"/>
        <v>1</v>
      </c>
      <c r="AO711" s="34">
        <f t="shared" si="428"/>
        <v>1</v>
      </c>
      <c r="AP711" s="34">
        <f t="shared" si="428"/>
        <v>1</v>
      </c>
      <c r="AQ711" s="34">
        <f t="shared" si="428"/>
        <v>1</v>
      </c>
      <c r="AR711" s="34">
        <f t="shared" si="428"/>
        <v>1</v>
      </c>
      <c r="AS711" s="34">
        <f t="shared" si="428"/>
        <v>1</v>
      </c>
      <c r="AT711" s="34">
        <f t="shared" si="428"/>
        <v>1</v>
      </c>
      <c r="AU711" s="34">
        <f t="shared" si="428"/>
        <v>1</v>
      </c>
      <c r="AV711" s="34">
        <f t="shared" si="428"/>
        <v>1</v>
      </c>
      <c r="AW711" s="34">
        <f t="shared" si="428"/>
        <v>1</v>
      </c>
      <c r="AX711" s="34">
        <f t="shared" si="428"/>
        <v>1</v>
      </c>
      <c r="AY711" s="34">
        <f t="shared" si="428"/>
        <v>1</v>
      </c>
      <c r="AZ711" s="34">
        <f t="shared" si="428"/>
        <v>1</v>
      </c>
      <c r="BA711" s="34">
        <f t="shared" si="428"/>
        <v>1</v>
      </c>
      <c r="BB711" s="34">
        <f t="shared" si="428"/>
        <v>1</v>
      </c>
      <c r="BC711" s="34">
        <f t="shared" si="428"/>
        <v>1</v>
      </c>
      <c r="BD711" s="34">
        <f t="shared" si="428"/>
        <v>1</v>
      </c>
    </row>
    <row r="712" spans="1:59" ht="16" x14ac:dyDescent="0.2">
      <c r="A712" s="35"/>
      <c r="B712" s="11">
        <f t="shared" si="421"/>
        <v>18</v>
      </c>
      <c r="C712" s="12" t="str">
        <f t="shared" si="421"/>
        <v>SCI FORGEOT RETAIL</v>
      </c>
      <c r="D712" s="25" t="s">
        <v>243</v>
      </c>
      <c r="E712" s="29">
        <v>439981.42127264279</v>
      </c>
      <c r="F712" s="15"/>
      <c r="G712" s="30" t="s">
        <v>11</v>
      </c>
      <c r="H712" s="31">
        <v>0</v>
      </c>
      <c r="I712" s="32">
        <v>0</v>
      </c>
      <c r="J712" s="32">
        <v>0</v>
      </c>
      <c r="K712" s="35"/>
      <c r="M712" s="84">
        <v>41258</v>
      </c>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35"/>
      <c r="BF712" s="35"/>
      <c r="BG712" s="35"/>
    </row>
    <row r="713" spans="1:59" ht="16" x14ac:dyDescent="0.2">
      <c r="B713" s="11">
        <f t="shared" si="421"/>
        <v>18</v>
      </c>
      <c r="C713" s="12" t="str">
        <f t="shared" si="421"/>
        <v>SCI FORGEOT RETAIL</v>
      </c>
      <c r="D713" s="25" t="s">
        <v>244</v>
      </c>
      <c r="E713" s="29">
        <v>439981.42127264279</v>
      </c>
      <c r="F713" s="15"/>
      <c r="G713" s="36" t="s">
        <v>12</v>
      </c>
      <c r="H713" s="31">
        <v>0</v>
      </c>
      <c r="I713" s="32">
        <v>0</v>
      </c>
      <c r="J713" s="32">
        <v>0</v>
      </c>
      <c r="K713" s="24"/>
      <c r="L713" s="37" t="s">
        <v>245</v>
      </c>
      <c r="M713" s="74">
        <v>1</v>
      </c>
      <c r="N713" s="74">
        <v>1</v>
      </c>
      <c r="O713" s="38">
        <v>1</v>
      </c>
      <c r="P713" s="38">
        <v>1.0036956521739131</v>
      </c>
      <c r="Q713" s="38">
        <v>1.02</v>
      </c>
      <c r="R713" s="38">
        <v>1.02</v>
      </c>
      <c r="S713" s="38">
        <v>1.02</v>
      </c>
      <c r="T713" s="38">
        <v>1.0218847826086956</v>
      </c>
      <c r="U713" s="38">
        <v>1.0302</v>
      </c>
      <c r="V713" s="38">
        <v>1.0302</v>
      </c>
      <c r="W713" s="38">
        <v>1.0302</v>
      </c>
      <c r="X713" s="38">
        <v>1.0321036304347826</v>
      </c>
      <c r="Y713" s="38">
        <v>1.040502</v>
      </c>
      <c r="Z713" s="38">
        <v>1.040502</v>
      </c>
      <c r="AA713" s="38">
        <v>1.040502</v>
      </c>
      <c r="AB713" s="38">
        <v>1.0424246667391306</v>
      </c>
      <c r="AC713" s="38">
        <v>1.0509070200000001</v>
      </c>
      <c r="AD713" s="38">
        <v>1.0509070200000001</v>
      </c>
      <c r="AE713" s="38">
        <v>1.0509070200000001</v>
      </c>
      <c r="AF713" s="38">
        <v>1.052848913406522</v>
      </c>
      <c r="AG713" s="38">
        <v>1.0614160902000001</v>
      </c>
      <c r="AH713" s="38">
        <v>1.0614160902000001</v>
      </c>
      <c r="AI713" s="38">
        <v>1.0614160902000001</v>
      </c>
      <c r="AJ713" s="38">
        <v>1.0633774025405871</v>
      </c>
      <c r="AK713" s="38">
        <v>1.0720302511020001</v>
      </c>
      <c r="AL713" s="38">
        <v>1.0720302511020001</v>
      </c>
      <c r="AM713" s="38">
        <v>1.0720302511020001</v>
      </c>
      <c r="AN713" s="38">
        <v>1.074011176565993</v>
      </c>
      <c r="AO713" s="38">
        <v>1.0827505536130202</v>
      </c>
      <c r="AP713" s="38">
        <v>1.0827505536130202</v>
      </c>
      <c r="AQ713" s="38">
        <v>1.0827505536130202</v>
      </c>
      <c r="AR713" s="38">
        <v>1.084751288331653</v>
      </c>
      <c r="AS713" s="38">
        <v>1.0935780591491504</v>
      </c>
      <c r="AT713" s="38">
        <v>1.0935780591491504</v>
      </c>
      <c r="AU713" s="38">
        <v>1.0935780591491504</v>
      </c>
      <c r="AV713" s="38">
        <v>1.0955988012149696</v>
      </c>
      <c r="AW713" s="38">
        <v>1.104513839740642</v>
      </c>
      <c r="AX713" s="38">
        <v>1.104513839740642</v>
      </c>
      <c r="AY713" s="38">
        <v>1.104513839740642</v>
      </c>
      <c r="AZ713" s="38">
        <v>1.1065547892271193</v>
      </c>
      <c r="BA713" s="38">
        <v>1.1155589781380484</v>
      </c>
      <c r="BB713" s="38">
        <v>1.1155589781380484</v>
      </c>
      <c r="BC713" s="38">
        <v>1.1155589781380484</v>
      </c>
      <c r="BD713" s="38">
        <v>1.1176203371193905</v>
      </c>
    </row>
    <row r="714" spans="1:59" ht="16" x14ac:dyDescent="0.2">
      <c r="B714" s="11">
        <f t="shared" si="421"/>
        <v>18</v>
      </c>
      <c r="C714" s="12" t="str">
        <f t="shared" si="421"/>
        <v>SCI FORGEOT RETAIL</v>
      </c>
      <c r="D714" s="25" t="s">
        <v>25</v>
      </c>
      <c r="E714" s="39" t="s">
        <v>30</v>
      </c>
      <c r="F714" s="15"/>
      <c r="K714" s="24"/>
      <c r="L714" s="16" t="s">
        <v>246</v>
      </c>
      <c r="M714" s="70"/>
      <c r="N714" s="70"/>
      <c r="O714" s="40">
        <f>O707*$E711/4+O711*$E722/4</f>
        <v>100000</v>
      </c>
      <c r="P714" s="40">
        <f t="shared" ref="P714:BD714" si="429">P707*$E711/4+P711*$E722/4</f>
        <v>100000</v>
      </c>
      <c r="Q714" s="40">
        <f t="shared" si="429"/>
        <v>100000</v>
      </c>
      <c r="R714" s="40">
        <f t="shared" si="429"/>
        <v>100000</v>
      </c>
      <c r="S714" s="40">
        <f t="shared" si="429"/>
        <v>100000</v>
      </c>
      <c r="T714" s="40">
        <f t="shared" si="429"/>
        <v>100000</v>
      </c>
      <c r="U714" s="40">
        <f t="shared" si="429"/>
        <v>100000</v>
      </c>
      <c r="V714" s="40">
        <f t="shared" si="429"/>
        <v>100000</v>
      </c>
      <c r="W714" s="40">
        <f t="shared" si="429"/>
        <v>100000</v>
      </c>
      <c r="X714" s="40">
        <f t="shared" si="429"/>
        <v>103678.82207417261</v>
      </c>
      <c r="Y714" s="40">
        <f t="shared" si="429"/>
        <v>113247.31282354885</v>
      </c>
      <c r="Z714" s="40">
        <f t="shared" si="429"/>
        <v>113247.31282354885</v>
      </c>
      <c r="AA714" s="40">
        <f t="shared" si="429"/>
        <v>113247.31282354885</v>
      </c>
      <c r="AB714" s="40">
        <f t="shared" si="429"/>
        <v>113247.31282354885</v>
      </c>
      <c r="AC714" s="40">
        <f t="shared" si="429"/>
        <v>113247.31282354885</v>
      </c>
      <c r="AD714" s="40">
        <f t="shared" si="429"/>
        <v>113247.31282354885</v>
      </c>
      <c r="AE714" s="40">
        <f t="shared" si="429"/>
        <v>113247.31282354885</v>
      </c>
      <c r="AF714" s="40">
        <f t="shared" si="429"/>
        <v>113247.31282354885</v>
      </c>
      <c r="AG714" s="40">
        <f t="shared" si="429"/>
        <v>113247.31282354885</v>
      </c>
      <c r="AH714" s="40">
        <f t="shared" si="429"/>
        <v>113247.31282354885</v>
      </c>
      <c r="AI714" s="40">
        <f t="shared" si="429"/>
        <v>113247.31282354885</v>
      </c>
      <c r="AJ714" s="40">
        <f t="shared" si="429"/>
        <v>113247.31282354885</v>
      </c>
      <c r="AK714" s="40">
        <f t="shared" si="429"/>
        <v>113247.31282354885</v>
      </c>
      <c r="AL714" s="40">
        <f t="shared" si="429"/>
        <v>113247.31282354885</v>
      </c>
      <c r="AM714" s="40">
        <f t="shared" si="429"/>
        <v>113247.31282354885</v>
      </c>
      <c r="AN714" s="40">
        <f t="shared" si="429"/>
        <v>113247.31282354885</v>
      </c>
      <c r="AO714" s="40">
        <f t="shared" si="429"/>
        <v>113247.31282354885</v>
      </c>
      <c r="AP714" s="40">
        <f t="shared" si="429"/>
        <v>113247.31282354885</v>
      </c>
      <c r="AQ714" s="40">
        <f t="shared" si="429"/>
        <v>113247.31282354885</v>
      </c>
      <c r="AR714" s="40">
        <f t="shared" si="429"/>
        <v>113247.31282354885</v>
      </c>
      <c r="AS714" s="40">
        <f t="shared" si="429"/>
        <v>113247.31282354885</v>
      </c>
      <c r="AT714" s="40">
        <f t="shared" si="429"/>
        <v>113247.31282354885</v>
      </c>
      <c r="AU714" s="40">
        <f t="shared" si="429"/>
        <v>113247.31282354885</v>
      </c>
      <c r="AV714" s="40">
        <f t="shared" si="429"/>
        <v>113247.31282354885</v>
      </c>
      <c r="AW714" s="40">
        <f t="shared" si="429"/>
        <v>113247.31282354885</v>
      </c>
      <c r="AX714" s="40">
        <f t="shared" si="429"/>
        <v>113247.31282354885</v>
      </c>
      <c r="AY714" s="40">
        <f t="shared" si="429"/>
        <v>113247.31282354885</v>
      </c>
      <c r="AZ714" s="40">
        <f t="shared" si="429"/>
        <v>113247.31282354885</v>
      </c>
      <c r="BA714" s="40">
        <f t="shared" si="429"/>
        <v>113247.31282354885</v>
      </c>
      <c r="BB714" s="40">
        <f t="shared" si="429"/>
        <v>113247.31282354885</v>
      </c>
      <c r="BC714" s="40">
        <f t="shared" si="429"/>
        <v>113247.31282354885</v>
      </c>
      <c r="BD714" s="40">
        <f t="shared" si="429"/>
        <v>113247.31282354885</v>
      </c>
    </row>
    <row r="715" spans="1:59" ht="16" x14ac:dyDescent="0.2">
      <c r="B715" s="11">
        <f t="shared" si="421"/>
        <v>18</v>
      </c>
      <c r="C715" s="12" t="str">
        <f t="shared" si="421"/>
        <v>SCI FORGEOT RETAIL</v>
      </c>
      <c r="D715" s="25" t="s">
        <v>247</v>
      </c>
      <c r="E715" s="39" t="s">
        <v>248</v>
      </c>
      <c r="F715" s="15"/>
      <c r="G715" s="25" t="s">
        <v>249</v>
      </c>
      <c r="H715" s="26">
        <v>44909</v>
      </c>
      <c r="I715" s="25" t="s">
        <v>239</v>
      </c>
      <c r="J715" s="26">
        <v>45640</v>
      </c>
      <c r="K715" s="24"/>
      <c r="L715" s="20" t="s">
        <v>250</v>
      </c>
      <c r="M715" s="72"/>
      <c r="N715" s="72"/>
      <c r="O715" s="41">
        <f>IF($E721&gt;=O$3,IF(O$3&lt;=($E710+365),O714,IFERROR(O707*$E712/4*O713+
$E722*O711/4*IFERROR(O713/$E723,0),0)),IF(O$3&lt;=($E721+365),O707*$E712/4*O713+$E722*O711/4*IFERROR(O713/$E723,0),IFERROR($E722*O711/4*IFERROR(O713/$E723,0),0)))</f>
        <v>109995.3553181607</v>
      </c>
      <c r="P715" s="41">
        <f t="shared" ref="P715:BD715" si="430">IF($E721&gt;=P$3,IF(P$3&lt;=($E710+365),P714,IFERROR(P707*$E712/4*P713+
$E722*P711/4*IFERROR(P713/$E723,0),0)),IF(P$3&lt;=($E721+365),P707*$E712/4*P713+$E722*P711/4*IFERROR(P713/$E723,0),IFERROR($E722*P711/4*IFERROR(P713/$E723,0),0)))</f>
        <v>110401.8598921626</v>
      </c>
      <c r="Q715" s="41">
        <f t="shared" si="430"/>
        <v>112195.26242452391</v>
      </c>
      <c r="R715" s="41">
        <f t="shared" si="430"/>
        <v>112195.26242452391</v>
      </c>
      <c r="S715" s="41">
        <f t="shared" si="430"/>
        <v>112195.26242452391</v>
      </c>
      <c r="T715" s="41">
        <f t="shared" si="430"/>
        <v>112402.57975726487</v>
      </c>
      <c r="U715" s="41">
        <f t="shared" si="430"/>
        <v>113317.21504876915</v>
      </c>
      <c r="V715" s="41">
        <f t="shared" si="430"/>
        <v>113317.21504876915</v>
      </c>
      <c r="W715" s="41">
        <f t="shared" si="430"/>
        <v>113317.21504876915</v>
      </c>
      <c r="X715" s="41">
        <f t="shared" si="430"/>
        <v>114705.94616779016</v>
      </c>
      <c r="Y715" s="41">
        <f t="shared" si="430"/>
        <v>114168.82182449994</v>
      </c>
      <c r="Z715" s="41">
        <f t="shared" si="430"/>
        <v>114168.82182449994</v>
      </c>
      <c r="AA715" s="41">
        <f t="shared" si="430"/>
        <v>114168.82182449994</v>
      </c>
      <c r="AB715" s="41">
        <f t="shared" si="430"/>
        <v>114379.78595178438</v>
      </c>
      <c r="AC715" s="41">
        <f t="shared" si="430"/>
        <v>115310.51004274497</v>
      </c>
      <c r="AD715" s="41">
        <f t="shared" si="430"/>
        <v>115310.51004274497</v>
      </c>
      <c r="AE715" s="41">
        <f t="shared" si="430"/>
        <v>115310.51004274497</v>
      </c>
      <c r="AF715" s="41">
        <f t="shared" si="430"/>
        <v>115523.58381130222</v>
      </c>
      <c r="AG715" s="41">
        <f t="shared" si="430"/>
        <v>116463.6151431724</v>
      </c>
      <c r="AH715" s="41">
        <f t="shared" si="430"/>
        <v>116463.6151431724</v>
      </c>
      <c r="AI715" s="41">
        <f t="shared" si="430"/>
        <v>116463.6151431724</v>
      </c>
      <c r="AJ715" s="41">
        <f t="shared" si="430"/>
        <v>116678.81964941522</v>
      </c>
      <c r="AK715" s="41">
        <f t="shared" si="430"/>
        <v>117628.25129460414</v>
      </c>
      <c r="AL715" s="41">
        <f t="shared" si="430"/>
        <v>117628.25129460414</v>
      </c>
      <c r="AM715" s="41">
        <f t="shared" si="430"/>
        <v>117628.25129460414</v>
      </c>
      <c r="AN715" s="41">
        <f t="shared" si="430"/>
        <v>117845.60784590938</v>
      </c>
      <c r="AO715" s="41">
        <f t="shared" si="430"/>
        <v>118804.53380755018</v>
      </c>
      <c r="AP715" s="41">
        <f t="shared" si="430"/>
        <v>118804.53380755018</v>
      </c>
      <c r="AQ715" s="41">
        <f t="shared" si="430"/>
        <v>118804.53380755018</v>
      </c>
      <c r="AR715" s="41">
        <f t="shared" si="430"/>
        <v>119024.0639243685</v>
      </c>
      <c r="AS715" s="41">
        <f t="shared" si="430"/>
        <v>119992.57914562567</v>
      </c>
      <c r="AT715" s="41">
        <f t="shared" si="430"/>
        <v>119992.57914562567</v>
      </c>
      <c r="AU715" s="41">
        <f t="shared" si="430"/>
        <v>119992.57914562567</v>
      </c>
      <c r="AV715" s="41">
        <f t="shared" si="430"/>
        <v>120214.30456361218</v>
      </c>
      <c r="AW715" s="41">
        <f t="shared" si="430"/>
        <v>121192.50493708195</v>
      </c>
      <c r="AX715" s="41">
        <f t="shared" si="430"/>
        <v>121192.50493708195</v>
      </c>
      <c r="AY715" s="41">
        <f t="shared" si="430"/>
        <v>121192.50493708195</v>
      </c>
      <c r="AZ715" s="41">
        <f t="shared" si="430"/>
        <v>121416.44760924829</v>
      </c>
      <c r="BA715" s="41">
        <f t="shared" si="430"/>
        <v>122404.42998645276</v>
      </c>
      <c r="BB715" s="41">
        <f t="shared" si="430"/>
        <v>122404.42998645276</v>
      </c>
      <c r="BC715" s="41">
        <f t="shared" si="430"/>
        <v>122404.42998645276</v>
      </c>
      <c r="BD715" s="41">
        <f t="shared" si="430"/>
        <v>122630.61208534078</v>
      </c>
    </row>
    <row r="716" spans="1:59" ht="16" x14ac:dyDescent="0.2">
      <c r="B716" s="11">
        <f t="shared" si="421"/>
        <v>18</v>
      </c>
      <c r="C716" s="12" t="str">
        <f t="shared" si="421"/>
        <v>SCI FORGEOT RETAIL</v>
      </c>
      <c r="D716" s="25" t="s">
        <v>8</v>
      </c>
      <c r="E716" s="42">
        <v>0</v>
      </c>
      <c r="F716" s="15"/>
      <c r="I716" s="15"/>
      <c r="J716" s="24"/>
      <c r="K716" s="24"/>
      <c r="L716" s="20" t="s">
        <v>251</v>
      </c>
      <c r="M716" s="72"/>
      <c r="N716" s="72"/>
      <c r="O716" s="41">
        <f>-$E712/4*O706
+(O706&gt;0)*($J711&gt;=O$2)*($J711&lt;=O$3)*(($J711-O$2+1)/O$4*$H711/4)
+(O706&gt;0)*($J711&gt;O$3)*($I711&lt;=O$3)*($I711&gt;=O$2)*((O$3-$I711+1)/O$4*$H711/4)
+(O706&gt;0)*($J711&gt;O$3)*($I711&lt;O$2)*$H711/4
+(O706&gt;0)*($J712&gt;=O$2)*($J712&lt;=O$3)*(($J712-O$2+1)/O$4*$H712/4)
+(O706&gt;0)*($J712&gt;O$3)*($I712&lt;=O$3)*($I712&gt;=O$2)*((O$3-$I712+1)/O$4*$H712/4)
+(O706&gt;0)*($J712&gt;O$3)*($I712&lt;O$2)*$H712/4
+(O706&gt;0)*($J713&gt;=O$2)*($J713&lt;=O$3)*(($J713-O$2+1)/O$4*$H713/4)
+(O706&gt;0)*($J713&gt;O$3)*($I713&lt;=O$3)*($I713&gt;=O$2)*((O$3-$I713+1)/O$4*$H713/4)
+(O706&gt;0)*($J713&gt;O$3)*($I713&lt;O$2)*$H713/4
-$E722/4*O710
+(O710&gt;0)*($J722&gt;=O$2)*($J722&lt;=O$3)*(($J722-O$2+1)/O$4*$H722/4)
+(O710&gt;0)*($J722&gt;O$3)*($I722&lt;=O$3)*($I722&gt;=O$2)*((O$3-$I722+1)/O$4*$H722/4)
+(O710&gt;0)*($J722&gt;O$3)*($I722&lt;O$2)*$H722/4
+(O710&gt;0)*($J723&gt;=O$2)*($J723&lt;=O$3)*(($J723-O$2+1)/O$4*$H723/4)
+(O710&gt;0)*($J723&gt;O$3)*($I723&lt;=O$3)*($I723&gt;=O$2)*((O$3-$I723+1)/O$4*$H723/4)
+(O710&gt;0)*($J723&gt;O$3)*($I723&lt;O$2)*$H723/4
+(O710&gt;0)*($J724&gt;=O$2)*($J724&lt;=O$3)*(($J724-O$2+1)/O$4*$H724/4)
+(O710&gt;0)*($J724&gt;O$3)*($I724&lt;=O$3)*($I724&gt;=O$2)*((O$3-$I724+1)/O$4*$H724/4)
+(O710&gt;0)*($J724&gt;O$3)*($I724&lt;O$2)*$H724/4</f>
        <v>0</v>
      </c>
      <c r="P716" s="41">
        <f t="shared" ref="P716:BD716" si="431">-$E712/4*P706
+(P706&gt;0)*($J711&gt;=P$2)*($J711&lt;=P$3)*(($J711-P$2+1)/P$4*$H711/4)
+(P706&gt;0)*($J711&gt;P$3)*($I711&lt;=P$3)*($I711&gt;=P$2)*((P$3-$I711+1)/P$4*$H711/4)
+(P706&gt;0)*($J711&gt;P$3)*($I711&lt;P$2)*$H711/4
+(P706&gt;0)*($J712&gt;=P$2)*($J712&lt;=P$3)*(($J712-P$2+1)/P$4*$H712/4)
+(P706&gt;0)*($J712&gt;P$3)*($I712&lt;=P$3)*($I712&gt;=P$2)*((P$3-$I712+1)/P$4*$H712/4)
+(P706&gt;0)*($J712&gt;P$3)*($I712&lt;P$2)*$H712/4
+(P706&gt;0)*($J713&gt;=P$2)*($J713&lt;=P$3)*(($J713-P$2+1)/P$4*$H713/4)
+(P706&gt;0)*($J713&gt;P$3)*($I713&lt;=P$3)*($I713&gt;=P$2)*((P$3-$I713+1)/P$4*$H713/4)
+(P706&gt;0)*($J713&gt;P$3)*($I713&lt;P$2)*$H713/4
-$E722/4*P710
+(P710&gt;0)*($J722&gt;=P$2)*($J722&lt;=P$3)*(($J722-P$2+1)/P$4*$H722/4)
+(P710&gt;0)*($J722&gt;P$3)*($I722&lt;=P$3)*($I722&gt;=P$2)*((P$3-$I722+1)/P$4*$H722/4)
+(P710&gt;0)*($J722&gt;P$3)*($I722&lt;P$2)*$H722/4
+(P710&gt;0)*($J723&gt;=P$2)*($J723&lt;=P$3)*(($J723-P$2+1)/P$4*$H723/4)
+(P710&gt;0)*($J723&gt;P$3)*($I723&lt;=P$3)*($I723&gt;=P$2)*((P$3-$I723+1)/P$4*$H723/4)
+(P710&gt;0)*($J723&gt;P$3)*($I723&lt;P$2)*$H723/4
+(P710&gt;0)*($J724&gt;=P$2)*($J724&lt;=P$3)*(($J724-P$2+1)/P$4*$H724/4)
+(P710&gt;0)*($J724&gt;P$3)*($I724&lt;=P$3)*($I724&gt;=P$2)*((P$3-$I724+1)/P$4*$H724/4)
+(P710&gt;0)*($J724&gt;P$3)*($I724&lt;P$2)*$H724/4</f>
        <v>0</v>
      </c>
      <c r="Q716" s="41">
        <f t="shared" si="431"/>
        <v>0</v>
      </c>
      <c r="R716" s="41">
        <f t="shared" si="431"/>
        <v>0</v>
      </c>
      <c r="S716" s="41">
        <f t="shared" si="431"/>
        <v>0</v>
      </c>
      <c r="T716" s="41">
        <f t="shared" si="431"/>
        <v>0</v>
      </c>
      <c r="U716" s="41">
        <f t="shared" si="431"/>
        <v>0</v>
      </c>
      <c r="V716" s="41">
        <f t="shared" si="431"/>
        <v>0</v>
      </c>
      <c r="W716" s="41">
        <f t="shared" si="431"/>
        <v>0</v>
      </c>
      <c r="X716" s="41">
        <f t="shared" si="431"/>
        <v>0</v>
      </c>
      <c r="Y716" s="41">
        <f t="shared" si="431"/>
        <v>0</v>
      </c>
      <c r="Z716" s="41">
        <f t="shared" si="431"/>
        <v>0</v>
      </c>
      <c r="AA716" s="41">
        <f t="shared" si="431"/>
        <v>0</v>
      </c>
      <c r="AB716" s="41">
        <f t="shared" si="431"/>
        <v>0</v>
      </c>
      <c r="AC716" s="41">
        <f t="shared" si="431"/>
        <v>0</v>
      </c>
      <c r="AD716" s="41">
        <f t="shared" si="431"/>
        <v>0</v>
      </c>
      <c r="AE716" s="41">
        <f t="shared" si="431"/>
        <v>0</v>
      </c>
      <c r="AF716" s="41">
        <f t="shared" si="431"/>
        <v>0</v>
      </c>
      <c r="AG716" s="41">
        <f t="shared" si="431"/>
        <v>0</v>
      </c>
      <c r="AH716" s="41">
        <f t="shared" si="431"/>
        <v>0</v>
      </c>
      <c r="AI716" s="41">
        <f t="shared" si="431"/>
        <v>0</v>
      </c>
      <c r="AJ716" s="41">
        <f t="shared" si="431"/>
        <v>0</v>
      </c>
      <c r="AK716" s="41">
        <f t="shared" si="431"/>
        <v>0</v>
      </c>
      <c r="AL716" s="41">
        <f t="shared" si="431"/>
        <v>0</v>
      </c>
      <c r="AM716" s="41">
        <f t="shared" si="431"/>
        <v>0</v>
      </c>
      <c r="AN716" s="41">
        <f t="shared" si="431"/>
        <v>0</v>
      </c>
      <c r="AO716" s="41">
        <f t="shared" si="431"/>
        <v>0</v>
      </c>
      <c r="AP716" s="41">
        <f t="shared" si="431"/>
        <v>0</v>
      </c>
      <c r="AQ716" s="41">
        <f t="shared" si="431"/>
        <v>0</v>
      </c>
      <c r="AR716" s="41">
        <f t="shared" si="431"/>
        <v>0</v>
      </c>
      <c r="AS716" s="41">
        <f t="shared" si="431"/>
        <v>0</v>
      </c>
      <c r="AT716" s="41">
        <f t="shared" si="431"/>
        <v>0</v>
      </c>
      <c r="AU716" s="41">
        <f t="shared" si="431"/>
        <v>0</v>
      </c>
      <c r="AV716" s="41">
        <f t="shared" si="431"/>
        <v>0</v>
      </c>
      <c r="AW716" s="41">
        <f t="shared" si="431"/>
        <v>0</v>
      </c>
      <c r="AX716" s="41">
        <f t="shared" si="431"/>
        <v>0</v>
      </c>
      <c r="AY716" s="41">
        <f t="shared" si="431"/>
        <v>0</v>
      </c>
      <c r="AZ716" s="41">
        <f t="shared" si="431"/>
        <v>0</v>
      </c>
      <c r="BA716" s="41">
        <f t="shared" si="431"/>
        <v>0</v>
      </c>
      <c r="BB716" s="41">
        <f t="shared" si="431"/>
        <v>0</v>
      </c>
      <c r="BC716" s="41">
        <f t="shared" si="431"/>
        <v>0</v>
      </c>
      <c r="BD716" s="41">
        <f t="shared" si="431"/>
        <v>0</v>
      </c>
    </row>
    <row r="717" spans="1:59" ht="16" x14ac:dyDescent="0.2">
      <c r="B717" s="11">
        <f t="shared" si="421"/>
        <v>18</v>
      </c>
      <c r="C717" s="12" t="str">
        <f t="shared" si="421"/>
        <v>SCI FORGEOT RETAIL</v>
      </c>
      <c r="D717" s="43" t="s">
        <v>252</v>
      </c>
      <c r="E717" s="42" t="s">
        <v>288</v>
      </c>
      <c r="F717" s="44"/>
      <c r="G717" s="43" t="s">
        <v>253</v>
      </c>
      <c r="H717" s="39">
        <v>0</v>
      </c>
      <c r="I717" s="43" t="s">
        <v>254</v>
      </c>
      <c r="J717" s="32">
        <v>0</v>
      </c>
      <c r="K717" s="24"/>
      <c r="L717" s="20" t="s">
        <v>255</v>
      </c>
      <c r="M717" s="72"/>
      <c r="N717" s="72"/>
      <c r="O717" s="41">
        <v>0</v>
      </c>
      <c r="P717" s="41">
        <v>0</v>
      </c>
      <c r="Q717" s="41">
        <v>0</v>
      </c>
      <c r="R717" s="41">
        <v>0</v>
      </c>
      <c r="S717" s="41">
        <v>0</v>
      </c>
      <c r="T717" s="41">
        <v>0</v>
      </c>
      <c r="U717" s="41">
        <v>0</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row>
    <row r="718" spans="1:59" ht="16" x14ac:dyDescent="0.2">
      <c r="B718" s="11">
        <f t="shared" si="421"/>
        <v>18</v>
      </c>
      <c r="C718" s="12" t="str">
        <f t="shared" si="421"/>
        <v>SCI FORGEOT RETAIL</v>
      </c>
      <c r="D718" s="43" t="s">
        <v>256</v>
      </c>
      <c r="E718" s="32">
        <v>45640</v>
      </c>
      <c r="G718" s="43" t="s">
        <v>257</v>
      </c>
      <c r="H718" s="42">
        <v>0</v>
      </c>
      <c r="I718" s="43" t="s">
        <v>258</v>
      </c>
      <c r="J718" s="29">
        <v>0</v>
      </c>
      <c r="K718" s="23"/>
      <c r="L718" s="33" t="s">
        <v>259</v>
      </c>
      <c r="M718" s="73"/>
      <c r="N718" s="73"/>
      <c r="O718" s="45">
        <f>-(O715+O716)*IFERROR((O705+O709)/(O707+O711),0)</f>
        <v>0</v>
      </c>
      <c r="P718" s="45">
        <f t="shared" ref="P718:BD718" si="432">-(P715+P716)*IFERROR((P705+P709)/(P707+P711),0)</f>
        <v>0</v>
      </c>
      <c r="Q718" s="45">
        <f t="shared" si="432"/>
        <v>0</v>
      </c>
      <c r="R718" s="45">
        <f t="shared" si="432"/>
        <v>0</v>
      </c>
      <c r="S718" s="45">
        <f t="shared" si="432"/>
        <v>0</v>
      </c>
      <c r="T718" s="45">
        <f t="shared" si="432"/>
        <v>0</v>
      </c>
      <c r="U718" s="45">
        <f t="shared" si="432"/>
        <v>0</v>
      </c>
      <c r="V718" s="45">
        <f t="shared" si="432"/>
        <v>0</v>
      </c>
      <c r="W718" s="45">
        <f t="shared" si="432"/>
        <v>0</v>
      </c>
      <c r="X718" s="45">
        <f t="shared" si="432"/>
        <v>0</v>
      </c>
      <c r="Y718" s="45">
        <f t="shared" si="432"/>
        <v>0</v>
      </c>
      <c r="Z718" s="45">
        <f t="shared" si="432"/>
        <v>0</v>
      </c>
      <c r="AA718" s="45">
        <f t="shared" si="432"/>
        <v>0</v>
      </c>
      <c r="AB718" s="45">
        <f t="shared" si="432"/>
        <v>0</v>
      </c>
      <c r="AC718" s="45">
        <f t="shared" si="432"/>
        <v>0</v>
      </c>
      <c r="AD718" s="45">
        <f t="shared" si="432"/>
        <v>0</v>
      </c>
      <c r="AE718" s="45">
        <f t="shared" si="432"/>
        <v>0</v>
      </c>
      <c r="AF718" s="45">
        <f t="shared" si="432"/>
        <v>0</v>
      </c>
      <c r="AG718" s="45">
        <f t="shared" si="432"/>
        <v>0</v>
      </c>
      <c r="AH718" s="45">
        <f t="shared" si="432"/>
        <v>0</v>
      </c>
      <c r="AI718" s="45">
        <f t="shared" si="432"/>
        <v>0</v>
      </c>
      <c r="AJ718" s="45">
        <f t="shared" si="432"/>
        <v>0</v>
      </c>
      <c r="AK718" s="45">
        <f t="shared" si="432"/>
        <v>0</v>
      </c>
      <c r="AL718" s="45">
        <f t="shared" si="432"/>
        <v>0</v>
      </c>
      <c r="AM718" s="45">
        <f t="shared" si="432"/>
        <v>0</v>
      </c>
      <c r="AN718" s="45">
        <f t="shared" si="432"/>
        <v>0</v>
      </c>
      <c r="AO718" s="45">
        <f t="shared" si="432"/>
        <v>0</v>
      </c>
      <c r="AP718" s="45">
        <f t="shared" si="432"/>
        <v>0</v>
      </c>
      <c r="AQ718" s="45">
        <f t="shared" si="432"/>
        <v>0</v>
      </c>
      <c r="AR718" s="45">
        <f t="shared" si="432"/>
        <v>0</v>
      </c>
      <c r="AS718" s="45">
        <f t="shared" si="432"/>
        <v>0</v>
      </c>
      <c r="AT718" s="45">
        <f t="shared" si="432"/>
        <v>0</v>
      </c>
      <c r="AU718" s="45">
        <f t="shared" si="432"/>
        <v>0</v>
      </c>
      <c r="AV718" s="45">
        <f t="shared" si="432"/>
        <v>0</v>
      </c>
      <c r="AW718" s="45">
        <f t="shared" si="432"/>
        <v>0</v>
      </c>
      <c r="AX718" s="45">
        <f t="shared" si="432"/>
        <v>0</v>
      </c>
      <c r="AY718" s="45">
        <f t="shared" si="432"/>
        <v>0</v>
      </c>
      <c r="AZ718" s="45">
        <f t="shared" si="432"/>
        <v>0</v>
      </c>
      <c r="BA718" s="45">
        <f t="shared" si="432"/>
        <v>0</v>
      </c>
      <c r="BB718" s="45">
        <f t="shared" si="432"/>
        <v>0</v>
      </c>
      <c r="BC718" s="45">
        <f t="shared" si="432"/>
        <v>0</v>
      </c>
      <c r="BD718" s="45">
        <f t="shared" si="432"/>
        <v>0</v>
      </c>
    </row>
    <row r="719" spans="1:59" ht="16" x14ac:dyDescent="0.2">
      <c r="B719" s="11">
        <f t="shared" si="421"/>
        <v>18</v>
      </c>
      <c r="C719" s="12" t="str">
        <f t="shared" si="421"/>
        <v>SCI FORGEOT RETAIL</v>
      </c>
      <c r="K719" s="24"/>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row>
    <row r="720" spans="1:59" ht="16" x14ac:dyDescent="0.2">
      <c r="B720" s="11">
        <f t="shared" si="421"/>
        <v>18</v>
      </c>
      <c r="C720" s="12" t="str">
        <f t="shared" si="421"/>
        <v>SCI FORGEOT RETAIL</v>
      </c>
      <c r="G720" s="46" t="s">
        <v>229</v>
      </c>
      <c r="H720" s="104" t="s">
        <v>45</v>
      </c>
      <c r="I720" s="105"/>
      <c r="J720" s="106"/>
      <c r="K720" s="23"/>
      <c r="L720" s="47" t="s">
        <v>4</v>
      </c>
      <c r="M720" s="81"/>
      <c r="N720" s="81"/>
      <c r="O720" s="48">
        <f>SUM(O715:O718)</f>
        <v>109995.3553181607</v>
      </c>
      <c r="P720" s="48">
        <f t="shared" ref="P720:BD720" si="433">SUM(P715:P718)</f>
        <v>110401.8598921626</v>
      </c>
      <c r="Q720" s="48">
        <f t="shared" si="433"/>
        <v>112195.26242452391</v>
      </c>
      <c r="R720" s="48">
        <f t="shared" si="433"/>
        <v>112195.26242452391</v>
      </c>
      <c r="S720" s="48">
        <f t="shared" si="433"/>
        <v>112195.26242452391</v>
      </c>
      <c r="T720" s="48">
        <f t="shared" si="433"/>
        <v>112402.57975726487</v>
      </c>
      <c r="U720" s="48">
        <f t="shared" si="433"/>
        <v>113317.21504876915</v>
      </c>
      <c r="V720" s="48">
        <f t="shared" si="433"/>
        <v>113317.21504876915</v>
      </c>
      <c r="W720" s="48">
        <f t="shared" si="433"/>
        <v>113317.21504876915</v>
      </c>
      <c r="X720" s="48">
        <f t="shared" si="433"/>
        <v>114705.94616779016</v>
      </c>
      <c r="Y720" s="48">
        <f t="shared" si="433"/>
        <v>114168.82182449994</v>
      </c>
      <c r="Z720" s="48">
        <f t="shared" si="433"/>
        <v>114168.82182449994</v>
      </c>
      <c r="AA720" s="48">
        <f t="shared" si="433"/>
        <v>114168.82182449994</v>
      </c>
      <c r="AB720" s="48">
        <f t="shared" si="433"/>
        <v>114379.78595178438</v>
      </c>
      <c r="AC720" s="48">
        <f t="shared" si="433"/>
        <v>115310.51004274497</v>
      </c>
      <c r="AD720" s="48">
        <f t="shared" si="433"/>
        <v>115310.51004274497</v>
      </c>
      <c r="AE720" s="48">
        <f t="shared" si="433"/>
        <v>115310.51004274497</v>
      </c>
      <c r="AF720" s="48">
        <f t="shared" si="433"/>
        <v>115523.58381130222</v>
      </c>
      <c r="AG720" s="48">
        <f t="shared" si="433"/>
        <v>116463.6151431724</v>
      </c>
      <c r="AH720" s="48">
        <f t="shared" si="433"/>
        <v>116463.6151431724</v>
      </c>
      <c r="AI720" s="48">
        <f t="shared" si="433"/>
        <v>116463.6151431724</v>
      </c>
      <c r="AJ720" s="48">
        <f t="shared" si="433"/>
        <v>116678.81964941522</v>
      </c>
      <c r="AK720" s="48">
        <f t="shared" si="433"/>
        <v>117628.25129460414</v>
      </c>
      <c r="AL720" s="48">
        <f t="shared" si="433"/>
        <v>117628.25129460414</v>
      </c>
      <c r="AM720" s="48">
        <f t="shared" si="433"/>
        <v>117628.25129460414</v>
      </c>
      <c r="AN720" s="48">
        <f t="shared" si="433"/>
        <v>117845.60784590938</v>
      </c>
      <c r="AO720" s="48">
        <f t="shared" si="433"/>
        <v>118804.53380755018</v>
      </c>
      <c r="AP720" s="48">
        <f t="shared" si="433"/>
        <v>118804.53380755018</v>
      </c>
      <c r="AQ720" s="48">
        <f t="shared" si="433"/>
        <v>118804.53380755018</v>
      </c>
      <c r="AR720" s="48">
        <f t="shared" si="433"/>
        <v>119024.0639243685</v>
      </c>
      <c r="AS720" s="48">
        <f t="shared" si="433"/>
        <v>119992.57914562567</v>
      </c>
      <c r="AT720" s="48">
        <f t="shared" si="433"/>
        <v>119992.57914562567</v>
      </c>
      <c r="AU720" s="48">
        <f t="shared" si="433"/>
        <v>119992.57914562567</v>
      </c>
      <c r="AV720" s="48">
        <f t="shared" si="433"/>
        <v>120214.30456361218</v>
      </c>
      <c r="AW720" s="48">
        <f t="shared" si="433"/>
        <v>121192.50493708195</v>
      </c>
      <c r="AX720" s="48">
        <f t="shared" si="433"/>
        <v>121192.50493708195</v>
      </c>
      <c r="AY720" s="48">
        <f t="shared" si="433"/>
        <v>121192.50493708195</v>
      </c>
      <c r="AZ720" s="48">
        <f t="shared" si="433"/>
        <v>121416.44760924829</v>
      </c>
      <c r="BA720" s="48">
        <f t="shared" si="433"/>
        <v>122404.42998645276</v>
      </c>
      <c r="BB720" s="48">
        <f t="shared" si="433"/>
        <v>122404.42998645276</v>
      </c>
      <c r="BC720" s="48">
        <f t="shared" si="433"/>
        <v>122404.42998645276</v>
      </c>
      <c r="BD720" s="48">
        <f t="shared" si="433"/>
        <v>122630.61208534078</v>
      </c>
    </row>
    <row r="721" spans="1:59" ht="16" x14ac:dyDescent="0.2">
      <c r="B721" s="11">
        <f t="shared" ref="B721:C726" si="434">B720</f>
        <v>18</v>
      </c>
      <c r="C721" s="12" t="str">
        <f t="shared" si="434"/>
        <v>SCI FORGEOT RETAIL</v>
      </c>
      <c r="D721" s="46" t="s">
        <v>260</v>
      </c>
      <c r="E721" s="32">
        <v>45640</v>
      </c>
      <c r="F721" s="15"/>
      <c r="G721" s="46" t="s">
        <v>261</v>
      </c>
      <c r="H721" s="46" t="s">
        <v>237</v>
      </c>
      <c r="I721" s="46" t="s">
        <v>238</v>
      </c>
      <c r="J721" s="46" t="s">
        <v>239</v>
      </c>
      <c r="K721" s="23"/>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row>
    <row r="722" spans="1:59" ht="16" x14ac:dyDescent="0.2">
      <c r="B722" s="11">
        <f t="shared" si="434"/>
        <v>18</v>
      </c>
      <c r="C722" s="12" t="str">
        <f t="shared" si="434"/>
        <v>SCI FORGEOT RETAIL</v>
      </c>
      <c r="D722" s="46" t="s">
        <v>262</v>
      </c>
      <c r="E722" s="31">
        <v>452989.25129419542</v>
      </c>
      <c r="F722" s="15"/>
      <c r="G722" s="49" t="s">
        <v>263</v>
      </c>
      <c r="H722" s="31">
        <v>0</v>
      </c>
      <c r="I722" s="32">
        <v>0</v>
      </c>
      <c r="J722" s="32">
        <v>0</v>
      </c>
      <c r="K722" s="23"/>
      <c r="L722" s="50" t="s">
        <v>264</v>
      </c>
      <c r="M722" s="70"/>
      <c r="N722" s="70"/>
      <c r="O722" s="40">
        <f t="shared" ref="O722:BD722" si="435">IFERROR(((O$3&gt;=$E721)*(O$2&lt;=$E721))*$E725,"")</f>
        <v>0</v>
      </c>
      <c r="P722" s="40">
        <f t="shared" si="435"/>
        <v>0</v>
      </c>
      <c r="Q722" s="40">
        <f t="shared" si="435"/>
        <v>0</v>
      </c>
      <c r="R722" s="40">
        <f t="shared" si="435"/>
        <v>0</v>
      </c>
      <c r="S722" s="40">
        <f t="shared" si="435"/>
        <v>0</v>
      </c>
      <c r="T722" s="40">
        <f t="shared" si="435"/>
        <v>0</v>
      </c>
      <c r="U722" s="40">
        <f t="shared" si="435"/>
        <v>0</v>
      </c>
      <c r="V722" s="40">
        <f t="shared" si="435"/>
        <v>0</v>
      </c>
      <c r="W722" s="40">
        <f t="shared" si="435"/>
        <v>0</v>
      </c>
      <c r="X722" s="40">
        <f t="shared" si="435"/>
        <v>0</v>
      </c>
      <c r="Y722" s="40">
        <f t="shared" si="435"/>
        <v>0</v>
      </c>
      <c r="Z722" s="40">
        <f t="shared" si="435"/>
        <v>0</v>
      </c>
      <c r="AA722" s="40">
        <f t="shared" si="435"/>
        <v>0</v>
      </c>
      <c r="AB722" s="40">
        <f t="shared" si="435"/>
        <v>0</v>
      </c>
      <c r="AC722" s="40">
        <f t="shared" si="435"/>
        <v>0</v>
      </c>
      <c r="AD722" s="40">
        <f t="shared" si="435"/>
        <v>0</v>
      </c>
      <c r="AE722" s="40">
        <f t="shared" si="435"/>
        <v>0</v>
      </c>
      <c r="AF722" s="40">
        <f t="shared" si="435"/>
        <v>0</v>
      </c>
      <c r="AG722" s="40">
        <f t="shared" si="435"/>
        <v>0</v>
      </c>
      <c r="AH722" s="40">
        <f t="shared" si="435"/>
        <v>0</v>
      </c>
      <c r="AI722" s="40">
        <f t="shared" si="435"/>
        <v>0</v>
      </c>
      <c r="AJ722" s="40">
        <f t="shared" si="435"/>
        <v>0</v>
      </c>
      <c r="AK722" s="40">
        <f t="shared" si="435"/>
        <v>0</v>
      </c>
      <c r="AL722" s="40">
        <f t="shared" si="435"/>
        <v>0</v>
      </c>
      <c r="AM722" s="40">
        <f t="shared" si="435"/>
        <v>0</v>
      </c>
      <c r="AN722" s="40">
        <f t="shared" si="435"/>
        <v>0</v>
      </c>
      <c r="AO722" s="40">
        <f t="shared" si="435"/>
        <v>0</v>
      </c>
      <c r="AP722" s="40">
        <f t="shared" si="435"/>
        <v>0</v>
      </c>
      <c r="AQ722" s="40">
        <f t="shared" si="435"/>
        <v>0</v>
      </c>
      <c r="AR722" s="40">
        <f t="shared" si="435"/>
        <v>0</v>
      </c>
      <c r="AS722" s="40">
        <f t="shared" si="435"/>
        <v>0</v>
      </c>
      <c r="AT722" s="40">
        <f t="shared" si="435"/>
        <v>0</v>
      </c>
      <c r="AU722" s="40">
        <f t="shared" si="435"/>
        <v>0</v>
      </c>
      <c r="AV722" s="40">
        <f t="shared" si="435"/>
        <v>0</v>
      </c>
      <c r="AW722" s="40">
        <f t="shared" si="435"/>
        <v>0</v>
      </c>
      <c r="AX722" s="40">
        <f t="shared" si="435"/>
        <v>0</v>
      </c>
      <c r="AY722" s="40">
        <f t="shared" si="435"/>
        <v>0</v>
      </c>
      <c r="AZ722" s="40">
        <f t="shared" si="435"/>
        <v>0</v>
      </c>
      <c r="BA722" s="40">
        <f t="shared" si="435"/>
        <v>0</v>
      </c>
      <c r="BB722" s="40">
        <f t="shared" si="435"/>
        <v>0</v>
      </c>
      <c r="BC722" s="40">
        <f t="shared" si="435"/>
        <v>0</v>
      </c>
      <c r="BD722" s="40">
        <f t="shared" si="435"/>
        <v>0</v>
      </c>
    </row>
    <row r="723" spans="1:59" ht="16" x14ac:dyDescent="0.2">
      <c r="B723" s="11">
        <f t="shared" si="434"/>
        <v>18</v>
      </c>
      <c r="C723" s="12" t="str">
        <f t="shared" si="434"/>
        <v>SCI FORGEOT RETAIL</v>
      </c>
      <c r="D723" s="46" t="s">
        <v>24</v>
      </c>
      <c r="E723" s="51">
        <f>IF(E721&gt;MAX($O$3:$BD$3),BD712,
IF(E721&lt;MIN($O$3:$BD$3),1,SUMIFS($O713:$BD713,$O$2:$BD$2,"&lt;="&amp;E721,$O$3:$BD$3,"&gt;="&amp;E721)))</f>
        <v>1.0321036304347826</v>
      </c>
      <c r="F723" s="15"/>
      <c r="G723" s="49" t="s">
        <v>265</v>
      </c>
      <c r="H723" s="31">
        <v>0</v>
      </c>
      <c r="I723" s="32">
        <v>0</v>
      </c>
      <c r="J723" s="32">
        <v>0</v>
      </c>
      <c r="K723" s="23"/>
      <c r="L723" s="52" t="s">
        <v>266</v>
      </c>
      <c r="M723" s="72"/>
      <c r="N723" s="72"/>
      <c r="O723" s="41">
        <f t="shared" ref="O723:BD723" si="436">IFERROR(((O$3&gt;=$E718)*(O$2&lt;=$E718))*$H726,"")</f>
        <v>0</v>
      </c>
      <c r="P723" s="41">
        <f t="shared" si="436"/>
        <v>0</v>
      </c>
      <c r="Q723" s="41">
        <f t="shared" si="436"/>
        <v>0</v>
      </c>
      <c r="R723" s="41">
        <f t="shared" si="436"/>
        <v>0</v>
      </c>
      <c r="S723" s="41">
        <f t="shared" si="436"/>
        <v>0</v>
      </c>
      <c r="T723" s="41">
        <f t="shared" si="436"/>
        <v>0</v>
      </c>
      <c r="U723" s="41">
        <f t="shared" si="436"/>
        <v>0</v>
      </c>
      <c r="V723" s="41">
        <f t="shared" si="436"/>
        <v>0</v>
      </c>
      <c r="W723" s="41">
        <f t="shared" si="436"/>
        <v>0</v>
      </c>
      <c r="X723" s="41">
        <f t="shared" si="436"/>
        <v>0</v>
      </c>
      <c r="Y723" s="41">
        <f t="shared" si="436"/>
        <v>0</v>
      </c>
      <c r="Z723" s="41">
        <f t="shared" si="436"/>
        <v>0</v>
      </c>
      <c r="AA723" s="41">
        <f t="shared" si="436"/>
        <v>0</v>
      </c>
      <c r="AB723" s="41">
        <f t="shared" si="436"/>
        <v>0</v>
      </c>
      <c r="AC723" s="41">
        <f t="shared" si="436"/>
        <v>0</v>
      </c>
      <c r="AD723" s="41">
        <f t="shared" si="436"/>
        <v>0</v>
      </c>
      <c r="AE723" s="41">
        <f t="shared" si="436"/>
        <v>0</v>
      </c>
      <c r="AF723" s="41">
        <f t="shared" si="436"/>
        <v>0</v>
      </c>
      <c r="AG723" s="41">
        <f t="shared" si="436"/>
        <v>0</v>
      </c>
      <c r="AH723" s="41">
        <f t="shared" si="436"/>
        <v>0</v>
      </c>
      <c r="AI723" s="41">
        <f t="shared" si="436"/>
        <v>0</v>
      </c>
      <c r="AJ723" s="41">
        <f t="shared" si="436"/>
        <v>0</v>
      </c>
      <c r="AK723" s="41">
        <f t="shared" si="436"/>
        <v>0</v>
      </c>
      <c r="AL723" s="41">
        <f t="shared" si="436"/>
        <v>0</v>
      </c>
      <c r="AM723" s="41">
        <f t="shared" si="436"/>
        <v>0</v>
      </c>
      <c r="AN723" s="41">
        <f t="shared" si="436"/>
        <v>0</v>
      </c>
      <c r="AO723" s="41">
        <f t="shared" si="436"/>
        <v>0</v>
      </c>
      <c r="AP723" s="41">
        <f t="shared" si="436"/>
        <v>0</v>
      </c>
      <c r="AQ723" s="41">
        <f t="shared" si="436"/>
        <v>0</v>
      </c>
      <c r="AR723" s="41">
        <f t="shared" si="436"/>
        <v>0</v>
      </c>
      <c r="AS723" s="41">
        <f t="shared" si="436"/>
        <v>0</v>
      </c>
      <c r="AT723" s="41">
        <f t="shared" si="436"/>
        <v>0</v>
      </c>
      <c r="AU723" s="41">
        <f t="shared" si="436"/>
        <v>0</v>
      </c>
      <c r="AV723" s="41">
        <f t="shared" si="436"/>
        <v>0</v>
      </c>
      <c r="AW723" s="41">
        <f t="shared" si="436"/>
        <v>0</v>
      </c>
      <c r="AX723" s="41">
        <f t="shared" si="436"/>
        <v>0</v>
      </c>
      <c r="AY723" s="41">
        <f t="shared" si="436"/>
        <v>0</v>
      </c>
      <c r="AZ723" s="41">
        <f t="shared" si="436"/>
        <v>0</v>
      </c>
      <c r="BA723" s="41">
        <f t="shared" si="436"/>
        <v>0</v>
      </c>
      <c r="BB723" s="41">
        <f t="shared" si="436"/>
        <v>0</v>
      </c>
      <c r="BC723" s="41">
        <f t="shared" si="436"/>
        <v>0</v>
      </c>
      <c r="BD723" s="41">
        <f t="shared" si="436"/>
        <v>0</v>
      </c>
    </row>
    <row r="724" spans="1:59" ht="16" x14ac:dyDescent="0.2">
      <c r="B724" s="11">
        <f t="shared" si="434"/>
        <v>18</v>
      </c>
      <c r="C724" s="12" t="str">
        <f t="shared" si="434"/>
        <v>SCI FORGEOT RETAIL</v>
      </c>
      <c r="D724" s="46" t="s">
        <v>8</v>
      </c>
      <c r="E724" s="42">
        <v>0</v>
      </c>
      <c r="F724" s="15"/>
      <c r="G724" s="49" t="s">
        <v>267</v>
      </c>
      <c r="H724" s="31">
        <v>0</v>
      </c>
      <c r="I724" s="32">
        <v>0</v>
      </c>
      <c r="J724" s="32">
        <v>0</v>
      </c>
      <c r="L724" s="52" t="s">
        <v>268</v>
      </c>
      <c r="M724" s="72"/>
      <c r="N724" s="72"/>
      <c r="O724" s="41">
        <f t="shared" ref="O724:BD724" si="437">IFERROR(((O$3&gt;=$E721)*(O$2&lt;=$E721))*$J726,"")</f>
        <v>0</v>
      </c>
      <c r="P724" s="41">
        <f t="shared" si="437"/>
        <v>0</v>
      </c>
      <c r="Q724" s="41">
        <f t="shared" si="437"/>
        <v>0</v>
      </c>
      <c r="R724" s="41">
        <f t="shared" si="437"/>
        <v>0</v>
      </c>
      <c r="S724" s="41">
        <f t="shared" si="437"/>
        <v>0</v>
      </c>
      <c r="T724" s="41">
        <f t="shared" si="437"/>
        <v>0</v>
      </c>
      <c r="U724" s="41">
        <f t="shared" si="437"/>
        <v>0</v>
      </c>
      <c r="V724" s="41">
        <f t="shared" si="437"/>
        <v>0</v>
      </c>
      <c r="W724" s="41">
        <f t="shared" si="437"/>
        <v>0</v>
      </c>
      <c r="X724" s="41">
        <f t="shared" si="437"/>
        <v>0</v>
      </c>
      <c r="Y724" s="41">
        <f t="shared" si="437"/>
        <v>0</v>
      </c>
      <c r="Z724" s="41">
        <f t="shared" si="437"/>
        <v>0</v>
      </c>
      <c r="AA724" s="41">
        <f t="shared" si="437"/>
        <v>0</v>
      </c>
      <c r="AB724" s="41">
        <f t="shared" si="437"/>
        <v>0</v>
      </c>
      <c r="AC724" s="41">
        <f t="shared" si="437"/>
        <v>0</v>
      </c>
      <c r="AD724" s="41">
        <f t="shared" si="437"/>
        <v>0</v>
      </c>
      <c r="AE724" s="41">
        <f t="shared" si="437"/>
        <v>0</v>
      </c>
      <c r="AF724" s="41">
        <f t="shared" si="437"/>
        <v>0</v>
      </c>
      <c r="AG724" s="41">
        <f t="shared" si="437"/>
        <v>0</v>
      </c>
      <c r="AH724" s="41">
        <f t="shared" si="437"/>
        <v>0</v>
      </c>
      <c r="AI724" s="41">
        <f t="shared" si="437"/>
        <v>0</v>
      </c>
      <c r="AJ724" s="41">
        <f t="shared" si="437"/>
        <v>0</v>
      </c>
      <c r="AK724" s="41">
        <f t="shared" si="437"/>
        <v>0</v>
      </c>
      <c r="AL724" s="41">
        <f t="shared" si="437"/>
        <v>0</v>
      </c>
      <c r="AM724" s="41">
        <f t="shared" si="437"/>
        <v>0</v>
      </c>
      <c r="AN724" s="41">
        <f t="shared" si="437"/>
        <v>0</v>
      </c>
      <c r="AO724" s="41">
        <f t="shared" si="437"/>
        <v>0</v>
      </c>
      <c r="AP724" s="41">
        <f t="shared" si="437"/>
        <v>0</v>
      </c>
      <c r="AQ724" s="41">
        <f t="shared" si="437"/>
        <v>0</v>
      </c>
      <c r="AR724" s="41">
        <f t="shared" si="437"/>
        <v>0</v>
      </c>
      <c r="AS724" s="41">
        <f t="shared" si="437"/>
        <v>0</v>
      </c>
      <c r="AT724" s="41">
        <f t="shared" si="437"/>
        <v>0</v>
      </c>
      <c r="AU724" s="41">
        <f t="shared" si="437"/>
        <v>0</v>
      </c>
      <c r="AV724" s="41">
        <f t="shared" si="437"/>
        <v>0</v>
      </c>
      <c r="AW724" s="41">
        <f t="shared" si="437"/>
        <v>0</v>
      </c>
      <c r="AX724" s="41">
        <f t="shared" si="437"/>
        <v>0</v>
      </c>
      <c r="AY724" s="41">
        <f t="shared" si="437"/>
        <v>0</v>
      </c>
      <c r="AZ724" s="41">
        <f t="shared" si="437"/>
        <v>0</v>
      </c>
      <c r="BA724" s="41">
        <f t="shared" si="437"/>
        <v>0</v>
      </c>
      <c r="BB724" s="41">
        <f t="shared" si="437"/>
        <v>0</v>
      </c>
      <c r="BC724" s="41">
        <f t="shared" si="437"/>
        <v>0</v>
      </c>
      <c r="BD724" s="41">
        <f t="shared" si="437"/>
        <v>0</v>
      </c>
    </row>
    <row r="725" spans="1:59" ht="16" x14ac:dyDescent="0.2">
      <c r="B725" s="11">
        <f t="shared" si="434"/>
        <v>18</v>
      </c>
      <c r="C725" s="12" t="str">
        <f t="shared" si="434"/>
        <v>SCI FORGEOT RETAIL</v>
      </c>
      <c r="D725" s="46" t="s">
        <v>269</v>
      </c>
      <c r="E725" s="31">
        <v>0</v>
      </c>
      <c r="F725" s="15"/>
      <c r="G725" s="53"/>
      <c r="H725" s="15"/>
      <c r="I725" s="15"/>
      <c r="J725" s="23"/>
      <c r="L725" s="52" t="s">
        <v>270</v>
      </c>
      <c r="M725" s="72"/>
      <c r="N725" s="72"/>
      <c r="O725" s="41">
        <f t="shared" ref="O725:BD725" si="438">IFERROR(((O$3&gt;=$J715)*(O$2&lt;=$J715))*$E726,"")</f>
        <v>0</v>
      </c>
      <c r="P725" s="41">
        <f t="shared" si="438"/>
        <v>0</v>
      </c>
      <c r="Q725" s="41">
        <f t="shared" si="438"/>
        <v>0</v>
      </c>
      <c r="R725" s="41">
        <f t="shared" si="438"/>
        <v>0</v>
      </c>
      <c r="S725" s="41">
        <f t="shared" si="438"/>
        <v>0</v>
      </c>
      <c r="T725" s="41">
        <f t="shared" si="438"/>
        <v>0</v>
      </c>
      <c r="U725" s="41">
        <f t="shared" si="438"/>
        <v>0</v>
      </c>
      <c r="V725" s="41">
        <f t="shared" si="438"/>
        <v>0</v>
      </c>
      <c r="W725" s="41">
        <f t="shared" si="438"/>
        <v>0</v>
      </c>
      <c r="X725" s="41">
        <f t="shared" si="438"/>
        <v>0</v>
      </c>
      <c r="Y725" s="41">
        <f t="shared" si="438"/>
        <v>0</v>
      </c>
      <c r="Z725" s="41">
        <f t="shared" si="438"/>
        <v>0</v>
      </c>
      <c r="AA725" s="41">
        <f t="shared" si="438"/>
        <v>0</v>
      </c>
      <c r="AB725" s="41">
        <f t="shared" si="438"/>
        <v>0</v>
      </c>
      <c r="AC725" s="41">
        <f t="shared" si="438"/>
        <v>0</v>
      </c>
      <c r="AD725" s="41">
        <f t="shared" si="438"/>
        <v>0</v>
      </c>
      <c r="AE725" s="41">
        <f t="shared" si="438"/>
        <v>0</v>
      </c>
      <c r="AF725" s="41">
        <f t="shared" si="438"/>
        <v>0</v>
      </c>
      <c r="AG725" s="41">
        <f t="shared" si="438"/>
        <v>0</v>
      </c>
      <c r="AH725" s="41">
        <f t="shared" si="438"/>
        <v>0</v>
      </c>
      <c r="AI725" s="41">
        <f t="shared" si="438"/>
        <v>0</v>
      </c>
      <c r="AJ725" s="41">
        <f t="shared" si="438"/>
        <v>0</v>
      </c>
      <c r="AK725" s="41">
        <f t="shared" si="438"/>
        <v>0</v>
      </c>
      <c r="AL725" s="41">
        <f t="shared" si="438"/>
        <v>0</v>
      </c>
      <c r="AM725" s="41">
        <f t="shared" si="438"/>
        <v>0</v>
      </c>
      <c r="AN725" s="41">
        <f t="shared" si="438"/>
        <v>0</v>
      </c>
      <c r="AO725" s="41">
        <f t="shared" si="438"/>
        <v>0</v>
      </c>
      <c r="AP725" s="41">
        <f t="shared" si="438"/>
        <v>0</v>
      </c>
      <c r="AQ725" s="41">
        <f t="shared" si="438"/>
        <v>0</v>
      </c>
      <c r="AR725" s="41">
        <f t="shared" si="438"/>
        <v>0</v>
      </c>
      <c r="AS725" s="41">
        <f t="shared" si="438"/>
        <v>0</v>
      </c>
      <c r="AT725" s="41">
        <f t="shared" si="438"/>
        <v>0</v>
      </c>
      <c r="AU725" s="41">
        <f t="shared" si="438"/>
        <v>0</v>
      </c>
      <c r="AV725" s="41">
        <f t="shared" si="438"/>
        <v>0</v>
      </c>
      <c r="AW725" s="41">
        <f t="shared" si="438"/>
        <v>0</v>
      </c>
      <c r="AX725" s="41">
        <f t="shared" si="438"/>
        <v>0</v>
      </c>
      <c r="AY725" s="41">
        <f t="shared" si="438"/>
        <v>0</v>
      </c>
      <c r="AZ725" s="41">
        <f t="shared" si="438"/>
        <v>0</v>
      </c>
      <c r="BA725" s="41">
        <f t="shared" si="438"/>
        <v>0</v>
      </c>
      <c r="BB725" s="41">
        <f t="shared" si="438"/>
        <v>0</v>
      </c>
      <c r="BC725" s="41">
        <f t="shared" si="438"/>
        <v>0</v>
      </c>
      <c r="BD725" s="41">
        <f t="shared" si="438"/>
        <v>0</v>
      </c>
    </row>
    <row r="726" spans="1:59" ht="16" x14ac:dyDescent="0.2">
      <c r="B726" s="11">
        <f t="shared" si="434"/>
        <v>18</v>
      </c>
      <c r="C726" s="12" t="str">
        <f t="shared" si="434"/>
        <v>SCI FORGEOT RETAIL</v>
      </c>
      <c r="D726" s="46" t="s">
        <v>270</v>
      </c>
      <c r="E726" s="31">
        <v>0</v>
      </c>
      <c r="F726" s="15"/>
      <c r="G726" s="46" t="s">
        <v>266</v>
      </c>
      <c r="H726" s="31">
        <v>0</v>
      </c>
      <c r="I726" s="46" t="s">
        <v>268</v>
      </c>
      <c r="J726" s="31">
        <v>0</v>
      </c>
      <c r="L726" s="54" t="s">
        <v>271</v>
      </c>
      <c r="M726" s="73"/>
      <c r="N726" s="73"/>
      <c r="O726" s="45">
        <f t="shared" ref="O726:BD726" si="439">IFERROR(-($E707+$H707+$J707)*O708,"")</f>
        <v>0</v>
      </c>
      <c r="P726" s="45">
        <f t="shared" si="439"/>
        <v>0</v>
      </c>
      <c r="Q726" s="45">
        <f t="shared" si="439"/>
        <v>0</v>
      </c>
      <c r="R726" s="45">
        <f t="shared" si="439"/>
        <v>0</v>
      </c>
      <c r="S726" s="45">
        <f t="shared" si="439"/>
        <v>0</v>
      </c>
      <c r="T726" s="45">
        <f t="shared" si="439"/>
        <v>0</v>
      </c>
      <c r="U726" s="45">
        <f t="shared" si="439"/>
        <v>0</v>
      </c>
      <c r="V726" s="45">
        <f t="shared" si="439"/>
        <v>0</v>
      </c>
      <c r="W726" s="45">
        <f t="shared" si="439"/>
        <v>0</v>
      </c>
      <c r="X726" s="45">
        <f t="shared" si="439"/>
        <v>0</v>
      </c>
      <c r="Y726" s="45">
        <f t="shared" si="439"/>
        <v>0</v>
      </c>
      <c r="Z726" s="45">
        <f t="shared" si="439"/>
        <v>0</v>
      </c>
      <c r="AA726" s="45">
        <f t="shared" si="439"/>
        <v>0</v>
      </c>
      <c r="AB726" s="45">
        <f t="shared" si="439"/>
        <v>0</v>
      </c>
      <c r="AC726" s="45">
        <f t="shared" si="439"/>
        <v>0</v>
      </c>
      <c r="AD726" s="45">
        <f t="shared" si="439"/>
        <v>0</v>
      </c>
      <c r="AE726" s="45">
        <f t="shared" si="439"/>
        <v>0</v>
      </c>
      <c r="AF726" s="45">
        <f t="shared" si="439"/>
        <v>0</v>
      </c>
      <c r="AG726" s="45">
        <f t="shared" si="439"/>
        <v>0</v>
      </c>
      <c r="AH726" s="45">
        <f t="shared" si="439"/>
        <v>0</v>
      </c>
      <c r="AI726" s="45">
        <f t="shared" si="439"/>
        <v>0</v>
      </c>
      <c r="AJ726" s="45">
        <f t="shared" si="439"/>
        <v>0</v>
      </c>
      <c r="AK726" s="45">
        <f t="shared" si="439"/>
        <v>0</v>
      </c>
      <c r="AL726" s="45">
        <f t="shared" si="439"/>
        <v>0</v>
      </c>
      <c r="AM726" s="45">
        <f t="shared" si="439"/>
        <v>0</v>
      </c>
      <c r="AN726" s="45">
        <f t="shared" si="439"/>
        <v>0</v>
      </c>
      <c r="AO726" s="45">
        <f t="shared" si="439"/>
        <v>0</v>
      </c>
      <c r="AP726" s="45">
        <f t="shared" si="439"/>
        <v>0</v>
      </c>
      <c r="AQ726" s="45">
        <f t="shared" si="439"/>
        <v>0</v>
      </c>
      <c r="AR726" s="45">
        <f t="shared" si="439"/>
        <v>0</v>
      </c>
      <c r="AS726" s="45">
        <f t="shared" si="439"/>
        <v>0</v>
      </c>
      <c r="AT726" s="45">
        <f t="shared" si="439"/>
        <v>0</v>
      </c>
      <c r="AU726" s="45">
        <f t="shared" si="439"/>
        <v>0</v>
      </c>
      <c r="AV726" s="45">
        <f t="shared" si="439"/>
        <v>0</v>
      </c>
      <c r="AW726" s="45">
        <f t="shared" si="439"/>
        <v>0</v>
      </c>
      <c r="AX726" s="45">
        <f t="shared" si="439"/>
        <v>0</v>
      </c>
      <c r="AY726" s="45">
        <f t="shared" si="439"/>
        <v>0</v>
      </c>
      <c r="AZ726" s="45">
        <f t="shared" si="439"/>
        <v>0</v>
      </c>
      <c r="BA726" s="45">
        <f t="shared" si="439"/>
        <v>0</v>
      </c>
      <c r="BB726" s="45">
        <f t="shared" si="439"/>
        <v>0</v>
      </c>
      <c r="BC726" s="45">
        <f t="shared" si="439"/>
        <v>0</v>
      </c>
      <c r="BD726" s="45">
        <f t="shared" si="439"/>
        <v>0</v>
      </c>
    </row>
    <row r="727" spans="1:59" x14ac:dyDescent="0.2">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row>
    <row r="728" spans="1:59" ht="16" x14ac:dyDescent="0.2">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s="1"/>
    </row>
    <row r="729" spans="1:59" ht="16" x14ac:dyDescent="0.2">
      <c r="A729" s="1"/>
      <c r="B729" s="67">
        <v>19</v>
      </c>
      <c r="C729" s="68" t="str">
        <f>H731</f>
        <v>SCI FORGEOT RETAIL</v>
      </c>
      <c r="D729" s="69" t="s">
        <v>60</v>
      </c>
      <c r="E729" s="69"/>
      <c r="F729" s="69"/>
      <c r="G729" s="69"/>
      <c r="H729" s="69"/>
      <c r="I729" s="69"/>
      <c r="J729" s="69"/>
      <c r="K729" s="68"/>
      <c r="L729" s="68"/>
      <c r="M729" s="68"/>
      <c r="N729" s="68"/>
      <c r="O729" s="82"/>
      <c r="P729" s="82"/>
      <c r="Q729" s="82"/>
      <c r="R729" s="82"/>
      <c r="S729" s="82"/>
      <c r="T729" s="82"/>
      <c r="U729" s="82"/>
      <c r="V729" s="82"/>
      <c r="W729" s="82"/>
      <c r="X729" s="82"/>
      <c r="Y729" s="82"/>
      <c r="Z729" s="82"/>
      <c r="AA729" s="82"/>
      <c r="AB729" s="82"/>
      <c r="AC729" s="82"/>
      <c r="AD729" s="82"/>
      <c r="AE729" s="82"/>
      <c r="AF729" s="82"/>
      <c r="AG729" s="82"/>
      <c r="AH729" s="82"/>
      <c r="AI729" s="82"/>
      <c r="AJ729" s="82"/>
      <c r="AK729" s="82"/>
      <c r="AL729" s="82"/>
      <c r="AM729" s="82"/>
      <c r="AN729" s="82"/>
      <c r="AO729" s="82"/>
      <c r="AP729" s="82"/>
      <c r="AQ729" s="82"/>
      <c r="AR729" s="82"/>
      <c r="AS729" s="82"/>
      <c r="AT729" s="82"/>
      <c r="AU729" s="82"/>
      <c r="AV729" s="82"/>
      <c r="AW729" s="82"/>
      <c r="AX729" s="82"/>
      <c r="AY729" s="82"/>
      <c r="AZ729" s="82"/>
      <c r="BA729" s="82"/>
      <c r="BB729" s="82"/>
      <c r="BC729" s="82"/>
      <c r="BD729" s="82"/>
      <c r="BE729" s="1"/>
      <c r="BF729" s="1"/>
      <c r="BG729" s="1"/>
    </row>
    <row r="730" spans="1:59" ht="16" x14ac:dyDescent="0.2">
      <c r="A730" s="35"/>
      <c r="B730" s="11">
        <f>B729</f>
        <v>19</v>
      </c>
      <c r="C730" s="12" t="str">
        <f>C729</f>
        <v>SCI FORGEOT RETAIL</v>
      </c>
      <c r="D730" s="35"/>
      <c r="E730" s="35"/>
      <c r="F730" s="35"/>
      <c r="G730" s="35"/>
      <c r="H730" s="35"/>
      <c r="I730" s="35"/>
      <c r="J730" s="35"/>
      <c r="K730" s="35"/>
      <c r="L730" s="35"/>
      <c r="M730" s="35"/>
      <c r="N730" s="35"/>
      <c r="O730" s="44"/>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c r="AN730" s="44"/>
      <c r="AO730" s="44"/>
      <c r="AP730" s="44"/>
      <c r="AQ730" s="44"/>
      <c r="AR730" s="44"/>
      <c r="AS730" s="44"/>
      <c r="AT730" s="44"/>
      <c r="AU730" s="44"/>
      <c r="AV730" s="44"/>
      <c r="AW730" s="44"/>
      <c r="AX730" s="44"/>
      <c r="AY730" s="44"/>
      <c r="AZ730" s="44"/>
      <c r="BA730" s="44"/>
      <c r="BB730" s="44"/>
      <c r="BC730" s="44"/>
      <c r="BD730" s="44"/>
      <c r="BE730" s="35"/>
      <c r="BF730" s="35"/>
      <c r="BG730" s="35"/>
    </row>
    <row r="731" spans="1:59" ht="16" x14ac:dyDescent="0.2">
      <c r="B731" s="11">
        <f t="shared" ref="B731:C746" si="440">B730</f>
        <v>19</v>
      </c>
      <c r="C731" s="12" t="str">
        <f t="shared" si="440"/>
        <v>SCI FORGEOT RETAIL</v>
      </c>
      <c r="D731" s="13" t="s">
        <v>2</v>
      </c>
      <c r="E731" s="14" t="s">
        <v>61</v>
      </c>
      <c r="F731" s="15"/>
      <c r="G731" s="13" t="s">
        <v>229</v>
      </c>
      <c r="H731" s="14" t="s">
        <v>45</v>
      </c>
      <c r="I731" s="14"/>
      <c r="J731" s="14"/>
      <c r="L731" s="16" t="s">
        <v>230</v>
      </c>
      <c r="M731" s="70"/>
      <c r="N731" s="70"/>
      <c r="O731" s="17">
        <f>($E742&gt;0)*($E736&lt;O$2)*(EDATE($E736,$E742)&gt;O$3)*((O$3-O$2+1)/O$4)
+($E742&gt;0)*($E736&lt;O$2)*(EDATE($E736,$E742)&gt;=O$2)*(EDATE($E736,$E742)&lt;=O$3)*((EDATE($E736,$E742)-O$2)/O$4)
+($E742&gt;0)*($E736&lt;O$2)*(EDATE($E736,$E742)&lt;O$2)*(0)
+($E742&gt;0)*($E736&gt;=O$2)*($E736&lt;=O$3)*(EDATE($E736,$E742)&gt;=O$2)*(EDATE($E736,$E742)&lt;=O$3)*((EDATE($E736,$E742)-$E736+1)/O$4)
+($E742&gt;0)*($E736&gt;=O$2)*($E736&lt;=O$3)*(EDATE($E736,$E742)&gt;O$3)*((O$3-$E736+1)/O$4)
+($E742&gt;0)*($E736&gt;O$3)*(0)</f>
        <v>0</v>
      </c>
      <c r="P731" s="17">
        <f t="shared" ref="P731:BD731" si="441">($E742&gt;0)*($E736&lt;P$2)*(EDATE($E736,$E742)&gt;P$3)*((P$3-P$2+1)/P$4)
+($E742&gt;0)*($E736&lt;P$2)*(EDATE($E736,$E742)&gt;=P$2)*(EDATE($E736,$E742)&lt;=P$3)*((EDATE($E736,$E742)-P$2)/P$4)
+($E742&gt;0)*($E736&lt;P$2)*(EDATE($E736,$E742)&lt;P$2)*(0)
+($E742&gt;0)*($E736&gt;=P$2)*($E736&lt;=P$3)*(EDATE($E736,$E742)&gt;=P$2)*(EDATE($E736,$E742)&lt;=P$3)*((EDATE($E736,$E742)-$E736+1)/P$4)
+($E742&gt;0)*($E736&gt;=P$2)*($E736&lt;=P$3)*(EDATE($E736,$E742)&gt;P$3)*((P$3-$E736+1)/P$4)
+($E742&gt;0)*($E736&gt;P$3)*(0)</f>
        <v>0</v>
      </c>
      <c r="Q731" s="17">
        <f t="shared" si="441"/>
        <v>0</v>
      </c>
      <c r="R731" s="17">
        <f t="shared" si="441"/>
        <v>0</v>
      </c>
      <c r="S731" s="17">
        <f t="shared" si="441"/>
        <v>0</v>
      </c>
      <c r="T731" s="17">
        <f t="shared" si="441"/>
        <v>0</v>
      </c>
      <c r="U731" s="17">
        <f t="shared" si="441"/>
        <v>0</v>
      </c>
      <c r="V731" s="17">
        <f t="shared" si="441"/>
        <v>0</v>
      </c>
      <c r="W731" s="17">
        <f t="shared" si="441"/>
        <v>0</v>
      </c>
      <c r="X731" s="17">
        <f t="shared" si="441"/>
        <v>0</v>
      </c>
      <c r="Y731" s="17">
        <f t="shared" si="441"/>
        <v>0</v>
      </c>
      <c r="Z731" s="17">
        <f t="shared" si="441"/>
        <v>0</v>
      </c>
      <c r="AA731" s="17">
        <f t="shared" si="441"/>
        <v>0</v>
      </c>
      <c r="AB731" s="17">
        <f t="shared" si="441"/>
        <v>0</v>
      </c>
      <c r="AC731" s="17">
        <f t="shared" si="441"/>
        <v>0</v>
      </c>
      <c r="AD731" s="17">
        <f t="shared" si="441"/>
        <v>0</v>
      </c>
      <c r="AE731" s="17">
        <f t="shared" si="441"/>
        <v>0</v>
      </c>
      <c r="AF731" s="17">
        <f t="shared" si="441"/>
        <v>0</v>
      </c>
      <c r="AG731" s="17">
        <f t="shared" si="441"/>
        <v>0</v>
      </c>
      <c r="AH731" s="17">
        <f t="shared" si="441"/>
        <v>0</v>
      </c>
      <c r="AI731" s="17">
        <f t="shared" si="441"/>
        <v>0</v>
      </c>
      <c r="AJ731" s="17">
        <f t="shared" si="441"/>
        <v>0</v>
      </c>
      <c r="AK731" s="17">
        <f t="shared" si="441"/>
        <v>0</v>
      </c>
      <c r="AL731" s="17">
        <f t="shared" si="441"/>
        <v>0</v>
      </c>
      <c r="AM731" s="17">
        <f t="shared" si="441"/>
        <v>0</v>
      </c>
      <c r="AN731" s="17">
        <f t="shared" si="441"/>
        <v>0</v>
      </c>
      <c r="AO731" s="17">
        <f t="shared" si="441"/>
        <v>0</v>
      </c>
      <c r="AP731" s="17">
        <f t="shared" si="441"/>
        <v>0</v>
      </c>
      <c r="AQ731" s="17">
        <f t="shared" si="441"/>
        <v>0</v>
      </c>
      <c r="AR731" s="17">
        <f t="shared" si="441"/>
        <v>0</v>
      </c>
      <c r="AS731" s="17">
        <f t="shared" si="441"/>
        <v>0</v>
      </c>
      <c r="AT731" s="17">
        <f t="shared" si="441"/>
        <v>0</v>
      </c>
      <c r="AU731" s="17">
        <f t="shared" si="441"/>
        <v>0</v>
      </c>
      <c r="AV731" s="17">
        <f t="shared" si="441"/>
        <v>0</v>
      </c>
      <c r="AW731" s="17">
        <f t="shared" si="441"/>
        <v>0</v>
      </c>
      <c r="AX731" s="17">
        <f t="shared" si="441"/>
        <v>0</v>
      </c>
      <c r="AY731" s="17">
        <f t="shared" si="441"/>
        <v>0</v>
      </c>
      <c r="AZ731" s="17">
        <f t="shared" si="441"/>
        <v>0</v>
      </c>
      <c r="BA731" s="17">
        <f t="shared" si="441"/>
        <v>0</v>
      </c>
      <c r="BB731" s="17">
        <f t="shared" si="441"/>
        <v>0</v>
      </c>
      <c r="BC731" s="17">
        <f t="shared" si="441"/>
        <v>0</v>
      </c>
      <c r="BD731" s="17">
        <f t="shared" si="441"/>
        <v>0</v>
      </c>
    </row>
    <row r="732" spans="1:59" ht="16" x14ac:dyDescent="0.2">
      <c r="B732" s="11">
        <f t="shared" si="440"/>
        <v>19</v>
      </c>
      <c r="C732" s="12" t="str">
        <f t="shared" si="440"/>
        <v>SCI FORGEOT RETAIL</v>
      </c>
      <c r="D732" s="13" t="s">
        <v>7</v>
      </c>
      <c r="E732" s="18">
        <v>104.92</v>
      </c>
      <c r="F732" s="15"/>
      <c r="G732" s="13" t="s">
        <v>0</v>
      </c>
      <c r="H732" s="19">
        <v>67.7</v>
      </c>
      <c r="I732" s="13" t="s">
        <v>20</v>
      </c>
      <c r="J732" s="19">
        <v>74.599999999999994</v>
      </c>
      <c r="L732" s="20" t="s">
        <v>231</v>
      </c>
      <c r="M732" s="72"/>
      <c r="N732" s="72"/>
      <c r="O732" s="21">
        <f>($H737&gt;0)*($J737&lt;O$2)*0
+($H737&gt;0)*($J737&gt;=O$2)*($J737&lt;=O$3)*(($J737-O$2+1)/O$4)
+($H737&gt;0)*($J737&gt;O$3)*($I737&gt;O$3)*0
+($H737&gt;0)*($J737&gt;O$3)*($I737&lt;=O$3)*($I737&gt;=O$2)*((O$3-$I737+1)/O$4)
+($H737&gt;0)*($J737&gt;O$3)*($I737&lt;O$2)*1
+($H737&gt;0)*($I737&gt;O$3)*0
+($H738&gt;0)*($J$2350&lt;O$2)*0
+($H738&gt;0)*($J738&gt;=O$2)*($J738&lt;=O$3)*(($J738-O$2+1)/O$4)
+($H738&gt;0)*($J738&gt;O$3)*($I738&gt;O$3)*0
+($H738&gt;0)*($J738&gt;O$3)*($I738&lt;=O$3)*($I738&gt;=O$2)*((O$3-$I738+1)/O$4)
+($H738&gt;0)*($J738&gt;O$3)*($I738&lt;O$2)*1
+($H738&gt;0)*($I738&gt;O$3)*0
+($H739&gt;0)*($J739&lt;O$2)*0
+($H739&gt;0)*($J739&gt;=O$2)*($J739&lt;=O$3)*(($J739-O$2+1)/O$4)
+($H739&gt;0)*($J739&gt;O$3)*($I739&gt;O$3)*0
+($H739&gt;0)*($J739&gt;O$3)*($I739&lt;=O$3)*($I739&gt;=O$2)*((O$3-$I739+1)/O$4)
+($H739&gt;0)*($J739&gt;O$3)*($I739&lt;O$2)*1
+($H739&gt;0)*($I739&gt;O$3)*0</f>
        <v>0</v>
      </c>
      <c r="P732" s="21">
        <f t="shared" ref="P732:BD732" si="442">($H737&gt;0)*($J737&lt;P$2)*0
+($H737&gt;0)*($J737&gt;=P$2)*($J737&lt;=P$3)*(($J737-P$2+1)/P$4)
+($H737&gt;0)*($J737&gt;P$3)*($I737&gt;P$3)*0
+($H737&gt;0)*($J737&gt;P$3)*($I737&lt;=P$3)*($I737&gt;=P$2)*((P$3-$I737+1)/P$4)
+($H737&gt;0)*($J737&gt;P$3)*($I737&lt;P$2)*1
+($H737&gt;0)*($I737&gt;P$3)*0
+($H738&gt;0)*($J$2350&lt;P$2)*0
+($H738&gt;0)*($J738&gt;=P$2)*($J738&lt;=P$3)*(($J738-P$2+1)/P$4)
+($H738&gt;0)*($J738&gt;P$3)*($I738&gt;P$3)*0
+($H738&gt;0)*($J738&gt;P$3)*($I738&lt;=P$3)*($I738&gt;=P$2)*((P$3-$I738+1)/P$4)
+($H738&gt;0)*($J738&gt;P$3)*($I738&lt;P$2)*1
+($H738&gt;0)*($I738&gt;P$3)*0
+($H739&gt;0)*($J739&lt;P$2)*0
+($H739&gt;0)*($J739&gt;=P$2)*($J739&lt;=P$3)*(($J739-P$2+1)/P$4)
+($H739&gt;0)*($J739&gt;P$3)*($I739&gt;P$3)*0
+($H739&gt;0)*($J739&gt;P$3)*($I739&lt;=P$3)*($I739&gt;=P$2)*((P$3-$I739+1)/P$4)
+($H739&gt;0)*($J739&gt;P$3)*($I739&lt;P$2)*1
+($H739&gt;0)*($I739&gt;P$3)*0</f>
        <v>0</v>
      </c>
      <c r="Q732" s="21">
        <f t="shared" si="442"/>
        <v>0</v>
      </c>
      <c r="R732" s="21">
        <f t="shared" si="442"/>
        <v>0</v>
      </c>
      <c r="S732" s="21">
        <f t="shared" si="442"/>
        <v>0</v>
      </c>
      <c r="T732" s="21">
        <f t="shared" si="442"/>
        <v>0</v>
      </c>
      <c r="U732" s="21">
        <f t="shared" si="442"/>
        <v>0</v>
      </c>
      <c r="V732" s="21">
        <f t="shared" si="442"/>
        <v>0</v>
      </c>
      <c r="W732" s="21">
        <f t="shared" si="442"/>
        <v>0</v>
      </c>
      <c r="X732" s="21">
        <f t="shared" si="442"/>
        <v>0</v>
      </c>
      <c r="Y732" s="21">
        <f t="shared" si="442"/>
        <v>0</v>
      </c>
      <c r="Z732" s="21">
        <f t="shared" si="442"/>
        <v>0</v>
      </c>
      <c r="AA732" s="21">
        <f t="shared" si="442"/>
        <v>0</v>
      </c>
      <c r="AB732" s="21">
        <f t="shared" si="442"/>
        <v>0</v>
      </c>
      <c r="AC732" s="21">
        <f t="shared" si="442"/>
        <v>0</v>
      </c>
      <c r="AD732" s="21">
        <f t="shared" si="442"/>
        <v>0</v>
      </c>
      <c r="AE732" s="21">
        <f t="shared" si="442"/>
        <v>0</v>
      </c>
      <c r="AF732" s="21">
        <f t="shared" si="442"/>
        <v>0</v>
      </c>
      <c r="AG732" s="21">
        <f t="shared" si="442"/>
        <v>0</v>
      </c>
      <c r="AH732" s="21">
        <f t="shared" si="442"/>
        <v>0</v>
      </c>
      <c r="AI732" s="21">
        <f t="shared" si="442"/>
        <v>0</v>
      </c>
      <c r="AJ732" s="21">
        <f t="shared" si="442"/>
        <v>0</v>
      </c>
      <c r="AK732" s="21">
        <f t="shared" si="442"/>
        <v>0</v>
      </c>
      <c r="AL732" s="21">
        <f t="shared" si="442"/>
        <v>0</v>
      </c>
      <c r="AM732" s="21">
        <f t="shared" si="442"/>
        <v>0</v>
      </c>
      <c r="AN732" s="21">
        <f t="shared" si="442"/>
        <v>0</v>
      </c>
      <c r="AO732" s="21">
        <f t="shared" si="442"/>
        <v>0</v>
      </c>
      <c r="AP732" s="21">
        <f t="shared" si="442"/>
        <v>0</v>
      </c>
      <c r="AQ732" s="21">
        <f t="shared" si="442"/>
        <v>0</v>
      </c>
      <c r="AR732" s="21">
        <f t="shared" si="442"/>
        <v>0</v>
      </c>
      <c r="AS732" s="21">
        <f t="shared" si="442"/>
        <v>0</v>
      </c>
      <c r="AT732" s="21">
        <f t="shared" si="442"/>
        <v>0</v>
      </c>
      <c r="AU732" s="21">
        <f t="shared" si="442"/>
        <v>0</v>
      </c>
      <c r="AV732" s="21">
        <f t="shared" si="442"/>
        <v>0</v>
      </c>
      <c r="AW732" s="21">
        <f t="shared" si="442"/>
        <v>0</v>
      </c>
      <c r="AX732" s="21">
        <f t="shared" si="442"/>
        <v>0</v>
      </c>
      <c r="AY732" s="21">
        <f t="shared" si="442"/>
        <v>0</v>
      </c>
      <c r="AZ732" s="21">
        <f t="shared" si="442"/>
        <v>0</v>
      </c>
      <c r="BA732" s="21">
        <f t="shared" si="442"/>
        <v>0</v>
      </c>
      <c r="BB732" s="21">
        <f t="shared" si="442"/>
        <v>0</v>
      </c>
      <c r="BC732" s="21">
        <f t="shared" si="442"/>
        <v>0</v>
      </c>
      <c r="BD732" s="21">
        <f t="shared" si="442"/>
        <v>0</v>
      </c>
    </row>
    <row r="733" spans="1:59" ht="16" x14ac:dyDescent="0.2">
      <c r="B733" s="11">
        <f t="shared" si="440"/>
        <v>19</v>
      </c>
      <c r="C733" s="12" t="str">
        <f t="shared" si="440"/>
        <v>SCI FORGEOT RETAIL</v>
      </c>
      <c r="D733" s="13" t="s">
        <v>21</v>
      </c>
      <c r="E733" s="22">
        <v>506.25</v>
      </c>
      <c r="F733" s="15"/>
      <c r="G733" s="13" t="s">
        <v>22</v>
      </c>
      <c r="H733" s="22">
        <v>0</v>
      </c>
      <c r="I733" s="13" t="s">
        <v>23</v>
      </c>
      <c r="J733" s="22">
        <v>38.602499999999999</v>
      </c>
      <c r="K733" s="23"/>
      <c r="L733" s="20" t="s">
        <v>232</v>
      </c>
      <c r="M733" s="72"/>
      <c r="N733" s="72"/>
      <c r="O733" s="21">
        <f>($E736&lt;=O$3)*($E736&gt;O$2)*((O$3-$E736+1)/O$4)
+($E736&lt;=O$2)*((O$3-O$2+1)/O$4)
+($E736&gt;O$3)*(0)
-($E744&lt;=O$3)*($E744&lt;&gt;0)*($E744&gt;O$2)*((O$3-$E744)/O$4)
-($E744&lt;=O$2)*((O$3-O$2+1)/O$4)
-($E744&gt;O$3)*(0)</f>
        <v>1</v>
      </c>
      <c r="P733" s="21">
        <f t="shared" ref="P733:BD733" si="443">($E736&lt;=P$3)*($E736&gt;P$2)*((P$3-$E736+1)/P$4)
+($E736&lt;=P$2)*((P$3-P$2+1)/P$4)
+($E736&gt;P$3)*(0)
-($E744&lt;=P$3)*($E744&lt;&gt;0)*($E744&gt;P$2)*((P$3-$E744)/P$4)
-($E744&lt;=P$2)*((P$3-P$2+1)/P$4)
-($E744&gt;P$3)*(0)</f>
        <v>1</v>
      </c>
      <c r="Q733" s="21">
        <f t="shared" si="443"/>
        <v>1</v>
      </c>
      <c r="R733" s="21">
        <f t="shared" si="443"/>
        <v>1</v>
      </c>
      <c r="S733" s="21">
        <f t="shared" si="443"/>
        <v>1</v>
      </c>
      <c r="T733" s="21">
        <f t="shared" si="443"/>
        <v>1</v>
      </c>
      <c r="U733" s="21">
        <f t="shared" si="443"/>
        <v>1</v>
      </c>
      <c r="V733" s="21">
        <f t="shared" si="443"/>
        <v>1</v>
      </c>
      <c r="W733" s="21">
        <f t="shared" si="443"/>
        <v>1</v>
      </c>
      <c r="X733" s="21">
        <f t="shared" si="443"/>
        <v>1</v>
      </c>
      <c r="Y733" s="21">
        <f t="shared" si="443"/>
        <v>1</v>
      </c>
      <c r="Z733" s="21">
        <f t="shared" si="443"/>
        <v>1</v>
      </c>
      <c r="AA733" s="21">
        <f t="shared" si="443"/>
        <v>1</v>
      </c>
      <c r="AB733" s="21">
        <f t="shared" si="443"/>
        <v>1</v>
      </c>
      <c r="AC733" s="21">
        <f t="shared" si="443"/>
        <v>1</v>
      </c>
      <c r="AD733" s="21">
        <f t="shared" si="443"/>
        <v>1</v>
      </c>
      <c r="AE733" s="21">
        <f t="shared" si="443"/>
        <v>1</v>
      </c>
      <c r="AF733" s="21">
        <f t="shared" si="443"/>
        <v>1</v>
      </c>
      <c r="AG733" s="21">
        <f t="shared" si="443"/>
        <v>1</v>
      </c>
      <c r="AH733" s="21">
        <f t="shared" si="443"/>
        <v>1</v>
      </c>
      <c r="AI733" s="21">
        <f t="shared" si="443"/>
        <v>1</v>
      </c>
      <c r="AJ733" s="21">
        <f t="shared" si="443"/>
        <v>0</v>
      </c>
      <c r="AK733" s="21">
        <f t="shared" si="443"/>
        <v>0</v>
      </c>
      <c r="AL733" s="21">
        <f t="shared" si="443"/>
        <v>0</v>
      </c>
      <c r="AM733" s="21">
        <f t="shared" si="443"/>
        <v>0</v>
      </c>
      <c r="AN733" s="21">
        <f t="shared" si="443"/>
        <v>0</v>
      </c>
      <c r="AO733" s="21">
        <f t="shared" si="443"/>
        <v>0</v>
      </c>
      <c r="AP733" s="21">
        <f t="shared" si="443"/>
        <v>0</v>
      </c>
      <c r="AQ733" s="21">
        <f t="shared" si="443"/>
        <v>0</v>
      </c>
      <c r="AR733" s="21">
        <f t="shared" si="443"/>
        <v>0</v>
      </c>
      <c r="AS733" s="21">
        <f t="shared" si="443"/>
        <v>0</v>
      </c>
      <c r="AT733" s="21">
        <f t="shared" si="443"/>
        <v>0</v>
      </c>
      <c r="AU733" s="21">
        <f t="shared" si="443"/>
        <v>0</v>
      </c>
      <c r="AV733" s="21">
        <f t="shared" si="443"/>
        <v>0</v>
      </c>
      <c r="AW733" s="21">
        <f t="shared" si="443"/>
        <v>0</v>
      </c>
      <c r="AX733" s="21">
        <f t="shared" si="443"/>
        <v>0</v>
      </c>
      <c r="AY733" s="21">
        <f t="shared" si="443"/>
        <v>0</v>
      </c>
      <c r="AZ733" s="21">
        <f t="shared" si="443"/>
        <v>0</v>
      </c>
      <c r="BA733" s="21">
        <f t="shared" si="443"/>
        <v>0</v>
      </c>
      <c r="BB733" s="21">
        <f t="shared" si="443"/>
        <v>0</v>
      </c>
      <c r="BC733" s="21">
        <f t="shared" si="443"/>
        <v>0</v>
      </c>
      <c r="BD733" s="21">
        <f t="shared" si="443"/>
        <v>0</v>
      </c>
    </row>
    <row r="734" spans="1:59" ht="16" x14ac:dyDescent="0.2">
      <c r="B734" s="11">
        <f t="shared" si="440"/>
        <v>19</v>
      </c>
      <c r="C734" s="12" t="str">
        <f t="shared" si="440"/>
        <v>SCI FORGEOT RETAIL</v>
      </c>
      <c r="D734" s="13" t="s">
        <v>1</v>
      </c>
      <c r="E734" s="22">
        <v>108240.00000000001</v>
      </c>
      <c r="F734" s="15"/>
      <c r="G734" s="15"/>
      <c r="H734" s="15"/>
      <c r="I734" s="15"/>
      <c r="J734" s="15"/>
      <c r="L734" s="20" t="s">
        <v>233</v>
      </c>
      <c r="M734" s="72"/>
      <c r="N734" s="72"/>
      <c r="O734" s="21">
        <f>($E747&gt;O$3)*($E744&lt;O$2)*((O$3-O$2+1)/O$4)
+($E747&gt;O$3)*($E744&gt;=O$2)*($E744&lt;=O$3)*((O$3-$E744)/O$4)
+($E747&gt;O$3)*($E744&gt;O$3)*(0)
+($E747&lt;=O$3)*($E747&gt;=O$2)*($E744&lt;O$2)*(($E747-O$2)/O$4)
+($E747&lt;=O$3)*($E747&gt;=O$2)*($E744&lt;=O$3)*($E744&gt;=O$2)*(($E747-$E744)/O$4)
+($E747&lt;O$2)*(0)</f>
        <v>0</v>
      </c>
      <c r="P734" s="21">
        <f t="shared" ref="P734:BD734" si="444">($E747&gt;P$3)*($E744&lt;P$2)*((P$3-P$2+1)/P$4)
+($E747&gt;P$3)*($E744&gt;=P$2)*($E744&lt;=P$3)*((P$3-$E744)/P$4)
+($E747&gt;P$3)*($E744&gt;P$3)*(0)
+($E747&lt;=P$3)*($E747&gt;=P$2)*($E744&lt;P$2)*(($E747-P$2)/P$4)
+($E747&lt;=P$3)*($E747&gt;=P$2)*($E744&lt;=P$3)*($E744&gt;=P$2)*(($E747-$E744)/P$4)
+($E747&lt;P$2)*(0)</f>
        <v>0</v>
      </c>
      <c r="Q734" s="21">
        <f t="shared" si="444"/>
        <v>0</v>
      </c>
      <c r="R734" s="21">
        <f t="shared" si="444"/>
        <v>0</v>
      </c>
      <c r="S734" s="21">
        <f t="shared" si="444"/>
        <v>0</v>
      </c>
      <c r="T734" s="21">
        <f t="shared" si="444"/>
        <v>0</v>
      </c>
      <c r="U734" s="21">
        <f t="shared" si="444"/>
        <v>0</v>
      </c>
      <c r="V734" s="21">
        <f t="shared" si="444"/>
        <v>0</v>
      </c>
      <c r="W734" s="21">
        <f t="shared" si="444"/>
        <v>0</v>
      </c>
      <c r="X734" s="21">
        <f t="shared" si="444"/>
        <v>0</v>
      </c>
      <c r="Y734" s="21">
        <f t="shared" si="444"/>
        <v>0</v>
      </c>
      <c r="Z734" s="21">
        <f t="shared" si="444"/>
        <v>0</v>
      </c>
      <c r="AA734" s="21">
        <f t="shared" si="444"/>
        <v>0</v>
      </c>
      <c r="AB734" s="21">
        <f t="shared" si="444"/>
        <v>0</v>
      </c>
      <c r="AC734" s="21">
        <f t="shared" si="444"/>
        <v>0</v>
      </c>
      <c r="AD734" s="21">
        <f t="shared" si="444"/>
        <v>0</v>
      </c>
      <c r="AE734" s="21">
        <f t="shared" si="444"/>
        <v>0</v>
      </c>
      <c r="AF734" s="21">
        <f t="shared" si="444"/>
        <v>0</v>
      </c>
      <c r="AG734" s="21">
        <f t="shared" si="444"/>
        <v>0</v>
      </c>
      <c r="AH734" s="21">
        <f t="shared" si="444"/>
        <v>0</v>
      </c>
      <c r="AI734" s="21">
        <f t="shared" si="444"/>
        <v>0</v>
      </c>
      <c r="AJ734" s="21">
        <f t="shared" si="444"/>
        <v>0</v>
      </c>
      <c r="AK734" s="21">
        <f t="shared" si="444"/>
        <v>0</v>
      </c>
      <c r="AL734" s="21">
        <f t="shared" si="444"/>
        <v>0</v>
      </c>
      <c r="AM734" s="21">
        <f t="shared" si="444"/>
        <v>0</v>
      </c>
      <c r="AN734" s="21">
        <f t="shared" si="444"/>
        <v>0</v>
      </c>
      <c r="AO734" s="21">
        <f t="shared" si="444"/>
        <v>0</v>
      </c>
      <c r="AP734" s="21">
        <f t="shared" si="444"/>
        <v>0</v>
      </c>
      <c r="AQ734" s="21">
        <f t="shared" si="444"/>
        <v>0</v>
      </c>
      <c r="AR734" s="21">
        <f t="shared" si="444"/>
        <v>0</v>
      </c>
      <c r="AS734" s="21">
        <f t="shared" si="444"/>
        <v>0</v>
      </c>
      <c r="AT734" s="21">
        <f t="shared" si="444"/>
        <v>0</v>
      </c>
      <c r="AU734" s="21">
        <f t="shared" si="444"/>
        <v>0</v>
      </c>
      <c r="AV734" s="21">
        <f t="shared" si="444"/>
        <v>0</v>
      </c>
      <c r="AW734" s="21">
        <f t="shared" si="444"/>
        <v>0</v>
      </c>
      <c r="AX734" s="21">
        <f t="shared" si="444"/>
        <v>0</v>
      </c>
      <c r="AY734" s="21">
        <f t="shared" si="444"/>
        <v>0</v>
      </c>
      <c r="AZ734" s="21">
        <f t="shared" si="444"/>
        <v>0</v>
      </c>
      <c r="BA734" s="21">
        <f t="shared" si="444"/>
        <v>0</v>
      </c>
      <c r="BB734" s="21">
        <f t="shared" si="444"/>
        <v>0</v>
      </c>
      <c r="BC734" s="21">
        <f t="shared" si="444"/>
        <v>0</v>
      </c>
      <c r="BD734" s="21">
        <f t="shared" si="444"/>
        <v>0</v>
      </c>
    </row>
    <row r="735" spans="1:59" ht="16" x14ac:dyDescent="0.2">
      <c r="B735" s="11">
        <f t="shared" si="440"/>
        <v>19</v>
      </c>
      <c r="C735" s="12" t="str">
        <f t="shared" si="440"/>
        <v>SCI FORGEOT RETAIL</v>
      </c>
      <c r="K735" s="24"/>
      <c r="L735" s="20" t="s">
        <v>234</v>
      </c>
      <c r="M735" s="72"/>
      <c r="N735" s="72"/>
      <c r="O735" s="21">
        <f>($E750&gt;0)*($E747&lt;O$2)*(EDATE($E747,$E750)&gt;O$3)*((O$3-O$2+1)/O$4)
+($E750&gt;0)*($E747&lt;O$2)*(EDATE($E747,$E750)&gt;=O$2)*(EDATE($E747,$E750)&lt;=O$3)*((EDATE($E747,$E750)-O$2)/O$4)
+($E750&gt;0)*($E747&lt;O$2)*(EDATE($E747,$E750)&lt;O$2)*(0)
+($E750&gt;0)*($E747&gt;=O$2)*($E747&lt;=O$3)*(EDATE($E747,$E750)&gt;=O$2)*(EDATE($E747,$E750)&lt;=O$3)*((EDATE($E747,$E750)-$E747+1)/O$4)
+($E750&gt;0)*($E747&gt;=O$2)*($E747&lt;=O$3)*(EDATE($E747,$E750)&gt;O$3)*((O$3-$E747+1)/O$4)
+($E750&gt;0)*($E747&gt;O$3)*(0)</f>
        <v>0</v>
      </c>
      <c r="P735" s="21">
        <f t="shared" ref="P735:BD735" si="445">($E750&gt;0)*($E747&lt;P$2)*(EDATE($E747,$E750)&gt;P$3)*((P$3-P$2+1)/P$4)
+($E750&gt;0)*($E747&lt;P$2)*(EDATE($E747,$E750)&gt;=P$2)*(EDATE($E747,$E750)&lt;=P$3)*((EDATE($E747,$E750)-P$2)/P$4)
+($E750&gt;0)*($E747&lt;P$2)*(EDATE($E747,$E750)&lt;P$2)*(0)
+($E750&gt;0)*($E747&gt;=P$2)*($E747&lt;=P$3)*(EDATE($E747,$E750)&gt;=P$2)*(EDATE($E747,$E750)&lt;=P$3)*((EDATE($E747,$E750)-$E747+1)/P$4)
+($E750&gt;0)*($E747&gt;=P$2)*($E747&lt;=P$3)*(EDATE($E747,$E750)&gt;P$3)*((P$3-$E747+1)/P$4)
+($E750&gt;0)*($E747&gt;P$3)*(0)</f>
        <v>0</v>
      </c>
      <c r="Q735" s="21">
        <f t="shared" si="445"/>
        <v>0</v>
      </c>
      <c r="R735" s="21">
        <f t="shared" si="445"/>
        <v>0</v>
      </c>
      <c r="S735" s="21">
        <f t="shared" si="445"/>
        <v>0</v>
      </c>
      <c r="T735" s="21">
        <f t="shared" si="445"/>
        <v>0</v>
      </c>
      <c r="U735" s="21">
        <f t="shared" si="445"/>
        <v>0</v>
      </c>
      <c r="V735" s="21">
        <f t="shared" si="445"/>
        <v>0</v>
      </c>
      <c r="W735" s="21">
        <f t="shared" si="445"/>
        <v>0</v>
      </c>
      <c r="X735" s="21">
        <f t="shared" si="445"/>
        <v>0</v>
      </c>
      <c r="Y735" s="21">
        <f t="shared" si="445"/>
        <v>0</v>
      </c>
      <c r="Z735" s="21">
        <f t="shared" si="445"/>
        <v>0</v>
      </c>
      <c r="AA735" s="21">
        <f t="shared" si="445"/>
        <v>0</v>
      </c>
      <c r="AB735" s="21">
        <f t="shared" si="445"/>
        <v>0</v>
      </c>
      <c r="AC735" s="21">
        <f t="shared" si="445"/>
        <v>0</v>
      </c>
      <c r="AD735" s="21">
        <f t="shared" si="445"/>
        <v>0</v>
      </c>
      <c r="AE735" s="21">
        <f t="shared" si="445"/>
        <v>0</v>
      </c>
      <c r="AF735" s="21">
        <f t="shared" si="445"/>
        <v>0</v>
      </c>
      <c r="AG735" s="21">
        <f t="shared" si="445"/>
        <v>0</v>
      </c>
      <c r="AH735" s="21">
        <f t="shared" si="445"/>
        <v>0</v>
      </c>
      <c r="AI735" s="21">
        <f t="shared" si="445"/>
        <v>0</v>
      </c>
      <c r="AJ735" s="21">
        <f t="shared" si="445"/>
        <v>0</v>
      </c>
      <c r="AK735" s="21">
        <f t="shared" si="445"/>
        <v>0</v>
      </c>
      <c r="AL735" s="21">
        <f t="shared" si="445"/>
        <v>0</v>
      </c>
      <c r="AM735" s="21">
        <f t="shared" si="445"/>
        <v>0</v>
      </c>
      <c r="AN735" s="21">
        <f t="shared" si="445"/>
        <v>0</v>
      </c>
      <c r="AO735" s="21">
        <f t="shared" si="445"/>
        <v>0</v>
      </c>
      <c r="AP735" s="21">
        <f t="shared" si="445"/>
        <v>0</v>
      </c>
      <c r="AQ735" s="21">
        <f t="shared" si="445"/>
        <v>0</v>
      </c>
      <c r="AR735" s="21">
        <f t="shared" si="445"/>
        <v>0</v>
      </c>
      <c r="AS735" s="21">
        <f t="shared" si="445"/>
        <v>0</v>
      </c>
      <c r="AT735" s="21">
        <f t="shared" si="445"/>
        <v>0</v>
      </c>
      <c r="AU735" s="21">
        <f t="shared" si="445"/>
        <v>0</v>
      </c>
      <c r="AV735" s="21">
        <f t="shared" si="445"/>
        <v>0</v>
      </c>
      <c r="AW735" s="21">
        <f t="shared" si="445"/>
        <v>0</v>
      </c>
      <c r="AX735" s="21">
        <f t="shared" si="445"/>
        <v>0</v>
      </c>
      <c r="AY735" s="21">
        <f t="shared" si="445"/>
        <v>0</v>
      </c>
      <c r="AZ735" s="21">
        <f t="shared" si="445"/>
        <v>0</v>
      </c>
      <c r="BA735" s="21">
        <f t="shared" si="445"/>
        <v>0</v>
      </c>
      <c r="BB735" s="21">
        <f t="shared" si="445"/>
        <v>0</v>
      </c>
      <c r="BC735" s="21">
        <f t="shared" si="445"/>
        <v>0</v>
      </c>
      <c r="BD735" s="21">
        <f t="shared" si="445"/>
        <v>0</v>
      </c>
    </row>
    <row r="736" spans="1:59" ht="16" x14ac:dyDescent="0.2">
      <c r="B736" s="11">
        <f t="shared" si="440"/>
        <v>19</v>
      </c>
      <c r="C736" s="12" t="str">
        <f t="shared" si="440"/>
        <v>SCI FORGEOT RETAIL</v>
      </c>
      <c r="D736" s="25" t="s">
        <v>235</v>
      </c>
      <c r="E736" s="26">
        <v>43374</v>
      </c>
      <c r="F736" s="15"/>
      <c r="G736" s="25" t="s">
        <v>236</v>
      </c>
      <c r="H736" s="25" t="s">
        <v>237</v>
      </c>
      <c r="I736" s="25" t="s">
        <v>238</v>
      </c>
      <c r="J736" s="25" t="s">
        <v>239</v>
      </c>
      <c r="K736" s="24"/>
      <c r="L736" s="27" t="s">
        <v>240</v>
      </c>
      <c r="M736" s="83"/>
      <c r="N736" s="83"/>
      <c r="O736" s="28">
        <f>($H748&gt;0)*($J748&lt;O$2)*0
+($H748&gt;0)*($J748&gt;=O$2)*($J748&lt;=O$3)*(($J748-O$2+1)/O$4)
+($H748&gt;0)*($J748&gt;O$3)*($I748&gt;O$3)*0
+($H748&gt;0)*($J748&gt;O$3)*($I748&lt;=O$3)*($I748&gt;=O$2)*((O$3-$I748+1)/O$4)
+($H748&gt;0)*($J748&gt;O$3)*($I748&lt;O$2)*1
+($H748&gt;0)*($I748&gt;O$3)*0
+($H749&gt;0)*($J749&lt;O$2)*0
+($H749&gt;0)*($J749&gt;=O$2)*($J749&lt;=O$3)*(($J749-O$2+1)/O$4)
+($H749&gt;0)*($J749&gt;O$3)*($I749&gt;O$3)*0
+($H749&gt;0)*($J749&gt;O$3)*($I749&lt;=O$3)*($I749&gt;=O$2)*((O$3-$I749+1)/O$4)
+($H749&gt;0)*($J749&gt;O$3)*($I749&lt;O$2)*1
+($H749&gt;0)*($I749&gt;O$3)*0
+($H750&gt;0)*($J750&lt;O$2)*0
+($H750&gt;0)*($J750&gt;=O$2)*($J750&lt;=O$3)*(($J750-O$2+1)/O$4)
+($H750&gt;0)*($J750&gt;O$3)*($I750&gt;O$3)*0
+($H750&gt;0)*($J750&gt;O$3)*($I750&lt;=O$3)*($I750&gt;=O$2)*((O$3-$I750+1)/O$4)
+($H750&gt;0)*($J750&gt;O$3)*($I750&lt;O$2)*1
+($H750&gt;0)*($I750&gt;O$3)*0</f>
        <v>0</v>
      </c>
      <c r="P736" s="28">
        <f t="shared" ref="P736:BD736" si="446">($H748&gt;0)*($J748&lt;P$2)*0
+($H748&gt;0)*($J748&gt;=P$2)*($J748&lt;=P$3)*(($J748-P$2+1)/P$4)
+($H748&gt;0)*($J748&gt;P$3)*($I748&gt;P$3)*0
+($H748&gt;0)*($J748&gt;P$3)*($I748&lt;=P$3)*($I748&gt;=P$2)*((P$3-$I748+1)/P$4)
+($H748&gt;0)*($J748&gt;P$3)*($I748&lt;P$2)*1
+($H748&gt;0)*($I748&gt;P$3)*0
+($H749&gt;0)*($J749&lt;P$2)*0
+($H749&gt;0)*($J749&gt;=P$2)*($J749&lt;=P$3)*(($J749-P$2+1)/P$4)
+($H749&gt;0)*($J749&gt;P$3)*($I749&gt;P$3)*0
+($H749&gt;0)*($J749&gt;P$3)*($I749&lt;=P$3)*($I749&gt;=P$2)*((P$3-$I749+1)/P$4)
+($H749&gt;0)*($J749&gt;P$3)*($I749&lt;P$2)*1
+($H749&gt;0)*($I749&gt;P$3)*0
+($H750&gt;0)*($J750&lt;P$2)*0
+($H750&gt;0)*($J750&gt;=P$2)*($J750&lt;=P$3)*(($J750-P$2+1)/P$4)
+($H750&gt;0)*($J750&gt;P$3)*($I750&gt;P$3)*0
+($H750&gt;0)*($J750&gt;P$3)*($I750&lt;=P$3)*($I750&gt;=P$2)*((P$3-$I750+1)/P$4)
+($H750&gt;0)*($J750&gt;P$3)*($I750&lt;P$2)*1
+($H750&gt;0)*($I750&gt;P$3)*0</f>
        <v>0</v>
      </c>
      <c r="Q736" s="28">
        <f t="shared" si="446"/>
        <v>0</v>
      </c>
      <c r="R736" s="28">
        <f t="shared" si="446"/>
        <v>0</v>
      </c>
      <c r="S736" s="28">
        <f t="shared" si="446"/>
        <v>0</v>
      </c>
      <c r="T736" s="28">
        <f t="shared" si="446"/>
        <v>0</v>
      </c>
      <c r="U736" s="28">
        <f t="shared" si="446"/>
        <v>0</v>
      </c>
      <c r="V736" s="28">
        <f t="shared" si="446"/>
        <v>0</v>
      </c>
      <c r="W736" s="28">
        <f t="shared" si="446"/>
        <v>0</v>
      </c>
      <c r="X736" s="28">
        <f t="shared" si="446"/>
        <v>0</v>
      </c>
      <c r="Y736" s="28">
        <f t="shared" si="446"/>
        <v>0</v>
      </c>
      <c r="Z736" s="28">
        <f t="shared" si="446"/>
        <v>0</v>
      </c>
      <c r="AA736" s="28">
        <f t="shared" si="446"/>
        <v>0</v>
      </c>
      <c r="AB736" s="28">
        <f t="shared" si="446"/>
        <v>0</v>
      </c>
      <c r="AC736" s="28">
        <f t="shared" si="446"/>
        <v>0</v>
      </c>
      <c r="AD736" s="28">
        <f t="shared" si="446"/>
        <v>0</v>
      </c>
      <c r="AE736" s="28">
        <f t="shared" si="446"/>
        <v>0</v>
      </c>
      <c r="AF736" s="28">
        <f t="shared" si="446"/>
        <v>0</v>
      </c>
      <c r="AG736" s="28">
        <f t="shared" si="446"/>
        <v>0</v>
      </c>
      <c r="AH736" s="28">
        <f t="shared" si="446"/>
        <v>0</v>
      </c>
      <c r="AI736" s="28">
        <f t="shared" si="446"/>
        <v>0</v>
      </c>
      <c r="AJ736" s="28">
        <f t="shared" si="446"/>
        <v>0</v>
      </c>
      <c r="AK736" s="28">
        <f t="shared" si="446"/>
        <v>0</v>
      </c>
      <c r="AL736" s="28">
        <f t="shared" si="446"/>
        <v>0</v>
      </c>
      <c r="AM736" s="28">
        <f t="shared" si="446"/>
        <v>0</v>
      </c>
      <c r="AN736" s="28">
        <f t="shared" si="446"/>
        <v>0</v>
      </c>
      <c r="AO736" s="28">
        <f t="shared" si="446"/>
        <v>0</v>
      </c>
      <c r="AP736" s="28">
        <f t="shared" si="446"/>
        <v>0</v>
      </c>
      <c r="AQ736" s="28">
        <f t="shared" si="446"/>
        <v>0</v>
      </c>
      <c r="AR736" s="28">
        <f t="shared" si="446"/>
        <v>0</v>
      </c>
      <c r="AS736" s="28">
        <f t="shared" si="446"/>
        <v>0</v>
      </c>
      <c r="AT736" s="28">
        <f t="shared" si="446"/>
        <v>0</v>
      </c>
      <c r="AU736" s="28">
        <f t="shared" si="446"/>
        <v>0</v>
      </c>
      <c r="AV736" s="28">
        <f t="shared" si="446"/>
        <v>0</v>
      </c>
      <c r="AW736" s="28">
        <f t="shared" si="446"/>
        <v>0</v>
      </c>
      <c r="AX736" s="28">
        <f t="shared" si="446"/>
        <v>0</v>
      </c>
      <c r="AY736" s="28">
        <f t="shared" si="446"/>
        <v>0</v>
      </c>
      <c r="AZ736" s="28">
        <f t="shared" si="446"/>
        <v>0</v>
      </c>
      <c r="BA736" s="28">
        <f t="shared" si="446"/>
        <v>0</v>
      </c>
      <c r="BB736" s="28">
        <f t="shared" si="446"/>
        <v>0</v>
      </c>
      <c r="BC736" s="28">
        <f t="shared" si="446"/>
        <v>0</v>
      </c>
      <c r="BD736" s="28">
        <f t="shared" si="446"/>
        <v>0</v>
      </c>
    </row>
    <row r="737" spans="1:59" ht="16" x14ac:dyDescent="0.2">
      <c r="B737" s="11">
        <f t="shared" si="440"/>
        <v>19</v>
      </c>
      <c r="C737" s="12" t="str">
        <f t="shared" si="440"/>
        <v>SCI FORGEOT RETAIL</v>
      </c>
      <c r="D737" s="25" t="s">
        <v>241</v>
      </c>
      <c r="E737" s="29">
        <v>85044</v>
      </c>
      <c r="F737" s="15"/>
      <c r="G737" s="30" t="s">
        <v>10</v>
      </c>
      <c r="H737" s="31">
        <v>0</v>
      </c>
      <c r="I737" s="32">
        <v>0</v>
      </c>
      <c r="J737" s="32">
        <v>0</v>
      </c>
      <c r="K737" s="24"/>
      <c r="L737" s="33" t="s">
        <v>242</v>
      </c>
      <c r="M737" s="73"/>
      <c r="N737" s="73"/>
      <c r="O737" s="34">
        <f>($E747&lt;=O$3)*($E747&gt;O$2)*((O$3-$E747+1)/O$4)
+($E747&lt;=O$2)*((O$3-O$2+1)/O$4)
+($E747&gt;O$3)*(0)</f>
        <v>0</v>
      </c>
      <c r="P737" s="34">
        <f t="shared" ref="P737:BD737" si="447">($E747&lt;=P$3)*($E747&gt;P$2)*((P$3-$E747+1)/P$4)
+($E747&lt;=P$2)*((P$3-P$2+1)/P$4)
+($E747&gt;P$3)*(0)</f>
        <v>0</v>
      </c>
      <c r="Q737" s="34">
        <f t="shared" si="447"/>
        <v>0</v>
      </c>
      <c r="R737" s="34">
        <f t="shared" si="447"/>
        <v>0</v>
      </c>
      <c r="S737" s="34">
        <f t="shared" si="447"/>
        <v>0</v>
      </c>
      <c r="T737" s="34">
        <f t="shared" si="447"/>
        <v>0</v>
      </c>
      <c r="U737" s="34">
        <f t="shared" si="447"/>
        <v>0</v>
      </c>
      <c r="V737" s="34">
        <f t="shared" si="447"/>
        <v>0</v>
      </c>
      <c r="W737" s="34">
        <f t="shared" si="447"/>
        <v>0</v>
      </c>
      <c r="X737" s="34">
        <f t="shared" si="447"/>
        <v>0</v>
      </c>
      <c r="Y737" s="34">
        <f t="shared" si="447"/>
        <v>0</v>
      </c>
      <c r="Z737" s="34">
        <f t="shared" si="447"/>
        <v>0</v>
      </c>
      <c r="AA737" s="34">
        <f t="shared" si="447"/>
        <v>0</v>
      </c>
      <c r="AB737" s="34">
        <f t="shared" si="447"/>
        <v>0</v>
      </c>
      <c r="AC737" s="34">
        <f t="shared" si="447"/>
        <v>0</v>
      </c>
      <c r="AD737" s="34">
        <f t="shared" si="447"/>
        <v>0</v>
      </c>
      <c r="AE737" s="34">
        <f t="shared" si="447"/>
        <v>0</v>
      </c>
      <c r="AF737" s="34">
        <f t="shared" si="447"/>
        <v>0</v>
      </c>
      <c r="AG737" s="34">
        <f t="shared" si="447"/>
        <v>0</v>
      </c>
      <c r="AH737" s="34">
        <f t="shared" si="447"/>
        <v>0</v>
      </c>
      <c r="AI737" s="34">
        <f t="shared" si="447"/>
        <v>1.0869565217391304E-2</v>
      </c>
      <c r="AJ737" s="34">
        <f t="shared" si="447"/>
        <v>1</v>
      </c>
      <c r="AK737" s="34">
        <f t="shared" si="447"/>
        <v>1</v>
      </c>
      <c r="AL737" s="34">
        <f t="shared" si="447"/>
        <v>1</v>
      </c>
      <c r="AM737" s="34">
        <f t="shared" si="447"/>
        <v>1</v>
      </c>
      <c r="AN737" s="34">
        <f t="shared" si="447"/>
        <v>1</v>
      </c>
      <c r="AO737" s="34">
        <f t="shared" si="447"/>
        <v>1</v>
      </c>
      <c r="AP737" s="34">
        <f t="shared" si="447"/>
        <v>1</v>
      </c>
      <c r="AQ737" s="34">
        <f t="shared" si="447"/>
        <v>1</v>
      </c>
      <c r="AR737" s="34">
        <f t="shared" si="447"/>
        <v>1</v>
      </c>
      <c r="AS737" s="34">
        <f t="shared" si="447"/>
        <v>1</v>
      </c>
      <c r="AT737" s="34">
        <f t="shared" si="447"/>
        <v>1</v>
      </c>
      <c r="AU737" s="34">
        <f t="shared" si="447"/>
        <v>1</v>
      </c>
      <c r="AV737" s="34">
        <f t="shared" si="447"/>
        <v>1</v>
      </c>
      <c r="AW737" s="34">
        <f t="shared" si="447"/>
        <v>1</v>
      </c>
      <c r="AX737" s="34">
        <f t="shared" si="447"/>
        <v>1</v>
      </c>
      <c r="AY737" s="34">
        <f t="shared" si="447"/>
        <v>1</v>
      </c>
      <c r="AZ737" s="34">
        <f t="shared" si="447"/>
        <v>1</v>
      </c>
      <c r="BA737" s="34">
        <f t="shared" si="447"/>
        <v>1</v>
      </c>
      <c r="BB737" s="34">
        <f t="shared" si="447"/>
        <v>1</v>
      </c>
      <c r="BC737" s="34">
        <f t="shared" si="447"/>
        <v>1</v>
      </c>
      <c r="BD737" s="34">
        <f t="shared" si="447"/>
        <v>1</v>
      </c>
    </row>
    <row r="738" spans="1:59" ht="16" x14ac:dyDescent="0.2">
      <c r="A738" s="35"/>
      <c r="B738" s="11">
        <f t="shared" si="440"/>
        <v>19</v>
      </c>
      <c r="C738" s="12" t="str">
        <f t="shared" si="440"/>
        <v>SCI FORGEOT RETAIL</v>
      </c>
      <c r="D738" s="25" t="s">
        <v>243</v>
      </c>
      <c r="E738" s="29">
        <v>87247.097903309637</v>
      </c>
      <c r="F738" s="15"/>
      <c r="G738" s="30" t="s">
        <v>11</v>
      </c>
      <c r="H738" s="31">
        <v>0</v>
      </c>
      <c r="I738" s="32">
        <v>0</v>
      </c>
      <c r="J738" s="32">
        <v>0</v>
      </c>
      <c r="K738" s="35"/>
      <c r="M738" s="84">
        <v>43374</v>
      </c>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35"/>
      <c r="BF738" s="35"/>
      <c r="BG738" s="35"/>
    </row>
    <row r="739" spans="1:59" ht="16" x14ac:dyDescent="0.2">
      <c r="B739" s="11">
        <f t="shared" si="440"/>
        <v>19</v>
      </c>
      <c r="C739" s="12" t="str">
        <f t="shared" si="440"/>
        <v>SCI FORGEOT RETAIL</v>
      </c>
      <c r="D739" s="25" t="s">
        <v>244</v>
      </c>
      <c r="E739" s="29">
        <v>87247.097903309637</v>
      </c>
      <c r="F739" s="15"/>
      <c r="G739" s="36" t="s">
        <v>12</v>
      </c>
      <c r="H739" s="31">
        <v>0</v>
      </c>
      <c r="I739" s="32">
        <v>0</v>
      </c>
      <c r="J739" s="32">
        <v>0</v>
      </c>
      <c r="K739" s="24"/>
      <c r="L739" s="37" t="s">
        <v>245</v>
      </c>
      <c r="M739" s="74">
        <v>1</v>
      </c>
      <c r="N739" s="74">
        <v>1</v>
      </c>
      <c r="O739" s="38">
        <v>1</v>
      </c>
      <c r="P739" s="38">
        <v>1.02</v>
      </c>
      <c r="Q739" s="38">
        <v>1.02</v>
      </c>
      <c r="R739" s="38">
        <v>1.02</v>
      </c>
      <c r="S739" s="38">
        <v>1.02</v>
      </c>
      <c r="T739" s="38">
        <v>1.0302</v>
      </c>
      <c r="U739" s="38">
        <v>1.0302</v>
      </c>
      <c r="V739" s="38">
        <v>1.0302</v>
      </c>
      <c r="W739" s="38">
        <v>1.0302</v>
      </c>
      <c r="X739" s="38">
        <v>1.040502</v>
      </c>
      <c r="Y739" s="38">
        <v>1.040502</v>
      </c>
      <c r="Z739" s="38">
        <v>1.040502</v>
      </c>
      <c r="AA739" s="38">
        <v>1.040502</v>
      </c>
      <c r="AB739" s="38">
        <v>1.0509070200000001</v>
      </c>
      <c r="AC739" s="38">
        <v>1.0509070200000001</v>
      </c>
      <c r="AD739" s="38">
        <v>1.0509070200000001</v>
      </c>
      <c r="AE739" s="38">
        <v>1.0509070200000001</v>
      </c>
      <c r="AF739" s="38">
        <v>1.0614160902000001</v>
      </c>
      <c r="AG739" s="38">
        <v>1.0614160902000001</v>
      </c>
      <c r="AH739" s="38">
        <v>1.0614160902000001</v>
      </c>
      <c r="AI739" s="38">
        <v>1.0614160902000001</v>
      </c>
      <c r="AJ739" s="38">
        <v>1.0720302511020001</v>
      </c>
      <c r="AK739" s="38">
        <v>1.0720302511020001</v>
      </c>
      <c r="AL739" s="38">
        <v>1.0720302511020001</v>
      </c>
      <c r="AM739" s="38">
        <v>1.0720302511020001</v>
      </c>
      <c r="AN739" s="38">
        <v>1.0827505536130202</v>
      </c>
      <c r="AO739" s="38">
        <v>1.0827505536130202</v>
      </c>
      <c r="AP739" s="38">
        <v>1.0827505536130202</v>
      </c>
      <c r="AQ739" s="38">
        <v>1.0827505536130202</v>
      </c>
      <c r="AR739" s="38">
        <v>1.0935780591491504</v>
      </c>
      <c r="AS739" s="38">
        <v>1.0935780591491504</v>
      </c>
      <c r="AT739" s="38">
        <v>1.0935780591491504</v>
      </c>
      <c r="AU739" s="38">
        <v>1.0935780591491504</v>
      </c>
      <c r="AV739" s="38">
        <v>1.104513839740642</v>
      </c>
      <c r="AW739" s="38">
        <v>1.104513839740642</v>
      </c>
      <c r="AX739" s="38">
        <v>1.104513839740642</v>
      </c>
      <c r="AY739" s="38">
        <v>1.104513839740642</v>
      </c>
      <c r="AZ739" s="38">
        <v>1.1155589781380484</v>
      </c>
      <c r="BA739" s="38">
        <v>1.1155589781380484</v>
      </c>
      <c r="BB739" s="38">
        <v>1.1155589781380484</v>
      </c>
      <c r="BC739" s="38">
        <v>1.1155589781380484</v>
      </c>
      <c r="BD739" s="38">
        <v>1.1267145679194288</v>
      </c>
    </row>
    <row r="740" spans="1:59" ht="16" x14ac:dyDescent="0.2">
      <c r="B740" s="11">
        <f t="shared" si="440"/>
        <v>19</v>
      </c>
      <c r="C740" s="12" t="str">
        <f t="shared" si="440"/>
        <v>SCI FORGEOT RETAIL</v>
      </c>
      <c r="D740" s="25" t="s">
        <v>25</v>
      </c>
      <c r="E740" s="39" t="s">
        <v>30</v>
      </c>
      <c r="F740" s="15"/>
      <c r="K740" s="24"/>
      <c r="L740" s="16" t="s">
        <v>246</v>
      </c>
      <c r="M740" s="70"/>
      <c r="N740" s="70"/>
      <c r="O740" s="40">
        <f>O733*$E737/4+O737*$E748/4</f>
        <v>21261</v>
      </c>
      <c r="P740" s="40">
        <f t="shared" ref="P740:BD740" si="448">P733*$E737/4+P737*$E748/4</f>
        <v>21261</v>
      </c>
      <c r="Q740" s="40">
        <f t="shared" si="448"/>
        <v>21261</v>
      </c>
      <c r="R740" s="40">
        <f t="shared" si="448"/>
        <v>21261</v>
      </c>
      <c r="S740" s="40">
        <f t="shared" si="448"/>
        <v>21261</v>
      </c>
      <c r="T740" s="40">
        <f t="shared" si="448"/>
        <v>21261</v>
      </c>
      <c r="U740" s="40">
        <f t="shared" si="448"/>
        <v>21261</v>
      </c>
      <c r="V740" s="40">
        <f t="shared" si="448"/>
        <v>21261</v>
      </c>
      <c r="W740" s="40">
        <f t="shared" si="448"/>
        <v>21261</v>
      </c>
      <c r="X740" s="40">
        <f t="shared" si="448"/>
        <v>21261</v>
      </c>
      <c r="Y740" s="40">
        <f t="shared" si="448"/>
        <v>21261</v>
      </c>
      <c r="Z740" s="40">
        <f t="shared" si="448"/>
        <v>21261</v>
      </c>
      <c r="AA740" s="40">
        <f t="shared" si="448"/>
        <v>21261</v>
      </c>
      <c r="AB740" s="40">
        <f t="shared" si="448"/>
        <v>21261</v>
      </c>
      <c r="AC740" s="40">
        <f t="shared" si="448"/>
        <v>21261</v>
      </c>
      <c r="AD740" s="40">
        <f t="shared" si="448"/>
        <v>21261</v>
      </c>
      <c r="AE740" s="40">
        <f t="shared" si="448"/>
        <v>21261</v>
      </c>
      <c r="AF740" s="40">
        <f t="shared" si="448"/>
        <v>21261</v>
      </c>
      <c r="AG740" s="40">
        <f t="shared" si="448"/>
        <v>21261</v>
      </c>
      <c r="AH740" s="40">
        <f t="shared" si="448"/>
        <v>21261</v>
      </c>
      <c r="AI740" s="40">
        <f t="shared" si="448"/>
        <v>21537.809839379377</v>
      </c>
      <c r="AJ740" s="40">
        <f t="shared" si="448"/>
        <v>25466.505222902575</v>
      </c>
      <c r="AK740" s="40">
        <f t="shared" si="448"/>
        <v>25466.505222902575</v>
      </c>
      <c r="AL740" s="40">
        <f t="shared" si="448"/>
        <v>25466.505222902575</v>
      </c>
      <c r="AM740" s="40">
        <f t="shared" si="448"/>
        <v>25466.505222902575</v>
      </c>
      <c r="AN740" s="40">
        <f t="shared" si="448"/>
        <v>25466.505222902575</v>
      </c>
      <c r="AO740" s="40">
        <f t="shared" si="448"/>
        <v>25466.505222902575</v>
      </c>
      <c r="AP740" s="40">
        <f t="shared" si="448"/>
        <v>25466.505222902575</v>
      </c>
      <c r="AQ740" s="40">
        <f t="shared" si="448"/>
        <v>25466.505222902575</v>
      </c>
      <c r="AR740" s="40">
        <f t="shared" si="448"/>
        <v>25466.505222902575</v>
      </c>
      <c r="AS740" s="40">
        <f t="shared" si="448"/>
        <v>25466.505222902575</v>
      </c>
      <c r="AT740" s="40">
        <f t="shared" si="448"/>
        <v>25466.505222902575</v>
      </c>
      <c r="AU740" s="40">
        <f t="shared" si="448"/>
        <v>25466.505222902575</v>
      </c>
      <c r="AV740" s="40">
        <f t="shared" si="448"/>
        <v>25466.505222902575</v>
      </c>
      <c r="AW740" s="40">
        <f t="shared" si="448"/>
        <v>25466.505222902575</v>
      </c>
      <c r="AX740" s="40">
        <f t="shared" si="448"/>
        <v>25466.505222902575</v>
      </c>
      <c r="AY740" s="40">
        <f t="shared" si="448"/>
        <v>25466.505222902575</v>
      </c>
      <c r="AZ740" s="40">
        <f t="shared" si="448"/>
        <v>25466.505222902575</v>
      </c>
      <c r="BA740" s="40">
        <f t="shared" si="448"/>
        <v>25466.505222902575</v>
      </c>
      <c r="BB740" s="40">
        <f t="shared" si="448"/>
        <v>25466.505222902575</v>
      </c>
      <c r="BC740" s="40">
        <f t="shared" si="448"/>
        <v>25466.505222902575</v>
      </c>
      <c r="BD740" s="40">
        <f t="shared" si="448"/>
        <v>25466.505222902575</v>
      </c>
    </row>
    <row r="741" spans="1:59" ht="16" x14ac:dyDescent="0.2">
      <c r="B741" s="11">
        <f t="shared" si="440"/>
        <v>19</v>
      </c>
      <c r="C741" s="12" t="str">
        <f t="shared" si="440"/>
        <v>SCI FORGEOT RETAIL</v>
      </c>
      <c r="D741" s="25" t="s">
        <v>247</v>
      </c>
      <c r="E741" s="39" t="s">
        <v>248</v>
      </c>
      <c r="F741" s="15"/>
      <c r="G741" s="25" t="s">
        <v>249</v>
      </c>
      <c r="H741" s="26">
        <v>44469</v>
      </c>
      <c r="I741" s="25" t="s">
        <v>239</v>
      </c>
      <c r="J741" s="26">
        <v>46660</v>
      </c>
      <c r="K741" s="24"/>
      <c r="L741" s="20" t="s">
        <v>250</v>
      </c>
      <c r="M741" s="72"/>
      <c r="N741" s="72"/>
      <c r="O741" s="41">
        <f>IF($E747&gt;=O$3,IF(O$3&lt;=($E736+365),O740,IFERROR(O733*$E738/4*O739+
$E748*O737/4*IFERROR(O739/$E749,0),0)),IF(O$3&lt;=($E747+365),O733*$E738/4*O739+$E748*O737/4*IFERROR(O739/$E749,0),IFERROR($E748*O737/4*IFERROR(O739/$E749,0),0)))</f>
        <v>21811.774475827409</v>
      </c>
      <c r="P741" s="41">
        <f t="shared" ref="P741:BD741" si="449">IF($E747&gt;=P$3,IF(P$3&lt;=($E736+365),P740,IFERROR(P733*$E738/4*P739+
$E748*P737/4*IFERROR(P739/$E749,0),0)),IF(P$3&lt;=($E747+365),P733*$E738/4*P739+$E748*P737/4*IFERROR(P739/$E749,0),IFERROR($E748*P737/4*IFERROR(P739/$E749,0),0)))</f>
        <v>22248.009965343957</v>
      </c>
      <c r="Q741" s="41">
        <f t="shared" si="449"/>
        <v>22248.009965343957</v>
      </c>
      <c r="R741" s="41">
        <f t="shared" si="449"/>
        <v>22248.009965343957</v>
      </c>
      <c r="S741" s="41">
        <f t="shared" si="449"/>
        <v>22248.009965343957</v>
      </c>
      <c r="T741" s="41">
        <f t="shared" si="449"/>
        <v>22470.490064997397</v>
      </c>
      <c r="U741" s="41">
        <f t="shared" si="449"/>
        <v>22470.490064997397</v>
      </c>
      <c r="V741" s="41">
        <f t="shared" si="449"/>
        <v>22470.490064997397</v>
      </c>
      <c r="W741" s="41">
        <f t="shared" si="449"/>
        <v>22470.490064997397</v>
      </c>
      <c r="X741" s="41">
        <f t="shared" si="449"/>
        <v>22695.194965647373</v>
      </c>
      <c r="Y741" s="41">
        <f t="shared" si="449"/>
        <v>22695.194965647373</v>
      </c>
      <c r="Z741" s="41">
        <f t="shared" si="449"/>
        <v>22695.194965647373</v>
      </c>
      <c r="AA741" s="41">
        <f t="shared" si="449"/>
        <v>22695.194965647373</v>
      </c>
      <c r="AB741" s="41">
        <f t="shared" si="449"/>
        <v>22922.146915303849</v>
      </c>
      <c r="AC741" s="41">
        <f t="shared" si="449"/>
        <v>22922.146915303849</v>
      </c>
      <c r="AD741" s="41">
        <f t="shared" si="449"/>
        <v>22922.146915303849</v>
      </c>
      <c r="AE741" s="41">
        <f t="shared" si="449"/>
        <v>22922.146915303849</v>
      </c>
      <c r="AF741" s="41">
        <f t="shared" si="449"/>
        <v>23151.368384456884</v>
      </c>
      <c r="AG741" s="41">
        <f t="shared" si="449"/>
        <v>23151.368384456884</v>
      </c>
      <c r="AH741" s="41">
        <f t="shared" si="449"/>
        <v>23151.368384456884</v>
      </c>
      <c r="AI741" s="41">
        <f t="shared" si="449"/>
        <v>23428.178223836261</v>
      </c>
      <c r="AJ741" s="41">
        <f t="shared" si="449"/>
        <v>25721.170275131601</v>
      </c>
      <c r="AK741" s="41">
        <f t="shared" si="449"/>
        <v>25721.170275131601</v>
      </c>
      <c r="AL741" s="41">
        <f t="shared" si="449"/>
        <v>25721.170275131601</v>
      </c>
      <c r="AM741" s="41">
        <f t="shared" si="449"/>
        <v>25721.170275131601</v>
      </c>
      <c r="AN741" s="41">
        <f t="shared" si="449"/>
        <v>25978.381977882924</v>
      </c>
      <c r="AO741" s="41">
        <f t="shared" si="449"/>
        <v>25978.381977882924</v>
      </c>
      <c r="AP741" s="41">
        <f t="shared" si="449"/>
        <v>25978.381977882924</v>
      </c>
      <c r="AQ741" s="41">
        <f t="shared" si="449"/>
        <v>25978.381977882924</v>
      </c>
      <c r="AR741" s="41">
        <f t="shared" si="449"/>
        <v>26238.16579766175</v>
      </c>
      <c r="AS741" s="41">
        <f t="shared" si="449"/>
        <v>26238.16579766175</v>
      </c>
      <c r="AT741" s="41">
        <f t="shared" si="449"/>
        <v>26238.16579766175</v>
      </c>
      <c r="AU741" s="41">
        <f t="shared" si="449"/>
        <v>26238.16579766175</v>
      </c>
      <c r="AV741" s="41">
        <f t="shared" si="449"/>
        <v>26500.547455638371</v>
      </c>
      <c r="AW741" s="41">
        <f t="shared" si="449"/>
        <v>26500.547455638371</v>
      </c>
      <c r="AX741" s="41">
        <f t="shared" si="449"/>
        <v>26500.547455638371</v>
      </c>
      <c r="AY741" s="41">
        <f t="shared" si="449"/>
        <v>26500.547455638371</v>
      </c>
      <c r="AZ741" s="41">
        <f t="shared" si="449"/>
        <v>26765.55293019475</v>
      </c>
      <c r="BA741" s="41">
        <f t="shared" si="449"/>
        <v>26765.55293019475</v>
      </c>
      <c r="BB741" s="41">
        <f t="shared" si="449"/>
        <v>26765.55293019475</v>
      </c>
      <c r="BC741" s="41">
        <f t="shared" si="449"/>
        <v>26765.55293019475</v>
      </c>
      <c r="BD741" s="41">
        <f t="shared" si="449"/>
        <v>27033.208459496698</v>
      </c>
    </row>
    <row r="742" spans="1:59" ht="16" x14ac:dyDescent="0.2">
      <c r="B742" s="11">
        <f t="shared" si="440"/>
        <v>19</v>
      </c>
      <c r="C742" s="12" t="str">
        <f t="shared" si="440"/>
        <v>SCI FORGEOT RETAIL</v>
      </c>
      <c r="D742" s="25" t="s">
        <v>8</v>
      </c>
      <c r="E742" s="42">
        <v>0</v>
      </c>
      <c r="F742" s="15"/>
      <c r="I742" s="15"/>
      <c r="J742" s="24"/>
      <c r="K742" s="24"/>
      <c r="L742" s="20" t="s">
        <v>251</v>
      </c>
      <c r="M742" s="72"/>
      <c r="N742" s="72"/>
      <c r="O742" s="41">
        <f>-$E738/4*O732
+(O732&gt;0)*($J737&gt;=O$2)*($J737&lt;=O$3)*(($J737-O$2+1)/O$4*$H737/4)
+(O732&gt;0)*($J737&gt;O$3)*($I737&lt;=O$3)*($I737&gt;=O$2)*((O$3-$I737+1)/O$4*$H737/4)
+(O732&gt;0)*($J737&gt;O$3)*($I737&lt;O$2)*$H737/4
+(O732&gt;0)*($J738&gt;=O$2)*($J738&lt;=O$3)*(($J738-O$2+1)/O$4*$H738/4)
+(O732&gt;0)*($J738&gt;O$3)*($I738&lt;=O$3)*($I738&gt;=O$2)*((O$3-$I738+1)/O$4*$H738/4)
+(O732&gt;0)*($J738&gt;O$3)*($I738&lt;O$2)*$H738/4
+(O732&gt;0)*($J739&gt;=O$2)*($J739&lt;=O$3)*(($J739-O$2+1)/O$4*$H739/4)
+(O732&gt;0)*($J739&gt;O$3)*($I739&lt;=O$3)*($I739&gt;=O$2)*((O$3-$I739+1)/O$4*$H739/4)
+(O732&gt;0)*($J739&gt;O$3)*($I739&lt;O$2)*$H739/4
-$E748/4*O736
+(O736&gt;0)*($J748&gt;=O$2)*($J748&lt;=O$3)*(($J748-O$2+1)/O$4*$H748/4)
+(O736&gt;0)*($J748&gt;O$3)*($I748&lt;=O$3)*($I748&gt;=O$2)*((O$3-$I748+1)/O$4*$H748/4)
+(O736&gt;0)*($J748&gt;O$3)*($I748&lt;O$2)*$H748/4
+(O736&gt;0)*($J749&gt;=O$2)*($J749&lt;=O$3)*(($J749-O$2+1)/O$4*$H749/4)
+(O736&gt;0)*($J749&gt;O$3)*($I749&lt;=O$3)*($I749&gt;=O$2)*((O$3-$I749+1)/O$4*$H749/4)
+(O736&gt;0)*($J749&gt;O$3)*($I749&lt;O$2)*$H749/4
+(O736&gt;0)*($J750&gt;=O$2)*($J750&lt;=O$3)*(($J750-O$2+1)/O$4*$H750/4)
+(O736&gt;0)*($J750&gt;O$3)*($I750&lt;=O$3)*($I750&gt;=O$2)*((O$3-$I750+1)/O$4*$H750/4)
+(O736&gt;0)*($J750&gt;O$3)*($I750&lt;O$2)*$H750/4</f>
        <v>0</v>
      </c>
      <c r="P742" s="41">
        <f t="shared" ref="P742:BD742" si="450">-$E738/4*P732
+(P732&gt;0)*($J737&gt;=P$2)*($J737&lt;=P$3)*(($J737-P$2+1)/P$4*$H737/4)
+(P732&gt;0)*($J737&gt;P$3)*($I737&lt;=P$3)*($I737&gt;=P$2)*((P$3-$I737+1)/P$4*$H737/4)
+(P732&gt;0)*($J737&gt;P$3)*($I737&lt;P$2)*$H737/4
+(P732&gt;0)*($J738&gt;=P$2)*($J738&lt;=P$3)*(($J738-P$2+1)/P$4*$H738/4)
+(P732&gt;0)*($J738&gt;P$3)*($I738&lt;=P$3)*($I738&gt;=P$2)*((P$3-$I738+1)/P$4*$H738/4)
+(P732&gt;0)*($J738&gt;P$3)*($I738&lt;P$2)*$H738/4
+(P732&gt;0)*($J739&gt;=P$2)*($J739&lt;=P$3)*(($J739-P$2+1)/P$4*$H739/4)
+(P732&gt;0)*($J739&gt;P$3)*($I739&lt;=P$3)*($I739&gt;=P$2)*((P$3-$I739+1)/P$4*$H739/4)
+(P732&gt;0)*($J739&gt;P$3)*($I739&lt;P$2)*$H739/4
-$E748/4*P736
+(P736&gt;0)*($J748&gt;=P$2)*($J748&lt;=P$3)*(($J748-P$2+1)/P$4*$H748/4)
+(P736&gt;0)*($J748&gt;P$3)*($I748&lt;=P$3)*($I748&gt;=P$2)*((P$3-$I748+1)/P$4*$H748/4)
+(P736&gt;0)*($J748&gt;P$3)*($I748&lt;P$2)*$H748/4
+(P736&gt;0)*($J749&gt;=P$2)*($J749&lt;=P$3)*(($J749-P$2+1)/P$4*$H749/4)
+(P736&gt;0)*($J749&gt;P$3)*($I749&lt;=P$3)*($I749&gt;=P$2)*((P$3-$I749+1)/P$4*$H749/4)
+(P736&gt;0)*($J749&gt;P$3)*($I749&lt;P$2)*$H749/4
+(P736&gt;0)*($J750&gt;=P$2)*($J750&lt;=P$3)*(($J750-P$2+1)/P$4*$H750/4)
+(P736&gt;0)*($J750&gt;P$3)*($I750&lt;=P$3)*($I750&gt;=P$2)*((P$3-$I750+1)/P$4*$H750/4)
+(P736&gt;0)*($J750&gt;P$3)*($I750&lt;P$2)*$H750/4</f>
        <v>0</v>
      </c>
      <c r="Q742" s="41">
        <f t="shared" si="450"/>
        <v>0</v>
      </c>
      <c r="R742" s="41">
        <f t="shared" si="450"/>
        <v>0</v>
      </c>
      <c r="S742" s="41">
        <f t="shared" si="450"/>
        <v>0</v>
      </c>
      <c r="T742" s="41">
        <f t="shared" si="450"/>
        <v>0</v>
      </c>
      <c r="U742" s="41">
        <f t="shared" si="450"/>
        <v>0</v>
      </c>
      <c r="V742" s="41">
        <f t="shared" si="450"/>
        <v>0</v>
      </c>
      <c r="W742" s="41">
        <f t="shared" si="450"/>
        <v>0</v>
      </c>
      <c r="X742" s="41">
        <f t="shared" si="450"/>
        <v>0</v>
      </c>
      <c r="Y742" s="41">
        <f t="shared" si="450"/>
        <v>0</v>
      </c>
      <c r="Z742" s="41">
        <f t="shared" si="450"/>
        <v>0</v>
      </c>
      <c r="AA742" s="41">
        <f t="shared" si="450"/>
        <v>0</v>
      </c>
      <c r="AB742" s="41">
        <f t="shared" si="450"/>
        <v>0</v>
      </c>
      <c r="AC742" s="41">
        <f t="shared" si="450"/>
        <v>0</v>
      </c>
      <c r="AD742" s="41">
        <f t="shared" si="450"/>
        <v>0</v>
      </c>
      <c r="AE742" s="41">
        <f t="shared" si="450"/>
        <v>0</v>
      </c>
      <c r="AF742" s="41">
        <f t="shared" si="450"/>
        <v>0</v>
      </c>
      <c r="AG742" s="41">
        <f t="shared" si="450"/>
        <v>0</v>
      </c>
      <c r="AH742" s="41">
        <f t="shared" si="450"/>
        <v>0</v>
      </c>
      <c r="AI742" s="41">
        <f t="shared" si="450"/>
        <v>0</v>
      </c>
      <c r="AJ742" s="41">
        <f t="shared" si="450"/>
        <v>0</v>
      </c>
      <c r="AK742" s="41">
        <f t="shared" si="450"/>
        <v>0</v>
      </c>
      <c r="AL742" s="41">
        <f t="shared" si="450"/>
        <v>0</v>
      </c>
      <c r="AM742" s="41">
        <f t="shared" si="450"/>
        <v>0</v>
      </c>
      <c r="AN742" s="41">
        <f t="shared" si="450"/>
        <v>0</v>
      </c>
      <c r="AO742" s="41">
        <f t="shared" si="450"/>
        <v>0</v>
      </c>
      <c r="AP742" s="41">
        <f t="shared" si="450"/>
        <v>0</v>
      </c>
      <c r="AQ742" s="41">
        <f t="shared" si="450"/>
        <v>0</v>
      </c>
      <c r="AR742" s="41">
        <f t="shared" si="450"/>
        <v>0</v>
      </c>
      <c r="AS742" s="41">
        <f t="shared" si="450"/>
        <v>0</v>
      </c>
      <c r="AT742" s="41">
        <f t="shared" si="450"/>
        <v>0</v>
      </c>
      <c r="AU742" s="41">
        <f t="shared" si="450"/>
        <v>0</v>
      </c>
      <c r="AV742" s="41">
        <f t="shared" si="450"/>
        <v>0</v>
      </c>
      <c r="AW742" s="41">
        <f t="shared" si="450"/>
        <v>0</v>
      </c>
      <c r="AX742" s="41">
        <f t="shared" si="450"/>
        <v>0</v>
      </c>
      <c r="AY742" s="41">
        <f t="shared" si="450"/>
        <v>0</v>
      </c>
      <c r="AZ742" s="41">
        <f t="shared" si="450"/>
        <v>0</v>
      </c>
      <c r="BA742" s="41">
        <f t="shared" si="450"/>
        <v>0</v>
      </c>
      <c r="BB742" s="41">
        <f t="shared" si="450"/>
        <v>0</v>
      </c>
      <c r="BC742" s="41">
        <f t="shared" si="450"/>
        <v>0</v>
      </c>
      <c r="BD742" s="41">
        <f t="shared" si="450"/>
        <v>0</v>
      </c>
    </row>
    <row r="743" spans="1:59" ht="16" x14ac:dyDescent="0.2">
      <c r="B743" s="11">
        <f t="shared" si="440"/>
        <v>19</v>
      </c>
      <c r="C743" s="12" t="str">
        <f t="shared" si="440"/>
        <v>SCI FORGEOT RETAIL</v>
      </c>
      <c r="D743" s="43" t="s">
        <v>252</v>
      </c>
      <c r="E743" s="42" t="s">
        <v>288</v>
      </c>
      <c r="F743" s="44"/>
      <c r="G743" s="43" t="s">
        <v>253</v>
      </c>
      <c r="H743" s="39">
        <v>0</v>
      </c>
      <c r="I743" s="43" t="s">
        <v>254</v>
      </c>
      <c r="J743" s="32">
        <v>0</v>
      </c>
      <c r="K743" s="24"/>
      <c r="L743" s="20" t="s">
        <v>255</v>
      </c>
      <c r="M743" s="72"/>
      <c r="N743" s="72"/>
      <c r="O743" s="41">
        <v>0</v>
      </c>
      <c r="P743" s="41">
        <v>0</v>
      </c>
      <c r="Q743" s="41">
        <v>0</v>
      </c>
      <c r="R743" s="41">
        <v>0</v>
      </c>
      <c r="S743" s="41">
        <v>0</v>
      </c>
      <c r="T743" s="41">
        <v>0</v>
      </c>
      <c r="U743" s="41">
        <v>0</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row>
    <row r="744" spans="1:59" ht="16" x14ac:dyDescent="0.2">
      <c r="B744" s="11">
        <f t="shared" si="440"/>
        <v>19</v>
      </c>
      <c r="C744" s="12" t="str">
        <f t="shared" si="440"/>
        <v>SCI FORGEOT RETAIL</v>
      </c>
      <c r="D744" s="43" t="s">
        <v>256</v>
      </c>
      <c r="E744" s="32">
        <v>46660</v>
      </c>
      <c r="G744" s="43" t="s">
        <v>257</v>
      </c>
      <c r="H744" s="42">
        <v>0</v>
      </c>
      <c r="I744" s="43" t="s">
        <v>258</v>
      </c>
      <c r="J744" s="29">
        <v>0</v>
      </c>
      <c r="K744" s="23"/>
      <c r="L744" s="33" t="s">
        <v>259</v>
      </c>
      <c r="M744" s="73"/>
      <c r="N744" s="73"/>
      <c r="O744" s="45">
        <f>-(O741+O742)*IFERROR((O731+O735)/(O733+O737),0)</f>
        <v>0</v>
      </c>
      <c r="P744" s="45">
        <f t="shared" ref="P744:BD744" si="451">-(P741+P742)*IFERROR((P731+P735)/(P733+P737),0)</f>
        <v>0</v>
      </c>
      <c r="Q744" s="45">
        <f t="shared" si="451"/>
        <v>0</v>
      </c>
      <c r="R744" s="45">
        <f t="shared" si="451"/>
        <v>0</v>
      </c>
      <c r="S744" s="45">
        <f t="shared" si="451"/>
        <v>0</v>
      </c>
      <c r="T744" s="45">
        <f t="shared" si="451"/>
        <v>0</v>
      </c>
      <c r="U744" s="45">
        <f t="shared" si="451"/>
        <v>0</v>
      </c>
      <c r="V744" s="45">
        <f t="shared" si="451"/>
        <v>0</v>
      </c>
      <c r="W744" s="45">
        <f t="shared" si="451"/>
        <v>0</v>
      </c>
      <c r="X744" s="45">
        <f t="shared" si="451"/>
        <v>0</v>
      </c>
      <c r="Y744" s="45">
        <f t="shared" si="451"/>
        <v>0</v>
      </c>
      <c r="Z744" s="45">
        <f t="shared" si="451"/>
        <v>0</v>
      </c>
      <c r="AA744" s="45">
        <f t="shared" si="451"/>
        <v>0</v>
      </c>
      <c r="AB744" s="45">
        <f t="shared" si="451"/>
        <v>0</v>
      </c>
      <c r="AC744" s="45">
        <f t="shared" si="451"/>
        <v>0</v>
      </c>
      <c r="AD744" s="45">
        <f t="shared" si="451"/>
        <v>0</v>
      </c>
      <c r="AE744" s="45">
        <f t="shared" si="451"/>
        <v>0</v>
      </c>
      <c r="AF744" s="45">
        <f t="shared" si="451"/>
        <v>0</v>
      </c>
      <c r="AG744" s="45">
        <f t="shared" si="451"/>
        <v>0</v>
      </c>
      <c r="AH744" s="45">
        <f t="shared" si="451"/>
        <v>0</v>
      </c>
      <c r="AI744" s="45">
        <f t="shared" si="451"/>
        <v>0</v>
      </c>
      <c r="AJ744" s="45">
        <f t="shared" si="451"/>
        <v>0</v>
      </c>
      <c r="AK744" s="45">
        <f t="shared" si="451"/>
        <v>0</v>
      </c>
      <c r="AL744" s="45">
        <f t="shared" si="451"/>
        <v>0</v>
      </c>
      <c r="AM744" s="45">
        <f t="shared" si="451"/>
        <v>0</v>
      </c>
      <c r="AN744" s="45">
        <f t="shared" si="451"/>
        <v>0</v>
      </c>
      <c r="AO744" s="45">
        <f t="shared" si="451"/>
        <v>0</v>
      </c>
      <c r="AP744" s="45">
        <f t="shared" si="451"/>
        <v>0</v>
      </c>
      <c r="AQ744" s="45">
        <f t="shared" si="451"/>
        <v>0</v>
      </c>
      <c r="AR744" s="45">
        <f t="shared" si="451"/>
        <v>0</v>
      </c>
      <c r="AS744" s="45">
        <f t="shared" si="451"/>
        <v>0</v>
      </c>
      <c r="AT744" s="45">
        <f t="shared" si="451"/>
        <v>0</v>
      </c>
      <c r="AU744" s="45">
        <f t="shared" si="451"/>
        <v>0</v>
      </c>
      <c r="AV744" s="45">
        <f t="shared" si="451"/>
        <v>0</v>
      </c>
      <c r="AW744" s="45">
        <f t="shared" si="451"/>
        <v>0</v>
      </c>
      <c r="AX744" s="45">
        <f t="shared" si="451"/>
        <v>0</v>
      </c>
      <c r="AY744" s="45">
        <f t="shared" si="451"/>
        <v>0</v>
      </c>
      <c r="AZ744" s="45">
        <f t="shared" si="451"/>
        <v>0</v>
      </c>
      <c r="BA744" s="45">
        <f t="shared" si="451"/>
        <v>0</v>
      </c>
      <c r="BB744" s="45">
        <f t="shared" si="451"/>
        <v>0</v>
      </c>
      <c r="BC744" s="45">
        <f t="shared" si="451"/>
        <v>0</v>
      </c>
      <c r="BD744" s="45">
        <f t="shared" si="451"/>
        <v>0</v>
      </c>
    </row>
    <row r="745" spans="1:59" ht="16" x14ac:dyDescent="0.2">
      <c r="B745" s="11">
        <f t="shared" si="440"/>
        <v>19</v>
      </c>
      <c r="C745" s="12" t="str">
        <f t="shared" si="440"/>
        <v>SCI FORGEOT RETAIL</v>
      </c>
      <c r="K745" s="24"/>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row>
    <row r="746" spans="1:59" ht="16" x14ac:dyDescent="0.2">
      <c r="B746" s="11">
        <f t="shared" si="440"/>
        <v>19</v>
      </c>
      <c r="C746" s="12" t="str">
        <f t="shared" si="440"/>
        <v>SCI FORGEOT RETAIL</v>
      </c>
      <c r="G746" s="46" t="s">
        <v>229</v>
      </c>
      <c r="H746" s="104" t="s">
        <v>45</v>
      </c>
      <c r="I746" s="105"/>
      <c r="J746" s="106"/>
      <c r="K746" s="23"/>
      <c r="L746" s="47" t="s">
        <v>4</v>
      </c>
      <c r="M746" s="81"/>
      <c r="N746" s="81"/>
      <c r="O746" s="48">
        <f>SUM(O741:O744)</f>
        <v>21811.774475827409</v>
      </c>
      <c r="P746" s="48">
        <f t="shared" ref="P746:BD746" si="452">SUM(P741:P744)</f>
        <v>22248.009965343957</v>
      </c>
      <c r="Q746" s="48">
        <f t="shared" si="452"/>
        <v>22248.009965343957</v>
      </c>
      <c r="R746" s="48">
        <f t="shared" si="452"/>
        <v>22248.009965343957</v>
      </c>
      <c r="S746" s="48">
        <f t="shared" si="452"/>
        <v>22248.009965343957</v>
      </c>
      <c r="T746" s="48">
        <f t="shared" si="452"/>
        <v>22470.490064997397</v>
      </c>
      <c r="U746" s="48">
        <f t="shared" si="452"/>
        <v>22470.490064997397</v>
      </c>
      <c r="V746" s="48">
        <f t="shared" si="452"/>
        <v>22470.490064997397</v>
      </c>
      <c r="W746" s="48">
        <f t="shared" si="452"/>
        <v>22470.490064997397</v>
      </c>
      <c r="X746" s="48">
        <f t="shared" si="452"/>
        <v>22695.194965647373</v>
      </c>
      <c r="Y746" s="48">
        <f t="shared" si="452"/>
        <v>22695.194965647373</v>
      </c>
      <c r="Z746" s="48">
        <f t="shared" si="452"/>
        <v>22695.194965647373</v>
      </c>
      <c r="AA746" s="48">
        <f t="shared" si="452"/>
        <v>22695.194965647373</v>
      </c>
      <c r="AB746" s="48">
        <f t="shared" si="452"/>
        <v>22922.146915303849</v>
      </c>
      <c r="AC746" s="48">
        <f t="shared" si="452"/>
        <v>22922.146915303849</v>
      </c>
      <c r="AD746" s="48">
        <f t="shared" si="452"/>
        <v>22922.146915303849</v>
      </c>
      <c r="AE746" s="48">
        <f t="shared" si="452"/>
        <v>22922.146915303849</v>
      </c>
      <c r="AF746" s="48">
        <f t="shared" si="452"/>
        <v>23151.368384456884</v>
      </c>
      <c r="AG746" s="48">
        <f t="shared" si="452"/>
        <v>23151.368384456884</v>
      </c>
      <c r="AH746" s="48">
        <f t="shared" si="452"/>
        <v>23151.368384456884</v>
      </c>
      <c r="AI746" s="48">
        <f t="shared" si="452"/>
        <v>23428.178223836261</v>
      </c>
      <c r="AJ746" s="48">
        <f t="shared" si="452"/>
        <v>25721.170275131601</v>
      </c>
      <c r="AK746" s="48">
        <f t="shared" si="452"/>
        <v>25721.170275131601</v>
      </c>
      <c r="AL746" s="48">
        <f t="shared" si="452"/>
        <v>25721.170275131601</v>
      </c>
      <c r="AM746" s="48">
        <f t="shared" si="452"/>
        <v>25721.170275131601</v>
      </c>
      <c r="AN746" s="48">
        <f t="shared" si="452"/>
        <v>25978.381977882924</v>
      </c>
      <c r="AO746" s="48">
        <f t="shared" si="452"/>
        <v>25978.381977882924</v>
      </c>
      <c r="AP746" s="48">
        <f t="shared" si="452"/>
        <v>25978.381977882924</v>
      </c>
      <c r="AQ746" s="48">
        <f t="shared" si="452"/>
        <v>25978.381977882924</v>
      </c>
      <c r="AR746" s="48">
        <f t="shared" si="452"/>
        <v>26238.16579766175</v>
      </c>
      <c r="AS746" s="48">
        <f t="shared" si="452"/>
        <v>26238.16579766175</v>
      </c>
      <c r="AT746" s="48">
        <f t="shared" si="452"/>
        <v>26238.16579766175</v>
      </c>
      <c r="AU746" s="48">
        <f t="shared" si="452"/>
        <v>26238.16579766175</v>
      </c>
      <c r="AV746" s="48">
        <f t="shared" si="452"/>
        <v>26500.547455638371</v>
      </c>
      <c r="AW746" s="48">
        <f t="shared" si="452"/>
        <v>26500.547455638371</v>
      </c>
      <c r="AX746" s="48">
        <f t="shared" si="452"/>
        <v>26500.547455638371</v>
      </c>
      <c r="AY746" s="48">
        <f t="shared" si="452"/>
        <v>26500.547455638371</v>
      </c>
      <c r="AZ746" s="48">
        <f t="shared" si="452"/>
        <v>26765.55293019475</v>
      </c>
      <c r="BA746" s="48">
        <f t="shared" si="452"/>
        <v>26765.55293019475</v>
      </c>
      <c r="BB746" s="48">
        <f t="shared" si="452"/>
        <v>26765.55293019475</v>
      </c>
      <c r="BC746" s="48">
        <f t="shared" si="452"/>
        <v>26765.55293019475</v>
      </c>
      <c r="BD746" s="48">
        <f t="shared" si="452"/>
        <v>27033.208459496698</v>
      </c>
    </row>
    <row r="747" spans="1:59" ht="16" x14ac:dyDescent="0.2">
      <c r="B747" s="11">
        <f t="shared" ref="B747:C752" si="453">B746</f>
        <v>19</v>
      </c>
      <c r="C747" s="12" t="str">
        <f t="shared" si="453"/>
        <v>SCI FORGEOT RETAIL</v>
      </c>
      <c r="D747" s="46" t="s">
        <v>260</v>
      </c>
      <c r="E747" s="32">
        <v>46660</v>
      </c>
      <c r="F747" s="15"/>
      <c r="G747" s="46" t="s">
        <v>261</v>
      </c>
      <c r="H747" s="46" t="s">
        <v>237</v>
      </c>
      <c r="I747" s="46" t="s">
        <v>238</v>
      </c>
      <c r="J747" s="46" t="s">
        <v>239</v>
      </c>
      <c r="K747" s="23"/>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row>
    <row r="748" spans="1:59" ht="16" x14ac:dyDescent="0.2">
      <c r="B748" s="11">
        <f t="shared" si="453"/>
        <v>19</v>
      </c>
      <c r="C748" s="12" t="str">
        <f t="shared" si="453"/>
        <v>SCI FORGEOT RETAIL</v>
      </c>
      <c r="D748" s="46" t="s">
        <v>262</v>
      </c>
      <c r="E748" s="31">
        <v>101866.0208916103</v>
      </c>
      <c r="F748" s="15"/>
      <c r="G748" s="49" t="s">
        <v>263</v>
      </c>
      <c r="H748" s="31">
        <v>0</v>
      </c>
      <c r="I748" s="32">
        <v>0</v>
      </c>
      <c r="J748" s="32">
        <v>0</v>
      </c>
      <c r="K748" s="23"/>
      <c r="L748" s="50" t="s">
        <v>264</v>
      </c>
      <c r="M748" s="70"/>
      <c r="N748" s="70"/>
      <c r="O748" s="40">
        <f t="shared" ref="O748:BD748" si="454">IFERROR(((O$3&gt;=$E747)*(O$2&lt;=$E747))*$E751,"")</f>
        <v>0</v>
      </c>
      <c r="P748" s="40">
        <f t="shared" si="454"/>
        <v>0</v>
      </c>
      <c r="Q748" s="40">
        <f t="shared" si="454"/>
        <v>0</v>
      </c>
      <c r="R748" s="40">
        <f t="shared" si="454"/>
        <v>0</v>
      </c>
      <c r="S748" s="40">
        <f t="shared" si="454"/>
        <v>0</v>
      </c>
      <c r="T748" s="40">
        <f t="shared" si="454"/>
        <v>0</v>
      </c>
      <c r="U748" s="40">
        <f t="shared" si="454"/>
        <v>0</v>
      </c>
      <c r="V748" s="40">
        <f t="shared" si="454"/>
        <v>0</v>
      </c>
      <c r="W748" s="40">
        <f t="shared" si="454"/>
        <v>0</v>
      </c>
      <c r="X748" s="40">
        <f t="shared" si="454"/>
        <v>0</v>
      </c>
      <c r="Y748" s="40">
        <f t="shared" si="454"/>
        <v>0</v>
      </c>
      <c r="Z748" s="40">
        <f t="shared" si="454"/>
        <v>0</v>
      </c>
      <c r="AA748" s="40">
        <f t="shared" si="454"/>
        <v>0</v>
      </c>
      <c r="AB748" s="40">
        <f t="shared" si="454"/>
        <v>0</v>
      </c>
      <c r="AC748" s="40">
        <f t="shared" si="454"/>
        <v>0</v>
      </c>
      <c r="AD748" s="40">
        <f t="shared" si="454"/>
        <v>0</v>
      </c>
      <c r="AE748" s="40">
        <f t="shared" si="454"/>
        <v>0</v>
      </c>
      <c r="AF748" s="40">
        <f t="shared" si="454"/>
        <v>0</v>
      </c>
      <c r="AG748" s="40">
        <f t="shared" si="454"/>
        <v>0</v>
      </c>
      <c r="AH748" s="40">
        <f t="shared" si="454"/>
        <v>0</v>
      </c>
      <c r="AI748" s="40">
        <f t="shared" si="454"/>
        <v>0</v>
      </c>
      <c r="AJ748" s="40">
        <f t="shared" si="454"/>
        <v>0</v>
      </c>
      <c r="AK748" s="40">
        <f t="shared" si="454"/>
        <v>0</v>
      </c>
      <c r="AL748" s="40">
        <f t="shared" si="454"/>
        <v>0</v>
      </c>
      <c r="AM748" s="40">
        <f t="shared" si="454"/>
        <v>0</v>
      </c>
      <c r="AN748" s="40">
        <f t="shared" si="454"/>
        <v>0</v>
      </c>
      <c r="AO748" s="40">
        <f t="shared" si="454"/>
        <v>0</v>
      </c>
      <c r="AP748" s="40">
        <f t="shared" si="454"/>
        <v>0</v>
      </c>
      <c r="AQ748" s="40">
        <f t="shared" si="454"/>
        <v>0</v>
      </c>
      <c r="AR748" s="40">
        <f t="shared" si="454"/>
        <v>0</v>
      </c>
      <c r="AS748" s="40">
        <f t="shared" si="454"/>
        <v>0</v>
      </c>
      <c r="AT748" s="40">
        <f t="shared" si="454"/>
        <v>0</v>
      </c>
      <c r="AU748" s="40">
        <f t="shared" si="454"/>
        <v>0</v>
      </c>
      <c r="AV748" s="40">
        <f t="shared" si="454"/>
        <v>0</v>
      </c>
      <c r="AW748" s="40">
        <f t="shared" si="454"/>
        <v>0</v>
      </c>
      <c r="AX748" s="40">
        <f t="shared" si="454"/>
        <v>0</v>
      </c>
      <c r="AY748" s="40">
        <f t="shared" si="454"/>
        <v>0</v>
      </c>
      <c r="AZ748" s="40">
        <f t="shared" si="454"/>
        <v>0</v>
      </c>
      <c r="BA748" s="40">
        <f t="shared" si="454"/>
        <v>0</v>
      </c>
      <c r="BB748" s="40">
        <f t="shared" si="454"/>
        <v>0</v>
      </c>
      <c r="BC748" s="40">
        <f t="shared" si="454"/>
        <v>0</v>
      </c>
      <c r="BD748" s="40">
        <f t="shared" si="454"/>
        <v>0</v>
      </c>
    </row>
    <row r="749" spans="1:59" ht="16" x14ac:dyDescent="0.2">
      <c r="B749" s="11">
        <f t="shared" si="453"/>
        <v>19</v>
      </c>
      <c r="C749" s="12" t="str">
        <f t="shared" si="453"/>
        <v>SCI FORGEOT RETAIL</v>
      </c>
      <c r="D749" s="46" t="s">
        <v>24</v>
      </c>
      <c r="E749" s="51">
        <f>IF(E747&gt;MAX($O$3:$BD$3),BD738,
IF(E747&lt;MIN($O$3:$BD$3),1,SUMIFS($O739:$BD739,$O$2:$BD$2,"&lt;="&amp;E747,$O$3:$BD$3,"&gt;="&amp;E747)))</f>
        <v>1.0614160902000001</v>
      </c>
      <c r="F749" s="15"/>
      <c r="G749" s="49" t="s">
        <v>265</v>
      </c>
      <c r="H749" s="31">
        <v>0</v>
      </c>
      <c r="I749" s="32">
        <v>0</v>
      </c>
      <c r="J749" s="32">
        <v>0</v>
      </c>
      <c r="K749" s="23"/>
      <c r="L749" s="52" t="s">
        <v>266</v>
      </c>
      <c r="M749" s="72"/>
      <c r="N749" s="72"/>
      <c r="O749" s="41">
        <f t="shared" ref="O749:BD749" si="455">IFERROR(((O$3&gt;=$E744)*(O$2&lt;=$E744))*$H752,"")</f>
        <v>0</v>
      </c>
      <c r="P749" s="41">
        <f t="shared" si="455"/>
        <v>0</v>
      </c>
      <c r="Q749" s="41">
        <f t="shared" si="455"/>
        <v>0</v>
      </c>
      <c r="R749" s="41">
        <f t="shared" si="455"/>
        <v>0</v>
      </c>
      <c r="S749" s="41">
        <f t="shared" si="455"/>
        <v>0</v>
      </c>
      <c r="T749" s="41">
        <f t="shared" si="455"/>
        <v>0</v>
      </c>
      <c r="U749" s="41">
        <f t="shared" si="455"/>
        <v>0</v>
      </c>
      <c r="V749" s="41">
        <f t="shared" si="455"/>
        <v>0</v>
      </c>
      <c r="W749" s="41">
        <f t="shared" si="455"/>
        <v>0</v>
      </c>
      <c r="X749" s="41">
        <f t="shared" si="455"/>
        <v>0</v>
      </c>
      <c r="Y749" s="41">
        <f t="shared" si="455"/>
        <v>0</v>
      </c>
      <c r="Z749" s="41">
        <f t="shared" si="455"/>
        <v>0</v>
      </c>
      <c r="AA749" s="41">
        <f t="shared" si="455"/>
        <v>0</v>
      </c>
      <c r="AB749" s="41">
        <f t="shared" si="455"/>
        <v>0</v>
      </c>
      <c r="AC749" s="41">
        <f t="shared" si="455"/>
        <v>0</v>
      </c>
      <c r="AD749" s="41">
        <f t="shared" si="455"/>
        <v>0</v>
      </c>
      <c r="AE749" s="41">
        <f t="shared" si="455"/>
        <v>0</v>
      </c>
      <c r="AF749" s="41">
        <f t="shared" si="455"/>
        <v>0</v>
      </c>
      <c r="AG749" s="41">
        <f t="shared" si="455"/>
        <v>0</v>
      </c>
      <c r="AH749" s="41">
        <f t="shared" si="455"/>
        <v>0</v>
      </c>
      <c r="AI749" s="41">
        <f t="shared" si="455"/>
        <v>0</v>
      </c>
      <c r="AJ749" s="41">
        <f t="shared" si="455"/>
        <v>0</v>
      </c>
      <c r="AK749" s="41">
        <f t="shared" si="455"/>
        <v>0</v>
      </c>
      <c r="AL749" s="41">
        <f t="shared" si="455"/>
        <v>0</v>
      </c>
      <c r="AM749" s="41">
        <f t="shared" si="455"/>
        <v>0</v>
      </c>
      <c r="AN749" s="41">
        <f t="shared" si="455"/>
        <v>0</v>
      </c>
      <c r="AO749" s="41">
        <f t="shared" si="455"/>
        <v>0</v>
      </c>
      <c r="AP749" s="41">
        <f t="shared" si="455"/>
        <v>0</v>
      </c>
      <c r="AQ749" s="41">
        <f t="shared" si="455"/>
        <v>0</v>
      </c>
      <c r="AR749" s="41">
        <f t="shared" si="455"/>
        <v>0</v>
      </c>
      <c r="AS749" s="41">
        <f t="shared" si="455"/>
        <v>0</v>
      </c>
      <c r="AT749" s="41">
        <f t="shared" si="455"/>
        <v>0</v>
      </c>
      <c r="AU749" s="41">
        <f t="shared" si="455"/>
        <v>0</v>
      </c>
      <c r="AV749" s="41">
        <f t="shared" si="455"/>
        <v>0</v>
      </c>
      <c r="AW749" s="41">
        <f t="shared" si="455"/>
        <v>0</v>
      </c>
      <c r="AX749" s="41">
        <f t="shared" si="455"/>
        <v>0</v>
      </c>
      <c r="AY749" s="41">
        <f t="shared" si="455"/>
        <v>0</v>
      </c>
      <c r="AZ749" s="41">
        <f t="shared" si="455"/>
        <v>0</v>
      </c>
      <c r="BA749" s="41">
        <f t="shared" si="455"/>
        <v>0</v>
      </c>
      <c r="BB749" s="41">
        <f t="shared" si="455"/>
        <v>0</v>
      </c>
      <c r="BC749" s="41">
        <f t="shared" si="455"/>
        <v>0</v>
      </c>
      <c r="BD749" s="41">
        <f t="shared" si="455"/>
        <v>0</v>
      </c>
    </row>
    <row r="750" spans="1:59" ht="16" x14ac:dyDescent="0.2">
      <c r="B750" s="11">
        <f t="shared" si="453"/>
        <v>19</v>
      </c>
      <c r="C750" s="12" t="str">
        <f t="shared" si="453"/>
        <v>SCI FORGEOT RETAIL</v>
      </c>
      <c r="D750" s="46" t="s">
        <v>8</v>
      </c>
      <c r="E750" s="42">
        <v>0</v>
      </c>
      <c r="F750" s="15"/>
      <c r="G750" s="49" t="s">
        <v>267</v>
      </c>
      <c r="H750" s="31">
        <v>0</v>
      </c>
      <c r="I750" s="32">
        <v>0</v>
      </c>
      <c r="J750" s="32">
        <v>0</v>
      </c>
      <c r="L750" s="52" t="s">
        <v>268</v>
      </c>
      <c r="M750" s="72"/>
      <c r="N750" s="72"/>
      <c r="O750" s="41">
        <f t="shared" ref="O750:BD750" si="456">IFERROR(((O$3&gt;=$E747)*(O$2&lt;=$E747))*$J752,"")</f>
        <v>0</v>
      </c>
      <c r="P750" s="41">
        <f t="shared" si="456"/>
        <v>0</v>
      </c>
      <c r="Q750" s="41">
        <f t="shared" si="456"/>
        <v>0</v>
      </c>
      <c r="R750" s="41">
        <f t="shared" si="456"/>
        <v>0</v>
      </c>
      <c r="S750" s="41">
        <f t="shared" si="456"/>
        <v>0</v>
      </c>
      <c r="T750" s="41">
        <f t="shared" si="456"/>
        <v>0</v>
      </c>
      <c r="U750" s="41">
        <f t="shared" si="456"/>
        <v>0</v>
      </c>
      <c r="V750" s="41">
        <f t="shared" si="456"/>
        <v>0</v>
      </c>
      <c r="W750" s="41">
        <f t="shared" si="456"/>
        <v>0</v>
      </c>
      <c r="X750" s="41">
        <f t="shared" si="456"/>
        <v>0</v>
      </c>
      <c r="Y750" s="41">
        <f t="shared" si="456"/>
        <v>0</v>
      </c>
      <c r="Z750" s="41">
        <f t="shared" si="456"/>
        <v>0</v>
      </c>
      <c r="AA750" s="41">
        <f t="shared" si="456"/>
        <v>0</v>
      </c>
      <c r="AB750" s="41">
        <f t="shared" si="456"/>
        <v>0</v>
      </c>
      <c r="AC750" s="41">
        <f t="shared" si="456"/>
        <v>0</v>
      </c>
      <c r="AD750" s="41">
        <f t="shared" si="456"/>
        <v>0</v>
      </c>
      <c r="AE750" s="41">
        <f t="shared" si="456"/>
        <v>0</v>
      </c>
      <c r="AF750" s="41">
        <f t="shared" si="456"/>
        <v>0</v>
      </c>
      <c r="AG750" s="41">
        <f t="shared" si="456"/>
        <v>0</v>
      </c>
      <c r="AH750" s="41">
        <f t="shared" si="456"/>
        <v>0</v>
      </c>
      <c r="AI750" s="41">
        <f t="shared" si="456"/>
        <v>0</v>
      </c>
      <c r="AJ750" s="41">
        <f t="shared" si="456"/>
        <v>0</v>
      </c>
      <c r="AK750" s="41">
        <f t="shared" si="456"/>
        <v>0</v>
      </c>
      <c r="AL750" s="41">
        <f t="shared" si="456"/>
        <v>0</v>
      </c>
      <c r="AM750" s="41">
        <f t="shared" si="456"/>
        <v>0</v>
      </c>
      <c r="AN750" s="41">
        <f t="shared" si="456"/>
        <v>0</v>
      </c>
      <c r="AO750" s="41">
        <f t="shared" si="456"/>
        <v>0</v>
      </c>
      <c r="AP750" s="41">
        <f t="shared" si="456"/>
        <v>0</v>
      </c>
      <c r="AQ750" s="41">
        <f t="shared" si="456"/>
        <v>0</v>
      </c>
      <c r="AR750" s="41">
        <f t="shared" si="456"/>
        <v>0</v>
      </c>
      <c r="AS750" s="41">
        <f t="shared" si="456"/>
        <v>0</v>
      </c>
      <c r="AT750" s="41">
        <f t="shared" si="456"/>
        <v>0</v>
      </c>
      <c r="AU750" s="41">
        <f t="shared" si="456"/>
        <v>0</v>
      </c>
      <c r="AV750" s="41">
        <f t="shared" si="456"/>
        <v>0</v>
      </c>
      <c r="AW750" s="41">
        <f t="shared" si="456"/>
        <v>0</v>
      </c>
      <c r="AX750" s="41">
        <f t="shared" si="456"/>
        <v>0</v>
      </c>
      <c r="AY750" s="41">
        <f t="shared" si="456"/>
        <v>0</v>
      </c>
      <c r="AZ750" s="41">
        <f t="shared" si="456"/>
        <v>0</v>
      </c>
      <c r="BA750" s="41">
        <f t="shared" si="456"/>
        <v>0</v>
      </c>
      <c r="BB750" s="41">
        <f t="shared" si="456"/>
        <v>0</v>
      </c>
      <c r="BC750" s="41">
        <f t="shared" si="456"/>
        <v>0</v>
      </c>
      <c r="BD750" s="41">
        <f t="shared" si="456"/>
        <v>0</v>
      </c>
    </row>
    <row r="751" spans="1:59" ht="16" x14ac:dyDescent="0.2">
      <c r="B751" s="11">
        <f t="shared" si="453"/>
        <v>19</v>
      </c>
      <c r="C751" s="12" t="str">
        <f t="shared" si="453"/>
        <v>SCI FORGEOT RETAIL</v>
      </c>
      <c r="D751" s="46" t="s">
        <v>269</v>
      </c>
      <c r="E751" s="31">
        <v>0</v>
      </c>
      <c r="F751" s="15"/>
      <c r="G751" s="53"/>
      <c r="H751" s="15"/>
      <c r="I751" s="15"/>
      <c r="J751" s="23"/>
      <c r="L751" s="52" t="s">
        <v>270</v>
      </c>
      <c r="M751" s="72"/>
      <c r="N751" s="72"/>
      <c r="O751" s="41">
        <f t="shared" ref="O751:BD751" si="457">IFERROR(((O$3&gt;=$J741)*(O$2&lt;=$J741))*$E752,"")</f>
        <v>0</v>
      </c>
      <c r="P751" s="41">
        <f t="shared" si="457"/>
        <v>0</v>
      </c>
      <c r="Q751" s="41">
        <f t="shared" si="457"/>
        <v>0</v>
      </c>
      <c r="R751" s="41">
        <f t="shared" si="457"/>
        <v>0</v>
      </c>
      <c r="S751" s="41">
        <f t="shared" si="457"/>
        <v>0</v>
      </c>
      <c r="T751" s="41">
        <f t="shared" si="457"/>
        <v>0</v>
      </c>
      <c r="U751" s="41">
        <f t="shared" si="457"/>
        <v>0</v>
      </c>
      <c r="V751" s="41">
        <f t="shared" si="457"/>
        <v>0</v>
      </c>
      <c r="W751" s="41">
        <f t="shared" si="457"/>
        <v>0</v>
      </c>
      <c r="X751" s="41">
        <f t="shared" si="457"/>
        <v>0</v>
      </c>
      <c r="Y751" s="41">
        <f t="shared" si="457"/>
        <v>0</v>
      </c>
      <c r="Z751" s="41">
        <f t="shared" si="457"/>
        <v>0</v>
      </c>
      <c r="AA751" s="41">
        <f t="shared" si="457"/>
        <v>0</v>
      </c>
      <c r="AB751" s="41">
        <f t="shared" si="457"/>
        <v>0</v>
      </c>
      <c r="AC751" s="41">
        <f t="shared" si="457"/>
        <v>0</v>
      </c>
      <c r="AD751" s="41">
        <f t="shared" si="457"/>
        <v>0</v>
      </c>
      <c r="AE751" s="41">
        <f t="shared" si="457"/>
        <v>0</v>
      </c>
      <c r="AF751" s="41">
        <f t="shared" si="457"/>
        <v>0</v>
      </c>
      <c r="AG751" s="41">
        <f t="shared" si="457"/>
        <v>0</v>
      </c>
      <c r="AH751" s="41">
        <f t="shared" si="457"/>
        <v>0</v>
      </c>
      <c r="AI751" s="41">
        <f t="shared" si="457"/>
        <v>0</v>
      </c>
      <c r="AJ751" s="41">
        <f t="shared" si="457"/>
        <v>0</v>
      </c>
      <c r="AK751" s="41">
        <f t="shared" si="457"/>
        <v>0</v>
      </c>
      <c r="AL751" s="41">
        <f t="shared" si="457"/>
        <v>0</v>
      </c>
      <c r="AM751" s="41">
        <f t="shared" si="457"/>
        <v>0</v>
      </c>
      <c r="AN751" s="41">
        <f t="shared" si="457"/>
        <v>0</v>
      </c>
      <c r="AO751" s="41">
        <f t="shared" si="457"/>
        <v>0</v>
      </c>
      <c r="AP751" s="41">
        <f t="shared" si="457"/>
        <v>0</v>
      </c>
      <c r="AQ751" s="41">
        <f t="shared" si="457"/>
        <v>0</v>
      </c>
      <c r="AR751" s="41">
        <f t="shared" si="457"/>
        <v>0</v>
      </c>
      <c r="AS751" s="41">
        <f t="shared" si="457"/>
        <v>0</v>
      </c>
      <c r="AT751" s="41">
        <f t="shared" si="457"/>
        <v>0</v>
      </c>
      <c r="AU751" s="41">
        <f t="shared" si="457"/>
        <v>0</v>
      </c>
      <c r="AV751" s="41">
        <f t="shared" si="457"/>
        <v>0</v>
      </c>
      <c r="AW751" s="41">
        <f t="shared" si="457"/>
        <v>0</v>
      </c>
      <c r="AX751" s="41">
        <f t="shared" si="457"/>
        <v>0</v>
      </c>
      <c r="AY751" s="41">
        <f t="shared" si="457"/>
        <v>0</v>
      </c>
      <c r="AZ751" s="41">
        <f t="shared" si="457"/>
        <v>0</v>
      </c>
      <c r="BA751" s="41">
        <f t="shared" si="457"/>
        <v>0</v>
      </c>
      <c r="BB751" s="41">
        <f t="shared" si="457"/>
        <v>0</v>
      </c>
      <c r="BC751" s="41">
        <f t="shared" si="457"/>
        <v>0</v>
      </c>
      <c r="BD751" s="41">
        <f t="shared" si="457"/>
        <v>0</v>
      </c>
    </row>
    <row r="752" spans="1:59" ht="16" x14ac:dyDescent="0.2">
      <c r="B752" s="11">
        <f t="shared" si="453"/>
        <v>19</v>
      </c>
      <c r="C752" s="12" t="str">
        <f t="shared" si="453"/>
        <v>SCI FORGEOT RETAIL</v>
      </c>
      <c r="D752" s="46" t="s">
        <v>270</v>
      </c>
      <c r="E752" s="31">
        <v>0</v>
      </c>
      <c r="F752" s="15"/>
      <c r="G752" s="46" t="s">
        <v>266</v>
      </c>
      <c r="H752" s="31">
        <v>0</v>
      </c>
      <c r="I752" s="46" t="s">
        <v>268</v>
      </c>
      <c r="J752" s="31">
        <v>0</v>
      </c>
      <c r="L752" s="54" t="s">
        <v>271</v>
      </c>
      <c r="M752" s="73"/>
      <c r="N752" s="73"/>
      <c r="O752" s="45">
        <f t="shared" ref="O752:BD752" si="458">IFERROR(-($E733+$H733+$J733)*O734,"")</f>
        <v>0</v>
      </c>
      <c r="P752" s="45">
        <f t="shared" si="458"/>
        <v>0</v>
      </c>
      <c r="Q752" s="45">
        <f t="shared" si="458"/>
        <v>0</v>
      </c>
      <c r="R752" s="45">
        <f t="shared" si="458"/>
        <v>0</v>
      </c>
      <c r="S752" s="45">
        <f t="shared" si="458"/>
        <v>0</v>
      </c>
      <c r="T752" s="45">
        <f t="shared" si="458"/>
        <v>0</v>
      </c>
      <c r="U752" s="45">
        <f t="shared" si="458"/>
        <v>0</v>
      </c>
      <c r="V752" s="45">
        <f t="shared" si="458"/>
        <v>0</v>
      </c>
      <c r="W752" s="45">
        <f t="shared" si="458"/>
        <v>0</v>
      </c>
      <c r="X752" s="45">
        <f t="shared" si="458"/>
        <v>0</v>
      </c>
      <c r="Y752" s="45">
        <f t="shared" si="458"/>
        <v>0</v>
      </c>
      <c r="Z752" s="45">
        <f t="shared" si="458"/>
        <v>0</v>
      </c>
      <c r="AA752" s="45">
        <f t="shared" si="458"/>
        <v>0</v>
      </c>
      <c r="AB752" s="45">
        <f t="shared" si="458"/>
        <v>0</v>
      </c>
      <c r="AC752" s="45">
        <f t="shared" si="458"/>
        <v>0</v>
      </c>
      <c r="AD752" s="45">
        <f t="shared" si="458"/>
        <v>0</v>
      </c>
      <c r="AE752" s="45">
        <f t="shared" si="458"/>
        <v>0</v>
      </c>
      <c r="AF752" s="45">
        <f t="shared" si="458"/>
        <v>0</v>
      </c>
      <c r="AG752" s="45">
        <f t="shared" si="458"/>
        <v>0</v>
      </c>
      <c r="AH752" s="45">
        <f t="shared" si="458"/>
        <v>0</v>
      </c>
      <c r="AI752" s="45">
        <f t="shared" si="458"/>
        <v>0</v>
      </c>
      <c r="AJ752" s="45">
        <f t="shared" si="458"/>
        <v>0</v>
      </c>
      <c r="AK752" s="45">
        <f t="shared" si="458"/>
        <v>0</v>
      </c>
      <c r="AL752" s="45">
        <f t="shared" si="458"/>
        <v>0</v>
      </c>
      <c r="AM752" s="45">
        <f t="shared" si="458"/>
        <v>0</v>
      </c>
      <c r="AN752" s="45">
        <f t="shared" si="458"/>
        <v>0</v>
      </c>
      <c r="AO752" s="45">
        <f t="shared" si="458"/>
        <v>0</v>
      </c>
      <c r="AP752" s="45">
        <f t="shared" si="458"/>
        <v>0</v>
      </c>
      <c r="AQ752" s="45">
        <f t="shared" si="458"/>
        <v>0</v>
      </c>
      <c r="AR752" s="45">
        <f t="shared" si="458"/>
        <v>0</v>
      </c>
      <c r="AS752" s="45">
        <f t="shared" si="458"/>
        <v>0</v>
      </c>
      <c r="AT752" s="45">
        <f t="shared" si="458"/>
        <v>0</v>
      </c>
      <c r="AU752" s="45">
        <f t="shared" si="458"/>
        <v>0</v>
      </c>
      <c r="AV752" s="45">
        <f t="shared" si="458"/>
        <v>0</v>
      </c>
      <c r="AW752" s="45">
        <f t="shared" si="458"/>
        <v>0</v>
      </c>
      <c r="AX752" s="45">
        <f t="shared" si="458"/>
        <v>0</v>
      </c>
      <c r="AY752" s="45">
        <f t="shared" si="458"/>
        <v>0</v>
      </c>
      <c r="AZ752" s="45">
        <f t="shared" si="458"/>
        <v>0</v>
      </c>
      <c r="BA752" s="45">
        <f t="shared" si="458"/>
        <v>0</v>
      </c>
      <c r="BB752" s="45">
        <f t="shared" si="458"/>
        <v>0</v>
      </c>
      <c r="BC752" s="45">
        <f t="shared" si="458"/>
        <v>0</v>
      </c>
      <c r="BD752" s="45">
        <f t="shared" si="458"/>
        <v>0</v>
      </c>
    </row>
    <row r="753" spans="1:59" x14ac:dyDescent="0.2">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row>
    <row r="754" spans="1:59" ht="16" x14ac:dyDescent="0.2">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s="1"/>
    </row>
    <row r="755" spans="1:59" ht="16" x14ac:dyDescent="0.2">
      <c r="A755" s="1"/>
      <c r="B755" s="67">
        <v>20</v>
      </c>
      <c r="C755" s="68" t="str">
        <f>H757</f>
        <v>SCI FORGEOT RETAIL</v>
      </c>
      <c r="D755" s="69" t="s">
        <v>62</v>
      </c>
      <c r="E755" s="69"/>
      <c r="F755" s="69"/>
      <c r="G755" s="69"/>
      <c r="H755" s="69"/>
      <c r="I755" s="69"/>
      <c r="J755" s="69"/>
      <c r="K755" s="68"/>
      <c r="L755" s="68"/>
      <c r="M755" s="68"/>
      <c r="N755" s="68"/>
      <c r="O755" s="82"/>
      <c r="P755" s="82"/>
      <c r="Q755" s="82"/>
      <c r="R755" s="82"/>
      <c r="S755" s="82"/>
      <c r="T755" s="82"/>
      <c r="U755" s="82"/>
      <c r="V755" s="82"/>
      <c r="W755" s="82"/>
      <c r="X755" s="82"/>
      <c r="Y755" s="82"/>
      <c r="Z755" s="82"/>
      <c r="AA755" s="82"/>
      <c r="AB755" s="82"/>
      <c r="AC755" s="82"/>
      <c r="AD755" s="82"/>
      <c r="AE755" s="82"/>
      <c r="AF755" s="82"/>
      <c r="AG755" s="82"/>
      <c r="AH755" s="82"/>
      <c r="AI755" s="82"/>
      <c r="AJ755" s="82"/>
      <c r="AK755" s="82"/>
      <c r="AL755" s="82"/>
      <c r="AM755" s="82"/>
      <c r="AN755" s="82"/>
      <c r="AO755" s="82"/>
      <c r="AP755" s="82"/>
      <c r="AQ755" s="82"/>
      <c r="AR755" s="82"/>
      <c r="AS755" s="82"/>
      <c r="AT755" s="82"/>
      <c r="AU755" s="82"/>
      <c r="AV755" s="82"/>
      <c r="AW755" s="82"/>
      <c r="AX755" s="82"/>
      <c r="AY755" s="82"/>
      <c r="AZ755" s="82"/>
      <c r="BA755" s="82"/>
      <c r="BB755" s="82"/>
      <c r="BC755" s="82"/>
      <c r="BD755" s="82"/>
      <c r="BE755" s="1"/>
      <c r="BF755" s="1"/>
      <c r="BG755" s="1"/>
    </row>
    <row r="756" spans="1:59" ht="16" x14ac:dyDescent="0.2">
      <c r="A756" s="35"/>
      <c r="B756" s="11">
        <f>B755</f>
        <v>20</v>
      </c>
      <c r="C756" s="12" t="str">
        <f>C755</f>
        <v>SCI FORGEOT RETAIL</v>
      </c>
      <c r="D756" s="35"/>
      <c r="E756" s="35"/>
      <c r="F756" s="35"/>
      <c r="G756" s="35"/>
      <c r="H756" s="35"/>
      <c r="I756" s="35"/>
      <c r="J756" s="35"/>
      <c r="K756" s="35"/>
      <c r="L756" s="35"/>
      <c r="M756" s="35"/>
      <c r="N756" s="35"/>
      <c r="O756" s="44"/>
      <c r="P756" s="44"/>
      <c r="Q756" s="44"/>
      <c r="R756" s="44"/>
      <c r="S756" s="44"/>
      <c r="T756" s="44"/>
      <c r="U756" s="44"/>
      <c r="V756" s="44"/>
      <c r="W756" s="44"/>
      <c r="X756" s="44"/>
      <c r="Y756" s="44"/>
      <c r="Z756" s="44"/>
      <c r="AA756" s="44"/>
      <c r="AB756" s="44"/>
      <c r="AC756" s="44"/>
      <c r="AD756" s="44"/>
      <c r="AE756" s="44"/>
      <c r="AF756" s="44"/>
      <c r="AG756" s="44"/>
      <c r="AH756" s="44"/>
      <c r="AI756" s="44"/>
      <c r="AJ756" s="44"/>
      <c r="AK756" s="44"/>
      <c r="AL756" s="44"/>
      <c r="AM756" s="44"/>
      <c r="AN756" s="44"/>
      <c r="AO756" s="44"/>
      <c r="AP756" s="44"/>
      <c r="AQ756" s="44"/>
      <c r="AR756" s="44"/>
      <c r="AS756" s="44"/>
      <c r="AT756" s="44"/>
      <c r="AU756" s="44"/>
      <c r="AV756" s="44"/>
      <c r="AW756" s="44"/>
      <c r="AX756" s="44"/>
      <c r="AY756" s="44"/>
      <c r="AZ756" s="44"/>
      <c r="BA756" s="44"/>
      <c r="BB756" s="44"/>
      <c r="BC756" s="44"/>
      <c r="BD756" s="44"/>
      <c r="BE756" s="35"/>
      <c r="BF756" s="35"/>
      <c r="BG756" s="35"/>
    </row>
    <row r="757" spans="1:59" ht="16" x14ac:dyDescent="0.2">
      <c r="B757" s="11">
        <f t="shared" ref="B757:C772" si="459">B756</f>
        <v>20</v>
      </c>
      <c r="C757" s="12" t="str">
        <f t="shared" si="459"/>
        <v>SCI FORGEOT RETAIL</v>
      </c>
      <c r="D757" s="13" t="s">
        <v>2</v>
      </c>
      <c r="E757" s="14" t="s">
        <v>53</v>
      </c>
      <c r="F757" s="15"/>
      <c r="G757" s="13" t="s">
        <v>229</v>
      </c>
      <c r="H757" s="14" t="s">
        <v>45</v>
      </c>
      <c r="I757" s="14"/>
      <c r="J757" s="14"/>
      <c r="L757" s="16" t="s">
        <v>230</v>
      </c>
      <c r="M757" s="70"/>
      <c r="N757" s="70"/>
      <c r="O757" s="17">
        <f>($E768&gt;0)*($E762&lt;O$2)*(EDATE($E762,$E768)&gt;O$3)*((O$3-O$2+1)/O$4)
+($E768&gt;0)*($E762&lt;O$2)*(EDATE($E762,$E768)&gt;=O$2)*(EDATE($E762,$E768)&lt;=O$3)*((EDATE($E762,$E768)-O$2)/O$4)
+($E768&gt;0)*($E762&lt;O$2)*(EDATE($E762,$E768)&lt;O$2)*(0)
+($E768&gt;0)*($E762&gt;=O$2)*($E762&lt;=O$3)*(EDATE($E762,$E768)&gt;=O$2)*(EDATE($E762,$E768)&lt;=O$3)*((EDATE($E762,$E768)-$E762+1)/O$4)
+($E768&gt;0)*($E762&gt;=O$2)*($E762&lt;=O$3)*(EDATE($E762,$E768)&gt;O$3)*((O$3-$E762+1)/O$4)
+($E768&gt;0)*($E762&gt;O$3)*(0)</f>
        <v>0</v>
      </c>
      <c r="P757" s="17">
        <f t="shared" ref="P757:BD757" si="460">($E768&gt;0)*($E762&lt;P$2)*(EDATE($E762,$E768)&gt;P$3)*((P$3-P$2+1)/P$4)
+($E768&gt;0)*($E762&lt;P$2)*(EDATE($E762,$E768)&gt;=P$2)*(EDATE($E762,$E768)&lt;=P$3)*((EDATE($E762,$E768)-P$2)/P$4)
+($E768&gt;0)*($E762&lt;P$2)*(EDATE($E762,$E768)&lt;P$2)*(0)
+($E768&gt;0)*($E762&gt;=P$2)*($E762&lt;=P$3)*(EDATE($E762,$E768)&gt;=P$2)*(EDATE($E762,$E768)&lt;=P$3)*((EDATE($E762,$E768)-$E762+1)/P$4)
+($E768&gt;0)*($E762&gt;=P$2)*($E762&lt;=P$3)*(EDATE($E762,$E768)&gt;P$3)*((P$3-$E762+1)/P$4)
+($E768&gt;0)*($E762&gt;P$3)*(0)</f>
        <v>0</v>
      </c>
      <c r="Q757" s="17">
        <f t="shared" si="460"/>
        <v>0</v>
      </c>
      <c r="R757" s="17">
        <f t="shared" si="460"/>
        <v>0</v>
      </c>
      <c r="S757" s="17">
        <f t="shared" si="460"/>
        <v>0</v>
      </c>
      <c r="T757" s="17">
        <f t="shared" si="460"/>
        <v>0</v>
      </c>
      <c r="U757" s="17">
        <f t="shared" si="460"/>
        <v>0</v>
      </c>
      <c r="V757" s="17">
        <f t="shared" si="460"/>
        <v>0</v>
      </c>
      <c r="W757" s="17">
        <f t="shared" si="460"/>
        <v>0</v>
      </c>
      <c r="X757" s="17">
        <f t="shared" si="460"/>
        <v>0</v>
      </c>
      <c r="Y757" s="17">
        <f t="shared" si="460"/>
        <v>0</v>
      </c>
      <c r="Z757" s="17">
        <f t="shared" si="460"/>
        <v>0</v>
      </c>
      <c r="AA757" s="17">
        <f t="shared" si="460"/>
        <v>0</v>
      </c>
      <c r="AB757" s="17">
        <f t="shared" si="460"/>
        <v>0</v>
      </c>
      <c r="AC757" s="17">
        <f t="shared" si="460"/>
        <v>0</v>
      </c>
      <c r="AD757" s="17">
        <f t="shared" si="460"/>
        <v>0</v>
      </c>
      <c r="AE757" s="17">
        <f t="shared" si="460"/>
        <v>0</v>
      </c>
      <c r="AF757" s="17">
        <f t="shared" si="460"/>
        <v>0</v>
      </c>
      <c r="AG757" s="17">
        <f t="shared" si="460"/>
        <v>0</v>
      </c>
      <c r="AH757" s="17">
        <f t="shared" si="460"/>
        <v>0</v>
      </c>
      <c r="AI757" s="17">
        <f t="shared" si="460"/>
        <v>0</v>
      </c>
      <c r="AJ757" s="17">
        <f t="shared" si="460"/>
        <v>0</v>
      </c>
      <c r="AK757" s="17">
        <f t="shared" si="460"/>
        <v>0</v>
      </c>
      <c r="AL757" s="17">
        <f t="shared" si="460"/>
        <v>0</v>
      </c>
      <c r="AM757" s="17">
        <f t="shared" si="460"/>
        <v>0</v>
      </c>
      <c r="AN757" s="17">
        <f t="shared" si="460"/>
        <v>0</v>
      </c>
      <c r="AO757" s="17">
        <f t="shared" si="460"/>
        <v>0</v>
      </c>
      <c r="AP757" s="17">
        <f t="shared" si="460"/>
        <v>0</v>
      </c>
      <c r="AQ757" s="17">
        <f t="shared" si="460"/>
        <v>0</v>
      </c>
      <c r="AR757" s="17">
        <f t="shared" si="460"/>
        <v>0</v>
      </c>
      <c r="AS757" s="17">
        <f t="shared" si="460"/>
        <v>0</v>
      </c>
      <c r="AT757" s="17">
        <f t="shared" si="460"/>
        <v>0</v>
      </c>
      <c r="AU757" s="17">
        <f t="shared" si="460"/>
        <v>0</v>
      </c>
      <c r="AV757" s="17">
        <f t="shared" si="460"/>
        <v>0</v>
      </c>
      <c r="AW757" s="17">
        <f t="shared" si="460"/>
        <v>0</v>
      </c>
      <c r="AX757" s="17">
        <f t="shared" si="460"/>
        <v>0</v>
      </c>
      <c r="AY757" s="17">
        <f t="shared" si="460"/>
        <v>0</v>
      </c>
      <c r="AZ757" s="17">
        <f t="shared" si="460"/>
        <v>0</v>
      </c>
      <c r="BA757" s="17">
        <f t="shared" si="460"/>
        <v>0</v>
      </c>
      <c r="BB757" s="17">
        <f t="shared" si="460"/>
        <v>0</v>
      </c>
      <c r="BC757" s="17">
        <f t="shared" si="460"/>
        <v>0</v>
      </c>
      <c r="BD757" s="17">
        <f t="shared" si="460"/>
        <v>0</v>
      </c>
    </row>
    <row r="758" spans="1:59" ht="16" x14ac:dyDescent="0.2">
      <c r="B758" s="11">
        <f t="shared" si="459"/>
        <v>20</v>
      </c>
      <c r="C758" s="12" t="str">
        <f t="shared" si="459"/>
        <v>SCI FORGEOT RETAIL</v>
      </c>
      <c r="D758" s="13" t="s">
        <v>7</v>
      </c>
      <c r="E758" s="18">
        <v>206.1</v>
      </c>
      <c r="F758" s="15"/>
      <c r="G758" s="13" t="s">
        <v>0</v>
      </c>
      <c r="H758" s="19">
        <v>168.9</v>
      </c>
      <c r="I758" s="13" t="s">
        <v>20</v>
      </c>
      <c r="J758" s="19">
        <v>162.30000000000001</v>
      </c>
      <c r="L758" s="20" t="s">
        <v>231</v>
      </c>
      <c r="M758" s="72"/>
      <c r="N758" s="72"/>
      <c r="O758" s="21">
        <f>($H763&gt;0)*($J763&lt;O$2)*0
+($H763&gt;0)*($J763&gt;=O$2)*($J763&lt;=O$3)*(($J763-O$2+1)/O$4)
+($H763&gt;0)*($J763&gt;O$3)*($I763&gt;O$3)*0
+($H763&gt;0)*($J763&gt;O$3)*($I763&lt;=O$3)*($I763&gt;=O$2)*((O$3-$I763+1)/O$4)
+($H763&gt;0)*($J763&gt;O$3)*($I763&lt;O$2)*1
+($H763&gt;0)*($I763&gt;O$3)*0
+($H764&gt;0)*($J$2350&lt;O$2)*0
+($H764&gt;0)*($J764&gt;=O$2)*($J764&lt;=O$3)*(($J764-O$2+1)/O$4)
+($H764&gt;0)*($J764&gt;O$3)*($I764&gt;O$3)*0
+($H764&gt;0)*($J764&gt;O$3)*($I764&lt;=O$3)*($I764&gt;=O$2)*((O$3-$I764+1)/O$4)
+($H764&gt;0)*($J764&gt;O$3)*($I764&lt;O$2)*1
+($H764&gt;0)*($I764&gt;O$3)*0
+($H765&gt;0)*($J765&lt;O$2)*0
+($H765&gt;0)*($J765&gt;=O$2)*($J765&lt;=O$3)*(($J765-O$2+1)/O$4)
+($H765&gt;0)*($J765&gt;O$3)*($I765&gt;O$3)*0
+($H765&gt;0)*($J765&gt;O$3)*($I765&lt;=O$3)*($I765&gt;=O$2)*((O$3-$I765+1)/O$4)
+($H765&gt;0)*($J765&gt;O$3)*($I765&lt;O$2)*1
+($H765&gt;0)*($I765&gt;O$3)*0</f>
        <v>0</v>
      </c>
      <c r="P758" s="21">
        <f t="shared" ref="P758:BD758" si="461">($H763&gt;0)*($J763&lt;P$2)*0
+($H763&gt;0)*($J763&gt;=P$2)*($J763&lt;=P$3)*(($J763-P$2+1)/P$4)
+($H763&gt;0)*($J763&gt;P$3)*($I763&gt;P$3)*0
+($H763&gt;0)*($J763&gt;P$3)*($I763&lt;=P$3)*($I763&gt;=P$2)*((P$3-$I763+1)/P$4)
+($H763&gt;0)*($J763&gt;P$3)*($I763&lt;P$2)*1
+($H763&gt;0)*($I763&gt;P$3)*0
+($H764&gt;0)*($J$2350&lt;P$2)*0
+($H764&gt;0)*($J764&gt;=P$2)*($J764&lt;=P$3)*(($J764-P$2+1)/P$4)
+($H764&gt;0)*($J764&gt;P$3)*($I764&gt;P$3)*0
+($H764&gt;0)*($J764&gt;P$3)*($I764&lt;=P$3)*($I764&gt;=P$2)*((P$3-$I764+1)/P$4)
+($H764&gt;0)*($J764&gt;P$3)*($I764&lt;P$2)*1
+($H764&gt;0)*($I764&gt;P$3)*0
+($H765&gt;0)*($J765&lt;P$2)*0
+($H765&gt;0)*($J765&gt;=P$2)*($J765&lt;=P$3)*(($J765-P$2+1)/P$4)
+($H765&gt;0)*($J765&gt;P$3)*($I765&gt;P$3)*0
+($H765&gt;0)*($J765&gt;P$3)*($I765&lt;=P$3)*($I765&gt;=P$2)*((P$3-$I765+1)/P$4)
+($H765&gt;0)*($J765&gt;P$3)*($I765&lt;P$2)*1
+($H765&gt;0)*($I765&gt;P$3)*0</f>
        <v>0</v>
      </c>
      <c r="Q758" s="21">
        <f t="shared" si="461"/>
        <v>0</v>
      </c>
      <c r="R758" s="21">
        <f t="shared" si="461"/>
        <v>0</v>
      </c>
      <c r="S758" s="21">
        <f t="shared" si="461"/>
        <v>0</v>
      </c>
      <c r="T758" s="21">
        <f t="shared" si="461"/>
        <v>0</v>
      </c>
      <c r="U758" s="21">
        <f t="shared" si="461"/>
        <v>0</v>
      </c>
      <c r="V758" s="21">
        <f t="shared" si="461"/>
        <v>0</v>
      </c>
      <c r="W758" s="21">
        <f t="shared" si="461"/>
        <v>0</v>
      </c>
      <c r="X758" s="21">
        <f t="shared" si="461"/>
        <v>0</v>
      </c>
      <c r="Y758" s="21">
        <f t="shared" si="461"/>
        <v>0</v>
      </c>
      <c r="Z758" s="21">
        <f t="shared" si="461"/>
        <v>0</v>
      </c>
      <c r="AA758" s="21">
        <f t="shared" si="461"/>
        <v>0</v>
      </c>
      <c r="AB758" s="21">
        <f t="shared" si="461"/>
        <v>0</v>
      </c>
      <c r="AC758" s="21">
        <f t="shared" si="461"/>
        <v>0</v>
      </c>
      <c r="AD758" s="21">
        <f t="shared" si="461"/>
        <v>0</v>
      </c>
      <c r="AE758" s="21">
        <f t="shared" si="461"/>
        <v>0</v>
      </c>
      <c r="AF758" s="21">
        <f t="shared" si="461"/>
        <v>0</v>
      </c>
      <c r="AG758" s="21">
        <f t="shared" si="461"/>
        <v>0</v>
      </c>
      <c r="AH758" s="21">
        <f t="shared" si="461"/>
        <v>0</v>
      </c>
      <c r="AI758" s="21">
        <f t="shared" si="461"/>
        <v>0</v>
      </c>
      <c r="AJ758" s="21">
        <f t="shared" si="461"/>
        <v>0</v>
      </c>
      <c r="AK758" s="21">
        <f t="shared" si="461"/>
        <v>0</v>
      </c>
      <c r="AL758" s="21">
        <f t="shared" si="461"/>
        <v>0</v>
      </c>
      <c r="AM758" s="21">
        <f t="shared" si="461"/>
        <v>0</v>
      </c>
      <c r="AN758" s="21">
        <f t="shared" si="461"/>
        <v>0</v>
      </c>
      <c r="AO758" s="21">
        <f t="shared" si="461"/>
        <v>0</v>
      </c>
      <c r="AP758" s="21">
        <f t="shared" si="461"/>
        <v>0</v>
      </c>
      <c r="AQ758" s="21">
        <f t="shared" si="461"/>
        <v>0</v>
      </c>
      <c r="AR758" s="21">
        <f t="shared" si="461"/>
        <v>0</v>
      </c>
      <c r="AS758" s="21">
        <f t="shared" si="461"/>
        <v>0</v>
      </c>
      <c r="AT758" s="21">
        <f t="shared" si="461"/>
        <v>0</v>
      </c>
      <c r="AU758" s="21">
        <f t="shared" si="461"/>
        <v>0</v>
      </c>
      <c r="AV758" s="21">
        <f t="shared" si="461"/>
        <v>0</v>
      </c>
      <c r="AW758" s="21">
        <f t="shared" si="461"/>
        <v>0</v>
      </c>
      <c r="AX758" s="21">
        <f t="shared" si="461"/>
        <v>0</v>
      </c>
      <c r="AY758" s="21">
        <f t="shared" si="461"/>
        <v>0</v>
      </c>
      <c r="AZ758" s="21">
        <f t="shared" si="461"/>
        <v>0</v>
      </c>
      <c r="BA758" s="21">
        <f t="shared" si="461"/>
        <v>0</v>
      </c>
      <c r="BB758" s="21">
        <f t="shared" si="461"/>
        <v>0</v>
      </c>
      <c r="BC758" s="21">
        <f t="shared" si="461"/>
        <v>0</v>
      </c>
      <c r="BD758" s="21">
        <f t="shared" si="461"/>
        <v>0</v>
      </c>
    </row>
    <row r="759" spans="1:59" ht="16" x14ac:dyDescent="0.2">
      <c r="B759" s="11">
        <f t="shared" si="459"/>
        <v>20</v>
      </c>
      <c r="C759" s="12" t="str">
        <f t="shared" si="459"/>
        <v>SCI FORGEOT RETAIL</v>
      </c>
      <c r="D759" s="13" t="s">
        <v>21</v>
      </c>
      <c r="E759" s="22">
        <v>1295</v>
      </c>
      <c r="F759" s="15"/>
      <c r="G759" s="13" t="s">
        <v>22</v>
      </c>
      <c r="H759" s="22">
        <v>0</v>
      </c>
      <c r="I759" s="13" t="s">
        <v>23</v>
      </c>
      <c r="J759" s="22">
        <v>60.902500000000003</v>
      </c>
      <c r="K759" s="23"/>
      <c r="L759" s="20" t="s">
        <v>232</v>
      </c>
      <c r="M759" s="72"/>
      <c r="N759" s="72"/>
      <c r="O759" s="21">
        <f>($E762&lt;=O$3)*($E762&gt;O$2)*((O$3-$E762+1)/O$4)
+($E762&lt;=O$2)*((O$3-O$2+1)/O$4)
+($E762&gt;O$3)*(0)
-($E770&lt;=O$3)*($E770&lt;&gt;0)*($E770&gt;O$2)*((O$3-$E770)/O$4)
-($E770&lt;=O$2)*((O$3-O$2+1)/O$4)
-($E770&gt;O$3)*(0)</f>
        <v>1</v>
      </c>
      <c r="P759" s="21">
        <f t="shared" ref="P759:BD759" si="462">($E762&lt;=P$3)*($E762&gt;P$2)*((P$3-$E762+1)/P$4)
+($E762&lt;=P$2)*((P$3-P$2+1)/P$4)
+($E762&gt;P$3)*(0)
-($E770&lt;=P$3)*($E770&lt;&gt;0)*($E770&gt;P$2)*((P$3-$E770)/P$4)
-($E770&lt;=P$2)*((P$3-P$2+1)/P$4)
-($E770&gt;P$3)*(0)</f>
        <v>1</v>
      </c>
      <c r="Q759" s="21">
        <f t="shared" si="462"/>
        <v>0</v>
      </c>
      <c r="R759" s="21">
        <f t="shared" si="462"/>
        <v>0</v>
      </c>
      <c r="S759" s="21">
        <f t="shared" si="462"/>
        <v>0</v>
      </c>
      <c r="T759" s="21">
        <f t="shared" si="462"/>
        <v>0</v>
      </c>
      <c r="U759" s="21">
        <f t="shared" si="462"/>
        <v>0</v>
      </c>
      <c r="V759" s="21">
        <f t="shared" si="462"/>
        <v>0</v>
      </c>
      <c r="W759" s="21">
        <f t="shared" si="462"/>
        <v>0</v>
      </c>
      <c r="X759" s="21">
        <f t="shared" si="462"/>
        <v>0</v>
      </c>
      <c r="Y759" s="21">
        <f t="shared" si="462"/>
        <v>0</v>
      </c>
      <c r="Z759" s="21">
        <f t="shared" si="462"/>
        <v>0</v>
      </c>
      <c r="AA759" s="21">
        <f t="shared" si="462"/>
        <v>0</v>
      </c>
      <c r="AB759" s="21">
        <f t="shared" si="462"/>
        <v>0</v>
      </c>
      <c r="AC759" s="21">
        <f t="shared" si="462"/>
        <v>0</v>
      </c>
      <c r="AD759" s="21">
        <f t="shared" si="462"/>
        <v>0</v>
      </c>
      <c r="AE759" s="21">
        <f t="shared" si="462"/>
        <v>0</v>
      </c>
      <c r="AF759" s="21">
        <f t="shared" si="462"/>
        <v>0</v>
      </c>
      <c r="AG759" s="21">
        <f t="shared" si="462"/>
        <v>0</v>
      </c>
      <c r="AH759" s="21">
        <f t="shared" si="462"/>
        <v>0</v>
      </c>
      <c r="AI759" s="21">
        <f t="shared" si="462"/>
        <v>0</v>
      </c>
      <c r="AJ759" s="21">
        <f t="shared" si="462"/>
        <v>0</v>
      </c>
      <c r="AK759" s="21">
        <f t="shared" si="462"/>
        <v>0</v>
      </c>
      <c r="AL759" s="21">
        <f t="shared" si="462"/>
        <v>0</v>
      </c>
      <c r="AM759" s="21">
        <f t="shared" si="462"/>
        <v>0</v>
      </c>
      <c r="AN759" s="21">
        <f t="shared" si="462"/>
        <v>0</v>
      </c>
      <c r="AO759" s="21">
        <f t="shared" si="462"/>
        <v>0</v>
      </c>
      <c r="AP759" s="21">
        <f t="shared" si="462"/>
        <v>0</v>
      </c>
      <c r="AQ759" s="21">
        <f t="shared" si="462"/>
        <v>0</v>
      </c>
      <c r="AR759" s="21">
        <f t="shared" si="462"/>
        <v>0</v>
      </c>
      <c r="AS759" s="21">
        <f t="shared" si="462"/>
        <v>0</v>
      </c>
      <c r="AT759" s="21">
        <f t="shared" si="462"/>
        <v>0</v>
      </c>
      <c r="AU759" s="21">
        <f t="shared" si="462"/>
        <v>0</v>
      </c>
      <c r="AV759" s="21">
        <f t="shared" si="462"/>
        <v>0</v>
      </c>
      <c r="AW759" s="21">
        <f t="shared" si="462"/>
        <v>0</v>
      </c>
      <c r="AX759" s="21">
        <f t="shared" si="462"/>
        <v>0</v>
      </c>
      <c r="AY759" s="21">
        <f t="shared" si="462"/>
        <v>0</v>
      </c>
      <c r="AZ759" s="21">
        <f t="shared" si="462"/>
        <v>0</v>
      </c>
      <c r="BA759" s="21">
        <f t="shared" si="462"/>
        <v>0</v>
      </c>
      <c r="BB759" s="21">
        <f t="shared" si="462"/>
        <v>0</v>
      </c>
      <c r="BC759" s="21">
        <f t="shared" si="462"/>
        <v>0</v>
      </c>
      <c r="BD759" s="21">
        <f t="shared" si="462"/>
        <v>0</v>
      </c>
    </row>
    <row r="760" spans="1:59" ht="16" x14ac:dyDescent="0.2">
      <c r="B760" s="11">
        <f t="shared" si="459"/>
        <v>20</v>
      </c>
      <c r="C760" s="12" t="str">
        <f t="shared" si="459"/>
        <v>SCI FORGEOT RETAIL</v>
      </c>
      <c r="D760" s="13" t="s">
        <v>1</v>
      </c>
      <c r="E760" s="22">
        <v>337800</v>
      </c>
      <c r="F760" s="15"/>
      <c r="G760" s="15"/>
      <c r="H760" s="15"/>
      <c r="I760" s="15"/>
      <c r="J760" s="15"/>
      <c r="L760" s="20" t="s">
        <v>233</v>
      </c>
      <c r="M760" s="72"/>
      <c r="N760" s="72"/>
      <c r="O760" s="21">
        <f>($E773&gt;O$3)*($E770&lt;O$2)*((O$3-O$2+1)/O$4)
+($E773&gt;O$3)*($E770&gt;=O$2)*($E770&lt;=O$3)*((O$3-$E770)/O$4)
+($E773&gt;O$3)*($E770&gt;O$3)*(0)
+($E773&lt;=O$3)*($E773&gt;=O$2)*($E770&lt;O$2)*(($E773-O$2)/O$4)
+($E773&lt;=O$3)*($E773&gt;=O$2)*($E770&lt;=O$3)*($E770&gt;=O$2)*(($E773-$E770)/O$4)
+($E773&lt;O$2)*(0)</f>
        <v>0</v>
      </c>
      <c r="P760" s="21">
        <f t="shared" ref="P760:BD760" si="463">($E773&gt;P$3)*($E770&lt;P$2)*((P$3-P$2+1)/P$4)
+($E773&gt;P$3)*($E770&gt;=P$2)*($E770&lt;=P$3)*((P$3-$E770)/P$4)
+($E773&gt;P$3)*($E770&gt;P$3)*(0)
+($E773&lt;=P$3)*($E773&gt;=P$2)*($E770&lt;P$2)*(($E773-P$2)/P$4)
+($E773&lt;=P$3)*($E773&gt;=P$2)*($E770&lt;=P$3)*($E770&gt;=P$2)*(($E773-$E770)/P$4)
+($E773&lt;P$2)*(0)</f>
        <v>0</v>
      </c>
      <c r="Q760" s="21">
        <f t="shared" si="463"/>
        <v>0</v>
      </c>
      <c r="R760" s="21">
        <f t="shared" si="463"/>
        <v>0</v>
      </c>
      <c r="S760" s="21">
        <f t="shared" si="463"/>
        <v>0</v>
      </c>
      <c r="T760" s="21">
        <f t="shared" si="463"/>
        <v>0</v>
      </c>
      <c r="U760" s="21">
        <f t="shared" si="463"/>
        <v>0</v>
      </c>
      <c r="V760" s="21">
        <f t="shared" si="463"/>
        <v>0</v>
      </c>
      <c r="W760" s="21">
        <f t="shared" si="463"/>
        <v>0</v>
      </c>
      <c r="X760" s="21">
        <f t="shared" si="463"/>
        <v>0</v>
      </c>
      <c r="Y760" s="21">
        <f t="shared" si="463"/>
        <v>0</v>
      </c>
      <c r="Z760" s="21">
        <f t="shared" si="463"/>
        <v>0</v>
      </c>
      <c r="AA760" s="21">
        <f t="shared" si="463"/>
        <v>0</v>
      </c>
      <c r="AB760" s="21">
        <f t="shared" si="463"/>
        <v>0</v>
      </c>
      <c r="AC760" s="21">
        <f t="shared" si="463"/>
        <v>0</v>
      </c>
      <c r="AD760" s="21">
        <f t="shared" si="463"/>
        <v>0</v>
      </c>
      <c r="AE760" s="21">
        <f t="shared" si="463"/>
        <v>0</v>
      </c>
      <c r="AF760" s="21">
        <f t="shared" si="463"/>
        <v>0</v>
      </c>
      <c r="AG760" s="21">
        <f t="shared" si="463"/>
        <v>0</v>
      </c>
      <c r="AH760" s="21">
        <f t="shared" si="463"/>
        <v>0</v>
      </c>
      <c r="AI760" s="21">
        <f t="shared" si="463"/>
        <v>0</v>
      </c>
      <c r="AJ760" s="21">
        <f t="shared" si="463"/>
        <v>0</v>
      </c>
      <c r="AK760" s="21">
        <f t="shared" si="463"/>
        <v>0</v>
      </c>
      <c r="AL760" s="21">
        <f t="shared" si="463"/>
        <v>0</v>
      </c>
      <c r="AM760" s="21">
        <f t="shared" si="463"/>
        <v>0</v>
      </c>
      <c r="AN760" s="21">
        <f t="shared" si="463"/>
        <v>0</v>
      </c>
      <c r="AO760" s="21">
        <f t="shared" si="463"/>
        <v>0</v>
      </c>
      <c r="AP760" s="21">
        <f t="shared" si="463"/>
        <v>0</v>
      </c>
      <c r="AQ760" s="21">
        <f t="shared" si="463"/>
        <v>0</v>
      </c>
      <c r="AR760" s="21">
        <f t="shared" si="463"/>
        <v>0</v>
      </c>
      <c r="AS760" s="21">
        <f t="shared" si="463"/>
        <v>0</v>
      </c>
      <c r="AT760" s="21">
        <f t="shared" si="463"/>
        <v>0</v>
      </c>
      <c r="AU760" s="21">
        <f t="shared" si="463"/>
        <v>0</v>
      </c>
      <c r="AV760" s="21">
        <f t="shared" si="463"/>
        <v>0</v>
      </c>
      <c r="AW760" s="21">
        <f t="shared" si="463"/>
        <v>0</v>
      </c>
      <c r="AX760" s="21">
        <f t="shared" si="463"/>
        <v>0</v>
      </c>
      <c r="AY760" s="21">
        <f t="shared" si="463"/>
        <v>0</v>
      </c>
      <c r="AZ760" s="21">
        <f t="shared" si="463"/>
        <v>0</v>
      </c>
      <c r="BA760" s="21">
        <f t="shared" si="463"/>
        <v>0</v>
      </c>
      <c r="BB760" s="21">
        <f t="shared" si="463"/>
        <v>0</v>
      </c>
      <c r="BC760" s="21">
        <f t="shared" si="463"/>
        <v>0</v>
      </c>
      <c r="BD760" s="21">
        <f t="shared" si="463"/>
        <v>0</v>
      </c>
    </row>
    <row r="761" spans="1:59" ht="16" x14ac:dyDescent="0.2">
      <c r="B761" s="11">
        <f t="shared" si="459"/>
        <v>20</v>
      </c>
      <c r="C761" s="12" t="str">
        <f t="shared" si="459"/>
        <v>SCI FORGEOT RETAIL</v>
      </c>
      <c r="K761" s="24"/>
      <c r="L761" s="20" t="s">
        <v>234</v>
      </c>
      <c r="M761" s="72"/>
      <c r="N761" s="72"/>
      <c r="O761" s="21">
        <f>($E776&gt;0)*($E773&lt;O$2)*(EDATE($E773,$E776)&gt;O$3)*((O$3-O$2+1)/O$4)
+($E776&gt;0)*($E773&lt;O$2)*(EDATE($E773,$E776)&gt;=O$2)*(EDATE($E773,$E776)&lt;=O$3)*((EDATE($E773,$E776)-O$2)/O$4)
+($E776&gt;0)*($E773&lt;O$2)*(EDATE($E773,$E776)&lt;O$2)*(0)
+($E776&gt;0)*($E773&gt;=O$2)*($E773&lt;=O$3)*(EDATE($E773,$E776)&gt;=O$2)*(EDATE($E773,$E776)&lt;=O$3)*((EDATE($E773,$E776)-$E773+1)/O$4)
+($E776&gt;0)*($E773&gt;=O$2)*($E773&lt;=O$3)*(EDATE($E773,$E776)&gt;O$3)*((O$3-$E773+1)/O$4)
+($E776&gt;0)*($E773&gt;O$3)*(0)</f>
        <v>0</v>
      </c>
      <c r="P761" s="21">
        <f t="shared" ref="P761:BD761" si="464">($E776&gt;0)*($E773&lt;P$2)*(EDATE($E773,$E776)&gt;P$3)*((P$3-P$2+1)/P$4)
+($E776&gt;0)*($E773&lt;P$2)*(EDATE($E773,$E776)&gt;=P$2)*(EDATE($E773,$E776)&lt;=P$3)*((EDATE($E773,$E776)-P$2)/P$4)
+($E776&gt;0)*($E773&lt;P$2)*(EDATE($E773,$E776)&lt;P$2)*(0)
+($E776&gt;0)*($E773&gt;=P$2)*($E773&lt;=P$3)*(EDATE($E773,$E776)&gt;=P$2)*(EDATE($E773,$E776)&lt;=P$3)*((EDATE($E773,$E776)-$E773+1)/P$4)
+($E776&gt;0)*($E773&gt;=P$2)*($E773&lt;=P$3)*(EDATE($E773,$E776)&gt;P$3)*((P$3-$E773+1)/P$4)
+($E776&gt;0)*($E773&gt;P$3)*(0)</f>
        <v>0</v>
      </c>
      <c r="Q761" s="21">
        <f t="shared" si="464"/>
        <v>0</v>
      </c>
      <c r="R761" s="21">
        <f t="shared" si="464"/>
        <v>0</v>
      </c>
      <c r="S761" s="21">
        <f t="shared" si="464"/>
        <v>0</v>
      </c>
      <c r="T761" s="21">
        <f t="shared" si="464"/>
        <v>0</v>
      </c>
      <c r="U761" s="21">
        <f t="shared" si="464"/>
        <v>0</v>
      </c>
      <c r="V761" s="21">
        <f t="shared" si="464"/>
        <v>0</v>
      </c>
      <c r="W761" s="21">
        <f t="shared" si="464"/>
        <v>0</v>
      </c>
      <c r="X761" s="21">
        <f t="shared" si="464"/>
        <v>0</v>
      </c>
      <c r="Y761" s="21">
        <f t="shared" si="464"/>
        <v>0</v>
      </c>
      <c r="Z761" s="21">
        <f t="shared" si="464"/>
        <v>0</v>
      </c>
      <c r="AA761" s="21">
        <f t="shared" si="464"/>
        <v>0</v>
      </c>
      <c r="AB761" s="21">
        <f t="shared" si="464"/>
        <v>0</v>
      </c>
      <c r="AC761" s="21">
        <f t="shared" si="464"/>
        <v>0</v>
      </c>
      <c r="AD761" s="21">
        <f t="shared" si="464"/>
        <v>0</v>
      </c>
      <c r="AE761" s="21">
        <f t="shared" si="464"/>
        <v>0</v>
      </c>
      <c r="AF761" s="21">
        <f t="shared" si="464"/>
        <v>0</v>
      </c>
      <c r="AG761" s="21">
        <f t="shared" si="464"/>
        <v>0</v>
      </c>
      <c r="AH761" s="21">
        <f t="shared" si="464"/>
        <v>0</v>
      </c>
      <c r="AI761" s="21">
        <f t="shared" si="464"/>
        <v>0</v>
      </c>
      <c r="AJ761" s="21">
        <f t="shared" si="464"/>
        <v>0</v>
      </c>
      <c r="AK761" s="21">
        <f t="shared" si="464"/>
        <v>0</v>
      </c>
      <c r="AL761" s="21">
        <f t="shared" si="464"/>
        <v>0</v>
      </c>
      <c r="AM761" s="21">
        <f t="shared" si="464"/>
        <v>0</v>
      </c>
      <c r="AN761" s="21">
        <f t="shared" si="464"/>
        <v>0</v>
      </c>
      <c r="AO761" s="21">
        <f t="shared" si="464"/>
        <v>0</v>
      </c>
      <c r="AP761" s="21">
        <f t="shared" si="464"/>
        <v>0</v>
      </c>
      <c r="AQ761" s="21">
        <f t="shared" si="464"/>
        <v>0</v>
      </c>
      <c r="AR761" s="21">
        <f t="shared" si="464"/>
        <v>0</v>
      </c>
      <c r="AS761" s="21">
        <f t="shared" si="464"/>
        <v>0</v>
      </c>
      <c r="AT761" s="21">
        <f t="shared" si="464"/>
        <v>0</v>
      </c>
      <c r="AU761" s="21">
        <f t="shared" si="464"/>
        <v>0</v>
      </c>
      <c r="AV761" s="21">
        <f t="shared" si="464"/>
        <v>0</v>
      </c>
      <c r="AW761" s="21">
        <f t="shared" si="464"/>
        <v>0</v>
      </c>
      <c r="AX761" s="21">
        <f t="shared" si="464"/>
        <v>0</v>
      </c>
      <c r="AY761" s="21">
        <f t="shared" si="464"/>
        <v>0</v>
      </c>
      <c r="AZ761" s="21">
        <f t="shared" si="464"/>
        <v>0</v>
      </c>
      <c r="BA761" s="21">
        <f t="shared" si="464"/>
        <v>0</v>
      </c>
      <c r="BB761" s="21">
        <f t="shared" si="464"/>
        <v>0</v>
      </c>
      <c r="BC761" s="21">
        <f t="shared" si="464"/>
        <v>0</v>
      </c>
      <c r="BD761" s="21">
        <f t="shared" si="464"/>
        <v>0</v>
      </c>
    </row>
    <row r="762" spans="1:59" ht="16" x14ac:dyDescent="0.2">
      <c r="B762" s="11">
        <f t="shared" si="459"/>
        <v>20</v>
      </c>
      <c r="C762" s="12" t="str">
        <f t="shared" si="459"/>
        <v>SCI FORGEOT RETAIL</v>
      </c>
      <c r="D762" s="25" t="s">
        <v>235</v>
      </c>
      <c r="E762" s="26">
        <v>41641</v>
      </c>
      <c r="F762" s="15"/>
      <c r="G762" s="25" t="s">
        <v>236</v>
      </c>
      <c r="H762" s="25" t="s">
        <v>237</v>
      </c>
      <c r="I762" s="25" t="s">
        <v>238</v>
      </c>
      <c r="J762" s="25" t="s">
        <v>239</v>
      </c>
      <c r="K762" s="24"/>
      <c r="L762" s="27" t="s">
        <v>240</v>
      </c>
      <c r="M762" s="83"/>
      <c r="N762" s="83"/>
      <c r="O762" s="28">
        <f>($H774&gt;0)*($J774&lt;O$2)*0
+($H774&gt;0)*($J774&gt;=O$2)*($J774&lt;=O$3)*(($J774-O$2+1)/O$4)
+($H774&gt;0)*($J774&gt;O$3)*($I774&gt;O$3)*0
+($H774&gt;0)*($J774&gt;O$3)*($I774&lt;=O$3)*($I774&gt;=O$2)*((O$3-$I774+1)/O$4)
+($H774&gt;0)*($J774&gt;O$3)*($I774&lt;O$2)*1
+($H774&gt;0)*($I774&gt;O$3)*0
+($H775&gt;0)*($J775&lt;O$2)*0
+($H775&gt;0)*($J775&gt;=O$2)*($J775&lt;=O$3)*(($J775-O$2+1)/O$4)
+($H775&gt;0)*($J775&gt;O$3)*($I775&gt;O$3)*0
+($H775&gt;0)*($J775&gt;O$3)*($I775&lt;=O$3)*($I775&gt;=O$2)*((O$3-$I775+1)/O$4)
+($H775&gt;0)*($J775&gt;O$3)*($I775&lt;O$2)*1
+($H775&gt;0)*($I775&gt;O$3)*0
+($H776&gt;0)*($J776&lt;O$2)*0
+($H776&gt;0)*($J776&gt;=O$2)*($J776&lt;=O$3)*(($J776-O$2+1)/O$4)
+($H776&gt;0)*($J776&gt;O$3)*($I776&gt;O$3)*0
+($H776&gt;0)*($J776&gt;O$3)*($I776&lt;=O$3)*($I776&gt;=O$2)*((O$3-$I776+1)/O$4)
+($H776&gt;0)*($J776&gt;O$3)*($I776&lt;O$2)*1
+($H776&gt;0)*($I776&gt;O$3)*0</f>
        <v>0</v>
      </c>
      <c r="P762" s="28">
        <f t="shared" ref="P762:BD762" si="465">($H774&gt;0)*($J774&lt;P$2)*0
+($H774&gt;0)*($J774&gt;=P$2)*($J774&lt;=P$3)*(($J774-P$2+1)/P$4)
+($H774&gt;0)*($J774&gt;P$3)*($I774&gt;P$3)*0
+($H774&gt;0)*($J774&gt;P$3)*($I774&lt;=P$3)*($I774&gt;=P$2)*((P$3-$I774+1)/P$4)
+($H774&gt;0)*($J774&gt;P$3)*($I774&lt;P$2)*1
+($H774&gt;0)*($I774&gt;P$3)*0
+($H775&gt;0)*($J775&lt;P$2)*0
+($H775&gt;0)*($J775&gt;=P$2)*($J775&lt;=P$3)*(($J775-P$2+1)/P$4)
+($H775&gt;0)*($J775&gt;P$3)*($I775&gt;P$3)*0
+($H775&gt;0)*($J775&gt;P$3)*($I775&lt;=P$3)*($I775&gt;=P$2)*((P$3-$I775+1)/P$4)
+($H775&gt;0)*($J775&gt;P$3)*($I775&lt;P$2)*1
+($H775&gt;0)*($I775&gt;P$3)*0
+($H776&gt;0)*($J776&lt;P$2)*0
+($H776&gt;0)*($J776&gt;=P$2)*($J776&lt;=P$3)*(($J776-P$2+1)/P$4)
+($H776&gt;0)*($J776&gt;P$3)*($I776&gt;P$3)*0
+($H776&gt;0)*($J776&gt;P$3)*($I776&lt;=P$3)*($I776&gt;=P$2)*((P$3-$I776+1)/P$4)
+($H776&gt;0)*($J776&gt;P$3)*($I776&lt;P$2)*1
+($H776&gt;0)*($I776&gt;P$3)*0</f>
        <v>0</v>
      </c>
      <c r="Q762" s="28">
        <f t="shared" si="465"/>
        <v>0</v>
      </c>
      <c r="R762" s="28">
        <f t="shared" si="465"/>
        <v>0</v>
      </c>
      <c r="S762" s="28">
        <f t="shared" si="465"/>
        <v>0</v>
      </c>
      <c r="T762" s="28">
        <f t="shared" si="465"/>
        <v>0</v>
      </c>
      <c r="U762" s="28">
        <f t="shared" si="465"/>
        <v>0</v>
      </c>
      <c r="V762" s="28">
        <f t="shared" si="465"/>
        <v>0</v>
      </c>
      <c r="W762" s="28">
        <f t="shared" si="465"/>
        <v>0</v>
      </c>
      <c r="X762" s="28">
        <f t="shared" si="465"/>
        <v>0</v>
      </c>
      <c r="Y762" s="28">
        <f t="shared" si="465"/>
        <v>0</v>
      </c>
      <c r="Z762" s="28">
        <f t="shared" si="465"/>
        <v>0</v>
      </c>
      <c r="AA762" s="28">
        <f t="shared" si="465"/>
        <v>0</v>
      </c>
      <c r="AB762" s="28">
        <f t="shared" si="465"/>
        <v>0</v>
      </c>
      <c r="AC762" s="28">
        <f t="shared" si="465"/>
        <v>0</v>
      </c>
      <c r="AD762" s="28">
        <f t="shared" si="465"/>
        <v>0</v>
      </c>
      <c r="AE762" s="28">
        <f t="shared" si="465"/>
        <v>0</v>
      </c>
      <c r="AF762" s="28">
        <f t="shared" si="465"/>
        <v>0</v>
      </c>
      <c r="AG762" s="28">
        <f t="shared" si="465"/>
        <v>0</v>
      </c>
      <c r="AH762" s="28">
        <f t="shared" si="465"/>
        <v>0</v>
      </c>
      <c r="AI762" s="28">
        <f t="shared" si="465"/>
        <v>0</v>
      </c>
      <c r="AJ762" s="28">
        <f t="shared" si="465"/>
        <v>0</v>
      </c>
      <c r="AK762" s="28">
        <f t="shared" si="465"/>
        <v>0</v>
      </c>
      <c r="AL762" s="28">
        <f t="shared" si="465"/>
        <v>0</v>
      </c>
      <c r="AM762" s="28">
        <f t="shared" si="465"/>
        <v>0</v>
      </c>
      <c r="AN762" s="28">
        <f t="shared" si="465"/>
        <v>0</v>
      </c>
      <c r="AO762" s="28">
        <f t="shared" si="465"/>
        <v>0</v>
      </c>
      <c r="AP762" s="28">
        <f t="shared" si="465"/>
        <v>0</v>
      </c>
      <c r="AQ762" s="28">
        <f t="shared" si="465"/>
        <v>0</v>
      </c>
      <c r="AR762" s="28">
        <f t="shared" si="465"/>
        <v>0</v>
      </c>
      <c r="AS762" s="28">
        <f t="shared" si="465"/>
        <v>0</v>
      </c>
      <c r="AT762" s="28">
        <f t="shared" si="465"/>
        <v>0</v>
      </c>
      <c r="AU762" s="28">
        <f t="shared" si="465"/>
        <v>0</v>
      </c>
      <c r="AV762" s="28">
        <f t="shared" si="465"/>
        <v>0</v>
      </c>
      <c r="AW762" s="28">
        <f t="shared" si="465"/>
        <v>0</v>
      </c>
      <c r="AX762" s="28">
        <f t="shared" si="465"/>
        <v>0</v>
      </c>
      <c r="AY762" s="28">
        <f t="shared" si="465"/>
        <v>0</v>
      </c>
      <c r="AZ762" s="28">
        <f t="shared" si="465"/>
        <v>0</v>
      </c>
      <c r="BA762" s="28">
        <f t="shared" si="465"/>
        <v>0</v>
      </c>
      <c r="BB762" s="28">
        <f t="shared" si="465"/>
        <v>0</v>
      </c>
      <c r="BC762" s="28">
        <f t="shared" si="465"/>
        <v>0</v>
      </c>
      <c r="BD762" s="28">
        <f t="shared" si="465"/>
        <v>0</v>
      </c>
    </row>
    <row r="763" spans="1:59" ht="16" x14ac:dyDescent="0.2">
      <c r="B763" s="11">
        <f t="shared" si="459"/>
        <v>20</v>
      </c>
      <c r="C763" s="12" t="str">
        <f t="shared" si="459"/>
        <v>SCI FORGEOT RETAIL</v>
      </c>
      <c r="D763" s="25" t="s">
        <v>241</v>
      </c>
      <c r="E763" s="29">
        <v>300000</v>
      </c>
      <c r="F763" s="15"/>
      <c r="G763" s="30" t="s">
        <v>10</v>
      </c>
      <c r="H763" s="31">
        <v>0</v>
      </c>
      <c r="I763" s="32">
        <v>0</v>
      </c>
      <c r="J763" s="32">
        <v>0</v>
      </c>
      <c r="K763" s="24"/>
      <c r="L763" s="33" t="s">
        <v>242</v>
      </c>
      <c r="M763" s="73"/>
      <c r="N763" s="73"/>
      <c r="O763" s="34">
        <f>($E773&lt;=O$3)*($E773&gt;O$2)*((O$3-$E773+1)/O$4)
+($E773&lt;=O$2)*((O$3-O$2+1)/O$4)
+($E773&gt;O$3)*(0)</f>
        <v>0</v>
      </c>
      <c r="P763" s="34">
        <f t="shared" ref="P763:BD763" si="466">($E773&lt;=P$3)*($E773&gt;P$2)*((P$3-$E773+1)/P$4)
+($E773&lt;=P$2)*((P$3-P$2+1)/P$4)
+($E773&gt;P$3)*(0)</f>
        <v>0</v>
      </c>
      <c r="Q763" s="34">
        <f t="shared" si="466"/>
        <v>1</v>
      </c>
      <c r="R763" s="34">
        <f t="shared" si="466"/>
        <v>1</v>
      </c>
      <c r="S763" s="34">
        <f t="shared" si="466"/>
        <v>1</v>
      </c>
      <c r="T763" s="34">
        <f t="shared" si="466"/>
        <v>1</v>
      </c>
      <c r="U763" s="34">
        <f t="shared" si="466"/>
        <v>1</v>
      </c>
      <c r="V763" s="34">
        <f t="shared" si="466"/>
        <v>1</v>
      </c>
      <c r="W763" s="34">
        <f t="shared" si="466"/>
        <v>1</v>
      </c>
      <c r="X763" s="34">
        <f t="shared" si="466"/>
        <v>1</v>
      </c>
      <c r="Y763" s="34">
        <f t="shared" si="466"/>
        <v>1</v>
      </c>
      <c r="Z763" s="34">
        <f t="shared" si="466"/>
        <v>1</v>
      </c>
      <c r="AA763" s="34">
        <f t="shared" si="466"/>
        <v>1</v>
      </c>
      <c r="AB763" s="34">
        <f t="shared" si="466"/>
        <v>1</v>
      </c>
      <c r="AC763" s="34">
        <f t="shared" si="466"/>
        <v>1</v>
      </c>
      <c r="AD763" s="34">
        <f t="shared" si="466"/>
        <v>1</v>
      </c>
      <c r="AE763" s="34">
        <f t="shared" si="466"/>
        <v>1</v>
      </c>
      <c r="AF763" s="34">
        <f t="shared" si="466"/>
        <v>1</v>
      </c>
      <c r="AG763" s="34">
        <f t="shared" si="466"/>
        <v>1</v>
      </c>
      <c r="AH763" s="34">
        <f t="shared" si="466"/>
        <v>1</v>
      </c>
      <c r="AI763" s="34">
        <f t="shared" si="466"/>
        <v>1</v>
      </c>
      <c r="AJ763" s="34">
        <f t="shared" si="466"/>
        <v>1</v>
      </c>
      <c r="AK763" s="34">
        <f t="shared" si="466"/>
        <v>1</v>
      </c>
      <c r="AL763" s="34">
        <f t="shared" si="466"/>
        <v>1</v>
      </c>
      <c r="AM763" s="34">
        <f t="shared" si="466"/>
        <v>1</v>
      </c>
      <c r="AN763" s="34">
        <f t="shared" si="466"/>
        <v>1</v>
      </c>
      <c r="AO763" s="34">
        <f t="shared" si="466"/>
        <v>1</v>
      </c>
      <c r="AP763" s="34">
        <f t="shared" si="466"/>
        <v>1</v>
      </c>
      <c r="AQ763" s="34">
        <f t="shared" si="466"/>
        <v>1</v>
      </c>
      <c r="AR763" s="34">
        <f t="shared" si="466"/>
        <v>1</v>
      </c>
      <c r="AS763" s="34">
        <f t="shared" si="466"/>
        <v>1</v>
      </c>
      <c r="AT763" s="34">
        <f t="shared" si="466"/>
        <v>1</v>
      </c>
      <c r="AU763" s="34">
        <f t="shared" si="466"/>
        <v>1</v>
      </c>
      <c r="AV763" s="34">
        <f t="shared" si="466"/>
        <v>1</v>
      </c>
      <c r="AW763" s="34">
        <f t="shared" si="466"/>
        <v>1</v>
      </c>
      <c r="AX763" s="34">
        <f t="shared" si="466"/>
        <v>1</v>
      </c>
      <c r="AY763" s="34">
        <f t="shared" si="466"/>
        <v>1</v>
      </c>
      <c r="AZ763" s="34">
        <f t="shared" si="466"/>
        <v>1</v>
      </c>
      <c r="BA763" s="34">
        <f t="shared" si="466"/>
        <v>1</v>
      </c>
      <c r="BB763" s="34">
        <f t="shared" si="466"/>
        <v>1</v>
      </c>
      <c r="BC763" s="34">
        <f t="shared" si="466"/>
        <v>1</v>
      </c>
      <c r="BD763" s="34">
        <f t="shared" si="466"/>
        <v>1</v>
      </c>
    </row>
    <row r="764" spans="1:59" ht="16" x14ac:dyDescent="0.2">
      <c r="A764" s="35"/>
      <c r="B764" s="11">
        <f t="shared" si="459"/>
        <v>20</v>
      </c>
      <c r="C764" s="12" t="str">
        <f t="shared" si="459"/>
        <v>SCI FORGEOT RETAIL</v>
      </c>
      <c r="D764" s="25" t="s">
        <v>243</v>
      </c>
      <c r="E764" s="29">
        <v>333720.21991447773</v>
      </c>
      <c r="F764" s="15"/>
      <c r="G764" s="30" t="s">
        <v>11</v>
      </c>
      <c r="H764" s="31">
        <v>0</v>
      </c>
      <c r="I764" s="32">
        <v>0</v>
      </c>
      <c r="J764" s="32">
        <v>0</v>
      </c>
      <c r="K764" s="35"/>
      <c r="M764" s="84">
        <v>41641</v>
      </c>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35"/>
      <c r="BF764" s="35"/>
      <c r="BG764" s="35"/>
    </row>
    <row r="765" spans="1:59" ht="16" x14ac:dyDescent="0.2">
      <c r="B765" s="11">
        <f t="shared" si="459"/>
        <v>20</v>
      </c>
      <c r="C765" s="12" t="str">
        <f t="shared" si="459"/>
        <v>SCI FORGEOT RETAIL</v>
      </c>
      <c r="D765" s="25" t="s">
        <v>244</v>
      </c>
      <c r="E765" s="29">
        <v>333720.21991447773</v>
      </c>
      <c r="F765" s="15"/>
      <c r="G765" s="36" t="s">
        <v>12</v>
      </c>
      <c r="H765" s="31">
        <v>0</v>
      </c>
      <c r="I765" s="32">
        <v>0</v>
      </c>
      <c r="J765" s="32">
        <v>0</v>
      </c>
      <c r="K765" s="24"/>
      <c r="L765" s="37" t="s">
        <v>245</v>
      </c>
      <c r="M765" s="74">
        <v>1</v>
      </c>
      <c r="N765" s="74">
        <v>1</v>
      </c>
      <c r="O765" s="38">
        <v>1</v>
      </c>
      <c r="P765" s="38">
        <v>1</v>
      </c>
      <c r="Q765" s="38">
        <v>1.0098888888888888</v>
      </c>
      <c r="R765" s="38">
        <v>1.01</v>
      </c>
      <c r="S765" s="38">
        <v>1.01</v>
      </c>
      <c r="T765" s="38">
        <v>1.01</v>
      </c>
      <c r="U765" s="38">
        <v>1.0199890109890111</v>
      </c>
      <c r="V765" s="38">
        <v>1.0201</v>
      </c>
      <c r="W765" s="38">
        <v>1.0201</v>
      </c>
      <c r="X765" s="38">
        <v>1.0201</v>
      </c>
      <c r="Y765" s="38">
        <v>1.0301876555555556</v>
      </c>
      <c r="Z765" s="38">
        <v>1.0303009999999999</v>
      </c>
      <c r="AA765" s="38">
        <v>1.0303009999999999</v>
      </c>
      <c r="AB765" s="38">
        <v>1.0303009999999999</v>
      </c>
      <c r="AC765" s="38">
        <v>1.0404895321111109</v>
      </c>
      <c r="AD765" s="38">
        <v>1.04060401</v>
      </c>
      <c r="AE765" s="38">
        <v>1.04060401</v>
      </c>
      <c r="AF765" s="38">
        <v>1.04060401</v>
      </c>
      <c r="AG765" s="38">
        <v>1.0508944274322223</v>
      </c>
      <c r="AH765" s="38">
        <v>1.0510100500999999</v>
      </c>
      <c r="AI765" s="38">
        <v>1.0510100500999999</v>
      </c>
      <c r="AJ765" s="38">
        <v>1.0510100500999999</v>
      </c>
      <c r="AK765" s="38">
        <v>1.0614046549910987</v>
      </c>
      <c r="AL765" s="38">
        <v>1.0615201506009999</v>
      </c>
      <c r="AM765" s="38">
        <v>1.0615201506009999</v>
      </c>
      <c r="AN765" s="38">
        <v>1.0615201506009999</v>
      </c>
      <c r="AO765" s="38">
        <v>1.0720174054236098</v>
      </c>
      <c r="AP765" s="38">
        <v>1.0721353521070098</v>
      </c>
      <c r="AQ765" s="38">
        <v>1.0721353521070098</v>
      </c>
      <c r="AR765" s="38">
        <v>1.0721353521070098</v>
      </c>
      <c r="AS765" s="38">
        <v>1.0827375794778458</v>
      </c>
      <c r="AT765" s="38">
        <v>1.08285670562808</v>
      </c>
      <c r="AU765" s="38">
        <v>1.08285670562808</v>
      </c>
      <c r="AV765" s="38">
        <v>1.08285670562808</v>
      </c>
      <c r="AW765" s="38">
        <v>1.0935649552726243</v>
      </c>
      <c r="AX765" s="38">
        <v>1.0936852726843609</v>
      </c>
      <c r="AY765" s="38">
        <v>1.0936852726843609</v>
      </c>
      <c r="AZ765" s="38">
        <v>1.0936852726843609</v>
      </c>
      <c r="BA765" s="38">
        <v>1.104501940216404</v>
      </c>
      <c r="BB765" s="38">
        <v>1.1046221254112045</v>
      </c>
      <c r="BC765" s="38">
        <v>1.1046221254112045</v>
      </c>
      <c r="BD765" s="38">
        <v>1.1046221254112045</v>
      </c>
    </row>
    <row r="766" spans="1:59" ht="16" x14ac:dyDescent="0.2">
      <c r="B766" s="11">
        <f t="shared" si="459"/>
        <v>20</v>
      </c>
      <c r="C766" s="12" t="str">
        <f t="shared" si="459"/>
        <v>SCI FORGEOT RETAIL</v>
      </c>
      <c r="D766" s="25" t="s">
        <v>25</v>
      </c>
      <c r="E766" s="39" t="s">
        <v>49</v>
      </c>
      <c r="F766" s="15"/>
      <c r="K766" s="24"/>
      <c r="L766" s="16" t="s">
        <v>246</v>
      </c>
      <c r="M766" s="70"/>
      <c r="N766" s="70"/>
      <c r="O766" s="40">
        <f>O759*$E763/4+O763*$E774/4</f>
        <v>75000</v>
      </c>
      <c r="P766" s="40">
        <f t="shared" ref="P766:BD766" si="467">P759*$E763/4+P763*$E774/4</f>
        <v>75000</v>
      </c>
      <c r="Q766" s="40">
        <f t="shared" si="467"/>
        <v>85285.116666666669</v>
      </c>
      <c r="R766" s="40">
        <f t="shared" si="467"/>
        <v>85285.116666666669</v>
      </c>
      <c r="S766" s="40">
        <f t="shared" si="467"/>
        <v>85285.116666666669</v>
      </c>
      <c r="T766" s="40">
        <f t="shared" si="467"/>
        <v>85285.116666666669</v>
      </c>
      <c r="U766" s="40">
        <f t="shared" si="467"/>
        <v>85285.116666666669</v>
      </c>
      <c r="V766" s="40">
        <f t="shared" si="467"/>
        <v>85285.116666666669</v>
      </c>
      <c r="W766" s="40">
        <f t="shared" si="467"/>
        <v>85285.116666666669</v>
      </c>
      <c r="X766" s="40">
        <f t="shared" si="467"/>
        <v>85285.116666666669</v>
      </c>
      <c r="Y766" s="40">
        <f t="shared" si="467"/>
        <v>85285.116666666669</v>
      </c>
      <c r="Z766" s="40">
        <f t="shared" si="467"/>
        <v>85285.116666666669</v>
      </c>
      <c r="AA766" s="40">
        <f t="shared" si="467"/>
        <v>85285.116666666669</v>
      </c>
      <c r="AB766" s="40">
        <f t="shared" si="467"/>
        <v>85285.116666666669</v>
      </c>
      <c r="AC766" s="40">
        <f t="shared" si="467"/>
        <v>85285.116666666669</v>
      </c>
      <c r="AD766" s="40">
        <f t="shared" si="467"/>
        <v>85285.116666666669</v>
      </c>
      <c r="AE766" s="40">
        <f t="shared" si="467"/>
        <v>85285.116666666669</v>
      </c>
      <c r="AF766" s="40">
        <f t="shared" si="467"/>
        <v>85285.116666666669</v>
      </c>
      <c r="AG766" s="40">
        <f t="shared" si="467"/>
        <v>85285.116666666669</v>
      </c>
      <c r="AH766" s="40">
        <f t="shared" si="467"/>
        <v>85285.116666666669</v>
      </c>
      <c r="AI766" s="40">
        <f t="shared" si="467"/>
        <v>85285.116666666669</v>
      </c>
      <c r="AJ766" s="40">
        <f t="shared" si="467"/>
        <v>85285.116666666669</v>
      </c>
      <c r="AK766" s="40">
        <f t="shared" si="467"/>
        <v>85285.116666666669</v>
      </c>
      <c r="AL766" s="40">
        <f t="shared" si="467"/>
        <v>85285.116666666669</v>
      </c>
      <c r="AM766" s="40">
        <f t="shared" si="467"/>
        <v>85285.116666666669</v>
      </c>
      <c r="AN766" s="40">
        <f t="shared" si="467"/>
        <v>85285.116666666669</v>
      </c>
      <c r="AO766" s="40">
        <f t="shared" si="467"/>
        <v>85285.116666666669</v>
      </c>
      <c r="AP766" s="40">
        <f t="shared" si="467"/>
        <v>85285.116666666669</v>
      </c>
      <c r="AQ766" s="40">
        <f t="shared" si="467"/>
        <v>85285.116666666669</v>
      </c>
      <c r="AR766" s="40">
        <f t="shared" si="467"/>
        <v>85285.116666666669</v>
      </c>
      <c r="AS766" s="40">
        <f t="shared" si="467"/>
        <v>85285.116666666669</v>
      </c>
      <c r="AT766" s="40">
        <f t="shared" si="467"/>
        <v>85285.116666666669</v>
      </c>
      <c r="AU766" s="40">
        <f t="shared" si="467"/>
        <v>85285.116666666669</v>
      </c>
      <c r="AV766" s="40">
        <f t="shared" si="467"/>
        <v>85285.116666666669</v>
      </c>
      <c r="AW766" s="40">
        <f t="shared" si="467"/>
        <v>85285.116666666669</v>
      </c>
      <c r="AX766" s="40">
        <f t="shared" si="467"/>
        <v>85285.116666666669</v>
      </c>
      <c r="AY766" s="40">
        <f t="shared" si="467"/>
        <v>85285.116666666669</v>
      </c>
      <c r="AZ766" s="40">
        <f t="shared" si="467"/>
        <v>85285.116666666669</v>
      </c>
      <c r="BA766" s="40">
        <f t="shared" si="467"/>
        <v>85285.116666666669</v>
      </c>
      <c r="BB766" s="40">
        <f t="shared" si="467"/>
        <v>85285.116666666669</v>
      </c>
      <c r="BC766" s="40">
        <f t="shared" si="467"/>
        <v>85285.116666666669</v>
      </c>
      <c r="BD766" s="40">
        <f t="shared" si="467"/>
        <v>85285.116666666669</v>
      </c>
    </row>
    <row r="767" spans="1:59" ht="16" x14ac:dyDescent="0.2">
      <c r="B767" s="11">
        <f t="shared" si="459"/>
        <v>20</v>
      </c>
      <c r="C767" s="12" t="str">
        <f t="shared" si="459"/>
        <v>SCI FORGEOT RETAIL</v>
      </c>
      <c r="D767" s="25" t="s">
        <v>247</v>
      </c>
      <c r="E767" s="39" t="s">
        <v>248</v>
      </c>
      <c r="F767" s="15"/>
      <c r="G767" s="25" t="s">
        <v>249</v>
      </c>
      <c r="H767" s="26">
        <v>44927</v>
      </c>
      <c r="I767" s="25" t="s">
        <v>239</v>
      </c>
      <c r="J767" s="26">
        <v>44927</v>
      </c>
      <c r="K767" s="24"/>
      <c r="L767" s="20" t="s">
        <v>250</v>
      </c>
      <c r="M767" s="72"/>
      <c r="N767" s="72"/>
      <c r="O767" s="41">
        <f>IF($E773&gt;=O$3,IF(O$3&lt;=($E762+365),O766,IFERROR(O759*$E764/4*O765+
$E774*O763/4*IFERROR(O765/$E775,0),0)),IF(O$3&lt;=($E773+365),O759*$E764/4*O765+$E774*O763/4*IFERROR(O765/$E775,0),IFERROR($E774*O763/4*IFERROR(O765/$E775,0),0)))</f>
        <v>83430.054978619431</v>
      </c>
      <c r="P767" s="41">
        <f t="shared" ref="P767:BD767" si="468">IF($E773&gt;=P$3,IF(P$3&lt;=($E762+365),P766,IFERROR(P759*$E764/4*P765+
$E774*P763/4*IFERROR(P765/$E775,0),0)),IF(P$3&lt;=($E773+365),P759*$E764/4*P765+$E774*P763/4*IFERROR(P765/$E775,0),IFERROR($E774*P763/4*IFERROR(P765/$E775,0),0)))</f>
        <v>83430.054978619431</v>
      </c>
      <c r="Q767" s="41">
        <f t="shared" si="468"/>
        <v>85285.116666666669</v>
      </c>
      <c r="R767" s="41">
        <f t="shared" si="468"/>
        <v>85294.500000000015</v>
      </c>
      <c r="S767" s="41">
        <f t="shared" si="468"/>
        <v>85294.500000000015</v>
      </c>
      <c r="T767" s="41">
        <f t="shared" si="468"/>
        <v>85294.500000000015</v>
      </c>
      <c r="U767" s="41">
        <f t="shared" si="468"/>
        <v>86138.071978021995</v>
      </c>
      <c r="V767" s="41">
        <f t="shared" si="468"/>
        <v>86147.445000000007</v>
      </c>
      <c r="W767" s="41">
        <f t="shared" si="468"/>
        <v>86147.445000000007</v>
      </c>
      <c r="X767" s="41">
        <f t="shared" si="468"/>
        <v>86147.445000000007</v>
      </c>
      <c r="Y767" s="41">
        <f t="shared" si="468"/>
        <v>86999.347511666667</v>
      </c>
      <c r="Z767" s="41">
        <f t="shared" si="468"/>
        <v>87008.919450000001</v>
      </c>
      <c r="AA767" s="41">
        <f t="shared" si="468"/>
        <v>87008.919450000001</v>
      </c>
      <c r="AB767" s="41">
        <f t="shared" si="468"/>
        <v>87008.919450000001</v>
      </c>
      <c r="AC767" s="41">
        <f t="shared" si="468"/>
        <v>87869.340986783325</v>
      </c>
      <c r="AD767" s="41">
        <f t="shared" si="468"/>
        <v>87879.008644500005</v>
      </c>
      <c r="AE767" s="41">
        <f t="shared" si="468"/>
        <v>87879.008644500005</v>
      </c>
      <c r="AF767" s="41">
        <f t="shared" si="468"/>
        <v>87879.008644500005</v>
      </c>
      <c r="AG767" s="41">
        <f t="shared" si="468"/>
        <v>88748.034396651172</v>
      </c>
      <c r="AH767" s="41">
        <f t="shared" si="468"/>
        <v>88757.798730945011</v>
      </c>
      <c r="AI767" s="41">
        <f t="shared" si="468"/>
        <v>88757.798730945011</v>
      </c>
      <c r="AJ767" s="41">
        <f t="shared" si="468"/>
        <v>88757.798730945011</v>
      </c>
      <c r="AK767" s="41">
        <f t="shared" si="468"/>
        <v>89635.623113998285</v>
      </c>
      <c r="AL767" s="41">
        <f t="shared" si="468"/>
        <v>89645.37671825444</v>
      </c>
      <c r="AM767" s="41">
        <f t="shared" si="468"/>
        <v>89645.37671825444</v>
      </c>
      <c r="AN767" s="41">
        <f t="shared" si="468"/>
        <v>89645.37671825444</v>
      </c>
      <c r="AO767" s="41">
        <f t="shared" si="468"/>
        <v>90531.869888023852</v>
      </c>
      <c r="AP767" s="41">
        <f t="shared" si="468"/>
        <v>90541.830485436993</v>
      </c>
      <c r="AQ767" s="41">
        <f t="shared" si="468"/>
        <v>90541.830485436993</v>
      </c>
      <c r="AR767" s="41">
        <f t="shared" si="468"/>
        <v>90541.830485436993</v>
      </c>
      <c r="AS767" s="41">
        <f t="shared" si="468"/>
        <v>91437.188586904085</v>
      </c>
      <c r="AT767" s="41">
        <f t="shared" si="468"/>
        <v>91447.248790291356</v>
      </c>
      <c r="AU767" s="41">
        <f t="shared" si="468"/>
        <v>91447.248790291356</v>
      </c>
      <c r="AV767" s="41">
        <f t="shared" si="468"/>
        <v>91447.248790291356</v>
      </c>
      <c r="AW767" s="41">
        <f t="shared" si="468"/>
        <v>92351.560472773126</v>
      </c>
      <c r="AX767" s="41">
        <f t="shared" si="468"/>
        <v>92361.72127819428</v>
      </c>
      <c r="AY767" s="41">
        <f t="shared" si="468"/>
        <v>92361.72127819428</v>
      </c>
      <c r="AZ767" s="41">
        <f t="shared" si="468"/>
        <v>92361.72127819428</v>
      </c>
      <c r="BA767" s="41">
        <f t="shared" si="468"/>
        <v>93275.188851275321</v>
      </c>
      <c r="BB767" s="41">
        <f t="shared" si="468"/>
        <v>93285.338490976224</v>
      </c>
      <c r="BC767" s="41">
        <f t="shared" si="468"/>
        <v>93285.338490976224</v>
      </c>
      <c r="BD767" s="41">
        <f t="shared" si="468"/>
        <v>93285.338490976224</v>
      </c>
    </row>
    <row r="768" spans="1:59" ht="16" x14ac:dyDescent="0.2">
      <c r="B768" s="11">
        <f t="shared" si="459"/>
        <v>20</v>
      </c>
      <c r="C768" s="12" t="str">
        <f t="shared" si="459"/>
        <v>SCI FORGEOT RETAIL</v>
      </c>
      <c r="D768" s="25" t="s">
        <v>8</v>
      </c>
      <c r="E768" s="42">
        <v>0</v>
      </c>
      <c r="F768" s="15"/>
      <c r="I768" s="15"/>
      <c r="J768" s="24"/>
      <c r="K768" s="24"/>
      <c r="L768" s="20" t="s">
        <v>251</v>
      </c>
      <c r="M768" s="72"/>
      <c r="N768" s="72"/>
      <c r="O768" s="41">
        <f>-$E764/4*O758
+(O758&gt;0)*($J763&gt;=O$2)*($J763&lt;=O$3)*(($J763-O$2+1)/O$4*$H763/4)
+(O758&gt;0)*($J763&gt;O$3)*($I763&lt;=O$3)*($I763&gt;=O$2)*((O$3-$I763+1)/O$4*$H763/4)
+(O758&gt;0)*($J763&gt;O$3)*($I763&lt;O$2)*$H763/4
+(O758&gt;0)*($J764&gt;=O$2)*($J764&lt;=O$3)*(($J764-O$2+1)/O$4*$H764/4)
+(O758&gt;0)*($J764&gt;O$3)*($I764&lt;=O$3)*($I764&gt;=O$2)*((O$3-$I764+1)/O$4*$H764/4)
+(O758&gt;0)*($J764&gt;O$3)*($I764&lt;O$2)*$H764/4
+(O758&gt;0)*($J765&gt;=O$2)*($J765&lt;=O$3)*(($J765-O$2+1)/O$4*$H765/4)
+(O758&gt;0)*($J765&gt;O$3)*($I765&lt;=O$3)*($I765&gt;=O$2)*((O$3-$I765+1)/O$4*$H765/4)
+(O758&gt;0)*($J765&gt;O$3)*($I765&lt;O$2)*$H765/4
-$E774/4*O762
+(O762&gt;0)*($J774&gt;=O$2)*($J774&lt;=O$3)*(($J774-O$2+1)/O$4*$H774/4)
+(O762&gt;0)*($J774&gt;O$3)*($I774&lt;=O$3)*($I774&gt;=O$2)*((O$3-$I774+1)/O$4*$H774/4)
+(O762&gt;0)*($J774&gt;O$3)*($I774&lt;O$2)*$H774/4
+(O762&gt;0)*($J775&gt;=O$2)*($J775&lt;=O$3)*(($J775-O$2+1)/O$4*$H775/4)
+(O762&gt;0)*($J775&gt;O$3)*($I775&lt;=O$3)*($I775&gt;=O$2)*((O$3-$I775+1)/O$4*$H775/4)
+(O762&gt;0)*($J775&gt;O$3)*($I775&lt;O$2)*$H775/4
+(O762&gt;0)*($J776&gt;=O$2)*($J776&lt;=O$3)*(($J776-O$2+1)/O$4*$H776/4)
+(O762&gt;0)*($J776&gt;O$3)*($I776&lt;=O$3)*($I776&gt;=O$2)*((O$3-$I776+1)/O$4*$H776/4)
+(O762&gt;0)*($J776&gt;O$3)*($I776&lt;O$2)*$H776/4</f>
        <v>0</v>
      </c>
      <c r="P768" s="41">
        <f t="shared" ref="P768:BD768" si="469">-$E764/4*P758
+(P758&gt;0)*($J763&gt;=P$2)*($J763&lt;=P$3)*(($J763-P$2+1)/P$4*$H763/4)
+(P758&gt;0)*($J763&gt;P$3)*($I763&lt;=P$3)*($I763&gt;=P$2)*((P$3-$I763+1)/P$4*$H763/4)
+(P758&gt;0)*($J763&gt;P$3)*($I763&lt;P$2)*$H763/4
+(P758&gt;0)*($J764&gt;=P$2)*($J764&lt;=P$3)*(($J764-P$2+1)/P$4*$H764/4)
+(P758&gt;0)*($J764&gt;P$3)*($I764&lt;=P$3)*($I764&gt;=P$2)*((P$3-$I764+1)/P$4*$H764/4)
+(P758&gt;0)*($J764&gt;P$3)*($I764&lt;P$2)*$H764/4
+(P758&gt;0)*($J765&gt;=P$2)*($J765&lt;=P$3)*(($J765-P$2+1)/P$4*$H765/4)
+(P758&gt;0)*($J765&gt;P$3)*($I765&lt;=P$3)*($I765&gt;=P$2)*((P$3-$I765+1)/P$4*$H765/4)
+(P758&gt;0)*($J765&gt;P$3)*($I765&lt;P$2)*$H765/4
-$E774/4*P762
+(P762&gt;0)*($J774&gt;=P$2)*($J774&lt;=P$3)*(($J774-P$2+1)/P$4*$H774/4)
+(P762&gt;0)*($J774&gt;P$3)*($I774&lt;=P$3)*($I774&gt;=P$2)*((P$3-$I774+1)/P$4*$H774/4)
+(P762&gt;0)*($J774&gt;P$3)*($I774&lt;P$2)*$H774/4
+(P762&gt;0)*($J775&gt;=P$2)*($J775&lt;=P$3)*(($J775-P$2+1)/P$4*$H775/4)
+(P762&gt;0)*($J775&gt;P$3)*($I775&lt;=P$3)*($I775&gt;=P$2)*((P$3-$I775+1)/P$4*$H775/4)
+(P762&gt;0)*($J775&gt;P$3)*($I775&lt;P$2)*$H775/4
+(P762&gt;0)*($J776&gt;=P$2)*($J776&lt;=P$3)*(($J776-P$2+1)/P$4*$H776/4)
+(P762&gt;0)*($J776&gt;P$3)*($I776&lt;=P$3)*($I776&gt;=P$2)*((P$3-$I776+1)/P$4*$H776/4)
+(P762&gt;0)*($J776&gt;P$3)*($I776&lt;P$2)*$H776/4</f>
        <v>0</v>
      </c>
      <c r="Q768" s="41">
        <f t="shared" si="469"/>
        <v>0</v>
      </c>
      <c r="R768" s="41">
        <f t="shared" si="469"/>
        <v>0</v>
      </c>
      <c r="S768" s="41">
        <f t="shared" si="469"/>
        <v>0</v>
      </c>
      <c r="T768" s="41">
        <f t="shared" si="469"/>
        <v>0</v>
      </c>
      <c r="U768" s="41">
        <f t="shared" si="469"/>
        <v>0</v>
      </c>
      <c r="V768" s="41">
        <f t="shared" si="469"/>
        <v>0</v>
      </c>
      <c r="W768" s="41">
        <f t="shared" si="469"/>
        <v>0</v>
      </c>
      <c r="X768" s="41">
        <f t="shared" si="469"/>
        <v>0</v>
      </c>
      <c r="Y768" s="41">
        <f t="shared" si="469"/>
        <v>0</v>
      </c>
      <c r="Z768" s="41">
        <f t="shared" si="469"/>
        <v>0</v>
      </c>
      <c r="AA768" s="41">
        <f t="shared" si="469"/>
        <v>0</v>
      </c>
      <c r="AB768" s="41">
        <f t="shared" si="469"/>
        <v>0</v>
      </c>
      <c r="AC768" s="41">
        <f t="shared" si="469"/>
        <v>0</v>
      </c>
      <c r="AD768" s="41">
        <f t="shared" si="469"/>
        <v>0</v>
      </c>
      <c r="AE768" s="41">
        <f t="shared" si="469"/>
        <v>0</v>
      </c>
      <c r="AF768" s="41">
        <f t="shared" si="469"/>
        <v>0</v>
      </c>
      <c r="AG768" s="41">
        <f t="shared" si="469"/>
        <v>0</v>
      </c>
      <c r="AH768" s="41">
        <f t="shared" si="469"/>
        <v>0</v>
      </c>
      <c r="AI768" s="41">
        <f t="shared" si="469"/>
        <v>0</v>
      </c>
      <c r="AJ768" s="41">
        <f t="shared" si="469"/>
        <v>0</v>
      </c>
      <c r="AK768" s="41">
        <f t="shared" si="469"/>
        <v>0</v>
      </c>
      <c r="AL768" s="41">
        <f t="shared" si="469"/>
        <v>0</v>
      </c>
      <c r="AM768" s="41">
        <f t="shared" si="469"/>
        <v>0</v>
      </c>
      <c r="AN768" s="41">
        <f t="shared" si="469"/>
        <v>0</v>
      </c>
      <c r="AO768" s="41">
        <f t="shared" si="469"/>
        <v>0</v>
      </c>
      <c r="AP768" s="41">
        <f t="shared" si="469"/>
        <v>0</v>
      </c>
      <c r="AQ768" s="41">
        <f t="shared" si="469"/>
        <v>0</v>
      </c>
      <c r="AR768" s="41">
        <f t="shared" si="469"/>
        <v>0</v>
      </c>
      <c r="AS768" s="41">
        <f t="shared" si="469"/>
        <v>0</v>
      </c>
      <c r="AT768" s="41">
        <f t="shared" si="469"/>
        <v>0</v>
      </c>
      <c r="AU768" s="41">
        <f t="shared" si="469"/>
        <v>0</v>
      </c>
      <c r="AV768" s="41">
        <f t="shared" si="469"/>
        <v>0</v>
      </c>
      <c r="AW768" s="41">
        <f t="shared" si="469"/>
        <v>0</v>
      </c>
      <c r="AX768" s="41">
        <f t="shared" si="469"/>
        <v>0</v>
      </c>
      <c r="AY768" s="41">
        <f t="shared" si="469"/>
        <v>0</v>
      </c>
      <c r="AZ768" s="41">
        <f t="shared" si="469"/>
        <v>0</v>
      </c>
      <c r="BA768" s="41">
        <f t="shared" si="469"/>
        <v>0</v>
      </c>
      <c r="BB768" s="41">
        <f t="shared" si="469"/>
        <v>0</v>
      </c>
      <c r="BC768" s="41">
        <f t="shared" si="469"/>
        <v>0</v>
      </c>
      <c r="BD768" s="41">
        <f t="shared" si="469"/>
        <v>0</v>
      </c>
    </row>
    <row r="769" spans="1:59" ht="16" x14ac:dyDescent="0.2">
      <c r="B769" s="11">
        <f t="shared" si="459"/>
        <v>20</v>
      </c>
      <c r="C769" s="12" t="str">
        <f t="shared" si="459"/>
        <v>SCI FORGEOT RETAIL</v>
      </c>
      <c r="D769" s="43" t="s">
        <v>252</v>
      </c>
      <c r="E769" s="42" t="s">
        <v>288</v>
      </c>
      <c r="F769" s="44"/>
      <c r="G769" s="43" t="s">
        <v>253</v>
      </c>
      <c r="H769" s="39">
        <v>0</v>
      </c>
      <c r="I769" s="43" t="s">
        <v>254</v>
      </c>
      <c r="J769" s="32">
        <v>0</v>
      </c>
      <c r="K769" s="24"/>
      <c r="L769" s="20" t="s">
        <v>255</v>
      </c>
      <c r="M769" s="72"/>
      <c r="N769" s="72"/>
      <c r="O769" s="41">
        <v>0</v>
      </c>
      <c r="P769" s="41">
        <v>0</v>
      </c>
      <c r="Q769" s="41">
        <v>0</v>
      </c>
      <c r="R769" s="41">
        <v>0</v>
      </c>
      <c r="S769" s="41">
        <v>0</v>
      </c>
      <c r="T769" s="41">
        <v>0</v>
      </c>
      <c r="U769" s="41">
        <v>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row>
    <row r="770" spans="1:59" ht="16" x14ac:dyDescent="0.2">
      <c r="B770" s="11">
        <f t="shared" si="459"/>
        <v>20</v>
      </c>
      <c r="C770" s="12" t="str">
        <f t="shared" si="459"/>
        <v>SCI FORGEOT RETAIL</v>
      </c>
      <c r="D770" s="43" t="s">
        <v>256</v>
      </c>
      <c r="E770" s="32">
        <v>44927</v>
      </c>
      <c r="G770" s="43" t="s">
        <v>257</v>
      </c>
      <c r="H770" s="42">
        <v>0</v>
      </c>
      <c r="I770" s="43" t="s">
        <v>258</v>
      </c>
      <c r="J770" s="29">
        <v>0</v>
      </c>
      <c r="K770" s="23"/>
      <c r="L770" s="33" t="s">
        <v>259</v>
      </c>
      <c r="M770" s="73"/>
      <c r="N770" s="73"/>
      <c r="O770" s="45">
        <f>-(O767+O768)*IFERROR((O757+O761)/(O759+O763),0)</f>
        <v>0</v>
      </c>
      <c r="P770" s="45">
        <f t="shared" ref="P770:BD770" si="470">-(P767+P768)*IFERROR((P757+P761)/(P759+P763),0)</f>
        <v>0</v>
      </c>
      <c r="Q770" s="45">
        <f t="shared" si="470"/>
        <v>0</v>
      </c>
      <c r="R770" s="45">
        <f t="shared" si="470"/>
        <v>0</v>
      </c>
      <c r="S770" s="45">
        <f t="shared" si="470"/>
        <v>0</v>
      </c>
      <c r="T770" s="45">
        <f t="shared" si="470"/>
        <v>0</v>
      </c>
      <c r="U770" s="45">
        <f t="shared" si="470"/>
        <v>0</v>
      </c>
      <c r="V770" s="45">
        <f t="shared" si="470"/>
        <v>0</v>
      </c>
      <c r="W770" s="45">
        <f t="shared" si="470"/>
        <v>0</v>
      </c>
      <c r="X770" s="45">
        <f t="shared" si="470"/>
        <v>0</v>
      </c>
      <c r="Y770" s="45">
        <f t="shared" si="470"/>
        <v>0</v>
      </c>
      <c r="Z770" s="45">
        <f t="shared" si="470"/>
        <v>0</v>
      </c>
      <c r="AA770" s="45">
        <f t="shared" si="470"/>
        <v>0</v>
      </c>
      <c r="AB770" s="45">
        <f t="shared" si="470"/>
        <v>0</v>
      </c>
      <c r="AC770" s="45">
        <f t="shared" si="470"/>
        <v>0</v>
      </c>
      <c r="AD770" s="45">
        <f t="shared" si="470"/>
        <v>0</v>
      </c>
      <c r="AE770" s="45">
        <f t="shared" si="470"/>
        <v>0</v>
      </c>
      <c r="AF770" s="45">
        <f t="shared" si="470"/>
        <v>0</v>
      </c>
      <c r="AG770" s="45">
        <f t="shared" si="470"/>
        <v>0</v>
      </c>
      <c r="AH770" s="45">
        <f t="shared" si="470"/>
        <v>0</v>
      </c>
      <c r="AI770" s="45">
        <f t="shared" si="470"/>
        <v>0</v>
      </c>
      <c r="AJ770" s="45">
        <f t="shared" si="470"/>
        <v>0</v>
      </c>
      <c r="AK770" s="45">
        <f t="shared" si="470"/>
        <v>0</v>
      </c>
      <c r="AL770" s="45">
        <f t="shared" si="470"/>
        <v>0</v>
      </c>
      <c r="AM770" s="45">
        <f t="shared" si="470"/>
        <v>0</v>
      </c>
      <c r="AN770" s="45">
        <f t="shared" si="470"/>
        <v>0</v>
      </c>
      <c r="AO770" s="45">
        <f t="shared" si="470"/>
        <v>0</v>
      </c>
      <c r="AP770" s="45">
        <f t="shared" si="470"/>
        <v>0</v>
      </c>
      <c r="AQ770" s="45">
        <f t="shared" si="470"/>
        <v>0</v>
      </c>
      <c r="AR770" s="45">
        <f t="shared" si="470"/>
        <v>0</v>
      </c>
      <c r="AS770" s="45">
        <f t="shared" si="470"/>
        <v>0</v>
      </c>
      <c r="AT770" s="45">
        <f t="shared" si="470"/>
        <v>0</v>
      </c>
      <c r="AU770" s="45">
        <f t="shared" si="470"/>
        <v>0</v>
      </c>
      <c r="AV770" s="45">
        <f t="shared" si="470"/>
        <v>0</v>
      </c>
      <c r="AW770" s="45">
        <f t="shared" si="470"/>
        <v>0</v>
      </c>
      <c r="AX770" s="45">
        <f t="shared" si="470"/>
        <v>0</v>
      </c>
      <c r="AY770" s="45">
        <f t="shared" si="470"/>
        <v>0</v>
      </c>
      <c r="AZ770" s="45">
        <f t="shared" si="470"/>
        <v>0</v>
      </c>
      <c r="BA770" s="45">
        <f t="shared" si="470"/>
        <v>0</v>
      </c>
      <c r="BB770" s="45">
        <f t="shared" si="470"/>
        <v>0</v>
      </c>
      <c r="BC770" s="45">
        <f t="shared" si="470"/>
        <v>0</v>
      </c>
      <c r="BD770" s="45">
        <f t="shared" si="470"/>
        <v>0</v>
      </c>
    </row>
    <row r="771" spans="1:59" ht="16" x14ac:dyDescent="0.2">
      <c r="B771" s="11">
        <f t="shared" si="459"/>
        <v>20</v>
      </c>
      <c r="C771" s="12" t="str">
        <f t="shared" si="459"/>
        <v>SCI FORGEOT RETAIL</v>
      </c>
      <c r="K771" s="24"/>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row>
    <row r="772" spans="1:59" ht="16" x14ac:dyDescent="0.2">
      <c r="B772" s="11">
        <f t="shared" si="459"/>
        <v>20</v>
      </c>
      <c r="C772" s="12" t="str">
        <f t="shared" si="459"/>
        <v>SCI FORGEOT RETAIL</v>
      </c>
      <c r="G772" s="46" t="s">
        <v>229</v>
      </c>
      <c r="H772" s="104" t="s">
        <v>45</v>
      </c>
      <c r="I772" s="105"/>
      <c r="J772" s="106"/>
      <c r="K772" s="23"/>
      <c r="L772" s="47" t="s">
        <v>4</v>
      </c>
      <c r="M772" s="81"/>
      <c r="N772" s="81"/>
      <c r="O772" s="48">
        <f>SUM(O767:O770)</f>
        <v>83430.054978619431</v>
      </c>
      <c r="P772" s="48">
        <f t="shared" ref="P772:BD772" si="471">SUM(P767:P770)</f>
        <v>83430.054978619431</v>
      </c>
      <c r="Q772" s="48">
        <f t="shared" si="471"/>
        <v>85285.116666666669</v>
      </c>
      <c r="R772" s="48">
        <f t="shared" si="471"/>
        <v>85294.500000000015</v>
      </c>
      <c r="S772" s="48">
        <f t="shared" si="471"/>
        <v>85294.500000000015</v>
      </c>
      <c r="T772" s="48">
        <f t="shared" si="471"/>
        <v>85294.500000000015</v>
      </c>
      <c r="U772" s="48">
        <f t="shared" si="471"/>
        <v>86138.071978021995</v>
      </c>
      <c r="V772" s="48">
        <f t="shared" si="471"/>
        <v>86147.445000000007</v>
      </c>
      <c r="W772" s="48">
        <f t="shared" si="471"/>
        <v>86147.445000000007</v>
      </c>
      <c r="X772" s="48">
        <f t="shared" si="471"/>
        <v>86147.445000000007</v>
      </c>
      <c r="Y772" s="48">
        <f t="shared" si="471"/>
        <v>86999.347511666667</v>
      </c>
      <c r="Z772" s="48">
        <f t="shared" si="471"/>
        <v>87008.919450000001</v>
      </c>
      <c r="AA772" s="48">
        <f t="shared" si="471"/>
        <v>87008.919450000001</v>
      </c>
      <c r="AB772" s="48">
        <f t="shared" si="471"/>
        <v>87008.919450000001</v>
      </c>
      <c r="AC772" s="48">
        <f t="shared" si="471"/>
        <v>87869.340986783325</v>
      </c>
      <c r="AD772" s="48">
        <f t="shared" si="471"/>
        <v>87879.008644500005</v>
      </c>
      <c r="AE772" s="48">
        <f t="shared" si="471"/>
        <v>87879.008644500005</v>
      </c>
      <c r="AF772" s="48">
        <f t="shared" si="471"/>
        <v>87879.008644500005</v>
      </c>
      <c r="AG772" s="48">
        <f t="shared" si="471"/>
        <v>88748.034396651172</v>
      </c>
      <c r="AH772" s="48">
        <f t="shared" si="471"/>
        <v>88757.798730945011</v>
      </c>
      <c r="AI772" s="48">
        <f t="shared" si="471"/>
        <v>88757.798730945011</v>
      </c>
      <c r="AJ772" s="48">
        <f t="shared" si="471"/>
        <v>88757.798730945011</v>
      </c>
      <c r="AK772" s="48">
        <f t="shared" si="471"/>
        <v>89635.623113998285</v>
      </c>
      <c r="AL772" s="48">
        <f t="shared" si="471"/>
        <v>89645.37671825444</v>
      </c>
      <c r="AM772" s="48">
        <f t="shared" si="471"/>
        <v>89645.37671825444</v>
      </c>
      <c r="AN772" s="48">
        <f t="shared" si="471"/>
        <v>89645.37671825444</v>
      </c>
      <c r="AO772" s="48">
        <f t="shared" si="471"/>
        <v>90531.869888023852</v>
      </c>
      <c r="AP772" s="48">
        <f t="shared" si="471"/>
        <v>90541.830485436993</v>
      </c>
      <c r="AQ772" s="48">
        <f t="shared" si="471"/>
        <v>90541.830485436993</v>
      </c>
      <c r="AR772" s="48">
        <f t="shared" si="471"/>
        <v>90541.830485436993</v>
      </c>
      <c r="AS772" s="48">
        <f t="shared" si="471"/>
        <v>91437.188586904085</v>
      </c>
      <c r="AT772" s="48">
        <f t="shared" si="471"/>
        <v>91447.248790291356</v>
      </c>
      <c r="AU772" s="48">
        <f t="shared" si="471"/>
        <v>91447.248790291356</v>
      </c>
      <c r="AV772" s="48">
        <f t="shared" si="471"/>
        <v>91447.248790291356</v>
      </c>
      <c r="AW772" s="48">
        <f t="shared" si="471"/>
        <v>92351.560472773126</v>
      </c>
      <c r="AX772" s="48">
        <f t="shared" si="471"/>
        <v>92361.72127819428</v>
      </c>
      <c r="AY772" s="48">
        <f t="shared" si="471"/>
        <v>92361.72127819428</v>
      </c>
      <c r="AZ772" s="48">
        <f t="shared" si="471"/>
        <v>92361.72127819428</v>
      </c>
      <c r="BA772" s="48">
        <f t="shared" si="471"/>
        <v>93275.188851275321</v>
      </c>
      <c r="BB772" s="48">
        <f t="shared" si="471"/>
        <v>93285.338490976224</v>
      </c>
      <c r="BC772" s="48">
        <f t="shared" si="471"/>
        <v>93285.338490976224</v>
      </c>
      <c r="BD772" s="48">
        <f t="shared" si="471"/>
        <v>93285.338490976224</v>
      </c>
    </row>
    <row r="773" spans="1:59" ht="16" x14ac:dyDescent="0.2">
      <c r="B773" s="11">
        <f t="shared" ref="B773:C778" si="472">B772</f>
        <v>20</v>
      </c>
      <c r="C773" s="12" t="str">
        <f t="shared" si="472"/>
        <v>SCI FORGEOT RETAIL</v>
      </c>
      <c r="D773" s="46" t="s">
        <v>260</v>
      </c>
      <c r="E773" s="32">
        <v>44927</v>
      </c>
      <c r="F773" s="15"/>
      <c r="G773" s="46" t="s">
        <v>261</v>
      </c>
      <c r="H773" s="46" t="s">
        <v>237</v>
      </c>
      <c r="I773" s="46" t="s">
        <v>238</v>
      </c>
      <c r="J773" s="46" t="s">
        <v>239</v>
      </c>
      <c r="K773" s="23"/>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row>
    <row r="774" spans="1:59" ht="16" x14ac:dyDescent="0.2">
      <c r="B774" s="11">
        <f t="shared" si="472"/>
        <v>20</v>
      </c>
      <c r="C774" s="12" t="str">
        <f t="shared" si="472"/>
        <v>SCI FORGEOT RETAIL</v>
      </c>
      <c r="D774" s="46" t="s">
        <v>262</v>
      </c>
      <c r="E774" s="31">
        <v>341140.46666666667</v>
      </c>
      <c r="F774" s="15"/>
      <c r="G774" s="49" t="s">
        <v>263</v>
      </c>
      <c r="H774" s="31">
        <v>0</v>
      </c>
      <c r="I774" s="32">
        <v>0</v>
      </c>
      <c r="J774" s="32">
        <v>0</v>
      </c>
      <c r="K774" s="23"/>
      <c r="L774" s="50" t="s">
        <v>264</v>
      </c>
      <c r="M774" s="70"/>
      <c r="N774" s="70"/>
      <c r="O774" s="40">
        <f t="shared" ref="O774:BD774" si="473">IFERROR(((O$3&gt;=$E773)*(O$2&lt;=$E773))*$E777,"")</f>
        <v>0</v>
      </c>
      <c r="P774" s="40">
        <f t="shared" si="473"/>
        <v>0</v>
      </c>
      <c r="Q774" s="40">
        <f t="shared" si="473"/>
        <v>0</v>
      </c>
      <c r="R774" s="40">
        <f t="shared" si="473"/>
        <v>0</v>
      </c>
      <c r="S774" s="40">
        <f t="shared" si="473"/>
        <v>0</v>
      </c>
      <c r="T774" s="40">
        <f t="shared" si="473"/>
        <v>0</v>
      </c>
      <c r="U774" s="40">
        <f t="shared" si="473"/>
        <v>0</v>
      </c>
      <c r="V774" s="40">
        <f t="shared" si="473"/>
        <v>0</v>
      </c>
      <c r="W774" s="40">
        <f t="shared" si="473"/>
        <v>0</v>
      </c>
      <c r="X774" s="40">
        <f t="shared" si="473"/>
        <v>0</v>
      </c>
      <c r="Y774" s="40">
        <f t="shared" si="473"/>
        <v>0</v>
      </c>
      <c r="Z774" s="40">
        <f t="shared" si="473"/>
        <v>0</v>
      </c>
      <c r="AA774" s="40">
        <f t="shared" si="473"/>
        <v>0</v>
      </c>
      <c r="AB774" s="40">
        <f t="shared" si="473"/>
        <v>0</v>
      </c>
      <c r="AC774" s="40">
        <f t="shared" si="473"/>
        <v>0</v>
      </c>
      <c r="AD774" s="40">
        <f t="shared" si="473"/>
        <v>0</v>
      </c>
      <c r="AE774" s="40">
        <f t="shared" si="473"/>
        <v>0</v>
      </c>
      <c r="AF774" s="40">
        <f t="shared" si="473"/>
        <v>0</v>
      </c>
      <c r="AG774" s="40">
        <f t="shared" si="473"/>
        <v>0</v>
      </c>
      <c r="AH774" s="40">
        <f t="shared" si="473"/>
        <v>0</v>
      </c>
      <c r="AI774" s="40">
        <f t="shared" si="473"/>
        <v>0</v>
      </c>
      <c r="AJ774" s="40">
        <f t="shared" si="473"/>
        <v>0</v>
      </c>
      <c r="AK774" s="40">
        <f t="shared" si="473"/>
        <v>0</v>
      </c>
      <c r="AL774" s="40">
        <f t="shared" si="473"/>
        <v>0</v>
      </c>
      <c r="AM774" s="40">
        <f t="shared" si="473"/>
        <v>0</v>
      </c>
      <c r="AN774" s="40">
        <f t="shared" si="473"/>
        <v>0</v>
      </c>
      <c r="AO774" s="40">
        <f t="shared" si="473"/>
        <v>0</v>
      </c>
      <c r="AP774" s="40">
        <f t="shared" si="473"/>
        <v>0</v>
      </c>
      <c r="AQ774" s="40">
        <f t="shared" si="473"/>
        <v>0</v>
      </c>
      <c r="AR774" s="40">
        <f t="shared" si="473"/>
        <v>0</v>
      </c>
      <c r="AS774" s="40">
        <f t="shared" si="473"/>
        <v>0</v>
      </c>
      <c r="AT774" s="40">
        <f t="shared" si="473"/>
        <v>0</v>
      </c>
      <c r="AU774" s="40">
        <f t="shared" si="473"/>
        <v>0</v>
      </c>
      <c r="AV774" s="40">
        <f t="shared" si="473"/>
        <v>0</v>
      </c>
      <c r="AW774" s="40">
        <f t="shared" si="473"/>
        <v>0</v>
      </c>
      <c r="AX774" s="40">
        <f t="shared" si="473"/>
        <v>0</v>
      </c>
      <c r="AY774" s="40">
        <f t="shared" si="473"/>
        <v>0</v>
      </c>
      <c r="AZ774" s="40">
        <f t="shared" si="473"/>
        <v>0</v>
      </c>
      <c r="BA774" s="40">
        <f t="shared" si="473"/>
        <v>0</v>
      </c>
      <c r="BB774" s="40">
        <f t="shared" si="473"/>
        <v>0</v>
      </c>
      <c r="BC774" s="40">
        <f t="shared" si="473"/>
        <v>0</v>
      </c>
      <c r="BD774" s="40">
        <f t="shared" si="473"/>
        <v>0</v>
      </c>
    </row>
    <row r="775" spans="1:59" ht="16" x14ac:dyDescent="0.2">
      <c r="B775" s="11">
        <f t="shared" si="472"/>
        <v>20</v>
      </c>
      <c r="C775" s="12" t="str">
        <f t="shared" si="472"/>
        <v>SCI FORGEOT RETAIL</v>
      </c>
      <c r="D775" s="46" t="s">
        <v>24</v>
      </c>
      <c r="E775" s="51">
        <f>IF(E773&gt;MAX($O$3:$BD$3),BD764,
IF(E773&lt;MIN($O$3:$BD$3),1,SUMIFS($O765:$BD765,$O$2:$BD$2,"&lt;="&amp;E773,$O$3:$BD$3,"&gt;="&amp;E773)))</f>
        <v>1.0098888888888888</v>
      </c>
      <c r="F775" s="15"/>
      <c r="G775" s="49" t="s">
        <v>265</v>
      </c>
      <c r="H775" s="31">
        <v>0</v>
      </c>
      <c r="I775" s="32">
        <v>0</v>
      </c>
      <c r="J775" s="32">
        <v>0</v>
      </c>
      <c r="K775" s="23"/>
      <c r="L775" s="52" t="s">
        <v>266</v>
      </c>
      <c r="M775" s="72"/>
      <c r="N775" s="72"/>
      <c r="O775" s="41">
        <f t="shared" ref="O775:BD775" si="474">IFERROR(((O$3&gt;=$E770)*(O$2&lt;=$E770))*$H778,"")</f>
        <v>0</v>
      </c>
      <c r="P775" s="41">
        <f t="shared" si="474"/>
        <v>0</v>
      </c>
      <c r="Q775" s="41">
        <f t="shared" si="474"/>
        <v>0</v>
      </c>
      <c r="R775" s="41">
        <f t="shared" si="474"/>
        <v>0</v>
      </c>
      <c r="S775" s="41">
        <f t="shared" si="474"/>
        <v>0</v>
      </c>
      <c r="T775" s="41">
        <f t="shared" si="474"/>
        <v>0</v>
      </c>
      <c r="U775" s="41">
        <f t="shared" si="474"/>
        <v>0</v>
      </c>
      <c r="V775" s="41">
        <f t="shared" si="474"/>
        <v>0</v>
      </c>
      <c r="W775" s="41">
        <f t="shared" si="474"/>
        <v>0</v>
      </c>
      <c r="X775" s="41">
        <f t="shared" si="474"/>
        <v>0</v>
      </c>
      <c r="Y775" s="41">
        <f t="shared" si="474"/>
        <v>0</v>
      </c>
      <c r="Z775" s="41">
        <f t="shared" si="474"/>
        <v>0</v>
      </c>
      <c r="AA775" s="41">
        <f t="shared" si="474"/>
        <v>0</v>
      </c>
      <c r="AB775" s="41">
        <f t="shared" si="474"/>
        <v>0</v>
      </c>
      <c r="AC775" s="41">
        <f t="shared" si="474"/>
        <v>0</v>
      </c>
      <c r="AD775" s="41">
        <f t="shared" si="474"/>
        <v>0</v>
      </c>
      <c r="AE775" s="41">
        <f t="shared" si="474"/>
        <v>0</v>
      </c>
      <c r="AF775" s="41">
        <f t="shared" si="474"/>
        <v>0</v>
      </c>
      <c r="AG775" s="41">
        <f t="shared" si="474"/>
        <v>0</v>
      </c>
      <c r="AH775" s="41">
        <f t="shared" si="474"/>
        <v>0</v>
      </c>
      <c r="AI775" s="41">
        <f t="shared" si="474"/>
        <v>0</v>
      </c>
      <c r="AJ775" s="41">
        <f t="shared" si="474"/>
        <v>0</v>
      </c>
      <c r="AK775" s="41">
        <f t="shared" si="474"/>
        <v>0</v>
      </c>
      <c r="AL775" s="41">
        <f t="shared" si="474"/>
        <v>0</v>
      </c>
      <c r="AM775" s="41">
        <f t="shared" si="474"/>
        <v>0</v>
      </c>
      <c r="AN775" s="41">
        <f t="shared" si="474"/>
        <v>0</v>
      </c>
      <c r="AO775" s="41">
        <f t="shared" si="474"/>
        <v>0</v>
      </c>
      <c r="AP775" s="41">
        <f t="shared" si="474"/>
        <v>0</v>
      </c>
      <c r="AQ775" s="41">
        <f t="shared" si="474"/>
        <v>0</v>
      </c>
      <c r="AR775" s="41">
        <f t="shared" si="474"/>
        <v>0</v>
      </c>
      <c r="AS775" s="41">
        <f t="shared" si="474"/>
        <v>0</v>
      </c>
      <c r="AT775" s="41">
        <f t="shared" si="474"/>
        <v>0</v>
      </c>
      <c r="AU775" s="41">
        <f t="shared" si="474"/>
        <v>0</v>
      </c>
      <c r="AV775" s="41">
        <f t="shared" si="474"/>
        <v>0</v>
      </c>
      <c r="AW775" s="41">
        <f t="shared" si="474"/>
        <v>0</v>
      </c>
      <c r="AX775" s="41">
        <f t="shared" si="474"/>
        <v>0</v>
      </c>
      <c r="AY775" s="41">
        <f t="shared" si="474"/>
        <v>0</v>
      </c>
      <c r="AZ775" s="41">
        <f t="shared" si="474"/>
        <v>0</v>
      </c>
      <c r="BA775" s="41">
        <f t="shared" si="474"/>
        <v>0</v>
      </c>
      <c r="BB775" s="41">
        <f t="shared" si="474"/>
        <v>0</v>
      </c>
      <c r="BC775" s="41">
        <f t="shared" si="474"/>
        <v>0</v>
      </c>
      <c r="BD775" s="41">
        <f t="shared" si="474"/>
        <v>0</v>
      </c>
    </row>
    <row r="776" spans="1:59" ht="16" x14ac:dyDescent="0.2">
      <c r="B776" s="11">
        <f t="shared" si="472"/>
        <v>20</v>
      </c>
      <c r="C776" s="12" t="str">
        <f t="shared" si="472"/>
        <v>SCI FORGEOT RETAIL</v>
      </c>
      <c r="D776" s="46" t="s">
        <v>8</v>
      </c>
      <c r="E776" s="42">
        <v>0</v>
      </c>
      <c r="F776" s="15"/>
      <c r="G776" s="49" t="s">
        <v>267</v>
      </c>
      <c r="H776" s="31">
        <v>0</v>
      </c>
      <c r="I776" s="32">
        <v>0</v>
      </c>
      <c r="J776" s="32">
        <v>0</v>
      </c>
      <c r="L776" s="52" t="s">
        <v>268</v>
      </c>
      <c r="M776" s="72"/>
      <c r="N776" s="72"/>
      <c r="O776" s="41">
        <f t="shared" ref="O776:BD776" si="475">IFERROR(((O$3&gt;=$E773)*(O$2&lt;=$E773))*$J778,"")</f>
        <v>0</v>
      </c>
      <c r="P776" s="41">
        <f t="shared" si="475"/>
        <v>0</v>
      </c>
      <c r="Q776" s="41">
        <f t="shared" si="475"/>
        <v>0</v>
      </c>
      <c r="R776" s="41">
        <f t="shared" si="475"/>
        <v>0</v>
      </c>
      <c r="S776" s="41">
        <f t="shared" si="475"/>
        <v>0</v>
      </c>
      <c r="T776" s="41">
        <f t="shared" si="475"/>
        <v>0</v>
      </c>
      <c r="U776" s="41">
        <f t="shared" si="475"/>
        <v>0</v>
      </c>
      <c r="V776" s="41">
        <f t="shared" si="475"/>
        <v>0</v>
      </c>
      <c r="W776" s="41">
        <f t="shared" si="475"/>
        <v>0</v>
      </c>
      <c r="X776" s="41">
        <f t="shared" si="475"/>
        <v>0</v>
      </c>
      <c r="Y776" s="41">
        <f t="shared" si="475"/>
        <v>0</v>
      </c>
      <c r="Z776" s="41">
        <f t="shared" si="475"/>
        <v>0</v>
      </c>
      <c r="AA776" s="41">
        <f t="shared" si="475"/>
        <v>0</v>
      </c>
      <c r="AB776" s="41">
        <f t="shared" si="475"/>
        <v>0</v>
      </c>
      <c r="AC776" s="41">
        <f t="shared" si="475"/>
        <v>0</v>
      </c>
      <c r="AD776" s="41">
        <f t="shared" si="475"/>
        <v>0</v>
      </c>
      <c r="AE776" s="41">
        <f t="shared" si="475"/>
        <v>0</v>
      </c>
      <c r="AF776" s="41">
        <f t="shared" si="475"/>
        <v>0</v>
      </c>
      <c r="AG776" s="41">
        <f t="shared" si="475"/>
        <v>0</v>
      </c>
      <c r="AH776" s="41">
        <f t="shared" si="475"/>
        <v>0</v>
      </c>
      <c r="AI776" s="41">
        <f t="shared" si="475"/>
        <v>0</v>
      </c>
      <c r="AJ776" s="41">
        <f t="shared" si="475"/>
        <v>0</v>
      </c>
      <c r="AK776" s="41">
        <f t="shared" si="475"/>
        <v>0</v>
      </c>
      <c r="AL776" s="41">
        <f t="shared" si="475"/>
        <v>0</v>
      </c>
      <c r="AM776" s="41">
        <f t="shared" si="475"/>
        <v>0</v>
      </c>
      <c r="AN776" s="41">
        <f t="shared" si="475"/>
        <v>0</v>
      </c>
      <c r="AO776" s="41">
        <f t="shared" si="475"/>
        <v>0</v>
      </c>
      <c r="AP776" s="41">
        <f t="shared" si="475"/>
        <v>0</v>
      </c>
      <c r="AQ776" s="41">
        <f t="shared" si="475"/>
        <v>0</v>
      </c>
      <c r="AR776" s="41">
        <f t="shared" si="475"/>
        <v>0</v>
      </c>
      <c r="AS776" s="41">
        <f t="shared" si="475"/>
        <v>0</v>
      </c>
      <c r="AT776" s="41">
        <f t="shared" si="475"/>
        <v>0</v>
      </c>
      <c r="AU776" s="41">
        <f t="shared" si="475"/>
        <v>0</v>
      </c>
      <c r="AV776" s="41">
        <f t="shared" si="475"/>
        <v>0</v>
      </c>
      <c r="AW776" s="41">
        <f t="shared" si="475"/>
        <v>0</v>
      </c>
      <c r="AX776" s="41">
        <f t="shared" si="475"/>
        <v>0</v>
      </c>
      <c r="AY776" s="41">
        <f t="shared" si="475"/>
        <v>0</v>
      </c>
      <c r="AZ776" s="41">
        <f t="shared" si="475"/>
        <v>0</v>
      </c>
      <c r="BA776" s="41">
        <f t="shared" si="475"/>
        <v>0</v>
      </c>
      <c r="BB776" s="41">
        <f t="shared" si="475"/>
        <v>0</v>
      </c>
      <c r="BC776" s="41">
        <f t="shared" si="475"/>
        <v>0</v>
      </c>
      <c r="BD776" s="41">
        <f t="shared" si="475"/>
        <v>0</v>
      </c>
    </row>
    <row r="777" spans="1:59" ht="16" x14ac:dyDescent="0.2">
      <c r="B777" s="11">
        <f t="shared" si="472"/>
        <v>20</v>
      </c>
      <c r="C777" s="12" t="str">
        <f t="shared" si="472"/>
        <v>SCI FORGEOT RETAIL</v>
      </c>
      <c r="D777" s="46" t="s">
        <v>269</v>
      </c>
      <c r="E777" s="31">
        <v>0</v>
      </c>
      <c r="F777" s="15"/>
      <c r="G777" s="53"/>
      <c r="H777" s="15"/>
      <c r="I777" s="15"/>
      <c r="J777" s="23"/>
      <c r="L777" s="52" t="s">
        <v>270</v>
      </c>
      <c r="M777" s="72"/>
      <c r="N777" s="72"/>
      <c r="O777" s="41">
        <f t="shared" ref="O777:BD777" si="476">IFERROR(((O$3&gt;=$J767)*(O$2&lt;=$J767))*$E778,"")</f>
        <v>0</v>
      </c>
      <c r="P777" s="41">
        <f t="shared" si="476"/>
        <v>0</v>
      </c>
      <c r="Q777" s="41">
        <f t="shared" si="476"/>
        <v>0</v>
      </c>
      <c r="R777" s="41">
        <f t="shared" si="476"/>
        <v>0</v>
      </c>
      <c r="S777" s="41">
        <f t="shared" si="476"/>
        <v>0</v>
      </c>
      <c r="T777" s="41">
        <f t="shared" si="476"/>
        <v>0</v>
      </c>
      <c r="U777" s="41">
        <f t="shared" si="476"/>
        <v>0</v>
      </c>
      <c r="V777" s="41">
        <f t="shared" si="476"/>
        <v>0</v>
      </c>
      <c r="W777" s="41">
        <f t="shared" si="476"/>
        <v>0</v>
      </c>
      <c r="X777" s="41">
        <f t="shared" si="476"/>
        <v>0</v>
      </c>
      <c r="Y777" s="41">
        <f t="shared" si="476"/>
        <v>0</v>
      </c>
      <c r="Z777" s="41">
        <f t="shared" si="476"/>
        <v>0</v>
      </c>
      <c r="AA777" s="41">
        <f t="shared" si="476"/>
        <v>0</v>
      </c>
      <c r="AB777" s="41">
        <f t="shared" si="476"/>
        <v>0</v>
      </c>
      <c r="AC777" s="41">
        <f t="shared" si="476"/>
        <v>0</v>
      </c>
      <c r="AD777" s="41">
        <f t="shared" si="476"/>
        <v>0</v>
      </c>
      <c r="AE777" s="41">
        <f t="shared" si="476"/>
        <v>0</v>
      </c>
      <c r="AF777" s="41">
        <f t="shared" si="476"/>
        <v>0</v>
      </c>
      <c r="AG777" s="41">
        <f t="shared" si="476"/>
        <v>0</v>
      </c>
      <c r="AH777" s="41">
        <f t="shared" si="476"/>
        <v>0</v>
      </c>
      <c r="AI777" s="41">
        <f t="shared" si="476"/>
        <v>0</v>
      </c>
      <c r="AJ777" s="41">
        <f t="shared" si="476"/>
        <v>0</v>
      </c>
      <c r="AK777" s="41">
        <f t="shared" si="476"/>
        <v>0</v>
      </c>
      <c r="AL777" s="41">
        <f t="shared" si="476"/>
        <v>0</v>
      </c>
      <c r="AM777" s="41">
        <f t="shared" si="476"/>
        <v>0</v>
      </c>
      <c r="AN777" s="41">
        <f t="shared" si="476"/>
        <v>0</v>
      </c>
      <c r="AO777" s="41">
        <f t="shared" si="476"/>
        <v>0</v>
      </c>
      <c r="AP777" s="41">
        <f t="shared" si="476"/>
        <v>0</v>
      </c>
      <c r="AQ777" s="41">
        <f t="shared" si="476"/>
        <v>0</v>
      </c>
      <c r="AR777" s="41">
        <f t="shared" si="476"/>
        <v>0</v>
      </c>
      <c r="AS777" s="41">
        <f t="shared" si="476"/>
        <v>0</v>
      </c>
      <c r="AT777" s="41">
        <f t="shared" si="476"/>
        <v>0</v>
      </c>
      <c r="AU777" s="41">
        <f t="shared" si="476"/>
        <v>0</v>
      </c>
      <c r="AV777" s="41">
        <f t="shared" si="476"/>
        <v>0</v>
      </c>
      <c r="AW777" s="41">
        <f t="shared" si="476"/>
        <v>0</v>
      </c>
      <c r="AX777" s="41">
        <f t="shared" si="476"/>
        <v>0</v>
      </c>
      <c r="AY777" s="41">
        <f t="shared" si="476"/>
        <v>0</v>
      </c>
      <c r="AZ777" s="41">
        <f t="shared" si="476"/>
        <v>0</v>
      </c>
      <c r="BA777" s="41">
        <f t="shared" si="476"/>
        <v>0</v>
      </c>
      <c r="BB777" s="41">
        <f t="shared" si="476"/>
        <v>0</v>
      </c>
      <c r="BC777" s="41">
        <f t="shared" si="476"/>
        <v>0</v>
      </c>
      <c r="BD777" s="41">
        <f t="shared" si="476"/>
        <v>0</v>
      </c>
    </row>
    <row r="778" spans="1:59" ht="16" x14ac:dyDescent="0.2">
      <c r="B778" s="11">
        <f t="shared" si="472"/>
        <v>20</v>
      </c>
      <c r="C778" s="12" t="str">
        <f t="shared" si="472"/>
        <v>SCI FORGEOT RETAIL</v>
      </c>
      <c r="D778" s="46" t="s">
        <v>270</v>
      </c>
      <c r="E778" s="31">
        <v>0</v>
      </c>
      <c r="F778" s="15"/>
      <c r="G778" s="46" t="s">
        <v>266</v>
      </c>
      <c r="H778" s="31">
        <v>0</v>
      </c>
      <c r="I778" s="46" t="s">
        <v>268</v>
      </c>
      <c r="J778" s="31">
        <v>0</v>
      </c>
      <c r="L778" s="54" t="s">
        <v>271</v>
      </c>
      <c r="M778" s="73"/>
      <c r="N778" s="73"/>
      <c r="O778" s="45">
        <f t="shared" ref="O778:BD778" si="477">IFERROR(-($E759+$H759+$J759)*O760,"")</f>
        <v>0</v>
      </c>
      <c r="P778" s="45">
        <f t="shared" si="477"/>
        <v>0</v>
      </c>
      <c r="Q778" s="45">
        <f t="shared" si="477"/>
        <v>0</v>
      </c>
      <c r="R778" s="45">
        <f t="shared" si="477"/>
        <v>0</v>
      </c>
      <c r="S778" s="45">
        <f t="shared" si="477"/>
        <v>0</v>
      </c>
      <c r="T778" s="45">
        <f t="shared" si="477"/>
        <v>0</v>
      </c>
      <c r="U778" s="45">
        <f t="shared" si="477"/>
        <v>0</v>
      </c>
      <c r="V778" s="45">
        <f t="shared" si="477"/>
        <v>0</v>
      </c>
      <c r="W778" s="45">
        <f t="shared" si="477"/>
        <v>0</v>
      </c>
      <c r="X778" s="45">
        <f t="shared" si="477"/>
        <v>0</v>
      </c>
      <c r="Y778" s="45">
        <f t="shared" si="477"/>
        <v>0</v>
      </c>
      <c r="Z778" s="45">
        <f t="shared" si="477"/>
        <v>0</v>
      </c>
      <c r="AA778" s="45">
        <f t="shared" si="477"/>
        <v>0</v>
      </c>
      <c r="AB778" s="45">
        <f t="shared" si="477"/>
        <v>0</v>
      </c>
      <c r="AC778" s="45">
        <f t="shared" si="477"/>
        <v>0</v>
      </c>
      <c r="AD778" s="45">
        <f t="shared" si="477"/>
        <v>0</v>
      </c>
      <c r="AE778" s="45">
        <f t="shared" si="477"/>
        <v>0</v>
      </c>
      <c r="AF778" s="45">
        <f t="shared" si="477"/>
        <v>0</v>
      </c>
      <c r="AG778" s="45">
        <f t="shared" si="477"/>
        <v>0</v>
      </c>
      <c r="AH778" s="45">
        <f t="shared" si="477"/>
        <v>0</v>
      </c>
      <c r="AI778" s="45">
        <f t="shared" si="477"/>
        <v>0</v>
      </c>
      <c r="AJ778" s="45">
        <f t="shared" si="477"/>
        <v>0</v>
      </c>
      <c r="AK778" s="45">
        <f t="shared" si="477"/>
        <v>0</v>
      </c>
      <c r="AL778" s="45">
        <f t="shared" si="477"/>
        <v>0</v>
      </c>
      <c r="AM778" s="45">
        <f t="shared" si="477"/>
        <v>0</v>
      </c>
      <c r="AN778" s="45">
        <f t="shared" si="477"/>
        <v>0</v>
      </c>
      <c r="AO778" s="45">
        <f t="shared" si="477"/>
        <v>0</v>
      </c>
      <c r="AP778" s="45">
        <f t="shared" si="477"/>
        <v>0</v>
      </c>
      <c r="AQ778" s="45">
        <f t="shared" si="477"/>
        <v>0</v>
      </c>
      <c r="AR778" s="45">
        <f t="shared" si="477"/>
        <v>0</v>
      </c>
      <c r="AS778" s="45">
        <f t="shared" si="477"/>
        <v>0</v>
      </c>
      <c r="AT778" s="45">
        <f t="shared" si="477"/>
        <v>0</v>
      </c>
      <c r="AU778" s="45">
        <f t="shared" si="477"/>
        <v>0</v>
      </c>
      <c r="AV778" s="45">
        <f t="shared" si="477"/>
        <v>0</v>
      </c>
      <c r="AW778" s="45">
        <f t="shared" si="477"/>
        <v>0</v>
      </c>
      <c r="AX778" s="45">
        <f t="shared" si="477"/>
        <v>0</v>
      </c>
      <c r="AY778" s="45">
        <f t="shared" si="477"/>
        <v>0</v>
      </c>
      <c r="AZ778" s="45">
        <f t="shared" si="477"/>
        <v>0</v>
      </c>
      <c r="BA778" s="45">
        <f t="shared" si="477"/>
        <v>0</v>
      </c>
      <c r="BB778" s="45">
        <f t="shared" si="477"/>
        <v>0</v>
      </c>
      <c r="BC778" s="45">
        <f t="shared" si="477"/>
        <v>0</v>
      </c>
      <c r="BD778" s="45">
        <f t="shared" si="477"/>
        <v>0</v>
      </c>
    </row>
    <row r="779" spans="1:59" x14ac:dyDescent="0.2">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row>
    <row r="780" spans="1:59" ht="16" x14ac:dyDescent="0.2">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s="1"/>
    </row>
    <row r="781" spans="1:59" ht="16" x14ac:dyDescent="0.2">
      <c r="A781" s="1"/>
      <c r="B781" s="67">
        <v>21</v>
      </c>
      <c r="C781" s="68" t="str">
        <f>H783</f>
        <v>SCI FORGEOT RETAIL</v>
      </c>
      <c r="D781" s="69" t="s">
        <v>63</v>
      </c>
      <c r="E781" s="69"/>
      <c r="F781" s="69"/>
      <c r="G781" s="69"/>
      <c r="H781" s="69"/>
      <c r="I781" s="69"/>
      <c r="J781" s="69"/>
      <c r="K781" s="68"/>
      <c r="L781" s="68"/>
      <c r="M781" s="68"/>
      <c r="N781" s="68"/>
      <c r="O781" s="82"/>
      <c r="P781" s="82"/>
      <c r="Q781" s="82"/>
      <c r="R781" s="82"/>
      <c r="S781" s="82"/>
      <c r="T781" s="82"/>
      <c r="U781" s="82"/>
      <c r="V781" s="82"/>
      <c r="W781" s="82"/>
      <c r="X781" s="82"/>
      <c r="Y781" s="82"/>
      <c r="Z781" s="82"/>
      <c r="AA781" s="82"/>
      <c r="AB781" s="82"/>
      <c r="AC781" s="82"/>
      <c r="AD781" s="82"/>
      <c r="AE781" s="82"/>
      <c r="AF781" s="82"/>
      <c r="AG781" s="82"/>
      <c r="AH781" s="82"/>
      <c r="AI781" s="82"/>
      <c r="AJ781" s="82"/>
      <c r="AK781" s="82"/>
      <c r="AL781" s="82"/>
      <c r="AM781" s="82"/>
      <c r="AN781" s="82"/>
      <c r="AO781" s="82"/>
      <c r="AP781" s="82"/>
      <c r="AQ781" s="82"/>
      <c r="AR781" s="82"/>
      <c r="AS781" s="82"/>
      <c r="AT781" s="82"/>
      <c r="AU781" s="82"/>
      <c r="AV781" s="82"/>
      <c r="AW781" s="82"/>
      <c r="AX781" s="82"/>
      <c r="AY781" s="82"/>
      <c r="AZ781" s="82"/>
      <c r="BA781" s="82"/>
      <c r="BB781" s="82"/>
      <c r="BC781" s="82"/>
      <c r="BD781" s="82"/>
      <c r="BE781" s="1"/>
      <c r="BF781" s="1"/>
      <c r="BG781" s="1"/>
    </row>
    <row r="782" spans="1:59" ht="16" x14ac:dyDescent="0.2">
      <c r="A782" s="35"/>
      <c r="B782" s="11">
        <f>B781</f>
        <v>21</v>
      </c>
      <c r="C782" s="12" t="str">
        <f>C781</f>
        <v>SCI FORGEOT RETAIL</v>
      </c>
      <c r="D782" s="35"/>
      <c r="E782" s="35"/>
      <c r="F782" s="35"/>
      <c r="G782" s="35"/>
      <c r="H782" s="35"/>
      <c r="I782" s="35"/>
      <c r="J782" s="35"/>
      <c r="K782" s="35"/>
      <c r="L782" s="35"/>
      <c r="M782" s="35"/>
      <c r="N782" s="35"/>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c r="AS782" s="44"/>
      <c r="AT782" s="44"/>
      <c r="AU782" s="44"/>
      <c r="AV782" s="44"/>
      <c r="AW782" s="44"/>
      <c r="AX782" s="44"/>
      <c r="AY782" s="44"/>
      <c r="AZ782" s="44"/>
      <c r="BA782" s="44"/>
      <c r="BB782" s="44"/>
      <c r="BC782" s="44"/>
      <c r="BD782" s="44"/>
      <c r="BE782" s="35"/>
      <c r="BF782" s="35"/>
      <c r="BG782" s="35"/>
    </row>
    <row r="783" spans="1:59" ht="16" x14ac:dyDescent="0.2">
      <c r="B783" s="11">
        <f t="shared" ref="B783:C798" si="478">B782</f>
        <v>21</v>
      </c>
      <c r="C783" s="12" t="str">
        <f t="shared" si="478"/>
        <v>SCI FORGEOT RETAIL</v>
      </c>
      <c r="D783" s="13" t="s">
        <v>2</v>
      </c>
      <c r="E783" s="14" t="s">
        <v>64</v>
      </c>
      <c r="F783" s="15"/>
      <c r="G783" s="13" t="s">
        <v>229</v>
      </c>
      <c r="H783" s="14" t="s">
        <v>45</v>
      </c>
      <c r="I783" s="14"/>
      <c r="J783" s="14"/>
      <c r="L783" s="16" t="s">
        <v>230</v>
      </c>
      <c r="M783" s="70"/>
      <c r="N783" s="70"/>
      <c r="O783" s="17">
        <f>($E794&gt;0)*($E788&lt;O$2)*(EDATE($E788,$E794)&gt;O$3)*((O$3-O$2+1)/O$4)
+($E794&gt;0)*($E788&lt;O$2)*(EDATE($E788,$E794)&gt;=O$2)*(EDATE($E788,$E794)&lt;=O$3)*((EDATE($E788,$E794)-O$2)/O$4)
+($E794&gt;0)*($E788&lt;O$2)*(EDATE($E788,$E794)&lt;O$2)*(0)
+($E794&gt;0)*($E788&gt;=O$2)*($E788&lt;=O$3)*(EDATE($E788,$E794)&gt;=O$2)*(EDATE($E788,$E794)&lt;=O$3)*((EDATE($E788,$E794)-$E788+1)/O$4)
+($E794&gt;0)*($E788&gt;=O$2)*($E788&lt;=O$3)*(EDATE($E788,$E794)&gt;O$3)*((O$3-$E788+1)/O$4)
+($E794&gt;0)*($E788&gt;O$3)*(0)</f>
        <v>0</v>
      </c>
      <c r="P783" s="17">
        <f t="shared" ref="P783:BD783" si="479">($E794&gt;0)*($E788&lt;P$2)*(EDATE($E788,$E794)&gt;P$3)*((P$3-P$2+1)/P$4)
+($E794&gt;0)*($E788&lt;P$2)*(EDATE($E788,$E794)&gt;=P$2)*(EDATE($E788,$E794)&lt;=P$3)*((EDATE($E788,$E794)-P$2)/P$4)
+($E794&gt;0)*($E788&lt;P$2)*(EDATE($E788,$E794)&lt;P$2)*(0)
+($E794&gt;0)*($E788&gt;=P$2)*($E788&lt;=P$3)*(EDATE($E788,$E794)&gt;=P$2)*(EDATE($E788,$E794)&lt;=P$3)*((EDATE($E788,$E794)-$E788+1)/P$4)
+($E794&gt;0)*($E788&gt;=P$2)*($E788&lt;=P$3)*(EDATE($E788,$E794)&gt;P$3)*((P$3-$E788+1)/P$4)
+($E794&gt;0)*($E788&gt;P$3)*(0)</f>
        <v>0</v>
      </c>
      <c r="Q783" s="17">
        <f t="shared" si="479"/>
        <v>0</v>
      </c>
      <c r="R783" s="17">
        <f t="shared" si="479"/>
        <v>0</v>
      </c>
      <c r="S783" s="17">
        <f t="shared" si="479"/>
        <v>0</v>
      </c>
      <c r="T783" s="17">
        <f t="shared" si="479"/>
        <v>0</v>
      </c>
      <c r="U783" s="17">
        <f t="shared" si="479"/>
        <v>0</v>
      </c>
      <c r="V783" s="17">
        <f t="shared" si="479"/>
        <v>0</v>
      </c>
      <c r="W783" s="17">
        <f t="shared" si="479"/>
        <v>0</v>
      </c>
      <c r="X783" s="17">
        <f t="shared" si="479"/>
        <v>0</v>
      </c>
      <c r="Y783" s="17">
        <f t="shared" si="479"/>
        <v>0</v>
      </c>
      <c r="Z783" s="17">
        <f t="shared" si="479"/>
        <v>0</v>
      </c>
      <c r="AA783" s="17">
        <f t="shared" si="479"/>
        <v>0</v>
      </c>
      <c r="AB783" s="17">
        <f t="shared" si="479"/>
        <v>0</v>
      </c>
      <c r="AC783" s="17">
        <f t="shared" si="479"/>
        <v>0</v>
      </c>
      <c r="AD783" s="17">
        <f t="shared" si="479"/>
        <v>0</v>
      </c>
      <c r="AE783" s="17">
        <f t="shared" si="479"/>
        <v>0</v>
      </c>
      <c r="AF783" s="17">
        <f t="shared" si="479"/>
        <v>0</v>
      </c>
      <c r="AG783" s="17">
        <f t="shared" si="479"/>
        <v>0</v>
      </c>
      <c r="AH783" s="17">
        <f t="shared" si="479"/>
        <v>0</v>
      </c>
      <c r="AI783" s="17">
        <f t="shared" si="479"/>
        <v>0</v>
      </c>
      <c r="AJ783" s="17">
        <f t="shared" si="479"/>
        <v>0</v>
      </c>
      <c r="AK783" s="17">
        <f t="shared" si="479"/>
        <v>0</v>
      </c>
      <c r="AL783" s="17">
        <f t="shared" si="479"/>
        <v>0</v>
      </c>
      <c r="AM783" s="17">
        <f t="shared" si="479"/>
        <v>0</v>
      </c>
      <c r="AN783" s="17">
        <f t="shared" si="479"/>
        <v>0</v>
      </c>
      <c r="AO783" s="17">
        <f t="shared" si="479"/>
        <v>0</v>
      </c>
      <c r="AP783" s="17">
        <f t="shared" si="479"/>
        <v>0</v>
      </c>
      <c r="AQ783" s="17">
        <f t="shared" si="479"/>
        <v>0</v>
      </c>
      <c r="AR783" s="17">
        <f t="shared" si="479"/>
        <v>0</v>
      </c>
      <c r="AS783" s="17">
        <f t="shared" si="479"/>
        <v>0</v>
      </c>
      <c r="AT783" s="17">
        <f t="shared" si="479"/>
        <v>0</v>
      </c>
      <c r="AU783" s="17">
        <f t="shared" si="479"/>
        <v>0</v>
      </c>
      <c r="AV783" s="17">
        <f t="shared" si="479"/>
        <v>0</v>
      </c>
      <c r="AW783" s="17">
        <f t="shared" si="479"/>
        <v>0</v>
      </c>
      <c r="AX783" s="17">
        <f t="shared" si="479"/>
        <v>0</v>
      </c>
      <c r="AY783" s="17">
        <f t="shared" si="479"/>
        <v>0</v>
      </c>
      <c r="AZ783" s="17">
        <f t="shared" si="479"/>
        <v>0</v>
      </c>
      <c r="BA783" s="17">
        <f t="shared" si="479"/>
        <v>0</v>
      </c>
      <c r="BB783" s="17">
        <f t="shared" si="479"/>
        <v>0</v>
      </c>
      <c r="BC783" s="17">
        <f t="shared" si="479"/>
        <v>0</v>
      </c>
      <c r="BD783" s="17">
        <f t="shared" si="479"/>
        <v>0</v>
      </c>
    </row>
    <row r="784" spans="1:59" ht="16" x14ac:dyDescent="0.2">
      <c r="B784" s="11">
        <f t="shared" si="478"/>
        <v>21</v>
      </c>
      <c r="C784" s="12" t="str">
        <f t="shared" si="478"/>
        <v>SCI FORGEOT RETAIL</v>
      </c>
      <c r="D784" s="13" t="s">
        <v>7</v>
      </c>
      <c r="E784" s="18">
        <v>121.6</v>
      </c>
      <c r="F784" s="15"/>
      <c r="G784" s="13" t="s">
        <v>0</v>
      </c>
      <c r="H784" s="19">
        <v>70.2</v>
      </c>
      <c r="I784" s="13" t="s">
        <v>20</v>
      </c>
      <c r="J784" s="19">
        <v>86.5</v>
      </c>
      <c r="L784" s="20" t="s">
        <v>231</v>
      </c>
      <c r="M784" s="72"/>
      <c r="N784" s="72"/>
      <c r="O784" s="21">
        <f>($H789&gt;0)*($J789&lt;O$2)*0
+($H789&gt;0)*($J789&gt;=O$2)*($J789&lt;=O$3)*(($J789-O$2+1)/O$4)
+($H789&gt;0)*($J789&gt;O$3)*($I789&gt;O$3)*0
+($H789&gt;0)*($J789&gt;O$3)*($I789&lt;=O$3)*($I789&gt;=O$2)*((O$3-$I789+1)/O$4)
+($H789&gt;0)*($J789&gt;O$3)*($I789&lt;O$2)*1
+($H789&gt;0)*($I789&gt;O$3)*0
+($H790&gt;0)*($J$2350&lt;O$2)*0
+($H790&gt;0)*($J790&gt;=O$2)*($J790&lt;=O$3)*(($J790-O$2+1)/O$4)
+($H790&gt;0)*($J790&gt;O$3)*($I790&gt;O$3)*0
+($H790&gt;0)*($J790&gt;O$3)*($I790&lt;=O$3)*($I790&gt;=O$2)*((O$3-$I790+1)/O$4)
+($H790&gt;0)*($J790&gt;O$3)*($I790&lt;O$2)*1
+($H790&gt;0)*($I790&gt;O$3)*0
+($H791&gt;0)*($J791&lt;O$2)*0
+($H791&gt;0)*($J791&gt;=O$2)*($J791&lt;=O$3)*(($J791-O$2+1)/O$4)
+($H791&gt;0)*($J791&gt;O$3)*($I791&gt;O$3)*0
+($H791&gt;0)*($J791&gt;O$3)*($I791&lt;=O$3)*($I791&gt;=O$2)*((O$3-$I791+1)/O$4)
+($H791&gt;0)*($J791&gt;O$3)*($I791&lt;O$2)*1
+($H791&gt;0)*($I791&gt;O$3)*0</f>
        <v>0</v>
      </c>
      <c r="P784" s="21">
        <f t="shared" ref="P784:BD784" si="480">($H789&gt;0)*($J789&lt;P$2)*0
+($H789&gt;0)*($J789&gt;=P$2)*($J789&lt;=P$3)*(($J789-P$2+1)/P$4)
+($H789&gt;0)*($J789&gt;P$3)*($I789&gt;P$3)*0
+($H789&gt;0)*($J789&gt;P$3)*($I789&lt;=P$3)*($I789&gt;=P$2)*((P$3-$I789+1)/P$4)
+($H789&gt;0)*($J789&gt;P$3)*($I789&lt;P$2)*1
+($H789&gt;0)*($I789&gt;P$3)*0
+($H790&gt;0)*($J$2350&lt;P$2)*0
+($H790&gt;0)*($J790&gt;=P$2)*($J790&lt;=P$3)*(($J790-P$2+1)/P$4)
+($H790&gt;0)*($J790&gt;P$3)*($I790&gt;P$3)*0
+($H790&gt;0)*($J790&gt;P$3)*($I790&lt;=P$3)*($I790&gt;=P$2)*((P$3-$I790+1)/P$4)
+($H790&gt;0)*($J790&gt;P$3)*($I790&lt;P$2)*1
+($H790&gt;0)*($I790&gt;P$3)*0
+($H791&gt;0)*($J791&lt;P$2)*0
+($H791&gt;0)*($J791&gt;=P$2)*($J791&lt;=P$3)*(($J791-P$2+1)/P$4)
+($H791&gt;0)*($J791&gt;P$3)*($I791&gt;P$3)*0
+($H791&gt;0)*($J791&gt;P$3)*($I791&lt;=P$3)*($I791&gt;=P$2)*((P$3-$I791+1)/P$4)
+($H791&gt;0)*($J791&gt;P$3)*($I791&lt;P$2)*1
+($H791&gt;0)*($I791&gt;P$3)*0</f>
        <v>0</v>
      </c>
      <c r="Q784" s="21">
        <f t="shared" si="480"/>
        <v>0</v>
      </c>
      <c r="R784" s="21">
        <f t="shared" si="480"/>
        <v>0</v>
      </c>
      <c r="S784" s="21">
        <f t="shared" si="480"/>
        <v>0</v>
      </c>
      <c r="T784" s="21">
        <f t="shared" si="480"/>
        <v>0</v>
      </c>
      <c r="U784" s="21">
        <f t="shared" si="480"/>
        <v>0</v>
      </c>
      <c r="V784" s="21">
        <f t="shared" si="480"/>
        <v>0</v>
      </c>
      <c r="W784" s="21">
        <f t="shared" si="480"/>
        <v>0</v>
      </c>
      <c r="X784" s="21">
        <f t="shared" si="480"/>
        <v>0</v>
      </c>
      <c r="Y784" s="21">
        <f t="shared" si="480"/>
        <v>0</v>
      </c>
      <c r="Z784" s="21">
        <f t="shared" si="480"/>
        <v>0</v>
      </c>
      <c r="AA784" s="21">
        <f t="shared" si="480"/>
        <v>0</v>
      </c>
      <c r="AB784" s="21">
        <f t="shared" si="480"/>
        <v>0</v>
      </c>
      <c r="AC784" s="21">
        <f t="shared" si="480"/>
        <v>0</v>
      </c>
      <c r="AD784" s="21">
        <f t="shared" si="480"/>
        <v>0</v>
      </c>
      <c r="AE784" s="21">
        <f t="shared" si="480"/>
        <v>0</v>
      </c>
      <c r="AF784" s="21">
        <f t="shared" si="480"/>
        <v>0</v>
      </c>
      <c r="AG784" s="21">
        <f t="shared" si="480"/>
        <v>0</v>
      </c>
      <c r="AH784" s="21">
        <f t="shared" si="480"/>
        <v>0</v>
      </c>
      <c r="AI784" s="21">
        <f t="shared" si="480"/>
        <v>0</v>
      </c>
      <c r="AJ784" s="21">
        <f t="shared" si="480"/>
        <v>0</v>
      </c>
      <c r="AK784" s="21">
        <f t="shared" si="480"/>
        <v>0</v>
      </c>
      <c r="AL784" s="21">
        <f t="shared" si="480"/>
        <v>0</v>
      </c>
      <c r="AM784" s="21">
        <f t="shared" si="480"/>
        <v>0</v>
      </c>
      <c r="AN784" s="21">
        <f t="shared" si="480"/>
        <v>0</v>
      </c>
      <c r="AO784" s="21">
        <f t="shared" si="480"/>
        <v>0</v>
      </c>
      <c r="AP784" s="21">
        <f t="shared" si="480"/>
        <v>0</v>
      </c>
      <c r="AQ784" s="21">
        <f t="shared" si="480"/>
        <v>0</v>
      </c>
      <c r="AR784" s="21">
        <f t="shared" si="480"/>
        <v>0</v>
      </c>
      <c r="AS784" s="21">
        <f t="shared" si="480"/>
        <v>0</v>
      </c>
      <c r="AT784" s="21">
        <f t="shared" si="480"/>
        <v>0</v>
      </c>
      <c r="AU784" s="21">
        <f t="shared" si="480"/>
        <v>0</v>
      </c>
      <c r="AV784" s="21">
        <f t="shared" si="480"/>
        <v>0</v>
      </c>
      <c r="AW784" s="21">
        <f t="shared" si="480"/>
        <v>0</v>
      </c>
      <c r="AX784" s="21">
        <f t="shared" si="480"/>
        <v>0</v>
      </c>
      <c r="AY784" s="21">
        <f t="shared" si="480"/>
        <v>0</v>
      </c>
      <c r="AZ784" s="21">
        <f t="shared" si="480"/>
        <v>0</v>
      </c>
      <c r="BA784" s="21">
        <f t="shared" si="480"/>
        <v>0</v>
      </c>
      <c r="BB784" s="21">
        <f t="shared" si="480"/>
        <v>0</v>
      </c>
      <c r="BC784" s="21">
        <f t="shared" si="480"/>
        <v>0</v>
      </c>
      <c r="BD784" s="21">
        <f t="shared" si="480"/>
        <v>0</v>
      </c>
    </row>
    <row r="785" spans="1:59" ht="16" x14ac:dyDescent="0.2">
      <c r="B785" s="11">
        <f t="shared" si="478"/>
        <v>21</v>
      </c>
      <c r="C785" s="12" t="str">
        <f t="shared" si="478"/>
        <v>SCI FORGEOT RETAIL</v>
      </c>
      <c r="D785" s="13" t="s">
        <v>21</v>
      </c>
      <c r="E785" s="22">
        <v>426.25</v>
      </c>
      <c r="F785" s="15"/>
      <c r="G785" s="13" t="s">
        <v>22</v>
      </c>
      <c r="H785" s="22">
        <v>0</v>
      </c>
      <c r="I785" s="13" t="s">
        <v>23</v>
      </c>
      <c r="J785" s="22">
        <v>38.602499999999999</v>
      </c>
      <c r="K785" s="23"/>
      <c r="L785" s="20" t="s">
        <v>232</v>
      </c>
      <c r="M785" s="72"/>
      <c r="N785" s="72"/>
      <c r="O785" s="21">
        <f>($E788&lt;=O$3)*($E788&gt;O$2)*((O$3-$E788+1)/O$4)
+($E788&lt;=O$2)*((O$3-O$2+1)/O$4)
+($E788&gt;O$3)*(0)
-($E796&lt;=O$3)*($E796&lt;&gt;0)*($E796&gt;O$2)*((O$3-$E796)/O$4)
-($E796&lt;=O$2)*((O$3-O$2+1)/O$4)
-($E796&gt;O$3)*(0)</f>
        <v>1</v>
      </c>
      <c r="P785" s="21">
        <f t="shared" ref="P785:BD785" si="481">($E788&lt;=P$3)*($E788&gt;P$2)*((P$3-$E788+1)/P$4)
+($E788&lt;=P$2)*((P$3-P$2+1)/P$4)
+($E788&gt;P$3)*(0)
-($E796&lt;=P$3)*($E796&lt;&gt;0)*($E796&gt;P$2)*((P$3-$E796)/P$4)
-($E796&lt;=P$2)*((P$3-P$2+1)/P$4)
-($E796&gt;P$3)*(0)</f>
        <v>1</v>
      </c>
      <c r="Q785" s="21">
        <f t="shared" si="481"/>
        <v>1</v>
      </c>
      <c r="R785" s="21">
        <f t="shared" si="481"/>
        <v>1</v>
      </c>
      <c r="S785" s="21">
        <f t="shared" si="481"/>
        <v>1</v>
      </c>
      <c r="T785" s="21">
        <f t="shared" si="481"/>
        <v>1</v>
      </c>
      <c r="U785" s="21">
        <f t="shared" si="481"/>
        <v>1</v>
      </c>
      <c r="V785" s="21">
        <f t="shared" si="481"/>
        <v>1</v>
      </c>
      <c r="W785" s="21">
        <f t="shared" si="481"/>
        <v>1</v>
      </c>
      <c r="X785" s="21">
        <f t="shared" si="481"/>
        <v>1</v>
      </c>
      <c r="Y785" s="21">
        <f t="shared" si="481"/>
        <v>1</v>
      </c>
      <c r="Z785" s="21">
        <f t="shared" si="481"/>
        <v>1</v>
      </c>
      <c r="AA785" s="21">
        <f t="shared" si="481"/>
        <v>1</v>
      </c>
      <c r="AB785" s="21">
        <f t="shared" si="481"/>
        <v>1</v>
      </c>
      <c r="AC785" s="21">
        <f t="shared" si="481"/>
        <v>8.8888888888888906E-2</v>
      </c>
      <c r="AD785" s="21">
        <f t="shared" si="481"/>
        <v>0</v>
      </c>
      <c r="AE785" s="21">
        <f t="shared" si="481"/>
        <v>0</v>
      </c>
      <c r="AF785" s="21">
        <f t="shared" si="481"/>
        <v>0</v>
      </c>
      <c r="AG785" s="21">
        <f t="shared" si="481"/>
        <v>0</v>
      </c>
      <c r="AH785" s="21">
        <f t="shared" si="481"/>
        <v>0</v>
      </c>
      <c r="AI785" s="21">
        <f t="shared" si="481"/>
        <v>0</v>
      </c>
      <c r="AJ785" s="21">
        <f t="shared" si="481"/>
        <v>0</v>
      </c>
      <c r="AK785" s="21">
        <f t="shared" si="481"/>
        <v>0</v>
      </c>
      <c r="AL785" s="21">
        <f t="shared" si="481"/>
        <v>0</v>
      </c>
      <c r="AM785" s="21">
        <f t="shared" si="481"/>
        <v>0</v>
      </c>
      <c r="AN785" s="21">
        <f t="shared" si="481"/>
        <v>0</v>
      </c>
      <c r="AO785" s="21">
        <f t="shared" si="481"/>
        <v>0</v>
      </c>
      <c r="AP785" s="21">
        <f t="shared" si="481"/>
        <v>0</v>
      </c>
      <c r="AQ785" s="21">
        <f t="shared" si="481"/>
        <v>0</v>
      </c>
      <c r="AR785" s="21">
        <f t="shared" si="481"/>
        <v>0</v>
      </c>
      <c r="AS785" s="21">
        <f t="shared" si="481"/>
        <v>0</v>
      </c>
      <c r="AT785" s="21">
        <f t="shared" si="481"/>
        <v>0</v>
      </c>
      <c r="AU785" s="21">
        <f t="shared" si="481"/>
        <v>0</v>
      </c>
      <c r="AV785" s="21">
        <f t="shared" si="481"/>
        <v>0</v>
      </c>
      <c r="AW785" s="21">
        <f t="shared" si="481"/>
        <v>0</v>
      </c>
      <c r="AX785" s="21">
        <f t="shared" si="481"/>
        <v>0</v>
      </c>
      <c r="AY785" s="21">
        <f t="shared" si="481"/>
        <v>0</v>
      </c>
      <c r="AZ785" s="21">
        <f t="shared" si="481"/>
        <v>0</v>
      </c>
      <c r="BA785" s="21">
        <f t="shared" si="481"/>
        <v>0</v>
      </c>
      <c r="BB785" s="21">
        <f t="shared" si="481"/>
        <v>0</v>
      </c>
      <c r="BC785" s="21">
        <f t="shared" si="481"/>
        <v>0</v>
      </c>
      <c r="BD785" s="21">
        <f t="shared" si="481"/>
        <v>0</v>
      </c>
    </row>
    <row r="786" spans="1:59" ht="16" x14ac:dyDescent="0.2">
      <c r="B786" s="11">
        <f t="shared" si="478"/>
        <v>21</v>
      </c>
      <c r="C786" s="12" t="str">
        <f t="shared" si="478"/>
        <v>SCI FORGEOT RETAIL</v>
      </c>
      <c r="D786" s="13" t="s">
        <v>1</v>
      </c>
      <c r="E786" s="22">
        <v>70220</v>
      </c>
      <c r="F786" s="15"/>
      <c r="G786" s="15"/>
      <c r="H786" s="15"/>
      <c r="I786" s="15"/>
      <c r="J786" s="15"/>
      <c r="L786" s="20" t="s">
        <v>233</v>
      </c>
      <c r="M786" s="72"/>
      <c r="N786" s="72"/>
      <c r="O786" s="21">
        <f>($E799&gt;O$3)*($E796&lt;O$2)*((O$3-O$2+1)/O$4)
+($E799&gt;O$3)*($E796&gt;=O$2)*($E796&lt;=O$3)*((O$3-$E796)/O$4)
+($E799&gt;O$3)*($E796&gt;O$3)*(0)
+($E799&lt;=O$3)*($E799&gt;=O$2)*($E796&lt;O$2)*(($E799-O$2)/O$4)
+($E799&lt;=O$3)*($E799&gt;=O$2)*($E796&lt;=O$3)*($E796&gt;=O$2)*(($E799-$E796)/O$4)
+($E799&lt;O$2)*(0)</f>
        <v>0</v>
      </c>
      <c r="P786" s="21">
        <f t="shared" ref="P786:BD786" si="482">($E799&gt;P$3)*($E796&lt;P$2)*((P$3-P$2+1)/P$4)
+($E799&gt;P$3)*($E796&gt;=P$2)*($E796&lt;=P$3)*((P$3-$E796)/P$4)
+($E799&gt;P$3)*($E796&gt;P$3)*(0)
+($E799&lt;=P$3)*($E799&gt;=P$2)*($E796&lt;P$2)*(($E799-P$2)/P$4)
+($E799&lt;=P$3)*($E799&gt;=P$2)*($E796&lt;=P$3)*($E796&gt;=P$2)*(($E799-$E796)/P$4)
+($E799&lt;P$2)*(0)</f>
        <v>0</v>
      </c>
      <c r="Q786" s="21">
        <f t="shared" si="482"/>
        <v>0</v>
      </c>
      <c r="R786" s="21">
        <f t="shared" si="482"/>
        <v>0</v>
      </c>
      <c r="S786" s="21">
        <f t="shared" si="482"/>
        <v>0</v>
      </c>
      <c r="T786" s="21">
        <f t="shared" si="482"/>
        <v>0</v>
      </c>
      <c r="U786" s="21">
        <f t="shared" si="482"/>
        <v>0</v>
      </c>
      <c r="V786" s="21">
        <f t="shared" si="482"/>
        <v>0</v>
      </c>
      <c r="W786" s="21">
        <f t="shared" si="482"/>
        <v>0</v>
      </c>
      <c r="X786" s="21">
        <f t="shared" si="482"/>
        <v>0</v>
      </c>
      <c r="Y786" s="21">
        <f t="shared" si="482"/>
        <v>0</v>
      </c>
      <c r="Z786" s="21">
        <f t="shared" si="482"/>
        <v>0</v>
      </c>
      <c r="AA786" s="21">
        <f t="shared" si="482"/>
        <v>0</v>
      </c>
      <c r="AB786" s="21">
        <f t="shared" si="482"/>
        <v>0</v>
      </c>
      <c r="AC786" s="21">
        <f t="shared" si="482"/>
        <v>0</v>
      </c>
      <c r="AD786" s="21">
        <f t="shared" si="482"/>
        <v>0</v>
      </c>
      <c r="AE786" s="21">
        <f t="shared" si="482"/>
        <v>0</v>
      </c>
      <c r="AF786" s="21">
        <f t="shared" si="482"/>
        <v>0</v>
      </c>
      <c r="AG786" s="21">
        <f t="shared" si="482"/>
        <v>0</v>
      </c>
      <c r="AH786" s="21">
        <f t="shared" si="482"/>
        <v>0</v>
      </c>
      <c r="AI786" s="21">
        <f t="shared" si="482"/>
        <v>0</v>
      </c>
      <c r="AJ786" s="21">
        <f t="shared" si="482"/>
        <v>0</v>
      </c>
      <c r="AK786" s="21">
        <f t="shared" si="482"/>
        <v>0</v>
      </c>
      <c r="AL786" s="21">
        <f t="shared" si="482"/>
        <v>0</v>
      </c>
      <c r="AM786" s="21">
        <f t="shared" si="482"/>
        <v>0</v>
      </c>
      <c r="AN786" s="21">
        <f t="shared" si="482"/>
        <v>0</v>
      </c>
      <c r="AO786" s="21">
        <f t="shared" si="482"/>
        <v>0</v>
      </c>
      <c r="AP786" s="21">
        <f t="shared" si="482"/>
        <v>0</v>
      </c>
      <c r="AQ786" s="21">
        <f t="shared" si="482"/>
        <v>0</v>
      </c>
      <c r="AR786" s="21">
        <f t="shared" si="482"/>
        <v>0</v>
      </c>
      <c r="AS786" s="21">
        <f t="shared" si="482"/>
        <v>0</v>
      </c>
      <c r="AT786" s="21">
        <f t="shared" si="482"/>
        <v>0</v>
      </c>
      <c r="AU786" s="21">
        <f t="shared" si="482"/>
        <v>0</v>
      </c>
      <c r="AV786" s="21">
        <f t="shared" si="482"/>
        <v>0</v>
      </c>
      <c r="AW786" s="21">
        <f t="shared" si="482"/>
        <v>0</v>
      </c>
      <c r="AX786" s="21">
        <f t="shared" si="482"/>
        <v>0</v>
      </c>
      <c r="AY786" s="21">
        <f t="shared" si="482"/>
        <v>0</v>
      </c>
      <c r="AZ786" s="21">
        <f t="shared" si="482"/>
        <v>0</v>
      </c>
      <c r="BA786" s="21">
        <f t="shared" si="482"/>
        <v>0</v>
      </c>
      <c r="BB786" s="21">
        <f t="shared" si="482"/>
        <v>0</v>
      </c>
      <c r="BC786" s="21">
        <f t="shared" si="482"/>
        <v>0</v>
      </c>
      <c r="BD786" s="21">
        <f t="shared" si="482"/>
        <v>0</v>
      </c>
    </row>
    <row r="787" spans="1:59" ht="16" x14ac:dyDescent="0.2">
      <c r="B787" s="11">
        <f t="shared" si="478"/>
        <v>21</v>
      </c>
      <c r="C787" s="12" t="str">
        <f t="shared" si="478"/>
        <v>SCI FORGEOT RETAIL</v>
      </c>
      <c r="K787" s="24"/>
      <c r="L787" s="20" t="s">
        <v>234</v>
      </c>
      <c r="M787" s="72"/>
      <c r="N787" s="72"/>
      <c r="O787" s="21">
        <f>($E802&gt;0)*($E799&lt;O$2)*(EDATE($E799,$E802)&gt;O$3)*((O$3-O$2+1)/O$4)
+($E802&gt;0)*($E799&lt;O$2)*(EDATE($E799,$E802)&gt;=O$2)*(EDATE($E799,$E802)&lt;=O$3)*((EDATE($E799,$E802)-O$2)/O$4)
+($E802&gt;0)*($E799&lt;O$2)*(EDATE($E799,$E802)&lt;O$2)*(0)
+($E802&gt;0)*($E799&gt;=O$2)*($E799&lt;=O$3)*(EDATE($E799,$E802)&gt;=O$2)*(EDATE($E799,$E802)&lt;=O$3)*((EDATE($E799,$E802)-$E799+1)/O$4)
+($E802&gt;0)*($E799&gt;=O$2)*($E799&lt;=O$3)*(EDATE($E799,$E802)&gt;O$3)*((O$3-$E799+1)/O$4)
+($E802&gt;0)*($E799&gt;O$3)*(0)</f>
        <v>0</v>
      </c>
      <c r="P787" s="21">
        <f t="shared" ref="P787:BD787" si="483">($E802&gt;0)*($E799&lt;P$2)*(EDATE($E799,$E802)&gt;P$3)*((P$3-P$2+1)/P$4)
+($E802&gt;0)*($E799&lt;P$2)*(EDATE($E799,$E802)&gt;=P$2)*(EDATE($E799,$E802)&lt;=P$3)*((EDATE($E799,$E802)-P$2)/P$4)
+($E802&gt;0)*($E799&lt;P$2)*(EDATE($E799,$E802)&lt;P$2)*(0)
+($E802&gt;0)*($E799&gt;=P$2)*($E799&lt;=P$3)*(EDATE($E799,$E802)&gt;=P$2)*(EDATE($E799,$E802)&lt;=P$3)*((EDATE($E799,$E802)-$E799+1)/P$4)
+($E802&gt;0)*($E799&gt;=P$2)*($E799&lt;=P$3)*(EDATE($E799,$E802)&gt;P$3)*((P$3-$E799+1)/P$4)
+($E802&gt;0)*($E799&gt;P$3)*(0)</f>
        <v>0</v>
      </c>
      <c r="Q787" s="21">
        <f t="shared" si="483"/>
        <v>0</v>
      </c>
      <c r="R787" s="21">
        <f t="shared" si="483"/>
        <v>0</v>
      </c>
      <c r="S787" s="21">
        <f t="shared" si="483"/>
        <v>0</v>
      </c>
      <c r="T787" s="21">
        <f t="shared" si="483"/>
        <v>0</v>
      </c>
      <c r="U787" s="21">
        <f t="shared" si="483"/>
        <v>0</v>
      </c>
      <c r="V787" s="21">
        <f t="shared" si="483"/>
        <v>0</v>
      </c>
      <c r="W787" s="21">
        <f t="shared" si="483"/>
        <v>0</v>
      </c>
      <c r="X787" s="21">
        <f t="shared" si="483"/>
        <v>0</v>
      </c>
      <c r="Y787" s="21">
        <f t="shared" si="483"/>
        <v>0</v>
      </c>
      <c r="Z787" s="21">
        <f t="shared" si="483"/>
        <v>0</v>
      </c>
      <c r="AA787" s="21">
        <f t="shared" si="483"/>
        <v>0</v>
      </c>
      <c r="AB787" s="21">
        <f t="shared" si="483"/>
        <v>0</v>
      </c>
      <c r="AC787" s="21">
        <f t="shared" si="483"/>
        <v>0</v>
      </c>
      <c r="AD787" s="21">
        <f t="shared" si="483"/>
        <v>0</v>
      </c>
      <c r="AE787" s="21">
        <f t="shared" si="483"/>
        <v>0</v>
      </c>
      <c r="AF787" s="21">
        <f t="shared" si="483"/>
        <v>0</v>
      </c>
      <c r="AG787" s="21">
        <f t="shared" si="483"/>
        <v>0</v>
      </c>
      <c r="AH787" s="21">
        <f t="shared" si="483"/>
        <v>0</v>
      </c>
      <c r="AI787" s="21">
        <f t="shared" si="483"/>
        <v>0</v>
      </c>
      <c r="AJ787" s="21">
        <f t="shared" si="483"/>
        <v>0</v>
      </c>
      <c r="AK787" s="21">
        <f t="shared" si="483"/>
        <v>0</v>
      </c>
      <c r="AL787" s="21">
        <f t="shared" si="483"/>
        <v>0</v>
      </c>
      <c r="AM787" s="21">
        <f t="shared" si="483"/>
        <v>0</v>
      </c>
      <c r="AN787" s="21">
        <f t="shared" si="483"/>
        <v>0</v>
      </c>
      <c r="AO787" s="21">
        <f t="shared" si="483"/>
        <v>0</v>
      </c>
      <c r="AP787" s="21">
        <f t="shared" si="483"/>
        <v>0</v>
      </c>
      <c r="AQ787" s="21">
        <f t="shared" si="483"/>
        <v>0</v>
      </c>
      <c r="AR787" s="21">
        <f t="shared" si="483"/>
        <v>0</v>
      </c>
      <c r="AS787" s="21">
        <f t="shared" si="483"/>
        <v>0</v>
      </c>
      <c r="AT787" s="21">
        <f t="shared" si="483"/>
        <v>0</v>
      </c>
      <c r="AU787" s="21">
        <f t="shared" si="483"/>
        <v>0</v>
      </c>
      <c r="AV787" s="21">
        <f t="shared" si="483"/>
        <v>0</v>
      </c>
      <c r="AW787" s="21">
        <f t="shared" si="483"/>
        <v>0</v>
      </c>
      <c r="AX787" s="21">
        <f t="shared" si="483"/>
        <v>0</v>
      </c>
      <c r="AY787" s="21">
        <f t="shared" si="483"/>
        <v>0</v>
      </c>
      <c r="AZ787" s="21">
        <f t="shared" si="483"/>
        <v>0</v>
      </c>
      <c r="BA787" s="21">
        <f t="shared" si="483"/>
        <v>0</v>
      </c>
      <c r="BB787" s="21">
        <f t="shared" si="483"/>
        <v>0</v>
      </c>
      <c r="BC787" s="21">
        <f t="shared" si="483"/>
        <v>0</v>
      </c>
      <c r="BD787" s="21">
        <f t="shared" si="483"/>
        <v>0</v>
      </c>
    </row>
    <row r="788" spans="1:59" ht="16" x14ac:dyDescent="0.2">
      <c r="B788" s="11">
        <f t="shared" si="478"/>
        <v>21</v>
      </c>
      <c r="C788" s="12" t="str">
        <f t="shared" si="478"/>
        <v>SCI FORGEOT RETAIL</v>
      </c>
      <c r="D788" s="25" t="s">
        <v>235</v>
      </c>
      <c r="E788" s="26">
        <v>42744</v>
      </c>
      <c r="F788" s="15"/>
      <c r="G788" s="25" t="s">
        <v>236</v>
      </c>
      <c r="H788" s="25" t="s">
        <v>237</v>
      </c>
      <c r="I788" s="25" t="s">
        <v>238</v>
      </c>
      <c r="J788" s="25" t="s">
        <v>239</v>
      </c>
      <c r="K788" s="24"/>
      <c r="L788" s="27" t="s">
        <v>240</v>
      </c>
      <c r="M788" s="83"/>
      <c r="N788" s="83"/>
      <c r="O788" s="28">
        <f>($H800&gt;0)*($J800&lt;O$2)*0
+($H800&gt;0)*($J800&gt;=O$2)*($J800&lt;=O$3)*(($J800-O$2+1)/O$4)
+($H800&gt;0)*($J800&gt;O$3)*($I800&gt;O$3)*0
+($H800&gt;0)*($J800&gt;O$3)*($I800&lt;=O$3)*($I800&gt;=O$2)*((O$3-$I800+1)/O$4)
+($H800&gt;0)*($J800&gt;O$3)*($I800&lt;O$2)*1
+($H800&gt;0)*($I800&gt;O$3)*0
+($H801&gt;0)*($J801&lt;O$2)*0
+($H801&gt;0)*($J801&gt;=O$2)*($J801&lt;=O$3)*(($J801-O$2+1)/O$4)
+($H801&gt;0)*($J801&gt;O$3)*($I801&gt;O$3)*0
+($H801&gt;0)*($J801&gt;O$3)*($I801&lt;=O$3)*($I801&gt;=O$2)*((O$3-$I801+1)/O$4)
+($H801&gt;0)*($J801&gt;O$3)*($I801&lt;O$2)*1
+($H801&gt;0)*($I801&gt;O$3)*0
+($H802&gt;0)*($J802&lt;O$2)*0
+($H802&gt;0)*($J802&gt;=O$2)*($J802&lt;=O$3)*(($J802-O$2+1)/O$4)
+($H802&gt;0)*($J802&gt;O$3)*($I802&gt;O$3)*0
+($H802&gt;0)*($J802&gt;O$3)*($I802&lt;=O$3)*($I802&gt;=O$2)*((O$3-$I802+1)/O$4)
+($H802&gt;0)*($J802&gt;O$3)*($I802&lt;O$2)*1
+($H802&gt;0)*($I802&gt;O$3)*0</f>
        <v>0</v>
      </c>
      <c r="P788" s="28">
        <f t="shared" ref="P788:BD788" si="484">($H800&gt;0)*($J800&lt;P$2)*0
+($H800&gt;0)*($J800&gt;=P$2)*($J800&lt;=P$3)*(($J800-P$2+1)/P$4)
+($H800&gt;0)*($J800&gt;P$3)*($I800&gt;P$3)*0
+($H800&gt;0)*($J800&gt;P$3)*($I800&lt;=P$3)*($I800&gt;=P$2)*((P$3-$I800+1)/P$4)
+($H800&gt;0)*($J800&gt;P$3)*($I800&lt;P$2)*1
+($H800&gt;0)*($I800&gt;P$3)*0
+($H801&gt;0)*($J801&lt;P$2)*0
+($H801&gt;0)*($J801&gt;=P$2)*($J801&lt;=P$3)*(($J801-P$2+1)/P$4)
+($H801&gt;0)*($J801&gt;P$3)*($I801&gt;P$3)*0
+($H801&gt;0)*($J801&gt;P$3)*($I801&lt;=P$3)*($I801&gt;=P$2)*((P$3-$I801+1)/P$4)
+($H801&gt;0)*($J801&gt;P$3)*($I801&lt;P$2)*1
+($H801&gt;0)*($I801&gt;P$3)*0
+($H802&gt;0)*($J802&lt;P$2)*0
+($H802&gt;0)*($J802&gt;=P$2)*($J802&lt;=P$3)*(($J802-P$2+1)/P$4)
+($H802&gt;0)*($J802&gt;P$3)*($I802&gt;P$3)*0
+($H802&gt;0)*($J802&gt;P$3)*($I802&lt;=P$3)*($I802&gt;=P$2)*((P$3-$I802+1)/P$4)
+($H802&gt;0)*($J802&gt;P$3)*($I802&lt;P$2)*1
+($H802&gt;0)*($I802&gt;P$3)*0</f>
        <v>0</v>
      </c>
      <c r="Q788" s="28">
        <f t="shared" si="484"/>
        <v>0</v>
      </c>
      <c r="R788" s="28">
        <f t="shared" si="484"/>
        <v>0</v>
      </c>
      <c r="S788" s="28">
        <f t="shared" si="484"/>
        <v>0</v>
      </c>
      <c r="T788" s="28">
        <f t="shared" si="484"/>
        <v>0</v>
      </c>
      <c r="U788" s="28">
        <f t="shared" si="484"/>
        <v>0</v>
      </c>
      <c r="V788" s="28">
        <f t="shared" si="484"/>
        <v>0</v>
      </c>
      <c r="W788" s="28">
        <f t="shared" si="484"/>
        <v>0</v>
      </c>
      <c r="X788" s="28">
        <f t="shared" si="484"/>
        <v>0</v>
      </c>
      <c r="Y788" s="28">
        <f t="shared" si="484"/>
        <v>0</v>
      </c>
      <c r="Z788" s="28">
        <f t="shared" si="484"/>
        <v>0</v>
      </c>
      <c r="AA788" s="28">
        <f t="shared" si="484"/>
        <v>0</v>
      </c>
      <c r="AB788" s="28">
        <f t="shared" si="484"/>
        <v>0</v>
      </c>
      <c r="AC788" s="28">
        <f t="shared" si="484"/>
        <v>0</v>
      </c>
      <c r="AD788" s="28">
        <f t="shared" si="484"/>
        <v>0</v>
      </c>
      <c r="AE788" s="28">
        <f t="shared" si="484"/>
        <v>0</v>
      </c>
      <c r="AF788" s="28">
        <f t="shared" si="484"/>
        <v>0</v>
      </c>
      <c r="AG788" s="28">
        <f t="shared" si="484"/>
        <v>0</v>
      </c>
      <c r="AH788" s="28">
        <f t="shared" si="484"/>
        <v>0</v>
      </c>
      <c r="AI788" s="28">
        <f t="shared" si="484"/>
        <v>0</v>
      </c>
      <c r="AJ788" s="28">
        <f t="shared" si="484"/>
        <v>0</v>
      </c>
      <c r="AK788" s="28">
        <f t="shared" si="484"/>
        <v>0</v>
      </c>
      <c r="AL788" s="28">
        <f t="shared" si="484"/>
        <v>0</v>
      </c>
      <c r="AM788" s="28">
        <f t="shared" si="484"/>
        <v>0</v>
      </c>
      <c r="AN788" s="28">
        <f t="shared" si="484"/>
        <v>0</v>
      </c>
      <c r="AO788" s="28">
        <f t="shared" si="484"/>
        <v>0</v>
      </c>
      <c r="AP788" s="28">
        <f t="shared" si="484"/>
        <v>0</v>
      </c>
      <c r="AQ788" s="28">
        <f t="shared" si="484"/>
        <v>0</v>
      </c>
      <c r="AR788" s="28">
        <f t="shared" si="484"/>
        <v>0</v>
      </c>
      <c r="AS788" s="28">
        <f t="shared" si="484"/>
        <v>0</v>
      </c>
      <c r="AT788" s="28">
        <f t="shared" si="484"/>
        <v>0</v>
      </c>
      <c r="AU788" s="28">
        <f t="shared" si="484"/>
        <v>0</v>
      </c>
      <c r="AV788" s="28">
        <f t="shared" si="484"/>
        <v>0</v>
      </c>
      <c r="AW788" s="28">
        <f t="shared" si="484"/>
        <v>0</v>
      </c>
      <c r="AX788" s="28">
        <f t="shared" si="484"/>
        <v>0</v>
      </c>
      <c r="AY788" s="28">
        <f t="shared" si="484"/>
        <v>0</v>
      </c>
      <c r="AZ788" s="28">
        <f t="shared" si="484"/>
        <v>0</v>
      </c>
      <c r="BA788" s="28">
        <f t="shared" si="484"/>
        <v>0</v>
      </c>
      <c r="BB788" s="28">
        <f t="shared" si="484"/>
        <v>0</v>
      </c>
      <c r="BC788" s="28">
        <f t="shared" si="484"/>
        <v>0</v>
      </c>
      <c r="BD788" s="28">
        <f t="shared" si="484"/>
        <v>0</v>
      </c>
    </row>
    <row r="789" spans="1:59" ht="16" x14ac:dyDescent="0.2">
      <c r="B789" s="11">
        <f t="shared" si="478"/>
        <v>21</v>
      </c>
      <c r="C789" s="12" t="str">
        <f t="shared" si="478"/>
        <v>SCI FORGEOT RETAIL</v>
      </c>
      <c r="D789" s="25" t="s">
        <v>241</v>
      </c>
      <c r="E789" s="29">
        <v>44400</v>
      </c>
      <c r="F789" s="15"/>
      <c r="G789" s="30" t="s">
        <v>10</v>
      </c>
      <c r="H789" s="31">
        <v>0</v>
      </c>
      <c r="I789" s="32">
        <v>0</v>
      </c>
      <c r="J789" s="32">
        <v>0</v>
      </c>
      <c r="K789" s="24"/>
      <c r="L789" s="33" t="s">
        <v>242</v>
      </c>
      <c r="M789" s="73"/>
      <c r="N789" s="73"/>
      <c r="O789" s="34">
        <f>($E799&lt;=O$3)*($E799&gt;O$2)*((O$3-$E799+1)/O$4)
+($E799&lt;=O$2)*((O$3-O$2+1)/O$4)
+($E799&gt;O$3)*(0)</f>
        <v>0</v>
      </c>
      <c r="P789" s="34">
        <f t="shared" ref="P789:BD789" si="485">($E799&lt;=P$3)*($E799&gt;P$2)*((P$3-$E799+1)/P$4)
+($E799&lt;=P$2)*((P$3-P$2+1)/P$4)
+($E799&gt;P$3)*(0)</f>
        <v>0</v>
      </c>
      <c r="Q789" s="34">
        <f t="shared" si="485"/>
        <v>0</v>
      </c>
      <c r="R789" s="34">
        <f t="shared" si="485"/>
        <v>0</v>
      </c>
      <c r="S789" s="34">
        <f t="shared" si="485"/>
        <v>0</v>
      </c>
      <c r="T789" s="34">
        <f t="shared" si="485"/>
        <v>0</v>
      </c>
      <c r="U789" s="34">
        <f t="shared" si="485"/>
        <v>0</v>
      </c>
      <c r="V789" s="34">
        <f t="shared" si="485"/>
        <v>0</v>
      </c>
      <c r="W789" s="34">
        <f t="shared" si="485"/>
        <v>0</v>
      </c>
      <c r="X789" s="34">
        <f t="shared" si="485"/>
        <v>0</v>
      </c>
      <c r="Y789" s="34">
        <f t="shared" si="485"/>
        <v>0</v>
      </c>
      <c r="Z789" s="34">
        <f t="shared" si="485"/>
        <v>0</v>
      </c>
      <c r="AA789" s="34">
        <f t="shared" si="485"/>
        <v>0</v>
      </c>
      <c r="AB789" s="34">
        <f t="shared" si="485"/>
        <v>0</v>
      </c>
      <c r="AC789" s="34">
        <f t="shared" si="485"/>
        <v>0.92222222222222228</v>
      </c>
      <c r="AD789" s="34">
        <f t="shared" si="485"/>
        <v>1</v>
      </c>
      <c r="AE789" s="34">
        <f t="shared" si="485"/>
        <v>1</v>
      </c>
      <c r="AF789" s="34">
        <f t="shared" si="485"/>
        <v>1</v>
      </c>
      <c r="AG789" s="34">
        <f t="shared" si="485"/>
        <v>1</v>
      </c>
      <c r="AH789" s="34">
        <f t="shared" si="485"/>
        <v>1</v>
      </c>
      <c r="AI789" s="34">
        <f t="shared" si="485"/>
        <v>1</v>
      </c>
      <c r="AJ789" s="34">
        <f t="shared" si="485"/>
        <v>1</v>
      </c>
      <c r="AK789" s="34">
        <f t="shared" si="485"/>
        <v>1</v>
      </c>
      <c r="AL789" s="34">
        <f t="shared" si="485"/>
        <v>1</v>
      </c>
      <c r="AM789" s="34">
        <f t="shared" si="485"/>
        <v>1</v>
      </c>
      <c r="AN789" s="34">
        <f t="shared" si="485"/>
        <v>1</v>
      </c>
      <c r="AO789" s="34">
        <f t="shared" si="485"/>
        <v>1</v>
      </c>
      <c r="AP789" s="34">
        <f t="shared" si="485"/>
        <v>1</v>
      </c>
      <c r="AQ789" s="34">
        <f t="shared" si="485"/>
        <v>1</v>
      </c>
      <c r="AR789" s="34">
        <f t="shared" si="485"/>
        <v>1</v>
      </c>
      <c r="AS789" s="34">
        <f t="shared" si="485"/>
        <v>1</v>
      </c>
      <c r="AT789" s="34">
        <f t="shared" si="485"/>
        <v>1</v>
      </c>
      <c r="AU789" s="34">
        <f t="shared" si="485"/>
        <v>1</v>
      </c>
      <c r="AV789" s="34">
        <f t="shared" si="485"/>
        <v>1</v>
      </c>
      <c r="AW789" s="34">
        <f t="shared" si="485"/>
        <v>1</v>
      </c>
      <c r="AX789" s="34">
        <f t="shared" si="485"/>
        <v>1</v>
      </c>
      <c r="AY789" s="34">
        <f t="shared" si="485"/>
        <v>1</v>
      </c>
      <c r="AZ789" s="34">
        <f t="shared" si="485"/>
        <v>1</v>
      </c>
      <c r="BA789" s="34">
        <f t="shared" si="485"/>
        <v>1</v>
      </c>
      <c r="BB789" s="34">
        <f t="shared" si="485"/>
        <v>1</v>
      </c>
      <c r="BC789" s="34">
        <f t="shared" si="485"/>
        <v>1</v>
      </c>
      <c r="BD789" s="34">
        <f t="shared" si="485"/>
        <v>1</v>
      </c>
    </row>
    <row r="790" spans="1:59" ht="16" x14ac:dyDescent="0.2">
      <c r="A790" s="35"/>
      <c r="B790" s="11">
        <f t="shared" si="478"/>
        <v>21</v>
      </c>
      <c r="C790" s="12" t="str">
        <f t="shared" si="478"/>
        <v>SCI FORGEOT RETAIL</v>
      </c>
      <c r="D790" s="25" t="s">
        <v>243</v>
      </c>
      <c r="E790" s="29">
        <v>47189.335793357925</v>
      </c>
      <c r="F790" s="15"/>
      <c r="G790" s="30" t="s">
        <v>11</v>
      </c>
      <c r="H790" s="31">
        <v>0</v>
      </c>
      <c r="I790" s="32">
        <v>0</v>
      </c>
      <c r="J790" s="32">
        <v>0</v>
      </c>
      <c r="K790" s="35"/>
      <c r="M790" s="84">
        <v>42744</v>
      </c>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35"/>
      <c r="BF790" s="35"/>
      <c r="BG790" s="35"/>
    </row>
    <row r="791" spans="1:59" ht="16" x14ac:dyDescent="0.2">
      <c r="B791" s="11">
        <f t="shared" si="478"/>
        <v>21</v>
      </c>
      <c r="C791" s="12" t="str">
        <f t="shared" si="478"/>
        <v>SCI FORGEOT RETAIL</v>
      </c>
      <c r="D791" s="25" t="s">
        <v>244</v>
      </c>
      <c r="E791" s="29">
        <v>47189.335793357925</v>
      </c>
      <c r="F791" s="15"/>
      <c r="G791" s="36" t="s">
        <v>12</v>
      </c>
      <c r="H791" s="31">
        <v>0</v>
      </c>
      <c r="I791" s="32">
        <v>0</v>
      </c>
      <c r="J791" s="32">
        <v>0</v>
      </c>
      <c r="K791" s="24"/>
      <c r="L791" s="37" t="s">
        <v>245</v>
      </c>
      <c r="M791" s="74">
        <v>1</v>
      </c>
      <c r="N791" s="74">
        <v>1</v>
      </c>
      <c r="O791" s="38">
        <v>1</v>
      </c>
      <c r="P791" s="38">
        <v>1</v>
      </c>
      <c r="Q791" s="38">
        <v>1.0091111111111111</v>
      </c>
      <c r="R791" s="38">
        <v>1.01</v>
      </c>
      <c r="S791" s="38">
        <v>1.01</v>
      </c>
      <c r="T791" s="38">
        <v>1.01</v>
      </c>
      <c r="U791" s="38">
        <v>1.0192120879120881</v>
      </c>
      <c r="V791" s="38">
        <v>1.0201</v>
      </c>
      <c r="W791" s="38">
        <v>1.0201</v>
      </c>
      <c r="X791" s="38">
        <v>1.0201</v>
      </c>
      <c r="Y791" s="38">
        <v>1.0293942444444444</v>
      </c>
      <c r="Z791" s="38">
        <v>1.0303009999999999</v>
      </c>
      <c r="AA791" s="38">
        <v>1.0303009999999999</v>
      </c>
      <c r="AB791" s="38">
        <v>1.0303009999999999</v>
      </c>
      <c r="AC791" s="38">
        <v>1.0396881868888888</v>
      </c>
      <c r="AD791" s="38">
        <v>1.04060401</v>
      </c>
      <c r="AE791" s="38">
        <v>1.04060401</v>
      </c>
      <c r="AF791" s="38">
        <v>1.04060401</v>
      </c>
      <c r="AG791" s="38">
        <v>1.0500850687577779</v>
      </c>
      <c r="AH791" s="38">
        <v>1.0510100500999999</v>
      </c>
      <c r="AI791" s="38">
        <v>1.0510100500999999</v>
      </c>
      <c r="AJ791" s="38">
        <v>1.0510100500999999</v>
      </c>
      <c r="AK791" s="38">
        <v>1.0605961857217912</v>
      </c>
      <c r="AL791" s="38">
        <v>1.0615201506009999</v>
      </c>
      <c r="AM791" s="38">
        <v>1.0615201506009999</v>
      </c>
      <c r="AN791" s="38">
        <v>1.0615201506009999</v>
      </c>
      <c r="AO791" s="38">
        <v>1.0711917786398091</v>
      </c>
      <c r="AP791" s="38">
        <v>1.0721353521070098</v>
      </c>
      <c r="AQ791" s="38">
        <v>1.0721353521070098</v>
      </c>
      <c r="AR791" s="38">
        <v>1.0721353521070098</v>
      </c>
      <c r="AS791" s="38">
        <v>1.081903696426207</v>
      </c>
      <c r="AT791" s="38">
        <v>1.08285670562808</v>
      </c>
      <c r="AU791" s="38">
        <v>1.08285670562808</v>
      </c>
      <c r="AV791" s="38">
        <v>1.08285670562808</v>
      </c>
      <c r="AW791" s="38">
        <v>1.0927227333904692</v>
      </c>
      <c r="AX791" s="38">
        <v>1.0936852726843609</v>
      </c>
      <c r="AY791" s="38">
        <v>1.0936852726843609</v>
      </c>
      <c r="AZ791" s="38">
        <v>1.0936852726843609</v>
      </c>
      <c r="BA791" s="38">
        <v>1.1036606438528007</v>
      </c>
      <c r="BB791" s="38">
        <v>1.1046221254112045</v>
      </c>
      <c r="BC791" s="38">
        <v>1.1046221254112045</v>
      </c>
      <c r="BD791" s="38">
        <v>1.1046221254112045</v>
      </c>
    </row>
    <row r="792" spans="1:59" ht="16" x14ac:dyDescent="0.2">
      <c r="B792" s="11">
        <f t="shared" si="478"/>
        <v>21</v>
      </c>
      <c r="C792" s="12" t="str">
        <f t="shared" si="478"/>
        <v>SCI FORGEOT RETAIL</v>
      </c>
      <c r="D792" s="25" t="s">
        <v>25</v>
      </c>
      <c r="E792" s="39" t="s">
        <v>30</v>
      </c>
      <c r="F792" s="15"/>
      <c r="K792" s="24"/>
      <c r="L792" s="16" t="s">
        <v>246</v>
      </c>
      <c r="M792" s="70"/>
      <c r="N792" s="70"/>
      <c r="O792" s="40">
        <f>O785*$E789/4+O789*$E800/4</f>
        <v>11100</v>
      </c>
      <c r="P792" s="40">
        <f t="shared" ref="P792:BD792" si="486">P785*$E789/4+P789*$E800/4</f>
        <v>11100</v>
      </c>
      <c r="Q792" s="40">
        <f t="shared" si="486"/>
        <v>11100</v>
      </c>
      <c r="R792" s="40">
        <f t="shared" si="486"/>
        <v>11100</v>
      </c>
      <c r="S792" s="40">
        <f t="shared" si="486"/>
        <v>11100</v>
      </c>
      <c r="T792" s="40">
        <f t="shared" si="486"/>
        <v>11100</v>
      </c>
      <c r="U792" s="40">
        <f t="shared" si="486"/>
        <v>11100</v>
      </c>
      <c r="V792" s="40">
        <f t="shared" si="486"/>
        <v>11100</v>
      </c>
      <c r="W792" s="40">
        <f t="shared" si="486"/>
        <v>11100</v>
      </c>
      <c r="X792" s="40">
        <f t="shared" si="486"/>
        <v>11100</v>
      </c>
      <c r="Y792" s="40">
        <f t="shared" si="486"/>
        <v>11100</v>
      </c>
      <c r="Z792" s="40">
        <f t="shared" si="486"/>
        <v>11100</v>
      </c>
      <c r="AA792" s="40">
        <f t="shared" si="486"/>
        <v>11100</v>
      </c>
      <c r="AB792" s="40">
        <f t="shared" si="486"/>
        <v>11100</v>
      </c>
      <c r="AC792" s="40">
        <f t="shared" si="486"/>
        <v>13429.384446935515</v>
      </c>
      <c r="AD792" s="40">
        <f t="shared" si="486"/>
        <v>13492.103617158993</v>
      </c>
      <c r="AE792" s="40">
        <f t="shared" si="486"/>
        <v>13492.103617158993</v>
      </c>
      <c r="AF792" s="40">
        <f t="shared" si="486"/>
        <v>13492.103617158993</v>
      </c>
      <c r="AG792" s="40">
        <f t="shared" si="486"/>
        <v>13492.103617158993</v>
      </c>
      <c r="AH792" s="40">
        <f t="shared" si="486"/>
        <v>13492.103617158993</v>
      </c>
      <c r="AI792" s="40">
        <f t="shared" si="486"/>
        <v>13492.103617158993</v>
      </c>
      <c r="AJ792" s="40">
        <f t="shared" si="486"/>
        <v>13492.103617158993</v>
      </c>
      <c r="AK792" s="40">
        <f t="shared" si="486"/>
        <v>13492.103617158993</v>
      </c>
      <c r="AL792" s="40">
        <f t="shared" si="486"/>
        <v>13492.103617158993</v>
      </c>
      <c r="AM792" s="40">
        <f t="shared" si="486"/>
        <v>13492.103617158993</v>
      </c>
      <c r="AN792" s="40">
        <f t="shared" si="486"/>
        <v>13492.103617158993</v>
      </c>
      <c r="AO792" s="40">
        <f t="shared" si="486"/>
        <v>13492.103617158993</v>
      </c>
      <c r="AP792" s="40">
        <f t="shared" si="486"/>
        <v>13492.103617158993</v>
      </c>
      <c r="AQ792" s="40">
        <f t="shared" si="486"/>
        <v>13492.103617158993</v>
      </c>
      <c r="AR792" s="40">
        <f t="shared" si="486"/>
        <v>13492.103617158993</v>
      </c>
      <c r="AS792" s="40">
        <f t="shared" si="486"/>
        <v>13492.103617158993</v>
      </c>
      <c r="AT792" s="40">
        <f t="shared" si="486"/>
        <v>13492.103617158993</v>
      </c>
      <c r="AU792" s="40">
        <f t="shared" si="486"/>
        <v>13492.103617158993</v>
      </c>
      <c r="AV792" s="40">
        <f t="shared" si="486"/>
        <v>13492.103617158993</v>
      </c>
      <c r="AW792" s="40">
        <f t="shared" si="486"/>
        <v>13492.103617158993</v>
      </c>
      <c r="AX792" s="40">
        <f t="shared" si="486"/>
        <v>13492.103617158993</v>
      </c>
      <c r="AY792" s="40">
        <f t="shared" si="486"/>
        <v>13492.103617158993</v>
      </c>
      <c r="AZ792" s="40">
        <f t="shared" si="486"/>
        <v>13492.103617158993</v>
      </c>
      <c r="BA792" s="40">
        <f t="shared" si="486"/>
        <v>13492.103617158993</v>
      </c>
      <c r="BB792" s="40">
        <f t="shared" si="486"/>
        <v>13492.103617158993</v>
      </c>
      <c r="BC792" s="40">
        <f t="shared" si="486"/>
        <v>13492.103617158993</v>
      </c>
      <c r="BD792" s="40">
        <f t="shared" si="486"/>
        <v>13492.103617158993</v>
      </c>
    </row>
    <row r="793" spans="1:59" ht="16" x14ac:dyDescent="0.2">
      <c r="B793" s="11">
        <f t="shared" si="478"/>
        <v>21</v>
      </c>
      <c r="C793" s="12" t="str">
        <f t="shared" si="478"/>
        <v>SCI FORGEOT RETAIL</v>
      </c>
      <c r="D793" s="25" t="s">
        <v>247</v>
      </c>
      <c r="E793" s="39" t="s">
        <v>248</v>
      </c>
      <c r="F793" s="15"/>
      <c r="G793" s="25" t="s">
        <v>249</v>
      </c>
      <c r="H793" s="26">
        <v>44934</v>
      </c>
      <c r="I793" s="25" t="s">
        <v>239</v>
      </c>
      <c r="J793" s="26">
        <v>46030</v>
      </c>
      <c r="K793" s="24"/>
      <c r="L793" s="20" t="s">
        <v>250</v>
      </c>
      <c r="M793" s="72"/>
      <c r="N793" s="72"/>
      <c r="O793" s="41">
        <f>IF($E799&gt;=O$3,IF(O$3&lt;=($E788+365),O792,IFERROR(O785*$E790/4*O791+
$E800*O789/4*IFERROR(O791/$E801,0),0)),IF(O$3&lt;=($E799+365),O785*$E790/4*O791+$E800*O789/4*IFERROR(O791/$E801,0),IFERROR($E800*O789/4*IFERROR(O791/$E801,0),0)))</f>
        <v>11797.333948339481</v>
      </c>
      <c r="P793" s="41">
        <f t="shared" ref="P793:BD793" si="487">IF($E799&gt;=P$3,IF(P$3&lt;=($E788+365),P792,IFERROR(P785*$E790/4*P791+
$E800*P789/4*IFERROR(P791/$E801,0),0)),IF(P$3&lt;=($E799+365),P785*$E790/4*P791+$E800*P789/4*IFERROR(P791/$E801,0),IFERROR($E800*P789/4*IFERROR(P791/$E801,0),0)))</f>
        <v>11797.333948339481</v>
      </c>
      <c r="Q793" s="41">
        <f t="shared" si="487"/>
        <v>11904.820768757685</v>
      </c>
      <c r="R793" s="41">
        <f t="shared" si="487"/>
        <v>11915.307287822876</v>
      </c>
      <c r="S793" s="41">
        <f t="shared" si="487"/>
        <v>11915.307287822876</v>
      </c>
      <c r="T793" s="41">
        <f t="shared" si="487"/>
        <v>11915.307287822876</v>
      </c>
      <c r="U793" s="41">
        <f t="shared" si="487"/>
        <v>12023.985365283241</v>
      </c>
      <c r="V793" s="41">
        <f t="shared" si="487"/>
        <v>12034.460360701105</v>
      </c>
      <c r="W793" s="41">
        <f t="shared" si="487"/>
        <v>12034.460360701105</v>
      </c>
      <c r="X793" s="41">
        <f t="shared" si="487"/>
        <v>12034.460360701105</v>
      </c>
      <c r="Y793" s="41">
        <f t="shared" si="487"/>
        <v>12144.107666209715</v>
      </c>
      <c r="Z793" s="41">
        <f t="shared" si="487"/>
        <v>12154.804964308114</v>
      </c>
      <c r="AA793" s="41">
        <f t="shared" si="487"/>
        <v>12154.804964308114</v>
      </c>
      <c r="AB793" s="41">
        <f t="shared" si="487"/>
        <v>12154.804964308114</v>
      </c>
      <c r="AC793" s="41">
        <f t="shared" si="487"/>
        <v>13532.988779635232</v>
      </c>
      <c r="AD793" s="41">
        <f t="shared" si="487"/>
        <v>13503.988315346318</v>
      </c>
      <c r="AE793" s="41">
        <f t="shared" si="487"/>
        <v>13503.988315346318</v>
      </c>
      <c r="AF793" s="41">
        <f t="shared" si="487"/>
        <v>13503.988315346318</v>
      </c>
      <c r="AG793" s="41">
        <f t="shared" si="487"/>
        <v>13627.024653330585</v>
      </c>
      <c r="AH793" s="41">
        <f t="shared" si="487"/>
        <v>13639.028198499782</v>
      </c>
      <c r="AI793" s="41">
        <f t="shared" si="487"/>
        <v>13639.028198499782</v>
      </c>
      <c r="AJ793" s="41">
        <f t="shared" si="487"/>
        <v>13639.028198499782</v>
      </c>
      <c r="AK793" s="41">
        <f t="shared" si="487"/>
        <v>13763.428126024559</v>
      </c>
      <c r="AL793" s="41">
        <f t="shared" si="487"/>
        <v>13775.418480484779</v>
      </c>
      <c r="AM793" s="41">
        <f t="shared" si="487"/>
        <v>13775.418480484779</v>
      </c>
      <c r="AN793" s="41">
        <f t="shared" si="487"/>
        <v>13775.418480484779</v>
      </c>
      <c r="AO793" s="41">
        <f t="shared" si="487"/>
        <v>13900.92784886253</v>
      </c>
      <c r="AP793" s="41">
        <f t="shared" si="487"/>
        <v>13913.172665289625</v>
      </c>
      <c r="AQ793" s="41">
        <f t="shared" si="487"/>
        <v>13913.172665289625</v>
      </c>
      <c r="AR793" s="41">
        <f t="shared" si="487"/>
        <v>13913.172665289625</v>
      </c>
      <c r="AS793" s="41">
        <f t="shared" si="487"/>
        <v>14039.937127351153</v>
      </c>
      <c r="AT793" s="41">
        <f t="shared" si="487"/>
        <v>14052.304391942522</v>
      </c>
      <c r="AU793" s="41">
        <f t="shared" si="487"/>
        <v>14052.304391942522</v>
      </c>
      <c r="AV793" s="41">
        <f t="shared" si="487"/>
        <v>14052.304391942522</v>
      </c>
      <c r="AW793" s="41">
        <f t="shared" si="487"/>
        <v>14180.336498624667</v>
      </c>
      <c r="AX793" s="41">
        <f t="shared" si="487"/>
        <v>14192.827435861947</v>
      </c>
      <c r="AY793" s="41">
        <f t="shared" si="487"/>
        <v>14192.827435861947</v>
      </c>
      <c r="AZ793" s="41">
        <f t="shared" si="487"/>
        <v>14192.827435861947</v>
      </c>
      <c r="BA793" s="41">
        <f t="shared" si="487"/>
        <v>14322.278499287944</v>
      </c>
      <c r="BB793" s="41">
        <f t="shared" si="487"/>
        <v>14334.755710220566</v>
      </c>
      <c r="BC793" s="41">
        <f t="shared" si="487"/>
        <v>14334.755710220566</v>
      </c>
      <c r="BD793" s="41">
        <f t="shared" si="487"/>
        <v>14334.755710220566</v>
      </c>
    </row>
    <row r="794" spans="1:59" ht="16" x14ac:dyDescent="0.2">
      <c r="B794" s="11">
        <f t="shared" si="478"/>
        <v>21</v>
      </c>
      <c r="C794" s="12" t="str">
        <f t="shared" si="478"/>
        <v>SCI FORGEOT RETAIL</v>
      </c>
      <c r="D794" s="25" t="s">
        <v>8</v>
      </c>
      <c r="E794" s="42">
        <v>0</v>
      </c>
      <c r="F794" s="15"/>
      <c r="I794" s="15"/>
      <c r="J794" s="24"/>
      <c r="K794" s="24"/>
      <c r="L794" s="20" t="s">
        <v>251</v>
      </c>
      <c r="M794" s="72"/>
      <c r="N794" s="72"/>
      <c r="O794" s="41">
        <f>-$E790/4*O784
+(O784&gt;0)*($J789&gt;=O$2)*($J789&lt;=O$3)*(($J789-O$2+1)/O$4*$H789/4)
+(O784&gt;0)*($J789&gt;O$3)*($I789&lt;=O$3)*($I789&gt;=O$2)*((O$3-$I789+1)/O$4*$H789/4)
+(O784&gt;0)*($J789&gt;O$3)*($I789&lt;O$2)*$H789/4
+(O784&gt;0)*($J790&gt;=O$2)*($J790&lt;=O$3)*(($J790-O$2+1)/O$4*$H790/4)
+(O784&gt;0)*($J790&gt;O$3)*($I790&lt;=O$3)*($I790&gt;=O$2)*((O$3-$I790+1)/O$4*$H790/4)
+(O784&gt;0)*($J790&gt;O$3)*($I790&lt;O$2)*$H790/4
+(O784&gt;0)*($J791&gt;=O$2)*($J791&lt;=O$3)*(($J791-O$2+1)/O$4*$H791/4)
+(O784&gt;0)*($J791&gt;O$3)*($I791&lt;=O$3)*($I791&gt;=O$2)*((O$3-$I791+1)/O$4*$H791/4)
+(O784&gt;0)*($J791&gt;O$3)*($I791&lt;O$2)*$H791/4
-$E800/4*O788
+(O788&gt;0)*($J800&gt;=O$2)*($J800&lt;=O$3)*(($J800-O$2+1)/O$4*$H800/4)
+(O788&gt;0)*($J800&gt;O$3)*($I800&lt;=O$3)*($I800&gt;=O$2)*((O$3-$I800+1)/O$4*$H800/4)
+(O788&gt;0)*($J800&gt;O$3)*($I800&lt;O$2)*$H800/4
+(O788&gt;0)*($J801&gt;=O$2)*($J801&lt;=O$3)*(($J801-O$2+1)/O$4*$H801/4)
+(O788&gt;0)*($J801&gt;O$3)*($I801&lt;=O$3)*($I801&gt;=O$2)*((O$3-$I801+1)/O$4*$H801/4)
+(O788&gt;0)*($J801&gt;O$3)*($I801&lt;O$2)*$H801/4
+(O788&gt;0)*($J802&gt;=O$2)*($J802&lt;=O$3)*(($J802-O$2+1)/O$4*$H802/4)
+(O788&gt;0)*($J802&gt;O$3)*($I802&lt;=O$3)*($I802&gt;=O$2)*((O$3-$I802+1)/O$4*$H802/4)
+(O788&gt;0)*($J802&gt;O$3)*($I802&lt;O$2)*$H802/4</f>
        <v>0</v>
      </c>
      <c r="P794" s="41">
        <f t="shared" ref="P794:BD794" si="488">-$E790/4*P784
+(P784&gt;0)*($J789&gt;=P$2)*($J789&lt;=P$3)*(($J789-P$2+1)/P$4*$H789/4)
+(P784&gt;0)*($J789&gt;P$3)*($I789&lt;=P$3)*($I789&gt;=P$2)*((P$3-$I789+1)/P$4*$H789/4)
+(P784&gt;0)*($J789&gt;P$3)*($I789&lt;P$2)*$H789/4
+(P784&gt;0)*($J790&gt;=P$2)*($J790&lt;=P$3)*(($J790-P$2+1)/P$4*$H790/4)
+(P784&gt;0)*($J790&gt;P$3)*($I790&lt;=P$3)*($I790&gt;=P$2)*((P$3-$I790+1)/P$4*$H790/4)
+(P784&gt;0)*($J790&gt;P$3)*($I790&lt;P$2)*$H790/4
+(P784&gt;0)*($J791&gt;=P$2)*($J791&lt;=P$3)*(($J791-P$2+1)/P$4*$H791/4)
+(P784&gt;0)*($J791&gt;P$3)*($I791&lt;=P$3)*($I791&gt;=P$2)*((P$3-$I791+1)/P$4*$H791/4)
+(P784&gt;0)*($J791&gt;P$3)*($I791&lt;P$2)*$H791/4
-$E800/4*P788
+(P788&gt;0)*($J800&gt;=P$2)*($J800&lt;=P$3)*(($J800-P$2+1)/P$4*$H800/4)
+(P788&gt;0)*($J800&gt;P$3)*($I800&lt;=P$3)*($I800&gt;=P$2)*((P$3-$I800+1)/P$4*$H800/4)
+(P788&gt;0)*($J800&gt;P$3)*($I800&lt;P$2)*$H800/4
+(P788&gt;0)*($J801&gt;=P$2)*($J801&lt;=P$3)*(($J801-P$2+1)/P$4*$H801/4)
+(P788&gt;0)*($J801&gt;P$3)*($I801&lt;=P$3)*($I801&gt;=P$2)*((P$3-$I801+1)/P$4*$H801/4)
+(P788&gt;0)*($J801&gt;P$3)*($I801&lt;P$2)*$H801/4
+(P788&gt;0)*($J802&gt;=P$2)*($J802&lt;=P$3)*(($J802-P$2+1)/P$4*$H802/4)
+(P788&gt;0)*($J802&gt;P$3)*($I802&lt;=P$3)*($I802&gt;=P$2)*((P$3-$I802+1)/P$4*$H802/4)
+(P788&gt;0)*($J802&gt;P$3)*($I802&lt;P$2)*$H802/4</f>
        <v>0</v>
      </c>
      <c r="Q794" s="41">
        <f t="shared" si="488"/>
        <v>0</v>
      </c>
      <c r="R794" s="41">
        <f t="shared" si="488"/>
        <v>0</v>
      </c>
      <c r="S794" s="41">
        <f t="shared" si="488"/>
        <v>0</v>
      </c>
      <c r="T794" s="41">
        <f t="shared" si="488"/>
        <v>0</v>
      </c>
      <c r="U794" s="41">
        <f t="shared" si="488"/>
        <v>0</v>
      </c>
      <c r="V794" s="41">
        <f t="shared" si="488"/>
        <v>0</v>
      </c>
      <c r="W794" s="41">
        <f t="shared" si="488"/>
        <v>0</v>
      </c>
      <c r="X794" s="41">
        <f t="shared" si="488"/>
        <v>0</v>
      </c>
      <c r="Y794" s="41">
        <f t="shared" si="488"/>
        <v>0</v>
      </c>
      <c r="Z794" s="41">
        <f t="shared" si="488"/>
        <v>0</v>
      </c>
      <c r="AA794" s="41">
        <f t="shared" si="488"/>
        <v>0</v>
      </c>
      <c r="AB794" s="41">
        <f t="shared" si="488"/>
        <v>0</v>
      </c>
      <c r="AC794" s="41">
        <f t="shared" si="488"/>
        <v>0</v>
      </c>
      <c r="AD794" s="41">
        <f t="shared" si="488"/>
        <v>0</v>
      </c>
      <c r="AE794" s="41">
        <f t="shared" si="488"/>
        <v>0</v>
      </c>
      <c r="AF794" s="41">
        <f t="shared" si="488"/>
        <v>0</v>
      </c>
      <c r="AG794" s="41">
        <f t="shared" si="488"/>
        <v>0</v>
      </c>
      <c r="AH794" s="41">
        <f t="shared" si="488"/>
        <v>0</v>
      </c>
      <c r="AI794" s="41">
        <f t="shared" si="488"/>
        <v>0</v>
      </c>
      <c r="AJ794" s="41">
        <f t="shared" si="488"/>
        <v>0</v>
      </c>
      <c r="AK794" s="41">
        <f t="shared" si="488"/>
        <v>0</v>
      </c>
      <c r="AL794" s="41">
        <f t="shared" si="488"/>
        <v>0</v>
      </c>
      <c r="AM794" s="41">
        <f t="shared" si="488"/>
        <v>0</v>
      </c>
      <c r="AN794" s="41">
        <f t="shared" si="488"/>
        <v>0</v>
      </c>
      <c r="AO794" s="41">
        <f t="shared" si="488"/>
        <v>0</v>
      </c>
      <c r="AP794" s="41">
        <f t="shared" si="488"/>
        <v>0</v>
      </c>
      <c r="AQ794" s="41">
        <f t="shared" si="488"/>
        <v>0</v>
      </c>
      <c r="AR794" s="41">
        <f t="shared" si="488"/>
        <v>0</v>
      </c>
      <c r="AS794" s="41">
        <f t="shared" si="488"/>
        <v>0</v>
      </c>
      <c r="AT794" s="41">
        <f t="shared" si="488"/>
        <v>0</v>
      </c>
      <c r="AU794" s="41">
        <f t="shared" si="488"/>
        <v>0</v>
      </c>
      <c r="AV794" s="41">
        <f t="shared" si="488"/>
        <v>0</v>
      </c>
      <c r="AW794" s="41">
        <f t="shared" si="488"/>
        <v>0</v>
      </c>
      <c r="AX794" s="41">
        <f t="shared" si="488"/>
        <v>0</v>
      </c>
      <c r="AY794" s="41">
        <f t="shared" si="488"/>
        <v>0</v>
      </c>
      <c r="AZ794" s="41">
        <f t="shared" si="488"/>
        <v>0</v>
      </c>
      <c r="BA794" s="41">
        <f t="shared" si="488"/>
        <v>0</v>
      </c>
      <c r="BB794" s="41">
        <f t="shared" si="488"/>
        <v>0</v>
      </c>
      <c r="BC794" s="41">
        <f t="shared" si="488"/>
        <v>0</v>
      </c>
      <c r="BD794" s="41">
        <f t="shared" si="488"/>
        <v>0</v>
      </c>
    </row>
    <row r="795" spans="1:59" ht="16" x14ac:dyDescent="0.2">
      <c r="B795" s="11">
        <f t="shared" si="478"/>
        <v>21</v>
      </c>
      <c r="C795" s="12" t="str">
        <f t="shared" si="478"/>
        <v>SCI FORGEOT RETAIL</v>
      </c>
      <c r="D795" s="43" t="s">
        <v>252</v>
      </c>
      <c r="E795" s="42" t="s">
        <v>288</v>
      </c>
      <c r="F795" s="44"/>
      <c r="G795" s="43" t="s">
        <v>253</v>
      </c>
      <c r="H795" s="39">
        <v>0</v>
      </c>
      <c r="I795" s="43" t="s">
        <v>254</v>
      </c>
      <c r="J795" s="32">
        <v>0</v>
      </c>
      <c r="K795" s="24"/>
      <c r="L795" s="20" t="s">
        <v>255</v>
      </c>
      <c r="M795" s="72"/>
      <c r="N795" s="72"/>
      <c r="O795" s="41">
        <v>0</v>
      </c>
      <c r="P795" s="41">
        <v>0</v>
      </c>
      <c r="Q795" s="41">
        <v>0</v>
      </c>
      <c r="R795" s="41">
        <v>0</v>
      </c>
      <c r="S795" s="41">
        <v>0</v>
      </c>
      <c r="T795" s="41">
        <v>0</v>
      </c>
      <c r="U795" s="41">
        <v>0</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row>
    <row r="796" spans="1:59" ht="16" x14ac:dyDescent="0.2">
      <c r="B796" s="11">
        <f t="shared" si="478"/>
        <v>21</v>
      </c>
      <c r="C796" s="12" t="str">
        <f t="shared" si="478"/>
        <v>SCI FORGEOT RETAIL</v>
      </c>
      <c r="D796" s="43" t="s">
        <v>256</v>
      </c>
      <c r="E796" s="32">
        <v>46030</v>
      </c>
      <c r="G796" s="43" t="s">
        <v>257</v>
      </c>
      <c r="H796" s="42">
        <v>0</v>
      </c>
      <c r="I796" s="43" t="s">
        <v>258</v>
      </c>
      <c r="J796" s="29">
        <v>0</v>
      </c>
      <c r="K796" s="23"/>
      <c r="L796" s="33" t="s">
        <v>259</v>
      </c>
      <c r="M796" s="73"/>
      <c r="N796" s="73"/>
      <c r="O796" s="45">
        <f>-(O793+O794)*IFERROR((O783+O787)/(O785+O789),0)</f>
        <v>0</v>
      </c>
      <c r="P796" s="45">
        <f t="shared" ref="P796:BD796" si="489">-(P793+P794)*IFERROR((P783+P787)/(P785+P789),0)</f>
        <v>0</v>
      </c>
      <c r="Q796" s="45">
        <f t="shared" si="489"/>
        <v>0</v>
      </c>
      <c r="R796" s="45">
        <f t="shared" si="489"/>
        <v>0</v>
      </c>
      <c r="S796" s="45">
        <f t="shared" si="489"/>
        <v>0</v>
      </c>
      <c r="T796" s="45">
        <f t="shared" si="489"/>
        <v>0</v>
      </c>
      <c r="U796" s="45">
        <f t="shared" si="489"/>
        <v>0</v>
      </c>
      <c r="V796" s="45">
        <f t="shared" si="489"/>
        <v>0</v>
      </c>
      <c r="W796" s="45">
        <f t="shared" si="489"/>
        <v>0</v>
      </c>
      <c r="X796" s="45">
        <f t="shared" si="489"/>
        <v>0</v>
      </c>
      <c r="Y796" s="45">
        <f t="shared" si="489"/>
        <v>0</v>
      </c>
      <c r="Z796" s="45">
        <f t="shared" si="489"/>
        <v>0</v>
      </c>
      <c r="AA796" s="45">
        <f t="shared" si="489"/>
        <v>0</v>
      </c>
      <c r="AB796" s="45">
        <f t="shared" si="489"/>
        <v>0</v>
      </c>
      <c r="AC796" s="45">
        <f t="shared" si="489"/>
        <v>0</v>
      </c>
      <c r="AD796" s="45">
        <f t="shared" si="489"/>
        <v>0</v>
      </c>
      <c r="AE796" s="45">
        <f t="shared" si="489"/>
        <v>0</v>
      </c>
      <c r="AF796" s="45">
        <f t="shared" si="489"/>
        <v>0</v>
      </c>
      <c r="AG796" s="45">
        <f t="shared" si="489"/>
        <v>0</v>
      </c>
      <c r="AH796" s="45">
        <f t="shared" si="489"/>
        <v>0</v>
      </c>
      <c r="AI796" s="45">
        <f t="shared" si="489"/>
        <v>0</v>
      </c>
      <c r="AJ796" s="45">
        <f t="shared" si="489"/>
        <v>0</v>
      </c>
      <c r="AK796" s="45">
        <f t="shared" si="489"/>
        <v>0</v>
      </c>
      <c r="AL796" s="45">
        <f t="shared" si="489"/>
        <v>0</v>
      </c>
      <c r="AM796" s="45">
        <f t="shared" si="489"/>
        <v>0</v>
      </c>
      <c r="AN796" s="45">
        <f t="shared" si="489"/>
        <v>0</v>
      </c>
      <c r="AO796" s="45">
        <f t="shared" si="489"/>
        <v>0</v>
      </c>
      <c r="AP796" s="45">
        <f t="shared" si="489"/>
        <v>0</v>
      </c>
      <c r="AQ796" s="45">
        <f t="shared" si="489"/>
        <v>0</v>
      </c>
      <c r="AR796" s="45">
        <f t="shared" si="489"/>
        <v>0</v>
      </c>
      <c r="AS796" s="45">
        <f t="shared" si="489"/>
        <v>0</v>
      </c>
      <c r="AT796" s="45">
        <f t="shared" si="489"/>
        <v>0</v>
      </c>
      <c r="AU796" s="45">
        <f t="shared" si="489"/>
        <v>0</v>
      </c>
      <c r="AV796" s="45">
        <f t="shared" si="489"/>
        <v>0</v>
      </c>
      <c r="AW796" s="45">
        <f t="shared" si="489"/>
        <v>0</v>
      </c>
      <c r="AX796" s="45">
        <f t="shared" si="489"/>
        <v>0</v>
      </c>
      <c r="AY796" s="45">
        <f t="shared" si="489"/>
        <v>0</v>
      </c>
      <c r="AZ796" s="45">
        <f t="shared" si="489"/>
        <v>0</v>
      </c>
      <c r="BA796" s="45">
        <f t="shared" si="489"/>
        <v>0</v>
      </c>
      <c r="BB796" s="45">
        <f t="shared" si="489"/>
        <v>0</v>
      </c>
      <c r="BC796" s="45">
        <f t="shared" si="489"/>
        <v>0</v>
      </c>
      <c r="BD796" s="45">
        <f t="shared" si="489"/>
        <v>0</v>
      </c>
    </row>
    <row r="797" spans="1:59" ht="16" x14ac:dyDescent="0.2">
      <c r="B797" s="11">
        <f t="shared" si="478"/>
        <v>21</v>
      </c>
      <c r="C797" s="12" t="str">
        <f t="shared" si="478"/>
        <v>SCI FORGEOT RETAIL</v>
      </c>
      <c r="K797" s="24"/>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row>
    <row r="798" spans="1:59" ht="16" x14ac:dyDescent="0.2">
      <c r="B798" s="11">
        <f t="shared" si="478"/>
        <v>21</v>
      </c>
      <c r="C798" s="12" t="str">
        <f t="shared" si="478"/>
        <v>SCI FORGEOT RETAIL</v>
      </c>
      <c r="G798" s="46" t="s">
        <v>229</v>
      </c>
      <c r="H798" s="104" t="s">
        <v>45</v>
      </c>
      <c r="I798" s="105"/>
      <c r="J798" s="106"/>
      <c r="K798" s="23"/>
      <c r="L798" s="47" t="s">
        <v>4</v>
      </c>
      <c r="M798" s="81"/>
      <c r="N798" s="81"/>
      <c r="O798" s="48">
        <f>SUM(O793:O796)</f>
        <v>11797.333948339481</v>
      </c>
      <c r="P798" s="48">
        <f t="shared" ref="P798:BD798" si="490">SUM(P793:P796)</f>
        <v>11797.333948339481</v>
      </c>
      <c r="Q798" s="48">
        <f t="shared" si="490"/>
        <v>11904.820768757685</v>
      </c>
      <c r="R798" s="48">
        <f t="shared" si="490"/>
        <v>11915.307287822876</v>
      </c>
      <c r="S798" s="48">
        <f t="shared" si="490"/>
        <v>11915.307287822876</v>
      </c>
      <c r="T798" s="48">
        <f t="shared" si="490"/>
        <v>11915.307287822876</v>
      </c>
      <c r="U798" s="48">
        <f t="shared" si="490"/>
        <v>12023.985365283241</v>
      </c>
      <c r="V798" s="48">
        <f t="shared" si="490"/>
        <v>12034.460360701105</v>
      </c>
      <c r="W798" s="48">
        <f t="shared" si="490"/>
        <v>12034.460360701105</v>
      </c>
      <c r="X798" s="48">
        <f t="shared" si="490"/>
        <v>12034.460360701105</v>
      </c>
      <c r="Y798" s="48">
        <f t="shared" si="490"/>
        <v>12144.107666209715</v>
      </c>
      <c r="Z798" s="48">
        <f t="shared" si="490"/>
        <v>12154.804964308114</v>
      </c>
      <c r="AA798" s="48">
        <f t="shared" si="490"/>
        <v>12154.804964308114</v>
      </c>
      <c r="AB798" s="48">
        <f t="shared" si="490"/>
        <v>12154.804964308114</v>
      </c>
      <c r="AC798" s="48">
        <f t="shared" si="490"/>
        <v>13532.988779635232</v>
      </c>
      <c r="AD798" s="48">
        <f t="shared" si="490"/>
        <v>13503.988315346318</v>
      </c>
      <c r="AE798" s="48">
        <f t="shared" si="490"/>
        <v>13503.988315346318</v>
      </c>
      <c r="AF798" s="48">
        <f t="shared" si="490"/>
        <v>13503.988315346318</v>
      </c>
      <c r="AG798" s="48">
        <f t="shared" si="490"/>
        <v>13627.024653330585</v>
      </c>
      <c r="AH798" s="48">
        <f t="shared" si="490"/>
        <v>13639.028198499782</v>
      </c>
      <c r="AI798" s="48">
        <f t="shared" si="490"/>
        <v>13639.028198499782</v>
      </c>
      <c r="AJ798" s="48">
        <f t="shared" si="490"/>
        <v>13639.028198499782</v>
      </c>
      <c r="AK798" s="48">
        <f t="shared" si="490"/>
        <v>13763.428126024559</v>
      </c>
      <c r="AL798" s="48">
        <f t="shared" si="490"/>
        <v>13775.418480484779</v>
      </c>
      <c r="AM798" s="48">
        <f t="shared" si="490"/>
        <v>13775.418480484779</v>
      </c>
      <c r="AN798" s="48">
        <f t="shared" si="490"/>
        <v>13775.418480484779</v>
      </c>
      <c r="AO798" s="48">
        <f t="shared" si="490"/>
        <v>13900.92784886253</v>
      </c>
      <c r="AP798" s="48">
        <f t="shared" si="490"/>
        <v>13913.172665289625</v>
      </c>
      <c r="AQ798" s="48">
        <f t="shared" si="490"/>
        <v>13913.172665289625</v>
      </c>
      <c r="AR798" s="48">
        <f t="shared" si="490"/>
        <v>13913.172665289625</v>
      </c>
      <c r="AS798" s="48">
        <f t="shared" si="490"/>
        <v>14039.937127351153</v>
      </c>
      <c r="AT798" s="48">
        <f t="shared" si="490"/>
        <v>14052.304391942522</v>
      </c>
      <c r="AU798" s="48">
        <f t="shared" si="490"/>
        <v>14052.304391942522</v>
      </c>
      <c r="AV798" s="48">
        <f t="shared" si="490"/>
        <v>14052.304391942522</v>
      </c>
      <c r="AW798" s="48">
        <f t="shared" si="490"/>
        <v>14180.336498624667</v>
      </c>
      <c r="AX798" s="48">
        <f t="shared" si="490"/>
        <v>14192.827435861947</v>
      </c>
      <c r="AY798" s="48">
        <f t="shared" si="490"/>
        <v>14192.827435861947</v>
      </c>
      <c r="AZ798" s="48">
        <f t="shared" si="490"/>
        <v>14192.827435861947</v>
      </c>
      <c r="BA798" s="48">
        <f t="shared" si="490"/>
        <v>14322.278499287944</v>
      </c>
      <c r="BB798" s="48">
        <f t="shared" si="490"/>
        <v>14334.755710220566</v>
      </c>
      <c r="BC798" s="48">
        <f t="shared" si="490"/>
        <v>14334.755710220566</v>
      </c>
      <c r="BD798" s="48">
        <f t="shared" si="490"/>
        <v>14334.755710220566</v>
      </c>
    </row>
    <row r="799" spans="1:59" ht="16" x14ac:dyDescent="0.2">
      <c r="B799" s="11">
        <f t="shared" ref="B799:C804" si="491">B798</f>
        <v>21</v>
      </c>
      <c r="C799" s="12" t="str">
        <f t="shared" si="491"/>
        <v>SCI FORGEOT RETAIL</v>
      </c>
      <c r="D799" s="46" t="s">
        <v>260</v>
      </c>
      <c r="E799" s="32">
        <v>46030</v>
      </c>
      <c r="F799" s="15"/>
      <c r="G799" s="46" t="s">
        <v>261</v>
      </c>
      <c r="H799" s="46" t="s">
        <v>237</v>
      </c>
      <c r="I799" s="46" t="s">
        <v>238</v>
      </c>
      <c r="J799" s="46" t="s">
        <v>239</v>
      </c>
      <c r="K799" s="23"/>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row>
    <row r="800" spans="1:59" ht="16" x14ac:dyDescent="0.2">
      <c r="B800" s="11">
        <f t="shared" si="491"/>
        <v>21</v>
      </c>
      <c r="C800" s="12" t="str">
        <f t="shared" si="491"/>
        <v>SCI FORGEOT RETAIL</v>
      </c>
      <c r="D800" s="46" t="s">
        <v>262</v>
      </c>
      <c r="E800" s="31">
        <v>53968.414468635972</v>
      </c>
      <c r="F800" s="15"/>
      <c r="G800" s="49" t="s">
        <v>263</v>
      </c>
      <c r="H800" s="31">
        <v>0</v>
      </c>
      <c r="I800" s="32">
        <v>0</v>
      </c>
      <c r="J800" s="32">
        <v>0</v>
      </c>
      <c r="K800" s="23"/>
      <c r="L800" s="50" t="s">
        <v>264</v>
      </c>
      <c r="M800" s="70"/>
      <c r="N800" s="70"/>
      <c r="O800" s="40">
        <f t="shared" ref="O800:BD800" si="492">IFERROR(((O$3&gt;=$E799)*(O$2&lt;=$E799))*$E803,"")</f>
        <v>0</v>
      </c>
      <c r="P800" s="40">
        <f t="shared" si="492"/>
        <v>0</v>
      </c>
      <c r="Q800" s="40">
        <f t="shared" si="492"/>
        <v>0</v>
      </c>
      <c r="R800" s="40">
        <f t="shared" si="492"/>
        <v>0</v>
      </c>
      <c r="S800" s="40">
        <f t="shared" si="492"/>
        <v>0</v>
      </c>
      <c r="T800" s="40">
        <f t="shared" si="492"/>
        <v>0</v>
      </c>
      <c r="U800" s="40">
        <f t="shared" si="492"/>
        <v>0</v>
      </c>
      <c r="V800" s="40">
        <f t="shared" si="492"/>
        <v>0</v>
      </c>
      <c r="W800" s="40">
        <f t="shared" si="492"/>
        <v>0</v>
      </c>
      <c r="X800" s="40">
        <f t="shared" si="492"/>
        <v>0</v>
      </c>
      <c r="Y800" s="40">
        <f t="shared" si="492"/>
        <v>0</v>
      </c>
      <c r="Z800" s="40">
        <f t="shared" si="492"/>
        <v>0</v>
      </c>
      <c r="AA800" s="40">
        <f t="shared" si="492"/>
        <v>0</v>
      </c>
      <c r="AB800" s="40">
        <f t="shared" si="492"/>
        <v>0</v>
      </c>
      <c r="AC800" s="40">
        <f t="shared" si="492"/>
        <v>0</v>
      </c>
      <c r="AD800" s="40">
        <f t="shared" si="492"/>
        <v>0</v>
      </c>
      <c r="AE800" s="40">
        <f t="shared" si="492"/>
        <v>0</v>
      </c>
      <c r="AF800" s="40">
        <f t="shared" si="492"/>
        <v>0</v>
      </c>
      <c r="AG800" s="40">
        <f t="shared" si="492"/>
        <v>0</v>
      </c>
      <c r="AH800" s="40">
        <f t="shared" si="492"/>
        <v>0</v>
      </c>
      <c r="AI800" s="40">
        <f t="shared" si="492"/>
        <v>0</v>
      </c>
      <c r="AJ800" s="40">
        <f t="shared" si="492"/>
        <v>0</v>
      </c>
      <c r="AK800" s="40">
        <f t="shared" si="492"/>
        <v>0</v>
      </c>
      <c r="AL800" s="40">
        <f t="shared" si="492"/>
        <v>0</v>
      </c>
      <c r="AM800" s="40">
        <f t="shared" si="492"/>
        <v>0</v>
      </c>
      <c r="AN800" s="40">
        <f t="shared" si="492"/>
        <v>0</v>
      </c>
      <c r="AO800" s="40">
        <f t="shared" si="492"/>
        <v>0</v>
      </c>
      <c r="AP800" s="40">
        <f t="shared" si="492"/>
        <v>0</v>
      </c>
      <c r="AQ800" s="40">
        <f t="shared" si="492"/>
        <v>0</v>
      </c>
      <c r="AR800" s="40">
        <f t="shared" si="492"/>
        <v>0</v>
      </c>
      <c r="AS800" s="40">
        <f t="shared" si="492"/>
        <v>0</v>
      </c>
      <c r="AT800" s="40">
        <f t="shared" si="492"/>
        <v>0</v>
      </c>
      <c r="AU800" s="40">
        <f t="shared" si="492"/>
        <v>0</v>
      </c>
      <c r="AV800" s="40">
        <f t="shared" si="492"/>
        <v>0</v>
      </c>
      <c r="AW800" s="40">
        <f t="shared" si="492"/>
        <v>0</v>
      </c>
      <c r="AX800" s="40">
        <f t="shared" si="492"/>
        <v>0</v>
      </c>
      <c r="AY800" s="40">
        <f t="shared" si="492"/>
        <v>0</v>
      </c>
      <c r="AZ800" s="40">
        <f t="shared" si="492"/>
        <v>0</v>
      </c>
      <c r="BA800" s="40">
        <f t="shared" si="492"/>
        <v>0</v>
      </c>
      <c r="BB800" s="40">
        <f t="shared" si="492"/>
        <v>0</v>
      </c>
      <c r="BC800" s="40">
        <f t="shared" si="492"/>
        <v>0</v>
      </c>
      <c r="BD800" s="40">
        <f t="shared" si="492"/>
        <v>0</v>
      </c>
    </row>
    <row r="801" spans="1:59" ht="16" x14ac:dyDescent="0.2">
      <c r="B801" s="11">
        <f t="shared" si="491"/>
        <v>21</v>
      </c>
      <c r="C801" s="12" t="str">
        <f t="shared" si="491"/>
        <v>SCI FORGEOT RETAIL</v>
      </c>
      <c r="D801" s="46" t="s">
        <v>24</v>
      </c>
      <c r="E801" s="51">
        <f>IF(E799&gt;MAX($O$3:$BD$3),BD790,
IF(E799&lt;MIN($O$3:$BD$3),1,SUMIFS($O791:$BD791,$O$2:$BD$2,"&lt;="&amp;E799,$O$3:$BD$3,"&gt;="&amp;E799)))</f>
        <v>1.0396881868888888</v>
      </c>
      <c r="F801" s="15"/>
      <c r="G801" s="49" t="s">
        <v>265</v>
      </c>
      <c r="H801" s="31">
        <v>0</v>
      </c>
      <c r="I801" s="32">
        <v>0</v>
      </c>
      <c r="J801" s="32">
        <v>0</v>
      </c>
      <c r="K801" s="23"/>
      <c r="L801" s="52" t="s">
        <v>266</v>
      </c>
      <c r="M801" s="72"/>
      <c r="N801" s="72"/>
      <c r="O801" s="41">
        <f t="shared" ref="O801:BD801" si="493">IFERROR(((O$3&gt;=$E796)*(O$2&lt;=$E796))*$H804,"")</f>
        <v>0</v>
      </c>
      <c r="P801" s="41">
        <f t="shared" si="493"/>
        <v>0</v>
      </c>
      <c r="Q801" s="41">
        <f t="shared" si="493"/>
        <v>0</v>
      </c>
      <c r="R801" s="41">
        <f t="shared" si="493"/>
        <v>0</v>
      </c>
      <c r="S801" s="41">
        <f t="shared" si="493"/>
        <v>0</v>
      </c>
      <c r="T801" s="41">
        <f t="shared" si="493"/>
        <v>0</v>
      </c>
      <c r="U801" s="41">
        <f t="shared" si="493"/>
        <v>0</v>
      </c>
      <c r="V801" s="41">
        <f t="shared" si="493"/>
        <v>0</v>
      </c>
      <c r="W801" s="41">
        <f t="shared" si="493"/>
        <v>0</v>
      </c>
      <c r="X801" s="41">
        <f t="shared" si="493"/>
        <v>0</v>
      </c>
      <c r="Y801" s="41">
        <f t="shared" si="493"/>
        <v>0</v>
      </c>
      <c r="Z801" s="41">
        <f t="shared" si="493"/>
        <v>0</v>
      </c>
      <c r="AA801" s="41">
        <f t="shared" si="493"/>
        <v>0</v>
      </c>
      <c r="AB801" s="41">
        <f t="shared" si="493"/>
        <v>0</v>
      </c>
      <c r="AC801" s="41">
        <f t="shared" si="493"/>
        <v>0</v>
      </c>
      <c r="AD801" s="41">
        <f t="shared" si="493"/>
        <v>0</v>
      </c>
      <c r="AE801" s="41">
        <f t="shared" si="493"/>
        <v>0</v>
      </c>
      <c r="AF801" s="41">
        <f t="shared" si="493"/>
        <v>0</v>
      </c>
      <c r="AG801" s="41">
        <f t="shared" si="493"/>
        <v>0</v>
      </c>
      <c r="AH801" s="41">
        <f t="shared" si="493"/>
        <v>0</v>
      </c>
      <c r="AI801" s="41">
        <f t="shared" si="493"/>
        <v>0</v>
      </c>
      <c r="AJ801" s="41">
        <f t="shared" si="493"/>
        <v>0</v>
      </c>
      <c r="AK801" s="41">
        <f t="shared" si="493"/>
        <v>0</v>
      </c>
      <c r="AL801" s="41">
        <f t="shared" si="493"/>
        <v>0</v>
      </c>
      <c r="AM801" s="41">
        <f t="shared" si="493"/>
        <v>0</v>
      </c>
      <c r="AN801" s="41">
        <f t="shared" si="493"/>
        <v>0</v>
      </c>
      <c r="AO801" s="41">
        <f t="shared" si="493"/>
        <v>0</v>
      </c>
      <c r="AP801" s="41">
        <f t="shared" si="493"/>
        <v>0</v>
      </c>
      <c r="AQ801" s="41">
        <f t="shared" si="493"/>
        <v>0</v>
      </c>
      <c r="AR801" s="41">
        <f t="shared" si="493"/>
        <v>0</v>
      </c>
      <c r="AS801" s="41">
        <f t="shared" si="493"/>
        <v>0</v>
      </c>
      <c r="AT801" s="41">
        <f t="shared" si="493"/>
        <v>0</v>
      </c>
      <c r="AU801" s="41">
        <f t="shared" si="493"/>
        <v>0</v>
      </c>
      <c r="AV801" s="41">
        <f t="shared" si="493"/>
        <v>0</v>
      </c>
      <c r="AW801" s="41">
        <f t="shared" si="493"/>
        <v>0</v>
      </c>
      <c r="AX801" s="41">
        <f t="shared" si="493"/>
        <v>0</v>
      </c>
      <c r="AY801" s="41">
        <f t="shared" si="493"/>
        <v>0</v>
      </c>
      <c r="AZ801" s="41">
        <f t="shared" si="493"/>
        <v>0</v>
      </c>
      <c r="BA801" s="41">
        <f t="shared" si="493"/>
        <v>0</v>
      </c>
      <c r="BB801" s="41">
        <f t="shared" si="493"/>
        <v>0</v>
      </c>
      <c r="BC801" s="41">
        <f t="shared" si="493"/>
        <v>0</v>
      </c>
      <c r="BD801" s="41">
        <f t="shared" si="493"/>
        <v>0</v>
      </c>
    </row>
    <row r="802" spans="1:59" ht="16" x14ac:dyDescent="0.2">
      <c r="B802" s="11">
        <f t="shared" si="491"/>
        <v>21</v>
      </c>
      <c r="C802" s="12" t="str">
        <f t="shared" si="491"/>
        <v>SCI FORGEOT RETAIL</v>
      </c>
      <c r="D802" s="46" t="s">
        <v>8</v>
      </c>
      <c r="E802" s="42">
        <v>0</v>
      </c>
      <c r="F802" s="15"/>
      <c r="G802" s="49" t="s">
        <v>267</v>
      </c>
      <c r="H802" s="31">
        <v>0</v>
      </c>
      <c r="I802" s="32">
        <v>0</v>
      </c>
      <c r="J802" s="32">
        <v>0</v>
      </c>
      <c r="L802" s="52" t="s">
        <v>268</v>
      </c>
      <c r="M802" s="72"/>
      <c r="N802" s="72"/>
      <c r="O802" s="41">
        <f t="shared" ref="O802:BD802" si="494">IFERROR(((O$3&gt;=$E799)*(O$2&lt;=$E799))*$J804,"")</f>
        <v>0</v>
      </c>
      <c r="P802" s="41">
        <f t="shared" si="494"/>
        <v>0</v>
      </c>
      <c r="Q802" s="41">
        <f t="shared" si="494"/>
        <v>0</v>
      </c>
      <c r="R802" s="41">
        <f t="shared" si="494"/>
        <v>0</v>
      </c>
      <c r="S802" s="41">
        <f t="shared" si="494"/>
        <v>0</v>
      </c>
      <c r="T802" s="41">
        <f t="shared" si="494"/>
        <v>0</v>
      </c>
      <c r="U802" s="41">
        <f t="shared" si="494"/>
        <v>0</v>
      </c>
      <c r="V802" s="41">
        <f t="shared" si="494"/>
        <v>0</v>
      </c>
      <c r="W802" s="41">
        <f t="shared" si="494"/>
        <v>0</v>
      </c>
      <c r="X802" s="41">
        <f t="shared" si="494"/>
        <v>0</v>
      </c>
      <c r="Y802" s="41">
        <f t="shared" si="494"/>
        <v>0</v>
      </c>
      <c r="Z802" s="41">
        <f t="shared" si="494"/>
        <v>0</v>
      </c>
      <c r="AA802" s="41">
        <f t="shared" si="494"/>
        <v>0</v>
      </c>
      <c r="AB802" s="41">
        <f t="shared" si="494"/>
        <v>0</v>
      </c>
      <c r="AC802" s="41">
        <f t="shared" si="494"/>
        <v>0</v>
      </c>
      <c r="AD802" s="41">
        <f t="shared" si="494"/>
        <v>0</v>
      </c>
      <c r="AE802" s="41">
        <f t="shared" si="494"/>
        <v>0</v>
      </c>
      <c r="AF802" s="41">
        <f t="shared" si="494"/>
        <v>0</v>
      </c>
      <c r="AG802" s="41">
        <f t="shared" si="494"/>
        <v>0</v>
      </c>
      <c r="AH802" s="41">
        <f t="shared" si="494"/>
        <v>0</v>
      </c>
      <c r="AI802" s="41">
        <f t="shared" si="494"/>
        <v>0</v>
      </c>
      <c r="AJ802" s="41">
        <f t="shared" si="494"/>
        <v>0</v>
      </c>
      <c r="AK802" s="41">
        <f t="shared" si="494"/>
        <v>0</v>
      </c>
      <c r="AL802" s="41">
        <f t="shared" si="494"/>
        <v>0</v>
      </c>
      <c r="AM802" s="41">
        <f t="shared" si="494"/>
        <v>0</v>
      </c>
      <c r="AN802" s="41">
        <f t="shared" si="494"/>
        <v>0</v>
      </c>
      <c r="AO802" s="41">
        <f t="shared" si="494"/>
        <v>0</v>
      </c>
      <c r="AP802" s="41">
        <f t="shared" si="494"/>
        <v>0</v>
      </c>
      <c r="AQ802" s="41">
        <f t="shared" si="494"/>
        <v>0</v>
      </c>
      <c r="AR802" s="41">
        <f t="shared" si="494"/>
        <v>0</v>
      </c>
      <c r="AS802" s="41">
        <f t="shared" si="494"/>
        <v>0</v>
      </c>
      <c r="AT802" s="41">
        <f t="shared" si="494"/>
        <v>0</v>
      </c>
      <c r="AU802" s="41">
        <f t="shared" si="494"/>
        <v>0</v>
      </c>
      <c r="AV802" s="41">
        <f t="shared" si="494"/>
        <v>0</v>
      </c>
      <c r="AW802" s="41">
        <f t="shared" si="494"/>
        <v>0</v>
      </c>
      <c r="AX802" s="41">
        <f t="shared" si="494"/>
        <v>0</v>
      </c>
      <c r="AY802" s="41">
        <f t="shared" si="494"/>
        <v>0</v>
      </c>
      <c r="AZ802" s="41">
        <f t="shared" si="494"/>
        <v>0</v>
      </c>
      <c r="BA802" s="41">
        <f t="shared" si="494"/>
        <v>0</v>
      </c>
      <c r="BB802" s="41">
        <f t="shared" si="494"/>
        <v>0</v>
      </c>
      <c r="BC802" s="41">
        <f t="shared" si="494"/>
        <v>0</v>
      </c>
      <c r="BD802" s="41">
        <f t="shared" si="494"/>
        <v>0</v>
      </c>
    </row>
    <row r="803" spans="1:59" ht="16" x14ac:dyDescent="0.2">
      <c r="B803" s="11">
        <f t="shared" si="491"/>
        <v>21</v>
      </c>
      <c r="C803" s="12" t="str">
        <f t="shared" si="491"/>
        <v>SCI FORGEOT RETAIL</v>
      </c>
      <c r="D803" s="46" t="s">
        <v>269</v>
      </c>
      <c r="E803" s="31">
        <v>0</v>
      </c>
      <c r="F803" s="15"/>
      <c r="G803" s="53"/>
      <c r="H803" s="15"/>
      <c r="I803" s="15"/>
      <c r="J803" s="23"/>
      <c r="L803" s="52" t="s">
        <v>270</v>
      </c>
      <c r="M803" s="72"/>
      <c r="N803" s="72"/>
      <c r="O803" s="41">
        <f t="shared" ref="O803:BD803" si="495">IFERROR(((O$3&gt;=$J793)*(O$2&lt;=$J793))*$E804,"")</f>
        <v>0</v>
      </c>
      <c r="P803" s="41">
        <f t="shared" si="495"/>
        <v>0</v>
      </c>
      <c r="Q803" s="41">
        <f t="shared" si="495"/>
        <v>0</v>
      </c>
      <c r="R803" s="41">
        <f t="shared" si="495"/>
        <v>0</v>
      </c>
      <c r="S803" s="41">
        <f t="shared" si="495"/>
        <v>0</v>
      </c>
      <c r="T803" s="41">
        <f t="shared" si="495"/>
        <v>0</v>
      </c>
      <c r="U803" s="41">
        <f t="shared" si="495"/>
        <v>0</v>
      </c>
      <c r="V803" s="41">
        <f t="shared" si="495"/>
        <v>0</v>
      </c>
      <c r="W803" s="41">
        <f t="shared" si="495"/>
        <v>0</v>
      </c>
      <c r="X803" s="41">
        <f t="shared" si="495"/>
        <v>0</v>
      </c>
      <c r="Y803" s="41">
        <f t="shared" si="495"/>
        <v>0</v>
      </c>
      <c r="Z803" s="41">
        <f t="shared" si="495"/>
        <v>0</v>
      </c>
      <c r="AA803" s="41">
        <f t="shared" si="495"/>
        <v>0</v>
      </c>
      <c r="AB803" s="41">
        <f t="shared" si="495"/>
        <v>0</v>
      </c>
      <c r="AC803" s="41">
        <f t="shared" si="495"/>
        <v>0</v>
      </c>
      <c r="AD803" s="41">
        <f t="shared" si="495"/>
        <v>0</v>
      </c>
      <c r="AE803" s="41">
        <f t="shared" si="495"/>
        <v>0</v>
      </c>
      <c r="AF803" s="41">
        <f t="shared" si="495"/>
        <v>0</v>
      </c>
      <c r="AG803" s="41">
        <f t="shared" si="495"/>
        <v>0</v>
      </c>
      <c r="AH803" s="41">
        <f t="shared" si="495"/>
        <v>0</v>
      </c>
      <c r="AI803" s="41">
        <f t="shared" si="495"/>
        <v>0</v>
      </c>
      <c r="AJ803" s="41">
        <f t="shared" si="495"/>
        <v>0</v>
      </c>
      <c r="AK803" s="41">
        <f t="shared" si="495"/>
        <v>0</v>
      </c>
      <c r="AL803" s="41">
        <f t="shared" si="495"/>
        <v>0</v>
      </c>
      <c r="AM803" s="41">
        <f t="shared" si="495"/>
        <v>0</v>
      </c>
      <c r="AN803" s="41">
        <f t="shared" si="495"/>
        <v>0</v>
      </c>
      <c r="AO803" s="41">
        <f t="shared" si="495"/>
        <v>0</v>
      </c>
      <c r="AP803" s="41">
        <f t="shared" si="495"/>
        <v>0</v>
      </c>
      <c r="AQ803" s="41">
        <f t="shared" si="495"/>
        <v>0</v>
      </c>
      <c r="AR803" s="41">
        <f t="shared" si="495"/>
        <v>0</v>
      </c>
      <c r="AS803" s="41">
        <f t="shared" si="495"/>
        <v>0</v>
      </c>
      <c r="AT803" s="41">
        <f t="shared" si="495"/>
        <v>0</v>
      </c>
      <c r="AU803" s="41">
        <f t="shared" si="495"/>
        <v>0</v>
      </c>
      <c r="AV803" s="41">
        <f t="shared" si="495"/>
        <v>0</v>
      </c>
      <c r="AW803" s="41">
        <f t="shared" si="495"/>
        <v>0</v>
      </c>
      <c r="AX803" s="41">
        <f t="shared" si="495"/>
        <v>0</v>
      </c>
      <c r="AY803" s="41">
        <f t="shared" si="495"/>
        <v>0</v>
      </c>
      <c r="AZ803" s="41">
        <f t="shared" si="495"/>
        <v>0</v>
      </c>
      <c r="BA803" s="41">
        <f t="shared" si="495"/>
        <v>0</v>
      </c>
      <c r="BB803" s="41">
        <f t="shared" si="495"/>
        <v>0</v>
      </c>
      <c r="BC803" s="41">
        <f t="shared" si="495"/>
        <v>0</v>
      </c>
      <c r="BD803" s="41">
        <f t="shared" si="495"/>
        <v>0</v>
      </c>
    </row>
    <row r="804" spans="1:59" ht="16" x14ac:dyDescent="0.2">
      <c r="B804" s="11">
        <f t="shared" si="491"/>
        <v>21</v>
      </c>
      <c r="C804" s="12" t="str">
        <f t="shared" si="491"/>
        <v>SCI FORGEOT RETAIL</v>
      </c>
      <c r="D804" s="46" t="s">
        <v>270</v>
      </c>
      <c r="E804" s="31">
        <v>0</v>
      </c>
      <c r="F804" s="15"/>
      <c r="G804" s="46" t="s">
        <v>266</v>
      </c>
      <c r="H804" s="31">
        <v>0</v>
      </c>
      <c r="I804" s="46" t="s">
        <v>268</v>
      </c>
      <c r="J804" s="31">
        <v>0</v>
      </c>
      <c r="L804" s="54" t="s">
        <v>271</v>
      </c>
      <c r="M804" s="73"/>
      <c r="N804" s="73"/>
      <c r="O804" s="45">
        <f t="shared" ref="O804:BD804" si="496">IFERROR(-($E785+$H785+$J785)*O786,"")</f>
        <v>0</v>
      </c>
      <c r="P804" s="45">
        <f t="shared" si="496"/>
        <v>0</v>
      </c>
      <c r="Q804" s="45">
        <f t="shared" si="496"/>
        <v>0</v>
      </c>
      <c r="R804" s="45">
        <f t="shared" si="496"/>
        <v>0</v>
      </c>
      <c r="S804" s="45">
        <f t="shared" si="496"/>
        <v>0</v>
      </c>
      <c r="T804" s="45">
        <f t="shared" si="496"/>
        <v>0</v>
      </c>
      <c r="U804" s="45">
        <f t="shared" si="496"/>
        <v>0</v>
      </c>
      <c r="V804" s="45">
        <f t="shared" si="496"/>
        <v>0</v>
      </c>
      <c r="W804" s="45">
        <f t="shared" si="496"/>
        <v>0</v>
      </c>
      <c r="X804" s="45">
        <f t="shared" si="496"/>
        <v>0</v>
      </c>
      <c r="Y804" s="45">
        <f t="shared" si="496"/>
        <v>0</v>
      </c>
      <c r="Z804" s="45">
        <f t="shared" si="496"/>
        <v>0</v>
      </c>
      <c r="AA804" s="45">
        <f t="shared" si="496"/>
        <v>0</v>
      </c>
      <c r="AB804" s="45">
        <f t="shared" si="496"/>
        <v>0</v>
      </c>
      <c r="AC804" s="45">
        <f t="shared" si="496"/>
        <v>0</v>
      </c>
      <c r="AD804" s="45">
        <f t="shared" si="496"/>
        <v>0</v>
      </c>
      <c r="AE804" s="45">
        <f t="shared" si="496"/>
        <v>0</v>
      </c>
      <c r="AF804" s="45">
        <f t="shared" si="496"/>
        <v>0</v>
      </c>
      <c r="AG804" s="45">
        <f t="shared" si="496"/>
        <v>0</v>
      </c>
      <c r="AH804" s="45">
        <f t="shared" si="496"/>
        <v>0</v>
      </c>
      <c r="AI804" s="45">
        <f t="shared" si="496"/>
        <v>0</v>
      </c>
      <c r="AJ804" s="45">
        <f t="shared" si="496"/>
        <v>0</v>
      </c>
      <c r="AK804" s="45">
        <f t="shared" si="496"/>
        <v>0</v>
      </c>
      <c r="AL804" s="45">
        <f t="shared" si="496"/>
        <v>0</v>
      </c>
      <c r="AM804" s="45">
        <f t="shared" si="496"/>
        <v>0</v>
      </c>
      <c r="AN804" s="45">
        <f t="shared" si="496"/>
        <v>0</v>
      </c>
      <c r="AO804" s="45">
        <f t="shared" si="496"/>
        <v>0</v>
      </c>
      <c r="AP804" s="45">
        <f t="shared" si="496"/>
        <v>0</v>
      </c>
      <c r="AQ804" s="45">
        <f t="shared" si="496"/>
        <v>0</v>
      </c>
      <c r="AR804" s="45">
        <f t="shared" si="496"/>
        <v>0</v>
      </c>
      <c r="AS804" s="45">
        <f t="shared" si="496"/>
        <v>0</v>
      </c>
      <c r="AT804" s="45">
        <f t="shared" si="496"/>
        <v>0</v>
      </c>
      <c r="AU804" s="45">
        <f t="shared" si="496"/>
        <v>0</v>
      </c>
      <c r="AV804" s="45">
        <f t="shared" si="496"/>
        <v>0</v>
      </c>
      <c r="AW804" s="45">
        <f t="shared" si="496"/>
        <v>0</v>
      </c>
      <c r="AX804" s="45">
        <f t="shared" si="496"/>
        <v>0</v>
      </c>
      <c r="AY804" s="45">
        <f t="shared" si="496"/>
        <v>0</v>
      </c>
      <c r="AZ804" s="45">
        <f t="shared" si="496"/>
        <v>0</v>
      </c>
      <c r="BA804" s="45">
        <f t="shared" si="496"/>
        <v>0</v>
      </c>
      <c r="BB804" s="45">
        <f t="shared" si="496"/>
        <v>0</v>
      </c>
      <c r="BC804" s="45">
        <f t="shared" si="496"/>
        <v>0</v>
      </c>
      <c r="BD804" s="45">
        <f t="shared" si="496"/>
        <v>0</v>
      </c>
    </row>
    <row r="805" spans="1:59" x14ac:dyDescent="0.2">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row>
    <row r="806" spans="1:59" ht="16" x14ac:dyDescent="0.2">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s="1"/>
    </row>
    <row r="807" spans="1:59" ht="16" x14ac:dyDescent="0.2">
      <c r="A807" s="1"/>
      <c r="B807" s="67">
        <v>22</v>
      </c>
      <c r="C807" s="68" t="str">
        <f>H809</f>
        <v>SCI FORGEOT RETAIL</v>
      </c>
      <c r="D807" s="69" t="s">
        <v>65</v>
      </c>
      <c r="E807" s="69"/>
      <c r="F807" s="69"/>
      <c r="G807" s="69"/>
      <c r="H807" s="69"/>
      <c r="I807" s="69"/>
      <c r="J807" s="69"/>
      <c r="K807" s="68"/>
      <c r="L807" s="68"/>
      <c r="M807" s="68"/>
      <c r="N807" s="68"/>
      <c r="O807" s="82"/>
      <c r="P807" s="82"/>
      <c r="Q807" s="82"/>
      <c r="R807" s="82"/>
      <c r="S807" s="82"/>
      <c r="T807" s="82"/>
      <c r="U807" s="82"/>
      <c r="V807" s="82"/>
      <c r="W807" s="82"/>
      <c r="X807" s="82"/>
      <c r="Y807" s="82"/>
      <c r="Z807" s="82"/>
      <c r="AA807" s="82"/>
      <c r="AB807" s="82"/>
      <c r="AC807" s="82"/>
      <c r="AD807" s="82"/>
      <c r="AE807" s="82"/>
      <c r="AF807" s="82"/>
      <c r="AG807" s="82"/>
      <c r="AH807" s="82"/>
      <c r="AI807" s="82"/>
      <c r="AJ807" s="82"/>
      <c r="AK807" s="82"/>
      <c r="AL807" s="82"/>
      <c r="AM807" s="82"/>
      <c r="AN807" s="82"/>
      <c r="AO807" s="82"/>
      <c r="AP807" s="82"/>
      <c r="AQ807" s="82"/>
      <c r="AR807" s="82"/>
      <c r="AS807" s="82"/>
      <c r="AT807" s="82"/>
      <c r="AU807" s="82"/>
      <c r="AV807" s="82"/>
      <c r="AW807" s="82"/>
      <c r="AX807" s="82"/>
      <c r="AY807" s="82"/>
      <c r="AZ807" s="82"/>
      <c r="BA807" s="82"/>
      <c r="BB807" s="82"/>
      <c r="BC807" s="82"/>
      <c r="BD807" s="82"/>
      <c r="BE807" s="1"/>
      <c r="BF807" s="1"/>
      <c r="BG807" s="1"/>
    </row>
    <row r="808" spans="1:59" ht="16" x14ac:dyDescent="0.2">
      <c r="A808" s="35"/>
      <c r="B808" s="11">
        <f>B807</f>
        <v>22</v>
      </c>
      <c r="C808" s="12" t="str">
        <f>C807</f>
        <v>SCI FORGEOT RETAIL</v>
      </c>
      <c r="D808" s="35"/>
      <c r="E808" s="35"/>
      <c r="F808" s="35"/>
      <c r="G808" s="35"/>
      <c r="H808" s="35"/>
      <c r="I808" s="35"/>
      <c r="J808" s="35"/>
      <c r="K808" s="35"/>
      <c r="L808" s="35"/>
      <c r="M808" s="35"/>
      <c r="N808" s="35"/>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c r="AS808" s="44"/>
      <c r="AT808" s="44"/>
      <c r="AU808" s="44"/>
      <c r="AV808" s="44"/>
      <c r="AW808" s="44"/>
      <c r="AX808" s="44"/>
      <c r="AY808" s="44"/>
      <c r="AZ808" s="44"/>
      <c r="BA808" s="44"/>
      <c r="BB808" s="44"/>
      <c r="BC808" s="44"/>
      <c r="BD808" s="44"/>
      <c r="BE808" s="35"/>
      <c r="BF808" s="35"/>
      <c r="BG808" s="35"/>
    </row>
    <row r="809" spans="1:59" ht="16" x14ac:dyDescent="0.2">
      <c r="B809" s="11">
        <f t="shared" ref="B809:C824" si="497">B808</f>
        <v>22</v>
      </c>
      <c r="C809" s="12" t="str">
        <f t="shared" si="497"/>
        <v>SCI FORGEOT RETAIL</v>
      </c>
      <c r="D809" s="13" t="s">
        <v>2</v>
      </c>
      <c r="E809" s="14" t="s">
        <v>66</v>
      </c>
      <c r="F809" s="15"/>
      <c r="G809" s="13" t="s">
        <v>229</v>
      </c>
      <c r="H809" s="14" t="s">
        <v>45</v>
      </c>
      <c r="I809" s="14"/>
      <c r="J809" s="14"/>
      <c r="L809" s="16" t="s">
        <v>230</v>
      </c>
      <c r="M809" s="70"/>
      <c r="N809" s="70"/>
      <c r="O809" s="17">
        <f>($E820&gt;0)*($E814&lt;O$2)*(EDATE($E814,$E820)&gt;O$3)*((O$3-O$2+1)/O$4)
+($E820&gt;0)*($E814&lt;O$2)*(EDATE($E814,$E820)&gt;=O$2)*(EDATE($E814,$E820)&lt;=O$3)*((EDATE($E814,$E820)-O$2)/O$4)
+($E820&gt;0)*($E814&lt;O$2)*(EDATE($E814,$E820)&lt;O$2)*(0)
+($E820&gt;0)*($E814&gt;=O$2)*($E814&lt;=O$3)*(EDATE($E814,$E820)&gt;=O$2)*(EDATE($E814,$E820)&lt;=O$3)*((EDATE($E814,$E820)-$E814+1)/O$4)
+($E820&gt;0)*($E814&gt;=O$2)*($E814&lt;=O$3)*(EDATE($E814,$E820)&gt;O$3)*((O$3-$E814+1)/O$4)
+($E820&gt;0)*($E814&gt;O$3)*(0)</f>
        <v>0</v>
      </c>
      <c r="P809" s="17">
        <f t="shared" ref="P809:BD809" si="498">($E820&gt;0)*($E814&lt;P$2)*(EDATE($E814,$E820)&gt;P$3)*((P$3-P$2+1)/P$4)
+($E820&gt;0)*($E814&lt;P$2)*(EDATE($E814,$E820)&gt;=P$2)*(EDATE($E814,$E820)&lt;=P$3)*((EDATE($E814,$E820)-P$2)/P$4)
+($E820&gt;0)*($E814&lt;P$2)*(EDATE($E814,$E820)&lt;P$2)*(0)
+($E820&gt;0)*($E814&gt;=P$2)*($E814&lt;=P$3)*(EDATE($E814,$E820)&gt;=P$2)*(EDATE($E814,$E820)&lt;=P$3)*((EDATE($E814,$E820)-$E814+1)/P$4)
+($E820&gt;0)*($E814&gt;=P$2)*($E814&lt;=P$3)*(EDATE($E814,$E820)&gt;P$3)*((P$3-$E814+1)/P$4)
+($E820&gt;0)*($E814&gt;P$3)*(0)</f>
        <v>0</v>
      </c>
      <c r="Q809" s="17">
        <f t="shared" si="498"/>
        <v>0</v>
      </c>
      <c r="R809" s="17">
        <f t="shared" si="498"/>
        <v>0</v>
      </c>
      <c r="S809" s="17">
        <f t="shared" si="498"/>
        <v>0</v>
      </c>
      <c r="T809" s="17">
        <f t="shared" si="498"/>
        <v>0</v>
      </c>
      <c r="U809" s="17">
        <f t="shared" si="498"/>
        <v>0</v>
      </c>
      <c r="V809" s="17">
        <f t="shared" si="498"/>
        <v>0</v>
      </c>
      <c r="W809" s="17">
        <f t="shared" si="498"/>
        <v>0</v>
      </c>
      <c r="X809" s="17">
        <f t="shared" si="498"/>
        <v>0</v>
      </c>
      <c r="Y809" s="17">
        <f t="shared" si="498"/>
        <v>0</v>
      </c>
      <c r="Z809" s="17">
        <f t="shared" si="498"/>
        <v>0</v>
      </c>
      <c r="AA809" s="17">
        <f t="shared" si="498"/>
        <v>0</v>
      </c>
      <c r="AB809" s="17">
        <f t="shared" si="498"/>
        <v>0</v>
      </c>
      <c r="AC809" s="17">
        <f t="shared" si="498"/>
        <v>0</v>
      </c>
      <c r="AD809" s="17">
        <f t="shared" si="498"/>
        <v>0</v>
      </c>
      <c r="AE809" s="17">
        <f t="shared" si="498"/>
        <v>0</v>
      </c>
      <c r="AF809" s="17">
        <f t="shared" si="498"/>
        <v>0</v>
      </c>
      <c r="AG809" s="17">
        <f t="shared" si="498"/>
        <v>0</v>
      </c>
      <c r="AH809" s="17">
        <f t="shared" si="498"/>
        <v>0</v>
      </c>
      <c r="AI809" s="17">
        <f t="shared" si="498"/>
        <v>0</v>
      </c>
      <c r="AJ809" s="17">
        <f t="shared" si="498"/>
        <v>0</v>
      </c>
      <c r="AK809" s="17">
        <f t="shared" si="498"/>
        <v>0</v>
      </c>
      <c r="AL809" s="17">
        <f t="shared" si="498"/>
        <v>0</v>
      </c>
      <c r="AM809" s="17">
        <f t="shared" si="498"/>
        <v>0</v>
      </c>
      <c r="AN809" s="17">
        <f t="shared" si="498"/>
        <v>0</v>
      </c>
      <c r="AO809" s="17">
        <f t="shared" si="498"/>
        <v>0</v>
      </c>
      <c r="AP809" s="17">
        <f t="shared" si="498"/>
        <v>0</v>
      </c>
      <c r="AQ809" s="17">
        <f t="shared" si="498"/>
        <v>0</v>
      </c>
      <c r="AR809" s="17">
        <f t="shared" si="498"/>
        <v>0</v>
      </c>
      <c r="AS809" s="17">
        <f t="shared" si="498"/>
        <v>0</v>
      </c>
      <c r="AT809" s="17">
        <f t="shared" si="498"/>
        <v>0</v>
      </c>
      <c r="AU809" s="17">
        <f t="shared" si="498"/>
        <v>0</v>
      </c>
      <c r="AV809" s="17">
        <f t="shared" si="498"/>
        <v>0</v>
      </c>
      <c r="AW809" s="17">
        <f t="shared" si="498"/>
        <v>0</v>
      </c>
      <c r="AX809" s="17">
        <f t="shared" si="498"/>
        <v>0</v>
      </c>
      <c r="AY809" s="17">
        <f t="shared" si="498"/>
        <v>0</v>
      </c>
      <c r="AZ809" s="17">
        <f t="shared" si="498"/>
        <v>0</v>
      </c>
      <c r="BA809" s="17">
        <f t="shared" si="498"/>
        <v>0</v>
      </c>
      <c r="BB809" s="17">
        <f t="shared" si="498"/>
        <v>0</v>
      </c>
      <c r="BC809" s="17">
        <f t="shared" si="498"/>
        <v>0</v>
      </c>
      <c r="BD809" s="17">
        <f t="shared" si="498"/>
        <v>0</v>
      </c>
    </row>
    <row r="810" spans="1:59" ht="16" x14ac:dyDescent="0.2">
      <c r="B810" s="11">
        <f t="shared" si="497"/>
        <v>22</v>
      </c>
      <c r="C810" s="12" t="str">
        <f t="shared" si="497"/>
        <v>SCI FORGEOT RETAIL</v>
      </c>
      <c r="D810" s="13" t="s">
        <v>7</v>
      </c>
      <c r="E810" s="18">
        <v>38</v>
      </c>
      <c r="F810" s="15"/>
      <c r="G810" s="13" t="s">
        <v>0</v>
      </c>
      <c r="H810" s="19">
        <v>27.1</v>
      </c>
      <c r="I810" s="13" t="s">
        <v>20</v>
      </c>
      <c r="J810" s="19">
        <v>32.299999999999997</v>
      </c>
      <c r="L810" s="20" t="s">
        <v>231</v>
      </c>
      <c r="M810" s="72"/>
      <c r="N810" s="72"/>
      <c r="O810" s="21">
        <f>($H815&gt;0)*($J815&lt;O$2)*0
+($H815&gt;0)*($J815&gt;=O$2)*($J815&lt;=O$3)*(($J815-O$2+1)/O$4)
+($H815&gt;0)*($J815&gt;O$3)*($I815&gt;O$3)*0
+($H815&gt;0)*($J815&gt;O$3)*($I815&lt;=O$3)*($I815&gt;=O$2)*((O$3-$I815+1)/O$4)
+($H815&gt;0)*($J815&gt;O$3)*($I815&lt;O$2)*1
+($H815&gt;0)*($I815&gt;O$3)*0
+($H816&gt;0)*($J$2350&lt;O$2)*0
+($H816&gt;0)*($J816&gt;=O$2)*($J816&lt;=O$3)*(($J816-O$2+1)/O$4)
+($H816&gt;0)*($J816&gt;O$3)*($I816&gt;O$3)*0
+($H816&gt;0)*($J816&gt;O$3)*($I816&lt;=O$3)*($I816&gt;=O$2)*((O$3-$I816+1)/O$4)
+($H816&gt;0)*($J816&gt;O$3)*($I816&lt;O$2)*1
+($H816&gt;0)*($I816&gt;O$3)*0
+($H817&gt;0)*($J817&lt;O$2)*0
+($H817&gt;0)*($J817&gt;=O$2)*($J817&lt;=O$3)*(($J817-O$2+1)/O$4)
+($H817&gt;0)*($J817&gt;O$3)*($I817&gt;O$3)*0
+($H817&gt;0)*($J817&gt;O$3)*($I817&lt;=O$3)*($I817&gt;=O$2)*((O$3-$I817+1)/O$4)
+($H817&gt;0)*($J817&gt;O$3)*($I817&lt;O$2)*1
+($H817&gt;0)*($I817&gt;O$3)*0</f>
        <v>0</v>
      </c>
      <c r="P810" s="21">
        <f t="shared" ref="P810:BD810" si="499">($H815&gt;0)*($J815&lt;P$2)*0
+($H815&gt;0)*($J815&gt;=P$2)*($J815&lt;=P$3)*(($J815-P$2+1)/P$4)
+($H815&gt;0)*($J815&gt;P$3)*($I815&gt;P$3)*0
+($H815&gt;0)*($J815&gt;P$3)*($I815&lt;=P$3)*($I815&gt;=P$2)*((P$3-$I815+1)/P$4)
+($H815&gt;0)*($J815&gt;P$3)*($I815&lt;P$2)*1
+($H815&gt;0)*($I815&gt;P$3)*0
+($H816&gt;0)*($J$2350&lt;P$2)*0
+($H816&gt;0)*($J816&gt;=P$2)*($J816&lt;=P$3)*(($J816-P$2+1)/P$4)
+($H816&gt;0)*($J816&gt;P$3)*($I816&gt;P$3)*0
+($H816&gt;0)*($J816&gt;P$3)*($I816&lt;=P$3)*($I816&gt;=P$2)*((P$3-$I816+1)/P$4)
+($H816&gt;0)*($J816&gt;P$3)*($I816&lt;P$2)*1
+($H816&gt;0)*($I816&gt;P$3)*0
+($H817&gt;0)*($J817&lt;P$2)*0
+($H817&gt;0)*($J817&gt;=P$2)*($J817&lt;=P$3)*(($J817-P$2+1)/P$4)
+($H817&gt;0)*($J817&gt;P$3)*($I817&gt;P$3)*0
+($H817&gt;0)*($J817&gt;P$3)*($I817&lt;=P$3)*($I817&gt;=P$2)*((P$3-$I817+1)/P$4)
+($H817&gt;0)*($J817&gt;P$3)*($I817&lt;P$2)*1
+($H817&gt;0)*($I817&gt;P$3)*0</f>
        <v>0</v>
      </c>
      <c r="Q810" s="21">
        <f t="shared" si="499"/>
        <v>0</v>
      </c>
      <c r="R810" s="21">
        <f t="shared" si="499"/>
        <v>0</v>
      </c>
      <c r="S810" s="21">
        <f t="shared" si="499"/>
        <v>0</v>
      </c>
      <c r="T810" s="21">
        <f t="shared" si="499"/>
        <v>0</v>
      </c>
      <c r="U810" s="21">
        <f t="shared" si="499"/>
        <v>0</v>
      </c>
      <c r="V810" s="21">
        <f t="shared" si="499"/>
        <v>0</v>
      </c>
      <c r="W810" s="21">
        <f t="shared" si="499"/>
        <v>0</v>
      </c>
      <c r="X810" s="21">
        <f t="shared" si="499"/>
        <v>0</v>
      </c>
      <c r="Y810" s="21">
        <f t="shared" si="499"/>
        <v>0</v>
      </c>
      <c r="Z810" s="21">
        <f t="shared" si="499"/>
        <v>0</v>
      </c>
      <c r="AA810" s="21">
        <f t="shared" si="499"/>
        <v>0</v>
      </c>
      <c r="AB810" s="21">
        <f t="shared" si="499"/>
        <v>0</v>
      </c>
      <c r="AC810" s="21">
        <f t="shared" si="499"/>
        <v>0</v>
      </c>
      <c r="AD810" s="21">
        <f t="shared" si="499"/>
        <v>0</v>
      </c>
      <c r="AE810" s="21">
        <f t="shared" si="499"/>
        <v>0</v>
      </c>
      <c r="AF810" s="21">
        <f t="shared" si="499"/>
        <v>0</v>
      </c>
      <c r="AG810" s="21">
        <f t="shared" si="499"/>
        <v>0</v>
      </c>
      <c r="AH810" s="21">
        <f t="shared" si="499"/>
        <v>0</v>
      </c>
      <c r="AI810" s="21">
        <f t="shared" si="499"/>
        <v>0</v>
      </c>
      <c r="AJ810" s="21">
        <f t="shared" si="499"/>
        <v>0</v>
      </c>
      <c r="AK810" s="21">
        <f t="shared" si="499"/>
        <v>0</v>
      </c>
      <c r="AL810" s="21">
        <f t="shared" si="499"/>
        <v>0</v>
      </c>
      <c r="AM810" s="21">
        <f t="shared" si="499"/>
        <v>0</v>
      </c>
      <c r="AN810" s="21">
        <f t="shared" si="499"/>
        <v>0</v>
      </c>
      <c r="AO810" s="21">
        <f t="shared" si="499"/>
        <v>0</v>
      </c>
      <c r="AP810" s="21">
        <f t="shared" si="499"/>
        <v>0</v>
      </c>
      <c r="AQ810" s="21">
        <f t="shared" si="499"/>
        <v>0</v>
      </c>
      <c r="AR810" s="21">
        <f t="shared" si="499"/>
        <v>0</v>
      </c>
      <c r="AS810" s="21">
        <f t="shared" si="499"/>
        <v>0</v>
      </c>
      <c r="AT810" s="21">
        <f t="shared" si="499"/>
        <v>0</v>
      </c>
      <c r="AU810" s="21">
        <f t="shared" si="499"/>
        <v>0</v>
      </c>
      <c r="AV810" s="21">
        <f t="shared" si="499"/>
        <v>0</v>
      </c>
      <c r="AW810" s="21">
        <f t="shared" si="499"/>
        <v>0</v>
      </c>
      <c r="AX810" s="21">
        <f t="shared" si="499"/>
        <v>0</v>
      </c>
      <c r="AY810" s="21">
        <f t="shared" si="499"/>
        <v>0</v>
      </c>
      <c r="AZ810" s="21">
        <f t="shared" si="499"/>
        <v>0</v>
      </c>
      <c r="BA810" s="21">
        <f t="shared" si="499"/>
        <v>0</v>
      </c>
      <c r="BB810" s="21">
        <f t="shared" si="499"/>
        <v>0</v>
      </c>
      <c r="BC810" s="21">
        <f t="shared" si="499"/>
        <v>0</v>
      </c>
      <c r="BD810" s="21">
        <f t="shared" si="499"/>
        <v>0</v>
      </c>
    </row>
    <row r="811" spans="1:59" ht="16" x14ac:dyDescent="0.2">
      <c r="B811" s="11">
        <f t="shared" si="497"/>
        <v>22</v>
      </c>
      <c r="C811" s="12" t="str">
        <f t="shared" si="497"/>
        <v>SCI FORGEOT RETAIL</v>
      </c>
      <c r="D811" s="13" t="s">
        <v>21</v>
      </c>
      <c r="E811" s="22">
        <v>195</v>
      </c>
      <c r="F811" s="15"/>
      <c r="G811" s="13" t="s">
        <v>22</v>
      </c>
      <c r="H811" s="22">
        <v>0</v>
      </c>
      <c r="I811" s="13" t="s">
        <v>23</v>
      </c>
      <c r="J811" s="22">
        <v>38.602499999999999</v>
      </c>
      <c r="K811" s="23"/>
      <c r="L811" s="20" t="s">
        <v>232</v>
      </c>
      <c r="M811" s="72"/>
      <c r="N811" s="72"/>
      <c r="O811" s="21">
        <f>($E814&lt;=O$3)*($E814&gt;O$2)*((O$3-$E814+1)/O$4)
+($E814&lt;=O$2)*((O$3-O$2+1)/O$4)
+($E814&gt;O$3)*(0)
-($E822&lt;=O$3)*($E822&lt;&gt;0)*($E822&gt;O$2)*((O$3-$E822)/O$4)
-($E822&lt;=O$2)*((O$3-O$2+1)/O$4)
-($E822&gt;O$3)*(0)</f>
        <v>1</v>
      </c>
      <c r="P811" s="21">
        <f t="shared" ref="P811:BD811" si="500">($E814&lt;=P$3)*($E814&gt;P$2)*((P$3-$E814+1)/P$4)
+($E814&lt;=P$2)*((P$3-P$2+1)/P$4)
+($E814&gt;P$3)*(0)
-($E822&lt;=P$3)*($E822&lt;&gt;0)*($E822&gt;P$2)*((P$3-$E822)/P$4)
-($E822&lt;=P$2)*((P$3-P$2+1)/P$4)
-($E822&gt;P$3)*(0)</f>
        <v>1</v>
      </c>
      <c r="Q811" s="21">
        <f t="shared" si="500"/>
        <v>1</v>
      </c>
      <c r="R811" s="21">
        <f t="shared" si="500"/>
        <v>1</v>
      </c>
      <c r="S811" s="21">
        <f t="shared" si="500"/>
        <v>1</v>
      </c>
      <c r="T811" s="21">
        <f t="shared" si="500"/>
        <v>1</v>
      </c>
      <c r="U811" s="21">
        <f t="shared" si="500"/>
        <v>1</v>
      </c>
      <c r="V811" s="21">
        <f t="shared" si="500"/>
        <v>1</v>
      </c>
      <c r="W811" s="21">
        <f t="shared" si="500"/>
        <v>1</v>
      </c>
      <c r="X811" s="21">
        <f t="shared" si="500"/>
        <v>1</v>
      </c>
      <c r="Y811" s="21">
        <f t="shared" si="500"/>
        <v>1</v>
      </c>
      <c r="Z811" s="21">
        <f t="shared" si="500"/>
        <v>1</v>
      </c>
      <c r="AA811" s="21">
        <f t="shared" si="500"/>
        <v>1</v>
      </c>
      <c r="AB811" s="21">
        <f t="shared" si="500"/>
        <v>1</v>
      </c>
      <c r="AC811" s="21">
        <f t="shared" si="500"/>
        <v>1</v>
      </c>
      <c r="AD811" s="21">
        <f t="shared" si="500"/>
        <v>1</v>
      </c>
      <c r="AE811" s="21">
        <f t="shared" si="500"/>
        <v>1</v>
      </c>
      <c r="AF811" s="21">
        <f t="shared" si="500"/>
        <v>1</v>
      </c>
      <c r="AG811" s="21">
        <f t="shared" si="500"/>
        <v>1</v>
      </c>
      <c r="AH811" s="21">
        <f t="shared" si="500"/>
        <v>1</v>
      </c>
      <c r="AI811" s="21">
        <f t="shared" si="500"/>
        <v>1</v>
      </c>
      <c r="AJ811" s="21">
        <f t="shared" si="500"/>
        <v>1</v>
      </c>
      <c r="AK811" s="21">
        <f t="shared" si="500"/>
        <v>1</v>
      </c>
      <c r="AL811" s="21">
        <f t="shared" si="500"/>
        <v>1</v>
      </c>
      <c r="AM811" s="21">
        <f t="shared" si="500"/>
        <v>1</v>
      </c>
      <c r="AN811" s="21">
        <f t="shared" si="500"/>
        <v>1</v>
      </c>
      <c r="AO811" s="21">
        <f t="shared" si="500"/>
        <v>1</v>
      </c>
      <c r="AP811" s="21">
        <f t="shared" si="500"/>
        <v>0.82417582417582413</v>
      </c>
      <c r="AQ811" s="21">
        <f t="shared" si="500"/>
        <v>0</v>
      </c>
      <c r="AR811" s="21">
        <f t="shared" si="500"/>
        <v>0</v>
      </c>
      <c r="AS811" s="21">
        <f t="shared" si="500"/>
        <v>0</v>
      </c>
      <c r="AT811" s="21">
        <f t="shared" si="500"/>
        <v>0</v>
      </c>
      <c r="AU811" s="21">
        <f t="shared" si="500"/>
        <v>0</v>
      </c>
      <c r="AV811" s="21">
        <f t="shared" si="500"/>
        <v>0</v>
      </c>
      <c r="AW811" s="21">
        <f t="shared" si="500"/>
        <v>0</v>
      </c>
      <c r="AX811" s="21">
        <f t="shared" si="500"/>
        <v>0</v>
      </c>
      <c r="AY811" s="21">
        <f t="shared" si="500"/>
        <v>0</v>
      </c>
      <c r="AZ811" s="21">
        <f t="shared" si="500"/>
        <v>0</v>
      </c>
      <c r="BA811" s="21">
        <f t="shared" si="500"/>
        <v>0</v>
      </c>
      <c r="BB811" s="21">
        <f t="shared" si="500"/>
        <v>0</v>
      </c>
      <c r="BC811" s="21">
        <f t="shared" si="500"/>
        <v>0</v>
      </c>
      <c r="BD811" s="21">
        <f t="shared" si="500"/>
        <v>0</v>
      </c>
    </row>
    <row r="812" spans="1:59" ht="16" x14ac:dyDescent="0.2">
      <c r="B812" s="11">
        <f t="shared" si="497"/>
        <v>22</v>
      </c>
      <c r="C812" s="12" t="str">
        <f t="shared" si="497"/>
        <v>SCI FORGEOT RETAIL</v>
      </c>
      <c r="D812" s="13" t="s">
        <v>1</v>
      </c>
      <c r="E812" s="22">
        <v>54120</v>
      </c>
      <c r="F812" s="15"/>
      <c r="G812" s="15"/>
      <c r="H812" s="15"/>
      <c r="I812" s="15"/>
      <c r="J812" s="15"/>
      <c r="L812" s="20" t="s">
        <v>233</v>
      </c>
      <c r="M812" s="72"/>
      <c r="N812" s="72"/>
      <c r="O812" s="21">
        <f>($E825&gt;O$3)*($E822&lt;O$2)*((O$3-O$2+1)/O$4)
+($E825&gt;O$3)*($E822&gt;=O$2)*($E822&lt;=O$3)*((O$3-$E822)/O$4)
+($E825&gt;O$3)*($E822&gt;O$3)*(0)
+($E825&lt;=O$3)*($E825&gt;=O$2)*($E822&lt;O$2)*(($E825-O$2)/O$4)
+($E825&lt;=O$3)*($E825&gt;=O$2)*($E822&lt;=O$3)*($E822&gt;=O$2)*(($E825-$E822)/O$4)
+($E825&lt;O$2)*(0)</f>
        <v>0</v>
      </c>
      <c r="P812" s="21">
        <f t="shared" ref="P812:BD812" si="501">($E825&gt;P$3)*($E822&lt;P$2)*((P$3-P$2+1)/P$4)
+($E825&gt;P$3)*($E822&gt;=P$2)*($E822&lt;=P$3)*((P$3-$E822)/P$4)
+($E825&gt;P$3)*($E822&gt;P$3)*(0)
+($E825&lt;=P$3)*($E825&gt;=P$2)*($E822&lt;P$2)*(($E825-P$2)/P$4)
+($E825&lt;=P$3)*($E825&gt;=P$2)*($E822&lt;=P$3)*($E822&gt;=P$2)*(($E825-$E822)/P$4)
+($E825&lt;P$2)*(0)</f>
        <v>0</v>
      </c>
      <c r="Q812" s="21">
        <f t="shared" si="501"/>
        <v>0</v>
      </c>
      <c r="R812" s="21">
        <f t="shared" si="501"/>
        <v>0</v>
      </c>
      <c r="S812" s="21">
        <f t="shared" si="501"/>
        <v>0</v>
      </c>
      <c r="T812" s="21">
        <f t="shared" si="501"/>
        <v>0</v>
      </c>
      <c r="U812" s="21">
        <f t="shared" si="501"/>
        <v>0</v>
      </c>
      <c r="V812" s="21">
        <f t="shared" si="501"/>
        <v>0</v>
      </c>
      <c r="W812" s="21">
        <f t="shared" si="501"/>
        <v>0</v>
      </c>
      <c r="X812" s="21">
        <f t="shared" si="501"/>
        <v>0</v>
      </c>
      <c r="Y812" s="21">
        <f t="shared" si="501"/>
        <v>0</v>
      </c>
      <c r="Z812" s="21">
        <f t="shared" si="501"/>
        <v>0</v>
      </c>
      <c r="AA812" s="21">
        <f t="shared" si="501"/>
        <v>0</v>
      </c>
      <c r="AB812" s="21">
        <f t="shared" si="501"/>
        <v>0</v>
      </c>
      <c r="AC812" s="21">
        <f t="shared" si="501"/>
        <v>0</v>
      </c>
      <c r="AD812" s="21">
        <f t="shared" si="501"/>
        <v>0</v>
      </c>
      <c r="AE812" s="21">
        <f t="shared" si="501"/>
        <v>0</v>
      </c>
      <c r="AF812" s="21">
        <f t="shared" si="501"/>
        <v>0</v>
      </c>
      <c r="AG812" s="21">
        <f t="shared" si="501"/>
        <v>0</v>
      </c>
      <c r="AH812" s="21">
        <f t="shared" si="501"/>
        <v>0</v>
      </c>
      <c r="AI812" s="21">
        <f t="shared" si="501"/>
        <v>0</v>
      </c>
      <c r="AJ812" s="21">
        <f t="shared" si="501"/>
        <v>0</v>
      </c>
      <c r="AK812" s="21">
        <f t="shared" si="501"/>
        <v>0</v>
      </c>
      <c r="AL812" s="21">
        <f t="shared" si="501"/>
        <v>0</v>
      </c>
      <c r="AM812" s="21">
        <f t="shared" si="501"/>
        <v>0</v>
      </c>
      <c r="AN812" s="21">
        <f t="shared" si="501"/>
        <v>0</v>
      </c>
      <c r="AO812" s="21">
        <f t="shared" si="501"/>
        <v>0</v>
      </c>
      <c r="AP812" s="21">
        <f t="shared" si="501"/>
        <v>0</v>
      </c>
      <c r="AQ812" s="21">
        <f t="shared" si="501"/>
        <v>0</v>
      </c>
      <c r="AR812" s="21">
        <f t="shared" si="501"/>
        <v>0</v>
      </c>
      <c r="AS812" s="21">
        <f t="shared" si="501"/>
        <v>0</v>
      </c>
      <c r="AT812" s="21">
        <f t="shared" si="501"/>
        <v>0</v>
      </c>
      <c r="AU812" s="21">
        <f t="shared" si="501"/>
        <v>0</v>
      </c>
      <c r="AV812" s="21">
        <f t="shared" si="501"/>
        <v>0</v>
      </c>
      <c r="AW812" s="21">
        <f t="shared" si="501"/>
        <v>0</v>
      </c>
      <c r="AX812" s="21">
        <f t="shared" si="501"/>
        <v>0</v>
      </c>
      <c r="AY812" s="21">
        <f t="shared" si="501"/>
        <v>0</v>
      </c>
      <c r="AZ812" s="21">
        <f t="shared" si="501"/>
        <v>0</v>
      </c>
      <c r="BA812" s="21">
        <f t="shared" si="501"/>
        <v>0</v>
      </c>
      <c r="BB812" s="21">
        <f t="shared" si="501"/>
        <v>0</v>
      </c>
      <c r="BC812" s="21">
        <f t="shared" si="501"/>
        <v>0</v>
      </c>
      <c r="BD812" s="21">
        <f t="shared" si="501"/>
        <v>0</v>
      </c>
    </row>
    <row r="813" spans="1:59" ht="16" x14ac:dyDescent="0.2">
      <c r="B813" s="11">
        <f t="shared" si="497"/>
        <v>22</v>
      </c>
      <c r="C813" s="12" t="str">
        <f t="shared" si="497"/>
        <v>SCI FORGEOT RETAIL</v>
      </c>
      <c r="K813" s="24"/>
      <c r="L813" s="20" t="s">
        <v>234</v>
      </c>
      <c r="M813" s="72"/>
      <c r="N813" s="72"/>
      <c r="O813" s="21">
        <f>($E828&gt;0)*($E825&lt;O$2)*(EDATE($E825,$E828)&gt;O$3)*((O$3-O$2+1)/O$4)
+($E828&gt;0)*($E825&lt;O$2)*(EDATE($E825,$E828)&gt;=O$2)*(EDATE($E825,$E828)&lt;=O$3)*((EDATE($E825,$E828)-O$2)/O$4)
+($E828&gt;0)*($E825&lt;O$2)*(EDATE($E825,$E828)&lt;O$2)*(0)
+($E828&gt;0)*($E825&gt;=O$2)*($E825&lt;=O$3)*(EDATE($E825,$E828)&gt;=O$2)*(EDATE($E825,$E828)&lt;=O$3)*((EDATE($E825,$E828)-$E825+1)/O$4)
+($E828&gt;0)*($E825&gt;=O$2)*($E825&lt;=O$3)*(EDATE($E825,$E828)&gt;O$3)*((O$3-$E825+1)/O$4)
+($E828&gt;0)*($E825&gt;O$3)*(0)</f>
        <v>0</v>
      </c>
      <c r="P813" s="21">
        <f t="shared" ref="P813:BD813" si="502">($E828&gt;0)*($E825&lt;P$2)*(EDATE($E825,$E828)&gt;P$3)*((P$3-P$2+1)/P$4)
+($E828&gt;0)*($E825&lt;P$2)*(EDATE($E825,$E828)&gt;=P$2)*(EDATE($E825,$E828)&lt;=P$3)*((EDATE($E825,$E828)-P$2)/P$4)
+($E828&gt;0)*($E825&lt;P$2)*(EDATE($E825,$E828)&lt;P$2)*(0)
+($E828&gt;0)*($E825&gt;=P$2)*($E825&lt;=P$3)*(EDATE($E825,$E828)&gt;=P$2)*(EDATE($E825,$E828)&lt;=P$3)*((EDATE($E825,$E828)-$E825+1)/P$4)
+($E828&gt;0)*($E825&gt;=P$2)*($E825&lt;=P$3)*(EDATE($E825,$E828)&gt;P$3)*((P$3-$E825+1)/P$4)
+($E828&gt;0)*($E825&gt;P$3)*(0)</f>
        <v>0</v>
      </c>
      <c r="Q813" s="21">
        <f t="shared" si="502"/>
        <v>0</v>
      </c>
      <c r="R813" s="21">
        <f t="shared" si="502"/>
        <v>0</v>
      </c>
      <c r="S813" s="21">
        <f t="shared" si="502"/>
        <v>0</v>
      </c>
      <c r="T813" s="21">
        <f t="shared" si="502"/>
        <v>0</v>
      </c>
      <c r="U813" s="21">
        <f t="shared" si="502"/>
        <v>0</v>
      </c>
      <c r="V813" s="21">
        <f t="shared" si="502"/>
        <v>0</v>
      </c>
      <c r="W813" s="21">
        <f t="shared" si="502"/>
        <v>0</v>
      </c>
      <c r="X813" s="21">
        <f t="shared" si="502"/>
        <v>0</v>
      </c>
      <c r="Y813" s="21">
        <f t="shared" si="502"/>
        <v>0</v>
      </c>
      <c r="Z813" s="21">
        <f t="shared" si="502"/>
        <v>0</v>
      </c>
      <c r="AA813" s="21">
        <f t="shared" si="502"/>
        <v>0</v>
      </c>
      <c r="AB813" s="21">
        <f t="shared" si="502"/>
        <v>0</v>
      </c>
      <c r="AC813" s="21">
        <f t="shared" si="502"/>
        <v>0</v>
      </c>
      <c r="AD813" s="21">
        <f t="shared" si="502"/>
        <v>0</v>
      </c>
      <c r="AE813" s="21">
        <f t="shared" si="502"/>
        <v>0</v>
      </c>
      <c r="AF813" s="21">
        <f t="shared" si="502"/>
        <v>0</v>
      </c>
      <c r="AG813" s="21">
        <f t="shared" si="502"/>
        <v>0</v>
      </c>
      <c r="AH813" s="21">
        <f t="shared" si="502"/>
        <v>0</v>
      </c>
      <c r="AI813" s="21">
        <f t="shared" si="502"/>
        <v>0</v>
      </c>
      <c r="AJ813" s="21">
        <f t="shared" si="502"/>
        <v>0</v>
      </c>
      <c r="AK813" s="21">
        <f t="shared" si="502"/>
        <v>0</v>
      </c>
      <c r="AL813" s="21">
        <f t="shared" si="502"/>
        <v>0</v>
      </c>
      <c r="AM813" s="21">
        <f t="shared" si="502"/>
        <v>0</v>
      </c>
      <c r="AN813" s="21">
        <f t="shared" si="502"/>
        <v>0</v>
      </c>
      <c r="AO813" s="21">
        <f t="shared" si="502"/>
        <v>0</v>
      </c>
      <c r="AP813" s="21">
        <f t="shared" si="502"/>
        <v>0</v>
      </c>
      <c r="AQ813" s="21">
        <f t="shared" si="502"/>
        <v>0</v>
      </c>
      <c r="AR813" s="21">
        <f t="shared" si="502"/>
        <v>0</v>
      </c>
      <c r="AS813" s="21">
        <f t="shared" si="502"/>
        <v>0</v>
      </c>
      <c r="AT813" s="21">
        <f t="shared" si="502"/>
        <v>0</v>
      </c>
      <c r="AU813" s="21">
        <f t="shared" si="502"/>
        <v>0</v>
      </c>
      <c r="AV813" s="21">
        <f t="shared" si="502"/>
        <v>0</v>
      </c>
      <c r="AW813" s="21">
        <f t="shared" si="502"/>
        <v>0</v>
      </c>
      <c r="AX813" s="21">
        <f t="shared" si="502"/>
        <v>0</v>
      </c>
      <c r="AY813" s="21">
        <f t="shared" si="502"/>
        <v>0</v>
      </c>
      <c r="AZ813" s="21">
        <f t="shared" si="502"/>
        <v>0</v>
      </c>
      <c r="BA813" s="21">
        <f t="shared" si="502"/>
        <v>0</v>
      </c>
      <c r="BB813" s="21">
        <f t="shared" si="502"/>
        <v>0</v>
      </c>
      <c r="BC813" s="21">
        <f t="shared" si="502"/>
        <v>0</v>
      </c>
      <c r="BD813" s="21">
        <f t="shared" si="502"/>
        <v>0</v>
      </c>
    </row>
    <row r="814" spans="1:59" ht="16" x14ac:dyDescent="0.2">
      <c r="B814" s="11">
        <f t="shared" si="497"/>
        <v>22</v>
      </c>
      <c r="C814" s="12" t="str">
        <f t="shared" si="497"/>
        <v>SCI FORGEOT RETAIL</v>
      </c>
      <c r="D814" s="25" t="s">
        <v>235</v>
      </c>
      <c r="E814" s="26">
        <v>43997</v>
      </c>
      <c r="F814" s="15"/>
      <c r="G814" s="25" t="s">
        <v>236</v>
      </c>
      <c r="H814" s="25" t="s">
        <v>237</v>
      </c>
      <c r="I814" s="25" t="s">
        <v>238</v>
      </c>
      <c r="J814" s="25" t="s">
        <v>239</v>
      </c>
      <c r="K814" s="24"/>
      <c r="L814" s="27" t="s">
        <v>240</v>
      </c>
      <c r="M814" s="83"/>
      <c r="N814" s="83"/>
      <c r="O814" s="28">
        <f>($H826&gt;0)*($J826&lt;O$2)*0
+($H826&gt;0)*($J826&gt;=O$2)*($J826&lt;=O$3)*(($J826-O$2+1)/O$4)
+($H826&gt;0)*($J826&gt;O$3)*($I826&gt;O$3)*0
+($H826&gt;0)*($J826&gt;O$3)*($I826&lt;=O$3)*($I826&gt;=O$2)*((O$3-$I826+1)/O$4)
+($H826&gt;0)*($J826&gt;O$3)*($I826&lt;O$2)*1
+($H826&gt;0)*($I826&gt;O$3)*0
+($H827&gt;0)*($J827&lt;O$2)*0
+($H827&gt;0)*($J827&gt;=O$2)*($J827&lt;=O$3)*(($J827-O$2+1)/O$4)
+($H827&gt;0)*($J827&gt;O$3)*($I827&gt;O$3)*0
+($H827&gt;0)*($J827&gt;O$3)*($I827&lt;=O$3)*($I827&gt;=O$2)*((O$3-$I827+1)/O$4)
+($H827&gt;0)*($J827&gt;O$3)*($I827&lt;O$2)*1
+($H827&gt;0)*($I827&gt;O$3)*0
+($H828&gt;0)*($J828&lt;O$2)*0
+($H828&gt;0)*($J828&gt;=O$2)*($J828&lt;=O$3)*(($J828-O$2+1)/O$4)
+($H828&gt;0)*($J828&gt;O$3)*($I828&gt;O$3)*0
+($H828&gt;0)*($J828&gt;O$3)*($I828&lt;=O$3)*($I828&gt;=O$2)*((O$3-$I828+1)/O$4)
+($H828&gt;0)*($J828&gt;O$3)*($I828&lt;O$2)*1
+($H828&gt;0)*($I828&gt;O$3)*0</f>
        <v>0</v>
      </c>
      <c r="P814" s="28">
        <f t="shared" ref="P814:BD814" si="503">($H826&gt;0)*($J826&lt;P$2)*0
+($H826&gt;0)*($J826&gt;=P$2)*($J826&lt;=P$3)*(($J826-P$2+1)/P$4)
+($H826&gt;0)*($J826&gt;P$3)*($I826&gt;P$3)*0
+($H826&gt;0)*($J826&gt;P$3)*($I826&lt;=P$3)*($I826&gt;=P$2)*((P$3-$I826+1)/P$4)
+($H826&gt;0)*($J826&gt;P$3)*($I826&lt;P$2)*1
+($H826&gt;0)*($I826&gt;P$3)*0
+($H827&gt;0)*($J827&lt;P$2)*0
+($H827&gt;0)*($J827&gt;=P$2)*($J827&lt;=P$3)*(($J827-P$2+1)/P$4)
+($H827&gt;0)*($J827&gt;P$3)*($I827&gt;P$3)*0
+($H827&gt;0)*($J827&gt;P$3)*($I827&lt;=P$3)*($I827&gt;=P$2)*((P$3-$I827+1)/P$4)
+($H827&gt;0)*($J827&gt;P$3)*($I827&lt;P$2)*1
+($H827&gt;0)*($I827&gt;P$3)*0
+($H828&gt;0)*($J828&lt;P$2)*0
+($H828&gt;0)*($J828&gt;=P$2)*($J828&lt;=P$3)*(($J828-P$2+1)/P$4)
+($H828&gt;0)*($J828&gt;P$3)*($I828&gt;P$3)*0
+($H828&gt;0)*($J828&gt;P$3)*($I828&lt;=P$3)*($I828&gt;=P$2)*((P$3-$I828+1)/P$4)
+($H828&gt;0)*($J828&gt;P$3)*($I828&lt;P$2)*1
+($H828&gt;0)*($I828&gt;P$3)*0</f>
        <v>0</v>
      </c>
      <c r="Q814" s="28">
        <f t="shared" si="503"/>
        <v>0</v>
      </c>
      <c r="R814" s="28">
        <f t="shared" si="503"/>
        <v>0</v>
      </c>
      <c r="S814" s="28">
        <f t="shared" si="503"/>
        <v>0</v>
      </c>
      <c r="T814" s="28">
        <f t="shared" si="503"/>
        <v>0</v>
      </c>
      <c r="U814" s="28">
        <f t="shared" si="503"/>
        <v>0</v>
      </c>
      <c r="V814" s="28">
        <f t="shared" si="503"/>
        <v>0</v>
      </c>
      <c r="W814" s="28">
        <f t="shared" si="503"/>
        <v>0</v>
      </c>
      <c r="X814" s="28">
        <f t="shared" si="503"/>
        <v>0</v>
      </c>
      <c r="Y814" s="28">
        <f t="shared" si="503"/>
        <v>0</v>
      </c>
      <c r="Z814" s="28">
        <f t="shared" si="503"/>
        <v>0</v>
      </c>
      <c r="AA814" s="28">
        <f t="shared" si="503"/>
        <v>0</v>
      </c>
      <c r="AB814" s="28">
        <f t="shared" si="503"/>
        <v>0</v>
      </c>
      <c r="AC814" s="28">
        <f t="shared" si="503"/>
        <v>0</v>
      </c>
      <c r="AD814" s="28">
        <f t="shared" si="503"/>
        <v>0</v>
      </c>
      <c r="AE814" s="28">
        <f t="shared" si="503"/>
        <v>0</v>
      </c>
      <c r="AF814" s="28">
        <f t="shared" si="503"/>
        <v>0</v>
      </c>
      <c r="AG814" s="28">
        <f t="shared" si="503"/>
        <v>0</v>
      </c>
      <c r="AH814" s="28">
        <f t="shared" si="503"/>
        <v>0</v>
      </c>
      <c r="AI814" s="28">
        <f t="shared" si="503"/>
        <v>0</v>
      </c>
      <c r="AJ814" s="28">
        <f t="shared" si="503"/>
        <v>0</v>
      </c>
      <c r="AK814" s="28">
        <f t="shared" si="503"/>
        <v>0</v>
      </c>
      <c r="AL814" s="28">
        <f t="shared" si="503"/>
        <v>0</v>
      </c>
      <c r="AM814" s="28">
        <f t="shared" si="503"/>
        <v>0</v>
      </c>
      <c r="AN814" s="28">
        <f t="shared" si="503"/>
        <v>0</v>
      </c>
      <c r="AO814" s="28">
        <f t="shared" si="503"/>
        <v>0</v>
      </c>
      <c r="AP814" s="28">
        <f t="shared" si="503"/>
        <v>0</v>
      </c>
      <c r="AQ814" s="28">
        <f t="shared" si="503"/>
        <v>0</v>
      </c>
      <c r="AR814" s="28">
        <f t="shared" si="503"/>
        <v>0</v>
      </c>
      <c r="AS814" s="28">
        <f t="shared" si="503"/>
        <v>0</v>
      </c>
      <c r="AT814" s="28">
        <f t="shared" si="503"/>
        <v>0</v>
      </c>
      <c r="AU814" s="28">
        <f t="shared" si="503"/>
        <v>0</v>
      </c>
      <c r="AV814" s="28">
        <f t="shared" si="503"/>
        <v>0</v>
      </c>
      <c r="AW814" s="28">
        <f t="shared" si="503"/>
        <v>0</v>
      </c>
      <c r="AX814" s="28">
        <f t="shared" si="503"/>
        <v>0</v>
      </c>
      <c r="AY814" s="28">
        <f t="shared" si="503"/>
        <v>0</v>
      </c>
      <c r="AZ814" s="28">
        <f t="shared" si="503"/>
        <v>0</v>
      </c>
      <c r="BA814" s="28">
        <f t="shared" si="503"/>
        <v>0</v>
      </c>
      <c r="BB814" s="28">
        <f t="shared" si="503"/>
        <v>0</v>
      </c>
      <c r="BC814" s="28">
        <f t="shared" si="503"/>
        <v>0</v>
      </c>
      <c r="BD814" s="28">
        <f t="shared" si="503"/>
        <v>0</v>
      </c>
    </row>
    <row r="815" spans="1:59" ht="16" x14ac:dyDescent="0.2">
      <c r="B815" s="11">
        <f t="shared" si="497"/>
        <v>22</v>
      </c>
      <c r="C815" s="12" t="str">
        <f t="shared" si="497"/>
        <v>SCI FORGEOT RETAIL</v>
      </c>
      <c r="D815" s="25" t="s">
        <v>241</v>
      </c>
      <c r="E815" s="29">
        <v>54000</v>
      </c>
      <c r="F815" s="15"/>
      <c r="G815" s="30" t="s">
        <v>10</v>
      </c>
      <c r="H815" s="31">
        <v>0</v>
      </c>
      <c r="I815" s="32">
        <v>0</v>
      </c>
      <c r="J815" s="32">
        <v>0</v>
      </c>
      <c r="K815" s="24"/>
      <c r="L815" s="33" t="s">
        <v>242</v>
      </c>
      <c r="M815" s="73"/>
      <c r="N815" s="73"/>
      <c r="O815" s="34">
        <f>($E825&lt;=O$3)*($E825&gt;O$2)*((O$3-$E825+1)/O$4)
+($E825&lt;=O$2)*((O$3-O$2+1)/O$4)
+($E825&gt;O$3)*(0)</f>
        <v>0</v>
      </c>
      <c r="P815" s="34">
        <f t="shared" ref="P815:BD815" si="504">($E825&lt;=P$3)*($E825&gt;P$2)*((P$3-$E825+1)/P$4)
+($E825&lt;=P$2)*((P$3-P$2+1)/P$4)
+($E825&gt;P$3)*(0)</f>
        <v>0</v>
      </c>
      <c r="Q815" s="34">
        <f t="shared" si="504"/>
        <v>0</v>
      </c>
      <c r="R815" s="34">
        <f t="shared" si="504"/>
        <v>0</v>
      </c>
      <c r="S815" s="34">
        <f t="shared" si="504"/>
        <v>0</v>
      </c>
      <c r="T815" s="34">
        <f t="shared" si="504"/>
        <v>0</v>
      </c>
      <c r="U815" s="34">
        <f t="shared" si="504"/>
        <v>0</v>
      </c>
      <c r="V815" s="34">
        <f t="shared" si="504"/>
        <v>0</v>
      </c>
      <c r="W815" s="34">
        <f t="shared" si="504"/>
        <v>0</v>
      </c>
      <c r="X815" s="34">
        <f t="shared" si="504"/>
        <v>0</v>
      </c>
      <c r="Y815" s="34">
        <f t="shared" si="504"/>
        <v>0</v>
      </c>
      <c r="Z815" s="34">
        <f t="shared" si="504"/>
        <v>0</v>
      </c>
      <c r="AA815" s="34">
        <f t="shared" si="504"/>
        <v>0</v>
      </c>
      <c r="AB815" s="34">
        <f t="shared" si="504"/>
        <v>0</v>
      </c>
      <c r="AC815" s="34">
        <f t="shared" si="504"/>
        <v>0</v>
      </c>
      <c r="AD815" s="34">
        <f t="shared" si="504"/>
        <v>0</v>
      </c>
      <c r="AE815" s="34">
        <f t="shared" si="504"/>
        <v>0</v>
      </c>
      <c r="AF815" s="34">
        <f t="shared" si="504"/>
        <v>0</v>
      </c>
      <c r="AG815" s="34">
        <f t="shared" si="504"/>
        <v>0</v>
      </c>
      <c r="AH815" s="34">
        <f t="shared" si="504"/>
        <v>0</v>
      </c>
      <c r="AI815" s="34">
        <f t="shared" si="504"/>
        <v>0</v>
      </c>
      <c r="AJ815" s="34">
        <f t="shared" si="504"/>
        <v>0</v>
      </c>
      <c r="AK815" s="34">
        <f t="shared" si="504"/>
        <v>0</v>
      </c>
      <c r="AL815" s="34">
        <f t="shared" si="504"/>
        <v>0</v>
      </c>
      <c r="AM815" s="34">
        <f t="shared" si="504"/>
        <v>0</v>
      </c>
      <c r="AN815" s="34">
        <f t="shared" si="504"/>
        <v>0</v>
      </c>
      <c r="AO815" s="34">
        <f t="shared" si="504"/>
        <v>0</v>
      </c>
      <c r="AP815" s="34">
        <f t="shared" si="504"/>
        <v>0.18681318681318682</v>
      </c>
      <c r="AQ815" s="34">
        <f t="shared" si="504"/>
        <v>1</v>
      </c>
      <c r="AR815" s="34">
        <f t="shared" si="504"/>
        <v>1</v>
      </c>
      <c r="AS815" s="34">
        <f t="shared" si="504"/>
        <v>1</v>
      </c>
      <c r="AT815" s="34">
        <f t="shared" si="504"/>
        <v>1</v>
      </c>
      <c r="AU815" s="34">
        <f t="shared" si="504"/>
        <v>1</v>
      </c>
      <c r="AV815" s="34">
        <f t="shared" si="504"/>
        <v>1</v>
      </c>
      <c r="AW815" s="34">
        <f t="shared" si="504"/>
        <v>1</v>
      </c>
      <c r="AX815" s="34">
        <f t="shared" si="504"/>
        <v>1</v>
      </c>
      <c r="AY815" s="34">
        <f t="shared" si="504"/>
        <v>1</v>
      </c>
      <c r="AZ815" s="34">
        <f t="shared" si="504"/>
        <v>1</v>
      </c>
      <c r="BA815" s="34">
        <f t="shared" si="504"/>
        <v>1</v>
      </c>
      <c r="BB815" s="34">
        <f t="shared" si="504"/>
        <v>1</v>
      </c>
      <c r="BC815" s="34">
        <f t="shared" si="504"/>
        <v>1</v>
      </c>
      <c r="BD815" s="34">
        <f t="shared" si="504"/>
        <v>1</v>
      </c>
    </row>
    <row r="816" spans="1:59" ht="16" x14ac:dyDescent="0.2">
      <c r="A816" s="35"/>
      <c r="B816" s="11">
        <f t="shared" si="497"/>
        <v>22</v>
      </c>
      <c r="C816" s="12" t="str">
        <f t="shared" si="497"/>
        <v>SCI FORGEOT RETAIL</v>
      </c>
      <c r="D816" s="25" t="s">
        <v>243</v>
      </c>
      <c r="E816" s="29">
        <v>55129.64876033058</v>
      </c>
      <c r="F816" s="15"/>
      <c r="G816" s="30" t="s">
        <v>11</v>
      </c>
      <c r="H816" s="31">
        <v>0</v>
      </c>
      <c r="I816" s="32">
        <v>0</v>
      </c>
      <c r="J816" s="32">
        <v>0</v>
      </c>
      <c r="K816" s="35"/>
      <c r="M816" s="84">
        <v>43997</v>
      </c>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35"/>
      <c r="BF816" s="35"/>
      <c r="BG816" s="35"/>
    </row>
    <row r="817" spans="1:57" ht="16" x14ac:dyDescent="0.2">
      <c r="B817" s="11">
        <f t="shared" si="497"/>
        <v>22</v>
      </c>
      <c r="C817" s="12" t="str">
        <f t="shared" si="497"/>
        <v>SCI FORGEOT RETAIL</v>
      </c>
      <c r="D817" s="25" t="s">
        <v>244</v>
      </c>
      <c r="E817" s="29">
        <v>55129.64876033058</v>
      </c>
      <c r="F817" s="15"/>
      <c r="G817" s="36" t="s">
        <v>12</v>
      </c>
      <c r="H817" s="31">
        <v>0</v>
      </c>
      <c r="I817" s="32">
        <v>0</v>
      </c>
      <c r="J817" s="32">
        <v>0</v>
      </c>
      <c r="K817" s="24"/>
      <c r="L817" s="37" t="s">
        <v>245</v>
      </c>
      <c r="M817" s="74">
        <v>1</v>
      </c>
      <c r="N817" s="74">
        <v>1</v>
      </c>
      <c r="O817" s="38">
        <v>1.02</v>
      </c>
      <c r="P817" s="38">
        <v>1.02</v>
      </c>
      <c r="Q817" s="38">
        <v>1.02</v>
      </c>
      <c r="R817" s="38">
        <v>1.0217934065934067</v>
      </c>
      <c r="S817" s="38">
        <v>1.0302</v>
      </c>
      <c r="T817" s="38">
        <v>1.0302</v>
      </c>
      <c r="U817" s="38">
        <v>1.0302</v>
      </c>
      <c r="V817" s="38">
        <v>1.0320113406593407</v>
      </c>
      <c r="W817" s="38">
        <v>1.040502</v>
      </c>
      <c r="X817" s="38">
        <v>1.040502</v>
      </c>
      <c r="Y817" s="38">
        <v>1.040502</v>
      </c>
      <c r="Z817" s="38">
        <v>1.0423314540659341</v>
      </c>
      <c r="AA817" s="38">
        <v>1.0509070200000001</v>
      </c>
      <c r="AB817" s="38">
        <v>1.0509070200000001</v>
      </c>
      <c r="AC817" s="38">
        <v>1.0509070200000001</v>
      </c>
      <c r="AD817" s="38">
        <v>1.0527547686065937</v>
      </c>
      <c r="AE817" s="38">
        <v>1.0614160902000001</v>
      </c>
      <c r="AF817" s="38">
        <v>1.0614160902000001</v>
      </c>
      <c r="AG817" s="38">
        <v>1.0614160902000001</v>
      </c>
      <c r="AH817" s="38">
        <v>1.0632823162926595</v>
      </c>
      <c r="AI817" s="38">
        <v>1.0720302511020001</v>
      </c>
      <c r="AJ817" s="38">
        <v>1.0720302511020001</v>
      </c>
      <c r="AK817" s="38">
        <v>1.0720302511020001</v>
      </c>
      <c r="AL817" s="38">
        <v>1.0739151394555861</v>
      </c>
      <c r="AM817" s="38">
        <v>1.0827505536130202</v>
      </c>
      <c r="AN817" s="38">
        <v>1.0827505536130202</v>
      </c>
      <c r="AO817" s="38">
        <v>1.0827505536130202</v>
      </c>
      <c r="AP817" s="38">
        <v>1.084654290850142</v>
      </c>
      <c r="AQ817" s="38">
        <v>1.0935780591491504</v>
      </c>
      <c r="AR817" s="38">
        <v>1.0935780591491504</v>
      </c>
      <c r="AS817" s="38">
        <v>1.0935780591491504</v>
      </c>
      <c r="AT817" s="38">
        <v>1.0955008337586434</v>
      </c>
      <c r="AU817" s="38">
        <v>1.104513839740642</v>
      </c>
      <c r="AV817" s="38">
        <v>1.104513839740642</v>
      </c>
      <c r="AW817" s="38">
        <v>1.104513839740642</v>
      </c>
      <c r="AX817" s="38">
        <v>1.10645584209623</v>
      </c>
      <c r="AY817" s="38">
        <v>1.1155589781380484</v>
      </c>
      <c r="AZ817" s="38">
        <v>1.1155589781380484</v>
      </c>
      <c r="BA817" s="38">
        <v>1.1155589781380484</v>
      </c>
      <c r="BB817" s="38">
        <v>1.1175204005171921</v>
      </c>
      <c r="BC817" s="38">
        <v>1.1267145679194288</v>
      </c>
      <c r="BD817" s="38">
        <v>1.1267145679194288</v>
      </c>
    </row>
    <row r="818" spans="1:57" ht="16" x14ac:dyDescent="0.2">
      <c r="B818" s="11">
        <f t="shared" si="497"/>
        <v>22</v>
      </c>
      <c r="C818" s="12" t="str">
        <f t="shared" si="497"/>
        <v>SCI FORGEOT RETAIL</v>
      </c>
      <c r="D818" s="25" t="s">
        <v>25</v>
      </c>
      <c r="E818" s="39" t="s">
        <v>30</v>
      </c>
      <c r="F818" s="15"/>
      <c r="K818" s="24"/>
      <c r="L818" s="16" t="s">
        <v>246</v>
      </c>
      <c r="M818" s="70"/>
      <c r="N818" s="70"/>
      <c r="O818" s="40">
        <f>O811*$E815/4+O815*$E826/4</f>
        <v>13500</v>
      </c>
      <c r="P818" s="40">
        <f t="shared" ref="P818:BD818" si="505">P811*$E815/4+P815*$E826/4</f>
        <v>13500</v>
      </c>
      <c r="Q818" s="40">
        <f t="shared" si="505"/>
        <v>13500</v>
      </c>
      <c r="R818" s="40">
        <f t="shared" si="505"/>
        <v>13500</v>
      </c>
      <c r="S818" s="40">
        <f t="shared" si="505"/>
        <v>13500</v>
      </c>
      <c r="T818" s="40">
        <f t="shared" si="505"/>
        <v>13500</v>
      </c>
      <c r="U818" s="40">
        <f t="shared" si="505"/>
        <v>13500</v>
      </c>
      <c r="V818" s="40">
        <f t="shared" si="505"/>
        <v>13500</v>
      </c>
      <c r="W818" s="40">
        <f t="shared" si="505"/>
        <v>13500</v>
      </c>
      <c r="X818" s="40">
        <f t="shared" si="505"/>
        <v>13500</v>
      </c>
      <c r="Y818" s="40">
        <f t="shared" si="505"/>
        <v>13500</v>
      </c>
      <c r="Z818" s="40">
        <f t="shared" si="505"/>
        <v>13500</v>
      </c>
      <c r="AA818" s="40">
        <f t="shared" si="505"/>
        <v>13500</v>
      </c>
      <c r="AB818" s="40">
        <f t="shared" si="505"/>
        <v>13500</v>
      </c>
      <c r="AC818" s="40">
        <f t="shared" si="505"/>
        <v>13500</v>
      </c>
      <c r="AD818" s="40">
        <f t="shared" si="505"/>
        <v>13500</v>
      </c>
      <c r="AE818" s="40">
        <f t="shared" si="505"/>
        <v>13500</v>
      </c>
      <c r="AF818" s="40">
        <f t="shared" si="505"/>
        <v>13500</v>
      </c>
      <c r="AG818" s="40">
        <f t="shared" si="505"/>
        <v>13500</v>
      </c>
      <c r="AH818" s="40">
        <f t="shared" si="505"/>
        <v>13500</v>
      </c>
      <c r="AI818" s="40">
        <f t="shared" si="505"/>
        <v>13500</v>
      </c>
      <c r="AJ818" s="40">
        <f t="shared" si="505"/>
        <v>13500</v>
      </c>
      <c r="AK818" s="40">
        <f t="shared" si="505"/>
        <v>13500</v>
      </c>
      <c r="AL818" s="40">
        <f t="shared" si="505"/>
        <v>13500</v>
      </c>
      <c r="AM818" s="40">
        <f t="shared" si="505"/>
        <v>13500</v>
      </c>
      <c r="AN818" s="40">
        <f t="shared" si="505"/>
        <v>13500</v>
      </c>
      <c r="AO818" s="40">
        <f t="shared" si="505"/>
        <v>13500</v>
      </c>
      <c r="AP818" s="40">
        <f t="shared" si="505"/>
        <v>13867.92674108177</v>
      </c>
      <c r="AQ818" s="40">
        <f t="shared" si="505"/>
        <v>14675.372555202421</v>
      </c>
      <c r="AR818" s="40">
        <f t="shared" si="505"/>
        <v>14675.372555202421</v>
      </c>
      <c r="AS818" s="40">
        <f t="shared" si="505"/>
        <v>14675.372555202421</v>
      </c>
      <c r="AT818" s="40">
        <f t="shared" si="505"/>
        <v>14675.372555202421</v>
      </c>
      <c r="AU818" s="40">
        <f t="shared" si="505"/>
        <v>14675.372555202421</v>
      </c>
      <c r="AV818" s="40">
        <f t="shared" si="505"/>
        <v>14675.372555202421</v>
      </c>
      <c r="AW818" s="40">
        <f t="shared" si="505"/>
        <v>14675.372555202421</v>
      </c>
      <c r="AX818" s="40">
        <f t="shared" si="505"/>
        <v>14675.372555202421</v>
      </c>
      <c r="AY818" s="40">
        <f t="shared" si="505"/>
        <v>14675.372555202421</v>
      </c>
      <c r="AZ818" s="40">
        <f t="shared" si="505"/>
        <v>14675.372555202421</v>
      </c>
      <c r="BA818" s="40">
        <f t="shared" si="505"/>
        <v>14675.372555202421</v>
      </c>
      <c r="BB818" s="40">
        <f t="shared" si="505"/>
        <v>14675.372555202421</v>
      </c>
      <c r="BC818" s="40">
        <f t="shared" si="505"/>
        <v>14675.372555202421</v>
      </c>
      <c r="BD818" s="40">
        <f t="shared" si="505"/>
        <v>14675.372555202421</v>
      </c>
    </row>
    <row r="819" spans="1:57" ht="16" x14ac:dyDescent="0.2">
      <c r="B819" s="11">
        <f t="shared" si="497"/>
        <v>22</v>
      </c>
      <c r="C819" s="12" t="str">
        <f t="shared" si="497"/>
        <v>SCI FORGEOT RETAIL</v>
      </c>
      <c r="D819" s="25" t="s">
        <v>247</v>
      </c>
      <c r="E819" s="39" t="s">
        <v>248</v>
      </c>
      <c r="F819" s="15"/>
      <c r="G819" s="25" t="s">
        <v>249</v>
      </c>
      <c r="H819" s="26">
        <v>45091</v>
      </c>
      <c r="I819" s="25" t="s">
        <v>239</v>
      </c>
      <c r="J819" s="26">
        <v>47283</v>
      </c>
      <c r="K819" s="24"/>
      <c r="L819" s="20" t="s">
        <v>250</v>
      </c>
      <c r="M819" s="72"/>
      <c r="N819" s="72"/>
      <c r="O819" s="41">
        <f>IF($E825&gt;=O$3,IF(O$3&lt;=($E814+365),O818,IFERROR(O811*$E816/4*O817+
$E826*O815/4*IFERROR(O817/$E827,0),0)),IF(O$3&lt;=($E825+365),O811*$E816/4*O817+$E826*O815/4*IFERROR(O817/$E827,0),IFERROR($E826*O815/4*IFERROR(O817/$E827,0),0)))</f>
        <v>14058.060433884299</v>
      </c>
      <c r="P819" s="41">
        <f t="shared" ref="P819:BD819" si="506">IF($E825&gt;=P$3,IF(P$3&lt;=($E814+365),P818,IFERROR(P811*$E816/4*P817+
$E826*P815/4*IFERROR(P817/$E827,0),0)),IF(P$3&lt;=($E825+365),P811*$E816/4*P817+$E826*P815/4*IFERROR(P817/$E827,0),IFERROR($E826*P815/4*IFERROR(P817/$E827,0),0)))</f>
        <v>14058.060433884299</v>
      </c>
      <c r="Q819" s="41">
        <f t="shared" si="506"/>
        <v>14058.060433884299</v>
      </c>
      <c r="R819" s="41">
        <f t="shared" si="506"/>
        <v>14082.77790277904</v>
      </c>
      <c r="S819" s="41">
        <f t="shared" si="506"/>
        <v>14198.641038223141</v>
      </c>
      <c r="T819" s="41">
        <f t="shared" si="506"/>
        <v>14198.641038223141</v>
      </c>
      <c r="U819" s="41">
        <f t="shared" si="506"/>
        <v>14198.641038223141</v>
      </c>
      <c r="V819" s="41">
        <f t="shared" si="506"/>
        <v>14223.605681806832</v>
      </c>
      <c r="W819" s="41">
        <f t="shared" si="506"/>
        <v>14340.627448605374</v>
      </c>
      <c r="X819" s="41">
        <f t="shared" si="506"/>
        <v>14340.627448605374</v>
      </c>
      <c r="Y819" s="41">
        <f t="shared" si="506"/>
        <v>14340.627448605374</v>
      </c>
      <c r="Z819" s="41">
        <f t="shared" si="506"/>
        <v>14365.841738624898</v>
      </c>
      <c r="AA819" s="41">
        <f t="shared" si="506"/>
        <v>14484.033723091428</v>
      </c>
      <c r="AB819" s="41">
        <f t="shared" si="506"/>
        <v>14484.033723091428</v>
      </c>
      <c r="AC819" s="41">
        <f t="shared" si="506"/>
        <v>14484.033723091428</v>
      </c>
      <c r="AD819" s="41">
        <f t="shared" si="506"/>
        <v>14509.50015601115</v>
      </c>
      <c r="AE819" s="41">
        <f t="shared" si="506"/>
        <v>14628.874060322341</v>
      </c>
      <c r="AF819" s="41">
        <f t="shared" si="506"/>
        <v>14628.874060322341</v>
      </c>
      <c r="AG819" s="41">
        <f t="shared" si="506"/>
        <v>14628.874060322341</v>
      </c>
      <c r="AH819" s="41">
        <f t="shared" si="506"/>
        <v>14654.595157571261</v>
      </c>
      <c r="AI819" s="41">
        <f t="shared" si="506"/>
        <v>14775.162800925566</v>
      </c>
      <c r="AJ819" s="41">
        <f t="shared" si="506"/>
        <v>14775.162800925566</v>
      </c>
      <c r="AK819" s="41">
        <f t="shared" si="506"/>
        <v>14775.162800925566</v>
      </c>
      <c r="AL819" s="41">
        <f t="shared" si="506"/>
        <v>14801.141109146974</v>
      </c>
      <c r="AM819" s="41">
        <f t="shared" si="506"/>
        <v>14922.914428934822</v>
      </c>
      <c r="AN819" s="41">
        <f t="shared" si="506"/>
        <v>14922.914428934822</v>
      </c>
      <c r="AO819" s="41">
        <f t="shared" si="506"/>
        <v>14922.914428934822</v>
      </c>
      <c r="AP819" s="41">
        <f t="shared" si="506"/>
        <v>15062.28321380576</v>
      </c>
      <c r="AQ819" s="41">
        <f t="shared" si="506"/>
        <v>14796.111140288005</v>
      </c>
      <c r="AR819" s="41">
        <f t="shared" si="506"/>
        <v>14796.111140288005</v>
      </c>
      <c r="AS819" s="41">
        <f t="shared" si="506"/>
        <v>14796.111140288005</v>
      </c>
      <c r="AT819" s="41">
        <f t="shared" si="506"/>
        <v>14822.126280754444</v>
      </c>
      <c r="AU819" s="41">
        <f t="shared" si="506"/>
        <v>14944.072251690885</v>
      </c>
      <c r="AV819" s="41">
        <f t="shared" si="506"/>
        <v>14944.072251690885</v>
      </c>
      <c r="AW819" s="41">
        <f t="shared" si="506"/>
        <v>14944.072251690885</v>
      </c>
      <c r="AX819" s="41">
        <f t="shared" si="506"/>
        <v>14970.347543561993</v>
      </c>
      <c r="AY819" s="41">
        <f t="shared" si="506"/>
        <v>15093.512974207795</v>
      </c>
      <c r="AZ819" s="41">
        <f t="shared" si="506"/>
        <v>15093.512974207795</v>
      </c>
      <c r="BA819" s="41">
        <f t="shared" si="506"/>
        <v>15093.512974207795</v>
      </c>
      <c r="BB819" s="41">
        <f t="shared" si="506"/>
        <v>15120.051018997608</v>
      </c>
      <c r="BC819" s="41">
        <f t="shared" si="506"/>
        <v>15244.448103949873</v>
      </c>
      <c r="BD819" s="41">
        <f t="shared" si="506"/>
        <v>15244.448103949873</v>
      </c>
    </row>
    <row r="820" spans="1:57" ht="16" x14ac:dyDescent="0.2">
      <c r="B820" s="11">
        <f t="shared" si="497"/>
        <v>22</v>
      </c>
      <c r="C820" s="12" t="str">
        <f t="shared" si="497"/>
        <v>SCI FORGEOT RETAIL</v>
      </c>
      <c r="D820" s="25" t="s">
        <v>8</v>
      </c>
      <c r="E820" s="42">
        <v>0</v>
      </c>
      <c r="F820" s="15"/>
      <c r="I820" s="15"/>
      <c r="J820" s="24"/>
      <c r="K820" s="24"/>
      <c r="L820" s="20" t="s">
        <v>251</v>
      </c>
      <c r="M820" s="72"/>
      <c r="N820" s="72"/>
      <c r="O820" s="41">
        <f>-$E816/4*O810
+(O810&gt;0)*($J815&gt;=O$2)*($J815&lt;=O$3)*(($J815-O$2+1)/O$4*$H815/4)
+(O810&gt;0)*($J815&gt;O$3)*($I815&lt;=O$3)*($I815&gt;=O$2)*((O$3-$I815+1)/O$4*$H815/4)
+(O810&gt;0)*($J815&gt;O$3)*($I815&lt;O$2)*$H815/4
+(O810&gt;0)*($J816&gt;=O$2)*($J816&lt;=O$3)*(($J816-O$2+1)/O$4*$H816/4)
+(O810&gt;0)*($J816&gt;O$3)*($I816&lt;=O$3)*($I816&gt;=O$2)*((O$3-$I816+1)/O$4*$H816/4)
+(O810&gt;0)*($J816&gt;O$3)*($I816&lt;O$2)*$H816/4
+(O810&gt;0)*($J817&gt;=O$2)*($J817&lt;=O$3)*(($J817-O$2+1)/O$4*$H817/4)
+(O810&gt;0)*($J817&gt;O$3)*($I817&lt;=O$3)*($I817&gt;=O$2)*((O$3-$I817+1)/O$4*$H817/4)
+(O810&gt;0)*($J817&gt;O$3)*($I817&lt;O$2)*$H817/4
-$E826/4*O814
+(O814&gt;0)*($J826&gt;=O$2)*($J826&lt;=O$3)*(($J826-O$2+1)/O$4*$H826/4)
+(O814&gt;0)*($J826&gt;O$3)*($I826&lt;=O$3)*($I826&gt;=O$2)*((O$3-$I826+1)/O$4*$H826/4)
+(O814&gt;0)*($J826&gt;O$3)*($I826&lt;O$2)*$H826/4
+(O814&gt;0)*($J827&gt;=O$2)*($J827&lt;=O$3)*(($J827-O$2+1)/O$4*$H827/4)
+(O814&gt;0)*($J827&gt;O$3)*($I827&lt;=O$3)*($I827&gt;=O$2)*((O$3-$I827+1)/O$4*$H827/4)
+(O814&gt;0)*($J827&gt;O$3)*($I827&lt;O$2)*$H827/4
+(O814&gt;0)*($J828&gt;=O$2)*($J828&lt;=O$3)*(($J828-O$2+1)/O$4*$H828/4)
+(O814&gt;0)*($J828&gt;O$3)*($I828&lt;=O$3)*($I828&gt;=O$2)*((O$3-$I828+1)/O$4*$H828/4)
+(O814&gt;0)*($J828&gt;O$3)*($I828&lt;O$2)*$H828/4</f>
        <v>0</v>
      </c>
      <c r="P820" s="41">
        <f t="shared" ref="P820:BD820" si="507">-$E816/4*P810
+(P810&gt;0)*($J815&gt;=P$2)*($J815&lt;=P$3)*(($J815-P$2+1)/P$4*$H815/4)
+(P810&gt;0)*($J815&gt;P$3)*($I815&lt;=P$3)*($I815&gt;=P$2)*((P$3-$I815+1)/P$4*$H815/4)
+(P810&gt;0)*($J815&gt;P$3)*($I815&lt;P$2)*$H815/4
+(P810&gt;0)*($J816&gt;=P$2)*($J816&lt;=P$3)*(($J816-P$2+1)/P$4*$H816/4)
+(P810&gt;0)*($J816&gt;P$3)*($I816&lt;=P$3)*($I816&gt;=P$2)*((P$3-$I816+1)/P$4*$H816/4)
+(P810&gt;0)*($J816&gt;P$3)*($I816&lt;P$2)*$H816/4
+(P810&gt;0)*($J817&gt;=P$2)*($J817&lt;=P$3)*(($J817-P$2+1)/P$4*$H817/4)
+(P810&gt;0)*($J817&gt;P$3)*($I817&lt;=P$3)*($I817&gt;=P$2)*((P$3-$I817+1)/P$4*$H817/4)
+(P810&gt;0)*($J817&gt;P$3)*($I817&lt;P$2)*$H817/4
-$E826/4*P814
+(P814&gt;0)*($J826&gt;=P$2)*($J826&lt;=P$3)*(($J826-P$2+1)/P$4*$H826/4)
+(P814&gt;0)*($J826&gt;P$3)*($I826&lt;=P$3)*($I826&gt;=P$2)*((P$3-$I826+1)/P$4*$H826/4)
+(P814&gt;0)*($J826&gt;P$3)*($I826&lt;P$2)*$H826/4
+(P814&gt;0)*($J827&gt;=P$2)*($J827&lt;=P$3)*(($J827-P$2+1)/P$4*$H827/4)
+(P814&gt;0)*($J827&gt;P$3)*($I827&lt;=P$3)*($I827&gt;=P$2)*((P$3-$I827+1)/P$4*$H827/4)
+(P814&gt;0)*($J827&gt;P$3)*($I827&lt;P$2)*$H827/4
+(P814&gt;0)*($J828&gt;=P$2)*($J828&lt;=P$3)*(($J828-P$2+1)/P$4*$H828/4)
+(P814&gt;0)*($J828&gt;P$3)*($I828&lt;=P$3)*($I828&gt;=P$2)*((P$3-$I828+1)/P$4*$H828/4)
+(P814&gt;0)*($J828&gt;P$3)*($I828&lt;P$2)*$H828/4</f>
        <v>0</v>
      </c>
      <c r="Q820" s="41">
        <f t="shared" si="507"/>
        <v>0</v>
      </c>
      <c r="R820" s="41">
        <f t="shared" si="507"/>
        <v>0</v>
      </c>
      <c r="S820" s="41">
        <f t="shared" si="507"/>
        <v>0</v>
      </c>
      <c r="T820" s="41">
        <f t="shared" si="507"/>
        <v>0</v>
      </c>
      <c r="U820" s="41">
        <f t="shared" si="507"/>
        <v>0</v>
      </c>
      <c r="V820" s="41">
        <f t="shared" si="507"/>
        <v>0</v>
      </c>
      <c r="W820" s="41">
        <f t="shared" si="507"/>
        <v>0</v>
      </c>
      <c r="X820" s="41">
        <f t="shared" si="507"/>
        <v>0</v>
      </c>
      <c r="Y820" s="41">
        <f t="shared" si="507"/>
        <v>0</v>
      </c>
      <c r="Z820" s="41">
        <f t="shared" si="507"/>
        <v>0</v>
      </c>
      <c r="AA820" s="41">
        <f t="shared" si="507"/>
        <v>0</v>
      </c>
      <c r="AB820" s="41">
        <f t="shared" si="507"/>
        <v>0</v>
      </c>
      <c r="AC820" s="41">
        <f t="shared" si="507"/>
        <v>0</v>
      </c>
      <c r="AD820" s="41">
        <f t="shared" si="507"/>
        <v>0</v>
      </c>
      <c r="AE820" s="41">
        <f t="shared" si="507"/>
        <v>0</v>
      </c>
      <c r="AF820" s="41">
        <f t="shared" si="507"/>
        <v>0</v>
      </c>
      <c r="AG820" s="41">
        <f t="shared" si="507"/>
        <v>0</v>
      </c>
      <c r="AH820" s="41">
        <f t="shared" si="507"/>
        <v>0</v>
      </c>
      <c r="AI820" s="41">
        <f t="shared" si="507"/>
        <v>0</v>
      </c>
      <c r="AJ820" s="41">
        <f t="shared" si="507"/>
        <v>0</v>
      </c>
      <c r="AK820" s="41">
        <f t="shared" si="507"/>
        <v>0</v>
      </c>
      <c r="AL820" s="41">
        <f t="shared" si="507"/>
        <v>0</v>
      </c>
      <c r="AM820" s="41">
        <f t="shared" si="507"/>
        <v>0</v>
      </c>
      <c r="AN820" s="41">
        <f t="shared" si="507"/>
        <v>0</v>
      </c>
      <c r="AO820" s="41">
        <f t="shared" si="507"/>
        <v>0</v>
      </c>
      <c r="AP820" s="41">
        <f t="shared" si="507"/>
        <v>0</v>
      </c>
      <c r="AQ820" s="41">
        <f t="shared" si="507"/>
        <v>0</v>
      </c>
      <c r="AR820" s="41">
        <f t="shared" si="507"/>
        <v>0</v>
      </c>
      <c r="AS820" s="41">
        <f t="shared" si="507"/>
        <v>0</v>
      </c>
      <c r="AT820" s="41">
        <f t="shared" si="507"/>
        <v>0</v>
      </c>
      <c r="AU820" s="41">
        <f t="shared" si="507"/>
        <v>0</v>
      </c>
      <c r="AV820" s="41">
        <f t="shared" si="507"/>
        <v>0</v>
      </c>
      <c r="AW820" s="41">
        <f t="shared" si="507"/>
        <v>0</v>
      </c>
      <c r="AX820" s="41">
        <f t="shared" si="507"/>
        <v>0</v>
      </c>
      <c r="AY820" s="41">
        <f t="shared" si="507"/>
        <v>0</v>
      </c>
      <c r="AZ820" s="41">
        <f t="shared" si="507"/>
        <v>0</v>
      </c>
      <c r="BA820" s="41">
        <f t="shared" si="507"/>
        <v>0</v>
      </c>
      <c r="BB820" s="41">
        <f t="shared" si="507"/>
        <v>0</v>
      </c>
      <c r="BC820" s="41">
        <f t="shared" si="507"/>
        <v>0</v>
      </c>
      <c r="BD820" s="41">
        <f t="shared" si="507"/>
        <v>0</v>
      </c>
    </row>
    <row r="821" spans="1:57" ht="16" x14ac:dyDescent="0.2">
      <c r="B821" s="11">
        <f t="shared" si="497"/>
        <v>22</v>
      </c>
      <c r="C821" s="12" t="str">
        <f t="shared" si="497"/>
        <v>SCI FORGEOT RETAIL</v>
      </c>
      <c r="D821" s="43" t="s">
        <v>252</v>
      </c>
      <c r="E821" s="42" t="s">
        <v>288</v>
      </c>
      <c r="F821" s="44"/>
      <c r="G821" s="43" t="s">
        <v>253</v>
      </c>
      <c r="H821" s="39">
        <v>0</v>
      </c>
      <c r="I821" s="43" t="s">
        <v>254</v>
      </c>
      <c r="J821" s="32">
        <v>0</v>
      </c>
      <c r="K821" s="24"/>
      <c r="L821" s="20" t="s">
        <v>255</v>
      </c>
      <c r="M821" s="72"/>
      <c r="N821" s="72"/>
      <c r="O821" s="41">
        <v>0</v>
      </c>
      <c r="P821" s="41">
        <v>0</v>
      </c>
      <c r="Q821" s="41">
        <v>0</v>
      </c>
      <c r="R821" s="41">
        <v>0</v>
      </c>
      <c r="S821" s="41">
        <v>0</v>
      </c>
      <c r="T821" s="41">
        <v>0</v>
      </c>
      <c r="U821" s="41">
        <v>0</v>
      </c>
      <c r="V821" s="41">
        <v>0</v>
      </c>
      <c r="W821" s="41">
        <v>0</v>
      </c>
      <c r="X821" s="41">
        <v>0</v>
      </c>
      <c r="Y821" s="41">
        <v>0</v>
      </c>
      <c r="Z821" s="41">
        <v>0</v>
      </c>
      <c r="AA821" s="41">
        <v>0</v>
      </c>
      <c r="AB821" s="41">
        <v>0</v>
      </c>
      <c r="AC821" s="41">
        <v>0</v>
      </c>
      <c r="AD821" s="41">
        <v>0</v>
      </c>
      <c r="AE821" s="41">
        <v>0</v>
      </c>
      <c r="AF821" s="41">
        <v>0</v>
      </c>
      <c r="AG821" s="41">
        <v>0</v>
      </c>
      <c r="AH821" s="41">
        <v>0</v>
      </c>
      <c r="AI821" s="41">
        <v>0</v>
      </c>
      <c r="AJ821" s="41">
        <v>0</v>
      </c>
      <c r="AK821" s="41">
        <v>0</v>
      </c>
      <c r="AL821" s="41">
        <v>0</v>
      </c>
      <c r="AM821" s="41">
        <v>0</v>
      </c>
      <c r="AN821" s="41">
        <v>0</v>
      </c>
      <c r="AO821" s="41">
        <v>0</v>
      </c>
      <c r="AP821" s="41">
        <v>0</v>
      </c>
      <c r="AQ821" s="41">
        <v>0</v>
      </c>
      <c r="AR821" s="41">
        <v>0</v>
      </c>
      <c r="AS821" s="41">
        <v>0</v>
      </c>
      <c r="AT821" s="41">
        <v>0</v>
      </c>
      <c r="AU821" s="41">
        <v>0</v>
      </c>
      <c r="AV821" s="41">
        <v>0</v>
      </c>
      <c r="AW821" s="41">
        <v>0</v>
      </c>
      <c r="AX821" s="41">
        <v>0</v>
      </c>
      <c r="AY821" s="41">
        <v>0</v>
      </c>
      <c r="AZ821" s="41">
        <v>0</v>
      </c>
      <c r="BA821" s="41">
        <v>0</v>
      </c>
      <c r="BB821" s="41">
        <v>0</v>
      </c>
      <c r="BC821" s="41">
        <v>0</v>
      </c>
      <c r="BD821" s="41">
        <v>0</v>
      </c>
    </row>
    <row r="822" spans="1:57" ht="16" x14ac:dyDescent="0.2">
      <c r="B822" s="11">
        <f t="shared" si="497"/>
        <v>22</v>
      </c>
      <c r="C822" s="12" t="str">
        <f t="shared" si="497"/>
        <v>SCI FORGEOT RETAIL</v>
      </c>
      <c r="D822" s="43" t="s">
        <v>256</v>
      </c>
      <c r="E822" s="32">
        <v>47283</v>
      </c>
      <c r="G822" s="43" t="s">
        <v>257</v>
      </c>
      <c r="H822" s="42">
        <v>0</v>
      </c>
      <c r="I822" s="43" t="s">
        <v>258</v>
      </c>
      <c r="J822" s="29">
        <v>0</v>
      </c>
      <c r="K822" s="23"/>
      <c r="L822" s="33" t="s">
        <v>259</v>
      </c>
      <c r="M822" s="73"/>
      <c r="N822" s="73"/>
      <c r="O822" s="45">
        <f>-(O819+O820)*IFERROR((O809+O813)/(O811+O815),0)</f>
        <v>0</v>
      </c>
      <c r="P822" s="45">
        <f t="shared" ref="P822:BD822" si="508">-(P819+P820)*IFERROR((P809+P813)/(P811+P815),0)</f>
        <v>0</v>
      </c>
      <c r="Q822" s="45">
        <f t="shared" si="508"/>
        <v>0</v>
      </c>
      <c r="R822" s="45">
        <f t="shared" si="508"/>
        <v>0</v>
      </c>
      <c r="S822" s="45">
        <f t="shared" si="508"/>
        <v>0</v>
      </c>
      <c r="T822" s="45">
        <f t="shared" si="508"/>
        <v>0</v>
      </c>
      <c r="U822" s="45">
        <f t="shared" si="508"/>
        <v>0</v>
      </c>
      <c r="V822" s="45">
        <f t="shared" si="508"/>
        <v>0</v>
      </c>
      <c r="W822" s="45">
        <f t="shared" si="508"/>
        <v>0</v>
      </c>
      <c r="X822" s="45">
        <f t="shared" si="508"/>
        <v>0</v>
      </c>
      <c r="Y822" s="45">
        <f t="shared" si="508"/>
        <v>0</v>
      </c>
      <c r="Z822" s="45">
        <f t="shared" si="508"/>
        <v>0</v>
      </c>
      <c r="AA822" s="45">
        <f t="shared" si="508"/>
        <v>0</v>
      </c>
      <c r="AB822" s="45">
        <f t="shared" si="508"/>
        <v>0</v>
      </c>
      <c r="AC822" s="45">
        <f t="shared" si="508"/>
        <v>0</v>
      </c>
      <c r="AD822" s="45">
        <f t="shared" si="508"/>
        <v>0</v>
      </c>
      <c r="AE822" s="45">
        <f t="shared" si="508"/>
        <v>0</v>
      </c>
      <c r="AF822" s="45">
        <f t="shared" si="508"/>
        <v>0</v>
      </c>
      <c r="AG822" s="45">
        <f t="shared" si="508"/>
        <v>0</v>
      </c>
      <c r="AH822" s="45">
        <f t="shared" si="508"/>
        <v>0</v>
      </c>
      <c r="AI822" s="45">
        <f t="shared" si="508"/>
        <v>0</v>
      </c>
      <c r="AJ822" s="45">
        <f t="shared" si="508"/>
        <v>0</v>
      </c>
      <c r="AK822" s="45">
        <f t="shared" si="508"/>
        <v>0</v>
      </c>
      <c r="AL822" s="45">
        <f t="shared" si="508"/>
        <v>0</v>
      </c>
      <c r="AM822" s="45">
        <f t="shared" si="508"/>
        <v>0</v>
      </c>
      <c r="AN822" s="45">
        <f t="shared" si="508"/>
        <v>0</v>
      </c>
      <c r="AO822" s="45">
        <f t="shared" si="508"/>
        <v>0</v>
      </c>
      <c r="AP822" s="45">
        <f t="shared" si="508"/>
        <v>0</v>
      </c>
      <c r="AQ822" s="45">
        <f t="shared" si="508"/>
        <v>0</v>
      </c>
      <c r="AR822" s="45">
        <f t="shared" si="508"/>
        <v>0</v>
      </c>
      <c r="AS822" s="45">
        <f t="shared" si="508"/>
        <v>0</v>
      </c>
      <c r="AT822" s="45">
        <f t="shared" si="508"/>
        <v>0</v>
      </c>
      <c r="AU822" s="45">
        <f t="shared" si="508"/>
        <v>0</v>
      </c>
      <c r="AV822" s="45">
        <f t="shared" si="508"/>
        <v>0</v>
      </c>
      <c r="AW822" s="45">
        <f t="shared" si="508"/>
        <v>0</v>
      </c>
      <c r="AX822" s="45">
        <f t="shared" si="508"/>
        <v>0</v>
      </c>
      <c r="AY822" s="45">
        <f t="shared" si="508"/>
        <v>0</v>
      </c>
      <c r="AZ822" s="45">
        <f t="shared" si="508"/>
        <v>0</v>
      </c>
      <c r="BA822" s="45">
        <f t="shared" si="508"/>
        <v>0</v>
      </c>
      <c r="BB822" s="45">
        <f t="shared" si="508"/>
        <v>0</v>
      </c>
      <c r="BC822" s="45">
        <f t="shared" si="508"/>
        <v>0</v>
      </c>
      <c r="BD822" s="45">
        <f t="shared" si="508"/>
        <v>0</v>
      </c>
    </row>
    <row r="823" spans="1:57" ht="16" x14ac:dyDescent="0.2">
      <c r="B823" s="11">
        <f t="shared" si="497"/>
        <v>22</v>
      </c>
      <c r="C823" s="12" t="str">
        <f t="shared" si="497"/>
        <v>SCI FORGEOT RETAIL</v>
      </c>
      <c r="K823" s="24"/>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row>
    <row r="824" spans="1:57" ht="16" x14ac:dyDescent="0.2">
      <c r="B824" s="11">
        <f t="shared" si="497"/>
        <v>22</v>
      </c>
      <c r="C824" s="12" t="str">
        <f t="shared" si="497"/>
        <v>SCI FORGEOT RETAIL</v>
      </c>
      <c r="G824" s="46" t="s">
        <v>229</v>
      </c>
      <c r="H824" s="104" t="s">
        <v>45</v>
      </c>
      <c r="I824" s="105"/>
      <c r="J824" s="106"/>
      <c r="K824" s="23"/>
      <c r="L824" s="47" t="s">
        <v>4</v>
      </c>
      <c r="M824" s="81"/>
      <c r="N824" s="81"/>
      <c r="O824" s="48">
        <f>SUM(O819:O822)</f>
        <v>14058.060433884299</v>
      </c>
      <c r="P824" s="48">
        <f t="shared" ref="P824:BD824" si="509">SUM(P819:P822)</f>
        <v>14058.060433884299</v>
      </c>
      <c r="Q824" s="48">
        <f t="shared" si="509"/>
        <v>14058.060433884299</v>
      </c>
      <c r="R824" s="48">
        <f t="shared" si="509"/>
        <v>14082.77790277904</v>
      </c>
      <c r="S824" s="48">
        <f t="shared" si="509"/>
        <v>14198.641038223141</v>
      </c>
      <c r="T824" s="48">
        <f t="shared" si="509"/>
        <v>14198.641038223141</v>
      </c>
      <c r="U824" s="48">
        <f t="shared" si="509"/>
        <v>14198.641038223141</v>
      </c>
      <c r="V824" s="48">
        <f t="shared" si="509"/>
        <v>14223.605681806832</v>
      </c>
      <c r="W824" s="48">
        <f t="shared" si="509"/>
        <v>14340.627448605374</v>
      </c>
      <c r="X824" s="48">
        <f t="shared" si="509"/>
        <v>14340.627448605374</v>
      </c>
      <c r="Y824" s="48">
        <f t="shared" si="509"/>
        <v>14340.627448605374</v>
      </c>
      <c r="Z824" s="48">
        <f t="shared" si="509"/>
        <v>14365.841738624898</v>
      </c>
      <c r="AA824" s="48">
        <f t="shared" si="509"/>
        <v>14484.033723091428</v>
      </c>
      <c r="AB824" s="48">
        <f t="shared" si="509"/>
        <v>14484.033723091428</v>
      </c>
      <c r="AC824" s="48">
        <f t="shared" si="509"/>
        <v>14484.033723091428</v>
      </c>
      <c r="AD824" s="48">
        <f t="shared" si="509"/>
        <v>14509.50015601115</v>
      </c>
      <c r="AE824" s="48">
        <f t="shared" si="509"/>
        <v>14628.874060322341</v>
      </c>
      <c r="AF824" s="48">
        <f t="shared" si="509"/>
        <v>14628.874060322341</v>
      </c>
      <c r="AG824" s="48">
        <f t="shared" si="509"/>
        <v>14628.874060322341</v>
      </c>
      <c r="AH824" s="48">
        <f t="shared" si="509"/>
        <v>14654.595157571261</v>
      </c>
      <c r="AI824" s="48">
        <f t="shared" si="509"/>
        <v>14775.162800925566</v>
      </c>
      <c r="AJ824" s="48">
        <f t="shared" si="509"/>
        <v>14775.162800925566</v>
      </c>
      <c r="AK824" s="48">
        <f t="shared" si="509"/>
        <v>14775.162800925566</v>
      </c>
      <c r="AL824" s="48">
        <f t="shared" si="509"/>
        <v>14801.141109146974</v>
      </c>
      <c r="AM824" s="48">
        <f t="shared" si="509"/>
        <v>14922.914428934822</v>
      </c>
      <c r="AN824" s="48">
        <f t="shared" si="509"/>
        <v>14922.914428934822</v>
      </c>
      <c r="AO824" s="48">
        <f t="shared" si="509"/>
        <v>14922.914428934822</v>
      </c>
      <c r="AP824" s="48">
        <f t="shared" si="509"/>
        <v>15062.28321380576</v>
      </c>
      <c r="AQ824" s="48">
        <f t="shared" si="509"/>
        <v>14796.111140288005</v>
      </c>
      <c r="AR824" s="48">
        <f t="shared" si="509"/>
        <v>14796.111140288005</v>
      </c>
      <c r="AS824" s="48">
        <f t="shared" si="509"/>
        <v>14796.111140288005</v>
      </c>
      <c r="AT824" s="48">
        <f t="shared" si="509"/>
        <v>14822.126280754444</v>
      </c>
      <c r="AU824" s="48">
        <f t="shared" si="509"/>
        <v>14944.072251690885</v>
      </c>
      <c r="AV824" s="48">
        <f t="shared" si="509"/>
        <v>14944.072251690885</v>
      </c>
      <c r="AW824" s="48">
        <f t="shared" si="509"/>
        <v>14944.072251690885</v>
      </c>
      <c r="AX824" s="48">
        <f t="shared" si="509"/>
        <v>14970.347543561993</v>
      </c>
      <c r="AY824" s="48">
        <f t="shared" si="509"/>
        <v>15093.512974207795</v>
      </c>
      <c r="AZ824" s="48">
        <f t="shared" si="509"/>
        <v>15093.512974207795</v>
      </c>
      <c r="BA824" s="48">
        <f t="shared" si="509"/>
        <v>15093.512974207795</v>
      </c>
      <c r="BB824" s="48">
        <f t="shared" si="509"/>
        <v>15120.051018997608</v>
      </c>
      <c r="BC824" s="48">
        <f t="shared" si="509"/>
        <v>15244.448103949873</v>
      </c>
      <c r="BD824" s="48">
        <f t="shared" si="509"/>
        <v>15244.448103949873</v>
      </c>
    </row>
    <row r="825" spans="1:57" ht="16" x14ac:dyDescent="0.2">
      <c r="B825" s="11">
        <f t="shared" ref="B825:C830" si="510">B824</f>
        <v>22</v>
      </c>
      <c r="C825" s="12" t="str">
        <f t="shared" si="510"/>
        <v>SCI FORGEOT RETAIL</v>
      </c>
      <c r="D825" s="46" t="s">
        <v>260</v>
      </c>
      <c r="E825" s="32">
        <v>47283</v>
      </c>
      <c r="F825" s="15"/>
      <c r="G825" s="46" t="s">
        <v>261</v>
      </c>
      <c r="H825" s="46" t="s">
        <v>237</v>
      </c>
      <c r="I825" s="46" t="s">
        <v>238</v>
      </c>
      <c r="J825" s="46" t="s">
        <v>239</v>
      </c>
      <c r="K825" s="23"/>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row>
    <row r="826" spans="1:57" ht="16" x14ac:dyDescent="0.2">
      <c r="B826" s="11">
        <f t="shared" si="510"/>
        <v>22</v>
      </c>
      <c r="C826" s="12" t="str">
        <f t="shared" si="510"/>
        <v>SCI FORGEOT RETAIL</v>
      </c>
      <c r="D826" s="46" t="s">
        <v>262</v>
      </c>
      <c r="E826" s="31">
        <v>58701.490220809683</v>
      </c>
      <c r="F826" s="15"/>
      <c r="G826" s="49" t="s">
        <v>263</v>
      </c>
      <c r="H826" s="31">
        <v>0</v>
      </c>
      <c r="I826" s="32">
        <v>0</v>
      </c>
      <c r="J826" s="32">
        <v>0</v>
      </c>
      <c r="K826" s="23"/>
      <c r="L826" s="50" t="s">
        <v>264</v>
      </c>
      <c r="M826" s="70"/>
      <c r="N826" s="70"/>
      <c r="O826" s="40">
        <f t="shared" ref="O826:BD826" si="511">IFERROR(((O$3&gt;=$E825)*(O$2&lt;=$E825))*$E829,"")</f>
        <v>0</v>
      </c>
      <c r="P826" s="40">
        <f t="shared" si="511"/>
        <v>0</v>
      </c>
      <c r="Q826" s="40">
        <f t="shared" si="511"/>
        <v>0</v>
      </c>
      <c r="R826" s="40">
        <f t="shared" si="511"/>
        <v>0</v>
      </c>
      <c r="S826" s="40">
        <f t="shared" si="511"/>
        <v>0</v>
      </c>
      <c r="T826" s="40">
        <f t="shared" si="511"/>
        <v>0</v>
      </c>
      <c r="U826" s="40">
        <f t="shared" si="511"/>
        <v>0</v>
      </c>
      <c r="V826" s="40">
        <f t="shared" si="511"/>
        <v>0</v>
      </c>
      <c r="W826" s="40">
        <f t="shared" si="511"/>
        <v>0</v>
      </c>
      <c r="X826" s="40">
        <f t="shared" si="511"/>
        <v>0</v>
      </c>
      <c r="Y826" s="40">
        <f t="shared" si="511"/>
        <v>0</v>
      </c>
      <c r="Z826" s="40">
        <f t="shared" si="511"/>
        <v>0</v>
      </c>
      <c r="AA826" s="40">
        <f t="shared" si="511"/>
        <v>0</v>
      </c>
      <c r="AB826" s="40">
        <f t="shared" si="511"/>
        <v>0</v>
      </c>
      <c r="AC826" s="40">
        <f t="shared" si="511"/>
        <v>0</v>
      </c>
      <c r="AD826" s="40">
        <f t="shared" si="511"/>
        <v>0</v>
      </c>
      <c r="AE826" s="40">
        <f t="shared" si="511"/>
        <v>0</v>
      </c>
      <c r="AF826" s="40">
        <f t="shared" si="511"/>
        <v>0</v>
      </c>
      <c r="AG826" s="40">
        <f t="shared" si="511"/>
        <v>0</v>
      </c>
      <c r="AH826" s="40">
        <f t="shared" si="511"/>
        <v>0</v>
      </c>
      <c r="AI826" s="40">
        <f t="shared" si="511"/>
        <v>0</v>
      </c>
      <c r="AJ826" s="40">
        <f t="shared" si="511"/>
        <v>0</v>
      </c>
      <c r="AK826" s="40">
        <f t="shared" si="511"/>
        <v>0</v>
      </c>
      <c r="AL826" s="40">
        <f t="shared" si="511"/>
        <v>0</v>
      </c>
      <c r="AM826" s="40">
        <f t="shared" si="511"/>
        <v>0</v>
      </c>
      <c r="AN826" s="40">
        <f t="shared" si="511"/>
        <v>0</v>
      </c>
      <c r="AO826" s="40">
        <f t="shared" si="511"/>
        <v>0</v>
      </c>
      <c r="AP826" s="40">
        <f t="shared" si="511"/>
        <v>0</v>
      </c>
      <c r="AQ826" s="40">
        <f t="shared" si="511"/>
        <v>0</v>
      </c>
      <c r="AR826" s="40">
        <f t="shared" si="511"/>
        <v>0</v>
      </c>
      <c r="AS826" s="40">
        <f t="shared" si="511"/>
        <v>0</v>
      </c>
      <c r="AT826" s="40">
        <f t="shared" si="511"/>
        <v>0</v>
      </c>
      <c r="AU826" s="40">
        <f t="shared" si="511"/>
        <v>0</v>
      </c>
      <c r="AV826" s="40">
        <f t="shared" si="511"/>
        <v>0</v>
      </c>
      <c r="AW826" s="40">
        <f t="shared" si="511"/>
        <v>0</v>
      </c>
      <c r="AX826" s="40">
        <f t="shared" si="511"/>
        <v>0</v>
      </c>
      <c r="AY826" s="40">
        <f t="shared" si="511"/>
        <v>0</v>
      </c>
      <c r="AZ826" s="40">
        <f t="shared" si="511"/>
        <v>0</v>
      </c>
      <c r="BA826" s="40">
        <f t="shared" si="511"/>
        <v>0</v>
      </c>
      <c r="BB826" s="40">
        <f t="shared" si="511"/>
        <v>0</v>
      </c>
      <c r="BC826" s="40">
        <f t="shared" si="511"/>
        <v>0</v>
      </c>
      <c r="BD826" s="40">
        <f t="shared" si="511"/>
        <v>0</v>
      </c>
    </row>
    <row r="827" spans="1:57" ht="16" x14ac:dyDescent="0.2">
      <c r="B827" s="11">
        <f t="shared" si="510"/>
        <v>22</v>
      </c>
      <c r="C827" s="12" t="str">
        <f t="shared" si="510"/>
        <v>SCI FORGEOT RETAIL</v>
      </c>
      <c r="D827" s="46" t="s">
        <v>24</v>
      </c>
      <c r="E827" s="51">
        <f>IF(E825&gt;MAX($O$3:$BD$3),BD816,
IF(E825&lt;MIN($O$3:$BD$3),1,SUMIFS($O817:$BD817,$O$2:$BD$2,"&lt;="&amp;E825,$O$3:$BD$3,"&gt;="&amp;E825)))</f>
        <v>1.084654290850142</v>
      </c>
      <c r="F827" s="15"/>
      <c r="G827" s="49" t="s">
        <v>265</v>
      </c>
      <c r="H827" s="31">
        <v>0</v>
      </c>
      <c r="I827" s="32">
        <v>0</v>
      </c>
      <c r="J827" s="32">
        <v>0</v>
      </c>
      <c r="K827" s="23"/>
      <c r="L827" s="52" t="s">
        <v>266</v>
      </c>
      <c r="M827" s="72"/>
      <c r="N827" s="72"/>
      <c r="O827" s="41">
        <f t="shared" ref="O827:BD827" si="512">IFERROR(((O$3&gt;=$E822)*(O$2&lt;=$E822))*$H830,"")</f>
        <v>0</v>
      </c>
      <c r="P827" s="41">
        <f t="shared" si="512"/>
        <v>0</v>
      </c>
      <c r="Q827" s="41">
        <f t="shared" si="512"/>
        <v>0</v>
      </c>
      <c r="R827" s="41">
        <f t="shared" si="512"/>
        <v>0</v>
      </c>
      <c r="S827" s="41">
        <f t="shared" si="512"/>
        <v>0</v>
      </c>
      <c r="T827" s="41">
        <f t="shared" si="512"/>
        <v>0</v>
      </c>
      <c r="U827" s="41">
        <f t="shared" si="512"/>
        <v>0</v>
      </c>
      <c r="V827" s="41">
        <f t="shared" si="512"/>
        <v>0</v>
      </c>
      <c r="W827" s="41">
        <f t="shared" si="512"/>
        <v>0</v>
      </c>
      <c r="X827" s="41">
        <f t="shared" si="512"/>
        <v>0</v>
      </c>
      <c r="Y827" s="41">
        <f t="shared" si="512"/>
        <v>0</v>
      </c>
      <c r="Z827" s="41">
        <f t="shared" si="512"/>
        <v>0</v>
      </c>
      <c r="AA827" s="41">
        <f t="shared" si="512"/>
        <v>0</v>
      </c>
      <c r="AB827" s="41">
        <f t="shared" si="512"/>
        <v>0</v>
      </c>
      <c r="AC827" s="41">
        <f t="shared" si="512"/>
        <v>0</v>
      </c>
      <c r="AD827" s="41">
        <f t="shared" si="512"/>
        <v>0</v>
      </c>
      <c r="AE827" s="41">
        <f t="shared" si="512"/>
        <v>0</v>
      </c>
      <c r="AF827" s="41">
        <f t="shared" si="512"/>
        <v>0</v>
      </c>
      <c r="AG827" s="41">
        <f t="shared" si="512"/>
        <v>0</v>
      </c>
      <c r="AH827" s="41">
        <f t="shared" si="512"/>
        <v>0</v>
      </c>
      <c r="AI827" s="41">
        <f t="shared" si="512"/>
        <v>0</v>
      </c>
      <c r="AJ827" s="41">
        <f t="shared" si="512"/>
        <v>0</v>
      </c>
      <c r="AK827" s="41">
        <f t="shared" si="512"/>
        <v>0</v>
      </c>
      <c r="AL827" s="41">
        <f t="shared" si="512"/>
        <v>0</v>
      </c>
      <c r="AM827" s="41">
        <f t="shared" si="512"/>
        <v>0</v>
      </c>
      <c r="AN827" s="41">
        <f t="shared" si="512"/>
        <v>0</v>
      </c>
      <c r="AO827" s="41">
        <f t="shared" si="512"/>
        <v>0</v>
      </c>
      <c r="AP827" s="41">
        <f t="shared" si="512"/>
        <v>0</v>
      </c>
      <c r="AQ827" s="41">
        <f t="shared" si="512"/>
        <v>0</v>
      </c>
      <c r="AR827" s="41">
        <f t="shared" si="512"/>
        <v>0</v>
      </c>
      <c r="AS827" s="41">
        <f t="shared" si="512"/>
        <v>0</v>
      </c>
      <c r="AT827" s="41">
        <f t="shared" si="512"/>
        <v>0</v>
      </c>
      <c r="AU827" s="41">
        <f t="shared" si="512"/>
        <v>0</v>
      </c>
      <c r="AV827" s="41">
        <f t="shared" si="512"/>
        <v>0</v>
      </c>
      <c r="AW827" s="41">
        <f t="shared" si="512"/>
        <v>0</v>
      </c>
      <c r="AX827" s="41">
        <f t="shared" si="512"/>
        <v>0</v>
      </c>
      <c r="AY827" s="41">
        <f t="shared" si="512"/>
        <v>0</v>
      </c>
      <c r="AZ827" s="41">
        <f t="shared" si="512"/>
        <v>0</v>
      </c>
      <c r="BA827" s="41">
        <f t="shared" si="512"/>
        <v>0</v>
      </c>
      <c r="BB827" s="41">
        <f t="shared" si="512"/>
        <v>0</v>
      </c>
      <c r="BC827" s="41">
        <f t="shared" si="512"/>
        <v>0</v>
      </c>
      <c r="BD827" s="41">
        <f t="shared" si="512"/>
        <v>0</v>
      </c>
    </row>
    <row r="828" spans="1:57" ht="16" x14ac:dyDescent="0.2">
      <c r="B828" s="11">
        <f t="shared" si="510"/>
        <v>22</v>
      </c>
      <c r="C828" s="12" t="str">
        <f t="shared" si="510"/>
        <v>SCI FORGEOT RETAIL</v>
      </c>
      <c r="D828" s="46" t="s">
        <v>8</v>
      </c>
      <c r="E828" s="42">
        <v>0</v>
      </c>
      <c r="F828" s="15"/>
      <c r="G828" s="49" t="s">
        <v>267</v>
      </c>
      <c r="H828" s="31">
        <v>0</v>
      </c>
      <c r="I828" s="32">
        <v>0</v>
      </c>
      <c r="J828" s="32">
        <v>0</v>
      </c>
      <c r="L828" s="52" t="s">
        <v>268</v>
      </c>
      <c r="M828" s="72"/>
      <c r="N828" s="72"/>
      <c r="O828" s="41">
        <f t="shared" ref="O828:BD828" si="513">IFERROR(((O$3&gt;=$E825)*(O$2&lt;=$E825))*$J830,"")</f>
        <v>0</v>
      </c>
      <c r="P828" s="41">
        <f t="shared" si="513"/>
        <v>0</v>
      </c>
      <c r="Q828" s="41">
        <f t="shared" si="513"/>
        <v>0</v>
      </c>
      <c r="R828" s="41">
        <f t="shared" si="513"/>
        <v>0</v>
      </c>
      <c r="S828" s="41">
        <f t="shared" si="513"/>
        <v>0</v>
      </c>
      <c r="T828" s="41">
        <f t="shared" si="513"/>
        <v>0</v>
      </c>
      <c r="U828" s="41">
        <f t="shared" si="513"/>
        <v>0</v>
      </c>
      <c r="V828" s="41">
        <f t="shared" si="513"/>
        <v>0</v>
      </c>
      <c r="W828" s="41">
        <f t="shared" si="513"/>
        <v>0</v>
      </c>
      <c r="X828" s="41">
        <f t="shared" si="513"/>
        <v>0</v>
      </c>
      <c r="Y828" s="41">
        <f t="shared" si="513"/>
        <v>0</v>
      </c>
      <c r="Z828" s="41">
        <f t="shared" si="513"/>
        <v>0</v>
      </c>
      <c r="AA828" s="41">
        <f t="shared" si="513"/>
        <v>0</v>
      </c>
      <c r="AB828" s="41">
        <f t="shared" si="513"/>
        <v>0</v>
      </c>
      <c r="AC828" s="41">
        <f t="shared" si="513"/>
        <v>0</v>
      </c>
      <c r="AD828" s="41">
        <f t="shared" si="513"/>
        <v>0</v>
      </c>
      <c r="AE828" s="41">
        <f t="shared" si="513"/>
        <v>0</v>
      </c>
      <c r="AF828" s="41">
        <f t="shared" si="513"/>
        <v>0</v>
      </c>
      <c r="AG828" s="41">
        <f t="shared" si="513"/>
        <v>0</v>
      </c>
      <c r="AH828" s="41">
        <f t="shared" si="513"/>
        <v>0</v>
      </c>
      <c r="AI828" s="41">
        <f t="shared" si="513"/>
        <v>0</v>
      </c>
      <c r="AJ828" s="41">
        <f t="shared" si="513"/>
        <v>0</v>
      </c>
      <c r="AK828" s="41">
        <f t="shared" si="513"/>
        <v>0</v>
      </c>
      <c r="AL828" s="41">
        <f t="shared" si="513"/>
        <v>0</v>
      </c>
      <c r="AM828" s="41">
        <f t="shared" si="513"/>
        <v>0</v>
      </c>
      <c r="AN828" s="41">
        <f t="shared" si="513"/>
        <v>0</v>
      </c>
      <c r="AO828" s="41">
        <f t="shared" si="513"/>
        <v>0</v>
      </c>
      <c r="AP828" s="41">
        <f t="shared" si="513"/>
        <v>0</v>
      </c>
      <c r="AQ828" s="41">
        <f t="shared" si="513"/>
        <v>0</v>
      </c>
      <c r="AR828" s="41">
        <f t="shared" si="513"/>
        <v>0</v>
      </c>
      <c r="AS828" s="41">
        <f t="shared" si="513"/>
        <v>0</v>
      </c>
      <c r="AT828" s="41">
        <f t="shared" si="513"/>
        <v>0</v>
      </c>
      <c r="AU828" s="41">
        <f t="shared" si="513"/>
        <v>0</v>
      </c>
      <c r="AV828" s="41">
        <f t="shared" si="513"/>
        <v>0</v>
      </c>
      <c r="AW828" s="41">
        <f t="shared" si="513"/>
        <v>0</v>
      </c>
      <c r="AX828" s="41">
        <f t="shared" si="513"/>
        <v>0</v>
      </c>
      <c r="AY828" s="41">
        <f t="shared" si="513"/>
        <v>0</v>
      </c>
      <c r="AZ828" s="41">
        <f t="shared" si="513"/>
        <v>0</v>
      </c>
      <c r="BA828" s="41">
        <f t="shared" si="513"/>
        <v>0</v>
      </c>
      <c r="BB828" s="41">
        <f t="shared" si="513"/>
        <v>0</v>
      </c>
      <c r="BC828" s="41">
        <f t="shared" si="513"/>
        <v>0</v>
      </c>
      <c r="BD828" s="41">
        <f t="shared" si="513"/>
        <v>0</v>
      </c>
    </row>
    <row r="829" spans="1:57" ht="16" x14ac:dyDescent="0.2">
      <c r="B829" s="11">
        <f t="shared" si="510"/>
        <v>22</v>
      </c>
      <c r="C829" s="12" t="str">
        <f t="shared" si="510"/>
        <v>SCI FORGEOT RETAIL</v>
      </c>
      <c r="D829" s="46" t="s">
        <v>269</v>
      </c>
      <c r="E829" s="31">
        <v>0</v>
      </c>
      <c r="F829" s="15"/>
      <c r="G829" s="53"/>
      <c r="H829" s="15"/>
      <c r="I829" s="15"/>
      <c r="J829" s="23"/>
      <c r="L829" s="52" t="s">
        <v>270</v>
      </c>
      <c r="M829" s="72"/>
      <c r="N829" s="72"/>
      <c r="O829" s="41">
        <f t="shared" ref="O829:BD829" si="514">IFERROR(((O$3&gt;=$J819)*(O$2&lt;=$J819))*$E830,"")</f>
        <v>0</v>
      </c>
      <c r="P829" s="41">
        <f t="shared" si="514"/>
        <v>0</v>
      </c>
      <c r="Q829" s="41">
        <f t="shared" si="514"/>
        <v>0</v>
      </c>
      <c r="R829" s="41">
        <f t="shared" si="514"/>
        <v>0</v>
      </c>
      <c r="S829" s="41">
        <f t="shared" si="514"/>
        <v>0</v>
      </c>
      <c r="T829" s="41">
        <f t="shared" si="514"/>
        <v>0</v>
      </c>
      <c r="U829" s="41">
        <f t="shared" si="514"/>
        <v>0</v>
      </c>
      <c r="V829" s="41">
        <f t="shared" si="514"/>
        <v>0</v>
      </c>
      <c r="W829" s="41">
        <f t="shared" si="514"/>
        <v>0</v>
      </c>
      <c r="X829" s="41">
        <f t="shared" si="514"/>
        <v>0</v>
      </c>
      <c r="Y829" s="41">
        <f t="shared" si="514"/>
        <v>0</v>
      </c>
      <c r="Z829" s="41">
        <f t="shared" si="514"/>
        <v>0</v>
      </c>
      <c r="AA829" s="41">
        <f t="shared" si="514"/>
        <v>0</v>
      </c>
      <c r="AB829" s="41">
        <f t="shared" si="514"/>
        <v>0</v>
      </c>
      <c r="AC829" s="41">
        <f t="shared" si="514"/>
        <v>0</v>
      </c>
      <c r="AD829" s="41">
        <f t="shared" si="514"/>
        <v>0</v>
      </c>
      <c r="AE829" s="41">
        <f t="shared" si="514"/>
        <v>0</v>
      </c>
      <c r="AF829" s="41">
        <f t="shared" si="514"/>
        <v>0</v>
      </c>
      <c r="AG829" s="41">
        <f t="shared" si="514"/>
        <v>0</v>
      </c>
      <c r="AH829" s="41">
        <f t="shared" si="514"/>
        <v>0</v>
      </c>
      <c r="AI829" s="41">
        <f t="shared" si="514"/>
        <v>0</v>
      </c>
      <c r="AJ829" s="41">
        <f t="shared" si="514"/>
        <v>0</v>
      </c>
      <c r="AK829" s="41">
        <f t="shared" si="514"/>
        <v>0</v>
      </c>
      <c r="AL829" s="41">
        <f t="shared" si="514"/>
        <v>0</v>
      </c>
      <c r="AM829" s="41">
        <f t="shared" si="514"/>
        <v>0</v>
      </c>
      <c r="AN829" s="41">
        <f t="shared" si="514"/>
        <v>0</v>
      </c>
      <c r="AO829" s="41">
        <f t="shared" si="514"/>
        <v>0</v>
      </c>
      <c r="AP829" s="41">
        <f t="shared" si="514"/>
        <v>0</v>
      </c>
      <c r="AQ829" s="41">
        <f t="shared" si="514"/>
        <v>0</v>
      </c>
      <c r="AR829" s="41">
        <f t="shared" si="514"/>
        <v>0</v>
      </c>
      <c r="AS829" s="41">
        <f t="shared" si="514"/>
        <v>0</v>
      </c>
      <c r="AT829" s="41">
        <f t="shared" si="514"/>
        <v>0</v>
      </c>
      <c r="AU829" s="41">
        <f t="shared" si="514"/>
        <v>0</v>
      </c>
      <c r="AV829" s="41">
        <f t="shared" si="514"/>
        <v>0</v>
      </c>
      <c r="AW829" s="41">
        <f t="shared" si="514"/>
        <v>0</v>
      </c>
      <c r="AX829" s="41">
        <f t="shared" si="514"/>
        <v>0</v>
      </c>
      <c r="AY829" s="41">
        <f t="shared" si="514"/>
        <v>0</v>
      </c>
      <c r="AZ829" s="41">
        <f t="shared" si="514"/>
        <v>0</v>
      </c>
      <c r="BA829" s="41">
        <f t="shared" si="514"/>
        <v>0</v>
      </c>
      <c r="BB829" s="41">
        <f t="shared" si="514"/>
        <v>0</v>
      </c>
      <c r="BC829" s="41">
        <f t="shared" si="514"/>
        <v>0</v>
      </c>
      <c r="BD829" s="41">
        <f t="shared" si="514"/>
        <v>0</v>
      </c>
    </row>
    <row r="830" spans="1:57" ht="16" x14ac:dyDescent="0.2">
      <c r="B830" s="11">
        <f t="shared" si="510"/>
        <v>22</v>
      </c>
      <c r="C830" s="12" t="str">
        <f t="shared" si="510"/>
        <v>SCI FORGEOT RETAIL</v>
      </c>
      <c r="D830" s="46" t="s">
        <v>270</v>
      </c>
      <c r="E830" s="31">
        <v>0</v>
      </c>
      <c r="F830" s="15"/>
      <c r="G830" s="46" t="s">
        <v>266</v>
      </c>
      <c r="H830" s="31">
        <v>0</v>
      </c>
      <c r="I830" s="46" t="s">
        <v>268</v>
      </c>
      <c r="J830" s="31">
        <v>0</v>
      </c>
      <c r="L830" s="54" t="s">
        <v>271</v>
      </c>
      <c r="M830" s="73"/>
      <c r="N830" s="73"/>
      <c r="O830" s="45">
        <f t="shared" ref="O830:BD830" si="515">IFERROR(-($E811+$H811+$J811)*O812,"")</f>
        <v>0</v>
      </c>
      <c r="P830" s="45">
        <f t="shared" si="515"/>
        <v>0</v>
      </c>
      <c r="Q830" s="45">
        <f t="shared" si="515"/>
        <v>0</v>
      </c>
      <c r="R830" s="45">
        <f t="shared" si="515"/>
        <v>0</v>
      </c>
      <c r="S830" s="45">
        <f t="shared" si="515"/>
        <v>0</v>
      </c>
      <c r="T830" s="45">
        <f t="shared" si="515"/>
        <v>0</v>
      </c>
      <c r="U830" s="45">
        <f t="shared" si="515"/>
        <v>0</v>
      </c>
      <c r="V830" s="45">
        <f t="shared" si="515"/>
        <v>0</v>
      </c>
      <c r="W830" s="45">
        <f t="shared" si="515"/>
        <v>0</v>
      </c>
      <c r="X830" s="45">
        <f t="shared" si="515"/>
        <v>0</v>
      </c>
      <c r="Y830" s="45">
        <f t="shared" si="515"/>
        <v>0</v>
      </c>
      <c r="Z830" s="45">
        <f t="shared" si="515"/>
        <v>0</v>
      </c>
      <c r="AA830" s="45">
        <f t="shared" si="515"/>
        <v>0</v>
      </c>
      <c r="AB830" s="45">
        <f t="shared" si="515"/>
        <v>0</v>
      </c>
      <c r="AC830" s="45">
        <f t="shared" si="515"/>
        <v>0</v>
      </c>
      <c r="AD830" s="45">
        <f t="shared" si="515"/>
        <v>0</v>
      </c>
      <c r="AE830" s="45">
        <f t="shared" si="515"/>
        <v>0</v>
      </c>
      <c r="AF830" s="45">
        <f t="shared" si="515"/>
        <v>0</v>
      </c>
      <c r="AG830" s="45">
        <f t="shared" si="515"/>
        <v>0</v>
      </c>
      <c r="AH830" s="45">
        <f t="shared" si="515"/>
        <v>0</v>
      </c>
      <c r="AI830" s="45">
        <f t="shared" si="515"/>
        <v>0</v>
      </c>
      <c r="AJ830" s="45">
        <f t="shared" si="515"/>
        <v>0</v>
      </c>
      <c r="AK830" s="45">
        <f t="shared" si="515"/>
        <v>0</v>
      </c>
      <c r="AL830" s="45">
        <f t="shared" si="515"/>
        <v>0</v>
      </c>
      <c r="AM830" s="45">
        <f t="shared" si="515"/>
        <v>0</v>
      </c>
      <c r="AN830" s="45">
        <f t="shared" si="515"/>
        <v>0</v>
      </c>
      <c r="AO830" s="45">
        <f t="shared" si="515"/>
        <v>0</v>
      </c>
      <c r="AP830" s="45">
        <f t="shared" si="515"/>
        <v>0</v>
      </c>
      <c r="AQ830" s="45">
        <f t="shared" si="515"/>
        <v>0</v>
      </c>
      <c r="AR830" s="45">
        <f t="shared" si="515"/>
        <v>0</v>
      </c>
      <c r="AS830" s="45">
        <f t="shared" si="515"/>
        <v>0</v>
      </c>
      <c r="AT830" s="45">
        <f t="shared" si="515"/>
        <v>0</v>
      </c>
      <c r="AU830" s="45">
        <f t="shared" si="515"/>
        <v>0</v>
      </c>
      <c r="AV830" s="45">
        <f t="shared" si="515"/>
        <v>0</v>
      </c>
      <c r="AW830" s="45">
        <f t="shared" si="515"/>
        <v>0</v>
      </c>
      <c r="AX830" s="45">
        <f t="shared" si="515"/>
        <v>0</v>
      </c>
      <c r="AY830" s="45">
        <f t="shared" si="515"/>
        <v>0</v>
      </c>
      <c r="AZ830" s="45">
        <f t="shared" si="515"/>
        <v>0</v>
      </c>
      <c r="BA830" s="45">
        <f t="shared" si="515"/>
        <v>0</v>
      </c>
      <c r="BB830" s="45">
        <f t="shared" si="515"/>
        <v>0</v>
      </c>
      <c r="BC830" s="45">
        <f t="shared" si="515"/>
        <v>0</v>
      </c>
      <c r="BD830" s="45">
        <f t="shared" si="515"/>
        <v>0</v>
      </c>
    </row>
    <row r="831" spans="1:57"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row>
    <row r="832" spans="1:57" ht="16"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s="1"/>
    </row>
    <row r="833" spans="1:59" ht="16" x14ac:dyDescent="0.2">
      <c r="A833" s="1"/>
      <c r="B833" s="67">
        <v>23</v>
      </c>
      <c r="C833" s="68" t="str">
        <f>H835</f>
        <v>SCI FORGEOT RETAIL</v>
      </c>
      <c r="D833" s="69" t="s">
        <v>67</v>
      </c>
      <c r="E833" s="69"/>
      <c r="F833" s="69"/>
      <c r="G833" s="69"/>
      <c r="H833" s="69"/>
      <c r="I833" s="69"/>
      <c r="J833" s="69"/>
      <c r="K833" s="68"/>
      <c r="L833" s="68"/>
      <c r="M833" s="68"/>
      <c r="N833" s="68"/>
      <c r="O833" s="82"/>
      <c r="P833" s="82"/>
      <c r="Q833" s="82"/>
      <c r="R833" s="82"/>
      <c r="S833" s="82"/>
      <c r="T833" s="82"/>
      <c r="U833" s="82"/>
      <c r="V833" s="82"/>
      <c r="W833" s="82"/>
      <c r="X833" s="82"/>
      <c r="Y833" s="82"/>
      <c r="Z833" s="82"/>
      <c r="AA833" s="82"/>
      <c r="AB833" s="82"/>
      <c r="AC833" s="82"/>
      <c r="AD833" s="82"/>
      <c r="AE833" s="82"/>
      <c r="AF833" s="82"/>
      <c r="AG833" s="82"/>
      <c r="AH833" s="82"/>
      <c r="AI833" s="82"/>
      <c r="AJ833" s="82"/>
      <c r="AK833" s="82"/>
      <c r="AL833" s="82"/>
      <c r="AM833" s="82"/>
      <c r="AN833" s="82"/>
      <c r="AO833" s="82"/>
      <c r="AP833" s="82"/>
      <c r="AQ833" s="82"/>
      <c r="AR833" s="82"/>
      <c r="AS833" s="82"/>
      <c r="AT833" s="82"/>
      <c r="AU833" s="82"/>
      <c r="AV833" s="82"/>
      <c r="AW833" s="82"/>
      <c r="AX833" s="82"/>
      <c r="AY833" s="82"/>
      <c r="AZ833" s="82"/>
      <c r="BA833" s="82"/>
      <c r="BB833" s="82"/>
      <c r="BC833" s="82"/>
      <c r="BD833" s="82"/>
      <c r="BE833" s="1"/>
      <c r="BF833" s="1"/>
      <c r="BG833" s="1"/>
    </row>
    <row r="834" spans="1:59" ht="16" x14ac:dyDescent="0.2">
      <c r="A834" s="35"/>
      <c r="B834" s="11">
        <f>B833</f>
        <v>23</v>
      </c>
      <c r="C834" s="12" t="str">
        <f>C833</f>
        <v>SCI FORGEOT RETAIL</v>
      </c>
      <c r="D834" s="35"/>
      <c r="E834" s="35"/>
      <c r="F834" s="35"/>
      <c r="G834" s="35"/>
      <c r="H834" s="35"/>
      <c r="I834" s="35"/>
      <c r="J834" s="35"/>
      <c r="K834" s="35"/>
      <c r="L834" s="35"/>
      <c r="M834" s="35"/>
      <c r="N834" s="35"/>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c r="AR834" s="44"/>
      <c r="AS834" s="44"/>
      <c r="AT834" s="44"/>
      <c r="AU834" s="44"/>
      <c r="AV834" s="44"/>
      <c r="AW834" s="44"/>
      <c r="AX834" s="44"/>
      <c r="AY834" s="44"/>
      <c r="AZ834" s="44"/>
      <c r="BA834" s="44"/>
      <c r="BB834" s="44"/>
      <c r="BC834" s="44"/>
      <c r="BD834" s="44"/>
      <c r="BE834" s="35"/>
      <c r="BF834" s="35"/>
      <c r="BG834" s="35"/>
    </row>
    <row r="835" spans="1:59" ht="16" x14ac:dyDescent="0.2">
      <c r="B835" s="11">
        <f t="shared" ref="B835:C850" si="516">B834</f>
        <v>23</v>
      </c>
      <c r="C835" s="12" t="str">
        <f t="shared" si="516"/>
        <v>SCI FORGEOT RETAIL</v>
      </c>
      <c r="D835" s="13" t="s">
        <v>2</v>
      </c>
      <c r="E835" s="14" t="s">
        <v>68</v>
      </c>
      <c r="F835" s="15"/>
      <c r="G835" s="13" t="s">
        <v>229</v>
      </c>
      <c r="H835" s="14" t="s">
        <v>45</v>
      </c>
      <c r="I835" s="14"/>
      <c r="J835" s="14"/>
      <c r="L835" s="16" t="s">
        <v>230</v>
      </c>
      <c r="M835" s="70"/>
      <c r="N835" s="70"/>
      <c r="O835" s="17">
        <f>($E846&gt;0)*($E840&lt;O$2)*(EDATE($E840,$E846)&gt;O$3)*((O$3-O$2+1)/O$4)
+($E846&gt;0)*($E840&lt;O$2)*(EDATE($E840,$E846)&gt;=O$2)*(EDATE($E840,$E846)&lt;=O$3)*((EDATE($E840,$E846)-O$2)/O$4)
+($E846&gt;0)*($E840&lt;O$2)*(EDATE($E840,$E846)&lt;O$2)*(0)
+($E846&gt;0)*($E840&gt;=O$2)*($E840&lt;=O$3)*(EDATE($E840,$E846)&gt;=O$2)*(EDATE($E840,$E846)&lt;=O$3)*((EDATE($E840,$E846)-$E840+1)/O$4)
+($E846&gt;0)*($E840&gt;=O$2)*($E840&lt;=O$3)*(EDATE($E840,$E846)&gt;O$3)*((O$3-$E840+1)/O$4)
+($E846&gt;0)*($E840&gt;O$3)*(0)</f>
        <v>0</v>
      </c>
      <c r="P835" s="17">
        <f t="shared" ref="P835:BD835" si="517">($E846&gt;0)*($E840&lt;P$2)*(EDATE($E840,$E846)&gt;P$3)*((P$3-P$2+1)/P$4)
+($E846&gt;0)*($E840&lt;P$2)*(EDATE($E840,$E846)&gt;=P$2)*(EDATE($E840,$E846)&lt;=P$3)*((EDATE($E840,$E846)-P$2)/P$4)
+($E846&gt;0)*($E840&lt;P$2)*(EDATE($E840,$E846)&lt;P$2)*(0)
+($E846&gt;0)*($E840&gt;=P$2)*($E840&lt;=P$3)*(EDATE($E840,$E846)&gt;=P$2)*(EDATE($E840,$E846)&lt;=P$3)*((EDATE($E840,$E846)-$E840+1)/P$4)
+($E846&gt;0)*($E840&gt;=P$2)*($E840&lt;=P$3)*(EDATE($E840,$E846)&gt;P$3)*((P$3-$E840+1)/P$4)
+($E846&gt;0)*($E840&gt;P$3)*(0)</f>
        <v>0</v>
      </c>
      <c r="Q835" s="17">
        <f t="shared" si="517"/>
        <v>0</v>
      </c>
      <c r="R835" s="17">
        <f t="shared" si="517"/>
        <v>0</v>
      </c>
      <c r="S835" s="17">
        <f t="shared" si="517"/>
        <v>0</v>
      </c>
      <c r="T835" s="17">
        <f t="shared" si="517"/>
        <v>0</v>
      </c>
      <c r="U835" s="17">
        <f t="shared" si="517"/>
        <v>0</v>
      </c>
      <c r="V835" s="17">
        <f t="shared" si="517"/>
        <v>0</v>
      </c>
      <c r="W835" s="17">
        <f t="shared" si="517"/>
        <v>0</v>
      </c>
      <c r="X835" s="17">
        <f t="shared" si="517"/>
        <v>0</v>
      </c>
      <c r="Y835" s="17">
        <f t="shared" si="517"/>
        <v>0</v>
      </c>
      <c r="Z835" s="17">
        <f t="shared" si="517"/>
        <v>0</v>
      </c>
      <c r="AA835" s="17">
        <f t="shared" si="517"/>
        <v>0</v>
      </c>
      <c r="AB835" s="17">
        <f t="shared" si="517"/>
        <v>0</v>
      </c>
      <c r="AC835" s="17">
        <f t="shared" si="517"/>
        <v>0</v>
      </c>
      <c r="AD835" s="17">
        <f t="shared" si="517"/>
        <v>0</v>
      </c>
      <c r="AE835" s="17">
        <f t="shared" si="517"/>
        <v>0</v>
      </c>
      <c r="AF835" s="17">
        <f t="shared" si="517"/>
        <v>0</v>
      </c>
      <c r="AG835" s="17">
        <f t="shared" si="517"/>
        <v>0</v>
      </c>
      <c r="AH835" s="17">
        <f t="shared" si="517"/>
        <v>0</v>
      </c>
      <c r="AI835" s="17">
        <f t="shared" si="517"/>
        <v>0</v>
      </c>
      <c r="AJ835" s="17">
        <f t="shared" si="517"/>
        <v>0</v>
      </c>
      <c r="AK835" s="17">
        <f t="shared" si="517"/>
        <v>0</v>
      </c>
      <c r="AL835" s="17">
        <f t="shared" si="517"/>
        <v>0</v>
      </c>
      <c r="AM835" s="17">
        <f t="shared" si="517"/>
        <v>0</v>
      </c>
      <c r="AN835" s="17">
        <f t="shared" si="517"/>
        <v>0</v>
      </c>
      <c r="AO835" s="17">
        <f t="shared" si="517"/>
        <v>0</v>
      </c>
      <c r="AP835" s="17">
        <f t="shared" si="517"/>
        <v>0</v>
      </c>
      <c r="AQ835" s="17">
        <f t="shared" si="517"/>
        <v>0</v>
      </c>
      <c r="AR835" s="17">
        <f t="shared" si="517"/>
        <v>0</v>
      </c>
      <c r="AS835" s="17">
        <f t="shared" si="517"/>
        <v>0</v>
      </c>
      <c r="AT835" s="17">
        <f t="shared" si="517"/>
        <v>0</v>
      </c>
      <c r="AU835" s="17">
        <f t="shared" si="517"/>
        <v>0</v>
      </c>
      <c r="AV835" s="17">
        <f t="shared" si="517"/>
        <v>0</v>
      </c>
      <c r="AW835" s="17">
        <f t="shared" si="517"/>
        <v>0</v>
      </c>
      <c r="AX835" s="17">
        <f t="shared" si="517"/>
        <v>0</v>
      </c>
      <c r="AY835" s="17">
        <f t="shared" si="517"/>
        <v>0</v>
      </c>
      <c r="AZ835" s="17">
        <f t="shared" si="517"/>
        <v>0</v>
      </c>
      <c r="BA835" s="17">
        <f t="shared" si="517"/>
        <v>0</v>
      </c>
      <c r="BB835" s="17">
        <f t="shared" si="517"/>
        <v>0</v>
      </c>
      <c r="BC835" s="17">
        <f t="shared" si="517"/>
        <v>0</v>
      </c>
      <c r="BD835" s="17">
        <f t="shared" si="517"/>
        <v>0</v>
      </c>
    </row>
    <row r="836" spans="1:59" ht="16" x14ac:dyDescent="0.2">
      <c r="B836" s="11">
        <f t="shared" si="516"/>
        <v>23</v>
      </c>
      <c r="C836" s="12" t="str">
        <f t="shared" si="516"/>
        <v>SCI FORGEOT RETAIL</v>
      </c>
      <c r="D836" s="13" t="s">
        <v>7</v>
      </c>
      <c r="E836" s="18">
        <v>58.3</v>
      </c>
      <c r="F836" s="15"/>
      <c r="G836" s="13" t="s">
        <v>0</v>
      </c>
      <c r="H836" s="19">
        <v>73.2</v>
      </c>
      <c r="I836" s="13" t="s">
        <v>20</v>
      </c>
      <c r="J836" s="19">
        <v>52.9</v>
      </c>
      <c r="L836" s="20" t="s">
        <v>231</v>
      </c>
      <c r="M836" s="72"/>
      <c r="N836" s="72"/>
      <c r="O836" s="21">
        <f>($H841&gt;0)*($J841&lt;O$2)*0
+($H841&gt;0)*($J841&gt;=O$2)*($J841&lt;=O$3)*(($J841-O$2+1)/O$4)
+($H841&gt;0)*($J841&gt;O$3)*($I841&gt;O$3)*0
+($H841&gt;0)*($J841&gt;O$3)*($I841&lt;=O$3)*($I841&gt;=O$2)*((O$3-$I841+1)/O$4)
+($H841&gt;0)*($J841&gt;O$3)*($I841&lt;O$2)*1
+($H841&gt;0)*($I841&gt;O$3)*0
+($H842&gt;0)*($J$2350&lt;O$2)*0
+($H842&gt;0)*($J842&gt;=O$2)*($J842&lt;=O$3)*(($J842-O$2+1)/O$4)
+($H842&gt;0)*($J842&gt;O$3)*($I842&gt;O$3)*0
+($H842&gt;0)*($J842&gt;O$3)*($I842&lt;=O$3)*($I842&gt;=O$2)*((O$3-$I842+1)/O$4)
+($H842&gt;0)*($J842&gt;O$3)*($I842&lt;O$2)*1
+($H842&gt;0)*($I842&gt;O$3)*0
+($H843&gt;0)*($J843&lt;O$2)*0
+($H843&gt;0)*($J843&gt;=O$2)*($J843&lt;=O$3)*(($J843-O$2+1)/O$4)
+($H843&gt;0)*($J843&gt;O$3)*($I843&gt;O$3)*0
+($H843&gt;0)*($J843&gt;O$3)*($I843&lt;=O$3)*($I843&gt;=O$2)*((O$3-$I843+1)/O$4)
+($H843&gt;0)*($J843&gt;O$3)*($I843&lt;O$2)*1
+($H843&gt;0)*($I843&gt;O$3)*0</f>
        <v>0</v>
      </c>
      <c r="P836" s="21">
        <f t="shared" ref="P836:BD836" si="518">($H841&gt;0)*($J841&lt;P$2)*0
+($H841&gt;0)*($J841&gt;=P$2)*($J841&lt;=P$3)*(($J841-P$2+1)/P$4)
+($H841&gt;0)*($J841&gt;P$3)*($I841&gt;P$3)*0
+($H841&gt;0)*($J841&gt;P$3)*($I841&lt;=P$3)*($I841&gt;=P$2)*((P$3-$I841+1)/P$4)
+($H841&gt;0)*($J841&gt;P$3)*($I841&lt;P$2)*1
+($H841&gt;0)*($I841&gt;P$3)*0
+($H842&gt;0)*($J$2350&lt;P$2)*0
+($H842&gt;0)*($J842&gt;=P$2)*($J842&lt;=P$3)*(($J842-P$2+1)/P$4)
+($H842&gt;0)*($J842&gt;P$3)*($I842&gt;P$3)*0
+($H842&gt;0)*($J842&gt;P$3)*($I842&lt;=P$3)*($I842&gt;=P$2)*((P$3-$I842+1)/P$4)
+($H842&gt;0)*($J842&gt;P$3)*($I842&lt;P$2)*1
+($H842&gt;0)*($I842&gt;P$3)*0
+($H843&gt;0)*($J843&lt;P$2)*0
+($H843&gt;0)*($J843&gt;=P$2)*($J843&lt;=P$3)*(($J843-P$2+1)/P$4)
+($H843&gt;0)*($J843&gt;P$3)*($I843&gt;P$3)*0
+($H843&gt;0)*($J843&gt;P$3)*($I843&lt;=P$3)*($I843&gt;=P$2)*((P$3-$I843+1)/P$4)
+($H843&gt;0)*($J843&gt;P$3)*($I843&lt;P$2)*1
+($H843&gt;0)*($I843&gt;P$3)*0</f>
        <v>0</v>
      </c>
      <c r="Q836" s="21">
        <f t="shared" si="518"/>
        <v>0</v>
      </c>
      <c r="R836" s="21">
        <f t="shared" si="518"/>
        <v>0</v>
      </c>
      <c r="S836" s="21">
        <f t="shared" si="518"/>
        <v>0</v>
      </c>
      <c r="T836" s="21">
        <f t="shared" si="518"/>
        <v>0</v>
      </c>
      <c r="U836" s="21">
        <f t="shared" si="518"/>
        <v>0</v>
      </c>
      <c r="V836" s="21">
        <f t="shared" si="518"/>
        <v>0</v>
      </c>
      <c r="W836" s="21">
        <f t="shared" si="518"/>
        <v>0</v>
      </c>
      <c r="X836" s="21">
        <f t="shared" si="518"/>
        <v>0</v>
      </c>
      <c r="Y836" s="21">
        <f t="shared" si="518"/>
        <v>0</v>
      </c>
      <c r="Z836" s="21">
        <f t="shared" si="518"/>
        <v>0</v>
      </c>
      <c r="AA836" s="21">
        <f t="shared" si="518"/>
        <v>0</v>
      </c>
      <c r="AB836" s="21">
        <f t="shared" si="518"/>
        <v>0</v>
      </c>
      <c r="AC836" s="21">
        <f t="shared" si="518"/>
        <v>0</v>
      </c>
      <c r="AD836" s="21">
        <f t="shared" si="518"/>
        <v>0</v>
      </c>
      <c r="AE836" s="21">
        <f t="shared" si="518"/>
        <v>0</v>
      </c>
      <c r="AF836" s="21">
        <f t="shared" si="518"/>
        <v>0</v>
      </c>
      <c r="AG836" s="21">
        <f t="shared" si="518"/>
        <v>0</v>
      </c>
      <c r="AH836" s="21">
        <f t="shared" si="518"/>
        <v>0</v>
      </c>
      <c r="AI836" s="21">
        <f t="shared" si="518"/>
        <v>0</v>
      </c>
      <c r="AJ836" s="21">
        <f t="shared" si="518"/>
        <v>0</v>
      </c>
      <c r="AK836" s="21">
        <f t="shared" si="518"/>
        <v>0</v>
      </c>
      <c r="AL836" s="21">
        <f t="shared" si="518"/>
        <v>0</v>
      </c>
      <c r="AM836" s="21">
        <f t="shared" si="518"/>
        <v>0</v>
      </c>
      <c r="AN836" s="21">
        <f t="shared" si="518"/>
        <v>0</v>
      </c>
      <c r="AO836" s="21">
        <f t="shared" si="518"/>
        <v>0</v>
      </c>
      <c r="AP836" s="21">
        <f t="shared" si="518"/>
        <v>0</v>
      </c>
      <c r="AQ836" s="21">
        <f t="shared" si="518"/>
        <v>0</v>
      </c>
      <c r="AR836" s="21">
        <f t="shared" si="518"/>
        <v>0</v>
      </c>
      <c r="AS836" s="21">
        <f t="shared" si="518"/>
        <v>0</v>
      </c>
      <c r="AT836" s="21">
        <f t="shared" si="518"/>
        <v>0</v>
      </c>
      <c r="AU836" s="21">
        <f t="shared" si="518"/>
        <v>0</v>
      </c>
      <c r="AV836" s="21">
        <f t="shared" si="518"/>
        <v>0</v>
      </c>
      <c r="AW836" s="21">
        <f t="shared" si="518"/>
        <v>0</v>
      </c>
      <c r="AX836" s="21">
        <f t="shared" si="518"/>
        <v>0</v>
      </c>
      <c r="AY836" s="21">
        <f t="shared" si="518"/>
        <v>0</v>
      </c>
      <c r="AZ836" s="21">
        <f t="shared" si="518"/>
        <v>0</v>
      </c>
      <c r="BA836" s="21">
        <f t="shared" si="518"/>
        <v>0</v>
      </c>
      <c r="BB836" s="21">
        <f t="shared" si="518"/>
        <v>0</v>
      </c>
      <c r="BC836" s="21">
        <f t="shared" si="518"/>
        <v>0</v>
      </c>
      <c r="BD836" s="21">
        <f t="shared" si="518"/>
        <v>0</v>
      </c>
    </row>
    <row r="837" spans="1:59" ht="16" x14ac:dyDescent="0.2">
      <c r="B837" s="11">
        <f t="shared" si="516"/>
        <v>23</v>
      </c>
      <c r="C837" s="12" t="str">
        <f t="shared" si="516"/>
        <v>SCI FORGEOT RETAIL</v>
      </c>
      <c r="D837" s="13" t="s">
        <v>21</v>
      </c>
      <c r="E837" s="22">
        <v>0</v>
      </c>
      <c r="F837" s="15"/>
      <c r="G837" s="13" t="s">
        <v>22</v>
      </c>
      <c r="H837" s="22">
        <v>0</v>
      </c>
      <c r="I837" s="13" t="s">
        <v>23</v>
      </c>
      <c r="J837" s="22">
        <v>0</v>
      </c>
      <c r="K837" s="23"/>
      <c r="L837" s="20" t="s">
        <v>232</v>
      </c>
      <c r="M837" s="72"/>
      <c r="N837" s="72"/>
      <c r="O837" s="21">
        <f>($E840&lt;=O$3)*($E840&gt;O$2)*((O$3-$E840+1)/O$4)
+($E840&lt;=O$2)*((O$3-O$2+1)/O$4)
+($E840&gt;O$3)*(0)
-($E848&lt;=O$3)*($E848&lt;&gt;0)*($E848&gt;O$2)*((O$3-$E848)/O$4)
-($E848&lt;=O$2)*((O$3-O$2+1)/O$4)
-($E848&gt;O$3)*(0)</f>
        <v>1</v>
      </c>
      <c r="P837" s="21">
        <f t="shared" ref="P837:BD837" si="519">($E840&lt;=P$3)*($E840&gt;P$2)*((P$3-$E840+1)/P$4)
+($E840&lt;=P$2)*((P$3-P$2+1)/P$4)
+($E840&gt;P$3)*(0)
-($E848&lt;=P$3)*($E848&lt;&gt;0)*($E848&gt;P$2)*((P$3-$E848)/P$4)
-($E848&lt;=P$2)*((P$3-P$2+1)/P$4)
-($E848&gt;P$3)*(0)</f>
        <v>1</v>
      </c>
      <c r="Q837" s="21">
        <f t="shared" si="519"/>
        <v>1</v>
      </c>
      <c r="R837" s="21">
        <f t="shared" si="519"/>
        <v>1</v>
      </c>
      <c r="S837" s="21">
        <f t="shared" si="519"/>
        <v>1</v>
      </c>
      <c r="T837" s="21">
        <f t="shared" si="519"/>
        <v>1</v>
      </c>
      <c r="U837" s="21">
        <f t="shared" si="519"/>
        <v>1</v>
      </c>
      <c r="V837" s="21">
        <f t="shared" si="519"/>
        <v>1</v>
      </c>
      <c r="W837" s="21">
        <f t="shared" si="519"/>
        <v>1</v>
      </c>
      <c r="X837" s="21">
        <f t="shared" si="519"/>
        <v>1</v>
      </c>
      <c r="Y837" s="21">
        <f t="shared" si="519"/>
        <v>1</v>
      </c>
      <c r="Z837" s="21">
        <f t="shared" si="519"/>
        <v>1</v>
      </c>
      <c r="AA837" s="21">
        <f t="shared" si="519"/>
        <v>1</v>
      </c>
      <c r="AB837" s="21">
        <f t="shared" si="519"/>
        <v>1</v>
      </c>
      <c r="AC837" s="21">
        <f t="shared" si="519"/>
        <v>1</v>
      </c>
      <c r="AD837" s="21">
        <f t="shared" si="519"/>
        <v>1</v>
      </c>
      <c r="AE837" s="21">
        <f t="shared" si="519"/>
        <v>1</v>
      </c>
      <c r="AF837" s="21">
        <f t="shared" si="519"/>
        <v>1</v>
      </c>
      <c r="AG837" s="21">
        <f t="shared" si="519"/>
        <v>1</v>
      </c>
      <c r="AH837" s="21">
        <f t="shared" si="519"/>
        <v>1</v>
      </c>
      <c r="AI837" s="21">
        <f t="shared" si="519"/>
        <v>1</v>
      </c>
      <c r="AJ837" s="21">
        <f t="shared" si="519"/>
        <v>1</v>
      </c>
      <c r="AK837" s="21">
        <f t="shared" si="519"/>
        <v>1</v>
      </c>
      <c r="AL837" s="21">
        <f t="shared" si="519"/>
        <v>0.67032967032967039</v>
      </c>
      <c r="AM837" s="21">
        <f t="shared" si="519"/>
        <v>0</v>
      </c>
      <c r="AN837" s="21">
        <f t="shared" si="519"/>
        <v>0</v>
      </c>
      <c r="AO837" s="21">
        <f t="shared" si="519"/>
        <v>0</v>
      </c>
      <c r="AP837" s="21">
        <f t="shared" si="519"/>
        <v>0</v>
      </c>
      <c r="AQ837" s="21">
        <f t="shared" si="519"/>
        <v>0</v>
      </c>
      <c r="AR837" s="21">
        <f t="shared" si="519"/>
        <v>0</v>
      </c>
      <c r="AS837" s="21">
        <f t="shared" si="519"/>
        <v>0</v>
      </c>
      <c r="AT837" s="21">
        <f t="shared" si="519"/>
        <v>0</v>
      </c>
      <c r="AU837" s="21">
        <f t="shared" si="519"/>
        <v>0</v>
      </c>
      <c r="AV837" s="21">
        <f t="shared" si="519"/>
        <v>0</v>
      </c>
      <c r="AW837" s="21">
        <f t="shared" si="519"/>
        <v>0</v>
      </c>
      <c r="AX837" s="21">
        <f t="shared" si="519"/>
        <v>0</v>
      </c>
      <c r="AY837" s="21">
        <f t="shared" si="519"/>
        <v>0</v>
      </c>
      <c r="AZ837" s="21">
        <f t="shared" si="519"/>
        <v>0</v>
      </c>
      <c r="BA837" s="21">
        <f t="shared" si="519"/>
        <v>0</v>
      </c>
      <c r="BB837" s="21">
        <f t="shared" si="519"/>
        <v>0</v>
      </c>
      <c r="BC837" s="21">
        <f t="shared" si="519"/>
        <v>0</v>
      </c>
      <c r="BD837" s="21">
        <f t="shared" si="519"/>
        <v>0</v>
      </c>
    </row>
    <row r="838" spans="1:59" ht="16" x14ac:dyDescent="0.2">
      <c r="B838" s="11">
        <f t="shared" si="516"/>
        <v>23</v>
      </c>
      <c r="C838" s="12" t="str">
        <f t="shared" si="516"/>
        <v>SCI FORGEOT RETAIL</v>
      </c>
      <c r="D838" s="13" t="s">
        <v>1</v>
      </c>
      <c r="E838" s="22">
        <v>46664</v>
      </c>
      <c r="F838" s="15"/>
      <c r="G838" s="15"/>
      <c r="H838" s="15"/>
      <c r="I838" s="15"/>
      <c r="J838" s="15"/>
      <c r="L838" s="20" t="s">
        <v>233</v>
      </c>
      <c r="M838" s="72"/>
      <c r="N838" s="72"/>
      <c r="O838" s="21">
        <f>($E851&gt;O$3)*($E848&lt;O$2)*((O$3-O$2+1)/O$4)
+($E851&gt;O$3)*($E848&gt;=O$2)*($E848&lt;=O$3)*((O$3-$E848)/O$4)
+($E851&gt;O$3)*($E848&gt;O$3)*(0)
+($E851&lt;=O$3)*($E851&gt;=O$2)*($E848&lt;O$2)*(($E851-O$2)/O$4)
+($E851&lt;=O$3)*($E851&gt;=O$2)*($E848&lt;=O$3)*($E848&gt;=O$2)*(($E851-$E848)/O$4)
+($E851&lt;O$2)*(0)</f>
        <v>0</v>
      </c>
      <c r="P838" s="21">
        <f t="shared" ref="P838:BD838" si="520">($E851&gt;P$3)*($E848&lt;P$2)*((P$3-P$2+1)/P$4)
+($E851&gt;P$3)*($E848&gt;=P$2)*($E848&lt;=P$3)*((P$3-$E848)/P$4)
+($E851&gt;P$3)*($E848&gt;P$3)*(0)
+($E851&lt;=P$3)*($E851&gt;=P$2)*($E848&lt;P$2)*(($E851-P$2)/P$4)
+($E851&lt;=P$3)*($E851&gt;=P$2)*($E848&lt;=P$3)*($E848&gt;=P$2)*(($E851-$E848)/P$4)
+($E851&lt;P$2)*(0)</f>
        <v>0</v>
      </c>
      <c r="Q838" s="21">
        <f t="shared" si="520"/>
        <v>0</v>
      </c>
      <c r="R838" s="21">
        <f t="shared" si="520"/>
        <v>0</v>
      </c>
      <c r="S838" s="21">
        <f t="shared" si="520"/>
        <v>0</v>
      </c>
      <c r="T838" s="21">
        <f t="shared" si="520"/>
        <v>0</v>
      </c>
      <c r="U838" s="21">
        <f t="shared" si="520"/>
        <v>0</v>
      </c>
      <c r="V838" s="21">
        <f t="shared" si="520"/>
        <v>0</v>
      </c>
      <c r="W838" s="21">
        <f t="shared" si="520"/>
        <v>0</v>
      </c>
      <c r="X838" s="21">
        <f t="shared" si="520"/>
        <v>0</v>
      </c>
      <c r="Y838" s="21">
        <f t="shared" si="520"/>
        <v>0</v>
      </c>
      <c r="Z838" s="21">
        <f t="shared" si="520"/>
        <v>0</v>
      </c>
      <c r="AA838" s="21">
        <f t="shared" si="520"/>
        <v>0</v>
      </c>
      <c r="AB838" s="21">
        <f t="shared" si="520"/>
        <v>0</v>
      </c>
      <c r="AC838" s="21">
        <f t="shared" si="520"/>
        <v>0</v>
      </c>
      <c r="AD838" s="21">
        <f t="shared" si="520"/>
        <v>0</v>
      </c>
      <c r="AE838" s="21">
        <f t="shared" si="520"/>
        <v>0</v>
      </c>
      <c r="AF838" s="21">
        <f t="shared" si="520"/>
        <v>0</v>
      </c>
      <c r="AG838" s="21">
        <f t="shared" si="520"/>
        <v>0</v>
      </c>
      <c r="AH838" s="21">
        <f t="shared" si="520"/>
        <v>0</v>
      </c>
      <c r="AI838" s="21">
        <f t="shared" si="520"/>
        <v>0</v>
      </c>
      <c r="AJ838" s="21">
        <f t="shared" si="520"/>
        <v>0</v>
      </c>
      <c r="AK838" s="21">
        <f t="shared" si="520"/>
        <v>0</v>
      </c>
      <c r="AL838" s="21">
        <f t="shared" si="520"/>
        <v>0</v>
      </c>
      <c r="AM838" s="21">
        <f t="shared" si="520"/>
        <v>0</v>
      </c>
      <c r="AN838" s="21">
        <f t="shared" si="520"/>
        <v>0</v>
      </c>
      <c r="AO838" s="21">
        <f t="shared" si="520"/>
        <v>0</v>
      </c>
      <c r="AP838" s="21">
        <f t="shared" si="520"/>
        <v>0</v>
      </c>
      <c r="AQ838" s="21">
        <f t="shared" si="520"/>
        <v>0</v>
      </c>
      <c r="AR838" s="21">
        <f t="shared" si="520"/>
        <v>0</v>
      </c>
      <c r="AS838" s="21">
        <f t="shared" si="520"/>
        <v>0</v>
      </c>
      <c r="AT838" s="21">
        <f t="shared" si="520"/>
        <v>0</v>
      </c>
      <c r="AU838" s="21">
        <f t="shared" si="520"/>
        <v>0</v>
      </c>
      <c r="AV838" s="21">
        <f t="shared" si="520"/>
        <v>0</v>
      </c>
      <c r="AW838" s="21">
        <f t="shared" si="520"/>
        <v>0</v>
      </c>
      <c r="AX838" s="21">
        <f t="shared" si="520"/>
        <v>0</v>
      </c>
      <c r="AY838" s="21">
        <f t="shared" si="520"/>
        <v>0</v>
      </c>
      <c r="AZ838" s="21">
        <f t="shared" si="520"/>
        <v>0</v>
      </c>
      <c r="BA838" s="21">
        <f t="shared" si="520"/>
        <v>0</v>
      </c>
      <c r="BB838" s="21">
        <f t="shared" si="520"/>
        <v>0</v>
      </c>
      <c r="BC838" s="21">
        <f t="shared" si="520"/>
        <v>0</v>
      </c>
      <c r="BD838" s="21">
        <f t="shared" si="520"/>
        <v>0</v>
      </c>
    </row>
    <row r="839" spans="1:59" ht="16" x14ac:dyDescent="0.2">
      <c r="B839" s="11">
        <f t="shared" si="516"/>
        <v>23</v>
      </c>
      <c r="C839" s="12" t="str">
        <f t="shared" si="516"/>
        <v>SCI FORGEOT RETAIL</v>
      </c>
      <c r="K839" s="24"/>
      <c r="L839" s="20" t="s">
        <v>234</v>
      </c>
      <c r="M839" s="72"/>
      <c r="N839" s="72"/>
      <c r="O839" s="21">
        <f>($E854&gt;0)*($E851&lt;O$2)*(EDATE($E851,$E854)&gt;O$3)*((O$3-O$2+1)/O$4)
+($E854&gt;0)*($E851&lt;O$2)*(EDATE($E851,$E854)&gt;=O$2)*(EDATE($E851,$E854)&lt;=O$3)*((EDATE($E851,$E854)-O$2)/O$4)
+($E854&gt;0)*($E851&lt;O$2)*(EDATE($E851,$E854)&lt;O$2)*(0)
+($E854&gt;0)*($E851&gt;=O$2)*($E851&lt;=O$3)*(EDATE($E851,$E854)&gt;=O$2)*(EDATE($E851,$E854)&lt;=O$3)*((EDATE($E851,$E854)-$E851+1)/O$4)
+($E854&gt;0)*($E851&gt;=O$2)*($E851&lt;=O$3)*(EDATE($E851,$E854)&gt;O$3)*((O$3-$E851+1)/O$4)
+($E854&gt;0)*($E851&gt;O$3)*(0)</f>
        <v>0</v>
      </c>
      <c r="P839" s="21">
        <f t="shared" ref="P839:BD839" si="521">($E854&gt;0)*($E851&lt;P$2)*(EDATE($E851,$E854)&gt;P$3)*((P$3-P$2+1)/P$4)
+($E854&gt;0)*($E851&lt;P$2)*(EDATE($E851,$E854)&gt;=P$2)*(EDATE($E851,$E854)&lt;=P$3)*((EDATE($E851,$E854)-P$2)/P$4)
+($E854&gt;0)*($E851&lt;P$2)*(EDATE($E851,$E854)&lt;P$2)*(0)
+($E854&gt;0)*($E851&gt;=P$2)*($E851&lt;=P$3)*(EDATE($E851,$E854)&gt;=P$2)*(EDATE($E851,$E854)&lt;=P$3)*((EDATE($E851,$E854)-$E851+1)/P$4)
+($E854&gt;0)*($E851&gt;=P$2)*($E851&lt;=P$3)*(EDATE($E851,$E854)&gt;P$3)*((P$3-$E851+1)/P$4)
+($E854&gt;0)*($E851&gt;P$3)*(0)</f>
        <v>0</v>
      </c>
      <c r="Q839" s="21">
        <f t="shared" si="521"/>
        <v>0</v>
      </c>
      <c r="R839" s="21">
        <f t="shared" si="521"/>
        <v>0</v>
      </c>
      <c r="S839" s="21">
        <f t="shared" si="521"/>
        <v>0</v>
      </c>
      <c r="T839" s="21">
        <f t="shared" si="521"/>
        <v>0</v>
      </c>
      <c r="U839" s="21">
        <f t="shared" si="521"/>
        <v>0</v>
      </c>
      <c r="V839" s="21">
        <f t="shared" si="521"/>
        <v>0</v>
      </c>
      <c r="W839" s="21">
        <f t="shared" si="521"/>
        <v>0</v>
      </c>
      <c r="X839" s="21">
        <f t="shared" si="521"/>
        <v>0</v>
      </c>
      <c r="Y839" s="21">
        <f t="shared" si="521"/>
        <v>0</v>
      </c>
      <c r="Z839" s="21">
        <f t="shared" si="521"/>
        <v>0</v>
      </c>
      <c r="AA839" s="21">
        <f t="shared" si="521"/>
        <v>0</v>
      </c>
      <c r="AB839" s="21">
        <f t="shared" si="521"/>
        <v>0</v>
      </c>
      <c r="AC839" s="21">
        <f t="shared" si="521"/>
        <v>0</v>
      </c>
      <c r="AD839" s="21">
        <f t="shared" si="521"/>
        <v>0</v>
      </c>
      <c r="AE839" s="21">
        <f t="shared" si="521"/>
        <v>0</v>
      </c>
      <c r="AF839" s="21">
        <f t="shared" si="521"/>
        <v>0</v>
      </c>
      <c r="AG839" s="21">
        <f t="shared" si="521"/>
        <v>0</v>
      </c>
      <c r="AH839" s="21">
        <f t="shared" si="521"/>
        <v>0</v>
      </c>
      <c r="AI839" s="21">
        <f t="shared" si="521"/>
        <v>0</v>
      </c>
      <c r="AJ839" s="21">
        <f t="shared" si="521"/>
        <v>0</v>
      </c>
      <c r="AK839" s="21">
        <f t="shared" si="521"/>
        <v>0</v>
      </c>
      <c r="AL839" s="21">
        <f t="shared" si="521"/>
        <v>0</v>
      </c>
      <c r="AM839" s="21">
        <f t="shared" si="521"/>
        <v>0</v>
      </c>
      <c r="AN839" s="21">
        <f t="shared" si="521"/>
        <v>0</v>
      </c>
      <c r="AO839" s="21">
        <f t="shared" si="521"/>
        <v>0</v>
      </c>
      <c r="AP839" s="21">
        <f t="shared" si="521"/>
        <v>0</v>
      </c>
      <c r="AQ839" s="21">
        <f t="shared" si="521"/>
        <v>0</v>
      </c>
      <c r="AR839" s="21">
        <f t="shared" si="521"/>
        <v>0</v>
      </c>
      <c r="AS839" s="21">
        <f t="shared" si="521"/>
        <v>0</v>
      </c>
      <c r="AT839" s="21">
        <f t="shared" si="521"/>
        <v>0</v>
      </c>
      <c r="AU839" s="21">
        <f t="shared" si="521"/>
        <v>0</v>
      </c>
      <c r="AV839" s="21">
        <f t="shared" si="521"/>
        <v>0</v>
      </c>
      <c r="AW839" s="21">
        <f t="shared" si="521"/>
        <v>0</v>
      </c>
      <c r="AX839" s="21">
        <f t="shared" si="521"/>
        <v>0</v>
      </c>
      <c r="AY839" s="21">
        <f t="shared" si="521"/>
        <v>0</v>
      </c>
      <c r="AZ839" s="21">
        <f t="shared" si="521"/>
        <v>0</v>
      </c>
      <c r="BA839" s="21">
        <f t="shared" si="521"/>
        <v>0</v>
      </c>
      <c r="BB839" s="21">
        <f t="shared" si="521"/>
        <v>0</v>
      </c>
      <c r="BC839" s="21">
        <f t="shared" si="521"/>
        <v>0</v>
      </c>
      <c r="BD839" s="21">
        <f t="shared" si="521"/>
        <v>0</v>
      </c>
    </row>
    <row r="840" spans="1:59" ht="16" x14ac:dyDescent="0.2">
      <c r="B840" s="11">
        <f t="shared" si="516"/>
        <v>23</v>
      </c>
      <c r="C840" s="12" t="str">
        <f t="shared" si="516"/>
        <v>SCI FORGEOT RETAIL</v>
      </c>
      <c r="D840" s="25" t="s">
        <v>235</v>
      </c>
      <c r="E840" s="26">
        <v>43617</v>
      </c>
      <c r="F840" s="15"/>
      <c r="G840" s="25" t="s">
        <v>236</v>
      </c>
      <c r="H840" s="25" t="s">
        <v>237</v>
      </c>
      <c r="I840" s="25" t="s">
        <v>238</v>
      </c>
      <c r="J840" s="25" t="s">
        <v>239</v>
      </c>
      <c r="K840" s="24"/>
      <c r="L840" s="27" t="s">
        <v>240</v>
      </c>
      <c r="M840" s="83"/>
      <c r="N840" s="83"/>
      <c r="O840" s="28">
        <f>($H852&gt;0)*($J852&lt;O$2)*0
+($H852&gt;0)*($J852&gt;=O$2)*($J852&lt;=O$3)*(($J852-O$2+1)/O$4)
+($H852&gt;0)*($J852&gt;O$3)*($I852&gt;O$3)*0
+($H852&gt;0)*($J852&gt;O$3)*($I852&lt;=O$3)*($I852&gt;=O$2)*((O$3-$I852+1)/O$4)
+($H852&gt;0)*($J852&gt;O$3)*($I852&lt;O$2)*1
+($H852&gt;0)*($I852&gt;O$3)*0
+($H853&gt;0)*($J853&lt;O$2)*0
+($H853&gt;0)*($J853&gt;=O$2)*($J853&lt;=O$3)*(($J853-O$2+1)/O$4)
+($H853&gt;0)*($J853&gt;O$3)*($I853&gt;O$3)*0
+($H853&gt;0)*($J853&gt;O$3)*($I853&lt;=O$3)*($I853&gt;=O$2)*((O$3-$I853+1)/O$4)
+($H853&gt;0)*($J853&gt;O$3)*($I853&lt;O$2)*1
+($H853&gt;0)*($I853&gt;O$3)*0
+($H854&gt;0)*($J854&lt;O$2)*0
+($H854&gt;0)*($J854&gt;=O$2)*($J854&lt;=O$3)*(($J854-O$2+1)/O$4)
+($H854&gt;0)*($J854&gt;O$3)*($I854&gt;O$3)*0
+($H854&gt;0)*($J854&gt;O$3)*($I854&lt;=O$3)*($I854&gt;=O$2)*((O$3-$I854+1)/O$4)
+($H854&gt;0)*($J854&gt;O$3)*($I854&lt;O$2)*1
+($H854&gt;0)*($I854&gt;O$3)*0</f>
        <v>0</v>
      </c>
      <c r="P840" s="28">
        <f t="shared" ref="P840:BD840" si="522">($H852&gt;0)*($J852&lt;P$2)*0
+($H852&gt;0)*($J852&gt;=P$2)*($J852&lt;=P$3)*(($J852-P$2+1)/P$4)
+($H852&gt;0)*($J852&gt;P$3)*($I852&gt;P$3)*0
+($H852&gt;0)*($J852&gt;P$3)*($I852&lt;=P$3)*($I852&gt;=P$2)*((P$3-$I852+1)/P$4)
+($H852&gt;0)*($J852&gt;P$3)*($I852&lt;P$2)*1
+($H852&gt;0)*($I852&gt;P$3)*0
+($H853&gt;0)*($J853&lt;P$2)*0
+($H853&gt;0)*($J853&gt;=P$2)*($J853&lt;=P$3)*(($J853-P$2+1)/P$4)
+($H853&gt;0)*($J853&gt;P$3)*($I853&gt;P$3)*0
+($H853&gt;0)*($J853&gt;P$3)*($I853&lt;=P$3)*($I853&gt;=P$2)*((P$3-$I853+1)/P$4)
+($H853&gt;0)*($J853&gt;P$3)*($I853&lt;P$2)*1
+($H853&gt;0)*($I853&gt;P$3)*0
+($H854&gt;0)*($J854&lt;P$2)*0
+($H854&gt;0)*($J854&gt;=P$2)*($J854&lt;=P$3)*(($J854-P$2+1)/P$4)
+($H854&gt;0)*($J854&gt;P$3)*($I854&gt;P$3)*0
+($H854&gt;0)*($J854&gt;P$3)*($I854&lt;=P$3)*($I854&gt;=P$2)*((P$3-$I854+1)/P$4)
+($H854&gt;0)*($J854&gt;P$3)*($I854&lt;P$2)*1
+($H854&gt;0)*($I854&gt;P$3)*0</f>
        <v>0</v>
      </c>
      <c r="Q840" s="28">
        <f t="shared" si="522"/>
        <v>0</v>
      </c>
      <c r="R840" s="28">
        <f t="shared" si="522"/>
        <v>0</v>
      </c>
      <c r="S840" s="28">
        <f t="shared" si="522"/>
        <v>0</v>
      </c>
      <c r="T840" s="28">
        <f t="shared" si="522"/>
        <v>0</v>
      </c>
      <c r="U840" s="28">
        <f t="shared" si="522"/>
        <v>0</v>
      </c>
      <c r="V840" s="28">
        <f t="shared" si="522"/>
        <v>0</v>
      </c>
      <c r="W840" s="28">
        <f t="shared" si="522"/>
        <v>0</v>
      </c>
      <c r="X840" s="28">
        <f t="shared" si="522"/>
        <v>0</v>
      </c>
      <c r="Y840" s="28">
        <f t="shared" si="522"/>
        <v>0</v>
      </c>
      <c r="Z840" s="28">
        <f t="shared" si="522"/>
        <v>0</v>
      </c>
      <c r="AA840" s="28">
        <f t="shared" si="522"/>
        <v>0</v>
      </c>
      <c r="AB840" s="28">
        <f t="shared" si="522"/>
        <v>0</v>
      </c>
      <c r="AC840" s="28">
        <f t="shared" si="522"/>
        <v>0</v>
      </c>
      <c r="AD840" s="28">
        <f t="shared" si="522"/>
        <v>0</v>
      </c>
      <c r="AE840" s="28">
        <f t="shared" si="522"/>
        <v>0</v>
      </c>
      <c r="AF840" s="28">
        <f t="shared" si="522"/>
        <v>0</v>
      </c>
      <c r="AG840" s="28">
        <f t="shared" si="522"/>
        <v>0</v>
      </c>
      <c r="AH840" s="28">
        <f t="shared" si="522"/>
        <v>0</v>
      </c>
      <c r="AI840" s="28">
        <f t="shared" si="522"/>
        <v>0</v>
      </c>
      <c r="AJ840" s="28">
        <f t="shared" si="522"/>
        <v>0</v>
      </c>
      <c r="AK840" s="28">
        <f t="shared" si="522"/>
        <v>0</v>
      </c>
      <c r="AL840" s="28">
        <f t="shared" si="522"/>
        <v>0</v>
      </c>
      <c r="AM840" s="28">
        <f t="shared" si="522"/>
        <v>0</v>
      </c>
      <c r="AN840" s="28">
        <f t="shared" si="522"/>
        <v>0</v>
      </c>
      <c r="AO840" s="28">
        <f t="shared" si="522"/>
        <v>0</v>
      </c>
      <c r="AP840" s="28">
        <f t="shared" si="522"/>
        <v>0</v>
      </c>
      <c r="AQ840" s="28">
        <f t="shared" si="522"/>
        <v>0</v>
      </c>
      <c r="AR840" s="28">
        <f t="shared" si="522"/>
        <v>0</v>
      </c>
      <c r="AS840" s="28">
        <f t="shared" si="522"/>
        <v>0</v>
      </c>
      <c r="AT840" s="28">
        <f t="shared" si="522"/>
        <v>0</v>
      </c>
      <c r="AU840" s="28">
        <f t="shared" si="522"/>
        <v>0</v>
      </c>
      <c r="AV840" s="28">
        <f t="shared" si="522"/>
        <v>0</v>
      </c>
      <c r="AW840" s="28">
        <f t="shared" si="522"/>
        <v>0</v>
      </c>
      <c r="AX840" s="28">
        <f t="shared" si="522"/>
        <v>0</v>
      </c>
      <c r="AY840" s="28">
        <f t="shared" si="522"/>
        <v>0</v>
      </c>
      <c r="AZ840" s="28">
        <f t="shared" si="522"/>
        <v>0</v>
      </c>
      <c r="BA840" s="28">
        <f t="shared" si="522"/>
        <v>0</v>
      </c>
      <c r="BB840" s="28">
        <f t="shared" si="522"/>
        <v>0</v>
      </c>
      <c r="BC840" s="28">
        <f t="shared" si="522"/>
        <v>0</v>
      </c>
      <c r="BD840" s="28">
        <f t="shared" si="522"/>
        <v>0</v>
      </c>
    </row>
    <row r="841" spans="1:59" ht="16" x14ac:dyDescent="0.2">
      <c r="B841" s="11">
        <f t="shared" si="516"/>
        <v>23</v>
      </c>
      <c r="C841" s="12" t="str">
        <f t="shared" si="516"/>
        <v>SCI FORGEOT RETAIL</v>
      </c>
      <c r="D841" s="25" t="s">
        <v>241</v>
      </c>
      <c r="E841" s="29">
        <v>40000</v>
      </c>
      <c r="F841" s="15"/>
      <c r="G841" s="30" t="s">
        <v>10</v>
      </c>
      <c r="H841" s="31">
        <v>0</v>
      </c>
      <c r="I841" s="32">
        <v>0</v>
      </c>
      <c r="J841" s="32">
        <v>0</v>
      </c>
      <c r="K841" s="24"/>
      <c r="L841" s="33" t="s">
        <v>242</v>
      </c>
      <c r="M841" s="73"/>
      <c r="N841" s="73"/>
      <c r="O841" s="34">
        <f>($E851&lt;=O$3)*($E851&gt;O$2)*((O$3-$E851+1)/O$4)
+($E851&lt;=O$2)*((O$3-O$2+1)/O$4)
+($E851&gt;O$3)*(0)</f>
        <v>0</v>
      </c>
      <c r="P841" s="34">
        <f t="shared" ref="P841:BD841" si="523">($E851&lt;=P$3)*($E851&gt;P$2)*((P$3-$E851+1)/P$4)
+($E851&lt;=P$2)*((P$3-P$2+1)/P$4)
+($E851&gt;P$3)*(0)</f>
        <v>0</v>
      </c>
      <c r="Q841" s="34">
        <f t="shared" si="523"/>
        <v>0</v>
      </c>
      <c r="R841" s="34">
        <f t="shared" si="523"/>
        <v>0</v>
      </c>
      <c r="S841" s="34">
        <f t="shared" si="523"/>
        <v>0</v>
      </c>
      <c r="T841" s="34">
        <f t="shared" si="523"/>
        <v>0</v>
      </c>
      <c r="U841" s="34">
        <f t="shared" si="523"/>
        <v>0</v>
      </c>
      <c r="V841" s="34">
        <f t="shared" si="523"/>
        <v>0</v>
      </c>
      <c r="W841" s="34">
        <f t="shared" si="523"/>
        <v>0</v>
      </c>
      <c r="X841" s="34">
        <f t="shared" si="523"/>
        <v>0</v>
      </c>
      <c r="Y841" s="34">
        <f t="shared" si="523"/>
        <v>0</v>
      </c>
      <c r="Z841" s="34">
        <f t="shared" si="523"/>
        <v>0</v>
      </c>
      <c r="AA841" s="34">
        <f t="shared" si="523"/>
        <v>0</v>
      </c>
      <c r="AB841" s="34">
        <f t="shared" si="523"/>
        <v>0</v>
      </c>
      <c r="AC841" s="34">
        <f t="shared" si="523"/>
        <v>0</v>
      </c>
      <c r="AD841" s="34">
        <f t="shared" si="523"/>
        <v>0</v>
      </c>
      <c r="AE841" s="34">
        <f t="shared" si="523"/>
        <v>0</v>
      </c>
      <c r="AF841" s="34">
        <f t="shared" si="523"/>
        <v>0</v>
      </c>
      <c r="AG841" s="34">
        <f t="shared" si="523"/>
        <v>0</v>
      </c>
      <c r="AH841" s="34">
        <f t="shared" si="523"/>
        <v>0</v>
      </c>
      <c r="AI841" s="34">
        <f t="shared" si="523"/>
        <v>0</v>
      </c>
      <c r="AJ841" s="34">
        <f t="shared" si="523"/>
        <v>0</v>
      </c>
      <c r="AK841" s="34">
        <f t="shared" si="523"/>
        <v>0</v>
      </c>
      <c r="AL841" s="34">
        <f t="shared" si="523"/>
        <v>0.34065934065934067</v>
      </c>
      <c r="AM841" s="34">
        <f t="shared" si="523"/>
        <v>1</v>
      </c>
      <c r="AN841" s="34">
        <f t="shared" si="523"/>
        <v>1</v>
      </c>
      <c r="AO841" s="34">
        <f t="shared" si="523"/>
        <v>1</v>
      </c>
      <c r="AP841" s="34">
        <f t="shared" si="523"/>
        <v>1</v>
      </c>
      <c r="AQ841" s="34">
        <f t="shared" si="523"/>
        <v>1</v>
      </c>
      <c r="AR841" s="34">
        <f t="shared" si="523"/>
        <v>1</v>
      </c>
      <c r="AS841" s="34">
        <f t="shared" si="523"/>
        <v>1</v>
      </c>
      <c r="AT841" s="34">
        <f t="shared" si="523"/>
        <v>1</v>
      </c>
      <c r="AU841" s="34">
        <f t="shared" si="523"/>
        <v>1</v>
      </c>
      <c r="AV841" s="34">
        <f t="shared" si="523"/>
        <v>1</v>
      </c>
      <c r="AW841" s="34">
        <f t="shared" si="523"/>
        <v>1</v>
      </c>
      <c r="AX841" s="34">
        <f t="shared" si="523"/>
        <v>1</v>
      </c>
      <c r="AY841" s="34">
        <f t="shared" si="523"/>
        <v>1</v>
      </c>
      <c r="AZ841" s="34">
        <f t="shared" si="523"/>
        <v>1</v>
      </c>
      <c r="BA841" s="34">
        <f t="shared" si="523"/>
        <v>1</v>
      </c>
      <c r="BB841" s="34">
        <f t="shared" si="523"/>
        <v>1</v>
      </c>
      <c r="BC841" s="34">
        <f t="shared" si="523"/>
        <v>1</v>
      </c>
      <c r="BD841" s="34">
        <f t="shared" si="523"/>
        <v>1</v>
      </c>
    </row>
    <row r="842" spans="1:59" ht="16" x14ac:dyDescent="0.2">
      <c r="A842" s="35"/>
      <c r="B842" s="11">
        <f t="shared" si="516"/>
        <v>23</v>
      </c>
      <c r="C842" s="12" t="str">
        <f t="shared" si="516"/>
        <v>SCI FORGEOT RETAIL</v>
      </c>
      <c r="D842" s="25" t="s">
        <v>243</v>
      </c>
      <c r="E842" s="29">
        <v>41588.637559179377</v>
      </c>
      <c r="F842" s="15"/>
      <c r="G842" s="30" t="s">
        <v>11</v>
      </c>
      <c r="H842" s="31">
        <v>0</v>
      </c>
      <c r="I842" s="32">
        <v>0</v>
      </c>
      <c r="J842" s="32">
        <v>0</v>
      </c>
      <c r="K842" s="35"/>
      <c r="M842" s="84">
        <v>43617</v>
      </c>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35"/>
      <c r="BF842" s="35"/>
      <c r="BG842" s="35"/>
    </row>
    <row r="843" spans="1:59" ht="16" x14ac:dyDescent="0.2">
      <c r="B843" s="11">
        <f t="shared" si="516"/>
        <v>23</v>
      </c>
      <c r="C843" s="12" t="str">
        <f t="shared" si="516"/>
        <v>SCI FORGEOT RETAIL</v>
      </c>
      <c r="D843" s="25" t="s">
        <v>244</v>
      </c>
      <c r="E843" s="29">
        <v>41588.637559179377</v>
      </c>
      <c r="F843" s="15"/>
      <c r="G843" s="36" t="s">
        <v>12</v>
      </c>
      <c r="H843" s="31">
        <v>0</v>
      </c>
      <c r="I843" s="32">
        <v>0</v>
      </c>
      <c r="J843" s="32">
        <v>0</v>
      </c>
      <c r="K843" s="24"/>
      <c r="L843" s="37" t="s">
        <v>245</v>
      </c>
      <c r="M843" s="74">
        <v>1</v>
      </c>
      <c r="N843" s="74">
        <v>1</v>
      </c>
      <c r="O843" s="38">
        <v>1.02</v>
      </c>
      <c r="P843" s="38">
        <v>1.02</v>
      </c>
      <c r="Q843" s="38">
        <v>1.02</v>
      </c>
      <c r="R843" s="38">
        <v>1.0233626373626374</v>
      </c>
      <c r="S843" s="38">
        <v>1.0302</v>
      </c>
      <c r="T843" s="38">
        <v>1.0302</v>
      </c>
      <c r="U843" s="38">
        <v>1.0302</v>
      </c>
      <c r="V843" s="38">
        <v>1.0335962637362637</v>
      </c>
      <c r="W843" s="38">
        <v>1.040502</v>
      </c>
      <c r="X843" s="38">
        <v>1.040502</v>
      </c>
      <c r="Y843" s="38">
        <v>1.040502</v>
      </c>
      <c r="Z843" s="38">
        <v>1.0439322263736264</v>
      </c>
      <c r="AA843" s="38">
        <v>1.0509070200000001</v>
      </c>
      <c r="AB843" s="38">
        <v>1.0509070200000001</v>
      </c>
      <c r="AC843" s="38">
        <v>1.0509070200000001</v>
      </c>
      <c r="AD843" s="38">
        <v>1.0543715486373628</v>
      </c>
      <c r="AE843" s="38">
        <v>1.0614160902000001</v>
      </c>
      <c r="AF843" s="38">
        <v>1.0614160902000001</v>
      </c>
      <c r="AG843" s="38">
        <v>1.0614160902000001</v>
      </c>
      <c r="AH843" s="38">
        <v>1.0649152641237363</v>
      </c>
      <c r="AI843" s="38">
        <v>1.0720302511020001</v>
      </c>
      <c r="AJ843" s="38">
        <v>1.0720302511020001</v>
      </c>
      <c r="AK843" s="38">
        <v>1.0720302511020001</v>
      </c>
      <c r="AL843" s="38">
        <v>1.0755644167649738</v>
      </c>
      <c r="AM843" s="38">
        <v>1.0827505536130202</v>
      </c>
      <c r="AN843" s="38">
        <v>1.0827505536130202</v>
      </c>
      <c r="AO843" s="38">
        <v>1.0827505536130202</v>
      </c>
      <c r="AP843" s="38">
        <v>1.0863200609326236</v>
      </c>
      <c r="AQ843" s="38">
        <v>1.0935780591491504</v>
      </c>
      <c r="AR843" s="38">
        <v>1.0935780591491504</v>
      </c>
      <c r="AS843" s="38">
        <v>1.0935780591491504</v>
      </c>
      <c r="AT843" s="38">
        <v>1.0971832615419499</v>
      </c>
      <c r="AU843" s="38">
        <v>1.104513839740642</v>
      </c>
      <c r="AV843" s="38">
        <v>1.104513839740642</v>
      </c>
      <c r="AW843" s="38">
        <v>1.104513839740642</v>
      </c>
      <c r="AX843" s="38">
        <v>1.1081550941573695</v>
      </c>
      <c r="AY843" s="38">
        <v>1.1155589781380484</v>
      </c>
      <c r="AZ843" s="38">
        <v>1.1155589781380484</v>
      </c>
      <c r="BA843" s="38">
        <v>1.1155589781380484</v>
      </c>
      <c r="BB843" s="38">
        <v>1.1192366450989431</v>
      </c>
      <c r="BC843" s="38">
        <v>1.1267145679194288</v>
      </c>
      <c r="BD843" s="38">
        <v>1.1267145679194288</v>
      </c>
    </row>
    <row r="844" spans="1:59" ht="16" x14ac:dyDescent="0.2">
      <c r="B844" s="11">
        <f t="shared" si="516"/>
        <v>23</v>
      </c>
      <c r="C844" s="12" t="str">
        <f t="shared" si="516"/>
        <v>SCI FORGEOT RETAIL</v>
      </c>
      <c r="D844" s="25" t="s">
        <v>25</v>
      </c>
      <c r="E844" s="39" t="s">
        <v>30</v>
      </c>
      <c r="F844" s="15"/>
      <c r="K844" s="24"/>
      <c r="L844" s="16" t="s">
        <v>246</v>
      </c>
      <c r="M844" s="70"/>
      <c r="N844" s="70"/>
      <c r="O844" s="40">
        <f>O837*$E841/4+O841*$E852/4</f>
        <v>10000</v>
      </c>
      <c r="P844" s="40">
        <f t="shared" ref="P844:BD844" si="524">P837*$E841/4+P841*$E852/4</f>
        <v>10000</v>
      </c>
      <c r="Q844" s="40">
        <f t="shared" si="524"/>
        <v>10000</v>
      </c>
      <c r="R844" s="40">
        <f t="shared" si="524"/>
        <v>10000</v>
      </c>
      <c r="S844" s="40">
        <f t="shared" si="524"/>
        <v>10000</v>
      </c>
      <c r="T844" s="40">
        <f t="shared" si="524"/>
        <v>10000</v>
      </c>
      <c r="U844" s="40">
        <f t="shared" si="524"/>
        <v>10000</v>
      </c>
      <c r="V844" s="40">
        <f t="shared" si="524"/>
        <v>10000</v>
      </c>
      <c r="W844" s="40">
        <f t="shared" si="524"/>
        <v>10000</v>
      </c>
      <c r="X844" s="40">
        <f t="shared" si="524"/>
        <v>10000</v>
      </c>
      <c r="Y844" s="40">
        <f t="shared" si="524"/>
        <v>10000</v>
      </c>
      <c r="Z844" s="40">
        <f t="shared" si="524"/>
        <v>10000</v>
      </c>
      <c r="AA844" s="40">
        <f t="shared" si="524"/>
        <v>10000</v>
      </c>
      <c r="AB844" s="40">
        <f t="shared" si="524"/>
        <v>10000</v>
      </c>
      <c r="AC844" s="40">
        <f t="shared" si="524"/>
        <v>10000</v>
      </c>
      <c r="AD844" s="40">
        <f t="shared" si="524"/>
        <v>10000</v>
      </c>
      <c r="AE844" s="40">
        <f t="shared" si="524"/>
        <v>10000</v>
      </c>
      <c r="AF844" s="40">
        <f t="shared" si="524"/>
        <v>10000</v>
      </c>
      <c r="AG844" s="40">
        <f t="shared" si="524"/>
        <v>10000</v>
      </c>
      <c r="AH844" s="40">
        <f t="shared" si="524"/>
        <v>10000</v>
      </c>
      <c r="AI844" s="40">
        <f t="shared" si="524"/>
        <v>10000</v>
      </c>
      <c r="AJ844" s="40">
        <f t="shared" si="524"/>
        <v>10000</v>
      </c>
      <c r="AK844" s="40">
        <f t="shared" si="524"/>
        <v>10000</v>
      </c>
      <c r="AL844" s="40">
        <f t="shared" si="524"/>
        <v>10893.780004624321</v>
      </c>
      <c r="AM844" s="40">
        <f t="shared" si="524"/>
        <v>12301.096142606881</v>
      </c>
      <c r="AN844" s="40">
        <f t="shared" si="524"/>
        <v>12301.096142606881</v>
      </c>
      <c r="AO844" s="40">
        <f t="shared" si="524"/>
        <v>12301.096142606881</v>
      </c>
      <c r="AP844" s="40">
        <f t="shared" si="524"/>
        <v>12301.096142606881</v>
      </c>
      <c r="AQ844" s="40">
        <f t="shared" si="524"/>
        <v>12301.096142606881</v>
      </c>
      <c r="AR844" s="40">
        <f t="shared" si="524"/>
        <v>12301.096142606881</v>
      </c>
      <c r="AS844" s="40">
        <f t="shared" si="524"/>
        <v>12301.096142606881</v>
      </c>
      <c r="AT844" s="40">
        <f t="shared" si="524"/>
        <v>12301.096142606881</v>
      </c>
      <c r="AU844" s="40">
        <f t="shared" si="524"/>
        <v>12301.096142606881</v>
      </c>
      <c r="AV844" s="40">
        <f t="shared" si="524"/>
        <v>12301.096142606881</v>
      </c>
      <c r="AW844" s="40">
        <f t="shared" si="524"/>
        <v>12301.096142606881</v>
      </c>
      <c r="AX844" s="40">
        <f t="shared" si="524"/>
        <v>12301.096142606881</v>
      </c>
      <c r="AY844" s="40">
        <f t="shared" si="524"/>
        <v>12301.096142606881</v>
      </c>
      <c r="AZ844" s="40">
        <f t="shared" si="524"/>
        <v>12301.096142606881</v>
      </c>
      <c r="BA844" s="40">
        <f t="shared" si="524"/>
        <v>12301.096142606881</v>
      </c>
      <c r="BB844" s="40">
        <f t="shared" si="524"/>
        <v>12301.096142606881</v>
      </c>
      <c r="BC844" s="40">
        <f t="shared" si="524"/>
        <v>12301.096142606881</v>
      </c>
      <c r="BD844" s="40">
        <f t="shared" si="524"/>
        <v>12301.096142606881</v>
      </c>
    </row>
    <row r="845" spans="1:59" ht="16" x14ac:dyDescent="0.2">
      <c r="B845" s="11">
        <f t="shared" si="516"/>
        <v>23</v>
      </c>
      <c r="C845" s="12" t="str">
        <f t="shared" si="516"/>
        <v>SCI FORGEOT RETAIL</v>
      </c>
      <c r="D845" s="25" t="s">
        <v>247</v>
      </c>
      <c r="E845" s="39" t="s">
        <v>248</v>
      </c>
      <c r="F845" s="15"/>
      <c r="G845" s="25" t="s">
        <v>249</v>
      </c>
      <c r="H845" s="26">
        <v>44712</v>
      </c>
      <c r="I845" s="25" t="s">
        <v>239</v>
      </c>
      <c r="J845" s="26">
        <v>46904</v>
      </c>
      <c r="K845" s="24"/>
      <c r="L845" s="20" t="s">
        <v>250</v>
      </c>
      <c r="M845" s="72"/>
      <c r="N845" s="72"/>
      <c r="O845" s="41">
        <f>IF($E851&gt;=O$3,IF(O$3&lt;=($E840+365),O844,IFERROR(O837*$E842/4*O843+
$E852*O841/4*IFERROR(O843/$E853,0),0)),IF(O$3&lt;=($E851+365),O837*$E842/4*O843+$E852*O841/4*IFERROR(O843/$E853,0),IFERROR($E852*O841/4*IFERROR(O843/$E853,0),0)))</f>
        <v>10605.102577590742</v>
      </c>
      <c r="P845" s="41">
        <f t="shared" ref="P845:BD845" si="525">IF($E851&gt;=P$3,IF(P$3&lt;=($E840+365),P844,IFERROR(P837*$E842/4*P843+
$E852*P841/4*IFERROR(P843/$E853,0),0)),IF(P$3&lt;=($E851+365),P837*$E842/4*P843+$E852*P841/4*IFERROR(P843/$E853,0),IFERROR($E852*P841/4*IFERROR(P843/$E853,0),0)))</f>
        <v>10605.102577590742</v>
      </c>
      <c r="Q845" s="41">
        <f t="shared" si="525"/>
        <v>10605.102577590742</v>
      </c>
      <c r="R845" s="41">
        <f t="shared" si="525"/>
        <v>10640.064454220163</v>
      </c>
      <c r="S845" s="41">
        <f t="shared" si="525"/>
        <v>10711.153603366649</v>
      </c>
      <c r="T845" s="41">
        <f t="shared" si="525"/>
        <v>10711.153603366649</v>
      </c>
      <c r="U845" s="41">
        <f t="shared" si="525"/>
        <v>10711.153603366649</v>
      </c>
      <c r="V845" s="41">
        <f t="shared" si="525"/>
        <v>10746.465098762363</v>
      </c>
      <c r="W845" s="41">
        <f t="shared" si="525"/>
        <v>10818.265139400315</v>
      </c>
      <c r="X845" s="41">
        <f t="shared" si="525"/>
        <v>10818.265139400315</v>
      </c>
      <c r="Y845" s="41">
        <f t="shared" si="525"/>
        <v>10818.265139400315</v>
      </c>
      <c r="Z845" s="41">
        <f t="shared" si="525"/>
        <v>10853.929749749987</v>
      </c>
      <c r="AA845" s="41">
        <f t="shared" si="525"/>
        <v>10926.44779079432</v>
      </c>
      <c r="AB845" s="41">
        <f t="shared" si="525"/>
        <v>10926.44779079432</v>
      </c>
      <c r="AC845" s="41">
        <f t="shared" si="525"/>
        <v>10926.44779079432</v>
      </c>
      <c r="AD845" s="41">
        <f t="shared" si="525"/>
        <v>10962.469047247489</v>
      </c>
      <c r="AE845" s="41">
        <f t="shared" si="525"/>
        <v>11035.712268702262</v>
      </c>
      <c r="AF845" s="41">
        <f t="shared" si="525"/>
        <v>11035.712268702262</v>
      </c>
      <c r="AG845" s="41">
        <f t="shared" si="525"/>
        <v>11035.712268702262</v>
      </c>
      <c r="AH845" s="41">
        <f t="shared" si="525"/>
        <v>11072.093737719961</v>
      </c>
      <c r="AI845" s="41">
        <f t="shared" si="525"/>
        <v>11146.069391389285</v>
      </c>
      <c r="AJ845" s="41">
        <f t="shared" si="525"/>
        <v>11146.069391389285</v>
      </c>
      <c r="AK845" s="41">
        <f t="shared" si="525"/>
        <v>11146.069391389285</v>
      </c>
      <c r="AL845" s="41">
        <f t="shared" si="525"/>
        <v>11686.655775843301</v>
      </c>
      <c r="AM845" s="41">
        <f t="shared" si="525"/>
        <v>12383.283093833499</v>
      </c>
      <c r="AN845" s="41">
        <f t="shared" si="525"/>
        <v>12383.283093833499</v>
      </c>
      <c r="AO845" s="41">
        <f t="shared" si="525"/>
        <v>12383.283093833499</v>
      </c>
      <c r="AP845" s="41">
        <f t="shared" si="525"/>
        <v>12424.10710403295</v>
      </c>
      <c r="AQ845" s="41">
        <f t="shared" si="525"/>
        <v>12507.115924771835</v>
      </c>
      <c r="AR845" s="41">
        <f t="shared" si="525"/>
        <v>12507.115924771835</v>
      </c>
      <c r="AS845" s="41">
        <f t="shared" si="525"/>
        <v>12507.115924771835</v>
      </c>
      <c r="AT845" s="41">
        <f t="shared" si="525"/>
        <v>12548.348175073279</v>
      </c>
      <c r="AU845" s="41">
        <f t="shared" si="525"/>
        <v>12632.187084019553</v>
      </c>
      <c r="AV845" s="41">
        <f t="shared" si="525"/>
        <v>12632.187084019553</v>
      </c>
      <c r="AW845" s="41">
        <f t="shared" si="525"/>
        <v>12632.187084019553</v>
      </c>
      <c r="AX845" s="41">
        <f t="shared" si="525"/>
        <v>12673.831656824013</v>
      </c>
      <c r="AY845" s="41">
        <f t="shared" si="525"/>
        <v>12758.508954859748</v>
      </c>
      <c r="AZ845" s="41">
        <f t="shared" si="525"/>
        <v>12758.508954859748</v>
      </c>
      <c r="BA845" s="41">
        <f t="shared" si="525"/>
        <v>12758.508954859748</v>
      </c>
      <c r="BB845" s="41">
        <f t="shared" si="525"/>
        <v>12800.569973392252</v>
      </c>
      <c r="BC845" s="41">
        <f t="shared" si="525"/>
        <v>12886.094044408344</v>
      </c>
      <c r="BD845" s="41">
        <f t="shared" si="525"/>
        <v>12886.094044408344</v>
      </c>
    </row>
    <row r="846" spans="1:59" ht="16" x14ac:dyDescent="0.2">
      <c r="B846" s="11">
        <f t="shared" si="516"/>
        <v>23</v>
      </c>
      <c r="C846" s="12" t="str">
        <f t="shared" si="516"/>
        <v>SCI FORGEOT RETAIL</v>
      </c>
      <c r="D846" s="25" t="s">
        <v>8</v>
      </c>
      <c r="E846" s="42">
        <v>0</v>
      </c>
      <c r="F846" s="15"/>
      <c r="I846" s="15"/>
      <c r="J846" s="24"/>
      <c r="K846" s="24"/>
      <c r="L846" s="20" t="s">
        <v>251</v>
      </c>
      <c r="M846" s="72"/>
      <c r="N846" s="72"/>
      <c r="O846" s="41">
        <f>-$E842/4*O836
+(O836&gt;0)*($J841&gt;=O$2)*($J841&lt;=O$3)*(($J841-O$2+1)/O$4*$H841/4)
+(O836&gt;0)*($J841&gt;O$3)*($I841&lt;=O$3)*($I841&gt;=O$2)*((O$3-$I841+1)/O$4*$H841/4)
+(O836&gt;0)*($J841&gt;O$3)*($I841&lt;O$2)*$H841/4
+(O836&gt;0)*($J842&gt;=O$2)*($J842&lt;=O$3)*(($J842-O$2+1)/O$4*$H842/4)
+(O836&gt;0)*($J842&gt;O$3)*($I842&lt;=O$3)*($I842&gt;=O$2)*((O$3-$I842+1)/O$4*$H842/4)
+(O836&gt;0)*($J842&gt;O$3)*($I842&lt;O$2)*$H842/4
+(O836&gt;0)*($J843&gt;=O$2)*($J843&lt;=O$3)*(($J843-O$2+1)/O$4*$H843/4)
+(O836&gt;0)*($J843&gt;O$3)*($I843&lt;=O$3)*($I843&gt;=O$2)*((O$3-$I843+1)/O$4*$H843/4)
+(O836&gt;0)*($J843&gt;O$3)*($I843&lt;O$2)*$H843/4
-$E852/4*O840
+(O840&gt;0)*($J852&gt;=O$2)*($J852&lt;=O$3)*(($J852-O$2+1)/O$4*$H852/4)
+(O840&gt;0)*($J852&gt;O$3)*($I852&lt;=O$3)*($I852&gt;=O$2)*((O$3-$I852+1)/O$4*$H852/4)
+(O840&gt;0)*($J852&gt;O$3)*($I852&lt;O$2)*$H852/4
+(O840&gt;0)*($J853&gt;=O$2)*($J853&lt;=O$3)*(($J853-O$2+1)/O$4*$H853/4)
+(O840&gt;0)*($J853&gt;O$3)*($I853&lt;=O$3)*($I853&gt;=O$2)*((O$3-$I853+1)/O$4*$H853/4)
+(O840&gt;0)*($J853&gt;O$3)*($I853&lt;O$2)*$H853/4
+(O840&gt;0)*($J854&gt;=O$2)*($J854&lt;=O$3)*(($J854-O$2+1)/O$4*$H854/4)
+(O840&gt;0)*($J854&gt;O$3)*($I854&lt;=O$3)*($I854&gt;=O$2)*((O$3-$I854+1)/O$4*$H854/4)
+(O840&gt;0)*($J854&gt;O$3)*($I854&lt;O$2)*$H854/4</f>
        <v>0</v>
      </c>
      <c r="P846" s="41">
        <f t="shared" ref="P846:BD846" si="526">-$E842/4*P836
+(P836&gt;0)*($J841&gt;=P$2)*($J841&lt;=P$3)*(($J841-P$2+1)/P$4*$H841/4)
+(P836&gt;0)*($J841&gt;P$3)*($I841&lt;=P$3)*($I841&gt;=P$2)*((P$3-$I841+1)/P$4*$H841/4)
+(P836&gt;0)*($J841&gt;P$3)*($I841&lt;P$2)*$H841/4
+(P836&gt;0)*($J842&gt;=P$2)*($J842&lt;=P$3)*(($J842-P$2+1)/P$4*$H842/4)
+(P836&gt;0)*($J842&gt;P$3)*($I842&lt;=P$3)*($I842&gt;=P$2)*((P$3-$I842+1)/P$4*$H842/4)
+(P836&gt;0)*($J842&gt;P$3)*($I842&lt;P$2)*$H842/4
+(P836&gt;0)*($J843&gt;=P$2)*($J843&lt;=P$3)*(($J843-P$2+1)/P$4*$H843/4)
+(P836&gt;0)*($J843&gt;P$3)*($I843&lt;=P$3)*($I843&gt;=P$2)*((P$3-$I843+1)/P$4*$H843/4)
+(P836&gt;0)*($J843&gt;P$3)*($I843&lt;P$2)*$H843/4
-$E852/4*P840
+(P840&gt;0)*($J852&gt;=P$2)*($J852&lt;=P$3)*(($J852-P$2+1)/P$4*$H852/4)
+(P840&gt;0)*($J852&gt;P$3)*($I852&lt;=P$3)*($I852&gt;=P$2)*((P$3-$I852+1)/P$4*$H852/4)
+(P840&gt;0)*($J852&gt;P$3)*($I852&lt;P$2)*$H852/4
+(P840&gt;0)*($J853&gt;=P$2)*($J853&lt;=P$3)*(($J853-P$2+1)/P$4*$H853/4)
+(P840&gt;0)*($J853&gt;P$3)*($I853&lt;=P$3)*($I853&gt;=P$2)*((P$3-$I853+1)/P$4*$H853/4)
+(P840&gt;0)*($J853&gt;P$3)*($I853&lt;P$2)*$H853/4
+(P840&gt;0)*($J854&gt;=P$2)*($J854&lt;=P$3)*(($J854-P$2+1)/P$4*$H854/4)
+(P840&gt;0)*($J854&gt;P$3)*($I854&lt;=P$3)*($I854&gt;=P$2)*((P$3-$I854+1)/P$4*$H854/4)
+(P840&gt;0)*($J854&gt;P$3)*($I854&lt;P$2)*$H854/4</f>
        <v>0</v>
      </c>
      <c r="Q846" s="41">
        <f t="shared" si="526"/>
        <v>0</v>
      </c>
      <c r="R846" s="41">
        <f t="shared" si="526"/>
        <v>0</v>
      </c>
      <c r="S846" s="41">
        <f t="shared" si="526"/>
        <v>0</v>
      </c>
      <c r="T846" s="41">
        <f t="shared" si="526"/>
        <v>0</v>
      </c>
      <c r="U846" s="41">
        <f t="shared" si="526"/>
        <v>0</v>
      </c>
      <c r="V846" s="41">
        <f t="shared" si="526"/>
        <v>0</v>
      </c>
      <c r="W846" s="41">
        <f t="shared" si="526"/>
        <v>0</v>
      </c>
      <c r="X846" s="41">
        <f t="shared" si="526"/>
        <v>0</v>
      </c>
      <c r="Y846" s="41">
        <f t="shared" si="526"/>
        <v>0</v>
      </c>
      <c r="Z846" s="41">
        <f t="shared" si="526"/>
        <v>0</v>
      </c>
      <c r="AA846" s="41">
        <f t="shared" si="526"/>
        <v>0</v>
      </c>
      <c r="AB846" s="41">
        <f t="shared" si="526"/>
        <v>0</v>
      </c>
      <c r="AC846" s="41">
        <f t="shared" si="526"/>
        <v>0</v>
      </c>
      <c r="AD846" s="41">
        <f t="shared" si="526"/>
        <v>0</v>
      </c>
      <c r="AE846" s="41">
        <f t="shared" si="526"/>
        <v>0</v>
      </c>
      <c r="AF846" s="41">
        <f t="shared" si="526"/>
        <v>0</v>
      </c>
      <c r="AG846" s="41">
        <f t="shared" si="526"/>
        <v>0</v>
      </c>
      <c r="AH846" s="41">
        <f t="shared" si="526"/>
        <v>0</v>
      </c>
      <c r="AI846" s="41">
        <f t="shared" si="526"/>
        <v>0</v>
      </c>
      <c r="AJ846" s="41">
        <f t="shared" si="526"/>
        <v>0</v>
      </c>
      <c r="AK846" s="41">
        <f t="shared" si="526"/>
        <v>0</v>
      </c>
      <c r="AL846" s="41">
        <f t="shared" si="526"/>
        <v>0</v>
      </c>
      <c r="AM846" s="41">
        <f t="shared" si="526"/>
        <v>0</v>
      </c>
      <c r="AN846" s="41">
        <f t="shared" si="526"/>
        <v>0</v>
      </c>
      <c r="AO846" s="41">
        <f t="shared" si="526"/>
        <v>0</v>
      </c>
      <c r="AP846" s="41">
        <f t="shared" si="526"/>
        <v>0</v>
      </c>
      <c r="AQ846" s="41">
        <f t="shared" si="526"/>
        <v>0</v>
      </c>
      <c r="AR846" s="41">
        <f t="shared" si="526"/>
        <v>0</v>
      </c>
      <c r="AS846" s="41">
        <f t="shared" si="526"/>
        <v>0</v>
      </c>
      <c r="AT846" s="41">
        <f t="shared" si="526"/>
        <v>0</v>
      </c>
      <c r="AU846" s="41">
        <f t="shared" si="526"/>
        <v>0</v>
      </c>
      <c r="AV846" s="41">
        <f t="shared" si="526"/>
        <v>0</v>
      </c>
      <c r="AW846" s="41">
        <f t="shared" si="526"/>
        <v>0</v>
      </c>
      <c r="AX846" s="41">
        <f t="shared" si="526"/>
        <v>0</v>
      </c>
      <c r="AY846" s="41">
        <f t="shared" si="526"/>
        <v>0</v>
      </c>
      <c r="AZ846" s="41">
        <f t="shared" si="526"/>
        <v>0</v>
      </c>
      <c r="BA846" s="41">
        <f t="shared" si="526"/>
        <v>0</v>
      </c>
      <c r="BB846" s="41">
        <f t="shared" si="526"/>
        <v>0</v>
      </c>
      <c r="BC846" s="41">
        <f t="shared" si="526"/>
        <v>0</v>
      </c>
      <c r="BD846" s="41">
        <f t="shared" si="526"/>
        <v>0</v>
      </c>
    </row>
    <row r="847" spans="1:59" ht="16" x14ac:dyDescent="0.2">
      <c r="B847" s="11">
        <f t="shared" si="516"/>
        <v>23</v>
      </c>
      <c r="C847" s="12" t="str">
        <f t="shared" si="516"/>
        <v>SCI FORGEOT RETAIL</v>
      </c>
      <c r="D847" s="43" t="s">
        <v>252</v>
      </c>
      <c r="E847" s="42" t="s">
        <v>288</v>
      </c>
      <c r="F847" s="44"/>
      <c r="G847" s="43" t="s">
        <v>253</v>
      </c>
      <c r="H847" s="39">
        <v>0</v>
      </c>
      <c r="I847" s="43" t="s">
        <v>254</v>
      </c>
      <c r="J847" s="32">
        <v>0</v>
      </c>
      <c r="K847" s="24"/>
      <c r="L847" s="20" t="s">
        <v>255</v>
      </c>
      <c r="M847" s="72"/>
      <c r="N847" s="72"/>
      <c r="O847" s="41">
        <v>0</v>
      </c>
      <c r="P847" s="41">
        <v>0</v>
      </c>
      <c r="Q847" s="41">
        <v>0</v>
      </c>
      <c r="R847" s="41">
        <v>0</v>
      </c>
      <c r="S847" s="41">
        <v>0</v>
      </c>
      <c r="T847" s="41">
        <v>0</v>
      </c>
      <c r="U847" s="41">
        <v>0</v>
      </c>
      <c r="V847" s="41">
        <v>0</v>
      </c>
      <c r="W847" s="41">
        <v>0</v>
      </c>
      <c r="X847" s="41">
        <v>0</v>
      </c>
      <c r="Y847" s="41">
        <v>0</v>
      </c>
      <c r="Z847" s="41">
        <v>0</v>
      </c>
      <c r="AA847" s="41">
        <v>0</v>
      </c>
      <c r="AB847" s="41">
        <v>0</v>
      </c>
      <c r="AC847" s="41">
        <v>0</v>
      </c>
      <c r="AD847" s="41">
        <v>0</v>
      </c>
      <c r="AE847" s="41">
        <v>0</v>
      </c>
      <c r="AF847" s="41">
        <v>0</v>
      </c>
      <c r="AG847" s="41">
        <v>0</v>
      </c>
      <c r="AH847" s="41">
        <v>0</v>
      </c>
      <c r="AI847" s="41">
        <v>0</v>
      </c>
      <c r="AJ847" s="41">
        <v>0</v>
      </c>
      <c r="AK847" s="41">
        <v>0</v>
      </c>
      <c r="AL847" s="41">
        <v>0</v>
      </c>
      <c r="AM847" s="41">
        <v>0</v>
      </c>
      <c r="AN847" s="41">
        <v>0</v>
      </c>
      <c r="AO847" s="41">
        <v>0</v>
      </c>
      <c r="AP847" s="41">
        <v>0</v>
      </c>
      <c r="AQ847" s="41">
        <v>0</v>
      </c>
      <c r="AR847" s="41">
        <v>0</v>
      </c>
      <c r="AS847" s="41">
        <v>0</v>
      </c>
      <c r="AT847" s="41">
        <v>0</v>
      </c>
      <c r="AU847" s="41">
        <v>0</v>
      </c>
      <c r="AV847" s="41">
        <v>0</v>
      </c>
      <c r="AW847" s="41">
        <v>0</v>
      </c>
      <c r="AX847" s="41">
        <v>0</v>
      </c>
      <c r="AY847" s="41">
        <v>0</v>
      </c>
      <c r="AZ847" s="41">
        <v>0</v>
      </c>
      <c r="BA847" s="41">
        <v>0</v>
      </c>
      <c r="BB847" s="41">
        <v>0</v>
      </c>
      <c r="BC847" s="41">
        <v>0</v>
      </c>
      <c r="BD847" s="41">
        <v>0</v>
      </c>
    </row>
    <row r="848" spans="1:59" ht="16" x14ac:dyDescent="0.2">
      <c r="B848" s="11">
        <f t="shared" si="516"/>
        <v>23</v>
      </c>
      <c r="C848" s="12" t="str">
        <f t="shared" si="516"/>
        <v>SCI FORGEOT RETAIL</v>
      </c>
      <c r="D848" s="43" t="s">
        <v>256</v>
      </c>
      <c r="E848" s="32">
        <v>46904</v>
      </c>
      <c r="G848" s="43" t="s">
        <v>257</v>
      </c>
      <c r="H848" s="42">
        <v>0</v>
      </c>
      <c r="I848" s="43" t="s">
        <v>258</v>
      </c>
      <c r="J848" s="29">
        <v>0</v>
      </c>
      <c r="K848" s="23"/>
      <c r="L848" s="33" t="s">
        <v>259</v>
      </c>
      <c r="M848" s="73"/>
      <c r="N848" s="73"/>
      <c r="O848" s="45">
        <f>-(O845+O846)*IFERROR((O835+O839)/(O837+O841),0)</f>
        <v>0</v>
      </c>
      <c r="P848" s="45">
        <f t="shared" ref="P848:BD848" si="527">-(P845+P846)*IFERROR((P835+P839)/(P837+P841),0)</f>
        <v>0</v>
      </c>
      <c r="Q848" s="45">
        <f t="shared" si="527"/>
        <v>0</v>
      </c>
      <c r="R848" s="45">
        <f t="shared" si="527"/>
        <v>0</v>
      </c>
      <c r="S848" s="45">
        <f t="shared" si="527"/>
        <v>0</v>
      </c>
      <c r="T848" s="45">
        <f t="shared" si="527"/>
        <v>0</v>
      </c>
      <c r="U848" s="45">
        <f t="shared" si="527"/>
        <v>0</v>
      </c>
      <c r="V848" s="45">
        <f t="shared" si="527"/>
        <v>0</v>
      </c>
      <c r="W848" s="45">
        <f t="shared" si="527"/>
        <v>0</v>
      </c>
      <c r="X848" s="45">
        <f t="shared" si="527"/>
        <v>0</v>
      </c>
      <c r="Y848" s="45">
        <f t="shared" si="527"/>
        <v>0</v>
      </c>
      <c r="Z848" s="45">
        <f t="shared" si="527"/>
        <v>0</v>
      </c>
      <c r="AA848" s="45">
        <f t="shared" si="527"/>
        <v>0</v>
      </c>
      <c r="AB848" s="45">
        <f t="shared" si="527"/>
        <v>0</v>
      </c>
      <c r="AC848" s="45">
        <f t="shared" si="527"/>
        <v>0</v>
      </c>
      <c r="AD848" s="45">
        <f t="shared" si="527"/>
        <v>0</v>
      </c>
      <c r="AE848" s="45">
        <f t="shared" si="527"/>
        <v>0</v>
      </c>
      <c r="AF848" s="45">
        <f t="shared" si="527"/>
        <v>0</v>
      </c>
      <c r="AG848" s="45">
        <f t="shared" si="527"/>
        <v>0</v>
      </c>
      <c r="AH848" s="45">
        <f t="shared" si="527"/>
        <v>0</v>
      </c>
      <c r="AI848" s="45">
        <f t="shared" si="527"/>
        <v>0</v>
      </c>
      <c r="AJ848" s="45">
        <f t="shared" si="527"/>
        <v>0</v>
      </c>
      <c r="AK848" s="45">
        <f t="shared" si="527"/>
        <v>0</v>
      </c>
      <c r="AL848" s="45">
        <f t="shared" si="527"/>
        <v>0</v>
      </c>
      <c r="AM848" s="45">
        <f t="shared" si="527"/>
        <v>0</v>
      </c>
      <c r="AN848" s="45">
        <f t="shared" si="527"/>
        <v>0</v>
      </c>
      <c r="AO848" s="45">
        <f t="shared" si="527"/>
        <v>0</v>
      </c>
      <c r="AP848" s="45">
        <f t="shared" si="527"/>
        <v>0</v>
      </c>
      <c r="AQ848" s="45">
        <f t="shared" si="527"/>
        <v>0</v>
      </c>
      <c r="AR848" s="45">
        <f t="shared" si="527"/>
        <v>0</v>
      </c>
      <c r="AS848" s="45">
        <f t="shared" si="527"/>
        <v>0</v>
      </c>
      <c r="AT848" s="45">
        <f t="shared" si="527"/>
        <v>0</v>
      </c>
      <c r="AU848" s="45">
        <f t="shared" si="527"/>
        <v>0</v>
      </c>
      <c r="AV848" s="45">
        <f t="shared" si="527"/>
        <v>0</v>
      </c>
      <c r="AW848" s="45">
        <f t="shared" si="527"/>
        <v>0</v>
      </c>
      <c r="AX848" s="45">
        <f t="shared" si="527"/>
        <v>0</v>
      </c>
      <c r="AY848" s="45">
        <f t="shared" si="527"/>
        <v>0</v>
      </c>
      <c r="AZ848" s="45">
        <f t="shared" si="527"/>
        <v>0</v>
      </c>
      <c r="BA848" s="45">
        <f t="shared" si="527"/>
        <v>0</v>
      </c>
      <c r="BB848" s="45">
        <f t="shared" si="527"/>
        <v>0</v>
      </c>
      <c r="BC848" s="45">
        <f t="shared" si="527"/>
        <v>0</v>
      </c>
      <c r="BD848" s="45">
        <f t="shared" si="527"/>
        <v>0</v>
      </c>
    </row>
    <row r="849" spans="1:59" ht="16" x14ac:dyDescent="0.2">
      <c r="B849" s="11">
        <f t="shared" si="516"/>
        <v>23</v>
      </c>
      <c r="C849" s="12" t="str">
        <f t="shared" si="516"/>
        <v>SCI FORGEOT RETAIL</v>
      </c>
      <c r="K849" s="24"/>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row>
    <row r="850" spans="1:59" ht="16" x14ac:dyDescent="0.2">
      <c r="B850" s="11">
        <f t="shared" si="516"/>
        <v>23</v>
      </c>
      <c r="C850" s="12" t="str">
        <f t="shared" si="516"/>
        <v>SCI FORGEOT RETAIL</v>
      </c>
      <c r="G850" s="46" t="s">
        <v>229</v>
      </c>
      <c r="H850" s="104" t="s">
        <v>45</v>
      </c>
      <c r="I850" s="105"/>
      <c r="J850" s="106"/>
      <c r="K850" s="23"/>
      <c r="L850" s="47" t="s">
        <v>4</v>
      </c>
      <c r="M850" s="81"/>
      <c r="N850" s="81"/>
      <c r="O850" s="48">
        <f>SUM(O845:O848)</f>
        <v>10605.102577590742</v>
      </c>
      <c r="P850" s="48">
        <f t="shared" ref="P850:BD850" si="528">SUM(P845:P848)</f>
        <v>10605.102577590742</v>
      </c>
      <c r="Q850" s="48">
        <f t="shared" si="528"/>
        <v>10605.102577590742</v>
      </c>
      <c r="R850" s="48">
        <f t="shared" si="528"/>
        <v>10640.064454220163</v>
      </c>
      <c r="S850" s="48">
        <f t="shared" si="528"/>
        <v>10711.153603366649</v>
      </c>
      <c r="T850" s="48">
        <f t="shared" si="528"/>
        <v>10711.153603366649</v>
      </c>
      <c r="U850" s="48">
        <f t="shared" si="528"/>
        <v>10711.153603366649</v>
      </c>
      <c r="V850" s="48">
        <f t="shared" si="528"/>
        <v>10746.465098762363</v>
      </c>
      <c r="W850" s="48">
        <f t="shared" si="528"/>
        <v>10818.265139400315</v>
      </c>
      <c r="X850" s="48">
        <f t="shared" si="528"/>
        <v>10818.265139400315</v>
      </c>
      <c r="Y850" s="48">
        <f t="shared" si="528"/>
        <v>10818.265139400315</v>
      </c>
      <c r="Z850" s="48">
        <f t="shared" si="528"/>
        <v>10853.929749749987</v>
      </c>
      <c r="AA850" s="48">
        <f t="shared" si="528"/>
        <v>10926.44779079432</v>
      </c>
      <c r="AB850" s="48">
        <f t="shared" si="528"/>
        <v>10926.44779079432</v>
      </c>
      <c r="AC850" s="48">
        <f t="shared" si="528"/>
        <v>10926.44779079432</v>
      </c>
      <c r="AD850" s="48">
        <f t="shared" si="528"/>
        <v>10962.469047247489</v>
      </c>
      <c r="AE850" s="48">
        <f t="shared" si="528"/>
        <v>11035.712268702262</v>
      </c>
      <c r="AF850" s="48">
        <f t="shared" si="528"/>
        <v>11035.712268702262</v>
      </c>
      <c r="AG850" s="48">
        <f t="shared" si="528"/>
        <v>11035.712268702262</v>
      </c>
      <c r="AH850" s="48">
        <f t="shared" si="528"/>
        <v>11072.093737719961</v>
      </c>
      <c r="AI850" s="48">
        <f t="shared" si="528"/>
        <v>11146.069391389285</v>
      </c>
      <c r="AJ850" s="48">
        <f t="shared" si="528"/>
        <v>11146.069391389285</v>
      </c>
      <c r="AK850" s="48">
        <f t="shared" si="528"/>
        <v>11146.069391389285</v>
      </c>
      <c r="AL850" s="48">
        <f t="shared" si="528"/>
        <v>11686.655775843301</v>
      </c>
      <c r="AM850" s="48">
        <f t="shared" si="528"/>
        <v>12383.283093833499</v>
      </c>
      <c r="AN850" s="48">
        <f t="shared" si="528"/>
        <v>12383.283093833499</v>
      </c>
      <c r="AO850" s="48">
        <f t="shared" si="528"/>
        <v>12383.283093833499</v>
      </c>
      <c r="AP850" s="48">
        <f t="shared" si="528"/>
        <v>12424.10710403295</v>
      </c>
      <c r="AQ850" s="48">
        <f t="shared" si="528"/>
        <v>12507.115924771835</v>
      </c>
      <c r="AR850" s="48">
        <f t="shared" si="528"/>
        <v>12507.115924771835</v>
      </c>
      <c r="AS850" s="48">
        <f t="shared" si="528"/>
        <v>12507.115924771835</v>
      </c>
      <c r="AT850" s="48">
        <f t="shared" si="528"/>
        <v>12548.348175073279</v>
      </c>
      <c r="AU850" s="48">
        <f t="shared" si="528"/>
        <v>12632.187084019553</v>
      </c>
      <c r="AV850" s="48">
        <f t="shared" si="528"/>
        <v>12632.187084019553</v>
      </c>
      <c r="AW850" s="48">
        <f t="shared" si="528"/>
        <v>12632.187084019553</v>
      </c>
      <c r="AX850" s="48">
        <f t="shared" si="528"/>
        <v>12673.831656824013</v>
      </c>
      <c r="AY850" s="48">
        <f t="shared" si="528"/>
        <v>12758.508954859748</v>
      </c>
      <c r="AZ850" s="48">
        <f t="shared" si="528"/>
        <v>12758.508954859748</v>
      </c>
      <c r="BA850" s="48">
        <f t="shared" si="528"/>
        <v>12758.508954859748</v>
      </c>
      <c r="BB850" s="48">
        <f t="shared" si="528"/>
        <v>12800.569973392252</v>
      </c>
      <c r="BC850" s="48">
        <f t="shared" si="528"/>
        <v>12886.094044408344</v>
      </c>
      <c r="BD850" s="48">
        <f t="shared" si="528"/>
        <v>12886.094044408344</v>
      </c>
    </row>
    <row r="851" spans="1:59" ht="16" x14ac:dyDescent="0.2">
      <c r="B851" s="11">
        <f t="shared" ref="B851:C856" si="529">B850</f>
        <v>23</v>
      </c>
      <c r="C851" s="12" t="str">
        <f t="shared" si="529"/>
        <v>SCI FORGEOT RETAIL</v>
      </c>
      <c r="D851" s="46" t="s">
        <v>260</v>
      </c>
      <c r="E851" s="32">
        <v>46904</v>
      </c>
      <c r="F851" s="15"/>
      <c r="G851" s="46" t="s">
        <v>261</v>
      </c>
      <c r="H851" s="46" t="s">
        <v>237</v>
      </c>
      <c r="I851" s="46" t="s">
        <v>238</v>
      </c>
      <c r="J851" s="46" t="s">
        <v>239</v>
      </c>
      <c r="K851" s="23"/>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row>
    <row r="852" spans="1:59" ht="16" x14ac:dyDescent="0.2">
      <c r="B852" s="11">
        <f t="shared" si="529"/>
        <v>23</v>
      </c>
      <c r="C852" s="12" t="str">
        <f t="shared" si="529"/>
        <v>SCI FORGEOT RETAIL</v>
      </c>
      <c r="D852" s="46" t="s">
        <v>262</v>
      </c>
      <c r="E852" s="31">
        <v>49204.384570427523</v>
      </c>
      <c r="F852" s="15"/>
      <c r="G852" s="49" t="s">
        <v>263</v>
      </c>
      <c r="H852" s="31">
        <v>0</v>
      </c>
      <c r="I852" s="32">
        <v>0</v>
      </c>
      <c r="J852" s="32">
        <v>0</v>
      </c>
      <c r="K852" s="23"/>
      <c r="L852" s="50" t="s">
        <v>264</v>
      </c>
      <c r="M852" s="70"/>
      <c r="N852" s="70"/>
      <c r="O852" s="40">
        <f t="shared" ref="O852:BD852" si="530">IFERROR(((O$3&gt;=$E851)*(O$2&lt;=$E851))*$E855,"")</f>
        <v>0</v>
      </c>
      <c r="P852" s="40">
        <f t="shared" si="530"/>
        <v>0</v>
      </c>
      <c r="Q852" s="40">
        <f t="shared" si="530"/>
        <v>0</v>
      </c>
      <c r="R852" s="40">
        <f t="shared" si="530"/>
        <v>0</v>
      </c>
      <c r="S852" s="40">
        <f t="shared" si="530"/>
        <v>0</v>
      </c>
      <c r="T852" s="40">
        <f t="shared" si="530"/>
        <v>0</v>
      </c>
      <c r="U852" s="40">
        <f t="shared" si="530"/>
        <v>0</v>
      </c>
      <c r="V852" s="40">
        <f t="shared" si="530"/>
        <v>0</v>
      </c>
      <c r="W852" s="40">
        <f t="shared" si="530"/>
        <v>0</v>
      </c>
      <c r="X852" s="40">
        <f t="shared" si="530"/>
        <v>0</v>
      </c>
      <c r="Y852" s="40">
        <f t="shared" si="530"/>
        <v>0</v>
      </c>
      <c r="Z852" s="40">
        <f t="shared" si="530"/>
        <v>0</v>
      </c>
      <c r="AA852" s="40">
        <f t="shared" si="530"/>
        <v>0</v>
      </c>
      <c r="AB852" s="40">
        <f t="shared" si="530"/>
        <v>0</v>
      </c>
      <c r="AC852" s="40">
        <f t="shared" si="530"/>
        <v>0</v>
      </c>
      <c r="AD852" s="40">
        <f t="shared" si="530"/>
        <v>0</v>
      </c>
      <c r="AE852" s="40">
        <f t="shared" si="530"/>
        <v>0</v>
      </c>
      <c r="AF852" s="40">
        <f t="shared" si="530"/>
        <v>0</v>
      </c>
      <c r="AG852" s="40">
        <f t="shared" si="530"/>
        <v>0</v>
      </c>
      <c r="AH852" s="40">
        <f t="shared" si="530"/>
        <v>0</v>
      </c>
      <c r="AI852" s="40">
        <f t="shared" si="530"/>
        <v>0</v>
      </c>
      <c r="AJ852" s="40">
        <f t="shared" si="530"/>
        <v>0</v>
      </c>
      <c r="AK852" s="40">
        <f t="shared" si="530"/>
        <v>0</v>
      </c>
      <c r="AL852" s="40">
        <f t="shared" si="530"/>
        <v>0</v>
      </c>
      <c r="AM852" s="40">
        <f t="shared" si="530"/>
        <v>0</v>
      </c>
      <c r="AN852" s="40">
        <f t="shared" si="530"/>
        <v>0</v>
      </c>
      <c r="AO852" s="40">
        <f t="shared" si="530"/>
        <v>0</v>
      </c>
      <c r="AP852" s="40">
        <f t="shared" si="530"/>
        <v>0</v>
      </c>
      <c r="AQ852" s="40">
        <f t="shared" si="530"/>
        <v>0</v>
      </c>
      <c r="AR852" s="40">
        <f t="shared" si="530"/>
        <v>0</v>
      </c>
      <c r="AS852" s="40">
        <f t="shared" si="530"/>
        <v>0</v>
      </c>
      <c r="AT852" s="40">
        <f t="shared" si="530"/>
        <v>0</v>
      </c>
      <c r="AU852" s="40">
        <f t="shared" si="530"/>
        <v>0</v>
      </c>
      <c r="AV852" s="40">
        <f t="shared" si="530"/>
        <v>0</v>
      </c>
      <c r="AW852" s="40">
        <f t="shared" si="530"/>
        <v>0</v>
      </c>
      <c r="AX852" s="40">
        <f t="shared" si="530"/>
        <v>0</v>
      </c>
      <c r="AY852" s="40">
        <f t="shared" si="530"/>
        <v>0</v>
      </c>
      <c r="AZ852" s="40">
        <f t="shared" si="530"/>
        <v>0</v>
      </c>
      <c r="BA852" s="40">
        <f t="shared" si="530"/>
        <v>0</v>
      </c>
      <c r="BB852" s="40">
        <f t="shared" si="530"/>
        <v>0</v>
      </c>
      <c r="BC852" s="40">
        <f t="shared" si="530"/>
        <v>0</v>
      </c>
      <c r="BD852" s="40">
        <f t="shared" si="530"/>
        <v>0</v>
      </c>
    </row>
    <row r="853" spans="1:59" ht="16" x14ac:dyDescent="0.2">
      <c r="B853" s="11">
        <f t="shared" si="529"/>
        <v>23</v>
      </c>
      <c r="C853" s="12" t="str">
        <f t="shared" si="529"/>
        <v>SCI FORGEOT RETAIL</v>
      </c>
      <c r="D853" s="46" t="s">
        <v>24</v>
      </c>
      <c r="E853" s="51">
        <f>IF(E851&gt;MAX($O$3:$BD$3),BD842,
IF(E851&lt;MIN($O$3:$BD$3),1,SUMIFS($O843:$BD843,$O$2:$BD$2,"&lt;="&amp;E851,$O$3:$BD$3,"&gt;="&amp;E851)))</f>
        <v>1.0755644167649738</v>
      </c>
      <c r="F853" s="15"/>
      <c r="G853" s="49" t="s">
        <v>265</v>
      </c>
      <c r="H853" s="31">
        <v>0</v>
      </c>
      <c r="I853" s="32">
        <v>0</v>
      </c>
      <c r="J853" s="32">
        <v>0</v>
      </c>
      <c r="K853" s="23"/>
      <c r="L853" s="52" t="s">
        <v>266</v>
      </c>
      <c r="M853" s="72"/>
      <c r="N853" s="72"/>
      <c r="O853" s="41">
        <f t="shared" ref="O853:BD853" si="531">IFERROR(((O$3&gt;=$E848)*(O$2&lt;=$E848))*$H856,"")</f>
        <v>0</v>
      </c>
      <c r="P853" s="41">
        <f t="shared" si="531"/>
        <v>0</v>
      </c>
      <c r="Q853" s="41">
        <f t="shared" si="531"/>
        <v>0</v>
      </c>
      <c r="R853" s="41">
        <f t="shared" si="531"/>
        <v>0</v>
      </c>
      <c r="S853" s="41">
        <f t="shared" si="531"/>
        <v>0</v>
      </c>
      <c r="T853" s="41">
        <f t="shared" si="531"/>
        <v>0</v>
      </c>
      <c r="U853" s="41">
        <f t="shared" si="531"/>
        <v>0</v>
      </c>
      <c r="V853" s="41">
        <f t="shared" si="531"/>
        <v>0</v>
      </c>
      <c r="W853" s="41">
        <f t="shared" si="531"/>
        <v>0</v>
      </c>
      <c r="X853" s="41">
        <f t="shared" si="531"/>
        <v>0</v>
      </c>
      <c r="Y853" s="41">
        <f t="shared" si="531"/>
        <v>0</v>
      </c>
      <c r="Z853" s="41">
        <f t="shared" si="531"/>
        <v>0</v>
      </c>
      <c r="AA853" s="41">
        <f t="shared" si="531"/>
        <v>0</v>
      </c>
      <c r="AB853" s="41">
        <f t="shared" si="531"/>
        <v>0</v>
      </c>
      <c r="AC853" s="41">
        <f t="shared" si="531"/>
        <v>0</v>
      </c>
      <c r="AD853" s="41">
        <f t="shared" si="531"/>
        <v>0</v>
      </c>
      <c r="AE853" s="41">
        <f t="shared" si="531"/>
        <v>0</v>
      </c>
      <c r="AF853" s="41">
        <f t="shared" si="531"/>
        <v>0</v>
      </c>
      <c r="AG853" s="41">
        <f t="shared" si="531"/>
        <v>0</v>
      </c>
      <c r="AH853" s="41">
        <f t="shared" si="531"/>
        <v>0</v>
      </c>
      <c r="AI853" s="41">
        <f t="shared" si="531"/>
        <v>0</v>
      </c>
      <c r="AJ853" s="41">
        <f t="shared" si="531"/>
        <v>0</v>
      </c>
      <c r="AK853" s="41">
        <f t="shared" si="531"/>
        <v>0</v>
      </c>
      <c r="AL853" s="41">
        <f t="shared" si="531"/>
        <v>0</v>
      </c>
      <c r="AM853" s="41">
        <f t="shared" si="531"/>
        <v>0</v>
      </c>
      <c r="AN853" s="41">
        <f t="shared" si="531"/>
        <v>0</v>
      </c>
      <c r="AO853" s="41">
        <f t="shared" si="531"/>
        <v>0</v>
      </c>
      <c r="AP853" s="41">
        <f t="shared" si="531"/>
        <v>0</v>
      </c>
      <c r="AQ853" s="41">
        <f t="shared" si="531"/>
        <v>0</v>
      </c>
      <c r="AR853" s="41">
        <f t="shared" si="531"/>
        <v>0</v>
      </c>
      <c r="AS853" s="41">
        <f t="shared" si="531"/>
        <v>0</v>
      </c>
      <c r="AT853" s="41">
        <f t="shared" si="531"/>
        <v>0</v>
      </c>
      <c r="AU853" s="41">
        <f t="shared" si="531"/>
        <v>0</v>
      </c>
      <c r="AV853" s="41">
        <f t="shared" si="531"/>
        <v>0</v>
      </c>
      <c r="AW853" s="41">
        <f t="shared" si="531"/>
        <v>0</v>
      </c>
      <c r="AX853" s="41">
        <f t="shared" si="531"/>
        <v>0</v>
      </c>
      <c r="AY853" s="41">
        <f t="shared" si="531"/>
        <v>0</v>
      </c>
      <c r="AZ853" s="41">
        <f t="shared" si="531"/>
        <v>0</v>
      </c>
      <c r="BA853" s="41">
        <f t="shared" si="531"/>
        <v>0</v>
      </c>
      <c r="BB853" s="41">
        <f t="shared" si="531"/>
        <v>0</v>
      </c>
      <c r="BC853" s="41">
        <f t="shared" si="531"/>
        <v>0</v>
      </c>
      <c r="BD853" s="41">
        <f t="shared" si="531"/>
        <v>0</v>
      </c>
    </row>
    <row r="854" spans="1:59" ht="16" x14ac:dyDescent="0.2">
      <c r="B854" s="11">
        <f t="shared" si="529"/>
        <v>23</v>
      </c>
      <c r="C854" s="12" t="str">
        <f t="shared" si="529"/>
        <v>SCI FORGEOT RETAIL</v>
      </c>
      <c r="D854" s="46" t="s">
        <v>8</v>
      </c>
      <c r="E854" s="42">
        <v>0</v>
      </c>
      <c r="F854" s="15"/>
      <c r="G854" s="49" t="s">
        <v>267</v>
      </c>
      <c r="H854" s="31">
        <v>0</v>
      </c>
      <c r="I854" s="32">
        <v>0</v>
      </c>
      <c r="J854" s="32">
        <v>0</v>
      </c>
      <c r="L854" s="52" t="s">
        <v>268</v>
      </c>
      <c r="M854" s="72"/>
      <c r="N854" s="72"/>
      <c r="O854" s="41">
        <f t="shared" ref="O854:BD854" si="532">IFERROR(((O$3&gt;=$E851)*(O$2&lt;=$E851))*$J856,"")</f>
        <v>0</v>
      </c>
      <c r="P854" s="41">
        <f t="shared" si="532"/>
        <v>0</v>
      </c>
      <c r="Q854" s="41">
        <f t="shared" si="532"/>
        <v>0</v>
      </c>
      <c r="R854" s="41">
        <f t="shared" si="532"/>
        <v>0</v>
      </c>
      <c r="S854" s="41">
        <f t="shared" si="532"/>
        <v>0</v>
      </c>
      <c r="T854" s="41">
        <f t="shared" si="532"/>
        <v>0</v>
      </c>
      <c r="U854" s="41">
        <f t="shared" si="532"/>
        <v>0</v>
      </c>
      <c r="V854" s="41">
        <f t="shared" si="532"/>
        <v>0</v>
      </c>
      <c r="W854" s="41">
        <f t="shared" si="532"/>
        <v>0</v>
      </c>
      <c r="X854" s="41">
        <f t="shared" si="532"/>
        <v>0</v>
      </c>
      <c r="Y854" s="41">
        <f t="shared" si="532"/>
        <v>0</v>
      </c>
      <c r="Z854" s="41">
        <f t="shared" si="532"/>
        <v>0</v>
      </c>
      <c r="AA854" s="41">
        <f t="shared" si="532"/>
        <v>0</v>
      </c>
      <c r="AB854" s="41">
        <f t="shared" si="532"/>
        <v>0</v>
      </c>
      <c r="AC854" s="41">
        <f t="shared" si="532"/>
        <v>0</v>
      </c>
      <c r="AD854" s="41">
        <f t="shared" si="532"/>
        <v>0</v>
      </c>
      <c r="AE854" s="41">
        <f t="shared" si="532"/>
        <v>0</v>
      </c>
      <c r="AF854" s="41">
        <f t="shared" si="532"/>
        <v>0</v>
      </c>
      <c r="AG854" s="41">
        <f t="shared" si="532"/>
        <v>0</v>
      </c>
      <c r="AH854" s="41">
        <f t="shared" si="532"/>
        <v>0</v>
      </c>
      <c r="AI854" s="41">
        <f t="shared" si="532"/>
        <v>0</v>
      </c>
      <c r="AJ854" s="41">
        <f t="shared" si="532"/>
        <v>0</v>
      </c>
      <c r="AK854" s="41">
        <f t="shared" si="532"/>
        <v>0</v>
      </c>
      <c r="AL854" s="41">
        <f t="shared" si="532"/>
        <v>0</v>
      </c>
      <c r="AM854" s="41">
        <f t="shared" si="532"/>
        <v>0</v>
      </c>
      <c r="AN854" s="41">
        <f t="shared" si="532"/>
        <v>0</v>
      </c>
      <c r="AO854" s="41">
        <f t="shared" si="532"/>
        <v>0</v>
      </c>
      <c r="AP854" s="41">
        <f t="shared" si="532"/>
        <v>0</v>
      </c>
      <c r="AQ854" s="41">
        <f t="shared" si="532"/>
        <v>0</v>
      </c>
      <c r="AR854" s="41">
        <f t="shared" si="532"/>
        <v>0</v>
      </c>
      <c r="AS854" s="41">
        <f t="shared" si="532"/>
        <v>0</v>
      </c>
      <c r="AT854" s="41">
        <f t="shared" si="532"/>
        <v>0</v>
      </c>
      <c r="AU854" s="41">
        <f t="shared" si="532"/>
        <v>0</v>
      </c>
      <c r="AV854" s="41">
        <f t="shared" si="532"/>
        <v>0</v>
      </c>
      <c r="AW854" s="41">
        <f t="shared" si="532"/>
        <v>0</v>
      </c>
      <c r="AX854" s="41">
        <f t="shared" si="532"/>
        <v>0</v>
      </c>
      <c r="AY854" s="41">
        <f t="shared" si="532"/>
        <v>0</v>
      </c>
      <c r="AZ854" s="41">
        <f t="shared" si="532"/>
        <v>0</v>
      </c>
      <c r="BA854" s="41">
        <f t="shared" si="532"/>
        <v>0</v>
      </c>
      <c r="BB854" s="41">
        <f t="shared" si="532"/>
        <v>0</v>
      </c>
      <c r="BC854" s="41">
        <f t="shared" si="532"/>
        <v>0</v>
      </c>
      <c r="BD854" s="41">
        <f t="shared" si="532"/>
        <v>0</v>
      </c>
    </row>
    <row r="855" spans="1:59" ht="16" x14ac:dyDescent="0.2">
      <c r="B855" s="11">
        <f t="shared" si="529"/>
        <v>23</v>
      </c>
      <c r="C855" s="12" t="str">
        <f t="shared" si="529"/>
        <v>SCI FORGEOT RETAIL</v>
      </c>
      <c r="D855" s="46" t="s">
        <v>269</v>
      </c>
      <c r="E855" s="31">
        <v>0</v>
      </c>
      <c r="F855" s="15"/>
      <c r="G855" s="53"/>
      <c r="H855" s="15"/>
      <c r="I855" s="15"/>
      <c r="J855" s="23"/>
      <c r="L855" s="52" t="s">
        <v>270</v>
      </c>
      <c r="M855" s="72"/>
      <c r="N855" s="72"/>
      <c r="O855" s="41">
        <f t="shared" ref="O855:BD855" si="533">IFERROR(((O$3&gt;=$J845)*(O$2&lt;=$J845))*$E856,"")</f>
        <v>0</v>
      </c>
      <c r="P855" s="41">
        <f t="shared" si="533"/>
        <v>0</v>
      </c>
      <c r="Q855" s="41">
        <f t="shared" si="533"/>
        <v>0</v>
      </c>
      <c r="R855" s="41">
        <f t="shared" si="533"/>
        <v>0</v>
      </c>
      <c r="S855" s="41">
        <f t="shared" si="533"/>
        <v>0</v>
      </c>
      <c r="T855" s="41">
        <f t="shared" si="533"/>
        <v>0</v>
      </c>
      <c r="U855" s="41">
        <f t="shared" si="533"/>
        <v>0</v>
      </c>
      <c r="V855" s="41">
        <f t="shared" si="533"/>
        <v>0</v>
      </c>
      <c r="W855" s="41">
        <f t="shared" si="533"/>
        <v>0</v>
      </c>
      <c r="X855" s="41">
        <f t="shared" si="533"/>
        <v>0</v>
      </c>
      <c r="Y855" s="41">
        <f t="shared" si="533"/>
        <v>0</v>
      </c>
      <c r="Z855" s="41">
        <f t="shared" si="533"/>
        <v>0</v>
      </c>
      <c r="AA855" s="41">
        <f t="shared" si="533"/>
        <v>0</v>
      </c>
      <c r="AB855" s="41">
        <f t="shared" si="533"/>
        <v>0</v>
      </c>
      <c r="AC855" s="41">
        <f t="shared" si="533"/>
        <v>0</v>
      </c>
      <c r="AD855" s="41">
        <f t="shared" si="533"/>
        <v>0</v>
      </c>
      <c r="AE855" s="41">
        <f t="shared" si="533"/>
        <v>0</v>
      </c>
      <c r="AF855" s="41">
        <f t="shared" si="533"/>
        <v>0</v>
      </c>
      <c r="AG855" s="41">
        <f t="shared" si="533"/>
        <v>0</v>
      </c>
      <c r="AH855" s="41">
        <f t="shared" si="533"/>
        <v>0</v>
      </c>
      <c r="AI855" s="41">
        <f t="shared" si="533"/>
        <v>0</v>
      </c>
      <c r="AJ855" s="41">
        <f t="shared" si="533"/>
        <v>0</v>
      </c>
      <c r="AK855" s="41">
        <f t="shared" si="533"/>
        <v>0</v>
      </c>
      <c r="AL855" s="41">
        <f t="shared" si="533"/>
        <v>0</v>
      </c>
      <c r="AM855" s="41">
        <f t="shared" si="533"/>
        <v>0</v>
      </c>
      <c r="AN855" s="41">
        <f t="shared" si="533"/>
        <v>0</v>
      </c>
      <c r="AO855" s="41">
        <f t="shared" si="533"/>
        <v>0</v>
      </c>
      <c r="AP855" s="41">
        <f t="shared" si="533"/>
        <v>0</v>
      </c>
      <c r="AQ855" s="41">
        <f t="shared" si="533"/>
        <v>0</v>
      </c>
      <c r="AR855" s="41">
        <f t="shared" si="533"/>
        <v>0</v>
      </c>
      <c r="AS855" s="41">
        <f t="shared" si="533"/>
        <v>0</v>
      </c>
      <c r="AT855" s="41">
        <f t="shared" si="533"/>
        <v>0</v>
      </c>
      <c r="AU855" s="41">
        <f t="shared" si="533"/>
        <v>0</v>
      </c>
      <c r="AV855" s="41">
        <f t="shared" si="533"/>
        <v>0</v>
      </c>
      <c r="AW855" s="41">
        <f t="shared" si="533"/>
        <v>0</v>
      </c>
      <c r="AX855" s="41">
        <f t="shared" si="533"/>
        <v>0</v>
      </c>
      <c r="AY855" s="41">
        <f t="shared" si="533"/>
        <v>0</v>
      </c>
      <c r="AZ855" s="41">
        <f t="shared" si="533"/>
        <v>0</v>
      </c>
      <c r="BA855" s="41">
        <f t="shared" si="533"/>
        <v>0</v>
      </c>
      <c r="BB855" s="41">
        <f t="shared" si="533"/>
        <v>0</v>
      </c>
      <c r="BC855" s="41">
        <f t="shared" si="533"/>
        <v>0</v>
      </c>
      <c r="BD855" s="41">
        <f t="shared" si="533"/>
        <v>0</v>
      </c>
    </row>
    <row r="856" spans="1:59" ht="16" x14ac:dyDescent="0.2">
      <c r="B856" s="11">
        <f t="shared" si="529"/>
        <v>23</v>
      </c>
      <c r="C856" s="12" t="str">
        <f t="shared" si="529"/>
        <v>SCI FORGEOT RETAIL</v>
      </c>
      <c r="D856" s="46" t="s">
        <v>270</v>
      </c>
      <c r="E856" s="31">
        <v>0</v>
      </c>
      <c r="F856" s="15"/>
      <c r="G856" s="46" t="s">
        <v>266</v>
      </c>
      <c r="H856" s="31">
        <v>0</v>
      </c>
      <c r="I856" s="46" t="s">
        <v>268</v>
      </c>
      <c r="J856" s="31">
        <v>0</v>
      </c>
      <c r="L856" s="54" t="s">
        <v>271</v>
      </c>
      <c r="M856" s="73"/>
      <c r="N856" s="73"/>
      <c r="O856" s="45">
        <f t="shared" ref="O856:BD856" si="534">IFERROR(-($E837+$H837+$J837)*O838,"")</f>
        <v>0</v>
      </c>
      <c r="P856" s="45">
        <f t="shared" si="534"/>
        <v>0</v>
      </c>
      <c r="Q856" s="45">
        <f t="shared" si="534"/>
        <v>0</v>
      </c>
      <c r="R856" s="45">
        <f t="shared" si="534"/>
        <v>0</v>
      </c>
      <c r="S856" s="45">
        <f t="shared" si="534"/>
        <v>0</v>
      </c>
      <c r="T856" s="45">
        <f t="shared" si="534"/>
        <v>0</v>
      </c>
      <c r="U856" s="45">
        <f t="shared" si="534"/>
        <v>0</v>
      </c>
      <c r="V856" s="45">
        <f t="shared" si="534"/>
        <v>0</v>
      </c>
      <c r="W856" s="45">
        <f t="shared" si="534"/>
        <v>0</v>
      </c>
      <c r="X856" s="45">
        <f t="shared" si="534"/>
        <v>0</v>
      </c>
      <c r="Y856" s="45">
        <f t="shared" si="534"/>
        <v>0</v>
      </c>
      <c r="Z856" s="45">
        <f t="shared" si="534"/>
        <v>0</v>
      </c>
      <c r="AA856" s="45">
        <f t="shared" si="534"/>
        <v>0</v>
      </c>
      <c r="AB856" s="45">
        <f t="shared" si="534"/>
        <v>0</v>
      </c>
      <c r="AC856" s="45">
        <f t="shared" si="534"/>
        <v>0</v>
      </c>
      <c r="AD856" s="45">
        <f t="shared" si="534"/>
        <v>0</v>
      </c>
      <c r="AE856" s="45">
        <f t="shared" si="534"/>
        <v>0</v>
      </c>
      <c r="AF856" s="45">
        <f t="shared" si="534"/>
        <v>0</v>
      </c>
      <c r="AG856" s="45">
        <f t="shared" si="534"/>
        <v>0</v>
      </c>
      <c r="AH856" s="45">
        <f t="shared" si="534"/>
        <v>0</v>
      </c>
      <c r="AI856" s="45">
        <f t="shared" si="534"/>
        <v>0</v>
      </c>
      <c r="AJ856" s="45">
        <f t="shared" si="534"/>
        <v>0</v>
      </c>
      <c r="AK856" s="45">
        <f t="shared" si="534"/>
        <v>0</v>
      </c>
      <c r="AL856" s="45">
        <f t="shared" si="534"/>
        <v>0</v>
      </c>
      <c r="AM856" s="45">
        <f t="shared" si="534"/>
        <v>0</v>
      </c>
      <c r="AN856" s="45">
        <f t="shared" si="534"/>
        <v>0</v>
      </c>
      <c r="AO856" s="45">
        <f t="shared" si="534"/>
        <v>0</v>
      </c>
      <c r="AP856" s="45">
        <f t="shared" si="534"/>
        <v>0</v>
      </c>
      <c r="AQ856" s="45">
        <f t="shared" si="534"/>
        <v>0</v>
      </c>
      <c r="AR856" s="45">
        <f t="shared" si="534"/>
        <v>0</v>
      </c>
      <c r="AS856" s="45">
        <f t="shared" si="534"/>
        <v>0</v>
      </c>
      <c r="AT856" s="45">
        <f t="shared" si="534"/>
        <v>0</v>
      </c>
      <c r="AU856" s="45">
        <f t="shared" si="534"/>
        <v>0</v>
      </c>
      <c r="AV856" s="45">
        <f t="shared" si="534"/>
        <v>0</v>
      </c>
      <c r="AW856" s="45">
        <f t="shared" si="534"/>
        <v>0</v>
      </c>
      <c r="AX856" s="45">
        <f t="shared" si="534"/>
        <v>0</v>
      </c>
      <c r="AY856" s="45">
        <f t="shared" si="534"/>
        <v>0</v>
      </c>
      <c r="AZ856" s="45">
        <f t="shared" si="534"/>
        <v>0</v>
      </c>
      <c r="BA856" s="45">
        <f t="shared" si="534"/>
        <v>0</v>
      </c>
      <c r="BB856" s="45">
        <f t="shared" si="534"/>
        <v>0</v>
      </c>
      <c r="BC856" s="45">
        <f t="shared" si="534"/>
        <v>0</v>
      </c>
      <c r="BD856" s="45">
        <f t="shared" si="534"/>
        <v>0</v>
      </c>
    </row>
    <row r="857" spans="1:59" x14ac:dyDescent="0.2">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row>
    <row r="858" spans="1:59" ht="16" x14ac:dyDescent="0.2">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s="1"/>
    </row>
    <row r="859" spans="1:59" ht="16" x14ac:dyDescent="0.2">
      <c r="A859" s="1"/>
      <c r="B859" s="67">
        <v>24</v>
      </c>
      <c r="C859" s="68" t="str">
        <f>H861</f>
        <v>SCI FORGEOT RETAIL</v>
      </c>
      <c r="D859" s="69" t="s">
        <v>69</v>
      </c>
      <c r="E859" s="69"/>
      <c r="F859" s="69"/>
      <c r="G859" s="69"/>
      <c r="H859" s="69"/>
      <c r="I859" s="69"/>
      <c r="J859" s="69"/>
      <c r="K859" s="68"/>
      <c r="L859" s="68"/>
      <c r="M859" s="68"/>
      <c r="N859" s="68"/>
      <c r="O859" s="82"/>
      <c r="P859" s="82"/>
      <c r="Q859" s="82"/>
      <c r="R859" s="82"/>
      <c r="S859" s="82"/>
      <c r="T859" s="82"/>
      <c r="U859" s="82"/>
      <c r="V859" s="82"/>
      <c r="W859" s="82"/>
      <c r="X859" s="82"/>
      <c r="Y859" s="82"/>
      <c r="Z859" s="82"/>
      <c r="AA859" s="82"/>
      <c r="AB859" s="82"/>
      <c r="AC859" s="82"/>
      <c r="AD859" s="82"/>
      <c r="AE859" s="82"/>
      <c r="AF859" s="82"/>
      <c r="AG859" s="82"/>
      <c r="AH859" s="82"/>
      <c r="AI859" s="82"/>
      <c r="AJ859" s="82"/>
      <c r="AK859" s="82"/>
      <c r="AL859" s="82"/>
      <c r="AM859" s="82"/>
      <c r="AN859" s="82"/>
      <c r="AO859" s="82"/>
      <c r="AP859" s="82"/>
      <c r="AQ859" s="82"/>
      <c r="AR859" s="82"/>
      <c r="AS859" s="82"/>
      <c r="AT859" s="82"/>
      <c r="AU859" s="82"/>
      <c r="AV859" s="82"/>
      <c r="AW859" s="82"/>
      <c r="AX859" s="82"/>
      <c r="AY859" s="82"/>
      <c r="AZ859" s="82"/>
      <c r="BA859" s="82"/>
      <c r="BB859" s="82"/>
      <c r="BC859" s="82"/>
      <c r="BD859" s="82"/>
      <c r="BE859" s="1"/>
      <c r="BF859" s="1"/>
      <c r="BG859" s="1"/>
    </row>
    <row r="860" spans="1:59" ht="16" x14ac:dyDescent="0.2">
      <c r="A860" s="35"/>
      <c r="B860" s="11">
        <f>B859</f>
        <v>24</v>
      </c>
      <c r="C860" s="12" t="str">
        <f>C859</f>
        <v>SCI FORGEOT RETAIL</v>
      </c>
      <c r="D860" s="35"/>
      <c r="E860" s="35"/>
      <c r="F860" s="35"/>
      <c r="G860" s="35"/>
      <c r="H860" s="35"/>
      <c r="I860" s="35"/>
      <c r="J860" s="35"/>
      <c r="K860" s="35"/>
      <c r="L860" s="35"/>
      <c r="M860" s="35"/>
      <c r="N860" s="35"/>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c r="AY860" s="44"/>
      <c r="AZ860" s="44"/>
      <c r="BA860" s="44"/>
      <c r="BB860" s="44"/>
      <c r="BC860" s="44"/>
      <c r="BD860" s="44"/>
      <c r="BE860" s="35"/>
      <c r="BF860" s="35"/>
      <c r="BG860" s="35"/>
    </row>
    <row r="861" spans="1:59" ht="16" x14ac:dyDescent="0.2">
      <c r="B861" s="11">
        <f t="shared" ref="B861:C876" si="535">B860</f>
        <v>24</v>
      </c>
      <c r="C861" s="12" t="str">
        <f t="shared" si="535"/>
        <v>SCI FORGEOT RETAIL</v>
      </c>
      <c r="D861" s="13" t="s">
        <v>2</v>
      </c>
      <c r="E861" s="14" t="s">
        <v>70</v>
      </c>
      <c r="F861" s="15"/>
      <c r="G861" s="13" t="s">
        <v>229</v>
      </c>
      <c r="H861" s="14" t="s">
        <v>45</v>
      </c>
      <c r="I861" s="14"/>
      <c r="J861" s="14"/>
      <c r="L861" s="16" t="s">
        <v>230</v>
      </c>
      <c r="M861" s="70"/>
      <c r="N861" s="70"/>
      <c r="O861" s="17">
        <f>($E872&gt;0)*($E866&lt;O$2)*(EDATE($E866,$E872)&gt;O$3)*((O$3-O$2+1)/O$4)
+($E872&gt;0)*($E866&lt;O$2)*(EDATE($E866,$E872)&gt;=O$2)*(EDATE($E866,$E872)&lt;=O$3)*((EDATE($E866,$E872)-O$2)/O$4)
+($E872&gt;0)*($E866&lt;O$2)*(EDATE($E866,$E872)&lt;O$2)*(0)
+($E872&gt;0)*($E866&gt;=O$2)*($E866&lt;=O$3)*(EDATE($E866,$E872)&gt;=O$2)*(EDATE($E866,$E872)&lt;=O$3)*((EDATE($E866,$E872)-$E866+1)/O$4)
+($E872&gt;0)*($E866&gt;=O$2)*($E866&lt;=O$3)*(EDATE($E866,$E872)&gt;O$3)*((O$3-$E866+1)/O$4)
+($E872&gt;0)*($E866&gt;O$3)*(0)</f>
        <v>0</v>
      </c>
      <c r="P861" s="17">
        <f t="shared" ref="P861:BD861" si="536">($E872&gt;0)*($E866&lt;P$2)*(EDATE($E866,$E872)&gt;P$3)*((P$3-P$2+1)/P$4)
+($E872&gt;0)*($E866&lt;P$2)*(EDATE($E866,$E872)&gt;=P$2)*(EDATE($E866,$E872)&lt;=P$3)*((EDATE($E866,$E872)-P$2)/P$4)
+($E872&gt;0)*($E866&lt;P$2)*(EDATE($E866,$E872)&lt;P$2)*(0)
+($E872&gt;0)*($E866&gt;=P$2)*($E866&lt;=P$3)*(EDATE($E866,$E872)&gt;=P$2)*(EDATE($E866,$E872)&lt;=P$3)*((EDATE($E866,$E872)-$E866+1)/P$4)
+($E872&gt;0)*($E866&gt;=P$2)*($E866&lt;=P$3)*(EDATE($E866,$E872)&gt;P$3)*((P$3-$E866+1)/P$4)
+($E872&gt;0)*($E866&gt;P$3)*(0)</f>
        <v>0</v>
      </c>
      <c r="Q861" s="17">
        <f t="shared" si="536"/>
        <v>0</v>
      </c>
      <c r="R861" s="17">
        <f t="shared" si="536"/>
        <v>0</v>
      </c>
      <c r="S861" s="17">
        <f t="shared" si="536"/>
        <v>0</v>
      </c>
      <c r="T861" s="17">
        <f t="shared" si="536"/>
        <v>0</v>
      </c>
      <c r="U861" s="17">
        <f t="shared" si="536"/>
        <v>0</v>
      </c>
      <c r="V861" s="17">
        <f t="shared" si="536"/>
        <v>0</v>
      </c>
      <c r="W861" s="17">
        <f t="shared" si="536"/>
        <v>0</v>
      </c>
      <c r="X861" s="17">
        <f t="shared" si="536"/>
        <v>0</v>
      </c>
      <c r="Y861" s="17">
        <f t="shared" si="536"/>
        <v>0</v>
      </c>
      <c r="Z861" s="17">
        <f t="shared" si="536"/>
        <v>0</v>
      </c>
      <c r="AA861" s="17">
        <f t="shared" si="536"/>
        <v>0</v>
      </c>
      <c r="AB861" s="17">
        <f t="shared" si="536"/>
        <v>0</v>
      </c>
      <c r="AC861" s="17">
        <f t="shared" si="536"/>
        <v>0</v>
      </c>
      <c r="AD861" s="17">
        <f t="shared" si="536"/>
        <v>0</v>
      </c>
      <c r="AE861" s="17">
        <f t="shared" si="536"/>
        <v>0</v>
      </c>
      <c r="AF861" s="17">
        <f t="shared" si="536"/>
        <v>0</v>
      </c>
      <c r="AG861" s="17">
        <f t="shared" si="536"/>
        <v>0</v>
      </c>
      <c r="AH861" s="17">
        <f t="shared" si="536"/>
        <v>0</v>
      </c>
      <c r="AI861" s="17">
        <f t="shared" si="536"/>
        <v>0</v>
      </c>
      <c r="AJ861" s="17">
        <f t="shared" si="536"/>
        <v>0</v>
      </c>
      <c r="AK861" s="17">
        <f t="shared" si="536"/>
        <v>0</v>
      </c>
      <c r="AL861" s="17">
        <f t="shared" si="536"/>
        <v>0</v>
      </c>
      <c r="AM861" s="17">
        <f t="shared" si="536"/>
        <v>0</v>
      </c>
      <c r="AN861" s="17">
        <f t="shared" si="536"/>
        <v>0</v>
      </c>
      <c r="AO861" s="17">
        <f t="shared" si="536"/>
        <v>0</v>
      </c>
      <c r="AP861" s="17">
        <f t="shared" si="536"/>
        <v>0</v>
      </c>
      <c r="AQ861" s="17">
        <f t="shared" si="536"/>
        <v>0</v>
      </c>
      <c r="AR861" s="17">
        <f t="shared" si="536"/>
        <v>0</v>
      </c>
      <c r="AS861" s="17">
        <f t="shared" si="536"/>
        <v>0</v>
      </c>
      <c r="AT861" s="17">
        <f t="shared" si="536"/>
        <v>0</v>
      </c>
      <c r="AU861" s="17">
        <f t="shared" si="536"/>
        <v>0</v>
      </c>
      <c r="AV861" s="17">
        <f t="shared" si="536"/>
        <v>0</v>
      </c>
      <c r="AW861" s="17">
        <f t="shared" si="536"/>
        <v>0</v>
      </c>
      <c r="AX861" s="17">
        <f t="shared" si="536"/>
        <v>0</v>
      </c>
      <c r="AY861" s="17">
        <f t="shared" si="536"/>
        <v>0</v>
      </c>
      <c r="AZ861" s="17">
        <f t="shared" si="536"/>
        <v>0</v>
      </c>
      <c r="BA861" s="17">
        <f t="shared" si="536"/>
        <v>0</v>
      </c>
      <c r="BB861" s="17">
        <f t="shared" si="536"/>
        <v>0</v>
      </c>
      <c r="BC861" s="17">
        <f t="shared" si="536"/>
        <v>0</v>
      </c>
      <c r="BD861" s="17">
        <f t="shared" si="536"/>
        <v>0</v>
      </c>
    </row>
    <row r="862" spans="1:59" ht="16" x14ac:dyDescent="0.2">
      <c r="B862" s="11">
        <f t="shared" si="535"/>
        <v>24</v>
      </c>
      <c r="C862" s="12" t="str">
        <f t="shared" si="535"/>
        <v>SCI FORGEOT RETAIL</v>
      </c>
      <c r="D862" s="13" t="s">
        <v>7</v>
      </c>
      <c r="E862" s="18">
        <v>180.3</v>
      </c>
      <c r="F862" s="15"/>
      <c r="G862" s="13" t="s">
        <v>0</v>
      </c>
      <c r="H862" s="19">
        <v>114.4</v>
      </c>
      <c r="I862" s="13" t="s">
        <v>20</v>
      </c>
      <c r="J862" s="19">
        <v>97.4</v>
      </c>
      <c r="L862" s="20" t="s">
        <v>231</v>
      </c>
      <c r="M862" s="72"/>
      <c r="N862" s="72"/>
      <c r="O862" s="21">
        <f>($H867&gt;0)*($J867&lt;O$2)*0
+($H867&gt;0)*($J867&gt;=O$2)*($J867&lt;=O$3)*(($J867-O$2+1)/O$4)
+($H867&gt;0)*($J867&gt;O$3)*($I867&gt;O$3)*0
+($H867&gt;0)*($J867&gt;O$3)*($I867&lt;=O$3)*($I867&gt;=O$2)*((O$3-$I867+1)/O$4)
+($H867&gt;0)*($J867&gt;O$3)*($I867&lt;O$2)*1
+($H867&gt;0)*($I867&gt;O$3)*0
+($H868&gt;0)*($J$2350&lt;O$2)*0
+($H868&gt;0)*($J868&gt;=O$2)*($J868&lt;=O$3)*(($J868-O$2+1)/O$4)
+($H868&gt;0)*($J868&gt;O$3)*($I868&gt;O$3)*0
+($H868&gt;0)*($J868&gt;O$3)*($I868&lt;=O$3)*($I868&gt;=O$2)*((O$3-$I868+1)/O$4)
+($H868&gt;0)*($J868&gt;O$3)*($I868&lt;O$2)*1
+($H868&gt;0)*($I868&gt;O$3)*0
+($H869&gt;0)*($J869&lt;O$2)*0
+($H869&gt;0)*($J869&gt;=O$2)*($J869&lt;=O$3)*(($J869-O$2+1)/O$4)
+($H869&gt;0)*($J869&gt;O$3)*($I869&gt;O$3)*0
+($H869&gt;0)*($J869&gt;O$3)*($I869&lt;=O$3)*($I869&gt;=O$2)*((O$3-$I869+1)/O$4)
+($H869&gt;0)*($J869&gt;O$3)*($I869&lt;O$2)*1
+($H869&gt;0)*($I869&gt;O$3)*0</f>
        <v>0</v>
      </c>
      <c r="P862" s="21">
        <f t="shared" ref="P862:BD862" si="537">($H867&gt;0)*($J867&lt;P$2)*0
+($H867&gt;0)*($J867&gt;=P$2)*($J867&lt;=P$3)*(($J867-P$2+1)/P$4)
+($H867&gt;0)*($J867&gt;P$3)*($I867&gt;P$3)*0
+($H867&gt;0)*($J867&gt;P$3)*($I867&lt;=P$3)*($I867&gt;=P$2)*((P$3-$I867+1)/P$4)
+($H867&gt;0)*($J867&gt;P$3)*($I867&lt;P$2)*1
+($H867&gt;0)*($I867&gt;P$3)*0
+($H868&gt;0)*($J$2350&lt;P$2)*0
+($H868&gt;0)*($J868&gt;=P$2)*($J868&lt;=P$3)*(($J868-P$2+1)/P$4)
+($H868&gt;0)*($J868&gt;P$3)*($I868&gt;P$3)*0
+($H868&gt;0)*($J868&gt;P$3)*($I868&lt;=P$3)*($I868&gt;=P$2)*((P$3-$I868+1)/P$4)
+($H868&gt;0)*($J868&gt;P$3)*($I868&lt;P$2)*1
+($H868&gt;0)*($I868&gt;P$3)*0
+($H869&gt;0)*($J869&lt;P$2)*0
+($H869&gt;0)*($J869&gt;=P$2)*($J869&lt;=P$3)*(($J869-P$2+1)/P$4)
+($H869&gt;0)*($J869&gt;P$3)*($I869&gt;P$3)*0
+($H869&gt;0)*($J869&gt;P$3)*($I869&lt;=P$3)*($I869&gt;=P$2)*((P$3-$I869+1)/P$4)
+($H869&gt;0)*($J869&gt;P$3)*($I869&lt;P$2)*1
+($H869&gt;0)*($I869&gt;P$3)*0</f>
        <v>0</v>
      </c>
      <c r="Q862" s="21">
        <f t="shared" si="537"/>
        <v>0</v>
      </c>
      <c r="R862" s="21">
        <f t="shared" si="537"/>
        <v>0</v>
      </c>
      <c r="S862" s="21">
        <f t="shared" si="537"/>
        <v>0</v>
      </c>
      <c r="T862" s="21">
        <f t="shared" si="537"/>
        <v>0</v>
      </c>
      <c r="U862" s="21">
        <f t="shared" si="537"/>
        <v>0</v>
      </c>
      <c r="V862" s="21">
        <f t="shared" si="537"/>
        <v>0</v>
      </c>
      <c r="W862" s="21">
        <f t="shared" si="537"/>
        <v>0</v>
      </c>
      <c r="X862" s="21">
        <f t="shared" si="537"/>
        <v>0</v>
      </c>
      <c r="Y862" s="21">
        <f t="shared" si="537"/>
        <v>0</v>
      </c>
      <c r="Z862" s="21">
        <f t="shared" si="537"/>
        <v>0</v>
      </c>
      <c r="AA862" s="21">
        <f t="shared" si="537"/>
        <v>0</v>
      </c>
      <c r="AB862" s="21">
        <f t="shared" si="537"/>
        <v>0</v>
      </c>
      <c r="AC862" s="21">
        <f t="shared" si="537"/>
        <v>0</v>
      </c>
      <c r="AD862" s="21">
        <f t="shared" si="537"/>
        <v>0</v>
      </c>
      <c r="AE862" s="21">
        <f t="shared" si="537"/>
        <v>0</v>
      </c>
      <c r="AF862" s="21">
        <f t="shared" si="537"/>
        <v>0</v>
      </c>
      <c r="AG862" s="21">
        <f t="shared" si="537"/>
        <v>0</v>
      </c>
      <c r="AH862" s="21">
        <f t="shared" si="537"/>
        <v>0</v>
      </c>
      <c r="AI862" s="21">
        <f t="shared" si="537"/>
        <v>0</v>
      </c>
      <c r="AJ862" s="21">
        <f t="shared" si="537"/>
        <v>0</v>
      </c>
      <c r="AK862" s="21">
        <f t="shared" si="537"/>
        <v>0</v>
      </c>
      <c r="AL862" s="21">
        <f t="shared" si="537"/>
        <v>0</v>
      </c>
      <c r="AM862" s="21">
        <f t="shared" si="537"/>
        <v>0</v>
      </c>
      <c r="AN862" s="21">
        <f t="shared" si="537"/>
        <v>0</v>
      </c>
      <c r="AO862" s="21">
        <f t="shared" si="537"/>
        <v>0</v>
      </c>
      <c r="AP862" s="21">
        <f t="shared" si="537"/>
        <v>0</v>
      </c>
      <c r="AQ862" s="21">
        <f t="shared" si="537"/>
        <v>0</v>
      </c>
      <c r="AR862" s="21">
        <f t="shared" si="537"/>
        <v>0</v>
      </c>
      <c r="AS862" s="21">
        <f t="shared" si="537"/>
        <v>0</v>
      </c>
      <c r="AT862" s="21">
        <f t="shared" si="537"/>
        <v>0</v>
      </c>
      <c r="AU862" s="21">
        <f t="shared" si="537"/>
        <v>0</v>
      </c>
      <c r="AV862" s="21">
        <f t="shared" si="537"/>
        <v>0</v>
      </c>
      <c r="AW862" s="21">
        <f t="shared" si="537"/>
        <v>0</v>
      </c>
      <c r="AX862" s="21">
        <f t="shared" si="537"/>
        <v>0</v>
      </c>
      <c r="AY862" s="21">
        <f t="shared" si="537"/>
        <v>0</v>
      </c>
      <c r="AZ862" s="21">
        <f t="shared" si="537"/>
        <v>0</v>
      </c>
      <c r="BA862" s="21">
        <f t="shared" si="537"/>
        <v>0</v>
      </c>
      <c r="BB862" s="21">
        <f t="shared" si="537"/>
        <v>0</v>
      </c>
      <c r="BC862" s="21">
        <f t="shared" si="537"/>
        <v>0</v>
      </c>
      <c r="BD862" s="21">
        <f t="shared" si="537"/>
        <v>0</v>
      </c>
    </row>
    <row r="863" spans="1:59" ht="16" x14ac:dyDescent="0.2">
      <c r="B863" s="11">
        <f t="shared" si="535"/>
        <v>24</v>
      </c>
      <c r="C863" s="12" t="str">
        <f t="shared" si="535"/>
        <v>SCI FORGEOT RETAIL</v>
      </c>
      <c r="D863" s="13" t="s">
        <v>21</v>
      </c>
      <c r="E863" s="22">
        <v>0</v>
      </c>
      <c r="F863" s="15"/>
      <c r="G863" s="13" t="s">
        <v>22</v>
      </c>
      <c r="H863" s="22">
        <v>0</v>
      </c>
      <c r="I863" s="13" t="s">
        <v>23</v>
      </c>
      <c r="J863" s="22">
        <v>0</v>
      </c>
      <c r="K863" s="23"/>
      <c r="L863" s="20" t="s">
        <v>232</v>
      </c>
      <c r="M863" s="72"/>
      <c r="N863" s="72"/>
      <c r="O863" s="21">
        <f>($E866&lt;=O$3)*($E866&gt;O$2)*((O$3-$E866+1)/O$4)
+($E866&lt;=O$2)*((O$3-O$2+1)/O$4)
+($E866&gt;O$3)*(0)
-($E874&lt;=O$3)*($E874&lt;&gt;0)*($E874&gt;O$2)*((O$3-$E874)/O$4)
-($E874&lt;=O$2)*((O$3-O$2+1)/O$4)
-($E874&gt;O$3)*(0)</f>
        <v>1</v>
      </c>
      <c r="P863" s="21">
        <f t="shared" ref="P863:BD863" si="538">($E866&lt;=P$3)*($E866&gt;P$2)*((P$3-$E866+1)/P$4)
+($E866&lt;=P$2)*((P$3-P$2+1)/P$4)
+($E866&gt;P$3)*(0)
-($E874&lt;=P$3)*($E874&lt;&gt;0)*($E874&gt;P$2)*((P$3-$E874)/P$4)
-($E874&lt;=P$2)*((P$3-P$2+1)/P$4)
-($E874&gt;P$3)*(0)</f>
        <v>1</v>
      </c>
      <c r="Q863" s="21">
        <f t="shared" si="538"/>
        <v>1</v>
      </c>
      <c r="R863" s="21">
        <f t="shared" si="538"/>
        <v>1</v>
      </c>
      <c r="S863" s="21">
        <f t="shared" si="538"/>
        <v>1</v>
      </c>
      <c r="T863" s="21">
        <f t="shared" si="538"/>
        <v>1</v>
      </c>
      <c r="U863" s="21">
        <f t="shared" si="538"/>
        <v>1</v>
      </c>
      <c r="V863" s="21">
        <f t="shared" si="538"/>
        <v>1</v>
      </c>
      <c r="W863" s="21">
        <f t="shared" si="538"/>
        <v>1</v>
      </c>
      <c r="X863" s="21">
        <f t="shared" si="538"/>
        <v>1</v>
      </c>
      <c r="Y863" s="21">
        <f t="shared" si="538"/>
        <v>1</v>
      </c>
      <c r="Z863" s="21">
        <f t="shared" si="538"/>
        <v>1</v>
      </c>
      <c r="AA863" s="21">
        <f t="shared" si="538"/>
        <v>1</v>
      </c>
      <c r="AB863" s="21">
        <f t="shared" si="538"/>
        <v>1</v>
      </c>
      <c r="AC863" s="21">
        <f t="shared" si="538"/>
        <v>1</v>
      </c>
      <c r="AD863" s="21">
        <f t="shared" si="538"/>
        <v>1</v>
      </c>
      <c r="AE863" s="21">
        <f t="shared" si="538"/>
        <v>1</v>
      </c>
      <c r="AF863" s="21">
        <f t="shared" si="538"/>
        <v>1</v>
      </c>
      <c r="AG863" s="21">
        <f t="shared" si="538"/>
        <v>1</v>
      </c>
      <c r="AH863" s="21">
        <f t="shared" si="538"/>
        <v>1</v>
      </c>
      <c r="AI863" s="21">
        <f t="shared" si="538"/>
        <v>1</v>
      </c>
      <c r="AJ863" s="21">
        <f t="shared" si="538"/>
        <v>1</v>
      </c>
      <c r="AK863" s="21">
        <f t="shared" si="538"/>
        <v>1</v>
      </c>
      <c r="AL863" s="21">
        <f t="shared" si="538"/>
        <v>1</v>
      </c>
      <c r="AM863" s="21">
        <f t="shared" si="538"/>
        <v>1</v>
      </c>
      <c r="AN863" s="21">
        <f t="shared" si="538"/>
        <v>0.90217391304347827</v>
      </c>
      <c r="AO863" s="21">
        <f t="shared" si="538"/>
        <v>0</v>
      </c>
      <c r="AP863" s="21">
        <f t="shared" si="538"/>
        <v>0</v>
      </c>
      <c r="AQ863" s="21">
        <f t="shared" si="538"/>
        <v>0</v>
      </c>
      <c r="AR863" s="21">
        <f t="shared" si="538"/>
        <v>0</v>
      </c>
      <c r="AS863" s="21">
        <f t="shared" si="538"/>
        <v>0</v>
      </c>
      <c r="AT863" s="21">
        <f t="shared" si="538"/>
        <v>0</v>
      </c>
      <c r="AU863" s="21">
        <f t="shared" si="538"/>
        <v>0</v>
      </c>
      <c r="AV863" s="21">
        <f t="shared" si="538"/>
        <v>0</v>
      </c>
      <c r="AW863" s="21">
        <f t="shared" si="538"/>
        <v>0</v>
      </c>
      <c r="AX863" s="21">
        <f t="shared" si="538"/>
        <v>0</v>
      </c>
      <c r="AY863" s="21">
        <f t="shared" si="538"/>
        <v>0</v>
      </c>
      <c r="AZ863" s="21">
        <f t="shared" si="538"/>
        <v>0</v>
      </c>
      <c r="BA863" s="21">
        <f t="shared" si="538"/>
        <v>0</v>
      </c>
      <c r="BB863" s="21">
        <f t="shared" si="538"/>
        <v>0</v>
      </c>
      <c r="BC863" s="21">
        <f t="shared" si="538"/>
        <v>0</v>
      </c>
      <c r="BD863" s="21">
        <f t="shared" si="538"/>
        <v>0</v>
      </c>
    </row>
    <row r="864" spans="1:59" ht="16" x14ac:dyDescent="0.2">
      <c r="B864" s="11">
        <f t="shared" si="535"/>
        <v>24</v>
      </c>
      <c r="C864" s="12" t="str">
        <f t="shared" si="535"/>
        <v>SCI FORGEOT RETAIL</v>
      </c>
      <c r="D864" s="13" t="s">
        <v>1</v>
      </c>
      <c r="E864" s="22">
        <v>97112.5</v>
      </c>
      <c r="F864" s="15"/>
      <c r="G864" s="15"/>
      <c r="H864" s="15"/>
      <c r="I864" s="15"/>
      <c r="J864" s="15"/>
      <c r="L864" s="20" t="s">
        <v>233</v>
      </c>
      <c r="M864" s="72"/>
      <c r="N864" s="72"/>
      <c r="O864" s="21">
        <f>($E877&gt;O$3)*($E874&lt;O$2)*((O$3-O$2+1)/O$4)
+($E877&gt;O$3)*($E874&gt;=O$2)*($E874&lt;=O$3)*((O$3-$E874)/O$4)
+($E877&gt;O$3)*($E874&gt;O$3)*(0)
+($E877&lt;=O$3)*($E877&gt;=O$2)*($E874&lt;O$2)*(($E877-O$2)/O$4)
+($E877&lt;=O$3)*($E877&gt;=O$2)*($E874&lt;=O$3)*($E874&gt;=O$2)*(($E877-$E874)/O$4)
+($E877&lt;O$2)*(0)</f>
        <v>0</v>
      </c>
      <c r="P864" s="21">
        <f t="shared" ref="P864:BD864" si="539">($E877&gt;P$3)*($E874&lt;P$2)*((P$3-P$2+1)/P$4)
+($E877&gt;P$3)*($E874&gt;=P$2)*($E874&lt;=P$3)*((P$3-$E874)/P$4)
+($E877&gt;P$3)*($E874&gt;P$3)*(0)
+($E877&lt;=P$3)*($E877&gt;=P$2)*($E874&lt;P$2)*(($E877-P$2)/P$4)
+($E877&lt;=P$3)*($E877&gt;=P$2)*($E874&lt;=P$3)*($E874&gt;=P$2)*(($E877-$E874)/P$4)
+($E877&lt;P$2)*(0)</f>
        <v>0</v>
      </c>
      <c r="Q864" s="21">
        <f t="shared" si="539"/>
        <v>0</v>
      </c>
      <c r="R864" s="21">
        <f t="shared" si="539"/>
        <v>0</v>
      </c>
      <c r="S864" s="21">
        <f t="shared" si="539"/>
        <v>0</v>
      </c>
      <c r="T864" s="21">
        <f t="shared" si="539"/>
        <v>0</v>
      </c>
      <c r="U864" s="21">
        <f t="shared" si="539"/>
        <v>0</v>
      </c>
      <c r="V864" s="21">
        <f t="shared" si="539"/>
        <v>0</v>
      </c>
      <c r="W864" s="21">
        <f t="shared" si="539"/>
        <v>0</v>
      </c>
      <c r="X864" s="21">
        <f t="shared" si="539"/>
        <v>0</v>
      </c>
      <c r="Y864" s="21">
        <f t="shared" si="539"/>
        <v>0</v>
      </c>
      <c r="Z864" s="21">
        <f t="shared" si="539"/>
        <v>0</v>
      </c>
      <c r="AA864" s="21">
        <f t="shared" si="539"/>
        <v>0</v>
      </c>
      <c r="AB864" s="21">
        <f t="shared" si="539"/>
        <v>0</v>
      </c>
      <c r="AC864" s="21">
        <f t="shared" si="539"/>
        <v>0</v>
      </c>
      <c r="AD864" s="21">
        <f t="shared" si="539"/>
        <v>0</v>
      </c>
      <c r="AE864" s="21">
        <f t="shared" si="539"/>
        <v>0</v>
      </c>
      <c r="AF864" s="21">
        <f t="shared" si="539"/>
        <v>0</v>
      </c>
      <c r="AG864" s="21">
        <f t="shared" si="539"/>
        <v>0</v>
      </c>
      <c r="AH864" s="21">
        <f t="shared" si="539"/>
        <v>0</v>
      </c>
      <c r="AI864" s="21">
        <f t="shared" si="539"/>
        <v>0</v>
      </c>
      <c r="AJ864" s="21">
        <f t="shared" si="539"/>
        <v>0</v>
      </c>
      <c r="AK864" s="21">
        <f t="shared" si="539"/>
        <v>0</v>
      </c>
      <c r="AL864" s="21">
        <f t="shared" si="539"/>
        <v>0</v>
      </c>
      <c r="AM864" s="21">
        <f t="shared" si="539"/>
        <v>0</v>
      </c>
      <c r="AN864" s="21">
        <f t="shared" si="539"/>
        <v>0</v>
      </c>
      <c r="AO864" s="21">
        <f t="shared" si="539"/>
        <v>0</v>
      </c>
      <c r="AP864" s="21">
        <f t="shared" si="539"/>
        <v>0</v>
      </c>
      <c r="AQ864" s="21">
        <f t="shared" si="539"/>
        <v>0</v>
      </c>
      <c r="AR864" s="21">
        <f t="shared" si="539"/>
        <v>0</v>
      </c>
      <c r="AS864" s="21">
        <f t="shared" si="539"/>
        <v>0</v>
      </c>
      <c r="AT864" s="21">
        <f t="shared" si="539"/>
        <v>0</v>
      </c>
      <c r="AU864" s="21">
        <f t="shared" si="539"/>
        <v>0</v>
      </c>
      <c r="AV864" s="21">
        <f t="shared" si="539"/>
        <v>0</v>
      </c>
      <c r="AW864" s="21">
        <f t="shared" si="539"/>
        <v>0</v>
      </c>
      <c r="AX864" s="21">
        <f t="shared" si="539"/>
        <v>0</v>
      </c>
      <c r="AY864" s="21">
        <f t="shared" si="539"/>
        <v>0</v>
      </c>
      <c r="AZ864" s="21">
        <f t="shared" si="539"/>
        <v>0</v>
      </c>
      <c r="BA864" s="21">
        <f t="shared" si="539"/>
        <v>0</v>
      </c>
      <c r="BB864" s="21">
        <f t="shared" si="539"/>
        <v>0</v>
      </c>
      <c r="BC864" s="21">
        <f t="shared" si="539"/>
        <v>0</v>
      </c>
      <c r="BD864" s="21">
        <f t="shared" si="539"/>
        <v>0</v>
      </c>
    </row>
    <row r="865" spans="1:59" ht="16" x14ac:dyDescent="0.2">
      <c r="B865" s="11">
        <f t="shared" si="535"/>
        <v>24</v>
      </c>
      <c r="C865" s="12" t="str">
        <f t="shared" si="535"/>
        <v>SCI FORGEOT RETAIL</v>
      </c>
      <c r="K865" s="24"/>
      <c r="L865" s="20" t="s">
        <v>234</v>
      </c>
      <c r="M865" s="72"/>
      <c r="N865" s="72"/>
      <c r="O865" s="21">
        <f>($E880&gt;0)*($E877&lt;O$2)*(EDATE($E877,$E880)&gt;O$3)*((O$3-O$2+1)/O$4)
+($E880&gt;0)*($E877&lt;O$2)*(EDATE($E877,$E880)&gt;=O$2)*(EDATE($E877,$E880)&lt;=O$3)*((EDATE($E877,$E880)-O$2)/O$4)
+($E880&gt;0)*($E877&lt;O$2)*(EDATE($E877,$E880)&lt;O$2)*(0)
+($E880&gt;0)*($E877&gt;=O$2)*($E877&lt;=O$3)*(EDATE($E877,$E880)&gt;=O$2)*(EDATE($E877,$E880)&lt;=O$3)*((EDATE($E877,$E880)-$E877+1)/O$4)
+($E880&gt;0)*($E877&gt;=O$2)*($E877&lt;=O$3)*(EDATE($E877,$E880)&gt;O$3)*((O$3-$E877+1)/O$4)
+($E880&gt;0)*($E877&gt;O$3)*(0)</f>
        <v>0</v>
      </c>
      <c r="P865" s="21">
        <f t="shared" ref="P865:BD865" si="540">($E880&gt;0)*($E877&lt;P$2)*(EDATE($E877,$E880)&gt;P$3)*((P$3-P$2+1)/P$4)
+($E880&gt;0)*($E877&lt;P$2)*(EDATE($E877,$E880)&gt;=P$2)*(EDATE($E877,$E880)&lt;=P$3)*((EDATE($E877,$E880)-P$2)/P$4)
+($E880&gt;0)*($E877&lt;P$2)*(EDATE($E877,$E880)&lt;P$2)*(0)
+($E880&gt;0)*($E877&gt;=P$2)*($E877&lt;=P$3)*(EDATE($E877,$E880)&gt;=P$2)*(EDATE($E877,$E880)&lt;=P$3)*((EDATE($E877,$E880)-$E877+1)/P$4)
+($E880&gt;0)*($E877&gt;=P$2)*($E877&lt;=P$3)*(EDATE($E877,$E880)&gt;P$3)*((P$3-$E877+1)/P$4)
+($E880&gt;0)*($E877&gt;P$3)*(0)</f>
        <v>0</v>
      </c>
      <c r="Q865" s="21">
        <f t="shared" si="540"/>
        <v>0</v>
      </c>
      <c r="R865" s="21">
        <f t="shared" si="540"/>
        <v>0</v>
      </c>
      <c r="S865" s="21">
        <f t="shared" si="540"/>
        <v>0</v>
      </c>
      <c r="T865" s="21">
        <f t="shared" si="540"/>
        <v>0</v>
      </c>
      <c r="U865" s="21">
        <f t="shared" si="540"/>
        <v>0</v>
      </c>
      <c r="V865" s="21">
        <f t="shared" si="540"/>
        <v>0</v>
      </c>
      <c r="W865" s="21">
        <f t="shared" si="540"/>
        <v>0</v>
      </c>
      <c r="X865" s="21">
        <f t="shared" si="540"/>
        <v>0</v>
      </c>
      <c r="Y865" s="21">
        <f t="shared" si="540"/>
        <v>0</v>
      </c>
      <c r="Z865" s="21">
        <f t="shared" si="540"/>
        <v>0</v>
      </c>
      <c r="AA865" s="21">
        <f t="shared" si="540"/>
        <v>0</v>
      </c>
      <c r="AB865" s="21">
        <f t="shared" si="540"/>
        <v>0</v>
      </c>
      <c r="AC865" s="21">
        <f t="shared" si="540"/>
        <v>0</v>
      </c>
      <c r="AD865" s="21">
        <f t="shared" si="540"/>
        <v>0</v>
      </c>
      <c r="AE865" s="21">
        <f t="shared" si="540"/>
        <v>0</v>
      </c>
      <c r="AF865" s="21">
        <f t="shared" si="540"/>
        <v>0</v>
      </c>
      <c r="AG865" s="21">
        <f t="shared" si="540"/>
        <v>0</v>
      </c>
      <c r="AH865" s="21">
        <f t="shared" si="540"/>
        <v>0</v>
      </c>
      <c r="AI865" s="21">
        <f t="shared" si="540"/>
        <v>0</v>
      </c>
      <c r="AJ865" s="21">
        <f t="shared" si="540"/>
        <v>0</v>
      </c>
      <c r="AK865" s="21">
        <f t="shared" si="540"/>
        <v>0</v>
      </c>
      <c r="AL865" s="21">
        <f t="shared" si="540"/>
        <v>0</v>
      </c>
      <c r="AM865" s="21">
        <f t="shared" si="540"/>
        <v>0</v>
      </c>
      <c r="AN865" s="21">
        <f t="shared" si="540"/>
        <v>0</v>
      </c>
      <c r="AO865" s="21">
        <f t="shared" si="540"/>
        <v>0</v>
      </c>
      <c r="AP865" s="21">
        <f t="shared" si="540"/>
        <v>0</v>
      </c>
      <c r="AQ865" s="21">
        <f t="shared" si="540"/>
        <v>0</v>
      </c>
      <c r="AR865" s="21">
        <f t="shared" si="540"/>
        <v>0</v>
      </c>
      <c r="AS865" s="21">
        <f t="shared" si="540"/>
        <v>0</v>
      </c>
      <c r="AT865" s="21">
        <f t="shared" si="540"/>
        <v>0</v>
      </c>
      <c r="AU865" s="21">
        <f t="shared" si="540"/>
        <v>0</v>
      </c>
      <c r="AV865" s="21">
        <f t="shared" si="540"/>
        <v>0</v>
      </c>
      <c r="AW865" s="21">
        <f t="shared" si="540"/>
        <v>0</v>
      </c>
      <c r="AX865" s="21">
        <f t="shared" si="540"/>
        <v>0</v>
      </c>
      <c r="AY865" s="21">
        <f t="shared" si="540"/>
        <v>0</v>
      </c>
      <c r="AZ865" s="21">
        <f t="shared" si="540"/>
        <v>0</v>
      </c>
      <c r="BA865" s="21">
        <f t="shared" si="540"/>
        <v>0</v>
      </c>
      <c r="BB865" s="21">
        <f t="shared" si="540"/>
        <v>0</v>
      </c>
      <c r="BC865" s="21">
        <f t="shared" si="540"/>
        <v>0</v>
      </c>
      <c r="BD865" s="21">
        <f t="shared" si="540"/>
        <v>0</v>
      </c>
    </row>
    <row r="866" spans="1:59" ht="16" x14ac:dyDescent="0.2">
      <c r="B866" s="11">
        <f t="shared" si="535"/>
        <v>24</v>
      </c>
      <c r="C866" s="12" t="str">
        <f t="shared" si="535"/>
        <v>SCI FORGEOT RETAIL</v>
      </c>
      <c r="D866" s="25" t="s">
        <v>235</v>
      </c>
      <c r="E866" s="26">
        <v>42727</v>
      </c>
      <c r="F866" s="15"/>
      <c r="G866" s="25" t="s">
        <v>236</v>
      </c>
      <c r="H866" s="25" t="s">
        <v>237</v>
      </c>
      <c r="I866" s="25" t="s">
        <v>238</v>
      </c>
      <c r="J866" s="25" t="s">
        <v>239</v>
      </c>
      <c r="K866" s="24"/>
      <c r="L866" s="27" t="s">
        <v>240</v>
      </c>
      <c r="M866" s="83"/>
      <c r="N866" s="83"/>
      <c r="O866" s="28">
        <f>($H878&gt;0)*($J878&lt;O$2)*0
+($H878&gt;0)*($J878&gt;=O$2)*($J878&lt;=O$3)*(($J878-O$2+1)/O$4)
+($H878&gt;0)*($J878&gt;O$3)*($I878&gt;O$3)*0
+($H878&gt;0)*($J878&gt;O$3)*($I878&lt;=O$3)*($I878&gt;=O$2)*((O$3-$I878+1)/O$4)
+($H878&gt;0)*($J878&gt;O$3)*($I878&lt;O$2)*1
+($H878&gt;0)*($I878&gt;O$3)*0
+($H879&gt;0)*($J879&lt;O$2)*0
+($H879&gt;0)*($J879&gt;=O$2)*($J879&lt;=O$3)*(($J879-O$2+1)/O$4)
+($H879&gt;0)*($J879&gt;O$3)*($I879&gt;O$3)*0
+($H879&gt;0)*($J879&gt;O$3)*($I879&lt;=O$3)*($I879&gt;=O$2)*((O$3-$I879+1)/O$4)
+($H879&gt;0)*($J879&gt;O$3)*($I879&lt;O$2)*1
+($H879&gt;0)*($I879&gt;O$3)*0
+($H880&gt;0)*($J880&lt;O$2)*0
+($H880&gt;0)*($J880&gt;=O$2)*($J880&lt;=O$3)*(($J880-O$2+1)/O$4)
+($H880&gt;0)*($J880&gt;O$3)*($I880&gt;O$3)*0
+($H880&gt;0)*($J880&gt;O$3)*($I880&lt;=O$3)*($I880&gt;=O$2)*((O$3-$I880+1)/O$4)
+($H880&gt;0)*($J880&gt;O$3)*($I880&lt;O$2)*1
+($H880&gt;0)*($I880&gt;O$3)*0</f>
        <v>0</v>
      </c>
      <c r="P866" s="28">
        <f t="shared" ref="P866:BD866" si="541">($H878&gt;0)*($J878&lt;P$2)*0
+($H878&gt;0)*($J878&gt;=P$2)*($J878&lt;=P$3)*(($J878-P$2+1)/P$4)
+($H878&gt;0)*($J878&gt;P$3)*($I878&gt;P$3)*0
+($H878&gt;0)*($J878&gt;P$3)*($I878&lt;=P$3)*($I878&gt;=P$2)*((P$3-$I878+1)/P$4)
+($H878&gt;0)*($J878&gt;P$3)*($I878&lt;P$2)*1
+($H878&gt;0)*($I878&gt;P$3)*0
+($H879&gt;0)*($J879&lt;P$2)*0
+($H879&gt;0)*($J879&gt;=P$2)*($J879&lt;=P$3)*(($J879-P$2+1)/P$4)
+($H879&gt;0)*($J879&gt;P$3)*($I879&gt;P$3)*0
+($H879&gt;0)*($J879&gt;P$3)*($I879&lt;=P$3)*($I879&gt;=P$2)*((P$3-$I879+1)/P$4)
+($H879&gt;0)*($J879&gt;P$3)*($I879&lt;P$2)*1
+($H879&gt;0)*($I879&gt;P$3)*0
+($H880&gt;0)*($J880&lt;P$2)*0
+($H880&gt;0)*($J880&gt;=P$2)*($J880&lt;=P$3)*(($J880-P$2+1)/P$4)
+($H880&gt;0)*($J880&gt;P$3)*($I880&gt;P$3)*0
+($H880&gt;0)*($J880&gt;P$3)*($I880&lt;=P$3)*($I880&gt;=P$2)*((P$3-$I880+1)/P$4)
+($H880&gt;0)*($J880&gt;P$3)*($I880&lt;P$2)*1
+($H880&gt;0)*($I880&gt;P$3)*0</f>
        <v>0</v>
      </c>
      <c r="Q866" s="28">
        <f t="shared" si="541"/>
        <v>0</v>
      </c>
      <c r="R866" s="28">
        <f t="shared" si="541"/>
        <v>0</v>
      </c>
      <c r="S866" s="28">
        <f t="shared" si="541"/>
        <v>0</v>
      </c>
      <c r="T866" s="28">
        <f t="shared" si="541"/>
        <v>0</v>
      </c>
      <c r="U866" s="28">
        <f t="shared" si="541"/>
        <v>0</v>
      </c>
      <c r="V866" s="28">
        <f t="shared" si="541"/>
        <v>0</v>
      </c>
      <c r="W866" s="28">
        <f t="shared" si="541"/>
        <v>0</v>
      </c>
      <c r="X866" s="28">
        <f t="shared" si="541"/>
        <v>0</v>
      </c>
      <c r="Y866" s="28">
        <f t="shared" si="541"/>
        <v>0</v>
      </c>
      <c r="Z866" s="28">
        <f t="shared" si="541"/>
        <v>0</v>
      </c>
      <c r="AA866" s="28">
        <f t="shared" si="541"/>
        <v>0</v>
      </c>
      <c r="AB866" s="28">
        <f t="shared" si="541"/>
        <v>0</v>
      </c>
      <c r="AC866" s="28">
        <f t="shared" si="541"/>
        <v>0</v>
      </c>
      <c r="AD866" s="28">
        <f t="shared" si="541"/>
        <v>0</v>
      </c>
      <c r="AE866" s="28">
        <f t="shared" si="541"/>
        <v>0</v>
      </c>
      <c r="AF866" s="28">
        <f t="shared" si="541"/>
        <v>0</v>
      </c>
      <c r="AG866" s="28">
        <f t="shared" si="541"/>
        <v>0</v>
      </c>
      <c r="AH866" s="28">
        <f t="shared" si="541"/>
        <v>0</v>
      </c>
      <c r="AI866" s="28">
        <f t="shared" si="541"/>
        <v>0</v>
      </c>
      <c r="AJ866" s="28">
        <f t="shared" si="541"/>
        <v>0</v>
      </c>
      <c r="AK866" s="28">
        <f t="shared" si="541"/>
        <v>0</v>
      </c>
      <c r="AL866" s="28">
        <f t="shared" si="541"/>
        <v>0</v>
      </c>
      <c r="AM866" s="28">
        <f t="shared" si="541"/>
        <v>0</v>
      </c>
      <c r="AN866" s="28">
        <f t="shared" si="541"/>
        <v>0</v>
      </c>
      <c r="AO866" s="28">
        <f t="shared" si="541"/>
        <v>0</v>
      </c>
      <c r="AP866" s="28">
        <f t="shared" si="541"/>
        <v>0</v>
      </c>
      <c r="AQ866" s="28">
        <f t="shared" si="541"/>
        <v>0</v>
      </c>
      <c r="AR866" s="28">
        <f t="shared" si="541"/>
        <v>0</v>
      </c>
      <c r="AS866" s="28">
        <f t="shared" si="541"/>
        <v>0</v>
      </c>
      <c r="AT866" s="28">
        <f t="shared" si="541"/>
        <v>0</v>
      </c>
      <c r="AU866" s="28">
        <f t="shared" si="541"/>
        <v>0</v>
      </c>
      <c r="AV866" s="28">
        <f t="shared" si="541"/>
        <v>0</v>
      </c>
      <c r="AW866" s="28">
        <f t="shared" si="541"/>
        <v>0</v>
      </c>
      <c r="AX866" s="28">
        <f t="shared" si="541"/>
        <v>0</v>
      </c>
      <c r="AY866" s="28">
        <f t="shared" si="541"/>
        <v>0</v>
      </c>
      <c r="AZ866" s="28">
        <f t="shared" si="541"/>
        <v>0</v>
      </c>
      <c r="BA866" s="28">
        <f t="shared" si="541"/>
        <v>0</v>
      </c>
      <c r="BB866" s="28">
        <f t="shared" si="541"/>
        <v>0</v>
      </c>
      <c r="BC866" s="28">
        <f t="shared" si="541"/>
        <v>0</v>
      </c>
      <c r="BD866" s="28">
        <f t="shared" si="541"/>
        <v>0</v>
      </c>
    </row>
    <row r="867" spans="1:59" ht="16" x14ac:dyDescent="0.2">
      <c r="B867" s="11">
        <f t="shared" si="535"/>
        <v>24</v>
      </c>
      <c r="C867" s="12" t="str">
        <f t="shared" si="535"/>
        <v>SCI FORGEOT RETAIL</v>
      </c>
      <c r="D867" s="25" t="s">
        <v>241</v>
      </c>
      <c r="E867" s="29">
        <v>88440</v>
      </c>
      <c r="F867" s="15"/>
      <c r="G867" s="30" t="s">
        <v>10</v>
      </c>
      <c r="H867" s="31">
        <v>79596</v>
      </c>
      <c r="I867" s="32">
        <v>43822</v>
      </c>
      <c r="J867" s="32">
        <v>44187</v>
      </c>
      <c r="K867" s="24"/>
      <c r="L867" s="33" t="s">
        <v>242</v>
      </c>
      <c r="M867" s="73"/>
      <c r="N867" s="73"/>
      <c r="O867" s="34">
        <f>($E877&lt;=O$3)*($E877&gt;O$2)*((O$3-$E877+1)/O$4)
+($E877&lt;=O$2)*((O$3-O$2+1)/O$4)
+($E877&gt;O$3)*(0)</f>
        <v>0</v>
      </c>
      <c r="P867" s="34">
        <f t="shared" ref="P867:BD867" si="542">($E877&lt;=P$3)*($E877&gt;P$2)*((P$3-$E877+1)/P$4)
+($E877&lt;=P$2)*((P$3-P$2+1)/P$4)
+($E877&gt;P$3)*(0)</f>
        <v>0</v>
      </c>
      <c r="Q867" s="34">
        <f t="shared" si="542"/>
        <v>0</v>
      </c>
      <c r="R867" s="34">
        <f t="shared" si="542"/>
        <v>0</v>
      </c>
      <c r="S867" s="34">
        <f t="shared" si="542"/>
        <v>0</v>
      </c>
      <c r="T867" s="34">
        <f t="shared" si="542"/>
        <v>0</v>
      </c>
      <c r="U867" s="34">
        <f t="shared" si="542"/>
        <v>0</v>
      </c>
      <c r="V867" s="34">
        <f t="shared" si="542"/>
        <v>0</v>
      </c>
      <c r="W867" s="34">
        <f t="shared" si="542"/>
        <v>0</v>
      </c>
      <c r="X867" s="34">
        <f t="shared" si="542"/>
        <v>0</v>
      </c>
      <c r="Y867" s="34">
        <f t="shared" si="542"/>
        <v>0</v>
      </c>
      <c r="Z867" s="34">
        <f t="shared" si="542"/>
        <v>0</v>
      </c>
      <c r="AA867" s="34">
        <f t="shared" si="542"/>
        <v>0</v>
      </c>
      <c r="AB867" s="34">
        <f t="shared" si="542"/>
        <v>0</v>
      </c>
      <c r="AC867" s="34">
        <f t="shared" si="542"/>
        <v>0</v>
      </c>
      <c r="AD867" s="34">
        <f t="shared" si="542"/>
        <v>0</v>
      </c>
      <c r="AE867" s="34">
        <f t="shared" si="542"/>
        <v>0</v>
      </c>
      <c r="AF867" s="34">
        <f t="shared" si="542"/>
        <v>0</v>
      </c>
      <c r="AG867" s="34">
        <f t="shared" si="542"/>
        <v>0</v>
      </c>
      <c r="AH867" s="34">
        <f t="shared" si="542"/>
        <v>0</v>
      </c>
      <c r="AI867" s="34">
        <f t="shared" si="542"/>
        <v>0</v>
      </c>
      <c r="AJ867" s="34">
        <f t="shared" si="542"/>
        <v>0</v>
      </c>
      <c r="AK867" s="34">
        <f t="shared" si="542"/>
        <v>0</v>
      </c>
      <c r="AL867" s="34">
        <f t="shared" si="542"/>
        <v>0</v>
      </c>
      <c r="AM867" s="34">
        <f t="shared" si="542"/>
        <v>0</v>
      </c>
      <c r="AN867" s="34">
        <f t="shared" si="542"/>
        <v>0.10869565217391304</v>
      </c>
      <c r="AO867" s="34">
        <f t="shared" si="542"/>
        <v>1</v>
      </c>
      <c r="AP867" s="34">
        <f t="shared" si="542"/>
        <v>1</v>
      </c>
      <c r="AQ867" s="34">
        <f t="shared" si="542"/>
        <v>1</v>
      </c>
      <c r="AR867" s="34">
        <f t="shared" si="542"/>
        <v>1</v>
      </c>
      <c r="AS867" s="34">
        <f t="shared" si="542"/>
        <v>1</v>
      </c>
      <c r="AT867" s="34">
        <f t="shared" si="542"/>
        <v>1</v>
      </c>
      <c r="AU867" s="34">
        <f t="shared" si="542"/>
        <v>1</v>
      </c>
      <c r="AV867" s="34">
        <f t="shared" si="542"/>
        <v>1</v>
      </c>
      <c r="AW867" s="34">
        <f t="shared" si="542"/>
        <v>1</v>
      </c>
      <c r="AX867" s="34">
        <f t="shared" si="542"/>
        <v>1</v>
      </c>
      <c r="AY867" s="34">
        <f t="shared" si="542"/>
        <v>1</v>
      </c>
      <c r="AZ867" s="34">
        <f t="shared" si="542"/>
        <v>1</v>
      </c>
      <c r="BA867" s="34">
        <f t="shared" si="542"/>
        <v>1</v>
      </c>
      <c r="BB867" s="34">
        <f t="shared" si="542"/>
        <v>1</v>
      </c>
      <c r="BC867" s="34">
        <f t="shared" si="542"/>
        <v>1</v>
      </c>
      <c r="BD867" s="34">
        <f t="shared" si="542"/>
        <v>1</v>
      </c>
    </row>
    <row r="868" spans="1:59" ht="16" x14ac:dyDescent="0.2">
      <c r="A868" s="35"/>
      <c r="B868" s="11">
        <f t="shared" si="535"/>
        <v>24</v>
      </c>
      <c r="C868" s="12" t="str">
        <f t="shared" si="535"/>
        <v>SCI FORGEOT RETAIL</v>
      </c>
      <c r="D868" s="25" t="s">
        <v>243</v>
      </c>
      <c r="E868" s="29">
        <v>96606.83025830258</v>
      </c>
      <c r="F868" s="15"/>
      <c r="G868" s="30" t="s">
        <v>11</v>
      </c>
      <c r="H868" s="31">
        <v>0</v>
      </c>
      <c r="I868" s="32">
        <v>0</v>
      </c>
      <c r="J868" s="32">
        <v>0</v>
      </c>
      <c r="K868" s="35"/>
      <c r="M868" s="84">
        <v>42727</v>
      </c>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35"/>
      <c r="BF868" s="35"/>
      <c r="BG868" s="35"/>
    </row>
    <row r="869" spans="1:59" ht="16" x14ac:dyDescent="0.2">
      <c r="B869" s="11">
        <f t="shared" si="535"/>
        <v>24</v>
      </c>
      <c r="C869" s="12" t="str">
        <f t="shared" si="535"/>
        <v>SCI FORGEOT RETAIL</v>
      </c>
      <c r="D869" s="25" t="s">
        <v>244</v>
      </c>
      <c r="E869" s="29">
        <v>96606.83025830258</v>
      </c>
      <c r="F869" s="15"/>
      <c r="G869" s="36" t="s">
        <v>12</v>
      </c>
      <c r="H869" s="31">
        <v>0</v>
      </c>
      <c r="I869" s="32">
        <v>0</v>
      </c>
      <c r="J869" s="32">
        <v>0</v>
      </c>
      <c r="K869" s="24"/>
      <c r="L869" s="37" t="s">
        <v>245</v>
      </c>
      <c r="M869" s="74">
        <v>1</v>
      </c>
      <c r="N869" s="74">
        <v>1</v>
      </c>
      <c r="O869" s="38">
        <v>1</v>
      </c>
      <c r="P869" s="38">
        <v>1.0019565217391304</v>
      </c>
      <c r="Q869" s="38">
        <v>1.02</v>
      </c>
      <c r="R869" s="38">
        <v>1.02</v>
      </c>
      <c r="S869" s="38">
        <v>1.02</v>
      </c>
      <c r="T869" s="38">
        <v>1.0209978260869566</v>
      </c>
      <c r="U869" s="38">
        <v>1.0302</v>
      </c>
      <c r="V869" s="38">
        <v>1.0302</v>
      </c>
      <c r="W869" s="38">
        <v>1.0302</v>
      </c>
      <c r="X869" s="38">
        <v>1.0312078043478261</v>
      </c>
      <c r="Y869" s="38">
        <v>1.040502</v>
      </c>
      <c r="Z869" s="38">
        <v>1.040502</v>
      </c>
      <c r="AA869" s="38">
        <v>1.040502</v>
      </c>
      <c r="AB869" s="38">
        <v>1.0415198823913043</v>
      </c>
      <c r="AC869" s="38">
        <v>1.0509070200000001</v>
      </c>
      <c r="AD869" s="38">
        <v>1.0509070200000001</v>
      </c>
      <c r="AE869" s="38">
        <v>1.0509070200000001</v>
      </c>
      <c r="AF869" s="38">
        <v>1.0519350812152175</v>
      </c>
      <c r="AG869" s="38">
        <v>1.0614160902000001</v>
      </c>
      <c r="AH869" s="38">
        <v>1.0614160902000001</v>
      </c>
      <c r="AI869" s="38">
        <v>1.0614160902000001</v>
      </c>
      <c r="AJ869" s="38">
        <v>1.0624544320273697</v>
      </c>
      <c r="AK869" s="38">
        <v>1.0720302511020001</v>
      </c>
      <c r="AL869" s="38">
        <v>1.0720302511020001</v>
      </c>
      <c r="AM869" s="38">
        <v>1.0720302511020001</v>
      </c>
      <c r="AN869" s="38">
        <v>1.0730789763476434</v>
      </c>
      <c r="AO869" s="38">
        <v>1.0827505536130202</v>
      </c>
      <c r="AP869" s="38">
        <v>1.0827505536130202</v>
      </c>
      <c r="AQ869" s="38">
        <v>1.0827505536130202</v>
      </c>
      <c r="AR869" s="38">
        <v>1.0838097661111199</v>
      </c>
      <c r="AS869" s="38">
        <v>1.0935780591491504</v>
      </c>
      <c r="AT869" s="38">
        <v>1.0935780591491504</v>
      </c>
      <c r="AU869" s="38">
        <v>1.0935780591491504</v>
      </c>
      <c r="AV869" s="38">
        <v>1.094647863772231</v>
      </c>
      <c r="AW869" s="38">
        <v>1.104513839740642</v>
      </c>
      <c r="AX869" s="38">
        <v>1.104513839740642</v>
      </c>
      <c r="AY869" s="38">
        <v>1.104513839740642</v>
      </c>
      <c r="AZ869" s="38">
        <v>1.1055943424099535</v>
      </c>
      <c r="BA869" s="38">
        <v>1.1155589781380484</v>
      </c>
      <c r="BB869" s="38">
        <v>1.1155589781380484</v>
      </c>
      <c r="BC869" s="38">
        <v>1.1155589781380484</v>
      </c>
      <c r="BD869" s="38">
        <v>1.116650285834053</v>
      </c>
    </row>
    <row r="870" spans="1:59" ht="16" x14ac:dyDescent="0.2">
      <c r="B870" s="11">
        <f t="shared" si="535"/>
        <v>24</v>
      </c>
      <c r="C870" s="12" t="str">
        <f t="shared" si="535"/>
        <v>SCI FORGEOT RETAIL</v>
      </c>
      <c r="D870" s="25" t="s">
        <v>25</v>
      </c>
      <c r="E870" s="39" t="s">
        <v>30</v>
      </c>
      <c r="F870" s="15"/>
      <c r="K870" s="24"/>
      <c r="L870" s="16" t="s">
        <v>246</v>
      </c>
      <c r="M870" s="70"/>
      <c r="N870" s="70"/>
      <c r="O870" s="40">
        <f>O863*$E867/4+O867*$E878/4</f>
        <v>22110</v>
      </c>
      <c r="P870" s="40">
        <f t="shared" ref="P870:BD870" si="543">P863*$E867/4+P867*$E878/4</f>
        <v>22110</v>
      </c>
      <c r="Q870" s="40">
        <f t="shared" si="543"/>
        <v>22110</v>
      </c>
      <c r="R870" s="40">
        <f t="shared" si="543"/>
        <v>22110</v>
      </c>
      <c r="S870" s="40">
        <f t="shared" si="543"/>
        <v>22110</v>
      </c>
      <c r="T870" s="40">
        <f t="shared" si="543"/>
        <v>22110</v>
      </c>
      <c r="U870" s="40">
        <f t="shared" si="543"/>
        <v>22110</v>
      </c>
      <c r="V870" s="40">
        <f t="shared" si="543"/>
        <v>22110</v>
      </c>
      <c r="W870" s="40">
        <f t="shared" si="543"/>
        <v>22110</v>
      </c>
      <c r="X870" s="40">
        <f t="shared" si="543"/>
        <v>22110</v>
      </c>
      <c r="Y870" s="40">
        <f t="shared" si="543"/>
        <v>22110</v>
      </c>
      <c r="Z870" s="40">
        <f t="shared" si="543"/>
        <v>22110</v>
      </c>
      <c r="AA870" s="40">
        <f t="shared" si="543"/>
        <v>22110</v>
      </c>
      <c r="AB870" s="40">
        <f t="shared" si="543"/>
        <v>22110</v>
      </c>
      <c r="AC870" s="40">
        <f t="shared" si="543"/>
        <v>22110</v>
      </c>
      <c r="AD870" s="40">
        <f t="shared" si="543"/>
        <v>22110</v>
      </c>
      <c r="AE870" s="40">
        <f t="shared" si="543"/>
        <v>22110</v>
      </c>
      <c r="AF870" s="40">
        <f t="shared" si="543"/>
        <v>22110</v>
      </c>
      <c r="AG870" s="40">
        <f t="shared" si="543"/>
        <v>22110</v>
      </c>
      <c r="AH870" s="40">
        <f t="shared" si="543"/>
        <v>22110</v>
      </c>
      <c r="AI870" s="40">
        <f t="shared" si="543"/>
        <v>22110</v>
      </c>
      <c r="AJ870" s="40">
        <f t="shared" si="543"/>
        <v>22110</v>
      </c>
      <c r="AK870" s="40">
        <f t="shared" si="543"/>
        <v>22110</v>
      </c>
      <c r="AL870" s="40">
        <f t="shared" si="543"/>
        <v>22110</v>
      </c>
      <c r="AM870" s="40">
        <f t="shared" si="543"/>
        <v>22110</v>
      </c>
      <c r="AN870" s="40">
        <f t="shared" si="543"/>
        <v>22778.841904634795</v>
      </c>
      <c r="AO870" s="40">
        <f t="shared" si="543"/>
        <v>26052.345522640131</v>
      </c>
      <c r="AP870" s="40">
        <f t="shared" si="543"/>
        <v>26052.345522640131</v>
      </c>
      <c r="AQ870" s="40">
        <f t="shared" si="543"/>
        <v>26052.345522640131</v>
      </c>
      <c r="AR870" s="40">
        <f t="shared" si="543"/>
        <v>26052.345522640131</v>
      </c>
      <c r="AS870" s="40">
        <f t="shared" si="543"/>
        <v>26052.345522640131</v>
      </c>
      <c r="AT870" s="40">
        <f t="shared" si="543"/>
        <v>26052.345522640131</v>
      </c>
      <c r="AU870" s="40">
        <f t="shared" si="543"/>
        <v>26052.345522640131</v>
      </c>
      <c r="AV870" s="40">
        <f t="shared" si="543"/>
        <v>26052.345522640131</v>
      </c>
      <c r="AW870" s="40">
        <f t="shared" si="543"/>
        <v>26052.345522640131</v>
      </c>
      <c r="AX870" s="40">
        <f t="shared" si="543"/>
        <v>26052.345522640131</v>
      </c>
      <c r="AY870" s="40">
        <f t="shared" si="543"/>
        <v>26052.345522640131</v>
      </c>
      <c r="AZ870" s="40">
        <f t="shared" si="543"/>
        <v>26052.345522640131</v>
      </c>
      <c r="BA870" s="40">
        <f t="shared" si="543"/>
        <v>26052.345522640131</v>
      </c>
      <c r="BB870" s="40">
        <f t="shared" si="543"/>
        <v>26052.345522640131</v>
      </c>
      <c r="BC870" s="40">
        <f t="shared" si="543"/>
        <v>26052.345522640131</v>
      </c>
      <c r="BD870" s="40">
        <f t="shared" si="543"/>
        <v>26052.345522640131</v>
      </c>
    </row>
    <row r="871" spans="1:59" ht="16" x14ac:dyDescent="0.2">
      <c r="B871" s="11">
        <f t="shared" si="535"/>
        <v>24</v>
      </c>
      <c r="C871" s="12" t="str">
        <f t="shared" si="535"/>
        <v>SCI FORGEOT RETAIL</v>
      </c>
      <c r="D871" s="25" t="s">
        <v>247</v>
      </c>
      <c r="E871" s="39" t="s">
        <v>248</v>
      </c>
      <c r="F871" s="15"/>
      <c r="G871" s="25" t="s">
        <v>249</v>
      </c>
      <c r="H871" s="26">
        <v>44917</v>
      </c>
      <c r="I871" s="25" t="s">
        <v>239</v>
      </c>
      <c r="J871" s="26">
        <v>47109</v>
      </c>
      <c r="K871" s="24"/>
      <c r="L871" s="20" t="s">
        <v>250</v>
      </c>
      <c r="M871" s="72"/>
      <c r="N871" s="72"/>
      <c r="O871" s="41">
        <f>IF($E877&gt;=O$3,IF(O$3&lt;=($E866+365),O870,IFERROR(O863*$E868/4*O869+
$E878*O867/4*IFERROR(O869/$E879,0),0)),IF(O$3&lt;=($E877+365),O863*$E868/4*O869+$E878*O867/4*IFERROR(O869/$E879,0),IFERROR($E878*O867/4*IFERROR(O869/$E879,0),0)))</f>
        <v>24151.707564575645</v>
      </c>
      <c r="P871" s="41">
        <f t="shared" ref="P871:BD871" si="544">IF($E877&gt;=P$3,IF(P$3&lt;=($E866+365),P870,IFERROR(P863*$E868/4*P869+
$E878*P867/4*IFERROR(P869/$E879,0),0)),IF(P$3&lt;=($E877+365),P863*$E868/4*P869+$E878*P867/4*IFERROR(P869/$E879,0),IFERROR($E878*P867/4*IFERROR(P869/$E879,0),0)))</f>
        <v>24198.960905462856</v>
      </c>
      <c r="Q871" s="41">
        <f t="shared" si="544"/>
        <v>24634.74171586716</v>
      </c>
      <c r="R871" s="41">
        <f t="shared" si="544"/>
        <v>24634.74171586716</v>
      </c>
      <c r="S871" s="41">
        <f t="shared" si="544"/>
        <v>24634.74171586716</v>
      </c>
      <c r="T871" s="41">
        <f t="shared" si="544"/>
        <v>24658.840919719638</v>
      </c>
      <c r="U871" s="41">
        <f t="shared" si="544"/>
        <v>24881.089133025831</v>
      </c>
      <c r="V871" s="41">
        <f t="shared" si="544"/>
        <v>24881.089133025831</v>
      </c>
      <c r="W871" s="41">
        <f t="shared" si="544"/>
        <v>24881.089133025831</v>
      </c>
      <c r="X871" s="41">
        <f t="shared" si="544"/>
        <v>24905.429328916834</v>
      </c>
      <c r="Y871" s="41">
        <f t="shared" si="544"/>
        <v>25129.900024356088</v>
      </c>
      <c r="Z871" s="41">
        <f t="shared" si="544"/>
        <v>25129.900024356088</v>
      </c>
      <c r="AA871" s="41">
        <f t="shared" si="544"/>
        <v>25129.900024356088</v>
      </c>
      <c r="AB871" s="41">
        <f t="shared" si="544"/>
        <v>25154.483622206</v>
      </c>
      <c r="AC871" s="41">
        <f t="shared" si="544"/>
        <v>25381.199024599653</v>
      </c>
      <c r="AD871" s="41">
        <f t="shared" si="544"/>
        <v>25381.199024599653</v>
      </c>
      <c r="AE871" s="41">
        <f t="shared" si="544"/>
        <v>25381.199024599653</v>
      </c>
      <c r="AF871" s="41">
        <f t="shared" si="544"/>
        <v>25406.028458428063</v>
      </c>
      <c r="AG871" s="41">
        <f t="shared" si="544"/>
        <v>25635.011014845648</v>
      </c>
      <c r="AH871" s="41">
        <f t="shared" si="544"/>
        <v>25635.011014845648</v>
      </c>
      <c r="AI871" s="41">
        <f t="shared" si="544"/>
        <v>25635.011014845648</v>
      </c>
      <c r="AJ871" s="41">
        <f t="shared" si="544"/>
        <v>25660.088743012344</v>
      </c>
      <c r="AK871" s="41">
        <f t="shared" si="544"/>
        <v>25891.361124994106</v>
      </c>
      <c r="AL871" s="41">
        <f t="shared" si="544"/>
        <v>25891.361124994106</v>
      </c>
      <c r="AM871" s="41">
        <f t="shared" si="544"/>
        <v>25891.361124994106</v>
      </c>
      <c r="AN871" s="41">
        <f t="shared" si="544"/>
        <v>26213.137984273111</v>
      </c>
      <c r="AO871" s="41">
        <f t="shared" si="544"/>
        <v>26287.153284436106</v>
      </c>
      <c r="AP871" s="41">
        <f t="shared" si="544"/>
        <v>26287.153284436106</v>
      </c>
      <c r="AQ871" s="41">
        <f t="shared" si="544"/>
        <v>26287.153284436106</v>
      </c>
      <c r="AR871" s="41">
        <f t="shared" si="544"/>
        <v>26312.868977866532</v>
      </c>
      <c r="AS871" s="41">
        <f t="shared" si="544"/>
        <v>26550.024817280471</v>
      </c>
      <c r="AT871" s="41">
        <f t="shared" si="544"/>
        <v>26550.024817280471</v>
      </c>
      <c r="AU871" s="41">
        <f t="shared" si="544"/>
        <v>26550.024817280471</v>
      </c>
      <c r="AV871" s="41">
        <f t="shared" si="544"/>
        <v>26575.997667645199</v>
      </c>
      <c r="AW871" s="41">
        <f t="shared" si="544"/>
        <v>26815.525065453276</v>
      </c>
      <c r="AX871" s="41">
        <f t="shared" si="544"/>
        <v>26815.525065453276</v>
      </c>
      <c r="AY871" s="41">
        <f t="shared" si="544"/>
        <v>26815.525065453276</v>
      </c>
      <c r="AZ871" s="41">
        <f t="shared" si="544"/>
        <v>26841.757644321653</v>
      </c>
      <c r="BA871" s="41">
        <f t="shared" si="544"/>
        <v>27083.680316107806</v>
      </c>
      <c r="BB871" s="41">
        <f t="shared" si="544"/>
        <v>27083.680316107806</v>
      </c>
      <c r="BC871" s="41">
        <f t="shared" si="544"/>
        <v>27083.680316107806</v>
      </c>
      <c r="BD871" s="41">
        <f t="shared" si="544"/>
        <v>27110.175220764871</v>
      </c>
    </row>
    <row r="872" spans="1:59" ht="16" x14ac:dyDescent="0.2">
      <c r="B872" s="11">
        <f t="shared" si="535"/>
        <v>24</v>
      </c>
      <c r="C872" s="12" t="str">
        <f t="shared" si="535"/>
        <v>SCI FORGEOT RETAIL</v>
      </c>
      <c r="D872" s="25" t="s">
        <v>8</v>
      </c>
      <c r="E872" s="42">
        <v>0</v>
      </c>
      <c r="F872" s="15"/>
      <c r="I872" s="15"/>
      <c r="J872" s="24"/>
      <c r="K872" s="24"/>
      <c r="L872" s="20" t="s">
        <v>251</v>
      </c>
      <c r="M872" s="72"/>
      <c r="N872" s="72"/>
      <c r="O872" s="41">
        <f>-$E868/4*O862
+(O862&gt;0)*($J867&gt;=O$2)*($J867&lt;=O$3)*(($J867-O$2+1)/O$4*$H867/4)
+(O862&gt;0)*($J867&gt;O$3)*($I867&lt;=O$3)*($I867&gt;=O$2)*((O$3-$I867+1)/O$4*$H867/4)
+(O862&gt;0)*($J867&gt;O$3)*($I867&lt;O$2)*$H867/4
+(O862&gt;0)*($J868&gt;=O$2)*($J868&lt;=O$3)*(($J868-O$2+1)/O$4*$H868/4)
+(O862&gt;0)*($J868&gt;O$3)*($I868&lt;=O$3)*($I868&gt;=O$2)*((O$3-$I868+1)/O$4*$H868/4)
+(O862&gt;0)*($J868&gt;O$3)*($I868&lt;O$2)*$H868/4
+(O862&gt;0)*($J869&gt;=O$2)*($J869&lt;=O$3)*(($J869-O$2+1)/O$4*$H869/4)
+(O862&gt;0)*($J869&gt;O$3)*($I869&lt;=O$3)*($I869&gt;=O$2)*((O$3-$I869+1)/O$4*$H869/4)
+(O862&gt;0)*($J869&gt;O$3)*($I869&lt;O$2)*$H869/4
-$E878/4*O866
+(O866&gt;0)*($J878&gt;=O$2)*($J878&lt;=O$3)*(($J878-O$2+1)/O$4*$H878/4)
+(O866&gt;0)*($J878&gt;O$3)*($I878&lt;=O$3)*($I878&gt;=O$2)*((O$3-$I878+1)/O$4*$H878/4)
+(O866&gt;0)*($J878&gt;O$3)*($I878&lt;O$2)*$H878/4
+(O866&gt;0)*($J879&gt;=O$2)*($J879&lt;=O$3)*(($J879-O$2+1)/O$4*$H879/4)
+(O866&gt;0)*($J879&gt;O$3)*($I879&lt;=O$3)*($I879&gt;=O$2)*((O$3-$I879+1)/O$4*$H879/4)
+(O866&gt;0)*($J879&gt;O$3)*($I879&lt;O$2)*$H879/4
+(O866&gt;0)*($J880&gt;=O$2)*($J880&lt;=O$3)*(($J880-O$2+1)/O$4*$H880/4)
+(O866&gt;0)*($J880&gt;O$3)*($I880&lt;=O$3)*($I880&gt;=O$2)*((O$3-$I880+1)/O$4*$H880/4)
+(O866&gt;0)*($J880&gt;O$3)*($I880&lt;O$2)*$H880/4</f>
        <v>0</v>
      </c>
      <c r="P872" s="41">
        <f t="shared" ref="P872:BD872" si="545">-$E868/4*P862
+(P862&gt;0)*($J867&gt;=P$2)*($J867&lt;=P$3)*(($J867-P$2+1)/P$4*$H867/4)
+(P862&gt;0)*($J867&gt;P$3)*($I867&lt;=P$3)*($I867&gt;=P$2)*((P$3-$I867+1)/P$4*$H867/4)
+(P862&gt;0)*($J867&gt;P$3)*($I867&lt;P$2)*$H867/4
+(P862&gt;0)*($J868&gt;=P$2)*($J868&lt;=P$3)*(($J868-P$2+1)/P$4*$H868/4)
+(P862&gt;0)*($J868&gt;P$3)*($I868&lt;=P$3)*($I868&gt;=P$2)*((P$3-$I868+1)/P$4*$H868/4)
+(P862&gt;0)*($J868&gt;P$3)*($I868&lt;P$2)*$H868/4
+(P862&gt;0)*($J869&gt;=P$2)*($J869&lt;=P$3)*(($J869-P$2+1)/P$4*$H869/4)
+(P862&gt;0)*($J869&gt;P$3)*($I869&lt;=P$3)*($I869&gt;=P$2)*((P$3-$I869+1)/P$4*$H869/4)
+(P862&gt;0)*($J869&gt;P$3)*($I869&lt;P$2)*$H869/4
-$E878/4*P866
+(P866&gt;0)*($J878&gt;=P$2)*($J878&lt;=P$3)*(($J878-P$2+1)/P$4*$H878/4)
+(P866&gt;0)*($J878&gt;P$3)*($I878&lt;=P$3)*($I878&gt;=P$2)*((P$3-$I878+1)/P$4*$H878/4)
+(P866&gt;0)*($J878&gt;P$3)*($I878&lt;P$2)*$H878/4
+(P866&gt;0)*($J879&gt;=P$2)*($J879&lt;=P$3)*(($J879-P$2+1)/P$4*$H879/4)
+(P866&gt;0)*($J879&gt;P$3)*($I879&lt;=P$3)*($I879&gt;=P$2)*((P$3-$I879+1)/P$4*$H879/4)
+(P866&gt;0)*($J879&gt;P$3)*($I879&lt;P$2)*$H879/4
+(P866&gt;0)*($J880&gt;=P$2)*($J880&lt;=P$3)*(($J880-P$2+1)/P$4*$H880/4)
+(P866&gt;0)*($J880&gt;P$3)*($I880&lt;=P$3)*($I880&gt;=P$2)*((P$3-$I880+1)/P$4*$H880/4)
+(P866&gt;0)*($J880&gt;P$3)*($I880&lt;P$2)*$H880/4</f>
        <v>0</v>
      </c>
      <c r="Q872" s="41">
        <f t="shared" si="545"/>
        <v>0</v>
      </c>
      <c r="R872" s="41">
        <f t="shared" si="545"/>
        <v>0</v>
      </c>
      <c r="S872" s="41">
        <f t="shared" si="545"/>
        <v>0</v>
      </c>
      <c r="T872" s="41">
        <f t="shared" si="545"/>
        <v>0</v>
      </c>
      <c r="U872" s="41">
        <f t="shared" si="545"/>
        <v>0</v>
      </c>
      <c r="V872" s="41">
        <f t="shared" si="545"/>
        <v>0</v>
      </c>
      <c r="W872" s="41">
        <f t="shared" si="545"/>
        <v>0</v>
      </c>
      <c r="X872" s="41">
        <f t="shared" si="545"/>
        <v>0</v>
      </c>
      <c r="Y872" s="41">
        <f t="shared" si="545"/>
        <v>0</v>
      </c>
      <c r="Z872" s="41">
        <f t="shared" si="545"/>
        <v>0</v>
      </c>
      <c r="AA872" s="41">
        <f t="shared" si="545"/>
        <v>0</v>
      </c>
      <c r="AB872" s="41">
        <f t="shared" si="545"/>
        <v>0</v>
      </c>
      <c r="AC872" s="41">
        <f t="shared" si="545"/>
        <v>0</v>
      </c>
      <c r="AD872" s="41">
        <f t="shared" si="545"/>
        <v>0</v>
      </c>
      <c r="AE872" s="41">
        <f t="shared" si="545"/>
        <v>0</v>
      </c>
      <c r="AF872" s="41">
        <f t="shared" si="545"/>
        <v>0</v>
      </c>
      <c r="AG872" s="41">
        <f t="shared" si="545"/>
        <v>0</v>
      </c>
      <c r="AH872" s="41">
        <f t="shared" si="545"/>
        <v>0</v>
      </c>
      <c r="AI872" s="41">
        <f t="shared" si="545"/>
        <v>0</v>
      </c>
      <c r="AJ872" s="41">
        <f t="shared" si="545"/>
        <v>0</v>
      </c>
      <c r="AK872" s="41">
        <f t="shared" si="545"/>
        <v>0</v>
      </c>
      <c r="AL872" s="41">
        <f t="shared" si="545"/>
        <v>0</v>
      </c>
      <c r="AM872" s="41">
        <f t="shared" si="545"/>
        <v>0</v>
      </c>
      <c r="AN872" s="41">
        <f t="shared" si="545"/>
        <v>0</v>
      </c>
      <c r="AO872" s="41">
        <f t="shared" si="545"/>
        <v>0</v>
      </c>
      <c r="AP872" s="41">
        <f t="shared" si="545"/>
        <v>0</v>
      </c>
      <c r="AQ872" s="41">
        <f t="shared" si="545"/>
        <v>0</v>
      </c>
      <c r="AR872" s="41">
        <f t="shared" si="545"/>
        <v>0</v>
      </c>
      <c r="AS872" s="41">
        <f t="shared" si="545"/>
        <v>0</v>
      </c>
      <c r="AT872" s="41">
        <f t="shared" si="545"/>
        <v>0</v>
      </c>
      <c r="AU872" s="41">
        <f t="shared" si="545"/>
        <v>0</v>
      </c>
      <c r="AV872" s="41">
        <f t="shared" si="545"/>
        <v>0</v>
      </c>
      <c r="AW872" s="41">
        <f t="shared" si="545"/>
        <v>0</v>
      </c>
      <c r="AX872" s="41">
        <f t="shared" si="545"/>
        <v>0</v>
      </c>
      <c r="AY872" s="41">
        <f t="shared" si="545"/>
        <v>0</v>
      </c>
      <c r="AZ872" s="41">
        <f t="shared" si="545"/>
        <v>0</v>
      </c>
      <c r="BA872" s="41">
        <f t="shared" si="545"/>
        <v>0</v>
      </c>
      <c r="BB872" s="41">
        <f t="shared" si="545"/>
        <v>0</v>
      </c>
      <c r="BC872" s="41">
        <f t="shared" si="545"/>
        <v>0</v>
      </c>
      <c r="BD872" s="41">
        <f t="shared" si="545"/>
        <v>0</v>
      </c>
    </row>
    <row r="873" spans="1:59" ht="16" x14ac:dyDescent="0.2">
      <c r="B873" s="11">
        <f t="shared" si="535"/>
        <v>24</v>
      </c>
      <c r="C873" s="12" t="str">
        <f t="shared" si="535"/>
        <v>SCI FORGEOT RETAIL</v>
      </c>
      <c r="D873" s="43" t="s">
        <v>252</v>
      </c>
      <c r="E873" s="42" t="s">
        <v>288</v>
      </c>
      <c r="F873" s="44"/>
      <c r="G873" s="43" t="s">
        <v>253</v>
      </c>
      <c r="H873" s="39">
        <v>0</v>
      </c>
      <c r="I873" s="43" t="s">
        <v>254</v>
      </c>
      <c r="J873" s="32">
        <v>0</v>
      </c>
      <c r="K873" s="24"/>
      <c r="L873" s="20" t="s">
        <v>255</v>
      </c>
      <c r="M873" s="72"/>
      <c r="N873" s="72"/>
      <c r="O873" s="41">
        <v>0</v>
      </c>
      <c r="P873" s="41">
        <v>0</v>
      </c>
      <c r="Q873" s="41">
        <v>0</v>
      </c>
      <c r="R873" s="41">
        <v>0</v>
      </c>
      <c r="S873" s="41">
        <v>0</v>
      </c>
      <c r="T873" s="41">
        <v>0</v>
      </c>
      <c r="U873" s="41">
        <v>0</v>
      </c>
      <c r="V873" s="41">
        <v>0</v>
      </c>
      <c r="W873" s="41">
        <v>0</v>
      </c>
      <c r="X873" s="41">
        <v>0</v>
      </c>
      <c r="Y873" s="41">
        <v>0</v>
      </c>
      <c r="Z873" s="41">
        <v>0</v>
      </c>
      <c r="AA873" s="41">
        <v>0</v>
      </c>
      <c r="AB873" s="41">
        <v>0</v>
      </c>
      <c r="AC873" s="41">
        <v>0</v>
      </c>
      <c r="AD873" s="41">
        <v>0</v>
      </c>
      <c r="AE873" s="41">
        <v>0</v>
      </c>
      <c r="AF873" s="41">
        <v>0</v>
      </c>
      <c r="AG873" s="41">
        <v>0</v>
      </c>
      <c r="AH873" s="41">
        <v>0</v>
      </c>
      <c r="AI873" s="41">
        <v>0</v>
      </c>
      <c r="AJ873" s="41">
        <v>0</v>
      </c>
      <c r="AK873" s="41">
        <v>0</v>
      </c>
      <c r="AL873" s="41">
        <v>0</v>
      </c>
      <c r="AM873" s="41">
        <v>0</v>
      </c>
      <c r="AN873" s="41">
        <v>0</v>
      </c>
      <c r="AO873" s="41">
        <v>0</v>
      </c>
      <c r="AP873" s="41">
        <v>0</v>
      </c>
      <c r="AQ873" s="41">
        <v>0</v>
      </c>
      <c r="AR873" s="41">
        <v>0</v>
      </c>
      <c r="AS873" s="41">
        <v>0</v>
      </c>
      <c r="AT873" s="41">
        <v>0</v>
      </c>
      <c r="AU873" s="41">
        <v>0</v>
      </c>
      <c r="AV873" s="41">
        <v>0</v>
      </c>
      <c r="AW873" s="41">
        <v>0</v>
      </c>
      <c r="AX873" s="41">
        <v>0</v>
      </c>
      <c r="AY873" s="41">
        <v>0</v>
      </c>
      <c r="AZ873" s="41">
        <v>0</v>
      </c>
      <c r="BA873" s="41">
        <v>0</v>
      </c>
      <c r="BB873" s="41">
        <v>0</v>
      </c>
      <c r="BC873" s="41">
        <v>0</v>
      </c>
      <c r="BD873" s="41">
        <v>0</v>
      </c>
    </row>
    <row r="874" spans="1:59" ht="16" x14ac:dyDescent="0.2">
      <c r="B874" s="11">
        <f t="shared" si="535"/>
        <v>24</v>
      </c>
      <c r="C874" s="12" t="str">
        <f t="shared" si="535"/>
        <v>SCI FORGEOT RETAIL</v>
      </c>
      <c r="D874" s="43" t="s">
        <v>256</v>
      </c>
      <c r="E874" s="32">
        <v>47109</v>
      </c>
      <c r="G874" s="43" t="s">
        <v>257</v>
      </c>
      <c r="H874" s="42">
        <v>0</v>
      </c>
      <c r="I874" s="43" t="s">
        <v>258</v>
      </c>
      <c r="J874" s="29">
        <v>0</v>
      </c>
      <c r="K874" s="23"/>
      <c r="L874" s="33" t="s">
        <v>259</v>
      </c>
      <c r="M874" s="73"/>
      <c r="N874" s="73"/>
      <c r="O874" s="45">
        <f>-(O871+O872)*IFERROR((O861+O865)/(O863+O867),0)</f>
        <v>0</v>
      </c>
      <c r="P874" s="45">
        <f t="shared" ref="P874:BD874" si="546">-(P871+P872)*IFERROR((P861+P865)/(P863+P867),0)</f>
        <v>0</v>
      </c>
      <c r="Q874" s="45">
        <f t="shared" si="546"/>
        <v>0</v>
      </c>
      <c r="R874" s="45">
        <f t="shared" si="546"/>
        <v>0</v>
      </c>
      <c r="S874" s="45">
        <f t="shared" si="546"/>
        <v>0</v>
      </c>
      <c r="T874" s="45">
        <f t="shared" si="546"/>
        <v>0</v>
      </c>
      <c r="U874" s="45">
        <f t="shared" si="546"/>
        <v>0</v>
      </c>
      <c r="V874" s="45">
        <f t="shared" si="546"/>
        <v>0</v>
      </c>
      <c r="W874" s="45">
        <f t="shared" si="546"/>
        <v>0</v>
      </c>
      <c r="X874" s="45">
        <f t="shared" si="546"/>
        <v>0</v>
      </c>
      <c r="Y874" s="45">
        <f t="shared" si="546"/>
        <v>0</v>
      </c>
      <c r="Z874" s="45">
        <f t="shared" si="546"/>
        <v>0</v>
      </c>
      <c r="AA874" s="45">
        <f t="shared" si="546"/>
        <v>0</v>
      </c>
      <c r="AB874" s="45">
        <f t="shared" si="546"/>
        <v>0</v>
      </c>
      <c r="AC874" s="45">
        <f t="shared" si="546"/>
        <v>0</v>
      </c>
      <c r="AD874" s="45">
        <f t="shared" si="546"/>
        <v>0</v>
      </c>
      <c r="AE874" s="45">
        <f t="shared" si="546"/>
        <v>0</v>
      </c>
      <c r="AF874" s="45">
        <f t="shared" si="546"/>
        <v>0</v>
      </c>
      <c r="AG874" s="45">
        <f t="shared" si="546"/>
        <v>0</v>
      </c>
      <c r="AH874" s="45">
        <f t="shared" si="546"/>
        <v>0</v>
      </c>
      <c r="AI874" s="45">
        <f t="shared" si="546"/>
        <v>0</v>
      </c>
      <c r="AJ874" s="45">
        <f t="shared" si="546"/>
        <v>0</v>
      </c>
      <c r="AK874" s="45">
        <f t="shared" si="546"/>
        <v>0</v>
      </c>
      <c r="AL874" s="45">
        <f t="shared" si="546"/>
        <v>0</v>
      </c>
      <c r="AM874" s="45">
        <f t="shared" si="546"/>
        <v>0</v>
      </c>
      <c r="AN874" s="45">
        <f t="shared" si="546"/>
        <v>0</v>
      </c>
      <c r="AO874" s="45">
        <f t="shared" si="546"/>
        <v>0</v>
      </c>
      <c r="AP874" s="45">
        <f t="shared" si="546"/>
        <v>0</v>
      </c>
      <c r="AQ874" s="45">
        <f t="shared" si="546"/>
        <v>0</v>
      </c>
      <c r="AR874" s="45">
        <f t="shared" si="546"/>
        <v>0</v>
      </c>
      <c r="AS874" s="45">
        <f t="shared" si="546"/>
        <v>0</v>
      </c>
      <c r="AT874" s="45">
        <f t="shared" si="546"/>
        <v>0</v>
      </c>
      <c r="AU874" s="45">
        <f t="shared" si="546"/>
        <v>0</v>
      </c>
      <c r="AV874" s="45">
        <f t="shared" si="546"/>
        <v>0</v>
      </c>
      <c r="AW874" s="45">
        <f t="shared" si="546"/>
        <v>0</v>
      </c>
      <c r="AX874" s="45">
        <f t="shared" si="546"/>
        <v>0</v>
      </c>
      <c r="AY874" s="45">
        <f t="shared" si="546"/>
        <v>0</v>
      </c>
      <c r="AZ874" s="45">
        <f t="shared" si="546"/>
        <v>0</v>
      </c>
      <c r="BA874" s="45">
        <f t="shared" si="546"/>
        <v>0</v>
      </c>
      <c r="BB874" s="45">
        <f t="shared" si="546"/>
        <v>0</v>
      </c>
      <c r="BC874" s="45">
        <f t="shared" si="546"/>
        <v>0</v>
      </c>
      <c r="BD874" s="45">
        <f t="shared" si="546"/>
        <v>0</v>
      </c>
    </row>
    <row r="875" spans="1:59" ht="16" x14ac:dyDescent="0.2">
      <c r="B875" s="11">
        <f t="shared" si="535"/>
        <v>24</v>
      </c>
      <c r="C875" s="12" t="str">
        <f t="shared" si="535"/>
        <v>SCI FORGEOT RETAIL</v>
      </c>
      <c r="K875" s="24"/>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row>
    <row r="876" spans="1:59" ht="16" x14ac:dyDescent="0.2">
      <c r="B876" s="11">
        <f t="shared" si="535"/>
        <v>24</v>
      </c>
      <c r="C876" s="12" t="str">
        <f t="shared" si="535"/>
        <v>SCI FORGEOT RETAIL</v>
      </c>
      <c r="G876" s="46" t="s">
        <v>229</v>
      </c>
      <c r="H876" s="104" t="s">
        <v>45</v>
      </c>
      <c r="I876" s="105"/>
      <c r="J876" s="106"/>
      <c r="K876" s="23"/>
      <c r="L876" s="47" t="s">
        <v>4</v>
      </c>
      <c r="M876" s="81"/>
      <c r="N876" s="81"/>
      <c r="O876" s="48">
        <f>SUM(O871:O874)</f>
        <v>24151.707564575645</v>
      </c>
      <c r="P876" s="48">
        <f t="shared" ref="P876:BD876" si="547">SUM(P871:P874)</f>
        <v>24198.960905462856</v>
      </c>
      <c r="Q876" s="48">
        <f t="shared" si="547"/>
        <v>24634.74171586716</v>
      </c>
      <c r="R876" s="48">
        <f t="shared" si="547"/>
        <v>24634.74171586716</v>
      </c>
      <c r="S876" s="48">
        <f t="shared" si="547"/>
        <v>24634.74171586716</v>
      </c>
      <c r="T876" s="48">
        <f t="shared" si="547"/>
        <v>24658.840919719638</v>
      </c>
      <c r="U876" s="48">
        <f t="shared" si="547"/>
        <v>24881.089133025831</v>
      </c>
      <c r="V876" s="48">
        <f t="shared" si="547"/>
        <v>24881.089133025831</v>
      </c>
      <c r="W876" s="48">
        <f t="shared" si="547"/>
        <v>24881.089133025831</v>
      </c>
      <c r="X876" s="48">
        <f t="shared" si="547"/>
        <v>24905.429328916834</v>
      </c>
      <c r="Y876" s="48">
        <f t="shared" si="547"/>
        <v>25129.900024356088</v>
      </c>
      <c r="Z876" s="48">
        <f t="shared" si="547"/>
        <v>25129.900024356088</v>
      </c>
      <c r="AA876" s="48">
        <f t="shared" si="547"/>
        <v>25129.900024356088</v>
      </c>
      <c r="AB876" s="48">
        <f t="shared" si="547"/>
        <v>25154.483622206</v>
      </c>
      <c r="AC876" s="48">
        <f t="shared" si="547"/>
        <v>25381.199024599653</v>
      </c>
      <c r="AD876" s="48">
        <f t="shared" si="547"/>
        <v>25381.199024599653</v>
      </c>
      <c r="AE876" s="48">
        <f t="shared" si="547"/>
        <v>25381.199024599653</v>
      </c>
      <c r="AF876" s="48">
        <f t="shared" si="547"/>
        <v>25406.028458428063</v>
      </c>
      <c r="AG876" s="48">
        <f t="shared" si="547"/>
        <v>25635.011014845648</v>
      </c>
      <c r="AH876" s="48">
        <f t="shared" si="547"/>
        <v>25635.011014845648</v>
      </c>
      <c r="AI876" s="48">
        <f t="shared" si="547"/>
        <v>25635.011014845648</v>
      </c>
      <c r="AJ876" s="48">
        <f t="shared" si="547"/>
        <v>25660.088743012344</v>
      </c>
      <c r="AK876" s="48">
        <f t="shared" si="547"/>
        <v>25891.361124994106</v>
      </c>
      <c r="AL876" s="48">
        <f t="shared" si="547"/>
        <v>25891.361124994106</v>
      </c>
      <c r="AM876" s="48">
        <f t="shared" si="547"/>
        <v>25891.361124994106</v>
      </c>
      <c r="AN876" s="48">
        <f t="shared" si="547"/>
        <v>26213.137984273111</v>
      </c>
      <c r="AO876" s="48">
        <f t="shared" si="547"/>
        <v>26287.153284436106</v>
      </c>
      <c r="AP876" s="48">
        <f t="shared" si="547"/>
        <v>26287.153284436106</v>
      </c>
      <c r="AQ876" s="48">
        <f t="shared" si="547"/>
        <v>26287.153284436106</v>
      </c>
      <c r="AR876" s="48">
        <f t="shared" si="547"/>
        <v>26312.868977866532</v>
      </c>
      <c r="AS876" s="48">
        <f t="shared" si="547"/>
        <v>26550.024817280471</v>
      </c>
      <c r="AT876" s="48">
        <f t="shared" si="547"/>
        <v>26550.024817280471</v>
      </c>
      <c r="AU876" s="48">
        <f t="shared" si="547"/>
        <v>26550.024817280471</v>
      </c>
      <c r="AV876" s="48">
        <f t="shared" si="547"/>
        <v>26575.997667645199</v>
      </c>
      <c r="AW876" s="48">
        <f t="shared" si="547"/>
        <v>26815.525065453276</v>
      </c>
      <c r="AX876" s="48">
        <f t="shared" si="547"/>
        <v>26815.525065453276</v>
      </c>
      <c r="AY876" s="48">
        <f t="shared" si="547"/>
        <v>26815.525065453276</v>
      </c>
      <c r="AZ876" s="48">
        <f t="shared" si="547"/>
        <v>26841.757644321653</v>
      </c>
      <c r="BA876" s="48">
        <f t="shared" si="547"/>
        <v>27083.680316107806</v>
      </c>
      <c r="BB876" s="48">
        <f t="shared" si="547"/>
        <v>27083.680316107806</v>
      </c>
      <c r="BC876" s="48">
        <f t="shared" si="547"/>
        <v>27083.680316107806</v>
      </c>
      <c r="BD876" s="48">
        <f t="shared" si="547"/>
        <v>27110.175220764871</v>
      </c>
    </row>
    <row r="877" spans="1:59" ht="16" x14ac:dyDescent="0.2">
      <c r="B877" s="11">
        <f t="shared" ref="B877:C882" si="548">B876</f>
        <v>24</v>
      </c>
      <c r="C877" s="12" t="str">
        <f t="shared" si="548"/>
        <v>SCI FORGEOT RETAIL</v>
      </c>
      <c r="D877" s="46" t="s">
        <v>260</v>
      </c>
      <c r="E877" s="32">
        <v>47109</v>
      </c>
      <c r="F877" s="15"/>
      <c r="G877" s="46" t="s">
        <v>261</v>
      </c>
      <c r="H877" s="46" t="s">
        <v>237</v>
      </c>
      <c r="I877" s="46" t="s">
        <v>238</v>
      </c>
      <c r="J877" s="46" t="s">
        <v>239</v>
      </c>
      <c r="K877" s="23"/>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row>
    <row r="878" spans="1:59" ht="16" x14ac:dyDescent="0.2">
      <c r="B878" s="11">
        <f t="shared" si="548"/>
        <v>24</v>
      </c>
      <c r="C878" s="12" t="str">
        <f t="shared" si="548"/>
        <v>SCI FORGEOT RETAIL</v>
      </c>
      <c r="D878" s="46" t="s">
        <v>262</v>
      </c>
      <c r="E878" s="31">
        <v>104209.38209056052</v>
      </c>
      <c r="F878" s="15"/>
      <c r="G878" s="49" t="s">
        <v>263</v>
      </c>
      <c r="H878" s="31">
        <v>0</v>
      </c>
      <c r="I878" s="32">
        <v>0</v>
      </c>
      <c r="J878" s="32">
        <v>0</v>
      </c>
      <c r="K878" s="23"/>
      <c r="L878" s="50" t="s">
        <v>264</v>
      </c>
      <c r="M878" s="70"/>
      <c r="N878" s="70"/>
      <c r="O878" s="40">
        <f t="shared" ref="O878:BD878" si="549">IFERROR(((O$3&gt;=$E877)*(O$2&lt;=$E877))*$E881,"")</f>
        <v>0</v>
      </c>
      <c r="P878" s="40">
        <f t="shared" si="549"/>
        <v>0</v>
      </c>
      <c r="Q878" s="40">
        <f t="shared" si="549"/>
        <v>0</v>
      </c>
      <c r="R878" s="40">
        <f t="shared" si="549"/>
        <v>0</v>
      </c>
      <c r="S878" s="40">
        <f t="shared" si="549"/>
        <v>0</v>
      </c>
      <c r="T878" s="40">
        <f t="shared" si="549"/>
        <v>0</v>
      </c>
      <c r="U878" s="40">
        <f t="shared" si="549"/>
        <v>0</v>
      </c>
      <c r="V878" s="40">
        <f t="shared" si="549"/>
        <v>0</v>
      </c>
      <c r="W878" s="40">
        <f t="shared" si="549"/>
        <v>0</v>
      </c>
      <c r="X878" s="40">
        <f t="shared" si="549"/>
        <v>0</v>
      </c>
      <c r="Y878" s="40">
        <f t="shared" si="549"/>
        <v>0</v>
      </c>
      <c r="Z878" s="40">
        <f t="shared" si="549"/>
        <v>0</v>
      </c>
      <c r="AA878" s="40">
        <f t="shared" si="549"/>
        <v>0</v>
      </c>
      <c r="AB878" s="40">
        <f t="shared" si="549"/>
        <v>0</v>
      </c>
      <c r="AC878" s="40">
        <f t="shared" si="549"/>
        <v>0</v>
      </c>
      <c r="AD878" s="40">
        <f t="shared" si="549"/>
        <v>0</v>
      </c>
      <c r="AE878" s="40">
        <f t="shared" si="549"/>
        <v>0</v>
      </c>
      <c r="AF878" s="40">
        <f t="shared" si="549"/>
        <v>0</v>
      </c>
      <c r="AG878" s="40">
        <f t="shared" si="549"/>
        <v>0</v>
      </c>
      <c r="AH878" s="40">
        <f t="shared" si="549"/>
        <v>0</v>
      </c>
      <c r="AI878" s="40">
        <f t="shared" si="549"/>
        <v>0</v>
      </c>
      <c r="AJ878" s="40">
        <f t="shared" si="549"/>
        <v>0</v>
      </c>
      <c r="AK878" s="40">
        <f t="shared" si="549"/>
        <v>0</v>
      </c>
      <c r="AL878" s="40">
        <f t="shared" si="549"/>
        <v>0</v>
      </c>
      <c r="AM878" s="40">
        <f t="shared" si="549"/>
        <v>0</v>
      </c>
      <c r="AN878" s="40">
        <f t="shared" si="549"/>
        <v>0</v>
      </c>
      <c r="AO878" s="40">
        <f t="shared" si="549"/>
        <v>0</v>
      </c>
      <c r="AP878" s="40">
        <f t="shared" si="549"/>
        <v>0</v>
      </c>
      <c r="AQ878" s="40">
        <f t="shared" si="549"/>
        <v>0</v>
      </c>
      <c r="AR878" s="40">
        <f t="shared" si="549"/>
        <v>0</v>
      </c>
      <c r="AS878" s="40">
        <f t="shared" si="549"/>
        <v>0</v>
      </c>
      <c r="AT878" s="40">
        <f t="shared" si="549"/>
        <v>0</v>
      </c>
      <c r="AU878" s="40">
        <f t="shared" si="549"/>
        <v>0</v>
      </c>
      <c r="AV878" s="40">
        <f t="shared" si="549"/>
        <v>0</v>
      </c>
      <c r="AW878" s="40">
        <f t="shared" si="549"/>
        <v>0</v>
      </c>
      <c r="AX878" s="40">
        <f t="shared" si="549"/>
        <v>0</v>
      </c>
      <c r="AY878" s="40">
        <f t="shared" si="549"/>
        <v>0</v>
      </c>
      <c r="AZ878" s="40">
        <f t="shared" si="549"/>
        <v>0</v>
      </c>
      <c r="BA878" s="40">
        <f t="shared" si="549"/>
        <v>0</v>
      </c>
      <c r="BB878" s="40">
        <f t="shared" si="549"/>
        <v>0</v>
      </c>
      <c r="BC878" s="40">
        <f t="shared" si="549"/>
        <v>0</v>
      </c>
      <c r="BD878" s="40">
        <f t="shared" si="549"/>
        <v>0</v>
      </c>
    </row>
    <row r="879" spans="1:59" ht="16" x14ac:dyDescent="0.2">
      <c r="B879" s="11">
        <f t="shared" si="548"/>
        <v>24</v>
      </c>
      <c r="C879" s="12" t="str">
        <f t="shared" si="548"/>
        <v>SCI FORGEOT RETAIL</v>
      </c>
      <c r="D879" s="46" t="s">
        <v>24</v>
      </c>
      <c r="E879" s="51">
        <f>IF(E877&gt;MAX($O$3:$BD$3),BD868,
IF(E877&lt;MIN($O$3:$BD$3),1,SUMIFS($O869:$BD869,$O$2:$BD$2,"&lt;="&amp;E877,$O$3:$BD$3,"&gt;="&amp;E877)))</f>
        <v>1.0730789763476434</v>
      </c>
      <c r="F879" s="15"/>
      <c r="G879" s="49" t="s">
        <v>265</v>
      </c>
      <c r="H879" s="31">
        <v>0</v>
      </c>
      <c r="I879" s="32">
        <v>0</v>
      </c>
      <c r="J879" s="32">
        <v>0</v>
      </c>
      <c r="K879" s="23"/>
      <c r="L879" s="52" t="s">
        <v>266</v>
      </c>
      <c r="M879" s="72"/>
      <c r="N879" s="72"/>
      <c r="O879" s="41">
        <f t="shared" ref="O879:BD879" si="550">IFERROR(((O$3&gt;=$E874)*(O$2&lt;=$E874))*$H882,"")</f>
        <v>0</v>
      </c>
      <c r="P879" s="41">
        <f t="shared" si="550"/>
        <v>0</v>
      </c>
      <c r="Q879" s="41">
        <f t="shared" si="550"/>
        <v>0</v>
      </c>
      <c r="R879" s="41">
        <f t="shared" si="550"/>
        <v>0</v>
      </c>
      <c r="S879" s="41">
        <f t="shared" si="550"/>
        <v>0</v>
      </c>
      <c r="T879" s="41">
        <f t="shared" si="550"/>
        <v>0</v>
      </c>
      <c r="U879" s="41">
        <f t="shared" si="550"/>
        <v>0</v>
      </c>
      <c r="V879" s="41">
        <f t="shared" si="550"/>
        <v>0</v>
      </c>
      <c r="W879" s="41">
        <f t="shared" si="550"/>
        <v>0</v>
      </c>
      <c r="X879" s="41">
        <f t="shared" si="550"/>
        <v>0</v>
      </c>
      <c r="Y879" s="41">
        <f t="shared" si="550"/>
        <v>0</v>
      </c>
      <c r="Z879" s="41">
        <f t="shared" si="550"/>
        <v>0</v>
      </c>
      <c r="AA879" s="41">
        <f t="shared" si="550"/>
        <v>0</v>
      </c>
      <c r="AB879" s="41">
        <f t="shared" si="550"/>
        <v>0</v>
      </c>
      <c r="AC879" s="41">
        <f t="shared" si="550"/>
        <v>0</v>
      </c>
      <c r="AD879" s="41">
        <f t="shared" si="550"/>
        <v>0</v>
      </c>
      <c r="AE879" s="41">
        <f t="shared" si="550"/>
        <v>0</v>
      </c>
      <c r="AF879" s="41">
        <f t="shared" si="550"/>
        <v>0</v>
      </c>
      <c r="AG879" s="41">
        <f t="shared" si="550"/>
        <v>0</v>
      </c>
      <c r="AH879" s="41">
        <f t="shared" si="550"/>
        <v>0</v>
      </c>
      <c r="AI879" s="41">
        <f t="shared" si="550"/>
        <v>0</v>
      </c>
      <c r="AJ879" s="41">
        <f t="shared" si="550"/>
        <v>0</v>
      </c>
      <c r="AK879" s="41">
        <f t="shared" si="550"/>
        <v>0</v>
      </c>
      <c r="AL879" s="41">
        <f t="shared" si="550"/>
        <v>0</v>
      </c>
      <c r="AM879" s="41">
        <f t="shared" si="550"/>
        <v>0</v>
      </c>
      <c r="AN879" s="41">
        <f t="shared" si="550"/>
        <v>0</v>
      </c>
      <c r="AO879" s="41">
        <f t="shared" si="550"/>
        <v>0</v>
      </c>
      <c r="AP879" s="41">
        <f t="shared" si="550"/>
        <v>0</v>
      </c>
      <c r="AQ879" s="41">
        <f t="shared" si="550"/>
        <v>0</v>
      </c>
      <c r="AR879" s="41">
        <f t="shared" si="550"/>
        <v>0</v>
      </c>
      <c r="AS879" s="41">
        <f t="shared" si="550"/>
        <v>0</v>
      </c>
      <c r="AT879" s="41">
        <f t="shared" si="550"/>
        <v>0</v>
      </c>
      <c r="AU879" s="41">
        <f t="shared" si="550"/>
        <v>0</v>
      </c>
      <c r="AV879" s="41">
        <f t="shared" si="550"/>
        <v>0</v>
      </c>
      <c r="AW879" s="41">
        <f t="shared" si="550"/>
        <v>0</v>
      </c>
      <c r="AX879" s="41">
        <f t="shared" si="550"/>
        <v>0</v>
      </c>
      <c r="AY879" s="41">
        <f t="shared" si="550"/>
        <v>0</v>
      </c>
      <c r="AZ879" s="41">
        <f t="shared" si="550"/>
        <v>0</v>
      </c>
      <c r="BA879" s="41">
        <f t="shared" si="550"/>
        <v>0</v>
      </c>
      <c r="BB879" s="41">
        <f t="shared" si="550"/>
        <v>0</v>
      </c>
      <c r="BC879" s="41">
        <f t="shared" si="550"/>
        <v>0</v>
      </c>
      <c r="BD879" s="41">
        <f t="shared" si="550"/>
        <v>0</v>
      </c>
    </row>
    <row r="880" spans="1:59" ht="16" x14ac:dyDescent="0.2">
      <c r="B880" s="11">
        <f t="shared" si="548"/>
        <v>24</v>
      </c>
      <c r="C880" s="12" t="str">
        <f t="shared" si="548"/>
        <v>SCI FORGEOT RETAIL</v>
      </c>
      <c r="D880" s="46" t="s">
        <v>8</v>
      </c>
      <c r="E880" s="42">
        <v>0</v>
      </c>
      <c r="F880" s="15"/>
      <c r="G880" s="49" t="s">
        <v>267</v>
      </c>
      <c r="H880" s="31">
        <v>0</v>
      </c>
      <c r="I880" s="32">
        <v>0</v>
      </c>
      <c r="J880" s="32">
        <v>0</v>
      </c>
      <c r="L880" s="52" t="s">
        <v>268</v>
      </c>
      <c r="M880" s="72"/>
      <c r="N880" s="72"/>
      <c r="O880" s="41">
        <f t="shared" ref="O880:BD880" si="551">IFERROR(((O$3&gt;=$E877)*(O$2&lt;=$E877))*$J882,"")</f>
        <v>0</v>
      </c>
      <c r="P880" s="41">
        <f t="shared" si="551"/>
        <v>0</v>
      </c>
      <c r="Q880" s="41">
        <f t="shared" si="551"/>
        <v>0</v>
      </c>
      <c r="R880" s="41">
        <f t="shared" si="551"/>
        <v>0</v>
      </c>
      <c r="S880" s="41">
        <f t="shared" si="551"/>
        <v>0</v>
      </c>
      <c r="T880" s="41">
        <f t="shared" si="551"/>
        <v>0</v>
      </c>
      <c r="U880" s="41">
        <f t="shared" si="551"/>
        <v>0</v>
      </c>
      <c r="V880" s="41">
        <f t="shared" si="551"/>
        <v>0</v>
      </c>
      <c r="W880" s="41">
        <f t="shared" si="551"/>
        <v>0</v>
      </c>
      <c r="X880" s="41">
        <f t="shared" si="551"/>
        <v>0</v>
      </c>
      <c r="Y880" s="41">
        <f t="shared" si="551"/>
        <v>0</v>
      </c>
      <c r="Z880" s="41">
        <f t="shared" si="551"/>
        <v>0</v>
      </c>
      <c r="AA880" s="41">
        <f t="shared" si="551"/>
        <v>0</v>
      </c>
      <c r="AB880" s="41">
        <f t="shared" si="551"/>
        <v>0</v>
      </c>
      <c r="AC880" s="41">
        <f t="shared" si="551"/>
        <v>0</v>
      </c>
      <c r="AD880" s="41">
        <f t="shared" si="551"/>
        <v>0</v>
      </c>
      <c r="AE880" s="41">
        <f t="shared" si="551"/>
        <v>0</v>
      </c>
      <c r="AF880" s="41">
        <f t="shared" si="551"/>
        <v>0</v>
      </c>
      <c r="AG880" s="41">
        <f t="shared" si="551"/>
        <v>0</v>
      </c>
      <c r="AH880" s="41">
        <f t="shared" si="551"/>
        <v>0</v>
      </c>
      <c r="AI880" s="41">
        <f t="shared" si="551"/>
        <v>0</v>
      </c>
      <c r="AJ880" s="41">
        <f t="shared" si="551"/>
        <v>0</v>
      </c>
      <c r="AK880" s="41">
        <f t="shared" si="551"/>
        <v>0</v>
      </c>
      <c r="AL880" s="41">
        <f t="shared" si="551"/>
        <v>0</v>
      </c>
      <c r="AM880" s="41">
        <f t="shared" si="551"/>
        <v>0</v>
      </c>
      <c r="AN880" s="41">
        <f t="shared" si="551"/>
        <v>0</v>
      </c>
      <c r="AO880" s="41">
        <f t="shared" si="551"/>
        <v>0</v>
      </c>
      <c r="AP880" s="41">
        <f t="shared" si="551"/>
        <v>0</v>
      </c>
      <c r="AQ880" s="41">
        <f t="shared" si="551"/>
        <v>0</v>
      </c>
      <c r="AR880" s="41">
        <f t="shared" si="551"/>
        <v>0</v>
      </c>
      <c r="AS880" s="41">
        <f t="shared" si="551"/>
        <v>0</v>
      </c>
      <c r="AT880" s="41">
        <f t="shared" si="551"/>
        <v>0</v>
      </c>
      <c r="AU880" s="41">
        <f t="shared" si="551"/>
        <v>0</v>
      </c>
      <c r="AV880" s="41">
        <f t="shared" si="551"/>
        <v>0</v>
      </c>
      <c r="AW880" s="41">
        <f t="shared" si="551"/>
        <v>0</v>
      </c>
      <c r="AX880" s="41">
        <f t="shared" si="551"/>
        <v>0</v>
      </c>
      <c r="AY880" s="41">
        <f t="shared" si="551"/>
        <v>0</v>
      </c>
      <c r="AZ880" s="41">
        <f t="shared" si="551"/>
        <v>0</v>
      </c>
      <c r="BA880" s="41">
        <f t="shared" si="551"/>
        <v>0</v>
      </c>
      <c r="BB880" s="41">
        <f t="shared" si="551"/>
        <v>0</v>
      </c>
      <c r="BC880" s="41">
        <f t="shared" si="551"/>
        <v>0</v>
      </c>
      <c r="BD880" s="41">
        <f t="shared" si="551"/>
        <v>0</v>
      </c>
    </row>
    <row r="881" spans="1:59" ht="16" x14ac:dyDescent="0.2">
      <c r="B881" s="11">
        <f t="shared" si="548"/>
        <v>24</v>
      </c>
      <c r="C881" s="12" t="str">
        <f t="shared" si="548"/>
        <v>SCI FORGEOT RETAIL</v>
      </c>
      <c r="D881" s="46" t="s">
        <v>269</v>
      </c>
      <c r="E881" s="31">
        <v>0</v>
      </c>
      <c r="F881" s="15"/>
      <c r="G881" s="53"/>
      <c r="H881" s="15"/>
      <c r="I881" s="15"/>
      <c r="J881" s="23"/>
      <c r="L881" s="52" t="s">
        <v>270</v>
      </c>
      <c r="M881" s="72"/>
      <c r="N881" s="72"/>
      <c r="O881" s="41">
        <f t="shared" ref="O881:BD881" si="552">IFERROR(((O$3&gt;=$J871)*(O$2&lt;=$J871))*$E882,"")</f>
        <v>0</v>
      </c>
      <c r="P881" s="41">
        <f t="shared" si="552"/>
        <v>0</v>
      </c>
      <c r="Q881" s="41">
        <f t="shared" si="552"/>
        <v>0</v>
      </c>
      <c r="R881" s="41">
        <f t="shared" si="552"/>
        <v>0</v>
      </c>
      <c r="S881" s="41">
        <f t="shared" si="552"/>
        <v>0</v>
      </c>
      <c r="T881" s="41">
        <f t="shared" si="552"/>
        <v>0</v>
      </c>
      <c r="U881" s="41">
        <f t="shared" si="552"/>
        <v>0</v>
      </c>
      <c r="V881" s="41">
        <f t="shared" si="552"/>
        <v>0</v>
      </c>
      <c r="W881" s="41">
        <f t="shared" si="552"/>
        <v>0</v>
      </c>
      <c r="X881" s="41">
        <f t="shared" si="552"/>
        <v>0</v>
      </c>
      <c r="Y881" s="41">
        <f t="shared" si="552"/>
        <v>0</v>
      </c>
      <c r="Z881" s="41">
        <f t="shared" si="552"/>
        <v>0</v>
      </c>
      <c r="AA881" s="41">
        <f t="shared" si="552"/>
        <v>0</v>
      </c>
      <c r="AB881" s="41">
        <f t="shared" si="552"/>
        <v>0</v>
      </c>
      <c r="AC881" s="41">
        <f t="shared" si="552"/>
        <v>0</v>
      </c>
      <c r="AD881" s="41">
        <f t="shared" si="552"/>
        <v>0</v>
      </c>
      <c r="AE881" s="41">
        <f t="shared" si="552"/>
        <v>0</v>
      </c>
      <c r="AF881" s="41">
        <f t="shared" si="552"/>
        <v>0</v>
      </c>
      <c r="AG881" s="41">
        <f t="shared" si="552"/>
        <v>0</v>
      </c>
      <c r="AH881" s="41">
        <f t="shared" si="552"/>
        <v>0</v>
      </c>
      <c r="AI881" s="41">
        <f t="shared" si="552"/>
        <v>0</v>
      </c>
      <c r="AJ881" s="41">
        <f t="shared" si="552"/>
        <v>0</v>
      </c>
      <c r="AK881" s="41">
        <f t="shared" si="552"/>
        <v>0</v>
      </c>
      <c r="AL881" s="41">
        <f t="shared" si="552"/>
        <v>0</v>
      </c>
      <c r="AM881" s="41">
        <f t="shared" si="552"/>
        <v>0</v>
      </c>
      <c r="AN881" s="41">
        <f t="shared" si="552"/>
        <v>0</v>
      </c>
      <c r="AO881" s="41">
        <f t="shared" si="552"/>
        <v>0</v>
      </c>
      <c r="AP881" s="41">
        <f t="shared" si="552"/>
        <v>0</v>
      </c>
      <c r="AQ881" s="41">
        <f t="shared" si="552"/>
        <v>0</v>
      </c>
      <c r="AR881" s="41">
        <f t="shared" si="552"/>
        <v>0</v>
      </c>
      <c r="AS881" s="41">
        <f t="shared" si="552"/>
        <v>0</v>
      </c>
      <c r="AT881" s="41">
        <f t="shared" si="552"/>
        <v>0</v>
      </c>
      <c r="AU881" s="41">
        <f t="shared" si="552"/>
        <v>0</v>
      </c>
      <c r="AV881" s="41">
        <f t="shared" si="552"/>
        <v>0</v>
      </c>
      <c r="AW881" s="41">
        <f t="shared" si="552"/>
        <v>0</v>
      </c>
      <c r="AX881" s="41">
        <f t="shared" si="552"/>
        <v>0</v>
      </c>
      <c r="AY881" s="41">
        <f t="shared" si="552"/>
        <v>0</v>
      </c>
      <c r="AZ881" s="41">
        <f t="shared" si="552"/>
        <v>0</v>
      </c>
      <c r="BA881" s="41">
        <f t="shared" si="552"/>
        <v>0</v>
      </c>
      <c r="BB881" s="41">
        <f t="shared" si="552"/>
        <v>0</v>
      </c>
      <c r="BC881" s="41">
        <f t="shared" si="552"/>
        <v>0</v>
      </c>
      <c r="BD881" s="41">
        <f t="shared" si="552"/>
        <v>0</v>
      </c>
    </row>
    <row r="882" spans="1:59" ht="16" x14ac:dyDescent="0.2">
      <c r="B882" s="11">
        <f t="shared" si="548"/>
        <v>24</v>
      </c>
      <c r="C882" s="12" t="str">
        <f t="shared" si="548"/>
        <v>SCI FORGEOT RETAIL</v>
      </c>
      <c r="D882" s="46" t="s">
        <v>270</v>
      </c>
      <c r="E882" s="31">
        <v>0</v>
      </c>
      <c r="F882" s="15"/>
      <c r="G882" s="46" t="s">
        <v>266</v>
      </c>
      <c r="H882" s="31">
        <v>0</v>
      </c>
      <c r="I882" s="46" t="s">
        <v>268</v>
      </c>
      <c r="J882" s="31">
        <v>0</v>
      </c>
      <c r="L882" s="54" t="s">
        <v>271</v>
      </c>
      <c r="M882" s="73"/>
      <c r="N882" s="73"/>
      <c r="O882" s="45">
        <f t="shared" ref="O882:BD882" si="553">IFERROR(-($E863+$H863+$J863)*O864,"")</f>
        <v>0</v>
      </c>
      <c r="P882" s="45">
        <f t="shared" si="553"/>
        <v>0</v>
      </c>
      <c r="Q882" s="45">
        <f t="shared" si="553"/>
        <v>0</v>
      </c>
      <c r="R882" s="45">
        <f t="shared" si="553"/>
        <v>0</v>
      </c>
      <c r="S882" s="45">
        <f t="shared" si="553"/>
        <v>0</v>
      </c>
      <c r="T882" s="45">
        <f t="shared" si="553"/>
        <v>0</v>
      </c>
      <c r="U882" s="45">
        <f t="shared" si="553"/>
        <v>0</v>
      </c>
      <c r="V882" s="45">
        <f t="shared" si="553"/>
        <v>0</v>
      </c>
      <c r="W882" s="45">
        <f t="shared" si="553"/>
        <v>0</v>
      </c>
      <c r="X882" s="45">
        <f t="shared" si="553"/>
        <v>0</v>
      </c>
      <c r="Y882" s="45">
        <f t="shared" si="553"/>
        <v>0</v>
      </c>
      <c r="Z882" s="45">
        <f t="shared" si="553"/>
        <v>0</v>
      </c>
      <c r="AA882" s="45">
        <f t="shared" si="553"/>
        <v>0</v>
      </c>
      <c r="AB882" s="45">
        <f t="shared" si="553"/>
        <v>0</v>
      </c>
      <c r="AC882" s="45">
        <f t="shared" si="553"/>
        <v>0</v>
      </c>
      <c r="AD882" s="45">
        <f t="shared" si="553"/>
        <v>0</v>
      </c>
      <c r="AE882" s="45">
        <f t="shared" si="553"/>
        <v>0</v>
      </c>
      <c r="AF882" s="45">
        <f t="shared" si="553"/>
        <v>0</v>
      </c>
      <c r="AG882" s="45">
        <f t="shared" si="553"/>
        <v>0</v>
      </c>
      <c r="AH882" s="45">
        <f t="shared" si="553"/>
        <v>0</v>
      </c>
      <c r="AI882" s="45">
        <f t="shared" si="553"/>
        <v>0</v>
      </c>
      <c r="AJ882" s="45">
        <f t="shared" si="553"/>
        <v>0</v>
      </c>
      <c r="AK882" s="45">
        <f t="shared" si="553"/>
        <v>0</v>
      </c>
      <c r="AL882" s="45">
        <f t="shared" si="553"/>
        <v>0</v>
      </c>
      <c r="AM882" s="45">
        <f t="shared" si="553"/>
        <v>0</v>
      </c>
      <c r="AN882" s="45">
        <f t="shared" si="553"/>
        <v>0</v>
      </c>
      <c r="AO882" s="45">
        <f t="shared" si="553"/>
        <v>0</v>
      </c>
      <c r="AP882" s="45">
        <f t="shared" si="553"/>
        <v>0</v>
      </c>
      <c r="AQ882" s="45">
        <f t="shared" si="553"/>
        <v>0</v>
      </c>
      <c r="AR882" s="45">
        <f t="shared" si="553"/>
        <v>0</v>
      </c>
      <c r="AS882" s="45">
        <f t="shared" si="553"/>
        <v>0</v>
      </c>
      <c r="AT882" s="45">
        <f t="shared" si="553"/>
        <v>0</v>
      </c>
      <c r="AU882" s="45">
        <f t="shared" si="553"/>
        <v>0</v>
      </c>
      <c r="AV882" s="45">
        <f t="shared" si="553"/>
        <v>0</v>
      </c>
      <c r="AW882" s="45">
        <f t="shared" si="553"/>
        <v>0</v>
      </c>
      <c r="AX882" s="45">
        <f t="shared" si="553"/>
        <v>0</v>
      </c>
      <c r="AY882" s="45">
        <f t="shared" si="553"/>
        <v>0</v>
      </c>
      <c r="AZ882" s="45">
        <f t="shared" si="553"/>
        <v>0</v>
      </c>
      <c r="BA882" s="45">
        <f t="shared" si="553"/>
        <v>0</v>
      </c>
      <c r="BB882" s="45">
        <f t="shared" si="553"/>
        <v>0</v>
      </c>
      <c r="BC882" s="45">
        <f t="shared" si="553"/>
        <v>0</v>
      </c>
      <c r="BD882" s="45">
        <f t="shared" si="553"/>
        <v>0</v>
      </c>
    </row>
    <row r="883" spans="1:59" x14ac:dyDescent="0.2">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row>
    <row r="884" spans="1:59" ht="16" x14ac:dyDescent="0.2">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s="1"/>
    </row>
    <row r="885" spans="1:59" ht="16" x14ac:dyDescent="0.2">
      <c r="A885" s="1"/>
      <c r="B885" s="67">
        <v>25</v>
      </c>
      <c r="C885" s="68" t="str">
        <f>H887</f>
        <v>SCI FORGEOT RETAIL</v>
      </c>
      <c r="D885" s="69" t="s">
        <v>71</v>
      </c>
      <c r="E885" s="69"/>
      <c r="F885" s="69"/>
      <c r="G885" s="69"/>
      <c r="H885" s="69"/>
      <c r="I885" s="69"/>
      <c r="J885" s="69"/>
      <c r="K885" s="68"/>
      <c r="L885" s="68"/>
      <c r="M885" s="68"/>
      <c r="N885" s="68"/>
      <c r="O885" s="82"/>
      <c r="P885" s="82"/>
      <c r="Q885" s="82"/>
      <c r="R885" s="82"/>
      <c r="S885" s="82"/>
      <c r="T885" s="82"/>
      <c r="U885" s="82"/>
      <c r="V885" s="82"/>
      <c r="W885" s="82"/>
      <c r="X885" s="82"/>
      <c r="Y885" s="82"/>
      <c r="Z885" s="82"/>
      <c r="AA885" s="82"/>
      <c r="AB885" s="82"/>
      <c r="AC885" s="82"/>
      <c r="AD885" s="82"/>
      <c r="AE885" s="82"/>
      <c r="AF885" s="82"/>
      <c r="AG885" s="82"/>
      <c r="AH885" s="82"/>
      <c r="AI885" s="82"/>
      <c r="AJ885" s="82"/>
      <c r="AK885" s="82"/>
      <c r="AL885" s="82"/>
      <c r="AM885" s="82"/>
      <c r="AN885" s="82"/>
      <c r="AO885" s="82"/>
      <c r="AP885" s="82"/>
      <c r="AQ885" s="82"/>
      <c r="AR885" s="82"/>
      <c r="AS885" s="82"/>
      <c r="AT885" s="82"/>
      <c r="AU885" s="82"/>
      <c r="AV885" s="82"/>
      <c r="AW885" s="82"/>
      <c r="AX885" s="82"/>
      <c r="AY885" s="82"/>
      <c r="AZ885" s="82"/>
      <c r="BA885" s="82"/>
      <c r="BB885" s="82"/>
      <c r="BC885" s="82"/>
      <c r="BD885" s="82"/>
      <c r="BE885" s="1"/>
      <c r="BF885" s="1"/>
      <c r="BG885" s="1"/>
    </row>
    <row r="886" spans="1:59" ht="16" x14ac:dyDescent="0.2">
      <c r="A886" s="35"/>
      <c r="B886" s="11">
        <f>B885</f>
        <v>25</v>
      </c>
      <c r="C886" s="12" t="str">
        <f>C885</f>
        <v>SCI FORGEOT RETAIL</v>
      </c>
      <c r="D886" s="35"/>
      <c r="E886" s="35"/>
      <c r="F886" s="35"/>
      <c r="G886" s="35"/>
      <c r="H886" s="35"/>
      <c r="I886" s="35"/>
      <c r="J886" s="35"/>
      <c r="K886" s="35"/>
      <c r="L886" s="35"/>
      <c r="M886" s="35"/>
      <c r="N886" s="35"/>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c r="AN886" s="44"/>
      <c r="AO886" s="44"/>
      <c r="AP886" s="44"/>
      <c r="AQ886" s="44"/>
      <c r="AR886" s="44"/>
      <c r="AS886" s="44"/>
      <c r="AT886" s="44"/>
      <c r="AU886" s="44"/>
      <c r="AV886" s="44"/>
      <c r="AW886" s="44"/>
      <c r="AX886" s="44"/>
      <c r="AY886" s="44"/>
      <c r="AZ886" s="44"/>
      <c r="BA886" s="44"/>
      <c r="BB886" s="44"/>
      <c r="BC886" s="44"/>
      <c r="BD886" s="44"/>
      <c r="BE886" s="35"/>
      <c r="BF886" s="35"/>
      <c r="BG886" s="35"/>
    </row>
    <row r="887" spans="1:59" ht="16" x14ac:dyDescent="0.2">
      <c r="B887" s="11">
        <f t="shared" ref="B887:C902" si="554">B886</f>
        <v>25</v>
      </c>
      <c r="C887" s="12" t="str">
        <f t="shared" si="554"/>
        <v>SCI FORGEOT RETAIL</v>
      </c>
      <c r="D887" s="13" t="s">
        <v>2</v>
      </c>
      <c r="E887" s="14" t="s">
        <v>72</v>
      </c>
      <c r="F887" s="15"/>
      <c r="G887" s="13" t="s">
        <v>229</v>
      </c>
      <c r="H887" s="14" t="s">
        <v>45</v>
      </c>
      <c r="I887" s="14"/>
      <c r="J887" s="14"/>
      <c r="L887" s="16" t="s">
        <v>230</v>
      </c>
      <c r="M887" s="70"/>
      <c r="N887" s="70"/>
      <c r="O887" s="17">
        <f>($E898&gt;0)*($E892&lt;O$2)*(EDATE($E892,$E898)&gt;O$3)*((O$3-O$2+1)/O$4)
+($E898&gt;0)*($E892&lt;O$2)*(EDATE($E892,$E898)&gt;=O$2)*(EDATE($E892,$E898)&lt;=O$3)*((EDATE($E892,$E898)-O$2)/O$4)
+($E898&gt;0)*($E892&lt;O$2)*(EDATE($E892,$E898)&lt;O$2)*(0)
+($E898&gt;0)*($E892&gt;=O$2)*($E892&lt;=O$3)*(EDATE($E892,$E898)&gt;=O$2)*(EDATE($E892,$E898)&lt;=O$3)*((EDATE($E892,$E898)-$E892+1)/O$4)
+($E898&gt;0)*($E892&gt;=O$2)*($E892&lt;=O$3)*(EDATE($E892,$E898)&gt;O$3)*((O$3-$E892+1)/O$4)
+($E898&gt;0)*($E892&gt;O$3)*(0)</f>
        <v>0</v>
      </c>
      <c r="P887" s="17">
        <f t="shared" ref="P887:BD887" si="555">($E898&gt;0)*($E892&lt;P$2)*(EDATE($E892,$E898)&gt;P$3)*((P$3-P$2+1)/P$4)
+($E898&gt;0)*($E892&lt;P$2)*(EDATE($E892,$E898)&gt;=P$2)*(EDATE($E892,$E898)&lt;=P$3)*((EDATE($E892,$E898)-P$2)/P$4)
+($E898&gt;0)*($E892&lt;P$2)*(EDATE($E892,$E898)&lt;P$2)*(0)
+($E898&gt;0)*($E892&gt;=P$2)*($E892&lt;=P$3)*(EDATE($E892,$E898)&gt;=P$2)*(EDATE($E892,$E898)&lt;=P$3)*((EDATE($E892,$E898)-$E892+1)/P$4)
+($E898&gt;0)*($E892&gt;=P$2)*($E892&lt;=P$3)*(EDATE($E892,$E898)&gt;P$3)*((P$3-$E892+1)/P$4)
+($E898&gt;0)*($E892&gt;P$3)*(0)</f>
        <v>0</v>
      </c>
      <c r="Q887" s="17">
        <f t="shared" si="555"/>
        <v>0</v>
      </c>
      <c r="R887" s="17">
        <f t="shared" si="555"/>
        <v>0</v>
      </c>
      <c r="S887" s="17">
        <f t="shared" si="555"/>
        <v>0</v>
      </c>
      <c r="T887" s="17">
        <f t="shared" si="555"/>
        <v>0</v>
      </c>
      <c r="U887" s="17">
        <f t="shared" si="555"/>
        <v>0</v>
      </c>
      <c r="V887" s="17">
        <f t="shared" si="555"/>
        <v>0</v>
      </c>
      <c r="W887" s="17">
        <f t="shared" si="555"/>
        <v>0</v>
      </c>
      <c r="X887" s="17">
        <f t="shared" si="555"/>
        <v>0</v>
      </c>
      <c r="Y887" s="17">
        <f t="shared" si="555"/>
        <v>0</v>
      </c>
      <c r="Z887" s="17">
        <f t="shared" si="555"/>
        <v>0</v>
      </c>
      <c r="AA887" s="17">
        <f t="shared" si="555"/>
        <v>0</v>
      </c>
      <c r="AB887" s="17">
        <f t="shared" si="555"/>
        <v>0</v>
      </c>
      <c r="AC887" s="17">
        <f t="shared" si="555"/>
        <v>0</v>
      </c>
      <c r="AD887" s="17">
        <f t="shared" si="555"/>
        <v>0</v>
      </c>
      <c r="AE887" s="17">
        <f t="shared" si="555"/>
        <v>0</v>
      </c>
      <c r="AF887" s="17">
        <f t="shared" si="555"/>
        <v>0</v>
      </c>
      <c r="AG887" s="17">
        <f t="shared" si="555"/>
        <v>0</v>
      </c>
      <c r="AH887" s="17">
        <f t="shared" si="555"/>
        <v>0</v>
      </c>
      <c r="AI887" s="17">
        <f t="shared" si="555"/>
        <v>0</v>
      </c>
      <c r="AJ887" s="17">
        <f t="shared" si="555"/>
        <v>0</v>
      </c>
      <c r="AK887" s="17">
        <f t="shared" si="555"/>
        <v>0</v>
      </c>
      <c r="AL887" s="17">
        <f t="shared" si="555"/>
        <v>0</v>
      </c>
      <c r="AM887" s="17">
        <f t="shared" si="555"/>
        <v>0</v>
      </c>
      <c r="AN887" s="17">
        <f t="shared" si="555"/>
        <v>0</v>
      </c>
      <c r="AO887" s="17">
        <f t="shared" si="555"/>
        <v>0</v>
      </c>
      <c r="AP887" s="17">
        <f t="shared" si="555"/>
        <v>0</v>
      </c>
      <c r="AQ887" s="17">
        <f t="shared" si="555"/>
        <v>0</v>
      </c>
      <c r="AR887" s="17">
        <f t="shared" si="555"/>
        <v>0</v>
      </c>
      <c r="AS887" s="17">
        <f t="shared" si="555"/>
        <v>0</v>
      </c>
      <c r="AT887" s="17">
        <f t="shared" si="555"/>
        <v>0</v>
      </c>
      <c r="AU887" s="17">
        <f t="shared" si="555"/>
        <v>0</v>
      </c>
      <c r="AV887" s="17">
        <f t="shared" si="555"/>
        <v>0</v>
      </c>
      <c r="AW887" s="17">
        <f t="shared" si="555"/>
        <v>0</v>
      </c>
      <c r="AX887" s="17">
        <f t="shared" si="555"/>
        <v>0</v>
      </c>
      <c r="AY887" s="17">
        <f t="shared" si="555"/>
        <v>0</v>
      </c>
      <c r="AZ887" s="17">
        <f t="shared" si="555"/>
        <v>0</v>
      </c>
      <c r="BA887" s="17">
        <f t="shared" si="555"/>
        <v>0</v>
      </c>
      <c r="BB887" s="17">
        <f t="shared" si="555"/>
        <v>0</v>
      </c>
      <c r="BC887" s="17">
        <f t="shared" si="555"/>
        <v>0</v>
      </c>
      <c r="BD887" s="17">
        <f t="shared" si="555"/>
        <v>0</v>
      </c>
    </row>
    <row r="888" spans="1:59" ht="16" x14ac:dyDescent="0.2">
      <c r="B888" s="11">
        <f t="shared" si="554"/>
        <v>25</v>
      </c>
      <c r="C888" s="12" t="str">
        <f t="shared" si="554"/>
        <v>SCI FORGEOT RETAIL</v>
      </c>
      <c r="D888" s="13" t="s">
        <v>7</v>
      </c>
      <c r="E888" s="18">
        <v>301.39999999999998</v>
      </c>
      <c r="F888" s="15"/>
      <c r="G888" s="13" t="s">
        <v>0</v>
      </c>
      <c r="H888" s="19">
        <v>181.1</v>
      </c>
      <c r="I888" s="13" t="s">
        <v>20</v>
      </c>
      <c r="J888" s="19">
        <v>271.8</v>
      </c>
      <c r="L888" s="20" t="s">
        <v>231</v>
      </c>
      <c r="M888" s="72"/>
      <c r="N888" s="72"/>
      <c r="O888" s="21">
        <f>($H893&gt;0)*($J893&lt;O$2)*0
+($H893&gt;0)*($J893&gt;=O$2)*($J893&lt;=O$3)*(($J893-O$2+1)/O$4)
+($H893&gt;0)*($J893&gt;O$3)*($I893&gt;O$3)*0
+($H893&gt;0)*($J893&gt;O$3)*($I893&lt;=O$3)*($I893&gt;=O$2)*((O$3-$I893+1)/O$4)
+($H893&gt;0)*($J893&gt;O$3)*($I893&lt;O$2)*1
+($H893&gt;0)*($I893&gt;O$3)*0
+($H894&gt;0)*($J$2350&lt;O$2)*0
+($H894&gt;0)*($J894&gt;=O$2)*($J894&lt;=O$3)*(($J894-O$2+1)/O$4)
+($H894&gt;0)*($J894&gt;O$3)*($I894&gt;O$3)*0
+($H894&gt;0)*($J894&gt;O$3)*($I894&lt;=O$3)*($I894&gt;=O$2)*((O$3-$I894+1)/O$4)
+($H894&gt;0)*($J894&gt;O$3)*($I894&lt;O$2)*1
+($H894&gt;0)*($I894&gt;O$3)*0
+($H895&gt;0)*($J895&lt;O$2)*0
+($H895&gt;0)*($J895&gt;=O$2)*($J895&lt;=O$3)*(($J895-O$2+1)/O$4)
+($H895&gt;0)*($J895&gt;O$3)*($I895&gt;O$3)*0
+($H895&gt;0)*($J895&gt;O$3)*($I895&lt;=O$3)*($I895&gt;=O$2)*((O$3-$I895+1)/O$4)
+($H895&gt;0)*($J895&gt;O$3)*($I895&lt;O$2)*1
+($H895&gt;0)*($I895&gt;O$3)*0</f>
        <v>0</v>
      </c>
      <c r="P888" s="21">
        <f t="shared" ref="P888:BD888" si="556">($H893&gt;0)*($J893&lt;P$2)*0
+($H893&gt;0)*($J893&gt;=P$2)*($J893&lt;=P$3)*(($J893-P$2+1)/P$4)
+($H893&gt;0)*($J893&gt;P$3)*($I893&gt;P$3)*0
+($H893&gt;0)*($J893&gt;P$3)*($I893&lt;=P$3)*($I893&gt;=P$2)*((P$3-$I893+1)/P$4)
+($H893&gt;0)*($J893&gt;P$3)*($I893&lt;P$2)*1
+($H893&gt;0)*($I893&gt;P$3)*0
+($H894&gt;0)*($J$2350&lt;P$2)*0
+($H894&gt;0)*($J894&gt;=P$2)*($J894&lt;=P$3)*(($J894-P$2+1)/P$4)
+($H894&gt;0)*($J894&gt;P$3)*($I894&gt;P$3)*0
+($H894&gt;0)*($J894&gt;P$3)*($I894&lt;=P$3)*($I894&gt;=P$2)*((P$3-$I894+1)/P$4)
+($H894&gt;0)*($J894&gt;P$3)*($I894&lt;P$2)*1
+($H894&gt;0)*($I894&gt;P$3)*0
+($H895&gt;0)*($J895&lt;P$2)*0
+($H895&gt;0)*($J895&gt;=P$2)*($J895&lt;=P$3)*(($J895-P$2+1)/P$4)
+($H895&gt;0)*($J895&gt;P$3)*($I895&gt;P$3)*0
+($H895&gt;0)*($J895&gt;P$3)*($I895&lt;=P$3)*($I895&gt;=P$2)*((P$3-$I895+1)/P$4)
+($H895&gt;0)*($J895&gt;P$3)*($I895&lt;P$2)*1
+($H895&gt;0)*($I895&gt;P$3)*0</f>
        <v>0</v>
      </c>
      <c r="Q888" s="21">
        <f t="shared" si="556"/>
        <v>0</v>
      </c>
      <c r="R888" s="21">
        <f t="shared" si="556"/>
        <v>0</v>
      </c>
      <c r="S888" s="21">
        <f t="shared" si="556"/>
        <v>0</v>
      </c>
      <c r="T888" s="21">
        <f t="shared" si="556"/>
        <v>0</v>
      </c>
      <c r="U888" s="21">
        <f t="shared" si="556"/>
        <v>0</v>
      </c>
      <c r="V888" s="21">
        <f t="shared" si="556"/>
        <v>0</v>
      </c>
      <c r="W888" s="21">
        <f t="shared" si="556"/>
        <v>0</v>
      </c>
      <c r="X888" s="21">
        <f t="shared" si="556"/>
        <v>0</v>
      </c>
      <c r="Y888" s="21">
        <f t="shared" si="556"/>
        <v>0</v>
      </c>
      <c r="Z888" s="21">
        <f t="shared" si="556"/>
        <v>0</v>
      </c>
      <c r="AA888" s="21">
        <f t="shared" si="556"/>
        <v>0</v>
      </c>
      <c r="AB888" s="21">
        <f t="shared" si="556"/>
        <v>0</v>
      </c>
      <c r="AC888" s="21">
        <f t="shared" si="556"/>
        <v>0</v>
      </c>
      <c r="AD888" s="21">
        <f t="shared" si="556"/>
        <v>0</v>
      </c>
      <c r="AE888" s="21">
        <f t="shared" si="556"/>
        <v>0</v>
      </c>
      <c r="AF888" s="21">
        <f t="shared" si="556"/>
        <v>0</v>
      </c>
      <c r="AG888" s="21">
        <f t="shared" si="556"/>
        <v>0</v>
      </c>
      <c r="AH888" s="21">
        <f t="shared" si="556"/>
        <v>0</v>
      </c>
      <c r="AI888" s="21">
        <f t="shared" si="556"/>
        <v>0</v>
      </c>
      <c r="AJ888" s="21">
        <f t="shared" si="556"/>
        <v>0</v>
      </c>
      <c r="AK888" s="21">
        <f t="shared" si="556"/>
        <v>0</v>
      </c>
      <c r="AL888" s="21">
        <f t="shared" si="556"/>
        <v>0</v>
      </c>
      <c r="AM888" s="21">
        <f t="shared" si="556"/>
        <v>0</v>
      </c>
      <c r="AN888" s="21">
        <f t="shared" si="556"/>
        <v>0</v>
      </c>
      <c r="AO888" s="21">
        <f t="shared" si="556"/>
        <v>0</v>
      </c>
      <c r="AP888" s="21">
        <f t="shared" si="556"/>
        <v>0</v>
      </c>
      <c r="AQ888" s="21">
        <f t="shared" si="556"/>
        <v>0</v>
      </c>
      <c r="AR888" s="21">
        <f t="shared" si="556"/>
        <v>0</v>
      </c>
      <c r="AS888" s="21">
        <f t="shared" si="556"/>
        <v>0</v>
      </c>
      <c r="AT888" s="21">
        <f t="shared" si="556"/>
        <v>0</v>
      </c>
      <c r="AU888" s="21">
        <f t="shared" si="556"/>
        <v>0</v>
      </c>
      <c r="AV888" s="21">
        <f t="shared" si="556"/>
        <v>0</v>
      </c>
      <c r="AW888" s="21">
        <f t="shared" si="556"/>
        <v>0</v>
      </c>
      <c r="AX888" s="21">
        <f t="shared" si="556"/>
        <v>0</v>
      </c>
      <c r="AY888" s="21">
        <f t="shared" si="556"/>
        <v>0</v>
      </c>
      <c r="AZ888" s="21">
        <f t="shared" si="556"/>
        <v>0</v>
      </c>
      <c r="BA888" s="21">
        <f t="shared" si="556"/>
        <v>0</v>
      </c>
      <c r="BB888" s="21">
        <f t="shared" si="556"/>
        <v>0</v>
      </c>
      <c r="BC888" s="21">
        <f t="shared" si="556"/>
        <v>0</v>
      </c>
      <c r="BD888" s="21">
        <f t="shared" si="556"/>
        <v>0</v>
      </c>
    </row>
    <row r="889" spans="1:59" ht="16" x14ac:dyDescent="0.2">
      <c r="B889" s="11">
        <f t="shared" si="554"/>
        <v>25</v>
      </c>
      <c r="C889" s="12" t="str">
        <f t="shared" si="554"/>
        <v>SCI FORGEOT RETAIL</v>
      </c>
      <c r="D889" s="13" t="s">
        <v>21</v>
      </c>
      <c r="E889" s="22">
        <v>0</v>
      </c>
      <c r="F889" s="15"/>
      <c r="G889" s="13" t="s">
        <v>22</v>
      </c>
      <c r="H889" s="22">
        <v>0</v>
      </c>
      <c r="I889" s="13" t="s">
        <v>23</v>
      </c>
      <c r="J889" s="22">
        <v>0</v>
      </c>
      <c r="K889" s="23"/>
      <c r="L889" s="20" t="s">
        <v>232</v>
      </c>
      <c r="M889" s="72"/>
      <c r="N889" s="72"/>
      <c r="O889" s="21">
        <f>($E892&lt;=O$3)*($E892&gt;O$2)*((O$3-$E892+1)/O$4)
+($E892&lt;=O$2)*((O$3-O$2+1)/O$4)
+($E892&gt;O$3)*(0)
-($E900&lt;=O$3)*($E900&lt;&gt;0)*($E900&gt;O$2)*((O$3-$E900)/O$4)
-($E900&lt;=O$2)*((O$3-O$2+1)/O$4)
-($E900&gt;O$3)*(0)</f>
        <v>1</v>
      </c>
      <c r="P889" s="21">
        <f t="shared" ref="P889:BD889" si="557">($E892&lt;=P$3)*($E892&gt;P$2)*((P$3-$E892+1)/P$4)
+($E892&lt;=P$2)*((P$3-P$2+1)/P$4)
+($E892&gt;P$3)*(0)
-($E900&lt;=P$3)*($E900&lt;&gt;0)*($E900&gt;P$2)*((P$3-$E900)/P$4)
-($E900&lt;=P$2)*((P$3-P$2+1)/P$4)
-($E900&gt;P$3)*(0)</f>
        <v>1</v>
      </c>
      <c r="Q889" s="21">
        <f t="shared" si="557"/>
        <v>1</v>
      </c>
      <c r="R889" s="21">
        <f t="shared" si="557"/>
        <v>1</v>
      </c>
      <c r="S889" s="21">
        <f t="shared" si="557"/>
        <v>1</v>
      </c>
      <c r="T889" s="21">
        <f t="shared" si="557"/>
        <v>1</v>
      </c>
      <c r="U889" s="21">
        <f t="shared" si="557"/>
        <v>1</v>
      </c>
      <c r="V889" s="21">
        <f t="shared" si="557"/>
        <v>1</v>
      </c>
      <c r="W889" s="21">
        <f t="shared" si="557"/>
        <v>1</v>
      </c>
      <c r="X889" s="21">
        <f t="shared" si="557"/>
        <v>1</v>
      </c>
      <c r="Y889" s="21">
        <f t="shared" si="557"/>
        <v>1</v>
      </c>
      <c r="Z889" s="21">
        <f t="shared" si="557"/>
        <v>1</v>
      </c>
      <c r="AA889" s="21">
        <f t="shared" si="557"/>
        <v>1</v>
      </c>
      <c r="AB889" s="21">
        <f t="shared" si="557"/>
        <v>1</v>
      </c>
      <c r="AC889" s="21">
        <f t="shared" si="557"/>
        <v>1</v>
      </c>
      <c r="AD889" s="21">
        <f t="shared" si="557"/>
        <v>1</v>
      </c>
      <c r="AE889" s="21">
        <f t="shared" si="557"/>
        <v>1</v>
      </c>
      <c r="AF889" s="21">
        <f t="shared" si="557"/>
        <v>1</v>
      </c>
      <c r="AG889" s="21">
        <f t="shared" si="557"/>
        <v>1</v>
      </c>
      <c r="AH889" s="21">
        <f t="shared" si="557"/>
        <v>1</v>
      </c>
      <c r="AI889" s="21">
        <f t="shared" si="557"/>
        <v>1</v>
      </c>
      <c r="AJ889" s="21">
        <f t="shared" si="557"/>
        <v>1</v>
      </c>
      <c r="AK889" s="21">
        <f t="shared" si="557"/>
        <v>1</v>
      </c>
      <c r="AL889" s="21">
        <f t="shared" si="557"/>
        <v>1</v>
      </c>
      <c r="AM889" s="21">
        <f t="shared" si="557"/>
        <v>1</v>
      </c>
      <c r="AN889" s="21">
        <f t="shared" si="557"/>
        <v>0.90217391304347827</v>
      </c>
      <c r="AO889" s="21">
        <f t="shared" si="557"/>
        <v>0</v>
      </c>
      <c r="AP889" s="21">
        <f t="shared" si="557"/>
        <v>0</v>
      </c>
      <c r="AQ889" s="21">
        <f t="shared" si="557"/>
        <v>0</v>
      </c>
      <c r="AR889" s="21">
        <f t="shared" si="557"/>
        <v>0</v>
      </c>
      <c r="AS889" s="21">
        <f t="shared" si="557"/>
        <v>0</v>
      </c>
      <c r="AT889" s="21">
        <f t="shared" si="557"/>
        <v>0</v>
      </c>
      <c r="AU889" s="21">
        <f t="shared" si="557"/>
        <v>0</v>
      </c>
      <c r="AV889" s="21">
        <f t="shared" si="557"/>
        <v>0</v>
      </c>
      <c r="AW889" s="21">
        <f t="shared" si="557"/>
        <v>0</v>
      </c>
      <c r="AX889" s="21">
        <f t="shared" si="557"/>
        <v>0</v>
      </c>
      <c r="AY889" s="21">
        <f t="shared" si="557"/>
        <v>0</v>
      </c>
      <c r="AZ889" s="21">
        <f t="shared" si="557"/>
        <v>0</v>
      </c>
      <c r="BA889" s="21">
        <f t="shared" si="557"/>
        <v>0</v>
      </c>
      <c r="BB889" s="21">
        <f t="shared" si="557"/>
        <v>0</v>
      </c>
      <c r="BC889" s="21">
        <f t="shared" si="557"/>
        <v>0</v>
      </c>
      <c r="BD889" s="21">
        <f t="shared" si="557"/>
        <v>0</v>
      </c>
    </row>
    <row r="890" spans="1:59" ht="16" x14ac:dyDescent="0.2">
      <c r="B890" s="11">
        <f t="shared" si="554"/>
        <v>25</v>
      </c>
      <c r="C890" s="12" t="str">
        <f t="shared" si="554"/>
        <v>SCI FORGEOT RETAIL</v>
      </c>
      <c r="D890" s="13" t="s">
        <v>1</v>
      </c>
      <c r="E890" s="22">
        <v>181120</v>
      </c>
      <c r="F890" s="15"/>
      <c r="G890" s="15"/>
      <c r="H890" s="15"/>
      <c r="I890" s="15"/>
      <c r="J890" s="15"/>
      <c r="L890" s="20" t="s">
        <v>233</v>
      </c>
      <c r="M890" s="72"/>
      <c r="N890" s="72"/>
      <c r="O890" s="21">
        <f>($E903&gt;O$3)*($E900&lt;O$2)*((O$3-O$2+1)/O$4)
+($E903&gt;O$3)*($E900&gt;=O$2)*($E900&lt;=O$3)*((O$3-$E900)/O$4)
+($E903&gt;O$3)*($E900&gt;O$3)*(0)
+($E903&lt;=O$3)*($E903&gt;=O$2)*($E900&lt;O$2)*(($E903-O$2)/O$4)
+($E903&lt;=O$3)*($E903&gt;=O$2)*($E900&lt;=O$3)*($E900&gt;=O$2)*(($E903-$E900)/O$4)
+($E903&lt;O$2)*(0)</f>
        <v>0</v>
      </c>
      <c r="P890" s="21">
        <f t="shared" ref="P890:BD890" si="558">($E903&gt;P$3)*($E900&lt;P$2)*((P$3-P$2+1)/P$4)
+($E903&gt;P$3)*($E900&gt;=P$2)*($E900&lt;=P$3)*((P$3-$E900)/P$4)
+($E903&gt;P$3)*($E900&gt;P$3)*(0)
+($E903&lt;=P$3)*($E903&gt;=P$2)*($E900&lt;P$2)*(($E903-P$2)/P$4)
+($E903&lt;=P$3)*($E903&gt;=P$2)*($E900&lt;=P$3)*($E900&gt;=P$2)*(($E903-$E900)/P$4)
+($E903&lt;P$2)*(0)</f>
        <v>0</v>
      </c>
      <c r="Q890" s="21">
        <f t="shared" si="558"/>
        <v>0</v>
      </c>
      <c r="R890" s="21">
        <f t="shared" si="558"/>
        <v>0</v>
      </c>
      <c r="S890" s="21">
        <f t="shared" si="558"/>
        <v>0</v>
      </c>
      <c r="T890" s="21">
        <f t="shared" si="558"/>
        <v>0</v>
      </c>
      <c r="U890" s="21">
        <f t="shared" si="558"/>
        <v>0</v>
      </c>
      <c r="V890" s="21">
        <f t="shared" si="558"/>
        <v>0</v>
      </c>
      <c r="W890" s="21">
        <f t="shared" si="558"/>
        <v>0</v>
      </c>
      <c r="X890" s="21">
        <f t="shared" si="558"/>
        <v>0</v>
      </c>
      <c r="Y890" s="21">
        <f t="shared" si="558"/>
        <v>0</v>
      </c>
      <c r="Z890" s="21">
        <f t="shared" si="558"/>
        <v>0</v>
      </c>
      <c r="AA890" s="21">
        <f t="shared" si="558"/>
        <v>0</v>
      </c>
      <c r="AB890" s="21">
        <f t="shared" si="558"/>
        <v>0</v>
      </c>
      <c r="AC890" s="21">
        <f t="shared" si="558"/>
        <v>0</v>
      </c>
      <c r="AD890" s="21">
        <f t="shared" si="558"/>
        <v>0</v>
      </c>
      <c r="AE890" s="21">
        <f t="shared" si="558"/>
        <v>0</v>
      </c>
      <c r="AF890" s="21">
        <f t="shared" si="558"/>
        <v>0</v>
      </c>
      <c r="AG890" s="21">
        <f t="shared" si="558"/>
        <v>0</v>
      </c>
      <c r="AH890" s="21">
        <f t="shared" si="558"/>
        <v>0</v>
      </c>
      <c r="AI890" s="21">
        <f t="shared" si="558"/>
        <v>0</v>
      </c>
      <c r="AJ890" s="21">
        <f t="shared" si="558"/>
        <v>0</v>
      </c>
      <c r="AK890" s="21">
        <f t="shared" si="558"/>
        <v>0</v>
      </c>
      <c r="AL890" s="21">
        <f t="shared" si="558"/>
        <v>0</v>
      </c>
      <c r="AM890" s="21">
        <f t="shared" si="558"/>
        <v>0</v>
      </c>
      <c r="AN890" s="21">
        <f t="shared" si="558"/>
        <v>0</v>
      </c>
      <c r="AO890" s="21">
        <f t="shared" si="558"/>
        <v>0</v>
      </c>
      <c r="AP890" s="21">
        <f t="shared" si="558"/>
        <v>0</v>
      </c>
      <c r="AQ890" s="21">
        <f t="shared" si="558"/>
        <v>0</v>
      </c>
      <c r="AR890" s="21">
        <f t="shared" si="558"/>
        <v>0</v>
      </c>
      <c r="AS890" s="21">
        <f t="shared" si="558"/>
        <v>0</v>
      </c>
      <c r="AT890" s="21">
        <f t="shared" si="558"/>
        <v>0</v>
      </c>
      <c r="AU890" s="21">
        <f t="shared" si="558"/>
        <v>0</v>
      </c>
      <c r="AV890" s="21">
        <f t="shared" si="558"/>
        <v>0</v>
      </c>
      <c r="AW890" s="21">
        <f t="shared" si="558"/>
        <v>0</v>
      </c>
      <c r="AX890" s="21">
        <f t="shared" si="558"/>
        <v>0</v>
      </c>
      <c r="AY890" s="21">
        <f t="shared" si="558"/>
        <v>0</v>
      </c>
      <c r="AZ890" s="21">
        <f t="shared" si="558"/>
        <v>0</v>
      </c>
      <c r="BA890" s="21">
        <f t="shared" si="558"/>
        <v>0</v>
      </c>
      <c r="BB890" s="21">
        <f t="shared" si="558"/>
        <v>0</v>
      </c>
      <c r="BC890" s="21">
        <f t="shared" si="558"/>
        <v>0</v>
      </c>
      <c r="BD890" s="21">
        <f t="shared" si="558"/>
        <v>0</v>
      </c>
    </row>
    <row r="891" spans="1:59" ht="16" x14ac:dyDescent="0.2">
      <c r="B891" s="11">
        <f t="shared" si="554"/>
        <v>25</v>
      </c>
      <c r="C891" s="12" t="str">
        <f t="shared" si="554"/>
        <v>SCI FORGEOT RETAIL</v>
      </c>
      <c r="K891" s="24"/>
      <c r="L891" s="20" t="s">
        <v>234</v>
      </c>
      <c r="M891" s="72"/>
      <c r="N891" s="72"/>
      <c r="O891" s="21">
        <f>($E906&gt;0)*($E903&lt;O$2)*(EDATE($E903,$E906)&gt;O$3)*((O$3-O$2+1)/O$4)
+($E906&gt;0)*($E903&lt;O$2)*(EDATE($E903,$E906)&gt;=O$2)*(EDATE($E903,$E906)&lt;=O$3)*((EDATE($E903,$E906)-O$2)/O$4)
+($E906&gt;0)*($E903&lt;O$2)*(EDATE($E903,$E906)&lt;O$2)*(0)
+($E906&gt;0)*($E903&gt;=O$2)*($E903&lt;=O$3)*(EDATE($E903,$E906)&gt;=O$2)*(EDATE($E903,$E906)&lt;=O$3)*((EDATE($E903,$E906)-$E903+1)/O$4)
+($E906&gt;0)*($E903&gt;=O$2)*($E903&lt;=O$3)*(EDATE($E903,$E906)&gt;O$3)*((O$3-$E903+1)/O$4)
+($E906&gt;0)*($E903&gt;O$3)*(0)</f>
        <v>0</v>
      </c>
      <c r="P891" s="21">
        <f t="shared" ref="P891:BD891" si="559">($E906&gt;0)*($E903&lt;P$2)*(EDATE($E903,$E906)&gt;P$3)*((P$3-P$2+1)/P$4)
+($E906&gt;0)*($E903&lt;P$2)*(EDATE($E903,$E906)&gt;=P$2)*(EDATE($E903,$E906)&lt;=P$3)*((EDATE($E903,$E906)-P$2)/P$4)
+($E906&gt;0)*($E903&lt;P$2)*(EDATE($E903,$E906)&lt;P$2)*(0)
+($E906&gt;0)*($E903&gt;=P$2)*($E903&lt;=P$3)*(EDATE($E903,$E906)&gt;=P$2)*(EDATE($E903,$E906)&lt;=P$3)*((EDATE($E903,$E906)-$E903+1)/P$4)
+($E906&gt;0)*($E903&gt;=P$2)*($E903&lt;=P$3)*(EDATE($E903,$E906)&gt;P$3)*((P$3-$E903+1)/P$4)
+($E906&gt;0)*($E903&gt;P$3)*(0)</f>
        <v>0</v>
      </c>
      <c r="Q891" s="21">
        <f t="shared" si="559"/>
        <v>0</v>
      </c>
      <c r="R891" s="21">
        <f t="shared" si="559"/>
        <v>0</v>
      </c>
      <c r="S891" s="21">
        <f t="shared" si="559"/>
        <v>0</v>
      </c>
      <c r="T891" s="21">
        <f t="shared" si="559"/>
        <v>0</v>
      </c>
      <c r="U891" s="21">
        <f t="shared" si="559"/>
        <v>0</v>
      </c>
      <c r="V891" s="21">
        <f t="shared" si="559"/>
        <v>0</v>
      </c>
      <c r="W891" s="21">
        <f t="shared" si="559"/>
        <v>0</v>
      </c>
      <c r="X891" s="21">
        <f t="shared" si="559"/>
        <v>0</v>
      </c>
      <c r="Y891" s="21">
        <f t="shared" si="559"/>
        <v>0</v>
      </c>
      <c r="Z891" s="21">
        <f t="shared" si="559"/>
        <v>0</v>
      </c>
      <c r="AA891" s="21">
        <f t="shared" si="559"/>
        <v>0</v>
      </c>
      <c r="AB891" s="21">
        <f t="shared" si="559"/>
        <v>0</v>
      </c>
      <c r="AC891" s="21">
        <f t="shared" si="559"/>
        <v>0</v>
      </c>
      <c r="AD891" s="21">
        <f t="shared" si="559"/>
        <v>0</v>
      </c>
      <c r="AE891" s="21">
        <f t="shared" si="559"/>
        <v>0</v>
      </c>
      <c r="AF891" s="21">
        <f t="shared" si="559"/>
        <v>0</v>
      </c>
      <c r="AG891" s="21">
        <f t="shared" si="559"/>
        <v>0</v>
      </c>
      <c r="AH891" s="21">
        <f t="shared" si="559"/>
        <v>0</v>
      </c>
      <c r="AI891" s="21">
        <f t="shared" si="559"/>
        <v>0</v>
      </c>
      <c r="AJ891" s="21">
        <f t="shared" si="559"/>
        <v>0</v>
      </c>
      <c r="AK891" s="21">
        <f t="shared" si="559"/>
        <v>0</v>
      </c>
      <c r="AL891" s="21">
        <f t="shared" si="559"/>
        <v>0</v>
      </c>
      <c r="AM891" s="21">
        <f t="shared" si="559"/>
        <v>0</v>
      </c>
      <c r="AN891" s="21">
        <f t="shared" si="559"/>
        <v>0</v>
      </c>
      <c r="AO891" s="21">
        <f t="shared" si="559"/>
        <v>0</v>
      </c>
      <c r="AP891" s="21">
        <f t="shared" si="559"/>
        <v>0</v>
      </c>
      <c r="AQ891" s="21">
        <f t="shared" si="559"/>
        <v>0</v>
      </c>
      <c r="AR891" s="21">
        <f t="shared" si="559"/>
        <v>0</v>
      </c>
      <c r="AS891" s="21">
        <f t="shared" si="559"/>
        <v>0</v>
      </c>
      <c r="AT891" s="21">
        <f t="shared" si="559"/>
        <v>0</v>
      </c>
      <c r="AU891" s="21">
        <f t="shared" si="559"/>
        <v>0</v>
      </c>
      <c r="AV891" s="21">
        <f t="shared" si="559"/>
        <v>0</v>
      </c>
      <c r="AW891" s="21">
        <f t="shared" si="559"/>
        <v>0</v>
      </c>
      <c r="AX891" s="21">
        <f t="shared" si="559"/>
        <v>0</v>
      </c>
      <c r="AY891" s="21">
        <f t="shared" si="559"/>
        <v>0</v>
      </c>
      <c r="AZ891" s="21">
        <f t="shared" si="559"/>
        <v>0</v>
      </c>
      <c r="BA891" s="21">
        <f t="shared" si="559"/>
        <v>0</v>
      </c>
      <c r="BB891" s="21">
        <f t="shared" si="559"/>
        <v>0</v>
      </c>
      <c r="BC891" s="21">
        <f t="shared" si="559"/>
        <v>0</v>
      </c>
      <c r="BD891" s="21">
        <f t="shared" si="559"/>
        <v>0</v>
      </c>
    </row>
    <row r="892" spans="1:59" ht="16" x14ac:dyDescent="0.2">
      <c r="B892" s="11">
        <f t="shared" si="554"/>
        <v>25</v>
      </c>
      <c r="C892" s="12" t="str">
        <f t="shared" si="554"/>
        <v>SCI FORGEOT RETAIL</v>
      </c>
      <c r="D892" s="25" t="s">
        <v>235</v>
      </c>
      <c r="E892" s="26">
        <v>42727</v>
      </c>
      <c r="F892" s="15"/>
      <c r="G892" s="25" t="s">
        <v>236</v>
      </c>
      <c r="H892" s="25" t="s">
        <v>237</v>
      </c>
      <c r="I892" s="25" t="s">
        <v>238</v>
      </c>
      <c r="J892" s="25" t="s">
        <v>239</v>
      </c>
      <c r="K892" s="24"/>
      <c r="L892" s="27" t="s">
        <v>240</v>
      </c>
      <c r="M892" s="83"/>
      <c r="N892" s="83"/>
      <c r="O892" s="28">
        <f>($H904&gt;0)*($J904&lt;O$2)*0
+($H904&gt;0)*($J904&gt;=O$2)*($J904&lt;=O$3)*(($J904-O$2+1)/O$4)
+($H904&gt;0)*($J904&gt;O$3)*($I904&gt;O$3)*0
+($H904&gt;0)*($J904&gt;O$3)*($I904&lt;=O$3)*($I904&gt;=O$2)*((O$3-$I904+1)/O$4)
+($H904&gt;0)*($J904&gt;O$3)*($I904&lt;O$2)*1
+($H904&gt;0)*($I904&gt;O$3)*0
+($H905&gt;0)*($J905&lt;O$2)*0
+($H905&gt;0)*($J905&gt;=O$2)*($J905&lt;=O$3)*(($J905-O$2+1)/O$4)
+($H905&gt;0)*($J905&gt;O$3)*($I905&gt;O$3)*0
+($H905&gt;0)*($J905&gt;O$3)*($I905&lt;=O$3)*($I905&gt;=O$2)*((O$3-$I905+1)/O$4)
+($H905&gt;0)*($J905&gt;O$3)*($I905&lt;O$2)*1
+($H905&gt;0)*($I905&gt;O$3)*0
+($H906&gt;0)*($J906&lt;O$2)*0
+($H906&gt;0)*($J906&gt;=O$2)*($J906&lt;=O$3)*(($J906-O$2+1)/O$4)
+($H906&gt;0)*($J906&gt;O$3)*($I906&gt;O$3)*0
+($H906&gt;0)*($J906&gt;O$3)*($I906&lt;=O$3)*($I906&gt;=O$2)*((O$3-$I906+1)/O$4)
+($H906&gt;0)*($J906&gt;O$3)*($I906&lt;O$2)*1
+($H906&gt;0)*($I906&gt;O$3)*0</f>
        <v>0</v>
      </c>
      <c r="P892" s="28">
        <f t="shared" ref="P892:BD892" si="560">($H904&gt;0)*($J904&lt;P$2)*0
+($H904&gt;0)*($J904&gt;=P$2)*($J904&lt;=P$3)*(($J904-P$2+1)/P$4)
+($H904&gt;0)*($J904&gt;P$3)*($I904&gt;P$3)*0
+($H904&gt;0)*($J904&gt;P$3)*($I904&lt;=P$3)*($I904&gt;=P$2)*((P$3-$I904+1)/P$4)
+($H904&gt;0)*($J904&gt;P$3)*($I904&lt;P$2)*1
+($H904&gt;0)*($I904&gt;P$3)*0
+($H905&gt;0)*($J905&lt;P$2)*0
+($H905&gt;0)*($J905&gt;=P$2)*($J905&lt;=P$3)*(($J905-P$2+1)/P$4)
+($H905&gt;0)*($J905&gt;P$3)*($I905&gt;P$3)*0
+($H905&gt;0)*($J905&gt;P$3)*($I905&lt;=P$3)*($I905&gt;=P$2)*((P$3-$I905+1)/P$4)
+($H905&gt;0)*($J905&gt;P$3)*($I905&lt;P$2)*1
+($H905&gt;0)*($I905&gt;P$3)*0
+($H906&gt;0)*($J906&lt;P$2)*0
+($H906&gt;0)*($J906&gt;=P$2)*($J906&lt;=P$3)*(($J906-P$2+1)/P$4)
+($H906&gt;0)*($J906&gt;P$3)*($I906&gt;P$3)*0
+($H906&gt;0)*($J906&gt;P$3)*($I906&lt;=P$3)*($I906&gt;=P$2)*((P$3-$I906+1)/P$4)
+($H906&gt;0)*($J906&gt;P$3)*($I906&lt;P$2)*1
+($H906&gt;0)*($I906&gt;P$3)*0</f>
        <v>0</v>
      </c>
      <c r="Q892" s="28">
        <f t="shared" si="560"/>
        <v>0</v>
      </c>
      <c r="R892" s="28">
        <f t="shared" si="560"/>
        <v>0</v>
      </c>
      <c r="S892" s="28">
        <f t="shared" si="560"/>
        <v>0</v>
      </c>
      <c r="T892" s="28">
        <f t="shared" si="560"/>
        <v>0</v>
      </c>
      <c r="U892" s="28">
        <f t="shared" si="560"/>
        <v>0</v>
      </c>
      <c r="V892" s="28">
        <f t="shared" si="560"/>
        <v>0</v>
      </c>
      <c r="W892" s="28">
        <f t="shared" si="560"/>
        <v>0</v>
      </c>
      <c r="X892" s="28">
        <f t="shared" si="560"/>
        <v>0</v>
      </c>
      <c r="Y892" s="28">
        <f t="shared" si="560"/>
        <v>0</v>
      </c>
      <c r="Z892" s="28">
        <f t="shared" si="560"/>
        <v>0</v>
      </c>
      <c r="AA892" s="28">
        <f t="shared" si="560"/>
        <v>0</v>
      </c>
      <c r="AB892" s="28">
        <f t="shared" si="560"/>
        <v>0</v>
      </c>
      <c r="AC892" s="28">
        <f t="shared" si="560"/>
        <v>0</v>
      </c>
      <c r="AD892" s="28">
        <f t="shared" si="560"/>
        <v>0</v>
      </c>
      <c r="AE892" s="28">
        <f t="shared" si="560"/>
        <v>0</v>
      </c>
      <c r="AF892" s="28">
        <f t="shared" si="560"/>
        <v>0</v>
      </c>
      <c r="AG892" s="28">
        <f t="shared" si="560"/>
        <v>0</v>
      </c>
      <c r="AH892" s="28">
        <f t="shared" si="560"/>
        <v>0</v>
      </c>
      <c r="AI892" s="28">
        <f t="shared" si="560"/>
        <v>0</v>
      </c>
      <c r="AJ892" s="28">
        <f t="shared" si="560"/>
        <v>0</v>
      </c>
      <c r="AK892" s="28">
        <f t="shared" si="560"/>
        <v>0</v>
      </c>
      <c r="AL892" s="28">
        <f t="shared" si="560"/>
        <v>0</v>
      </c>
      <c r="AM892" s="28">
        <f t="shared" si="560"/>
        <v>0</v>
      </c>
      <c r="AN892" s="28">
        <f t="shared" si="560"/>
        <v>0</v>
      </c>
      <c r="AO892" s="28">
        <f t="shared" si="560"/>
        <v>0</v>
      </c>
      <c r="AP892" s="28">
        <f t="shared" si="560"/>
        <v>0</v>
      </c>
      <c r="AQ892" s="28">
        <f t="shared" si="560"/>
        <v>0</v>
      </c>
      <c r="AR892" s="28">
        <f t="shared" si="560"/>
        <v>0</v>
      </c>
      <c r="AS892" s="28">
        <f t="shared" si="560"/>
        <v>0</v>
      </c>
      <c r="AT892" s="28">
        <f t="shared" si="560"/>
        <v>0</v>
      </c>
      <c r="AU892" s="28">
        <f t="shared" si="560"/>
        <v>0</v>
      </c>
      <c r="AV892" s="28">
        <f t="shared" si="560"/>
        <v>0</v>
      </c>
      <c r="AW892" s="28">
        <f t="shared" si="560"/>
        <v>0</v>
      </c>
      <c r="AX892" s="28">
        <f t="shared" si="560"/>
        <v>0</v>
      </c>
      <c r="AY892" s="28">
        <f t="shared" si="560"/>
        <v>0</v>
      </c>
      <c r="AZ892" s="28">
        <f t="shared" si="560"/>
        <v>0</v>
      </c>
      <c r="BA892" s="28">
        <f t="shared" si="560"/>
        <v>0</v>
      </c>
      <c r="BB892" s="28">
        <f t="shared" si="560"/>
        <v>0</v>
      </c>
      <c r="BC892" s="28">
        <f t="shared" si="560"/>
        <v>0</v>
      </c>
      <c r="BD892" s="28">
        <f t="shared" si="560"/>
        <v>0</v>
      </c>
    </row>
    <row r="893" spans="1:59" ht="16" x14ac:dyDescent="0.2">
      <c r="B893" s="11">
        <f t="shared" si="554"/>
        <v>25</v>
      </c>
      <c r="C893" s="12" t="str">
        <f t="shared" si="554"/>
        <v>SCI FORGEOT RETAIL</v>
      </c>
      <c r="D893" s="25" t="s">
        <v>241</v>
      </c>
      <c r="E893" s="29">
        <v>165000</v>
      </c>
      <c r="F893" s="15"/>
      <c r="G893" s="30" t="s">
        <v>10</v>
      </c>
      <c r="H893" s="31">
        <v>148500</v>
      </c>
      <c r="I893" s="32">
        <v>43822</v>
      </c>
      <c r="J893" s="32">
        <v>44188</v>
      </c>
      <c r="K893" s="24"/>
      <c r="L893" s="33" t="s">
        <v>242</v>
      </c>
      <c r="M893" s="73"/>
      <c r="N893" s="73"/>
      <c r="O893" s="34">
        <f>($E903&lt;=O$3)*($E903&gt;O$2)*((O$3-$E903+1)/O$4)
+($E903&lt;=O$2)*((O$3-O$2+1)/O$4)
+($E903&gt;O$3)*(0)</f>
        <v>0</v>
      </c>
      <c r="P893" s="34">
        <f t="shared" ref="P893:BD893" si="561">($E903&lt;=P$3)*($E903&gt;P$2)*((P$3-$E903+1)/P$4)
+($E903&lt;=P$2)*((P$3-P$2+1)/P$4)
+($E903&gt;P$3)*(0)</f>
        <v>0</v>
      </c>
      <c r="Q893" s="34">
        <f t="shared" si="561"/>
        <v>0</v>
      </c>
      <c r="R893" s="34">
        <f t="shared" si="561"/>
        <v>0</v>
      </c>
      <c r="S893" s="34">
        <f t="shared" si="561"/>
        <v>0</v>
      </c>
      <c r="T893" s="34">
        <f t="shared" si="561"/>
        <v>0</v>
      </c>
      <c r="U893" s="34">
        <f t="shared" si="561"/>
        <v>0</v>
      </c>
      <c r="V893" s="34">
        <f t="shared" si="561"/>
        <v>0</v>
      </c>
      <c r="W893" s="34">
        <f t="shared" si="561"/>
        <v>0</v>
      </c>
      <c r="X893" s="34">
        <f t="shared" si="561"/>
        <v>0</v>
      </c>
      <c r="Y893" s="34">
        <f t="shared" si="561"/>
        <v>0</v>
      </c>
      <c r="Z893" s="34">
        <f t="shared" si="561"/>
        <v>0</v>
      </c>
      <c r="AA893" s="34">
        <f t="shared" si="561"/>
        <v>0</v>
      </c>
      <c r="AB893" s="34">
        <f t="shared" si="561"/>
        <v>0</v>
      </c>
      <c r="AC893" s="34">
        <f t="shared" si="561"/>
        <v>0</v>
      </c>
      <c r="AD893" s="34">
        <f t="shared" si="561"/>
        <v>0</v>
      </c>
      <c r="AE893" s="34">
        <f t="shared" si="561"/>
        <v>0</v>
      </c>
      <c r="AF893" s="34">
        <f t="shared" si="561"/>
        <v>0</v>
      </c>
      <c r="AG893" s="34">
        <f t="shared" si="561"/>
        <v>0</v>
      </c>
      <c r="AH893" s="34">
        <f t="shared" si="561"/>
        <v>0</v>
      </c>
      <c r="AI893" s="34">
        <f t="shared" si="561"/>
        <v>0</v>
      </c>
      <c r="AJ893" s="34">
        <f t="shared" si="561"/>
        <v>0</v>
      </c>
      <c r="AK893" s="34">
        <f t="shared" si="561"/>
        <v>0</v>
      </c>
      <c r="AL893" s="34">
        <f t="shared" si="561"/>
        <v>0</v>
      </c>
      <c r="AM893" s="34">
        <f t="shared" si="561"/>
        <v>0</v>
      </c>
      <c r="AN893" s="34">
        <f t="shared" si="561"/>
        <v>0.10869565217391304</v>
      </c>
      <c r="AO893" s="34">
        <f t="shared" si="561"/>
        <v>1</v>
      </c>
      <c r="AP893" s="34">
        <f t="shared" si="561"/>
        <v>1</v>
      </c>
      <c r="AQ893" s="34">
        <f t="shared" si="561"/>
        <v>1</v>
      </c>
      <c r="AR893" s="34">
        <f t="shared" si="561"/>
        <v>1</v>
      </c>
      <c r="AS893" s="34">
        <f t="shared" si="561"/>
        <v>1</v>
      </c>
      <c r="AT893" s="34">
        <f t="shared" si="561"/>
        <v>1</v>
      </c>
      <c r="AU893" s="34">
        <f t="shared" si="561"/>
        <v>1</v>
      </c>
      <c r="AV893" s="34">
        <f t="shared" si="561"/>
        <v>1</v>
      </c>
      <c r="AW893" s="34">
        <f t="shared" si="561"/>
        <v>1</v>
      </c>
      <c r="AX893" s="34">
        <f t="shared" si="561"/>
        <v>1</v>
      </c>
      <c r="AY893" s="34">
        <f t="shared" si="561"/>
        <v>1</v>
      </c>
      <c r="AZ893" s="34">
        <f t="shared" si="561"/>
        <v>1</v>
      </c>
      <c r="BA893" s="34">
        <f t="shared" si="561"/>
        <v>1</v>
      </c>
      <c r="BB893" s="34">
        <f t="shared" si="561"/>
        <v>1</v>
      </c>
      <c r="BC893" s="34">
        <f t="shared" si="561"/>
        <v>1</v>
      </c>
      <c r="BD893" s="34">
        <f t="shared" si="561"/>
        <v>1</v>
      </c>
    </row>
    <row r="894" spans="1:59" ht="16" x14ac:dyDescent="0.2">
      <c r="A894" s="35"/>
      <c r="B894" s="11">
        <f t="shared" si="554"/>
        <v>25</v>
      </c>
      <c r="C894" s="12" t="str">
        <f t="shared" si="554"/>
        <v>SCI FORGEOT RETAIL</v>
      </c>
      <c r="D894" s="25" t="s">
        <v>243</v>
      </c>
      <c r="E894" s="29">
        <v>180236.62361623615</v>
      </c>
      <c r="F894" s="15"/>
      <c r="G894" s="30" t="s">
        <v>11</v>
      </c>
      <c r="H894" s="31">
        <v>0</v>
      </c>
      <c r="I894" s="32">
        <v>0</v>
      </c>
      <c r="J894" s="32">
        <v>0</v>
      </c>
      <c r="K894" s="35"/>
      <c r="M894" s="84">
        <v>42727</v>
      </c>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35"/>
      <c r="BF894" s="35"/>
      <c r="BG894" s="35"/>
    </row>
    <row r="895" spans="1:59" ht="16" x14ac:dyDescent="0.2">
      <c r="B895" s="11">
        <f t="shared" si="554"/>
        <v>25</v>
      </c>
      <c r="C895" s="12" t="str">
        <f t="shared" si="554"/>
        <v>SCI FORGEOT RETAIL</v>
      </c>
      <c r="D895" s="25" t="s">
        <v>244</v>
      </c>
      <c r="E895" s="29">
        <v>180236.62361623615</v>
      </c>
      <c r="F895" s="15"/>
      <c r="G895" s="36" t="s">
        <v>12</v>
      </c>
      <c r="H895" s="31">
        <v>0</v>
      </c>
      <c r="I895" s="32">
        <v>0</v>
      </c>
      <c r="J895" s="32">
        <v>0</v>
      </c>
      <c r="K895" s="24"/>
      <c r="L895" s="37" t="s">
        <v>245</v>
      </c>
      <c r="M895" s="74">
        <v>1</v>
      </c>
      <c r="N895" s="74">
        <v>1</v>
      </c>
      <c r="O895" s="38">
        <v>1</v>
      </c>
      <c r="P895" s="38">
        <v>1.0019565217391304</v>
      </c>
      <c r="Q895" s="38">
        <v>1.02</v>
      </c>
      <c r="R895" s="38">
        <v>1.02</v>
      </c>
      <c r="S895" s="38">
        <v>1.02</v>
      </c>
      <c r="T895" s="38">
        <v>1.0209978260869566</v>
      </c>
      <c r="U895" s="38">
        <v>1.0302</v>
      </c>
      <c r="V895" s="38">
        <v>1.0302</v>
      </c>
      <c r="W895" s="38">
        <v>1.0302</v>
      </c>
      <c r="X895" s="38">
        <v>1.0312078043478261</v>
      </c>
      <c r="Y895" s="38">
        <v>1.040502</v>
      </c>
      <c r="Z895" s="38">
        <v>1.040502</v>
      </c>
      <c r="AA895" s="38">
        <v>1.040502</v>
      </c>
      <c r="AB895" s="38">
        <v>1.0415198823913043</v>
      </c>
      <c r="AC895" s="38">
        <v>1.0509070200000001</v>
      </c>
      <c r="AD895" s="38">
        <v>1.0509070200000001</v>
      </c>
      <c r="AE895" s="38">
        <v>1.0509070200000001</v>
      </c>
      <c r="AF895" s="38">
        <v>1.0519350812152175</v>
      </c>
      <c r="AG895" s="38">
        <v>1.0614160902000001</v>
      </c>
      <c r="AH895" s="38">
        <v>1.0614160902000001</v>
      </c>
      <c r="AI895" s="38">
        <v>1.0614160902000001</v>
      </c>
      <c r="AJ895" s="38">
        <v>1.0624544320273697</v>
      </c>
      <c r="AK895" s="38">
        <v>1.0720302511020001</v>
      </c>
      <c r="AL895" s="38">
        <v>1.0720302511020001</v>
      </c>
      <c r="AM895" s="38">
        <v>1.0720302511020001</v>
      </c>
      <c r="AN895" s="38">
        <v>1.0730789763476434</v>
      </c>
      <c r="AO895" s="38">
        <v>1.0827505536130202</v>
      </c>
      <c r="AP895" s="38">
        <v>1.0827505536130202</v>
      </c>
      <c r="AQ895" s="38">
        <v>1.0827505536130202</v>
      </c>
      <c r="AR895" s="38">
        <v>1.0838097661111199</v>
      </c>
      <c r="AS895" s="38">
        <v>1.0935780591491504</v>
      </c>
      <c r="AT895" s="38">
        <v>1.0935780591491504</v>
      </c>
      <c r="AU895" s="38">
        <v>1.0935780591491504</v>
      </c>
      <c r="AV895" s="38">
        <v>1.094647863772231</v>
      </c>
      <c r="AW895" s="38">
        <v>1.104513839740642</v>
      </c>
      <c r="AX895" s="38">
        <v>1.104513839740642</v>
      </c>
      <c r="AY895" s="38">
        <v>1.104513839740642</v>
      </c>
      <c r="AZ895" s="38">
        <v>1.1055943424099535</v>
      </c>
      <c r="BA895" s="38">
        <v>1.1155589781380484</v>
      </c>
      <c r="BB895" s="38">
        <v>1.1155589781380484</v>
      </c>
      <c r="BC895" s="38">
        <v>1.1155589781380484</v>
      </c>
      <c r="BD895" s="38">
        <v>1.116650285834053</v>
      </c>
    </row>
    <row r="896" spans="1:59" ht="16" x14ac:dyDescent="0.2">
      <c r="B896" s="11">
        <f t="shared" si="554"/>
        <v>25</v>
      </c>
      <c r="C896" s="12" t="str">
        <f t="shared" si="554"/>
        <v>SCI FORGEOT RETAIL</v>
      </c>
      <c r="D896" s="25" t="s">
        <v>25</v>
      </c>
      <c r="E896" s="39" t="s">
        <v>30</v>
      </c>
      <c r="F896" s="15"/>
      <c r="K896" s="24"/>
      <c r="L896" s="16" t="s">
        <v>246</v>
      </c>
      <c r="M896" s="70"/>
      <c r="N896" s="70"/>
      <c r="O896" s="40">
        <f>O889*$E893/4+O893*$E904/4</f>
        <v>41250</v>
      </c>
      <c r="P896" s="40">
        <f t="shared" ref="P896:BD896" si="562">P889*$E893/4+P893*$E904/4</f>
        <v>41250</v>
      </c>
      <c r="Q896" s="40">
        <f t="shared" si="562"/>
        <v>41250</v>
      </c>
      <c r="R896" s="40">
        <f t="shared" si="562"/>
        <v>41250</v>
      </c>
      <c r="S896" s="40">
        <f t="shared" si="562"/>
        <v>41250</v>
      </c>
      <c r="T896" s="40">
        <f t="shared" si="562"/>
        <v>41250</v>
      </c>
      <c r="U896" s="40">
        <f t="shared" si="562"/>
        <v>41250</v>
      </c>
      <c r="V896" s="40">
        <f t="shared" si="562"/>
        <v>41250</v>
      </c>
      <c r="W896" s="40">
        <f t="shared" si="562"/>
        <v>41250</v>
      </c>
      <c r="X896" s="40">
        <f t="shared" si="562"/>
        <v>41250</v>
      </c>
      <c r="Y896" s="40">
        <f t="shared" si="562"/>
        <v>41250</v>
      </c>
      <c r="Z896" s="40">
        <f t="shared" si="562"/>
        <v>41250</v>
      </c>
      <c r="AA896" s="40">
        <f t="shared" si="562"/>
        <v>41250</v>
      </c>
      <c r="AB896" s="40">
        <f t="shared" si="562"/>
        <v>41250</v>
      </c>
      <c r="AC896" s="40">
        <f t="shared" si="562"/>
        <v>41250</v>
      </c>
      <c r="AD896" s="40">
        <f t="shared" si="562"/>
        <v>41250</v>
      </c>
      <c r="AE896" s="40">
        <f t="shared" si="562"/>
        <v>41250</v>
      </c>
      <c r="AF896" s="40">
        <f t="shared" si="562"/>
        <v>41250</v>
      </c>
      <c r="AG896" s="40">
        <f t="shared" si="562"/>
        <v>41250</v>
      </c>
      <c r="AH896" s="40">
        <f t="shared" si="562"/>
        <v>41250</v>
      </c>
      <c r="AI896" s="40">
        <f t="shared" si="562"/>
        <v>41250</v>
      </c>
      <c r="AJ896" s="40">
        <f t="shared" si="562"/>
        <v>41250</v>
      </c>
      <c r="AK896" s="40">
        <f t="shared" si="562"/>
        <v>41250</v>
      </c>
      <c r="AL896" s="40">
        <f t="shared" si="562"/>
        <v>41250</v>
      </c>
      <c r="AM896" s="40">
        <f t="shared" si="562"/>
        <v>41250</v>
      </c>
      <c r="AN896" s="40">
        <f t="shared" si="562"/>
        <v>42496.088700980574</v>
      </c>
      <c r="AO896" s="40">
        <f t="shared" si="562"/>
        <v>48589.016049021295</v>
      </c>
      <c r="AP896" s="40">
        <f t="shared" si="562"/>
        <v>48589.016049021295</v>
      </c>
      <c r="AQ896" s="40">
        <f t="shared" si="562"/>
        <v>48589.016049021295</v>
      </c>
      <c r="AR896" s="40">
        <f t="shared" si="562"/>
        <v>48589.016049021295</v>
      </c>
      <c r="AS896" s="40">
        <f t="shared" si="562"/>
        <v>48589.016049021295</v>
      </c>
      <c r="AT896" s="40">
        <f t="shared" si="562"/>
        <v>48589.016049021295</v>
      </c>
      <c r="AU896" s="40">
        <f t="shared" si="562"/>
        <v>48589.016049021295</v>
      </c>
      <c r="AV896" s="40">
        <f t="shared" si="562"/>
        <v>48589.016049021295</v>
      </c>
      <c r="AW896" s="40">
        <f t="shared" si="562"/>
        <v>48589.016049021295</v>
      </c>
      <c r="AX896" s="40">
        <f t="shared" si="562"/>
        <v>48589.016049021295</v>
      </c>
      <c r="AY896" s="40">
        <f t="shared" si="562"/>
        <v>48589.016049021295</v>
      </c>
      <c r="AZ896" s="40">
        <f t="shared" si="562"/>
        <v>48589.016049021295</v>
      </c>
      <c r="BA896" s="40">
        <f t="shared" si="562"/>
        <v>48589.016049021295</v>
      </c>
      <c r="BB896" s="40">
        <f t="shared" si="562"/>
        <v>48589.016049021295</v>
      </c>
      <c r="BC896" s="40">
        <f t="shared" si="562"/>
        <v>48589.016049021295</v>
      </c>
      <c r="BD896" s="40">
        <f t="shared" si="562"/>
        <v>48589.016049021295</v>
      </c>
    </row>
    <row r="897" spans="1:59" ht="16" x14ac:dyDescent="0.2">
      <c r="B897" s="11">
        <f t="shared" si="554"/>
        <v>25</v>
      </c>
      <c r="C897" s="12" t="str">
        <f t="shared" si="554"/>
        <v>SCI FORGEOT RETAIL</v>
      </c>
      <c r="D897" s="25" t="s">
        <v>247</v>
      </c>
      <c r="E897" s="39" t="s">
        <v>248</v>
      </c>
      <c r="F897" s="15"/>
      <c r="G897" s="25" t="s">
        <v>249</v>
      </c>
      <c r="H897" s="26">
        <v>44917</v>
      </c>
      <c r="I897" s="25" t="s">
        <v>239</v>
      </c>
      <c r="J897" s="26">
        <v>47109</v>
      </c>
      <c r="K897" s="24"/>
      <c r="L897" s="20" t="s">
        <v>250</v>
      </c>
      <c r="M897" s="72"/>
      <c r="N897" s="72"/>
      <c r="O897" s="41">
        <f>IF($E903&gt;=O$3,IF(O$3&lt;=($E892+365),O896,IFERROR(O889*$E894/4*O895+
$E904*O893/4*IFERROR(O895/$E905,0),0)),IF(O$3&lt;=($E903+365),O889*$E894/4*O895+$E904*O893/4*IFERROR(O895/$E905,0),IFERROR($E904*O893/4*IFERROR(O895/$E905,0),0)))</f>
        <v>45059.155904059036</v>
      </c>
      <c r="P897" s="41">
        <f t="shared" ref="P897:BD897" si="563">IF($E903&gt;=P$3,IF(P$3&lt;=($E892+365),P896,IFERROR(P889*$E894/4*P895+
$E904*P893/4*IFERROR(P895/$E905,0),0)),IF(P$3&lt;=($E903+365),P889*$E894/4*P895+$E904*P893/4*IFERROR(P895/$E905,0),IFERROR($E904*P893/4*IFERROR(P895/$E905,0),0)))</f>
        <v>45147.315122132197</v>
      </c>
      <c r="Q897" s="41">
        <f t="shared" si="563"/>
        <v>45960.339022140215</v>
      </c>
      <c r="R897" s="41">
        <f t="shared" si="563"/>
        <v>45960.339022140215</v>
      </c>
      <c r="S897" s="41">
        <f t="shared" si="563"/>
        <v>45960.339022140215</v>
      </c>
      <c r="T897" s="41">
        <f t="shared" si="563"/>
        <v>46005.300223357532</v>
      </c>
      <c r="U897" s="41">
        <f t="shared" si="563"/>
        <v>46419.942412361619</v>
      </c>
      <c r="V897" s="41">
        <f t="shared" si="563"/>
        <v>46419.942412361619</v>
      </c>
      <c r="W897" s="41">
        <f t="shared" si="563"/>
        <v>46419.942412361619</v>
      </c>
      <c r="X897" s="41">
        <f t="shared" si="563"/>
        <v>46465.353225591105</v>
      </c>
      <c r="Y897" s="41">
        <f t="shared" si="563"/>
        <v>46884.141836485236</v>
      </c>
      <c r="Z897" s="41">
        <f t="shared" si="563"/>
        <v>46884.141836485236</v>
      </c>
      <c r="AA897" s="41">
        <f t="shared" si="563"/>
        <v>46884.141836485236</v>
      </c>
      <c r="AB897" s="41">
        <f t="shared" si="563"/>
        <v>46930.006757847012</v>
      </c>
      <c r="AC897" s="41">
        <f t="shared" si="563"/>
        <v>47352.983254850093</v>
      </c>
      <c r="AD897" s="41">
        <f t="shared" si="563"/>
        <v>47352.983254850093</v>
      </c>
      <c r="AE897" s="41">
        <f t="shared" si="563"/>
        <v>47352.983254850093</v>
      </c>
      <c r="AF897" s="41">
        <f t="shared" si="563"/>
        <v>47399.30682542549</v>
      </c>
      <c r="AG897" s="41">
        <f t="shared" si="563"/>
        <v>47826.513087398591</v>
      </c>
      <c r="AH897" s="41">
        <f t="shared" si="563"/>
        <v>47826.513087398591</v>
      </c>
      <c r="AI897" s="41">
        <f t="shared" si="563"/>
        <v>47826.513087398591</v>
      </c>
      <c r="AJ897" s="41">
        <f t="shared" si="563"/>
        <v>47873.299893679745</v>
      </c>
      <c r="AK897" s="41">
        <f t="shared" si="563"/>
        <v>48304.778218272579</v>
      </c>
      <c r="AL897" s="41">
        <f t="shared" si="563"/>
        <v>48304.778218272579</v>
      </c>
      <c r="AM897" s="41">
        <f t="shared" si="563"/>
        <v>48304.778218272579</v>
      </c>
      <c r="AN897" s="41">
        <f t="shared" si="563"/>
        <v>48903.357506275934</v>
      </c>
      <c r="AO897" s="41">
        <f t="shared" si="563"/>
        <v>49026.945067597553</v>
      </c>
      <c r="AP897" s="41">
        <f t="shared" si="563"/>
        <v>49026.945067597553</v>
      </c>
      <c r="AQ897" s="41">
        <f t="shared" si="563"/>
        <v>49026.945067597553</v>
      </c>
      <c r="AR897" s="41">
        <f t="shared" si="563"/>
        <v>49074.906209511508</v>
      </c>
      <c r="AS897" s="41">
        <f t="shared" si="563"/>
        <v>49517.21451827354</v>
      </c>
      <c r="AT897" s="41">
        <f t="shared" si="563"/>
        <v>49517.21451827354</v>
      </c>
      <c r="AU897" s="41">
        <f t="shared" si="563"/>
        <v>49517.21451827354</v>
      </c>
      <c r="AV897" s="41">
        <f t="shared" si="563"/>
        <v>49565.655271606622</v>
      </c>
      <c r="AW897" s="41">
        <f t="shared" si="563"/>
        <v>50012.386663456273</v>
      </c>
      <c r="AX897" s="41">
        <f t="shared" si="563"/>
        <v>50012.386663456273</v>
      </c>
      <c r="AY897" s="41">
        <f t="shared" si="563"/>
        <v>50012.386663456273</v>
      </c>
      <c r="AZ897" s="41">
        <f t="shared" si="563"/>
        <v>50061.311824322693</v>
      </c>
      <c r="BA897" s="41">
        <f t="shared" si="563"/>
        <v>50512.510530090833</v>
      </c>
      <c r="BB897" s="41">
        <f t="shared" si="563"/>
        <v>50512.510530090833</v>
      </c>
      <c r="BC897" s="41">
        <f t="shared" si="563"/>
        <v>50512.510530090833</v>
      </c>
      <c r="BD897" s="41">
        <f t="shared" si="563"/>
        <v>50561.924942565929</v>
      </c>
    </row>
    <row r="898" spans="1:59" ht="16" x14ac:dyDescent="0.2">
      <c r="B898" s="11">
        <f t="shared" si="554"/>
        <v>25</v>
      </c>
      <c r="C898" s="12" t="str">
        <f t="shared" si="554"/>
        <v>SCI FORGEOT RETAIL</v>
      </c>
      <c r="D898" s="25" t="s">
        <v>8</v>
      </c>
      <c r="E898" s="42">
        <v>0</v>
      </c>
      <c r="F898" s="15"/>
      <c r="I898" s="15"/>
      <c r="J898" s="24"/>
      <c r="K898" s="24"/>
      <c r="L898" s="20" t="s">
        <v>251</v>
      </c>
      <c r="M898" s="72"/>
      <c r="N898" s="72"/>
      <c r="O898" s="41">
        <f>-$E894/4*O888
+(O888&gt;0)*($J893&gt;=O$2)*($J893&lt;=O$3)*(($J893-O$2+1)/O$4*$H893/4)
+(O888&gt;0)*($J893&gt;O$3)*($I893&lt;=O$3)*($I893&gt;=O$2)*((O$3-$I893+1)/O$4*$H893/4)
+(O888&gt;0)*($J893&gt;O$3)*($I893&lt;O$2)*$H893/4
+(O888&gt;0)*($J894&gt;=O$2)*($J894&lt;=O$3)*(($J894-O$2+1)/O$4*$H894/4)
+(O888&gt;0)*($J894&gt;O$3)*($I894&lt;=O$3)*($I894&gt;=O$2)*((O$3-$I894+1)/O$4*$H894/4)
+(O888&gt;0)*($J894&gt;O$3)*($I894&lt;O$2)*$H894/4
+(O888&gt;0)*($J895&gt;=O$2)*($J895&lt;=O$3)*(($J895-O$2+1)/O$4*$H895/4)
+(O888&gt;0)*($J895&gt;O$3)*($I895&lt;=O$3)*($I895&gt;=O$2)*((O$3-$I895+1)/O$4*$H895/4)
+(O888&gt;0)*($J895&gt;O$3)*($I895&lt;O$2)*$H895/4
-$E904/4*O892
+(O892&gt;0)*($J904&gt;=O$2)*($J904&lt;=O$3)*(($J904-O$2+1)/O$4*$H904/4)
+(O892&gt;0)*($J904&gt;O$3)*($I904&lt;=O$3)*($I904&gt;=O$2)*((O$3-$I904+1)/O$4*$H904/4)
+(O892&gt;0)*($J904&gt;O$3)*($I904&lt;O$2)*$H904/4
+(O892&gt;0)*($J905&gt;=O$2)*($J905&lt;=O$3)*(($J905-O$2+1)/O$4*$H905/4)
+(O892&gt;0)*($J905&gt;O$3)*($I905&lt;=O$3)*($I905&gt;=O$2)*((O$3-$I905+1)/O$4*$H905/4)
+(O892&gt;0)*($J905&gt;O$3)*($I905&lt;O$2)*$H905/4
+(O892&gt;0)*($J906&gt;=O$2)*($J906&lt;=O$3)*(($J906-O$2+1)/O$4*$H906/4)
+(O892&gt;0)*($J906&gt;O$3)*($I906&lt;=O$3)*($I906&gt;=O$2)*((O$3-$I906+1)/O$4*$H906/4)
+(O892&gt;0)*($J906&gt;O$3)*($I906&lt;O$2)*$H906/4</f>
        <v>0</v>
      </c>
      <c r="P898" s="41">
        <f t="shared" ref="P898:BD898" si="564">-$E894/4*P888
+(P888&gt;0)*($J893&gt;=P$2)*($J893&lt;=P$3)*(($J893-P$2+1)/P$4*$H893/4)
+(P888&gt;0)*($J893&gt;P$3)*($I893&lt;=P$3)*($I893&gt;=P$2)*((P$3-$I893+1)/P$4*$H893/4)
+(P888&gt;0)*($J893&gt;P$3)*($I893&lt;P$2)*$H893/4
+(P888&gt;0)*($J894&gt;=P$2)*($J894&lt;=P$3)*(($J894-P$2+1)/P$4*$H894/4)
+(P888&gt;0)*($J894&gt;P$3)*($I894&lt;=P$3)*($I894&gt;=P$2)*((P$3-$I894+1)/P$4*$H894/4)
+(P888&gt;0)*($J894&gt;P$3)*($I894&lt;P$2)*$H894/4
+(P888&gt;0)*($J895&gt;=P$2)*($J895&lt;=P$3)*(($J895-P$2+1)/P$4*$H895/4)
+(P888&gt;0)*($J895&gt;P$3)*($I895&lt;=P$3)*($I895&gt;=P$2)*((P$3-$I895+1)/P$4*$H895/4)
+(P888&gt;0)*($J895&gt;P$3)*($I895&lt;P$2)*$H895/4
-$E904/4*P892
+(P892&gt;0)*($J904&gt;=P$2)*($J904&lt;=P$3)*(($J904-P$2+1)/P$4*$H904/4)
+(P892&gt;0)*($J904&gt;P$3)*($I904&lt;=P$3)*($I904&gt;=P$2)*((P$3-$I904+1)/P$4*$H904/4)
+(P892&gt;0)*($J904&gt;P$3)*($I904&lt;P$2)*$H904/4
+(P892&gt;0)*($J905&gt;=P$2)*($J905&lt;=P$3)*(($J905-P$2+1)/P$4*$H905/4)
+(P892&gt;0)*($J905&gt;P$3)*($I905&lt;=P$3)*($I905&gt;=P$2)*((P$3-$I905+1)/P$4*$H905/4)
+(P892&gt;0)*($J905&gt;P$3)*($I905&lt;P$2)*$H905/4
+(P892&gt;0)*($J906&gt;=P$2)*($J906&lt;=P$3)*(($J906-P$2+1)/P$4*$H906/4)
+(P892&gt;0)*($J906&gt;P$3)*($I906&lt;=P$3)*($I906&gt;=P$2)*((P$3-$I906+1)/P$4*$H906/4)
+(P892&gt;0)*($J906&gt;P$3)*($I906&lt;P$2)*$H906/4</f>
        <v>0</v>
      </c>
      <c r="Q898" s="41">
        <f t="shared" si="564"/>
        <v>0</v>
      </c>
      <c r="R898" s="41">
        <f t="shared" si="564"/>
        <v>0</v>
      </c>
      <c r="S898" s="41">
        <f t="shared" si="564"/>
        <v>0</v>
      </c>
      <c r="T898" s="41">
        <f t="shared" si="564"/>
        <v>0</v>
      </c>
      <c r="U898" s="41">
        <f t="shared" si="564"/>
        <v>0</v>
      </c>
      <c r="V898" s="41">
        <f t="shared" si="564"/>
        <v>0</v>
      </c>
      <c r="W898" s="41">
        <f t="shared" si="564"/>
        <v>0</v>
      </c>
      <c r="X898" s="41">
        <f t="shared" si="564"/>
        <v>0</v>
      </c>
      <c r="Y898" s="41">
        <f t="shared" si="564"/>
        <v>0</v>
      </c>
      <c r="Z898" s="41">
        <f t="shared" si="564"/>
        <v>0</v>
      </c>
      <c r="AA898" s="41">
        <f t="shared" si="564"/>
        <v>0</v>
      </c>
      <c r="AB898" s="41">
        <f t="shared" si="564"/>
        <v>0</v>
      </c>
      <c r="AC898" s="41">
        <f t="shared" si="564"/>
        <v>0</v>
      </c>
      <c r="AD898" s="41">
        <f t="shared" si="564"/>
        <v>0</v>
      </c>
      <c r="AE898" s="41">
        <f t="shared" si="564"/>
        <v>0</v>
      </c>
      <c r="AF898" s="41">
        <f t="shared" si="564"/>
        <v>0</v>
      </c>
      <c r="AG898" s="41">
        <f t="shared" si="564"/>
        <v>0</v>
      </c>
      <c r="AH898" s="41">
        <f t="shared" si="564"/>
        <v>0</v>
      </c>
      <c r="AI898" s="41">
        <f t="shared" si="564"/>
        <v>0</v>
      </c>
      <c r="AJ898" s="41">
        <f t="shared" si="564"/>
        <v>0</v>
      </c>
      <c r="AK898" s="41">
        <f t="shared" si="564"/>
        <v>0</v>
      </c>
      <c r="AL898" s="41">
        <f t="shared" si="564"/>
        <v>0</v>
      </c>
      <c r="AM898" s="41">
        <f t="shared" si="564"/>
        <v>0</v>
      </c>
      <c r="AN898" s="41">
        <f t="shared" si="564"/>
        <v>0</v>
      </c>
      <c r="AO898" s="41">
        <f t="shared" si="564"/>
        <v>0</v>
      </c>
      <c r="AP898" s="41">
        <f t="shared" si="564"/>
        <v>0</v>
      </c>
      <c r="AQ898" s="41">
        <f t="shared" si="564"/>
        <v>0</v>
      </c>
      <c r="AR898" s="41">
        <f t="shared" si="564"/>
        <v>0</v>
      </c>
      <c r="AS898" s="41">
        <f t="shared" si="564"/>
        <v>0</v>
      </c>
      <c r="AT898" s="41">
        <f t="shared" si="564"/>
        <v>0</v>
      </c>
      <c r="AU898" s="41">
        <f t="shared" si="564"/>
        <v>0</v>
      </c>
      <c r="AV898" s="41">
        <f t="shared" si="564"/>
        <v>0</v>
      </c>
      <c r="AW898" s="41">
        <f t="shared" si="564"/>
        <v>0</v>
      </c>
      <c r="AX898" s="41">
        <f t="shared" si="564"/>
        <v>0</v>
      </c>
      <c r="AY898" s="41">
        <f t="shared" si="564"/>
        <v>0</v>
      </c>
      <c r="AZ898" s="41">
        <f t="shared" si="564"/>
        <v>0</v>
      </c>
      <c r="BA898" s="41">
        <f t="shared" si="564"/>
        <v>0</v>
      </c>
      <c r="BB898" s="41">
        <f t="shared" si="564"/>
        <v>0</v>
      </c>
      <c r="BC898" s="41">
        <f t="shared" si="564"/>
        <v>0</v>
      </c>
      <c r="BD898" s="41">
        <f t="shared" si="564"/>
        <v>0</v>
      </c>
    </row>
    <row r="899" spans="1:59" ht="16" x14ac:dyDescent="0.2">
      <c r="B899" s="11">
        <f t="shared" si="554"/>
        <v>25</v>
      </c>
      <c r="C899" s="12" t="str">
        <f t="shared" si="554"/>
        <v>SCI FORGEOT RETAIL</v>
      </c>
      <c r="D899" s="43" t="s">
        <v>252</v>
      </c>
      <c r="E899" s="42" t="s">
        <v>288</v>
      </c>
      <c r="F899" s="44"/>
      <c r="G899" s="43" t="s">
        <v>253</v>
      </c>
      <c r="H899" s="39">
        <v>0</v>
      </c>
      <c r="I899" s="43" t="s">
        <v>254</v>
      </c>
      <c r="J899" s="32">
        <v>0</v>
      </c>
      <c r="K899" s="24"/>
      <c r="L899" s="20" t="s">
        <v>255</v>
      </c>
      <c r="M899" s="72"/>
      <c r="N899" s="72"/>
      <c r="O899" s="41">
        <v>0</v>
      </c>
      <c r="P899" s="41">
        <v>0</v>
      </c>
      <c r="Q899" s="41">
        <v>0</v>
      </c>
      <c r="R899" s="41">
        <v>0</v>
      </c>
      <c r="S899" s="41">
        <v>0</v>
      </c>
      <c r="T899" s="41">
        <v>0</v>
      </c>
      <c r="U899" s="41">
        <v>0</v>
      </c>
      <c r="V899" s="41">
        <v>0</v>
      </c>
      <c r="W899" s="41">
        <v>0</v>
      </c>
      <c r="X899" s="41">
        <v>0</v>
      </c>
      <c r="Y899" s="41">
        <v>0</v>
      </c>
      <c r="Z899" s="41">
        <v>0</v>
      </c>
      <c r="AA899" s="41">
        <v>0</v>
      </c>
      <c r="AB899" s="41">
        <v>0</v>
      </c>
      <c r="AC899" s="41">
        <v>0</v>
      </c>
      <c r="AD899" s="41">
        <v>0</v>
      </c>
      <c r="AE899" s="41">
        <v>0</v>
      </c>
      <c r="AF899" s="41">
        <v>0</v>
      </c>
      <c r="AG899" s="41">
        <v>0</v>
      </c>
      <c r="AH899" s="41">
        <v>0</v>
      </c>
      <c r="AI899" s="41">
        <v>0</v>
      </c>
      <c r="AJ899" s="41">
        <v>0</v>
      </c>
      <c r="AK899" s="41">
        <v>0</v>
      </c>
      <c r="AL899" s="41">
        <v>0</v>
      </c>
      <c r="AM899" s="41">
        <v>0</v>
      </c>
      <c r="AN899" s="41">
        <v>0</v>
      </c>
      <c r="AO899" s="41">
        <v>0</v>
      </c>
      <c r="AP899" s="41">
        <v>0</v>
      </c>
      <c r="AQ899" s="41">
        <v>0</v>
      </c>
      <c r="AR899" s="41">
        <v>0</v>
      </c>
      <c r="AS899" s="41">
        <v>0</v>
      </c>
      <c r="AT899" s="41">
        <v>0</v>
      </c>
      <c r="AU899" s="41">
        <v>0</v>
      </c>
      <c r="AV899" s="41">
        <v>0</v>
      </c>
      <c r="AW899" s="41">
        <v>0</v>
      </c>
      <c r="AX899" s="41">
        <v>0</v>
      </c>
      <c r="AY899" s="41">
        <v>0</v>
      </c>
      <c r="AZ899" s="41">
        <v>0</v>
      </c>
      <c r="BA899" s="41">
        <v>0</v>
      </c>
      <c r="BB899" s="41">
        <v>0</v>
      </c>
      <c r="BC899" s="41">
        <v>0</v>
      </c>
      <c r="BD899" s="41">
        <v>0</v>
      </c>
    </row>
    <row r="900" spans="1:59" ht="16" x14ac:dyDescent="0.2">
      <c r="B900" s="11">
        <f t="shared" si="554"/>
        <v>25</v>
      </c>
      <c r="C900" s="12" t="str">
        <f t="shared" si="554"/>
        <v>SCI FORGEOT RETAIL</v>
      </c>
      <c r="D900" s="43" t="s">
        <v>256</v>
      </c>
      <c r="E900" s="32">
        <v>47109</v>
      </c>
      <c r="G900" s="43" t="s">
        <v>257</v>
      </c>
      <c r="H900" s="42">
        <v>0</v>
      </c>
      <c r="I900" s="43" t="s">
        <v>258</v>
      </c>
      <c r="J900" s="29">
        <v>0</v>
      </c>
      <c r="K900" s="23"/>
      <c r="L900" s="33" t="s">
        <v>259</v>
      </c>
      <c r="M900" s="73"/>
      <c r="N900" s="73"/>
      <c r="O900" s="45">
        <f>-(O897+O898)*IFERROR((O887+O891)/(O889+O893),0)</f>
        <v>0</v>
      </c>
      <c r="P900" s="45">
        <f t="shared" ref="P900:BD900" si="565">-(P897+P898)*IFERROR((P887+P891)/(P889+P893),0)</f>
        <v>0</v>
      </c>
      <c r="Q900" s="45">
        <f t="shared" si="565"/>
        <v>0</v>
      </c>
      <c r="R900" s="45">
        <f t="shared" si="565"/>
        <v>0</v>
      </c>
      <c r="S900" s="45">
        <f t="shared" si="565"/>
        <v>0</v>
      </c>
      <c r="T900" s="45">
        <f t="shared" si="565"/>
        <v>0</v>
      </c>
      <c r="U900" s="45">
        <f t="shared" si="565"/>
        <v>0</v>
      </c>
      <c r="V900" s="45">
        <f t="shared" si="565"/>
        <v>0</v>
      </c>
      <c r="W900" s="45">
        <f t="shared" si="565"/>
        <v>0</v>
      </c>
      <c r="X900" s="45">
        <f t="shared" si="565"/>
        <v>0</v>
      </c>
      <c r="Y900" s="45">
        <f t="shared" si="565"/>
        <v>0</v>
      </c>
      <c r="Z900" s="45">
        <f t="shared" si="565"/>
        <v>0</v>
      </c>
      <c r="AA900" s="45">
        <f t="shared" si="565"/>
        <v>0</v>
      </c>
      <c r="AB900" s="45">
        <f t="shared" si="565"/>
        <v>0</v>
      </c>
      <c r="AC900" s="45">
        <f t="shared" si="565"/>
        <v>0</v>
      </c>
      <c r="AD900" s="45">
        <f t="shared" si="565"/>
        <v>0</v>
      </c>
      <c r="AE900" s="45">
        <f t="shared" si="565"/>
        <v>0</v>
      </c>
      <c r="AF900" s="45">
        <f t="shared" si="565"/>
        <v>0</v>
      </c>
      <c r="AG900" s="45">
        <f t="shared" si="565"/>
        <v>0</v>
      </c>
      <c r="AH900" s="45">
        <f t="shared" si="565"/>
        <v>0</v>
      </c>
      <c r="AI900" s="45">
        <f t="shared" si="565"/>
        <v>0</v>
      </c>
      <c r="AJ900" s="45">
        <f t="shared" si="565"/>
        <v>0</v>
      </c>
      <c r="AK900" s="45">
        <f t="shared" si="565"/>
        <v>0</v>
      </c>
      <c r="AL900" s="45">
        <f t="shared" si="565"/>
        <v>0</v>
      </c>
      <c r="AM900" s="45">
        <f t="shared" si="565"/>
        <v>0</v>
      </c>
      <c r="AN900" s="45">
        <f t="shared" si="565"/>
        <v>0</v>
      </c>
      <c r="AO900" s="45">
        <f t="shared" si="565"/>
        <v>0</v>
      </c>
      <c r="AP900" s="45">
        <f t="shared" si="565"/>
        <v>0</v>
      </c>
      <c r="AQ900" s="45">
        <f t="shared" si="565"/>
        <v>0</v>
      </c>
      <c r="AR900" s="45">
        <f t="shared" si="565"/>
        <v>0</v>
      </c>
      <c r="AS900" s="45">
        <f t="shared" si="565"/>
        <v>0</v>
      </c>
      <c r="AT900" s="45">
        <f t="shared" si="565"/>
        <v>0</v>
      </c>
      <c r="AU900" s="45">
        <f t="shared" si="565"/>
        <v>0</v>
      </c>
      <c r="AV900" s="45">
        <f t="shared" si="565"/>
        <v>0</v>
      </c>
      <c r="AW900" s="45">
        <f t="shared" si="565"/>
        <v>0</v>
      </c>
      <c r="AX900" s="45">
        <f t="shared" si="565"/>
        <v>0</v>
      </c>
      <c r="AY900" s="45">
        <f t="shared" si="565"/>
        <v>0</v>
      </c>
      <c r="AZ900" s="45">
        <f t="shared" si="565"/>
        <v>0</v>
      </c>
      <c r="BA900" s="45">
        <f t="shared" si="565"/>
        <v>0</v>
      </c>
      <c r="BB900" s="45">
        <f t="shared" si="565"/>
        <v>0</v>
      </c>
      <c r="BC900" s="45">
        <f t="shared" si="565"/>
        <v>0</v>
      </c>
      <c r="BD900" s="45">
        <f t="shared" si="565"/>
        <v>0</v>
      </c>
    </row>
    <row r="901" spans="1:59" ht="16" x14ac:dyDescent="0.2">
      <c r="B901" s="11">
        <f t="shared" si="554"/>
        <v>25</v>
      </c>
      <c r="C901" s="12" t="str">
        <f t="shared" si="554"/>
        <v>SCI FORGEOT RETAIL</v>
      </c>
      <c r="K901" s="24"/>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row>
    <row r="902" spans="1:59" ht="16" x14ac:dyDescent="0.2">
      <c r="B902" s="11">
        <f t="shared" si="554"/>
        <v>25</v>
      </c>
      <c r="C902" s="12" t="str">
        <f t="shared" si="554"/>
        <v>SCI FORGEOT RETAIL</v>
      </c>
      <c r="G902" s="46" t="s">
        <v>229</v>
      </c>
      <c r="H902" s="104" t="s">
        <v>45</v>
      </c>
      <c r="I902" s="105"/>
      <c r="J902" s="106"/>
      <c r="K902" s="23"/>
      <c r="L902" s="47" t="s">
        <v>4</v>
      </c>
      <c r="M902" s="81"/>
      <c r="N902" s="81"/>
      <c r="O902" s="48">
        <f>SUM(O897:O900)</f>
        <v>45059.155904059036</v>
      </c>
      <c r="P902" s="48">
        <f t="shared" ref="P902:BD902" si="566">SUM(P897:P900)</f>
        <v>45147.315122132197</v>
      </c>
      <c r="Q902" s="48">
        <f t="shared" si="566"/>
        <v>45960.339022140215</v>
      </c>
      <c r="R902" s="48">
        <f t="shared" si="566"/>
        <v>45960.339022140215</v>
      </c>
      <c r="S902" s="48">
        <f t="shared" si="566"/>
        <v>45960.339022140215</v>
      </c>
      <c r="T902" s="48">
        <f t="shared" si="566"/>
        <v>46005.300223357532</v>
      </c>
      <c r="U902" s="48">
        <f t="shared" si="566"/>
        <v>46419.942412361619</v>
      </c>
      <c r="V902" s="48">
        <f t="shared" si="566"/>
        <v>46419.942412361619</v>
      </c>
      <c r="W902" s="48">
        <f t="shared" si="566"/>
        <v>46419.942412361619</v>
      </c>
      <c r="X902" s="48">
        <f t="shared" si="566"/>
        <v>46465.353225591105</v>
      </c>
      <c r="Y902" s="48">
        <f t="shared" si="566"/>
        <v>46884.141836485236</v>
      </c>
      <c r="Z902" s="48">
        <f t="shared" si="566"/>
        <v>46884.141836485236</v>
      </c>
      <c r="AA902" s="48">
        <f t="shared" si="566"/>
        <v>46884.141836485236</v>
      </c>
      <c r="AB902" s="48">
        <f t="shared" si="566"/>
        <v>46930.006757847012</v>
      </c>
      <c r="AC902" s="48">
        <f t="shared" si="566"/>
        <v>47352.983254850093</v>
      </c>
      <c r="AD902" s="48">
        <f t="shared" si="566"/>
        <v>47352.983254850093</v>
      </c>
      <c r="AE902" s="48">
        <f t="shared" si="566"/>
        <v>47352.983254850093</v>
      </c>
      <c r="AF902" s="48">
        <f t="shared" si="566"/>
        <v>47399.30682542549</v>
      </c>
      <c r="AG902" s="48">
        <f t="shared" si="566"/>
        <v>47826.513087398591</v>
      </c>
      <c r="AH902" s="48">
        <f t="shared" si="566"/>
        <v>47826.513087398591</v>
      </c>
      <c r="AI902" s="48">
        <f t="shared" si="566"/>
        <v>47826.513087398591</v>
      </c>
      <c r="AJ902" s="48">
        <f t="shared" si="566"/>
        <v>47873.299893679745</v>
      </c>
      <c r="AK902" s="48">
        <f t="shared" si="566"/>
        <v>48304.778218272579</v>
      </c>
      <c r="AL902" s="48">
        <f t="shared" si="566"/>
        <v>48304.778218272579</v>
      </c>
      <c r="AM902" s="48">
        <f t="shared" si="566"/>
        <v>48304.778218272579</v>
      </c>
      <c r="AN902" s="48">
        <f t="shared" si="566"/>
        <v>48903.357506275934</v>
      </c>
      <c r="AO902" s="48">
        <f t="shared" si="566"/>
        <v>49026.945067597553</v>
      </c>
      <c r="AP902" s="48">
        <f t="shared" si="566"/>
        <v>49026.945067597553</v>
      </c>
      <c r="AQ902" s="48">
        <f t="shared" si="566"/>
        <v>49026.945067597553</v>
      </c>
      <c r="AR902" s="48">
        <f t="shared" si="566"/>
        <v>49074.906209511508</v>
      </c>
      <c r="AS902" s="48">
        <f t="shared" si="566"/>
        <v>49517.21451827354</v>
      </c>
      <c r="AT902" s="48">
        <f t="shared" si="566"/>
        <v>49517.21451827354</v>
      </c>
      <c r="AU902" s="48">
        <f t="shared" si="566"/>
        <v>49517.21451827354</v>
      </c>
      <c r="AV902" s="48">
        <f t="shared" si="566"/>
        <v>49565.655271606622</v>
      </c>
      <c r="AW902" s="48">
        <f t="shared" si="566"/>
        <v>50012.386663456273</v>
      </c>
      <c r="AX902" s="48">
        <f t="shared" si="566"/>
        <v>50012.386663456273</v>
      </c>
      <c r="AY902" s="48">
        <f t="shared" si="566"/>
        <v>50012.386663456273</v>
      </c>
      <c r="AZ902" s="48">
        <f t="shared" si="566"/>
        <v>50061.311824322693</v>
      </c>
      <c r="BA902" s="48">
        <f t="shared" si="566"/>
        <v>50512.510530090833</v>
      </c>
      <c r="BB902" s="48">
        <f t="shared" si="566"/>
        <v>50512.510530090833</v>
      </c>
      <c r="BC902" s="48">
        <f t="shared" si="566"/>
        <v>50512.510530090833</v>
      </c>
      <c r="BD902" s="48">
        <f t="shared" si="566"/>
        <v>50561.924942565929</v>
      </c>
    </row>
    <row r="903" spans="1:59" ht="16" x14ac:dyDescent="0.2">
      <c r="B903" s="11">
        <f t="shared" ref="B903:C908" si="567">B902</f>
        <v>25</v>
      </c>
      <c r="C903" s="12" t="str">
        <f t="shared" si="567"/>
        <v>SCI FORGEOT RETAIL</v>
      </c>
      <c r="D903" s="46" t="s">
        <v>260</v>
      </c>
      <c r="E903" s="32">
        <v>47109</v>
      </c>
      <c r="F903" s="15"/>
      <c r="G903" s="46" t="s">
        <v>261</v>
      </c>
      <c r="H903" s="46" t="s">
        <v>237</v>
      </c>
      <c r="I903" s="46" t="s">
        <v>238</v>
      </c>
      <c r="J903" s="46" t="s">
        <v>239</v>
      </c>
      <c r="K903" s="23"/>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row>
    <row r="904" spans="1:59" ht="16" x14ac:dyDescent="0.2">
      <c r="B904" s="11">
        <f t="shared" si="567"/>
        <v>25</v>
      </c>
      <c r="C904" s="12" t="str">
        <f t="shared" si="567"/>
        <v>SCI FORGEOT RETAIL</v>
      </c>
      <c r="D904" s="46" t="s">
        <v>262</v>
      </c>
      <c r="E904" s="31">
        <v>194356.06419608518</v>
      </c>
      <c r="F904" s="15"/>
      <c r="G904" s="49" t="s">
        <v>263</v>
      </c>
      <c r="H904" s="31">
        <v>0</v>
      </c>
      <c r="I904" s="32">
        <v>0</v>
      </c>
      <c r="J904" s="32">
        <v>0</v>
      </c>
      <c r="K904" s="23"/>
      <c r="L904" s="50" t="s">
        <v>264</v>
      </c>
      <c r="M904" s="70"/>
      <c r="N904" s="70"/>
      <c r="O904" s="40">
        <f t="shared" ref="O904:BD904" si="568">IFERROR(((O$3&gt;=$E903)*(O$2&lt;=$E903))*$E907,"")</f>
        <v>0</v>
      </c>
      <c r="P904" s="40">
        <f t="shared" si="568"/>
        <v>0</v>
      </c>
      <c r="Q904" s="40">
        <f t="shared" si="568"/>
        <v>0</v>
      </c>
      <c r="R904" s="40">
        <f t="shared" si="568"/>
        <v>0</v>
      </c>
      <c r="S904" s="40">
        <f t="shared" si="568"/>
        <v>0</v>
      </c>
      <c r="T904" s="40">
        <f t="shared" si="568"/>
        <v>0</v>
      </c>
      <c r="U904" s="40">
        <f t="shared" si="568"/>
        <v>0</v>
      </c>
      <c r="V904" s="40">
        <f t="shared" si="568"/>
        <v>0</v>
      </c>
      <c r="W904" s="40">
        <f t="shared" si="568"/>
        <v>0</v>
      </c>
      <c r="X904" s="40">
        <f t="shared" si="568"/>
        <v>0</v>
      </c>
      <c r="Y904" s="40">
        <f t="shared" si="568"/>
        <v>0</v>
      </c>
      <c r="Z904" s="40">
        <f t="shared" si="568"/>
        <v>0</v>
      </c>
      <c r="AA904" s="40">
        <f t="shared" si="568"/>
        <v>0</v>
      </c>
      <c r="AB904" s="40">
        <f t="shared" si="568"/>
        <v>0</v>
      </c>
      <c r="AC904" s="40">
        <f t="shared" si="568"/>
        <v>0</v>
      </c>
      <c r="AD904" s="40">
        <f t="shared" si="568"/>
        <v>0</v>
      </c>
      <c r="AE904" s="40">
        <f t="shared" si="568"/>
        <v>0</v>
      </c>
      <c r="AF904" s="40">
        <f t="shared" si="568"/>
        <v>0</v>
      </c>
      <c r="AG904" s="40">
        <f t="shared" si="568"/>
        <v>0</v>
      </c>
      <c r="AH904" s="40">
        <f t="shared" si="568"/>
        <v>0</v>
      </c>
      <c r="AI904" s="40">
        <f t="shared" si="568"/>
        <v>0</v>
      </c>
      <c r="AJ904" s="40">
        <f t="shared" si="568"/>
        <v>0</v>
      </c>
      <c r="AK904" s="40">
        <f t="shared" si="568"/>
        <v>0</v>
      </c>
      <c r="AL904" s="40">
        <f t="shared" si="568"/>
        <v>0</v>
      </c>
      <c r="AM904" s="40">
        <f t="shared" si="568"/>
        <v>0</v>
      </c>
      <c r="AN904" s="40">
        <f t="shared" si="568"/>
        <v>0</v>
      </c>
      <c r="AO904" s="40">
        <f t="shared" si="568"/>
        <v>0</v>
      </c>
      <c r="AP904" s="40">
        <f t="shared" si="568"/>
        <v>0</v>
      </c>
      <c r="AQ904" s="40">
        <f t="shared" si="568"/>
        <v>0</v>
      </c>
      <c r="AR904" s="40">
        <f t="shared" si="568"/>
        <v>0</v>
      </c>
      <c r="AS904" s="40">
        <f t="shared" si="568"/>
        <v>0</v>
      </c>
      <c r="AT904" s="40">
        <f t="shared" si="568"/>
        <v>0</v>
      </c>
      <c r="AU904" s="40">
        <f t="shared" si="568"/>
        <v>0</v>
      </c>
      <c r="AV904" s="40">
        <f t="shared" si="568"/>
        <v>0</v>
      </c>
      <c r="AW904" s="40">
        <f t="shared" si="568"/>
        <v>0</v>
      </c>
      <c r="AX904" s="40">
        <f t="shared" si="568"/>
        <v>0</v>
      </c>
      <c r="AY904" s="40">
        <f t="shared" si="568"/>
        <v>0</v>
      </c>
      <c r="AZ904" s="40">
        <f t="shared" si="568"/>
        <v>0</v>
      </c>
      <c r="BA904" s="40">
        <f t="shared" si="568"/>
        <v>0</v>
      </c>
      <c r="BB904" s="40">
        <f t="shared" si="568"/>
        <v>0</v>
      </c>
      <c r="BC904" s="40">
        <f t="shared" si="568"/>
        <v>0</v>
      </c>
      <c r="BD904" s="40">
        <f t="shared" si="568"/>
        <v>0</v>
      </c>
    </row>
    <row r="905" spans="1:59" ht="16" x14ac:dyDescent="0.2">
      <c r="B905" s="11">
        <f t="shared" si="567"/>
        <v>25</v>
      </c>
      <c r="C905" s="12" t="str">
        <f t="shared" si="567"/>
        <v>SCI FORGEOT RETAIL</v>
      </c>
      <c r="D905" s="46" t="s">
        <v>24</v>
      </c>
      <c r="E905" s="51">
        <f>IF(E903&gt;MAX($O$3:$BD$3),BD894,
IF(E903&lt;MIN($O$3:$BD$3),1,SUMIFS($O895:$BD895,$O$2:$BD$2,"&lt;="&amp;E903,$O$3:$BD$3,"&gt;="&amp;E903)))</f>
        <v>1.0730789763476434</v>
      </c>
      <c r="F905" s="15"/>
      <c r="G905" s="49" t="s">
        <v>265</v>
      </c>
      <c r="H905" s="31">
        <v>0</v>
      </c>
      <c r="I905" s="32">
        <v>0</v>
      </c>
      <c r="J905" s="32">
        <v>0</v>
      </c>
      <c r="K905" s="23"/>
      <c r="L905" s="52" t="s">
        <v>266</v>
      </c>
      <c r="M905" s="72"/>
      <c r="N905" s="72"/>
      <c r="O905" s="41">
        <f t="shared" ref="O905:BD905" si="569">IFERROR(((O$3&gt;=$E900)*(O$2&lt;=$E900))*$H908,"")</f>
        <v>0</v>
      </c>
      <c r="P905" s="41">
        <f t="shared" si="569"/>
        <v>0</v>
      </c>
      <c r="Q905" s="41">
        <f t="shared" si="569"/>
        <v>0</v>
      </c>
      <c r="R905" s="41">
        <f t="shared" si="569"/>
        <v>0</v>
      </c>
      <c r="S905" s="41">
        <f t="shared" si="569"/>
        <v>0</v>
      </c>
      <c r="T905" s="41">
        <f t="shared" si="569"/>
        <v>0</v>
      </c>
      <c r="U905" s="41">
        <f t="shared" si="569"/>
        <v>0</v>
      </c>
      <c r="V905" s="41">
        <f t="shared" si="569"/>
        <v>0</v>
      </c>
      <c r="W905" s="41">
        <f t="shared" si="569"/>
        <v>0</v>
      </c>
      <c r="X905" s="41">
        <f t="shared" si="569"/>
        <v>0</v>
      </c>
      <c r="Y905" s="41">
        <f t="shared" si="569"/>
        <v>0</v>
      </c>
      <c r="Z905" s="41">
        <f t="shared" si="569"/>
        <v>0</v>
      </c>
      <c r="AA905" s="41">
        <f t="shared" si="569"/>
        <v>0</v>
      </c>
      <c r="AB905" s="41">
        <f t="shared" si="569"/>
        <v>0</v>
      </c>
      <c r="AC905" s="41">
        <f t="shared" si="569"/>
        <v>0</v>
      </c>
      <c r="AD905" s="41">
        <f t="shared" si="569"/>
        <v>0</v>
      </c>
      <c r="AE905" s="41">
        <f t="shared" si="569"/>
        <v>0</v>
      </c>
      <c r="AF905" s="41">
        <f t="shared" si="569"/>
        <v>0</v>
      </c>
      <c r="AG905" s="41">
        <f t="shared" si="569"/>
        <v>0</v>
      </c>
      <c r="AH905" s="41">
        <f t="shared" si="569"/>
        <v>0</v>
      </c>
      <c r="AI905" s="41">
        <f t="shared" si="569"/>
        <v>0</v>
      </c>
      <c r="AJ905" s="41">
        <f t="shared" si="569"/>
        <v>0</v>
      </c>
      <c r="AK905" s="41">
        <f t="shared" si="569"/>
        <v>0</v>
      </c>
      <c r="AL905" s="41">
        <f t="shared" si="569"/>
        <v>0</v>
      </c>
      <c r="AM905" s="41">
        <f t="shared" si="569"/>
        <v>0</v>
      </c>
      <c r="AN905" s="41">
        <f t="shared" si="569"/>
        <v>0</v>
      </c>
      <c r="AO905" s="41">
        <f t="shared" si="569"/>
        <v>0</v>
      </c>
      <c r="AP905" s="41">
        <f t="shared" si="569"/>
        <v>0</v>
      </c>
      <c r="AQ905" s="41">
        <f t="shared" si="569"/>
        <v>0</v>
      </c>
      <c r="AR905" s="41">
        <f t="shared" si="569"/>
        <v>0</v>
      </c>
      <c r="AS905" s="41">
        <f t="shared" si="569"/>
        <v>0</v>
      </c>
      <c r="AT905" s="41">
        <f t="shared" si="569"/>
        <v>0</v>
      </c>
      <c r="AU905" s="41">
        <f t="shared" si="569"/>
        <v>0</v>
      </c>
      <c r="AV905" s="41">
        <f t="shared" si="569"/>
        <v>0</v>
      </c>
      <c r="AW905" s="41">
        <f t="shared" si="569"/>
        <v>0</v>
      </c>
      <c r="AX905" s="41">
        <f t="shared" si="569"/>
        <v>0</v>
      </c>
      <c r="AY905" s="41">
        <f t="shared" si="569"/>
        <v>0</v>
      </c>
      <c r="AZ905" s="41">
        <f t="shared" si="569"/>
        <v>0</v>
      </c>
      <c r="BA905" s="41">
        <f t="shared" si="569"/>
        <v>0</v>
      </c>
      <c r="BB905" s="41">
        <f t="shared" si="569"/>
        <v>0</v>
      </c>
      <c r="BC905" s="41">
        <f t="shared" si="569"/>
        <v>0</v>
      </c>
      <c r="BD905" s="41">
        <f t="shared" si="569"/>
        <v>0</v>
      </c>
    </row>
    <row r="906" spans="1:59" ht="16" x14ac:dyDescent="0.2">
      <c r="B906" s="11">
        <f t="shared" si="567"/>
        <v>25</v>
      </c>
      <c r="C906" s="12" t="str">
        <f t="shared" si="567"/>
        <v>SCI FORGEOT RETAIL</v>
      </c>
      <c r="D906" s="46" t="s">
        <v>8</v>
      </c>
      <c r="E906" s="42">
        <v>0</v>
      </c>
      <c r="F906" s="15"/>
      <c r="G906" s="49" t="s">
        <v>267</v>
      </c>
      <c r="H906" s="31">
        <v>0</v>
      </c>
      <c r="I906" s="32">
        <v>0</v>
      </c>
      <c r="J906" s="32">
        <v>0</v>
      </c>
      <c r="L906" s="52" t="s">
        <v>268</v>
      </c>
      <c r="M906" s="72"/>
      <c r="N906" s="72"/>
      <c r="O906" s="41">
        <f t="shared" ref="O906:BD906" si="570">IFERROR(((O$3&gt;=$E903)*(O$2&lt;=$E903))*$J908,"")</f>
        <v>0</v>
      </c>
      <c r="P906" s="41">
        <f t="shared" si="570"/>
        <v>0</v>
      </c>
      <c r="Q906" s="41">
        <f t="shared" si="570"/>
        <v>0</v>
      </c>
      <c r="R906" s="41">
        <f t="shared" si="570"/>
        <v>0</v>
      </c>
      <c r="S906" s="41">
        <f t="shared" si="570"/>
        <v>0</v>
      </c>
      <c r="T906" s="41">
        <f t="shared" si="570"/>
        <v>0</v>
      </c>
      <c r="U906" s="41">
        <f t="shared" si="570"/>
        <v>0</v>
      </c>
      <c r="V906" s="41">
        <f t="shared" si="570"/>
        <v>0</v>
      </c>
      <c r="W906" s="41">
        <f t="shared" si="570"/>
        <v>0</v>
      </c>
      <c r="X906" s="41">
        <f t="shared" si="570"/>
        <v>0</v>
      </c>
      <c r="Y906" s="41">
        <f t="shared" si="570"/>
        <v>0</v>
      </c>
      <c r="Z906" s="41">
        <f t="shared" si="570"/>
        <v>0</v>
      </c>
      <c r="AA906" s="41">
        <f t="shared" si="570"/>
        <v>0</v>
      </c>
      <c r="AB906" s="41">
        <f t="shared" si="570"/>
        <v>0</v>
      </c>
      <c r="AC906" s="41">
        <f t="shared" si="570"/>
        <v>0</v>
      </c>
      <c r="AD906" s="41">
        <f t="shared" si="570"/>
        <v>0</v>
      </c>
      <c r="AE906" s="41">
        <f t="shared" si="570"/>
        <v>0</v>
      </c>
      <c r="AF906" s="41">
        <f t="shared" si="570"/>
        <v>0</v>
      </c>
      <c r="AG906" s="41">
        <f t="shared" si="570"/>
        <v>0</v>
      </c>
      <c r="AH906" s="41">
        <f t="shared" si="570"/>
        <v>0</v>
      </c>
      <c r="AI906" s="41">
        <f t="shared" si="570"/>
        <v>0</v>
      </c>
      <c r="AJ906" s="41">
        <f t="shared" si="570"/>
        <v>0</v>
      </c>
      <c r="AK906" s="41">
        <f t="shared" si="570"/>
        <v>0</v>
      </c>
      <c r="AL906" s="41">
        <f t="shared" si="570"/>
        <v>0</v>
      </c>
      <c r="AM906" s="41">
        <f t="shared" si="570"/>
        <v>0</v>
      </c>
      <c r="AN906" s="41">
        <f t="shared" si="570"/>
        <v>0</v>
      </c>
      <c r="AO906" s="41">
        <f t="shared" si="570"/>
        <v>0</v>
      </c>
      <c r="AP906" s="41">
        <f t="shared" si="570"/>
        <v>0</v>
      </c>
      <c r="AQ906" s="41">
        <f t="shared" si="570"/>
        <v>0</v>
      </c>
      <c r="AR906" s="41">
        <f t="shared" si="570"/>
        <v>0</v>
      </c>
      <c r="AS906" s="41">
        <f t="shared" si="570"/>
        <v>0</v>
      </c>
      <c r="AT906" s="41">
        <f t="shared" si="570"/>
        <v>0</v>
      </c>
      <c r="AU906" s="41">
        <f t="shared" si="570"/>
        <v>0</v>
      </c>
      <c r="AV906" s="41">
        <f t="shared" si="570"/>
        <v>0</v>
      </c>
      <c r="AW906" s="41">
        <f t="shared" si="570"/>
        <v>0</v>
      </c>
      <c r="AX906" s="41">
        <f t="shared" si="570"/>
        <v>0</v>
      </c>
      <c r="AY906" s="41">
        <f t="shared" si="570"/>
        <v>0</v>
      </c>
      <c r="AZ906" s="41">
        <f t="shared" si="570"/>
        <v>0</v>
      </c>
      <c r="BA906" s="41">
        <f t="shared" si="570"/>
        <v>0</v>
      </c>
      <c r="BB906" s="41">
        <f t="shared" si="570"/>
        <v>0</v>
      </c>
      <c r="BC906" s="41">
        <f t="shared" si="570"/>
        <v>0</v>
      </c>
      <c r="BD906" s="41">
        <f t="shared" si="570"/>
        <v>0</v>
      </c>
    </row>
    <row r="907" spans="1:59" ht="16" x14ac:dyDescent="0.2">
      <c r="B907" s="11">
        <f t="shared" si="567"/>
        <v>25</v>
      </c>
      <c r="C907" s="12" t="str">
        <f t="shared" si="567"/>
        <v>SCI FORGEOT RETAIL</v>
      </c>
      <c r="D907" s="46" t="s">
        <v>269</v>
      </c>
      <c r="E907" s="31">
        <v>0</v>
      </c>
      <c r="F907" s="15"/>
      <c r="G907" s="53"/>
      <c r="H907" s="15"/>
      <c r="I907" s="15"/>
      <c r="J907" s="23"/>
      <c r="L907" s="52" t="s">
        <v>270</v>
      </c>
      <c r="M907" s="72"/>
      <c r="N907" s="72"/>
      <c r="O907" s="41">
        <f t="shared" ref="O907:BD907" si="571">IFERROR(((O$3&gt;=$J897)*(O$2&lt;=$J897))*$E908,"")</f>
        <v>0</v>
      </c>
      <c r="P907" s="41">
        <f t="shared" si="571"/>
        <v>0</v>
      </c>
      <c r="Q907" s="41">
        <f t="shared" si="571"/>
        <v>0</v>
      </c>
      <c r="R907" s="41">
        <f t="shared" si="571"/>
        <v>0</v>
      </c>
      <c r="S907" s="41">
        <f t="shared" si="571"/>
        <v>0</v>
      </c>
      <c r="T907" s="41">
        <f t="shared" si="571"/>
        <v>0</v>
      </c>
      <c r="U907" s="41">
        <f t="shared" si="571"/>
        <v>0</v>
      </c>
      <c r="V907" s="41">
        <f t="shared" si="571"/>
        <v>0</v>
      </c>
      <c r="W907" s="41">
        <f t="shared" si="571"/>
        <v>0</v>
      </c>
      <c r="X907" s="41">
        <f t="shared" si="571"/>
        <v>0</v>
      </c>
      <c r="Y907" s="41">
        <f t="shared" si="571"/>
        <v>0</v>
      </c>
      <c r="Z907" s="41">
        <f t="shared" si="571"/>
        <v>0</v>
      </c>
      <c r="AA907" s="41">
        <f t="shared" si="571"/>
        <v>0</v>
      </c>
      <c r="AB907" s="41">
        <f t="shared" si="571"/>
        <v>0</v>
      </c>
      <c r="AC907" s="41">
        <f t="shared" si="571"/>
        <v>0</v>
      </c>
      <c r="AD907" s="41">
        <f t="shared" si="571"/>
        <v>0</v>
      </c>
      <c r="AE907" s="41">
        <f t="shared" si="571"/>
        <v>0</v>
      </c>
      <c r="AF907" s="41">
        <f t="shared" si="571"/>
        <v>0</v>
      </c>
      <c r="AG907" s="41">
        <f t="shared" si="571"/>
        <v>0</v>
      </c>
      <c r="AH907" s="41">
        <f t="shared" si="571"/>
        <v>0</v>
      </c>
      <c r="AI907" s="41">
        <f t="shared" si="571"/>
        <v>0</v>
      </c>
      <c r="AJ907" s="41">
        <f t="shared" si="571"/>
        <v>0</v>
      </c>
      <c r="AK907" s="41">
        <f t="shared" si="571"/>
        <v>0</v>
      </c>
      <c r="AL907" s="41">
        <f t="shared" si="571"/>
        <v>0</v>
      </c>
      <c r="AM907" s="41">
        <f t="shared" si="571"/>
        <v>0</v>
      </c>
      <c r="AN907" s="41">
        <f t="shared" si="571"/>
        <v>0</v>
      </c>
      <c r="AO907" s="41">
        <f t="shared" si="571"/>
        <v>0</v>
      </c>
      <c r="AP907" s="41">
        <f t="shared" si="571"/>
        <v>0</v>
      </c>
      <c r="AQ907" s="41">
        <f t="shared" si="571"/>
        <v>0</v>
      </c>
      <c r="AR907" s="41">
        <f t="shared" si="571"/>
        <v>0</v>
      </c>
      <c r="AS907" s="41">
        <f t="shared" si="571"/>
        <v>0</v>
      </c>
      <c r="AT907" s="41">
        <f t="shared" si="571"/>
        <v>0</v>
      </c>
      <c r="AU907" s="41">
        <f t="shared" si="571"/>
        <v>0</v>
      </c>
      <c r="AV907" s="41">
        <f t="shared" si="571"/>
        <v>0</v>
      </c>
      <c r="AW907" s="41">
        <f t="shared" si="571"/>
        <v>0</v>
      </c>
      <c r="AX907" s="41">
        <f t="shared" si="571"/>
        <v>0</v>
      </c>
      <c r="AY907" s="41">
        <f t="shared" si="571"/>
        <v>0</v>
      </c>
      <c r="AZ907" s="41">
        <f t="shared" si="571"/>
        <v>0</v>
      </c>
      <c r="BA907" s="41">
        <f t="shared" si="571"/>
        <v>0</v>
      </c>
      <c r="BB907" s="41">
        <f t="shared" si="571"/>
        <v>0</v>
      </c>
      <c r="BC907" s="41">
        <f t="shared" si="571"/>
        <v>0</v>
      </c>
      <c r="BD907" s="41">
        <f t="shared" si="571"/>
        <v>0</v>
      </c>
    </row>
    <row r="908" spans="1:59" ht="16" x14ac:dyDescent="0.2">
      <c r="B908" s="11">
        <f t="shared" si="567"/>
        <v>25</v>
      </c>
      <c r="C908" s="12" t="str">
        <f t="shared" si="567"/>
        <v>SCI FORGEOT RETAIL</v>
      </c>
      <c r="D908" s="46" t="s">
        <v>270</v>
      </c>
      <c r="E908" s="31">
        <v>0</v>
      </c>
      <c r="F908" s="15"/>
      <c r="G908" s="46" t="s">
        <v>266</v>
      </c>
      <c r="H908" s="31">
        <v>0</v>
      </c>
      <c r="I908" s="46" t="s">
        <v>268</v>
      </c>
      <c r="J908" s="31">
        <v>0</v>
      </c>
      <c r="L908" s="54" t="s">
        <v>271</v>
      </c>
      <c r="M908" s="73"/>
      <c r="N908" s="73"/>
      <c r="O908" s="45">
        <f t="shared" ref="O908:BD908" si="572">IFERROR(-($E889+$H889+$J889)*O890,"")</f>
        <v>0</v>
      </c>
      <c r="P908" s="45">
        <f t="shared" si="572"/>
        <v>0</v>
      </c>
      <c r="Q908" s="45">
        <f t="shared" si="572"/>
        <v>0</v>
      </c>
      <c r="R908" s="45">
        <f t="shared" si="572"/>
        <v>0</v>
      </c>
      <c r="S908" s="45">
        <f t="shared" si="572"/>
        <v>0</v>
      </c>
      <c r="T908" s="45">
        <f t="shared" si="572"/>
        <v>0</v>
      </c>
      <c r="U908" s="45">
        <f t="shared" si="572"/>
        <v>0</v>
      </c>
      <c r="V908" s="45">
        <f t="shared" si="572"/>
        <v>0</v>
      </c>
      <c r="W908" s="45">
        <f t="shared" si="572"/>
        <v>0</v>
      </c>
      <c r="X908" s="45">
        <f t="shared" si="572"/>
        <v>0</v>
      </c>
      <c r="Y908" s="45">
        <f t="shared" si="572"/>
        <v>0</v>
      </c>
      <c r="Z908" s="45">
        <f t="shared" si="572"/>
        <v>0</v>
      </c>
      <c r="AA908" s="45">
        <f t="shared" si="572"/>
        <v>0</v>
      </c>
      <c r="AB908" s="45">
        <f t="shared" si="572"/>
        <v>0</v>
      </c>
      <c r="AC908" s="45">
        <f t="shared" si="572"/>
        <v>0</v>
      </c>
      <c r="AD908" s="45">
        <f t="shared" si="572"/>
        <v>0</v>
      </c>
      <c r="AE908" s="45">
        <f t="shared" si="572"/>
        <v>0</v>
      </c>
      <c r="AF908" s="45">
        <f t="shared" si="572"/>
        <v>0</v>
      </c>
      <c r="AG908" s="45">
        <f t="shared" si="572"/>
        <v>0</v>
      </c>
      <c r="AH908" s="45">
        <f t="shared" si="572"/>
        <v>0</v>
      </c>
      <c r="AI908" s="45">
        <f t="shared" si="572"/>
        <v>0</v>
      </c>
      <c r="AJ908" s="45">
        <f t="shared" si="572"/>
        <v>0</v>
      </c>
      <c r="AK908" s="45">
        <f t="shared" si="572"/>
        <v>0</v>
      </c>
      <c r="AL908" s="45">
        <f t="shared" si="572"/>
        <v>0</v>
      </c>
      <c r="AM908" s="45">
        <f t="shared" si="572"/>
        <v>0</v>
      </c>
      <c r="AN908" s="45">
        <f t="shared" si="572"/>
        <v>0</v>
      </c>
      <c r="AO908" s="45">
        <f t="shared" si="572"/>
        <v>0</v>
      </c>
      <c r="AP908" s="45">
        <f t="shared" si="572"/>
        <v>0</v>
      </c>
      <c r="AQ908" s="45">
        <f t="shared" si="572"/>
        <v>0</v>
      </c>
      <c r="AR908" s="45">
        <f t="shared" si="572"/>
        <v>0</v>
      </c>
      <c r="AS908" s="45">
        <f t="shared" si="572"/>
        <v>0</v>
      </c>
      <c r="AT908" s="45">
        <f t="shared" si="572"/>
        <v>0</v>
      </c>
      <c r="AU908" s="45">
        <f t="shared" si="572"/>
        <v>0</v>
      </c>
      <c r="AV908" s="45">
        <f t="shared" si="572"/>
        <v>0</v>
      </c>
      <c r="AW908" s="45">
        <f t="shared" si="572"/>
        <v>0</v>
      </c>
      <c r="AX908" s="45">
        <f t="shared" si="572"/>
        <v>0</v>
      </c>
      <c r="AY908" s="45">
        <f t="shared" si="572"/>
        <v>0</v>
      </c>
      <c r="AZ908" s="45">
        <f t="shared" si="572"/>
        <v>0</v>
      </c>
      <c r="BA908" s="45">
        <f t="shared" si="572"/>
        <v>0</v>
      </c>
      <c r="BB908" s="45">
        <f t="shared" si="572"/>
        <v>0</v>
      </c>
      <c r="BC908" s="45">
        <f t="shared" si="572"/>
        <v>0</v>
      </c>
      <c r="BD908" s="45">
        <f t="shared" si="572"/>
        <v>0</v>
      </c>
    </row>
    <row r="909" spans="1:59" x14ac:dyDescent="0.2">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row>
    <row r="910" spans="1:59" ht="16" x14ac:dyDescent="0.2">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s="1"/>
    </row>
    <row r="911" spans="1:59" ht="16" x14ac:dyDescent="0.2">
      <c r="A911" s="1"/>
      <c r="B911" s="67">
        <v>26</v>
      </c>
      <c r="C911" s="68" t="str">
        <f>H913</f>
        <v>SCI FORGEOT RETAIL</v>
      </c>
      <c r="D911" s="69" t="s">
        <v>73</v>
      </c>
      <c r="E911" s="69"/>
      <c r="F911" s="69"/>
      <c r="G911" s="69"/>
      <c r="H911" s="69"/>
      <c r="I911" s="69"/>
      <c r="J911" s="69"/>
      <c r="K911" s="68"/>
      <c r="L911" s="68"/>
      <c r="M911" s="68"/>
      <c r="N911" s="68"/>
      <c r="O911" s="82"/>
      <c r="P911" s="82"/>
      <c r="Q911" s="82"/>
      <c r="R911" s="82"/>
      <c r="S911" s="82"/>
      <c r="T911" s="82"/>
      <c r="U911" s="82"/>
      <c r="V911" s="82"/>
      <c r="W911" s="82"/>
      <c r="X911" s="82"/>
      <c r="Y911" s="82"/>
      <c r="Z911" s="82"/>
      <c r="AA911" s="82"/>
      <c r="AB911" s="82"/>
      <c r="AC911" s="82"/>
      <c r="AD911" s="82"/>
      <c r="AE911" s="82"/>
      <c r="AF911" s="82"/>
      <c r="AG911" s="82"/>
      <c r="AH911" s="82"/>
      <c r="AI911" s="82"/>
      <c r="AJ911" s="82"/>
      <c r="AK911" s="82"/>
      <c r="AL911" s="82"/>
      <c r="AM911" s="82"/>
      <c r="AN911" s="82"/>
      <c r="AO911" s="82"/>
      <c r="AP911" s="82"/>
      <c r="AQ911" s="82"/>
      <c r="AR911" s="82"/>
      <c r="AS911" s="82"/>
      <c r="AT911" s="82"/>
      <c r="AU911" s="82"/>
      <c r="AV911" s="82"/>
      <c r="AW911" s="82"/>
      <c r="AX911" s="82"/>
      <c r="AY911" s="82"/>
      <c r="AZ911" s="82"/>
      <c r="BA911" s="82"/>
      <c r="BB911" s="82"/>
      <c r="BC911" s="82"/>
      <c r="BD911" s="82"/>
      <c r="BE911" s="1"/>
      <c r="BF911" s="1"/>
      <c r="BG911" s="1"/>
    </row>
    <row r="912" spans="1:59" ht="16" x14ac:dyDescent="0.2">
      <c r="A912" s="35"/>
      <c r="B912" s="11">
        <f>B911</f>
        <v>26</v>
      </c>
      <c r="C912" s="12" t="str">
        <f>C911</f>
        <v>SCI FORGEOT RETAIL</v>
      </c>
      <c r="D912" s="35"/>
      <c r="E912" s="35"/>
      <c r="F912" s="35"/>
      <c r="G912" s="35"/>
      <c r="H912" s="35"/>
      <c r="I912" s="35"/>
      <c r="J912" s="35"/>
      <c r="K912" s="35"/>
      <c r="L912" s="35"/>
      <c r="M912" s="35"/>
      <c r="N912" s="35"/>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44"/>
      <c r="AO912" s="44"/>
      <c r="AP912" s="44"/>
      <c r="AQ912" s="44"/>
      <c r="AR912" s="44"/>
      <c r="AS912" s="44"/>
      <c r="AT912" s="44"/>
      <c r="AU912" s="44"/>
      <c r="AV912" s="44"/>
      <c r="AW912" s="44"/>
      <c r="AX912" s="44"/>
      <c r="AY912" s="44"/>
      <c r="AZ912" s="44"/>
      <c r="BA912" s="44"/>
      <c r="BB912" s="44"/>
      <c r="BC912" s="44"/>
      <c r="BD912" s="44"/>
      <c r="BE912" s="35"/>
      <c r="BF912" s="35"/>
      <c r="BG912" s="35"/>
    </row>
    <row r="913" spans="1:59" ht="16" x14ac:dyDescent="0.2">
      <c r="B913" s="11">
        <f t="shared" ref="B913:C928" si="573">B912</f>
        <v>26</v>
      </c>
      <c r="C913" s="12" t="str">
        <f t="shared" si="573"/>
        <v>SCI FORGEOT RETAIL</v>
      </c>
      <c r="D913" s="13" t="s">
        <v>2</v>
      </c>
      <c r="E913" s="14" t="s">
        <v>72</v>
      </c>
      <c r="F913" s="15"/>
      <c r="G913" s="13" t="s">
        <v>229</v>
      </c>
      <c r="H913" s="14" t="s">
        <v>45</v>
      </c>
      <c r="I913" s="14"/>
      <c r="J913" s="14"/>
      <c r="L913" s="16" t="s">
        <v>230</v>
      </c>
      <c r="M913" s="70"/>
      <c r="N913" s="70"/>
      <c r="O913" s="17">
        <f>($E924&gt;0)*($E918&lt;O$2)*(EDATE($E918,$E924)&gt;O$3)*((O$3-O$2+1)/O$4)
+($E924&gt;0)*($E918&lt;O$2)*(EDATE($E918,$E924)&gt;=O$2)*(EDATE($E918,$E924)&lt;=O$3)*((EDATE($E918,$E924)-O$2)/O$4)
+($E924&gt;0)*($E918&lt;O$2)*(EDATE($E918,$E924)&lt;O$2)*(0)
+($E924&gt;0)*($E918&gt;=O$2)*($E918&lt;=O$3)*(EDATE($E918,$E924)&gt;=O$2)*(EDATE($E918,$E924)&lt;=O$3)*((EDATE($E918,$E924)-$E918+1)/O$4)
+($E924&gt;0)*($E918&gt;=O$2)*($E918&lt;=O$3)*(EDATE($E918,$E924)&gt;O$3)*((O$3-$E918+1)/O$4)
+($E924&gt;0)*($E918&gt;O$3)*(0)</f>
        <v>0</v>
      </c>
      <c r="P913" s="17">
        <f t="shared" ref="P913:BD913" si="574">($E924&gt;0)*($E918&lt;P$2)*(EDATE($E918,$E924)&gt;P$3)*((P$3-P$2+1)/P$4)
+($E924&gt;0)*($E918&lt;P$2)*(EDATE($E918,$E924)&gt;=P$2)*(EDATE($E918,$E924)&lt;=P$3)*((EDATE($E918,$E924)-P$2)/P$4)
+($E924&gt;0)*($E918&lt;P$2)*(EDATE($E918,$E924)&lt;P$2)*(0)
+($E924&gt;0)*($E918&gt;=P$2)*($E918&lt;=P$3)*(EDATE($E918,$E924)&gt;=P$2)*(EDATE($E918,$E924)&lt;=P$3)*((EDATE($E918,$E924)-$E918+1)/P$4)
+($E924&gt;0)*($E918&gt;=P$2)*($E918&lt;=P$3)*(EDATE($E918,$E924)&gt;P$3)*((P$3-$E918+1)/P$4)
+($E924&gt;0)*($E918&gt;P$3)*(0)</f>
        <v>0</v>
      </c>
      <c r="Q913" s="17">
        <f t="shared" si="574"/>
        <v>0</v>
      </c>
      <c r="R913" s="17">
        <f t="shared" si="574"/>
        <v>0</v>
      </c>
      <c r="S913" s="17">
        <f t="shared" si="574"/>
        <v>0</v>
      </c>
      <c r="T913" s="17">
        <f t="shared" si="574"/>
        <v>0</v>
      </c>
      <c r="U913" s="17">
        <f t="shared" si="574"/>
        <v>0</v>
      </c>
      <c r="V913" s="17">
        <f t="shared" si="574"/>
        <v>0</v>
      </c>
      <c r="W913" s="17">
        <f t="shared" si="574"/>
        <v>0</v>
      </c>
      <c r="X913" s="17">
        <f t="shared" si="574"/>
        <v>0</v>
      </c>
      <c r="Y913" s="17">
        <f t="shared" si="574"/>
        <v>0</v>
      </c>
      <c r="Z913" s="17">
        <f t="shared" si="574"/>
        <v>0</v>
      </c>
      <c r="AA913" s="17">
        <f t="shared" si="574"/>
        <v>0</v>
      </c>
      <c r="AB913" s="17">
        <f t="shared" si="574"/>
        <v>0</v>
      </c>
      <c r="AC913" s="17">
        <f t="shared" si="574"/>
        <v>0</v>
      </c>
      <c r="AD913" s="17">
        <f t="shared" si="574"/>
        <v>0</v>
      </c>
      <c r="AE913" s="17">
        <f t="shared" si="574"/>
        <v>0</v>
      </c>
      <c r="AF913" s="17">
        <f t="shared" si="574"/>
        <v>0</v>
      </c>
      <c r="AG913" s="17">
        <f t="shared" si="574"/>
        <v>0</v>
      </c>
      <c r="AH913" s="17">
        <f t="shared" si="574"/>
        <v>0</v>
      </c>
      <c r="AI913" s="17">
        <f t="shared" si="574"/>
        <v>0</v>
      </c>
      <c r="AJ913" s="17">
        <f t="shared" si="574"/>
        <v>0</v>
      </c>
      <c r="AK913" s="17">
        <f t="shared" si="574"/>
        <v>0</v>
      </c>
      <c r="AL913" s="17">
        <f t="shared" si="574"/>
        <v>0</v>
      </c>
      <c r="AM913" s="17">
        <f t="shared" si="574"/>
        <v>0</v>
      </c>
      <c r="AN913" s="17">
        <f t="shared" si="574"/>
        <v>0</v>
      </c>
      <c r="AO913" s="17">
        <f t="shared" si="574"/>
        <v>0</v>
      </c>
      <c r="AP913" s="17">
        <f t="shared" si="574"/>
        <v>0</v>
      </c>
      <c r="AQ913" s="17">
        <f t="shared" si="574"/>
        <v>0</v>
      </c>
      <c r="AR913" s="17">
        <f t="shared" si="574"/>
        <v>0</v>
      </c>
      <c r="AS913" s="17">
        <f t="shared" si="574"/>
        <v>0</v>
      </c>
      <c r="AT913" s="17">
        <f t="shared" si="574"/>
        <v>0</v>
      </c>
      <c r="AU913" s="17">
        <f t="shared" si="574"/>
        <v>0</v>
      </c>
      <c r="AV913" s="17">
        <f t="shared" si="574"/>
        <v>0</v>
      </c>
      <c r="AW913" s="17">
        <f t="shared" si="574"/>
        <v>0</v>
      </c>
      <c r="AX913" s="17">
        <f t="shared" si="574"/>
        <v>0</v>
      </c>
      <c r="AY913" s="17">
        <f t="shared" si="574"/>
        <v>0</v>
      </c>
      <c r="AZ913" s="17">
        <f t="shared" si="574"/>
        <v>0</v>
      </c>
      <c r="BA913" s="17">
        <f t="shared" si="574"/>
        <v>0</v>
      </c>
      <c r="BB913" s="17">
        <f t="shared" si="574"/>
        <v>0</v>
      </c>
      <c r="BC913" s="17">
        <f t="shared" si="574"/>
        <v>0</v>
      </c>
      <c r="BD913" s="17">
        <f t="shared" si="574"/>
        <v>0</v>
      </c>
    </row>
    <row r="914" spans="1:59" ht="16" x14ac:dyDescent="0.2">
      <c r="B914" s="11">
        <f t="shared" si="573"/>
        <v>26</v>
      </c>
      <c r="C914" s="12" t="str">
        <f t="shared" si="573"/>
        <v>SCI FORGEOT RETAIL</v>
      </c>
      <c r="D914" s="13" t="s">
        <v>7</v>
      </c>
      <c r="E914" s="18">
        <v>72.099999999999994</v>
      </c>
      <c r="F914" s="15"/>
      <c r="G914" s="13" t="s">
        <v>0</v>
      </c>
      <c r="H914" s="19">
        <v>50.5</v>
      </c>
      <c r="I914" s="13" t="s">
        <v>20</v>
      </c>
      <c r="J914" s="19">
        <v>48.1</v>
      </c>
      <c r="L914" s="20" t="s">
        <v>231</v>
      </c>
      <c r="M914" s="72"/>
      <c r="N914" s="72"/>
      <c r="O914" s="21">
        <f>($H919&gt;0)*($J919&lt;O$2)*0
+($H919&gt;0)*($J919&gt;=O$2)*($J919&lt;=O$3)*(($J919-O$2+1)/O$4)
+($H919&gt;0)*($J919&gt;O$3)*($I919&gt;O$3)*0
+($H919&gt;0)*($J919&gt;O$3)*($I919&lt;=O$3)*($I919&gt;=O$2)*((O$3-$I919+1)/O$4)
+($H919&gt;0)*($J919&gt;O$3)*($I919&lt;O$2)*1
+($H919&gt;0)*($I919&gt;O$3)*0
+($H920&gt;0)*($J$2350&lt;O$2)*0
+($H920&gt;0)*($J920&gt;=O$2)*($J920&lt;=O$3)*(($J920-O$2+1)/O$4)
+($H920&gt;0)*($J920&gt;O$3)*($I920&gt;O$3)*0
+($H920&gt;0)*($J920&gt;O$3)*($I920&lt;=O$3)*($I920&gt;=O$2)*((O$3-$I920+1)/O$4)
+($H920&gt;0)*($J920&gt;O$3)*($I920&lt;O$2)*1
+($H920&gt;0)*($I920&gt;O$3)*0
+($H921&gt;0)*($J921&lt;O$2)*0
+($H921&gt;0)*($J921&gt;=O$2)*($J921&lt;=O$3)*(($J921-O$2+1)/O$4)
+($H921&gt;0)*($J921&gt;O$3)*($I921&gt;O$3)*0
+($H921&gt;0)*($J921&gt;O$3)*($I921&lt;=O$3)*($I921&gt;=O$2)*((O$3-$I921+1)/O$4)
+($H921&gt;0)*($J921&gt;O$3)*($I921&lt;O$2)*1
+($H921&gt;0)*($I921&gt;O$3)*0</f>
        <v>0</v>
      </c>
      <c r="P914" s="21">
        <f t="shared" ref="P914:BD914" si="575">($H919&gt;0)*($J919&lt;P$2)*0
+($H919&gt;0)*($J919&gt;=P$2)*($J919&lt;=P$3)*(($J919-P$2+1)/P$4)
+($H919&gt;0)*($J919&gt;P$3)*($I919&gt;P$3)*0
+($H919&gt;0)*($J919&gt;P$3)*($I919&lt;=P$3)*($I919&gt;=P$2)*((P$3-$I919+1)/P$4)
+($H919&gt;0)*($J919&gt;P$3)*($I919&lt;P$2)*1
+($H919&gt;0)*($I919&gt;P$3)*0
+($H920&gt;0)*($J$2350&lt;P$2)*0
+($H920&gt;0)*($J920&gt;=P$2)*($J920&lt;=P$3)*(($J920-P$2+1)/P$4)
+($H920&gt;0)*($J920&gt;P$3)*($I920&gt;P$3)*0
+($H920&gt;0)*($J920&gt;P$3)*($I920&lt;=P$3)*($I920&gt;=P$2)*((P$3-$I920+1)/P$4)
+($H920&gt;0)*($J920&gt;P$3)*($I920&lt;P$2)*1
+($H920&gt;0)*($I920&gt;P$3)*0
+($H921&gt;0)*($J921&lt;P$2)*0
+($H921&gt;0)*($J921&gt;=P$2)*($J921&lt;=P$3)*(($J921-P$2+1)/P$4)
+($H921&gt;0)*($J921&gt;P$3)*($I921&gt;P$3)*0
+($H921&gt;0)*($J921&gt;P$3)*($I921&lt;=P$3)*($I921&gt;=P$2)*((P$3-$I921+1)/P$4)
+($H921&gt;0)*($J921&gt;P$3)*($I921&lt;P$2)*1
+($H921&gt;0)*($I921&gt;P$3)*0</f>
        <v>0</v>
      </c>
      <c r="Q914" s="21">
        <f t="shared" si="575"/>
        <v>0</v>
      </c>
      <c r="R914" s="21">
        <f t="shared" si="575"/>
        <v>0</v>
      </c>
      <c r="S914" s="21">
        <f t="shared" si="575"/>
        <v>0</v>
      </c>
      <c r="T914" s="21">
        <f t="shared" si="575"/>
        <v>0</v>
      </c>
      <c r="U914" s="21">
        <f t="shared" si="575"/>
        <v>0</v>
      </c>
      <c r="V914" s="21">
        <f t="shared" si="575"/>
        <v>0</v>
      </c>
      <c r="W914" s="21">
        <f t="shared" si="575"/>
        <v>0</v>
      </c>
      <c r="X914" s="21">
        <f t="shared" si="575"/>
        <v>0</v>
      </c>
      <c r="Y914" s="21">
        <f t="shared" si="575"/>
        <v>0</v>
      </c>
      <c r="Z914" s="21">
        <f t="shared" si="575"/>
        <v>0</v>
      </c>
      <c r="AA914" s="21">
        <f t="shared" si="575"/>
        <v>0</v>
      </c>
      <c r="AB914" s="21">
        <f t="shared" si="575"/>
        <v>0</v>
      </c>
      <c r="AC914" s="21">
        <f t="shared" si="575"/>
        <v>0</v>
      </c>
      <c r="AD914" s="21">
        <f t="shared" si="575"/>
        <v>0</v>
      </c>
      <c r="AE914" s="21">
        <f t="shared" si="575"/>
        <v>0</v>
      </c>
      <c r="AF914" s="21">
        <f t="shared" si="575"/>
        <v>0</v>
      </c>
      <c r="AG914" s="21">
        <f t="shared" si="575"/>
        <v>0</v>
      </c>
      <c r="AH914" s="21">
        <f t="shared" si="575"/>
        <v>0</v>
      </c>
      <c r="AI914" s="21">
        <f t="shared" si="575"/>
        <v>0</v>
      </c>
      <c r="AJ914" s="21">
        <f t="shared" si="575"/>
        <v>0</v>
      </c>
      <c r="AK914" s="21">
        <f t="shared" si="575"/>
        <v>0</v>
      </c>
      <c r="AL914" s="21">
        <f t="shared" si="575"/>
        <v>0</v>
      </c>
      <c r="AM914" s="21">
        <f t="shared" si="575"/>
        <v>0</v>
      </c>
      <c r="AN914" s="21">
        <f t="shared" si="575"/>
        <v>0</v>
      </c>
      <c r="AO914" s="21">
        <f t="shared" si="575"/>
        <v>0</v>
      </c>
      <c r="AP914" s="21">
        <f t="shared" si="575"/>
        <v>0</v>
      </c>
      <c r="AQ914" s="21">
        <f t="shared" si="575"/>
        <v>0</v>
      </c>
      <c r="AR914" s="21">
        <f t="shared" si="575"/>
        <v>0</v>
      </c>
      <c r="AS914" s="21">
        <f t="shared" si="575"/>
        <v>0</v>
      </c>
      <c r="AT914" s="21">
        <f t="shared" si="575"/>
        <v>0</v>
      </c>
      <c r="AU914" s="21">
        <f t="shared" si="575"/>
        <v>0</v>
      </c>
      <c r="AV914" s="21">
        <f t="shared" si="575"/>
        <v>0</v>
      </c>
      <c r="AW914" s="21">
        <f t="shared" si="575"/>
        <v>0</v>
      </c>
      <c r="AX914" s="21">
        <f t="shared" si="575"/>
        <v>0</v>
      </c>
      <c r="AY914" s="21">
        <f t="shared" si="575"/>
        <v>0</v>
      </c>
      <c r="AZ914" s="21">
        <f t="shared" si="575"/>
        <v>0</v>
      </c>
      <c r="BA914" s="21">
        <f t="shared" si="575"/>
        <v>0</v>
      </c>
      <c r="BB914" s="21">
        <f t="shared" si="575"/>
        <v>0</v>
      </c>
      <c r="BC914" s="21">
        <f t="shared" si="575"/>
        <v>0</v>
      </c>
      <c r="BD914" s="21">
        <f t="shared" si="575"/>
        <v>0</v>
      </c>
    </row>
    <row r="915" spans="1:59" ht="16" x14ac:dyDescent="0.2">
      <c r="B915" s="11">
        <f t="shared" si="573"/>
        <v>26</v>
      </c>
      <c r="C915" s="12" t="str">
        <f t="shared" si="573"/>
        <v>SCI FORGEOT RETAIL</v>
      </c>
      <c r="D915" s="13" t="s">
        <v>21</v>
      </c>
      <c r="E915" s="22">
        <v>0</v>
      </c>
      <c r="F915" s="15"/>
      <c r="G915" s="13" t="s">
        <v>22</v>
      </c>
      <c r="H915" s="22">
        <v>0</v>
      </c>
      <c r="I915" s="13" t="s">
        <v>23</v>
      </c>
      <c r="J915" s="22">
        <v>0</v>
      </c>
      <c r="K915" s="23"/>
      <c r="L915" s="20" t="s">
        <v>232</v>
      </c>
      <c r="M915" s="72"/>
      <c r="N915" s="72"/>
      <c r="O915" s="21">
        <f>($E918&lt;=O$3)*($E918&gt;O$2)*((O$3-$E918+1)/O$4)
+($E918&lt;=O$2)*((O$3-O$2+1)/O$4)
+($E918&gt;O$3)*(0)
-($E926&lt;=O$3)*($E926&lt;&gt;0)*($E926&gt;O$2)*((O$3-$E926)/O$4)
-($E926&lt;=O$2)*((O$3-O$2+1)/O$4)
-($E926&gt;O$3)*(0)</f>
        <v>0</v>
      </c>
      <c r="P915" s="21">
        <f t="shared" ref="P915:BD915" si="576">($E918&lt;=P$3)*($E918&gt;P$2)*((P$3-$E918+1)/P$4)
+($E918&lt;=P$2)*((P$3-P$2+1)/P$4)
+($E918&gt;P$3)*(0)
-($E926&lt;=P$3)*($E926&lt;&gt;0)*($E926&gt;P$2)*((P$3-$E926)/P$4)
-($E926&lt;=P$2)*((P$3-P$2+1)/P$4)
-($E926&gt;P$3)*(0)</f>
        <v>0</v>
      </c>
      <c r="Q915" s="21">
        <f t="shared" si="576"/>
        <v>0</v>
      </c>
      <c r="R915" s="21">
        <f t="shared" si="576"/>
        <v>0</v>
      </c>
      <c r="S915" s="21">
        <f t="shared" si="576"/>
        <v>0</v>
      </c>
      <c r="T915" s="21">
        <f t="shared" si="576"/>
        <v>0</v>
      </c>
      <c r="U915" s="21">
        <f t="shared" si="576"/>
        <v>0</v>
      </c>
      <c r="V915" s="21">
        <f t="shared" si="576"/>
        <v>0</v>
      </c>
      <c r="W915" s="21">
        <f t="shared" si="576"/>
        <v>0</v>
      </c>
      <c r="X915" s="21">
        <f t="shared" si="576"/>
        <v>0</v>
      </c>
      <c r="Y915" s="21">
        <f t="shared" si="576"/>
        <v>0</v>
      </c>
      <c r="Z915" s="21">
        <f t="shared" si="576"/>
        <v>0</v>
      </c>
      <c r="AA915" s="21">
        <f t="shared" si="576"/>
        <v>0</v>
      </c>
      <c r="AB915" s="21">
        <f t="shared" si="576"/>
        <v>0</v>
      </c>
      <c r="AC915" s="21">
        <f t="shared" si="576"/>
        <v>0</v>
      </c>
      <c r="AD915" s="21">
        <f t="shared" si="576"/>
        <v>0</v>
      </c>
      <c r="AE915" s="21">
        <f t="shared" si="576"/>
        <v>0</v>
      </c>
      <c r="AF915" s="21">
        <f t="shared" si="576"/>
        <v>0</v>
      </c>
      <c r="AG915" s="21">
        <f t="shared" si="576"/>
        <v>0</v>
      </c>
      <c r="AH915" s="21">
        <f t="shared" si="576"/>
        <v>0</v>
      </c>
      <c r="AI915" s="21">
        <f t="shared" si="576"/>
        <v>0</v>
      </c>
      <c r="AJ915" s="21">
        <f t="shared" si="576"/>
        <v>0</v>
      </c>
      <c r="AK915" s="21">
        <f t="shared" si="576"/>
        <v>0</v>
      </c>
      <c r="AL915" s="21">
        <f t="shared" si="576"/>
        <v>0</v>
      </c>
      <c r="AM915" s="21">
        <f t="shared" si="576"/>
        <v>0</v>
      </c>
      <c r="AN915" s="21">
        <f t="shared" si="576"/>
        <v>0</v>
      </c>
      <c r="AO915" s="21">
        <f t="shared" si="576"/>
        <v>0</v>
      </c>
      <c r="AP915" s="21">
        <f t="shared" si="576"/>
        <v>0</v>
      </c>
      <c r="AQ915" s="21">
        <f t="shared" si="576"/>
        <v>0</v>
      </c>
      <c r="AR915" s="21">
        <f t="shared" si="576"/>
        <v>0</v>
      </c>
      <c r="AS915" s="21">
        <f t="shared" si="576"/>
        <v>0</v>
      </c>
      <c r="AT915" s="21">
        <f t="shared" si="576"/>
        <v>0</v>
      </c>
      <c r="AU915" s="21">
        <f t="shared" si="576"/>
        <v>0</v>
      </c>
      <c r="AV915" s="21">
        <f t="shared" si="576"/>
        <v>0</v>
      </c>
      <c r="AW915" s="21">
        <f t="shared" si="576"/>
        <v>0</v>
      </c>
      <c r="AX915" s="21">
        <f t="shared" si="576"/>
        <v>0</v>
      </c>
      <c r="AY915" s="21">
        <f t="shared" si="576"/>
        <v>0</v>
      </c>
      <c r="AZ915" s="21">
        <f t="shared" si="576"/>
        <v>0</v>
      </c>
      <c r="BA915" s="21">
        <f t="shared" si="576"/>
        <v>0</v>
      </c>
      <c r="BB915" s="21">
        <f t="shared" si="576"/>
        <v>0</v>
      </c>
      <c r="BC915" s="21">
        <f t="shared" si="576"/>
        <v>0</v>
      </c>
      <c r="BD915" s="21">
        <f t="shared" si="576"/>
        <v>0</v>
      </c>
    </row>
    <row r="916" spans="1:59" ht="16" x14ac:dyDescent="0.2">
      <c r="B916" s="11">
        <f t="shared" si="573"/>
        <v>26</v>
      </c>
      <c r="C916" s="12" t="str">
        <f t="shared" si="573"/>
        <v>SCI FORGEOT RETAIL</v>
      </c>
      <c r="D916" s="13" t="s">
        <v>1</v>
      </c>
      <c r="E916" s="22">
        <v>131300</v>
      </c>
      <c r="F916" s="15"/>
      <c r="G916" s="15"/>
      <c r="H916" s="15"/>
      <c r="I916" s="15"/>
      <c r="J916" s="15"/>
      <c r="L916" s="20" t="s">
        <v>233</v>
      </c>
      <c r="M916" s="72"/>
      <c r="N916" s="72"/>
      <c r="O916" s="21">
        <f>($E929&gt;O$3)*($E926&lt;O$2)*((O$3-O$2+1)/O$4)
+($E929&gt;O$3)*($E926&gt;=O$2)*($E926&lt;=O$3)*((O$3-$E926)/O$4)
+($E929&gt;O$3)*($E926&gt;O$3)*(0)
+($E929&lt;=O$3)*($E929&gt;=O$2)*($E926&lt;O$2)*(($E929-O$2)/O$4)
+($E929&lt;=O$3)*($E929&gt;=O$2)*($E926&lt;=O$3)*($E926&gt;=O$2)*(($E929-$E926)/O$4)
+($E929&lt;O$2)*(0)</f>
        <v>1</v>
      </c>
      <c r="P916" s="21">
        <f t="shared" ref="P916:BD916" si="577">($E929&gt;P$3)*($E926&lt;P$2)*((P$3-P$2+1)/P$4)
+($E929&gt;P$3)*($E926&gt;=P$2)*($E926&lt;=P$3)*((P$3-$E926)/P$4)
+($E929&gt;P$3)*($E926&gt;P$3)*(0)
+($E929&lt;=P$3)*($E929&gt;=P$2)*($E926&lt;P$2)*(($E929-P$2)/P$4)
+($E929&lt;=P$3)*($E929&gt;=P$2)*($E926&lt;=P$3)*($E926&gt;=P$2)*(($E929-$E926)/P$4)
+($E929&lt;P$2)*(0)</f>
        <v>1</v>
      </c>
      <c r="Q916" s="21">
        <f t="shared" si="577"/>
        <v>1</v>
      </c>
      <c r="R916" s="21">
        <f t="shared" si="577"/>
        <v>1</v>
      </c>
      <c r="S916" s="21">
        <f t="shared" si="577"/>
        <v>0</v>
      </c>
      <c r="T916" s="21">
        <f t="shared" si="577"/>
        <v>0</v>
      </c>
      <c r="U916" s="21">
        <f t="shared" si="577"/>
        <v>0</v>
      </c>
      <c r="V916" s="21">
        <f t="shared" si="577"/>
        <v>0</v>
      </c>
      <c r="W916" s="21">
        <f t="shared" si="577"/>
        <v>0</v>
      </c>
      <c r="X916" s="21">
        <f t="shared" si="577"/>
        <v>0</v>
      </c>
      <c r="Y916" s="21">
        <f t="shared" si="577"/>
        <v>0</v>
      </c>
      <c r="Z916" s="21">
        <f t="shared" si="577"/>
        <v>0</v>
      </c>
      <c r="AA916" s="21">
        <f t="shared" si="577"/>
        <v>0</v>
      </c>
      <c r="AB916" s="21">
        <f t="shared" si="577"/>
        <v>0</v>
      </c>
      <c r="AC916" s="21">
        <f t="shared" si="577"/>
        <v>0</v>
      </c>
      <c r="AD916" s="21">
        <f t="shared" si="577"/>
        <v>0</v>
      </c>
      <c r="AE916" s="21">
        <f t="shared" si="577"/>
        <v>0</v>
      </c>
      <c r="AF916" s="21">
        <f t="shared" si="577"/>
        <v>0</v>
      </c>
      <c r="AG916" s="21">
        <f t="shared" si="577"/>
        <v>0</v>
      </c>
      <c r="AH916" s="21">
        <f t="shared" si="577"/>
        <v>0</v>
      </c>
      <c r="AI916" s="21">
        <f t="shared" si="577"/>
        <v>0</v>
      </c>
      <c r="AJ916" s="21">
        <f t="shared" si="577"/>
        <v>0</v>
      </c>
      <c r="AK916" s="21">
        <f t="shared" si="577"/>
        <v>0</v>
      </c>
      <c r="AL916" s="21">
        <f t="shared" si="577"/>
        <v>0</v>
      </c>
      <c r="AM916" s="21">
        <f t="shared" si="577"/>
        <v>0</v>
      </c>
      <c r="AN916" s="21">
        <f t="shared" si="577"/>
        <v>0</v>
      </c>
      <c r="AO916" s="21">
        <f t="shared" si="577"/>
        <v>0</v>
      </c>
      <c r="AP916" s="21">
        <f t="shared" si="577"/>
        <v>0</v>
      </c>
      <c r="AQ916" s="21">
        <f t="shared" si="577"/>
        <v>0</v>
      </c>
      <c r="AR916" s="21">
        <f t="shared" si="577"/>
        <v>0</v>
      </c>
      <c r="AS916" s="21">
        <f t="shared" si="577"/>
        <v>0</v>
      </c>
      <c r="AT916" s="21">
        <f t="shared" si="577"/>
        <v>0</v>
      </c>
      <c r="AU916" s="21">
        <f t="shared" si="577"/>
        <v>0</v>
      </c>
      <c r="AV916" s="21">
        <f t="shared" si="577"/>
        <v>0</v>
      </c>
      <c r="AW916" s="21">
        <f t="shared" si="577"/>
        <v>0</v>
      </c>
      <c r="AX916" s="21">
        <f t="shared" si="577"/>
        <v>0</v>
      </c>
      <c r="AY916" s="21">
        <f t="shared" si="577"/>
        <v>0</v>
      </c>
      <c r="AZ916" s="21">
        <f t="shared" si="577"/>
        <v>0</v>
      </c>
      <c r="BA916" s="21">
        <f t="shared" si="577"/>
        <v>0</v>
      </c>
      <c r="BB916" s="21">
        <f t="shared" si="577"/>
        <v>0</v>
      </c>
      <c r="BC916" s="21">
        <f t="shared" si="577"/>
        <v>0</v>
      </c>
      <c r="BD916" s="21">
        <f t="shared" si="577"/>
        <v>0</v>
      </c>
    </row>
    <row r="917" spans="1:59" ht="16" x14ac:dyDescent="0.2">
      <c r="B917" s="11">
        <f t="shared" si="573"/>
        <v>26</v>
      </c>
      <c r="C917" s="12" t="str">
        <f t="shared" si="573"/>
        <v>SCI FORGEOT RETAIL</v>
      </c>
      <c r="K917" s="24"/>
      <c r="L917" s="20" t="s">
        <v>234</v>
      </c>
      <c r="M917" s="72"/>
      <c r="N917" s="72"/>
      <c r="O917" s="21">
        <f>($E932&gt;0)*($E929&lt;O$2)*(EDATE($E929,$E932)&gt;O$3)*((O$3-O$2+1)/O$4)
+($E932&gt;0)*($E929&lt;O$2)*(EDATE($E929,$E932)&gt;=O$2)*(EDATE($E929,$E932)&lt;=O$3)*((EDATE($E929,$E932)-O$2)/O$4)
+($E932&gt;0)*($E929&lt;O$2)*(EDATE($E929,$E932)&lt;O$2)*(0)
+($E932&gt;0)*($E929&gt;=O$2)*($E929&lt;=O$3)*(EDATE($E929,$E932)&gt;=O$2)*(EDATE($E929,$E932)&lt;=O$3)*((EDATE($E929,$E932)-$E929+1)/O$4)
+($E932&gt;0)*($E929&gt;=O$2)*($E929&lt;=O$3)*(EDATE($E929,$E932)&gt;O$3)*((O$3-$E929+1)/O$4)
+($E932&gt;0)*($E929&gt;O$3)*(0)</f>
        <v>0</v>
      </c>
      <c r="P917" s="21">
        <f t="shared" ref="P917:BD917" si="578">($E932&gt;0)*($E929&lt;P$2)*(EDATE($E929,$E932)&gt;P$3)*((P$3-P$2+1)/P$4)
+($E932&gt;0)*($E929&lt;P$2)*(EDATE($E929,$E932)&gt;=P$2)*(EDATE($E929,$E932)&lt;=P$3)*((EDATE($E929,$E932)-P$2)/P$4)
+($E932&gt;0)*($E929&lt;P$2)*(EDATE($E929,$E932)&lt;P$2)*(0)
+($E932&gt;0)*($E929&gt;=P$2)*($E929&lt;=P$3)*(EDATE($E929,$E932)&gt;=P$2)*(EDATE($E929,$E932)&lt;=P$3)*((EDATE($E929,$E932)-$E929+1)/P$4)
+($E932&gt;0)*($E929&gt;=P$2)*($E929&lt;=P$3)*(EDATE($E929,$E932)&gt;P$3)*((P$3-$E929+1)/P$4)
+($E932&gt;0)*($E929&gt;P$3)*(0)</f>
        <v>0</v>
      </c>
      <c r="Q917" s="21">
        <f t="shared" si="578"/>
        <v>0</v>
      </c>
      <c r="R917" s="21">
        <f t="shared" si="578"/>
        <v>0</v>
      </c>
      <c r="S917" s="21">
        <f t="shared" si="578"/>
        <v>0.68478260869565222</v>
      </c>
      <c r="T917" s="21">
        <f t="shared" si="578"/>
        <v>0</v>
      </c>
      <c r="U917" s="21">
        <f t="shared" si="578"/>
        <v>0</v>
      </c>
      <c r="V917" s="21">
        <f t="shared" si="578"/>
        <v>0</v>
      </c>
      <c r="W917" s="21">
        <f t="shared" si="578"/>
        <v>0</v>
      </c>
      <c r="X917" s="21">
        <f t="shared" si="578"/>
        <v>0</v>
      </c>
      <c r="Y917" s="21">
        <f t="shared" si="578"/>
        <v>0</v>
      </c>
      <c r="Z917" s="21">
        <f t="shared" si="578"/>
        <v>0</v>
      </c>
      <c r="AA917" s="21">
        <f t="shared" si="578"/>
        <v>0</v>
      </c>
      <c r="AB917" s="21">
        <f t="shared" si="578"/>
        <v>0</v>
      </c>
      <c r="AC917" s="21">
        <f t="shared" si="578"/>
        <v>0</v>
      </c>
      <c r="AD917" s="21">
        <f t="shared" si="578"/>
        <v>0</v>
      </c>
      <c r="AE917" s="21">
        <f t="shared" si="578"/>
        <v>0</v>
      </c>
      <c r="AF917" s="21">
        <f t="shared" si="578"/>
        <v>0</v>
      </c>
      <c r="AG917" s="21">
        <f t="shared" si="578"/>
        <v>0</v>
      </c>
      <c r="AH917" s="21">
        <f t="shared" si="578"/>
        <v>0</v>
      </c>
      <c r="AI917" s="21">
        <f t="shared" si="578"/>
        <v>0</v>
      </c>
      <c r="AJ917" s="21">
        <f t="shared" si="578"/>
        <v>0</v>
      </c>
      <c r="AK917" s="21">
        <f t="shared" si="578"/>
        <v>0</v>
      </c>
      <c r="AL917" s="21">
        <f t="shared" si="578"/>
        <v>0</v>
      </c>
      <c r="AM917" s="21">
        <f t="shared" si="578"/>
        <v>0</v>
      </c>
      <c r="AN917" s="21">
        <f t="shared" si="578"/>
        <v>0</v>
      </c>
      <c r="AO917" s="21">
        <f t="shared" si="578"/>
        <v>0</v>
      </c>
      <c r="AP917" s="21">
        <f t="shared" si="578"/>
        <v>0</v>
      </c>
      <c r="AQ917" s="21">
        <f t="shared" si="578"/>
        <v>0</v>
      </c>
      <c r="AR917" s="21">
        <f t="shared" si="578"/>
        <v>0</v>
      </c>
      <c r="AS917" s="21">
        <f t="shared" si="578"/>
        <v>0</v>
      </c>
      <c r="AT917" s="21">
        <f t="shared" si="578"/>
        <v>0</v>
      </c>
      <c r="AU917" s="21">
        <f t="shared" si="578"/>
        <v>0</v>
      </c>
      <c r="AV917" s="21">
        <f t="shared" si="578"/>
        <v>0</v>
      </c>
      <c r="AW917" s="21">
        <f t="shared" si="578"/>
        <v>0</v>
      </c>
      <c r="AX917" s="21">
        <f t="shared" si="578"/>
        <v>0</v>
      </c>
      <c r="AY917" s="21">
        <f t="shared" si="578"/>
        <v>0</v>
      </c>
      <c r="AZ917" s="21">
        <f t="shared" si="578"/>
        <v>0</v>
      </c>
      <c r="BA917" s="21">
        <f t="shared" si="578"/>
        <v>0</v>
      </c>
      <c r="BB917" s="21">
        <f t="shared" si="578"/>
        <v>0</v>
      </c>
      <c r="BC917" s="21">
        <f t="shared" si="578"/>
        <v>0</v>
      </c>
      <c r="BD917" s="21">
        <f t="shared" si="578"/>
        <v>0</v>
      </c>
    </row>
    <row r="918" spans="1:59" ht="16" x14ac:dyDescent="0.2">
      <c r="B918" s="11">
        <f t="shared" si="573"/>
        <v>26</v>
      </c>
      <c r="C918" s="12" t="str">
        <f t="shared" si="573"/>
        <v>SCI FORGEOT RETAIL</v>
      </c>
      <c r="D918" s="25" t="s">
        <v>235</v>
      </c>
      <c r="E918" s="26">
        <v>0</v>
      </c>
      <c r="F918" s="15"/>
      <c r="G918" s="25" t="s">
        <v>236</v>
      </c>
      <c r="H918" s="25" t="s">
        <v>237</v>
      </c>
      <c r="I918" s="25" t="s">
        <v>238</v>
      </c>
      <c r="J918" s="25" t="s">
        <v>239</v>
      </c>
      <c r="K918" s="24"/>
      <c r="L918" s="27" t="s">
        <v>240</v>
      </c>
      <c r="M918" s="83"/>
      <c r="N918" s="83"/>
      <c r="O918" s="28">
        <f>($H930&gt;0)*($J930&lt;O$2)*0
+($H930&gt;0)*($J930&gt;=O$2)*($J930&lt;=O$3)*(($J930-O$2+1)/O$4)
+($H930&gt;0)*($J930&gt;O$3)*($I930&gt;O$3)*0
+($H930&gt;0)*($J930&gt;O$3)*($I930&lt;=O$3)*($I930&gt;=O$2)*((O$3-$I930+1)/O$4)
+($H930&gt;0)*($J930&gt;O$3)*($I930&lt;O$2)*1
+($H930&gt;0)*($I930&gt;O$3)*0
+($H931&gt;0)*($J931&lt;O$2)*0
+($H931&gt;0)*($J931&gt;=O$2)*($J931&lt;=O$3)*(($J931-O$2+1)/O$4)
+($H931&gt;0)*($J931&gt;O$3)*($I931&gt;O$3)*0
+($H931&gt;0)*($J931&gt;O$3)*($I931&lt;=O$3)*($I931&gt;=O$2)*((O$3-$I931+1)/O$4)
+($H931&gt;0)*($J931&gt;O$3)*($I931&lt;O$2)*1
+($H931&gt;0)*($I931&gt;O$3)*0
+($H932&gt;0)*($J932&lt;O$2)*0
+($H932&gt;0)*($J932&gt;=O$2)*($J932&lt;=O$3)*(($J932-O$2+1)/O$4)
+($H932&gt;0)*($J932&gt;O$3)*($I932&gt;O$3)*0
+($H932&gt;0)*($J932&gt;O$3)*($I932&lt;=O$3)*($I932&gt;=O$2)*((O$3-$I932+1)/O$4)
+($H932&gt;0)*($J932&gt;O$3)*($I932&lt;O$2)*1
+($H932&gt;0)*($I932&gt;O$3)*0</f>
        <v>0</v>
      </c>
      <c r="P918" s="28">
        <f t="shared" ref="P918:BD918" si="579">($H930&gt;0)*($J930&lt;P$2)*0
+($H930&gt;0)*($J930&gt;=P$2)*($J930&lt;=P$3)*(($J930-P$2+1)/P$4)
+($H930&gt;0)*($J930&gt;P$3)*($I930&gt;P$3)*0
+($H930&gt;0)*($J930&gt;P$3)*($I930&lt;=P$3)*($I930&gt;=P$2)*((P$3-$I930+1)/P$4)
+($H930&gt;0)*($J930&gt;P$3)*($I930&lt;P$2)*1
+($H930&gt;0)*($I930&gt;P$3)*0
+($H931&gt;0)*($J931&lt;P$2)*0
+($H931&gt;0)*($J931&gt;=P$2)*($J931&lt;=P$3)*(($J931-P$2+1)/P$4)
+($H931&gt;0)*($J931&gt;P$3)*($I931&gt;P$3)*0
+($H931&gt;0)*($J931&gt;P$3)*($I931&lt;=P$3)*($I931&gt;=P$2)*((P$3-$I931+1)/P$4)
+($H931&gt;0)*($J931&gt;P$3)*($I931&lt;P$2)*1
+($H931&gt;0)*($I931&gt;P$3)*0
+($H932&gt;0)*($J932&lt;P$2)*0
+($H932&gt;0)*($J932&gt;=P$2)*($J932&lt;=P$3)*(($J932-P$2+1)/P$4)
+($H932&gt;0)*($J932&gt;P$3)*($I932&gt;P$3)*0
+($H932&gt;0)*($J932&gt;P$3)*($I932&lt;=P$3)*($I932&gt;=P$2)*((P$3-$I932+1)/P$4)
+($H932&gt;0)*($J932&gt;P$3)*($I932&lt;P$2)*1
+($H932&gt;0)*($I932&gt;P$3)*0</f>
        <v>0</v>
      </c>
      <c r="Q918" s="28">
        <f t="shared" si="579"/>
        <v>0</v>
      </c>
      <c r="R918" s="28">
        <f t="shared" si="579"/>
        <v>0</v>
      </c>
      <c r="S918" s="28">
        <f t="shared" si="579"/>
        <v>1</v>
      </c>
      <c r="T918" s="28">
        <f t="shared" si="579"/>
        <v>1</v>
      </c>
      <c r="U918" s="28">
        <f t="shared" si="579"/>
        <v>1</v>
      </c>
      <c r="V918" s="28">
        <f t="shared" si="579"/>
        <v>1</v>
      </c>
      <c r="W918" s="28">
        <f t="shared" si="579"/>
        <v>1</v>
      </c>
      <c r="X918" s="28">
        <f t="shared" si="579"/>
        <v>1</v>
      </c>
      <c r="Y918" s="28">
        <f t="shared" si="579"/>
        <v>1</v>
      </c>
      <c r="Z918" s="28">
        <f t="shared" si="579"/>
        <v>0.98901098901098905</v>
      </c>
      <c r="AA918" s="28">
        <f t="shared" si="579"/>
        <v>0</v>
      </c>
      <c r="AB918" s="28">
        <f t="shared" si="579"/>
        <v>0</v>
      </c>
      <c r="AC918" s="28">
        <f t="shared" si="579"/>
        <v>0</v>
      </c>
      <c r="AD918" s="28">
        <f t="shared" si="579"/>
        <v>0</v>
      </c>
      <c r="AE918" s="28">
        <f t="shared" si="579"/>
        <v>0</v>
      </c>
      <c r="AF918" s="28">
        <f t="shared" si="579"/>
        <v>0</v>
      </c>
      <c r="AG918" s="28">
        <f t="shared" si="579"/>
        <v>0</v>
      </c>
      <c r="AH918" s="28">
        <f t="shared" si="579"/>
        <v>0</v>
      </c>
      <c r="AI918" s="28">
        <f t="shared" si="579"/>
        <v>0</v>
      </c>
      <c r="AJ918" s="28">
        <f t="shared" si="579"/>
        <v>0</v>
      </c>
      <c r="AK918" s="28">
        <f t="shared" si="579"/>
        <v>0</v>
      </c>
      <c r="AL918" s="28">
        <f t="shared" si="579"/>
        <v>0</v>
      </c>
      <c r="AM918" s="28">
        <f t="shared" si="579"/>
        <v>0</v>
      </c>
      <c r="AN918" s="28">
        <f t="shared" si="579"/>
        <v>0</v>
      </c>
      <c r="AO918" s="28">
        <f t="shared" si="579"/>
        <v>0</v>
      </c>
      <c r="AP918" s="28">
        <f t="shared" si="579"/>
        <v>0</v>
      </c>
      <c r="AQ918" s="28">
        <f t="shared" si="579"/>
        <v>0</v>
      </c>
      <c r="AR918" s="28">
        <f t="shared" si="579"/>
        <v>0</v>
      </c>
      <c r="AS918" s="28">
        <f t="shared" si="579"/>
        <v>0</v>
      </c>
      <c r="AT918" s="28">
        <f t="shared" si="579"/>
        <v>0</v>
      </c>
      <c r="AU918" s="28">
        <f t="shared" si="579"/>
        <v>0</v>
      </c>
      <c r="AV918" s="28">
        <f t="shared" si="579"/>
        <v>0</v>
      </c>
      <c r="AW918" s="28">
        <f t="shared" si="579"/>
        <v>0</v>
      </c>
      <c r="AX918" s="28">
        <f t="shared" si="579"/>
        <v>0</v>
      </c>
      <c r="AY918" s="28">
        <f t="shared" si="579"/>
        <v>0</v>
      </c>
      <c r="AZ918" s="28">
        <f t="shared" si="579"/>
        <v>0</v>
      </c>
      <c r="BA918" s="28">
        <f t="shared" si="579"/>
        <v>0</v>
      </c>
      <c r="BB918" s="28">
        <f t="shared" si="579"/>
        <v>0</v>
      </c>
      <c r="BC918" s="28">
        <f t="shared" si="579"/>
        <v>0</v>
      </c>
      <c r="BD918" s="28">
        <f t="shared" si="579"/>
        <v>0</v>
      </c>
    </row>
    <row r="919" spans="1:59" ht="16" x14ac:dyDescent="0.2">
      <c r="B919" s="11">
        <f t="shared" si="573"/>
        <v>26</v>
      </c>
      <c r="C919" s="12" t="str">
        <f t="shared" si="573"/>
        <v>SCI FORGEOT RETAIL</v>
      </c>
      <c r="D919" s="25" t="s">
        <v>241</v>
      </c>
      <c r="E919" s="29">
        <v>0</v>
      </c>
      <c r="F919" s="15"/>
      <c r="G919" s="30" t="s">
        <v>10</v>
      </c>
      <c r="H919" s="31">
        <v>0</v>
      </c>
      <c r="I919" s="32">
        <v>0</v>
      </c>
      <c r="J919" s="32">
        <v>0</v>
      </c>
      <c r="K919" s="24"/>
      <c r="L919" s="33" t="s">
        <v>242</v>
      </c>
      <c r="M919" s="73"/>
      <c r="N919" s="73"/>
      <c r="O919" s="34">
        <f>($E929&lt;=O$3)*($E929&gt;O$2)*((O$3-$E929+1)/O$4)
+($E929&lt;=O$2)*((O$3-O$2+1)/O$4)
+($E929&gt;O$3)*(0)</f>
        <v>0</v>
      </c>
      <c r="P919" s="34">
        <f t="shared" ref="P919:BD919" si="580">($E929&lt;=P$3)*($E929&gt;P$2)*((P$3-$E929+1)/P$4)
+($E929&lt;=P$2)*((P$3-P$2+1)/P$4)
+($E929&gt;P$3)*(0)</f>
        <v>0</v>
      </c>
      <c r="Q919" s="34">
        <f t="shared" si="580"/>
        <v>0</v>
      </c>
      <c r="R919" s="34">
        <f t="shared" si="580"/>
        <v>0</v>
      </c>
      <c r="S919" s="34">
        <f t="shared" si="580"/>
        <v>1</v>
      </c>
      <c r="T919" s="34">
        <f t="shared" si="580"/>
        <v>1</v>
      </c>
      <c r="U919" s="34">
        <f t="shared" si="580"/>
        <v>1</v>
      </c>
      <c r="V919" s="34">
        <f t="shared" si="580"/>
        <v>1</v>
      </c>
      <c r="W919" s="34">
        <f t="shared" si="580"/>
        <v>1</v>
      </c>
      <c r="X919" s="34">
        <f t="shared" si="580"/>
        <v>1</v>
      </c>
      <c r="Y919" s="34">
        <f t="shared" si="580"/>
        <v>1</v>
      </c>
      <c r="Z919" s="34">
        <f t="shared" si="580"/>
        <v>1</v>
      </c>
      <c r="AA919" s="34">
        <f t="shared" si="580"/>
        <v>1</v>
      </c>
      <c r="AB919" s="34">
        <f t="shared" si="580"/>
        <v>1</v>
      </c>
      <c r="AC919" s="34">
        <f t="shared" si="580"/>
        <v>1</v>
      </c>
      <c r="AD919" s="34">
        <f t="shared" si="580"/>
        <v>1</v>
      </c>
      <c r="AE919" s="34">
        <f t="shared" si="580"/>
        <v>1</v>
      </c>
      <c r="AF919" s="34">
        <f t="shared" si="580"/>
        <v>1</v>
      </c>
      <c r="AG919" s="34">
        <f t="shared" si="580"/>
        <v>1</v>
      </c>
      <c r="AH919" s="34">
        <f t="shared" si="580"/>
        <v>1</v>
      </c>
      <c r="AI919" s="34">
        <f t="shared" si="580"/>
        <v>1</v>
      </c>
      <c r="AJ919" s="34">
        <f t="shared" si="580"/>
        <v>1</v>
      </c>
      <c r="AK919" s="34">
        <f t="shared" si="580"/>
        <v>1</v>
      </c>
      <c r="AL919" s="34">
        <f t="shared" si="580"/>
        <v>1</v>
      </c>
      <c r="AM919" s="34">
        <f t="shared" si="580"/>
        <v>1</v>
      </c>
      <c r="AN919" s="34">
        <f t="shared" si="580"/>
        <v>1</v>
      </c>
      <c r="AO919" s="34">
        <f t="shared" si="580"/>
        <v>1</v>
      </c>
      <c r="AP919" s="34">
        <f t="shared" si="580"/>
        <v>1</v>
      </c>
      <c r="AQ919" s="34">
        <f t="shared" si="580"/>
        <v>1</v>
      </c>
      <c r="AR919" s="34">
        <f t="shared" si="580"/>
        <v>1</v>
      </c>
      <c r="AS919" s="34">
        <f t="shared" si="580"/>
        <v>1</v>
      </c>
      <c r="AT919" s="34">
        <f t="shared" si="580"/>
        <v>1</v>
      </c>
      <c r="AU919" s="34">
        <f t="shared" si="580"/>
        <v>1</v>
      </c>
      <c r="AV919" s="34">
        <f t="shared" si="580"/>
        <v>1</v>
      </c>
      <c r="AW919" s="34">
        <f t="shared" si="580"/>
        <v>1</v>
      </c>
      <c r="AX919" s="34">
        <f t="shared" si="580"/>
        <v>1</v>
      </c>
      <c r="AY919" s="34">
        <f t="shared" si="580"/>
        <v>1</v>
      </c>
      <c r="AZ919" s="34">
        <f t="shared" si="580"/>
        <v>1</v>
      </c>
      <c r="BA919" s="34">
        <f t="shared" si="580"/>
        <v>1</v>
      </c>
      <c r="BB919" s="34">
        <f t="shared" si="580"/>
        <v>1</v>
      </c>
      <c r="BC919" s="34">
        <f t="shared" si="580"/>
        <v>1</v>
      </c>
      <c r="BD919" s="34">
        <f t="shared" si="580"/>
        <v>1</v>
      </c>
    </row>
    <row r="920" spans="1:59" ht="16" x14ac:dyDescent="0.2">
      <c r="A920" s="35"/>
      <c r="B920" s="11">
        <f t="shared" si="573"/>
        <v>26</v>
      </c>
      <c r="C920" s="12" t="str">
        <f t="shared" si="573"/>
        <v>SCI FORGEOT RETAIL</v>
      </c>
      <c r="D920" s="25" t="s">
        <v>243</v>
      </c>
      <c r="E920" s="29">
        <v>0</v>
      </c>
      <c r="F920" s="15"/>
      <c r="G920" s="30" t="s">
        <v>11</v>
      </c>
      <c r="H920" s="31">
        <v>0</v>
      </c>
      <c r="I920" s="32">
        <v>0</v>
      </c>
      <c r="J920" s="32">
        <v>0</v>
      </c>
      <c r="K920" s="35"/>
      <c r="M920" s="84">
        <v>44743</v>
      </c>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35"/>
      <c r="BF920" s="35"/>
      <c r="BG920" s="35"/>
    </row>
    <row r="921" spans="1:59" ht="16" x14ac:dyDescent="0.2">
      <c r="B921" s="11">
        <f t="shared" si="573"/>
        <v>26</v>
      </c>
      <c r="C921" s="12" t="str">
        <f t="shared" si="573"/>
        <v>SCI FORGEOT RETAIL</v>
      </c>
      <c r="D921" s="25" t="s">
        <v>244</v>
      </c>
      <c r="E921" s="29">
        <v>0</v>
      </c>
      <c r="F921" s="15"/>
      <c r="G921" s="36" t="s">
        <v>12</v>
      </c>
      <c r="H921" s="31">
        <v>0</v>
      </c>
      <c r="I921" s="32">
        <v>0</v>
      </c>
      <c r="J921" s="32">
        <v>0</v>
      </c>
      <c r="K921" s="24"/>
      <c r="L921" s="37" t="s">
        <v>245</v>
      </c>
      <c r="M921" s="74">
        <v>1</v>
      </c>
      <c r="N921" s="74">
        <v>1</v>
      </c>
      <c r="O921" s="38">
        <v>1.02</v>
      </c>
      <c r="P921" s="38">
        <v>1.02</v>
      </c>
      <c r="Q921" s="38">
        <v>1.02</v>
      </c>
      <c r="R921" s="38">
        <v>1.02</v>
      </c>
      <c r="S921" s="38">
        <v>1.0302</v>
      </c>
      <c r="T921" s="38">
        <v>1.0302</v>
      </c>
      <c r="U921" s="38">
        <v>1.0302</v>
      </c>
      <c r="V921" s="38">
        <v>1.0302</v>
      </c>
      <c r="W921" s="38">
        <v>1.040502</v>
      </c>
      <c r="X921" s="38">
        <v>1.040502</v>
      </c>
      <c r="Y921" s="38">
        <v>1.040502</v>
      </c>
      <c r="Z921" s="38">
        <v>1.040502</v>
      </c>
      <c r="AA921" s="38">
        <v>1.0509070200000001</v>
      </c>
      <c r="AB921" s="38">
        <v>1.0509070200000001</v>
      </c>
      <c r="AC921" s="38">
        <v>1.0509070200000001</v>
      </c>
      <c r="AD921" s="38">
        <v>1.0509070200000001</v>
      </c>
      <c r="AE921" s="38">
        <v>1.0614160902000001</v>
      </c>
      <c r="AF921" s="38">
        <v>1.0614160902000001</v>
      </c>
      <c r="AG921" s="38">
        <v>1.0614160902000001</v>
      </c>
      <c r="AH921" s="38">
        <v>1.0614160902000001</v>
      </c>
      <c r="AI921" s="38">
        <v>1.0720302511020001</v>
      </c>
      <c r="AJ921" s="38">
        <v>1.0720302511020001</v>
      </c>
      <c r="AK921" s="38">
        <v>1.0720302511020001</v>
      </c>
      <c r="AL921" s="38">
        <v>1.0720302511020001</v>
      </c>
      <c r="AM921" s="38">
        <v>1.0827505536130202</v>
      </c>
      <c r="AN921" s="38">
        <v>1.0827505536130202</v>
      </c>
      <c r="AO921" s="38">
        <v>1.0827505536130202</v>
      </c>
      <c r="AP921" s="38">
        <v>1.0827505536130202</v>
      </c>
      <c r="AQ921" s="38">
        <v>1.0935780591491504</v>
      </c>
      <c r="AR921" s="38">
        <v>1.0935780591491504</v>
      </c>
      <c r="AS921" s="38">
        <v>1.0935780591491504</v>
      </c>
      <c r="AT921" s="38">
        <v>1.0935780591491504</v>
      </c>
      <c r="AU921" s="38">
        <v>1.104513839740642</v>
      </c>
      <c r="AV921" s="38">
        <v>1.104513839740642</v>
      </c>
      <c r="AW921" s="38">
        <v>1.104513839740642</v>
      </c>
      <c r="AX921" s="38">
        <v>1.104513839740642</v>
      </c>
      <c r="AY921" s="38">
        <v>1.1155589781380484</v>
      </c>
      <c r="AZ921" s="38">
        <v>1.1155589781380484</v>
      </c>
      <c r="BA921" s="38">
        <v>1.1155589781380484</v>
      </c>
      <c r="BB921" s="38">
        <v>1.1155589781380484</v>
      </c>
      <c r="BC921" s="38">
        <v>1.1267145679194288</v>
      </c>
      <c r="BD921" s="38">
        <v>1.1267145679194288</v>
      </c>
    </row>
    <row r="922" spans="1:59" ht="16" x14ac:dyDescent="0.2">
      <c r="B922" s="11">
        <f t="shared" si="573"/>
        <v>26</v>
      </c>
      <c r="C922" s="12" t="str">
        <f t="shared" si="573"/>
        <v>SCI FORGEOT RETAIL</v>
      </c>
      <c r="D922" s="25" t="s">
        <v>25</v>
      </c>
      <c r="E922" s="39" t="s">
        <v>30</v>
      </c>
      <c r="F922" s="15"/>
      <c r="K922" s="24"/>
      <c r="L922" s="16" t="s">
        <v>246</v>
      </c>
      <c r="M922" s="70"/>
      <c r="N922" s="70"/>
      <c r="O922" s="40">
        <f>O915*$E919/4+O919*$E930/4</f>
        <v>0</v>
      </c>
      <c r="P922" s="40">
        <f t="shared" ref="P922:BD922" si="581">P915*$E919/4+P919*$E930/4</f>
        <v>0</v>
      </c>
      <c r="Q922" s="40">
        <f t="shared" si="581"/>
        <v>0</v>
      </c>
      <c r="R922" s="40">
        <f t="shared" si="581"/>
        <v>0</v>
      </c>
      <c r="S922" s="40">
        <f t="shared" si="581"/>
        <v>30000</v>
      </c>
      <c r="T922" s="40">
        <f t="shared" si="581"/>
        <v>30000</v>
      </c>
      <c r="U922" s="40">
        <f t="shared" si="581"/>
        <v>30000</v>
      </c>
      <c r="V922" s="40">
        <f t="shared" si="581"/>
        <v>30000</v>
      </c>
      <c r="W922" s="40">
        <f t="shared" si="581"/>
        <v>30000</v>
      </c>
      <c r="X922" s="40">
        <f t="shared" si="581"/>
        <v>30000</v>
      </c>
      <c r="Y922" s="40">
        <f t="shared" si="581"/>
        <v>30000</v>
      </c>
      <c r="Z922" s="40">
        <f t="shared" si="581"/>
        <v>30000</v>
      </c>
      <c r="AA922" s="40">
        <f t="shared" si="581"/>
        <v>30000</v>
      </c>
      <c r="AB922" s="40">
        <f t="shared" si="581"/>
        <v>30000</v>
      </c>
      <c r="AC922" s="40">
        <f t="shared" si="581"/>
        <v>30000</v>
      </c>
      <c r="AD922" s="40">
        <f t="shared" si="581"/>
        <v>30000</v>
      </c>
      <c r="AE922" s="40">
        <f t="shared" si="581"/>
        <v>30000</v>
      </c>
      <c r="AF922" s="40">
        <f t="shared" si="581"/>
        <v>30000</v>
      </c>
      <c r="AG922" s="40">
        <f t="shared" si="581"/>
        <v>30000</v>
      </c>
      <c r="AH922" s="40">
        <f t="shared" si="581"/>
        <v>30000</v>
      </c>
      <c r="AI922" s="40">
        <f t="shared" si="581"/>
        <v>30000</v>
      </c>
      <c r="AJ922" s="40">
        <f t="shared" si="581"/>
        <v>30000</v>
      </c>
      <c r="AK922" s="40">
        <f t="shared" si="581"/>
        <v>30000</v>
      </c>
      <c r="AL922" s="40">
        <f t="shared" si="581"/>
        <v>30000</v>
      </c>
      <c r="AM922" s="40">
        <f t="shared" si="581"/>
        <v>30000</v>
      </c>
      <c r="AN922" s="40">
        <f t="shared" si="581"/>
        <v>30000</v>
      </c>
      <c r="AO922" s="40">
        <f t="shared" si="581"/>
        <v>30000</v>
      </c>
      <c r="AP922" s="40">
        <f t="shared" si="581"/>
        <v>30000</v>
      </c>
      <c r="AQ922" s="40">
        <f t="shared" si="581"/>
        <v>30000</v>
      </c>
      <c r="AR922" s="40">
        <f t="shared" si="581"/>
        <v>30000</v>
      </c>
      <c r="AS922" s="40">
        <f t="shared" si="581"/>
        <v>30000</v>
      </c>
      <c r="AT922" s="40">
        <f t="shared" si="581"/>
        <v>30000</v>
      </c>
      <c r="AU922" s="40">
        <f t="shared" si="581"/>
        <v>30000</v>
      </c>
      <c r="AV922" s="40">
        <f t="shared" si="581"/>
        <v>30000</v>
      </c>
      <c r="AW922" s="40">
        <f t="shared" si="581"/>
        <v>30000</v>
      </c>
      <c r="AX922" s="40">
        <f t="shared" si="581"/>
        <v>30000</v>
      </c>
      <c r="AY922" s="40">
        <f t="shared" si="581"/>
        <v>30000</v>
      </c>
      <c r="AZ922" s="40">
        <f t="shared" si="581"/>
        <v>30000</v>
      </c>
      <c r="BA922" s="40">
        <f t="shared" si="581"/>
        <v>30000</v>
      </c>
      <c r="BB922" s="40">
        <f t="shared" si="581"/>
        <v>30000</v>
      </c>
      <c r="BC922" s="40">
        <f t="shared" si="581"/>
        <v>30000</v>
      </c>
      <c r="BD922" s="40">
        <f t="shared" si="581"/>
        <v>30000</v>
      </c>
    </row>
    <row r="923" spans="1:59" ht="16" x14ac:dyDescent="0.2">
      <c r="B923" s="11">
        <f t="shared" si="573"/>
        <v>26</v>
      </c>
      <c r="C923" s="12" t="str">
        <f t="shared" si="573"/>
        <v>SCI FORGEOT RETAIL</v>
      </c>
      <c r="D923" s="25" t="s">
        <v>247</v>
      </c>
      <c r="E923" s="39" t="s">
        <v>248</v>
      </c>
      <c r="F923" s="15"/>
      <c r="G923" s="25" t="s">
        <v>249</v>
      </c>
      <c r="H923" s="26">
        <v>0</v>
      </c>
      <c r="I923" s="25" t="s">
        <v>239</v>
      </c>
      <c r="J923" s="26">
        <v>0</v>
      </c>
      <c r="K923" s="24"/>
      <c r="L923" s="20" t="s">
        <v>250</v>
      </c>
      <c r="M923" s="72"/>
      <c r="N923" s="72"/>
      <c r="O923" s="41">
        <f>IF($E929&gt;=O$3,IF(O$3&lt;=($E918+365),O922,IFERROR(O915*$E920/4*O921+
$E930*O919/4*IFERROR(O921/$E931,0),0)),IF(O$3&lt;=($E929+365),O915*$E920/4*O921+$E930*O919/4*IFERROR(O921/$E931,0),IFERROR($E930*O919/4*IFERROR(O921/$E931,0),0)))</f>
        <v>0</v>
      </c>
      <c r="P923" s="41">
        <f t="shared" ref="P923:BD923" si="582">IF($E929&gt;=P$3,IF(P$3&lt;=($E918+365),P922,IFERROR(P915*$E920/4*P921+
$E930*P919/4*IFERROR(P921/$E931,0),0)),IF(P$3&lt;=($E929+365),P915*$E920/4*P921+$E930*P919/4*IFERROR(P921/$E931,0),IFERROR($E930*P919/4*IFERROR(P921/$E931,0),0)))</f>
        <v>0</v>
      </c>
      <c r="Q923" s="41">
        <f t="shared" si="582"/>
        <v>0</v>
      </c>
      <c r="R923" s="41">
        <f t="shared" si="582"/>
        <v>0</v>
      </c>
      <c r="S923" s="41">
        <f t="shared" si="582"/>
        <v>30000</v>
      </c>
      <c r="T923" s="41">
        <f t="shared" si="582"/>
        <v>30000</v>
      </c>
      <c r="U923" s="41">
        <f t="shared" si="582"/>
        <v>30000</v>
      </c>
      <c r="V923" s="41">
        <f t="shared" si="582"/>
        <v>30000</v>
      </c>
      <c r="W923" s="41">
        <f t="shared" si="582"/>
        <v>30300</v>
      </c>
      <c r="X923" s="41">
        <f t="shared" si="582"/>
        <v>30300</v>
      </c>
      <c r="Y923" s="41">
        <f t="shared" si="582"/>
        <v>30300</v>
      </c>
      <c r="Z923" s="41">
        <f t="shared" si="582"/>
        <v>30300</v>
      </c>
      <c r="AA923" s="41">
        <f t="shared" si="582"/>
        <v>30603.000000000007</v>
      </c>
      <c r="AB923" s="41">
        <f t="shared" si="582"/>
        <v>30603.000000000007</v>
      </c>
      <c r="AC923" s="41">
        <f t="shared" si="582"/>
        <v>30603.000000000007</v>
      </c>
      <c r="AD923" s="41">
        <f t="shared" si="582"/>
        <v>30603.000000000007</v>
      </c>
      <c r="AE923" s="41">
        <f t="shared" si="582"/>
        <v>30909.030000000002</v>
      </c>
      <c r="AF923" s="41">
        <f t="shared" si="582"/>
        <v>30909.030000000002</v>
      </c>
      <c r="AG923" s="41">
        <f t="shared" si="582"/>
        <v>30909.030000000002</v>
      </c>
      <c r="AH923" s="41">
        <f t="shared" si="582"/>
        <v>30909.030000000002</v>
      </c>
      <c r="AI923" s="41">
        <f t="shared" si="582"/>
        <v>31218.120300000002</v>
      </c>
      <c r="AJ923" s="41">
        <f t="shared" si="582"/>
        <v>31218.120300000002</v>
      </c>
      <c r="AK923" s="41">
        <f t="shared" si="582"/>
        <v>31218.120300000002</v>
      </c>
      <c r="AL923" s="41">
        <f t="shared" si="582"/>
        <v>31218.120300000002</v>
      </c>
      <c r="AM923" s="41">
        <f t="shared" si="582"/>
        <v>31530.301503000006</v>
      </c>
      <c r="AN923" s="41">
        <f t="shared" si="582"/>
        <v>31530.301503000006</v>
      </c>
      <c r="AO923" s="41">
        <f t="shared" si="582"/>
        <v>31530.301503000006</v>
      </c>
      <c r="AP923" s="41">
        <f t="shared" si="582"/>
        <v>31530.301503000006</v>
      </c>
      <c r="AQ923" s="41">
        <f t="shared" si="582"/>
        <v>31845.604518030003</v>
      </c>
      <c r="AR923" s="41">
        <f t="shared" si="582"/>
        <v>31845.604518030003</v>
      </c>
      <c r="AS923" s="41">
        <f t="shared" si="582"/>
        <v>31845.604518030003</v>
      </c>
      <c r="AT923" s="41">
        <f t="shared" si="582"/>
        <v>31845.604518030003</v>
      </c>
      <c r="AU923" s="41">
        <f t="shared" si="582"/>
        <v>32164.060563210307</v>
      </c>
      <c r="AV923" s="41">
        <f t="shared" si="582"/>
        <v>32164.060563210307</v>
      </c>
      <c r="AW923" s="41">
        <f t="shared" si="582"/>
        <v>32164.060563210307</v>
      </c>
      <c r="AX923" s="41">
        <f t="shared" si="582"/>
        <v>32164.060563210307</v>
      </c>
      <c r="AY923" s="41">
        <f t="shared" si="582"/>
        <v>32485.701168842414</v>
      </c>
      <c r="AZ923" s="41">
        <f t="shared" si="582"/>
        <v>32485.701168842414</v>
      </c>
      <c r="BA923" s="41">
        <f t="shared" si="582"/>
        <v>32485.701168842414</v>
      </c>
      <c r="BB923" s="41">
        <f t="shared" si="582"/>
        <v>32485.701168842414</v>
      </c>
      <c r="BC923" s="41">
        <f t="shared" si="582"/>
        <v>32810.558180530832</v>
      </c>
      <c r="BD923" s="41">
        <f t="shared" si="582"/>
        <v>32810.558180530832</v>
      </c>
    </row>
    <row r="924" spans="1:59" ht="16" x14ac:dyDescent="0.2">
      <c r="B924" s="11">
        <f t="shared" si="573"/>
        <v>26</v>
      </c>
      <c r="C924" s="12" t="str">
        <f t="shared" si="573"/>
        <v>SCI FORGEOT RETAIL</v>
      </c>
      <c r="D924" s="25" t="s">
        <v>8</v>
      </c>
      <c r="E924" s="42">
        <v>0</v>
      </c>
      <c r="F924" s="15"/>
      <c r="I924" s="15"/>
      <c r="J924" s="24"/>
      <c r="K924" s="24"/>
      <c r="L924" s="20" t="s">
        <v>251</v>
      </c>
      <c r="M924" s="72"/>
      <c r="N924" s="72"/>
      <c r="O924" s="41">
        <f>-$E920/4*O914
+(O914&gt;0)*($J919&gt;=O$2)*($J919&lt;=O$3)*(($J919-O$2+1)/O$4*$H919/4)
+(O914&gt;0)*($J919&gt;O$3)*($I919&lt;=O$3)*($I919&gt;=O$2)*((O$3-$I919+1)/O$4*$H919/4)
+(O914&gt;0)*($J919&gt;O$3)*($I919&lt;O$2)*$H919/4
+(O914&gt;0)*($J920&gt;=O$2)*($J920&lt;=O$3)*(($J920-O$2+1)/O$4*$H920/4)
+(O914&gt;0)*($J920&gt;O$3)*($I920&lt;=O$3)*($I920&gt;=O$2)*((O$3-$I920+1)/O$4*$H920/4)
+(O914&gt;0)*($J920&gt;O$3)*($I920&lt;O$2)*$H920/4
+(O914&gt;0)*($J921&gt;=O$2)*($J921&lt;=O$3)*(($J921-O$2+1)/O$4*$H921/4)
+(O914&gt;0)*($J921&gt;O$3)*($I921&lt;=O$3)*($I921&gt;=O$2)*((O$3-$I921+1)/O$4*$H921/4)
+(O914&gt;0)*($J921&gt;O$3)*($I921&lt;O$2)*$H921/4
-$E930/4*O918
+(O918&gt;0)*($J930&gt;=O$2)*($J930&lt;=O$3)*(($J930-O$2+1)/O$4*$H930/4)
+(O918&gt;0)*($J930&gt;O$3)*($I930&lt;=O$3)*($I930&gt;=O$2)*((O$3-$I930+1)/O$4*$H930/4)
+(O918&gt;0)*($J930&gt;O$3)*($I930&lt;O$2)*$H930/4
+(O918&gt;0)*($J931&gt;=O$2)*($J931&lt;=O$3)*(($J931-O$2+1)/O$4*$H931/4)
+(O918&gt;0)*($J931&gt;O$3)*($I931&lt;=O$3)*($I931&gt;=O$2)*((O$3-$I931+1)/O$4*$H931/4)
+(O918&gt;0)*($J931&gt;O$3)*($I931&lt;O$2)*$H931/4
+(O918&gt;0)*($J932&gt;=O$2)*($J932&lt;=O$3)*(($J932-O$2+1)/O$4*$H932/4)
+(O918&gt;0)*($J932&gt;O$3)*($I932&lt;=O$3)*($I932&gt;=O$2)*((O$3-$I932+1)/O$4*$H932/4)
+(O918&gt;0)*($J932&gt;O$3)*($I932&lt;O$2)*$H932/4</f>
        <v>0</v>
      </c>
      <c r="P924" s="41">
        <f t="shared" ref="P924:BD924" si="583">-$E920/4*P914
+(P914&gt;0)*($J919&gt;=P$2)*($J919&lt;=P$3)*(($J919-P$2+1)/P$4*$H919/4)
+(P914&gt;0)*($J919&gt;P$3)*($I919&lt;=P$3)*($I919&gt;=P$2)*((P$3-$I919+1)/P$4*$H919/4)
+(P914&gt;0)*($J919&gt;P$3)*($I919&lt;P$2)*$H919/4
+(P914&gt;0)*($J920&gt;=P$2)*($J920&lt;=P$3)*(($J920-P$2+1)/P$4*$H920/4)
+(P914&gt;0)*($J920&gt;P$3)*($I920&lt;=P$3)*($I920&gt;=P$2)*((P$3-$I920+1)/P$4*$H920/4)
+(P914&gt;0)*($J920&gt;P$3)*($I920&lt;P$2)*$H920/4
+(P914&gt;0)*($J921&gt;=P$2)*($J921&lt;=P$3)*(($J921-P$2+1)/P$4*$H921/4)
+(P914&gt;0)*($J921&gt;P$3)*($I921&lt;=P$3)*($I921&gt;=P$2)*((P$3-$I921+1)/P$4*$H921/4)
+(P914&gt;0)*($J921&gt;P$3)*($I921&lt;P$2)*$H921/4
-$E930/4*P918
+(P918&gt;0)*($J930&gt;=P$2)*($J930&lt;=P$3)*(($J930-P$2+1)/P$4*$H930/4)
+(P918&gt;0)*($J930&gt;P$3)*($I930&lt;=P$3)*($I930&gt;=P$2)*((P$3-$I930+1)/P$4*$H930/4)
+(P918&gt;0)*($J930&gt;P$3)*($I930&lt;P$2)*$H930/4
+(P918&gt;0)*($J931&gt;=P$2)*($J931&lt;=P$3)*(($J931-P$2+1)/P$4*$H931/4)
+(P918&gt;0)*($J931&gt;P$3)*($I931&lt;=P$3)*($I931&gt;=P$2)*((P$3-$I931+1)/P$4*$H931/4)
+(P918&gt;0)*($J931&gt;P$3)*($I931&lt;P$2)*$H931/4
+(P918&gt;0)*($J932&gt;=P$2)*($J932&lt;=P$3)*(($J932-P$2+1)/P$4*$H932/4)
+(P918&gt;0)*($J932&gt;P$3)*($I932&lt;=P$3)*($I932&gt;=P$2)*((P$3-$I932+1)/P$4*$H932/4)
+(P918&gt;0)*($J932&gt;P$3)*($I932&lt;P$2)*$H932/4</f>
        <v>0</v>
      </c>
      <c r="Q924" s="41">
        <f t="shared" si="583"/>
        <v>0</v>
      </c>
      <c r="R924" s="41">
        <f t="shared" si="583"/>
        <v>0</v>
      </c>
      <c r="S924" s="41">
        <f t="shared" si="583"/>
        <v>-5000</v>
      </c>
      <c r="T924" s="41">
        <f t="shared" si="583"/>
        <v>-5000</v>
      </c>
      <c r="U924" s="41">
        <f t="shared" si="583"/>
        <v>-5000</v>
      </c>
      <c r="V924" s="41">
        <f t="shared" si="583"/>
        <v>-4972.527472527473</v>
      </c>
      <c r="W924" s="41">
        <f t="shared" si="583"/>
        <v>-2500</v>
      </c>
      <c r="X924" s="41">
        <f t="shared" si="583"/>
        <v>-2500</v>
      </c>
      <c r="Y924" s="41">
        <f t="shared" si="583"/>
        <v>-2500</v>
      </c>
      <c r="Z924" s="41">
        <f t="shared" si="583"/>
        <v>-2472.5274725274721</v>
      </c>
      <c r="AA924" s="41">
        <f t="shared" si="583"/>
        <v>0</v>
      </c>
      <c r="AB924" s="41">
        <f t="shared" si="583"/>
        <v>0</v>
      </c>
      <c r="AC924" s="41">
        <f t="shared" si="583"/>
        <v>0</v>
      </c>
      <c r="AD924" s="41">
        <f t="shared" si="583"/>
        <v>0</v>
      </c>
      <c r="AE924" s="41">
        <f t="shared" si="583"/>
        <v>0</v>
      </c>
      <c r="AF924" s="41">
        <f t="shared" si="583"/>
        <v>0</v>
      </c>
      <c r="AG924" s="41">
        <f t="shared" si="583"/>
        <v>0</v>
      </c>
      <c r="AH924" s="41">
        <f t="shared" si="583"/>
        <v>0</v>
      </c>
      <c r="AI924" s="41">
        <f t="shared" si="583"/>
        <v>0</v>
      </c>
      <c r="AJ924" s="41">
        <f t="shared" si="583"/>
        <v>0</v>
      </c>
      <c r="AK924" s="41">
        <f t="shared" si="583"/>
        <v>0</v>
      </c>
      <c r="AL924" s="41">
        <f t="shared" si="583"/>
        <v>0</v>
      </c>
      <c r="AM924" s="41">
        <f t="shared" si="583"/>
        <v>0</v>
      </c>
      <c r="AN924" s="41">
        <f t="shared" si="583"/>
        <v>0</v>
      </c>
      <c r="AO924" s="41">
        <f t="shared" si="583"/>
        <v>0</v>
      </c>
      <c r="AP924" s="41">
        <f t="shared" si="583"/>
        <v>0</v>
      </c>
      <c r="AQ924" s="41">
        <f t="shared" si="583"/>
        <v>0</v>
      </c>
      <c r="AR924" s="41">
        <f t="shared" si="583"/>
        <v>0</v>
      </c>
      <c r="AS924" s="41">
        <f t="shared" si="583"/>
        <v>0</v>
      </c>
      <c r="AT924" s="41">
        <f t="shared" si="583"/>
        <v>0</v>
      </c>
      <c r="AU924" s="41">
        <f t="shared" si="583"/>
        <v>0</v>
      </c>
      <c r="AV924" s="41">
        <f t="shared" si="583"/>
        <v>0</v>
      </c>
      <c r="AW924" s="41">
        <f t="shared" si="583"/>
        <v>0</v>
      </c>
      <c r="AX924" s="41">
        <f t="shared" si="583"/>
        <v>0</v>
      </c>
      <c r="AY924" s="41">
        <f t="shared" si="583"/>
        <v>0</v>
      </c>
      <c r="AZ924" s="41">
        <f t="shared" si="583"/>
        <v>0</v>
      </c>
      <c r="BA924" s="41">
        <f t="shared" si="583"/>
        <v>0</v>
      </c>
      <c r="BB924" s="41">
        <f t="shared" si="583"/>
        <v>0</v>
      </c>
      <c r="BC924" s="41">
        <f t="shared" si="583"/>
        <v>0</v>
      </c>
      <c r="BD924" s="41">
        <f t="shared" si="583"/>
        <v>0</v>
      </c>
    </row>
    <row r="925" spans="1:59" ht="16" x14ac:dyDescent="0.2">
      <c r="B925" s="11">
        <f t="shared" si="573"/>
        <v>26</v>
      </c>
      <c r="C925" s="12" t="str">
        <f t="shared" si="573"/>
        <v>SCI FORGEOT RETAIL</v>
      </c>
      <c r="D925" s="43" t="s">
        <v>252</v>
      </c>
      <c r="E925" s="42" t="s">
        <v>286</v>
      </c>
      <c r="F925" s="44"/>
      <c r="G925" s="43" t="s">
        <v>253</v>
      </c>
      <c r="H925" s="39" t="s">
        <v>280</v>
      </c>
      <c r="I925" s="43" t="s">
        <v>254</v>
      </c>
      <c r="J925" s="32">
        <v>0</v>
      </c>
      <c r="K925" s="24"/>
      <c r="L925" s="20" t="s">
        <v>255</v>
      </c>
      <c r="M925" s="72"/>
      <c r="N925" s="72"/>
      <c r="O925" s="41">
        <v>0</v>
      </c>
      <c r="P925" s="41">
        <v>0</v>
      </c>
      <c r="Q925" s="41">
        <v>0</v>
      </c>
      <c r="R925" s="41">
        <v>0</v>
      </c>
      <c r="S925" s="41">
        <v>0</v>
      </c>
      <c r="T925" s="41">
        <v>0</v>
      </c>
      <c r="U925" s="41">
        <v>0</v>
      </c>
      <c r="V925" s="41">
        <v>0</v>
      </c>
      <c r="W925" s="41">
        <v>0</v>
      </c>
      <c r="X925" s="41">
        <v>0</v>
      </c>
      <c r="Y925" s="41">
        <v>0</v>
      </c>
      <c r="Z925" s="41">
        <v>0</v>
      </c>
      <c r="AA925" s="41">
        <v>0</v>
      </c>
      <c r="AB925" s="41">
        <v>0</v>
      </c>
      <c r="AC925" s="41">
        <v>0</v>
      </c>
      <c r="AD925" s="41">
        <v>0</v>
      </c>
      <c r="AE925" s="41">
        <v>0</v>
      </c>
      <c r="AF925" s="41">
        <v>0</v>
      </c>
      <c r="AG925" s="41">
        <v>0</v>
      </c>
      <c r="AH925" s="41">
        <v>0</v>
      </c>
      <c r="AI925" s="41">
        <v>0</v>
      </c>
      <c r="AJ925" s="41">
        <v>0</v>
      </c>
      <c r="AK925" s="41">
        <v>0</v>
      </c>
      <c r="AL925" s="41">
        <v>0</v>
      </c>
      <c r="AM925" s="41">
        <v>0</v>
      </c>
      <c r="AN925" s="41">
        <v>0</v>
      </c>
      <c r="AO925" s="41">
        <v>0</v>
      </c>
      <c r="AP925" s="41">
        <v>0</v>
      </c>
      <c r="AQ925" s="41">
        <v>0</v>
      </c>
      <c r="AR925" s="41">
        <v>0</v>
      </c>
      <c r="AS925" s="41">
        <v>0</v>
      </c>
      <c r="AT925" s="41">
        <v>0</v>
      </c>
      <c r="AU925" s="41">
        <v>0</v>
      </c>
      <c r="AV925" s="41">
        <v>0</v>
      </c>
      <c r="AW925" s="41">
        <v>0</v>
      </c>
      <c r="AX925" s="41">
        <v>0</v>
      </c>
      <c r="AY925" s="41">
        <v>0</v>
      </c>
      <c r="AZ925" s="41">
        <v>0</v>
      </c>
      <c r="BA925" s="41">
        <v>0</v>
      </c>
      <c r="BB925" s="41">
        <v>0</v>
      </c>
      <c r="BC925" s="41">
        <v>0</v>
      </c>
      <c r="BD925" s="41">
        <v>0</v>
      </c>
    </row>
    <row r="926" spans="1:59" ht="16" x14ac:dyDescent="0.2">
      <c r="B926" s="11">
        <f t="shared" si="573"/>
        <v>26</v>
      </c>
      <c r="C926" s="12" t="str">
        <f t="shared" si="573"/>
        <v>SCI FORGEOT RETAIL</v>
      </c>
      <c r="D926" s="43" t="s">
        <v>256</v>
      </c>
      <c r="E926" s="32">
        <v>0</v>
      </c>
      <c r="G926" s="43" t="s">
        <v>257</v>
      </c>
      <c r="H926" s="42">
        <v>0</v>
      </c>
      <c r="I926" s="43" t="s">
        <v>258</v>
      </c>
      <c r="J926" s="29">
        <v>120000</v>
      </c>
      <c r="K926" s="23"/>
      <c r="L926" s="33" t="s">
        <v>259</v>
      </c>
      <c r="M926" s="73"/>
      <c r="N926" s="73"/>
      <c r="O926" s="45">
        <f>-(O923+O924)*IFERROR((O913+O917)/(O915+O919),0)</f>
        <v>0</v>
      </c>
      <c r="P926" s="45">
        <f t="shared" ref="P926:BD926" si="584">-(P923+P924)*IFERROR((P913+P917)/(P915+P919),0)</f>
        <v>0</v>
      </c>
      <c r="Q926" s="45">
        <f t="shared" si="584"/>
        <v>0</v>
      </c>
      <c r="R926" s="45">
        <f t="shared" si="584"/>
        <v>0</v>
      </c>
      <c r="S926" s="45">
        <f t="shared" si="584"/>
        <v>-17119.565217391304</v>
      </c>
      <c r="T926" s="45">
        <f t="shared" si="584"/>
        <v>0</v>
      </c>
      <c r="U926" s="45">
        <f t="shared" si="584"/>
        <v>0</v>
      </c>
      <c r="V926" s="45">
        <f t="shared" si="584"/>
        <v>0</v>
      </c>
      <c r="W926" s="45">
        <f t="shared" si="584"/>
        <v>0</v>
      </c>
      <c r="X926" s="45">
        <f t="shared" si="584"/>
        <v>0</v>
      </c>
      <c r="Y926" s="45">
        <f t="shared" si="584"/>
        <v>0</v>
      </c>
      <c r="Z926" s="45">
        <f t="shared" si="584"/>
        <v>0</v>
      </c>
      <c r="AA926" s="45">
        <f t="shared" si="584"/>
        <v>0</v>
      </c>
      <c r="AB926" s="45">
        <f t="shared" si="584"/>
        <v>0</v>
      </c>
      <c r="AC926" s="45">
        <f t="shared" si="584"/>
        <v>0</v>
      </c>
      <c r="AD926" s="45">
        <f t="shared" si="584"/>
        <v>0</v>
      </c>
      <c r="AE926" s="45">
        <f t="shared" si="584"/>
        <v>0</v>
      </c>
      <c r="AF926" s="45">
        <f t="shared" si="584"/>
        <v>0</v>
      </c>
      <c r="AG926" s="45">
        <f t="shared" si="584"/>
        <v>0</v>
      </c>
      <c r="AH926" s="45">
        <f t="shared" si="584"/>
        <v>0</v>
      </c>
      <c r="AI926" s="45">
        <f t="shared" si="584"/>
        <v>0</v>
      </c>
      <c r="AJ926" s="45">
        <f t="shared" si="584"/>
        <v>0</v>
      </c>
      <c r="AK926" s="45">
        <f t="shared" si="584"/>
        <v>0</v>
      </c>
      <c r="AL926" s="45">
        <f t="shared" si="584"/>
        <v>0</v>
      </c>
      <c r="AM926" s="45">
        <f t="shared" si="584"/>
        <v>0</v>
      </c>
      <c r="AN926" s="45">
        <f t="shared" si="584"/>
        <v>0</v>
      </c>
      <c r="AO926" s="45">
        <f t="shared" si="584"/>
        <v>0</v>
      </c>
      <c r="AP926" s="45">
        <f t="shared" si="584"/>
        <v>0</v>
      </c>
      <c r="AQ926" s="45">
        <f t="shared" si="584"/>
        <v>0</v>
      </c>
      <c r="AR926" s="45">
        <f t="shared" si="584"/>
        <v>0</v>
      </c>
      <c r="AS926" s="45">
        <f t="shared" si="584"/>
        <v>0</v>
      </c>
      <c r="AT926" s="45">
        <f t="shared" si="584"/>
        <v>0</v>
      </c>
      <c r="AU926" s="45">
        <f t="shared" si="584"/>
        <v>0</v>
      </c>
      <c r="AV926" s="45">
        <f t="shared" si="584"/>
        <v>0</v>
      </c>
      <c r="AW926" s="45">
        <f t="shared" si="584"/>
        <v>0</v>
      </c>
      <c r="AX926" s="45">
        <f t="shared" si="584"/>
        <v>0</v>
      </c>
      <c r="AY926" s="45">
        <f t="shared" si="584"/>
        <v>0</v>
      </c>
      <c r="AZ926" s="45">
        <f t="shared" si="584"/>
        <v>0</v>
      </c>
      <c r="BA926" s="45">
        <f t="shared" si="584"/>
        <v>0</v>
      </c>
      <c r="BB926" s="45">
        <f t="shared" si="584"/>
        <v>0</v>
      </c>
      <c r="BC926" s="45">
        <f t="shared" si="584"/>
        <v>0</v>
      </c>
      <c r="BD926" s="45">
        <f t="shared" si="584"/>
        <v>0</v>
      </c>
    </row>
    <row r="927" spans="1:59" ht="16" x14ac:dyDescent="0.2">
      <c r="B927" s="11">
        <f t="shared" si="573"/>
        <v>26</v>
      </c>
      <c r="C927" s="12" t="str">
        <f t="shared" si="573"/>
        <v>SCI FORGEOT RETAIL</v>
      </c>
      <c r="K927" s="24"/>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row>
    <row r="928" spans="1:59" ht="16" x14ac:dyDescent="0.2">
      <c r="B928" s="11">
        <f t="shared" si="573"/>
        <v>26</v>
      </c>
      <c r="C928" s="12" t="str">
        <f t="shared" si="573"/>
        <v>SCI FORGEOT RETAIL</v>
      </c>
      <c r="G928" s="46" t="s">
        <v>229</v>
      </c>
      <c r="H928" s="104">
        <v>0</v>
      </c>
      <c r="I928" s="105"/>
      <c r="J928" s="106"/>
      <c r="K928" s="23"/>
      <c r="L928" s="47" t="s">
        <v>4</v>
      </c>
      <c r="M928" s="81"/>
      <c r="N928" s="81"/>
      <c r="O928" s="48">
        <f>SUM(O923:O926)</f>
        <v>0</v>
      </c>
      <c r="P928" s="48">
        <f t="shared" ref="P928:BD928" si="585">SUM(P923:P926)</f>
        <v>0</v>
      </c>
      <c r="Q928" s="48">
        <f t="shared" si="585"/>
        <v>0</v>
      </c>
      <c r="R928" s="48">
        <f t="shared" si="585"/>
        <v>0</v>
      </c>
      <c r="S928" s="48">
        <f t="shared" si="585"/>
        <v>7880.434782608696</v>
      </c>
      <c r="T928" s="48">
        <f t="shared" si="585"/>
        <v>25000</v>
      </c>
      <c r="U928" s="48">
        <f t="shared" si="585"/>
        <v>25000</v>
      </c>
      <c r="V928" s="48">
        <f t="shared" si="585"/>
        <v>25027.472527472528</v>
      </c>
      <c r="W928" s="48">
        <f t="shared" si="585"/>
        <v>27800</v>
      </c>
      <c r="X928" s="48">
        <f t="shared" si="585"/>
        <v>27800</v>
      </c>
      <c r="Y928" s="48">
        <f t="shared" si="585"/>
        <v>27800</v>
      </c>
      <c r="Z928" s="48">
        <f t="shared" si="585"/>
        <v>27827.472527472528</v>
      </c>
      <c r="AA928" s="48">
        <f t="shared" si="585"/>
        <v>30603.000000000007</v>
      </c>
      <c r="AB928" s="48">
        <f t="shared" si="585"/>
        <v>30603.000000000007</v>
      </c>
      <c r="AC928" s="48">
        <f t="shared" si="585"/>
        <v>30603.000000000007</v>
      </c>
      <c r="AD928" s="48">
        <f t="shared" si="585"/>
        <v>30603.000000000007</v>
      </c>
      <c r="AE928" s="48">
        <f t="shared" si="585"/>
        <v>30909.030000000002</v>
      </c>
      <c r="AF928" s="48">
        <f t="shared" si="585"/>
        <v>30909.030000000002</v>
      </c>
      <c r="AG928" s="48">
        <f t="shared" si="585"/>
        <v>30909.030000000002</v>
      </c>
      <c r="AH928" s="48">
        <f t="shared" si="585"/>
        <v>30909.030000000002</v>
      </c>
      <c r="AI928" s="48">
        <f t="shared" si="585"/>
        <v>31218.120300000002</v>
      </c>
      <c r="AJ928" s="48">
        <f t="shared" si="585"/>
        <v>31218.120300000002</v>
      </c>
      <c r="AK928" s="48">
        <f t="shared" si="585"/>
        <v>31218.120300000002</v>
      </c>
      <c r="AL928" s="48">
        <f t="shared" si="585"/>
        <v>31218.120300000002</v>
      </c>
      <c r="AM928" s="48">
        <f t="shared" si="585"/>
        <v>31530.301503000006</v>
      </c>
      <c r="AN928" s="48">
        <f t="shared" si="585"/>
        <v>31530.301503000006</v>
      </c>
      <c r="AO928" s="48">
        <f t="shared" si="585"/>
        <v>31530.301503000006</v>
      </c>
      <c r="AP928" s="48">
        <f t="shared" si="585"/>
        <v>31530.301503000006</v>
      </c>
      <c r="AQ928" s="48">
        <f t="shared" si="585"/>
        <v>31845.604518030003</v>
      </c>
      <c r="AR928" s="48">
        <f t="shared" si="585"/>
        <v>31845.604518030003</v>
      </c>
      <c r="AS928" s="48">
        <f t="shared" si="585"/>
        <v>31845.604518030003</v>
      </c>
      <c r="AT928" s="48">
        <f t="shared" si="585"/>
        <v>31845.604518030003</v>
      </c>
      <c r="AU928" s="48">
        <f t="shared" si="585"/>
        <v>32164.060563210307</v>
      </c>
      <c r="AV928" s="48">
        <f t="shared" si="585"/>
        <v>32164.060563210307</v>
      </c>
      <c r="AW928" s="48">
        <f t="shared" si="585"/>
        <v>32164.060563210307</v>
      </c>
      <c r="AX928" s="48">
        <f t="shared" si="585"/>
        <v>32164.060563210307</v>
      </c>
      <c r="AY928" s="48">
        <f t="shared" si="585"/>
        <v>32485.701168842414</v>
      </c>
      <c r="AZ928" s="48">
        <f t="shared" si="585"/>
        <v>32485.701168842414</v>
      </c>
      <c r="BA928" s="48">
        <f t="shared" si="585"/>
        <v>32485.701168842414</v>
      </c>
      <c r="BB928" s="48">
        <f t="shared" si="585"/>
        <v>32485.701168842414</v>
      </c>
      <c r="BC928" s="48">
        <f t="shared" si="585"/>
        <v>32810.558180530832</v>
      </c>
      <c r="BD928" s="48">
        <f t="shared" si="585"/>
        <v>32810.558180530832</v>
      </c>
    </row>
    <row r="929" spans="1:59" ht="16" x14ac:dyDescent="0.2">
      <c r="B929" s="11">
        <f t="shared" ref="B929:C934" si="586">B928</f>
        <v>26</v>
      </c>
      <c r="C929" s="12" t="str">
        <f t="shared" si="586"/>
        <v>SCI FORGEOT RETAIL</v>
      </c>
      <c r="D929" s="46" t="s">
        <v>260</v>
      </c>
      <c r="E929" s="32">
        <v>45108</v>
      </c>
      <c r="F929" s="15"/>
      <c r="G929" s="46" t="s">
        <v>261</v>
      </c>
      <c r="H929" s="46" t="s">
        <v>237</v>
      </c>
      <c r="I929" s="46" t="s">
        <v>238</v>
      </c>
      <c r="J929" s="46" t="s">
        <v>239</v>
      </c>
      <c r="K929" s="23"/>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row>
    <row r="930" spans="1:59" ht="16" x14ac:dyDescent="0.2">
      <c r="B930" s="11">
        <f t="shared" si="586"/>
        <v>26</v>
      </c>
      <c r="C930" s="12" t="str">
        <f t="shared" si="586"/>
        <v>SCI FORGEOT RETAIL</v>
      </c>
      <c r="D930" s="46" t="s">
        <v>262</v>
      </c>
      <c r="E930" s="31">
        <v>120000</v>
      </c>
      <c r="F930" s="15"/>
      <c r="G930" s="49" t="s">
        <v>263</v>
      </c>
      <c r="H930" s="31">
        <v>100000</v>
      </c>
      <c r="I930" s="32">
        <v>45108</v>
      </c>
      <c r="J930" s="32">
        <v>45472</v>
      </c>
      <c r="K930" s="23"/>
      <c r="L930" s="50" t="s">
        <v>264</v>
      </c>
      <c r="M930" s="70"/>
      <c r="N930" s="70"/>
      <c r="O930" s="40">
        <f t="shared" ref="O930:BD930" si="587">IFERROR(((O$3&gt;=$E929)*(O$2&lt;=$E929))*$E933,"")</f>
        <v>0</v>
      </c>
      <c r="P930" s="40">
        <f t="shared" si="587"/>
        <v>0</v>
      </c>
      <c r="Q930" s="40">
        <f t="shared" si="587"/>
        <v>0</v>
      </c>
      <c r="R930" s="40">
        <f t="shared" si="587"/>
        <v>0</v>
      </c>
      <c r="S930" s="40">
        <f t="shared" si="587"/>
        <v>0</v>
      </c>
      <c r="T930" s="40">
        <f t="shared" si="587"/>
        <v>0</v>
      </c>
      <c r="U930" s="40">
        <f t="shared" si="587"/>
        <v>0</v>
      </c>
      <c r="V930" s="40">
        <f t="shared" si="587"/>
        <v>0</v>
      </c>
      <c r="W930" s="40">
        <f t="shared" si="587"/>
        <v>0</v>
      </c>
      <c r="X930" s="40">
        <f t="shared" si="587"/>
        <v>0</v>
      </c>
      <c r="Y930" s="40">
        <f t="shared" si="587"/>
        <v>0</v>
      </c>
      <c r="Z930" s="40">
        <f t="shared" si="587"/>
        <v>0</v>
      </c>
      <c r="AA930" s="40">
        <f t="shared" si="587"/>
        <v>0</v>
      </c>
      <c r="AB930" s="40">
        <f t="shared" si="587"/>
        <v>0</v>
      </c>
      <c r="AC930" s="40">
        <f t="shared" si="587"/>
        <v>0</v>
      </c>
      <c r="AD930" s="40">
        <f t="shared" si="587"/>
        <v>0</v>
      </c>
      <c r="AE930" s="40">
        <f t="shared" si="587"/>
        <v>0</v>
      </c>
      <c r="AF930" s="40">
        <f t="shared" si="587"/>
        <v>0</v>
      </c>
      <c r="AG930" s="40">
        <f t="shared" si="587"/>
        <v>0</v>
      </c>
      <c r="AH930" s="40">
        <f t="shared" si="587"/>
        <v>0</v>
      </c>
      <c r="AI930" s="40">
        <f t="shared" si="587"/>
        <v>0</v>
      </c>
      <c r="AJ930" s="40">
        <f t="shared" si="587"/>
        <v>0</v>
      </c>
      <c r="AK930" s="40">
        <f t="shared" si="587"/>
        <v>0</v>
      </c>
      <c r="AL930" s="40">
        <f t="shared" si="587"/>
        <v>0</v>
      </c>
      <c r="AM930" s="40">
        <f t="shared" si="587"/>
        <v>0</v>
      </c>
      <c r="AN930" s="40">
        <f t="shared" si="587"/>
        <v>0</v>
      </c>
      <c r="AO930" s="40">
        <f t="shared" si="587"/>
        <v>0</v>
      </c>
      <c r="AP930" s="40">
        <f t="shared" si="587"/>
        <v>0</v>
      </c>
      <c r="AQ930" s="40">
        <f t="shared" si="587"/>
        <v>0</v>
      </c>
      <c r="AR930" s="40">
        <f t="shared" si="587"/>
        <v>0</v>
      </c>
      <c r="AS930" s="40">
        <f t="shared" si="587"/>
        <v>0</v>
      </c>
      <c r="AT930" s="40">
        <f t="shared" si="587"/>
        <v>0</v>
      </c>
      <c r="AU930" s="40">
        <f t="shared" si="587"/>
        <v>0</v>
      </c>
      <c r="AV930" s="40">
        <f t="shared" si="587"/>
        <v>0</v>
      </c>
      <c r="AW930" s="40">
        <f t="shared" si="587"/>
        <v>0</v>
      </c>
      <c r="AX930" s="40">
        <f t="shared" si="587"/>
        <v>0</v>
      </c>
      <c r="AY930" s="40">
        <f t="shared" si="587"/>
        <v>0</v>
      </c>
      <c r="AZ930" s="40">
        <f t="shared" si="587"/>
        <v>0</v>
      </c>
      <c r="BA930" s="40">
        <f t="shared" si="587"/>
        <v>0</v>
      </c>
      <c r="BB930" s="40">
        <f t="shared" si="587"/>
        <v>0</v>
      </c>
      <c r="BC930" s="40">
        <f t="shared" si="587"/>
        <v>0</v>
      </c>
      <c r="BD930" s="40">
        <f t="shared" si="587"/>
        <v>0</v>
      </c>
    </row>
    <row r="931" spans="1:59" ht="16" x14ac:dyDescent="0.2">
      <c r="B931" s="11">
        <f t="shared" si="586"/>
        <v>26</v>
      </c>
      <c r="C931" s="12" t="str">
        <f t="shared" si="586"/>
        <v>SCI FORGEOT RETAIL</v>
      </c>
      <c r="D931" s="46" t="s">
        <v>24</v>
      </c>
      <c r="E931" s="51">
        <f>IF(E929&gt;MAX($O$3:$BD$3),BD920,
IF(E929&lt;MIN($O$3:$BD$3),1,SUMIFS($O921:$BD921,$O$2:$BD$2,"&lt;="&amp;E929,$O$3:$BD$3,"&gt;="&amp;E929)))</f>
        <v>1.0302</v>
      </c>
      <c r="F931" s="15"/>
      <c r="G931" s="49" t="s">
        <v>265</v>
      </c>
      <c r="H931" s="31">
        <v>110000</v>
      </c>
      <c r="I931" s="32">
        <v>45473</v>
      </c>
      <c r="J931" s="32">
        <v>45837</v>
      </c>
      <c r="K931" s="23"/>
      <c r="L931" s="52" t="s">
        <v>266</v>
      </c>
      <c r="M931" s="72"/>
      <c r="N931" s="72"/>
      <c r="O931" s="41">
        <f t="shared" ref="O931:BD931" si="588">IFERROR(((O$3&gt;=$E926)*(O$2&lt;=$E926))*$H934,"")</f>
        <v>0</v>
      </c>
      <c r="P931" s="41">
        <f t="shared" si="588"/>
        <v>0</v>
      </c>
      <c r="Q931" s="41">
        <f t="shared" si="588"/>
        <v>0</v>
      </c>
      <c r="R931" s="41">
        <f t="shared" si="588"/>
        <v>0</v>
      </c>
      <c r="S931" s="41">
        <f t="shared" si="588"/>
        <v>0</v>
      </c>
      <c r="T931" s="41">
        <f t="shared" si="588"/>
        <v>0</v>
      </c>
      <c r="U931" s="41">
        <f t="shared" si="588"/>
        <v>0</v>
      </c>
      <c r="V931" s="41">
        <f t="shared" si="588"/>
        <v>0</v>
      </c>
      <c r="W931" s="41">
        <f t="shared" si="588"/>
        <v>0</v>
      </c>
      <c r="X931" s="41">
        <f t="shared" si="588"/>
        <v>0</v>
      </c>
      <c r="Y931" s="41">
        <f t="shared" si="588"/>
        <v>0</v>
      </c>
      <c r="Z931" s="41">
        <f t="shared" si="588"/>
        <v>0</v>
      </c>
      <c r="AA931" s="41">
        <f t="shared" si="588"/>
        <v>0</v>
      </c>
      <c r="AB931" s="41">
        <f t="shared" si="588"/>
        <v>0</v>
      </c>
      <c r="AC931" s="41">
        <f t="shared" si="588"/>
        <v>0</v>
      </c>
      <c r="AD931" s="41">
        <f t="shared" si="588"/>
        <v>0</v>
      </c>
      <c r="AE931" s="41">
        <f t="shared" si="588"/>
        <v>0</v>
      </c>
      <c r="AF931" s="41">
        <f t="shared" si="588"/>
        <v>0</v>
      </c>
      <c r="AG931" s="41">
        <f t="shared" si="588"/>
        <v>0</v>
      </c>
      <c r="AH931" s="41">
        <f t="shared" si="588"/>
        <v>0</v>
      </c>
      <c r="AI931" s="41">
        <f t="shared" si="588"/>
        <v>0</v>
      </c>
      <c r="AJ931" s="41">
        <f t="shared" si="588"/>
        <v>0</v>
      </c>
      <c r="AK931" s="41">
        <f t="shared" si="588"/>
        <v>0</v>
      </c>
      <c r="AL931" s="41">
        <f t="shared" si="588"/>
        <v>0</v>
      </c>
      <c r="AM931" s="41">
        <f t="shared" si="588"/>
        <v>0</v>
      </c>
      <c r="AN931" s="41">
        <f t="shared" si="588"/>
        <v>0</v>
      </c>
      <c r="AO931" s="41">
        <f t="shared" si="588"/>
        <v>0</v>
      </c>
      <c r="AP931" s="41">
        <f t="shared" si="588"/>
        <v>0</v>
      </c>
      <c r="AQ931" s="41">
        <f t="shared" si="588"/>
        <v>0</v>
      </c>
      <c r="AR931" s="41">
        <f t="shared" si="588"/>
        <v>0</v>
      </c>
      <c r="AS931" s="41">
        <f t="shared" si="588"/>
        <v>0</v>
      </c>
      <c r="AT931" s="41">
        <f t="shared" si="588"/>
        <v>0</v>
      </c>
      <c r="AU931" s="41">
        <f t="shared" si="588"/>
        <v>0</v>
      </c>
      <c r="AV931" s="41">
        <f t="shared" si="588"/>
        <v>0</v>
      </c>
      <c r="AW931" s="41">
        <f t="shared" si="588"/>
        <v>0</v>
      </c>
      <c r="AX931" s="41">
        <f t="shared" si="588"/>
        <v>0</v>
      </c>
      <c r="AY931" s="41">
        <f t="shared" si="588"/>
        <v>0</v>
      </c>
      <c r="AZ931" s="41">
        <f t="shared" si="588"/>
        <v>0</v>
      </c>
      <c r="BA931" s="41">
        <f t="shared" si="588"/>
        <v>0</v>
      </c>
      <c r="BB931" s="41">
        <f t="shared" si="588"/>
        <v>0</v>
      </c>
      <c r="BC931" s="41">
        <f t="shared" si="588"/>
        <v>0</v>
      </c>
      <c r="BD931" s="41">
        <f t="shared" si="588"/>
        <v>0</v>
      </c>
    </row>
    <row r="932" spans="1:59" ht="16" x14ac:dyDescent="0.2">
      <c r="B932" s="11">
        <f t="shared" si="586"/>
        <v>26</v>
      </c>
      <c r="C932" s="12" t="str">
        <f t="shared" si="586"/>
        <v>SCI FORGEOT RETAIL</v>
      </c>
      <c r="D932" s="46" t="s">
        <v>8</v>
      </c>
      <c r="E932" s="42">
        <v>2</v>
      </c>
      <c r="F932" s="15"/>
      <c r="G932" s="49" t="s">
        <v>267</v>
      </c>
      <c r="H932" s="31">
        <v>0</v>
      </c>
      <c r="I932" s="32">
        <v>0</v>
      </c>
      <c r="J932" s="32">
        <v>0</v>
      </c>
      <c r="L932" s="52" t="s">
        <v>268</v>
      </c>
      <c r="M932" s="72"/>
      <c r="N932" s="72"/>
      <c r="O932" s="41">
        <f t="shared" ref="O932:BD932" si="589">IFERROR(((O$3&gt;=$E929)*(O$2&lt;=$E929))*$J934,"")</f>
        <v>0</v>
      </c>
      <c r="P932" s="41">
        <f t="shared" si="589"/>
        <v>0</v>
      </c>
      <c r="Q932" s="41">
        <f t="shared" si="589"/>
        <v>0</v>
      </c>
      <c r="R932" s="41">
        <f t="shared" si="589"/>
        <v>0</v>
      </c>
      <c r="S932" s="41">
        <f t="shared" si="589"/>
        <v>0</v>
      </c>
      <c r="T932" s="41">
        <f t="shared" si="589"/>
        <v>0</v>
      </c>
      <c r="U932" s="41">
        <f t="shared" si="589"/>
        <v>0</v>
      </c>
      <c r="V932" s="41">
        <f t="shared" si="589"/>
        <v>0</v>
      </c>
      <c r="W932" s="41">
        <f t="shared" si="589"/>
        <v>0</v>
      </c>
      <c r="X932" s="41">
        <f t="shared" si="589"/>
        <v>0</v>
      </c>
      <c r="Y932" s="41">
        <f t="shared" si="589"/>
        <v>0</v>
      </c>
      <c r="Z932" s="41">
        <f t="shared" si="589"/>
        <v>0</v>
      </c>
      <c r="AA932" s="41">
        <f t="shared" si="589"/>
        <v>0</v>
      </c>
      <c r="AB932" s="41">
        <f t="shared" si="589"/>
        <v>0</v>
      </c>
      <c r="AC932" s="41">
        <f t="shared" si="589"/>
        <v>0</v>
      </c>
      <c r="AD932" s="41">
        <f t="shared" si="589"/>
        <v>0</v>
      </c>
      <c r="AE932" s="41">
        <f t="shared" si="589"/>
        <v>0</v>
      </c>
      <c r="AF932" s="41">
        <f t="shared" si="589"/>
        <v>0</v>
      </c>
      <c r="AG932" s="41">
        <f t="shared" si="589"/>
        <v>0</v>
      </c>
      <c r="AH932" s="41">
        <f t="shared" si="589"/>
        <v>0</v>
      </c>
      <c r="AI932" s="41">
        <f t="shared" si="589"/>
        <v>0</v>
      </c>
      <c r="AJ932" s="41">
        <f t="shared" si="589"/>
        <v>0</v>
      </c>
      <c r="AK932" s="41">
        <f t="shared" si="589"/>
        <v>0</v>
      </c>
      <c r="AL932" s="41">
        <f t="shared" si="589"/>
        <v>0</v>
      </c>
      <c r="AM932" s="41">
        <f t="shared" si="589"/>
        <v>0</v>
      </c>
      <c r="AN932" s="41">
        <f t="shared" si="589"/>
        <v>0</v>
      </c>
      <c r="AO932" s="41">
        <f t="shared" si="589"/>
        <v>0</v>
      </c>
      <c r="AP932" s="41">
        <f t="shared" si="589"/>
        <v>0</v>
      </c>
      <c r="AQ932" s="41">
        <f t="shared" si="589"/>
        <v>0</v>
      </c>
      <c r="AR932" s="41">
        <f t="shared" si="589"/>
        <v>0</v>
      </c>
      <c r="AS932" s="41">
        <f t="shared" si="589"/>
        <v>0</v>
      </c>
      <c r="AT932" s="41">
        <f t="shared" si="589"/>
        <v>0</v>
      </c>
      <c r="AU932" s="41">
        <f t="shared" si="589"/>
        <v>0</v>
      </c>
      <c r="AV932" s="41">
        <f t="shared" si="589"/>
        <v>0</v>
      </c>
      <c r="AW932" s="41">
        <f t="shared" si="589"/>
        <v>0</v>
      </c>
      <c r="AX932" s="41">
        <f t="shared" si="589"/>
        <v>0</v>
      </c>
      <c r="AY932" s="41">
        <f t="shared" si="589"/>
        <v>0</v>
      </c>
      <c r="AZ932" s="41">
        <f t="shared" si="589"/>
        <v>0</v>
      </c>
      <c r="BA932" s="41">
        <f t="shared" si="589"/>
        <v>0</v>
      </c>
      <c r="BB932" s="41">
        <f t="shared" si="589"/>
        <v>0</v>
      </c>
      <c r="BC932" s="41">
        <f t="shared" si="589"/>
        <v>0</v>
      </c>
      <c r="BD932" s="41">
        <f t="shared" si="589"/>
        <v>0</v>
      </c>
    </row>
    <row r="933" spans="1:59" ht="16" x14ac:dyDescent="0.2">
      <c r="B933" s="11">
        <f t="shared" si="586"/>
        <v>26</v>
      </c>
      <c r="C933" s="12" t="str">
        <f t="shared" si="586"/>
        <v>SCI FORGEOT RETAIL</v>
      </c>
      <c r="D933" s="46" t="s">
        <v>269</v>
      </c>
      <c r="E933" s="31">
        <v>0</v>
      </c>
      <c r="F933" s="15"/>
      <c r="G933" s="53"/>
      <c r="H933" s="15"/>
      <c r="I933" s="15"/>
      <c r="J933" s="23"/>
      <c r="L933" s="52" t="s">
        <v>270</v>
      </c>
      <c r="M933" s="72"/>
      <c r="N933" s="72"/>
      <c r="O933" s="41">
        <f t="shared" ref="O933:BD933" si="590">IFERROR(((O$3&gt;=$J923)*(O$2&lt;=$J923))*$E934,"")</f>
        <v>0</v>
      </c>
      <c r="P933" s="41">
        <f t="shared" si="590"/>
        <v>0</v>
      </c>
      <c r="Q933" s="41">
        <f t="shared" si="590"/>
        <v>0</v>
      </c>
      <c r="R933" s="41">
        <f t="shared" si="590"/>
        <v>0</v>
      </c>
      <c r="S933" s="41">
        <f t="shared" si="590"/>
        <v>0</v>
      </c>
      <c r="T933" s="41">
        <f t="shared" si="590"/>
        <v>0</v>
      </c>
      <c r="U933" s="41">
        <f t="shared" si="590"/>
        <v>0</v>
      </c>
      <c r="V933" s="41">
        <f t="shared" si="590"/>
        <v>0</v>
      </c>
      <c r="W933" s="41">
        <f t="shared" si="590"/>
        <v>0</v>
      </c>
      <c r="X933" s="41">
        <f t="shared" si="590"/>
        <v>0</v>
      </c>
      <c r="Y933" s="41">
        <f t="shared" si="590"/>
        <v>0</v>
      </c>
      <c r="Z933" s="41">
        <f t="shared" si="590"/>
        <v>0</v>
      </c>
      <c r="AA933" s="41">
        <f t="shared" si="590"/>
        <v>0</v>
      </c>
      <c r="AB933" s="41">
        <f t="shared" si="590"/>
        <v>0</v>
      </c>
      <c r="AC933" s="41">
        <f t="shared" si="590"/>
        <v>0</v>
      </c>
      <c r="AD933" s="41">
        <f t="shared" si="590"/>
        <v>0</v>
      </c>
      <c r="AE933" s="41">
        <f t="shared" si="590"/>
        <v>0</v>
      </c>
      <c r="AF933" s="41">
        <f t="shared" si="590"/>
        <v>0</v>
      </c>
      <c r="AG933" s="41">
        <f t="shared" si="590"/>
        <v>0</v>
      </c>
      <c r="AH933" s="41">
        <f t="shared" si="590"/>
        <v>0</v>
      </c>
      <c r="AI933" s="41">
        <f t="shared" si="590"/>
        <v>0</v>
      </c>
      <c r="AJ933" s="41">
        <f t="shared" si="590"/>
        <v>0</v>
      </c>
      <c r="AK933" s="41">
        <f t="shared" si="590"/>
        <v>0</v>
      </c>
      <c r="AL933" s="41">
        <f t="shared" si="590"/>
        <v>0</v>
      </c>
      <c r="AM933" s="41">
        <f t="shared" si="590"/>
        <v>0</v>
      </c>
      <c r="AN933" s="41">
        <f t="shared" si="590"/>
        <v>0</v>
      </c>
      <c r="AO933" s="41">
        <f t="shared" si="590"/>
        <v>0</v>
      </c>
      <c r="AP933" s="41">
        <f t="shared" si="590"/>
        <v>0</v>
      </c>
      <c r="AQ933" s="41">
        <f t="shared" si="590"/>
        <v>0</v>
      </c>
      <c r="AR933" s="41">
        <f t="shared" si="590"/>
        <v>0</v>
      </c>
      <c r="AS933" s="41">
        <f t="shared" si="590"/>
        <v>0</v>
      </c>
      <c r="AT933" s="41">
        <f t="shared" si="590"/>
        <v>0</v>
      </c>
      <c r="AU933" s="41">
        <f t="shared" si="590"/>
        <v>0</v>
      </c>
      <c r="AV933" s="41">
        <f t="shared" si="590"/>
        <v>0</v>
      </c>
      <c r="AW933" s="41">
        <f t="shared" si="590"/>
        <v>0</v>
      </c>
      <c r="AX933" s="41">
        <f t="shared" si="590"/>
        <v>0</v>
      </c>
      <c r="AY933" s="41">
        <f t="shared" si="590"/>
        <v>0</v>
      </c>
      <c r="AZ933" s="41">
        <f t="shared" si="590"/>
        <v>0</v>
      </c>
      <c r="BA933" s="41">
        <f t="shared" si="590"/>
        <v>0</v>
      </c>
      <c r="BB933" s="41">
        <f t="shared" si="590"/>
        <v>0</v>
      </c>
      <c r="BC933" s="41">
        <f t="shared" si="590"/>
        <v>0</v>
      </c>
      <c r="BD933" s="41">
        <f t="shared" si="590"/>
        <v>0</v>
      </c>
    </row>
    <row r="934" spans="1:59" ht="16" x14ac:dyDescent="0.2">
      <c r="B934" s="11">
        <f t="shared" si="586"/>
        <v>26</v>
      </c>
      <c r="C934" s="12" t="str">
        <f t="shared" si="586"/>
        <v>SCI FORGEOT RETAIL</v>
      </c>
      <c r="D934" s="46" t="s">
        <v>270</v>
      </c>
      <c r="E934" s="31">
        <v>0</v>
      </c>
      <c r="F934" s="15"/>
      <c r="G934" s="46" t="s">
        <v>266</v>
      </c>
      <c r="H934" s="31">
        <v>0</v>
      </c>
      <c r="I934" s="46" t="s">
        <v>268</v>
      </c>
      <c r="J934" s="31">
        <v>0</v>
      </c>
      <c r="L934" s="54" t="s">
        <v>271</v>
      </c>
      <c r="M934" s="73"/>
      <c r="N934" s="73"/>
      <c r="O934" s="45">
        <f t="shared" ref="O934:BD934" si="591">IFERROR(-($E915+$H915+$J915)*O916,"")</f>
        <v>0</v>
      </c>
      <c r="P934" s="45">
        <f t="shared" si="591"/>
        <v>0</v>
      </c>
      <c r="Q934" s="45">
        <f t="shared" si="591"/>
        <v>0</v>
      </c>
      <c r="R934" s="45">
        <f t="shared" si="591"/>
        <v>0</v>
      </c>
      <c r="S934" s="45">
        <f t="shared" si="591"/>
        <v>0</v>
      </c>
      <c r="T934" s="45">
        <f t="shared" si="591"/>
        <v>0</v>
      </c>
      <c r="U934" s="45">
        <f t="shared" si="591"/>
        <v>0</v>
      </c>
      <c r="V934" s="45">
        <f t="shared" si="591"/>
        <v>0</v>
      </c>
      <c r="W934" s="45">
        <f t="shared" si="591"/>
        <v>0</v>
      </c>
      <c r="X934" s="45">
        <f t="shared" si="591"/>
        <v>0</v>
      </c>
      <c r="Y934" s="45">
        <f t="shared" si="591"/>
        <v>0</v>
      </c>
      <c r="Z934" s="45">
        <f t="shared" si="591"/>
        <v>0</v>
      </c>
      <c r="AA934" s="45">
        <f t="shared" si="591"/>
        <v>0</v>
      </c>
      <c r="AB934" s="45">
        <f t="shared" si="591"/>
        <v>0</v>
      </c>
      <c r="AC934" s="45">
        <f t="shared" si="591"/>
        <v>0</v>
      </c>
      <c r="AD934" s="45">
        <f t="shared" si="591"/>
        <v>0</v>
      </c>
      <c r="AE934" s="45">
        <f t="shared" si="591"/>
        <v>0</v>
      </c>
      <c r="AF934" s="45">
        <f t="shared" si="591"/>
        <v>0</v>
      </c>
      <c r="AG934" s="45">
        <f t="shared" si="591"/>
        <v>0</v>
      </c>
      <c r="AH934" s="45">
        <f t="shared" si="591"/>
        <v>0</v>
      </c>
      <c r="AI934" s="45">
        <f t="shared" si="591"/>
        <v>0</v>
      </c>
      <c r="AJ934" s="45">
        <f t="shared" si="591"/>
        <v>0</v>
      </c>
      <c r="AK934" s="45">
        <f t="shared" si="591"/>
        <v>0</v>
      </c>
      <c r="AL934" s="45">
        <f t="shared" si="591"/>
        <v>0</v>
      </c>
      <c r="AM934" s="45">
        <f t="shared" si="591"/>
        <v>0</v>
      </c>
      <c r="AN934" s="45">
        <f t="shared" si="591"/>
        <v>0</v>
      </c>
      <c r="AO934" s="45">
        <f t="shared" si="591"/>
        <v>0</v>
      </c>
      <c r="AP934" s="45">
        <f t="shared" si="591"/>
        <v>0</v>
      </c>
      <c r="AQ934" s="45">
        <f t="shared" si="591"/>
        <v>0</v>
      </c>
      <c r="AR934" s="45">
        <f t="shared" si="591"/>
        <v>0</v>
      </c>
      <c r="AS934" s="45">
        <f t="shared" si="591"/>
        <v>0</v>
      </c>
      <c r="AT934" s="45">
        <f t="shared" si="591"/>
        <v>0</v>
      </c>
      <c r="AU934" s="45">
        <f t="shared" si="591"/>
        <v>0</v>
      </c>
      <c r="AV934" s="45">
        <f t="shared" si="591"/>
        <v>0</v>
      </c>
      <c r="AW934" s="45">
        <f t="shared" si="591"/>
        <v>0</v>
      </c>
      <c r="AX934" s="45">
        <f t="shared" si="591"/>
        <v>0</v>
      </c>
      <c r="AY934" s="45">
        <f t="shared" si="591"/>
        <v>0</v>
      </c>
      <c r="AZ934" s="45">
        <f t="shared" si="591"/>
        <v>0</v>
      </c>
      <c r="BA934" s="45">
        <f t="shared" si="591"/>
        <v>0</v>
      </c>
      <c r="BB934" s="45">
        <f t="shared" si="591"/>
        <v>0</v>
      </c>
      <c r="BC934" s="45">
        <f t="shared" si="591"/>
        <v>0</v>
      </c>
      <c r="BD934" s="45">
        <f t="shared" si="591"/>
        <v>0</v>
      </c>
    </row>
    <row r="935" spans="1:59" x14ac:dyDescent="0.2">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row>
    <row r="936" spans="1:59" ht="16" x14ac:dyDescent="0.2">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s="1"/>
    </row>
    <row r="937" spans="1:59" ht="16" x14ac:dyDescent="0.2">
      <c r="A937" s="1"/>
      <c r="B937" s="67">
        <v>27</v>
      </c>
      <c r="C937" s="68" t="str">
        <f>H939</f>
        <v>SCI RETAIL RENNES 1</v>
      </c>
      <c r="D937" s="69" t="s">
        <v>75</v>
      </c>
      <c r="E937" s="69"/>
      <c r="F937" s="69"/>
      <c r="G937" s="69"/>
      <c r="H937" s="69"/>
      <c r="I937" s="69"/>
      <c r="J937" s="69"/>
      <c r="K937" s="68"/>
      <c r="L937" s="68"/>
      <c r="M937" s="68"/>
      <c r="N937" s="68"/>
      <c r="O937" s="82"/>
      <c r="P937" s="82"/>
      <c r="Q937" s="82"/>
      <c r="R937" s="82"/>
      <c r="S937" s="82"/>
      <c r="T937" s="82"/>
      <c r="U937" s="82"/>
      <c r="V937" s="82"/>
      <c r="W937" s="82"/>
      <c r="X937" s="82"/>
      <c r="Y937" s="82"/>
      <c r="Z937" s="82"/>
      <c r="AA937" s="82"/>
      <c r="AB937" s="82"/>
      <c r="AC937" s="82"/>
      <c r="AD937" s="82"/>
      <c r="AE937" s="82"/>
      <c r="AF937" s="82"/>
      <c r="AG937" s="82"/>
      <c r="AH937" s="82"/>
      <c r="AI937" s="82"/>
      <c r="AJ937" s="82"/>
      <c r="AK937" s="82"/>
      <c r="AL937" s="82"/>
      <c r="AM937" s="82"/>
      <c r="AN937" s="82"/>
      <c r="AO937" s="82"/>
      <c r="AP937" s="82"/>
      <c r="AQ937" s="82"/>
      <c r="AR937" s="82"/>
      <c r="AS937" s="82"/>
      <c r="AT937" s="82"/>
      <c r="AU937" s="82"/>
      <c r="AV937" s="82"/>
      <c r="AW937" s="82"/>
      <c r="AX937" s="82"/>
      <c r="AY937" s="82"/>
      <c r="AZ937" s="82"/>
      <c r="BA937" s="82"/>
      <c r="BB937" s="82"/>
      <c r="BC937" s="82"/>
      <c r="BD937" s="82"/>
      <c r="BE937" s="1"/>
      <c r="BF937" s="1"/>
      <c r="BG937" s="1"/>
    </row>
    <row r="938" spans="1:59" ht="16" x14ac:dyDescent="0.2">
      <c r="A938" s="35"/>
      <c r="B938" s="11">
        <f>B937</f>
        <v>27</v>
      </c>
      <c r="C938" s="12" t="str">
        <f>C937</f>
        <v>SCI RETAIL RENNES 1</v>
      </c>
      <c r="D938" s="35"/>
      <c r="E938" s="35"/>
      <c r="F938" s="35"/>
      <c r="G938" s="35"/>
      <c r="H938" s="35"/>
      <c r="I938" s="35"/>
      <c r="J938" s="35"/>
      <c r="K938" s="35"/>
      <c r="L938" s="35"/>
      <c r="M938" s="35"/>
      <c r="N938" s="35"/>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c r="AR938" s="44"/>
      <c r="AS938" s="44"/>
      <c r="AT938" s="44"/>
      <c r="AU938" s="44"/>
      <c r="AV938" s="44"/>
      <c r="AW938" s="44"/>
      <c r="AX938" s="44"/>
      <c r="AY938" s="44"/>
      <c r="AZ938" s="44"/>
      <c r="BA938" s="44"/>
      <c r="BB938" s="44"/>
      <c r="BC938" s="44"/>
      <c r="BD938" s="44"/>
      <c r="BE938" s="35"/>
      <c r="BF938" s="35"/>
      <c r="BG938" s="35"/>
    </row>
    <row r="939" spans="1:59" ht="16" x14ac:dyDescent="0.2">
      <c r="B939" s="11">
        <f t="shared" ref="B939:C954" si="592">B938</f>
        <v>27</v>
      </c>
      <c r="C939" s="12" t="str">
        <f t="shared" si="592"/>
        <v>SCI RETAIL RENNES 1</v>
      </c>
      <c r="D939" s="13" t="s">
        <v>2</v>
      </c>
      <c r="E939" s="14" t="s">
        <v>76</v>
      </c>
      <c r="F939" s="15"/>
      <c r="G939" s="13" t="s">
        <v>229</v>
      </c>
      <c r="H939" s="14" t="s">
        <v>74</v>
      </c>
      <c r="I939" s="14"/>
      <c r="J939" s="14"/>
      <c r="L939" s="16" t="s">
        <v>230</v>
      </c>
      <c r="M939" s="70"/>
      <c r="N939" s="70"/>
      <c r="O939" s="17">
        <f>($E950&gt;0)*($E944&lt;O$2)*(EDATE($E944,$E950)&gt;O$3)*((O$3-O$2+1)/O$4)
+($E950&gt;0)*($E944&lt;O$2)*(EDATE($E944,$E950)&gt;=O$2)*(EDATE($E944,$E950)&lt;=O$3)*((EDATE($E944,$E950)-O$2)/O$4)
+($E950&gt;0)*($E944&lt;O$2)*(EDATE($E944,$E950)&lt;O$2)*(0)
+($E950&gt;0)*($E944&gt;=O$2)*($E944&lt;=O$3)*(EDATE($E944,$E950)&gt;=O$2)*(EDATE($E944,$E950)&lt;=O$3)*((EDATE($E944,$E950)-$E944+1)/O$4)
+($E950&gt;0)*($E944&gt;=O$2)*($E944&lt;=O$3)*(EDATE($E944,$E950)&gt;O$3)*((O$3-$E944+1)/O$4)
+($E950&gt;0)*($E944&gt;O$3)*(0)</f>
        <v>0</v>
      </c>
      <c r="P939" s="17">
        <f t="shared" ref="P939:BD939" si="593">($E950&gt;0)*($E944&lt;P$2)*(EDATE($E944,$E950)&gt;P$3)*((P$3-P$2+1)/P$4)
+($E950&gt;0)*($E944&lt;P$2)*(EDATE($E944,$E950)&gt;=P$2)*(EDATE($E944,$E950)&lt;=P$3)*((EDATE($E944,$E950)-P$2)/P$4)
+($E950&gt;0)*($E944&lt;P$2)*(EDATE($E944,$E950)&lt;P$2)*(0)
+($E950&gt;0)*($E944&gt;=P$2)*($E944&lt;=P$3)*(EDATE($E944,$E950)&gt;=P$2)*(EDATE($E944,$E950)&lt;=P$3)*((EDATE($E944,$E950)-$E944+1)/P$4)
+($E950&gt;0)*($E944&gt;=P$2)*($E944&lt;=P$3)*(EDATE($E944,$E950)&gt;P$3)*((P$3-$E944+1)/P$4)
+($E950&gt;0)*($E944&gt;P$3)*(0)</f>
        <v>0</v>
      </c>
      <c r="Q939" s="17">
        <f t="shared" si="593"/>
        <v>0</v>
      </c>
      <c r="R939" s="17">
        <f t="shared" si="593"/>
        <v>0</v>
      </c>
      <c r="S939" s="17">
        <f t="shared" si="593"/>
        <v>0</v>
      </c>
      <c r="T939" s="17">
        <f t="shared" si="593"/>
        <v>0</v>
      </c>
      <c r="U939" s="17">
        <f t="shared" si="593"/>
        <v>0</v>
      </c>
      <c r="V939" s="17">
        <f t="shared" si="593"/>
        <v>0</v>
      </c>
      <c r="W939" s="17">
        <f t="shared" si="593"/>
        <v>0</v>
      </c>
      <c r="X939" s="17">
        <f t="shared" si="593"/>
        <v>0</v>
      </c>
      <c r="Y939" s="17">
        <f t="shared" si="593"/>
        <v>0</v>
      </c>
      <c r="Z939" s="17">
        <f t="shared" si="593"/>
        <v>0</v>
      </c>
      <c r="AA939" s="17">
        <f t="shared" si="593"/>
        <v>0</v>
      </c>
      <c r="AB939" s="17">
        <f t="shared" si="593"/>
        <v>0</v>
      </c>
      <c r="AC939" s="17">
        <f t="shared" si="593"/>
        <v>0</v>
      </c>
      <c r="AD939" s="17">
        <f t="shared" si="593"/>
        <v>0</v>
      </c>
      <c r="AE939" s="17">
        <f t="shared" si="593"/>
        <v>0</v>
      </c>
      <c r="AF939" s="17">
        <f t="shared" si="593"/>
        <v>0</v>
      </c>
      <c r="AG939" s="17">
        <f t="shared" si="593"/>
        <v>0</v>
      </c>
      <c r="AH939" s="17">
        <f t="shared" si="593"/>
        <v>0</v>
      </c>
      <c r="AI939" s="17">
        <f t="shared" si="593"/>
        <v>0</v>
      </c>
      <c r="AJ939" s="17">
        <f t="shared" si="593"/>
        <v>0</v>
      </c>
      <c r="AK939" s="17">
        <f t="shared" si="593"/>
        <v>0</v>
      </c>
      <c r="AL939" s="17">
        <f t="shared" si="593"/>
        <v>0</v>
      </c>
      <c r="AM939" s="17">
        <f t="shared" si="593"/>
        <v>0</v>
      </c>
      <c r="AN939" s="17">
        <f t="shared" si="593"/>
        <v>0</v>
      </c>
      <c r="AO939" s="17">
        <f t="shared" si="593"/>
        <v>0</v>
      </c>
      <c r="AP939" s="17">
        <f t="shared" si="593"/>
        <v>0</v>
      </c>
      <c r="AQ939" s="17">
        <f t="shared" si="593"/>
        <v>0</v>
      </c>
      <c r="AR939" s="17">
        <f t="shared" si="593"/>
        <v>0</v>
      </c>
      <c r="AS939" s="17">
        <f t="shared" si="593"/>
        <v>0</v>
      </c>
      <c r="AT939" s="17">
        <f t="shared" si="593"/>
        <v>0</v>
      </c>
      <c r="AU939" s="17">
        <f t="shared" si="593"/>
        <v>0</v>
      </c>
      <c r="AV939" s="17">
        <f t="shared" si="593"/>
        <v>0</v>
      </c>
      <c r="AW939" s="17">
        <f t="shared" si="593"/>
        <v>0</v>
      </c>
      <c r="AX939" s="17">
        <f t="shared" si="593"/>
        <v>0</v>
      </c>
      <c r="AY939" s="17">
        <f t="shared" si="593"/>
        <v>0</v>
      </c>
      <c r="AZ939" s="17">
        <f t="shared" si="593"/>
        <v>0</v>
      </c>
      <c r="BA939" s="17">
        <f t="shared" si="593"/>
        <v>0</v>
      </c>
      <c r="BB939" s="17">
        <f t="shared" si="593"/>
        <v>0</v>
      </c>
      <c r="BC939" s="17">
        <f t="shared" si="593"/>
        <v>0</v>
      </c>
      <c r="BD939" s="17">
        <f t="shared" si="593"/>
        <v>0</v>
      </c>
    </row>
    <row r="940" spans="1:59" ht="16" x14ac:dyDescent="0.2">
      <c r="B940" s="11">
        <f t="shared" si="592"/>
        <v>27</v>
      </c>
      <c r="C940" s="12" t="str">
        <f t="shared" si="592"/>
        <v>SCI RETAIL RENNES 1</v>
      </c>
      <c r="D940" s="13" t="s">
        <v>7</v>
      </c>
      <c r="E940" s="18">
        <v>75.2</v>
      </c>
      <c r="F940" s="15"/>
      <c r="G940" s="13" t="s">
        <v>0</v>
      </c>
      <c r="H940" s="19">
        <v>58.6</v>
      </c>
      <c r="I940" s="13" t="s">
        <v>20</v>
      </c>
      <c r="J940" s="19">
        <v>65.2</v>
      </c>
      <c r="L940" s="20" t="s">
        <v>231</v>
      </c>
      <c r="M940" s="72"/>
      <c r="N940" s="72"/>
      <c r="O940" s="21">
        <f>($H945&gt;0)*($J945&lt;O$2)*0
+($H945&gt;0)*($J945&gt;=O$2)*($J945&lt;=O$3)*(($J945-O$2+1)/O$4)
+($H945&gt;0)*($J945&gt;O$3)*($I945&gt;O$3)*0
+($H945&gt;0)*($J945&gt;O$3)*($I945&lt;=O$3)*($I945&gt;=O$2)*((O$3-$I945+1)/O$4)
+($H945&gt;0)*($J945&gt;O$3)*($I945&lt;O$2)*1
+($H945&gt;0)*($I945&gt;O$3)*0
+($H946&gt;0)*($J$2350&lt;O$2)*0
+($H946&gt;0)*($J946&gt;=O$2)*($J946&lt;=O$3)*(($J946-O$2+1)/O$4)
+($H946&gt;0)*($J946&gt;O$3)*($I946&gt;O$3)*0
+($H946&gt;0)*($J946&gt;O$3)*($I946&lt;=O$3)*($I946&gt;=O$2)*((O$3-$I946+1)/O$4)
+($H946&gt;0)*($J946&gt;O$3)*($I946&lt;O$2)*1
+($H946&gt;0)*($I946&gt;O$3)*0
+($H947&gt;0)*($J947&lt;O$2)*0
+($H947&gt;0)*($J947&gt;=O$2)*($J947&lt;=O$3)*(($J947-O$2+1)/O$4)
+($H947&gt;0)*($J947&gt;O$3)*($I947&gt;O$3)*0
+($H947&gt;0)*($J947&gt;O$3)*($I947&lt;=O$3)*($I947&gt;=O$2)*((O$3-$I947+1)/O$4)
+($H947&gt;0)*($J947&gt;O$3)*($I947&lt;O$2)*1
+($H947&gt;0)*($I947&gt;O$3)*0</f>
        <v>0</v>
      </c>
      <c r="P940" s="21">
        <f t="shared" ref="P940:BD940" si="594">($H945&gt;0)*($J945&lt;P$2)*0
+($H945&gt;0)*($J945&gt;=P$2)*($J945&lt;=P$3)*(($J945-P$2+1)/P$4)
+($H945&gt;0)*($J945&gt;P$3)*($I945&gt;P$3)*0
+($H945&gt;0)*($J945&gt;P$3)*($I945&lt;=P$3)*($I945&gt;=P$2)*((P$3-$I945+1)/P$4)
+($H945&gt;0)*($J945&gt;P$3)*($I945&lt;P$2)*1
+($H945&gt;0)*($I945&gt;P$3)*0
+($H946&gt;0)*($J$2350&lt;P$2)*0
+($H946&gt;0)*($J946&gt;=P$2)*($J946&lt;=P$3)*(($J946-P$2+1)/P$4)
+($H946&gt;0)*($J946&gt;P$3)*($I946&gt;P$3)*0
+($H946&gt;0)*($J946&gt;P$3)*($I946&lt;=P$3)*($I946&gt;=P$2)*((P$3-$I946+1)/P$4)
+($H946&gt;0)*($J946&gt;P$3)*($I946&lt;P$2)*1
+($H946&gt;0)*($I946&gt;P$3)*0
+($H947&gt;0)*($J947&lt;P$2)*0
+($H947&gt;0)*($J947&gt;=P$2)*($J947&lt;=P$3)*(($J947-P$2+1)/P$4)
+($H947&gt;0)*($J947&gt;P$3)*($I947&gt;P$3)*0
+($H947&gt;0)*($J947&gt;P$3)*($I947&lt;=P$3)*($I947&gt;=P$2)*((P$3-$I947+1)/P$4)
+($H947&gt;0)*($J947&gt;P$3)*($I947&lt;P$2)*1
+($H947&gt;0)*($I947&gt;P$3)*0</f>
        <v>0</v>
      </c>
      <c r="Q940" s="21">
        <f t="shared" si="594"/>
        <v>0</v>
      </c>
      <c r="R940" s="21">
        <f t="shared" si="594"/>
        <v>0</v>
      </c>
      <c r="S940" s="21">
        <f t="shared" si="594"/>
        <v>0</v>
      </c>
      <c r="T940" s="21">
        <f t="shared" si="594"/>
        <v>0</v>
      </c>
      <c r="U940" s="21">
        <f t="shared" si="594"/>
        <v>0</v>
      </c>
      <c r="V940" s="21">
        <f t="shared" si="594"/>
        <v>0</v>
      </c>
      <c r="W940" s="21">
        <f t="shared" si="594"/>
        <v>0</v>
      </c>
      <c r="X940" s="21">
        <f t="shared" si="594"/>
        <v>0</v>
      </c>
      <c r="Y940" s="21">
        <f t="shared" si="594"/>
        <v>0</v>
      </c>
      <c r="Z940" s="21">
        <f t="shared" si="594"/>
        <v>0</v>
      </c>
      <c r="AA940" s="21">
        <f t="shared" si="594"/>
        <v>0</v>
      </c>
      <c r="AB940" s="21">
        <f t="shared" si="594"/>
        <v>0</v>
      </c>
      <c r="AC940" s="21">
        <f t="shared" si="594"/>
        <v>0</v>
      </c>
      <c r="AD940" s="21">
        <f t="shared" si="594"/>
        <v>0</v>
      </c>
      <c r="AE940" s="21">
        <f t="shared" si="594"/>
        <v>0</v>
      </c>
      <c r="AF940" s="21">
        <f t="shared" si="594"/>
        <v>0</v>
      </c>
      <c r="AG940" s="21">
        <f t="shared" si="594"/>
        <v>0</v>
      </c>
      <c r="AH940" s="21">
        <f t="shared" si="594"/>
        <v>0</v>
      </c>
      <c r="AI940" s="21">
        <f t="shared" si="594"/>
        <v>0</v>
      </c>
      <c r="AJ940" s="21">
        <f t="shared" si="594"/>
        <v>0</v>
      </c>
      <c r="AK940" s="21">
        <f t="shared" si="594"/>
        <v>0</v>
      </c>
      <c r="AL940" s="21">
        <f t="shared" si="594"/>
        <v>0</v>
      </c>
      <c r="AM940" s="21">
        <f t="shared" si="594"/>
        <v>0</v>
      </c>
      <c r="AN940" s="21">
        <f t="shared" si="594"/>
        <v>0</v>
      </c>
      <c r="AO940" s="21">
        <f t="shared" si="594"/>
        <v>0</v>
      </c>
      <c r="AP940" s="21">
        <f t="shared" si="594"/>
        <v>0</v>
      </c>
      <c r="AQ940" s="21">
        <f t="shared" si="594"/>
        <v>0</v>
      </c>
      <c r="AR940" s="21">
        <f t="shared" si="594"/>
        <v>0</v>
      </c>
      <c r="AS940" s="21">
        <f t="shared" si="594"/>
        <v>0</v>
      </c>
      <c r="AT940" s="21">
        <f t="shared" si="594"/>
        <v>0</v>
      </c>
      <c r="AU940" s="21">
        <f t="shared" si="594"/>
        <v>0</v>
      </c>
      <c r="AV940" s="21">
        <f t="shared" si="594"/>
        <v>0</v>
      </c>
      <c r="AW940" s="21">
        <f t="shared" si="594"/>
        <v>0</v>
      </c>
      <c r="AX940" s="21">
        <f t="shared" si="594"/>
        <v>0</v>
      </c>
      <c r="AY940" s="21">
        <f t="shared" si="594"/>
        <v>0</v>
      </c>
      <c r="AZ940" s="21">
        <f t="shared" si="594"/>
        <v>0</v>
      </c>
      <c r="BA940" s="21">
        <f t="shared" si="594"/>
        <v>0</v>
      </c>
      <c r="BB940" s="21">
        <f t="shared" si="594"/>
        <v>0</v>
      </c>
      <c r="BC940" s="21">
        <f t="shared" si="594"/>
        <v>0</v>
      </c>
      <c r="BD940" s="21">
        <f t="shared" si="594"/>
        <v>0</v>
      </c>
    </row>
    <row r="941" spans="1:59" ht="16" x14ac:dyDescent="0.2">
      <c r="B941" s="11">
        <f t="shared" si="592"/>
        <v>27</v>
      </c>
      <c r="C941" s="12" t="str">
        <f t="shared" si="592"/>
        <v>SCI RETAIL RENNES 1</v>
      </c>
      <c r="D941" s="13" t="s">
        <v>21</v>
      </c>
      <c r="E941" s="22">
        <v>0</v>
      </c>
      <c r="F941" s="15"/>
      <c r="G941" s="13" t="s">
        <v>22</v>
      </c>
      <c r="H941" s="22">
        <v>0</v>
      </c>
      <c r="I941" s="13" t="s">
        <v>23</v>
      </c>
      <c r="J941" s="22">
        <v>0</v>
      </c>
      <c r="K941" s="23"/>
      <c r="L941" s="20" t="s">
        <v>232</v>
      </c>
      <c r="M941" s="72"/>
      <c r="N941" s="72"/>
      <c r="O941" s="21">
        <f>($E944&lt;=O$3)*($E944&gt;O$2)*((O$3-$E944+1)/O$4)
+($E944&lt;=O$2)*((O$3-O$2+1)/O$4)
+($E944&gt;O$3)*(0)
-($E952&lt;=O$3)*($E952&lt;&gt;0)*($E952&gt;O$2)*((O$3-$E952)/O$4)
-($E952&lt;=O$2)*((O$3-O$2+1)/O$4)
-($E952&gt;O$3)*(0)</f>
        <v>0</v>
      </c>
      <c r="P941" s="21">
        <f t="shared" ref="P941:BD941" si="595">($E944&lt;=P$3)*($E944&gt;P$2)*((P$3-$E944+1)/P$4)
+($E944&lt;=P$2)*((P$3-P$2+1)/P$4)
+($E944&gt;P$3)*(0)
-($E952&lt;=P$3)*($E952&lt;&gt;0)*($E952&gt;P$2)*((P$3-$E952)/P$4)
-($E952&lt;=P$2)*((P$3-P$2+1)/P$4)
-($E952&gt;P$3)*(0)</f>
        <v>0</v>
      </c>
      <c r="Q941" s="21">
        <f t="shared" si="595"/>
        <v>0</v>
      </c>
      <c r="R941" s="21">
        <f t="shared" si="595"/>
        <v>0</v>
      </c>
      <c r="S941" s="21">
        <f t="shared" si="595"/>
        <v>0</v>
      </c>
      <c r="T941" s="21">
        <f t="shared" si="595"/>
        <v>0</v>
      </c>
      <c r="U941" s="21">
        <f t="shared" si="595"/>
        <v>0</v>
      </c>
      <c r="V941" s="21">
        <f t="shared" si="595"/>
        <v>0</v>
      </c>
      <c r="W941" s="21">
        <f t="shared" si="595"/>
        <v>0</v>
      </c>
      <c r="X941" s="21">
        <f t="shared" si="595"/>
        <v>0</v>
      </c>
      <c r="Y941" s="21">
        <f t="shared" si="595"/>
        <v>0</v>
      </c>
      <c r="Z941" s="21">
        <f t="shared" si="595"/>
        <v>0</v>
      </c>
      <c r="AA941" s="21">
        <f t="shared" si="595"/>
        <v>0</v>
      </c>
      <c r="AB941" s="21">
        <f t="shared" si="595"/>
        <v>0</v>
      </c>
      <c r="AC941" s="21">
        <f t="shared" si="595"/>
        <v>0</v>
      </c>
      <c r="AD941" s="21">
        <f t="shared" si="595"/>
        <v>0</v>
      </c>
      <c r="AE941" s="21">
        <f t="shared" si="595"/>
        <v>0</v>
      </c>
      <c r="AF941" s="21">
        <f t="shared" si="595"/>
        <v>0</v>
      </c>
      <c r="AG941" s="21">
        <f t="shared" si="595"/>
        <v>0</v>
      </c>
      <c r="AH941" s="21">
        <f t="shared" si="595"/>
        <v>0</v>
      </c>
      <c r="AI941" s="21">
        <f t="shared" si="595"/>
        <v>0</v>
      </c>
      <c r="AJ941" s="21">
        <f t="shared" si="595"/>
        <v>0</v>
      </c>
      <c r="AK941" s="21">
        <f t="shared" si="595"/>
        <v>0</v>
      </c>
      <c r="AL941" s="21">
        <f t="shared" si="595"/>
        <v>0</v>
      </c>
      <c r="AM941" s="21">
        <f t="shared" si="595"/>
        <v>0</v>
      </c>
      <c r="AN941" s="21">
        <f t="shared" si="595"/>
        <v>0</v>
      </c>
      <c r="AO941" s="21">
        <f t="shared" si="595"/>
        <v>0</v>
      </c>
      <c r="AP941" s="21">
        <f t="shared" si="595"/>
        <v>0</v>
      </c>
      <c r="AQ941" s="21">
        <f t="shared" si="595"/>
        <v>0</v>
      </c>
      <c r="AR941" s="21">
        <f t="shared" si="595"/>
        <v>0</v>
      </c>
      <c r="AS941" s="21">
        <f t="shared" si="595"/>
        <v>0</v>
      </c>
      <c r="AT941" s="21">
        <f t="shared" si="595"/>
        <v>0</v>
      </c>
      <c r="AU941" s="21">
        <f t="shared" si="595"/>
        <v>0</v>
      </c>
      <c r="AV941" s="21">
        <f t="shared" si="595"/>
        <v>0</v>
      </c>
      <c r="AW941" s="21">
        <f t="shared" si="595"/>
        <v>0</v>
      </c>
      <c r="AX941" s="21">
        <f t="shared" si="595"/>
        <v>0</v>
      </c>
      <c r="AY941" s="21">
        <f t="shared" si="595"/>
        <v>0</v>
      </c>
      <c r="AZ941" s="21">
        <f t="shared" si="595"/>
        <v>0</v>
      </c>
      <c r="BA941" s="21">
        <f t="shared" si="595"/>
        <v>0</v>
      </c>
      <c r="BB941" s="21">
        <f t="shared" si="595"/>
        <v>0</v>
      </c>
      <c r="BC941" s="21">
        <f t="shared" si="595"/>
        <v>0</v>
      </c>
      <c r="BD941" s="21">
        <f t="shared" si="595"/>
        <v>0</v>
      </c>
    </row>
    <row r="942" spans="1:59" ht="16" x14ac:dyDescent="0.2">
      <c r="B942" s="11">
        <f t="shared" si="592"/>
        <v>27</v>
      </c>
      <c r="C942" s="12" t="str">
        <f t="shared" si="592"/>
        <v>SCI RETAIL RENNES 1</v>
      </c>
      <c r="D942" s="13" t="s">
        <v>1</v>
      </c>
      <c r="E942" s="22">
        <v>58570</v>
      </c>
      <c r="F942" s="15"/>
      <c r="G942" s="15"/>
      <c r="H942" s="15"/>
      <c r="I942" s="15"/>
      <c r="J942" s="15"/>
      <c r="L942" s="20" t="s">
        <v>233</v>
      </c>
      <c r="M942" s="72"/>
      <c r="N942" s="72"/>
      <c r="O942" s="21">
        <f>($E955&gt;O$3)*($E952&lt;O$2)*((O$3-O$2+1)/O$4)
+($E955&gt;O$3)*($E952&gt;=O$2)*($E952&lt;=O$3)*((O$3-$E952)/O$4)
+($E955&gt;O$3)*($E952&gt;O$3)*(0)
+($E955&lt;=O$3)*($E955&gt;=O$2)*($E952&lt;O$2)*(($E955-O$2)/O$4)
+($E955&lt;=O$3)*($E955&gt;=O$2)*($E952&lt;=O$3)*($E952&gt;=O$2)*(($E955-$E952)/O$4)
+($E955&lt;O$2)*(0)</f>
        <v>0</v>
      </c>
      <c r="P942" s="21">
        <f t="shared" ref="P942:BD942" si="596">($E955&gt;P$3)*($E952&lt;P$2)*((P$3-P$2+1)/P$4)
+($E955&gt;P$3)*($E952&gt;=P$2)*($E952&lt;=P$3)*((P$3-$E952)/P$4)
+($E955&gt;P$3)*($E952&gt;P$3)*(0)
+($E955&lt;=P$3)*($E955&gt;=P$2)*($E952&lt;P$2)*(($E955-P$2)/P$4)
+($E955&lt;=P$3)*($E955&gt;=P$2)*($E952&lt;=P$3)*($E952&gt;=P$2)*(($E955-$E952)/P$4)
+($E955&lt;P$2)*(0)</f>
        <v>0</v>
      </c>
      <c r="Q942" s="21">
        <f t="shared" si="596"/>
        <v>0</v>
      </c>
      <c r="R942" s="21">
        <f t="shared" si="596"/>
        <v>0</v>
      </c>
      <c r="S942" s="21">
        <f t="shared" si="596"/>
        <v>0</v>
      </c>
      <c r="T942" s="21">
        <f t="shared" si="596"/>
        <v>0</v>
      </c>
      <c r="U942" s="21">
        <f t="shared" si="596"/>
        <v>0</v>
      </c>
      <c r="V942" s="21">
        <f t="shared" si="596"/>
        <v>0</v>
      </c>
      <c r="W942" s="21">
        <f t="shared" si="596"/>
        <v>0</v>
      </c>
      <c r="X942" s="21">
        <f t="shared" si="596"/>
        <v>0</v>
      </c>
      <c r="Y942" s="21">
        <f t="shared" si="596"/>
        <v>0</v>
      </c>
      <c r="Z942" s="21">
        <f t="shared" si="596"/>
        <v>0</v>
      </c>
      <c r="AA942" s="21">
        <f t="shared" si="596"/>
        <v>0</v>
      </c>
      <c r="AB942" s="21">
        <f t="shared" si="596"/>
        <v>0</v>
      </c>
      <c r="AC942" s="21">
        <f t="shared" si="596"/>
        <v>0</v>
      </c>
      <c r="AD942" s="21">
        <f t="shared" si="596"/>
        <v>0</v>
      </c>
      <c r="AE942" s="21">
        <f t="shared" si="596"/>
        <v>0</v>
      </c>
      <c r="AF942" s="21">
        <f t="shared" si="596"/>
        <v>0</v>
      </c>
      <c r="AG942" s="21">
        <f t="shared" si="596"/>
        <v>0</v>
      </c>
      <c r="AH942" s="21">
        <f t="shared" si="596"/>
        <v>0</v>
      </c>
      <c r="AI942" s="21">
        <f t="shared" si="596"/>
        <v>0</v>
      </c>
      <c r="AJ942" s="21">
        <f t="shared" si="596"/>
        <v>0</v>
      </c>
      <c r="AK942" s="21">
        <f t="shared" si="596"/>
        <v>0</v>
      </c>
      <c r="AL942" s="21">
        <f t="shared" si="596"/>
        <v>0</v>
      </c>
      <c r="AM942" s="21">
        <f t="shared" si="596"/>
        <v>0</v>
      </c>
      <c r="AN942" s="21">
        <f t="shared" si="596"/>
        <v>0</v>
      </c>
      <c r="AO942" s="21">
        <f t="shared" si="596"/>
        <v>0</v>
      </c>
      <c r="AP942" s="21">
        <f t="shared" si="596"/>
        <v>0</v>
      </c>
      <c r="AQ942" s="21">
        <f t="shared" si="596"/>
        <v>0</v>
      </c>
      <c r="AR942" s="21">
        <f t="shared" si="596"/>
        <v>0</v>
      </c>
      <c r="AS942" s="21">
        <f t="shared" si="596"/>
        <v>0</v>
      </c>
      <c r="AT942" s="21">
        <f t="shared" si="596"/>
        <v>0</v>
      </c>
      <c r="AU942" s="21">
        <f t="shared" si="596"/>
        <v>0</v>
      </c>
      <c r="AV942" s="21">
        <f t="shared" si="596"/>
        <v>0</v>
      </c>
      <c r="AW942" s="21">
        <f t="shared" si="596"/>
        <v>0</v>
      </c>
      <c r="AX942" s="21">
        <f t="shared" si="596"/>
        <v>0</v>
      </c>
      <c r="AY942" s="21">
        <f t="shared" si="596"/>
        <v>0</v>
      </c>
      <c r="AZ942" s="21">
        <f t="shared" si="596"/>
        <v>0</v>
      </c>
      <c r="BA942" s="21">
        <f t="shared" si="596"/>
        <v>0</v>
      </c>
      <c r="BB942" s="21">
        <f t="shared" si="596"/>
        <v>0</v>
      </c>
      <c r="BC942" s="21">
        <f t="shared" si="596"/>
        <v>0</v>
      </c>
      <c r="BD942" s="21">
        <f t="shared" si="596"/>
        <v>0</v>
      </c>
    </row>
    <row r="943" spans="1:59" ht="16" x14ac:dyDescent="0.2">
      <c r="B943" s="11">
        <f t="shared" si="592"/>
        <v>27</v>
      </c>
      <c r="C943" s="12" t="str">
        <f t="shared" si="592"/>
        <v>SCI RETAIL RENNES 1</v>
      </c>
      <c r="K943" s="24"/>
      <c r="L943" s="20" t="s">
        <v>234</v>
      </c>
      <c r="M943" s="72"/>
      <c r="N943" s="72"/>
      <c r="O943" s="21">
        <f>($E958&gt;0)*($E955&lt;O$2)*(EDATE($E955,$E958)&gt;O$3)*((O$3-O$2+1)/O$4)
+($E958&gt;0)*($E955&lt;O$2)*(EDATE($E955,$E958)&gt;=O$2)*(EDATE($E955,$E958)&lt;=O$3)*((EDATE($E955,$E958)-O$2)/O$4)
+($E958&gt;0)*($E955&lt;O$2)*(EDATE($E955,$E958)&lt;O$2)*(0)
+($E958&gt;0)*($E955&gt;=O$2)*($E955&lt;=O$3)*(EDATE($E955,$E958)&gt;=O$2)*(EDATE($E955,$E958)&lt;=O$3)*((EDATE($E955,$E958)-$E955+1)/O$4)
+($E958&gt;0)*($E955&gt;=O$2)*($E955&lt;=O$3)*(EDATE($E955,$E958)&gt;O$3)*((O$3-$E955+1)/O$4)
+($E958&gt;0)*($E955&gt;O$3)*(0)</f>
        <v>0</v>
      </c>
      <c r="P943" s="21">
        <f t="shared" ref="P943:BD943" si="597">($E958&gt;0)*($E955&lt;P$2)*(EDATE($E955,$E958)&gt;P$3)*((P$3-P$2+1)/P$4)
+($E958&gt;0)*($E955&lt;P$2)*(EDATE($E955,$E958)&gt;=P$2)*(EDATE($E955,$E958)&lt;=P$3)*((EDATE($E955,$E958)-P$2)/P$4)
+($E958&gt;0)*($E955&lt;P$2)*(EDATE($E955,$E958)&lt;P$2)*(0)
+($E958&gt;0)*($E955&gt;=P$2)*($E955&lt;=P$3)*(EDATE($E955,$E958)&gt;=P$2)*(EDATE($E955,$E958)&lt;=P$3)*((EDATE($E955,$E958)-$E955+1)/P$4)
+($E958&gt;0)*($E955&gt;=P$2)*($E955&lt;=P$3)*(EDATE($E955,$E958)&gt;P$3)*((P$3-$E955+1)/P$4)
+($E958&gt;0)*($E955&gt;P$3)*(0)</f>
        <v>0</v>
      </c>
      <c r="Q943" s="21">
        <f t="shared" si="597"/>
        <v>0</v>
      </c>
      <c r="R943" s="21">
        <f t="shared" si="597"/>
        <v>0</v>
      </c>
      <c r="S943" s="21">
        <f t="shared" si="597"/>
        <v>0</v>
      </c>
      <c r="T943" s="21">
        <f t="shared" si="597"/>
        <v>0</v>
      </c>
      <c r="U943" s="21">
        <f t="shared" si="597"/>
        <v>0</v>
      </c>
      <c r="V943" s="21">
        <f t="shared" si="597"/>
        <v>0</v>
      </c>
      <c r="W943" s="21">
        <f t="shared" si="597"/>
        <v>0</v>
      </c>
      <c r="X943" s="21">
        <f t="shared" si="597"/>
        <v>0</v>
      </c>
      <c r="Y943" s="21">
        <f t="shared" si="597"/>
        <v>0</v>
      </c>
      <c r="Z943" s="21">
        <f t="shared" si="597"/>
        <v>0</v>
      </c>
      <c r="AA943" s="21">
        <f t="shared" si="597"/>
        <v>0</v>
      </c>
      <c r="AB943" s="21">
        <f t="shared" si="597"/>
        <v>0</v>
      </c>
      <c r="AC943" s="21">
        <f t="shared" si="597"/>
        <v>0</v>
      </c>
      <c r="AD943" s="21">
        <f t="shared" si="597"/>
        <v>0</v>
      </c>
      <c r="AE943" s="21">
        <f t="shared" si="597"/>
        <v>0</v>
      </c>
      <c r="AF943" s="21">
        <f t="shared" si="597"/>
        <v>0</v>
      </c>
      <c r="AG943" s="21">
        <f t="shared" si="597"/>
        <v>0</v>
      </c>
      <c r="AH943" s="21">
        <f t="shared" si="597"/>
        <v>0</v>
      </c>
      <c r="AI943" s="21">
        <f t="shared" si="597"/>
        <v>0</v>
      </c>
      <c r="AJ943" s="21">
        <f t="shared" si="597"/>
        <v>0</v>
      </c>
      <c r="AK943" s="21">
        <f t="shared" si="597"/>
        <v>0</v>
      </c>
      <c r="AL943" s="21">
        <f t="shared" si="597"/>
        <v>0</v>
      </c>
      <c r="AM943" s="21">
        <f t="shared" si="597"/>
        <v>0</v>
      </c>
      <c r="AN943" s="21">
        <f t="shared" si="597"/>
        <v>0</v>
      </c>
      <c r="AO943" s="21">
        <f t="shared" si="597"/>
        <v>0</v>
      </c>
      <c r="AP943" s="21">
        <f t="shared" si="597"/>
        <v>0</v>
      </c>
      <c r="AQ943" s="21">
        <f t="shared" si="597"/>
        <v>0</v>
      </c>
      <c r="AR943" s="21">
        <f t="shared" si="597"/>
        <v>0</v>
      </c>
      <c r="AS943" s="21">
        <f t="shared" si="597"/>
        <v>0</v>
      </c>
      <c r="AT943" s="21">
        <f t="shared" si="597"/>
        <v>0</v>
      </c>
      <c r="AU943" s="21">
        <f t="shared" si="597"/>
        <v>0</v>
      </c>
      <c r="AV943" s="21">
        <f t="shared" si="597"/>
        <v>0</v>
      </c>
      <c r="AW943" s="21">
        <f t="shared" si="597"/>
        <v>0</v>
      </c>
      <c r="AX943" s="21">
        <f t="shared" si="597"/>
        <v>0</v>
      </c>
      <c r="AY943" s="21">
        <f t="shared" si="597"/>
        <v>0</v>
      </c>
      <c r="AZ943" s="21">
        <f t="shared" si="597"/>
        <v>0</v>
      </c>
      <c r="BA943" s="21">
        <f t="shared" si="597"/>
        <v>0</v>
      </c>
      <c r="BB943" s="21">
        <f t="shared" si="597"/>
        <v>0</v>
      </c>
      <c r="BC943" s="21">
        <f t="shared" si="597"/>
        <v>0</v>
      </c>
      <c r="BD943" s="21">
        <f t="shared" si="597"/>
        <v>0</v>
      </c>
    </row>
    <row r="944" spans="1:59" ht="16" x14ac:dyDescent="0.2">
      <c r="B944" s="11">
        <f t="shared" si="592"/>
        <v>27</v>
      </c>
      <c r="C944" s="12" t="str">
        <f t="shared" si="592"/>
        <v>SCI RETAIL RENNES 1</v>
      </c>
      <c r="D944" s="25" t="s">
        <v>235</v>
      </c>
      <c r="E944" s="26">
        <v>41412</v>
      </c>
      <c r="F944" s="15"/>
      <c r="G944" s="25" t="s">
        <v>236</v>
      </c>
      <c r="H944" s="25" t="s">
        <v>237</v>
      </c>
      <c r="I944" s="25" t="s">
        <v>238</v>
      </c>
      <c r="J944" s="25" t="s">
        <v>239</v>
      </c>
      <c r="K944" s="24"/>
      <c r="L944" s="27" t="s">
        <v>240</v>
      </c>
      <c r="M944" s="83"/>
      <c r="N944" s="83"/>
      <c r="O944" s="28">
        <f>($H956&gt;0)*($J956&lt;O$2)*0
+($H956&gt;0)*($J956&gt;=O$2)*($J956&lt;=O$3)*(($J956-O$2+1)/O$4)
+($H956&gt;0)*($J956&gt;O$3)*($I956&gt;O$3)*0
+($H956&gt;0)*($J956&gt;O$3)*($I956&lt;=O$3)*($I956&gt;=O$2)*((O$3-$I956+1)/O$4)
+($H956&gt;0)*($J956&gt;O$3)*($I956&lt;O$2)*1
+($H956&gt;0)*($I956&gt;O$3)*0
+($H957&gt;0)*($J957&lt;O$2)*0
+($H957&gt;0)*($J957&gt;=O$2)*($J957&lt;=O$3)*(($J957-O$2+1)/O$4)
+($H957&gt;0)*($J957&gt;O$3)*($I957&gt;O$3)*0
+($H957&gt;0)*($J957&gt;O$3)*($I957&lt;=O$3)*($I957&gt;=O$2)*((O$3-$I957+1)/O$4)
+($H957&gt;0)*($J957&gt;O$3)*($I957&lt;O$2)*1
+($H957&gt;0)*($I957&gt;O$3)*0
+($H958&gt;0)*($J958&lt;O$2)*0
+($H958&gt;0)*($J958&gt;=O$2)*($J958&lt;=O$3)*(($J958-O$2+1)/O$4)
+($H958&gt;0)*($J958&gt;O$3)*($I958&gt;O$3)*0
+($H958&gt;0)*($J958&gt;O$3)*($I958&lt;=O$3)*($I958&gt;=O$2)*((O$3-$I958+1)/O$4)
+($H958&gt;0)*($J958&gt;O$3)*($I958&lt;O$2)*1
+($H958&gt;0)*($I958&gt;O$3)*0</f>
        <v>0</v>
      </c>
      <c r="P944" s="28">
        <f t="shared" ref="P944:BD944" si="598">($H956&gt;0)*($J956&lt;P$2)*0
+($H956&gt;0)*($J956&gt;=P$2)*($J956&lt;=P$3)*(($J956-P$2+1)/P$4)
+($H956&gt;0)*($J956&gt;P$3)*($I956&gt;P$3)*0
+($H956&gt;0)*($J956&gt;P$3)*($I956&lt;=P$3)*($I956&gt;=P$2)*((P$3-$I956+1)/P$4)
+($H956&gt;0)*($J956&gt;P$3)*($I956&lt;P$2)*1
+($H956&gt;0)*($I956&gt;P$3)*0
+($H957&gt;0)*($J957&lt;P$2)*0
+($H957&gt;0)*($J957&gt;=P$2)*($J957&lt;=P$3)*(($J957-P$2+1)/P$4)
+($H957&gt;0)*($J957&gt;P$3)*($I957&gt;P$3)*0
+($H957&gt;0)*($J957&gt;P$3)*($I957&lt;=P$3)*($I957&gt;=P$2)*((P$3-$I957+1)/P$4)
+($H957&gt;0)*($J957&gt;P$3)*($I957&lt;P$2)*1
+($H957&gt;0)*($I957&gt;P$3)*0
+($H958&gt;0)*($J958&lt;P$2)*0
+($H958&gt;0)*($J958&gt;=P$2)*($J958&lt;=P$3)*(($J958-P$2+1)/P$4)
+($H958&gt;0)*($J958&gt;P$3)*($I958&gt;P$3)*0
+($H958&gt;0)*($J958&gt;P$3)*($I958&lt;=P$3)*($I958&gt;=P$2)*((P$3-$I958+1)/P$4)
+($H958&gt;0)*($J958&gt;P$3)*($I958&lt;P$2)*1
+($H958&gt;0)*($I958&gt;P$3)*0</f>
        <v>0</v>
      </c>
      <c r="Q944" s="28">
        <f t="shared" si="598"/>
        <v>0</v>
      </c>
      <c r="R944" s="28">
        <f t="shared" si="598"/>
        <v>0</v>
      </c>
      <c r="S944" s="28">
        <f t="shared" si="598"/>
        <v>0</v>
      </c>
      <c r="T944" s="28">
        <f t="shared" si="598"/>
        <v>0</v>
      </c>
      <c r="U944" s="28">
        <f t="shared" si="598"/>
        <v>0</v>
      </c>
      <c r="V944" s="28">
        <f t="shared" si="598"/>
        <v>0</v>
      </c>
      <c r="W944" s="28">
        <f t="shared" si="598"/>
        <v>0</v>
      </c>
      <c r="X944" s="28">
        <f t="shared" si="598"/>
        <v>0</v>
      </c>
      <c r="Y944" s="28">
        <f t="shared" si="598"/>
        <v>0</v>
      </c>
      <c r="Z944" s="28">
        <f t="shared" si="598"/>
        <v>0</v>
      </c>
      <c r="AA944" s="28">
        <f t="shared" si="598"/>
        <v>0</v>
      </c>
      <c r="AB944" s="28">
        <f t="shared" si="598"/>
        <v>0</v>
      </c>
      <c r="AC944" s="28">
        <f t="shared" si="598"/>
        <v>0</v>
      </c>
      <c r="AD944" s="28">
        <f t="shared" si="598"/>
        <v>0</v>
      </c>
      <c r="AE944" s="28">
        <f t="shared" si="598"/>
        <v>0</v>
      </c>
      <c r="AF944" s="28">
        <f t="shared" si="598"/>
        <v>0</v>
      </c>
      <c r="AG944" s="28">
        <f t="shared" si="598"/>
        <v>0</v>
      </c>
      <c r="AH944" s="28">
        <f t="shared" si="598"/>
        <v>0</v>
      </c>
      <c r="AI944" s="28">
        <f t="shared" si="598"/>
        <v>0</v>
      </c>
      <c r="AJ944" s="28">
        <f t="shared" si="598"/>
        <v>0</v>
      </c>
      <c r="AK944" s="28">
        <f t="shared" si="598"/>
        <v>0</v>
      </c>
      <c r="AL944" s="28">
        <f t="shared" si="598"/>
        <v>0</v>
      </c>
      <c r="AM944" s="28">
        <f t="shared" si="598"/>
        <v>0</v>
      </c>
      <c r="AN944" s="28">
        <f t="shared" si="598"/>
        <v>0</v>
      </c>
      <c r="AO944" s="28">
        <f t="shared" si="598"/>
        <v>0</v>
      </c>
      <c r="AP944" s="28">
        <f t="shared" si="598"/>
        <v>0</v>
      </c>
      <c r="AQ944" s="28">
        <f t="shared" si="598"/>
        <v>0</v>
      </c>
      <c r="AR944" s="28">
        <f t="shared" si="598"/>
        <v>0</v>
      </c>
      <c r="AS944" s="28">
        <f t="shared" si="598"/>
        <v>0</v>
      </c>
      <c r="AT944" s="28">
        <f t="shared" si="598"/>
        <v>0</v>
      </c>
      <c r="AU944" s="28">
        <f t="shared" si="598"/>
        <v>0</v>
      </c>
      <c r="AV944" s="28">
        <f t="shared" si="598"/>
        <v>0</v>
      </c>
      <c r="AW944" s="28">
        <f t="shared" si="598"/>
        <v>0</v>
      </c>
      <c r="AX944" s="28">
        <f t="shared" si="598"/>
        <v>0</v>
      </c>
      <c r="AY944" s="28">
        <f t="shared" si="598"/>
        <v>0</v>
      </c>
      <c r="AZ944" s="28">
        <f t="shared" si="598"/>
        <v>0</v>
      </c>
      <c r="BA944" s="28">
        <f t="shared" si="598"/>
        <v>0</v>
      </c>
      <c r="BB944" s="28">
        <f t="shared" si="598"/>
        <v>0</v>
      </c>
      <c r="BC944" s="28">
        <f t="shared" si="598"/>
        <v>0</v>
      </c>
      <c r="BD944" s="28">
        <f t="shared" si="598"/>
        <v>0</v>
      </c>
    </row>
    <row r="945" spans="1:59" ht="16" x14ac:dyDescent="0.2">
      <c r="B945" s="11">
        <f t="shared" si="592"/>
        <v>27</v>
      </c>
      <c r="C945" s="12" t="str">
        <f t="shared" si="592"/>
        <v>SCI RETAIL RENNES 1</v>
      </c>
      <c r="D945" s="25" t="s">
        <v>241</v>
      </c>
      <c r="E945" s="29">
        <v>48602</v>
      </c>
      <c r="F945" s="15"/>
      <c r="G945" s="30" t="s">
        <v>10</v>
      </c>
      <c r="H945" s="31">
        <v>0</v>
      </c>
      <c r="I945" s="32">
        <v>0</v>
      </c>
      <c r="J945" s="32">
        <v>0</v>
      </c>
      <c r="K945" s="24"/>
      <c r="L945" s="33" t="s">
        <v>242</v>
      </c>
      <c r="M945" s="73"/>
      <c r="N945" s="73"/>
      <c r="O945" s="34">
        <f>($E955&lt;=O$3)*($E955&gt;O$2)*((O$3-$E955+1)/O$4)
+($E955&lt;=O$2)*((O$3-O$2+1)/O$4)
+($E955&gt;O$3)*(0)</f>
        <v>1</v>
      </c>
      <c r="P945" s="34">
        <f t="shared" ref="P945:BD945" si="599">($E955&lt;=P$3)*($E955&gt;P$2)*((P$3-$E955+1)/P$4)
+($E955&lt;=P$2)*((P$3-P$2+1)/P$4)
+($E955&gt;P$3)*(0)</f>
        <v>1</v>
      </c>
      <c r="Q945" s="34">
        <f t="shared" si="599"/>
        <v>1</v>
      </c>
      <c r="R945" s="34">
        <f t="shared" si="599"/>
        <v>1</v>
      </c>
      <c r="S945" s="34">
        <f t="shared" si="599"/>
        <v>1</v>
      </c>
      <c r="T945" s="34">
        <f t="shared" si="599"/>
        <v>1</v>
      </c>
      <c r="U945" s="34">
        <f t="shared" si="599"/>
        <v>1</v>
      </c>
      <c r="V945" s="34">
        <f t="shared" si="599"/>
        <v>1</v>
      </c>
      <c r="W945" s="34">
        <f t="shared" si="599"/>
        <v>1</v>
      </c>
      <c r="X945" s="34">
        <f t="shared" si="599"/>
        <v>1</v>
      </c>
      <c r="Y945" s="34">
        <f t="shared" si="599"/>
        <v>1</v>
      </c>
      <c r="Z945" s="34">
        <f t="shared" si="599"/>
        <v>1</v>
      </c>
      <c r="AA945" s="34">
        <f t="shared" si="599"/>
        <v>1</v>
      </c>
      <c r="AB945" s="34">
        <f t="shared" si="599"/>
        <v>1</v>
      </c>
      <c r="AC945" s="34">
        <f t="shared" si="599"/>
        <v>1</v>
      </c>
      <c r="AD945" s="34">
        <f t="shared" si="599"/>
        <v>1</v>
      </c>
      <c r="AE945" s="34">
        <f t="shared" si="599"/>
        <v>1</v>
      </c>
      <c r="AF945" s="34">
        <f t="shared" si="599"/>
        <v>1</v>
      </c>
      <c r="AG945" s="34">
        <f t="shared" si="599"/>
        <v>1</v>
      </c>
      <c r="AH945" s="34">
        <f t="shared" si="599"/>
        <v>1</v>
      </c>
      <c r="AI945" s="34">
        <f t="shared" si="599"/>
        <v>1</v>
      </c>
      <c r="AJ945" s="34">
        <f t="shared" si="599"/>
        <v>1</v>
      </c>
      <c r="AK945" s="34">
        <f t="shared" si="599"/>
        <v>1</v>
      </c>
      <c r="AL945" s="34">
        <f t="shared" si="599"/>
        <v>1</v>
      </c>
      <c r="AM945" s="34">
        <f t="shared" si="599"/>
        <v>1</v>
      </c>
      <c r="AN945" s="34">
        <f t="shared" si="599"/>
        <v>1</v>
      </c>
      <c r="AO945" s="34">
        <f t="shared" si="599"/>
        <v>1</v>
      </c>
      <c r="AP945" s="34">
        <f t="shared" si="599"/>
        <v>1</v>
      </c>
      <c r="AQ945" s="34">
        <f t="shared" si="599"/>
        <v>1</v>
      </c>
      <c r="AR945" s="34">
        <f t="shared" si="599"/>
        <v>1</v>
      </c>
      <c r="AS945" s="34">
        <f t="shared" si="599"/>
        <v>1</v>
      </c>
      <c r="AT945" s="34">
        <f t="shared" si="599"/>
        <v>1</v>
      </c>
      <c r="AU945" s="34">
        <f t="shared" si="599"/>
        <v>1</v>
      </c>
      <c r="AV945" s="34">
        <f t="shared" si="599"/>
        <v>1</v>
      </c>
      <c r="AW945" s="34">
        <f t="shared" si="599"/>
        <v>1</v>
      </c>
      <c r="AX945" s="34">
        <f t="shared" si="599"/>
        <v>1</v>
      </c>
      <c r="AY945" s="34">
        <f t="shared" si="599"/>
        <v>1</v>
      </c>
      <c r="AZ945" s="34">
        <f t="shared" si="599"/>
        <v>1</v>
      </c>
      <c r="BA945" s="34">
        <f t="shared" si="599"/>
        <v>1</v>
      </c>
      <c r="BB945" s="34">
        <f t="shared" si="599"/>
        <v>1</v>
      </c>
      <c r="BC945" s="34">
        <f t="shared" si="599"/>
        <v>1</v>
      </c>
      <c r="BD945" s="34">
        <f t="shared" si="599"/>
        <v>1</v>
      </c>
    </row>
    <row r="946" spans="1:59" ht="16" x14ac:dyDescent="0.2">
      <c r="A946" s="35"/>
      <c r="B946" s="11">
        <f t="shared" si="592"/>
        <v>27</v>
      </c>
      <c r="C946" s="12" t="str">
        <f t="shared" si="592"/>
        <v>SCI RETAIL RENNES 1</v>
      </c>
      <c r="D946" s="25" t="s">
        <v>243</v>
      </c>
      <c r="E946" s="29">
        <v>53200.213956064239</v>
      </c>
      <c r="F946" s="15"/>
      <c r="G946" s="30" t="s">
        <v>11</v>
      </c>
      <c r="H946" s="31">
        <v>0</v>
      </c>
      <c r="I946" s="32">
        <v>0</v>
      </c>
      <c r="J946" s="32">
        <v>0</v>
      </c>
      <c r="K946" s="35"/>
      <c r="M946" s="84">
        <v>41412</v>
      </c>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35"/>
      <c r="BF946" s="35"/>
      <c r="BG946" s="35"/>
    </row>
    <row r="947" spans="1:59" ht="16" x14ac:dyDescent="0.2">
      <c r="B947" s="11">
        <f t="shared" si="592"/>
        <v>27</v>
      </c>
      <c r="C947" s="12" t="str">
        <f t="shared" si="592"/>
        <v>SCI RETAIL RENNES 1</v>
      </c>
      <c r="D947" s="25" t="s">
        <v>244</v>
      </c>
      <c r="E947" s="29">
        <v>53200.213956064239</v>
      </c>
      <c r="F947" s="15"/>
      <c r="G947" s="36" t="s">
        <v>12</v>
      </c>
      <c r="H947" s="31">
        <v>0</v>
      </c>
      <c r="I947" s="32">
        <v>0</v>
      </c>
      <c r="J947" s="32">
        <v>0</v>
      </c>
      <c r="K947" s="24"/>
      <c r="L947" s="37" t="s">
        <v>245</v>
      </c>
      <c r="M947" s="74">
        <v>1</v>
      </c>
      <c r="N947" s="74">
        <v>1</v>
      </c>
      <c r="O947" s="38">
        <v>1.02</v>
      </c>
      <c r="P947" s="38">
        <v>1.02</v>
      </c>
      <c r="Q947" s="38">
        <v>1.02</v>
      </c>
      <c r="R947" s="38">
        <v>1.024931868131868</v>
      </c>
      <c r="S947" s="38">
        <v>1.0302</v>
      </c>
      <c r="T947" s="38">
        <v>1.0302</v>
      </c>
      <c r="U947" s="38">
        <v>1.0302</v>
      </c>
      <c r="V947" s="38">
        <v>1.0351811868131868</v>
      </c>
      <c r="W947" s="38">
        <v>1.040502</v>
      </c>
      <c r="X947" s="38">
        <v>1.040502</v>
      </c>
      <c r="Y947" s="38">
        <v>1.040502</v>
      </c>
      <c r="Z947" s="38">
        <v>1.0455329986813187</v>
      </c>
      <c r="AA947" s="38">
        <v>1.0509070200000001</v>
      </c>
      <c r="AB947" s="38">
        <v>1.0509070200000001</v>
      </c>
      <c r="AC947" s="38">
        <v>1.0509070200000001</v>
      </c>
      <c r="AD947" s="38">
        <v>1.055988328668132</v>
      </c>
      <c r="AE947" s="38">
        <v>1.0614160902000001</v>
      </c>
      <c r="AF947" s="38">
        <v>1.0614160902000001</v>
      </c>
      <c r="AG947" s="38">
        <v>1.0614160902000001</v>
      </c>
      <c r="AH947" s="38">
        <v>1.0665482119548131</v>
      </c>
      <c r="AI947" s="38">
        <v>1.0720302511020001</v>
      </c>
      <c r="AJ947" s="38">
        <v>1.0720302511020001</v>
      </c>
      <c r="AK947" s="38">
        <v>1.0720302511020001</v>
      </c>
      <c r="AL947" s="38">
        <v>1.0772136940743613</v>
      </c>
      <c r="AM947" s="38">
        <v>1.0827505536130202</v>
      </c>
      <c r="AN947" s="38">
        <v>1.0827505536130202</v>
      </c>
      <c r="AO947" s="38">
        <v>1.0827505536130202</v>
      </c>
      <c r="AP947" s="38">
        <v>1.0879858310151052</v>
      </c>
      <c r="AQ947" s="38">
        <v>1.0935780591491504</v>
      </c>
      <c r="AR947" s="38">
        <v>1.0935780591491504</v>
      </c>
      <c r="AS947" s="38">
        <v>1.0935780591491504</v>
      </c>
      <c r="AT947" s="38">
        <v>1.0988656893252562</v>
      </c>
      <c r="AU947" s="38">
        <v>1.104513839740642</v>
      </c>
      <c r="AV947" s="38">
        <v>1.104513839740642</v>
      </c>
      <c r="AW947" s="38">
        <v>1.104513839740642</v>
      </c>
      <c r="AX947" s="38">
        <v>1.1098543462185089</v>
      </c>
      <c r="AY947" s="38">
        <v>1.1155589781380484</v>
      </c>
      <c r="AZ947" s="38">
        <v>1.1155589781380484</v>
      </c>
      <c r="BA947" s="38">
        <v>1.1155589781380484</v>
      </c>
      <c r="BB947" s="38">
        <v>1.1209528896806937</v>
      </c>
      <c r="BC947" s="38">
        <v>1.1267145679194288</v>
      </c>
      <c r="BD947" s="38">
        <v>1.1267145679194288</v>
      </c>
    </row>
    <row r="948" spans="1:59" ht="16" x14ac:dyDescent="0.2">
      <c r="B948" s="11">
        <f t="shared" si="592"/>
        <v>27</v>
      </c>
      <c r="C948" s="12" t="str">
        <f t="shared" si="592"/>
        <v>SCI RETAIL RENNES 1</v>
      </c>
      <c r="D948" s="25" t="s">
        <v>25</v>
      </c>
      <c r="E948" s="39" t="s">
        <v>30</v>
      </c>
      <c r="F948" s="15"/>
      <c r="K948" s="24"/>
      <c r="L948" s="16" t="s">
        <v>246</v>
      </c>
      <c r="M948" s="70"/>
      <c r="N948" s="70"/>
      <c r="O948" s="40">
        <f>O941*$E945/4+O945*$E956/4</f>
        <v>13300.05348901606</v>
      </c>
      <c r="P948" s="40">
        <f t="shared" ref="P948:BD948" si="600">P941*$E945/4+P945*$E956/4</f>
        <v>13300.05348901606</v>
      </c>
      <c r="Q948" s="40">
        <f t="shared" si="600"/>
        <v>13300.05348901606</v>
      </c>
      <c r="R948" s="40">
        <f t="shared" si="600"/>
        <v>13300.05348901606</v>
      </c>
      <c r="S948" s="40">
        <f t="shared" si="600"/>
        <v>13300.05348901606</v>
      </c>
      <c r="T948" s="40">
        <f t="shared" si="600"/>
        <v>13300.05348901606</v>
      </c>
      <c r="U948" s="40">
        <f t="shared" si="600"/>
        <v>13300.05348901606</v>
      </c>
      <c r="V948" s="40">
        <f t="shared" si="600"/>
        <v>13300.05348901606</v>
      </c>
      <c r="W948" s="40">
        <f t="shared" si="600"/>
        <v>13300.05348901606</v>
      </c>
      <c r="X948" s="40">
        <f t="shared" si="600"/>
        <v>13300.05348901606</v>
      </c>
      <c r="Y948" s="40">
        <f t="shared" si="600"/>
        <v>13300.05348901606</v>
      </c>
      <c r="Z948" s="40">
        <f t="shared" si="600"/>
        <v>13300.05348901606</v>
      </c>
      <c r="AA948" s="40">
        <f t="shared" si="600"/>
        <v>13300.05348901606</v>
      </c>
      <c r="AB948" s="40">
        <f t="shared" si="600"/>
        <v>13300.05348901606</v>
      </c>
      <c r="AC948" s="40">
        <f t="shared" si="600"/>
        <v>13300.05348901606</v>
      </c>
      <c r="AD948" s="40">
        <f t="shared" si="600"/>
        <v>13300.05348901606</v>
      </c>
      <c r="AE948" s="40">
        <f t="shared" si="600"/>
        <v>13300.05348901606</v>
      </c>
      <c r="AF948" s="40">
        <f t="shared" si="600"/>
        <v>13300.05348901606</v>
      </c>
      <c r="AG948" s="40">
        <f t="shared" si="600"/>
        <v>13300.05348901606</v>
      </c>
      <c r="AH948" s="40">
        <f t="shared" si="600"/>
        <v>13300.05348901606</v>
      </c>
      <c r="AI948" s="40">
        <f t="shared" si="600"/>
        <v>13300.05348901606</v>
      </c>
      <c r="AJ948" s="40">
        <f t="shared" si="600"/>
        <v>13300.05348901606</v>
      </c>
      <c r="AK948" s="40">
        <f t="shared" si="600"/>
        <v>13300.05348901606</v>
      </c>
      <c r="AL948" s="40">
        <f t="shared" si="600"/>
        <v>13300.05348901606</v>
      </c>
      <c r="AM948" s="40">
        <f t="shared" si="600"/>
        <v>13300.05348901606</v>
      </c>
      <c r="AN948" s="40">
        <f t="shared" si="600"/>
        <v>13300.05348901606</v>
      </c>
      <c r="AO948" s="40">
        <f t="shared" si="600"/>
        <v>13300.05348901606</v>
      </c>
      <c r="AP948" s="40">
        <f t="shared" si="600"/>
        <v>13300.05348901606</v>
      </c>
      <c r="AQ948" s="40">
        <f t="shared" si="600"/>
        <v>13300.05348901606</v>
      </c>
      <c r="AR948" s="40">
        <f t="shared" si="600"/>
        <v>13300.05348901606</v>
      </c>
      <c r="AS948" s="40">
        <f t="shared" si="600"/>
        <v>13300.05348901606</v>
      </c>
      <c r="AT948" s="40">
        <f t="shared" si="600"/>
        <v>13300.05348901606</v>
      </c>
      <c r="AU948" s="40">
        <f t="shared" si="600"/>
        <v>13300.05348901606</v>
      </c>
      <c r="AV948" s="40">
        <f t="shared" si="600"/>
        <v>13300.05348901606</v>
      </c>
      <c r="AW948" s="40">
        <f t="shared" si="600"/>
        <v>13300.05348901606</v>
      </c>
      <c r="AX948" s="40">
        <f t="shared" si="600"/>
        <v>13300.05348901606</v>
      </c>
      <c r="AY948" s="40">
        <f t="shared" si="600"/>
        <v>13300.05348901606</v>
      </c>
      <c r="AZ948" s="40">
        <f t="shared" si="600"/>
        <v>13300.05348901606</v>
      </c>
      <c r="BA948" s="40">
        <f t="shared" si="600"/>
        <v>13300.05348901606</v>
      </c>
      <c r="BB948" s="40">
        <f t="shared" si="600"/>
        <v>13300.05348901606</v>
      </c>
      <c r="BC948" s="40">
        <f t="shared" si="600"/>
        <v>13300.05348901606</v>
      </c>
      <c r="BD948" s="40">
        <f t="shared" si="600"/>
        <v>13300.05348901606</v>
      </c>
    </row>
    <row r="949" spans="1:59" ht="16" x14ac:dyDescent="0.2">
      <c r="B949" s="11">
        <f t="shared" si="592"/>
        <v>27</v>
      </c>
      <c r="C949" s="12" t="str">
        <f t="shared" si="592"/>
        <v>SCI RETAIL RENNES 1</v>
      </c>
      <c r="D949" s="25" t="s">
        <v>247</v>
      </c>
      <c r="E949" s="39" t="s">
        <v>248</v>
      </c>
      <c r="F949" s="15"/>
      <c r="G949" s="25" t="s">
        <v>249</v>
      </c>
      <c r="H949" s="26">
        <v>44698</v>
      </c>
      <c r="I949" s="25" t="s">
        <v>239</v>
      </c>
      <c r="J949" s="26">
        <v>44698</v>
      </c>
      <c r="K949" s="24"/>
      <c r="L949" s="20" t="s">
        <v>250</v>
      </c>
      <c r="M949" s="72"/>
      <c r="N949" s="72"/>
      <c r="O949" s="41">
        <f>IF($E955&gt;=O$3,IF(O$3&lt;=($E944+365),O948,IFERROR(O941*$E946/4*O947+
$E956*O945/4*IFERROR(O947/$E957,0),0)),IF(O$3&lt;=($E955+365),O941*$E946/4*O947+$E956*O945/4*IFERROR(O947/$E957,0),IFERROR($E956*O945/4*IFERROR(O947/$E957,0),0)))</f>
        <v>13566.054558796381</v>
      </c>
      <c r="P949" s="41">
        <f t="shared" ref="P949:BD949" si="601">IF($E955&gt;=P$3,IF(P$3&lt;=($E944+365),P948,IFERROR(P941*$E946/4*P947+
$E956*P945/4*IFERROR(P947/$E957,0),0)),IF(P$3&lt;=($E955+365),P941*$E946/4*P947+$E956*P945/4*IFERROR(P947/$E957,0),IFERROR($E956*P945/4*IFERROR(P947/$E957,0),0)))</f>
        <v>13566.054558796381</v>
      </c>
      <c r="Q949" s="41">
        <f t="shared" si="601"/>
        <v>13566.054558796381</v>
      </c>
      <c r="R949" s="41">
        <f t="shared" si="601"/>
        <v>13631.648668750999</v>
      </c>
      <c r="S949" s="41">
        <f t="shared" si="601"/>
        <v>13701.715104384344</v>
      </c>
      <c r="T949" s="41">
        <f t="shared" si="601"/>
        <v>13701.715104384344</v>
      </c>
      <c r="U949" s="41">
        <f t="shared" si="601"/>
        <v>13701.715104384344</v>
      </c>
      <c r="V949" s="41">
        <f t="shared" si="601"/>
        <v>13767.965155438511</v>
      </c>
      <c r="W949" s="41">
        <f t="shared" si="601"/>
        <v>13838.732255428189</v>
      </c>
      <c r="X949" s="41">
        <f t="shared" si="601"/>
        <v>13838.732255428189</v>
      </c>
      <c r="Y949" s="41">
        <f t="shared" si="601"/>
        <v>13838.732255428189</v>
      </c>
      <c r="Z949" s="41">
        <f t="shared" si="601"/>
        <v>13905.644806992896</v>
      </c>
      <c r="AA949" s="41">
        <f t="shared" si="601"/>
        <v>13977.119577982472</v>
      </c>
      <c r="AB949" s="41">
        <f t="shared" si="601"/>
        <v>13977.119577982472</v>
      </c>
      <c r="AC949" s="41">
        <f t="shared" si="601"/>
        <v>13977.119577982472</v>
      </c>
      <c r="AD949" s="41">
        <f t="shared" si="601"/>
        <v>14044.701255062826</v>
      </c>
      <c r="AE949" s="41">
        <f t="shared" si="601"/>
        <v>14116.890773762296</v>
      </c>
      <c r="AF949" s="41">
        <f t="shared" si="601"/>
        <v>14116.890773762296</v>
      </c>
      <c r="AG949" s="41">
        <f t="shared" si="601"/>
        <v>14116.890773762296</v>
      </c>
      <c r="AH949" s="41">
        <f t="shared" si="601"/>
        <v>14185.148267613451</v>
      </c>
      <c r="AI949" s="41">
        <f t="shared" si="601"/>
        <v>14258.059681499919</v>
      </c>
      <c r="AJ949" s="41">
        <f t="shared" si="601"/>
        <v>14258.059681499919</v>
      </c>
      <c r="AK949" s="41">
        <f t="shared" si="601"/>
        <v>14258.059681499919</v>
      </c>
      <c r="AL949" s="41">
        <f t="shared" si="601"/>
        <v>14326.999750289588</v>
      </c>
      <c r="AM949" s="41">
        <f t="shared" si="601"/>
        <v>14400.640278314919</v>
      </c>
      <c r="AN949" s="41">
        <f t="shared" si="601"/>
        <v>14400.640278314919</v>
      </c>
      <c r="AO949" s="41">
        <f t="shared" si="601"/>
        <v>14400.640278314919</v>
      </c>
      <c r="AP949" s="41">
        <f t="shared" si="601"/>
        <v>14470.269747792487</v>
      </c>
      <c r="AQ949" s="41">
        <f t="shared" si="601"/>
        <v>14544.646681098069</v>
      </c>
      <c r="AR949" s="41">
        <f t="shared" si="601"/>
        <v>14544.646681098069</v>
      </c>
      <c r="AS949" s="41">
        <f t="shared" si="601"/>
        <v>14544.646681098069</v>
      </c>
      <c r="AT949" s="41">
        <f t="shared" si="601"/>
        <v>14614.97244527041</v>
      </c>
      <c r="AU949" s="41">
        <f t="shared" si="601"/>
        <v>14690.09314790905</v>
      </c>
      <c r="AV949" s="41">
        <f t="shared" si="601"/>
        <v>14690.09314790905</v>
      </c>
      <c r="AW949" s="41">
        <f t="shared" si="601"/>
        <v>14690.09314790905</v>
      </c>
      <c r="AX949" s="41">
        <f t="shared" si="601"/>
        <v>14761.122169723118</v>
      </c>
      <c r="AY949" s="41">
        <f t="shared" si="601"/>
        <v>14836.994079388141</v>
      </c>
      <c r="AZ949" s="41">
        <f t="shared" si="601"/>
        <v>14836.994079388141</v>
      </c>
      <c r="BA949" s="41">
        <f t="shared" si="601"/>
        <v>14836.994079388141</v>
      </c>
      <c r="BB949" s="41">
        <f t="shared" si="601"/>
        <v>14908.733391420345</v>
      </c>
      <c r="BC949" s="41">
        <f t="shared" si="601"/>
        <v>14985.364020182022</v>
      </c>
      <c r="BD949" s="41">
        <f t="shared" si="601"/>
        <v>14985.364020182022</v>
      </c>
    </row>
    <row r="950" spans="1:59" ht="16" x14ac:dyDescent="0.2">
      <c r="B950" s="11">
        <f t="shared" si="592"/>
        <v>27</v>
      </c>
      <c r="C950" s="12" t="str">
        <f t="shared" si="592"/>
        <v>SCI RETAIL RENNES 1</v>
      </c>
      <c r="D950" s="25" t="s">
        <v>8</v>
      </c>
      <c r="E950" s="42">
        <v>0</v>
      </c>
      <c r="F950" s="15"/>
      <c r="I950" s="15"/>
      <c r="J950" s="24"/>
      <c r="K950" s="24"/>
      <c r="L950" s="20" t="s">
        <v>251</v>
      </c>
      <c r="M950" s="72"/>
      <c r="N950" s="72"/>
      <c r="O950" s="41">
        <f>-$E946/4*O940
+(O940&gt;0)*($J945&gt;=O$2)*($J945&lt;=O$3)*(($J945-O$2+1)/O$4*$H945/4)
+(O940&gt;0)*($J945&gt;O$3)*($I945&lt;=O$3)*($I945&gt;=O$2)*((O$3-$I945+1)/O$4*$H945/4)
+(O940&gt;0)*($J945&gt;O$3)*($I945&lt;O$2)*$H945/4
+(O940&gt;0)*($J946&gt;=O$2)*($J946&lt;=O$3)*(($J946-O$2+1)/O$4*$H946/4)
+(O940&gt;0)*($J946&gt;O$3)*($I946&lt;=O$3)*($I946&gt;=O$2)*((O$3-$I946+1)/O$4*$H946/4)
+(O940&gt;0)*($J946&gt;O$3)*($I946&lt;O$2)*$H946/4
+(O940&gt;0)*($J947&gt;=O$2)*($J947&lt;=O$3)*(($J947-O$2+1)/O$4*$H947/4)
+(O940&gt;0)*($J947&gt;O$3)*($I947&lt;=O$3)*($I947&gt;=O$2)*((O$3-$I947+1)/O$4*$H947/4)
+(O940&gt;0)*($J947&gt;O$3)*($I947&lt;O$2)*$H947/4
-$E956/4*O944
+(O944&gt;0)*($J956&gt;=O$2)*($J956&lt;=O$3)*(($J956-O$2+1)/O$4*$H956/4)
+(O944&gt;0)*($J956&gt;O$3)*($I956&lt;=O$3)*($I956&gt;=O$2)*((O$3-$I956+1)/O$4*$H956/4)
+(O944&gt;0)*($J956&gt;O$3)*($I956&lt;O$2)*$H956/4
+(O944&gt;0)*($J957&gt;=O$2)*($J957&lt;=O$3)*(($J957-O$2+1)/O$4*$H957/4)
+(O944&gt;0)*($J957&gt;O$3)*($I957&lt;=O$3)*($I957&gt;=O$2)*((O$3-$I957+1)/O$4*$H957/4)
+(O944&gt;0)*($J957&gt;O$3)*($I957&lt;O$2)*$H957/4
+(O944&gt;0)*($J958&gt;=O$2)*($J958&lt;=O$3)*(($J958-O$2+1)/O$4*$H958/4)
+(O944&gt;0)*($J958&gt;O$3)*($I958&lt;=O$3)*($I958&gt;=O$2)*((O$3-$I958+1)/O$4*$H958/4)
+(O944&gt;0)*($J958&gt;O$3)*($I958&lt;O$2)*$H958/4</f>
        <v>0</v>
      </c>
      <c r="P950" s="41">
        <f t="shared" ref="P950:BD950" si="602">-$E946/4*P940
+(P940&gt;0)*($J945&gt;=P$2)*($J945&lt;=P$3)*(($J945-P$2+1)/P$4*$H945/4)
+(P940&gt;0)*($J945&gt;P$3)*($I945&lt;=P$3)*($I945&gt;=P$2)*((P$3-$I945+1)/P$4*$H945/4)
+(P940&gt;0)*($J945&gt;P$3)*($I945&lt;P$2)*$H945/4
+(P940&gt;0)*($J946&gt;=P$2)*($J946&lt;=P$3)*(($J946-P$2+1)/P$4*$H946/4)
+(P940&gt;0)*($J946&gt;P$3)*($I946&lt;=P$3)*($I946&gt;=P$2)*((P$3-$I946+1)/P$4*$H946/4)
+(P940&gt;0)*($J946&gt;P$3)*($I946&lt;P$2)*$H946/4
+(P940&gt;0)*($J947&gt;=P$2)*($J947&lt;=P$3)*(($J947-P$2+1)/P$4*$H947/4)
+(P940&gt;0)*($J947&gt;P$3)*($I947&lt;=P$3)*($I947&gt;=P$2)*((P$3-$I947+1)/P$4*$H947/4)
+(P940&gt;0)*($J947&gt;P$3)*($I947&lt;P$2)*$H947/4
-$E956/4*P944
+(P944&gt;0)*($J956&gt;=P$2)*($J956&lt;=P$3)*(($J956-P$2+1)/P$4*$H956/4)
+(P944&gt;0)*($J956&gt;P$3)*($I956&lt;=P$3)*($I956&gt;=P$2)*((P$3-$I956+1)/P$4*$H956/4)
+(P944&gt;0)*($J956&gt;P$3)*($I956&lt;P$2)*$H956/4
+(P944&gt;0)*($J957&gt;=P$2)*($J957&lt;=P$3)*(($J957-P$2+1)/P$4*$H957/4)
+(P944&gt;0)*($J957&gt;P$3)*($I957&lt;=P$3)*($I957&gt;=P$2)*((P$3-$I957+1)/P$4*$H957/4)
+(P944&gt;0)*($J957&gt;P$3)*($I957&lt;P$2)*$H957/4
+(P944&gt;0)*($J958&gt;=P$2)*($J958&lt;=P$3)*(($J958-P$2+1)/P$4*$H958/4)
+(P944&gt;0)*($J958&gt;P$3)*($I958&lt;=P$3)*($I958&gt;=P$2)*((P$3-$I958+1)/P$4*$H958/4)
+(P944&gt;0)*($J958&gt;P$3)*($I958&lt;P$2)*$H958/4</f>
        <v>0</v>
      </c>
      <c r="Q950" s="41">
        <f t="shared" si="602"/>
        <v>0</v>
      </c>
      <c r="R950" s="41">
        <f t="shared" si="602"/>
        <v>0</v>
      </c>
      <c r="S950" s="41">
        <f t="shared" si="602"/>
        <v>0</v>
      </c>
      <c r="T950" s="41">
        <f t="shared" si="602"/>
        <v>0</v>
      </c>
      <c r="U950" s="41">
        <f t="shared" si="602"/>
        <v>0</v>
      </c>
      <c r="V950" s="41">
        <f t="shared" si="602"/>
        <v>0</v>
      </c>
      <c r="W950" s="41">
        <f t="shared" si="602"/>
        <v>0</v>
      </c>
      <c r="X950" s="41">
        <f t="shared" si="602"/>
        <v>0</v>
      </c>
      <c r="Y950" s="41">
        <f t="shared" si="602"/>
        <v>0</v>
      </c>
      <c r="Z950" s="41">
        <f t="shared" si="602"/>
        <v>0</v>
      </c>
      <c r="AA950" s="41">
        <f t="shared" si="602"/>
        <v>0</v>
      </c>
      <c r="AB950" s="41">
        <f t="shared" si="602"/>
        <v>0</v>
      </c>
      <c r="AC950" s="41">
        <f t="shared" si="602"/>
        <v>0</v>
      </c>
      <c r="AD950" s="41">
        <f t="shared" si="602"/>
        <v>0</v>
      </c>
      <c r="AE950" s="41">
        <f t="shared" si="602"/>
        <v>0</v>
      </c>
      <c r="AF950" s="41">
        <f t="shared" si="602"/>
        <v>0</v>
      </c>
      <c r="AG950" s="41">
        <f t="shared" si="602"/>
        <v>0</v>
      </c>
      <c r="AH950" s="41">
        <f t="shared" si="602"/>
        <v>0</v>
      </c>
      <c r="AI950" s="41">
        <f t="shared" si="602"/>
        <v>0</v>
      </c>
      <c r="AJ950" s="41">
        <f t="shared" si="602"/>
        <v>0</v>
      </c>
      <c r="AK950" s="41">
        <f t="shared" si="602"/>
        <v>0</v>
      </c>
      <c r="AL950" s="41">
        <f t="shared" si="602"/>
        <v>0</v>
      </c>
      <c r="AM950" s="41">
        <f t="shared" si="602"/>
        <v>0</v>
      </c>
      <c r="AN950" s="41">
        <f t="shared" si="602"/>
        <v>0</v>
      </c>
      <c r="AO950" s="41">
        <f t="shared" si="602"/>
        <v>0</v>
      </c>
      <c r="AP950" s="41">
        <f t="shared" si="602"/>
        <v>0</v>
      </c>
      <c r="AQ950" s="41">
        <f t="shared" si="602"/>
        <v>0</v>
      </c>
      <c r="AR950" s="41">
        <f t="shared" si="602"/>
        <v>0</v>
      </c>
      <c r="AS950" s="41">
        <f t="shared" si="602"/>
        <v>0</v>
      </c>
      <c r="AT950" s="41">
        <f t="shared" si="602"/>
        <v>0</v>
      </c>
      <c r="AU950" s="41">
        <f t="shared" si="602"/>
        <v>0</v>
      </c>
      <c r="AV950" s="41">
        <f t="shared" si="602"/>
        <v>0</v>
      </c>
      <c r="AW950" s="41">
        <f t="shared" si="602"/>
        <v>0</v>
      </c>
      <c r="AX950" s="41">
        <f t="shared" si="602"/>
        <v>0</v>
      </c>
      <c r="AY950" s="41">
        <f t="shared" si="602"/>
        <v>0</v>
      </c>
      <c r="AZ950" s="41">
        <f t="shared" si="602"/>
        <v>0</v>
      </c>
      <c r="BA950" s="41">
        <f t="shared" si="602"/>
        <v>0</v>
      </c>
      <c r="BB950" s="41">
        <f t="shared" si="602"/>
        <v>0</v>
      </c>
      <c r="BC950" s="41">
        <f t="shared" si="602"/>
        <v>0</v>
      </c>
      <c r="BD950" s="41">
        <f t="shared" si="602"/>
        <v>0</v>
      </c>
    </row>
    <row r="951" spans="1:59" ht="16" x14ac:dyDescent="0.2">
      <c r="B951" s="11">
        <f t="shared" si="592"/>
        <v>27</v>
      </c>
      <c r="C951" s="12" t="str">
        <f t="shared" si="592"/>
        <v>SCI RETAIL RENNES 1</v>
      </c>
      <c r="D951" s="43" t="s">
        <v>252</v>
      </c>
      <c r="E951" s="42" t="s">
        <v>289</v>
      </c>
      <c r="F951" s="44"/>
      <c r="G951" s="43" t="s">
        <v>253</v>
      </c>
      <c r="H951" s="39" t="s">
        <v>280</v>
      </c>
      <c r="I951" s="43" t="s">
        <v>254</v>
      </c>
      <c r="J951" s="32">
        <v>0</v>
      </c>
      <c r="K951" s="24"/>
      <c r="L951" s="20" t="s">
        <v>255</v>
      </c>
      <c r="M951" s="72"/>
      <c r="N951" s="72"/>
      <c r="O951" s="41">
        <v>0</v>
      </c>
      <c r="P951" s="41">
        <v>0</v>
      </c>
      <c r="Q951" s="41">
        <v>0</v>
      </c>
      <c r="R951" s="41">
        <v>0</v>
      </c>
      <c r="S951" s="41">
        <v>0</v>
      </c>
      <c r="T951" s="41">
        <v>0</v>
      </c>
      <c r="U951" s="41">
        <v>0</v>
      </c>
      <c r="V951" s="41">
        <v>0</v>
      </c>
      <c r="W951" s="41">
        <v>0</v>
      </c>
      <c r="X951" s="41">
        <v>0</v>
      </c>
      <c r="Y951" s="41">
        <v>0</v>
      </c>
      <c r="Z951" s="41">
        <v>0</v>
      </c>
      <c r="AA951" s="41">
        <v>0</v>
      </c>
      <c r="AB951" s="41">
        <v>0</v>
      </c>
      <c r="AC951" s="41">
        <v>0</v>
      </c>
      <c r="AD951" s="41">
        <v>0</v>
      </c>
      <c r="AE951" s="41">
        <v>0</v>
      </c>
      <c r="AF951" s="41">
        <v>0</v>
      </c>
      <c r="AG951" s="41">
        <v>0</v>
      </c>
      <c r="AH951" s="41">
        <v>0</v>
      </c>
      <c r="AI951" s="41">
        <v>0</v>
      </c>
      <c r="AJ951" s="41">
        <v>0</v>
      </c>
      <c r="AK951" s="41">
        <v>0</v>
      </c>
      <c r="AL951" s="41">
        <v>0</v>
      </c>
      <c r="AM951" s="41">
        <v>0</v>
      </c>
      <c r="AN951" s="41">
        <v>0</v>
      </c>
      <c r="AO951" s="41">
        <v>0</v>
      </c>
      <c r="AP951" s="41">
        <v>0</v>
      </c>
      <c r="AQ951" s="41">
        <v>0</v>
      </c>
      <c r="AR951" s="41">
        <v>0</v>
      </c>
      <c r="AS951" s="41">
        <v>0</v>
      </c>
      <c r="AT951" s="41">
        <v>0</v>
      </c>
      <c r="AU951" s="41">
        <v>0</v>
      </c>
      <c r="AV951" s="41">
        <v>0</v>
      </c>
      <c r="AW951" s="41">
        <v>0</v>
      </c>
      <c r="AX951" s="41">
        <v>0</v>
      </c>
      <c r="AY951" s="41">
        <v>0</v>
      </c>
      <c r="AZ951" s="41">
        <v>0</v>
      </c>
      <c r="BA951" s="41">
        <v>0</v>
      </c>
      <c r="BB951" s="41">
        <v>0</v>
      </c>
      <c r="BC951" s="41">
        <v>0</v>
      </c>
      <c r="BD951" s="41">
        <v>0</v>
      </c>
    </row>
    <row r="952" spans="1:59" ht="16" x14ac:dyDescent="0.2">
      <c r="B952" s="11">
        <f t="shared" si="592"/>
        <v>27</v>
      </c>
      <c r="C952" s="12" t="str">
        <f t="shared" si="592"/>
        <v>SCI RETAIL RENNES 1</v>
      </c>
      <c r="D952" s="43" t="s">
        <v>256</v>
      </c>
      <c r="E952" s="32">
        <v>44698</v>
      </c>
      <c r="G952" s="43" t="s">
        <v>257</v>
      </c>
      <c r="H952" s="42">
        <v>0</v>
      </c>
      <c r="I952" s="43" t="s">
        <v>258</v>
      </c>
      <c r="J952" s="29">
        <v>53200.213956064239</v>
      </c>
      <c r="K952" s="23"/>
      <c r="L952" s="33" t="s">
        <v>259</v>
      </c>
      <c r="M952" s="73"/>
      <c r="N952" s="73"/>
      <c r="O952" s="45">
        <f>-(O949+O950)*IFERROR((O939+O943)/(O941+O945),0)</f>
        <v>0</v>
      </c>
      <c r="P952" s="45">
        <f t="shared" ref="P952:BD952" si="603">-(P949+P950)*IFERROR((P939+P943)/(P941+P945),0)</f>
        <v>0</v>
      </c>
      <c r="Q952" s="45">
        <f t="shared" si="603"/>
        <v>0</v>
      </c>
      <c r="R952" s="45">
        <f t="shared" si="603"/>
        <v>0</v>
      </c>
      <c r="S952" s="45">
        <f t="shared" si="603"/>
        <v>0</v>
      </c>
      <c r="T952" s="45">
        <f t="shared" si="603"/>
        <v>0</v>
      </c>
      <c r="U952" s="45">
        <f t="shared" si="603"/>
        <v>0</v>
      </c>
      <c r="V952" s="45">
        <f t="shared" si="603"/>
        <v>0</v>
      </c>
      <c r="W952" s="45">
        <f t="shared" si="603"/>
        <v>0</v>
      </c>
      <c r="X952" s="45">
        <f t="shared" si="603"/>
        <v>0</v>
      </c>
      <c r="Y952" s="45">
        <f t="shared" si="603"/>
        <v>0</v>
      </c>
      <c r="Z952" s="45">
        <f t="shared" si="603"/>
        <v>0</v>
      </c>
      <c r="AA952" s="45">
        <f t="shared" si="603"/>
        <v>0</v>
      </c>
      <c r="AB952" s="45">
        <f t="shared" si="603"/>
        <v>0</v>
      </c>
      <c r="AC952" s="45">
        <f t="shared" si="603"/>
        <v>0</v>
      </c>
      <c r="AD952" s="45">
        <f t="shared" si="603"/>
        <v>0</v>
      </c>
      <c r="AE952" s="45">
        <f t="shared" si="603"/>
        <v>0</v>
      </c>
      <c r="AF952" s="45">
        <f t="shared" si="603"/>
        <v>0</v>
      </c>
      <c r="AG952" s="45">
        <f t="shared" si="603"/>
        <v>0</v>
      </c>
      <c r="AH952" s="45">
        <f t="shared" si="603"/>
        <v>0</v>
      </c>
      <c r="AI952" s="45">
        <f t="shared" si="603"/>
        <v>0</v>
      </c>
      <c r="AJ952" s="45">
        <f t="shared" si="603"/>
        <v>0</v>
      </c>
      <c r="AK952" s="45">
        <f t="shared" si="603"/>
        <v>0</v>
      </c>
      <c r="AL952" s="45">
        <f t="shared" si="603"/>
        <v>0</v>
      </c>
      <c r="AM952" s="45">
        <f t="shared" si="603"/>
        <v>0</v>
      </c>
      <c r="AN952" s="45">
        <f t="shared" si="603"/>
        <v>0</v>
      </c>
      <c r="AO952" s="45">
        <f t="shared" si="603"/>
        <v>0</v>
      </c>
      <c r="AP952" s="45">
        <f t="shared" si="603"/>
        <v>0</v>
      </c>
      <c r="AQ952" s="45">
        <f t="shared" si="603"/>
        <v>0</v>
      </c>
      <c r="AR952" s="45">
        <f t="shared" si="603"/>
        <v>0</v>
      </c>
      <c r="AS952" s="45">
        <f t="shared" si="603"/>
        <v>0</v>
      </c>
      <c r="AT952" s="45">
        <f t="shared" si="603"/>
        <v>0</v>
      </c>
      <c r="AU952" s="45">
        <f t="shared" si="603"/>
        <v>0</v>
      </c>
      <c r="AV952" s="45">
        <f t="shared" si="603"/>
        <v>0</v>
      </c>
      <c r="AW952" s="45">
        <f t="shared" si="603"/>
        <v>0</v>
      </c>
      <c r="AX952" s="45">
        <f t="shared" si="603"/>
        <v>0</v>
      </c>
      <c r="AY952" s="45">
        <f t="shared" si="603"/>
        <v>0</v>
      </c>
      <c r="AZ952" s="45">
        <f t="shared" si="603"/>
        <v>0</v>
      </c>
      <c r="BA952" s="45">
        <f t="shared" si="603"/>
        <v>0</v>
      </c>
      <c r="BB952" s="45">
        <f t="shared" si="603"/>
        <v>0</v>
      </c>
      <c r="BC952" s="45">
        <f t="shared" si="603"/>
        <v>0</v>
      </c>
      <c r="BD952" s="45">
        <f t="shared" si="603"/>
        <v>0</v>
      </c>
    </row>
    <row r="953" spans="1:59" ht="16" x14ac:dyDescent="0.2">
      <c r="B953" s="11">
        <f t="shared" si="592"/>
        <v>27</v>
      </c>
      <c r="C953" s="12" t="str">
        <f t="shared" si="592"/>
        <v>SCI RETAIL RENNES 1</v>
      </c>
      <c r="K953" s="24"/>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row>
    <row r="954" spans="1:59" ht="16" x14ac:dyDescent="0.2">
      <c r="B954" s="11">
        <f t="shared" si="592"/>
        <v>27</v>
      </c>
      <c r="C954" s="12" t="str">
        <f t="shared" si="592"/>
        <v>SCI RETAIL RENNES 1</v>
      </c>
      <c r="G954" s="46" t="s">
        <v>229</v>
      </c>
      <c r="H954" s="104" t="s">
        <v>74</v>
      </c>
      <c r="I954" s="105"/>
      <c r="J954" s="106"/>
      <c r="K954" s="23"/>
      <c r="L954" s="47" t="s">
        <v>4</v>
      </c>
      <c r="M954" s="81"/>
      <c r="N954" s="81"/>
      <c r="O954" s="48">
        <f>SUM(O949:O952)</f>
        <v>13566.054558796381</v>
      </c>
      <c r="P954" s="48">
        <f t="shared" ref="P954:BD954" si="604">SUM(P949:P952)</f>
        <v>13566.054558796381</v>
      </c>
      <c r="Q954" s="48">
        <f t="shared" si="604"/>
        <v>13566.054558796381</v>
      </c>
      <c r="R954" s="48">
        <f t="shared" si="604"/>
        <v>13631.648668750999</v>
      </c>
      <c r="S954" s="48">
        <f t="shared" si="604"/>
        <v>13701.715104384344</v>
      </c>
      <c r="T954" s="48">
        <f t="shared" si="604"/>
        <v>13701.715104384344</v>
      </c>
      <c r="U954" s="48">
        <f t="shared" si="604"/>
        <v>13701.715104384344</v>
      </c>
      <c r="V954" s="48">
        <f t="shared" si="604"/>
        <v>13767.965155438511</v>
      </c>
      <c r="W954" s="48">
        <f t="shared" si="604"/>
        <v>13838.732255428189</v>
      </c>
      <c r="X954" s="48">
        <f t="shared" si="604"/>
        <v>13838.732255428189</v>
      </c>
      <c r="Y954" s="48">
        <f t="shared" si="604"/>
        <v>13838.732255428189</v>
      </c>
      <c r="Z954" s="48">
        <f t="shared" si="604"/>
        <v>13905.644806992896</v>
      </c>
      <c r="AA954" s="48">
        <f t="shared" si="604"/>
        <v>13977.119577982472</v>
      </c>
      <c r="AB954" s="48">
        <f t="shared" si="604"/>
        <v>13977.119577982472</v>
      </c>
      <c r="AC954" s="48">
        <f t="shared" si="604"/>
        <v>13977.119577982472</v>
      </c>
      <c r="AD954" s="48">
        <f t="shared" si="604"/>
        <v>14044.701255062826</v>
      </c>
      <c r="AE954" s="48">
        <f t="shared" si="604"/>
        <v>14116.890773762296</v>
      </c>
      <c r="AF954" s="48">
        <f t="shared" si="604"/>
        <v>14116.890773762296</v>
      </c>
      <c r="AG954" s="48">
        <f t="shared" si="604"/>
        <v>14116.890773762296</v>
      </c>
      <c r="AH954" s="48">
        <f t="shared" si="604"/>
        <v>14185.148267613451</v>
      </c>
      <c r="AI954" s="48">
        <f t="shared" si="604"/>
        <v>14258.059681499919</v>
      </c>
      <c r="AJ954" s="48">
        <f t="shared" si="604"/>
        <v>14258.059681499919</v>
      </c>
      <c r="AK954" s="48">
        <f t="shared" si="604"/>
        <v>14258.059681499919</v>
      </c>
      <c r="AL954" s="48">
        <f t="shared" si="604"/>
        <v>14326.999750289588</v>
      </c>
      <c r="AM954" s="48">
        <f t="shared" si="604"/>
        <v>14400.640278314919</v>
      </c>
      <c r="AN954" s="48">
        <f t="shared" si="604"/>
        <v>14400.640278314919</v>
      </c>
      <c r="AO954" s="48">
        <f t="shared" si="604"/>
        <v>14400.640278314919</v>
      </c>
      <c r="AP954" s="48">
        <f t="shared" si="604"/>
        <v>14470.269747792487</v>
      </c>
      <c r="AQ954" s="48">
        <f t="shared" si="604"/>
        <v>14544.646681098069</v>
      </c>
      <c r="AR954" s="48">
        <f t="shared" si="604"/>
        <v>14544.646681098069</v>
      </c>
      <c r="AS954" s="48">
        <f t="shared" si="604"/>
        <v>14544.646681098069</v>
      </c>
      <c r="AT954" s="48">
        <f t="shared" si="604"/>
        <v>14614.97244527041</v>
      </c>
      <c r="AU954" s="48">
        <f t="shared" si="604"/>
        <v>14690.09314790905</v>
      </c>
      <c r="AV954" s="48">
        <f t="shared" si="604"/>
        <v>14690.09314790905</v>
      </c>
      <c r="AW954" s="48">
        <f t="shared" si="604"/>
        <v>14690.09314790905</v>
      </c>
      <c r="AX954" s="48">
        <f t="shared" si="604"/>
        <v>14761.122169723118</v>
      </c>
      <c r="AY954" s="48">
        <f t="shared" si="604"/>
        <v>14836.994079388141</v>
      </c>
      <c r="AZ954" s="48">
        <f t="shared" si="604"/>
        <v>14836.994079388141</v>
      </c>
      <c r="BA954" s="48">
        <f t="shared" si="604"/>
        <v>14836.994079388141</v>
      </c>
      <c r="BB954" s="48">
        <f t="shared" si="604"/>
        <v>14908.733391420345</v>
      </c>
      <c r="BC954" s="48">
        <f t="shared" si="604"/>
        <v>14985.364020182022</v>
      </c>
      <c r="BD954" s="48">
        <f t="shared" si="604"/>
        <v>14985.364020182022</v>
      </c>
    </row>
    <row r="955" spans="1:59" ht="16" x14ac:dyDescent="0.2">
      <c r="B955" s="11">
        <f t="shared" ref="B955:C960" si="605">B954</f>
        <v>27</v>
      </c>
      <c r="C955" s="12" t="str">
        <f t="shared" si="605"/>
        <v>SCI RETAIL RENNES 1</v>
      </c>
      <c r="D955" s="46" t="s">
        <v>260</v>
      </c>
      <c r="E955" s="32">
        <v>44698</v>
      </c>
      <c r="F955" s="15"/>
      <c r="G955" s="46" t="s">
        <v>261</v>
      </c>
      <c r="H955" s="46" t="s">
        <v>237</v>
      </c>
      <c r="I955" s="46" t="s">
        <v>238</v>
      </c>
      <c r="J955" s="46" t="s">
        <v>239</v>
      </c>
      <c r="K955" s="23"/>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row>
    <row r="956" spans="1:59" ht="16" x14ac:dyDescent="0.2">
      <c r="B956" s="11">
        <f t="shared" si="605"/>
        <v>27</v>
      </c>
      <c r="C956" s="12" t="str">
        <f t="shared" si="605"/>
        <v>SCI RETAIL RENNES 1</v>
      </c>
      <c r="D956" s="46" t="s">
        <v>262</v>
      </c>
      <c r="E956" s="31">
        <v>53200.213956064239</v>
      </c>
      <c r="F956" s="15"/>
      <c r="G956" s="49" t="s">
        <v>263</v>
      </c>
      <c r="H956" s="31">
        <v>0</v>
      </c>
      <c r="I956" s="32">
        <v>0</v>
      </c>
      <c r="J956" s="32">
        <v>0</v>
      </c>
      <c r="K956" s="23"/>
      <c r="L956" s="50" t="s">
        <v>264</v>
      </c>
      <c r="M956" s="70"/>
      <c r="N956" s="70"/>
      <c r="O956" s="40">
        <f t="shared" ref="O956:BD956" si="606">IFERROR(((O$3&gt;=$E955)*(O$2&lt;=$E955))*$E959,"")</f>
        <v>0</v>
      </c>
      <c r="P956" s="40">
        <f t="shared" si="606"/>
        <v>0</v>
      </c>
      <c r="Q956" s="40">
        <f t="shared" si="606"/>
        <v>0</v>
      </c>
      <c r="R956" s="40">
        <f t="shared" si="606"/>
        <v>0</v>
      </c>
      <c r="S956" s="40">
        <f t="shared" si="606"/>
        <v>0</v>
      </c>
      <c r="T956" s="40">
        <f t="shared" si="606"/>
        <v>0</v>
      </c>
      <c r="U956" s="40">
        <f t="shared" si="606"/>
        <v>0</v>
      </c>
      <c r="V956" s="40">
        <f t="shared" si="606"/>
        <v>0</v>
      </c>
      <c r="W956" s="40">
        <f t="shared" si="606"/>
        <v>0</v>
      </c>
      <c r="X956" s="40">
        <f t="shared" si="606"/>
        <v>0</v>
      </c>
      <c r="Y956" s="40">
        <f t="shared" si="606"/>
        <v>0</v>
      </c>
      <c r="Z956" s="40">
        <f t="shared" si="606"/>
        <v>0</v>
      </c>
      <c r="AA956" s="40">
        <f t="shared" si="606"/>
        <v>0</v>
      </c>
      <c r="AB956" s="40">
        <f t="shared" si="606"/>
        <v>0</v>
      </c>
      <c r="AC956" s="40">
        <f t="shared" si="606"/>
        <v>0</v>
      </c>
      <c r="AD956" s="40">
        <f t="shared" si="606"/>
        <v>0</v>
      </c>
      <c r="AE956" s="40">
        <f t="shared" si="606"/>
        <v>0</v>
      </c>
      <c r="AF956" s="40">
        <f t="shared" si="606"/>
        <v>0</v>
      </c>
      <c r="AG956" s="40">
        <f t="shared" si="606"/>
        <v>0</v>
      </c>
      <c r="AH956" s="40">
        <f t="shared" si="606"/>
        <v>0</v>
      </c>
      <c r="AI956" s="40">
        <f t="shared" si="606"/>
        <v>0</v>
      </c>
      <c r="AJ956" s="40">
        <f t="shared" si="606"/>
        <v>0</v>
      </c>
      <c r="AK956" s="40">
        <f t="shared" si="606"/>
        <v>0</v>
      </c>
      <c r="AL956" s="40">
        <f t="shared" si="606"/>
        <v>0</v>
      </c>
      <c r="AM956" s="40">
        <f t="shared" si="606"/>
        <v>0</v>
      </c>
      <c r="AN956" s="40">
        <f t="shared" si="606"/>
        <v>0</v>
      </c>
      <c r="AO956" s="40">
        <f t="shared" si="606"/>
        <v>0</v>
      </c>
      <c r="AP956" s="40">
        <f t="shared" si="606"/>
        <v>0</v>
      </c>
      <c r="AQ956" s="40">
        <f t="shared" si="606"/>
        <v>0</v>
      </c>
      <c r="AR956" s="40">
        <f t="shared" si="606"/>
        <v>0</v>
      </c>
      <c r="AS956" s="40">
        <f t="shared" si="606"/>
        <v>0</v>
      </c>
      <c r="AT956" s="40">
        <f t="shared" si="606"/>
        <v>0</v>
      </c>
      <c r="AU956" s="40">
        <f t="shared" si="606"/>
        <v>0</v>
      </c>
      <c r="AV956" s="40">
        <f t="shared" si="606"/>
        <v>0</v>
      </c>
      <c r="AW956" s="40">
        <f t="shared" si="606"/>
        <v>0</v>
      </c>
      <c r="AX956" s="40">
        <f t="shared" si="606"/>
        <v>0</v>
      </c>
      <c r="AY956" s="40">
        <f t="shared" si="606"/>
        <v>0</v>
      </c>
      <c r="AZ956" s="40">
        <f t="shared" si="606"/>
        <v>0</v>
      </c>
      <c r="BA956" s="40">
        <f t="shared" si="606"/>
        <v>0</v>
      </c>
      <c r="BB956" s="40">
        <f t="shared" si="606"/>
        <v>0</v>
      </c>
      <c r="BC956" s="40">
        <f t="shared" si="606"/>
        <v>0</v>
      </c>
      <c r="BD956" s="40">
        <f t="shared" si="606"/>
        <v>0</v>
      </c>
    </row>
    <row r="957" spans="1:59" ht="16" x14ac:dyDescent="0.2">
      <c r="B957" s="11">
        <f t="shared" si="605"/>
        <v>27</v>
      </c>
      <c r="C957" s="12" t="str">
        <f t="shared" si="605"/>
        <v>SCI RETAIL RENNES 1</v>
      </c>
      <c r="D957" s="46" t="s">
        <v>24</v>
      </c>
      <c r="E957" s="51">
        <f>IF(E955&gt;MAX($O$3:$BD$3),BD946,
IF(E955&lt;MIN($O$3:$BD$3),1,SUMIFS($O947:$BD947,$O$2:$BD$2,"&lt;="&amp;E955,$O$3:$BD$3,"&gt;="&amp;E955)))</f>
        <v>1</v>
      </c>
      <c r="F957" s="15"/>
      <c r="G957" s="49" t="s">
        <v>265</v>
      </c>
      <c r="H957" s="31">
        <v>0</v>
      </c>
      <c r="I957" s="32">
        <v>0</v>
      </c>
      <c r="J957" s="32">
        <v>0</v>
      </c>
      <c r="K957" s="23"/>
      <c r="L957" s="52" t="s">
        <v>266</v>
      </c>
      <c r="M957" s="72"/>
      <c r="N957" s="72"/>
      <c r="O957" s="41">
        <f t="shared" ref="O957:BD957" si="607">IFERROR(((O$3&gt;=$E952)*(O$2&lt;=$E952))*$H960,"")</f>
        <v>0</v>
      </c>
      <c r="P957" s="41">
        <f t="shared" si="607"/>
        <v>0</v>
      </c>
      <c r="Q957" s="41">
        <f t="shared" si="607"/>
        <v>0</v>
      </c>
      <c r="R957" s="41">
        <f t="shared" si="607"/>
        <v>0</v>
      </c>
      <c r="S957" s="41">
        <f t="shared" si="607"/>
        <v>0</v>
      </c>
      <c r="T957" s="41">
        <f t="shared" si="607"/>
        <v>0</v>
      </c>
      <c r="U957" s="41">
        <f t="shared" si="607"/>
        <v>0</v>
      </c>
      <c r="V957" s="41">
        <f t="shared" si="607"/>
        <v>0</v>
      </c>
      <c r="W957" s="41">
        <f t="shared" si="607"/>
        <v>0</v>
      </c>
      <c r="X957" s="41">
        <f t="shared" si="607"/>
        <v>0</v>
      </c>
      <c r="Y957" s="41">
        <f t="shared" si="607"/>
        <v>0</v>
      </c>
      <c r="Z957" s="41">
        <f t="shared" si="607"/>
        <v>0</v>
      </c>
      <c r="AA957" s="41">
        <f t="shared" si="607"/>
        <v>0</v>
      </c>
      <c r="AB957" s="41">
        <f t="shared" si="607"/>
        <v>0</v>
      </c>
      <c r="AC957" s="41">
        <f t="shared" si="607"/>
        <v>0</v>
      </c>
      <c r="AD957" s="41">
        <f t="shared" si="607"/>
        <v>0</v>
      </c>
      <c r="AE957" s="41">
        <f t="shared" si="607"/>
        <v>0</v>
      </c>
      <c r="AF957" s="41">
        <f t="shared" si="607"/>
        <v>0</v>
      </c>
      <c r="AG957" s="41">
        <f t="shared" si="607"/>
        <v>0</v>
      </c>
      <c r="AH957" s="41">
        <f t="shared" si="607"/>
        <v>0</v>
      </c>
      <c r="AI957" s="41">
        <f t="shared" si="607"/>
        <v>0</v>
      </c>
      <c r="AJ957" s="41">
        <f t="shared" si="607"/>
        <v>0</v>
      </c>
      <c r="AK957" s="41">
        <f t="shared" si="607"/>
        <v>0</v>
      </c>
      <c r="AL957" s="41">
        <f t="shared" si="607"/>
        <v>0</v>
      </c>
      <c r="AM957" s="41">
        <f t="shared" si="607"/>
        <v>0</v>
      </c>
      <c r="AN957" s="41">
        <f t="shared" si="607"/>
        <v>0</v>
      </c>
      <c r="AO957" s="41">
        <f t="shared" si="607"/>
        <v>0</v>
      </c>
      <c r="AP957" s="41">
        <f t="shared" si="607"/>
        <v>0</v>
      </c>
      <c r="AQ957" s="41">
        <f t="shared" si="607"/>
        <v>0</v>
      </c>
      <c r="AR957" s="41">
        <f t="shared" si="607"/>
        <v>0</v>
      </c>
      <c r="AS957" s="41">
        <f t="shared" si="607"/>
        <v>0</v>
      </c>
      <c r="AT957" s="41">
        <f t="shared" si="607"/>
        <v>0</v>
      </c>
      <c r="AU957" s="41">
        <f t="shared" si="607"/>
        <v>0</v>
      </c>
      <c r="AV957" s="41">
        <f t="shared" si="607"/>
        <v>0</v>
      </c>
      <c r="AW957" s="41">
        <f t="shared" si="607"/>
        <v>0</v>
      </c>
      <c r="AX957" s="41">
        <f t="shared" si="607"/>
        <v>0</v>
      </c>
      <c r="AY957" s="41">
        <f t="shared" si="607"/>
        <v>0</v>
      </c>
      <c r="AZ957" s="41">
        <f t="shared" si="607"/>
        <v>0</v>
      </c>
      <c r="BA957" s="41">
        <f t="shared" si="607"/>
        <v>0</v>
      </c>
      <c r="BB957" s="41">
        <f t="shared" si="607"/>
        <v>0</v>
      </c>
      <c r="BC957" s="41">
        <f t="shared" si="607"/>
        <v>0</v>
      </c>
      <c r="BD957" s="41">
        <f t="shared" si="607"/>
        <v>0</v>
      </c>
    </row>
    <row r="958" spans="1:59" ht="16" x14ac:dyDescent="0.2">
      <c r="B958" s="11">
        <f t="shared" si="605"/>
        <v>27</v>
      </c>
      <c r="C958" s="12" t="str">
        <f t="shared" si="605"/>
        <v>SCI RETAIL RENNES 1</v>
      </c>
      <c r="D958" s="46" t="s">
        <v>8</v>
      </c>
      <c r="E958" s="42">
        <v>0</v>
      </c>
      <c r="F958" s="15"/>
      <c r="G958" s="49" t="s">
        <v>267</v>
      </c>
      <c r="H958" s="31">
        <v>0</v>
      </c>
      <c r="I958" s="32">
        <v>0</v>
      </c>
      <c r="J958" s="32">
        <v>0</v>
      </c>
      <c r="L958" s="52" t="s">
        <v>268</v>
      </c>
      <c r="M958" s="72"/>
      <c r="N958" s="72"/>
      <c r="O958" s="41">
        <f t="shared" ref="O958:BD958" si="608">IFERROR(((O$3&gt;=$E955)*(O$2&lt;=$E955))*$J960,"")</f>
        <v>0</v>
      </c>
      <c r="P958" s="41">
        <f t="shared" si="608"/>
        <v>0</v>
      </c>
      <c r="Q958" s="41">
        <f t="shared" si="608"/>
        <v>0</v>
      </c>
      <c r="R958" s="41">
        <f t="shared" si="608"/>
        <v>0</v>
      </c>
      <c r="S958" s="41">
        <f t="shared" si="608"/>
        <v>0</v>
      </c>
      <c r="T958" s="41">
        <f t="shared" si="608"/>
        <v>0</v>
      </c>
      <c r="U958" s="41">
        <f t="shared" si="608"/>
        <v>0</v>
      </c>
      <c r="V958" s="41">
        <f t="shared" si="608"/>
        <v>0</v>
      </c>
      <c r="W958" s="41">
        <f t="shared" si="608"/>
        <v>0</v>
      </c>
      <c r="X958" s="41">
        <f t="shared" si="608"/>
        <v>0</v>
      </c>
      <c r="Y958" s="41">
        <f t="shared" si="608"/>
        <v>0</v>
      </c>
      <c r="Z958" s="41">
        <f t="shared" si="608"/>
        <v>0</v>
      </c>
      <c r="AA958" s="41">
        <f t="shared" si="608"/>
        <v>0</v>
      </c>
      <c r="AB958" s="41">
        <f t="shared" si="608"/>
        <v>0</v>
      </c>
      <c r="AC958" s="41">
        <f t="shared" si="608"/>
        <v>0</v>
      </c>
      <c r="AD958" s="41">
        <f t="shared" si="608"/>
        <v>0</v>
      </c>
      <c r="AE958" s="41">
        <f t="shared" si="608"/>
        <v>0</v>
      </c>
      <c r="AF958" s="41">
        <f t="shared" si="608"/>
        <v>0</v>
      </c>
      <c r="AG958" s="41">
        <f t="shared" si="608"/>
        <v>0</v>
      </c>
      <c r="AH958" s="41">
        <f t="shared" si="608"/>
        <v>0</v>
      </c>
      <c r="AI958" s="41">
        <f t="shared" si="608"/>
        <v>0</v>
      </c>
      <c r="AJ958" s="41">
        <f t="shared" si="608"/>
        <v>0</v>
      </c>
      <c r="AK958" s="41">
        <f t="shared" si="608"/>
        <v>0</v>
      </c>
      <c r="AL958" s="41">
        <f t="shared" si="608"/>
        <v>0</v>
      </c>
      <c r="AM958" s="41">
        <f t="shared" si="608"/>
        <v>0</v>
      </c>
      <c r="AN958" s="41">
        <f t="shared" si="608"/>
        <v>0</v>
      </c>
      <c r="AO958" s="41">
        <f t="shared" si="608"/>
        <v>0</v>
      </c>
      <c r="AP958" s="41">
        <f t="shared" si="608"/>
        <v>0</v>
      </c>
      <c r="AQ958" s="41">
        <f t="shared" si="608"/>
        <v>0</v>
      </c>
      <c r="AR958" s="41">
        <f t="shared" si="608"/>
        <v>0</v>
      </c>
      <c r="AS958" s="41">
        <f t="shared" si="608"/>
        <v>0</v>
      </c>
      <c r="AT958" s="41">
        <f t="shared" si="608"/>
        <v>0</v>
      </c>
      <c r="AU958" s="41">
        <f t="shared" si="608"/>
        <v>0</v>
      </c>
      <c r="AV958" s="41">
        <f t="shared" si="608"/>
        <v>0</v>
      </c>
      <c r="AW958" s="41">
        <f t="shared" si="608"/>
        <v>0</v>
      </c>
      <c r="AX958" s="41">
        <f t="shared" si="608"/>
        <v>0</v>
      </c>
      <c r="AY958" s="41">
        <f t="shared" si="608"/>
        <v>0</v>
      </c>
      <c r="AZ958" s="41">
        <f t="shared" si="608"/>
        <v>0</v>
      </c>
      <c r="BA958" s="41">
        <f t="shared" si="608"/>
        <v>0</v>
      </c>
      <c r="BB958" s="41">
        <f t="shared" si="608"/>
        <v>0</v>
      </c>
      <c r="BC958" s="41">
        <f t="shared" si="608"/>
        <v>0</v>
      </c>
      <c r="BD958" s="41">
        <f t="shared" si="608"/>
        <v>0</v>
      </c>
    </row>
    <row r="959" spans="1:59" ht="16" x14ac:dyDescent="0.2">
      <c r="B959" s="11">
        <f t="shared" si="605"/>
        <v>27</v>
      </c>
      <c r="C959" s="12" t="str">
        <f t="shared" si="605"/>
        <v>SCI RETAIL RENNES 1</v>
      </c>
      <c r="D959" s="46" t="s">
        <v>269</v>
      </c>
      <c r="E959" s="31">
        <v>0</v>
      </c>
      <c r="F959" s="15"/>
      <c r="G959" s="53"/>
      <c r="H959" s="15"/>
      <c r="I959" s="15"/>
      <c r="J959" s="23"/>
      <c r="L959" s="52" t="s">
        <v>270</v>
      </c>
      <c r="M959" s="72"/>
      <c r="N959" s="72"/>
      <c r="O959" s="41">
        <f t="shared" ref="O959:BD959" si="609">IFERROR(((O$3&gt;=$J949)*(O$2&lt;=$J949))*$E960,"")</f>
        <v>0</v>
      </c>
      <c r="P959" s="41">
        <f t="shared" si="609"/>
        <v>0</v>
      </c>
      <c r="Q959" s="41">
        <f t="shared" si="609"/>
        <v>0</v>
      </c>
      <c r="R959" s="41">
        <f t="shared" si="609"/>
        <v>0</v>
      </c>
      <c r="S959" s="41">
        <f t="shared" si="609"/>
        <v>0</v>
      </c>
      <c r="T959" s="41">
        <f t="shared" si="609"/>
        <v>0</v>
      </c>
      <c r="U959" s="41">
        <f t="shared" si="609"/>
        <v>0</v>
      </c>
      <c r="V959" s="41">
        <f t="shared" si="609"/>
        <v>0</v>
      </c>
      <c r="W959" s="41">
        <f t="shared" si="609"/>
        <v>0</v>
      </c>
      <c r="X959" s="41">
        <f t="shared" si="609"/>
        <v>0</v>
      </c>
      <c r="Y959" s="41">
        <f t="shared" si="609"/>
        <v>0</v>
      </c>
      <c r="Z959" s="41">
        <f t="shared" si="609"/>
        <v>0</v>
      </c>
      <c r="AA959" s="41">
        <f t="shared" si="609"/>
        <v>0</v>
      </c>
      <c r="AB959" s="41">
        <f t="shared" si="609"/>
        <v>0</v>
      </c>
      <c r="AC959" s="41">
        <f t="shared" si="609"/>
        <v>0</v>
      </c>
      <c r="AD959" s="41">
        <f t="shared" si="609"/>
        <v>0</v>
      </c>
      <c r="AE959" s="41">
        <f t="shared" si="609"/>
        <v>0</v>
      </c>
      <c r="AF959" s="41">
        <f t="shared" si="609"/>
        <v>0</v>
      </c>
      <c r="AG959" s="41">
        <f t="shared" si="609"/>
        <v>0</v>
      </c>
      <c r="AH959" s="41">
        <f t="shared" si="609"/>
        <v>0</v>
      </c>
      <c r="AI959" s="41">
        <f t="shared" si="609"/>
        <v>0</v>
      </c>
      <c r="AJ959" s="41">
        <f t="shared" si="609"/>
        <v>0</v>
      </c>
      <c r="AK959" s="41">
        <f t="shared" si="609"/>
        <v>0</v>
      </c>
      <c r="AL959" s="41">
        <f t="shared" si="609"/>
        <v>0</v>
      </c>
      <c r="AM959" s="41">
        <f t="shared" si="609"/>
        <v>0</v>
      </c>
      <c r="AN959" s="41">
        <f t="shared" si="609"/>
        <v>0</v>
      </c>
      <c r="AO959" s="41">
        <f t="shared" si="609"/>
        <v>0</v>
      </c>
      <c r="AP959" s="41">
        <f t="shared" si="609"/>
        <v>0</v>
      </c>
      <c r="AQ959" s="41">
        <f t="shared" si="609"/>
        <v>0</v>
      </c>
      <c r="AR959" s="41">
        <f t="shared" si="609"/>
        <v>0</v>
      </c>
      <c r="AS959" s="41">
        <f t="shared" si="609"/>
        <v>0</v>
      </c>
      <c r="AT959" s="41">
        <f t="shared" si="609"/>
        <v>0</v>
      </c>
      <c r="AU959" s="41">
        <f t="shared" si="609"/>
        <v>0</v>
      </c>
      <c r="AV959" s="41">
        <f t="shared" si="609"/>
        <v>0</v>
      </c>
      <c r="AW959" s="41">
        <f t="shared" si="609"/>
        <v>0</v>
      </c>
      <c r="AX959" s="41">
        <f t="shared" si="609"/>
        <v>0</v>
      </c>
      <c r="AY959" s="41">
        <f t="shared" si="609"/>
        <v>0</v>
      </c>
      <c r="AZ959" s="41">
        <f t="shared" si="609"/>
        <v>0</v>
      </c>
      <c r="BA959" s="41">
        <f t="shared" si="609"/>
        <v>0</v>
      </c>
      <c r="BB959" s="41">
        <f t="shared" si="609"/>
        <v>0</v>
      </c>
      <c r="BC959" s="41">
        <f t="shared" si="609"/>
        <v>0</v>
      </c>
      <c r="BD959" s="41">
        <f t="shared" si="609"/>
        <v>0</v>
      </c>
    </row>
    <row r="960" spans="1:59" ht="16" x14ac:dyDescent="0.2">
      <c r="B960" s="11">
        <f t="shared" si="605"/>
        <v>27</v>
      </c>
      <c r="C960" s="12" t="str">
        <f t="shared" si="605"/>
        <v>SCI RETAIL RENNES 1</v>
      </c>
      <c r="D960" s="46" t="s">
        <v>270</v>
      </c>
      <c r="E960" s="31">
        <v>0</v>
      </c>
      <c r="F960" s="15"/>
      <c r="G960" s="46" t="s">
        <v>266</v>
      </c>
      <c r="H960" s="31">
        <v>0</v>
      </c>
      <c r="I960" s="46" t="s">
        <v>268</v>
      </c>
      <c r="J960" s="31">
        <v>0</v>
      </c>
      <c r="L960" s="54" t="s">
        <v>271</v>
      </c>
      <c r="M960" s="73"/>
      <c r="N960" s="73"/>
      <c r="O960" s="45">
        <f t="shared" ref="O960:BD960" si="610">IFERROR(-($E941+$H941+$J941)*O942,"")</f>
        <v>0</v>
      </c>
      <c r="P960" s="45">
        <f t="shared" si="610"/>
        <v>0</v>
      </c>
      <c r="Q960" s="45">
        <f t="shared" si="610"/>
        <v>0</v>
      </c>
      <c r="R960" s="45">
        <f t="shared" si="610"/>
        <v>0</v>
      </c>
      <c r="S960" s="45">
        <f t="shared" si="610"/>
        <v>0</v>
      </c>
      <c r="T960" s="45">
        <f t="shared" si="610"/>
        <v>0</v>
      </c>
      <c r="U960" s="45">
        <f t="shared" si="610"/>
        <v>0</v>
      </c>
      <c r="V960" s="45">
        <f t="shared" si="610"/>
        <v>0</v>
      </c>
      <c r="W960" s="45">
        <f t="shared" si="610"/>
        <v>0</v>
      </c>
      <c r="X960" s="45">
        <f t="shared" si="610"/>
        <v>0</v>
      </c>
      <c r="Y960" s="45">
        <f t="shared" si="610"/>
        <v>0</v>
      </c>
      <c r="Z960" s="45">
        <f t="shared" si="610"/>
        <v>0</v>
      </c>
      <c r="AA960" s="45">
        <f t="shared" si="610"/>
        <v>0</v>
      </c>
      <c r="AB960" s="45">
        <f t="shared" si="610"/>
        <v>0</v>
      </c>
      <c r="AC960" s="45">
        <f t="shared" si="610"/>
        <v>0</v>
      </c>
      <c r="AD960" s="45">
        <f t="shared" si="610"/>
        <v>0</v>
      </c>
      <c r="AE960" s="45">
        <f t="shared" si="610"/>
        <v>0</v>
      </c>
      <c r="AF960" s="45">
        <f t="shared" si="610"/>
        <v>0</v>
      </c>
      <c r="AG960" s="45">
        <f t="shared" si="610"/>
        <v>0</v>
      </c>
      <c r="AH960" s="45">
        <f t="shared" si="610"/>
        <v>0</v>
      </c>
      <c r="AI960" s="45">
        <f t="shared" si="610"/>
        <v>0</v>
      </c>
      <c r="AJ960" s="45">
        <f t="shared" si="610"/>
        <v>0</v>
      </c>
      <c r="AK960" s="45">
        <f t="shared" si="610"/>
        <v>0</v>
      </c>
      <c r="AL960" s="45">
        <f t="shared" si="610"/>
        <v>0</v>
      </c>
      <c r="AM960" s="45">
        <f t="shared" si="610"/>
        <v>0</v>
      </c>
      <c r="AN960" s="45">
        <f t="shared" si="610"/>
        <v>0</v>
      </c>
      <c r="AO960" s="45">
        <f t="shared" si="610"/>
        <v>0</v>
      </c>
      <c r="AP960" s="45">
        <f t="shared" si="610"/>
        <v>0</v>
      </c>
      <c r="AQ960" s="45">
        <f t="shared" si="610"/>
        <v>0</v>
      </c>
      <c r="AR960" s="45">
        <f t="shared" si="610"/>
        <v>0</v>
      </c>
      <c r="AS960" s="45">
        <f t="shared" si="610"/>
        <v>0</v>
      </c>
      <c r="AT960" s="45">
        <f t="shared" si="610"/>
        <v>0</v>
      </c>
      <c r="AU960" s="45">
        <f t="shared" si="610"/>
        <v>0</v>
      </c>
      <c r="AV960" s="45">
        <f t="shared" si="610"/>
        <v>0</v>
      </c>
      <c r="AW960" s="45">
        <f t="shared" si="610"/>
        <v>0</v>
      </c>
      <c r="AX960" s="45">
        <f t="shared" si="610"/>
        <v>0</v>
      </c>
      <c r="AY960" s="45">
        <f t="shared" si="610"/>
        <v>0</v>
      </c>
      <c r="AZ960" s="45">
        <f t="shared" si="610"/>
        <v>0</v>
      </c>
      <c r="BA960" s="45">
        <f t="shared" si="610"/>
        <v>0</v>
      </c>
      <c r="BB960" s="45">
        <f t="shared" si="610"/>
        <v>0</v>
      </c>
      <c r="BC960" s="45">
        <f t="shared" si="610"/>
        <v>0</v>
      </c>
      <c r="BD960" s="45">
        <f t="shared" si="610"/>
        <v>0</v>
      </c>
    </row>
    <row r="961" spans="1:59" x14ac:dyDescent="0.2">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row>
    <row r="962" spans="1:59" ht="16" x14ac:dyDescent="0.2">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s="1"/>
    </row>
    <row r="963" spans="1:59" ht="16" x14ac:dyDescent="0.2">
      <c r="A963" s="1"/>
      <c r="B963" s="67">
        <v>28</v>
      </c>
      <c r="C963" s="68" t="str">
        <f>H965</f>
        <v>SCI RETAIL RENNES 1</v>
      </c>
      <c r="D963" s="69" t="s">
        <v>77</v>
      </c>
      <c r="E963" s="69"/>
      <c r="F963" s="69"/>
      <c r="G963" s="69"/>
      <c r="H963" s="69"/>
      <c r="I963" s="69"/>
      <c r="J963" s="69"/>
      <c r="K963" s="68"/>
      <c r="L963" s="68"/>
      <c r="M963" s="68"/>
      <c r="N963" s="68"/>
      <c r="O963" s="82"/>
      <c r="P963" s="82"/>
      <c r="Q963" s="82"/>
      <c r="R963" s="82"/>
      <c r="S963" s="82"/>
      <c r="T963" s="82"/>
      <c r="U963" s="82"/>
      <c r="V963" s="82"/>
      <c r="W963" s="82"/>
      <c r="X963" s="82"/>
      <c r="Y963" s="82"/>
      <c r="Z963" s="82"/>
      <c r="AA963" s="82"/>
      <c r="AB963" s="82"/>
      <c r="AC963" s="82"/>
      <c r="AD963" s="82"/>
      <c r="AE963" s="82"/>
      <c r="AF963" s="82"/>
      <c r="AG963" s="82"/>
      <c r="AH963" s="82"/>
      <c r="AI963" s="82"/>
      <c r="AJ963" s="82"/>
      <c r="AK963" s="82"/>
      <c r="AL963" s="82"/>
      <c r="AM963" s="82"/>
      <c r="AN963" s="82"/>
      <c r="AO963" s="82"/>
      <c r="AP963" s="82"/>
      <c r="AQ963" s="82"/>
      <c r="AR963" s="82"/>
      <c r="AS963" s="82"/>
      <c r="AT963" s="82"/>
      <c r="AU963" s="82"/>
      <c r="AV963" s="82"/>
      <c r="AW963" s="82"/>
      <c r="AX963" s="82"/>
      <c r="AY963" s="82"/>
      <c r="AZ963" s="82"/>
      <c r="BA963" s="82"/>
      <c r="BB963" s="82"/>
      <c r="BC963" s="82"/>
      <c r="BD963" s="82"/>
      <c r="BE963" s="1"/>
      <c r="BF963" s="1"/>
      <c r="BG963" s="1"/>
    </row>
    <row r="964" spans="1:59" ht="16" x14ac:dyDescent="0.2">
      <c r="A964" s="35"/>
      <c r="B964" s="11">
        <f>B963</f>
        <v>28</v>
      </c>
      <c r="C964" s="12" t="str">
        <f>C963</f>
        <v>SCI RETAIL RENNES 1</v>
      </c>
      <c r="D964" s="35"/>
      <c r="E964" s="35"/>
      <c r="F964" s="35"/>
      <c r="G964" s="35"/>
      <c r="H964" s="35"/>
      <c r="I964" s="35"/>
      <c r="J964" s="35"/>
      <c r="K964" s="35"/>
      <c r="L964" s="35"/>
      <c r="M964" s="35"/>
      <c r="N964" s="35"/>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c r="AN964" s="44"/>
      <c r="AO964" s="44"/>
      <c r="AP964" s="44"/>
      <c r="AQ964" s="44"/>
      <c r="AR964" s="44"/>
      <c r="AS964" s="44"/>
      <c r="AT964" s="44"/>
      <c r="AU964" s="44"/>
      <c r="AV964" s="44"/>
      <c r="AW964" s="44"/>
      <c r="AX964" s="44"/>
      <c r="AY964" s="44"/>
      <c r="AZ964" s="44"/>
      <c r="BA964" s="44"/>
      <c r="BB964" s="44"/>
      <c r="BC964" s="44"/>
      <c r="BD964" s="44"/>
      <c r="BE964" s="35"/>
      <c r="BF964" s="35"/>
      <c r="BG964" s="35"/>
    </row>
    <row r="965" spans="1:59" ht="16" x14ac:dyDescent="0.2">
      <c r="B965" s="11">
        <f t="shared" ref="B965:C980" si="611">B964</f>
        <v>28</v>
      </c>
      <c r="C965" s="12" t="str">
        <f t="shared" si="611"/>
        <v>SCI RETAIL RENNES 1</v>
      </c>
      <c r="D965" s="13" t="s">
        <v>2</v>
      </c>
      <c r="E965" s="14" t="s">
        <v>61</v>
      </c>
      <c r="F965" s="15"/>
      <c r="G965" s="13" t="s">
        <v>229</v>
      </c>
      <c r="H965" s="14" t="s">
        <v>74</v>
      </c>
      <c r="I965" s="14"/>
      <c r="J965" s="14"/>
      <c r="L965" s="16" t="s">
        <v>230</v>
      </c>
      <c r="M965" s="70"/>
      <c r="N965" s="70"/>
      <c r="O965" s="17">
        <f>($E976&gt;0)*($E970&lt;O$2)*(EDATE($E970,$E976)&gt;O$3)*((O$3-O$2+1)/O$4)
+($E976&gt;0)*($E970&lt;O$2)*(EDATE($E970,$E976)&gt;=O$2)*(EDATE($E970,$E976)&lt;=O$3)*((EDATE($E970,$E976)-O$2)/O$4)
+($E976&gt;0)*($E970&lt;O$2)*(EDATE($E970,$E976)&lt;O$2)*(0)
+($E976&gt;0)*($E970&gt;=O$2)*($E970&lt;=O$3)*(EDATE($E970,$E976)&gt;=O$2)*(EDATE($E970,$E976)&lt;=O$3)*((EDATE($E970,$E976)-$E970+1)/O$4)
+($E976&gt;0)*($E970&gt;=O$2)*($E970&lt;=O$3)*(EDATE($E970,$E976)&gt;O$3)*((O$3-$E970+1)/O$4)
+($E976&gt;0)*($E970&gt;O$3)*(0)</f>
        <v>0</v>
      </c>
      <c r="P965" s="17">
        <f t="shared" ref="P965:BD965" si="612">($E976&gt;0)*($E970&lt;P$2)*(EDATE($E970,$E976)&gt;P$3)*((P$3-P$2+1)/P$4)
+($E976&gt;0)*($E970&lt;P$2)*(EDATE($E970,$E976)&gt;=P$2)*(EDATE($E970,$E976)&lt;=P$3)*((EDATE($E970,$E976)-P$2)/P$4)
+($E976&gt;0)*($E970&lt;P$2)*(EDATE($E970,$E976)&lt;P$2)*(0)
+($E976&gt;0)*($E970&gt;=P$2)*($E970&lt;=P$3)*(EDATE($E970,$E976)&gt;=P$2)*(EDATE($E970,$E976)&lt;=P$3)*((EDATE($E970,$E976)-$E970+1)/P$4)
+($E976&gt;0)*($E970&gt;=P$2)*($E970&lt;=P$3)*(EDATE($E970,$E976)&gt;P$3)*((P$3-$E970+1)/P$4)
+($E976&gt;0)*($E970&gt;P$3)*(0)</f>
        <v>0</v>
      </c>
      <c r="Q965" s="17">
        <f t="shared" si="612"/>
        <v>0</v>
      </c>
      <c r="R965" s="17">
        <f t="shared" si="612"/>
        <v>0</v>
      </c>
      <c r="S965" s="17">
        <f t="shared" si="612"/>
        <v>0</v>
      </c>
      <c r="T965" s="17">
        <f t="shared" si="612"/>
        <v>0</v>
      </c>
      <c r="U965" s="17">
        <f t="shared" si="612"/>
        <v>0</v>
      </c>
      <c r="V965" s="17">
        <f t="shared" si="612"/>
        <v>0</v>
      </c>
      <c r="W965" s="17">
        <f t="shared" si="612"/>
        <v>0</v>
      </c>
      <c r="X965" s="17">
        <f t="shared" si="612"/>
        <v>0</v>
      </c>
      <c r="Y965" s="17">
        <f t="shared" si="612"/>
        <v>0</v>
      </c>
      <c r="Z965" s="17">
        <f t="shared" si="612"/>
        <v>0</v>
      </c>
      <c r="AA965" s="17">
        <f t="shared" si="612"/>
        <v>0</v>
      </c>
      <c r="AB965" s="17">
        <f t="shared" si="612"/>
        <v>0</v>
      </c>
      <c r="AC965" s="17">
        <f t="shared" si="612"/>
        <v>0</v>
      </c>
      <c r="AD965" s="17">
        <f t="shared" si="612"/>
        <v>0</v>
      </c>
      <c r="AE965" s="17">
        <f t="shared" si="612"/>
        <v>0</v>
      </c>
      <c r="AF965" s="17">
        <f t="shared" si="612"/>
        <v>0</v>
      </c>
      <c r="AG965" s="17">
        <f t="shared" si="612"/>
        <v>0</v>
      </c>
      <c r="AH965" s="17">
        <f t="shared" si="612"/>
        <v>0</v>
      </c>
      <c r="AI965" s="17">
        <f t="shared" si="612"/>
        <v>0</v>
      </c>
      <c r="AJ965" s="17">
        <f t="shared" si="612"/>
        <v>0</v>
      </c>
      <c r="AK965" s="17">
        <f t="shared" si="612"/>
        <v>0</v>
      </c>
      <c r="AL965" s="17">
        <f t="shared" si="612"/>
        <v>0</v>
      </c>
      <c r="AM965" s="17">
        <f t="shared" si="612"/>
        <v>0</v>
      </c>
      <c r="AN965" s="17">
        <f t="shared" si="612"/>
        <v>0</v>
      </c>
      <c r="AO965" s="17">
        <f t="shared" si="612"/>
        <v>0</v>
      </c>
      <c r="AP965" s="17">
        <f t="shared" si="612"/>
        <v>0</v>
      </c>
      <c r="AQ965" s="17">
        <f t="shared" si="612"/>
        <v>0</v>
      </c>
      <c r="AR965" s="17">
        <f t="shared" si="612"/>
        <v>0</v>
      </c>
      <c r="AS965" s="17">
        <f t="shared" si="612"/>
        <v>0</v>
      </c>
      <c r="AT965" s="17">
        <f t="shared" si="612"/>
        <v>0</v>
      </c>
      <c r="AU965" s="17">
        <f t="shared" si="612"/>
        <v>0</v>
      </c>
      <c r="AV965" s="17">
        <f t="shared" si="612"/>
        <v>0</v>
      </c>
      <c r="AW965" s="17">
        <f t="shared" si="612"/>
        <v>0</v>
      </c>
      <c r="AX965" s="17">
        <f t="shared" si="612"/>
        <v>0</v>
      </c>
      <c r="AY965" s="17">
        <f t="shared" si="612"/>
        <v>0</v>
      </c>
      <c r="AZ965" s="17">
        <f t="shared" si="612"/>
        <v>0</v>
      </c>
      <c r="BA965" s="17">
        <f t="shared" si="612"/>
        <v>0</v>
      </c>
      <c r="BB965" s="17">
        <f t="shared" si="612"/>
        <v>0</v>
      </c>
      <c r="BC965" s="17">
        <f t="shared" si="612"/>
        <v>0</v>
      </c>
      <c r="BD965" s="17">
        <f t="shared" si="612"/>
        <v>0</v>
      </c>
    </row>
    <row r="966" spans="1:59" ht="16" x14ac:dyDescent="0.2">
      <c r="B966" s="11">
        <f t="shared" si="611"/>
        <v>28</v>
      </c>
      <c r="C966" s="12" t="str">
        <f t="shared" si="611"/>
        <v>SCI RETAIL RENNES 1</v>
      </c>
      <c r="D966" s="13" t="s">
        <v>7</v>
      </c>
      <c r="E966" s="18">
        <v>43.4</v>
      </c>
      <c r="F966" s="15"/>
      <c r="G966" s="13" t="s">
        <v>0</v>
      </c>
      <c r="H966" s="19">
        <v>43</v>
      </c>
      <c r="I966" s="13" t="s">
        <v>20</v>
      </c>
      <c r="J966" s="19">
        <v>0</v>
      </c>
      <c r="L966" s="20" t="s">
        <v>231</v>
      </c>
      <c r="M966" s="72"/>
      <c r="N966" s="72"/>
      <c r="O966" s="21">
        <f>($H971&gt;0)*($J971&lt;O$2)*0
+($H971&gt;0)*($J971&gt;=O$2)*($J971&lt;=O$3)*(($J971-O$2+1)/O$4)
+($H971&gt;0)*($J971&gt;O$3)*($I971&gt;O$3)*0
+($H971&gt;0)*($J971&gt;O$3)*($I971&lt;=O$3)*($I971&gt;=O$2)*((O$3-$I971+1)/O$4)
+($H971&gt;0)*($J971&gt;O$3)*($I971&lt;O$2)*1
+($H971&gt;0)*($I971&gt;O$3)*0
+($H972&gt;0)*($J$2350&lt;O$2)*0
+($H972&gt;0)*($J972&gt;=O$2)*($J972&lt;=O$3)*(($J972-O$2+1)/O$4)
+($H972&gt;0)*($J972&gt;O$3)*($I972&gt;O$3)*0
+($H972&gt;0)*($J972&gt;O$3)*($I972&lt;=O$3)*($I972&gt;=O$2)*((O$3-$I972+1)/O$4)
+($H972&gt;0)*($J972&gt;O$3)*($I972&lt;O$2)*1
+($H972&gt;0)*($I972&gt;O$3)*0
+($H973&gt;0)*($J973&lt;O$2)*0
+($H973&gt;0)*($J973&gt;=O$2)*($J973&lt;=O$3)*(($J973-O$2+1)/O$4)
+($H973&gt;0)*($J973&gt;O$3)*($I973&gt;O$3)*0
+($H973&gt;0)*($J973&gt;O$3)*($I973&lt;=O$3)*($I973&gt;=O$2)*((O$3-$I973+1)/O$4)
+($H973&gt;0)*($J973&gt;O$3)*($I973&lt;O$2)*1
+($H973&gt;0)*($I973&gt;O$3)*0</f>
        <v>0</v>
      </c>
      <c r="P966" s="21">
        <f t="shared" ref="P966:BD966" si="613">($H971&gt;0)*($J971&lt;P$2)*0
+($H971&gt;0)*($J971&gt;=P$2)*($J971&lt;=P$3)*(($J971-P$2+1)/P$4)
+($H971&gt;0)*($J971&gt;P$3)*($I971&gt;P$3)*0
+($H971&gt;0)*($J971&gt;P$3)*($I971&lt;=P$3)*($I971&gt;=P$2)*((P$3-$I971+1)/P$4)
+($H971&gt;0)*($J971&gt;P$3)*($I971&lt;P$2)*1
+($H971&gt;0)*($I971&gt;P$3)*0
+($H972&gt;0)*($J$2350&lt;P$2)*0
+($H972&gt;0)*($J972&gt;=P$2)*($J972&lt;=P$3)*(($J972-P$2+1)/P$4)
+($H972&gt;0)*($J972&gt;P$3)*($I972&gt;P$3)*0
+($H972&gt;0)*($J972&gt;P$3)*($I972&lt;=P$3)*($I972&gt;=P$2)*((P$3-$I972+1)/P$4)
+($H972&gt;0)*($J972&gt;P$3)*($I972&lt;P$2)*1
+($H972&gt;0)*($I972&gt;P$3)*0
+($H973&gt;0)*($J973&lt;P$2)*0
+($H973&gt;0)*($J973&gt;=P$2)*($J973&lt;=P$3)*(($J973-P$2+1)/P$4)
+($H973&gt;0)*($J973&gt;P$3)*($I973&gt;P$3)*0
+($H973&gt;0)*($J973&gt;P$3)*($I973&lt;=P$3)*($I973&gt;=P$2)*((P$3-$I973+1)/P$4)
+($H973&gt;0)*($J973&gt;P$3)*($I973&lt;P$2)*1
+($H973&gt;0)*($I973&gt;P$3)*0</f>
        <v>0</v>
      </c>
      <c r="Q966" s="21">
        <f t="shared" si="613"/>
        <v>0</v>
      </c>
      <c r="R966" s="21">
        <f t="shared" si="613"/>
        <v>0</v>
      </c>
      <c r="S966" s="21">
        <f t="shared" si="613"/>
        <v>0</v>
      </c>
      <c r="T966" s="21">
        <f t="shared" si="613"/>
        <v>0</v>
      </c>
      <c r="U966" s="21">
        <f t="shared" si="613"/>
        <v>0</v>
      </c>
      <c r="V966" s="21">
        <f t="shared" si="613"/>
        <v>0</v>
      </c>
      <c r="W966" s="21">
        <f t="shared" si="613"/>
        <v>0</v>
      </c>
      <c r="X966" s="21">
        <f t="shared" si="613"/>
        <v>0</v>
      </c>
      <c r="Y966" s="21">
        <f t="shared" si="613"/>
        <v>0</v>
      </c>
      <c r="Z966" s="21">
        <f t="shared" si="613"/>
        <v>0</v>
      </c>
      <c r="AA966" s="21">
        <f t="shared" si="613"/>
        <v>0</v>
      </c>
      <c r="AB966" s="21">
        <f t="shared" si="613"/>
        <v>0</v>
      </c>
      <c r="AC966" s="21">
        <f t="shared" si="613"/>
        <v>0</v>
      </c>
      <c r="AD966" s="21">
        <f t="shared" si="613"/>
        <v>0</v>
      </c>
      <c r="AE966" s="21">
        <f t="shared" si="613"/>
        <v>0</v>
      </c>
      <c r="AF966" s="21">
        <f t="shared" si="613"/>
        <v>0</v>
      </c>
      <c r="AG966" s="21">
        <f t="shared" si="613"/>
        <v>0</v>
      </c>
      <c r="AH966" s="21">
        <f t="shared" si="613"/>
        <v>0</v>
      </c>
      <c r="AI966" s="21">
        <f t="shared" si="613"/>
        <v>0</v>
      </c>
      <c r="AJ966" s="21">
        <f t="shared" si="613"/>
        <v>0</v>
      </c>
      <c r="AK966" s="21">
        <f t="shared" si="613"/>
        <v>0</v>
      </c>
      <c r="AL966" s="21">
        <f t="shared" si="613"/>
        <v>0</v>
      </c>
      <c r="AM966" s="21">
        <f t="shared" si="613"/>
        <v>0</v>
      </c>
      <c r="AN966" s="21">
        <f t="shared" si="613"/>
        <v>0</v>
      </c>
      <c r="AO966" s="21">
        <f t="shared" si="613"/>
        <v>0</v>
      </c>
      <c r="AP966" s="21">
        <f t="shared" si="613"/>
        <v>0</v>
      </c>
      <c r="AQ966" s="21">
        <f t="shared" si="613"/>
        <v>0</v>
      </c>
      <c r="AR966" s="21">
        <f t="shared" si="613"/>
        <v>0</v>
      </c>
      <c r="AS966" s="21">
        <f t="shared" si="613"/>
        <v>0</v>
      </c>
      <c r="AT966" s="21">
        <f t="shared" si="613"/>
        <v>0</v>
      </c>
      <c r="AU966" s="21">
        <f t="shared" si="613"/>
        <v>0</v>
      </c>
      <c r="AV966" s="21">
        <f t="shared" si="613"/>
        <v>0</v>
      </c>
      <c r="AW966" s="21">
        <f t="shared" si="613"/>
        <v>0</v>
      </c>
      <c r="AX966" s="21">
        <f t="shared" si="613"/>
        <v>0</v>
      </c>
      <c r="AY966" s="21">
        <f t="shared" si="613"/>
        <v>0</v>
      </c>
      <c r="AZ966" s="21">
        <f t="shared" si="613"/>
        <v>0</v>
      </c>
      <c r="BA966" s="21">
        <f t="shared" si="613"/>
        <v>0</v>
      </c>
      <c r="BB966" s="21">
        <f t="shared" si="613"/>
        <v>0</v>
      </c>
      <c r="BC966" s="21">
        <f t="shared" si="613"/>
        <v>0</v>
      </c>
      <c r="BD966" s="21">
        <f t="shared" si="613"/>
        <v>0</v>
      </c>
    </row>
    <row r="967" spans="1:59" ht="16" x14ac:dyDescent="0.2">
      <c r="B967" s="11">
        <f t="shared" si="611"/>
        <v>28</v>
      </c>
      <c r="C967" s="12" t="str">
        <f t="shared" si="611"/>
        <v>SCI RETAIL RENNES 1</v>
      </c>
      <c r="D967" s="13" t="s">
        <v>21</v>
      </c>
      <c r="E967" s="22">
        <v>0</v>
      </c>
      <c r="F967" s="15"/>
      <c r="G967" s="13" t="s">
        <v>22</v>
      </c>
      <c r="H967" s="22">
        <v>0</v>
      </c>
      <c r="I967" s="13" t="s">
        <v>23</v>
      </c>
      <c r="J967" s="22">
        <v>0</v>
      </c>
      <c r="K967" s="23"/>
      <c r="L967" s="20" t="s">
        <v>232</v>
      </c>
      <c r="M967" s="72"/>
      <c r="N967" s="72"/>
      <c r="O967" s="21">
        <f>($E970&lt;=O$3)*($E970&gt;O$2)*((O$3-$E970+1)/O$4)
+($E970&lt;=O$2)*((O$3-O$2+1)/O$4)
+($E970&gt;O$3)*(0)
-($E978&lt;=O$3)*($E978&lt;&gt;0)*($E978&gt;O$2)*((O$3-$E978)/O$4)
-($E978&lt;=O$2)*((O$3-O$2+1)/O$4)
-($E978&gt;O$3)*(0)</f>
        <v>1</v>
      </c>
      <c r="P967" s="21">
        <f t="shared" ref="P967:BD967" si="614">($E970&lt;=P$3)*($E970&gt;P$2)*((P$3-$E970+1)/P$4)
+($E970&lt;=P$2)*((P$3-P$2+1)/P$4)
+($E970&gt;P$3)*(0)
-($E978&lt;=P$3)*($E978&lt;&gt;0)*($E978&gt;P$2)*((P$3-$E978)/P$4)
-($E978&lt;=P$2)*((P$3-P$2+1)/P$4)
-($E978&gt;P$3)*(0)</f>
        <v>1</v>
      </c>
      <c r="Q967" s="21">
        <f t="shared" si="614"/>
        <v>1</v>
      </c>
      <c r="R967" s="21">
        <f t="shared" si="614"/>
        <v>1</v>
      </c>
      <c r="S967" s="21">
        <f t="shared" si="614"/>
        <v>1</v>
      </c>
      <c r="T967" s="21">
        <f t="shared" si="614"/>
        <v>1</v>
      </c>
      <c r="U967" s="21">
        <f t="shared" si="614"/>
        <v>0</v>
      </c>
      <c r="V967" s="21">
        <f t="shared" si="614"/>
        <v>0</v>
      </c>
      <c r="W967" s="21">
        <f t="shared" si="614"/>
        <v>0</v>
      </c>
      <c r="X967" s="21">
        <f t="shared" si="614"/>
        <v>0</v>
      </c>
      <c r="Y967" s="21">
        <f t="shared" si="614"/>
        <v>0</v>
      </c>
      <c r="Z967" s="21">
        <f t="shared" si="614"/>
        <v>0</v>
      </c>
      <c r="AA967" s="21">
        <f t="shared" si="614"/>
        <v>0</v>
      </c>
      <c r="AB967" s="21">
        <f t="shared" si="614"/>
        <v>0</v>
      </c>
      <c r="AC967" s="21">
        <f t="shared" si="614"/>
        <v>0</v>
      </c>
      <c r="AD967" s="21">
        <f t="shared" si="614"/>
        <v>0</v>
      </c>
      <c r="AE967" s="21">
        <f t="shared" si="614"/>
        <v>0</v>
      </c>
      <c r="AF967" s="21">
        <f t="shared" si="614"/>
        <v>0</v>
      </c>
      <c r="AG967" s="21">
        <f t="shared" si="614"/>
        <v>0</v>
      </c>
      <c r="AH967" s="21">
        <f t="shared" si="614"/>
        <v>0</v>
      </c>
      <c r="AI967" s="21">
        <f t="shared" si="614"/>
        <v>0</v>
      </c>
      <c r="AJ967" s="21">
        <f t="shared" si="614"/>
        <v>0</v>
      </c>
      <c r="AK967" s="21">
        <f t="shared" si="614"/>
        <v>0</v>
      </c>
      <c r="AL967" s="21">
        <f t="shared" si="614"/>
        <v>0</v>
      </c>
      <c r="AM967" s="21">
        <f t="shared" si="614"/>
        <v>0</v>
      </c>
      <c r="AN967" s="21">
        <f t="shared" si="614"/>
        <v>0</v>
      </c>
      <c r="AO967" s="21">
        <f t="shared" si="614"/>
        <v>0</v>
      </c>
      <c r="AP967" s="21">
        <f t="shared" si="614"/>
        <v>0</v>
      </c>
      <c r="AQ967" s="21">
        <f t="shared" si="614"/>
        <v>0</v>
      </c>
      <c r="AR967" s="21">
        <f t="shared" si="614"/>
        <v>0</v>
      </c>
      <c r="AS967" s="21">
        <f t="shared" si="614"/>
        <v>0</v>
      </c>
      <c r="AT967" s="21">
        <f t="shared" si="614"/>
        <v>0</v>
      </c>
      <c r="AU967" s="21">
        <f t="shared" si="614"/>
        <v>0</v>
      </c>
      <c r="AV967" s="21">
        <f t="shared" si="614"/>
        <v>0</v>
      </c>
      <c r="AW967" s="21">
        <f t="shared" si="614"/>
        <v>0</v>
      </c>
      <c r="AX967" s="21">
        <f t="shared" si="614"/>
        <v>0</v>
      </c>
      <c r="AY967" s="21">
        <f t="shared" si="614"/>
        <v>0</v>
      </c>
      <c r="AZ967" s="21">
        <f t="shared" si="614"/>
        <v>0</v>
      </c>
      <c r="BA967" s="21">
        <f t="shared" si="614"/>
        <v>0</v>
      </c>
      <c r="BB967" s="21">
        <f t="shared" si="614"/>
        <v>0</v>
      </c>
      <c r="BC967" s="21">
        <f t="shared" si="614"/>
        <v>0</v>
      </c>
      <c r="BD967" s="21">
        <f t="shared" si="614"/>
        <v>0</v>
      </c>
    </row>
    <row r="968" spans="1:59" ht="16" x14ac:dyDescent="0.2">
      <c r="B968" s="11">
        <f t="shared" si="611"/>
        <v>28</v>
      </c>
      <c r="C968" s="12" t="str">
        <f t="shared" si="611"/>
        <v>SCI RETAIL RENNES 1</v>
      </c>
      <c r="D968" s="13" t="s">
        <v>1</v>
      </c>
      <c r="E968" s="22">
        <v>19530</v>
      </c>
      <c r="F968" s="15"/>
      <c r="G968" s="15"/>
      <c r="H968" s="15"/>
      <c r="I968" s="15"/>
      <c r="J968" s="15"/>
      <c r="L968" s="20" t="s">
        <v>233</v>
      </c>
      <c r="M968" s="72"/>
      <c r="N968" s="72"/>
      <c r="O968" s="21">
        <f>($E981&gt;O$3)*($E978&lt;O$2)*((O$3-O$2+1)/O$4)
+($E981&gt;O$3)*($E978&gt;=O$2)*($E978&lt;=O$3)*((O$3-$E978)/O$4)
+($E981&gt;O$3)*($E978&gt;O$3)*(0)
+($E981&lt;=O$3)*($E981&gt;=O$2)*($E978&lt;O$2)*(($E981-O$2)/O$4)
+($E981&lt;=O$3)*($E981&gt;=O$2)*($E978&lt;=O$3)*($E978&gt;=O$2)*(($E981-$E978)/O$4)
+($E981&lt;O$2)*(0)</f>
        <v>0</v>
      </c>
      <c r="P968" s="21">
        <f t="shared" ref="P968:BD968" si="615">($E981&gt;P$3)*($E978&lt;P$2)*((P$3-P$2+1)/P$4)
+($E981&gt;P$3)*($E978&gt;=P$2)*($E978&lt;=P$3)*((P$3-$E978)/P$4)
+($E981&gt;P$3)*($E978&gt;P$3)*(0)
+($E981&lt;=P$3)*($E981&gt;=P$2)*($E978&lt;P$2)*(($E981-P$2)/P$4)
+($E981&lt;=P$3)*($E981&gt;=P$2)*($E978&lt;=P$3)*($E978&gt;=P$2)*(($E981-$E978)/P$4)
+($E981&lt;P$2)*(0)</f>
        <v>0</v>
      </c>
      <c r="Q968" s="21">
        <f t="shared" si="615"/>
        <v>0</v>
      </c>
      <c r="R968" s="21">
        <f t="shared" si="615"/>
        <v>0</v>
      </c>
      <c r="S968" s="21">
        <f t="shared" si="615"/>
        <v>0</v>
      </c>
      <c r="T968" s="21">
        <f t="shared" si="615"/>
        <v>0</v>
      </c>
      <c r="U968" s="21">
        <f t="shared" si="615"/>
        <v>0</v>
      </c>
      <c r="V968" s="21">
        <f t="shared" si="615"/>
        <v>0</v>
      </c>
      <c r="W968" s="21">
        <f t="shared" si="615"/>
        <v>0</v>
      </c>
      <c r="X968" s="21">
        <f t="shared" si="615"/>
        <v>0</v>
      </c>
      <c r="Y968" s="21">
        <f t="shared" si="615"/>
        <v>0</v>
      </c>
      <c r="Z968" s="21">
        <f t="shared" si="615"/>
        <v>0</v>
      </c>
      <c r="AA968" s="21">
        <f t="shared" si="615"/>
        <v>0</v>
      </c>
      <c r="AB968" s="21">
        <f t="shared" si="615"/>
        <v>0</v>
      </c>
      <c r="AC968" s="21">
        <f t="shared" si="615"/>
        <v>0</v>
      </c>
      <c r="AD968" s="21">
        <f t="shared" si="615"/>
        <v>0</v>
      </c>
      <c r="AE968" s="21">
        <f t="shared" si="615"/>
        <v>0</v>
      </c>
      <c r="AF968" s="21">
        <f t="shared" si="615"/>
        <v>0</v>
      </c>
      <c r="AG968" s="21">
        <f t="shared" si="615"/>
        <v>0</v>
      </c>
      <c r="AH968" s="21">
        <f t="shared" si="615"/>
        <v>0</v>
      </c>
      <c r="AI968" s="21">
        <f t="shared" si="615"/>
        <v>0</v>
      </c>
      <c r="AJ968" s="21">
        <f t="shared" si="615"/>
        <v>0</v>
      </c>
      <c r="AK968" s="21">
        <f t="shared" si="615"/>
        <v>0</v>
      </c>
      <c r="AL968" s="21">
        <f t="shared" si="615"/>
        <v>0</v>
      </c>
      <c r="AM968" s="21">
        <f t="shared" si="615"/>
        <v>0</v>
      </c>
      <c r="AN968" s="21">
        <f t="shared" si="615"/>
        <v>0</v>
      </c>
      <c r="AO968" s="21">
        <f t="shared" si="615"/>
        <v>0</v>
      </c>
      <c r="AP968" s="21">
        <f t="shared" si="615"/>
        <v>0</v>
      </c>
      <c r="AQ968" s="21">
        <f t="shared" si="615"/>
        <v>0</v>
      </c>
      <c r="AR968" s="21">
        <f t="shared" si="615"/>
        <v>0</v>
      </c>
      <c r="AS968" s="21">
        <f t="shared" si="615"/>
        <v>0</v>
      </c>
      <c r="AT968" s="21">
        <f t="shared" si="615"/>
        <v>0</v>
      </c>
      <c r="AU968" s="21">
        <f t="shared" si="615"/>
        <v>0</v>
      </c>
      <c r="AV968" s="21">
        <f t="shared" si="615"/>
        <v>0</v>
      </c>
      <c r="AW968" s="21">
        <f t="shared" si="615"/>
        <v>0</v>
      </c>
      <c r="AX968" s="21">
        <f t="shared" si="615"/>
        <v>0</v>
      </c>
      <c r="AY968" s="21">
        <f t="shared" si="615"/>
        <v>0</v>
      </c>
      <c r="AZ968" s="21">
        <f t="shared" si="615"/>
        <v>0</v>
      </c>
      <c r="BA968" s="21">
        <f t="shared" si="615"/>
        <v>0</v>
      </c>
      <c r="BB968" s="21">
        <f t="shared" si="615"/>
        <v>0</v>
      </c>
      <c r="BC968" s="21">
        <f t="shared" si="615"/>
        <v>0</v>
      </c>
      <c r="BD968" s="21">
        <f t="shared" si="615"/>
        <v>0</v>
      </c>
    </row>
    <row r="969" spans="1:59" ht="16" x14ac:dyDescent="0.2">
      <c r="B969" s="11">
        <f t="shared" si="611"/>
        <v>28</v>
      </c>
      <c r="C969" s="12" t="str">
        <f t="shared" si="611"/>
        <v>SCI RETAIL RENNES 1</v>
      </c>
      <c r="K969" s="24"/>
      <c r="L969" s="20" t="s">
        <v>234</v>
      </c>
      <c r="M969" s="72"/>
      <c r="N969" s="72"/>
      <c r="O969" s="21">
        <f>($E984&gt;0)*($E981&lt;O$2)*(EDATE($E981,$E984)&gt;O$3)*((O$3-O$2+1)/O$4)
+($E984&gt;0)*($E981&lt;O$2)*(EDATE($E981,$E984)&gt;=O$2)*(EDATE($E981,$E984)&lt;=O$3)*((EDATE($E981,$E984)-O$2)/O$4)
+($E984&gt;0)*($E981&lt;O$2)*(EDATE($E981,$E984)&lt;O$2)*(0)
+($E984&gt;0)*($E981&gt;=O$2)*($E981&lt;=O$3)*(EDATE($E981,$E984)&gt;=O$2)*(EDATE($E981,$E984)&lt;=O$3)*((EDATE($E981,$E984)-$E981+1)/O$4)
+($E984&gt;0)*($E981&gt;=O$2)*($E981&lt;=O$3)*(EDATE($E981,$E984)&gt;O$3)*((O$3-$E981+1)/O$4)
+($E984&gt;0)*($E981&gt;O$3)*(0)</f>
        <v>0</v>
      </c>
      <c r="P969" s="21">
        <f t="shared" ref="P969:BD969" si="616">($E984&gt;0)*($E981&lt;P$2)*(EDATE($E981,$E984)&gt;P$3)*((P$3-P$2+1)/P$4)
+($E984&gt;0)*($E981&lt;P$2)*(EDATE($E981,$E984)&gt;=P$2)*(EDATE($E981,$E984)&lt;=P$3)*((EDATE($E981,$E984)-P$2)/P$4)
+($E984&gt;0)*($E981&lt;P$2)*(EDATE($E981,$E984)&lt;P$2)*(0)
+($E984&gt;0)*($E981&gt;=P$2)*($E981&lt;=P$3)*(EDATE($E981,$E984)&gt;=P$2)*(EDATE($E981,$E984)&lt;=P$3)*((EDATE($E981,$E984)-$E981+1)/P$4)
+($E984&gt;0)*($E981&gt;=P$2)*($E981&lt;=P$3)*(EDATE($E981,$E984)&gt;P$3)*((P$3-$E981+1)/P$4)
+($E984&gt;0)*($E981&gt;P$3)*(0)</f>
        <v>0</v>
      </c>
      <c r="Q969" s="21">
        <f t="shared" si="616"/>
        <v>0</v>
      </c>
      <c r="R969" s="21">
        <f t="shared" si="616"/>
        <v>0</v>
      </c>
      <c r="S969" s="21">
        <f t="shared" si="616"/>
        <v>0</v>
      </c>
      <c r="T969" s="21">
        <f t="shared" si="616"/>
        <v>0</v>
      </c>
      <c r="U969" s="21">
        <f t="shared" si="616"/>
        <v>0</v>
      </c>
      <c r="V969" s="21">
        <f t="shared" si="616"/>
        <v>0</v>
      </c>
      <c r="W969" s="21">
        <f t="shared" si="616"/>
        <v>0</v>
      </c>
      <c r="X969" s="21">
        <f t="shared" si="616"/>
        <v>0</v>
      </c>
      <c r="Y969" s="21">
        <f t="shared" si="616"/>
        <v>0</v>
      </c>
      <c r="Z969" s="21">
        <f t="shared" si="616"/>
        <v>0</v>
      </c>
      <c r="AA969" s="21">
        <f t="shared" si="616"/>
        <v>0</v>
      </c>
      <c r="AB969" s="21">
        <f t="shared" si="616"/>
        <v>0</v>
      </c>
      <c r="AC969" s="21">
        <f t="shared" si="616"/>
        <v>0</v>
      </c>
      <c r="AD969" s="21">
        <f t="shared" si="616"/>
        <v>0</v>
      </c>
      <c r="AE969" s="21">
        <f t="shared" si="616"/>
        <v>0</v>
      </c>
      <c r="AF969" s="21">
        <f t="shared" si="616"/>
        <v>0</v>
      </c>
      <c r="AG969" s="21">
        <f t="shared" si="616"/>
        <v>0</v>
      </c>
      <c r="AH969" s="21">
        <f t="shared" si="616"/>
        <v>0</v>
      </c>
      <c r="AI969" s="21">
        <f t="shared" si="616"/>
        <v>0</v>
      </c>
      <c r="AJ969" s="21">
        <f t="shared" si="616"/>
        <v>0</v>
      </c>
      <c r="AK969" s="21">
        <f t="shared" si="616"/>
        <v>0</v>
      </c>
      <c r="AL969" s="21">
        <f t="shared" si="616"/>
        <v>0</v>
      </c>
      <c r="AM969" s="21">
        <f t="shared" si="616"/>
        <v>0</v>
      </c>
      <c r="AN969" s="21">
        <f t="shared" si="616"/>
        <v>0</v>
      </c>
      <c r="AO969" s="21">
        <f t="shared" si="616"/>
        <v>0</v>
      </c>
      <c r="AP969" s="21">
        <f t="shared" si="616"/>
        <v>0</v>
      </c>
      <c r="AQ969" s="21">
        <f t="shared" si="616"/>
        <v>0</v>
      </c>
      <c r="AR969" s="21">
        <f t="shared" si="616"/>
        <v>0</v>
      </c>
      <c r="AS969" s="21">
        <f t="shared" si="616"/>
        <v>0</v>
      </c>
      <c r="AT969" s="21">
        <f t="shared" si="616"/>
        <v>0</v>
      </c>
      <c r="AU969" s="21">
        <f t="shared" si="616"/>
        <v>0</v>
      </c>
      <c r="AV969" s="21">
        <f t="shared" si="616"/>
        <v>0</v>
      </c>
      <c r="AW969" s="21">
        <f t="shared" si="616"/>
        <v>0</v>
      </c>
      <c r="AX969" s="21">
        <f t="shared" si="616"/>
        <v>0</v>
      </c>
      <c r="AY969" s="21">
        <f t="shared" si="616"/>
        <v>0</v>
      </c>
      <c r="AZ969" s="21">
        <f t="shared" si="616"/>
        <v>0</v>
      </c>
      <c r="BA969" s="21">
        <f t="shared" si="616"/>
        <v>0</v>
      </c>
      <c r="BB969" s="21">
        <f t="shared" si="616"/>
        <v>0</v>
      </c>
      <c r="BC969" s="21">
        <f t="shared" si="616"/>
        <v>0</v>
      </c>
      <c r="BD969" s="21">
        <f t="shared" si="616"/>
        <v>0</v>
      </c>
    </row>
    <row r="970" spans="1:59" ht="16" x14ac:dyDescent="0.2">
      <c r="B970" s="11">
        <f t="shared" si="611"/>
        <v>28</v>
      </c>
      <c r="C970" s="12" t="str">
        <f t="shared" si="611"/>
        <v>SCI RETAIL RENNES 1</v>
      </c>
      <c r="D970" s="25" t="s">
        <v>235</v>
      </c>
      <c r="E970" s="26">
        <v>44197</v>
      </c>
      <c r="F970" s="15"/>
      <c r="G970" s="25" t="s">
        <v>236</v>
      </c>
      <c r="H970" s="25" t="s">
        <v>237</v>
      </c>
      <c r="I970" s="25" t="s">
        <v>238</v>
      </c>
      <c r="J970" s="25" t="s">
        <v>239</v>
      </c>
      <c r="K970" s="24"/>
      <c r="L970" s="27" t="s">
        <v>240</v>
      </c>
      <c r="M970" s="83"/>
      <c r="N970" s="83"/>
      <c r="O970" s="28">
        <f>($H982&gt;0)*($J982&lt;O$2)*0
+($H982&gt;0)*($J982&gt;=O$2)*($J982&lt;=O$3)*(($J982-O$2+1)/O$4)
+($H982&gt;0)*($J982&gt;O$3)*($I982&gt;O$3)*0
+($H982&gt;0)*($J982&gt;O$3)*($I982&lt;=O$3)*($I982&gt;=O$2)*((O$3-$I982+1)/O$4)
+($H982&gt;0)*($J982&gt;O$3)*($I982&lt;O$2)*1
+($H982&gt;0)*($I982&gt;O$3)*0
+($H983&gt;0)*($J983&lt;O$2)*0
+($H983&gt;0)*($J983&gt;=O$2)*($J983&lt;=O$3)*(($J983-O$2+1)/O$4)
+($H983&gt;0)*($J983&gt;O$3)*($I983&gt;O$3)*0
+($H983&gt;0)*($J983&gt;O$3)*($I983&lt;=O$3)*($I983&gt;=O$2)*((O$3-$I983+1)/O$4)
+($H983&gt;0)*($J983&gt;O$3)*($I983&lt;O$2)*1
+($H983&gt;0)*($I983&gt;O$3)*0
+($H984&gt;0)*($J984&lt;O$2)*0
+($H984&gt;0)*($J984&gt;=O$2)*($J984&lt;=O$3)*(($J984-O$2+1)/O$4)
+($H984&gt;0)*($J984&gt;O$3)*($I984&gt;O$3)*0
+($H984&gt;0)*($J984&gt;O$3)*($I984&lt;=O$3)*($I984&gt;=O$2)*((O$3-$I984+1)/O$4)
+($H984&gt;0)*($J984&gt;O$3)*($I984&lt;O$2)*1
+($H984&gt;0)*($I984&gt;O$3)*0</f>
        <v>0</v>
      </c>
      <c r="P970" s="28">
        <f t="shared" ref="P970:BD970" si="617">($H982&gt;0)*($J982&lt;P$2)*0
+($H982&gt;0)*($J982&gt;=P$2)*($J982&lt;=P$3)*(($J982-P$2+1)/P$4)
+($H982&gt;0)*($J982&gt;P$3)*($I982&gt;P$3)*0
+($H982&gt;0)*($J982&gt;P$3)*($I982&lt;=P$3)*($I982&gt;=P$2)*((P$3-$I982+1)/P$4)
+($H982&gt;0)*($J982&gt;P$3)*($I982&lt;P$2)*1
+($H982&gt;0)*($I982&gt;P$3)*0
+($H983&gt;0)*($J983&lt;P$2)*0
+($H983&gt;0)*($J983&gt;=P$2)*($J983&lt;=P$3)*(($J983-P$2+1)/P$4)
+($H983&gt;0)*($J983&gt;P$3)*($I983&gt;P$3)*0
+($H983&gt;0)*($J983&gt;P$3)*($I983&lt;=P$3)*($I983&gt;=P$2)*((P$3-$I983+1)/P$4)
+($H983&gt;0)*($J983&gt;P$3)*($I983&lt;P$2)*1
+($H983&gt;0)*($I983&gt;P$3)*0
+($H984&gt;0)*($J984&lt;P$2)*0
+($H984&gt;0)*($J984&gt;=P$2)*($J984&lt;=P$3)*(($J984-P$2+1)/P$4)
+($H984&gt;0)*($J984&gt;P$3)*($I984&gt;P$3)*0
+($H984&gt;0)*($J984&gt;P$3)*($I984&lt;=P$3)*($I984&gt;=P$2)*((P$3-$I984+1)/P$4)
+($H984&gt;0)*($J984&gt;P$3)*($I984&lt;P$2)*1
+($H984&gt;0)*($I984&gt;P$3)*0</f>
        <v>0</v>
      </c>
      <c r="Q970" s="28">
        <f t="shared" si="617"/>
        <v>0</v>
      </c>
      <c r="R970" s="28">
        <f t="shared" si="617"/>
        <v>0</v>
      </c>
      <c r="S970" s="28">
        <f t="shared" si="617"/>
        <v>0</v>
      </c>
      <c r="T970" s="28">
        <f t="shared" si="617"/>
        <v>0</v>
      </c>
      <c r="U970" s="28">
        <f t="shared" si="617"/>
        <v>0</v>
      </c>
      <c r="V970" s="28">
        <f t="shared" si="617"/>
        <v>0</v>
      </c>
      <c r="W970" s="28">
        <f t="shared" si="617"/>
        <v>0</v>
      </c>
      <c r="X970" s="28">
        <f t="shared" si="617"/>
        <v>0</v>
      </c>
      <c r="Y970" s="28">
        <f t="shared" si="617"/>
        <v>0</v>
      </c>
      <c r="Z970" s="28">
        <f t="shared" si="617"/>
        <v>0</v>
      </c>
      <c r="AA970" s="28">
        <f t="shared" si="617"/>
        <v>0</v>
      </c>
      <c r="AB970" s="28">
        <f t="shared" si="617"/>
        <v>0</v>
      </c>
      <c r="AC970" s="28">
        <f t="shared" si="617"/>
        <v>0</v>
      </c>
      <c r="AD970" s="28">
        <f t="shared" si="617"/>
        <v>0</v>
      </c>
      <c r="AE970" s="28">
        <f t="shared" si="617"/>
        <v>0</v>
      </c>
      <c r="AF970" s="28">
        <f t="shared" si="617"/>
        <v>0</v>
      </c>
      <c r="AG970" s="28">
        <f t="shared" si="617"/>
        <v>0</v>
      </c>
      <c r="AH970" s="28">
        <f t="shared" si="617"/>
        <v>0</v>
      </c>
      <c r="AI970" s="28">
        <f t="shared" si="617"/>
        <v>0</v>
      </c>
      <c r="AJ970" s="28">
        <f t="shared" si="617"/>
        <v>0</v>
      </c>
      <c r="AK970" s="28">
        <f t="shared" si="617"/>
        <v>0</v>
      </c>
      <c r="AL970" s="28">
        <f t="shared" si="617"/>
        <v>0</v>
      </c>
      <c r="AM970" s="28">
        <f t="shared" si="617"/>
        <v>0</v>
      </c>
      <c r="AN970" s="28">
        <f t="shared" si="617"/>
        <v>0</v>
      </c>
      <c r="AO970" s="28">
        <f t="shared" si="617"/>
        <v>0</v>
      </c>
      <c r="AP970" s="28">
        <f t="shared" si="617"/>
        <v>0</v>
      </c>
      <c r="AQ970" s="28">
        <f t="shared" si="617"/>
        <v>0</v>
      </c>
      <c r="AR970" s="28">
        <f t="shared" si="617"/>
        <v>0</v>
      </c>
      <c r="AS970" s="28">
        <f t="shared" si="617"/>
        <v>0</v>
      </c>
      <c r="AT970" s="28">
        <f t="shared" si="617"/>
        <v>0</v>
      </c>
      <c r="AU970" s="28">
        <f t="shared" si="617"/>
        <v>0</v>
      </c>
      <c r="AV970" s="28">
        <f t="shared" si="617"/>
        <v>0</v>
      </c>
      <c r="AW970" s="28">
        <f t="shared" si="617"/>
        <v>0</v>
      </c>
      <c r="AX970" s="28">
        <f t="shared" si="617"/>
        <v>0</v>
      </c>
      <c r="AY970" s="28">
        <f t="shared" si="617"/>
        <v>0</v>
      </c>
      <c r="AZ970" s="28">
        <f t="shared" si="617"/>
        <v>0</v>
      </c>
      <c r="BA970" s="28">
        <f t="shared" si="617"/>
        <v>0</v>
      </c>
      <c r="BB970" s="28">
        <f t="shared" si="617"/>
        <v>0</v>
      </c>
      <c r="BC970" s="28">
        <f t="shared" si="617"/>
        <v>0</v>
      </c>
      <c r="BD970" s="28">
        <f t="shared" si="617"/>
        <v>0</v>
      </c>
    </row>
    <row r="971" spans="1:59" ht="16" x14ac:dyDescent="0.2">
      <c r="B971" s="11">
        <f t="shared" si="611"/>
        <v>28</v>
      </c>
      <c r="C971" s="12" t="str">
        <f t="shared" si="611"/>
        <v>SCI RETAIL RENNES 1</v>
      </c>
      <c r="D971" s="25" t="s">
        <v>241</v>
      </c>
      <c r="E971" s="29">
        <v>12240</v>
      </c>
      <c r="F971" s="15"/>
      <c r="G971" s="30" t="s">
        <v>10</v>
      </c>
      <c r="H971" s="31">
        <v>0</v>
      </c>
      <c r="I971" s="32">
        <v>0</v>
      </c>
      <c r="J971" s="32">
        <v>0</v>
      </c>
      <c r="K971" s="24"/>
      <c r="L971" s="33" t="s">
        <v>242</v>
      </c>
      <c r="M971" s="73"/>
      <c r="N971" s="73"/>
      <c r="O971" s="34">
        <f>($E981&lt;=O$3)*($E981&gt;O$2)*((O$3-$E981+1)/O$4)
+($E981&lt;=O$2)*((O$3-O$2+1)/O$4)
+($E981&gt;O$3)*(0)</f>
        <v>0</v>
      </c>
      <c r="P971" s="34">
        <f t="shared" ref="P971:BD971" si="618">($E981&lt;=P$3)*($E981&gt;P$2)*((P$3-$E981+1)/P$4)
+($E981&lt;=P$2)*((P$3-P$2+1)/P$4)
+($E981&gt;P$3)*(0)</f>
        <v>0</v>
      </c>
      <c r="Q971" s="34">
        <f t="shared" si="618"/>
        <v>0</v>
      </c>
      <c r="R971" s="34">
        <f t="shared" si="618"/>
        <v>0</v>
      </c>
      <c r="S971" s="34">
        <f t="shared" si="618"/>
        <v>0</v>
      </c>
      <c r="T971" s="34">
        <f t="shared" si="618"/>
        <v>1.0869565217391304E-2</v>
      </c>
      <c r="U971" s="34">
        <f t="shared" si="618"/>
        <v>1</v>
      </c>
      <c r="V971" s="34">
        <f t="shared" si="618"/>
        <v>1</v>
      </c>
      <c r="W971" s="34">
        <f t="shared" si="618"/>
        <v>1</v>
      </c>
      <c r="X971" s="34">
        <f t="shared" si="618"/>
        <v>1</v>
      </c>
      <c r="Y971" s="34">
        <f t="shared" si="618"/>
        <v>1</v>
      </c>
      <c r="Z971" s="34">
        <f t="shared" si="618"/>
        <v>1</v>
      </c>
      <c r="AA971" s="34">
        <f t="shared" si="618"/>
        <v>1</v>
      </c>
      <c r="AB971" s="34">
        <f t="shared" si="618"/>
        <v>1</v>
      </c>
      <c r="AC971" s="34">
        <f t="shared" si="618"/>
        <v>1</v>
      </c>
      <c r="AD971" s="34">
        <f t="shared" si="618"/>
        <v>1</v>
      </c>
      <c r="AE971" s="34">
        <f t="shared" si="618"/>
        <v>1</v>
      </c>
      <c r="AF971" s="34">
        <f t="shared" si="618"/>
        <v>1</v>
      </c>
      <c r="AG971" s="34">
        <f t="shared" si="618"/>
        <v>1</v>
      </c>
      <c r="AH971" s="34">
        <f t="shared" si="618"/>
        <v>1</v>
      </c>
      <c r="AI971" s="34">
        <f t="shared" si="618"/>
        <v>1</v>
      </c>
      <c r="AJ971" s="34">
        <f t="shared" si="618"/>
        <v>1</v>
      </c>
      <c r="AK971" s="34">
        <f t="shared" si="618"/>
        <v>1</v>
      </c>
      <c r="AL971" s="34">
        <f t="shared" si="618"/>
        <v>1</v>
      </c>
      <c r="AM971" s="34">
        <f t="shared" si="618"/>
        <v>1</v>
      </c>
      <c r="AN971" s="34">
        <f t="shared" si="618"/>
        <v>1</v>
      </c>
      <c r="AO971" s="34">
        <f t="shared" si="618"/>
        <v>1</v>
      </c>
      <c r="AP971" s="34">
        <f t="shared" si="618"/>
        <v>1</v>
      </c>
      <c r="AQ971" s="34">
        <f t="shared" si="618"/>
        <v>1</v>
      </c>
      <c r="AR971" s="34">
        <f t="shared" si="618"/>
        <v>1</v>
      </c>
      <c r="AS971" s="34">
        <f t="shared" si="618"/>
        <v>1</v>
      </c>
      <c r="AT971" s="34">
        <f t="shared" si="618"/>
        <v>1</v>
      </c>
      <c r="AU971" s="34">
        <f t="shared" si="618"/>
        <v>1</v>
      </c>
      <c r="AV971" s="34">
        <f t="shared" si="618"/>
        <v>1</v>
      </c>
      <c r="AW971" s="34">
        <f t="shared" si="618"/>
        <v>1</v>
      </c>
      <c r="AX971" s="34">
        <f t="shared" si="618"/>
        <v>1</v>
      </c>
      <c r="AY971" s="34">
        <f t="shared" si="618"/>
        <v>1</v>
      </c>
      <c r="AZ971" s="34">
        <f t="shared" si="618"/>
        <v>1</v>
      </c>
      <c r="BA971" s="34">
        <f t="shared" si="618"/>
        <v>1</v>
      </c>
      <c r="BB971" s="34">
        <f t="shared" si="618"/>
        <v>1</v>
      </c>
      <c r="BC971" s="34">
        <f t="shared" si="618"/>
        <v>1</v>
      </c>
      <c r="BD971" s="34">
        <f t="shared" si="618"/>
        <v>1</v>
      </c>
    </row>
    <row r="972" spans="1:59" ht="16" x14ac:dyDescent="0.2">
      <c r="A972" s="35"/>
      <c r="B972" s="11">
        <f t="shared" si="611"/>
        <v>28</v>
      </c>
      <c r="C972" s="12" t="str">
        <f t="shared" si="611"/>
        <v>SCI RETAIL RENNES 1</v>
      </c>
      <c r="D972" s="25" t="s">
        <v>243</v>
      </c>
      <c r="E972" s="29">
        <v>12868.419035451931</v>
      </c>
      <c r="F972" s="15"/>
      <c r="G972" s="30" t="s">
        <v>11</v>
      </c>
      <c r="H972" s="31">
        <v>0</v>
      </c>
      <c r="I972" s="32">
        <v>0</v>
      </c>
      <c r="J972" s="32">
        <v>0</v>
      </c>
      <c r="K972" s="35"/>
      <c r="M972" s="84">
        <v>44197</v>
      </c>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35"/>
      <c r="BF972" s="35"/>
      <c r="BG972" s="35"/>
    </row>
    <row r="973" spans="1:59" ht="16" x14ac:dyDescent="0.2">
      <c r="B973" s="11">
        <f t="shared" si="611"/>
        <v>28</v>
      </c>
      <c r="C973" s="12" t="str">
        <f t="shared" si="611"/>
        <v>SCI RETAIL RENNES 1</v>
      </c>
      <c r="D973" s="25" t="s">
        <v>244</v>
      </c>
      <c r="E973" s="29">
        <v>12868.419035451931</v>
      </c>
      <c r="F973" s="15"/>
      <c r="G973" s="36" t="s">
        <v>12</v>
      </c>
      <c r="H973" s="31">
        <v>0</v>
      </c>
      <c r="I973" s="32">
        <v>0</v>
      </c>
      <c r="J973" s="32">
        <v>0</v>
      </c>
      <c r="K973" s="24"/>
      <c r="L973" s="37" t="s">
        <v>245</v>
      </c>
      <c r="M973" s="74">
        <v>1</v>
      </c>
      <c r="N973" s="74">
        <v>1</v>
      </c>
      <c r="O973" s="38">
        <v>1</v>
      </c>
      <c r="P973" s="38">
        <v>1</v>
      </c>
      <c r="Q973" s="38">
        <v>1.01</v>
      </c>
      <c r="R973" s="38">
        <v>1.01</v>
      </c>
      <c r="S973" s="38">
        <v>1.01</v>
      </c>
      <c r="T973" s="38">
        <v>1.01</v>
      </c>
      <c r="U973" s="38">
        <v>1.0201</v>
      </c>
      <c r="V973" s="38">
        <v>1.0201</v>
      </c>
      <c r="W973" s="38">
        <v>1.0201</v>
      </c>
      <c r="X973" s="38">
        <v>1.0201</v>
      </c>
      <c r="Y973" s="38">
        <v>1.0303009999999999</v>
      </c>
      <c r="Z973" s="38">
        <v>1.0303009999999999</v>
      </c>
      <c r="AA973" s="38">
        <v>1.0303009999999999</v>
      </c>
      <c r="AB973" s="38">
        <v>1.0303009999999999</v>
      </c>
      <c r="AC973" s="38">
        <v>1.04060401</v>
      </c>
      <c r="AD973" s="38">
        <v>1.04060401</v>
      </c>
      <c r="AE973" s="38">
        <v>1.04060401</v>
      </c>
      <c r="AF973" s="38">
        <v>1.04060401</v>
      </c>
      <c r="AG973" s="38">
        <v>1.0510100500999999</v>
      </c>
      <c r="AH973" s="38">
        <v>1.0510100500999999</v>
      </c>
      <c r="AI973" s="38">
        <v>1.0510100500999999</v>
      </c>
      <c r="AJ973" s="38">
        <v>1.0510100500999999</v>
      </c>
      <c r="AK973" s="38">
        <v>1.0615201506009999</v>
      </c>
      <c r="AL973" s="38">
        <v>1.0615201506009999</v>
      </c>
      <c r="AM973" s="38">
        <v>1.0615201506009999</v>
      </c>
      <c r="AN973" s="38">
        <v>1.0615201506009999</v>
      </c>
      <c r="AO973" s="38">
        <v>1.0721353521070098</v>
      </c>
      <c r="AP973" s="38">
        <v>1.0721353521070098</v>
      </c>
      <c r="AQ973" s="38">
        <v>1.0721353521070098</v>
      </c>
      <c r="AR973" s="38">
        <v>1.0721353521070098</v>
      </c>
      <c r="AS973" s="38">
        <v>1.08285670562808</v>
      </c>
      <c r="AT973" s="38">
        <v>1.08285670562808</v>
      </c>
      <c r="AU973" s="38">
        <v>1.08285670562808</v>
      </c>
      <c r="AV973" s="38">
        <v>1.08285670562808</v>
      </c>
      <c r="AW973" s="38">
        <v>1.0936852726843609</v>
      </c>
      <c r="AX973" s="38">
        <v>1.0936852726843609</v>
      </c>
      <c r="AY973" s="38">
        <v>1.0936852726843609</v>
      </c>
      <c r="AZ973" s="38">
        <v>1.0936852726843609</v>
      </c>
      <c r="BA973" s="38">
        <v>1.1046221254112045</v>
      </c>
      <c r="BB973" s="38">
        <v>1.1046221254112045</v>
      </c>
      <c r="BC973" s="38">
        <v>1.1046221254112045</v>
      </c>
      <c r="BD973" s="38">
        <v>1.1046221254112045</v>
      </c>
    </row>
    <row r="974" spans="1:59" ht="16" x14ac:dyDescent="0.2">
      <c r="B974" s="11">
        <f t="shared" si="611"/>
        <v>28</v>
      </c>
      <c r="C974" s="12" t="str">
        <f t="shared" si="611"/>
        <v>SCI RETAIL RENNES 1</v>
      </c>
      <c r="D974" s="25" t="s">
        <v>25</v>
      </c>
      <c r="E974" s="39" t="s">
        <v>78</v>
      </c>
      <c r="F974" s="15"/>
      <c r="K974" s="24"/>
      <c r="L974" s="16" t="s">
        <v>246</v>
      </c>
      <c r="M974" s="70"/>
      <c r="N974" s="70"/>
      <c r="O974" s="40">
        <f>O967*$E971/4+O971*$E982/4</f>
        <v>3060</v>
      </c>
      <c r="P974" s="40">
        <f t="shared" ref="P974:BD974" si="619">P967*$E971/4+P971*$E982/4</f>
        <v>3060</v>
      </c>
      <c r="Q974" s="40">
        <f t="shared" si="619"/>
        <v>3060</v>
      </c>
      <c r="R974" s="40">
        <f t="shared" si="619"/>
        <v>3060</v>
      </c>
      <c r="S974" s="40">
        <f t="shared" si="619"/>
        <v>3060</v>
      </c>
      <c r="T974" s="40">
        <f t="shared" si="619"/>
        <v>3094.968529987641</v>
      </c>
      <c r="U974" s="40">
        <f t="shared" si="619"/>
        <v>3217.1047588629826</v>
      </c>
      <c r="V974" s="40">
        <f t="shared" si="619"/>
        <v>3217.1047588629826</v>
      </c>
      <c r="W974" s="40">
        <f t="shared" si="619"/>
        <v>3217.1047588629826</v>
      </c>
      <c r="X974" s="40">
        <f t="shared" si="619"/>
        <v>3217.1047588629826</v>
      </c>
      <c r="Y974" s="40">
        <f t="shared" si="619"/>
        <v>3217.1047588629826</v>
      </c>
      <c r="Z974" s="40">
        <f t="shared" si="619"/>
        <v>3217.1047588629826</v>
      </c>
      <c r="AA974" s="40">
        <f t="shared" si="619"/>
        <v>3217.1047588629826</v>
      </c>
      <c r="AB974" s="40">
        <f t="shared" si="619"/>
        <v>3217.1047588629826</v>
      </c>
      <c r="AC974" s="40">
        <f t="shared" si="619"/>
        <v>3217.1047588629826</v>
      </c>
      <c r="AD974" s="40">
        <f t="shared" si="619"/>
        <v>3217.1047588629826</v>
      </c>
      <c r="AE974" s="40">
        <f t="shared" si="619"/>
        <v>3217.1047588629826</v>
      </c>
      <c r="AF974" s="40">
        <f t="shared" si="619"/>
        <v>3217.1047588629826</v>
      </c>
      <c r="AG974" s="40">
        <f t="shared" si="619"/>
        <v>3217.1047588629826</v>
      </c>
      <c r="AH974" s="40">
        <f t="shared" si="619"/>
        <v>3217.1047588629826</v>
      </c>
      <c r="AI974" s="40">
        <f t="shared" si="619"/>
        <v>3217.1047588629826</v>
      </c>
      <c r="AJ974" s="40">
        <f t="shared" si="619"/>
        <v>3217.1047588629826</v>
      </c>
      <c r="AK974" s="40">
        <f t="shared" si="619"/>
        <v>3217.1047588629826</v>
      </c>
      <c r="AL974" s="40">
        <f t="shared" si="619"/>
        <v>3217.1047588629826</v>
      </c>
      <c r="AM974" s="40">
        <f t="shared" si="619"/>
        <v>3217.1047588629826</v>
      </c>
      <c r="AN974" s="40">
        <f t="shared" si="619"/>
        <v>3217.1047588629826</v>
      </c>
      <c r="AO974" s="40">
        <f t="shared" si="619"/>
        <v>3217.1047588629826</v>
      </c>
      <c r="AP974" s="40">
        <f t="shared" si="619"/>
        <v>3217.1047588629826</v>
      </c>
      <c r="AQ974" s="40">
        <f t="shared" si="619"/>
        <v>3217.1047588629826</v>
      </c>
      <c r="AR974" s="40">
        <f t="shared" si="619"/>
        <v>3217.1047588629826</v>
      </c>
      <c r="AS974" s="40">
        <f t="shared" si="619"/>
        <v>3217.1047588629826</v>
      </c>
      <c r="AT974" s="40">
        <f t="shared" si="619"/>
        <v>3217.1047588629826</v>
      </c>
      <c r="AU974" s="40">
        <f t="shared" si="619"/>
        <v>3217.1047588629826</v>
      </c>
      <c r="AV974" s="40">
        <f t="shared" si="619"/>
        <v>3217.1047588629826</v>
      </c>
      <c r="AW974" s="40">
        <f t="shared" si="619"/>
        <v>3217.1047588629826</v>
      </c>
      <c r="AX974" s="40">
        <f t="shared" si="619"/>
        <v>3217.1047588629826</v>
      </c>
      <c r="AY974" s="40">
        <f t="shared" si="619"/>
        <v>3217.1047588629826</v>
      </c>
      <c r="AZ974" s="40">
        <f t="shared" si="619"/>
        <v>3217.1047588629826</v>
      </c>
      <c r="BA974" s="40">
        <f t="shared" si="619"/>
        <v>3217.1047588629826</v>
      </c>
      <c r="BB974" s="40">
        <f t="shared" si="619"/>
        <v>3217.1047588629826</v>
      </c>
      <c r="BC974" s="40">
        <f t="shared" si="619"/>
        <v>3217.1047588629826</v>
      </c>
      <c r="BD974" s="40">
        <f t="shared" si="619"/>
        <v>3217.1047588629826</v>
      </c>
    </row>
    <row r="975" spans="1:59" ht="16" x14ac:dyDescent="0.2">
      <c r="B975" s="11">
        <f t="shared" si="611"/>
        <v>28</v>
      </c>
      <c r="C975" s="12" t="str">
        <f t="shared" si="611"/>
        <v>SCI RETAIL RENNES 1</v>
      </c>
      <c r="D975" s="25" t="s">
        <v>247</v>
      </c>
      <c r="E975" s="39" t="s">
        <v>248</v>
      </c>
      <c r="F975" s="15"/>
      <c r="G975" s="25" t="s">
        <v>249</v>
      </c>
      <c r="H975" s="26">
        <v>45291</v>
      </c>
      <c r="I975" s="25" t="s">
        <v>239</v>
      </c>
      <c r="J975" s="26">
        <v>45291</v>
      </c>
      <c r="K975" s="24"/>
      <c r="L975" s="20" t="s">
        <v>250</v>
      </c>
      <c r="M975" s="72"/>
      <c r="N975" s="72"/>
      <c r="O975" s="41">
        <f>IF($E981&gt;=O$3,IF(O$3&lt;=($E970+365),O974,IFERROR(O967*$E972/4*O973+
$E982*O971/4*IFERROR(O973/$E983,0),0)),IF(O$3&lt;=($E981+365),O967*$E972/4*O973+$E982*O971/4*IFERROR(O973/$E983,0),IFERROR($E982*O971/4*IFERROR(O973/$E983,0),0)))</f>
        <v>3217.1047588629826</v>
      </c>
      <c r="P975" s="41">
        <f t="shared" ref="P975:BD975" si="620">IF($E981&gt;=P$3,IF(P$3&lt;=($E970+365),P974,IFERROR(P967*$E972/4*P973+
$E982*P971/4*IFERROR(P973/$E983,0),0)),IF(P$3&lt;=($E981+365),P967*$E972/4*P973+$E982*P971/4*IFERROR(P973/$E983,0),IFERROR($E982*P971/4*IFERROR(P973/$E983,0),0)))</f>
        <v>3217.1047588629826</v>
      </c>
      <c r="Q975" s="41">
        <f t="shared" si="620"/>
        <v>3249.2758064516124</v>
      </c>
      <c r="R975" s="41">
        <f t="shared" si="620"/>
        <v>3249.2758064516124</v>
      </c>
      <c r="S975" s="41">
        <f t="shared" si="620"/>
        <v>3249.2758064516124</v>
      </c>
      <c r="T975" s="41">
        <f t="shared" si="620"/>
        <v>3284.2443364392534</v>
      </c>
      <c r="U975" s="41">
        <f t="shared" si="620"/>
        <v>3249.2758064516124</v>
      </c>
      <c r="V975" s="41">
        <f t="shared" si="620"/>
        <v>3249.2758064516124</v>
      </c>
      <c r="W975" s="41">
        <f t="shared" si="620"/>
        <v>3249.2758064516124</v>
      </c>
      <c r="X975" s="41">
        <f t="shared" si="620"/>
        <v>3249.2758064516124</v>
      </c>
      <c r="Y975" s="41">
        <f t="shared" si="620"/>
        <v>3281.7685645161287</v>
      </c>
      <c r="Z975" s="41">
        <f t="shared" si="620"/>
        <v>3281.7685645161287</v>
      </c>
      <c r="AA975" s="41">
        <f t="shared" si="620"/>
        <v>3281.7685645161287</v>
      </c>
      <c r="AB975" s="41">
        <f t="shared" si="620"/>
        <v>3281.7685645161287</v>
      </c>
      <c r="AC975" s="41">
        <f t="shared" si="620"/>
        <v>3314.5862501612896</v>
      </c>
      <c r="AD975" s="41">
        <f t="shared" si="620"/>
        <v>3314.5862501612896</v>
      </c>
      <c r="AE975" s="41">
        <f t="shared" si="620"/>
        <v>3314.5862501612896</v>
      </c>
      <c r="AF975" s="41">
        <f t="shared" si="620"/>
        <v>3314.5862501612896</v>
      </c>
      <c r="AG975" s="41">
        <f t="shared" si="620"/>
        <v>3347.7321126629026</v>
      </c>
      <c r="AH975" s="41">
        <f t="shared" si="620"/>
        <v>3347.7321126629026</v>
      </c>
      <c r="AI975" s="41">
        <f t="shared" si="620"/>
        <v>3347.7321126629026</v>
      </c>
      <c r="AJ975" s="41">
        <f t="shared" si="620"/>
        <v>3347.7321126629026</v>
      </c>
      <c r="AK975" s="41">
        <f t="shared" si="620"/>
        <v>3381.2094337895314</v>
      </c>
      <c r="AL975" s="41">
        <f t="shared" si="620"/>
        <v>3381.2094337895314</v>
      </c>
      <c r="AM975" s="41">
        <f t="shared" si="620"/>
        <v>3381.2094337895314</v>
      </c>
      <c r="AN975" s="41">
        <f t="shared" si="620"/>
        <v>3381.2094337895314</v>
      </c>
      <c r="AO975" s="41">
        <f t="shared" si="620"/>
        <v>3415.0215281274268</v>
      </c>
      <c r="AP975" s="41">
        <f t="shared" si="620"/>
        <v>3415.0215281274268</v>
      </c>
      <c r="AQ975" s="41">
        <f t="shared" si="620"/>
        <v>3415.0215281274268</v>
      </c>
      <c r="AR975" s="41">
        <f t="shared" si="620"/>
        <v>3415.0215281274268</v>
      </c>
      <c r="AS975" s="41">
        <f t="shared" si="620"/>
        <v>3449.1717434087009</v>
      </c>
      <c r="AT975" s="41">
        <f t="shared" si="620"/>
        <v>3449.1717434087009</v>
      </c>
      <c r="AU975" s="41">
        <f t="shared" si="620"/>
        <v>3449.1717434087009</v>
      </c>
      <c r="AV975" s="41">
        <f t="shared" si="620"/>
        <v>3449.1717434087009</v>
      </c>
      <c r="AW975" s="41">
        <f t="shared" si="620"/>
        <v>3483.663460842788</v>
      </c>
      <c r="AX975" s="41">
        <f t="shared" si="620"/>
        <v>3483.663460842788</v>
      </c>
      <c r="AY975" s="41">
        <f t="shared" si="620"/>
        <v>3483.663460842788</v>
      </c>
      <c r="AZ975" s="41">
        <f t="shared" si="620"/>
        <v>3483.663460842788</v>
      </c>
      <c r="BA975" s="41">
        <f t="shared" si="620"/>
        <v>3518.5000954512161</v>
      </c>
      <c r="BB975" s="41">
        <f t="shared" si="620"/>
        <v>3518.5000954512161</v>
      </c>
      <c r="BC975" s="41">
        <f t="shared" si="620"/>
        <v>3518.5000954512161</v>
      </c>
      <c r="BD975" s="41">
        <f t="shared" si="620"/>
        <v>3518.5000954512161</v>
      </c>
    </row>
    <row r="976" spans="1:59" ht="16" x14ac:dyDescent="0.2">
      <c r="B976" s="11">
        <f t="shared" si="611"/>
        <v>28</v>
      </c>
      <c r="C976" s="12" t="str">
        <f t="shared" si="611"/>
        <v>SCI RETAIL RENNES 1</v>
      </c>
      <c r="D976" s="25" t="s">
        <v>8</v>
      </c>
      <c r="E976" s="42">
        <v>0</v>
      </c>
      <c r="F976" s="15"/>
      <c r="I976" s="15"/>
      <c r="J976" s="24"/>
      <c r="K976" s="24"/>
      <c r="L976" s="20" t="s">
        <v>251</v>
      </c>
      <c r="M976" s="72"/>
      <c r="N976" s="72"/>
      <c r="O976" s="41">
        <f>-$E972/4*O966
+(O966&gt;0)*($J971&gt;=O$2)*($J971&lt;=O$3)*(($J971-O$2+1)/O$4*$H971/4)
+(O966&gt;0)*($J971&gt;O$3)*($I971&lt;=O$3)*($I971&gt;=O$2)*((O$3-$I971+1)/O$4*$H971/4)
+(O966&gt;0)*($J971&gt;O$3)*($I971&lt;O$2)*$H971/4
+(O966&gt;0)*($J972&gt;=O$2)*($J972&lt;=O$3)*(($J972-O$2+1)/O$4*$H972/4)
+(O966&gt;0)*($J972&gt;O$3)*($I972&lt;=O$3)*($I972&gt;=O$2)*((O$3-$I972+1)/O$4*$H972/4)
+(O966&gt;0)*($J972&gt;O$3)*($I972&lt;O$2)*$H972/4
+(O966&gt;0)*($J973&gt;=O$2)*($J973&lt;=O$3)*(($J973-O$2+1)/O$4*$H973/4)
+(O966&gt;0)*($J973&gt;O$3)*($I973&lt;=O$3)*($I973&gt;=O$2)*((O$3-$I973+1)/O$4*$H973/4)
+(O966&gt;0)*($J973&gt;O$3)*($I973&lt;O$2)*$H973/4
-$E982/4*O970
+(O970&gt;0)*($J982&gt;=O$2)*($J982&lt;=O$3)*(($J982-O$2+1)/O$4*$H982/4)
+(O970&gt;0)*($J982&gt;O$3)*($I982&lt;=O$3)*($I982&gt;=O$2)*((O$3-$I982+1)/O$4*$H982/4)
+(O970&gt;0)*($J982&gt;O$3)*($I982&lt;O$2)*$H982/4
+(O970&gt;0)*($J983&gt;=O$2)*($J983&lt;=O$3)*(($J983-O$2+1)/O$4*$H983/4)
+(O970&gt;0)*($J983&gt;O$3)*($I983&lt;=O$3)*($I983&gt;=O$2)*((O$3-$I983+1)/O$4*$H983/4)
+(O970&gt;0)*($J983&gt;O$3)*($I983&lt;O$2)*$H983/4
+(O970&gt;0)*($J984&gt;=O$2)*($J984&lt;=O$3)*(($J984-O$2+1)/O$4*$H984/4)
+(O970&gt;0)*($J984&gt;O$3)*($I984&lt;=O$3)*($I984&gt;=O$2)*((O$3-$I984+1)/O$4*$H984/4)
+(O970&gt;0)*($J984&gt;O$3)*($I984&lt;O$2)*$H984/4</f>
        <v>0</v>
      </c>
      <c r="P976" s="41">
        <f t="shared" ref="P976:BD976" si="621">-$E972/4*P966
+(P966&gt;0)*($J971&gt;=P$2)*($J971&lt;=P$3)*(($J971-P$2+1)/P$4*$H971/4)
+(P966&gt;0)*($J971&gt;P$3)*($I971&lt;=P$3)*($I971&gt;=P$2)*((P$3-$I971+1)/P$4*$H971/4)
+(P966&gt;0)*($J971&gt;P$3)*($I971&lt;P$2)*$H971/4
+(P966&gt;0)*($J972&gt;=P$2)*($J972&lt;=P$3)*(($J972-P$2+1)/P$4*$H972/4)
+(P966&gt;0)*($J972&gt;P$3)*($I972&lt;=P$3)*($I972&gt;=P$2)*((P$3-$I972+1)/P$4*$H972/4)
+(P966&gt;0)*($J972&gt;P$3)*($I972&lt;P$2)*$H972/4
+(P966&gt;0)*($J973&gt;=P$2)*($J973&lt;=P$3)*(($J973-P$2+1)/P$4*$H973/4)
+(P966&gt;0)*($J973&gt;P$3)*($I973&lt;=P$3)*($I973&gt;=P$2)*((P$3-$I973+1)/P$4*$H973/4)
+(P966&gt;0)*($J973&gt;P$3)*($I973&lt;P$2)*$H973/4
-$E982/4*P970
+(P970&gt;0)*($J982&gt;=P$2)*($J982&lt;=P$3)*(($J982-P$2+1)/P$4*$H982/4)
+(P970&gt;0)*($J982&gt;P$3)*($I982&lt;=P$3)*($I982&gt;=P$2)*((P$3-$I982+1)/P$4*$H982/4)
+(P970&gt;0)*($J982&gt;P$3)*($I982&lt;P$2)*$H982/4
+(P970&gt;0)*($J983&gt;=P$2)*($J983&lt;=P$3)*(($J983-P$2+1)/P$4*$H983/4)
+(P970&gt;0)*($J983&gt;P$3)*($I983&lt;=P$3)*($I983&gt;=P$2)*((P$3-$I983+1)/P$4*$H983/4)
+(P970&gt;0)*($J983&gt;P$3)*($I983&lt;P$2)*$H983/4
+(P970&gt;0)*($J984&gt;=P$2)*($J984&lt;=P$3)*(($J984-P$2+1)/P$4*$H984/4)
+(P970&gt;0)*($J984&gt;P$3)*($I984&lt;=P$3)*($I984&gt;=P$2)*((P$3-$I984+1)/P$4*$H984/4)
+(P970&gt;0)*($J984&gt;P$3)*($I984&lt;P$2)*$H984/4</f>
        <v>0</v>
      </c>
      <c r="Q976" s="41">
        <f t="shared" si="621"/>
        <v>0</v>
      </c>
      <c r="R976" s="41">
        <f t="shared" si="621"/>
        <v>0</v>
      </c>
      <c r="S976" s="41">
        <f t="shared" si="621"/>
        <v>0</v>
      </c>
      <c r="T976" s="41">
        <f t="shared" si="621"/>
        <v>0</v>
      </c>
      <c r="U976" s="41">
        <f t="shared" si="621"/>
        <v>0</v>
      </c>
      <c r="V976" s="41">
        <f t="shared" si="621"/>
        <v>0</v>
      </c>
      <c r="W976" s="41">
        <f t="shared" si="621"/>
        <v>0</v>
      </c>
      <c r="X976" s="41">
        <f t="shared" si="621"/>
        <v>0</v>
      </c>
      <c r="Y976" s="41">
        <f t="shared" si="621"/>
        <v>0</v>
      </c>
      <c r="Z976" s="41">
        <f t="shared" si="621"/>
        <v>0</v>
      </c>
      <c r="AA976" s="41">
        <f t="shared" si="621"/>
        <v>0</v>
      </c>
      <c r="AB976" s="41">
        <f t="shared" si="621"/>
        <v>0</v>
      </c>
      <c r="AC976" s="41">
        <f t="shared" si="621"/>
        <v>0</v>
      </c>
      <c r="AD976" s="41">
        <f t="shared" si="621"/>
        <v>0</v>
      </c>
      <c r="AE976" s="41">
        <f t="shared" si="621"/>
        <v>0</v>
      </c>
      <c r="AF976" s="41">
        <f t="shared" si="621"/>
        <v>0</v>
      </c>
      <c r="AG976" s="41">
        <f t="shared" si="621"/>
        <v>0</v>
      </c>
      <c r="AH976" s="41">
        <f t="shared" si="621"/>
        <v>0</v>
      </c>
      <c r="AI976" s="41">
        <f t="shared" si="621"/>
        <v>0</v>
      </c>
      <c r="AJ976" s="41">
        <f t="shared" si="621"/>
        <v>0</v>
      </c>
      <c r="AK976" s="41">
        <f t="shared" si="621"/>
        <v>0</v>
      </c>
      <c r="AL976" s="41">
        <f t="shared" si="621"/>
        <v>0</v>
      </c>
      <c r="AM976" s="41">
        <f t="shared" si="621"/>
        <v>0</v>
      </c>
      <c r="AN976" s="41">
        <f t="shared" si="621"/>
        <v>0</v>
      </c>
      <c r="AO976" s="41">
        <f t="shared" si="621"/>
        <v>0</v>
      </c>
      <c r="AP976" s="41">
        <f t="shared" si="621"/>
        <v>0</v>
      </c>
      <c r="AQ976" s="41">
        <f t="shared" si="621"/>
        <v>0</v>
      </c>
      <c r="AR976" s="41">
        <f t="shared" si="621"/>
        <v>0</v>
      </c>
      <c r="AS976" s="41">
        <f t="shared" si="621"/>
        <v>0</v>
      </c>
      <c r="AT976" s="41">
        <f t="shared" si="621"/>
        <v>0</v>
      </c>
      <c r="AU976" s="41">
        <f t="shared" si="621"/>
        <v>0</v>
      </c>
      <c r="AV976" s="41">
        <f t="shared" si="621"/>
        <v>0</v>
      </c>
      <c r="AW976" s="41">
        <f t="shared" si="621"/>
        <v>0</v>
      </c>
      <c r="AX976" s="41">
        <f t="shared" si="621"/>
        <v>0</v>
      </c>
      <c r="AY976" s="41">
        <f t="shared" si="621"/>
        <v>0</v>
      </c>
      <c r="AZ976" s="41">
        <f t="shared" si="621"/>
        <v>0</v>
      </c>
      <c r="BA976" s="41">
        <f t="shared" si="621"/>
        <v>0</v>
      </c>
      <c r="BB976" s="41">
        <f t="shared" si="621"/>
        <v>0</v>
      </c>
      <c r="BC976" s="41">
        <f t="shared" si="621"/>
        <v>0</v>
      </c>
      <c r="BD976" s="41">
        <f t="shared" si="621"/>
        <v>0</v>
      </c>
    </row>
    <row r="977" spans="1:59" ht="16" x14ac:dyDescent="0.2">
      <c r="B977" s="11">
        <f t="shared" si="611"/>
        <v>28</v>
      </c>
      <c r="C977" s="12" t="str">
        <f t="shared" si="611"/>
        <v>SCI RETAIL RENNES 1</v>
      </c>
      <c r="D977" s="43" t="s">
        <v>252</v>
      </c>
      <c r="E977" s="42" t="s">
        <v>289</v>
      </c>
      <c r="F977" s="44"/>
      <c r="G977" s="43" t="s">
        <v>253</v>
      </c>
      <c r="H977" s="39" t="s">
        <v>280</v>
      </c>
      <c r="I977" s="43" t="s">
        <v>254</v>
      </c>
      <c r="J977" s="32">
        <v>0</v>
      </c>
      <c r="K977" s="24"/>
      <c r="L977" s="20" t="s">
        <v>255</v>
      </c>
      <c r="M977" s="72"/>
      <c r="N977" s="72"/>
      <c r="O977" s="41">
        <v>0</v>
      </c>
      <c r="P977" s="41">
        <v>0</v>
      </c>
      <c r="Q977" s="41">
        <v>0</v>
      </c>
      <c r="R977" s="41">
        <v>0</v>
      </c>
      <c r="S977" s="41">
        <v>0</v>
      </c>
      <c r="T977" s="41">
        <v>0</v>
      </c>
      <c r="U977" s="41">
        <v>0</v>
      </c>
      <c r="V977" s="41">
        <v>0</v>
      </c>
      <c r="W977" s="41">
        <v>0</v>
      </c>
      <c r="X977" s="41">
        <v>0</v>
      </c>
      <c r="Y977" s="41">
        <v>0</v>
      </c>
      <c r="Z977" s="41">
        <v>0</v>
      </c>
      <c r="AA977" s="41">
        <v>0</v>
      </c>
      <c r="AB977" s="41">
        <v>0</v>
      </c>
      <c r="AC977" s="41">
        <v>0</v>
      </c>
      <c r="AD977" s="41">
        <v>0</v>
      </c>
      <c r="AE977" s="41">
        <v>0</v>
      </c>
      <c r="AF977" s="41">
        <v>0</v>
      </c>
      <c r="AG977" s="41">
        <v>0</v>
      </c>
      <c r="AH977" s="41">
        <v>0</v>
      </c>
      <c r="AI977" s="41">
        <v>0</v>
      </c>
      <c r="AJ977" s="41">
        <v>0</v>
      </c>
      <c r="AK977" s="41">
        <v>0</v>
      </c>
      <c r="AL977" s="41">
        <v>0</v>
      </c>
      <c r="AM977" s="41">
        <v>0</v>
      </c>
      <c r="AN977" s="41">
        <v>0</v>
      </c>
      <c r="AO977" s="41">
        <v>0</v>
      </c>
      <c r="AP977" s="41">
        <v>0</v>
      </c>
      <c r="AQ977" s="41">
        <v>0</v>
      </c>
      <c r="AR977" s="41">
        <v>0</v>
      </c>
      <c r="AS977" s="41">
        <v>0</v>
      </c>
      <c r="AT977" s="41">
        <v>0</v>
      </c>
      <c r="AU977" s="41">
        <v>0</v>
      </c>
      <c r="AV977" s="41">
        <v>0</v>
      </c>
      <c r="AW977" s="41">
        <v>0</v>
      </c>
      <c r="AX977" s="41">
        <v>0</v>
      </c>
      <c r="AY977" s="41">
        <v>0</v>
      </c>
      <c r="AZ977" s="41">
        <v>0</v>
      </c>
      <c r="BA977" s="41">
        <v>0</v>
      </c>
      <c r="BB977" s="41">
        <v>0</v>
      </c>
      <c r="BC977" s="41">
        <v>0</v>
      </c>
      <c r="BD977" s="41">
        <v>0</v>
      </c>
    </row>
    <row r="978" spans="1:59" ht="16" x14ac:dyDescent="0.2">
      <c r="B978" s="11">
        <f t="shared" si="611"/>
        <v>28</v>
      </c>
      <c r="C978" s="12" t="str">
        <f t="shared" si="611"/>
        <v>SCI RETAIL RENNES 1</v>
      </c>
      <c r="D978" s="43" t="s">
        <v>256</v>
      </c>
      <c r="E978" s="32">
        <v>45291</v>
      </c>
      <c r="G978" s="43" t="s">
        <v>257</v>
      </c>
      <c r="H978" s="42">
        <v>0</v>
      </c>
      <c r="I978" s="43" t="s">
        <v>258</v>
      </c>
      <c r="J978" s="29">
        <v>12868.419035451931</v>
      </c>
      <c r="K978" s="23"/>
      <c r="L978" s="33" t="s">
        <v>259</v>
      </c>
      <c r="M978" s="73"/>
      <c r="N978" s="73"/>
      <c r="O978" s="45">
        <f>-(O975+O976)*IFERROR((O965+O969)/(O967+O971),0)</f>
        <v>0</v>
      </c>
      <c r="P978" s="45">
        <f t="shared" ref="P978:BD978" si="622">-(P975+P976)*IFERROR((P965+P969)/(P967+P971),0)</f>
        <v>0</v>
      </c>
      <c r="Q978" s="45">
        <f t="shared" si="622"/>
        <v>0</v>
      </c>
      <c r="R978" s="45">
        <f t="shared" si="622"/>
        <v>0</v>
      </c>
      <c r="S978" s="45">
        <f t="shared" si="622"/>
        <v>0</v>
      </c>
      <c r="T978" s="45">
        <f t="shared" si="622"/>
        <v>0</v>
      </c>
      <c r="U978" s="45">
        <f t="shared" si="622"/>
        <v>0</v>
      </c>
      <c r="V978" s="45">
        <f t="shared" si="622"/>
        <v>0</v>
      </c>
      <c r="W978" s="45">
        <f t="shared" si="622"/>
        <v>0</v>
      </c>
      <c r="X978" s="45">
        <f t="shared" si="622"/>
        <v>0</v>
      </c>
      <c r="Y978" s="45">
        <f t="shared" si="622"/>
        <v>0</v>
      </c>
      <c r="Z978" s="45">
        <f t="shared" si="622"/>
        <v>0</v>
      </c>
      <c r="AA978" s="45">
        <f t="shared" si="622"/>
        <v>0</v>
      </c>
      <c r="AB978" s="45">
        <f t="shared" si="622"/>
        <v>0</v>
      </c>
      <c r="AC978" s="45">
        <f t="shared" si="622"/>
        <v>0</v>
      </c>
      <c r="AD978" s="45">
        <f t="shared" si="622"/>
        <v>0</v>
      </c>
      <c r="AE978" s="45">
        <f t="shared" si="622"/>
        <v>0</v>
      </c>
      <c r="AF978" s="45">
        <f t="shared" si="622"/>
        <v>0</v>
      </c>
      <c r="AG978" s="45">
        <f t="shared" si="622"/>
        <v>0</v>
      </c>
      <c r="AH978" s="45">
        <f t="shared" si="622"/>
        <v>0</v>
      </c>
      <c r="AI978" s="45">
        <f t="shared" si="622"/>
        <v>0</v>
      </c>
      <c r="AJ978" s="45">
        <f t="shared" si="622"/>
        <v>0</v>
      </c>
      <c r="AK978" s="45">
        <f t="shared" si="622"/>
        <v>0</v>
      </c>
      <c r="AL978" s="45">
        <f t="shared" si="622"/>
        <v>0</v>
      </c>
      <c r="AM978" s="45">
        <f t="shared" si="622"/>
        <v>0</v>
      </c>
      <c r="AN978" s="45">
        <f t="shared" si="622"/>
        <v>0</v>
      </c>
      <c r="AO978" s="45">
        <f t="shared" si="622"/>
        <v>0</v>
      </c>
      <c r="AP978" s="45">
        <f t="shared" si="622"/>
        <v>0</v>
      </c>
      <c r="AQ978" s="45">
        <f t="shared" si="622"/>
        <v>0</v>
      </c>
      <c r="AR978" s="45">
        <f t="shared" si="622"/>
        <v>0</v>
      </c>
      <c r="AS978" s="45">
        <f t="shared" si="622"/>
        <v>0</v>
      </c>
      <c r="AT978" s="45">
        <f t="shared" si="622"/>
        <v>0</v>
      </c>
      <c r="AU978" s="45">
        <f t="shared" si="622"/>
        <v>0</v>
      </c>
      <c r="AV978" s="45">
        <f t="shared" si="622"/>
        <v>0</v>
      </c>
      <c r="AW978" s="45">
        <f t="shared" si="622"/>
        <v>0</v>
      </c>
      <c r="AX978" s="45">
        <f t="shared" si="622"/>
        <v>0</v>
      </c>
      <c r="AY978" s="45">
        <f t="shared" si="622"/>
        <v>0</v>
      </c>
      <c r="AZ978" s="45">
        <f t="shared" si="622"/>
        <v>0</v>
      </c>
      <c r="BA978" s="45">
        <f t="shared" si="622"/>
        <v>0</v>
      </c>
      <c r="BB978" s="45">
        <f t="shared" si="622"/>
        <v>0</v>
      </c>
      <c r="BC978" s="45">
        <f t="shared" si="622"/>
        <v>0</v>
      </c>
      <c r="BD978" s="45">
        <f t="shared" si="622"/>
        <v>0</v>
      </c>
    </row>
    <row r="979" spans="1:59" ht="16" x14ac:dyDescent="0.2">
      <c r="B979" s="11">
        <f t="shared" si="611"/>
        <v>28</v>
      </c>
      <c r="C979" s="12" t="str">
        <f t="shared" si="611"/>
        <v>SCI RETAIL RENNES 1</v>
      </c>
      <c r="K979" s="24"/>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row>
    <row r="980" spans="1:59" ht="16" x14ac:dyDescent="0.2">
      <c r="B980" s="11">
        <f t="shared" si="611"/>
        <v>28</v>
      </c>
      <c r="C980" s="12" t="str">
        <f t="shared" si="611"/>
        <v>SCI RETAIL RENNES 1</v>
      </c>
      <c r="G980" s="46" t="s">
        <v>229</v>
      </c>
      <c r="H980" s="104" t="s">
        <v>74</v>
      </c>
      <c r="I980" s="105"/>
      <c r="J980" s="106"/>
      <c r="K980" s="23"/>
      <c r="L980" s="47" t="s">
        <v>4</v>
      </c>
      <c r="M980" s="81"/>
      <c r="N980" s="81"/>
      <c r="O980" s="48">
        <f>SUM(O975:O978)</f>
        <v>3217.1047588629826</v>
      </c>
      <c r="P980" s="48">
        <f t="shared" ref="P980:BD980" si="623">SUM(P975:P978)</f>
        <v>3217.1047588629826</v>
      </c>
      <c r="Q980" s="48">
        <f t="shared" si="623"/>
        <v>3249.2758064516124</v>
      </c>
      <c r="R980" s="48">
        <f t="shared" si="623"/>
        <v>3249.2758064516124</v>
      </c>
      <c r="S980" s="48">
        <f t="shared" si="623"/>
        <v>3249.2758064516124</v>
      </c>
      <c r="T980" s="48">
        <f t="shared" si="623"/>
        <v>3284.2443364392534</v>
      </c>
      <c r="U980" s="48">
        <f t="shared" si="623"/>
        <v>3249.2758064516124</v>
      </c>
      <c r="V980" s="48">
        <f t="shared" si="623"/>
        <v>3249.2758064516124</v>
      </c>
      <c r="W980" s="48">
        <f t="shared" si="623"/>
        <v>3249.2758064516124</v>
      </c>
      <c r="X980" s="48">
        <f t="shared" si="623"/>
        <v>3249.2758064516124</v>
      </c>
      <c r="Y980" s="48">
        <f t="shared" si="623"/>
        <v>3281.7685645161287</v>
      </c>
      <c r="Z980" s="48">
        <f t="shared" si="623"/>
        <v>3281.7685645161287</v>
      </c>
      <c r="AA980" s="48">
        <f t="shared" si="623"/>
        <v>3281.7685645161287</v>
      </c>
      <c r="AB980" s="48">
        <f t="shared" si="623"/>
        <v>3281.7685645161287</v>
      </c>
      <c r="AC980" s="48">
        <f t="shared" si="623"/>
        <v>3314.5862501612896</v>
      </c>
      <c r="AD980" s="48">
        <f t="shared" si="623"/>
        <v>3314.5862501612896</v>
      </c>
      <c r="AE980" s="48">
        <f t="shared" si="623"/>
        <v>3314.5862501612896</v>
      </c>
      <c r="AF980" s="48">
        <f t="shared" si="623"/>
        <v>3314.5862501612896</v>
      </c>
      <c r="AG980" s="48">
        <f t="shared" si="623"/>
        <v>3347.7321126629026</v>
      </c>
      <c r="AH980" s="48">
        <f t="shared" si="623"/>
        <v>3347.7321126629026</v>
      </c>
      <c r="AI980" s="48">
        <f t="shared" si="623"/>
        <v>3347.7321126629026</v>
      </c>
      <c r="AJ980" s="48">
        <f t="shared" si="623"/>
        <v>3347.7321126629026</v>
      </c>
      <c r="AK980" s="48">
        <f t="shared" si="623"/>
        <v>3381.2094337895314</v>
      </c>
      <c r="AL980" s="48">
        <f t="shared" si="623"/>
        <v>3381.2094337895314</v>
      </c>
      <c r="AM980" s="48">
        <f t="shared" si="623"/>
        <v>3381.2094337895314</v>
      </c>
      <c r="AN980" s="48">
        <f t="shared" si="623"/>
        <v>3381.2094337895314</v>
      </c>
      <c r="AO980" s="48">
        <f t="shared" si="623"/>
        <v>3415.0215281274268</v>
      </c>
      <c r="AP980" s="48">
        <f t="shared" si="623"/>
        <v>3415.0215281274268</v>
      </c>
      <c r="AQ980" s="48">
        <f t="shared" si="623"/>
        <v>3415.0215281274268</v>
      </c>
      <c r="AR980" s="48">
        <f t="shared" si="623"/>
        <v>3415.0215281274268</v>
      </c>
      <c r="AS980" s="48">
        <f t="shared" si="623"/>
        <v>3449.1717434087009</v>
      </c>
      <c r="AT980" s="48">
        <f t="shared" si="623"/>
        <v>3449.1717434087009</v>
      </c>
      <c r="AU980" s="48">
        <f t="shared" si="623"/>
        <v>3449.1717434087009</v>
      </c>
      <c r="AV980" s="48">
        <f t="shared" si="623"/>
        <v>3449.1717434087009</v>
      </c>
      <c r="AW980" s="48">
        <f t="shared" si="623"/>
        <v>3483.663460842788</v>
      </c>
      <c r="AX980" s="48">
        <f t="shared" si="623"/>
        <v>3483.663460842788</v>
      </c>
      <c r="AY980" s="48">
        <f t="shared" si="623"/>
        <v>3483.663460842788</v>
      </c>
      <c r="AZ980" s="48">
        <f t="shared" si="623"/>
        <v>3483.663460842788</v>
      </c>
      <c r="BA980" s="48">
        <f t="shared" si="623"/>
        <v>3518.5000954512161</v>
      </c>
      <c r="BB980" s="48">
        <f t="shared" si="623"/>
        <v>3518.5000954512161</v>
      </c>
      <c r="BC980" s="48">
        <f t="shared" si="623"/>
        <v>3518.5000954512161</v>
      </c>
      <c r="BD980" s="48">
        <f t="shared" si="623"/>
        <v>3518.5000954512161</v>
      </c>
    </row>
    <row r="981" spans="1:59" ht="16" x14ac:dyDescent="0.2">
      <c r="B981" s="11">
        <f t="shared" ref="B981:C986" si="624">B980</f>
        <v>28</v>
      </c>
      <c r="C981" s="12" t="str">
        <f t="shared" si="624"/>
        <v>SCI RETAIL RENNES 1</v>
      </c>
      <c r="D981" s="46" t="s">
        <v>260</v>
      </c>
      <c r="E981" s="32">
        <v>45291</v>
      </c>
      <c r="F981" s="15"/>
      <c r="G981" s="46" t="s">
        <v>261</v>
      </c>
      <c r="H981" s="46" t="s">
        <v>237</v>
      </c>
      <c r="I981" s="46" t="s">
        <v>238</v>
      </c>
      <c r="J981" s="46" t="s">
        <v>239</v>
      </c>
      <c r="K981" s="23"/>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row>
    <row r="982" spans="1:59" ht="16" x14ac:dyDescent="0.2">
      <c r="B982" s="11">
        <f t="shared" si="624"/>
        <v>28</v>
      </c>
      <c r="C982" s="12" t="str">
        <f t="shared" si="624"/>
        <v>SCI RETAIL RENNES 1</v>
      </c>
      <c r="D982" s="46" t="s">
        <v>262</v>
      </c>
      <c r="E982" s="31">
        <v>12868.419035451931</v>
      </c>
      <c r="F982" s="15"/>
      <c r="G982" s="49" t="s">
        <v>263</v>
      </c>
      <c r="H982" s="31">
        <v>0</v>
      </c>
      <c r="I982" s="32">
        <v>0</v>
      </c>
      <c r="J982" s="32">
        <v>0</v>
      </c>
      <c r="K982" s="23"/>
      <c r="L982" s="50" t="s">
        <v>264</v>
      </c>
      <c r="M982" s="70"/>
      <c r="N982" s="70"/>
      <c r="O982" s="40">
        <f t="shared" ref="O982:BD982" si="625">IFERROR(((O$3&gt;=$E981)*(O$2&lt;=$E981))*$E985,"")</f>
        <v>0</v>
      </c>
      <c r="P982" s="40">
        <f t="shared" si="625"/>
        <v>0</v>
      </c>
      <c r="Q982" s="40">
        <f t="shared" si="625"/>
        <v>0</v>
      </c>
      <c r="R982" s="40">
        <f t="shared" si="625"/>
        <v>0</v>
      </c>
      <c r="S982" s="40">
        <f t="shared" si="625"/>
        <v>0</v>
      </c>
      <c r="T982" s="40">
        <f t="shared" si="625"/>
        <v>0</v>
      </c>
      <c r="U982" s="40">
        <f t="shared" si="625"/>
        <v>0</v>
      </c>
      <c r="V982" s="40">
        <f t="shared" si="625"/>
        <v>0</v>
      </c>
      <c r="W982" s="40">
        <f t="shared" si="625"/>
        <v>0</v>
      </c>
      <c r="X982" s="40">
        <f t="shared" si="625"/>
        <v>0</v>
      </c>
      <c r="Y982" s="40">
        <f t="shared" si="625"/>
        <v>0</v>
      </c>
      <c r="Z982" s="40">
        <f t="shared" si="625"/>
        <v>0</v>
      </c>
      <c r="AA982" s="40">
        <f t="shared" si="625"/>
        <v>0</v>
      </c>
      <c r="AB982" s="40">
        <f t="shared" si="625"/>
        <v>0</v>
      </c>
      <c r="AC982" s="40">
        <f t="shared" si="625"/>
        <v>0</v>
      </c>
      <c r="AD982" s="40">
        <f t="shared" si="625"/>
        <v>0</v>
      </c>
      <c r="AE982" s="40">
        <f t="shared" si="625"/>
        <v>0</v>
      </c>
      <c r="AF982" s="40">
        <f t="shared" si="625"/>
        <v>0</v>
      </c>
      <c r="AG982" s="40">
        <f t="shared" si="625"/>
        <v>0</v>
      </c>
      <c r="AH982" s="40">
        <f t="shared" si="625"/>
        <v>0</v>
      </c>
      <c r="AI982" s="40">
        <f t="shared" si="625"/>
        <v>0</v>
      </c>
      <c r="AJ982" s="40">
        <f t="shared" si="625"/>
        <v>0</v>
      </c>
      <c r="AK982" s="40">
        <f t="shared" si="625"/>
        <v>0</v>
      </c>
      <c r="AL982" s="40">
        <f t="shared" si="625"/>
        <v>0</v>
      </c>
      <c r="AM982" s="40">
        <f t="shared" si="625"/>
        <v>0</v>
      </c>
      <c r="AN982" s="40">
        <f t="shared" si="625"/>
        <v>0</v>
      </c>
      <c r="AO982" s="40">
        <f t="shared" si="625"/>
        <v>0</v>
      </c>
      <c r="AP982" s="40">
        <f t="shared" si="625"/>
        <v>0</v>
      </c>
      <c r="AQ982" s="40">
        <f t="shared" si="625"/>
        <v>0</v>
      </c>
      <c r="AR982" s="40">
        <f t="shared" si="625"/>
        <v>0</v>
      </c>
      <c r="AS982" s="40">
        <f t="shared" si="625"/>
        <v>0</v>
      </c>
      <c r="AT982" s="40">
        <f t="shared" si="625"/>
        <v>0</v>
      </c>
      <c r="AU982" s="40">
        <f t="shared" si="625"/>
        <v>0</v>
      </c>
      <c r="AV982" s="40">
        <f t="shared" si="625"/>
        <v>0</v>
      </c>
      <c r="AW982" s="40">
        <f t="shared" si="625"/>
        <v>0</v>
      </c>
      <c r="AX982" s="40">
        <f t="shared" si="625"/>
        <v>0</v>
      </c>
      <c r="AY982" s="40">
        <f t="shared" si="625"/>
        <v>0</v>
      </c>
      <c r="AZ982" s="40">
        <f t="shared" si="625"/>
        <v>0</v>
      </c>
      <c r="BA982" s="40">
        <f t="shared" si="625"/>
        <v>0</v>
      </c>
      <c r="BB982" s="40">
        <f t="shared" si="625"/>
        <v>0</v>
      </c>
      <c r="BC982" s="40">
        <f t="shared" si="625"/>
        <v>0</v>
      </c>
      <c r="BD982" s="40">
        <f t="shared" si="625"/>
        <v>0</v>
      </c>
    </row>
    <row r="983" spans="1:59" ht="16" x14ac:dyDescent="0.2">
      <c r="B983" s="11">
        <f t="shared" si="624"/>
        <v>28</v>
      </c>
      <c r="C983" s="12" t="str">
        <f t="shared" si="624"/>
        <v>SCI RETAIL RENNES 1</v>
      </c>
      <c r="D983" s="46" t="s">
        <v>24</v>
      </c>
      <c r="E983" s="51">
        <f>IF(E981&gt;MAX($O$3:$BD$3),BD972,
IF(E981&lt;MIN($O$3:$BD$3),1,SUMIFS($O973:$BD973,$O$2:$BD$2,"&lt;="&amp;E981,$O$3:$BD$3,"&gt;="&amp;E981)))</f>
        <v>1.01</v>
      </c>
      <c r="F983" s="15"/>
      <c r="G983" s="49" t="s">
        <v>265</v>
      </c>
      <c r="H983" s="31">
        <v>0</v>
      </c>
      <c r="I983" s="32">
        <v>0</v>
      </c>
      <c r="J983" s="32">
        <v>0</v>
      </c>
      <c r="K983" s="23"/>
      <c r="L983" s="52" t="s">
        <v>266</v>
      </c>
      <c r="M983" s="72"/>
      <c r="N983" s="72"/>
      <c r="O983" s="41">
        <f t="shared" ref="O983:BD983" si="626">IFERROR(((O$3&gt;=$E978)*(O$2&lt;=$E978))*$H986,"")</f>
        <v>0</v>
      </c>
      <c r="P983" s="41">
        <f t="shared" si="626"/>
        <v>0</v>
      </c>
      <c r="Q983" s="41">
        <f t="shared" si="626"/>
        <v>0</v>
      </c>
      <c r="R983" s="41">
        <f t="shared" si="626"/>
        <v>0</v>
      </c>
      <c r="S983" s="41">
        <f t="shared" si="626"/>
        <v>0</v>
      </c>
      <c r="T983" s="41">
        <f t="shared" si="626"/>
        <v>0</v>
      </c>
      <c r="U983" s="41">
        <f t="shared" si="626"/>
        <v>0</v>
      </c>
      <c r="V983" s="41">
        <f t="shared" si="626"/>
        <v>0</v>
      </c>
      <c r="W983" s="41">
        <f t="shared" si="626"/>
        <v>0</v>
      </c>
      <c r="X983" s="41">
        <f t="shared" si="626"/>
        <v>0</v>
      </c>
      <c r="Y983" s="41">
        <f t="shared" si="626"/>
        <v>0</v>
      </c>
      <c r="Z983" s="41">
        <f t="shared" si="626"/>
        <v>0</v>
      </c>
      <c r="AA983" s="41">
        <f t="shared" si="626"/>
        <v>0</v>
      </c>
      <c r="AB983" s="41">
        <f t="shared" si="626"/>
        <v>0</v>
      </c>
      <c r="AC983" s="41">
        <f t="shared" si="626"/>
        <v>0</v>
      </c>
      <c r="AD983" s="41">
        <f t="shared" si="626"/>
        <v>0</v>
      </c>
      <c r="AE983" s="41">
        <f t="shared" si="626"/>
        <v>0</v>
      </c>
      <c r="AF983" s="41">
        <f t="shared" si="626"/>
        <v>0</v>
      </c>
      <c r="AG983" s="41">
        <f t="shared" si="626"/>
        <v>0</v>
      </c>
      <c r="AH983" s="41">
        <f t="shared" si="626"/>
        <v>0</v>
      </c>
      <c r="AI983" s="41">
        <f t="shared" si="626"/>
        <v>0</v>
      </c>
      <c r="AJ983" s="41">
        <f t="shared" si="626"/>
        <v>0</v>
      </c>
      <c r="AK983" s="41">
        <f t="shared" si="626"/>
        <v>0</v>
      </c>
      <c r="AL983" s="41">
        <f t="shared" si="626"/>
        <v>0</v>
      </c>
      <c r="AM983" s="41">
        <f t="shared" si="626"/>
        <v>0</v>
      </c>
      <c r="AN983" s="41">
        <f t="shared" si="626"/>
        <v>0</v>
      </c>
      <c r="AO983" s="41">
        <f t="shared" si="626"/>
        <v>0</v>
      </c>
      <c r="AP983" s="41">
        <f t="shared" si="626"/>
        <v>0</v>
      </c>
      <c r="AQ983" s="41">
        <f t="shared" si="626"/>
        <v>0</v>
      </c>
      <c r="AR983" s="41">
        <f t="shared" si="626"/>
        <v>0</v>
      </c>
      <c r="AS983" s="41">
        <f t="shared" si="626"/>
        <v>0</v>
      </c>
      <c r="AT983" s="41">
        <f t="shared" si="626"/>
        <v>0</v>
      </c>
      <c r="AU983" s="41">
        <f t="shared" si="626"/>
        <v>0</v>
      </c>
      <c r="AV983" s="41">
        <f t="shared" si="626"/>
        <v>0</v>
      </c>
      <c r="AW983" s="41">
        <f t="shared" si="626"/>
        <v>0</v>
      </c>
      <c r="AX983" s="41">
        <f t="shared" si="626"/>
        <v>0</v>
      </c>
      <c r="AY983" s="41">
        <f t="shared" si="626"/>
        <v>0</v>
      </c>
      <c r="AZ983" s="41">
        <f t="shared" si="626"/>
        <v>0</v>
      </c>
      <c r="BA983" s="41">
        <f t="shared" si="626"/>
        <v>0</v>
      </c>
      <c r="BB983" s="41">
        <f t="shared" si="626"/>
        <v>0</v>
      </c>
      <c r="BC983" s="41">
        <f t="shared" si="626"/>
        <v>0</v>
      </c>
      <c r="BD983" s="41">
        <f t="shared" si="626"/>
        <v>0</v>
      </c>
    </row>
    <row r="984" spans="1:59" ht="16" x14ac:dyDescent="0.2">
      <c r="B984" s="11">
        <f t="shared" si="624"/>
        <v>28</v>
      </c>
      <c r="C984" s="12" t="str">
        <f t="shared" si="624"/>
        <v>SCI RETAIL RENNES 1</v>
      </c>
      <c r="D984" s="46" t="s">
        <v>8</v>
      </c>
      <c r="E984" s="42">
        <v>0</v>
      </c>
      <c r="F984" s="15"/>
      <c r="G984" s="49" t="s">
        <v>267</v>
      </c>
      <c r="H984" s="31">
        <v>0</v>
      </c>
      <c r="I984" s="32">
        <v>0</v>
      </c>
      <c r="J984" s="32">
        <v>0</v>
      </c>
      <c r="L984" s="52" t="s">
        <v>268</v>
      </c>
      <c r="M984" s="72"/>
      <c r="N984" s="72"/>
      <c r="O984" s="41">
        <f t="shared" ref="O984:BD984" si="627">IFERROR(((O$3&gt;=$E981)*(O$2&lt;=$E981))*$J986,"")</f>
        <v>0</v>
      </c>
      <c r="P984" s="41">
        <f t="shared" si="627"/>
        <v>0</v>
      </c>
      <c r="Q984" s="41">
        <f t="shared" si="627"/>
        <v>0</v>
      </c>
      <c r="R984" s="41">
        <f t="shared" si="627"/>
        <v>0</v>
      </c>
      <c r="S984" s="41">
        <f t="shared" si="627"/>
        <v>0</v>
      </c>
      <c r="T984" s="41">
        <f t="shared" si="627"/>
        <v>0</v>
      </c>
      <c r="U984" s="41">
        <f t="shared" si="627"/>
        <v>0</v>
      </c>
      <c r="V984" s="41">
        <f t="shared" si="627"/>
        <v>0</v>
      </c>
      <c r="W984" s="41">
        <f t="shared" si="627"/>
        <v>0</v>
      </c>
      <c r="X984" s="41">
        <f t="shared" si="627"/>
        <v>0</v>
      </c>
      <c r="Y984" s="41">
        <f t="shared" si="627"/>
        <v>0</v>
      </c>
      <c r="Z984" s="41">
        <f t="shared" si="627"/>
        <v>0</v>
      </c>
      <c r="AA984" s="41">
        <f t="shared" si="627"/>
        <v>0</v>
      </c>
      <c r="AB984" s="41">
        <f t="shared" si="627"/>
        <v>0</v>
      </c>
      <c r="AC984" s="41">
        <f t="shared" si="627"/>
        <v>0</v>
      </c>
      <c r="AD984" s="41">
        <f t="shared" si="627"/>
        <v>0</v>
      </c>
      <c r="AE984" s="41">
        <f t="shared" si="627"/>
        <v>0</v>
      </c>
      <c r="AF984" s="41">
        <f t="shared" si="627"/>
        <v>0</v>
      </c>
      <c r="AG984" s="41">
        <f t="shared" si="627"/>
        <v>0</v>
      </c>
      <c r="AH984" s="41">
        <f t="shared" si="627"/>
        <v>0</v>
      </c>
      <c r="AI984" s="41">
        <f t="shared" si="627"/>
        <v>0</v>
      </c>
      <c r="AJ984" s="41">
        <f t="shared" si="627"/>
        <v>0</v>
      </c>
      <c r="AK984" s="41">
        <f t="shared" si="627"/>
        <v>0</v>
      </c>
      <c r="AL984" s="41">
        <f t="shared" si="627"/>
        <v>0</v>
      </c>
      <c r="AM984" s="41">
        <f t="shared" si="627"/>
        <v>0</v>
      </c>
      <c r="AN984" s="41">
        <f t="shared" si="627"/>
        <v>0</v>
      </c>
      <c r="AO984" s="41">
        <f t="shared" si="627"/>
        <v>0</v>
      </c>
      <c r="AP984" s="41">
        <f t="shared" si="627"/>
        <v>0</v>
      </c>
      <c r="AQ984" s="41">
        <f t="shared" si="627"/>
        <v>0</v>
      </c>
      <c r="AR984" s="41">
        <f t="shared" si="627"/>
        <v>0</v>
      </c>
      <c r="AS984" s="41">
        <f t="shared" si="627"/>
        <v>0</v>
      </c>
      <c r="AT984" s="41">
        <f t="shared" si="627"/>
        <v>0</v>
      </c>
      <c r="AU984" s="41">
        <f t="shared" si="627"/>
        <v>0</v>
      </c>
      <c r="AV984" s="41">
        <f t="shared" si="627"/>
        <v>0</v>
      </c>
      <c r="AW984" s="41">
        <f t="shared" si="627"/>
        <v>0</v>
      </c>
      <c r="AX984" s="41">
        <f t="shared" si="627"/>
        <v>0</v>
      </c>
      <c r="AY984" s="41">
        <f t="shared" si="627"/>
        <v>0</v>
      </c>
      <c r="AZ984" s="41">
        <f t="shared" si="627"/>
        <v>0</v>
      </c>
      <c r="BA984" s="41">
        <f t="shared" si="627"/>
        <v>0</v>
      </c>
      <c r="BB984" s="41">
        <f t="shared" si="627"/>
        <v>0</v>
      </c>
      <c r="BC984" s="41">
        <f t="shared" si="627"/>
        <v>0</v>
      </c>
      <c r="BD984" s="41">
        <f t="shared" si="627"/>
        <v>0</v>
      </c>
    </row>
    <row r="985" spans="1:59" ht="16" x14ac:dyDescent="0.2">
      <c r="B985" s="11">
        <f t="shared" si="624"/>
        <v>28</v>
      </c>
      <c r="C985" s="12" t="str">
        <f t="shared" si="624"/>
        <v>SCI RETAIL RENNES 1</v>
      </c>
      <c r="D985" s="46" t="s">
        <v>269</v>
      </c>
      <c r="E985" s="31">
        <v>0</v>
      </c>
      <c r="F985" s="15"/>
      <c r="G985" s="53"/>
      <c r="H985" s="15"/>
      <c r="I985" s="15"/>
      <c r="J985" s="23"/>
      <c r="L985" s="52" t="s">
        <v>270</v>
      </c>
      <c r="M985" s="72"/>
      <c r="N985" s="72"/>
      <c r="O985" s="41">
        <f t="shared" ref="O985:BD985" si="628">IFERROR(((O$3&gt;=$J975)*(O$2&lt;=$J975))*$E986,"")</f>
        <v>0</v>
      </c>
      <c r="P985" s="41">
        <f t="shared" si="628"/>
        <v>0</v>
      </c>
      <c r="Q985" s="41">
        <f t="shared" si="628"/>
        <v>0</v>
      </c>
      <c r="R985" s="41">
        <f t="shared" si="628"/>
        <v>0</v>
      </c>
      <c r="S985" s="41">
        <f t="shared" si="628"/>
        <v>0</v>
      </c>
      <c r="T985" s="41">
        <f t="shared" si="628"/>
        <v>0</v>
      </c>
      <c r="U985" s="41">
        <f t="shared" si="628"/>
        <v>0</v>
      </c>
      <c r="V985" s="41">
        <f t="shared" si="628"/>
        <v>0</v>
      </c>
      <c r="W985" s="41">
        <f t="shared" si="628"/>
        <v>0</v>
      </c>
      <c r="X985" s="41">
        <f t="shared" si="628"/>
        <v>0</v>
      </c>
      <c r="Y985" s="41">
        <f t="shared" si="628"/>
        <v>0</v>
      </c>
      <c r="Z985" s="41">
        <f t="shared" si="628"/>
        <v>0</v>
      </c>
      <c r="AA985" s="41">
        <f t="shared" si="628"/>
        <v>0</v>
      </c>
      <c r="AB985" s="41">
        <f t="shared" si="628"/>
        <v>0</v>
      </c>
      <c r="AC985" s="41">
        <f t="shared" si="628"/>
        <v>0</v>
      </c>
      <c r="AD985" s="41">
        <f t="shared" si="628"/>
        <v>0</v>
      </c>
      <c r="AE985" s="41">
        <f t="shared" si="628"/>
        <v>0</v>
      </c>
      <c r="AF985" s="41">
        <f t="shared" si="628"/>
        <v>0</v>
      </c>
      <c r="AG985" s="41">
        <f t="shared" si="628"/>
        <v>0</v>
      </c>
      <c r="AH985" s="41">
        <f t="shared" si="628"/>
        <v>0</v>
      </c>
      <c r="AI985" s="41">
        <f t="shared" si="628"/>
        <v>0</v>
      </c>
      <c r="AJ985" s="41">
        <f t="shared" si="628"/>
        <v>0</v>
      </c>
      <c r="AK985" s="41">
        <f t="shared" si="628"/>
        <v>0</v>
      </c>
      <c r="AL985" s="41">
        <f t="shared" si="628"/>
        <v>0</v>
      </c>
      <c r="AM985" s="41">
        <f t="shared" si="628"/>
        <v>0</v>
      </c>
      <c r="AN985" s="41">
        <f t="shared" si="628"/>
        <v>0</v>
      </c>
      <c r="AO985" s="41">
        <f t="shared" si="628"/>
        <v>0</v>
      </c>
      <c r="AP985" s="41">
        <f t="shared" si="628"/>
        <v>0</v>
      </c>
      <c r="AQ985" s="41">
        <f t="shared" si="628"/>
        <v>0</v>
      </c>
      <c r="AR985" s="41">
        <f t="shared" si="628"/>
        <v>0</v>
      </c>
      <c r="AS985" s="41">
        <f t="shared" si="628"/>
        <v>0</v>
      </c>
      <c r="AT985" s="41">
        <f t="shared" si="628"/>
        <v>0</v>
      </c>
      <c r="AU985" s="41">
        <f t="shared" si="628"/>
        <v>0</v>
      </c>
      <c r="AV985" s="41">
        <f t="shared" si="628"/>
        <v>0</v>
      </c>
      <c r="AW985" s="41">
        <f t="shared" si="628"/>
        <v>0</v>
      </c>
      <c r="AX985" s="41">
        <f t="shared" si="628"/>
        <v>0</v>
      </c>
      <c r="AY985" s="41">
        <f t="shared" si="628"/>
        <v>0</v>
      </c>
      <c r="AZ985" s="41">
        <f t="shared" si="628"/>
        <v>0</v>
      </c>
      <c r="BA985" s="41">
        <f t="shared" si="628"/>
        <v>0</v>
      </c>
      <c r="BB985" s="41">
        <f t="shared" si="628"/>
        <v>0</v>
      </c>
      <c r="BC985" s="41">
        <f t="shared" si="628"/>
        <v>0</v>
      </c>
      <c r="BD985" s="41">
        <f t="shared" si="628"/>
        <v>0</v>
      </c>
    </row>
    <row r="986" spans="1:59" ht="16" x14ac:dyDescent="0.2">
      <c r="B986" s="11">
        <f t="shared" si="624"/>
        <v>28</v>
      </c>
      <c r="C986" s="12" t="str">
        <f t="shared" si="624"/>
        <v>SCI RETAIL RENNES 1</v>
      </c>
      <c r="D986" s="46" t="s">
        <v>270</v>
      </c>
      <c r="E986" s="31">
        <v>0</v>
      </c>
      <c r="F986" s="15"/>
      <c r="G986" s="46" t="s">
        <v>266</v>
      </c>
      <c r="H986" s="31">
        <v>0</v>
      </c>
      <c r="I986" s="46" t="s">
        <v>268</v>
      </c>
      <c r="J986" s="31">
        <v>0</v>
      </c>
      <c r="L986" s="54" t="s">
        <v>271</v>
      </c>
      <c r="M986" s="73"/>
      <c r="N986" s="73"/>
      <c r="O986" s="45">
        <f t="shared" ref="O986:BD986" si="629">IFERROR(-($E967+$H967+$J967)*O968,"")</f>
        <v>0</v>
      </c>
      <c r="P986" s="45">
        <f t="shared" si="629"/>
        <v>0</v>
      </c>
      <c r="Q986" s="45">
        <f t="shared" si="629"/>
        <v>0</v>
      </c>
      <c r="R986" s="45">
        <f t="shared" si="629"/>
        <v>0</v>
      </c>
      <c r="S986" s="45">
        <f t="shared" si="629"/>
        <v>0</v>
      </c>
      <c r="T986" s="45">
        <f t="shared" si="629"/>
        <v>0</v>
      </c>
      <c r="U986" s="45">
        <f t="shared" si="629"/>
        <v>0</v>
      </c>
      <c r="V986" s="45">
        <f t="shared" si="629"/>
        <v>0</v>
      </c>
      <c r="W986" s="45">
        <f t="shared" si="629"/>
        <v>0</v>
      </c>
      <c r="X986" s="45">
        <f t="shared" si="629"/>
        <v>0</v>
      </c>
      <c r="Y986" s="45">
        <f t="shared" si="629"/>
        <v>0</v>
      </c>
      <c r="Z986" s="45">
        <f t="shared" si="629"/>
        <v>0</v>
      </c>
      <c r="AA986" s="45">
        <f t="shared" si="629"/>
        <v>0</v>
      </c>
      <c r="AB986" s="45">
        <f t="shared" si="629"/>
        <v>0</v>
      </c>
      <c r="AC986" s="45">
        <f t="shared" si="629"/>
        <v>0</v>
      </c>
      <c r="AD986" s="45">
        <f t="shared" si="629"/>
        <v>0</v>
      </c>
      <c r="AE986" s="45">
        <f t="shared" si="629"/>
        <v>0</v>
      </c>
      <c r="AF986" s="45">
        <f t="shared" si="629"/>
        <v>0</v>
      </c>
      <c r="AG986" s="45">
        <f t="shared" si="629"/>
        <v>0</v>
      </c>
      <c r="AH986" s="45">
        <f t="shared" si="629"/>
        <v>0</v>
      </c>
      <c r="AI986" s="45">
        <f t="shared" si="629"/>
        <v>0</v>
      </c>
      <c r="AJ986" s="45">
        <f t="shared" si="629"/>
        <v>0</v>
      </c>
      <c r="AK986" s="45">
        <f t="shared" si="629"/>
        <v>0</v>
      </c>
      <c r="AL986" s="45">
        <f t="shared" si="629"/>
        <v>0</v>
      </c>
      <c r="AM986" s="45">
        <f t="shared" si="629"/>
        <v>0</v>
      </c>
      <c r="AN986" s="45">
        <f t="shared" si="629"/>
        <v>0</v>
      </c>
      <c r="AO986" s="45">
        <f t="shared" si="629"/>
        <v>0</v>
      </c>
      <c r="AP986" s="45">
        <f t="shared" si="629"/>
        <v>0</v>
      </c>
      <c r="AQ986" s="45">
        <f t="shared" si="629"/>
        <v>0</v>
      </c>
      <c r="AR986" s="45">
        <f t="shared" si="629"/>
        <v>0</v>
      </c>
      <c r="AS986" s="45">
        <f t="shared" si="629"/>
        <v>0</v>
      </c>
      <c r="AT986" s="45">
        <f t="shared" si="629"/>
        <v>0</v>
      </c>
      <c r="AU986" s="45">
        <f t="shared" si="629"/>
        <v>0</v>
      </c>
      <c r="AV986" s="45">
        <f t="shared" si="629"/>
        <v>0</v>
      </c>
      <c r="AW986" s="45">
        <f t="shared" si="629"/>
        <v>0</v>
      </c>
      <c r="AX986" s="45">
        <f t="shared" si="629"/>
        <v>0</v>
      </c>
      <c r="AY986" s="45">
        <f t="shared" si="629"/>
        <v>0</v>
      </c>
      <c r="AZ986" s="45">
        <f t="shared" si="629"/>
        <v>0</v>
      </c>
      <c r="BA986" s="45">
        <f t="shared" si="629"/>
        <v>0</v>
      </c>
      <c r="BB986" s="45">
        <f t="shared" si="629"/>
        <v>0</v>
      </c>
      <c r="BC986" s="45">
        <f t="shared" si="629"/>
        <v>0</v>
      </c>
      <c r="BD986" s="45">
        <f t="shared" si="629"/>
        <v>0</v>
      </c>
    </row>
    <row r="987" spans="1:59" x14ac:dyDescent="0.2">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row>
    <row r="988" spans="1:59" ht="16" x14ac:dyDescent="0.2">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s="1"/>
    </row>
    <row r="989" spans="1:59" ht="16" x14ac:dyDescent="0.2">
      <c r="A989" s="1"/>
      <c r="B989" s="67">
        <v>29</v>
      </c>
      <c r="C989" s="68" t="str">
        <f>H991</f>
        <v>SCI RETAIL RENNES 1</v>
      </c>
      <c r="D989" s="69" t="s">
        <v>77</v>
      </c>
      <c r="E989" s="69"/>
      <c r="F989" s="69"/>
      <c r="G989" s="69"/>
      <c r="H989" s="69"/>
      <c r="I989" s="69"/>
      <c r="J989" s="69"/>
      <c r="K989" s="68"/>
      <c r="L989" s="68"/>
      <c r="M989" s="68"/>
      <c r="N989" s="68"/>
      <c r="O989" s="82"/>
      <c r="P989" s="82"/>
      <c r="Q989" s="82"/>
      <c r="R989" s="82"/>
      <c r="S989" s="82"/>
      <c r="T989" s="82"/>
      <c r="U989" s="82"/>
      <c r="V989" s="82"/>
      <c r="W989" s="82"/>
      <c r="X989" s="82"/>
      <c r="Y989" s="82"/>
      <c r="Z989" s="82"/>
      <c r="AA989" s="82"/>
      <c r="AB989" s="82"/>
      <c r="AC989" s="82"/>
      <c r="AD989" s="82"/>
      <c r="AE989" s="82"/>
      <c r="AF989" s="82"/>
      <c r="AG989" s="82"/>
      <c r="AH989" s="82"/>
      <c r="AI989" s="82"/>
      <c r="AJ989" s="82"/>
      <c r="AK989" s="82"/>
      <c r="AL989" s="82"/>
      <c r="AM989" s="82"/>
      <c r="AN989" s="82"/>
      <c r="AO989" s="82"/>
      <c r="AP989" s="82"/>
      <c r="AQ989" s="82"/>
      <c r="AR989" s="82"/>
      <c r="AS989" s="82"/>
      <c r="AT989" s="82"/>
      <c r="AU989" s="82"/>
      <c r="AV989" s="82"/>
      <c r="AW989" s="82"/>
      <c r="AX989" s="82"/>
      <c r="AY989" s="82"/>
      <c r="AZ989" s="82"/>
      <c r="BA989" s="82"/>
      <c r="BB989" s="82"/>
      <c r="BC989" s="82"/>
      <c r="BD989" s="82"/>
      <c r="BE989" s="1"/>
      <c r="BF989" s="1"/>
      <c r="BG989" s="1"/>
    </row>
    <row r="990" spans="1:59" ht="16" x14ac:dyDescent="0.2">
      <c r="A990" s="35"/>
      <c r="B990" s="11">
        <f>B989</f>
        <v>29</v>
      </c>
      <c r="C990" s="12" t="str">
        <f>C989</f>
        <v>SCI RETAIL RENNES 1</v>
      </c>
      <c r="D990" s="35"/>
      <c r="E990" s="35"/>
      <c r="F990" s="35"/>
      <c r="G990" s="35"/>
      <c r="H990" s="35"/>
      <c r="I990" s="35"/>
      <c r="J990" s="35"/>
      <c r="K990" s="35"/>
      <c r="L990" s="35"/>
      <c r="M990" s="35"/>
      <c r="N990" s="35"/>
      <c r="O990" s="44"/>
      <c r="P990" s="44"/>
      <c r="Q990" s="44"/>
      <c r="R990" s="44"/>
      <c r="S990" s="44"/>
      <c r="T990" s="44"/>
      <c r="U990" s="44"/>
      <c r="V990" s="44"/>
      <c r="W990" s="44"/>
      <c r="X990" s="44"/>
      <c r="Y990" s="44"/>
      <c r="Z990" s="44"/>
      <c r="AA990" s="44"/>
      <c r="AB990" s="44"/>
      <c r="AC990" s="44"/>
      <c r="AD990" s="44"/>
      <c r="AE990" s="44"/>
      <c r="AF990" s="44"/>
      <c r="AG990" s="44"/>
      <c r="AH990" s="44"/>
      <c r="AI990" s="44"/>
      <c r="AJ990" s="44"/>
      <c r="AK990" s="44"/>
      <c r="AL990" s="44"/>
      <c r="AM990" s="44"/>
      <c r="AN990" s="44"/>
      <c r="AO990" s="44"/>
      <c r="AP990" s="44"/>
      <c r="AQ990" s="44"/>
      <c r="AR990" s="44"/>
      <c r="AS990" s="44"/>
      <c r="AT990" s="44"/>
      <c r="AU990" s="44"/>
      <c r="AV990" s="44"/>
      <c r="AW990" s="44"/>
      <c r="AX990" s="44"/>
      <c r="AY990" s="44"/>
      <c r="AZ990" s="44"/>
      <c r="BA990" s="44"/>
      <c r="BB990" s="44"/>
      <c r="BC990" s="44"/>
      <c r="BD990" s="44"/>
      <c r="BE990" s="35"/>
      <c r="BF990" s="35"/>
      <c r="BG990" s="35"/>
    </row>
    <row r="991" spans="1:59" ht="16" x14ac:dyDescent="0.2">
      <c r="B991" s="11">
        <f t="shared" ref="B991:C1006" si="630">B990</f>
        <v>29</v>
      </c>
      <c r="C991" s="12" t="str">
        <f t="shared" si="630"/>
        <v>SCI RETAIL RENNES 1</v>
      </c>
      <c r="D991" s="13" t="s">
        <v>2</v>
      </c>
      <c r="E991" s="14" t="s">
        <v>61</v>
      </c>
      <c r="F991" s="15"/>
      <c r="G991" s="13" t="s">
        <v>229</v>
      </c>
      <c r="H991" s="14" t="s">
        <v>74</v>
      </c>
      <c r="I991" s="14"/>
      <c r="J991" s="14"/>
      <c r="L991" s="16" t="s">
        <v>230</v>
      </c>
      <c r="M991" s="70"/>
      <c r="N991" s="70"/>
      <c r="O991" s="17">
        <f>($E1002&gt;0)*($E996&lt;O$2)*(EDATE($E996,$E1002)&gt;O$3)*((O$3-O$2+1)/O$4)
+($E1002&gt;0)*($E996&lt;O$2)*(EDATE($E996,$E1002)&gt;=O$2)*(EDATE($E996,$E1002)&lt;=O$3)*((EDATE($E996,$E1002)-O$2)/O$4)
+($E1002&gt;0)*($E996&lt;O$2)*(EDATE($E996,$E1002)&lt;O$2)*(0)
+($E1002&gt;0)*($E996&gt;=O$2)*($E996&lt;=O$3)*(EDATE($E996,$E1002)&gt;=O$2)*(EDATE($E996,$E1002)&lt;=O$3)*((EDATE($E996,$E1002)-$E996+1)/O$4)
+($E1002&gt;0)*($E996&gt;=O$2)*($E996&lt;=O$3)*(EDATE($E996,$E1002)&gt;O$3)*((O$3-$E996+1)/O$4)
+($E1002&gt;0)*($E996&gt;O$3)*(0)</f>
        <v>0</v>
      </c>
      <c r="P991" s="17">
        <f t="shared" ref="P991:BD991" si="631">($E1002&gt;0)*($E996&lt;P$2)*(EDATE($E996,$E1002)&gt;P$3)*((P$3-P$2+1)/P$4)
+($E1002&gt;0)*($E996&lt;P$2)*(EDATE($E996,$E1002)&gt;=P$2)*(EDATE($E996,$E1002)&lt;=P$3)*((EDATE($E996,$E1002)-P$2)/P$4)
+($E1002&gt;0)*($E996&lt;P$2)*(EDATE($E996,$E1002)&lt;P$2)*(0)
+($E1002&gt;0)*($E996&gt;=P$2)*($E996&lt;=P$3)*(EDATE($E996,$E1002)&gt;=P$2)*(EDATE($E996,$E1002)&lt;=P$3)*((EDATE($E996,$E1002)-$E996+1)/P$4)
+($E1002&gt;0)*($E996&gt;=P$2)*($E996&lt;=P$3)*(EDATE($E996,$E1002)&gt;P$3)*((P$3-$E996+1)/P$4)
+($E1002&gt;0)*($E996&gt;P$3)*(0)</f>
        <v>0</v>
      </c>
      <c r="Q991" s="17">
        <f t="shared" si="631"/>
        <v>0</v>
      </c>
      <c r="R991" s="17">
        <f t="shared" si="631"/>
        <v>0</v>
      </c>
      <c r="S991" s="17">
        <f t="shared" si="631"/>
        <v>0</v>
      </c>
      <c r="T991" s="17">
        <f t="shared" si="631"/>
        <v>0</v>
      </c>
      <c r="U991" s="17">
        <f t="shared" si="631"/>
        <v>0</v>
      </c>
      <c r="V991" s="17">
        <f t="shared" si="631"/>
        <v>0</v>
      </c>
      <c r="W991" s="17">
        <f t="shared" si="631"/>
        <v>0</v>
      </c>
      <c r="X991" s="17">
        <f t="shared" si="631"/>
        <v>0</v>
      </c>
      <c r="Y991" s="17">
        <f t="shared" si="631"/>
        <v>0</v>
      </c>
      <c r="Z991" s="17">
        <f t="shared" si="631"/>
        <v>0</v>
      </c>
      <c r="AA991" s="17">
        <f t="shared" si="631"/>
        <v>0</v>
      </c>
      <c r="AB991" s="17">
        <f t="shared" si="631"/>
        <v>0</v>
      </c>
      <c r="AC991" s="17">
        <f t="shared" si="631"/>
        <v>0</v>
      </c>
      <c r="AD991" s="17">
        <f t="shared" si="631"/>
        <v>0</v>
      </c>
      <c r="AE991" s="17">
        <f t="shared" si="631"/>
        <v>0</v>
      </c>
      <c r="AF991" s="17">
        <f t="shared" si="631"/>
        <v>0</v>
      </c>
      <c r="AG991" s="17">
        <f t="shared" si="631"/>
        <v>0</v>
      </c>
      <c r="AH991" s="17">
        <f t="shared" si="631"/>
        <v>0</v>
      </c>
      <c r="AI991" s="17">
        <f t="shared" si="631"/>
        <v>0</v>
      </c>
      <c r="AJ991" s="17">
        <f t="shared" si="631"/>
        <v>0</v>
      </c>
      <c r="AK991" s="17">
        <f t="shared" si="631"/>
        <v>0</v>
      </c>
      <c r="AL991" s="17">
        <f t="shared" si="631"/>
        <v>0</v>
      </c>
      <c r="AM991" s="17">
        <f t="shared" si="631"/>
        <v>0</v>
      </c>
      <c r="AN991" s="17">
        <f t="shared" si="631"/>
        <v>0</v>
      </c>
      <c r="AO991" s="17">
        <f t="shared" si="631"/>
        <v>0</v>
      </c>
      <c r="AP991" s="17">
        <f t="shared" si="631"/>
        <v>0</v>
      </c>
      <c r="AQ991" s="17">
        <f t="shared" si="631"/>
        <v>0</v>
      </c>
      <c r="AR991" s="17">
        <f t="shared" si="631"/>
        <v>0</v>
      </c>
      <c r="AS991" s="17">
        <f t="shared" si="631"/>
        <v>0</v>
      </c>
      <c r="AT991" s="17">
        <f t="shared" si="631"/>
        <v>0</v>
      </c>
      <c r="AU991" s="17">
        <f t="shared" si="631"/>
        <v>0</v>
      </c>
      <c r="AV991" s="17">
        <f t="shared" si="631"/>
        <v>0</v>
      </c>
      <c r="AW991" s="17">
        <f t="shared" si="631"/>
        <v>0</v>
      </c>
      <c r="AX991" s="17">
        <f t="shared" si="631"/>
        <v>0</v>
      </c>
      <c r="AY991" s="17">
        <f t="shared" si="631"/>
        <v>0</v>
      </c>
      <c r="AZ991" s="17">
        <f t="shared" si="631"/>
        <v>0</v>
      </c>
      <c r="BA991" s="17">
        <f t="shared" si="631"/>
        <v>0</v>
      </c>
      <c r="BB991" s="17">
        <f t="shared" si="631"/>
        <v>0</v>
      </c>
      <c r="BC991" s="17">
        <f t="shared" si="631"/>
        <v>0</v>
      </c>
      <c r="BD991" s="17">
        <f t="shared" si="631"/>
        <v>0</v>
      </c>
    </row>
    <row r="992" spans="1:59" ht="16" x14ac:dyDescent="0.2">
      <c r="B992" s="11">
        <f t="shared" si="630"/>
        <v>29</v>
      </c>
      <c r="C992" s="12" t="str">
        <f t="shared" si="630"/>
        <v>SCI RETAIL RENNES 1</v>
      </c>
      <c r="D992" s="13" t="s">
        <v>7</v>
      </c>
      <c r="E992" s="18">
        <v>361.35</v>
      </c>
      <c r="F992" s="15"/>
      <c r="G992" s="13" t="s">
        <v>0</v>
      </c>
      <c r="H992" s="19">
        <v>155.9</v>
      </c>
      <c r="I992" s="13" t="s">
        <v>20</v>
      </c>
      <c r="J992" s="19">
        <v>138.44999999999999</v>
      </c>
      <c r="L992" s="20" t="s">
        <v>231</v>
      </c>
      <c r="M992" s="72"/>
      <c r="N992" s="72"/>
      <c r="O992" s="21">
        <f>($H997&gt;0)*($J997&lt;O$2)*0
+($H997&gt;0)*($J997&gt;=O$2)*($J997&lt;=O$3)*(($J997-O$2+1)/O$4)
+($H997&gt;0)*($J997&gt;O$3)*($I997&gt;O$3)*0
+($H997&gt;0)*($J997&gt;O$3)*($I997&lt;=O$3)*($I997&gt;=O$2)*((O$3-$I997+1)/O$4)
+($H997&gt;0)*($J997&gt;O$3)*($I997&lt;O$2)*1
+($H997&gt;0)*($I997&gt;O$3)*0
+($H998&gt;0)*($J$2350&lt;O$2)*0
+($H998&gt;0)*($J998&gt;=O$2)*($J998&lt;=O$3)*(($J998-O$2+1)/O$4)
+($H998&gt;0)*($J998&gt;O$3)*($I998&gt;O$3)*0
+($H998&gt;0)*($J998&gt;O$3)*($I998&lt;=O$3)*($I998&gt;=O$2)*((O$3-$I998+1)/O$4)
+($H998&gt;0)*($J998&gt;O$3)*($I998&lt;O$2)*1
+($H998&gt;0)*($I998&gt;O$3)*0
+($H999&gt;0)*($J999&lt;O$2)*0
+($H999&gt;0)*($J999&gt;=O$2)*($J999&lt;=O$3)*(($J999-O$2+1)/O$4)
+($H999&gt;0)*($J999&gt;O$3)*($I999&gt;O$3)*0
+($H999&gt;0)*($J999&gt;O$3)*($I999&lt;=O$3)*($I999&gt;=O$2)*((O$3-$I999+1)/O$4)
+($H999&gt;0)*($J999&gt;O$3)*($I999&lt;O$2)*1
+($H999&gt;0)*($I999&gt;O$3)*0</f>
        <v>0</v>
      </c>
      <c r="P992" s="21">
        <f t="shared" ref="P992:BD992" si="632">($H997&gt;0)*($J997&lt;P$2)*0
+($H997&gt;0)*($J997&gt;=P$2)*($J997&lt;=P$3)*(($J997-P$2+1)/P$4)
+($H997&gt;0)*($J997&gt;P$3)*($I997&gt;P$3)*0
+($H997&gt;0)*($J997&gt;P$3)*($I997&lt;=P$3)*($I997&gt;=P$2)*((P$3-$I997+1)/P$4)
+($H997&gt;0)*($J997&gt;P$3)*($I997&lt;P$2)*1
+($H997&gt;0)*($I997&gt;P$3)*0
+($H998&gt;0)*($J$2350&lt;P$2)*0
+($H998&gt;0)*($J998&gt;=P$2)*($J998&lt;=P$3)*(($J998-P$2+1)/P$4)
+($H998&gt;0)*($J998&gt;P$3)*($I998&gt;P$3)*0
+($H998&gt;0)*($J998&gt;P$3)*($I998&lt;=P$3)*($I998&gt;=P$2)*((P$3-$I998+1)/P$4)
+($H998&gt;0)*($J998&gt;P$3)*($I998&lt;P$2)*1
+($H998&gt;0)*($I998&gt;P$3)*0
+($H999&gt;0)*($J999&lt;P$2)*0
+($H999&gt;0)*($J999&gt;=P$2)*($J999&lt;=P$3)*(($J999-P$2+1)/P$4)
+($H999&gt;0)*($J999&gt;P$3)*($I999&gt;P$3)*0
+($H999&gt;0)*($J999&gt;P$3)*($I999&lt;=P$3)*($I999&gt;=P$2)*((P$3-$I999+1)/P$4)
+($H999&gt;0)*($J999&gt;P$3)*($I999&lt;P$2)*1
+($H999&gt;0)*($I999&gt;P$3)*0</f>
        <v>0</v>
      </c>
      <c r="Q992" s="21">
        <f t="shared" si="632"/>
        <v>0</v>
      </c>
      <c r="R992" s="21">
        <f t="shared" si="632"/>
        <v>0</v>
      </c>
      <c r="S992" s="21">
        <f t="shared" si="632"/>
        <v>0</v>
      </c>
      <c r="T992" s="21">
        <f t="shared" si="632"/>
        <v>0</v>
      </c>
      <c r="U992" s="21">
        <f t="shared" si="632"/>
        <v>0</v>
      </c>
      <c r="V992" s="21">
        <f t="shared" si="632"/>
        <v>0</v>
      </c>
      <c r="W992" s="21">
        <f t="shared" si="632"/>
        <v>0</v>
      </c>
      <c r="X992" s="21">
        <f t="shared" si="632"/>
        <v>0</v>
      </c>
      <c r="Y992" s="21">
        <f t="shared" si="632"/>
        <v>0</v>
      </c>
      <c r="Z992" s="21">
        <f t="shared" si="632"/>
        <v>0</v>
      </c>
      <c r="AA992" s="21">
        <f t="shared" si="632"/>
        <v>0</v>
      </c>
      <c r="AB992" s="21">
        <f t="shared" si="632"/>
        <v>0</v>
      </c>
      <c r="AC992" s="21">
        <f t="shared" si="632"/>
        <v>0</v>
      </c>
      <c r="AD992" s="21">
        <f t="shared" si="632"/>
        <v>0</v>
      </c>
      <c r="AE992" s="21">
        <f t="shared" si="632"/>
        <v>0</v>
      </c>
      <c r="AF992" s="21">
        <f t="shared" si="632"/>
        <v>0</v>
      </c>
      <c r="AG992" s="21">
        <f t="shared" si="632"/>
        <v>0</v>
      </c>
      <c r="AH992" s="21">
        <f t="shared" si="632"/>
        <v>0</v>
      </c>
      <c r="AI992" s="21">
        <f t="shared" si="632"/>
        <v>0</v>
      </c>
      <c r="AJ992" s="21">
        <f t="shared" si="632"/>
        <v>0</v>
      </c>
      <c r="AK992" s="21">
        <f t="shared" si="632"/>
        <v>0</v>
      </c>
      <c r="AL992" s="21">
        <f t="shared" si="632"/>
        <v>0</v>
      </c>
      <c r="AM992" s="21">
        <f t="shared" si="632"/>
        <v>0</v>
      </c>
      <c r="AN992" s="21">
        <f t="shared" si="632"/>
        <v>0</v>
      </c>
      <c r="AO992" s="21">
        <f t="shared" si="632"/>
        <v>0</v>
      </c>
      <c r="AP992" s="21">
        <f t="shared" si="632"/>
        <v>0</v>
      </c>
      <c r="AQ992" s="21">
        <f t="shared" si="632"/>
        <v>0</v>
      </c>
      <c r="AR992" s="21">
        <f t="shared" si="632"/>
        <v>0</v>
      </c>
      <c r="AS992" s="21">
        <f t="shared" si="632"/>
        <v>0</v>
      </c>
      <c r="AT992" s="21">
        <f t="shared" si="632"/>
        <v>0</v>
      </c>
      <c r="AU992" s="21">
        <f t="shared" si="632"/>
        <v>0</v>
      </c>
      <c r="AV992" s="21">
        <f t="shared" si="632"/>
        <v>0</v>
      </c>
      <c r="AW992" s="21">
        <f t="shared" si="632"/>
        <v>0</v>
      </c>
      <c r="AX992" s="21">
        <f t="shared" si="632"/>
        <v>0</v>
      </c>
      <c r="AY992" s="21">
        <f t="shared" si="632"/>
        <v>0</v>
      </c>
      <c r="AZ992" s="21">
        <f t="shared" si="632"/>
        <v>0</v>
      </c>
      <c r="BA992" s="21">
        <f t="shared" si="632"/>
        <v>0</v>
      </c>
      <c r="BB992" s="21">
        <f t="shared" si="632"/>
        <v>0</v>
      </c>
      <c r="BC992" s="21">
        <f t="shared" si="632"/>
        <v>0</v>
      </c>
      <c r="BD992" s="21">
        <f t="shared" si="632"/>
        <v>0</v>
      </c>
    </row>
    <row r="993" spans="1:59" ht="16" x14ac:dyDescent="0.2">
      <c r="B993" s="11">
        <f t="shared" si="630"/>
        <v>29</v>
      </c>
      <c r="C993" s="12" t="str">
        <f t="shared" si="630"/>
        <v>SCI RETAIL RENNES 1</v>
      </c>
      <c r="D993" s="13" t="s">
        <v>21</v>
      </c>
      <c r="E993" s="22">
        <v>0</v>
      </c>
      <c r="F993" s="15"/>
      <c r="G993" s="13" t="s">
        <v>22</v>
      </c>
      <c r="H993" s="22">
        <v>0</v>
      </c>
      <c r="I993" s="13" t="s">
        <v>23</v>
      </c>
      <c r="J993" s="22">
        <v>0</v>
      </c>
      <c r="K993" s="23"/>
      <c r="L993" s="20" t="s">
        <v>232</v>
      </c>
      <c r="M993" s="72"/>
      <c r="N993" s="72"/>
      <c r="O993" s="21">
        <f>($E996&lt;=O$3)*($E996&gt;O$2)*((O$3-$E996+1)/O$4)
+($E996&lt;=O$2)*((O$3-O$2+1)/O$4)
+($E996&gt;O$3)*(0)
-($E1004&lt;=O$3)*($E1004&lt;&gt;0)*($E1004&gt;O$2)*((O$3-$E1004)/O$4)
-($E1004&lt;=O$2)*((O$3-O$2+1)/O$4)
-($E1004&gt;O$3)*(0)</f>
        <v>1</v>
      </c>
      <c r="P993" s="21">
        <f t="shared" ref="P993:BD993" si="633">($E996&lt;=P$3)*($E996&gt;P$2)*((P$3-$E996+1)/P$4)
+($E996&lt;=P$2)*((P$3-P$2+1)/P$4)
+($E996&gt;P$3)*(0)
-($E1004&lt;=P$3)*($E1004&lt;&gt;0)*($E1004&gt;P$2)*((P$3-$E1004)/P$4)
-($E1004&lt;=P$2)*((P$3-P$2+1)/P$4)
-($E1004&gt;P$3)*(0)</f>
        <v>1</v>
      </c>
      <c r="Q993" s="21">
        <f t="shared" si="633"/>
        <v>1</v>
      </c>
      <c r="R993" s="21">
        <f t="shared" si="633"/>
        <v>1</v>
      </c>
      <c r="S993" s="21">
        <f t="shared" si="633"/>
        <v>1</v>
      </c>
      <c r="T993" s="21">
        <f t="shared" si="633"/>
        <v>1</v>
      </c>
      <c r="U993" s="21">
        <f t="shared" si="633"/>
        <v>1</v>
      </c>
      <c r="V993" s="21">
        <f t="shared" si="633"/>
        <v>1</v>
      </c>
      <c r="W993" s="21">
        <f t="shared" si="633"/>
        <v>1</v>
      </c>
      <c r="X993" s="21">
        <f t="shared" si="633"/>
        <v>1</v>
      </c>
      <c r="Y993" s="21">
        <f t="shared" si="633"/>
        <v>1</v>
      </c>
      <c r="Z993" s="21">
        <f t="shared" si="633"/>
        <v>1</v>
      </c>
      <c r="AA993" s="21">
        <f t="shared" si="633"/>
        <v>1</v>
      </c>
      <c r="AB993" s="21">
        <f t="shared" si="633"/>
        <v>1</v>
      </c>
      <c r="AC993" s="21">
        <f t="shared" si="633"/>
        <v>1</v>
      </c>
      <c r="AD993" s="21">
        <f t="shared" si="633"/>
        <v>1</v>
      </c>
      <c r="AE993" s="21">
        <f t="shared" si="633"/>
        <v>1</v>
      </c>
      <c r="AF993" s="21">
        <f t="shared" si="633"/>
        <v>1</v>
      </c>
      <c r="AG993" s="21">
        <f t="shared" si="633"/>
        <v>1</v>
      </c>
      <c r="AH993" s="21">
        <f t="shared" si="633"/>
        <v>1</v>
      </c>
      <c r="AI993" s="21">
        <f t="shared" si="633"/>
        <v>1</v>
      </c>
      <c r="AJ993" s="21">
        <f t="shared" si="633"/>
        <v>1</v>
      </c>
      <c r="AK993" s="21">
        <f t="shared" si="633"/>
        <v>1</v>
      </c>
      <c r="AL993" s="21">
        <f t="shared" si="633"/>
        <v>1</v>
      </c>
      <c r="AM993" s="21">
        <f t="shared" si="633"/>
        <v>1</v>
      </c>
      <c r="AN993" s="21">
        <f t="shared" si="633"/>
        <v>1</v>
      </c>
      <c r="AO993" s="21">
        <f t="shared" si="633"/>
        <v>1</v>
      </c>
      <c r="AP993" s="21">
        <f t="shared" si="633"/>
        <v>1</v>
      </c>
      <c r="AQ993" s="21">
        <f t="shared" si="633"/>
        <v>1</v>
      </c>
      <c r="AR993" s="21">
        <f t="shared" si="633"/>
        <v>1</v>
      </c>
      <c r="AS993" s="21">
        <f t="shared" si="633"/>
        <v>0</v>
      </c>
      <c r="AT993" s="21">
        <f t="shared" si="633"/>
        <v>0</v>
      </c>
      <c r="AU993" s="21">
        <f t="shared" si="633"/>
        <v>0</v>
      </c>
      <c r="AV993" s="21">
        <f t="shared" si="633"/>
        <v>0</v>
      </c>
      <c r="AW993" s="21">
        <f t="shared" si="633"/>
        <v>0</v>
      </c>
      <c r="AX993" s="21">
        <f t="shared" si="633"/>
        <v>0</v>
      </c>
      <c r="AY993" s="21">
        <f t="shared" si="633"/>
        <v>0</v>
      </c>
      <c r="AZ993" s="21">
        <f t="shared" si="633"/>
        <v>0</v>
      </c>
      <c r="BA993" s="21">
        <f t="shared" si="633"/>
        <v>0</v>
      </c>
      <c r="BB993" s="21">
        <f t="shared" si="633"/>
        <v>0</v>
      </c>
      <c r="BC993" s="21">
        <f t="shared" si="633"/>
        <v>0</v>
      </c>
      <c r="BD993" s="21">
        <f t="shared" si="633"/>
        <v>0</v>
      </c>
    </row>
    <row r="994" spans="1:59" ht="16" x14ac:dyDescent="0.2">
      <c r="B994" s="11">
        <f t="shared" si="630"/>
        <v>29</v>
      </c>
      <c r="C994" s="12" t="str">
        <f t="shared" si="630"/>
        <v>SCI RETAIL RENNES 1</v>
      </c>
      <c r="D994" s="13" t="s">
        <v>1</v>
      </c>
      <c r="E994" s="22">
        <v>390000</v>
      </c>
      <c r="F994" s="15"/>
      <c r="G994" s="15"/>
      <c r="H994" s="15"/>
      <c r="I994" s="15"/>
      <c r="J994" s="15"/>
      <c r="L994" s="20" t="s">
        <v>233</v>
      </c>
      <c r="M994" s="72"/>
      <c r="N994" s="72"/>
      <c r="O994" s="21">
        <f>($E1007&gt;O$3)*($E1004&lt;O$2)*((O$3-O$2+1)/O$4)
+($E1007&gt;O$3)*($E1004&gt;=O$2)*($E1004&lt;=O$3)*((O$3-$E1004)/O$4)
+($E1007&gt;O$3)*($E1004&gt;O$3)*(0)
+($E1007&lt;=O$3)*($E1007&gt;=O$2)*($E1004&lt;O$2)*(($E1007-O$2)/O$4)
+($E1007&lt;=O$3)*($E1007&gt;=O$2)*($E1004&lt;=O$3)*($E1004&gt;=O$2)*(($E1007-$E1004)/O$4)
+($E1007&lt;O$2)*(0)</f>
        <v>0</v>
      </c>
      <c r="P994" s="21">
        <f t="shared" ref="P994:BD994" si="634">($E1007&gt;P$3)*($E1004&lt;P$2)*((P$3-P$2+1)/P$4)
+($E1007&gt;P$3)*($E1004&gt;=P$2)*($E1004&lt;=P$3)*((P$3-$E1004)/P$4)
+($E1007&gt;P$3)*($E1004&gt;P$3)*(0)
+($E1007&lt;=P$3)*($E1007&gt;=P$2)*($E1004&lt;P$2)*(($E1007-P$2)/P$4)
+($E1007&lt;=P$3)*($E1007&gt;=P$2)*($E1004&lt;=P$3)*($E1004&gt;=P$2)*(($E1007-$E1004)/P$4)
+($E1007&lt;P$2)*(0)</f>
        <v>0</v>
      </c>
      <c r="Q994" s="21">
        <f t="shared" si="634"/>
        <v>0</v>
      </c>
      <c r="R994" s="21">
        <f t="shared" si="634"/>
        <v>0</v>
      </c>
      <c r="S994" s="21">
        <f t="shared" si="634"/>
        <v>0</v>
      </c>
      <c r="T994" s="21">
        <f t="shared" si="634"/>
        <v>0</v>
      </c>
      <c r="U994" s="21">
        <f t="shared" si="634"/>
        <v>0</v>
      </c>
      <c r="V994" s="21">
        <f t="shared" si="634"/>
        <v>0</v>
      </c>
      <c r="W994" s="21">
        <f t="shared" si="634"/>
        <v>0</v>
      </c>
      <c r="X994" s="21">
        <f t="shared" si="634"/>
        <v>0</v>
      </c>
      <c r="Y994" s="21">
        <f t="shared" si="634"/>
        <v>0</v>
      </c>
      <c r="Z994" s="21">
        <f t="shared" si="634"/>
        <v>0</v>
      </c>
      <c r="AA994" s="21">
        <f t="shared" si="634"/>
        <v>0</v>
      </c>
      <c r="AB994" s="21">
        <f t="shared" si="634"/>
        <v>0</v>
      </c>
      <c r="AC994" s="21">
        <f t="shared" si="634"/>
        <v>0</v>
      </c>
      <c r="AD994" s="21">
        <f t="shared" si="634"/>
        <v>0</v>
      </c>
      <c r="AE994" s="21">
        <f t="shared" si="634"/>
        <v>0</v>
      </c>
      <c r="AF994" s="21">
        <f t="shared" si="634"/>
        <v>0</v>
      </c>
      <c r="AG994" s="21">
        <f t="shared" si="634"/>
        <v>0</v>
      </c>
      <c r="AH994" s="21">
        <f t="shared" si="634"/>
        <v>0</v>
      </c>
      <c r="AI994" s="21">
        <f t="shared" si="634"/>
        <v>0</v>
      </c>
      <c r="AJ994" s="21">
        <f t="shared" si="634"/>
        <v>0</v>
      </c>
      <c r="AK994" s="21">
        <f t="shared" si="634"/>
        <v>0</v>
      </c>
      <c r="AL994" s="21">
        <f t="shared" si="634"/>
        <v>0</v>
      </c>
      <c r="AM994" s="21">
        <f t="shared" si="634"/>
        <v>0</v>
      </c>
      <c r="AN994" s="21">
        <f t="shared" si="634"/>
        <v>0</v>
      </c>
      <c r="AO994" s="21">
        <f t="shared" si="634"/>
        <v>0</v>
      </c>
      <c r="AP994" s="21">
        <f t="shared" si="634"/>
        <v>0</v>
      </c>
      <c r="AQ994" s="21">
        <f t="shared" si="634"/>
        <v>0</v>
      </c>
      <c r="AR994" s="21">
        <f t="shared" si="634"/>
        <v>0</v>
      </c>
      <c r="AS994" s="21">
        <f t="shared" si="634"/>
        <v>0</v>
      </c>
      <c r="AT994" s="21">
        <f t="shared" si="634"/>
        <v>0</v>
      </c>
      <c r="AU994" s="21">
        <f t="shared" si="634"/>
        <v>0</v>
      </c>
      <c r="AV994" s="21">
        <f t="shared" si="634"/>
        <v>0</v>
      </c>
      <c r="AW994" s="21">
        <f t="shared" si="634"/>
        <v>0</v>
      </c>
      <c r="AX994" s="21">
        <f t="shared" si="634"/>
        <v>0</v>
      </c>
      <c r="AY994" s="21">
        <f t="shared" si="634"/>
        <v>0</v>
      </c>
      <c r="AZ994" s="21">
        <f t="shared" si="634"/>
        <v>0</v>
      </c>
      <c r="BA994" s="21">
        <f t="shared" si="634"/>
        <v>0</v>
      </c>
      <c r="BB994" s="21">
        <f t="shared" si="634"/>
        <v>0</v>
      </c>
      <c r="BC994" s="21">
        <f t="shared" si="634"/>
        <v>0</v>
      </c>
      <c r="BD994" s="21">
        <f t="shared" si="634"/>
        <v>0</v>
      </c>
    </row>
    <row r="995" spans="1:59" ht="16" x14ac:dyDescent="0.2">
      <c r="B995" s="11">
        <f t="shared" si="630"/>
        <v>29</v>
      </c>
      <c r="C995" s="12" t="str">
        <f t="shared" si="630"/>
        <v>SCI RETAIL RENNES 1</v>
      </c>
      <c r="K995" s="24"/>
      <c r="L995" s="20" t="s">
        <v>234</v>
      </c>
      <c r="M995" s="72"/>
      <c r="N995" s="72"/>
      <c r="O995" s="21">
        <f>($E1010&gt;0)*($E1007&lt;O$2)*(EDATE($E1007,$E1010)&gt;O$3)*((O$3-O$2+1)/O$4)
+($E1010&gt;0)*($E1007&lt;O$2)*(EDATE($E1007,$E1010)&gt;=O$2)*(EDATE($E1007,$E1010)&lt;=O$3)*((EDATE($E1007,$E1010)-O$2)/O$4)
+($E1010&gt;0)*($E1007&lt;O$2)*(EDATE($E1007,$E1010)&lt;O$2)*(0)
+($E1010&gt;0)*($E1007&gt;=O$2)*($E1007&lt;=O$3)*(EDATE($E1007,$E1010)&gt;=O$2)*(EDATE($E1007,$E1010)&lt;=O$3)*((EDATE($E1007,$E1010)-$E1007+1)/O$4)
+($E1010&gt;0)*($E1007&gt;=O$2)*($E1007&lt;=O$3)*(EDATE($E1007,$E1010)&gt;O$3)*((O$3-$E1007+1)/O$4)
+($E1010&gt;0)*($E1007&gt;O$3)*(0)</f>
        <v>0</v>
      </c>
      <c r="P995" s="21">
        <f t="shared" ref="P995:BD995" si="635">($E1010&gt;0)*($E1007&lt;P$2)*(EDATE($E1007,$E1010)&gt;P$3)*((P$3-P$2+1)/P$4)
+($E1010&gt;0)*($E1007&lt;P$2)*(EDATE($E1007,$E1010)&gt;=P$2)*(EDATE($E1007,$E1010)&lt;=P$3)*((EDATE($E1007,$E1010)-P$2)/P$4)
+($E1010&gt;0)*($E1007&lt;P$2)*(EDATE($E1007,$E1010)&lt;P$2)*(0)
+($E1010&gt;0)*($E1007&gt;=P$2)*($E1007&lt;=P$3)*(EDATE($E1007,$E1010)&gt;=P$2)*(EDATE($E1007,$E1010)&lt;=P$3)*((EDATE($E1007,$E1010)-$E1007+1)/P$4)
+($E1010&gt;0)*($E1007&gt;=P$2)*($E1007&lt;=P$3)*(EDATE($E1007,$E1010)&gt;P$3)*((P$3-$E1007+1)/P$4)
+($E1010&gt;0)*($E1007&gt;P$3)*(0)</f>
        <v>0</v>
      </c>
      <c r="Q995" s="21">
        <f t="shared" si="635"/>
        <v>0</v>
      </c>
      <c r="R995" s="21">
        <f t="shared" si="635"/>
        <v>0</v>
      </c>
      <c r="S995" s="21">
        <f t="shared" si="635"/>
        <v>0</v>
      </c>
      <c r="T995" s="21">
        <f t="shared" si="635"/>
        <v>0</v>
      </c>
      <c r="U995" s="21">
        <f t="shared" si="635"/>
        <v>0</v>
      </c>
      <c r="V995" s="21">
        <f t="shared" si="635"/>
        <v>0</v>
      </c>
      <c r="W995" s="21">
        <f t="shared" si="635"/>
        <v>0</v>
      </c>
      <c r="X995" s="21">
        <f t="shared" si="635"/>
        <v>0</v>
      </c>
      <c r="Y995" s="21">
        <f t="shared" si="635"/>
        <v>0</v>
      </c>
      <c r="Z995" s="21">
        <f t="shared" si="635"/>
        <v>0</v>
      </c>
      <c r="AA995" s="21">
        <f t="shared" si="635"/>
        <v>0</v>
      </c>
      <c r="AB995" s="21">
        <f t="shared" si="635"/>
        <v>0</v>
      </c>
      <c r="AC995" s="21">
        <f t="shared" si="635"/>
        <v>0</v>
      </c>
      <c r="AD995" s="21">
        <f t="shared" si="635"/>
        <v>0</v>
      </c>
      <c r="AE995" s="21">
        <f t="shared" si="635"/>
        <v>0</v>
      </c>
      <c r="AF995" s="21">
        <f t="shared" si="635"/>
        <v>0</v>
      </c>
      <c r="AG995" s="21">
        <f t="shared" si="635"/>
        <v>0</v>
      </c>
      <c r="AH995" s="21">
        <f t="shared" si="635"/>
        <v>0</v>
      </c>
      <c r="AI995" s="21">
        <f t="shared" si="635"/>
        <v>0</v>
      </c>
      <c r="AJ995" s="21">
        <f t="shared" si="635"/>
        <v>0</v>
      </c>
      <c r="AK995" s="21">
        <f t="shared" si="635"/>
        <v>0</v>
      </c>
      <c r="AL995" s="21">
        <f t="shared" si="635"/>
        <v>0</v>
      </c>
      <c r="AM995" s="21">
        <f t="shared" si="635"/>
        <v>0</v>
      </c>
      <c r="AN995" s="21">
        <f t="shared" si="635"/>
        <v>0</v>
      </c>
      <c r="AO995" s="21">
        <f t="shared" si="635"/>
        <v>0</v>
      </c>
      <c r="AP995" s="21">
        <f t="shared" si="635"/>
        <v>0</v>
      </c>
      <c r="AQ995" s="21">
        <f t="shared" si="635"/>
        <v>0</v>
      </c>
      <c r="AR995" s="21">
        <f t="shared" si="635"/>
        <v>0</v>
      </c>
      <c r="AS995" s="21">
        <f t="shared" si="635"/>
        <v>0</v>
      </c>
      <c r="AT995" s="21">
        <f t="shared" si="635"/>
        <v>0</v>
      </c>
      <c r="AU995" s="21">
        <f t="shared" si="635"/>
        <v>0</v>
      </c>
      <c r="AV995" s="21">
        <f t="shared" si="635"/>
        <v>0</v>
      </c>
      <c r="AW995" s="21">
        <f t="shared" si="635"/>
        <v>0</v>
      </c>
      <c r="AX995" s="21">
        <f t="shared" si="635"/>
        <v>0</v>
      </c>
      <c r="AY995" s="21">
        <f t="shared" si="635"/>
        <v>0</v>
      </c>
      <c r="AZ995" s="21">
        <f t="shared" si="635"/>
        <v>0</v>
      </c>
      <c r="BA995" s="21">
        <f t="shared" si="635"/>
        <v>0</v>
      </c>
      <c r="BB995" s="21">
        <f t="shared" si="635"/>
        <v>0</v>
      </c>
      <c r="BC995" s="21">
        <f t="shared" si="635"/>
        <v>0</v>
      </c>
      <c r="BD995" s="21">
        <f t="shared" si="635"/>
        <v>0</v>
      </c>
    </row>
    <row r="996" spans="1:59" ht="16" x14ac:dyDescent="0.2">
      <c r="B996" s="11">
        <f t="shared" si="630"/>
        <v>29</v>
      </c>
      <c r="C996" s="12" t="str">
        <f t="shared" si="630"/>
        <v>SCI RETAIL RENNES 1</v>
      </c>
      <c r="D996" s="25" t="s">
        <v>235</v>
      </c>
      <c r="E996" s="26">
        <v>44197</v>
      </c>
      <c r="F996" s="15"/>
      <c r="G996" s="25" t="s">
        <v>236</v>
      </c>
      <c r="H996" s="25" t="s">
        <v>237</v>
      </c>
      <c r="I996" s="25" t="s">
        <v>238</v>
      </c>
      <c r="J996" s="25" t="s">
        <v>239</v>
      </c>
      <c r="K996" s="24"/>
      <c r="L996" s="27" t="s">
        <v>240</v>
      </c>
      <c r="M996" s="83"/>
      <c r="N996" s="83"/>
      <c r="O996" s="28">
        <f>($H1008&gt;0)*($J1008&lt;O$2)*0
+($H1008&gt;0)*($J1008&gt;=O$2)*($J1008&lt;=O$3)*(($J1008-O$2+1)/O$4)
+($H1008&gt;0)*($J1008&gt;O$3)*($I1008&gt;O$3)*0
+($H1008&gt;0)*($J1008&gt;O$3)*($I1008&lt;=O$3)*($I1008&gt;=O$2)*((O$3-$I1008+1)/O$4)
+($H1008&gt;0)*($J1008&gt;O$3)*($I1008&lt;O$2)*1
+($H1008&gt;0)*($I1008&gt;O$3)*0
+($H1009&gt;0)*($J1009&lt;O$2)*0
+($H1009&gt;0)*($J1009&gt;=O$2)*($J1009&lt;=O$3)*(($J1009-O$2+1)/O$4)
+($H1009&gt;0)*($J1009&gt;O$3)*($I1009&gt;O$3)*0
+($H1009&gt;0)*($J1009&gt;O$3)*($I1009&lt;=O$3)*($I1009&gt;=O$2)*((O$3-$I1009+1)/O$4)
+($H1009&gt;0)*($J1009&gt;O$3)*($I1009&lt;O$2)*1
+($H1009&gt;0)*($I1009&gt;O$3)*0
+($H1010&gt;0)*($J1010&lt;O$2)*0
+($H1010&gt;0)*($J1010&gt;=O$2)*($J1010&lt;=O$3)*(($J1010-O$2+1)/O$4)
+($H1010&gt;0)*($J1010&gt;O$3)*($I1010&gt;O$3)*0
+($H1010&gt;0)*($J1010&gt;O$3)*($I1010&lt;=O$3)*($I1010&gt;=O$2)*((O$3-$I1010+1)/O$4)
+($H1010&gt;0)*($J1010&gt;O$3)*($I1010&lt;O$2)*1
+($H1010&gt;0)*($I1010&gt;O$3)*0</f>
        <v>0</v>
      </c>
      <c r="P996" s="28">
        <f t="shared" ref="P996:BD996" si="636">($H1008&gt;0)*($J1008&lt;P$2)*0
+($H1008&gt;0)*($J1008&gt;=P$2)*($J1008&lt;=P$3)*(($J1008-P$2+1)/P$4)
+($H1008&gt;0)*($J1008&gt;P$3)*($I1008&gt;P$3)*0
+($H1008&gt;0)*($J1008&gt;P$3)*($I1008&lt;=P$3)*($I1008&gt;=P$2)*((P$3-$I1008+1)/P$4)
+($H1008&gt;0)*($J1008&gt;P$3)*($I1008&lt;P$2)*1
+($H1008&gt;0)*($I1008&gt;P$3)*0
+($H1009&gt;0)*($J1009&lt;P$2)*0
+($H1009&gt;0)*($J1009&gt;=P$2)*($J1009&lt;=P$3)*(($J1009-P$2+1)/P$4)
+($H1009&gt;0)*($J1009&gt;P$3)*($I1009&gt;P$3)*0
+($H1009&gt;0)*($J1009&gt;P$3)*($I1009&lt;=P$3)*($I1009&gt;=P$2)*((P$3-$I1009+1)/P$4)
+($H1009&gt;0)*($J1009&gt;P$3)*($I1009&lt;P$2)*1
+($H1009&gt;0)*($I1009&gt;P$3)*0
+($H1010&gt;0)*($J1010&lt;P$2)*0
+($H1010&gt;0)*($J1010&gt;=P$2)*($J1010&lt;=P$3)*(($J1010-P$2+1)/P$4)
+($H1010&gt;0)*($J1010&gt;P$3)*($I1010&gt;P$3)*0
+($H1010&gt;0)*($J1010&gt;P$3)*($I1010&lt;=P$3)*($I1010&gt;=P$2)*((P$3-$I1010+1)/P$4)
+($H1010&gt;0)*($J1010&gt;P$3)*($I1010&lt;P$2)*1
+($H1010&gt;0)*($I1010&gt;P$3)*0</f>
        <v>0</v>
      </c>
      <c r="Q996" s="28">
        <f t="shared" si="636"/>
        <v>0</v>
      </c>
      <c r="R996" s="28">
        <f t="shared" si="636"/>
        <v>0</v>
      </c>
      <c r="S996" s="28">
        <f t="shared" si="636"/>
        <v>0</v>
      </c>
      <c r="T996" s="28">
        <f t="shared" si="636"/>
        <v>0</v>
      </c>
      <c r="U996" s="28">
        <f t="shared" si="636"/>
        <v>0</v>
      </c>
      <c r="V996" s="28">
        <f t="shared" si="636"/>
        <v>0</v>
      </c>
      <c r="W996" s="28">
        <f t="shared" si="636"/>
        <v>0</v>
      </c>
      <c r="X996" s="28">
        <f t="shared" si="636"/>
        <v>0</v>
      </c>
      <c r="Y996" s="28">
        <f t="shared" si="636"/>
        <v>0</v>
      </c>
      <c r="Z996" s="28">
        <f t="shared" si="636"/>
        <v>0</v>
      </c>
      <c r="AA996" s="28">
        <f t="shared" si="636"/>
        <v>0</v>
      </c>
      <c r="AB996" s="28">
        <f t="shared" si="636"/>
        <v>0</v>
      </c>
      <c r="AC996" s="28">
        <f t="shared" si="636"/>
        <v>0</v>
      </c>
      <c r="AD996" s="28">
        <f t="shared" si="636"/>
        <v>0</v>
      </c>
      <c r="AE996" s="28">
        <f t="shared" si="636"/>
        <v>0</v>
      </c>
      <c r="AF996" s="28">
        <f t="shared" si="636"/>
        <v>0</v>
      </c>
      <c r="AG996" s="28">
        <f t="shared" si="636"/>
        <v>0</v>
      </c>
      <c r="AH996" s="28">
        <f t="shared" si="636"/>
        <v>0</v>
      </c>
      <c r="AI996" s="28">
        <f t="shared" si="636"/>
        <v>0</v>
      </c>
      <c r="AJ996" s="28">
        <f t="shared" si="636"/>
        <v>0</v>
      </c>
      <c r="AK996" s="28">
        <f t="shared" si="636"/>
        <v>0</v>
      </c>
      <c r="AL996" s="28">
        <f t="shared" si="636"/>
        <v>0</v>
      </c>
      <c r="AM996" s="28">
        <f t="shared" si="636"/>
        <v>0</v>
      </c>
      <c r="AN996" s="28">
        <f t="shared" si="636"/>
        <v>0</v>
      </c>
      <c r="AO996" s="28">
        <f t="shared" si="636"/>
        <v>0</v>
      </c>
      <c r="AP996" s="28">
        <f t="shared" si="636"/>
        <v>0</v>
      </c>
      <c r="AQ996" s="28">
        <f t="shared" si="636"/>
        <v>0</v>
      </c>
      <c r="AR996" s="28">
        <f t="shared" si="636"/>
        <v>0</v>
      </c>
      <c r="AS996" s="28">
        <f t="shared" si="636"/>
        <v>0</v>
      </c>
      <c r="AT996" s="28">
        <f t="shared" si="636"/>
        <v>0</v>
      </c>
      <c r="AU996" s="28">
        <f t="shared" si="636"/>
        <v>0</v>
      </c>
      <c r="AV996" s="28">
        <f t="shared" si="636"/>
        <v>0</v>
      </c>
      <c r="AW996" s="28">
        <f t="shared" si="636"/>
        <v>0</v>
      </c>
      <c r="AX996" s="28">
        <f t="shared" si="636"/>
        <v>0</v>
      </c>
      <c r="AY996" s="28">
        <f t="shared" si="636"/>
        <v>0</v>
      </c>
      <c r="AZ996" s="28">
        <f t="shared" si="636"/>
        <v>0</v>
      </c>
      <c r="BA996" s="28">
        <f t="shared" si="636"/>
        <v>0</v>
      </c>
      <c r="BB996" s="28">
        <f t="shared" si="636"/>
        <v>0</v>
      </c>
      <c r="BC996" s="28">
        <f t="shared" si="636"/>
        <v>0</v>
      </c>
      <c r="BD996" s="28">
        <f t="shared" si="636"/>
        <v>0</v>
      </c>
    </row>
    <row r="997" spans="1:59" ht="16" x14ac:dyDescent="0.2">
      <c r="B997" s="11">
        <f t="shared" si="630"/>
        <v>29</v>
      </c>
      <c r="C997" s="12" t="str">
        <f t="shared" si="630"/>
        <v>SCI RETAIL RENNES 1</v>
      </c>
      <c r="D997" s="25" t="s">
        <v>241</v>
      </c>
      <c r="E997" s="29">
        <v>300000</v>
      </c>
      <c r="F997" s="15"/>
      <c r="G997" s="30" t="s">
        <v>10</v>
      </c>
      <c r="H997" s="31">
        <v>0</v>
      </c>
      <c r="I997" s="32">
        <v>0</v>
      </c>
      <c r="J997" s="32">
        <v>0</v>
      </c>
      <c r="K997" s="24"/>
      <c r="L997" s="33" t="s">
        <v>242</v>
      </c>
      <c r="M997" s="73"/>
      <c r="N997" s="73"/>
      <c r="O997" s="34">
        <f>($E1007&lt;=O$3)*($E1007&gt;O$2)*((O$3-$E1007+1)/O$4)
+($E1007&lt;=O$2)*((O$3-O$2+1)/O$4)
+($E1007&gt;O$3)*(0)</f>
        <v>0</v>
      </c>
      <c r="P997" s="34">
        <f t="shared" ref="P997:BD997" si="637">($E1007&lt;=P$3)*($E1007&gt;P$2)*((P$3-$E1007+1)/P$4)
+($E1007&lt;=P$2)*((P$3-P$2+1)/P$4)
+($E1007&gt;P$3)*(0)</f>
        <v>0</v>
      </c>
      <c r="Q997" s="34">
        <f t="shared" si="637"/>
        <v>0</v>
      </c>
      <c r="R997" s="34">
        <f t="shared" si="637"/>
        <v>0</v>
      </c>
      <c r="S997" s="34">
        <f t="shared" si="637"/>
        <v>0</v>
      </c>
      <c r="T997" s="34">
        <f t="shared" si="637"/>
        <v>0</v>
      </c>
      <c r="U997" s="34">
        <f t="shared" si="637"/>
        <v>0</v>
      </c>
      <c r="V997" s="34">
        <f t="shared" si="637"/>
        <v>0</v>
      </c>
      <c r="W997" s="34">
        <f t="shared" si="637"/>
        <v>0</v>
      </c>
      <c r="X997" s="34">
        <f t="shared" si="637"/>
        <v>0</v>
      </c>
      <c r="Y997" s="34">
        <f t="shared" si="637"/>
        <v>0</v>
      </c>
      <c r="Z997" s="34">
        <f t="shared" si="637"/>
        <v>0</v>
      </c>
      <c r="AA997" s="34">
        <f t="shared" si="637"/>
        <v>0</v>
      </c>
      <c r="AB997" s="34">
        <f t="shared" si="637"/>
        <v>0</v>
      </c>
      <c r="AC997" s="34">
        <f t="shared" si="637"/>
        <v>0</v>
      </c>
      <c r="AD997" s="34">
        <f t="shared" si="637"/>
        <v>0</v>
      </c>
      <c r="AE997" s="34">
        <f t="shared" si="637"/>
        <v>0</v>
      </c>
      <c r="AF997" s="34">
        <f t="shared" si="637"/>
        <v>0</v>
      </c>
      <c r="AG997" s="34">
        <f t="shared" si="637"/>
        <v>0</v>
      </c>
      <c r="AH997" s="34">
        <f t="shared" si="637"/>
        <v>0</v>
      </c>
      <c r="AI997" s="34">
        <f t="shared" si="637"/>
        <v>0</v>
      </c>
      <c r="AJ997" s="34">
        <f t="shared" si="637"/>
        <v>0</v>
      </c>
      <c r="AK997" s="34">
        <f t="shared" si="637"/>
        <v>0</v>
      </c>
      <c r="AL997" s="34">
        <f t="shared" si="637"/>
        <v>0</v>
      </c>
      <c r="AM997" s="34">
        <f t="shared" si="637"/>
        <v>0</v>
      </c>
      <c r="AN997" s="34">
        <f t="shared" si="637"/>
        <v>0</v>
      </c>
      <c r="AO997" s="34">
        <f t="shared" si="637"/>
        <v>0</v>
      </c>
      <c r="AP997" s="34">
        <f t="shared" si="637"/>
        <v>0</v>
      </c>
      <c r="AQ997" s="34">
        <f t="shared" si="637"/>
        <v>0</v>
      </c>
      <c r="AR997" s="34">
        <f t="shared" si="637"/>
        <v>1.0869565217391304E-2</v>
      </c>
      <c r="AS997" s="34">
        <f t="shared" si="637"/>
        <v>1</v>
      </c>
      <c r="AT997" s="34">
        <f t="shared" si="637"/>
        <v>1</v>
      </c>
      <c r="AU997" s="34">
        <f t="shared" si="637"/>
        <v>1</v>
      </c>
      <c r="AV997" s="34">
        <f t="shared" si="637"/>
        <v>1</v>
      </c>
      <c r="AW997" s="34">
        <f t="shared" si="637"/>
        <v>1</v>
      </c>
      <c r="AX997" s="34">
        <f t="shared" si="637"/>
        <v>1</v>
      </c>
      <c r="AY997" s="34">
        <f t="shared" si="637"/>
        <v>1</v>
      </c>
      <c r="AZ997" s="34">
        <f t="shared" si="637"/>
        <v>1</v>
      </c>
      <c r="BA997" s="34">
        <f t="shared" si="637"/>
        <v>1</v>
      </c>
      <c r="BB997" s="34">
        <f t="shared" si="637"/>
        <v>1</v>
      </c>
      <c r="BC997" s="34">
        <f t="shared" si="637"/>
        <v>1</v>
      </c>
      <c r="BD997" s="34">
        <f t="shared" si="637"/>
        <v>1</v>
      </c>
    </row>
    <row r="998" spans="1:59" ht="16" x14ac:dyDescent="0.2">
      <c r="A998" s="35"/>
      <c r="B998" s="11">
        <f t="shared" si="630"/>
        <v>29</v>
      </c>
      <c r="C998" s="12" t="str">
        <f t="shared" si="630"/>
        <v>SCI RETAIL RENNES 1</v>
      </c>
      <c r="D998" s="25" t="s">
        <v>243</v>
      </c>
      <c r="E998" s="29">
        <v>311637.19338277238</v>
      </c>
      <c r="F998" s="15"/>
      <c r="G998" s="30" t="s">
        <v>11</v>
      </c>
      <c r="H998" s="31">
        <v>0</v>
      </c>
      <c r="I998" s="32">
        <v>0</v>
      </c>
      <c r="J998" s="32">
        <v>0</v>
      </c>
      <c r="K998" s="35"/>
      <c r="M998" s="84">
        <v>44197</v>
      </c>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35"/>
      <c r="BF998" s="35"/>
      <c r="BG998" s="35"/>
    </row>
    <row r="999" spans="1:59" ht="16" x14ac:dyDescent="0.2">
      <c r="B999" s="11">
        <f t="shared" si="630"/>
        <v>29</v>
      </c>
      <c r="C999" s="12" t="str">
        <f t="shared" si="630"/>
        <v>SCI RETAIL RENNES 1</v>
      </c>
      <c r="D999" s="25" t="s">
        <v>244</v>
      </c>
      <c r="E999" s="29">
        <v>311637.19338277238</v>
      </c>
      <c r="F999" s="15"/>
      <c r="G999" s="36" t="s">
        <v>12</v>
      </c>
      <c r="H999" s="31">
        <v>0</v>
      </c>
      <c r="I999" s="32">
        <v>0</v>
      </c>
      <c r="J999" s="32">
        <v>0</v>
      </c>
      <c r="K999" s="24"/>
      <c r="L999" s="37" t="s">
        <v>245</v>
      </c>
      <c r="M999" s="74">
        <v>1</v>
      </c>
      <c r="N999" s="74">
        <v>1</v>
      </c>
      <c r="O999" s="38">
        <v>1</v>
      </c>
      <c r="P999" s="38">
        <v>1</v>
      </c>
      <c r="Q999" s="38">
        <v>1.01</v>
      </c>
      <c r="R999" s="38">
        <v>1.01</v>
      </c>
      <c r="S999" s="38">
        <v>1.01</v>
      </c>
      <c r="T999" s="38">
        <v>1.01</v>
      </c>
      <c r="U999" s="38">
        <v>1.0201</v>
      </c>
      <c r="V999" s="38">
        <v>1.0201</v>
      </c>
      <c r="W999" s="38">
        <v>1.0201</v>
      </c>
      <c r="X999" s="38">
        <v>1.0201</v>
      </c>
      <c r="Y999" s="38">
        <v>1.0303009999999999</v>
      </c>
      <c r="Z999" s="38">
        <v>1.0303009999999999</v>
      </c>
      <c r="AA999" s="38">
        <v>1.0303009999999999</v>
      </c>
      <c r="AB999" s="38">
        <v>1.0303009999999999</v>
      </c>
      <c r="AC999" s="38">
        <v>1.04060401</v>
      </c>
      <c r="AD999" s="38">
        <v>1.04060401</v>
      </c>
      <c r="AE999" s="38">
        <v>1.04060401</v>
      </c>
      <c r="AF999" s="38">
        <v>1.04060401</v>
      </c>
      <c r="AG999" s="38">
        <v>1.0510100500999999</v>
      </c>
      <c r="AH999" s="38">
        <v>1.0510100500999999</v>
      </c>
      <c r="AI999" s="38">
        <v>1.0510100500999999</v>
      </c>
      <c r="AJ999" s="38">
        <v>1.0510100500999999</v>
      </c>
      <c r="AK999" s="38">
        <v>1.0615201506009999</v>
      </c>
      <c r="AL999" s="38">
        <v>1.0615201506009999</v>
      </c>
      <c r="AM999" s="38">
        <v>1.0615201506009999</v>
      </c>
      <c r="AN999" s="38">
        <v>1.0615201506009999</v>
      </c>
      <c r="AO999" s="38">
        <v>1.0721353521070098</v>
      </c>
      <c r="AP999" s="38">
        <v>1.0721353521070098</v>
      </c>
      <c r="AQ999" s="38">
        <v>1.0721353521070098</v>
      </c>
      <c r="AR999" s="38">
        <v>1.0721353521070098</v>
      </c>
      <c r="AS999" s="38">
        <v>1.08285670562808</v>
      </c>
      <c r="AT999" s="38">
        <v>1.08285670562808</v>
      </c>
      <c r="AU999" s="38">
        <v>1.08285670562808</v>
      </c>
      <c r="AV999" s="38">
        <v>1.08285670562808</v>
      </c>
      <c r="AW999" s="38">
        <v>1.0936852726843609</v>
      </c>
      <c r="AX999" s="38">
        <v>1.0936852726843609</v>
      </c>
      <c r="AY999" s="38">
        <v>1.0936852726843609</v>
      </c>
      <c r="AZ999" s="38">
        <v>1.0936852726843609</v>
      </c>
      <c r="BA999" s="38">
        <v>1.1046221254112045</v>
      </c>
      <c r="BB999" s="38">
        <v>1.1046221254112045</v>
      </c>
      <c r="BC999" s="38">
        <v>1.1046221254112045</v>
      </c>
      <c r="BD999" s="38">
        <v>1.1046221254112045</v>
      </c>
    </row>
    <row r="1000" spans="1:59" ht="16" x14ac:dyDescent="0.2">
      <c r="B1000" s="11">
        <f t="shared" si="630"/>
        <v>29</v>
      </c>
      <c r="C1000" s="12" t="str">
        <f t="shared" si="630"/>
        <v>SCI RETAIL RENNES 1</v>
      </c>
      <c r="D1000" s="25" t="s">
        <v>25</v>
      </c>
      <c r="E1000" s="39" t="s">
        <v>49</v>
      </c>
      <c r="F1000" s="15"/>
      <c r="K1000" s="24"/>
      <c r="L1000" s="16" t="s">
        <v>246</v>
      </c>
      <c r="M1000" s="70"/>
      <c r="N1000" s="70"/>
      <c r="O1000" s="40">
        <f>O993*$E997/4+O997*$E1008/4</f>
        <v>75000</v>
      </c>
      <c r="P1000" s="40">
        <f t="shared" ref="P1000:BD1000" si="638">P993*$E997/4+P997*$E1008/4</f>
        <v>75000</v>
      </c>
      <c r="Q1000" s="40">
        <f t="shared" si="638"/>
        <v>75000</v>
      </c>
      <c r="R1000" s="40">
        <f t="shared" si="638"/>
        <v>75000</v>
      </c>
      <c r="S1000" s="40">
        <f t="shared" si="638"/>
        <v>75000</v>
      </c>
      <c r="T1000" s="40">
        <f t="shared" si="638"/>
        <v>75000</v>
      </c>
      <c r="U1000" s="40">
        <f t="shared" si="638"/>
        <v>75000</v>
      </c>
      <c r="V1000" s="40">
        <f t="shared" si="638"/>
        <v>75000</v>
      </c>
      <c r="W1000" s="40">
        <f t="shared" si="638"/>
        <v>75000</v>
      </c>
      <c r="X1000" s="40">
        <f t="shared" si="638"/>
        <v>75000</v>
      </c>
      <c r="Y1000" s="40">
        <f t="shared" si="638"/>
        <v>75000</v>
      </c>
      <c r="Z1000" s="40">
        <f t="shared" si="638"/>
        <v>75000</v>
      </c>
      <c r="AA1000" s="40">
        <f t="shared" si="638"/>
        <v>75000</v>
      </c>
      <c r="AB1000" s="40">
        <f t="shared" si="638"/>
        <v>75000</v>
      </c>
      <c r="AC1000" s="40">
        <f t="shared" si="638"/>
        <v>75000</v>
      </c>
      <c r="AD1000" s="40">
        <f t="shared" si="638"/>
        <v>75000</v>
      </c>
      <c r="AE1000" s="40">
        <f t="shared" si="638"/>
        <v>75000</v>
      </c>
      <c r="AF1000" s="40">
        <f t="shared" si="638"/>
        <v>75000</v>
      </c>
      <c r="AG1000" s="40">
        <f t="shared" si="638"/>
        <v>75000</v>
      </c>
      <c r="AH1000" s="40">
        <f t="shared" si="638"/>
        <v>75000</v>
      </c>
      <c r="AI1000" s="40">
        <f t="shared" si="638"/>
        <v>75000</v>
      </c>
      <c r="AJ1000" s="40">
        <f t="shared" si="638"/>
        <v>75000</v>
      </c>
      <c r="AK1000" s="40">
        <f t="shared" si="638"/>
        <v>75000</v>
      </c>
      <c r="AL1000" s="40">
        <f t="shared" si="638"/>
        <v>75000</v>
      </c>
      <c r="AM1000" s="40">
        <f t="shared" si="638"/>
        <v>75000</v>
      </c>
      <c r="AN1000" s="40">
        <f t="shared" si="638"/>
        <v>75000</v>
      </c>
      <c r="AO1000" s="40">
        <f t="shared" si="638"/>
        <v>75000</v>
      </c>
      <c r="AP1000" s="40">
        <f t="shared" si="638"/>
        <v>75000</v>
      </c>
      <c r="AQ1000" s="40">
        <f t="shared" si="638"/>
        <v>75000</v>
      </c>
      <c r="AR1000" s="40">
        <f t="shared" si="638"/>
        <v>75998.720046909744</v>
      </c>
      <c r="AS1000" s="40">
        <f t="shared" si="638"/>
        <v>91882.24431569672</v>
      </c>
      <c r="AT1000" s="40">
        <f t="shared" si="638"/>
        <v>91882.24431569672</v>
      </c>
      <c r="AU1000" s="40">
        <f t="shared" si="638"/>
        <v>91882.24431569672</v>
      </c>
      <c r="AV1000" s="40">
        <f t="shared" si="638"/>
        <v>91882.24431569672</v>
      </c>
      <c r="AW1000" s="40">
        <f t="shared" si="638"/>
        <v>91882.24431569672</v>
      </c>
      <c r="AX1000" s="40">
        <f t="shared" si="638"/>
        <v>91882.24431569672</v>
      </c>
      <c r="AY1000" s="40">
        <f t="shared" si="638"/>
        <v>91882.24431569672</v>
      </c>
      <c r="AZ1000" s="40">
        <f t="shared" si="638"/>
        <v>91882.24431569672</v>
      </c>
      <c r="BA1000" s="40">
        <f t="shared" si="638"/>
        <v>91882.24431569672</v>
      </c>
      <c r="BB1000" s="40">
        <f t="shared" si="638"/>
        <v>91882.24431569672</v>
      </c>
      <c r="BC1000" s="40">
        <f t="shared" si="638"/>
        <v>91882.24431569672</v>
      </c>
      <c r="BD1000" s="40">
        <f t="shared" si="638"/>
        <v>91882.24431569672</v>
      </c>
    </row>
    <row r="1001" spans="1:59" ht="16" x14ac:dyDescent="0.2">
      <c r="B1001" s="11">
        <f t="shared" si="630"/>
        <v>29</v>
      </c>
      <c r="C1001" s="12" t="str">
        <f t="shared" si="630"/>
        <v>SCI RETAIL RENNES 1</v>
      </c>
      <c r="D1001" s="25" t="s">
        <v>247</v>
      </c>
      <c r="E1001" s="39" t="s">
        <v>248</v>
      </c>
      <c r="F1001" s="15"/>
      <c r="G1001" s="25" t="s">
        <v>249</v>
      </c>
      <c r="H1001" s="26">
        <v>45291</v>
      </c>
      <c r="I1001" s="25" t="s">
        <v>239</v>
      </c>
      <c r="J1001" s="26">
        <v>47483</v>
      </c>
      <c r="K1001" s="24"/>
      <c r="L1001" s="20" t="s">
        <v>250</v>
      </c>
      <c r="M1001" s="72"/>
      <c r="N1001" s="72"/>
      <c r="O1001" s="41">
        <f>IF($E1007&gt;=O$3,IF(O$3&lt;=($E996+365),O1000,IFERROR(O993*$E998/4*O999+
$E1008*O997/4*IFERROR(O999/$E1009,0),0)),IF(O$3&lt;=($E1007+365),O993*$E998/4*O999+$E1008*O997/4*IFERROR(O999/$E1009,0),IFERROR($E1008*O997/4*IFERROR(O999/$E1009,0),0)))</f>
        <v>77909.298345693096</v>
      </c>
      <c r="P1001" s="41">
        <f t="shared" ref="P1001:BD1001" si="639">IF($E1007&gt;=P$3,IF(P$3&lt;=($E996+365),P1000,IFERROR(P993*$E998/4*P999+
$E1008*P997/4*IFERROR(P999/$E1009,0),0)),IF(P$3&lt;=($E1007+365),P993*$E998/4*P999+$E1008*P997/4*IFERROR(P999/$E1009,0),IFERROR($E1008*P997/4*IFERROR(P999/$E1009,0),0)))</f>
        <v>77909.298345693096</v>
      </c>
      <c r="Q1001" s="41">
        <f t="shared" si="639"/>
        <v>78688.391329150021</v>
      </c>
      <c r="R1001" s="41">
        <f t="shared" si="639"/>
        <v>78688.391329150021</v>
      </c>
      <c r="S1001" s="41">
        <f t="shared" si="639"/>
        <v>78688.391329150021</v>
      </c>
      <c r="T1001" s="41">
        <f t="shared" si="639"/>
        <v>78688.391329150021</v>
      </c>
      <c r="U1001" s="41">
        <f t="shared" si="639"/>
        <v>79475.275242441523</v>
      </c>
      <c r="V1001" s="41">
        <f t="shared" si="639"/>
        <v>79475.275242441523</v>
      </c>
      <c r="W1001" s="41">
        <f t="shared" si="639"/>
        <v>79475.275242441523</v>
      </c>
      <c r="X1001" s="41">
        <f t="shared" si="639"/>
        <v>79475.275242441523</v>
      </c>
      <c r="Y1001" s="41">
        <f t="shared" si="639"/>
        <v>80270.02799486593</v>
      </c>
      <c r="Z1001" s="41">
        <f t="shared" si="639"/>
        <v>80270.02799486593</v>
      </c>
      <c r="AA1001" s="41">
        <f t="shared" si="639"/>
        <v>80270.02799486593</v>
      </c>
      <c r="AB1001" s="41">
        <f t="shared" si="639"/>
        <v>80270.02799486593</v>
      </c>
      <c r="AC1001" s="41">
        <f t="shared" si="639"/>
        <v>81072.72827481461</v>
      </c>
      <c r="AD1001" s="41">
        <f t="shared" si="639"/>
        <v>81072.72827481461</v>
      </c>
      <c r="AE1001" s="41">
        <f t="shared" si="639"/>
        <v>81072.72827481461</v>
      </c>
      <c r="AF1001" s="41">
        <f t="shared" si="639"/>
        <v>81072.72827481461</v>
      </c>
      <c r="AG1001" s="41">
        <f t="shared" si="639"/>
        <v>81883.455557562746</v>
      </c>
      <c r="AH1001" s="41">
        <f t="shared" si="639"/>
        <v>81883.455557562746</v>
      </c>
      <c r="AI1001" s="41">
        <f t="shared" si="639"/>
        <v>81883.455557562746</v>
      </c>
      <c r="AJ1001" s="41">
        <f t="shared" si="639"/>
        <v>81883.455557562746</v>
      </c>
      <c r="AK1001" s="41">
        <f t="shared" si="639"/>
        <v>82702.29011313837</v>
      </c>
      <c r="AL1001" s="41">
        <f t="shared" si="639"/>
        <v>82702.29011313837</v>
      </c>
      <c r="AM1001" s="41">
        <f t="shared" si="639"/>
        <v>82702.29011313837</v>
      </c>
      <c r="AN1001" s="41">
        <f t="shared" si="639"/>
        <v>82702.29011313837</v>
      </c>
      <c r="AO1001" s="41">
        <f t="shared" si="639"/>
        <v>83529.313014269748</v>
      </c>
      <c r="AP1001" s="41">
        <f t="shared" si="639"/>
        <v>83529.313014269748</v>
      </c>
      <c r="AQ1001" s="41">
        <f t="shared" si="639"/>
        <v>83529.313014269748</v>
      </c>
      <c r="AR1001" s="41">
        <f t="shared" si="639"/>
        <v>84528.033061179493</v>
      </c>
      <c r="AS1001" s="41">
        <f t="shared" si="639"/>
        <v>92801.066758853689</v>
      </c>
      <c r="AT1001" s="41">
        <f t="shared" si="639"/>
        <v>92801.066758853689</v>
      </c>
      <c r="AU1001" s="41">
        <f t="shared" si="639"/>
        <v>92801.066758853689</v>
      </c>
      <c r="AV1001" s="41">
        <f t="shared" si="639"/>
        <v>92801.066758853689</v>
      </c>
      <c r="AW1001" s="41">
        <f t="shared" si="639"/>
        <v>93729.077426442251</v>
      </c>
      <c r="AX1001" s="41">
        <f t="shared" si="639"/>
        <v>93729.077426442251</v>
      </c>
      <c r="AY1001" s="41">
        <f t="shared" si="639"/>
        <v>93729.077426442251</v>
      </c>
      <c r="AZ1001" s="41">
        <f t="shared" si="639"/>
        <v>93729.077426442251</v>
      </c>
      <c r="BA1001" s="41">
        <f t="shared" si="639"/>
        <v>94666.368200706653</v>
      </c>
      <c r="BB1001" s="41">
        <f t="shared" si="639"/>
        <v>94666.368200706653</v>
      </c>
      <c r="BC1001" s="41">
        <f t="shared" si="639"/>
        <v>94666.368200706653</v>
      </c>
      <c r="BD1001" s="41">
        <f t="shared" si="639"/>
        <v>94666.368200706653</v>
      </c>
    </row>
    <row r="1002" spans="1:59" ht="16" x14ac:dyDescent="0.2">
      <c r="B1002" s="11">
        <f t="shared" si="630"/>
        <v>29</v>
      </c>
      <c r="C1002" s="12" t="str">
        <f t="shared" si="630"/>
        <v>SCI RETAIL RENNES 1</v>
      </c>
      <c r="D1002" s="25" t="s">
        <v>8</v>
      </c>
      <c r="E1002" s="42">
        <v>0</v>
      </c>
      <c r="F1002" s="15"/>
      <c r="I1002" s="15"/>
      <c r="J1002" s="24"/>
      <c r="K1002" s="24"/>
      <c r="L1002" s="20" t="s">
        <v>251</v>
      </c>
      <c r="M1002" s="72"/>
      <c r="N1002" s="72"/>
      <c r="O1002" s="41">
        <f>-$E998/4*O992
+(O992&gt;0)*($J997&gt;=O$2)*($J997&lt;=O$3)*(($J997-O$2+1)/O$4*$H997/4)
+(O992&gt;0)*($J997&gt;O$3)*($I997&lt;=O$3)*($I997&gt;=O$2)*((O$3-$I997+1)/O$4*$H997/4)
+(O992&gt;0)*($J997&gt;O$3)*($I997&lt;O$2)*$H997/4
+(O992&gt;0)*($J998&gt;=O$2)*($J998&lt;=O$3)*(($J998-O$2+1)/O$4*$H998/4)
+(O992&gt;0)*($J998&gt;O$3)*($I998&lt;=O$3)*($I998&gt;=O$2)*((O$3-$I998+1)/O$4*$H998/4)
+(O992&gt;0)*($J998&gt;O$3)*($I998&lt;O$2)*$H998/4
+(O992&gt;0)*($J999&gt;=O$2)*($J999&lt;=O$3)*(($J999-O$2+1)/O$4*$H999/4)
+(O992&gt;0)*($J999&gt;O$3)*($I999&lt;=O$3)*($I999&gt;=O$2)*((O$3-$I999+1)/O$4*$H999/4)
+(O992&gt;0)*($J999&gt;O$3)*($I999&lt;O$2)*$H999/4
-$E1008/4*O996
+(O996&gt;0)*($J1008&gt;=O$2)*($J1008&lt;=O$3)*(($J1008-O$2+1)/O$4*$H1008/4)
+(O996&gt;0)*($J1008&gt;O$3)*($I1008&lt;=O$3)*($I1008&gt;=O$2)*((O$3-$I1008+1)/O$4*$H1008/4)
+(O996&gt;0)*($J1008&gt;O$3)*($I1008&lt;O$2)*$H1008/4
+(O996&gt;0)*($J1009&gt;=O$2)*($J1009&lt;=O$3)*(($J1009-O$2+1)/O$4*$H1009/4)
+(O996&gt;0)*($J1009&gt;O$3)*($I1009&lt;=O$3)*($I1009&gt;=O$2)*((O$3-$I1009+1)/O$4*$H1009/4)
+(O996&gt;0)*($J1009&gt;O$3)*($I1009&lt;O$2)*$H1009/4
+(O996&gt;0)*($J1010&gt;=O$2)*($J1010&lt;=O$3)*(($J1010-O$2+1)/O$4*$H1010/4)
+(O996&gt;0)*($J1010&gt;O$3)*($I1010&lt;=O$3)*($I1010&gt;=O$2)*((O$3-$I1010+1)/O$4*$H1010/4)
+(O996&gt;0)*($J1010&gt;O$3)*($I1010&lt;O$2)*$H1010/4</f>
        <v>0</v>
      </c>
      <c r="P1002" s="41">
        <f t="shared" ref="P1002:BD1002" si="640">-$E998/4*P992
+(P992&gt;0)*($J997&gt;=P$2)*($J997&lt;=P$3)*(($J997-P$2+1)/P$4*$H997/4)
+(P992&gt;0)*($J997&gt;P$3)*($I997&lt;=P$3)*($I997&gt;=P$2)*((P$3-$I997+1)/P$4*$H997/4)
+(P992&gt;0)*($J997&gt;P$3)*($I997&lt;P$2)*$H997/4
+(P992&gt;0)*($J998&gt;=P$2)*($J998&lt;=P$3)*(($J998-P$2+1)/P$4*$H998/4)
+(P992&gt;0)*($J998&gt;P$3)*($I998&lt;=P$3)*($I998&gt;=P$2)*((P$3-$I998+1)/P$4*$H998/4)
+(P992&gt;0)*($J998&gt;P$3)*($I998&lt;P$2)*$H998/4
+(P992&gt;0)*($J999&gt;=P$2)*($J999&lt;=P$3)*(($J999-P$2+1)/P$4*$H999/4)
+(P992&gt;0)*($J999&gt;P$3)*($I999&lt;=P$3)*($I999&gt;=P$2)*((P$3-$I999+1)/P$4*$H999/4)
+(P992&gt;0)*($J999&gt;P$3)*($I999&lt;P$2)*$H999/4
-$E1008/4*P996
+(P996&gt;0)*($J1008&gt;=P$2)*($J1008&lt;=P$3)*(($J1008-P$2+1)/P$4*$H1008/4)
+(P996&gt;0)*($J1008&gt;P$3)*($I1008&lt;=P$3)*($I1008&gt;=P$2)*((P$3-$I1008+1)/P$4*$H1008/4)
+(P996&gt;0)*($J1008&gt;P$3)*($I1008&lt;P$2)*$H1008/4
+(P996&gt;0)*($J1009&gt;=P$2)*($J1009&lt;=P$3)*(($J1009-P$2+1)/P$4*$H1009/4)
+(P996&gt;0)*($J1009&gt;P$3)*($I1009&lt;=P$3)*($I1009&gt;=P$2)*((P$3-$I1009+1)/P$4*$H1009/4)
+(P996&gt;0)*($J1009&gt;P$3)*($I1009&lt;P$2)*$H1009/4
+(P996&gt;0)*($J1010&gt;=P$2)*($J1010&lt;=P$3)*(($J1010-P$2+1)/P$4*$H1010/4)
+(P996&gt;0)*($J1010&gt;P$3)*($I1010&lt;=P$3)*($I1010&gt;=P$2)*((P$3-$I1010+1)/P$4*$H1010/4)
+(P996&gt;0)*($J1010&gt;P$3)*($I1010&lt;P$2)*$H1010/4</f>
        <v>0</v>
      </c>
      <c r="Q1002" s="41">
        <f t="shared" si="640"/>
        <v>0</v>
      </c>
      <c r="R1002" s="41">
        <f t="shared" si="640"/>
        <v>0</v>
      </c>
      <c r="S1002" s="41">
        <f t="shared" si="640"/>
        <v>0</v>
      </c>
      <c r="T1002" s="41">
        <f t="shared" si="640"/>
        <v>0</v>
      </c>
      <c r="U1002" s="41">
        <f t="shared" si="640"/>
        <v>0</v>
      </c>
      <c r="V1002" s="41">
        <f t="shared" si="640"/>
        <v>0</v>
      </c>
      <c r="W1002" s="41">
        <f t="shared" si="640"/>
        <v>0</v>
      </c>
      <c r="X1002" s="41">
        <f t="shared" si="640"/>
        <v>0</v>
      </c>
      <c r="Y1002" s="41">
        <f t="shared" si="640"/>
        <v>0</v>
      </c>
      <c r="Z1002" s="41">
        <f t="shared" si="640"/>
        <v>0</v>
      </c>
      <c r="AA1002" s="41">
        <f t="shared" si="640"/>
        <v>0</v>
      </c>
      <c r="AB1002" s="41">
        <f t="shared" si="640"/>
        <v>0</v>
      </c>
      <c r="AC1002" s="41">
        <f t="shared" si="640"/>
        <v>0</v>
      </c>
      <c r="AD1002" s="41">
        <f t="shared" si="640"/>
        <v>0</v>
      </c>
      <c r="AE1002" s="41">
        <f t="shared" si="640"/>
        <v>0</v>
      </c>
      <c r="AF1002" s="41">
        <f t="shared" si="640"/>
        <v>0</v>
      </c>
      <c r="AG1002" s="41">
        <f t="shared" si="640"/>
        <v>0</v>
      </c>
      <c r="AH1002" s="41">
        <f t="shared" si="640"/>
        <v>0</v>
      </c>
      <c r="AI1002" s="41">
        <f t="shared" si="640"/>
        <v>0</v>
      </c>
      <c r="AJ1002" s="41">
        <f t="shared" si="640"/>
        <v>0</v>
      </c>
      <c r="AK1002" s="41">
        <f t="shared" si="640"/>
        <v>0</v>
      </c>
      <c r="AL1002" s="41">
        <f t="shared" si="640"/>
        <v>0</v>
      </c>
      <c r="AM1002" s="41">
        <f t="shared" si="640"/>
        <v>0</v>
      </c>
      <c r="AN1002" s="41">
        <f t="shared" si="640"/>
        <v>0</v>
      </c>
      <c r="AO1002" s="41">
        <f t="shared" si="640"/>
        <v>0</v>
      </c>
      <c r="AP1002" s="41">
        <f t="shared" si="640"/>
        <v>0</v>
      </c>
      <c r="AQ1002" s="41">
        <f t="shared" si="640"/>
        <v>0</v>
      </c>
      <c r="AR1002" s="41">
        <f t="shared" si="640"/>
        <v>0</v>
      </c>
      <c r="AS1002" s="41">
        <f t="shared" si="640"/>
        <v>0</v>
      </c>
      <c r="AT1002" s="41">
        <f t="shared" si="640"/>
        <v>0</v>
      </c>
      <c r="AU1002" s="41">
        <f t="shared" si="640"/>
        <v>0</v>
      </c>
      <c r="AV1002" s="41">
        <f t="shared" si="640"/>
        <v>0</v>
      </c>
      <c r="AW1002" s="41">
        <f t="shared" si="640"/>
        <v>0</v>
      </c>
      <c r="AX1002" s="41">
        <f t="shared" si="640"/>
        <v>0</v>
      </c>
      <c r="AY1002" s="41">
        <f t="shared" si="640"/>
        <v>0</v>
      </c>
      <c r="AZ1002" s="41">
        <f t="shared" si="640"/>
        <v>0</v>
      </c>
      <c r="BA1002" s="41">
        <f t="shared" si="640"/>
        <v>0</v>
      </c>
      <c r="BB1002" s="41">
        <f t="shared" si="640"/>
        <v>0</v>
      </c>
      <c r="BC1002" s="41">
        <f t="shared" si="640"/>
        <v>0</v>
      </c>
      <c r="BD1002" s="41">
        <f t="shared" si="640"/>
        <v>0</v>
      </c>
    </row>
    <row r="1003" spans="1:59" ht="16" x14ac:dyDescent="0.2">
      <c r="B1003" s="11">
        <f t="shared" si="630"/>
        <v>29</v>
      </c>
      <c r="C1003" s="12" t="str">
        <f t="shared" si="630"/>
        <v>SCI RETAIL RENNES 1</v>
      </c>
      <c r="D1003" s="43" t="s">
        <v>252</v>
      </c>
      <c r="E1003" s="42" t="s">
        <v>288</v>
      </c>
      <c r="F1003" s="44"/>
      <c r="G1003" s="43" t="s">
        <v>253</v>
      </c>
      <c r="H1003" s="39">
        <v>0</v>
      </c>
      <c r="I1003" s="43" t="s">
        <v>254</v>
      </c>
      <c r="J1003" s="32">
        <v>0</v>
      </c>
      <c r="K1003" s="24"/>
      <c r="L1003" s="20" t="s">
        <v>255</v>
      </c>
      <c r="M1003" s="72"/>
      <c r="N1003" s="72"/>
      <c r="O1003" s="41">
        <v>0</v>
      </c>
      <c r="P1003" s="41">
        <v>0</v>
      </c>
      <c r="Q1003" s="41">
        <v>0</v>
      </c>
      <c r="R1003" s="41">
        <v>0</v>
      </c>
      <c r="S1003" s="41">
        <v>0</v>
      </c>
      <c r="T1003" s="41">
        <v>0</v>
      </c>
      <c r="U1003" s="41">
        <v>0</v>
      </c>
      <c r="V1003" s="41">
        <v>0</v>
      </c>
      <c r="W1003" s="41">
        <v>0</v>
      </c>
      <c r="X1003" s="41">
        <v>0</v>
      </c>
      <c r="Y1003" s="41">
        <v>0</v>
      </c>
      <c r="Z1003" s="41">
        <v>0</v>
      </c>
      <c r="AA1003" s="41">
        <v>0</v>
      </c>
      <c r="AB1003" s="41">
        <v>0</v>
      </c>
      <c r="AC1003" s="41">
        <v>0</v>
      </c>
      <c r="AD1003" s="41">
        <v>0</v>
      </c>
      <c r="AE1003" s="41">
        <v>0</v>
      </c>
      <c r="AF1003" s="41">
        <v>0</v>
      </c>
      <c r="AG1003" s="41">
        <v>0</v>
      </c>
      <c r="AH1003" s="41">
        <v>0</v>
      </c>
      <c r="AI1003" s="41">
        <v>0</v>
      </c>
      <c r="AJ1003" s="41">
        <v>0</v>
      </c>
      <c r="AK1003" s="41">
        <v>0</v>
      </c>
      <c r="AL1003" s="41">
        <v>0</v>
      </c>
      <c r="AM1003" s="41">
        <v>0</v>
      </c>
      <c r="AN1003" s="41">
        <v>0</v>
      </c>
      <c r="AO1003" s="41">
        <v>0</v>
      </c>
      <c r="AP1003" s="41">
        <v>0</v>
      </c>
      <c r="AQ1003" s="41">
        <v>0</v>
      </c>
      <c r="AR1003" s="41">
        <v>0</v>
      </c>
      <c r="AS1003" s="41">
        <v>0</v>
      </c>
      <c r="AT1003" s="41">
        <v>0</v>
      </c>
      <c r="AU1003" s="41">
        <v>0</v>
      </c>
      <c r="AV1003" s="41">
        <v>0</v>
      </c>
      <c r="AW1003" s="41">
        <v>0</v>
      </c>
      <c r="AX1003" s="41">
        <v>0</v>
      </c>
      <c r="AY1003" s="41">
        <v>0</v>
      </c>
      <c r="AZ1003" s="41">
        <v>0</v>
      </c>
      <c r="BA1003" s="41">
        <v>0</v>
      </c>
      <c r="BB1003" s="41">
        <v>0</v>
      </c>
      <c r="BC1003" s="41">
        <v>0</v>
      </c>
      <c r="BD1003" s="41">
        <v>0</v>
      </c>
    </row>
    <row r="1004" spans="1:59" ht="16" x14ac:dyDescent="0.2">
      <c r="B1004" s="11">
        <f t="shared" si="630"/>
        <v>29</v>
      </c>
      <c r="C1004" s="12" t="str">
        <f t="shared" si="630"/>
        <v>SCI RETAIL RENNES 1</v>
      </c>
      <c r="D1004" s="43" t="s">
        <v>256</v>
      </c>
      <c r="E1004" s="32">
        <v>47483</v>
      </c>
      <c r="G1004" s="43" t="s">
        <v>257</v>
      </c>
      <c r="H1004" s="42">
        <v>0</v>
      </c>
      <c r="I1004" s="43" t="s">
        <v>258</v>
      </c>
      <c r="J1004" s="29">
        <v>0</v>
      </c>
      <c r="K1004" s="23"/>
      <c r="L1004" s="33" t="s">
        <v>259</v>
      </c>
      <c r="M1004" s="73"/>
      <c r="N1004" s="73"/>
      <c r="O1004" s="45">
        <f>-(O1001+O1002)*IFERROR((O991+O995)/(O993+O997),0)</f>
        <v>0</v>
      </c>
      <c r="P1004" s="45">
        <f t="shared" ref="P1004:BD1004" si="641">-(P1001+P1002)*IFERROR((P991+P995)/(P993+P997),0)</f>
        <v>0</v>
      </c>
      <c r="Q1004" s="45">
        <f t="shared" si="641"/>
        <v>0</v>
      </c>
      <c r="R1004" s="45">
        <f t="shared" si="641"/>
        <v>0</v>
      </c>
      <c r="S1004" s="45">
        <f t="shared" si="641"/>
        <v>0</v>
      </c>
      <c r="T1004" s="45">
        <f t="shared" si="641"/>
        <v>0</v>
      </c>
      <c r="U1004" s="45">
        <f t="shared" si="641"/>
        <v>0</v>
      </c>
      <c r="V1004" s="45">
        <f t="shared" si="641"/>
        <v>0</v>
      </c>
      <c r="W1004" s="45">
        <f t="shared" si="641"/>
        <v>0</v>
      </c>
      <c r="X1004" s="45">
        <f t="shared" si="641"/>
        <v>0</v>
      </c>
      <c r="Y1004" s="45">
        <f t="shared" si="641"/>
        <v>0</v>
      </c>
      <c r="Z1004" s="45">
        <f t="shared" si="641"/>
        <v>0</v>
      </c>
      <c r="AA1004" s="45">
        <f t="shared" si="641"/>
        <v>0</v>
      </c>
      <c r="AB1004" s="45">
        <f t="shared" si="641"/>
        <v>0</v>
      </c>
      <c r="AC1004" s="45">
        <f t="shared" si="641"/>
        <v>0</v>
      </c>
      <c r="AD1004" s="45">
        <f t="shared" si="641"/>
        <v>0</v>
      </c>
      <c r="AE1004" s="45">
        <f t="shared" si="641"/>
        <v>0</v>
      </c>
      <c r="AF1004" s="45">
        <f t="shared" si="641"/>
        <v>0</v>
      </c>
      <c r="AG1004" s="45">
        <f t="shared" si="641"/>
        <v>0</v>
      </c>
      <c r="AH1004" s="45">
        <f t="shared" si="641"/>
        <v>0</v>
      </c>
      <c r="AI1004" s="45">
        <f t="shared" si="641"/>
        <v>0</v>
      </c>
      <c r="AJ1004" s="45">
        <f t="shared" si="641"/>
        <v>0</v>
      </c>
      <c r="AK1004" s="45">
        <f t="shared" si="641"/>
        <v>0</v>
      </c>
      <c r="AL1004" s="45">
        <f t="shared" si="641"/>
        <v>0</v>
      </c>
      <c r="AM1004" s="45">
        <f t="shared" si="641"/>
        <v>0</v>
      </c>
      <c r="AN1004" s="45">
        <f t="shared" si="641"/>
        <v>0</v>
      </c>
      <c r="AO1004" s="45">
        <f t="shared" si="641"/>
        <v>0</v>
      </c>
      <c r="AP1004" s="45">
        <f t="shared" si="641"/>
        <v>0</v>
      </c>
      <c r="AQ1004" s="45">
        <f t="shared" si="641"/>
        <v>0</v>
      </c>
      <c r="AR1004" s="45">
        <f t="shared" si="641"/>
        <v>0</v>
      </c>
      <c r="AS1004" s="45">
        <f t="shared" si="641"/>
        <v>0</v>
      </c>
      <c r="AT1004" s="45">
        <f t="shared" si="641"/>
        <v>0</v>
      </c>
      <c r="AU1004" s="45">
        <f t="shared" si="641"/>
        <v>0</v>
      </c>
      <c r="AV1004" s="45">
        <f t="shared" si="641"/>
        <v>0</v>
      </c>
      <c r="AW1004" s="45">
        <f t="shared" si="641"/>
        <v>0</v>
      </c>
      <c r="AX1004" s="45">
        <f t="shared" si="641"/>
        <v>0</v>
      </c>
      <c r="AY1004" s="45">
        <f t="shared" si="641"/>
        <v>0</v>
      </c>
      <c r="AZ1004" s="45">
        <f t="shared" si="641"/>
        <v>0</v>
      </c>
      <c r="BA1004" s="45">
        <f t="shared" si="641"/>
        <v>0</v>
      </c>
      <c r="BB1004" s="45">
        <f t="shared" si="641"/>
        <v>0</v>
      </c>
      <c r="BC1004" s="45">
        <f t="shared" si="641"/>
        <v>0</v>
      </c>
      <c r="BD1004" s="45">
        <f t="shared" si="641"/>
        <v>0</v>
      </c>
    </row>
    <row r="1005" spans="1:59" ht="16" x14ac:dyDescent="0.2">
      <c r="B1005" s="11">
        <f t="shared" si="630"/>
        <v>29</v>
      </c>
      <c r="C1005" s="12" t="str">
        <f t="shared" si="630"/>
        <v>SCI RETAIL RENNES 1</v>
      </c>
      <c r="K1005" s="24"/>
      <c r="O1005" s="15"/>
      <c r="P1005" s="15"/>
      <c r="Q1005" s="15"/>
      <c r="R1005" s="15"/>
      <c r="S1005" s="15"/>
      <c r="T1005" s="15"/>
      <c r="U1005" s="15"/>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5"/>
      <c r="AR1005" s="15"/>
      <c r="AS1005" s="15"/>
      <c r="AT1005" s="15"/>
      <c r="AU1005" s="15"/>
      <c r="AV1005" s="15"/>
      <c r="AW1005" s="15"/>
      <c r="AX1005" s="15"/>
      <c r="AY1005" s="15"/>
      <c r="AZ1005" s="15"/>
      <c r="BA1005" s="15"/>
      <c r="BB1005" s="15"/>
      <c r="BC1005" s="15"/>
      <c r="BD1005" s="15"/>
    </row>
    <row r="1006" spans="1:59" ht="16" x14ac:dyDescent="0.2">
      <c r="B1006" s="11">
        <f t="shared" si="630"/>
        <v>29</v>
      </c>
      <c r="C1006" s="12" t="str">
        <f t="shared" si="630"/>
        <v>SCI RETAIL RENNES 1</v>
      </c>
      <c r="G1006" s="46" t="s">
        <v>229</v>
      </c>
      <c r="H1006" s="104" t="s">
        <v>74</v>
      </c>
      <c r="I1006" s="105"/>
      <c r="J1006" s="106"/>
      <c r="K1006" s="23"/>
      <c r="L1006" s="47" t="s">
        <v>4</v>
      </c>
      <c r="M1006" s="81"/>
      <c r="N1006" s="81"/>
      <c r="O1006" s="48">
        <f>SUM(O1001:O1004)</f>
        <v>77909.298345693096</v>
      </c>
      <c r="P1006" s="48">
        <f t="shared" ref="P1006:BD1006" si="642">SUM(P1001:P1004)</f>
        <v>77909.298345693096</v>
      </c>
      <c r="Q1006" s="48">
        <f t="shared" si="642"/>
        <v>78688.391329150021</v>
      </c>
      <c r="R1006" s="48">
        <f t="shared" si="642"/>
        <v>78688.391329150021</v>
      </c>
      <c r="S1006" s="48">
        <f t="shared" si="642"/>
        <v>78688.391329150021</v>
      </c>
      <c r="T1006" s="48">
        <f t="shared" si="642"/>
        <v>78688.391329150021</v>
      </c>
      <c r="U1006" s="48">
        <f t="shared" si="642"/>
        <v>79475.275242441523</v>
      </c>
      <c r="V1006" s="48">
        <f t="shared" si="642"/>
        <v>79475.275242441523</v>
      </c>
      <c r="W1006" s="48">
        <f t="shared" si="642"/>
        <v>79475.275242441523</v>
      </c>
      <c r="X1006" s="48">
        <f t="shared" si="642"/>
        <v>79475.275242441523</v>
      </c>
      <c r="Y1006" s="48">
        <f t="shared" si="642"/>
        <v>80270.02799486593</v>
      </c>
      <c r="Z1006" s="48">
        <f t="shared" si="642"/>
        <v>80270.02799486593</v>
      </c>
      <c r="AA1006" s="48">
        <f t="shared" si="642"/>
        <v>80270.02799486593</v>
      </c>
      <c r="AB1006" s="48">
        <f t="shared" si="642"/>
        <v>80270.02799486593</v>
      </c>
      <c r="AC1006" s="48">
        <f t="shared" si="642"/>
        <v>81072.72827481461</v>
      </c>
      <c r="AD1006" s="48">
        <f t="shared" si="642"/>
        <v>81072.72827481461</v>
      </c>
      <c r="AE1006" s="48">
        <f t="shared" si="642"/>
        <v>81072.72827481461</v>
      </c>
      <c r="AF1006" s="48">
        <f t="shared" si="642"/>
        <v>81072.72827481461</v>
      </c>
      <c r="AG1006" s="48">
        <f t="shared" si="642"/>
        <v>81883.455557562746</v>
      </c>
      <c r="AH1006" s="48">
        <f t="shared" si="642"/>
        <v>81883.455557562746</v>
      </c>
      <c r="AI1006" s="48">
        <f t="shared" si="642"/>
        <v>81883.455557562746</v>
      </c>
      <c r="AJ1006" s="48">
        <f t="shared" si="642"/>
        <v>81883.455557562746</v>
      </c>
      <c r="AK1006" s="48">
        <f t="shared" si="642"/>
        <v>82702.29011313837</v>
      </c>
      <c r="AL1006" s="48">
        <f t="shared" si="642"/>
        <v>82702.29011313837</v>
      </c>
      <c r="AM1006" s="48">
        <f t="shared" si="642"/>
        <v>82702.29011313837</v>
      </c>
      <c r="AN1006" s="48">
        <f t="shared" si="642"/>
        <v>82702.29011313837</v>
      </c>
      <c r="AO1006" s="48">
        <f t="shared" si="642"/>
        <v>83529.313014269748</v>
      </c>
      <c r="AP1006" s="48">
        <f t="shared" si="642"/>
        <v>83529.313014269748</v>
      </c>
      <c r="AQ1006" s="48">
        <f t="shared" si="642"/>
        <v>83529.313014269748</v>
      </c>
      <c r="AR1006" s="48">
        <f t="shared" si="642"/>
        <v>84528.033061179493</v>
      </c>
      <c r="AS1006" s="48">
        <f t="shared" si="642"/>
        <v>92801.066758853689</v>
      </c>
      <c r="AT1006" s="48">
        <f t="shared" si="642"/>
        <v>92801.066758853689</v>
      </c>
      <c r="AU1006" s="48">
        <f t="shared" si="642"/>
        <v>92801.066758853689</v>
      </c>
      <c r="AV1006" s="48">
        <f t="shared" si="642"/>
        <v>92801.066758853689</v>
      </c>
      <c r="AW1006" s="48">
        <f t="shared" si="642"/>
        <v>93729.077426442251</v>
      </c>
      <c r="AX1006" s="48">
        <f t="shared" si="642"/>
        <v>93729.077426442251</v>
      </c>
      <c r="AY1006" s="48">
        <f t="shared" si="642"/>
        <v>93729.077426442251</v>
      </c>
      <c r="AZ1006" s="48">
        <f t="shared" si="642"/>
        <v>93729.077426442251</v>
      </c>
      <c r="BA1006" s="48">
        <f t="shared" si="642"/>
        <v>94666.368200706653</v>
      </c>
      <c r="BB1006" s="48">
        <f t="shared" si="642"/>
        <v>94666.368200706653</v>
      </c>
      <c r="BC1006" s="48">
        <f t="shared" si="642"/>
        <v>94666.368200706653</v>
      </c>
      <c r="BD1006" s="48">
        <f t="shared" si="642"/>
        <v>94666.368200706653</v>
      </c>
    </row>
    <row r="1007" spans="1:59" ht="16" x14ac:dyDescent="0.2">
      <c r="B1007" s="11">
        <f t="shared" ref="B1007:C1012" si="643">B1006</f>
        <v>29</v>
      </c>
      <c r="C1007" s="12" t="str">
        <f t="shared" si="643"/>
        <v>SCI RETAIL RENNES 1</v>
      </c>
      <c r="D1007" s="46" t="s">
        <v>260</v>
      </c>
      <c r="E1007" s="32">
        <v>47483</v>
      </c>
      <c r="F1007" s="15"/>
      <c r="G1007" s="46" t="s">
        <v>261</v>
      </c>
      <c r="H1007" s="46" t="s">
        <v>237</v>
      </c>
      <c r="I1007" s="46" t="s">
        <v>238</v>
      </c>
      <c r="J1007" s="46" t="s">
        <v>239</v>
      </c>
      <c r="K1007" s="23"/>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c r="AU1007" s="15"/>
      <c r="AV1007" s="15"/>
      <c r="AW1007" s="15"/>
      <c r="AX1007" s="15"/>
      <c r="AY1007" s="15"/>
      <c r="AZ1007" s="15"/>
      <c r="BA1007" s="15"/>
      <c r="BB1007" s="15"/>
      <c r="BC1007" s="15"/>
      <c r="BD1007" s="15"/>
    </row>
    <row r="1008" spans="1:59" ht="16" x14ac:dyDescent="0.2">
      <c r="B1008" s="11">
        <f t="shared" si="643"/>
        <v>29</v>
      </c>
      <c r="C1008" s="12" t="str">
        <f t="shared" si="643"/>
        <v>SCI RETAIL RENNES 1</v>
      </c>
      <c r="D1008" s="46" t="s">
        <v>262</v>
      </c>
      <c r="E1008" s="31">
        <v>367528.97726278688</v>
      </c>
      <c r="F1008" s="15"/>
      <c r="G1008" s="49" t="s">
        <v>263</v>
      </c>
      <c r="H1008" s="31">
        <v>0</v>
      </c>
      <c r="I1008" s="32">
        <v>0</v>
      </c>
      <c r="J1008" s="32">
        <v>0</v>
      </c>
      <c r="K1008" s="23"/>
      <c r="L1008" s="50" t="s">
        <v>264</v>
      </c>
      <c r="M1008" s="70"/>
      <c r="N1008" s="70"/>
      <c r="O1008" s="40">
        <f t="shared" ref="O1008:BD1008" si="644">IFERROR(((O$3&gt;=$E1007)*(O$2&lt;=$E1007))*$E1011,"")</f>
        <v>0</v>
      </c>
      <c r="P1008" s="40">
        <f t="shared" si="644"/>
        <v>0</v>
      </c>
      <c r="Q1008" s="40">
        <f t="shared" si="644"/>
        <v>0</v>
      </c>
      <c r="R1008" s="40">
        <f t="shared" si="644"/>
        <v>0</v>
      </c>
      <c r="S1008" s="40">
        <f t="shared" si="644"/>
        <v>0</v>
      </c>
      <c r="T1008" s="40">
        <f t="shared" si="644"/>
        <v>0</v>
      </c>
      <c r="U1008" s="40">
        <f t="shared" si="644"/>
        <v>0</v>
      </c>
      <c r="V1008" s="40">
        <f t="shared" si="644"/>
        <v>0</v>
      </c>
      <c r="W1008" s="40">
        <f t="shared" si="644"/>
        <v>0</v>
      </c>
      <c r="X1008" s="40">
        <f t="shared" si="644"/>
        <v>0</v>
      </c>
      <c r="Y1008" s="40">
        <f t="shared" si="644"/>
        <v>0</v>
      </c>
      <c r="Z1008" s="40">
        <f t="shared" si="644"/>
        <v>0</v>
      </c>
      <c r="AA1008" s="40">
        <f t="shared" si="644"/>
        <v>0</v>
      </c>
      <c r="AB1008" s="40">
        <f t="shared" si="644"/>
        <v>0</v>
      </c>
      <c r="AC1008" s="40">
        <f t="shared" si="644"/>
        <v>0</v>
      </c>
      <c r="AD1008" s="40">
        <f t="shared" si="644"/>
        <v>0</v>
      </c>
      <c r="AE1008" s="40">
        <f t="shared" si="644"/>
        <v>0</v>
      </c>
      <c r="AF1008" s="40">
        <f t="shared" si="644"/>
        <v>0</v>
      </c>
      <c r="AG1008" s="40">
        <f t="shared" si="644"/>
        <v>0</v>
      </c>
      <c r="AH1008" s="40">
        <f t="shared" si="644"/>
        <v>0</v>
      </c>
      <c r="AI1008" s="40">
        <f t="shared" si="644"/>
        <v>0</v>
      </c>
      <c r="AJ1008" s="40">
        <f t="shared" si="644"/>
        <v>0</v>
      </c>
      <c r="AK1008" s="40">
        <f t="shared" si="644"/>
        <v>0</v>
      </c>
      <c r="AL1008" s="40">
        <f t="shared" si="644"/>
        <v>0</v>
      </c>
      <c r="AM1008" s="40">
        <f t="shared" si="644"/>
        <v>0</v>
      </c>
      <c r="AN1008" s="40">
        <f t="shared" si="644"/>
        <v>0</v>
      </c>
      <c r="AO1008" s="40">
        <f t="shared" si="644"/>
        <v>0</v>
      </c>
      <c r="AP1008" s="40">
        <f t="shared" si="644"/>
        <v>0</v>
      </c>
      <c r="AQ1008" s="40">
        <f t="shared" si="644"/>
        <v>0</v>
      </c>
      <c r="AR1008" s="40">
        <f t="shared" si="644"/>
        <v>0</v>
      </c>
      <c r="AS1008" s="40">
        <f t="shared" si="644"/>
        <v>0</v>
      </c>
      <c r="AT1008" s="40">
        <f t="shared" si="644"/>
        <v>0</v>
      </c>
      <c r="AU1008" s="40">
        <f t="shared" si="644"/>
        <v>0</v>
      </c>
      <c r="AV1008" s="40">
        <f t="shared" si="644"/>
        <v>0</v>
      </c>
      <c r="AW1008" s="40">
        <f t="shared" si="644"/>
        <v>0</v>
      </c>
      <c r="AX1008" s="40">
        <f t="shared" si="644"/>
        <v>0</v>
      </c>
      <c r="AY1008" s="40">
        <f t="shared" si="644"/>
        <v>0</v>
      </c>
      <c r="AZ1008" s="40">
        <f t="shared" si="644"/>
        <v>0</v>
      </c>
      <c r="BA1008" s="40">
        <f t="shared" si="644"/>
        <v>0</v>
      </c>
      <c r="BB1008" s="40">
        <f t="shared" si="644"/>
        <v>0</v>
      </c>
      <c r="BC1008" s="40">
        <f t="shared" si="644"/>
        <v>0</v>
      </c>
      <c r="BD1008" s="40">
        <f t="shared" si="644"/>
        <v>0</v>
      </c>
    </row>
    <row r="1009" spans="1:59" ht="16" x14ac:dyDescent="0.2">
      <c r="B1009" s="11">
        <f t="shared" si="643"/>
        <v>29</v>
      </c>
      <c r="C1009" s="12" t="str">
        <f t="shared" si="643"/>
        <v>SCI RETAIL RENNES 1</v>
      </c>
      <c r="D1009" s="46" t="s">
        <v>24</v>
      </c>
      <c r="E1009" s="51">
        <f>IF(E1007&gt;MAX($O$3:$BD$3),BD998,
IF(E1007&lt;MIN($O$3:$BD$3),1,SUMIFS($O999:$BD999,$O$2:$BD$2,"&lt;="&amp;E1007,$O$3:$BD$3,"&gt;="&amp;E1007)))</f>
        <v>1.0721353521070098</v>
      </c>
      <c r="F1009" s="15"/>
      <c r="G1009" s="49" t="s">
        <v>265</v>
      </c>
      <c r="H1009" s="31">
        <v>0</v>
      </c>
      <c r="I1009" s="32">
        <v>0</v>
      </c>
      <c r="J1009" s="32">
        <v>0</v>
      </c>
      <c r="K1009" s="23"/>
      <c r="L1009" s="52" t="s">
        <v>266</v>
      </c>
      <c r="M1009" s="72"/>
      <c r="N1009" s="72"/>
      <c r="O1009" s="41">
        <f t="shared" ref="O1009:BD1009" si="645">IFERROR(((O$3&gt;=$E1004)*(O$2&lt;=$E1004))*$H1012,"")</f>
        <v>0</v>
      </c>
      <c r="P1009" s="41">
        <f t="shared" si="645"/>
        <v>0</v>
      </c>
      <c r="Q1009" s="41">
        <f t="shared" si="645"/>
        <v>0</v>
      </c>
      <c r="R1009" s="41">
        <f t="shared" si="645"/>
        <v>0</v>
      </c>
      <c r="S1009" s="41">
        <f t="shared" si="645"/>
        <v>0</v>
      </c>
      <c r="T1009" s="41">
        <f t="shared" si="645"/>
        <v>0</v>
      </c>
      <c r="U1009" s="41">
        <f t="shared" si="645"/>
        <v>0</v>
      </c>
      <c r="V1009" s="41">
        <f t="shared" si="645"/>
        <v>0</v>
      </c>
      <c r="W1009" s="41">
        <f t="shared" si="645"/>
        <v>0</v>
      </c>
      <c r="X1009" s="41">
        <f t="shared" si="645"/>
        <v>0</v>
      </c>
      <c r="Y1009" s="41">
        <f t="shared" si="645"/>
        <v>0</v>
      </c>
      <c r="Z1009" s="41">
        <f t="shared" si="645"/>
        <v>0</v>
      </c>
      <c r="AA1009" s="41">
        <f t="shared" si="645"/>
        <v>0</v>
      </c>
      <c r="AB1009" s="41">
        <f t="shared" si="645"/>
        <v>0</v>
      </c>
      <c r="AC1009" s="41">
        <f t="shared" si="645"/>
        <v>0</v>
      </c>
      <c r="AD1009" s="41">
        <f t="shared" si="645"/>
        <v>0</v>
      </c>
      <c r="AE1009" s="41">
        <f t="shared" si="645"/>
        <v>0</v>
      </c>
      <c r="AF1009" s="41">
        <f t="shared" si="645"/>
        <v>0</v>
      </c>
      <c r="AG1009" s="41">
        <f t="shared" si="645"/>
        <v>0</v>
      </c>
      <c r="AH1009" s="41">
        <f t="shared" si="645"/>
        <v>0</v>
      </c>
      <c r="AI1009" s="41">
        <f t="shared" si="645"/>
        <v>0</v>
      </c>
      <c r="AJ1009" s="41">
        <f t="shared" si="645"/>
        <v>0</v>
      </c>
      <c r="AK1009" s="41">
        <f t="shared" si="645"/>
        <v>0</v>
      </c>
      <c r="AL1009" s="41">
        <f t="shared" si="645"/>
        <v>0</v>
      </c>
      <c r="AM1009" s="41">
        <f t="shared" si="645"/>
        <v>0</v>
      </c>
      <c r="AN1009" s="41">
        <f t="shared" si="645"/>
        <v>0</v>
      </c>
      <c r="AO1009" s="41">
        <f t="shared" si="645"/>
        <v>0</v>
      </c>
      <c r="AP1009" s="41">
        <f t="shared" si="645"/>
        <v>0</v>
      </c>
      <c r="AQ1009" s="41">
        <f t="shared" si="645"/>
        <v>0</v>
      </c>
      <c r="AR1009" s="41">
        <f t="shared" si="645"/>
        <v>0</v>
      </c>
      <c r="AS1009" s="41">
        <f t="shared" si="645"/>
        <v>0</v>
      </c>
      <c r="AT1009" s="41">
        <f t="shared" si="645"/>
        <v>0</v>
      </c>
      <c r="AU1009" s="41">
        <f t="shared" si="645"/>
        <v>0</v>
      </c>
      <c r="AV1009" s="41">
        <f t="shared" si="645"/>
        <v>0</v>
      </c>
      <c r="AW1009" s="41">
        <f t="shared" si="645"/>
        <v>0</v>
      </c>
      <c r="AX1009" s="41">
        <f t="shared" si="645"/>
        <v>0</v>
      </c>
      <c r="AY1009" s="41">
        <f t="shared" si="645"/>
        <v>0</v>
      </c>
      <c r="AZ1009" s="41">
        <f t="shared" si="645"/>
        <v>0</v>
      </c>
      <c r="BA1009" s="41">
        <f t="shared" si="645"/>
        <v>0</v>
      </c>
      <c r="BB1009" s="41">
        <f t="shared" si="645"/>
        <v>0</v>
      </c>
      <c r="BC1009" s="41">
        <f t="shared" si="645"/>
        <v>0</v>
      </c>
      <c r="BD1009" s="41">
        <f t="shared" si="645"/>
        <v>0</v>
      </c>
    </row>
    <row r="1010" spans="1:59" ht="16" x14ac:dyDescent="0.2">
      <c r="B1010" s="11">
        <f t="shared" si="643"/>
        <v>29</v>
      </c>
      <c r="C1010" s="12" t="str">
        <f t="shared" si="643"/>
        <v>SCI RETAIL RENNES 1</v>
      </c>
      <c r="D1010" s="46" t="s">
        <v>8</v>
      </c>
      <c r="E1010" s="42">
        <v>0</v>
      </c>
      <c r="F1010" s="15"/>
      <c r="G1010" s="49" t="s">
        <v>267</v>
      </c>
      <c r="H1010" s="31">
        <v>0</v>
      </c>
      <c r="I1010" s="32">
        <v>0</v>
      </c>
      <c r="J1010" s="32">
        <v>0</v>
      </c>
      <c r="L1010" s="52" t="s">
        <v>268</v>
      </c>
      <c r="M1010" s="72"/>
      <c r="N1010" s="72"/>
      <c r="O1010" s="41">
        <f t="shared" ref="O1010:BD1010" si="646">IFERROR(((O$3&gt;=$E1007)*(O$2&lt;=$E1007))*$J1012,"")</f>
        <v>0</v>
      </c>
      <c r="P1010" s="41">
        <f t="shared" si="646"/>
        <v>0</v>
      </c>
      <c r="Q1010" s="41">
        <f t="shared" si="646"/>
        <v>0</v>
      </c>
      <c r="R1010" s="41">
        <f t="shared" si="646"/>
        <v>0</v>
      </c>
      <c r="S1010" s="41">
        <f t="shared" si="646"/>
        <v>0</v>
      </c>
      <c r="T1010" s="41">
        <f t="shared" si="646"/>
        <v>0</v>
      </c>
      <c r="U1010" s="41">
        <f t="shared" si="646"/>
        <v>0</v>
      </c>
      <c r="V1010" s="41">
        <f t="shared" si="646"/>
        <v>0</v>
      </c>
      <c r="W1010" s="41">
        <f t="shared" si="646"/>
        <v>0</v>
      </c>
      <c r="X1010" s="41">
        <f t="shared" si="646"/>
        <v>0</v>
      </c>
      <c r="Y1010" s="41">
        <f t="shared" si="646"/>
        <v>0</v>
      </c>
      <c r="Z1010" s="41">
        <f t="shared" si="646"/>
        <v>0</v>
      </c>
      <c r="AA1010" s="41">
        <f t="shared" si="646"/>
        <v>0</v>
      </c>
      <c r="AB1010" s="41">
        <f t="shared" si="646"/>
        <v>0</v>
      </c>
      <c r="AC1010" s="41">
        <f t="shared" si="646"/>
        <v>0</v>
      </c>
      <c r="AD1010" s="41">
        <f t="shared" si="646"/>
        <v>0</v>
      </c>
      <c r="AE1010" s="41">
        <f t="shared" si="646"/>
        <v>0</v>
      </c>
      <c r="AF1010" s="41">
        <f t="shared" si="646"/>
        <v>0</v>
      </c>
      <c r="AG1010" s="41">
        <f t="shared" si="646"/>
        <v>0</v>
      </c>
      <c r="AH1010" s="41">
        <f t="shared" si="646"/>
        <v>0</v>
      </c>
      <c r="AI1010" s="41">
        <f t="shared" si="646"/>
        <v>0</v>
      </c>
      <c r="AJ1010" s="41">
        <f t="shared" si="646"/>
        <v>0</v>
      </c>
      <c r="AK1010" s="41">
        <f t="shared" si="646"/>
        <v>0</v>
      </c>
      <c r="AL1010" s="41">
        <f t="shared" si="646"/>
        <v>0</v>
      </c>
      <c r="AM1010" s="41">
        <f t="shared" si="646"/>
        <v>0</v>
      </c>
      <c r="AN1010" s="41">
        <f t="shared" si="646"/>
        <v>0</v>
      </c>
      <c r="AO1010" s="41">
        <f t="shared" si="646"/>
        <v>0</v>
      </c>
      <c r="AP1010" s="41">
        <f t="shared" si="646"/>
        <v>0</v>
      </c>
      <c r="AQ1010" s="41">
        <f t="shared" si="646"/>
        <v>0</v>
      </c>
      <c r="AR1010" s="41">
        <f t="shared" si="646"/>
        <v>0</v>
      </c>
      <c r="AS1010" s="41">
        <f t="shared" si="646"/>
        <v>0</v>
      </c>
      <c r="AT1010" s="41">
        <f t="shared" si="646"/>
        <v>0</v>
      </c>
      <c r="AU1010" s="41">
        <f t="shared" si="646"/>
        <v>0</v>
      </c>
      <c r="AV1010" s="41">
        <f t="shared" si="646"/>
        <v>0</v>
      </c>
      <c r="AW1010" s="41">
        <f t="shared" si="646"/>
        <v>0</v>
      </c>
      <c r="AX1010" s="41">
        <f t="shared" si="646"/>
        <v>0</v>
      </c>
      <c r="AY1010" s="41">
        <f t="shared" si="646"/>
        <v>0</v>
      </c>
      <c r="AZ1010" s="41">
        <f t="shared" si="646"/>
        <v>0</v>
      </c>
      <c r="BA1010" s="41">
        <f t="shared" si="646"/>
        <v>0</v>
      </c>
      <c r="BB1010" s="41">
        <f t="shared" si="646"/>
        <v>0</v>
      </c>
      <c r="BC1010" s="41">
        <f t="shared" si="646"/>
        <v>0</v>
      </c>
      <c r="BD1010" s="41">
        <f t="shared" si="646"/>
        <v>0</v>
      </c>
    </row>
    <row r="1011" spans="1:59" ht="16" x14ac:dyDescent="0.2">
      <c r="B1011" s="11">
        <f t="shared" si="643"/>
        <v>29</v>
      </c>
      <c r="C1011" s="12" t="str">
        <f t="shared" si="643"/>
        <v>SCI RETAIL RENNES 1</v>
      </c>
      <c r="D1011" s="46" t="s">
        <v>269</v>
      </c>
      <c r="E1011" s="31">
        <v>0</v>
      </c>
      <c r="F1011" s="15"/>
      <c r="G1011" s="53"/>
      <c r="H1011" s="15"/>
      <c r="I1011" s="15"/>
      <c r="J1011" s="23"/>
      <c r="L1011" s="52" t="s">
        <v>270</v>
      </c>
      <c r="M1011" s="72"/>
      <c r="N1011" s="72"/>
      <c r="O1011" s="41">
        <f t="shared" ref="O1011:BD1011" si="647">IFERROR(((O$3&gt;=$J1001)*(O$2&lt;=$J1001))*$E1012,"")</f>
        <v>0</v>
      </c>
      <c r="P1011" s="41">
        <f t="shared" si="647"/>
        <v>0</v>
      </c>
      <c r="Q1011" s="41">
        <f t="shared" si="647"/>
        <v>0</v>
      </c>
      <c r="R1011" s="41">
        <f t="shared" si="647"/>
        <v>0</v>
      </c>
      <c r="S1011" s="41">
        <f t="shared" si="647"/>
        <v>0</v>
      </c>
      <c r="T1011" s="41">
        <f t="shared" si="647"/>
        <v>0</v>
      </c>
      <c r="U1011" s="41">
        <f t="shared" si="647"/>
        <v>0</v>
      </c>
      <c r="V1011" s="41">
        <f t="shared" si="647"/>
        <v>0</v>
      </c>
      <c r="W1011" s="41">
        <f t="shared" si="647"/>
        <v>0</v>
      </c>
      <c r="X1011" s="41">
        <f t="shared" si="647"/>
        <v>0</v>
      </c>
      <c r="Y1011" s="41">
        <f t="shared" si="647"/>
        <v>0</v>
      </c>
      <c r="Z1011" s="41">
        <f t="shared" si="647"/>
        <v>0</v>
      </c>
      <c r="AA1011" s="41">
        <f t="shared" si="647"/>
        <v>0</v>
      </c>
      <c r="AB1011" s="41">
        <f t="shared" si="647"/>
        <v>0</v>
      </c>
      <c r="AC1011" s="41">
        <f t="shared" si="647"/>
        <v>0</v>
      </c>
      <c r="AD1011" s="41">
        <f t="shared" si="647"/>
        <v>0</v>
      </c>
      <c r="AE1011" s="41">
        <f t="shared" si="647"/>
        <v>0</v>
      </c>
      <c r="AF1011" s="41">
        <f t="shared" si="647"/>
        <v>0</v>
      </c>
      <c r="AG1011" s="41">
        <f t="shared" si="647"/>
        <v>0</v>
      </c>
      <c r="AH1011" s="41">
        <f t="shared" si="647"/>
        <v>0</v>
      </c>
      <c r="AI1011" s="41">
        <f t="shared" si="647"/>
        <v>0</v>
      </c>
      <c r="AJ1011" s="41">
        <f t="shared" si="647"/>
        <v>0</v>
      </c>
      <c r="AK1011" s="41">
        <f t="shared" si="647"/>
        <v>0</v>
      </c>
      <c r="AL1011" s="41">
        <f t="shared" si="647"/>
        <v>0</v>
      </c>
      <c r="AM1011" s="41">
        <f t="shared" si="647"/>
        <v>0</v>
      </c>
      <c r="AN1011" s="41">
        <f t="shared" si="647"/>
        <v>0</v>
      </c>
      <c r="AO1011" s="41">
        <f t="shared" si="647"/>
        <v>0</v>
      </c>
      <c r="AP1011" s="41">
        <f t="shared" si="647"/>
        <v>0</v>
      </c>
      <c r="AQ1011" s="41">
        <f t="shared" si="647"/>
        <v>0</v>
      </c>
      <c r="AR1011" s="41">
        <f t="shared" si="647"/>
        <v>0</v>
      </c>
      <c r="AS1011" s="41">
        <f t="shared" si="647"/>
        <v>0</v>
      </c>
      <c r="AT1011" s="41">
        <f t="shared" si="647"/>
        <v>0</v>
      </c>
      <c r="AU1011" s="41">
        <f t="shared" si="647"/>
        <v>0</v>
      </c>
      <c r="AV1011" s="41">
        <f t="shared" si="647"/>
        <v>0</v>
      </c>
      <c r="AW1011" s="41">
        <f t="shared" si="647"/>
        <v>0</v>
      </c>
      <c r="AX1011" s="41">
        <f t="shared" si="647"/>
        <v>0</v>
      </c>
      <c r="AY1011" s="41">
        <f t="shared" si="647"/>
        <v>0</v>
      </c>
      <c r="AZ1011" s="41">
        <f t="shared" si="647"/>
        <v>0</v>
      </c>
      <c r="BA1011" s="41">
        <f t="shared" si="647"/>
        <v>0</v>
      </c>
      <c r="BB1011" s="41">
        <f t="shared" si="647"/>
        <v>0</v>
      </c>
      <c r="BC1011" s="41">
        <f t="shared" si="647"/>
        <v>0</v>
      </c>
      <c r="BD1011" s="41">
        <f t="shared" si="647"/>
        <v>0</v>
      </c>
    </row>
    <row r="1012" spans="1:59" ht="16" x14ac:dyDescent="0.2">
      <c r="B1012" s="11">
        <f t="shared" si="643"/>
        <v>29</v>
      </c>
      <c r="C1012" s="12" t="str">
        <f t="shared" si="643"/>
        <v>SCI RETAIL RENNES 1</v>
      </c>
      <c r="D1012" s="46" t="s">
        <v>270</v>
      </c>
      <c r="E1012" s="31">
        <v>0</v>
      </c>
      <c r="F1012" s="15"/>
      <c r="G1012" s="46" t="s">
        <v>266</v>
      </c>
      <c r="H1012" s="31">
        <v>0</v>
      </c>
      <c r="I1012" s="46" t="s">
        <v>268</v>
      </c>
      <c r="J1012" s="31">
        <v>0</v>
      </c>
      <c r="L1012" s="54" t="s">
        <v>271</v>
      </c>
      <c r="M1012" s="73"/>
      <c r="N1012" s="73"/>
      <c r="O1012" s="45">
        <f t="shared" ref="O1012:BD1012" si="648">IFERROR(-($E993+$H993+$J993)*O994,"")</f>
        <v>0</v>
      </c>
      <c r="P1012" s="45">
        <f t="shared" si="648"/>
        <v>0</v>
      </c>
      <c r="Q1012" s="45">
        <f t="shared" si="648"/>
        <v>0</v>
      </c>
      <c r="R1012" s="45">
        <f t="shared" si="648"/>
        <v>0</v>
      </c>
      <c r="S1012" s="45">
        <f t="shared" si="648"/>
        <v>0</v>
      </c>
      <c r="T1012" s="45">
        <f t="shared" si="648"/>
        <v>0</v>
      </c>
      <c r="U1012" s="45">
        <f t="shared" si="648"/>
        <v>0</v>
      </c>
      <c r="V1012" s="45">
        <f t="shared" si="648"/>
        <v>0</v>
      </c>
      <c r="W1012" s="45">
        <f t="shared" si="648"/>
        <v>0</v>
      </c>
      <c r="X1012" s="45">
        <f t="shared" si="648"/>
        <v>0</v>
      </c>
      <c r="Y1012" s="45">
        <f t="shared" si="648"/>
        <v>0</v>
      </c>
      <c r="Z1012" s="45">
        <f t="shared" si="648"/>
        <v>0</v>
      </c>
      <c r="AA1012" s="45">
        <f t="shared" si="648"/>
        <v>0</v>
      </c>
      <c r="AB1012" s="45">
        <f t="shared" si="648"/>
        <v>0</v>
      </c>
      <c r="AC1012" s="45">
        <f t="shared" si="648"/>
        <v>0</v>
      </c>
      <c r="AD1012" s="45">
        <f t="shared" si="648"/>
        <v>0</v>
      </c>
      <c r="AE1012" s="45">
        <f t="shared" si="648"/>
        <v>0</v>
      </c>
      <c r="AF1012" s="45">
        <f t="shared" si="648"/>
        <v>0</v>
      </c>
      <c r="AG1012" s="45">
        <f t="shared" si="648"/>
        <v>0</v>
      </c>
      <c r="AH1012" s="45">
        <f t="shared" si="648"/>
        <v>0</v>
      </c>
      <c r="AI1012" s="45">
        <f t="shared" si="648"/>
        <v>0</v>
      </c>
      <c r="AJ1012" s="45">
        <f t="shared" si="648"/>
        <v>0</v>
      </c>
      <c r="AK1012" s="45">
        <f t="shared" si="648"/>
        <v>0</v>
      </c>
      <c r="AL1012" s="45">
        <f t="shared" si="648"/>
        <v>0</v>
      </c>
      <c r="AM1012" s="45">
        <f t="shared" si="648"/>
        <v>0</v>
      </c>
      <c r="AN1012" s="45">
        <f t="shared" si="648"/>
        <v>0</v>
      </c>
      <c r="AO1012" s="45">
        <f t="shared" si="648"/>
        <v>0</v>
      </c>
      <c r="AP1012" s="45">
        <f t="shared" si="648"/>
        <v>0</v>
      </c>
      <c r="AQ1012" s="45">
        <f t="shared" si="648"/>
        <v>0</v>
      </c>
      <c r="AR1012" s="45">
        <f t="shared" si="648"/>
        <v>0</v>
      </c>
      <c r="AS1012" s="45">
        <f t="shared" si="648"/>
        <v>0</v>
      </c>
      <c r="AT1012" s="45">
        <f t="shared" si="648"/>
        <v>0</v>
      </c>
      <c r="AU1012" s="45">
        <f t="shared" si="648"/>
        <v>0</v>
      </c>
      <c r="AV1012" s="45">
        <f t="shared" si="648"/>
        <v>0</v>
      </c>
      <c r="AW1012" s="45">
        <f t="shared" si="648"/>
        <v>0</v>
      </c>
      <c r="AX1012" s="45">
        <f t="shared" si="648"/>
        <v>0</v>
      </c>
      <c r="AY1012" s="45">
        <f t="shared" si="648"/>
        <v>0</v>
      </c>
      <c r="AZ1012" s="45">
        <f t="shared" si="648"/>
        <v>0</v>
      </c>
      <c r="BA1012" s="45">
        <f t="shared" si="648"/>
        <v>0</v>
      </c>
      <c r="BB1012" s="45">
        <f t="shared" si="648"/>
        <v>0</v>
      </c>
      <c r="BC1012" s="45">
        <f t="shared" si="648"/>
        <v>0</v>
      </c>
      <c r="BD1012" s="45">
        <f t="shared" si="648"/>
        <v>0</v>
      </c>
    </row>
    <row r="1013" spans="1:59" x14ac:dyDescent="0.2">
      <c r="A1013"/>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row>
    <row r="1014" spans="1:59" ht="16" x14ac:dyDescent="0.2">
      <c r="A1014"/>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s="1"/>
    </row>
    <row r="1015" spans="1:59" ht="16" x14ac:dyDescent="0.2">
      <c r="A1015" s="1"/>
      <c r="B1015" s="67">
        <v>30</v>
      </c>
      <c r="C1015" s="68" t="str">
        <f>H1017</f>
        <v>SCI RETAIL RENNES 1</v>
      </c>
      <c r="D1015" s="69" t="s">
        <v>79</v>
      </c>
      <c r="E1015" s="69"/>
      <c r="F1015" s="69"/>
      <c r="G1015" s="69"/>
      <c r="H1015" s="69"/>
      <c r="I1015" s="69"/>
      <c r="J1015" s="69"/>
      <c r="K1015" s="68"/>
      <c r="L1015" s="68"/>
      <c r="M1015" s="68"/>
      <c r="N1015" s="68"/>
      <c r="O1015" s="82"/>
      <c r="P1015" s="82"/>
      <c r="Q1015" s="82"/>
      <c r="R1015" s="82"/>
      <c r="S1015" s="82"/>
      <c r="T1015" s="82"/>
      <c r="U1015" s="82"/>
      <c r="V1015" s="82"/>
      <c r="W1015" s="82"/>
      <c r="X1015" s="82"/>
      <c r="Y1015" s="82"/>
      <c r="Z1015" s="82"/>
      <c r="AA1015" s="82"/>
      <c r="AB1015" s="82"/>
      <c r="AC1015" s="82"/>
      <c r="AD1015" s="82"/>
      <c r="AE1015" s="82"/>
      <c r="AF1015" s="82"/>
      <c r="AG1015" s="82"/>
      <c r="AH1015" s="82"/>
      <c r="AI1015" s="82"/>
      <c r="AJ1015" s="82"/>
      <c r="AK1015" s="82"/>
      <c r="AL1015" s="82"/>
      <c r="AM1015" s="82"/>
      <c r="AN1015" s="82"/>
      <c r="AO1015" s="82"/>
      <c r="AP1015" s="82"/>
      <c r="AQ1015" s="82"/>
      <c r="AR1015" s="82"/>
      <c r="AS1015" s="82"/>
      <c r="AT1015" s="82"/>
      <c r="AU1015" s="82"/>
      <c r="AV1015" s="82"/>
      <c r="AW1015" s="82"/>
      <c r="AX1015" s="82"/>
      <c r="AY1015" s="82"/>
      <c r="AZ1015" s="82"/>
      <c r="BA1015" s="82"/>
      <c r="BB1015" s="82"/>
      <c r="BC1015" s="82"/>
      <c r="BD1015" s="82"/>
      <c r="BE1015" s="1"/>
      <c r="BF1015" s="1"/>
      <c r="BG1015" s="1"/>
    </row>
    <row r="1016" spans="1:59" ht="16" x14ac:dyDescent="0.2">
      <c r="A1016" s="35"/>
      <c r="B1016" s="11">
        <f>B1015</f>
        <v>30</v>
      </c>
      <c r="C1016" s="12" t="str">
        <f>C1015</f>
        <v>SCI RETAIL RENNES 1</v>
      </c>
      <c r="D1016" s="35"/>
      <c r="E1016" s="35"/>
      <c r="F1016" s="35"/>
      <c r="G1016" s="35"/>
      <c r="H1016" s="35"/>
      <c r="I1016" s="35"/>
      <c r="J1016" s="35"/>
      <c r="K1016" s="35"/>
      <c r="L1016" s="35"/>
      <c r="M1016" s="35"/>
      <c r="N1016" s="35"/>
      <c r="O1016" s="44"/>
      <c r="P1016" s="44"/>
      <c r="Q1016" s="44"/>
      <c r="R1016" s="44"/>
      <c r="S1016" s="44"/>
      <c r="T1016" s="44"/>
      <c r="U1016" s="44"/>
      <c r="V1016" s="44"/>
      <c r="W1016" s="44"/>
      <c r="X1016" s="44"/>
      <c r="Y1016" s="44"/>
      <c r="Z1016" s="44"/>
      <c r="AA1016" s="44"/>
      <c r="AB1016" s="44"/>
      <c r="AC1016" s="44"/>
      <c r="AD1016" s="44"/>
      <c r="AE1016" s="44"/>
      <c r="AF1016" s="44"/>
      <c r="AG1016" s="44"/>
      <c r="AH1016" s="44"/>
      <c r="AI1016" s="44"/>
      <c r="AJ1016" s="44"/>
      <c r="AK1016" s="44"/>
      <c r="AL1016" s="44"/>
      <c r="AM1016" s="44"/>
      <c r="AN1016" s="44"/>
      <c r="AO1016" s="44"/>
      <c r="AP1016" s="44"/>
      <c r="AQ1016" s="44"/>
      <c r="AR1016" s="44"/>
      <c r="AS1016" s="44"/>
      <c r="AT1016" s="44"/>
      <c r="AU1016" s="44"/>
      <c r="AV1016" s="44"/>
      <c r="AW1016" s="44"/>
      <c r="AX1016" s="44"/>
      <c r="AY1016" s="44"/>
      <c r="AZ1016" s="44"/>
      <c r="BA1016" s="44"/>
      <c r="BB1016" s="44"/>
      <c r="BC1016" s="44"/>
      <c r="BD1016" s="44"/>
      <c r="BE1016" s="35"/>
      <c r="BF1016" s="35"/>
      <c r="BG1016" s="35"/>
    </row>
    <row r="1017" spans="1:59" ht="16" x14ac:dyDescent="0.2">
      <c r="B1017" s="11">
        <f t="shared" ref="B1017:C1032" si="649">B1016</f>
        <v>30</v>
      </c>
      <c r="C1017" s="12" t="str">
        <f t="shared" si="649"/>
        <v>SCI RETAIL RENNES 1</v>
      </c>
      <c r="D1017" s="13" t="s">
        <v>2</v>
      </c>
      <c r="E1017" s="14" t="s">
        <v>72</v>
      </c>
      <c r="F1017" s="15"/>
      <c r="G1017" s="13" t="s">
        <v>229</v>
      </c>
      <c r="H1017" s="14" t="s">
        <v>74</v>
      </c>
      <c r="I1017" s="14"/>
      <c r="J1017" s="14"/>
      <c r="L1017" s="16" t="s">
        <v>230</v>
      </c>
      <c r="M1017" s="70"/>
      <c r="N1017" s="70"/>
      <c r="O1017" s="17">
        <f>($E1028&gt;0)*($E1022&lt;O$2)*(EDATE($E1022,$E1028)&gt;O$3)*((O$3-O$2+1)/O$4)
+($E1028&gt;0)*($E1022&lt;O$2)*(EDATE($E1022,$E1028)&gt;=O$2)*(EDATE($E1022,$E1028)&lt;=O$3)*((EDATE($E1022,$E1028)-O$2)/O$4)
+($E1028&gt;0)*($E1022&lt;O$2)*(EDATE($E1022,$E1028)&lt;O$2)*(0)
+($E1028&gt;0)*($E1022&gt;=O$2)*($E1022&lt;=O$3)*(EDATE($E1022,$E1028)&gt;=O$2)*(EDATE($E1022,$E1028)&lt;=O$3)*((EDATE($E1022,$E1028)-$E1022+1)/O$4)
+($E1028&gt;0)*($E1022&gt;=O$2)*($E1022&lt;=O$3)*(EDATE($E1022,$E1028)&gt;O$3)*((O$3-$E1022+1)/O$4)
+($E1028&gt;0)*($E1022&gt;O$3)*(0)</f>
        <v>0</v>
      </c>
      <c r="P1017" s="17">
        <f t="shared" ref="P1017:BD1017" si="650">($E1028&gt;0)*($E1022&lt;P$2)*(EDATE($E1022,$E1028)&gt;P$3)*((P$3-P$2+1)/P$4)
+($E1028&gt;0)*($E1022&lt;P$2)*(EDATE($E1022,$E1028)&gt;=P$2)*(EDATE($E1022,$E1028)&lt;=P$3)*((EDATE($E1022,$E1028)-P$2)/P$4)
+($E1028&gt;0)*($E1022&lt;P$2)*(EDATE($E1022,$E1028)&lt;P$2)*(0)
+($E1028&gt;0)*($E1022&gt;=P$2)*($E1022&lt;=P$3)*(EDATE($E1022,$E1028)&gt;=P$2)*(EDATE($E1022,$E1028)&lt;=P$3)*((EDATE($E1022,$E1028)-$E1022+1)/P$4)
+($E1028&gt;0)*($E1022&gt;=P$2)*($E1022&lt;=P$3)*(EDATE($E1022,$E1028)&gt;P$3)*((P$3-$E1022+1)/P$4)
+($E1028&gt;0)*($E1022&gt;P$3)*(0)</f>
        <v>0</v>
      </c>
      <c r="Q1017" s="17">
        <f t="shared" si="650"/>
        <v>0</v>
      </c>
      <c r="R1017" s="17">
        <f t="shared" si="650"/>
        <v>0</v>
      </c>
      <c r="S1017" s="17">
        <f t="shared" si="650"/>
        <v>0</v>
      </c>
      <c r="T1017" s="17">
        <f t="shared" si="650"/>
        <v>0</v>
      </c>
      <c r="U1017" s="17">
        <f t="shared" si="650"/>
        <v>0</v>
      </c>
      <c r="V1017" s="17">
        <f t="shared" si="650"/>
        <v>0</v>
      </c>
      <c r="W1017" s="17">
        <f t="shared" si="650"/>
        <v>0</v>
      </c>
      <c r="X1017" s="17">
        <f t="shared" si="650"/>
        <v>0</v>
      </c>
      <c r="Y1017" s="17">
        <f t="shared" si="650"/>
        <v>0</v>
      </c>
      <c r="Z1017" s="17">
        <f t="shared" si="650"/>
        <v>0</v>
      </c>
      <c r="AA1017" s="17">
        <f t="shared" si="650"/>
        <v>0</v>
      </c>
      <c r="AB1017" s="17">
        <f t="shared" si="650"/>
        <v>0</v>
      </c>
      <c r="AC1017" s="17">
        <f t="shared" si="650"/>
        <v>0</v>
      </c>
      <c r="AD1017" s="17">
        <f t="shared" si="650"/>
        <v>0</v>
      </c>
      <c r="AE1017" s="17">
        <f t="shared" si="650"/>
        <v>0</v>
      </c>
      <c r="AF1017" s="17">
        <f t="shared" si="650"/>
        <v>0</v>
      </c>
      <c r="AG1017" s="17">
        <f t="shared" si="650"/>
        <v>0</v>
      </c>
      <c r="AH1017" s="17">
        <f t="shared" si="650"/>
        <v>0</v>
      </c>
      <c r="AI1017" s="17">
        <f t="shared" si="650"/>
        <v>0</v>
      </c>
      <c r="AJ1017" s="17">
        <f t="shared" si="650"/>
        <v>0</v>
      </c>
      <c r="AK1017" s="17">
        <f t="shared" si="650"/>
        <v>0</v>
      </c>
      <c r="AL1017" s="17">
        <f t="shared" si="650"/>
        <v>0</v>
      </c>
      <c r="AM1017" s="17">
        <f t="shared" si="650"/>
        <v>0</v>
      </c>
      <c r="AN1017" s="17">
        <f t="shared" si="650"/>
        <v>0</v>
      </c>
      <c r="AO1017" s="17">
        <f t="shared" si="650"/>
        <v>0</v>
      </c>
      <c r="AP1017" s="17">
        <f t="shared" si="650"/>
        <v>0</v>
      </c>
      <c r="AQ1017" s="17">
        <f t="shared" si="650"/>
        <v>0</v>
      </c>
      <c r="AR1017" s="17">
        <f t="shared" si="650"/>
        <v>0</v>
      </c>
      <c r="AS1017" s="17">
        <f t="shared" si="650"/>
        <v>0</v>
      </c>
      <c r="AT1017" s="17">
        <f t="shared" si="650"/>
        <v>0</v>
      </c>
      <c r="AU1017" s="17">
        <f t="shared" si="650"/>
        <v>0</v>
      </c>
      <c r="AV1017" s="17">
        <f t="shared" si="650"/>
        <v>0</v>
      </c>
      <c r="AW1017" s="17">
        <f t="shared" si="650"/>
        <v>0</v>
      </c>
      <c r="AX1017" s="17">
        <f t="shared" si="650"/>
        <v>0</v>
      </c>
      <c r="AY1017" s="17">
        <f t="shared" si="650"/>
        <v>0</v>
      </c>
      <c r="AZ1017" s="17">
        <f t="shared" si="650"/>
        <v>0</v>
      </c>
      <c r="BA1017" s="17">
        <f t="shared" si="650"/>
        <v>0</v>
      </c>
      <c r="BB1017" s="17">
        <f t="shared" si="650"/>
        <v>0</v>
      </c>
      <c r="BC1017" s="17">
        <f t="shared" si="650"/>
        <v>0</v>
      </c>
      <c r="BD1017" s="17">
        <f t="shared" si="650"/>
        <v>0</v>
      </c>
    </row>
    <row r="1018" spans="1:59" ht="16" x14ac:dyDescent="0.2">
      <c r="B1018" s="11">
        <f t="shared" si="649"/>
        <v>30</v>
      </c>
      <c r="C1018" s="12" t="str">
        <f t="shared" si="649"/>
        <v>SCI RETAIL RENNES 1</v>
      </c>
      <c r="D1018" s="13" t="s">
        <v>7</v>
      </c>
      <c r="E1018" s="18">
        <v>94.2</v>
      </c>
      <c r="F1018" s="15"/>
      <c r="G1018" s="13" t="s">
        <v>0</v>
      </c>
      <c r="H1018" s="19">
        <v>64.900000000000006</v>
      </c>
      <c r="I1018" s="13" t="s">
        <v>20</v>
      </c>
      <c r="J1018" s="19">
        <v>61.5</v>
      </c>
      <c r="L1018" s="20" t="s">
        <v>231</v>
      </c>
      <c r="M1018" s="72"/>
      <c r="N1018" s="72"/>
      <c r="O1018" s="21">
        <f>($H1023&gt;0)*($J1023&lt;O$2)*0
+($H1023&gt;0)*($J1023&gt;=O$2)*($J1023&lt;=O$3)*(($J1023-O$2+1)/O$4)
+($H1023&gt;0)*($J1023&gt;O$3)*($I1023&gt;O$3)*0
+($H1023&gt;0)*($J1023&gt;O$3)*($I1023&lt;=O$3)*($I1023&gt;=O$2)*((O$3-$I1023+1)/O$4)
+($H1023&gt;0)*($J1023&gt;O$3)*($I1023&lt;O$2)*1
+($H1023&gt;0)*($I1023&gt;O$3)*0
+($H1024&gt;0)*($J$2350&lt;O$2)*0
+($H1024&gt;0)*($J1024&gt;=O$2)*($J1024&lt;=O$3)*(($J1024-O$2+1)/O$4)
+($H1024&gt;0)*($J1024&gt;O$3)*($I1024&gt;O$3)*0
+($H1024&gt;0)*($J1024&gt;O$3)*($I1024&lt;=O$3)*($I1024&gt;=O$2)*((O$3-$I1024+1)/O$4)
+($H1024&gt;0)*($J1024&gt;O$3)*($I1024&lt;O$2)*1
+($H1024&gt;0)*($I1024&gt;O$3)*0
+($H1025&gt;0)*($J1025&lt;O$2)*0
+($H1025&gt;0)*($J1025&gt;=O$2)*($J1025&lt;=O$3)*(($J1025-O$2+1)/O$4)
+($H1025&gt;0)*($J1025&gt;O$3)*($I1025&gt;O$3)*0
+($H1025&gt;0)*($J1025&gt;O$3)*($I1025&lt;=O$3)*($I1025&gt;=O$2)*((O$3-$I1025+1)/O$4)
+($H1025&gt;0)*($J1025&gt;O$3)*($I1025&lt;O$2)*1
+($H1025&gt;0)*($I1025&gt;O$3)*0</f>
        <v>0</v>
      </c>
      <c r="P1018" s="21">
        <f t="shared" ref="P1018:BD1018" si="651">($H1023&gt;0)*($J1023&lt;P$2)*0
+($H1023&gt;0)*($J1023&gt;=P$2)*($J1023&lt;=P$3)*(($J1023-P$2+1)/P$4)
+($H1023&gt;0)*($J1023&gt;P$3)*($I1023&gt;P$3)*0
+($H1023&gt;0)*($J1023&gt;P$3)*($I1023&lt;=P$3)*($I1023&gt;=P$2)*((P$3-$I1023+1)/P$4)
+($H1023&gt;0)*($J1023&gt;P$3)*($I1023&lt;P$2)*1
+($H1023&gt;0)*($I1023&gt;P$3)*0
+($H1024&gt;0)*($J$2350&lt;P$2)*0
+($H1024&gt;0)*($J1024&gt;=P$2)*($J1024&lt;=P$3)*(($J1024-P$2+1)/P$4)
+($H1024&gt;0)*($J1024&gt;P$3)*($I1024&gt;P$3)*0
+($H1024&gt;0)*($J1024&gt;P$3)*($I1024&lt;=P$3)*($I1024&gt;=P$2)*((P$3-$I1024+1)/P$4)
+($H1024&gt;0)*($J1024&gt;P$3)*($I1024&lt;P$2)*1
+($H1024&gt;0)*($I1024&gt;P$3)*0
+($H1025&gt;0)*($J1025&lt;P$2)*0
+($H1025&gt;0)*($J1025&gt;=P$2)*($J1025&lt;=P$3)*(($J1025-P$2+1)/P$4)
+($H1025&gt;0)*($J1025&gt;P$3)*($I1025&gt;P$3)*0
+($H1025&gt;0)*($J1025&gt;P$3)*($I1025&lt;=P$3)*($I1025&gt;=P$2)*((P$3-$I1025+1)/P$4)
+($H1025&gt;0)*($J1025&gt;P$3)*($I1025&lt;P$2)*1
+($H1025&gt;0)*($I1025&gt;P$3)*0</f>
        <v>0</v>
      </c>
      <c r="Q1018" s="21">
        <f t="shared" si="651"/>
        <v>0</v>
      </c>
      <c r="R1018" s="21">
        <f t="shared" si="651"/>
        <v>0</v>
      </c>
      <c r="S1018" s="21">
        <f t="shared" si="651"/>
        <v>0</v>
      </c>
      <c r="T1018" s="21">
        <f t="shared" si="651"/>
        <v>0</v>
      </c>
      <c r="U1018" s="21">
        <f t="shared" si="651"/>
        <v>0</v>
      </c>
      <c r="V1018" s="21">
        <f t="shared" si="651"/>
        <v>0</v>
      </c>
      <c r="W1018" s="21">
        <f t="shared" si="651"/>
        <v>0</v>
      </c>
      <c r="X1018" s="21">
        <f t="shared" si="651"/>
        <v>0</v>
      </c>
      <c r="Y1018" s="21">
        <f t="shared" si="651"/>
        <v>0</v>
      </c>
      <c r="Z1018" s="21">
        <f t="shared" si="651"/>
        <v>0</v>
      </c>
      <c r="AA1018" s="21">
        <f t="shared" si="651"/>
        <v>0</v>
      </c>
      <c r="AB1018" s="21">
        <f t="shared" si="651"/>
        <v>0</v>
      </c>
      <c r="AC1018" s="21">
        <f t="shared" si="651"/>
        <v>0</v>
      </c>
      <c r="AD1018" s="21">
        <f t="shared" si="651"/>
        <v>0</v>
      </c>
      <c r="AE1018" s="21">
        <f t="shared" si="651"/>
        <v>0</v>
      </c>
      <c r="AF1018" s="21">
        <f t="shared" si="651"/>
        <v>0</v>
      </c>
      <c r="AG1018" s="21">
        <f t="shared" si="651"/>
        <v>0</v>
      </c>
      <c r="AH1018" s="21">
        <f t="shared" si="651"/>
        <v>0</v>
      </c>
      <c r="AI1018" s="21">
        <f t="shared" si="651"/>
        <v>0</v>
      </c>
      <c r="AJ1018" s="21">
        <f t="shared" si="651"/>
        <v>0</v>
      </c>
      <c r="AK1018" s="21">
        <f t="shared" si="651"/>
        <v>0</v>
      </c>
      <c r="AL1018" s="21">
        <f t="shared" si="651"/>
        <v>0</v>
      </c>
      <c r="AM1018" s="21">
        <f t="shared" si="651"/>
        <v>0</v>
      </c>
      <c r="AN1018" s="21">
        <f t="shared" si="651"/>
        <v>0</v>
      </c>
      <c r="AO1018" s="21">
        <f t="shared" si="651"/>
        <v>0</v>
      </c>
      <c r="AP1018" s="21">
        <f t="shared" si="651"/>
        <v>0</v>
      </c>
      <c r="AQ1018" s="21">
        <f t="shared" si="651"/>
        <v>0</v>
      </c>
      <c r="AR1018" s="21">
        <f t="shared" si="651"/>
        <v>0</v>
      </c>
      <c r="AS1018" s="21">
        <f t="shared" si="651"/>
        <v>0</v>
      </c>
      <c r="AT1018" s="21">
        <f t="shared" si="651"/>
        <v>0</v>
      </c>
      <c r="AU1018" s="21">
        <f t="shared" si="651"/>
        <v>0</v>
      </c>
      <c r="AV1018" s="21">
        <f t="shared" si="651"/>
        <v>0</v>
      </c>
      <c r="AW1018" s="21">
        <f t="shared" si="651"/>
        <v>0</v>
      </c>
      <c r="AX1018" s="21">
        <f t="shared" si="651"/>
        <v>0</v>
      </c>
      <c r="AY1018" s="21">
        <f t="shared" si="651"/>
        <v>0</v>
      </c>
      <c r="AZ1018" s="21">
        <f t="shared" si="651"/>
        <v>0</v>
      </c>
      <c r="BA1018" s="21">
        <f t="shared" si="651"/>
        <v>0</v>
      </c>
      <c r="BB1018" s="21">
        <f t="shared" si="651"/>
        <v>0</v>
      </c>
      <c r="BC1018" s="21">
        <f t="shared" si="651"/>
        <v>0</v>
      </c>
      <c r="BD1018" s="21">
        <f t="shared" si="651"/>
        <v>0</v>
      </c>
    </row>
    <row r="1019" spans="1:59" ht="16" x14ac:dyDescent="0.2">
      <c r="B1019" s="11">
        <f t="shared" si="649"/>
        <v>30</v>
      </c>
      <c r="C1019" s="12" t="str">
        <f t="shared" si="649"/>
        <v>SCI RETAIL RENNES 1</v>
      </c>
      <c r="D1019" s="13" t="s">
        <v>21</v>
      </c>
      <c r="E1019" s="22">
        <v>0</v>
      </c>
      <c r="F1019" s="15"/>
      <c r="G1019" s="13" t="s">
        <v>22</v>
      </c>
      <c r="H1019" s="22">
        <v>0</v>
      </c>
      <c r="I1019" s="13" t="s">
        <v>23</v>
      </c>
      <c r="J1019" s="22">
        <v>0</v>
      </c>
      <c r="K1019" s="23"/>
      <c r="L1019" s="20" t="s">
        <v>232</v>
      </c>
      <c r="M1019" s="72"/>
      <c r="N1019" s="72"/>
      <c r="O1019" s="21">
        <f>($E1022&lt;=O$3)*($E1022&gt;O$2)*((O$3-$E1022+1)/O$4)
+($E1022&lt;=O$2)*((O$3-O$2+1)/O$4)
+($E1022&gt;O$3)*(0)
-($E1030&lt;=O$3)*($E1030&lt;&gt;0)*($E1030&gt;O$2)*((O$3-$E1030)/O$4)
-($E1030&lt;=O$2)*((O$3-O$2+1)/O$4)
-($E1030&gt;O$3)*(0)</f>
        <v>1</v>
      </c>
      <c r="P1019" s="21">
        <f t="shared" ref="P1019:BD1019" si="652">($E1022&lt;=P$3)*($E1022&gt;P$2)*((P$3-$E1022+1)/P$4)
+($E1022&lt;=P$2)*((P$3-P$2+1)/P$4)
+($E1022&gt;P$3)*(0)
-($E1030&lt;=P$3)*($E1030&lt;&gt;0)*($E1030&gt;P$2)*((P$3-$E1030)/P$4)
-($E1030&lt;=P$2)*((P$3-P$2+1)/P$4)
-($E1030&gt;P$3)*(0)</f>
        <v>1</v>
      </c>
      <c r="Q1019" s="21">
        <f t="shared" si="652"/>
        <v>1</v>
      </c>
      <c r="R1019" s="21">
        <f t="shared" si="652"/>
        <v>1</v>
      </c>
      <c r="S1019" s="21">
        <f t="shared" si="652"/>
        <v>1</v>
      </c>
      <c r="T1019" s="21">
        <f t="shared" si="652"/>
        <v>1</v>
      </c>
      <c r="U1019" s="21">
        <f t="shared" si="652"/>
        <v>1</v>
      </c>
      <c r="V1019" s="21">
        <f t="shared" si="652"/>
        <v>1</v>
      </c>
      <c r="W1019" s="21">
        <f t="shared" si="652"/>
        <v>1</v>
      </c>
      <c r="X1019" s="21">
        <f t="shared" si="652"/>
        <v>1</v>
      </c>
      <c r="Y1019" s="21">
        <f t="shared" si="652"/>
        <v>1</v>
      </c>
      <c r="Z1019" s="21">
        <f t="shared" si="652"/>
        <v>1</v>
      </c>
      <c r="AA1019" s="21">
        <f t="shared" si="652"/>
        <v>1</v>
      </c>
      <c r="AB1019" s="21">
        <f t="shared" si="652"/>
        <v>1</v>
      </c>
      <c r="AC1019" s="21">
        <f t="shared" si="652"/>
        <v>1</v>
      </c>
      <c r="AD1019" s="21">
        <f t="shared" si="652"/>
        <v>1</v>
      </c>
      <c r="AE1019" s="21">
        <f t="shared" si="652"/>
        <v>1</v>
      </c>
      <c r="AF1019" s="21">
        <f t="shared" si="652"/>
        <v>1</v>
      </c>
      <c r="AG1019" s="21">
        <f t="shared" si="652"/>
        <v>1</v>
      </c>
      <c r="AH1019" s="21">
        <f t="shared" si="652"/>
        <v>1</v>
      </c>
      <c r="AI1019" s="21">
        <f t="shared" si="652"/>
        <v>1</v>
      </c>
      <c r="AJ1019" s="21">
        <f t="shared" si="652"/>
        <v>1</v>
      </c>
      <c r="AK1019" s="21">
        <f t="shared" si="652"/>
        <v>0.1648351648351648</v>
      </c>
      <c r="AL1019" s="21">
        <f t="shared" si="652"/>
        <v>0</v>
      </c>
      <c r="AM1019" s="21">
        <f t="shared" si="652"/>
        <v>0</v>
      </c>
      <c r="AN1019" s="21">
        <f t="shared" si="652"/>
        <v>0</v>
      </c>
      <c r="AO1019" s="21">
        <f t="shared" si="652"/>
        <v>0</v>
      </c>
      <c r="AP1019" s="21">
        <f t="shared" si="652"/>
        <v>0</v>
      </c>
      <c r="AQ1019" s="21">
        <f t="shared" si="652"/>
        <v>0</v>
      </c>
      <c r="AR1019" s="21">
        <f t="shared" si="652"/>
        <v>0</v>
      </c>
      <c r="AS1019" s="21">
        <f t="shared" si="652"/>
        <v>0</v>
      </c>
      <c r="AT1019" s="21">
        <f t="shared" si="652"/>
        <v>0</v>
      </c>
      <c r="AU1019" s="21">
        <f t="shared" si="652"/>
        <v>0</v>
      </c>
      <c r="AV1019" s="21">
        <f t="shared" si="652"/>
        <v>0</v>
      </c>
      <c r="AW1019" s="21">
        <f t="shared" si="652"/>
        <v>0</v>
      </c>
      <c r="AX1019" s="21">
        <f t="shared" si="652"/>
        <v>0</v>
      </c>
      <c r="AY1019" s="21">
        <f t="shared" si="652"/>
        <v>0</v>
      </c>
      <c r="AZ1019" s="21">
        <f t="shared" si="652"/>
        <v>0</v>
      </c>
      <c r="BA1019" s="21">
        <f t="shared" si="652"/>
        <v>0</v>
      </c>
      <c r="BB1019" s="21">
        <f t="shared" si="652"/>
        <v>0</v>
      </c>
      <c r="BC1019" s="21">
        <f t="shared" si="652"/>
        <v>0</v>
      </c>
      <c r="BD1019" s="21">
        <f t="shared" si="652"/>
        <v>0</v>
      </c>
    </row>
    <row r="1020" spans="1:59" ht="16" x14ac:dyDescent="0.2">
      <c r="B1020" s="11">
        <f t="shared" si="649"/>
        <v>30</v>
      </c>
      <c r="C1020" s="12" t="str">
        <f t="shared" si="649"/>
        <v>SCI RETAIL RENNES 1</v>
      </c>
      <c r="D1020" s="13" t="s">
        <v>1</v>
      </c>
      <c r="E1020" s="22">
        <v>175203</v>
      </c>
      <c r="F1020" s="15"/>
      <c r="G1020" s="15"/>
      <c r="H1020" s="15"/>
      <c r="I1020" s="15"/>
      <c r="J1020" s="15"/>
      <c r="L1020" s="20" t="s">
        <v>233</v>
      </c>
      <c r="M1020" s="72"/>
      <c r="N1020" s="72"/>
      <c r="O1020" s="21">
        <f>($E1033&gt;O$3)*($E1030&lt;O$2)*((O$3-O$2+1)/O$4)
+($E1033&gt;O$3)*($E1030&gt;=O$2)*($E1030&lt;=O$3)*((O$3-$E1030)/O$4)
+($E1033&gt;O$3)*($E1030&gt;O$3)*(0)
+($E1033&lt;=O$3)*($E1033&gt;=O$2)*($E1030&lt;O$2)*(($E1033-O$2)/O$4)
+($E1033&lt;=O$3)*($E1033&gt;=O$2)*($E1030&lt;=O$3)*($E1030&gt;=O$2)*(($E1033-$E1030)/O$4)
+($E1033&lt;O$2)*(0)</f>
        <v>0</v>
      </c>
      <c r="P1020" s="21">
        <f t="shared" ref="P1020:BD1020" si="653">($E1033&gt;P$3)*($E1030&lt;P$2)*((P$3-P$2+1)/P$4)
+($E1033&gt;P$3)*($E1030&gt;=P$2)*($E1030&lt;=P$3)*((P$3-$E1030)/P$4)
+($E1033&gt;P$3)*($E1030&gt;P$3)*(0)
+($E1033&lt;=P$3)*($E1033&gt;=P$2)*($E1030&lt;P$2)*(($E1033-P$2)/P$4)
+($E1033&lt;=P$3)*($E1033&gt;=P$2)*($E1030&lt;=P$3)*($E1030&gt;=P$2)*(($E1033-$E1030)/P$4)
+($E1033&lt;P$2)*(0)</f>
        <v>0</v>
      </c>
      <c r="Q1020" s="21">
        <f t="shared" si="653"/>
        <v>0</v>
      </c>
      <c r="R1020" s="21">
        <f t="shared" si="653"/>
        <v>0</v>
      </c>
      <c r="S1020" s="21">
        <f t="shared" si="653"/>
        <v>0</v>
      </c>
      <c r="T1020" s="21">
        <f t="shared" si="653"/>
        <v>0</v>
      </c>
      <c r="U1020" s="21">
        <f t="shared" si="653"/>
        <v>0</v>
      </c>
      <c r="V1020" s="21">
        <f t="shared" si="653"/>
        <v>0</v>
      </c>
      <c r="W1020" s="21">
        <f t="shared" si="653"/>
        <v>0</v>
      </c>
      <c r="X1020" s="21">
        <f t="shared" si="653"/>
        <v>0</v>
      </c>
      <c r="Y1020" s="21">
        <f t="shared" si="653"/>
        <v>0</v>
      </c>
      <c r="Z1020" s="21">
        <f t="shared" si="653"/>
        <v>0</v>
      </c>
      <c r="AA1020" s="21">
        <f t="shared" si="653"/>
        <v>0</v>
      </c>
      <c r="AB1020" s="21">
        <f t="shared" si="653"/>
        <v>0</v>
      </c>
      <c r="AC1020" s="21">
        <f t="shared" si="653"/>
        <v>0</v>
      </c>
      <c r="AD1020" s="21">
        <f t="shared" si="653"/>
        <v>0</v>
      </c>
      <c r="AE1020" s="21">
        <f t="shared" si="653"/>
        <v>0</v>
      </c>
      <c r="AF1020" s="21">
        <f t="shared" si="653"/>
        <v>0</v>
      </c>
      <c r="AG1020" s="21">
        <f t="shared" si="653"/>
        <v>0</v>
      </c>
      <c r="AH1020" s="21">
        <f t="shared" si="653"/>
        <v>0</v>
      </c>
      <c r="AI1020" s="21">
        <f t="shared" si="653"/>
        <v>0</v>
      </c>
      <c r="AJ1020" s="21">
        <f t="shared" si="653"/>
        <v>0</v>
      </c>
      <c r="AK1020" s="21">
        <f t="shared" si="653"/>
        <v>0</v>
      </c>
      <c r="AL1020" s="21">
        <f t="shared" si="653"/>
        <v>0</v>
      </c>
      <c r="AM1020" s="21">
        <f t="shared" si="653"/>
        <v>0</v>
      </c>
      <c r="AN1020" s="21">
        <f t="shared" si="653"/>
        <v>0</v>
      </c>
      <c r="AO1020" s="21">
        <f t="shared" si="653"/>
        <v>0</v>
      </c>
      <c r="AP1020" s="21">
        <f t="shared" si="653"/>
        <v>0</v>
      </c>
      <c r="AQ1020" s="21">
        <f t="shared" si="653"/>
        <v>0</v>
      </c>
      <c r="AR1020" s="21">
        <f t="shared" si="653"/>
        <v>0</v>
      </c>
      <c r="AS1020" s="21">
        <f t="shared" si="653"/>
        <v>0</v>
      </c>
      <c r="AT1020" s="21">
        <f t="shared" si="653"/>
        <v>0</v>
      </c>
      <c r="AU1020" s="21">
        <f t="shared" si="653"/>
        <v>0</v>
      </c>
      <c r="AV1020" s="21">
        <f t="shared" si="653"/>
        <v>0</v>
      </c>
      <c r="AW1020" s="21">
        <f t="shared" si="653"/>
        <v>0</v>
      </c>
      <c r="AX1020" s="21">
        <f t="shared" si="653"/>
        <v>0</v>
      </c>
      <c r="AY1020" s="21">
        <f t="shared" si="653"/>
        <v>0</v>
      </c>
      <c r="AZ1020" s="21">
        <f t="shared" si="653"/>
        <v>0</v>
      </c>
      <c r="BA1020" s="21">
        <f t="shared" si="653"/>
        <v>0</v>
      </c>
      <c r="BB1020" s="21">
        <f t="shared" si="653"/>
        <v>0</v>
      </c>
      <c r="BC1020" s="21">
        <f t="shared" si="653"/>
        <v>0</v>
      </c>
      <c r="BD1020" s="21">
        <f t="shared" si="653"/>
        <v>0</v>
      </c>
    </row>
    <row r="1021" spans="1:59" ht="16" x14ac:dyDescent="0.2">
      <c r="B1021" s="11">
        <f t="shared" si="649"/>
        <v>30</v>
      </c>
      <c r="C1021" s="12" t="str">
        <f t="shared" si="649"/>
        <v>SCI RETAIL RENNES 1</v>
      </c>
      <c r="K1021" s="24"/>
      <c r="L1021" s="20" t="s">
        <v>234</v>
      </c>
      <c r="M1021" s="72"/>
      <c r="N1021" s="72"/>
      <c r="O1021" s="21">
        <f>($E1036&gt;0)*($E1033&lt;O$2)*(EDATE($E1033,$E1036)&gt;O$3)*((O$3-O$2+1)/O$4)
+($E1036&gt;0)*($E1033&lt;O$2)*(EDATE($E1033,$E1036)&gt;=O$2)*(EDATE($E1033,$E1036)&lt;=O$3)*((EDATE($E1033,$E1036)-O$2)/O$4)
+($E1036&gt;0)*($E1033&lt;O$2)*(EDATE($E1033,$E1036)&lt;O$2)*(0)
+($E1036&gt;0)*($E1033&gt;=O$2)*($E1033&lt;=O$3)*(EDATE($E1033,$E1036)&gt;=O$2)*(EDATE($E1033,$E1036)&lt;=O$3)*((EDATE($E1033,$E1036)-$E1033+1)/O$4)
+($E1036&gt;0)*($E1033&gt;=O$2)*($E1033&lt;=O$3)*(EDATE($E1033,$E1036)&gt;O$3)*((O$3-$E1033+1)/O$4)
+($E1036&gt;0)*($E1033&gt;O$3)*(0)</f>
        <v>0</v>
      </c>
      <c r="P1021" s="21">
        <f t="shared" ref="P1021:BD1021" si="654">($E1036&gt;0)*($E1033&lt;P$2)*(EDATE($E1033,$E1036)&gt;P$3)*((P$3-P$2+1)/P$4)
+($E1036&gt;0)*($E1033&lt;P$2)*(EDATE($E1033,$E1036)&gt;=P$2)*(EDATE($E1033,$E1036)&lt;=P$3)*((EDATE($E1033,$E1036)-P$2)/P$4)
+($E1036&gt;0)*($E1033&lt;P$2)*(EDATE($E1033,$E1036)&lt;P$2)*(0)
+($E1036&gt;0)*($E1033&gt;=P$2)*($E1033&lt;=P$3)*(EDATE($E1033,$E1036)&gt;=P$2)*(EDATE($E1033,$E1036)&lt;=P$3)*((EDATE($E1033,$E1036)-$E1033+1)/P$4)
+($E1036&gt;0)*($E1033&gt;=P$2)*($E1033&lt;=P$3)*(EDATE($E1033,$E1036)&gt;P$3)*((P$3-$E1033+1)/P$4)
+($E1036&gt;0)*($E1033&gt;P$3)*(0)</f>
        <v>0</v>
      </c>
      <c r="Q1021" s="21">
        <f t="shared" si="654"/>
        <v>0</v>
      </c>
      <c r="R1021" s="21">
        <f t="shared" si="654"/>
        <v>0</v>
      </c>
      <c r="S1021" s="21">
        <f t="shared" si="654"/>
        <v>0</v>
      </c>
      <c r="T1021" s="21">
        <f t="shared" si="654"/>
        <v>0</v>
      </c>
      <c r="U1021" s="21">
        <f t="shared" si="654"/>
        <v>0</v>
      </c>
      <c r="V1021" s="21">
        <f t="shared" si="654"/>
        <v>0</v>
      </c>
      <c r="W1021" s="21">
        <f t="shared" si="654"/>
        <v>0</v>
      </c>
      <c r="X1021" s="21">
        <f t="shared" si="654"/>
        <v>0</v>
      </c>
      <c r="Y1021" s="21">
        <f t="shared" si="654"/>
        <v>0</v>
      </c>
      <c r="Z1021" s="21">
        <f t="shared" si="654"/>
        <v>0</v>
      </c>
      <c r="AA1021" s="21">
        <f t="shared" si="654"/>
        <v>0</v>
      </c>
      <c r="AB1021" s="21">
        <f t="shared" si="654"/>
        <v>0</v>
      </c>
      <c r="AC1021" s="21">
        <f t="shared" si="654"/>
        <v>0</v>
      </c>
      <c r="AD1021" s="21">
        <f t="shared" si="654"/>
        <v>0</v>
      </c>
      <c r="AE1021" s="21">
        <f t="shared" si="654"/>
        <v>0</v>
      </c>
      <c r="AF1021" s="21">
        <f t="shared" si="654"/>
        <v>0</v>
      </c>
      <c r="AG1021" s="21">
        <f t="shared" si="654"/>
        <v>0</v>
      </c>
      <c r="AH1021" s="21">
        <f t="shared" si="654"/>
        <v>0</v>
      </c>
      <c r="AI1021" s="21">
        <f t="shared" si="654"/>
        <v>0</v>
      </c>
      <c r="AJ1021" s="21">
        <f t="shared" si="654"/>
        <v>0</v>
      </c>
      <c r="AK1021" s="21">
        <f t="shared" si="654"/>
        <v>0</v>
      </c>
      <c r="AL1021" s="21">
        <f t="shared" si="654"/>
        <v>0</v>
      </c>
      <c r="AM1021" s="21">
        <f t="shared" si="654"/>
        <v>0</v>
      </c>
      <c r="AN1021" s="21">
        <f t="shared" si="654"/>
        <v>0</v>
      </c>
      <c r="AO1021" s="21">
        <f t="shared" si="654"/>
        <v>0</v>
      </c>
      <c r="AP1021" s="21">
        <f t="shared" si="654"/>
        <v>0</v>
      </c>
      <c r="AQ1021" s="21">
        <f t="shared" si="654"/>
        <v>0</v>
      </c>
      <c r="AR1021" s="21">
        <f t="shared" si="654"/>
        <v>0</v>
      </c>
      <c r="AS1021" s="21">
        <f t="shared" si="654"/>
        <v>0</v>
      </c>
      <c r="AT1021" s="21">
        <f t="shared" si="654"/>
        <v>0</v>
      </c>
      <c r="AU1021" s="21">
        <f t="shared" si="654"/>
        <v>0</v>
      </c>
      <c r="AV1021" s="21">
        <f t="shared" si="654"/>
        <v>0</v>
      </c>
      <c r="AW1021" s="21">
        <f t="shared" si="654"/>
        <v>0</v>
      </c>
      <c r="AX1021" s="21">
        <f t="shared" si="654"/>
        <v>0</v>
      </c>
      <c r="AY1021" s="21">
        <f t="shared" si="654"/>
        <v>0</v>
      </c>
      <c r="AZ1021" s="21">
        <f t="shared" si="654"/>
        <v>0</v>
      </c>
      <c r="BA1021" s="21">
        <f t="shared" si="654"/>
        <v>0</v>
      </c>
      <c r="BB1021" s="21">
        <f t="shared" si="654"/>
        <v>0</v>
      </c>
      <c r="BC1021" s="21">
        <f t="shared" si="654"/>
        <v>0</v>
      </c>
      <c r="BD1021" s="21">
        <f t="shared" si="654"/>
        <v>0</v>
      </c>
    </row>
    <row r="1022" spans="1:59" ht="16" x14ac:dyDescent="0.2">
      <c r="B1022" s="11">
        <f t="shared" si="649"/>
        <v>30</v>
      </c>
      <c r="C1022" s="12" t="str">
        <f t="shared" si="649"/>
        <v>SCI RETAIL RENNES 1</v>
      </c>
      <c r="D1022" s="25" t="s">
        <v>235</v>
      </c>
      <c r="E1022" s="26">
        <v>43481</v>
      </c>
      <c r="F1022" s="15"/>
      <c r="G1022" s="25" t="s">
        <v>236</v>
      </c>
      <c r="H1022" s="25" t="s">
        <v>237</v>
      </c>
      <c r="I1022" s="25" t="s">
        <v>238</v>
      </c>
      <c r="J1022" s="25" t="s">
        <v>239</v>
      </c>
      <c r="K1022" s="24"/>
      <c r="L1022" s="27" t="s">
        <v>240</v>
      </c>
      <c r="M1022" s="83"/>
      <c r="N1022" s="83"/>
      <c r="O1022" s="28">
        <f>($H1034&gt;0)*($J1034&lt;O$2)*0
+($H1034&gt;0)*($J1034&gt;=O$2)*($J1034&lt;=O$3)*(($J1034-O$2+1)/O$4)
+($H1034&gt;0)*($J1034&gt;O$3)*($I1034&gt;O$3)*0
+($H1034&gt;0)*($J1034&gt;O$3)*($I1034&lt;=O$3)*($I1034&gt;=O$2)*((O$3-$I1034+1)/O$4)
+($H1034&gt;0)*($J1034&gt;O$3)*($I1034&lt;O$2)*1
+($H1034&gt;0)*($I1034&gt;O$3)*0
+($H1035&gt;0)*($J1035&lt;O$2)*0
+($H1035&gt;0)*($J1035&gt;=O$2)*($J1035&lt;=O$3)*(($J1035-O$2+1)/O$4)
+($H1035&gt;0)*($J1035&gt;O$3)*($I1035&gt;O$3)*0
+($H1035&gt;0)*($J1035&gt;O$3)*($I1035&lt;=O$3)*($I1035&gt;=O$2)*((O$3-$I1035+1)/O$4)
+($H1035&gt;0)*($J1035&gt;O$3)*($I1035&lt;O$2)*1
+($H1035&gt;0)*($I1035&gt;O$3)*0
+($H1036&gt;0)*($J1036&lt;O$2)*0
+($H1036&gt;0)*($J1036&gt;=O$2)*($J1036&lt;=O$3)*(($J1036-O$2+1)/O$4)
+($H1036&gt;0)*($J1036&gt;O$3)*($I1036&gt;O$3)*0
+($H1036&gt;0)*($J1036&gt;O$3)*($I1036&lt;=O$3)*($I1036&gt;=O$2)*((O$3-$I1036+1)/O$4)
+($H1036&gt;0)*($J1036&gt;O$3)*($I1036&lt;O$2)*1
+($H1036&gt;0)*($I1036&gt;O$3)*0</f>
        <v>0</v>
      </c>
      <c r="P1022" s="28">
        <f t="shared" ref="P1022:BD1022" si="655">($H1034&gt;0)*($J1034&lt;P$2)*0
+($H1034&gt;0)*($J1034&gt;=P$2)*($J1034&lt;=P$3)*(($J1034-P$2+1)/P$4)
+($H1034&gt;0)*($J1034&gt;P$3)*($I1034&gt;P$3)*0
+($H1034&gt;0)*($J1034&gt;P$3)*($I1034&lt;=P$3)*($I1034&gt;=P$2)*((P$3-$I1034+1)/P$4)
+($H1034&gt;0)*($J1034&gt;P$3)*($I1034&lt;P$2)*1
+($H1034&gt;0)*($I1034&gt;P$3)*0
+($H1035&gt;0)*($J1035&lt;P$2)*0
+($H1035&gt;0)*($J1035&gt;=P$2)*($J1035&lt;=P$3)*(($J1035-P$2+1)/P$4)
+($H1035&gt;0)*($J1035&gt;P$3)*($I1035&gt;P$3)*0
+($H1035&gt;0)*($J1035&gt;P$3)*($I1035&lt;=P$3)*($I1035&gt;=P$2)*((P$3-$I1035+1)/P$4)
+($H1035&gt;0)*($J1035&gt;P$3)*($I1035&lt;P$2)*1
+($H1035&gt;0)*($I1035&gt;P$3)*0
+($H1036&gt;0)*($J1036&lt;P$2)*0
+($H1036&gt;0)*($J1036&gt;=P$2)*($J1036&lt;=P$3)*(($J1036-P$2+1)/P$4)
+($H1036&gt;0)*($J1036&gt;P$3)*($I1036&gt;P$3)*0
+($H1036&gt;0)*($J1036&gt;P$3)*($I1036&lt;=P$3)*($I1036&gt;=P$2)*((P$3-$I1036+1)/P$4)
+($H1036&gt;0)*($J1036&gt;P$3)*($I1036&lt;P$2)*1
+($H1036&gt;0)*($I1036&gt;P$3)*0</f>
        <v>0</v>
      </c>
      <c r="Q1022" s="28">
        <f t="shared" si="655"/>
        <v>0</v>
      </c>
      <c r="R1022" s="28">
        <f t="shared" si="655"/>
        <v>0</v>
      </c>
      <c r="S1022" s="28">
        <f t="shared" si="655"/>
        <v>0</v>
      </c>
      <c r="T1022" s="28">
        <f t="shared" si="655"/>
        <v>0</v>
      </c>
      <c r="U1022" s="28">
        <f t="shared" si="655"/>
        <v>0</v>
      </c>
      <c r="V1022" s="28">
        <f t="shared" si="655"/>
        <v>0</v>
      </c>
      <c r="W1022" s="28">
        <f t="shared" si="655"/>
        <v>0</v>
      </c>
      <c r="X1022" s="28">
        <f t="shared" si="655"/>
        <v>0</v>
      </c>
      <c r="Y1022" s="28">
        <f t="shared" si="655"/>
        <v>0</v>
      </c>
      <c r="Z1022" s="28">
        <f t="shared" si="655"/>
        <v>0</v>
      </c>
      <c r="AA1022" s="28">
        <f t="shared" si="655"/>
        <v>0</v>
      </c>
      <c r="AB1022" s="28">
        <f t="shared" si="655"/>
        <v>0</v>
      </c>
      <c r="AC1022" s="28">
        <f t="shared" si="655"/>
        <v>0</v>
      </c>
      <c r="AD1022" s="28">
        <f t="shared" si="655"/>
        <v>0</v>
      </c>
      <c r="AE1022" s="28">
        <f t="shared" si="655"/>
        <v>0</v>
      </c>
      <c r="AF1022" s="28">
        <f t="shared" si="655"/>
        <v>0</v>
      </c>
      <c r="AG1022" s="28">
        <f t="shared" si="655"/>
        <v>0</v>
      </c>
      <c r="AH1022" s="28">
        <f t="shared" si="655"/>
        <v>0</v>
      </c>
      <c r="AI1022" s="28">
        <f t="shared" si="655"/>
        <v>0</v>
      </c>
      <c r="AJ1022" s="28">
        <f t="shared" si="655"/>
        <v>0</v>
      </c>
      <c r="AK1022" s="28">
        <f t="shared" si="655"/>
        <v>0</v>
      </c>
      <c r="AL1022" s="28">
        <f t="shared" si="655"/>
        <v>0</v>
      </c>
      <c r="AM1022" s="28">
        <f t="shared" si="655"/>
        <v>0</v>
      </c>
      <c r="AN1022" s="28">
        <f t="shared" si="655"/>
        <v>0</v>
      </c>
      <c r="AO1022" s="28">
        <f t="shared" si="655"/>
        <v>0</v>
      </c>
      <c r="AP1022" s="28">
        <f t="shared" si="655"/>
        <v>0</v>
      </c>
      <c r="AQ1022" s="28">
        <f t="shared" si="655"/>
        <v>0</v>
      </c>
      <c r="AR1022" s="28">
        <f t="shared" si="655"/>
        <v>0</v>
      </c>
      <c r="AS1022" s="28">
        <f t="shared" si="655"/>
        <v>0</v>
      </c>
      <c r="AT1022" s="28">
        <f t="shared" si="655"/>
        <v>0</v>
      </c>
      <c r="AU1022" s="28">
        <f t="shared" si="655"/>
        <v>0</v>
      </c>
      <c r="AV1022" s="28">
        <f t="shared" si="655"/>
        <v>0</v>
      </c>
      <c r="AW1022" s="28">
        <f t="shared" si="655"/>
        <v>0</v>
      </c>
      <c r="AX1022" s="28">
        <f t="shared" si="655"/>
        <v>0</v>
      </c>
      <c r="AY1022" s="28">
        <f t="shared" si="655"/>
        <v>0</v>
      </c>
      <c r="AZ1022" s="28">
        <f t="shared" si="655"/>
        <v>0</v>
      </c>
      <c r="BA1022" s="28">
        <f t="shared" si="655"/>
        <v>0</v>
      </c>
      <c r="BB1022" s="28">
        <f t="shared" si="655"/>
        <v>0</v>
      </c>
      <c r="BC1022" s="28">
        <f t="shared" si="655"/>
        <v>0</v>
      </c>
      <c r="BD1022" s="28">
        <f t="shared" si="655"/>
        <v>0</v>
      </c>
    </row>
    <row r="1023" spans="1:59" ht="16" x14ac:dyDescent="0.2">
      <c r="B1023" s="11">
        <f t="shared" si="649"/>
        <v>30</v>
      </c>
      <c r="C1023" s="12" t="str">
        <f t="shared" si="649"/>
        <v>SCI RETAIL RENNES 1</v>
      </c>
      <c r="D1023" s="25" t="s">
        <v>241</v>
      </c>
      <c r="E1023" s="29">
        <v>100000</v>
      </c>
      <c r="F1023" s="15"/>
      <c r="G1023" s="30" t="s">
        <v>10</v>
      </c>
      <c r="H1023" s="31">
        <v>0</v>
      </c>
      <c r="I1023" s="32">
        <v>0</v>
      </c>
      <c r="J1023" s="32">
        <v>0</v>
      </c>
      <c r="K1023" s="24"/>
      <c r="L1023" s="33" t="s">
        <v>242</v>
      </c>
      <c r="M1023" s="73"/>
      <c r="N1023" s="73"/>
      <c r="O1023" s="34">
        <f>($E1033&lt;=O$3)*($E1033&gt;O$2)*((O$3-$E1033+1)/O$4)
+($E1033&lt;=O$2)*((O$3-O$2+1)/O$4)
+($E1033&gt;O$3)*(0)</f>
        <v>0</v>
      </c>
      <c r="P1023" s="34">
        <f t="shared" ref="P1023:BD1023" si="656">($E1033&lt;=P$3)*($E1033&gt;P$2)*((P$3-$E1033+1)/P$4)
+($E1033&lt;=P$2)*((P$3-P$2+1)/P$4)
+($E1033&gt;P$3)*(0)</f>
        <v>0</v>
      </c>
      <c r="Q1023" s="34">
        <f t="shared" si="656"/>
        <v>0</v>
      </c>
      <c r="R1023" s="34">
        <f t="shared" si="656"/>
        <v>0</v>
      </c>
      <c r="S1023" s="34">
        <f t="shared" si="656"/>
        <v>0</v>
      </c>
      <c r="T1023" s="34">
        <f t="shared" si="656"/>
        <v>0</v>
      </c>
      <c r="U1023" s="34">
        <f t="shared" si="656"/>
        <v>0</v>
      </c>
      <c r="V1023" s="34">
        <f t="shared" si="656"/>
        <v>0</v>
      </c>
      <c r="W1023" s="34">
        <f t="shared" si="656"/>
        <v>0</v>
      </c>
      <c r="X1023" s="34">
        <f t="shared" si="656"/>
        <v>0</v>
      </c>
      <c r="Y1023" s="34">
        <f t="shared" si="656"/>
        <v>0</v>
      </c>
      <c r="Z1023" s="34">
        <f t="shared" si="656"/>
        <v>0</v>
      </c>
      <c r="AA1023" s="34">
        <f t="shared" si="656"/>
        <v>0</v>
      </c>
      <c r="AB1023" s="34">
        <f t="shared" si="656"/>
        <v>0</v>
      </c>
      <c r="AC1023" s="34">
        <f t="shared" si="656"/>
        <v>0</v>
      </c>
      <c r="AD1023" s="34">
        <f t="shared" si="656"/>
        <v>0</v>
      </c>
      <c r="AE1023" s="34">
        <f t="shared" si="656"/>
        <v>0</v>
      </c>
      <c r="AF1023" s="34">
        <f t="shared" si="656"/>
        <v>0</v>
      </c>
      <c r="AG1023" s="34">
        <f t="shared" si="656"/>
        <v>0</v>
      </c>
      <c r="AH1023" s="34">
        <f t="shared" si="656"/>
        <v>0</v>
      </c>
      <c r="AI1023" s="34">
        <f t="shared" si="656"/>
        <v>0</v>
      </c>
      <c r="AJ1023" s="34">
        <f t="shared" si="656"/>
        <v>0</v>
      </c>
      <c r="AK1023" s="34">
        <f t="shared" si="656"/>
        <v>0.84615384615384615</v>
      </c>
      <c r="AL1023" s="34">
        <f t="shared" si="656"/>
        <v>1</v>
      </c>
      <c r="AM1023" s="34">
        <f t="shared" si="656"/>
        <v>1</v>
      </c>
      <c r="AN1023" s="34">
        <f t="shared" si="656"/>
        <v>1</v>
      </c>
      <c r="AO1023" s="34">
        <f t="shared" si="656"/>
        <v>1</v>
      </c>
      <c r="AP1023" s="34">
        <f t="shared" si="656"/>
        <v>1</v>
      </c>
      <c r="AQ1023" s="34">
        <f t="shared" si="656"/>
        <v>1</v>
      </c>
      <c r="AR1023" s="34">
        <f t="shared" si="656"/>
        <v>1</v>
      </c>
      <c r="AS1023" s="34">
        <f t="shared" si="656"/>
        <v>1</v>
      </c>
      <c r="AT1023" s="34">
        <f t="shared" si="656"/>
        <v>1</v>
      </c>
      <c r="AU1023" s="34">
        <f t="shared" si="656"/>
        <v>1</v>
      </c>
      <c r="AV1023" s="34">
        <f t="shared" si="656"/>
        <v>1</v>
      </c>
      <c r="AW1023" s="34">
        <f t="shared" si="656"/>
        <v>1</v>
      </c>
      <c r="AX1023" s="34">
        <f t="shared" si="656"/>
        <v>1</v>
      </c>
      <c r="AY1023" s="34">
        <f t="shared" si="656"/>
        <v>1</v>
      </c>
      <c r="AZ1023" s="34">
        <f t="shared" si="656"/>
        <v>1</v>
      </c>
      <c r="BA1023" s="34">
        <f t="shared" si="656"/>
        <v>1</v>
      </c>
      <c r="BB1023" s="34">
        <f t="shared" si="656"/>
        <v>1</v>
      </c>
      <c r="BC1023" s="34">
        <f t="shared" si="656"/>
        <v>1</v>
      </c>
      <c r="BD1023" s="34">
        <f t="shared" si="656"/>
        <v>1</v>
      </c>
    </row>
    <row r="1024" spans="1:59" ht="16" x14ac:dyDescent="0.2">
      <c r="A1024" s="35"/>
      <c r="B1024" s="11">
        <f t="shared" si="649"/>
        <v>30</v>
      </c>
      <c r="C1024" s="12" t="str">
        <f t="shared" si="649"/>
        <v>SCI RETAIL RENNES 1</v>
      </c>
      <c r="D1024" s="25" t="s">
        <v>243</v>
      </c>
      <c r="E1024" s="29">
        <v>105509.03481710004</v>
      </c>
      <c r="F1024" s="15"/>
      <c r="G1024" s="30" t="s">
        <v>11</v>
      </c>
      <c r="H1024" s="31">
        <v>0</v>
      </c>
      <c r="I1024" s="32">
        <v>0</v>
      </c>
      <c r="J1024" s="32">
        <v>0</v>
      </c>
      <c r="K1024" s="35"/>
      <c r="M1024" s="84">
        <v>43481</v>
      </c>
      <c r="O1024" s="15"/>
      <c r="P1024" s="15"/>
      <c r="Q1024" s="15"/>
      <c r="R1024" s="15"/>
      <c r="S1024" s="15"/>
      <c r="T1024" s="15"/>
      <c r="U1024" s="15"/>
      <c r="V1024" s="15"/>
      <c r="W1024" s="15"/>
      <c r="X1024" s="15"/>
      <c r="Y1024" s="15"/>
      <c r="Z1024" s="15"/>
      <c r="AA1024" s="15"/>
      <c r="AB1024" s="15"/>
      <c r="AC1024" s="15"/>
      <c r="AD1024" s="15"/>
      <c r="AE1024" s="15"/>
      <c r="AF1024" s="15"/>
      <c r="AG1024" s="15"/>
      <c r="AH1024" s="15"/>
      <c r="AI1024" s="15"/>
      <c r="AJ1024" s="15"/>
      <c r="AK1024" s="15"/>
      <c r="AL1024" s="15"/>
      <c r="AM1024" s="15"/>
      <c r="AN1024" s="15"/>
      <c r="AO1024" s="15"/>
      <c r="AP1024" s="15"/>
      <c r="AQ1024" s="15"/>
      <c r="AR1024" s="15"/>
      <c r="AS1024" s="15"/>
      <c r="AT1024" s="15"/>
      <c r="AU1024" s="15"/>
      <c r="AV1024" s="15"/>
      <c r="AW1024" s="15"/>
      <c r="AX1024" s="15"/>
      <c r="AY1024" s="15"/>
      <c r="AZ1024" s="15"/>
      <c r="BA1024" s="15"/>
      <c r="BB1024" s="15"/>
      <c r="BC1024" s="15"/>
      <c r="BD1024" s="15"/>
      <c r="BE1024" s="35"/>
      <c r="BF1024" s="35"/>
      <c r="BG1024" s="35"/>
    </row>
    <row r="1025" spans="1:57" ht="16" x14ac:dyDescent="0.2">
      <c r="B1025" s="11">
        <f t="shared" si="649"/>
        <v>30</v>
      </c>
      <c r="C1025" s="12" t="str">
        <f t="shared" si="649"/>
        <v>SCI RETAIL RENNES 1</v>
      </c>
      <c r="D1025" s="25" t="s">
        <v>244</v>
      </c>
      <c r="E1025" s="29">
        <v>105509.03481710004</v>
      </c>
      <c r="F1025" s="15"/>
      <c r="G1025" s="36" t="s">
        <v>12</v>
      </c>
      <c r="H1025" s="31">
        <v>0</v>
      </c>
      <c r="I1025" s="32">
        <v>0</v>
      </c>
      <c r="J1025" s="32">
        <v>0</v>
      </c>
      <c r="K1025" s="24"/>
      <c r="L1025" s="37" t="s">
        <v>245</v>
      </c>
      <c r="M1025" s="74">
        <v>1</v>
      </c>
      <c r="N1025" s="74">
        <v>1</v>
      </c>
      <c r="O1025" s="38">
        <v>1</v>
      </c>
      <c r="P1025" s="38">
        <v>1</v>
      </c>
      <c r="Q1025" s="38">
        <v>1.0083333333333333</v>
      </c>
      <c r="R1025" s="38">
        <v>1.01</v>
      </c>
      <c r="S1025" s="38">
        <v>1.01</v>
      </c>
      <c r="T1025" s="38">
        <v>1.01</v>
      </c>
      <c r="U1025" s="38">
        <v>1.0184351648351648</v>
      </c>
      <c r="V1025" s="38">
        <v>1.0201</v>
      </c>
      <c r="W1025" s="38">
        <v>1.0201</v>
      </c>
      <c r="X1025" s="38">
        <v>1.0201</v>
      </c>
      <c r="Y1025" s="38">
        <v>1.0286008333333334</v>
      </c>
      <c r="Z1025" s="38">
        <v>1.0303009999999999</v>
      </c>
      <c r="AA1025" s="38">
        <v>1.0303009999999999</v>
      </c>
      <c r="AB1025" s="38">
        <v>1.0303009999999999</v>
      </c>
      <c r="AC1025" s="38">
        <v>1.0388868416666666</v>
      </c>
      <c r="AD1025" s="38">
        <v>1.04060401</v>
      </c>
      <c r="AE1025" s="38">
        <v>1.04060401</v>
      </c>
      <c r="AF1025" s="38">
        <v>1.04060401</v>
      </c>
      <c r="AG1025" s="38">
        <v>1.0492757100833334</v>
      </c>
      <c r="AH1025" s="38">
        <v>1.0510100500999999</v>
      </c>
      <c r="AI1025" s="38">
        <v>1.0510100500999999</v>
      </c>
      <c r="AJ1025" s="38">
        <v>1.0510100500999999</v>
      </c>
      <c r="AK1025" s="38">
        <v>1.0597877164524834</v>
      </c>
      <c r="AL1025" s="38">
        <v>1.0615201506009999</v>
      </c>
      <c r="AM1025" s="38">
        <v>1.0615201506009999</v>
      </c>
      <c r="AN1025" s="38">
        <v>1.0615201506009999</v>
      </c>
      <c r="AO1025" s="38">
        <v>1.0703661518560081</v>
      </c>
      <c r="AP1025" s="38">
        <v>1.0721353521070098</v>
      </c>
      <c r="AQ1025" s="38">
        <v>1.0721353521070098</v>
      </c>
      <c r="AR1025" s="38">
        <v>1.0721353521070098</v>
      </c>
      <c r="AS1025" s="38">
        <v>1.0810698133745682</v>
      </c>
      <c r="AT1025" s="38">
        <v>1.08285670562808</v>
      </c>
      <c r="AU1025" s="38">
        <v>1.08285670562808</v>
      </c>
      <c r="AV1025" s="38">
        <v>1.08285670562808</v>
      </c>
      <c r="AW1025" s="38">
        <v>1.0918805115083139</v>
      </c>
      <c r="AX1025" s="38">
        <v>1.0936852726843609</v>
      </c>
      <c r="AY1025" s="38">
        <v>1.0936852726843609</v>
      </c>
      <c r="AZ1025" s="38">
        <v>1.0936852726843609</v>
      </c>
      <c r="BA1025" s="38">
        <v>1.1028193474891974</v>
      </c>
      <c r="BB1025" s="38">
        <v>1.1046221254112045</v>
      </c>
      <c r="BC1025" s="38">
        <v>1.1046221254112045</v>
      </c>
      <c r="BD1025" s="38">
        <v>1.1046221254112045</v>
      </c>
    </row>
    <row r="1026" spans="1:57" ht="16" x14ac:dyDescent="0.2">
      <c r="B1026" s="11">
        <f t="shared" si="649"/>
        <v>30</v>
      </c>
      <c r="C1026" s="12" t="str">
        <f t="shared" si="649"/>
        <v>SCI RETAIL RENNES 1</v>
      </c>
      <c r="D1026" s="25" t="s">
        <v>25</v>
      </c>
      <c r="E1026" s="39" t="s">
        <v>30</v>
      </c>
      <c r="F1026" s="15"/>
      <c r="K1026" s="24"/>
      <c r="L1026" s="16" t="s">
        <v>246</v>
      </c>
      <c r="M1026" s="70"/>
      <c r="N1026" s="70"/>
      <c r="O1026" s="40">
        <f>O1019*$E1023/4+O1023*$E1034/4</f>
        <v>25000</v>
      </c>
      <c r="P1026" s="40">
        <f t="shared" ref="P1026:BD1026" si="657">P1019*$E1023/4+P1023*$E1034/4</f>
        <v>25000</v>
      </c>
      <c r="Q1026" s="40">
        <f t="shared" si="657"/>
        <v>25000</v>
      </c>
      <c r="R1026" s="40">
        <f t="shared" si="657"/>
        <v>25000</v>
      </c>
      <c r="S1026" s="40">
        <f t="shared" si="657"/>
        <v>25000</v>
      </c>
      <c r="T1026" s="40">
        <f t="shared" si="657"/>
        <v>25000</v>
      </c>
      <c r="U1026" s="40">
        <f t="shared" si="657"/>
        <v>25000</v>
      </c>
      <c r="V1026" s="40">
        <f t="shared" si="657"/>
        <v>25000</v>
      </c>
      <c r="W1026" s="40">
        <f t="shared" si="657"/>
        <v>25000</v>
      </c>
      <c r="X1026" s="40">
        <f t="shared" si="657"/>
        <v>25000</v>
      </c>
      <c r="Y1026" s="40">
        <f t="shared" si="657"/>
        <v>25000</v>
      </c>
      <c r="Z1026" s="40">
        <f t="shared" si="657"/>
        <v>25000</v>
      </c>
      <c r="AA1026" s="40">
        <f t="shared" si="657"/>
        <v>25000</v>
      </c>
      <c r="AB1026" s="40">
        <f t="shared" si="657"/>
        <v>25000</v>
      </c>
      <c r="AC1026" s="40">
        <f t="shared" si="657"/>
        <v>25000</v>
      </c>
      <c r="AD1026" s="40">
        <f t="shared" si="657"/>
        <v>25000</v>
      </c>
      <c r="AE1026" s="40">
        <f t="shared" si="657"/>
        <v>25000</v>
      </c>
      <c r="AF1026" s="40">
        <f t="shared" si="657"/>
        <v>25000</v>
      </c>
      <c r="AG1026" s="40">
        <f t="shared" si="657"/>
        <v>25000</v>
      </c>
      <c r="AH1026" s="40">
        <f t="shared" si="657"/>
        <v>25000</v>
      </c>
      <c r="AI1026" s="40">
        <f t="shared" si="657"/>
        <v>25000</v>
      </c>
      <c r="AJ1026" s="40">
        <f t="shared" si="657"/>
        <v>25000</v>
      </c>
      <c r="AK1026" s="40">
        <f t="shared" si="657"/>
        <v>30139.876559233584</v>
      </c>
      <c r="AL1026" s="40">
        <f t="shared" si="657"/>
        <v>30749.724245328005</v>
      </c>
      <c r="AM1026" s="40">
        <f t="shared" si="657"/>
        <v>30749.724245328005</v>
      </c>
      <c r="AN1026" s="40">
        <f t="shared" si="657"/>
        <v>30749.724245328005</v>
      </c>
      <c r="AO1026" s="40">
        <f t="shared" si="657"/>
        <v>30749.724245328005</v>
      </c>
      <c r="AP1026" s="40">
        <f t="shared" si="657"/>
        <v>30749.724245328005</v>
      </c>
      <c r="AQ1026" s="40">
        <f t="shared" si="657"/>
        <v>30749.724245328005</v>
      </c>
      <c r="AR1026" s="40">
        <f t="shared" si="657"/>
        <v>30749.724245328005</v>
      </c>
      <c r="AS1026" s="40">
        <f t="shared" si="657"/>
        <v>30749.724245328005</v>
      </c>
      <c r="AT1026" s="40">
        <f t="shared" si="657"/>
        <v>30749.724245328005</v>
      </c>
      <c r="AU1026" s="40">
        <f t="shared" si="657"/>
        <v>30749.724245328005</v>
      </c>
      <c r="AV1026" s="40">
        <f t="shared" si="657"/>
        <v>30749.724245328005</v>
      </c>
      <c r="AW1026" s="40">
        <f t="shared" si="657"/>
        <v>30749.724245328005</v>
      </c>
      <c r="AX1026" s="40">
        <f t="shared" si="657"/>
        <v>30749.724245328005</v>
      </c>
      <c r="AY1026" s="40">
        <f t="shared" si="657"/>
        <v>30749.724245328005</v>
      </c>
      <c r="AZ1026" s="40">
        <f t="shared" si="657"/>
        <v>30749.724245328005</v>
      </c>
      <c r="BA1026" s="40">
        <f t="shared" si="657"/>
        <v>30749.724245328005</v>
      </c>
      <c r="BB1026" s="40">
        <f t="shared" si="657"/>
        <v>30749.724245328005</v>
      </c>
      <c r="BC1026" s="40">
        <f t="shared" si="657"/>
        <v>30749.724245328005</v>
      </c>
      <c r="BD1026" s="40">
        <f t="shared" si="657"/>
        <v>30749.724245328005</v>
      </c>
    </row>
    <row r="1027" spans="1:57" ht="16" x14ac:dyDescent="0.2">
      <c r="B1027" s="11">
        <f t="shared" si="649"/>
        <v>30</v>
      </c>
      <c r="C1027" s="12" t="str">
        <f t="shared" si="649"/>
        <v>SCI RETAIL RENNES 1</v>
      </c>
      <c r="D1027" s="25" t="s">
        <v>247</v>
      </c>
      <c r="E1027" s="39" t="s">
        <v>248</v>
      </c>
      <c r="F1027" s="15"/>
      <c r="G1027" s="25" t="s">
        <v>249</v>
      </c>
      <c r="H1027" s="26">
        <v>44576</v>
      </c>
      <c r="I1027" s="25" t="s">
        <v>239</v>
      </c>
      <c r="J1027" s="26">
        <v>46767</v>
      </c>
      <c r="K1027" s="24"/>
      <c r="L1027" s="20" t="s">
        <v>250</v>
      </c>
      <c r="M1027" s="72"/>
      <c r="N1027" s="72"/>
      <c r="O1027" s="41">
        <f>IF($E1033&gt;=O$3,IF(O$3&lt;=($E1022+365),O1026,IFERROR(O1019*$E1024/4*O1025+
$E1034*O1023/4*IFERROR(O1025/$E1035,0),0)),IF(O$3&lt;=($E1033+365),O1019*$E1024/4*O1025+$E1034*O1023/4*IFERROR(O1025/$E1035,0),IFERROR($E1034*O1023/4*IFERROR(O1025/$E1035,0),0)))</f>
        <v>26377.258704275009</v>
      </c>
      <c r="P1027" s="41">
        <f t="shared" ref="P1027:BD1027" si="658">IF($E1033&gt;=P$3,IF(P$3&lt;=($E1022+365),P1026,IFERROR(P1019*$E1024/4*P1025+
$E1034*P1023/4*IFERROR(P1025/$E1035,0),0)),IF(P$3&lt;=($E1033+365),P1019*$E1024/4*P1025+$E1034*P1023/4*IFERROR(P1025/$E1035,0),IFERROR($E1034*P1023/4*IFERROR(P1025/$E1035,0),0)))</f>
        <v>26377.258704275009</v>
      </c>
      <c r="Q1027" s="41">
        <f t="shared" si="658"/>
        <v>26597.069193477299</v>
      </c>
      <c r="R1027" s="41">
        <f t="shared" si="658"/>
        <v>26641.031291317759</v>
      </c>
      <c r="S1027" s="41">
        <f t="shared" si="658"/>
        <v>26641.031291317759</v>
      </c>
      <c r="T1027" s="41">
        <f t="shared" si="658"/>
        <v>26641.031291317759</v>
      </c>
      <c r="U1027" s="41">
        <f t="shared" si="658"/>
        <v>26863.527816388105</v>
      </c>
      <c r="V1027" s="41">
        <f t="shared" si="658"/>
        <v>26907.441604230939</v>
      </c>
      <c r="W1027" s="41">
        <f t="shared" si="658"/>
        <v>26907.441604230939</v>
      </c>
      <c r="X1027" s="41">
        <f t="shared" si="658"/>
        <v>26907.441604230939</v>
      </c>
      <c r="Y1027" s="41">
        <f t="shared" si="658"/>
        <v>27131.670284266198</v>
      </c>
      <c r="Z1027" s="41">
        <f t="shared" si="658"/>
        <v>27176.516020273244</v>
      </c>
      <c r="AA1027" s="41">
        <f t="shared" si="658"/>
        <v>27176.516020273244</v>
      </c>
      <c r="AB1027" s="41">
        <f t="shared" si="658"/>
        <v>27176.516020273244</v>
      </c>
      <c r="AC1027" s="41">
        <f t="shared" si="658"/>
        <v>27402.986987108852</v>
      </c>
      <c r="AD1027" s="41">
        <f t="shared" si="658"/>
        <v>27448.28118047598</v>
      </c>
      <c r="AE1027" s="41">
        <f t="shared" si="658"/>
        <v>27448.28118047598</v>
      </c>
      <c r="AF1027" s="41">
        <f t="shared" si="658"/>
        <v>27448.28118047598</v>
      </c>
      <c r="AG1027" s="41">
        <f t="shared" si="658"/>
        <v>27677.016856979946</v>
      </c>
      <c r="AH1027" s="41">
        <f t="shared" si="658"/>
        <v>27722.763992280736</v>
      </c>
      <c r="AI1027" s="41">
        <f t="shared" si="658"/>
        <v>27722.763992280736</v>
      </c>
      <c r="AJ1027" s="41">
        <f t="shared" si="658"/>
        <v>27722.763992280736</v>
      </c>
      <c r="AK1027" s="41">
        <f t="shared" si="658"/>
        <v>30626.848224367652</v>
      </c>
      <c r="AL1027" s="41">
        <f t="shared" si="658"/>
        <v>30799.990795423899</v>
      </c>
      <c r="AM1027" s="41">
        <f t="shared" si="658"/>
        <v>30799.990795423899</v>
      </c>
      <c r="AN1027" s="41">
        <f t="shared" si="658"/>
        <v>30799.990795423899</v>
      </c>
      <c r="AO1027" s="41">
        <f t="shared" si="658"/>
        <v>31056.657385385759</v>
      </c>
      <c r="AP1027" s="41">
        <f t="shared" si="658"/>
        <v>31107.990703378142</v>
      </c>
      <c r="AQ1027" s="41">
        <f t="shared" si="658"/>
        <v>31107.990703378142</v>
      </c>
      <c r="AR1027" s="41">
        <f t="shared" si="658"/>
        <v>31107.990703378142</v>
      </c>
      <c r="AS1027" s="41">
        <f t="shared" si="658"/>
        <v>31367.223959239618</v>
      </c>
      <c r="AT1027" s="41">
        <f t="shared" si="658"/>
        <v>31419.070610411916</v>
      </c>
      <c r="AU1027" s="41">
        <f t="shared" si="658"/>
        <v>31419.070610411916</v>
      </c>
      <c r="AV1027" s="41">
        <f t="shared" si="658"/>
        <v>31419.070610411916</v>
      </c>
      <c r="AW1027" s="41">
        <f t="shared" si="658"/>
        <v>31680.896198832019</v>
      </c>
      <c r="AX1027" s="41">
        <f t="shared" si="658"/>
        <v>31733.26131651604</v>
      </c>
      <c r="AY1027" s="41">
        <f t="shared" si="658"/>
        <v>31733.26131651604</v>
      </c>
      <c r="AZ1027" s="41">
        <f t="shared" si="658"/>
        <v>31733.26131651604</v>
      </c>
      <c r="BA1027" s="41">
        <f t="shared" si="658"/>
        <v>31998.286356082554</v>
      </c>
      <c r="BB1027" s="41">
        <f t="shared" si="658"/>
        <v>32050.593929681207</v>
      </c>
      <c r="BC1027" s="41">
        <f t="shared" si="658"/>
        <v>32050.593929681207</v>
      </c>
      <c r="BD1027" s="41">
        <f t="shared" si="658"/>
        <v>32050.593929681207</v>
      </c>
    </row>
    <row r="1028" spans="1:57" ht="16" x14ac:dyDescent="0.2">
      <c r="B1028" s="11">
        <f t="shared" si="649"/>
        <v>30</v>
      </c>
      <c r="C1028" s="12" t="str">
        <f t="shared" si="649"/>
        <v>SCI RETAIL RENNES 1</v>
      </c>
      <c r="D1028" s="25" t="s">
        <v>8</v>
      </c>
      <c r="E1028" s="42">
        <v>0</v>
      </c>
      <c r="F1028" s="15"/>
      <c r="I1028" s="15"/>
      <c r="J1028" s="24"/>
      <c r="K1028" s="24"/>
      <c r="L1028" s="20" t="s">
        <v>251</v>
      </c>
      <c r="M1028" s="72"/>
      <c r="N1028" s="72"/>
      <c r="O1028" s="41">
        <f>-$E1024/4*O1018
+(O1018&gt;0)*($J1023&gt;=O$2)*($J1023&lt;=O$3)*(($J1023-O$2+1)/O$4*$H1023/4)
+(O1018&gt;0)*($J1023&gt;O$3)*($I1023&lt;=O$3)*($I1023&gt;=O$2)*((O$3-$I1023+1)/O$4*$H1023/4)
+(O1018&gt;0)*($J1023&gt;O$3)*($I1023&lt;O$2)*$H1023/4
+(O1018&gt;0)*($J1024&gt;=O$2)*($J1024&lt;=O$3)*(($J1024-O$2+1)/O$4*$H1024/4)
+(O1018&gt;0)*($J1024&gt;O$3)*($I1024&lt;=O$3)*($I1024&gt;=O$2)*((O$3-$I1024+1)/O$4*$H1024/4)
+(O1018&gt;0)*($J1024&gt;O$3)*($I1024&lt;O$2)*$H1024/4
+(O1018&gt;0)*($J1025&gt;=O$2)*($J1025&lt;=O$3)*(($J1025-O$2+1)/O$4*$H1025/4)
+(O1018&gt;0)*($J1025&gt;O$3)*($I1025&lt;=O$3)*($I1025&gt;=O$2)*((O$3-$I1025+1)/O$4*$H1025/4)
+(O1018&gt;0)*($J1025&gt;O$3)*($I1025&lt;O$2)*$H1025/4
-$E1034/4*O1022
+(O1022&gt;0)*($J1034&gt;=O$2)*($J1034&lt;=O$3)*(($J1034-O$2+1)/O$4*$H1034/4)
+(O1022&gt;0)*($J1034&gt;O$3)*($I1034&lt;=O$3)*($I1034&gt;=O$2)*((O$3-$I1034+1)/O$4*$H1034/4)
+(O1022&gt;0)*($J1034&gt;O$3)*($I1034&lt;O$2)*$H1034/4
+(O1022&gt;0)*($J1035&gt;=O$2)*($J1035&lt;=O$3)*(($J1035-O$2+1)/O$4*$H1035/4)
+(O1022&gt;0)*($J1035&gt;O$3)*($I1035&lt;=O$3)*($I1035&gt;=O$2)*((O$3-$I1035+1)/O$4*$H1035/4)
+(O1022&gt;0)*($J1035&gt;O$3)*($I1035&lt;O$2)*$H1035/4
+(O1022&gt;0)*($J1036&gt;=O$2)*($J1036&lt;=O$3)*(($J1036-O$2+1)/O$4*$H1036/4)
+(O1022&gt;0)*($J1036&gt;O$3)*($I1036&lt;=O$3)*($I1036&gt;=O$2)*((O$3-$I1036+1)/O$4*$H1036/4)
+(O1022&gt;0)*($J1036&gt;O$3)*($I1036&lt;O$2)*$H1036/4</f>
        <v>0</v>
      </c>
      <c r="P1028" s="41">
        <f t="shared" ref="P1028:BD1028" si="659">-$E1024/4*P1018
+(P1018&gt;0)*($J1023&gt;=P$2)*($J1023&lt;=P$3)*(($J1023-P$2+1)/P$4*$H1023/4)
+(P1018&gt;0)*($J1023&gt;P$3)*($I1023&lt;=P$3)*($I1023&gt;=P$2)*((P$3-$I1023+1)/P$4*$H1023/4)
+(P1018&gt;0)*($J1023&gt;P$3)*($I1023&lt;P$2)*$H1023/4
+(P1018&gt;0)*($J1024&gt;=P$2)*($J1024&lt;=P$3)*(($J1024-P$2+1)/P$4*$H1024/4)
+(P1018&gt;0)*($J1024&gt;P$3)*($I1024&lt;=P$3)*($I1024&gt;=P$2)*((P$3-$I1024+1)/P$4*$H1024/4)
+(P1018&gt;0)*($J1024&gt;P$3)*($I1024&lt;P$2)*$H1024/4
+(P1018&gt;0)*($J1025&gt;=P$2)*($J1025&lt;=P$3)*(($J1025-P$2+1)/P$4*$H1025/4)
+(P1018&gt;0)*($J1025&gt;P$3)*($I1025&lt;=P$3)*($I1025&gt;=P$2)*((P$3-$I1025+1)/P$4*$H1025/4)
+(P1018&gt;0)*($J1025&gt;P$3)*($I1025&lt;P$2)*$H1025/4
-$E1034/4*P1022
+(P1022&gt;0)*($J1034&gt;=P$2)*($J1034&lt;=P$3)*(($J1034-P$2+1)/P$4*$H1034/4)
+(P1022&gt;0)*($J1034&gt;P$3)*($I1034&lt;=P$3)*($I1034&gt;=P$2)*((P$3-$I1034+1)/P$4*$H1034/4)
+(P1022&gt;0)*($J1034&gt;P$3)*($I1034&lt;P$2)*$H1034/4
+(P1022&gt;0)*($J1035&gt;=P$2)*($J1035&lt;=P$3)*(($J1035-P$2+1)/P$4*$H1035/4)
+(P1022&gt;0)*($J1035&gt;P$3)*($I1035&lt;=P$3)*($I1035&gt;=P$2)*((P$3-$I1035+1)/P$4*$H1035/4)
+(P1022&gt;0)*($J1035&gt;P$3)*($I1035&lt;P$2)*$H1035/4
+(P1022&gt;0)*($J1036&gt;=P$2)*($J1036&lt;=P$3)*(($J1036-P$2+1)/P$4*$H1036/4)
+(P1022&gt;0)*($J1036&gt;P$3)*($I1036&lt;=P$3)*($I1036&gt;=P$2)*((P$3-$I1036+1)/P$4*$H1036/4)
+(P1022&gt;0)*($J1036&gt;P$3)*($I1036&lt;P$2)*$H1036/4</f>
        <v>0</v>
      </c>
      <c r="Q1028" s="41">
        <f t="shared" si="659"/>
        <v>0</v>
      </c>
      <c r="R1028" s="41">
        <f t="shared" si="659"/>
        <v>0</v>
      </c>
      <c r="S1028" s="41">
        <f t="shared" si="659"/>
        <v>0</v>
      </c>
      <c r="T1028" s="41">
        <f t="shared" si="659"/>
        <v>0</v>
      </c>
      <c r="U1028" s="41">
        <f t="shared" si="659"/>
        <v>0</v>
      </c>
      <c r="V1028" s="41">
        <f t="shared" si="659"/>
        <v>0</v>
      </c>
      <c r="W1028" s="41">
        <f t="shared" si="659"/>
        <v>0</v>
      </c>
      <c r="X1028" s="41">
        <f t="shared" si="659"/>
        <v>0</v>
      </c>
      <c r="Y1028" s="41">
        <f t="shared" si="659"/>
        <v>0</v>
      </c>
      <c r="Z1028" s="41">
        <f t="shared" si="659"/>
        <v>0</v>
      </c>
      <c r="AA1028" s="41">
        <f t="shared" si="659"/>
        <v>0</v>
      </c>
      <c r="AB1028" s="41">
        <f t="shared" si="659"/>
        <v>0</v>
      </c>
      <c r="AC1028" s="41">
        <f t="shared" si="659"/>
        <v>0</v>
      </c>
      <c r="AD1028" s="41">
        <f t="shared" si="659"/>
        <v>0</v>
      </c>
      <c r="AE1028" s="41">
        <f t="shared" si="659"/>
        <v>0</v>
      </c>
      <c r="AF1028" s="41">
        <f t="shared" si="659"/>
        <v>0</v>
      </c>
      <c r="AG1028" s="41">
        <f t="shared" si="659"/>
        <v>0</v>
      </c>
      <c r="AH1028" s="41">
        <f t="shared" si="659"/>
        <v>0</v>
      </c>
      <c r="AI1028" s="41">
        <f t="shared" si="659"/>
        <v>0</v>
      </c>
      <c r="AJ1028" s="41">
        <f t="shared" si="659"/>
        <v>0</v>
      </c>
      <c r="AK1028" s="41">
        <f t="shared" si="659"/>
        <v>0</v>
      </c>
      <c r="AL1028" s="41">
        <f t="shared" si="659"/>
        <v>0</v>
      </c>
      <c r="AM1028" s="41">
        <f t="shared" si="659"/>
        <v>0</v>
      </c>
      <c r="AN1028" s="41">
        <f t="shared" si="659"/>
        <v>0</v>
      </c>
      <c r="AO1028" s="41">
        <f t="shared" si="659"/>
        <v>0</v>
      </c>
      <c r="AP1028" s="41">
        <f t="shared" si="659"/>
        <v>0</v>
      </c>
      <c r="AQ1028" s="41">
        <f t="shared" si="659"/>
        <v>0</v>
      </c>
      <c r="AR1028" s="41">
        <f t="shared" si="659"/>
        <v>0</v>
      </c>
      <c r="AS1028" s="41">
        <f t="shared" si="659"/>
        <v>0</v>
      </c>
      <c r="AT1028" s="41">
        <f t="shared" si="659"/>
        <v>0</v>
      </c>
      <c r="AU1028" s="41">
        <f t="shared" si="659"/>
        <v>0</v>
      </c>
      <c r="AV1028" s="41">
        <f t="shared" si="659"/>
        <v>0</v>
      </c>
      <c r="AW1028" s="41">
        <f t="shared" si="659"/>
        <v>0</v>
      </c>
      <c r="AX1028" s="41">
        <f t="shared" si="659"/>
        <v>0</v>
      </c>
      <c r="AY1028" s="41">
        <f t="shared" si="659"/>
        <v>0</v>
      </c>
      <c r="AZ1028" s="41">
        <f t="shared" si="659"/>
        <v>0</v>
      </c>
      <c r="BA1028" s="41">
        <f t="shared" si="659"/>
        <v>0</v>
      </c>
      <c r="BB1028" s="41">
        <f t="shared" si="659"/>
        <v>0</v>
      </c>
      <c r="BC1028" s="41">
        <f t="shared" si="659"/>
        <v>0</v>
      </c>
      <c r="BD1028" s="41">
        <f t="shared" si="659"/>
        <v>0</v>
      </c>
    </row>
    <row r="1029" spans="1:57" ht="16" x14ac:dyDescent="0.2">
      <c r="B1029" s="11">
        <f t="shared" si="649"/>
        <v>30</v>
      </c>
      <c r="C1029" s="12" t="str">
        <f t="shared" si="649"/>
        <v>SCI RETAIL RENNES 1</v>
      </c>
      <c r="D1029" s="43" t="s">
        <v>252</v>
      </c>
      <c r="E1029" s="42" t="s">
        <v>288</v>
      </c>
      <c r="F1029" s="44"/>
      <c r="G1029" s="43" t="s">
        <v>253</v>
      </c>
      <c r="H1029" s="39">
        <v>0</v>
      </c>
      <c r="I1029" s="43" t="s">
        <v>254</v>
      </c>
      <c r="J1029" s="32">
        <v>0</v>
      </c>
      <c r="K1029" s="24"/>
      <c r="L1029" s="20" t="s">
        <v>255</v>
      </c>
      <c r="M1029" s="72"/>
      <c r="N1029" s="72"/>
      <c r="O1029" s="41">
        <v>0</v>
      </c>
      <c r="P1029" s="41">
        <v>0</v>
      </c>
      <c r="Q1029" s="41">
        <v>0</v>
      </c>
      <c r="R1029" s="41">
        <v>0</v>
      </c>
      <c r="S1029" s="41">
        <v>0</v>
      </c>
      <c r="T1029" s="41">
        <v>0</v>
      </c>
      <c r="U1029" s="41">
        <v>0</v>
      </c>
      <c r="V1029" s="41">
        <v>0</v>
      </c>
      <c r="W1029" s="41">
        <v>0</v>
      </c>
      <c r="X1029" s="41">
        <v>0</v>
      </c>
      <c r="Y1029" s="41">
        <v>0</v>
      </c>
      <c r="Z1029" s="41">
        <v>0</v>
      </c>
      <c r="AA1029" s="41">
        <v>0</v>
      </c>
      <c r="AB1029" s="41">
        <v>0</v>
      </c>
      <c r="AC1029" s="41">
        <v>0</v>
      </c>
      <c r="AD1029" s="41">
        <v>0</v>
      </c>
      <c r="AE1029" s="41">
        <v>0</v>
      </c>
      <c r="AF1029" s="41">
        <v>0</v>
      </c>
      <c r="AG1029" s="41">
        <v>0</v>
      </c>
      <c r="AH1029" s="41">
        <v>0</v>
      </c>
      <c r="AI1029" s="41">
        <v>0</v>
      </c>
      <c r="AJ1029" s="41">
        <v>0</v>
      </c>
      <c r="AK1029" s="41">
        <v>0</v>
      </c>
      <c r="AL1029" s="41">
        <v>0</v>
      </c>
      <c r="AM1029" s="41">
        <v>0</v>
      </c>
      <c r="AN1029" s="41">
        <v>0</v>
      </c>
      <c r="AO1029" s="41">
        <v>0</v>
      </c>
      <c r="AP1029" s="41">
        <v>0</v>
      </c>
      <c r="AQ1029" s="41">
        <v>0</v>
      </c>
      <c r="AR1029" s="41">
        <v>0</v>
      </c>
      <c r="AS1029" s="41">
        <v>0</v>
      </c>
      <c r="AT1029" s="41">
        <v>0</v>
      </c>
      <c r="AU1029" s="41">
        <v>0</v>
      </c>
      <c r="AV1029" s="41">
        <v>0</v>
      </c>
      <c r="AW1029" s="41">
        <v>0</v>
      </c>
      <c r="AX1029" s="41">
        <v>0</v>
      </c>
      <c r="AY1029" s="41">
        <v>0</v>
      </c>
      <c r="AZ1029" s="41">
        <v>0</v>
      </c>
      <c r="BA1029" s="41">
        <v>0</v>
      </c>
      <c r="BB1029" s="41">
        <v>0</v>
      </c>
      <c r="BC1029" s="41">
        <v>0</v>
      </c>
      <c r="BD1029" s="41">
        <v>0</v>
      </c>
    </row>
    <row r="1030" spans="1:57" ht="16" x14ac:dyDescent="0.2">
      <c r="B1030" s="11">
        <f t="shared" si="649"/>
        <v>30</v>
      </c>
      <c r="C1030" s="12" t="str">
        <f t="shared" si="649"/>
        <v>SCI RETAIL RENNES 1</v>
      </c>
      <c r="D1030" s="43" t="s">
        <v>256</v>
      </c>
      <c r="E1030" s="32">
        <v>46767</v>
      </c>
      <c r="G1030" s="43" t="s">
        <v>257</v>
      </c>
      <c r="H1030" s="42">
        <v>0</v>
      </c>
      <c r="I1030" s="43" t="s">
        <v>258</v>
      </c>
      <c r="J1030" s="29">
        <v>0</v>
      </c>
      <c r="K1030" s="23"/>
      <c r="L1030" s="33" t="s">
        <v>259</v>
      </c>
      <c r="M1030" s="73"/>
      <c r="N1030" s="73"/>
      <c r="O1030" s="45">
        <f>-(O1027+O1028)*IFERROR((O1017+O1021)/(O1019+O1023),0)</f>
        <v>0</v>
      </c>
      <c r="P1030" s="45">
        <f t="shared" ref="P1030:BD1030" si="660">-(P1027+P1028)*IFERROR((P1017+P1021)/(P1019+P1023),0)</f>
        <v>0</v>
      </c>
      <c r="Q1030" s="45">
        <f t="shared" si="660"/>
        <v>0</v>
      </c>
      <c r="R1030" s="45">
        <f t="shared" si="660"/>
        <v>0</v>
      </c>
      <c r="S1030" s="45">
        <f t="shared" si="660"/>
        <v>0</v>
      </c>
      <c r="T1030" s="45">
        <f t="shared" si="660"/>
        <v>0</v>
      </c>
      <c r="U1030" s="45">
        <f t="shared" si="660"/>
        <v>0</v>
      </c>
      <c r="V1030" s="45">
        <f t="shared" si="660"/>
        <v>0</v>
      </c>
      <c r="W1030" s="45">
        <f t="shared" si="660"/>
        <v>0</v>
      </c>
      <c r="X1030" s="45">
        <f t="shared" si="660"/>
        <v>0</v>
      </c>
      <c r="Y1030" s="45">
        <f t="shared" si="660"/>
        <v>0</v>
      </c>
      <c r="Z1030" s="45">
        <f t="shared" si="660"/>
        <v>0</v>
      </c>
      <c r="AA1030" s="45">
        <f t="shared" si="660"/>
        <v>0</v>
      </c>
      <c r="AB1030" s="45">
        <f t="shared" si="660"/>
        <v>0</v>
      </c>
      <c r="AC1030" s="45">
        <f t="shared" si="660"/>
        <v>0</v>
      </c>
      <c r="AD1030" s="45">
        <f t="shared" si="660"/>
        <v>0</v>
      </c>
      <c r="AE1030" s="45">
        <f t="shared" si="660"/>
        <v>0</v>
      </c>
      <c r="AF1030" s="45">
        <f t="shared" si="660"/>
        <v>0</v>
      </c>
      <c r="AG1030" s="45">
        <f t="shared" si="660"/>
        <v>0</v>
      </c>
      <c r="AH1030" s="45">
        <f t="shared" si="660"/>
        <v>0</v>
      </c>
      <c r="AI1030" s="45">
        <f t="shared" si="660"/>
        <v>0</v>
      </c>
      <c r="AJ1030" s="45">
        <f t="shared" si="660"/>
        <v>0</v>
      </c>
      <c r="AK1030" s="45">
        <f t="shared" si="660"/>
        <v>0</v>
      </c>
      <c r="AL1030" s="45">
        <f t="shared" si="660"/>
        <v>0</v>
      </c>
      <c r="AM1030" s="45">
        <f t="shared" si="660"/>
        <v>0</v>
      </c>
      <c r="AN1030" s="45">
        <f t="shared" si="660"/>
        <v>0</v>
      </c>
      <c r="AO1030" s="45">
        <f t="shared" si="660"/>
        <v>0</v>
      </c>
      <c r="AP1030" s="45">
        <f t="shared" si="660"/>
        <v>0</v>
      </c>
      <c r="AQ1030" s="45">
        <f t="shared" si="660"/>
        <v>0</v>
      </c>
      <c r="AR1030" s="45">
        <f t="shared" si="660"/>
        <v>0</v>
      </c>
      <c r="AS1030" s="45">
        <f t="shared" si="660"/>
        <v>0</v>
      </c>
      <c r="AT1030" s="45">
        <f t="shared" si="660"/>
        <v>0</v>
      </c>
      <c r="AU1030" s="45">
        <f t="shared" si="660"/>
        <v>0</v>
      </c>
      <c r="AV1030" s="45">
        <f t="shared" si="660"/>
        <v>0</v>
      </c>
      <c r="AW1030" s="45">
        <f t="shared" si="660"/>
        <v>0</v>
      </c>
      <c r="AX1030" s="45">
        <f t="shared" si="660"/>
        <v>0</v>
      </c>
      <c r="AY1030" s="45">
        <f t="shared" si="660"/>
        <v>0</v>
      </c>
      <c r="AZ1030" s="45">
        <f t="shared" si="660"/>
        <v>0</v>
      </c>
      <c r="BA1030" s="45">
        <f t="shared" si="660"/>
        <v>0</v>
      </c>
      <c r="BB1030" s="45">
        <f t="shared" si="660"/>
        <v>0</v>
      </c>
      <c r="BC1030" s="45">
        <f t="shared" si="660"/>
        <v>0</v>
      </c>
      <c r="BD1030" s="45">
        <f t="shared" si="660"/>
        <v>0</v>
      </c>
    </row>
    <row r="1031" spans="1:57" ht="16" x14ac:dyDescent="0.2">
      <c r="B1031" s="11">
        <f t="shared" si="649"/>
        <v>30</v>
      </c>
      <c r="C1031" s="12" t="str">
        <f t="shared" si="649"/>
        <v>SCI RETAIL RENNES 1</v>
      </c>
      <c r="K1031" s="24"/>
      <c r="O1031" s="15"/>
      <c r="P1031" s="15"/>
      <c r="Q1031" s="15"/>
      <c r="R1031" s="15"/>
      <c r="S1031" s="15"/>
      <c r="T1031" s="15"/>
      <c r="U1031" s="15"/>
      <c r="V1031" s="15"/>
      <c r="W1031" s="15"/>
      <c r="X1031" s="15"/>
      <c r="Y1031" s="15"/>
      <c r="Z1031" s="15"/>
      <c r="AA1031" s="15"/>
      <c r="AB1031" s="15"/>
      <c r="AC1031" s="15"/>
      <c r="AD1031" s="15"/>
      <c r="AE1031" s="15"/>
      <c r="AF1031" s="15"/>
      <c r="AG1031" s="15"/>
      <c r="AH1031" s="15"/>
      <c r="AI1031" s="15"/>
      <c r="AJ1031" s="15"/>
      <c r="AK1031" s="15"/>
      <c r="AL1031" s="15"/>
      <c r="AM1031" s="15"/>
      <c r="AN1031" s="15"/>
      <c r="AO1031" s="15"/>
      <c r="AP1031" s="15"/>
      <c r="AQ1031" s="15"/>
      <c r="AR1031" s="15"/>
      <c r="AS1031" s="15"/>
      <c r="AT1031" s="15"/>
      <c r="AU1031" s="15"/>
      <c r="AV1031" s="15"/>
      <c r="AW1031" s="15"/>
      <c r="AX1031" s="15"/>
      <c r="AY1031" s="15"/>
      <c r="AZ1031" s="15"/>
      <c r="BA1031" s="15"/>
      <c r="BB1031" s="15"/>
      <c r="BC1031" s="15"/>
      <c r="BD1031" s="15"/>
    </row>
    <row r="1032" spans="1:57" ht="16" x14ac:dyDescent="0.2">
      <c r="B1032" s="11">
        <f t="shared" si="649"/>
        <v>30</v>
      </c>
      <c r="C1032" s="12" t="str">
        <f t="shared" si="649"/>
        <v>SCI RETAIL RENNES 1</v>
      </c>
      <c r="G1032" s="46" t="s">
        <v>229</v>
      </c>
      <c r="H1032" s="104" t="s">
        <v>74</v>
      </c>
      <c r="I1032" s="105"/>
      <c r="J1032" s="106"/>
      <c r="K1032" s="23"/>
      <c r="L1032" s="47" t="s">
        <v>4</v>
      </c>
      <c r="M1032" s="81"/>
      <c r="N1032" s="81"/>
      <c r="O1032" s="48">
        <f>SUM(O1027:O1030)</f>
        <v>26377.258704275009</v>
      </c>
      <c r="P1032" s="48">
        <f t="shared" ref="P1032:BD1032" si="661">SUM(P1027:P1030)</f>
        <v>26377.258704275009</v>
      </c>
      <c r="Q1032" s="48">
        <f t="shared" si="661"/>
        <v>26597.069193477299</v>
      </c>
      <c r="R1032" s="48">
        <f t="shared" si="661"/>
        <v>26641.031291317759</v>
      </c>
      <c r="S1032" s="48">
        <f t="shared" si="661"/>
        <v>26641.031291317759</v>
      </c>
      <c r="T1032" s="48">
        <f t="shared" si="661"/>
        <v>26641.031291317759</v>
      </c>
      <c r="U1032" s="48">
        <f t="shared" si="661"/>
        <v>26863.527816388105</v>
      </c>
      <c r="V1032" s="48">
        <f t="shared" si="661"/>
        <v>26907.441604230939</v>
      </c>
      <c r="W1032" s="48">
        <f t="shared" si="661"/>
        <v>26907.441604230939</v>
      </c>
      <c r="X1032" s="48">
        <f t="shared" si="661"/>
        <v>26907.441604230939</v>
      </c>
      <c r="Y1032" s="48">
        <f t="shared" si="661"/>
        <v>27131.670284266198</v>
      </c>
      <c r="Z1032" s="48">
        <f t="shared" si="661"/>
        <v>27176.516020273244</v>
      </c>
      <c r="AA1032" s="48">
        <f t="shared" si="661"/>
        <v>27176.516020273244</v>
      </c>
      <c r="AB1032" s="48">
        <f t="shared" si="661"/>
        <v>27176.516020273244</v>
      </c>
      <c r="AC1032" s="48">
        <f t="shared" si="661"/>
        <v>27402.986987108852</v>
      </c>
      <c r="AD1032" s="48">
        <f t="shared" si="661"/>
        <v>27448.28118047598</v>
      </c>
      <c r="AE1032" s="48">
        <f t="shared" si="661"/>
        <v>27448.28118047598</v>
      </c>
      <c r="AF1032" s="48">
        <f t="shared" si="661"/>
        <v>27448.28118047598</v>
      </c>
      <c r="AG1032" s="48">
        <f t="shared" si="661"/>
        <v>27677.016856979946</v>
      </c>
      <c r="AH1032" s="48">
        <f t="shared" si="661"/>
        <v>27722.763992280736</v>
      </c>
      <c r="AI1032" s="48">
        <f t="shared" si="661"/>
        <v>27722.763992280736</v>
      </c>
      <c r="AJ1032" s="48">
        <f t="shared" si="661"/>
        <v>27722.763992280736</v>
      </c>
      <c r="AK1032" s="48">
        <f t="shared" si="661"/>
        <v>30626.848224367652</v>
      </c>
      <c r="AL1032" s="48">
        <f t="shared" si="661"/>
        <v>30799.990795423899</v>
      </c>
      <c r="AM1032" s="48">
        <f t="shared" si="661"/>
        <v>30799.990795423899</v>
      </c>
      <c r="AN1032" s="48">
        <f t="shared" si="661"/>
        <v>30799.990795423899</v>
      </c>
      <c r="AO1032" s="48">
        <f t="shared" si="661"/>
        <v>31056.657385385759</v>
      </c>
      <c r="AP1032" s="48">
        <f t="shared" si="661"/>
        <v>31107.990703378142</v>
      </c>
      <c r="AQ1032" s="48">
        <f t="shared" si="661"/>
        <v>31107.990703378142</v>
      </c>
      <c r="AR1032" s="48">
        <f t="shared" si="661"/>
        <v>31107.990703378142</v>
      </c>
      <c r="AS1032" s="48">
        <f t="shared" si="661"/>
        <v>31367.223959239618</v>
      </c>
      <c r="AT1032" s="48">
        <f t="shared" si="661"/>
        <v>31419.070610411916</v>
      </c>
      <c r="AU1032" s="48">
        <f t="shared" si="661"/>
        <v>31419.070610411916</v>
      </c>
      <c r="AV1032" s="48">
        <f t="shared" si="661"/>
        <v>31419.070610411916</v>
      </c>
      <c r="AW1032" s="48">
        <f t="shared" si="661"/>
        <v>31680.896198832019</v>
      </c>
      <c r="AX1032" s="48">
        <f t="shared" si="661"/>
        <v>31733.26131651604</v>
      </c>
      <c r="AY1032" s="48">
        <f t="shared" si="661"/>
        <v>31733.26131651604</v>
      </c>
      <c r="AZ1032" s="48">
        <f t="shared" si="661"/>
        <v>31733.26131651604</v>
      </c>
      <c r="BA1032" s="48">
        <f t="shared" si="661"/>
        <v>31998.286356082554</v>
      </c>
      <c r="BB1032" s="48">
        <f t="shared" si="661"/>
        <v>32050.593929681207</v>
      </c>
      <c r="BC1032" s="48">
        <f t="shared" si="661"/>
        <v>32050.593929681207</v>
      </c>
      <c r="BD1032" s="48">
        <f t="shared" si="661"/>
        <v>32050.593929681207</v>
      </c>
    </row>
    <row r="1033" spans="1:57" ht="16" x14ac:dyDescent="0.2">
      <c r="B1033" s="11">
        <f t="shared" ref="B1033:C1038" si="662">B1032</f>
        <v>30</v>
      </c>
      <c r="C1033" s="12" t="str">
        <f t="shared" si="662"/>
        <v>SCI RETAIL RENNES 1</v>
      </c>
      <c r="D1033" s="46" t="s">
        <v>260</v>
      </c>
      <c r="E1033" s="32">
        <v>46767</v>
      </c>
      <c r="F1033" s="15"/>
      <c r="G1033" s="46" t="s">
        <v>261</v>
      </c>
      <c r="H1033" s="46" t="s">
        <v>237</v>
      </c>
      <c r="I1033" s="46" t="s">
        <v>238</v>
      </c>
      <c r="J1033" s="46" t="s">
        <v>239</v>
      </c>
      <c r="K1033" s="23"/>
      <c r="O1033" s="15"/>
      <c r="P1033" s="15"/>
      <c r="Q1033" s="15"/>
      <c r="R1033" s="15"/>
      <c r="S1033" s="15"/>
      <c r="T1033" s="15"/>
      <c r="U1033" s="15"/>
      <c r="V1033" s="15"/>
      <c r="W1033" s="15"/>
      <c r="X1033" s="15"/>
      <c r="Y1033" s="15"/>
      <c r="Z1033" s="15"/>
      <c r="AA1033" s="15"/>
      <c r="AB1033" s="15"/>
      <c r="AC1033" s="15"/>
      <c r="AD1033" s="15"/>
      <c r="AE1033" s="15"/>
      <c r="AF1033" s="15"/>
      <c r="AG1033" s="15"/>
      <c r="AH1033" s="15"/>
      <c r="AI1033" s="15"/>
      <c r="AJ1033" s="15"/>
      <c r="AK1033" s="15"/>
      <c r="AL1033" s="15"/>
      <c r="AM1033" s="15"/>
      <c r="AN1033" s="15"/>
      <c r="AO1033" s="15"/>
      <c r="AP1033" s="15"/>
      <c r="AQ1033" s="15"/>
      <c r="AR1033" s="15"/>
      <c r="AS1033" s="15"/>
      <c r="AT1033" s="15"/>
      <c r="AU1033" s="15"/>
      <c r="AV1033" s="15"/>
      <c r="AW1033" s="15"/>
      <c r="AX1033" s="15"/>
      <c r="AY1033" s="15"/>
      <c r="AZ1033" s="15"/>
      <c r="BA1033" s="15"/>
      <c r="BB1033" s="15"/>
      <c r="BC1033" s="15"/>
      <c r="BD1033" s="15"/>
    </row>
    <row r="1034" spans="1:57" ht="16" x14ac:dyDescent="0.2">
      <c r="B1034" s="11">
        <f t="shared" si="662"/>
        <v>30</v>
      </c>
      <c r="C1034" s="12" t="str">
        <f t="shared" si="662"/>
        <v>SCI RETAIL RENNES 1</v>
      </c>
      <c r="D1034" s="46" t="s">
        <v>262</v>
      </c>
      <c r="E1034" s="31">
        <v>122998.89698131202</v>
      </c>
      <c r="F1034" s="15"/>
      <c r="G1034" s="49" t="s">
        <v>263</v>
      </c>
      <c r="H1034" s="31">
        <v>0</v>
      </c>
      <c r="I1034" s="32">
        <v>0</v>
      </c>
      <c r="J1034" s="32">
        <v>0</v>
      </c>
      <c r="K1034" s="23"/>
      <c r="L1034" s="50" t="s">
        <v>264</v>
      </c>
      <c r="M1034" s="70"/>
      <c r="N1034" s="70"/>
      <c r="O1034" s="40">
        <f t="shared" ref="O1034:BD1034" si="663">IFERROR(((O$3&gt;=$E1033)*(O$2&lt;=$E1033))*$E1037,"")</f>
        <v>0</v>
      </c>
      <c r="P1034" s="40">
        <f t="shared" si="663"/>
        <v>0</v>
      </c>
      <c r="Q1034" s="40">
        <f t="shared" si="663"/>
        <v>0</v>
      </c>
      <c r="R1034" s="40">
        <f t="shared" si="663"/>
        <v>0</v>
      </c>
      <c r="S1034" s="40">
        <f t="shared" si="663"/>
        <v>0</v>
      </c>
      <c r="T1034" s="40">
        <f t="shared" si="663"/>
        <v>0</v>
      </c>
      <c r="U1034" s="40">
        <f t="shared" si="663"/>
        <v>0</v>
      </c>
      <c r="V1034" s="40">
        <f t="shared" si="663"/>
        <v>0</v>
      </c>
      <c r="W1034" s="40">
        <f t="shared" si="663"/>
        <v>0</v>
      </c>
      <c r="X1034" s="40">
        <f t="shared" si="663"/>
        <v>0</v>
      </c>
      <c r="Y1034" s="40">
        <f t="shared" si="663"/>
        <v>0</v>
      </c>
      <c r="Z1034" s="40">
        <f t="shared" si="663"/>
        <v>0</v>
      </c>
      <c r="AA1034" s="40">
        <f t="shared" si="663"/>
        <v>0</v>
      </c>
      <c r="AB1034" s="40">
        <f t="shared" si="663"/>
        <v>0</v>
      </c>
      <c r="AC1034" s="40">
        <f t="shared" si="663"/>
        <v>0</v>
      </c>
      <c r="AD1034" s="40">
        <f t="shared" si="663"/>
        <v>0</v>
      </c>
      <c r="AE1034" s="40">
        <f t="shared" si="663"/>
        <v>0</v>
      </c>
      <c r="AF1034" s="40">
        <f t="shared" si="663"/>
        <v>0</v>
      </c>
      <c r="AG1034" s="40">
        <f t="shared" si="663"/>
        <v>0</v>
      </c>
      <c r="AH1034" s="40">
        <f t="shared" si="663"/>
        <v>0</v>
      </c>
      <c r="AI1034" s="40">
        <f t="shared" si="663"/>
        <v>0</v>
      </c>
      <c r="AJ1034" s="40">
        <f t="shared" si="663"/>
        <v>0</v>
      </c>
      <c r="AK1034" s="40">
        <f t="shared" si="663"/>
        <v>0</v>
      </c>
      <c r="AL1034" s="40">
        <f t="shared" si="663"/>
        <v>0</v>
      </c>
      <c r="AM1034" s="40">
        <f t="shared" si="663"/>
        <v>0</v>
      </c>
      <c r="AN1034" s="40">
        <f t="shared" si="663"/>
        <v>0</v>
      </c>
      <c r="AO1034" s="40">
        <f t="shared" si="663"/>
        <v>0</v>
      </c>
      <c r="AP1034" s="40">
        <f t="shared" si="663"/>
        <v>0</v>
      </c>
      <c r="AQ1034" s="40">
        <f t="shared" si="663"/>
        <v>0</v>
      </c>
      <c r="AR1034" s="40">
        <f t="shared" si="663"/>
        <v>0</v>
      </c>
      <c r="AS1034" s="40">
        <f t="shared" si="663"/>
        <v>0</v>
      </c>
      <c r="AT1034" s="40">
        <f t="shared" si="663"/>
        <v>0</v>
      </c>
      <c r="AU1034" s="40">
        <f t="shared" si="663"/>
        <v>0</v>
      </c>
      <c r="AV1034" s="40">
        <f t="shared" si="663"/>
        <v>0</v>
      </c>
      <c r="AW1034" s="40">
        <f t="shared" si="663"/>
        <v>0</v>
      </c>
      <c r="AX1034" s="40">
        <f t="shared" si="663"/>
        <v>0</v>
      </c>
      <c r="AY1034" s="40">
        <f t="shared" si="663"/>
        <v>0</v>
      </c>
      <c r="AZ1034" s="40">
        <f t="shared" si="663"/>
        <v>0</v>
      </c>
      <c r="BA1034" s="40">
        <f t="shared" si="663"/>
        <v>0</v>
      </c>
      <c r="BB1034" s="40">
        <f t="shared" si="663"/>
        <v>0</v>
      </c>
      <c r="BC1034" s="40">
        <f t="shared" si="663"/>
        <v>0</v>
      </c>
      <c r="BD1034" s="40">
        <f t="shared" si="663"/>
        <v>0</v>
      </c>
    </row>
    <row r="1035" spans="1:57" ht="16" x14ac:dyDescent="0.2">
      <c r="B1035" s="11">
        <f t="shared" si="662"/>
        <v>30</v>
      </c>
      <c r="C1035" s="12" t="str">
        <f t="shared" si="662"/>
        <v>SCI RETAIL RENNES 1</v>
      </c>
      <c r="D1035" s="46" t="s">
        <v>24</v>
      </c>
      <c r="E1035" s="51">
        <f>IF(E1033&gt;MAX($O$3:$BD$3),BD1024,
IF(E1033&lt;MIN($O$3:$BD$3),1,SUMIFS($O1025:$BD1025,$O$2:$BD$2,"&lt;="&amp;E1033,$O$3:$BD$3,"&gt;="&amp;E1033)))</f>
        <v>1.0597877164524834</v>
      </c>
      <c r="F1035" s="15"/>
      <c r="G1035" s="49" t="s">
        <v>265</v>
      </c>
      <c r="H1035" s="31">
        <v>0</v>
      </c>
      <c r="I1035" s="32">
        <v>0</v>
      </c>
      <c r="J1035" s="32">
        <v>0</v>
      </c>
      <c r="K1035" s="23"/>
      <c r="L1035" s="52" t="s">
        <v>266</v>
      </c>
      <c r="M1035" s="72"/>
      <c r="N1035" s="72"/>
      <c r="O1035" s="41">
        <f t="shared" ref="O1035:BD1035" si="664">IFERROR(((O$3&gt;=$E1030)*(O$2&lt;=$E1030))*$H1038,"")</f>
        <v>0</v>
      </c>
      <c r="P1035" s="41">
        <f t="shared" si="664"/>
        <v>0</v>
      </c>
      <c r="Q1035" s="41">
        <f t="shared" si="664"/>
        <v>0</v>
      </c>
      <c r="R1035" s="41">
        <f t="shared" si="664"/>
        <v>0</v>
      </c>
      <c r="S1035" s="41">
        <f t="shared" si="664"/>
        <v>0</v>
      </c>
      <c r="T1035" s="41">
        <f t="shared" si="664"/>
        <v>0</v>
      </c>
      <c r="U1035" s="41">
        <f t="shared" si="664"/>
        <v>0</v>
      </c>
      <c r="V1035" s="41">
        <f t="shared" si="664"/>
        <v>0</v>
      </c>
      <c r="W1035" s="41">
        <f t="shared" si="664"/>
        <v>0</v>
      </c>
      <c r="X1035" s="41">
        <f t="shared" si="664"/>
        <v>0</v>
      </c>
      <c r="Y1035" s="41">
        <f t="shared" si="664"/>
        <v>0</v>
      </c>
      <c r="Z1035" s="41">
        <f t="shared" si="664"/>
        <v>0</v>
      </c>
      <c r="AA1035" s="41">
        <f t="shared" si="664"/>
        <v>0</v>
      </c>
      <c r="AB1035" s="41">
        <f t="shared" si="664"/>
        <v>0</v>
      </c>
      <c r="AC1035" s="41">
        <f t="shared" si="664"/>
        <v>0</v>
      </c>
      <c r="AD1035" s="41">
        <f t="shared" si="664"/>
        <v>0</v>
      </c>
      <c r="AE1035" s="41">
        <f t="shared" si="664"/>
        <v>0</v>
      </c>
      <c r="AF1035" s="41">
        <f t="shared" si="664"/>
        <v>0</v>
      </c>
      <c r="AG1035" s="41">
        <f t="shared" si="664"/>
        <v>0</v>
      </c>
      <c r="AH1035" s="41">
        <f t="shared" si="664"/>
        <v>0</v>
      </c>
      <c r="AI1035" s="41">
        <f t="shared" si="664"/>
        <v>0</v>
      </c>
      <c r="AJ1035" s="41">
        <f t="shared" si="664"/>
        <v>0</v>
      </c>
      <c r="AK1035" s="41">
        <f t="shared" si="664"/>
        <v>0</v>
      </c>
      <c r="AL1035" s="41">
        <f t="shared" si="664"/>
        <v>0</v>
      </c>
      <c r="AM1035" s="41">
        <f t="shared" si="664"/>
        <v>0</v>
      </c>
      <c r="AN1035" s="41">
        <f t="shared" si="664"/>
        <v>0</v>
      </c>
      <c r="AO1035" s="41">
        <f t="shared" si="664"/>
        <v>0</v>
      </c>
      <c r="AP1035" s="41">
        <f t="shared" si="664"/>
        <v>0</v>
      </c>
      <c r="AQ1035" s="41">
        <f t="shared" si="664"/>
        <v>0</v>
      </c>
      <c r="AR1035" s="41">
        <f t="shared" si="664"/>
        <v>0</v>
      </c>
      <c r="AS1035" s="41">
        <f t="shared" si="664"/>
        <v>0</v>
      </c>
      <c r="AT1035" s="41">
        <f t="shared" si="664"/>
        <v>0</v>
      </c>
      <c r="AU1035" s="41">
        <f t="shared" si="664"/>
        <v>0</v>
      </c>
      <c r="AV1035" s="41">
        <f t="shared" si="664"/>
        <v>0</v>
      </c>
      <c r="AW1035" s="41">
        <f t="shared" si="664"/>
        <v>0</v>
      </c>
      <c r="AX1035" s="41">
        <f t="shared" si="664"/>
        <v>0</v>
      </c>
      <c r="AY1035" s="41">
        <f t="shared" si="664"/>
        <v>0</v>
      </c>
      <c r="AZ1035" s="41">
        <f t="shared" si="664"/>
        <v>0</v>
      </c>
      <c r="BA1035" s="41">
        <f t="shared" si="664"/>
        <v>0</v>
      </c>
      <c r="BB1035" s="41">
        <f t="shared" si="664"/>
        <v>0</v>
      </c>
      <c r="BC1035" s="41">
        <f t="shared" si="664"/>
        <v>0</v>
      </c>
      <c r="BD1035" s="41">
        <f t="shared" si="664"/>
        <v>0</v>
      </c>
    </row>
    <row r="1036" spans="1:57" ht="16" x14ac:dyDescent="0.2">
      <c r="B1036" s="11">
        <f t="shared" si="662"/>
        <v>30</v>
      </c>
      <c r="C1036" s="12" t="str">
        <f t="shared" si="662"/>
        <v>SCI RETAIL RENNES 1</v>
      </c>
      <c r="D1036" s="46" t="s">
        <v>8</v>
      </c>
      <c r="E1036" s="42">
        <v>0</v>
      </c>
      <c r="F1036" s="15"/>
      <c r="G1036" s="49" t="s">
        <v>267</v>
      </c>
      <c r="H1036" s="31">
        <v>0</v>
      </c>
      <c r="I1036" s="32">
        <v>0</v>
      </c>
      <c r="J1036" s="32">
        <v>0</v>
      </c>
      <c r="L1036" s="52" t="s">
        <v>268</v>
      </c>
      <c r="M1036" s="72"/>
      <c r="N1036" s="72"/>
      <c r="O1036" s="41">
        <f t="shared" ref="O1036:BD1036" si="665">IFERROR(((O$3&gt;=$E1033)*(O$2&lt;=$E1033))*$J1038,"")</f>
        <v>0</v>
      </c>
      <c r="P1036" s="41">
        <f t="shared" si="665"/>
        <v>0</v>
      </c>
      <c r="Q1036" s="41">
        <f t="shared" si="665"/>
        <v>0</v>
      </c>
      <c r="R1036" s="41">
        <f t="shared" si="665"/>
        <v>0</v>
      </c>
      <c r="S1036" s="41">
        <f t="shared" si="665"/>
        <v>0</v>
      </c>
      <c r="T1036" s="41">
        <f t="shared" si="665"/>
        <v>0</v>
      </c>
      <c r="U1036" s="41">
        <f t="shared" si="665"/>
        <v>0</v>
      </c>
      <c r="V1036" s="41">
        <f t="shared" si="665"/>
        <v>0</v>
      </c>
      <c r="W1036" s="41">
        <f t="shared" si="665"/>
        <v>0</v>
      </c>
      <c r="X1036" s="41">
        <f t="shared" si="665"/>
        <v>0</v>
      </c>
      <c r="Y1036" s="41">
        <f t="shared" si="665"/>
        <v>0</v>
      </c>
      <c r="Z1036" s="41">
        <f t="shared" si="665"/>
        <v>0</v>
      </c>
      <c r="AA1036" s="41">
        <f t="shared" si="665"/>
        <v>0</v>
      </c>
      <c r="AB1036" s="41">
        <f t="shared" si="665"/>
        <v>0</v>
      </c>
      <c r="AC1036" s="41">
        <f t="shared" si="665"/>
        <v>0</v>
      </c>
      <c r="AD1036" s="41">
        <f t="shared" si="665"/>
        <v>0</v>
      </c>
      <c r="AE1036" s="41">
        <f t="shared" si="665"/>
        <v>0</v>
      </c>
      <c r="AF1036" s="41">
        <f t="shared" si="665"/>
        <v>0</v>
      </c>
      <c r="AG1036" s="41">
        <f t="shared" si="665"/>
        <v>0</v>
      </c>
      <c r="AH1036" s="41">
        <f t="shared" si="665"/>
        <v>0</v>
      </c>
      <c r="AI1036" s="41">
        <f t="shared" si="665"/>
        <v>0</v>
      </c>
      <c r="AJ1036" s="41">
        <f t="shared" si="665"/>
        <v>0</v>
      </c>
      <c r="AK1036" s="41">
        <f t="shared" si="665"/>
        <v>0</v>
      </c>
      <c r="AL1036" s="41">
        <f t="shared" si="665"/>
        <v>0</v>
      </c>
      <c r="AM1036" s="41">
        <f t="shared" si="665"/>
        <v>0</v>
      </c>
      <c r="AN1036" s="41">
        <f t="shared" si="665"/>
        <v>0</v>
      </c>
      <c r="AO1036" s="41">
        <f t="shared" si="665"/>
        <v>0</v>
      </c>
      <c r="AP1036" s="41">
        <f t="shared" si="665"/>
        <v>0</v>
      </c>
      <c r="AQ1036" s="41">
        <f t="shared" si="665"/>
        <v>0</v>
      </c>
      <c r="AR1036" s="41">
        <f t="shared" si="665"/>
        <v>0</v>
      </c>
      <c r="AS1036" s="41">
        <f t="shared" si="665"/>
        <v>0</v>
      </c>
      <c r="AT1036" s="41">
        <f t="shared" si="665"/>
        <v>0</v>
      </c>
      <c r="AU1036" s="41">
        <f t="shared" si="665"/>
        <v>0</v>
      </c>
      <c r="AV1036" s="41">
        <f t="shared" si="665"/>
        <v>0</v>
      </c>
      <c r="AW1036" s="41">
        <f t="shared" si="665"/>
        <v>0</v>
      </c>
      <c r="AX1036" s="41">
        <f t="shared" si="665"/>
        <v>0</v>
      </c>
      <c r="AY1036" s="41">
        <f t="shared" si="665"/>
        <v>0</v>
      </c>
      <c r="AZ1036" s="41">
        <f t="shared" si="665"/>
        <v>0</v>
      </c>
      <c r="BA1036" s="41">
        <f t="shared" si="665"/>
        <v>0</v>
      </c>
      <c r="BB1036" s="41">
        <f t="shared" si="665"/>
        <v>0</v>
      </c>
      <c r="BC1036" s="41">
        <f t="shared" si="665"/>
        <v>0</v>
      </c>
      <c r="BD1036" s="41">
        <f t="shared" si="665"/>
        <v>0</v>
      </c>
    </row>
    <row r="1037" spans="1:57" ht="16" x14ac:dyDescent="0.2">
      <c r="B1037" s="11">
        <f t="shared" si="662"/>
        <v>30</v>
      </c>
      <c r="C1037" s="12" t="str">
        <f t="shared" si="662"/>
        <v>SCI RETAIL RENNES 1</v>
      </c>
      <c r="D1037" s="46" t="s">
        <v>269</v>
      </c>
      <c r="E1037" s="31">
        <v>0</v>
      </c>
      <c r="F1037" s="15"/>
      <c r="G1037" s="53"/>
      <c r="H1037" s="15"/>
      <c r="I1037" s="15"/>
      <c r="J1037" s="23"/>
      <c r="L1037" s="52" t="s">
        <v>270</v>
      </c>
      <c r="M1037" s="72"/>
      <c r="N1037" s="72"/>
      <c r="O1037" s="41">
        <f t="shared" ref="O1037:BD1037" si="666">IFERROR(((O$3&gt;=$J1027)*(O$2&lt;=$J1027))*$E1038,"")</f>
        <v>0</v>
      </c>
      <c r="P1037" s="41">
        <f t="shared" si="666"/>
        <v>0</v>
      </c>
      <c r="Q1037" s="41">
        <f t="shared" si="666"/>
        <v>0</v>
      </c>
      <c r="R1037" s="41">
        <f t="shared" si="666"/>
        <v>0</v>
      </c>
      <c r="S1037" s="41">
        <f t="shared" si="666"/>
        <v>0</v>
      </c>
      <c r="T1037" s="41">
        <f t="shared" si="666"/>
        <v>0</v>
      </c>
      <c r="U1037" s="41">
        <f t="shared" si="666"/>
        <v>0</v>
      </c>
      <c r="V1037" s="41">
        <f t="shared" si="666"/>
        <v>0</v>
      </c>
      <c r="W1037" s="41">
        <f t="shared" si="666"/>
        <v>0</v>
      </c>
      <c r="X1037" s="41">
        <f t="shared" si="666"/>
        <v>0</v>
      </c>
      <c r="Y1037" s="41">
        <f t="shared" si="666"/>
        <v>0</v>
      </c>
      <c r="Z1037" s="41">
        <f t="shared" si="666"/>
        <v>0</v>
      </c>
      <c r="AA1037" s="41">
        <f t="shared" si="666"/>
        <v>0</v>
      </c>
      <c r="AB1037" s="41">
        <f t="shared" si="666"/>
        <v>0</v>
      </c>
      <c r="AC1037" s="41">
        <f t="shared" si="666"/>
        <v>0</v>
      </c>
      <c r="AD1037" s="41">
        <f t="shared" si="666"/>
        <v>0</v>
      </c>
      <c r="AE1037" s="41">
        <f t="shared" si="666"/>
        <v>0</v>
      </c>
      <c r="AF1037" s="41">
        <f t="shared" si="666"/>
        <v>0</v>
      </c>
      <c r="AG1037" s="41">
        <f t="shared" si="666"/>
        <v>0</v>
      </c>
      <c r="AH1037" s="41">
        <f t="shared" si="666"/>
        <v>0</v>
      </c>
      <c r="AI1037" s="41">
        <f t="shared" si="666"/>
        <v>0</v>
      </c>
      <c r="AJ1037" s="41">
        <f t="shared" si="666"/>
        <v>0</v>
      </c>
      <c r="AK1037" s="41">
        <f t="shared" si="666"/>
        <v>0</v>
      </c>
      <c r="AL1037" s="41">
        <f t="shared" si="666"/>
        <v>0</v>
      </c>
      <c r="AM1037" s="41">
        <f t="shared" si="666"/>
        <v>0</v>
      </c>
      <c r="AN1037" s="41">
        <f t="shared" si="666"/>
        <v>0</v>
      </c>
      <c r="AO1037" s="41">
        <f t="shared" si="666"/>
        <v>0</v>
      </c>
      <c r="AP1037" s="41">
        <f t="shared" si="666"/>
        <v>0</v>
      </c>
      <c r="AQ1037" s="41">
        <f t="shared" si="666"/>
        <v>0</v>
      </c>
      <c r="AR1037" s="41">
        <f t="shared" si="666"/>
        <v>0</v>
      </c>
      <c r="AS1037" s="41">
        <f t="shared" si="666"/>
        <v>0</v>
      </c>
      <c r="AT1037" s="41">
        <f t="shared" si="666"/>
        <v>0</v>
      </c>
      <c r="AU1037" s="41">
        <f t="shared" si="666"/>
        <v>0</v>
      </c>
      <c r="AV1037" s="41">
        <f t="shared" si="666"/>
        <v>0</v>
      </c>
      <c r="AW1037" s="41">
        <f t="shared" si="666"/>
        <v>0</v>
      </c>
      <c r="AX1037" s="41">
        <f t="shared" si="666"/>
        <v>0</v>
      </c>
      <c r="AY1037" s="41">
        <f t="shared" si="666"/>
        <v>0</v>
      </c>
      <c r="AZ1037" s="41">
        <f t="shared" si="666"/>
        <v>0</v>
      </c>
      <c r="BA1037" s="41">
        <f t="shared" si="666"/>
        <v>0</v>
      </c>
      <c r="BB1037" s="41">
        <f t="shared" si="666"/>
        <v>0</v>
      </c>
      <c r="BC1037" s="41">
        <f t="shared" si="666"/>
        <v>0</v>
      </c>
      <c r="BD1037" s="41">
        <f t="shared" si="666"/>
        <v>0</v>
      </c>
    </row>
    <row r="1038" spans="1:57" ht="16" x14ac:dyDescent="0.2">
      <c r="B1038" s="11">
        <f t="shared" si="662"/>
        <v>30</v>
      </c>
      <c r="C1038" s="12" t="str">
        <f t="shared" si="662"/>
        <v>SCI RETAIL RENNES 1</v>
      </c>
      <c r="D1038" s="46" t="s">
        <v>270</v>
      </c>
      <c r="E1038" s="31">
        <v>0</v>
      </c>
      <c r="F1038" s="15"/>
      <c r="G1038" s="46" t="s">
        <v>266</v>
      </c>
      <c r="H1038" s="31">
        <v>0</v>
      </c>
      <c r="I1038" s="46" t="s">
        <v>268</v>
      </c>
      <c r="J1038" s="31">
        <v>0</v>
      </c>
      <c r="L1038" s="54" t="s">
        <v>271</v>
      </c>
      <c r="M1038" s="73"/>
      <c r="N1038" s="73"/>
      <c r="O1038" s="45">
        <f t="shared" ref="O1038:BD1038" si="667">IFERROR(-($E1019+$H1019+$J1019)*O1020,"")</f>
        <v>0</v>
      </c>
      <c r="P1038" s="45">
        <f t="shared" si="667"/>
        <v>0</v>
      </c>
      <c r="Q1038" s="45">
        <f t="shared" si="667"/>
        <v>0</v>
      </c>
      <c r="R1038" s="45">
        <f t="shared" si="667"/>
        <v>0</v>
      </c>
      <c r="S1038" s="45">
        <f t="shared" si="667"/>
        <v>0</v>
      </c>
      <c r="T1038" s="45">
        <f t="shared" si="667"/>
        <v>0</v>
      </c>
      <c r="U1038" s="45">
        <f t="shared" si="667"/>
        <v>0</v>
      </c>
      <c r="V1038" s="45">
        <f t="shared" si="667"/>
        <v>0</v>
      </c>
      <c r="W1038" s="45">
        <f t="shared" si="667"/>
        <v>0</v>
      </c>
      <c r="X1038" s="45">
        <f t="shared" si="667"/>
        <v>0</v>
      </c>
      <c r="Y1038" s="45">
        <f t="shared" si="667"/>
        <v>0</v>
      </c>
      <c r="Z1038" s="45">
        <f t="shared" si="667"/>
        <v>0</v>
      </c>
      <c r="AA1038" s="45">
        <f t="shared" si="667"/>
        <v>0</v>
      </c>
      <c r="AB1038" s="45">
        <f t="shared" si="667"/>
        <v>0</v>
      </c>
      <c r="AC1038" s="45">
        <f t="shared" si="667"/>
        <v>0</v>
      </c>
      <c r="AD1038" s="45">
        <f t="shared" si="667"/>
        <v>0</v>
      </c>
      <c r="AE1038" s="45">
        <f t="shared" si="667"/>
        <v>0</v>
      </c>
      <c r="AF1038" s="45">
        <f t="shared" si="667"/>
        <v>0</v>
      </c>
      <c r="AG1038" s="45">
        <f t="shared" si="667"/>
        <v>0</v>
      </c>
      <c r="AH1038" s="45">
        <f t="shared" si="667"/>
        <v>0</v>
      </c>
      <c r="AI1038" s="45">
        <f t="shared" si="667"/>
        <v>0</v>
      </c>
      <c r="AJ1038" s="45">
        <f t="shared" si="667"/>
        <v>0</v>
      </c>
      <c r="AK1038" s="45">
        <f t="shared" si="667"/>
        <v>0</v>
      </c>
      <c r="AL1038" s="45">
        <f t="shared" si="667"/>
        <v>0</v>
      </c>
      <c r="AM1038" s="45">
        <f t="shared" si="667"/>
        <v>0</v>
      </c>
      <c r="AN1038" s="45">
        <f t="shared" si="667"/>
        <v>0</v>
      </c>
      <c r="AO1038" s="45">
        <f t="shared" si="667"/>
        <v>0</v>
      </c>
      <c r="AP1038" s="45">
        <f t="shared" si="667"/>
        <v>0</v>
      </c>
      <c r="AQ1038" s="45">
        <f t="shared" si="667"/>
        <v>0</v>
      </c>
      <c r="AR1038" s="45">
        <f t="shared" si="667"/>
        <v>0</v>
      </c>
      <c r="AS1038" s="45">
        <f t="shared" si="667"/>
        <v>0</v>
      </c>
      <c r="AT1038" s="45">
        <f t="shared" si="667"/>
        <v>0</v>
      </c>
      <c r="AU1038" s="45">
        <f t="shared" si="667"/>
        <v>0</v>
      </c>
      <c r="AV1038" s="45">
        <f t="shared" si="667"/>
        <v>0</v>
      </c>
      <c r="AW1038" s="45">
        <f t="shared" si="667"/>
        <v>0</v>
      </c>
      <c r="AX1038" s="45">
        <f t="shared" si="667"/>
        <v>0</v>
      </c>
      <c r="AY1038" s="45">
        <f t="shared" si="667"/>
        <v>0</v>
      </c>
      <c r="AZ1038" s="45">
        <f t="shared" si="667"/>
        <v>0</v>
      </c>
      <c r="BA1038" s="45">
        <f t="shared" si="667"/>
        <v>0</v>
      </c>
      <c r="BB1038" s="45">
        <f t="shared" si="667"/>
        <v>0</v>
      </c>
      <c r="BC1038" s="45">
        <f t="shared" si="667"/>
        <v>0</v>
      </c>
      <c r="BD1038" s="45">
        <f t="shared" si="667"/>
        <v>0</v>
      </c>
    </row>
    <row r="1039" spans="1:57" x14ac:dyDescent="0.2">
      <c r="A1039"/>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row>
    <row r="1040" spans="1:57" ht="16" x14ac:dyDescent="0.2">
      <c r="A1040"/>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s="1"/>
    </row>
    <row r="1041" spans="1:59" ht="16" x14ac:dyDescent="0.2">
      <c r="A1041" s="1"/>
      <c r="B1041" s="67">
        <v>31</v>
      </c>
      <c r="C1041" s="68" t="str">
        <f>H1043</f>
        <v>SCI RETAIL RENNES 1</v>
      </c>
      <c r="D1041" s="69" t="s">
        <v>80</v>
      </c>
      <c r="E1041" s="69"/>
      <c r="F1041" s="69"/>
      <c r="G1041" s="69"/>
      <c r="H1041" s="69"/>
      <c r="I1041" s="69"/>
      <c r="J1041" s="69"/>
      <c r="K1041" s="68"/>
      <c r="L1041" s="68"/>
      <c r="M1041" s="68"/>
      <c r="N1041" s="68"/>
      <c r="O1041" s="82"/>
      <c r="P1041" s="82"/>
      <c r="Q1041" s="82"/>
      <c r="R1041" s="82"/>
      <c r="S1041" s="82"/>
      <c r="T1041" s="82"/>
      <c r="U1041" s="82"/>
      <c r="V1041" s="82"/>
      <c r="W1041" s="82"/>
      <c r="X1041" s="82"/>
      <c r="Y1041" s="82"/>
      <c r="Z1041" s="82"/>
      <c r="AA1041" s="82"/>
      <c r="AB1041" s="82"/>
      <c r="AC1041" s="82"/>
      <c r="AD1041" s="82"/>
      <c r="AE1041" s="82"/>
      <c r="AF1041" s="82"/>
      <c r="AG1041" s="82"/>
      <c r="AH1041" s="82"/>
      <c r="AI1041" s="82"/>
      <c r="AJ1041" s="82"/>
      <c r="AK1041" s="82"/>
      <c r="AL1041" s="82"/>
      <c r="AM1041" s="82"/>
      <c r="AN1041" s="82"/>
      <c r="AO1041" s="82"/>
      <c r="AP1041" s="82"/>
      <c r="AQ1041" s="82"/>
      <c r="AR1041" s="82"/>
      <c r="AS1041" s="82"/>
      <c r="AT1041" s="82"/>
      <c r="AU1041" s="82"/>
      <c r="AV1041" s="82"/>
      <c r="AW1041" s="82"/>
      <c r="AX1041" s="82"/>
      <c r="AY1041" s="82"/>
      <c r="AZ1041" s="82"/>
      <c r="BA1041" s="82"/>
      <c r="BB1041" s="82"/>
      <c r="BC1041" s="82"/>
      <c r="BD1041" s="82"/>
      <c r="BE1041" s="1"/>
      <c r="BF1041" s="1"/>
      <c r="BG1041" s="1"/>
    </row>
    <row r="1042" spans="1:59" ht="16" x14ac:dyDescent="0.2">
      <c r="A1042" s="35"/>
      <c r="B1042" s="11">
        <f>B1041</f>
        <v>31</v>
      </c>
      <c r="C1042" s="12" t="str">
        <f>C1041</f>
        <v>SCI RETAIL RENNES 1</v>
      </c>
      <c r="D1042" s="35"/>
      <c r="E1042" s="35"/>
      <c r="F1042" s="35"/>
      <c r="G1042" s="35"/>
      <c r="H1042" s="35"/>
      <c r="I1042" s="35"/>
      <c r="J1042" s="35"/>
      <c r="K1042" s="35"/>
      <c r="L1042" s="35"/>
      <c r="M1042" s="35"/>
      <c r="N1042" s="35"/>
      <c r="O1042" s="44"/>
      <c r="P1042" s="44"/>
      <c r="Q1042" s="44"/>
      <c r="R1042" s="44"/>
      <c r="S1042" s="44"/>
      <c r="T1042" s="44"/>
      <c r="U1042" s="44"/>
      <c r="V1042" s="44"/>
      <c r="W1042" s="44"/>
      <c r="X1042" s="44"/>
      <c r="Y1042" s="44"/>
      <c r="Z1042" s="44"/>
      <c r="AA1042" s="44"/>
      <c r="AB1042" s="44"/>
      <c r="AC1042" s="44"/>
      <c r="AD1042" s="44"/>
      <c r="AE1042" s="44"/>
      <c r="AF1042" s="44"/>
      <c r="AG1042" s="44"/>
      <c r="AH1042" s="44"/>
      <c r="AI1042" s="44"/>
      <c r="AJ1042" s="44"/>
      <c r="AK1042" s="44"/>
      <c r="AL1042" s="44"/>
      <c r="AM1042" s="44"/>
      <c r="AN1042" s="44"/>
      <c r="AO1042" s="44"/>
      <c r="AP1042" s="44"/>
      <c r="AQ1042" s="44"/>
      <c r="AR1042" s="44"/>
      <c r="AS1042" s="44"/>
      <c r="AT1042" s="44"/>
      <c r="AU1042" s="44"/>
      <c r="AV1042" s="44"/>
      <c r="AW1042" s="44"/>
      <c r="AX1042" s="44"/>
      <c r="AY1042" s="44"/>
      <c r="AZ1042" s="44"/>
      <c r="BA1042" s="44"/>
      <c r="BB1042" s="44"/>
      <c r="BC1042" s="44"/>
      <c r="BD1042" s="44"/>
      <c r="BE1042" s="35"/>
      <c r="BF1042" s="35"/>
      <c r="BG1042" s="35"/>
    </row>
    <row r="1043" spans="1:59" ht="16" x14ac:dyDescent="0.2">
      <c r="B1043" s="11">
        <f t="shared" ref="B1043:C1058" si="668">B1042</f>
        <v>31</v>
      </c>
      <c r="C1043" s="12" t="str">
        <f t="shared" si="668"/>
        <v>SCI RETAIL RENNES 1</v>
      </c>
      <c r="D1043" s="13" t="s">
        <v>2</v>
      </c>
      <c r="E1043" s="14" t="s">
        <v>81</v>
      </c>
      <c r="F1043" s="15"/>
      <c r="G1043" s="13" t="s">
        <v>229</v>
      </c>
      <c r="H1043" s="14" t="s">
        <v>74</v>
      </c>
      <c r="I1043" s="14"/>
      <c r="J1043" s="14"/>
      <c r="L1043" s="16" t="s">
        <v>230</v>
      </c>
      <c r="M1043" s="70"/>
      <c r="N1043" s="70"/>
      <c r="O1043" s="17">
        <f>($E1054&gt;0)*($E1048&lt;O$2)*(EDATE($E1048,$E1054)&gt;O$3)*((O$3-O$2+1)/O$4)
+($E1054&gt;0)*($E1048&lt;O$2)*(EDATE($E1048,$E1054)&gt;=O$2)*(EDATE($E1048,$E1054)&lt;=O$3)*((EDATE($E1048,$E1054)-O$2)/O$4)
+($E1054&gt;0)*($E1048&lt;O$2)*(EDATE($E1048,$E1054)&lt;O$2)*(0)
+($E1054&gt;0)*($E1048&gt;=O$2)*($E1048&lt;=O$3)*(EDATE($E1048,$E1054)&gt;=O$2)*(EDATE($E1048,$E1054)&lt;=O$3)*((EDATE($E1048,$E1054)-$E1048+1)/O$4)
+($E1054&gt;0)*($E1048&gt;=O$2)*($E1048&lt;=O$3)*(EDATE($E1048,$E1054)&gt;O$3)*((O$3-$E1048+1)/O$4)
+($E1054&gt;0)*($E1048&gt;O$3)*(0)</f>
        <v>0</v>
      </c>
      <c r="P1043" s="17">
        <f t="shared" ref="P1043:BD1043" si="669">($E1054&gt;0)*($E1048&lt;P$2)*(EDATE($E1048,$E1054)&gt;P$3)*((P$3-P$2+1)/P$4)
+($E1054&gt;0)*($E1048&lt;P$2)*(EDATE($E1048,$E1054)&gt;=P$2)*(EDATE($E1048,$E1054)&lt;=P$3)*((EDATE($E1048,$E1054)-P$2)/P$4)
+($E1054&gt;0)*($E1048&lt;P$2)*(EDATE($E1048,$E1054)&lt;P$2)*(0)
+($E1054&gt;0)*($E1048&gt;=P$2)*($E1048&lt;=P$3)*(EDATE($E1048,$E1054)&gt;=P$2)*(EDATE($E1048,$E1054)&lt;=P$3)*((EDATE($E1048,$E1054)-$E1048+1)/P$4)
+($E1054&gt;0)*($E1048&gt;=P$2)*($E1048&lt;=P$3)*(EDATE($E1048,$E1054)&gt;P$3)*((P$3-$E1048+1)/P$4)
+($E1054&gt;0)*($E1048&gt;P$3)*(0)</f>
        <v>0</v>
      </c>
      <c r="Q1043" s="17">
        <f t="shared" si="669"/>
        <v>0</v>
      </c>
      <c r="R1043" s="17">
        <f t="shared" si="669"/>
        <v>0</v>
      </c>
      <c r="S1043" s="17">
        <f t="shared" si="669"/>
        <v>0</v>
      </c>
      <c r="T1043" s="17">
        <f t="shared" si="669"/>
        <v>0</v>
      </c>
      <c r="U1043" s="17">
        <f t="shared" si="669"/>
        <v>0</v>
      </c>
      <c r="V1043" s="17">
        <f t="shared" si="669"/>
        <v>0</v>
      </c>
      <c r="W1043" s="17">
        <f t="shared" si="669"/>
        <v>0</v>
      </c>
      <c r="X1043" s="17">
        <f t="shared" si="669"/>
        <v>0</v>
      </c>
      <c r="Y1043" s="17">
        <f t="shared" si="669"/>
        <v>0</v>
      </c>
      <c r="Z1043" s="17">
        <f t="shared" si="669"/>
        <v>0</v>
      </c>
      <c r="AA1043" s="17">
        <f t="shared" si="669"/>
        <v>0</v>
      </c>
      <c r="AB1043" s="17">
        <f t="shared" si="669"/>
        <v>0</v>
      </c>
      <c r="AC1043" s="17">
        <f t="shared" si="669"/>
        <v>0</v>
      </c>
      <c r="AD1043" s="17">
        <f t="shared" si="669"/>
        <v>0</v>
      </c>
      <c r="AE1043" s="17">
        <f t="shared" si="669"/>
        <v>0</v>
      </c>
      <c r="AF1043" s="17">
        <f t="shared" si="669"/>
        <v>0</v>
      </c>
      <c r="AG1043" s="17">
        <f t="shared" si="669"/>
        <v>0</v>
      </c>
      <c r="AH1043" s="17">
        <f t="shared" si="669"/>
        <v>0</v>
      </c>
      <c r="AI1043" s="17">
        <f t="shared" si="669"/>
        <v>0</v>
      </c>
      <c r="AJ1043" s="17">
        <f t="shared" si="669"/>
        <v>0</v>
      </c>
      <c r="AK1043" s="17">
        <f t="shared" si="669"/>
        <v>0</v>
      </c>
      <c r="AL1043" s="17">
        <f t="shared" si="669"/>
        <v>0</v>
      </c>
      <c r="AM1043" s="17">
        <f t="shared" si="669"/>
        <v>0</v>
      </c>
      <c r="AN1043" s="17">
        <f t="shared" si="669"/>
        <v>0</v>
      </c>
      <c r="AO1043" s="17">
        <f t="shared" si="669"/>
        <v>0</v>
      </c>
      <c r="AP1043" s="17">
        <f t="shared" si="669"/>
        <v>0</v>
      </c>
      <c r="AQ1043" s="17">
        <f t="shared" si="669"/>
        <v>0</v>
      </c>
      <c r="AR1043" s="17">
        <f t="shared" si="669"/>
        <v>0</v>
      </c>
      <c r="AS1043" s="17">
        <f t="shared" si="669"/>
        <v>0</v>
      </c>
      <c r="AT1043" s="17">
        <f t="shared" si="669"/>
        <v>0</v>
      </c>
      <c r="AU1043" s="17">
        <f t="shared" si="669"/>
        <v>0</v>
      </c>
      <c r="AV1043" s="17">
        <f t="shared" si="669"/>
        <v>0</v>
      </c>
      <c r="AW1043" s="17">
        <f t="shared" si="669"/>
        <v>0</v>
      </c>
      <c r="AX1043" s="17">
        <f t="shared" si="669"/>
        <v>0</v>
      </c>
      <c r="AY1043" s="17">
        <f t="shared" si="669"/>
        <v>0</v>
      </c>
      <c r="AZ1043" s="17">
        <f t="shared" si="669"/>
        <v>0</v>
      </c>
      <c r="BA1043" s="17">
        <f t="shared" si="669"/>
        <v>0</v>
      </c>
      <c r="BB1043" s="17">
        <f t="shared" si="669"/>
        <v>0</v>
      </c>
      <c r="BC1043" s="17">
        <f t="shared" si="669"/>
        <v>0</v>
      </c>
      <c r="BD1043" s="17">
        <f t="shared" si="669"/>
        <v>0</v>
      </c>
    </row>
    <row r="1044" spans="1:59" ht="16" x14ac:dyDescent="0.2">
      <c r="B1044" s="11">
        <f t="shared" si="668"/>
        <v>31</v>
      </c>
      <c r="C1044" s="12" t="str">
        <f t="shared" si="668"/>
        <v>SCI RETAIL RENNES 1</v>
      </c>
      <c r="D1044" s="13" t="s">
        <v>7</v>
      </c>
      <c r="E1044" s="18">
        <v>27.69</v>
      </c>
      <c r="F1044" s="15"/>
      <c r="G1044" s="13" t="s">
        <v>0</v>
      </c>
      <c r="H1044" s="19">
        <v>27.69</v>
      </c>
      <c r="I1044" s="13" t="s">
        <v>20</v>
      </c>
      <c r="J1044" s="19">
        <v>28</v>
      </c>
      <c r="L1044" s="20" t="s">
        <v>231</v>
      </c>
      <c r="M1044" s="72"/>
      <c r="N1044" s="72"/>
      <c r="O1044" s="21">
        <f>($H1049&gt;0)*($J1049&lt;O$2)*0
+($H1049&gt;0)*($J1049&gt;=O$2)*($J1049&lt;=O$3)*(($J1049-O$2+1)/O$4)
+($H1049&gt;0)*($J1049&gt;O$3)*($I1049&gt;O$3)*0
+($H1049&gt;0)*($J1049&gt;O$3)*($I1049&lt;=O$3)*($I1049&gt;=O$2)*((O$3-$I1049+1)/O$4)
+($H1049&gt;0)*($J1049&gt;O$3)*($I1049&lt;O$2)*1
+($H1049&gt;0)*($I1049&gt;O$3)*0
+($H1050&gt;0)*($J$2350&lt;O$2)*0
+($H1050&gt;0)*($J1050&gt;=O$2)*($J1050&lt;=O$3)*(($J1050-O$2+1)/O$4)
+($H1050&gt;0)*($J1050&gt;O$3)*($I1050&gt;O$3)*0
+($H1050&gt;0)*($J1050&gt;O$3)*($I1050&lt;=O$3)*($I1050&gt;=O$2)*((O$3-$I1050+1)/O$4)
+($H1050&gt;0)*($J1050&gt;O$3)*($I1050&lt;O$2)*1
+($H1050&gt;0)*($I1050&gt;O$3)*0
+($H1051&gt;0)*($J1051&lt;O$2)*0
+($H1051&gt;0)*($J1051&gt;=O$2)*($J1051&lt;=O$3)*(($J1051-O$2+1)/O$4)
+($H1051&gt;0)*($J1051&gt;O$3)*($I1051&gt;O$3)*0
+($H1051&gt;0)*($J1051&gt;O$3)*($I1051&lt;=O$3)*($I1051&gt;=O$2)*((O$3-$I1051+1)/O$4)
+($H1051&gt;0)*($J1051&gt;O$3)*($I1051&lt;O$2)*1
+($H1051&gt;0)*($I1051&gt;O$3)*0</f>
        <v>0</v>
      </c>
      <c r="P1044" s="21">
        <f t="shared" ref="P1044:BD1044" si="670">($H1049&gt;0)*($J1049&lt;P$2)*0
+($H1049&gt;0)*($J1049&gt;=P$2)*($J1049&lt;=P$3)*(($J1049-P$2+1)/P$4)
+($H1049&gt;0)*($J1049&gt;P$3)*($I1049&gt;P$3)*0
+($H1049&gt;0)*($J1049&gt;P$3)*($I1049&lt;=P$3)*($I1049&gt;=P$2)*((P$3-$I1049+1)/P$4)
+($H1049&gt;0)*($J1049&gt;P$3)*($I1049&lt;P$2)*1
+($H1049&gt;0)*($I1049&gt;P$3)*0
+($H1050&gt;0)*($J$2350&lt;P$2)*0
+($H1050&gt;0)*($J1050&gt;=P$2)*($J1050&lt;=P$3)*(($J1050-P$2+1)/P$4)
+($H1050&gt;0)*($J1050&gt;P$3)*($I1050&gt;P$3)*0
+($H1050&gt;0)*($J1050&gt;P$3)*($I1050&lt;=P$3)*($I1050&gt;=P$2)*((P$3-$I1050+1)/P$4)
+($H1050&gt;0)*($J1050&gt;P$3)*($I1050&lt;P$2)*1
+($H1050&gt;0)*($I1050&gt;P$3)*0
+($H1051&gt;0)*($J1051&lt;P$2)*0
+($H1051&gt;0)*($J1051&gt;=P$2)*($J1051&lt;=P$3)*(($J1051-P$2+1)/P$4)
+($H1051&gt;0)*($J1051&gt;P$3)*($I1051&gt;P$3)*0
+($H1051&gt;0)*($J1051&gt;P$3)*($I1051&lt;=P$3)*($I1051&gt;=P$2)*((P$3-$I1051+1)/P$4)
+($H1051&gt;0)*($J1051&gt;P$3)*($I1051&lt;P$2)*1
+($H1051&gt;0)*($I1051&gt;P$3)*0</f>
        <v>0</v>
      </c>
      <c r="Q1044" s="21">
        <f t="shared" si="670"/>
        <v>0</v>
      </c>
      <c r="R1044" s="21">
        <f t="shared" si="670"/>
        <v>0</v>
      </c>
      <c r="S1044" s="21">
        <f t="shared" si="670"/>
        <v>0</v>
      </c>
      <c r="T1044" s="21">
        <f t="shared" si="670"/>
        <v>0</v>
      </c>
      <c r="U1044" s="21">
        <f t="shared" si="670"/>
        <v>0</v>
      </c>
      <c r="V1044" s="21">
        <f t="shared" si="670"/>
        <v>0</v>
      </c>
      <c r="W1044" s="21">
        <f t="shared" si="670"/>
        <v>0</v>
      </c>
      <c r="X1044" s="21">
        <f t="shared" si="670"/>
        <v>0</v>
      </c>
      <c r="Y1044" s="21">
        <f t="shared" si="670"/>
        <v>0</v>
      </c>
      <c r="Z1044" s="21">
        <f t="shared" si="670"/>
        <v>0</v>
      </c>
      <c r="AA1044" s="21">
        <f t="shared" si="670"/>
        <v>0</v>
      </c>
      <c r="AB1044" s="21">
        <f t="shared" si="670"/>
        <v>0</v>
      </c>
      <c r="AC1044" s="21">
        <f t="shared" si="670"/>
        <v>0</v>
      </c>
      <c r="AD1044" s="21">
        <f t="shared" si="670"/>
        <v>0</v>
      </c>
      <c r="AE1044" s="21">
        <f t="shared" si="670"/>
        <v>0</v>
      </c>
      <c r="AF1044" s="21">
        <f t="shared" si="670"/>
        <v>0</v>
      </c>
      <c r="AG1044" s="21">
        <f t="shared" si="670"/>
        <v>0</v>
      </c>
      <c r="AH1044" s="21">
        <f t="shared" si="670"/>
        <v>0</v>
      </c>
      <c r="AI1044" s="21">
        <f t="shared" si="670"/>
        <v>0</v>
      </c>
      <c r="AJ1044" s="21">
        <f t="shared" si="670"/>
        <v>0</v>
      </c>
      <c r="AK1044" s="21">
        <f t="shared" si="670"/>
        <v>0</v>
      </c>
      <c r="AL1044" s="21">
        <f t="shared" si="670"/>
        <v>0</v>
      </c>
      <c r="AM1044" s="21">
        <f t="shared" si="670"/>
        <v>0</v>
      </c>
      <c r="AN1044" s="21">
        <f t="shared" si="670"/>
        <v>0</v>
      </c>
      <c r="AO1044" s="21">
        <f t="shared" si="670"/>
        <v>0</v>
      </c>
      <c r="AP1044" s="21">
        <f t="shared" si="670"/>
        <v>0</v>
      </c>
      <c r="AQ1044" s="21">
        <f t="shared" si="670"/>
        <v>0</v>
      </c>
      <c r="AR1044" s="21">
        <f t="shared" si="670"/>
        <v>0</v>
      </c>
      <c r="AS1044" s="21">
        <f t="shared" si="670"/>
        <v>0</v>
      </c>
      <c r="AT1044" s="21">
        <f t="shared" si="670"/>
        <v>0</v>
      </c>
      <c r="AU1044" s="21">
        <f t="shared" si="670"/>
        <v>0</v>
      </c>
      <c r="AV1044" s="21">
        <f t="shared" si="670"/>
        <v>0</v>
      </c>
      <c r="AW1044" s="21">
        <f t="shared" si="670"/>
        <v>0</v>
      </c>
      <c r="AX1044" s="21">
        <f t="shared" si="670"/>
        <v>0</v>
      </c>
      <c r="AY1044" s="21">
        <f t="shared" si="670"/>
        <v>0</v>
      </c>
      <c r="AZ1044" s="21">
        <f t="shared" si="670"/>
        <v>0</v>
      </c>
      <c r="BA1044" s="21">
        <f t="shared" si="670"/>
        <v>0</v>
      </c>
      <c r="BB1044" s="21">
        <f t="shared" si="670"/>
        <v>0</v>
      </c>
      <c r="BC1044" s="21">
        <f t="shared" si="670"/>
        <v>0</v>
      </c>
      <c r="BD1044" s="21">
        <f t="shared" si="670"/>
        <v>0</v>
      </c>
    </row>
    <row r="1045" spans="1:59" ht="16" x14ac:dyDescent="0.2">
      <c r="B1045" s="11">
        <f t="shared" si="668"/>
        <v>31</v>
      </c>
      <c r="C1045" s="12" t="str">
        <f t="shared" si="668"/>
        <v>SCI RETAIL RENNES 1</v>
      </c>
      <c r="D1045" s="13" t="s">
        <v>21</v>
      </c>
      <c r="E1045" s="22">
        <v>0</v>
      </c>
      <c r="F1045" s="15"/>
      <c r="G1045" s="13" t="s">
        <v>22</v>
      </c>
      <c r="H1045" s="22">
        <v>0</v>
      </c>
      <c r="I1045" s="13" t="s">
        <v>23</v>
      </c>
      <c r="J1045" s="22">
        <v>0</v>
      </c>
      <c r="K1045" s="23"/>
      <c r="L1045" s="20" t="s">
        <v>232</v>
      </c>
      <c r="M1045" s="72"/>
      <c r="N1045" s="72"/>
      <c r="O1045" s="21">
        <f>($E1048&lt;=O$3)*($E1048&gt;O$2)*((O$3-$E1048+1)/O$4)
+($E1048&lt;=O$2)*((O$3-O$2+1)/O$4)
+($E1048&gt;O$3)*(0)
-($E1056&lt;=O$3)*($E1056&lt;&gt;0)*($E1056&gt;O$2)*((O$3-$E1056)/O$4)
-($E1056&lt;=O$2)*((O$3-O$2+1)/O$4)
-($E1056&gt;O$3)*(0)</f>
        <v>1</v>
      </c>
      <c r="P1045" s="21">
        <f t="shared" ref="P1045:BD1045" si="671">($E1048&lt;=P$3)*($E1048&gt;P$2)*((P$3-$E1048+1)/P$4)
+($E1048&lt;=P$2)*((P$3-P$2+1)/P$4)
+($E1048&gt;P$3)*(0)
-($E1056&lt;=P$3)*($E1056&lt;&gt;0)*($E1056&gt;P$2)*((P$3-$E1056)/P$4)
-($E1056&lt;=P$2)*((P$3-P$2+1)/P$4)
-($E1056&gt;P$3)*(0)</f>
        <v>1</v>
      </c>
      <c r="Q1045" s="21">
        <f t="shared" si="671"/>
        <v>1</v>
      </c>
      <c r="R1045" s="21">
        <f t="shared" si="671"/>
        <v>1</v>
      </c>
      <c r="S1045" s="21">
        <f t="shared" si="671"/>
        <v>1</v>
      </c>
      <c r="T1045" s="21">
        <f t="shared" si="671"/>
        <v>1</v>
      </c>
      <c r="U1045" s="21">
        <f t="shared" si="671"/>
        <v>1</v>
      </c>
      <c r="V1045" s="21">
        <f t="shared" si="671"/>
        <v>1</v>
      </c>
      <c r="W1045" s="21">
        <f t="shared" si="671"/>
        <v>1</v>
      </c>
      <c r="X1045" s="21">
        <f t="shared" si="671"/>
        <v>1</v>
      </c>
      <c r="Y1045" s="21">
        <f t="shared" si="671"/>
        <v>1</v>
      </c>
      <c r="Z1045" s="21">
        <f t="shared" si="671"/>
        <v>1</v>
      </c>
      <c r="AA1045" s="21">
        <f t="shared" si="671"/>
        <v>1</v>
      </c>
      <c r="AB1045" s="21">
        <f t="shared" si="671"/>
        <v>1</v>
      </c>
      <c r="AC1045" s="21">
        <f t="shared" si="671"/>
        <v>1</v>
      </c>
      <c r="AD1045" s="21">
        <f t="shared" si="671"/>
        <v>1</v>
      </c>
      <c r="AE1045" s="21">
        <f t="shared" si="671"/>
        <v>1</v>
      </c>
      <c r="AF1045" s="21">
        <f t="shared" si="671"/>
        <v>1</v>
      </c>
      <c r="AG1045" s="21">
        <f t="shared" si="671"/>
        <v>1</v>
      </c>
      <c r="AH1045" s="21">
        <f t="shared" si="671"/>
        <v>1</v>
      </c>
      <c r="AI1045" s="21">
        <f t="shared" si="671"/>
        <v>2.1739130434782594E-2</v>
      </c>
      <c r="AJ1045" s="21">
        <f t="shared" si="671"/>
        <v>0</v>
      </c>
      <c r="AK1045" s="21">
        <f t="shared" si="671"/>
        <v>0</v>
      </c>
      <c r="AL1045" s="21">
        <f t="shared" si="671"/>
        <v>0</v>
      </c>
      <c r="AM1045" s="21">
        <f t="shared" si="671"/>
        <v>0</v>
      </c>
      <c r="AN1045" s="21">
        <f t="shared" si="671"/>
        <v>0</v>
      </c>
      <c r="AO1045" s="21">
        <f t="shared" si="671"/>
        <v>0</v>
      </c>
      <c r="AP1045" s="21">
        <f t="shared" si="671"/>
        <v>0</v>
      </c>
      <c r="AQ1045" s="21">
        <f t="shared" si="671"/>
        <v>0</v>
      </c>
      <c r="AR1045" s="21">
        <f t="shared" si="671"/>
        <v>0</v>
      </c>
      <c r="AS1045" s="21">
        <f t="shared" si="671"/>
        <v>0</v>
      </c>
      <c r="AT1045" s="21">
        <f t="shared" si="671"/>
        <v>0</v>
      </c>
      <c r="AU1045" s="21">
        <f t="shared" si="671"/>
        <v>0</v>
      </c>
      <c r="AV1045" s="21">
        <f t="shared" si="671"/>
        <v>0</v>
      </c>
      <c r="AW1045" s="21">
        <f t="shared" si="671"/>
        <v>0</v>
      </c>
      <c r="AX1045" s="21">
        <f t="shared" si="671"/>
        <v>0</v>
      </c>
      <c r="AY1045" s="21">
        <f t="shared" si="671"/>
        <v>0</v>
      </c>
      <c r="AZ1045" s="21">
        <f t="shared" si="671"/>
        <v>0</v>
      </c>
      <c r="BA1045" s="21">
        <f t="shared" si="671"/>
        <v>0</v>
      </c>
      <c r="BB1045" s="21">
        <f t="shared" si="671"/>
        <v>0</v>
      </c>
      <c r="BC1045" s="21">
        <f t="shared" si="671"/>
        <v>0</v>
      </c>
      <c r="BD1045" s="21">
        <f t="shared" si="671"/>
        <v>0</v>
      </c>
    </row>
    <row r="1046" spans="1:59" ht="16" x14ac:dyDescent="0.2">
      <c r="B1046" s="11">
        <f t="shared" si="668"/>
        <v>31</v>
      </c>
      <c r="C1046" s="12" t="str">
        <f t="shared" si="668"/>
        <v>SCI RETAIL RENNES 1</v>
      </c>
      <c r="D1046" s="13" t="s">
        <v>1</v>
      </c>
      <c r="E1046" s="22">
        <v>69250</v>
      </c>
      <c r="F1046" s="15"/>
      <c r="G1046" s="15"/>
      <c r="H1046" s="15"/>
      <c r="I1046" s="15"/>
      <c r="J1046" s="15"/>
      <c r="L1046" s="20" t="s">
        <v>233</v>
      </c>
      <c r="M1046" s="72"/>
      <c r="N1046" s="72"/>
      <c r="O1046" s="21">
        <f>($E1059&gt;O$3)*($E1056&lt;O$2)*((O$3-O$2+1)/O$4)
+($E1059&gt;O$3)*($E1056&gt;=O$2)*($E1056&lt;=O$3)*((O$3-$E1056)/O$4)
+($E1059&gt;O$3)*($E1056&gt;O$3)*(0)
+($E1059&lt;=O$3)*($E1059&gt;=O$2)*($E1056&lt;O$2)*(($E1059-O$2)/O$4)
+($E1059&lt;=O$3)*($E1059&gt;=O$2)*($E1056&lt;=O$3)*($E1056&gt;=O$2)*(($E1059-$E1056)/O$4)
+($E1059&lt;O$2)*(0)</f>
        <v>0</v>
      </c>
      <c r="P1046" s="21">
        <f t="shared" ref="P1046:BD1046" si="672">($E1059&gt;P$3)*($E1056&lt;P$2)*((P$3-P$2+1)/P$4)
+($E1059&gt;P$3)*($E1056&gt;=P$2)*($E1056&lt;=P$3)*((P$3-$E1056)/P$4)
+($E1059&gt;P$3)*($E1056&gt;P$3)*(0)
+($E1059&lt;=P$3)*($E1059&gt;=P$2)*($E1056&lt;P$2)*(($E1059-P$2)/P$4)
+($E1059&lt;=P$3)*($E1059&gt;=P$2)*($E1056&lt;=P$3)*($E1056&gt;=P$2)*(($E1059-$E1056)/P$4)
+($E1059&lt;P$2)*(0)</f>
        <v>0</v>
      </c>
      <c r="Q1046" s="21">
        <f t="shared" si="672"/>
        <v>0</v>
      </c>
      <c r="R1046" s="21">
        <f t="shared" si="672"/>
        <v>0</v>
      </c>
      <c r="S1046" s="21">
        <f t="shared" si="672"/>
        <v>0</v>
      </c>
      <c r="T1046" s="21">
        <f t="shared" si="672"/>
        <v>0</v>
      </c>
      <c r="U1046" s="21">
        <f t="shared" si="672"/>
        <v>0</v>
      </c>
      <c r="V1046" s="21">
        <f t="shared" si="672"/>
        <v>0</v>
      </c>
      <c r="W1046" s="21">
        <f t="shared" si="672"/>
        <v>0</v>
      </c>
      <c r="X1046" s="21">
        <f t="shared" si="672"/>
        <v>0</v>
      </c>
      <c r="Y1046" s="21">
        <f t="shared" si="672"/>
        <v>0</v>
      </c>
      <c r="Z1046" s="21">
        <f t="shared" si="672"/>
        <v>0</v>
      </c>
      <c r="AA1046" s="21">
        <f t="shared" si="672"/>
        <v>0</v>
      </c>
      <c r="AB1046" s="21">
        <f t="shared" si="672"/>
        <v>0</v>
      </c>
      <c r="AC1046" s="21">
        <f t="shared" si="672"/>
        <v>0</v>
      </c>
      <c r="AD1046" s="21">
        <f t="shared" si="672"/>
        <v>0</v>
      </c>
      <c r="AE1046" s="21">
        <f t="shared" si="672"/>
        <v>0</v>
      </c>
      <c r="AF1046" s="21">
        <f t="shared" si="672"/>
        <v>0</v>
      </c>
      <c r="AG1046" s="21">
        <f t="shared" si="672"/>
        <v>0</v>
      </c>
      <c r="AH1046" s="21">
        <f t="shared" si="672"/>
        <v>0</v>
      </c>
      <c r="AI1046" s="21">
        <f t="shared" si="672"/>
        <v>0</v>
      </c>
      <c r="AJ1046" s="21">
        <f t="shared" si="672"/>
        <v>0</v>
      </c>
      <c r="AK1046" s="21">
        <f t="shared" si="672"/>
        <v>0</v>
      </c>
      <c r="AL1046" s="21">
        <f t="shared" si="672"/>
        <v>0</v>
      </c>
      <c r="AM1046" s="21">
        <f t="shared" si="672"/>
        <v>0</v>
      </c>
      <c r="AN1046" s="21">
        <f t="shared" si="672"/>
        <v>0</v>
      </c>
      <c r="AO1046" s="21">
        <f t="shared" si="672"/>
        <v>0</v>
      </c>
      <c r="AP1046" s="21">
        <f t="shared" si="672"/>
        <v>0</v>
      </c>
      <c r="AQ1046" s="21">
        <f t="shared" si="672"/>
        <v>0</v>
      </c>
      <c r="AR1046" s="21">
        <f t="shared" si="672"/>
        <v>0</v>
      </c>
      <c r="AS1046" s="21">
        <f t="shared" si="672"/>
        <v>0</v>
      </c>
      <c r="AT1046" s="21">
        <f t="shared" si="672"/>
        <v>0</v>
      </c>
      <c r="AU1046" s="21">
        <f t="shared" si="672"/>
        <v>0</v>
      </c>
      <c r="AV1046" s="21">
        <f t="shared" si="672"/>
        <v>0</v>
      </c>
      <c r="AW1046" s="21">
        <f t="shared" si="672"/>
        <v>0</v>
      </c>
      <c r="AX1046" s="21">
        <f t="shared" si="672"/>
        <v>0</v>
      </c>
      <c r="AY1046" s="21">
        <f t="shared" si="672"/>
        <v>0</v>
      </c>
      <c r="AZ1046" s="21">
        <f t="shared" si="672"/>
        <v>0</v>
      </c>
      <c r="BA1046" s="21">
        <f t="shared" si="672"/>
        <v>0</v>
      </c>
      <c r="BB1046" s="21">
        <f t="shared" si="672"/>
        <v>0</v>
      </c>
      <c r="BC1046" s="21">
        <f t="shared" si="672"/>
        <v>0</v>
      </c>
      <c r="BD1046" s="21">
        <f t="shared" si="672"/>
        <v>0</v>
      </c>
    </row>
    <row r="1047" spans="1:59" ht="16" x14ac:dyDescent="0.2">
      <c r="B1047" s="11">
        <f t="shared" si="668"/>
        <v>31</v>
      </c>
      <c r="C1047" s="12" t="str">
        <f t="shared" si="668"/>
        <v>SCI RETAIL RENNES 1</v>
      </c>
      <c r="K1047" s="24"/>
      <c r="L1047" s="20" t="s">
        <v>234</v>
      </c>
      <c r="M1047" s="72"/>
      <c r="N1047" s="72"/>
      <c r="O1047" s="21">
        <f>($E1062&gt;0)*($E1059&lt;O$2)*(EDATE($E1059,$E1062)&gt;O$3)*((O$3-O$2+1)/O$4)
+($E1062&gt;0)*($E1059&lt;O$2)*(EDATE($E1059,$E1062)&gt;=O$2)*(EDATE($E1059,$E1062)&lt;=O$3)*((EDATE($E1059,$E1062)-O$2)/O$4)
+($E1062&gt;0)*($E1059&lt;O$2)*(EDATE($E1059,$E1062)&lt;O$2)*(0)
+($E1062&gt;0)*($E1059&gt;=O$2)*($E1059&lt;=O$3)*(EDATE($E1059,$E1062)&gt;=O$2)*(EDATE($E1059,$E1062)&lt;=O$3)*((EDATE($E1059,$E1062)-$E1059+1)/O$4)
+($E1062&gt;0)*($E1059&gt;=O$2)*($E1059&lt;=O$3)*(EDATE($E1059,$E1062)&gt;O$3)*((O$3-$E1059+1)/O$4)
+($E1062&gt;0)*($E1059&gt;O$3)*(0)</f>
        <v>0</v>
      </c>
      <c r="P1047" s="21">
        <f t="shared" ref="P1047:BD1047" si="673">($E1062&gt;0)*($E1059&lt;P$2)*(EDATE($E1059,$E1062)&gt;P$3)*((P$3-P$2+1)/P$4)
+($E1062&gt;0)*($E1059&lt;P$2)*(EDATE($E1059,$E1062)&gt;=P$2)*(EDATE($E1059,$E1062)&lt;=P$3)*((EDATE($E1059,$E1062)-P$2)/P$4)
+($E1062&gt;0)*($E1059&lt;P$2)*(EDATE($E1059,$E1062)&lt;P$2)*(0)
+($E1062&gt;0)*($E1059&gt;=P$2)*($E1059&lt;=P$3)*(EDATE($E1059,$E1062)&gt;=P$2)*(EDATE($E1059,$E1062)&lt;=P$3)*((EDATE($E1059,$E1062)-$E1059+1)/P$4)
+($E1062&gt;0)*($E1059&gt;=P$2)*($E1059&lt;=P$3)*(EDATE($E1059,$E1062)&gt;P$3)*((P$3-$E1059+1)/P$4)
+($E1062&gt;0)*($E1059&gt;P$3)*(0)</f>
        <v>0</v>
      </c>
      <c r="Q1047" s="21">
        <f t="shared" si="673"/>
        <v>0</v>
      </c>
      <c r="R1047" s="21">
        <f t="shared" si="673"/>
        <v>0</v>
      </c>
      <c r="S1047" s="21">
        <f t="shared" si="673"/>
        <v>0</v>
      </c>
      <c r="T1047" s="21">
        <f t="shared" si="673"/>
        <v>0</v>
      </c>
      <c r="U1047" s="21">
        <f t="shared" si="673"/>
        <v>0</v>
      </c>
      <c r="V1047" s="21">
        <f t="shared" si="673"/>
        <v>0</v>
      </c>
      <c r="W1047" s="21">
        <f t="shared" si="673"/>
        <v>0</v>
      </c>
      <c r="X1047" s="21">
        <f t="shared" si="673"/>
        <v>0</v>
      </c>
      <c r="Y1047" s="21">
        <f t="shared" si="673"/>
        <v>0</v>
      </c>
      <c r="Z1047" s="21">
        <f t="shared" si="673"/>
        <v>0</v>
      </c>
      <c r="AA1047" s="21">
        <f t="shared" si="673"/>
        <v>0</v>
      </c>
      <c r="AB1047" s="21">
        <f t="shared" si="673"/>
        <v>0</v>
      </c>
      <c r="AC1047" s="21">
        <f t="shared" si="673"/>
        <v>0</v>
      </c>
      <c r="AD1047" s="21">
        <f t="shared" si="673"/>
        <v>0</v>
      </c>
      <c r="AE1047" s="21">
        <f t="shared" si="673"/>
        <v>0</v>
      </c>
      <c r="AF1047" s="21">
        <f t="shared" si="673"/>
        <v>0</v>
      </c>
      <c r="AG1047" s="21">
        <f t="shared" si="673"/>
        <v>0</v>
      </c>
      <c r="AH1047" s="21">
        <f t="shared" si="673"/>
        <v>0</v>
      </c>
      <c r="AI1047" s="21">
        <f t="shared" si="673"/>
        <v>0</v>
      </c>
      <c r="AJ1047" s="21">
        <f t="shared" si="673"/>
        <v>0</v>
      </c>
      <c r="AK1047" s="21">
        <f t="shared" si="673"/>
        <v>0</v>
      </c>
      <c r="AL1047" s="21">
        <f t="shared" si="673"/>
        <v>0</v>
      </c>
      <c r="AM1047" s="21">
        <f t="shared" si="673"/>
        <v>0</v>
      </c>
      <c r="AN1047" s="21">
        <f t="shared" si="673"/>
        <v>0</v>
      </c>
      <c r="AO1047" s="21">
        <f t="shared" si="673"/>
        <v>0</v>
      </c>
      <c r="AP1047" s="21">
        <f t="shared" si="673"/>
        <v>0</v>
      </c>
      <c r="AQ1047" s="21">
        <f t="shared" si="673"/>
        <v>0</v>
      </c>
      <c r="AR1047" s="21">
        <f t="shared" si="673"/>
        <v>0</v>
      </c>
      <c r="AS1047" s="21">
        <f t="shared" si="673"/>
        <v>0</v>
      </c>
      <c r="AT1047" s="21">
        <f t="shared" si="673"/>
        <v>0</v>
      </c>
      <c r="AU1047" s="21">
        <f t="shared" si="673"/>
        <v>0</v>
      </c>
      <c r="AV1047" s="21">
        <f t="shared" si="673"/>
        <v>0</v>
      </c>
      <c r="AW1047" s="21">
        <f t="shared" si="673"/>
        <v>0</v>
      </c>
      <c r="AX1047" s="21">
        <f t="shared" si="673"/>
        <v>0</v>
      </c>
      <c r="AY1047" s="21">
        <f t="shared" si="673"/>
        <v>0</v>
      </c>
      <c r="AZ1047" s="21">
        <f t="shared" si="673"/>
        <v>0</v>
      </c>
      <c r="BA1047" s="21">
        <f t="shared" si="673"/>
        <v>0</v>
      </c>
      <c r="BB1047" s="21">
        <f t="shared" si="673"/>
        <v>0</v>
      </c>
      <c r="BC1047" s="21">
        <f t="shared" si="673"/>
        <v>0</v>
      </c>
      <c r="BD1047" s="21">
        <f t="shared" si="673"/>
        <v>0</v>
      </c>
    </row>
    <row r="1048" spans="1:59" ht="16" x14ac:dyDescent="0.2">
      <c r="B1048" s="11">
        <f t="shared" si="668"/>
        <v>31</v>
      </c>
      <c r="C1048" s="12" t="str">
        <f t="shared" si="668"/>
        <v>SCI RETAIL RENNES 1</v>
      </c>
      <c r="D1048" s="25" t="s">
        <v>235</v>
      </c>
      <c r="E1048" s="26">
        <v>42919</v>
      </c>
      <c r="F1048" s="15"/>
      <c r="G1048" s="25" t="s">
        <v>236</v>
      </c>
      <c r="H1048" s="25" t="s">
        <v>237</v>
      </c>
      <c r="I1048" s="25" t="s">
        <v>238</v>
      </c>
      <c r="J1048" s="25" t="s">
        <v>239</v>
      </c>
      <c r="K1048" s="24"/>
      <c r="L1048" s="27" t="s">
        <v>240</v>
      </c>
      <c r="M1048" s="83"/>
      <c r="N1048" s="83"/>
      <c r="O1048" s="28">
        <f>($H1060&gt;0)*($J1060&lt;O$2)*0
+($H1060&gt;0)*($J1060&gt;=O$2)*($J1060&lt;=O$3)*(($J1060-O$2+1)/O$4)
+($H1060&gt;0)*($J1060&gt;O$3)*($I1060&gt;O$3)*0
+($H1060&gt;0)*($J1060&gt;O$3)*($I1060&lt;=O$3)*($I1060&gt;=O$2)*((O$3-$I1060+1)/O$4)
+($H1060&gt;0)*($J1060&gt;O$3)*($I1060&lt;O$2)*1
+($H1060&gt;0)*($I1060&gt;O$3)*0
+($H1061&gt;0)*($J1061&lt;O$2)*0
+($H1061&gt;0)*($J1061&gt;=O$2)*($J1061&lt;=O$3)*(($J1061-O$2+1)/O$4)
+($H1061&gt;0)*($J1061&gt;O$3)*($I1061&gt;O$3)*0
+($H1061&gt;0)*($J1061&gt;O$3)*($I1061&lt;=O$3)*($I1061&gt;=O$2)*((O$3-$I1061+1)/O$4)
+($H1061&gt;0)*($J1061&gt;O$3)*($I1061&lt;O$2)*1
+($H1061&gt;0)*($I1061&gt;O$3)*0
+($H1062&gt;0)*($J1062&lt;O$2)*0
+($H1062&gt;0)*($J1062&gt;=O$2)*($J1062&lt;=O$3)*(($J1062-O$2+1)/O$4)
+($H1062&gt;0)*($J1062&gt;O$3)*($I1062&gt;O$3)*0
+($H1062&gt;0)*($J1062&gt;O$3)*($I1062&lt;=O$3)*($I1062&gt;=O$2)*((O$3-$I1062+1)/O$4)
+($H1062&gt;0)*($J1062&gt;O$3)*($I1062&lt;O$2)*1
+($H1062&gt;0)*($I1062&gt;O$3)*0</f>
        <v>0</v>
      </c>
      <c r="P1048" s="28">
        <f t="shared" ref="P1048:BD1048" si="674">($H1060&gt;0)*($J1060&lt;P$2)*0
+($H1060&gt;0)*($J1060&gt;=P$2)*($J1060&lt;=P$3)*(($J1060-P$2+1)/P$4)
+($H1060&gt;0)*($J1060&gt;P$3)*($I1060&gt;P$3)*0
+($H1060&gt;0)*($J1060&gt;P$3)*($I1060&lt;=P$3)*($I1060&gt;=P$2)*((P$3-$I1060+1)/P$4)
+($H1060&gt;0)*($J1060&gt;P$3)*($I1060&lt;P$2)*1
+($H1060&gt;0)*($I1060&gt;P$3)*0
+($H1061&gt;0)*($J1061&lt;P$2)*0
+($H1061&gt;0)*($J1061&gt;=P$2)*($J1061&lt;=P$3)*(($J1061-P$2+1)/P$4)
+($H1061&gt;0)*($J1061&gt;P$3)*($I1061&gt;P$3)*0
+($H1061&gt;0)*($J1061&gt;P$3)*($I1061&lt;=P$3)*($I1061&gt;=P$2)*((P$3-$I1061+1)/P$4)
+($H1061&gt;0)*($J1061&gt;P$3)*($I1061&lt;P$2)*1
+($H1061&gt;0)*($I1061&gt;P$3)*0
+($H1062&gt;0)*($J1062&lt;P$2)*0
+($H1062&gt;0)*($J1062&gt;=P$2)*($J1062&lt;=P$3)*(($J1062-P$2+1)/P$4)
+($H1062&gt;0)*($J1062&gt;P$3)*($I1062&gt;P$3)*0
+($H1062&gt;0)*($J1062&gt;P$3)*($I1062&lt;=P$3)*($I1062&gt;=P$2)*((P$3-$I1062+1)/P$4)
+($H1062&gt;0)*($J1062&gt;P$3)*($I1062&lt;P$2)*1
+($H1062&gt;0)*($I1062&gt;P$3)*0</f>
        <v>0</v>
      </c>
      <c r="Q1048" s="28">
        <f t="shared" si="674"/>
        <v>0</v>
      </c>
      <c r="R1048" s="28">
        <f t="shared" si="674"/>
        <v>0</v>
      </c>
      <c r="S1048" s="28">
        <f t="shared" si="674"/>
        <v>0</v>
      </c>
      <c r="T1048" s="28">
        <f t="shared" si="674"/>
        <v>0</v>
      </c>
      <c r="U1048" s="28">
        <f t="shared" si="674"/>
        <v>0</v>
      </c>
      <c r="V1048" s="28">
        <f t="shared" si="674"/>
        <v>0</v>
      </c>
      <c r="W1048" s="28">
        <f t="shared" si="674"/>
        <v>0</v>
      </c>
      <c r="X1048" s="28">
        <f t="shared" si="674"/>
        <v>0</v>
      </c>
      <c r="Y1048" s="28">
        <f t="shared" si="674"/>
        <v>0</v>
      </c>
      <c r="Z1048" s="28">
        <f t="shared" si="674"/>
        <v>0</v>
      </c>
      <c r="AA1048" s="28">
        <f t="shared" si="674"/>
        <v>0</v>
      </c>
      <c r="AB1048" s="28">
        <f t="shared" si="674"/>
        <v>0</v>
      </c>
      <c r="AC1048" s="28">
        <f t="shared" si="674"/>
        <v>0</v>
      </c>
      <c r="AD1048" s="28">
        <f t="shared" si="674"/>
        <v>0</v>
      </c>
      <c r="AE1048" s="28">
        <f t="shared" si="674"/>
        <v>0</v>
      </c>
      <c r="AF1048" s="28">
        <f t="shared" si="674"/>
        <v>0</v>
      </c>
      <c r="AG1048" s="28">
        <f t="shared" si="674"/>
        <v>0</v>
      </c>
      <c r="AH1048" s="28">
        <f t="shared" si="674"/>
        <v>0</v>
      </c>
      <c r="AI1048" s="28">
        <f t="shared" si="674"/>
        <v>0</v>
      </c>
      <c r="AJ1048" s="28">
        <f t="shared" si="674"/>
        <v>0</v>
      </c>
      <c r="AK1048" s="28">
        <f t="shared" si="674"/>
        <v>0</v>
      </c>
      <c r="AL1048" s="28">
        <f t="shared" si="674"/>
        <v>0</v>
      </c>
      <c r="AM1048" s="28">
        <f t="shared" si="674"/>
        <v>0</v>
      </c>
      <c r="AN1048" s="28">
        <f t="shared" si="674"/>
        <v>0</v>
      </c>
      <c r="AO1048" s="28">
        <f t="shared" si="674"/>
        <v>0</v>
      </c>
      <c r="AP1048" s="28">
        <f t="shared" si="674"/>
        <v>0</v>
      </c>
      <c r="AQ1048" s="28">
        <f t="shared" si="674"/>
        <v>0</v>
      </c>
      <c r="AR1048" s="28">
        <f t="shared" si="674"/>
        <v>0</v>
      </c>
      <c r="AS1048" s="28">
        <f t="shared" si="674"/>
        <v>0</v>
      </c>
      <c r="AT1048" s="28">
        <f t="shared" si="674"/>
        <v>0</v>
      </c>
      <c r="AU1048" s="28">
        <f t="shared" si="674"/>
        <v>0</v>
      </c>
      <c r="AV1048" s="28">
        <f t="shared" si="674"/>
        <v>0</v>
      </c>
      <c r="AW1048" s="28">
        <f t="shared" si="674"/>
        <v>0</v>
      </c>
      <c r="AX1048" s="28">
        <f t="shared" si="674"/>
        <v>0</v>
      </c>
      <c r="AY1048" s="28">
        <f t="shared" si="674"/>
        <v>0</v>
      </c>
      <c r="AZ1048" s="28">
        <f t="shared" si="674"/>
        <v>0</v>
      </c>
      <c r="BA1048" s="28">
        <f t="shared" si="674"/>
        <v>0</v>
      </c>
      <c r="BB1048" s="28">
        <f t="shared" si="674"/>
        <v>0</v>
      </c>
      <c r="BC1048" s="28">
        <f t="shared" si="674"/>
        <v>0</v>
      </c>
      <c r="BD1048" s="28">
        <f t="shared" si="674"/>
        <v>0</v>
      </c>
    </row>
    <row r="1049" spans="1:59" ht="16" x14ac:dyDescent="0.2">
      <c r="B1049" s="11">
        <f t="shared" si="668"/>
        <v>31</v>
      </c>
      <c r="C1049" s="12" t="str">
        <f t="shared" si="668"/>
        <v>SCI RETAIL RENNES 1</v>
      </c>
      <c r="D1049" s="25" t="s">
        <v>241</v>
      </c>
      <c r="E1049" s="29">
        <v>65000</v>
      </c>
      <c r="F1049" s="15"/>
      <c r="G1049" s="30" t="s">
        <v>10</v>
      </c>
      <c r="H1049" s="31">
        <v>0</v>
      </c>
      <c r="I1049" s="32">
        <v>0</v>
      </c>
      <c r="J1049" s="32">
        <v>0</v>
      </c>
      <c r="K1049" s="24"/>
      <c r="L1049" s="33" t="s">
        <v>242</v>
      </c>
      <c r="M1049" s="73"/>
      <c r="N1049" s="73"/>
      <c r="O1049" s="34">
        <f>($E1059&lt;=O$3)*($E1059&gt;O$2)*((O$3-$E1059+1)/O$4)
+($E1059&lt;=O$2)*((O$3-O$2+1)/O$4)
+($E1059&gt;O$3)*(0)</f>
        <v>0</v>
      </c>
      <c r="P1049" s="34">
        <f t="shared" ref="P1049:BD1049" si="675">($E1059&lt;=P$3)*($E1059&gt;P$2)*((P$3-$E1059+1)/P$4)
+($E1059&lt;=P$2)*((P$3-P$2+1)/P$4)
+($E1059&gt;P$3)*(0)</f>
        <v>0</v>
      </c>
      <c r="Q1049" s="34">
        <f t="shared" si="675"/>
        <v>0</v>
      </c>
      <c r="R1049" s="34">
        <f t="shared" si="675"/>
        <v>0</v>
      </c>
      <c r="S1049" s="34">
        <f t="shared" si="675"/>
        <v>0</v>
      </c>
      <c r="T1049" s="34">
        <f t="shared" si="675"/>
        <v>0</v>
      </c>
      <c r="U1049" s="34">
        <f t="shared" si="675"/>
        <v>0</v>
      </c>
      <c r="V1049" s="34">
        <f t="shared" si="675"/>
        <v>0</v>
      </c>
      <c r="W1049" s="34">
        <f t="shared" si="675"/>
        <v>0</v>
      </c>
      <c r="X1049" s="34">
        <f t="shared" si="675"/>
        <v>0</v>
      </c>
      <c r="Y1049" s="34">
        <f t="shared" si="675"/>
        <v>0</v>
      </c>
      <c r="Z1049" s="34">
        <f t="shared" si="675"/>
        <v>0</v>
      </c>
      <c r="AA1049" s="34">
        <f t="shared" si="675"/>
        <v>0</v>
      </c>
      <c r="AB1049" s="34">
        <f t="shared" si="675"/>
        <v>0</v>
      </c>
      <c r="AC1049" s="34">
        <f t="shared" si="675"/>
        <v>0</v>
      </c>
      <c r="AD1049" s="34">
        <f t="shared" si="675"/>
        <v>0</v>
      </c>
      <c r="AE1049" s="34">
        <f t="shared" si="675"/>
        <v>0</v>
      </c>
      <c r="AF1049" s="34">
        <f t="shared" si="675"/>
        <v>0</v>
      </c>
      <c r="AG1049" s="34">
        <f t="shared" si="675"/>
        <v>0</v>
      </c>
      <c r="AH1049" s="34">
        <f t="shared" si="675"/>
        <v>0</v>
      </c>
      <c r="AI1049" s="34">
        <f t="shared" si="675"/>
        <v>0.98913043478260865</v>
      </c>
      <c r="AJ1049" s="34">
        <f t="shared" si="675"/>
        <v>1</v>
      </c>
      <c r="AK1049" s="34">
        <f t="shared" si="675"/>
        <v>1</v>
      </c>
      <c r="AL1049" s="34">
        <f t="shared" si="675"/>
        <v>1</v>
      </c>
      <c r="AM1049" s="34">
        <f t="shared" si="675"/>
        <v>1</v>
      </c>
      <c r="AN1049" s="34">
        <f t="shared" si="675"/>
        <v>1</v>
      </c>
      <c r="AO1049" s="34">
        <f t="shared" si="675"/>
        <v>1</v>
      </c>
      <c r="AP1049" s="34">
        <f t="shared" si="675"/>
        <v>1</v>
      </c>
      <c r="AQ1049" s="34">
        <f t="shared" si="675"/>
        <v>1</v>
      </c>
      <c r="AR1049" s="34">
        <f t="shared" si="675"/>
        <v>1</v>
      </c>
      <c r="AS1049" s="34">
        <f t="shared" si="675"/>
        <v>1</v>
      </c>
      <c r="AT1049" s="34">
        <f t="shared" si="675"/>
        <v>1</v>
      </c>
      <c r="AU1049" s="34">
        <f t="shared" si="675"/>
        <v>1</v>
      </c>
      <c r="AV1049" s="34">
        <f t="shared" si="675"/>
        <v>1</v>
      </c>
      <c r="AW1049" s="34">
        <f t="shared" si="675"/>
        <v>1</v>
      </c>
      <c r="AX1049" s="34">
        <f t="shared" si="675"/>
        <v>1</v>
      </c>
      <c r="AY1049" s="34">
        <f t="shared" si="675"/>
        <v>1</v>
      </c>
      <c r="AZ1049" s="34">
        <f t="shared" si="675"/>
        <v>1</v>
      </c>
      <c r="BA1049" s="34">
        <f t="shared" si="675"/>
        <v>1</v>
      </c>
      <c r="BB1049" s="34">
        <f t="shared" si="675"/>
        <v>1</v>
      </c>
      <c r="BC1049" s="34">
        <f t="shared" si="675"/>
        <v>1</v>
      </c>
      <c r="BD1049" s="34">
        <f t="shared" si="675"/>
        <v>1</v>
      </c>
    </row>
    <row r="1050" spans="1:59" ht="16" x14ac:dyDescent="0.2">
      <c r="A1050" s="35"/>
      <c r="B1050" s="11">
        <f t="shared" si="668"/>
        <v>31</v>
      </c>
      <c r="C1050" s="12" t="str">
        <f t="shared" si="668"/>
        <v>SCI RETAIL RENNES 1</v>
      </c>
      <c r="D1050" s="25" t="s">
        <v>243</v>
      </c>
      <c r="E1050" s="29">
        <v>69317.10213776723</v>
      </c>
      <c r="F1050" s="15"/>
      <c r="G1050" s="30" t="s">
        <v>11</v>
      </c>
      <c r="H1050" s="31">
        <v>0</v>
      </c>
      <c r="I1050" s="32">
        <v>0</v>
      </c>
      <c r="J1050" s="32">
        <v>0</v>
      </c>
      <c r="K1050" s="35"/>
      <c r="M1050" s="84">
        <v>42919</v>
      </c>
      <c r="O1050" s="15"/>
      <c r="P1050" s="15"/>
      <c r="Q1050" s="15"/>
      <c r="R1050" s="15"/>
      <c r="S1050" s="15"/>
      <c r="T1050" s="15"/>
      <c r="U1050" s="15"/>
      <c r="V1050" s="15"/>
      <c r="W1050" s="15"/>
      <c r="X1050" s="15"/>
      <c r="Y1050" s="15"/>
      <c r="Z1050" s="15"/>
      <c r="AA1050" s="15"/>
      <c r="AB1050" s="15"/>
      <c r="AC1050" s="15"/>
      <c r="AD1050" s="15"/>
      <c r="AE1050" s="15"/>
      <c r="AF1050" s="15"/>
      <c r="AG1050" s="15"/>
      <c r="AH1050" s="15"/>
      <c r="AI1050" s="15"/>
      <c r="AJ1050" s="15"/>
      <c r="AK1050" s="15"/>
      <c r="AL1050" s="15"/>
      <c r="AM1050" s="15"/>
      <c r="AN1050" s="15"/>
      <c r="AO1050" s="15"/>
      <c r="AP1050" s="15"/>
      <c r="AQ1050" s="15"/>
      <c r="AR1050" s="15"/>
      <c r="AS1050" s="15"/>
      <c r="AT1050" s="15"/>
      <c r="AU1050" s="15"/>
      <c r="AV1050" s="15"/>
      <c r="AW1050" s="15"/>
      <c r="AX1050" s="15"/>
      <c r="AY1050" s="15"/>
      <c r="AZ1050" s="15"/>
      <c r="BA1050" s="15"/>
      <c r="BB1050" s="15"/>
      <c r="BC1050" s="15"/>
      <c r="BD1050" s="15"/>
      <c r="BE1050" s="35"/>
      <c r="BF1050" s="35"/>
      <c r="BG1050" s="35"/>
    </row>
    <row r="1051" spans="1:59" ht="16" x14ac:dyDescent="0.2">
      <c r="B1051" s="11">
        <f t="shared" si="668"/>
        <v>31</v>
      </c>
      <c r="C1051" s="12" t="str">
        <f t="shared" si="668"/>
        <v>SCI RETAIL RENNES 1</v>
      </c>
      <c r="D1051" s="25" t="s">
        <v>244</v>
      </c>
      <c r="E1051" s="29">
        <v>69317.10213776723</v>
      </c>
      <c r="F1051" s="15"/>
      <c r="G1051" s="36" t="s">
        <v>12</v>
      </c>
      <c r="H1051" s="31">
        <v>0</v>
      </c>
      <c r="I1051" s="32">
        <v>0</v>
      </c>
      <c r="J1051" s="32">
        <v>0</v>
      </c>
      <c r="K1051" s="24"/>
      <c r="L1051" s="37" t="s">
        <v>245</v>
      </c>
      <c r="M1051" s="74">
        <v>1</v>
      </c>
      <c r="N1051" s="74">
        <v>1</v>
      </c>
      <c r="O1051" s="38">
        <v>1.0195652173913043</v>
      </c>
      <c r="P1051" s="38">
        <v>1.02</v>
      </c>
      <c r="Q1051" s="38">
        <v>1.02</v>
      </c>
      <c r="R1051" s="38">
        <v>1.02</v>
      </c>
      <c r="S1051" s="38">
        <v>1.0299782608695653</v>
      </c>
      <c r="T1051" s="38">
        <v>1.0302</v>
      </c>
      <c r="U1051" s="38">
        <v>1.0302</v>
      </c>
      <c r="V1051" s="38">
        <v>1.0302</v>
      </c>
      <c r="W1051" s="38">
        <v>1.040278043478261</v>
      </c>
      <c r="X1051" s="38">
        <v>1.040502</v>
      </c>
      <c r="Y1051" s="38">
        <v>1.040502</v>
      </c>
      <c r="Z1051" s="38">
        <v>1.040502</v>
      </c>
      <c r="AA1051" s="38">
        <v>1.0506808239130436</v>
      </c>
      <c r="AB1051" s="38">
        <v>1.0509070200000001</v>
      </c>
      <c r="AC1051" s="38">
        <v>1.0509070200000001</v>
      </c>
      <c r="AD1051" s="38">
        <v>1.0509070200000001</v>
      </c>
      <c r="AE1051" s="38">
        <v>1.0611876321521743</v>
      </c>
      <c r="AF1051" s="38">
        <v>1.0614160902000001</v>
      </c>
      <c r="AG1051" s="38">
        <v>1.0614160902000001</v>
      </c>
      <c r="AH1051" s="38">
        <v>1.0614160902000001</v>
      </c>
      <c r="AI1051" s="38">
        <v>1.0717995084736958</v>
      </c>
      <c r="AJ1051" s="38">
        <v>1.0720302511020001</v>
      </c>
      <c r="AK1051" s="38">
        <v>1.0720302511020001</v>
      </c>
      <c r="AL1051" s="38">
        <v>1.0720302511020001</v>
      </c>
      <c r="AM1051" s="38">
        <v>1.0825175035584329</v>
      </c>
      <c r="AN1051" s="38">
        <v>1.0827505536130202</v>
      </c>
      <c r="AO1051" s="38">
        <v>1.0827505536130202</v>
      </c>
      <c r="AP1051" s="38">
        <v>1.0827505536130202</v>
      </c>
      <c r="AQ1051" s="38">
        <v>1.0933426785940172</v>
      </c>
      <c r="AR1051" s="38">
        <v>1.0935780591491504</v>
      </c>
      <c r="AS1051" s="38">
        <v>1.0935780591491504</v>
      </c>
      <c r="AT1051" s="38">
        <v>1.0935780591491504</v>
      </c>
      <c r="AU1051" s="38">
        <v>1.1042761053799575</v>
      </c>
      <c r="AV1051" s="38">
        <v>1.104513839740642</v>
      </c>
      <c r="AW1051" s="38">
        <v>1.104513839740642</v>
      </c>
      <c r="AX1051" s="38">
        <v>1.104513839740642</v>
      </c>
      <c r="AY1051" s="38">
        <v>1.115318866433757</v>
      </c>
      <c r="AZ1051" s="38">
        <v>1.1155589781380484</v>
      </c>
      <c r="BA1051" s="38">
        <v>1.1155589781380484</v>
      </c>
      <c r="BB1051" s="38">
        <v>1.1155589781380484</v>
      </c>
      <c r="BC1051" s="38">
        <v>1.1264720550980947</v>
      </c>
      <c r="BD1051" s="38">
        <v>1.1267145679194288</v>
      </c>
    </row>
    <row r="1052" spans="1:59" ht="16" x14ac:dyDescent="0.2">
      <c r="B1052" s="11">
        <f t="shared" si="668"/>
        <v>31</v>
      </c>
      <c r="C1052" s="12" t="str">
        <f t="shared" si="668"/>
        <v>SCI RETAIL RENNES 1</v>
      </c>
      <c r="D1052" s="25" t="s">
        <v>25</v>
      </c>
      <c r="E1052" s="39" t="s">
        <v>30</v>
      </c>
      <c r="F1052" s="15"/>
      <c r="K1052" s="24"/>
      <c r="L1052" s="16" t="s">
        <v>246</v>
      </c>
      <c r="M1052" s="70"/>
      <c r="N1052" s="70"/>
      <c r="O1052" s="40">
        <f>O1045*$E1049/4+O1049*$E1060/4</f>
        <v>16250</v>
      </c>
      <c r="P1052" s="40">
        <f t="shared" ref="P1052:BD1052" si="676">P1045*$E1049/4+P1049*$E1060/4</f>
        <v>16250</v>
      </c>
      <c r="Q1052" s="40">
        <f t="shared" si="676"/>
        <v>16250</v>
      </c>
      <c r="R1052" s="40">
        <f t="shared" si="676"/>
        <v>16250</v>
      </c>
      <c r="S1052" s="40">
        <f t="shared" si="676"/>
        <v>16250</v>
      </c>
      <c r="T1052" s="40">
        <f t="shared" si="676"/>
        <v>16250</v>
      </c>
      <c r="U1052" s="40">
        <f t="shared" si="676"/>
        <v>16250</v>
      </c>
      <c r="V1052" s="40">
        <f t="shared" si="676"/>
        <v>16250</v>
      </c>
      <c r="W1052" s="40">
        <f t="shared" si="676"/>
        <v>16250</v>
      </c>
      <c r="X1052" s="40">
        <f t="shared" si="676"/>
        <v>16250</v>
      </c>
      <c r="Y1052" s="40">
        <f t="shared" si="676"/>
        <v>16250</v>
      </c>
      <c r="Z1052" s="40">
        <f t="shared" si="676"/>
        <v>16250</v>
      </c>
      <c r="AA1052" s="40">
        <f t="shared" si="676"/>
        <v>16250</v>
      </c>
      <c r="AB1052" s="40">
        <f t="shared" si="676"/>
        <v>16250</v>
      </c>
      <c r="AC1052" s="40">
        <f t="shared" si="676"/>
        <v>16250</v>
      </c>
      <c r="AD1052" s="40">
        <f t="shared" si="676"/>
        <v>16250</v>
      </c>
      <c r="AE1052" s="40">
        <f t="shared" si="676"/>
        <v>16250</v>
      </c>
      <c r="AF1052" s="40">
        <f t="shared" si="676"/>
        <v>16250</v>
      </c>
      <c r="AG1052" s="40">
        <f t="shared" si="676"/>
        <v>16250</v>
      </c>
      <c r="AH1052" s="40">
        <f t="shared" si="676"/>
        <v>16250</v>
      </c>
      <c r="AI1052" s="40">
        <f t="shared" si="676"/>
        <v>18707.099327511172</v>
      </c>
      <c r="AJ1052" s="40">
        <f t="shared" si="676"/>
        <v>18555.528990450857</v>
      </c>
      <c r="AK1052" s="40">
        <f t="shared" si="676"/>
        <v>18555.528990450857</v>
      </c>
      <c r="AL1052" s="40">
        <f t="shared" si="676"/>
        <v>18555.528990450857</v>
      </c>
      <c r="AM1052" s="40">
        <f t="shared" si="676"/>
        <v>18555.528990450857</v>
      </c>
      <c r="AN1052" s="40">
        <f t="shared" si="676"/>
        <v>18555.528990450857</v>
      </c>
      <c r="AO1052" s="40">
        <f t="shared" si="676"/>
        <v>18555.528990450857</v>
      </c>
      <c r="AP1052" s="40">
        <f t="shared" si="676"/>
        <v>18555.528990450857</v>
      </c>
      <c r="AQ1052" s="40">
        <f t="shared" si="676"/>
        <v>18555.528990450857</v>
      </c>
      <c r="AR1052" s="40">
        <f t="shared" si="676"/>
        <v>18555.528990450857</v>
      </c>
      <c r="AS1052" s="40">
        <f t="shared" si="676"/>
        <v>18555.528990450857</v>
      </c>
      <c r="AT1052" s="40">
        <f t="shared" si="676"/>
        <v>18555.528990450857</v>
      </c>
      <c r="AU1052" s="40">
        <f t="shared" si="676"/>
        <v>18555.528990450857</v>
      </c>
      <c r="AV1052" s="40">
        <f t="shared" si="676"/>
        <v>18555.528990450857</v>
      </c>
      <c r="AW1052" s="40">
        <f t="shared" si="676"/>
        <v>18555.528990450857</v>
      </c>
      <c r="AX1052" s="40">
        <f t="shared" si="676"/>
        <v>18555.528990450857</v>
      </c>
      <c r="AY1052" s="40">
        <f t="shared" si="676"/>
        <v>18555.528990450857</v>
      </c>
      <c r="AZ1052" s="40">
        <f t="shared" si="676"/>
        <v>18555.528990450857</v>
      </c>
      <c r="BA1052" s="40">
        <f t="shared" si="676"/>
        <v>18555.528990450857</v>
      </c>
      <c r="BB1052" s="40">
        <f t="shared" si="676"/>
        <v>18555.528990450857</v>
      </c>
      <c r="BC1052" s="40">
        <f t="shared" si="676"/>
        <v>18555.528990450857</v>
      </c>
      <c r="BD1052" s="40">
        <f t="shared" si="676"/>
        <v>18555.528990450857</v>
      </c>
    </row>
    <row r="1053" spans="1:59" ht="16" x14ac:dyDescent="0.2">
      <c r="B1053" s="11">
        <f t="shared" si="668"/>
        <v>31</v>
      </c>
      <c r="C1053" s="12" t="str">
        <f t="shared" si="668"/>
        <v>SCI RETAIL RENNES 1</v>
      </c>
      <c r="D1053" s="25" t="s">
        <v>247</v>
      </c>
      <c r="E1053" s="39" t="s">
        <v>248</v>
      </c>
      <c r="F1053" s="15"/>
      <c r="G1053" s="25" t="s">
        <v>249</v>
      </c>
      <c r="H1053" s="26">
        <v>45109</v>
      </c>
      <c r="I1053" s="25" t="s">
        <v>239</v>
      </c>
      <c r="J1053" s="26">
        <v>46570</v>
      </c>
      <c r="K1053" s="24"/>
      <c r="L1053" s="20" t="s">
        <v>250</v>
      </c>
      <c r="M1053" s="72"/>
      <c r="N1053" s="72"/>
      <c r="O1053" s="41">
        <f>IF($E1059&gt;=O$3,IF(O$3&lt;=($E1048+365),O1052,IFERROR(O1045*$E1050/4*O1051+
$E1060*O1049/4*IFERROR(O1051/$E1061,0),0)),IF(O$3&lt;=($E1059+365),O1045*$E1050/4*O1051+$E1060*O1049/4*IFERROR(O1051/$E1061,0),IFERROR($E1060*O1049/4*IFERROR(O1051/$E1061,0),0)))</f>
        <v>17668.326577506974</v>
      </c>
      <c r="P1053" s="41">
        <f t="shared" ref="P1053:BD1053" si="677">IF($E1059&gt;=P$3,IF(P$3&lt;=($E1048+365),P1052,IFERROR(P1045*$E1050/4*P1051+
$E1060*P1049/4*IFERROR(P1051/$E1061,0),0)),IF(P$3&lt;=($E1059+365),P1045*$E1050/4*P1051+$E1060*P1049/4*IFERROR(P1051/$E1061,0),IFERROR($E1060*P1049/4*IFERROR(P1051/$E1061,0),0)))</f>
        <v>17675.861045130645</v>
      </c>
      <c r="Q1053" s="41">
        <f t="shared" si="677"/>
        <v>17675.861045130645</v>
      </c>
      <c r="R1053" s="41">
        <f t="shared" si="677"/>
        <v>17675.861045130645</v>
      </c>
      <c r="S1053" s="41">
        <f t="shared" si="677"/>
        <v>17848.777077093881</v>
      </c>
      <c r="T1053" s="41">
        <f t="shared" si="677"/>
        <v>17852.619655581952</v>
      </c>
      <c r="U1053" s="41">
        <f t="shared" si="677"/>
        <v>17852.619655581952</v>
      </c>
      <c r="V1053" s="41">
        <f t="shared" si="677"/>
        <v>17852.619655581952</v>
      </c>
      <c r="W1053" s="41">
        <f t="shared" si="677"/>
        <v>18027.264847864819</v>
      </c>
      <c r="X1053" s="41">
        <f t="shared" si="677"/>
        <v>18031.145852137772</v>
      </c>
      <c r="Y1053" s="41">
        <f t="shared" si="677"/>
        <v>18031.145852137772</v>
      </c>
      <c r="Z1053" s="41">
        <f t="shared" si="677"/>
        <v>18031.145852137772</v>
      </c>
      <c r="AA1053" s="41">
        <f t="shared" si="677"/>
        <v>18207.537496343466</v>
      </c>
      <c r="AB1053" s="41">
        <f t="shared" si="677"/>
        <v>18211.457310659149</v>
      </c>
      <c r="AC1053" s="41">
        <f t="shared" si="677"/>
        <v>18211.457310659149</v>
      </c>
      <c r="AD1053" s="41">
        <f t="shared" si="677"/>
        <v>18211.457310659149</v>
      </c>
      <c r="AE1053" s="41">
        <f t="shared" si="677"/>
        <v>18389.612871306905</v>
      </c>
      <c r="AF1053" s="41">
        <f t="shared" si="677"/>
        <v>18393.57188376574</v>
      </c>
      <c r="AG1053" s="41">
        <f t="shared" si="677"/>
        <v>18393.57188376574</v>
      </c>
      <c r="AH1053" s="41">
        <f t="shared" si="677"/>
        <v>18393.57188376574</v>
      </c>
      <c r="AI1053" s="41">
        <f t="shared" si="677"/>
        <v>18757.610392728999</v>
      </c>
      <c r="AJ1053" s="41">
        <f t="shared" si="677"/>
        <v>18559.523722203376</v>
      </c>
      <c r="AK1053" s="41">
        <f t="shared" si="677"/>
        <v>18559.523722203376</v>
      </c>
      <c r="AL1053" s="41">
        <f t="shared" si="677"/>
        <v>18559.523722203376</v>
      </c>
      <c r="AM1053" s="41">
        <f t="shared" si="677"/>
        <v>18741.084280355371</v>
      </c>
      <c r="AN1053" s="41">
        <f t="shared" si="677"/>
        <v>18745.11895942541</v>
      </c>
      <c r="AO1053" s="41">
        <f t="shared" si="677"/>
        <v>18745.11895942541</v>
      </c>
      <c r="AP1053" s="41">
        <f t="shared" si="677"/>
        <v>18745.11895942541</v>
      </c>
      <c r="AQ1053" s="41">
        <f t="shared" si="677"/>
        <v>18928.495123158922</v>
      </c>
      <c r="AR1053" s="41">
        <f t="shared" si="677"/>
        <v>18932.570149019666</v>
      </c>
      <c r="AS1053" s="41">
        <f t="shared" si="677"/>
        <v>18932.570149019666</v>
      </c>
      <c r="AT1053" s="41">
        <f t="shared" si="677"/>
        <v>18932.570149019666</v>
      </c>
      <c r="AU1053" s="41">
        <f t="shared" si="677"/>
        <v>19117.78007439051</v>
      </c>
      <c r="AV1053" s="41">
        <f t="shared" si="677"/>
        <v>19121.895850509864</v>
      </c>
      <c r="AW1053" s="41">
        <f t="shared" si="677"/>
        <v>19121.895850509864</v>
      </c>
      <c r="AX1053" s="41">
        <f t="shared" si="677"/>
        <v>19121.895850509864</v>
      </c>
      <c r="AY1053" s="41">
        <f t="shared" si="677"/>
        <v>19308.95787513442</v>
      </c>
      <c r="AZ1053" s="41">
        <f t="shared" si="677"/>
        <v>19313.114809014962</v>
      </c>
      <c r="BA1053" s="41">
        <f t="shared" si="677"/>
        <v>19313.114809014962</v>
      </c>
      <c r="BB1053" s="41">
        <f t="shared" si="677"/>
        <v>19313.114809014962</v>
      </c>
      <c r="BC1053" s="41">
        <f t="shared" si="677"/>
        <v>19502.047453885763</v>
      </c>
      <c r="BD1053" s="41">
        <f t="shared" si="677"/>
        <v>19506.245957105111</v>
      </c>
    </row>
    <row r="1054" spans="1:59" ht="16" x14ac:dyDescent="0.2">
      <c r="B1054" s="11">
        <f t="shared" si="668"/>
        <v>31</v>
      </c>
      <c r="C1054" s="12" t="str">
        <f t="shared" si="668"/>
        <v>SCI RETAIL RENNES 1</v>
      </c>
      <c r="D1054" s="25" t="s">
        <v>8</v>
      </c>
      <c r="E1054" s="42">
        <v>0</v>
      </c>
      <c r="F1054" s="15"/>
      <c r="I1054" s="15"/>
      <c r="J1054" s="24"/>
      <c r="K1054" s="24"/>
      <c r="L1054" s="20" t="s">
        <v>251</v>
      </c>
      <c r="M1054" s="72"/>
      <c r="N1054" s="72"/>
      <c r="O1054" s="41">
        <f>-$E1050/4*O1044
+(O1044&gt;0)*($J1049&gt;=O$2)*($J1049&lt;=O$3)*(($J1049-O$2+1)/O$4*$H1049/4)
+(O1044&gt;0)*($J1049&gt;O$3)*($I1049&lt;=O$3)*($I1049&gt;=O$2)*((O$3-$I1049+1)/O$4*$H1049/4)
+(O1044&gt;0)*($J1049&gt;O$3)*($I1049&lt;O$2)*$H1049/4
+(O1044&gt;0)*($J1050&gt;=O$2)*($J1050&lt;=O$3)*(($J1050-O$2+1)/O$4*$H1050/4)
+(O1044&gt;0)*($J1050&gt;O$3)*($I1050&lt;=O$3)*($I1050&gt;=O$2)*((O$3-$I1050+1)/O$4*$H1050/4)
+(O1044&gt;0)*($J1050&gt;O$3)*($I1050&lt;O$2)*$H1050/4
+(O1044&gt;0)*($J1051&gt;=O$2)*($J1051&lt;=O$3)*(($J1051-O$2+1)/O$4*$H1051/4)
+(O1044&gt;0)*($J1051&gt;O$3)*($I1051&lt;=O$3)*($I1051&gt;=O$2)*((O$3-$I1051+1)/O$4*$H1051/4)
+(O1044&gt;0)*($J1051&gt;O$3)*($I1051&lt;O$2)*$H1051/4
-$E1060/4*O1048
+(O1048&gt;0)*($J1060&gt;=O$2)*($J1060&lt;=O$3)*(($J1060-O$2+1)/O$4*$H1060/4)
+(O1048&gt;0)*($J1060&gt;O$3)*($I1060&lt;=O$3)*($I1060&gt;=O$2)*((O$3-$I1060+1)/O$4*$H1060/4)
+(O1048&gt;0)*($J1060&gt;O$3)*($I1060&lt;O$2)*$H1060/4
+(O1048&gt;0)*($J1061&gt;=O$2)*($J1061&lt;=O$3)*(($J1061-O$2+1)/O$4*$H1061/4)
+(O1048&gt;0)*($J1061&gt;O$3)*($I1061&lt;=O$3)*($I1061&gt;=O$2)*((O$3-$I1061+1)/O$4*$H1061/4)
+(O1048&gt;0)*($J1061&gt;O$3)*($I1061&lt;O$2)*$H1061/4
+(O1048&gt;0)*($J1062&gt;=O$2)*($J1062&lt;=O$3)*(($J1062-O$2+1)/O$4*$H1062/4)
+(O1048&gt;0)*($J1062&gt;O$3)*($I1062&lt;=O$3)*($I1062&gt;=O$2)*((O$3-$I1062+1)/O$4*$H1062/4)
+(O1048&gt;0)*($J1062&gt;O$3)*($I1062&lt;O$2)*$H1062/4</f>
        <v>0</v>
      </c>
      <c r="P1054" s="41">
        <f t="shared" ref="P1054:BD1054" si="678">-$E1050/4*P1044
+(P1044&gt;0)*($J1049&gt;=P$2)*($J1049&lt;=P$3)*(($J1049-P$2+1)/P$4*$H1049/4)
+(P1044&gt;0)*($J1049&gt;P$3)*($I1049&lt;=P$3)*($I1049&gt;=P$2)*((P$3-$I1049+1)/P$4*$H1049/4)
+(P1044&gt;0)*($J1049&gt;P$3)*($I1049&lt;P$2)*$H1049/4
+(P1044&gt;0)*($J1050&gt;=P$2)*($J1050&lt;=P$3)*(($J1050-P$2+1)/P$4*$H1050/4)
+(P1044&gt;0)*($J1050&gt;P$3)*($I1050&lt;=P$3)*($I1050&gt;=P$2)*((P$3-$I1050+1)/P$4*$H1050/4)
+(P1044&gt;0)*($J1050&gt;P$3)*($I1050&lt;P$2)*$H1050/4
+(P1044&gt;0)*($J1051&gt;=P$2)*($J1051&lt;=P$3)*(($J1051-P$2+1)/P$4*$H1051/4)
+(P1044&gt;0)*($J1051&gt;P$3)*($I1051&lt;=P$3)*($I1051&gt;=P$2)*((P$3-$I1051+1)/P$4*$H1051/4)
+(P1044&gt;0)*($J1051&gt;P$3)*($I1051&lt;P$2)*$H1051/4
-$E1060/4*P1048
+(P1048&gt;0)*($J1060&gt;=P$2)*($J1060&lt;=P$3)*(($J1060-P$2+1)/P$4*$H1060/4)
+(P1048&gt;0)*($J1060&gt;P$3)*($I1060&lt;=P$3)*($I1060&gt;=P$2)*((P$3-$I1060+1)/P$4*$H1060/4)
+(P1048&gt;0)*($J1060&gt;P$3)*($I1060&lt;P$2)*$H1060/4
+(P1048&gt;0)*($J1061&gt;=P$2)*($J1061&lt;=P$3)*(($J1061-P$2+1)/P$4*$H1061/4)
+(P1048&gt;0)*($J1061&gt;P$3)*($I1061&lt;=P$3)*($I1061&gt;=P$2)*((P$3-$I1061+1)/P$4*$H1061/4)
+(P1048&gt;0)*($J1061&gt;P$3)*($I1061&lt;P$2)*$H1061/4
+(P1048&gt;0)*($J1062&gt;=P$2)*($J1062&lt;=P$3)*(($J1062-P$2+1)/P$4*$H1062/4)
+(P1048&gt;0)*($J1062&gt;P$3)*($I1062&lt;=P$3)*($I1062&gt;=P$2)*((P$3-$I1062+1)/P$4*$H1062/4)
+(P1048&gt;0)*($J1062&gt;P$3)*($I1062&lt;P$2)*$H1062/4</f>
        <v>0</v>
      </c>
      <c r="Q1054" s="41">
        <f t="shared" si="678"/>
        <v>0</v>
      </c>
      <c r="R1054" s="41">
        <f t="shared" si="678"/>
        <v>0</v>
      </c>
      <c r="S1054" s="41">
        <f t="shared" si="678"/>
        <v>0</v>
      </c>
      <c r="T1054" s="41">
        <f t="shared" si="678"/>
        <v>0</v>
      </c>
      <c r="U1054" s="41">
        <f t="shared" si="678"/>
        <v>0</v>
      </c>
      <c r="V1054" s="41">
        <f t="shared" si="678"/>
        <v>0</v>
      </c>
      <c r="W1054" s="41">
        <f t="shared" si="678"/>
        <v>0</v>
      </c>
      <c r="X1054" s="41">
        <f t="shared" si="678"/>
        <v>0</v>
      </c>
      <c r="Y1054" s="41">
        <f t="shared" si="678"/>
        <v>0</v>
      </c>
      <c r="Z1054" s="41">
        <f t="shared" si="678"/>
        <v>0</v>
      </c>
      <c r="AA1054" s="41">
        <f t="shared" si="678"/>
        <v>0</v>
      </c>
      <c r="AB1054" s="41">
        <f t="shared" si="678"/>
        <v>0</v>
      </c>
      <c r="AC1054" s="41">
        <f t="shared" si="678"/>
        <v>0</v>
      </c>
      <c r="AD1054" s="41">
        <f t="shared" si="678"/>
        <v>0</v>
      </c>
      <c r="AE1054" s="41">
        <f t="shared" si="678"/>
        <v>0</v>
      </c>
      <c r="AF1054" s="41">
        <f t="shared" si="678"/>
        <v>0</v>
      </c>
      <c r="AG1054" s="41">
        <f t="shared" si="678"/>
        <v>0</v>
      </c>
      <c r="AH1054" s="41">
        <f t="shared" si="678"/>
        <v>0</v>
      </c>
      <c r="AI1054" s="41">
        <f t="shared" si="678"/>
        <v>0</v>
      </c>
      <c r="AJ1054" s="41">
        <f t="shared" si="678"/>
        <v>0</v>
      </c>
      <c r="AK1054" s="41">
        <f t="shared" si="678"/>
        <v>0</v>
      </c>
      <c r="AL1054" s="41">
        <f t="shared" si="678"/>
        <v>0</v>
      </c>
      <c r="AM1054" s="41">
        <f t="shared" si="678"/>
        <v>0</v>
      </c>
      <c r="AN1054" s="41">
        <f t="shared" si="678"/>
        <v>0</v>
      </c>
      <c r="AO1054" s="41">
        <f t="shared" si="678"/>
        <v>0</v>
      </c>
      <c r="AP1054" s="41">
        <f t="shared" si="678"/>
        <v>0</v>
      </c>
      <c r="AQ1054" s="41">
        <f t="shared" si="678"/>
        <v>0</v>
      </c>
      <c r="AR1054" s="41">
        <f t="shared" si="678"/>
        <v>0</v>
      </c>
      <c r="AS1054" s="41">
        <f t="shared" si="678"/>
        <v>0</v>
      </c>
      <c r="AT1054" s="41">
        <f t="shared" si="678"/>
        <v>0</v>
      </c>
      <c r="AU1054" s="41">
        <f t="shared" si="678"/>
        <v>0</v>
      </c>
      <c r="AV1054" s="41">
        <f t="shared" si="678"/>
        <v>0</v>
      </c>
      <c r="AW1054" s="41">
        <f t="shared" si="678"/>
        <v>0</v>
      </c>
      <c r="AX1054" s="41">
        <f t="shared" si="678"/>
        <v>0</v>
      </c>
      <c r="AY1054" s="41">
        <f t="shared" si="678"/>
        <v>0</v>
      </c>
      <c r="AZ1054" s="41">
        <f t="shared" si="678"/>
        <v>0</v>
      </c>
      <c r="BA1054" s="41">
        <f t="shared" si="678"/>
        <v>0</v>
      </c>
      <c r="BB1054" s="41">
        <f t="shared" si="678"/>
        <v>0</v>
      </c>
      <c r="BC1054" s="41">
        <f t="shared" si="678"/>
        <v>0</v>
      </c>
      <c r="BD1054" s="41">
        <f t="shared" si="678"/>
        <v>0</v>
      </c>
    </row>
    <row r="1055" spans="1:59" ht="16" x14ac:dyDescent="0.2">
      <c r="B1055" s="11">
        <f t="shared" si="668"/>
        <v>31</v>
      </c>
      <c r="C1055" s="12" t="str">
        <f t="shared" si="668"/>
        <v>SCI RETAIL RENNES 1</v>
      </c>
      <c r="D1055" s="43" t="s">
        <v>252</v>
      </c>
      <c r="E1055" s="42" t="s">
        <v>288</v>
      </c>
      <c r="F1055" s="44"/>
      <c r="G1055" s="43" t="s">
        <v>253</v>
      </c>
      <c r="H1055" s="39">
        <v>0</v>
      </c>
      <c r="I1055" s="43" t="s">
        <v>254</v>
      </c>
      <c r="J1055" s="32">
        <v>0</v>
      </c>
      <c r="K1055" s="24"/>
      <c r="L1055" s="20" t="s">
        <v>255</v>
      </c>
      <c r="M1055" s="72"/>
      <c r="N1055" s="72"/>
      <c r="O1055" s="41">
        <v>0</v>
      </c>
      <c r="P1055" s="41">
        <v>0</v>
      </c>
      <c r="Q1055" s="41">
        <v>0</v>
      </c>
      <c r="R1055" s="41">
        <v>0</v>
      </c>
      <c r="S1055" s="41">
        <v>0</v>
      </c>
      <c r="T1055" s="41">
        <v>0</v>
      </c>
      <c r="U1055" s="41">
        <v>0</v>
      </c>
      <c r="V1055" s="41">
        <v>0</v>
      </c>
      <c r="W1055" s="41">
        <v>0</v>
      </c>
      <c r="X1055" s="41">
        <v>0</v>
      </c>
      <c r="Y1055" s="41">
        <v>0</v>
      </c>
      <c r="Z1055" s="41">
        <v>0</v>
      </c>
      <c r="AA1055" s="41">
        <v>0</v>
      </c>
      <c r="AB1055" s="41">
        <v>0</v>
      </c>
      <c r="AC1055" s="41">
        <v>0</v>
      </c>
      <c r="AD1055" s="41">
        <v>0</v>
      </c>
      <c r="AE1055" s="41">
        <v>0</v>
      </c>
      <c r="AF1055" s="41">
        <v>0</v>
      </c>
      <c r="AG1055" s="41">
        <v>0</v>
      </c>
      <c r="AH1055" s="41">
        <v>0</v>
      </c>
      <c r="AI1055" s="41">
        <v>0</v>
      </c>
      <c r="AJ1055" s="41">
        <v>0</v>
      </c>
      <c r="AK1055" s="41">
        <v>0</v>
      </c>
      <c r="AL1055" s="41">
        <v>0</v>
      </c>
      <c r="AM1055" s="41">
        <v>0</v>
      </c>
      <c r="AN1055" s="41">
        <v>0</v>
      </c>
      <c r="AO1055" s="41">
        <v>0</v>
      </c>
      <c r="AP1055" s="41">
        <v>0</v>
      </c>
      <c r="AQ1055" s="41">
        <v>0</v>
      </c>
      <c r="AR1055" s="41">
        <v>0</v>
      </c>
      <c r="AS1055" s="41">
        <v>0</v>
      </c>
      <c r="AT1055" s="41">
        <v>0</v>
      </c>
      <c r="AU1055" s="41">
        <v>0</v>
      </c>
      <c r="AV1055" s="41">
        <v>0</v>
      </c>
      <c r="AW1055" s="41">
        <v>0</v>
      </c>
      <c r="AX1055" s="41">
        <v>0</v>
      </c>
      <c r="AY1055" s="41">
        <v>0</v>
      </c>
      <c r="AZ1055" s="41">
        <v>0</v>
      </c>
      <c r="BA1055" s="41">
        <v>0</v>
      </c>
      <c r="BB1055" s="41">
        <v>0</v>
      </c>
      <c r="BC1055" s="41">
        <v>0</v>
      </c>
      <c r="BD1055" s="41">
        <v>0</v>
      </c>
    </row>
    <row r="1056" spans="1:59" ht="16" x14ac:dyDescent="0.2">
      <c r="B1056" s="11">
        <f t="shared" si="668"/>
        <v>31</v>
      </c>
      <c r="C1056" s="12" t="str">
        <f t="shared" si="668"/>
        <v>SCI RETAIL RENNES 1</v>
      </c>
      <c r="D1056" s="43" t="s">
        <v>256</v>
      </c>
      <c r="E1056" s="32">
        <v>46570</v>
      </c>
      <c r="G1056" s="43" t="s">
        <v>257</v>
      </c>
      <c r="H1056" s="42">
        <v>0</v>
      </c>
      <c r="I1056" s="43" t="s">
        <v>258</v>
      </c>
      <c r="J1056" s="29">
        <v>0</v>
      </c>
      <c r="K1056" s="23"/>
      <c r="L1056" s="33" t="s">
        <v>259</v>
      </c>
      <c r="M1056" s="73"/>
      <c r="N1056" s="73"/>
      <c r="O1056" s="45">
        <f>-(O1053+O1054)*IFERROR((O1043+O1047)/(O1045+O1049),0)</f>
        <v>0</v>
      </c>
      <c r="P1056" s="45">
        <f t="shared" ref="P1056:BD1056" si="679">-(P1053+P1054)*IFERROR((P1043+P1047)/(P1045+P1049),0)</f>
        <v>0</v>
      </c>
      <c r="Q1056" s="45">
        <f t="shared" si="679"/>
        <v>0</v>
      </c>
      <c r="R1056" s="45">
        <f t="shared" si="679"/>
        <v>0</v>
      </c>
      <c r="S1056" s="45">
        <f t="shared" si="679"/>
        <v>0</v>
      </c>
      <c r="T1056" s="45">
        <f t="shared" si="679"/>
        <v>0</v>
      </c>
      <c r="U1056" s="45">
        <f t="shared" si="679"/>
        <v>0</v>
      </c>
      <c r="V1056" s="45">
        <f t="shared" si="679"/>
        <v>0</v>
      </c>
      <c r="W1056" s="45">
        <f t="shared" si="679"/>
        <v>0</v>
      </c>
      <c r="X1056" s="45">
        <f t="shared" si="679"/>
        <v>0</v>
      </c>
      <c r="Y1056" s="45">
        <f t="shared" si="679"/>
        <v>0</v>
      </c>
      <c r="Z1056" s="45">
        <f t="shared" si="679"/>
        <v>0</v>
      </c>
      <c r="AA1056" s="45">
        <f t="shared" si="679"/>
        <v>0</v>
      </c>
      <c r="AB1056" s="45">
        <f t="shared" si="679"/>
        <v>0</v>
      </c>
      <c r="AC1056" s="45">
        <f t="shared" si="679"/>
        <v>0</v>
      </c>
      <c r="AD1056" s="45">
        <f t="shared" si="679"/>
        <v>0</v>
      </c>
      <c r="AE1056" s="45">
        <f t="shared" si="679"/>
        <v>0</v>
      </c>
      <c r="AF1056" s="45">
        <f t="shared" si="679"/>
        <v>0</v>
      </c>
      <c r="AG1056" s="45">
        <f t="shared" si="679"/>
        <v>0</v>
      </c>
      <c r="AH1056" s="45">
        <f t="shared" si="679"/>
        <v>0</v>
      </c>
      <c r="AI1056" s="45">
        <f t="shared" si="679"/>
        <v>0</v>
      </c>
      <c r="AJ1056" s="45">
        <f t="shared" si="679"/>
        <v>0</v>
      </c>
      <c r="AK1056" s="45">
        <f t="shared" si="679"/>
        <v>0</v>
      </c>
      <c r="AL1056" s="45">
        <f t="shared" si="679"/>
        <v>0</v>
      </c>
      <c r="AM1056" s="45">
        <f t="shared" si="679"/>
        <v>0</v>
      </c>
      <c r="AN1056" s="45">
        <f t="shared" si="679"/>
        <v>0</v>
      </c>
      <c r="AO1056" s="45">
        <f t="shared" si="679"/>
        <v>0</v>
      </c>
      <c r="AP1056" s="45">
        <f t="shared" si="679"/>
        <v>0</v>
      </c>
      <c r="AQ1056" s="45">
        <f t="shared" si="679"/>
        <v>0</v>
      </c>
      <c r="AR1056" s="45">
        <f t="shared" si="679"/>
        <v>0</v>
      </c>
      <c r="AS1056" s="45">
        <f t="shared" si="679"/>
        <v>0</v>
      </c>
      <c r="AT1056" s="45">
        <f t="shared" si="679"/>
        <v>0</v>
      </c>
      <c r="AU1056" s="45">
        <f t="shared" si="679"/>
        <v>0</v>
      </c>
      <c r="AV1056" s="45">
        <f t="shared" si="679"/>
        <v>0</v>
      </c>
      <c r="AW1056" s="45">
        <f t="shared" si="679"/>
        <v>0</v>
      </c>
      <c r="AX1056" s="45">
        <f t="shared" si="679"/>
        <v>0</v>
      </c>
      <c r="AY1056" s="45">
        <f t="shared" si="679"/>
        <v>0</v>
      </c>
      <c r="AZ1056" s="45">
        <f t="shared" si="679"/>
        <v>0</v>
      </c>
      <c r="BA1056" s="45">
        <f t="shared" si="679"/>
        <v>0</v>
      </c>
      <c r="BB1056" s="45">
        <f t="shared" si="679"/>
        <v>0</v>
      </c>
      <c r="BC1056" s="45">
        <f t="shared" si="679"/>
        <v>0</v>
      </c>
      <c r="BD1056" s="45">
        <f t="shared" si="679"/>
        <v>0</v>
      </c>
    </row>
    <row r="1057" spans="1:59" ht="16" x14ac:dyDescent="0.2">
      <c r="B1057" s="11">
        <f t="shared" si="668"/>
        <v>31</v>
      </c>
      <c r="C1057" s="12" t="str">
        <f t="shared" si="668"/>
        <v>SCI RETAIL RENNES 1</v>
      </c>
      <c r="K1057" s="24"/>
      <c r="O1057" s="15"/>
      <c r="P1057" s="15"/>
      <c r="Q1057" s="15"/>
      <c r="R1057" s="15"/>
      <c r="S1057" s="15"/>
      <c r="T1057" s="15"/>
      <c r="U1057" s="15"/>
      <c r="V1057" s="15"/>
      <c r="W1057" s="15"/>
      <c r="X1057" s="15"/>
      <c r="Y1057" s="15"/>
      <c r="Z1057" s="15"/>
      <c r="AA1057" s="15"/>
      <c r="AB1057" s="15"/>
      <c r="AC1057" s="15"/>
      <c r="AD1057" s="15"/>
      <c r="AE1057" s="15"/>
      <c r="AF1057" s="15"/>
      <c r="AG1057" s="15"/>
      <c r="AH1057" s="15"/>
      <c r="AI1057" s="15"/>
      <c r="AJ1057" s="15"/>
      <c r="AK1057" s="15"/>
      <c r="AL1057" s="15"/>
      <c r="AM1057" s="15"/>
      <c r="AN1057" s="15"/>
      <c r="AO1057" s="15"/>
      <c r="AP1057" s="15"/>
      <c r="AQ1057" s="15"/>
      <c r="AR1057" s="15"/>
      <c r="AS1057" s="15"/>
      <c r="AT1057" s="15"/>
      <c r="AU1057" s="15"/>
      <c r="AV1057" s="15"/>
      <c r="AW1057" s="15"/>
      <c r="AX1057" s="15"/>
      <c r="AY1057" s="15"/>
      <c r="AZ1057" s="15"/>
      <c r="BA1057" s="15"/>
      <c r="BB1057" s="15"/>
      <c r="BC1057" s="15"/>
      <c r="BD1057" s="15"/>
    </row>
    <row r="1058" spans="1:59" ht="16" x14ac:dyDescent="0.2">
      <c r="B1058" s="11">
        <f t="shared" si="668"/>
        <v>31</v>
      </c>
      <c r="C1058" s="12" t="str">
        <f t="shared" si="668"/>
        <v>SCI RETAIL RENNES 1</v>
      </c>
      <c r="G1058" s="46" t="s">
        <v>229</v>
      </c>
      <c r="H1058" s="104" t="s">
        <v>74</v>
      </c>
      <c r="I1058" s="105"/>
      <c r="J1058" s="106"/>
      <c r="K1058" s="23"/>
      <c r="L1058" s="47" t="s">
        <v>4</v>
      </c>
      <c r="M1058" s="81"/>
      <c r="N1058" s="81"/>
      <c r="O1058" s="48">
        <f>SUM(O1053:O1056)</f>
        <v>17668.326577506974</v>
      </c>
      <c r="P1058" s="48">
        <f t="shared" ref="P1058:BD1058" si="680">SUM(P1053:P1056)</f>
        <v>17675.861045130645</v>
      </c>
      <c r="Q1058" s="48">
        <f t="shared" si="680"/>
        <v>17675.861045130645</v>
      </c>
      <c r="R1058" s="48">
        <f t="shared" si="680"/>
        <v>17675.861045130645</v>
      </c>
      <c r="S1058" s="48">
        <f t="shared" si="680"/>
        <v>17848.777077093881</v>
      </c>
      <c r="T1058" s="48">
        <f t="shared" si="680"/>
        <v>17852.619655581952</v>
      </c>
      <c r="U1058" s="48">
        <f t="shared" si="680"/>
        <v>17852.619655581952</v>
      </c>
      <c r="V1058" s="48">
        <f t="shared" si="680"/>
        <v>17852.619655581952</v>
      </c>
      <c r="W1058" s="48">
        <f t="shared" si="680"/>
        <v>18027.264847864819</v>
      </c>
      <c r="X1058" s="48">
        <f t="shared" si="680"/>
        <v>18031.145852137772</v>
      </c>
      <c r="Y1058" s="48">
        <f t="shared" si="680"/>
        <v>18031.145852137772</v>
      </c>
      <c r="Z1058" s="48">
        <f t="shared" si="680"/>
        <v>18031.145852137772</v>
      </c>
      <c r="AA1058" s="48">
        <f t="shared" si="680"/>
        <v>18207.537496343466</v>
      </c>
      <c r="AB1058" s="48">
        <f t="shared" si="680"/>
        <v>18211.457310659149</v>
      </c>
      <c r="AC1058" s="48">
        <f t="shared" si="680"/>
        <v>18211.457310659149</v>
      </c>
      <c r="AD1058" s="48">
        <f t="shared" si="680"/>
        <v>18211.457310659149</v>
      </c>
      <c r="AE1058" s="48">
        <f t="shared" si="680"/>
        <v>18389.612871306905</v>
      </c>
      <c r="AF1058" s="48">
        <f t="shared" si="680"/>
        <v>18393.57188376574</v>
      </c>
      <c r="AG1058" s="48">
        <f t="shared" si="680"/>
        <v>18393.57188376574</v>
      </c>
      <c r="AH1058" s="48">
        <f t="shared" si="680"/>
        <v>18393.57188376574</v>
      </c>
      <c r="AI1058" s="48">
        <f t="shared" si="680"/>
        <v>18757.610392728999</v>
      </c>
      <c r="AJ1058" s="48">
        <f t="shared" si="680"/>
        <v>18559.523722203376</v>
      </c>
      <c r="AK1058" s="48">
        <f t="shared" si="680"/>
        <v>18559.523722203376</v>
      </c>
      <c r="AL1058" s="48">
        <f t="shared" si="680"/>
        <v>18559.523722203376</v>
      </c>
      <c r="AM1058" s="48">
        <f t="shared" si="680"/>
        <v>18741.084280355371</v>
      </c>
      <c r="AN1058" s="48">
        <f t="shared" si="680"/>
        <v>18745.11895942541</v>
      </c>
      <c r="AO1058" s="48">
        <f t="shared" si="680"/>
        <v>18745.11895942541</v>
      </c>
      <c r="AP1058" s="48">
        <f t="shared" si="680"/>
        <v>18745.11895942541</v>
      </c>
      <c r="AQ1058" s="48">
        <f t="shared" si="680"/>
        <v>18928.495123158922</v>
      </c>
      <c r="AR1058" s="48">
        <f t="shared" si="680"/>
        <v>18932.570149019666</v>
      </c>
      <c r="AS1058" s="48">
        <f t="shared" si="680"/>
        <v>18932.570149019666</v>
      </c>
      <c r="AT1058" s="48">
        <f t="shared" si="680"/>
        <v>18932.570149019666</v>
      </c>
      <c r="AU1058" s="48">
        <f t="shared" si="680"/>
        <v>19117.78007439051</v>
      </c>
      <c r="AV1058" s="48">
        <f t="shared" si="680"/>
        <v>19121.895850509864</v>
      </c>
      <c r="AW1058" s="48">
        <f t="shared" si="680"/>
        <v>19121.895850509864</v>
      </c>
      <c r="AX1058" s="48">
        <f t="shared" si="680"/>
        <v>19121.895850509864</v>
      </c>
      <c r="AY1058" s="48">
        <f t="shared" si="680"/>
        <v>19308.95787513442</v>
      </c>
      <c r="AZ1058" s="48">
        <f t="shared" si="680"/>
        <v>19313.114809014962</v>
      </c>
      <c r="BA1058" s="48">
        <f t="shared" si="680"/>
        <v>19313.114809014962</v>
      </c>
      <c r="BB1058" s="48">
        <f t="shared" si="680"/>
        <v>19313.114809014962</v>
      </c>
      <c r="BC1058" s="48">
        <f t="shared" si="680"/>
        <v>19502.047453885763</v>
      </c>
      <c r="BD1058" s="48">
        <f t="shared" si="680"/>
        <v>19506.245957105111</v>
      </c>
    </row>
    <row r="1059" spans="1:59" ht="16" x14ac:dyDescent="0.2">
      <c r="B1059" s="11">
        <f t="shared" ref="B1059:C1064" si="681">B1058</f>
        <v>31</v>
      </c>
      <c r="C1059" s="12" t="str">
        <f t="shared" si="681"/>
        <v>SCI RETAIL RENNES 1</v>
      </c>
      <c r="D1059" s="46" t="s">
        <v>260</v>
      </c>
      <c r="E1059" s="32">
        <v>46570</v>
      </c>
      <c r="F1059" s="15"/>
      <c r="G1059" s="46" t="s">
        <v>261</v>
      </c>
      <c r="H1059" s="46" t="s">
        <v>237</v>
      </c>
      <c r="I1059" s="46" t="s">
        <v>238</v>
      </c>
      <c r="J1059" s="46" t="s">
        <v>239</v>
      </c>
      <c r="K1059" s="23"/>
      <c r="O1059" s="15"/>
      <c r="P1059" s="15"/>
      <c r="Q1059" s="15"/>
      <c r="R1059" s="15"/>
      <c r="S1059" s="15"/>
      <c r="T1059" s="15"/>
      <c r="U1059" s="15"/>
      <c r="V1059" s="15"/>
      <c r="W1059" s="15"/>
      <c r="X1059" s="15"/>
      <c r="Y1059" s="15"/>
      <c r="Z1059" s="15"/>
      <c r="AA1059" s="15"/>
      <c r="AB1059" s="15"/>
      <c r="AC1059" s="15"/>
      <c r="AD1059" s="15"/>
      <c r="AE1059" s="15"/>
      <c r="AF1059" s="15"/>
      <c r="AG1059" s="15"/>
      <c r="AH1059" s="15"/>
      <c r="AI1059" s="15"/>
      <c r="AJ1059" s="15"/>
      <c r="AK1059" s="15"/>
      <c r="AL1059" s="15"/>
      <c r="AM1059" s="15"/>
      <c r="AN1059" s="15"/>
      <c r="AO1059" s="15"/>
      <c r="AP1059" s="15"/>
      <c r="AQ1059" s="15"/>
      <c r="AR1059" s="15"/>
      <c r="AS1059" s="15"/>
      <c r="AT1059" s="15"/>
      <c r="AU1059" s="15"/>
      <c r="AV1059" s="15"/>
      <c r="AW1059" s="15"/>
      <c r="AX1059" s="15"/>
      <c r="AY1059" s="15"/>
      <c r="AZ1059" s="15"/>
      <c r="BA1059" s="15"/>
      <c r="BB1059" s="15"/>
      <c r="BC1059" s="15"/>
      <c r="BD1059" s="15"/>
    </row>
    <row r="1060" spans="1:59" ht="16" x14ac:dyDescent="0.2">
      <c r="B1060" s="11">
        <f t="shared" si="681"/>
        <v>31</v>
      </c>
      <c r="C1060" s="12" t="str">
        <f t="shared" si="681"/>
        <v>SCI RETAIL RENNES 1</v>
      </c>
      <c r="D1060" s="46" t="s">
        <v>262</v>
      </c>
      <c r="E1060" s="31">
        <v>74222.115961803429</v>
      </c>
      <c r="F1060" s="15"/>
      <c r="G1060" s="49" t="s">
        <v>263</v>
      </c>
      <c r="H1060" s="31">
        <v>0</v>
      </c>
      <c r="I1060" s="32">
        <v>0</v>
      </c>
      <c r="J1060" s="32">
        <v>0</v>
      </c>
      <c r="K1060" s="23"/>
      <c r="L1060" s="50" t="s">
        <v>264</v>
      </c>
      <c r="M1060" s="70"/>
      <c r="N1060" s="70"/>
      <c r="O1060" s="40">
        <f t="shared" ref="O1060:BD1060" si="682">IFERROR(((O$3&gt;=$E1059)*(O$2&lt;=$E1059))*$E1063,"")</f>
        <v>0</v>
      </c>
      <c r="P1060" s="40">
        <f t="shared" si="682"/>
        <v>0</v>
      </c>
      <c r="Q1060" s="40">
        <f t="shared" si="682"/>
        <v>0</v>
      </c>
      <c r="R1060" s="40">
        <f t="shared" si="682"/>
        <v>0</v>
      </c>
      <c r="S1060" s="40">
        <f t="shared" si="682"/>
        <v>0</v>
      </c>
      <c r="T1060" s="40">
        <f t="shared" si="682"/>
        <v>0</v>
      </c>
      <c r="U1060" s="40">
        <f t="shared" si="682"/>
        <v>0</v>
      </c>
      <c r="V1060" s="40">
        <f t="shared" si="682"/>
        <v>0</v>
      </c>
      <c r="W1060" s="40">
        <f t="shared" si="682"/>
        <v>0</v>
      </c>
      <c r="X1060" s="40">
        <f t="shared" si="682"/>
        <v>0</v>
      </c>
      <c r="Y1060" s="40">
        <f t="shared" si="682"/>
        <v>0</v>
      </c>
      <c r="Z1060" s="40">
        <f t="shared" si="682"/>
        <v>0</v>
      </c>
      <c r="AA1060" s="40">
        <f t="shared" si="682"/>
        <v>0</v>
      </c>
      <c r="AB1060" s="40">
        <f t="shared" si="682"/>
        <v>0</v>
      </c>
      <c r="AC1060" s="40">
        <f t="shared" si="682"/>
        <v>0</v>
      </c>
      <c r="AD1060" s="40">
        <f t="shared" si="682"/>
        <v>0</v>
      </c>
      <c r="AE1060" s="40">
        <f t="shared" si="682"/>
        <v>0</v>
      </c>
      <c r="AF1060" s="40">
        <f t="shared" si="682"/>
        <v>0</v>
      </c>
      <c r="AG1060" s="40">
        <f t="shared" si="682"/>
        <v>0</v>
      </c>
      <c r="AH1060" s="40">
        <f t="shared" si="682"/>
        <v>0</v>
      </c>
      <c r="AI1060" s="40">
        <f t="shared" si="682"/>
        <v>0</v>
      </c>
      <c r="AJ1060" s="40">
        <f t="shared" si="682"/>
        <v>0</v>
      </c>
      <c r="AK1060" s="40">
        <f t="shared" si="682"/>
        <v>0</v>
      </c>
      <c r="AL1060" s="40">
        <f t="shared" si="682"/>
        <v>0</v>
      </c>
      <c r="AM1060" s="40">
        <f t="shared" si="682"/>
        <v>0</v>
      </c>
      <c r="AN1060" s="40">
        <f t="shared" si="682"/>
        <v>0</v>
      </c>
      <c r="AO1060" s="40">
        <f t="shared" si="682"/>
        <v>0</v>
      </c>
      <c r="AP1060" s="40">
        <f t="shared" si="682"/>
        <v>0</v>
      </c>
      <c r="AQ1060" s="40">
        <f t="shared" si="682"/>
        <v>0</v>
      </c>
      <c r="AR1060" s="40">
        <f t="shared" si="682"/>
        <v>0</v>
      </c>
      <c r="AS1060" s="40">
        <f t="shared" si="682"/>
        <v>0</v>
      </c>
      <c r="AT1060" s="40">
        <f t="shared" si="682"/>
        <v>0</v>
      </c>
      <c r="AU1060" s="40">
        <f t="shared" si="682"/>
        <v>0</v>
      </c>
      <c r="AV1060" s="40">
        <f t="shared" si="682"/>
        <v>0</v>
      </c>
      <c r="AW1060" s="40">
        <f t="shared" si="682"/>
        <v>0</v>
      </c>
      <c r="AX1060" s="40">
        <f t="shared" si="682"/>
        <v>0</v>
      </c>
      <c r="AY1060" s="40">
        <f t="shared" si="682"/>
        <v>0</v>
      </c>
      <c r="AZ1060" s="40">
        <f t="shared" si="682"/>
        <v>0</v>
      </c>
      <c r="BA1060" s="40">
        <f t="shared" si="682"/>
        <v>0</v>
      </c>
      <c r="BB1060" s="40">
        <f t="shared" si="682"/>
        <v>0</v>
      </c>
      <c r="BC1060" s="40">
        <f t="shared" si="682"/>
        <v>0</v>
      </c>
      <c r="BD1060" s="40">
        <f t="shared" si="682"/>
        <v>0</v>
      </c>
    </row>
    <row r="1061" spans="1:59" ht="16" x14ac:dyDescent="0.2">
      <c r="B1061" s="11">
        <f t="shared" si="681"/>
        <v>31</v>
      </c>
      <c r="C1061" s="12" t="str">
        <f t="shared" si="681"/>
        <v>SCI RETAIL RENNES 1</v>
      </c>
      <c r="D1061" s="46" t="s">
        <v>24</v>
      </c>
      <c r="E1061" s="51">
        <f>IF(E1059&gt;MAX($O$3:$BD$3),BD1050,
IF(E1059&lt;MIN($O$3:$BD$3),1,SUMIFS($O1051:$BD1051,$O$2:$BD$2,"&lt;="&amp;E1059,$O$3:$BD$3,"&gt;="&amp;E1059)))</f>
        <v>1.0717995084736958</v>
      </c>
      <c r="F1061" s="15"/>
      <c r="G1061" s="49" t="s">
        <v>265</v>
      </c>
      <c r="H1061" s="31">
        <v>0</v>
      </c>
      <c r="I1061" s="32">
        <v>0</v>
      </c>
      <c r="J1061" s="32">
        <v>0</v>
      </c>
      <c r="K1061" s="23"/>
      <c r="L1061" s="52" t="s">
        <v>266</v>
      </c>
      <c r="M1061" s="72"/>
      <c r="N1061" s="72"/>
      <c r="O1061" s="41">
        <f t="shared" ref="O1061:BD1061" si="683">IFERROR(((O$3&gt;=$E1056)*(O$2&lt;=$E1056))*$H1064,"")</f>
        <v>0</v>
      </c>
      <c r="P1061" s="41">
        <f t="shared" si="683"/>
        <v>0</v>
      </c>
      <c r="Q1061" s="41">
        <f t="shared" si="683"/>
        <v>0</v>
      </c>
      <c r="R1061" s="41">
        <f t="shared" si="683"/>
        <v>0</v>
      </c>
      <c r="S1061" s="41">
        <f t="shared" si="683"/>
        <v>0</v>
      </c>
      <c r="T1061" s="41">
        <f t="shared" si="683"/>
        <v>0</v>
      </c>
      <c r="U1061" s="41">
        <f t="shared" si="683"/>
        <v>0</v>
      </c>
      <c r="V1061" s="41">
        <f t="shared" si="683"/>
        <v>0</v>
      </c>
      <c r="W1061" s="41">
        <f t="shared" si="683"/>
        <v>0</v>
      </c>
      <c r="X1061" s="41">
        <f t="shared" si="683"/>
        <v>0</v>
      </c>
      <c r="Y1061" s="41">
        <f t="shared" si="683"/>
        <v>0</v>
      </c>
      <c r="Z1061" s="41">
        <f t="shared" si="683"/>
        <v>0</v>
      </c>
      <c r="AA1061" s="41">
        <f t="shared" si="683"/>
        <v>0</v>
      </c>
      <c r="AB1061" s="41">
        <f t="shared" si="683"/>
        <v>0</v>
      </c>
      <c r="AC1061" s="41">
        <f t="shared" si="683"/>
        <v>0</v>
      </c>
      <c r="AD1061" s="41">
        <f t="shared" si="683"/>
        <v>0</v>
      </c>
      <c r="AE1061" s="41">
        <f t="shared" si="683"/>
        <v>0</v>
      </c>
      <c r="AF1061" s="41">
        <f t="shared" si="683"/>
        <v>0</v>
      </c>
      <c r="AG1061" s="41">
        <f t="shared" si="683"/>
        <v>0</v>
      </c>
      <c r="AH1061" s="41">
        <f t="shared" si="683"/>
        <v>0</v>
      </c>
      <c r="AI1061" s="41">
        <f t="shared" si="683"/>
        <v>0</v>
      </c>
      <c r="AJ1061" s="41">
        <f t="shared" si="683"/>
        <v>0</v>
      </c>
      <c r="AK1061" s="41">
        <f t="shared" si="683"/>
        <v>0</v>
      </c>
      <c r="AL1061" s="41">
        <f t="shared" si="683"/>
        <v>0</v>
      </c>
      <c r="AM1061" s="41">
        <f t="shared" si="683"/>
        <v>0</v>
      </c>
      <c r="AN1061" s="41">
        <f t="shared" si="683"/>
        <v>0</v>
      </c>
      <c r="AO1061" s="41">
        <f t="shared" si="683"/>
        <v>0</v>
      </c>
      <c r="AP1061" s="41">
        <f t="shared" si="683"/>
        <v>0</v>
      </c>
      <c r="AQ1061" s="41">
        <f t="shared" si="683"/>
        <v>0</v>
      </c>
      <c r="AR1061" s="41">
        <f t="shared" si="683"/>
        <v>0</v>
      </c>
      <c r="AS1061" s="41">
        <f t="shared" si="683"/>
        <v>0</v>
      </c>
      <c r="AT1061" s="41">
        <f t="shared" si="683"/>
        <v>0</v>
      </c>
      <c r="AU1061" s="41">
        <f t="shared" si="683"/>
        <v>0</v>
      </c>
      <c r="AV1061" s="41">
        <f t="shared" si="683"/>
        <v>0</v>
      </c>
      <c r="AW1061" s="41">
        <f t="shared" si="683"/>
        <v>0</v>
      </c>
      <c r="AX1061" s="41">
        <f t="shared" si="683"/>
        <v>0</v>
      </c>
      <c r="AY1061" s="41">
        <f t="shared" si="683"/>
        <v>0</v>
      </c>
      <c r="AZ1061" s="41">
        <f t="shared" si="683"/>
        <v>0</v>
      </c>
      <c r="BA1061" s="41">
        <f t="shared" si="683"/>
        <v>0</v>
      </c>
      <c r="BB1061" s="41">
        <f t="shared" si="683"/>
        <v>0</v>
      </c>
      <c r="BC1061" s="41">
        <f t="shared" si="683"/>
        <v>0</v>
      </c>
      <c r="BD1061" s="41">
        <f t="shared" si="683"/>
        <v>0</v>
      </c>
    </row>
    <row r="1062" spans="1:59" ht="16" x14ac:dyDescent="0.2">
      <c r="B1062" s="11">
        <f t="shared" si="681"/>
        <v>31</v>
      </c>
      <c r="C1062" s="12" t="str">
        <f t="shared" si="681"/>
        <v>SCI RETAIL RENNES 1</v>
      </c>
      <c r="D1062" s="46" t="s">
        <v>8</v>
      </c>
      <c r="E1062" s="42">
        <v>0</v>
      </c>
      <c r="F1062" s="15"/>
      <c r="G1062" s="49" t="s">
        <v>267</v>
      </c>
      <c r="H1062" s="31">
        <v>0</v>
      </c>
      <c r="I1062" s="32">
        <v>0</v>
      </c>
      <c r="J1062" s="32">
        <v>0</v>
      </c>
      <c r="L1062" s="52" t="s">
        <v>268</v>
      </c>
      <c r="M1062" s="72"/>
      <c r="N1062" s="72"/>
      <c r="O1062" s="41">
        <f t="shared" ref="O1062:BD1062" si="684">IFERROR(((O$3&gt;=$E1059)*(O$2&lt;=$E1059))*$J1064,"")</f>
        <v>0</v>
      </c>
      <c r="P1062" s="41">
        <f t="shared" si="684"/>
        <v>0</v>
      </c>
      <c r="Q1062" s="41">
        <f t="shared" si="684"/>
        <v>0</v>
      </c>
      <c r="R1062" s="41">
        <f t="shared" si="684"/>
        <v>0</v>
      </c>
      <c r="S1062" s="41">
        <f t="shared" si="684"/>
        <v>0</v>
      </c>
      <c r="T1062" s="41">
        <f t="shared" si="684"/>
        <v>0</v>
      </c>
      <c r="U1062" s="41">
        <f t="shared" si="684"/>
        <v>0</v>
      </c>
      <c r="V1062" s="41">
        <f t="shared" si="684"/>
        <v>0</v>
      </c>
      <c r="W1062" s="41">
        <f t="shared" si="684"/>
        <v>0</v>
      </c>
      <c r="X1062" s="41">
        <f t="shared" si="684"/>
        <v>0</v>
      </c>
      <c r="Y1062" s="41">
        <f t="shared" si="684"/>
        <v>0</v>
      </c>
      <c r="Z1062" s="41">
        <f t="shared" si="684"/>
        <v>0</v>
      </c>
      <c r="AA1062" s="41">
        <f t="shared" si="684"/>
        <v>0</v>
      </c>
      <c r="AB1062" s="41">
        <f t="shared" si="684"/>
        <v>0</v>
      </c>
      <c r="AC1062" s="41">
        <f t="shared" si="684"/>
        <v>0</v>
      </c>
      <c r="AD1062" s="41">
        <f t="shared" si="684"/>
        <v>0</v>
      </c>
      <c r="AE1062" s="41">
        <f t="shared" si="684"/>
        <v>0</v>
      </c>
      <c r="AF1062" s="41">
        <f t="shared" si="684"/>
        <v>0</v>
      </c>
      <c r="AG1062" s="41">
        <f t="shared" si="684"/>
        <v>0</v>
      </c>
      <c r="AH1062" s="41">
        <f t="shared" si="684"/>
        <v>0</v>
      </c>
      <c r="AI1062" s="41">
        <f t="shared" si="684"/>
        <v>0</v>
      </c>
      <c r="AJ1062" s="41">
        <f t="shared" si="684"/>
        <v>0</v>
      </c>
      <c r="AK1062" s="41">
        <f t="shared" si="684"/>
        <v>0</v>
      </c>
      <c r="AL1062" s="41">
        <f t="shared" si="684"/>
        <v>0</v>
      </c>
      <c r="AM1062" s="41">
        <f t="shared" si="684"/>
        <v>0</v>
      </c>
      <c r="AN1062" s="41">
        <f t="shared" si="684"/>
        <v>0</v>
      </c>
      <c r="AO1062" s="41">
        <f t="shared" si="684"/>
        <v>0</v>
      </c>
      <c r="AP1062" s="41">
        <f t="shared" si="684"/>
        <v>0</v>
      </c>
      <c r="AQ1062" s="41">
        <f t="shared" si="684"/>
        <v>0</v>
      </c>
      <c r="AR1062" s="41">
        <f t="shared" si="684"/>
        <v>0</v>
      </c>
      <c r="AS1062" s="41">
        <f t="shared" si="684"/>
        <v>0</v>
      </c>
      <c r="AT1062" s="41">
        <f t="shared" si="684"/>
        <v>0</v>
      </c>
      <c r="AU1062" s="41">
        <f t="shared" si="684"/>
        <v>0</v>
      </c>
      <c r="AV1062" s="41">
        <f t="shared" si="684"/>
        <v>0</v>
      </c>
      <c r="AW1062" s="41">
        <f t="shared" si="684"/>
        <v>0</v>
      </c>
      <c r="AX1062" s="41">
        <f t="shared" si="684"/>
        <v>0</v>
      </c>
      <c r="AY1062" s="41">
        <f t="shared" si="684"/>
        <v>0</v>
      </c>
      <c r="AZ1062" s="41">
        <f t="shared" si="684"/>
        <v>0</v>
      </c>
      <c r="BA1062" s="41">
        <f t="shared" si="684"/>
        <v>0</v>
      </c>
      <c r="BB1062" s="41">
        <f t="shared" si="684"/>
        <v>0</v>
      </c>
      <c r="BC1062" s="41">
        <f t="shared" si="684"/>
        <v>0</v>
      </c>
      <c r="BD1062" s="41">
        <f t="shared" si="684"/>
        <v>0</v>
      </c>
    </row>
    <row r="1063" spans="1:59" ht="16" x14ac:dyDescent="0.2">
      <c r="B1063" s="11">
        <f t="shared" si="681"/>
        <v>31</v>
      </c>
      <c r="C1063" s="12" t="str">
        <f t="shared" si="681"/>
        <v>SCI RETAIL RENNES 1</v>
      </c>
      <c r="D1063" s="46" t="s">
        <v>269</v>
      </c>
      <c r="E1063" s="31">
        <v>0</v>
      </c>
      <c r="F1063" s="15"/>
      <c r="G1063" s="53"/>
      <c r="H1063" s="15"/>
      <c r="I1063" s="15"/>
      <c r="J1063" s="23"/>
      <c r="L1063" s="52" t="s">
        <v>270</v>
      </c>
      <c r="M1063" s="72"/>
      <c r="N1063" s="72"/>
      <c r="O1063" s="41">
        <f t="shared" ref="O1063:BD1063" si="685">IFERROR(((O$3&gt;=$J1053)*(O$2&lt;=$J1053))*$E1064,"")</f>
        <v>0</v>
      </c>
      <c r="P1063" s="41">
        <f t="shared" si="685"/>
        <v>0</v>
      </c>
      <c r="Q1063" s="41">
        <f t="shared" si="685"/>
        <v>0</v>
      </c>
      <c r="R1063" s="41">
        <f t="shared" si="685"/>
        <v>0</v>
      </c>
      <c r="S1063" s="41">
        <f t="shared" si="685"/>
        <v>0</v>
      </c>
      <c r="T1063" s="41">
        <f t="shared" si="685"/>
        <v>0</v>
      </c>
      <c r="U1063" s="41">
        <f t="shared" si="685"/>
        <v>0</v>
      </c>
      <c r="V1063" s="41">
        <f t="shared" si="685"/>
        <v>0</v>
      </c>
      <c r="W1063" s="41">
        <f t="shared" si="685"/>
        <v>0</v>
      </c>
      <c r="X1063" s="41">
        <f t="shared" si="685"/>
        <v>0</v>
      </c>
      <c r="Y1063" s="41">
        <f t="shared" si="685"/>
        <v>0</v>
      </c>
      <c r="Z1063" s="41">
        <f t="shared" si="685"/>
        <v>0</v>
      </c>
      <c r="AA1063" s="41">
        <f t="shared" si="685"/>
        <v>0</v>
      </c>
      <c r="AB1063" s="41">
        <f t="shared" si="685"/>
        <v>0</v>
      </c>
      <c r="AC1063" s="41">
        <f t="shared" si="685"/>
        <v>0</v>
      </c>
      <c r="AD1063" s="41">
        <f t="shared" si="685"/>
        <v>0</v>
      </c>
      <c r="AE1063" s="41">
        <f t="shared" si="685"/>
        <v>0</v>
      </c>
      <c r="AF1063" s="41">
        <f t="shared" si="685"/>
        <v>0</v>
      </c>
      <c r="AG1063" s="41">
        <f t="shared" si="685"/>
        <v>0</v>
      </c>
      <c r="AH1063" s="41">
        <f t="shared" si="685"/>
        <v>0</v>
      </c>
      <c r="AI1063" s="41">
        <f t="shared" si="685"/>
        <v>0</v>
      </c>
      <c r="AJ1063" s="41">
        <f t="shared" si="685"/>
        <v>0</v>
      </c>
      <c r="AK1063" s="41">
        <f t="shared" si="685"/>
        <v>0</v>
      </c>
      <c r="AL1063" s="41">
        <f t="shared" si="685"/>
        <v>0</v>
      </c>
      <c r="AM1063" s="41">
        <f t="shared" si="685"/>
        <v>0</v>
      </c>
      <c r="AN1063" s="41">
        <f t="shared" si="685"/>
        <v>0</v>
      </c>
      <c r="AO1063" s="41">
        <f t="shared" si="685"/>
        <v>0</v>
      </c>
      <c r="AP1063" s="41">
        <f t="shared" si="685"/>
        <v>0</v>
      </c>
      <c r="AQ1063" s="41">
        <f t="shared" si="685"/>
        <v>0</v>
      </c>
      <c r="AR1063" s="41">
        <f t="shared" si="685"/>
        <v>0</v>
      </c>
      <c r="AS1063" s="41">
        <f t="shared" si="685"/>
        <v>0</v>
      </c>
      <c r="AT1063" s="41">
        <f t="shared" si="685"/>
        <v>0</v>
      </c>
      <c r="AU1063" s="41">
        <f t="shared" si="685"/>
        <v>0</v>
      </c>
      <c r="AV1063" s="41">
        <f t="shared" si="685"/>
        <v>0</v>
      </c>
      <c r="AW1063" s="41">
        <f t="shared" si="685"/>
        <v>0</v>
      </c>
      <c r="AX1063" s="41">
        <f t="shared" si="685"/>
        <v>0</v>
      </c>
      <c r="AY1063" s="41">
        <f t="shared" si="685"/>
        <v>0</v>
      </c>
      <c r="AZ1063" s="41">
        <f t="shared" si="685"/>
        <v>0</v>
      </c>
      <c r="BA1063" s="41">
        <f t="shared" si="685"/>
        <v>0</v>
      </c>
      <c r="BB1063" s="41">
        <f t="shared" si="685"/>
        <v>0</v>
      </c>
      <c r="BC1063" s="41">
        <f t="shared" si="685"/>
        <v>0</v>
      </c>
      <c r="BD1063" s="41">
        <f t="shared" si="685"/>
        <v>0</v>
      </c>
    </row>
    <row r="1064" spans="1:59" ht="16" x14ac:dyDescent="0.2">
      <c r="B1064" s="11">
        <f t="shared" si="681"/>
        <v>31</v>
      </c>
      <c r="C1064" s="12" t="str">
        <f t="shared" si="681"/>
        <v>SCI RETAIL RENNES 1</v>
      </c>
      <c r="D1064" s="46" t="s">
        <v>270</v>
      </c>
      <c r="E1064" s="31">
        <v>0</v>
      </c>
      <c r="F1064" s="15"/>
      <c r="G1064" s="46" t="s">
        <v>266</v>
      </c>
      <c r="H1064" s="31">
        <v>0</v>
      </c>
      <c r="I1064" s="46" t="s">
        <v>268</v>
      </c>
      <c r="J1064" s="31">
        <v>0</v>
      </c>
      <c r="L1064" s="54" t="s">
        <v>271</v>
      </c>
      <c r="M1064" s="73"/>
      <c r="N1064" s="73"/>
      <c r="O1064" s="45">
        <f t="shared" ref="O1064:BD1064" si="686">IFERROR(-($E1045+$H1045+$J1045)*O1046,"")</f>
        <v>0</v>
      </c>
      <c r="P1064" s="45">
        <f t="shared" si="686"/>
        <v>0</v>
      </c>
      <c r="Q1064" s="45">
        <f t="shared" si="686"/>
        <v>0</v>
      </c>
      <c r="R1064" s="45">
        <f t="shared" si="686"/>
        <v>0</v>
      </c>
      <c r="S1064" s="45">
        <f t="shared" si="686"/>
        <v>0</v>
      </c>
      <c r="T1064" s="45">
        <f t="shared" si="686"/>
        <v>0</v>
      </c>
      <c r="U1064" s="45">
        <f t="shared" si="686"/>
        <v>0</v>
      </c>
      <c r="V1064" s="45">
        <f t="shared" si="686"/>
        <v>0</v>
      </c>
      <c r="W1064" s="45">
        <f t="shared" si="686"/>
        <v>0</v>
      </c>
      <c r="X1064" s="45">
        <f t="shared" si="686"/>
        <v>0</v>
      </c>
      <c r="Y1064" s="45">
        <f t="shared" si="686"/>
        <v>0</v>
      </c>
      <c r="Z1064" s="45">
        <f t="shared" si="686"/>
        <v>0</v>
      </c>
      <c r="AA1064" s="45">
        <f t="shared" si="686"/>
        <v>0</v>
      </c>
      <c r="AB1064" s="45">
        <f t="shared" si="686"/>
        <v>0</v>
      </c>
      <c r="AC1064" s="45">
        <f t="shared" si="686"/>
        <v>0</v>
      </c>
      <c r="AD1064" s="45">
        <f t="shared" si="686"/>
        <v>0</v>
      </c>
      <c r="AE1064" s="45">
        <f t="shared" si="686"/>
        <v>0</v>
      </c>
      <c r="AF1064" s="45">
        <f t="shared" si="686"/>
        <v>0</v>
      </c>
      <c r="AG1064" s="45">
        <f t="shared" si="686"/>
        <v>0</v>
      </c>
      <c r="AH1064" s="45">
        <f t="shared" si="686"/>
        <v>0</v>
      </c>
      <c r="AI1064" s="45">
        <f t="shared" si="686"/>
        <v>0</v>
      </c>
      <c r="AJ1064" s="45">
        <f t="shared" si="686"/>
        <v>0</v>
      </c>
      <c r="AK1064" s="45">
        <f t="shared" si="686"/>
        <v>0</v>
      </c>
      <c r="AL1064" s="45">
        <f t="shared" si="686"/>
        <v>0</v>
      </c>
      <c r="AM1064" s="45">
        <f t="shared" si="686"/>
        <v>0</v>
      </c>
      <c r="AN1064" s="45">
        <f t="shared" si="686"/>
        <v>0</v>
      </c>
      <c r="AO1064" s="45">
        <f t="shared" si="686"/>
        <v>0</v>
      </c>
      <c r="AP1064" s="45">
        <f t="shared" si="686"/>
        <v>0</v>
      </c>
      <c r="AQ1064" s="45">
        <f t="shared" si="686"/>
        <v>0</v>
      </c>
      <c r="AR1064" s="45">
        <f t="shared" si="686"/>
        <v>0</v>
      </c>
      <c r="AS1064" s="45">
        <f t="shared" si="686"/>
        <v>0</v>
      </c>
      <c r="AT1064" s="45">
        <f t="shared" si="686"/>
        <v>0</v>
      </c>
      <c r="AU1064" s="45">
        <f t="shared" si="686"/>
        <v>0</v>
      </c>
      <c r="AV1064" s="45">
        <f t="shared" si="686"/>
        <v>0</v>
      </c>
      <c r="AW1064" s="45">
        <f t="shared" si="686"/>
        <v>0</v>
      </c>
      <c r="AX1064" s="45">
        <f t="shared" si="686"/>
        <v>0</v>
      </c>
      <c r="AY1064" s="45">
        <f t="shared" si="686"/>
        <v>0</v>
      </c>
      <c r="AZ1064" s="45">
        <f t="shared" si="686"/>
        <v>0</v>
      </c>
      <c r="BA1064" s="45">
        <f t="shared" si="686"/>
        <v>0</v>
      </c>
      <c r="BB1064" s="45">
        <f t="shared" si="686"/>
        <v>0</v>
      </c>
      <c r="BC1064" s="45">
        <f t="shared" si="686"/>
        <v>0</v>
      </c>
      <c r="BD1064" s="45">
        <f t="shared" si="686"/>
        <v>0</v>
      </c>
    </row>
    <row r="1065" spans="1:59" x14ac:dyDescent="0.2">
      <c r="A1065"/>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row>
    <row r="1066" spans="1:59" ht="16" x14ac:dyDescent="0.2">
      <c r="A1066"/>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s="1"/>
    </row>
    <row r="1067" spans="1:59" ht="16" x14ac:dyDescent="0.2">
      <c r="A1067" s="1"/>
      <c r="B1067" s="67">
        <v>32</v>
      </c>
      <c r="C1067" s="68" t="str">
        <f>H1069</f>
        <v>SCI RETAIL RENNES 1</v>
      </c>
      <c r="D1067" s="69" t="s">
        <v>82</v>
      </c>
      <c r="E1067" s="69"/>
      <c r="F1067" s="69"/>
      <c r="G1067" s="69"/>
      <c r="H1067" s="69"/>
      <c r="I1067" s="69"/>
      <c r="J1067" s="69"/>
      <c r="K1067" s="68"/>
      <c r="L1067" s="68"/>
      <c r="M1067" s="68"/>
      <c r="N1067" s="68"/>
      <c r="O1067" s="82"/>
      <c r="P1067" s="82"/>
      <c r="Q1067" s="82"/>
      <c r="R1067" s="82"/>
      <c r="S1067" s="82"/>
      <c r="T1067" s="82"/>
      <c r="U1067" s="82"/>
      <c r="V1067" s="82"/>
      <c r="W1067" s="82"/>
      <c r="X1067" s="82"/>
      <c r="Y1067" s="82"/>
      <c r="Z1067" s="82"/>
      <c r="AA1067" s="82"/>
      <c r="AB1067" s="82"/>
      <c r="AC1067" s="82"/>
      <c r="AD1067" s="82"/>
      <c r="AE1067" s="82"/>
      <c r="AF1067" s="82"/>
      <c r="AG1067" s="82"/>
      <c r="AH1067" s="82"/>
      <c r="AI1067" s="82"/>
      <c r="AJ1067" s="82"/>
      <c r="AK1067" s="82"/>
      <c r="AL1067" s="82"/>
      <c r="AM1067" s="82"/>
      <c r="AN1067" s="82"/>
      <c r="AO1067" s="82"/>
      <c r="AP1067" s="82"/>
      <c r="AQ1067" s="82"/>
      <c r="AR1067" s="82"/>
      <c r="AS1067" s="82"/>
      <c r="AT1067" s="82"/>
      <c r="AU1067" s="82"/>
      <c r="AV1067" s="82"/>
      <c r="AW1067" s="82"/>
      <c r="AX1067" s="82"/>
      <c r="AY1067" s="82"/>
      <c r="AZ1067" s="82"/>
      <c r="BA1067" s="82"/>
      <c r="BB1067" s="82"/>
      <c r="BC1067" s="82"/>
      <c r="BD1067" s="82"/>
      <c r="BE1067" s="1"/>
      <c r="BF1067" s="1"/>
      <c r="BG1067" s="1"/>
    </row>
    <row r="1068" spans="1:59" ht="16" x14ac:dyDescent="0.2">
      <c r="A1068" s="35"/>
      <c r="B1068" s="11">
        <f>B1067</f>
        <v>32</v>
      </c>
      <c r="C1068" s="12" t="str">
        <f>C1067</f>
        <v>SCI RETAIL RENNES 1</v>
      </c>
      <c r="D1068" s="35"/>
      <c r="E1068" s="35"/>
      <c r="F1068" s="35"/>
      <c r="G1068" s="35"/>
      <c r="H1068" s="35"/>
      <c r="I1068" s="35"/>
      <c r="J1068" s="35"/>
      <c r="K1068" s="35"/>
      <c r="L1068" s="35"/>
      <c r="M1068" s="35"/>
      <c r="N1068" s="35"/>
      <c r="O1068" s="44"/>
      <c r="P1068" s="44"/>
      <c r="Q1068" s="44"/>
      <c r="R1068" s="44"/>
      <c r="S1068" s="44"/>
      <c r="T1068" s="44"/>
      <c r="U1068" s="44"/>
      <c r="V1068" s="44"/>
      <c r="W1068" s="44"/>
      <c r="X1068" s="44"/>
      <c r="Y1068" s="44"/>
      <c r="Z1068" s="44"/>
      <c r="AA1068" s="44"/>
      <c r="AB1068" s="44"/>
      <c r="AC1068" s="44"/>
      <c r="AD1068" s="44"/>
      <c r="AE1068" s="44"/>
      <c r="AF1068" s="44"/>
      <c r="AG1068" s="44"/>
      <c r="AH1068" s="44"/>
      <c r="AI1068" s="44"/>
      <c r="AJ1068" s="44"/>
      <c r="AK1068" s="44"/>
      <c r="AL1068" s="44"/>
      <c r="AM1068" s="44"/>
      <c r="AN1068" s="44"/>
      <c r="AO1068" s="44"/>
      <c r="AP1068" s="44"/>
      <c r="AQ1068" s="44"/>
      <c r="AR1068" s="44"/>
      <c r="AS1068" s="44"/>
      <c r="AT1068" s="44"/>
      <c r="AU1068" s="44"/>
      <c r="AV1068" s="44"/>
      <c r="AW1068" s="44"/>
      <c r="AX1068" s="44"/>
      <c r="AY1068" s="44"/>
      <c r="AZ1068" s="44"/>
      <c r="BA1068" s="44"/>
      <c r="BB1068" s="44"/>
      <c r="BC1068" s="44"/>
      <c r="BD1068" s="44"/>
      <c r="BE1068" s="35"/>
      <c r="BF1068" s="35"/>
      <c r="BG1068" s="35"/>
    </row>
    <row r="1069" spans="1:59" ht="16" x14ac:dyDescent="0.2">
      <c r="B1069" s="11">
        <f t="shared" ref="B1069:C1084" si="687">B1068</f>
        <v>32</v>
      </c>
      <c r="C1069" s="12" t="str">
        <f t="shared" si="687"/>
        <v>SCI RETAIL RENNES 1</v>
      </c>
      <c r="D1069" s="13" t="s">
        <v>2</v>
      </c>
      <c r="E1069" s="14" t="s">
        <v>83</v>
      </c>
      <c r="F1069" s="15"/>
      <c r="G1069" s="13" t="s">
        <v>229</v>
      </c>
      <c r="H1069" s="14" t="s">
        <v>74</v>
      </c>
      <c r="I1069" s="14"/>
      <c r="J1069" s="14"/>
      <c r="L1069" s="16" t="s">
        <v>230</v>
      </c>
      <c r="M1069" s="70"/>
      <c r="N1069" s="70"/>
      <c r="O1069" s="17">
        <f>($E1080&gt;0)*($E1074&lt;O$2)*(EDATE($E1074,$E1080)&gt;O$3)*((O$3-O$2+1)/O$4)
+($E1080&gt;0)*($E1074&lt;O$2)*(EDATE($E1074,$E1080)&gt;=O$2)*(EDATE($E1074,$E1080)&lt;=O$3)*((EDATE($E1074,$E1080)-O$2)/O$4)
+($E1080&gt;0)*($E1074&lt;O$2)*(EDATE($E1074,$E1080)&lt;O$2)*(0)
+($E1080&gt;0)*($E1074&gt;=O$2)*($E1074&lt;=O$3)*(EDATE($E1074,$E1080)&gt;=O$2)*(EDATE($E1074,$E1080)&lt;=O$3)*((EDATE($E1074,$E1080)-$E1074+1)/O$4)
+($E1080&gt;0)*($E1074&gt;=O$2)*($E1074&lt;=O$3)*(EDATE($E1074,$E1080)&gt;O$3)*((O$3-$E1074+1)/O$4)
+($E1080&gt;0)*($E1074&gt;O$3)*(0)</f>
        <v>0</v>
      </c>
      <c r="P1069" s="17">
        <f t="shared" ref="P1069:BD1069" si="688">($E1080&gt;0)*($E1074&lt;P$2)*(EDATE($E1074,$E1080)&gt;P$3)*((P$3-P$2+1)/P$4)
+($E1080&gt;0)*($E1074&lt;P$2)*(EDATE($E1074,$E1080)&gt;=P$2)*(EDATE($E1074,$E1080)&lt;=P$3)*((EDATE($E1074,$E1080)-P$2)/P$4)
+($E1080&gt;0)*($E1074&lt;P$2)*(EDATE($E1074,$E1080)&lt;P$2)*(0)
+($E1080&gt;0)*($E1074&gt;=P$2)*($E1074&lt;=P$3)*(EDATE($E1074,$E1080)&gt;=P$2)*(EDATE($E1074,$E1080)&lt;=P$3)*((EDATE($E1074,$E1080)-$E1074+1)/P$4)
+($E1080&gt;0)*($E1074&gt;=P$2)*($E1074&lt;=P$3)*(EDATE($E1074,$E1080)&gt;P$3)*((P$3-$E1074+1)/P$4)
+($E1080&gt;0)*($E1074&gt;P$3)*(0)</f>
        <v>0</v>
      </c>
      <c r="Q1069" s="17">
        <f t="shared" si="688"/>
        <v>0</v>
      </c>
      <c r="R1069" s="17">
        <f t="shared" si="688"/>
        <v>0</v>
      </c>
      <c r="S1069" s="17">
        <f t="shared" si="688"/>
        <v>0</v>
      </c>
      <c r="T1069" s="17">
        <f t="shared" si="688"/>
        <v>0</v>
      </c>
      <c r="U1069" s="17">
        <f t="shared" si="688"/>
        <v>0</v>
      </c>
      <c r="V1069" s="17">
        <f t="shared" si="688"/>
        <v>0</v>
      </c>
      <c r="W1069" s="17">
        <f t="shared" si="688"/>
        <v>0</v>
      </c>
      <c r="X1069" s="17">
        <f t="shared" si="688"/>
        <v>0</v>
      </c>
      <c r="Y1069" s="17">
        <f t="shared" si="688"/>
        <v>0</v>
      </c>
      <c r="Z1069" s="17">
        <f t="shared" si="688"/>
        <v>0</v>
      </c>
      <c r="AA1069" s="17">
        <f t="shared" si="688"/>
        <v>0</v>
      </c>
      <c r="AB1069" s="17">
        <f t="shared" si="688"/>
        <v>0</v>
      </c>
      <c r="AC1069" s="17">
        <f t="shared" si="688"/>
        <v>0</v>
      </c>
      <c r="AD1069" s="17">
        <f t="shared" si="688"/>
        <v>0</v>
      </c>
      <c r="AE1069" s="17">
        <f t="shared" si="688"/>
        <v>0</v>
      </c>
      <c r="AF1069" s="17">
        <f t="shared" si="688"/>
        <v>0</v>
      </c>
      <c r="AG1069" s="17">
        <f t="shared" si="688"/>
        <v>0</v>
      </c>
      <c r="AH1069" s="17">
        <f t="shared" si="688"/>
        <v>0</v>
      </c>
      <c r="AI1069" s="17">
        <f t="shared" si="688"/>
        <v>0</v>
      </c>
      <c r="AJ1069" s="17">
        <f t="shared" si="688"/>
        <v>0</v>
      </c>
      <c r="AK1069" s="17">
        <f t="shared" si="688"/>
        <v>0</v>
      </c>
      <c r="AL1069" s="17">
        <f t="shared" si="688"/>
        <v>0</v>
      </c>
      <c r="AM1069" s="17">
        <f t="shared" si="688"/>
        <v>0</v>
      </c>
      <c r="AN1069" s="17">
        <f t="shared" si="688"/>
        <v>0</v>
      </c>
      <c r="AO1069" s="17">
        <f t="shared" si="688"/>
        <v>0</v>
      </c>
      <c r="AP1069" s="17">
        <f t="shared" si="688"/>
        <v>0</v>
      </c>
      <c r="AQ1069" s="17">
        <f t="shared" si="688"/>
        <v>0</v>
      </c>
      <c r="AR1069" s="17">
        <f t="shared" si="688"/>
        <v>0</v>
      </c>
      <c r="AS1069" s="17">
        <f t="shared" si="688"/>
        <v>0</v>
      </c>
      <c r="AT1069" s="17">
        <f t="shared" si="688"/>
        <v>0</v>
      </c>
      <c r="AU1069" s="17">
        <f t="shared" si="688"/>
        <v>0</v>
      </c>
      <c r="AV1069" s="17">
        <f t="shared" si="688"/>
        <v>0</v>
      </c>
      <c r="AW1069" s="17">
        <f t="shared" si="688"/>
        <v>0</v>
      </c>
      <c r="AX1069" s="17">
        <f t="shared" si="688"/>
        <v>0</v>
      </c>
      <c r="AY1069" s="17">
        <f t="shared" si="688"/>
        <v>0</v>
      </c>
      <c r="AZ1069" s="17">
        <f t="shared" si="688"/>
        <v>0</v>
      </c>
      <c r="BA1069" s="17">
        <f t="shared" si="688"/>
        <v>0</v>
      </c>
      <c r="BB1069" s="17">
        <f t="shared" si="688"/>
        <v>0</v>
      </c>
      <c r="BC1069" s="17">
        <f t="shared" si="688"/>
        <v>0</v>
      </c>
      <c r="BD1069" s="17">
        <f t="shared" si="688"/>
        <v>0</v>
      </c>
    </row>
    <row r="1070" spans="1:59" ht="16" x14ac:dyDescent="0.2">
      <c r="B1070" s="11">
        <f t="shared" si="687"/>
        <v>32</v>
      </c>
      <c r="C1070" s="12" t="str">
        <f t="shared" si="687"/>
        <v>SCI RETAIL RENNES 1</v>
      </c>
      <c r="D1070" s="13" t="s">
        <v>7</v>
      </c>
      <c r="E1070" s="18">
        <v>139.80000000000001</v>
      </c>
      <c r="F1070" s="15"/>
      <c r="G1070" s="13" t="s">
        <v>0</v>
      </c>
      <c r="H1070" s="19">
        <v>90.9</v>
      </c>
      <c r="I1070" s="13" t="s">
        <v>20</v>
      </c>
      <c r="J1070" s="19">
        <v>94</v>
      </c>
      <c r="L1070" s="20" t="s">
        <v>231</v>
      </c>
      <c r="M1070" s="72"/>
      <c r="N1070" s="72"/>
      <c r="O1070" s="21">
        <f>($H1075&gt;0)*($J1075&lt;O$2)*0
+($H1075&gt;0)*($J1075&gt;=O$2)*($J1075&lt;=O$3)*(($J1075-O$2+1)/O$4)
+($H1075&gt;0)*($J1075&gt;O$3)*($I1075&gt;O$3)*0
+($H1075&gt;0)*($J1075&gt;O$3)*($I1075&lt;=O$3)*($I1075&gt;=O$2)*((O$3-$I1075+1)/O$4)
+($H1075&gt;0)*($J1075&gt;O$3)*($I1075&lt;O$2)*1
+($H1075&gt;0)*($I1075&gt;O$3)*0
+($H1076&gt;0)*($J$2350&lt;O$2)*0
+($H1076&gt;0)*($J1076&gt;=O$2)*($J1076&lt;=O$3)*(($J1076-O$2+1)/O$4)
+($H1076&gt;0)*($J1076&gt;O$3)*($I1076&gt;O$3)*0
+($H1076&gt;0)*($J1076&gt;O$3)*($I1076&lt;=O$3)*($I1076&gt;=O$2)*((O$3-$I1076+1)/O$4)
+($H1076&gt;0)*($J1076&gt;O$3)*($I1076&lt;O$2)*1
+($H1076&gt;0)*($I1076&gt;O$3)*0
+($H1077&gt;0)*($J1077&lt;O$2)*0
+($H1077&gt;0)*($J1077&gt;=O$2)*($J1077&lt;=O$3)*(($J1077-O$2+1)/O$4)
+($H1077&gt;0)*($J1077&gt;O$3)*($I1077&gt;O$3)*0
+($H1077&gt;0)*($J1077&gt;O$3)*($I1077&lt;=O$3)*($I1077&gt;=O$2)*((O$3-$I1077+1)/O$4)
+($H1077&gt;0)*($J1077&gt;O$3)*($I1077&lt;O$2)*1
+($H1077&gt;0)*($I1077&gt;O$3)*0</f>
        <v>0</v>
      </c>
      <c r="P1070" s="21">
        <f t="shared" ref="P1070:BD1070" si="689">($H1075&gt;0)*($J1075&lt;P$2)*0
+($H1075&gt;0)*($J1075&gt;=P$2)*($J1075&lt;=P$3)*(($J1075-P$2+1)/P$4)
+($H1075&gt;0)*($J1075&gt;P$3)*($I1075&gt;P$3)*0
+($H1075&gt;0)*($J1075&gt;P$3)*($I1075&lt;=P$3)*($I1075&gt;=P$2)*((P$3-$I1075+1)/P$4)
+($H1075&gt;0)*($J1075&gt;P$3)*($I1075&lt;P$2)*1
+($H1075&gt;0)*($I1075&gt;P$3)*0
+($H1076&gt;0)*($J$2350&lt;P$2)*0
+($H1076&gt;0)*($J1076&gt;=P$2)*($J1076&lt;=P$3)*(($J1076-P$2+1)/P$4)
+($H1076&gt;0)*($J1076&gt;P$3)*($I1076&gt;P$3)*0
+($H1076&gt;0)*($J1076&gt;P$3)*($I1076&lt;=P$3)*($I1076&gt;=P$2)*((P$3-$I1076+1)/P$4)
+($H1076&gt;0)*($J1076&gt;P$3)*($I1076&lt;P$2)*1
+($H1076&gt;0)*($I1076&gt;P$3)*0
+($H1077&gt;0)*($J1077&lt;P$2)*0
+($H1077&gt;0)*($J1077&gt;=P$2)*($J1077&lt;=P$3)*(($J1077-P$2+1)/P$4)
+($H1077&gt;0)*($J1077&gt;P$3)*($I1077&gt;P$3)*0
+($H1077&gt;0)*($J1077&gt;P$3)*($I1077&lt;=P$3)*($I1077&gt;=P$2)*((P$3-$I1077+1)/P$4)
+($H1077&gt;0)*($J1077&gt;P$3)*($I1077&lt;P$2)*1
+($H1077&gt;0)*($I1077&gt;P$3)*0</f>
        <v>0</v>
      </c>
      <c r="Q1070" s="21">
        <f t="shared" si="689"/>
        <v>0</v>
      </c>
      <c r="R1070" s="21">
        <f t="shared" si="689"/>
        <v>0</v>
      </c>
      <c r="S1070" s="21">
        <f t="shared" si="689"/>
        <v>0</v>
      </c>
      <c r="T1070" s="21">
        <f t="shared" si="689"/>
        <v>0</v>
      </c>
      <c r="U1070" s="21">
        <f t="shared" si="689"/>
        <v>0</v>
      </c>
      <c r="V1070" s="21">
        <f t="shared" si="689"/>
        <v>0</v>
      </c>
      <c r="W1070" s="21">
        <f t="shared" si="689"/>
        <v>0</v>
      </c>
      <c r="X1070" s="21">
        <f t="shared" si="689"/>
        <v>0</v>
      </c>
      <c r="Y1070" s="21">
        <f t="shared" si="689"/>
        <v>0</v>
      </c>
      <c r="Z1070" s="21">
        <f t="shared" si="689"/>
        <v>0</v>
      </c>
      <c r="AA1070" s="21">
        <f t="shared" si="689"/>
        <v>0</v>
      </c>
      <c r="AB1070" s="21">
        <f t="shared" si="689"/>
        <v>0</v>
      </c>
      <c r="AC1070" s="21">
        <f t="shared" si="689"/>
        <v>0</v>
      </c>
      <c r="AD1070" s="21">
        <f t="shared" si="689"/>
        <v>0</v>
      </c>
      <c r="AE1070" s="21">
        <f t="shared" si="689"/>
        <v>0</v>
      </c>
      <c r="AF1070" s="21">
        <f t="shared" si="689"/>
        <v>0</v>
      </c>
      <c r="AG1070" s="21">
        <f t="shared" si="689"/>
        <v>0</v>
      </c>
      <c r="AH1070" s="21">
        <f t="shared" si="689"/>
        <v>0</v>
      </c>
      <c r="AI1070" s="21">
        <f t="shared" si="689"/>
        <v>0</v>
      </c>
      <c r="AJ1070" s="21">
        <f t="shared" si="689"/>
        <v>0</v>
      </c>
      <c r="AK1070" s="21">
        <f t="shared" si="689"/>
        <v>0</v>
      </c>
      <c r="AL1070" s="21">
        <f t="shared" si="689"/>
        <v>0</v>
      </c>
      <c r="AM1070" s="21">
        <f t="shared" si="689"/>
        <v>0</v>
      </c>
      <c r="AN1070" s="21">
        <f t="shared" si="689"/>
        <v>0</v>
      </c>
      <c r="AO1070" s="21">
        <f t="shared" si="689"/>
        <v>0</v>
      </c>
      <c r="AP1070" s="21">
        <f t="shared" si="689"/>
        <v>0</v>
      </c>
      <c r="AQ1070" s="21">
        <f t="shared" si="689"/>
        <v>0</v>
      </c>
      <c r="AR1070" s="21">
        <f t="shared" si="689"/>
        <v>0</v>
      </c>
      <c r="AS1070" s="21">
        <f t="shared" si="689"/>
        <v>0</v>
      </c>
      <c r="AT1070" s="21">
        <f t="shared" si="689"/>
        <v>0</v>
      </c>
      <c r="AU1070" s="21">
        <f t="shared" si="689"/>
        <v>0</v>
      </c>
      <c r="AV1070" s="21">
        <f t="shared" si="689"/>
        <v>0</v>
      </c>
      <c r="AW1070" s="21">
        <f t="shared" si="689"/>
        <v>0</v>
      </c>
      <c r="AX1070" s="21">
        <f t="shared" si="689"/>
        <v>0</v>
      </c>
      <c r="AY1070" s="21">
        <f t="shared" si="689"/>
        <v>0</v>
      </c>
      <c r="AZ1070" s="21">
        <f t="shared" si="689"/>
        <v>0</v>
      </c>
      <c r="BA1070" s="21">
        <f t="shared" si="689"/>
        <v>0</v>
      </c>
      <c r="BB1070" s="21">
        <f t="shared" si="689"/>
        <v>0</v>
      </c>
      <c r="BC1070" s="21">
        <f t="shared" si="689"/>
        <v>0</v>
      </c>
      <c r="BD1070" s="21">
        <f t="shared" si="689"/>
        <v>0</v>
      </c>
    </row>
    <row r="1071" spans="1:59" ht="16" x14ac:dyDescent="0.2">
      <c r="B1071" s="11">
        <f t="shared" si="687"/>
        <v>32</v>
      </c>
      <c r="C1071" s="12" t="str">
        <f t="shared" si="687"/>
        <v>SCI RETAIL RENNES 1</v>
      </c>
      <c r="D1071" s="13" t="s">
        <v>21</v>
      </c>
      <c r="E1071" s="22">
        <v>0</v>
      </c>
      <c r="F1071" s="15"/>
      <c r="G1071" s="13" t="s">
        <v>22</v>
      </c>
      <c r="H1071" s="22">
        <v>0</v>
      </c>
      <c r="I1071" s="13" t="s">
        <v>23</v>
      </c>
      <c r="J1071" s="22">
        <v>0</v>
      </c>
      <c r="K1071" s="23"/>
      <c r="L1071" s="20" t="s">
        <v>232</v>
      </c>
      <c r="M1071" s="72"/>
      <c r="N1071" s="72"/>
      <c r="O1071" s="21">
        <f>($E1074&lt;=O$3)*($E1074&gt;O$2)*((O$3-$E1074+1)/O$4)
+($E1074&lt;=O$2)*((O$3-O$2+1)/O$4)
+($E1074&gt;O$3)*(0)
-($E1082&lt;=O$3)*($E1082&lt;&gt;0)*($E1082&gt;O$2)*((O$3-$E1082)/O$4)
-($E1082&lt;=O$2)*((O$3-O$2+1)/O$4)
-($E1082&gt;O$3)*(0)</f>
        <v>1</v>
      </c>
      <c r="P1071" s="21">
        <f t="shared" ref="P1071:BD1071" si="690">($E1074&lt;=P$3)*($E1074&gt;P$2)*((P$3-$E1074+1)/P$4)
+($E1074&lt;=P$2)*((P$3-P$2+1)/P$4)
+($E1074&gt;P$3)*(0)
-($E1082&lt;=P$3)*($E1082&lt;&gt;0)*($E1082&gt;P$2)*((P$3-$E1082)/P$4)
-($E1082&lt;=P$2)*((P$3-P$2+1)/P$4)
-($E1082&gt;P$3)*(0)</f>
        <v>1</v>
      </c>
      <c r="Q1071" s="21">
        <f t="shared" si="690"/>
        <v>1</v>
      </c>
      <c r="R1071" s="21">
        <f t="shared" si="690"/>
        <v>1</v>
      </c>
      <c r="S1071" s="21">
        <f t="shared" si="690"/>
        <v>1</v>
      </c>
      <c r="T1071" s="21">
        <f t="shared" si="690"/>
        <v>1</v>
      </c>
      <c r="U1071" s="21">
        <f t="shared" si="690"/>
        <v>1</v>
      </c>
      <c r="V1071" s="21">
        <f t="shared" si="690"/>
        <v>1</v>
      </c>
      <c r="W1071" s="21">
        <f t="shared" si="690"/>
        <v>1</v>
      </c>
      <c r="X1071" s="21">
        <f t="shared" si="690"/>
        <v>1</v>
      </c>
      <c r="Y1071" s="21">
        <f t="shared" si="690"/>
        <v>1</v>
      </c>
      <c r="Z1071" s="21">
        <f t="shared" si="690"/>
        <v>1</v>
      </c>
      <c r="AA1071" s="21">
        <f t="shared" si="690"/>
        <v>1</v>
      </c>
      <c r="AB1071" s="21">
        <f t="shared" si="690"/>
        <v>1</v>
      </c>
      <c r="AC1071" s="21">
        <f t="shared" si="690"/>
        <v>0.87777777777777777</v>
      </c>
      <c r="AD1071" s="21">
        <f t="shared" si="690"/>
        <v>0</v>
      </c>
      <c r="AE1071" s="21">
        <f t="shared" si="690"/>
        <v>0</v>
      </c>
      <c r="AF1071" s="21">
        <f t="shared" si="690"/>
        <v>0</v>
      </c>
      <c r="AG1071" s="21">
        <f t="shared" si="690"/>
        <v>0</v>
      </c>
      <c r="AH1071" s="21">
        <f t="shared" si="690"/>
        <v>0</v>
      </c>
      <c r="AI1071" s="21">
        <f t="shared" si="690"/>
        <v>0</v>
      </c>
      <c r="AJ1071" s="21">
        <f t="shared" si="690"/>
        <v>0</v>
      </c>
      <c r="AK1071" s="21">
        <f t="shared" si="690"/>
        <v>0</v>
      </c>
      <c r="AL1071" s="21">
        <f t="shared" si="690"/>
        <v>0</v>
      </c>
      <c r="AM1071" s="21">
        <f t="shared" si="690"/>
        <v>0</v>
      </c>
      <c r="AN1071" s="21">
        <f t="shared" si="690"/>
        <v>0</v>
      </c>
      <c r="AO1071" s="21">
        <f t="shared" si="690"/>
        <v>0</v>
      </c>
      <c r="AP1071" s="21">
        <f t="shared" si="690"/>
        <v>0</v>
      </c>
      <c r="AQ1071" s="21">
        <f t="shared" si="690"/>
        <v>0</v>
      </c>
      <c r="AR1071" s="21">
        <f t="shared" si="690"/>
        <v>0</v>
      </c>
      <c r="AS1071" s="21">
        <f t="shared" si="690"/>
        <v>0</v>
      </c>
      <c r="AT1071" s="21">
        <f t="shared" si="690"/>
        <v>0</v>
      </c>
      <c r="AU1071" s="21">
        <f t="shared" si="690"/>
        <v>0</v>
      </c>
      <c r="AV1071" s="21">
        <f t="shared" si="690"/>
        <v>0</v>
      </c>
      <c r="AW1071" s="21">
        <f t="shared" si="690"/>
        <v>0</v>
      </c>
      <c r="AX1071" s="21">
        <f t="shared" si="690"/>
        <v>0</v>
      </c>
      <c r="AY1071" s="21">
        <f t="shared" si="690"/>
        <v>0</v>
      </c>
      <c r="AZ1071" s="21">
        <f t="shared" si="690"/>
        <v>0</v>
      </c>
      <c r="BA1071" s="21">
        <f t="shared" si="690"/>
        <v>0</v>
      </c>
      <c r="BB1071" s="21">
        <f t="shared" si="690"/>
        <v>0</v>
      </c>
      <c r="BC1071" s="21">
        <f t="shared" si="690"/>
        <v>0</v>
      </c>
      <c r="BD1071" s="21">
        <f t="shared" si="690"/>
        <v>0</v>
      </c>
    </row>
    <row r="1072" spans="1:59" ht="16" x14ac:dyDescent="0.2">
      <c r="B1072" s="11">
        <f t="shared" si="687"/>
        <v>32</v>
      </c>
      <c r="C1072" s="12" t="str">
        <f t="shared" si="687"/>
        <v>SCI RETAIL RENNES 1</v>
      </c>
      <c r="D1072" s="13" t="s">
        <v>1</v>
      </c>
      <c r="E1072" s="22">
        <v>77222.5</v>
      </c>
      <c r="F1072" s="15"/>
      <c r="G1072" s="15"/>
      <c r="H1072" s="15"/>
      <c r="I1072" s="15"/>
      <c r="J1072" s="15"/>
      <c r="L1072" s="20" t="s">
        <v>233</v>
      </c>
      <c r="M1072" s="72"/>
      <c r="N1072" s="72"/>
      <c r="O1072" s="21">
        <f>($E1085&gt;O$3)*($E1082&lt;O$2)*((O$3-O$2+1)/O$4)
+($E1085&gt;O$3)*($E1082&gt;=O$2)*($E1082&lt;=O$3)*((O$3-$E1082)/O$4)
+($E1085&gt;O$3)*($E1082&gt;O$3)*(0)
+($E1085&lt;=O$3)*($E1085&gt;=O$2)*($E1082&lt;O$2)*(($E1085-O$2)/O$4)
+($E1085&lt;=O$3)*($E1085&gt;=O$2)*($E1082&lt;=O$3)*($E1082&gt;=O$2)*(($E1085-$E1082)/O$4)
+($E1085&lt;O$2)*(0)</f>
        <v>0</v>
      </c>
      <c r="P1072" s="21">
        <f t="shared" ref="P1072:BD1072" si="691">($E1085&gt;P$3)*($E1082&lt;P$2)*((P$3-P$2+1)/P$4)
+($E1085&gt;P$3)*($E1082&gt;=P$2)*($E1082&lt;=P$3)*((P$3-$E1082)/P$4)
+($E1085&gt;P$3)*($E1082&gt;P$3)*(0)
+($E1085&lt;=P$3)*($E1085&gt;=P$2)*($E1082&lt;P$2)*(($E1085-P$2)/P$4)
+($E1085&lt;=P$3)*($E1085&gt;=P$2)*($E1082&lt;=P$3)*($E1082&gt;=P$2)*(($E1085-$E1082)/P$4)
+($E1085&lt;P$2)*(0)</f>
        <v>0</v>
      </c>
      <c r="Q1072" s="21">
        <f t="shared" si="691"/>
        <v>0</v>
      </c>
      <c r="R1072" s="21">
        <f t="shared" si="691"/>
        <v>0</v>
      </c>
      <c r="S1072" s="21">
        <f t="shared" si="691"/>
        <v>0</v>
      </c>
      <c r="T1072" s="21">
        <f t="shared" si="691"/>
        <v>0</v>
      </c>
      <c r="U1072" s="21">
        <f t="shared" si="691"/>
        <v>0</v>
      </c>
      <c r="V1072" s="21">
        <f t="shared" si="691"/>
        <v>0</v>
      </c>
      <c r="W1072" s="21">
        <f t="shared" si="691"/>
        <v>0</v>
      </c>
      <c r="X1072" s="21">
        <f t="shared" si="691"/>
        <v>0</v>
      </c>
      <c r="Y1072" s="21">
        <f t="shared" si="691"/>
        <v>0</v>
      </c>
      <c r="Z1072" s="21">
        <f t="shared" si="691"/>
        <v>0</v>
      </c>
      <c r="AA1072" s="21">
        <f t="shared" si="691"/>
        <v>0</v>
      </c>
      <c r="AB1072" s="21">
        <f t="shared" si="691"/>
        <v>0</v>
      </c>
      <c r="AC1072" s="21">
        <f t="shared" si="691"/>
        <v>0</v>
      </c>
      <c r="AD1072" s="21">
        <f t="shared" si="691"/>
        <v>0</v>
      </c>
      <c r="AE1072" s="21">
        <f t="shared" si="691"/>
        <v>0</v>
      </c>
      <c r="AF1072" s="21">
        <f t="shared" si="691"/>
        <v>0</v>
      </c>
      <c r="AG1072" s="21">
        <f t="shared" si="691"/>
        <v>0</v>
      </c>
      <c r="AH1072" s="21">
        <f t="shared" si="691"/>
        <v>0</v>
      </c>
      <c r="AI1072" s="21">
        <f t="shared" si="691"/>
        <v>0</v>
      </c>
      <c r="AJ1072" s="21">
        <f t="shared" si="691"/>
        <v>0</v>
      </c>
      <c r="AK1072" s="21">
        <f t="shared" si="691"/>
        <v>0</v>
      </c>
      <c r="AL1072" s="21">
        <f t="shared" si="691"/>
        <v>0</v>
      </c>
      <c r="AM1072" s="21">
        <f t="shared" si="691"/>
        <v>0</v>
      </c>
      <c r="AN1072" s="21">
        <f t="shared" si="691"/>
        <v>0</v>
      </c>
      <c r="AO1072" s="21">
        <f t="shared" si="691"/>
        <v>0</v>
      </c>
      <c r="AP1072" s="21">
        <f t="shared" si="691"/>
        <v>0</v>
      </c>
      <c r="AQ1072" s="21">
        <f t="shared" si="691"/>
        <v>0</v>
      </c>
      <c r="AR1072" s="21">
        <f t="shared" si="691"/>
        <v>0</v>
      </c>
      <c r="AS1072" s="21">
        <f t="shared" si="691"/>
        <v>0</v>
      </c>
      <c r="AT1072" s="21">
        <f t="shared" si="691"/>
        <v>0</v>
      </c>
      <c r="AU1072" s="21">
        <f t="shared" si="691"/>
        <v>0</v>
      </c>
      <c r="AV1072" s="21">
        <f t="shared" si="691"/>
        <v>0</v>
      </c>
      <c r="AW1072" s="21">
        <f t="shared" si="691"/>
        <v>0</v>
      </c>
      <c r="AX1072" s="21">
        <f t="shared" si="691"/>
        <v>0</v>
      </c>
      <c r="AY1072" s="21">
        <f t="shared" si="691"/>
        <v>0</v>
      </c>
      <c r="AZ1072" s="21">
        <f t="shared" si="691"/>
        <v>0</v>
      </c>
      <c r="BA1072" s="21">
        <f t="shared" si="691"/>
        <v>0</v>
      </c>
      <c r="BB1072" s="21">
        <f t="shared" si="691"/>
        <v>0</v>
      </c>
      <c r="BC1072" s="21">
        <f t="shared" si="691"/>
        <v>0</v>
      </c>
      <c r="BD1072" s="21">
        <f t="shared" si="691"/>
        <v>0</v>
      </c>
    </row>
    <row r="1073" spans="1:59" ht="16" x14ac:dyDescent="0.2">
      <c r="B1073" s="11">
        <f t="shared" si="687"/>
        <v>32</v>
      </c>
      <c r="C1073" s="12" t="str">
        <f t="shared" si="687"/>
        <v>SCI RETAIL RENNES 1</v>
      </c>
      <c r="K1073" s="24"/>
      <c r="L1073" s="20" t="s">
        <v>234</v>
      </c>
      <c r="M1073" s="72"/>
      <c r="N1073" s="72"/>
      <c r="O1073" s="21">
        <f>($E1088&gt;0)*($E1085&lt;O$2)*(EDATE($E1085,$E1088)&gt;O$3)*((O$3-O$2+1)/O$4)
+($E1088&gt;0)*($E1085&lt;O$2)*(EDATE($E1085,$E1088)&gt;=O$2)*(EDATE($E1085,$E1088)&lt;=O$3)*((EDATE($E1085,$E1088)-O$2)/O$4)
+($E1088&gt;0)*($E1085&lt;O$2)*(EDATE($E1085,$E1088)&lt;O$2)*(0)
+($E1088&gt;0)*($E1085&gt;=O$2)*($E1085&lt;=O$3)*(EDATE($E1085,$E1088)&gt;=O$2)*(EDATE($E1085,$E1088)&lt;=O$3)*((EDATE($E1085,$E1088)-$E1085+1)/O$4)
+($E1088&gt;0)*($E1085&gt;=O$2)*($E1085&lt;=O$3)*(EDATE($E1085,$E1088)&gt;O$3)*((O$3-$E1085+1)/O$4)
+($E1088&gt;0)*($E1085&gt;O$3)*(0)</f>
        <v>0</v>
      </c>
      <c r="P1073" s="21">
        <f t="shared" ref="P1073:BD1073" si="692">($E1088&gt;0)*($E1085&lt;P$2)*(EDATE($E1085,$E1088)&gt;P$3)*((P$3-P$2+1)/P$4)
+($E1088&gt;0)*($E1085&lt;P$2)*(EDATE($E1085,$E1088)&gt;=P$2)*(EDATE($E1085,$E1088)&lt;=P$3)*((EDATE($E1085,$E1088)-P$2)/P$4)
+($E1088&gt;0)*($E1085&lt;P$2)*(EDATE($E1085,$E1088)&lt;P$2)*(0)
+($E1088&gt;0)*($E1085&gt;=P$2)*($E1085&lt;=P$3)*(EDATE($E1085,$E1088)&gt;=P$2)*(EDATE($E1085,$E1088)&lt;=P$3)*((EDATE($E1085,$E1088)-$E1085+1)/P$4)
+($E1088&gt;0)*($E1085&gt;=P$2)*($E1085&lt;=P$3)*(EDATE($E1085,$E1088)&gt;P$3)*((P$3-$E1085+1)/P$4)
+($E1088&gt;0)*($E1085&gt;P$3)*(0)</f>
        <v>0</v>
      </c>
      <c r="Q1073" s="21">
        <f t="shared" si="692"/>
        <v>0</v>
      </c>
      <c r="R1073" s="21">
        <f t="shared" si="692"/>
        <v>0</v>
      </c>
      <c r="S1073" s="21">
        <f t="shared" si="692"/>
        <v>0</v>
      </c>
      <c r="T1073" s="21">
        <f t="shared" si="692"/>
        <v>0</v>
      </c>
      <c r="U1073" s="21">
        <f t="shared" si="692"/>
        <v>0</v>
      </c>
      <c r="V1073" s="21">
        <f t="shared" si="692"/>
        <v>0</v>
      </c>
      <c r="W1073" s="21">
        <f t="shared" si="692"/>
        <v>0</v>
      </c>
      <c r="X1073" s="21">
        <f t="shared" si="692"/>
        <v>0</v>
      </c>
      <c r="Y1073" s="21">
        <f t="shared" si="692"/>
        <v>0</v>
      </c>
      <c r="Z1073" s="21">
        <f t="shared" si="692"/>
        <v>0</v>
      </c>
      <c r="AA1073" s="21">
        <f t="shared" si="692"/>
        <v>0</v>
      </c>
      <c r="AB1073" s="21">
        <f t="shared" si="692"/>
        <v>0</v>
      </c>
      <c r="AC1073" s="21">
        <f t="shared" si="692"/>
        <v>0</v>
      </c>
      <c r="AD1073" s="21">
        <f t="shared" si="692"/>
        <v>0</v>
      </c>
      <c r="AE1073" s="21">
        <f t="shared" si="692"/>
        <v>0</v>
      </c>
      <c r="AF1073" s="21">
        <f t="shared" si="692"/>
        <v>0</v>
      </c>
      <c r="AG1073" s="21">
        <f t="shared" si="692"/>
        <v>0</v>
      </c>
      <c r="AH1073" s="21">
        <f t="shared" si="692"/>
        <v>0</v>
      </c>
      <c r="AI1073" s="21">
        <f t="shared" si="692"/>
        <v>0</v>
      </c>
      <c r="AJ1073" s="21">
        <f t="shared" si="692"/>
        <v>0</v>
      </c>
      <c r="AK1073" s="21">
        <f t="shared" si="692"/>
        <v>0</v>
      </c>
      <c r="AL1073" s="21">
        <f t="shared" si="692"/>
        <v>0</v>
      </c>
      <c r="AM1073" s="21">
        <f t="shared" si="692"/>
        <v>0</v>
      </c>
      <c r="AN1073" s="21">
        <f t="shared" si="692"/>
        <v>0</v>
      </c>
      <c r="AO1073" s="21">
        <f t="shared" si="692"/>
        <v>0</v>
      </c>
      <c r="AP1073" s="21">
        <f t="shared" si="692"/>
        <v>0</v>
      </c>
      <c r="AQ1073" s="21">
        <f t="shared" si="692"/>
        <v>0</v>
      </c>
      <c r="AR1073" s="21">
        <f t="shared" si="692"/>
        <v>0</v>
      </c>
      <c r="AS1073" s="21">
        <f t="shared" si="692"/>
        <v>0</v>
      </c>
      <c r="AT1073" s="21">
        <f t="shared" si="692"/>
        <v>0</v>
      </c>
      <c r="AU1073" s="21">
        <f t="shared" si="692"/>
        <v>0</v>
      </c>
      <c r="AV1073" s="21">
        <f t="shared" si="692"/>
        <v>0</v>
      </c>
      <c r="AW1073" s="21">
        <f t="shared" si="692"/>
        <v>0</v>
      </c>
      <c r="AX1073" s="21">
        <f t="shared" si="692"/>
        <v>0</v>
      </c>
      <c r="AY1073" s="21">
        <f t="shared" si="692"/>
        <v>0</v>
      </c>
      <c r="AZ1073" s="21">
        <f t="shared" si="692"/>
        <v>0</v>
      </c>
      <c r="BA1073" s="21">
        <f t="shared" si="692"/>
        <v>0</v>
      </c>
      <c r="BB1073" s="21">
        <f t="shared" si="692"/>
        <v>0</v>
      </c>
      <c r="BC1073" s="21">
        <f t="shared" si="692"/>
        <v>0</v>
      </c>
      <c r="BD1073" s="21">
        <f t="shared" si="692"/>
        <v>0</v>
      </c>
    </row>
    <row r="1074" spans="1:59" ht="16" x14ac:dyDescent="0.2">
      <c r="B1074" s="11">
        <f t="shared" si="687"/>
        <v>32</v>
      </c>
      <c r="C1074" s="12" t="str">
        <f t="shared" si="687"/>
        <v>SCI RETAIL RENNES 1</v>
      </c>
      <c r="D1074" s="25" t="s">
        <v>235</v>
      </c>
      <c r="E1074" s="26">
        <v>42815</v>
      </c>
      <c r="F1074" s="15"/>
      <c r="G1074" s="25" t="s">
        <v>236</v>
      </c>
      <c r="H1074" s="25" t="s">
        <v>237</v>
      </c>
      <c r="I1074" s="25" t="s">
        <v>238</v>
      </c>
      <c r="J1074" s="25" t="s">
        <v>239</v>
      </c>
      <c r="K1074" s="24"/>
      <c r="L1074" s="27" t="s">
        <v>240</v>
      </c>
      <c r="M1074" s="83"/>
      <c r="N1074" s="83"/>
      <c r="O1074" s="28">
        <f>($H1086&gt;0)*($J1086&lt;O$2)*0
+($H1086&gt;0)*($J1086&gt;=O$2)*($J1086&lt;=O$3)*(($J1086-O$2+1)/O$4)
+($H1086&gt;0)*($J1086&gt;O$3)*($I1086&gt;O$3)*0
+($H1086&gt;0)*($J1086&gt;O$3)*($I1086&lt;=O$3)*($I1086&gt;=O$2)*((O$3-$I1086+1)/O$4)
+($H1086&gt;0)*($J1086&gt;O$3)*($I1086&lt;O$2)*1
+($H1086&gt;0)*($I1086&gt;O$3)*0
+($H1087&gt;0)*($J1087&lt;O$2)*0
+($H1087&gt;0)*($J1087&gt;=O$2)*($J1087&lt;=O$3)*(($J1087-O$2+1)/O$4)
+($H1087&gt;0)*($J1087&gt;O$3)*($I1087&gt;O$3)*0
+($H1087&gt;0)*($J1087&gt;O$3)*($I1087&lt;=O$3)*($I1087&gt;=O$2)*((O$3-$I1087+1)/O$4)
+($H1087&gt;0)*($J1087&gt;O$3)*($I1087&lt;O$2)*1
+($H1087&gt;0)*($I1087&gt;O$3)*0
+($H1088&gt;0)*($J1088&lt;O$2)*0
+($H1088&gt;0)*($J1088&gt;=O$2)*($J1088&lt;=O$3)*(($J1088-O$2+1)/O$4)
+($H1088&gt;0)*($J1088&gt;O$3)*($I1088&gt;O$3)*0
+($H1088&gt;0)*($J1088&gt;O$3)*($I1088&lt;=O$3)*($I1088&gt;=O$2)*((O$3-$I1088+1)/O$4)
+($H1088&gt;0)*($J1088&gt;O$3)*($I1088&lt;O$2)*1
+($H1088&gt;0)*($I1088&gt;O$3)*0</f>
        <v>0</v>
      </c>
      <c r="P1074" s="28">
        <f t="shared" ref="P1074:BD1074" si="693">($H1086&gt;0)*($J1086&lt;P$2)*0
+($H1086&gt;0)*($J1086&gt;=P$2)*($J1086&lt;=P$3)*(($J1086-P$2+1)/P$4)
+($H1086&gt;0)*($J1086&gt;P$3)*($I1086&gt;P$3)*0
+($H1086&gt;0)*($J1086&gt;P$3)*($I1086&lt;=P$3)*($I1086&gt;=P$2)*((P$3-$I1086+1)/P$4)
+($H1086&gt;0)*($J1086&gt;P$3)*($I1086&lt;P$2)*1
+($H1086&gt;0)*($I1086&gt;P$3)*0
+($H1087&gt;0)*($J1087&lt;P$2)*0
+($H1087&gt;0)*($J1087&gt;=P$2)*($J1087&lt;=P$3)*(($J1087-P$2+1)/P$4)
+($H1087&gt;0)*($J1087&gt;P$3)*($I1087&gt;P$3)*0
+($H1087&gt;0)*($J1087&gt;P$3)*($I1087&lt;=P$3)*($I1087&gt;=P$2)*((P$3-$I1087+1)/P$4)
+($H1087&gt;0)*($J1087&gt;P$3)*($I1087&lt;P$2)*1
+($H1087&gt;0)*($I1087&gt;P$3)*0
+($H1088&gt;0)*($J1088&lt;P$2)*0
+($H1088&gt;0)*($J1088&gt;=P$2)*($J1088&lt;=P$3)*(($J1088-P$2+1)/P$4)
+($H1088&gt;0)*($J1088&gt;P$3)*($I1088&gt;P$3)*0
+($H1088&gt;0)*($J1088&gt;P$3)*($I1088&lt;=P$3)*($I1088&gt;=P$2)*((P$3-$I1088+1)/P$4)
+($H1088&gt;0)*($J1088&gt;P$3)*($I1088&lt;P$2)*1
+($H1088&gt;0)*($I1088&gt;P$3)*0</f>
        <v>0</v>
      </c>
      <c r="Q1074" s="28">
        <f t="shared" si="693"/>
        <v>0</v>
      </c>
      <c r="R1074" s="28">
        <f t="shared" si="693"/>
        <v>0</v>
      </c>
      <c r="S1074" s="28">
        <f t="shared" si="693"/>
        <v>0</v>
      </c>
      <c r="T1074" s="28">
        <f t="shared" si="693"/>
        <v>0</v>
      </c>
      <c r="U1074" s="28">
        <f t="shared" si="693"/>
        <v>0</v>
      </c>
      <c r="V1074" s="28">
        <f t="shared" si="693"/>
        <v>0</v>
      </c>
      <c r="W1074" s="28">
        <f t="shared" si="693"/>
        <v>0</v>
      </c>
      <c r="X1074" s="28">
        <f t="shared" si="693"/>
        <v>0</v>
      </c>
      <c r="Y1074" s="28">
        <f t="shared" si="693"/>
        <v>0</v>
      </c>
      <c r="Z1074" s="28">
        <f t="shared" si="693"/>
        <v>0</v>
      </c>
      <c r="AA1074" s="28">
        <f t="shared" si="693"/>
        <v>0</v>
      </c>
      <c r="AB1074" s="28">
        <f t="shared" si="693"/>
        <v>0</v>
      </c>
      <c r="AC1074" s="28">
        <f t="shared" si="693"/>
        <v>0</v>
      </c>
      <c r="AD1074" s="28">
        <f t="shared" si="693"/>
        <v>0</v>
      </c>
      <c r="AE1074" s="28">
        <f t="shared" si="693"/>
        <v>0</v>
      </c>
      <c r="AF1074" s="28">
        <f t="shared" si="693"/>
        <v>0</v>
      </c>
      <c r="AG1074" s="28">
        <f t="shared" si="693"/>
        <v>0</v>
      </c>
      <c r="AH1074" s="28">
        <f t="shared" si="693"/>
        <v>0</v>
      </c>
      <c r="AI1074" s="28">
        <f t="shared" si="693"/>
        <v>0</v>
      </c>
      <c r="AJ1074" s="28">
        <f t="shared" si="693"/>
        <v>0</v>
      </c>
      <c r="AK1074" s="28">
        <f t="shared" si="693"/>
        <v>0</v>
      </c>
      <c r="AL1074" s="28">
        <f t="shared" si="693"/>
        <v>0</v>
      </c>
      <c r="AM1074" s="28">
        <f t="shared" si="693"/>
        <v>0</v>
      </c>
      <c r="AN1074" s="28">
        <f t="shared" si="693"/>
        <v>0</v>
      </c>
      <c r="AO1074" s="28">
        <f t="shared" si="693"/>
        <v>0</v>
      </c>
      <c r="AP1074" s="28">
        <f t="shared" si="693"/>
        <v>0</v>
      </c>
      <c r="AQ1074" s="28">
        <f t="shared" si="693"/>
        <v>0</v>
      </c>
      <c r="AR1074" s="28">
        <f t="shared" si="693"/>
        <v>0</v>
      </c>
      <c r="AS1074" s="28">
        <f t="shared" si="693"/>
        <v>0</v>
      </c>
      <c r="AT1074" s="28">
        <f t="shared" si="693"/>
        <v>0</v>
      </c>
      <c r="AU1074" s="28">
        <f t="shared" si="693"/>
        <v>0</v>
      </c>
      <c r="AV1074" s="28">
        <f t="shared" si="693"/>
        <v>0</v>
      </c>
      <c r="AW1074" s="28">
        <f t="shared" si="693"/>
        <v>0</v>
      </c>
      <c r="AX1074" s="28">
        <f t="shared" si="693"/>
        <v>0</v>
      </c>
      <c r="AY1074" s="28">
        <f t="shared" si="693"/>
        <v>0</v>
      </c>
      <c r="AZ1074" s="28">
        <f t="shared" si="693"/>
        <v>0</v>
      </c>
      <c r="BA1074" s="28">
        <f t="shared" si="693"/>
        <v>0</v>
      </c>
      <c r="BB1074" s="28">
        <f t="shared" si="693"/>
        <v>0</v>
      </c>
      <c r="BC1074" s="28">
        <f t="shared" si="693"/>
        <v>0</v>
      </c>
      <c r="BD1074" s="28">
        <f t="shared" si="693"/>
        <v>0</v>
      </c>
    </row>
    <row r="1075" spans="1:59" ht="16" x14ac:dyDescent="0.2">
      <c r="B1075" s="11">
        <f t="shared" si="687"/>
        <v>32</v>
      </c>
      <c r="C1075" s="12" t="str">
        <f t="shared" si="687"/>
        <v>SCI RETAIL RENNES 1</v>
      </c>
      <c r="D1075" s="25" t="s">
        <v>241</v>
      </c>
      <c r="E1075" s="29">
        <v>75000</v>
      </c>
      <c r="F1075" s="15"/>
      <c r="G1075" s="30" t="s">
        <v>10</v>
      </c>
      <c r="H1075" s="31">
        <v>0</v>
      </c>
      <c r="I1075" s="32">
        <v>0</v>
      </c>
      <c r="J1075" s="32">
        <v>0</v>
      </c>
      <c r="K1075" s="24"/>
      <c r="L1075" s="33" t="s">
        <v>242</v>
      </c>
      <c r="M1075" s="73"/>
      <c r="N1075" s="73"/>
      <c r="O1075" s="34">
        <f>($E1085&lt;=O$3)*($E1085&gt;O$2)*((O$3-$E1085+1)/O$4)
+($E1085&lt;=O$2)*((O$3-O$2+1)/O$4)
+($E1085&gt;O$3)*(0)</f>
        <v>0</v>
      </c>
      <c r="P1075" s="34">
        <f t="shared" ref="P1075:BD1075" si="694">($E1085&lt;=P$3)*($E1085&gt;P$2)*((P$3-$E1085+1)/P$4)
+($E1085&lt;=P$2)*((P$3-P$2+1)/P$4)
+($E1085&gt;P$3)*(0)</f>
        <v>0</v>
      </c>
      <c r="Q1075" s="34">
        <f t="shared" si="694"/>
        <v>0</v>
      </c>
      <c r="R1075" s="34">
        <f t="shared" si="694"/>
        <v>0</v>
      </c>
      <c r="S1075" s="34">
        <f t="shared" si="694"/>
        <v>0</v>
      </c>
      <c r="T1075" s="34">
        <f t="shared" si="694"/>
        <v>0</v>
      </c>
      <c r="U1075" s="34">
        <f t="shared" si="694"/>
        <v>0</v>
      </c>
      <c r="V1075" s="34">
        <f t="shared" si="694"/>
        <v>0</v>
      </c>
      <c r="W1075" s="34">
        <f t="shared" si="694"/>
        <v>0</v>
      </c>
      <c r="X1075" s="34">
        <f t="shared" si="694"/>
        <v>0</v>
      </c>
      <c r="Y1075" s="34">
        <f t="shared" si="694"/>
        <v>0</v>
      </c>
      <c r="Z1075" s="34">
        <f t="shared" si="694"/>
        <v>0</v>
      </c>
      <c r="AA1075" s="34">
        <f t="shared" si="694"/>
        <v>0</v>
      </c>
      <c r="AB1075" s="34">
        <f t="shared" si="694"/>
        <v>0</v>
      </c>
      <c r="AC1075" s="34">
        <f t="shared" si="694"/>
        <v>0.13333333333333333</v>
      </c>
      <c r="AD1075" s="34">
        <f t="shared" si="694"/>
        <v>1</v>
      </c>
      <c r="AE1075" s="34">
        <f t="shared" si="694"/>
        <v>1</v>
      </c>
      <c r="AF1075" s="34">
        <f t="shared" si="694"/>
        <v>1</v>
      </c>
      <c r="AG1075" s="34">
        <f t="shared" si="694"/>
        <v>1</v>
      </c>
      <c r="AH1075" s="34">
        <f t="shared" si="694"/>
        <v>1</v>
      </c>
      <c r="AI1075" s="34">
        <f t="shared" si="694"/>
        <v>1</v>
      </c>
      <c r="AJ1075" s="34">
        <f t="shared" si="694"/>
        <v>1</v>
      </c>
      <c r="AK1075" s="34">
        <f t="shared" si="694"/>
        <v>1</v>
      </c>
      <c r="AL1075" s="34">
        <f t="shared" si="694"/>
        <v>1</v>
      </c>
      <c r="AM1075" s="34">
        <f t="shared" si="694"/>
        <v>1</v>
      </c>
      <c r="AN1075" s="34">
        <f t="shared" si="694"/>
        <v>1</v>
      </c>
      <c r="AO1075" s="34">
        <f t="shared" si="694"/>
        <v>1</v>
      </c>
      <c r="AP1075" s="34">
        <f t="shared" si="694"/>
        <v>1</v>
      </c>
      <c r="AQ1075" s="34">
        <f t="shared" si="694"/>
        <v>1</v>
      </c>
      <c r="AR1075" s="34">
        <f t="shared" si="694"/>
        <v>1</v>
      </c>
      <c r="AS1075" s="34">
        <f t="shared" si="694"/>
        <v>1</v>
      </c>
      <c r="AT1075" s="34">
        <f t="shared" si="694"/>
        <v>1</v>
      </c>
      <c r="AU1075" s="34">
        <f t="shared" si="694"/>
        <v>1</v>
      </c>
      <c r="AV1075" s="34">
        <f t="shared" si="694"/>
        <v>1</v>
      </c>
      <c r="AW1075" s="34">
        <f t="shared" si="694"/>
        <v>1</v>
      </c>
      <c r="AX1075" s="34">
        <f t="shared" si="694"/>
        <v>1</v>
      </c>
      <c r="AY1075" s="34">
        <f t="shared" si="694"/>
        <v>1</v>
      </c>
      <c r="AZ1075" s="34">
        <f t="shared" si="694"/>
        <v>1</v>
      </c>
      <c r="BA1075" s="34">
        <f t="shared" si="694"/>
        <v>1</v>
      </c>
      <c r="BB1075" s="34">
        <f t="shared" si="694"/>
        <v>1</v>
      </c>
      <c r="BC1075" s="34">
        <f t="shared" si="694"/>
        <v>1</v>
      </c>
      <c r="BD1075" s="34">
        <f t="shared" si="694"/>
        <v>1</v>
      </c>
    </row>
    <row r="1076" spans="1:59" ht="16" x14ac:dyDescent="0.2">
      <c r="A1076" s="35"/>
      <c r="B1076" s="11">
        <f t="shared" si="687"/>
        <v>32</v>
      </c>
      <c r="C1076" s="12" t="str">
        <f t="shared" si="687"/>
        <v>SCI RETAIL RENNES 1</v>
      </c>
      <c r="D1076" s="25" t="s">
        <v>243</v>
      </c>
      <c r="E1076" s="29">
        <v>82696.20486366986</v>
      </c>
      <c r="F1076" s="15"/>
      <c r="G1076" s="30" t="s">
        <v>11</v>
      </c>
      <c r="H1076" s="31">
        <v>0</v>
      </c>
      <c r="I1076" s="32">
        <v>0</v>
      </c>
      <c r="J1076" s="32">
        <v>0</v>
      </c>
      <c r="K1076" s="35"/>
      <c r="M1076" s="84">
        <v>42815</v>
      </c>
      <c r="O1076" s="15"/>
      <c r="P1076" s="15"/>
      <c r="Q1076" s="15"/>
      <c r="R1076" s="15"/>
      <c r="S1076" s="15"/>
      <c r="T1076" s="15"/>
      <c r="U1076" s="15"/>
      <c r="V1076" s="15"/>
      <c r="W1076" s="15"/>
      <c r="X1076" s="15"/>
      <c r="Y1076" s="15"/>
      <c r="Z1076" s="15"/>
      <c r="AA1076" s="15"/>
      <c r="AB1076" s="15"/>
      <c r="AC1076" s="15"/>
      <c r="AD1076" s="15"/>
      <c r="AE1076" s="15"/>
      <c r="AF1076" s="15"/>
      <c r="AG1076" s="15"/>
      <c r="AH1076" s="15"/>
      <c r="AI1076" s="15"/>
      <c r="AJ1076" s="15"/>
      <c r="AK1076" s="15"/>
      <c r="AL1076" s="15"/>
      <c r="AM1076" s="15"/>
      <c r="AN1076" s="15"/>
      <c r="AO1076" s="15"/>
      <c r="AP1076" s="15"/>
      <c r="AQ1076" s="15"/>
      <c r="AR1076" s="15"/>
      <c r="AS1076" s="15"/>
      <c r="AT1076" s="15"/>
      <c r="AU1076" s="15"/>
      <c r="AV1076" s="15"/>
      <c r="AW1076" s="15"/>
      <c r="AX1076" s="15"/>
      <c r="AY1076" s="15"/>
      <c r="AZ1076" s="15"/>
      <c r="BA1076" s="15"/>
      <c r="BB1076" s="15"/>
      <c r="BC1076" s="15"/>
      <c r="BD1076" s="15"/>
      <c r="BE1076" s="35"/>
      <c r="BF1076" s="35"/>
      <c r="BG1076" s="35"/>
    </row>
    <row r="1077" spans="1:59" ht="16" x14ac:dyDescent="0.2">
      <c r="B1077" s="11">
        <f t="shared" si="687"/>
        <v>32</v>
      </c>
      <c r="C1077" s="12" t="str">
        <f t="shared" si="687"/>
        <v>SCI RETAIL RENNES 1</v>
      </c>
      <c r="D1077" s="25" t="s">
        <v>244</v>
      </c>
      <c r="E1077" s="29">
        <v>82696.20486366986</v>
      </c>
      <c r="F1077" s="15"/>
      <c r="G1077" s="36" t="s">
        <v>12</v>
      </c>
      <c r="H1077" s="31">
        <v>0</v>
      </c>
      <c r="I1077" s="32">
        <v>0</v>
      </c>
      <c r="J1077" s="32">
        <v>0</v>
      </c>
      <c r="K1077" s="24"/>
      <c r="L1077" s="37" t="s">
        <v>245</v>
      </c>
      <c r="M1077" s="74">
        <v>1</v>
      </c>
      <c r="N1077" s="74">
        <v>1</v>
      </c>
      <c r="O1077" s="38">
        <v>1</v>
      </c>
      <c r="P1077" s="38">
        <v>1</v>
      </c>
      <c r="Q1077" s="38">
        <v>1.0012222222222222</v>
      </c>
      <c r="R1077" s="38">
        <v>1.01</v>
      </c>
      <c r="S1077" s="38">
        <v>1.01</v>
      </c>
      <c r="T1077" s="38">
        <v>1.01</v>
      </c>
      <c r="U1077" s="38">
        <v>1.0112208791208792</v>
      </c>
      <c r="V1077" s="38">
        <v>1.0201</v>
      </c>
      <c r="W1077" s="38">
        <v>1.0201</v>
      </c>
      <c r="X1077" s="38">
        <v>1.0201</v>
      </c>
      <c r="Y1077" s="38">
        <v>1.021346788888889</v>
      </c>
      <c r="Z1077" s="38">
        <v>1.0303009999999999</v>
      </c>
      <c r="AA1077" s="38">
        <v>1.0303009999999999</v>
      </c>
      <c r="AB1077" s="38">
        <v>1.0303009999999999</v>
      </c>
      <c r="AC1077" s="38">
        <v>1.0315602567777777</v>
      </c>
      <c r="AD1077" s="38">
        <v>1.04060401</v>
      </c>
      <c r="AE1077" s="38">
        <v>1.04060401</v>
      </c>
      <c r="AF1077" s="38">
        <v>1.04060401</v>
      </c>
      <c r="AG1077" s="38">
        <v>1.0418758593455555</v>
      </c>
      <c r="AH1077" s="38">
        <v>1.0510100500999999</v>
      </c>
      <c r="AI1077" s="38">
        <v>1.0510100500999999</v>
      </c>
      <c r="AJ1077" s="38">
        <v>1.0510100500999999</v>
      </c>
      <c r="AK1077" s="38">
        <v>1.0522805018089121</v>
      </c>
      <c r="AL1077" s="38">
        <v>1.0615201506009999</v>
      </c>
      <c r="AM1077" s="38">
        <v>1.0615201506009999</v>
      </c>
      <c r="AN1077" s="38">
        <v>1.0615201506009999</v>
      </c>
      <c r="AO1077" s="38">
        <v>1.0628175641184012</v>
      </c>
      <c r="AP1077" s="38">
        <v>1.0721353521070098</v>
      </c>
      <c r="AQ1077" s="38">
        <v>1.0721353521070098</v>
      </c>
      <c r="AR1077" s="38">
        <v>1.0721353521070098</v>
      </c>
      <c r="AS1077" s="38">
        <v>1.0734457397595851</v>
      </c>
      <c r="AT1077" s="38">
        <v>1.08285670562808</v>
      </c>
      <c r="AU1077" s="38">
        <v>1.08285670562808</v>
      </c>
      <c r="AV1077" s="38">
        <v>1.08285670562808</v>
      </c>
      <c r="AW1077" s="38">
        <v>1.0841801971571809</v>
      </c>
      <c r="AX1077" s="38">
        <v>1.0936852726843609</v>
      </c>
      <c r="AY1077" s="38">
        <v>1.0936852726843609</v>
      </c>
      <c r="AZ1077" s="38">
        <v>1.0936852726843609</v>
      </c>
      <c r="BA1077" s="38">
        <v>1.0950073098271662</v>
      </c>
      <c r="BB1077" s="38">
        <v>1.1046221254112045</v>
      </c>
      <c r="BC1077" s="38">
        <v>1.1046221254112045</v>
      </c>
      <c r="BD1077" s="38">
        <v>1.1046221254112045</v>
      </c>
    </row>
    <row r="1078" spans="1:59" ht="16" x14ac:dyDescent="0.2">
      <c r="B1078" s="11">
        <f t="shared" si="687"/>
        <v>32</v>
      </c>
      <c r="C1078" s="12" t="str">
        <f t="shared" si="687"/>
        <v>SCI RETAIL RENNES 1</v>
      </c>
      <c r="D1078" s="25" t="s">
        <v>25</v>
      </c>
      <c r="E1078" s="39" t="s">
        <v>30</v>
      </c>
      <c r="F1078" s="15"/>
      <c r="K1078" s="24"/>
      <c r="L1078" s="16" t="s">
        <v>246</v>
      </c>
      <c r="M1078" s="70"/>
      <c r="N1078" s="70"/>
      <c r="O1078" s="40">
        <f>O1071*$E1075/4+O1075*$E1086/4</f>
        <v>18750</v>
      </c>
      <c r="P1078" s="40">
        <f t="shared" ref="P1078:BD1078" si="695">P1071*$E1075/4+P1075*$E1086/4</f>
        <v>18750</v>
      </c>
      <c r="Q1078" s="40">
        <f t="shared" si="695"/>
        <v>18750</v>
      </c>
      <c r="R1078" s="40">
        <f t="shared" si="695"/>
        <v>18750</v>
      </c>
      <c r="S1078" s="40">
        <f t="shared" si="695"/>
        <v>18750</v>
      </c>
      <c r="T1078" s="40">
        <f t="shared" si="695"/>
        <v>18750</v>
      </c>
      <c r="U1078" s="40">
        <f t="shared" si="695"/>
        <v>18750</v>
      </c>
      <c r="V1078" s="40">
        <f t="shared" si="695"/>
        <v>18750</v>
      </c>
      <c r="W1078" s="40">
        <f t="shared" si="695"/>
        <v>18750</v>
      </c>
      <c r="X1078" s="40">
        <f t="shared" si="695"/>
        <v>18750</v>
      </c>
      <c r="Y1078" s="40">
        <f t="shared" si="695"/>
        <v>18750</v>
      </c>
      <c r="Z1078" s="40">
        <f t="shared" si="695"/>
        <v>18750</v>
      </c>
      <c r="AA1078" s="40">
        <f t="shared" si="695"/>
        <v>18750</v>
      </c>
      <c r="AB1078" s="40">
        <f t="shared" si="695"/>
        <v>18750</v>
      </c>
      <c r="AC1078" s="40">
        <f t="shared" si="695"/>
        <v>19113.655397634062</v>
      </c>
      <c r="AD1078" s="40">
        <f t="shared" si="695"/>
        <v>19914.915482255485</v>
      </c>
      <c r="AE1078" s="40">
        <f t="shared" si="695"/>
        <v>19914.915482255485</v>
      </c>
      <c r="AF1078" s="40">
        <f t="shared" si="695"/>
        <v>19914.915482255485</v>
      </c>
      <c r="AG1078" s="40">
        <f t="shared" si="695"/>
        <v>19914.915482255485</v>
      </c>
      <c r="AH1078" s="40">
        <f t="shared" si="695"/>
        <v>19914.915482255485</v>
      </c>
      <c r="AI1078" s="40">
        <f t="shared" si="695"/>
        <v>19914.915482255485</v>
      </c>
      <c r="AJ1078" s="40">
        <f t="shared" si="695"/>
        <v>19914.915482255485</v>
      </c>
      <c r="AK1078" s="40">
        <f t="shared" si="695"/>
        <v>19914.915482255485</v>
      </c>
      <c r="AL1078" s="40">
        <f t="shared" si="695"/>
        <v>19914.915482255485</v>
      </c>
      <c r="AM1078" s="40">
        <f t="shared" si="695"/>
        <v>19914.915482255485</v>
      </c>
      <c r="AN1078" s="40">
        <f t="shared" si="695"/>
        <v>19914.915482255485</v>
      </c>
      <c r="AO1078" s="40">
        <f t="shared" si="695"/>
        <v>19914.915482255485</v>
      </c>
      <c r="AP1078" s="40">
        <f t="shared" si="695"/>
        <v>19914.915482255485</v>
      </c>
      <c r="AQ1078" s="40">
        <f t="shared" si="695"/>
        <v>19914.915482255485</v>
      </c>
      <c r="AR1078" s="40">
        <f t="shared" si="695"/>
        <v>19914.915482255485</v>
      </c>
      <c r="AS1078" s="40">
        <f t="shared" si="695"/>
        <v>19914.915482255485</v>
      </c>
      <c r="AT1078" s="40">
        <f t="shared" si="695"/>
        <v>19914.915482255485</v>
      </c>
      <c r="AU1078" s="40">
        <f t="shared" si="695"/>
        <v>19914.915482255485</v>
      </c>
      <c r="AV1078" s="40">
        <f t="shared" si="695"/>
        <v>19914.915482255485</v>
      </c>
      <c r="AW1078" s="40">
        <f t="shared" si="695"/>
        <v>19914.915482255485</v>
      </c>
      <c r="AX1078" s="40">
        <f t="shared" si="695"/>
        <v>19914.915482255485</v>
      </c>
      <c r="AY1078" s="40">
        <f t="shared" si="695"/>
        <v>19914.915482255485</v>
      </c>
      <c r="AZ1078" s="40">
        <f t="shared" si="695"/>
        <v>19914.915482255485</v>
      </c>
      <c r="BA1078" s="40">
        <f t="shared" si="695"/>
        <v>19914.915482255485</v>
      </c>
      <c r="BB1078" s="40">
        <f t="shared" si="695"/>
        <v>19914.915482255485</v>
      </c>
      <c r="BC1078" s="40">
        <f t="shared" si="695"/>
        <v>19914.915482255485</v>
      </c>
      <c r="BD1078" s="40">
        <f t="shared" si="695"/>
        <v>19914.915482255485</v>
      </c>
    </row>
    <row r="1079" spans="1:59" ht="16" x14ac:dyDescent="0.2">
      <c r="B1079" s="11">
        <f t="shared" si="687"/>
        <v>32</v>
      </c>
      <c r="C1079" s="12" t="str">
        <f t="shared" si="687"/>
        <v>SCI RETAIL RENNES 1</v>
      </c>
      <c r="D1079" s="25" t="s">
        <v>247</v>
      </c>
      <c r="E1079" s="39" t="s">
        <v>248</v>
      </c>
      <c r="F1079" s="15"/>
      <c r="G1079" s="25" t="s">
        <v>249</v>
      </c>
      <c r="H1079" s="26">
        <v>45005</v>
      </c>
      <c r="I1079" s="25" t="s">
        <v>239</v>
      </c>
      <c r="J1079" s="26">
        <v>46101</v>
      </c>
      <c r="K1079" s="24"/>
      <c r="L1079" s="20" t="s">
        <v>250</v>
      </c>
      <c r="M1079" s="72"/>
      <c r="N1079" s="72"/>
      <c r="O1079" s="41">
        <f>IF($E1085&gt;=O$3,IF(O$3&lt;=($E1074+365),O1078,IFERROR(O1071*$E1076/4*O1077+
$E1086*O1075/4*IFERROR(O1077/$E1087,0),0)),IF(O$3&lt;=($E1085+365),O1071*$E1076/4*O1077+$E1086*O1075/4*IFERROR(O1077/$E1087,0),IFERROR($E1086*O1075/4*IFERROR(O1077/$E1087,0),0)))</f>
        <v>20674.051215917465</v>
      </c>
      <c r="P1079" s="41">
        <f t="shared" ref="P1079:BD1079" si="696">IF($E1085&gt;=P$3,IF(P$3&lt;=($E1074+365),P1078,IFERROR(P1071*$E1076/4*P1077+
$E1086*P1075/4*IFERROR(P1077/$E1087,0),0)),IF(P$3&lt;=($E1085+365),P1071*$E1076/4*P1077+$E1086*P1075/4*IFERROR(P1077/$E1087,0),IFERROR($E1086*P1075/4*IFERROR(P1077/$E1087,0),0)))</f>
        <v>20674.051215917465</v>
      </c>
      <c r="Q1079" s="41">
        <f t="shared" si="696"/>
        <v>20699.319500736921</v>
      </c>
      <c r="R1079" s="41">
        <f t="shared" si="696"/>
        <v>20880.791728076641</v>
      </c>
      <c r="S1079" s="41">
        <f t="shared" si="696"/>
        <v>20880.791728076641</v>
      </c>
      <c r="T1079" s="41">
        <f t="shared" si="696"/>
        <v>20880.791728076641</v>
      </c>
      <c r="U1079" s="41">
        <f t="shared" si="696"/>
        <v>20906.032245550141</v>
      </c>
      <c r="V1079" s="41">
        <f t="shared" si="696"/>
        <v>21089.599645357408</v>
      </c>
      <c r="W1079" s="41">
        <f t="shared" si="696"/>
        <v>21089.599645357408</v>
      </c>
      <c r="X1079" s="41">
        <f t="shared" si="696"/>
        <v>21089.599645357408</v>
      </c>
      <c r="Y1079" s="41">
        <f t="shared" si="696"/>
        <v>21115.375822701735</v>
      </c>
      <c r="Z1079" s="41">
        <f t="shared" si="696"/>
        <v>21300.49564181098</v>
      </c>
      <c r="AA1079" s="41">
        <f t="shared" si="696"/>
        <v>21300.49564181098</v>
      </c>
      <c r="AB1079" s="41">
        <f t="shared" si="696"/>
        <v>21300.49564181098</v>
      </c>
      <c r="AC1079" s="41">
        <f t="shared" si="696"/>
        <v>21375.275807560411</v>
      </c>
      <c r="AD1079" s="41">
        <f t="shared" si="696"/>
        <v>20089.510790556251</v>
      </c>
      <c r="AE1079" s="41">
        <f t="shared" si="696"/>
        <v>20089.510790556251</v>
      </c>
      <c r="AF1079" s="41">
        <f t="shared" si="696"/>
        <v>20089.510790556251</v>
      </c>
      <c r="AG1079" s="41">
        <f t="shared" si="696"/>
        <v>20114.064637078041</v>
      </c>
      <c r="AH1079" s="41">
        <f t="shared" si="696"/>
        <v>20290.40589846181</v>
      </c>
      <c r="AI1079" s="41">
        <f t="shared" si="696"/>
        <v>20290.40589846181</v>
      </c>
      <c r="AJ1079" s="41">
        <f t="shared" si="696"/>
        <v>20290.40589846181</v>
      </c>
      <c r="AK1079" s="41">
        <f t="shared" si="696"/>
        <v>20314.932762734679</v>
      </c>
      <c r="AL1079" s="41">
        <f t="shared" si="696"/>
        <v>20493.309957446429</v>
      </c>
      <c r="AM1079" s="41">
        <f t="shared" si="696"/>
        <v>20493.309957446429</v>
      </c>
      <c r="AN1079" s="41">
        <f t="shared" si="696"/>
        <v>20493.309957446429</v>
      </c>
      <c r="AO1079" s="41">
        <f t="shared" si="696"/>
        <v>20518.357336283312</v>
      </c>
      <c r="AP1079" s="41">
        <f t="shared" si="696"/>
        <v>20698.243057020893</v>
      </c>
      <c r="AQ1079" s="41">
        <f t="shared" si="696"/>
        <v>20698.243057020893</v>
      </c>
      <c r="AR1079" s="41">
        <f t="shared" si="696"/>
        <v>20698.243057020893</v>
      </c>
      <c r="AS1079" s="41">
        <f t="shared" si="696"/>
        <v>20723.540909646141</v>
      </c>
      <c r="AT1079" s="41">
        <f t="shared" si="696"/>
        <v>20905.225487591098</v>
      </c>
      <c r="AU1079" s="41">
        <f t="shared" si="696"/>
        <v>20905.225487591098</v>
      </c>
      <c r="AV1079" s="41">
        <f t="shared" si="696"/>
        <v>20905.225487591098</v>
      </c>
      <c r="AW1079" s="41">
        <f t="shared" si="696"/>
        <v>20930.776318742603</v>
      </c>
      <c r="AX1079" s="41">
        <f t="shared" si="696"/>
        <v>21114.277742467013</v>
      </c>
      <c r="AY1079" s="41">
        <f t="shared" si="696"/>
        <v>21114.277742467013</v>
      </c>
      <c r="AZ1079" s="41">
        <f t="shared" si="696"/>
        <v>21114.277742467013</v>
      </c>
      <c r="BA1079" s="41">
        <f t="shared" si="696"/>
        <v>21139.800495782085</v>
      </c>
      <c r="BB1079" s="41">
        <f t="shared" si="696"/>
        <v>21325.420519891686</v>
      </c>
      <c r="BC1079" s="41">
        <f t="shared" si="696"/>
        <v>21325.420519891686</v>
      </c>
      <c r="BD1079" s="41">
        <f t="shared" si="696"/>
        <v>21325.420519891686</v>
      </c>
    </row>
    <row r="1080" spans="1:59" ht="16" x14ac:dyDescent="0.2">
      <c r="B1080" s="11">
        <f t="shared" si="687"/>
        <v>32</v>
      </c>
      <c r="C1080" s="12" t="str">
        <f t="shared" si="687"/>
        <v>SCI RETAIL RENNES 1</v>
      </c>
      <c r="D1080" s="25" t="s">
        <v>8</v>
      </c>
      <c r="E1080" s="42">
        <v>0</v>
      </c>
      <c r="F1080" s="15"/>
      <c r="I1080" s="15"/>
      <c r="J1080" s="24"/>
      <c r="K1080" s="24"/>
      <c r="L1080" s="20" t="s">
        <v>251</v>
      </c>
      <c r="M1080" s="72"/>
      <c r="N1080" s="72"/>
      <c r="O1080" s="41">
        <f>-$E1076/4*O1070
+(O1070&gt;0)*($J1075&gt;=O$2)*($J1075&lt;=O$3)*(($J1075-O$2+1)/O$4*$H1075/4)
+(O1070&gt;0)*($J1075&gt;O$3)*($I1075&lt;=O$3)*($I1075&gt;=O$2)*((O$3-$I1075+1)/O$4*$H1075/4)
+(O1070&gt;0)*($J1075&gt;O$3)*($I1075&lt;O$2)*$H1075/4
+(O1070&gt;0)*($J1076&gt;=O$2)*($J1076&lt;=O$3)*(($J1076-O$2+1)/O$4*$H1076/4)
+(O1070&gt;0)*($J1076&gt;O$3)*($I1076&lt;=O$3)*($I1076&gt;=O$2)*((O$3-$I1076+1)/O$4*$H1076/4)
+(O1070&gt;0)*($J1076&gt;O$3)*($I1076&lt;O$2)*$H1076/4
+(O1070&gt;0)*($J1077&gt;=O$2)*($J1077&lt;=O$3)*(($J1077-O$2+1)/O$4*$H1077/4)
+(O1070&gt;0)*($J1077&gt;O$3)*($I1077&lt;=O$3)*($I1077&gt;=O$2)*((O$3-$I1077+1)/O$4*$H1077/4)
+(O1070&gt;0)*($J1077&gt;O$3)*($I1077&lt;O$2)*$H1077/4
-$E1086/4*O1074
+(O1074&gt;0)*($J1086&gt;=O$2)*($J1086&lt;=O$3)*(($J1086-O$2+1)/O$4*$H1086/4)
+(O1074&gt;0)*($J1086&gt;O$3)*($I1086&lt;=O$3)*($I1086&gt;=O$2)*((O$3-$I1086+1)/O$4*$H1086/4)
+(O1074&gt;0)*($J1086&gt;O$3)*($I1086&lt;O$2)*$H1086/4
+(O1074&gt;0)*($J1087&gt;=O$2)*($J1087&lt;=O$3)*(($J1087-O$2+1)/O$4*$H1087/4)
+(O1074&gt;0)*($J1087&gt;O$3)*($I1087&lt;=O$3)*($I1087&gt;=O$2)*((O$3-$I1087+1)/O$4*$H1087/4)
+(O1074&gt;0)*($J1087&gt;O$3)*($I1087&lt;O$2)*$H1087/4
+(O1074&gt;0)*($J1088&gt;=O$2)*($J1088&lt;=O$3)*(($J1088-O$2+1)/O$4*$H1088/4)
+(O1074&gt;0)*($J1088&gt;O$3)*($I1088&lt;=O$3)*($I1088&gt;=O$2)*((O$3-$I1088+1)/O$4*$H1088/4)
+(O1074&gt;0)*($J1088&gt;O$3)*($I1088&lt;O$2)*$H1088/4</f>
        <v>0</v>
      </c>
      <c r="P1080" s="41">
        <f t="shared" ref="P1080:BD1080" si="697">-$E1076/4*P1070
+(P1070&gt;0)*($J1075&gt;=P$2)*($J1075&lt;=P$3)*(($J1075-P$2+1)/P$4*$H1075/4)
+(P1070&gt;0)*($J1075&gt;P$3)*($I1075&lt;=P$3)*($I1075&gt;=P$2)*((P$3-$I1075+1)/P$4*$H1075/4)
+(P1070&gt;0)*($J1075&gt;P$3)*($I1075&lt;P$2)*$H1075/4
+(P1070&gt;0)*($J1076&gt;=P$2)*($J1076&lt;=P$3)*(($J1076-P$2+1)/P$4*$H1076/4)
+(P1070&gt;0)*($J1076&gt;P$3)*($I1076&lt;=P$3)*($I1076&gt;=P$2)*((P$3-$I1076+1)/P$4*$H1076/4)
+(P1070&gt;0)*($J1076&gt;P$3)*($I1076&lt;P$2)*$H1076/4
+(P1070&gt;0)*($J1077&gt;=P$2)*($J1077&lt;=P$3)*(($J1077-P$2+1)/P$4*$H1077/4)
+(P1070&gt;0)*($J1077&gt;P$3)*($I1077&lt;=P$3)*($I1077&gt;=P$2)*((P$3-$I1077+1)/P$4*$H1077/4)
+(P1070&gt;0)*($J1077&gt;P$3)*($I1077&lt;P$2)*$H1077/4
-$E1086/4*P1074
+(P1074&gt;0)*($J1086&gt;=P$2)*($J1086&lt;=P$3)*(($J1086-P$2+1)/P$4*$H1086/4)
+(P1074&gt;0)*($J1086&gt;P$3)*($I1086&lt;=P$3)*($I1086&gt;=P$2)*((P$3-$I1086+1)/P$4*$H1086/4)
+(P1074&gt;0)*($J1086&gt;P$3)*($I1086&lt;P$2)*$H1086/4
+(P1074&gt;0)*($J1087&gt;=P$2)*($J1087&lt;=P$3)*(($J1087-P$2+1)/P$4*$H1087/4)
+(P1074&gt;0)*($J1087&gt;P$3)*($I1087&lt;=P$3)*($I1087&gt;=P$2)*((P$3-$I1087+1)/P$4*$H1087/4)
+(P1074&gt;0)*($J1087&gt;P$3)*($I1087&lt;P$2)*$H1087/4
+(P1074&gt;0)*($J1088&gt;=P$2)*($J1088&lt;=P$3)*(($J1088-P$2+1)/P$4*$H1088/4)
+(P1074&gt;0)*($J1088&gt;P$3)*($I1088&lt;=P$3)*($I1088&gt;=P$2)*((P$3-$I1088+1)/P$4*$H1088/4)
+(P1074&gt;0)*($J1088&gt;P$3)*($I1088&lt;P$2)*$H1088/4</f>
        <v>0</v>
      </c>
      <c r="Q1080" s="41">
        <f t="shared" si="697"/>
        <v>0</v>
      </c>
      <c r="R1080" s="41">
        <f t="shared" si="697"/>
        <v>0</v>
      </c>
      <c r="S1080" s="41">
        <f t="shared" si="697"/>
        <v>0</v>
      </c>
      <c r="T1080" s="41">
        <f t="shared" si="697"/>
        <v>0</v>
      </c>
      <c r="U1080" s="41">
        <f t="shared" si="697"/>
        <v>0</v>
      </c>
      <c r="V1080" s="41">
        <f t="shared" si="697"/>
        <v>0</v>
      </c>
      <c r="W1080" s="41">
        <f t="shared" si="697"/>
        <v>0</v>
      </c>
      <c r="X1080" s="41">
        <f t="shared" si="697"/>
        <v>0</v>
      </c>
      <c r="Y1080" s="41">
        <f t="shared" si="697"/>
        <v>0</v>
      </c>
      <c r="Z1080" s="41">
        <f t="shared" si="697"/>
        <v>0</v>
      </c>
      <c r="AA1080" s="41">
        <f t="shared" si="697"/>
        <v>0</v>
      </c>
      <c r="AB1080" s="41">
        <f t="shared" si="697"/>
        <v>0</v>
      </c>
      <c r="AC1080" s="41">
        <f t="shared" si="697"/>
        <v>0</v>
      </c>
      <c r="AD1080" s="41">
        <f t="shared" si="697"/>
        <v>0</v>
      </c>
      <c r="AE1080" s="41">
        <f t="shared" si="697"/>
        <v>0</v>
      </c>
      <c r="AF1080" s="41">
        <f t="shared" si="697"/>
        <v>0</v>
      </c>
      <c r="AG1080" s="41">
        <f t="shared" si="697"/>
        <v>0</v>
      </c>
      <c r="AH1080" s="41">
        <f t="shared" si="697"/>
        <v>0</v>
      </c>
      <c r="AI1080" s="41">
        <f t="shared" si="697"/>
        <v>0</v>
      </c>
      <c r="AJ1080" s="41">
        <f t="shared" si="697"/>
        <v>0</v>
      </c>
      <c r="AK1080" s="41">
        <f t="shared" si="697"/>
        <v>0</v>
      </c>
      <c r="AL1080" s="41">
        <f t="shared" si="697"/>
        <v>0</v>
      </c>
      <c r="AM1080" s="41">
        <f t="shared" si="697"/>
        <v>0</v>
      </c>
      <c r="AN1080" s="41">
        <f t="shared" si="697"/>
        <v>0</v>
      </c>
      <c r="AO1080" s="41">
        <f t="shared" si="697"/>
        <v>0</v>
      </c>
      <c r="AP1080" s="41">
        <f t="shared" si="697"/>
        <v>0</v>
      </c>
      <c r="AQ1080" s="41">
        <f t="shared" si="697"/>
        <v>0</v>
      </c>
      <c r="AR1080" s="41">
        <f t="shared" si="697"/>
        <v>0</v>
      </c>
      <c r="AS1080" s="41">
        <f t="shared" si="697"/>
        <v>0</v>
      </c>
      <c r="AT1080" s="41">
        <f t="shared" si="697"/>
        <v>0</v>
      </c>
      <c r="AU1080" s="41">
        <f t="shared" si="697"/>
        <v>0</v>
      </c>
      <c r="AV1080" s="41">
        <f t="shared" si="697"/>
        <v>0</v>
      </c>
      <c r="AW1080" s="41">
        <f t="shared" si="697"/>
        <v>0</v>
      </c>
      <c r="AX1080" s="41">
        <f t="shared" si="697"/>
        <v>0</v>
      </c>
      <c r="AY1080" s="41">
        <f t="shared" si="697"/>
        <v>0</v>
      </c>
      <c r="AZ1080" s="41">
        <f t="shared" si="697"/>
        <v>0</v>
      </c>
      <c r="BA1080" s="41">
        <f t="shared" si="697"/>
        <v>0</v>
      </c>
      <c r="BB1080" s="41">
        <f t="shared" si="697"/>
        <v>0</v>
      </c>
      <c r="BC1080" s="41">
        <f t="shared" si="697"/>
        <v>0</v>
      </c>
      <c r="BD1080" s="41">
        <f t="shared" si="697"/>
        <v>0</v>
      </c>
    </row>
    <row r="1081" spans="1:59" ht="16" x14ac:dyDescent="0.2">
      <c r="B1081" s="11">
        <f t="shared" si="687"/>
        <v>32</v>
      </c>
      <c r="C1081" s="12" t="str">
        <f t="shared" si="687"/>
        <v>SCI RETAIL RENNES 1</v>
      </c>
      <c r="D1081" s="43" t="s">
        <v>252</v>
      </c>
      <c r="E1081" s="42" t="s">
        <v>288</v>
      </c>
      <c r="F1081" s="44"/>
      <c r="G1081" s="43" t="s">
        <v>253</v>
      </c>
      <c r="H1081" s="39">
        <v>0</v>
      </c>
      <c r="I1081" s="43" t="s">
        <v>254</v>
      </c>
      <c r="J1081" s="32">
        <v>0</v>
      </c>
      <c r="K1081" s="24"/>
      <c r="L1081" s="20" t="s">
        <v>255</v>
      </c>
      <c r="M1081" s="72"/>
      <c r="N1081" s="72"/>
      <c r="O1081" s="41">
        <v>0</v>
      </c>
      <c r="P1081" s="41">
        <v>0</v>
      </c>
      <c r="Q1081" s="41">
        <v>0</v>
      </c>
      <c r="R1081" s="41">
        <v>0</v>
      </c>
      <c r="S1081" s="41">
        <v>0</v>
      </c>
      <c r="T1081" s="41">
        <v>0</v>
      </c>
      <c r="U1081" s="41">
        <v>0</v>
      </c>
      <c r="V1081" s="41">
        <v>0</v>
      </c>
      <c r="W1081" s="41">
        <v>0</v>
      </c>
      <c r="X1081" s="41">
        <v>0</v>
      </c>
      <c r="Y1081" s="41">
        <v>0</v>
      </c>
      <c r="Z1081" s="41">
        <v>0</v>
      </c>
      <c r="AA1081" s="41">
        <v>0</v>
      </c>
      <c r="AB1081" s="41">
        <v>0</v>
      </c>
      <c r="AC1081" s="41">
        <v>0</v>
      </c>
      <c r="AD1081" s="41">
        <v>0</v>
      </c>
      <c r="AE1081" s="41">
        <v>0</v>
      </c>
      <c r="AF1081" s="41">
        <v>0</v>
      </c>
      <c r="AG1081" s="41">
        <v>0</v>
      </c>
      <c r="AH1081" s="41">
        <v>0</v>
      </c>
      <c r="AI1081" s="41">
        <v>0</v>
      </c>
      <c r="AJ1081" s="41">
        <v>0</v>
      </c>
      <c r="AK1081" s="41">
        <v>0</v>
      </c>
      <c r="AL1081" s="41">
        <v>0</v>
      </c>
      <c r="AM1081" s="41">
        <v>0</v>
      </c>
      <c r="AN1081" s="41">
        <v>0</v>
      </c>
      <c r="AO1081" s="41">
        <v>0</v>
      </c>
      <c r="AP1081" s="41">
        <v>0</v>
      </c>
      <c r="AQ1081" s="41">
        <v>0</v>
      </c>
      <c r="AR1081" s="41">
        <v>0</v>
      </c>
      <c r="AS1081" s="41">
        <v>0</v>
      </c>
      <c r="AT1081" s="41">
        <v>0</v>
      </c>
      <c r="AU1081" s="41">
        <v>0</v>
      </c>
      <c r="AV1081" s="41">
        <v>0</v>
      </c>
      <c r="AW1081" s="41">
        <v>0</v>
      </c>
      <c r="AX1081" s="41">
        <v>0</v>
      </c>
      <c r="AY1081" s="41">
        <v>0</v>
      </c>
      <c r="AZ1081" s="41">
        <v>0</v>
      </c>
      <c r="BA1081" s="41">
        <v>0</v>
      </c>
      <c r="BB1081" s="41">
        <v>0</v>
      </c>
      <c r="BC1081" s="41">
        <v>0</v>
      </c>
      <c r="BD1081" s="41">
        <v>0</v>
      </c>
    </row>
    <row r="1082" spans="1:59" ht="16" x14ac:dyDescent="0.2">
      <c r="B1082" s="11">
        <f t="shared" si="687"/>
        <v>32</v>
      </c>
      <c r="C1082" s="12" t="str">
        <f t="shared" si="687"/>
        <v>SCI RETAIL RENNES 1</v>
      </c>
      <c r="D1082" s="43" t="s">
        <v>256</v>
      </c>
      <c r="E1082" s="32">
        <v>46101</v>
      </c>
      <c r="G1082" s="43" t="s">
        <v>257</v>
      </c>
      <c r="H1082" s="42">
        <v>0</v>
      </c>
      <c r="I1082" s="43" t="s">
        <v>258</v>
      </c>
      <c r="J1082" s="29">
        <v>0</v>
      </c>
      <c r="K1082" s="23"/>
      <c r="L1082" s="33" t="s">
        <v>259</v>
      </c>
      <c r="M1082" s="73"/>
      <c r="N1082" s="73"/>
      <c r="O1082" s="45">
        <f>-(O1079+O1080)*IFERROR((O1069+O1073)/(O1071+O1075),0)</f>
        <v>0</v>
      </c>
      <c r="P1082" s="45">
        <f t="shared" ref="P1082:BD1082" si="698">-(P1079+P1080)*IFERROR((P1069+P1073)/(P1071+P1075),0)</f>
        <v>0</v>
      </c>
      <c r="Q1082" s="45">
        <f t="shared" si="698"/>
        <v>0</v>
      </c>
      <c r="R1082" s="45">
        <f t="shared" si="698"/>
        <v>0</v>
      </c>
      <c r="S1082" s="45">
        <f t="shared" si="698"/>
        <v>0</v>
      </c>
      <c r="T1082" s="45">
        <f t="shared" si="698"/>
        <v>0</v>
      </c>
      <c r="U1082" s="45">
        <f t="shared" si="698"/>
        <v>0</v>
      </c>
      <c r="V1082" s="45">
        <f t="shared" si="698"/>
        <v>0</v>
      </c>
      <c r="W1082" s="45">
        <f t="shared" si="698"/>
        <v>0</v>
      </c>
      <c r="X1082" s="45">
        <f t="shared" si="698"/>
        <v>0</v>
      </c>
      <c r="Y1082" s="45">
        <f t="shared" si="698"/>
        <v>0</v>
      </c>
      <c r="Z1082" s="45">
        <f t="shared" si="698"/>
        <v>0</v>
      </c>
      <c r="AA1082" s="45">
        <f t="shared" si="698"/>
        <v>0</v>
      </c>
      <c r="AB1082" s="45">
        <f t="shared" si="698"/>
        <v>0</v>
      </c>
      <c r="AC1082" s="45">
        <f t="shared" si="698"/>
        <v>0</v>
      </c>
      <c r="AD1082" s="45">
        <f t="shared" si="698"/>
        <v>0</v>
      </c>
      <c r="AE1082" s="45">
        <f t="shared" si="698"/>
        <v>0</v>
      </c>
      <c r="AF1082" s="45">
        <f t="shared" si="698"/>
        <v>0</v>
      </c>
      <c r="AG1082" s="45">
        <f t="shared" si="698"/>
        <v>0</v>
      </c>
      <c r="AH1082" s="45">
        <f t="shared" si="698"/>
        <v>0</v>
      </c>
      <c r="AI1082" s="45">
        <f t="shared" si="698"/>
        <v>0</v>
      </c>
      <c r="AJ1082" s="45">
        <f t="shared" si="698"/>
        <v>0</v>
      </c>
      <c r="AK1082" s="45">
        <f t="shared" si="698"/>
        <v>0</v>
      </c>
      <c r="AL1082" s="45">
        <f t="shared" si="698"/>
        <v>0</v>
      </c>
      <c r="AM1082" s="45">
        <f t="shared" si="698"/>
        <v>0</v>
      </c>
      <c r="AN1082" s="45">
        <f t="shared" si="698"/>
        <v>0</v>
      </c>
      <c r="AO1082" s="45">
        <f t="shared" si="698"/>
        <v>0</v>
      </c>
      <c r="AP1082" s="45">
        <f t="shared" si="698"/>
        <v>0</v>
      </c>
      <c r="AQ1082" s="45">
        <f t="shared" si="698"/>
        <v>0</v>
      </c>
      <c r="AR1082" s="45">
        <f t="shared" si="698"/>
        <v>0</v>
      </c>
      <c r="AS1082" s="45">
        <f t="shared" si="698"/>
        <v>0</v>
      </c>
      <c r="AT1082" s="45">
        <f t="shared" si="698"/>
        <v>0</v>
      </c>
      <c r="AU1082" s="45">
        <f t="shared" si="698"/>
        <v>0</v>
      </c>
      <c r="AV1082" s="45">
        <f t="shared" si="698"/>
        <v>0</v>
      </c>
      <c r="AW1082" s="45">
        <f t="shared" si="698"/>
        <v>0</v>
      </c>
      <c r="AX1082" s="45">
        <f t="shared" si="698"/>
        <v>0</v>
      </c>
      <c r="AY1082" s="45">
        <f t="shared" si="698"/>
        <v>0</v>
      </c>
      <c r="AZ1082" s="45">
        <f t="shared" si="698"/>
        <v>0</v>
      </c>
      <c r="BA1082" s="45">
        <f t="shared" si="698"/>
        <v>0</v>
      </c>
      <c r="BB1082" s="45">
        <f t="shared" si="698"/>
        <v>0</v>
      </c>
      <c r="BC1082" s="45">
        <f t="shared" si="698"/>
        <v>0</v>
      </c>
      <c r="BD1082" s="45">
        <f t="shared" si="698"/>
        <v>0</v>
      </c>
    </row>
    <row r="1083" spans="1:59" ht="16" x14ac:dyDescent="0.2">
      <c r="B1083" s="11">
        <f t="shared" si="687"/>
        <v>32</v>
      </c>
      <c r="C1083" s="12" t="str">
        <f t="shared" si="687"/>
        <v>SCI RETAIL RENNES 1</v>
      </c>
      <c r="K1083" s="24"/>
      <c r="O1083" s="15"/>
      <c r="P1083" s="15"/>
      <c r="Q1083" s="15"/>
      <c r="R1083" s="15"/>
      <c r="S1083" s="15"/>
      <c r="T1083" s="15"/>
      <c r="U1083" s="15"/>
      <c r="V1083" s="15"/>
      <c r="W1083" s="15"/>
      <c r="X1083" s="15"/>
      <c r="Y1083" s="15"/>
      <c r="Z1083" s="15"/>
      <c r="AA1083" s="15"/>
      <c r="AB1083" s="15"/>
      <c r="AC1083" s="15"/>
      <c r="AD1083" s="15"/>
      <c r="AE1083" s="15"/>
      <c r="AF1083" s="15"/>
      <c r="AG1083" s="15"/>
      <c r="AH1083" s="15"/>
      <c r="AI1083" s="15"/>
      <c r="AJ1083" s="15"/>
      <c r="AK1083" s="15"/>
      <c r="AL1083" s="15"/>
      <c r="AM1083" s="15"/>
      <c r="AN1083" s="15"/>
      <c r="AO1083" s="15"/>
      <c r="AP1083" s="15"/>
      <c r="AQ1083" s="15"/>
      <c r="AR1083" s="15"/>
      <c r="AS1083" s="15"/>
      <c r="AT1083" s="15"/>
      <c r="AU1083" s="15"/>
      <c r="AV1083" s="15"/>
      <c r="AW1083" s="15"/>
      <c r="AX1083" s="15"/>
      <c r="AY1083" s="15"/>
      <c r="AZ1083" s="15"/>
      <c r="BA1083" s="15"/>
      <c r="BB1083" s="15"/>
      <c r="BC1083" s="15"/>
      <c r="BD1083" s="15"/>
    </row>
    <row r="1084" spans="1:59" ht="16" x14ac:dyDescent="0.2">
      <c r="B1084" s="11">
        <f t="shared" si="687"/>
        <v>32</v>
      </c>
      <c r="C1084" s="12" t="str">
        <f t="shared" si="687"/>
        <v>SCI RETAIL RENNES 1</v>
      </c>
      <c r="G1084" s="46" t="s">
        <v>229</v>
      </c>
      <c r="H1084" s="104" t="s">
        <v>74</v>
      </c>
      <c r="I1084" s="105"/>
      <c r="J1084" s="106"/>
      <c r="K1084" s="23"/>
      <c r="L1084" s="47" t="s">
        <v>4</v>
      </c>
      <c r="M1084" s="81"/>
      <c r="N1084" s="81"/>
      <c r="O1084" s="48">
        <f>SUM(O1079:O1082)</f>
        <v>20674.051215917465</v>
      </c>
      <c r="P1084" s="48">
        <f t="shared" ref="P1084:BD1084" si="699">SUM(P1079:P1082)</f>
        <v>20674.051215917465</v>
      </c>
      <c r="Q1084" s="48">
        <f t="shared" si="699"/>
        <v>20699.319500736921</v>
      </c>
      <c r="R1084" s="48">
        <f t="shared" si="699"/>
        <v>20880.791728076641</v>
      </c>
      <c r="S1084" s="48">
        <f t="shared" si="699"/>
        <v>20880.791728076641</v>
      </c>
      <c r="T1084" s="48">
        <f t="shared" si="699"/>
        <v>20880.791728076641</v>
      </c>
      <c r="U1084" s="48">
        <f t="shared" si="699"/>
        <v>20906.032245550141</v>
      </c>
      <c r="V1084" s="48">
        <f t="shared" si="699"/>
        <v>21089.599645357408</v>
      </c>
      <c r="W1084" s="48">
        <f t="shared" si="699"/>
        <v>21089.599645357408</v>
      </c>
      <c r="X1084" s="48">
        <f t="shared" si="699"/>
        <v>21089.599645357408</v>
      </c>
      <c r="Y1084" s="48">
        <f t="shared" si="699"/>
        <v>21115.375822701735</v>
      </c>
      <c r="Z1084" s="48">
        <f t="shared" si="699"/>
        <v>21300.49564181098</v>
      </c>
      <c r="AA1084" s="48">
        <f t="shared" si="699"/>
        <v>21300.49564181098</v>
      </c>
      <c r="AB1084" s="48">
        <f t="shared" si="699"/>
        <v>21300.49564181098</v>
      </c>
      <c r="AC1084" s="48">
        <f t="shared" si="699"/>
        <v>21375.275807560411</v>
      </c>
      <c r="AD1084" s="48">
        <f t="shared" si="699"/>
        <v>20089.510790556251</v>
      </c>
      <c r="AE1084" s="48">
        <f t="shared" si="699"/>
        <v>20089.510790556251</v>
      </c>
      <c r="AF1084" s="48">
        <f t="shared" si="699"/>
        <v>20089.510790556251</v>
      </c>
      <c r="AG1084" s="48">
        <f t="shared" si="699"/>
        <v>20114.064637078041</v>
      </c>
      <c r="AH1084" s="48">
        <f t="shared" si="699"/>
        <v>20290.40589846181</v>
      </c>
      <c r="AI1084" s="48">
        <f t="shared" si="699"/>
        <v>20290.40589846181</v>
      </c>
      <c r="AJ1084" s="48">
        <f t="shared" si="699"/>
        <v>20290.40589846181</v>
      </c>
      <c r="AK1084" s="48">
        <f t="shared" si="699"/>
        <v>20314.932762734679</v>
      </c>
      <c r="AL1084" s="48">
        <f t="shared" si="699"/>
        <v>20493.309957446429</v>
      </c>
      <c r="AM1084" s="48">
        <f t="shared" si="699"/>
        <v>20493.309957446429</v>
      </c>
      <c r="AN1084" s="48">
        <f t="shared" si="699"/>
        <v>20493.309957446429</v>
      </c>
      <c r="AO1084" s="48">
        <f t="shared" si="699"/>
        <v>20518.357336283312</v>
      </c>
      <c r="AP1084" s="48">
        <f t="shared" si="699"/>
        <v>20698.243057020893</v>
      </c>
      <c r="AQ1084" s="48">
        <f t="shared" si="699"/>
        <v>20698.243057020893</v>
      </c>
      <c r="AR1084" s="48">
        <f t="shared" si="699"/>
        <v>20698.243057020893</v>
      </c>
      <c r="AS1084" s="48">
        <f t="shared" si="699"/>
        <v>20723.540909646141</v>
      </c>
      <c r="AT1084" s="48">
        <f t="shared" si="699"/>
        <v>20905.225487591098</v>
      </c>
      <c r="AU1084" s="48">
        <f t="shared" si="699"/>
        <v>20905.225487591098</v>
      </c>
      <c r="AV1084" s="48">
        <f t="shared" si="699"/>
        <v>20905.225487591098</v>
      </c>
      <c r="AW1084" s="48">
        <f t="shared" si="699"/>
        <v>20930.776318742603</v>
      </c>
      <c r="AX1084" s="48">
        <f t="shared" si="699"/>
        <v>21114.277742467013</v>
      </c>
      <c r="AY1084" s="48">
        <f t="shared" si="699"/>
        <v>21114.277742467013</v>
      </c>
      <c r="AZ1084" s="48">
        <f t="shared" si="699"/>
        <v>21114.277742467013</v>
      </c>
      <c r="BA1084" s="48">
        <f t="shared" si="699"/>
        <v>21139.800495782085</v>
      </c>
      <c r="BB1084" s="48">
        <f t="shared" si="699"/>
        <v>21325.420519891686</v>
      </c>
      <c r="BC1084" s="48">
        <f t="shared" si="699"/>
        <v>21325.420519891686</v>
      </c>
      <c r="BD1084" s="48">
        <f t="shared" si="699"/>
        <v>21325.420519891686</v>
      </c>
    </row>
    <row r="1085" spans="1:59" ht="16" x14ac:dyDescent="0.2">
      <c r="B1085" s="11">
        <f t="shared" ref="B1085:C1090" si="700">B1084</f>
        <v>32</v>
      </c>
      <c r="C1085" s="12" t="str">
        <f t="shared" si="700"/>
        <v>SCI RETAIL RENNES 1</v>
      </c>
      <c r="D1085" s="46" t="s">
        <v>260</v>
      </c>
      <c r="E1085" s="32">
        <v>46101</v>
      </c>
      <c r="F1085" s="15"/>
      <c r="G1085" s="46" t="s">
        <v>261</v>
      </c>
      <c r="H1085" s="46" t="s">
        <v>237</v>
      </c>
      <c r="I1085" s="46" t="s">
        <v>238</v>
      </c>
      <c r="J1085" s="46" t="s">
        <v>239</v>
      </c>
      <c r="K1085" s="23"/>
      <c r="O1085" s="15"/>
      <c r="P1085" s="15"/>
      <c r="Q1085" s="15"/>
      <c r="R1085" s="15"/>
      <c r="S1085" s="15"/>
      <c r="T1085" s="15"/>
      <c r="U1085" s="15"/>
      <c r="V1085" s="15"/>
      <c r="W1085" s="15"/>
      <c r="X1085" s="15"/>
      <c r="Y1085" s="15"/>
      <c r="Z1085" s="15"/>
      <c r="AA1085" s="15"/>
      <c r="AB1085" s="15"/>
      <c r="AC1085" s="15"/>
      <c r="AD1085" s="15"/>
      <c r="AE1085" s="15"/>
      <c r="AF1085" s="15"/>
      <c r="AG1085" s="15"/>
      <c r="AH1085" s="15"/>
      <c r="AI1085" s="15"/>
      <c r="AJ1085" s="15"/>
      <c r="AK1085" s="15"/>
      <c r="AL1085" s="15"/>
      <c r="AM1085" s="15"/>
      <c r="AN1085" s="15"/>
      <c r="AO1085" s="15"/>
      <c r="AP1085" s="15"/>
      <c r="AQ1085" s="15"/>
      <c r="AR1085" s="15"/>
      <c r="AS1085" s="15"/>
      <c r="AT1085" s="15"/>
      <c r="AU1085" s="15"/>
      <c r="AV1085" s="15"/>
      <c r="AW1085" s="15"/>
      <c r="AX1085" s="15"/>
      <c r="AY1085" s="15"/>
      <c r="AZ1085" s="15"/>
      <c r="BA1085" s="15"/>
      <c r="BB1085" s="15"/>
      <c r="BC1085" s="15"/>
      <c r="BD1085" s="15"/>
    </row>
    <row r="1086" spans="1:59" ht="16" x14ac:dyDescent="0.2">
      <c r="B1086" s="11">
        <f t="shared" si="700"/>
        <v>32</v>
      </c>
      <c r="C1086" s="12" t="str">
        <f t="shared" si="700"/>
        <v>SCI RETAIL RENNES 1</v>
      </c>
      <c r="D1086" s="46" t="s">
        <v>262</v>
      </c>
      <c r="E1086" s="31">
        <v>79659.661929021939</v>
      </c>
      <c r="F1086" s="15"/>
      <c r="G1086" s="49" t="s">
        <v>263</v>
      </c>
      <c r="H1086" s="31">
        <v>0</v>
      </c>
      <c r="I1086" s="32">
        <v>0</v>
      </c>
      <c r="J1086" s="32">
        <v>0</v>
      </c>
      <c r="K1086" s="23"/>
      <c r="L1086" s="50" t="s">
        <v>264</v>
      </c>
      <c r="M1086" s="70"/>
      <c r="N1086" s="70"/>
      <c r="O1086" s="40">
        <f t="shared" ref="O1086:BD1086" si="701">IFERROR(((O$3&gt;=$E1085)*(O$2&lt;=$E1085))*$E1089,"")</f>
        <v>0</v>
      </c>
      <c r="P1086" s="40">
        <f t="shared" si="701"/>
        <v>0</v>
      </c>
      <c r="Q1086" s="40">
        <f t="shared" si="701"/>
        <v>0</v>
      </c>
      <c r="R1086" s="40">
        <f t="shared" si="701"/>
        <v>0</v>
      </c>
      <c r="S1086" s="40">
        <f t="shared" si="701"/>
        <v>0</v>
      </c>
      <c r="T1086" s="40">
        <f t="shared" si="701"/>
        <v>0</v>
      </c>
      <c r="U1086" s="40">
        <f t="shared" si="701"/>
        <v>0</v>
      </c>
      <c r="V1086" s="40">
        <f t="shared" si="701"/>
        <v>0</v>
      </c>
      <c r="W1086" s="40">
        <f t="shared" si="701"/>
        <v>0</v>
      </c>
      <c r="X1086" s="40">
        <f t="shared" si="701"/>
        <v>0</v>
      </c>
      <c r="Y1086" s="40">
        <f t="shared" si="701"/>
        <v>0</v>
      </c>
      <c r="Z1086" s="40">
        <f t="shared" si="701"/>
        <v>0</v>
      </c>
      <c r="AA1086" s="40">
        <f t="shared" si="701"/>
        <v>0</v>
      </c>
      <c r="AB1086" s="40">
        <f t="shared" si="701"/>
        <v>0</v>
      </c>
      <c r="AC1086" s="40">
        <f t="shared" si="701"/>
        <v>0</v>
      </c>
      <c r="AD1086" s="40">
        <f t="shared" si="701"/>
        <v>0</v>
      </c>
      <c r="AE1086" s="40">
        <f t="shared" si="701"/>
        <v>0</v>
      </c>
      <c r="AF1086" s="40">
        <f t="shared" si="701"/>
        <v>0</v>
      </c>
      <c r="AG1086" s="40">
        <f t="shared" si="701"/>
        <v>0</v>
      </c>
      <c r="AH1086" s="40">
        <f t="shared" si="701"/>
        <v>0</v>
      </c>
      <c r="AI1086" s="40">
        <f t="shared" si="701"/>
        <v>0</v>
      </c>
      <c r="AJ1086" s="40">
        <f t="shared" si="701"/>
        <v>0</v>
      </c>
      <c r="AK1086" s="40">
        <f t="shared" si="701"/>
        <v>0</v>
      </c>
      <c r="AL1086" s="40">
        <f t="shared" si="701"/>
        <v>0</v>
      </c>
      <c r="AM1086" s="40">
        <f t="shared" si="701"/>
        <v>0</v>
      </c>
      <c r="AN1086" s="40">
        <f t="shared" si="701"/>
        <v>0</v>
      </c>
      <c r="AO1086" s="40">
        <f t="shared" si="701"/>
        <v>0</v>
      </c>
      <c r="AP1086" s="40">
        <f t="shared" si="701"/>
        <v>0</v>
      </c>
      <c r="AQ1086" s="40">
        <f t="shared" si="701"/>
        <v>0</v>
      </c>
      <c r="AR1086" s="40">
        <f t="shared" si="701"/>
        <v>0</v>
      </c>
      <c r="AS1086" s="40">
        <f t="shared" si="701"/>
        <v>0</v>
      </c>
      <c r="AT1086" s="40">
        <f t="shared" si="701"/>
        <v>0</v>
      </c>
      <c r="AU1086" s="40">
        <f t="shared" si="701"/>
        <v>0</v>
      </c>
      <c r="AV1086" s="40">
        <f t="shared" si="701"/>
        <v>0</v>
      </c>
      <c r="AW1086" s="40">
        <f t="shared" si="701"/>
        <v>0</v>
      </c>
      <c r="AX1086" s="40">
        <f t="shared" si="701"/>
        <v>0</v>
      </c>
      <c r="AY1086" s="40">
        <f t="shared" si="701"/>
        <v>0</v>
      </c>
      <c r="AZ1086" s="40">
        <f t="shared" si="701"/>
        <v>0</v>
      </c>
      <c r="BA1086" s="40">
        <f t="shared" si="701"/>
        <v>0</v>
      </c>
      <c r="BB1086" s="40">
        <f t="shared" si="701"/>
        <v>0</v>
      </c>
      <c r="BC1086" s="40">
        <f t="shared" si="701"/>
        <v>0</v>
      </c>
      <c r="BD1086" s="40">
        <f t="shared" si="701"/>
        <v>0</v>
      </c>
    </row>
    <row r="1087" spans="1:59" ht="16" x14ac:dyDescent="0.2">
      <c r="B1087" s="11">
        <f t="shared" si="700"/>
        <v>32</v>
      </c>
      <c r="C1087" s="12" t="str">
        <f t="shared" si="700"/>
        <v>SCI RETAIL RENNES 1</v>
      </c>
      <c r="D1087" s="46" t="s">
        <v>24</v>
      </c>
      <c r="E1087" s="51">
        <f>IF(E1085&gt;MAX($O$3:$BD$3),BD1076,
IF(E1085&lt;MIN($O$3:$BD$3),1,SUMIFS($O1077:$BD1077,$O$2:$BD$2,"&lt;="&amp;E1085,$O$3:$BD$3,"&gt;="&amp;E1085)))</f>
        <v>1.0315602567777777</v>
      </c>
      <c r="F1087" s="15"/>
      <c r="G1087" s="49" t="s">
        <v>265</v>
      </c>
      <c r="H1087" s="31">
        <v>0</v>
      </c>
      <c r="I1087" s="32">
        <v>0</v>
      </c>
      <c r="J1087" s="32">
        <v>0</v>
      </c>
      <c r="K1087" s="23"/>
      <c r="L1087" s="52" t="s">
        <v>266</v>
      </c>
      <c r="M1087" s="72"/>
      <c r="N1087" s="72"/>
      <c r="O1087" s="41">
        <f t="shared" ref="O1087:BD1087" si="702">IFERROR(((O$3&gt;=$E1082)*(O$2&lt;=$E1082))*$H1090,"")</f>
        <v>0</v>
      </c>
      <c r="P1087" s="41">
        <f t="shared" si="702"/>
        <v>0</v>
      </c>
      <c r="Q1087" s="41">
        <f t="shared" si="702"/>
        <v>0</v>
      </c>
      <c r="R1087" s="41">
        <f t="shared" si="702"/>
        <v>0</v>
      </c>
      <c r="S1087" s="41">
        <f t="shared" si="702"/>
        <v>0</v>
      </c>
      <c r="T1087" s="41">
        <f t="shared" si="702"/>
        <v>0</v>
      </c>
      <c r="U1087" s="41">
        <f t="shared" si="702"/>
        <v>0</v>
      </c>
      <c r="V1087" s="41">
        <f t="shared" si="702"/>
        <v>0</v>
      </c>
      <c r="W1087" s="41">
        <f t="shared" si="702"/>
        <v>0</v>
      </c>
      <c r="X1087" s="41">
        <f t="shared" si="702"/>
        <v>0</v>
      </c>
      <c r="Y1087" s="41">
        <f t="shared" si="702"/>
        <v>0</v>
      </c>
      <c r="Z1087" s="41">
        <f t="shared" si="702"/>
        <v>0</v>
      </c>
      <c r="AA1087" s="41">
        <f t="shared" si="702"/>
        <v>0</v>
      </c>
      <c r="AB1087" s="41">
        <f t="shared" si="702"/>
        <v>0</v>
      </c>
      <c r="AC1087" s="41">
        <f t="shared" si="702"/>
        <v>0</v>
      </c>
      <c r="AD1087" s="41">
        <f t="shared" si="702"/>
        <v>0</v>
      </c>
      <c r="AE1087" s="41">
        <f t="shared" si="702"/>
        <v>0</v>
      </c>
      <c r="AF1087" s="41">
        <f t="shared" si="702"/>
        <v>0</v>
      </c>
      <c r="AG1087" s="41">
        <f t="shared" si="702"/>
        <v>0</v>
      </c>
      <c r="AH1087" s="41">
        <f t="shared" si="702"/>
        <v>0</v>
      </c>
      <c r="AI1087" s="41">
        <f t="shared" si="702"/>
        <v>0</v>
      </c>
      <c r="AJ1087" s="41">
        <f t="shared" si="702"/>
        <v>0</v>
      </c>
      <c r="AK1087" s="41">
        <f t="shared" si="702"/>
        <v>0</v>
      </c>
      <c r="AL1087" s="41">
        <f t="shared" si="702"/>
        <v>0</v>
      </c>
      <c r="AM1087" s="41">
        <f t="shared" si="702"/>
        <v>0</v>
      </c>
      <c r="AN1087" s="41">
        <f t="shared" si="702"/>
        <v>0</v>
      </c>
      <c r="AO1087" s="41">
        <f t="shared" si="702"/>
        <v>0</v>
      </c>
      <c r="AP1087" s="41">
        <f t="shared" si="702"/>
        <v>0</v>
      </c>
      <c r="AQ1087" s="41">
        <f t="shared" si="702"/>
        <v>0</v>
      </c>
      <c r="AR1087" s="41">
        <f t="shared" si="702"/>
        <v>0</v>
      </c>
      <c r="AS1087" s="41">
        <f t="shared" si="702"/>
        <v>0</v>
      </c>
      <c r="AT1087" s="41">
        <f t="shared" si="702"/>
        <v>0</v>
      </c>
      <c r="AU1087" s="41">
        <f t="shared" si="702"/>
        <v>0</v>
      </c>
      <c r="AV1087" s="41">
        <f t="shared" si="702"/>
        <v>0</v>
      </c>
      <c r="AW1087" s="41">
        <f t="shared" si="702"/>
        <v>0</v>
      </c>
      <c r="AX1087" s="41">
        <f t="shared" si="702"/>
        <v>0</v>
      </c>
      <c r="AY1087" s="41">
        <f t="shared" si="702"/>
        <v>0</v>
      </c>
      <c r="AZ1087" s="41">
        <f t="shared" si="702"/>
        <v>0</v>
      </c>
      <c r="BA1087" s="41">
        <f t="shared" si="702"/>
        <v>0</v>
      </c>
      <c r="BB1087" s="41">
        <f t="shared" si="702"/>
        <v>0</v>
      </c>
      <c r="BC1087" s="41">
        <f t="shared" si="702"/>
        <v>0</v>
      </c>
      <c r="BD1087" s="41">
        <f t="shared" si="702"/>
        <v>0</v>
      </c>
    </row>
    <row r="1088" spans="1:59" ht="16" x14ac:dyDescent="0.2">
      <c r="B1088" s="11">
        <f t="shared" si="700"/>
        <v>32</v>
      </c>
      <c r="C1088" s="12" t="str">
        <f t="shared" si="700"/>
        <v>SCI RETAIL RENNES 1</v>
      </c>
      <c r="D1088" s="46" t="s">
        <v>8</v>
      </c>
      <c r="E1088" s="42">
        <v>0</v>
      </c>
      <c r="F1088" s="15"/>
      <c r="G1088" s="49" t="s">
        <v>267</v>
      </c>
      <c r="H1088" s="31">
        <v>0</v>
      </c>
      <c r="I1088" s="32">
        <v>0</v>
      </c>
      <c r="J1088" s="32">
        <v>0</v>
      </c>
      <c r="L1088" s="52" t="s">
        <v>268</v>
      </c>
      <c r="M1088" s="72"/>
      <c r="N1088" s="72"/>
      <c r="O1088" s="41">
        <f t="shared" ref="O1088:BD1088" si="703">IFERROR(((O$3&gt;=$E1085)*(O$2&lt;=$E1085))*$J1090,"")</f>
        <v>0</v>
      </c>
      <c r="P1088" s="41">
        <f t="shared" si="703"/>
        <v>0</v>
      </c>
      <c r="Q1088" s="41">
        <f t="shared" si="703"/>
        <v>0</v>
      </c>
      <c r="R1088" s="41">
        <f t="shared" si="703"/>
        <v>0</v>
      </c>
      <c r="S1088" s="41">
        <f t="shared" si="703"/>
        <v>0</v>
      </c>
      <c r="T1088" s="41">
        <f t="shared" si="703"/>
        <v>0</v>
      </c>
      <c r="U1088" s="41">
        <f t="shared" si="703"/>
        <v>0</v>
      </c>
      <c r="V1088" s="41">
        <f t="shared" si="703"/>
        <v>0</v>
      </c>
      <c r="W1088" s="41">
        <f t="shared" si="703"/>
        <v>0</v>
      </c>
      <c r="X1088" s="41">
        <f t="shared" si="703"/>
        <v>0</v>
      </c>
      <c r="Y1088" s="41">
        <f t="shared" si="703"/>
        <v>0</v>
      </c>
      <c r="Z1088" s="41">
        <f t="shared" si="703"/>
        <v>0</v>
      </c>
      <c r="AA1088" s="41">
        <f t="shared" si="703"/>
        <v>0</v>
      </c>
      <c r="AB1088" s="41">
        <f t="shared" si="703"/>
        <v>0</v>
      </c>
      <c r="AC1088" s="41">
        <f t="shared" si="703"/>
        <v>0</v>
      </c>
      <c r="AD1088" s="41">
        <f t="shared" si="703"/>
        <v>0</v>
      </c>
      <c r="AE1088" s="41">
        <f t="shared" si="703"/>
        <v>0</v>
      </c>
      <c r="AF1088" s="41">
        <f t="shared" si="703"/>
        <v>0</v>
      </c>
      <c r="AG1088" s="41">
        <f t="shared" si="703"/>
        <v>0</v>
      </c>
      <c r="AH1088" s="41">
        <f t="shared" si="703"/>
        <v>0</v>
      </c>
      <c r="AI1088" s="41">
        <f t="shared" si="703"/>
        <v>0</v>
      </c>
      <c r="AJ1088" s="41">
        <f t="shared" si="703"/>
        <v>0</v>
      </c>
      <c r="AK1088" s="41">
        <f t="shared" si="703"/>
        <v>0</v>
      </c>
      <c r="AL1088" s="41">
        <f t="shared" si="703"/>
        <v>0</v>
      </c>
      <c r="AM1088" s="41">
        <f t="shared" si="703"/>
        <v>0</v>
      </c>
      <c r="AN1088" s="41">
        <f t="shared" si="703"/>
        <v>0</v>
      </c>
      <c r="AO1088" s="41">
        <f t="shared" si="703"/>
        <v>0</v>
      </c>
      <c r="AP1088" s="41">
        <f t="shared" si="703"/>
        <v>0</v>
      </c>
      <c r="AQ1088" s="41">
        <f t="shared" si="703"/>
        <v>0</v>
      </c>
      <c r="AR1088" s="41">
        <f t="shared" si="703"/>
        <v>0</v>
      </c>
      <c r="AS1088" s="41">
        <f t="shared" si="703"/>
        <v>0</v>
      </c>
      <c r="AT1088" s="41">
        <f t="shared" si="703"/>
        <v>0</v>
      </c>
      <c r="AU1088" s="41">
        <f t="shared" si="703"/>
        <v>0</v>
      </c>
      <c r="AV1088" s="41">
        <f t="shared" si="703"/>
        <v>0</v>
      </c>
      <c r="AW1088" s="41">
        <f t="shared" si="703"/>
        <v>0</v>
      </c>
      <c r="AX1088" s="41">
        <f t="shared" si="703"/>
        <v>0</v>
      </c>
      <c r="AY1088" s="41">
        <f t="shared" si="703"/>
        <v>0</v>
      </c>
      <c r="AZ1088" s="41">
        <f t="shared" si="703"/>
        <v>0</v>
      </c>
      <c r="BA1088" s="41">
        <f t="shared" si="703"/>
        <v>0</v>
      </c>
      <c r="BB1088" s="41">
        <f t="shared" si="703"/>
        <v>0</v>
      </c>
      <c r="BC1088" s="41">
        <f t="shared" si="703"/>
        <v>0</v>
      </c>
      <c r="BD1088" s="41">
        <f t="shared" si="703"/>
        <v>0</v>
      </c>
    </row>
    <row r="1089" spans="1:59" ht="16" x14ac:dyDescent="0.2">
      <c r="B1089" s="11">
        <f t="shared" si="700"/>
        <v>32</v>
      </c>
      <c r="C1089" s="12" t="str">
        <f t="shared" si="700"/>
        <v>SCI RETAIL RENNES 1</v>
      </c>
      <c r="D1089" s="46" t="s">
        <v>269</v>
      </c>
      <c r="E1089" s="31">
        <v>0</v>
      </c>
      <c r="F1089" s="15"/>
      <c r="G1089" s="53"/>
      <c r="H1089" s="15"/>
      <c r="I1089" s="15"/>
      <c r="J1089" s="23"/>
      <c r="L1089" s="52" t="s">
        <v>270</v>
      </c>
      <c r="M1089" s="72"/>
      <c r="N1089" s="72"/>
      <c r="O1089" s="41">
        <f t="shared" ref="O1089:BD1089" si="704">IFERROR(((O$3&gt;=$J1079)*(O$2&lt;=$J1079))*$E1090,"")</f>
        <v>0</v>
      </c>
      <c r="P1089" s="41">
        <f t="shared" si="704"/>
        <v>0</v>
      </c>
      <c r="Q1089" s="41">
        <f t="shared" si="704"/>
        <v>0</v>
      </c>
      <c r="R1089" s="41">
        <f t="shared" si="704"/>
        <v>0</v>
      </c>
      <c r="S1089" s="41">
        <f t="shared" si="704"/>
        <v>0</v>
      </c>
      <c r="T1089" s="41">
        <f t="shared" si="704"/>
        <v>0</v>
      </c>
      <c r="U1089" s="41">
        <f t="shared" si="704"/>
        <v>0</v>
      </c>
      <c r="V1089" s="41">
        <f t="shared" si="704"/>
        <v>0</v>
      </c>
      <c r="W1089" s="41">
        <f t="shared" si="704"/>
        <v>0</v>
      </c>
      <c r="X1089" s="41">
        <f t="shared" si="704"/>
        <v>0</v>
      </c>
      <c r="Y1089" s="41">
        <f t="shared" si="704"/>
        <v>0</v>
      </c>
      <c r="Z1089" s="41">
        <f t="shared" si="704"/>
        <v>0</v>
      </c>
      <c r="AA1089" s="41">
        <f t="shared" si="704"/>
        <v>0</v>
      </c>
      <c r="AB1089" s="41">
        <f t="shared" si="704"/>
        <v>0</v>
      </c>
      <c r="AC1089" s="41">
        <f t="shared" si="704"/>
        <v>0</v>
      </c>
      <c r="AD1089" s="41">
        <f t="shared" si="704"/>
        <v>0</v>
      </c>
      <c r="AE1089" s="41">
        <f t="shared" si="704"/>
        <v>0</v>
      </c>
      <c r="AF1089" s="41">
        <f t="shared" si="704"/>
        <v>0</v>
      </c>
      <c r="AG1089" s="41">
        <f t="shared" si="704"/>
        <v>0</v>
      </c>
      <c r="AH1089" s="41">
        <f t="shared" si="704"/>
        <v>0</v>
      </c>
      <c r="AI1089" s="41">
        <f t="shared" si="704"/>
        <v>0</v>
      </c>
      <c r="AJ1089" s="41">
        <f t="shared" si="704"/>
        <v>0</v>
      </c>
      <c r="AK1089" s="41">
        <f t="shared" si="704"/>
        <v>0</v>
      </c>
      <c r="AL1089" s="41">
        <f t="shared" si="704"/>
        <v>0</v>
      </c>
      <c r="AM1089" s="41">
        <f t="shared" si="704"/>
        <v>0</v>
      </c>
      <c r="AN1089" s="41">
        <f t="shared" si="704"/>
        <v>0</v>
      </c>
      <c r="AO1089" s="41">
        <f t="shared" si="704"/>
        <v>0</v>
      </c>
      <c r="AP1089" s="41">
        <f t="shared" si="704"/>
        <v>0</v>
      </c>
      <c r="AQ1089" s="41">
        <f t="shared" si="704"/>
        <v>0</v>
      </c>
      <c r="AR1089" s="41">
        <f t="shared" si="704"/>
        <v>0</v>
      </c>
      <c r="AS1089" s="41">
        <f t="shared" si="704"/>
        <v>0</v>
      </c>
      <c r="AT1089" s="41">
        <f t="shared" si="704"/>
        <v>0</v>
      </c>
      <c r="AU1089" s="41">
        <f t="shared" si="704"/>
        <v>0</v>
      </c>
      <c r="AV1089" s="41">
        <f t="shared" si="704"/>
        <v>0</v>
      </c>
      <c r="AW1089" s="41">
        <f t="shared" si="704"/>
        <v>0</v>
      </c>
      <c r="AX1089" s="41">
        <f t="shared" si="704"/>
        <v>0</v>
      </c>
      <c r="AY1089" s="41">
        <f t="shared" si="704"/>
        <v>0</v>
      </c>
      <c r="AZ1089" s="41">
        <f t="shared" si="704"/>
        <v>0</v>
      </c>
      <c r="BA1089" s="41">
        <f t="shared" si="704"/>
        <v>0</v>
      </c>
      <c r="BB1089" s="41">
        <f t="shared" si="704"/>
        <v>0</v>
      </c>
      <c r="BC1089" s="41">
        <f t="shared" si="704"/>
        <v>0</v>
      </c>
      <c r="BD1089" s="41">
        <f t="shared" si="704"/>
        <v>0</v>
      </c>
    </row>
    <row r="1090" spans="1:59" ht="16" x14ac:dyDescent="0.2">
      <c r="B1090" s="11">
        <f t="shared" si="700"/>
        <v>32</v>
      </c>
      <c r="C1090" s="12" t="str">
        <f t="shared" si="700"/>
        <v>SCI RETAIL RENNES 1</v>
      </c>
      <c r="D1090" s="46" t="s">
        <v>270</v>
      </c>
      <c r="E1090" s="31">
        <v>0</v>
      </c>
      <c r="F1090" s="15"/>
      <c r="G1090" s="46" t="s">
        <v>266</v>
      </c>
      <c r="H1090" s="31">
        <v>0</v>
      </c>
      <c r="I1090" s="46" t="s">
        <v>268</v>
      </c>
      <c r="J1090" s="31">
        <v>0</v>
      </c>
      <c r="L1090" s="54" t="s">
        <v>271</v>
      </c>
      <c r="M1090" s="73"/>
      <c r="N1090" s="73"/>
      <c r="O1090" s="45">
        <f t="shared" ref="O1090:BD1090" si="705">IFERROR(-($E1071+$H1071+$J1071)*O1072,"")</f>
        <v>0</v>
      </c>
      <c r="P1090" s="45">
        <f t="shared" si="705"/>
        <v>0</v>
      </c>
      <c r="Q1090" s="45">
        <f t="shared" si="705"/>
        <v>0</v>
      </c>
      <c r="R1090" s="45">
        <f t="shared" si="705"/>
        <v>0</v>
      </c>
      <c r="S1090" s="45">
        <f t="shared" si="705"/>
        <v>0</v>
      </c>
      <c r="T1090" s="45">
        <f t="shared" si="705"/>
        <v>0</v>
      </c>
      <c r="U1090" s="45">
        <f t="shared" si="705"/>
        <v>0</v>
      </c>
      <c r="V1090" s="45">
        <f t="shared" si="705"/>
        <v>0</v>
      </c>
      <c r="W1090" s="45">
        <f t="shared" si="705"/>
        <v>0</v>
      </c>
      <c r="X1090" s="45">
        <f t="shared" si="705"/>
        <v>0</v>
      </c>
      <c r="Y1090" s="45">
        <f t="shared" si="705"/>
        <v>0</v>
      </c>
      <c r="Z1090" s="45">
        <f t="shared" si="705"/>
        <v>0</v>
      </c>
      <c r="AA1090" s="45">
        <f t="shared" si="705"/>
        <v>0</v>
      </c>
      <c r="AB1090" s="45">
        <f t="shared" si="705"/>
        <v>0</v>
      </c>
      <c r="AC1090" s="45">
        <f t="shared" si="705"/>
        <v>0</v>
      </c>
      <c r="AD1090" s="45">
        <f t="shared" si="705"/>
        <v>0</v>
      </c>
      <c r="AE1090" s="45">
        <f t="shared" si="705"/>
        <v>0</v>
      </c>
      <c r="AF1090" s="45">
        <f t="shared" si="705"/>
        <v>0</v>
      </c>
      <c r="AG1090" s="45">
        <f t="shared" si="705"/>
        <v>0</v>
      </c>
      <c r="AH1090" s="45">
        <f t="shared" si="705"/>
        <v>0</v>
      </c>
      <c r="AI1090" s="45">
        <f t="shared" si="705"/>
        <v>0</v>
      </c>
      <c r="AJ1090" s="45">
        <f t="shared" si="705"/>
        <v>0</v>
      </c>
      <c r="AK1090" s="45">
        <f t="shared" si="705"/>
        <v>0</v>
      </c>
      <c r="AL1090" s="45">
        <f t="shared" si="705"/>
        <v>0</v>
      </c>
      <c r="AM1090" s="45">
        <f t="shared" si="705"/>
        <v>0</v>
      </c>
      <c r="AN1090" s="45">
        <f t="shared" si="705"/>
        <v>0</v>
      </c>
      <c r="AO1090" s="45">
        <f t="shared" si="705"/>
        <v>0</v>
      </c>
      <c r="AP1090" s="45">
        <f t="shared" si="705"/>
        <v>0</v>
      </c>
      <c r="AQ1090" s="45">
        <f t="shared" si="705"/>
        <v>0</v>
      </c>
      <c r="AR1090" s="45">
        <f t="shared" si="705"/>
        <v>0</v>
      </c>
      <c r="AS1090" s="45">
        <f t="shared" si="705"/>
        <v>0</v>
      </c>
      <c r="AT1090" s="45">
        <f t="shared" si="705"/>
        <v>0</v>
      </c>
      <c r="AU1090" s="45">
        <f t="shared" si="705"/>
        <v>0</v>
      </c>
      <c r="AV1090" s="45">
        <f t="shared" si="705"/>
        <v>0</v>
      </c>
      <c r="AW1090" s="45">
        <f t="shared" si="705"/>
        <v>0</v>
      </c>
      <c r="AX1090" s="45">
        <f t="shared" si="705"/>
        <v>0</v>
      </c>
      <c r="AY1090" s="45">
        <f t="shared" si="705"/>
        <v>0</v>
      </c>
      <c r="AZ1090" s="45">
        <f t="shared" si="705"/>
        <v>0</v>
      </c>
      <c r="BA1090" s="45">
        <f t="shared" si="705"/>
        <v>0</v>
      </c>
      <c r="BB1090" s="45">
        <f t="shared" si="705"/>
        <v>0</v>
      </c>
      <c r="BC1090" s="45">
        <f t="shared" si="705"/>
        <v>0</v>
      </c>
      <c r="BD1090" s="45">
        <f t="shared" si="705"/>
        <v>0</v>
      </c>
    </row>
    <row r="1091" spans="1:59" x14ac:dyDescent="0.2">
      <c r="A1091"/>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row>
    <row r="1092" spans="1:59" ht="16" x14ac:dyDescent="0.2">
      <c r="A1092"/>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s="1"/>
    </row>
    <row r="1093" spans="1:59" ht="16" x14ac:dyDescent="0.2">
      <c r="A1093" s="1"/>
      <c r="B1093" s="67">
        <v>33</v>
      </c>
      <c r="C1093" s="68" t="str">
        <f>H1095</f>
        <v>SCI RETAIL RENNES 1</v>
      </c>
      <c r="D1093" s="69" t="s">
        <v>84</v>
      </c>
      <c r="E1093" s="69"/>
      <c r="F1093" s="69"/>
      <c r="G1093" s="69"/>
      <c r="H1093" s="69"/>
      <c r="I1093" s="69"/>
      <c r="J1093" s="69"/>
      <c r="K1093" s="68"/>
      <c r="L1093" s="68"/>
      <c r="M1093" s="68"/>
      <c r="N1093" s="68"/>
      <c r="O1093" s="82"/>
      <c r="P1093" s="82"/>
      <c r="Q1093" s="82"/>
      <c r="R1093" s="82"/>
      <c r="S1093" s="82"/>
      <c r="T1093" s="82"/>
      <c r="U1093" s="82"/>
      <c r="V1093" s="82"/>
      <c r="W1093" s="82"/>
      <c r="X1093" s="82"/>
      <c r="Y1093" s="82"/>
      <c r="Z1093" s="82"/>
      <c r="AA1093" s="82"/>
      <c r="AB1093" s="82"/>
      <c r="AC1093" s="82"/>
      <c r="AD1093" s="82"/>
      <c r="AE1093" s="82"/>
      <c r="AF1093" s="82"/>
      <c r="AG1093" s="82"/>
      <c r="AH1093" s="82"/>
      <c r="AI1093" s="82"/>
      <c r="AJ1093" s="82"/>
      <c r="AK1093" s="82"/>
      <c r="AL1093" s="82"/>
      <c r="AM1093" s="82"/>
      <c r="AN1093" s="82"/>
      <c r="AO1093" s="82"/>
      <c r="AP1093" s="82"/>
      <c r="AQ1093" s="82"/>
      <c r="AR1093" s="82"/>
      <c r="AS1093" s="82"/>
      <c r="AT1093" s="82"/>
      <c r="AU1093" s="82"/>
      <c r="AV1093" s="82"/>
      <c r="AW1093" s="82"/>
      <c r="AX1093" s="82"/>
      <c r="AY1093" s="82"/>
      <c r="AZ1093" s="82"/>
      <c r="BA1093" s="82"/>
      <c r="BB1093" s="82"/>
      <c r="BC1093" s="82"/>
      <c r="BD1093" s="82"/>
      <c r="BE1093" s="1"/>
      <c r="BF1093" s="1"/>
      <c r="BG1093" s="1"/>
    </row>
    <row r="1094" spans="1:59" ht="16" x14ac:dyDescent="0.2">
      <c r="A1094" s="35"/>
      <c r="B1094" s="11">
        <f>B1093</f>
        <v>33</v>
      </c>
      <c r="C1094" s="12" t="str">
        <f>C1093</f>
        <v>SCI RETAIL RENNES 1</v>
      </c>
      <c r="D1094" s="35"/>
      <c r="E1094" s="35"/>
      <c r="F1094" s="35"/>
      <c r="G1094" s="35"/>
      <c r="H1094" s="35"/>
      <c r="I1094" s="35"/>
      <c r="J1094" s="35"/>
      <c r="K1094" s="35"/>
      <c r="L1094" s="35"/>
      <c r="M1094" s="35"/>
      <c r="N1094" s="35"/>
      <c r="O1094" s="44"/>
      <c r="P1094" s="44"/>
      <c r="Q1094" s="44"/>
      <c r="R1094" s="44"/>
      <c r="S1094" s="44"/>
      <c r="T1094" s="44"/>
      <c r="U1094" s="44"/>
      <c r="V1094" s="44"/>
      <c r="W1094" s="44"/>
      <c r="X1094" s="44"/>
      <c r="Y1094" s="44"/>
      <c r="Z1094" s="44"/>
      <c r="AA1094" s="44"/>
      <c r="AB1094" s="44"/>
      <c r="AC1094" s="44"/>
      <c r="AD1094" s="44"/>
      <c r="AE1094" s="44"/>
      <c r="AF1094" s="44"/>
      <c r="AG1094" s="44"/>
      <c r="AH1094" s="44"/>
      <c r="AI1094" s="44"/>
      <c r="AJ1094" s="44"/>
      <c r="AK1094" s="44"/>
      <c r="AL1094" s="44"/>
      <c r="AM1094" s="44"/>
      <c r="AN1094" s="44"/>
      <c r="AO1094" s="44"/>
      <c r="AP1094" s="44"/>
      <c r="AQ1094" s="44"/>
      <c r="AR1094" s="44"/>
      <c r="AS1094" s="44"/>
      <c r="AT1094" s="44"/>
      <c r="AU1094" s="44"/>
      <c r="AV1094" s="44"/>
      <c r="AW1094" s="44"/>
      <c r="AX1094" s="44"/>
      <c r="AY1094" s="44"/>
      <c r="AZ1094" s="44"/>
      <c r="BA1094" s="44"/>
      <c r="BB1094" s="44"/>
      <c r="BC1094" s="44"/>
      <c r="BD1094" s="44"/>
      <c r="BE1094" s="35"/>
      <c r="BF1094" s="35"/>
      <c r="BG1094" s="35"/>
    </row>
    <row r="1095" spans="1:59" ht="16" x14ac:dyDescent="0.2">
      <c r="B1095" s="11">
        <f t="shared" ref="B1095:C1110" si="706">B1094</f>
        <v>33</v>
      </c>
      <c r="C1095" s="12" t="str">
        <f t="shared" si="706"/>
        <v>SCI RETAIL RENNES 1</v>
      </c>
      <c r="D1095" s="13" t="s">
        <v>2</v>
      </c>
      <c r="E1095" s="14" t="s">
        <v>85</v>
      </c>
      <c r="F1095" s="15"/>
      <c r="G1095" s="13" t="s">
        <v>229</v>
      </c>
      <c r="H1095" s="14" t="s">
        <v>74</v>
      </c>
      <c r="I1095" s="14"/>
      <c r="J1095" s="14"/>
      <c r="L1095" s="16" t="s">
        <v>230</v>
      </c>
      <c r="M1095" s="70"/>
      <c r="N1095" s="70"/>
      <c r="O1095" s="17">
        <f>($E1106&gt;0)*($E1100&lt;O$2)*(EDATE($E1100,$E1106)&gt;O$3)*((O$3-O$2+1)/O$4)
+($E1106&gt;0)*($E1100&lt;O$2)*(EDATE($E1100,$E1106)&gt;=O$2)*(EDATE($E1100,$E1106)&lt;=O$3)*((EDATE($E1100,$E1106)-O$2)/O$4)
+($E1106&gt;0)*($E1100&lt;O$2)*(EDATE($E1100,$E1106)&lt;O$2)*(0)
+($E1106&gt;0)*($E1100&gt;=O$2)*($E1100&lt;=O$3)*(EDATE($E1100,$E1106)&gt;=O$2)*(EDATE($E1100,$E1106)&lt;=O$3)*((EDATE($E1100,$E1106)-$E1100+1)/O$4)
+($E1106&gt;0)*($E1100&gt;=O$2)*($E1100&lt;=O$3)*(EDATE($E1100,$E1106)&gt;O$3)*((O$3-$E1100+1)/O$4)
+($E1106&gt;0)*($E1100&gt;O$3)*(0)</f>
        <v>0</v>
      </c>
      <c r="P1095" s="17">
        <f t="shared" ref="P1095:BD1095" si="707">($E1106&gt;0)*($E1100&lt;P$2)*(EDATE($E1100,$E1106)&gt;P$3)*((P$3-P$2+1)/P$4)
+($E1106&gt;0)*($E1100&lt;P$2)*(EDATE($E1100,$E1106)&gt;=P$2)*(EDATE($E1100,$E1106)&lt;=P$3)*((EDATE($E1100,$E1106)-P$2)/P$4)
+($E1106&gt;0)*($E1100&lt;P$2)*(EDATE($E1100,$E1106)&lt;P$2)*(0)
+($E1106&gt;0)*($E1100&gt;=P$2)*($E1100&lt;=P$3)*(EDATE($E1100,$E1106)&gt;=P$2)*(EDATE($E1100,$E1106)&lt;=P$3)*((EDATE($E1100,$E1106)-$E1100+1)/P$4)
+($E1106&gt;0)*($E1100&gt;=P$2)*($E1100&lt;=P$3)*(EDATE($E1100,$E1106)&gt;P$3)*((P$3-$E1100+1)/P$4)
+($E1106&gt;0)*($E1100&gt;P$3)*(0)</f>
        <v>0</v>
      </c>
      <c r="Q1095" s="17">
        <f t="shared" si="707"/>
        <v>0</v>
      </c>
      <c r="R1095" s="17">
        <f t="shared" si="707"/>
        <v>0</v>
      </c>
      <c r="S1095" s="17">
        <f t="shared" si="707"/>
        <v>0</v>
      </c>
      <c r="T1095" s="17">
        <f t="shared" si="707"/>
        <v>0</v>
      </c>
      <c r="U1095" s="17">
        <f t="shared" si="707"/>
        <v>0</v>
      </c>
      <c r="V1095" s="17">
        <f t="shared" si="707"/>
        <v>0</v>
      </c>
      <c r="W1095" s="17">
        <f t="shared" si="707"/>
        <v>0</v>
      </c>
      <c r="X1095" s="17">
        <f t="shared" si="707"/>
        <v>0</v>
      </c>
      <c r="Y1095" s="17">
        <f t="shared" si="707"/>
        <v>0</v>
      </c>
      <c r="Z1095" s="17">
        <f t="shared" si="707"/>
        <v>0</v>
      </c>
      <c r="AA1095" s="17">
        <f t="shared" si="707"/>
        <v>0</v>
      </c>
      <c r="AB1095" s="17">
        <f t="shared" si="707"/>
        <v>0</v>
      </c>
      <c r="AC1095" s="17">
        <f t="shared" si="707"/>
        <v>0</v>
      </c>
      <c r="AD1095" s="17">
        <f t="shared" si="707"/>
        <v>0</v>
      </c>
      <c r="AE1095" s="17">
        <f t="shared" si="707"/>
        <v>0</v>
      </c>
      <c r="AF1095" s="17">
        <f t="shared" si="707"/>
        <v>0</v>
      </c>
      <c r="AG1095" s="17">
        <f t="shared" si="707"/>
        <v>0</v>
      </c>
      <c r="AH1095" s="17">
        <f t="shared" si="707"/>
        <v>0</v>
      </c>
      <c r="AI1095" s="17">
        <f t="shared" si="707"/>
        <v>0</v>
      </c>
      <c r="AJ1095" s="17">
        <f t="shared" si="707"/>
        <v>0</v>
      </c>
      <c r="AK1095" s="17">
        <f t="shared" si="707"/>
        <v>0</v>
      </c>
      <c r="AL1095" s="17">
        <f t="shared" si="707"/>
        <v>0</v>
      </c>
      <c r="AM1095" s="17">
        <f t="shared" si="707"/>
        <v>0</v>
      </c>
      <c r="AN1095" s="17">
        <f t="shared" si="707"/>
        <v>0</v>
      </c>
      <c r="AO1095" s="17">
        <f t="shared" si="707"/>
        <v>0</v>
      </c>
      <c r="AP1095" s="17">
        <f t="shared" si="707"/>
        <v>0</v>
      </c>
      <c r="AQ1095" s="17">
        <f t="shared" si="707"/>
        <v>0</v>
      </c>
      <c r="AR1095" s="17">
        <f t="shared" si="707"/>
        <v>0</v>
      </c>
      <c r="AS1095" s="17">
        <f t="shared" si="707"/>
        <v>0</v>
      </c>
      <c r="AT1095" s="17">
        <f t="shared" si="707"/>
        <v>0</v>
      </c>
      <c r="AU1095" s="17">
        <f t="shared" si="707"/>
        <v>0</v>
      </c>
      <c r="AV1095" s="17">
        <f t="shared" si="707"/>
        <v>0</v>
      </c>
      <c r="AW1095" s="17">
        <f t="shared" si="707"/>
        <v>0</v>
      </c>
      <c r="AX1095" s="17">
        <f t="shared" si="707"/>
        <v>0</v>
      </c>
      <c r="AY1095" s="17">
        <f t="shared" si="707"/>
        <v>0</v>
      </c>
      <c r="AZ1095" s="17">
        <f t="shared" si="707"/>
        <v>0</v>
      </c>
      <c r="BA1095" s="17">
        <f t="shared" si="707"/>
        <v>0</v>
      </c>
      <c r="BB1095" s="17">
        <f t="shared" si="707"/>
        <v>0</v>
      </c>
      <c r="BC1095" s="17">
        <f t="shared" si="707"/>
        <v>0</v>
      </c>
      <c r="BD1095" s="17">
        <f t="shared" si="707"/>
        <v>0</v>
      </c>
    </row>
    <row r="1096" spans="1:59" ht="16" x14ac:dyDescent="0.2">
      <c r="B1096" s="11">
        <f t="shared" si="706"/>
        <v>33</v>
      </c>
      <c r="C1096" s="12" t="str">
        <f t="shared" si="706"/>
        <v>SCI RETAIL RENNES 1</v>
      </c>
      <c r="D1096" s="13" t="s">
        <v>7</v>
      </c>
      <c r="E1096" s="18">
        <v>58.79</v>
      </c>
      <c r="F1096" s="15"/>
      <c r="G1096" s="13" t="s">
        <v>0</v>
      </c>
      <c r="H1096" s="19">
        <v>37.4</v>
      </c>
      <c r="I1096" s="13" t="s">
        <v>20</v>
      </c>
      <c r="J1096" s="19">
        <v>42</v>
      </c>
      <c r="L1096" s="20" t="s">
        <v>231</v>
      </c>
      <c r="M1096" s="72"/>
      <c r="N1096" s="72"/>
      <c r="O1096" s="21">
        <f>($H1101&gt;0)*($J1101&lt;O$2)*0
+($H1101&gt;0)*($J1101&gt;=O$2)*($J1101&lt;=O$3)*(($J1101-O$2+1)/O$4)
+($H1101&gt;0)*($J1101&gt;O$3)*($I1101&gt;O$3)*0
+($H1101&gt;0)*($J1101&gt;O$3)*($I1101&lt;=O$3)*($I1101&gt;=O$2)*((O$3-$I1101+1)/O$4)
+($H1101&gt;0)*($J1101&gt;O$3)*($I1101&lt;O$2)*1
+($H1101&gt;0)*($I1101&gt;O$3)*0
+($H1102&gt;0)*($J$2350&lt;O$2)*0
+($H1102&gt;0)*($J1102&gt;=O$2)*($J1102&lt;=O$3)*(($J1102-O$2+1)/O$4)
+($H1102&gt;0)*($J1102&gt;O$3)*($I1102&gt;O$3)*0
+($H1102&gt;0)*($J1102&gt;O$3)*($I1102&lt;=O$3)*($I1102&gt;=O$2)*((O$3-$I1102+1)/O$4)
+($H1102&gt;0)*($J1102&gt;O$3)*($I1102&lt;O$2)*1
+($H1102&gt;0)*($I1102&gt;O$3)*0
+($H1103&gt;0)*($J1103&lt;O$2)*0
+($H1103&gt;0)*($J1103&gt;=O$2)*($J1103&lt;=O$3)*(($J1103-O$2+1)/O$4)
+($H1103&gt;0)*($J1103&gt;O$3)*($I1103&gt;O$3)*0
+($H1103&gt;0)*($J1103&gt;O$3)*($I1103&lt;=O$3)*($I1103&gt;=O$2)*((O$3-$I1103+1)/O$4)
+($H1103&gt;0)*($J1103&gt;O$3)*($I1103&lt;O$2)*1
+($H1103&gt;0)*($I1103&gt;O$3)*0</f>
        <v>0</v>
      </c>
      <c r="P1096" s="21">
        <f t="shared" ref="P1096:BD1096" si="708">($H1101&gt;0)*($J1101&lt;P$2)*0
+($H1101&gt;0)*($J1101&gt;=P$2)*($J1101&lt;=P$3)*(($J1101-P$2+1)/P$4)
+($H1101&gt;0)*($J1101&gt;P$3)*($I1101&gt;P$3)*0
+($H1101&gt;0)*($J1101&gt;P$3)*($I1101&lt;=P$3)*($I1101&gt;=P$2)*((P$3-$I1101+1)/P$4)
+($H1101&gt;0)*($J1101&gt;P$3)*($I1101&lt;P$2)*1
+($H1101&gt;0)*($I1101&gt;P$3)*0
+($H1102&gt;0)*($J$2350&lt;P$2)*0
+($H1102&gt;0)*($J1102&gt;=P$2)*($J1102&lt;=P$3)*(($J1102-P$2+1)/P$4)
+($H1102&gt;0)*($J1102&gt;P$3)*($I1102&gt;P$3)*0
+($H1102&gt;0)*($J1102&gt;P$3)*($I1102&lt;=P$3)*($I1102&gt;=P$2)*((P$3-$I1102+1)/P$4)
+($H1102&gt;0)*($J1102&gt;P$3)*($I1102&lt;P$2)*1
+($H1102&gt;0)*($I1102&gt;P$3)*0
+($H1103&gt;0)*($J1103&lt;P$2)*0
+($H1103&gt;0)*($J1103&gt;=P$2)*($J1103&lt;=P$3)*(($J1103-P$2+1)/P$4)
+($H1103&gt;0)*($J1103&gt;P$3)*($I1103&gt;P$3)*0
+($H1103&gt;0)*($J1103&gt;P$3)*($I1103&lt;=P$3)*($I1103&gt;=P$2)*((P$3-$I1103+1)/P$4)
+($H1103&gt;0)*($J1103&gt;P$3)*($I1103&lt;P$2)*1
+($H1103&gt;0)*($I1103&gt;P$3)*0</f>
        <v>0</v>
      </c>
      <c r="Q1096" s="21">
        <f t="shared" si="708"/>
        <v>0</v>
      </c>
      <c r="R1096" s="21">
        <f t="shared" si="708"/>
        <v>0</v>
      </c>
      <c r="S1096" s="21">
        <f t="shared" si="708"/>
        <v>0</v>
      </c>
      <c r="T1096" s="21">
        <f t="shared" si="708"/>
        <v>0</v>
      </c>
      <c r="U1096" s="21">
        <f t="shared" si="708"/>
        <v>0</v>
      </c>
      <c r="V1096" s="21">
        <f t="shared" si="708"/>
        <v>0</v>
      </c>
      <c r="W1096" s="21">
        <f t="shared" si="708"/>
        <v>0</v>
      </c>
      <c r="X1096" s="21">
        <f t="shared" si="708"/>
        <v>0</v>
      </c>
      <c r="Y1096" s="21">
        <f t="shared" si="708"/>
        <v>0</v>
      </c>
      <c r="Z1096" s="21">
        <f t="shared" si="708"/>
        <v>0</v>
      </c>
      <c r="AA1096" s="21">
        <f t="shared" si="708"/>
        <v>0</v>
      </c>
      <c r="AB1096" s="21">
        <f t="shared" si="708"/>
        <v>0</v>
      </c>
      <c r="AC1096" s="21">
        <f t="shared" si="708"/>
        <v>0</v>
      </c>
      <c r="AD1096" s="21">
        <f t="shared" si="708"/>
        <v>0</v>
      </c>
      <c r="AE1096" s="21">
        <f t="shared" si="708"/>
        <v>0</v>
      </c>
      <c r="AF1096" s="21">
        <f t="shared" si="708"/>
        <v>0</v>
      </c>
      <c r="AG1096" s="21">
        <f t="shared" si="708"/>
        <v>0</v>
      </c>
      <c r="AH1096" s="21">
        <f t="shared" si="708"/>
        <v>0</v>
      </c>
      <c r="AI1096" s="21">
        <f t="shared" si="708"/>
        <v>0</v>
      </c>
      <c r="AJ1096" s="21">
        <f t="shared" si="708"/>
        <v>0</v>
      </c>
      <c r="AK1096" s="21">
        <f t="shared" si="708"/>
        <v>0</v>
      </c>
      <c r="AL1096" s="21">
        <f t="shared" si="708"/>
        <v>0</v>
      </c>
      <c r="AM1096" s="21">
        <f t="shared" si="708"/>
        <v>0</v>
      </c>
      <c r="AN1096" s="21">
        <f t="shared" si="708"/>
        <v>0</v>
      </c>
      <c r="AO1096" s="21">
        <f t="shared" si="708"/>
        <v>0</v>
      </c>
      <c r="AP1096" s="21">
        <f t="shared" si="708"/>
        <v>0</v>
      </c>
      <c r="AQ1096" s="21">
        <f t="shared" si="708"/>
        <v>0</v>
      </c>
      <c r="AR1096" s="21">
        <f t="shared" si="708"/>
        <v>0</v>
      </c>
      <c r="AS1096" s="21">
        <f t="shared" si="708"/>
        <v>0</v>
      </c>
      <c r="AT1096" s="21">
        <f t="shared" si="708"/>
        <v>0</v>
      </c>
      <c r="AU1096" s="21">
        <f t="shared" si="708"/>
        <v>0</v>
      </c>
      <c r="AV1096" s="21">
        <f t="shared" si="708"/>
        <v>0</v>
      </c>
      <c r="AW1096" s="21">
        <f t="shared" si="708"/>
        <v>0</v>
      </c>
      <c r="AX1096" s="21">
        <f t="shared" si="708"/>
        <v>0</v>
      </c>
      <c r="AY1096" s="21">
        <f t="shared" si="708"/>
        <v>0</v>
      </c>
      <c r="AZ1096" s="21">
        <f t="shared" si="708"/>
        <v>0</v>
      </c>
      <c r="BA1096" s="21">
        <f t="shared" si="708"/>
        <v>0</v>
      </c>
      <c r="BB1096" s="21">
        <f t="shared" si="708"/>
        <v>0</v>
      </c>
      <c r="BC1096" s="21">
        <f t="shared" si="708"/>
        <v>0</v>
      </c>
      <c r="BD1096" s="21">
        <f t="shared" si="708"/>
        <v>0</v>
      </c>
    </row>
    <row r="1097" spans="1:59" ht="16" x14ac:dyDescent="0.2">
      <c r="B1097" s="11">
        <f t="shared" si="706"/>
        <v>33</v>
      </c>
      <c r="C1097" s="12" t="str">
        <f t="shared" si="706"/>
        <v>SCI RETAIL RENNES 1</v>
      </c>
      <c r="D1097" s="13" t="s">
        <v>21</v>
      </c>
      <c r="E1097" s="22">
        <v>0</v>
      </c>
      <c r="F1097" s="15"/>
      <c r="G1097" s="13" t="s">
        <v>22</v>
      </c>
      <c r="H1097" s="22">
        <v>0</v>
      </c>
      <c r="I1097" s="13" t="s">
        <v>23</v>
      </c>
      <c r="J1097" s="22">
        <v>0</v>
      </c>
      <c r="K1097" s="23"/>
      <c r="L1097" s="20" t="s">
        <v>232</v>
      </c>
      <c r="M1097" s="72"/>
      <c r="N1097" s="72"/>
      <c r="O1097" s="21">
        <f>($E1100&lt;=O$3)*($E1100&gt;O$2)*((O$3-$E1100+1)/O$4)
+($E1100&lt;=O$2)*((O$3-O$2+1)/O$4)
+($E1100&gt;O$3)*(0)
-($E1108&lt;=O$3)*($E1108&lt;&gt;0)*($E1108&gt;O$2)*((O$3-$E1108)/O$4)
-($E1108&lt;=O$2)*((O$3-O$2+1)/O$4)
-($E1108&gt;O$3)*(0)</f>
        <v>1</v>
      </c>
      <c r="P1097" s="21">
        <f t="shared" ref="P1097:BD1097" si="709">($E1100&lt;=P$3)*($E1100&gt;P$2)*((P$3-$E1100+1)/P$4)
+($E1100&lt;=P$2)*((P$3-P$2+1)/P$4)
+($E1100&gt;P$3)*(0)
-($E1108&lt;=P$3)*($E1108&lt;&gt;0)*($E1108&gt;P$2)*((P$3-$E1108)/P$4)
-($E1108&lt;=P$2)*((P$3-P$2+1)/P$4)
-($E1108&gt;P$3)*(0)</f>
        <v>1</v>
      </c>
      <c r="Q1097" s="21">
        <f t="shared" si="709"/>
        <v>1</v>
      </c>
      <c r="R1097" s="21">
        <f t="shared" si="709"/>
        <v>1</v>
      </c>
      <c r="S1097" s="21">
        <f t="shared" si="709"/>
        <v>1</v>
      </c>
      <c r="T1097" s="21">
        <f t="shared" si="709"/>
        <v>1</v>
      </c>
      <c r="U1097" s="21">
        <f t="shared" si="709"/>
        <v>1</v>
      </c>
      <c r="V1097" s="21">
        <f t="shared" si="709"/>
        <v>1</v>
      </c>
      <c r="W1097" s="21">
        <f t="shared" si="709"/>
        <v>1</v>
      </c>
      <c r="X1097" s="21">
        <f t="shared" si="709"/>
        <v>1</v>
      </c>
      <c r="Y1097" s="21">
        <f t="shared" si="709"/>
        <v>1</v>
      </c>
      <c r="Z1097" s="21">
        <f t="shared" si="709"/>
        <v>1</v>
      </c>
      <c r="AA1097" s="21">
        <f t="shared" si="709"/>
        <v>1</v>
      </c>
      <c r="AB1097" s="21">
        <f t="shared" si="709"/>
        <v>1</v>
      </c>
      <c r="AC1097" s="21">
        <f t="shared" si="709"/>
        <v>1</v>
      </c>
      <c r="AD1097" s="21">
        <f t="shared" si="709"/>
        <v>1</v>
      </c>
      <c r="AE1097" s="21">
        <f t="shared" si="709"/>
        <v>1</v>
      </c>
      <c r="AF1097" s="21">
        <f t="shared" si="709"/>
        <v>1</v>
      </c>
      <c r="AG1097" s="21">
        <f t="shared" si="709"/>
        <v>1</v>
      </c>
      <c r="AH1097" s="21">
        <f t="shared" si="709"/>
        <v>1</v>
      </c>
      <c r="AI1097" s="21">
        <f t="shared" si="709"/>
        <v>1</v>
      </c>
      <c r="AJ1097" s="21">
        <f t="shared" si="709"/>
        <v>1</v>
      </c>
      <c r="AK1097" s="21">
        <f t="shared" si="709"/>
        <v>1</v>
      </c>
      <c r="AL1097" s="21">
        <f t="shared" si="709"/>
        <v>1</v>
      </c>
      <c r="AM1097" s="21">
        <f t="shared" si="709"/>
        <v>1</v>
      </c>
      <c r="AN1097" s="21">
        <f t="shared" si="709"/>
        <v>1</v>
      </c>
      <c r="AO1097" s="21">
        <f t="shared" si="709"/>
        <v>1</v>
      </c>
      <c r="AP1097" s="21">
        <f t="shared" si="709"/>
        <v>1</v>
      </c>
      <c r="AQ1097" s="21">
        <f t="shared" si="709"/>
        <v>0.67391304347826086</v>
      </c>
      <c r="AR1097" s="21">
        <f t="shared" si="709"/>
        <v>0</v>
      </c>
      <c r="AS1097" s="21">
        <f t="shared" si="709"/>
        <v>0</v>
      </c>
      <c r="AT1097" s="21">
        <f t="shared" si="709"/>
        <v>0</v>
      </c>
      <c r="AU1097" s="21">
        <f t="shared" si="709"/>
        <v>0</v>
      </c>
      <c r="AV1097" s="21">
        <f t="shared" si="709"/>
        <v>0</v>
      </c>
      <c r="AW1097" s="21">
        <f t="shared" si="709"/>
        <v>0</v>
      </c>
      <c r="AX1097" s="21">
        <f t="shared" si="709"/>
        <v>0</v>
      </c>
      <c r="AY1097" s="21">
        <f t="shared" si="709"/>
        <v>0</v>
      </c>
      <c r="AZ1097" s="21">
        <f t="shared" si="709"/>
        <v>0</v>
      </c>
      <c r="BA1097" s="21">
        <f t="shared" si="709"/>
        <v>0</v>
      </c>
      <c r="BB1097" s="21">
        <f t="shared" si="709"/>
        <v>0</v>
      </c>
      <c r="BC1097" s="21">
        <f t="shared" si="709"/>
        <v>0</v>
      </c>
      <c r="BD1097" s="21">
        <f t="shared" si="709"/>
        <v>0</v>
      </c>
    </row>
    <row r="1098" spans="1:59" ht="16" x14ac:dyDescent="0.2">
      <c r="B1098" s="11">
        <f t="shared" si="706"/>
        <v>33</v>
      </c>
      <c r="C1098" s="12" t="str">
        <f t="shared" si="706"/>
        <v>SCI RETAIL RENNES 1</v>
      </c>
      <c r="D1098" s="13" t="s">
        <v>1</v>
      </c>
      <c r="E1098" s="22">
        <v>27115</v>
      </c>
      <c r="F1098" s="15"/>
      <c r="G1098" s="15"/>
      <c r="H1098" s="15"/>
      <c r="I1098" s="15"/>
      <c r="J1098" s="15"/>
      <c r="L1098" s="20" t="s">
        <v>233</v>
      </c>
      <c r="M1098" s="72"/>
      <c r="N1098" s="72"/>
      <c r="O1098" s="21">
        <f>($E1111&gt;O$3)*($E1108&lt;O$2)*((O$3-O$2+1)/O$4)
+($E1111&gt;O$3)*($E1108&gt;=O$2)*($E1108&lt;=O$3)*((O$3-$E1108)/O$4)
+($E1111&gt;O$3)*($E1108&gt;O$3)*(0)
+($E1111&lt;=O$3)*($E1111&gt;=O$2)*($E1108&lt;O$2)*(($E1111-O$2)/O$4)
+($E1111&lt;=O$3)*($E1111&gt;=O$2)*($E1108&lt;=O$3)*($E1108&gt;=O$2)*(($E1111-$E1108)/O$4)
+($E1111&lt;O$2)*(0)</f>
        <v>0</v>
      </c>
      <c r="P1098" s="21">
        <f t="shared" ref="P1098:BD1098" si="710">($E1111&gt;P$3)*($E1108&lt;P$2)*((P$3-P$2+1)/P$4)
+($E1111&gt;P$3)*($E1108&gt;=P$2)*($E1108&lt;=P$3)*((P$3-$E1108)/P$4)
+($E1111&gt;P$3)*($E1108&gt;P$3)*(0)
+($E1111&lt;=P$3)*($E1111&gt;=P$2)*($E1108&lt;P$2)*(($E1111-P$2)/P$4)
+($E1111&lt;=P$3)*($E1111&gt;=P$2)*($E1108&lt;=P$3)*($E1108&gt;=P$2)*(($E1111-$E1108)/P$4)
+($E1111&lt;P$2)*(0)</f>
        <v>0</v>
      </c>
      <c r="Q1098" s="21">
        <f t="shared" si="710"/>
        <v>0</v>
      </c>
      <c r="R1098" s="21">
        <f t="shared" si="710"/>
        <v>0</v>
      </c>
      <c r="S1098" s="21">
        <f t="shared" si="710"/>
        <v>0</v>
      </c>
      <c r="T1098" s="21">
        <f t="shared" si="710"/>
        <v>0</v>
      </c>
      <c r="U1098" s="21">
        <f t="shared" si="710"/>
        <v>0</v>
      </c>
      <c r="V1098" s="21">
        <f t="shared" si="710"/>
        <v>0</v>
      </c>
      <c r="W1098" s="21">
        <f t="shared" si="710"/>
        <v>0</v>
      </c>
      <c r="X1098" s="21">
        <f t="shared" si="710"/>
        <v>0</v>
      </c>
      <c r="Y1098" s="21">
        <f t="shared" si="710"/>
        <v>0</v>
      </c>
      <c r="Z1098" s="21">
        <f t="shared" si="710"/>
        <v>0</v>
      </c>
      <c r="AA1098" s="21">
        <f t="shared" si="710"/>
        <v>0</v>
      </c>
      <c r="AB1098" s="21">
        <f t="shared" si="710"/>
        <v>0</v>
      </c>
      <c r="AC1098" s="21">
        <f t="shared" si="710"/>
        <v>0</v>
      </c>
      <c r="AD1098" s="21">
        <f t="shared" si="710"/>
        <v>0</v>
      </c>
      <c r="AE1098" s="21">
        <f t="shared" si="710"/>
        <v>0</v>
      </c>
      <c r="AF1098" s="21">
        <f t="shared" si="710"/>
        <v>0</v>
      </c>
      <c r="AG1098" s="21">
        <f t="shared" si="710"/>
        <v>0</v>
      </c>
      <c r="AH1098" s="21">
        <f t="shared" si="710"/>
        <v>0</v>
      </c>
      <c r="AI1098" s="21">
        <f t="shared" si="710"/>
        <v>0</v>
      </c>
      <c r="AJ1098" s="21">
        <f t="shared" si="710"/>
        <v>0</v>
      </c>
      <c r="AK1098" s="21">
        <f t="shared" si="710"/>
        <v>0</v>
      </c>
      <c r="AL1098" s="21">
        <f t="shared" si="710"/>
        <v>0</v>
      </c>
      <c r="AM1098" s="21">
        <f t="shared" si="710"/>
        <v>0</v>
      </c>
      <c r="AN1098" s="21">
        <f t="shared" si="710"/>
        <v>0</v>
      </c>
      <c r="AO1098" s="21">
        <f t="shared" si="710"/>
        <v>0</v>
      </c>
      <c r="AP1098" s="21">
        <f t="shared" si="710"/>
        <v>0</v>
      </c>
      <c r="AQ1098" s="21">
        <f t="shared" si="710"/>
        <v>0</v>
      </c>
      <c r="AR1098" s="21">
        <f t="shared" si="710"/>
        <v>0</v>
      </c>
      <c r="AS1098" s="21">
        <f t="shared" si="710"/>
        <v>0</v>
      </c>
      <c r="AT1098" s="21">
        <f t="shared" si="710"/>
        <v>0</v>
      </c>
      <c r="AU1098" s="21">
        <f t="shared" si="710"/>
        <v>0</v>
      </c>
      <c r="AV1098" s="21">
        <f t="shared" si="710"/>
        <v>0</v>
      </c>
      <c r="AW1098" s="21">
        <f t="shared" si="710"/>
        <v>0</v>
      </c>
      <c r="AX1098" s="21">
        <f t="shared" si="710"/>
        <v>0</v>
      </c>
      <c r="AY1098" s="21">
        <f t="shared" si="710"/>
        <v>0</v>
      </c>
      <c r="AZ1098" s="21">
        <f t="shared" si="710"/>
        <v>0</v>
      </c>
      <c r="BA1098" s="21">
        <f t="shared" si="710"/>
        <v>0</v>
      </c>
      <c r="BB1098" s="21">
        <f t="shared" si="710"/>
        <v>0</v>
      </c>
      <c r="BC1098" s="21">
        <f t="shared" si="710"/>
        <v>0</v>
      </c>
      <c r="BD1098" s="21">
        <f t="shared" si="710"/>
        <v>0</v>
      </c>
    </row>
    <row r="1099" spans="1:59" ht="16" x14ac:dyDescent="0.2">
      <c r="B1099" s="11">
        <f t="shared" si="706"/>
        <v>33</v>
      </c>
      <c r="C1099" s="12" t="str">
        <f t="shared" si="706"/>
        <v>SCI RETAIL RENNES 1</v>
      </c>
      <c r="K1099" s="24"/>
      <c r="L1099" s="20" t="s">
        <v>234</v>
      </c>
      <c r="M1099" s="72"/>
      <c r="N1099" s="72"/>
      <c r="O1099" s="21">
        <f>($E1114&gt;0)*($E1111&lt;O$2)*(EDATE($E1111,$E1114)&gt;O$3)*((O$3-O$2+1)/O$4)
+($E1114&gt;0)*($E1111&lt;O$2)*(EDATE($E1111,$E1114)&gt;=O$2)*(EDATE($E1111,$E1114)&lt;=O$3)*((EDATE($E1111,$E1114)-O$2)/O$4)
+($E1114&gt;0)*($E1111&lt;O$2)*(EDATE($E1111,$E1114)&lt;O$2)*(0)
+($E1114&gt;0)*($E1111&gt;=O$2)*($E1111&lt;=O$3)*(EDATE($E1111,$E1114)&gt;=O$2)*(EDATE($E1111,$E1114)&lt;=O$3)*((EDATE($E1111,$E1114)-$E1111+1)/O$4)
+($E1114&gt;0)*($E1111&gt;=O$2)*($E1111&lt;=O$3)*(EDATE($E1111,$E1114)&gt;O$3)*((O$3-$E1111+1)/O$4)
+($E1114&gt;0)*($E1111&gt;O$3)*(0)</f>
        <v>0</v>
      </c>
      <c r="P1099" s="21">
        <f t="shared" ref="P1099:BD1099" si="711">($E1114&gt;0)*($E1111&lt;P$2)*(EDATE($E1111,$E1114)&gt;P$3)*((P$3-P$2+1)/P$4)
+($E1114&gt;0)*($E1111&lt;P$2)*(EDATE($E1111,$E1114)&gt;=P$2)*(EDATE($E1111,$E1114)&lt;=P$3)*((EDATE($E1111,$E1114)-P$2)/P$4)
+($E1114&gt;0)*($E1111&lt;P$2)*(EDATE($E1111,$E1114)&lt;P$2)*(0)
+($E1114&gt;0)*($E1111&gt;=P$2)*($E1111&lt;=P$3)*(EDATE($E1111,$E1114)&gt;=P$2)*(EDATE($E1111,$E1114)&lt;=P$3)*((EDATE($E1111,$E1114)-$E1111+1)/P$4)
+($E1114&gt;0)*($E1111&gt;=P$2)*($E1111&lt;=P$3)*(EDATE($E1111,$E1114)&gt;P$3)*((P$3-$E1111+1)/P$4)
+($E1114&gt;0)*($E1111&gt;P$3)*(0)</f>
        <v>0</v>
      </c>
      <c r="Q1099" s="21">
        <f t="shared" si="711"/>
        <v>0</v>
      </c>
      <c r="R1099" s="21">
        <f t="shared" si="711"/>
        <v>0</v>
      </c>
      <c r="S1099" s="21">
        <f t="shared" si="711"/>
        <v>0</v>
      </c>
      <c r="T1099" s="21">
        <f t="shared" si="711"/>
        <v>0</v>
      </c>
      <c r="U1099" s="21">
        <f t="shared" si="711"/>
        <v>0</v>
      </c>
      <c r="V1099" s="21">
        <f t="shared" si="711"/>
        <v>0</v>
      </c>
      <c r="W1099" s="21">
        <f t="shared" si="711"/>
        <v>0</v>
      </c>
      <c r="X1099" s="21">
        <f t="shared" si="711"/>
        <v>0</v>
      </c>
      <c r="Y1099" s="21">
        <f t="shared" si="711"/>
        <v>0</v>
      </c>
      <c r="Z1099" s="21">
        <f t="shared" si="711"/>
        <v>0</v>
      </c>
      <c r="AA1099" s="21">
        <f t="shared" si="711"/>
        <v>0</v>
      </c>
      <c r="AB1099" s="21">
        <f t="shared" si="711"/>
        <v>0</v>
      </c>
      <c r="AC1099" s="21">
        <f t="shared" si="711"/>
        <v>0</v>
      </c>
      <c r="AD1099" s="21">
        <f t="shared" si="711"/>
        <v>0</v>
      </c>
      <c r="AE1099" s="21">
        <f t="shared" si="711"/>
        <v>0</v>
      </c>
      <c r="AF1099" s="21">
        <f t="shared" si="711"/>
        <v>0</v>
      </c>
      <c r="AG1099" s="21">
        <f t="shared" si="711"/>
        <v>0</v>
      </c>
      <c r="AH1099" s="21">
        <f t="shared" si="711"/>
        <v>0</v>
      </c>
      <c r="AI1099" s="21">
        <f t="shared" si="711"/>
        <v>0</v>
      </c>
      <c r="AJ1099" s="21">
        <f t="shared" si="711"/>
        <v>0</v>
      </c>
      <c r="AK1099" s="21">
        <f t="shared" si="711"/>
        <v>0</v>
      </c>
      <c r="AL1099" s="21">
        <f t="shared" si="711"/>
        <v>0</v>
      </c>
      <c r="AM1099" s="21">
        <f t="shared" si="711"/>
        <v>0</v>
      </c>
      <c r="AN1099" s="21">
        <f t="shared" si="711"/>
        <v>0</v>
      </c>
      <c r="AO1099" s="21">
        <f t="shared" si="711"/>
        <v>0</v>
      </c>
      <c r="AP1099" s="21">
        <f t="shared" si="711"/>
        <v>0</v>
      </c>
      <c r="AQ1099" s="21">
        <f t="shared" si="711"/>
        <v>0</v>
      </c>
      <c r="AR1099" s="21">
        <f t="shared" si="711"/>
        <v>0</v>
      </c>
      <c r="AS1099" s="21">
        <f t="shared" si="711"/>
        <v>0</v>
      </c>
      <c r="AT1099" s="21">
        <f t="shared" si="711"/>
        <v>0</v>
      </c>
      <c r="AU1099" s="21">
        <f t="shared" si="711"/>
        <v>0</v>
      </c>
      <c r="AV1099" s="21">
        <f t="shared" si="711"/>
        <v>0</v>
      </c>
      <c r="AW1099" s="21">
        <f t="shared" si="711"/>
        <v>0</v>
      </c>
      <c r="AX1099" s="21">
        <f t="shared" si="711"/>
        <v>0</v>
      </c>
      <c r="AY1099" s="21">
        <f t="shared" si="711"/>
        <v>0</v>
      </c>
      <c r="AZ1099" s="21">
        <f t="shared" si="711"/>
        <v>0</v>
      </c>
      <c r="BA1099" s="21">
        <f t="shared" si="711"/>
        <v>0</v>
      </c>
      <c r="BB1099" s="21">
        <f t="shared" si="711"/>
        <v>0</v>
      </c>
      <c r="BC1099" s="21">
        <f t="shared" si="711"/>
        <v>0</v>
      </c>
      <c r="BD1099" s="21">
        <f t="shared" si="711"/>
        <v>0</v>
      </c>
    </row>
    <row r="1100" spans="1:59" ht="16" x14ac:dyDescent="0.2">
      <c r="B1100" s="11">
        <f t="shared" si="706"/>
        <v>33</v>
      </c>
      <c r="C1100" s="12" t="str">
        <f t="shared" si="706"/>
        <v>SCI RETAIL RENNES 1</v>
      </c>
      <c r="D1100" s="25" t="s">
        <v>235</v>
      </c>
      <c r="E1100" s="26">
        <v>44075</v>
      </c>
      <c r="F1100" s="15"/>
      <c r="G1100" s="25" t="s">
        <v>236</v>
      </c>
      <c r="H1100" s="25" t="s">
        <v>237</v>
      </c>
      <c r="I1100" s="25" t="s">
        <v>238</v>
      </c>
      <c r="J1100" s="25" t="s">
        <v>239</v>
      </c>
      <c r="K1100" s="24"/>
      <c r="L1100" s="27" t="s">
        <v>240</v>
      </c>
      <c r="M1100" s="83"/>
      <c r="N1100" s="83"/>
      <c r="O1100" s="28">
        <f>($H1112&gt;0)*($J1112&lt;O$2)*0
+($H1112&gt;0)*($J1112&gt;=O$2)*($J1112&lt;=O$3)*(($J1112-O$2+1)/O$4)
+($H1112&gt;0)*($J1112&gt;O$3)*($I1112&gt;O$3)*0
+($H1112&gt;0)*($J1112&gt;O$3)*($I1112&lt;=O$3)*($I1112&gt;=O$2)*((O$3-$I1112+1)/O$4)
+($H1112&gt;0)*($J1112&gt;O$3)*($I1112&lt;O$2)*1
+($H1112&gt;0)*($I1112&gt;O$3)*0
+($H1113&gt;0)*($J1113&lt;O$2)*0
+($H1113&gt;0)*($J1113&gt;=O$2)*($J1113&lt;=O$3)*(($J1113-O$2+1)/O$4)
+($H1113&gt;0)*($J1113&gt;O$3)*($I1113&gt;O$3)*0
+($H1113&gt;0)*($J1113&gt;O$3)*($I1113&lt;=O$3)*($I1113&gt;=O$2)*((O$3-$I1113+1)/O$4)
+($H1113&gt;0)*($J1113&gt;O$3)*($I1113&lt;O$2)*1
+($H1113&gt;0)*($I1113&gt;O$3)*0
+($H1114&gt;0)*($J1114&lt;O$2)*0
+($H1114&gt;0)*($J1114&gt;=O$2)*($J1114&lt;=O$3)*(($J1114-O$2+1)/O$4)
+($H1114&gt;0)*($J1114&gt;O$3)*($I1114&gt;O$3)*0
+($H1114&gt;0)*($J1114&gt;O$3)*($I1114&lt;=O$3)*($I1114&gt;=O$2)*((O$3-$I1114+1)/O$4)
+($H1114&gt;0)*($J1114&gt;O$3)*($I1114&lt;O$2)*1
+($H1114&gt;0)*($I1114&gt;O$3)*0</f>
        <v>0</v>
      </c>
      <c r="P1100" s="28">
        <f t="shared" ref="P1100:BD1100" si="712">($H1112&gt;0)*($J1112&lt;P$2)*0
+($H1112&gt;0)*($J1112&gt;=P$2)*($J1112&lt;=P$3)*(($J1112-P$2+1)/P$4)
+($H1112&gt;0)*($J1112&gt;P$3)*($I1112&gt;P$3)*0
+($H1112&gt;0)*($J1112&gt;P$3)*($I1112&lt;=P$3)*($I1112&gt;=P$2)*((P$3-$I1112+1)/P$4)
+($H1112&gt;0)*($J1112&gt;P$3)*($I1112&lt;P$2)*1
+($H1112&gt;0)*($I1112&gt;P$3)*0
+($H1113&gt;0)*($J1113&lt;P$2)*0
+($H1113&gt;0)*($J1113&gt;=P$2)*($J1113&lt;=P$3)*(($J1113-P$2+1)/P$4)
+($H1113&gt;0)*($J1113&gt;P$3)*($I1113&gt;P$3)*0
+($H1113&gt;0)*($J1113&gt;P$3)*($I1113&lt;=P$3)*($I1113&gt;=P$2)*((P$3-$I1113+1)/P$4)
+($H1113&gt;0)*($J1113&gt;P$3)*($I1113&lt;P$2)*1
+($H1113&gt;0)*($I1113&gt;P$3)*0
+($H1114&gt;0)*($J1114&lt;P$2)*0
+($H1114&gt;0)*($J1114&gt;=P$2)*($J1114&lt;=P$3)*(($J1114-P$2+1)/P$4)
+($H1114&gt;0)*($J1114&gt;P$3)*($I1114&gt;P$3)*0
+($H1114&gt;0)*($J1114&gt;P$3)*($I1114&lt;=P$3)*($I1114&gt;=P$2)*((P$3-$I1114+1)/P$4)
+($H1114&gt;0)*($J1114&gt;P$3)*($I1114&lt;P$2)*1
+($H1114&gt;0)*($I1114&gt;P$3)*0</f>
        <v>0</v>
      </c>
      <c r="Q1100" s="28">
        <f t="shared" si="712"/>
        <v>0</v>
      </c>
      <c r="R1100" s="28">
        <f t="shared" si="712"/>
        <v>0</v>
      </c>
      <c r="S1100" s="28">
        <f t="shared" si="712"/>
        <v>0</v>
      </c>
      <c r="T1100" s="28">
        <f t="shared" si="712"/>
        <v>0</v>
      </c>
      <c r="U1100" s="28">
        <f t="shared" si="712"/>
        <v>0</v>
      </c>
      <c r="V1100" s="28">
        <f t="shared" si="712"/>
        <v>0</v>
      </c>
      <c r="W1100" s="28">
        <f t="shared" si="712"/>
        <v>0</v>
      </c>
      <c r="X1100" s="28">
        <f t="shared" si="712"/>
        <v>0</v>
      </c>
      <c r="Y1100" s="28">
        <f t="shared" si="712"/>
        <v>0</v>
      </c>
      <c r="Z1100" s="28">
        <f t="shared" si="712"/>
        <v>0</v>
      </c>
      <c r="AA1100" s="28">
        <f t="shared" si="712"/>
        <v>0</v>
      </c>
      <c r="AB1100" s="28">
        <f t="shared" si="712"/>
        <v>0</v>
      </c>
      <c r="AC1100" s="28">
        <f t="shared" si="712"/>
        <v>0</v>
      </c>
      <c r="AD1100" s="28">
        <f t="shared" si="712"/>
        <v>0</v>
      </c>
      <c r="AE1100" s="28">
        <f t="shared" si="712"/>
        <v>0</v>
      </c>
      <c r="AF1100" s="28">
        <f t="shared" si="712"/>
        <v>0</v>
      </c>
      <c r="AG1100" s="28">
        <f t="shared" si="712"/>
        <v>0</v>
      </c>
      <c r="AH1100" s="28">
        <f t="shared" si="712"/>
        <v>0</v>
      </c>
      <c r="AI1100" s="28">
        <f t="shared" si="712"/>
        <v>0</v>
      </c>
      <c r="AJ1100" s="28">
        <f t="shared" si="712"/>
        <v>0</v>
      </c>
      <c r="AK1100" s="28">
        <f t="shared" si="712"/>
        <v>0</v>
      </c>
      <c r="AL1100" s="28">
        <f t="shared" si="712"/>
        <v>0</v>
      </c>
      <c r="AM1100" s="28">
        <f t="shared" si="712"/>
        <v>0</v>
      </c>
      <c r="AN1100" s="28">
        <f t="shared" si="712"/>
        <v>0</v>
      </c>
      <c r="AO1100" s="28">
        <f t="shared" si="712"/>
        <v>0</v>
      </c>
      <c r="AP1100" s="28">
        <f t="shared" si="712"/>
        <v>0</v>
      </c>
      <c r="AQ1100" s="28">
        <f t="shared" si="712"/>
        <v>0</v>
      </c>
      <c r="AR1100" s="28">
        <f t="shared" si="712"/>
        <v>0</v>
      </c>
      <c r="AS1100" s="28">
        <f t="shared" si="712"/>
        <v>0</v>
      </c>
      <c r="AT1100" s="28">
        <f t="shared" si="712"/>
        <v>0</v>
      </c>
      <c r="AU1100" s="28">
        <f t="shared" si="712"/>
        <v>0</v>
      </c>
      <c r="AV1100" s="28">
        <f t="shared" si="712"/>
        <v>0</v>
      </c>
      <c r="AW1100" s="28">
        <f t="shared" si="712"/>
        <v>0</v>
      </c>
      <c r="AX1100" s="28">
        <f t="shared" si="712"/>
        <v>0</v>
      </c>
      <c r="AY1100" s="28">
        <f t="shared" si="712"/>
        <v>0</v>
      </c>
      <c r="AZ1100" s="28">
        <f t="shared" si="712"/>
        <v>0</v>
      </c>
      <c r="BA1100" s="28">
        <f t="shared" si="712"/>
        <v>0</v>
      </c>
      <c r="BB1100" s="28">
        <f t="shared" si="712"/>
        <v>0</v>
      </c>
      <c r="BC1100" s="28">
        <f t="shared" si="712"/>
        <v>0</v>
      </c>
      <c r="BD1100" s="28">
        <f t="shared" si="712"/>
        <v>0</v>
      </c>
    </row>
    <row r="1101" spans="1:59" ht="16" x14ac:dyDescent="0.2">
      <c r="B1101" s="11">
        <f t="shared" si="706"/>
        <v>33</v>
      </c>
      <c r="C1101" s="12" t="str">
        <f t="shared" si="706"/>
        <v>SCI RETAIL RENNES 1</v>
      </c>
      <c r="D1101" s="25" t="s">
        <v>241</v>
      </c>
      <c r="E1101" s="29">
        <v>27000</v>
      </c>
      <c r="F1101" s="15"/>
      <c r="G1101" s="30" t="s">
        <v>10</v>
      </c>
      <c r="H1101" s="31">
        <v>0</v>
      </c>
      <c r="I1101" s="32">
        <v>0</v>
      </c>
      <c r="J1101" s="32">
        <v>0</v>
      </c>
      <c r="K1101" s="24"/>
      <c r="L1101" s="33" t="s">
        <v>242</v>
      </c>
      <c r="M1101" s="73"/>
      <c r="N1101" s="73"/>
      <c r="O1101" s="34">
        <f>($E1111&lt;=O$3)*($E1111&gt;O$2)*((O$3-$E1111+1)/O$4)
+($E1111&lt;=O$2)*((O$3-O$2+1)/O$4)
+($E1111&gt;O$3)*(0)</f>
        <v>0</v>
      </c>
      <c r="P1101" s="34">
        <f t="shared" ref="P1101:BD1101" si="713">($E1111&lt;=P$3)*($E1111&gt;P$2)*((P$3-$E1111+1)/P$4)
+($E1111&lt;=P$2)*((P$3-P$2+1)/P$4)
+($E1111&gt;P$3)*(0)</f>
        <v>0</v>
      </c>
      <c r="Q1101" s="34">
        <f t="shared" si="713"/>
        <v>0</v>
      </c>
      <c r="R1101" s="34">
        <f t="shared" si="713"/>
        <v>0</v>
      </c>
      <c r="S1101" s="34">
        <f t="shared" si="713"/>
        <v>0</v>
      </c>
      <c r="T1101" s="34">
        <f t="shared" si="713"/>
        <v>0</v>
      </c>
      <c r="U1101" s="34">
        <f t="shared" si="713"/>
        <v>0</v>
      </c>
      <c r="V1101" s="34">
        <f t="shared" si="713"/>
        <v>0</v>
      </c>
      <c r="W1101" s="34">
        <f t="shared" si="713"/>
        <v>0</v>
      </c>
      <c r="X1101" s="34">
        <f t="shared" si="713"/>
        <v>0</v>
      </c>
      <c r="Y1101" s="34">
        <f t="shared" si="713"/>
        <v>0</v>
      </c>
      <c r="Z1101" s="34">
        <f t="shared" si="713"/>
        <v>0</v>
      </c>
      <c r="AA1101" s="34">
        <f t="shared" si="713"/>
        <v>0</v>
      </c>
      <c r="AB1101" s="34">
        <f t="shared" si="713"/>
        <v>0</v>
      </c>
      <c r="AC1101" s="34">
        <f t="shared" si="713"/>
        <v>0</v>
      </c>
      <c r="AD1101" s="34">
        <f t="shared" si="713"/>
        <v>0</v>
      </c>
      <c r="AE1101" s="34">
        <f t="shared" si="713"/>
        <v>0</v>
      </c>
      <c r="AF1101" s="34">
        <f t="shared" si="713"/>
        <v>0</v>
      </c>
      <c r="AG1101" s="34">
        <f t="shared" si="713"/>
        <v>0</v>
      </c>
      <c r="AH1101" s="34">
        <f t="shared" si="713"/>
        <v>0</v>
      </c>
      <c r="AI1101" s="34">
        <f t="shared" si="713"/>
        <v>0</v>
      </c>
      <c r="AJ1101" s="34">
        <f t="shared" si="713"/>
        <v>0</v>
      </c>
      <c r="AK1101" s="34">
        <f t="shared" si="713"/>
        <v>0</v>
      </c>
      <c r="AL1101" s="34">
        <f t="shared" si="713"/>
        <v>0</v>
      </c>
      <c r="AM1101" s="34">
        <f t="shared" si="713"/>
        <v>0</v>
      </c>
      <c r="AN1101" s="34">
        <f t="shared" si="713"/>
        <v>0</v>
      </c>
      <c r="AO1101" s="34">
        <f t="shared" si="713"/>
        <v>0</v>
      </c>
      <c r="AP1101" s="34">
        <f t="shared" si="713"/>
        <v>0</v>
      </c>
      <c r="AQ1101" s="34">
        <f t="shared" si="713"/>
        <v>0.33695652173913043</v>
      </c>
      <c r="AR1101" s="34">
        <f t="shared" si="713"/>
        <v>1</v>
      </c>
      <c r="AS1101" s="34">
        <f t="shared" si="713"/>
        <v>1</v>
      </c>
      <c r="AT1101" s="34">
        <f t="shared" si="713"/>
        <v>1</v>
      </c>
      <c r="AU1101" s="34">
        <f t="shared" si="713"/>
        <v>1</v>
      </c>
      <c r="AV1101" s="34">
        <f t="shared" si="713"/>
        <v>1</v>
      </c>
      <c r="AW1101" s="34">
        <f t="shared" si="713"/>
        <v>1</v>
      </c>
      <c r="AX1101" s="34">
        <f t="shared" si="713"/>
        <v>1</v>
      </c>
      <c r="AY1101" s="34">
        <f t="shared" si="713"/>
        <v>1</v>
      </c>
      <c r="AZ1101" s="34">
        <f t="shared" si="713"/>
        <v>1</v>
      </c>
      <c r="BA1101" s="34">
        <f t="shared" si="713"/>
        <v>1</v>
      </c>
      <c r="BB1101" s="34">
        <f t="shared" si="713"/>
        <v>1</v>
      </c>
      <c r="BC1101" s="34">
        <f t="shared" si="713"/>
        <v>1</v>
      </c>
      <c r="BD1101" s="34">
        <f t="shared" si="713"/>
        <v>1</v>
      </c>
    </row>
    <row r="1102" spans="1:59" ht="16" x14ac:dyDescent="0.2">
      <c r="A1102" s="35"/>
      <c r="B1102" s="11">
        <f t="shared" si="706"/>
        <v>33</v>
      </c>
      <c r="C1102" s="12" t="str">
        <f t="shared" si="706"/>
        <v>SCI RETAIL RENNES 1</v>
      </c>
      <c r="D1102" s="25" t="s">
        <v>243</v>
      </c>
      <c r="E1102" s="29">
        <v>27116.149014884279</v>
      </c>
      <c r="F1102" s="15"/>
      <c r="G1102" s="30" t="s">
        <v>11</v>
      </c>
      <c r="H1102" s="31">
        <v>0</v>
      </c>
      <c r="I1102" s="32">
        <v>0</v>
      </c>
      <c r="J1102" s="32">
        <v>0</v>
      </c>
      <c r="K1102" s="35"/>
      <c r="M1102" s="84">
        <v>44075</v>
      </c>
      <c r="O1102" s="15"/>
      <c r="P1102" s="15"/>
      <c r="Q1102" s="15"/>
      <c r="R1102" s="15"/>
      <c r="S1102" s="15"/>
      <c r="T1102" s="15"/>
      <c r="U1102" s="15"/>
      <c r="V1102" s="15"/>
      <c r="W1102" s="15"/>
      <c r="X1102" s="15"/>
      <c r="Y1102" s="15"/>
      <c r="Z1102" s="15"/>
      <c r="AA1102" s="15"/>
      <c r="AB1102" s="15"/>
      <c r="AC1102" s="15"/>
      <c r="AD1102" s="15"/>
      <c r="AE1102" s="15"/>
      <c r="AF1102" s="15"/>
      <c r="AG1102" s="15"/>
      <c r="AH1102" s="15"/>
      <c r="AI1102" s="15"/>
      <c r="AJ1102" s="15"/>
      <c r="AK1102" s="15"/>
      <c r="AL1102" s="15"/>
      <c r="AM1102" s="15"/>
      <c r="AN1102" s="15"/>
      <c r="AO1102" s="15"/>
      <c r="AP1102" s="15"/>
      <c r="AQ1102" s="15"/>
      <c r="AR1102" s="15"/>
      <c r="AS1102" s="15"/>
      <c r="AT1102" s="15"/>
      <c r="AU1102" s="15"/>
      <c r="AV1102" s="15"/>
      <c r="AW1102" s="15"/>
      <c r="AX1102" s="15"/>
      <c r="AY1102" s="15"/>
      <c r="AZ1102" s="15"/>
      <c r="BA1102" s="15"/>
      <c r="BB1102" s="15"/>
      <c r="BC1102" s="15"/>
      <c r="BD1102" s="15"/>
      <c r="BE1102" s="35"/>
      <c r="BF1102" s="35"/>
      <c r="BG1102" s="35"/>
    </row>
    <row r="1103" spans="1:59" ht="16" x14ac:dyDescent="0.2">
      <c r="B1103" s="11">
        <f t="shared" si="706"/>
        <v>33</v>
      </c>
      <c r="C1103" s="12" t="str">
        <f t="shared" si="706"/>
        <v>SCI RETAIL RENNES 1</v>
      </c>
      <c r="D1103" s="25" t="s">
        <v>244</v>
      </c>
      <c r="E1103" s="29">
        <v>27116.149014884279</v>
      </c>
      <c r="F1103" s="15"/>
      <c r="G1103" s="36" t="s">
        <v>12</v>
      </c>
      <c r="H1103" s="31">
        <v>0</v>
      </c>
      <c r="I1103" s="32">
        <v>0</v>
      </c>
      <c r="J1103" s="32">
        <v>0</v>
      </c>
      <c r="K1103" s="24"/>
      <c r="L1103" s="37" t="s">
        <v>245</v>
      </c>
      <c r="M1103" s="74">
        <v>1</v>
      </c>
      <c r="N1103" s="74">
        <v>1</v>
      </c>
      <c r="O1103" s="38">
        <v>1.0065217391304349</v>
      </c>
      <c r="P1103" s="38">
        <v>1.02</v>
      </c>
      <c r="Q1103" s="38">
        <v>1.02</v>
      </c>
      <c r="R1103" s="38">
        <v>1.02</v>
      </c>
      <c r="S1103" s="38">
        <v>1.0233260869565217</v>
      </c>
      <c r="T1103" s="38">
        <v>1.0302</v>
      </c>
      <c r="U1103" s="38">
        <v>1.0302</v>
      </c>
      <c r="V1103" s="38">
        <v>1.0302</v>
      </c>
      <c r="W1103" s="38">
        <v>1.0335593478260869</v>
      </c>
      <c r="X1103" s="38">
        <v>1.040502</v>
      </c>
      <c r="Y1103" s="38">
        <v>1.040502</v>
      </c>
      <c r="Z1103" s="38">
        <v>1.040502</v>
      </c>
      <c r="AA1103" s="38">
        <v>1.0438949413043479</v>
      </c>
      <c r="AB1103" s="38">
        <v>1.0509070200000001</v>
      </c>
      <c r="AC1103" s="38">
        <v>1.0509070200000001</v>
      </c>
      <c r="AD1103" s="38">
        <v>1.0509070200000001</v>
      </c>
      <c r="AE1103" s="38">
        <v>1.0543338907173916</v>
      </c>
      <c r="AF1103" s="38">
        <v>1.0614160902000001</v>
      </c>
      <c r="AG1103" s="38">
        <v>1.0614160902000001</v>
      </c>
      <c r="AH1103" s="38">
        <v>1.0614160902000001</v>
      </c>
      <c r="AI1103" s="38">
        <v>1.0648772296245652</v>
      </c>
      <c r="AJ1103" s="38">
        <v>1.0720302511020001</v>
      </c>
      <c r="AK1103" s="38">
        <v>1.0720302511020001</v>
      </c>
      <c r="AL1103" s="38">
        <v>1.0720302511020001</v>
      </c>
      <c r="AM1103" s="38">
        <v>1.075526001920811</v>
      </c>
      <c r="AN1103" s="38">
        <v>1.0827505536130202</v>
      </c>
      <c r="AO1103" s="38">
        <v>1.0827505536130202</v>
      </c>
      <c r="AP1103" s="38">
        <v>1.0827505536130202</v>
      </c>
      <c r="AQ1103" s="38">
        <v>1.0862812619400193</v>
      </c>
      <c r="AR1103" s="38">
        <v>1.0935780591491504</v>
      </c>
      <c r="AS1103" s="38">
        <v>1.0935780591491504</v>
      </c>
      <c r="AT1103" s="38">
        <v>1.0935780591491504</v>
      </c>
      <c r="AU1103" s="38">
        <v>1.0971440745594194</v>
      </c>
      <c r="AV1103" s="38">
        <v>1.104513839740642</v>
      </c>
      <c r="AW1103" s="38">
        <v>1.104513839740642</v>
      </c>
      <c r="AX1103" s="38">
        <v>1.104513839740642</v>
      </c>
      <c r="AY1103" s="38">
        <v>1.1081155153050137</v>
      </c>
      <c r="AZ1103" s="38">
        <v>1.1155589781380484</v>
      </c>
      <c r="BA1103" s="38">
        <v>1.1155589781380484</v>
      </c>
      <c r="BB1103" s="38">
        <v>1.1155589781380484</v>
      </c>
      <c r="BC1103" s="38">
        <v>1.1191966704580638</v>
      </c>
      <c r="BD1103" s="38">
        <v>1.1267145679194288</v>
      </c>
    </row>
    <row r="1104" spans="1:59" ht="16" x14ac:dyDescent="0.2">
      <c r="B1104" s="11">
        <f t="shared" si="706"/>
        <v>33</v>
      </c>
      <c r="C1104" s="12" t="str">
        <f t="shared" si="706"/>
        <v>SCI RETAIL RENNES 1</v>
      </c>
      <c r="D1104" s="25" t="s">
        <v>25</v>
      </c>
      <c r="E1104" s="39" t="s">
        <v>30</v>
      </c>
      <c r="F1104" s="15"/>
      <c r="K1104" s="24"/>
      <c r="L1104" s="16" t="s">
        <v>246</v>
      </c>
      <c r="M1104" s="70"/>
      <c r="N1104" s="70"/>
      <c r="O1104" s="40">
        <f>O1097*$E1101/4+O1101*$E1112/4</f>
        <v>6750</v>
      </c>
      <c r="P1104" s="40">
        <f t="shared" ref="P1104:BD1104" si="714">P1097*$E1101/4+P1101*$E1112/4</f>
        <v>6750</v>
      </c>
      <c r="Q1104" s="40">
        <f t="shared" si="714"/>
        <v>6750</v>
      </c>
      <c r="R1104" s="40">
        <f t="shared" si="714"/>
        <v>6750</v>
      </c>
      <c r="S1104" s="40">
        <f t="shared" si="714"/>
        <v>6750</v>
      </c>
      <c r="T1104" s="40">
        <f t="shared" si="714"/>
        <v>6750</v>
      </c>
      <c r="U1104" s="40">
        <f t="shared" si="714"/>
        <v>6750</v>
      </c>
      <c r="V1104" s="40">
        <f t="shared" si="714"/>
        <v>6750</v>
      </c>
      <c r="W1104" s="40">
        <f t="shared" si="714"/>
        <v>6750</v>
      </c>
      <c r="X1104" s="40">
        <f t="shared" si="714"/>
        <v>6750</v>
      </c>
      <c r="Y1104" s="40">
        <f t="shared" si="714"/>
        <v>6750</v>
      </c>
      <c r="Z1104" s="40">
        <f t="shared" si="714"/>
        <v>6750</v>
      </c>
      <c r="AA1104" s="40">
        <f t="shared" si="714"/>
        <v>6750</v>
      </c>
      <c r="AB1104" s="40">
        <f t="shared" si="714"/>
        <v>6750</v>
      </c>
      <c r="AC1104" s="40">
        <f t="shared" si="714"/>
        <v>6750</v>
      </c>
      <c r="AD1104" s="40">
        <f t="shared" si="714"/>
        <v>6750</v>
      </c>
      <c r="AE1104" s="40">
        <f t="shared" si="714"/>
        <v>6750</v>
      </c>
      <c r="AF1104" s="40">
        <f t="shared" si="714"/>
        <v>6750</v>
      </c>
      <c r="AG1104" s="40">
        <f t="shared" si="714"/>
        <v>6750</v>
      </c>
      <c r="AH1104" s="40">
        <f t="shared" si="714"/>
        <v>6750</v>
      </c>
      <c r="AI1104" s="40">
        <f t="shared" si="714"/>
        <v>6750</v>
      </c>
      <c r="AJ1104" s="40">
        <f t="shared" si="714"/>
        <v>6750</v>
      </c>
      <c r="AK1104" s="40">
        <f t="shared" si="714"/>
        <v>6750</v>
      </c>
      <c r="AL1104" s="40">
        <f t="shared" si="714"/>
        <v>6750</v>
      </c>
      <c r="AM1104" s="40">
        <f t="shared" si="714"/>
        <v>6750</v>
      </c>
      <c r="AN1104" s="40">
        <f t="shared" si="714"/>
        <v>6750</v>
      </c>
      <c r="AO1104" s="40">
        <f t="shared" si="714"/>
        <v>6750</v>
      </c>
      <c r="AP1104" s="40">
        <f t="shared" si="714"/>
        <v>6750</v>
      </c>
      <c r="AQ1104" s="40">
        <f t="shared" si="714"/>
        <v>7030.1358938657941</v>
      </c>
      <c r="AR1104" s="40">
        <f t="shared" si="714"/>
        <v>7363.6291043759056</v>
      </c>
      <c r="AS1104" s="40">
        <f t="shared" si="714"/>
        <v>7363.6291043759056</v>
      </c>
      <c r="AT1104" s="40">
        <f t="shared" si="714"/>
        <v>7363.6291043759056</v>
      </c>
      <c r="AU1104" s="40">
        <f t="shared" si="714"/>
        <v>7363.6291043759056</v>
      </c>
      <c r="AV1104" s="40">
        <f t="shared" si="714"/>
        <v>7363.6291043759056</v>
      </c>
      <c r="AW1104" s="40">
        <f t="shared" si="714"/>
        <v>7363.6291043759056</v>
      </c>
      <c r="AX1104" s="40">
        <f t="shared" si="714"/>
        <v>7363.6291043759056</v>
      </c>
      <c r="AY1104" s="40">
        <f t="shared" si="714"/>
        <v>7363.6291043759056</v>
      </c>
      <c r="AZ1104" s="40">
        <f t="shared" si="714"/>
        <v>7363.6291043759056</v>
      </c>
      <c r="BA1104" s="40">
        <f t="shared" si="714"/>
        <v>7363.6291043759056</v>
      </c>
      <c r="BB1104" s="40">
        <f t="shared" si="714"/>
        <v>7363.6291043759056</v>
      </c>
      <c r="BC1104" s="40">
        <f t="shared" si="714"/>
        <v>7363.6291043759056</v>
      </c>
      <c r="BD1104" s="40">
        <f t="shared" si="714"/>
        <v>7363.6291043759056</v>
      </c>
    </row>
    <row r="1105" spans="1:59" ht="16" x14ac:dyDescent="0.2">
      <c r="B1105" s="11">
        <f t="shared" si="706"/>
        <v>33</v>
      </c>
      <c r="C1105" s="12" t="str">
        <f t="shared" si="706"/>
        <v>SCI RETAIL RENNES 1</v>
      </c>
      <c r="D1105" s="25" t="s">
        <v>247</v>
      </c>
      <c r="E1105" s="39" t="s">
        <v>248</v>
      </c>
      <c r="F1105" s="15"/>
      <c r="G1105" s="25" t="s">
        <v>249</v>
      </c>
      <c r="H1105" s="26">
        <v>45169</v>
      </c>
      <c r="I1105" s="25" t="s">
        <v>239</v>
      </c>
      <c r="J1105" s="26">
        <v>47361</v>
      </c>
      <c r="K1105" s="24"/>
      <c r="L1105" s="20" t="s">
        <v>250</v>
      </c>
      <c r="M1105" s="72"/>
      <c r="N1105" s="72"/>
      <c r="O1105" s="41">
        <f>IF($E1111&gt;=O$3,IF(O$3&lt;=($E1100+365),O1104,IFERROR(O1097*$E1102/4*O1103+
$E1112*O1101/4*IFERROR(O1103/$E1113,0),0)),IF(O$3&lt;=($E1111+365),O1097*$E1102/4*O1103+$E1112*O1101/4*IFERROR(O1103/$E1113,0),IFERROR($E1112*O1101/4*IFERROR(O1103/$E1113,0),0)))</f>
        <v>6823.2483662453378</v>
      </c>
      <c r="P1105" s="41">
        <f t="shared" ref="P1105:BD1105" si="715">IF($E1111&gt;=P$3,IF(P$3&lt;=($E1100+365),P1104,IFERROR(P1097*$E1102/4*P1103+
$E1112*P1101/4*IFERROR(P1103/$E1113,0),0)),IF(P$3&lt;=($E1111+365),P1097*$E1102/4*P1103+$E1112*P1101/4*IFERROR(P1103/$E1113,0),IFERROR($E1112*P1101/4*IFERROR(P1103/$E1113,0),0)))</f>
        <v>6914.6179987954911</v>
      </c>
      <c r="Q1105" s="41">
        <f t="shared" si="715"/>
        <v>6914.6179987954911</v>
      </c>
      <c r="R1105" s="41">
        <f t="shared" si="715"/>
        <v>6914.6179987954911</v>
      </c>
      <c r="S1105" s="41">
        <f t="shared" si="715"/>
        <v>6937.1656661828674</v>
      </c>
      <c r="T1105" s="41">
        <f t="shared" si="715"/>
        <v>6983.7641787834464</v>
      </c>
      <c r="U1105" s="41">
        <f t="shared" si="715"/>
        <v>6983.7641787834464</v>
      </c>
      <c r="V1105" s="41">
        <f t="shared" si="715"/>
        <v>6983.7641787834464</v>
      </c>
      <c r="W1105" s="41">
        <f t="shared" si="715"/>
        <v>7006.5373228446961</v>
      </c>
      <c r="X1105" s="41">
        <f t="shared" si="715"/>
        <v>7053.6018205712808</v>
      </c>
      <c r="Y1105" s="41">
        <f t="shared" si="715"/>
        <v>7053.6018205712808</v>
      </c>
      <c r="Z1105" s="41">
        <f t="shared" si="715"/>
        <v>7053.6018205712808</v>
      </c>
      <c r="AA1105" s="41">
        <f t="shared" si="715"/>
        <v>7076.6026960731442</v>
      </c>
      <c r="AB1105" s="41">
        <f t="shared" si="715"/>
        <v>7124.1378387769937</v>
      </c>
      <c r="AC1105" s="41">
        <f t="shared" si="715"/>
        <v>7124.1378387769937</v>
      </c>
      <c r="AD1105" s="41">
        <f t="shared" si="715"/>
        <v>7124.1378387769937</v>
      </c>
      <c r="AE1105" s="41">
        <f t="shared" si="715"/>
        <v>7147.3687230338764</v>
      </c>
      <c r="AF1105" s="41">
        <f t="shared" si="715"/>
        <v>7195.3792171647638</v>
      </c>
      <c r="AG1105" s="41">
        <f t="shared" si="715"/>
        <v>7195.3792171647638</v>
      </c>
      <c r="AH1105" s="41">
        <f t="shared" si="715"/>
        <v>7195.3792171647638</v>
      </c>
      <c r="AI1105" s="41">
        <f t="shared" si="715"/>
        <v>7218.8424102642139</v>
      </c>
      <c r="AJ1105" s="41">
        <f t="shared" si="715"/>
        <v>7267.333009336412</v>
      </c>
      <c r="AK1105" s="41">
        <f t="shared" si="715"/>
        <v>7267.333009336412</v>
      </c>
      <c r="AL1105" s="41">
        <f t="shared" si="715"/>
        <v>7267.333009336412</v>
      </c>
      <c r="AM1105" s="41">
        <f t="shared" si="715"/>
        <v>7291.0308343668567</v>
      </c>
      <c r="AN1105" s="41">
        <f t="shared" si="715"/>
        <v>7340.0063394297758</v>
      </c>
      <c r="AO1105" s="41">
        <f t="shared" si="715"/>
        <v>7340.0063394297758</v>
      </c>
      <c r="AP1105" s="41">
        <f t="shared" si="715"/>
        <v>7340.0063394297758</v>
      </c>
      <c r="AQ1105" s="41">
        <f t="shared" si="715"/>
        <v>7443.8788378663667</v>
      </c>
      <c r="AR1105" s="41">
        <f t="shared" si="715"/>
        <v>7413.0922684573034</v>
      </c>
      <c r="AS1105" s="41">
        <f t="shared" si="715"/>
        <v>7413.0922684573034</v>
      </c>
      <c r="AT1105" s="41">
        <f t="shared" si="715"/>
        <v>7413.0922684573034</v>
      </c>
      <c r="AU1105" s="41">
        <f t="shared" si="715"/>
        <v>7437.2653954196649</v>
      </c>
      <c r="AV1105" s="41">
        <f t="shared" si="715"/>
        <v>7487.2231911418767</v>
      </c>
      <c r="AW1105" s="41">
        <f t="shared" si="715"/>
        <v>7487.2231911418767</v>
      </c>
      <c r="AX1105" s="41">
        <f t="shared" si="715"/>
        <v>7487.2231911418767</v>
      </c>
      <c r="AY1105" s="41">
        <f t="shared" si="715"/>
        <v>7511.6380493738616</v>
      </c>
      <c r="AZ1105" s="41">
        <f t="shared" si="715"/>
        <v>7562.0954230532952</v>
      </c>
      <c r="BA1105" s="41">
        <f t="shared" si="715"/>
        <v>7562.0954230532952</v>
      </c>
      <c r="BB1105" s="41">
        <f t="shared" si="715"/>
        <v>7562.0954230532952</v>
      </c>
      <c r="BC1105" s="41">
        <f t="shared" si="715"/>
        <v>7586.7544298675994</v>
      </c>
      <c r="BD1105" s="41">
        <f t="shared" si="715"/>
        <v>7637.7163772838285</v>
      </c>
    </row>
    <row r="1106" spans="1:59" ht="16" x14ac:dyDescent="0.2">
      <c r="B1106" s="11">
        <f t="shared" si="706"/>
        <v>33</v>
      </c>
      <c r="C1106" s="12" t="str">
        <f t="shared" si="706"/>
        <v>SCI RETAIL RENNES 1</v>
      </c>
      <c r="D1106" s="25" t="s">
        <v>8</v>
      </c>
      <c r="E1106" s="42">
        <v>0</v>
      </c>
      <c r="F1106" s="15"/>
      <c r="I1106" s="15"/>
      <c r="J1106" s="24"/>
      <c r="K1106" s="24"/>
      <c r="L1106" s="20" t="s">
        <v>251</v>
      </c>
      <c r="M1106" s="72"/>
      <c r="N1106" s="72"/>
      <c r="O1106" s="41">
        <f>-$E1102/4*O1096
+(O1096&gt;0)*($J1101&gt;=O$2)*($J1101&lt;=O$3)*(($J1101-O$2+1)/O$4*$H1101/4)
+(O1096&gt;0)*($J1101&gt;O$3)*($I1101&lt;=O$3)*($I1101&gt;=O$2)*((O$3-$I1101+1)/O$4*$H1101/4)
+(O1096&gt;0)*($J1101&gt;O$3)*($I1101&lt;O$2)*$H1101/4
+(O1096&gt;0)*($J1102&gt;=O$2)*($J1102&lt;=O$3)*(($J1102-O$2+1)/O$4*$H1102/4)
+(O1096&gt;0)*($J1102&gt;O$3)*($I1102&lt;=O$3)*($I1102&gt;=O$2)*((O$3-$I1102+1)/O$4*$H1102/4)
+(O1096&gt;0)*($J1102&gt;O$3)*($I1102&lt;O$2)*$H1102/4
+(O1096&gt;0)*($J1103&gt;=O$2)*($J1103&lt;=O$3)*(($J1103-O$2+1)/O$4*$H1103/4)
+(O1096&gt;0)*($J1103&gt;O$3)*($I1103&lt;=O$3)*($I1103&gt;=O$2)*((O$3-$I1103+1)/O$4*$H1103/4)
+(O1096&gt;0)*($J1103&gt;O$3)*($I1103&lt;O$2)*$H1103/4
-$E1112/4*O1100
+(O1100&gt;0)*($J1112&gt;=O$2)*($J1112&lt;=O$3)*(($J1112-O$2+1)/O$4*$H1112/4)
+(O1100&gt;0)*($J1112&gt;O$3)*($I1112&lt;=O$3)*($I1112&gt;=O$2)*((O$3-$I1112+1)/O$4*$H1112/4)
+(O1100&gt;0)*($J1112&gt;O$3)*($I1112&lt;O$2)*$H1112/4
+(O1100&gt;0)*($J1113&gt;=O$2)*($J1113&lt;=O$3)*(($J1113-O$2+1)/O$4*$H1113/4)
+(O1100&gt;0)*($J1113&gt;O$3)*($I1113&lt;=O$3)*($I1113&gt;=O$2)*((O$3-$I1113+1)/O$4*$H1113/4)
+(O1100&gt;0)*($J1113&gt;O$3)*($I1113&lt;O$2)*$H1113/4
+(O1100&gt;0)*($J1114&gt;=O$2)*($J1114&lt;=O$3)*(($J1114-O$2+1)/O$4*$H1114/4)
+(O1100&gt;0)*($J1114&gt;O$3)*($I1114&lt;=O$3)*($I1114&gt;=O$2)*((O$3-$I1114+1)/O$4*$H1114/4)
+(O1100&gt;0)*($J1114&gt;O$3)*($I1114&lt;O$2)*$H1114/4</f>
        <v>0</v>
      </c>
      <c r="P1106" s="41">
        <f t="shared" ref="P1106:BD1106" si="716">-$E1102/4*P1096
+(P1096&gt;0)*($J1101&gt;=P$2)*($J1101&lt;=P$3)*(($J1101-P$2+1)/P$4*$H1101/4)
+(P1096&gt;0)*($J1101&gt;P$3)*($I1101&lt;=P$3)*($I1101&gt;=P$2)*((P$3-$I1101+1)/P$4*$H1101/4)
+(P1096&gt;0)*($J1101&gt;P$3)*($I1101&lt;P$2)*$H1101/4
+(P1096&gt;0)*($J1102&gt;=P$2)*($J1102&lt;=P$3)*(($J1102-P$2+1)/P$4*$H1102/4)
+(P1096&gt;0)*($J1102&gt;P$3)*($I1102&lt;=P$3)*($I1102&gt;=P$2)*((P$3-$I1102+1)/P$4*$H1102/4)
+(P1096&gt;0)*($J1102&gt;P$3)*($I1102&lt;P$2)*$H1102/4
+(P1096&gt;0)*($J1103&gt;=P$2)*($J1103&lt;=P$3)*(($J1103-P$2+1)/P$4*$H1103/4)
+(P1096&gt;0)*($J1103&gt;P$3)*($I1103&lt;=P$3)*($I1103&gt;=P$2)*((P$3-$I1103+1)/P$4*$H1103/4)
+(P1096&gt;0)*($J1103&gt;P$3)*($I1103&lt;P$2)*$H1103/4
-$E1112/4*P1100
+(P1100&gt;0)*($J1112&gt;=P$2)*($J1112&lt;=P$3)*(($J1112-P$2+1)/P$4*$H1112/4)
+(P1100&gt;0)*($J1112&gt;P$3)*($I1112&lt;=P$3)*($I1112&gt;=P$2)*((P$3-$I1112+1)/P$4*$H1112/4)
+(P1100&gt;0)*($J1112&gt;P$3)*($I1112&lt;P$2)*$H1112/4
+(P1100&gt;0)*($J1113&gt;=P$2)*($J1113&lt;=P$3)*(($J1113-P$2+1)/P$4*$H1113/4)
+(P1100&gt;0)*($J1113&gt;P$3)*($I1113&lt;=P$3)*($I1113&gt;=P$2)*((P$3-$I1113+1)/P$4*$H1113/4)
+(P1100&gt;0)*($J1113&gt;P$3)*($I1113&lt;P$2)*$H1113/4
+(P1100&gt;0)*($J1114&gt;=P$2)*($J1114&lt;=P$3)*(($J1114-P$2+1)/P$4*$H1114/4)
+(P1100&gt;0)*($J1114&gt;P$3)*($I1114&lt;=P$3)*($I1114&gt;=P$2)*((P$3-$I1114+1)/P$4*$H1114/4)
+(P1100&gt;0)*($J1114&gt;P$3)*($I1114&lt;P$2)*$H1114/4</f>
        <v>0</v>
      </c>
      <c r="Q1106" s="41">
        <f t="shared" si="716"/>
        <v>0</v>
      </c>
      <c r="R1106" s="41">
        <f t="shared" si="716"/>
        <v>0</v>
      </c>
      <c r="S1106" s="41">
        <f t="shared" si="716"/>
        <v>0</v>
      </c>
      <c r="T1106" s="41">
        <f t="shared" si="716"/>
        <v>0</v>
      </c>
      <c r="U1106" s="41">
        <f t="shared" si="716"/>
        <v>0</v>
      </c>
      <c r="V1106" s="41">
        <f t="shared" si="716"/>
        <v>0</v>
      </c>
      <c r="W1106" s="41">
        <f t="shared" si="716"/>
        <v>0</v>
      </c>
      <c r="X1106" s="41">
        <f t="shared" si="716"/>
        <v>0</v>
      </c>
      <c r="Y1106" s="41">
        <f t="shared" si="716"/>
        <v>0</v>
      </c>
      <c r="Z1106" s="41">
        <f t="shared" si="716"/>
        <v>0</v>
      </c>
      <c r="AA1106" s="41">
        <f t="shared" si="716"/>
        <v>0</v>
      </c>
      <c r="AB1106" s="41">
        <f t="shared" si="716"/>
        <v>0</v>
      </c>
      <c r="AC1106" s="41">
        <f t="shared" si="716"/>
        <v>0</v>
      </c>
      <c r="AD1106" s="41">
        <f t="shared" si="716"/>
        <v>0</v>
      </c>
      <c r="AE1106" s="41">
        <f t="shared" si="716"/>
        <v>0</v>
      </c>
      <c r="AF1106" s="41">
        <f t="shared" si="716"/>
        <v>0</v>
      </c>
      <c r="AG1106" s="41">
        <f t="shared" si="716"/>
        <v>0</v>
      </c>
      <c r="AH1106" s="41">
        <f t="shared" si="716"/>
        <v>0</v>
      </c>
      <c r="AI1106" s="41">
        <f t="shared" si="716"/>
        <v>0</v>
      </c>
      <c r="AJ1106" s="41">
        <f t="shared" si="716"/>
        <v>0</v>
      </c>
      <c r="AK1106" s="41">
        <f t="shared" si="716"/>
        <v>0</v>
      </c>
      <c r="AL1106" s="41">
        <f t="shared" si="716"/>
        <v>0</v>
      </c>
      <c r="AM1106" s="41">
        <f t="shared" si="716"/>
        <v>0</v>
      </c>
      <c r="AN1106" s="41">
        <f t="shared" si="716"/>
        <v>0</v>
      </c>
      <c r="AO1106" s="41">
        <f t="shared" si="716"/>
        <v>0</v>
      </c>
      <c r="AP1106" s="41">
        <f t="shared" si="716"/>
        <v>0</v>
      </c>
      <c r="AQ1106" s="41">
        <f t="shared" si="716"/>
        <v>0</v>
      </c>
      <c r="AR1106" s="41">
        <f t="shared" si="716"/>
        <v>0</v>
      </c>
      <c r="AS1106" s="41">
        <f t="shared" si="716"/>
        <v>0</v>
      </c>
      <c r="AT1106" s="41">
        <f t="shared" si="716"/>
        <v>0</v>
      </c>
      <c r="AU1106" s="41">
        <f t="shared" si="716"/>
        <v>0</v>
      </c>
      <c r="AV1106" s="41">
        <f t="shared" si="716"/>
        <v>0</v>
      </c>
      <c r="AW1106" s="41">
        <f t="shared" si="716"/>
        <v>0</v>
      </c>
      <c r="AX1106" s="41">
        <f t="shared" si="716"/>
        <v>0</v>
      </c>
      <c r="AY1106" s="41">
        <f t="shared" si="716"/>
        <v>0</v>
      </c>
      <c r="AZ1106" s="41">
        <f t="shared" si="716"/>
        <v>0</v>
      </c>
      <c r="BA1106" s="41">
        <f t="shared" si="716"/>
        <v>0</v>
      </c>
      <c r="BB1106" s="41">
        <f t="shared" si="716"/>
        <v>0</v>
      </c>
      <c r="BC1106" s="41">
        <f t="shared" si="716"/>
        <v>0</v>
      </c>
      <c r="BD1106" s="41">
        <f t="shared" si="716"/>
        <v>0</v>
      </c>
    </row>
    <row r="1107" spans="1:59" ht="16" x14ac:dyDescent="0.2">
      <c r="B1107" s="11">
        <f t="shared" si="706"/>
        <v>33</v>
      </c>
      <c r="C1107" s="12" t="str">
        <f t="shared" si="706"/>
        <v>SCI RETAIL RENNES 1</v>
      </c>
      <c r="D1107" s="43" t="s">
        <v>252</v>
      </c>
      <c r="E1107" s="42" t="s">
        <v>288</v>
      </c>
      <c r="F1107" s="44"/>
      <c r="G1107" s="43" t="s">
        <v>253</v>
      </c>
      <c r="H1107" s="39">
        <v>0</v>
      </c>
      <c r="I1107" s="43" t="s">
        <v>254</v>
      </c>
      <c r="J1107" s="32">
        <v>0</v>
      </c>
      <c r="K1107" s="24"/>
      <c r="L1107" s="20" t="s">
        <v>255</v>
      </c>
      <c r="M1107" s="72"/>
      <c r="N1107" s="72"/>
      <c r="O1107" s="41">
        <v>0</v>
      </c>
      <c r="P1107" s="41">
        <v>0</v>
      </c>
      <c r="Q1107" s="41">
        <v>0</v>
      </c>
      <c r="R1107" s="41">
        <v>0</v>
      </c>
      <c r="S1107" s="41">
        <v>0</v>
      </c>
      <c r="T1107" s="41">
        <v>0</v>
      </c>
      <c r="U1107" s="41">
        <v>0</v>
      </c>
      <c r="V1107" s="41">
        <v>0</v>
      </c>
      <c r="W1107" s="41">
        <v>0</v>
      </c>
      <c r="X1107" s="41">
        <v>0</v>
      </c>
      <c r="Y1107" s="41">
        <v>0</v>
      </c>
      <c r="Z1107" s="41">
        <v>0</v>
      </c>
      <c r="AA1107" s="41">
        <v>0</v>
      </c>
      <c r="AB1107" s="41">
        <v>0</v>
      </c>
      <c r="AC1107" s="41">
        <v>0</v>
      </c>
      <c r="AD1107" s="41">
        <v>0</v>
      </c>
      <c r="AE1107" s="41">
        <v>0</v>
      </c>
      <c r="AF1107" s="41">
        <v>0</v>
      </c>
      <c r="AG1107" s="41">
        <v>0</v>
      </c>
      <c r="AH1107" s="41">
        <v>0</v>
      </c>
      <c r="AI1107" s="41">
        <v>0</v>
      </c>
      <c r="AJ1107" s="41">
        <v>0</v>
      </c>
      <c r="AK1107" s="41">
        <v>0</v>
      </c>
      <c r="AL1107" s="41">
        <v>0</v>
      </c>
      <c r="AM1107" s="41">
        <v>0</v>
      </c>
      <c r="AN1107" s="41">
        <v>0</v>
      </c>
      <c r="AO1107" s="41">
        <v>0</v>
      </c>
      <c r="AP1107" s="41">
        <v>0</v>
      </c>
      <c r="AQ1107" s="41">
        <v>0</v>
      </c>
      <c r="AR1107" s="41">
        <v>0</v>
      </c>
      <c r="AS1107" s="41">
        <v>0</v>
      </c>
      <c r="AT1107" s="41">
        <v>0</v>
      </c>
      <c r="AU1107" s="41">
        <v>0</v>
      </c>
      <c r="AV1107" s="41">
        <v>0</v>
      </c>
      <c r="AW1107" s="41">
        <v>0</v>
      </c>
      <c r="AX1107" s="41">
        <v>0</v>
      </c>
      <c r="AY1107" s="41">
        <v>0</v>
      </c>
      <c r="AZ1107" s="41">
        <v>0</v>
      </c>
      <c r="BA1107" s="41">
        <v>0</v>
      </c>
      <c r="BB1107" s="41">
        <v>0</v>
      </c>
      <c r="BC1107" s="41">
        <v>0</v>
      </c>
      <c r="BD1107" s="41">
        <v>0</v>
      </c>
    </row>
    <row r="1108" spans="1:59" ht="16" x14ac:dyDescent="0.2">
      <c r="B1108" s="11">
        <f t="shared" si="706"/>
        <v>33</v>
      </c>
      <c r="C1108" s="12" t="str">
        <f t="shared" si="706"/>
        <v>SCI RETAIL RENNES 1</v>
      </c>
      <c r="D1108" s="43" t="s">
        <v>256</v>
      </c>
      <c r="E1108" s="32">
        <v>47361</v>
      </c>
      <c r="G1108" s="43" t="s">
        <v>257</v>
      </c>
      <c r="H1108" s="42">
        <v>0</v>
      </c>
      <c r="I1108" s="43" t="s">
        <v>258</v>
      </c>
      <c r="J1108" s="29">
        <v>0</v>
      </c>
      <c r="K1108" s="23"/>
      <c r="L1108" s="33" t="s">
        <v>259</v>
      </c>
      <c r="M1108" s="73"/>
      <c r="N1108" s="73"/>
      <c r="O1108" s="45">
        <f>-(O1105+O1106)*IFERROR((O1095+O1099)/(O1097+O1101),0)</f>
        <v>0</v>
      </c>
      <c r="P1108" s="45">
        <f t="shared" ref="P1108:BD1108" si="717">-(P1105+P1106)*IFERROR((P1095+P1099)/(P1097+P1101),0)</f>
        <v>0</v>
      </c>
      <c r="Q1108" s="45">
        <f t="shared" si="717"/>
        <v>0</v>
      </c>
      <c r="R1108" s="45">
        <f t="shared" si="717"/>
        <v>0</v>
      </c>
      <c r="S1108" s="45">
        <f t="shared" si="717"/>
        <v>0</v>
      </c>
      <c r="T1108" s="45">
        <f t="shared" si="717"/>
        <v>0</v>
      </c>
      <c r="U1108" s="45">
        <f t="shared" si="717"/>
        <v>0</v>
      </c>
      <c r="V1108" s="45">
        <f t="shared" si="717"/>
        <v>0</v>
      </c>
      <c r="W1108" s="45">
        <f t="shared" si="717"/>
        <v>0</v>
      </c>
      <c r="X1108" s="45">
        <f t="shared" si="717"/>
        <v>0</v>
      </c>
      <c r="Y1108" s="45">
        <f t="shared" si="717"/>
        <v>0</v>
      </c>
      <c r="Z1108" s="45">
        <f t="shared" si="717"/>
        <v>0</v>
      </c>
      <c r="AA1108" s="45">
        <f t="shared" si="717"/>
        <v>0</v>
      </c>
      <c r="AB1108" s="45">
        <f t="shared" si="717"/>
        <v>0</v>
      </c>
      <c r="AC1108" s="45">
        <f t="shared" si="717"/>
        <v>0</v>
      </c>
      <c r="AD1108" s="45">
        <f t="shared" si="717"/>
        <v>0</v>
      </c>
      <c r="AE1108" s="45">
        <f t="shared" si="717"/>
        <v>0</v>
      </c>
      <c r="AF1108" s="45">
        <f t="shared" si="717"/>
        <v>0</v>
      </c>
      <c r="AG1108" s="45">
        <f t="shared" si="717"/>
        <v>0</v>
      </c>
      <c r="AH1108" s="45">
        <f t="shared" si="717"/>
        <v>0</v>
      </c>
      <c r="AI1108" s="45">
        <f t="shared" si="717"/>
        <v>0</v>
      </c>
      <c r="AJ1108" s="45">
        <f t="shared" si="717"/>
        <v>0</v>
      </c>
      <c r="AK1108" s="45">
        <f t="shared" si="717"/>
        <v>0</v>
      </c>
      <c r="AL1108" s="45">
        <f t="shared" si="717"/>
        <v>0</v>
      </c>
      <c r="AM1108" s="45">
        <f t="shared" si="717"/>
        <v>0</v>
      </c>
      <c r="AN1108" s="45">
        <f t="shared" si="717"/>
        <v>0</v>
      </c>
      <c r="AO1108" s="45">
        <f t="shared" si="717"/>
        <v>0</v>
      </c>
      <c r="AP1108" s="45">
        <f t="shared" si="717"/>
        <v>0</v>
      </c>
      <c r="AQ1108" s="45">
        <f t="shared" si="717"/>
        <v>0</v>
      </c>
      <c r="AR1108" s="45">
        <f t="shared" si="717"/>
        <v>0</v>
      </c>
      <c r="AS1108" s="45">
        <f t="shared" si="717"/>
        <v>0</v>
      </c>
      <c r="AT1108" s="45">
        <f t="shared" si="717"/>
        <v>0</v>
      </c>
      <c r="AU1108" s="45">
        <f t="shared" si="717"/>
        <v>0</v>
      </c>
      <c r="AV1108" s="45">
        <f t="shared" si="717"/>
        <v>0</v>
      </c>
      <c r="AW1108" s="45">
        <f t="shared" si="717"/>
        <v>0</v>
      </c>
      <c r="AX1108" s="45">
        <f t="shared" si="717"/>
        <v>0</v>
      </c>
      <c r="AY1108" s="45">
        <f t="shared" si="717"/>
        <v>0</v>
      </c>
      <c r="AZ1108" s="45">
        <f t="shared" si="717"/>
        <v>0</v>
      </c>
      <c r="BA1108" s="45">
        <f t="shared" si="717"/>
        <v>0</v>
      </c>
      <c r="BB1108" s="45">
        <f t="shared" si="717"/>
        <v>0</v>
      </c>
      <c r="BC1108" s="45">
        <f t="shared" si="717"/>
        <v>0</v>
      </c>
      <c r="BD1108" s="45">
        <f t="shared" si="717"/>
        <v>0</v>
      </c>
    </row>
    <row r="1109" spans="1:59" ht="16" x14ac:dyDescent="0.2">
      <c r="B1109" s="11">
        <f t="shared" si="706"/>
        <v>33</v>
      </c>
      <c r="C1109" s="12" t="str">
        <f t="shared" si="706"/>
        <v>SCI RETAIL RENNES 1</v>
      </c>
      <c r="K1109" s="24"/>
      <c r="O1109" s="15"/>
      <c r="P1109" s="15"/>
      <c r="Q1109" s="15"/>
      <c r="R1109" s="15"/>
      <c r="S1109" s="15"/>
      <c r="T1109" s="15"/>
      <c r="U1109" s="15"/>
      <c r="V1109" s="15"/>
      <c r="W1109" s="15"/>
      <c r="X1109" s="15"/>
      <c r="Y1109" s="15"/>
      <c r="Z1109" s="15"/>
      <c r="AA1109" s="15"/>
      <c r="AB1109" s="15"/>
      <c r="AC1109" s="15"/>
      <c r="AD1109" s="15"/>
      <c r="AE1109" s="15"/>
      <c r="AF1109" s="15"/>
      <c r="AG1109" s="15"/>
      <c r="AH1109" s="15"/>
      <c r="AI1109" s="15"/>
      <c r="AJ1109" s="15"/>
      <c r="AK1109" s="15"/>
      <c r="AL1109" s="15"/>
      <c r="AM1109" s="15"/>
      <c r="AN1109" s="15"/>
      <c r="AO1109" s="15"/>
      <c r="AP1109" s="15"/>
      <c r="AQ1109" s="15"/>
      <c r="AR1109" s="15"/>
      <c r="AS1109" s="15"/>
      <c r="AT1109" s="15"/>
      <c r="AU1109" s="15"/>
      <c r="AV1109" s="15"/>
      <c r="AW1109" s="15"/>
      <c r="AX1109" s="15"/>
      <c r="AY1109" s="15"/>
      <c r="AZ1109" s="15"/>
      <c r="BA1109" s="15"/>
      <c r="BB1109" s="15"/>
      <c r="BC1109" s="15"/>
      <c r="BD1109" s="15"/>
    </row>
    <row r="1110" spans="1:59" ht="16" x14ac:dyDescent="0.2">
      <c r="B1110" s="11">
        <f t="shared" si="706"/>
        <v>33</v>
      </c>
      <c r="C1110" s="12" t="str">
        <f t="shared" si="706"/>
        <v>SCI RETAIL RENNES 1</v>
      </c>
      <c r="G1110" s="46" t="s">
        <v>229</v>
      </c>
      <c r="H1110" s="104" t="s">
        <v>74</v>
      </c>
      <c r="I1110" s="105"/>
      <c r="J1110" s="106"/>
      <c r="K1110" s="23"/>
      <c r="L1110" s="47" t="s">
        <v>4</v>
      </c>
      <c r="M1110" s="81"/>
      <c r="N1110" s="81"/>
      <c r="O1110" s="48">
        <f>SUM(O1105:O1108)</f>
        <v>6823.2483662453378</v>
      </c>
      <c r="P1110" s="48">
        <f t="shared" ref="P1110:BD1110" si="718">SUM(P1105:P1108)</f>
        <v>6914.6179987954911</v>
      </c>
      <c r="Q1110" s="48">
        <f t="shared" si="718"/>
        <v>6914.6179987954911</v>
      </c>
      <c r="R1110" s="48">
        <f t="shared" si="718"/>
        <v>6914.6179987954911</v>
      </c>
      <c r="S1110" s="48">
        <f t="shared" si="718"/>
        <v>6937.1656661828674</v>
      </c>
      <c r="T1110" s="48">
        <f t="shared" si="718"/>
        <v>6983.7641787834464</v>
      </c>
      <c r="U1110" s="48">
        <f t="shared" si="718"/>
        <v>6983.7641787834464</v>
      </c>
      <c r="V1110" s="48">
        <f t="shared" si="718"/>
        <v>6983.7641787834464</v>
      </c>
      <c r="W1110" s="48">
        <f t="shared" si="718"/>
        <v>7006.5373228446961</v>
      </c>
      <c r="X1110" s="48">
        <f t="shared" si="718"/>
        <v>7053.6018205712808</v>
      </c>
      <c r="Y1110" s="48">
        <f t="shared" si="718"/>
        <v>7053.6018205712808</v>
      </c>
      <c r="Z1110" s="48">
        <f t="shared" si="718"/>
        <v>7053.6018205712808</v>
      </c>
      <c r="AA1110" s="48">
        <f t="shared" si="718"/>
        <v>7076.6026960731442</v>
      </c>
      <c r="AB1110" s="48">
        <f t="shared" si="718"/>
        <v>7124.1378387769937</v>
      </c>
      <c r="AC1110" s="48">
        <f t="shared" si="718"/>
        <v>7124.1378387769937</v>
      </c>
      <c r="AD1110" s="48">
        <f t="shared" si="718"/>
        <v>7124.1378387769937</v>
      </c>
      <c r="AE1110" s="48">
        <f t="shared" si="718"/>
        <v>7147.3687230338764</v>
      </c>
      <c r="AF1110" s="48">
        <f t="shared" si="718"/>
        <v>7195.3792171647638</v>
      </c>
      <c r="AG1110" s="48">
        <f t="shared" si="718"/>
        <v>7195.3792171647638</v>
      </c>
      <c r="AH1110" s="48">
        <f t="shared" si="718"/>
        <v>7195.3792171647638</v>
      </c>
      <c r="AI1110" s="48">
        <f t="shared" si="718"/>
        <v>7218.8424102642139</v>
      </c>
      <c r="AJ1110" s="48">
        <f t="shared" si="718"/>
        <v>7267.333009336412</v>
      </c>
      <c r="AK1110" s="48">
        <f t="shared" si="718"/>
        <v>7267.333009336412</v>
      </c>
      <c r="AL1110" s="48">
        <f t="shared" si="718"/>
        <v>7267.333009336412</v>
      </c>
      <c r="AM1110" s="48">
        <f t="shared" si="718"/>
        <v>7291.0308343668567</v>
      </c>
      <c r="AN1110" s="48">
        <f t="shared" si="718"/>
        <v>7340.0063394297758</v>
      </c>
      <c r="AO1110" s="48">
        <f t="shared" si="718"/>
        <v>7340.0063394297758</v>
      </c>
      <c r="AP1110" s="48">
        <f t="shared" si="718"/>
        <v>7340.0063394297758</v>
      </c>
      <c r="AQ1110" s="48">
        <f t="shared" si="718"/>
        <v>7443.8788378663667</v>
      </c>
      <c r="AR1110" s="48">
        <f t="shared" si="718"/>
        <v>7413.0922684573034</v>
      </c>
      <c r="AS1110" s="48">
        <f t="shared" si="718"/>
        <v>7413.0922684573034</v>
      </c>
      <c r="AT1110" s="48">
        <f t="shared" si="718"/>
        <v>7413.0922684573034</v>
      </c>
      <c r="AU1110" s="48">
        <f t="shared" si="718"/>
        <v>7437.2653954196649</v>
      </c>
      <c r="AV1110" s="48">
        <f t="shared" si="718"/>
        <v>7487.2231911418767</v>
      </c>
      <c r="AW1110" s="48">
        <f t="shared" si="718"/>
        <v>7487.2231911418767</v>
      </c>
      <c r="AX1110" s="48">
        <f t="shared" si="718"/>
        <v>7487.2231911418767</v>
      </c>
      <c r="AY1110" s="48">
        <f t="shared" si="718"/>
        <v>7511.6380493738616</v>
      </c>
      <c r="AZ1110" s="48">
        <f t="shared" si="718"/>
        <v>7562.0954230532952</v>
      </c>
      <c r="BA1110" s="48">
        <f t="shared" si="718"/>
        <v>7562.0954230532952</v>
      </c>
      <c r="BB1110" s="48">
        <f t="shared" si="718"/>
        <v>7562.0954230532952</v>
      </c>
      <c r="BC1110" s="48">
        <f t="shared" si="718"/>
        <v>7586.7544298675994</v>
      </c>
      <c r="BD1110" s="48">
        <f t="shared" si="718"/>
        <v>7637.7163772838285</v>
      </c>
    </row>
    <row r="1111" spans="1:59" ht="16" x14ac:dyDescent="0.2">
      <c r="B1111" s="11">
        <f t="shared" ref="B1111:C1116" si="719">B1110</f>
        <v>33</v>
      </c>
      <c r="C1111" s="12" t="str">
        <f t="shared" si="719"/>
        <v>SCI RETAIL RENNES 1</v>
      </c>
      <c r="D1111" s="46" t="s">
        <v>260</v>
      </c>
      <c r="E1111" s="32">
        <v>47361</v>
      </c>
      <c r="F1111" s="15"/>
      <c r="G1111" s="46" t="s">
        <v>261</v>
      </c>
      <c r="H1111" s="46" t="s">
        <v>237</v>
      </c>
      <c r="I1111" s="46" t="s">
        <v>238</v>
      </c>
      <c r="J1111" s="46" t="s">
        <v>239</v>
      </c>
      <c r="K1111" s="23"/>
      <c r="O1111" s="15"/>
      <c r="P1111" s="15"/>
      <c r="Q1111" s="15"/>
      <c r="R1111" s="15"/>
      <c r="S1111" s="15"/>
      <c r="T1111" s="15"/>
      <c r="U1111" s="15"/>
      <c r="V1111" s="15"/>
      <c r="W1111" s="15"/>
      <c r="X1111" s="15"/>
      <c r="Y1111" s="15"/>
      <c r="Z1111" s="15"/>
      <c r="AA1111" s="15"/>
      <c r="AB1111" s="15"/>
      <c r="AC1111" s="15"/>
      <c r="AD1111" s="15"/>
      <c r="AE1111" s="15"/>
      <c r="AF1111" s="15"/>
      <c r="AG1111" s="15"/>
      <c r="AH1111" s="15"/>
      <c r="AI1111" s="15"/>
      <c r="AJ1111" s="15"/>
      <c r="AK1111" s="15"/>
      <c r="AL1111" s="15"/>
      <c r="AM1111" s="15"/>
      <c r="AN1111" s="15"/>
      <c r="AO1111" s="15"/>
      <c r="AP1111" s="15"/>
      <c r="AQ1111" s="15"/>
      <c r="AR1111" s="15"/>
      <c r="AS1111" s="15"/>
      <c r="AT1111" s="15"/>
      <c r="AU1111" s="15"/>
      <c r="AV1111" s="15"/>
      <c r="AW1111" s="15"/>
      <c r="AX1111" s="15"/>
      <c r="AY1111" s="15"/>
      <c r="AZ1111" s="15"/>
      <c r="BA1111" s="15"/>
      <c r="BB1111" s="15"/>
      <c r="BC1111" s="15"/>
      <c r="BD1111" s="15"/>
    </row>
    <row r="1112" spans="1:59" ht="16" x14ac:dyDescent="0.2">
      <c r="B1112" s="11">
        <f t="shared" si="719"/>
        <v>33</v>
      </c>
      <c r="C1112" s="12" t="str">
        <f t="shared" si="719"/>
        <v>SCI RETAIL RENNES 1</v>
      </c>
      <c r="D1112" s="46" t="s">
        <v>262</v>
      </c>
      <c r="E1112" s="31">
        <v>29454.516417503623</v>
      </c>
      <c r="F1112" s="15"/>
      <c r="G1112" s="49" t="s">
        <v>263</v>
      </c>
      <c r="H1112" s="31">
        <v>0</v>
      </c>
      <c r="I1112" s="32">
        <v>0</v>
      </c>
      <c r="J1112" s="32">
        <v>0</v>
      </c>
      <c r="K1112" s="23"/>
      <c r="L1112" s="50" t="s">
        <v>264</v>
      </c>
      <c r="M1112" s="70"/>
      <c r="N1112" s="70"/>
      <c r="O1112" s="40">
        <f t="shared" ref="O1112:BD1112" si="720">IFERROR(((O$3&gt;=$E1111)*(O$2&lt;=$E1111))*$E1115,"")</f>
        <v>0</v>
      </c>
      <c r="P1112" s="40">
        <f t="shared" si="720"/>
        <v>0</v>
      </c>
      <c r="Q1112" s="40">
        <f t="shared" si="720"/>
        <v>0</v>
      </c>
      <c r="R1112" s="40">
        <f t="shared" si="720"/>
        <v>0</v>
      </c>
      <c r="S1112" s="40">
        <f t="shared" si="720"/>
        <v>0</v>
      </c>
      <c r="T1112" s="40">
        <f t="shared" si="720"/>
        <v>0</v>
      </c>
      <c r="U1112" s="40">
        <f t="shared" si="720"/>
        <v>0</v>
      </c>
      <c r="V1112" s="40">
        <f t="shared" si="720"/>
        <v>0</v>
      </c>
      <c r="W1112" s="40">
        <f t="shared" si="720"/>
        <v>0</v>
      </c>
      <c r="X1112" s="40">
        <f t="shared" si="720"/>
        <v>0</v>
      </c>
      <c r="Y1112" s="40">
        <f t="shared" si="720"/>
        <v>0</v>
      </c>
      <c r="Z1112" s="40">
        <f t="shared" si="720"/>
        <v>0</v>
      </c>
      <c r="AA1112" s="40">
        <f t="shared" si="720"/>
        <v>0</v>
      </c>
      <c r="AB1112" s="40">
        <f t="shared" si="720"/>
        <v>0</v>
      </c>
      <c r="AC1112" s="40">
        <f t="shared" si="720"/>
        <v>0</v>
      </c>
      <c r="AD1112" s="40">
        <f t="shared" si="720"/>
        <v>0</v>
      </c>
      <c r="AE1112" s="40">
        <f t="shared" si="720"/>
        <v>0</v>
      </c>
      <c r="AF1112" s="40">
        <f t="shared" si="720"/>
        <v>0</v>
      </c>
      <c r="AG1112" s="40">
        <f t="shared" si="720"/>
        <v>0</v>
      </c>
      <c r="AH1112" s="40">
        <f t="shared" si="720"/>
        <v>0</v>
      </c>
      <c r="AI1112" s="40">
        <f t="shared" si="720"/>
        <v>0</v>
      </c>
      <c r="AJ1112" s="40">
        <f t="shared" si="720"/>
        <v>0</v>
      </c>
      <c r="AK1112" s="40">
        <f t="shared" si="720"/>
        <v>0</v>
      </c>
      <c r="AL1112" s="40">
        <f t="shared" si="720"/>
        <v>0</v>
      </c>
      <c r="AM1112" s="40">
        <f t="shared" si="720"/>
        <v>0</v>
      </c>
      <c r="AN1112" s="40">
        <f t="shared" si="720"/>
        <v>0</v>
      </c>
      <c r="AO1112" s="40">
        <f t="shared" si="720"/>
        <v>0</v>
      </c>
      <c r="AP1112" s="40">
        <f t="shared" si="720"/>
        <v>0</v>
      </c>
      <c r="AQ1112" s="40">
        <f t="shared" si="720"/>
        <v>0</v>
      </c>
      <c r="AR1112" s="40">
        <f t="shared" si="720"/>
        <v>0</v>
      </c>
      <c r="AS1112" s="40">
        <f t="shared" si="720"/>
        <v>0</v>
      </c>
      <c r="AT1112" s="40">
        <f t="shared" si="720"/>
        <v>0</v>
      </c>
      <c r="AU1112" s="40">
        <f t="shared" si="720"/>
        <v>0</v>
      </c>
      <c r="AV1112" s="40">
        <f t="shared" si="720"/>
        <v>0</v>
      </c>
      <c r="AW1112" s="40">
        <f t="shared" si="720"/>
        <v>0</v>
      </c>
      <c r="AX1112" s="40">
        <f t="shared" si="720"/>
        <v>0</v>
      </c>
      <c r="AY1112" s="40">
        <f t="shared" si="720"/>
        <v>0</v>
      </c>
      <c r="AZ1112" s="40">
        <f t="shared" si="720"/>
        <v>0</v>
      </c>
      <c r="BA1112" s="40">
        <f t="shared" si="720"/>
        <v>0</v>
      </c>
      <c r="BB1112" s="40">
        <f t="shared" si="720"/>
        <v>0</v>
      </c>
      <c r="BC1112" s="40">
        <f t="shared" si="720"/>
        <v>0</v>
      </c>
      <c r="BD1112" s="40">
        <f t="shared" si="720"/>
        <v>0</v>
      </c>
    </row>
    <row r="1113" spans="1:59" ht="16" x14ac:dyDescent="0.2">
      <c r="B1113" s="11">
        <f t="shared" si="719"/>
        <v>33</v>
      </c>
      <c r="C1113" s="12" t="str">
        <f t="shared" si="719"/>
        <v>SCI RETAIL RENNES 1</v>
      </c>
      <c r="D1113" s="46" t="s">
        <v>24</v>
      </c>
      <c r="E1113" s="51">
        <f>IF(E1111&gt;MAX($O$3:$BD$3),BD1102,
IF(E1111&lt;MIN($O$3:$BD$3),1,SUMIFS($O1103:$BD1103,$O$2:$BD$2,"&lt;="&amp;E1111,$O$3:$BD$3,"&gt;="&amp;E1111)))</f>
        <v>1.0862812619400193</v>
      </c>
      <c r="F1113" s="15"/>
      <c r="G1113" s="49" t="s">
        <v>265</v>
      </c>
      <c r="H1113" s="31">
        <v>0</v>
      </c>
      <c r="I1113" s="32">
        <v>0</v>
      </c>
      <c r="J1113" s="32">
        <v>0</v>
      </c>
      <c r="K1113" s="23"/>
      <c r="L1113" s="52" t="s">
        <v>266</v>
      </c>
      <c r="M1113" s="72"/>
      <c r="N1113" s="72"/>
      <c r="O1113" s="41">
        <f t="shared" ref="O1113:BD1113" si="721">IFERROR(((O$3&gt;=$E1108)*(O$2&lt;=$E1108))*$H1116,"")</f>
        <v>0</v>
      </c>
      <c r="P1113" s="41">
        <f t="shared" si="721"/>
        <v>0</v>
      </c>
      <c r="Q1113" s="41">
        <f t="shared" si="721"/>
        <v>0</v>
      </c>
      <c r="R1113" s="41">
        <f t="shared" si="721"/>
        <v>0</v>
      </c>
      <c r="S1113" s="41">
        <f t="shared" si="721"/>
        <v>0</v>
      </c>
      <c r="T1113" s="41">
        <f t="shared" si="721"/>
        <v>0</v>
      </c>
      <c r="U1113" s="41">
        <f t="shared" si="721"/>
        <v>0</v>
      </c>
      <c r="V1113" s="41">
        <f t="shared" si="721"/>
        <v>0</v>
      </c>
      <c r="W1113" s="41">
        <f t="shared" si="721"/>
        <v>0</v>
      </c>
      <c r="X1113" s="41">
        <f t="shared" si="721"/>
        <v>0</v>
      </c>
      <c r="Y1113" s="41">
        <f t="shared" si="721"/>
        <v>0</v>
      </c>
      <c r="Z1113" s="41">
        <f t="shared" si="721"/>
        <v>0</v>
      </c>
      <c r="AA1113" s="41">
        <f t="shared" si="721"/>
        <v>0</v>
      </c>
      <c r="AB1113" s="41">
        <f t="shared" si="721"/>
        <v>0</v>
      </c>
      <c r="AC1113" s="41">
        <f t="shared" si="721"/>
        <v>0</v>
      </c>
      <c r="AD1113" s="41">
        <f t="shared" si="721"/>
        <v>0</v>
      </c>
      <c r="AE1113" s="41">
        <f t="shared" si="721"/>
        <v>0</v>
      </c>
      <c r="AF1113" s="41">
        <f t="shared" si="721"/>
        <v>0</v>
      </c>
      <c r="AG1113" s="41">
        <f t="shared" si="721"/>
        <v>0</v>
      </c>
      <c r="AH1113" s="41">
        <f t="shared" si="721"/>
        <v>0</v>
      </c>
      <c r="AI1113" s="41">
        <f t="shared" si="721"/>
        <v>0</v>
      </c>
      <c r="AJ1113" s="41">
        <f t="shared" si="721"/>
        <v>0</v>
      </c>
      <c r="AK1113" s="41">
        <f t="shared" si="721"/>
        <v>0</v>
      </c>
      <c r="AL1113" s="41">
        <f t="shared" si="721"/>
        <v>0</v>
      </c>
      <c r="AM1113" s="41">
        <f t="shared" si="721"/>
        <v>0</v>
      </c>
      <c r="AN1113" s="41">
        <f t="shared" si="721"/>
        <v>0</v>
      </c>
      <c r="AO1113" s="41">
        <f t="shared" si="721"/>
        <v>0</v>
      </c>
      <c r="AP1113" s="41">
        <f t="shared" si="721"/>
        <v>0</v>
      </c>
      <c r="AQ1113" s="41">
        <f t="shared" si="721"/>
        <v>0</v>
      </c>
      <c r="AR1113" s="41">
        <f t="shared" si="721"/>
        <v>0</v>
      </c>
      <c r="AS1113" s="41">
        <f t="shared" si="721"/>
        <v>0</v>
      </c>
      <c r="AT1113" s="41">
        <f t="shared" si="721"/>
        <v>0</v>
      </c>
      <c r="AU1113" s="41">
        <f t="shared" si="721"/>
        <v>0</v>
      </c>
      <c r="AV1113" s="41">
        <f t="shared" si="721"/>
        <v>0</v>
      </c>
      <c r="AW1113" s="41">
        <f t="shared" si="721"/>
        <v>0</v>
      </c>
      <c r="AX1113" s="41">
        <f t="shared" si="721"/>
        <v>0</v>
      </c>
      <c r="AY1113" s="41">
        <f t="shared" si="721"/>
        <v>0</v>
      </c>
      <c r="AZ1113" s="41">
        <f t="shared" si="721"/>
        <v>0</v>
      </c>
      <c r="BA1113" s="41">
        <f t="shared" si="721"/>
        <v>0</v>
      </c>
      <c r="BB1113" s="41">
        <f t="shared" si="721"/>
        <v>0</v>
      </c>
      <c r="BC1113" s="41">
        <f t="shared" si="721"/>
        <v>0</v>
      </c>
      <c r="BD1113" s="41">
        <f t="shared" si="721"/>
        <v>0</v>
      </c>
    </row>
    <row r="1114" spans="1:59" ht="16" x14ac:dyDescent="0.2">
      <c r="B1114" s="11">
        <f t="shared" si="719"/>
        <v>33</v>
      </c>
      <c r="C1114" s="12" t="str">
        <f t="shared" si="719"/>
        <v>SCI RETAIL RENNES 1</v>
      </c>
      <c r="D1114" s="46" t="s">
        <v>8</v>
      </c>
      <c r="E1114" s="42">
        <v>0</v>
      </c>
      <c r="F1114" s="15"/>
      <c r="G1114" s="49" t="s">
        <v>267</v>
      </c>
      <c r="H1114" s="31">
        <v>0</v>
      </c>
      <c r="I1114" s="32">
        <v>0</v>
      </c>
      <c r="J1114" s="32">
        <v>0</v>
      </c>
      <c r="L1114" s="52" t="s">
        <v>268</v>
      </c>
      <c r="M1114" s="72"/>
      <c r="N1114" s="72"/>
      <c r="O1114" s="41">
        <f t="shared" ref="O1114:BD1114" si="722">IFERROR(((O$3&gt;=$E1111)*(O$2&lt;=$E1111))*$J1116,"")</f>
        <v>0</v>
      </c>
      <c r="P1114" s="41">
        <f t="shared" si="722"/>
        <v>0</v>
      </c>
      <c r="Q1114" s="41">
        <f t="shared" si="722"/>
        <v>0</v>
      </c>
      <c r="R1114" s="41">
        <f t="shared" si="722"/>
        <v>0</v>
      </c>
      <c r="S1114" s="41">
        <f t="shared" si="722"/>
        <v>0</v>
      </c>
      <c r="T1114" s="41">
        <f t="shared" si="722"/>
        <v>0</v>
      </c>
      <c r="U1114" s="41">
        <f t="shared" si="722"/>
        <v>0</v>
      </c>
      <c r="V1114" s="41">
        <f t="shared" si="722"/>
        <v>0</v>
      </c>
      <c r="W1114" s="41">
        <f t="shared" si="722"/>
        <v>0</v>
      </c>
      <c r="X1114" s="41">
        <f t="shared" si="722"/>
        <v>0</v>
      </c>
      <c r="Y1114" s="41">
        <f t="shared" si="722"/>
        <v>0</v>
      </c>
      <c r="Z1114" s="41">
        <f t="shared" si="722"/>
        <v>0</v>
      </c>
      <c r="AA1114" s="41">
        <f t="shared" si="722"/>
        <v>0</v>
      </c>
      <c r="AB1114" s="41">
        <f t="shared" si="722"/>
        <v>0</v>
      </c>
      <c r="AC1114" s="41">
        <f t="shared" si="722"/>
        <v>0</v>
      </c>
      <c r="AD1114" s="41">
        <f t="shared" si="722"/>
        <v>0</v>
      </c>
      <c r="AE1114" s="41">
        <f t="shared" si="722"/>
        <v>0</v>
      </c>
      <c r="AF1114" s="41">
        <f t="shared" si="722"/>
        <v>0</v>
      </c>
      <c r="AG1114" s="41">
        <f t="shared" si="722"/>
        <v>0</v>
      </c>
      <c r="AH1114" s="41">
        <f t="shared" si="722"/>
        <v>0</v>
      </c>
      <c r="AI1114" s="41">
        <f t="shared" si="722"/>
        <v>0</v>
      </c>
      <c r="AJ1114" s="41">
        <f t="shared" si="722"/>
        <v>0</v>
      </c>
      <c r="AK1114" s="41">
        <f t="shared" si="722"/>
        <v>0</v>
      </c>
      <c r="AL1114" s="41">
        <f t="shared" si="722"/>
        <v>0</v>
      </c>
      <c r="AM1114" s="41">
        <f t="shared" si="722"/>
        <v>0</v>
      </c>
      <c r="AN1114" s="41">
        <f t="shared" si="722"/>
        <v>0</v>
      </c>
      <c r="AO1114" s="41">
        <f t="shared" si="722"/>
        <v>0</v>
      </c>
      <c r="AP1114" s="41">
        <f t="shared" si="722"/>
        <v>0</v>
      </c>
      <c r="AQ1114" s="41">
        <f t="shared" si="722"/>
        <v>0</v>
      </c>
      <c r="AR1114" s="41">
        <f t="shared" si="722"/>
        <v>0</v>
      </c>
      <c r="AS1114" s="41">
        <f t="shared" si="722"/>
        <v>0</v>
      </c>
      <c r="AT1114" s="41">
        <f t="shared" si="722"/>
        <v>0</v>
      </c>
      <c r="AU1114" s="41">
        <f t="shared" si="722"/>
        <v>0</v>
      </c>
      <c r="AV1114" s="41">
        <f t="shared" si="722"/>
        <v>0</v>
      </c>
      <c r="AW1114" s="41">
        <f t="shared" si="722"/>
        <v>0</v>
      </c>
      <c r="AX1114" s="41">
        <f t="shared" si="722"/>
        <v>0</v>
      </c>
      <c r="AY1114" s="41">
        <f t="shared" si="722"/>
        <v>0</v>
      </c>
      <c r="AZ1114" s="41">
        <f t="shared" si="722"/>
        <v>0</v>
      </c>
      <c r="BA1114" s="41">
        <f t="shared" si="722"/>
        <v>0</v>
      </c>
      <c r="BB1114" s="41">
        <f t="shared" si="722"/>
        <v>0</v>
      </c>
      <c r="BC1114" s="41">
        <f t="shared" si="722"/>
        <v>0</v>
      </c>
      <c r="BD1114" s="41">
        <f t="shared" si="722"/>
        <v>0</v>
      </c>
    </row>
    <row r="1115" spans="1:59" ht="16" x14ac:dyDescent="0.2">
      <c r="B1115" s="11">
        <f t="shared" si="719"/>
        <v>33</v>
      </c>
      <c r="C1115" s="12" t="str">
        <f t="shared" si="719"/>
        <v>SCI RETAIL RENNES 1</v>
      </c>
      <c r="D1115" s="46" t="s">
        <v>269</v>
      </c>
      <c r="E1115" s="31">
        <v>0</v>
      </c>
      <c r="F1115" s="15"/>
      <c r="G1115" s="53"/>
      <c r="H1115" s="15"/>
      <c r="I1115" s="15"/>
      <c r="J1115" s="23"/>
      <c r="L1115" s="52" t="s">
        <v>270</v>
      </c>
      <c r="M1115" s="72"/>
      <c r="N1115" s="72"/>
      <c r="O1115" s="41">
        <f t="shared" ref="O1115:BD1115" si="723">IFERROR(((O$3&gt;=$J1105)*(O$2&lt;=$J1105))*$E1116,"")</f>
        <v>0</v>
      </c>
      <c r="P1115" s="41">
        <f t="shared" si="723"/>
        <v>0</v>
      </c>
      <c r="Q1115" s="41">
        <f t="shared" si="723"/>
        <v>0</v>
      </c>
      <c r="R1115" s="41">
        <f t="shared" si="723"/>
        <v>0</v>
      </c>
      <c r="S1115" s="41">
        <f t="shared" si="723"/>
        <v>0</v>
      </c>
      <c r="T1115" s="41">
        <f t="shared" si="723"/>
        <v>0</v>
      </c>
      <c r="U1115" s="41">
        <f t="shared" si="723"/>
        <v>0</v>
      </c>
      <c r="V1115" s="41">
        <f t="shared" si="723"/>
        <v>0</v>
      </c>
      <c r="W1115" s="41">
        <f t="shared" si="723"/>
        <v>0</v>
      </c>
      <c r="X1115" s="41">
        <f t="shared" si="723"/>
        <v>0</v>
      </c>
      <c r="Y1115" s="41">
        <f t="shared" si="723"/>
        <v>0</v>
      </c>
      <c r="Z1115" s="41">
        <f t="shared" si="723"/>
        <v>0</v>
      </c>
      <c r="AA1115" s="41">
        <f t="shared" si="723"/>
        <v>0</v>
      </c>
      <c r="AB1115" s="41">
        <f t="shared" si="723"/>
        <v>0</v>
      </c>
      <c r="AC1115" s="41">
        <f t="shared" si="723"/>
        <v>0</v>
      </c>
      <c r="AD1115" s="41">
        <f t="shared" si="723"/>
        <v>0</v>
      </c>
      <c r="AE1115" s="41">
        <f t="shared" si="723"/>
        <v>0</v>
      </c>
      <c r="AF1115" s="41">
        <f t="shared" si="723"/>
        <v>0</v>
      </c>
      <c r="AG1115" s="41">
        <f t="shared" si="723"/>
        <v>0</v>
      </c>
      <c r="AH1115" s="41">
        <f t="shared" si="723"/>
        <v>0</v>
      </c>
      <c r="AI1115" s="41">
        <f t="shared" si="723"/>
        <v>0</v>
      </c>
      <c r="AJ1115" s="41">
        <f t="shared" si="723"/>
        <v>0</v>
      </c>
      <c r="AK1115" s="41">
        <f t="shared" si="723"/>
        <v>0</v>
      </c>
      <c r="AL1115" s="41">
        <f t="shared" si="723"/>
        <v>0</v>
      </c>
      <c r="AM1115" s="41">
        <f t="shared" si="723"/>
        <v>0</v>
      </c>
      <c r="AN1115" s="41">
        <f t="shared" si="723"/>
        <v>0</v>
      </c>
      <c r="AO1115" s="41">
        <f t="shared" si="723"/>
        <v>0</v>
      </c>
      <c r="AP1115" s="41">
        <f t="shared" si="723"/>
        <v>0</v>
      </c>
      <c r="AQ1115" s="41">
        <f t="shared" si="723"/>
        <v>0</v>
      </c>
      <c r="AR1115" s="41">
        <f t="shared" si="723"/>
        <v>0</v>
      </c>
      <c r="AS1115" s="41">
        <f t="shared" si="723"/>
        <v>0</v>
      </c>
      <c r="AT1115" s="41">
        <f t="shared" si="723"/>
        <v>0</v>
      </c>
      <c r="AU1115" s="41">
        <f t="shared" si="723"/>
        <v>0</v>
      </c>
      <c r="AV1115" s="41">
        <f t="shared" si="723"/>
        <v>0</v>
      </c>
      <c r="AW1115" s="41">
        <f t="shared" si="723"/>
        <v>0</v>
      </c>
      <c r="AX1115" s="41">
        <f t="shared" si="723"/>
        <v>0</v>
      </c>
      <c r="AY1115" s="41">
        <f t="shared" si="723"/>
        <v>0</v>
      </c>
      <c r="AZ1115" s="41">
        <f t="shared" si="723"/>
        <v>0</v>
      </c>
      <c r="BA1115" s="41">
        <f t="shared" si="723"/>
        <v>0</v>
      </c>
      <c r="BB1115" s="41">
        <f t="shared" si="723"/>
        <v>0</v>
      </c>
      <c r="BC1115" s="41">
        <f t="shared" si="723"/>
        <v>0</v>
      </c>
      <c r="BD1115" s="41">
        <f t="shared" si="723"/>
        <v>0</v>
      </c>
    </row>
    <row r="1116" spans="1:59" ht="16" x14ac:dyDescent="0.2">
      <c r="B1116" s="11">
        <f t="shared" si="719"/>
        <v>33</v>
      </c>
      <c r="C1116" s="12" t="str">
        <f t="shared" si="719"/>
        <v>SCI RETAIL RENNES 1</v>
      </c>
      <c r="D1116" s="46" t="s">
        <v>270</v>
      </c>
      <c r="E1116" s="31">
        <v>0</v>
      </c>
      <c r="F1116" s="15"/>
      <c r="G1116" s="46" t="s">
        <v>266</v>
      </c>
      <c r="H1116" s="31">
        <v>0</v>
      </c>
      <c r="I1116" s="46" t="s">
        <v>268</v>
      </c>
      <c r="J1116" s="31">
        <v>0</v>
      </c>
      <c r="L1116" s="54" t="s">
        <v>271</v>
      </c>
      <c r="M1116" s="73"/>
      <c r="N1116" s="73"/>
      <c r="O1116" s="45">
        <f t="shared" ref="O1116:BD1116" si="724">IFERROR(-($E1097+$H1097+$J1097)*O1098,"")</f>
        <v>0</v>
      </c>
      <c r="P1116" s="45">
        <f t="shared" si="724"/>
        <v>0</v>
      </c>
      <c r="Q1116" s="45">
        <f t="shared" si="724"/>
        <v>0</v>
      </c>
      <c r="R1116" s="45">
        <f t="shared" si="724"/>
        <v>0</v>
      </c>
      <c r="S1116" s="45">
        <f t="shared" si="724"/>
        <v>0</v>
      </c>
      <c r="T1116" s="45">
        <f t="shared" si="724"/>
        <v>0</v>
      </c>
      <c r="U1116" s="45">
        <f t="shared" si="724"/>
        <v>0</v>
      </c>
      <c r="V1116" s="45">
        <f t="shared" si="724"/>
        <v>0</v>
      </c>
      <c r="W1116" s="45">
        <f t="shared" si="724"/>
        <v>0</v>
      </c>
      <c r="X1116" s="45">
        <f t="shared" si="724"/>
        <v>0</v>
      </c>
      <c r="Y1116" s="45">
        <f t="shared" si="724"/>
        <v>0</v>
      </c>
      <c r="Z1116" s="45">
        <f t="shared" si="724"/>
        <v>0</v>
      </c>
      <c r="AA1116" s="45">
        <f t="shared" si="724"/>
        <v>0</v>
      </c>
      <c r="AB1116" s="45">
        <f t="shared" si="724"/>
        <v>0</v>
      </c>
      <c r="AC1116" s="45">
        <f t="shared" si="724"/>
        <v>0</v>
      </c>
      <c r="AD1116" s="45">
        <f t="shared" si="724"/>
        <v>0</v>
      </c>
      <c r="AE1116" s="45">
        <f t="shared" si="724"/>
        <v>0</v>
      </c>
      <c r="AF1116" s="45">
        <f t="shared" si="724"/>
        <v>0</v>
      </c>
      <c r="AG1116" s="45">
        <f t="shared" si="724"/>
        <v>0</v>
      </c>
      <c r="AH1116" s="45">
        <f t="shared" si="724"/>
        <v>0</v>
      </c>
      <c r="AI1116" s="45">
        <f t="shared" si="724"/>
        <v>0</v>
      </c>
      <c r="AJ1116" s="45">
        <f t="shared" si="724"/>
        <v>0</v>
      </c>
      <c r="AK1116" s="45">
        <f t="shared" si="724"/>
        <v>0</v>
      </c>
      <c r="AL1116" s="45">
        <f t="shared" si="724"/>
        <v>0</v>
      </c>
      <c r="AM1116" s="45">
        <f t="shared" si="724"/>
        <v>0</v>
      </c>
      <c r="AN1116" s="45">
        <f t="shared" si="724"/>
        <v>0</v>
      </c>
      <c r="AO1116" s="45">
        <f t="shared" si="724"/>
        <v>0</v>
      </c>
      <c r="AP1116" s="45">
        <f t="shared" si="724"/>
        <v>0</v>
      </c>
      <c r="AQ1116" s="45">
        <f t="shared" si="724"/>
        <v>0</v>
      </c>
      <c r="AR1116" s="45">
        <f t="shared" si="724"/>
        <v>0</v>
      </c>
      <c r="AS1116" s="45">
        <f t="shared" si="724"/>
        <v>0</v>
      </c>
      <c r="AT1116" s="45">
        <f t="shared" si="724"/>
        <v>0</v>
      </c>
      <c r="AU1116" s="45">
        <f t="shared" si="724"/>
        <v>0</v>
      </c>
      <c r="AV1116" s="45">
        <f t="shared" si="724"/>
        <v>0</v>
      </c>
      <c r="AW1116" s="45">
        <f t="shared" si="724"/>
        <v>0</v>
      </c>
      <c r="AX1116" s="45">
        <f t="shared" si="724"/>
        <v>0</v>
      </c>
      <c r="AY1116" s="45">
        <f t="shared" si="724"/>
        <v>0</v>
      </c>
      <c r="AZ1116" s="45">
        <f t="shared" si="724"/>
        <v>0</v>
      </c>
      <c r="BA1116" s="45">
        <f t="shared" si="724"/>
        <v>0</v>
      </c>
      <c r="BB1116" s="45">
        <f t="shared" si="724"/>
        <v>0</v>
      </c>
      <c r="BC1116" s="45">
        <f t="shared" si="724"/>
        <v>0</v>
      </c>
      <c r="BD1116" s="45">
        <f t="shared" si="724"/>
        <v>0</v>
      </c>
    </row>
    <row r="1117" spans="1:59" x14ac:dyDescent="0.2">
      <c r="A1117"/>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row>
    <row r="1118" spans="1:59" ht="16" x14ac:dyDescent="0.2">
      <c r="A1118"/>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s="1"/>
    </row>
    <row r="1119" spans="1:59" ht="16" x14ac:dyDescent="0.2">
      <c r="A1119" s="1"/>
      <c r="B1119" s="67">
        <v>34</v>
      </c>
      <c r="C1119" s="68" t="str">
        <f>H1121</f>
        <v>SCI RETAIL RENNES 1</v>
      </c>
      <c r="D1119" s="69" t="s">
        <v>84</v>
      </c>
      <c r="E1119" s="69"/>
      <c r="F1119" s="69"/>
      <c r="G1119" s="69"/>
      <c r="H1119" s="69"/>
      <c r="I1119" s="69"/>
      <c r="J1119" s="69"/>
      <c r="K1119" s="68"/>
      <c r="L1119" s="68"/>
      <c r="M1119" s="68"/>
      <c r="N1119" s="68"/>
      <c r="O1119" s="82"/>
      <c r="P1119" s="82"/>
      <c r="Q1119" s="82"/>
      <c r="R1119" s="82"/>
      <c r="S1119" s="82"/>
      <c r="T1119" s="82"/>
      <c r="U1119" s="82"/>
      <c r="V1119" s="82"/>
      <c r="W1119" s="82"/>
      <c r="X1119" s="82"/>
      <c r="Y1119" s="82"/>
      <c r="Z1119" s="82"/>
      <c r="AA1119" s="82"/>
      <c r="AB1119" s="82"/>
      <c r="AC1119" s="82"/>
      <c r="AD1119" s="82"/>
      <c r="AE1119" s="82"/>
      <c r="AF1119" s="82"/>
      <c r="AG1119" s="82"/>
      <c r="AH1119" s="82"/>
      <c r="AI1119" s="82"/>
      <c r="AJ1119" s="82"/>
      <c r="AK1119" s="82"/>
      <c r="AL1119" s="82"/>
      <c r="AM1119" s="82"/>
      <c r="AN1119" s="82"/>
      <c r="AO1119" s="82"/>
      <c r="AP1119" s="82"/>
      <c r="AQ1119" s="82"/>
      <c r="AR1119" s="82"/>
      <c r="AS1119" s="82"/>
      <c r="AT1119" s="82"/>
      <c r="AU1119" s="82"/>
      <c r="AV1119" s="82"/>
      <c r="AW1119" s="82"/>
      <c r="AX1119" s="82"/>
      <c r="AY1119" s="82"/>
      <c r="AZ1119" s="82"/>
      <c r="BA1119" s="82"/>
      <c r="BB1119" s="82"/>
      <c r="BC1119" s="82"/>
      <c r="BD1119" s="82"/>
      <c r="BE1119" s="1"/>
      <c r="BF1119" s="1"/>
      <c r="BG1119" s="1"/>
    </row>
    <row r="1120" spans="1:59" ht="16" x14ac:dyDescent="0.2">
      <c r="A1120" s="35"/>
      <c r="B1120" s="11">
        <f>B1119</f>
        <v>34</v>
      </c>
      <c r="C1120" s="12" t="str">
        <f>C1119</f>
        <v>SCI RETAIL RENNES 1</v>
      </c>
      <c r="D1120" s="35"/>
      <c r="E1120" s="35"/>
      <c r="F1120" s="35"/>
      <c r="G1120" s="35"/>
      <c r="H1120" s="35"/>
      <c r="I1120" s="35"/>
      <c r="J1120" s="35"/>
      <c r="K1120" s="35"/>
      <c r="L1120" s="35"/>
      <c r="M1120" s="35"/>
      <c r="N1120" s="35"/>
      <c r="O1120" s="44"/>
      <c r="P1120" s="44"/>
      <c r="Q1120" s="44"/>
      <c r="R1120" s="44"/>
      <c r="S1120" s="44"/>
      <c r="T1120" s="44"/>
      <c r="U1120" s="44"/>
      <c r="V1120" s="44"/>
      <c r="W1120" s="44"/>
      <c r="X1120" s="44"/>
      <c r="Y1120" s="44"/>
      <c r="Z1120" s="44"/>
      <c r="AA1120" s="44"/>
      <c r="AB1120" s="44"/>
      <c r="AC1120" s="44"/>
      <c r="AD1120" s="44"/>
      <c r="AE1120" s="44"/>
      <c r="AF1120" s="44"/>
      <c r="AG1120" s="44"/>
      <c r="AH1120" s="44"/>
      <c r="AI1120" s="44"/>
      <c r="AJ1120" s="44"/>
      <c r="AK1120" s="44"/>
      <c r="AL1120" s="44"/>
      <c r="AM1120" s="44"/>
      <c r="AN1120" s="44"/>
      <c r="AO1120" s="44"/>
      <c r="AP1120" s="44"/>
      <c r="AQ1120" s="44"/>
      <c r="AR1120" s="44"/>
      <c r="AS1120" s="44"/>
      <c r="AT1120" s="44"/>
      <c r="AU1120" s="44"/>
      <c r="AV1120" s="44"/>
      <c r="AW1120" s="44"/>
      <c r="AX1120" s="44"/>
      <c r="AY1120" s="44"/>
      <c r="AZ1120" s="44"/>
      <c r="BA1120" s="44"/>
      <c r="BB1120" s="44"/>
      <c r="BC1120" s="44"/>
      <c r="BD1120" s="44"/>
      <c r="BE1120" s="35"/>
      <c r="BF1120" s="35"/>
      <c r="BG1120" s="35"/>
    </row>
    <row r="1121" spans="1:59" ht="16" x14ac:dyDescent="0.2">
      <c r="B1121" s="11">
        <f t="shared" ref="B1121:C1136" si="725">B1120</f>
        <v>34</v>
      </c>
      <c r="C1121" s="12" t="str">
        <f t="shared" si="725"/>
        <v>SCI RETAIL RENNES 1</v>
      </c>
      <c r="D1121" s="13" t="s">
        <v>2</v>
      </c>
      <c r="E1121" s="14" t="s">
        <v>85</v>
      </c>
      <c r="F1121" s="15"/>
      <c r="G1121" s="13" t="s">
        <v>229</v>
      </c>
      <c r="H1121" s="14" t="s">
        <v>74</v>
      </c>
      <c r="I1121" s="14"/>
      <c r="J1121" s="14"/>
      <c r="L1121" s="16" t="s">
        <v>230</v>
      </c>
      <c r="M1121" s="70"/>
      <c r="N1121" s="70"/>
      <c r="O1121" s="17">
        <f>($E1132&gt;0)*($E1126&lt;O$2)*(EDATE($E1126,$E1132)&gt;O$3)*((O$3-O$2+1)/O$4)
+($E1132&gt;0)*($E1126&lt;O$2)*(EDATE($E1126,$E1132)&gt;=O$2)*(EDATE($E1126,$E1132)&lt;=O$3)*((EDATE($E1126,$E1132)-O$2)/O$4)
+($E1132&gt;0)*($E1126&lt;O$2)*(EDATE($E1126,$E1132)&lt;O$2)*(0)
+($E1132&gt;0)*($E1126&gt;=O$2)*($E1126&lt;=O$3)*(EDATE($E1126,$E1132)&gt;=O$2)*(EDATE($E1126,$E1132)&lt;=O$3)*((EDATE($E1126,$E1132)-$E1126+1)/O$4)
+($E1132&gt;0)*($E1126&gt;=O$2)*($E1126&lt;=O$3)*(EDATE($E1126,$E1132)&gt;O$3)*((O$3-$E1126+1)/O$4)
+($E1132&gt;0)*($E1126&gt;O$3)*(0)</f>
        <v>0</v>
      </c>
      <c r="P1121" s="17">
        <f t="shared" ref="P1121:BD1121" si="726">($E1132&gt;0)*($E1126&lt;P$2)*(EDATE($E1126,$E1132)&gt;P$3)*((P$3-P$2+1)/P$4)
+($E1132&gt;0)*($E1126&lt;P$2)*(EDATE($E1126,$E1132)&gt;=P$2)*(EDATE($E1126,$E1132)&lt;=P$3)*((EDATE($E1126,$E1132)-P$2)/P$4)
+($E1132&gt;0)*($E1126&lt;P$2)*(EDATE($E1126,$E1132)&lt;P$2)*(0)
+($E1132&gt;0)*($E1126&gt;=P$2)*($E1126&lt;=P$3)*(EDATE($E1126,$E1132)&gt;=P$2)*(EDATE($E1126,$E1132)&lt;=P$3)*((EDATE($E1126,$E1132)-$E1126+1)/P$4)
+($E1132&gt;0)*($E1126&gt;=P$2)*($E1126&lt;=P$3)*(EDATE($E1126,$E1132)&gt;P$3)*((P$3-$E1126+1)/P$4)
+($E1132&gt;0)*($E1126&gt;P$3)*(0)</f>
        <v>0</v>
      </c>
      <c r="Q1121" s="17">
        <f t="shared" si="726"/>
        <v>0</v>
      </c>
      <c r="R1121" s="17">
        <f t="shared" si="726"/>
        <v>0</v>
      </c>
      <c r="S1121" s="17">
        <f t="shared" si="726"/>
        <v>0</v>
      </c>
      <c r="T1121" s="17">
        <f t="shared" si="726"/>
        <v>0</v>
      </c>
      <c r="U1121" s="17">
        <f t="shared" si="726"/>
        <v>0</v>
      </c>
      <c r="V1121" s="17">
        <f t="shared" si="726"/>
        <v>0</v>
      </c>
      <c r="W1121" s="17">
        <f t="shared" si="726"/>
        <v>0</v>
      </c>
      <c r="X1121" s="17">
        <f t="shared" si="726"/>
        <v>0</v>
      </c>
      <c r="Y1121" s="17">
        <f t="shared" si="726"/>
        <v>0</v>
      </c>
      <c r="Z1121" s="17">
        <f t="shared" si="726"/>
        <v>0</v>
      </c>
      <c r="AA1121" s="17">
        <f t="shared" si="726"/>
        <v>0</v>
      </c>
      <c r="AB1121" s="17">
        <f t="shared" si="726"/>
        <v>0</v>
      </c>
      <c r="AC1121" s="17">
        <f t="shared" si="726"/>
        <v>0</v>
      </c>
      <c r="AD1121" s="17">
        <f t="shared" si="726"/>
        <v>0</v>
      </c>
      <c r="AE1121" s="17">
        <f t="shared" si="726"/>
        <v>0</v>
      </c>
      <c r="AF1121" s="17">
        <f t="shared" si="726"/>
        <v>0</v>
      </c>
      <c r="AG1121" s="17">
        <f t="shared" si="726"/>
        <v>0</v>
      </c>
      <c r="AH1121" s="17">
        <f t="shared" si="726"/>
        <v>0</v>
      </c>
      <c r="AI1121" s="17">
        <f t="shared" si="726"/>
        <v>0</v>
      </c>
      <c r="AJ1121" s="17">
        <f t="shared" si="726"/>
        <v>0</v>
      </c>
      <c r="AK1121" s="17">
        <f t="shared" si="726"/>
        <v>0</v>
      </c>
      <c r="AL1121" s="17">
        <f t="shared" si="726"/>
        <v>0</v>
      </c>
      <c r="AM1121" s="17">
        <f t="shared" si="726"/>
        <v>0</v>
      </c>
      <c r="AN1121" s="17">
        <f t="shared" si="726"/>
        <v>0</v>
      </c>
      <c r="AO1121" s="17">
        <f t="shared" si="726"/>
        <v>0</v>
      </c>
      <c r="AP1121" s="17">
        <f t="shared" si="726"/>
        <v>0</v>
      </c>
      <c r="AQ1121" s="17">
        <f t="shared" si="726"/>
        <v>0</v>
      </c>
      <c r="AR1121" s="17">
        <f t="shared" si="726"/>
        <v>0</v>
      </c>
      <c r="AS1121" s="17">
        <f t="shared" si="726"/>
        <v>0</v>
      </c>
      <c r="AT1121" s="17">
        <f t="shared" si="726"/>
        <v>0</v>
      </c>
      <c r="AU1121" s="17">
        <f t="shared" si="726"/>
        <v>0</v>
      </c>
      <c r="AV1121" s="17">
        <f t="shared" si="726"/>
        <v>0</v>
      </c>
      <c r="AW1121" s="17">
        <f t="shared" si="726"/>
        <v>0</v>
      </c>
      <c r="AX1121" s="17">
        <f t="shared" si="726"/>
        <v>0</v>
      </c>
      <c r="AY1121" s="17">
        <f t="shared" si="726"/>
        <v>0</v>
      </c>
      <c r="AZ1121" s="17">
        <f t="shared" si="726"/>
        <v>0</v>
      </c>
      <c r="BA1121" s="17">
        <f t="shared" si="726"/>
        <v>0</v>
      </c>
      <c r="BB1121" s="17">
        <f t="shared" si="726"/>
        <v>0</v>
      </c>
      <c r="BC1121" s="17">
        <f t="shared" si="726"/>
        <v>0</v>
      </c>
      <c r="BD1121" s="17">
        <f t="shared" si="726"/>
        <v>0</v>
      </c>
    </row>
    <row r="1122" spans="1:59" ht="16" x14ac:dyDescent="0.2">
      <c r="B1122" s="11">
        <f t="shared" si="725"/>
        <v>34</v>
      </c>
      <c r="C1122" s="12" t="str">
        <f t="shared" si="725"/>
        <v>SCI RETAIL RENNES 1</v>
      </c>
      <c r="D1122" s="13" t="s">
        <v>7</v>
      </c>
      <c r="E1122" s="18">
        <v>80.7</v>
      </c>
      <c r="F1122" s="15"/>
      <c r="G1122" s="13" t="s">
        <v>0</v>
      </c>
      <c r="H1122" s="19">
        <v>42</v>
      </c>
      <c r="I1122" s="13" t="s">
        <v>20</v>
      </c>
      <c r="J1122" s="19">
        <v>52</v>
      </c>
      <c r="L1122" s="20" t="s">
        <v>231</v>
      </c>
      <c r="M1122" s="72"/>
      <c r="N1122" s="72"/>
      <c r="O1122" s="21">
        <f>($H1127&gt;0)*($J1127&lt;O$2)*0
+($H1127&gt;0)*($J1127&gt;=O$2)*($J1127&lt;=O$3)*(($J1127-O$2+1)/O$4)
+($H1127&gt;0)*($J1127&gt;O$3)*($I1127&gt;O$3)*0
+($H1127&gt;0)*($J1127&gt;O$3)*($I1127&lt;=O$3)*($I1127&gt;=O$2)*((O$3-$I1127+1)/O$4)
+($H1127&gt;0)*($J1127&gt;O$3)*($I1127&lt;O$2)*1
+($H1127&gt;0)*($I1127&gt;O$3)*0
+($H1128&gt;0)*($J$2350&lt;O$2)*0
+($H1128&gt;0)*($J1128&gt;=O$2)*($J1128&lt;=O$3)*(($J1128-O$2+1)/O$4)
+($H1128&gt;0)*($J1128&gt;O$3)*($I1128&gt;O$3)*0
+($H1128&gt;0)*($J1128&gt;O$3)*($I1128&lt;=O$3)*($I1128&gt;=O$2)*((O$3-$I1128+1)/O$4)
+($H1128&gt;0)*($J1128&gt;O$3)*($I1128&lt;O$2)*1
+($H1128&gt;0)*($I1128&gt;O$3)*0
+($H1129&gt;0)*($J1129&lt;O$2)*0
+($H1129&gt;0)*($J1129&gt;=O$2)*($J1129&lt;=O$3)*(($J1129-O$2+1)/O$4)
+($H1129&gt;0)*($J1129&gt;O$3)*($I1129&gt;O$3)*0
+($H1129&gt;0)*($J1129&gt;O$3)*($I1129&lt;=O$3)*($I1129&gt;=O$2)*((O$3-$I1129+1)/O$4)
+($H1129&gt;0)*($J1129&gt;O$3)*($I1129&lt;O$2)*1
+($H1129&gt;0)*($I1129&gt;O$3)*0</f>
        <v>0</v>
      </c>
      <c r="P1122" s="21">
        <f t="shared" ref="P1122:BD1122" si="727">($H1127&gt;0)*($J1127&lt;P$2)*0
+($H1127&gt;0)*($J1127&gt;=P$2)*($J1127&lt;=P$3)*(($J1127-P$2+1)/P$4)
+($H1127&gt;0)*($J1127&gt;P$3)*($I1127&gt;P$3)*0
+($H1127&gt;0)*($J1127&gt;P$3)*($I1127&lt;=P$3)*($I1127&gt;=P$2)*((P$3-$I1127+1)/P$4)
+($H1127&gt;0)*($J1127&gt;P$3)*($I1127&lt;P$2)*1
+($H1127&gt;0)*($I1127&gt;P$3)*0
+($H1128&gt;0)*($J$2350&lt;P$2)*0
+($H1128&gt;0)*($J1128&gt;=P$2)*($J1128&lt;=P$3)*(($J1128-P$2+1)/P$4)
+($H1128&gt;0)*($J1128&gt;P$3)*($I1128&gt;P$3)*0
+($H1128&gt;0)*($J1128&gt;P$3)*($I1128&lt;=P$3)*($I1128&gt;=P$2)*((P$3-$I1128+1)/P$4)
+($H1128&gt;0)*($J1128&gt;P$3)*($I1128&lt;P$2)*1
+($H1128&gt;0)*($I1128&gt;P$3)*0
+($H1129&gt;0)*($J1129&lt;P$2)*0
+($H1129&gt;0)*($J1129&gt;=P$2)*($J1129&lt;=P$3)*(($J1129-P$2+1)/P$4)
+($H1129&gt;0)*($J1129&gt;P$3)*($I1129&gt;P$3)*0
+($H1129&gt;0)*($J1129&gt;P$3)*($I1129&lt;=P$3)*($I1129&gt;=P$2)*((P$3-$I1129+1)/P$4)
+($H1129&gt;0)*($J1129&gt;P$3)*($I1129&lt;P$2)*1
+($H1129&gt;0)*($I1129&gt;P$3)*0</f>
        <v>0</v>
      </c>
      <c r="Q1122" s="21">
        <f t="shared" si="727"/>
        <v>0</v>
      </c>
      <c r="R1122" s="21">
        <f t="shared" si="727"/>
        <v>0</v>
      </c>
      <c r="S1122" s="21">
        <f t="shared" si="727"/>
        <v>0</v>
      </c>
      <c r="T1122" s="21">
        <f t="shared" si="727"/>
        <v>0</v>
      </c>
      <c r="U1122" s="21">
        <f t="shared" si="727"/>
        <v>0</v>
      </c>
      <c r="V1122" s="21">
        <f t="shared" si="727"/>
        <v>0</v>
      </c>
      <c r="W1122" s="21">
        <f t="shared" si="727"/>
        <v>0</v>
      </c>
      <c r="X1122" s="21">
        <f t="shared" si="727"/>
        <v>0</v>
      </c>
      <c r="Y1122" s="21">
        <f t="shared" si="727"/>
        <v>0</v>
      </c>
      <c r="Z1122" s="21">
        <f t="shared" si="727"/>
        <v>0</v>
      </c>
      <c r="AA1122" s="21">
        <f t="shared" si="727"/>
        <v>0</v>
      </c>
      <c r="AB1122" s="21">
        <f t="shared" si="727"/>
        <v>0</v>
      </c>
      <c r="AC1122" s="21">
        <f t="shared" si="727"/>
        <v>0</v>
      </c>
      <c r="AD1122" s="21">
        <f t="shared" si="727"/>
        <v>0</v>
      </c>
      <c r="AE1122" s="21">
        <f t="shared" si="727"/>
        <v>0</v>
      </c>
      <c r="AF1122" s="21">
        <f t="shared" si="727"/>
        <v>0</v>
      </c>
      <c r="AG1122" s="21">
        <f t="shared" si="727"/>
        <v>0</v>
      </c>
      <c r="AH1122" s="21">
        <f t="shared" si="727"/>
        <v>0</v>
      </c>
      <c r="AI1122" s="21">
        <f t="shared" si="727"/>
        <v>0</v>
      </c>
      <c r="AJ1122" s="21">
        <f t="shared" si="727"/>
        <v>0</v>
      </c>
      <c r="AK1122" s="21">
        <f t="shared" si="727"/>
        <v>0</v>
      </c>
      <c r="AL1122" s="21">
        <f t="shared" si="727"/>
        <v>0</v>
      </c>
      <c r="AM1122" s="21">
        <f t="shared" si="727"/>
        <v>0</v>
      </c>
      <c r="AN1122" s="21">
        <f t="shared" si="727"/>
        <v>0</v>
      </c>
      <c r="AO1122" s="21">
        <f t="shared" si="727"/>
        <v>0</v>
      </c>
      <c r="AP1122" s="21">
        <f t="shared" si="727"/>
        <v>0</v>
      </c>
      <c r="AQ1122" s="21">
        <f t="shared" si="727"/>
        <v>0</v>
      </c>
      <c r="AR1122" s="21">
        <f t="shared" si="727"/>
        <v>0</v>
      </c>
      <c r="AS1122" s="21">
        <f t="shared" si="727"/>
        <v>0</v>
      </c>
      <c r="AT1122" s="21">
        <f t="shared" si="727"/>
        <v>0</v>
      </c>
      <c r="AU1122" s="21">
        <f t="shared" si="727"/>
        <v>0</v>
      </c>
      <c r="AV1122" s="21">
        <f t="shared" si="727"/>
        <v>0</v>
      </c>
      <c r="AW1122" s="21">
        <f t="shared" si="727"/>
        <v>0</v>
      </c>
      <c r="AX1122" s="21">
        <f t="shared" si="727"/>
        <v>0</v>
      </c>
      <c r="AY1122" s="21">
        <f t="shared" si="727"/>
        <v>0</v>
      </c>
      <c r="AZ1122" s="21">
        <f t="shared" si="727"/>
        <v>0</v>
      </c>
      <c r="BA1122" s="21">
        <f t="shared" si="727"/>
        <v>0</v>
      </c>
      <c r="BB1122" s="21">
        <f t="shared" si="727"/>
        <v>0</v>
      </c>
      <c r="BC1122" s="21">
        <f t="shared" si="727"/>
        <v>0</v>
      </c>
      <c r="BD1122" s="21">
        <f t="shared" si="727"/>
        <v>0</v>
      </c>
    </row>
    <row r="1123" spans="1:59" ht="16" x14ac:dyDescent="0.2">
      <c r="B1123" s="11">
        <f t="shared" si="725"/>
        <v>34</v>
      </c>
      <c r="C1123" s="12" t="str">
        <f t="shared" si="725"/>
        <v>SCI RETAIL RENNES 1</v>
      </c>
      <c r="D1123" s="13" t="s">
        <v>21</v>
      </c>
      <c r="E1123" s="22">
        <v>0</v>
      </c>
      <c r="F1123" s="15"/>
      <c r="G1123" s="13" t="s">
        <v>22</v>
      </c>
      <c r="H1123" s="22">
        <v>0</v>
      </c>
      <c r="I1123" s="13" t="s">
        <v>23</v>
      </c>
      <c r="J1123" s="22">
        <v>0</v>
      </c>
      <c r="K1123" s="23"/>
      <c r="L1123" s="20" t="s">
        <v>232</v>
      </c>
      <c r="M1123" s="72"/>
      <c r="N1123" s="72"/>
      <c r="O1123" s="21">
        <f>($E1126&lt;=O$3)*($E1126&gt;O$2)*((O$3-$E1126+1)/O$4)
+($E1126&lt;=O$2)*((O$3-O$2+1)/O$4)
+($E1126&gt;O$3)*(0)
-($E1134&lt;=O$3)*($E1134&lt;&gt;0)*($E1134&gt;O$2)*((O$3-$E1134)/O$4)
-($E1134&lt;=O$2)*((O$3-O$2+1)/O$4)
-($E1134&gt;O$3)*(0)</f>
        <v>1</v>
      </c>
      <c r="P1123" s="21">
        <f t="shared" ref="P1123:BD1123" si="728">($E1126&lt;=P$3)*($E1126&gt;P$2)*((P$3-$E1126+1)/P$4)
+($E1126&lt;=P$2)*((P$3-P$2+1)/P$4)
+($E1126&gt;P$3)*(0)
-($E1134&lt;=P$3)*($E1134&lt;&gt;0)*($E1134&gt;P$2)*((P$3-$E1134)/P$4)
-($E1134&lt;=P$2)*((P$3-P$2+1)/P$4)
-($E1134&gt;P$3)*(0)</f>
        <v>1</v>
      </c>
      <c r="Q1123" s="21">
        <f t="shared" si="728"/>
        <v>1</v>
      </c>
      <c r="R1123" s="21">
        <f t="shared" si="728"/>
        <v>1</v>
      </c>
      <c r="S1123" s="21">
        <f t="shared" si="728"/>
        <v>1</v>
      </c>
      <c r="T1123" s="21">
        <f t="shared" si="728"/>
        <v>1</v>
      </c>
      <c r="U1123" s="21">
        <f t="shared" si="728"/>
        <v>1</v>
      </c>
      <c r="V1123" s="21">
        <f t="shared" si="728"/>
        <v>1</v>
      </c>
      <c r="W1123" s="21">
        <f t="shared" si="728"/>
        <v>1</v>
      </c>
      <c r="X1123" s="21">
        <f t="shared" si="728"/>
        <v>1</v>
      </c>
      <c r="Y1123" s="21">
        <f t="shared" si="728"/>
        <v>1</v>
      </c>
      <c r="Z1123" s="21">
        <f t="shared" si="728"/>
        <v>1</v>
      </c>
      <c r="AA1123" s="21">
        <f t="shared" si="728"/>
        <v>1</v>
      </c>
      <c r="AB1123" s="21">
        <f t="shared" si="728"/>
        <v>1</v>
      </c>
      <c r="AC1123" s="21">
        <f t="shared" si="728"/>
        <v>1</v>
      </c>
      <c r="AD1123" s="21">
        <f t="shared" si="728"/>
        <v>1</v>
      </c>
      <c r="AE1123" s="21">
        <f t="shared" si="728"/>
        <v>1</v>
      </c>
      <c r="AF1123" s="21">
        <f t="shared" si="728"/>
        <v>1</v>
      </c>
      <c r="AG1123" s="21">
        <f t="shared" si="728"/>
        <v>0.22222222222222221</v>
      </c>
      <c r="AH1123" s="21">
        <f t="shared" si="728"/>
        <v>0</v>
      </c>
      <c r="AI1123" s="21">
        <f t="shared" si="728"/>
        <v>0</v>
      </c>
      <c r="AJ1123" s="21">
        <f t="shared" si="728"/>
        <v>0</v>
      </c>
      <c r="AK1123" s="21">
        <f t="shared" si="728"/>
        <v>0</v>
      </c>
      <c r="AL1123" s="21">
        <f t="shared" si="728"/>
        <v>0</v>
      </c>
      <c r="AM1123" s="21">
        <f t="shared" si="728"/>
        <v>0</v>
      </c>
      <c r="AN1123" s="21">
        <f t="shared" si="728"/>
        <v>0</v>
      </c>
      <c r="AO1123" s="21">
        <f t="shared" si="728"/>
        <v>0</v>
      </c>
      <c r="AP1123" s="21">
        <f t="shared" si="728"/>
        <v>0</v>
      </c>
      <c r="AQ1123" s="21">
        <f t="shared" si="728"/>
        <v>0</v>
      </c>
      <c r="AR1123" s="21">
        <f t="shared" si="728"/>
        <v>0</v>
      </c>
      <c r="AS1123" s="21">
        <f t="shared" si="728"/>
        <v>0</v>
      </c>
      <c r="AT1123" s="21">
        <f t="shared" si="728"/>
        <v>0</v>
      </c>
      <c r="AU1123" s="21">
        <f t="shared" si="728"/>
        <v>0</v>
      </c>
      <c r="AV1123" s="21">
        <f t="shared" si="728"/>
        <v>0</v>
      </c>
      <c r="AW1123" s="21">
        <f t="shared" si="728"/>
        <v>0</v>
      </c>
      <c r="AX1123" s="21">
        <f t="shared" si="728"/>
        <v>0</v>
      </c>
      <c r="AY1123" s="21">
        <f t="shared" si="728"/>
        <v>0</v>
      </c>
      <c r="AZ1123" s="21">
        <f t="shared" si="728"/>
        <v>0</v>
      </c>
      <c r="BA1123" s="21">
        <f t="shared" si="728"/>
        <v>0</v>
      </c>
      <c r="BB1123" s="21">
        <f t="shared" si="728"/>
        <v>0</v>
      </c>
      <c r="BC1123" s="21">
        <f t="shared" si="728"/>
        <v>0</v>
      </c>
      <c r="BD1123" s="21">
        <f t="shared" si="728"/>
        <v>0</v>
      </c>
    </row>
    <row r="1124" spans="1:59" ht="16" x14ac:dyDescent="0.2">
      <c r="B1124" s="11">
        <f t="shared" si="725"/>
        <v>34</v>
      </c>
      <c r="C1124" s="12" t="str">
        <f t="shared" si="725"/>
        <v>SCI RETAIL RENNES 1</v>
      </c>
      <c r="D1124" s="13" t="s">
        <v>1</v>
      </c>
      <c r="E1124" s="22">
        <v>21240</v>
      </c>
      <c r="F1124" s="15"/>
      <c r="G1124" s="15"/>
      <c r="H1124" s="15"/>
      <c r="I1124" s="15"/>
      <c r="J1124" s="15"/>
      <c r="L1124" s="20" t="s">
        <v>233</v>
      </c>
      <c r="M1124" s="72"/>
      <c r="N1124" s="72"/>
      <c r="O1124" s="21">
        <f>($E1137&gt;O$3)*($E1134&lt;O$2)*((O$3-O$2+1)/O$4)
+($E1137&gt;O$3)*($E1134&gt;=O$2)*($E1134&lt;=O$3)*((O$3-$E1134)/O$4)
+($E1137&gt;O$3)*($E1134&gt;O$3)*(0)
+($E1137&lt;=O$3)*($E1137&gt;=O$2)*($E1134&lt;O$2)*(($E1137-O$2)/O$4)
+($E1137&lt;=O$3)*($E1137&gt;=O$2)*($E1134&lt;=O$3)*($E1134&gt;=O$2)*(($E1137-$E1134)/O$4)
+($E1137&lt;O$2)*(0)</f>
        <v>0</v>
      </c>
      <c r="P1124" s="21">
        <f t="shared" ref="P1124:BD1124" si="729">($E1137&gt;P$3)*($E1134&lt;P$2)*((P$3-P$2+1)/P$4)
+($E1137&gt;P$3)*($E1134&gt;=P$2)*($E1134&lt;=P$3)*((P$3-$E1134)/P$4)
+($E1137&gt;P$3)*($E1134&gt;P$3)*(0)
+($E1137&lt;=P$3)*($E1137&gt;=P$2)*($E1134&lt;P$2)*(($E1137-P$2)/P$4)
+($E1137&lt;=P$3)*($E1137&gt;=P$2)*($E1134&lt;=P$3)*($E1134&gt;=P$2)*(($E1137-$E1134)/P$4)
+($E1137&lt;P$2)*(0)</f>
        <v>0</v>
      </c>
      <c r="Q1124" s="21">
        <f t="shared" si="729"/>
        <v>0</v>
      </c>
      <c r="R1124" s="21">
        <f t="shared" si="729"/>
        <v>0</v>
      </c>
      <c r="S1124" s="21">
        <f t="shared" si="729"/>
        <v>0</v>
      </c>
      <c r="T1124" s="21">
        <f t="shared" si="729"/>
        <v>0</v>
      </c>
      <c r="U1124" s="21">
        <f t="shared" si="729"/>
        <v>0</v>
      </c>
      <c r="V1124" s="21">
        <f t="shared" si="729"/>
        <v>0</v>
      </c>
      <c r="W1124" s="21">
        <f t="shared" si="729"/>
        <v>0</v>
      </c>
      <c r="X1124" s="21">
        <f t="shared" si="729"/>
        <v>0</v>
      </c>
      <c r="Y1124" s="21">
        <f t="shared" si="729"/>
        <v>0</v>
      </c>
      <c r="Z1124" s="21">
        <f t="shared" si="729"/>
        <v>0</v>
      </c>
      <c r="AA1124" s="21">
        <f t="shared" si="729"/>
        <v>0</v>
      </c>
      <c r="AB1124" s="21">
        <f t="shared" si="729"/>
        <v>0</v>
      </c>
      <c r="AC1124" s="21">
        <f t="shared" si="729"/>
        <v>0</v>
      </c>
      <c r="AD1124" s="21">
        <f t="shared" si="729"/>
        <v>0</v>
      </c>
      <c r="AE1124" s="21">
        <f t="shared" si="729"/>
        <v>0</v>
      </c>
      <c r="AF1124" s="21">
        <f t="shared" si="729"/>
        <v>0</v>
      </c>
      <c r="AG1124" s="21">
        <f t="shared" si="729"/>
        <v>0</v>
      </c>
      <c r="AH1124" s="21">
        <f t="shared" si="729"/>
        <v>0</v>
      </c>
      <c r="AI1124" s="21">
        <f t="shared" si="729"/>
        <v>0</v>
      </c>
      <c r="AJ1124" s="21">
        <f t="shared" si="729"/>
        <v>0</v>
      </c>
      <c r="AK1124" s="21">
        <f t="shared" si="729"/>
        <v>0</v>
      </c>
      <c r="AL1124" s="21">
        <f t="shared" si="729"/>
        <v>0</v>
      </c>
      <c r="AM1124" s="21">
        <f t="shared" si="729"/>
        <v>0</v>
      </c>
      <c r="AN1124" s="21">
        <f t="shared" si="729"/>
        <v>0</v>
      </c>
      <c r="AO1124" s="21">
        <f t="shared" si="729"/>
        <v>0</v>
      </c>
      <c r="AP1124" s="21">
        <f t="shared" si="729"/>
        <v>0</v>
      </c>
      <c r="AQ1124" s="21">
        <f t="shared" si="729"/>
        <v>0</v>
      </c>
      <c r="AR1124" s="21">
        <f t="shared" si="729"/>
        <v>0</v>
      </c>
      <c r="AS1124" s="21">
        <f t="shared" si="729"/>
        <v>0</v>
      </c>
      <c r="AT1124" s="21">
        <f t="shared" si="729"/>
        <v>0</v>
      </c>
      <c r="AU1124" s="21">
        <f t="shared" si="729"/>
        <v>0</v>
      </c>
      <c r="AV1124" s="21">
        <f t="shared" si="729"/>
        <v>0</v>
      </c>
      <c r="AW1124" s="21">
        <f t="shared" si="729"/>
        <v>0</v>
      </c>
      <c r="AX1124" s="21">
        <f t="shared" si="729"/>
        <v>0</v>
      </c>
      <c r="AY1124" s="21">
        <f t="shared" si="729"/>
        <v>0</v>
      </c>
      <c r="AZ1124" s="21">
        <f t="shared" si="729"/>
        <v>0</v>
      </c>
      <c r="BA1124" s="21">
        <f t="shared" si="729"/>
        <v>0</v>
      </c>
      <c r="BB1124" s="21">
        <f t="shared" si="729"/>
        <v>0</v>
      </c>
      <c r="BC1124" s="21">
        <f t="shared" si="729"/>
        <v>0</v>
      </c>
      <c r="BD1124" s="21">
        <f t="shared" si="729"/>
        <v>0</v>
      </c>
    </row>
    <row r="1125" spans="1:59" ht="16" x14ac:dyDescent="0.2">
      <c r="B1125" s="11">
        <f t="shared" si="725"/>
        <v>34</v>
      </c>
      <c r="C1125" s="12" t="str">
        <f t="shared" si="725"/>
        <v>SCI RETAIL RENNES 1</v>
      </c>
      <c r="K1125" s="24"/>
      <c r="L1125" s="20" t="s">
        <v>234</v>
      </c>
      <c r="M1125" s="72"/>
      <c r="N1125" s="72"/>
      <c r="O1125" s="21">
        <f>($E1140&gt;0)*($E1137&lt;O$2)*(EDATE($E1137,$E1140)&gt;O$3)*((O$3-O$2+1)/O$4)
+($E1140&gt;0)*($E1137&lt;O$2)*(EDATE($E1137,$E1140)&gt;=O$2)*(EDATE($E1137,$E1140)&lt;=O$3)*((EDATE($E1137,$E1140)-O$2)/O$4)
+($E1140&gt;0)*($E1137&lt;O$2)*(EDATE($E1137,$E1140)&lt;O$2)*(0)
+($E1140&gt;0)*($E1137&gt;=O$2)*($E1137&lt;=O$3)*(EDATE($E1137,$E1140)&gt;=O$2)*(EDATE($E1137,$E1140)&lt;=O$3)*((EDATE($E1137,$E1140)-$E1137+1)/O$4)
+($E1140&gt;0)*($E1137&gt;=O$2)*($E1137&lt;=O$3)*(EDATE($E1137,$E1140)&gt;O$3)*((O$3-$E1137+1)/O$4)
+($E1140&gt;0)*($E1137&gt;O$3)*(0)</f>
        <v>0</v>
      </c>
      <c r="P1125" s="21">
        <f t="shared" ref="P1125:BD1125" si="730">($E1140&gt;0)*($E1137&lt;P$2)*(EDATE($E1137,$E1140)&gt;P$3)*((P$3-P$2+1)/P$4)
+($E1140&gt;0)*($E1137&lt;P$2)*(EDATE($E1137,$E1140)&gt;=P$2)*(EDATE($E1137,$E1140)&lt;=P$3)*((EDATE($E1137,$E1140)-P$2)/P$4)
+($E1140&gt;0)*($E1137&lt;P$2)*(EDATE($E1137,$E1140)&lt;P$2)*(0)
+($E1140&gt;0)*($E1137&gt;=P$2)*($E1137&lt;=P$3)*(EDATE($E1137,$E1140)&gt;=P$2)*(EDATE($E1137,$E1140)&lt;=P$3)*((EDATE($E1137,$E1140)-$E1137+1)/P$4)
+($E1140&gt;0)*($E1137&gt;=P$2)*($E1137&lt;=P$3)*(EDATE($E1137,$E1140)&gt;P$3)*((P$3-$E1137+1)/P$4)
+($E1140&gt;0)*($E1137&gt;P$3)*(0)</f>
        <v>0</v>
      </c>
      <c r="Q1125" s="21">
        <f t="shared" si="730"/>
        <v>0</v>
      </c>
      <c r="R1125" s="21">
        <f t="shared" si="730"/>
        <v>0</v>
      </c>
      <c r="S1125" s="21">
        <f t="shared" si="730"/>
        <v>0</v>
      </c>
      <c r="T1125" s="21">
        <f t="shared" si="730"/>
        <v>0</v>
      </c>
      <c r="U1125" s="21">
        <f t="shared" si="730"/>
        <v>0</v>
      </c>
      <c r="V1125" s="21">
        <f t="shared" si="730"/>
        <v>0</v>
      </c>
      <c r="W1125" s="21">
        <f t="shared" si="730"/>
        <v>0</v>
      </c>
      <c r="X1125" s="21">
        <f t="shared" si="730"/>
        <v>0</v>
      </c>
      <c r="Y1125" s="21">
        <f t="shared" si="730"/>
        <v>0</v>
      </c>
      <c r="Z1125" s="21">
        <f t="shared" si="730"/>
        <v>0</v>
      </c>
      <c r="AA1125" s="21">
        <f t="shared" si="730"/>
        <v>0</v>
      </c>
      <c r="AB1125" s="21">
        <f t="shared" si="730"/>
        <v>0</v>
      </c>
      <c r="AC1125" s="21">
        <f t="shared" si="730"/>
        <v>0</v>
      </c>
      <c r="AD1125" s="21">
        <f t="shared" si="730"/>
        <v>0</v>
      </c>
      <c r="AE1125" s="21">
        <f t="shared" si="730"/>
        <v>0</v>
      </c>
      <c r="AF1125" s="21">
        <f t="shared" si="730"/>
        <v>0</v>
      </c>
      <c r="AG1125" s="21">
        <f t="shared" si="730"/>
        <v>0</v>
      </c>
      <c r="AH1125" s="21">
        <f t="shared" si="730"/>
        <v>0</v>
      </c>
      <c r="AI1125" s="21">
        <f t="shared" si="730"/>
        <v>0</v>
      </c>
      <c r="AJ1125" s="21">
        <f t="shared" si="730"/>
        <v>0</v>
      </c>
      <c r="AK1125" s="21">
        <f t="shared" si="730"/>
        <v>0</v>
      </c>
      <c r="AL1125" s="21">
        <f t="shared" si="730"/>
        <v>0</v>
      </c>
      <c r="AM1125" s="21">
        <f t="shared" si="730"/>
        <v>0</v>
      </c>
      <c r="AN1125" s="21">
        <f t="shared" si="730"/>
        <v>0</v>
      </c>
      <c r="AO1125" s="21">
        <f t="shared" si="730"/>
        <v>0</v>
      </c>
      <c r="AP1125" s="21">
        <f t="shared" si="730"/>
        <v>0</v>
      </c>
      <c r="AQ1125" s="21">
        <f t="shared" si="730"/>
        <v>0</v>
      </c>
      <c r="AR1125" s="21">
        <f t="shared" si="730"/>
        <v>0</v>
      </c>
      <c r="AS1125" s="21">
        <f t="shared" si="730"/>
        <v>0</v>
      </c>
      <c r="AT1125" s="21">
        <f t="shared" si="730"/>
        <v>0</v>
      </c>
      <c r="AU1125" s="21">
        <f t="shared" si="730"/>
        <v>0</v>
      </c>
      <c r="AV1125" s="21">
        <f t="shared" si="730"/>
        <v>0</v>
      </c>
      <c r="AW1125" s="21">
        <f t="shared" si="730"/>
        <v>0</v>
      </c>
      <c r="AX1125" s="21">
        <f t="shared" si="730"/>
        <v>0</v>
      </c>
      <c r="AY1125" s="21">
        <f t="shared" si="730"/>
        <v>0</v>
      </c>
      <c r="AZ1125" s="21">
        <f t="shared" si="730"/>
        <v>0</v>
      </c>
      <c r="BA1125" s="21">
        <f t="shared" si="730"/>
        <v>0</v>
      </c>
      <c r="BB1125" s="21">
        <f t="shared" si="730"/>
        <v>0</v>
      </c>
      <c r="BC1125" s="21">
        <f t="shared" si="730"/>
        <v>0</v>
      </c>
      <c r="BD1125" s="21">
        <f t="shared" si="730"/>
        <v>0</v>
      </c>
    </row>
    <row r="1126" spans="1:59" ht="16" x14ac:dyDescent="0.2">
      <c r="B1126" s="11">
        <f t="shared" si="725"/>
        <v>34</v>
      </c>
      <c r="C1126" s="12" t="str">
        <f t="shared" si="725"/>
        <v>SCI RETAIL RENNES 1</v>
      </c>
      <c r="D1126" s="25" t="s">
        <v>235</v>
      </c>
      <c r="E1126" s="26">
        <v>43121</v>
      </c>
      <c r="F1126" s="15"/>
      <c r="G1126" s="25" t="s">
        <v>236</v>
      </c>
      <c r="H1126" s="25" t="s">
        <v>237</v>
      </c>
      <c r="I1126" s="25" t="s">
        <v>238</v>
      </c>
      <c r="J1126" s="25" t="s">
        <v>239</v>
      </c>
      <c r="K1126" s="24"/>
      <c r="L1126" s="27" t="s">
        <v>240</v>
      </c>
      <c r="M1126" s="83"/>
      <c r="N1126" s="83"/>
      <c r="O1126" s="28">
        <f>($H1138&gt;0)*($J1138&lt;O$2)*0
+($H1138&gt;0)*($J1138&gt;=O$2)*($J1138&lt;=O$3)*(($J1138-O$2+1)/O$4)
+($H1138&gt;0)*($J1138&gt;O$3)*($I1138&gt;O$3)*0
+($H1138&gt;0)*($J1138&gt;O$3)*($I1138&lt;=O$3)*($I1138&gt;=O$2)*((O$3-$I1138+1)/O$4)
+($H1138&gt;0)*($J1138&gt;O$3)*($I1138&lt;O$2)*1
+($H1138&gt;0)*($I1138&gt;O$3)*0
+($H1139&gt;0)*($J1139&lt;O$2)*0
+($H1139&gt;0)*($J1139&gt;=O$2)*($J1139&lt;=O$3)*(($J1139-O$2+1)/O$4)
+($H1139&gt;0)*($J1139&gt;O$3)*($I1139&gt;O$3)*0
+($H1139&gt;0)*($J1139&gt;O$3)*($I1139&lt;=O$3)*($I1139&gt;=O$2)*((O$3-$I1139+1)/O$4)
+($H1139&gt;0)*($J1139&gt;O$3)*($I1139&lt;O$2)*1
+($H1139&gt;0)*($I1139&gt;O$3)*0
+($H1140&gt;0)*($J1140&lt;O$2)*0
+($H1140&gt;0)*($J1140&gt;=O$2)*($J1140&lt;=O$3)*(($J1140-O$2+1)/O$4)
+($H1140&gt;0)*($J1140&gt;O$3)*($I1140&gt;O$3)*0
+($H1140&gt;0)*($J1140&gt;O$3)*($I1140&lt;=O$3)*($I1140&gt;=O$2)*((O$3-$I1140+1)/O$4)
+($H1140&gt;0)*($J1140&gt;O$3)*($I1140&lt;O$2)*1
+($H1140&gt;0)*($I1140&gt;O$3)*0</f>
        <v>0</v>
      </c>
      <c r="P1126" s="28">
        <f t="shared" ref="P1126:BD1126" si="731">($H1138&gt;0)*($J1138&lt;P$2)*0
+($H1138&gt;0)*($J1138&gt;=P$2)*($J1138&lt;=P$3)*(($J1138-P$2+1)/P$4)
+($H1138&gt;0)*($J1138&gt;P$3)*($I1138&gt;P$3)*0
+($H1138&gt;0)*($J1138&gt;P$3)*($I1138&lt;=P$3)*($I1138&gt;=P$2)*((P$3-$I1138+1)/P$4)
+($H1138&gt;0)*($J1138&gt;P$3)*($I1138&lt;P$2)*1
+($H1138&gt;0)*($I1138&gt;P$3)*0
+($H1139&gt;0)*($J1139&lt;P$2)*0
+($H1139&gt;0)*($J1139&gt;=P$2)*($J1139&lt;=P$3)*(($J1139-P$2+1)/P$4)
+($H1139&gt;0)*($J1139&gt;P$3)*($I1139&gt;P$3)*0
+($H1139&gt;0)*($J1139&gt;P$3)*($I1139&lt;=P$3)*($I1139&gt;=P$2)*((P$3-$I1139+1)/P$4)
+($H1139&gt;0)*($J1139&gt;P$3)*($I1139&lt;P$2)*1
+($H1139&gt;0)*($I1139&gt;P$3)*0
+($H1140&gt;0)*($J1140&lt;P$2)*0
+($H1140&gt;0)*($J1140&gt;=P$2)*($J1140&lt;=P$3)*(($J1140-P$2+1)/P$4)
+($H1140&gt;0)*($J1140&gt;P$3)*($I1140&gt;P$3)*0
+($H1140&gt;0)*($J1140&gt;P$3)*($I1140&lt;=P$3)*($I1140&gt;=P$2)*((P$3-$I1140+1)/P$4)
+($H1140&gt;0)*($J1140&gt;P$3)*($I1140&lt;P$2)*1
+($H1140&gt;0)*($I1140&gt;P$3)*0</f>
        <v>0</v>
      </c>
      <c r="Q1126" s="28">
        <f t="shared" si="731"/>
        <v>0</v>
      </c>
      <c r="R1126" s="28">
        <f t="shared" si="731"/>
        <v>0</v>
      </c>
      <c r="S1126" s="28">
        <f t="shared" si="731"/>
        <v>0</v>
      </c>
      <c r="T1126" s="28">
        <f t="shared" si="731"/>
        <v>0</v>
      </c>
      <c r="U1126" s="28">
        <f t="shared" si="731"/>
        <v>0</v>
      </c>
      <c r="V1126" s="28">
        <f t="shared" si="731"/>
        <v>0</v>
      </c>
      <c r="W1126" s="28">
        <f t="shared" si="731"/>
        <v>0</v>
      </c>
      <c r="X1126" s="28">
        <f t="shared" si="731"/>
        <v>0</v>
      </c>
      <c r="Y1126" s="28">
        <f t="shared" si="731"/>
        <v>0</v>
      </c>
      <c r="Z1126" s="28">
        <f t="shared" si="731"/>
        <v>0</v>
      </c>
      <c r="AA1126" s="28">
        <f t="shared" si="731"/>
        <v>0</v>
      </c>
      <c r="AB1126" s="28">
        <f t="shared" si="731"/>
        <v>0</v>
      </c>
      <c r="AC1126" s="28">
        <f t="shared" si="731"/>
        <v>0</v>
      </c>
      <c r="AD1126" s="28">
        <f t="shared" si="731"/>
        <v>0</v>
      </c>
      <c r="AE1126" s="28">
        <f t="shared" si="731"/>
        <v>0</v>
      </c>
      <c r="AF1126" s="28">
        <f t="shared" si="731"/>
        <v>0</v>
      </c>
      <c r="AG1126" s="28">
        <f t="shared" si="731"/>
        <v>0</v>
      </c>
      <c r="AH1126" s="28">
        <f t="shared" si="731"/>
        <v>0</v>
      </c>
      <c r="AI1126" s="28">
        <f t="shared" si="731"/>
        <v>0</v>
      </c>
      <c r="AJ1126" s="28">
        <f t="shared" si="731"/>
        <v>0</v>
      </c>
      <c r="AK1126" s="28">
        <f t="shared" si="731"/>
        <v>0</v>
      </c>
      <c r="AL1126" s="28">
        <f t="shared" si="731"/>
        <v>0</v>
      </c>
      <c r="AM1126" s="28">
        <f t="shared" si="731"/>
        <v>0</v>
      </c>
      <c r="AN1126" s="28">
        <f t="shared" si="731"/>
        <v>0</v>
      </c>
      <c r="AO1126" s="28">
        <f t="shared" si="731"/>
        <v>0</v>
      </c>
      <c r="AP1126" s="28">
        <f t="shared" si="731"/>
        <v>0</v>
      </c>
      <c r="AQ1126" s="28">
        <f t="shared" si="731"/>
        <v>0</v>
      </c>
      <c r="AR1126" s="28">
        <f t="shared" si="731"/>
        <v>0</v>
      </c>
      <c r="AS1126" s="28">
        <f t="shared" si="731"/>
        <v>0</v>
      </c>
      <c r="AT1126" s="28">
        <f t="shared" si="731"/>
        <v>0</v>
      </c>
      <c r="AU1126" s="28">
        <f t="shared" si="731"/>
        <v>0</v>
      </c>
      <c r="AV1126" s="28">
        <f t="shared" si="731"/>
        <v>0</v>
      </c>
      <c r="AW1126" s="28">
        <f t="shared" si="731"/>
        <v>0</v>
      </c>
      <c r="AX1126" s="28">
        <f t="shared" si="731"/>
        <v>0</v>
      </c>
      <c r="AY1126" s="28">
        <f t="shared" si="731"/>
        <v>0</v>
      </c>
      <c r="AZ1126" s="28">
        <f t="shared" si="731"/>
        <v>0</v>
      </c>
      <c r="BA1126" s="28">
        <f t="shared" si="731"/>
        <v>0</v>
      </c>
      <c r="BB1126" s="28">
        <f t="shared" si="731"/>
        <v>0</v>
      </c>
      <c r="BC1126" s="28">
        <f t="shared" si="731"/>
        <v>0</v>
      </c>
      <c r="BD1126" s="28">
        <f t="shared" si="731"/>
        <v>0</v>
      </c>
    </row>
    <row r="1127" spans="1:59" ht="16" x14ac:dyDescent="0.2">
      <c r="B1127" s="11">
        <f t="shared" si="725"/>
        <v>34</v>
      </c>
      <c r="C1127" s="12" t="str">
        <f t="shared" si="725"/>
        <v>SCI RETAIL RENNES 1</v>
      </c>
      <c r="D1127" s="25" t="s">
        <v>241</v>
      </c>
      <c r="E1127" s="29">
        <v>18500</v>
      </c>
      <c r="F1127" s="15"/>
      <c r="G1127" s="30" t="s">
        <v>10</v>
      </c>
      <c r="H1127" s="31">
        <v>0</v>
      </c>
      <c r="I1127" s="32">
        <v>0</v>
      </c>
      <c r="J1127" s="32">
        <v>0</v>
      </c>
      <c r="K1127" s="24"/>
      <c r="L1127" s="33" t="s">
        <v>242</v>
      </c>
      <c r="M1127" s="73"/>
      <c r="N1127" s="73"/>
      <c r="O1127" s="34">
        <f>($E1137&lt;=O$3)*($E1137&gt;O$2)*((O$3-$E1137+1)/O$4)
+($E1137&lt;=O$2)*((O$3-O$2+1)/O$4)
+($E1137&gt;O$3)*(0)</f>
        <v>0</v>
      </c>
      <c r="P1127" s="34">
        <f t="shared" ref="P1127:BD1127" si="732">($E1137&lt;=P$3)*($E1137&gt;P$2)*((P$3-$E1137+1)/P$4)
+($E1137&lt;=P$2)*((P$3-P$2+1)/P$4)
+($E1137&gt;P$3)*(0)</f>
        <v>0</v>
      </c>
      <c r="Q1127" s="34">
        <f t="shared" si="732"/>
        <v>0</v>
      </c>
      <c r="R1127" s="34">
        <f t="shared" si="732"/>
        <v>0</v>
      </c>
      <c r="S1127" s="34">
        <f t="shared" si="732"/>
        <v>0</v>
      </c>
      <c r="T1127" s="34">
        <f t="shared" si="732"/>
        <v>0</v>
      </c>
      <c r="U1127" s="34">
        <f t="shared" si="732"/>
        <v>0</v>
      </c>
      <c r="V1127" s="34">
        <f t="shared" si="732"/>
        <v>0</v>
      </c>
      <c r="W1127" s="34">
        <f t="shared" si="732"/>
        <v>0</v>
      </c>
      <c r="X1127" s="34">
        <f t="shared" si="732"/>
        <v>0</v>
      </c>
      <c r="Y1127" s="34">
        <f t="shared" si="732"/>
        <v>0</v>
      </c>
      <c r="Z1127" s="34">
        <f t="shared" si="732"/>
        <v>0</v>
      </c>
      <c r="AA1127" s="34">
        <f t="shared" si="732"/>
        <v>0</v>
      </c>
      <c r="AB1127" s="34">
        <f t="shared" si="732"/>
        <v>0</v>
      </c>
      <c r="AC1127" s="34">
        <f t="shared" si="732"/>
        <v>0</v>
      </c>
      <c r="AD1127" s="34">
        <f t="shared" si="732"/>
        <v>0</v>
      </c>
      <c r="AE1127" s="34">
        <f t="shared" si="732"/>
        <v>0</v>
      </c>
      <c r="AF1127" s="34">
        <f t="shared" si="732"/>
        <v>0</v>
      </c>
      <c r="AG1127" s="34">
        <f t="shared" si="732"/>
        <v>0.78888888888888886</v>
      </c>
      <c r="AH1127" s="34">
        <f t="shared" si="732"/>
        <v>1</v>
      </c>
      <c r="AI1127" s="34">
        <f t="shared" si="732"/>
        <v>1</v>
      </c>
      <c r="AJ1127" s="34">
        <f t="shared" si="732"/>
        <v>1</v>
      </c>
      <c r="AK1127" s="34">
        <f t="shared" si="732"/>
        <v>1</v>
      </c>
      <c r="AL1127" s="34">
        <f t="shared" si="732"/>
        <v>1</v>
      </c>
      <c r="AM1127" s="34">
        <f t="shared" si="732"/>
        <v>1</v>
      </c>
      <c r="AN1127" s="34">
        <f t="shared" si="732"/>
        <v>1</v>
      </c>
      <c r="AO1127" s="34">
        <f t="shared" si="732"/>
        <v>1</v>
      </c>
      <c r="AP1127" s="34">
        <f t="shared" si="732"/>
        <v>1</v>
      </c>
      <c r="AQ1127" s="34">
        <f t="shared" si="732"/>
        <v>1</v>
      </c>
      <c r="AR1127" s="34">
        <f t="shared" si="732"/>
        <v>1</v>
      </c>
      <c r="AS1127" s="34">
        <f t="shared" si="732"/>
        <v>1</v>
      </c>
      <c r="AT1127" s="34">
        <f t="shared" si="732"/>
        <v>1</v>
      </c>
      <c r="AU1127" s="34">
        <f t="shared" si="732"/>
        <v>1</v>
      </c>
      <c r="AV1127" s="34">
        <f t="shared" si="732"/>
        <v>1</v>
      </c>
      <c r="AW1127" s="34">
        <f t="shared" si="732"/>
        <v>1</v>
      </c>
      <c r="AX1127" s="34">
        <f t="shared" si="732"/>
        <v>1</v>
      </c>
      <c r="AY1127" s="34">
        <f t="shared" si="732"/>
        <v>1</v>
      </c>
      <c r="AZ1127" s="34">
        <f t="shared" si="732"/>
        <v>1</v>
      </c>
      <c r="BA1127" s="34">
        <f t="shared" si="732"/>
        <v>1</v>
      </c>
      <c r="BB1127" s="34">
        <f t="shared" si="732"/>
        <v>1</v>
      </c>
      <c r="BC1127" s="34">
        <f t="shared" si="732"/>
        <v>1</v>
      </c>
      <c r="BD1127" s="34">
        <f t="shared" si="732"/>
        <v>1</v>
      </c>
    </row>
    <row r="1128" spans="1:59" ht="16" x14ac:dyDescent="0.2">
      <c r="A1128" s="35"/>
      <c r="B1128" s="11">
        <f t="shared" si="725"/>
        <v>34</v>
      </c>
      <c r="C1128" s="12" t="str">
        <f t="shared" si="725"/>
        <v>SCI RETAIL RENNES 1</v>
      </c>
      <c r="D1128" s="25" t="s">
        <v>243</v>
      </c>
      <c r="E1128" s="29">
        <v>19989.619064813141</v>
      </c>
      <c r="F1128" s="15"/>
      <c r="G1128" s="30" t="s">
        <v>11</v>
      </c>
      <c r="H1128" s="31">
        <v>0</v>
      </c>
      <c r="I1128" s="32">
        <v>0</v>
      </c>
      <c r="J1128" s="32">
        <v>0</v>
      </c>
      <c r="K1128" s="35"/>
      <c r="M1128" s="84">
        <v>43121</v>
      </c>
      <c r="O1128" s="15"/>
      <c r="P1128" s="15"/>
      <c r="Q1128" s="15"/>
      <c r="R1128" s="15"/>
      <c r="S1128" s="15"/>
      <c r="T1128" s="15"/>
      <c r="U1128" s="15"/>
      <c r="V1128" s="15"/>
      <c r="W1128" s="15"/>
      <c r="X1128" s="15"/>
      <c r="Y1128" s="15"/>
      <c r="Z1128" s="15"/>
      <c r="AA1128" s="15"/>
      <c r="AB1128" s="15"/>
      <c r="AC1128" s="15"/>
      <c r="AD1128" s="15"/>
      <c r="AE1128" s="15"/>
      <c r="AF1128" s="15"/>
      <c r="AG1128" s="15"/>
      <c r="AH1128" s="15"/>
      <c r="AI1128" s="15"/>
      <c r="AJ1128" s="15"/>
      <c r="AK1128" s="15"/>
      <c r="AL1128" s="15"/>
      <c r="AM1128" s="15"/>
      <c r="AN1128" s="15"/>
      <c r="AO1128" s="15"/>
      <c r="AP1128" s="15"/>
      <c r="AQ1128" s="15"/>
      <c r="AR1128" s="15"/>
      <c r="AS1128" s="15"/>
      <c r="AT1128" s="15"/>
      <c r="AU1128" s="15"/>
      <c r="AV1128" s="15"/>
      <c r="AW1128" s="15"/>
      <c r="AX1128" s="15"/>
      <c r="AY1128" s="15"/>
      <c r="AZ1128" s="15"/>
      <c r="BA1128" s="15"/>
      <c r="BB1128" s="15"/>
      <c r="BC1128" s="15"/>
      <c r="BD1128" s="15"/>
      <c r="BE1128" s="35"/>
      <c r="BF1128" s="35"/>
      <c r="BG1128" s="35"/>
    </row>
    <row r="1129" spans="1:59" ht="16" x14ac:dyDescent="0.2">
      <c r="B1129" s="11">
        <f t="shared" si="725"/>
        <v>34</v>
      </c>
      <c r="C1129" s="12" t="str">
        <f t="shared" si="725"/>
        <v>SCI RETAIL RENNES 1</v>
      </c>
      <c r="D1129" s="25" t="s">
        <v>244</v>
      </c>
      <c r="E1129" s="29">
        <v>19989.619064813141</v>
      </c>
      <c r="F1129" s="15"/>
      <c r="G1129" s="36" t="s">
        <v>12</v>
      </c>
      <c r="H1129" s="31">
        <v>0</v>
      </c>
      <c r="I1129" s="32">
        <v>0</v>
      </c>
      <c r="J1129" s="32">
        <v>0</v>
      </c>
      <c r="K1129" s="24"/>
      <c r="L1129" s="37" t="s">
        <v>245</v>
      </c>
      <c r="M1129" s="74">
        <v>1</v>
      </c>
      <c r="N1129" s="74">
        <v>1</v>
      </c>
      <c r="O1129" s="38">
        <v>1</v>
      </c>
      <c r="P1129" s="38">
        <v>1</v>
      </c>
      <c r="Q1129" s="38">
        <v>1.0077777777777779</v>
      </c>
      <c r="R1129" s="38">
        <v>1.01</v>
      </c>
      <c r="S1129" s="38">
        <v>1.01</v>
      </c>
      <c r="T1129" s="38">
        <v>1.01</v>
      </c>
      <c r="U1129" s="38">
        <v>1.0178802197802197</v>
      </c>
      <c r="V1129" s="38">
        <v>1.0201</v>
      </c>
      <c r="W1129" s="38">
        <v>1.0201</v>
      </c>
      <c r="X1129" s="38">
        <v>1.0201</v>
      </c>
      <c r="Y1129" s="38">
        <v>1.0280341111111113</v>
      </c>
      <c r="Z1129" s="38">
        <v>1.0303009999999999</v>
      </c>
      <c r="AA1129" s="38">
        <v>1.0303009999999999</v>
      </c>
      <c r="AB1129" s="38">
        <v>1.0303009999999999</v>
      </c>
      <c r="AC1129" s="38">
        <v>1.0383144522222223</v>
      </c>
      <c r="AD1129" s="38">
        <v>1.04060401</v>
      </c>
      <c r="AE1129" s="38">
        <v>1.04060401</v>
      </c>
      <c r="AF1129" s="38">
        <v>1.04060401</v>
      </c>
      <c r="AG1129" s="38">
        <v>1.0486975967444445</v>
      </c>
      <c r="AH1129" s="38">
        <v>1.0510100500999999</v>
      </c>
      <c r="AI1129" s="38">
        <v>1.0510100500999999</v>
      </c>
      <c r="AJ1129" s="38">
        <v>1.0510100500999999</v>
      </c>
      <c r="AK1129" s="38">
        <v>1.059210238402978</v>
      </c>
      <c r="AL1129" s="38">
        <v>1.0615201506009999</v>
      </c>
      <c r="AM1129" s="38">
        <v>1.0615201506009999</v>
      </c>
      <c r="AN1129" s="38">
        <v>1.0615201506009999</v>
      </c>
      <c r="AO1129" s="38">
        <v>1.0697764184390077</v>
      </c>
      <c r="AP1129" s="38">
        <v>1.0721353521070098</v>
      </c>
      <c r="AQ1129" s="38">
        <v>1.0721353521070098</v>
      </c>
      <c r="AR1129" s="38">
        <v>1.0721353521070098</v>
      </c>
      <c r="AS1129" s="38">
        <v>1.0804741826233979</v>
      </c>
      <c r="AT1129" s="38">
        <v>1.08285670562808</v>
      </c>
      <c r="AU1129" s="38">
        <v>1.08285670562808</v>
      </c>
      <c r="AV1129" s="38">
        <v>1.08285670562808</v>
      </c>
      <c r="AW1129" s="38">
        <v>1.0912789244496319</v>
      </c>
      <c r="AX1129" s="38">
        <v>1.0936852726843609</v>
      </c>
      <c r="AY1129" s="38">
        <v>1.0936852726843609</v>
      </c>
      <c r="AZ1129" s="38">
        <v>1.0936852726843609</v>
      </c>
      <c r="BA1129" s="38">
        <v>1.1022184215151949</v>
      </c>
      <c r="BB1129" s="38">
        <v>1.1046221254112045</v>
      </c>
      <c r="BC1129" s="38">
        <v>1.1046221254112045</v>
      </c>
      <c r="BD1129" s="38">
        <v>1.1046221254112045</v>
      </c>
    </row>
    <row r="1130" spans="1:59" ht="16" x14ac:dyDescent="0.2">
      <c r="B1130" s="11">
        <f t="shared" si="725"/>
        <v>34</v>
      </c>
      <c r="C1130" s="12" t="str">
        <f t="shared" si="725"/>
        <v>SCI RETAIL RENNES 1</v>
      </c>
      <c r="D1130" s="25" t="s">
        <v>25</v>
      </c>
      <c r="E1130" s="39" t="s">
        <v>30</v>
      </c>
      <c r="F1130" s="15"/>
      <c r="K1130" s="24"/>
      <c r="L1130" s="16" t="s">
        <v>246</v>
      </c>
      <c r="M1130" s="70"/>
      <c r="N1130" s="70"/>
      <c r="O1130" s="40">
        <f>O1123*$E1127/4+O1127*$E1138/4</f>
        <v>4625</v>
      </c>
      <c r="P1130" s="40">
        <f t="shared" ref="P1130:BD1130" si="733">P1123*$E1127/4+P1127*$E1138/4</f>
        <v>4625</v>
      </c>
      <c r="Q1130" s="40">
        <f t="shared" si="733"/>
        <v>4625</v>
      </c>
      <c r="R1130" s="40">
        <f t="shared" si="733"/>
        <v>4625</v>
      </c>
      <c r="S1130" s="40">
        <f t="shared" si="733"/>
        <v>4625</v>
      </c>
      <c r="T1130" s="40">
        <f t="shared" si="733"/>
        <v>4625</v>
      </c>
      <c r="U1130" s="40">
        <f t="shared" si="733"/>
        <v>4625</v>
      </c>
      <c r="V1130" s="40">
        <f t="shared" si="733"/>
        <v>4625</v>
      </c>
      <c r="W1130" s="40">
        <f t="shared" si="733"/>
        <v>4625</v>
      </c>
      <c r="X1130" s="40">
        <f t="shared" si="733"/>
        <v>4625</v>
      </c>
      <c r="Y1130" s="40">
        <f t="shared" si="733"/>
        <v>4625</v>
      </c>
      <c r="Z1130" s="40">
        <f t="shared" si="733"/>
        <v>4625</v>
      </c>
      <c r="AA1130" s="40">
        <f t="shared" si="733"/>
        <v>4625</v>
      </c>
      <c r="AB1130" s="40">
        <f t="shared" si="733"/>
        <v>4625</v>
      </c>
      <c r="AC1130" s="40">
        <f t="shared" si="733"/>
        <v>4625</v>
      </c>
      <c r="AD1130" s="40">
        <f t="shared" si="733"/>
        <v>4625</v>
      </c>
      <c r="AE1130" s="40">
        <f t="shared" si="733"/>
        <v>4625</v>
      </c>
      <c r="AF1130" s="40">
        <f t="shared" si="733"/>
        <v>4625</v>
      </c>
      <c r="AG1130" s="40">
        <f t="shared" si="733"/>
        <v>5420.772010540255</v>
      </c>
      <c r="AH1130" s="40">
        <f t="shared" si="733"/>
        <v>5568.5842387130006</v>
      </c>
      <c r="AI1130" s="40">
        <f t="shared" si="733"/>
        <v>5568.5842387130006</v>
      </c>
      <c r="AJ1130" s="40">
        <f t="shared" si="733"/>
        <v>5568.5842387130006</v>
      </c>
      <c r="AK1130" s="40">
        <f t="shared" si="733"/>
        <v>5568.5842387130006</v>
      </c>
      <c r="AL1130" s="40">
        <f t="shared" si="733"/>
        <v>5568.5842387130006</v>
      </c>
      <c r="AM1130" s="40">
        <f t="shared" si="733"/>
        <v>5568.5842387130006</v>
      </c>
      <c r="AN1130" s="40">
        <f t="shared" si="733"/>
        <v>5568.5842387130006</v>
      </c>
      <c r="AO1130" s="40">
        <f t="shared" si="733"/>
        <v>5568.5842387130006</v>
      </c>
      <c r="AP1130" s="40">
        <f t="shared" si="733"/>
        <v>5568.5842387130006</v>
      </c>
      <c r="AQ1130" s="40">
        <f t="shared" si="733"/>
        <v>5568.5842387130006</v>
      </c>
      <c r="AR1130" s="40">
        <f t="shared" si="733"/>
        <v>5568.5842387130006</v>
      </c>
      <c r="AS1130" s="40">
        <f t="shared" si="733"/>
        <v>5568.5842387130006</v>
      </c>
      <c r="AT1130" s="40">
        <f t="shared" si="733"/>
        <v>5568.5842387130006</v>
      </c>
      <c r="AU1130" s="40">
        <f t="shared" si="733"/>
        <v>5568.5842387130006</v>
      </c>
      <c r="AV1130" s="40">
        <f t="shared" si="733"/>
        <v>5568.5842387130006</v>
      </c>
      <c r="AW1130" s="40">
        <f t="shared" si="733"/>
        <v>5568.5842387130006</v>
      </c>
      <c r="AX1130" s="40">
        <f t="shared" si="733"/>
        <v>5568.5842387130006</v>
      </c>
      <c r="AY1130" s="40">
        <f t="shared" si="733"/>
        <v>5568.5842387130006</v>
      </c>
      <c r="AZ1130" s="40">
        <f t="shared" si="733"/>
        <v>5568.5842387130006</v>
      </c>
      <c r="BA1130" s="40">
        <f t="shared" si="733"/>
        <v>5568.5842387130006</v>
      </c>
      <c r="BB1130" s="40">
        <f t="shared" si="733"/>
        <v>5568.5842387130006</v>
      </c>
      <c r="BC1130" s="40">
        <f t="shared" si="733"/>
        <v>5568.5842387130006</v>
      </c>
      <c r="BD1130" s="40">
        <f t="shared" si="733"/>
        <v>5568.5842387130006</v>
      </c>
    </row>
    <row r="1131" spans="1:59" ht="16" x14ac:dyDescent="0.2">
      <c r="B1131" s="11">
        <f t="shared" si="725"/>
        <v>34</v>
      </c>
      <c r="C1131" s="12" t="str">
        <f t="shared" si="725"/>
        <v>SCI RETAIL RENNES 1</v>
      </c>
      <c r="D1131" s="25" t="s">
        <v>247</v>
      </c>
      <c r="E1131" s="39" t="s">
        <v>248</v>
      </c>
      <c r="F1131" s="15"/>
      <c r="G1131" s="25" t="s">
        <v>249</v>
      </c>
      <c r="H1131" s="26">
        <v>45311</v>
      </c>
      <c r="I1131" s="25" t="s">
        <v>239</v>
      </c>
      <c r="J1131" s="26">
        <v>46407</v>
      </c>
      <c r="K1131" s="24"/>
      <c r="L1131" s="20" t="s">
        <v>250</v>
      </c>
      <c r="M1131" s="72"/>
      <c r="N1131" s="72"/>
      <c r="O1131" s="41">
        <f>IF($E1137&gt;=O$3,IF(O$3&lt;=($E1126+365),O1130,IFERROR(O1123*$E1128/4*O1129+
$E1138*O1127/4*IFERROR(O1129/$E1139,0),0)),IF(O$3&lt;=($E1137+365),O1123*$E1128/4*O1129+$E1138*O1127/4*IFERROR(O1129/$E1139,0),IFERROR($E1138*O1127/4*IFERROR(O1129/$E1139,0),0)))</f>
        <v>4997.4047662032854</v>
      </c>
      <c r="P1131" s="41">
        <f t="shared" ref="P1131:BD1131" si="734">IF($E1137&gt;=P$3,IF(P$3&lt;=($E1126+365),P1130,IFERROR(P1123*$E1128/4*P1129+
$E1138*P1127/4*IFERROR(P1129/$E1139,0),0)),IF(P$3&lt;=($E1137+365),P1123*$E1128/4*P1129+$E1138*P1127/4*IFERROR(P1129/$E1139,0),IFERROR($E1138*P1127/4*IFERROR(P1129/$E1139,0),0)))</f>
        <v>4997.4047662032854</v>
      </c>
      <c r="Q1131" s="41">
        <f t="shared" si="734"/>
        <v>5036.2734699404227</v>
      </c>
      <c r="R1131" s="41">
        <f t="shared" si="734"/>
        <v>5047.3788138653181</v>
      </c>
      <c r="S1131" s="41">
        <f t="shared" si="734"/>
        <v>5047.3788138653181</v>
      </c>
      <c r="T1131" s="41">
        <f t="shared" si="734"/>
        <v>5047.3788138653181</v>
      </c>
      <c r="U1131" s="41">
        <f t="shared" si="734"/>
        <v>5086.7594617537179</v>
      </c>
      <c r="V1131" s="41">
        <f t="shared" si="734"/>
        <v>5097.8526020039717</v>
      </c>
      <c r="W1131" s="41">
        <f t="shared" si="734"/>
        <v>5097.8526020039717</v>
      </c>
      <c r="X1131" s="41">
        <f t="shared" si="734"/>
        <v>5097.8526020039717</v>
      </c>
      <c r="Y1131" s="41">
        <f t="shared" si="734"/>
        <v>5137.5025666862257</v>
      </c>
      <c r="Z1131" s="41">
        <f t="shared" si="734"/>
        <v>5148.8311280240105</v>
      </c>
      <c r="AA1131" s="41">
        <f t="shared" si="734"/>
        <v>5148.8311280240105</v>
      </c>
      <c r="AB1131" s="41">
        <f t="shared" si="734"/>
        <v>5148.8311280240105</v>
      </c>
      <c r="AC1131" s="41">
        <f t="shared" si="734"/>
        <v>5188.8775923530875</v>
      </c>
      <c r="AD1131" s="41">
        <f t="shared" si="734"/>
        <v>5200.3194393042513</v>
      </c>
      <c r="AE1131" s="41">
        <f t="shared" si="734"/>
        <v>5200.3194393042513</v>
      </c>
      <c r="AF1131" s="41">
        <f t="shared" si="734"/>
        <v>5200.3194393042513</v>
      </c>
      <c r="AG1131" s="41">
        <f t="shared" si="734"/>
        <v>5557.6089812683931</v>
      </c>
      <c r="AH1131" s="41">
        <f t="shared" si="734"/>
        <v>5580.8633660309997</v>
      </c>
      <c r="AI1131" s="41">
        <f t="shared" si="734"/>
        <v>5580.8633660309997</v>
      </c>
      <c r="AJ1131" s="41">
        <f t="shared" si="734"/>
        <v>5580.8633660309997</v>
      </c>
      <c r="AK1131" s="41">
        <f t="shared" si="734"/>
        <v>5624.4063659198137</v>
      </c>
      <c r="AL1131" s="41">
        <f t="shared" si="734"/>
        <v>5636.6719996913089</v>
      </c>
      <c r="AM1131" s="41">
        <f t="shared" si="734"/>
        <v>5636.6719996913089</v>
      </c>
      <c r="AN1131" s="41">
        <f t="shared" si="734"/>
        <v>5636.6719996913089</v>
      </c>
      <c r="AO1131" s="41">
        <f t="shared" si="734"/>
        <v>5680.5127819111303</v>
      </c>
      <c r="AP1131" s="41">
        <f t="shared" si="734"/>
        <v>5693.038719688222</v>
      </c>
      <c r="AQ1131" s="41">
        <f t="shared" si="734"/>
        <v>5693.038719688222</v>
      </c>
      <c r="AR1131" s="41">
        <f t="shared" si="734"/>
        <v>5693.038719688222</v>
      </c>
      <c r="AS1131" s="41">
        <f t="shared" si="734"/>
        <v>5737.3179097302427</v>
      </c>
      <c r="AT1131" s="41">
        <f t="shared" si="734"/>
        <v>5749.9691068851052</v>
      </c>
      <c r="AU1131" s="41">
        <f t="shared" si="734"/>
        <v>5749.9691068851052</v>
      </c>
      <c r="AV1131" s="41">
        <f t="shared" si="734"/>
        <v>5749.9691068851052</v>
      </c>
      <c r="AW1131" s="41">
        <f t="shared" si="734"/>
        <v>5794.6910888275461</v>
      </c>
      <c r="AX1131" s="41">
        <f t="shared" si="734"/>
        <v>5807.4687979539558</v>
      </c>
      <c r="AY1131" s="41">
        <f t="shared" si="734"/>
        <v>5807.4687979539558</v>
      </c>
      <c r="AZ1131" s="41">
        <f t="shared" si="734"/>
        <v>5807.4687979539558</v>
      </c>
      <c r="BA1131" s="41">
        <f t="shared" si="734"/>
        <v>5852.7798182456854</v>
      </c>
      <c r="BB1131" s="41">
        <f t="shared" si="734"/>
        <v>5865.5434859334964</v>
      </c>
      <c r="BC1131" s="41">
        <f t="shared" si="734"/>
        <v>5865.5434859334964</v>
      </c>
      <c r="BD1131" s="41">
        <f t="shared" si="734"/>
        <v>5865.5434859334964</v>
      </c>
    </row>
    <row r="1132" spans="1:59" ht="16" x14ac:dyDescent="0.2">
      <c r="B1132" s="11">
        <f t="shared" si="725"/>
        <v>34</v>
      </c>
      <c r="C1132" s="12" t="str">
        <f t="shared" si="725"/>
        <v>SCI RETAIL RENNES 1</v>
      </c>
      <c r="D1132" s="25" t="s">
        <v>8</v>
      </c>
      <c r="E1132" s="42">
        <v>0</v>
      </c>
      <c r="F1132" s="15"/>
      <c r="I1132" s="15"/>
      <c r="J1132" s="24"/>
      <c r="K1132" s="24"/>
      <c r="L1132" s="20" t="s">
        <v>251</v>
      </c>
      <c r="M1132" s="72"/>
      <c r="N1132" s="72"/>
      <c r="O1132" s="41">
        <f>-$E1128/4*O1122
+(O1122&gt;0)*($J1127&gt;=O$2)*($J1127&lt;=O$3)*(($J1127-O$2+1)/O$4*$H1127/4)
+(O1122&gt;0)*($J1127&gt;O$3)*($I1127&lt;=O$3)*($I1127&gt;=O$2)*((O$3-$I1127+1)/O$4*$H1127/4)
+(O1122&gt;0)*($J1127&gt;O$3)*($I1127&lt;O$2)*$H1127/4
+(O1122&gt;0)*($J1128&gt;=O$2)*($J1128&lt;=O$3)*(($J1128-O$2+1)/O$4*$H1128/4)
+(O1122&gt;0)*($J1128&gt;O$3)*($I1128&lt;=O$3)*($I1128&gt;=O$2)*((O$3-$I1128+1)/O$4*$H1128/4)
+(O1122&gt;0)*($J1128&gt;O$3)*($I1128&lt;O$2)*$H1128/4
+(O1122&gt;0)*($J1129&gt;=O$2)*($J1129&lt;=O$3)*(($J1129-O$2+1)/O$4*$H1129/4)
+(O1122&gt;0)*($J1129&gt;O$3)*($I1129&lt;=O$3)*($I1129&gt;=O$2)*((O$3-$I1129+1)/O$4*$H1129/4)
+(O1122&gt;0)*($J1129&gt;O$3)*($I1129&lt;O$2)*$H1129/4
-$E1138/4*O1126
+(O1126&gt;0)*($J1138&gt;=O$2)*($J1138&lt;=O$3)*(($J1138-O$2+1)/O$4*$H1138/4)
+(O1126&gt;0)*($J1138&gt;O$3)*($I1138&lt;=O$3)*($I1138&gt;=O$2)*((O$3-$I1138+1)/O$4*$H1138/4)
+(O1126&gt;0)*($J1138&gt;O$3)*($I1138&lt;O$2)*$H1138/4
+(O1126&gt;0)*($J1139&gt;=O$2)*($J1139&lt;=O$3)*(($J1139-O$2+1)/O$4*$H1139/4)
+(O1126&gt;0)*($J1139&gt;O$3)*($I1139&lt;=O$3)*($I1139&gt;=O$2)*((O$3-$I1139+1)/O$4*$H1139/4)
+(O1126&gt;0)*($J1139&gt;O$3)*($I1139&lt;O$2)*$H1139/4
+(O1126&gt;0)*($J1140&gt;=O$2)*($J1140&lt;=O$3)*(($J1140-O$2+1)/O$4*$H1140/4)
+(O1126&gt;0)*($J1140&gt;O$3)*($I1140&lt;=O$3)*($I1140&gt;=O$2)*((O$3-$I1140+1)/O$4*$H1140/4)
+(O1126&gt;0)*($J1140&gt;O$3)*($I1140&lt;O$2)*$H1140/4</f>
        <v>0</v>
      </c>
      <c r="P1132" s="41">
        <f t="shared" ref="P1132:BD1132" si="735">-$E1128/4*P1122
+(P1122&gt;0)*($J1127&gt;=P$2)*($J1127&lt;=P$3)*(($J1127-P$2+1)/P$4*$H1127/4)
+(P1122&gt;0)*($J1127&gt;P$3)*($I1127&lt;=P$3)*($I1127&gt;=P$2)*((P$3-$I1127+1)/P$4*$H1127/4)
+(P1122&gt;0)*($J1127&gt;P$3)*($I1127&lt;P$2)*$H1127/4
+(P1122&gt;0)*($J1128&gt;=P$2)*($J1128&lt;=P$3)*(($J1128-P$2+1)/P$4*$H1128/4)
+(P1122&gt;0)*($J1128&gt;P$3)*($I1128&lt;=P$3)*($I1128&gt;=P$2)*((P$3-$I1128+1)/P$4*$H1128/4)
+(P1122&gt;0)*($J1128&gt;P$3)*($I1128&lt;P$2)*$H1128/4
+(P1122&gt;0)*($J1129&gt;=P$2)*($J1129&lt;=P$3)*(($J1129-P$2+1)/P$4*$H1129/4)
+(P1122&gt;0)*($J1129&gt;P$3)*($I1129&lt;=P$3)*($I1129&gt;=P$2)*((P$3-$I1129+1)/P$4*$H1129/4)
+(P1122&gt;0)*($J1129&gt;P$3)*($I1129&lt;P$2)*$H1129/4
-$E1138/4*P1126
+(P1126&gt;0)*($J1138&gt;=P$2)*($J1138&lt;=P$3)*(($J1138-P$2+1)/P$4*$H1138/4)
+(P1126&gt;0)*($J1138&gt;P$3)*($I1138&lt;=P$3)*($I1138&gt;=P$2)*((P$3-$I1138+1)/P$4*$H1138/4)
+(P1126&gt;0)*($J1138&gt;P$3)*($I1138&lt;P$2)*$H1138/4
+(P1126&gt;0)*($J1139&gt;=P$2)*($J1139&lt;=P$3)*(($J1139-P$2+1)/P$4*$H1139/4)
+(P1126&gt;0)*($J1139&gt;P$3)*($I1139&lt;=P$3)*($I1139&gt;=P$2)*((P$3-$I1139+1)/P$4*$H1139/4)
+(P1126&gt;0)*($J1139&gt;P$3)*($I1139&lt;P$2)*$H1139/4
+(P1126&gt;0)*($J1140&gt;=P$2)*($J1140&lt;=P$3)*(($J1140-P$2+1)/P$4*$H1140/4)
+(P1126&gt;0)*($J1140&gt;P$3)*($I1140&lt;=P$3)*($I1140&gt;=P$2)*((P$3-$I1140+1)/P$4*$H1140/4)
+(P1126&gt;0)*($J1140&gt;P$3)*($I1140&lt;P$2)*$H1140/4</f>
        <v>0</v>
      </c>
      <c r="Q1132" s="41">
        <f t="shared" si="735"/>
        <v>0</v>
      </c>
      <c r="R1132" s="41">
        <f t="shared" si="735"/>
        <v>0</v>
      </c>
      <c r="S1132" s="41">
        <f t="shared" si="735"/>
        <v>0</v>
      </c>
      <c r="T1132" s="41">
        <f t="shared" si="735"/>
        <v>0</v>
      </c>
      <c r="U1132" s="41">
        <f t="shared" si="735"/>
        <v>0</v>
      </c>
      <c r="V1132" s="41">
        <f t="shared" si="735"/>
        <v>0</v>
      </c>
      <c r="W1132" s="41">
        <f t="shared" si="735"/>
        <v>0</v>
      </c>
      <c r="X1132" s="41">
        <f t="shared" si="735"/>
        <v>0</v>
      </c>
      <c r="Y1132" s="41">
        <f t="shared" si="735"/>
        <v>0</v>
      </c>
      <c r="Z1132" s="41">
        <f t="shared" si="735"/>
        <v>0</v>
      </c>
      <c r="AA1132" s="41">
        <f t="shared" si="735"/>
        <v>0</v>
      </c>
      <c r="AB1132" s="41">
        <f t="shared" si="735"/>
        <v>0</v>
      </c>
      <c r="AC1132" s="41">
        <f t="shared" si="735"/>
        <v>0</v>
      </c>
      <c r="AD1132" s="41">
        <f t="shared" si="735"/>
        <v>0</v>
      </c>
      <c r="AE1132" s="41">
        <f t="shared" si="735"/>
        <v>0</v>
      </c>
      <c r="AF1132" s="41">
        <f t="shared" si="735"/>
        <v>0</v>
      </c>
      <c r="AG1132" s="41">
        <f t="shared" si="735"/>
        <v>0</v>
      </c>
      <c r="AH1132" s="41">
        <f t="shared" si="735"/>
        <v>0</v>
      </c>
      <c r="AI1132" s="41">
        <f t="shared" si="735"/>
        <v>0</v>
      </c>
      <c r="AJ1132" s="41">
        <f t="shared" si="735"/>
        <v>0</v>
      </c>
      <c r="AK1132" s="41">
        <f t="shared" si="735"/>
        <v>0</v>
      </c>
      <c r="AL1132" s="41">
        <f t="shared" si="735"/>
        <v>0</v>
      </c>
      <c r="AM1132" s="41">
        <f t="shared" si="735"/>
        <v>0</v>
      </c>
      <c r="AN1132" s="41">
        <f t="shared" si="735"/>
        <v>0</v>
      </c>
      <c r="AO1132" s="41">
        <f t="shared" si="735"/>
        <v>0</v>
      </c>
      <c r="AP1132" s="41">
        <f t="shared" si="735"/>
        <v>0</v>
      </c>
      <c r="AQ1132" s="41">
        <f t="shared" si="735"/>
        <v>0</v>
      </c>
      <c r="AR1132" s="41">
        <f t="shared" si="735"/>
        <v>0</v>
      </c>
      <c r="AS1132" s="41">
        <f t="shared" si="735"/>
        <v>0</v>
      </c>
      <c r="AT1132" s="41">
        <f t="shared" si="735"/>
        <v>0</v>
      </c>
      <c r="AU1132" s="41">
        <f t="shared" si="735"/>
        <v>0</v>
      </c>
      <c r="AV1132" s="41">
        <f t="shared" si="735"/>
        <v>0</v>
      </c>
      <c r="AW1132" s="41">
        <f t="shared" si="735"/>
        <v>0</v>
      </c>
      <c r="AX1132" s="41">
        <f t="shared" si="735"/>
        <v>0</v>
      </c>
      <c r="AY1132" s="41">
        <f t="shared" si="735"/>
        <v>0</v>
      </c>
      <c r="AZ1132" s="41">
        <f t="shared" si="735"/>
        <v>0</v>
      </c>
      <c r="BA1132" s="41">
        <f t="shared" si="735"/>
        <v>0</v>
      </c>
      <c r="BB1132" s="41">
        <f t="shared" si="735"/>
        <v>0</v>
      </c>
      <c r="BC1132" s="41">
        <f t="shared" si="735"/>
        <v>0</v>
      </c>
      <c r="BD1132" s="41">
        <f t="shared" si="735"/>
        <v>0</v>
      </c>
    </row>
    <row r="1133" spans="1:59" ht="16" x14ac:dyDescent="0.2">
      <c r="B1133" s="11">
        <f t="shared" si="725"/>
        <v>34</v>
      </c>
      <c r="C1133" s="12" t="str">
        <f t="shared" si="725"/>
        <v>SCI RETAIL RENNES 1</v>
      </c>
      <c r="D1133" s="43" t="s">
        <v>252</v>
      </c>
      <c r="E1133" s="42" t="s">
        <v>288</v>
      </c>
      <c r="F1133" s="44"/>
      <c r="G1133" s="43" t="s">
        <v>253</v>
      </c>
      <c r="H1133" s="39">
        <v>0</v>
      </c>
      <c r="I1133" s="43" t="s">
        <v>254</v>
      </c>
      <c r="J1133" s="32">
        <v>0</v>
      </c>
      <c r="K1133" s="24"/>
      <c r="L1133" s="20" t="s">
        <v>255</v>
      </c>
      <c r="M1133" s="72"/>
      <c r="N1133" s="72"/>
      <c r="O1133" s="41">
        <v>0</v>
      </c>
      <c r="P1133" s="41">
        <v>0</v>
      </c>
      <c r="Q1133" s="41">
        <v>0</v>
      </c>
      <c r="R1133" s="41">
        <v>0</v>
      </c>
      <c r="S1133" s="41">
        <v>0</v>
      </c>
      <c r="T1133" s="41">
        <v>0</v>
      </c>
      <c r="U1133" s="41">
        <v>0</v>
      </c>
      <c r="V1133" s="41">
        <v>0</v>
      </c>
      <c r="W1133" s="41">
        <v>0</v>
      </c>
      <c r="X1133" s="41">
        <v>0</v>
      </c>
      <c r="Y1133" s="41">
        <v>0</v>
      </c>
      <c r="Z1133" s="41">
        <v>0</v>
      </c>
      <c r="AA1133" s="41">
        <v>0</v>
      </c>
      <c r="AB1133" s="41">
        <v>0</v>
      </c>
      <c r="AC1133" s="41">
        <v>0</v>
      </c>
      <c r="AD1133" s="41">
        <v>0</v>
      </c>
      <c r="AE1133" s="41">
        <v>0</v>
      </c>
      <c r="AF1133" s="41">
        <v>0</v>
      </c>
      <c r="AG1133" s="41">
        <v>0</v>
      </c>
      <c r="AH1133" s="41">
        <v>0</v>
      </c>
      <c r="AI1133" s="41">
        <v>0</v>
      </c>
      <c r="AJ1133" s="41">
        <v>0</v>
      </c>
      <c r="AK1133" s="41">
        <v>0</v>
      </c>
      <c r="AL1133" s="41">
        <v>0</v>
      </c>
      <c r="AM1133" s="41">
        <v>0</v>
      </c>
      <c r="AN1133" s="41">
        <v>0</v>
      </c>
      <c r="AO1133" s="41">
        <v>0</v>
      </c>
      <c r="AP1133" s="41">
        <v>0</v>
      </c>
      <c r="AQ1133" s="41">
        <v>0</v>
      </c>
      <c r="AR1133" s="41">
        <v>0</v>
      </c>
      <c r="AS1133" s="41">
        <v>0</v>
      </c>
      <c r="AT1133" s="41">
        <v>0</v>
      </c>
      <c r="AU1133" s="41">
        <v>0</v>
      </c>
      <c r="AV1133" s="41">
        <v>0</v>
      </c>
      <c r="AW1133" s="41">
        <v>0</v>
      </c>
      <c r="AX1133" s="41">
        <v>0</v>
      </c>
      <c r="AY1133" s="41">
        <v>0</v>
      </c>
      <c r="AZ1133" s="41">
        <v>0</v>
      </c>
      <c r="BA1133" s="41">
        <v>0</v>
      </c>
      <c r="BB1133" s="41">
        <v>0</v>
      </c>
      <c r="BC1133" s="41">
        <v>0</v>
      </c>
      <c r="BD1133" s="41">
        <v>0</v>
      </c>
    </row>
    <row r="1134" spans="1:59" ht="16" x14ac:dyDescent="0.2">
      <c r="B1134" s="11">
        <f t="shared" si="725"/>
        <v>34</v>
      </c>
      <c r="C1134" s="12" t="str">
        <f t="shared" si="725"/>
        <v>SCI RETAIL RENNES 1</v>
      </c>
      <c r="D1134" s="43" t="s">
        <v>256</v>
      </c>
      <c r="E1134" s="32">
        <v>46407</v>
      </c>
      <c r="G1134" s="43" t="s">
        <v>257</v>
      </c>
      <c r="H1134" s="42">
        <v>0</v>
      </c>
      <c r="I1134" s="43" t="s">
        <v>258</v>
      </c>
      <c r="J1134" s="29">
        <v>0</v>
      </c>
      <c r="K1134" s="23"/>
      <c r="L1134" s="33" t="s">
        <v>259</v>
      </c>
      <c r="M1134" s="73"/>
      <c r="N1134" s="73"/>
      <c r="O1134" s="45">
        <f>-(O1131+O1132)*IFERROR((O1121+O1125)/(O1123+O1127),0)</f>
        <v>0</v>
      </c>
      <c r="P1134" s="45">
        <f t="shared" ref="P1134:BD1134" si="736">-(P1131+P1132)*IFERROR((P1121+P1125)/(P1123+P1127),0)</f>
        <v>0</v>
      </c>
      <c r="Q1134" s="45">
        <f t="shared" si="736"/>
        <v>0</v>
      </c>
      <c r="R1134" s="45">
        <f t="shared" si="736"/>
        <v>0</v>
      </c>
      <c r="S1134" s="45">
        <f t="shared" si="736"/>
        <v>0</v>
      </c>
      <c r="T1134" s="45">
        <f t="shared" si="736"/>
        <v>0</v>
      </c>
      <c r="U1134" s="45">
        <f t="shared" si="736"/>
        <v>0</v>
      </c>
      <c r="V1134" s="45">
        <f t="shared" si="736"/>
        <v>0</v>
      </c>
      <c r="W1134" s="45">
        <f t="shared" si="736"/>
        <v>0</v>
      </c>
      <c r="X1134" s="45">
        <f t="shared" si="736"/>
        <v>0</v>
      </c>
      <c r="Y1134" s="45">
        <f t="shared" si="736"/>
        <v>0</v>
      </c>
      <c r="Z1134" s="45">
        <f t="shared" si="736"/>
        <v>0</v>
      </c>
      <c r="AA1134" s="45">
        <f t="shared" si="736"/>
        <v>0</v>
      </c>
      <c r="AB1134" s="45">
        <f t="shared" si="736"/>
        <v>0</v>
      </c>
      <c r="AC1134" s="45">
        <f t="shared" si="736"/>
        <v>0</v>
      </c>
      <c r="AD1134" s="45">
        <f t="shared" si="736"/>
        <v>0</v>
      </c>
      <c r="AE1134" s="45">
        <f t="shared" si="736"/>
        <v>0</v>
      </c>
      <c r="AF1134" s="45">
        <f t="shared" si="736"/>
        <v>0</v>
      </c>
      <c r="AG1134" s="45">
        <f t="shared" si="736"/>
        <v>0</v>
      </c>
      <c r="AH1134" s="45">
        <f t="shared" si="736"/>
        <v>0</v>
      </c>
      <c r="AI1134" s="45">
        <f t="shared" si="736"/>
        <v>0</v>
      </c>
      <c r="AJ1134" s="45">
        <f t="shared" si="736"/>
        <v>0</v>
      </c>
      <c r="AK1134" s="45">
        <f t="shared" si="736"/>
        <v>0</v>
      </c>
      <c r="AL1134" s="45">
        <f t="shared" si="736"/>
        <v>0</v>
      </c>
      <c r="AM1134" s="45">
        <f t="shared" si="736"/>
        <v>0</v>
      </c>
      <c r="AN1134" s="45">
        <f t="shared" si="736"/>
        <v>0</v>
      </c>
      <c r="AO1134" s="45">
        <f t="shared" si="736"/>
        <v>0</v>
      </c>
      <c r="AP1134" s="45">
        <f t="shared" si="736"/>
        <v>0</v>
      </c>
      <c r="AQ1134" s="45">
        <f t="shared" si="736"/>
        <v>0</v>
      </c>
      <c r="AR1134" s="45">
        <f t="shared" si="736"/>
        <v>0</v>
      </c>
      <c r="AS1134" s="45">
        <f t="shared" si="736"/>
        <v>0</v>
      </c>
      <c r="AT1134" s="45">
        <f t="shared" si="736"/>
        <v>0</v>
      </c>
      <c r="AU1134" s="45">
        <f t="shared" si="736"/>
        <v>0</v>
      </c>
      <c r="AV1134" s="45">
        <f t="shared" si="736"/>
        <v>0</v>
      </c>
      <c r="AW1134" s="45">
        <f t="shared" si="736"/>
        <v>0</v>
      </c>
      <c r="AX1134" s="45">
        <f t="shared" si="736"/>
        <v>0</v>
      </c>
      <c r="AY1134" s="45">
        <f t="shared" si="736"/>
        <v>0</v>
      </c>
      <c r="AZ1134" s="45">
        <f t="shared" si="736"/>
        <v>0</v>
      </c>
      <c r="BA1134" s="45">
        <f t="shared" si="736"/>
        <v>0</v>
      </c>
      <c r="BB1134" s="45">
        <f t="shared" si="736"/>
        <v>0</v>
      </c>
      <c r="BC1134" s="45">
        <f t="shared" si="736"/>
        <v>0</v>
      </c>
      <c r="BD1134" s="45">
        <f t="shared" si="736"/>
        <v>0</v>
      </c>
    </row>
    <row r="1135" spans="1:59" ht="16" x14ac:dyDescent="0.2">
      <c r="B1135" s="11">
        <f t="shared" si="725"/>
        <v>34</v>
      </c>
      <c r="C1135" s="12" t="str">
        <f t="shared" si="725"/>
        <v>SCI RETAIL RENNES 1</v>
      </c>
      <c r="K1135" s="24"/>
      <c r="O1135" s="15"/>
      <c r="P1135" s="15"/>
      <c r="Q1135" s="15"/>
      <c r="R1135" s="15"/>
      <c r="S1135" s="15"/>
      <c r="T1135" s="15"/>
      <c r="U1135" s="15"/>
      <c r="V1135" s="15"/>
      <c r="W1135" s="15"/>
      <c r="X1135" s="15"/>
      <c r="Y1135" s="15"/>
      <c r="Z1135" s="15"/>
      <c r="AA1135" s="15"/>
      <c r="AB1135" s="15"/>
      <c r="AC1135" s="15"/>
      <c r="AD1135" s="15"/>
      <c r="AE1135" s="15"/>
      <c r="AF1135" s="15"/>
      <c r="AG1135" s="15"/>
      <c r="AH1135" s="15"/>
      <c r="AI1135" s="15"/>
      <c r="AJ1135" s="15"/>
      <c r="AK1135" s="15"/>
      <c r="AL1135" s="15"/>
      <c r="AM1135" s="15"/>
      <c r="AN1135" s="15"/>
      <c r="AO1135" s="15"/>
      <c r="AP1135" s="15"/>
      <c r="AQ1135" s="15"/>
      <c r="AR1135" s="15"/>
      <c r="AS1135" s="15"/>
      <c r="AT1135" s="15"/>
      <c r="AU1135" s="15"/>
      <c r="AV1135" s="15"/>
      <c r="AW1135" s="15"/>
      <c r="AX1135" s="15"/>
      <c r="AY1135" s="15"/>
      <c r="AZ1135" s="15"/>
      <c r="BA1135" s="15"/>
      <c r="BB1135" s="15"/>
      <c r="BC1135" s="15"/>
      <c r="BD1135" s="15"/>
    </row>
    <row r="1136" spans="1:59" ht="16" x14ac:dyDescent="0.2">
      <c r="B1136" s="11">
        <f t="shared" si="725"/>
        <v>34</v>
      </c>
      <c r="C1136" s="12" t="str">
        <f t="shared" si="725"/>
        <v>SCI RETAIL RENNES 1</v>
      </c>
      <c r="G1136" s="46" t="s">
        <v>229</v>
      </c>
      <c r="H1136" s="104" t="s">
        <v>74</v>
      </c>
      <c r="I1136" s="105"/>
      <c r="J1136" s="106"/>
      <c r="K1136" s="23"/>
      <c r="L1136" s="47" t="s">
        <v>4</v>
      </c>
      <c r="M1136" s="81"/>
      <c r="N1136" s="81"/>
      <c r="O1136" s="48">
        <f>SUM(O1131:O1134)</f>
        <v>4997.4047662032854</v>
      </c>
      <c r="P1136" s="48">
        <f t="shared" ref="P1136:BD1136" si="737">SUM(P1131:P1134)</f>
        <v>4997.4047662032854</v>
      </c>
      <c r="Q1136" s="48">
        <f t="shared" si="737"/>
        <v>5036.2734699404227</v>
      </c>
      <c r="R1136" s="48">
        <f t="shared" si="737"/>
        <v>5047.3788138653181</v>
      </c>
      <c r="S1136" s="48">
        <f t="shared" si="737"/>
        <v>5047.3788138653181</v>
      </c>
      <c r="T1136" s="48">
        <f t="shared" si="737"/>
        <v>5047.3788138653181</v>
      </c>
      <c r="U1136" s="48">
        <f t="shared" si="737"/>
        <v>5086.7594617537179</v>
      </c>
      <c r="V1136" s="48">
        <f t="shared" si="737"/>
        <v>5097.8526020039717</v>
      </c>
      <c r="W1136" s="48">
        <f t="shared" si="737"/>
        <v>5097.8526020039717</v>
      </c>
      <c r="X1136" s="48">
        <f t="shared" si="737"/>
        <v>5097.8526020039717</v>
      </c>
      <c r="Y1136" s="48">
        <f t="shared" si="737"/>
        <v>5137.5025666862257</v>
      </c>
      <c r="Z1136" s="48">
        <f t="shared" si="737"/>
        <v>5148.8311280240105</v>
      </c>
      <c r="AA1136" s="48">
        <f t="shared" si="737"/>
        <v>5148.8311280240105</v>
      </c>
      <c r="AB1136" s="48">
        <f t="shared" si="737"/>
        <v>5148.8311280240105</v>
      </c>
      <c r="AC1136" s="48">
        <f t="shared" si="737"/>
        <v>5188.8775923530875</v>
      </c>
      <c r="AD1136" s="48">
        <f t="shared" si="737"/>
        <v>5200.3194393042513</v>
      </c>
      <c r="AE1136" s="48">
        <f t="shared" si="737"/>
        <v>5200.3194393042513</v>
      </c>
      <c r="AF1136" s="48">
        <f t="shared" si="737"/>
        <v>5200.3194393042513</v>
      </c>
      <c r="AG1136" s="48">
        <f t="shared" si="737"/>
        <v>5557.6089812683931</v>
      </c>
      <c r="AH1136" s="48">
        <f t="shared" si="737"/>
        <v>5580.8633660309997</v>
      </c>
      <c r="AI1136" s="48">
        <f t="shared" si="737"/>
        <v>5580.8633660309997</v>
      </c>
      <c r="AJ1136" s="48">
        <f t="shared" si="737"/>
        <v>5580.8633660309997</v>
      </c>
      <c r="AK1136" s="48">
        <f t="shared" si="737"/>
        <v>5624.4063659198137</v>
      </c>
      <c r="AL1136" s="48">
        <f t="shared" si="737"/>
        <v>5636.6719996913089</v>
      </c>
      <c r="AM1136" s="48">
        <f t="shared" si="737"/>
        <v>5636.6719996913089</v>
      </c>
      <c r="AN1136" s="48">
        <f t="shared" si="737"/>
        <v>5636.6719996913089</v>
      </c>
      <c r="AO1136" s="48">
        <f t="shared" si="737"/>
        <v>5680.5127819111303</v>
      </c>
      <c r="AP1136" s="48">
        <f t="shared" si="737"/>
        <v>5693.038719688222</v>
      </c>
      <c r="AQ1136" s="48">
        <f t="shared" si="737"/>
        <v>5693.038719688222</v>
      </c>
      <c r="AR1136" s="48">
        <f t="shared" si="737"/>
        <v>5693.038719688222</v>
      </c>
      <c r="AS1136" s="48">
        <f t="shared" si="737"/>
        <v>5737.3179097302427</v>
      </c>
      <c r="AT1136" s="48">
        <f t="shared" si="737"/>
        <v>5749.9691068851052</v>
      </c>
      <c r="AU1136" s="48">
        <f t="shared" si="737"/>
        <v>5749.9691068851052</v>
      </c>
      <c r="AV1136" s="48">
        <f t="shared" si="737"/>
        <v>5749.9691068851052</v>
      </c>
      <c r="AW1136" s="48">
        <f t="shared" si="737"/>
        <v>5794.6910888275461</v>
      </c>
      <c r="AX1136" s="48">
        <f t="shared" si="737"/>
        <v>5807.4687979539558</v>
      </c>
      <c r="AY1136" s="48">
        <f t="shared" si="737"/>
        <v>5807.4687979539558</v>
      </c>
      <c r="AZ1136" s="48">
        <f t="shared" si="737"/>
        <v>5807.4687979539558</v>
      </c>
      <c r="BA1136" s="48">
        <f t="shared" si="737"/>
        <v>5852.7798182456854</v>
      </c>
      <c r="BB1136" s="48">
        <f t="shared" si="737"/>
        <v>5865.5434859334964</v>
      </c>
      <c r="BC1136" s="48">
        <f t="shared" si="737"/>
        <v>5865.5434859334964</v>
      </c>
      <c r="BD1136" s="48">
        <f t="shared" si="737"/>
        <v>5865.5434859334964</v>
      </c>
    </row>
    <row r="1137" spans="1:59" ht="16" x14ac:dyDescent="0.2">
      <c r="B1137" s="11">
        <f t="shared" ref="B1137:C1142" si="738">B1136</f>
        <v>34</v>
      </c>
      <c r="C1137" s="12" t="str">
        <f t="shared" si="738"/>
        <v>SCI RETAIL RENNES 1</v>
      </c>
      <c r="D1137" s="46" t="s">
        <v>260</v>
      </c>
      <c r="E1137" s="32">
        <v>46407</v>
      </c>
      <c r="F1137" s="15"/>
      <c r="G1137" s="46" t="s">
        <v>261</v>
      </c>
      <c r="H1137" s="46" t="s">
        <v>237</v>
      </c>
      <c r="I1137" s="46" t="s">
        <v>238</v>
      </c>
      <c r="J1137" s="46" t="s">
        <v>239</v>
      </c>
      <c r="K1137" s="23"/>
      <c r="O1137" s="15"/>
      <c r="P1137" s="15"/>
      <c r="Q1137" s="15"/>
      <c r="R1137" s="15"/>
      <c r="S1137" s="15"/>
      <c r="T1137" s="15"/>
      <c r="U1137" s="15"/>
      <c r="V1137" s="15"/>
      <c r="W1137" s="15"/>
      <c r="X1137" s="15"/>
      <c r="Y1137" s="15"/>
      <c r="Z1137" s="15"/>
      <c r="AA1137" s="15"/>
      <c r="AB1137" s="15"/>
      <c r="AC1137" s="15"/>
      <c r="AD1137" s="15"/>
      <c r="AE1137" s="15"/>
      <c r="AF1137" s="15"/>
      <c r="AG1137" s="15"/>
      <c r="AH1137" s="15"/>
      <c r="AI1137" s="15"/>
      <c r="AJ1137" s="15"/>
      <c r="AK1137" s="15"/>
      <c r="AL1137" s="15"/>
      <c r="AM1137" s="15"/>
      <c r="AN1137" s="15"/>
      <c r="AO1137" s="15"/>
      <c r="AP1137" s="15"/>
      <c r="AQ1137" s="15"/>
      <c r="AR1137" s="15"/>
      <c r="AS1137" s="15"/>
      <c r="AT1137" s="15"/>
      <c r="AU1137" s="15"/>
      <c r="AV1137" s="15"/>
      <c r="AW1137" s="15"/>
      <c r="AX1137" s="15"/>
      <c r="AY1137" s="15"/>
      <c r="AZ1137" s="15"/>
      <c r="BA1137" s="15"/>
      <c r="BB1137" s="15"/>
      <c r="BC1137" s="15"/>
      <c r="BD1137" s="15"/>
    </row>
    <row r="1138" spans="1:59" ht="16" x14ac:dyDescent="0.2">
      <c r="B1138" s="11">
        <f t="shared" si="738"/>
        <v>34</v>
      </c>
      <c r="C1138" s="12" t="str">
        <f t="shared" si="738"/>
        <v>SCI RETAIL RENNES 1</v>
      </c>
      <c r="D1138" s="46" t="s">
        <v>262</v>
      </c>
      <c r="E1138" s="31">
        <v>22274.336954852002</v>
      </c>
      <c r="F1138" s="15"/>
      <c r="G1138" s="49" t="s">
        <v>263</v>
      </c>
      <c r="H1138" s="31">
        <v>0</v>
      </c>
      <c r="I1138" s="32">
        <v>0</v>
      </c>
      <c r="J1138" s="32">
        <v>0</v>
      </c>
      <c r="K1138" s="23"/>
      <c r="L1138" s="50" t="s">
        <v>264</v>
      </c>
      <c r="M1138" s="70"/>
      <c r="N1138" s="70"/>
      <c r="O1138" s="40">
        <f t="shared" ref="O1138:BD1138" si="739">IFERROR(((O$3&gt;=$E1137)*(O$2&lt;=$E1137))*$E1141,"")</f>
        <v>0</v>
      </c>
      <c r="P1138" s="40">
        <f t="shared" si="739"/>
        <v>0</v>
      </c>
      <c r="Q1138" s="40">
        <f t="shared" si="739"/>
        <v>0</v>
      </c>
      <c r="R1138" s="40">
        <f t="shared" si="739"/>
        <v>0</v>
      </c>
      <c r="S1138" s="40">
        <f t="shared" si="739"/>
        <v>0</v>
      </c>
      <c r="T1138" s="40">
        <f t="shared" si="739"/>
        <v>0</v>
      </c>
      <c r="U1138" s="40">
        <f t="shared" si="739"/>
        <v>0</v>
      </c>
      <c r="V1138" s="40">
        <f t="shared" si="739"/>
        <v>0</v>
      </c>
      <c r="W1138" s="40">
        <f t="shared" si="739"/>
        <v>0</v>
      </c>
      <c r="X1138" s="40">
        <f t="shared" si="739"/>
        <v>0</v>
      </c>
      <c r="Y1138" s="40">
        <f t="shared" si="739"/>
        <v>0</v>
      </c>
      <c r="Z1138" s="40">
        <f t="shared" si="739"/>
        <v>0</v>
      </c>
      <c r="AA1138" s="40">
        <f t="shared" si="739"/>
        <v>0</v>
      </c>
      <c r="AB1138" s="40">
        <f t="shared" si="739"/>
        <v>0</v>
      </c>
      <c r="AC1138" s="40">
        <f t="shared" si="739"/>
        <v>0</v>
      </c>
      <c r="AD1138" s="40">
        <f t="shared" si="739"/>
        <v>0</v>
      </c>
      <c r="AE1138" s="40">
        <f t="shared" si="739"/>
        <v>0</v>
      </c>
      <c r="AF1138" s="40">
        <f t="shared" si="739"/>
        <v>0</v>
      </c>
      <c r="AG1138" s="40">
        <f t="shared" si="739"/>
        <v>0</v>
      </c>
      <c r="AH1138" s="40">
        <f t="shared" si="739"/>
        <v>0</v>
      </c>
      <c r="AI1138" s="40">
        <f t="shared" si="739"/>
        <v>0</v>
      </c>
      <c r="AJ1138" s="40">
        <f t="shared" si="739"/>
        <v>0</v>
      </c>
      <c r="AK1138" s="40">
        <f t="shared" si="739"/>
        <v>0</v>
      </c>
      <c r="AL1138" s="40">
        <f t="shared" si="739"/>
        <v>0</v>
      </c>
      <c r="AM1138" s="40">
        <f t="shared" si="739"/>
        <v>0</v>
      </c>
      <c r="AN1138" s="40">
        <f t="shared" si="739"/>
        <v>0</v>
      </c>
      <c r="AO1138" s="40">
        <f t="shared" si="739"/>
        <v>0</v>
      </c>
      <c r="AP1138" s="40">
        <f t="shared" si="739"/>
        <v>0</v>
      </c>
      <c r="AQ1138" s="40">
        <f t="shared" si="739"/>
        <v>0</v>
      </c>
      <c r="AR1138" s="40">
        <f t="shared" si="739"/>
        <v>0</v>
      </c>
      <c r="AS1138" s="40">
        <f t="shared" si="739"/>
        <v>0</v>
      </c>
      <c r="AT1138" s="40">
        <f t="shared" si="739"/>
        <v>0</v>
      </c>
      <c r="AU1138" s="40">
        <f t="shared" si="739"/>
        <v>0</v>
      </c>
      <c r="AV1138" s="40">
        <f t="shared" si="739"/>
        <v>0</v>
      </c>
      <c r="AW1138" s="40">
        <f t="shared" si="739"/>
        <v>0</v>
      </c>
      <c r="AX1138" s="40">
        <f t="shared" si="739"/>
        <v>0</v>
      </c>
      <c r="AY1138" s="40">
        <f t="shared" si="739"/>
        <v>0</v>
      </c>
      <c r="AZ1138" s="40">
        <f t="shared" si="739"/>
        <v>0</v>
      </c>
      <c r="BA1138" s="40">
        <f t="shared" si="739"/>
        <v>0</v>
      </c>
      <c r="BB1138" s="40">
        <f t="shared" si="739"/>
        <v>0</v>
      </c>
      <c r="BC1138" s="40">
        <f t="shared" si="739"/>
        <v>0</v>
      </c>
      <c r="BD1138" s="40">
        <f t="shared" si="739"/>
        <v>0</v>
      </c>
    </row>
    <row r="1139" spans="1:59" ht="16" x14ac:dyDescent="0.2">
      <c r="B1139" s="11">
        <f t="shared" si="738"/>
        <v>34</v>
      </c>
      <c r="C1139" s="12" t="str">
        <f t="shared" si="738"/>
        <v>SCI RETAIL RENNES 1</v>
      </c>
      <c r="D1139" s="46" t="s">
        <v>24</v>
      </c>
      <c r="E1139" s="51">
        <f>IF(E1137&gt;MAX($O$3:$BD$3),BD1128,
IF(E1137&lt;MIN($O$3:$BD$3),1,SUMIFS($O1129:$BD1129,$O$2:$BD$2,"&lt;="&amp;E1137,$O$3:$BD$3,"&gt;="&amp;E1137)))</f>
        <v>1.0486975967444445</v>
      </c>
      <c r="F1139" s="15"/>
      <c r="G1139" s="49" t="s">
        <v>265</v>
      </c>
      <c r="H1139" s="31">
        <v>0</v>
      </c>
      <c r="I1139" s="32">
        <v>0</v>
      </c>
      <c r="J1139" s="32">
        <v>0</v>
      </c>
      <c r="K1139" s="23"/>
      <c r="L1139" s="52" t="s">
        <v>266</v>
      </c>
      <c r="M1139" s="72"/>
      <c r="N1139" s="72"/>
      <c r="O1139" s="41">
        <f t="shared" ref="O1139:BD1139" si="740">IFERROR(((O$3&gt;=$E1134)*(O$2&lt;=$E1134))*$H1142,"")</f>
        <v>0</v>
      </c>
      <c r="P1139" s="41">
        <f t="shared" si="740"/>
        <v>0</v>
      </c>
      <c r="Q1139" s="41">
        <f t="shared" si="740"/>
        <v>0</v>
      </c>
      <c r="R1139" s="41">
        <f t="shared" si="740"/>
        <v>0</v>
      </c>
      <c r="S1139" s="41">
        <f t="shared" si="740"/>
        <v>0</v>
      </c>
      <c r="T1139" s="41">
        <f t="shared" si="740"/>
        <v>0</v>
      </c>
      <c r="U1139" s="41">
        <f t="shared" si="740"/>
        <v>0</v>
      </c>
      <c r="V1139" s="41">
        <f t="shared" si="740"/>
        <v>0</v>
      </c>
      <c r="W1139" s="41">
        <f t="shared" si="740"/>
        <v>0</v>
      </c>
      <c r="X1139" s="41">
        <f t="shared" si="740"/>
        <v>0</v>
      </c>
      <c r="Y1139" s="41">
        <f t="shared" si="740"/>
        <v>0</v>
      </c>
      <c r="Z1139" s="41">
        <f t="shared" si="740"/>
        <v>0</v>
      </c>
      <c r="AA1139" s="41">
        <f t="shared" si="740"/>
        <v>0</v>
      </c>
      <c r="AB1139" s="41">
        <f t="shared" si="740"/>
        <v>0</v>
      </c>
      <c r="AC1139" s="41">
        <f t="shared" si="740"/>
        <v>0</v>
      </c>
      <c r="AD1139" s="41">
        <f t="shared" si="740"/>
        <v>0</v>
      </c>
      <c r="AE1139" s="41">
        <f t="shared" si="740"/>
        <v>0</v>
      </c>
      <c r="AF1139" s="41">
        <f t="shared" si="740"/>
        <v>0</v>
      </c>
      <c r="AG1139" s="41">
        <f t="shared" si="740"/>
        <v>0</v>
      </c>
      <c r="AH1139" s="41">
        <f t="shared" si="740"/>
        <v>0</v>
      </c>
      <c r="AI1139" s="41">
        <f t="shared" si="740"/>
        <v>0</v>
      </c>
      <c r="AJ1139" s="41">
        <f t="shared" si="740"/>
        <v>0</v>
      </c>
      <c r="AK1139" s="41">
        <f t="shared" si="740"/>
        <v>0</v>
      </c>
      <c r="AL1139" s="41">
        <f t="shared" si="740"/>
        <v>0</v>
      </c>
      <c r="AM1139" s="41">
        <f t="shared" si="740"/>
        <v>0</v>
      </c>
      <c r="AN1139" s="41">
        <f t="shared" si="740"/>
        <v>0</v>
      </c>
      <c r="AO1139" s="41">
        <f t="shared" si="740"/>
        <v>0</v>
      </c>
      <c r="AP1139" s="41">
        <f t="shared" si="740"/>
        <v>0</v>
      </c>
      <c r="AQ1139" s="41">
        <f t="shared" si="740"/>
        <v>0</v>
      </c>
      <c r="AR1139" s="41">
        <f t="shared" si="740"/>
        <v>0</v>
      </c>
      <c r="AS1139" s="41">
        <f t="shared" si="740"/>
        <v>0</v>
      </c>
      <c r="AT1139" s="41">
        <f t="shared" si="740"/>
        <v>0</v>
      </c>
      <c r="AU1139" s="41">
        <f t="shared" si="740"/>
        <v>0</v>
      </c>
      <c r="AV1139" s="41">
        <f t="shared" si="740"/>
        <v>0</v>
      </c>
      <c r="AW1139" s="41">
        <f t="shared" si="740"/>
        <v>0</v>
      </c>
      <c r="AX1139" s="41">
        <f t="shared" si="740"/>
        <v>0</v>
      </c>
      <c r="AY1139" s="41">
        <f t="shared" si="740"/>
        <v>0</v>
      </c>
      <c r="AZ1139" s="41">
        <f t="shared" si="740"/>
        <v>0</v>
      </c>
      <c r="BA1139" s="41">
        <f t="shared" si="740"/>
        <v>0</v>
      </c>
      <c r="BB1139" s="41">
        <f t="shared" si="740"/>
        <v>0</v>
      </c>
      <c r="BC1139" s="41">
        <f t="shared" si="740"/>
        <v>0</v>
      </c>
      <c r="BD1139" s="41">
        <f t="shared" si="740"/>
        <v>0</v>
      </c>
    </row>
    <row r="1140" spans="1:59" ht="16" x14ac:dyDescent="0.2">
      <c r="B1140" s="11">
        <f t="shared" si="738"/>
        <v>34</v>
      </c>
      <c r="C1140" s="12" t="str">
        <f t="shared" si="738"/>
        <v>SCI RETAIL RENNES 1</v>
      </c>
      <c r="D1140" s="46" t="s">
        <v>8</v>
      </c>
      <c r="E1140" s="42">
        <v>0</v>
      </c>
      <c r="F1140" s="15"/>
      <c r="G1140" s="49" t="s">
        <v>267</v>
      </c>
      <c r="H1140" s="31">
        <v>0</v>
      </c>
      <c r="I1140" s="32">
        <v>0</v>
      </c>
      <c r="J1140" s="32">
        <v>0</v>
      </c>
      <c r="L1140" s="52" t="s">
        <v>268</v>
      </c>
      <c r="M1140" s="72"/>
      <c r="N1140" s="72"/>
      <c r="O1140" s="41">
        <f t="shared" ref="O1140:BD1140" si="741">IFERROR(((O$3&gt;=$E1137)*(O$2&lt;=$E1137))*$J1142,"")</f>
        <v>0</v>
      </c>
      <c r="P1140" s="41">
        <f t="shared" si="741"/>
        <v>0</v>
      </c>
      <c r="Q1140" s="41">
        <f t="shared" si="741"/>
        <v>0</v>
      </c>
      <c r="R1140" s="41">
        <f t="shared" si="741"/>
        <v>0</v>
      </c>
      <c r="S1140" s="41">
        <f t="shared" si="741"/>
        <v>0</v>
      </c>
      <c r="T1140" s="41">
        <f t="shared" si="741"/>
        <v>0</v>
      </c>
      <c r="U1140" s="41">
        <f t="shared" si="741"/>
        <v>0</v>
      </c>
      <c r="V1140" s="41">
        <f t="shared" si="741"/>
        <v>0</v>
      </c>
      <c r="W1140" s="41">
        <f t="shared" si="741"/>
        <v>0</v>
      </c>
      <c r="X1140" s="41">
        <f t="shared" si="741"/>
        <v>0</v>
      </c>
      <c r="Y1140" s="41">
        <f t="shared" si="741"/>
        <v>0</v>
      </c>
      <c r="Z1140" s="41">
        <f t="shared" si="741"/>
        <v>0</v>
      </c>
      <c r="AA1140" s="41">
        <f t="shared" si="741"/>
        <v>0</v>
      </c>
      <c r="AB1140" s="41">
        <f t="shared" si="741"/>
        <v>0</v>
      </c>
      <c r="AC1140" s="41">
        <f t="shared" si="741"/>
        <v>0</v>
      </c>
      <c r="AD1140" s="41">
        <f t="shared" si="741"/>
        <v>0</v>
      </c>
      <c r="AE1140" s="41">
        <f t="shared" si="741"/>
        <v>0</v>
      </c>
      <c r="AF1140" s="41">
        <f t="shared" si="741"/>
        <v>0</v>
      </c>
      <c r="AG1140" s="41">
        <f t="shared" si="741"/>
        <v>0</v>
      </c>
      <c r="AH1140" s="41">
        <f t="shared" si="741"/>
        <v>0</v>
      </c>
      <c r="AI1140" s="41">
        <f t="shared" si="741"/>
        <v>0</v>
      </c>
      <c r="AJ1140" s="41">
        <f t="shared" si="741"/>
        <v>0</v>
      </c>
      <c r="AK1140" s="41">
        <f t="shared" si="741"/>
        <v>0</v>
      </c>
      <c r="AL1140" s="41">
        <f t="shared" si="741"/>
        <v>0</v>
      </c>
      <c r="AM1140" s="41">
        <f t="shared" si="741"/>
        <v>0</v>
      </c>
      <c r="AN1140" s="41">
        <f t="shared" si="741"/>
        <v>0</v>
      </c>
      <c r="AO1140" s="41">
        <f t="shared" si="741"/>
        <v>0</v>
      </c>
      <c r="AP1140" s="41">
        <f t="shared" si="741"/>
        <v>0</v>
      </c>
      <c r="AQ1140" s="41">
        <f t="shared" si="741"/>
        <v>0</v>
      </c>
      <c r="AR1140" s="41">
        <f t="shared" si="741"/>
        <v>0</v>
      </c>
      <c r="AS1140" s="41">
        <f t="shared" si="741"/>
        <v>0</v>
      </c>
      <c r="AT1140" s="41">
        <f t="shared" si="741"/>
        <v>0</v>
      </c>
      <c r="AU1140" s="41">
        <f t="shared" si="741"/>
        <v>0</v>
      </c>
      <c r="AV1140" s="41">
        <f t="shared" si="741"/>
        <v>0</v>
      </c>
      <c r="AW1140" s="41">
        <f t="shared" si="741"/>
        <v>0</v>
      </c>
      <c r="AX1140" s="41">
        <f t="shared" si="741"/>
        <v>0</v>
      </c>
      <c r="AY1140" s="41">
        <f t="shared" si="741"/>
        <v>0</v>
      </c>
      <c r="AZ1140" s="41">
        <f t="shared" si="741"/>
        <v>0</v>
      </c>
      <c r="BA1140" s="41">
        <f t="shared" si="741"/>
        <v>0</v>
      </c>
      <c r="BB1140" s="41">
        <f t="shared" si="741"/>
        <v>0</v>
      </c>
      <c r="BC1140" s="41">
        <f t="shared" si="741"/>
        <v>0</v>
      </c>
      <c r="BD1140" s="41">
        <f t="shared" si="741"/>
        <v>0</v>
      </c>
    </row>
    <row r="1141" spans="1:59" ht="16" x14ac:dyDescent="0.2">
      <c r="B1141" s="11">
        <f t="shared" si="738"/>
        <v>34</v>
      </c>
      <c r="C1141" s="12" t="str">
        <f t="shared" si="738"/>
        <v>SCI RETAIL RENNES 1</v>
      </c>
      <c r="D1141" s="46" t="s">
        <v>269</v>
      </c>
      <c r="E1141" s="31">
        <v>0</v>
      </c>
      <c r="F1141" s="15"/>
      <c r="G1141" s="53"/>
      <c r="H1141" s="15"/>
      <c r="I1141" s="15"/>
      <c r="J1141" s="23"/>
      <c r="L1141" s="52" t="s">
        <v>270</v>
      </c>
      <c r="M1141" s="72"/>
      <c r="N1141" s="72"/>
      <c r="O1141" s="41">
        <f t="shared" ref="O1141:BD1141" si="742">IFERROR(((O$3&gt;=$J1131)*(O$2&lt;=$J1131))*$E1142,"")</f>
        <v>0</v>
      </c>
      <c r="P1141" s="41">
        <f t="shared" si="742"/>
        <v>0</v>
      </c>
      <c r="Q1141" s="41">
        <f t="shared" si="742"/>
        <v>0</v>
      </c>
      <c r="R1141" s="41">
        <f t="shared" si="742"/>
        <v>0</v>
      </c>
      <c r="S1141" s="41">
        <f t="shared" si="742"/>
        <v>0</v>
      </c>
      <c r="T1141" s="41">
        <f t="shared" si="742"/>
        <v>0</v>
      </c>
      <c r="U1141" s="41">
        <f t="shared" si="742"/>
        <v>0</v>
      </c>
      <c r="V1141" s="41">
        <f t="shared" si="742"/>
        <v>0</v>
      </c>
      <c r="W1141" s="41">
        <f t="shared" si="742"/>
        <v>0</v>
      </c>
      <c r="X1141" s="41">
        <f t="shared" si="742"/>
        <v>0</v>
      </c>
      <c r="Y1141" s="41">
        <f t="shared" si="742"/>
        <v>0</v>
      </c>
      <c r="Z1141" s="41">
        <f t="shared" si="742"/>
        <v>0</v>
      </c>
      <c r="AA1141" s="41">
        <f t="shared" si="742"/>
        <v>0</v>
      </c>
      <c r="AB1141" s="41">
        <f t="shared" si="742"/>
        <v>0</v>
      </c>
      <c r="AC1141" s="41">
        <f t="shared" si="742"/>
        <v>0</v>
      </c>
      <c r="AD1141" s="41">
        <f t="shared" si="742"/>
        <v>0</v>
      </c>
      <c r="AE1141" s="41">
        <f t="shared" si="742"/>
        <v>0</v>
      </c>
      <c r="AF1141" s="41">
        <f t="shared" si="742"/>
        <v>0</v>
      </c>
      <c r="AG1141" s="41">
        <f t="shared" si="742"/>
        <v>0</v>
      </c>
      <c r="AH1141" s="41">
        <f t="shared" si="742"/>
        <v>0</v>
      </c>
      <c r="AI1141" s="41">
        <f t="shared" si="742"/>
        <v>0</v>
      </c>
      <c r="AJ1141" s="41">
        <f t="shared" si="742"/>
        <v>0</v>
      </c>
      <c r="AK1141" s="41">
        <f t="shared" si="742"/>
        <v>0</v>
      </c>
      <c r="AL1141" s="41">
        <f t="shared" si="742"/>
        <v>0</v>
      </c>
      <c r="AM1141" s="41">
        <f t="shared" si="742"/>
        <v>0</v>
      </c>
      <c r="AN1141" s="41">
        <f t="shared" si="742"/>
        <v>0</v>
      </c>
      <c r="AO1141" s="41">
        <f t="shared" si="742"/>
        <v>0</v>
      </c>
      <c r="AP1141" s="41">
        <f t="shared" si="742"/>
        <v>0</v>
      </c>
      <c r="AQ1141" s="41">
        <f t="shared" si="742"/>
        <v>0</v>
      </c>
      <c r="AR1141" s="41">
        <f t="shared" si="742"/>
        <v>0</v>
      </c>
      <c r="AS1141" s="41">
        <f t="shared" si="742"/>
        <v>0</v>
      </c>
      <c r="AT1141" s="41">
        <f t="shared" si="742"/>
        <v>0</v>
      </c>
      <c r="AU1141" s="41">
        <f t="shared" si="742"/>
        <v>0</v>
      </c>
      <c r="AV1141" s="41">
        <f t="shared" si="742"/>
        <v>0</v>
      </c>
      <c r="AW1141" s="41">
        <f t="shared" si="742"/>
        <v>0</v>
      </c>
      <c r="AX1141" s="41">
        <f t="shared" si="742"/>
        <v>0</v>
      </c>
      <c r="AY1141" s="41">
        <f t="shared" si="742"/>
        <v>0</v>
      </c>
      <c r="AZ1141" s="41">
        <f t="shared" si="742"/>
        <v>0</v>
      </c>
      <c r="BA1141" s="41">
        <f t="shared" si="742"/>
        <v>0</v>
      </c>
      <c r="BB1141" s="41">
        <f t="shared" si="742"/>
        <v>0</v>
      </c>
      <c r="BC1141" s="41">
        <f t="shared" si="742"/>
        <v>0</v>
      </c>
      <c r="BD1141" s="41">
        <f t="shared" si="742"/>
        <v>0</v>
      </c>
    </row>
    <row r="1142" spans="1:59" ht="16" x14ac:dyDescent="0.2">
      <c r="B1142" s="11">
        <f t="shared" si="738"/>
        <v>34</v>
      </c>
      <c r="C1142" s="12" t="str">
        <f t="shared" si="738"/>
        <v>SCI RETAIL RENNES 1</v>
      </c>
      <c r="D1142" s="46" t="s">
        <v>270</v>
      </c>
      <c r="E1142" s="31">
        <v>0</v>
      </c>
      <c r="F1142" s="15"/>
      <c r="G1142" s="46" t="s">
        <v>266</v>
      </c>
      <c r="H1142" s="31">
        <v>0</v>
      </c>
      <c r="I1142" s="46" t="s">
        <v>268</v>
      </c>
      <c r="J1142" s="31">
        <v>0</v>
      </c>
      <c r="L1142" s="54" t="s">
        <v>271</v>
      </c>
      <c r="M1142" s="73"/>
      <c r="N1142" s="73"/>
      <c r="O1142" s="45">
        <f t="shared" ref="O1142:BD1142" si="743">IFERROR(-($E1123+$H1123+$J1123)*O1124,"")</f>
        <v>0</v>
      </c>
      <c r="P1142" s="45">
        <f t="shared" si="743"/>
        <v>0</v>
      </c>
      <c r="Q1142" s="45">
        <f t="shared" si="743"/>
        <v>0</v>
      </c>
      <c r="R1142" s="45">
        <f t="shared" si="743"/>
        <v>0</v>
      </c>
      <c r="S1142" s="45">
        <f t="shared" si="743"/>
        <v>0</v>
      </c>
      <c r="T1142" s="45">
        <f t="shared" si="743"/>
        <v>0</v>
      </c>
      <c r="U1142" s="45">
        <f t="shared" si="743"/>
        <v>0</v>
      </c>
      <c r="V1142" s="45">
        <f t="shared" si="743"/>
        <v>0</v>
      </c>
      <c r="W1142" s="45">
        <f t="shared" si="743"/>
        <v>0</v>
      </c>
      <c r="X1142" s="45">
        <f t="shared" si="743"/>
        <v>0</v>
      </c>
      <c r="Y1142" s="45">
        <f t="shared" si="743"/>
        <v>0</v>
      </c>
      <c r="Z1142" s="45">
        <f t="shared" si="743"/>
        <v>0</v>
      </c>
      <c r="AA1142" s="45">
        <f t="shared" si="743"/>
        <v>0</v>
      </c>
      <c r="AB1142" s="45">
        <f t="shared" si="743"/>
        <v>0</v>
      </c>
      <c r="AC1142" s="45">
        <f t="shared" si="743"/>
        <v>0</v>
      </c>
      <c r="AD1142" s="45">
        <f t="shared" si="743"/>
        <v>0</v>
      </c>
      <c r="AE1142" s="45">
        <f t="shared" si="743"/>
        <v>0</v>
      </c>
      <c r="AF1142" s="45">
        <f t="shared" si="743"/>
        <v>0</v>
      </c>
      <c r="AG1142" s="45">
        <f t="shared" si="743"/>
        <v>0</v>
      </c>
      <c r="AH1142" s="45">
        <f t="shared" si="743"/>
        <v>0</v>
      </c>
      <c r="AI1142" s="45">
        <f t="shared" si="743"/>
        <v>0</v>
      </c>
      <c r="AJ1142" s="45">
        <f t="shared" si="743"/>
        <v>0</v>
      </c>
      <c r="AK1142" s="45">
        <f t="shared" si="743"/>
        <v>0</v>
      </c>
      <c r="AL1142" s="45">
        <f t="shared" si="743"/>
        <v>0</v>
      </c>
      <c r="AM1142" s="45">
        <f t="shared" si="743"/>
        <v>0</v>
      </c>
      <c r="AN1142" s="45">
        <f t="shared" si="743"/>
        <v>0</v>
      </c>
      <c r="AO1142" s="45">
        <f t="shared" si="743"/>
        <v>0</v>
      </c>
      <c r="AP1142" s="45">
        <f t="shared" si="743"/>
        <v>0</v>
      </c>
      <c r="AQ1142" s="45">
        <f t="shared" si="743"/>
        <v>0</v>
      </c>
      <c r="AR1142" s="45">
        <f t="shared" si="743"/>
        <v>0</v>
      </c>
      <c r="AS1142" s="45">
        <f t="shared" si="743"/>
        <v>0</v>
      </c>
      <c r="AT1142" s="45">
        <f t="shared" si="743"/>
        <v>0</v>
      </c>
      <c r="AU1142" s="45">
        <f t="shared" si="743"/>
        <v>0</v>
      </c>
      <c r="AV1142" s="45">
        <f t="shared" si="743"/>
        <v>0</v>
      </c>
      <c r="AW1142" s="45">
        <f t="shared" si="743"/>
        <v>0</v>
      </c>
      <c r="AX1142" s="45">
        <f t="shared" si="743"/>
        <v>0</v>
      </c>
      <c r="AY1142" s="45">
        <f t="shared" si="743"/>
        <v>0</v>
      </c>
      <c r="AZ1142" s="45">
        <f t="shared" si="743"/>
        <v>0</v>
      </c>
      <c r="BA1142" s="45">
        <f t="shared" si="743"/>
        <v>0</v>
      </c>
      <c r="BB1142" s="45">
        <f t="shared" si="743"/>
        <v>0</v>
      </c>
      <c r="BC1142" s="45">
        <f t="shared" si="743"/>
        <v>0</v>
      </c>
      <c r="BD1142" s="45">
        <f t="shared" si="743"/>
        <v>0</v>
      </c>
    </row>
    <row r="1143" spans="1:59" x14ac:dyDescent="0.2">
      <c r="A1143"/>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row>
    <row r="1144" spans="1:59" ht="16" x14ac:dyDescent="0.2">
      <c r="A1144"/>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s="1"/>
    </row>
    <row r="1145" spans="1:59" ht="16" x14ac:dyDescent="0.2">
      <c r="A1145" s="1"/>
      <c r="B1145" s="67">
        <v>35</v>
      </c>
      <c r="C1145" s="68" t="str">
        <f>H1147</f>
        <v>SCI RETAIL RENNES 1</v>
      </c>
      <c r="D1145" s="69" t="s">
        <v>84</v>
      </c>
      <c r="E1145" s="69"/>
      <c r="F1145" s="69"/>
      <c r="G1145" s="69"/>
      <c r="H1145" s="69"/>
      <c r="I1145" s="69"/>
      <c r="J1145" s="69"/>
      <c r="K1145" s="68"/>
      <c r="L1145" s="68"/>
      <c r="M1145" s="68"/>
      <c r="N1145" s="68"/>
      <c r="O1145" s="82"/>
      <c r="P1145" s="82"/>
      <c r="Q1145" s="82"/>
      <c r="R1145" s="82"/>
      <c r="S1145" s="82"/>
      <c r="T1145" s="82"/>
      <c r="U1145" s="82"/>
      <c r="V1145" s="82"/>
      <c r="W1145" s="82"/>
      <c r="X1145" s="82"/>
      <c r="Y1145" s="82"/>
      <c r="Z1145" s="82"/>
      <c r="AA1145" s="82"/>
      <c r="AB1145" s="82"/>
      <c r="AC1145" s="82"/>
      <c r="AD1145" s="82"/>
      <c r="AE1145" s="82"/>
      <c r="AF1145" s="82"/>
      <c r="AG1145" s="82"/>
      <c r="AH1145" s="82"/>
      <c r="AI1145" s="82"/>
      <c r="AJ1145" s="82"/>
      <c r="AK1145" s="82"/>
      <c r="AL1145" s="82"/>
      <c r="AM1145" s="82"/>
      <c r="AN1145" s="82"/>
      <c r="AO1145" s="82"/>
      <c r="AP1145" s="82"/>
      <c r="AQ1145" s="82"/>
      <c r="AR1145" s="82"/>
      <c r="AS1145" s="82"/>
      <c r="AT1145" s="82"/>
      <c r="AU1145" s="82"/>
      <c r="AV1145" s="82"/>
      <c r="AW1145" s="82"/>
      <c r="AX1145" s="82"/>
      <c r="AY1145" s="82"/>
      <c r="AZ1145" s="82"/>
      <c r="BA1145" s="82"/>
      <c r="BB1145" s="82"/>
      <c r="BC1145" s="82"/>
      <c r="BD1145" s="82"/>
      <c r="BE1145" s="1"/>
      <c r="BF1145" s="1"/>
      <c r="BG1145" s="1"/>
    </row>
    <row r="1146" spans="1:59" ht="16" x14ac:dyDescent="0.2">
      <c r="A1146" s="35"/>
      <c r="B1146" s="11">
        <f>B1145</f>
        <v>35</v>
      </c>
      <c r="C1146" s="12" t="str">
        <f>C1145</f>
        <v>SCI RETAIL RENNES 1</v>
      </c>
      <c r="D1146" s="35"/>
      <c r="E1146" s="35"/>
      <c r="F1146" s="35"/>
      <c r="G1146" s="35"/>
      <c r="H1146" s="35"/>
      <c r="I1146" s="35"/>
      <c r="J1146" s="35"/>
      <c r="K1146" s="35"/>
      <c r="L1146" s="35"/>
      <c r="M1146" s="35"/>
      <c r="N1146" s="35"/>
      <c r="O1146" s="44"/>
      <c r="P1146" s="44"/>
      <c r="Q1146" s="44"/>
      <c r="R1146" s="44"/>
      <c r="S1146" s="44"/>
      <c r="T1146" s="44"/>
      <c r="U1146" s="44"/>
      <c r="V1146" s="44"/>
      <c r="W1146" s="44"/>
      <c r="X1146" s="44"/>
      <c r="Y1146" s="44"/>
      <c r="Z1146" s="44"/>
      <c r="AA1146" s="44"/>
      <c r="AB1146" s="44"/>
      <c r="AC1146" s="44"/>
      <c r="AD1146" s="44"/>
      <c r="AE1146" s="44"/>
      <c r="AF1146" s="44"/>
      <c r="AG1146" s="44"/>
      <c r="AH1146" s="44"/>
      <c r="AI1146" s="44"/>
      <c r="AJ1146" s="44"/>
      <c r="AK1146" s="44"/>
      <c r="AL1146" s="44"/>
      <c r="AM1146" s="44"/>
      <c r="AN1146" s="44"/>
      <c r="AO1146" s="44"/>
      <c r="AP1146" s="44"/>
      <c r="AQ1146" s="44"/>
      <c r="AR1146" s="44"/>
      <c r="AS1146" s="44"/>
      <c r="AT1146" s="44"/>
      <c r="AU1146" s="44"/>
      <c r="AV1146" s="44"/>
      <c r="AW1146" s="44"/>
      <c r="AX1146" s="44"/>
      <c r="AY1146" s="44"/>
      <c r="AZ1146" s="44"/>
      <c r="BA1146" s="44"/>
      <c r="BB1146" s="44"/>
      <c r="BC1146" s="44"/>
      <c r="BD1146" s="44"/>
      <c r="BE1146" s="35"/>
      <c r="BF1146" s="35"/>
      <c r="BG1146" s="35"/>
    </row>
    <row r="1147" spans="1:59" ht="16" x14ac:dyDescent="0.2">
      <c r="B1147" s="11">
        <f t="shared" ref="B1147:C1162" si="744">B1146</f>
        <v>35</v>
      </c>
      <c r="C1147" s="12" t="str">
        <f t="shared" si="744"/>
        <v>SCI RETAIL RENNES 1</v>
      </c>
      <c r="D1147" s="13" t="s">
        <v>2</v>
      </c>
      <c r="E1147" s="14" t="s">
        <v>85</v>
      </c>
      <c r="F1147" s="15"/>
      <c r="G1147" s="13" t="s">
        <v>229</v>
      </c>
      <c r="H1147" s="14" t="s">
        <v>74</v>
      </c>
      <c r="I1147" s="14"/>
      <c r="J1147" s="14"/>
      <c r="L1147" s="16" t="s">
        <v>230</v>
      </c>
      <c r="M1147" s="70"/>
      <c r="N1147" s="70"/>
      <c r="O1147" s="17">
        <f>($E1158&gt;0)*($E1152&lt;O$2)*(EDATE($E1152,$E1158)&gt;O$3)*((O$3-O$2+1)/O$4)
+($E1158&gt;0)*($E1152&lt;O$2)*(EDATE($E1152,$E1158)&gt;=O$2)*(EDATE($E1152,$E1158)&lt;=O$3)*((EDATE($E1152,$E1158)-O$2)/O$4)
+($E1158&gt;0)*($E1152&lt;O$2)*(EDATE($E1152,$E1158)&lt;O$2)*(0)
+($E1158&gt;0)*($E1152&gt;=O$2)*($E1152&lt;=O$3)*(EDATE($E1152,$E1158)&gt;=O$2)*(EDATE($E1152,$E1158)&lt;=O$3)*((EDATE($E1152,$E1158)-$E1152+1)/O$4)
+($E1158&gt;0)*($E1152&gt;=O$2)*($E1152&lt;=O$3)*(EDATE($E1152,$E1158)&gt;O$3)*((O$3-$E1152+1)/O$4)
+($E1158&gt;0)*($E1152&gt;O$3)*(0)</f>
        <v>0</v>
      </c>
      <c r="P1147" s="17">
        <f t="shared" ref="P1147:BD1147" si="745">($E1158&gt;0)*($E1152&lt;P$2)*(EDATE($E1152,$E1158)&gt;P$3)*((P$3-P$2+1)/P$4)
+($E1158&gt;0)*($E1152&lt;P$2)*(EDATE($E1152,$E1158)&gt;=P$2)*(EDATE($E1152,$E1158)&lt;=P$3)*((EDATE($E1152,$E1158)-P$2)/P$4)
+($E1158&gt;0)*($E1152&lt;P$2)*(EDATE($E1152,$E1158)&lt;P$2)*(0)
+($E1158&gt;0)*($E1152&gt;=P$2)*($E1152&lt;=P$3)*(EDATE($E1152,$E1158)&gt;=P$2)*(EDATE($E1152,$E1158)&lt;=P$3)*((EDATE($E1152,$E1158)-$E1152+1)/P$4)
+($E1158&gt;0)*($E1152&gt;=P$2)*($E1152&lt;=P$3)*(EDATE($E1152,$E1158)&gt;P$3)*((P$3-$E1152+1)/P$4)
+($E1158&gt;0)*($E1152&gt;P$3)*(0)</f>
        <v>0</v>
      </c>
      <c r="Q1147" s="17">
        <f t="shared" si="745"/>
        <v>0</v>
      </c>
      <c r="R1147" s="17">
        <f t="shared" si="745"/>
        <v>0</v>
      </c>
      <c r="S1147" s="17">
        <f t="shared" si="745"/>
        <v>0</v>
      </c>
      <c r="T1147" s="17">
        <f t="shared" si="745"/>
        <v>0</v>
      </c>
      <c r="U1147" s="17">
        <f t="shared" si="745"/>
        <v>0</v>
      </c>
      <c r="V1147" s="17">
        <f t="shared" si="745"/>
        <v>0</v>
      </c>
      <c r="W1147" s="17">
        <f t="shared" si="745"/>
        <v>0</v>
      </c>
      <c r="X1147" s="17">
        <f t="shared" si="745"/>
        <v>0</v>
      </c>
      <c r="Y1147" s="17">
        <f t="shared" si="745"/>
        <v>0</v>
      </c>
      <c r="Z1147" s="17">
        <f t="shared" si="745"/>
        <v>0</v>
      </c>
      <c r="AA1147" s="17">
        <f t="shared" si="745"/>
        <v>0</v>
      </c>
      <c r="AB1147" s="17">
        <f t="shared" si="745"/>
        <v>0</v>
      </c>
      <c r="AC1147" s="17">
        <f t="shared" si="745"/>
        <v>0</v>
      </c>
      <c r="AD1147" s="17">
        <f t="shared" si="745"/>
        <v>0</v>
      </c>
      <c r="AE1147" s="17">
        <f t="shared" si="745"/>
        <v>0</v>
      </c>
      <c r="AF1147" s="17">
        <f t="shared" si="745"/>
        <v>0</v>
      </c>
      <c r="AG1147" s="17">
        <f t="shared" si="745"/>
        <v>0</v>
      </c>
      <c r="AH1147" s="17">
        <f t="shared" si="745"/>
        <v>0</v>
      </c>
      <c r="AI1147" s="17">
        <f t="shared" si="745"/>
        <v>0</v>
      </c>
      <c r="AJ1147" s="17">
        <f t="shared" si="745"/>
        <v>0</v>
      </c>
      <c r="AK1147" s="17">
        <f t="shared" si="745"/>
        <v>0</v>
      </c>
      <c r="AL1147" s="17">
        <f t="shared" si="745"/>
        <v>0</v>
      </c>
      <c r="AM1147" s="17">
        <f t="shared" si="745"/>
        <v>0</v>
      </c>
      <c r="AN1147" s="17">
        <f t="shared" si="745"/>
        <v>0</v>
      </c>
      <c r="AO1147" s="17">
        <f t="shared" si="745"/>
        <v>0</v>
      </c>
      <c r="AP1147" s="17">
        <f t="shared" si="745"/>
        <v>0</v>
      </c>
      <c r="AQ1147" s="17">
        <f t="shared" si="745"/>
        <v>0</v>
      </c>
      <c r="AR1147" s="17">
        <f t="shared" si="745"/>
        <v>0</v>
      </c>
      <c r="AS1147" s="17">
        <f t="shared" si="745"/>
        <v>0</v>
      </c>
      <c r="AT1147" s="17">
        <f t="shared" si="745"/>
        <v>0</v>
      </c>
      <c r="AU1147" s="17">
        <f t="shared" si="745"/>
        <v>0</v>
      </c>
      <c r="AV1147" s="17">
        <f t="shared" si="745"/>
        <v>0</v>
      </c>
      <c r="AW1147" s="17">
        <f t="shared" si="745"/>
        <v>0</v>
      </c>
      <c r="AX1147" s="17">
        <f t="shared" si="745"/>
        <v>0</v>
      </c>
      <c r="AY1147" s="17">
        <f t="shared" si="745"/>
        <v>0</v>
      </c>
      <c r="AZ1147" s="17">
        <f t="shared" si="745"/>
        <v>0</v>
      </c>
      <c r="BA1147" s="17">
        <f t="shared" si="745"/>
        <v>0</v>
      </c>
      <c r="BB1147" s="17">
        <f t="shared" si="745"/>
        <v>0</v>
      </c>
      <c r="BC1147" s="17">
        <f t="shared" si="745"/>
        <v>0</v>
      </c>
      <c r="BD1147" s="17">
        <f t="shared" si="745"/>
        <v>0</v>
      </c>
    </row>
    <row r="1148" spans="1:59" ht="16" x14ac:dyDescent="0.2">
      <c r="B1148" s="11">
        <f t="shared" si="744"/>
        <v>35</v>
      </c>
      <c r="C1148" s="12" t="str">
        <f t="shared" si="744"/>
        <v>SCI RETAIL RENNES 1</v>
      </c>
      <c r="D1148" s="13" t="s">
        <v>7</v>
      </c>
      <c r="E1148" s="18">
        <v>27.2</v>
      </c>
      <c r="F1148" s="15"/>
      <c r="G1148" s="13" t="s">
        <v>0</v>
      </c>
      <c r="H1148" s="19">
        <v>17.899999999999999</v>
      </c>
      <c r="I1148" s="13" t="s">
        <v>20</v>
      </c>
      <c r="J1148" s="19">
        <v>17</v>
      </c>
      <c r="L1148" s="20" t="s">
        <v>231</v>
      </c>
      <c r="M1148" s="72"/>
      <c r="N1148" s="72"/>
      <c r="O1148" s="21">
        <f>($H1153&gt;0)*($J1153&lt;O$2)*0
+($H1153&gt;0)*($J1153&gt;=O$2)*($J1153&lt;=O$3)*(($J1153-O$2+1)/O$4)
+($H1153&gt;0)*($J1153&gt;O$3)*($I1153&gt;O$3)*0
+($H1153&gt;0)*($J1153&gt;O$3)*($I1153&lt;=O$3)*($I1153&gt;=O$2)*((O$3-$I1153+1)/O$4)
+($H1153&gt;0)*($J1153&gt;O$3)*($I1153&lt;O$2)*1
+($H1153&gt;0)*($I1153&gt;O$3)*0
+($H1154&gt;0)*($J$2350&lt;O$2)*0
+($H1154&gt;0)*($J1154&gt;=O$2)*($J1154&lt;=O$3)*(($J1154-O$2+1)/O$4)
+($H1154&gt;0)*($J1154&gt;O$3)*($I1154&gt;O$3)*0
+($H1154&gt;0)*($J1154&gt;O$3)*($I1154&lt;=O$3)*($I1154&gt;=O$2)*((O$3-$I1154+1)/O$4)
+($H1154&gt;0)*($J1154&gt;O$3)*($I1154&lt;O$2)*1
+($H1154&gt;0)*($I1154&gt;O$3)*0
+($H1155&gt;0)*($J1155&lt;O$2)*0
+($H1155&gt;0)*($J1155&gt;=O$2)*($J1155&lt;=O$3)*(($J1155-O$2+1)/O$4)
+($H1155&gt;0)*($J1155&gt;O$3)*($I1155&gt;O$3)*0
+($H1155&gt;0)*($J1155&gt;O$3)*($I1155&lt;=O$3)*($I1155&gt;=O$2)*((O$3-$I1155+1)/O$4)
+($H1155&gt;0)*($J1155&gt;O$3)*($I1155&lt;O$2)*1
+($H1155&gt;0)*($I1155&gt;O$3)*0</f>
        <v>0</v>
      </c>
      <c r="P1148" s="21">
        <f t="shared" ref="P1148:BD1148" si="746">($H1153&gt;0)*($J1153&lt;P$2)*0
+($H1153&gt;0)*($J1153&gt;=P$2)*($J1153&lt;=P$3)*(($J1153-P$2+1)/P$4)
+($H1153&gt;0)*($J1153&gt;P$3)*($I1153&gt;P$3)*0
+($H1153&gt;0)*($J1153&gt;P$3)*($I1153&lt;=P$3)*($I1153&gt;=P$2)*((P$3-$I1153+1)/P$4)
+($H1153&gt;0)*($J1153&gt;P$3)*($I1153&lt;P$2)*1
+($H1153&gt;0)*($I1153&gt;P$3)*0
+($H1154&gt;0)*($J$2350&lt;P$2)*0
+($H1154&gt;0)*($J1154&gt;=P$2)*($J1154&lt;=P$3)*(($J1154-P$2+1)/P$4)
+($H1154&gt;0)*($J1154&gt;P$3)*($I1154&gt;P$3)*0
+($H1154&gt;0)*($J1154&gt;P$3)*($I1154&lt;=P$3)*($I1154&gt;=P$2)*((P$3-$I1154+1)/P$4)
+($H1154&gt;0)*($J1154&gt;P$3)*($I1154&lt;P$2)*1
+($H1154&gt;0)*($I1154&gt;P$3)*0
+($H1155&gt;0)*($J1155&lt;P$2)*0
+($H1155&gt;0)*($J1155&gt;=P$2)*($J1155&lt;=P$3)*(($J1155-P$2+1)/P$4)
+($H1155&gt;0)*($J1155&gt;P$3)*($I1155&gt;P$3)*0
+($H1155&gt;0)*($J1155&gt;P$3)*($I1155&lt;=P$3)*($I1155&gt;=P$2)*((P$3-$I1155+1)/P$4)
+($H1155&gt;0)*($J1155&gt;P$3)*($I1155&lt;P$2)*1
+($H1155&gt;0)*($I1155&gt;P$3)*0</f>
        <v>0</v>
      </c>
      <c r="Q1148" s="21">
        <f t="shared" si="746"/>
        <v>0</v>
      </c>
      <c r="R1148" s="21">
        <f t="shared" si="746"/>
        <v>0</v>
      </c>
      <c r="S1148" s="21">
        <f t="shared" si="746"/>
        <v>0</v>
      </c>
      <c r="T1148" s="21">
        <f t="shared" si="746"/>
        <v>0</v>
      </c>
      <c r="U1148" s="21">
        <f t="shared" si="746"/>
        <v>0</v>
      </c>
      <c r="V1148" s="21">
        <f t="shared" si="746"/>
        <v>0</v>
      </c>
      <c r="W1148" s="21">
        <f t="shared" si="746"/>
        <v>0</v>
      </c>
      <c r="X1148" s="21">
        <f t="shared" si="746"/>
        <v>0</v>
      </c>
      <c r="Y1148" s="21">
        <f t="shared" si="746"/>
        <v>0</v>
      </c>
      <c r="Z1148" s="21">
        <f t="shared" si="746"/>
        <v>0</v>
      </c>
      <c r="AA1148" s="21">
        <f t="shared" si="746"/>
        <v>0</v>
      </c>
      <c r="AB1148" s="21">
        <f t="shared" si="746"/>
        <v>0</v>
      </c>
      <c r="AC1148" s="21">
        <f t="shared" si="746"/>
        <v>0</v>
      </c>
      <c r="AD1148" s="21">
        <f t="shared" si="746"/>
        <v>0</v>
      </c>
      <c r="AE1148" s="21">
        <f t="shared" si="746"/>
        <v>0</v>
      </c>
      <c r="AF1148" s="21">
        <f t="shared" si="746"/>
        <v>0</v>
      </c>
      <c r="AG1148" s="21">
        <f t="shared" si="746"/>
        <v>0</v>
      </c>
      <c r="AH1148" s="21">
        <f t="shared" si="746"/>
        <v>0</v>
      </c>
      <c r="AI1148" s="21">
        <f t="shared" si="746"/>
        <v>0</v>
      </c>
      <c r="AJ1148" s="21">
        <f t="shared" si="746"/>
        <v>0</v>
      </c>
      <c r="AK1148" s="21">
        <f t="shared" si="746"/>
        <v>0</v>
      </c>
      <c r="AL1148" s="21">
        <f t="shared" si="746"/>
        <v>0</v>
      </c>
      <c r="AM1148" s="21">
        <f t="shared" si="746"/>
        <v>0</v>
      </c>
      <c r="AN1148" s="21">
        <f t="shared" si="746"/>
        <v>0</v>
      </c>
      <c r="AO1148" s="21">
        <f t="shared" si="746"/>
        <v>0</v>
      </c>
      <c r="AP1148" s="21">
        <f t="shared" si="746"/>
        <v>0</v>
      </c>
      <c r="AQ1148" s="21">
        <f t="shared" si="746"/>
        <v>0</v>
      </c>
      <c r="AR1148" s="21">
        <f t="shared" si="746"/>
        <v>0</v>
      </c>
      <c r="AS1148" s="21">
        <f t="shared" si="746"/>
        <v>0</v>
      </c>
      <c r="AT1148" s="21">
        <f t="shared" si="746"/>
        <v>0</v>
      </c>
      <c r="AU1148" s="21">
        <f t="shared" si="746"/>
        <v>0</v>
      </c>
      <c r="AV1148" s="21">
        <f t="shared" si="746"/>
        <v>0</v>
      </c>
      <c r="AW1148" s="21">
        <f t="shared" si="746"/>
        <v>0</v>
      </c>
      <c r="AX1148" s="21">
        <f t="shared" si="746"/>
        <v>0</v>
      </c>
      <c r="AY1148" s="21">
        <f t="shared" si="746"/>
        <v>0</v>
      </c>
      <c r="AZ1148" s="21">
        <f t="shared" si="746"/>
        <v>0</v>
      </c>
      <c r="BA1148" s="21">
        <f t="shared" si="746"/>
        <v>0</v>
      </c>
      <c r="BB1148" s="21">
        <f t="shared" si="746"/>
        <v>0</v>
      </c>
      <c r="BC1148" s="21">
        <f t="shared" si="746"/>
        <v>0</v>
      </c>
      <c r="BD1148" s="21">
        <f t="shared" si="746"/>
        <v>0</v>
      </c>
    </row>
    <row r="1149" spans="1:59" ht="16" x14ac:dyDescent="0.2">
      <c r="B1149" s="11">
        <f t="shared" si="744"/>
        <v>35</v>
      </c>
      <c r="C1149" s="12" t="str">
        <f t="shared" si="744"/>
        <v>SCI RETAIL RENNES 1</v>
      </c>
      <c r="D1149" s="13" t="s">
        <v>21</v>
      </c>
      <c r="E1149" s="22">
        <v>0</v>
      </c>
      <c r="F1149" s="15"/>
      <c r="G1149" s="13" t="s">
        <v>22</v>
      </c>
      <c r="H1149" s="22">
        <v>0</v>
      </c>
      <c r="I1149" s="13" t="s">
        <v>23</v>
      </c>
      <c r="J1149" s="22">
        <v>0</v>
      </c>
      <c r="K1149" s="23"/>
      <c r="L1149" s="20" t="s">
        <v>232</v>
      </c>
      <c r="M1149" s="72"/>
      <c r="N1149" s="72"/>
      <c r="O1149" s="21">
        <f>($E1152&lt;=O$3)*($E1152&gt;O$2)*((O$3-$E1152+1)/O$4)
+($E1152&lt;=O$2)*((O$3-O$2+1)/O$4)
+($E1152&gt;O$3)*(0)
-($E1160&lt;=O$3)*($E1160&lt;&gt;0)*($E1160&gt;O$2)*((O$3-$E1160)/O$4)
-($E1160&lt;=O$2)*((O$3-O$2+1)/O$4)
-($E1160&gt;O$3)*(0)</f>
        <v>1</v>
      </c>
      <c r="P1149" s="21">
        <f t="shared" ref="P1149:BD1149" si="747">($E1152&lt;=P$3)*($E1152&gt;P$2)*((P$3-$E1152+1)/P$4)
+($E1152&lt;=P$2)*((P$3-P$2+1)/P$4)
+($E1152&gt;P$3)*(0)
-($E1160&lt;=P$3)*($E1160&lt;&gt;0)*($E1160&gt;P$2)*((P$3-$E1160)/P$4)
-($E1160&lt;=P$2)*((P$3-P$2+1)/P$4)
-($E1160&gt;P$3)*(0)</f>
        <v>1</v>
      </c>
      <c r="Q1149" s="21">
        <f t="shared" si="747"/>
        <v>1</v>
      </c>
      <c r="R1149" s="21">
        <f t="shared" si="747"/>
        <v>1</v>
      </c>
      <c r="S1149" s="21">
        <f t="shared" si="747"/>
        <v>1</v>
      </c>
      <c r="T1149" s="21">
        <f t="shared" si="747"/>
        <v>1</v>
      </c>
      <c r="U1149" s="21">
        <f t="shared" si="747"/>
        <v>1</v>
      </c>
      <c r="V1149" s="21">
        <f t="shared" si="747"/>
        <v>1</v>
      </c>
      <c r="W1149" s="21">
        <f t="shared" si="747"/>
        <v>1</v>
      </c>
      <c r="X1149" s="21">
        <f t="shared" si="747"/>
        <v>1</v>
      </c>
      <c r="Y1149" s="21">
        <f t="shared" si="747"/>
        <v>1</v>
      </c>
      <c r="Z1149" s="21">
        <f t="shared" si="747"/>
        <v>1</v>
      </c>
      <c r="AA1149" s="21">
        <f t="shared" si="747"/>
        <v>0</v>
      </c>
      <c r="AB1149" s="21">
        <f t="shared" si="747"/>
        <v>0</v>
      </c>
      <c r="AC1149" s="21">
        <f t="shared" si="747"/>
        <v>0</v>
      </c>
      <c r="AD1149" s="21">
        <f t="shared" si="747"/>
        <v>0</v>
      </c>
      <c r="AE1149" s="21">
        <f t="shared" si="747"/>
        <v>0</v>
      </c>
      <c r="AF1149" s="21">
        <f t="shared" si="747"/>
        <v>0</v>
      </c>
      <c r="AG1149" s="21">
        <f t="shared" si="747"/>
        <v>0</v>
      </c>
      <c r="AH1149" s="21">
        <f t="shared" si="747"/>
        <v>0</v>
      </c>
      <c r="AI1149" s="21">
        <f t="shared" si="747"/>
        <v>0</v>
      </c>
      <c r="AJ1149" s="21">
        <f t="shared" si="747"/>
        <v>0</v>
      </c>
      <c r="AK1149" s="21">
        <f t="shared" si="747"/>
        <v>0</v>
      </c>
      <c r="AL1149" s="21">
        <f t="shared" si="747"/>
        <v>0</v>
      </c>
      <c r="AM1149" s="21">
        <f t="shared" si="747"/>
        <v>0</v>
      </c>
      <c r="AN1149" s="21">
        <f t="shared" si="747"/>
        <v>0</v>
      </c>
      <c r="AO1149" s="21">
        <f t="shared" si="747"/>
        <v>0</v>
      </c>
      <c r="AP1149" s="21">
        <f t="shared" si="747"/>
        <v>0</v>
      </c>
      <c r="AQ1149" s="21">
        <f t="shared" si="747"/>
        <v>0</v>
      </c>
      <c r="AR1149" s="21">
        <f t="shared" si="747"/>
        <v>0</v>
      </c>
      <c r="AS1149" s="21">
        <f t="shared" si="747"/>
        <v>0</v>
      </c>
      <c r="AT1149" s="21">
        <f t="shared" si="747"/>
        <v>0</v>
      </c>
      <c r="AU1149" s="21">
        <f t="shared" si="747"/>
        <v>0</v>
      </c>
      <c r="AV1149" s="21">
        <f t="shared" si="747"/>
        <v>0</v>
      </c>
      <c r="AW1149" s="21">
        <f t="shared" si="747"/>
        <v>0</v>
      </c>
      <c r="AX1149" s="21">
        <f t="shared" si="747"/>
        <v>0</v>
      </c>
      <c r="AY1149" s="21">
        <f t="shared" si="747"/>
        <v>0</v>
      </c>
      <c r="AZ1149" s="21">
        <f t="shared" si="747"/>
        <v>0</v>
      </c>
      <c r="BA1149" s="21">
        <f t="shared" si="747"/>
        <v>0</v>
      </c>
      <c r="BB1149" s="21">
        <f t="shared" si="747"/>
        <v>0</v>
      </c>
      <c r="BC1149" s="21">
        <f t="shared" si="747"/>
        <v>0</v>
      </c>
      <c r="BD1149" s="21">
        <f t="shared" si="747"/>
        <v>0</v>
      </c>
    </row>
    <row r="1150" spans="1:59" ht="16" x14ac:dyDescent="0.2">
      <c r="B1150" s="11">
        <f t="shared" si="744"/>
        <v>35</v>
      </c>
      <c r="C1150" s="12" t="str">
        <f t="shared" si="744"/>
        <v>SCI RETAIL RENNES 1</v>
      </c>
      <c r="D1150" s="13" t="s">
        <v>1</v>
      </c>
      <c r="E1150" s="22">
        <v>12708.999999999998</v>
      </c>
      <c r="F1150" s="15"/>
      <c r="G1150" s="15"/>
      <c r="H1150" s="15"/>
      <c r="I1150" s="15"/>
      <c r="J1150" s="15"/>
      <c r="L1150" s="20" t="s">
        <v>233</v>
      </c>
      <c r="M1150" s="72"/>
      <c r="N1150" s="72"/>
      <c r="O1150" s="21">
        <f>($E1163&gt;O$3)*($E1160&lt;O$2)*((O$3-O$2+1)/O$4)
+($E1163&gt;O$3)*($E1160&gt;=O$2)*($E1160&lt;=O$3)*((O$3-$E1160)/O$4)
+($E1163&gt;O$3)*($E1160&gt;O$3)*(0)
+($E1163&lt;=O$3)*($E1163&gt;=O$2)*($E1160&lt;O$2)*(($E1163-O$2)/O$4)
+($E1163&lt;=O$3)*($E1163&gt;=O$2)*($E1160&lt;=O$3)*($E1160&gt;=O$2)*(($E1163-$E1160)/O$4)
+($E1163&lt;O$2)*(0)</f>
        <v>0</v>
      </c>
      <c r="P1150" s="21">
        <f t="shared" ref="P1150:BD1150" si="748">($E1163&gt;P$3)*($E1160&lt;P$2)*((P$3-P$2+1)/P$4)
+($E1163&gt;P$3)*($E1160&gt;=P$2)*($E1160&lt;=P$3)*((P$3-$E1160)/P$4)
+($E1163&gt;P$3)*($E1160&gt;P$3)*(0)
+($E1163&lt;=P$3)*($E1163&gt;=P$2)*($E1160&lt;P$2)*(($E1163-P$2)/P$4)
+($E1163&lt;=P$3)*($E1163&gt;=P$2)*($E1160&lt;=P$3)*($E1160&gt;=P$2)*(($E1163-$E1160)/P$4)
+($E1163&lt;P$2)*(0)</f>
        <v>0</v>
      </c>
      <c r="Q1150" s="21">
        <f t="shared" si="748"/>
        <v>0</v>
      </c>
      <c r="R1150" s="21">
        <f t="shared" si="748"/>
        <v>0</v>
      </c>
      <c r="S1150" s="21">
        <f t="shared" si="748"/>
        <v>0</v>
      </c>
      <c r="T1150" s="21">
        <f t="shared" si="748"/>
        <v>0</v>
      </c>
      <c r="U1150" s="21">
        <f t="shared" si="748"/>
        <v>0</v>
      </c>
      <c r="V1150" s="21">
        <f t="shared" si="748"/>
        <v>0</v>
      </c>
      <c r="W1150" s="21">
        <f t="shared" si="748"/>
        <v>0</v>
      </c>
      <c r="X1150" s="21">
        <f t="shared" si="748"/>
        <v>0</v>
      </c>
      <c r="Y1150" s="21">
        <f t="shared" si="748"/>
        <v>0</v>
      </c>
      <c r="Z1150" s="21">
        <f t="shared" si="748"/>
        <v>0</v>
      </c>
      <c r="AA1150" s="21">
        <f t="shared" si="748"/>
        <v>0</v>
      </c>
      <c r="AB1150" s="21">
        <f t="shared" si="748"/>
        <v>0</v>
      </c>
      <c r="AC1150" s="21">
        <f t="shared" si="748"/>
        <v>0</v>
      </c>
      <c r="AD1150" s="21">
        <f t="shared" si="748"/>
        <v>0</v>
      </c>
      <c r="AE1150" s="21">
        <f t="shared" si="748"/>
        <v>0</v>
      </c>
      <c r="AF1150" s="21">
        <f t="shared" si="748"/>
        <v>0</v>
      </c>
      <c r="AG1150" s="21">
        <f t="shared" si="748"/>
        <v>0</v>
      </c>
      <c r="AH1150" s="21">
        <f t="shared" si="748"/>
        <v>0</v>
      </c>
      <c r="AI1150" s="21">
        <f t="shared" si="748"/>
        <v>0</v>
      </c>
      <c r="AJ1150" s="21">
        <f t="shared" si="748"/>
        <v>0</v>
      </c>
      <c r="AK1150" s="21">
        <f t="shared" si="748"/>
        <v>0</v>
      </c>
      <c r="AL1150" s="21">
        <f t="shared" si="748"/>
        <v>0</v>
      </c>
      <c r="AM1150" s="21">
        <f t="shared" si="748"/>
        <v>0</v>
      </c>
      <c r="AN1150" s="21">
        <f t="shared" si="748"/>
        <v>0</v>
      </c>
      <c r="AO1150" s="21">
        <f t="shared" si="748"/>
        <v>0</v>
      </c>
      <c r="AP1150" s="21">
        <f t="shared" si="748"/>
        <v>0</v>
      </c>
      <c r="AQ1150" s="21">
        <f t="shared" si="748"/>
        <v>0</v>
      </c>
      <c r="AR1150" s="21">
        <f t="shared" si="748"/>
        <v>0</v>
      </c>
      <c r="AS1150" s="21">
        <f t="shared" si="748"/>
        <v>0</v>
      </c>
      <c r="AT1150" s="21">
        <f t="shared" si="748"/>
        <v>0</v>
      </c>
      <c r="AU1150" s="21">
        <f t="shared" si="748"/>
        <v>0</v>
      </c>
      <c r="AV1150" s="21">
        <f t="shared" si="748"/>
        <v>0</v>
      </c>
      <c r="AW1150" s="21">
        <f t="shared" si="748"/>
        <v>0</v>
      </c>
      <c r="AX1150" s="21">
        <f t="shared" si="748"/>
        <v>0</v>
      </c>
      <c r="AY1150" s="21">
        <f t="shared" si="748"/>
        <v>0</v>
      </c>
      <c r="AZ1150" s="21">
        <f t="shared" si="748"/>
        <v>0</v>
      </c>
      <c r="BA1150" s="21">
        <f t="shared" si="748"/>
        <v>0</v>
      </c>
      <c r="BB1150" s="21">
        <f t="shared" si="748"/>
        <v>0</v>
      </c>
      <c r="BC1150" s="21">
        <f t="shared" si="748"/>
        <v>0</v>
      </c>
      <c r="BD1150" s="21">
        <f t="shared" si="748"/>
        <v>0</v>
      </c>
    </row>
    <row r="1151" spans="1:59" ht="16" x14ac:dyDescent="0.2">
      <c r="B1151" s="11">
        <f t="shared" si="744"/>
        <v>35</v>
      </c>
      <c r="C1151" s="12" t="str">
        <f t="shared" si="744"/>
        <v>SCI RETAIL RENNES 1</v>
      </c>
      <c r="K1151" s="24"/>
      <c r="L1151" s="20" t="s">
        <v>234</v>
      </c>
      <c r="M1151" s="72"/>
      <c r="N1151" s="72"/>
      <c r="O1151" s="21">
        <f>($E1166&gt;0)*($E1163&lt;O$2)*(EDATE($E1163,$E1166)&gt;O$3)*((O$3-O$2+1)/O$4)
+($E1166&gt;0)*($E1163&lt;O$2)*(EDATE($E1163,$E1166)&gt;=O$2)*(EDATE($E1163,$E1166)&lt;=O$3)*((EDATE($E1163,$E1166)-O$2)/O$4)
+($E1166&gt;0)*($E1163&lt;O$2)*(EDATE($E1163,$E1166)&lt;O$2)*(0)
+($E1166&gt;0)*($E1163&gt;=O$2)*($E1163&lt;=O$3)*(EDATE($E1163,$E1166)&gt;=O$2)*(EDATE($E1163,$E1166)&lt;=O$3)*((EDATE($E1163,$E1166)-$E1163+1)/O$4)
+($E1166&gt;0)*($E1163&gt;=O$2)*($E1163&lt;=O$3)*(EDATE($E1163,$E1166)&gt;O$3)*((O$3-$E1163+1)/O$4)
+($E1166&gt;0)*($E1163&gt;O$3)*(0)</f>
        <v>0</v>
      </c>
      <c r="P1151" s="21">
        <f t="shared" ref="P1151:BD1151" si="749">($E1166&gt;0)*($E1163&lt;P$2)*(EDATE($E1163,$E1166)&gt;P$3)*((P$3-P$2+1)/P$4)
+($E1166&gt;0)*($E1163&lt;P$2)*(EDATE($E1163,$E1166)&gt;=P$2)*(EDATE($E1163,$E1166)&lt;=P$3)*((EDATE($E1163,$E1166)-P$2)/P$4)
+($E1166&gt;0)*($E1163&lt;P$2)*(EDATE($E1163,$E1166)&lt;P$2)*(0)
+($E1166&gt;0)*($E1163&gt;=P$2)*($E1163&lt;=P$3)*(EDATE($E1163,$E1166)&gt;=P$2)*(EDATE($E1163,$E1166)&lt;=P$3)*((EDATE($E1163,$E1166)-$E1163+1)/P$4)
+($E1166&gt;0)*($E1163&gt;=P$2)*($E1163&lt;=P$3)*(EDATE($E1163,$E1166)&gt;P$3)*((P$3-$E1163+1)/P$4)
+($E1166&gt;0)*($E1163&gt;P$3)*(0)</f>
        <v>0</v>
      </c>
      <c r="Q1151" s="21">
        <f t="shared" si="749"/>
        <v>0</v>
      </c>
      <c r="R1151" s="21">
        <f t="shared" si="749"/>
        <v>0</v>
      </c>
      <c r="S1151" s="21">
        <f t="shared" si="749"/>
        <v>0</v>
      </c>
      <c r="T1151" s="21">
        <f t="shared" si="749"/>
        <v>0</v>
      </c>
      <c r="U1151" s="21">
        <f t="shared" si="749"/>
        <v>0</v>
      </c>
      <c r="V1151" s="21">
        <f t="shared" si="749"/>
        <v>0</v>
      </c>
      <c r="W1151" s="21">
        <f t="shared" si="749"/>
        <v>0</v>
      </c>
      <c r="X1151" s="21">
        <f t="shared" si="749"/>
        <v>0</v>
      </c>
      <c r="Y1151" s="21">
        <f t="shared" si="749"/>
        <v>0</v>
      </c>
      <c r="Z1151" s="21">
        <f t="shared" si="749"/>
        <v>0</v>
      </c>
      <c r="AA1151" s="21">
        <f t="shared" si="749"/>
        <v>0</v>
      </c>
      <c r="AB1151" s="21">
        <f t="shared" si="749"/>
        <v>0</v>
      </c>
      <c r="AC1151" s="21">
        <f t="shared" si="749"/>
        <v>0</v>
      </c>
      <c r="AD1151" s="21">
        <f t="shared" si="749"/>
        <v>0</v>
      </c>
      <c r="AE1151" s="21">
        <f t="shared" si="749"/>
        <v>0</v>
      </c>
      <c r="AF1151" s="21">
        <f t="shared" si="749"/>
        <v>0</v>
      </c>
      <c r="AG1151" s="21">
        <f t="shared" si="749"/>
        <v>0</v>
      </c>
      <c r="AH1151" s="21">
        <f t="shared" si="749"/>
        <v>0</v>
      </c>
      <c r="AI1151" s="21">
        <f t="shared" si="749"/>
        <v>0</v>
      </c>
      <c r="AJ1151" s="21">
        <f t="shared" si="749"/>
        <v>0</v>
      </c>
      <c r="AK1151" s="21">
        <f t="shared" si="749"/>
        <v>0</v>
      </c>
      <c r="AL1151" s="21">
        <f t="shared" si="749"/>
        <v>0</v>
      </c>
      <c r="AM1151" s="21">
        <f t="shared" si="749"/>
        <v>0</v>
      </c>
      <c r="AN1151" s="21">
        <f t="shared" si="749"/>
        <v>0</v>
      </c>
      <c r="AO1151" s="21">
        <f t="shared" si="749"/>
        <v>0</v>
      </c>
      <c r="AP1151" s="21">
        <f t="shared" si="749"/>
        <v>0</v>
      </c>
      <c r="AQ1151" s="21">
        <f t="shared" si="749"/>
        <v>0</v>
      </c>
      <c r="AR1151" s="21">
        <f t="shared" si="749"/>
        <v>0</v>
      </c>
      <c r="AS1151" s="21">
        <f t="shared" si="749"/>
        <v>0</v>
      </c>
      <c r="AT1151" s="21">
        <f t="shared" si="749"/>
        <v>0</v>
      </c>
      <c r="AU1151" s="21">
        <f t="shared" si="749"/>
        <v>0</v>
      </c>
      <c r="AV1151" s="21">
        <f t="shared" si="749"/>
        <v>0</v>
      </c>
      <c r="AW1151" s="21">
        <f t="shared" si="749"/>
        <v>0</v>
      </c>
      <c r="AX1151" s="21">
        <f t="shared" si="749"/>
        <v>0</v>
      </c>
      <c r="AY1151" s="21">
        <f t="shared" si="749"/>
        <v>0</v>
      </c>
      <c r="AZ1151" s="21">
        <f t="shared" si="749"/>
        <v>0</v>
      </c>
      <c r="BA1151" s="21">
        <f t="shared" si="749"/>
        <v>0</v>
      </c>
      <c r="BB1151" s="21">
        <f t="shared" si="749"/>
        <v>0</v>
      </c>
      <c r="BC1151" s="21">
        <f t="shared" si="749"/>
        <v>0</v>
      </c>
      <c r="BD1151" s="21">
        <f t="shared" si="749"/>
        <v>0</v>
      </c>
    </row>
    <row r="1152" spans="1:59" ht="16" x14ac:dyDescent="0.2">
      <c r="B1152" s="11">
        <f t="shared" si="744"/>
        <v>35</v>
      </c>
      <c r="C1152" s="12" t="str">
        <f t="shared" si="744"/>
        <v>SCI RETAIL RENNES 1</v>
      </c>
      <c r="D1152" s="25" t="s">
        <v>235</v>
      </c>
      <c r="E1152" s="26">
        <v>42552</v>
      </c>
      <c r="F1152" s="15"/>
      <c r="G1152" s="25" t="s">
        <v>236</v>
      </c>
      <c r="H1152" s="25" t="s">
        <v>237</v>
      </c>
      <c r="I1152" s="25" t="s">
        <v>238</v>
      </c>
      <c r="J1152" s="25" t="s">
        <v>239</v>
      </c>
      <c r="K1152" s="24"/>
      <c r="L1152" s="27" t="s">
        <v>240</v>
      </c>
      <c r="M1152" s="83"/>
      <c r="N1152" s="83"/>
      <c r="O1152" s="28">
        <f>($H1164&gt;0)*($J1164&lt;O$2)*0
+($H1164&gt;0)*($J1164&gt;=O$2)*($J1164&lt;=O$3)*(($J1164-O$2+1)/O$4)
+($H1164&gt;0)*($J1164&gt;O$3)*($I1164&gt;O$3)*0
+($H1164&gt;0)*($J1164&gt;O$3)*($I1164&lt;=O$3)*($I1164&gt;=O$2)*((O$3-$I1164+1)/O$4)
+($H1164&gt;0)*($J1164&gt;O$3)*($I1164&lt;O$2)*1
+($H1164&gt;0)*($I1164&gt;O$3)*0
+($H1165&gt;0)*($J1165&lt;O$2)*0
+($H1165&gt;0)*($J1165&gt;=O$2)*($J1165&lt;=O$3)*(($J1165-O$2+1)/O$4)
+($H1165&gt;0)*($J1165&gt;O$3)*($I1165&gt;O$3)*0
+($H1165&gt;0)*($J1165&gt;O$3)*($I1165&lt;=O$3)*($I1165&gt;=O$2)*((O$3-$I1165+1)/O$4)
+($H1165&gt;0)*($J1165&gt;O$3)*($I1165&lt;O$2)*1
+($H1165&gt;0)*($I1165&gt;O$3)*0
+($H1166&gt;0)*($J1166&lt;O$2)*0
+($H1166&gt;0)*($J1166&gt;=O$2)*($J1166&lt;=O$3)*(($J1166-O$2+1)/O$4)
+($H1166&gt;0)*($J1166&gt;O$3)*($I1166&gt;O$3)*0
+($H1166&gt;0)*($J1166&gt;O$3)*($I1166&lt;=O$3)*($I1166&gt;=O$2)*((O$3-$I1166+1)/O$4)
+($H1166&gt;0)*($J1166&gt;O$3)*($I1166&lt;O$2)*1
+($H1166&gt;0)*($I1166&gt;O$3)*0</f>
        <v>0</v>
      </c>
      <c r="P1152" s="28">
        <f t="shared" ref="P1152:BD1152" si="750">($H1164&gt;0)*($J1164&lt;P$2)*0
+($H1164&gt;0)*($J1164&gt;=P$2)*($J1164&lt;=P$3)*(($J1164-P$2+1)/P$4)
+($H1164&gt;0)*($J1164&gt;P$3)*($I1164&gt;P$3)*0
+($H1164&gt;0)*($J1164&gt;P$3)*($I1164&lt;=P$3)*($I1164&gt;=P$2)*((P$3-$I1164+1)/P$4)
+($H1164&gt;0)*($J1164&gt;P$3)*($I1164&lt;P$2)*1
+($H1164&gt;0)*($I1164&gt;P$3)*0
+($H1165&gt;0)*($J1165&lt;P$2)*0
+($H1165&gt;0)*($J1165&gt;=P$2)*($J1165&lt;=P$3)*(($J1165-P$2+1)/P$4)
+($H1165&gt;0)*($J1165&gt;P$3)*($I1165&gt;P$3)*0
+($H1165&gt;0)*($J1165&gt;P$3)*($I1165&lt;=P$3)*($I1165&gt;=P$2)*((P$3-$I1165+1)/P$4)
+($H1165&gt;0)*($J1165&gt;P$3)*($I1165&lt;P$2)*1
+($H1165&gt;0)*($I1165&gt;P$3)*0
+($H1166&gt;0)*($J1166&lt;P$2)*0
+($H1166&gt;0)*($J1166&gt;=P$2)*($J1166&lt;=P$3)*(($J1166-P$2+1)/P$4)
+($H1166&gt;0)*($J1166&gt;P$3)*($I1166&gt;P$3)*0
+($H1166&gt;0)*($J1166&gt;P$3)*($I1166&lt;=P$3)*($I1166&gt;=P$2)*((P$3-$I1166+1)/P$4)
+($H1166&gt;0)*($J1166&gt;P$3)*($I1166&lt;P$2)*1
+($H1166&gt;0)*($I1166&gt;P$3)*0</f>
        <v>0</v>
      </c>
      <c r="Q1152" s="28">
        <f t="shared" si="750"/>
        <v>0</v>
      </c>
      <c r="R1152" s="28">
        <f t="shared" si="750"/>
        <v>0</v>
      </c>
      <c r="S1152" s="28">
        <f t="shared" si="750"/>
        <v>0</v>
      </c>
      <c r="T1152" s="28">
        <f t="shared" si="750"/>
        <v>0</v>
      </c>
      <c r="U1152" s="28">
        <f t="shared" si="750"/>
        <v>0</v>
      </c>
      <c r="V1152" s="28">
        <f t="shared" si="750"/>
        <v>0</v>
      </c>
      <c r="W1152" s="28">
        <f t="shared" si="750"/>
        <v>0</v>
      </c>
      <c r="X1152" s="28">
        <f t="shared" si="750"/>
        <v>0</v>
      </c>
      <c r="Y1152" s="28">
        <f t="shared" si="750"/>
        <v>0</v>
      </c>
      <c r="Z1152" s="28">
        <f t="shared" si="750"/>
        <v>0</v>
      </c>
      <c r="AA1152" s="28">
        <f t="shared" si="750"/>
        <v>0</v>
      </c>
      <c r="AB1152" s="28">
        <f t="shared" si="750"/>
        <v>0</v>
      </c>
      <c r="AC1152" s="28">
        <f t="shared" si="750"/>
        <v>0</v>
      </c>
      <c r="AD1152" s="28">
        <f t="shared" si="750"/>
        <v>0</v>
      </c>
      <c r="AE1152" s="28">
        <f t="shared" si="750"/>
        <v>0</v>
      </c>
      <c r="AF1152" s="28">
        <f t="shared" si="750"/>
        <v>0</v>
      </c>
      <c r="AG1152" s="28">
        <f t="shared" si="750"/>
        <v>0</v>
      </c>
      <c r="AH1152" s="28">
        <f t="shared" si="750"/>
        <v>0</v>
      </c>
      <c r="AI1152" s="28">
        <f t="shared" si="750"/>
        <v>0</v>
      </c>
      <c r="AJ1152" s="28">
        <f t="shared" si="750"/>
        <v>0</v>
      </c>
      <c r="AK1152" s="28">
        <f t="shared" si="750"/>
        <v>0</v>
      </c>
      <c r="AL1152" s="28">
        <f t="shared" si="750"/>
        <v>0</v>
      </c>
      <c r="AM1152" s="28">
        <f t="shared" si="750"/>
        <v>0</v>
      </c>
      <c r="AN1152" s="28">
        <f t="shared" si="750"/>
        <v>0</v>
      </c>
      <c r="AO1152" s="28">
        <f t="shared" si="750"/>
        <v>0</v>
      </c>
      <c r="AP1152" s="28">
        <f t="shared" si="750"/>
        <v>0</v>
      </c>
      <c r="AQ1152" s="28">
        <f t="shared" si="750"/>
        <v>0</v>
      </c>
      <c r="AR1152" s="28">
        <f t="shared" si="750"/>
        <v>0</v>
      </c>
      <c r="AS1152" s="28">
        <f t="shared" si="750"/>
        <v>0</v>
      </c>
      <c r="AT1152" s="28">
        <f t="shared" si="750"/>
        <v>0</v>
      </c>
      <c r="AU1152" s="28">
        <f t="shared" si="750"/>
        <v>0</v>
      </c>
      <c r="AV1152" s="28">
        <f t="shared" si="750"/>
        <v>0</v>
      </c>
      <c r="AW1152" s="28">
        <f t="shared" si="750"/>
        <v>0</v>
      </c>
      <c r="AX1152" s="28">
        <f t="shared" si="750"/>
        <v>0</v>
      </c>
      <c r="AY1152" s="28">
        <f t="shared" si="750"/>
        <v>0</v>
      </c>
      <c r="AZ1152" s="28">
        <f t="shared" si="750"/>
        <v>0</v>
      </c>
      <c r="BA1152" s="28">
        <f t="shared" si="750"/>
        <v>0</v>
      </c>
      <c r="BB1152" s="28">
        <f t="shared" si="750"/>
        <v>0</v>
      </c>
      <c r="BC1152" s="28">
        <f t="shared" si="750"/>
        <v>0</v>
      </c>
      <c r="BD1152" s="28">
        <f t="shared" si="750"/>
        <v>0</v>
      </c>
    </row>
    <row r="1153" spans="1:59" ht="16" x14ac:dyDescent="0.2">
      <c r="B1153" s="11">
        <f t="shared" si="744"/>
        <v>35</v>
      </c>
      <c r="C1153" s="12" t="str">
        <f t="shared" si="744"/>
        <v>SCI RETAIL RENNES 1</v>
      </c>
      <c r="D1153" s="25" t="s">
        <v>241</v>
      </c>
      <c r="E1153" s="29">
        <v>12000</v>
      </c>
      <c r="F1153" s="15"/>
      <c r="G1153" s="30" t="s">
        <v>10</v>
      </c>
      <c r="H1153" s="31">
        <v>0</v>
      </c>
      <c r="I1153" s="32">
        <v>0</v>
      </c>
      <c r="J1153" s="32">
        <v>0</v>
      </c>
      <c r="K1153" s="24"/>
      <c r="L1153" s="33" t="s">
        <v>242</v>
      </c>
      <c r="M1153" s="73"/>
      <c r="N1153" s="73"/>
      <c r="O1153" s="34">
        <f>($E1163&lt;=O$3)*($E1163&gt;O$2)*((O$3-$E1163+1)/O$4)
+($E1163&lt;=O$2)*((O$3-O$2+1)/O$4)
+($E1163&gt;O$3)*(0)</f>
        <v>0</v>
      </c>
      <c r="P1153" s="34">
        <f t="shared" ref="P1153:BD1153" si="751">($E1163&lt;=P$3)*($E1163&gt;P$2)*((P$3-$E1163+1)/P$4)
+($E1163&lt;=P$2)*((P$3-P$2+1)/P$4)
+($E1163&gt;P$3)*(0)</f>
        <v>0</v>
      </c>
      <c r="Q1153" s="34">
        <f t="shared" si="751"/>
        <v>0</v>
      </c>
      <c r="R1153" s="34">
        <f t="shared" si="751"/>
        <v>0</v>
      </c>
      <c r="S1153" s="34">
        <f t="shared" si="751"/>
        <v>0</v>
      </c>
      <c r="T1153" s="34">
        <f t="shared" si="751"/>
        <v>0</v>
      </c>
      <c r="U1153" s="34">
        <f t="shared" si="751"/>
        <v>0</v>
      </c>
      <c r="V1153" s="34">
        <f t="shared" si="751"/>
        <v>0</v>
      </c>
      <c r="W1153" s="34">
        <f t="shared" si="751"/>
        <v>0</v>
      </c>
      <c r="X1153" s="34">
        <f t="shared" si="751"/>
        <v>0</v>
      </c>
      <c r="Y1153" s="34">
        <f t="shared" si="751"/>
        <v>0</v>
      </c>
      <c r="Z1153" s="34">
        <f t="shared" si="751"/>
        <v>1.098901098901099E-2</v>
      </c>
      <c r="AA1153" s="34">
        <f t="shared" si="751"/>
        <v>1</v>
      </c>
      <c r="AB1153" s="34">
        <f t="shared" si="751"/>
        <v>1</v>
      </c>
      <c r="AC1153" s="34">
        <f t="shared" si="751"/>
        <v>1</v>
      </c>
      <c r="AD1153" s="34">
        <f t="shared" si="751"/>
        <v>1</v>
      </c>
      <c r="AE1153" s="34">
        <f t="shared" si="751"/>
        <v>1</v>
      </c>
      <c r="AF1153" s="34">
        <f t="shared" si="751"/>
        <v>1</v>
      </c>
      <c r="AG1153" s="34">
        <f t="shared" si="751"/>
        <v>1</v>
      </c>
      <c r="AH1153" s="34">
        <f t="shared" si="751"/>
        <v>1</v>
      </c>
      <c r="AI1153" s="34">
        <f t="shared" si="751"/>
        <v>1</v>
      </c>
      <c r="AJ1153" s="34">
        <f t="shared" si="751"/>
        <v>1</v>
      </c>
      <c r="AK1153" s="34">
        <f t="shared" si="751"/>
        <v>1</v>
      </c>
      <c r="AL1153" s="34">
        <f t="shared" si="751"/>
        <v>1</v>
      </c>
      <c r="AM1153" s="34">
        <f t="shared" si="751"/>
        <v>1</v>
      </c>
      <c r="AN1153" s="34">
        <f t="shared" si="751"/>
        <v>1</v>
      </c>
      <c r="AO1153" s="34">
        <f t="shared" si="751"/>
        <v>1</v>
      </c>
      <c r="AP1153" s="34">
        <f t="shared" si="751"/>
        <v>1</v>
      </c>
      <c r="AQ1153" s="34">
        <f t="shared" si="751"/>
        <v>1</v>
      </c>
      <c r="AR1153" s="34">
        <f t="shared" si="751"/>
        <v>1</v>
      </c>
      <c r="AS1153" s="34">
        <f t="shared" si="751"/>
        <v>1</v>
      </c>
      <c r="AT1153" s="34">
        <f t="shared" si="751"/>
        <v>1</v>
      </c>
      <c r="AU1153" s="34">
        <f t="shared" si="751"/>
        <v>1</v>
      </c>
      <c r="AV1153" s="34">
        <f t="shared" si="751"/>
        <v>1</v>
      </c>
      <c r="AW1153" s="34">
        <f t="shared" si="751"/>
        <v>1</v>
      </c>
      <c r="AX1153" s="34">
        <f t="shared" si="751"/>
        <v>1</v>
      </c>
      <c r="AY1153" s="34">
        <f t="shared" si="751"/>
        <v>1</v>
      </c>
      <c r="AZ1153" s="34">
        <f t="shared" si="751"/>
        <v>1</v>
      </c>
      <c r="BA1153" s="34">
        <f t="shared" si="751"/>
        <v>1</v>
      </c>
      <c r="BB1153" s="34">
        <f t="shared" si="751"/>
        <v>1</v>
      </c>
      <c r="BC1153" s="34">
        <f t="shared" si="751"/>
        <v>1</v>
      </c>
      <c r="BD1153" s="34">
        <f t="shared" si="751"/>
        <v>1</v>
      </c>
    </row>
    <row r="1154" spans="1:59" ht="16" x14ac:dyDescent="0.2">
      <c r="A1154" s="35"/>
      <c r="B1154" s="11">
        <f t="shared" si="744"/>
        <v>35</v>
      </c>
      <c r="C1154" s="12" t="str">
        <f t="shared" si="744"/>
        <v>SCI RETAIL RENNES 1</v>
      </c>
      <c r="D1154" s="25" t="s">
        <v>243</v>
      </c>
      <c r="E1154" s="29">
        <v>12777.121771217711</v>
      </c>
      <c r="F1154" s="15"/>
      <c r="G1154" s="30" t="s">
        <v>11</v>
      </c>
      <c r="H1154" s="31">
        <v>0</v>
      </c>
      <c r="I1154" s="32">
        <v>0</v>
      </c>
      <c r="J1154" s="32">
        <v>0</v>
      </c>
      <c r="K1154" s="35"/>
      <c r="M1154" s="84">
        <v>42552</v>
      </c>
      <c r="O1154" s="15"/>
      <c r="P1154" s="15"/>
      <c r="Q1154" s="15"/>
      <c r="R1154" s="15"/>
      <c r="S1154" s="15"/>
      <c r="T1154" s="15"/>
      <c r="U1154" s="15"/>
      <c r="V1154" s="15"/>
      <c r="W1154" s="15"/>
      <c r="X1154" s="15"/>
      <c r="Y1154" s="15"/>
      <c r="Z1154" s="15"/>
      <c r="AA1154" s="15"/>
      <c r="AB1154" s="15"/>
      <c r="AC1154" s="15"/>
      <c r="AD1154" s="15"/>
      <c r="AE1154" s="15"/>
      <c r="AF1154" s="15"/>
      <c r="AG1154" s="15"/>
      <c r="AH1154" s="15"/>
      <c r="AI1154" s="15"/>
      <c r="AJ1154" s="15"/>
      <c r="AK1154" s="15"/>
      <c r="AL1154" s="15"/>
      <c r="AM1154" s="15"/>
      <c r="AN1154" s="15"/>
      <c r="AO1154" s="15"/>
      <c r="AP1154" s="15"/>
      <c r="AQ1154" s="15"/>
      <c r="AR1154" s="15"/>
      <c r="AS1154" s="15"/>
      <c r="AT1154" s="15"/>
      <c r="AU1154" s="15"/>
      <c r="AV1154" s="15"/>
      <c r="AW1154" s="15"/>
      <c r="AX1154" s="15"/>
      <c r="AY1154" s="15"/>
      <c r="AZ1154" s="15"/>
      <c r="BA1154" s="15"/>
      <c r="BB1154" s="15"/>
      <c r="BC1154" s="15"/>
      <c r="BD1154" s="15"/>
      <c r="BE1154" s="35"/>
      <c r="BF1154" s="35"/>
      <c r="BG1154" s="35"/>
    </row>
    <row r="1155" spans="1:59" ht="16" x14ac:dyDescent="0.2">
      <c r="B1155" s="11">
        <f t="shared" si="744"/>
        <v>35</v>
      </c>
      <c r="C1155" s="12" t="str">
        <f t="shared" si="744"/>
        <v>SCI RETAIL RENNES 1</v>
      </c>
      <c r="D1155" s="25" t="s">
        <v>244</v>
      </c>
      <c r="E1155" s="29">
        <v>12777.121771217711</v>
      </c>
      <c r="F1155" s="15"/>
      <c r="G1155" s="36" t="s">
        <v>12</v>
      </c>
      <c r="H1155" s="31">
        <v>0</v>
      </c>
      <c r="I1155" s="32">
        <v>0</v>
      </c>
      <c r="J1155" s="32">
        <v>0</v>
      </c>
      <c r="K1155" s="24"/>
      <c r="L1155" s="37" t="s">
        <v>245</v>
      </c>
      <c r="M1155" s="74">
        <v>1</v>
      </c>
      <c r="N1155" s="74">
        <v>1</v>
      </c>
      <c r="O1155" s="38">
        <v>1.02</v>
      </c>
      <c r="P1155" s="38">
        <v>1.02</v>
      </c>
      <c r="Q1155" s="38">
        <v>1.02</v>
      </c>
      <c r="R1155" s="38">
        <v>1.02</v>
      </c>
      <c r="S1155" s="38">
        <v>1.0302</v>
      </c>
      <c r="T1155" s="38">
        <v>1.0302</v>
      </c>
      <c r="U1155" s="38">
        <v>1.0302</v>
      </c>
      <c r="V1155" s="38">
        <v>1.0302</v>
      </c>
      <c r="W1155" s="38">
        <v>1.040502</v>
      </c>
      <c r="X1155" s="38">
        <v>1.040502</v>
      </c>
      <c r="Y1155" s="38">
        <v>1.040502</v>
      </c>
      <c r="Z1155" s="38">
        <v>1.040502</v>
      </c>
      <c r="AA1155" s="38">
        <v>1.0509070200000001</v>
      </c>
      <c r="AB1155" s="38">
        <v>1.0509070200000001</v>
      </c>
      <c r="AC1155" s="38">
        <v>1.0509070200000001</v>
      </c>
      <c r="AD1155" s="38">
        <v>1.0509070200000001</v>
      </c>
      <c r="AE1155" s="38">
        <v>1.0614160902000001</v>
      </c>
      <c r="AF1155" s="38">
        <v>1.0614160902000001</v>
      </c>
      <c r="AG1155" s="38">
        <v>1.0614160902000001</v>
      </c>
      <c r="AH1155" s="38">
        <v>1.0614160902000001</v>
      </c>
      <c r="AI1155" s="38">
        <v>1.0720302511020001</v>
      </c>
      <c r="AJ1155" s="38">
        <v>1.0720302511020001</v>
      </c>
      <c r="AK1155" s="38">
        <v>1.0720302511020001</v>
      </c>
      <c r="AL1155" s="38">
        <v>1.0720302511020001</v>
      </c>
      <c r="AM1155" s="38">
        <v>1.0827505536130202</v>
      </c>
      <c r="AN1155" s="38">
        <v>1.0827505536130202</v>
      </c>
      <c r="AO1155" s="38">
        <v>1.0827505536130202</v>
      </c>
      <c r="AP1155" s="38">
        <v>1.0827505536130202</v>
      </c>
      <c r="AQ1155" s="38">
        <v>1.0935780591491504</v>
      </c>
      <c r="AR1155" s="38">
        <v>1.0935780591491504</v>
      </c>
      <c r="AS1155" s="38">
        <v>1.0935780591491504</v>
      </c>
      <c r="AT1155" s="38">
        <v>1.0935780591491504</v>
      </c>
      <c r="AU1155" s="38">
        <v>1.104513839740642</v>
      </c>
      <c r="AV1155" s="38">
        <v>1.104513839740642</v>
      </c>
      <c r="AW1155" s="38">
        <v>1.104513839740642</v>
      </c>
      <c r="AX1155" s="38">
        <v>1.104513839740642</v>
      </c>
      <c r="AY1155" s="38">
        <v>1.1155589781380484</v>
      </c>
      <c r="AZ1155" s="38">
        <v>1.1155589781380484</v>
      </c>
      <c r="BA1155" s="38">
        <v>1.1155589781380484</v>
      </c>
      <c r="BB1155" s="38">
        <v>1.1155589781380484</v>
      </c>
      <c r="BC1155" s="38">
        <v>1.1267145679194288</v>
      </c>
      <c r="BD1155" s="38">
        <v>1.1267145679194288</v>
      </c>
    </row>
    <row r="1156" spans="1:59" ht="16" x14ac:dyDescent="0.2">
      <c r="B1156" s="11">
        <f t="shared" si="744"/>
        <v>35</v>
      </c>
      <c r="C1156" s="12" t="str">
        <f t="shared" si="744"/>
        <v>SCI RETAIL RENNES 1</v>
      </c>
      <c r="D1156" s="25" t="s">
        <v>25</v>
      </c>
      <c r="E1156" s="39" t="s">
        <v>30</v>
      </c>
      <c r="F1156" s="15"/>
      <c r="K1156" s="24"/>
      <c r="L1156" s="16" t="s">
        <v>246</v>
      </c>
      <c r="M1156" s="70"/>
      <c r="N1156" s="70"/>
      <c r="O1156" s="40">
        <f>O1149*$E1153/4+O1153*$E1164/4</f>
        <v>3000</v>
      </c>
      <c r="P1156" s="40">
        <f t="shared" ref="P1156:BD1156" si="752">P1149*$E1153/4+P1153*$E1164/4</f>
        <v>3000</v>
      </c>
      <c r="Q1156" s="40">
        <f t="shared" si="752"/>
        <v>3000</v>
      </c>
      <c r="R1156" s="40">
        <f t="shared" si="752"/>
        <v>3000</v>
      </c>
      <c r="S1156" s="40">
        <f t="shared" si="752"/>
        <v>3000</v>
      </c>
      <c r="T1156" s="40">
        <f t="shared" si="752"/>
        <v>3000</v>
      </c>
      <c r="U1156" s="40">
        <f t="shared" si="752"/>
        <v>3000</v>
      </c>
      <c r="V1156" s="40">
        <f t="shared" si="752"/>
        <v>3000</v>
      </c>
      <c r="W1156" s="40">
        <f t="shared" si="752"/>
        <v>3000</v>
      </c>
      <c r="X1156" s="40">
        <f t="shared" si="752"/>
        <v>3000</v>
      </c>
      <c r="Y1156" s="40">
        <f t="shared" si="752"/>
        <v>3000</v>
      </c>
      <c r="Z1156" s="40">
        <f t="shared" si="752"/>
        <v>3036.3289558186812</v>
      </c>
      <c r="AA1156" s="40">
        <f t="shared" si="752"/>
        <v>3305.9349794999998</v>
      </c>
      <c r="AB1156" s="40">
        <f t="shared" si="752"/>
        <v>3305.9349794999998</v>
      </c>
      <c r="AC1156" s="40">
        <f t="shared" si="752"/>
        <v>3305.9349794999998</v>
      </c>
      <c r="AD1156" s="40">
        <f t="shared" si="752"/>
        <v>3305.9349794999998</v>
      </c>
      <c r="AE1156" s="40">
        <f t="shared" si="752"/>
        <v>3305.9349794999998</v>
      </c>
      <c r="AF1156" s="40">
        <f t="shared" si="752"/>
        <v>3305.9349794999998</v>
      </c>
      <c r="AG1156" s="40">
        <f t="shared" si="752"/>
        <v>3305.9349794999998</v>
      </c>
      <c r="AH1156" s="40">
        <f t="shared" si="752"/>
        <v>3305.9349794999998</v>
      </c>
      <c r="AI1156" s="40">
        <f t="shared" si="752"/>
        <v>3305.9349794999998</v>
      </c>
      <c r="AJ1156" s="40">
        <f t="shared" si="752"/>
        <v>3305.9349794999998</v>
      </c>
      <c r="AK1156" s="40">
        <f t="shared" si="752"/>
        <v>3305.9349794999998</v>
      </c>
      <c r="AL1156" s="40">
        <f t="shared" si="752"/>
        <v>3305.9349794999998</v>
      </c>
      <c r="AM1156" s="40">
        <f t="shared" si="752"/>
        <v>3305.9349794999998</v>
      </c>
      <c r="AN1156" s="40">
        <f t="shared" si="752"/>
        <v>3305.9349794999998</v>
      </c>
      <c r="AO1156" s="40">
        <f t="shared" si="752"/>
        <v>3305.9349794999998</v>
      </c>
      <c r="AP1156" s="40">
        <f t="shared" si="752"/>
        <v>3305.9349794999998</v>
      </c>
      <c r="AQ1156" s="40">
        <f t="shared" si="752"/>
        <v>3305.9349794999998</v>
      </c>
      <c r="AR1156" s="40">
        <f t="shared" si="752"/>
        <v>3305.9349794999998</v>
      </c>
      <c r="AS1156" s="40">
        <f t="shared" si="752"/>
        <v>3305.9349794999998</v>
      </c>
      <c r="AT1156" s="40">
        <f t="shared" si="752"/>
        <v>3305.9349794999998</v>
      </c>
      <c r="AU1156" s="40">
        <f t="shared" si="752"/>
        <v>3305.9349794999998</v>
      </c>
      <c r="AV1156" s="40">
        <f t="shared" si="752"/>
        <v>3305.9349794999998</v>
      </c>
      <c r="AW1156" s="40">
        <f t="shared" si="752"/>
        <v>3305.9349794999998</v>
      </c>
      <c r="AX1156" s="40">
        <f t="shared" si="752"/>
        <v>3305.9349794999998</v>
      </c>
      <c r="AY1156" s="40">
        <f t="shared" si="752"/>
        <v>3305.9349794999998</v>
      </c>
      <c r="AZ1156" s="40">
        <f t="shared" si="752"/>
        <v>3305.9349794999998</v>
      </c>
      <c r="BA1156" s="40">
        <f t="shared" si="752"/>
        <v>3305.9349794999998</v>
      </c>
      <c r="BB1156" s="40">
        <f t="shared" si="752"/>
        <v>3305.9349794999998</v>
      </c>
      <c r="BC1156" s="40">
        <f t="shared" si="752"/>
        <v>3305.9349794999998</v>
      </c>
      <c r="BD1156" s="40">
        <f t="shared" si="752"/>
        <v>3305.9349794999998</v>
      </c>
    </row>
    <row r="1157" spans="1:59" ht="16" x14ac:dyDescent="0.2">
      <c r="B1157" s="11">
        <f t="shared" si="744"/>
        <v>35</v>
      </c>
      <c r="C1157" s="12" t="str">
        <f t="shared" si="744"/>
        <v>SCI RETAIL RENNES 1</v>
      </c>
      <c r="D1157" s="25" t="s">
        <v>247</v>
      </c>
      <c r="E1157" s="39" t="s">
        <v>248</v>
      </c>
      <c r="F1157" s="15"/>
      <c r="G1157" s="25" t="s">
        <v>249</v>
      </c>
      <c r="H1157" s="26">
        <v>44742</v>
      </c>
      <c r="I1157" s="25" t="s">
        <v>239</v>
      </c>
      <c r="J1157" s="26">
        <v>45838</v>
      </c>
      <c r="K1157" s="24"/>
      <c r="L1157" s="20" t="s">
        <v>250</v>
      </c>
      <c r="M1157" s="72"/>
      <c r="N1157" s="72"/>
      <c r="O1157" s="41">
        <f>IF($E1163&gt;=O$3,IF(O$3&lt;=($E1152+365),O1156,IFERROR(O1149*$E1154/4*O1155+
$E1164*O1153/4*IFERROR(O1155/$E1165,0),0)),IF(O$3&lt;=($E1163+365),O1149*$E1154/4*O1155+$E1164*O1153/4*IFERROR(O1155/$E1165,0),IFERROR($E1164*O1153/4*IFERROR(O1155/$E1165,0),0)))</f>
        <v>3258.1660516605166</v>
      </c>
      <c r="P1157" s="41">
        <f t="shared" ref="P1157:BD1157" si="753">IF($E1163&gt;=P$3,IF(P$3&lt;=($E1152+365),P1156,IFERROR(P1149*$E1154/4*P1155+
$E1164*P1153/4*IFERROR(P1155/$E1165,0),0)),IF(P$3&lt;=($E1163+365),P1149*$E1154/4*P1155+$E1164*P1153/4*IFERROR(P1155/$E1165,0),IFERROR($E1164*P1153/4*IFERROR(P1155/$E1165,0),0)))</f>
        <v>3258.1660516605166</v>
      </c>
      <c r="Q1157" s="41">
        <f t="shared" si="753"/>
        <v>3258.1660516605166</v>
      </c>
      <c r="R1157" s="41">
        <f t="shared" si="753"/>
        <v>3258.1660516605166</v>
      </c>
      <c r="S1157" s="41">
        <f t="shared" si="753"/>
        <v>3290.7477121771217</v>
      </c>
      <c r="T1157" s="41">
        <f t="shared" si="753"/>
        <v>3290.7477121771217</v>
      </c>
      <c r="U1157" s="41">
        <f t="shared" si="753"/>
        <v>3290.7477121771217</v>
      </c>
      <c r="V1157" s="41">
        <f t="shared" si="753"/>
        <v>3290.7477121771217</v>
      </c>
      <c r="W1157" s="41">
        <f t="shared" si="753"/>
        <v>3323.6551892988928</v>
      </c>
      <c r="X1157" s="41">
        <f t="shared" si="753"/>
        <v>3323.6551892988928</v>
      </c>
      <c r="Y1157" s="41">
        <f t="shared" si="753"/>
        <v>3323.6551892988928</v>
      </c>
      <c r="Z1157" s="41">
        <f t="shared" si="753"/>
        <v>3359.9841451175739</v>
      </c>
      <c r="AA1157" s="41">
        <f t="shared" si="753"/>
        <v>3338.9943292949997</v>
      </c>
      <c r="AB1157" s="41">
        <f t="shared" si="753"/>
        <v>3338.9943292949997</v>
      </c>
      <c r="AC1157" s="41">
        <f t="shared" si="753"/>
        <v>3338.9943292949997</v>
      </c>
      <c r="AD1157" s="41">
        <f t="shared" si="753"/>
        <v>3338.9943292949997</v>
      </c>
      <c r="AE1157" s="41">
        <f t="shared" si="753"/>
        <v>3372.3842725879499</v>
      </c>
      <c r="AF1157" s="41">
        <f t="shared" si="753"/>
        <v>3372.3842725879499</v>
      </c>
      <c r="AG1157" s="41">
        <f t="shared" si="753"/>
        <v>3372.3842725879499</v>
      </c>
      <c r="AH1157" s="41">
        <f t="shared" si="753"/>
        <v>3372.3842725879499</v>
      </c>
      <c r="AI1157" s="41">
        <f t="shared" si="753"/>
        <v>3406.1081153138298</v>
      </c>
      <c r="AJ1157" s="41">
        <f t="shared" si="753"/>
        <v>3406.1081153138298</v>
      </c>
      <c r="AK1157" s="41">
        <f t="shared" si="753"/>
        <v>3406.1081153138298</v>
      </c>
      <c r="AL1157" s="41">
        <f t="shared" si="753"/>
        <v>3406.1081153138298</v>
      </c>
      <c r="AM1157" s="41">
        <f t="shared" si="753"/>
        <v>3440.1691964669685</v>
      </c>
      <c r="AN1157" s="41">
        <f t="shared" si="753"/>
        <v>3440.1691964669685</v>
      </c>
      <c r="AO1157" s="41">
        <f t="shared" si="753"/>
        <v>3440.1691964669685</v>
      </c>
      <c r="AP1157" s="41">
        <f t="shared" si="753"/>
        <v>3440.1691964669685</v>
      </c>
      <c r="AQ1157" s="41">
        <f t="shared" si="753"/>
        <v>3474.5708884316377</v>
      </c>
      <c r="AR1157" s="41">
        <f t="shared" si="753"/>
        <v>3474.5708884316377</v>
      </c>
      <c r="AS1157" s="41">
        <f t="shared" si="753"/>
        <v>3474.5708884316377</v>
      </c>
      <c r="AT1157" s="41">
        <f t="shared" si="753"/>
        <v>3474.5708884316377</v>
      </c>
      <c r="AU1157" s="41">
        <f t="shared" si="753"/>
        <v>3509.3165973159539</v>
      </c>
      <c r="AV1157" s="41">
        <f t="shared" si="753"/>
        <v>3509.3165973159539</v>
      </c>
      <c r="AW1157" s="41">
        <f t="shared" si="753"/>
        <v>3509.3165973159539</v>
      </c>
      <c r="AX1157" s="41">
        <f t="shared" si="753"/>
        <v>3509.3165973159539</v>
      </c>
      <c r="AY1157" s="41">
        <f t="shared" si="753"/>
        <v>3544.4097632891139</v>
      </c>
      <c r="AZ1157" s="41">
        <f t="shared" si="753"/>
        <v>3544.4097632891139</v>
      </c>
      <c r="BA1157" s="41">
        <f t="shared" si="753"/>
        <v>3544.4097632891139</v>
      </c>
      <c r="BB1157" s="41">
        <f t="shared" si="753"/>
        <v>3544.4097632891139</v>
      </c>
      <c r="BC1157" s="41">
        <f t="shared" si="753"/>
        <v>3579.853860922005</v>
      </c>
      <c r="BD1157" s="41">
        <f t="shared" si="753"/>
        <v>3579.853860922005</v>
      </c>
    </row>
    <row r="1158" spans="1:59" ht="16" x14ac:dyDescent="0.2">
      <c r="B1158" s="11">
        <f t="shared" si="744"/>
        <v>35</v>
      </c>
      <c r="C1158" s="12" t="str">
        <f t="shared" si="744"/>
        <v>SCI RETAIL RENNES 1</v>
      </c>
      <c r="D1158" s="25" t="s">
        <v>8</v>
      </c>
      <c r="E1158" s="42">
        <v>0</v>
      </c>
      <c r="F1158" s="15"/>
      <c r="I1158" s="15"/>
      <c r="J1158" s="24"/>
      <c r="K1158" s="24"/>
      <c r="L1158" s="20" t="s">
        <v>251</v>
      </c>
      <c r="M1158" s="72"/>
      <c r="N1158" s="72"/>
      <c r="O1158" s="41">
        <f>-$E1154/4*O1148
+(O1148&gt;0)*($J1153&gt;=O$2)*($J1153&lt;=O$3)*(($J1153-O$2+1)/O$4*$H1153/4)
+(O1148&gt;0)*($J1153&gt;O$3)*($I1153&lt;=O$3)*($I1153&gt;=O$2)*((O$3-$I1153+1)/O$4*$H1153/4)
+(O1148&gt;0)*($J1153&gt;O$3)*($I1153&lt;O$2)*$H1153/4
+(O1148&gt;0)*($J1154&gt;=O$2)*($J1154&lt;=O$3)*(($J1154-O$2+1)/O$4*$H1154/4)
+(O1148&gt;0)*($J1154&gt;O$3)*($I1154&lt;=O$3)*($I1154&gt;=O$2)*((O$3-$I1154+1)/O$4*$H1154/4)
+(O1148&gt;0)*($J1154&gt;O$3)*($I1154&lt;O$2)*$H1154/4
+(O1148&gt;0)*($J1155&gt;=O$2)*($J1155&lt;=O$3)*(($J1155-O$2+1)/O$4*$H1155/4)
+(O1148&gt;0)*($J1155&gt;O$3)*($I1155&lt;=O$3)*($I1155&gt;=O$2)*((O$3-$I1155+1)/O$4*$H1155/4)
+(O1148&gt;0)*($J1155&gt;O$3)*($I1155&lt;O$2)*$H1155/4
-$E1164/4*O1152
+(O1152&gt;0)*($J1164&gt;=O$2)*($J1164&lt;=O$3)*(($J1164-O$2+1)/O$4*$H1164/4)
+(O1152&gt;0)*($J1164&gt;O$3)*($I1164&lt;=O$3)*($I1164&gt;=O$2)*((O$3-$I1164+1)/O$4*$H1164/4)
+(O1152&gt;0)*($J1164&gt;O$3)*($I1164&lt;O$2)*$H1164/4
+(O1152&gt;0)*($J1165&gt;=O$2)*($J1165&lt;=O$3)*(($J1165-O$2+1)/O$4*$H1165/4)
+(O1152&gt;0)*($J1165&gt;O$3)*($I1165&lt;=O$3)*($I1165&gt;=O$2)*((O$3-$I1165+1)/O$4*$H1165/4)
+(O1152&gt;0)*($J1165&gt;O$3)*($I1165&lt;O$2)*$H1165/4
+(O1152&gt;0)*($J1166&gt;=O$2)*($J1166&lt;=O$3)*(($J1166-O$2+1)/O$4*$H1166/4)
+(O1152&gt;0)*($J1166&gt;O$3)*($I1166&lt;=O$3)*($I1166&gt;=O$2)*((O$3-$I1166+1)/O$4*$H1166/4)
+(O1152&gt;0)*($J1166&gt;O$3)*($I1166&lt;O$2)*$H1166/4</f>
        <v>0</v>
      </c>
      <c r="P1158" s="41">
        <f t="shared" ref="P1158:BD1158" si="754">-$E1154/4*P1148
+(P1148&gt;0)*($J1153&gt;=P$2)*($J1153&lt;=P$3)*(($J1153-P$2+1)/P$4*$H1153/4)
+(P1148&gt;0)*($J1153&gt;P$3)*($I1153&lt;=P$3)*($I1153&gt;=P$2)*((P$3-$I1153+1)/P$4*$H1153/4)
+(P1148&gt;0)*($J1153&gt;P$3)*($I1153&lt;P$2)*$H1153/4
+(P1148&gt;0)*($J1154&gt;=P$2)*($J1154&lt;=P$3)*(($J1154-P$2+1)/P$4*$H1154/4)
+(P1148&gt;0)*($J1154&gt;P$3)*($I1154&lt;=P$3)*($I1154&gt;=P$2)*((P$3-$I1154+1)/P$4*$H1154/4)
+(P1148&gt;0)*($J1154&gt;P$3)*($I1154&lt;P$2)*$H1154/4
+(P1148&gt;0)*($J1155&gt;=P$2)*($J1155&lt;=P$3)*(($J1155-P$2+1)/P$4*$H1155/4)
+(P1148&gt;0)*($J1155&gt;P$3)*($I1155&lt;=P$3)*($I1155&gt;=P$2)*((P$3-$I1155+1)/P$4*$H1155/4)
+(P1148&gt;0)*($J1155&gt;P$3)*($I1155&lt;P$2)*$H1155/4
-$E1164/4*P1152
+(P1152&gt;0)*($J1164&gt;=P$2)*($J1164&lt;=P$3)*(($J1164-P$2+1)/P$4*$H1164/4)
+(P1152&gt;0)*($J1164&gt;P$3)*($I1164&lt;=P$3)*($I1164&gt;=P$2)*((P$3-$I1164+1)/P$4*$H1164/4)
+(P1152&gt;0)*($J1164&gt;P$3)*($I1164&lt;P$2)*$H1164/4
+(P1152&gt;0)*($J1165&gt;=P$2)*($J1165&lt;=P$3)*(($J1165-P$2+1)/P$4*$H1165/4)
+(P1152&gt;0)*($J1165&gt;P$3)*($I1165&lt;=P$3)*($I1165&gt;=P$2)*((P$3-$I1165+1)/P$4*$H1165/4)
+(P1152&gt;0)*($J1165&gt;P$3)*($I1165&lt;P$2)*$H1165/4
+(P1152&gt;0)*($J1166&gt;=P$2)*($J1166&lt;=P$3)*(($J1166-P$2+1)/P$4*$H1166/4)
+(P1152&gt;0)*($J1166&gt;P$3)*($I1166&lt;=P$3)*($I1166&gt;=P$2)*((P$3-$I1166+1)/P$4*$H1166/4)
+(P1152&gt;0)*($J1166&gt;P$3)*($I1166&lt;P$2)*$H1166/4</f>
        <v>0</v>
      </c>
      <c r="Q1158" s="41">
        <f t="shared" si="754"/>
        <v>0</v>
      </c>
      <c r="R1158" s="41">
        <f t="shared" si="754"/>
        <v>0</v>
      </c>
      <c r="S1158" s="41">
        <f t="shared" si="754"/>
        <v>0</v>
      </c>
      <c r="T1158" s="41">
        <f t="shared" si="754"/>
        <v>0</v>
      </c>
      <c r="U1158" s="41">
        <f t="shared" si="754"/>
        <v>0</v>
      </c>
      <c r="V1158" s="41">
        <f t="shared" si="754"/>
        <v>0</v>
      </c>
      <c r="W1158" s="41">
        <f t="shared" si="754"/>
        <v>0</v>
      </c>
      <c r="X1158" s="41">
        <f t="shared" si="754"/>
        <v>0</v>
      </c>
      <c r="Y1158" s="41">
        <f t="shared" si="754"/>
        <v>0</v>
      </c>
      <c r="Z1158" s="41">
        <f t="shared" si="754"/>
        <v>0</v>
      </c>
      <c r="AA1158" s="41">
        <f t="shared" si="754"/>
        <v>0</v>
      </c>
      <c r="AB1158" s="41">
        <f t="shared" si="754"/>
        <v>0</v>
      </c>
      <c r="AC1158" s="41">
        <f t="shared" si="754"/>
        <v>0</v>
      </c>
      <c r="AD1158" s="41">
        <f t="shared" si="754"/>
        <v>0</v>
      </c>
      <c r="AE1158" s="41">
        <f t="shared" si="754"/>
        <v>0</v>
      </c>
      <c r="AF1158" s="41">
        <f t="shared" si="754"/>
        <v>0</v>
      </c>
      <c r="AG1158" s="41">
        <f t="shared" si="754"/>
        <v>0</v>
      </c>
      <c r="AH1158" s="41">
        <f t="shared" si="754"/>
        <v>0</v>
      </c>
      <c r="AI1158" s="41">
        <f t="shared" si="754"/>
        <v>0</v>
      </c>
      <c r="AJ1158" s="41">
        <f t="shared" si="754"/>
        <v>0</v>
      </c>
      <c r="AK1158" s="41">
        <f t="shared" si="754"/>
        <v>0</v>
      </c>
      <c r="AL1158" s="41">
        <f t="shared" si="754"/>
        <v>0</v>
      </c>
      <c r="AM1158" s="41">
        <f t="shared" si="754"/>
        <v>0</v>
      </c>
      <c r="AN1158" s="41">
        <f t="shared" si="754"/>
        <v>0</v>
      </c>
      <c r="AO1158" s="41">
        <f t="shared" si="754"/>
        <v>0</v>
      </c>
      <c r="AP1158" s="41">
        <f t="shared" si="754"/>
        <v>0</v>
      </c>
      <c r="AQ1158" s="41">
        <f t="shared" si="754"/>
        <v>0</v>
      </c>
      <c r="AR1158" s="41">
        <f t="shared" si="754"/>
        <v>0</v>
      </c>
      <c r="AS1158" s="41">
        <f t="shared" si="754"/>
        <v>0</v>
      </c>
      <c r="AT1158" s="41">
        <f t="shared" si="754"/>
        <v>0</v>
      </c>
      <c r="AU1158" s="41">
        <f t="shared" si="754"/>
        <v>0</v>
      </c>
      <c r="AV1158" s="41">
        <f t="shared" si="754"/>
        <v>0</v>
      </c>
      <c r="AW1158" s="41">
        <f t="shared" si="754"/>
        <v>0</v>
      </c>
      <c r="AX1158" s="41">
        <f t="shared" si="754"/>
        <v>0</v>
      </c>
      <c r="AY1158" s="41">
        <f t="shared" si="754"/>
        <v>0</v>
      </c>
      <c r="AZ1158" s="41">
        <f t="shared" si="754"/>
        <v>0</v>
      </c>
      <c r="BA1158" s="41">
        <f t="shared" si="754"/>
        <v>0</v>
      </c>
      <c r="BB1158" s="41">
        <f t="shared" si="754"/>
        <v>0</v>
      </c>
      <c r="BC1158" s="41">
        <f t="shared" si="754"/>
        <v>0</v>
      </c>
      <c r="BD1158" s="41">
        <f t="shared" si="754"/>
        <v>0</v>
      </c>
    </row>
    <row r="1159" spans="1:59" ht="16" x14ac:dyDescent="0.2">
      <c r="B1159" s="11">
        <f t="shared" si="744"/>
        <v>35</v>
      </c>
      <c r="C1159" s="12" t="str">
        <f t="shared" si="744"/>
        <v>SCI RETAIL RENNES 1</v>
      </c>
      <c r="D1159" s="43" t="s">
        <v>252</v>
      </c>
      <c r="E1159" s="42" t="s">
        <v>288</v>
      </c>
      <c r="F1159" s="44"/>
      <c r="G1159" s="43" t="s">
        <v>253</v>
      </c>
      <c r="H1159" s="39">
        <v>0</v>
      </c>
      <c r="I1159" s="43" t="s">
        <v>254</v>
      </c>
      <c r="J1159" s="32">
        <v>0</v>
      </c>
      <c r="K1159" s="24"/>
      <c r="L1159" s="20" t="s">
        <v>255</v>
      </c>
      <c r="M1159" s="72"/>
      <c r="N1159" s="72"/>
      <c r="O1159" s="41">
        <v>0</v>
      </c>
      <c r="P1159" s="41">
        <v>0</v>
      </c>
      <c r="Q1159" s="41">
        <v>0</v>
      </c>
      <c r="R1159" s="41">
        <v>0</v>
      </c>
      <c r="S1159" s="41">
        <v>0</v>
      </c>
      <c r="T1159" s="41">
        <v>0</v>
      </c>
      <c r="U1159" s="41">
        <v>0</v>
      </c>
      <c r="V1159" s="41">
        <v>0</v>
      </c>
      <c r="W1159" s="41">
        <v>0</v>
      </c>
      <c r="X1159" s="41">
        <v>0</v>
      </c>
      <c r="Y1159" s="41">
        <v>0</v>
      </c>
      <c r="Z1159" s="41">
        <v>0</v>
      </c>
      <c r="AA1159" s="41">
        <v>0</v>
      </c>
      <c r="AB1159" s="41">
        <v>0</v>
      </c>
      <c r="AC1159" s="41">
        <v>0</v>
      </c>
      <c r="AD1159" s="41">
        <v>0</v>
      </c>
      <c r="AE1159" s="41">
        <v>0</v>
      </c>
      <c r="AF1159" s="41">
        <v>0</v>
      </c>
      <c r="AG1159" s="41">
        <v>0</v>
      </c>
      <c r="AH1159" s="41">
        <v>0</v>
      </c>
      <c r="AI1159" s="41">
        <v>0</v>
      </c>
      <c r="AJ1159" s="41">
        <v>0</v>
      </c>
      <c r="AK1159" s="41">
        <v>0</v>
      </c>
      <c r="AL1159" s="41">
        <v>0</v>
      </c>
      <c r="AM1159" s="41">
        <v>0</v>
      </c>
      <c r="AN1159" s="41">
        <v>0</v>
      </c>
      <c r="AO1159" s="41">
        <v>0</v>
      </c>
      <c r="AP1159" s="41">
        <v>0</v>
      </c>
      <c r="AQ1159" s="41">
        <v>0</v>
      </c>
      <c r="AR1159" s="41">
        <v>0</v>
      </c>
      <c r="AS1159" s="41">
        <v>0</v>
      </c>
      <c r="AT1159" s="41">
        <v>0</v>
      </c>
      <c r="AU1159" s="41">
        <v>0</v>
      </c>
      <c r="AV1159" s="41">
        <v>0</v>
      </c>
      <c r="AW1159" s="41">
        <v>0</v>
      </c>
      <c r="AX1159" s="41">
        <v>0</v>
      </c>
      <c r="AY1159" s="41">
        <v>0</v>
      </c>
      <c r="AZ1159" s="41">
        <v>0</v>
      </c>
      <c r="BA1159" s="41">
        <v>0</v>
      </c>
      <c r="BB1159" s="41">
        <v>0</v>
      </c>
      <c r="BC1159" s="41">
        <v>0</v>
      </c>
      <c r="BD1159" s="41">
        <v>0</v>
      </c>
    </row>
    <row r="1160" spans="1:59" ht="16" x14ac:dyDescent="0.2">
      <c r="B1160" s="11">
        <f t="shared" si="744"/>
        <v>35</v>
      </c>
      <c r="C1160" s="12" t="str">
        <f t="shared" si="744"/>
        <v>SCI RETAIL RENNES 1</v>
      </c>
      <c r="D1160" s="43" t="s">
        <v>256</v>
      </c>
      <c r="E1160" s="32">
        <v>45838</v>
      </c>
      <c r="G1160" s="43" t="s">
        <v>257</v>
      </c>
      <c r="H1160" s="42">
        <v>0</v>
      </c>
      <c r="I1160" s="43" t="s">
        <v>258</v>
      </c>
      <c r="J1160" s="29">
        <v>0</v>
      </c>
      <c r="K1160" s="23"/>
      <c r="L1160" s="33" t="s">
        <v>259</v>
      </c>
      <c r="M1160" s="73"/>
      <c r="N1160" s="73"/>
      <c r="O1160" s="45">
        <f>-(O1157+O1158)*IFERROR((O1147+O1151)/(O1149+O1153),0)</f>
        <v>0</v>
      </c>
      <c r="P1160" s="45">
        <f t="shared" ref="P1160:BD1160" si="755">-(P1157+P1158)*IFERROR((P1147+P1151)/(P1149+P1153),0)</f>
        <v>0</v>
      </c>
      <c r="Q1160" s="45">
        <f t="shared" si="755"/>
        <v>0</v>
      </c>
      <c r="R1160" s="45">
        <f t="shared" si="755"/>
        <v>0</v>
      </c>
      <c r="S1160" s="45">
        <f t="shared" si="755"/>
        <v>0</v>
      </c>
      <c r="T1160" s="45">
        <f t="shared" si="755"/>
        <v>0</v>
      </c>
      <c r="U1160" s="45">
        <f t="shared" si="755"/>
        <v>0</v>
      </c>
      <c r="V1160" s="45">
        <f t="shared" si="755"/>
        <v>0</v>
      </c>
      <c r="W1160" s="45">
        <f t="shared" si="755"/>
        <v>0</v>
      </c>
      <c r="X1160" s="45">
        <f t="shared" si="755"/>
        <v>0</v>
      </c>
      <c r="Y1160" s="45">
        <f t="shared" si="755"/>
        <v>0</v>
      </c>
      <c r="Z1160" s="45">
        <f t="shared" si="755"/>
        <v>0</v>
      </c>
      <c r="AA1160" s="45">
        <f t="shared" si="755"/>
        <v>0</v>
      </c>
      <c r="AB1160" s="45">
        <f t="shared" si="755"/>
        <v>0</v>
      </c>
      <c r="AC1160" s="45">
        <f t="shared" si="755"/>
        <v>0</v>
      </c>
      <c r="AD1160" s="45">
        <f t="shared" si="755"/>
        <v>0</v>
      </c>
      <c r="AE1160" s="45">
        <f t="shared" si="755"/>
        <v>0</v>
      </c>
      <c r="AF1160" s="45">
        <f t="shared" si="755"/>
        <v>0</v>
      </c>
      <c r="AG1160" s="45">
        <f t="shared" si="755"/>
        <v>0</v>
      </c>
      <c r="AH1160" s="45">
        <f t="shared" si="755"/>
        <v>0</v>
      </c>
      <c r="AI1160" s="45">
        <f t="shared" si="755"/>
        <v>0</v>
      </c>
      <c r="AJ1160" s="45">
        <f t="shared" si="755"/>
        <v>0</v>
      </c>
      <c r="AK1160" s="45">
        <f t="shared" si="755"/>
        <v>0</v>
      </c>
      <c r="AL1160" s="45">
        <f t="shared" si="755"/>
        <v>0</v>
      </c>
      <c r="AM1160" s="45">
        <f t="shared" si="755"/>
        <v>0</v>
      </c>
      <c r="AN1160" s="45">
        <f t="shared" si="755"/>
        <v>0</v>
      </c>
      <c r="AO1160" s="45">
        <f t="shared" si="755"/>
        <v>0</v>
      </c>
      <c r="AP1160" s="45">
        <f t="shared" si="755"/>
        <v>0</v>
      </c>
      <c r="AQ1160" s="45">
        <f t="shared" si="755"/>
        <v>0</v>
      </c>
      <c r="AR1160" s="45">
        <f t="shared" si="755"/>
        <v>0</v>
      </c>
      <c r="AS1160" s="45">
        <f t="shared" si="755"/>
        <v>0</v>
      </c>
      <c r="AT1160" s="45">
        <f t="shared" si="755"/>
        <v>0</v>
      </c>
      <c r="AU1160" s="45">
        <f t="shared" si="755"/>
        <v>0</v>
      </c>
      <c r="AV1160" s="45">
        <f t="shared" si="755"/>
        <v>0</v>
      </c>
      <c r="AW1160" s="45">
        <f t="shared" si="755"/>
        <v>0</v>
      </c>
      <c r="AX1160" s="45">
        <f t="shared" si="755"/>
        <v>0</v>
      </c>
      <c r="AY1160" s="45">
        <f t="shared" si="755"/>
        <v>0</v>
      </c>
      <c r="AZ1160" s="45">
        <f t="shared" si="755"/>
        <v>0</v>
      </c>
      <c r="BA1160" s="45">
        <f t="shared" si="755"/>
        <v>0</v>
      </c>
      <c r="BB1160" s="45">
        <f t="shared" si="755"/>
        <v>0</v>
      </c>
      <c r="BC1160" s="45">
        <f t="shared" si="755"/>
        <v>0</v>
      </c>
      <c r="BD1160" s="45">
        <f t="shared" si="755"/>
        <v>0</v>
      </c>
    </row>
    <row r="1161" spans="1:59" ht="16" x14ac:dyDescent="0.2">
      <c r="B1161" s="11">
        <f t="shared" si="744"/>
        <v>35</v>
      </c>
      <c r="C1161" s="12" t="str">
        <f t="shared" si="744"/>
        <v>SCI RETAIL RENNES 1</v>
      </c>
      <c r="K1161" s="24"/>
      <c r="O1161" s="15"/>
      <c r="P1161" s="15"/>
      <c r="Q1161" s="15"/>
      <c r="R1161" s="15"/>
      <c r="S1161" s="15"/>
      <c r="T1161" s="15"/>
      <c r="U1161" s="15"/>
      <c r="V1161" s="15"/>
      <c r="W1161" s="15"/>
      <c r="X1161" s="15"/>
      <c r="Y1161" s="15"/>
      <c r="Z1161" s="15"/>
      <c r="AA1161" s="15"/>
      <c r="AB1161" s="15"/>
      <c r="AC1161" s="15"/>
      <c r="AD1161" s="15"/>
      <c r="AE1161" s="15"/>
      <c r="AF1161" s="15"/>
      <c r="AG1161" s="15"/>
      <c r="AH1161" s="15"/>
      <c r="AI1161" s="15"/>
      <c r="AJ1161" s="15"/>
      <c r="AK1161" s="15"/>
      <c r="AL1161" s="15"/>
      <c r="AM1161" s="15"/>
      <c r="AN1161" s="15"/>
      <c r="AO1161" s="15"/>
      <c r="AP1161" s="15"/>
      <c r="AQ1161" s="15"/>
      <c r="AR1161" s="15"/>
      <c r="AS1161" s="15"/>
      <c r="AT1161" s="15"/>
      <c r="AU1161" s="15"/>
      <c r="AV1161" s="15"/>
      <c r="AW1161" s="15"/>
      <c r="AX1161" s="15"/>
      <c r="AY1161" s="15"/>
      <c r="AZ1161" s="15"/>
      <c r="BA1161" s="15"/>
      <c r="BB1161" s="15"/>
      <c r="BC1161" s="15"/>
      <c r="BD1161" s="15"/>
    </row>
    <row r="1162" spans="1:59" ht="16" x14ac:dyDescent="0.2">
      <c r="B1162" s="11">
        <f t="shared" si="744"/>
        <v>35</v>
      </c>
      <c r="C1162" s="12" t="str">
        <f t="shared" si="744"/>
        <v>SCI RETAIL RENNES 1</v>
      </c>
      <c r="G1162" s="46" t="s">
        <v>229</v>
      </c>
      <c r="H1162" s="104" t="s">
        <v>74</v>
      </c>
      <c r="I1162" s="105"/>
      <c r="J1162" s="106"/>
      <c r="K1162" s="23"/>
      <c r="L1162" s="47" t="s">
        <v>4</v>
      </c>
      <c r="M1162" s="81"/>
      <c r="N1162" s="81"/>
      <c r="O1162" s="48">
        <f>SUM(O1157:O1160)</f>
        <v>3258.1660516605166</v>
      </c>
      <c r="P1162" s="48">
        <f t="shared" ref="P1162:BD1162" si="756">SUM(P1157:P1160)</f>
        <v>3258.1660516605166</v>
      </c>
      <c r="Q1162" s="48">
        <f t="shared" si="756"/>
        <v>3258.1660516605166</v>
      </c>
      <c r="R1162" s="48">
        <f t="shared" si="756"/>
        <v>3258.1660516605166</v>
      </c>
      <c r="S1162" s="48">
        <f t="shared" si="756"/>
        <v>3290.7477121771217</v>
      </c>
      <c r="T1162" s="48">
        <f t="shared" si="756"/>
        <v>3290.7477121771217</v>
      </c>
      <c r="U1162" s="48">
        <f t="shared" si="756"/>
        <v>3290.7477121771217</v>
      </c>
      <c r="V1162" s="48">
        <f t="shared" si="756"/>
        <v>3290.7477121771217</v>
      </c>
      <c r="W1162" s="48">
        <f t="shared" si="756"/>
        <v>3323.6551892988928</v>
      </c>
      <c r="X1162" s="48">
        <f t="shared" si="756"/>
        <v>3323.6551892988928</v>
      </c>
      <c r="Y1162" s="48">
        <f t="shared" si="756"/>
        <v>3323.6551892988928</v>
      </c>
      <c r="Z1162" s="48">
        <f t="shared" si="756"/>
        <v>3359.9841451175739</v>
      </c>
      <c r="AA1162" s="48">
        <f t="shared" si="756"/>
        <v>3338.9943292949997</v>
      </c>
      <c r="AB1162" s="48">
        <f t="shared" si="756"/>
        <v>3338.9943292949997</v>
      </c>
      <c r="AC1162" s="48">
        <f t="shared" si="756"/>
        <v>3338.9943292949997</v>
      </c>
      <c r="AD1162" s="48">
        <f t="shared" si="756"/>
        <v>3338.9943292949997</v>
      </c>
      <c r="AE1162" s="48">
        <f t="shared" si="756"/>
        <v>3372.3842725879499</v>
      </c>
      <c r="AF1162" s="48">
        <f t="shared" si="756"/>
        <v>3372.3842725879499</v>
      </c>
      <c r="AG1162" s="48">
        <f t="shared" si="756"/>
        <v>3372.3842725879499</v>
      </c>
      <c r="AH1162" s="48">
        <f t="shared" si="756"/>
        <v>3372.3842725879499</v>
      </c>
      <c r="AI1162" s="48">
        <f t="shared" si="756"/>
        <v>3406.1081153138298</v>
      </c>
      <c r="AJ1162" s="48">
        <f t="shared" si="756"/>
        <v>3406.1081153138298</v>
      </c>
      <c r="AK1162" s="48">
        <f t="shared" si="756"/>
        <v>3406.1081153138298</v>
      </c>
      <c r="AL1162" s="48">
        <f t="shared" si="756"/>
        <v>3406.1081153138298</v>
      </c>
      <c r="AM1162" s="48">
        <f t="shared" si="756"/>
        <v>3440.1691964669685</v>
      </c>
      <c r="AN1162" s="48">
        <f t="shared" si="756"/>
        <v>3440.1691964669685</v>
      </c>
      <c r="AO1162" s="48">
        <f t="shared" si="756"/>
        <v>3440.1691964669685</v>
      </c>
      <c r="AP1162" s="48">
        <f t="shared" si="756"/>
        <v>3440.1691964669685</v>
      </c>
      <c r="AQ1162" s="48">
        <f t="shared" si="756"/>
        <v>3474.5708884316377</v>
      </c>
      <c r="AR1162" s="48">
        <f t="shared" si="756"/>
        <v>3474.5708884316377</v>
      </c>
      <c r="AS1162" s="48">
        <f t="shared" si="756"/>
        <v>3474.5708884316377</v>
      </c>
      <c r="AT1162" s="48">
        <f t="shared" si="756"/>
        <v>3474.5708884316377</v>
      </c>
      <c r="AU1162" s="48">
        <f t="shared" si="756"/>
        <v>3509.3165973159539</v>
      </c>
      <c r="AV1162" s="48">
        <f t="shared" si="756"/>
        <v>3509.3165973159539</v>
      </c>
      <c r="AW1162" s="48">
        <f t="shared" si="756"/>
        <v>3509.3165973159539</v>
      </c>
      <c r="AX1162" s="48">
        <f t="shared" si="756"/>
        <v>3509.3165973159539</v>
      </c>
      <c r="AY1162" s="48">
        <f t="shared" si="756"/>
        <v>3544.4097632891139</v>
      </c>
      <c r="AZ1162" s="48">
        <f t="shared" si="756"/>
        <v>3544.4097632891139</v>
      </c>
      <c r="BA1162" s="48">
        <f t="shared" si="756"/>
        <v>3544.4097632891139</v>
      </c>
      <c r="BB1162" s="48">
        <f t="shared" si="756"/>
        <v>3544.4097632891139</v>
      </c>
      <c r="BC1162" s="48">
        <f t="shared" si="756"/>
        <v>3579.853860922005</v>
      </c>
      <c r="BD1162" s="48">
        <f t="shared" si="756"/>
        <v>3579.853860922005</v>
      </c>
    </row>
    <row r="1163" spans="1:59" ht="16" x14ac:dyDescent="0.2">
      <c r="B1163" s="11">
        <f t="shared" ref="B1163:C1168" si="757">B1162</f>
        <v>35</v>
      </c>
      <c r="C1163" s="12" t="str">
        <f t="shared" si="757"/>
        <v>SCI RETAIL RENNES 1</v>
      </c>
      <c r="D1163" s="46" t="s">
        <v>260</v>
      </c>
      <c r="E1163" s="32">
        <v>45838</v>
      </c>
      <c r="F1163" s="15"/>
      <c r="G1163" s="46" t="s">
        <v>261</v>
      </c>
      <c r="H1163" s="46" t="s">
        <v>237</v>
      </c>
      <c r="I1163" s="46" t="s">
        <v>238</v>
      </c>
      <c r="J1163" s="46" t="s">
        <v>239</v>
      </c>
      <c r="K1163" s="23"/>
      <c r="O1163" s="15"/>
      <c r="P1163" s="15"/>
      <c r="Q1163" s="15"/>
      <c r="R1163" s="15"/>
      <c r="S1163" s="15"/>
      <c r="T1163" s="15"/>
      <c r="U1163" s="15"/>
      <c r="V1163" s="15"/>
      <c r="W1163" s="15"/>
      <c r="X1163" s="15"/>
      <c r="Y1163" s="15"/>
      <c r="Z1163" s="15"/>
      <c r="AA1163" s="15"/>
      <c r="AB1163" s="15"/>
      <c r="AC1163" s="15"/>
      <c r="AD1163" s="15"/>
      <c r="AE1163" s="15"/>
      <c r="AF1163" s="15"/>
      <c r="AG1163" s="15"/>
      <c r="AH1163" s="15"/>
      <c r="AI1163" s="15"/>
      <c r="AJ1163" s="15"/>
      <c r="AK1163" s="15"/>
      <c r="AL1163" s="15"/>
      <c r="AM1163" s="15"/>
      <c r="AN1163" s="15"/>
      <c r="AO1163" s="15"/>
      <c r="AP1163" s="15"/>
      <c r="AQ1163" s="15"/>
      <c r="AR1163" s="15"/>
      <c r="AS1163" s="15"/>
      <c r="AT1163" s="15"/>
      <c r="AU1163" s="15"/>
      <c r="AV1163" s="15"/>
      <c r="AW1163" s="15"/>
      <c r="AX1163" s="15"/>
      <c r="AY1163" s="15"/>
      <c r="AZ1163" s="15"/>
      <c r="BA1163" s="15"/>
      <c r="BB1163" s="15"/>
      <c r="BC1163" s="15"/>
      <c r="BD1163" s="15"/>
    </row>
    <row r="1164" spans="1:59" ht="16" x14ac:dyDescent="0.2">
      <c r="B1164" s="11">
        <f t="shared" si="757"/>
        <v>35</v>
      </c>
      <c r="C1164" s="12" t="str">
        <f t="shared" si="757"/>
        <v>SCI RETAIL RENNES 1</v>
      </c>
      <c r="D1164" s="46" t="s">
        <v>262</v>
      </c>
      <c r="E1164" s="31">
        <v>13223.739917999999</v>
      </c>
      <c r="F1164" s="15"/>
      <c r="G1164" s="49" t="s">
        <v>263</v>
      </c>
      <c r="H1164" s="31">
        <v>0</v>
      </c>
      <c r="I1164" s="32">
        <v>0</v>
      </c>
      <c r="J1164" s="32">
        <v>0</v>
      </c>
      <c r="K1164" s="23"/>
      <c r="L1164" s="50" t="s">
        <v>264</v>
      </c>
      <c r="M1164" s="70"/>
      <c r="N1164" s="70"/>
      <c r="O1164" s="40">
        <f t="shared" ref="O1164:BD1164" si="758">IFERROR(((O$3&gt;=$E1163)*(O$2&lt;=$E1163))*$E1167,"")</f>
        <v>0</v>
      </c>
      <c r="P1164" s="40">
        <f t="shared" si="758"/>
        <v>0</v>
      </c>
      <c r="Q1164" s="40">
        <f t="shared" si="758"/>
        <v>0</v>
      </c>
      <c r="R1164" s="40">
        <f t="shared" si="758"/>
        <v>0</v>
      </c>
      <c r="S1164" s="40">
        <f t="shared" si="758"/>
        <v>0</v>
      </c>
      <c r="T1164" s="40">
        <f t="shared" si="758"/>
        <v>0</v>
      </c>
      <c r="U1164" s="40">
        <f t="shared" si="758"/>
        <v>0</v>
      </c>
      <c r="V1164" s="40">
        <f t="shared" si="758"/>
        <v>0</v>
      </c>
      <c r="W1164" s="40">
        <f t="shared" si="758"/>
        <v>0</v>
      </c>
      <c r="X1164" s="40">
        <f t="shared" si="758"/>
        <v>0</v>
      </c>
      <c r="Y1164" s="40">
        <f t="shared" si="758"/>
        <v>0</v>
      </c>
      <c r="Z1164" s="40">
        <f t="shared" si="758"/>
        <v>0</v>
      </c>
      <c r="AA1164" s="40">
        <f t="shared" si="758"/>
        <v>0</v>
      </c>
      <c r="AB1164" s="40">
        <f t="shared" si="758"/>
        <v>0</v>
      </c>
      <c r="AC1164" s="40">
        <f t="shared" si="758"/>
        <v>0</v>
      </c>
      <c r="AD1164" s="40">
        <f t="shared" si="758"/>
        <v>0</v>
      </c>
      <c r="AE1164" s="40">
        <f t="shared" si="758"/>
        <v>0</v>
      </c>
      <c r="AF1164" s="40">
        <f t="shared" si="758"/>
        <v>0</v>
      </c>
      <c r="AG1164" s="40">
        <f t="shared" si="758"/>
        <v>0</v>
      </c>
      <c r="AH1164" s="40">
        <f t="shared" si="758"/>
        <v>0</v>
      </c>
      <c r="AI1164" s="40">
        <f t="shared" si="758"/>
        <v>0</v>
      </c>
      <c r="AJ1164" s="40">
        <f t="shared" si="758"/>
        <v>0</v>
      </c>
      <c r="AK1164" s="40">
        <f t="shared" si="758"/>
        <v>0</v>
      </c>
      <c r="AL1164" s="40">
        <f t="shared" si="758"/>
        <v>0</v>
      </c>
      <c r="AM1164" s="40">
        <f t="shared" si="758"/>
        <v>0</v>
      </c>
      <c r="AN1164" s="40">
        <f t="shared" si="758"/>
        <v>0</v>
      </c>
      <c r="AO1164" s="40">
        <f t="shared" si="758"/>
        <v>0</v>
      </c>
      <c r="AP1164" s="40">
        <f t="shared" si="758"/>
        <v>0</v>
      </c>
      <c r="AQ1164" s="40">
        <f t="shared" si="758"/>
        <v>0</v>
      </c>
      <c r="AR1164" s="40">
        <f t="shared" si="758"/>
        <v>0</v>
      </c>
      <c r="AS1164" s="40">
        <f t="shared" si="758"/>
        <v>0</v>
      </c>
      <c r="AT1164" s="40">
        <f t="shared" si="758"/>
        <v>0</v>
      </c>
      <c r="AU1164" s="40">
        <f t="shared" si="758"/>
        <v>0</v>
      </c>
      <c r="AV1164" s="40">
        <f t="shared" si="758"/>
        <v>0</v>
      </c>
      <c r="AW1164" s="40">
        <f t="shared" si="758"/>
        <v>0</v>
      </c>
      <c r="AX1164" s="40">
        <f t="shared" si="758"/>
        <v>0</v>
      </c>
      <c r="AY1164" s="40">
        <f t="shared" si="758"/>
        <v>0</v>
      </c>
      <c r="AZ1164" s="40">
        <f t="shared" si="758"/>
        <v>0</v>
      </c>
      <c r="BA1164" s="40">
        <f t="shared" si="758"/>
        <v>0</v>
      </c>
      <c r="BB1164" s="40">
        <f t="shared" si="758"/>
        <v>0</v>
      </c>
      <c r="BC1164" s="40">
        <f t="shared" si="758"/>
        <v>0</v>
      </c>
      <c r="BD1164" s="40">
        <f t="shared" si="758"/>
        <v>0</v>
      </c>
    </row>
    <row r="1165" spans="1:59" ht="16" x14ac:dyDescent="0.2">
      <c r="B1165" s="11">
        <f t="shared" si="757"/>
        <v>35</v>
      </c>
      <c r="C1165" s="12" t="str">
        <f t="shared" si="757"/>
        <v>SCI RETAIL RENNES 1</v>
      </c>
      <c r="D1165" s="46" t="s">
        <v>24</v>
      </c>
      <c r="E1165" s="51">
        <f>IF(E1163&gt;MAX($O$3:$BD$3),BD1154,
IF(E1163&lt;MIN($O$3:$BD$3),1,SUMIFS($O1155:$BD1155,$O$2:$BD$2,"&lt;="&amp;E1163,$O$3:$BD$3,"&gt;="&amp;E1163)))</f>
        <v>1.040502</v>
      </c>
      <c r="F1165" s="15"/>
      <c r="G1165" s="49" t="s">
        <v>265</v>
      </c>
      <c r="H1165" s="31">
        <v>0</v>
      </c>
      <c r="I1165" s="32">
        <v>0</v>
      </c>
      <c r="J1165" s="32">
        <v>0</v>
      </c>
      <c r="K1165" s="23"/>
      <c r="L1165" s="52" t="s">
        <v>266</v>
      </c>
      <c r="M1165" s="72"/>
      <c r="N1165" s="72"/>
      <c r="O1165" s="41">
        <f t="shared" ref="O1165:BD1165" si="759">IFERROR(((O$3&gt;=$E1160)*(O$2&lt;=$E1160))*$H1168,"")</f>
        <v>0</v>
      </c>
      <c r="P1165" s="41">
        <f t="shared" si="759"/>
        <v>0</v>
      </c>
      <c r="Q1165" s="41">
        <f t="shared" si="759"/>
        <v>0</v>
      </c>
      <c r="R1165" s="41">
        <f t="shared" si="759"/>
        <v>0</v>
      </c>
      <c r="S1165" s="41">
        <f t="shared" si="759"/>
        <v>0</v>
      </c>
      <c r="T1165" s="41">
        <f t="shared" si="759"/>
        <v>0</v>
      </c>
      <c r="U1165" s="41">
        <f t="shared" si="759"/>
        <v>0</v>
      </c>
      <c r="V1165" s="41">
        <f t="shared" si="759"/>
        <v>0</v>
      </c>
      <c r="W1165" s="41">
        <f t="shared" si="759"/>
        <v>0</v>
      </c>
      <c r="X1165" s="41">
        <f t="shared" si="759"/>
        <v>0</v>
      </c>
      <c r="Y1165" s="41">
        <f t="shared" si="759"/>
        <v>0</v>
      </c>
      <c r="Z1165" s="41">
        <f t="shared" si="759"/>
        <v>0</v>
      </c>
      <c r="AA1165" s="41">
        <f t="shared" si="759"/>
        <v>0</v>
      </c>
      <c r="AB1165" s="41">
        <f t="shared" si="759"/>
        <v>0</v>
      </c>
      <c r="AC1165" s="41">
        <f t="shared" si="759"/>
        <v>0</v>
      </c>
      <c r="AD1165" s="41">
        <f t="shared" si="759"/>
        <v>0</v>
      </c>
      <c r="AE1165" s="41">
        <f t="shared" si="759"/>
        <v>0</v>
      </c>
      <c r="AF1165" s="41">
        <f t="shared" si="759"/>
        <v>0</v>
      </c>
      <c r="AG1165" s="41">
        <f t="shared" si="759"/>
        <v>0</v>
      </c>
      <c r="AH1165" s="41">
        <f t="shared" si="759"/>
        <v>0</v>
      </c>
      <c r="AI1165" s="41">
        <f t="shared" si="759"/>
        <v>0</v>
      </c>
      <c r="AJ1165" s="41">
        <f t="shared" si="759"/>
        <v>0</v>
      </c>
      <c r="AK1165" s="41">
        <f t="shared" si="759"/>
        <v>0</v>
      </c>
      <c r="AL1165" s="41">
        <f t="shared" si="759"/>
        <v>0</v>
      </c>
      <c r="AM1165" s="41">
        <f t="shared" si="759"/>
        <v>0</v>
      </c>
      <c r="AN1165" s="41">
        <f t="shared" si="759"/>
        <v>0</v>
      </c>
      <c r="AO1165" s="41">
        <f t="shared" si="759"/>
        <v>0</v>
      </c>
      <c r="AP1165" s="41">
        <f t="shared" si="759"/>
        <v>0</v>
      </c>
      <c r="AQ1165" s="41">
        <f t="shared" si="759"/>
        <v>0</v>
      </c>
      <c r="AR1165" s="41">
        <f t="shared" si="759"/>
        <v>0</v>
      </c>
      <c r="AS1165" s="41">
        <f t="shared" si="759"/>
        <v>0</v>
      </c>
      <c r="AT1165" s="41">
        <f t="shared" si="759"/>
        <v>0</v>
      </c>
      <c r="AU1165" s="41">
        <f t="shared" si="759"/>
        <v>0</v>
      </c>
      <c r="AV1165" s="41">
        <f t="shared" si="759"/>
        <v>0</v>
      </c>
      <c r="AW1165" s="41">
        <f t="shared" si="759"/>
        <v>0</v>
      </c>
      <c r="AX1165" s="41">
        <f t="shared" si="759"/>
        <v>0</v>
      </c>
      <c r="AY1165" s="41">
        <f t="shared" si="759"/>
        <v>0</v>
      </c>
      <c r="AZ1165" s="41">
        <f t="shared" si="759"/>
        <v>0</v>
      </c>
      <c r="BA1165" s="41">
        <f t="shared" si="759"/>
        <v>0</v>
      </c>
      <c r="BB1165" s="41">
        <f t="shared" si="759"/>
        <v>0</v>
      </c>
      <c r="BC1165" s="41">
        <f t="shared" si="759"/>
        <v>0</v>
      </c>
      <c r="BD1165" s="41">
        <f t="shared" si="759"/>
        <v>0</v>
      </c>
    </row>
    <row r="1166" spans="1:59" ht="16" x14ac:dyDescent="0.2">
      <c r="B1166" s="11">
        <f t="shared" si="757"/>
        <v>35</v>
      </c>
      <c r="C1166" s="12" t="str">
        <f t="shared" si="757"/>
        <v>SCI RETAIL RENNES 1</v>
      </c>
      <c r="D1166" s="46" t="s">
        <v>8</v>
      </c>
      <c r="E1166" s="42">
        <v>0</v>
      </c>
      <c r="F1166" s="15"/>
      <c r="G1166" s="49" t="s">
        <v>267</v>
      </c>
      <c r="H1166" s="31">
        <v>0</v>
      </c>
      <c r="I1166" s="32">
        <v>0</v>
      </c>
      <c r="J1166" s="32">
        <v>0</v>
      </c>
      <c r="L1166" s="52" t="s">
        <v>268</v>
      </c>
      <c r="M1166" s="72"/>
      <c r="N1166" s="72"/>
      <c r="O1166" s="41">
        <f t="shared" ref="O1166:BD1166" si="760">IFERROR(((O$3&gt;=$E1163)*(O$2&lt;=$E1163))*$J1168,"")</f>
        <v>0</v>
      </c>
      <c r="P1166" s="41">
        <f t="shared" si="760"/>
        <v>0</v>
      </c>
      <c r="Q1166" s="41">
        <f t="shared" si="760"/>
        <v>0</v>
      </c>
      <c r="R1166" s="41">
        <f t="shared" si="760"/>
        <v>0</v>
      </c>
      <c r="S1166" s="41">
        <f t="shared" si="760"/>
        <v>0</v>
      </c>
      <c r="T1166" s="41">
        <f t="shared" si="760"/>
        <v>0</v>
      </c>
      <c r="U1166" s="41">
        <f t="shared" si="760"/>
        <v>0</v>
      </c>
      <c r="V1166" s="41">
        <f t="shared" si="760"/>
        <v>0</v>
      </c>
      <c r="W1166" s="41">
        <f t="shared" si="760"/>
        <v>0</v>
      </c>
      <c r="X1166" s="41">
        <f t="shared" si="760"/>
        <v>0</v>
      </c>
      <c r="Y1166" s="41">
        <f t="shared" si="760"/>
        <v>0</v>
      </c>
      <c r="Z1166" s="41">
        <f t="shared" si="760"/>
        <v>0</v>
      </c>
      <c r="AA1166" s="41">
        <f t="shared" si="760"/>
        <v>0</v>
      </c>
      <c r="AB1166" s="41">
        <f t="shared" si="760"/>
        <v>0</v>
      </c>
      <c r="AC1166" s="41">
        <f t="shared" si="760"/>
        <v>0</v>
      </c>
      <c r="AD1166" s="41">
        <f t="shared" si="760"/>
        <v>0</v>
      </c>
      <c r="AE1166" s="41">
        <f t="shared" si="760"/>
        <v>0</v>
      </c>
      <c r="AF1166" s="41">
        <f t="shared" si="760"/>
        <v>0</v>
      </c>
      <c r="AG1166" s="41">
        <f t="shared" si="760"/>
        <v>0</v>
      </c>
      <c r="AH1166" s="41">
        <f t="shared" si="760"/>
        <v>0</v>
      </c>
      <c r="AI1166" s="41">
        <f t="shared" si="760"/>
        <v>0</v>
      </c>
      <c r="AJ1166" s="41">
        <f t="shared" si="760"/>
        <v>0</v>
      </c>
      <c r="AK1166" s="41">
        <f t="shared" si="760"/>
        <v>0</v>
      </c>
      <c r="AL1166" s="41">
        <f t="shared" si="760"/>
        <v>0</v>
      </c>
      <c r="AM1166" s="41">
        <f t="shared" si="760"/>
        <v>0</v>
      </c>
      <c r="AN1166" s="41">
        <f t="shared" si="760"/>
        <v>0</v>
      </c>
      <c r="AO1166" s="41">
        <f t="shared" si="760"/>
        <v>0</v>
      </c>
      <c r="AP1166" s="41">
        <f t="shared" si="760"/>
        <v>0</v>
      </c>
      <c r="AQ1166" s="41">
        <f t="shared" si="760"/>
        <v>0</v>
      </c>
      <c r="AR1166" s="41">
        <f t="shared" si="760"/>
        <v>0</v>
      </c>
      <c r="AS1166" s="41">
        <f t="shared" si="760"/>
        <v>0</v>
      </c>
      <c r="AT1166" s="41">
        <f t="shared" si="760"/>
        <v>0</v>
      </c>
      <c r="AU1166" s="41">
        <f t="shared" si="760"/>
        <v>0</v>
      </c>
      <c r="AV1166" s="41">
        <f t="shared" si="760"/>
        <v>0</v>
      </c>
      <c r="AW1166" s="41">
        <f t="shared" si="760"/>
        <v>0</v>
      </c>
      <c r="AX1166" s="41">
        <f t="shared" si="760"/>
        <v>0</v>
      </c>
      <c r="AY1166" s="41">
        <f t="shared" si="760"/>
        <v>0</v>
      </c>
      <c r="AZ1166" s="41">
        <f t="shared" si="760"/>
        <v>0</v>
      </c>
      <c r="BA1166" s="41">
        <f t="shared" si="760"/>
        <v>0</v>
      </c>
      <c r="BB1166" s="41">
        <f t="shared" si="760"/>
        <v>0</v>
      </c>
      <c r="BC1166" s="41">
        <f t="shared" si="760"/>
        <v>0</v>
      </c>
      <c r="BD1166" s="41">
        <f t="shared" si="760"/>
        <v>0</v>
      </c>
    </row>
    <row r="1167" spans="1:59" ht="16" x14ac:dyDescent="0.2">
      <c r="B1167" s="11">
        <f t="shared" si="757"/>
        <v>35</v>
      </c>
      <c r="C1167" s="12" t="str">
        <f t="shared" si="757"/>
        <v>SCI RETAIL RENNES 1</v>
      </c>
      <c r="D1167" s="46" t="s">
        <v>269</v>
      </c>
      <c r="E1167" s="31">
        <v>0</v>
      </c>
      <c r="F1167" s="15"/>
      <c r="G1167" s="53"/>
      <c r="H1167" s="15"/>
      <c r="I1167" s="15"/>
      <c r="J1167" s="23"/>
      <c r="L1167" s="52" t="s">
        <v>270</v>
      </c>
      <c r="M1167" s="72"/>
      <c r="N1167" s="72"/>
      <c r="O1167" s="41">
        <f t="shared" ref="O1167:BD1167" si="761">IFERROR(((O$3&gt;=$J1157)*(O$2&lt;=$J1157))*$E1168,"")</f>
        <v>0</v>
      </c>
      <c r="P1167" s="41">
        <f t="shared" si="761"/>
        <v>0</v>
      </c>
      <c r="Q1167" s="41">
        <f t="shared" si="761"/>
        <v>0</v>
      </c>
      <c r="R1167" s="41">
        <f t="shared" si="761"/>
        <v>0</v>
      </c>
      <c r="S1167" s="41">
        <f t="shared" si="761"/>
        <v>0</v>
      </c>
      <c r="T1167" s="41">
        <f t="shared" si="761"/>
        <v>0</v>
      </c>
      <c r="U1167" s="41">
        <f t="shared" si="761"/>
        <v>0</v>
      </c>
      <c r="V1167" s="41">
        <f t="shared" si="761"/>
        <v>0</v>
      </c>
      <c r="W1167" s="41">
        <f t="shared" si="761"/>
        <v>0</v>
      </c>
      <c r="X1167" s="41">
        <f t="shared" si="761"/>
        <v>0</v>
      </c>
      <c r="Y1167" s="41">
        <f t="shared" si="761"/>
        <v>0</v>
      </c>
      <c r="Z1167" s="41">
        <f t="shared" si="761"/>
        <v>0</v>
      </c>
      <c r="AA1167" s="41">
        <f t="shared" si="761"/>
        <v>0</v>
      </c>
      <c r="AB1167" s="41">
        <f t="shared" si="761"/>
        <v>0</v>
      </c>
      <c r="AC1167" s="41">
        <f t="shared" si="761"/>
        <v>0</v>
      </c>
      <c r="AD1167" s="41">
        <f t="shared" si="761"/>
        <v>0</v>
      </c>
      <c r="AE1167" s="41">
        <f t="shared" si="761"/>
        <v>0</v>
      </c>
      <c r="AF1167" s="41">
        <f t="shared" si="761"/>
        <v>0</v>
      </c>
      <c r="AG1167" s="41">
        <f t="shared" si="761"/>
        <v>0</v>
      </c>
      <c r="AH1167" s="41">
        <f t="shared" si="761"/>
        <v>0</v>
      </c>
      <c r="AI1167" s="41">
        <f t="shared" si="761"/>
        <v>0</v>
      </c>
      <c r="AJ1167" s="41">
        <f t="shared" si="761"/>
        <v>0</v>
      </c>
      <c r="AK1167" s="41">
        <f t="shared" si="761"/>
        <v>0</v>
      </c>
      <c r="AL1167" s="41">
        <f t="shared" si="761"/>
        <v>0</v>
      </c>
      <c r="AM1167" s="41">
        <f t="shared" si="761"/>
        <v>0</v>
      </c>
      <c r="AN1167" s="41">
        <f t="shared" si="761"/>
        <v>0</v>
      </c>
      <c r="AO1167" s="41">
        <f t="shared" si="761"/>
        <v>0</v>
      </c>
      <c r="AP1167" s="41">
        <f t="shared" si="761"/>
        <v>0</v>
      </c>
      <c r="AQ1167" s="41">
        <f t="shared" si="761"/>
        <v>0</v>
      </c>
      <c r="AR1167" s="41">
        <f t="shared" si="761"/>
        <v>0</v>
      </c>
      <c r="AS1167" s="41">
        <f t="shared" si="761"/>
        <v>0</v>
      </c>
      <c r="AT1167" s="41">
        <f t="shared" si="761"/>
        <v>0</v>
      </c>
      <c r="AU1167" s="41">
        <f t="shared" si="761"/>
        <v>0</v>
      </c>
      <c r="AV1167" s="41">
        <f t="shared" si="761"/>
        <v>0</v>
      </c>
      <c r="AW1167" s="41">
        <f t="shared" si="761"/>
        <v>0</v>
      </c>
      <c r="AX1167" s="41">
        <f t="shared" si="761"/>
        <v>0</v>
      </c>
      <c r="AY1167" s="41">
        <f t="shared" si="761"/>
        <v>0</v>
      </c>
      <c r="AZ1167" s="41">
        <f t="shared" si="761"/>
        <v>0</v>
      </c>
      <c r="BA1167" s="41">
        <f t="shared" si="761"/>
        <v>0</v>
      </c>
      <c r="BB1167" s="41">
        <f t="shared" si="761"/>
        <v>0</v>
      </c>
      <c r="BC1167" s="41">
        <f t="shared" si="761"/>
        <v>0</v>
      </c>
      <c r="BD1167" s="41">
        <f t="shared" si="761"/>
        <v>0</v>
      </c>
    </row>
    <row r="1168" spans="1:59" ht="16" x14ac:dyDescent="0.2">
      <c r="B1168" s="11">
        <f t="shared" si="757"/>
        <v>35</v>
      </c>
      <c r="C1168" s="12" t="str">
        <f t="shared" si="757"/>
        <v>SCI RETAIL RENNES 1</v>
      </c>
      <c r="D1168" s="46" t="s">
        <v>270</v>
      </c>
      <c r="E1168" s="31">
        <v>0</v>
      </c>
      <c r="F1168" s="15"/>
      <c r="G1168" s="46" t="s">
        <v>266</v>
      </c>
      <c r="H1168" s="31">
        <v>0</v>
      </c>
      <c r="I1168" s="46" t="s">
        <v>268</v>
      </c>
      <c r="J1168" s="31">
        <v>0</v>
      </c>
      <c r="L1168" s="54" t="s">
        <v>271</v>
      </c>
      <c r="M1168" s="73"/>
      <c r="N1168" s="73"/>
      <c r="O1168" s="45">
        <f t="shared" ref="O1168:BD1168" si="762">IFERROR(-($E1149+$H1149+$J1149)*O1150,"")</f>
        <v>0</v>
      </c>
      <c r="P1168" s="45">
        <f t="shared" si="762"/>
        <v>0</v>
      </c>
      <c r="Q1168" s="45">
        <f t="shared" si="762"/>
        <v>0</v>
      </c>
      <c r="R1168" s="45">
        <f t="shared" si="762"/>
        <v>0</v>
      </c>
      <c r="S1168" s="45">
        <f t="shared" si="762"/>
        <v>0</v>
      </c>
      <c r="T1168" s="45">
        <f t="shared" si="762"/>
        <v>0</v>
      </c>
      <c r="U1168" s="45">
        <f t="shared" si="762"/>
        <v>0</v>
      </c>
      <c r="V1168" s="45">
        <f t="shared" si="762"/>
        <v>0</v>
      </c>
      <c r="W1168" s="45">
        <f t="shared" si="762"/>
        <v>0</v>
      </c>
      <c r="X1168" s="45">
        <f t="shared" si="762"/>
        <v>0</v>
      </c>
      <c r="Y1168" s="45">
        <f t="shared" si="762"/>
        <v>0</v>
      </c>
      <c r="Z1168" s="45">
        <f t="shared" si="762"/>
        <v>0</v>
      </c>
      <c r="AA1168" s="45">
        <f t="shared" si="762"/>
        <v>0</v>
      </c>
      <c r="AB1168" s="45">
        <f t="shared" si="762"/>
        <v>0</v>
      </c>
      <c r="AC1168" s="45">
        <f t="shared" si="762"/>
        <v>0</v>
      </c>
      <c r="AD1168" s="45">
        <f t="shared" si="762"/>
        <v>0</v>
      </c>
      <c r="AE1168" s="45">
        <f t="shared" si="762"/>
        <v>0</v>
      </c>
      <c r="AF1168" s="45">
        <f t="shared" si="762"/>
        <v>0</v>
      </c>
      <c r="AG1168" s="45">
        <f t="shared" si="762"/>
        <v>0</v>
      </c>
      <c r="AH1168" s="45">
        <f t="shared" si="762"/>
        <v>0</v>
      </c>
      <c r="AI1168" s="45">
        <f t="shared" si="762"/>
        <v>0</v>
      </c>
      <c r="AJ1168" s="45">
        <f t="shared" si="762"/>
        <v>0</v>
      </c>
      <c r="AK1168" s="45">
        <f t="shared" si="762"/>
        <v>0</v>
      </c>
      <c r="AL1168" s="45">
        <f t="shared" si="762"/>
        <v>0</v>
      </c>
      <c r="AM1168" s="45">
        <f t="shared" si="762"/>
        <v>0</v>
      </c>
      <c r="AN1168" s="45">
        <f t="shared" si="762"/>
        <v>0</v>
      </c>
      <c r="AO1168" s="45">
        <f t="shared" si="762"/>
        <v>0</v>
      </c>
      <c r="AP1168" s="45">
        <f t="shared" si="762"/>
        <v>0</v>
      </c>
      <c r="AQ1168" s="45">
        <f t="shared" si="762"/>
        <v>0</v>
      </c>
      <c r="AR1168" s="45">
        <f t="shared" si="762"/>
        <v>0</v>
      </c>
      <c r="AS1168" s="45">
        <f t="shared" si="762"/>
        <v>0</v>
      </c>
      <c r="AT1168" s="45">
        <f t="shared" si="762"/>
        <v>0</v>
      </c>
      <c r="AU1168" s="45">
        <f t="shared" si="762"/>
        <v>0</v>
      </c>
      <c r="AV1168" s="45">
        <f t="shared" si="762"/>
        <v>0</v>
      </c>
      <c r="AW1168" s="45">
        <f t="shared" si="762"/>
        <v>0</v>
      </c>
      <c r="AX1168" s="45">
        <f t="shared" si="762"/>
        <v>0</v>
      </c>
      <c r="AY1168" s="45">
        <f t="shared" si="762"/>
        <v>0</v>
      </c>
      <c r="AZ1168" s="45">
        <f t="shared" si="762"/>
        <v>0</v>
      </c>
      <c r="BA1168" s="45">
        <f t="shared" si="762"/>
        <v>0</v>
      </c>
      <c r="BB1168" s="45">
        <f t="shared" si="762"/>
        <v>0</v>
      </c>
      <c r="BC1168" s="45">
        <f t="shared" si="762"/>
        <v>0</v>
      </c>
      <c r="BD1168" s="45">
        <f t="shared" si="762"/>
        <v>0</v>
      </c>
    </row>
    <row r="1169" spans="1:59" x14ac:dyDescent="0.2">
      <c r="A1169"/>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row>
    <row r="1170" spans="1:59" ht="16" x14ac:dyDescent="0.2">
      <c r="A1170"/>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s="1"/>
    </row>
    <row r="1171" spans="1:59" ht="16" x14ac:dyDescent="0.2">
      <c r="A1171" s="1"/>
      <c r="B1171" s="67">
        <v>36</v>
      </c>
      <c r="C1171" s="68" t="str">
        <f>H1173</f>
        <v>SCI RETAIL RENNES 1</v>
      </c>
      <c r="D1171" s="69" t="s">
        <v>86</v>
      </c>
      <c r="E1171" s="69"/>
      <c r="F1171" s="69"/>
      <c r="G1171" s="69"/>
      <c r="H1171" s="69"/>
      <c r="I1171" s="69"/>
      <c r="J1171" s="69"/>
      <c r="K1171" s="68"/>
      <c r="L1171" s="68"/>
      <c r="M1171" s="68"/>
      <c r="N1171" s="68"/>
      <c r="O1171" s="82"/>
      <c r="P1171" s="82"/>
      <c r="Q1171" s="82"/>
      <c r="R1171" s="82"/>
      <c r="S1171" s="82"/>
      <c r="T1171" s="82"/>
      <c r="U1171" s="82"/>
      <c r="V1171" s="82"/>
      <c r="W1171" s="82"/>
      <c r="X1171" s="82"/>
      <c r="Y1171" s="82"/>
      <c r="Z1171" s="82"/>
      <c r="AA1171" s="82"/>
      <c r="AB1171" s="82"/>
      <c r="AC1171" s="82"/>
      <c r="AD1171" s="82"/>
      <c r="AE1171" s="82"/>
      <c r="AF1171" s="82"/>
      <c r="AG1171" s="82"/>
      <c r="AH1171" s="82"/>
      <c r="AI1171" s="82"/>
      <c r="AJ1171" s="82"/>
      <c r="AK1171" s="82"/>
      <c r="AL1171" s="82"/>
      <c r="AM1171" s="82"/>
      <c r="AN1171" s="82"/>
      <c r="AO1171" s="82"/>
      <c r="AP1171" s="82"/>
      <c r="AQ1171" s="82"/>
      <c r="AR1171" s="82"/>
      <c r="AS1171" s="82"/>
      <c r="AT1171" s="82"/>
      <c r="AU1171" s="82"/>
      <c r="AV1171" s="82"/>
      <c r="AW1171" s="82"/>
      <c r="AX1171" s="82"/>
      <c r="AY1171" s="82"/>
      <c r="AZ1171" s="82"/>
      <c r="BA1171" s="82"/>
      <c r="BB1171" s="82"/>
      <c r="BC1171" s="82"/>
      <c r="BD1171" s="82"/>
      <c r="BE1171" s="1"/>
      <c r="BF1171" s="1"/>
      <c r="BG1171" s="1"/>
    </row>
    <row r="1172" spans="1:59" ht="16" x14ac:dyDescent="0.2">
      <c r="A1172" s="35"/>
      <c r="B1172" s="11">
        <f>B1171</f>
        <v>36</v>
      </c>
      <c r="C1172" s="12" t="str">
        <f>C1171</f>
        <v>SCI RETAIL RENNES 1</v>
      </c>
      <c r="D1172" s="35"/>
      <c r="E1172" s="35"/>
      <c r="F1172" s="35"/>
      <c r="G1172" s="35"/>
      <c r="H1172" s="35"/>
      <c r="I1172" s="35"/>
      <c r="J1172" s="35"/>
      <c r="K1172" s="35"/>
      <c r="L1172" s="35"/>
      <c r="M1172" s="35"/>
      <c r="N1172" s="35"/>
      <c r="O1172" s="44"/>
      <c r="P1172" s="44"/>
      <c r="Q1172" s="44"/>
      <c r="R1172" s="44"/>
      <c r="S1172" s="44"/>
      <c r="T1172" s="44"/>
      <c r="U1172" s="44"/>
      <c r="V1172" s="44"/>
      <c r="W1172" s="44"/>
      <c r="X1172" s="44"/>
      <c r="Y1172" s="44"/>
      <c r="Z1172" s="44"/>
      <c r="AA1172" s="44"/>
      <c r="AB1172" s="44"/>
      <c r="AC1172" s="44"/>
      <c r="AD1172" s="44"/>
      <c r="AE1172" s="44"/>
      <c r="AF1172" s="44"/>
      <c r="AG1172" s="44"/>
      <c r="AH1172" s="44"/>
      <c r="AI1172" s="44"/>
      <c r="AJ1172" s="44"/>
      <c r="AK1172" s="44"/>
      <c r="AL1172" s="44"/>
      <c r="AM1172" s="44"/>
      <c r="AN1172" s="44"/>
      <c r="AO1172" s="44"/>
      <c r="AP1172" s="44"/>
      <c r="AQ1172" s="44"/>
      <c r="AR1172" s="44"/>
      <c r="AS1172" s="44"/>
      <c r="AT1172" s="44"/>
      <c r="AU1172" s="44"/>
      <c r="AV1172" s="44"/>
      <c r="AW1172" s="44"/>
      <c r="AX1172" s="44"/>
      <c r="AY1172" s="44"/>
      <c r="AZ1172" s="44"/>
      <c r="BA1172" s="44"/>
      <c r="BB1172" s="44"/>
      <c r="BC1172" s="44"/>
      <c r="BD1172" s="44"/>
      <c r="BE1172" s="35"/>
      <c r="BF1172" s="35"/>
      <c r="BG1172" s="35"/>
    </row>
    <row r="1173" spans="1:59" ht="16" x14ac:dyDescent="0.2">
      <c r="B1173" s="11">
        <f t="shared" ref="B1173:C1188" si="763">B1172</f>
        <v>36</v>
      </c>
      <c r="C1173" s="12" t="str">
        <f t="shared" si="763"/>
        <v>SCI RETAIL RENNES 1</v>
      </c>
      <c r="D1173" s="13" t="s">
        <v>2</v>
      </c>
      <c r="E1173" s="14" t="s">
        <v>28</v>
      </c>
      <c r="F1173" s="15"/>
      <c r="G1173" s="13" t="s">
        <v>229</v>
      </c>
      <c r="H1173" s="14" t="s">
        <v>74</v>
      </c>
      <c r="I1173" s="14"/>
      <c r="J1173" s="14"/>
      <c r="L1173" s="16" t="s">
        <v>230</v>
      </c>
      <c r="M1173" s="70"/>
      <c r="N1173" s="70"/>
      <c r="O1173" s="17">
        <f>($E1184&gt;0)*($E1178&lt;O$2)*(EDATE($E1178,$E1184)&gt;O$3)*((O$3-O$2+1)/O$4)
+($E1184&gt;0)*($E1178&lt;O$2)*(EDATE($E1178,$E1184)&gt;=O$2)*(EDATE($E1178,$E1184)&lt;=O$3)*((EDATE($E1178,$E1184)-O$2)/O$4)
+($E1184&gt;0)*($E1178&lt;O$2)*(EDATE($E1178,$E1184)&lt;O$2)*(0)
+($E1184&gt;0)*($E1178&gt;=O$2)*($E1178&lt;=O$3)*(EDATE($E1178,$E1184)&gt;=O$2)*(EDATE($E1178,$E1184)&lt;=O$3)*((EDATE($E1178,$E1184)-$E1178+1)/O$4)
+($E1184&gt;0)*($E1178&gt;=O$2)*($E1178&lt;=O$3)*(EDATE($E1178,$E1184)&gt;O$3)*((O$3-$E1178+1)/O$4)
+($E1184&gt;0)*($E1178&gt;O$3)*(0)</f>
        <v>0</v>
      </c>
      <c r="P1173" s="17">
        <f t="shared" ref="P1173:BD1173" si="764">($E1184&gt;0)*($E1178&lt;P$2)*(EDATE($E1178,$E1184)&gt;P$3)*((P$3-P$2+1)/P$4)
+($E1184&gt;0)*($E1178&lt;P$2)*(EDATE($E1178,$E1184)&gt;=P$2)*(EDATE($E1178,$E1184)&lt;=P$3)*((EDATE($E1178,$E1184)-P$2)/P$4)
+($E1184&gt;0)*($E1178&lt;P$2)*(EDATE($E1178,$E1184)&lt;P$2)*(0)
+($E1184&gt;0)*($E1178&gt;=P$2)*($E1178&lt;=P$3)*(EDATE($E1178,$E1184)&gt;=P$2)*(EDATE($E1178,$E1184)&lt;=P$3)*((EDATE($E1178,$E1184)-$E1178+1)/P$4)
+($E1184&gt;0)*($E1178&gt;=P$2)*($E1178&lt;=P$3)*(EDATE($E1178,$E1184)&gt;P$3)*((P$3-$E1178+1)/P$4)
+($E1184&gt;0)*($E1178&gt;P$3)*(0)</f>
        <v>0</v>
      </c>
      <c r="Q1173" s="17">
        <f t="shared" si="764"/>
        <v>0</v>
      </c>
      <c r="R1173" s="17">
        <f t="shared" si="764"/>
        <v>0</v>
      </c>
      <c r="S1173" s="17">
        <f t="shared" si="764"/>
        <v>0</v>
      </c>
      <c r="T1173" s="17">
        <f t="shared" si="764"/>
        <v>0</v>
      </c>
      <c r="U1173" s="17">
        <f t="shared" si="764"/>
        <v>0</v>
      </c>
      <c r="V1173" s="17">
        <f t="shared" si="764"/>
        <v>0</v>
      </c>
      <c r="W1173" s="17">
        <f t="shared" si="764"/>
        <v>0</v>
      </c>
      <c r="X1173" s="17">
        <f t="shared" si="764"/>
        <v>0</v>
      </c>
      <c r="Y1173" s="17">
        <f t="shared" si="764"/>
        <v>0</v>
      </c>
      <c r="Z1173" s="17">
        <f t="shared" si="764"/>
        <v>0</v>
      </c>
      <c r="AA1173" s="17">
        <f t="shared" si="764"/>
        <v>0</v>
      </c>
      <c r="AB1173" s="17">
        <f t="shared" si="764"/>
        <v>0</v>
      </c>
      <c r="AC1173" s="17">
        <f t="shared" si="764"/>
        <v>0</v>
      </c>
      <c r="AD1173" s="17">
        <f t="shared" si="764"/>
        <v>0</v>
      </c>
      <c r="AE1173" s="17">
        <f t="shared" si="764"/>
        <v>0</v>
      </c>
      <c r="AF1173" s="17">
        <f t="shared" si="764"/>
        <v>0</v>
      </c>
      <c r="AG1173" s="17">
        <f t="shared" si="764"/>
        <v>0</v>
      </c>
      <c r="AH1173" s="17">
        <f t="shared" si="764"/>
        <v>0</v>
      </c>
      <c r="AI1173" s="17">
        <f t="shared" si="764"/>
        <v>0</v>
      </c>
      <c r="AJ1173" s="17">
        <f t="shared" si="764"/>
        <v>0</v>
      </c>
      <c r="AK1173" s="17">
        <f t="shared" si="764"/>
        <v>0</v>
      </c>
      <c r="AL1173" s="17">
        <f t="shared" si="764"/>
        <v>0</v>
      </c>
      <c r="AM1173" s="17">
        <f t="shared" si="764"/>
        <v>0</v>
      </c>
      <c r="AN1173" s="17">
        <f t="shared" si="764"/>
        <v>0</v>
      </c>
      <c r="AO1173" s="17">
        <f t="shared" si="764"/>
        <v>0</v>
      </c>
      <c r="AP1173" s="17">
        <f t="shared" si="764"/>
        <v>0</v>
      </c>
      <c r="AQ1173" s="17">
        <f t="shared" si="764"/>
        <v>0</v>
      </c>
      <c r="AR1173" s="17">
        <f t="shared" si="764"/>
        <v>0</v>
      </c>
      <c r="AS1173" s="17">
        <f t="shared" si="764"/>
        <v>0</v>
      </c>
      <c r="AT1173" s="17">
        <f t="shared" si="764"/>
        <v>0</v>
      </c>
      <c r="AU1173" s="17">
        <f t="shared" si="764"/>
        <v>0</v>
      </c>
      <c r="AV1173" s="17">
        <f t="shared" si="764"/>
        <v>0</v>
      </c>
      <c r="AW1173" s="17">
        <f t="shared" si="764"/>
        <v>0</v>
      </c>
      <c r="AX1173" s="17">
        <f t="shared" si="764"/>
        <v>0</v>
      </c>
      <c r="AY1173" s="17">
        <f t="shared" si="764"/>
        <v>0</v>
      </c>
      <c r="AZ1173" s="17">
        <f t="shared" si="764"/>
        <v>0</v>
      </c>
      <c r="BA1173" s="17">
        <f t="shared" si="764"/>
        <v>0</v>
      </c>
      <c r="BB1173" s="17">
        <f t="shared" si="764"/>
        <v>0</v>
      </c>
      <c r="BC1173" s="17">
        <f t="shared" si="764"/>
        <v>0</v>
      </c>
      <c r="BD1173" s="17">
        <f t="shared" si="764"/>
        <v>0</v>
      </c>
    </row>
    <row r="1174" spans="1:59" ht="16" x14ac:dyDescent="0.2">
      <c r="B1174" s="11">
        <f t="shared" si="763"/>
        <v>36</v>
      </c>
      <c r="C1174" s="12" t="str">
        <f t="shared" si="763"/>
        <v>SCI RETAIL RENNES 1</v>
      </c>
      <c r="D1174" s="13" t="s">
        <v>7</v>
      </c>
      <c r="E1174" s="18">
        <v>59.3</v>
      </c>
      <c r="F1174" s="15"/>
      <c r="G1174" s="13" t="s">
        <v>0</v>
      </c>
      <c r="H1174" s="19">
        <v>44.8</v>
      </c>
      <c r="I1174" s="13" t="s">
        <v>20</v>
      </c>
      <c r="J1174" s="19">
        <v>44.25</v>
      </c>
      <c r="L1174" s="20" t="s">
        <v>231</v>
      </c>
      <c r="M1174" s="72"/>
      <c r="N1174" s="72"/>
      <c r="O1174" s="21">
        <f>($H1179&gt;0)*($J1179&lt;O$2)*0
+($H1179&gt;0)*($J1179&gt;=O$2)*($J1179&lt;=O$3)*(($J1179-O$2+1)/O$4)
+($H1179&gt;0)*($J1179&gt;O$3)*($I1179&gt;O$3)*0
+($H1179&gt;0)*($J1179&gt;O$3)*($I1179&lt;=O$3)*($I1179&gt;=O$2)*((O$3-$I1179+1)/O$4)
+($H1179&gt;0)*($J1179&gt;O$3)*($I1179&lt;O$2)*1
+($H1179&gt;0)*($I1179&gt;O$3)*0
+($H1180&gt;0)*($J$2350&lt;O$2)*0
+($H1180&gt;0)*($J1180&gt;=O$2)*($J1180&lt;=O$3)*(($J1180-O$2+1)/O$4)
+($H1180&gt;0)*($J1180&gt;O$3)*($I1180&gt;O$3)*0
+($H1180&gt;0)*($J1180&gt;O$3)*($I1180&lt;=O$3)*($I1180&gt;=O$2)*((O$3-$I1180+1)/O$4)
+($H1180&gt;0)*($J1180&gt;O$3)*($I1180&lt;O$2)*1
+($H1180&gt;0)*($I1180&gt;O$3)*0
+($H1181&gt;0)*($J1181&lt;O$2)*0
+($H1181&gt;0)*($J1181&gt;=O$2)*($J1181&lt;=O$3)*(($J1181-O$2+1)/O$4)
+($H1181&gt;0)*($J1181&gt;O$3)*($I1181&gt;O$3)*0
+($H1181&gt;0)*($J1181&gt;O$3)*($I1181&lt;=O$3)*($I1181&gt;=O$2)*((O$3-$I1181+1)/O$4)
+($H1181&gt;0)*($J1181&gt;O$3)*($I1181&lt;O$2)*1
+($H1181&gt;0)*($I1181&gt;O$3)*0</f>
        <v>0</v>
      </c>
      <c r="P1174" s="21">
        <f t="shared" ref="P1174:BD1174" si="765">($H1179&gt;0)*($J1179&lt;P$2)*0
+($H1179&gt;0)*($J1179&gt;=P$2)*($J1179&lt;=P$3)*(($J1179-P$2+1)/P$4)
+($H1179&gt;0)*($J1179&gt;P$3)*($I1179&gt;P$3)*0
+($H1179&gt;0)*($J1179&gt;P$3)*($I1179&lt;=P$3)*($I1179&gt;=P$2)*((P$3-$I1179+1)/P$4)
+($H1179&gt;0)*($J1179&gt;P$3)*($I1179&lt;P$2)*1
+($H1179&gt;0)*($I1179&gt;P$3)*0
+($H1180&gt;0)*($J$2350&lt;P$2)*0
+($H1180&gt;0)*($J1180&gt;=P$2)*($J1180&lt;=P$3)*(($J1180-P$2+1)/P$4)
+($H1180&gt;0)*($J1180&gt;P$3)*($I1180&gt;P$3)*0
+($H1180&gt;0)*($J1180&gt;P$3)*($I1180&lt;=P$3)*($I1180&gt;=P$2)*((P$3-$I1180+1)/P$4)
+($H1180&gt;0)*($J1180&gt;P$3)*($I1180&lt;P$2)*1
+($H1180&gt;0)*($I1180&gt;P$3)*0
+($H1181&gt;0)*($J1181&lt;P$2)*0
+($H1181&gt;0)*($J1181&gt;=P$2)*($J1181&lt;=P$3)*(($J1181-P$2+1)/P$4)
+($H1181&gt;0)*($J1181&gt;P$3)*($I1181&gt;P$3)*0
+($H1181&gt;0)*($J1181&gt;P$3)*($I1181&lt;=P$3)*($I1181&gt;=P$2)*((P$3-$I1181+1)/P$4)
+($H1181&gt;0)*($J1181&gt;P$3)*($I1181&lt;P$2)*1
+($H1181&gt;0)*($I1181&gt;P$3)*0</f>
        <v>0</v>
      </c>
      <c r="Q1174" s="21">
        <f t="shared" si="765"/>
        <v>0</v>
      </c>
      <c r="R1174" s="21">
        <f t="shared" si="765"/>
        <v>0</v>
      </c>
      <c r="S1174" s="21">
        <f t="shared" si="765"/>
        <v>0</v>
      </c>
      <c r="T1174" s="21">
        <f t="shared" si="765"/>
        <v>0</v>
      </c>
      <c r="U1174" s="21">
        <f t="shared" si="765"/>
        <v>0</v>
      </c>
      <c r="V1174" s="21">
        <f t="shared" si="765"/>
        <v>0</v>
      </c>
      <c r="W1174" s="21">
        <f t="shared" si="765"/>
        <v>0</v>
      </c>
      <c r="X1174" s="21">
        <f t="shared" si="765"/>
        <v>0</v>
      </c>
      <c r="Y1174" s="21">
        <f t="shared" si="765"/>
        <v>0</v>
      </c>
      <c r="Z1174" s="21">
        <f t="shared" si="765"/>
        <v>0</v>
      </c>
      <c r="AA1174" s="21">
        <f t="shared" si="765"/>
        <v>0</v>
      </c>
      <c r="AB1174" s="21">
        <f t="shared" si="765"/>
        <v>0</v>
      </c>
      <c r="AC1174" s="21">
        <f t="shared" si="765"/>
        <v>0</v>
      </c>
      <c r="AD1174" s="21">
        <f t="shared" si="765"/>
        <v>0</v>
      </c>
      <c r="AE1174" s="21">
        <f t="shared" si="765"/>
        <v>0</v>
      </c>
      <c r="AF1174" s="21">
        <f t="shared" si="765"/>
        <v>0</v>
      </c>
      <c r="AG1174" s="21">
        <f t="shared" si="765"/>
        <v>0</v>
      </c>
      <c r="AH1174" s="21">
        <f t="shared" si="765"/>
        <v>0</v>
      </c>
      <c r="AI1174" s="21">
        <f t="shared" si="765"/>
        <v>0</v>
      </c>
      <c r="AJ1174" s="21">
        <f t="shared" si="765"/>
        <v>0</v>
      </c>
      <c r="AK1174" s="21">
        <f t="shared" si="765"/>
        <v>0</v>
      </c>
      <c r="AL1174" s="21">
        <f t="shared" si="765"/>
        <v>0</v>
      </c>
      <c r="AM1174" s="21">
        <f t="shared" si="765"/>
        <v>0</v>
      </c>
      <c r="AN1174" s="21">
        <f t="shared" si="765"/>
        <v>0</v>
      </c>
      <c r="AO1174" s="21">
        <f t="shared" si="765"/>
        <v>0</v>
      </c>
      <c r="AP1174" s="21">
        <f t="shared" si="765"/>
        <v>0</v>
      </c>
      <c r="AQ1174" s="21">
        <f t="shared" si="765"/>
        <v>0</v>
      </c>
      <c r="AR1174" s="21">
        <f t="shared" si="765"/>
        <v>0</v>
      </c>
      <c r="AS1174" s="21">
        <f t="shared" si="765"/>
        <v>0</v>
      </c>
      <c r="AT1174" s="21">
        <f t="shared" si="765"/>
        <v>0</v>
      </c>
      <c r="AU1174" s="21">
        <f t="shared" si="765"/>
        <v>0</v>
      </c>
      <c r="AV1174" s="21">
        <f t="shared" si="765"/>
        <v>0</v>
      </c>
      <c r="AW1174" s="21">
        <f t="shared" si="765"/>
        <v>0</v>
      </c>
      <c r="AX1174" s="21">
        <f t="shared" si="765"/>
        <v>0</v>
      </c>
      <c r="AY1174" s="21">
        <f t="shared" si="765"/>
        <v>0</v>
      </c>
      <c r="AZ1174" s="21">
        <f t="shared" si="765"/>
        <v>0</v>
      </c>
      <c r="BA1174" s="21">
        <f t="shared" si="765"/>
        <v>0</v>
      </c>
      <c r="BB1174" s="21">
        <f t="shared" si="765"/>
        <v>0</v>
      </c>
      <c r="BC1174" s="21">
        <f t="shared" si="765"/>
        <v>0</v>
      </c>
      <c r="BD1174" s="21">
        <f t="shared" si="765"/>
        <v>0</v>
      </c>
    </row>
    <row r="1175" spans="1:59" ht="16" x14ac:dyDescent="0.2">
      <c r="B1175" s="11">
        <f t="shared" si="763"/>
        <v>36</v>
      </c>
      <c r="C1175" s="12" t="str">
        <f t="shared" si="763"/>
        <v>SCI RETAIL RENNES 1</v>
      </c>
      <c r="D1175" s="13" t="s">
        <v>21</v>
      </c>
      <c r="E1175" s="22">
        <v>0</v>
      </c>
      <c r="F1175" s="15"/>
      <c r="G1175" s="13" t="s">
        <v>22</v>
      </c>
      <c r="H1175" s="22">
        <v>0</v>
      </c>
      <c r="I1175" s="13" t="s">
        <v>23</v>
      </c>
      <c r="J1175" s="22">
        <v>0</v>
      </c>
      <c r="K1175" s="23"/>
      <c r="L1175" s="20" t="s">
        <v>232</v>
      </c>
      <c r="M1175" s="72"/>
      <c r="N1175" s="72"/>
      <c r="O1175" s="21">
        <f>($E1178&lt;=O$3)*($E1178&gt;O$2)*((O$3-$E1178+1)/O$4)
+($E1178&lt;=O$2)*((O$3-O$2+1)/O$4)
+($E1178&gt;O$3)*(0)
-($E1186&lt;=O$3)*($E1186&lt;&gt;0)*($E1186&gt;O$2)*((O$3-$E1186)/O$4)
-($E1186&lt;=O$2)*((O$3-O$2+1)/O$4)
-($E1186&gt;O$3)*(0)</f>
        <v>1</v>
      </c>
      <c r="P1175" s="21">
        <f t="shared" ref="P1175:BD1175" si="766">($E1178&lt;=P$3)*($E1178&gt;P$2)*((P$3-$E1178+1)/P$4)
+($E1178&lt;=P$2)*((P$3-P$2+1)/P$4)
+($E1178&gt;P$3)*(0)
-($E1186&lt;=P$3)*($E1186&lt;&gt;0)*($E1186&gt;P$2)*((P$3-$E1186)/P$4)
-($E1186&lt;=P$2)*((P$3-P$2+1)/P$4)
-($E1186&gt;P$3)*(0)</f>
        <v>1</v>
      </c>
      <c r="Q1175" s="21">
        <f t="shared" si="766"/>
        <v>1</v>
      </c>
      <c r="R1175" s="21">
        <f t="shared" si="766"/>
        <v>1</v>
      </c>
      <c r="S1175" s="21">
        <f t="shared" si="766"/>
        <v>1</v>
      </c>
      <c r="T1175" s="21">
        <f t="shared" si="766"/>
        <v>1</v>
      </c>
      <c r="U1175" s="21">
        <f t="shared" si="766"/>
        <v>1</v>
      </c>
      <c r="V1175" s="21">
        <f t="shared" si="766"/>
        <v>1</v>
      </c>
      <c r="W1175" s="21">
        <f t="shared" si="766"/>
        <v>1</v>
      </c>
      <c r="X1175" s="21">
        <f t="shared" si="766"/>
        <v>1</v>
      </c>
      <c r="Y1175" s="21">
        <f t="shared" si="766"/>
        <v>1</v>
      </c>
      <c r="Z1175" s="21">
        <f t="shared" si="766"/>
        <v>1</v>
      </c>
      <c r="AA1175" s="21">
        <f t="shared" si="766"/>
        <v>1</v>
      </c>
      <c r="AB1175" s="21">
        <f t="shared" si="766"/>
        <v>1</v>
      </c>
      <c r="AC1175" s="21">
        <f t="shared" si="766"/>
        <v>1</v>
      </c>
      <c r="AD1175" s="21">
        <f t="shared" si="766"/>
        <v>1</v>
      </c>
      <c r="AE1175" s="21">
        <f t="shared" si="766"/>
        <v>1</v>
      </c>
      <c r="AF1175" s="21">
        <f t="shared" si="766"/>
        <v>1</v>
      </c>
      <c r="AG1175" s="21">
        <f t="shared" si="766"/>
        <v>1</v>
      </c>
      <c r="AH1175" s="21">
        <f t="shared" si="766"/>
        <v>1</v>
      </c>
      <c r="AI1175" s="21">
        <f t="shared" si="766"/>
        <v>1</v>
      </c>
      <c r="AJ1175" s="21">
        <f t="shared" si="766"/>
        <v>1</v>
      </c>
      <c r="AK1175" s="21">
        <f t="shared" si="766"/>
        <v>1</v>
      </c>
      <c r="AL1175" s="21">
        <f t="shared" si="766"/>
        <v>1</v>
      </c>
      <c r="AM1175" s="21">
        <f t="shared" si="766"/>
        <v>1</v>
      </c>
      <c r="AN1175" s="21">
        <f t="shared" si="766"/>
        <v>1</v>
      </c>
      <c r="AO1175" s="21">
        <f t="shared" si="766"/>
        <v>1</v>
      </c>
      <c r="AP1175" s="21">
        <f t="shared" si="766"/>
        <v>1</v>
      </c>
      <c r="AQ1175" s="21">
        <f t="shared" si="766"/>
        <v>1</v>
      </c>
      <c r="AR1175" s="21">
        <f t="shared" si="766"/>
        <v>1</v>
      </c>
      <c r="AS1175" s="21">
        <f t="shared" si="766"/>
        <v>1</v>
      </c>
      <c r="AT1175" s="21">
        <f t="shared" si="766"/>
        <v>1</v>
      </c>
      <c r="AU1175" s="21">
        <f t="shared" si="766"/>
        <v>0.20652173913043481</v>
      </c>
      <c r="AV1175" s="21">
        <f t="shared" si="766"/>
        <v>0</v>
      </c>
      <c r="AW1175" s="21">
        <f t="shared" si="766"/>
        <v>0</v>
      </c>
      <c r="AX1175" s="21">
        <f t="shared" si="766"/>
        <v>0</v>
      </c>
      <c r="AY1175" s="21">
        <f t="shared" si="766"/>
        <v>0</v>
      </c>
      <c r="AZ1175" s="21">
        <f t="shared" si="766"/>
        <v>0</v>
      </c>
      <c r="BA1175" s="21">
        <f t="shared" si="766"/>
        <v>0</v>
      </c>
      <c r="BB1175" s="21">
        <f t="shared" si="766"/>
        <v>0</v>
      </c>
      <c r="BC1175" s="21">
        <f t="shared" si="766"/>
        <v>0</v>
      </c>
      <c r="BD1175" s="21">
        <f t="shared" si="766"/>
        <v>0</v>
      </c>
    </row>
    <row r="1176" spans="1:59" ht="16" x14ac:dyDescent="0.2">
      <c r="B1176" s="11">
        <f t="shared" si="763"/>
        <v>36</v>
      </c>
      <c r="C1176" s="12" t="str">
        <f t="shared" si="763"/>
        <v>SCI RETAIL RENNES 1</v>
      </c>
      <c r="D1176" s="13" t="s">
        <v>1</v>
      </c>
      <c r="E1176" s="22">
        <v>60080</v>
      </c>
      <c r="F1176" s="15"/>
      <c r="G1176" s="15"/>
      <c r="H1176" s="15"/>
      <c r="I1176" s="15"/>
      <c r="J1176" s="15"/>
      <c r="L1176" s="20" t="s">
        <v>233</v>
      </c>
      <c r="M1176" s="72"/>
      <c r="N1176" s="72"/>
      <c r="O1176" s="21">
        <f>($E1189&gt;O$3)*($E1186&lt;O$2)*((O$3-O$2+1)/O$4)
+($E1189&gt;O$3)*($E1186&gt;=O$2)*($E1186&lt;=O$3)*((O$3-$E1186)/O$4)
+($E1189&gt;O$3)*($E1186&gt;O$3)*(0)
+($E1189&lt;=O$3)*($E1189&gt;=O$2)*($E1186&lt;O$2)*(($E1189-O$2)/O$4)
+($E1189&lt;=O$3)*($E1189&gt;=O$2)*($E1186&lt;=O$3)*($E1186&gt;=O$2)*(($E1189-$E1186)/O$4)
+($E1189&lt;O$2)*(0)</f>
        <v>0</v>
      </c>
      <c r="P1176" s="21">
        <f t="shared" ref="P1176:BD1176" si="767">($E1189&gt;P$3)*($E1186&lt;P$2)*((P$3-P$2+1)/P$4)
+($E1189&gt;P$3)*($E1186&gt;=P$2)*($E1186&lt;=P$3)*((P$3-$E1186)/P$4)
+($E1189&gt;P$3)*($E1186&gt;P$3)*(0)
+($E1189&lt;=P$3)*($E1189&gt;=P$2)*($E1186&lt;P$2)*(($E1189-P$2)/P$4)
+($E1189&lt;=P$3)*($E1189&gt;=P$2)*($E1186&lt;=P$3)*($E1186&gt;=P$2)*(($E1189-$E1186)/P$4)
+($E1189&lt;P$2)*(0)</f>
        <v>0</v>
      </c>
      <c r="Q1176" s="21">
        <f t="shared" si="767"/>
        <v>0</v>
      </c>
      <c r="R1176" s="21">
        <f t="shared" si="767"/>
        <v>0</v>
      </c>
      <c r="S1176" s="21">
        <f t="shared" si="767"/>
        <v>0</v>
      </c>
      <c r="T1176" s="21">
        <f t="shared" si="767"/>
        <v>0</v>
      </c>
      <c r="U1176" s="21">
        <f t="shared" si="767"/>
        <v>0</v>
      </c>
      <c r="V1176" s="21">
        <f t="shared" si="767"/>
        <v>0</v>
      </c>
      <c r="W1176" s="21">
        <f t="shared" si="767"/>
        <v>0</v>
      </c>
      <c r="X1176" s="21">
        <f t="shared" si="767"/>
        <v>0</v>
      </c>
      <c r="Y1176" s="21">
        <f t="shared" si="767"/>
        <v>0</v>
      </c>
      <c r="Z1176" s="21">
        <f t="shared" si="767"/>
        <v>0</v>
      </c>
      <c r="AA1176" s="21">
        <f t="shared" si="767"/>
        <v>0</v>
      </c>
      <c r="AB1176" s="21">
        <f t="shared" si="767"/>
        <v>0</v>
      </c>
      <c r="AC1176" s="21">
        <f t="shared" si="767"/>
        <v>0</v>
      </c>
      <c r="AD1176" s="21">
        <f t="shared" si="767"/>
        <v>0</v>
      </c>
      <c r="AE1176" s="21">
        <f t="shared" si="767"/>
        <v>0</v>
      </c>
      <c r="AF1176" s="21">
        <f t="shared" si="767"/>
        <v>0</v>
      </c>
      <c r="AG1176" s="21">
        <f t="shared" si="767"/>
        <v>0</v>
      </c>
      <c r="AH1176" s="21">
        <f t="shared" si="767"/>
        <v>0</v>
      </c>
      <c r="AI1176" s="21">
        <f t="shared" si="767"/>
        <v>0</v>
      </c>
      <c r="AJ1176" s="21">
        <f t="shared" si="767"/>
        <v>0</v>
      </c>
      <c r="AK1176" s="21">
        <f t="shared" si="767"/>
        <v>0</v>
      </c>
      <c r="AL1176" s="21">
        <f t="shared" si="767"/>
        <v>0</v>
      </c>
      <c r="AM1176" s="21">
        <f t="shared" si="767"/>
        <v>0</v>
      </c>
      <c r="AN1176" s="21">
        <f t="shared" si="767"/>
        <v>0</v>
      </c>
      <c r="AO1176" s="21">
        <f t="shared" si="767"/>
        <v>0</v>
      </c>
      <c r="AP1176" s="21">
        <f t="shared" si="767"/>
        <v>0</v>
      </c>
      <c r="AQ1176" s="21">
        <f t="shared" si="767"/>
        <v>0</v>
      </c>
      <c r="AR1176" s="21">
        <f t="shared" si="767"/>
        <v>0</v>
      </c>
      <c r="AS1176" s="21">
        <f t="shared" si="767"/>
        <v>0</v>
      </c>
      <c r="AT1176" s="21">
        <f t="shared" si="767"/>
        <v>0</v>
      </c>
      <c r="AU1176" s="21">
        <f t="shared" si="767"/>
        <v>0</v>
      </c>
      <c r="AV1176" s="21">
        <f t="shared" si="767"/>
        <v>0</v>
      </c>
      <c r="AW1176" s="21">
        <f t="shared" si="767"/>
        <v>0</v>
      </c>
      <c r="AX1176" s="21">
        <f t="shared" si="767"/>
        <v>0</v>
      </c>
      <c r="AY1176" s="21">
        <f t="shared" si="767"/>
        <v>0</v>
      </c>
      <c r="AZ1176" s="21">
        <f t="shared" si="767"/>
        <v>0</v>
      </c>
      <c r="BA1176" s="21">
        <f t="shared" si="767"/>
        <v>0</v>
      </c>
      <c r="BB1176" s="21">
        <f t="shared" si="767"/>
        <v>0</v>
      </c>
      <c r="BC1176" s="21">
        <f t="shared" si="767"/>
        <v>0</v>
      </c>
      <c r="BD1176" s="21">
        <f t="shared" si="767"/>
        <v>0</v>
      </c>
    </row>
    <row r="1177" spans="1:59" ht="16" x14ac:dyDescent="0.2">
      <c r="B1177" s="11">
        <f t="shared" si="763"/>
        <v>36</v>
      </c>
      <c r="C1177" s="12" t="str">
        <f t="shared" si="763"/>
        <v>SCI RETAIL RENNES 1</v>
      </c>
      <c r="K1177" s="24"/>
      <c r="L1177" s="20" t="s">
        <v>234</v>
      </c>
      <c r="M1177" s="72"/>
      <c r="N1177" s="72"/>
      <c r="O1177" s="21">
        <f>($E1192&gt;0)*($E1189&lt;O$2)*(EDATE($E1189,$E1192)&gt;O$3)*((O$3-O$2+1)/O$4)
+($E1192&gt;0)*($E1189&lt;O$2)*(EDATE($E1189,$E1192)&gt;=O$2)*(EDATE($E1189,$E1192)&lt;=O$3)*((EDATE($E1189,$E1192)-O$2)/O$4)
+($E1192&gt;0)*($E1189&lt;O$2)*(EDATE($E1189,$E1192)&lt;O$2)*(0)
+($E1192&gt;0)*($E1189&gt;=O$2)*($E1189&lt;=O$3)*(EDATE($E1189,$E1192)&gt;=O$2)*(EDATE($E1189,$E1192)&lt;=O$3)*((EDATE($E1189,$E1192)-$E1189+1)/O$4)
+($E1192&gt;0)*($E1189&gt;=O$2)*($E1189&lt;=O$3)*(EDATE($E1189,$E1192)&gt;O$3)*((O$3-$E1189+1)/O$4)
+($E1192&gt;0)*($E1189&gt;O$3)*(0)</f>
        <v>0</v>
      </c>
      <c r="P1177" s="21">
        <f t="shared" ref="P1177:BD1177" si="768">($E1192&gt;0)*($E1189&lt;P$2)*(EDATE($E1189,$E1192)&gt;P$3)*((P$3-P$2+1)/P$4)
+($E1192&gt;0)*($E1189&lt;P$2)*(EDATE($E1189,$E1192)&gt;=P$2)*(EDATE($E1189,$E1192)&lt;=P$3)*((EDATE($E1189,$E1192)-P$2)/P$4)
+($E1192&gt;0)*($E1189&lt;P$2)*(EDATE($E1189,$E1192)&lt;P$2)*(0)
+($E1192&gt;0)*($E1189&gt;=P$2)*($E1189&lt;=P$3)*(EDATE($E1189,$E1192)&gt;=P$2)*(EDATE($E1189,$E1192)&lt;=P$3)*((EDATE($E1189,$E1192)-$E1189+1)/P$4)
+($E1192&gt;0)*($E1189&gt;=P$2)*($E1189&lt;=P$3)*(EDATE($E1189,$E1192)&gt;P$3)*((P$3-$E1189+1)/P$4)
+($E1192&gt;0)*($E1189&gt;P$3)*(0)</f>
        <v>0</v>
      </c>
      <c r="Q1177" s="21">
        <f t="shared" si="768"/>
        <v>0</v>
      </c>
      <c r="R1177" s="21">
        <f t="shared" si="768"/>
        <v>0</v>
      </c>
      <c r="S1177" s="21">
        <f t="shared" si="768"/>
        <v>0</v>
      </c>
      <c r="T1177" s="21">
        <f t="shared" si="768"/>
        <v>0</v>
      </c>
      <c r="U1177" s="21">
        <f t="shared" si="768"/>
        <v>0</v>
      </c>
      <c r="V1177" s="21">
        <f t="shared" si="768"/>
        <v>0</v>
      </c>
      <c r="W1177" s="21">
        <f t="shared" si="768"/>
        <v>0</v>
      </c>
      <c r="X1177" s="21">
        <f t="shared" si="768"/>
        <v>0</v>
      </c>
      <c r="Y1177" s="21">
        <f t="shared" si="768"/>
        <v>0</v>
      </c>
      <c r="Z1177" s="21">
        <f t="shared" si="768"/>
        <v>0</v>
      </c>
      <c r="AA1177" s="21">
        <f t="shared" si="768"/>
        <v>0</v>
      </c>
      <c r="AB1177" s="21">
        <f t="shared" si="768"/>
        <v>0</v>
      </c>
      <c r="AC1177" s="21">
        <f t="shared" si="768"/>
        <v>0</v>
      </c>
      <c r="AD1177" s="21">
        <f t="shared" si="768"/>
        <v>0</v>
      </c>
      <c r="AE1177" s="21">
        <f t="shared" si="768"/>
        <v>0</v>
      </c>
      <c r="AF1177" s="21">
        <f t="shared" si="768"/>
        <v>0</v>
      </c>
      <c r="AG1177" s="21">
        <f t="shared" si="768"/>
        <v>0</v>
      </c>
      <c r="AH1177" s="21">
        <f t="shared" si="768"/>
        <v>0</v>
      </c>
      <c r="AI1177" s="21">
        <f t="shared" si="768"/>
        <v>0</v>
      </c>
      <c r="AJ1177" s="21">
        <f t="shared" si="768"/>
        <v>0</v>
      </c>
      <c r="AK1177" s="21">
        <f t="shared" si="768"/>
        <v>0</v>
      </c>
      <c r="AL1177" s="21">
        <f t="shared" si="768"/>
        <v>0</v>
      </c>
      <c r="AM1177" s="21">
        <f t="shared" si="768"/>
        <v>0</v>
      </c>
      <c r="AN1177" s="21">
        <f t="shared" si="768"/>
        <v>0</v>
      </c>
      <c r="AO1177" s="21">
        <f t="shared" si="768"/>
        <v>0</v>
      </c>
      <c r="AP1177" s="21">
        <f t="shared" si="768"/>
        <v>0</v>
      </c>
      <c r="AQ1177" s="21">
        <f t="shared" si="768"/>
        <v>0</v>
      </c>
      <c r="AR1177" s="21">
        <f t="shared" si="768"/>
        <v>0</v>
      </c>
      <c r="AS1177" s="21">
        <f t="shared" si="768"/>
        <v>0</v>
      </c>
      <c r="AT1177" s="21">
        <f t="shared" si="768"/>
        <v>0</v>
      </c>
      <c r="AU1177" s="21">
        <f t="shared" si="768"/>
        <v>0</v>
      </c>
      <c r="AV1177" s="21">
        <f t="shared" si="768"/>
        <v>0</v>
      </c>
      <c r="AW1177" s="21">
        <f t="shared" si="768"/>
        <v>0</v>
      </c>
      <c r="AX1177" s="21">
        <f t="shared" si="768"/>
        <v>0</v>
      </c>
      <c r="AY1177" s="21">
        <f t="shared" si="768"/>
        <v>0</v>
      </c>
      <c r="AZ1177" s="21">
        <f t="shared" si="768"/>
        <v>0</v>
      </c>
      <c r="BA1177" s="21">
        <f t="shared" si="768"/>
        <v>0</v>
      </c>
      <c r="BB1177" s="21">
        <f t="shared" si="768"/>
        <v>0</v>
      </c>
      <c r="BC1177" s="21">
        <f t="shared" si="768"/>
        <v>0</v>
      </c>
      <c r="BD1177" s="21">
        <f t="shared" si="768"/>
        <v>0</v>
      </c>
    </row>
    <row r="1178" spans="1:59" ht="16" x14ac:dyDescent="0.2">
      <c r="B1178" s="11">
        <f t="shared" si="763"/>
        <v>36</v>
      </c>
      <c r="C1178" s="12" t="str">
        <f t="shared" si="763"/>
        <v>SCI RETAIL RENNES 1</v>
      </c>
      <c r="D1178" s="25" t="s">
        <v>235</v>
      </c>
      <c r="E1178" s="26">
        <v>44032</v>
      </c>
      <c r="F1178" s="15"/>
      <c r="G1178" s="25" t="s">
        <v>236</v>
      </c>
      <c r="H1178" s="25" t="s">
        <v>237</v>
      </c>
      <c r="I1178" s="25" t="s">
        <v>238</v>
      </c>
      <c r="J1178" s="25" t="s">
        <v>239</v>
      </c>
      <c r="K1178" s="24"/>
      <c r="L1178" s="27" t="s">
        <v>240</v>
      </c>
      <c r="M1178" s="83"/>
      <c r="N1178" s="83"/>
      <c r="O1178" s="28">
        <f>($H1190&gt;0)*($J1190&lt;O$2)*0
+($H1190&gt;0)*($J1190&gt;=O$2)*($J1190&lt;=O$3)*(($J1190-O$2+1)/O$4)
+($H1190&gt;0)*($J1190&gt;O$3)*($I1190&gt;O$3)*0
+($H1190&gt;0)*($J1190&gt;O$3)*($I1190&lt;=O$3)*($I1190&gt;=O$2)*((O$3-$I1190+1)/O$4)
+($H1190&gt;0)*($J1190&gt;O$3)*($I1190&lt;O$2)*1
+($H1190&gt;0)*($I1190&gt;O$3)*0
+($H1191&gt;0)*($J1191&lt;O$2)*0
+($H1191&gt;0)*($J1191&gt;=O$2)*($J1191&lt;=O$3)*(($J1191-O$2+1)/O$4)
+($H1191&gt;0)*($J1191&gt;O$3)*($I1191&gt;O$3)*0
+($H1191&gt;0)*($J1191&gt;O$3)*($I1191&lt;=O$3)*($I1191&gt;=O$2)*((O$3-$I1191+1)/O$4)
+($H1191&gt;0)*($J1191&gt;O$3)*($I1191&lt;O$2)*1
+($H1191&gt;0)*($I1191&gt;O$3)*0
+($H1192&gt;0)*($J1192&lt;O$2)*0
+($H1192&gt;0)*($J1192&gt;=O$2)*($J1192&lt;=O$3)*(($J1192-O$2+1)/O$4)
+($H1192&gt;0)*($J1192&gt;O$3)*($I1192&gt;O$3)*0
+($H1192&gt;0)*($J1192&gt;O$3)*($I1192&lt;=O$3)*($I1192&gt;=O$2)*((O$3-$I1192+1)/O$4)
+($H1192&gt;0)*($J1192&gt;O$3)*($I1192&lt;O$2)*1
+($H1192&gt;0)*($I1192&gt;O$3)*0</f>
        <v>0</v>
      </c>
      <c r="P1178" s="28">
        <f t="shared" ref="P1178:BD1178" si="769">($H1190&gt;0)*($J1190&lt;P$2)*0
+($H1190&gt;0)*($J1190&gt;=P$2)*($J1190&lt;=P$3)*(($J1190-P$2+1)/P$4)
+($H1190&gt;0)*($J1190&gt;P$3)*($I1190&gt;P$3)*0
+($H1190&gt;0)*($J1190&gt;P$3)*($I1190&lt;=P$3)*($I1190&gt;=P$2)*((P$3-$I1190+1)/P$4)
+($H1190&gt;0)*($J1190&gt;P$3)*($I1190&lt;P$2)*1
+($H1190&gt;0)*($I1190&gt;P$3)*0
+($H1191&gt;0)*($J1191&lt;P$2)*0
+($H1191&gt;0)*($J1191&gt;=P$2)*($J1191&lt;=P$3)*(($J1191-P$2+1)/P$4)
+($H1191&gt;0)*($J1191&gt;P$3)*($I1191&gt;P$3)*0
+($H1191&gt;0)*($J1191&gt;P$3)*($I1191&lt;=P$3)*($I1191&gt;=P$2)*((P$3-$I1191+1)/P$4)
+($H1191&gt;0)*($J1191&gt;P$3)*($I1191&lt;P$2)*1
+($H1191&gt;0)*($I1191&gt;P$3)*0
+($H1192&gt;0)*($J1192&lt;P$2)*0
+($H1192&gt;0)*($J1192&gt;=P$2)*($J1192&lt;=P$3)*(($J1192-P$2+1)/P$4)
+($H1192&gt;0)*($J1192&gt;P$3)*($I1192&gt;P$3)*0
+($H1192&gt;0)*($J1192&gt;P$3)*($I1192&lt;=P$3)*($I1192&gt;=P$2)*((P$3-$I1192+1)/P$4)
+($H1192&gt;0)*($J1192&gt;P$3)*($I1192&lt;P$2)*1
+($H1192&gt;0)*($I1192&gt;P$3)*0</f>
        <v>0</v>
      </c>
      <c r="Q1178" s="28">
        <f t="shared" si="769"/>
        <v>0</v>
      </c>
      <c r="R1178" s="28">
        <f t="shared" si="769"/>
        <v>0</v>
      </c>
      <c r="S1178" s="28">
        <f t="shared" si="769"/>
        <v>0</v>
      </c>
      <c r="T1178" s="28">
        <f t="shared" si="769"/>
        <v>0</v>
      </c>
      <c r="U1178" s="28">
        <f t="shared" si="769"/>
        <v>0</v>
      </c>
      <c r="V1178" s="28">
        <f t="shared" si="769"/>
        <v>0</v>
      </c>
      <c r="W1178" s="28">
        <f t="shared" si="769"/>
        <v>0</v>
      </c>
      <c r="X1178" s="28">
        <f t="shared" si="769"/>
        <v>0</v>
      </c>
      <c r="Y1178" s="28">
        <f t="shared" si="769"/>
        <v>0</v>
      </c>
      <c r="Z1178" s="28">
        <f t="shared" si="769"/>
        <v>0</v>
      </c>
      <c r="AA1178" s="28">
        <f t="shared" si="769"/>
        <v>0</v>
      </c>
      <c r="AB1178" s="28">
        <f t="shared" si="769"/>
        <v>0</v>
      </c>
      <c r="AC1178" s="28">
        <f t="shared" si="769"/>
        <v>0</v>
      </c>
      <c r="AD1178" s="28">
        <f t="shared" si="769"/>
        <v>0</v>
      </c>
      <c r="AE1178" s="28">
        <f t="shared" si="769"/>
        <v>0</v>
      </c>
      <c r="AF1178" s="28">
        <f t="shared" si="769"/>
        <v>0</v>
      </c>
      <c r="AG1178" s="28">
        <f t="shared" si="769"/>
        <v>0</v>
      </c>
      <c r="AH1178" s="28">
        <f t="shared" si="769"/>
        <v>0</v>
      </c>
      <c r="AI1178" s="28">
        <f t="shared" si="769"/>
        <v>0</v>
      </c>
      <c r="AJ1178" s="28">
        <f t="shared" si="769"/>
        <v>0</v>
      </c>
      <c r="AK1178" s="28">
        <f t="shared" si="769"/>
        <v>0</v>
      </c>
      <c r="AL1178" s="28">
        <f t="shared" si="769"/>
        <v>0</v>
      </c>
      <c r="AM1178" s="28">
        <f t="shared" si="769"/>
        <v>0</v>
      </c>
      <c r="AN1178" s="28">
        <f t="shared" si="769"/>
        <v>0</v>
      </c>
      <c r="AO1178" s="28">
        <f t="shared" si="769"/>
        <v>0</v>
      </c>
      <c r="AP1178" s="28">
        <f t="shared" si="769"/>
        <v>0</v>
      </c>
      <c r="AQ1178" s="28">
        <f t="shared" si="769"/>
        <v>0</v>
      </c>
      <c r="AR1178" s="28">
        <f t="shared" si="769"/>
        <v>0</v>
      </c>
      <c r="AS1178" s="28">
        <f t="shared" si="769"/>
        <v>0</v>
      </c>
      <c r="AT1178" s="28">
        <f t="shared" si="769"/>
        <v>0</v>
      </c>
      <c r="AU1178" s="28">
        <f t="shared" si="769"/>
        <v>0</v>
      </c>
      <c r="AV1178" s="28">
        <f t="shared" si="769"/>
        <v>0</v>
      </c>
      <c r="AW1178" s="28">
        <f t="shared" si="769"/>
        <v>0</v>
      </c>
      <c r="AX1178" s="28">
        <f t="shared" si="769"/>
        <v>0</v>
      </c>
      <c r="AY1178" s="28">
        <f t="shared" si="769"/>
        <v>0</v>
      </c>
      <c r="AZ1178" s="28">
        <f t="shared" si="769"/>
        <v>0</v>
      </c>
      <c r="BA1178" s="28">
        <f t="shared" si="769"/>
        <v>0</v>
      </c>
      <c r="BB1178" s="28">
        <f t="shared" si="769"/>
        <v>0</v>
      </c>
      <c r="BC1178" s="28">
        <f t="shared" si="769"/>
        <v>0</v>
      </c>
      <c r="BD1178" s="28">
        <f t="shared" si="769"/>
        <v>0</v>
      </c>
    </row>
    <row r="1179" spans="1:59" ht="16" x14ac:dyDescent="0.2">
      <c r="B1179" s="11">
        <f t="shared" si="763"/>
        <v>36</v>
      </c>
      <c r="C1179" s="12" t="str">
        <f t="shared" si="763"/>
        <v>SCI RETAIL RENNES 1</v>
      </c>
      <c r="D1179" s="25" t="s">
        <v>241</v>
      </c>
      <c r="E1179" s="29">
        <v>60000</v>
      </c>
      <c r="F1179" s="15"/>
      <c r="G1179" s="30" t="s">
        <v>10</v>
      </c>
      <c r="H1179" s="31">
        <v>0</v>
      </c>
      <c r="I1179" s="32">
        <v>0</v>
      </c>
      <c r="J1179" s="32">
        <v>0</v>
      </c>
      <c r="K1179" s="24"/>
      <c r="L1179" s="33" t="s">
        <v>242</v>
      </c>
      <c r="M1179" s="73"/>
      <c r="N1179" s="73"/>
      <c r="O1179" s="34">
        <f>($E1189&lt;=O$3)*($E1189&gt;O$2)*((O$3-$E1189+1)/O$4)
+($E1189&lt;=O$2)*((O$3-O$2+1)/O$4)
+($E1189&gt;O$3)*(0)</f>
        <v>0</v>
      </c>
      <c r="P1179" s="34">
        <f t="shared" ref="P1179:BD1179" si="770">($E1189&lt;=P$3)*($E1189&gt;P$2)*((P$3-$E1189+1)/P$4)
+($E1189&lt;=P$2)*((P$3-P$2+1)/P$4)
+($E1189&gt;P$3)*(0)</f>
        <v>0</v>
      </c>
      <c r="Q1179" s="34">
        <f t="shared" si="770"/>
        <v>0</v>
      </c>
      <c r="R1179" s="34">
        <f t="shared" si="770"/>
        <v>0</v>
      </c>
      <c r="S1179" s="34">
        <f t="shared" si="770"/>
        <v>0</v>
      </c>
      <c r="T1179" s="34">
        <f t="shared" si="770"/>
        <v>0</v>
      </c>
      <c r="U1179" s="34">
        <f t="shared" si="770"/>
        <v>0</v>
      </c>
      <c r="V1179" s="34">
        <f t="shared" si="770"/>
        <v>0</v>
      </c>
      <c r="W1179" s="34">
        <f t="shared" si="770"/>
        <v>0</v>
      </c>
      <c r="X1179" s="34">
        <f t="shared" si="770"/>
        <v>0</v>
      </c>
      <c r="Y1179" s="34">
        <f t="shared" si="770"/>
        <v>0</v>
      </c>
      <c r="Z1179" s="34">
        <f t="shared" si="770"/>
        <v>0</v>
      </c>
      <c r="AA1179" s="34">
        <f t="shared" si="770"/>
        <v>0</v>
      </c>
      <c r="AB1179" s="34">
        <f t="shared" si="770"/>
        <v>0</v>
      </c>
      <c r="AC1179" s="34">
        <f t="shared" si="770"/>
        <v>0</v>
      </c>
      <c r="AD1179" s="34">
        <f t="shared" si="770"/>
        <v>0</v>
      </c>
      <c r="AE1179" s="34">
        <f t="shared" si="770"/>
        <v>0</v>
      </c>
      <c r="AF1179" s="34">
        <f t="shared" si="770"/>
        <v>0</v>
      </c>
      <c r="AG1179" s="34">
        <f t="shared" si="770"/>
        <v>0</v>
      </c>
      <c r="AH1179" s="34">
        <f t="shared" si="770"/>
        <v>0</v>
      </c>
      <c r="AI1179" s="34">
        <f t="shared" si="770"/>
        <v>0</v>
      </c>
      <c r="AJ1179" s="34">
        <f t="shared" si="770"/>
        <v>0</v>
      </c>
      <c r="AK1179" s="34">
        <f t="shared" si="770"/>
        <v>0</v>
      </c>
      <c r="AL1179" s="34">
        <f t="shared" si="770"/>
        <v>0</v>
      </c>
      <c r="AM1179" s="34">
        <f t="shared" si="770"/>
        <v>0</v>
      </c>
      <c r="AN1179" s="34">
        <f t="shared" si="770"/>
        <v>0</v>
      </c>
      <c r="AO1179" s="34">
        <f t="shared" si="770"/>
        <v>0</v>
      </c>
      <c r="AP1179" s="34">
        <f t="shared" si="770"/>
        <v>0</v>
      </c>
      <c r="AQ1179" s="34">
        <f t="shared" si="770"/>
        <v>0</v>
      </c>
      <c r="AR1179" s="34">
        <f t="shared" si="770"/>
        <v>0</v>
      </c>
      <c r="AS1179" s="34">
        <f t="shared" si="770"/>
        <v>0</v>
      </c>
      <c r="AT1179" s="34">
        <f t="shared" si="770"/>
        <v>0</v>
      </c>
      <c r="AU1179" s="34">
        <f t="shared" si="770"/>
        <v>0.80434782608695654</v>
      </c>
      <c r="AV1179" s="34">
        <f t="shared" si="770"/>
        <v>1</v>
      </c>
      <c r="AW1179" s="34">
        <f t="shared" si="770"/>
        <v>1</v>
      </c>
      <c r="AX1179" s="34">
        <f t="shared" si="770"/>
        <v>1</v>
      </c>
      <c r="AY1179" s="34">
        <f t="shared" si="770"/>
        <v>1</v>
      </c>
      <c r="AZ1179" s="34">
        <f t="shared" si="770"/>
        <v>1</v>
      </c>
      <c r="BA1179" s="34">
        <f t="shared" si="770"/>
        <v>1</v>
      </c>
      <c r="BB1179" s="34">
        <f t="shared" si="770"/>
        <v>1</v>
      </c>
      <c r="BC1179" s="34">
        <f t="shared" si="770"/>
        <v>1</v>
      </c>
      <c r="BD1179" s="34">
        <f t="shared" si="770"/>
        <v>1</v>
      </c>
    </row>
    <row r="1180" spans="1:59" ht="16" x14ac:dyDescent="0.2">
      <c r="A1180" s="35"/>
      <c r="B1180" s="11">
        <f t="shared" si="763"/>
        <v>36</v>
      </c>
      <c r="C1180" s="12" t="str">
        <f t="shared" si="763"/>
        <v>SCI RETAIL RENNES 1</v>
      </c>
      <c r="D1180" s="25" t="s">
        <v>243</v>
      </c>
      <c r="E1180" s="29">
        <v>60258.108921965068</v>
      </c>
      <c r="F1180" s="15"/>
      <c r="G1180" s="30" t="s">
        <v>11</v>
      </c>
      <c r="H1180" s="31">
        <v>0</v>
      </c>
      <c r="I1180" s="32">
        <v>0</v>
      </c>
      <c r="J1180" s="32">
        <v>0</v>
      </c>
      <c r="K1180" s="35"/>
      <c r="M1180" s="84">
        <v>44032</v>
      </c>
      <c r="O1180" s="15"/>
      <c r="P1180" s="15"/>
      <c r="Q1180" s="15"/>
      <c r="R1180" s="15"/>
      <c r="S1180" s="15"/>
      <c r="T1180" s="15"/>
      <c r="U1180" s="15"/>
      <c r="V1180" s="15"/>
      <c r="W1180" s="15"/>
      <c r="X1180" s="15"/>
      <c r="Y1180" s="15"/>
      <c r="Z1180" s="15"/>
      <c r="AA1180" s="15"/>
      <c r="AB1180" s="15"/>
      <c r="AC1180" s="15"/>
      <c r="AD1180" s="15"/>
      <c r="AE1180" s="15"/>
      <c r="AF1180" s="15"/>
      <c r="AG1180" s="15"/>
      <c r="AH1180" s="15"/>
      <c r="AI1180" s="15"/>
      <c r="AJ1180" s="15"/>
      <c r="AK1180" s="15"/>
      <c r="AL1180" s="15"/>
      <c r="AM1180" s="15"/>
      <c r="AN1180" s="15"/>
      <c r="AO1180" s="15"/>
      <c r="AP1180" s="15"/>
      <c r="AQ1180" s="15"/>
      <c r="AR1180" s="15"/>
      <c r="AS1180" s="15"/>
      <c r="AT1180" s="15"/>
      <c r="AU1180" s="15"/>
      <c r="AV1180" s="15"/>
      <c r="AW1180" s="15"/>
      <c r="AX1180" s="15"/>
      <c r="AY1180" s="15"/>
      <c r="AZ1180" s="15"/>
      <c r="BA1180" s="15"/>
      <c r="BB1180" s="15"/>
      <c r="BC1180" s="15"/>
      <c r="BD1180" s="15"/>
      <c r="BE1180" s="35"/>
      <c r="BF1180" s="35"/>
      <c r="BG1180" s="35"/>
    </row>
    <row r="1181" spans="1:59" ht="16" x14ac:dyDescent="0.2">
      <c r="B1181" s="11">
        <f t="shared" si="763"/>
        <v>36</v>
      </c>
      <c r="C1181" s="12" t="str">
        <f t="shared" si="763"/>
        <v>SCI RETAIL RENNES 1</v>
      </c>
      <c r="D1181" s="25" t="s">
        <v>244</v>
      </c>
      <c r="E1181" s="29">
        <v>60258.108921965068</v>
      </c>
      <c r="F1181" s="15"/>
      <c r="G1181" s="36" t="s">
        <v>12</v>
      </c>
      <c r="H1181" s="31">
        <v>0</v>
      </c>
      <c r="I1181" s="32">
        <v>0</v>
      </c>
      <c r="J1181" s="32">
        <v>0</v>
      </c>
      <c r="K1181" s="24"/>
      <c r="L1181" s="37" t="s">
        <v>245</v>
      </c>
      <c r="M1181" s="74">
        <v>1</v>
      </c>
      <c r="N1181" s="74">
        <v>1</v>
      </c>
      <c r="O1181" s="38">
        <v>1.0158695652173912</v>
      </c>
      <c r="P1181" s="38">
        <v>1.02</v>
      </c>
      <c r="Q1181" s="38">
        <v>1.02</v>
      </c>
      <c r="R1181" s="38">
        <v>1.02</v>
      </c>
      <c r="S1181" s="38">
        <v>1.0280934782608697</v>
      </c>
      <c r="T1181" s="38">
        <v>1.0302</v>
      </c>
      <c r="U1181" s="38">
        <v>1.0302</v>
      </c>
      <c r="V1181" s="38">
        <v>1.0302</v>
      </c>
      <c r="W1181" s="38">
        <v>1.0383744130434784</v>
      </c>
      <c r="X1181" s="38">
        <v>1.040502</v>
      </c>
      <c r="Y1181" s="38">
        <v>1.040502</v>
      </c>
      <c r="Z1181" s="38">
        <v>1.040502</v>
      </c>
      <c r="AA1181" s="38">
        <v>1.0487581571739131</v>
      </c>
      <c r="AB1181" s="38">
        <v>1.0509070200000001</v>
      </c>
      <c r="AC1181" s="38">
        <v>1.0509070200000001</v>
      </c>
      <c r="AD1181" s="38">
        <v>1.0509070200000001</v>
      </c>
      <c r="AE1181" s="38">
        <v>1.0592457387456524</v>
      </c>
      <c r="AF1181" s="38">
        <v>1.0614160902000001</v>
      </c>
      <c r="AG1181" s="38">
        <v>1.0614160902000001</v>
      </c>
      <c r="AH1181" s="38">
        <v>1.0614160902000001</v>
      </c>
      <c r="AI1181" s="38">
        <v>1.0698381961331089</v>
      </c>
      <c r="AJ1181" s="38">
        <v>1.0720302511020001</v>
      </c>
      <c r="AK1181" s="38">
        <v>1.0720302511020001</v>
      </c>
      <c r="AL1181" s="38">
        <v>1.0720302511020001</v>
      </c>
      <c r="AM1181" s="38">
        <v>1.08053657809444</v>
      </c>
      <c r="AN1181" s="38">
        <v>1.0827505536130202</v>
      </c>
      <c r="AO1181" s="38">
        <v>1.0827505536130202</v>
      </c>
      <c r="AP1181" s="38">
        <v>1.0827505536130202</v>
      </c>
      <c r="AQ1181" s="38">
        <v>1.0913419438753844</v>
      </c>
      <c r="AR1181" s="38">
        <v>1.0935780591491504</v>
      </c>
      <c r="AS1181" s="38">
        <v>1.0935780591491504</v>
      </c>
      <c r="AT1181" s="38">
        <v>1.0935780591491504</v>
      </c>
      <c r="AU1181" s="38">
        <v>1.1022553633141383</v>
      </c>
      <c r="AV1181" s="38">
        <v>1.104513839740642</v>
      </c>
      <c r="AW1181" s="38">
        <v>1.104513839740642</v>
      </c>
      <c r="AX1181" s="38">
        <v>1.104513839740642</v>
      </c>
      <c r="AY1181" s="38">
        <v>1.1132779169472797</v>
      </c>
      <c r="AZ1181" s="38">
        <v>1.1155589781380484</v>
      </c>
      <c r="BA1181" s="38">
        <v>1.1155589781380484</v>
      </c>
      <c r="BB1181" s="38">
        <v>1.1155589781380484</v>
      </c>
      <c r="BC1181" s="38">
        <v>1.1244106961167526</v>
      </c>
      <c r="BD1181" s="38">
        <v>1.1267145679194288</v>
      </c>
    </row>
    <row r="1182" spans="1:59" ht="16" x14ac:dyDescent="0.2">
      <c r="B1182" s="11">
        <f t="shared" si="763"/>
        <v>36</v>
      </c>
      <c r="C1182" s="12" t="str">
        <f t="shared" si="763"/>
        <v>SCI RETAIL RENNES 1</v>
      </c>
      <c r="D1182" s="25" t="s">
        <v>25</v>
      </c>
      <c r="E1182" s="39" t="s">
        <v>30</v>
      </c>
      <c r="F1182" s="15"/>
      <c r="K1182" s="24"/>
      <c r="L1182" s="16" t="s">
        <v>246</v>
      </c>
      <c r="M1182" s="70"/>
      <c r="N1182" s="70"/>
      <c r="O1182" s="40">
        <f>O1175*$E1179/4+O1179*$E1190/4</f>
        <v>15000</v>
      </c>
      <c r="P1182" s="40">
        <f t="shared" ref="P1182:BD1182" si="771">P1175*$E1179/4+P1179*$E1190/4</f>
        <v>15000</v>
      </c>
      <c r="Q1182" s="40">
        <f t="shared" si="771"/>
        <v>15000</v>
      </c>
      <c r="R1182" s="40">
        <f t="shared" si="771"/>
        <v>15000</v>
      </c>
      <c r="S1182" s="40">
        <f t="shared" si="771"/>
        <v>15000</v>
      </c>
      <c r="T1182" s="40">
        <f t="shared" si="771"/>
        <v>15000</v>
      </c>
      <c r="U1182" s="40">
        <f t="shared" si="771"/>
        <v>15000</v>
      </c>
      <c r="V1182" s="40">
        <f t="shared" si="771"/>
        <v>15000</v>
      </c>
      <c r="W1182" s="40">
        <f t="shared" si="771"/>
        <v>15000</v>
      </c>
      <c r="X1182" s="40">
        <f t="shared" si="771"/>
        <v>15000</v>
      </c>
      <c r="Y1182" s="40">
        <f t="shared" si="771"/>
        <v>15000</v>
      </c>
      <c r="Z1182" s="40">
        <f t="shared" si="771"/>
        <v>15000</v>
      </c>
      <c r="AA1182" s="40">
        <f t="shared" si="771"/>
        <v>15000</v>
      </c>
      <c r="AB1182" s="40">
        <f t="shared" si="771"/>
        <v>15000</v>
      </c>
      <c r="AC1182" s="40">
        <f t="shared" si="771"/>
        <v>15000</v>
      </c>
      <c r="AD1182" s="40">
        <f t="shared" si="771"/>
        <v>15000</v>
      </c>
      <c r="AE1182" s="40">
        <f t="shared" si="771"/>
        <v>15000</v>
      </c>
      <c r="AF1182" s="40">
        <f t="shared" si="771"/>
        <v>15000</v>
      </c>
      <c r="AG1182" s="40">
        <f t="shared" si="771"/>
        <v>15000</v>
      </c>
      <c r="AH1182" s="40">
        <f t="shared" si="771"/>
        <v>15000</v>
      </c>
      <c r="AI1182" s="40">
        <f t="shared" si="771"/>
        <v>15000</v>
      </c>
      <c r="AJ1182" s="40">
        <f t="shared" si="771"/>
        <v>15000</v>
      </c>
      <c r="AK1182" s="40">
        <f t="shared" si="771"/>
        <v>15000</v>
      </c>
      <c r="AL1182" s="40">
        <f t="shared" si="771"/>
        <v>15000</v>
      </c>
      <c r="AM1182" s="40">
        <f t="shared" si="771"/>
        <v>15000</v>
      </c>
      <c r="AN1182" s="40">
        <f t="shared" si="771"/>
        <v>15000</v>
      </c>
      <c r="AO1182" s="40">
        <f t="shared" si="771"/>
        <v>15000</v>
      </c>
      <c r="AP1182" s="40">
        <f t="shared" si="771"/>
        <v>15000</v>
      </c>
      <c r="AQ1182" s="40">
        <f t="shared" si="771"/>
        <v>15000</v>
      </c>
      <c r="AR1182" s="40">
        <f t="shared" si="771"/>
        <v>15000</v>
      </c>
      <c r="AS1182" s="40">
        <f t="shared" si="771"/>
        <v>15000</v>
      </c>
      <c r="AT1182" s="40">
        <f t="shared" si="771"/>
        <v>15000</v>
      </c>
      <c r="AU1182" s="40">
        <f t="shared" si="771"/>
        <v>16414.508600178244</v>
      </c>
      <c r="AV1182" s="40">
        <f t="shared" si="771"/>
        <v>16555.875556978357</v>
      </c>
      <c r="AW1182" s="40">
        <f t="shared" si="771"/>
        <v>16555.875556978357</v>
      </c>
      <c r="AX1182" s="40">
        <f t="shared" si="771"/>
        <v>16555.875556978357</v>
      </c>
      <c r="AY1182" s="40">
        <f t="shared" si="771"/>
        <v>16555.875556978357</v>
      </c>
      <c r="AZ1182" s="40">
        <f t="shared" si="771"/>
        <v>16555.875556978357</v>
      </c>
      <c r="BA1182" s="40">
        <f t="shared" si="771"/>
        <v>16555.875556978357</v>
      </c>
      <c r="BB1182" s="40">
        <f t="shared" si="771"/>
        <v>16555.875556978357</v>
      </c>
      <c r="BC1182" s="40">
        <f t="shared" si="771"/>
        <v>16555.875556978357</v>
      </c>
      <c r="BD1182" s="40">
        <f t="shared" si="771"/>
        <v>16555.875556978357</v>
      </c>
    </row>
    <row r="1183" spans="1:59" ht="16" x14ac:dyDescent="0.2">
      <c r="B1183" s="11">
        <f t="shared" si="763"/>
        <v>36</v>
      </c>
      <c r="C1183" s="12" t="str">
        <f t="shared" si="763"/>
        <v>SCI RETAIL RENNES 1</v>
      </c>
      <c r="D1183" s="25" t="s">
        <v>247</v>
      </c>
      <c r="E1183" s="39" t="s">
        <v>248</v>
      </c>
      <c r="F1183" s="15"/>
      <c r="G1183" s="25" t="s">
        <v>249</v>
      </c>
      <c r="H1183" s="26">
        <v>45126</v>
      </c>
      <c r="I1183" s="25" t="s">
        <v>239</v>
      </c>
      <c r="J1183" s="26">
        <v>47683</v>
      </c>
      <c r="K1183" s="24"/>
      <c r="L1183" s="20" t="s">
        <v>250</v>
      </c>
      <c r="M1183" s="72"/>
      <c r="N1183" s="72"/>
      <c r="O1183" s="41">
        <f>IF($E1189&gt;=O$3,IF(O$3&lt;=($E1178+365),O1182,IFERROR(O1175*$E1180/4*O1181+
$E1190*O1179/4*IFERROR(O1181/$E1191,0),0)),IF(O$3&lt;=($E1189+365),O1175*$E1180/4*O1181+$E1190*O1179/4*IFERROR(O1181/$E1191,0),IFERROR($E1190*O1179/4*IFERROR(O1181/$E1191,0),0)))</f>
        <v>15303.594727844715</v>
      </c>
      <c r="P1183" s="41">
        <f t="shared" ref="P1183:BD1183" si="772">IF($E1189&gt;=P$3,IF(P$3&lt;=($E1178+365),P1182,IFERROR(P1175*$E1180/4*P1181+
$E1190*P1179/4*IFERROR(P1181/$E1191,0),0)),IF(P$3&lt;=($E1189+365),P1175*$E1180/4*P1181+$E1190*P1179/4*IFERROR(P1181/$E1191,0),IFERROR($E1190*P1179/4*IFERROR(P1181/$E1191,0),0)))</f>
        <v>15365.817775101092</v>
      </c>
      <c r="Q1183" s="41">
        <f t="shared" si="772"/>
        <v>15365.817775101092</v>
      </c>
      <c r="R1183" s="41">
        <f t="shared" si="772"/>
        <v>15365.817775101092</v>
      </c>
      <c r="S1183" s="41">
        <f t="shared" si="772"/>
        <v>15487.742198751353</v>
      </c>
      <c r="T1183" s="41">
        <f t="shared" si="772"/>
        <v>15519.475952852103</v>
      </c>
      <c r="U1183" s="41">
        <f t="shared" si="772"/>
        <v>15519.475952852103</v>
      </c>
      <c r="V1183" s="41">
        <f t="shared" si="772"/>
        <v>15519.475952852103</v>
      </c>
      <c r="W1183" s="41">
        <f t="shared" si="772"/>
        <v>15642.619620738868</v>
      </c>
      <c r="X1183" s="41">
        <f t="shared" si="772"/>
        <v>15674.670712380625</v>
      </c>
      <c r="Y1183" s="41">
        <f t="shared" si="772"/>
        <v>15674.670712380625</v>
      </c>
      <c r="Z1183" s="41">
        <f t="shared" si="772"/>
        <v>15674.670712380625</v>
      </c>
      <c r="AA1183" s="41">
        <f t="shared" si="772"/>
        <v>15799.045816946253</v>
      </c>
      <c r="AB1183" s="41">
        <f t="shared" si="772"/>
        <v>15831.417419504432</v>
      </c>
      <c r="AC1183" s="41">
        <f t="shared" si="772"/>
        <v>15831.417419504432</v>
      </c>
      <c r="AD1183" s="41">
        <f t="shared" si="772"/>
        <v>15831.417419504432</v>
      </c>
      <c r="AE1183" s="41">
        <f t="shared" si="772"/>
        <v>15957.036275115719</v>
      </c>
      <c r="AF1183" s="41">
        <f t="shared" si="772"/>
        <v>15989.731593699475</v>
      </c>
      <c r="AG1183" s="41">
        <f t="shared" si="772"/>
        <v>15989.731593699475</v>
      </c>
      <c r="AH1183" s="41">
        <f t="shared" si="772"/>
        <v>15989.731593699475</v>
      </c>
      <c r="AI1183" s="41">
        <f t="shared" si="772"/>
        <v>16116.606637866877</v>
      </c>
      <c r="AJ1183" s="41">
        <f t="shared" si="772"/>
        <v>16149.628909636471</v>
      </c>
      <c r="AK1183" s="41">
        <f t="shared" si="772"/>
        <v>16149.628909636471</v>
      </c>
      <c r="AL1183" s="41">
        <f t="shared" si="772"/>
        <v>16149.628909636471</v>
      </c>
      <c r="AM1183" s="41">
        <f t="shared" si="772"/>
        <v>16277.772704245544</v>
      </c>
      <c r="AN1183" s="41">
        <f t="shared" si="772"/>
        <v>16311.125198732838</v>
      </c>
      <c r="AO1183" s="41">
        <f t="shared" si="772"/>
        <v>16311.125198732838</v>
      </c>
      <c r="AP1183" s="41">
        <f t="shared" si="772"/>
        <v>16311.125198732838</v>
      </c>
      <c r="AQ1183" s="41">
        <f t="shared" si="772"/>
        <v>16440.550431288</v>
      </c>
      <c r="AR1183" s="41">
        <f t="shared" si="772"/>
        <v>16474.236450720167</v>
      </c>
      <c r="AS1183" s="41">
        <f t="shared" si="772"/>
        <v>16474.236450720167</v>
      </c>
      <c r="AT1183" s="41">
        <f t="shared" si="772"/>
        <v>16474.236450720167</v>
      </c>
      <c r="AU1183" s="41">
        <f t="shared" si="772"/>
        <v>16745.966891226253</v>
      </c>
      <c r="AV1183" s="41">
        <f t="shared" si="772"/>
        <v>16589.797872904441</v>
      </c>
      <c r="AW1183" s="41">
        <f t="shared" si="772"/>
        <v>16589.797872904441</v>
      </c>
      <c r="AX1183" s="41">
        <f t="shared" si="772"/>
        <v>16589.797872904441</v>
      </c>
      <c r="AY1183" s="41">
        <f t="shared" si="772"/>
        <v>16721.434312548139</v>
      </c>
      <c r="AZ1183" s="41">
        <f t="shared" si="772"/>
        <v>16755.695851633489</v>
      </c>
      <c r="BA1183" s="41">
        <f t="shared" si="772"/>
        <v>16755.695851633489</v>
      </c>
      <c r="BB1183" s="41">
        <f t="shared" si="772"/>
        <v>16755.695851633489</v>
      </c>
      <c r="BC1183" s="41">
        <f t="shared" si="772"/>
        <v>16888.648655673624</v>
      </c>
      <c r="BD1183" s="41">
        <f t="shared" si="772"/>
        <v>16923.252810149821</v>
      </c>
    </row>
    <row r="1184" spans="1:59" ht="16" x14ac:dyDescent="0.2">
      <c r="B1184" s="11">
        <f t="shared" si="763"/>
        <v>36</v>
      </c>
      <c r="C1184" s="12" t="str">
        <f t="shared" si="763"/>
        <v>SCI RETAIL RENNES 1</v>
      </c>
      <c r="D1184" s="25" t="s">
        <v>8</v>
      </c>
      <c r="E1184" s="42">
        <v>0</v>
      </c>
      <c r="F1184" s="15"/>
      <c r="I1184" s="15"/>
      <c r="J1184" s="24"/>
      <c r="K1184" s="24"/>
      <c r="L1184" s="20" t="s">
        <v>251</v>
      </c>
      <c r="M1184" s="72"/>
      <c r="N1184" s="72"/>
      <c r="O1184" s="41">
        <f>-$E1180/4*O1174
+(O1174&gt;0)*($J1179&gt;=O$2)*($J1179&lt;=O$3)*(($J1179-O$2+1)/O$4*$H1179/4)
+(O1174&gt;0)*($J1179&gt;O$3)*($I1179&lt;=O$3)*($I1179&gt;=O$2)*((O$3-$I1179+1)/O$4*$H1179/4)
+(O1174&gt;0)*($J1179&gt;O$3)*($I1179&lt;O$2)*$H1179/4
+(O1174&gt;0)*($J1180&gt;=O$2)*($J1180&lt;=O$3)*(($J1180-O$2+1)/O$4*$H1180/4)
+(O1174&gt;0)*($J1180&gt;O$3)*($I1180&lt;=O$3)*($I1180&gt;=O$2)*((O$3-$I1180+1)/O$4*$H1180/4)
+(O1174&gt;0)*($J1180&gt;O$3)*($I1180&lt;O$2)*$H1180/4
+(O1174&gt;0)*($J1181&gt;=O$2)*($J1181&lt;=O$3)*(($J1181-O$2+1)/O$4*$H1181/4)
+(O1174&gt;0)*($J1181&gt;O$3)*($I1181&lt;=O$3)*($I1181&gt;=O$2)*((O$3-$I1181+1)/O$4*$H1181/4)
+(O1174&gt;0)*($J1181&gt;O$3)*($I1181&lt;O$2)*$H1181/4
-$E1190/4*O1178
+(O1178&gt;0)*($J1190&gt;=O$2)*($J1190&lt;=O$3)*(($J1190-O$2+1)/O$4*$H1190/4)
+(O1178&gt;0)*($J1190&gt;O$3)*($I1190&lt;=O$3)*($I1190&gt;=O$2)*((O$3-$I1190+1)/O$4*$H1190/4)
+(O1178&gt;0)*($J1190&gt;O$3)*($I1190&lt;O$2)*$H1190/4
+(O1178&gt;0)*($J1191&gt;=O$2)*($J1191&lt;=O$3)*(($J1191-O$2+1)/O$4*$H1191/4)
+(O1178&gt;0)*($J1191&gt;O$3)*($I1191&lt;=O$3)*($I1191&gt;=O$2)*((O$3-$I1191+1)/O$4*$H1191/4)
+(O1178&gt;0)*($J1191&gt;O$3)*($I1191&lt;O$2)*$H1191/4
+(O1178&gt;0)*($J1192&gt;=O$2)*($J1192&lt;=O$3)*(($J1192-O$2+1)/O$4*$H1192/4)
+(O1178&gt;0)*($J1192&gt;O$3)*($I1192&lt;=O$3)*($I1192&gt;=O$2)*((O$3-$I1192+1)/O$4*$H1192/4)
+(O1178&gt;0)*($J1192&gt;O$3)*($I1192&lt;O$2)*$H1192/4</f>
        <v>0</v>
      </c>
      <c r="P1184" s="41">
        <f t="shared" ref="P1184:BD1184" si="773">-$E1180/4*P1174
+(P1174&gt;0)*($J1179&gt;=P$2)*($J1179&lt;=P$3)*(($J1179-P$2+1)/P$4*$H1179/4)
+(P1174&gt;0)*($J1179&gt;P$3)*($I1179&lt;=P$3)*($I1179&gt;=P$2)*((P$3-$I1179+1)/P$4*$H1179/4)
+(P1174&gt;0)*($J1179&gt;P$3)*($I1179&lt;P$2)*$H1179/4
+(P1174&gt;0)*($J1180&gt;=P$2)*($J1180&lt;=P$3)*(($J1180-P$2+1)/P$4*$H1180/4)
+(P1174&gt;0)*($J1180&gt;P$3)*($I1180&lt;=P$3)*($I1180&gt;=P$2)*((P$3-$I1180+1)/P$4*$H1180/4)
+(P1174&gt;0)*($J1180&gt;P$3)*($I1180&lt;P$2)*$H1180/4
+(P1174&gt;0)*($J1181&gt;=P$2)*($J1181&lt;=P$3)*(($J1181-P$2+1)/P$4*$H1181/4)
+(P1174&gt;0)*($J1181&gt;P$3)*($I1181&lt;=P$3)*($I1181&gt;=P$2)*((P$3-$I1181+1)/P$4*$H1181/4)
+(P1174&gt;0)*($J1181&gt;P$3)*($I1181&lt;P$2)*$H1181/4
-$E1190/4*P1178
+(P1178&gt;0)*($J1190&gt;=P$2)*($J1190&lt;=P$3)*(($J1190-P$2+1)/P$4*$H1190/4)
+(P1178&gt;0)*($J1190&gt;P$3)*($I1190&lt;=P$3)*($I1190&gt;=P$2)*((P$3-$I1190+1)/P$4*$H1190/4)
+(P1178&gt;0)*($J1190&gt;P$3)*($I1190&lt;P$2)*$H1190/4
+(P1178&gt;0)*($J1191&gt;=P$2)*($J1191&lt;=P$3)*(($J1191-P$2+1)/P$4*$H1191/4)
+(P1178&gt;0)*($J1191&gt;P$3)*($I1191&lt;=P$3)*($I1191&gt;=P$2)*((P$3-$I1191+1)/P$4*$H1191/4)
+(P1178&gt;0)*($J1191&gt;P$3)*($I1191&lt;P$2)*$H1191/4
+(P1178&gt;0)*($J1192&gt;=P$2)*($J1192&lt;=P$3)*(($J1192-P$2+1)/P$4*$H1192/4)
+(P1178&gt;0)*($J1192&gt;P$3)*($I1192&lt;=P$3)*($I1192&gt;=P$2)*((P$3-$I1192+1)/P$4*$H1192/4)
+(P1178&gt;0)*($J1192&gt;P$3)*($I1192&lt;P$2)*$H1192/4</f>
        <v>0</v>
      </c>
      <c r="Q1184" s="41">
        <f t="shared" si="773"/>
        <v>0</v>
      </c>
      <c r="R1184" s="41">
        <f t="shared" si="773"/>
        <v>0</v>
      </c>
      <c r="S1184" s="41">
        <f t="shared" si="773"/>
        <v>0</v>
      </c>
      <c r="T1184" s="41">
        <f t="shared" si="773"/>
        <v>0</v>
      </c>
      <c r="U1184" s="41">
        <f t="shared" si="773"/>
        <v>0</v>
      </c>
      <c r="V1184" s="41">
        <f t="shared" si="773"/>
        <v>0</v>
      </c>
      <c r="W1184" s="41">
        <f t="shared" si="773"/>
        <v>0</v>
      </c>
      <c r="X1184" s="41">
        <f t="shared" si="773"/>
        <v>0</v>
      </c>
      <c r="Y1184" s="41">
        <f t="shared" si="773"/>
        <v>0</v>
      </c>
      <c r="Z1184" s="41">
        <f t="shared" si="773"/>
        <v>0</v>
      </c>
      <c r="AA1184" s="41">
        <f t="shared" si="773"/>
        <v>0</v>
      </c>
      <c r="AB1184" s="41">
        <f t="shared" si="773"/>
        <v>0</v>
      </c>
      <c r="AC1184" s="41">
        <f t="shared" si="773"/>
        <v>0</v>
      </c>
      <c r="AD1184" s="41">
        <f t="shared" si="773"/>
        <v>0</v>
      </c>
      <c r="AE1184" s="41">
        <f t="shared" si="773"/>
        <v>0</v>
      </c>
      <c r="AF1184" s="41">
        <f t="shared" si="773"/>
        <v>0</v>
      </c>
      <c r="AG1184" s="41">
        <f t="shared" si="773"/>
        <v>0</v>
      </c>
      <c r="AH1184" s="41">
        <f t="shared" si="773"/>
        <v>0</v>
      </c>
      <c r="AI1184" s="41">
        <f t="shared" si="773"/>
        <v>0</v>
      </c>
      <c r="AJ1184" s="41">
        <f t="shared" si="773"/>
        <v>0</v>
      </c>
      <c r="AK1184" s="41">
        <f t="shared" si="773"/>
        <v>0</v>
      </c>
      <c r="AL1184" s="41">
        <f t="shared" si="773"/>
        <v>0</v>
      </c>
      <c r="AM1184" s="41">
        <f t="shared" si="773"/>
        <v>0</v>
      </c>
      <c r="AN1184" s="41">
        <f t="shared" si="773"/>
        <v>0</v>
      </c>
      <c r="AO1184" s="41">
        <f t="shared" si="773"/>
        <v>0</v>
      </c>
      <c r="AP1184" s="41">
        <f t="shared" si="773"/>
        <v>0</v>
      </c>
      <c r="AQ1184" s="41">
        <f t="shared" si="773"/>
        <v>0</v>
      </c>
      <c r="AR1184" s="41">
        <f t="shared" si="773"/>
        <v>0</v>
      </c>
      <c r="AS1184" s="41">
        <f t="shared" si="773"/>
        <v>0</v>
      </c>
      <c r="AT1184" s="41">
        <f t="shared" si="773"/>
        <v>0</v>
      </c>
      <c r="AU1184" s="41">
        <f t="shared" si="773"/>
        <v>0</v>
      </c>
      <c r="AV1184" s="41">
        <f t="shared" si="773"/>
        <v>0</v>
      </c>
      <c r="AW1184" s="41">
        <f t="shared" si="773"/>
        <v>0</v>
      </c>
      <c r="AX1184" s="41">
        <f t="shared" si="773"/>
        <v>0</v>
      </c>
      <c r="AY1184" s="41">
        <f t="shared" si="773"/>
        <v>0</v>
      </c>
      <c r="AZ1184" s="41">
        <f t="shared" si="773"/>
        <v>0</v>
      </c>
      <c r="BA1184" s="41">
        <f t="shared" si="773"/>
        <v>0</v>
      </c>
      <c r="BB1184" s="41">
        <f t="shared" si="773"/>
        <v>0</v>
      </c>
      <c r="BC1184" s="41">
        <f t="shared" si="773"/>
        <v>0</v>
      </c>
      <c r="BD1184" s="41">
        <f t="shared" si="773"/>
        <v>0</v>
      </c>
    </row>
    <row r="1185" spans="1:59" ht="16" x14ac:dyDescent="0.2">
      <c r="B1185" s="11">
        <f t="shared" si="763"/>
        <v>36</v>
      </c>
      <c r="C1185" s="12" t="str">
        <f t="shared" si="763"/>
        <v>SCI RETAIL RENNES 1</v>
      </c>
      <c r="D1185" s="43" t="s">
        <v>252</v>
      </c>
      <c r="E1185" s="42" t="s">
        <v>288</v>
      </c>
      <c r="F1185" s="44"/>
      <c r="G1185" s="43" t="s">
        <v>253</v>
      </c>
      <c r="H1185" s="39">
        <v>0</v>
      </c>
      <c r="I1185" s="43" t="s">
        <v>254</v>
      </c>
      <c r="J1185" s="32">
        <v>0</v>
      </c>
      <c r="K1185" s="24"/>
      <c r="L1185" s="20" t="s">
        <v>255</v>
      </c>
      <c r="M1185" s="72"/>
      <c r="N1185" s="72"/>
      <c r="O1185" s="41">
        <v>0</v>
      </c>
      <c r="P1185" s="41">
        <v>0</v>
      </c>
      <c r="Q1185" s="41">
        <v>0</v>
      </c>
      <c r="R1185" s="41">
        <v>0</v>
      </c>
      <c r="S1185" s="41">
        <v>0</v>
      </c>
      <c r="T1185" s="41">
        <v>0</v>
      </c>
      <c r="U1185" s="41">
        <v>0</v>
      </c>
      <c r="V1185" s="41">
        <v>0</v>
      </c>
      <c r="W1185" s="41">
        <v>0</v>
      </c>
      <c r="X1185" s="41">
        <v>0</v>
      </c>
      <c r="Y1185" s="41">
        <v>0</v>
      </c>
      <c r="Z1185" s="41">
        <v>0</v>
      </c>
      <c r="AA1185" s="41">
        <v>0</v>
      </c>
      <c r="AB1185" s="41">
        <v>0</v>
      </c>
      <c r="AC1185" s="41">
        <v>0</v>
      </c>
      <c r="AD1185" s="41">
        <v>0</v>
      </c>
      <c r="AE1185" s="41">
        <v>0</v>
      </c>
      <c r="AF1185" s="41">
        <v>0</v>
      </c>
      <c r="AG1185" s="41">
        <v>0</v>
      </c>
      <c r="AH1185" s="41">
        <v>0</v>
      </c>
      <c r="AI1185" s="41">
        <v>0</v>
      </c>
      <c r="AJ1185" s="41">
        <v>0</v>
      </c>
      <c r="AK1185" s="41">
        <v>0</v>
      </c>
      <c r="AL1185" s="41">
        <v>0</v>
      </c>
      <c r="AM1185" s="41">
        <v>0</v>
      </c>
      <c r="AN1185" s="41">
        <v>0</v>
      </c>
      <c r="AO1185" s="41">
        <v>0</v>
      </c>
      <c r="AP1185" s="41">
        <v>0</v>
      </c>
      <c r="AQ1185" s="41">
        <v>0</v>
      </c>
      <c r="AR1185" s="41">
        <v>0</v>
      </c>
      <c r="AS1185" s="41">
        <v>0</v>
      </c>
      <c r="AT1185" s="41">
        <v>0</v>
      </c>
      <c r="AU1185" s="41">
        <v>0</v>
      </c>
      <c r="AV1185" s="41">
        <v>0</v>
      </c>
      <c r="AW1185" s="41">
        <v>0</v>
      </c>
      <c r="AX1185" s="41">
        <v>0</v>
      </c>
      <c r="AY1185" s="41">
        <v>0</v>
      </c>
      <c r="AZ1185" s="41">
        <v>0</v>
      </c>
      <c r="BA1185" s="41">
        <v>0</v>
      </c>
      <c r="BB1185" s="41">
        <v>0</v>
      </c>
      <c r="BC1185" s="41">
        <v>0</v>
      </c>
      <c r="BD1185" s="41">
        <v>0</v>
      </c>
    </row>
    <row r="1186" spans="1:59" ht="16" x14ac:dyDescent="0.2">
      <c r="B1186" s="11">
        <f t="shared" si="763"/>
        <v>36</v>
      </c>
      <c r="C1186" s="12" t="str">
        <f t="shared" si="763"/>
        <v>SCI RETAIL RENNES 1</v>
      </c>
      <c r="D1186" s="43" t="s">
        <v>256</v>
      </c>
      <c r="E1186" s="32">
        <v>47683</v>
      </c>
      <c r="G1186" s="43" t="s">
        <v>257</v>
      </c>
      <c r="H1186" s="42">
        <v>0</v>
      </c>
      <c r="I1186" s="43" t="s">
        <v>258</v>
      </c>
      <c r="J1186" s="29">
        <v>0</v>
      </c>
      <c r="K1186" s="23"/>
      <c r="L1186" s="33" t="s">
        <v>259</v>
      </c>
      <c r="M1186" s="73"/>
      <c r="N1186" s="73"/>
      <c r="O1186" s="45">
        <f>-(O1183+O1184)*IFERROR((O1173+O1177)/(O1175+O1179),0)</f>
        <v>0</v>
      </c>
      <c r="P1186" s="45">
        <f t="shared" ref="P1186:BD1186" si="774">-(P1183+P1184)*IFERROR((P1173+P1177)/(P1175+P1179),0)</f>
        <v>0</v>
      </c>
      <c r="Q1186" s="45">
        <f t="shared" si="774"/>
        <v>0</v>
      </c>
      <c r="R1186" s="45">
        <f t="shared" si="774"/>
        <v>0</v>
      </c>
      <c r="S1186" s="45">
        <f t="shared" si="774"/>
        <v>0</v>
      </c>
      <c r="T1186" s="45">
        <f t="shared" si="774"/>
        <v>0</v>
      </c>
      <c r="U1186" s="45">
        <f t="shared" si="774"/>
        <v>0</v>
      </c>
      <c r="V1186" s="45">
        <f t="shared" si="774"/>
        <v>0</v>
      </c>
      <c r="W1186" s="45">
        <f t="shared" si="774"/>
        <v>0</v>
      </c>
      <c r="X1186" s="45">
        <f t="shared" si="774"/>
        <v>0</v>
      </c>
      <c r="Y1186" s="45">
        <f t="shared" si="774"/>
        <v>0</v>
      </c>
      <c r="Z1186" s="45">
        <f t="shared" si="774"/>
        <v>0</v>
      </c>
      <c r="AA1186" s="45">
        <f t="shared" si="774"/>
        <v>0</v>
      </c>
      <c r="AB1186" s="45">
        <f t="shared" si="774"/>
        <v>0</v>
      </c>
      <c r="AC1186" s="45">
        <f t="shared" si="774"/>
        <v>0</v>
      </c>
      <c r="AD1186" s="45">
        <f t="shared" si="774"/>
        <v>0</v>
      </c>
      <c r="AE1186" s="45">
        <f t="shared" si="774"/>
        <v>0</v>
      </c>
      <c r="AF1186" s="45">
        <f t="shared" si="774"/>
        <v>0</v>
      </c>
      <c r="AG1186" s="45">
        <f t="shared" si="774"/>
        <v>0</v>
      </c>
      <c r="AH1186" s="45">
        <f t="shared" si="774"/>
        <v>0</v>
      </c>
      <c r="AI1186" s="45">
        <f t="shared" si="774"/>
        <v>0</v>
      </c>
      <c r="AJ1186" s="45">
        <f t="shared" si="774"/>
        <v>0</v>
      </c>
      <c r="AK1186" s="45">
        <f t="shared" si="774"/>
        <v>0</v>
      </c>
      <c r="AL1186" s="45">
        <f t="shared" si="774"/>
        <v>0</v>
      </c>
      <c r="AM1186" s="45">
        <f t="shared" si="774"/>
        <v>0</v>
      </c>
      <c r="AN1186" s="45">
        <f t="shared" si="774"/>
        <v>0</v>
      </c>
      <c r="AO1186" s="45">
        <f t="shared" si="774"/>
        <v>0</v>
      </c>
      <c r="AP1186" s="45">
        <f t="shared" si="774"/>
        <v>0</v>
      </c>
      <c r="AQ1186" s="45">
        <f t="shared" si="774"/>
        <v>0</v>
      </c>
      <c r="AR1186" s="45">
        <f t="shared" si="774"/>
        <v>0</v>
      </c>
      <c r="AS1186" s="45">
        <f t="shared" si="774"/>
        <v>0</v>
      </c>
      <c r="AT1186" s="45">
        <f t="shared" si="774"/>
        <v>0</v>
      </c>
      <c r="AU1186" s="45">
        <f t="shared" si="774"/>
        <v>0</v>
      </c>
      <c r="AV1186" s="45">
        <f t="shared" si="774"/>
        <v>0</v>
      </c>
      <c r="AW1186" s="45">
        <f t="shared" si="774"/>
        <v>0</v>
      </c>
      <c r="AX1186" s="45">
        <f t="shared" si="774"/>
        <v>0</v>
      </c>
      <c r="AY1186" s="45">
        <f t="shared" si="774"/>
        <v>0</v>
      </c>
      <c r="AZ1186" s="45">
        <f t="shared" si="774"/>
        <v>0</v>
      </c>
      <c r="BA1186" s="45">
        <f t="shared" si="774"/>
        <v>0</v>
      </c>
      <c r="BB1186" s="45">
        <f t="shared" si="774"/>
        <v>0</v>
      </c>
      <c r="BC1186" s="45">
        <f t="shared" si="774"/>
        <v>0</v>
      </c>
      <c r="BD1186" s="45">
        <f t="shared" si="774"/>
        <v>0</v>
      </c>
    </row>
    <row r="1187" spans="1:59" ht="16" x14ac:dyDescent="0.2">
      <c r="B1187" s="11">
        <f t="shared" si="763"/>
        <v>36</v>
      </c>
      <c r="C1187" s="12" t="str">
        <f t="shared" si="763"/>
        <v>SCI RETAIL RENNES 1</v>
      </c>
      <c r="K1187" s="24"/>
      <c r="O1187" s="15"/>
      <c r="P1187" s="15"/>
      <c r="Q1187" s="15"/>
      <c r="R1187" s="15"/>
      <c r="S1187" s="15"/>
      <c r="T1187" s="15"/>
      <c r="U1187" s="15"/>
      <c r="V1187" s="15"/>
      <c r="W1187" s="15"/>
      <c r="X1187" s="15"/>
      <c r="Y1187" s="15"/>
      <c r="Z1187" s="15"/>
      <c r="AA1187" s="15"/>
      <c r="AB1187" s="15"/>
      <c r="AC1187" s="15"/>
      <c r="AD1187" s="15"/>
      <c r="AE1187" s="15"/>
      <c r="AF1187" s="15"/>
      <c r="AG1187" s="15"/>
      <c r="AH1187" s="15"/>
      <c r="AI1187" s="15"/>
      <c r="AJ1187" s="15"/>
      <c r="AK1187" s="15"/>
      <c r="AL1187" s="15"/>
      <c r="AM1187" s="15"/>
      <c r="AN1187" s="15"/>
      <c r="AO1187" s="15"/>
      <c r="AP1187" s="15"/>
      <c r="AQ1187" s="15"/>
      <c r="AR1187" s="15"/>
      <c r="AS1187" s="15"/>
      <c r="AT1187" s="15"/>
      <c r="AU1187" s="15"/>
      <c r="AV1187" s="15"/>
      <c r="AW1187" s="15"/>
      <c r="AX1187" s="15"/>
      <c r="AY1187" s="15"/>
      <c r="AZ1187" s="15"/>
      <c r="BA1187" s="15"/>
      <c r="BB1187" s="15"/>
      <c r="BC1187" s="15"/>
      <c r="BD1187" s="15"/>
    </row>
    <row r="1188" spans="1:59" ht="16" x14ac:dyDescent="0.2">
      <c r="B1188" s="11">
        <f t="shared" si="763"/>
        <v>36</v>
      </c>
      <c r="C1188" s="12" t="str">
        <f t="shared" si="763"/>
        <v>SCI RETAIL RENNES 1</v>
      </c>
      <c r="G1188" s="46" t="s">
        <v>229</v>
      </c>
      <c r="H1188" s="104" t="s">
        <v>74</v>
      </c>
      <c r="I1188" s="105"/>
      <c r="J1188" s="106"/>
      <c r="K1188" s="23"/>
      <c r="L1188" s="47" t="s">
        <v>4</v>
      </c>
      <c r="M1188" s="81"/>
      <c r="N1188" s="81"/>
      <c r="O1188" s="48">
        <f>SUM(O1183:O1186)</f>
        <v>15303.594727844715</v>
      </c>
      <c r="P1188" s="48">
        <f t="shared" ref="P1188:BD1188" si="775">SUM(P1183:P1186)</f>
        <v>15365.817775101092</v>
      </c>
      <c r="Q1188" s="48">
        <f t="shared" si="775"/>
        <v>15365.817775101092</v>
      </c>
      <c r="R1188" s="48">
        <f t="shared" si="775"/>
        <v>15365.817775101092</v>
      </c>
      <c r="S1188" s="48">
        <f t="shared" si="775"/>
        <v>15487.742198751353</v>
      </c>
      <c r="T1188" s="48">
        <f t="shared" si="775"/>
        <v>15519.475952852103</v>
      </c>
      <c r="U1188" s="48">
        <f t="shared" si="775"/>
        <v>15519.475952852103</v>
      </c>
      <c r="V1188" s="48">
        <f t="shared" si="775"/>
        <v>15519.475952852103</v>
      </c>
      <c r="W1188" s="48">
        <f t="shared" si="775"/>
        <v>15642.619620738868</v>
      </c>
      <c r="X1188" s="48">
        <f t="shared" si="775"/>
        <v>15674.670712380625</v>
      </c>
      <c r="Y1188" s="48">
        <f t="shared" si="775"/>
        <v>15674.670712380625</v>
      </c>
      <c r="Z1188" s="48">
        <f t="shared" si="775"/>
        <v>15674.670712380625</v>
      </c>
      <c r="AA1188" s="48">
        <f t="shared" si="775"/>
        <v>15799.045816946253</v>
      </c>
      <c r="AB1188" s="48">
        <f t="shared" si="775"/>
        <v>15831.417419504432</v>
      </c>
      <c r="AC1188" s="48">
        <f t="shared" si="775"/>
        <v>15831.417419504432</v>
      </c>
      <c r="AD1188" s="48">
        <f t="shared" si="775"/>
        <v>15831.417419504432</v>
      </c>
      <c r="AE1188" s="48">
        <f t="shared" si="775"/>
        <v>15957.036275115719</v>
      </c>
      <c r="AF1188" s="48">
        <f t="shared" si="775"/>
        <v>15989.731593699475</v>
      </c>
      <c r="AG1188" s="48">
        <f t="shared" si="775"/>
        <v>15989.731593699475</v>
      </c>
      <c r="AH1188" s="48">
        <f t="shared" si="775"/>
        <v>15989.731593699475</v>
      </c>
      <c r="AI1188" s="48">
        <f t="shared" si="775"/>
        <v>16116.606637866877</v>
      </c>
      <c r="AJ1188" s="48">
        <f t="shared" si="775"/>
        <v>16149.628909636471</v>
      </c>
      <c r="AK1188" s="48">
        <f t="shared" si="775"/>
        <v>16149.628909636471</v>
      </c>
      <c r="AL1188" s="48">
        <f t="shared" si="775"/>
        <v>16149.628909636471</v>
      </c>
      <c r="AM1188" s="48">
        <f t="shared" si="775"/>
        <v>16277.772704245544</v>
      </c>
      <c r="AN1188" s="48">
        <f t="shared" si="775"/>
        <v>16311.125198732838</v>
      </c>
      <c r="AO1188" s="48">
        <f t="shared" si="775"/>
        <v>16311.125198732838</v>
      </c>
      <c r="AP1188" s="48">
        <f t="shared" si="775"/>
        <v>16311.125198732838</v>
      </c>
      <c r="AQ1188" s="48">
        <f t="shared" si="775"/>
        <v>16440.550431288</v>
      </c>
      <c r="AR1188" s="48">
        <f t="shared" si="775"/>
        <v>16474.236450720167</v>
      </c>
      <c r="AS1188" s="48">
        <f t="shared" si="775"/>
        <v>16474.236450720167</v>
      </c>
      <c r="AT1188" s="48">
        <f t="shared" si="775"/>
        <v>16474.236450720167</v>
      </c>
      <c r="AU1188" s="48">
        <f t="shared" si="775"/>
        <v>16745.966891226253</v>
      </c>
      <c r="AV1188" s="48">
        <f t="shared" si="775"/>
        <v>16589.797872904441</v>
      </c>
      <c r="AW1188" s="48">
        <f t="shared" si="775"/>
        <v>16589.797872904441</v>
      </c>
      <c r="AX1188" s="48">
        <f t="shared" si="775"/>
        <v>16589.797872904441</v>
      </c>
      <c r="AY1188" s="48">
        <f t="shared" si="775"/>
        <v>16721.434312548139</v>
      </c>
      <c r="AZ1188" s="48">
        <f t="shared" si="775"/>
        <v>16755.695851633489</v>
      </c>
      <c r="BA1188" s="48">
        <f t="shared" si="775"/>
        <v>16755.695851633489</v>
      </c>
      <c r="BB1188" s="48">
        <f t="shared" si="775"/>
        <v>16755.695851633489</v>
      </c>
      <c r="BC1188" s="48">
        <f t="shared" si="775"/>
        <v>16888.648655673624</v>
      </c>
      <c r="BD1188" s="48">
        <f t="shared" si="775"/>
        <v>16923.252810149821</v>
      </c>
    </row>
    <row r="1189" spans="1:59" ht="16" x14ac:dyDescent="0.2">
      <c r="B1189" s="11">
        <f t="shared" ref="B1189:C1194" si="776">B1188</f>
        <v>36</v>
      </c>
      <c r="C1189" s="12" t="str">
        <f t="shared" si="776"/>
        <v>SCI RETAIL RENNES 1</v>
      </c>
      <c r="D1189" s="46" t="s">
        <v>260</v>
      </c>
      <c r="E1189" s="32">
        <v>47683</v>
      </c>
      <c r="F1189" s="15"/>
      <c r="G1189" s="46" t="s">
        <v>261</v>
      </c>
      <c r="H1189" s="46" t="s">
        <v>237</v>
      </c>
      <c r="I1189" s="46" t="s">
        <v>238</v>
      </c>
      <c r="J1189" s="46" t="s">
        <v>239</v>
      </c>
      <c r="K1189" s="23"/>
      <c r="O1189" s="15"/>
      <c r="P1189" s="15"/>
      <c r="Q1189" s="15"/>
      <c r="R1189" s="15"/>
      <c r="S1189" s="15"/>
      <c r="T1189" s="15"/>
      <c r="U1189" s="15"/>
      <c r="V1189" s="15"/>
      <c r="W1189" s="15"/>
      <c r="X1189" s="15"/>
      <c r="Y1189" s="15"/>
      <c r="Z1189" s="15"/>
      <c r="AA1189" s="15"/>
      <c r="AB1189" s="15"/>
      <c r="AC1189" s="15"/>
      <c r="AD1189" s="15"/>
      <c r="AE1189" s="15"/>
      <c r="AF1189" s="15"/>
      <c r="AG1189" s="15"/>
      <c r="AH1189" s="15"/>
      <c r="AI1189" s="15"/>
      <c r="AJ1189" s="15"/>
      <c r="AK1189" s="15"/>
      <c r="AL1189" s="15"/>
      <c r="AM1189" s="15"/>
      <c r="AN1189" s="15"/>
      <c r="AO1189" s="15"/>
      <c r="AP1189" s="15"/>
      <c r="AQ1189" s="15"/>
      <c r="AR1189" s="15"/>
      <c r="AS1189" s="15"/>
      <c r="AT1189" s="15"/>
      <c r="AU1189" s="15"/>
      <c r="AV1189" s="15"/>
      <c r="AW1189" s="15"/>
      <c r="AX1189" s="15"/>
      <c r="AY1189" s="15"/>
      <c r="AZ1189" s="15"/>
      <c r="BA1189" s="15"/>
      <c r="BB1189" s="15"/>
      <c r="BC1189" s="15"/>
      <c r="BD1189" s="15"/>
    </row>
    <row r="1190" spans="1:59" ht="16" x14ac:dyDescent="0.2">
      <c r="B1190" s="11">
        <f t="shared" si="776"/>
        <v>36</v>
      </c>
      <c r="C1190" s="12" t="str">
        <f t="shared" si="776"/>
        <v>SCI RETAIL RENNES 1</v>
      </c>
      <c r="D1190" s="46" t="s">
        <v>262</v>
      </c>
      <c r="E1190" s="31">
        <v>66223.502227913428</v>
      </c>
      <c r="F1190" s="15"/>
      <c r="G1190" s="49" t="s">
        <v>263</v>
      </c>
      <c r="H1190" s="31">
        <v>0</v>
      </c>
      <c r="I1190" s="32">
        <v>0</v>
      </c>
      <c r="J1190" s="32">
        <v>0</v>
      </c>
      <c r="K1190" s="23"/>
      <c r="L1190" s="50" t="s">
        <v>264</v>
      </c>
      <c r="M1190" s="70"/>
      <c r="N1190" s="70"/>
      <c r="O1190" s="40">
        <f t="shared" ref="O1190:BD1190" si="777">IFERROR(((O$3&gt;=$E1189)*(O$2&lt;=$E1189))*$E1193,"")</f>
        <v>0</v>
      </c>
      <c r="P1190" s="40">
        <f t="shared" si="777"/>
        <v>0</v>
      </c>
      <c r="Q1190" s="40">
        <f t="shared" si="777"/>
        <v>0</v>
      </c>
      <c r="R1190" s="40">
        <f t="shared" si="777"/>
        <v>0</v>
      </c>
      <c r="S1190" s="40">
        <f t="shared" si="777"/>
        <v>0</v>
      </c>
      <c r="T1190" s="40">
        <f t="shared" si="777"/>
        <v>0</v>
      </c>
      <c r="U1190" s="40">
        <f t="shared" si="777"/>
        <v>0</v>
      </c>
      <c r="V1190" s="40">
        <f t="shared" si="777"/>
        <v>0</v>
      </c>
      <c r="W1190" s="40">
        <f t="shared" si="777"/>
        <v>0</v>
      </c>
      <c r="X1190" s="40">
        <f t="shared" si="777"/>
        <v>0</v>
      </c>
      <c r="Y1190" s="40">
        <f t="shared" si="777"/>
        <v>0</v>
      </c>
      <c r="Z1190" s="40">
        <f t="shared" si="777"/>
        <v>0</v>
      </c>
      <c r="AA1190" s="40">
        <f t="shared" si="777"/>
        <v>0</v>
      </c>
      <c r="AB1190" s="40">
        <f t="shared" si="777"/>
        <v>0</v>
      </c>
      <c r="AC1190" s="40">
        <f t="shared" si="777"/>
        <v>0</v>
      </c>
      <c r="AD1190" s="40">
        <f t="shared" si="777"/>
        <v>0</v>
      </c>
      <c r="AE1190" s="40">
        <f t="shared" si="777"/>
        <v>0</v>
      </c>
      <c r="AF1190" s="40">
        <f t="shared" si="777"/>
        <v>0</v>
      </c>
      <c r="AG1190" s="40">
        <f t="shared" si="777"/>
        <v>0</v>
      </c>
      <c r="AH1190" s="40">
        <f t="shared" si="777"/>
        <v>0</v>
      </c>
      <c r="AI1190" s="40">
        <f t="shared" si="777"/>
        <v>0</v>
      </c>
      <c r="AJ1190" s="40">
        <f t="shared" si="777"/>
        <v>0</v>
      </c>
      <c r="AK1190" s="40">
        <f t="shared" si="777"/>
        <v>0</v>
      </c>
      <c r="AL1190" s="40">
        <f t="shared" si="777"/>
        <v>0</v>
      </c>
      <c r="AM1190" s="40">
        <f t="shared" si="777"/>
        <v>0</v>
      </c>
      <c r="AN1190" s="40">
        <f t="shared" si="777"/>
        <v>0</v>
      </c>
      <c r="AO1190" s="40">
        <f t="shared" si="777"/>
        <v>0</v>
      </c>
      <c r="AP1190" s="40">
        <f t="shared" si="777"/>
        <v>0</v>
      </c>
      <c r="AQ1190" s="40">
        <f t="shared" si="777"/>
        <v>0</v>
      </c>
      <c r="AR1190" s="40">
        <f t="shared" si="777"/>
        <v>0</v>
      </c>
      <c r="AS1190" s="40">
        <f t="shared" si="777"/>
        <v>0</v>
      </c>
      <c r="AT1190" s="40">
        <f t="shared" si="777"/>
        <v>0</v>
      </c>
      <c r="AU1190" s="40">
        <f t="shared" si="777"/>
        <v>0</v>
      </c>
      <c r="AV1190" s="40">
        <f t="shared" si="777"/>
        <v>0</v>
      </c>
      <c r="AW1190" s="40">
        <f t="shared" si="777"/>
        <v>0</v>
      </c>
      <c r="AX1190" s="40">
        <f t="shared" si="777"/>
        <v>0</v>
      </c>
      <c r="AY1190" s="40">
        <f t="shared" si="777"/>
        <v>0</v>
      </c>
      <c r="AZ1190" s="40">
        <f t="shared" si="777"/>
        <v>0</v>
      </c>
      <c r="BA1190" s="40">
        <f t="shared" si="777"/>
        <v>0</v>
      </c>
      <c r="BB1190" s="40">
        <f t="shared" si="777"/>
        <v>0</v>
      </c>
      <c r="BC1190" s="40">
        <f t="shared" si="777"/>
        <v>0</v>
      </c>
      <c r="BD1190" s="40">
        <f t="shared" si="777"/>
        <v>0</v>
      </c>
    </row>
    <row r="1191" spans="1:59" ht="16" x14ac:dyDescent="0.2">
      <c r="B1191" s="11">
        <f t="shared" si="776"/>
        <v>36</v>
      </c>
      <c r="C1191" s="12" t="str">
        <f t="shared" si="776"/>
        <v>SCI RETAIL RENNES 1</v>
      </c>
      <c r="D1191" s="46" t="s">
        <v>24</v>
      </c>
      <c r="E1191" s="51">
        <f>IF(E1189&gt;MAX($O$3:$BD$3),BD1180,
IF(E1189&lt;MIN($O$3:$BD$3),1,SUMIFS($O1181:$BD1181,$O$2:$BD$2,"&lt;="&amp;E1189,$O$3:$BD$3,"&gt;="&amp;E1189)))</f>
        <v>1.1022553633141383</v>
      </c>
      <c r="F1191" s="15"/>
      <c r="G1191" s="49" t="s">
        <v>265</v>
      </c>
      <c r="H1191" s="31">
        <v>0</v>
      </c>
      <c r="I1191" s="32">
        <v>0</v>
      </c>
      <c r="J1191" s="32">
        <v>0</v>
      </c>
      <c r="K1191" s="23"/>
      <c r="L1191" s="52" t="s">
        <v>266</v>
      </c>
      <c r="M1191" s="72"/>
      <c r="N1191" s="72"/>
      <c r="O1191" s="41">
        <f t="shared" ref="O1191:BD1191" si="778">IFERROR(((O$3&gt;=$E1186)*(O$2&lt;=$E1186))*$H1194,"")</f>
        <v>0</v>
      </c>
      <c r="P1191" s="41">
        <f t="shared" si="778"/>
        <v>0</v>
      </c>
      <c r="Q1191" s="41">
        <f t="shared" si="778"/>
        <v>0</v>
      </c>
      <c r="R1191" s="41">
        <f t="shared" si="778"/>
        <v>0</v>
      </c>
      <c r="S1191" s="41">
        <f t="shared" si="778"/>
        <v>0</v>
      </c>
      <c r="T1191" s="41">
        <f t="shared" si="778"/>
        <v>0</v>
      </c>
      <c r="U1191" s="41">
        <f t="shared" si="778"/>
        <v>0</v>
      </c>
      <c r="V1191" s="41">
        <f t="shared" si="778"/>
        <v>0</v>
      </c>
      <c r="W1191" s="41">
        <f t="shared" si="778"/>
        <v>0</v>
      </c>
      <c r="X1191" s="41">
        <f t="shared" si="778"/>
        <v>0</v>
      </c>
      <c r="Y1191" s="41">
        <f t="shared" si="778"/>
        <v>0</v>
      </c>
      <c r="Z1191" s="41">
        <f t="shared" si="778"/>
        <v>0</v>
      </c>
      <c r="AA1191" s="41">
        <f t="shared" si="778"/>
        <v>0</v>
      </c>
      <c r="AB1191" s="41">
        <f t="shared" si="778"/>
        <v>0</v>
      </c>
      <c r="AC1191" s="41">
        <f t="shared" si="778"/>
        <v>0</v>
      </c>
      <c r="AD1191" s="41">
        <f t="shared" si="778"/>
        <v>0</v>
      </c>
      <c r="AE1191" s="41">
        <f t="shared" si="778"/>
        <v>0</v>
      </c>
      <c r="AF1191" s="41">
        <f t="shared" si="778"/>
        <v>0</v>
      </c>
      <c r="AG1191" s="41">
        <f t="shared" si="778"/>
        <v>0</v>
      </c>
      <c r="AH1191" s="41">
        <f t="shared" si="778"/>
        <v>0</v>
      </c>
      <c r="AI1191" s="41">
        <f t="shared" si="778"/>
        <v>0</v>
      </c>
      <c r="AJ1191" s="41">
        <f t="shared" si="778"/>
        <v>0</v>
      </c>
      <c r="AK1191" s="41">
        <f t="shared" si="778"/>
        <v>0</v>
      </c>
      <c r="AL1191" s="41">
        <f t="shared" si="778"/>
        <v>0</v>
      </c>
      <c r="AM1191" s="41">
        <f t="shared" si="778"/>
        <v>0</v>
      </c>
      <c r="AN1191" s="41">
        <f t="shared" si="778"/>
        <v>0</v>
      </c>
      <c r="AO1191" s="41">
        <f t="shared" si="778"/>
        <v>0</v>
      </c>
      <c r="AP1191" s="41">
        <f t="shared" si="778"/>
        <v>0</v>
      </c>
      <c r="AQ1191" s="41">
        <f t="shared" si="778"/>
        <v>0</v>
      </c>
      <c r="AR1191" s="41">
        <f t="shared" si="778"/>
        <v>0</v>
      </c>
      <c r="AS1191" s="41">
        <f t="shared" si="778"/>
        <v>0</v>
      </c>
      <c r="AT1191" s="41">
        <f t="shared" si="778"/>
        <v>0</v>
      </c>
      <c r="AU1191" s="41">
        <f t="shared" si="778"/>
        <v>0</v>
      </c>
      <c r="AV1191" s="41">
        <f t="shared" si="778"/>
        <v>0</v>
      </c>
      <c r="AW1191" s="41">
        <f t="shared" si="778"/>
        <v>0</v>
      </c>
      <c r="AX1191" s="41">
        <f t="shared" si="778"/>
        <v>0</v>
      </c>
      <c r="AY1191" s="41">
        <f t="shared" si="778"/>
        <v>0</v>
      </c>
      <c r="AZ1191" s="41">
        <f t="shared" si="778"/>
        <v>0</v>
      </c>
      <c r="BA1191" s="41">
        <f t="shared" si="778"/>
        <v>0</v>
      </c>
      <c r="BB1191" s="41">
        <f t="shared" si="778"/>
        <v>0</v>
      </c>
      <c r="BC1191" s="41">
        <f t="shared" si="778"/>
        <v>0</v>
      </c>
      <c r="BD1191" s="41">
        <f t="shared" si="778"/>
        <v>0</v>
      </c>
    </row>
    <row r="1192" spans="1:59" ht="16" x14ac:dyDescent="0.2">
      <c r="B1192" s="11">
        <f t="shared" si="776"/>
        <v>36</v>
      </c>
      <c r="C1192" s="12" t="str">
        <f t="shared" si="776"/>
        <v>SCI RETAIL RENNES 1</v>
      </c>
      <c r="D1192" s="46" t="s">
        <v>8</v>
      </c>
      <c r="E1192" s="42">
        <v>0</v>
      </c>
      <c r="F1192" s="15"/>
      <c r="G1192" s="49" t="s">
        <v>267</v>
      </c>
      <c r="H1192" s="31">
        <v>0</v>
      </c>
      <c r="I1192" s="32">
        <v>0</v>
      </c>
      <c r="J1192" s="32">
        <v>0</v>
      </c>
      <c r="L1192" s="52" t="s">
        <v>268</v>
      </c>
      <c r="M1192" s="72"/>
      <c r="N1192" s="72"/>
      <c r="O1192" s="41">
        <f t="shared" ref="O1192:BD1192" si="779">IFERROR(((O$3&gt;=$E1189)*(O$2&lt;=$E1189))*$J1194,"")</f>
        <v>0</v>
      </c>
      <c r="P1192" s="41">
        <f t="shared" si="779"/>
        <v>0</v>
      </c>
      <c r="Q1192" s="41">
        <f t="shared" si="779"/>
        <v>0</v>
      </c>
      <c r="R1192" s="41">
        <f t="shared" si="779"/>
        <v>0</v>
      </c>
      <c r="S1192" s="41">
        <f t="shared" si="779"/>
        <v>0</v>
      </c>
      <c r="T1192" s="41">
        <f t="shared" si="779"/>
        <v>0</v>
      </c>
      <c r="U1192" s="41">
        <f t="shared" si="779"/>
        <v>0</v>
      </c>
      <c r="V1192" s="41">
        <f t="shared" si="779"/>
        <v>0</v>
      </c>
      <c r="W1192" s="41">
        <f t="shared" si="779"/>
        <v>0</v>
      </c>
      <c r="X1192" s="41">
        <f t="shared" si="779"/>
        <v>0</v>
      </c>
      <c r="Y1192" s="41">
        <f t="shared" si="779"/>
        <v>0</v>
      </c>
      <c r="Z1192" s="41">
        <f t="shared" si="779"/>
        <v>0</v>
      </c>
      <c r="AA1192" s="41">
        <f t="shared" si="779"/>
        <v>0</v>
      </c>
      <c r="AB1192" s="41">
        <f t="shared" si="779"/>
        <v>0</v>
      </c>
      <c r="AC1192" s="41">
        <f t="shared" si="779"/>
        <v>0</v>
      </c>
      <c r="AD1192" s="41">
        <f t="shared" si="779"/>
        <v>0</v>
      </c>
      <c r="AE1192" s="41">
        <f t="shared" si="779"/>
        <v>0</v>
      </c>
      <c r="AF1192" s="41">
        <f t="shared" si="779"/>
        <v>0</v>
      </c>
      <c r="AG1192" s="41">
        <f t="shared" si="779"/>
        <v>0</v>
      </c>
      <c r="AH1192" s="41">
        <f t="shared" si="779"/>
        <v>0</v>
      </c>
      <c r="AI1192" s="41">
        <f t="shared" si="779"/>
        <v>0</v>
      </c>
      <c r="AJ1192" s="41">
        <f t="shared" si="779"/>
        <v>0</v>
      </c>
      <c r="AK1192" s="41">
        <f t="shared" si="779"/>
        <v>0</v>
      </c>
      <c r="AL1192" s="41">
        <f t="shared" si="779"/>
        <v>0</v>
      </c>
      <c r="AM1192" s="41">
        <f t="shared" si="779"/>
        <v>0</v>
      </c>
      <c r="AN1192" s="41">
        <f t="shared" si="779"/>
        <v>0</v>
      </c>
      <c r="AO1192" s="41">
        <f t="shared" si="779"/>
        <v>0</v>
      </c>
      <c r="AP1192" s="41">
        <f t="shared" si="779"/>
        <v>0</v>
      </c>
      <c r="AQ1192" s="41">
        <f t="shared" si="779"/>
        <v>0</v>
      </c>
      <c r="AR1192" s="41">
        <f t="shared" si="779"/>
        <v>0</v>
      </c>
      <c r="AS1192" s="41">
        <f t="shared" si="779"/>
        <v>0</v>
      </c>
      <c r="AT1192" s="41">
        <f t="shared" si="779"/>
        <v>0</v>
      </c>
      <c r="AU1192" s="41">
        <f t="shared" si="779"/>
        <v>0</v>
      </c>
      <c r="AV1192" s="41">
        <f t="shared" si="779"/>
        <v>0</v>
      </c>
      <c r="AW1192" s="41">
        <f t="shared" si="779"/>
        <v>0</v>
      </c>
      <c r="AX1192" s="41">
        <f t="shared" si="779"/>
        <v>0</v>
      </c>
      <c r="AY1192" s="41">
        <f t="shared" si="779"/>
        <v>0</v>
      </c>
      <c r="AZ1192" s="41">
        <f t="shared" si="779"/>
        <v>0</v>
      </c>
      <c r="BA1192" s="41">
        <f t="shared" si="779"/>
        <v>0</v>
      </c>
      <c r="BB1192" s="41">
        <f t="shared" si="779"/>
        <v>0</v>
      </c>
      <c r="BC1192" s="41">
        <f t="shared" si="779"/>
        <v>0</v>
      </c>
      <c r="BD1192" s="41">
        <f t="shared" si="779"/>
        <v>0</v>
      </c>
    </row>
    <row r="1193" spans="1:59" ht="16" x14ac:dyDescent="0.2">
      <c r="B1193" s="11">
        <f t="shared" si="776"/>
        <v>36</v>
      </c>
      <c r="C1193" s="12" t="str">
        <f t="shared" si="776"/>
        <v>SCI RETAIL RENNES 1</v>
      </c>
      <c r="D1193" s="46" t="s">
        <v>269</v>
      </c>
      <c r="E1193" s="31">
        <v>0</v>
      </c>
      <c r="F1193" s="15"/>
      <c r="G1193" s="53"/>
      <c r="H1193" s="15"/>
      <c r="I1193" s="15"/>
      <c r="J1193" s="23"/>
      <c r="L1193" s="52" t="s">
        <v>270</v>
      </c>
      <c r="M1193" s="72"/>
      <c r="N1193" s="72"/>
      <c r="O1193" s="41">
        <f t="shared" ref="O1193:BD1193" si="780">IFERROR(((O$3&gt;=$J1183)*(O$2&lt;=$J1183))*$E1194,"")</f>
        <v>0</v>
      </c>
      <c r="P1193" s="41">
        <f t="shared" si="780"/>
        <v>0</v>
      </c>
      <c r="Q1193" s="41">
        <f t="shared" si="780"/>
        <v>0</v>
      </c>
      <c r="R1193" s="41">
        <f t="shared" si="780"/>
        <v>0</v>
      </c>
      <c r="S1193" s="41">
        <f t="shared" si="780"/>
        <v>0</v>
      </c>
      <c r="T1193" s="41">
        <f t="shared" si="780"/>
        <v>0</v>
      </c>
      <c r="U1193" s="41">
        <f t="shared" si="780"/>
        <v>0</v>
      </c>
      <c r="V1193" s="41">
        <f t="shared" si="780"/>
        <v>0</v>
      </c>
      <c r="W1193" s="41">
        <f t="shared" si="780"/>
        <v>0</v>
      </c>
      <c r="X1193" s="41">
        <f t="shared" si="780"/>
        <v>0</v>
      </c>
      <c r="Y1193" s="41">
        <f t="shared" si="780"/>
        <v>0</v>
      </c>
      <c r="Z1193" s="41">
        <f t="shared" si="780"/>
        <v>0</v>
      </c>
      <c r="AA1193" s="41">
        <f t="shared" si="780"/>
        <v>0</v>
      </c>
      <c r="AB1193" s="41">
        <f t="shared" si="780"/>
        <v>0</v>
      </c>
      <c r="AC1193" s="41">
        <f t="shared" si="780"/>
        <v>0</v>
      </c>
      <c r="AD1193" s="41">
        <f t="shared" si="780"/>
        <v>0</v>
      </c>
      <c r="AE1193" s="41">
        <f t="shared" si="780"/>
        <v>0</v>
      </c>
      <c r="AF1193" s="41">
        <f t="shared" si="780"/>
        <v>0</v>
      </c>
      <c r="AG1193" s="41">
        <f t="shared" si="780"/>
        <v>0</v>
      </c>
      <c r="AH1193" s="41">
        <f t="shared" si="780"/>
        <v>0</v>
      </c>
      <c r="AI1193" s="41">
        <f t="shared" si="780"/>
        <v>0</v>
      </c>
      <c r="AJ1193" s="41">
        <f t="shared" si="780"/>
        <v>0</v>
      </c>
      <c r="AK1193" s="41">
        <f t="shared" si="780"/>
        <v>0</v>
      </c>
      <c r="AL1193" s="41">
        <f t="shared" si="780"/>
        <v>0</v>
      </c>
      <c r="AM1193" s="41">
        <f t="shared" si="780"/>
        <v>0</v>
      </c>
      <c r="AN1193" s="41">
        <f t="shared" si="780"/>
        <v>0</v>
      </c>
      <c r="AO1193" s="41">
        <f t="shared" si="780"/>
        <v>0</v>
      </c>
      <c r="AP1193" s="41">
        <f t="shared" si="780"/>
        <v>0</v>
      </c>
      <c r="AQ1193" s="41">
        <f t="shared" si="780"/>
        <v>0</v>
      </c>
      <c r="AR1193" s="41">
        <f t="shared" si="780"/>
        <v>0</v>
      </c>
      <c r="AS1193" s="41">
        <f t="shared" si="780"/>
        <v>0</v>
      </c>
      <c r="AT1193" s="41">
        <f t="shared" si="780"/>
        <v>0</v>
      </c>
      <c r="AU1193" s="41">
        <f t="shared" si="780"/>
        <v>0</v>
      </c>
      <c r="AV1193" s="41">
        <f t="shared" si="780"/>
        <v>0</v>
      </c>
      <c r="AW1193" s="41">
        <f t="shared" si="780"/>
        <v>0</v>
      </c>
      <c r="AX1193" s="41">
        <f t="shared" si="780"/>
        <v>0</v>
      </c>
      <c r="AY1193" s="41">
        <f t="shared" si="780"/>
        <v>0</v>
      </c>
      <c r="AZ1193" s="41">
        <f t="shared" si="780"/>
        <v>0</v>
      </c>
      <c r="BA1193" s="41">
        <f t="shared" si="780"/>
        <v>0</v>
      </c>
      <c r="BB1193" s="41">
        <f t="shared" si="780"/>
        <v>0</v>
      </c>
      <c r="BC1193" s="41">
        <f t="shared" si="780"/>
        <v>0</v>
      </c>
      <c r="BD1193" s="41">
        <f t="shared" si="780"/>
        <v>0</v>
      </c>
    </row>
    <row r="1194" spans="1:59" ht="16" x14ac:dyDescent="0.2">
      <c r="B1194" s="11">
        <f t="shared" si="776"/>
        <v>36</v>
      </c>
      <c r="C1194" s="12" t="str">
        <f t="shared" si="776"/>
        <v>SCI RETAIL RENNES 1</v>
      </c>
      <c r="D1194" s="46" t="s">
        <v>270</v>
      </c>
      <c r="E1194" s="31">
        <v>0</v>
      </c>
      <c r="F1194" s="15"/>
      <c r="G1194" s="46" t="s">
        <v>266</v>
      </c>
      <c r="H1194" s="31">
        <v>0</v>
      </c>
      <c r="I1194" s="46" t="s">
        <v>268</v>
      </c>
      <c r="J1194" s="31">
        <v>0</v>
      </c>
      <c r="L1194" s="54" t="s">
        <v>271</v>
      </c>
      <c r="M1194" s="73"/>
      <c r="N1194" s="73"/>
      <c r="O1194" s="45">
        <f t="shared" ref="O1194:BD1194" si="781">IFERROR(-($E1175+$H1175+$J1175)*O1176,"")</f>
        <v>0</v>
      </c>
      <c r="P1194" s="45">
        <f t="shared" si="781"/>
        <v>0</v>
      </c>
      <c r="Q1194" s="45">
        <f t="shared" si="781"/>
        <v>0</v>
      </c>
      <c r="R1194" s="45">
        <f t="shared" si="781"/>
        <v>0</v>
      </c>
      <c r="S1194" s="45">
        <f t="shared" si="781"/>
        <v>0</v>
      </c>
      <c r="T1194" s="45">
        <f t="shared" si="781"/>
        <v>0</v>
      </c>
      <c r="U1194" s="45">
        <f t="shared" si="781"/>
        <v>0</v>
      </c>
      <c r="V1194" s="45">
        <f t="shared" si="781"/>
        <v>0</v>
      </c>
      <c r="W1194" s="45">
        <f t="shared" si="781"/>
        <v>0</v>
      </c>
      <c r="X1194" s="45">
        <f t="shared" si="781"/>
        <v>0</v>
      </c>
      <c r="Y1194" s="45">
        <f t="shared" si="781"/>
        <v>0</v>
      </c>
      <c r="Z1194" s="45">
        <f t="shared" si="781"/>
        <v>0</v>
      </c>
      <c r="AA1194" s="45">
        <f t="shared" si="781"/>
        <v>0</v>
      </c>
      <c r="AB1194" s="45">
        <f t="shared" si="781"/>
        <v>0</v>
      </c>
      <c r="AC1194" s="45">
        <f t="shared" si="781"/>
        <v>0</v>
      </c>
      <c r="AD1194" s="45">
        <f t="shared" si="781"/>
        <v>0</v>
      </c>
      <c r="AE1194" s="45">
        <f t="shared" si="781"/>
        <v>0</v>
      </c>
      <c r="AF1194" s="45">
        <f t="shared" si="781"/>
        <v>0</v>
      </c>
      <c r="AG1194" s="45">
        <f t="shared" si="781"/>
        <v>0</v>
      </c>
      <c r="AH1194" s="45">
        <f t="shared" si="781"/>
        <v>0</v>
      </c>
      <c r="AI1194" s="45">
        <f t="shared" si="781"/>
        <v>0</v>
      </c>
      <c r="AJ1194" s="45">
        <f t="shared" si="781"/>
        <v>0</v>
      </c>
      <c r="AK1194" s="45">
        <f t="shared" si="781"/>
        <v>0</v>
      </c>
      <c r="AL1194" s="45">
        <f t="shared" si="781"/>
        <v>0</v>
      </c>
      <c r="AM1194" s="45">
        <f t="shared" si="781"/>
        <v>0</v>
      </c>
      <c r="AN1194" s="45">
        <f t="shared" si="781"/>
        <v>0</v>
      </c>
      <c r="AO1194" s="45">
        <f t="shared" si="781"/>
        <v>0</v>
      </c>
      <c r="AP1194" s="45">
        <f t="shared" si="781"/>
        <v>0</v>
      </c>
      <c r="AQ1194" s="45">
        <f t="shared" si="781"/>
        <v>0</v>
      </c>
      <c r="AR1194" s="45">
        <f t="shared" si="781"/>
        <v>0</v>
      </c>
      <c r="AS1194" s="45">
        <f t="shared" si="781"/>
        <v>0</v>
      </c>
      <c r="AT1194" s="45">
        <f t="shared" si="781"/>
        <v>0</v>
      </c>
      <c r="AU1194" s="45">
        <f t="shared" si="781"/>
        <v>0</v>
      </c>
      <c r="AV1194" s="45">
        <f t="shared" si="781"/>
        <v>0</v>
      </c>
      <c r="AW1194" s="45">
        <f t="shared" si="781"/>
        <v>0</v>
      </c>
      <c r="AX1194" s="45">
        <f t="shared" si="781"/>
        <v>0</v>
      </c>
      <c r="AY1194" s="45">
        <f t="shared" si="781"/>
        <v>0</v>
      </c>
      <c r="AZ1194" s="45">
        <f t="shared" si="781"/>
        <v>0</v>
      </c>
      <c r="BA1194" s="45">
        <f t="shared" si="781"/>
        <v>0</v>
      </c>
      <c r="BB1194" s="45">
        <f t="shared" si="781"/>
        <v>0</v>
      </c>
      <c r="BC1194" s="45">
        <f t="shared" si="781"/>
        <v>0</v>
      </c>
      <c r="BD1194" s="45">
        <f t="shared" si="781"/>
        <v>0</v>
      </c>
    </row>
    <row r="1195" spans="1:59" x14ac:dyDescent="0.2">
      <c r="A1195"/>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row>
    <row r="1196" spans="1:59" ht="16" x14ac:dyDescent="0.2">
      <c r="A1196"/>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s="1"/>
    </row>
    <row r="1197" spans="1:59" ht="16" x14ac:dyDescent="0.2">
      <c r="A1197" s="1"/>
      <c r="B1197" s="67">
        <v>37</v>
      </c>
      <c r="C1197" s="68" t="str">
        <f>H1199</f>
        <v>SCI RETAIL RENNES 2</v>
      </c>
      <c r="D1197" s="69" t="s">
        <v>87</v>
      </c>
      <c r="E1197" s="69"/>
      <c r="F1197" s="69"/>
      <c r="G1197" s="69"/>
      <c r="H1197" s="69"/>
      <c r="I1197" s="69"/>
      <c r="J1197" s="69"/>
      <c r="K1197" s="68"/>
      <c r="L1197" s="68"/>
      <c r="M1197" s="68"/>
      <c r="N1197" s="68"/>
      <c r="O1197" s="82"/>
      <c r="P1197" s="82"/>
      <c r="Q1197" s="82"/>
      <c r="R1197" s="82"/>
      <c r="S1197" s="82"/>
      <c r="T1197" s="82"/>
      <c r="U1197" s="82"/>
      <c r="V1197" s="82"/>
      <c r="W1197" s="82"/>
      <c r="X1197" s="82"/>
      <c r="Y1197" s="82"/>
      <c r="Z1197" s="82"/>
      <c r="AA1197" s="82"/>
      <c r="AB1197" s="82"/>
      <c r="AC1197" s="82"/>
      <c r="AD1197" s="82"/>
      <c r="AE1197" s="82"/>
      <c r="AF1197" s="82"/>
      <c r="AG1197" s="82"/>
      <c r="AH1197" s="82"/>
      <c r="AI1197" s="82"/>
      <c r="AJ1197" s="82"/>
      <c r="AK1197" s="82"/>
      <c r="AL1197" s="82"/>
      <c r="AM1197" s="82"/>
      <c r="AN1197" s="82"/>
      <c r="AO1197" s="82"/>
      <c r="AP1197" s="82"/>
      <c r="AQ1197" s="82"/>
      <c r="AR1197" s="82"/>
      <c r="AS1197" s="82"/>
      <c r="AT1197" s="82"/>
      <c r="AU1197" s="82"/>
      <c r="AV1197" s="82"/>
      <c r="AW1197" s="82"/>
      <c r="AX1197" s="82"/>
      <c r="AY1197" s="82"/>
      <c r="AZ1197" s="82"/>
      <c r="BA1197" s="82"/>
      <c r="BB1197" s="82"/>
      <c r="BC1197" s="82"/>
      <c r="BD1197" s="82"/>
      <c r="BE1197" s="1"/>
      <c r="BF1197" s="1"/>
      <c r="BG1197" s="1"/>
    </row>
    <row r="1198" spans="1:59" ht="16" x14ac:dyDescent="0.2">
      <c r="A1198" s="35"/>
      <c r="B1198" s="11">
        <f>B1197</f>
        <v>37</v>
      </c>
      <c r="C1198" s="12" t="str">
        <f>C1197</f>
        <v>SCI RETAIL RENNES 2</v>
      </c>
      <c r="D1198" s="35"/>
      <c r="E1198" s="35"/>
      <c r="F1198" s="35"/>
      <c r="G1198" s="35"/>
      <c r="H1198" s="35"/>
      <c r="I1198" s="35"/>
      <c r="J1198" s="35"/>
      <c r="K1198" s="35"/>
      <c r="L1198" s="35"/>
      <c r="M1198" s="35"/>
      <c r="N1198" s="35"/>
      <c r="O1198" s="44"/>
      <c r="P1198" s="44"/>
      <c r="Q1198" s="44"/>
      <c r="R1198" s="44"/>
      <c r="S1198" s="44"/>
      <c r="T1198" s="44"/>
      <c r="U1198" s="44"/>
      <c r="V1198" s="44"/>
      <c r="W1198" s="44"/>
      <c r="X1198" s="44"/>
      <c r="Y1198" s="44"/>
      <c r="Z1198" s="44"/>
      <c r="AA1198" s="44"/>
      <c r="AB1198" s="44"/>
      <c r="AC1198" s="44"/>
      <c r="AD1198" s="44"/>
      <c r="AE1198" s="44"/>
      <c r="AF1198" s="44"/>
      <c r="AG1198" s="44"/>
      <c r="AH1198" s="44"/>
      <c r="AI1198" s="44"/>
      <c r="AJ1198" s="44"/>
      <c r="AK1198" s="44"/>
      <c r="AL1198" s="44"/>
      <c r="AM1198" s="44"/>
      <c r="AN1198" s="44"/>
      <c r="AO1198" s="44"/>
      <c r="AP1198" s="44"/>
      <c r="AQ1198" s="44"/>
      <c r="AR1198" s="44"/>
      <c r="AS1198" s="44"/>
      <c r="AT1198" s="44"/>
      <c r="AU1198" s="44"/>
      <c r="AV1198" s="44"/>
      <c r="AW1198" s="44"/>
      <c r="AX1198" s="44"/>
      <c r="AY1198" s="44"/>
      <c r="AZ1198" s="44"/>
      <c r="BA1198" s="44"/>
      <c r="BB1198" s="44"/>
      <c r="BC1198" s="44"/>
      <c r="BD1198" s="44"/>
      <c r="BE1198" s="35"/>
      <c r="BF1198" s="35"/>
      <c r="BG1198" s="35"/>
    </row>
    <row r="1199" spans="1:59" ht="16" x14ac:dyDescent="0.2">
      <c r="B1199" s="11">
        <f t="shared" ref="B1199:C1214" si="782">B1198</f>
        <v>37</v>
      </c>
      <c r="C1199" s="12" t="str">
        <f t="shared" si="782"/>
        <v>SCI RETAIL RENNES 2</v>
      </c>
      <c r="D1199" s="13" t="s">
        <v>2</v>
      </c>
      <c r="E1199" s="14" t="s">
        <v>47</v>
      </c>
      <c r="F1199" s="15"/>
      <c r="G1199" s="13" t="s">
        <v>229</v>
      </c>
      <c r="H1199" s="14" t="s">
        <v>26</v>
      </c>
      <c r="I1199" s="14"/>
      <c r="J1199" s="14"/>
      <c r="L1199" s="16" t="s">
        <v>230</v>
      </c>
      <c r="M1199" s="70"/>
      <c r="N1199" s="70"/>
      <c r="O1199" s="17">
        <f>($E1210&gt;0)*($E1204&lt;O$2)*(EDATE($E1204,$E1210)&gt;O$3)*((O$3-O$2+1)/O$4)
+($E1210&gt;0)*($E1204&lt;O$2)*(EDATE($E1204,$E1210)&gt;=O$2)*(EDATE($E1204,$E1210)&lt;=O$3)*((EDATE($E1204,$E1210)-O$2)/O$4)
+($E1210&gt;0)*($E1204&lt;O$2)*(EDATE($E1204,$E1210)&lt;O$2)*(0)
+($E1210&gt;0)*($E1204&gt;=O$2)*($E1204&lt;=O$3)*(EDATE($E1204,$E1210)&gt;=O$2)*(EDATE($E1204,$E1210)&lt;=O$3)*((EDATE($E1204,$E1210)-$E1204+1)/O$4)
+($E1210&gt;0)*($E1204&gt;=O$2)*($E1204&lt;=O$3)*(EDATE($E1204,$E1210)&gt;O$3)*((O$3-$E1204+1)/O$4)
+($E1210&gt;0)*($E1204&gt;O$3)*(0)</f>
        <v>0</v>
      </c>
      <c r="P1199" s="17">
        <f t="shared" ref="P1199:BD1199" si="783">($E1210&gt;0)*($E1204&lt;P$2)*(EDATE($E1204,$E1210)&gt;P$3)*((P$3-P$2+1)/P$4)
+($E1210&gt;0)*($E1204&lt;P$2)*(EDATE($E1204,$E1210)&gt;=P$2)*(EDATE($E1204,$E1210)&lt;=P$3)*((EDATE($E1204,$E1210)-P$2)/P$4)
+($E1210&gt;0)*($E1204&lt;P$2)*(EDATE($E1204,$E1210)&lt;P$2)*(0)
+($E1210&gt;0)*($E1204&gt;=P$2)*($E1204&lt;=P$3)*(EDATE($E1204,$E1210)&gt;=P$2)*(EDATE($E1204,$E1210)&lt;=P$3)*((EDATE($E1204,$E1210)-$E1204+1)/P$4)
+($E1210&gt;0)*($E1204&gt;=P$2)*($E1204&lt;=P$3)*(EDATE($E1204,$E1210)&gt;P$3)*((P$3-$E1204+1)/P$4)
+($E1210&gt;0)*($E1204&gt;P$3)*(0)</f>
        <v>0</v>
      </c>
      <c r="Q1199" s="17">
        <f t="shared" si="783"/>
        <v>0</v>
      </c>
      <c r="R1199" s="17">
        <f t="shared" si="783"/>
        <v>0</v>
      </c>
      <c r="S1199" s="17">
        <f t="shared" si="783"/>
        <v>0</v>
      </c>
      <c r="T1199" s="17">
        <f t="shared" si="783"/>
        <v>0</v>
      </c>
      <c r="U1199" s="17">
        <f t="shared" si="783"/>
        <v>0</v>
      </c>
      <c r="V1199" s="17">
        <f t="shared" si="783"/>
        <v>0</v>
      </c>
      <c r="W1199" s="17">
        <f t="shared" si="783"/>
        <v>0</v>
      </c>
      <c r="X1199" s="17">
        <f t="shared" si="783"/>
        <v>0</v>
      </c>
      <c r="Y1199" s="17">
        <f t="shared" si="783"/>
        <v>0</v>
      </c>
      <c r="Z1199" s="17">
        <f t="shared" si="783"/>
        <v>0</v>
      </c>
      <c r="AA1199" s="17">
        <f t="shared" si="783"/>
        <v>0</v>
      </c>
      <c r="AB1199" s="17">
        <f t="shared" si="783"/>
        <v>0</v>
      </c>
      <c r="AC1199" s="17">
        <f t="shared" si="783"/>
        <v>0</v>
      </c>
      <c r="AD1199" s="17">
        <f t="shared" si="783"/>
        <v>0</v>
      </c>
      <c r="AE1199" s="17">
        <f t="shared" si="783"/>
        <v>0</v>
      </c>
      <c r="AF1199" s="17">
        <f t="shared" si="783"/>
        <v>0</v>
      </c>
      <c r="AG1199" s="17">
        <f t="shared" si="783"/>
        <v>0</v>
      </c>
      <c r="AH1199" s="17">
        <f t="shared" si="783"/>
        <v>0</v>
      </c>
      <c r="AI1199" s="17">
        <f t="shared" si="783"/>
        <v>0</v>
      </c>
      <c r="AJ1199" s="17">
        <f t="shared" si="783"/>
        <v>0</v>
      </c>
      <c r="AK1199" s="17">
        <f t="shared" si="783"/>
        <v>0</v>
      </c>
      <c r="AL1199" s="17">
        <f t="shared" si="783"/>
        <v>0</v>
      </c>
      <c r="AM1199" s="17">
        <f t="shared" si="783"/>
        <v>0</v>
      </c>
      <c r="AN1199" s="17">
        <f t="shared" si="783"/>
        <v>0</v>
      </c>
      <c r="AO1199" s="17">
        <f t="shared" si="783"/>
        <v>0</v>
      </c>
      <c r="AP1199" s="17">
        <f t="shared" si="783"/>
        <v>0</v>
      </c>
      <c r="AQ1199" s="17">
        <f t="shared" si="783"/>
        <v>0</v>
      </c>
      <c r="AR1199" s="17">
        <f t="shared" si="783"/>
        <v>0</v>
      </c>
      <c r="AS1199" s="17">
        <f t="shared" si="783"/>
        <v>0</v>
      </c>
      <c r="AT1199" s="17">
        <f t="shared" si="783"/>
        <v>0</v>
      </c>
      <c r="AU1199" s="17">
        <f t="shared" si="783"/>
        <v>0</v>
      </c>
      <c r="AV1199" s="17">
        <f t="shared" si="783"/>
        <v>0</v>
      </c>
      <c r="AW1199" s="17">
        <f t="shared" si="783"/>
        <v>0</v>
      </c>
      <c r="AX1199" s="17">
        <f t="shared" si="783"/>
        <v>0</v>
      </c>
      <c r="AY1199" s="17">
        <f t="shared" si="783"/>
        <v>0</v>
      </c>
      <c r="AZ1199" s="17">
        <f t="shared" si="783"/>
        <v>0</v>
      </c>
      <c r="BA1199" s="17">
        <f t="shared" si="783"/>
        <v>0</v>
      </c>
      <c r="BB1199" s="17">
        <f t="shared" si="783"/>
        <v>0</v>
      </c>
      <c r="BC1199" s="17">
        <f t="shared" si="783"/>
        <v>0</v>
      </c>
      <c r="BD1199" s="17">
        <f t="shared" si="783"/>
        <v>0</v>
      </c>
    </row>
    <row r="1200" spans="1:59" ht="16" x14ac:dyDescent="0.2">
      <c r="B1200" s="11">
        <f t="shared" si="782"/>
        <v>37</v>
      </c>
      <c r="C1200" s="12" t="str">
        <f t="shared" si="782"/>
        <v>SCI RETAIL RENNES 2</v>
      </c>
      <c r="D1200" s="13" t="s">
        <v>7</v>
      </c>
      <c r="E1200" s="18">
        <v>59.2</v>
      </c>
      <c r="F1200" s="15"/>
      <c r="G1200" s="13" t="s">
        <v>0</v>
      </c>
      <c r="H1200" s="19">
        <v>49.3</v>
      </c>
      <c r="I1200" s="13" t="s">
        <v>20</v>
      </c>
      <c r="J1200" s="19">
        <v>59.8</v>
      </c>
      <c r="L1200" s="20" t="s">
        <v>231</v>
      </c>
      <c r="M1200" s="72"/>
      <c r="N1200" s="72"/>
      <c r="O1200" s="21">
        <f>($H1205&gt;0)*($J1205&lt;O$2)*0
+($H1205&gt;0)*($J1205&gt;=O$2)*($J1205&lt;=O$3)*(($J1205-O$2+1)/O$4)
+($H1205&gt;0)*($J1205&gt;O$3)*($I1205&gt;O$3)*0
+($H1205&gt;0)*($J1205&gt;O$3)*($I1205&lt;=O$3)*($I1205&gt;=O$2)*((O$3-$I1205+1)/O$4)
+($H1205&gt;0)*($J1205&gt;O$3)*($I1205&lt;O$2)*1
+($H1205&gt;0)*($I1205&gt;O$3)*0
+($H1206&gt;0)*($J$2350&lt;O$2)*0
+($H1206&gt;0)*($J1206&gt;=O$2)*($J1206&lt;=O$3)*(($J1206-O$2+1)/O$4)
+($H1206&gt;0)*($J1206&gt;O$3)*($I1206&gt;O$3)*0
+($H1206&gt;0)*($J1206&gt;O$3)*($I1206&lt;=O$3)*($I1206&gt;=O$2)*((O$3-$I1206+1)/O$4)
+($H1206&gt;0)*($J1206&gt;O$3)*($I1206&lt;O$2)*1
+($H1206&gt;0)*($I1206&gt;O$3)*0
+($H1207&gt;0)*($J1207&lt;O$2)*0
+($H1207&gt;0)*($J1207&gt;=O$2)*($J1207&lt;=O$3)*(($J1207-O$2+1)/O$4)
+($H1207&gt;0)*($J1207&gt;O$3)*($I1207&gt;O$3)*0
+($H1207&gt;0)*($J1207&gt;O$3)*($I1207&lt;=O$3)*($I1207&gt;=O$2)*((O$3-$I1207+1)/O$4)
+($H1207&gt;0)*($J1207&gt;O$3)*($I1207&lt;O$2)*1
+($H1207&gt;0)*($I1207&gt;O$3)*0</f>
        <v>0</v>
      </c>
      <c r="P1200" s="21">
        <f t="shared" ref="P1200:BD1200" si="784">($H1205&gt;0)*($J1205&lt;P$2)*0
+($H1205&gt;0)*($J1205&gt;=P$2)*($J1205&lt;=P$3)*(($J1205-P$2+1)/P$4)
+($H1205&gt;0)*($J1205&gt;P$3)*($I1205&gt;P$3)*0
+($H1205&gt;0)*($J1205&gt;P$3)*($I1205&lt;=P$3)*($I1205&gt;=P$2)*((P$3-$I1205+1)/P$4)
+($H1205&gt;0)*($J1205&gt;P$3)*($I1205&lt;P$2)*1
+($H1205&gt;0)*($I1205&gt;P$3)*0
+($H1206&gt;0)*($J$2350&lt;P$2)*0
+($H1206&gt;0)*($J1206&gt;=P$2)*($J1206&lt;=P$3)*(($J1206-P$2+1)/P$4)
+($H1206&gt;0)*($J1206&gt;P$3)*($I1206&gt;P$3)*0
+($H1206&gt;0)*($J1206&gt;P$3)*($I1206&lt;=P$3)*($I1206&gt;=P$2)*((P$3-$I1206+1)/P$4)
+($H1206&gt;0)*($J1206&gt;P$3)*($I1206&lt;P$2)*1
+($H1206&gt;0)*($I1206&gt;P$3)*0
+($H1207&gt;0)*($J1207&lt;P$2)*0
+($H1207&gt;0)*($J1207&gt;=P$2)*($J1207&lt;=P$3)*(($J1207-P$2+1)/P$4)
+($H1207&gt;0)*($J1207&gt;P$3)*($I1207&gt;P$3)*0
+($H1207&gt;0)*($J1207&gt;P$3)*($I1207&lt;=P$3)*($I1207&gt;=P$2)*((P$3-$I1207+1)/P$4)
+($H1207&gt;0)*($J1207&gt;P$3)*($I1207&lt;P$2)*1
+($H1207&gt;0)*($I1207&gt;P$3)*0</f>
        <v>0</v>
      </c>
      <c r="Q1200" s="21">
        <f t="shared" si="784"/>
        <v>0</v>
      </c>
      <c r="R1200" s="21">
        <f t="shared" si="784"/>
        <v>0</v>
      </c>
      <c r="S1200" s="21">
        <f t="shared" si="784"/>
        <v>0</v>
      </c>
      <c r="T1200" s="21">
        <f t="shared" si="784"/>
        <v>0</v>
      </c>
      <c r="U1200" s="21">
        <f t="shared" si="784"/>
        <v>0</v>
      </c>
      <c r="V1200" s="21">
        <f t="shared" si="784"/>
        <v>0</v>
      </c>
      <c r="W1200" s="21">
        <f t="shared" si="784"/>
        <v>0</v>
      </c>
      <c r="X1200" s="21">
        <f t="shared" si="784"/>
        <v>0</v>
      </c>
      <c r="Y1200" s="21">
        <f t="shared" si="784"/>
        <v>0</v>
      </c>
      <c r="Z1200" s="21">
        <f t="shared" si="784"/>
        <v>0</v>
      </c>
      <c r="AA1200" s="21">
        <f t="shared" si="784"/>
        <v>0</v>
      </c>
      <c r="AB1200" s="21">
        <f t="shared" si="784"/>
        <v>0</v>
      </c>
      <c r="AC1200" s="21">
        <f t="shared" si="784"/>
        <v>0</v>
      </c>
      <c r="AD1200" s="21">
        <f t="shared" si="784"/>
        <v>0</v>
      </c>
      <c r="AE1200" s="21">
        <f t="shared" si="784"/>
        <v>0</v>
      </c>
      <c r="AF1200" s="21">
        <f t="shared" si="784"/>
        <v>0</v>
      </c>
      <c r="AG1200" s="21">
        <f t="shared" si="784"/>
        <v>0</v>
      </c>
      <c r="AH1200" s="21">
        <f t="shared" si="784"/>
        <v>0</v>
      </c>
      <c r="AI1200" s="21">
        <f t="shared" si="784"/>
        <v>0</v>
      </c>
      <c r="AJ1200" s="21">
        <f t="shared" si="784"/>
        <v>0</v>
      </c>
      <c r="AK1200" s="21">
        <f t="shared" si="784"/>
        <v>0</v>
      </c>
      <c r="AL1200" s="21">
        <f t="shared" si="784"/>
        <v>0</v>
      </c>
      <c r="AM1200" s="21">
        <f t="shared" si="784"/>
        <v>0</v>
      </c>
      <c r="AN1200" s="21">
        <f t="shared" si="784"/>
        <v>0</v>
      </c>
      <c r="AO1200" s="21">
        <f t="shared" si="784"/>
        <v>0</v>
      </c>
      <c r="AP1200" s="21">
        <f t="shared" si="784"/>
        <v>0</v>
      </c>
      <c r="AQ1200" s="21">
        <f t="shared" si="784"/>
        <v>0</v>
      </c>
      <c r="AR1200" s="21">
        <f t="shared" si="784"/>
        <v>0</v>
      </c>
      <c r="AS1200" s="21">
        <f t="shared" si="784"/>
        <v>0</v>
      </c>
      <c r="AT1200" s="21">
        <f t="shared" si="784"/>
        <v>0</v>
      </c>
      <c r="AU1200" s="21">
        <f t="shared" si="784"/>
        <v>0</v>
      </c>
      <c r="AV1200" s="21">
        <f t="shared" si="784"/>
        <v>0</v>
      </c>
      <c r="AW1200" s="21">
        <f t="shared" si="784"/>
        <v>0</v>
      </c>
      <c r="AX1200" s="21">
        <f t="shared" si="784"/>
        <v>0</v>
      </c>
      <c r="AY1200" s="21">
        <f t="shared" si="784"/>
        <v>0</v>
      </c>
      <c r="AZ1200" s="21">
        <f t="shared" si="784"/>
        <v>0</v>
      </c>
      <c r="BA1200" s="21">
        <f t="shared" si="784"/>
        <v>0</v>
      </c>
      <c r="BB1200" s="21">
        <f t="shared" si="784"/>
        <v>0</v>
      </c>
      <c r="BC1200" s="21">
        <f t="shared" si="784"/>
        <v>0</v>
      </c>
      <c r="BD1200" s="21">
        <f t="shared" si="784"/>
        <v>0</v>
      </c>
    </row>
    <row r="1201" spans="1:59" ht="16" x14ac:dyDescent="0.2">
      <c r="B1201" s="11">
        <f t="shared" si="782"/>
        <v>37</v>
      </c>
      <c r="C1201" s="12" t="str">
        <f t="shared" si="782"/>
        <v>SCI RETAIL RENNES 2</v>
      </c>
      <c r="D1201" s="13" t="s">
        <v>21</v>
      </c>
      <c r="E1201" s="22">
        <v>0</v>
      </c>
      <c r="F1201" s="15"/>
      <c r="G1201" s="13" t="s">
        <v>22</v>
      </c>
      <c r="H1201" s="22">
        <v>0</v>
      </c>
      <c r="I1201" s="13" t="s">
        <v>23</v>
      </c>
      <c r="J1201" s="22">
        <v>0</v>
      </c>
      <c r="K1201" s="23"/>
      <c r="L1201" s="20" t="s">
        <v>232</v>
      </c>
      <c r="M1201" s="72"/>
      <c r="N1201" s="72"/>
      <c r="O1201" s="21">
        <f>($E1204&lt;=O$3)*($E1204&gt;O$2)*((O$3-$E1204+1)/O$4)
+($E1204&lt;=O$2)*((O$3-O$2+1)/O$4)
+($E1204&gt;O$3)*(0)
-($E1212&lt;=O$3)*($E1212&lt;&gt;0)*($E1212&gt;O$2)*((O$3-$E1212)/O$4)
-($E1212&lt;=O$2)*((O$3-O$2+1)/O$4)
-($E1212&gt;O$3)*(0)</f>
        <v>1</v>
      </c>
      <c r="P1201" s="21">
        <f t="shared" ref="P1201:BD1201" si="785">($E1204&lt;=P$3)*($E1204&gt;P$2)*((P$3-$E1204+1)/P$4)
+($E1204&lt;=P$2)*((P$3-P$2+1)/P$4)
+($E1204&gt;P$3)*(0)
-($E1212&lt;=P$3)*($E1212&lt;&gt;0)*($E1212&gt;P$2)*((P$3-$E1212)/P$4)
-($E1212&lt;=P$2)*((P$3-P$2+1)/P$4)
-($E1212&gt;P$3)*(0)</f>
        <v>1</v>
      </c>
      <c r="Q1201" s="21">
        <f t="shared" si="785"/>
        <v>1</v>
      </c>
      <c r="R1201" s="21">
        <f t="shared" si="785"/>
        <v>1</v>
      </c>
      <c r="S1201" s="21">
        <f t="shared" si="785"/>
        <v>1</v>
      </c>
      <c r="T1201" s="21">
        <f t="shared" si="785"/>
        <v>1</v>
      </c>
      <c r="U1201" s="21">
        <f t="shared" si="785"/>
        <v>1</v>
      </c>
      <c r="V1201" s="21">
        <f t="shared" si="785"/>
        <v>1</v>
      </c>
      <c r="W1201" s="21">
        <f t="shared" si="785"/>
        <v>1</v>
      </c>
      <c r="X1201" s="21">
        <f t="shared" si="785"/>
        <v>1</v>
      </c>
      <c r="Y1201" s="21">
        <f t="shared" si="785"/>
        <v>1</v>
      </c>
      <c r="Z1201" s="21">
        <f t="shared" si="785"/>
        <v>1</v>
      </c>
      <c r="AA1201" s="21">
        <f t="shared" si="785"/>
        <v>1</v>
      </c>
      <c r="AB1201" s="21">
        <f t="shared" si="785"/>
        <v>1</v>
      </c>
      <c r="AC1201" s="21">
        <f t="shared" si="785"/>
        <v>1</v>
      </c>
      <c r="AD1201" s="21">
        <f t="shared" si="785"/>
        <v>1</v>
      </c>
      <c r="AE1201" s="21">
        <f t="shared" si="785"/>
        <v>1</v>
      </c>
      <c r="AF1201" s="21">
        <f t="shared" si="785"/>
        <v>1</v>
      </c>
      <c r="AG1201" s="21">
        <f t="shared" si="785"/>
        <v>1</v>
      </c>
      <c r="AH1201" s="21">
        <f t="shared" si="785"/>
        <v>1</v>
      </c>
      <c r="AI1201" s="21">
        <f t="shared" si="785"/>
        <v>1</v>
      </c>
      <c r="AJ1201" s="21">
        <f t="shared" si="785"/>
        <v>1</v>
      </c>
      <c r="AK1201" s="21">
        <f t="shared" si="785"/>
        <v>1</v>
      </c>
      <c r="AL1201" s="21">
        <f t="shared" si="785"/>
        <v>1</v>
      </c>
      <c r="AM1201" s="21">
        <f t="shared" si="785"/>
        <v>1</v>
      </c>
      <c r="AN1201" s="21">
        <f t="shared" si="785"/>
        <v>1</v>
      </c>
      <c r="AO1201" s="21">
        <f t="shared" si="785"/>
        <v>1</v>
      </c>
      <c r="AP1201" s="21">
        <f t="shared" si="785"/>
        <v>1</v>
      </c>
      <c r="AQ1201" s="21">
        <f t="shared" si="785"/>
        <v>8.6956521739130488E-2</v>
      </c>
      <c r="AR1201" s="21">
        <f t="shared" si="785"/>
        <v>0</v>
      </c>
      <c r="AS1201" s="21">
        <f t="shared" si="785"/>
        <v>0</v>
      </c>
      <c r="AT1201" s="21">
        <f t="shared" si="785"/>
        <v>0</v>
      </c>
      <c r="AU1201" s="21">
        <f t="shared" si="785"/>
        <v>0</v>
      </c>
      <c r="AV1201" s="21">
        <f t="shared" si="785"/>
        <v>0</v>
      </c>
      <c r="AW1201" s="21">
        <f t="shared" si="785"/>
        <v>0</v>
      </c>
      <c r="AX1201" s="21">
        <f t="shared" si="785"/>
        <v>0</v>
      </c>
      <c r="AY1201" s="21">
        <f t="shared" si="785"/>
        <v>0</v>
      </c>
      <c r="AZ1201" s="21">
        <f t="shared" si="785"/>
        <v>0</v>
      </c>
      <c r="BA1201" s="21">
        <f t="shared" si="785"/>
        <v>0</v>
      </c>
      <c r="BB1201" s="21">
        <f t="shared" si="785"/>
        <v>0</v>
      </c>
      <c r="BC1201" s="21">
        <f t="shared" si="785"/>
        <v>0</v>
      </c>
      <c r="BD1201" s="21">
        <f t="shared" si="785"/>
        <v>0</v>
      </c>
    </row>
    <row r="1202" spans="1:59" ht="16" x14ac:dyDescent="0.2">
      <c r="B1202" s="11">
        <f t="shared" si="782"/>
        <v>37</v>
      </c>
      <c r="C1202" s="12" t="str">
        <f t="shared" si="782"/>
        <v>SCI RETAIL RENNES 2</v>
      </c>
      <c r="D1202" s="13" t="s">
        <v>1</v>
      </c>
      <c r="E1202" s="22">
        <v>49260</v>
      </c>
      <c r="F1202" s="15"/>
      <c r="G1202" s="15"/>
      <c r="H1202" s="15"/>
      <c r="I1202" s="15"/>
      <c r="J1202" s="15"/>
      <c r="L1202" s="20" t="s">
        <v>233</v>
      </c>
      <c r="M1202" s="72"/>
      <c r="N1202" s="72"/>
      <c r="O1202" s="21">
        <f>($E1215&gt;O$3)*($E1212&lt;O$2)*((O$3-O$2+1)/O$4)
+($E1215&gt;O$3)*($E1212&gt;=O$2)*($E1212&lt;=O$3)*((O$3-$E1212)/O$4)
+($E1215&gt;O$3)*($E1212&gt;O$3)*(0)
+($E1215&lt;=O$3)*($E1215&gt;=O$2)*($E1212&lt;O$2)*(($E1215-O$2)/O$4)
+($E1215&lt;=O$3)*($E1215&gt;=O$2)*($E1212&lt;=O$3)*($E1212&gt;=O$2)*(($E1215-$E1212)/O$4)
+($E1215&lt;O$2)*(0)</f>
        <v>0</v>
      </c>
      <c r="P1202" s="21">
        <f t="shared" ref="P1202:BD1202" si="786">($E1215&gt;P$3)*($E1212&lt;P$2)*((P$3-P$2+1)/P$4)
+($E1215&gt;P$3)*($E1212&gt;=P$2)*($E1212&lt;=P$3)*((P$3-$E1212)/P$4)
+($E1215&gt;P$3)*($E1212&gt;P$3)*(0)
+($E1215&lt;=P$3)*($E1215&gt;=P$2)*($E1212&lt;P$2)*(($E1215-P$2)/P$4)
+($E1215&lt;=P$3)*($E1215&gt;=P$2)*($E1212&lt;=P$3)*($E1212&gt;=P$2)*(($E1215-$E1212)/P$4)
+($E1215&lt;P$2)*(0)</f>
        <v>0</v>
      </c>
      <c r="Q1202" s="21">
        <f t="shared" si="786"/>
        <v>0</v>
      </c>
      <c r="R1202" s="21">
        <f t="shared" si="786"/>
        <v>0</v>
      </c>
      <c r="S1202" s="21">
        <f t="shared" si="786"/>
        <v>0</v>
      </c>
      <c r="T1202" s="21">
        <f t="shared" si="786"/>
        <v>0</v>
      </c>
      <c r="U1202" s="21">
        <f t="shared" si="786"/>
        <v>0</v>
      </c>
      <c r="V1202" s="21">
        <f t="shared" si="786"/>
        <v>0</v>
      </c>
      <c r="W1202" s="21">
        <f t="shared" si="786"/>
        <v>0</v>
      </c>
      <c r="X1202" s="21">
        <f t="shared" si="786"/>
        <v>0</v>
      </c>
      <c r="Y1202" s="21">
        <f t="shared" si="786"/>
        <v>0</v>
      </c>
      <c r="Z1202" s="21">
        <f t="shared" si="786"/>
        <v>0</v>
      </c>
      <c r="AA1202" s="21">
        <f t="shared" si="786"/>
        <v>0</v>
      </c>
      <c r="AB1202" s="21">
        <f t="shared" si="786"/>
        <v>0</v>
      </c>
      <c r="AC1202" s="21">
        <f t="shared" si="786"/>
        <v>0</v>
      </c>
      <c r="AD1202" s="21">
        <f t="shared" si="786"/>
        <v>0</v>
      </c>
      <c r="AE1202" s="21">
        <f t="shared" si="786"/>
        <v>0</v>
      </c>
      <c r="AF1202" s="21">
        <f t="shared" si="786"/>
        <v>0</v>
      </c>
      <c r="AG1202" s="21">
        <f t="shared" si="786"/>
        <v>0</v>
      </c>
      <c r="AH1202" s="21">
        <f t="shared" si="786"/>
        <v>0</v>
      </c>
      <c r="AI1202" s="21">
        <f t="shared" si="786"/>
        <v>0</v>
      </c>
      <c r="AJ1202" s="21">
        <f t="shared" si="786"/>
        <v>0</v>
      </c>
      <c r="AK1202" s="21">
        <f t="shared" si="786"/>
        <v>0</v>
      </c>
      <c r="AL1202" s="21">
        <f t="shared" si="786"/>
        <v>0</v>
      </c>
      <c r="AM1202" s="21">
        <f t="shared" si="786"/>
        <v>0</v>
      </c>
      <c r="AN1202" s="21">
        <f t="shared" si="786"/>
        <v>0</v>
      </c>
      <c r="AO1202" s="21">
        <f t="shared" si="786"/>
        <v>0</v>
      </c>
      <c r="AP1202" s="21">
        <f t="shared" si="786"/>
        <v>0</v>
      </c>
      <c r="AQ1202" s="21">
        <f t="shared" si="786"/>
        <v>0</v>
      </c>
      <c r="AR1202" s="21">
        <f t="shared" si="786"/>
        <v>0</v>
      </c>
      <c r="AS1202" s="21">
        <f t="shared" si="786"/>
        <v>0</v>
      </c>
      <c r="AT1202" s="21">
        <f t="shared" si="786"/>
        <v>0</v>
      </c>
      <c r="AU1202" s="21">
        <f t="shared" si="786"/>
        <v>0</v>
      </c>
      <c r="AV1202" s="21">
        <f t="shared" si="786"/>
        <v>0</v>
      </c>
      <c r="AW1202" s="21">
        <f t="shared" si="786"/>
        <v>0</v>
      </c>
      <c r="AX1202" s="21">
        <f t="shared" si="786"/>
        <v>0</v>
      </c>
      <c r="AY1202" s="21">
        <f t="shared" si="786"/>
        <v>0</v>
      </c>
      <c r="AZ1202" s="21">
        <f t="shared" si="786"/>
        <v>0</v>
      </c>
      <c r="BA1202" s="21">
        <f t="shared" si="786"/>
        <v>0</v>
      </c>
      <c r="BB1202" s="21">
        <f t="shared" si="786"/>
        <v>0</v>
      </c>
      <c r="BC1202" s="21">
        <f t="shared" si="786"/>
        <v>0</v>
      </c>
      <c r="BD1202" s="21">
        <f t="shared" si="786"/>
        <v>0</v>
      </c>
    </row>
    <row r="1203" spans="1:59" ht="16" x14ac:dyDescent="0.2">
      <c r="B1203" s="11">
        <f t="shared" si="782"/>
        <v>37</v>
      </c>
      <c r="C1203" s="12" t="str">
        <f t="shared" si="782"/>
        <v>SCI RETAIL RENNES 2</v>
      </c>
      <c r="K1203" s="24"/>
      <c r="L1203" s="20" t="s">
        <v>234</v>
      </c>
      <c r="M1203" s="72"/>
      <c r="N1203" s="72"/>
      <c r="O1203" s="21">
        <f>($E1218&gt;0)*($E1215&lt;O$2)*(EDATE($E1215,$E1218)&gt;O$3)*((O$3-O$2+1)/O$4)
+($E1218&gt;0)*($E1215&lt;O$2)*(EDATE($E1215,$E1218)&gt;=O$2)*(EDATE($E1215,$E1218)&lt;=O$3)*((EDATE($E1215,$E1218)-O$2)/O$4)
+($E1218&gt;0)*($E1215&lt;O$2)*(EDATE($E1215,$E1218)&lt;O$2)*(0)
+($E1218&gt;0)*($E1215&gt;=O$2)*($E1215&lt;=O$3)*(EDATE($E1215,$E1218)&gt;=O$2)*(EDATE($E1215,$E1218)&lt;=O$3)*((EDATE($E1215,$E1218)-$E1215+1)/O$4)
+($E1218&gt;0)*($E1215&gt;=O$2)*($E1215&lt;=O$3)*(EDATE($E1215,$E1218)&gt;O$3)*((O$3-$E1215+1)/O$4)
+($E1218&gt;0)*($E1215&gt;O$3)*(0)</f>
        <v>0</v>
      </c>
      <c r="P1203" s="21">
        <f t="shared" ref="P1203:BD1203" si="787">($E1218&gt;0)*($E1215&lt;P$2)*(EDATE($E1215,$E1218)&gt;P$3)*((P$3-P$2+1)/P$4)
+($E1218&gt;0)*($E1215&lt;P$2)*(EDATE($E1215,$E1218)&gt;=P$2)*(EDATE($E1215,$E1218)&lt;=P$3)*((EDATE($E1215,$E1218)-P$2)/P$4)
+($E1218&gt;0)*($E1215&lt;P$2)*(EDATE($E1215,$E1218)&lt;P$2)*(0)
+($E1218&gt;0)*($E1215&gt;=P$2)*($E1215&lt;=P$3)*(EDATE($E1215,$E1218)&gt;=P$2)*(EDATE($E1215,$E1218)&lt;=P$3)*((EDATE($E1215,$E1218)-$E1215+1)/P$4)
+($E1218&gt;0)*($E1215&gt;=P$2)*($E1215&lt;=P$3)*(EDATE($E1215,$E1218)&gt;P$3)*((P$3-$E1215+1)/P$4)
+($E1218&gt;0)*($E1215&gt;P$3)*(0)</f>
        <v>0</v>
      </c>
      <c r="Q1203" s="21">
        <f t="shared" si="787"/>
        <v>0</v>
      </c>
      <c r="R1203" s="21">
        <f t="shared" si="787"/>
        <v>0</v>
      </c>
      <c r="S1203" s="21">
        <f t="shared" si="787"/>
        <v>0</v>
      </c>
      <c r="T1203" s="21">
        <f t="shared" si="787"/>
        <v>0</v>
      </c>
      <c r="U1203" s="21">
        <f t="shared" si="787"/>
        <v>0</v>
      </c>
      <c r="V1203" s="21">
        <f t="shared" si="787"/>
        <v>0</v>
      </c>
      <c r="W1203" s="21">
        <f t="shared" si="787"/>
        <v>0</v>
      </c>
      <c r="X1203" s="21">
        <f t="shared" si="787"/>
        <v>0</v>
      </c>
      <c r="Y1203" s="21">
        <f t="shared" si="787"/>
        <v>0</v>
      </c>
      <c r="Z1203" s="21">
        <f t="shared" si="787"/>
        <v>0</v>
      </c>
      <c r="AA1203" s="21">
        <f t="shared" si="787"/>
        <v>0</v>
      </c>
      <c r="AB1203" s="21">
        <f t="shared" si="787"/>
        <v>0</v>
      </c>
      <c r="AC1203" s="21">
        <f t="shared" si="787"/>
        <v>0</v>
      </c>
      <c r="AD1203" s="21">
        <f t="shared" si="787"/>
        <v>0</v>
      </c>
      <c r="AE1203" s="21">
        <f t="shared" si="787"/>
        <v>0</v>
      </c>
      <c r="AF1203" s="21">
        <f t="shared" si="787"/>
        <v>0</v>
      </c>
      <c r="AG1203" s="21">
        <f t="shared" si="787"/>
        <v>0</v>
      </c>
      <c r="AH1203" s="21">
        <f t="shared" si="787"/>
        <v>0</v>
      </c>
      <c r="AI1203" s="21">
        <f t="shared" si="787"/>
        <v>0</v>
      </c>
      <c r="AJ1203" s="21">
        <f t="shared" si="787"/>
        <v>0</v>
      </c>
      <c r="AK1203" s="21">
        <f t="shared" si="787"/>
        <v>0</v>
      </c>
      <c r="AL1203" s="21">
        <f t="shared" si="787"/>
        <v>0</v>
      </c>
      <c r="AM1203" s="21">
        <f t="shared" si="787"/>
        <v>0</v>
      </c>
      <c r="AN1203" s="21">
        <f t="shared" si="787"/>
        <v>0</v>
      </c>
      <c r="AO1203" s="21">
        <f t="shared" si="787"/>
        <v>0</v>
      </c>
      <c r="AP1203" s="21">
        <f t="shared" si="787"/>
        <v>0</v>
      </c>
      <c r="AQ1203" s="21">
        <f t="shared" si="787"/>
        <v>0</v>
      </c>
      <c r="AR1203" s="21">
        <f t="shared" si="787"/>
        <v>0</v>
      </c>
      <c r="AS1203" s="21">
        <f t="shared" si="787"/>
        <v>0</v>
      </c>
      <c r="AT1203" s="21">
        <f t="shared" si="787"/>
        <v>0</v>
      </c>
      <c r="AU1203" s="21">
        <f t="shared" si="787"/>
        <v>0</v>
      </c>
      <c r="AV1203" s="21">
        <f t="shared" si="787"/>
        <v>0</v>
      </c>
      <c r="AW1203" s="21">
        <f t="shared" si="787"/>
        <v>0</v>
      </c>
      <c r="AX1203" s="21">
        <f t="shared" si="787"/>
        <v>0</v>
      </c>
      <c r="AY1203" s="21">
        <f t="shared" si="787"/>
        <v>0</v>
      </c>
      <c r="AZ1203" s="21">
        <f t="shared" si="787"/>
        <v>0</v>
      </c>
      <c r="BA1203" s="21">
        <f t="shared" si="787"/>
        <v>0</v>
      </c>
      <c r="BB1203" s="21">
        <f t="shared" si="787"/>
        <v>0</v>
      </c>
      <c r="BC1203" s="21">
        <f t="shared" si="787"/>
        <v>0</v>
      </c>
      <c r="BD1203" s="21">
        <f t="shared" si="787"/>
        <v>0</v>
      </c>
    </row>
    <row r="1204" spans="1:59" ht="16" x14ac:dyDescent="0.2">
      <c r="B1204" s="11">
        <f t="shared" si="782"/>
        <v>37</v>
      </c>
      <c r="C1204" s="12" t="str">
        <f t="shared" si="782"/>
        <v>SCI RETAIL RENNES 2</v>
      </c>
      <c r="D1204" s="25" t="s">
        <v>235</v>
      </c>
      <c r="E1204" s="26">
        <v>43655</v>
      </c>
      <c r="F1204" s="15"/>
      <c r="G1204" s="25" t="s">
        <v>236</v>
      </c>
      <c r="H1204" s="25" t="s">
        <v>237</v>
      </c>
      <c r="I1204" s="25" t="s">
        <v>238</v>
      </c>
      <c r="J1204" s="25" t="s">
        <v>239</v>
      </c>
      <c r="K1204" s="24"/>
      <c r="L1204" s="27" t="s">
        <v>240</v>
      </c>
      <c r="M1204" s="83"/>
      <c r="N1204" s="83"/>
      <c r="O1204" s="28">
        <f>($H1216&gt;0)*($J1216&lt;O$2)*0
+($H1216&gt;0)*($J1216&gt;=O$2)*($J1216&lt;=O$3)*(($J1216-O$2+1)/O$4)
+($H1216&gt;0)*($J1216&gt;O$3)*($I1216&gt;O$3)*0
+($H1216&gt;0)*($J1216&gt;O$3)*($I1216&lt;=O$3)*($I1216&gt;=O$2)*((O$3-$I1216+1)/O$4)
+($H1216&gt;0)*($J1216&gt;O$3)*($I1216&lt;O$2)*1
+($H1216&gt;0)*($I1216&gt;O$3)*0
+($H1217&gt;0)*($J1217&lt;O$2)*0
+($H1217&gt;0)*($J1217&gt;=O$2)*($J1217&lt;=O$3)*(($J1217-O$2+1)/O$4)
+($H1217&gt;0)*($J1217&gt;O$3)*($I1217&gt;O$3)*0
+($H1217&gt;0)*($J1217&gt;O$3)*($I1217&lt;=O$3)*($I1217&gt;=O$2)*((O$3-$I1217+1)/O$4)
+($H1217&gt;0)*($J1217&gt;O$3)*($I1217&lt;O$2)*1
+($H1217&gt;0)*($I1217&gt;O$3)*0
+($H1218&gt;0)*($J1218&lt;O$2)*0
+($H1218&gt;0)*($J1218&gt;=O$2)*($J1218&lt;=O$3)*(($J1218-O$2+1)/O$4)
+($H1218&gt;0)*($J1218&gt;O$3)*($I1218&gt;O$3)*0
+($H1218&gt;0)*($J1218&gt;O$3)*($I1218&lt;=O$3)*($I1218&gt;=O$2)*((O$3-$I1218+1)/O$4)
+($H1218&gt;0)*($J1218&gt;O$3)*($I1218&lt;O$2)*1
+($H1218&gt;0)*($I1218&gt;O$3)*0</f>
        <v>0</v>
      </c>
      <c r="P1204" s="28">
        <f t="shared" ref="P1204:BD1204" si="788">($H1216&gt;0)*($J1216&lt;P$2)*0
+($H1216&gt;0)*($J1216&gt;=P$2)*($J1216&lt;=P$3)*(($J1216-P$2+1)/P$4)
+($H1216&gt;0)*($J1216&gt;P$3)*($I1216&gt;P$3)*0
+($H1216&gt;0)*($J1216&gt;P$3)*($I1216&lt;=P$3)*($I1216&gt;=P$2)*((P$3-$I1216+1)/P$4)
+($H1216&gt;0)*($J1216&gt;P$3)*($I1216&lt;P$2)*1
+($H1216&gt;0)*($I1216&gt;P$3)*0
+($H1217&gt;0)*($J1217&lt;P$2)*0
+($H1217&gt;0)*($J1217&gt;=P$2)*($J1217&lt;=P$3)*(($J1217-P$2+1)/P$4)
+($H1217&gt;0)*($J1217&gt;P$3)*($I1217&gt;P$3)*0
+($H1217&gt;0)*($J1217&gt;P$3)*($I1217&lt;=P$3)*($I1217&gt;=P$2)*((P$3-$I1217+1)/P$4)
+($H1217&gt;0)*($J1217&gt;P$3)*($I1217&lt;P$2)*1
+($H1217&gt;0)*($I1217&gt;P$3)*0
+($H1218&gt;0)*($J1218&lt;P$2)*0
+($H1218&gt;0)*($J1218&gt;=P$2)*($J1218&lt;=P$3)*(($J1218-P$2+1)/P$4)
+($H1218&gt;0)*($J1218&gt;P$3)*($I1218&gt;P$3)*0
+($H1218&gt;0)*($J1218&gt;P$3)*($I1218&lt;=P$3)*($I1218&gt;=P$2)*((P$3-$I1218+1)/P$4)
+($H1218&gt;0)*($J1218&gt;P$3)*($I1218&lt;P$2)*1
+($H1218&gt;0)*($I1218&gt;P$3)*0</f>
        <v>0</v>
      </c>
      <c r="Q1204" s="28">
        <f t="shared" si="788"/>
        <v>0</v>
      </c>
      <c r="R1204" s="28">
        <f t="shared" si="788"/>
        <v>0</v>
      </c>
      <c r="S1204" s="28">
        <f t="shared" si="788"/>
        <v>0</v>
      </c>
      <c r="T1204" s="28">
        <f t="shared" si="788"/>
        <v>0</v>
      </c>
      <c r="U1204" s="28">
        <f t="shared" si="788"/>
        <v>0</v>
      </c>
      <c r="V1204" s="28">
        <f t="shared" si="788"/>
        <v>0</v>
      </c>
      <c r="W1204" s="28">
        <f t="shared" si="788"/>
        <v>0</v>
      </c>
      <c r="X1204" s="28">
        <f t="shared" si="788"/>
        <v>0</v>
      </c>
      <c r="Y1204" s="28">
        <f t="shared" si="788"/>
        <v>0</v>
      </c>
      <c r="Z1204" s="28">
        <f t="shared" si="788"/>
        <v>0</v>
      </c>
      <c r="AA1204" s="28">
        <f t="shared" si="788"/>
        <v>0</v>
      </c>
      <c r="AB1204" s="28">
        <f t="shared" si="788"/>
        <v>0</v>
      </c>
      <c r="AC1204" s="28">
        <f t="shared" si="788"/>
        <v>0</v>
      </c>
      <c r="AD1204" s="28">
        <f t="shared" si="788"/>
        <v>0</v>
      </c>
      <c r="AE1204" s="28">
        <f t="shared" si="788"/>
        <v>0</v>
      </c>
      <c r="AF1204" s="28">
        <f t="shared" si="788"/>
        <v>0</v>
      </c>
      <c r="AG1204" s="28">
        <f t="shared" si="788"/>
        <v>0</v>
      </c>
      <c r="AH1204" s="28">
        <f t="shared" si="788"/>
        <v>0</v>
      </c>
      <c r="AI1204" s="28">
        <f t="shared" si="788"/>
        <v>0</v>
      </c>
      <c r="AJ1204" s="28">
        <f t="shared" si="788"/>
        <v>0</v>
      </c>
      <c r="AK1204" s="28">
        <f t="shared" si="788"/>
        <v>0</v>
      </c>
      <c r="AL1204" s="28">
        <f t="shared" si="788"/>
        <v>0</v>
      </c>
      <c r="AM1204" s="28">
        <f t="shared" si="788"/>
        <v>0</v>
      </c>
      <c r="AN1204" s="28">
        <f t="shared" si="788"/>
        <v>0</v>
      </c>
      <c r="AO1204" s="28">
        <f t="shared" si="788"/>
        <v>0</v>
      </c>
      <c r="AP1204" s="28">
        <f t="shared" si="788"/>
        <v>0</v>
      </c>
      <c r="AQ1204" s="28">
        <f t="shared" si="788"/>
        <v>0</v>
      </c>
      <c r="AR1204" s="28">
        <f t="shared" si="788"/>
        <v>0</v>
      </c>
      <c r="AS1204" s="28">
        <f t="shared" si="788"/>
        <v>0</v>
      </c>
      <c r="AT1204" s="28">
        <f t="shared" si="788"/>
        <v>0</v>
      </c>
      <c r="AU1204" s="28">
        <f t="shared" si="788"/>
        <v>0</v>
      </c>
      <c r="AV1204" s="28">
        <f t="shared" si="788"/>
        <v>0</v>
      </c>
      <c r="AW1204" s="28">
        <f t="shared" si="788"/>
        <v>0</v>
      </c>
      <c r="AX1204" s="28">
        <f t="shared" si="788"/>
        <v>0</v>
      </c>
      <c r="AY1204" s="28">
        <f t="shared" si="788"/>
        <v>0</v>
      </c>
      <c r="AZ1204" s="28">
        <f t="shared" si="788"/>
        <v>0</v>
      </c>
      <c r="BA1204" s="28">
        <f t="shared" si="788"/>
        <v>0</v>
      </c>
      <c r="BB1204" s="28">
        <f t="shared" si="788"/>
        <v>0</v>
      </c>
      <c r="BC1204" s="28">
        <f t="shared" si="788"/>
        <v>0</v>
      </c>
      <c r="BD1204" s="28">
        <f t="shared" si="788"/>
        <v>0</v>
      </c>
    </row>
    <row r="1205" spans="1:59" ht="16" x14ac:dyDescent="0.2">
      <c r="B1205" s="11">
        <f t="shared" si="782"/>
        <v>37</v>
      </c>
      <c r="C1205" s="12" t="str">
        <f t="shared" si="782"/>
        <v>SCI RETAIL RENNES 2</v>
      </c>
      <c r="D1205" s="25" t="s">
        <v>241</v>
      </c>
      <c r="E1205" s="29">
        <v>50000</v>
      </c>
      <c r="F1205" s="15"/>
      <c r="G1205" s="30" t="s">
        <v>10</v>
      </c>
      <c r="H1205" s="31">
        <v>47500</v>
      </c>
      <c r="I1205" s="32">
        <v>44021</v>
      </c>
      <c r="J1205" s="32">
        <v>44385</v>
      </c>
      <c r="K1205" s="24"/>
      <c r="L1205" s="33" t="s">
        <v>242</v>
      </c>
      <c r="M1205" s="73"/>
      <c r="N1205" s="73"/>
      <c r="O1205" s="34">
        <f>($E1215&lt;=O$3)*($E1215&gt;O$2)*((O$3-$E1215+1)/O$4)
+($E1215&lt;=O$2)*((O$3-O$2+1)/O$4)
+($E1215&gt;O$3)*(0)</f>
        <v>0</v>
      </c>
      <c r="P1205" s="34">
        <f t="shared" ref="P1205:BD1205" si="789">($E1215&lt;=P$3)*($E1215&gt;P$2)*((P$3-$E1215+1)/P$4)
+($E1215&lt;=P$2)*((P$3-P$2+1)/P$4)
+($E1215&gt;P$3)*(0)</f>
        <v>0</v>
      </c>
      <c r="Q1205" s="34">
        <f t="shared" si="789"/>
        <v>0</v>
      </c>
      <c r="R1205" s="34">
        <f t="shared" si="789"/>
        <v>0</v>
      </c>
      <c r="S1205" s="34">
        <f t="shared" si="789"/>
        <v>0</v>
      </c>
      <c r="T1205" s="34">
        <f t="shared" si="789"/>
        <v>0</v>
      </c>
      <c r="U1205" s="34">
        <f t="shared" si="789"/>
        <v>0</v>
      </c>
      <c r="V1205" s="34">
        <f t="shared" si="789"/>
        <v>0</v>
      </c>
      <c r="W1205" s="34">
        <f t="shared" si="789"/>
        <v>0</v>
      </c>
      <c r="X1205" s="34">
        <f t="shared" si="789"/>
        <v>0</v>
      </c>
      <c r="Y1205" s="34">
        <f t="shared" si="789"/>
        <v>0</v>
      </c>
      <c r="Z1205" s="34">
        <f t="shared" si="789"/>
        <v>0</v>
      </c>
      <c r="AA1205" s="34">
        <f t="shared" si="789"/>
        <v>0</v>
      </c>
      <c r="AB1205" s="34">
        <f t="shared" si="789"/>
        <v>0</v>
      </c>
      <c r="AC1205" s="34">
        <f t="shared" si="789"/>
        <v>0</v>
      </c>
      <c r="AD1205" s="34">
        <f t="shared" si="789"/>
        <v>0</v>
      </c>
      <c r="AE1205" s="34">
        <f t="shared" si="789"/>
        <v>0</v>
      </c>
      <c r="AF1205" s="34">
        <f t="shared" si="789"/>
        <v>0</v>
      </c>
      <c r="AG1205" s="34">
        <f t="shared" si="789"/>
        <v>0</v>
      </c>
      <c r="AH1205" s="34">
        <f t="shared" si="789"/>
        <v>0</v>
      </c>
      <c r="AI1205" s="34">
        <f t="shared" si="789"/>
        <v>0</v>
      </c>
      <c r="AJ1205" s="34">
        <f t="shared" si="789"/>
        <v>0</v>
      </c>
      <c r="AK1205" s="34">
        <f t="shared" si="789"/>
        <v>0</v>
      </c>
      <c r="AL1205" s="34">
        <f t="shared" si="789"/>
        <v>0</v>
      </c>
      <c r="AM1205" s="34">
        <f t="shared" si="789"/>
        <v>0</v>
      </c>
      <c r="AN1205" s="34">
        <f t="shared" si="789"/>
        <v>0</v>
      </c>
      <c r="AO1205" s="34">
        <f t="shared" si="789"/>
        <v>0</v>
      </c>
      <c r="AP1205" s="34">
        <f t="shared" si="789"/>
        <v>0</v>
      </c>
      <c r="AQ1205" s="34">
        <f t="shared" si="789"/>
        <v>0.92391304347826086</v>
      </c>
      <c r="AR1205" s="34">
        <f t="shared" si="789"/>
        <v>1</v>
      </c>
      <c r="AS1205" s="34">
        <f t="shared" si="789"/>
        <v>1</v>
      </c>
      <c r="AT1205" s="34">
        <f t="shared" si="789"/>
        <v>1</v>
      </c>
      <c r="AU1205" s="34">
        <f t="shared" si="789"/>
        <v>1</v>
      </c>
      <c r="AV1205" s="34">
        <f t="shared" si="789"/>
        <v>1</v>
      </c>
      <c r="AW1205" s="34">
        <f t="shared" si="789"/>
        <v>1</v>
      </c>
      <c r="AX1205" s="34">
        <f t="shared" si="789"/>
        <v>1</v>
      </c>
      <c r="AY1205" s="34">
        <f t="shared" si="789"/>
        <v>1</v>
      </c>
      <c r="AZ1205" s="34">
        <f t="shared" si="789"/>
        <v>1</v>
      </c>
      <c r="BA1205" s="34">
        <f t="shared" si="789"/>
        <v>1</v>
      </c>
      <c r="BB1205" s="34">
        <f t="shared" si="789"/>
        <v>1</v>
      </c>
      <c r="BC1205" s="34">
        <f t="shared" si="789"/>
        <v>1</v>
      </c>
      <c r="BD1205" s="34">
        <f t="shared" si="789"/>
        <v>1</v>
      </c>
    </row>
    <row r="1206" spans="1:59" ht="16" x14ac:dyDescent="0.2">
      <c r="A1206" s="35"/>
      <c r="B1206" s="11">
        <f t="shared" si="782"/>
        <v>37</v>
      </c>
      <c r="C1206" s="12" t="str">
        <f t="shared" si="782"/>
        <v>SCI RETAIL RENNES 2</v>
      </c>
      <c r="D1206" s="25" t="s">
        <v>243</v>
      </c>
      <c r="E1206" s="29">
        <v>50911.549197487788</v>
      </c>
      <c r="F1206" s="15"/>
      <c r="G1206" s="30" t="s">
        <v>11</v>
      </c>
      <c r="H1206" s="31">
        <v>0</v>
      </c>
      <c r="I1206" s="32">
        <v>0</v>
      </c>
      <c r="J1206" s="32">
        <v>0</v>
      </c>
      <c r="K1206" s="35"/>
      <c r="M1206" s="84">
        <v>43655</v>
      </c>
      <c r="O1206" s="15"/>
      <c r="P1206" s="15"/>
      <c r="Q1206" s="15"/>
      <c r="R1206" s="15"/>
      <c r="S1206" s="15"/>
      <c r="T1206" s="15"/>
      <c r="U1206" s="15"/>
      <c r="V1206" s="15"/>
      <c r="W1206" s="15"/>
      <c r="X1206" s="15"/>
      <c r="Y1206" s="15"/>
      <c r="Z1206" s="15"/>
      <c r="AA1206" s="15"/>
      <c r="AB1206" s="15"/>
      <c r="AC1206" s="15"/>
      <c r="AD1206" s="15"/>
      <c r="AE1206" s="15"/>
      <c r="AF1206" s="15"/>
      <c r="AG1206" s="15"/>
      <c r="AH1206" s="15"/>
      <c r="AI1206" s="15"/>
      <c r="AJ1206" s="15"/>
      <c r="AK1206" s="15"/>
      <c r="AL1206" s="15"/>
      <c r="AM1206" s="15"/>
      <c r="AN1206" s="15"/>
      <c r="AO1206" s="15"/>
      <c r="AP1206" s="15"/>
      <c r="AQ1206" s="15"/>
      <c r="AR1206" s="15"/>
      <c r="AS1206" s="15"/>
      <c r="AT1206" s="15"/>
      <c r="AU1206" s="15"/>
      <c r="AV1206" s="15"/>
      <c r="AW1206" s="15"/>
      <c r="AX1206" s="15"/>
      <c r="AY1206" s="15"/>
      <c r="AZ1206" s="15"/>
      <c r="BA1206" s="15"/>
      <c r="BB1206" s="15"/>
      <c r="BC1206" s="15"/>
      <c r="BD1206" s="15"/>
      <c r="BE1206" s="35"/>
      <c r="BF1206" s="35"/>
      <c r="BG1206" s="35"/>
    </row>
    <row r="1207" spans="1:59" ht="16" x14ac:dyDescent="0.2">
      <c r="B1207" s="11">
        <f t="shared" si="782"/>
        <v>37</v>
      </c>
      <c r="C1207" s="12" t="str">
        <f t="shared" si="782"/>
        <v>SCI RETAIL RENNES 2</v>
      </c>
      <c r="D1207" s="25" t="s">
        <v>244</v>
      </c>
      <c r="E1207" s="29">
        <v>50911.549197487788</v>
      </c>
      <c r="F1207" s="15"/>
      <c r="G1207" s="36" t="s">
        <v>12</v>
      </c>
      <c r="H1207" s="31">
        <v>0</v>
      </c>
      <c r="I1207" s="32">
        <v>0</v>
      </c>
      <c r="J1207" s="32">
        <v>0</v>
      </c>
      <c r="K1207" s="24"/>
      <c r="L1207" s="37" t="s">
        <v>245</v>
      </c>
      <c r="M1207" s="74">
        <v>1</v>
      </c>
      <c r="N1207" s="74">
        <v>1</v>
      </c>
      <c r="O1207" s="38">
        <v>1.0182608695652173</v>
      </c>
      <c r="P1207" s="38">
        <v>1.02</v>
      </c>
      <c r="Q1207" s="38">
        <v>1.02</v>
      </c>
      <c r="R1207" s="38">
        <v>1.02</v>
      </c>
      <c r="S1207" s="38">
        <v>1.0293130434782609</v>
      </c>
      <c r="T1207" s="38">
        <v>1.0302</v>
      </c>
      <c r="U1207" s="38">
        <v>1.0302</v>
      </c>
      <c r="V1207" s="38">
        <v>1.0302</v>
      </c>
      <c r="W1207" s="38">
        <v>1.0396061739130436</v>
      </c>
      <c r="X1207" s="38">
        <v>1.040502</v>
      </c>
      <c r="Y1207" s="38">
        <v>1.040502</v>
      </c>
      <c r="Z1207" s="38">
        <v>1.040502</v>
      </c>
      <c r="AA1207" s="38">
        <v>1.0500022356521739</v>
      </c>
      <c r="AB1207" s="38">
        <v>1.0509070200000001</v>
      </c>
      <c r="AC1207" s="38">
        <v>1.0509070200000001</v>
      </c>
      <c r="AD1207" s="38">
        <v>1.0509070200000001</v>
      </c>
      <c r="AE1207" s="38">
        <v>1.0605022580086958</v>
      </c>
      <c r="AF1207" s="38">
        <v>1.0614160902000001</v>
      </c>
      <c r="AG1207" s="38">
        <v>1.0614160902000001</v>
      </c>
      <c r="AH1207" s="38">
        <v>1.0614160902000001</v>
      </c>
      <c r="AI1207" s="38">
        <v>1.0711072805887827</v>
      </c>
      <c r="AJ1207" s="38">
        <v>1.0720302511020001</v>
      </c>
      <c r="AK1207" s="38">
        <v>1.0720302511020001</v>
      </c>
      <c r="AL1207" s="38">
        <v>1.0720302511020001</v>
      </c>
      <c r="AM1207" s="38">
        <v>1.0818183533946706</v>
      </c>
      <c r="AN1207" s="38">
        <v>1.0827505536130202</v>
      </c>
      <c r="AO1207" s="38">
        <v>1.0827505536130202</v>
      </c>
      <c r="AP1207" s="38">
        <v>1.0827505536130202</v>
      </c>
      <c r="AQ1207" s="38">
        <v>1.0926365369286173</v>
      </c>
      <c r="AR1207" s="38">
        <v>1.0935780591491504</v>
      </c>
      <c r="AS1207" s="38">
        <v>1.0935780591491504</v>
      </c>
      <c r="AT1207" s="38">
        <v>1.0935780591491504</v>
      </c>
      <c r="AU1207" s="38">
        <v>1.1035629022979034</v>
      </c>
      <c r="AV1207" s="38">
        <v>1.104513839740642</v>
      </c>
      <c r="AW1207" s="38">
        <v>1.104513839740642</v>
      </c>
      <c r="AX1207" s="38">
        <v>1.104513839740642</v>
      </c>
      <c r="AY1207" s="38">
        <v>1.1145985313208826</v>
      </c>
      <c r="AZ1207" s="38">
        <v>1.1155589781380484</v>
      </c>
      <c r="BA1207" s="38">
        <v>1.1155589781380484</v>
      </c>
      <c r="BB1207" s="38">
        <v>1.1155589781380484</v>
      </c>
      <c r="BC1207" s="38">
        <v>1.1257445166340914</v>
      </c>
      <c r="BD1207" s="38">
        <v>1.1267145679194288</v>
      </c>
    </row>
    <row r="1208" spans="1:59" ht="16" x14ac:dyDescent="0.2">
      <c r="B1208" s="11">
        <f t="shared" si="782"/>
        <v>37</v>
      </c>
      <c r="C1208" s="12" t="str">
        <f t="shared" si="782"/>
        <v>SCI RETAIL RENNES 2</v>
      </c>
      <c r="D1208" s="25" t="s">
        <v>25</v>
      </c>
      <c r="E1208" s="39" t="s">
        <v>30</v>
      </c>
      <c r="F1208" s="15"/>
      <c r="K1208" s="24"/>
      <c r="L1208" s="16" t="s">
        <v>246</v>
      </c>
      <c r="M1208" s="70"/>
      <c r="N1208" s="70"/>
      <c r="O1208" s="40">
        <f>O1201*$E1205/4+O1205*$E1216/4</f>
        <v>12500</v>
      </c>
      <c r="P1208" s="40">
        <f t="shared" ref="P1208:BD1208" si="790">P1201*$E1205/4+P1205*$E1216/4</f>
        <v>12500</v>
      </c>
      <c r="Q1208" s="40">
        <f t="shared" si="790"/>
        <v>12500</v>
      </c>
      <c r="R1208" s="40">
        <f t="shared" si="790"/>
        <v>12500</v>
      </c>
      <c r="S1208" s="40">
        <f t="shared" si="790"/>
        <v>12500</v>
      </c>
      <c r="T1208" s="40">
        <f t="shared" si="790"/>
        <v>12500</v>
      </c>
      <c r="U1208" s="40">
        <f t="shared" si="790"/>
        <v>12500</v>
      </c>
      <c r="V1208" s="40">
        <f t="shared" si="790"/>
        <v>12500</v>
      </c>
      <c r="W1208" s="40">
        <f t="shared" si="790"/>
        <v>12500</v>
      </c>
      <c r="X1208" s="40">
        <f t="shared" si="790"/>
        <v>12500</v>
      </c>
      <c r="Y1208" s="40">
        <f t="shared" si="790"/>
        <v>12500</v>
      </c>
      <c r="Z1208" s="40">
        <f t="shared" si="790"/>
        <v>12500</v>
      </c>
      <c r="AA1208" s="40">
        <f t="shared" si="790"/>
        <v>12500</v>
      </c>
      <c r="AB1208" s="40">
        <f t="shared" si="790"/>
        <v>12500</v>
      </c>
      <c r="AC1208" s="40">
        <f t="shared" si="790"/>
        <v>12500</v>
      </c>
      <c r="AD1208" s="40">
        <f t="shared" si="790"/>
        <v>12500</v>
      </c>
      <c r="AE1208" s="40">
        <f t="shared" si="790"/>
        <v>12500</v>
      </c>
      <c r="AF1208" s="40">
        <f t="shared" si="790"/>
        <v>12500</v>
      </c>
      <c r="AG1208" s="40">
        <f t="shared" si="790"/>
        <v>12500</v>
      </c>
      <c r="AH1208" s="40">
        <f t="shared" si="790"/>
        <v>12500</v>
      </c>
      <c r="AI1208" s="40">
        <f t="shared" si="790"/>
        <v>12500</v>
      </c>
      <c r="AJ1208" s="40">
        <f t="shared" si="790"/>
        <v>12500</v>
      </c>
      <c r="AK1208" s="40">
        <f t="shared" si="790"/>
        <v>12500</v>
      </c>
      <c r="AL1208" s="40">
        <f t="shared" si="790"/>
        <v>12500</v>
      </c>
      <c r="AM1208" s="40">
        <f t="shared" si="790"/>
        <v>12500</v>
      </c>
      <c r="AN1208" s="40">
        <f t="shared" si="790"/>
        <v>12500</v>
      </c>
      <c r="AO1208" s="40">
        <f t="shared" si="790"/>
        <v>12500</v>
      </c>
      <c r="AP1208" s="40">
        <f t="shared" si="790"/>
        <v>12500</v>
      </c>
      <c r="AQ1208" s="40">
        <f t="shared" si="790"/>
        <v>13518.963162428843</v>
      </c>
      <c r="AR1208" s="40">
        <f t="shared" si="790"/>
        <v>13455.818952275922</v>
      </c>
      <c r="AS1208" s="40">
        <f t="shared" si="790"/>
        <v>13455.818952275922</v>
      </c>
      <c r="AT1208" s="40">
        <f t="shared" si="790"/>
        <v>13455.818952275922</v>
      </c>
      <c r="AU1208" s="40">
        <f t="shared" si="790"/>
        <v>13455.818952275922</v>
      </c>
      <c r="AV1208" s="40">
        <f t="shared" si="790"/>
        <v>13455.818952275922</v>
      </c>
      <c r="AW1208" s="40">
        <f t="shared" si="790"/>
        <v>13455.818952275922</v>
      </c>
      <c r="AX1208" s="40">
        <f t="shared" si="790"/>
        <v>13455.818952275922</v>
      </c>
      <c r="AY1208" s="40">
        <f t="shared" si="790"/>
        <v>13455.818952275922</v>
      </c>
      <c r="AZ1208" s="40">
        <f t="shared" si="790"/>
        <v>13455.818952275922</v>
      </c>
      <c r="BA1208" s="40">
        <f t="shared" si="790"/>
        <v>13455.818952275922</v>
      </c>
      <c r="BB1208" s="40">
        <f t="shared" si="790"/>
        <v>13455.818952275922</v>
      </c>
      <c r="BC1208" s="40">
        <f t="shared" si="790"/>
        <v>13455.818952275922</v>
      </c>
      <c r="BD1208" s="40">
        <f t="shared" si="790"/>
        <v>13455.818952275922</v>
      </c>
    </row>
    <row r="1209" spans="1:59" ht="16" x14ac:dyDescent="0.2">
      <c r="B1209" s="11">
        <f t="shared" si="782"/>
        <v>37</v>
      </c>
      <c r="C1209" s="12" t="str">
        <f t="shared" si="782"/>
        <v>SCI RETAIL RENNES 2</v>
      </c>
      <c r="D1209" s="25" t="s">
        <v>247</v>
      </c>
      <c r="E1209" s="39" t="s">
        <v>248</v>
      </c>
      <c r="F1209" s="15"/>
      <c r="G1209" s="25" t="s">
        <v>249</v>
      </c>
      <c r="H1209" s="26">
        <v>44750</v>
      </c>
      <c r="I1209" s="25" t="s">
        <v>239</v>
      </c>
      <c r="J1209" s="26">
        <v>47307</v>
      </c>
      <c r="K1209" s="24"/>
      <c r="L1209" s="20" t="s">
        <v>250</v>
      </c>
      <c r="M1209" s="72"/>
      <c r="N1209" s="72"/>
      <c r="O1209" s="41">
        <f>IF($E1215&gt;=O$3,IF(O$3&lt;=($E1204+365),O1208,IFERROR(O1201*$E1206/4*O1207+
$E1216*O1205/4*IFERROR(O1207/$E1217,0),0)),IF(O$3&lt;=($E1215+365),O1201*$E1206/4*O1207+$E1216*O1205/4*IFERROR(O1207/$E1217,0),IFERROR($E1216*O1205/4*IFERROR(O1207/$E1217,0),0)))</f>
        <v>12960.309589186565</v>
      </c>
      <c r="P1209" s="41">
        <f t="shared" ref="P1209:BD1209" si="791">IF($E1215&gt;=P$3,IF(P$3&lt;=($E1204+365),P1208,IFERROR(P1201*$E1206/4*P1207+
$E1216*P1205/4*IFERROR(P1207/$E1217,0),0)),IF(P$3&lt;=($E1215+365),P1201*$E1206/4*P1207+$E1216*P1205/4*IFERROR(P1207/$E1217,0),IFERROR($E1216*P1205/4*IFERROR(P1207/$E1217,0),0)))</f>
        <v>12982.445045359385</v>
      </c>
      <c r="Q1209" s="41">
        <f t="shared" si="791"/>
        <v>12982.445045359385</v>
      </c>
      <c r="R1209" s="41">
        <f t="shared" si="791"/>
        <v>12982.445045359385</v>
      </c>
      <c r="S1209" s="41">
        <f t="shared" si="791"/>
        <v>13100.980413164842</v>
      </c>
      <c r="T1209" s="41">
        <f t="shared" si="791"/>
        <v>13112.26949581298</v>
      </c>
      <c r="U1209" s="41">
        <f t="shared" si="791"/>
        <v>13112.26949581298</v>
      </c>
      <c r="V1209" s="41">
        <f t="shared" si="791"/>
        <v>13112.26949581298</v>
      </c>
      <c r="W1209" s="41">
        <f t="shared" si="791"/>
        <v>13231.99021729649</v>
      </c>
      <c r="X1209" s="41">
        <f t="shared" si="791"/>
        <v>13243.39219077111</v>
      </c>
      <c r="Y1209" s="41">
        <f t="shared" si="791"/>
        <v>13243.39219077111</v>
      </c>
      <c r="Z1209" s="41">
        <f t="shared" si="791"/>
        <v>13243.39219077111</v>
      </c>
      <c r="AA1209" s="41">
        <f t="shared" si="791"/>
        <v>13364.310119469454</v>
      </c>
      <c r="AB1209" s="41">
        <f t="shared" si="791"/>
        <v>13375.826112678822</v>
      </c>
      <c r="AC1209" s="41">
        <f t="shared" si="791"/>
        <v>13375.826112678822</v>
      </c>
      <c r="AD1209" s="41">
        <f t="shared" si="791"/>
        <v>13375.826112678822</v>
      </c>
      <c r="AE1209" s="41">
        <f t="shared" si="791"/>
        <v>13497.953220664151</v>
      </c>
      <c r="AF1209" s="41">
        <f t="shared" si="791"/>
        <v>13509.58437380561</v>
      </c>
      <c r="AG1209" s="41">
        <f t="shared" si="791"/>
        <v>13509.58437380561</v>
      </c>
      <c r="AH1209" s="41">
        <f t="shared" si="791"/>
        <v>13509.58437380561</v>
      </c>
      <c r="AI1209" s="41">
        <f t="shared" si="791"/>
        <v>13632.932752870791</v>
      </c>
      <c r="AJ1209" s="41">
        <f t="shared" si="791"/>
        <v>13644.680217543666</v>
      </c>
      <c r="AK1209" s="41">
        <f t="shared" si="791"/>
        <v>13644.680217543666</v>
      </c>
      <c r="AL1209" s="41">
        <f t="shared" si="791"/>
        <v>13644.680217543666</v>
      </c>
      <c r="AM1209" s="41">
        <f t="shared" si="791"/>
        <v>13769.2620803995</v>
      </c>
      <c r="AN1209" s="41">
        <f t="shared" si="791"/>
        <v>13781.127019719104</v>
      </c>
      <c r="AO1209" s="41">
        <f t="shared" si="791"/>
        <v>13781.127019719104</v>
      </c>
      <c r="AP1209" s="41">
        <f t="shared" si="791"/>
        <v>13781.127019719104</v>
      </c>
      <c r="AQ1209" s="41">
        <f t="shared" si="791"/>
        <v>13641.307049490017</v>
      </c>
      <c r="AR1209" s="41">
        <f t="shared" si="791"/>
        <v>13467.413798421787</v>
      </c>
      <c r="AS1209" s="41">
        <f t="shared" si="791"/>
        <v>13467.413798421787</v>
      </c>
      <c r="AT1209" s="41">
        <f t="shared" si="791"/>
        <v>13467.413798421787</v>
      </c>
      <c r="AU1209" s="41">
        <f t="shared" si="791"/>
        <v>13590.377141798681</v>
      </c>
      <c r="AV1209" s="41">
        <f t="shared" si="791"/>
        <v>13602.087936406007</v>
      </c>
      <c r="AW1209" s="41">
        <f t="shared" si="791"/>
        <v>13602.087936406007</v>
      </c>
      <c r="AX1209" s="41">
        <f t="shared" si="791"/>
        <v>13602.087936406007</v>
      </c>
      <c r="AY1209" s="41">
        <f t="shared" si="791"/>
        <v>13726.280913216668</v>
      </c>
      <c r="AZ1209" s="41">
        <f t="shared" si="791"/>
        <v>13738.108815770065</v>
      </c>
      <c r="BA1209" s="41">
        <f t="shared" si="791"/>
        <v>13738.108815770065</v>
      </c>
      <c r="BB1209" s="41">
        <f t="shared" si="791"/>
        <v>13738.108815770065</v>
      </c>
      <c r="BC1209" s="41">
        <f t="shared" si="791"/>
        <v>13863.543722348837</v>
      </c>
      <c r="BD1209" s="41">
        <f t="shared" si="791"/>
        <v>13875.489903927766</v>
      </c>
    </row>
    <row r="1210" spans="1:59" ht="16" x14ac:dyDescent="0.2">
      <c r="B1210" s="11">
        <f t="shared" si="782"/>
        <v>37</v>
      </c>
      <c r="C1210" s="12" t="str">
        <f t="shared" si="782"/>
        <v>SCI RETAIL RENNES 2</v>
      </c>
      <c r="D1210" s="25" t="s">
        <v>8</v>
      </c>
      <c r="E1210" s="42">
        <v>0</v>
      </c>
      <c r="F1210" s="15"/>
      <c r="I1210" s="15"/>
      <c r="J1210" s="24"/>
      <c r="K1210" s="24"/>
      <c r="L1210" s="20" t="s">
        <v>251</v>
      </c>
      <c r="M1210" s="72"/>
      <c r="N1210" s="72"/>
      <c r="O1210" s="41">
        <f>-$E1206/4*O1200
+(O1200&gt;0)*($J1205&gt;=O$2)*($J1205&lt;=O$3)*(($J1205-O$2+1)/O$4*$H1205/4)
+(O1200&gt;0)*($J1205&gt;O$3)*($I1205&lt;=O$3)*($I1205&gt;=O$2)*((O$3-$I1205+1)/O$4*$H1205/4)
+(O1200&gt;0)*($J1205&gt;O$3)*($I1205&lt;O$2)*$H1205/4
+(O1200&gt;0)*($J1206&gt;=O$2)*($J1206&lt;=O$3)*(($J1206-O$2+1)/O$4*$H1206/4)
+(O1200&gt;0)*($J1206&gt;O$3)*($I1206&lt;=O$3)*($I1206&gt;=O$2)*((O$3-$I1206+1)/O$4*$H1206/4)
+(O1200&gt;0)*($J1206&gt;O$3)*($I1206&lt;O$2)*$H1206/4
+(O1200&gt;0)*($J1207&gt;=O$2)*($J1207&lt;=O$3)*(($J1207-O$2+1)/O$4*$H1207/4)
+(O1200&gt;0)*($J1207&gt;O$3)*($I1207&lt;=O$3)*($I1207&gt;=O$2)*((O$3-$I1207+1)/O$4*$H1207/4)
+(O1200&gt;0)*($J1207&gt;O$3)*($I1207&lt;O$2)*$H1207/4
-$E1216/4*O1204
+(O1204&gt;0)*($J1216&gt;=O$2)*($J1216&lt;=O$3)*(($J1216-O$2+1)/O$4*$H1216/4)
+(O1204&gt;0)*($J1216&gt;O$3)*($I1216&lt;=O$3)*($I1216&gt;=O$2)*((O$3-$I1216+1)/O$4*$H1216/4)
+(O1204&gt;0)*($J1216&gt;O$3)*($I1216&lt;O$2)*$H1216/4
+(O1204&gt;0)*($J1217&gt;=O$2)*($J1217&lt;=O$3)*(($J1217-O$2+1)/O$4*$H1217/4)
+(O1204&gt;0)*($J1217&gt;O$3)*($I1217&lt;=O$3)*($I1217&gt;=O$2)*((O$3-$I1217+1)/O$4*$H1217/4)
+(O1204&gt;0)*($J1217&gt;O$3)*($I1217&lt;O$2)*$H1217/4
+(O1204&gt;0)*($J1218&gt;=O$2)*($J1218&lt;=O$3)*(($J1218-O$2+1)/O$4*$H1218/4)
+(O1204&gt;0)*($J1218&gt;O$3)*($I1218&lt;=O$3)*($I1218&gt;=O$2)*((O$3-$I1218+1)/O$4*$H1218/4)
+(O1204&gt;0)*($J1218&gt;O$3)*($I1218&lt;O$2)*$H1218/4</f>
        <v>0</v>
      </c>
      <c r="P1210" s="41">
        <f t="shared" ref="P1210:BD1210" si="792">-$E1206/4*P1200
+(P1200&gt;0)*($J1205&gt;=P$2)*($J1205&lt;=P$3)*(($J1205-P$2+1)/P$4*$H1205/4)
+(P1200&gt;0)*($J1205&gt;P$3)*($I1205&lt;=P$3)*($I1205&gt;=P$2)*((P$3-$I1205+1)/P$4*$H1205/4)
+(P1200&gt;0)*($J1205&gt;P$3)*($I1205&lt;P$2)*$H1205/4
+(P1200&gt;0)*($J1206&gt;=P$2)*($J1206&lt;=P$3)*(($J1206-P$2+1)/P$4*$H1206/4)
+(P1200&gt;0)*($J1206&gt;P$3)*($I1206&lt;=P$3)*($I1206&gt;=P$2)*((P$3-$I1206+1)/P$4*$H1206/4)
+(P1200&gt;0)*($J1206&gt;P$3)*($I1206&lt;P$2)*$H1206/4
+(P1200&gt;0)*($J1207&gt;=P$2)*($J1207&lt;=P$3)*(($J1207-P$2+1)/P$4*$H1207/4)
+(P1200&gt;0)*($J1207&gt;P$3)*($I1207&lt;=P$3)*($I1207&gt;=P$2)*((P$3-$I1207+1)/P$4*$H1207/4)
+(P1200&gt;0)*($J1207&gt;P$3)*($I1207&lt;P$2)*$H1207/4
-$E1216/4*P1204
+(P1204&gt;0)*($J1216&gt;=P$2)*($J1216&lt;=P$3)*(($J1216-P$2+1)/P$4*$H1216/4)
+(P1204&gt;0)*($J1216&gt;P$3)*($I1216&lt;=P$3)*($I1216&gt;=P$2)*((P$3-$I1216+1)/P$4*$H1216/4)
+(P1204&gt;0)*($J1216&gt;P$3)*($I1216&lt;P$2)*$H1216/4
+(P1204&gt;0)*($J1217&gt;=P$2)*($J1217&lt;=P$3)*(($J1217-P$2+1)/P$4*$H1217/4)
+(P1204&gt;0)*($J1217&gt;P$3)*($I1217&lt;=P$3)*($I1217&gt;=P$2)*((P$3-$I1217+1)/P$4*$H1217/4)
+(P1204&gt;0)*($J1217&gt;P$3)*($I1217&lt;P$2)*$H1217/4
+(P1204&gt;0)*($J1218&gt;=P$2)*($J1218&lt;=P$3)*(($J1218-P$2+1)/P$4*$H1218/4)
+(P1204&gt;0)*($J1218&gt;P$3)*($I1218&lt;=P$3)*($I1218&gt;=P$2)*((P$3-$I1218+1)/P$4*$H1218/4)
+(P1204&gt;0)*($J1218&gt;P$3)*($I1218&lt;P$2)*$H1218/4</f>
        <v>0</v>
      </c>
      <c r="Q1210" s="41">
        <f t="shared" si="792"/>
        <v>0</v>
      </c>
      <c r="R1210" s="41">
        <f t="shared" si="792"/>
        <v>0</v>
      </c>
      <c r="S1210" s="41">
        <f t="shared" si="792"/>
        <v>0</v>
      </c>
      <c r="T1210" s="41">
        <f t="shared" si="792"/>
        <v>0</v>
      </c>
      <c r="U1210" s="41">
        <f t="shared" si="792"/>
        <v>0</v>
      </c>
      <c r="V1210" s="41">
        <f t="shared" si="792"/>
        <v>0</v>
      </c>
      <c r="W1210" s="41">
        <f t="shared" si="792"/>
        <v>0</v>
      </c>
      <c r="X1210" s="41">
        <f t="shared" si="792"/>
        <v>0</v>
      </c>
      <c r="Y1210" s="41">
        <f t="shared" si="792"/>
        <v>0</v>
      </c>
      <c r="Z1210" s="41">
        <f t="shared" si="792"/>
        <v>0</v>
      </c>
      <c r="AA1210" s="41">
        <f t="shared" si="792"/>
        <v>0</v>
      </c>
      <c r="AB1210" s="41">
        <f t="shared" si="792"/>
        <v>0</v>
      </c>
      <c r="AC1210" s="41">
        <f t="shared" si="792"/>
        <v>0</v>
      </c>
      <c r="AD1210" s="41">
        <f t="shared" si="792"/>
        <v>0</v>
      </c>
      <c r="AE1210" s="41">
        <f t="shared" si="792"/>
        <v>0</v>
      </c>
      <c r="AF1210" s="41">
        <f t="shared" si="792"/>
        <v>0</v>
      </c>
      <c r="AG1210" s="41">
        <f t="shared" si="792"/>
        <v>0</v>
      </c>
      <c r="AH1210" s="41">
        <f t="shared" si="792"/>
        <v>0</v>
      </c>
      <c r="AI1210" s="41">
        <f t="shared" si="792"/>
        <v>0</v>
      </c>
      <c r="AJ1210" s="41">
        <f t="shared" si="792"/>
        <v>0</v>
      </c>
      <c r="AK1210" s="41">
        <f t="shared" si="792"/>
        <v>0</v>
      </c>
      <c r="AL1210" s="41">
        <f t="shared" si="792"/>
        <v>0</v>
      </c>
      <c r="AM1210" s="41">
        <f t="shared" si="792"/>
        <v>0</v>
      </c>
      <c r="AN1210" s="41">
        <f t="shared" si="792"/>
        <v>0</v>
      </c>
      <c r="AO1210" s="41">
        <f t="shared" si="792"/>
        <v>0</v>
      </c>
      <c r="AP1210" s="41">
        <f t="shared" si="792"/>
        <v>0</v>
      </c>
      <c r="AQ1210" s="41">
        <f t="shared" si="792"/>
        <v>0</v>
      </c>
      <c r="AR1210" s="41">
        <f t="shared" si="792"/>
        <v>0</v>
      </c>
      <c r="AS1210" s="41">
        <f t="shared" si="792"/>
        <v>0</v>
      </c>
      <c r="AT1210" s="41">
        <f t="shared" si="792"/>
        <v>0</v>
      </c>
      <c r="AU1210" s="41">
        <f t="shared" si="792"/>
        <v>0</v>
      </c>
      <c r="AV1210" s="41">
        <f t="shared" si="792"/>
        <v>0</v>
      </c>
      <c r="AW1210" s="41">
        <f t="shared" si="792"/>
        <v>0</v>
      </c>
      <c r="AX1210" s="41">
        <f t="shared" si="792"/>
        <v>0</v>
      </c>
      <c r="AY1210" s="41">
        <f t="shared" si="792"/>
        <v>0</v>
      </c>
      <c r="AZ1210" s="41">
        <f t="shared" si="792"/>
        <v>0</v>
      </c>
      <c r="BA1210" s="41">
        <f t="shared" si="792"/>
        <v>0</v>
      </c>
      <c r="BB1210" s="41">
        <f t="shared" si="792"/>
        <v>0</v>
      </c>
      <c r="BC1210" s="41">
        <f t="shared" si="792"/>
        <v>0</v>
      </c>
      <c r="BD1210" s="41">
        <f t="shared" si="792"/>
        <v>0</v>
      </c>
    </row>
    <row r="1211" spans="1:59" ht="16" x14ac:dyDescent="0.2">
      <c r="B1211" s="11">
        <f t="shared" si="782"/>
        <v>37</v>
      </c>
      <c r="C1211" s="12" t="str">
        <f t="shared" si="782"/>
        <v>SCI RETAIL RENNES 2</v>
      </c>
      <c r="D1211" s="43" t="s">
        <v>252</v>
      </c>
      <c r="E1211" s="42" t="s">
        <v>288</v>
      </c>
      <c r="F1211" s="44"/>
      <c r="G1211" s="43" t="s">
        <v>253</v>
      </c>
      <c r="H1211" s="39">
        <v>0</v>
      </c>
      <c r="I1211" s="43" t="s">
        <v>254</v>
      </c>
      <c r="J1211" s="32">
        <v>0</v>
      </c>
      <c r="K1211" s="24"/>
      <c r="L1211" s="20" t="s">
        <v>255</v>
      </c>
      <c r="M1211" s="72"/>
      <c r="N1211" s="72"/>
      <c r="O1211" s="41">
        <v>0</v>
      </c>
      <c r="P1211" s="41">
        <v>0</v>
      </c>
      <c r="Q1211" s="41">
        <v>0</v>
      </c>
      <c r="R1211" s="41">
        <v>0</v>
      </c>
      <c r="S1211" s="41">
        <v>0</v>
      </c>
      <c r="T1211" s="41">
        <v>0</v>
      </c>
      <c r="U1211" s="41">
        <v>0</v>
      </c>
      <c r="V1211" s="41">
        <v>0</v>
      </c>
      <c r="W1211" s="41">
        <v>0</v>
      </c>
      <c r="X1211" s="41">
        <v>0</v>
      </c>
      <c r="Y1211" s="41">
        <v>0</v>
      </c>
      <c r="Z1211" s="41">
        <v>0</v>
      </c>
      <c r="AA1211" s="41">
        <v>0</v>
      </c>
      <c r="AB1211" s="41">
        <v>0</v>
      </c>
      <c r="AC1211" s="41">
        <v>0</v>
      </c>
      <c r="AD1211" s="41">
        <v>0</v>
      </c>
      <c r="AE1211" s="41">
        <v>0</v>
      </c>
      <c r="AF1211" s="41">
        <v>0</v>
      </c>
      <c r="AG1211" s="41">
        <v>0</v>
      </c>
      <c r="AH1211" s="41">
        <v>0</v>
      </c>
      <c r="AI1211" s="41">
        <v>0</v>
      </c>
      <c r="AJ1211" s="41">
        <v>0</v>
      </c>
      <c r="AK1211" s="41">
        <v>0</v>
      </c>
      <c r="AL1211" s="41">
        <v>0</v>
      </c>
      <c r="AM1211" s="41">
        <v>0</v>
      </c>
      <c r="AN1211" s="41">
        <v>0</v>
      </c>
      <c r="AO1211" s="41">
        <v>0</v>
      </c>
      <c r="AP1211" s="41">
        <v>0</v>
      </c>
      <c r="AQ1211" s="41">
        <v>0</v>
      </c>
      <c r="AR1211" s="41">
        <v>0</v>
      </c>
      <c r="AS1211" s="41">
        <v>0</v>
      </c>
      <c r="AT1211" s="41">
        <v>0</v>
      </c>
      <c r="AU1211" s="41">
        <v>0</v>
      </c>
      <c r="AV1211" s="41">
        <v>0</v>
      </c>
      <c r="AW1211" s="41">
        <v>0</v>
      </c>
      <c r="AX1211" s="41">
        <v>0</v>
      </c>
      <c r="AY1211" s="41">
        <v>0</v>
      </c>
      <c r="AZ1211" s="41">
        <v>0</v>
      </c>
      <c r="BA1211" s="41">
        <v>0</v>
      </c>
      <c r="BB1211" s="41">
        <v>0</v>
      </c>
      <c r="BC1211" s="41">
        <v>0</v>
      </c>
      <c r="BD1211" s="41">
        <v>0</v>
      </c>
    </row>
    <row r="1212" spans="1:59" ht="16" x14ac:dyDescent="0.2">
      <c r="B1212" s="11">
        <f t="shared" si="782"/>
        <v>37</v>
      </c>
      <c r="C1212" s="12" t="str">
        <f t="shared" si="782"/>
        <v>SCI RETAIL RENNES 2</v>
      </c>
      <c r="D1212" s="43" t="s">
        <v>256</v>
      </c>
      <c r="E1212" s="32">
        <v>47307</v>
      </c>
      <c r="G1212" s="43" t="s">
        <v>257</v>
      </c>
      <c r="H1212" s="42">
        <v>0</v>
      </c>
      <c r="I1212" s="43" t="s">
        <v>258</v>
      </c>
      <c r="J1212" s="29">
        <v>0</v>
      </c>
      <c r="K1212" s="23"/>
      <c r="L1212" s="33" t="s">
        <v>259</v>
      </c>
      <c r="M1212" s="73"/>
      <c r="N1212" s="73"/>
      <c r="O1212" s="45">
        <f>-(O1209+O1210)*IFERROR((O1199+O1203)/(O1201+O1205),0)</f>
        <v>0</v>
      </c>
      <c r="P1212" s="45">
        <f t="shared" ref="P1212:BD1212" si="793">-(P1209+P1210)*IFERROR((P1199+P1203)/(P1201+P1205),0)</f>
        <v>0</v>
      </c>
      <c r="Q1212" s="45">
        <f t="shared" si="793"/>
        <v>0</v>
      </c>
      <c r="R1212" s="45">
        <f t="shared" si="793"/>
        <v>0</v>
      </c>
      <c r="S1212" s="45">
        <f t="shared" si="793"/>
        <v>0</v>
      </c>
      <c r="T1212" s="45">
        <f t="shared" si="793"/>
        <v>0</v>
      </c>
      <c r="U1212" s="45">
        <f t="shared" si="793"/>
        <v>0</v>
      </c>
      <c r="V1212" s="45">
        <f t="shared" si="793"/>
        <v>0</v>
      </c>
      <c r="W1212" s="45">
        <f t="shared" si="793"/>
        <v>0</v>
      </c>
      <c r="X1212" s="45">
        <f t="shared" si="793"/>
        <v>0</v>
      </c>
      <c r="Y1212" s="45">
        <f t="shared" si="793"/>
        <v>0</v>
      </c>
      <c r="Z1212" s="45">
        <f t="shared" si="793"/>
        <v>0</v>
      </c>
      <c r="AA1212" s="45">
        <f t="shared" si="793"/>
        <v>0</v>
      </c>
      <c r="AB1212" s="45">
        <f t="shared" si="793"/>
        <v>0</v>
      </c>
      <c r="AC1212" s="45">
        <f t="shared" si="793"/>
        <v>0</v>
      </c>
      <c r="AD1212" s="45">
        <f t="shared" si="793"/>
        <v>0</v>
      </c>
      <c r="AE1212" s="45">
        <f t="shared" si="793"/>
        <v>0</v>
      </c>
      <c r="AF1212" s="45">
        <f t="shared" si="793"/>
        <v>0</v>
      </c>
      <c r="AG1212" s="45">
        <f t="shared" si="793"/>
        <v>0</v>
      </c>
      <c r="AH1212" s="45">
        <f t="shared" si="793"/>
        <v>0</v>
      </c>
      <c r="AI1212" s="45">
        <f t="shared" si="793"/>
        <v>0</v>
      </c>
      <c r="AJ1212" s="45">
        <f t="shared" si="793"/>
        <v>0</v>
      </c>
      <c r="AK1212" s="45">
        <f t="shared" si="793"/>
        <v>0</v>
      </c>
      <c r="AL1212" s="45">
        <f t="shared" si="793"/>
        <v>0</v>
      </c>
      <c r="AM1212" s="45">
        <f t="shared" si="793"/>
        <v>0</v>
      </c>
      <c r="AN1212" s="45">
        <f t="shared" si="793"/>
        <v>0</v>
      </c>
      <c r="AO1212" s="45">
        <f t="shared" si="793"/>
        <v>0</v>
      </c>
      <c r="AP1212" s="45">
        <f t="shared" si="793"/>
        <v>0</v>
      </c>
      <c r="AQ1212" s="45">
        <f t="shared" si="793"/>
        <v>0</v>
      </c>
      <c r="AR1212" s="45">
        <f t="shared" si="793"/>
        <v>0</v>
      </c>
      <c r="AS1212" s="45">
        <f t="shared" si="793"/>
        <v>0</v>
      </c>
      <c r="AT1212" s="45">
        <f t="shared" si="793"/>
        <v>0</v>
      </c>
      <c r="AU1212" s="45">
        <f t="shared" si="793"/>
        <v>0</v>
      </c>
      <c r="AV1212" s="45">
        <f t="shared" si="793"/>
        <v>0</v>
      </c>
      <c r="AW1212" s="45">
        <f t="shared" si="793"/>
        <v>0</v>
      </c>
      <c r="AX1212" s="45">
        <f t="shared" si="793"/>
        <v>0</v>
      </c>
      <c r="AY1212" s="45">
        <f t="shared" si="793"/>
        <v>0</v>
      </c>
      <c r="AZ1212" s="45">
        <f t="shared" si="793"/>
        <v>0</v>
      </c>
      <c r="BA1212" s="45">
        <f t="shared" si="793"/>
        <v>0</v>
      </c>
      <c r="BB1212" s="45">
        <f t="shared" si="793"/>
        <v>0</v>
      </c>
      <c r="BC1212" s="45">
        <f t="shared" si="793"/>
        <v>0</v>
      </c>
      <c r="BD1212" s="45">
        <f t="shared" si="793"/>
        <v>0</v>
      </c>
    </row>
    <row r="1213" spans="1:59" ht="16" x14ac:dyDescent="0.2">
      <c r="B1213" s="11">
        <f t="shared" si="782"/>
        <v>37</v>
      </c>
      <c r="C1213" s="12" t="str">
        <f t="shared" si="782"/>
        <v>SCI RETAIL RENNES 2</v>
      </c>
      <c r="K1213" s="24"/>
      <c r="O1213" s="15"/>
      <c r="P1213" s="15"/>
      <c r="Q1213" s="15"/>
      <c r="R1213" s="15"/>
      <c r="S1213" s="15"/>
      <c r="T1213" s="15"/>
      <c r="U1213" s="15"/>
      <c r="V1213" s="15"/>
      <c r="W1213" s="15"/>
      <c r="X1213" s="15"/>
      <c r="Y1213" s="15"/>
      <c r="Z1213" s="15"/>
      <c r="AA1213" s="15"/>
      <c r="AB1213" s="15"/>
      <c r="AC1213" s="15"/>
      <c r="AD1213" s="15"/>
      <c r="AE1213" s="15"/>
      <c r="AF1213" s="15"/>
      <c r="AG1213" s="15"/>
      <c r="AH1213" s="15"/>
      <c r="AI1213" s="15"/>
      <c r="AJ1213" s="15"/>
      <c r="AK1213" s="15"/>
      <c r="AL1213" s="15"/>
      <c r="AM1213" s="15"/>
      <c r="AN1213" s="15"/>
      <c r="AO1213" s="15"/>
      <c r="AP1213" s="15"/>
      <c r="AQ1213" s="15"/>
      <c r="AR1213" s="15"/>
      <c r="AS1213" s="15"/>
      <c r="AT1213" s="15"/>
      <c r="AU1213" s="15"/>
      <c r="AV1213" s="15"/>
      <c r="AW1213" s="15"/>
      <c r="AX1213" s="15"/>
      <c r="AY1213" s="15"/>
      <c r="AZ1213" s="15"/>
      <c r="BA1213" s="15"/>
      <c r="BB1213" s="15"/>
      <c r="BC1213" s="15"/>
      <c r="BD1213" s="15"/>
    </row>
    <row r="1214" spans="1:59" ht="16" x14ac:dyDescent="0.2">
      <c r="B1214" s="11">
        <f t="shared" si="782"/>
        <v>37</v>
      </c>
      <c r="C1214" s="12" t="str">
        <f t="shared" si="782"/>
        <v>SCI RETAIL RENNES 2</v>
      </c>
      <c r="G1214" s="46" t="s">
        <v>229</v>
      </c>
      <c r="H1214" s="104" t="s">
        <v>26</v>
      </c>
      <c r="I1214" s="105"/>
      <c r="J1214" s="106"/>
      <c r="K1214" s="23"/>
      <c r="L1214" s="47" t="s">
        <v>4</v>
      </c>
      <c r="M1214" s="81"/>
      <c r="N1214" s="81"/>
      <c r="O1214" s="48">
        <f>SUM(O1209:O1212)</f>
        <v>12960.309589186565</v>
      </c>
      <c r="P1214" s="48">
        <f t="shared" ref="P1214:BD1214" si="794">SUM(P1209:P1212)</f>
        <v>12982.445045359385</v>
      </c>
      <c r="Q1214" s="48">
        <f t="shared" si="794"/>
        <v>12982.445045359385</v>
      </c>
      <c r="R1214" s="48">
        <f t="shared" si="794"/>
        <v>12982.445045359385</v>
      </c>
      <c r="S1214" s="48">
        <f t="shared" si="794"/>
        <v>13100.980413164842</v>
      </c>
      <c r="T1214" s="48">
        <f t="shared" si="794"/>
        <v>13112.26949581298</v>
      </c>
      <c r="U1214" s="48">
        <f t="shared" si="794"/>
        <v>13112.26949581298</v>
      </c>
      <c r="V1214" s="48">
        <f t="shared" si="794"/>
        <v>13112.26949581298</v>
      </c>
      <c r="W1214" s="48">
        <f t="shared" si="794"/>
        <v>13231.99021729649</v>
      </c>
      <c r="X1214" s="48">
        <f t="shared" si="794"/>
        <v>13243.39219077111</v>
      </c>
      <c r="Y1214" s="48">
        <f t="shared" si="794"/>
        <v>13243.39219077111</v>
      </c>
      <c r="Z1214" s="48">
        <f t="shared" si="794"/>
        <v>13243.39219077111</v>
      </c>
      <c r="AA1214" s="48">
        <f t="shared" si="794"/>
        <v>13364.310119469454</v>
      </c>
      <c r="AB1214" s="48">
        <f t="shared" si="794"/>
        <v>13375.826112678822</v>
      </c>
      <c r="AC1214" s="48">
        <f t="shared" si="794"/>
        <v>13375.826112678822</v>
      </c>
      <c r="AD1214" s="48">
        <f t="shared" si="794"/>
        <v>13375.826112678822</v>
      </c>
      <c r="AE1214" s="48">
        <f t="shared" si="794"/>
        <v>13497.953220664151</v>
      </c>
      <c r="AF1214" s="48">
        <f t="shared" si="794"/>
        <v>13509.58437380561</v>
      </c>
      <c r="AG1214" s="48">
        <f t="shared" si="794"/>
        <v>13509.58437380561</v>
      </c>
      <c r="AH1214" s="48">
        <f t="shared" si="794"/>
        <v>13509.58437380561</v>
      </c>
      <c r="AI1214" s="48">
        <f t="shared" si="794"/>
        <v>13632.932752870791</v>
      </c>
      <c r="AJ1214" s="48">
        <f t="shared" si="794"/>
        <v>13644.680217543666</v>
      </c>
      <c r="AK1214" s="48">
        <f t="shared" si="794"/>
        <v>13644.680217543666</v>
      </c>
      <c r="AL1214" s="48">
        <f t="shared" si="794"/>
        <v>13644.680217543666</v>
      </c>
      <c r="AM1214" s="48">
        <f t="shared" si="794"/>
        <v>13769.2620803995</v>
      </c>
      <c r="AN1214" s="48">
        <f t="shared" si="794"/>
        <v>13781.127019719104</v>
      </c>
      <c r="AO1214" s="48">
        <f t="shared" si="794"/>
        <v>13781.127019719104</v>
      </c>
      <c r="AP1214" s="48">
        <f t="shared" si="794"/>
        <v>13781.127019719104</v>
      </c>
      <c r="AQ1214" s="48">
        <f t="shared" si="794"/>
        <v>13641.307049490017</v>
      </c>
      <c r="AR1214" s="48">
        <f t="shared" si="794"/>
        <v>13467.413798421787</v>
      </c>
      <c r="AS1214" s="48">
        <f t="shared" si="794"/>
        <v>13467.413798421787</v>
      </c>
      <c r="AT1214" s="48">
        <f t="shared" si="794"/>
        <v>13467.413798421787</v>
      </c>
      <c r="AU1214" s="48">
        <f t="shared" si="794"/>
        <v>13590.377141798681</v>
      </c>
      <c r="AV1214" s="48">
        <f t="shared" si="794"/>
        <v>13602.087936406007</v>
      </c>
      <c r="AW1214" s="48">
        <f t="shared" si="794"/>
        <v>13602.087936406007</v>
      </c>
      <c r="AX1214" s="48">
        <f t="shared" si="794"/>
        <v>13602.087936406007</v>
      </c>
      <c r="AY1214" s="48">
        <f t="shared" si="794"/>
        <v>13726.280913216668</v>
      </c>
      <c r="AZ1214" s="48">
        <f t="shared" si="794"/>
        <v>13738.108815770065</v>
      </c>
      <c r="BA1214" s="48">
        <f t="shared" si="794"/>
        <v>13738.108815770065</v>
      </c>
      <c r="BB1214" s="48">
        <f t="shared" si="794"/>
        <v>13738.108815770065</v>
      </c>
      <c r="BC1214" s="48">
        <f t="shared" si="794"/>
        <v>13863.543722348837</v>
      </c>
      <c r="BD1214" s="48">
        <f t="shared" si="794"/>
        <v>13875.489903927766</v>
      </c>
    </row>
    <row r="1215" spans="1:59" ht="16" x14ac:dyDescent="0.2">
      <c r="B1215" s="11">
        <f t="shared" ref="B1215:C1220" si="795">B1214</f>
        <v>37</v>
      </c>
      <c r="C1215" s="12" t="str">
        <f t="shared" si="795"/>
        <v>SCI RETAIL RENNES 2</v>
      </c>
      <c r="D1215" s="46" t="s">
        <v>260</v>
      </c>
      <c r="E1215" s="32">
        <v>47307</v>
      </c>
      <c r="F1215" s="15"/>
      <c r="G1215" s="46" t="s">
        <v>261</v>
      </c>
      <c r="H1215" s="46" t="s">
        <v>237</v>
      </c>
      <c r="I1215" s="46" t="s">
        <v>238</v>
      </c>
      <c r="J1215" s="46" t="s">
        <v>239</v>
      </c>
      <c r="K1215" s="23"/>
      <c r="O1215" s="15"/>
      <c r="P1215" s="15"/>
      <c r="Q1215" s="15"/>
      <c r="R1215" s="15"/>
      <c r="S1215" s="15"/>
      <c r="T1215" s="15"/>
      <c r="U1215" s="15"/>
      <c r="V1215" s="15"/>
      <c r="W1215" s="15"/>
      <c r="X1215" s="15"/>
      <c r="Y1215" s="15"/>
      <c r="Z1215" s="15"/>
      <c r="AA1215" s="15"/>
      <c r="AB1215" s="15"/>
      <c r="AC1215" s="15"/>
      <c r="AD1215" s="15"/>
      <c r="AE1215" s="15"/>
      <c r="AF1215" s="15"/>
      <c r="AG1215" s="15"/>
      <c r="AH1215" s="15"/>
      <c r="AI1215" s="15"/>
      <c r="AJ1215" s="15"/>
      <c r="AK1215" s="15"/>
      <c r="AL1215" s="15"/>
      <c r="AM1215" s="15"/>
      <c r="AN1215" s="15"/>
      <c r="AO1215" s="15"/>
      <c r="AP1215" s="15"/>
      <c r="AQ1215" s="15"/>
      <c r="AR1215" s="15"/>
      <c r="AS1215" s="15"/>
      <c r="AT1215" s="15"/>
      <c r="AU1215" s="15"/>
      <c r="AV1215" s="15"/>
      <c r="AW1215" s="15"/>
      <c r="AX1215" s="15"/>
      <c r="AY1215" s="15"/>
      <c r="AZ1215" s="15"/>
      <c r="BA1215" s="15"/>
      <c r="BB1215" s="15"/>
      <c r="BC1215" s="15"/>
      <c r="BD1215" s="15"/>
    </row>
    <row r="1216" spans="1:59" ht="16" x14ac:dyDescent="0.2">
      <c r="B1216" s="11">
        <f t="shared" si="795"/>
        <v>37</v>
      </c>
      <c r="C1216" s="12" t="str">
        <f t="shared" si="795"/>
        <v>SCI RETAIL RENNES 2</v>
      </c>
      <c r="D1216" s="46" t="s">
        <v>262</v>
      </c>
      <c r="E1216" s="31">
        <v>53823.275809103689</v>
      </c>
      <c r="F1216" s="15"/>
      <c r="G1216" s="49" t="s">
        <v>263</v>
      </c>
      <c r="H1216" s="31">
        <v>0</v>
      </c>
      <c r="I1216" s="32">
        <v>0</v>
      </c>
      <c r="J1216" s="32">
        <v>0</v>
      </c>
      <c r="K1216" s="23"/>
      <c r="L1216" s="50" t="s">
        <v>264</v>
      </c>
      <c r="M1216" s="70"/>
      <c r="N1216" s="70"/>
      <c r="O1216" s="40">
        <f t="shared" ref="O1216:BD1216" si="796">IFERROR(((O$3&gt;=$E1215)*(O$2&lt;=$E1215))*$E1219,"")</f>
        <v>0</v>
      </c>
      <c r="P1216" s="40">
        <f t="shared" si="796"/>
        <v>0</v>
      </c>
      <c r="Q1216" s="40">
        <f t="shared" si="796"/>
        <v>0</v>
      </c>
      <c r="R1216" s="40">
        <f t="shared" si="796"/>
        <v>0</v>
      </c>
      <c r="S1216" s="40">
        <f t="shared" si="796"/>
        <v>0</v>
      </c>
      <c r="T1216" s="40">
        <f t="shared" si="796"/>
        <v>0</v>
      </c>
      <c r="U1216" s="40">
        <f t="shared" si="796"/>
        <v>0</v>
      </c>
      <c r="V1216" s="40">
        <f t="shared" si="796"/>
        <v>0</v>
      </c>
      <c r="W1216" s="40">
        <f t="shared" si="796"/>
        <v>0</v>
      </c>
      <c r="X1216" s="40">
        <f t="shared" si="796"/>
        <v>0</v>
      </c>
      <c r="Y1216" s="40">
        <f t="shared" si="796"/>
        <v>0</v>
      </c>
      <c r="Z1216" s="40">
        <f t="shared" si="796"/>
        <v>0</v>
      </c>
      <c r="AA1216" s="40">
        <f t="shared" si="796"/>
        <v>0</v>
      </c>
      <c r="AB1216" s="40">
        <f t="shared" si="796"/>
        <v>0</v>
      </c>
      <c r="AC1216" s="40">
        <f t="shared" si="796"/>
        <v>0</v>
      </c>
      <c r="AD1216" s="40">
        <f t="shared" si="796"/>
        <v>0</v>
      </c>
      <c r="AE1216" s="40">
        <f t="shared" si="796"/>
        <v>0</v>
      </c>
      <c r="AF1216" s="40">
        <f t="shared" si="796"/>
        <v>0</v>
      </c>
      <c r="AG1216" s="40">
        <f t="shared" si="796"/>
        <v>0</v>
      </c>
      <c r="AH1216" s="40">
        <f t="shared" si="796"/>
        <v>0</v>
      </c>
      <c r="AI1216" s="40">
        <f t="shared" si="796"/>
        <v>0</v>
      </c>
      <c r="AJ1216" s="40">
        <f t="shared" si="796"/>
        <v>0</v>
      </c>
      <c r="AK1216" s="40">
        <f t="shared" si="796"/>
        <v>0</v>
      </c>
      <c r="AL1216" s="40">
        <f t="shared" si="796"/>
        <v>0</v>
      </c>
      <c r="AM1216" s="40">
        <f t="shared" si="796"/>
        <v>0</v>
      </c>
      <c r="AN1216" s="40">
        <f t="shared" si="796"/>
        <v>0</v>
      </c>
      <c r="AO1216" s="40">
        <f t="shared" si="796"/>
        <v>0</v>
      </c>
      <c r="AP1216" s="40">
        <f t="shared" si="796"/>
        <v>0</v>
      </c>
      <c r="AQ1216" s="40">
        <f t="shared" si="796"/>
        <v>0</v>
      </c>
      <c r="AR1216" s="40">
        <f t="shared" si="796"/>
        <v>0</v>
      </c>
      <c r="AS1216" s="40">
        <f t="shared" si="796"/>
        <v>0</v>
      </c>
      <c r="AT1216" s="40">
        <f t="shared" si="796"/>
        <v>0</v>
      </c>
      <c r="AU1216" s="40">
        <f t="shared" si="796"/>
        <v>0</v>
      </c>
      <c r="AV1216" s="40">
        <f t="shared" si="796"/>
        <v>0</v>
      </c>
      <c r="AW1216" s="40">
        <f t="shared" si="796"/>
        <v>0</v>
      </c>
      <c r="AX1216" s="40">
        <f t="shared" si="796"/>
        <v>0</v>
      </c>
      <c r="AY1216" s="40">
        <f t="shared" si="796"/>
        <v>0</v>
      </c>
      <c r="AZ1216" s="40">
        <f t="shared" si="796"/>
        <v>0</v>
      </c>
      <c r="BA1216" s="40">
        <f t="shared" si="796"/>
        <v>0</v>
      </c>
      <c r="BB1216" s="40">
        <f t="shared" si="796"/>
        <v>0</v>
      </c>
      <c r="BC1216" s="40">
        <f t="shared" si="796"/>
        <v>0</v>
      </c>
      <c r="BD1216" s="40">
        <f t="shared" si="796"/>
        <v>0</v>
      </c>
    </row>
    <row r="1217" spans="1:59" ht="16" x14ac:dyDescent="0.2">
      <c r="B1217" s="11">
        <f t="shared" si="795"/>
        <v>37</v>
      </c>
      <c r="C1217" s="12" t="str">
        <f t="shared" si="795"/>
        <v>SCI RETAIL RENNES 2</v>
      </c>
      <c r="D1217" s="46" t="s">
        <v>24</v>
      </c>
      <c r="E1217" s="51">
        <f>IF(E1215&gt;MAX($O$3:$BD$3),BD1206,
IF(E1215&lt;MIN($O$3:$BD$3),1,SUMIFS($O1207:$BD1207,$O$2:$BD$2,"&lt;="&amp;E1215,$O$3:$BD$3,"&gt;="&amp;E1215)))</f>
        <v>1.0926365369286173</v>
      </c>
      <c r="F1217" s="15"/>
      <c r="G1217" s="49" t="s">
        <v>265</v>
      </c>
      <c r="H1217" s="31">
        <v>0</v>
      </c>
      <c r="I1217" s="32">
        <v>0</v>
      </c>
      <c r="J1217" s="32">
        <v>0</v>
      </c>
      <c r="K1217" s="23"/>
      <c r="L1217" s="52" t="s">
        <v>266</v>
      </c>
      <c r="M1217" s="72"/>
      <c r="N1217" s="72"/>
      <c r="O1217" s="41">
        <f t="shared" ref="O1217:BD1217" si="797">IFERROR(((O$3&gt;=$E1212)*(O$2&lt;=$E1212))*$H1220,"")</f>
        <v>0</v>
      </c>
      <c r="P1217" s="41">
        <f t="shared" si="797"/>
        <v>0</v>
      </c>
      <c r="Q1217" s="41">
        <f t="shared" si="797"/>
        <v>0</v>
      </c>
      <c r="R1217" s="41">
        <f t="shared" si="797"/>
        <v>0</v>
      </c>
      <c r="S1217" s="41">
        <f t="shared" si="797"/>
        <v>0</v>
      </c>
      <c r="T1217" s="41">
        <f t="shared" si="797"/>
        <v>0</v>
      </c>
      <c r="U1217" s="41">
        <f t="shared" si="797"/>
        <v>0</v>
      </c>
      <c r="V1217" s="41">
        <f t="shared" si="797"/>
        <v>0</v>
      </c>
      <c r="W1217" s="41">
        <f t="shared" si="797"/>
        <v>0</v>
      </c>
      <c r="X1217" s="41">
        <f t="shared" si="797"/>
        <v>0</v>
      </c>
      <c r="Y1217" s="41">
        <f t="shared" si="797"/>
        <v>0</v>
      </c>
      <c r="Z1217" s="41">
        <f t="shared" si="797"/>
        <v>0</v>
      </c>
      <c r="AA1217" s="41">
        <f t="shared" si="797"/>
        <v>0</v>
      </c>
      <c r="AB1217" s="41">
        <f t="shared" si="797"/>
        <v>0</v>
      </c>
      <c r="AC1217" s="41">
        <f t="shared" si="797"/>
        <v>0</v>
      </c>
      <c r="AD1217" s="41">
        <f t="shared" si="797"/>
        <v>0</v>
      </c>
      <c r="AE1217" s="41">
        <f t="shared" si="797"/>
        <v>0</v>
      </c>
      <c r="AF1217" s="41">
        <f t="shared" si="797"/>
        <v>0</v>
      </c>
      <c r="AG1217" s="41">
        <f t="shared" si="797"/>
        <v>0</v>
      </c>
      <c r="AH1217" s="41">
        <f t="shared" si="797"/>
        <v>0</v>
      </c>
      <c r="AI1217" s="41">
        <f t="shared" si="797"/>
        <v>0</v>
      </c>
      <c r="AJ1217" s="41">
        <f t="shared" si="797"/>
        <v>0</v>
      </c>
      <c r="AK1217" s="41">
        <f t="shared" si="797"/>
        <v>0</v>
      </c>
      <c r="AL1217" s="41">
        <f t="shared" si="797"/>
        <v>0</v>
      </c>
      <c r="AM1217" s="41">
        <f t="shared" si="797"/>
        <v>0</v>
      </c>
      <c r="AN1217" s="41">
        <f t="shared" si="797"/>
        <v>0</v>
      </c>
      <c r="AO1217" s="41">
        <f t="shared" si="797"/>
        <v>0</v>
      </c>
      <c r="AP1217" s="41">
        <f t="shared" si="797"/>
        <v>0</v>
      </c>
      <c r="AQ1217" s="41">
        <f t="shared" si="797"/>
        <v>0</v>
      </c>
      <c r="AR1217" s="41">
        <f t="shared" si="797"/>
        <v>0</v>
      </c>
      <c r="AS1217" s="41">
        <f t="shared" si="797"/>
        <v>0</v>
      </c>
      <c r="AT1217" s="41">
        <f t="shared" si="797"/>
        <v>0</v>
      </c>
      <c r="AU1217" s="41">
        <f t="shared" si="797"/>
        <v>0</v>
      </c>
      <c r="AV1217" s="41">
        <f t="shared" si="797"/>
        <v>0</v>
      </c>
      <c r="AW1217" s="41">
        <f t="shared" si="797"/>
        <v>0</v>
      </c>
      <c r="AX1217" s="41">
        <f t="shared" si="797"/>
        <v>0</v>
      </c>
      <c r="AY1217" s="41">
        <f t="shared" si="797"/>
        <v>0</v>
      </c>
      <c r="AZ1217" s="41">
        <f t="shared" si="797"/>
        <v>0</v>
      </c>
      <c r="BA1217" s="41">
        <f t="shared" si="797"/>
        <v>0</v>
      </c>
      <c r="BB1217" s="41">
        <f t="shared" si="797"/>
        <v>0</v>
      </c>
      <c r="BC1217" s="41">
        <f t="shared" si="797"/>
        <v>0</v>
      </c>
      <c r="BD1217" s="41">
        <f t="shared" si="797"/>
        <v>0</v>
      </c>
    </row>
    <row r="1218" spans="1:59" ht="16" x14ac:dyDescent="0.2">
      <c r="B1218" s="11">
        <f t="shared" si="795"/>
        <v>37</v>
      </c>
      <c r="C1218" s="12" t="str">
        <f t="shared" si="795"/>
        <v>SCI RETAIL RENNES 2</v>
      </c>
      <c r="D1218" s="46" t="s">
        <v>8</v>
      </c>
      <c r="E1218" s="42">
        <v>0</v>
      </c>
      <c r="F1218" s="15"/>
      <c r="G1218" s="49" t="s">
        <v>267</v>
      </c>
      <c r="H1218" s="31">
        <v>0</v>
      </c>
      <c r="I1218" s="32">
        <v>0</v>
      </c>
      <c r="J1218" s="32">
        <v>0</v>
      </c>
      <c r="L1218" s="52" t="s">
        <v>268</v>
      </c>
      <c r="M1218" s="72"/>
      <c r="N1218" s="72"/>
      <c r="O1218" s="41">
        <f t="shared" ref="O1218:BD1218" si="798">IFERROR(((O$3&gt;=$E1215)*(O$2&lt;=$E1215))*$J1220,"")</f>
        <v>0</v>
      </c>
      <c r="P1218" s="41">
        <f t="shared" si="798"/>
        <v>0</v>
      </c>
      <c r="Q1218" s="41">
        <f t="shared" si="798"/>
        <v>0</v>
      </c>
      <c r="R1218" s="41">
        <f t="shared" si="798"/>
        <v>0</v>
      </c>
      <c r="S1218" s="41">
        <f t="shared" si="798"/>
        <v>0</v>
      </c>
      <c r="T1218" s="41">
        <f t="shared" si="798"/>
        <v>0</v>
      </c>
      <c r="U1218" s="41">
        <f t="shared" si="798"/>
        <v>0</v>
      </c>
      <c r="V1218" s="41">
        <f t="shared" si="798"/>
        <v>0</v>
      </c>
      <c r="W1218" s="41">
        <f t="shared" si="798"/>
        <v>0</v>
      </c>
      <c r="X1218" s="41">
        <f t="shared" si="798"/>
        <v>0</v>
      </c>
      <c r="Y1218" s="41">
        <f t="shared" si="798"/>
        <v>0</v>
      </c>
      <c r="Z1218" s="41">
        <f t="shared" si="798"/>
        <v>0</v>
      </c>
      <c r="AA1218" s="41">
        <f t="shared" si="798"/>
        <v>0</v>
      </c>
      <c r="AB1218" s="41">
        <f t="shared" si="798"/>
        <v>0</v>
      </c>
      <c r="AC1218" s="41">
        <f t="shared" si="798"/>
        <v>0</v>
      </c>
      <c r="AD1218" s="41">
        <f t="shared" si="798"/>
        <v>0</v>
      </c>
      <c r="AE1218" s="41">
        <f t="shared" si="798"/>
        <v>0</v>
      </c>
      <c r="AF1218" s="41">
        <f t="shared" si="798"/>
        <v>0</v>
      </c>
      <c r="AG1218" s="41">
        <f t="shared" si="798"/>
        <v>0</v>
      </c>
      <c r="AH1218" s="41">
        <f t="shared" si="798"/>
        <v>0</v>
      </c>
      <c r="AI1218" s="41">
        <f t="shared" si="798"/>
        <v>0</v>
      </c>
      <c r="AJ1218" s="41">
        <f t="shared" si="798"/>
        <v>0</v>
      </c>
      <c r="AK1218" s="41">
        <f t="shared" si="798"/>
        <v>0</v>
      </c>
      <c r="AL1218" s="41">
        <f t="shared" si="798"/>
        <v>0</v>
      </c>
      <c r="AM1218" s="41">
        <f t="shared" si="798"/>
        <v>0</v>
      </c>
      <c r="AN1218" s="41">
        <f t="shared" si="798"/>
        <v>0</v>
      </c>
      <c r="AO1218" s="41">
        <f t="shared" si="798"/>
        <v>0</v>
      </c>
      <c r="AP1218" s="41">
        <f t="shared" si="798"/>
        <v>0</v>
      </c>
      <c r="AQ1218" s="41">
        <f t="shared" si="798"/>
        <v>0</v>
      </c>
      <c r="AR1218" s="41">
        <f t="shared" si="798"/>
        <v>0</v>
      </c>
      <c r="AS1218" s="41">
        <f t="shared" si="798"/>
        <v>0</v>
      </c>
      <c r="AT1218" s="41">
        <f t="shared" si="798"/>
        <v>0</v>
      </c>
      <c r="AU1218" s="41">
        <f t="shared" si="798"/>
        <v>0</v>
      </c>
      <c r="AV1218" s="41">
        <f t="shared" si="798"/>
        <v>0</v>
      </c>
      <c r="AW1218" s="41">
        <f t="shared" si="798"/>
        <v>0</v>
      </c>
      <c r="AX1218" s="41">
        <f t="shared" si="798"/>
        <v>0</v>
      </c>
      <c r="AY1218" s="41">
        <f t="shared" si="798"/>
        <v>0</v>
      </c>
      <c r="AZ1218" s="41">
        <f t="shared" si="798"/>
        <v>0</v>
      </c>
      <c r="BA1218" s="41">
        <f t="shared" si="798"/>
        <v>0</v>
      </c>
      <c r="BB1218" s="41">
        <f t="shared" si="798"/>
        <v>0</v>
      </c>
      <c r="BC1218" s="41">
        <f t="shared" si="798"/>
        <v>0</v>
      </c>
      <c r="BD1218" s="41">
        <f t="shared" si="798"/>
        <v>0</v>
      </c>
    </row>
    <row r="1219" spans="1:59" ht="16" x14ac:dyDescent="0.2">
      <c r="B1219" s="11">
        <f t="shared" si="795"/>
        <v>37</v>
      </c>
      <c r="C1219" s="12" t="str">
        <f t="shared" si="795"/>
        <v>SCI RETAIL RENNES 2</v>
      </c>
      <c r="D1219" s="46" t="s">
        <v>269</v>
      </c>
      <c r="E1219" s="31">
        <v>0</v>
      </c>
      <c r="F1219" s="15"/>
      <c r="G1219" s="53"/>
      <c r="H1219" s="15"/>
      <c r="I1219" s="15"/>
      <c r="J1219" s="23"/>
      <c r="L1219" s="52" t="s">
        <v>270</v>
      </c>
      <c r="M1219" s="72"/>
      <c r="N1219" s="72"/>
      <c r="O1219" s="41">
        <f t="shared" ref="O1219:BD1219" si="799">IFERROR(((O$3&gt;=$J1209)*(O$2&lt;=$J1209))*$E1220,"")</f>
        <v>0</v>
      </c>
      <c r="P1219" s="41">
        <f t="shared" si="799"/>
        <v>0</v>
      </c>
      <c r="Q1219" s="41">
        <f t="shared" si="799"/>
        <v>0</v>
      </c>
      <c r="R1219" s="41">
        <f t="shared" si="799"/>
        <v>0</v>
      </c>
      <c r="S1219" s="41">
        <f t="shared" si="799"/>
        <v>0</v>
      </c>
      <c r="T1219" s="41">
        <f t="shared" si="799"/>
        <v>0</v>
      </c>
      <c r="U1219" s="41">
        <f t="shared" si="799"/>
        <v>0</v>
      </c>
      <c r="V1219" s="41">
        <f t="shared" si="799"/>
        <v>0</v>
      </c>
      <c r="W1219" s="41">
        <f t="shared" si="799"/>
        <v>0</v>
      </c>
      <c r="X1219" s="41">
        <f t="shared" si="799"/>
        <v>0</v>
      </c>
      <c r="Y1219" s="41">
        <f t="shared" si="799"/>
        <v>0</v>
      </c>
      <c r="Z1219" s="41">
        <f t="shared" si="799"/>
        <v>0</v>
      </c>
      <c r="AA1219" s="41">
        <f t="shared" si="799"/>
        <v>0</v>
      </c>
      <c r="AB1219" s="41">
        <f t="shared" si="799"/>
        <v>0</v>
      </c>
      <c r="AC1219" s="41">
        <f t="shared" si="799"/>
        <v>0</v>
      </c>
      <c r="AD1219" s="41">
        <f t="shared" si="799"/>
        <v>0</v>
      </c>
      <c r="AE1219" s="41">
        <f t="shared" si="799"/>
        <v>0</v>
      </c>
      <c r="AF1219" s="41">
        <f t="shared" si="799"/>
        <v>0</v>
      </c>
      <c r="AG1219" s="41">
        <f t="shared" si="799"/>
        <v>0</v>
      </c>
      <c r="AH1219" s="41">
        <f t="shared" si="799"/>
        <v>0</v>
      </c>
      <c r="AI1219" s="41">
        <f t="shared" si="799"/>
        <v>0</v>
      </c>
      <c r="AJ1219" s="41">
        <f t="shared" si="799"/>
        <v>0</v>
      </c>
      <c r="AK1219" s="41">
        <f t="shared" si="799"/>
        <v>0</v>
      </c>
      <c r="AL1219" s="41">
        <f t="shared" si="799"/>
        <v>0</v>
      </c>
      <c r="AM1219" s="41">
        <f t="shared" si="799"/>
        <v>0</v>
      </c>
      <c r="AN1219" s="41">
        <f t="shared" si="799"/>
        <v>0</v>
      </c>
      <c r="AO1219" s="41">
        <f t="shared" si="799"/>
        <v>0</v>
      </c>
      <c r="AP1219" s="41">
        <f t="shared" si="799"/>
        <v>0</v>
      </c>
      <c r="AQ1219" s="41">
        <f t="shared" si="799"/>
        <v>0</v>
      </c>
      <c r="AR1219" s="41">
        <f t="shared" si="799"/>
        <v>0</v>
      </c>
      <c r="AS1219" s="41">
        <f t="shared" si="799"/>
        <v>0</v>
      </c>
      <c r="AT1219" s="41">
        <f t="shared" si="799"/>
        <v>0</v>
      </c>
      <c r="AU1219" s="41">
        <f t="shared" si="799"/>
        <v>0</v>
      </c>
      <c r="AV1219" s="41">
        <f t="shared" si="799"/>
        <v>0</v>
      </c>
      <c r="AW1219" s="41">
        <f t="shared" si="799"/>
        <v>0</v>
      </c>
      <c r="AX1219" s="41">
        <f t="shared" si="799"/>
        <v>0</v>
      </c>
      <c r="AY1219" s="41">
        <f t="shared" si="799"/>
        <v>0</v>
      </c>
      <c r="AZ1219" s="41">
        <f t="shared" si="799"/>
        <v>0</v>
      </c>
      <c r="BA1219" s="41">
        <f t="shared" si="799"/>
        <v>0</v>
      </c>
      <c r="BB1219" s="41">
        <f t="shared" si="799"/>
        <v>0</v>
      </c>
      <c r="BC1219" s="41">
        <f t="shared" si="799"/>
        <v>0</v>
      </c>
      <c r="BD1219" s="41">
        <f t="shared" si="799"/>
        <v>0</v>
      </c>
    </row>
    <row r="1220" spans="1:59" ht="16" x14ac:dyDescent="0.2">
      <c r="B1220" s="11">
        <f t="shared" si="795"/>
        <v>37</v>
      </c>
      <c r="C1220" s="12" t="str">
        <f t="shared" si="795"/>
        <v>SCI RETAIL RENNES 2</v>
      </c>
      <c r="D1220" s="46" t="s">
        <v>270</v>
      </c>
      <c r="E1220" s="31">
        <v>0</v>
      </c>
      <c r="F1220" s="15"/>
      <c r="G1220" s="46" t="s">
        <v>266</v>
      </c>
      <c r="H1220" s="31">
        <v>0</v>
      </c>
      <c r="I1220" s="46" t="s">
        <v>268</v>
      </c>
      <c r="J1220" s="31">
        <v>0</v>
      </c>
      <c r="L1220" s="54" t="s">
        <v>271</v>
      </c>
      <c r="M1220" s="73"/>
      <c r="N1220" s="73"/>
      <c r="O1220" s="45">
        <f t="shared" ref="O1220:BD1220" si="800">IFERROR(-($E1201+$H1201+$J1201)*O1202,"")</f>
        <v>0</v>
      </c>
      <c r="P1220" s="45">
        <f t="shared" si="800"/>
        <v>0</v>
      </c>
      <c r="Q1220" s="45">
        <f t="shared" si="800"/>
        <v>0</v>
      </c>
      <c r="R1220" s="45">
        <f t="shared" si="800"/>
        <v>0</v>
      </c>
      <c r="S1220" s="45">
        <f t="shared" si="800"/>
        <v>0</v>
      </c>
      <c r="T1220" s="45">
        <f t="shared" si="800"/>
        <v>0</v>
      </c>
      <c r="U1220" s="45">
        <f t="shared" si="800"/>
        <v>0</v>
      </c>
      <c r="V1220" s="45">
        <f t="shared" si="800"/>
        <v>0</v>
      </c>
      <c r="W1220" s="45">
        <f t="shared" si="800"/>
        <v>0</v>
      </c>
      <c r="X1220" s="45">
        <f t="shared" si="800"/>
        <v>0</v>
      </c>
      <c r="Y1220" s="45">
        <f t="shared" si="800"/>
        <v>0</v>
      </c>
      <c r="Z1220" s="45">
        <f t="shared" si="800"/>
        <v>0</v>
      </c>
      <c r="AA1220" s="45">
        <f t="shared" si="800"/>
        <v>0</v>
      </c>
      <c r="AB1220" s="45">
        <f t="shared" si="800"/>
        <v>0</v>
      </c>
      <c r="AC1220" s="45">
        <f t="shared" si="800"/>
        <v>0</v>
      </c>
      <c r="AD1220" s="45">
        <f t="shared" si="800"/>
        <v>0</v>
      </c>
      <c r="AE1220" s="45">
        <f t="shared" si="800"/>
        <v>0</v>
      </c>
      <c r="AF1220" s="45">
        <f t="shared" si="800"/>
        <v>0</v>
      </c>
      <c r="AG1220" s="45">
        <f t="shared" si="800"/>
        <v>0</v>
      </c>
      <c r="AH1220" s="45">
        <f t="shared" si="800"/>
        <v>0</v>
      </c>
      <c r="AI1220" s="45">
        <f t="shared" si="800"/>
        <v>0</v>
      </c>
      <c r="AJ1220" s="45">
        <f t="shared" si="800"/>
        <v>0</v>
      </c>
      <c r="AK1220" s="45">
        <f t="shared" si="800"/>
        <v>0</v>
      </c>
      <c r="AL1220" s="45">
        <f t="shared" si="800"/>
        <v>0</v>
      </c>
      <c r="AM1220" s="45">
        <f t="shared" si="800"/>
        <v>0</v>
      </c>
      <c r="AN1220" s="45">
        <f t="shared" si="800"/>
        <v>0</v>
      </c>
      <c r="AO1220" s="45">
        <f t="shared" si="800"/>
        <v>0</v>
      </c>
      <c r="AP1220" s="45">
        <f t="shared" si="800"/>
        <v>0</v>
      </c>
      <c r="AQ1220" s="45">
        <f t="shared" si="800"/>
        <v>0</v>
      </c>
      <c r="AR1220" s="45">
        <f t="shared" si="800"/>
        <v>0</v>
      </c>
      <c r="AS1220" s="45">
        <f t="shared" si="800"/>
        <v>0</v>
      </c>
      <c r="AT1220" s="45">
        <f t="shared" si="800"/>
        <v>0</v>
      </c>
      <c r="AU1220" s="45">
        <f t="shared" si="800"/>
        <v>0</v>
      </c>
      <c r="AV1220" s="45">
        <f t="shared" si="800"/>
        <v>0</v>
      </c>
      <c r="AW1220" s="45">
        <f t="shared" si="800"/>
        <v>0</v>
      </c>
      <c r="AX1220" s="45">
        <f t="shared" si="800"/>
        <v>0</v>
      </c>
      <c r="AY1220" s="45">
        <f t="shared" si="800"/>
        <v>0</v>
      </c>
      <c r="AZ1220" s="45">
        <f t="shared" si="800"/>
        <v>0</v>
      </c>
      <c r="BA1220" s="45">
        <f t="shared" si="800"/>
        <v>0</v>
      </c>
      <c r="BB1220" s="45">
        <f t="shared" si="800"/>
        <v>0</v>
      </c>
      <c r="BC1220" s="45">
        <f t="shared" si="800"/>
        <v>0</v>
      </c>
      <c r="BD1220" s="45">
        <f t="shared" si="800"/>
        <v>0</v>
      </c>
    </row>
    <row r="1221" spans="1:59" x14ac:dyDescent="0.2">
      <c r="A1221"/>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row>
    <row r="1222" spans="1:59" ht="16" x14ac:dyDescent="0.2">
      <c r="A1222"/>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s="1"/>
    </row>
    <row r="1223" spans="1:59" ht="16" x14ac:dyDescent="0.2">
      <c r="A1223" s="1"/>
      <c r="B1223" s="67">
        <v>38</v>
      </c>
      <c r="C1223" s="68" t="str">
        <f>H1225</f>
        <v>SCI RETAIL RENNES 2</v>
      </c>
      <c r="D1223" s="69" t="s">
        <v>88</v>
      </c>
      <c r="E1223" s="69"/>
      <c r="F1223" s="69"/>
      <c r="G1223" s="69"/>
      <c r="H1223" s="69"/>
      <c r="I1223" s="69"/>
      <c r="J1223" s="69"/>
      <c r="K1223" s="68"/>
      <c r="L1223" s="68"/>
      <c r="M1223" s="68"/>
      <c r="N1223" s="68"/>
      <c r="O1223" s="82"/>
      <c r="P1223" s="82"/>
      <c r="Q1223" s="82"/>
      <c r="R1223" s="82"/>
      <c r="S1223" s="82"/>
      <c r="T1223" s="82"/>
      <c r="U1223" s="82"/>
      <c r="V1223" s="82"/>
      <c r="W1223" s="82"/>
      <c r="X1223" s="82"/>
      <c r="Y1223" s="82"/>
      <c r="Z1223" s="82"/>
      <c r="AA1223" s="82"/>
      <c r="AB1223" s="82"/>
      <c r="AC1223" s="82"/>
      <c r="AD1223" s="82"/>
      <c r="AE1223" s="82"/>
      <c r="AF1223" s="82"/>
      <c r="AG1223" s="82"/>
      <c r="AH1223" s="82"/>
      <c r="AI1223" s="82"/>
      <c r="AJ1223" s="82"/>
      <c r="AK1223" s="82"/>
      <c r="AL1223" s="82"/>
      <c r="AM1223" s="82"/>
      <c r="AN1223" s="82"/>
      <c r="AO1223" s="82"/>
      <c r="AP1223" s="82"/>
      <c r="AQ1223" s="82"/>
      <c r="AR1223" s="82"/>
      <c r="AS1223" s="82"/>
      <c r="AT1223" s="82"/>
      <c r="AU1223" s="82"/>
      <c r="AV1223" s="82"/>
      <c r="AW1223" s="82"/>
      <c r="AX1223" s="82"/>
      <c r="AY1223" s="82"/>
      <c r="AZ1223" s="82"/>
      <c r="BA1223" s="82"/>
      <c r="BB1223" s="82"/>
      <c r="BC1223" s="82"/>
      <c r="BD1223" s="82"/>
      <c r="BE1223" s="1"/>
      <c r="BF1223" s="1"/>
      <c r="BG1223" s="1"/>
    </row>
    <row r="1224" spans="1:59" ht="16" x14ac:dyDescent="0.2">
      <c r="A1224" s="35"/>
      <c r="B1224" s="11">
        <f>B1223</f>
        <v>38</v>
      </c>
      <c r="C1224" s="12" t="str">
        <f>C1223</f>
        <v>SCI RETAIL RENNES 2</v>
      </c>
      <c r="D1224" s="35"/>
      <c r="E1224" s="35"/>
      <c r="F1224" s="35"/>
      <c r="G1224" s="35"/>
      <c r="H1224" s="35"/>
      <c r="I1224" s="35"/>
      <c r="J1224" s="35"/>
      <c r="K1224" s="35"/>
      <c r="L1224" s="35"/>
      <c r="M1224" s="35"/>
      <c r="N1224" s="35"/>
      <c r="O1224" s="44"/>
      <c r="P1224" s="44"/>
      <c r="Q1224" s="44"/>
      <c r="R1224" s="44"/>
      <c r="S1224" s="44"/>
      <c r="T1224" s="44"/>
      <c r="U1224" s="44"/>
      <c r="V1224" s="44"/>
      <c r="W1224" s="44"/>
      <c r="X1224" s="44"/>
      <c r="Y1224" s="44"/>
      <c r="Z1224" s="44"/>
      <c r="AA1224" s="44"/>
      <c r="AB1224" s="44"/>
      <c r="AC1224" s="44"/>
      <c r="AD1224" s="44"/>
      <c r="AE1224" s="44"/>
      <c r="AF1224" s="44"/>
      <c r="AG1224" s="44"/>
      <c r="AH1224" s="44"/>
      <c r="AI1224" s="44"/>
      <c r="AJ1224" s="44"/>
      <c r="AK1224" s="44"/>
      <c r="AL1224" s="44"/>
      <c r="AM1224" s="44"/>
      <c r="AN1224" s="44"/>
      <c r="AO1224" s="44"/>
      <c r="AP1224" s="44"/>
      <c r="AQ1224" s="44"/>
      <c r="AR1224" s="44"/>
      <c r="AS1224" s="44"/>
      <c r="AT1224" s="44"/>
      <c r="AU1224" s="44"/>
      <c r="AV1224" s="44"/>
      <c r="AW1224" s="44"/>
      <c r="AX1224" s="44"/>
      <c r="AY1224" s="44"/>
      <c r="AZ1224" s="44"/>
      <c r="BA1224" s="44"/>
      <c r="BB1224" s="44"/>
      <c r="BC1224" s="44"/>
      <c r="BD1224" s="44"/>
      <c r="BE1224" s="35"/>
      <c r="BF1224" s="35"/>
      <c r="BG1224" s="35"/>
    </row>
    <row r="1225" spans="1:59" ht="16" x14ac:dyDescent="0.2">
      <c r="B1225" s="11">
        <f t="shared" ref="B1225:C1240" si="801">B1224</f>
        <v>38</v>
      </c>
      <c r="C1225" s="12" t="str">
        <f t="shared" si="801"/>
        <v>SCI RETAIL RENNES 2</v>
      </c>
      <c r="D1225" s="13" t="s">
        <v>2</v>
      </c>
      <c r="E1225" s="14" t="s">
        <v>89</v>
      </c>
      <c r="F1225" s="15"/>
      <c r="G1225" s="13" t="s">
        <v>229</v>
      </c>
      <c r="H1225" s="14" t="s">
        <v>26</v>
      </c>
      <c r="I1225" s="14"/>
      <c r="J1225" s="14"/>
      <c r="L1225" s="16" t="s">
        <v>230</v>
      </c>
      <c r="M1225" s="70"/>
      <c r="N1225" s="70"/>
      <c r="O1225" s="17">
        <f>($E1236&gt;0)*($E1230&lt;O$2)*(EDATE($E1230,$E1236)&gt;O$3)*((O$3-O$2+1)/O$4)
+($E1236&gt;0)*($E1230&lt;O$2)*(EDATE($E1230,$E1236)&gt;=O$2)*(EDATE($E1230,$E1236)&lt;=O$3)*((EDATE($E1230,$E1236)-O$2)/O$4)
+($E1236&gt;0)*($E1230&lt;O$2)*(EDATE($E1230,$E1236)&lt;O$2)*(0)
+($E1236&gt;0)*($E1230&gt;=O$2)*($E1230&lt;=O$3)*(EDATE($E1230,$E1236)&gt;=O$2)*(EDATE($E1230,$E1236)&lt;=O$3)*((EDATE($E1230,$E1236)-$E1230+1)/O$4)
+($E1236&gt;0)*($E1230&gt;=O$2)*($E1230&lt;=O$3)*(EDATE($E1230,$E1236)&gt;O$3)*((O$3-$E1230+1)/O$4)
+($E1236&gt;0)*($E1230&gt;O$3)*(0)</f>
        <v>0</v>
      </c>
      <c r="P1225" s="17">
        <f t="shared" ref="P1225:BD1225" si="802">($E1236&gt;0)*($E1230&lt;P$2)*(EDATE($E1230,$E1236)&gt;P$3)*((P$3-P$2+1)/P$4)
+($E1236&gt;0)*($E1230&lt;P$2)*(EDATE($E1230,$E1236)&gt;=P$2)*(EDATE($E1230,$E1236)&lt;=P$3)*((EDATE($E1230,$E1236)-P$2)/P$4)
+($E1236&gt;0)*($E1230&lt;P$2)*(EDATE($E1230,$E1236)&lt;P$2)*(0)
+($E1236&gt;0)*($E1230&gt;=P$2)*($E1230&lt;=P$3)*(EDATE($E1230,$E1236)&gt;=P$2)*(EDATE($E1230,$E1236)&lt;=P$3)*((EDATE($E1230,$E1236)-$E1230+1)/P$4)
+($E1236&gt;0)*($E1230&gt;=P$2)*($E1230&lt;=P$3)*(EDATE($E1230,$E1236)&gt;P$3)*((P$3-$E1230+1)/P$4)
+($E1236&gt;0)*($E1230&gt;P$3)*(0)</f>
        <v>0</v>
      </c>
      <c r="Q1225" s="17">
        <f t="shared" si="802"/>
        <v>0</v>
      </c>
      <c r="R1225" s="17">
        <f t="shared" si="802"/>
        <v>0</v>
      </c>
      <c r="S1225" s="17">
        <f t="shared" si="802"/>
        <v>0</v>
      </c>
      <c r="T1225" s="17">
        <f t="shared" si="802"/>
        <v>0</v>
      </c>
      <c r="U1225" s="17">
        <f t="shared" si="802"/>
        <v>0</v>
      </c>
      <c r="V1225" s="17">
        <f t="shared" si="802"/>
        <v>0</v>
      </c>
      <c r="W1225" s="17">
        <f t="shared" si="802"/>
        <v>0</v>
      </c>
      <c r="X1225" s="17">
        <f t="shared" si="802"/>
        <v>0</v>
      </c>
      <c r="Y1225" s="17">
        <f t="shared" si="802"/>
        <v>0</v>
      </c>
      <c r="Z1225" s="17">
        <f t="shared" si="802"/>
        <v>0</v>
      </c>
      <c r="AA1225" s="17">
        <f t="shared" si="802"/>
        <v>0</v>
      </c>
      <c r="AB1225" s="17">
        <f t="shared" si="802"/>
        <v>0</v>
      </c>
      <c r="AC1225" s="17">
        <f t="shared" si="802"/>
        <v>0</v>
      </c>
      <c r="AD1225" s="17">
        <f t="shared" si="802"/>
        <v>0</v>
      </c>
      <c r="AE1225" s="17">
        <f t="shared" si="802"/>
        <v>0</v>
      </c>
      <c r="AF1225" s="17">
        <f t="shared" si="802"/>
        <v>0</v>
      </c>
      <c r="AG1225" s="17">
        <f t="shared" si="802"/>
        <v>0</v>
      </c>
      <c r="AH1225" s="17">
        <f t="shared" si="802"/>
        <v>0</v>
      </c>
      <c r="AI1225" s="17">
        <f t="shared" si="802"/>
        <v>0</v>
      </c>
      <c r="AJ1225" s="17">
        <f t="shared" si="802"/>
        <v>0</v>
      </c>
      <c r="AK1225" s="17">
        <f t="shared" si="802"/>
        <v>0</v>
      </c>
      <c r="AL1225" s="17">
        <f t="shared" si="802"/>
        <v>0</v>
      </c>
      <c r="AM1225" s="17">
        <f t="shared" si="802"/>
        <v>0</v>
      </c>
      <c r="AN1225" s="17">
        <f t="shared" si="802"/>
        <v>0</v>
      </c>
      <c r="AO1225" s="17">
        <f t="shared" si="802"/>
        <v>0</v>
      </c>
      <c r="AP1225" s="17">
        <f t="shared" si="802"/>
        <v>0</v>
      </c>
      <c r="AQ1225" s="17">
        <f t="shared" si="802"/>
        <v>0</v>
      </c>
      <c r="AR1225" s="17">
        <f t="shared" si="802"/>
        <v>0</v>
      </c>
      <c r="AS1225" s="17">
        <f t="shared" si="802"/>
        <v>0</v>
      </c>
      <c r="AT1225" s="17">
        <f t="shared" si="802"/>
        <v>0</v>
      </c>
      <c r="AU1225" s="17">
        <f t="shared" si="802"/>
        <v>0</v>
      </c>
      <c r="AV1225" s="17">
        <f t="shared" si="802"/>
        <v>0</v>
      </c>
      <c r="AW1225" s="17">
        <f t="shared" si="802"/>
        <v>0</v>
      </c>
      <c r="AX1225" s="17">
        <f t="shared" si="802"/>
        <v>0</v>
      </c>
      <c r="AY1225" s="17">
        <f t="shared" si="802"/>
        <v>0</v>
      </c>
      <c r="AZ1225" s="17">
        <f t="shared" si="802"/>
        <v>0</v>
      </c>
      <c r="BA1225" s="17">
        <f t="shared" si="802"/>
        <v>0</v>
      </c>
      <c r="BB1225" s="17">
        <f t="shared" si="802"/>
        <v>0</v>
      </c>
      <c r="BC1225" s="17">
        <f t="shared" si="802"/>
        <v>0</v>
      </c>
      <c r="BD1225" s="17">
        <f t="shared" si="802"/>
        <v>0</v>
      </c>
    </row>
    <row r="1226" spans="1:59" ht="16" x14ac:dyDescent="0.2">
      <c r="B1226" s="11">
        <f t="shared" si="801"/>
        <v>38</v>
      </c>
      <c r="C1226" s="12" t="str">
        <f t="shared" si="801"/>
        <v>SCI RETAIL RENNES 2</v>
      </c>
      <c r="D1226" s="13" t="s">
        <v>7</v>
      </c>
      <c r="E1226" s="18">
        <v>77</v>
      </c>
      <c r="F1226" s="15"/>
      <c r="G1226" s="13" t="s">
        <v>0</v>
      </c>
      <c r="H1226" s="19">
        <v>62.4</v>
      </c>
      <c r="I1226" s="13" t="s">
        <v>20</v>
      </c>
      <c r="J1226" s="19">
        <v>80.5</v>
      </c>
      <c r="L1226" s="20" t="s">
        <v>231</v>
      </c>
      <c r="M1226" s="72"/>
      <c r="N1226" s="72"/>
      <c r="O1226" s="21">
        <f>($H1231&gt;0)*($J1231&lt;O$2)*0
+($H1231&gt;0)*($J1231&gt;=O$2)*($J1231&lt;=O$3)*(($J1231-O$2+1)/O$4)
+($H1231&gt;0)*($J1231&gt;O$3)*($I1231&gt;O$3)*0
+($H1231&gt;0)*($J1231&gt;O$3)*($I1231&lt;=O$3)*($I1231&gt;=O$2)*((O$3-$I1231+1)/O$4)
+($H1231&gt;0)*($J1231&gt;O$3)*($I1231&lt;O$2)*1
+($H1231&gt;0)*($I1231&gt;O$3)*0
+($H1232&gt;0)*($J$2350&lt;O$2)*0
+($H1232&gt;0)*($J1232&gt;=O$2)*($J1232&lt;=O$3)*(($J1232-O$2+1)/O$4)
+($H1232&gt;0)*($J1232&gt;O$3)*($I1232&gt;O$3)*0
+($H1232&gt;0)*($J1232&gt;O$3)*($I1232&lt;=O$3)*($I1232&gt;=O$2)*((O$3-$I1232+1)/O$4)
+($H1232&gt;0)*($J1232&gt;O$3)*($I1232&lt;O$2)*1
+($H1232&gt;0)*($I1232&gt;O$3)*0
+($H1233&gt;0)*($J1233&lt;O$2)*0
+($H1233&gt;0)*($J1233&gt;=O$2)*($J1233&lt;=O$3)*(($J1233-O$2+1)/O$4)
+($H1233&gt;0)*($J1233&gt;O$3)*($I1233&gt;O$3)*0
+($H1233&gt;0)*($J1233&gt;O$3)*($I1233&lt;=O$3)*($I1233&gt;=O$2)*((O$3-$I1233+1)/O$4)
+($H1233&gt;0)*($J1233&gt;O$3)*($I1233&lt;O$2)*1
+($H1233&gt;0)*($I1233&gt;O$3)*0</f>
        <v>1</v>
      </c>
      <c r="P1226" s="21">
        <f t="shared" ref="P1226:BD1226" si="803">($H1231&gt;0)*($J1231&lt;P$2)*0
+($H1231&gt;0)*($J1231&gt;=P$2)*($J1231&lt;=P$3)*(($J1231-P$2+1)/P$4)
+($H1231&gt;0)*($J1231&gt;P$3)*($I1231&gt;P$3)*0
+($H1231&gt;0)*($J1231&gt;P$3)*($I1231&lt;=P$3)*($I1231&gt;=P$2)*((P$3-$I1231+1)/P$4)
+($H1231&gt;0)*($J1231&gt;P$3)*($I1231&lt;P$2)*1
+($H1231&gt;0)*($I1231&gt;P$3)*0
+($H1232&gt;0)*($J$2350&lt;P$2)*0
+($H1232&gt;0)*($J1232&gt;=P$2)*($J1232&lt;=P$3)*(($J1232-P$2+1)/P$4)
+($H1232&gt;0)*($J1232&gt;P$3)*($I1232&gt;P$3)*0
+($H1232&gt;0)*($J1232&gt;P$3)*($I1232&lt;=P$3)*($I1232&gt;=P$2)*((P$3-$I1232+1)/P$4)
+($H1232&gt;0)*($J1232&gt;P$3)*($I1232&lt;P$2)*1
+($H1232&gt;0)*($I1232&gt;P$3)*0
+($H1233&gt;0)*($J1233&lt;P$2)*0
+($H1233&gt;0)*($J1233&gt;=P$2)*($J1233&lt;=P$3)*(($J1233-P$2+1)/P$4)
+($H1233&gt;0)*($J1233&gt;P$3)*($I1233&gt;P$3)*0
+($H1233&gt;0)*($J1233&gt;P$3)*($I1233&lt;=P$3)*($I1233&gt;=P$2)*((P$3-$I1233+1)/P$4)
+($H1233&gt;0)*($J1233&gt;P$3)*($I1233&lt;P$2)*1
+($H1233&gt;0)*($I1233&gt;P$3)*0</f>
        <v>0.66304347826086951</v>
      </c>
      <c r="Q1226" s="21">
        <f t="shared" si="803"/>
        <v>0</v>
      </c>
      <c r="R1226" s="21">
        <f t="shared" si="803"/>
        <v>0</v>
      </c>
      <c r="S1226" s="21">
        <f t="shared" si="803"/>
        <v>0</v>
      </c>
      <c r="T1226" s="21">
        <f t="shared" si="803"/>
        <v>0</v>
      </c>
      <c r="U1226" s="21">
        <f t="shared" si="803"/>
        <v>0</v>
      </c>
      <c r="V1226" s="21">
        <f t="shared" si="803"/>
        <v>0</v>
      </c>
      <c r="W1226" s="21">
        <f t="shared" si="803"/>
        <v>0</v>
      </c>
      <c r="X1226" s="21">
        <f t="shared" si="803"/>
        <v>0</v>
      </c>
      <c r="Y1226" s="21">
        <f t="shared" si="803"/>
        <v>0</v>
      </c>
      <c r="Z1226" s="21">
        <f t="shared" si="803"/>
        <v>0</v>
      </c>
      <c r="AA1226" s="21">
        <f t="shared" si="803"/>
        <v>0</v>
      </c>
      <c r="AB1226" s="21">
        <f t="shared" si="803"/>
        <v>0</v>
      </c>
      <c r="AC1226" s="21">
        <f t="shared" si="803"/>
        <v>0</v>
      </c>
      <c r="AD1226" s="21">
        <f t="shared" si="803"/>
        <v>0</v>
      </c>
      <c r="AE1226" s="21">
        <f t="shared" si="803"/>
        <v>0</v>
      </c>
      <c r="AF1226" s="21">
        <f t="shared" si="803"/>
        <v>0</v>
      </c>
      <c r="AG1226" s="21">
        <f t="shared" si="803"/>
        <v>0</v>
      </c>
      <c r="AH1226" s="21">
        <f t="shared" si="803"/>
        <v>0</v>
      </c>
      <c r="AI1226" s="21">
        <f t="shared" si="803"/>
        <v>0</v>
      </c>
      <c r="AJ1226" s="21">
        <f t="shared" si="803"/>
        <v>0</v>
      </c>
      <c r="AK1226" s="21">
        <f t="shared" si="803"/>
        <v>0</v>
      </c>
      <c r="AL1226" s="21">
        <f t="shared" si="803"/>
        <v>0</v>
      </c>
      <c r="AM1226" s="21">
        <f t="shared" si="803"/>
        <v>0</v>
      </c>
      <c r="AN1226" s="21">
        <f t="shared" si="803"/>
        <v>0</v>
      </c>
      <c r="AO1226" s="21">
        <f t="shared" si="803"/>
        <v>0</v>
      </c>
      <c r="AP1226" s="21">
        <f t="shared" si="803"/>
        <v>0</v>
      </c>
      <c r="AQ1226" s="21">
        <f t="shared" si="803"/>
        <v>0</v>
      </c>
      <c r="AR1226" s="21">
        <f t="shared" si="803"/>
        <v>0</v>
      </c>
      <c r="AS1226" s="21">
        <f t="shared" si="803"/>
        <v>0</v>
      </c>
      <c r="AT1226" s="21">
        <f t="shared" si="803"/>
        <v>0</v>
      </c>
      <c r="AU1226" s="21">
        <f t="shared" si="803"/>
        <v>0</v>
      </c>
      <c r="AV1226" s="21">
        <f t="shared" si="803"/>
        <v>0</v>
      </c>
      <c r="AW1226" s="21">
        <f t="shared" si="803"/>
        <v>0</v>
      </c>
      <c r="AX1226" s="21">
        <f t="shared" si="803"/>
        <v>0</v>
      </c>
      <c r="AY1226" s="21">
        <f t="shared" si="803"/>
        <v>0</v>
      </c>
      <c r="AZ1226" s="21">
        <f t="shared" si="803"/>
        <v>0</v>
      </c>
      <c r="BA1226" s="21">
        <f t="shared" si="803"/>
        <v>0</v>
      </c>
      <c r="BB1226" s="21">
        <f t="shared" si="803"/>
        <v>0</v>
      </c>
      <c r="BC1226" s="21">
        <f t="shared" si="803"/>
        <v>0</v>
      </c>
      <c r="BD1226" s="21">
        <f t="shared" si="803"/>
        <v>0</v>
      </c>
    </row>
    <row r="1227" spans="1:59" ht="16" x14ac:dyDescent="0.2">
      <c r="B1227" s="11">
        <f t="shared" si="801"/>
        <v>38</v>
      </c>
      <c r="C1227" s="12" t="str">
        <f t="shared" si="801"/>
        <v>SCI RETAIL RENNES 2</v>
      </c>
      <c r="D1227" s="13" t="s">
        <v>21</v>
      </c>
      <c r="E1227" s="22">
        <v>0</v>
      </c>
      <c r="F1227" s="15"/>
      <c r="G1227" s="13" t="s">
        <v>22</v>
      </c>
      <c r="H1227" s="22">
        <v>0</v>
      </c>
      <c r="I1227" s="13" t="s">
        <v>23</v>
      </c>
      <c r="J1227" s="22">
        <v>0</v>
      </c>
      <c r="K1227" s="23"/>
      <c r="L1227" s="20" t="s">
        <v>232</v>
      </c>
      <c r="M1227" s="72"/>
      <c r="N1227" s="72"/>
      <c r="O1227" s="21">
        <f>($E1230&lt;=O$3)*($E1230&gt;O$2)*((O$3-$E1230+1)/O$4)
+($E1230&lt;=O$2)*((O$3-O$2+1)/O$4)
+($E1230&gt;O$3)*(0)
-($E1238&lt;=O$3)*($E1238&lt;&gt;0)*($E1238&gt;O$2)*((O$3-$E1238)/O$4)
-($E1238&lt;=O$2)*((O$3-O$2+1)/O$4)
-($E1238&gt;O$3)*(0)</f>
        <v>1</v>
      </c>
      <c r="P1227" s="21">
        <f t="shared" ref="P1227:BD1227" si="804">($E1230&lt;=P$3)*($E1230&gt;P$2)*((P$3-$E1230+1)/P$4)
+($E1230&lt;=P$2)*((P$3-P$2+1)/P$4)
+($E1230&gt;P$3)*(0)
-($E1238&lt;=P$3)*($E1238&lt;&gt;0)*($E1238&gt;P$2)*((P$3-$E1238)/P$4)
-($E1238&lt;=P$2)*((P$3-P$2+1)/P$4)
-($E1238&gt;P$3)*(0)</f>
        <v>1</v>
      </c>
      <c r="Q1227" s="21">
        <f t="shared" si="804"/>
        <v>1</v>
      </c>
      <c r="R1227" s="21">
        <f t="shared" si="804"/>
        <v>1</v>
      </c>
      <c r="S1227" s="21">
        <f t="shared" si="804"/>
        <v>1</v>
      </c>
      <c r="T1227" s="21">
        <f t="shared" si="804"/>
        <v>1</v>
      </c>
      <c r="U1227" s="21">
        <f t="shared" si="804"/>
        <v>1</v>
      </c>
      <c r="V1227" s="21">
        <f t="shared" si="804"/>
        <v>1</v>
      </c>
      <c r="W1227" s="21">
        <f t="shared" si="804"/>
        <v>1</v>
      </c>
      <c r="X1227" s="21">
        <f t="shared" si="804"/>
        <v>1</v>
      </c>
      <c r="Y1227" s="21">
        <f t="shared" si="804"/>
        <v>1</v>
      </c>
      <c r="Z1227" s="21">
        <f t="shared" si="804"/>
        <v>1</v>
      </c>
      <c r="AA1227" s="21">
        <f t="shared" si="804"/>
        <v>1</v>
      </c>
      <c r="AB1227" s="21">
        <f t="shared" si="804"/>
        <v>1</v>
      </c>
      <c r="AC1227" s="21">
        <f t="shared" si="804"/>
        <v>1</v>
      </c>
      <c r="AD1227" s="21">
        <f t="shared" si="804"/>
        <v>1</v>
      </c>
      <c r="AE1227" s="21">
        <f t="shared" si="804"/>
        <v>1</v>
      </c>
      <c r="AF1227" s="21">
        <f t="shared" si="804"/>
        <v>1</v>
      </c>
      <c r="AG1227" s="21">
        <f t="shared" si="804"/>
        <v>1</v>
      </c>
      <c r="AH1227" s="21">
        <f t="shared" si="804"/>
        <v>1</v>
      </c>
      <c r="AI1227" s="21">
        <f t="shared" si="804"/>
        <v>1</v>
      </c>
      <c r="AJ1227" s="21">
        <f t="shared" si="804"/>
        <v>1</v>
      </c>
      <c r="AK1227" s="21">
        <f t="shared" si="804"/>
        <v>1</v>
      </c>
      <c r="AL1227" s="21">
        <f t="shared" si="804"/>
        <v>1</v>
      </c>
      <c r="AM1227" s="21">
        <f t="shared" si="804"/>
        <v>1</v>
      </c>
      <c r="AN1227" s="21">
        <f t="shared" si="804"/>
        <v>1</v>
      </c>
      <c r="AO1227" s="21">
        <f t="shared" si="804"/>
        <v>1</v>
      </c>
      <c r="AP1227" s="21">
        <f t="shared" si="804"/>
        <v>1</v>
      </c>
      <c r="AQ1227" s="21">
        <f t="shared" si="804"/>
        <v>0.67391304347826086</v>
      </c>
      <c r="AR1227" s="21">
        <f t="shared" si="804"/>
        <v>0</v>
      </c>
      <c r="AS1227" s="21">
        <f t="shared" si="804"/>
        <v>0</v>
      </c>
      <c r="AT1227" s="21">
        <f t="shared" si="804"/>
        <v>0</v>
      </c>
      <c r="AU1227" s="21">
        <f t="shared" si="804"/>
        <v>0</v>
      </c>
      <c r="AV1227" s="21">
        <f t="shared" si="804"/>
        <v>0</v>
      </c>
      <c r="AW1227" s="21">
        <f t="shared" si="804"/>
        <v>0</v>
      </c>
      <c r="AX1227" s="21">
        <f t="shared" si="804"/>
        <v>0</v>
      </c>
      <c r="AY1227" s="21">
        <f t="shared" si="804"/>
        <v>0</v>
      </c>
      <c r="AZ1227" s="21">
        <f t="shared" si="804"/>
        <v>0</v>
      </c>
      <c r="BA1227" s="21">
        <f t="shared" si="804"/>
        <v>0</v>
      </c>
      <c r="BB1227" s="21">
        <f t="shared" si="804"/>
        <v>0</v>
      </c>
      <c r="BC1227" s="21">
        <f t="shared" si="804"/>
        <v>0</v>
      </c>
      <c r="BD1227" s="21">
        <f t="shared" si="804"/>
        <v>0</v>
      </c>
    </row>
    <row r="1228" spans="1:59" ht="16" x14ac:dyDescent="0.2">
      <c r="B1228" s="11">
        <f t="shared" si="801"/>
        <v>38</v>
      </c>
      <c r="C1228" s="12" t="str">
        <f t="shared" si="801"/>
        <v>SCI RETAIL RENNES 2</v>
      </c>
      <c r="D1228" s="13" t="s">
        <v>1</v>
      </c>
      <c r="E1228" s="22">
        <v>78040</v>
      </c>
      <c r="F1228" s="15"/>
      <c r="G1228" s="15"/>
      <c r="H1228" s="15"/>
      <c r="I1228" s="15"/>
      <c r="J1228" s="15"/>
      <c r="L1228" s="20" t="s">
        <v>233</v>
      </c>
      <c r="M1228" s="72"/>
      <c r="N1228" s="72"/>
      <c r="O1228" s="21">
        <f>($E1241&gt;O$3)*($E1238&lt;O$2)*((O$3-O$2+1)/O$4)
+($E1241&gt;O$3)*($E1238&gt;=O$2)*($E1238&lt;=O$3)*((O$3-$E1238)/O$4)
+($E1241&gt;O$3)*($E1238&gt;O$3)*(0)
+($E1241&lt;=O$3)*($E1241&gt;=O$2)*($E1238&lt;O$2)*(($E1241-O$2)/O$4)
+($E1241&lt;=O$3)*($E1241&gt;=O$2)*($E1238&lt;=O$3)*($E1238&gt;=O$2)*(($E1241-$E1238)/O$4)
+($E1241&lt;O$2)*(0)</f>
        <v>0</v>
      </c>
      <c r="P1228" s="21">
        <f t="shared" ref="P1228:BD1228" si="805">($E1241&gt;P$3)*($E1238&lt;P$2)*((P$3-P$2+1)/P$4)
+($E1241&gt;P$3)*($E1238&gt;=P$2)*($E1238&lt;=P$3)*((P$3-$E1238)/P$4)
+($E1241&gt;P$3)*($E1238&gt;P$3)*(0)
+($E1241&lt;=P$3)*($E1241&gt;=P$2)*($E1238&lt;P$2)*(($E1241-P$2)/P$4)
+($E1241&lt;=P$3)*($E1241&gt;=P$2)*($E1238&lt;=P$3)*($E1238&gt;=P$2)*(($E1241-$E1238)/P$4)
+($E1241&lt;P$2)*(0)</f>
        <v>0</v>
      </c>
      <c r="Q1228" s="21">
        <f t="shared" si="805"/>
        <v>0</v>
      </c>
      <c r="R1228" s="21">
        <f t="shared" si="805"/>
        <v>0</v>
      </c>
      <c r="S1228" s="21">
        <f t="shared" si="805"/>
        <v>0</v>
      </c>
      <c r="T1228" s="21">
        <f t="shared" si="805"/>
        <v>0</v>
      </c>
      <c r="U1228" s="21">
        <f t="shared" si="805"/>
        <v>0</v>
      </c>
      <c r="V1228" s="21">
        <f t="shared" si="805"/>
        <v>0</v>
      </c>
      <c r="W1228" s="21">
        <f t="shared" si="805"/>
        <v>0</v>
      </c>
      <c r="X1228" s="21">
        <f t="shared" si="805"/>
        <v>0</v>
      </c>
      <c r="Y1228" s="21">
        <f t="shared" si="805"/>
        <v>0</v>
      </c>
      <c r="Z1228" s="21">
        <f t="shared" si="805"/>
        <v>0</v>
      </c>
      <c r="AA1228" s="21">
        <f t="shared" si="805"/>
        <v>0</v>
      </c>
      <c r="AB1228" s="21">
        <f t="shared" si="805"/>
        <v>0</v>
      </c>
      <c r="AC1228" s="21">
        <f t="shared" si="805"/>
        <v>0</v>
      </c>
      <c r="AD1228" s="21">
        <f t="shared" si="805"/>
        <v>0</v>
      </c>
      <c r="AE1228" s="21">
        <f t="shared" si="805"/>
        <v>0</v>
      </c>
      <c r="AF1228" s="21">
        <f t="shared" si="805"/>
        <v>0</v>
      </c>
      <c r="AG1228" s="21">
        <f t="shared" si="805"/>
        <v>0</v>
      </c>
      <c r="AH1228" s="21">
        <f t="shared" si="805"/>
        <v>0</v>
      </c>
      <c r="AI1228" s="21">
        <f t="shared" si="805"/>
        <v>0</v>
      </c>
      <c r="AJ1228" s="21">
        <f t="shared" si="805"/>
        <v>0</v>
      </c>
      <c r="AK1228" s="21">
        <f t="shared" si="805"/>
        <v>0</v>
      </c>
      <c r="AL1228" s="21">
        <f t="shared" si="805"/>
        <v>0</v>
      </c>
      <c r="AM1228" s="21">
        <f t="shared" si="805"/>
        <v>0</v>
      </c>
      <c r="AN1228" s="21">
        <f t="shared" si="805"/>
        <v>0</v>
      </c>
      <c r="AO1228" s="21">
        <f t="shared" si="805"/>
        <v>0</v>
      </c>
      <c r="AP1228" s="21">
        <f t="shared" si="805"/>
        <v>0</v>
      </c>
      <c r="AQ1228" s="21">
        <f t="shared" si="805"/>
        <v>0</v>
      </c>
      <c r="AR1228" s="21">
        <f t="shared" si="805"/>
        <v>0</v>
      </c>
      <c r="AS1228" s="21">
        <f t="shared" si="805"/>
        <v>0</v>
      </c>
      <c r="AT1228" s="21">
        <f t="shared" si="805"/>
        <v>0</v>
      </c>
      <c r="AU1228" s="21">
        <f t="shared" si="805"/>
        <v>0</v>
      </c>
      <c r="AV1228" s="21">
        <f t="shared" si="805"/>
        <v>0</v>
      </c>
      <c r="AW1228" s="21">
        <f t="shared" si="805"/>
        <v>0</v>
      </c>
      <c r="AX1228" s="21">
        <f t="shared" si="805"/>
        <v>0</v>
      </c>
      <c r="AY1228" s="21">
        <f t="shared" si="805"/>
        <v>0</v>
      </c>
      <c r="AZ1228" s="21">
        <f t="shared" si="805"/>
        <v>0</v>
      </c>
      <c r="BA1228" s="21">
        <f t="shared" si="805"/>
        <v>0</v>
      </c>
      <c r="BB1228" s="21">
        <f t="shared" si="805"/>
        <v>0</v>
      </c>
      <c r="BC1228" s="21">
        <f t="shared" si="805"/>
        <v>0</v>
      </c>
      <c r="BD1228" s="21">
        <f t="shared" si="805"/>
        <v>0</v>
      </c>
    </row>
    <row r="1229" spans="1:59" ht="16" x14ac:dyDescent="0.2">
      <c r="B1229" s="11">
        <f t="shared" si="801"/>
        <v>38</v>
      </c>
      <c r="C1229" s="12" t="str">
        <f t="shared" si="801"/>
        <v>SCI RETAIL RENNES 2</v>
      </c>
      <c r="K1229" s="24"/>
      <c r="L1229" s="20" t="s">
        <v>234</v>
      </c>
      <c r="M1229" s="72"/>
      <c r="N1229" s="72"/>
      <c r="O1229" s="21">
        <f>($E1244&gt;0)*($E1241&lt;O$2)*(EDATE($E1241,$E1244)&gt;O$3)*((O$3-O$2+1)/O$4)
+($E1244&gt;0)*($E1241&lt;O$2)*(EDATE($E1241,$E1244)&gt;=O$2)*(EDATE($E1241,$E1244)&lt;=O$3)*((EDATE($E1241,$E1244)-O$2)/O$4)
+($E1244&gt;0)*($E1241&lt;O$2)*(EDATE($E1241,$E1244)&lt;O$2)*(0)
+($E1244&gt;0)*($E1241&gt;=O$2)*($E1241&lt;=O$3)*(EDATE($E1241,$E1244)&gt;=O$2)*(EDATE($E1241,$E1244)&lt;=O$3)*((EDATE($E1241,$E1244)-$E1241+1)/O$4)
+($E1244&gt;0)*($E1241&gt;=O$2)*($E1241&lt;=O$3)*(EDATE($E1241,$E1244)&gt;O$3)*((O$3-$E1241+1)/O$4)
+($E1244&gt;0)*($E1241&gt;O$3)*(0)</f>
        <v>0</v>
      </c>
      <c r="P1229" s="21">
        <f t="shared" ref="P1229:BD1229" si="806">($E1244&gt;0)*($E1241&lt;P$2)*(EDATE($E1241,$E1244)&gt;P$3)*((P$3-P$2+1)/P$4)
+($E1244&gt;0)*($E1241&lt;P$2)*(EDATE($E1241,$E1244)&gt;=P$2)*(EDATE($E1241,$E1244)&lt;=P$3)*((EDATE($E1241,$E1244)-P$2)/P$4)
+($E1244&gt;0)*($E1241&lt;P$2)*(EDATE($E1241,$E1244)&lt;P$2)*(0)
+($E1244&gt;0)*($E1241&gt;=P$2)*($E1241&lt;=P$3)*(EDATE($E1241,$E1244)&gt;=P$2)*(EDATE($E1241,$E1244)&lt;=P$3)*((EDATE($E1241,$E1244)-$E1241+1)/P$4)
+($E1244&gt;0)*($E1241&gt;=P$2)*($E1241&lt;=P$3)*(EDATE($E1241,$E1244)&gt;P$3)*((P$3-$E1241+1)/P$4)
+($E1244&gt;0)*($E1241&gt;P$3)*(0)</f>
        <v>0</v>
      </c>
      <c r="Q1229" s="21">
        <f t="shared" si="806"/>
        <v>0</v>
      </c>
      <c r="R1229" s="21">
        <f t="shared" si="806"/>
        <v>0</v>
      </c>
      <c r="S1229" s="21">
        <f t="shared" si="806"/>
        <v>0</v>
      </c>
      <c r="T1229" s="21">
        <f t="shared" si="806"/>
        <v>0</v>
      </c>
      <c r="U1229" s="21">
        <f t="shared" si="806"/>
        <v>0</v>
      </c>
      <c r="V1229" s="21">
        <f t="shared" si="806"/>
        <v>0</v>
      </c>
      <c r="W1229" s="21">
        <f t="shared" si="806"/>
        <v>0</v>
      </c>
      <c r="X1229" s="21">
        <f t="shared" si="806"/>
        <v>0</v>
      </c>
      <c r="Y1229" s="21">
        <f t="shared" si="806"/>
        <v>0</v>
      </c>
      <c r="Z1229" s="21">
        <f t="shared" si="806"/>
        <v>0</v>
      </c>
      <c r="AA1229" s="21">
        <f t="shared" si="806"/>
        <v>0</v>
      </c>
      <c r="AB1229" s="21">
        <f t="shared" si="806"/>
        <v>0</v>
      </c>
      <c r="AC1229" s="21">
        <f t="shared" si="806"/>
        <v>0</v>
      </c>
      <c r="AD1229" s="21">
        <f t="shared" si="806"/>
        <v>0</v>
      </c>
      <c r="AE1229" s="21">
        <f t="shared" si="806"/>
        <v>0</v>
      </c>
      <c r="AF1229" s="21">
        <f t="shared" si="806"/>
        <v>0</v>
      </c>
      <c r="AG1229" s="21">
        <f t="shared" si="806"/>
        <v>0</v>
      </c>
      <c r="AH1229" s="21">
        <f t="shared" si="806"/>
        <v>0</v>
      </c>
      <c r="AI1229" s="21">
        <f t="shared" si="806"/>
        <v>0</v>
      </c>
      <c r="AJ1229" s="21">
        <f t="shared" si="806"/>
        <v>0</v>
      </c>
      <c r="AK1229" s="21">
        <f t="shared" si="806"/>
        <v>0</v>
      </c>
      <c r="AL1229" s="21">
        <f t="shared" si="806"/>
        <v>0</v>
      </c>
      <c r="AM1229" s="21">
        <f t="shared" si="806"/>
        <v>0</v>
      </c>
      <c r="AN1229" s="21">
        <f t="shared" si="806"/>
        <v>0</v>
      </c>
      <c r="AO1229" s="21">
        <f t="shared" si="806"/>
        <v>0</v>
      </c>
      <c r="AP1229" s="21">
        <f t="shared" si="806"/>
        <v>0</v>
      </c>
      <c r="AQ1229" s="21">
        <f t="shared" si="806"/>
        <v>0</v>
      </c>
      <c r="AR1229" s="21">
        <f t="shared" si="806"/>
        <v>0</v>
      </c>
      <c r="AS1229" s="21">
        <f t="shared" si="806"/>
        <v>0</v>
      </c>
      <c r="AT1229" s="21">
        <f t="shared" si="806"/>
        <v>0</v>
      </c>
      <c r="AU1229" s="21">
        <f t="shared" si="806"/>
        <v>0</v>
      </c>
      <c r="AV1229" s="21">
        <f t="shared" si="806"/>
        <v>0</v>
      </c>
      <c r="AW1229" s="21">
        <f t="shared" si="806"/>
        <v>0</v>
      </c>
      <c r="AX1229" s="21">
        <f t="shared" si="806"/>
        <v>0</v>
      </c>
      <c r="AY1229" s="21">
        <f t="shared" si="806"/>
        <v>0</v>
      </c>
      <c r="AZ1229" s="21">
        <f t="shared" si="806"/>
        <v>0</v>
      </c>
      <c r="BA1229" s="21">
        <f t="shared" si="806"/>
        <v>0</v>
      </c>
      <c r="BB1229" s="21">
        <f t="shared" si="806"/>
        <v>0</v>
      </c>
      <c r="BC1229" s="21">
        <f t="shared" si="806"/>
        <v>0</v>
      </c>
      <c r="BD1229" s="21">
        <f t="shared" si="806"/>
        <v>0</v>
      </c>
    </row>
    <row r="1230" spans="1:59" ht="16" x14ac:dyDescent="0.2">
      <c r="B1230" s="11">
        <f t="shared" si="801"/>
        <v>38</v>
      </c>
      <c r="C1230" s="12" t="str">
        <f t="shared" si="801"/>
        <v>SCI RETAIL RENNES 2</v>
      </c>
      <c r="D1230" s="25" t="s">
        <v>235</v>
      </c>
      <c r="E1230" s="26">
        <v>44075</v>
      </c>
      <c r="F1230" s="15"/>
      <c r="G1230" s="25" t="s">
        <v>236</v>
      </c>
      <c r="H1230" s="25" t="s">
        <v>237</v>
      </c>
      <c r="I1230" s="25" t="s">
        <v>238</v>
      </c>
      <c r="J1230" s="25" t="s">
        <v>239</v>
      </c>
      <c r="K1230" s="24"/>
      <c r="L1230" s="27" t="s">
        <v>240</v>
      </c>
      <c r="M1230" s="83"/>
      <c r="N1230" s="83"/>
      <c r="O1230" s="28">
        <f>($H1242&gt;0)*($J1242&lt;O$2)*0
+($H1242&gt;0)*($J1242&gt;=O$2)*($J1242&lt;=O$3)*(($J1242-O$2+1)/O$4)
+($H1242&gt;0)*($J1242&gt;O$3)*($I1242&gt;O$3)*0
+($H1242&gt;0)*($J1242&gt;O$3)*($I1242&lt;=O$3)*($I1242&gt;=O$2)*((O$3-$I1242+1)/O$4)
+($H1242&gt;0)*($J1242&gt;O$3)*($I1242&lt;O$2)*1
+($H1242&gt;0)*($I1242&gt;O$3)*0
+($H1243&gt;0)*($J1243&lt;O$2)*0
+($H1243&gt;0)*($J1243&gt;=O$2)*($J1243&lt;=O$3)*(($J1243-O$2+1)/O$4)
+($H1243&gt;0)*($J1243&gt;O$3)*($I1243&gt;O$3)*0
+($H1243&gt;0)*($J1243&gt;O$3)*($I1243&lt;=O$3)*($I1243&gt;=O$2)*((O$3-$I1243+1)/O$4)
+($H1243&gt;0)*($J1243&gt;O$3)*($I1243&lt;O$2)*1
+($H1243&gt;0)*($I1243&gt;O$3)*0
+($H1244&gt;0)*($J1244&lt;O$2)*0
+($H1244&gt;0)*($J1244&gt;=O$2)*($J1244&lt;=O$3)*(($J1244-O$2+1)/O$4)
+($H1244&gt;0)*($J1244&gt;O$3)*($I1244&gt;O$3)*0
+($H1244&gt;0)*($J1244&gt;O$3)*($I1244&lt;=O$3)*($I1244&gt;=O$2)*((O$3-$I1244+1)/O$4)
+($H1244&gt;0)*($J1244&gt;O$3)*($I1244&lt;O$2)*1
+($H1244&gt;0)*($I1244&gt;O$3)*0</f>
        <v>0</v>
      </c>
      <c r="P1230" s="28">
        <f t="shared" ref="P1230:BD1230" si="807">($H1242&gt;0)*($J1242&lt;P$2)*0
+($H1242&gt;0)*($J1242&gt;=P$2)*($J1242&lt;=P$3)*(($J1242-P$2+1)/P$4)
+($H1242&gt;0)*($J1242&gt;P$3)*($I1242&gt;P$3)*0
+($H1242&gt;0)*($J1242&gt;P$3)*($I1242&lt;=P$3)*($I1242&gt;=P$2)*((P$3-$I1242+1)/P$4)
+($H1242&gt;0)*($J1242&gt;P$3)*($I1242&lt;P$2)*1
+($H1242&gt;0)*($I1242&gt;P$3)*0
+($H1243&gt;0)*($J1243&lt;P$2)*0
+($H1243&gt;0)*($J1243&gt;=P$2)*($J1243&lt;=P$3)*(($J1243-P$2+1)/P$4)
+($H1243&gt;0)*($J1243&gt;P$3)*($I1243&gt;P$3)*0
+($H1243&gt;0)*($J1243&gt;P$3)*($I1243&lt;=P$3)*($I1243&gt;=P$2)*((P$3-$I1243+1)/P$4)
+($H1243&gt;0)*($J1243&gt;P$3)*($I1243&lt;P$2)*1
+($H1243&gt;0)*($I1243&gt;P$3)*0
+($H1244&gt;0)*($J1244&lt;P$2)*0
+($H1244&gt;0)*($J1244&gt;=P$2)*($J1244&lt;=P$3)*(($J1244-P$2+1)/P$4)
+($H1244&gt;0)*($J1244&gt;P$3)*($I1244&gt;P$3)*0
+($H1244&gt;0)*($J1244&gt;P$3)*($I1244&lt;=P$3)*($I1244&gt;=P$2)*((P$3-$I1244+1)/P$4)
+($H1244&gt;0)*($J1244&gt;P$3)*($I1244&lt;P$2)*1
+($H1244&gt;0)*($I1244&gt;P$3)*0</f>
        <v>0</v>
      </c>
      <c r="Q1230" s="28">
        <f t="shared" si="807"/>
        <v>0</v>
      </c>
      <c r="R1230" s="28">
        <f t="shared" si="807"/>
        <v>0</v>
      </c>
      <c r="S1230" s="28">
        <f t="shared" si="807"/>
        <v>0</v>
      </c>
      <c r="T1230" s="28">
        <f t="shared" si="807"/>
        <v>0</v>
      </c>
      <c r="U1230" s="28">
        <f t="shared" si="807"/>
        <v>0</v>
      </c>
      <c r="V1230" s="28">
        <f t="shared" si="807"/>
        <v>0</v>
      </c>
      <c r="W1230" s="28">
        <f t="shared" si="807"/>
        <v>0</v>
      </c>
      <c r="X1230" s="28">
        <f t="shared" si="807"/>
        <v>0</v>
      </c>
      <c r="Y1230" s="28">
        <f t="shared" si="807"/>
        <v>0</v>
      </c>
      <c r="Z1230" s="28">
        <f t="shared" si="807"/>
        <v>0</v>
      </c>
      <c r="AA1230" s="28">
        <f t="shared" si="807"/>
        <v>0</v>
      </c>
      <c r="AB1230" s="28">
        <f t="shared" si="807"/>
        <v>0</v>
      </c>
      <c r="AC1230" s="28">
        <f t="shared" si="807"/>
        <v>0</v>
      </c>
      <c r="AD1230" s="28">
        <f t="shared" si="807"/>
        <v>0</v>
      </c>
      <c r="AE1230" s="28">
        <f t="shared" si="807"/>
        <v>0</v>
      </c>
      <c r="AF1230" s="28">
        <f t="shared" si="807"/>
        <v>0</v>
      </c>
      <c r="AG1230" s="28">
        <f t="shared" si="807"/>
        <v>0</v>
      </c>
      <c r="AH1230" s="28">
        <f t="shared" si="807"/>
        <v>0</v>
      </c>
      <c r="AI1230" s="28">
        <f t="shared" si="807"/>
        <v>0</v>
      </c>
      <c r="AJ1230" s="28">
        <f t="shared" si="807"/>
        <v>0</v>
      </c>
      <c r="AK1230" s="28">
        <f t="shared" si="807"/>
        <v>0</v>
      </c>
      <c r="AL1230" s="28">
        <f t="shared" si="807"/>
        <v>0</v>
      </c>
      <c r="AM1230" s="28">
        <f t="shared" si="807"/>
        <v>0</v>
      </c>
      <c r="AN1230" s="28">
        <f t="shared" si="807"/>
        <v>0</v>
      </c>
      <c r="AO1230" s="28">
        <f t="shared" si="807"/>
        <v>0</v>
      </c>
      <c r="AP1230" s="28">
        <f t="shared" si="807"/>
        <v>0</v>
      </c>
      <c r="AQ1230" s="28">
        <f t="shared" si="807"/>
        <v>0</v>
      </c>
      <c r="AR1230" s="28">
        <f t="shared" si="807"/>
        <v>0</v>
      </c>
      <c r="AS1230" s="28">
        <f t="shared" si="807"/>
        <v>0</v>
      </c>
      <c r="AT1230" s="28">
        <f t="shared" si="807"/>
        <v>0</v>
      </c>
      <c r="AU1230" s="28">
        <f t="shared" si="807"/>
        <v>0</v>
      </c>
      <c r="AV1230" s="28">
        <f t="shared" si="807"/>
        <v>0</v>
      </c>
      <c r="AW1230" s="28">
        <f t="shared" si="807"/>
        <v>0</v>
      </c>
      <c r="AX1230" s="28">
        <f t="shared" si="807"/>
        <v>0</v>
      </c>
      <c r="AY1230" s="28">
        <f t="shared" si="807"/>
        <v>0</v>
      </c>
      <c r="AZ1230" s="28">
        <f t="shared" si="807"/>
        <v>0</v>
      </c>
      <c r="BA1230" s="28">
        <f t="shared" si="807"/>
        <v>0</v>
      </c>
      <c r="BB1230" s="28">
        <f t="shared" si="807"/>
        <v>0</v>
      </c>
      <c r="BC1230" s="28">
        <f t="shared" si="807"/>
        <v>0</v>
      </c>
      <c r="BD1230" s="28">
        <f t="shared" si="807"/>
        <v>0</v>
      </c>
    </row>
    <row r="1231" spans="1:59" ht="16" x14ac:dyDescent="0.2">
      <c r="B1231" s="11">
        <f t="shared" si="801"/>
        <v>38</v>
      </c>
      <c r="C1231" s="12" t="str">
        <f t="shared" si="801"/>
        <v>SCI RETAIL RENNES 2</v>
      </c>
      <c r="D1231" s="25" t="s">
        <v>241</v>
      </c>
      <c r="E1231" s="29">
        <v>72000</v>
      </c>
      <c r="F1231" s="15"/>
      <c r="G1231" s="30" t="s">
        <v>10</v>
      </c>
      <c r="H1231" s="31">
        <v>55000</v>
      </c>
      <c r="I1231" s="32">
        <v>44166</v>
      </c>
      <c r="J1231" s="32">
        <v>44530</v>
      </c>
      <c r="K1231" s="24"/>
      <c r="L1231" s="33" t="s">
        <v>242</v>
      </c>
      <c r="M1231" s="73"/>
      <c r="N1231" s="73"/>
      <c r="O1231" s="34">
        <f>($E1241&lt;=O$3)*($E1241&gt;O$2)*((O$3-$E1241+1)/O$4)
+($E1241&lt;=O$2)*((O$3-O$2+1)/O$4)
+($E1241&gt;O$3)*(0)</f>
        <v>0</v>
      </c>
      <c r="P1231" s="34">
        <f t="shared" ref="P1231:BD1231" si="808">($E1241&lt;=P$3)*($E1241&gt;P$2)*((P$3-$E1241+1)/P$4)
+($E1241&lt;=P$2)*((P$3-P$2+1)/P$4)
+($E1241&gt;P$3)*(0)</f>
        <v>0</v>
      </c>
      <c r="Q1231" s="34">
        <f t="shared" si="808"/>
        <v>0</v>
      </c>
      <c r="R1231" s="34">
        <f t="shared" si="808"/>
        <v>0</v>
      </c>
      <c r="S1231" s="34">
        <f t="shared" si="808"/>
        <v>0</v>
      </c>
      <c r="T1231" s="34">
        <f t="shared" si="808"/>
        <v>0</v>
      </c>
      <c r="U1231" s="34">
        <f t="shared" si="808"/>
        <v>0</v>
      </c>
      <c r="V1231" s="34">
        <f t="shared" si="808"/>
        <v>0</v>
      </c>
      <c r="W1231" s="34">
        <f t="shared" si="808"/>
        <v>0</v>
      </c>
      <c r="X1231" s="34">
        <f t="shared" si="808"/>
        <v>0</v>
      </c>
      <c r="Y1231" s="34">
        <f t="shared" si="808"/>
        <v>0</v>
      </c>
      <c r="Z1231" s="34">
        <f t="shared" si="808"/>
        <v>0</v>
      </c>
      <c r="AA1231" s="34">
        <f t="shared" si="808"/>
        <v>0</v>
      </c>
      <c r="AB1231" s="34">
        <f t="shared" si="808"/>
        <v>0</v>
      </c>
      <c r="AC1231" s="34">
        <f t="shared" si="808"/>
        <v>0</v>
      </c>
      <c r="AD1231" s="34">
        <f t="shared" si="808"/>
        <v>0</v>
      </c>
      <c r="AE1231" s="34">
        <f t="shared" si="808"/>
        <v>0</v>
      </c>
      <c r="AF1231" s="34">
        <f t="shared" si="808"/>
        <v>0</v>
      </c>
      <c r="AG1231" s="34">
        <f t="shared" si="808"/>
        <v>0</v>
      </c>
      <c r="AH1231" s="34">
        <f t="shared" si="808"/>
        <v>0</v>
      </c>
      <c r="AI1231" s="34">
        <f t="shared" si="808"/>
        <v>0</v>
      </c>
      <c r="AJ1231" s="34">
        <f t="shared" si="808"/>
        <v>0</v>
      </c>
      <c r="AK1231" s="34">
        <f t="shared" si="808"/>
        <v>0</v>
      </c>
      <c r="AL1231" s="34">
        <f t="shared" si="808"/>
        <v>0</v>
      </c>
      <c r="AM1231" s="34">
        <f t="shared" si="808"/>
        <v>0</v>
      </c>
      <c r="AN1231" s="34">
        <f t="shared" si="808"/>
        <v>0</v>
      </c>
      <c r="AO1231" s="34">
        <f t="shared" si="808"/>
        <v>0</v>
      </c>
      <c r="AP1231" s="34">
        <f t="shared" si="808"/>
        <v>0</v>
      </c>
      <c r="AQ1231" s="34">
        <f t="shared" si="808"/>
        <v>0.33695652173913043</v>
      </c>
      <c r="AR1231" s="34">
        <f t="shared" si="808"/>
        <v>1</v>
      </c>
      <c r="AS1231" s="34">
        <f t="shared" si="808"/>
        <v>1</v>
      </c>
      <c r="AT1231" s="34">
        <f t="shared" si="808"/>
        <v>1</v>
      </c>
      <c r="AU1231" s="34">
        <f t="shared" si="808"/>
        <v>1</v>
      </c>
      <c r="AV1231" s="34">
        <f t="shared" si="808"/>
        <v>1</v>
      </c>
      <c r="AW1231" s="34">
        <f t="shared" si="808"/>
        <v>1</v>
      </c>
      <c r="AX1231" s="34">
        <f t="shared" si="808"/>
        <v>1</v>
      </c>
      <c r="AY1231" s="34">
        <f t="shared" si="808"/>
        <v>1</v>
      </c>
      <c r="AZ1231" s="34">
        <f t="shared" si="808"/>
        <v>1</v>
      </c>
      <c r="BA1231" s="34">
        <f t="shared" si="808"/>
        <v>1</v>
      </c>
      <c r="BB1231" s="34">
        <f t="shared" si="808"/>
        <v>1</v>
      </c>
      <c r="BC1231" s="34">
        <f t="shared" si="808"/>
        <v>1</v>
      </c>
      <c r="BD1231" s="34">
        <f t="shared" si="808"/>
        <v>1</v>
      </c>
    </row>
    <row r="1232" spans="1:59" ht="16" x14ac:dyDescent="0.2">
      <c r="A1232" s="35"/>
      <c r="B1232" s="11">
        <f t="shared" si="801"/>
        <v>38</v>
      </c>
      <c r="C1232" s="12" t="str">
        <f t="shared" si="801"/>
        <v>SCI RETAIL RENNES 2</v>
      </c>
      <c r="D1232" s="25" t="s">
        <v>243</v>
      </c>
      <c r="E1232" s="29">
        <v>72000</v>
      </c>
      <c r="F1232" s="15"/>
      <c r="G1232" s="30" t="s">
        <v>11</v>
      </c>
      <c r="H1232" s="31">
        <v>65000</v>
      </c>
      <c r="I1232" s="32">
        <v>44531</v>
      </c>
      <c r="J1232" s="32">
        <v>44895</v>
      </c>
      <c r="K1232" s="35"/>
      <c r="M1232" s="84">
        <v>44075</v>
      </c>
      <c r="O1232" s="15"/>
      <c r="P1232" s="15"/>
      <c r="Q1232" s="15"/>
      <c r="R1232" s="15"/>
      <c r="S1232" s="15"/>
      <c r="T1232" s="15"/>
      <c r="U1232" s="15"/>
      <c r="V1232" s="15"/>
      <c r="W1232" s="15"/>
      <c r="X1232" s="15"/>
      <c r="Y1232" s="15"/>
      <c r="Z1232" s="15"/>
      <c r="AA1232" s="15"/>
      <c r="AB1232" s="15"/>
      <c r="AC1232" s="15"/>
      <c r="AD1232" s="15"/>
      <c r="AE1232" s="15"/>
      <c r="AF1232" s="15"/>
      <c r="AG1232" s="15"/>
      <c r="AH1232" s="15"/>
      <c r="AI1232" s="15"/>
      <c r="AJ1232" s="15"/>
      <c r="AK1232" s="15"/>
      <c r="AL1232" s="15"/>
      <c r="AM1232" s="15"/>
      <c r="AN1232" s="15"/>
      <c r="AO1232" s="15"/>
      <c r="AP1232" s="15"/>
      <c r="AQ1232" s="15"/>
      <c r="AR1232" s="15"/>
      <c r="AS1232" s="15"/>
      <c r="AT1232" s="15"/>
      <c r="AU1232" s="15"/>
      <c r="AV1232" s="15"/>
      <c r="AW1232" s="15"/>
      <c r="AX1232" s="15"/>
      <c r="AY1232" s="15"/>
      <c r="AZ1232" s="15"/>
      <c r="BA1232" s="15"/>
      <c r="BB1232" s="15"/>
      <c r="BC1232" s="15"/>
      <c r="BD1232" s="15"/>
      <c r="BE1232" s="35"/>
      <c r="BF1232" s="35"/>
      <c r="BG1232" s="35"/>
    </row>
    <row r="1233" spans="1:57" ht="16" x14ac:dyDescent="0.2">
      <c r="B1233" s="11">
        <f t="shared" si="801"/>
        <v>38</v>
      </c>
      <c r="C1233" s="12" t="str">
        <f t="shared" si="801"/>
        <v>SCI RETAIL RENNES 2</v>
      </c>
      <c r="D1233" s="25" t="s">
        <v>244</v>
      </c>
      <c r="E1233" s="29">
        <v>65000</v>
      </c>
      <c r="F1233" s="15"/>
      <c r="G1233" s="36" t="s">
        <v>12</v>
      </c>
      <c r="H1233" s="31">
        <v>0</v>
      </c>
      <c r="I1233" s="32">
        <v>0</v>
      </c>
      <c r="J1233" s="32">
        <v>0</v>
      </c>
      <c r="K1233" s="24"/>
      <c r="L1233" s="37" t="s">
        <v>245</v>
      </c>
      <c r="M1233" s="74">
        <v>1</v>
      </c>
      <c r="N1233" s="74">
        <v>1</v>
      </c>
      <c r="O1233" s="38">
        <v>1.0065217391304349</v>
      </c>
      <c r="P1233" s="38">
        <v>1.02</v>
      </c>
      <c r="Q1233" s="38">
        <v>1.02</v>
      </c>
      <c r="R1233" s="38">
        <v>1.02</v>
      </c>
      <c r="S1233" s="38">
        <v>1.0233260869565217</v>
      </c>
      <c r="T1233" s="38">
        <v>1.0302</v>
      </c>
      <c r="U1233" s="38">
        <v>1.0302</v>
      </c>
      <c r="V1233" s="38">
        <v>1.0302</v>
      </c>
      <c r="W1233" s="38">
        <v>1.0335593478260869</v>
      </c>
      <c r="X1233" s="38">
        <v>1.040502</v>
      </c>
      <c r="Y1233" s="38">
        <v>1.040502</v>
      </c>
      <c r="Z1233" s="38">
        <v>1.040502</v>
      </c>
      <c r="AA1233" s="38">
        <v>1.0438949413043479</v>
      </c>
      <c r="AB1233" s="38">
        <v>1.0509070200000001</v>
      </c>
      <c r="AC1233" s="38">
        <v>1.0509070200000001</v>
      </c>
      <c r="AD1233" s="38">
        <v>1.0509070200000001</v>
      </c>
      <c r="AE1233" s="38">
        <v>1.0543338907173916</v>
      </c>
      <c r="AF1233" s="38">
        <v>1.0614160902000001</v>
      </c>
      <c r="AG1233" s="38">
        <v>1.0614160902000001</v>
      </c>
      <c r="AH1233" s="38">
        <v>1.0614160902000001</v>
      </c>
      <c r="AI1233" s="38">
        <v>1.0648772296245652</v>
      </c>
      <c r="AJ1233" s="38">
        <v>1.0720302511020001</v>
      </c>
      <c r="AK1233" s="38">
        <v>1.0720302511020001</v>
      </c>
      <c r="AL1233" s="38">
        <v>1.0720302511020001</v>
      </c>
      <c r="AM1233" s="38">
        <v>1.075526001920811</v>
      </c>
      <c r="AN1233" s="38">
        <v>1.0827505536130202</v>
      </c>
      <c r="AO1233" s="38">
        <v>1.0827505536130202</v>
      </c>
      <c r="AP1233" s="38">
        <v>1.0827505536130202</v>
      </c>
      <c r="AQ1233" s="38">
        <v>1.0862812619400193</v>
      </c>
      <c r="AR1233" s="38">
        <v>1.0935780591491504</v>
      </c>
      <c r="AS1233" s="38">
        <v>1.0935780591491504</v>
      </c>
      <c r="AT1233" s="38">
        <v>1.0935780591491504</v>
      </c>
      <c r="AU1233" s="38">
        <v>1.0971440745594194</v>
      </c>
      <c r="AV1233" s="38">
        <v>1.104513839740642</v>
      </c>
      <c r="AW1233" s="38">
        <v>1.104513839740642</v>
      </c>
      <c r="AX1233" s="38">
        <v>1.104513839740642</v>
      </c>
      <c r="AY1233" s="38">
        <v>1.1081155153050137</v>
      </c>
      <c r="AZ1233" s="38">
        <v>1.1155589781380484</v>
      </c>
      <c r="BA1233" s="38">
        <v>1.1155589781380484</v>
      </c>
      <c r="BB1233" s="38">
        <v>1.1155589781380484</v>
      </c>
      <c r="BC1233" s="38">
        <v>1.1191966704580638</v>
      </c>
      <c r="BD1233" s="38">
        <v>1.1267145679194288</v>
      </c>
    </row>
    <row r="1234" spans="1:57" ht="16" x14ac:dyDescent="0.2">
      <c r="B1234" s="11">
        <f t="shared" si="801"/>
        <v>38</v>
      </c>
      <c r="C1234" s="12" t="str">
        <f t="shared" si="801"/>
        <v>SCI RETAIL RENNES 2</v>
      </c>
      <c r="D1234" s="25" t="s">
        <v>25</v>
      </c>
      <c r="E1234" s="39" t="s">
        <v>30</v>
      </c>
      <c r="F1234" s="15"/>
      <c r="K1234" s="24"/>
      <c r="L1234" s="16" t="s">
        <v>246</v>
      </c>
      <c r="M1234" s="70"/>
      <c r="N1234" s="70"/>
      <c r="O1234" s="40">
        <f>O1227*$E1231/4+O1231*$E1242/4</f>
        <v>18000</v>
      </c>
      <c r="P1234" s="40">
        <f t="shared" ref="P1234:BD1234" si="809">P1227*$E1231/4+P1231*$E1242/4</f>
        <v>18000</v>
      </c>
      <c r="Q1234" s="40">
        <f t="shared" si="809"/>
        <v>18000</v>
      </c>
      <c r="R1234" s="40">
        <f t="shared" si="809"/>
        <v>18000</v>
      </c>
      <c r="S1234" s="40">
        <f t="shared" si="809"/>
        <v>18000</v>
      </c>
      <c r="T1234" s="40">
        <f t="shared" si="809"/>
        <v>18000</v>
      </c>
      <c r="U1234" s="40">
        <f t="shared" si="809"/>
        <v>18000</v>
      </c>
      <c r="V1234" s="40">
        <f t="shared" si="809"/>
        <v>18000</v>
      </c>
      <c r="W1234" s="40">
        <f t="shared" si="809"/>
        <v>18000</v>
      </c>
      <c r="X1234" s="40">
        <f t="shared" si="809"/>
        <v>18000</v>
      </c>
      <c r="Y1234" s="40">
        <f t="shared" si="809"/>
        <v>18000</v>
      </c>
      <c r="Z1234" s="40">
        <f t="shared" si="809"/>
        <v>18000</v>
      </c>
      <c r="AA1234" s="40">
        <f t="shared" si="809"/>
        <v>18000</v>
      </c>
      <c r="AB1234" s="40">
        <f t="shared" si="809"/>
        <v>18000</v>
      </c>
      <c r="AC1234" s="40">
        <f t="shared" si="809"/>
        <v>18000</v>
      </c>
      <c r="AD1234" s="40">
        <f t="shared" si="809"/>
        <v>18000</v>
      </c>
      <c r="AE1234" s="40">
        <f t="shared" si="809"/>
        <v>18000</v>
      </c>
      <c r="AF1234" s="40">
        <f t="shared" si="809"/>
        <v>18000</v>
      </c>
      <c r="AG1234" s="40">
        <f t="shared" si="809"/>
        <v>18000</v>
      </c>
      <c r="AH1234" s="40">
        <f t="shared" si="809"/>
        <v>18000</v>
      </c>
      <c r="AI1234" s="40">
        <f t="shared" si="809"/>
        <v>18000</v>
      </c>
      <c r="AJ1234" s="40">
        <f t="shared" si="809"/>
        <v>18000</v>
      </c>
      <c r="AK1234" s="40">
        <f t="shared" si="809"/>
        <v>18000</v>
      </c>
      <c r="AL1234" s="40">
        <f t="shared" si="809"/>
        <v>18000</v>
      </c>
      <c r="AM1234" s="40">
        <f t="shared" si="809"/>
        <v>18000</v>
      </c>
      <c r="AN1234" s="40">
        <f t="shared" si="809"/>
        <v>18000</v>
      </c>
      <c r="AO1234" s="40">
        <f t="shared" si="809"/>
        <v>18000</v>
      </c>
      <c r="AP1234" s="40">
        <f t="shared" si="809"/>
        <v>18000</v>
      </c>
      <c r="AQ1234" s="40">
        <f t="shared" si="809"/>
        <v>19271.671413412427</v>
      </c>
      <c r="AR1234" s="40">
        <f t="shared" si="809"/>
        <v>21193.347420449776</v>
      </c>
      <c r="AS1234" s="40">
        <f t="shared" si="809"/>
        <v>21193.347420449776</v>
      </c>
      <c r="AT1234" s="40">
        <f t="shared" si="809"/>
        <v>21193.347420449776</v>
      </c>
      <c r="AU1234" s="40">
        <f t="shared" si="809"/>
        <v>21193.347420449776</v>
      </c>
      <c r="AV1234" s="40">
        <f t="shared" si="809"/>
        <v>21193.347420449776</v>
      </c>
      <c r="AW1234" s="40">
        <f t="shared" si="809"/>
        <v>21193.347420449776</v>
      </c>
      <c r="AX1234" s="40">
        <f t="shared" si="809"/>
        <v>21193.347420449776</v>
      </c>
      <c r="AY1234" s="40">
        <f t="shared" si="809"/>
        <v>21193.347420449776</v>
      </c>
      <c r="AZ1234" s="40">
        <f t="shared" si="809"/>
        <v>21193.347420449776</v>
      </c>
      <c r="BA1234" s="40">
        <f t="shared" si="809"/>
        <v>21193.347420449776</v>
      </c>
      <c r="BB1234" s="40">
        <f t="shared" si="809"/>
        <v>21193.347420449776</v>
      </c>
      <c r="BC1234" s="40">
        <f t="shared" si="809"/>
        <v>21193.347420449776</v>
      </c>
      <c r="BD1234" s="40">
        <f t="shared" si="809"/>
        <v>21193.347420449776</v>
      </c>
    </row>
    <row r="1235" spans="1:57" ht="16" x14ac:dyDescent="0.2">
      <c r="B1235" s="11">
        <f t="shared" si="801"/>
        <v>38</v>
      </c>
      <c r="C1235" s="12" t="str">
        <f t="shared" si="801"/>
        <v>SCI RETAIL RENNES 2</v>
      </c>
      <c r="D1235" s="25" t="s">
        <v>247</v>
      </c>
      <c r="E1235" s="39" t="s">
        <v>248</v>
      </c>
      <c r="F1235" s="15"/>
      <c r="G1235" s="25" t="s">
        <v>249</v>
      </c>
      <c r="H1235" s="26">
        <v>45169</v>
      </c>
      <c r="I1235" s="25" t="s">
        <v>239</v>
      </c>
      <c r="J1235" s="26">
        <v>47361</v>
      </c>
      <c r="K1235" s="24"/>
      <c r="L1235" s="20" t="s">
        <v>250</v>
      </c>
      <c r="M1235" s="72"/>
      <c r="N1235" s="72"/>
      <c r="O1235" s="41">
        <f>IF($E1241&gt;=O$3,IF(O$3&lt;=($E1230+365),O1234,IFERROR(O1227*$E1232/4*O1233+
$E1242*O1231/4*IFERROR(O1233/$E1243,0),0)),IF(O$3&lt;=($E1241+365),O1227*$E1232/4*O1233+$E1242*O1231/4*IFERROR(O1233/$E1243,0),IFERROR($E1242*O1231/4*IFERROR(O1233/$E1243,0),0)))</f>
        <v>18117.391304347828</v>
      </c>
      <c r="P1235" s="41">
        <f t="shared" ref="P1235:BD1235" si="810">IF($E1241&gt;=P$3,IF(P$3&lt;=($E1230+365),P1234,IFERROR(P1227*$E1232/4*P1233+
$E1242*P1231/4*IFERROR(P1233/$E1243,0),0)),IF(P$3&lt;=($E1241+365),P1227*$E1232/4*P1233+$E1242*P1231/4*IFERROR(P1233/$E1243,0),IFERROR($E1242*P1231/4*IFERROR(P1233/$E1243,0),0)))</f>
        <v>18360</v>
      </c>
      <c r="Q1235" s="41">
        <f t="shared" si="810"/>
        <v>18360</v>
      </c>
      <c r="R1235" s="41">
        <f t="shared" si="810"/>
        <v>18360</v>
      </c>
      <c r="S1235" s="41">
        <f t="shared" si="810"/>
        <v>18419.869565217392</v>
      </c>
      <c r="T1235" s="41">
        <f t="shared" si="810"/>
        <v>18543.599999999999</v>
      </c>
      <c r="U1235" s="41">
        <f t="shared" si="810"/>
        <v>18543.599999999999</v>
      </c>
      <c r="V1235" s="41">
        <f t="shared" si="810"/>
        <v>18543.599999999999</v>
      </c>
      <c r="W1235" s="41">
        <f t="shared" si="810"/>
        <v>18604.068260869564</v>
      </c>
      <c r="X1235" s="41">
        <f t="shared" si="810"/>
        <v>18729.036</v>
      </c>
      <c r="Y1235" s="41">
        <f t="shared" si="810"/>
        <v>18729.036</v>
      </c>
      <c r="Z1235" s="41">
        <f t="shared" si="810"/>
        <v>18729.036</v>
      </c>
      <c r="AA1235" s="41">
        <f t="shared" si="810"/>
        <v>18790.108943478263</v>
      </c>
      <c r="AB1235" s="41">
        <f t="shared" si="810"/>
        <v>18916.326360000003</v>
      </c>
      <c r="AC1235" s="41">
        <f t="shared" si="810"/>
        <v>18916.326360000003</v>
      </c>
      <c r="AD1235" s="41">
        <f t="shared" si="810"/>
        <v>18916.326360000003</v>
      </c>
      <c r="AE1235" s="41">
        <f t="shared" si="810"/>
        <v>18978.010032913047</v>
      </c>
      <c r="AF1235" s="41">
        <f t="shared" si="810"/>
        <v>19105.489623600002</v>
      </c>
      <c r="AG1235" s="41">
        <f t="shared" si="810"/>
        <v>19105.489623600002</v>
      </c>
      <c r="AH1235" s="41">
        <f t="shared" si="810"/>
        <v>19105.489623600002</v>
      </c>
      <c r="AI1235" s="41">
        <f t="shared" si="810"/>
        <v>19167.790133242175</v>
      </c>
      <c r="AJ1235" s="41">
        <f t="shared" si="810"/>
        <v>19296.544519836003</v>
      </c>
      <c r="AK1235" s="41">
        <f t="shared" si="810"/>
        <v>19296.544519836003</v>
      </c>
      <c r="AL1235" s="41">
        <f t="shared" si="810"/>
        <v>19296.544519836003</v>
      </c>
      <c r="AM1235" s="41">
        <f t="shared" si="810"/>
        <v>19359.468034574598</v>
      </c>
      <c r="AN1235" s="41">
        <f t="shared" si="810"/>
        <v>19489.509965034362</v>
      </c>
      <c r="AO1235" s="41">
        <f t="shared" si="810"/>
        <v>19489.509965034362</v>
      </c>
      <c r="AP1235" s="41">
        <f t="shared" si="810"/>
        <v>19489.509965034362</v>
      </c>
      <c r="AQ1235" s="41">
        <f t="shared" si="810"/>
        <v>20318.300634337007</v>
      </c>
      <c r="AR1235" s="41">
        <f t="shared" si="810"/>
        <v>21335.707933999925</v>
      </c>
      <c r="AS1235" s="41">
        <f t="shared" si="810"/>
        <v>21335.707933999925</v>
      </c>
      <c r="AT1235" s="41">
        <f t="shared" si="810"/>
        <v>21335.707933999925</v>
      </c>
      <c r="AU1235" s="41">
        <f t="shared" si="810"/>
        <v>21405.280894654275</v>
      </c>
      <c r="AV1235" s="41">
        <f t="shared" si="810"/>
        <v>21549.065013339925</v>
      </c>
      <c r="AW1235" s="41">
        <f t="shared" si="810"/>
        <v>21549.065013339925</v>
      </c>
      <c r="AX1235" s="41">
        <f t="shared" si="810"/>
        <v>21549.065013339925</v>
      </c>
      <c r="AY1235" s="41">
        <f t="shared" si="810"/>
        <v>21619.333703600816</v>
      </c>
      <c r="AZ1235" s="41">
        <f t="shared" si="810"/>
        <v>21764.555663473322</v>
      </c>
      <c r="BA1235" s="41">
        <f t="shared" si="810"/>
        <v>21764.555663473322</v>
      </c>
      <c r="BB1235" s="41">
        <f t="shared" si="810"/>
        <v>21764.555663473322</v>
      </c>
      <c r="BC1235" s="41">
        <f t="shared" si="810"/>
        <v>21835.527040636822</v>
      </c>
      <c r="BD1235" s="41">
        <f t="shared" si="810"/>
        <v>21982.201220108058</v>
      </c>
    </row>
    <row r="1236" spans="1:57" ht="16" x14ac:dyDescent="0.2">
      <c r="B1236" s="11">
        <f t="shared" si="801"/>
        <v>38</v>
      </c>
      <c r="C1236" s="12" t="str">
        <f t="shared" si="801"/>
        <v>SCI RETAIL RENNES 2</v>
      </c>
      <c r="D1236" s="25" t="s">
        <v>8</v>
      </c>
      <c r="E1236" s="42">
        <v>3</v>
      </c>
      <c r="F1236" s="15"/>
      <c r="I1236" s="15"/>
      <c r="J1236" s="24"/>
      <c r="K1236" s="24"/>
      <c r="L1236" s="20" t="s">
        <v>251</v>
      </c>
      <c r="M1236" s="72"/>
      <c r="N1236" s="72"/>
      <c r="O1236" s="41">
        <f>-$E1232/4*O1226
+(O1226&gt;0)*($J1231&gt;=O$2)*($J1231&lt;=O$3)*(($J1231-O$2+1)/O$4*$H1231/4)
+(O1226&gt;0)*($J1231&gt;O$3)*($I1231&lt;=O$3)*($I1231&gt;=O$2)*((O$3-$I1231+1)/O$4*$H1231/4)
+(O1226&gt;0)*($J1231&gt;O$3)*($I1231&lt;O$2)*$H1231/4
+(O1226&gt;0)*($J1232&gt;=O$2)*($J1232&lt;=O$3)*(($J1232-O$2+1)/O$4*$H1232/4)
+(O1226&gt;0)*($J1232&gt;O$3)*($I1232&lt;=O$3)*($I1232&gt;=O$2)*((O$3-$I1232+1)/O$4*$H1232/4)
+(O1226&gt;0)*($J1232&gt;O$3)*($I1232&lt;O$2)*$H1232/4
+(O1226&gt;0)*($J1233&gt;=O$2)*($J1233&lt;=O$3)*(($J1233-O$2+1)/O$4*$H1233/4)
+(O1226&gt;0)*($J1233&gt;O$3)*($I1233&lt;=O$3)*($I1233&gt;=O$2)*((O$3-$I1233+1)/O$4*$H1233/4)
+(O1226&gt;0)*($J1233&gt;O$3)*($I1233&lt;O$2)*$H1233/4
-$E1242/4*O1230
+(O1230&gt;0)*($J1242&gt;=O$2)*($J1242&lt;=O$3)*(($J1242-O$2+1)/O$4*$H1242/4)
+(O1230&gt;0)*($J1242&gt;O$3)*($I1242&lt;=O$3)*($I1242&gt;=O$2)*((O$3-$I1242+1)/O$4*$H1242/4)
+(O1230&gt;0)*($J1242&gt;O$3)*($I1242&lt;O$2)*$H1242/4
+(O1230&gt;0)*($J1243&gt;=O$2)*($J1243&lt;=O$3)*(($J1243-O$2+1)/O$4*$H1243/4)
+(O1230&gt;0)*($J1243&gt;O$3)*($I1243&lt;=O$3)*($I1243&gt;=O$2)*((O$3-$I1243+1)/O$4*$H1243/4)
+(O1230&gt;0)*($J1243&gt;O$3)*($I1243&lt;O$2)*$H1243/4
+(O1230&gt;0)*($J1244&gt;=O$2)*($J1244&lt;=O$3)*(($J1244-O$2+1)/O$4*$H1244/4)
+(O1230&gt;0)*($J1244&gt;O$3)*($I1244&lt;=O$3)*($I1244&gt;=O$2)*((O$3-$I1244+1)/O$4*$H1244/4)
+(O1230&gt;0)*($J1244&gt;O$3)*($I1244&lt;O$2)*$H1244/4</f>
        <v>-1750</v>
      </c>
      <c r="P1236" s="41">
        <f t="shared" ref="P1236:BD1236" si="811">-$E1232/4*P1226
+(P1226&gt;0)*($J1231&gt;=P$2)*($J1231&lt;=P$3)*(($J1231-P$2+1)/P$4*$H1231/4)
+(P1226&gt;0)*($J1231&gt;P$3)*($I1231&lt;=P$3)*($I1231&gt;=P$2)*((P$3-$I1231+1)/P$4*$H1231/4)
+(P1226&gt;0)*($J1231&gt;P$3)*($I1231&lt;P$2)*$H1231/4
+(P1226&gt;0)*($J1232&gt;=P$2)*($J1232&lt;=P$3)*(($J1232-P$2+1)/P$4*$H1232/4)
+(P1226&gt;0)*($J1232&gt;P$3)*($I1232&lt;=P$3)*($I1232&gt;=P$2)*((P$3-$I1232+1)/P$4*$H1232/4)
+(P1226&gt;0)*($J1232&gt;P$3)*($I1232&lt;P$2)*$H1232/4
+(P1226&gt;0)*($J1233&gt;=P$2)*($J1233&lt;=P$3)*(($J1233-P$2+1)/P$4*$H1233/4)
+(P1226&gt;0)*($J1233&gt;P$3)*($I1233&lt;=P$3)*($I1233&gt;=P$2)*((P$3-$I1233+1)/P$4*$H1233/4)
+(P1226&gt;0)*($J1233&gt;P$3)*($I1233&lt;P$2)*$H1233/4
-$E1242/4*P1230
+(P1230&gt;0)*($J1242&gt;=P$2)*($J1242&lt;=P$3)*(($J1242-P$2+1)/P$4*$H1242/4)
+(P1230&gt;0)*($J1242&gt;P$3)*($I1242&lt;=P$3)*($I1242&gt;=P$2)*((P$3-$I1242+1)/P$4*$H1242/4)
+(P1230&gt;0)*($J1242&gt;P$3)*($I1242&lt;P$2)*$H1242/4
+(P1230&gt;0)*($J1243&gt;=P$2)*($J1243&lt;=P$3)*(($J1243-P$2+1)/P$4*$H1243/4)
+(P1230&gt;0)*($J1243&gt;P$3)*($I1243&lt;=P$3)*($I1243&gt;=P$2)*((P$3-$I1243+1)/P$4*$H1243/4)
+(P1230&gt;0)*($J1243&gt;P$3)*($I1243&lt;P$2)*$H1243/4
+(P1230&gt;0)*($J1244&gt;=P$2)*($J1244&lt;=P$3)*(($J1244-P$2+1)/P$4*$H1244/4)
+(P1230&gt;0)*($J1244&gt;P$3)*($I1244&lt;=P$3)*($I1244&gt;=P$2)*((P$3-$I1244+1)/P$4*$H1244/4)
+(P1230&gt;0)*($J1244&gt;P$3)*($I1244&lt;P$2)*$H1244/4</f>
        <v>-1160.326086956522</v>
      </c>
      <c r="Q1236" s="41">
        <f t="shared" si="811"/>
        <v>0</v>
      </c>
      <c r="R1236" s="41">
        <f t="shared" si="811"/>
        <v>0</v>
      </c>
      <c r="S1236" s="41">
        <f t="shared" si="811"/>
        <v>0</v>
      </c>
      <c r="T1236" s="41">
        <f t="shared" si="811"/>
        <v>0</v>
      </c>
      <c r="U1236" s="41">
        <f t="shared" si="811"/>
        <v>0</v>
      </c>
      <c r="V1236" s="41">
        <f t="shared" si="811"/>
        <v>0</v>
      </c>
      <c r="W1236" s="41">
        <f t="shared" si="811"/>
        <v>0</v>
      </c>
      <c r="X1236" s="41">
        <f t="shared" si="811"/>
        <v>0</v>
      </c>
      <c r="Y1236" s="41">
        <f t="shared" si="811"/>
        <v>0</v>
      </c>
      <c r="Z1236" s="41">
        <f t="shared" si="811"/>
        <v>0</v>
      </c>
      <c r="AA1236" s="41">
        <f t="shared" si="811"/>
        <v>0</v>
      </c>
      <c r="AB1236" s="41">
        <f t="shared" si="811"/>
        <v>0</v>
      </c>
      <c r="AC1236" s="41">
        <f t="shared" si="811"/>
        <v>0</v>
      </c>
      <c r="AD1236" s="41">
        <f t="shared" si="811"/>
        <v>0</v>
      </c>
      <c r="AE1236" s="41">
        <f t="shared" si="811"/>
        <v>0</v>
      </c>
      <c r="AF1236" s="41">
        <f t="shared" si="811"/>
        <v>0</v>
      </c>
      <c r="AG1236" s="41">
        <f t="shared" si="811"/>
        <v>0</v>
      </c>
      <c r="AH1236" s="41">
        <f t="shared" si="811"/>
        <v>0</v>
      </c>
      <c r="AI1236" s="41">
        <f t="shared" si="811"/>
        <v>0</v>
      </c>
      <c r="AJ1236" s="41">
        <f t="shared" si="811"/>
        <v>0</v>
      </c>
      <c r="AK1236" s="41">
        <f t="shared" si="811"/>
        <v>0</v>
      </c>
      <c r="AL1236" s="41">
        <f t="shared" si="811"/>
        <v>0</v>
      </c>
      <c r="AM1236" s="41">
        <f t="shared" si="811"/>
        <v>0</v>
      </c>
      <c r="AN1236" s="41">
        <f t="shared" si="811"/>
        <v>0</v>
      </c>
      <c r="AO1236" s="41">
        <f t="shared" si="811"/>
        <v>0</v>
      </c>
      <c r="AP1236" s="41">
        <f t="shared" si="811"/>
        <v>0</v>
      </c>
      <c r="AQ1236" s="41">
        <f t="shared" si="811"/>
        <v>0</v>
      </c>
      <c r="AR1236" s="41">
        <f t="shared" si="811"/>
        <v>0</v>
      </c>
      <c r="AS1236" s="41">
        <f t="shared" si="811"/>
        <v>0</v>
      </c>
      <c r="AT1236" s="41">
        <f t="shared" si="811"/>
        <v>0</v>
      </c>
      <c r="AU1236" s="41">
        <f t="shared" si="811"/>
        <v>0</v>
      </c>
      <c r="AV1236" s="41">
        <f t="shared" si="811"/>
        <v>0</v>
      </c>
      <c r="AW1236" s="41">
        <f t="shared" si="811"/>
        <v>0</v>
      </c>
      <c r="AX1236" s="41">
        <f t="shared" si="811"/>
        <v>0</v>
      </c>
      <c r="AY1236" s="41">
        <f t="shared" si="811"/>
        <v>0</v>
      </c>
      <c r="AZ1236" s="41">
        <f t="shared" si="811"/>
        <v>0</v>
      </c>
      <c r="BA1236" s="41">
        <f t="shared" si="811"/>
        <v>0</v>
      </c>
      <c r="BB1236" s="41">
        <f t="shared" si="811"/>
        <v>0</v>
      </c>
      <c r="BC1236" s="41">
        <f t="shared" si="811"/>
        <v>0</v>
      </c>
      <c r="BD1236" s="41">
        <f t="shared" si="811"/>
        <v>0</v>
      </c>
    </row>
    <row r="1237" spans="1:57" ht="16" x14ac:dyDescent="0.2">
      <c r="B1237" s="11">
        <f t="shared" si="801"/>
        <v>38</v>
      </c>
      <c r="C1237" s="12" t="str">
        <f t="shared" si="801"/>
        <v>SCI RETAIL RENNES 2</v>
      </c>
      <c r="D1237" s="43" t="s">
        <v>252</v>
      </c>
      <c r="E1237" s="42" t="s">
        <v>288</v>
      </c>
      <c r="F1237" s="44"/>
      <c r="G1237" s="43" t="s">
        <v>253</v>
      </c>
      <c r="H1237" s="39">
        <v>0</v>
      </c>
      <c r="I1237" s="43" t="s">
        <v>254</v>
      </c>
      <c r="J1237" s="32">
        <v>0</v>
      </c>
      <c r="K1237" s="24"/>
      <c r="L1237" s="20" t="s">
        <v>255</v>
      </c>
      <c r="M1237" s="72"/>
      <c r="N1237" s="72"/>
      <c r="O1237" s="41">
        <v>0</v>
      </c>
      <c r="P1237" s="41">
        <v>0</v>
      </c>
      <c r="Q1237" s="41">
        <v>0</v>
      </c>
      <c r="R1237" s="41">
        <v>0</v>
      </c>
      <c r="S1237" s="41">
        <v>0</v>
      </c>
      <c r="T1237" s="41">
        <v>0</v>
      </c>
      <c r="U1237" s="41">
        <v>0</v>
      </c>
      <c r="V1237" s="41">
        <v>0</v>
      </c>
      <c r="W1237" s="41">
        <v>0</v>
      </c>
      <c r="X1237" s="41">
        <v>0</v>
      </c>
      <c r="Y1237" s="41">
        <v>0</v>
      </c>
      <c r="Z1237" s="41">
        <v>0</v>
      </c>
      <c r="AA1237" s="41">
        <v>0</v>
      </c>
      <c r="AB1237" s="41">
        <v>0</v>
      </c>
      <c r="AC1237" s="41">
        <v>0</v>
      </c>
      <c r="AD1237" s="41">
        <v>0</v>
      </c>
      <c r="AE1237" s="41">
        <v>0</v>
      </c>
      <c r="AF1237" s="41">
        <v>0</v>
      </c>
      <c r="AG1237" s="41">
        <v>0</v>
      </c>
      <c r="AH1237" s="41">
        <v>0</v>
      </c>
      <c r="AI1237" s="41">
        <v>0</v>
      </c>
      <c r="AJ1237" s="41">
        <v>0</v>
      </c>
      <c r="AK1237" s="41">
        <v>0</v>
      </c>
      <c r="AL1237" s="41">
        <v>0</v>
      </c>
      <c r="AM1237" s="41">
        <v>0</v>
      </c>
      <c r="AN1237" s="41">
        <v>0</v>
      </c>
      <c r="AO1237" s="41">
        <v>0</v>
      </c>
      <c r="AP1237" s="41">
        <v>0</v>
      </c>
      <c r="AQ1237" s="41">
        <v>0</v>
      </c>
      <c r="AR1237" s="41">
        <v>0</v>
      </c>
      <c r="AS1237" s="41">
        <v>0</v>
      </c>
      <c r="AT1237" s="41">
        <v>0</v>
      </c>
      <c r="AU1237" s="41">
        <v>0</v>
      </c>
      <c r="AV1237" s="41">
        <v>0</v>
      </c>
      <c r="AW1237" s="41">
        <v>0</v>
      </c>
      <c r="AX1237" s="41">
        <v>0</v>
      </c>
      <c r="AY1237" s="41">
        <v>0</v>
      </c>
      <c r="AZ1237" s="41">
        <v>0</v>
      </c>
      <c r="BA1237" s="41">
        <v>0</v>
      </c>
      <c r="BB1237" s="41">
        <v>0</v>
      </c>
      <c r="BC1237" s="41">
        <v>0</v>
      </c>
      <c r="BD1237" s="41">
        <v>0</v>
      </c>
    </row>
    <row r="1238" spans="1:57" ht="16" x14ac:dyDescent="0.2">
      <c r="B1238" s="11">
        <f t="shared" si="801"/>
        <v>38</v>
      </c>
      <c r="C1238" s="12" t="str">
        <f t="shared" si="801"/>
        <v>SCI RETAIL RENNES 2</v>
      </c>
      <c r="D1238" s="43" t="s">
        <v>256</v>
      </c>
      <c r="E1238" s="32">
        <v>47361</v>
      </c>
      <c r="G1238" s="43" t="s">
        <v>257</v>
      </c>
      <c r="H1238" s="42">
        <v>0</v>
      </c>
      <c r="I1238" s="43" t="s">
        <v>258</v>
      </c>
      <c r="J1238" s="29">
        <v>0</v>
      </c>
      <c r="K1238" s="23"/>
      <c r="L1238" s="33" t="s">
        <v>259</v>
      </c>
      <c r="M1238" s="73"/>
      <c r="N1238" s="73"/>
      <c r="O1238" s="45">
        <f>-(O1235+O1236)*IFERROR((O1225+O1229)/(O1227+O1231),0)</f>
        <v>0</v>
      </c>
      <c r="P1238" s="45">
        <f t="shared" ref="P1238:BD1238" si="812">-(P1235+P1236)*IFERROR((P1225+P1229)/(P1227+P1231),0)</f>
        <v>0</v>
      </c>
      <c r="Q1238" s="45">
        <f t="shared" si="812"/>
        <v>0</v>
      </c>
      <c r="R1238" s="45">
        <f t="shared" si="812"/>
        <v>0</v>
      </c>
      <c r="S1238" s="45">
        <f t="shared" si="812"/>
        <v>0</v>
      </c>
      <c r="T1238" s="45">
        <f t="shared" si="812"/>
        <v>0</v>
      </c>
      <c r="U1238" s="45">
        <f t="shared" si="812"/>
        <v>0</v>
      </c>
      <c r="V1238" s="45">
        <f t="shared" si="812"/>
        <v>0</v>
      </c>
      <c r="W1238" s="45">
        <f t="shared" si="812"/>
        <v>0</v>
      </c>
      <c r="X1238" s="45">
        <f t="shared" si="812"/>
        <v>0</v>
      </c>
      <c r="Y1238" s="45">
        <f t="shared" si="812"/>
        <v>0</v>
      </c>
      <c r="Z1238" s="45">
        <f t="shared" si="812"/>
        <v>0</v>
      </c>
      <c r="AA1238" s="45">
        <f t="shared" si="812"/>
        <v>0</v>
      </c>
      <c r="AB1238" s="45">
        <f t="shared" si="812"/>
        <v>0</v>
      </c>
      <c r="AC1238" s="45">
        <f t="shared" si="812"/>
        <v>0</v>
      </c>
      <c r="AD1238" s="45">
        <f t="shared" si="812"/>
        <v>0</v>
      </c>
      <c r="AE1238" s="45">
        <f t="shared" si="812"/>
        <v>0</v>
      </c>
      <c r="AF1238" s="45">
        <f t="shared" si="812"/>
        <v>0</v>
      </c>
      <c r="AG1238" s="45">
        <f t="shared" si="812"/>
        <v>0</v>
      </c>
      <c r="AH1238" s="45">
        <f t="shared" si="812"/>
        <v>0</v>
      </c>
      <c r="AI1238" s="45">
        <f t="shared" si="812"/>
        <v>0</v>
      </c>
      <c r="AJ1238" s="45">
        <f t="shared" si="812"/>
        <v>0</v>
      </c>
      <c r="AK1238" s="45">
        <f t="shared" si="812"/>
        <v>0</v>
      </c>
      <c r="AL1238" s="45">
        <f t="shared" si="812"/>
        <v>0</v>
      </c>
      <c r="AM1238" s="45">
        <f t="shared" si="812"/>
        <v>0</v>
      </c>
      <c r="AN1238" s="45">
        <f t="shared" si="812"/>
        <v>0</v>
      </c>
      <c r="AO1238" s="45">
        <f t="shared" si="812"/>
        <v>0</v>
      </c>
      <c r="AP1238" s="45">
        <f t="shared" si="812"/>
        <v>0</v>
      </c>
      <c r="AQ1238" s="45">
        <f t="shared" si="812"/>
        <v>0</v>
      </c>
      <c r="AR1238" s="45">
        <f t="shared" si="812"/>
        <v>0</v>
      </c>
      <c r="AS1238" s="45">
        <f t="shared" si="812"/>
        <v>0</v>
      </c>
      <c r="AT1238" s="45">
        <f t="shared" si="812"/>
        <v>0</v>
      </c>
      <c r="AU1238" s="45">
        <f t="shared" si="812"/>
        <v>0</v>
      </c>
      <c r="AV1238" s="45">
        <f t="shared" si="812"/>
        <v>0</v>
      </c>
      <c r="AW1238" s="45">
        <f t="shared" si="812"/>
        <v>0</v>
      </c>
      <c r="AX1238" s="45">
        <f t="shared" si="812"/>
        <v>0</v>
      </c>
      <c r="AY1238" s="45">
        <f t="shared" si="812"/>
        <v>0</v>
      </c>
      <c r="AZ1238" s="45">
        <f t="shared" si="812"/>
        <v>0</v>
      </c>
      <c r="BA1238" s="45">
        <f t="shared" si="812"/>
        <v>0</v>
      </c>
      <c r="BB1238" s="45">
        <f t="shared" si="812"/>
        <v>0</v>
      </c>
      <c r="BC1238" s="45">
        <f t="shared" si="812"/>
        <v>0</v>
      </c>
      <c r="BD1238" s="45">
        <f t="shared" si="812"/>
        <v>0</v>
      </c>
    </row>
    <row r="1239" spans="1:57" ht="16" x14ac:dyDescent="0.2">
      <c r="B1239" s="11">
        <f t="shared" si="801"/>
        <v>38</v>
      </c>
      <c r="C1239" s="12" t="str">
        <f t="shared" si="801"/>
        <v>SCI RETAIL RENNES 2</v>
      </c>
      <c r="K1239" s="24"/>
      <c r="O1239" s="15"/>
      <c r="P1239" s="15"/>
      <c r="Q1239" s="15"/>
      <c r="R1239" s="15"/>
      <c r="S1239" s="15"/>
      <c r="T1239" s="15"/>
      <c r="U1239" s="15"/>
      <c r="V1239" s="15"/>
      <c r="W1239" s="15"/>
      <c r="X1239" s="15"/>
      <c r="Y1239" s="15"/>
      <c r="Z1239" s="15"/>
      <c r="AA1239" s="15"/>
      <c r="AB1239" s="15"/>
      <c r="AC1239" s="15"/>
      <c r="AD1239" s="15"/>
      <c r="AE1239" s="15"/>
      <c r="AF1239" s="15"/>
      <c r="AG1239" s="15"/>
      <c r="AH1239" s="15"/>
      <c r="AI1239" s="15"/>
      <c r="AJ1239" s="15"/>
      <c r="AK1239" s="15"/>
      <c r="AL1239" s="15"/>
      <c r="AM1239" s="15"/>
      <c r="AN1239" s="15"/>
      <c r="AO1239" s="15"/>
      <c r="AP1239" s="15"/>
      <c r="AQ1239" s="15"/>
      <c r="AR1239" s="15"/>
      <c r="AS1239" s="15"/>
      <c r="AT1239" s="15"/>
      <c r="AU1239" s="15"/>
      <c r="AV1239" s="15"/>
      <c r="AW1239" s="15"/>
      <c r="AX1239" s="15"/>
      <c r="AY1239" s="15"/>
      <c r="AZ1239" s="15"/>
      <c r="BA1239" s="15"/>
      <c r="BB1239" s="15"/>
      <c r="BC1239" s="15"/>
      <c r="BD1239" s="15"/>
    </row>
    <row r="1240" spans="1:57" ht="16" x14ac:dyDescent="0.2">
      <c r="B1240" s="11">
        <f t="shared" si="801"/>
        <v>38</v>
      </c>
      <c r="C1240" s="12" t="str">
        <f t="shared" si="801"/>
        <v>SCI RETAIL RENNES 2</v>
      </c>
      <c r="G1240" s="46" t="s">
        <v>229</v>
      </c>
      <c r="H1240" s="104" t="s">
        <v>26</v>
      </c>
      <c r="I1240" s="105"/>
      <c r="J1240" s="106"/>
      <c r="K1240" s="23"/>
      <c r="L1240" s="47" t="s">
        <v>4</v>
      </c>
      <c r="M1240" s="81"/>
      <c r="N1240" s="81"/>
      <c r="O1240" s="48">
        <f>SUM(O1235:O1238)</f>
        <v>16367.391304347828</v>
      </c>
      <c r="P1240" s="48">
        <f t="shared" ref="P1240:BD1240" si="813">SUM(P1235:P1238)</f>
        <v>17199.67391304348</v>
      </c>
      <c r="Q1240" s="48">
        <f t="shared" si="813"/>
        <v>18360</v>
      </c>
      <c r="R1240" s="48">
        <f t="shared" si="813"/>
        <v>18360</v>
      </c>
      <c r="S1240" s="48">
        <f t="shared" si="813"/>
        <v>18419.869565217392</v>
      </c>
      <c r="T1240" s="48">
        <f t="shared" si="813"/>
        <v>18543.599999999999</v>
      </c>
      <c r="U1240" s="48">
        <f t="shared" si="813"/>
        <v>18543.599999999999</v>
      </c>
      <c r="V1240" s="48">
        <f t="shared" si="813"/>
        <v>18543.599999999999</v>
      </c>
      <c r="W1240" s="48">
        <f t="shared" si="813"/>
        <v>18604.068260869564</v>
      </c>
      <c r="X1240" s="48">
        <f t="shared" si="813"/>
        <v>18729.036</v>
      </c>
      <c r="Y1240" s="48">
        <f t="shared" si="813"/>
        <v>18729.036</v>
      </c>
      <c r="Z1240" s="48">
        <f t="shared" si="813"/>
        <v>18729.036</v>
      </c>
      <c r="AA1240" s="48">
        <f t="shared" si="813"/>
        <v>18790.108943478263</v>
      </c>
      <c r="AB1240" s="48">
        <f t="shared" si="813"/>
        <v>18916.326360000003</v>
      </c>
      <c r="AC1240" s="48">
        <f t="shared" si="813"/>
        <v>18916.326360000003</v>
      </c>
      <c r="AD1240" s="48">
        <f t="shared" si="813"/>
        <v>18916.326360000003</v>
      </c>
      <c r="AE1240" s="48">
        <f t="shared" si="813"/>
        <v>18978.010032913047</v>
      </c>
      <c r="AF1240" s="48">
        <f t="shared" si="813"/>
        <v>19105.489623600002</v>
      </c>
      <c r="AG1240" s="48">
        <f t="shared" si="813"/>
        <v>19105.489623600002</v>
      </c>
      <c r="AH1240" s="48">
        <f t="shared" si="813"/>
        <v>19105.489623600002</v>
      </c>
      <c r="AI1240" s="48">
        <f t="shared" si="813"/>
        <v>19167.790133242175</v>
      </c>
      <c r="AJ1240" s="48">
        <f t="shared" si="813"/>
        <v>19296.544519836003</v>
      </c>
      <c r="AK1240" s="48">
        <f t="shared" si="813"/>
        <v>19296.544519836003</v>
      </c>
      <c r="AL1240" s="48">
        <f t="shared" si="813"/>
        <v>19296.544519836003</v>
      </c>
      <c r="AM1240" s="48">
        <f t="shared" si="813"/>
        <v>19359.468034574598</v>
      </c>
      <c r="AN1240" s="48">
        <f t="shared" si="813"/>
        <v>19489.509965034362</v>
      </c>
      <c r="AO1240" s="48">
        <f t="shared" si="813"/>
        <v>19489.509965034362</v>
      </c>
      <c r="AP1240" s="48">
        <f t="shared" si="813"/>
        <v>19489.509965034362</v>
      </c>
      <c r="AQ1240" s="48">
        <f t="shared" si="813"/>
        <v>20318.300634337007</v>
      </c>
      <c r="AR1240" s="48">
        <f t="shared" si="813"/>
        <v>21335.707933999925</v>
      </c>
      <c r="AS1240" s="48">
        <f t="shared" si="813"/>
        <v>21335.707933999925</v>
      </c>
      <c r="AT1240" s="48">
        <f t="shared" si="813"/>
        <v>21335.707933999925</v>
      </c>
      <c r="AU1240" s="48">
        <f t="shared" si="813"/>
        <v>21405.280894654275</v>
      </c>
      <c r="AV1240" s="48">
        <f t="shared" si="813"/>
        <v>21549.065013339925</v>
      </c>
      <c r="AW1240" s="48">
        <f t="shared" si="813"/>
        <v>21549.065013339925</v>
      </c>
      <c r="AX1240" s="48">
        <f t="shared" si="813"/>
        <v>21549.065013339925</v>
      </c>
      <c r="AY1240" s="48">
        <f t="shared" si="813"/>
        <v>21619.333703600816</v>
      </c>
      <c r="AZ1240" s="48">
        <f t="shared" si="813"/>
        <v>21764.555663473322</v>
      </c>
      <c r="BA1240" s="48">
        <f t="shared" si="813"/>
        <v>21764.555663473322</v>
      </c>
      <c r="BB1240" s="48">
        <f t="shared" si="813"/>
        <v>21764.555663473322</v>
      </c>
      <c r="BC1240" s="48">
        <f t="shared" si="813"/>
        <v>21835.527040636822</v>
      </c>
      <c r="BD1240" s="48">
        <f t="shared" si="813"/>
        <v>21982.201220108058</v>
      </c>
    </row>
    <row r="1241" spans="1:57" ht="16" x14ac:dyDescent="0.2">
      <c r="B1241" s="11">
        <f t="shared" ref="B1241:C1246" si="814">B1240</f>
        <v>38</v>
      </c>
      <c r="C1241" s="12" t="str">
        <f t="shared" si="814"/>
        <v>SCI RETAIL RENNES 2</v>
      </c>
      <c r="D1241" s="46" t="s">
        <v>260</v>
      </c>
      <c r="E1241" s="32">
        <v>47361</v>
      </c>
      <c r="F1241" s="15"/>
      <c r="G1241" s="46" t="s">
        <v>261</v>
      </c>
      <c r="H1241" s="46" t="s">
        <v>237</v>
      </c>
      <c r="I1241" s="46" t="s">
        <v>238</v>
      </c>
      <c r="J1241" s="46" t="s">
        <v>239</v>
      </c>
      <c r="K1241" s="23"/>
      <c r="O1241" s="15"/>
      <c r="P1241" s="15"/>
      <c r="Q1241" s="15"/>
      <c r="R1241" s="15"/>
      <c r="S1241" s="15"/>
      <c r="T1241" s="15"/>
      <c r="U1241" s="15"/>
      <c r="V1241" s="15"/>
      <c r="W1241" s="15"/>
      <c r="X1241" s="15"/>
      <c r="Y1241" s="15"/>
      <c r="Z1241" s="15"/>
      <c r="AA1241" s="15"/>
      <c r="AB1241" s="15"/>
      <c r="AC1241" s="15"/>
      <c r="AD1241" s="15"/>
      <c r="AE1241" s="15"/>
      <c r="AF1241" s="15"/>
      <c r="AG1241" s="15"/>
      <c r="AH1241" s="15"/>
      <c r="AI1241" s="15"/>
      <c r="AJ1241" s="15"/>
      <c r="AK1241" s="15"/>
      <c r="AL1241" s="15"/>
      <c r="AM1241" s="15"/>
      <c r="AN1241" s="15"/>
      <c r="AO1241" s="15"/>
      <c r="AP1241" s="15"/>
      <c r="AQ1241" s="15"/>
      <c r="AR1241" s="15"/>
      <c r="AS1241" s="15"/>
      <c r="AT1241" s="15"/>
      <c r="AU1241" s="15"/>
      <c r="AV1241" s="15"/>
      <c r="AW1241" s="15"/>
      <c r="AX1241" s="15"/>
      <c r="AY1241" s="15"/>
      <c r="AZ1241" s="15"/>
      <c r="BA1241" s="15"/>
      <c r="BB1241" s="15"/>
      <c r="BC1241" s="15"/>
      <c r="BD1241" s="15"/>
    </row>
    <row r="1242" spans="1:57" ht="16" x14ac:dyDescent="0.2">
      <c r="B1242" s="11">
        <f t="shared" si="814"/>
        <v>38</v>
      </c>
      <c r="C1242" s="12" t="str">
        <f t="shared" si="814"/>
        <v>SCI RETAIL RENNES 2</v>
      </c>
      <c r="D1242" s="46" t="s">
        <v>262</v>
      </c>
      <c r="E1242" s="31">
        <v>84773.389681799104</v>
      </c>
      <c r="F1242" s="15"/>
      <c r="G1242" s="49" t="s">
        <v>263</v>
      </c>
      <c r="H1242" s="31">
        <v>0</v>
      </c>
      <c r="I1242" s="32">
        <v>0</v>
      </c>
      <c r="J1242" s="32">
        <v>0</v>
      </c>
      <c r="K1242" s="23"/>
      <c r="L1242" s="50" t="s">
        <v>264</v>
      </c>
      <c r="M1242" s="70"/>
      <c r="N1242" s="70"/>
      <c r="O1242" s="40">
        <f t="shared" ref="O1242:BD1242" si="815">IFERROR(((O$3&gt;=$E1241)*(O$2&lt;=$E1241))*$E1245,"")</f>
        <v>0</v>
      </c>
      <c r="P1242" s="40">
        <f t="shared" si="815"/>
        <v>0</v>
      </c>
      <c r="Q1242" s="40">
        <f t="shared" si="815"/>
        <v>0</v>
      </c>
      <c r="R1242" s="40">
        <f t="shared" si="815"/>
        <v>0</v>
      </c>
      <c r="S1242" s="40">
        <f t="shared" si="815"/>
        <v>0</v>
      </c>
      <c r="T1242" s="40">
        <f t="shared" si="815"/>
        <v>0</v>
      </c>
      <c r="U1242" s="40">
        <f t="shared" si="815"/>
        <v>0</v>
      </c>
      <c r="V1242" s="40">
        <f t="shared" si="815"/>
        <v>0</v>
      </c>
      <c r="W1242" s="40">
        <f t="shared" si="815"/>
        <v>0</v>
      </c>
      <c r="X1242" s="40">
        <f t="shared" si="815"/>
        <v>0</v>
      </c>
      <c r="Y1242" s="40">
        <f t="shared" si="815"/>
        <v>0</v>
      </c>
      <c r="Z1242" s="40">
        <f t="shared" si="815"/>
        <v>0</v>
      </c>
      <c r="AA1242" s="40">
        <f t="shared" si="815"/>
        <v>0</v>
      </c>
      <c r="AB1242" s="40">
        <f t="shared" si="815"/>
        <v>0</v>
      </c>
      <c r="AC1242" s="40">
        <f t="shared" si="815"/>
        <v>0</v>
      </c>
      <c r="AD1242" s="40">
        <f t="shared" si="815"/>
        <v>0</v>
      </c>
      <c r="AE1242" s="40">
        <f t="shared" si="815"/>
        <v>0</v>
      </c>
      <c r="AF1242" s="40">
        <f t="shared" si="815"/>
        <v>0</v>
      </c>
      <c r="AG1242" s="40">
        <f t="shared" si="815"/>
        <v>0</v>
      </c>
      <c r="AH1242" s="40">
        <f t="shared" si="815"/>
        <v>0</v>
      </c>
      <c r="AI1242" s="40">
        <f t="shared" si="815"/>
        <v>0</v>
      </c>
      <c r="AJ1242" s="40">
        <f t="shared" si="815"/>
        <v>0</v>
      </c>
      <c r="AK1242" s="40">
        <f t="shared" si="815"/>
        <v>0</v>
      </c>
      <c r="AL1242" s="40">
        <f t="shared" si="815"/>
        <v>0</v>
      </c>
      <c r="AM1242" s="40">
        <f t="shared" si="815"/>
        <v>0</v>
      </c>
      <c r="AN1242" s="40">
        <f t="shared" si="815"/>
        <v>0</v>
      </c>
      <c r="AO1242" s="40">
        <f t="shared" si="815"/>
        <v>0</v>
      </c>
      <c r="AP1242" s="40">
        <f t="shared" si="815"/>
        <v>0</v>
      </c>
      <c r="AQ1242" s="40">
        <f t="shared" si="815"/>
        <v>0</v>
      </c>
      <c r="AR1242" s="40">
        <f t="shared" si="815"/>
        <v>0</v>
      </c>
      <c r="AS1242" s="40">
        <f t="shared" si="815"/>
        <v>0</v>
      </c>
      <c r="AT1242" s="40">
        <f t="shared" si="815"/>
        <v>0</v>
      </c>
      <c r="AU1242" s="40">
        <f t="shared" si="815"/>
        <v>0</v>
      </c>
      <c r="AV1242" s="40">
        <f t="shared" si="815"/>
        <v>0</v>
      </c>
      <c r="AW1242" s="40">
        <f t="shared" si="815"/>
        <v>0</v>
      </c>
      <c r="AX1242" s="40">
        <f t="shared" si="815"/>
        <v>0</v>
      </c>
      <c r="AY1242" s="40">
        <f t="shared" si="815"/>
        <v>0</v>
      </c>
      <c r="AZ1242" s="40">
        <f t="shared" si="815"/>
        <v>0</v>
      </c>
      <c r="BA1242" s="40">
        <f t="shared" si="815"/>
        <v>0</v>
      </c>
      <c r="BB1242" s="40">
        <f t="shared" si="815"/>
        <v>0</v>
      </c>
      <c r="BC1242" s="40">
        <f t="shared" si="815"/>
        <v>0</v>
      </c>
      <c r="BD1242" s="40">
        <f t="shared" si="815"/>
        <v>0</v>
      </c>
    </row>
    <row r="1243" spans="1:57" ht="16" x14ac:dyDescent="0.2">
      <c r="B1243" s="11">
        <f t="shared" si="814"/>
        <v>38</v>
      </c>
      <c r="C1243" s="12" t="str">
        <f t="shared" si="814"/>
        <v>SCI RETAIL RENNES 2</v>
      </c>
      <c r="D1243" s="46" t="s">
        <v>24</v>
      </c>
      <c r="E1243" s="51">
        <f>IF(E1241&gt;MAX($O$3:$BD$3),BD1232,
IF(E1241&lt;MIN($O$3:$BD$3),1,SUMIFS($O1233:$BD1233,$O$2:$BD$2,"&lt;="&amp;E1241,$O$3:$BD$3,"&gt;="&amp;E1241)))</f>
        <v>1.0862812619400193</v>
      </c>
      <c r="F1243" s="15"/>
      <c r="G1243" s="49" t="s">
        <v>265</v>
      </c>
      <c r="H1243" s="31">
        <v>0</v>
      </c>
      <c r="I1243" s="32">
        <v>0</v>
      </c>
      <c r="J1243" s="32">
        <v>0</v>
      </c>
      <c r="K1243" s="23"/>
      <c r="L1243" s="52" t="s">
        <v>266</v>
      </c>
      <c r="M1243" s="72"/>
      <c r="N1243" s="72"/>
      <c r="O1243" s="41">
        <f t="shared" ref="O1243:BD1243" si="816">IFERROR(((O$3&gt;=$E1238)*(O$2&lt;=$E1238))*$H1246,"")</f>
        <v>0</v>
      </c>
      <c r="P1243" s="41">
        <f t="shared" si="816"/>
        <v>0</v>
      </c>
      <c r="Q1243" s="41">
        <f t="shared" si="816"/>
        <v>0</v>
      </c>
      <c r="R1243" s="41">
        <f t="shared" si="816"/>
        <v>0</v>
      </c>
      <c r="S1243" s="41">
        <f t="shared" si="816"/>
        <v>0</v>
      </c>
      <c r="T1243" s="41">
        <f t="shared" si="816"/>
        <v>0</v>
      </c>
      <c r="U1243" s="41">
        <f t="shared" si="816"/>
        <v>0</v>
      </c>
      <c r="V1243" s="41">
        <f t="shared" si="816"/>
        <v>0</v>
      </c>
      <c r="W1243" s="41">
        <f t="shared" si="816"/>
        <v>0</v>
      </c>
      <c r="X1243" s="41">
        <f t="shared" si="816"/>
        <v>0</v>
      </c>
      <c r="Y1243" s="41">
        <f t="shared" si="816"/>
        <v>0</v>
      </c>
      <c r="Z1243" s="41">
        <f t="shared" si="816"/>
        <v>0</v>
      </c>
      <c r="AA1243" s="41">
        <f t="shared" si="816"/>
        <v>0</v>
      </c>
      <c r="AB1243" s="41">
        <f t="shared" si="816"/>
        <v>0</v>
      </c>
      <c r="AC1243" s="41">
        <f t="shared" si="816"/>
        <v>0</v>
      </c>
      <c r="AD1243" s="41">
        <f t="shared" si="816"/>
        <v>0</v>
      </c>
      <c r="AE1243" s="41">
        <f t="shared" si="816"/>
        <v>0</v>
      </c>
      <c r="AF1243" s="41">
        <f t="shared" si="816"/>
        <v>0</v>
      </c>
      <c r="AG1243" s="41">
        <f t="shared" si="816"/>
        <v>0</v>
      </c>
      <c r="AH1243" s="41">
        <f t="shared" si="816"/>
        <v>0</v>
      </c>
      <c r="AI1243" s="41">
        <f t="shared" si="816"/>
        <v>0</v>
      </c>
      <c r="AJ1243" s="41">
        <f t="shared" si="816"/>
        <v>0</v>
      </c>
      <c r="AK1243" s="41">
        <f t="shared" si="816"/>
        <v>0</v>
      </c>
      <c r="AL1243" s="41">
        <f t="shared" si="816"/>
        <v>0</v>
      </c>
      <c r="AM1243" s="41">
        <f t="shared" si="816"/>
        <v>0</v>
      </c>
      <c r="AN1243" s="41">
        <f t="shared" si="816"/>
        <v>0</v>
      </c>
      <c r="AO1243" s="41">
        <f t="shared" si="816"/>
        <v>0</v>
      </c>
      <c r="AP1243" s="41">
        <f t="shared" si="816"/>
        <v>0</v>
      </c>
      <c r="AQ1243" s="41">
        <f t="shared" si="816"/>
        <v>0</v>
      </c>
      <c r="AR1243" s="41">
        <f t="shared" si="816"/>
        <v>0</v>
      </c>
      <c r="AS1243" s="41">
        <f t="shared" si="816"/>
        <v>0</v>
      </c>
      <c r="AT1243" s="41">
        <f t="shared" si="816"/>
        <v>0</v>
      </c>
      <c r="AU1243" s="41">
        <f t="shared" si="816"/>
        <v>0</v>
      </c>
      <c r="AV1243" s="41">
        <f t="shared" si="816"/>
        <v>0</v>
      </c>
      <c r="AW1243" s="41">
        <f t="shared" si="816"/>
        <v>0</v>
      </c>
      <c r="AX1243" s="41">
        <f t="shared" si="816"/>
        <v>0</v>
      </c>
      <c r="AY1243" s="41">
        <f t="shared" si="816"/>
        <v>0</v>
      </c>
      <c r="AZ1243" s="41">
        <f t="shared" si="816"/>
        <v>0</v>
      </c>
      <c r="BA1243" s="41">
        <f t="shared" si="816"/>
        <v>0</v>
      </c>
      <c r="BB1243" s="41">
        <f t="shared" si="816"/>
        <v>0</v>
      </c>
      <c r="BC1243" s="41">
        <f t="shared" si="816"/>
        <v>0</v>
      </c>
      <c r="BD1243" s="41">
        <f t="shared" si="816"/>
        <v>0</v>
      </c>
    </row>
    <row r="1244" spans="1:57" ht="16" x14ac:dyDescent="0.2">
      <c r="B1244" s="11">
        <f t="shared" si="814"/>
        <v>38</v>
      </c>
      <c r="C1244" s="12" t="str">
        <f t="shared" si="814"/>
        <v>SCI RETAIL RENNES 2</v>
      </c>
      <c r="D1244" s="46" t="s">
        <v>8</v>
      </c>
      <c r="E1244" s="42">
        <v>0</v>
      </c>
      <c r="F1244" s="15"/>
      <c r="G1244" s="49" t="s">
        <v>267</v>
      </c>
      <c r="H1244" s="31">
        <v>0</v>
      </c>
      <c r="I1244" s="32">
        <v>0</v>
      </c>
      <c r="J1244" s="32">
        <v>0</v>
      </c>
      <c r="L1244" s="52" t="s">
        <v>268</v>
      </c>
      <c r="M1244" s="72"/>
      <c r="N1244" s="72"/>
      <c r="O1244" s="41">
        <f t="shared" ref="O1244:BD1244" si="817">IFERROR(((O$3&gt;=$E1241)*(O$2&lt;=$E1241))*$J1246,"")</f>
        <v>0</v>
      </c>
      <c r="P1244" s="41">
        <f t="shared" si="817"/>
        <v>0</v>
      </c>
      <c r="Q1244" s="41">
        <f t="shared" si="817"/>
        <v>0</v>
      </c>
      <c r="R1244" s="41">
        <f t="shared" si="817"/>
        <v>0</v>
      </c>
      <c r="S1244" s="41">
        <f t="shared" si="817"/>
        <v>0</v>
      </c>
      <c r="T1244" s="41">
        <f t="shared" si="817"/>
        <v>0</v>
      </c>
      <c r="U1244" s="41">
        <f t="shared" si="817"/>
        <v>0</v>
      </c>
      <c r="V1244" s="41">
        <f t="shared" si="817"/>
        <v>0</v>
      </c>
      <c r="W1244" s="41">
        <f t="shared" si="817"/>
        <v>0</v>
      </c>
      <c r="X1244" s="41">
        <f t="shared" si="817"/>
        <v>0</v>
      </c>
      <c r="Y1244" s="41">
        <f t="shared" si="817"/>
        <v>0</v>
      </c>
      <c r="Z1244" s="41">
        <f t="shared" si="817"/>
        <v>0</v>
      </c>
      <c r="AA1244" s="41">
        <f t="shared" si="817"/>
        <v>0</v>
      </c>
      <c r="AB1244" s="41">
        <f t="shared" si="817"/>
        <v>0</v>
      </c>
      <c r="AC1244" s="41">
        <f t="shared" si="817"/>
        <v>0</v>
      </c>
      <c r="AD1244" s="41">
        <f t="shared" si="817"/>
        <v>0</v>
      </c>
      <c r="AE1244" s="41">
        <f t="shared" si="817"/>
        <v>0</v>
      </c>
      <c r="AF1244" s="41">
        <f t="shared" si="817"/>
        <v>0</v>
      </c>
      <c r="AG1244" s="41">
        <f t="shared" si="817"/>
        <v>0</v>
      </c>
      <c r="AH1244" s="41">
        <f t="shared" si="817"/>
        <v>0</v>
      </c>
      <c r="AI1244" s="41">
        <f t="shared" si="817"/>
        <v>0</v>
      </c>
      <c r="AJ1244" s="41">
        <f t="shared" si="817"/>
        <v>0</v>
      </c>
      <c r="AK1244" s="41">
        <f t="shared" si="817"/>
        <v>0</v>
      </c>
      <c r="AL1244" s="41">
        <f t="shared" si="817"/>
        <v>0</v>
      </c>
      <c r="AM1244" s="41">
        <f t="shared" si="817"/>
        <v>0</v>
      </c>
      <c r="AN1244" s="41">
        <f t="shared" si="817"/>
        <v>0</v>
      </c>
      <c r="AO1244" s="41">
        <f t="shared" si="817"/>
        <v>0</v>
      </c>
      <c r="AP1244" s="41">
        <f t="shared" si="817"/>
        <v>0</v>
      </c>
      <c r="AQ1244" s="41">
        <f t="shared" si="817"/>
        <v>0</v>
      </c>
      <c r="AR1244" s="41">
        <f t="shared" si="817"/>
        <v>0</v>
      </c>
      <c r="AS1244" s="41">
        <f t="shared" si="817"/>
        <v>0</v>
      </c>
      <c r="AT1244" s="41">
        <f t="shared" si="817"/>
        <v>0</v>
      </c>
      <c r="AU1244" s="41">
        <f t="shared" si="817"/>
        <v>0</v>
      </c>
      <c r="AV1244" s="41">
        <f t="shared" si="817"/>
        <v>0</v>
      </c>
      <c r="AW1244" s="41">
        <f t="shared" si="817"/>
        <v>0</v>
      </c>
      <c r="AX1244" s="41">
        <f t="shared" si="817"/>
        <v>0</v>
      </c>
      <c r="AY1244" s="41">
        <f t="shared" si="817"/>
        <v>0</v>
      </c>
      <c r="AZ1244" s="41">
        <f t="shared" si="817"/>
        <v>0</v>
      </c>
      <c r="BA1244" s="41">
        <f t="shared" si="817"/>
        <v>0</v>
      </c>
      <c r="BB1244" s="41">
        <f t="shared" si="817"/>
        <v>0</v>
      </c>
      <c r="BC1244" s="41">
        <f t="shared" si="817"/>
        <v>0</v>
      </c>
      <c r="BD1244" s="41">
        <f t="shared" si="817"/>
        <v>0</v>
      </c>
    </row>
    <row r="1245" spans="1:57" ht="16" x14ac:dyDescent="0.2">
      <c r="B1245" s="11">
        <f t="shared" si="814"/>
        <v>38</v>
      </c>
      <c r="C1245" s="12" t="str">
        <f t="shared" si="814"/>
        <v>SCI RETAIL RENNES 2</v>
      </c>
      <c r="D1245" s="46" t="s">
        <v>269</v>
      </c>
      <c r="E1245" s="31">
        <v>0</v>
      </c>
      <c r="F1245" s="15"/>
      <c r="G1245" s="53"/>
      <c r="H1245" s="15"/>
      <c r="I1245" s="15"/>
      <c r="J1245" s="23"/>
      <c r="L1245" s="52" t="s">
        <v>270</v>
      </c>
      <c r="M1245" s="72"/>
      <c r="N1245" s="72"/>
      <c r="O1245" s="41">
        <f t="shared" ref="O1245:BD1245" si="818">IFERROR(((O$3&gt;=$J1235)*(O$2&lt;=$J1235))*$E1246,"")</f>
        <v>0</v>
      </c>
      <c r="P1245" s="41">
        <f t="shared" si="818"/>
        <v>0</v>
      </c>
      <c r="Q1245" s="41">
        <f t="shared" si="818"/>
        <v>0</v>
      </c>
      <c r="R1245" s="41">
        <f t="shared" si="818"/>
        <v>0</v>
      </c>
      <c r="S1245" s="41">
        <f t="shared" si="818"/>
        <v>0</v>
      </c>
      <c r="T1245" s="41">
        <f t="shared" si="818"/>
        <v>0</v>
      </c>
      <c r="U1245" s="41">
        <f t="shared" si="818"/>
        <v>0</v>
      </c>
      <c r="V1245" s="41">
        <f t="shared" si="818"/>
        <v>0</v>
      </c>
      <c r="W1245" s="41">
        <f t="shared" si="818"/>
        <v>0</v>
      </c>
      <c r="X1245" s="41">
        <f t="shared" si="818"/>
        <v>0</v>
      </c>
      <c r="Y1245" s="41">
        <f t="shared" si="818"/>
        <v>0</v>
      </c>
      <c r="Z1245" s="41">
        <f t="shared" si="818"/>
        <v>0</v>
      </c>
      <c r="AA1245" s="41">
        <f t="shared" si="818"/>
        <v>0</v>
      </c>
      <c r="AB1245" s="41">
        <f t="shared" si="818"/>
        <v>0</v>
      </c>
      <c r="AC1245" s="41">
        <f t="shared" si="818"/>
        <v>0</v>
      </c>
      <c r="AD1245" s="41">
        <f t="shared" si="818"/>
        <v>0</v>
      </c>
      <c r="AE1245" s="41">
        <f t="shared" si="818"/>
        <v>0</v>
      </c>
      <c r="AF1245" s="41">
        <f t="shared" si="818"/>
        <v>0</v>
      </c>
      <c r="AG1245" s="41">
        <f t="shared" si="818"/>
        <v>0</v>
      </c>
      <c r="AH1245" s="41">
        <f t="shared" si="818"/>
        <v>0</v>
      </c>
      <c r="AI1245" s="41">
        <f t="shared" si="818"/>
        <v>0</v>
      </c>
      <c r="AJ1245" s="41">
        <f t="shared" si="818"/>
        <v>0</v>
      </c>
      <c r="AK1245" s="41">
        <f t="shared" si="818"/>
        <v>0</v>
      </c>
      <c r="AL1245" s="41">
        <f t="shared" si="818"/>
        <v>0</v>
      </c>
      <c r="AM1245" s="41">
        <f t="shared" si="818"/>
        <v>0</v>
      </c>
      <c r="AN1245" s="41">
        <f t="shared" si="818"/>
        <v>0</v>
      </c>
      <c r="AO1245" s="41">
        <f t="shared" si="818"/>
        <v>0</v>
      </c>
      <c r="AP1245" s="41">
        <f t="shared" si="818"/>
        <v>0</v>
      </c>
      <c r="AQ1245" s="41">
        <f t="shared" si="818"/>
        <v>0</v>
      </c>
      <c r="AR1245" s="41">
        <f t="shared" si="818"/>
        <v>0</v>
      </c>
      <c r="AS1245" s="41">
        <f t="shared" si="818"/>
        <v>0</v>
      </c>
      <c r="AT1245" s="41">
        <f t="shared" si="818"/>
        <v>0</v>
      </c>
      <c r="AU1245" s="41">
        <f t="shared" si="818"/>
        <v>0</v>
      </c>
      <c r="AV1245" s="41">
        <f t="shared" si="818"/>
        <v>0</v>
      </c>
      <c r="AW1245" s="41">
        <f t="shared" si="818"/>
        <v>0</v>
      </c>
      <c r="AX1245" s="41">
        <f t="shared" si="818"/>
        <v>0</v>
      </c>
      <c r="AY1245" s="41">
        <f t="shared" si="818"/>
        <v>0</v>
      </c>
      <c r="AZ1245" s="41">
        <f t="shared" si="818"/>
        <v>0</v>
      </c>
      <c r="BA1245" s="41">
        <f t="shared" si="818"/>
        <v>0</v>
      </c>
      <c r="BB1245" s="41">
        <f t="shared" si="818"/>
        <v>0</v>
      </c>
      <c r="BC1245" s="41">
        <f t="shared" si="818"/>
        <v>0</v>
      </c>
      <c r="BD1245" s="41">
        <f t="shared" si="818"/>
        <v>0</v>
      </c>
    </row>
    <row r="1246" spans="1:57" ht="16" x14ac:dyDescent="0.2">
      <c r="B1246" s="11">
        <f t="shared" si="814"/>
        <v>38</v>
      </c>
      <c r="C1246" s="12" t="str">
        <f t="shared" si="814"/>
        <v>SCI RETAIL RENNES 2</v>
      </c>
      <c r="D1246" s="46" t="s">
        <v>270</v>
      </c>
      <c r="E1246" s="31">
        <v>0</v>
      </c>
      <c r="F1246" s="15"/>
      <c r="G1246" s="46" t="s">
        <v>266</v>
      </c>
      <c r="H1246" s="31">
        <v>0</v>
      </c>
      <c r="I1246" s="46" t="s">
        <v>268</v>
      </c>
      <c r="J1246" s="31">
        <v>0</v>
      </c>
      <c r="L1246" s="54" t="s">
        <v>271</v>
      </c>
      <c r="M1246" s="73"/>
      <c r="N1246" s="73"/>
      <c r="O1246" s="45">
        <f t="shared" ref="O1246:BD1246" si="819">IFERROR(-($E1227+$H1227+$J1227)*O1228,"")</f>
        <v>0</v>
      </c>
      <c r="P1246" s="45">
        <f t="shared" si="819"/>
        <v>0</v>
      </c>
      <c r="Q1246" s="45">
        <f t="shared" si="819"/>
        <v>0</v>
      </c>
      <c r="R1246" s="45">
        <f t="shared" si="819"/>
        <v>0</v>
      </c>
      <c r="S1246" s="45">
        <f t="shared" si="819"/>
        <v>0</v>
      </c>
      <c r="T1246" s="45">
        <f t="shared" si="819"/>
        <v>0</v>
      </c>
      <c r="U1246" s="45">
        <f t="shared" si="819"/>
        <v>0</v>
      </c>
      <c r="V1246" s="45">
        <f t="shared" si="819"/>
        <v>0</v>
      </c>
      <c r="W1246" s="45">
        <f t="shared" si="819"/>
        <v>0</v>
      </c>
      <c r="X1246" s="45">
        <f t="shared" si="819"/>
        <v>0</v>
      </c>
      <c r="Y1246" s="45">
        <f t="shared" si="819"/>
        <v>0</v>
      </c>
      <c r="Z1246" s="45">
        <f t="shared" si="819"/>
        <v>0</v>
      </c>
      <c r="AA1246" s="45">
        <f t="shared" si="819"/>
        <v>0</v>
      </c>
      <c r="AB1246" s="45">
        <f t="shared" si="819"/>
        <v>0</v>
      </c>
      <c r="AC1246" s="45">
        <f t="shared" si="819"/>
        <v>0</v>
      </c>
      <c r="AD1246" s="45">
        <f t="shared" si="819"/>
        <v>0</v>
      </c>
      <c r="AE1246" s="45">
        <f t="shared" si="819"/>
        <v>0</v>
      </c>
      <c r="AF1246" s="45">
        <f t="shared" si="819"/>
        <v>0</v>
      </c>
      <c r="AG1246" s="45">
        <f t="shared" si="819"/>
        <v>0</v>
      </c>
      <c r="AH1246" s="45">
        <f t="shared" si="819"/>
        <v>0</v>
      </c>
      <c r="AI1246" s="45">
        <f t="shared" si="819"/>
        <v>0</v>
      </c>
      <c r="AJ1246" s="45">
        <f t="shared" si="819"/>
        <v>0</v>
      </c>
      <c r="AK1246" s="45">
        <f t="shared" si="819"/>
        <v>0</v>
      </c>
      <c r="AL1246" s="45">
        <f t="shared" si="819"/>
        <v>0</v>
      </c>
      <c r="AM1246" s="45">
        <f t="shared" si="819"/>
        <v>0</v>
      </c>
      <c r="AN1246" s="45">
        <f t="shared" si="819"/>
        <v>0</v>
      </c>
      <c r="AO1246" s="45">
        <f t="shared" si="819"/>
        <v>0</v>
      </c>
      <c r="AP1246" s="45">
        <f t="shared" si="819"/>
        <v>0</v>
      </c>
      <c r="AQ1246" s="45">
        <f t="shared" si="819"/>
        <v>0</v>
      </c>
      <c r="AR1246" s="45">
        <f t="shared" si="819"/>
        <v>0</v>
      </c>
      <c r="AS1246" s="45">
        <f t="shared" si="819"/>
        <v>0</v>
      </c>
      <c r="AT1246" s="45">
        <f t="shared" si="819"/>
        <v>0</v>
      </c>
      <c r="AU1246" s="45">
        <f t="shared" si="819"/>
        <v>0</v>
      </c>
      <c r="AV1246" s="45">
        <f t="shared" si="819"/>
        <v>0</v>
      </c>
      <c r="AW1246" s="45">
        <f t="shared" si="819"/>
        <v>0</v>
      </c>
      <c r="AX1246" s="45">
        <f t="shared" si="819"/>
        <v>0</v>
      </c>
      <c r="AY1246" s="45">
        <f t="shared" si="819"/>
        <v>0</v>
      </c>
      <c r="AZ1246" s="45">
        <f t="shared" si="819"/>
        <v>0</v>
      </c>
      <c r="BA1246" s="45">
        <f t="shared" si="819"/>
        <v>0</v>
      </c>
      <c r="BB1246" s="45">
        <f t="shared" si="819"/>
        <v>0</v>
      </c>
      <c r="BC1246" s="45">
        <f t="shared" si="819"/>
        <v>0</v>
      </c>
      <c r="BD1246" s="45">
        <f t="shared" si="819"/>
        <v>0</v>
      </c>
    </row>
    <row r="1247" spans="1:57" x14ac:dyDescent="0.2">
      <c r="A1247"/>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row>
    <row r="1248" spans="1:57" ht="16" x14ac:dyDescent="0.2">
      <c r="A1248"/>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s="1"/>
    </row>
    <row r="1249" spans="1:59" ht="16" x14ac:dyDescent="0.2">
      <c r="A1249" s="1"/>
      <c r="B1249" s="67">
        <v>39</v>
      </c>
      <c r="C1249" s="68" t="str">
        <f>H1251</f>
        <v>SCI RETAIL RENNES 2</v>
      </c>
      <c r="D1249" s="69" t="s">
        <v>90</v>
      </c>
      <c r="E1249" s="69"/>
      <c r="F1249" s="69"/>
      <c r="G1249" s="69"/>
      <c r="H1249" s="69"/>
      <c r="I1249" s="69"/>
      <c r="J1249" s="69"/>
      <c r="K1249" s="68"/>
      <c r="L1249" s="68"/>
      <c r="M1249" s="68"/>
      <c r="N1249" s="68"/>
      <c r="O1249" s="82"/>
      <c r="P1249" s="82"/>
      <c r="Q1249" s="82"/>
      <c r="R1249" s="82"/>
      <c r="S1249" s="82"/>
      <c r="T1249" s="82"/>
      <c r="U1249" s="82"/>
      <c r="V1249" s="82"/>
      <c r="W1249" s="82"/>
      <c r="X1249" s="82"/>
      <c r="Y1249" s="82"/>
      <c r="Z1249" s="82"/>
      <c r="AA1249" s="82"/>
      <c r="AB1249" s="82"/>
      <c r="AC1249" s="82"/>
      <c r="AD1249" s="82"/>
      <c r="AE1249" s="82"/>
      <c r="AF1249" s="82"/>
      <c r="AG1249" s="82"/>
      <c r="AH1249" s="82"/>
      <c r="AI1249" s="82"/>
      <c r="AJ1249" s="82"/>
      <c r="AK1249" s="82"/>
      <c r="AL1249" s="82"/>
      <c r="AM1249" s="82"/>
      <c r="AN1249" s="82"/>
      <c r="AO1249" s="82"/>
      <c r="AP1249" s="82"/>
      <c r="AQ1249" s="82"/>
      <c r="AR1249" s="82"/>
      <c r="AS1249" s="82"/>
      <c r="AT1249" s="82"/>
      <c r="AU1249" s="82"/>
      <c r="AV1249" s="82"/>
      <c r="AW1249" s="82"/>
      <c r="AX1249" s="82"/>
      <c r="AY1249" s="82"/>
      <c r="AZ1249" s="82"/>
      <c r="BA1249" s="82"/>
      <c r="BB1249" s="82"/>
      <c r="BC1249" s="82"/>
      <c r="BD1249" s="82"/>
      <c r="BE1249" s="1"/>
      <c r="BF1249" s="1"/>
      <c r="BG1249" s="1"/>
    </row>
    <row r="1250" spans="1:59" ht="16" x14ac:dyDescent="0.2">
      <c r="A1250" s="35"/>
      <c r="B1250" s="11">
        <f>B1249</f>
        <v>39</v>
      </c>
      <c r="C1250" s="12" t="str">
        <f>C1249</f>
        <v>SCI RETAIL RENNES 2</v>
      </c>
      <c r="D1250" s="35"/>
      <c r="E1250" s="35"/>
      <c r="F1250" s="35"/>
      <c r="G1250" s="35"/>
      <c r="H1250" s="35"/>
      <c r="I1250" s="35"/>
      <c r="J1250" s="35"/>
      <c r="K1250" s="35"/>
      <c r="L1250" s="35"/>
      <c r="M1250" s="35"/>
      <c r="N1250" s="35"/>
      <c r="O1250" s="44"/>
      <c r="P1250" s="44"/>
      <c r="Q1250" s="44"/>
      <c r="R1250" s="44"/>
      <c r="S1250" s="44"/>
      <c r="T1250" s="44"/>
      <c r="U1250" s="44"/>
      <c r="V1250" s="44"/>
      <c r="W1250" s="44"/>
      <c r="X1250" s="44"/>
      <c r="Y1250" s="44"/>
      <c r="Z1250" s="44"/>
      <c r="AA1250" s="44"/>
      <c r="AB1250" s="44"/>
      <c r="AC1250" s="44"/>
      <c r="AD1250" s="44"/>
      <c r="AE1250" s="44"/>
      <c r="AF1250" s="44"/>
      <c r="AG1250" s="44"/>
      <c r="AH1250" s="44"/>
      <c r="AI1250" s="44"/>
      <c r="AJ1250" s="44"/>
      <c r="AK1250" s="44"/>
      <c r="AL1250" s="44"/>
      <c r="AM1250" s="44"/>
      <c r="AN1250" s="44"/>
      <c r="AO1250" s="44"/>
      <c r="AP1250" s="44"/>
      <c r="AQ1250" s="44"/>
      <c r="AR1250" s="44"/>
      <c r="AS1250" s="44"/>
      <c r="AT1250" s="44"/>
      <c r="AU1250" s="44"/>
      <c r="AV1250" s="44"/>
      <c r="AW1250" s="44"/>
      <c r="AX1250" s="44"/>
      <c r="AY1250" s="44"/>
      <c r="AZ1250" s="44"/>
      <c r="BA1250" s="44"/>
      <c r="BB1250" s="44"/>
      <c r="BC1250" s="44"/>
      <c r="BD1250" s="44"/>
      <c r="BE1250" s="35"/>
      <c r="BF1250" s="35"/>
      <c r="BG1250" s="35"/>
    </row>
    <row r="1251" spans="1:59" ht="16" x14ac:dyDescent="0.2">
      <c r="B1251" s="11">
        <f t="shared" ref="B1251:C1266" si="820">B1250</f>
        <v>39</v>
      </c>
      <c r="C1251" s="12" t="str">
        <f t="shared" si="820"/>
        <v>SCI RETAIL RENNES 2</v>
      </c>
      <c r="D1251" s="13" t="s">
        <v>2</v>
      </c>
      <c r="E1251" s="14" t="s">
        <v>28</v>
      </c>
      <c r="F1251" s="15"/>
      <c r="G1251" s="13" t="s">
        <v>229</v>
      </c>
      <c r="H1251" s="14" t="s">
        <v>26</v>
      </c>
      <c r="I1251" s="14"/>
      <c r="J1251" s="14"/>
      <c r="L1251" s="16" t="s">
        <v>230</v>
      </c>
      <c r="M1251" s="70"/>
      <c r="N1251" s="70"/>
      <c r="O1251" s="17">
        <f>($E1262&gt;0)*($E1256&lt;O$2)*(EDATE($E1256,$E1262)&gt;O$3)*((O$3-O$2+1)/O$4)
+($E1262&gt;0)*($E1256&lt;O$2)*(EDATE($E1256,$E1262)&gt;=O$2)*(EDATE($E1256,$E1262)&lt;=O$3)*((EDATE($E1256,$E1262)-O$2)/O$4)
+($E1262&gt;0)*($E1256&lt;O$2)*(EDATE($E1256,$E1262)&lt;O$2)*(0)
+($E1262&gt;0)*($E1256&gt;=O$2)*($E1256&lt;=O$3)*(EDATE($E1256,$E1262)&gt;=O$2)*(EDATE($E1256,$E1262)&lt;=O$3)*((EDATE($E1256,$E1262)-$E1256+1)/O$4)
+($E1262&gt;0)*($E1256&gt;=O$2)*($E1256&lt;=O$3)*(EDATE($E1256,$E1262)&gt;O$3)*((O$3-$E1256+1)/O$4)
+($E1262&gt;0)*($E1256&gt;O$3)*(0)</f>
        <v>0</v>
      </c>
      <c r="P1251" s="17">
        <f t="shared" ref="P1251:BD1251" si="821">($E1262&gt;0)*($E1256&lt;P$2)*(EDATE($E1256,$E1262)&gt;P$3)*((P$3-P$2+1)/P$4)
+($E1262&gt;0)*($E1256&lt;P$2)*(EDATE($E1256,$E1262)&gt;=P$2)*(EDATE($E1256,$E1262)&lt;=P$3)*((EDATE($E1256,$E1262)-P$2)/P$4)
+($E1262&gt;0)*($E1256&lt;P$2)*(EDATE($E1256,$E1262)&lt;P$2)*(0)
+($E1262&gt;0)*($E1256&gt;=P$2)*($E1256&lt;=P$3)*(EDATE($E1256,$E1262)&gt;=P$2)*(EDATE($E1256,$E1262)&lt;=P$3)*((EDATE($E1256,$E1262)-$E1256+1)/P$4)
+($E1262&gt;0)*($E1256&gt;=P$2)*($E1256&lt;=P$3)*(EDATE($E1256,$E1262)&gt;P$3)*((P$3-$E1256+1)/P$4)
+($E1262&gt;0)*($E1256&gt;P$3)*(0)</f>
        <v>0</v>
      </c>
      <c r="Q1251" s="17">
        <f t="shared" si="821"/>
        <v>0</v>
      </c>
      <c r="R1251" s="17">
        <f t="shared" si="821"/>
        <v>0</v>
      </c>
      <c r="S1251" s="17">
        <f t="shared" si="821"/>
        <v>0</v>
      </c>
      <c r="T1251" s="17">
        <f t="shared" si="821"/>
        <v>0</v>
      </c>
      <c r="U1251" s="17">
        <f t="shared" si="821"/>
        <v>0</v>
      </c>
      <c r="V1251" s="17">
        <f t="shared" si="821"/>
        <v>0</v>
      </c>
      <c r="W1251" s="17">
        <f t="shared" si="821"/>
        <v>0</v>
      </c>
      <c r="X1251" s="17">
        <f t="shared" si="821"/>
        <v>0</v>
      </c>
      <c r="Y1251" s="17">
        <f t="shared" si="821"/>
        <v>0</v>
      </c>
      <c r="Z1251" s="17">
        <f t="shared" si="821"/>
        <v>0</v>
      </c>
      <c r="AA1251" s="17">
        <f t="shared" si="821"/>
        <v>0</v>
      </c>
      <c r="AB1251" s="17">
        <f t="shared" si="821"/>
        <v>0</v>
      </c>
      <c r="AC1251" s="17">
        <f t="shared" si="821"/>
        <v>0</v>
      </c>
      <c r="AD1251" s="17">
        <f t="shared" si="821"/>
        <v>0</v>
      </c>
      <c r="AE1251" s="17">
        <f t="shared" si="821"/>
        <v>0</v>
      </c>
      <c r="AF1251" s="17">
        <f t="shared" si="821"/>
        <v>0</v>
      </c>
      <c r="AG1251" s="17">
        <f t="shared" si="821"/>
        <v>0</v>
      </c>
      <c r="AH1251" s="17">
        <f t="shared" si="821"/>
        <v>0</v>
      </c>
      <c r="AI1251" s="17">
        <f t="shared" si="821"/>
        <v>0</v>
      </c>
      <c r="AJ1251" s="17">
        <f t="shared" si="821"/>
        <v>0</v>
      </c>
      <c r="AK1251" s="17">
        <f t="shared" si="821"/>
        <v>0</v>
      </c>
      <c r="AL1251" s="17">
        <f t="shared" si="821"/>
        <v>0</v>
      </c>
      <c r="AM1251" s="17">
        <f t="shared" si="821"/>
        <v>0</v>
      </c>
      <c r="AN1251" s="17">
        <f t="shared" si="821"/>
        <v>0</v>
      </c>
      <c r="AO1251" s="17">
        <f t="shared" si="821"/>
        <v>0</v>
      </c>
      <c r="AP1251" s="17">
        <f t="shared" si="821"/>
        <v>0</v>
      </c>
      <c r="AQ1251" s="17">
        <f t="shared" si="821"/>
        <v>0</v>
      </c>
      <c r="AR1251" s="17">
        <f t="shared" si="821"/>
        <v>0</v>
      </c>
      <c r="AS1251" s="17">
        <f t="shared" si="821"/>
        <v>0</v>
      </c>
      <c r="AT1251" s="17">
        <f t="shared" si="821"/>
        <v>0</v>
      </c>
      <c r="AU1251" s="17">
        <f t="shared" si="821"/>
        <v>0</v>
      </c>
      <c r="AV1251" s="17">
        <f t="shared" si="821"/>
        <v>0</v>
      </c>
      <c r="AW1251" s="17">
        <f t="shared" si="821"/>
        <v>0</v>
      </c>
      <c r="AX1251" s="17">
        <f t="shared" si="821"/>
        <v>0</v>
      </c>
      <c r="AY1251" s="17">
        <f t="shared" si="821"/>
        <v>0</v>
      </c>
      <c r="AZ1251" s="17">
        <f t="shared" si="821"/>
        <v>0</v>
      </c>
      <c r="BA1251" s="17">
        <f t="shared" si="821"/>
        <v>0</v>
      </c>
      <c r="BB1251" s="17">
        <f t="shared" si="821"/>
        <v>0</v>
      </c>
      <c r="BC1251" s="17">
        <f t="shared" si="821"/>
        <v>0</v>
      </c>
      <c r="BD1251" s="17">
        <f t="shared" si="821"/>
        <v>0</v>
      </c>
    </row>
    <row r="1252" spans="1:59" ht="16" x14ac:dyDescent="0.2">
      <c r="B1252" s="11">
        <f t="shared" si="820"/>
        <v>39</v>
      </c>
      <c r="C1252" s="12" t="str">
        <f t="shared" si="820"/>
        <v>SCI RETAIL RENNES 2</v>
      </c>
      <c r="D1252" s="13" t="s">
        <v>7</v>
      </c>
      <c r="E1252" s="18">
        <v>104.55</v>
      </c>
      <c r="F1252" s="15"/>
      <c r="G1252" s="13" t="s">
        <v>0</v>
      </c>
      <c r="H1252" s="19">
        <v>56.07</v>
      </c>
      <c r="I1252" s="13" t="s">
        <v>20</v>
      </c>
      <c r="J1252" s="19">
        <v>48.9</v>
      </c>
      <c r="L1252" s="20" t="s">
        <v>231</v>
      </c>
      <c r="M1252" s="72"/>
      <c r="N1252" s="72"/>
      <c r="O1252" s="21">
        <f>($H1257&gt;0)*($J1257&lt;O$2)*0
+($H1257&gt;0)*($J1257&gt;=O$2)*($J1257&lt;=O$3)*(($J1257-O$2+1)/O$4)
+($H1257&gt;0)*($J1257&gt;O$3)*($I1257&gt;O$3)*0
+($H1257&gt;0)*($J1257&gt;O$3)*($I1257&lt;=O$3)*($I1257&gt;=O$2)*((O$3-$I1257+1)/O$4)
+($H1257&gt;0)*($J1257&gt;O$3)*($I1257&lt;O$2)*1
+($H1257&gt;0)*($I1257&gt;O$3)*0
+($H1258&gt;0)*($J$2350&lt;O$2)*0
+($H1258&gt;0)*($J1258&gt;=O$2)*($J1258&lt;=O$3)*(($J1258-O$2+1)/O$4)
+($H1258&gt;0)*($J1258&gt;O$3)*($I1258&gt;O$3)*0
+($H1258&gt;0)*($J1258&gt;O$3)*($I1258&lt;=O$3)*($I1258&gt;=O$2)*((O$3-$I1258+1)/O$4)
+($H1258&gt;0)*($J1258&gt;O$3)*($I1258&lt;O$2)*1
+($H1258&gt;0)*($I1258&gt;O$3)*0
+($H1259&gt;0)*($J1259&lt;O$2)*0
+($H1259&gt;0)*($J1259&gt;=O$2)*($J1259&lt;=O$3)*(($J1259-O$2+1)/O$4)
+($H1259&gt;0)*($J1259&gt;O$3)*($I1259&gt;O$3)*0
+($H1259&gt;0)*($J1259&gt;O$3)*($I1259&lt;=O$3)*($I1259&gt;=O$2)*((O$3-$I1259+1)/O$4)
+($H1259&gt;0)*($J1259&gt;O$3)*($I1259&lt;O$2)*1
+($H1259&gt;0)*($I1259&gt;O$3)*0</f>
        <v>0</v>
      </c>
      <c r="P1252" s="21">
        <f t="shared" ref="P1252:BD1252" si="822">($H1257&gt;0)*($J1257&lt;P$2)*0
+($H1257&gt;0)*($J1257&gt;=P$2)*($J1257&lt;=P$3)*(($J1257-P$2+1)/P$4)
+($H1257&gt;0)*($J1257&gt;P$3)*($I1257&gt;P$3)*0
+($H1257&gt;0)*($J1257&gt;P$3)*($I1257&lt;=P$3)*($I1257&gt;=P$2)*((P$3-$I1257+1)/P$4)
+($H1257&gt;0)*($J1257&gt;P$3)*($I1257&lt;P$2)*1
+($H1257&gt;0)*($I1257&gt;P$3)*0
+($H1258&gt;0)*($J$2350&lt;P$2)*0
+($H1258&gt;0)*($J1258&gt;=P$2)*($J1258&lt;=P$3)*(($J1258-P$2+1)/P$4)
+($H1258&gt;0)*($J1258&gt;P$3)*($I1258&gt;P$3)*0
+($H1258&gt;0)*($J1258&gt;P$3)*($I1258&lt;=P$3)*($I1258&gt;=P$2)*((P$3-$I1258+1)/P$4)
+($H1258&gt;0)*($J1258&gt;P$3)*($I1258&lt;P$2)*1
+($H1258&gt;0)*($I1258&gt;P$3)*0
+($H1259&gt;0)*($J1259&lt;P$2)*0
+($H1259&gt;0)*($J1259&gt;=P$2)*($J1259&lt;=P$3)*(($J1259-P$2+1)/P$4)
+($H1259&gt;0)*($J1259&gt;P$3)*($I1259&gt;P$3)*0
+($H1259&gt;0)*($J1259&gt;P$3)*($I1259&lt;=P$3)*($I1259&gt;=P$2)*((P$3-$I1259+1)/P$4)
+($H1259&gt;0)*($J1259&gt;P$3)*($I1259&lt;P$2)*1
+($H1259&gt;0)*($I1259&gt;P$3)*0</f>
        <v>0</v>
      </c>
      <c r="Q1252" s="21">
        <f t="shared" si="822"/>
        <v>0</v>
      </c>
      <c r="R1252" s="21">
        <f t="shared" si="822"/>
        <v>0</v>
      </c>
      <c r="S1252" s="21">
        <f t="shared" si="822"/>
        <v>0</v>
      </c>
      <c r="T1252" s="21">
        <f t="shared" si="822"/>
        <v>0</v>
      </c>
      <c r="U1252" s="21">
        <f t="shared" si="822"/>
        <v>0</v>
      </c>
      <c r="V1252" s="21">
        <f t="shared" si="822"/>
        <v>0</v>
      </c>
      <c r="W1252" s="21">
        <f t="shared" si="822"/>
        <v>0</v>
      </c>
      <c r="X1252" s="21">
        <f t="shared" si="822"/>
        <v>0</v>
      </c>
      <c r="Y1252" s="21">
        <f t="shared" si="822"/>
        <v>0</v>
      </c>
      <c r="Z1252" s="21">
        <f t="shared" si="822"/>
        <v>0</v>
      </c>
      <c r="AA1252" s="21">
        <f t="shared" si="822"/>
        <v>0</v>
      </c>
      <c r="AB1252" s="21">
        <f t="shared" si="822"/>
        <v>0</v>
      </c>
      <c r="AC1252" s="21">
        <f t="shared" si="822"/>
        <v>0</v>
      </c>
      <c r="AD1252" s="21">
        <f t="shared" si="822"/>
        <v>0</v>
      </c>
      <c r="AE1252" s="21">
        <f t="shared" si="822"/>
        <v>0</v>
      </c>
      <c r="AF1252" s="21">
        <f t="shared" si="822"/>
        <v>0</v>
      </c>
      <c r="AG1252" s="21">
        <f t="shared" si="822"/>
        <v>0</v>
      </c>
      <c r="AH1252" s="21">
        <f t="shared" si="822"/>
        <v>0</v>
      </c>
      <c r="AI1252" s="21">
        <f t="shared" si="822"/>
        <v>0</v>
      </c>
      <c r="AJ1252" s="21">
        <f t="shared" si="822"/>
        <v>0</v>
      </c>
      <c r="AK1252" s="21">
        <f t="shared" si="822"/>
        <v>0</v>
      </c>
      <c r="AL1252" s="21">
        <f t="shared" si="822"/>
        <v>0</v>
      </c>
      <c r="AM1252" s="21">
        <f t="shared" si="822"/>
        <v>0</v>
      </c>
      <c r="AN1252" s="21">
        <f t="shared" si="822"/>
        <v>0</v>
      </c>
      <c r="AO1252" s="21">
        <f t="shared" si="822"/>
        <v>0</v>
      </c>
      <c r="AP1252" s="21">
        <f t="shared" si="822"/>
        <v>0</v>
      </c>
      <c r="AQ1252" s="21">
        <f t="shared" si="822"/>
        <v>0</v>
      </c>
      <c r="AR1252" s="21">
        <f t="shared" si="822"/>
        <v>0</v>
      </c>
      <c r="AS1252" s="21">
        <f t="shared" si="822"/>
        <v>0</v>
      </c>
      <c r="AT1252" s="21">
        <f t="shared" si="822"/>
        <v>0</v>
      </c>
      <c r="AU1252" s="21">
        <f t="shared" si="822"/>
        <v>0</v>
      </c>
      <c r="AV1252" s="21">
        <f t="shared" si="822"/>
        <v>0</v>
      </c>
      <c r="AW1252" s="21">
        <f t="shared" si="822"/>
        <v>0</v>
      </c>
      <c r="AX1252" s="21">
        <f t="shared" si="822"/>
        <v>0</v>
      </c>
      <c r="AY1252" s="21">
        <f t="shared" si="822"/>
        <v>0</v>
      </c>
      <c r="AZ1252" s="21">
        <f t="shared" si="822"/>
        <v>0</v>
      </c>
      <c r="BA1252" s="21">
        <f t="shared" si="822"/>
        <v>0</v>
      </c>
      <c r="BB1252" s="21">
        <f t="shared" si="822"/>
        <v>0</v>
      </c>
      <c r="BC1252" s="21">
        <f t="shared" si="822"/>
        <v>0</v>
      </c>
      <c r="BD1252" s="21">
        <f t="shared" si="822"/>
        <v>0</v>
      </c>
    </row>
    <row r="1253" spans="1:59" ht="16" x14ac:dyDescent="0.2">
      <c r="B1253" s="11">
        <f t="shared" si="820"/>
        <v>39</v>
      </c>
      <c r="C1253" s="12" t="str">
        <f t="shared" si="820"/>
        <v>SCI RETAIL RENNES 2</v>
      </c>
      <c r="D1253" s="13" t="s">
        <v>21</v>
      </c>
      <c r="E1253" s="22">
        <v>0</v>
      </c>
      <c r="F1253" s="15"/>
      <c r="G1253" s="13" t="s">
        <v>22</v>
      </c>
      <c r="H1253" s="22">
        <v>0</v>
      </c>
      <c r="I1253" s="13" t="s">
        <v>23</v>
      </c>
      <c r="J1253" s="22">
        <v>0</v>
      </c>
      <c r="K1253" s="23"/>
      <c r="L1253" s="20" t="s">
        <v>232</v>
      </c>
      <c r="M1253" s="72"/>
      <c r="N1253" s="72"/>
      <c r="O1253" s="21">
        <f>($E1256&lt;=O$3)*($E1256&gt;O$2)*((O$3-$E1256+1)/O$4)
+($E1256&lt;=O$2)*((O$3-O$2+1)/O$4)
+($E1256&gt;O$3)*(0)
-($E1264&lt;=O$3)*($E1264&lt;&gt;0)*($E1264&gt;O$2)*((O$3-$E1264)/O$4)
-($E1264&lt;=O$2)*((O$3-O$2+1)/O$4)
-($E1264&gt;O$3)*(0)</f>
        <v>1</v>
      </c>
      <c r="P1253" s="21">
        <f t="shared" ref="P1253:BD1253" si="823">($E1256&lt;=P$3)*($E1256&gt;P$2)*((P$3-$E1256+1)/P$4)
+($E1256&lt;=P$2)*((P$3-P$2+1)/P$4)
+($E1256&gt;P$3)*(0)
-($E1264&lt;=P$3)*($E1264&lt;&gt;0)*($E1264&gt;P$2)*((P$3-$E1264)/P$4)
-($E1264&lt;=P$2)*((P$3-P$2+1)/P$4)
-($E1264&gt;P$3)*(0)</f>
        <v>1</v>
      </c>
      <c r="Q1253" s="21">
        <f t="shared" si="823"/>
        <v>1</v>
      </c>
      <c r="R1253" s="21">
        <f t="shared" si="823"/>
        <v>1</v>
      </c>
      <c r="S1253" s="21">
        <f t="shared" si="823"/>
        <v>1</v>
      </c>
      <c r="T1253" s="21">
        <f t="shared" si="823"/>
        <v>1</v>
      </c>
      <c r="U1253" s="21">
        <f t="shared" si="823"/>
        <v>1</v>
      </c>
      <c r="V1253" s="21">
        <f t="shared" si="823"/>
        <v>1</v>
      </c>
      <c r="W1253" s="21">
        <f t="shared" si="823"/>
        <v>1</v>
      </c>
      <c r="X1253" s="21">
        <f t="shared" si="823"/>
        <v>1</v>
      </c>
      <c r="Y1253" s="21">
        <f t="shared" si="823"/>
        <v>1</v>
      </c>
      <c r="Z1253" s="21">
        <f t="shared" si="823"/>
        <v>1</v>
      </c>
      <c r="AA1253" s="21">
        <f t="shared" si="823"/>
        <v>1</v>
      </c>
      <c r="AB1253" s="21">
        <f t="shared" si="823"/>
        <v>1</v>
      </c>
      <c r="AC1253" s="21">
        <f t="shared" si="823"/>
        <v>0.19999999999999996</v>
      </c>
      <c r="AD1253" s="21">
        <f t="shared" si="823"/>
        <v>0</v>
      </c>
      <c r="AE1253" s="21">
        <f t="shared" si="823"/>
        <v>0</v>
      </c>
      <c r="AF1253" s="21">
        <f t="shared" si="823"/>
        <v>0</v>
      </c>
      <c r="AG1253" s="21">
        <f t="shared" si="823"/>
        <v>0</v>
      </c>
      <c r="AH1253" s="21">
        <f t="shared" si="823"/>
        <v>0</v>
      </c>
      <c r="AI1253" s="21">
        <f t="shared" si="823"/>
        <v>0</v>
      </c>
      <c r="AJ1253" s="21">
        <f t="shared" si="823"/>
        <v>0</v>
      </c>
      <c r="AK1253" s="21">
        <f t="shared" si="823"/>
        <v>0</v>
      </c>
      <c r="AL1253" s="21">
        <f t="shared" si="823"/>
        <v>0</v>
      </c>
      <c r="AM1253" s="21">
        <f t="shared" si="823"/>
        <v>0</v>
      </c>
      <c r="AN1253" s="21">
        <f t="shared" si="823"/>
        <v>0</v>
      </c>
      <c r="AO1253" s="21">
        <f t="shared" si="823"/>
        <v>0</v>
      </c>
      <c r="AP1253" s="21">
        <f t="shared" si="823"/>
        <v>0</v>
      </c>
      <c r="AQ1253" s="21">
        <f t="shared" si="823"/>
        <v>0</v>
      </c>
      <c r="AR1253" s="21">
        <f t="shared" si="823"/>
        <v>0</v>
      </c>
      <c r="AS1253" s="21">
        <f t="shared" si="823"/>
        <v>0</v>
      </c>
      <c r="AT1253" s="21">
        <f t="shared" si="823"/>
        <v>0</v>
      </c>
      <c r="AU1253" s="21">
        <f t="shared" si="823"/>
        <v>0</v>
      </c>
      <c r="AV1253" s="21">
        <f t="shared" si="823"/>
        <v>0</v>
      </c>
      <c r="AW1253" s="21">
        <f t="shared" si="823"/>
        <v>0</v>
      </c>
      <c r="AX1253" s="21">
        <f t="shared" si="823"/>
        <v>0</v>
      </c>
      <c r="AY1253" s="21">
        <f t="shared" si="823"/>
        <v>0</v>
      </c>
      <c r="AZ1253" s="21">
        <f t="shared" si="823"/>
        <v>0</v>
      </c>
      <c r="BA1253" s="21">
        <f t="shared" si="823"/>
        <v>0</v>
      </c>
      <c r="BB1253" s="21">
        <f t="shared" si="823"/>
        <v>0</v>
      </c>
      <c r="BC1253" s="21">
        <f t="shared" si="823"/>
        <v>0</v>
      </c>
      <c r="BD1253" s="21">
        <f t="shared" si="823"/>
        <v>0</v>
      </c>
    </row>
    <row r="1254" spans="1:59" ht="16" x14ac:dyDescent="0.2">
      <c r="B1254" s="11">
        <f t="shared" si="820"/>
        <v>39</v>
      </c>
      <c r="C1254" s="12" t="str">
        <f t="shared" si="820"/>
        <v>SCI RETAIL RENNES 2</v>
      </c>
      <c r="D1254" s="13" t="s">
        <v>1</v>
      </c>
      <c r="E1254" s="22">
        <v>70087.5</v>
      </c>
      <c r="F1254" s="15"/>
      <c r="G1254" s="15"/>
      <c r="H1254" s="15"/>
      <c r="I1254" s="15"/>
      <c r="J1254" s="15"/>
      <c r="L1254" s="20" t="s">
        <v>233</v>
      </c>
      <c r="M1254" s="72"/>
      <c r="N1254" s="72"/>
      <c r="O1254" s="21">
        <f>($E1267&gt;O$3)*($E1264&lt;O$2)*((O$3-O$2+1)/O$4)
+($E1267&gt;O$3)*($E1264&gt;=O$2)*($E1264&lt;=O$3)*((O$3-$E1264)/O$4)
+($E1267&gt;O$3)*($E1264&gt;O$3)*(0)
+($E1267&lt;=O$3)*($E1267&gt;=O$2)*($E1264&lt;O$2)*(($E1267-O$2)/O$4)
+($E1267&lt;=O$3)*($E1267&gt;=O$2)*($E1264&lt;=O$3)*($E1264&gt;=O$2)*(($E1267-$E1264)/O$4)
+($E1267&lt;O$2)*(0)</f>
        <v>0</v>
      </c>
      <c r="P1254" s="21">
        <f t="shared" ref="P1254:BD1254" si="824">($E1267&gt;P$3)*($E1264&lt;P$2)*((P$3-P$2+1)/P$4)
+($E1267&gt;P$3)*($E1264&gt;=P$2)*($E1264&lt;=P$3)*((P$3-$E1264)/P$4)
+($E1267&gt;P$3)*($E1264&gt;P$3)*(0)
+($E1267&lt;=P$3)*($E1267&gt;=P$2)*($E1264&lt;P$2)*(($E1267-P$2)/P$4)
+($E1267&lt;=P$3)*($E1267&gt;=P$2)*($E1264&lt;=P$3)*($E1264&gt;=P$2)*(($E1267-$E1264)/P$4)
+($E1267&lt;P$2)*(0)</f>
        <v>0</v>
      </c>
      <c r="Q1254" s="21">
        <f t="shared" si="824"/>
        <v>0</v>
      </c>
      <c r="R1254" s="21">
        <f t="shared" si="824"/>
        <v>0</v>
      </c>
      <c r="S1254" s="21">
        <f t="shared" si="824"/>
        <v>0</v>
      </c>
      <c r="T1254" s="21">
        <f t="shared" si="824"/>
        <v>0</v>
      </c>
      <c r="U1254" s="21">
        <f t="shared" si="824"/>
        <v>0</v>
      </c>
      <c r="V1254" s="21">
        <f t="shared" si="824"/>
        <v>0</v>
      </c>
      <c r="W1254" s="21">
        <f t="shared" si="824"/>
        <v>0</v>
      </c>
      <c r="X1254" s="21">
        <f t="shared" si="824"/>
        <v>0</v>
      </c>
      <c r="Y1254" s="21">
        <f t="shared" si="824"/>
        <v>0</v>
      </c>
      <c r="Z1254" s="21">
        <f t="shared" si="824"/>
        <v>0</v>
      </c>
      <c r="AA1254" s="21">
        <f t="shared" si="824"/>
        <v>0</v>
      </c>
      <c r="AB1254" s="21">
        <f t="shared" si="824"/>
        <v>0</v>
      </c>
      <c r="AC1254" s="21">
        <f t="shared" si="824"/>
        <v>0</v>
      </c>
      <c r="AD1254" s="21">
        <f t="shared" si="824"/>
        <v>0</v>
      </c>
      <c r="AE1254" s="21">
        <f t="shared" si="824"/>
        <v>0</v>
      </c>
      <c r="AF1254" s="21">
        <f t="shared" si="824"/>
        <v>0</v>
      </c>
      <c r="AG1254" s="21">
        <f t="shared" si="824"/>
        <v>0</v>
      </c>
      <c r="AH1254" s="21">
        <f t="shared" si="824"/>
        <v>0</v>
      </c>
      <c r="AI1254" s="21">
        <f t="shared" si="824"/>
        <v>0</v>
      </c>
      <c r="AJ1254" s="21">
        <f t="shared" si="824"/>
        <v>0</v>
      </c>
      <c r="AK1254" s="21">
        <f t="shared" si="824"/>
        <v>0</v>
      </c>
      <c r="AL1254" s="21">
        <f t="shared" si="824"/>
        <v>0</v>
      </c>
      <c r="AM1254" s="21">
        <f t="shared" si="824"/>
        <v>0</v>
      </c>
      <c r="AN1254" s="21">
        <f t="shared" si="824"/>
        <v>0</v>
      </c>
      <c r="AO1254" s="21">
        <f t="shared" si="824"/>
        <v>0</v>
      </c>
      <c r="AP1254" s="21">
        <f t="shared" si="824"/>
        <v>0</v>
      </c>
      <c r="AQ1254" s="21">
        <f t="shared" si="824"/>
        <v>0</v>
      </c>
      <c r="AR1254" s="21">
        <f t="shared" si="824"/>
        <v>0</v>
      </c>
      <c r="AS1254" s="21">
        <f t="shared" si="824"/>
        <v>0</v>
      </c>
      <c r="AT1254" s="21">
        <f t="shared" si="824"/>
        <v>0</v>
      </c>
      <c r="AU1254" s="21">
        <f t="shared" si="824"/>
        <v>0</v>
      </c>
      <c r="AV1254" s="21">
        <f t="shared" si="824"/>
        <v>0</v>
      </c>
      <c r="AW1254" s="21">
        <f t="shared" si="824"/>
        <v>0</v>
      </c>
      <c r="AX1254" s="21">
        <f t="shared" si="824"/>
        <v>0</v>
      </c>
      <c r="AY1254" s="21">
        <f t="shared" si="824"/>
        <v>0</v>
      </c>
      <c r="AZ1254" s="21">
        <f t="shared" si="824"/>
        <v>0</v>
      </c>
      <c r="BA1254" s="21">
        <f t="shared" si="824"/>
        <v>0</v>
      </c>
      <c r="BB1254" s="21">
        <f t="shared" si="824"/>
        <v>0</v>
      </c>
      <c r="BC1254" s="21">
        <f t="shared" si="824"/>
        <v>0</v>
      </c>
      <c r="BD1254" s="21">
        <f t="shared" si="824"/>
        <v>0</v>
      </c>
    </row>
    <row r="1255" spans="1:59" ht="16" x14ac:dyDescent="0.2">
      <c r="B1255" s="11">
        <f t="shared" si="820"/>
        <v>39</v>
      </c>
      <c r="C1255" s="12" t="str">
        <f t="shared" si="820"/>
        <v>SCI RETAIL RENNES 2</v>
      </c>
      <c r="K1255" s="24"/>
      <c r="L1255" s="20" t="s">
        <v>234</v>
      </c>
      <c r="M1255" s="72"/>
      <c r="N1255" s="72"/>
      <c r="O1255" s="21">
        <f>($E1270&gt;0)*($E1267&lt;O$2)*(EDATE($E1267,$E1270)&gt;O$3)*((O$3-O$2+1)/O$4)
+($E1270&gt;0)*($E1267&lt;O$2)*(EDATE($E1267,$E1270)&gt;=O$2)*(EDATE($E1267,$E1270)&lt;=O$3)*((EDATE($E1267,$E1270)-O$2)/O$4)
+($E1270&gt;0)*($E1267&lt;O$2)*(EDATE($E1267,$E1270)&lt;O$2)*(0)
+($E1270&gt;0)*($E1267&gt;=O$2)*($E1267&lt;=O$3)*(EDATE($E1267,$E1270)&gt;=O$2)*(EDATE($E1267,$E1270)&lt;=O$3)*((EDATE($E1267,$E1270)-$E1267+1)/O$4)
+($E1270&gt;0)*($E1267&gt;=O$2)*($E1267&lt;=O$3)*(EDATE($E1267,$E1270)&gt;O$3)*((O$3-$E1267+1)/O$4)
+($E1270&gt;0)*($E1267&gt;O$3)*(0)</f>
        <v>0</v>
      </c>
      <c r="P1255" s="21">
        <f t="shared" ref="P1255:BD1255" si="825">($E1270&gt;0)*($E1267&lt;P$2)*(EDATE($E1267,$E1270)&gt;P$3)*((P$3-P$2+1)/P$4)
+($E1270&gt;0)*($E1267&lt;P$2)*(EDATE($E1267,$E1270)&gt;=P$2)*(EDATE($E1267,$E1270)&lt;=P$3)*((EDATE($E1267,$E1270)-P$2)/P$4)
+($E1270&gt;0)*($E1267&lt;P$2)*(EDATE($E1267,$E1270)&lt;P$2)*(0)
+($E1270&gt;0)*($E1267&gt;=P$2)*($E1267&lt;=P$3)*(EDATE($E1267,$E1270)&gt;=P$2)*(EDATE($E1267,$E1270)&lt;=P$3)*((EDATE($E1267,$E1270)-$E1267+1)/P$4)
+($E1270&gt;0)*($E1267&gt;=P$2)*($E1267&lt;=P$3)*(EDATE($E1267,$E1270)&gt;P$3)*((P$3-$E1267+1)/P$4)
+($E1270&gt;0)*($E1267&gt;P$3)*(0)</f>
        <v>0</v>
      </c>
      <c r="Q1255" s="21">
        <f t="shared" si="825"/>
        <v>0</v>
      </c>
      <c r="R1255" s="21">
        <f t="shared" si="825"/>
        <v>0</v>
      </c>
      <c r="S1255" s="21">
        <f t="shared" si="825"/>
        <v>0</v>
      </c>
      <c r="T1255" s="21">
        <f t="shared" si="825"/>
        <v>0</v>
      </c>
      <c r="U1255" s="21">
        <f t="shared" si="825"/>
        <v>0</v>
      </c>
      <c r="V1255" s="21">
        <f t="shared" si="825"/>
        <v>0</v>
      </c>
      <c r="W1255" s="21">
        <f t="shared" si="825"/>
        <v>0</v>
      </c>
      <c r="X1255" s="21">
        <f t="shared" si="825"/>
        <v>0</v>
      </c>
      <c r="Y1255" s="21">
        <f t="shared" si="825"/>
        <v>0</v>
      </c>
      <c r="Z1255" s="21">
        <f t="shared" si="825"/>
        <v>0</v>
      </c>
      <c r="AA1255" s="21">
        <f t="shared" si="825"/>
        <v>0</v>
      </c>
      <c r="AB1255" s="21">
        <f t="shared" si="825"/>
        <v>0</v>
      </c>
      <c r="AC1255" s="21">
        <f t="shared" si="825"/>
        <v>0</v>
      </c>
      <c r="AD1255" s="21">
        <f t="shared" si="825"/>
        <v>0</v>
      </c>
      <c r="AE1255" s="21">
        <f t="shared" si="825"/>
        <v>0</v>
      </c>
      <c r="AF1255" s="21">
        <f t="shared" si="825"/>
        <v>0</v>
      </c>
      <c r="AG1255" s="21">
        <f t="shared" si="825"/>
        <v>0</v>
      </c>
      <c r="AH1255" s="21">
        <f t="shared" si="825"/>
        <v>0</v>
      </c>
      <c r="AI1255" s="21">
        <f t="shared" si="825"/>
        <v>0</v>
      </c>
      <c r="AJ1255" s="21">
        <f t="shared" si="825"/>
        <v>0</v>
      </c>
      <c r="AK1255" s="21">
        <f t="shared" si="825"/>
        <v>0</v>
      </c>
      <c r="AL1255" s="21">
        <f t="shared" si="825"/>
        <v>0</v>
      </c>
      <c r="AM1255" s="21">
        <f t="shared" si="825"/>
        <v>0</v>
      </c>
      <c r="AN1255" s="21">
        <f t="shared" si="825"/>
        <v>0</v>
      </c>
      <c r="AO1255" s="21">
        <f t="shared" si="825"/>
        <v>0</v>
      </c>
      <c r="AP1255" s="21">
        <f t="shared" si="825"/>
        <v>0</v>
      </c>
      <c r="AQ1255" s="21">
        <f t="shared" si="825"/>
        <v>0</v>
      </c>
      <c r="AR1255" s="21">
        <f t="shared" si="825"/>
        <v>0</v>
      </c>
      <c r="AS1255" s="21">
        <f t="shared" si="825"/>
        <v>0</v>
      </c>
      <c r="AT1255" s="21">
        <f t="shared" si="825"/>
        <v>0</v>
      </c>
      <c r="AU1255" s="21">
        <f t="shared" si="825"/>
        <v>0</v>
      </c>
      <c r="AV1255" s="21">
        <f t="shared" si="825"/>
        <v>0</v>
      </c>
      <c r="AW1255" s="21">
        <f t="shared" si="825"/>
        <v>0</v>
      </c>
      <c r="AX1255" s="21">
        <f t="shared" si="825"/>
        <v>0</v>
      </c>
      <c r="AY1255" s="21">
        <f t="shared" si="825"/>
        <v>0</v>
      </c>
      <c r="AZ1255" s="21">
        <f t="shared" si="825"/>
        <v>0</v>
      </c>
      <c r="BA1255" s="21">
        <f t="shared" si="825"/>
        <v>0</v>
      </c>
      <c r="BB1255" s="21">
        <f t="shared" si="825"/>
        <v>0</v>
      </c>
      <c r="BC1255" s="21">
        <f t="shared" si="825"/>
        <v>0</v>
      </c>
      <c r="BD1255" s="21">
        <f t="shared" si="825"/>
        <v>0</v>
      </c>
    </row>
    <row r="1256" spans="1:59" ht="16" x14ac:dyDescent="0.2">
      <c r="B1256" s="11">
        <f t="shared" si="820"/>
        <v>39</v>
      </c>
      <c r="C1256" s="12" t="str">
        <f t="shared" si="820"/>
        <v>SCI RETAIL RENNES 2</v>
      </c>
      <c r="D1256" s="25" t="s">
        <v>235</v>
      </c>
      <c r="E1256" s="26">
        <v>42754</v>
      </c>
      <c r="F1256" s="15"/>
      <c r="G1256" s="25" t="s">
        <v>236</v>
      </c>
      <c r="H1256" s="25" t="s">
        <v>237</v>
      </c>
      <c r="I1256" s="25" t="s">
        <v>238</v>
      </c>
      <c r="J1256" s="25" t="s">
        <v>239</v>
      </c>
      <c r="K1256" s="24"/>
      <c r="L1256" s="27" t="s">
        <v>240</v>
      </c>
      <c r="M1256" s="83"/>
      <c r="N1256" s="83"/>
      <c r="O1256" s="28">
        <f>($H1268&gt;0)*($J1268&lt;O$2)*0
+($H1268&gt;0)*($J1268&gt;=O$2)*($J1268&lt;=O$3)*(($J1268-O$2+1)/O$4)
+($H1268&gt;0)*($J1268&gt;O$3)*($I1268&gt;O$3)*0
+($H1268&gt;0)*($J1268&gt;O$3)*($I1268&lt;=O$3)*($I1268&gt;=O$2)*((O$3-$I1268+1)/O$4)
+($H1268&gt;0)*($J1268&gt;O$3)*($I1268&lt;O$2)*1
+($H1268&gt;0)*($I1268&gt;O$3)*0
+($H1269&gt;0)*($J1269&lt;O$2)*0
+($H1269&gt;0)*($J1269&gt;=O$2)*($J1269&lt;=O$3)*(($J1269-O$2+1)/O$4)
+($H1269&gt;0)*($J1269&gt;O$3)*($I1269&gt;O$3)*0
+($H1269&gt;0)*($J1269&gt;O$3)*($I1269&lt;=O$3)*($I1269&gt;=O$2)*((O$3-$I1269+1)/O$4)
+($H1269&gt;0)*($J1269&gt;O$3)*($I1269&lt;O$2)*1
+($H1269&gt;0)*($I1269&gt;O$3)*0
+($H1270&gt;0)*($J1270&lt;O$2)*0
+($H1270&gt;0)*($J1270&gt;=O$2)*($J1270&lt;=O$3)*(($J1270-O$2+1)/O$4)
+($H1270&gt;0)*($J1270&gt;O$3)*($I1270&gt;O$3)*0
+($H1270&gt;0)*($J1270&gt;O$3)*($I1270&lt;=O$3)*($I1270&gt;=O$2)*((O$3-$I1270+1)/O$4)
+($H1270&gt;0)*($J1270&gt;O$3)*($I1270&lt;O$2)*1
+($H1270&gt;0)*($I1270&gt;O$3)*0</f>
        <v>0</v>
      </c>
      <c r="P1256" s="28">
        <f t="shared" ref="P1256:BD1256" si="826">($H1268&gt;0)*($J1268&lt;P$2)*0
+($H1268&gt;0)*($J1268&gt;=P$2)*($J1268&lt;=P$3)*(($J1268-P$2+1)/P$4)
+($H1268&gt;0)*($J1268&gt;P$3)*($I1268&gt;P$3)*0
+($H1268&gt;0)*($J1268&gt;P$3)*($I1268&lt;=P$3)*($I1268&gt;=P$2)*((P$3-$I1268+1)/P$4)
+($H1268&gt;0)*($J1268&gt;P$3)*($I1268&lt;P$2)*1
+($H1268&gt;0)*($I1268&gt;P$3)*0
+($H1269&gt;0)*($J1269&lt;P$2)*0
+($H1269&gt;0)*($J1269&gt;=P$2)*($J1269&lt;=P$3)*(($J1269-P$2+1)/P$4)
+($H1269&gt;0)*($J1269&gt;P$3)*($I1269&gt;P$3)*0
+($H1269&gt;0)*($J1269&gt;P$3)*($I1269&lt;=P$3)*($I1269&gt;=P$2)*((P$3-$I1269+1)/P$4)
+($H1269&gt;0)*($J1269&gt;P$3)*($I1269&lt;P$2)*1
+($H1269&gt;0)*($I1269&gt;P$3)*0
+($H1270&gt;0)*($J1270&lt;P$2)*0
+($H1270&gt;0)*($J1270&gt;=P$2)*($J1270&lt;=P$3)*(($J1270-P$2+1)/P$4)
+($H1270&gt;0)*($J1270&gt;P$3)*($I1270&gt;P$3)*0
+($H1270&gt;0)*($J1270&gt;P$3)*($I1270&lt;=P$3)*($I1270&gt;=P$2)*((P$3-$I1270+1)/P$4)
+($H1270&gt;0)*($J1270&gt;P$3)*($I1270&lt;P$2)*1
+($H1270&gt;0)*($I1270&gt;P$3)*0</f>
        <v>0</v>
      </c>
      <c r="Q1256" s="28">
        <f t="shared" si="826"/>
        <v>0</v>
      </c>
      <c r="R1256" s="28">
        <f t="shared" si="826"/>
        <v>0</v>
      </c>
      <c r="S1256" s="28">
        <f t="shared" si="826"/>
        <v>0</v>
      </c>
      <c r="T1256" s="28">
        <f t="shared" si="826"/>
        <v>0</v>
      </c>
      <c r="U1256" s="28">
        <f t="shared" si="826"/>
        <v>0</v>
      </c>
      <c r="V1256" s="28">
        <f t="shared" si="826"/>
        <v>0</v>
      </c>
      <c r="W1256" s="28">
        <f t="shared" si="826"/>
        <v>0</v>
      </c>
      <c r="X1256" s="28">
        <f t="shared" si="826"/>
        <v>0</v>
      </c>
      <c r="Y1256" s="28">
        <f t="shared" si="826"/>
        <v>0</v>
      </c>
      <c r="Z1256" s="28">
        <f t="shared" si="826"/>
        <v>0</v>
      </c>
      <c r="AA1256" s="28">
        <f t="shared" si="826"/>
        <v>0</v>
      </c>
      <c r="AB1256" s="28">
        <f t="shared" si="826"/>
        <v>0</v>
      </c>
      <c r="AC1256" s="28">
        <f t="shared" si="826"/>
        <v>0</v>
      </c>
      <c r="AD1256" s="28">
        <f t="shared" si="826"/>
        <v>0</v>
      </c>
      <c r="AE1256" s="28">
        <f t="shared" si="826"/>
        <v>0</v>
      </c>
      <c r="AF1256" s="28">
        <f t="shared" si="826"/>
        <v>0</v>
      </c>
      <c r="AG1256" s="28">
        <f t="shared" si="826"/>
        <v>0</v>
      </c>
      <c r="AH1256" s="28">
        <f t="shared" si="826"/>
        <v>0</v>
      </c>
      <c r="AI1256" s="28">
        <f t="shared" si="826"/>
        <v>0</v>
      </c>
      <c r="AJ1256" s="28">
        <f t="shared" si="826"/>
        <v>0</v>
      </c>
      <c r="AK1256" s="28">
        <f t="shared" si="826"/>
        <v>0</v>
      </c>
      <c r="AL1256" s="28">
        <f t="shared" si="826"/>
        <v>0</v>
      </c>
      <c r="AM1256" s="28">
        <f t="shared" si="826"/>
        <v>0</v>
      </c>
      <c r="AN1256" s="28">
        <f t="shared" si="826"/>
        <v>0</v>
      </c>
      <c r="AO1256" s="28">
        <f t="shared" si="826"/>
        <v>0</v>
      </c>
      <c r="AP1256" s="28">
        <f t="shared" si="826"/>
        <v>0</v>
      </c>
      <c r="AQ1256" s="28">
        <f t="shared" si="826"/>
        <v>0</v>
      </c>
      <c r="AR1256" s="28">
        <f t="shared" si="826"/>
        <v>0</v>
      </c>
      <c r="AS1256" s="28">
        <f t="shared" si="826"/>
        <v>0</v>
      </c>
      <c r="AT1256" s="28">
        <f t="shared" si="826"/>
        <v>0</v>
      </c>
      <c r="AU1256" s="28">
        <f t="shared" si="826"/>
        <v>0</v>
      </c>
      <c r="AV1256" s="28">
        <f t="shared" si="826"/>
        <v>0</v>
      </c>
      <c r="AW1256" s="28">
        <f t="shared" si="826"/>
        <v>0</v>
      </c>
      <c r="AX1256" s="28">
        <f t="shared" si="826"/>
        <v>0</v>
      </c>
      <c r="AY1256" s="28">
        <f t="shared" si="826"/>
        <v>0</v>
      </c>
      <c r="AZ1256" s="28">
        <f t="shared" si="826"/>
        <v>0</v>
      </c>
      <c r="BA1256" s="28">
        <f t="shared" si="826"/>
        <v>0</v>
      </c>
      <c r="BB1256" s="28">
        <f t="shared" si="826"/>
        <v>0</v>
      </c>
      <c r="BC1256" s="28">
        <f t="shared" si="826"/>
        <v>0</v>
      </c>
      <c r="BD1256" s="28">
        <f t="shared" si="826"/>
        <v>0</v>
      </c>
    </row>
    <row r="1257" spans="1:59" ht="16" x14ac:dyDescent="0.2">
      <c r="B1257" s="11">
        <f t="shared" si="820"/>
        <v>39</v>
      </c>
      <c r="C1257" s="12" t="str">
        <f t="shared" si="820"/>
        <v>SCI RETAIL RENNES 2</v>
      </c>
      <c r="D1257" s="25" t="s">
        <v>241</v>
      </c>
      <c r="E1257" s="29">
        <v>65000</v>
      </c>
      <c r="F1257" s="15"/>
      <c r="G1257" s="30" t="s">
        <v>10</v>
      </c>
      <c r="H1257" s="31">
        <v>0</v>
      </c>
      <c r="I1257" s="32">
        <v>0</v>
      </c>
      <c r="J1257" s="32">
        <v>0</v>
      </c>
      <c r="K1257" s="24"/>
      <c r="L1257" s="33" t="s">
        <v>242</v>
      </c>
      <c r="M1257" s="73"/>
      <c r="N1257" s="73"/>
      <c r="O1257" s="34">
        <f>($E1267&lt;=O$3)*($E1267&gt;O$2)*((O$3-$E1267+1)/O$4)
+($E1267&lt;=O$2)*((O$3-O$2+1)/O$4)
+($E1267&gt;O$3)*(0)</f>
        <v>0</v>
      </c>
      <c r="P1257" s="34">
        <f t="shared" ref="P1257:BD1257" si="827">($E1267&lt;=P$3)*($E1267&gt;P$2)*((P$3-$E1267+1)/P$4)
+($E1267&lt;=P$2)*((P$3-P$2+1)/P$4)
+($E1267&gt;P$3)*(0)</f>
        <v>0</v>
      </c>
      <c r="Q1257" s="34">
        <f t="shared" si="827"/>
        <v>0</v>
      </c>
      <c r="R1257" s="34">
        <f t="shared" si="827"/>
        <v>0</v>
      </c>
      <c r="S1257" s="34">
        <f t="shared" si="827"/>
        <v>0</v>
      </c>
      <c r="T1257" s="34">
        <f t="shared" si="827"/>
        <v>0</v>
      </c>
      <c r="U1257" s="34">
        <f t="shared" si="827"/>
        <v>0</v>
      </c>
      <c r="V1257" s="34">
        <f t="shared" si="827"/>
        <v>0</v>
      </c>
      <c r="W1257" s="34">
        <f t="shared" si="827"/>
        <v>0</v>
      </c>
      <c r="X1257" s="34">
        <f t="shared" si="827"/>
        <v>0</v>
      </c>
      <c r="Y1257" s="34">
        <f t="shared" si="827"/>
        <v>0</v>
      </c>
      <c r="Z1257" s="34">
        <f t="shared" si="827"/>
        <v>0</v>
      </c>
      <c r="AA1257" s="34">
        <f t="shared" si="827"/>
        <v>0</v>
      </c>
      <c r="AB1257" s="34">
        <f t="shared" si="827"/>
        <v>0</v>
      </c>
      <c r="AC1257" s="34">
        <f t="shared" si="827"/>
        <v>0.81111111111111112</v>
      </c>
      <c r="AD1257" s="34">
        <f t="shared" si="827"/>
        <v>1</v>
      </c>
      <c r="AE1257" s="34">
        <f t="shared" si="827"/>
        <v>1</v>
      </c>
      <c r="AF1257" s="34">
        <f t="shared" si="827"/>
        <v>1</v>
      </c>
      <c r="AG1257" s="34">
        <f t="shared" si="827"/>
        <v>1</v>
      </c>
      <c r="AH1257" s="34">
        <f t="shared" si="827"/>
        <v>1</v>
      </c>
      <c r="AI1257" s="34">
        <f t="shared" si="827"/>
        <v>1</v>
      </c>
      <c r="AJ1257" s="34">
        <f t="shared" si="827"/>
        <v>1</v>
      </c>
      <c r="AK1257" s="34">
        <f t="shared" si="827"/>
        <v>1</v>
      </c>
      <c r="AL1257" s="34">
        <f t="shared" si="827"/>
        <v>1</v>
      </c>
      <c r="AM1257" s="34">
        <f t="shared" si="827"/>
        <v>1</v>
      </c>
      <c r="AN1257" s="34">
        <f t="shared" si="827"/>
        <v>1</v>
      </c>
      <c r="AO1257" s="34">
        <f t="shared" si="827"/>
        <v>1</v>
      </c>
      <c r="AP1257" s="34">
        <f t="shared" si="827"/>
        <v>1</v>
      </c>
      <c r="AQ1257" s="34">
        <f t="shared" si="827"/>
        <v>1</v>
      </c>
      <c r="AR1257" s="34">
        <f t="shared" si="827"/>
        <v>1</v>
      </c>
      <c r="AS1257" s="34">
        <f t="shared" si="827"/>
        <v>1</v>
      </c>
      <c r="AT1257" s="34">
        <f t="shared" si="827"/>
        <v>1</v>
      </c>
      <c r="AU1257" s="34">
        <f t="shared" si="827"/>
        <v>1</v>
      </c>
      <c r="AV1257" s="34">
        <f t="shared" si="827"/>
        <v>1</v>
      </c>
      <c r="AW1257" s="34">
        <f t="shared" si="827"/>
        <v>1</v>
      </c>
      <c r="AX1257" s="34">
        <f t="shared" si="827"/>
        <v>1</v>
      </c>
      <c r="AY1257" s="34">
        <f t="shared" si="827"/>
        <v>1</v>
      </c>
      <c r="AZ1257" s="34">
        <f t="shared" si="827"/>
        <v>1</v>
      </c>
      <c r="BA1257" s="34">
        <f t="shared" si="827"/>
        <v>1</v>
      </c>
      <c r="BB1257" s="34">
        <f t="shared" si="827"/>
        <v>1</v>
      </c>
      <c r="BC1257" s="34">
        <f t="shared" si="827"/>
        <v>1</v>
      </c>
      <c r="BD1257" s="34">
        <f t="shared" si="827"/>
        <v>1</v>
      </c>
    </row>
    <row r="1258" spans="1:59" ht="16" x14ac:dyDescent="0.2">
      <c r="A1258" s="35"/>
      <c r="B1258" s="11">
        <f t="shared" si="820"/>
        <v>39</v>
      </c>
      <c r="C1258" s="12" t="str">
        <f t="shared" si="820"/>
        <v>SCI RETAIL RENNES 2</v>
      </c>
      <c r="D1258" s="25" t="s">
        <v>243</v>
      </c>
      <c r="E1258" s="29">
        <v>71670.044215180547</v>
      </c>
      <c r="F1258" s="15"/>
      <c r="G1258" s="30" t="s">
        <v>11</v>
      </c>
      <c r="H1258" s="31">
        <v>0</v>
      </c>
      <c r="I1258" s="32">
        <v>0</v>
      </c>
      <c r="J1258" s="32">
        <v>0</v>
      </c>
      <c r="K1258" s="35"/>
      <c r="M1258" s="84">
        <v>42754</v>
      </c>
      <c r="O1258" s="15"/>
      <c r="P1258" s="15"/>
      <c r="Q1258" s="15"/>
      <c r="R1258" s="15"/>
      <c r="S1258" s="15"/>
      <c r="T1258" s="15"/>
      <c r="U1258" s="15"/>
      <c r="V1258" s="15"/>
      <c r="W1258" s="15"/>
      <c r="X1258" s="15"/>
      <c r="Y1258" s="15"/>
      <c r="Z1258" s="15"/>
      <c r="AA1258" s="15"/>
      <c r="AB1258" s="15"/>
      <c r="AC1258" s="15"/>
      <c r="AD1258" s="15"/>
      <c r="AE1258" s="15"/>
      <c r="AF1258" s="15"/>
      <c r="AG1258" s="15"/>
      <c r="AH1258" s="15"/>
      <c r="AI1258" s="15"/>
      <c r="AJ1258" s="15"/>
      <c r="AK1258" s="15"/>
      <c r="AL1258" s="15"/>
      <c r="AM1258" s="15"/>
      <c r="AN1258" s="15"/>
      <c r="AO1258" s="15"/>
      <c r="AP1258" s="15"/>
      <c r="AQ1258" s="15"/>
      <c r="AR1258" s="15"/>
      <c r="AS1258" s="15"/>
      <c r="AT1258" s="15"/>
      <c r="AU1258" s="15"/>
      <c r="AV1258" s="15"/>
      <c r="AW1258" s="15"/>
      <c r="AX1258" s="15"/>
      <c r="AY1258" s="15"/>
      <c r="AZ1258" s="15"/>
      <c r="BA1258" s="15"/>
      <c r="BB1258" s="15"/>
      <c r="BC1258" s="15"/>
      <c r="BD1258" s="15"/>
      <c r="BE1258" s="35"/>
      <c r="BF1258" s="35"/>
      <c r="BG1258" s="35"/>
    </row>
    <row r="1259" spans="1:59" ht="16" x14ac:dyDescent="0.2">
      <c r="B1259" s="11">
        <f t="shared" si="820"/>
        <v>39</v>
      </c>
      <c r="C1259" s="12" t="str">
        <f t="shared" si="820"/>
        <v>SCI RETAIL RENNES 2</v>
      </c>
      <c r="D1259" s="25" t="s">
        <v>244</v>
      </c>
      <c r="E1259" s="29">
        <v>71670.044215180547</v>
      </c>
      <c r="F1259" s="15"/>
      <c r="G1259" s="36" t="s">
        <v>12</v>
      </c>
      <c r="H1259" s="31">
        <v>0</v>
      </c>
      <c r="I1259" s="32">
        <v>0</v>
      </c>
      <c r="J1259" s="32">
        <v>0</v>
      </c>
      <c r="K1259" s="24"/>
      <c r="L1259" s="37" t="s">
        <v>245</v>
      </c>
      <c r="M1259" s="74">
        <v>1</v>
      </c>
      <c r="N1259" s="74">
        <v>1</v>
      </c>
      <c r="O1259" s="38">
        <v>1</v>
      </c>
      <c r="P1259" s="38">
        <v>1</v>
      </c>
      <c r="Q1259" s="38">
        <v>1.008</v>
      </c>
      <c r="R1259" s="38">
        <v>1.01</v>
      </c>
      <c r="S1259" s="38">
        <v>1.01</v>
      </c>
      <c r="T1259" s="38">
        <v>1.01</v>
      </c>
      <c r="U1259" s="38">
        <v>1.018102197802198</v>
      </c>
      <c r="V1259" s="38">
        <v>1.0201</v>
      </c>
      <c r="W1259" s="38">
        <v>1.0201</v>
      </c>
      <c r="X1259" s="38">
        <v>1.0201</v>
      </c>
      <c r="Y1259" s="38">
        <v>1.0282608</v>
      </c>
      <c r="Z1259" s="38">
        <v>1.0303009999999999</v>
      </c>
      <c r="AA1259" s="38">
        <v>1.0303009999999999</v>
      </c>
      <c r="AB1259" s="38">
        <v>1.0303009999999999</v>
      </c>
      <c r="AC1259" s="38">
        <v>1.038543408</v>
      </c>
      <c r="AD1259" s="38">
        <v>1.04060401</v>
      </c>
      <c r="AE1259" s="38">
        <v>1.04060401</v>
      </c>
      <c r="AF1259" s="38">
        <v>1.04060401</v>
      </c>
      <c r="AG1259" s="38">
        <v>1.04892884208</v>
      </c>
      <c r="AH1259" s="38">
        <v>1.0510100500999999</v>
      </c>
      <c r="AI1259" s="38">
        <v>1.0510100500999999</v>
      </c>
      <c r="AJ1259" s="38">
        <v>1.0510100500999999</v>
      </c>
      <c r="AK1259" s="38">
        <v>1.0594412296227802</v>
      </c>
      <c r="AL1259" s="38">
        <v>1.0615201506009999</v>
      </c>
      <c r="AM1259" s="38">
        <v>1.0615201506009999</v>
      </c>
      <c r="AN1259" s="38">
        <v>1.0615201506009999</v>
      </c>
      <c r="AO1259" s="38">
        <v>1.070012311805808</v>
      </c>
      <c r="AP1259" s="38">
        <v>1.0721353521070098</v>
      </c>
      <c r="AQ1259" s="38">
        <v>1.0721353521070098</v>
      </c>
      <c r="AR1259" s="38">
        <v>1.0721353521070098</v>
      </c>
      <c r="AS1259" s="38">
        <v>1.0807124349238659</v>
      </c>
      <c r="AT1259" s="38">
        <v>1.08285670562808</v>
      </c>
      <c r="AU1259" s="38">
        <v>1.08285670562808</v>
      </c>
      <c r="AV1259" s="38">
        <v>1.08285670562808</v>
      </c>
      <c r="AW1259" s="38">
        <v>1.0915195592731046</v>
      </c>
      <c r="AX1259" s="38">
        <v>1.0936852726843609</v>
      </c>
      <c r="AY1259" s="38">
        <v>1.0936852726843609</v>
      </c>
      <c r="AZ1259" s="38">
        <v>1.0936852726843609</v>
      </c>
      <c r="BA1259" s="38">
        <v>1.1024587919047959</v>
      </c>
      <c r="BB1259" s="38">
        <v>1.1046221254112045</v>
      </c>
      <c r="BC1259" s="38">
        <v>1.1046221254112045</v>
      </c>
      <c r="BD1259" s="38">
        <v>1.1046221254112045</v>
      </c>
    </row>
    <row r="1260" spans="1:59" ht="16" x14ac:dyDescent="0.2">
      <c r="B1260" s="11">
        <f t="shared" si="820"/>
        <v>39</v>
      </c>
      <c r="C1260" s="12" t="str">
        <f t="shared" si="820"/>
        <v>SCI RETAIL RENNES 2</v>
      </c>
      <c r="D1260" s="25" t="s">
        <v>25</v>
      </c>
      <c r="E1260" s="39" t="s">
        <v>30</v>
      </c>
      <c r="F1260" s="15"/>
      <c r="K1260" s="24"/>
      <c r="L1260" s="16" t="s">
        <v>246</v>
      </c>
      <c r="M1260" s="70"/>
      <c r="N1260" s="70"/>
      <c r="O1260" s="40">
        <f>O1253*$E1257/4+O1257*$E1268/4</f>
        <v>16250</v>
      </c>
      <c r="P1260" s="40">
        <f t="shared" ref="P1260:BD1260" si="828">P1253*$E1257/4+P1257*$E1268/4</f>
        <v>16250</v>
      </c>
      <c r="Q1260" s="40">
        <f t="shared" si="828"/>
        <v>16250</v>
      </c>
      <c r="R1260" s="40">
        <f t="shared" si="828"/>
        <v>16250</v>
      </c>
      <c r="S1260" s="40">
        <f t="shared" si="828"/>
        <v>16250</v>
      </c>
      <c r="T1260" s="40">
        <f t="shared" si="828"/>
        <v>16250</v>
      </c>
      <c r="U1260" s="40">
        <f t="shared" si="828"/>
        <v>16250</v>
      </c>
      <c r="V1260" s="40">
        <f t="shared" si="828"/>
        <v>16250</v>
      </c>
      <c r="W1260" s="40">
        <f t="shared" si="828"/>
        <v>16250</v>
      </c>
      <c r="X1260" s="40">
        <f t="shared" si="828"/>
        <v>16250</v>
      </c>
      <c r="Y1260" s="40">
        <f t="shared" si="828"/>
        <v>16250</v>
      </c>
      <c r="Z1260" s="40">
        <f t="shared" si="828"/>
        <v>16250</v>
      </c>
      <c r="AA1260" s="40">
        <f t="shared" si="828"/>
        <v>16250</v>
      </c>
      <c r="AB1260" s="40">
        <f t="shared" si="828"/>
        <v>16250</v>
      </c>
      <c r="AC1260" s="40">
        <f t="shared" si="828"/>
        <v>18009.973641385001</v>
      </c>
      <c r="AD1260" s="40">
        <f t="shared" si="828"/>
        <v>18197.22777705</v>
      </c>
      <c r="AE1260" s="40">
        <f t="shared" si="828"/>
        <v>18197.22777705</v>
      </c>
      <c r="AF1260" s="40">
        <f t="shared" si="828"/>
        <v>18197.22777705</v>
      </c>
      <c r="AG1260" s="40">
        <f t="shared" si="828"/>
        <v>18197.22777705</v>
      </c>
      <c r="AH1260" s="40">
        <f t="shared" si="828"/>
        <v>18197.22777705</v>
      </c>
      <c r="AI1260" s="40">
        <f t="shared" si="828"/>
        <v>18197.22777705</v>
      </c>
      <c r="AJ1260" s="40">
        <f t="shared" si="828"/>
        <v>18197.22777705</v>
      </c>
      <c r="AK1260" s="40">
        <f t="shared" si="828"/>
        <v>18197.22777705</v>
      </c>
      <c r="AL1260" s="40">
        <f t="shared" si="828"/>
        <v>18197.22777705</v>
      </c>
      <c r="AM1260" s="40">
        <f t="shared" si="828"/>
        <v>18197.22777705</v>
      </c>
      <c r="AN1260" s="40">
        <f t="shared" si="828"/>
        <v>18197.22777705</v>
      </c>
      <c r="AO1260" s="40">
        <f t="shared" si="828"/>
        <v>18197.22777705</v>
      </c>
      <c r="AP1260" s="40">
        <f t="shared" si="828"/>
        <v>18197.22777705</v>
      </c>
      <c r="AQ1260" s="40">
        <f t="shared" si="828"/>
        <v>18197.22777705</v>
      </c>
      <c r="AR1260" s="40">
        <f t="shared" si="828"/>
        <v>18197.22777705</v>
      </c>
      <c r="AS1260" s="40">
        <f t="shared" si="828"/>
        <v>18197.22777705</v>
      </c>
      <c r="AT1260" s="40">
        <f t="shared" si="828"/>
        <v>18197.22777705</v>
      </c>
      <c r="AU1260" s="40">
        <f t="shared" si="828"/>
        <v>18197.22777705</v>
      </c>
      <c r="AV1260" s="40">
        <f t="shared" si="828"/>
        <v>18197.22777705</v>
      </c>
      <c r="AW1260" s="40">
        <f t="shared" si="828"/>
        <v>18197.22777705</v>
      </c>
      <c r="AX1260" s="40">
        <f t="shared" si="828"/>
        <v>18197.22777705</v>
      </c>
      <c r="AY1260" s="40">
        <f t="shared" si="828"/>
        <v>18197.22777705</v>
      </c>
      <c r="AZ1260" s="40">
        <f t="shared" si="828"/>
        <v>18197.22777705</v>
      </c>
      <c r="BA1260" s="40">
        <f t="shared" si="828"/>
        <v>18197.22777705</v>
      </c>
      <c r="BB1260" s="40">
        <f t="shared" si="828"/>
        <v>18197.22777705</v>
      </c>
      <c r="BC1260" s="40">
        <f t="shared" si="828"/>
        <v>18197.22777705</v>
      </c>
      <c r="BD1260" s="40">
        <f t="shared" si="828"/>
        <v>18197.22777705</v>
      </c>
    </row>
    <row r="1261" spans="1:59" ht="16" x14ac:dyDescent="0.2">
      <c r="B1261" s="11">
        <f t="shared" si="820"/>
        <v>39</v>
      </c>
      <c r="C1261" s="12" t="str">
        <f t="shared" si="820"/>
        <v>SCI RETAIL RENNES 2</v>
      </c>
      <c r="D1261" s="25" t="s">
        <v>247</v>
      </c>
      <c r="E1261" s="39" t="s">
        <v>248</v>
      </c>
      <c r="F1261" s="15"/>
      <c r="G1261" s="25" t="s">
        <v>249</v>
      </c>
      <c r="H1261" s="26">
        <v>44944</v>
      </c>
      <c r="I1261" s="25" t="s">
        <v>239</v>
      </c>
      <c r="J1261" s="26">
        <v>46040</v>
      </c>
      <c r="K1261" s="24"/>
      <c r="L1261" s="20" t="s">
        <v>250</v>
      </c>
      <c r="M1261" s="72"/>
      <c r="N1261" s="72"/>
      <c r="O1261" s="41">
        <f>IF($E1267&gt;=O$3,IF(O$3&lt;=($E1256+365),O1260,IFERROR(O1253*$E1258/4*O1259+
$E1268*O1257/4*IFERROR(O1259/$E1269,0),0)),IF(O$3&lt;=($E1267+365),O1253*$E1258/4*O1259+$E1268*O1257/4*IFERROR(O1259/$E1269,0),IFERROR($E1268*O1257/4*IFERROR(O1259/$E1269,0),0)))</f>
        <v>17917.511053795137</v>
      </c>
      <c r="P1261" s="41">
        <f t="shared" ref="P1261:BD1261" si="829">IF($E1267&gt;=P$3,IF(P$3&lt;=($E1256+365),P1260,IFERROR(P1253*$E1258/4*P1259+
$E1268*P1257/4*IFERROR(P1259/$E1269,0),0)),IF(P$3&lt;=($E1267+365),P1253*$E1258/4*P1259+$E1268*P1257/4*IFERROR(P1259/$E1269,0),IFERROR($E1268*P1257/4*IFERROR(P1259/$E1269,0),0)))</f>
        <v>17917.511053795137</v>
      </c>
      <c r="Q1261" s="41">
        <f t="shared" si="829"/>
        <v>18060.8511422255</v>
      </c>
      <c r="R1261" s="41">
        <f t="shared" si="829"/>
        <v>18096.686164333089</v>
      </c>
      <c r="S1261" s="41">
        <f t="shared" si="829"/>
        <v>18096.686164333089</v>
      </c>
      <c r="T1261" s="41">
        <f t="shared" si="829"/>
        <v>18096.686164333089</v>
      </c>
      <c r="U1261" s="41">
        <f t="shared" si="829"/>
        <v>18241.857383014005</v>
      </c>
      <c r="V1261" s="41">
        <f t="shared" si="829"/>
        <v>18277.653025976419</v>
      </c>
      <c r="W1261" s="41">
        <f t="shared" si="829"/>
        <v>18277.653025976419</v>
      </c>
      <c r="X1261" s="41">
        <f t="shared" si="829"/>
        <v>18277.653025976419</v>
      </c>
      <c r="Y1261" s="41">
        <f t="shared" si="829"/>
        <v>18423.874250184232</v>
      </c>
      <c r="Z1261" s="41">
        <f t="shared" si="829"/>
        <v>18460.42955623618</v>
      </c>
      <c r="AA1261" s="41">
        <f t="shared" si="829"/>
        <v>18460.42955623618</v>
      </c>
      <c r="AB1261" s="41">
        <f t="shared" si="829"/>
        <v>18460.42955623618</v>
      </c>
      <c r="AC1261" s="41">
        <f t="shared" si="829"/>
        <v>18481.596239922215</v>
      </c>
      <c r="AD1261" s="41">
        <f t="shared" si="829"/>
        <v>18233.333387718751</v>
      </c>
      <c r="AE1261" s="41">
        <f t="shared" si="829"/>
        <v>18233.333387718751</v>
      </c>
      <c r="AF1261" s="41">
        <f t="shared" si="829"/>
        <v>18233.333387718751</v>
      </c>
      <c r="AG1261" s="41">
        <f t="shared" si="829"/>
        <v>18379.2000548205</v>
      </c>
      <c r="AH1261" s="41">
        <f t="shared" si="829"/>
        <v>18415.666721595935</v>
      </c>
      <c r="AI1261" s="41">
        <f t="shared" si="829"/>
        <v>18415.666721595935</v>
      </c>
      <c r="AJ1261" s="41">
        <f t="shared" si="829"/>
        <v>18415.666721595935</v>
      </c>
      <c r="AK1261" s="41">
        <f t="shared" si="829"/>
        <v>18563.396795296652</v>
      </c>
      <c r="AL1261" s="41">
        <f t="shared" si="829"/>
        <v>18599.823388811896</v>
      </c>
      <c r="AM1261" s="41">
        <f t="shared" si="829"/>
        <v>18599.823388811896</v>
      </c>
      <c r="AN1261" s="41">
        <f t="shared" si="829"/>
        <v>18599.823388811896</v>
      </c>
      <c r="AO1261" s="41">
        <f t="shared" si="829"/>
        <v>18748.621975922393</v>
      </c>
      <c r="AP1261" s="41">
        <f t="shared" si="829"/>
        <v>18785.821622700012</v>
      </c>
      <c r="AQ1261" s="41">
        <f t="shared" si="829"/>
        <v>18785.821622700012</v>
      </c>
      <c r="AR1261" s="41">
        <f t="shared" si="829"/>
        <v>18785.821622700012</v>
      </c>
      <c r="AS1261" s="41">
        <f t="shared" si="829"/>
        <v>18936.108195681612</v>
      </c>
      <c r="AT1261" s="41">
        <f t="shared" si="829"/>
        <v>18973.679838927012</v>
      </c>
      <c r="AU1261" s="41">
        <f t="shared" si="829"/>
        <v>18973.679838927012</v>
      </c>
      <c r="AV1261" s="41">
        <f t="shared" si="829"/>
        <v>18973.679838927012</v>
      </c>
      <c r="AW1261" s="41">
        <f t="shared" si="829"/>
        <v>19125.469277638433</v>
      </c>
      <c r="AX1261" s="41">
        <f t="shared" si="829"/>
        <v>19163.416637316288</v>
      </c>
      <c r="AY1261" s="41">
        <f t="shared" si="829"/>
        <v>19163.416637316288</v>
      </c>
      <c r="AZ1261" s="41">
        <f t="shared" si="829"/>
        <v>19163.416637316288</v>
      </c>
      <c r="BA1261" s="41">
        <f t="shared" si="829"/>
        <v>19317.145144406844</v>
      </c>
      <c r="BB1261" s="41">
        <f t="shared" si="829"/>
        <v>19355.05080368945</v>
      </c>
      <c r="BC1261" s="41">
        <f t="shared" si="829"/>
        <v>19355.05080368945</v>
      </c>
      <c r="BD1261" s="41">
        <f t="shared" si="829"/>
        <v>19355.05080368945</v>
      </c>
    </row>
    <row r="1262" spans="1:59" ht="16" x14ac:dyDescent="0.2">
      <c r="B1262" s="11">
        <f t="shared" si="820"/>
        <v>39</v>
      </c>
      <c r="C1262" s="12" t="str">
        <f t="shared" si="820"/>
        <v>SCI RETAIL RENNES 2</v>
      </c>
      <c r="D1262" s="25" t="s">
        <v>8</v>
      </c>
      <c r="E1262" s="42">
        <v>0</v>
      </c>
      <c r="F1262" s="15"/>
      <c r="I1262" s="15"/>
      <c r="J1262" s="24"/>
      <c r="K1262" s="24"/>
      <c r="L1262" s="20" t="s">
        <v>251</v>
      </c>
      <c r="M1262" s="72"/>
      <c r="N1262" s="72"/>
      <c r="O1262" s="41">
        <f>-$E1258/4*O1252
+(O1252&gt;0)*($J1257&gt;=O$2)*($J1257&lt;=O$3)*(($J1257-O$2+1)/O$4*$H1257/4)
+(O1252&gt;0)*($J1257&gt;O$3)*($I1257&lt;=O$3)*($I1257&gt;=O$2)*((O$3-$I1257+1)/O$4*$H1257/4)
+(O1252&gt;0)*($J1257&gt;O$3)*($I1257&lt;O$2)*$H1257/4
+(O1252&gt;0)*($J1258&gt;=O$2)*($J1258&lt;=O$3)*(($J1258-O$2+1)/O$4*$H1258/4)
+(O1252&gt;0)*($J1258&gt;O$3)*($I1258&lt;=O$3)*($I1258&gt;=O$2)*((O$3-$I1258+1)/O$4*$H1258/4)
+(O1252&gt;0)*($J1258&gt;O$3)*($I1258&lt;O$2)*$H1258/4
+(O1252&gt;0)*($J1259&gt;=O$2)*($J1259&lt;=O$3)*(($J1259-O$2+1)/O$4*$H1259/4)
+(O1252&gt;0)*($J1259&gt;O$3)*($I1259&lt;=O$3)*($I1259&gt;=O$2)*((O$3-$I1259+1)/O$4*$H1259/4)
+(O1252&gt;0)*($J1259&gt;O$3)*($I1259&lt;O$2)*$H1259/4
-$E1268/4*O1256
+(O1256&gt;0)*($J1268&gt;=O$2)*($J1268&lt;=O$3)*(($J1268-O$2+1)/O$4*$H1268/4)
+(O1256&gt;0)*($J1268&gt;O$3)*($I1268&lt;=O$3)*($I1268&gt;=O$2)*((O$3-$I1268+1)/O$4*$H1268/4)
+(O1256&gt;0)*($J1268&gt;O$3)*($I1268&lt;O$2)*$H1268/4
+(O1256&gt;0)*($J1269&gt;=O$2)*($J1269&lt;=O$3)*(($J1269-O$2+1)/O$4*$H1269/4)
+(O1256&gt;0)*($J1269&gt;O$3)*($I1269&lt;=O$3)*($I1269&gt;=O$2)*((O$3-$I1269+1)/O$4*$H1269/4)
+(O1256&gt;0)*($J1269&gt;O$3)*($I1269&lt;O$2)*$H1269/4
+(O1256&gt;0)*($J1270&gt;=O$2)*($J1270&lt;=O$3)*(($J1270-O$2+1)/O$4*$H1270/4)
+(O1256&gt;0)*($J1270&gt;O$3)*($I1270&lt;=O$3)*($I1270&gt;=O$2)*((O$3-$I1270+1)/O$4*$H1270/4)
+(O1256&gt;0)*($J1270&gt;O$3)*($I1270&lt;O$2)*$H1270/4</f>
        <v>0</v>
      </c>
      <c r="P1262" s="41">
        <f t="shared" ref="P1262:BD1262" si="830">-$E1258/4*P1252
+(P1252&gt;0)*($J1257&gt;=P$2)*($J1257&lt;=P$3)*(($J1257-P$2+1)/P$4*$H1257/4)
+(P1252&gt;0)*($J1257&gt;P$3)*($I1257&lt;=P$3)*($I1257&gt;=P$2)*((P$3-$I1257+1)/P$4*$H1257/4)
+(P1252&gt;0)*($J1257&gt;P$3)*($I1257&lt;P$2)*$H1257/4
+(P1252&gt;0)*($J1258&gt;=P$2)*($J1258&lt;=P$3)*(($J1258-P$2+1)/P$4*$H1258/4)
+(P1252&gt;0)*($J1258&gt;P$3)*($I1258&lt;=P$3)*($I1258&gt;=P$2)*((P$3-$I1258+1)/P$4*$H1258/4)
+(P1252&gt;0)*($J1258&gt;P$3)*($I1258&lt;P$2)*$H1258/4
+(P1252&gt;0)*($J1259&gt;=P$2)*($J1259&lt;=P$3)*(($J1259-P$2+1)/P$4*$H1259/4)
+(P1252&gt;0)*($J1259&gt;P$3)*($I1259&lt;=P$3)*($I1259&gt;=P$2)*((P$3-$I1259+1)/P$4*$H1259/4)
+(P1252&gt;0)*($J1259&gt;P$3)*($I1259&lt;P$2)*$H1259/4
-$E1268/4*P1256
+(P1256&gt;0)*($J1268&gt;=P$2)*($J1268&lt;=P$3)*(($J1268-P$2+1)/P$4*$H1268/4)
+(P1256&gt;0)*($J1268&gt;P$3)*($I1268&lt;=P$3)*($I1268&gt;=P$2)*((P$3-$I1268+1)/P$4*$H1268/4)
+(P1256&gt;0)*($J1268&gt;P$3)*($I1268&lt;P$2)*$H1268/4
+(P1256&gt;0)*($J1269&gt;=P$2)*($J1269&lt;=P$3)*(($J1269-P$2+1)/P$4*$H1269/4)
+(P1256&gt;0)*($J1269&gt;P$3)*($I1269&lt;=P$3)*($I1269&gt;=P$2)*((P$3-$I1269+1)/P$4*$H1269/4)
+(P1256&gt;0)*($J1269&gt;P$3)*($I1269&lt;P$2)*$H1269/4
+(P1256&gt;0)*($J1270&gt;=P$2)*($J1270&lt;=P$3)*(($J1270-P$2+1)/P$4*$H1270/4)
+(P1256&gt;0)*($J1270&gt;P$3)*($I1270&lt;=P$3)*($I1270&gt;=P$2)*((P$3-$I1270+1)/P$4*$H1270/4)
+(P1256&gt;0)*($J1270&gt;P$3)*($I1270&lt;P$2)*$H1270/4</f>
        <v>0</v>
      </c>
      <c r="Q1262" s="41">
        <f t="shared" si="830"/>
        <v>0</v>
      </c>
      <c r="R1262" s="41">
        <f t="shared" si="830"/>
        <v>0</v>
      </c>
      <c r="S1262" s="41">
        <f t="shared" si="830"/>
        <v>0</v>
      </c>
      <c r="T1262" s="41">
        <f t="shared" si="830"/>
        <v>0</v>
      </c>
      <c r="U1262" s="41">
        <f t="shared" si="830"/>
        <v>0</v>
      </c>
      <c r="V1262" s="41">
        <f t="shared" si="830"/>
        <v>0</v>
      </c>
      <c r="W1262" s="41">
        <f t="shared" si="830"/>
        <v>0</v>
      </c>
      <c r="X1262" s="41">
        <f t="shared" si="830"/>
        <v>0</v>
      </c>
      <c r="Y1262" s="41">
        <f t="shared" si="830"/>
        <v>0</v>
      </c>
      <c r="Z1262" s="41">
        <f t="shared" si="830"/>
        <v>0</v>
      </c>
      <c r="AA1262" s="41">
        <f t="shared" si="830"/>
        <v>0</v>
      </c>
      <c r="AB1262" s="41">
        <f t="shared" si="830"/>
        <v>0</v>
      </c>
      <c r="AC1262" s="41">
        <f t="shared" si="830"/>
        <v>0</v>
      </c>
      <c r="AD1262" s="41">
        <f t="shared" si="830"/>
        <v>0</v>
      </c>
      <c r="AE1262" s="41">
        <f t="shared" si="830"/>
        <v>0</v>
      </c>
      <c r="AF1262" s="41">
        <f t="shared" si="830"/>
        <v>0</v>
      </c>
      <c r="AG1262" s="41">
        <f t="shared" si="830"/>
        <v>0</v>
      </c>
      <c r="AH1262" s="41">
        <f t="shared" si="830"/>
        <v>0</v>
      </c>
      <c r="AI1262" s="41">
        <f t="shared" si="830"/>
        <v>0</v>
      </c>
      <c r="AJ1262" s="41">
        <f t="shared" si="830"/>
        <v>0</v>
      </c>
      <c r="AK1262" s="41">
        <f t="shared" si="830"/>
        <v>0</v>
      </c>
      <c r="AL1262" s="41">
        <f t="shared" si="830"/>
        <v>0</v>
      </c>
      <c r="AM1262" s="41">
        <f t="shared" si="830"/>
        <v>0</v>
      </c>
      <c r="AN1262" s="41">
        <f t="shared" si="830"/>
        <v>0</v>
      </c>
      <c r="AO1262" s="41">
        <f t="shared" si="830"/>
        <v>0</v>
      </c>
      <c r="AP1262" s="41">
        <f t="shared" si="830"/>
        <v>0</v>
      </c>
      <c r="AQ1262" s="41">
        <f t="shared" si="830"/>
        <v>0</v>
      </c>
      <c r="AR1262" s="41">
        <f t="shared" si="830"/>
        <v>0</v>
      </c>
      <c r="AS1262" s="41">
        <f t="shared" si="830"/>
        <v>0</v>
      </c>
      <c r="AT1262" s="41">
        <f t="shared" si="830"/>
        <v>0</v>
      </c>
      <c r="AU1262" s="41">
        <f t="shared" si="830"/>
        <v>0</v>
      </c>
      <c r="AV1262" s="41">
        <f t="shared" si="830"/>
        <v>0</v>
      </c>
      <c r="AW1262" s="41">
        <f t="shared" si="830"/>
        <v>0</v>
      </c>
      <c r="AX1262" s="41">
        <f t="shared" si="830"/>
        <v>0</v>
      </c>
      <c r="AY1262" s="41">
        <f t="shared" si="830"/>
        <v>0</v>
      </c>
      <c r="AZ1262" s="41">
        <f t="shared" si="830"/>
        <v>0</v>
      </c>
      <c r="BA1262" s="41">
        <f t="shared" si="830"/>
        <v>0</v>
      </c>
      <c r="BB1262" s="41">
        <f t="shared" si="830"/>
        <v>0</v>
      </c>
      <c r="BC1262" s="41">
        <f t="shared" si="830"/>
        <v>0</v>
      </c>
      <c r="BD1262" s="41">
        <f t="shared" si="830"/>
        <v>0</v>
      </c>
    </row>
    <row r="1263" spans="1:59" ht="16" x14ac:dyDescent="0.2">
      <c r="B1263" s="11">
        <f t="shared" si="820"/>
        <v>39</v>
      </c>
      <c r="C1263" s="12" t="str">
        <f t="shared" si="820"/>
        <v>SCI RETAIL RENNES 2</v>
      </c>
      <c r="D1263" s="43" t="s">
        <v>252</v>
      </c>
      <c r="E1263" s="42" t="s">
        <v>288</v>
      </c>
      <c r="F1263" s="44"/>
      <c r="G1263" s="43" t="s">
        <v>253</v>
      </c>
      <c r="H1263" s="39">
        <v>0</v>
      </c>
      <c r="I1263" s="43" t="s">
        <v>254</v>
      </c>
      <c r="J1263" s="32">
        <v>0</v>
      </c>
      <c r="K1263" s="24"/>
      <c r="L1263" s="20" t="s">
        <v>255</v>
      </c>
      <c r="M1263" s="72"/>
      <c r="N1263" s="72"/>
      <c r="O1263" s="41">
        <v>0</v>
      </c>
      <c r="P1263" s="41">
        <v>0</v>
      </c>
      <c r="Q1263" s="41">
        <v>0</v>
      </c>
      <c r="R1263" s="41">
        <v>0</v>
      </c>
      <c r="S1263" s="41">
        <v>0</v>
      </c>
      <c r="T1263" s="41">
        <v>0</v>
      </c>
      <c r="U1263" s="41">
        <v>0</v>
      </c>
      <c r="V1263" s="41">
        <v>0</v>
      </c>
      <c r="W1263" s="41">
        <v>0</v>
      </c>
      <c r="X1263" s="41">
        <v>0</v>
      </c>
      <c r="Y1263" s="41">
        <v>0</v>
      </c>
      <c r="Z1263" s="41">
        <v>0</v>
      </c>
      <c r="AA1263" s="41">
        <v>0</v>
      </c>
      <c r="AB1263" s="41">
        <v>0</v>
      </c>
      <c r="AC1263" s="41">
        <v>0</v>
      </c>
      <c r="AD1263" s="41">
        <v>0</v>
      </c>
      <c r="AE1263" s="41">
        <v>0</v>
      </c>
      <c r="AF1263" s="41">
        <v>0</v>
      </c>
      <c r="AG1263" s="41">
        <v>0</v>
      </c>
      <c r="AH1263" s="41">
        <v>0</v>
      </c>
      <c r="AI1263" s="41">
        <v>0</v>
      </c>
      <c r="AJ1263" s="41">
        <v>0</v>
      </c>
      <c r="AK1263" s="41">
        <v>0</v>
      </c>
      <c r="AL1263" s="41">
        <v>0</v>
      </c>
      <c r="AM1263" s="41">
        <v>0</v>
      </c>
      <c r="AN1263" s="41">
        <v>0</v>
      </c>
      <c r="AO1263" s="41">
        <v>0</v>
      </c>
      <c r="AP1263" s="41">
        <v>0</v>
      </c>
      <c r="AQ1263" s="41">
        <v>0</v>
      </c>
      <c r="AR1263" s="41">
        <v>0</v>
      </c>
      <c r="AS1263" s="41">
        <v>0</v>
      </c>
      <c r="AT1263" s="41">
        <v>0</v>
      </c>
      <c r="AU1263" s="41">
        <v>0</v>
      </c>
      <c r="AV1263" s="41">
        <v>0</v>
      </c>
      <c r="AW1263" s="41">
        <v>0</v>
      </c>
      <c r="AX1263" s="41">
        <v>0</v>
      </c>
      <c r="AY1263" s="41">
        <v>0</v>
      </c>
      <c r="AZ1263" s="41">
        <v>0</v>
      </c>
      <c r="BA1263" s="41">
        <v>0</v>
      </c>
      <c r="BB1263" s="41">
        <v>0</v>
      </c>
      <c r="BC1263" s="41">
        <v>0</v>
      </c>
      <c r="BD1263" s="41">
        <v>0</v>
      </c>
    </row>
    <row r="1264" spans="1:59" ht="16" x14ac:dyDescent="0.2">
      <c r="B1264" s="11">
        <f t="shared" si="820"/>
        <v>39</v>
      </c>
      <c r="C1264" s="12" t="str">
        <f t="shared" si="820"/>
        <v>SCI RETAIL RENNES 2</v>
      </c>
      <c r="D1264" s="43" t="s">
        <v>256</v>
      </c>
      <c r="E1264" s="32">
        <v>46040</v>
      </c>
      <c r="G1264" s="43" t="s">
        <v>257</v>
      </c>
      <c r="H1264" s="42">
        <v>0</v>
      </c>
      <c r="I1264" s="43" t="s">
        <v>258</v>
      </c>
      <c r="J1264" s="29">
        <v>0</v>
      </c>
      <c r="K1264" s="23"/>
      <c r="L1264" s="33" t="s">
        <v>259</v>
      </c>
      <c r="M1264" s="73"/>
      <c r="N1264" s="73"/>
      <c r="O1264" s="45">
        <f>-(O1261+O1262)*IFERROR((O1251+O1255)/(O1253+O1257),0)</f>
        <v>0</v>
      </c>
      <c r="P1264" s="45">
        <f t="shared" ref="P1264:BD1264" si="831">-(P1261+P1262)*IFERROR((P1251+P1255)/(P1253+P1257),0)</f>
        <v>0</v>
      </c>
      <c r="Q1264" s="45">
        <f t="shared" si="831"/>
        <v>0</v>
      </c>
      <c r="R1264" s="45">
        <f t="shared" si="831"/>
        <v>0</v>
      </c>
      <c r="S1264" s="45">
        <f t="shared" si="831"/>
        <v>0</v>
      </c>
      <c r="T1264" s="45">
        <f t="shared" si="831"/>
        <v>0</v>
      </c>
      <c r="U1264" s="45">
        <f t="shared" si="831"/>
        <v>0</v>
      </c>
      <c r="V1264" s="45">
        <f t="shared" si="831"/>
        <v>0</v>
      </c>
      <c r="W1264" s="45">
        <f t="shared" si="831"/>
        <v>0</v>
      </c>
      <c r="X1264" s="45">
        <f t="shared" si="831"/>
        <v>0</v>
      </c>
      <c r="Y1264" s="45">
        <f t="shared" si="831"/>
        <v>0</v>
      </c>
      <c r="Z1264" s="45">
        <f t="shared" si="831"/>
        <v>0</v>
      </c>
      <c r="AA1264" s="45">
        <f t="shared" si="831"/>
        <v>0</v>
      </c>
      <c r="AB1264" s="45">
        <f t="shared" si="831"/>
        <v>0</v>
      </c>
      <c r="AC1264" s="45">
        <f t="shared" si="831"/>
        <v>0</v>
      </c>
      <c r="AD1264" s="45">
        <f t="shared" si="831"/>
        <v>0</v>
      </c>
      <c r="AE1264" s="45">
        <f t="shared" si="831"/>
        <v>0</v>
      </c>
      <c r="AF1264" s="45">
        <f t="shared" si="831"/>
        <v>0</v>
      </c>
      <c r="AG1264" s="45">
        <f t="shared" si="831"/>
        <v>0</v>
      </c>
      <c r="AH1264" s="45">
        <f t="shared" si="831"/>
        <v>0</v>
      </c>
      <c r="AI1264" s="45">
        <f t="shared" si="831"/>
        <v>0</v>
      </c>
      <c r="AJ1264" s="45">
        <f t="shared" si="831"/>
        <v>0</v>
      </c>
      <c r="AK1264" s="45">
        <f t="shared" si="831"/>
        <v>0</v>
      </c>
      <c r="AL1264" s="45">
        <f t="shared" si="831"/>
        <v>0</v>
      </c>
      <c r="AM1264" s="45">
        <f t="shared" si="831"/>
        <v>0</v>
      </c>
      <c r="AN1264" s="45">
        <f t="shared" si="831"/>
        <v>0</v>
      </c>
      <c r="AO1264" s="45">
        <f t="shared" si="831"/>
        <v>0</v>
      </c>
      <c r="AP1264" s="45">
        <f t="shared" si="831"/>
        <v>0</v>
      </c>
      <c r="AQ1264" s="45">
        <f t="shared" si="831"/>
        <v>0</v>
      </c>
      <c r="AR1264" s="45">
        <f t="shared" si="831"/>
        <v>0</v>
      </c>
      <c r="AS1264" s="45">
        <f t="shared" si="831"/>
        <v>0</v>
      </c>
      <c r="AT1264" s="45">
        <f t="shared" si="831"/>
        <v>0</v>
      </c>
      <c r="AU1264" s="45">
        <f t="shared" si="831"/>
        <v>0</v>
      </c>
      <c r="AV1264" s="45">
        <f t="shared" si="831"/>
        <v>0</v>
      </c>
      <c r="AW1264" s="45">
        <f t="shared" si="831"/>
        <v>0</v>
      </c>
      <c r="AX1264" s="45">
        <f t="shared" si="831"/>
        <v>0</v>
      </c>
      <c r="AY1264" s="45">
        <f t="shared" si="831"/>
        <v>0</v>
      </c>
      <c r="AZ1264" s="45">
        <f t="shared" si="831"/>
        <v>0</v>
      </c>
      <c r="BA1264" s="45">
        <f t="shared" si="831"/>
        <v>0</v>
      </c>
      <c r="BB1264" s="45">
        <f t="shared" si="831"/>
        <v>0</v>
      </c>
      <c r="BC1264" s="45">
        <f t="shared" si="831"/>
        <v>0</v>
      </c>
      <c r="BD1264" s="45">
        <f t="shared" si="831"/>
        <v>0</v>
      </c>
    </row>
    <row r="1265" spans="1:59" ht="16" x14ac:dyDescent="0.2">
      <c r="B1265" s="11">
        <f t="shared" si="820"/>
        <v>39</v>
      </c>
      <c r="C1265" s="12" t="str">
        <f t="shared" si="820"/>
        <v>SCI RETAIL RENNES 2</v>
      </c>
      <c r="K1265" s="24"/>
      <c r="O1265" s="15"/>
      <c r="P1265" s="15"/>
      <c r="Q1265" s="15"/>
      <c r="R1265" s="15"/>
      <c r="S1265" s="15"/>
      <c r="T1265" s="15"/>
      <c r="U1265" s="15"/>
      <c r="V1265" s="15"/>
      <c r="W1265" s="15"/>
      <c r="X1265" s="15"/>
      <c r="Y1265" s="15"/>
      <c r="Z1265" s="15"/>
      <c r="AA1265" s="15"/>
      <c r="AB1265" s="15"/>
      <c r="AC1265" s="15"/>
      <c r="AD1265" s="15"/>
      <c r="AE1265" s="15"/>
      <c r="AF1265" s="15"/>
      <c r="AG1265" s="15"/>
      <c r="AH1265" s="15"/>
      <c r="AI1265" s="15"/>
      <c r="AJ1265" s="15"/>
      <c r="AK1265" s="15"/>
      <c r="AL1265" s="15"/>
      <c r="AM1265" s="15"/>
      <c r="AN1265" s="15"/>
      <c r="AO1265" s="15"/>
      <c r="AP1265" s="15"/>
      <c r="AQ1265" s="15"/>
      <c r="AR1265" s="15"/>
      <c r="AS1265" s="15"/>
      <c r="AT1265" s="15"/>
      <c r="AU1265" s="15"/>
      <c r="AV1265" s="15"/>
      <c r="AW1265" s="15"/>
      <c r="AX1265" s="15"/>
      <c r="AY1265" s="15"/>
      <c r="AZ1265" s="15"/>
      <c r="BA1265" s="15"/>
      <c r="BB1265" s="15"/>
      <c r="BC1265" s="15"/>
      <c r="BD1265" s="15"/>
    </row>
    <row r="1266" spans="1:59" ht="16" x14ac:dyDescent="0.2">
      <c r="B1266" s="11">
        <f t="shared" si="820"/>
        <v>39</v>
      </c>
      <c r="C1266" s="12" t="str">
        <f t="shared" si="820"/>
        <v>SCI RETAIL RENNES 2</v>
      </c>
      <c r="G1266" s="46" t="s">
        <v>229</v>
      </c>
      <c r="H1266" s="104" t="s">
        <v>26</v>
      </c>
      <c r="I1266" s="105"/>
      <c r="J1266" s="106"/>
      <c r="K1266" s="23"/>
      <c r="L1266" s="47" t="s">
        <v>4</v>
      </c>
      <c r="M1266" s="81"/>
      <c r="N1266" s="81"/>
      <c r="O1266" s="48">
        <f>SUM(O1261:O1264)</f>
        <v>17917.511053795137</v>
      </c>
      <c r="P1266" s="48">
        <f t="shared" ref="P1266:BD1266" si="832">SUM(P1261:P1264)</f>
        <v>17917.511053795137</v>
      </c>
      <c r="Q1266" s="48">
        <f t="shared" si="832"/>
        <v>18060.8511422255</v>
      </c>
      <c r="R1266" s="48">
        <f t="shared" si="832"/>
        <v>18096.686164333089</v>
      </c>
      <c r="S1266" s="48">
        <f t="shared" si="832"/>
        <v>18096.686164333089</v>
      </c>
      <c r="T1266" s="48">
        <f t="shared" si="832"/>
        <v>18096.686164333089</v>
      </c>
      <c r="U1266" s="48">
        <f t="shared" si="832"/>
        <v>18241.857383014005</v>
      </c>
      <c r="V1266" s="48">
        <f t="shared" si="832"/>
        <v>18277.653025976419</v>
      </c>
      <c r="W1266" s="48">
        <f t="shared" si="832"/>
        <v>18277.653025976419</v>
      </c>
      <c r="X1266" s="48">
        <f t="shared" si="832"/>
        <v>18277.653025976419</v>
      </c>
      <c r="Y1266" s="48">
        <f t="shared" si="832"/>
        <v>18423.874250184232</v>
      </c>
      <c r="Z1266" s="48">
        <f t="shared" si="832"/>
        <v>18460.42955623618</v>
      </c>
      <c r="AA1266" s="48">
        <f t="shared" si="832"/>
        <v>18460.42955623618</v>
      </c>
      <c r="AB1266" s="48">
        <f t="shared" si="832"/>
        <v>18460.42955623618</v>
      </c>
      <c r="AC1266" s="48">
        <f t="shared" si="832"/>
        <v>18481.596239922215</v>
      </c>
      <c r="AD1266" s="48">
        <f t="shared" si="832"/>
        <v>18233.333387718751</v>
      </c>
      <c r="AE1266" s="48">
        <f t="shared" si="832"/>
        <v>18233.333387718751</v>
      </c>
      <c r="AF1266" s="48">
        <f t="shared" si="832"/>
        <v>18233.333387718751</v>
      </c>
      <c r="AG1266" s="48">
        <f t="shared" si="832"/>
        <v>18379.2000548205</v>
      </c>
      <c r="AH1266" s="48">
        <f t="shared" si="832"/>
        <v>18415.666721595935</v>
      </c>
      <c r="AI1266" s="48">
        <f t="shared" si="832"/>
        <v>18415.666721595935</v>
      </c>
      <c r="AJ1266" s="48">
        <f t="shared" si="832"/>
        <v>18415.666721595935</v>
      </c>
      <c r="AK1266" s="48">
        <f t="shared" si="832"/>
        <v>18563.396795296652</v>
      </c>
      <c r="AL1266" s="48">
        <f t="shared" si="832"/>
        <v>18599.823388811896</v>
      </c>
      <c r="AM1266" s="48">
        <f t="shared" si="832"/>
        <v>18599.823388811896</v>
      </c>
      <c r="AN1266" s="48">
        <f t="shared" si="832"/>
        <v>18599.823388811896</v>
      </c>
      <c r="AO1266" s="48">
        <f t="shared" si="832"/>
        <v>18748.621975922393</v>
      </c>
      <c r="AP1266" s="48">
        <f t="shared" si="832"/>
        <v>18785.821622700012</v>
      </c>
      <c r="AQ1266" s="48">
        <f t="shared" si="832"/>
        <v>18785.821622700012</v>
      </c>
      <c r="AR1266" s="48">
        <f t="shared" si="832"/>
        <v>18785.821622700012</v>
      </c>
      <c r="AS1266" s="48">
        <f t="shared" si="832"/>
        <v>18936.108195681612</v>
      </c>
      <c r="AT1266" s="48">
        <f t="shared" si="832"/>
        <v>18973.679838927012</v>
      </c>
      <c r="AU1266" s="48">
        <f t="shared" si="832"/>
        <v>18973.679838927012</v>
      </c>
      <c r="AV1266" s="48">
        <f t="shared" si="832"/>
        <v>18973.679838927012</v>
      </c>
      <c r="AW1266" s="48">
        <f t="shared" si="832"/>
        <v>19125.469277638433</v>
      </c>
      <c r="AX1266" s="48">
        <f t="shared" si="832"/>
        <v>19163.416637316288</v>
      </c>
      <c r="AY1266" s="48">
        <f t="shared" si="832"/>
        <v>19163.416637316288</v>
      </c>
      <c r="AZ1266" s="48">
        <f t="shared" si="832"/>
        <v>19163.416637316288</v>
      </c>
      <c r="BA1266" s="48">
        <f t="shared" si="832"/>
        <v>19317.145144406844</v>
      </c>
      <c r="BB1266" s="48">
        <f t="shared" si="832"/>
        <v>19355.05080368945</v>
      </c>
      <c r="BC1266" s="48">
        <f t="shared" si="832"/>
        <v>19355.05080368945</v>
      </c>
      <c r="BD1266" s="48">
        <f t="shared" si="832"/>
        <v>19355.05080368945</v>
      </c>
    </row>
    <row r="1267" spans="1:59" ht="16" x14ac:dyDescent="0.2">
      <c r="B1267" s="11">
        <f t="shared" ref="B1267:C1272" si="833">B1266</f>
        <v>39</v>
      </c>
      <c r="C1267" s="12" t="str">
        <f t="shared" si="833"/>
        <v>SCI RETAIL RENNES 2</v>
      </c>
      <c r="D1267" s="46" t="s">
        <v>260</v>
      </c>
      <c r="E1267" s="32">
        <v>46040</v>
      </c>
      <c r="F1267" s="15"/>
      <c r="G1267" s="46" t="s">
        <v>261</v>
      </c>
      <c r="H1267" s="46" t="s">
        <v>237</v>
      </c>
      <c r="I1267" s="46" t="s">
        <v>238</v>
      </c>
      <c r="J1267" s="46" t="s">
        <v>239</v>
      </c>
      <c r="K1267" s="23"/>
      <c r="O1267" s="15"/>
      <c r="P1267" s="15"/>
      <c r="Q1267" s="15"/>
      <c r="R1267" s="15"/>
      <c r="S1267" s="15"/>
      <c r="T1267" s="15"/>
      <c r="U1267" s="15"/>
      <c r="V1267" s="15"/>
      <c r="W1267" s="15"/>
      <c r="X1267" s="15"/>
      <c r="Y1267" s="15"/>
      <c r="Z1267" s="15"/>
      <c r="AA1267" s="15"/>
      <c r="AB1267" s="15"/>
      <c r="AC1267" s="15"/>
      <c r="AD1267" s="15"/>
      <c r="AE1267" s="15"/>
      <c r="AF1267" s="15"/>
      <c r="AG1267" s="15"/>
      <c r="AH1267" s="15"/>
      <c r="AI1267" s="15"/>
      <c r="AJ1267" s="15"/>
      <c r="AK1267" s="15"/>
      <c r="AL1267" s="15"/>
      <c r="AM1267" s="15"/>
      <c r="AN1267" s="15"/>
      <c r="AO1267" s="15"/>
      <c r="AP1267" s="15"/>
      <c r="AQ1267" s="15"/>
      <c r="AR1267" s="15"/>
      <c r="AS1267" s="15"/>
      <c r="AT1267" s="15"/>
      <c r="AU1267" s="15"/>
      <c r="AV1267" s="15"/>
      <c r="AW1267" s="15"/>
      <c r="AX1267" s="15"/>
      <c r="AY1267" s="15"/>
      <c r="AZ1267" s="15"/>
      <c r="BA1267" s="15"/>
      <c r="BB1267" s="15"/>
      <c r="BC1267" s="15"/>
      <c r="BD1267" s="15"/>
    </row>
    <row r="1268" spans="1:59" ht="16" x14ac:dyDescent="0.2">
      <c r="B1268" s="11">
        <f t="shared" si="833"/>
        <v>39</v>
      </c>
      <c r="C1268" s="12" t="str">
        <f t="shared" si="833"/>
        <v>SCI RETAIL RENNES 2</v>
      </c>
      <c r="D1268" s="46" t="s">
        <v>262</v>
      </c>
      <c r="E1268" s="31">
        <v>72788.911108200002</v>
      </c>
      <c r="F1268" s="15"/>
      <c r="G1268" s="49" t="s">
        <v>263</v>
      </c>
      <c r="H1268" s="31">
        <v>0</v>
      </c>
      <c r="I1268" s="32">
        <v>0</v>
      </c>
      <c r="J1268" s="32">
        <v>0</v>
      </c>
      <c r="K1268" s="23"/>
      <c r="L1268" s="50" t="s">
        <v>264</v>
      </c>
      <c r="M1268" s="70"/>
      <c r="N1268" s="70"/>
      <c r="O1268" s="40">
        <f t="shared" ref="O1268:BD1268" si="834">IFERROR(((O$3&gt;=$E1267)*(O$2&lt;=$E1267))*$E1271,"")</f>
        <v>0</v>
      </c>
      <c r="P1268" s="40">
        <f t="shared" si="834"/>
        <v>0</v>
      </c>
      <c r="Q1268" s="40">
        <f t="shared" si="834"/>
        <v>0</v>
      </c>
      <c r="R1268" s="40">
        <f t="shared" si="834"/>
        <v>0</v>
      </c>
      <c r="S1268" s="40">
        <f t="shared" si="834"/>
        <v>0</v>
      </c>
      <c r="T1268" s="40">
        <f t="shared" si="834"/>
        <v>0</v>
      </c>
      <c r="U1268" s="40">
        <f t="shared" si="834"/>
        <v>0</v>
      </c>
      <c r="V1268" s="40">
        <f t="shared" si="834"/>
        <v>0</v>
      </c>
      <c r="W1268" s="40">
        <f t="shared" si="834"/>
        <v>0</v>
      </c>
      <c r="X1268" s="40">
        <f t="shared" si="834"/>
        <v>0</v>
      </c>
      <c r="Y1268" s="40">
        <f t="shared" si="834"/>
        <v>0</v>
      </c>
      <c r="Z1268" s="40">
        <f t="shared" si="834"/>
        <v>0</v>
      </c>
      <c r="AA1268" s="40">
        <f t="shared" si="834"/>
        <v>0</v>
      </c>
      <c r="AB1268" s="40">
        <f t="shared" si="834"/>
        <v>0</v>
      </c>
      <c r="AC1268" s="40">
        <f t="shared" si="834"/>
        <v>0</v>
      </c>
      <c r="AD1268" s="40">
        <f t="shared" si="834"/>
        <v>0</v>
      </c>
      <c r="AE1268" s="40">
        <f t="shared" si="834"/>
        <v>0</v>
      </c>
      <c r="AF1268" s="40">
        <f t="shared" si="834"/>
        <v>0</v>
      </c>
      <c r="AG1268" s="40">
        <f t="shared" si="834"/>
        <v>0</v>
      </c>
      <c r="AH1268" s="40">
        <f t="shared" si="834"/>
        <v>0</v>
      </c>
      <c r="AI1268" s="40">
        <f t="shared" si="834"/>
        <v>0</v>
      </c>
      <c r="AJ1268" s="40">
        <f t="shared" si="834"/>
        <v>0</v>
      </c>
      <c r="AK1268" s="40">
        <f t="shared" si="834"/>
        <v>0</v>
      </c>
      <c r="AL1268" s="40">
        <f t="shared" si="834"/>
        <v>0</v>
      </c>
      <c r="AM1268" s="40">
        <f t="shared" si="834"/>
        <v>0</v>
      </c>
      <c r="AN1268" s="40">
        <f t="shared" si="834"/>
        <v>0</v>
      </c>
      <c r="AO1268" s="40">
        <f t="shared" si="834"/>
        <v>0</v>
      </c>
      <c r="AP1268" s="40">
        <f t="shared" si="834"/>
        <v>0</v>
      </c>
      <c r="AQ1268" s="40">
        <f t="shared" si="834"/>
        <v>0</v>
      </c>
      <c r="AR1268" s="40">
        <f t="shared" si="834"/>
        <v>0</v>
      </c>
      <c r="AS1268" s="40">
        <f t="shared" si="834"/>
        <v>0</v>
      </c>
      <c r="AT1268" s="40">
        <f t="shared" si="834"/>
        <v>0</v>
      </c>
      <c r="AU1268" s="40">
        <f t="shared" si="834"/>
        <v>0</v>
      </c>
      <c r="AV1268" s="40">
        <f t="shared" si="834"/>
        <v>0</v>
      </c>
      <c r="AW1268" s="40">
        <f t="shared" si="834"/>
        <v>0</v>
      </c>
      <c r="AX1268" s="40">
        <f t="shared" si="834"/>
        <v>0</v>
      </c>
      <c r="AY1268" s="40">
        <f t="shared" si="834"/>
        <v>0</v>
      </c>
      <c r="AZ1268" s="40">
        <f t="shared" si="834"/>
        <v>0</v>
      </c>
      <c r="BA1268" s="40">
        <f t="shared" si="834"/>
        <v>0</v>
      </c>
      <c r="BB1268" s="40">
        <f t="shared" si="834"/>
        <v>0</v>
      </c>
      <c r="BC1268" s="40">
        <f t="shared" si="834"/>
        <v>0</v>
      </c>
      <c r="BD1268" s="40">
        <f t="shared" si="834"/>
        <v>0</v>
      </c>
    </row>
    <row r="1269" spans="1:59" ht="16" x14ac:dyDescent="0.2">
      <c r="B1269" s="11">
        <f t="shared" si="833"/>
        <v>39</v>
      </c>
      <c r="C1269" s="12" t="str">
        <f t="shared" si="833"/>
        <v>SCI RETAIL RENNES 2</v>
      </c>
      <c r="D1269" s="46" t="s">
        <v>24</v>
      </c>
      <c r="E1269" s="51">
        <f>IF(E1267&gt;MAX($O$3:$BD$3),BD1258,
IF(E1267&lt;MIN($O$3:$BD$3),1,SUMIFS($O1259:$BD1259,$O$2:$BD$2,"&lt;="&amp;E1267,$O$3:$BD$3,"&gt;="&amp;E1267)))</f>
        <v>1.038543408</v>
      </c>
      <c r="F1269" s="15"/>
      <c r="G1269" s="49" t="s">
        <v>265</v>
      </c>
      <c r="H1269" s="31">
        <v>0</v>
      </c>
      <c r="I1269" s="32">
        <v>0</v>
      </c>
      <c r="J1269" s="32">
        <v>0</v>
      </c>
      <c r="K1269" s="23"/>
      <c r="L1269" s="52" t="s">
        <v>266</v>
      </c>
      <c r="M1269" s="72"/>
      <c r="N1269" s="72"/>
      <c r="O1269" s="41">
        <f t="shared" ref="O1269:BD1269" si="835">IFERROR(((O$3&gt;=$E1264)*(O$2&lt;=$E1264))*$H1272,"")</f>
        <v>0</v>
      </c>
      <c r="P1269" s="41">
        <f t="shared" si="835"/>
        <v>0</v>
      </c>
      <c r="Q1269" s="41">
        <f t="shared" si="835"/>
        <v>0</v>
      </c>
      <c r="R1269" s="41">
        <f t="shared" si="835"/>
        <v>0</v>
      </c>
      <c r="S1269" s="41">
        <f t="shared" si="835"/>
        <v>0</v>
      </c>
      <c r="T1269" s="41">
        <f t="shared" si="835"/>
        <v>0</v>
      </c>
      <c r="U1269" s="41">
        <f t="shared" si="835"/>
        <v>0</v>
      </c>
      <c r="V1269" s="41">
        <f t="shared" si="835"/>
        <v>0</v>
      </c>
      <c r="W1269" s="41">
        <f t="shared" si="835"/>
        <v>0</v>
      </c>
      <c r="X1269" s="41">
        <f t="shared" si="835"/>
        <v>0</v>
      </c>
      <c r="Y1269" s="41">
        <f t="shared" si="835"/>
        <v>0</v>
      </c>
      <c r="Z1269" s="41">
        <f t="shared" si="835"/>
        <v>0</v>
      </c>
      <c r="AA1269" s="41">
        <f t="shared" si="835"/>
        <v>0</v>
      </c>
      <c r="AB1269" s="41">
        <f t="shared" si="835"/>
        <v>0</v>
      </c>
      <c r="AC1269" s="41">
        <f t="shared" si="835"/>
        <v>0</v>
      </c>
      <c r="AD1269" s="41">
        <f t="shared" si="835"/>
        <v>0</v>
      </c>
      <c r="AE1269" s="41">
        <f t="shared" si="835"/>
        <v>0</v>
      </c>
      <c r="AF1269" s="41">
        <f t="shared" si="835"/>
        <v>0</v>
      </c>
      <c r="AG1269" s="41">
        <f t="shared" si="835"/>
        <v>0</v>
      </c>
      <c r="AH1269" s="41">
        <f t="shared" si="835"/>
        <v>0</v>
      </c>
      <c r="AI1269" s="41">
        <f t="shared" si="835"/>
        <v>0</v>
      </c>
      <c r="AJ1269" s="41">
        <f t="shared" si="835"/>
        <v>0</v>
      </c>
      <c r="AK1269" s="41">
        <f t="shared" si="835"/>
        <v>0</v>
      </c>
      <c r="AL1269" s="41">
        <f t="shared" si="835"/>
        <v>0</v>
      </c>
      <c r="AM1269" s="41">
        <f t="shared" si="835"/>
        <v>0</v>
      </c>
      <c r="AN1269" s="41">
        <f t="shared" si="835"/>
        <v>0</v>
      </c>
      <c r="AO1269" s="41">
        <f t="shared" si="835"/>
        <v>0</v>
      </c>
      <c r="AP1269" s="41">
        <f t="shared" si="835"/>
        <v>0</v>
      </c>
      <c r="AQ1269" s="41">
        <f t="shared" si="835"/>
        <v>0</v>
      </c>
      <c r="AR1269" s="41">
        <f t="shared" si="835"/>
        <v>0</v>
      </c>
      <c r="AS1269" s="41">
        <f t="shared" si="835"/>
        <v>0</v>
      </c>
      <c r="AT1269" s="41">
        <f t="shared" si="835"/>
        <v>0</v>
      </c>
      <c r="AU1269" s="41">
        <f t="shared" si="835"/>
        <v>0</v>
      </c>
      <c r="AV1269" s="41">
        <f t="shared" si="835"/>
        <v>0</v>
      </c>
      <c r="AW1269" s="41">
        <f t="shared" si="835"/>
        <v>0</v>
      </c>
      <c r="AX1269" s="41">
        <f t="shared" si="835"/>
        <v>0</v>
      </c>
      <c r="AY1269" s="41">
        <f t="shared" si="835"/>
        <v>0</v>
      </c>
      <c r="AZ1269" s="41">
        <f t="shared" si="835"/>
        <v>0</v>
      </c>
      <c r="BA1269" s="41">
        <f t="shared" si="835"/>
        <v>0</v>
      </c>
      <c r="BB1269" s="41">
        <f t="shared" si="835"/>
        <v>0</v>
      </c>
      <c r="BC1269" s="41">
        <f t="shared" si="835"/>
        <v>0</v>
      </c>
      <c r="BD1269" s="41">
        <f t="shared" si="835"/>
        <v>0</v>
      </c>
    </row>
    <row r="1270" spans="1:59" ht="16" x14ac:dyDescent="0.2">
      <c r="B1270" s="11">
        <f t="shared" si="833"/>
        <v>39</v>
      </c>
      <c r="C1270" s="12" t="str">
        <f t="shared" si="833"/>
        <v>SCI RETAIL RENNES 2</v>
      </c>
      <c r="D1270" s="46" t="s">
        <v>8</v>
      </c>
      <c r="E1270" s="42">
        <v>0</v>
      </c>
      <c r="F1270" s="15"/>
      <c r="G1270" s="49" t="s">
        <v>267</v>
      </c>
      <c r="H1270" s="31">
        <v>0</v>
      </c>
      <c r="I1270" s="32">
        <v>0</v>
      </c>
      <c r="J1270" s="32">
        <v>0</v>
      </c>
      <c r="L1270" s="52" t="s">
        <v>268</v>
      </c>
      <c r="M1270" s="72"/>
      <c r="N1270" s="72"/>
      <c r="O1270" s="41">
        <f t="shared" ref="O1270:BD1270" si="836">IFERROR(((O$3&gt;=$E1267)*(O$2&lt;=$E1267))*$J1272,"")</f>
        <v>0</v>
      </c>
      <c r="P1270" s="41">
        <f t="shared" si="836"/>
        <v>0</v>
      </c>
      <c r="Q1270" s="41">
        <f t="shared" si="836"/>
        <v>0</v>
      </c>
      <c r="R1270" s="41">
        <f t="shared" si="836"/>
        <v>0</v>
      </c>
      <c r="S1270" s="41">
        <f t="shared" si="836"/>
        <v>0</v>
      </c>
      <c r="T1270" s="41">
        <f t="shared" si="836"/>
        <v>0</v>
      </c>
      <c r="U1270" s="41">
        <f t="shared" si="836"/>
        <v>0</v>
      </c>
      <c r="V1270" s="41">
        <f t="shared" si="836"/>
        <v>0</v>
      </c>
      <c r="W1270" s="41">
        <f t="shared" si="836"/>
        <v>0</v>
      </c>
      <c r="X1270" s="41">
        <f t="shared" si="836"/>
        <v>0</v>
      </c>
      <c r="Y1270" s="41">
        <f t="shared" si="836"/>
        <v>0</v>
      </c>
      <c r="Z1270" s="41">
        <f t="shared" si="836"/>
        <v>0</v>
      </c>
      <c r="AA1270" s="41">
        <f t="shared" si="836"/>
        <v>0</v>
      </c>
      <c r="AB1270" s="41">
        <f t="shared" si="836"/>
        <v>0</v>
      </c>
      <c r="AC1270" s="41">
        <f t="shared" si="836"/>
        <v>0</v>
      </c>
      <c r="AD1270" s="41">
        <f t="shared" si="836"/>
        <v>0</v>
      </c>
      <c r="AE1270" s="41">
        <f t="shared" si="836"/>
        <v>0</v>
      </c>
      <c r="AF1270" s="41">
        <f t="shared" si="836"/>
        <v>0</v>
      </c>
      <c r="AG1270" s="41">
        <f t="shared" si="836"/>
        <v>0</v>
      </c>
      <c r="AH1270" s="41">
        <f t="shared" si="836"/>
        <v>0</v>
      </c>
      <c r="AI1270" s="41">
        <f t="shared" si="836"/>
        <v>0</v>
      </c>
      <c r="AJ1270" s="41">
        <f t="shared" si="836"/>
        <v>0</v>
      </c>
      <c r="AK1270" s="41">
        <f t="shared" si="836"/>
        <v>0</v>
      </c>
      <c r="AL1270" s="41">
        <f t="shared" si="836"/>
        <v>0</v>
      </c>
      <c r="AM1270" s="41">
        <f t="shared" si="836"/>
        <v>0</v>
      </c>
      <c r="AN1270" s="41">
        <f t="shared" si="836"/>
        <v>0</v>
      </c>
      <c r="AO1270" s="41">
        <f t="shared" si="836"/>
        <v>0</v>
      </c>
      <c r="AP1270" s="41">
        <f t="shared" si="836"/>
        <v>0</v>
      </c>
      <c r="AQ1270" s="41">
        <f t="shared" si="836"/>
        <v>0</v>
      </c>
      <c r="AR1270" s="41">
        <f t="shared" si="836"/>
        <v>0</v>
      </c>
      <c r="AS1270" s="41">
        <f t="shared" si="836"/>
        <v>0</v>
      </c>
      <c r="AT1270" s="41">
        <f t="shared" si="836"/>
        <v>0</v>
      </c>
      <c r="AU1270" s="41">
        <f t="shared" si="836"/>
        <v>0</v>
      </c>
      <c r="AV1270" s="41">
        <f t="shared" si="836"/>
        <v>0</v>
      </c>
      <c r="AW1270" s="41">
        <f t="shared" si="836"/>
        <v>0</v>
      </c>
      <c r="AX1270" s="41">
        <f t="shared" si="836"/>
        <v>0</v>
      </c>
      <c r="AY1270" s="41">
        <f t="shared" si="836"/>
        <v>0</v>
      </c>
      <c r="AZ1270" s="41">
        <f t="shared" si="836"/>
        <v>0</v>
      </c>
      <c r="BA1270" s="41">
        <f t="shared" si="836"/>
        <v>0</v>
      </c>
      <c r="BB1270" s="41">
        <f t="shared" si="836"/>
        <v>0</v>
      </c>
      <c r="BC1270" s="41">
        <f t="shared" si="836"/>
        <v>0</v>
      </c>
      <c r="BD1270" s="41">
        <f t="shared" si="836"/>
        <v>0</v>
      </c>
    </row>
    <row r="1271" spans="1:59" ht="16" x14ac:dyDescent="0.2">
      <c r="B1271" s="11">
        <f t="shared" si="833"/>
        <v>39</v>
      </c>
      <c r="C1271" s="12" t="str">
        <f t="shared" si="833"/>
        <v>SCI RETAIL RENNES 2</v>
      </c>
      <c r="D1271" s="46" t="s">
        <v>269</v>
      </c>
      <c r="E1271" s="31">
        <v>0</v>
      </c>
      <c r="F1271" s="15"/>
      <c r="G1271" s="53"/>
      <c r="H1271" s="15"/>
      <c r="I1271" s="15"/>
      <c r="J1271" s="23"/>
      <c r="L1271" s="52" t="s">
        <v>270</v>
      </c>
      <c r="M1271" s="72"/>
      <c r="N1271" s="72"/>
      <c r="O1271" s="41">
        <f t="shared" ref="O1271:BD1271" si="837">IFERROR(((O$3&gt;=$J1261)*(O$2&lt;=$J1261))*$E1272,"")</f>
        <v>0</v>
      </c>
      <c r="P1271" s="41">
        <f t="shared" si="837"/>
        <v>0</v>
      </c>
      <c r="Q1271" s="41">
        <f t="shared" si="837"/>
        <v>0</v>
      </c>
      <c r="R1271" s="41">
        <f t="shared" si="837"/>
        <v>0</v>
      </c>
      <c r="S1271" s="41">
        <f t="shared" si="837"/>
        <v>0</v>
      </c>
      <c r="T1271" s="41">
        <f t="shared" si="837"/>
        <v>0</v>
      </c>
      <c r="U1271" s="41">
        <f t="shared" si="837"/>
        <v>0</v>
      </c>
      <c r="V1271" s="41">
        <f t="shared" si="837"/>
        <v>0</v>
      </c>
      <c r="W1271" s="41">
        <f t="shared" si="837"/>
        <v>0</v>
      </c>
      <c r="X1271" s="41">
        <f t="shared" si="837"/>
        <v>0</v>
      </c>
      <c r="Y1271" s="41">
        <f t="shared" si="837"/>
        <v>0</v>
      </c>
      <c r="Z1271" s="41">
        <f t="shared" si="837"/>
        <v>0</v>
      </c>
      <c r="AA1271" s="41">
        <f t="shared" si="837"/>
        <v>0</v>
      </c>
      <c r="AB1271" s="41">
        <f t="shared" si="837"/>
        <v>0</v>
      </c>
      <c r="AC1271" s="41">
        <f t="shared" si="837"/>
        <v>0</v>
      </c>
      <c r="AD1271" s="41">
        <f t="shared" si="837"/>
        <v>0</v>
      </c>
      <c r="AE1271" s="41">
        <f t="shared" si="837"/>
        <v>0</v>
      </c>
      <c r="AF1271" s="41">
        <f t="shared" si="837"/>
        <v>0</v>
      </c>
      <c r="AG1271" s="41">
        <f t="shared" si="837"/>
        <v>0</v>
      </c>
      <c r="AH1271" s="41">
        <f t="shared" si="837"/>
        <v>0</v>
      </c>
      <c r="AI1271" s="41">
        <f t="shared" si="837"/>
        <v>0</v>
      </c>
      <c r="AJ1271" s="41">
        <f t="shared" si="837"/>
        <v>0</v>
      </c>
      <c r="AK1271" s="41">
        <f t="shared" si="837"/>
        <v>0</v>
      </c>
      <c r="AL1271" s="41">
        <f t="shared" si="837"/>
        <v>0</v>
      </c>
      <c r="AM1271" s="41">
        <f t="shared" si="837"/>
        <v>0</v>
      </c>
      <c r="AN1271" s="41">
        <f t="shared" si="837"/>
        <v>0</v>
      </c>
      <c r="AO1271" s="41">
        <f t="shared" si="837"/>
        <v>0</v>
      </c>
      <c r="AP1271" s="41">
        <f t="shared" si="837"/>
        <v>0</v>
      </c>
      <c r="AQ1271" s="41">
        <f t="shared" si="837"/>
        <v>0</v>
      </c>
      <c r="AR1271" s="41">
        <f t="shared" si="837"/>
        <v>0</v>
      </c>
      <c r="AS1271" s="41">
        <f t="shared" si="837"/>
        <v>0</v>
      </c>
      <c r="AT1271" s="41">
        <f t="shared" si="837"/>
        <v>0</v>
      </c>
      <c r="AU1271" s="41">
        <f t="shared" si="837"/>
        <v>0</v>
      </c>
      <c r="AV1271" s="41">
        <f t="shared" si="837"/>
        <v>0</v>
      </c>
      <c r="AW1271" s="41">
        <f t="shared" si="837"/>
        <v>0</v>
      </c>
      <c r="AX1271" s="41">
        <f t="shared" si="837"/>
        <v>0</v>
      </c>
      <c r="AY1271" s="41">
        <f t="shared" si="837"/>
        <v>0</v>
      </c>
      <c r="AZ1271" s="41">
        <f t="shared" si="837"/>
        <v>0</v>
      </c>
      <c r="BA1271" s="41">
        <f t="shared" si="837"/>
        <v>0</v>
      </c>
      <c r="BB1271" s="41">
        <f t="shared" si="837"/>
        <v>0</v>
      </c>
      <c r="BC1271" s="41">
        <f t="shared" si="837"/>
        <v>0</v>
      </c>
      <c r="BD1271" s="41">
        <f t="shared" si="837"/>
        <v>0</v>
      </c>
    </row>
    <row r="1272" spans="1:59" ht="16" x14ac:dyDescent="0.2">
      <c r="B1272" s="11">
        <f t="shared" si="833"/>
        <v>39</v>
      </c>
      <c r="C1272" s="12" t="str">
        <f t="shared" si="833"/>
        <v>SCI RETAIL RENNES 2</v>
      </c>
      <c r="D1272" s="46" t="s">
        <v>270</v>
      </c>
      <c r="E1272" s="31">
        <v>0</v>
      </c>
      <c r="F1272" s="15"/>
      <c r="G1272" s="46" t="s">
        <v>266</v>
      </c>
      <c r="H1272" s="31">
        <v>0</v>
      </c>
      <c r="I1272" s="46" t="s">
        <v>268</v>
      </c>
      <c r="J1272" s="31">
        <v>0</v>
      </c>
      <c r="L1272" s="54" t="s">
        <v>271</v>
      </c>
      <c r="M1272" s="73"/>
      <c r="N1272" s="73"/>
      <c r="O1272" s="45">
        <f t="shared" ref="O1272:BD1272" si="838">IFERROR(-($E1253+$H1253+$J1253)*O1254,"")</f>
        <v>0</v>
      </c>
      <c r="P1272" s="45">
        <f t="shared" si="838"/>
        <v>0</v>
      </c>
      <c r="Q1272" s="45">
        <f t="shared" si="838"/>
        <v>0</v>
      </c>
      <c r="R1272" s="45">
        <f t="shared" si="838"/>
        <v>0</v>
      </c>
      <c r="S1272" s="45">
        <f t="shared" si="838"/>
        <v>0</v>
      </c>
      <c r="T1272" s="45">
        <f t="shared" si="838"/>
        <v>0</v>
      </c>
      <c r="U1272" s="45">
        <f t="shared" si="838"/>
        <v>0</v>
      </c>
      <c r="V1272" s="45">
        <f t="shared" si="838"/>
        <v>0</v>
      </c>
      <c r="W1272" s="45">
        <f t="shared" si="838"/>
        <v>0</v>
      </c>
      <c r="X1272" s="45">
        <f t="shared" si="838"/>
        <v>0</v>
      </c>
      <c r="Y1272" s="45">
        <f t="shared" si="838"/>
        <v>0</v>
      </c>
      <c r="Z1272" s="45">
        <f t="shared" si="838"/>
        <v>0</v>
      </c>
      <c r="AA1272" s="45">
        <f t="shared" si="838"/>
        <v>0</v>
      </c>
      <c r="AB1272" s="45">
        <f t="shared" si="838"/>
        <v>0</v>
      </c>
      <c r="AC1272" s="45">
        <f t="shared" si="838"/>
        <v>0</v>
      </c>
      <c r="AD1272" s="45">
        <f t="shared" si="838"/>
        <v>0</v>
      </c>
      <c r="AE1272" s="45">
        <f t="shared" si="838"/>
        <v>0</v>
      </c>
      <c r="AF1272" s="45">
        <f t="shared" si="838"/>
        <v>0</v>
      </c>
      <c r="AG1272" s="45">
        <f t="shared" si="838"/>
        <v>0</v>
      </c>
      <c r="AH1272" s="45">
        <f t="shared" si="838"/>
        <v>0</v>
      </c>
      <c r="AI1272" s="45">
        <f t="shared" si="838"/>
        <v>0</v>
      </c>
      <c r="AJ1272" s="45">
        <f t="shared" si="838"/>
        <v>0</v>
      </c>
      <c r="AK1272" s="45">
        <f t="shared" si="838"/>
        <v>0</v>
      </c>
      <c r="AL1272" s="45">
        <f t="shared" si="838"/>
        <v>0</v>
      </c>
      <c r="AM1272" s="45">
        <f t="shared" si="838"/>
        <v>0</v>
      </c>
      <c r="AN1272" s="45">
        <f t="shared" si="838"/>
        <v>0</v>
      </c>
      <c r="AO1272" s="45">
        <f t="shared" si="838"/>
        <v>0</v>
      </c>
      <c r="AP1272" s="45">
        <f t="shared" si="838"/>
        <v>0</v>
      </c>
      <c r="AQ1272" s="45">
        <f t="shared" si="838"/>
        <v>0</v>
      </c>
      <c r="AR1272" s="45">
        <f t="shared" si="838"/>
        <v>0</v>
      </c>
      <c r="AS1272" s="45">
        <f t="shared" si="838"/>
        <v>0</v>
      </c>
      <c r="AT1272" s="45">
        <f t="shared" si="838"/>
        <v>0</v>
      </c>
      <c r="AU1272" s="45">
        <f t="shared" si="838"/>
        <v>0</v>
      </c>
      <c r="AV1272" s="45">
        <f t="shared" si="838"/>
        <v>0</v>
      </c>
      <c r="AW1272" s="45">
        <f t="shared" si="838"/>
        <v>0</v>
      </c>
      <c r="AX1272" s="45">
        <f t="shared" si="838"/>
        <v>0</v>
      </c>
      <c r="AY1272" s="45">
        <f t="shared" si="838"/>
        <v>0</v>
      </c>
      <c r="AZ1272" s="45">
        <f t="shared" si="838"/>
        <v>0</v>
      </c>
      <c r="BA1272" s="45">
        <f t="shared" si="838"/>
        <v>0</v>
      </c>
      <c r="BB1272" s="45">
        <f t="shared" si="838"/>
        <v>0</v>
      </c>
      <c r="BC1272" s="45">
        <f t="shared" si="838"/>
        <v>0</v>
      </c>
      <c r="BD1272" s="45">
        <f t="shared" si="838"/>
        <v>0</v>
      </c>
    </row>
    <row r="1273" spans="1:59" x14ac:dyDescent="0.2">
      <c r="A1273"/>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row>
    <row r="1274" spans="1:59" ht="16" x14ac:dyDescent="0.2">
      <c r="A1274"/>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s="1"/>
    </row>
    <row r="1275" spans="1:59" ht="16" x14ac:dyDescent="0.2">
      <c r="A1275" s="1"/>
      <c r="B1275" s="67">
        <v>40</v>
      </c>
      <c r="C1275" s="68" t="str">
        <f>H1277</f>
        <v>SCI RETAIL RENNES 2</v>
      </c>
      <c r="D1275" s="69" t="s">
        <v>91</v>
      </c>
      <c r="E1275" s="69"/>
      <c r="F1275" s="69"/>
      <c r="G1275" s="69"/>
      <c r="H1275" s="69"/>
      <c r="I1275" s="69"/>
      <c r="J1275" s="69"/>
      <c r="K1275" s="68"/>
      <c r="L1275" s="68"/>
      <c r="M1275" s="68"/>
      <c r="N1275" s="68"/>
      <c r="O1275" s="82"/>
      <c r="P1275" s="82"/>
      <c r="Q1275" s="82"/>
      <c r="R1275" s="82"/>
      <c r="S1275" s="82"/>
      <c r="T1275" s="82"/>
      <c r="U1275" s="82"/>
      <c r="V1275" s="82"/>
      <c r="W1275" s="82"/>
      <c r="X1275" s="82"/>
      <c r="Y1275" s="82"/>
      <c r="Z1275" s="82"/>
      <c r="AA1275" s="82"/>
      <c r="AB1275" s="82"/>
      <c r="AC1275" s="82"/>
      <c r="AD1275" s="82"/>
      <c r="AE1275" s="82"/>
      <c r="AF1275" s="82"/>
      <c r="AG1275" s="82"/>
      <c r="AH1275" s="82"/>
      <c r="AI1275" s="82"/>
      <c r="AJ1275" s="82"/>
      <c r="AK1275" s="82"/>
      <c r="AL1275" s="82"/>
      <c r="AM1275" s="82"/>
      <c r="AN1275" s="82"/>
      <c r="AO1275" s="82"/>
      <c r="AP1275" s="82"/>
      <c r="AQ1275" s="82"/>
      <c r="AR1275" s="82"/>
      <c r="AS1275" s="82"/>
      <c r="AT1275" s="82"/>
      <c r="AU1275" s="82"/>
      <c r="AV1275" s="82"/>
      <c r="AW1275" s="82"/>
      <c r="AX1275" s="82"/>
      <c r="AY1275" s="82"/>
      <c r="AZ1275" s="82"/>
      <c r="BA1275" s="82"/>
      <c r="BB1275" s="82"/>
      <c r="BC1275" s="82"/>
      <c r="BD1275" s="82"/>
      <c r="BE1275" s="1"/>
      <c r="BF1275" s="1"/>
      <c r="BG1275" s="1"/>
    </row>
    <row r="1276" spans="1:59" ht="16" x14ac:dyDescent="0.2">
      <c r="A1276" s="35"/>
      <c r="B1276" s="11">
        <f>B1275</f>
        <v>40</v>
      </c>
      <c r="C1276" s="12" t="str">
        <f>C1275</f>
        <v>SCI RETAIL RENNES 2</v>
      </c>
      <c r="D1276" s="35"/>
      <c r="E1276" s="35"/>
      <c r="F1276" s="35"/>
      <c r="G1276" s="35"/>
      <c r="H1276" s="35"/>
      <c r="I1276" s="35"/>
      <c r="J1276" s="35"/>
      <c r="K1276" s="35"/>
      <c r="L1276" s="35"/>
      <c r="M1276" s="35"/>
      <c r="N1276" s="35"/>
      <c r="O1276" s="44"/>
      <c r="P1276" s="44"/>
      <c r="Q1276" s="44"/>
      <c r="R1276" s="44"/>
      <c r="S1276" s="44"/>
      <c r="T1276" s="44"/>
      <c r="U1276" s="44"/>
      <c r="V1276" s="44"/>
      <c r="W1276" s="44"/>
      <c r="X1276" s="44"/>
      <c r="Y1276" s="44"/>
      <c r="Z1276" s="44"/>
      <c r="AA1276" s="44"/>
      <c r="AB1276" s="44"/>
      <c r="AC1276" s="44"/>
      <c r="AD1276" s="44"/>
      <c r="AE1276" s="44"/>
      <c r="AF1276" s="44"/>
      <c r="AG1276" s="44"/>
      <c r="AH1276" s="44"/>
      <c r="AI1276" s="44"/>
      <c r="AJ1276" s="44"/>
      <c r="AK1276" s="44"/>
      <c r="AL1276" s="44"/>
      <c r="AM1276" s="44"/>
      <c r="AN1276" s="44"/>
      <c r="AO1276" s="44"/>
      <c r="AP1276" s="44"/>
      <c r="AQ1276" s="44"/>
      <c r="AR1276" s="44"/>
      <c r="AS1276" s="44"/>
      <c r="AT1276" s="44"/>
      <c r="AU1276" s="44"/>
      <c r="AV1276" s="44"/>
      <c r="AW1276" s="44"/>
      <c r="AX1276" s="44"/>
      <c r="AY1276" s="44"/>
      <c r="AZ1276" s="44"/>
      <c r="BA1276" s="44"/>
      <c r="BB1276" s="44"/>
      <c r="BC1276" s="44"/>
      <c r="BD1276" s="44"/>
      <c r="BE1276" s="35"/>
      <c r="BF1276" s="35"/>
      <c r="BG1276" s="35"/>
    </row>
    <row r="1277" spans="1:59" ht="16" x14ac:dyDescent="0.2">
      <c r="B1277" s="11">
        <f t="shared" ref="B1277:C1292" si="839">B1276</f>
        <v>40</v>
      </c>
      <c r="C1277" s="12" t="str">
        <f t="shared" si="839"/>
        <v>SCI RETAIL RENNES 2</v>
      </c>
      <c r="D1277" s="13" t="s">
        <v>2</v>
      </c>
      <c r="E1277" s="14" t="s">
        <v>57</v>
      </c>
      <c r="F1277" s="15"/>
      <c r="G1277" s="13" t="s">
        <v>229</v>
      </c>
      <c r="H1277" s="14" t="s">
        <v>26</v>
      </c>
      <c r="I1277" s="14"/>
      <c r="J1277" s="14"/>
      <c r="L1277" s="16" t="s">
        <v>230</v>
      </c>
      <c r="M1277" s="70"/>
      <c r="N1277" s="70"/>
      <c r="O1277" s="17">
        <f>($E1288&gt;0)*($E1282&lt;O$2)*(EDATE($E1282,$E1288)&gt;O$3)*((O$3-O$2+1)/O$4)
+($E1288&gt;0)*($E1282&lt;O$2)*(EDATE($E1282,$E1288)&gt;=O$2)*(EDATE($E1282,$E1288)&lt;=O$3)*((EDATE($E1282,$E1288)-O$2)/O$4)
+($E1288&gt;0)*($E1282&lt;O$2)*(EDATE($E1282,$E1288)&lt;O$2)*(0)
+($E1288&gt;0)*($E1282&gt;=O$2)*($E1282&lt;=O$3)*(EDATE($E1282,$E1288)&gt;=O$2)*(EDATE($E1282,$E1288)&lt;=O$3)*((EDATE($E1282,$E1288)-$E1282+1)/O$4)
+($E1288&gt;0)*($E1282&gt;=O$2)*($E1282&lt;=O$3)*(EDATE($E1282,$E1288)&gt;O$3)*((O$3-$E1282+1)/O$4)
+($E1288&gt;0)*($E1282&gt;O$3)*(0)</f>
        <v>0</v>
      </c>
      <c r="P1277" s="17">
        <f t="shared" ref="P1277:BD1277" si="840">($E1288&gt;0)*($E1282&lt;P$2)*(EDATE($E1282,$E1288)&gt;P$3)*((P$3-P$2+1)/P$4)
+($E1288&gt;0)*($E1282&lt;P$2)*(EDATE($E1282,$E1288)&gt;=P$2)*(EDATE($E1282,$E1288)&lt;=P$3)*((EDATE($E1282,$E1288)-P$2)/P$4)
+($E1288&gt;0)*($E1282&lt;P$2)*(EDATE($E1282,$E1288)&lt;P$2)*(0)
+($E1288&gt;0)*($E1282&gt;=P$2)*($E1282&lt;=P$3)*(EDATE($E1282,$E1288)&gt;=P$2)*(EDATE($E1282,$E1288)&lt;=P$3)*((EDATE($E1282,$E1288)-$E1282+1)/P$4)
+($E1288&gt;0)*($E1282&gt;=P$2)*($E1282&lt;=P$3)*(EDATE($E1282,$E1288)&gt;P$3)*((P$3-$E1282+1)/P$4)
+($E1288&gt;0)*($E1282&gt;P$3)*(0)</f>
        <v>0</v>
      </c>
      <c r="Q1277" s="17">
        <f t="shared" si="840"/>
        <v>0</v>
      </c>
      <c r="R1277" s="17">
        <f t="shared" si="840"/>
        <v>0</v>
      </c>
      <c r="S1277" s="17">
        <f t="shared" si="840"/>
        <v>0</v>
      </c>
      <c r="T1277" s="17">
        <f t="shared" si="840"/>
        <v>0</v>
      </c>
      <c r="U1277" s="17">
        <f t="shared" si="840"/>
        <v>0</v>
      </c>
      <c r="V1277" s="17">
        <f t="shared" si="840"/>
        <v>0</v>
      </c>
      <c r="W1277" s="17">
        <f t="shared" si="840"/>
        <v>0</v>
      </c>
      <c r="X1277" s="17">
        <f t="shared" si="840"/>
        <v>0</v>
      </c>
      <c r="Y1277" s="17">
        <f t="shared" si="840"/>
        <v>0</v>
      </c>
      <c r="Z1277" s="17">
        <f t="shared" si="840"/>
        <v>0</v>
      </c>
      <c r="AA1277" s="17">
        <f t="shared" si="840"/>
        <v>0</v>
      </c>
      <c r="AB1277" s="17">
        <f t="shared" si="840"/>
        <v>0</v>
      </c>
      <c r="AC1277" s="17">
        <f t="shared" si="840"/>
        <v>0</v>
      </c>
      <c r="AD1277" s="17">
        <f t="shared" si="840"/>
        <v>0</v>
      </c>
      <c r="AE1277" s="17">
        <f t="shared" si="840"/>
        <v>0</v>
      </c>
      <c r="AF1277" s="17">
        <f t="shared" si="840"/>
        <v>0</v>
      </c>
      <c r="AG1277" s="17">
        <f t="shared" si="840"/>
        <v>0</v>
      </c>
      <c r="AH1277" s="17">
        <f t="shared" si="840"/>
        <v>0</v>
      </c>
      <c r="AI1277" s="17">
        <f t="shared" si="840"/>
        <v>0</v>
      </c>
      <c r="AJ1277" s="17">
        <f t="shared" si="840"/>
        <v>0</v>
      </c>
      <c r="AK1277" s="17">
        <f t="shared" si="840"/>
        <v>0</v>
      </c>
      <c r="AL1277" s="17">
        <f t="shared" si="840"/>
        <v>0</v>
      </c>
      <c r="AM1277" s="17">
        <f t="shared" si="840"/>
        <v>0</v>
      </c>
      <c r="AN1277" s="17">
        <f t="shared" si="840"/>
        <v>0</v>
      </c>
      <c r="AO1277" s="17">
        <f t="shared" si="840"/>
        <v>0</v>
      </c>
      <c r="AP1277" s="17">
        <f t="shared" si="840"/>
        <v>0</v>
      </c>
      <c r="AQ1277" s="17">
        <f t="shared" si="840"/>
        <v>0</v>
      </c>
      <c r="AR1277" s="17">
        <f t="shared" si="840"/>
        <v>0</v>
      </c>
      <c r="AS1277" s="17">
        <f t="shared" si="840"/>
        <v>0</v>
      </c>
      <c r="AT1277" s="17">
        <f t="shared" si="840"/>
        <v>0</v>
      </c>
      <c r="AU1277" s="17">
        <f t="shared" si="840"/>
        <v>0</v>
      </c>
      <c r="AV1277" s="17">
        <f t="shared" si="840"/>
        <v>0</v>
      </c>
      <c r="AW1277" s="17">
        <f t="shared" si="840"/>
        <v>0</v>
      </c>
      <c r="AX1277" s="17">
        <f t="shared" si="840"/>
        <v>0</v>
      </c>
      <c r="AY1277" s="17">
        <f t="shared" si="840"/>
        <v>0</v>
      </c>
      <c r="AZ1277" s="17">
        <f t="shared" si="840"/>
        <v>0</v>
      </c>
      <c r="BA1277" s="17">
        <f t="shared" si="840"/>
        <v>0</v>
      </c>
      <c r="BB1277" s="17">
        <f t="shared" si="840"/>
        <v>0</v>
      </c>
      <c r="BC1277" s="17">
        <f t="shared" si="840"/>
        <v>0</v>
      </c>
      <c r="BD1277" s="17">
        <f t="shared" si="840"/>
        <v>0</v>
      </c>
    </row>
    <row r="1278" spans="1:59" ht="16" x14ac:dyDescent="0.2">
      <c r="B1278" s="11">
        <f t="shared" si="839"/>
        <v>40</v>
      </c>
      <c r="C1278" s="12" t="str">
        <f t="shared" si="839"/>
        <v>SCI RETAIL RENNES 2</v>
      </c>
      <c r="D1278" s="13" t="s">
        <v>7</v>
      </c>
      <c r="E1278" s="18">
        <v>50.57</v>
      </c>
      <c r="F1278" s="15"/>
      <c r="G1278" s="13" t="s">
        <v>0</v>
      </c>
      <c r="H1278" s="19">
        <v>50.57</v>
      </c>
      <c r="I1278" s="13" t="s">
        <v>20</v>
      </c>
      <c r="J1278" s="19">
        <v>33</v>
      </c>
      <c r="L1278" s="20" t="s">
        <v>231</v>
      </c>
      <c r="M1278" s="72"/>
      <c r="N1278" s="72"/>
      <c r="O1278" s="21">
        <f>($H1283&gt;0)*($J1283&lt;O$2)*0
+($H1283&gt;0)*($J1283&gt;=O$2)*($J1283&lt;=O$3)*(($J1283-O$2+1)/O$4)
+($H1283&gt;0)*($J1283&gt;O$3)*($I1283&gt;O$3)*0
+($H1283&gt;0)*($J1283&gt;O$3)*($I1283&lt;=O$3)*($I1283&gt;=O$2)*((O$3-$I1283+1)/O$4)
+($H1283&gt;0)*($J1283&gt;O$3)*($I1283&lt;O$2)*1
+($H1283&gt;0)*($I1283&gt;O$3)*0
+($H1284&gt;0)*($J$2350&lt;O$2)*0
+($H1284&gt;0)*($J1284&gt;=O$2)*($J1284&lt;=O$3)*(($J1284-O$2+1)/O$4)
+($H1284&gt;0)*($J1284&gt;O$3)*($I1284&gt;O$3)*0
+($H1284&gt;0)*($J1284&gt;O$3)*($I1284&lt;=O$3)*($I1284&gt;=O$2)*((O$3-$I1284+1)/O$4)
+($H1284&gt;0)*($J1284&gt;O$3)*($I1284&lt;O$2)*1
+($H1284&gt;0)*($I1284&gt;O$3)*0
+($H1285&gt;0)*($J1285&lt;O$2)*0
+($H1285&gt;0)*($J1285&gt;=O$2)*($J1285&lt;=O$3)*(($J1285-O$2+1)/O$4)
+($H1285&gt;0)*($J1285&gt;O$3)*($I1285&gt;O$3)*0
+($H1285&gt;0)*($J1285&gt;O$3)*($I1285&lt;=O$3)*($I1285&gt;=O$2)*((O$3-$I1285+1)/O$4)
+($H1285&gt;0)*($J1285&gt;O$3)*($I1285&lt;O$2)*1
+($H1285&gt;0)*($I1285&gt;O$3)*0</f>
        <v>0</v>
      </c>
      <c r="P1278" s="21">
        <f t="shared" ref="P1278:BD1278" si="841">($H1283&gt;0)*($J1283&lt;P$2)*0
+($H1283&gt;0)*($J1283&gt;=P$2)*($J1283&lt;=P$3)*(($J1283-P$2+1)/P$4)
+($H1283&gt;0)*($J1283&gt;P$3)*($I1283&gt;P$3)*0
+($H1283&gt;0)*($J1283&gt;P$3)*($I1283&lt;=P$3)*($I1283&gt;=P$2)*((P$3-$I1283+1)/P$4)
+($H1283&gt;0)*($J1283&gt;P$3)*($I1283&lt;P$2)*1
+($H1283&gt;0)*($I1283&gt;P$3)*0
+($H1284&gt;0)*($J$2350&lt;P$2)*0
+($H1284&gt;0)*($J1284&gt;=P$2)*($J1284&lt;=P$3)*(($J1284-P$2+1)/P$4)
+($H1284&gt;0)*($J1284&gt;P$3)*($I1284&gt;P$3)*0
+($H1284&gt;0)*($J1284&gt;P$3)*($I1284&lt;=P$3)*($I1284&gt;=P$2)*((P$3-$I1284+1)/P$4)
+($H1284&gt;0)*($J1284&gt;P$3)*($I1284&lt;P$2)*1
+($H1284&gt;0)*($I1284&gt;P$3)*0
+($H1285&gt;0)*($J1285&lt;P$2)*0
+($H1285&gt;0)*($J1285&gt;=P$2)*($J1285&lt;=P$3)*(($J1285-P$2+1)/P$4)
+($H1285&gt;0)*($J1285&gt;P$3)*($I1285&gt;P$3)*0
+($H1285&gt;0)*($J1285&gt;P$3)*($I1285&lt;=P$3)*($I1285&gt;=P$2)*((P$3-$I1285+1)/P$4)
+($H1285&gt;0)*($J1285&gt;P$3)*($I1285&lt;P$2)*1
+($H1285&gt;0)*($I1285&gt;P$3)*0</f>
        <v>0</v>
      </c>
      <c r="Q1278" s="21">
        <f t="shared" si="841"/>
        <v>0</v>
      </c>
      <c r="R1278" s="21">
        <f t="shared" si="841"/>
        <v>0</v>
      </c>
      <c r="S1278" s="21">
        <f t="shared" si="841"/>
        <v>0</v>
      </c>
      <c r="T1278" s="21">
        <f t="shared" si="841"/>
        <v>0</v>
      </c>
      <c r="U1278" s="21">
        <f t="shared" si="841"/>
        <v>0</v>
      </c>
      <c r="V1278" s="21">
        <f t="shared" si="841"/>
        <v>0</v>
      </c>
      <c r="W1278" s="21">
        <f t="shared" si="841"/>
        <v>0</v>
      </c>
      <c r="X1278" s="21">
        <f t="shared" si="841"/>
        <v>0</v>
      </c>
      <c r="Y1278" s="21">
        <f t="shared" si="841"/>
        <v>0</v>
      </c>
      <c r="Z1278" s="21">
        <f t="shared" si="841"/>
        <v>0</v>
      </c>
      <c r="AA1278" s="21">
        <f t="shared" si="841"/>
        <v>0</v>
      </c>
      <c r="AB1278" s="21">
        <f t="shared" si="841"/>
        <v>0</v>
      </c>
      <c r="AC1278" s="21">
        <f t="shared" si="841"/>
        <v>0</v>
      </c>
      <c r="AD1278" s="21">
        <f t="shared" si="841"/>
        <v>0</v>
      </c>
      <c r="AE1278" s="21">
        <f t="shared" si="841"/>
        <v>0</v>
      </c>
      <c r="AF1278" s="21">
        <f t="shared" si="841"/>
        <v>0</v>
      </c>
      <c r="AG1278" s="21">
        <f t="shared" si="841"/>
        <v>0</v>
      </c>
      <c r="AH1278" s="21">
        <f t="shared" si="841"/>
        <v>0</v>
      </c>
      <c r="AI1278" s="21">
        <f t="shared" si="841"/>
        <v>0</v>
      </c>
      <c r="AJ1278" s="21">
        <f t="shared" si="841"/>
        <v>0</v>
      </c>
      <c r="AK1278" s="21">
        <f t="shared" si="841"/>
        <v>0</v>
      </c>
      <c r="AL1278" s="21">
        <f t="shared" si="841"/>
        <v>0</v>
      </c>
      <c r="AM1278" s="21">
        <f t="shared" si="841"/>
        <v>0</v>
      </c>
      <c r="AN1278" s="21">
        <f t="shared" si="841"/>
        <v>0</v>
      </c>
      <c r="AO1278" s="21">
        <f t="shared" si="841"/>
        <v>0</v>
      </c>
      <c r="AP1278" s="21">
        <f t="shared" si="841"/>
        <v>0</v>
      </c>
      <c r="AQ1278" s="21">
        <f t="shared" si="841"/>
        <v>0</v>
      </c>
      <c r="AR1278" s="21">
        <f t="shared" si="841"/>
        <v>0</v>
      </c>
      <c r="AS1278" s="21">
        <f t="shared" si="841"/>
        <v>0</v>
      </c>
      <c r="AT1278" s="21">
        <f t="shared" si="841"/>
        <v>0</v>
      </c>
      <c r="AU1278" s="21">
        <f t="shared" si="841"/>
        <v>0</v>
      </c>
      <c r="AV1278" s="21">
        <f t="shared" si="841"/>
        <v>0</v>
      </c>
      <c r="AW1278" s="21">
        <f t="shared" si="841"/>
        <v>0</v>
      </c>
      <c r="AX1278" s="21">
        <f t="shared" si="841"/>
        <v>0</v>
      </c>
      <c r="AY1278" s="21">
        <f t="shared" si="841"/>
        <v>0</v>
      </c>
      <c r="AZ1278" s="21">
        <f t="shared" si="841"/>
        <v>0</v>
      </c>
      <c r="BA1278" s="21">
        <f t="shared" si="841"/>
        <v>0</v>
      </c>
      <c r="BB1278" s="21">
        <f t="shared" si="841"/>
        <v>0</v>
      </c>
      <c r="BC1278" s="21">
        <f t="shared" si="841"/>
        <v>0</v>
      </c>
      <c r="BD1278" s="21">
        <f t="shared" si="841"/>
        <v>0</v>
      </c>
    </row>
    <row r="1279" spans="1:59" ht="16" x14ac:dyDescent="0.2">
      <c r="B1279" s="11">
        <f t="shared" si="839"/>
        <v>40</v>
      </c>
      <c r="C1279" s="12" t="str">
        <f t="shared" si="839"/>
        <v>SCI RETAIL RENNES 2</v>
      </c>
      <c r="D1279" s="13" t="s">
        <v>21</v>
      </c>
      <c r="E1279" s="22">
        <v>0</v>
      </c>
      <c r="F1279" s="15"/>
      <c r="G1279" s="13" t="s">
        <v>22</v>
      </c>
      <c r="H1279" s="22">
        <v>0</v>
      </c>
      <c r="I1279" s="13" t="s">
        <v>23</v>
      </c>
      <c r="J1279" s="22">
        <v>0</v>
      </c>
      <c r="K1279" s="23"/>
      <c r="L1279" s="20" t="s">
        <v>232</v>
      </c>
      <c r="M1279" s="72"/>
      <c r="N1279" s="72"/>
      <c r="O1279" s="21">
        <f>($E1282&lt;=O$3)*($E1282&gt;O$2)*((O$3-$E1282+1)/O$4)
+($E1282&lt;=O$2)*((O$3-O$2+1)/O$4)
+($E1282&gt;O$3)*(0)
-($E1290&lt;=O$3)*($E1290&lt;&gt;0)*($E1290&gt;O$2)*((O$3-$E1290)/O$4)
-($E1290&lt;=O$2)*((O$3-O$2+1)/O$4)
-($E1290&gt;O$3)*(0)</f>
        <v>1</v>
      </c>
      <c r="P1279" s="21">
        <f t="shared" ref="P1279:BD1279" si="842">($E1282&lt;=P$3)*($E1282&gt;P$2)*((P$3-$E1282+1)/P$4)
+($E1282&lt;=P$2)*((P$3-P$2+1)/P$4)
+($E1282&gt;P$3)*(0)
-($E1290&lt;=P$3)*($E1290&lt;&gt;0)*($E1290&gt;P$2)*((P$3-$E1290)/P$4)
-($E1290&lt;=P$2)*((P$3-P$2+1)/P$4)
-($E1290&gt;P$3)*(0)</f>
        <v>1</v>
      </c>
      <c r="Q1279" s="21">
        <f t="shared" si="842"/>
        <v>1</v>
      </c>
      <c r="R1279" s="21">
        <f t="shared" si="842"/>
        <v>1</v>
      </c>
      <c r="S1279" s="21">
        <f t="shared" si="842"/>
        <v>1</v>
      </c>
      <c r="T1279" s="21">
        <f t="shared" si="842"/>
        <v>1</v>
      </c>
      <c r="U1279" s="21">
        <f t="shared" si="842"/>
        <v>1</v>
      </c>
      <c r="V1279" s="21">
        <f t="shared" si="842"/>
        <v>1</v>
      </c>
      <c r="W1279" s="21">
        <f t="shared" si="842"/>
        <v>1</v>
      </c>
      <c r="X1279" s="21">
        <f t="shared" si="842"/>
        <v>1</v>
      </c>
      <c r="Y1279" s="21">
        <f t="shared" si="842"/>
        <v>1</v>
      </c>
      <c r="Z1279" s="21">
        <f t="shared" si="842"/>
        <v>1</v>
      </c>
      <c r="AA1279" s="21">
        <f t="shared" si="842"/>
        <v>1</v>
      </c>
      <c r="AB1279" s="21">
        <f t="shared" si="842"/>
        <v>1</v>
      </c>
      <c r="AC1279" s="21">
        <f t="shared" si="842"/>
        <v>1</v>
      </c>
      <c r="AD1279" s="21">
        <f t="shared" si="842"/>
        <v>1</v>
      </c>
      <c r="AE1279" s="21">
        <f t="shared" si="842"/>
        <v>1</v>
      </c>
      <c r="AF1279" s="21">
        <f t="shared" si="842"/>
        <v>1</v>
      </c>
      <c r="AG1279" s="21">
        <f t="shared" si="842"/>
        <v>1</v>
      </c>
      <c r="AH1279" s="21">
        <f t="shared" si="842"/>
        <v>1</v>
      </c>
      <c r="AI1279" s="21">
        <f t="shared" si="842"/>
        <v>1</v>
      </c>
      <c r="AJ1279" s="21">
        <f t="shared" si="842"/>
        <v>1</v>
      </c>
      <c r="AK1279" s="21">
        <f t="shared" si="842"/>
        <v>1</v>
      </c>
      <c r="AL1279" s="21">
        <f t="shared" si="842"/>
        <v>1</v>
      </c>
      <c r="AM1279" s="21">
        <f t="shared" si="842"/>
        <v>1</v>
      </c>
      <c r="AN1279" s="21">
        <f t="shared" si="842"/>
        <v>0.30434782608695654</v>
      </c>
      <c r="AO1279" s="21">
        <f t="shared" si="842"/>
        <v>0</v>
      </c>
      <c r="AP1279" s="21">
        <f t="shared" si="842"/>
        <v>0</v>
      </c>
      <c r="AQ1279" s="21">
        <f t="shared" si="842"/>
        <v>0</v>
      </c>
      <c r="AR1279" s="21">
        <f t="shared" si="842"/>
        <v>0</v>
      </c>
      <c r="AS1279" s="21">
        <f t="shared" si="842"/>
        <v>0</v>
      </c>
      <c r="AT1279" s="21">
        <f t="shared" si="842"/>
        <v>0</v>
      </c>
      <c r="AU1279" s="21">
        <f t="shared" si="842"/>
        <v>0</v>
      </c>
      <c r="AV1279" s="21">
        <f t="shared" si="842"/>
        <v>0</v>
      </c>
      <c r="AW1279" s="21">
        <f t="shared" si="842"/>
        <v>0</v>
      </c>
      <c r="AX1279" s="21">
        <f t="shared" si="842"/>
        <v>0</v>
      </c>
      <c r="AY1279" s="21">
        <f t="shared" si="842"/>
        <v>0</v>
      </c>
      <c r="AZ1279" s="21">
        <f t="shared" si="842"/>
        <v>0</v>
      </c>
      <c r="BA1279" s="21">
        <f t="shared" si="842"/>
        <v>0</v>
      </c>
      <c r="BB1279" s="21">
        <f t="shared" si="842"/>
        <v>0</v>
      </c>
      <c r="BC1279" s="21">
        <f t="shared" si="842"/>
        <v>0</v>
      </c>
      <c r="BD1279" s="21">
        <f t="shared" si="842"/>
        <v>0</v>
      </c>
    </row>
    <row r="1280" spans="1:59" ht="16" x14ac:dyDescent="0.2">
      <c r="B1280" s="11">
        <f t="shared" si="839"/>
        <v>40</v>
      </c>
      <c r="C1280" s="12" t="str">
        <f t="shared" si="839"/>
        <v>SCI RETAIL RENNES 2</v>
      </c>
      <c r="D1280" s="13" t="s">
        <v>1</v>
      </c>
      <c r="E1280" s="22">
        <v>77742</v>
      </c>
      <c r="F1280" s="15"/>
      <c r="G1280" s="15"/>
      <c r="H1280" s="15"/>
      <c r="I1280" s="15"/>
      <c r="J1280" s="15"/>
      <c r="L1280" s="20" t="s">
        <v>233</v>
      </c>
      <c r="M1280" s="72"/>
      <c r="N1280" s="72"/>
      <c r="O1280" s="21">
        <f>($E1293&gt;O$3)*($E1290&lt;O$2)*((O$3-O$2+1)/O$4)
+($E1293&gt;O$3)*($E1290&gt;=O$2)*($E1290&lt;=O$3)*((O$3-$E1290)/O$4)
+($E1293&gt;O$3)*($E1290&gt;O$3)*(0)
+($E1293&lt;=O$3)*($E1293&gt;=O$2)*($E1290&lt;O$2)*(($E1293-O$2)/O$4)
+($E1293&lt;=O$3)*($E1293&gt;=O$2)*($E1290&lt;=O$3)*($E1290&gt;=O$2)*(($E1293-$E1290)/O$4)
+($E1293&lt;O$2)*(0)</f>
        <v>0</v>
      </c>
      <c r="P1280" s="21">
        <f t="shared" ref="P1280:BD1280" si="843">($E1293&gt;P$3)*($E1290&lt;P$2)*((P$3-P$2+1)/P$4)
+($E1293&gt;P$3)*($E1290&gt;=P$2)*($E1290&lt;=P$3)*((P$3-$E1290)/P$4)
+($E1293&gt;P$3)*($E1290&gt;P$3)*(0)
+($E1293&lt;=P$3)*($E1293&gt;=P$2)*($E1290&lt;P$2)*(($E1293-P$2)/P$4)
+($E1293&lt;=P$3)*($E1293&gt;=P$2)*($E1290&lt;=P$3)*($E1290&gt;=P$2)*(($E1293-$E1290)/P$4)
+($E1293&lt;P$2)*(0)</f>
        <v>0</v>
      </c>
      <c r="Q1280" s="21">
        <f t="shared" si="843"/>
        <v>0</v>
      </c>
      <c r="R1280" s="21">
        <f t="shared" si="843"/>
        <v>0</v>
      </c>
      <c r="S1280" s="21">
        <f t="shared" si="843"/>
        <v>0</v>
      </c>
      <c r="T1280" s="21">
        <f t="shared" si="843"/>
        <v>0</v>
      </c>
      <c r="U1280" s="21">
        <f t="shared" si="843"/>
        <v>0</v>
      </c>
      <c r="V1280" s="21">
        <f t="shared" si="843"/>
        <v>0</v>
      </c>
      <c r="W1280" s="21">
        <f t="shared" si="843"/>
        <v>0</v>
      </c>
      <c r="X1280" s="21">
        <f t="shared" si="843"/>
        <v>0</v>
      </c>
      <c r="Y1280" s="21">
        <f t="shared" si="843"/>
        <v>0</v>
      </c>
      <c r="Z1280" s="21">
        <f t="shared" si="843"/>
        <v>0</v>
      </c>
      <c r="AA1280" s="21">
        <f t="shared" si="843"/>
        <v>0</v>
      </c>
      <c r="AB1280" s="21">
        <f t="shared" si="843"/>
        <v>0</v>
      </c>
      <c r="AC1280" s="21">
        <f t="shared" si="843"/>
        <v>0</v>
      </c>
      <c r="AD1280" s="21">
        <f t="shared" si="843"/>
        <v>0</v>
      </c>
      <c r="AE1280" s="21">
        <f t="shared" si="843"/>
        <v>0</v>
      </c>
      <c r="AF1280" s="21">
        <f t="shared" si="843"/>
        <v>0</v>
      </c>
      <c r="AG1280" s="21">
        <f t="shared" si="843"/>
        <v>0</v>
      </c>
      <c r="AH1280" s="21">
        <f t="shared" si="843"/>
        <v>0</v>
      </c>
      <c r="AI1280" s="21">
        <f t="shared" si="843"/>
        <v>0</v>
      </c>
      <c r="AJ1280" s="21">
        <f t="shared" si="843"/>
        <v>0</v>
      </c>
      <c r="AK1280" s="21">
        <f t="shared" si="843"/>
        <v>0</v>
      </c>
      <c r="AL1280" s="21">
        <f t="shared" si="843"/>
        <v>0</v>
      </c>
      <c r="AM1280" s="21">
        <f t="shared" si="843"/>
        <v>0</v>
      </c>
      <c r="AN1280" s="21">
        <f t="shared" si="843"/>
        <v>0</v>
      </c>
      <c r="AO1280" s="21">
        <f t="shared" si="843"/>
        <v>0</v>
      </c>
      <c r="AP1280" s="21">
        <f t="shared" si="843"/>
        <v>0</v>
      </c>
      <c r="AQ1280" s="21">
        <f t="shared" si="843"/>
        <v>0</v>
      </c>
      <c r="AR1280" s="21">
        <f t="shared" si="843"/>
        <v>0</v>
      </c>
      <c r="AS1280" s="21">
        <f t="shared" si="843"/>
        <v>0</v>
      </c>
      <c r="AT1280" s="21">
        <f t="shared" si="843"/>
        <v>0</v>
      </c>
      <c r="AU1280" s="21">
        <f t="shared" si="843"/>
        <v>0</v>
      </c>
      <c r="AV1280" s="21">
        <f t="shared" si="843"/>
        <v>0</v>
      </c>
      <c r="AW1280" s="21">
        <f t="shared" si="843"/>
        <v>0</v>
      </c>
      <c r="AX1280" s="21">
        <f t="shared" si="843"/>
        <v>0</v>
      </c>
      <c r="AY1280" s="21">
        <f t="shared" si="843"/>
        <v>0</v>
      </c>
      <c r="AZ1280" s="21">
        <f t="shared" si="843"/>
        <v>0</v>
      </c>
      <c r="BA1280" s="21">
        <f t="shared" si="843"/>
        <v>0</v>
      </c>
      <c r="BB1280" s="21">
        <f t="shared" si="843"/>
        <v>0</v>
      </c>
      <c r="BC1280" s="21">
        <f t="shared" si="843"/>
        <v>0</v>
      </c>
      <c r="BD1280" s="21">
        <f t="shared" si="843"/>
        <v>0</v>
      </c>
    </row>
    <row r="1281" spans="1:59" ht="16" x14ac:dyDescent="0.2">
      <c r="B1281" s="11">
        <f t="shared" si="839"/>
        <v>40</v>
      </c>
      <c r="C1281" s="12" t="str">
        <f t="shared" si="839"/>
        <v>SCI RETAIL RENNES 2</v>
      </c>
      <c r="K1281" s="24"/>
      <c r="L1281" s="20" t="s">
        <v>234</v>
      </c>
      <c r="M1281" s="72"/>
      <c r="N1281" s="72"/>
      <c r="O1281" s="21">
        <f>($E1296&gt;0)*($E1293&lt;O$2)*(EDATE($E1293,$E1296)&gt;O$3)*((O$3-O$2+1)/O$4)
+($E1296&gt;0)*($E1293&lt;O$2)*(EDATE($E1293,$E1296)&gt;=O$2)*(EDATE($E1293,$E1296)&lt;=O$3)*((EDATE($E1293,$E1296)-O$2)/O$4)
+($E1296&gt;0)*($E1293&lt;O$2)*(EDATE($E1293,$E1296)&lt;O$2)*(0)
+($E1296&gt;0)*($E1293&gt;=O$2)*($E1293&lt;=O$3)*(EDATE($E1293,$E1296)&gt;=O$2)*(EDATE($E1293,$E1296)&lt;=O$3)*((EDATE($E1293,$E1296)-$E1293+1)/O$4)
+($E1296&gt;0)*($E1293&gt;=O$2)*($E1293&lt;=O$3)*(EDATE($E1293,$E1296)&gt;O$3)*((O$3-$E1293+1)/O$4)
+($E1296&gt;0)*($E1293&gt;O$3)*(0)</f>
        <v>0</v>
      </c>
      <c r="P1281" s="21">
        <f t="shared" ref="P1281:BD1281" si="844">($E1296&gt;0)*($E1293&lt;P$2)*(EDATE($E1293,$E1296)&gt;P$3)*((P$3-P$2+1)/P$4)
+($E1296&gt;0)*($E1293&lt;P$2)*(EDATE($E1293,$E1296)&gt;=P$2)*(EDATE($E1293,$E1296)&lt;=P$3)*((EDATE($E1293,$E1296)-P$2)/P$4)
+($E1296&gt;0)*($E1293&lt;P$2)*(EDATE($E1293,$E1296)&lt;P$2)*(0)
+($E1296&gt;0)*($E1293&gt;=P$2)*($E1293&lt;=P$3)*(EDATE($E1293,$E1296)&gt;=P$2)*(EDATE($E1293,$E1296)&lt;=P$3)*((EDATE($E1293,$E1296)-$E1293+1)/P$4)
+($E1296&gt;0)*($E1293&gt;=P$2)*($E1293&lt;=P$3)*(EDATE($E1293,$E1296)&gt;P$3)*((P$3-$E1293+1)/P$4)
+($E1296&gt;0)*($E1293&gt;P$3)*(0)</f>
        <v>0</v>
      </c>
      <c r="Q1281" s="21">
        <f t="shared" si="844"/>
        <v>0</v>
      </c>
      <c r="R1281" s="21">
        <f t="shared" si="844"/>
        <v>0</v>
      </c>
      <c r="S1281" s="21">
        <f t="shared" si="844"/>
        <v>0</v>
      </c>
      <c r="T1281" s="21">
        <f t="shared" si="844"/>
        <v>0</v>
      </c>
      <c r="U1281" s="21">
        <f t="shared" si="844"/>
        <v>0</v>
      </c>
      <c r="V1281" s="21">
        <f t="shared" si="844"/>
        <v>0</v>
      </c>
      <c r="W1281" s="21">
        <f t="shared" si="844"/>
        <v>0</v>
      </c>
      <c r="X1281" s="21">
        <f t="shared" si="844"/>
        <v>0</v>
      </c>
      <c r="Y1281" s="21">
        <f t="shared" si="844"/>
        <v>0</v>
      </c>
      <c r="Z1281" s="21">
        <f t="shared" si="844"/>
        <v>0</v>
      </c>
      <c r="AA1281" s="21">
        <f t="shared" si="844"/>
        <v>0</v>
      </c>
      <c r="AB1281" s="21">
        <f t="shared" si="844"/>
        <v>0</v>
      </c>
      <c r="AC1281" s="21">
        <f t="shared" si="844"/>
        <v>0</v>
      </c>
      <c r="AD1281" s="21">
        <f t="shared" si="844"/>
        <v>0</v>
      </c>
      <c r="AE1281" s="21">
        <f t="shared" si="844"/>
        <v>0</v>
      </c>
      <c r="AF1281" s="21">
        <f t="shared" si="844"/>
        <v>0</v>
      </c>
      <c r="AG1281" s="21">
        <f t="shared" si="844"/>
        <v>0</v>
      </c>
      <c r="AH1281" s="21">
        <f t="shared" si="844"/>
        <v>0</v>
      </c>
      <c r="AI1281" s="21">
        <f t="shared" si="844"/>
        <v>0</v>
      </c>
      <c r="AJ1281" s="21">
        <f t="shared" si="844"/>
        <v>0</v>
      </c>
      <c r="AK1281" s="21">
        <f t="shared" si="844"/>
        <v>0</v>
      </c>
      <c r="AL1281" s="21">
        <f t="shared" si="844"/>
        <v>0</v>
      </c>
      <c r="AM1281" s="21">
        <f t="shared" si="844"/>
        <v>0</v>
      </c>
      <c r="AN1281" s="21">
        <f t="shared" si="844"/>
        <v>0</v>
      </c>
      <c r="AO1281" s="21">
        <f t="shared" si="844"/>
        <v>0</v>
      </c>
      <c r="AP1281" s="21">
        <f t="shared" si="844"/>
        <v>0</v>
      </c>
      <c r="AQ1281" s="21">
        <f t="shared" si="844"/>
        <v>0</v>
      </c>
      <c r="AR1281" s="21">
        <f t="shared" si="844"/>
        <v>0</v>
      </c>
      <c r="AS1281" s="21">
        <f t="shared" si="844"/>
        <v>0</v>
      </c>
      <c r="AT1281" s="21">
        <f t="shared" si="844"/>
        <v>0</v>
      </c>
      <c r="AU1281" s="21">
        <f t="shared" si="844"/>
        <v>0</v>
      </c>
      <c r="AV1281" s="21">
        <f t="shared" si="844"/>
        <v>0</v>
      </c>
      <c r="AW1281" s="21">
        <f t="shared" si="844"/>
        <v>0</v>
      </c>
      <c r="AX1281" s="21">
        <f t="shared" si="844"/>
        <v>0</v>
      </c>
      <c r="AY1281" s="21">
        <f t="shared" si="844"/>
        <v>0</v>
      </c>
      <c r="AZ1281" s="21">
        <f t="shared" si="844"/>
        <v>0</v>
      </c>
      <c r="BA1281" s="21">
        <f t="shared" si="844"/>
        <v>0</v>
      </c>
      <c r="BB1281" s="21">
        <f t="shared" si="844"/>
        <v>0</v>
      </c>
      <c r="BC1281" s="21">
        <f t="shared" si="844"/>
        <v>0</v>
      </c>
      <c r="BD1281" s="21">
        <f t="shared" si="844"/>
        <v>0</v>
      </c>
    </row>
    <row r="1282" spans="1:59" ht="16" x14ac:dyDescent="0.2">
      <c r="B1282" s="11">
        <f t="shared" si="839"/>
        <v>40</v>
      </c>
      <c r="C1282" s="12" t="str">
        <f t="shared" si="839"/>
        <v>SCI RETAIL RENNES 2</v>
      </c>
      <c r="D1282" s="25" t="s">
        <v>235</v>
      </c>
      <c r="E1282" s="26">
        <v>43767</v>
      </c>
      <c r="F1282" s="15"/>
      <c r="G1282" s="25" t="s">
        <v>236</v>
      </c>
      <c r="H1282" s="25" t="s">
        <v>237</v>
      </c>
      <c r="I1282" s="25" t="s">
        <v>238</v>
      </c>
      <c r="J1282" s="25" t="s">
        <v>239</v>
      </c>
      <c r="K1282" s="24"/>
      <c r="L1282" s="27" t="s">
        <v>240</v>
      </c>
      <c r="M1282" s="83"/>
      <c r="N1282" s="83"/>
      <c r="O1282" s="28">
        <f>($H1294&gt;0)*($J1294&lt;O$2)*0
+($H1294&gt;0)*($J1294&gt;=O$2)*($J1294&lt;=O$3)*(($J1294-O$2+1)/O$4)
+($H1294&gt;0)*($J1294&gt;O$3)*($I1294&gt;O$3)*0
+($H1294&gt;0)*($J1294&gt;O$3)*($I1294&lt;=O$3)*($I1294&gt;=O$2)*((O$3-$I1294+1)/O$4)
+($H1294&gt;0)*($J1294&gt;O$3)*($I1294&lt;O$2)*1
+($H1294&gt;0)*($I1294&gt;O$3)*0
+($H1295&gt;0)*($J1295&lt;O$2)*0
+($H1295&gt;0)*($J1295&gt;=O$2)*($J1295&lt;=O$3)*(($J1295-O$2+1)/O$4)
+($H1295&gt;0)*($J1295&gt;O$3)*($I1295&gt;O$3)*0
+($H1295&gt;0)*($J1295&gt;O$3)*($I1295&lt;=O$3)*($I1295&gt;=O$2)*((O$3-$I1295+1)/O$4)
+($H1295&gt;0)*($J1295&gt;O$3)*($I1295&lt;O$2)*1
+($H1295&gt;0)*($I1295&gt;O$3)*0
+($H1296&gt;0)*($J1296&lt;O$2)*0
+($H1296&gt;0)*($J1296&gt;=O$2)*($J1296&lt;=O$3)*(($J1296-O$2+1)/O$4)
+($H1296&gt;0)*($J1296&gt;O$3)*($I1296&gt;O$3)*0
+($H1296&gt;0)*($J1296&gt;O$3)*($I1296&lt;=O$3)*($I1296&gt;=O$2)*((O$3-$I1296+1)/O$4)
+($H1296&gt;0)*($J1296&gt;O$3)*($I1296&lt;O$2)*1
+($H1296&gt;0)*($I1296&gt;O$3)*0</f>
        <v>0</v>
      </c>
      <c r="P1282" s="28">
        <f t="shared" ref="P1282:BD1282" si="845">($H1294&gt;0)*($J1294&lt;P$2)*0
+($H1294&gt;0)*($J1294&gt;=P$2)*($J1294&lt;=P$3)*(($J1294-P$2+1)/P$4)
+($H1294&gt;0)*($J1294&gt;P$3)*($I1294&gt;P$3)*0
+($H1294&gt;0)*($J1294&gt;P$3)*($I1294&lt;=P$3)*($I1294&gt;=P$2)*((P$3-$I1294+1)/P$4)
+($H1294&gt;0)*($J1294&gt;P$3)*($I1294&lt;P$2)*1
+($H1294&gt;0)*($I1294&gt;P$3)*0
+($H1295&gt;0)*($J1295&lt;P$2)*0
+($H1295&gt;0)*($J1295&gt;=P$2)*($J1295&lt;=P$3)*(($J1295-P$2+1)/P$4)
+($H1295&gt;0)*($J1295&gt;P$3)*($I1295&gt;P$3)*0
+($H1295&gt;0)*($J1295&gt;P$3)*($I1295&lt;=P$3)*($I1295&gt;=P$2)*((P$3-$I1295+1)/P$4)
+($H1295&gt;0)*($J1295&gt;P$3)*($I1295&lt;P$2)*1
+($H1295&gt;0)*($I1295&gt;P$3)*0
+($H1296&gt;0)*($J1296&lt;P$2)*0
+($H1296&gt;0)*($J1296&gt;=P$2)*($J1296&lt;=P$3)*(($J1296-P$2+1)/P$4)
+($H1296&gt;0)*($J1296&gt;P$3)*($I1296&gt;P$3)*0
+($H1296&gt;0)*($J1296&gt;P$3)*($I1296&lt;=P$3)*($I1296&gt;=P$2)*((P$3-$I1296+1)/P$4)
+($H1296&gt;0)*($J1296&gt;P$3)*($I1296&lt;P$2)*1
+($H1296&gt;0)*($I1296&gt;P$3)*0</f>
        <v>0</v>
      </c>
      <c r="Q1282" s="28">
        <f t="shared" si="845"/>
        <v>0</v>
      </c>
      <c r="R1282" s="28">
        <f t="shared" si="845"/>
        <v>0</v>
      </c>
      <c r="S1282" s="28">
        <f t="shared" si="845"/>
        <v>0</v>
      </c>
      <c r="T1282" s="28">
        <f t="shared" si="845"/>
        <v>0</v>
      </c>
      <c r="U1282" s="28">
        <f t="shared" si="845"/>
        <v>0</v>
      </c>
      <c r="V1282" s="28">
        <f t="shared" si="845"/>
        <v>0</v>
      </c>
      <c r="W1282" s="28">
        <f t="shared" si="845"/>
        <v>0</v>
      </c>
      <c r="X1282" s="28">
        <f t="shared" si="845"/>
        <v>0</v>
      </c>
      <c r="Y1282" s="28">
        <f t="shared" si="845"/>
        <v>0</v>
      </c>
      <c r="Z1282" s="28">
        <f t="shared" si="845"/>
        <v>0</v>
      </c>
      <c r="AA1282" s="28">
        <f t="shared" si="845"/>
        <v>0</v>
      </c>
      <c r="AB1282" s="28">
        <f t="shared" si="845"/>
        <v>0</v>
      </c>
      <c r="AC1282" s="28">
        <f t="shared" si="845"/>
        <v>0</v>
      </c>
      <c r="AD1282" s="28">
        <f t="shared" si="845"/>
        <v>0</v>
      </c>
      <c r="AE1282" s="28">
        <f t="shared" si="845"/>
        <v>0</v>
      </c>
      <c r="AF1282" s="28">
        <f t="shared" si="845"/>
        <v>0</v>
      </c>
      <c r="AG1282" s="28">
        <f t="shared" si="845"/>
        <v>0</v>
      </c>
      <c r="AH1282" s="28">
        <f t="shared" si="845"/>
        <v>0</v>
      </c>
      <c r="AI1282" s="28">
        <f t="shared" si="845"/>
        <v>0</v>
      </c>
      <c r="AJ1282" s="28">
        <f t="shared" si="845"/>
        <v>0</v>
      </c>
      <c r="AK1282" s="28">
        <f t="shared" si="845"/>
        <v>0</v>
      </c>
      <c r="AL1282" s="28">
        <f t="shared" si="845"/>
        <v>0</v>
      </c>
      <c r="AM1282" s="28">
        <f t="shared" si="845"/>
        <v>0</v>
      </c>
      <c r="AN1282" s="28">
        <f t="shared" si="845"/>
        <v>0</v>
      </c>
      <c r="AO1282" s="28">
        <f t="shared" si="845"/>
        <v>0</v>
      </c>
      <c r="AP1282" s="28">
        <f t="shared" si="845"/>
        <v>0</v>
      </c>
      <c r="AQ1282" s="28">
        <f t="shared" si="845"/>
        <v>0</v>
      </c>
      <c r="AR1282" s="28">
        <f t="shared" si="845"/>
        <v>0</v>
      </c>
      <c r="AS1282" s="28">
        <f t="shared" si="845"/>
        <v>0</v>
      </c>
      <c r="AT1282" s="28">
        <f t="shared" si="845"/>
        <v>0</v>
      </c>
      <c r="AU1282" s="28">
        <f t="shared" si="845"/>
        <v>0</v>
      </c>
      <c r="AV1282" s="28">
        <f t="shared" si="845"/>
        <v>0</v>
      </c>
      <c r="AW1282" s="28">
        <f t="shared" si="845"/>
        <v>0</v>
      </c>
      <c r="AX1282" s="28">
        <f t="shared" si="845"/>
        <v>0</v>
      </c>
      <c r="AY1282" s="28">
        <f t="shared" si="845"/>
        <v>0</v>
      </c>
      <c r="AZ1282" s="28">
        <f t="shared" si="845"/>
        <v>0</v>
      </c>
      <c r="BA1282" s="28">
        <f t="shared" si="845"/>
        <v>0</v>
      </c>
      <c r="BB1282" s="28">
        <f t="shared" si="845"/>
        <v>0</v>
      </c>
      <c r="BC1282" s="28">
        <f t="shared" si="845"/>
        <v>0</v>
      </c>
      <c r="BD1282" s="28">
        <f t="shared" si="845"/>
        <v>0</v>
      </c>
    </row>
    <row r="1283" spans="1:59" ht="16" x14ac:dyDescent="0.2">
      <c r="B1283" s="11">
        <f t="shared" si="839"/>
        <v>40</v>
      </c>
      <c r="C1283" s="12" t="str">
        <f t="shared" si="839"/>
        <v>SCI RETAIL RENNES 2</v>
      </c>
      <c r="D1283" s="25" t="s">
        <v>241</v>
      </c>
      <c r="E1283" s="29">
        <v>75000</v>
      </c>
      <c r="F1283" s="15"/>
      <c r="G1283" s="30" t="s">
        <v>10</v>
      </c>
      <c r="H1283" s="31">
        <v>0</v>
      </c>
      <c r="I1283" s="32">
        <v>0</v>
      </c>
      <c r="J1283" s="32">
        <v>0</v>
      </c>
      <c r="K1283" s="24"/>
      <c r="L1283" s="33" t="s">
        <v>242</v>
      </c>
      <c r="M1283" s="73"/>
      <c r="N1283" s="73"/>
      <c r="O1283" s="34">
        <f>($E1293&lt;=O$3)*($E1293&gt;O$2)*((O$3-$E1293+1)/O$4)
+($E1293&lt;=O$2)*((O$3-O$2+1)/O$4)
+($E1293&gt;O$3)*(0)</f>
        <v>0</v>
      </c>
      <c r="P1283" s="34">
        <f t="shared" ref="P1283:BD1283" si="846">($E1293&lt;=P$3)*($E1293&gt;P$2)*((P$3-$E1293+1)/P$4)
+($E1293&lt;=P$2)*((P$3-P$2+1)/P$4)
+($E1293&gt;P$3)*(0)</f>
        <v>0</v>
      </c>
      <c r="Q1283" s="34">
        <f t="shared" si="846"/>
        <v>0</v>
      </c>
      <c r="R1283" s="34">
        <f t="shared" si="846"/>
        <v>0</v>
      </c>
      <c r="S1283" s="34">
        <f t="shared" si="846"/>
        <v>0</v>
      </c>
      <c r="T1283" s="34">
        <f t="shared" si="846"/>
        <v>0</v>
      </c>
      <c r="U1283" s="34">
        <f t="shared" si="846"/>
        <v>0</v>
      </c>
      <c r="V1283" s="34">
        <f t="shared" si="846"/>
        <v>0</v>
      </c>
      <c r="W1283" s="34">
        <f t="shared" si="846"/>
        <v>0</v>
      </c>
      <c r="X1283" s="34">
        <f t="shared" si="846"/>
        <v>0</v>
      </c>
      <c r="Y1283" s="34">
        <f t="shared" si="846"/>
        <v>0</v>
      </c>
      <c r="Z1283" s="34">
        <f t="shared" si="846"/>
        <v>0</v>
      </c>
      <c r="AA1283" s="34">
        <f t="shared" si="846"/>
        <v>0</v>
      </c>
      <c r="AB1283" s="34">
        <f t="shared" si="846"/>
        <v>0</v>
      </c>
      <c r="AC1283" s="34">
        <f t="shared" si="846"/>
        <v>0</v>
      </c>
      <c r="AD1283" s="34">
        <f t="shared" si="846"/>
        <v>0</v>
      </c>
      <c r="AE1283" s="34">
        <f t="shared" si="846"/>
        <v>0</v>
      </c>
      <c r="AF1283" s="34">
        <f t="shared" si="846"/>
        <v>0</v>
      </c>
      <c r="AG1283" s="34">
        <f t="shared" si="846"/>
        <v>0</v>
      </c>
      <c r="AH1283" s="34">
        <f t="shared" si="846"/>
        <v>0</v>
      </c>
      <c r="AI1283" s="34">
        <f t="shared" si="846"/>
        <v>0</v>
      </c>
      <c r="AJ1283" s="34">
        <f t="shared" si="846"/>
        <v>0</v>
      </c>
      <c r="AK1283" s="34">
        <f t="shared" si="846"/>
        <v>0</v>
      </c>
      <c r="AL1283" s="34">
        <f t="shared" si="846"/>
        <v>0</v>
      </c>
      <c r="AM1283" s="34">
        <f t="shared" si="846"/>
        <v>0</v>
      </c>
      <c r="AN1283" s="34">
        <f t="shared" si="846"/>
        <v>0.70652173913043481</v>
      </c>
      <c r="AO1283" s="34">
        <f t="shared" si="846"/>
        <v>1</v>
      </c>
      <c r="AP1283" s="34">
        <f t="shared" si="846"/>
        <v>1</v>
      </c>
      <c r="AQ1283" s="34">
        <f t="shared" si="846"/>
        <v>1</v>
      </c>
      <c r="AR1283" s="34">
        <f t="shared" si="846"/>
        <v>1</v>
      </c>
      <c r="AS1283" s="34">
        <f t="shared" si="846"/>
        <v>1</v>
      </c>
      <c r="AT1283" s="34">
        <f t="shared" si="846"/>
        <v>1</v>
      </c>
      <c r="AU1283" s="34">
        <f t="shared" si="846"/>
        <v>1</v>
      </c>
      <c r="AV1283" s="34">
        <f t="shared" si="846"/>
        <v>1</v>
      </c>
      <c r="AW1283" s="34">
        <f t="shared" si="846"/>
        <v>1</v>
      </c>
      <c r="AX1283" s="34">
        <f t="shared" si="846"/>
        <v>1</v>
      </c>
      <c r="AY1283" s="34">
        <f t="shared" si="846"/>
        <v>1</v>
      </c>
      <c r="AZ1283" s="34">
        <f t="shared" si="846"/>
        <v>1</v>
      </c>
      <c r="BA1283" s="34">
        <f t="shared" si="846"/>
        <v>1</v>
      </c>
      <c r="BB1283" s="34">
        <f t="shared" si="846"/>
        <v>1</v>
      </c>
      <c r="BC1283" s="34">
        <f t="shared" si="846"/>
        <v>1</v>
      </c>
      <c r="BD1283" s="34">
        <f t="shared" si="846"/>
        <v>1</v>
      </c>
    </row>
    <row r="1284" spans="1:59" ht="16" x14ac:dyDescent="0.2">
      <c r="A1284" s="35"/>
      <c r="B1284" s="11">
        <f t="shared" si="839"/>
        <v>40</v>
      </c>
      <c r="C1284" s="12" t="str">
        <f t="shared" si="839"/>
        <v>SCI RETAIL RENNES 2</v>
      </c>
      <c r="D1284" s="25" t="s">
        <v>243</v>
      </c>
      <c r="E1284" s="29">
        <v>77083.152504122903</v>
      </c>
      <c r="F1284" s="15"/>
      <c r="G1284" s="30" t="s">
        <v>11</v>
      </c>
      <c r="H1284" s="31">
        <v>0</v>
      </c>
      <c r="I1284" s="32">
        <v>0</v>
      </c>
      <c r="J1284" s="32">
        <v>0</v>
      </c>
      <c r="K1284" s="35"/>
      <c r="M1284" s="84">
        <v>43767</v>
      </c>
      <c r="O1284" s="15"/>
      <c r="P1284" s="15"/>
      <c r="Q1284" s="15"/>
      <c r="R1284" s="15"/>
      <c r="S1284" s="15"/>
      <c r="T1284" s="15"/>
      <c r="U1284" s="15"/>
      <c r="V1284" s="15"/>
      <c r="W1284" s="15"/>
      <c r="X1284" s="15"/>
      <c r="Y1284" s="15"/>
      <c r="Z1284" s="15"/>
      <c r="AA1284" s="15"/>
      <c r="AB1284" s="15"/>
      <c r="AC1284" s="15"/>
      <c r="AD1284" s="15"/>
      <c r="AE1284" s="15"/>
      <c r="AF1284" s="15"/>
      <c r="AG1284" s="15"/>
      <c r="AH1284" s="15"/>
      <c r="AI1284" s="15"/>
      <c r="AJ1284" s="15"/>
      <c r="AK1284" s="15"/>
      <c r="AL1284" s="15"/>
      <c r="AM1284" s="15"/>
      <c r="AN1284" s="15"/>
      <c r="AO1284" s="15"/>
      <c r="AP1284" s="15"/>
      <c r="AQ1284" s="15"/>
      <c r="AR1284" s="15"/>
      <c r="AS1284" s="15"/>
      <c r="AT1284" s="15"/>
      <c r="AU1284" s="15"/>
      <c r="AV1284" s="15"/>
      <c r="AW1284" s="15"/>
      <c r="AX1284" s="15"/>
      <c r="AY1284" s="15"/>
      <c r="AZ1284" s="15"/>
      <c r="BA1284" s="15"/>
      <c r="BB1284" s="15"/>
      <c r="BC1284" s="15"/>
      <c r="BD1284" s="15"/>
      <c r="BE1284" s="35"/>
      <c r="BF1284" s="35"/>
      <c r="BG1284" s="35"/>
    </row>
    <row r="1285" spans="1:59" ht="16" x14ac:dyDescent="0.2">
      <c r="B1285" s="11">
        <f t="shared" si="839"/>
        <v>40</v>
      </c>
      <c r="C1285" s="12" t="str">
        <f t="shared" si="839"/>
        <v>SCI RETAIL RENNES 2</v>
      </c>
      <c r="D1285" s="25" t="s">
        <v>244</v>
      </c>
      <c r="E1285" s="29">
        <v>77083.152504122903</v>
      </c>
      <c r="F1285" s="15"/>
      <c r="G1285" s="36" t="s">
        <v>12</v>
      </c>
      <c r="H1285" s="31">
        <v>0</v>
      </c>
      <c r="I1285" s="32">
        <v>0</v>
      </c>
      <c r="J1285" s="32">
        <v>0</v>
      </c>
      <c r="K1285" s="24"/>
      <c r="L1285" s="37" t="s">
        <v>245</v>
      </c>
      <c r="M1285" s="74">
        <v>1</v>
      </c>
      <c r="N1285" s="74">
        <v>1</v>
      </c>
      <c r="O1285" s="38">
        <v>1</v>
      </c>
      <c r="P1285" s="38">
        <v>1.0139130434782608</v>
      </c>
      <c r="Q1285" s="38">
        <v>1.02</v>
      </c>
      <c r="R1285" s="38">
        <v>1.02</v>
      </c>
      <c r="S1285" s="38">
        <v>1.02</v>
      </c>
      <c r="T1285" s="38">
        <v>1.0270956521739132</v>
      </c>
      <c r="U1285" s="38">
        <v>1.0302</v>
      </c>
      <c r="V1285" s="38">
        <v>1.0302</v>
      </c>
      <c r="W1285" s="38">
        <v>1.0302</v>
      </c>
      <c r="X1285" s="38">
        <v>1.0373666086956523</v>
      </c>
      <c r="Y1285" s="38">
        <v>1.040502</v>
      </c>
      <c r="Z1285" s="38">
        <v>1.040502</v>
      </c>
      <c r="AA1285" s="38">
        <v>1.040502</v>
      </c>
      <c r="AB1285" s="38">
        <v>1.0477402747826088</v>
      </c>
      <c r="AC1285" s="38">
        <v>1.0509070200000001</v>
      </c>
      <c r="AD1285" s="38">
        <v>1.0509070200000001</v>
      </c>
      <c r="AE1285" s="38">
        <v>1.0509070200000001</v>
      </c>
      <c r="AF1285" s="38">
        <v>1.0582176775304351</v>
      </c>
      <c r="AG1285" s="38">
        <v>1.0614160902000001</v>
      </c>
      <c r="AH1285" s="38">
        <v>1.0614160902000001</v>
      </c>
      <c r="AI1285" s="38">
        <v>1.0614160902000001</v>
      </c>
      <c r="AJ1285" s="38">
        <v>1.0687998543057393</v>
      </c>
      <c r="AK1285" s="38">
        <v>1.0720302511020001</v>
      </c>
      <c r="AL1285" s="38">
        <v>1.0720302511020001</v>
      </c>
      <c r="AM1285" s="38">
        <v>1.0720302511020001</v>
      </c>
      <c r="AN1285" s="38">
        <v>1.0794878528487968</v>
      </c>
      <c r="AO1285" s="38">
        <v>1.0827505536130202</v>
      </c>
      <c r="AP1285" s="38">
        <v>1.0827505536130202</v>
      </c>
      <c r="AQ1285" s="38">
        <v>1.0827505536130202</v>
      </c>
      <c r="AR1285" s="38">
        <v>1.0902827313772847</v>
      </c>
      <c r="AS1285" s="38">
        <v>1.0935780591491504</v>
      </c>
      <c r="AT1285" s="38">
        <v>1.0935780591491504</v>
      </c>
      <c r="AU1285" s="38">
        <v>1.0935780591491504</v>
      </c>
      <c r="AV1285" s="38">
        <v>1.1011855586910577</v>
      </c>
      <c r="AW1285" s="38">
        <v>1.104513839740642</v>
      </c>
      <c r="AX1285" s="38">
        <v>1.104513839740642</v>
      </c>
      <c r="AY1285" s="38">
        <v>1.104513839740642</v>
      </c>
      <c r="AZ1285" s="38">
        <v>1.1121974142779683</v>
      </c>
      <c r="BA1285" s="38">
        <v>1.1155589781380484</v>
      </c>
      <c r="BB1285" s="38">
        <v>1.1155589781380484</v>
      </c>
      <c r="BC1285" s="38">
        <v>1.1155589781380484</v>
      </c>
      <c r="BD1285" s="38">
        <v>1.123319388420748</v>
      </c>
    </row>
    <row r="1286" spans="1:59" ht="16" x14ac:dyDescent="0.2">
      <c r="B1286" s="11">
        <f t="shared" si="839"/>
        <v>40</v>
      </c>
      <c r="C1286" s="12" t="str">
        <f t="shared" si="839"/>
        <v>SCI RETAIL RENNES 2</v>
      </c>
      <c r="D1286" s="25" t="s">
        <v>25</v>
      </c>
      <c r="E1286" s="39" t="s">
        <v>30</v>
      </c>
      <c r="F1286" s="15"/>
      <c r="K1286" s="24"/>
      <c r="L1286" s="16" t="s">
        <v>246</v>
      </c>
      <c r="M1286" s="70"/>
      <c r="N1286" s="70"/>
      <c r="O1286" s="40">
        <f>O1279*$E1283/4+O1283*$E1294/4</f>
        <v>18750</v>
      </c>
      <c r="P1286" s="40">
        <f t="shared" ref="P1286:BD1286" si="847">P1279*$E1283/4+P1283*$E1294/4</f>
        <v>18750</v>
      </c>
      <c r="Q1286" s="40">
        <f t="shared" si="847"/>
        <v>18750</v>
      </c>
      <c r="R1286" s="40">
        <f t="shared" si="847"/>
        <v>18750</v>
      </c>
      <c r="S1286" s="40">
        <f t="shared" si="847"/>
        <v>18750</v>
      </c>
      <c r="T1286" s="40">
        <f t="shared" si="847"/>
        <v>18750</v>
      </c>
      <c r="U1286" s="40">
        <f t="shared" si="847"/>
        <v>18750</v>
      </c>
      <c r="V1286" s="40">
        <f t="shared" si="847"/>
        <v>18750</v>
      </c>
      <c r="W1286" s="40">
        <f t="shared" si="847"/>
        <v>18750</v>
      </c>
      <c r="X1286" s="40">
        <f t="shared" si="847"/>
        <v>18750</v>
      </c>
      <c r="Y1286" s="40">
        <f t="shared" si="847"/>
        <v>18750</v>
      </c>
      <c r="Z1286" s="40">
        <f t="shared" si="847"/>
        <v>18750</v>
      </c>
      <c r="AA1286" s="40">
        <f t="shared" si="847"/>
        <v>18750</v>
      </c>
      <c r="AB1286" s="40">
        <f t="shared" si="847"/>
        <v>18750</v>
      </c>
      <c r="AC1286" s="40">
        <f t="shared" si="847"/>
        <v>18750</v>
      </c>
      <c r="AD1286" s="40">
        <f t="shared" si="847"/>
        <v>18750</v>
      </c>
      <c r="AE1286" s="40">
        <f t="shared" si="847"/>
        <v>18750</v>
      </c>
      <c r="AF1286" s="40">
        <f t="shared" si="847"/>
        <v>18750</v>
      </c>
      <c r="AG1286" s="40">
        <f t="shared" si="847"/>
        <v>18750</v>
      </c>
      <c r="AH1286" s="40">
        <f t="shared" si="847"/>
        <v>18750</v>
      </c>
      <c r="AI1286" s="40">
        <f t="shared" si="847"/>
        <v>18750</v>
      </c>
      <c r="AJ1286" s="40">
        <f t="shared" si="847"/>
        <v>18750</v>
      </c>
      <c r="AK1286" s="40">
        <f t="shared" si="847"/>
        <v>18750</v>
      </c>
      <c r="AL1286" s="40">
        <f t="shared" si="847"/>
        <v>18750</v>
      </c>
      <c r="AM1286" s="40">
        <f t="shared" si="847"/>
        <v>18750</v>
      </c>
      <c r="AN1286" s="40">
        <f t="shared" si="847"/>
        <v>20529.620659378059</v>
      </c>
      <c r="AO1286" s="40">
        <f t="shared" si="847"/>
        <v>20980.386164042789</v>
      </c>
      <c r="AP1286" s="40">
        <f t="shared" si="847"/>
        <v>20980.386164042789</v>
      </c>
      <c r="AQ1286" s="40">
        <f t="shared" si="847"/>
        <v>20980.386164042789</v>
      </c>
      <c r="AR1286" s="40">
        <f t="shared" si="847"/>
        <v>20980.386164042789</v>
      </c>
      <c r="AS1286" s="40">
        <f t="shared" si="847"/>
        <v>20980.386164042789</v>
      </c>
      <c r="AT1286" s="40">
        <f t="shared" si="847"/>
        <v>20980.386164042789</v>
      </c>
      <c r="AU1286" s="40">
        <f t="shared" si="847"/>
        <v>20980.386164042789</v>
      </c>
      <c r="AV1286" s="40">
        <f t="shared" si="847"/>
        <v>20980.386164042789</v>
      </c>
      <c r="AW1286" s="40">
        <f t="shared" si="847"/>
        <v>20980.386164042789</v>
      </c>
      <c r="AX1286" s="40">
        <f t="shared" si="847"/>
        <v>20980.386164042789</v>
      </c>
      <c r="AY1286" s="40">
        <f t="shared" si="847"/>
        <v>20980.386164042789</v>
      </c>
      <c r="AZ1286" s="40">
        <f t="shared" si="847"/>
        <v>20980.386164042789</v>
      </c>
      <c r="BA1286" s="40">
        <f t="shared" si="847"/>
        <v>20980.386164042789</v>
      </c>
      <c r="BB1286" s="40">
        <f t="shared" si="847"/>
        <v>20980.386164042789</v>
      </c>
      <c r="BC1286" s="40">
        <f t="shared" si="847"/>
        <v>20980.386164042789</v>
      </c>
      <c r="BD1286" s="40">
        <f t="shared" si="847"/>
        <v>20980.386164042789</v>
      </c>
    </row>
    <row r="1287" spans="1:59" ht="16" x14ac:dyDescent="0.2">
      <c r="B1287" s="11">
        <f t="shared" si="839"/>
        <v>40</v>
      </c>
      <c r="C1287" s="12" t="str">
        <f t="shared" si="839"/>
        <v>SCI RETAIL RENNES 2</v>
      </c>
      <c r="D1287" s="25" t="s">
        <v>247</v>
      </c>
      <c r="E1287" s="39" t="s">
        <v>248</v>
      </c>
      <c r="F1287" s="15"/>
      <c r="G1287" s="25" t="s">
        <v>249</v>
      </c>
      <c r="H1287" s="26">
        <v>44862</v>
      </c>
      <c r="I1287" s="25" t="s">
        <v>239</v>
      </c>
      <c r="J1287" s="26">
        <v>47054</v>
      </c>
      <c r="K1287" s="24"/>
      <c r="L1287" s="20" t="s">
        <v>250</v>
      </c>
      <c r="M1287" s="72"/>
      <c r="N1287" s="72"/>
      <c r="O1287" s="41">
        <f>IF($E1293&gt;=O$3,IF(O$3&lt;=($E1282+365),O1286,IFERROR(O1279*$E1284/4*O1285+
$E1294*O1283/4*IFERROR(O1285/$E1295,0),0)),IF(O$3&lt;=($E1293+365),O1279*$E1284/4*O1285+$E1294*O1283/4*IFERROR(O1285/$E1295,0),IFERROR($E1294*O1283/4*IFERROR(O1285/$E1295,0),0)))</f>
        <v>19270.788126030726</v>
      </c>
      <c r="P1287" s="41">
        <f t="shared" ref="P1287:BD1287" si="848">IF($E1293&gt;=P$3,IF(P$3&lt;=($E1282+365),P1286,IFERROR(P1279*$E1284/4*P1285+
$E1294*P1283/4*IFERROR(P1285/$E1295,0),0)),IF(P$3&lt;=($E1293+365),P1279*$E1284/4*P1285+$E1294*P1283/4*IFERROR(P1285/$E1295,0),IFERROR($E1294*P1283/4*IFERROR(P1285/$E1295,0),0)))</f>
        <v>19538.903439088543</v>
      </c>
      <c r="Q1287" s="41">
        <f t="shared" si="848"/>
        <v>19656.203888551339</v>
      </c>
      <c r="R1287" s="41">
        <f t="shared" si="848"/>
        <v>19656.203888551339</v>
      </c>
      <c r="S1287" s="41">
        <f t="shared" si="848"/>
        <v>19656.203888551339</v>
      </c>
      <c r="T1287" s="41">
        <f t="shared" si="848"/>
        <v>19792.942698210831</v>
      </c>
      <c r="U1287" s="41">
        <f t="shared" si="848"/>
        <v>19852.765927436853</v>
      </c>
      <c r="V1287" s="41">
        <f t="shared" si="848"/>
        <v>19852.765927436853</v>
      </c>
      <c r="W1287" s="41">
        <f t="shared" si="848"/>
        <v>19852.765927436853</v>
      </c>
      <c r="X1287" s="41">
        <f t="shared" si="848"/>
        <v>19990.872125192938</v>
      </c>
      <c r="Y1287" s="41">
        <f t="shared" si="848"/>
        <v>20051.293586711225</v>
      </c>
      <c r="Z1287" s="41">
        <f t="shared" si="848"/>
        <v>20051.293586711225</v>
      </c>
      <c r="AA1287" s="41">
        <f t="shared" si="848"/>
        <v>20051.293586711225</v>
      </c>
      <c r="AB1287" s="41">
        <f t="shared" si="848"/>
        <v>20190.780846444868</v>
      </c>
      <c r="AC1287" s="41">
        <f t="shared" si="848"/>
        <v>20251.806522578336</v>
      </c>
      <c r="AD1287" s="41">
        <f t="shared" si="848"/>
        <v>20251.806522578336</v>
      </c>
      <c r="AE1287" s="41">
        <f t="shared" si="848"/>
        <v>20251.806522578336</v>
      </c>
      <c r="AF1287" s="41">
        <f t="shared" si="848"/>
        <v>20392.688654909318</v>
      </c>
      <c r="AG1287" s="41">
        <f t="shared" si="848"/>
        <v>20454.32458780412</v>
      </c>
      <c r="AH1287" s="41">
        <f t="shared" si="848"/>
        <v>20454.32458780412</v>
      </c>
      <c r="AI1287" s="41">
        <f t="shared" si="848"/>
        <v>20454.32458780412</v>
      </c>
      <c r="AJ1287" s="41">
        <f t="shared" si="848"/>
        <v>20596.61554145841</v>
      </c>
      <c r="AK1287" s="41">
        <f t="shared" si="848"/>
        <v>20658.867833682161</v>
      </c>
      <c r="AL1287" s="41">
        <f t="shared" si="848"/>
        <v>20658.867833682161</v>
      </c>
      <c r="AM1287" s="41">
        <f t="shared" si="848"/>
        <v>20658.867833682161</v>
      </c>
      <c r="AN1287" s="41">
        <f t="shared" si="848"/>
        <v>21154.31943668723</v>
      </c>
      <c r="AO1287" s="41">
        <f t="shared" si="848"/>
        <v>21043.798384745853</v>
      </c>
      <c r="AP1287" s="41">
        <f t="shared" si="848"/>
        <v>21043.798384745853</v>
      </c>
      <c r="AQ1287" s="41">
        <f t="shared" si="848"/>
        <v>21043.798384745853</v>
      </c>
      <c r="AR1287" s="41">
        <f t="shared" si="848"/>
        <v>21190.190025683216</v>
      </c>
      <c r="AS1287" s="41">
        <f t="shared" si="848"/>
        <v>21254.236368593312</v>
      </c>
      <c r="AT1287" s="41">
        <f t="shared" si="848"/>
        <v>21254.236368593312</v>
      </c>
      <c r="AU1287" s="41">
        <f t="shared" si="848"/>
        <v>21254.236368593312</v>
      </c>
      <c r="AV1287" s="41">
        <f t="shared" si="848"/>
        <v>21402.091925940051</v>
      </c>
      <c r="AW1287" s="41">
        <f t="shared" si="848"/>
        <v>21466.77873227925</v>
      </c>
      <c r="AX1287" s="41">
        <f t="shared" si="848"/>
        <v>21466.77873227925</v>
      </c>
      <c r="AY1287" s="41">
        <f t="shared" si="848"/>
        <v>21466.77873227925</v>
      </c>
      <c r="AZ1287" s="41">
        <f t="shared" si="848"/>
        <v>21616.112845199452</v>
      </c>
      <c r="BA1287" s="41">
        <f t="shared" si="848"/>
        <v>21681.446519602036</v>
      </c>
      <c r="BB1287" s="41">
        <f t="shared" si="848"/>
        <v>21681.446519602036</v>
      </c>
      <c r="BC1287" s="41">
        <f t="shared" si="848"/>
        <v>21681.446519602036</v>
      </c>
      <c r="BD1287" s="41">
        <f t="shared" si="848"/>
        <v>21832.273973651445</v>
      </c>
    </row>
    <row r="1288" spans="1:59" ht="16" x14ac:dyDescent="0.2">
      <c r="B1288" s="11">
        <f t="shared" si="839"/>
        <v>40</v>
      </c>
      <c r="C1288" s="12" t="str">
        <f t="shared" si="839"/>
        <v>SCI RETAIL RENNES 2</v>
      </c>
      <c r="D1288" s="25" t="s">
        <v>8</v>
      </c>
      <c r="E1288" s="42">
        <v>0</v>
      </c>
      <c r="F1288" s="15"/>
      <c r="I1288" s="15"/>
      <c r="J1288" s="24"/>
      <c r="K1288" s="24"/>
      <c r="L1288" s="20" t="s">
        <v>251</v>
      </c>
      <c r="M1288" s="72"/>
      <c r="N1288" s="72"/>
      <c r="O1288" s="41">
        <f>-$E1284/4*O1278
+(O1278&gt;0)*($J1283&gt;=O$2)*($J1283&lt;=O$3)*(($J1283-O$2+1)/O$4*$H1283/4)
+(O1278&gt;0)*($J1283&gt;O$3)*($I1283&lt;=O$3)*($I1283&gt;=O$2)*((O$3-$I1283+1)/O$4*$H1283/4)
+(O1278&gt;0)*($J1283&gt;O$3)*($I1283&lt;O$2)*$H1283/4
+(O1278&gt;0)*($J1284&gt;=O$2)*($J1284&lt;=O$3)*(($J1284-O$2+1)/O$4*$H1284/4)
+(O1278&gt;0)*($J1284&gt;O$3)*($I1284&lt;=O$3)*($I1284&gt;=O$2)*((O$3-$I1284+1)/O$4*$H1284/4)
+(O1278&gt;0)*($J1284&gt;O$3)*($I1284&lt;O$2)*$H1284/4
+(O1278&gt;0)*($J1285&gt;=O$2)*($J1285&lt;=O$3)*(($J1285-O$2+1)/O$4*$H1285/4)
+(O1278&gt;0)*($J1285&gt;O$3)*($I1285&lt;=O$3)*($I1285&gt;=O$2)*((O$3-$I1285+1)/O$4*$H1285/4)
+(O1278&gt;0)*($J1285&gt;O$3)*($I1285&lt;O$2)*$H1285/4
-$E1294/4*O1282
+(O1282&gt;0)*($J1294&gt;=O$2)*($J1294&lt;=O$3)*(($J1294-O$2+1)/O$4*$H1294/4)
+(O1282&gt;0)*($J1294&gt;O$3)*($I1294&lt;=O$3)*($I1294&gt;=O$2)*((O$3-$I1294+1)/O$4*$H1294/4)
+(O1282&gt;0)*($J1294&gt;O$3)*($I1294&lt;O$2)*$H1294/4
+(O1282&gt;0)*($J1295&gt;=O$2)*($J1295&lt;=O$3)*(($J1295-O$2+1)/O$4*$H1295/4)
+(O1282&gt;0)*($J1295&gt;O$3)*($I1295&lt;=O$3)*($I1295&gt;=O$2)*((O$3-$I1295+1)/O$4*$H1295/4)
+(O1282&gt;0)*($J1295&gt;O$3)*($I1295&lt;O$2)*$H1295/4
+(O1282&gt;0)*($J1296&gt;=O$2)*($J1296&lt;=O$3)*(($J1296-O$2+1)/O$4*$H1296/4)
+(O1282&gt;0)*($J1296&gt;O$3)*($I1296&lt;=O$3)*($I1296&gt;=O$2)*((O$3-$I1296+1)/O$4*$H1296/4)
+(O1282&gt;0)*($J1296&gt;O$3)*($I1296&lt;O$2)*$H1296/4</f>
        <v>0</v>
      </c>
      <c r="P1288" s="41">
        <f t="shared" ref="P1288:BD1288" si="849">-$E1284/4*P1278
+(P1278&gt;0)*($J1283&gt;=P$2)*($J1283&lt;=P$3)*(($J1283-P$2+1)/P$4*$H1283/4)
+(P1278&gt;0)*($J1283&gt;P$3)*($I1283&lt;=P$3)*($I1283&gt;=P$2)*((P$3-$I1283+1)/P$4*$H1283/4)
+(P1278&gt;0)*($J1283&gt;P$3)*($I1283&lt;P$2)*$H1283/4
+(P1278&gt;0)*($J1284&gt;=P$2)*($J1284&lt;=P$3)*(($J1284-P$2+1)/P$4*$H1284/4)
+(P1278&gt;0)*($J1284&gt;P$3)*($I1284&lt;=P$3)*($I1284&gt;=P$2)*((P$3-$I1284+1)/P$4*$H1284/4)
+(P1278&gt;0)*($J1284&gt;P$3)*($I1284&lt;P$2)*$H1284/4
+(P1278&gt;0)*($J1285&gt;=P$2)*($J1285&lt;=P$3)*(($J1285-P$2+1)/P$4*$H1285/4)
+(P1278&gt;0)*($J1285&gt;P$3)*($I1285&lt;=P$3)*($I1285&gt;=P$2)*((P$3-$I1285+1)/P$4*$H1285/4)
+(P1278&gt;0)*($J1285&gt;P$3)*($I1285&lt;P$2)*$H1285/4
-$E1294/4*P1282
+(P1282&gt;0)*($J1294&gt;=P$2)*($J1294&lt;=P$3)*(($J1294-P$2+1)/P$4*$H1294/4)
+(P1282&gt;0)*($J1294&gt;P$3)*($I1294&lt;=P$3)*($I1294&gt;=P$2)*((P$3-$I1294+1)/P$4*$H1294/4)
+(P1282&gt;0)*($J1294&gt;P$3)*($I1294&lt;P$2)*$H1294/4
+(P1282&gt;0)*($J1295&gt;=P$2)*($J1295&lt;=P$3)*(($J1295-P$2+1)/P$4*$H1295/4)
+(P1282&gt;0)*($J1295&gt;P$3)*($I1295&lt;=P$3)*($I1295&gt;=P$2)*((P$3-$I1295+1)/P$4*$H1295/4)
+(P1282&gt;0)*($J1295&gt;P$3)*($I1295&lt;P$2)*$H1295/4
+(P1282&gt;0)*($J1296&gt;=P$2)*($J1296&lt;=P$3)*(($J1296-P$2+1)/P$4*$H1296/4)
+(P1282&gt;0)*($J1296&gt;P$3)*($I1296&lt;=P$3)*($I1296&gt;=P$2)*((P$3-$I1296+1)/P$4*$H1296/4)
+(P1282&gt;0)*($J1296&gt;P$3)*($I1296&lt;P$2)*$H1296/4</f>
        <v>0</v>
      </c>
      <c r="Q1288" s="41">
        <f t="shared" si="849"/>
        <v>0</v>
      </c>
      <c r="R1288" s="41">
        <f t="shared" si="849"/>
        <v>0</v>
      </c>
      <c r="S1288" s="41">
        <f t="shared" si="849"/>
        <v>0</v>
      </c>
      <c r="T1288" s="41">
        <f t="shared" si="849"/>
        <v>0</v>
      </c>
      <c r="U1288" s="41">
        <f t="shared" si="849"/>
        <v>0</v>
      </c>
      <c r="V1288" s="41">
        <f t="shared" si="849"/>
        <v>0</v>
      </c>
      <c r="W1288" s="41">
        <f t="shared" si="849"/>
        <v>0</v>
      </c>
      <c r="X1288" s="41">
        <f t="shared" si="849"/>
        <v>0</v>
      </c>
      <c r="Y1288" s="41">
        <f t="shared" si="849"/>
        <v>0</v>
      </c>
      <c r="Z1288" s="41">
        <f t="shared" si="849"/>
        <v>0</v>
      </c>
      <c r="AA1288" s="41">
        <f t="shared" si="849"/>
        <v>0</v>
      </c>
      <c r="AB1288" s="41">
        <f t="shared" si="849"/>
        <v>0</v>
      </c>
      <c r="AC1288" s="41">
        <f t="shared" si="849"/>
        <v>0</v>
      </c>
      <c r="AD1288" s="41">
        <f t="shared" si="849"/>
        <v>0</v>
      </c>
      <c r="AE1288" s="41">
        <f t="shared" si="849"/>
        <v>0</v>
      </c>
      <c r="AF1288" s="41">
        <f t="shared" si="849"/>
        <v>0</v>
      </c>
      <c r="AG1288" s="41">
        <f t="shared" si="849"/>
        <v>0</v>
      </c>
      <c r="AH1288" s="41">
        <f t="shared" si="849"/>
        <v>0</v>
      </c>
      <c r="AI1288" s="41">
        <f t="shared" si="849"/>
        <v>0</v>
      </c>
      <c r="AJ1288" s="41">
        <f t="shared" si="849"/>
        <v>0</v>
      </c>
      <c r="AK1288" s="41">
        <f t="shared" si="849"/>
        <v>0</v>
      </c>
      <c r="AL1288" s="41">
        <f t="shared" si="849"/>
        <v>0</v>
      </c>
      <c r="AM1288" s="41">
        <f t="shared" si="849"/>
        <v>0</v>
      </c>
      <c r="AN1288" s="41">
        <f t="shared" si="849"/>
        <v>0</v>
      </c>
      <c r="AO1288" s="41">
        <f t="shared" si="849"/>
        <v>0</v>
      </c>
      <c r="AP1288" s="41">
        <f t="shared" si="849"/>
        <v>0</v>
      </c>
      <c r="AQ1288" s="41">
        <f t="shared" si="849"/>
        <v>0</v>
      </c>
      <c r="AR1288" s="41">
        <f t="shared" si="849"/>
        <v>0</v>
      </c>
      <c r="AS1288" s="41">
        <f t="shared" si="849"/>
        <v>0</v>
      </c>
      <c r="AT1288" s="41">
        <f t="shared" si="849"/>
        <v>0</v>
      </c>
      <c r="AU1288" s="41">
        <f t="shared" si="849"/>
        <v>0</v>
      </c>
      <c r="AV1288" s="41">
        <f t="shared" si="849"/>
        <v>0</v>
      </c>
      <c r="AW1288" s="41">
        <f t="shared" si="849"/>
        <v>0</v>
      </c>
      <c r="AX1288" s="41">
        <f t="shared" si="849"/>
        <v>0</v>
      </c>
      <c r="AY1288" s="41">
        <f t="shared" si="849"/>
        <v>0</v>
      </c>
      <c r="AZ1288" s="41">
        <f t="shared" si="849"/>
        <v>0</v>
      </c>
      <c r="BA1288" s="41">
        <f t="shared" si="849"/>
        <v>0</v>
      </c>
      <c r="BB1288" s="41">
        <f t="shared" si="849"/>
        <v>0</v>
      </c>
      <c r="BC1288" s="41">
        <f t="shared" si="849"/>
        <v>0</v>
      </c>
      <c r="BD1288" s="41">
        <f t="shared" si="849"/>
        <v>0</v>
      </c>
    </row>
    <row r="1289" spans="1:59" ht="16" x14ac:dyDescent="0.2">
      <c r="B1289" s="11">
        <f t="shared" si="839"/>
        <v>40</v>
      </c>
      <c r="C1289" s="12" t="str">
        <f t="shared" si="839"/>
        <v>SCI RETAIL RENNES 2</v>
      </c>
      <c r="D1289" s="43" t="s">
        <v>252</v>
      </c>
      <c r="E1289" s="42" t="s">
        <v>288</v>
      </c>
      <c r="F1289" s="44"/>
      <c r="G1289" s="43" t="s">
        <v>253</v>
      </c>
      <c r="H1289" s="39">
        <v>0</v>
      </c>
      <c r="I1289" s="43" t="s">
        <v>254</v>
      </c>
      <c r="J1289" s="32">
        <v>0</v>
      </c>
      <c r="K1289" s="24"/>
      <c r="L1289" s="20" t="s">
        <v>255</v>
      </c>
      <c r="M1289" s="72"/>
      <c r="N1289" s="72"/>
      <c r="O1289" s="41">
        <v>0</v>
      </c>
      <c r="P1289" s="41">
        <v>0</v>
      </c>
      <c r="Q1289" s="41">
        <v>0</v>
      </c>
      <c r="R1289" s="41">
        <v>0</v>
      </c>
      <c r="S1289" s="41">
        <v>0</v>
      </c>
      <c r="T1289" s="41">
        <v>0</v>
      </c>
      <c r="U1289" s="41">
        <v>0</v>
      </c>
      <c r="V1289" s="41">
        <v>0</v>
      </c>
      <c r="W1289" s="41">
        <v>0</v>
      </c>
      <c r="X1289" s="41">
        <v>0</v>
      </c>
      <c r="Y1289" s="41">
        <v>0</v>
      </c>
      <c r="Z1289" s="41">
        <v>0</v>
      </c>
      <c r="AA1289" s="41">
        <v>0</v>
      </c>
      <c r="AB1289" s="41">
        <v>0</v>
      </c>
      <c r="AC1289" s="41">
        <v>0</v>
      </c>
      <c r="AD1289" s="41">
        <v>0</v>
      </c>
      <c r="AE1289" s="41">
        <v>0</v>
      </c>
      <c r="AF1289" s="41">
        <v>0</v>
      </c>
      <c r="AG1289" s="41">
        <v>0</v>
      </c>
      <c r="AH1289" s="41">
        <v>0</v>
      </c>
      <c r="AI1289" s="41">
        <v>0</v>
      </c>
      <c r="AJ1289" s="41">
        <v>0</v>
      </c>
      <c r="AK1289" s="41">
        <v>0</v>
      </c>
      <c r="AL1289" s="41">
        <v>0</v>
      </c>
      <c r="AM1289" s="41">
        <v>0</v>
      </c>
      <c r="AN1289" s="41">
        <v>0</v>
      </c>
      <c r="AO1289" s="41">
        <v>0</v>
      </c>
      <c r="AP1289" s="41">
        <v>0</v>
      </c>
      <c r="AQ1289" s="41">
        <v>0</v>
      </c>
      <c r="AR1289" s="41">
        <v>0</v>
      </c>
      <c r="AS1289" s="41">
        <v>0</v>
      </c>
      <c r="AT1289" s="41">
        <v>0</v>
      </c>
      <c r="AU1289" s="41">
        <v>0</v>
      </c>
      <c r="AV1289" s="41">
        <v>0</v>
      </c>
      <c r="AW1289" s="41">
        <v>0</v>
      </c>
      <c r="AX1289" s="41">
        <v>0</v>
      </c>
      <c r="AY1289" s="41">
        <v>0</v>
      </c>
      <c r="AZ1289" s="41">
        <v>0</v>
      </c>
      <c r="BA1289" s="41">
        <v>0</v>
      </c>
      <c r="BB1289" s="41">
        <v>0</v>
      </c>
      <c r="BC1289" s="41">
        <v>0</v>
      </c>
      <c r="BD1289" s="41">
        <v>0</v>
      </c>
    </row>
    <row r="1290" spans="1:59" ht="16" x14ac:dyDescent="0.2">
      <c r="B1290" s="11">
        <f t="shared" si="839"/>
        <v>40</v>
      </c>
      <c r="C1290" s="12" t="str">
        <f t="shared" si="839"/>
        <v>SCI RETAIL RENNES 2</v>
      </c>
      <c r="D1290" s="43" t="s">
        <v>256</v>
      </c>
      <c r="E1290" s="32">
        <v>47054</v>
      </c>
      <c r="G1290" s="43" t="s">
        <v>257</v>
      </c>
      <c r="H1290" s="42">
        <v>0</v>
      </c>
      <c r="I1290" s="43" t="s">
        <v>258</v>
      </c>
      <c r="J1290" s="29">
        <v>0</v>
      </c>
      <c r="K1290" s="23"/>
      <c r="L1290" s="33" t="s">
        <v>259</v>
      </c>
      <c r="M1290" s="73"/>
      <c r="N1290" s="73"/>
      <c r="O1290" s="45">
        <f>-(O1287+O1288)*IFERROR((O1277+O1281)/(O1279+O1283),0)</f>
        <v>0</v>
      </c>
      <c r="P1290" s="45">
        <f t="shared" ref="P1290:BD1290" si="850">-(P1287+P1288)*IFERROR((P1277+P1281)/(P1279+P1283),0)</f>
        <v>0</v>
      </c>
      <c r="Q1290" s="45">
        <f t="shared" si="850"/>
        <v>0</v>
      </c>
      <c r="R1290" s="45">
        <f t="shared" si="850"/>
        <v>0</v>
      </c>
      <c r="S1290" s="45">
        <f t="shared" si="850"/>
        <v>0</v>
      </c>
      <c r="T1290" s="45">
        <f t="shared" si="850"/>
        <v>0</v>
      </c>
      <c r="U1290" s="45">
        <f t="shared" si="850"/>
        <v>0</v>
      </c>
      <c r="V1290" s="45">
        <f t="shared" si="850"/>
        <v>0</v>
      </c>
      <c r="W1290" s="45">
        <f t="shared" si="850"/>
        <v>0</v>
      </c>
      <c r="X1290" s="45">
        <f t="shared" si="850"/>
        <v>0</v>
      </c>
      <c r="Y1290" s="45">
        <f t="shared" si="850"/>
        <v>0</v>
      </c>
      <c r="Z1290" s="45">
        <f t="shared" si="850"/>
        <v>0</v>
      </c>
      <c r="AA1290" s="45">
        <f t="shared" si="850"/>
        <v>0</v>
      </c>
      <c r="AB1290" s="45">
        <f t="shared" si="850"/>
        <v>0</v>
      </c>
      <c r="AC1290" s="45">
        <f t="shared" si="850"/>
        <v>0</v>
      </c>
      <c r="AD1290" s="45">
        <f t="shared" si="850"/>
        <v>0</v>
      </c>
      <c r="AE1290" s="45">
        <f t="shared" si="850"/>
        <v>0</v>
      </c>
      <c r="AF1290" s="45">
        <f t="shared" si="850"/>
        <v>0</v>
      </c>
      <c r="AG1290" s="45">
        <f t="shared" si="850"/>
        <v>0</v>
      </c>
      <c r="AH1290" s="45">
        <f t="shared" si="850"/>
        <v>0</v>
      </c>
      <c r="AI1290" s="45">
        <f t="shared" si="850"/>
        <v>0</v>
      </c>
      <c r="AJ1290" s="45">
        <f t="shared" si="850"/>
        <v>0</v>
      </c>
      <c r="AK1290" s="45">
        <f t="shared" si="850"/>
        <v>0</v>
      </c>
      <c r="AL1290" s="45">
        <f t="shared" si="850"/>
        <v>0</v>
      </c>
      <c r="AM1290" s="45">
        <f t="shared" si="850"/>
        <v>0</v>
      </c>
      <c r="AN1290" s="45">
        <f t="shared" si="850"/>
        <v>0</v>
      </c>
      <c r="AO1290" s="45">
        <f t="shared" si="850"/>
        <v>0</v>
      </c>
      <c r="AP1290" s="45">
        <f t="shared" si="850"/>
        <v>0</v>
      </c>
      <c r="AQ1290" s="45">
        <f t="shared" si="850"/>
        <v>0</v>
      </c>
      <c r="AR1290" s="45">
        <f t="shared" si="850"/>
        <v>0</v>
      </c>
      <c r="AS1290" s="45">
        <f t="shared" si="850"/>
        <v>0</v>
      </c>
      <c r="AT1290" s="45">
        <f t="shared" si="850"/>
        <v>0</v>
      </c>
      <c r="AU1290" s="45">
        <f t="shared" si="850"/>
        <v>0</v>
      </c>
      <c r="AV1290" s="45">
        <f t="shared" si="850"/>
        <v>0</v>
      </c>
      <c r="AW1290" s="45">
        <f t="shared" si="850"/>
        <v>0</v>
      </c>
      <c r="AX1290" s="45">
        <f t="shared" si="850"/>
        <v>0</v>
      </c>
      <c r="AY1290" s="45">
        <f t="shared" si="850"/>
        <v>0</v>
      </c>
      <c r="AZ1290" s="45">
        <f t="shared" si="850"/>
        <v>0</v>
      </c>
      <c r="BA1290" s="45">
        <f t="shared" si="850"/>
        <v>0</v>
      </c>
      <c r="BB1290" s="45">
        <f t="shared" si="850"/>
        <v>0</v>
      </c>
      <c r="BC1290" s="45">
        <f t="shared" si="850"/>
        <v>0</v>
      </c>
      <c r="BD1290" s="45">
        <f t="shared" si="850"/>
        <v>0</v>
      </c>
    </row>
    <row r="1291" spans="1:59" ht="16" x14ac:dyDescent="0.2">
      <c r="B1291" s="11">
        <f t="shared" si="839"/>
        <v>40</v>
      </c>
      <c r="C1291" s="12" t="str">
        <f t="shared" si="839"/>
        <v>SCI RETAIL RENNES 2</v>
      </c>
      <c r="K1291" s="24"/>
      <c r="O1291" s="15"/>
      <c r="P1291" s="15"/>
      <c r="Q1291" s="15"/>
      <c r="R1291" s="15"/>
      <c r="S1291" s="15"/>
      <c r="T1291" s="15"/>
      <c r="U1291" s="15"/>
      <c r="V1291" s="15"/>
      <c r="W1291" s="15"/>
      <c r="X1291" s="15"/>
      <c r="Y1291" s="15"/>
      <c r="Z1291" s="15"/>
      <c r="AA1291" s="15"/>
      <c r="AB1291" s="15"/>
      <c r="AC1291" s="15"/>
      <c r="AD1291" s="15"/>
      <c r="AE1291" s="15"/>
      <c r="AF1291" s="15"/>
      <c r="AG1291" s="15"/>
      <c r="AH1291" s="15"/>
      <c r="AI1291" s="15"/>
      <c r="AJ1291" s="15"/>
      <c r="AK1291" s="15"/>
      <c r="AL1291" s="15"/>
      <c r="AM1291" s="15"/>
      <c r="AN1291" s="15"/>
      <c r="AO1291" s="15"/>
      <c r="AP1291" s="15"/>
      <c r="AQ1291" s="15"/>
      <c r="AR1291" s="15"/>
      <c r="AS1291" s="15"/>
      <c r="AT1291" s="15"/>
      <c r="AU1291" s="15"/>
      <c r="AV1291" s="15"/>
      <c r="AW1291" s="15"/>
      <c r="AX1291" s="15"/>
      <c r="AY1291" s="15"/>
      <c r="AZ1291" s="15"/>
      <c r="BA1291" s="15"/>
      <c r="BB1291" s="15"/>
      <c r="BC1291" s="15"/>
      <c r="BD1291" s="15"/>
    </row>
    <row r="1292" spans="1:59" ht="16" x14ac:dyDescent="0.2">
      <c r="B1292" s="11">
        <f t="shared" si="839"/>
        <v>40</v>
      </c>
      <c r="C1292" s="12" t="str">
        <f t="shared" si="839"/>
        <v>SCI RETAIL RENNES 2</v>
      </c>
      <c r="G1292" s="46" t="s">
        <v>229</v>
      </c>
      <c r="H1292" s="104" t="s">
        <v>26</v>
      </c>
      <c r="I1292" s="105"/>
      <c r="J1292" s="106"/>
      <c r="K1292" s="23"/>
      <c r="L1292" s="47" t="s">
        <v>4</v>
      </c>
      <c r="M1292" s="81"/>
      <c r="N1292" s="81"/>
      <c r="O1292" s="48">
        <f>SUM(O1287:O1290)</f>
        <v>19270.788126030726</v>
      </c>
      <c r="P1292" s="48">
        <f t="shared" ref="P1292:BD1292" si="851">SUM(P1287:P1290)</f>
        <v>19538.903439088543</v>
      </c>
      <c r="Q1292" s="48">
        <f t="shared" si="851"/>
        <v>19656.203888551339</v>
      </c>
      <c r="R1292" s="48">
        <f t="shared" si="851"/>
        <v>19656.203888551339</v>
      </c>
      <c r="S1292" s="48">
        <f t="shared" si="851"/>
        <v>19656.203888551339</v>
      </c>
      <c r="T1292" s="48">
        <f t="shared" si="851"/>
        <v>19792.942698210831</v>
      </c>
      <c r="U1292" s="48">
        <f t="shared" si="851"/>
        <v>19852.765927436853</v>
      </c>
      <c r="V1292" s="48">
        <f t="shared" si="851"/>
        <v>19852.765927436853</v>
      </c>
      <c r="W1292" s="48">
        <f t="shared" si="851"/>
        <v>19852.765927436853</v>
      </c>
      <c r="X1292" s="48">
        <f t="shared" si="851"/>
        <v>19990.872125192938</v>
      </c>
      <c r="Y1292" s="48">
        <f t="shared" si="851"/>
        <v>20051.293586711225</v>
      </c>
      <c r="Z1292" s="48">
        <f t="shared" si="851"/>
        <v>20051.293586711225</v>
      </c>
      <c r="AA1292" s="48">
        <f t="shared" si="851"/>
        <v>20051.293586711225</v>
      </c>
      <c r="AB1292" s="48">
        <f t="shared" si="851"/>
        <v>20190.780846444868</v>
      </c>
      <c r="AC1292" s="48">
        <f t="shared" si="851"/>
        <v>20251.806522578336</v>
      </c>
      <c r="AD1292" s="48">
        <f t="shared" si="851"/>
        <v>20251.806522578336</v>
      </c>
      <c r="AE1292" s="48">
        <f t="shared" si="851"/>
        <v>20251.806522578336</v>
      </c>
      <c r="AF1292" s="48">
        <f t="shared" si="851"/>
        <v>20392.688654909318</v>
      </c>
      <c r="AG1292" s="48">
        <f t="shared" si="851"/>
        <v>20454.32458780412</v>
      </c>
      <c r="AH1292" s="48">
        <f t="shared" si="851"/>
        <v>20454.32458780412</v>
      </c>
      <c r="AI1292" s="48">
        <f t="shared" si="851"/>
        <v>20454.32458780412</v>
      </c>
      <c r="AJ1292" s="48">
        <f t="shared" si="851"/>
        <v>20596.61554145841</v>
      </c>
      <c r="AK1292" s="48">
        <f t="shared" si="851"/>
        <v>20658.867833682161</v>
      </c>
      <c r="AL1292" s="48">
        <f t="shared" si="851"/>
        <v>20658.867833682161</v>
      </c>
      <c r="AM1292" s="48">
        <f t="shared" si="851"/>
        <v>20658.867833682161</v>
      </c>
      <c r="AN1292" s="48">
        <f t="shared" si="851"/>
        <v>21154.31943668723</v>
      </c>
      <c r="AO1292" s="48">
        <f t="shared" si="851"/>
        <v>21043.798384745853</v>
      </c>
      <c r="AP1292" s="48">
        <f t="shared" si="851"/>
        <v>21043.798384745853</v>
      </c>
      <c r="AQ1292" s="48">
        <f t="shared" si="851"/>
        <v>21043.798384745853</v>
      </c>
      <c r="AR1292" s="48">
        <f t="shared" si="851"/>
        <v>21190.190025683216</v>
      </c>
      <c r="AS1292" s="48">
        <f t="shared" si="851"/>
        <v>21254.236368593312</v>
      </c>
      <c r="AT1292" s="48">
        <f t="shared" si="851"/>
        <v>21254.236368593312</v>
      </c>
      <c r="AU1292" s="48">
        <f t="shared" si="851"/>
        <v>21254.236368593312</v>
      </c>
      <c r="AV1292" s="48">
        <f t="shared" si="851"/>
        <v>21402.091925940051</v>
      </c>
      <c r="AW1292" s="48">
        <f t="shared" si="851"/>
        <v>21466.77873227925</v>
      </c>
      <c r="AX1292" s="48">
        <f t="shared" si="851"/>
        <v>21466.77873227925</v>
      </c>
      <c r="AY1292" s="48">
        <f t="shared" si="851"/>
        <v>21466.77873227925</v>
      </c>
      <c r="AZ1292" s="48">
        <f t="shared" si="851"/>
        <v>21616.112845199452</v>
      </c>
      <c r="BA1292" s="48">
        <f t="shared" si="851"/>
        <v>21681.446519602036</v>
      </c>
      <c r="BB1292" s="48">
        <f t="shared" si="851"/>
        <v>21681.446519602036</v>
      </c>
      <c r="BC1292" s="48">
        <f t="shared" si="851"/>
        <v>21681.446519602036</v>
      </c>
      <c r="BD1292" s="48">
        <f t="shared" si="851"/>
        <v>21832.273973651445</v>
      </c>
    </row>
    <row r="1293" spans="1:59" ht="16" x14ac:dyDescent="0.2">
      <c r="B1293" s="11">
        <f t="shared" ref="B1293:C1298" si="852">B1292</f>
        <v>40</v>
      </c>
      <c r="C1293" s="12" t="str">
        <f t="shared" si="852"/>
        <v>SCI RETAIL RENNES 2</v>
      </c>
      <c r="D1293" s="46" t="s">
        <v>260</v>
      </c>
      <c r="E1293" s="32">
        <v>47054</v>
      </c>
      <c r="F1293" s="15"/>
      <c r="G1293" s="46" t="s">
        <v>261</v>
      </c>
      <c r="H1293" s="46" t="s">
        <v>237</v>
      </c>
      <c r="I1293" s="46" t="s">
        <v>238</v>
      </c>
      <c r="J1293" s="46" t="s">
        <v>239</v>
      </c>
      <c r="K1293" s="23"/>
      <c r="O1293" s="15"/>
      <c r="P1293" s="15"/>
      <c r="Q1293" s="15"/>
      <c r="R1293" s="15"/>
      <c r="S1293" s="15"/>
      <c r="T1293" s="15"/>
      <c r="U1293" s="15"/>
      <c r="V1293" s="15"/>
      <c r="W1293" s="15"/>
      <c r="X1293" s="15"/>
      <c r="Y1293" s="15"/>
      <c r="Z1293" s="15"/>
      <c r="AA1293" s="15"/>
      <c r="AB1293" s="15"/>
      <c r="AC1293" s="15"/>
      <c r="AD1293" s="15"/>
      <c r="AE1293" s="15"/>
      <c r="AF1293" s="15"/>
      <c r="AG1293" s="15"/>
      <c r="AH1293" s="15"/>
      <c r="AI1293" s="15"/>
      <c r="AJ1293" s="15"/>
      <c r="AK1293" s="15"/>
      <c r="AL1293" s="15"/>
      <c r="AM1293" s="15"/>
      <c r="AN1293" s="15"/>
      <c r="AO1293" s="15"/>
      <c r="AP1293" s="15"/>
      <c r="AQ1293" s="15"/>
      <c r="AR1293" s="15"/>
      <c r="AS1293" s="15"/>
      <c r="AT1293" s="15"/>
      <c r="AU1293" s="15"/>
      <c r="AV1293" s="15"/>
      <c r="AW1293" s="15"/>
      <c r="AX1293" s="15"/>
      <c r="AY1293" s="15"/>
      <c r="AZ1293" s="15"/>
      <c r="BA1293" s="15"/>
      <c r="BB1293" s="15"/>
      <c r="BC1293" s="15"/>
      <c r="BD1293" s="15"/>
    </row>
    <row r="1294" spans="1:59" ht="16" x14ac:dyDescent="0.2">
      <c r="B1294" s="11">
        <f t="shared" si="852"/>
        <v>40</v>
      </c>
      <c r="C1294" s="12" t="str">
        <f t="shared" si="852"/>
        <v>SCI RETAIL RENNES 2</v>
      </c>
      <c r="D1294" s="46" t="s">
        <v>262</v>
      </c>
      <c r="E1294" s="31">
        <v>83921.544656171158</v>
      </c>
      <c r="F1294" s="15"/>
      <c r="G1294" s="49" t="s">
        <v>263</v>
      </c>
      <c r="H1294" s="31">
        <v>0</v>
      </c>
      <c r="I1294" s="32">
        <v>0</v>
      </c>
      <c r="J1294" s="32">
        <v>0</v>
      </c>
      <c r="K1294" s="23"/>
      <c r="L1294" s="50" t="s">
        <v>264</v>
      </c>
      <c r="M1294" s="70"/>
      <c r="N1294" s="70"/>
      <c r="O1294" s="40">
        <f t="shared" ref="O1294:BD1294" si="853">IFERROR(((O$3&gt;=$E1293)*(O$2&lt;=$E1293))*$E1297,"")</f>
        <v>0</v>
      </c>
      <c r="P1294" s="40">
        <f t="shared" si="853"/>
        <v>0</v>
      </c>
      <c r="Q1294" s="40">
        <f t="shared" si="853"/>
        <v>0</v>
      </c>
      <c r="R1294" s="40">
        <f t="shared" si="853"/>
        <v>0</v>
      </c>
      <c r="S1294" s="40">
        <f t="shared" si="853"/>
        <v>0</v>
      </c>
      <c r="T1294" s="40">
        <f t="shared" si="853"/>
        <v>0</v>
      </c>
      <c r="U1294" s="40">
        <f t="shared" si="853"/>
        <v>0</v>
      </c>
      <c r="V1294" s="40">
        <f t="shared" si="853"/>
        <v>0</v>
      </c>
      <c r="W1294" s="40">
        <f t="shared" si="853"/>
        <v>0</v>
      </c>
      <c r="X1294" s="40">
        <f t="shared" si="853"/>
        <v>0</v>
      </c>
      <c r="Y1294" s="40">
        <f t="shared" si="853"/>
        <v>0</v>
      </c>
      <c r="Z1294" s="40">
        <f t="shared" si="853"/>
        <v>0</v>
      </c>
      <c r="AA1294" s="40">
        <f t="shared" si="853"/>
        <v>0</v>
      </c>
      <c r="AB1294" s="40">
        <f t="shared" si="853"/>
        <v>0</v>
      </c>
      <c r="AC1294" s="40">
        <f t="shared" si="853"/>
        <v>0</v>
      </c>
      <c r="AD1294" s="40">
        <f t="shared" si="853"/>
        <v>0</v>
      </c>
      <c r="AE1294" s="40">
        <f t="shared" si="853"/>
        <v>0</v>
      </c>
      <c r="AF1294" s="40">
        <f t="shared" si="853"/>
        <v>0</v>
      </c>
      <c r="AG1294" s="40">
        <f t="shared" si="853"/>
        <v>0</v>
      </c>
      <c r="AH1294" s="40">
        <f t="shared" si="853"/>
        <v>0</v>
      </c>
      <c r="AI1294" s="40">
        <f t="shared" si="853"/>
        <v>0</v>
      </c>
      <c r="AJ1294" s="40">
        <f t="shared" si="853"/>
        <v>0</v>
      </c>
      <c r="AK1294" s="40">
        <f t="shared" si="853"/>
        <v>0</v>
      </c>
      <c r="AL1294" s="40">
        <f t="shared" si="853"/>
        <v>0</v>
      </c>
      <c r="AM1294" s="40">
        <f t="shared" si="853"/>
        <v>0</v>
      </c>
      <c r="AN1294" s="40">
        <f t="shared" si="853"/>
        <v>0</v>
      </c>
      <c r="AO1294" s="40">
        <f t="shared" si="853"/>
        <v>0</v>
      </c>
      <c r="AP1294" s="40">
        <f t="shared" si="853"/>
        <v>0</v>
      </c>
      <c r="AQ1294" s="40">
        <f t="shared" si="853"/>
        <v>0</v>
      </c>
      <c r="AR1294" s="40">
        <f t="shared" si="853"/>
        <v>0</v>
      </c>
      <c r="AS1294" s="40">
        <f t="shared" si="853"/>
        <v>0</v>
      </c>
      <c r="AT1294" s="40">
        <f t="shared" si="853"/>
        <v>0</v>
      </c>
      <c r="AU1294" s="40">
        <f t="shared" si="853"/>
        <v>0</v>
      </c>
      <c r="AV1294" s="40">
        <f t="shared" si="853"/>
        <v>0</v>
      </c>
      <c r="AW1294" s="40">
        <f t="shared" si="853"/>
        <v>0</v>
      </c>
      <c r="AX1294" s="40">
        <f t="shared" si="853"/>
        <v>0</v>
      </c>
      <c r="AY1294" s="40">
        <f t="shared" si="853"/>
        <v>0</v>
      </c>
      <c r="AZ1294" s="40">
        <f t="shared" si="853"/>
        <v>0</v>
      </c>
      <c r="BA1294" s="40">
        <f t="shared" si="853"/>
        <v>0</v>
      </c>
      <c r="BB1294" s="40">
        <f t="shared" si="853"/>
        <v>0</v>
      </c>
      <c r="BC1294" s="40">
        <f t="shared" si="853"/>
        <v>0</v>
      </c>
      <c r="BD1294" s="40">
        <f t="shared" si="853"/>
        <v>0</v>
      </c>
    </row>
    <row r="1295" spans="1:59" ht="16" x14ac:dyDescent="0.2">
      <c r="B1295" s="11">
        <f t="shared" si="852"/>
        <v>40</v>
      </c>
      <c r="C1295" s="12" t="str">
        <f t="shared" si="852"/>
        <v>SCI RETAIL RENNES 2</v>
      </c>
      <c r="D1295" s="46" t="s">
        <v>24</v>
      </c>
      <c r="E1295" s="51">
        <f>IF(E1293&gt;MAX($O$3:$BD$3),BD1284,
IF(E1293&lt;MIN($O$3:$BD$3),1,SUMIFS($O1285:$BD1285,$O$2:$BD$2,"&lt;="&amp;E1293,$O$3:$BD$3,"&gt;="&amp;E1293)))</f>
        <v>1.0794878528487968</v>
      </c>
      <c r="F1295" s="15"/>
      <c r="G1295" s="49" t="s">
        <v>265</v>
      </c>
      <c r="H1295" s="31">
        <v>0</v>
      </c>
      <c r="I1295" s="32">
        <v>0</v>
      </c>
      <c r="J1295" s="32">
        <v>0</v>
      </c>
      <c r="K1295" s="23"/>
      <c r="L1295" s="52" t="s">
        <v>266</v>
      </c>
      <c r="M1295" s="72"/>
      <c r="N1295" s="72"/>
      <c r="O1295" s="41">
        <f t="shared" ref="O1295:BD1295" si="854">IFERROR(((O$3&gt;=$E1290)*(O$2&lt;=$E1290))*$H1298,"")</f>
        <v>0</v>
      </c>
      <c r="P1295" s="41">
        <f t="shared" si="854"/>
        <v>0</v>
      </c>
      <c r="Q1295" s="41">
        <f t="shared" si="854"/>
        <v>0</v>
      </c>
      <c r="R1295" s="41">
        <f t="shared" si="854"/>
        <v>0</v>
      </c>
      <c r="S1295" s="41">
        <f t="shared" si="854"/>
        <v>0</v>
      </c>
      <c r="T1295" s="41">
        <f t="shared" si="854"/>
        <v>0</v>
      </c>
      <c r="U1295" s="41">
        <f t="shared" si="854"/>
        <v>0</v>
      </c>
      <c r="V1295" s="41">
        <f t="shared" si="854"/>
        <v>0</v>
      </c>
      <c r="W1295" s="41">
        <f t="shared" si="854"/>
        <v>0</v>
      </c>
      <c r="X1295" s="41">
        <f t="shared" si="854"/>
        <v>0</v>
      </c>
      <c r="Y1295" s="41">
        <f t="shared" si="854"/>
        <v>0</v>
      </c>
      <c r="Z1295" s="41">
        <f t="shared" si="854"/>
        <v>0</v>
      </c>
      <c r="AA1295" s="41">
        <f t="shared" si="854"/>
        <v>0</v>
      </c>
      <c r="AB1295" s="41">
        <f t="shared" si="854"/>
        <v>0</v>
      </c>
      <c r="AC1295" s="41">
        <f t="shared" si="854"/>
        <v>0</v>
      </c>
      <c r="AD1295" s="41">
        <f t="shared" si="854"/>
        <v>0</v>
      </c>
      <c r="AE1295" s="41">
        <f t="shared" si="854"/>
        <v>0</v>
      </c>
      <c r="AF1295" s="41">
        <f t="shared" si="854"/>
        <v>0</v>
      </c>
      <c r="AG1295" s="41">
        <f t="shared" si="854"/>
        <v>0</v>
      </c>
      <c r="AH1295" s="41">
        <f t="shared" si="854"/>
        <v>0</v>
      </c>
      <c r="AI1295" s="41">
        <f t="shared" si="854"/>
        <v>0</v>
      </c>
      <c r="AJ1295" s="41">
        <f t="shared" si="854"/>
        <v>0</v>
      </c>
      <c r="AK1295" s="41">
        <f t="shared" si="854"/>
        <v>0</v>
      </c>
      <c r="AL1295" s="41">
        <f t="shared" si="854"/>
        <v>0</v>
      </c>
      <c r="AM1295" s="41">
        <f t="shared" si="854"/>
        <v>0</v>
      </c>
      <c r="AN1295" s="41">
        <f t="shared" si="854"/>
        <v>0</v>
      </c>
      <c r="AO1295" s="41">
        <f t="shared" si="854"/>
        <v>0</v>
      </c>
      <c r="AP1295" s="41">
        <f t="shared" si="854"/>
        <v>0</v>
      </c>
      <c r="AQ1295" s="41">
        <f t="shared" si="854"/>
        <v>0</v>
      </c>
      <c r="AR1295" s="41">
        <f t="shared" si="854"/>
        <v>0</v>
      </c>
      <c r="AS1295" s="41">
        <f t="shared" si="854"/>
        <v>0</v>
      </c>
      <c r="AT1295" s="41">
        <f t="shared" si="854"/>
        <v>0</v>
      </c>
      <c r="AU1295" s="41">
        <f t="shared" si="854"/>
        <v>0</v>
      </c>
      <c r="AV1295" s="41">
        <f t="shared" si="854"/>
        <v>0</v>
      </c>
      <c r="AW1295" s="41">
        <f t="shared" si="854"/>
        <v>0</v>
      </c>
      <c r="AX1295" s="41">
        <f t="shared" si="854"/>
        <v>0</v>
      </c>
      <c r="AY1295" s="41">
        <f t="shared" si="854"/>
        <v>0</v>
      </c>
      <c r="AZ1295" s="41">
        <f t="shared" si="854"/>
        <v>0</v>
      </c>
      <c r="BA1295" s="41">
        <f t="shared" si="854"/>
        <v>0</v>
      </c>
      <c r="BB1295" s="41">
        <f t="shared" si="854"/>
        <v>0</v>
      </c>
      <c r="BC1295" s="41">
        <f t="shared" si="854"/>
        <v>0</v>
      </c>
      <c r="BD1295" s="41">
        <f t="shared" si="854"/>
        <v>0</v>
      </c>
    </row>
    <row r="1296" spans="1:59" ht="16" x14ac:dyDescent="0.2">
      <c r="B1296" s="11">
        <f t="shared" si="852"/>
        <v>40</v>
      </c>
      <c r="C1296" s="12" t="str">
        <f t="shared" si="852"/>
        <v>SCI RETAIL RENNES 2</v>
      </c>
      <c r="D1296" s="46" t="s">
        <v>8</v>
      </c>
      <c r="E1296" s="42">
        <v>0</v>
      </c>
      <c r="F1296" s="15"/>
      <c r="G1296" s="49" t="s">
        <v>267</v>
      </c>
      <c r="H1296" s="31">
        <v>0</v>
      </c>
      <c r="I1296" s="32">
        <v>0</v>
      </c>
      <c r="J1296" s="32">
        <v>0</v>
      </c>
      <c r="L1296" s="52" t="s">
        <v>268</v>
      </c>
      <c r="M1296" s="72"/>
      <c r="N1296" s="72"/>
      <c r="O1296" s="41">
        <f t="shared" ref="O1296:BD1296" si="855">IFERROR(((O$3&gt;=$E1293)*(O$2&lt;=$E1293))*$J1298,"")</f>
        <v>0</v>
      </c>
      <c r="P1296" s="41">
        <f t="shared" si="855"/>
        <v>0</v>
      </c>
      <c r="Q1296" s="41">
        <f t="shared" si="855"/>
        <v>0</v>
      </c>
      <c r="R1296" s="41">
        <f t="shared" si="855"/>
        <v>0</v>
      </c>
      <c r="S1296" s="41">
        <f t="shared" si="855"/>
        <v>0</v>
      </c>
      <c r="T1296" s="41">
        <f t="shared" si="855"/>
        <v>0</v>
      </c>
      <c r="U1296" s="41">
        <f t="shared" si="855"/>
        <v>0</v>
      </c>
      <c r="V1296" s="41">
        <f t="shared" si="855"/>
        <v>0</v>
      </c>
      <c r="W1296" s="41">
        <f t="shared" si="855"/>
        <v>0</v>
      </c>
      <c r="X1296" s="41">
        <f t="shared" si="855"/>
        <v>0</v>
      </c>
      <c r="Y1296" s="41">
        <f t="shared" si="855"/>
        <v>0</v>
      </c>
      <c r="Z1296" s="41">
        <f t="shared" si="855"/>
        <v>0</v>
      </c>
      <c r="AA1296" s="41">
        <f t="shared" si="855"/>
        <v>0</v>
      </c>
      <c r="AB1296" s="41">
        <f t="shared" si="855"/>
        <v>0</v>
      </c>
      <c r="AC1296" s="41">
        <f t="shared" si="855"/>
        <v>0</v>
      </c>
      <c r="AD1296" s="41">
        <f t="shared" si="855"/>
        <v>0</v>
      </c>
      <c r="AE1296" s="41">
        <f t="shared" si="855"/>
        <v>0</v>
      </c>
      <c r="AF1296" s="41">
        <f t="shared" si="855"/>
        <v>0</v>
      </c>
      <c r="AG1296" s="41">
        <f t="shared" si="855"/>
        <v>0</v>
      </c>
      <c r="AH1296" s="41">
        <f t="shared" si="855"/>
        <v>0</v>
      </c>
      <c r="AI1296" s="41">
        <f t="shared" si="855"/>
        <v>0</v>
      </c>
      <c r="AJ1296" s="41">
        <f t="shared" si="855"/>
        <v>0</v>
      </c>
      <c r="AK1296" s="41">
        <f t="shared" si="855"/>
        <v>0</v>
      </c>
      <c r="AL1296" s="41">
        <f t="shared" si="855"/>
        <v>0</v>
      </c>
      <c r="AM1296" s="41">
        <f t="shared" si="855"/>
        <v>0</v>
      </c>
      <c r="AN1296" s="41">
        <f t="shared" si="855"/>
        <v>0</v>
      </c>
      <c r="AO1296" s="41">
        <f t="shared" si="855"/>
        <v>0</v>
      </c>
      <c r="AP1296" s="41">
        <f t="shared" si="855"/>
        <v>0</v>
      </c>
      <c r="AQ1296" s="41">
        <f t="shared" si="855"/>
        <v>0</v>
      </c>
      <c r="AR1296" s="41">
        <f t="shared" si="855"/>
        <v>0</v>
      </c>
      <c r="AS1296" s="41">
        <f t="shared" si="855"/>
        <v>0</v>
      </c>
      <c r="AT1296" s="41">
        <f t="shared" si="855"/>
        <v>0</v>
      </c>
      <c r="AU1296" s="41">
        <f t="shared" si="855"/>
        <v>0</v>
      </c>
      <c r="AV1296" s="41">
        <f t="shared" si="855"/>
        <v>0</v>
      </c>
      <c r="AW1296" s="41">
        <f t="shared" si="855"/>
        <v>0</v>
      </c>
      <c r="AX1296" s="41">
        <f t="shared" si="855"/>
        <v>0</v>
      </c>
      <c r="AY1296" s="41">
        <f t="shared" si="855"/>
        <v>0</v>
      </c>
      <c r="AZ1296" s="41">
        <f t="shared" si="855"/>
        <v>0</v>
      </c>
      <c r="BA1296" s="41">
        <f t="shared" si="855"/>
        <v>0</v>
      </c>
      <c r="BB1296" s="41">
        <f t="shared" si="855"/>
        <v>0</v>
      </c>
      <c r="BC1296" s="41">
        <f t="shared" si="855"/>
        <v>0</v>
      </c>
      <c r="BD1296" s="41">
        <f t="shared" si="855"/>
        <v>0</v>
      </c>
    </row>
    <row r="1297" spans="1:59" ht="16" x14ac:dyDescent="0.2">
      <c r="B1297" s="11">
        <f t="shared" si="852"/>
        <v>40</v>
      </c>
      <c r="C1297" s="12" t="str">
        <f t="shared" si="852"/>
        <v>SCI RETAIL RENNES 2</v>
      </c>
      <c r="D1297" s="46" t="s">
        <v>269</v>
      </c>
      <c r="E1297" s="31">
        <v>0</v>
      </c>
      <c r="F1297" s="15"/>
      <c r="G1297" s="53"/>
      <c r="H1297" s="15"/>
      <c r="I1297" s="15"/>
      <c r="J1297" s="23"/>
      <c r="L1297" s="52" t="s">
        <v>270</v>
      </c>
      <c r="M1297" s="72"/>
      <c r="N1297" s="72"/>
      <c r="O1297" s="41">
        <f t="shared" ref="O1297:BD1297" si="856">IFERROR(((O$3&gt;=$J1287)*(O$2&lt;=$J1287))*$E1298,"")</f>
        <v>0</v>
      </c>
      <c r="P1297" s="41">
        <f t="shared" si="856"/>
        <v>0</v>
      </c>
      <c r="Q1297" s="41">
        <f t="shared" si="856"/>
        <v>0</v>
      </c>
      <c r="R1297" s="41">
        <f t="shared" si="856"/>
        <v>0</v>
      </c>
      <c r="S1297" s="41">
        <f t="shared" si="856"/>
        <v>0</v>
      </c>
      <c r="T1297" s="41">
        <f t="shared" si="856"/>
        <v>0</v>
      </c>
      <c r="U1297" s="41">
        <f t="shared" si="856"/>
        <v>0</v>
      </c>
      <c r="V1297" s="41">
        <f t="shared" si="856"/>
        <v>0</v>
      </c>
      <c r="W1297" s="41">
        <f t="shared" si="856"/>
        <v>0</v>
      </c>
      <c r="X1297" s="41">
        <f t="shared" si="856"/>
        <v>0</v>
      </c>
      <c r="Y1297" s="41">
        <f t="shared" si="856"/>
        <v>0</v>
      </c>
      <c r="Z1297" s="41">
        <f t="shared" si="856"/>
        <v>0</v>
      </c>
      <c r="AA1297" s="41">
        <f t="shared" si="856"/>
        <v>0</v>
      </c>
      <c r="AB1297" s="41">
        <f t="shared" si="856"/>
        <v>0</v>
      </c>
      <c r="AC1297" s="41">
        <f t="shared" si="856"/>
        <v>0</v>
      </c>
      <c r="AD1297" s="41">
        <f t="shared" si="856"/>
        <v>0</v>
      </c>
      <c r="AE1297" s="41">
        <f t="shared" si="856"/>
        <v>0</v>
      </c>
      <c r="AF1297" s="41">
        <f t="shared" si="856"/>
        <v>0</v>
      </c>
      <c r="AG1297" s="41">
        <f t="shared" si="856"/>
        <v>0</v>
      </c>
      <c r="AH1297" s="41">
        <f t="shared" si="856"/>
        <v>0</v>
      </c>
      <c r="AI1297" s="41">
        <f t="shared" si="856"/>
        <v>0</v>
      </c>
      <c r="AJ1297" s="41">
        <f t="shared" si="856"/>
        <v>0</v>
      </c>
      <c r="AK1297" s="41">
        <f t="shared" si="856"/>
        <v>0</v>
      </c>
      <c r="AL1297" s="41">
        <f t="shared" si="856"/>
        <v>0</v>
      </c>
      <c r="AM1297" s="41">
        <f t="shared" si="856"/>
        <v>0</v>
      </c>
      <c r="AN1297" s="41">
        <f t="shared" si="856"/>
        <v>0</v>
      </c>
      <c r="AO1297" s="41">
        <f t="shared" si="856"/>
        <v>0</v>
      </c>
      <c r="AP1297" s="41">
        <f t="shared" si="856"/>
        <v>0</v>
      </c>
      <c r="AQ1297" s="41">
        <f t="shared" si="856"/>
        <v>0</v>
      </c>
      <c r="AR1297" s="41">
        <f t="shared" si="856"/>
        <v>0</v>
      </c>
      <c r="AS1297" s="41">
        <f t="shared" si="856"/>
        <v>0</v>
      </c>
      <c r="AT1297" s="41">
        <f t="shared" si="856"/>
        <v>0</v>
      </c>
      <c r="AU1297" s="41">
        <f t="shared" si="856"/>
        <v>0</v>
      </c>
      <c r="AV1297" s="41">
        <f t="shared" si="856"/>
        <v>0</v>
      </c>
      <c r="AW1297" s="41">
        <f t="shared" si="856"/>
        <v>0</v>
      </c>
      <c r="AX1297" s="41">
        <f t="shared" si="856"/>
        <v>0</v>
      </c>
      <c r="AY1297" s="41">
        <f t="shared" si="856"/>
        <v>0</v>
      </c>
      <c r="AZ1297" s="41">
        <f t="shared" si="856"/>
        <v>0</v>
      </c>
      <c r="BA1297" s="41">
        <f t="shared" si="856"/>
        <v>0</v>
      </c>
      <c r="BB1297" s="41">
        <f t="shared" si="856"/>
        <v>0</v>
      </c>
      <c r="BC1297" s="41">
        <f t="shared" si="856"/>
        <v>0</v>
      </c>
      <c r="BD1297" s="41">
        <f t="shared" si="856"/>
        <v>0</v>
      </c>
    </row>
    <row r="1298" spans="1:59" ht="16" x14ac:dyDescent="0.2">
      <c r="B1298" s="11">
        <f t="shared" si="852"/>
        <v>40</v>
      </c>
      <c r="C1298" s="12" t="str">
        <f t="shared" si="852"/>
        <v>SCI RETAIL RENNES 2</v>
      </c>
      <c r="D1298" s="46" t="s">
        <v>270</v>
      </c>
      <c r="E1298" s="31">
        <v>0</v>
      </c>
      <c r="F1298" s="15"/>
      <c r="G1298" s="46" t="s">
        <v>266</v>
      </c>
      <c r="H1298" s="31">
        <v>0</v>
      </c>
      <c r="I1298" s="46" t="s">
        <v>268</v>
      </c>
      <c r="J1298" s="31">
        <v>0</v>
      </c>
      <c r="L1298" s="54" t="s">
        <v>271</v>
      </c>
      <c r="M1298" s="73"/>
      <c r="N1298" s="73"/>
      <c r="O1298" s="45">
        <f t="shared" ref="O1298:BD1298" si="857">IFERROR(-($E1279+$H1279+$J1279)*O1280,"")</f>
        <v>0</v>
      </c>
      <c r="P1298" s="45">
        <f t="shared" si="857"/>
        <v>0</v>
      </c>
      <c r="Q1298" s="45">
        <f t="shared" si="857"/>
        <v>0</v>
      </c>
      <c r="R1298" s="45">
        <f t="shared" si="857"/>
        <v>0</v>
      </c>
      <c r="S1298" s="45">
        <f t="shared" si="857"/>
        <v>0</v>
      </c>
      <c r="T1298" s="45">
        <f t="shared" si="857"/>
        <v>0</v>
      </c>
      <c r="U1298" s="45">
        <f t="shared" si="857"/>
        <v>0</v>
      </c>
      <c r="V1298" s="45">
        <f t="shared" si="857"/>
        <v>0</v>
      </c>
      <c r="W1298" s="45">
        <f t="shared" si="857"/>
        <v>0</v>
      </c>
      <c r="X1298" s="45">
        <f t="shared" si="857"/>
        <v>0</v>
      </c>
      <c r="Y1298" s="45">
        <f t="shared" si="857"/>
        <v>0</v>
      </c>
      <c r="Z1298" s="45">
        <f t="shared" si="857"/>
        <v>0</v>
      </c>
      <c r="AA1298" s="45">
        <f t="shared" si="857"/>
        <v>0</v>
      </c>
      <c r="AB1298" s="45">
        <f t="shared" si="857"/>
        <v>0</v>
      </c>
      <c r="AC1298" s="45">
        <f t="shared" si="857"/>
        <v>0</v>
      </c>
      <c r="AD1298" s="45">
        <f t="shared" si="857"/>
        <v>0</v>
      </c>
      <c r="AE1298" s="45">
        <f t="shared" si="857"/>
        <v>0</v>
      </c>
      <c r="AF1298" s="45">
        <f t="shared" si="857"/>
        <v>0</v>
      </c>
      <c r="AG1298" s="45">
        <f t="shared" si="857"/>
        <v>0</v>
      </c>
      <c r="AH1298" s="45">
        <f t="shared" si="857"/>
        <v>0</v>
      </c>
      <c r="AI1298" s="45">
        <f t="shared" si="857"/>
        <v>0</v>
      </c>
      <c r="AJ1298" s="45">
        <f t="shared" si="857"/>
        <v>0</v>
      </c>
      <c r="AK1298" s="45">
        <f t="shared" si="857"/>
        <v>0</v>
      </c>
      <c r="AL1298" s="45">
        <f t="shared" si="857"/>
        <v>0</v>
      </c>
      <c r="AM1298" s="45">
        <f t="shared" si="857"/>
        <v>0</v>
      </c>
      <c r="AN1298" s="45">
        <f t="shared" si="857"/>
        <v>0</v>
      </c>
      <c r="AO1298" s="45">
        <f t="shared" si="857"/>
        <v>0</v>
      </c>
      <c r="AP1298" s="45">
        <f t="shared" si="857"/>
        <v>0</v>
      </c>
      <c r="AQ1298" s="45">
        <f t="shared" si="857"/>
        <v>0</v>
      </c>
      <c r="AR1298" s="45">
        <f t="shared" si="857"/>
        <v>0</v>
      </c>
      <c r="AS1298" s="45">
        <f t="shared" si="857"/>
        <v>0</v>
      </c>
      <c r="AT1298" s="45">
        <f t="shared" si="857"/>
        <v>0</v>
      </c>
      <c r="AU1298" s="45">
        <f t="shared" si="857"/>
        <v>0</v>
      </c>
      <c r="AV1298" s="45">
        <f t="shared" si="857"/>
        <v>0</v>
      </c>
      <c r="AW1298" s="45">
        <f t="shared" si="857"/>
        <v>0</v>
      </c>
      <c r="AX1298" s="45">
        <f t="shared" si="857"/>
        <v>0</v>
      </c>
      <c r="AY1298" s="45">
        <f t="shared" si="857"/>
        <v>0</v>
      </c>
      <c r="AZ1298" s="45">
        <f t="shared" si="857"/>
        <v>0</v>
      </c>
      <c r="BA1298" s="45">
        <f t="shared" si="857"/>
        <v>0</v>
      </c>
      <c r="BB1298" s="45">
        <f t="shared" si="857"/>
        <v>0</v>
      </c>
      <c r="BC1298" s="45">
        <f t="shared" si="857"/>
        <v>0</v>
      </c>
      <c r="BD1298" s="45">
        <f t="shared" si="857"/>
        <v>0</v>
      </c>
    </row>
    <row r="1299" spans="1:59" x14ac:dyDescent="0.2">
      <c r="A1299"/>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row>
    <row r="1300" spans="1:59" ht="16" x14ac:dyDescent="0.2">
      <c r="A1300"/>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s="1"/>
    </row>
    <row r="1301" spans="1:59" ht="16" x14ac:dyDescent="0.2">
      <c r="A1301" s="1"/>
      <c r="B1301" s="67">
        <v>41</v>
      </c>
      <c r="C1301" s="68" t="str">
        <f>H1303</f>
        <v>SCI RETAIL RENNES 2</v>
      </c>
      <c r="D1301" s="69" t="s">
        <v>91</v>
      </c>
      <c r="E1301" s="69"/>
      <c r="F1301" s="69"/>
      <c r="G1301" s="69"/>
      <c r="H1301" s="69"/>
      <c r="I1301" s="69"/>
      <c r="J1301" s="69"/>
      <c r="K1301" s="68"/>
      <c r="L1301" s="68"/>
      <c r="M1301" s="68"/>
      <c r="N1301" s="68"/>
      <c r="O1301" s="82"/>
      <c r="P1301" s="82"/>
      <c r="Q1301" s="82"/>
      <c r="R1301" s="82"/>
      <c r="S1301" s="82"/>
      <c r="T1301" s="82"/>
      <c r="U1301" s="82"/>
      <c r="V1301" s="82"/>
      <c r="W1301" s="82"/>
      <c r="X1301" s="82"/>
      <c r="Y1301" s="82"/>
      <c r="Z1301" s="82"/>
      <c r="AA1301" s="82"/>
      <c r="AB1301" s="82"/>
      <c r="AC1301" s="82"/>
      <c r="AD1301" s="82"/>
      <c r="AE1301" s="82"/>
      <c r="AF1301" s="82"/>
      <c r="AG1301" s="82"/>
      <c r="AH1301" s="82"/>
      <c r="AI1301" s="82"/>
      <c r="AJ1301" s="82"/>
      <c r="AK1301" s="82"/>
      <c r="AL1301" s="82"/>
      <c r="AM1301" s="82"/>
      <c r="AN1301" s="82"/>
      <c r="AO1301" s="82"/>
      <c r="AP1301" s="82"/>
      <c r="AQ1301" s="82"/>
      <c r="AR1301" s="82"/>
      <c r="AS1301" s="82"/>
      <c r="AT1301" s="82"/>
      <c r="AU1301" s="82"/>
      <c r="AV1301" s="82"/>
      <c r="AW1301" s="82"/>
      <c r="AX1301" s="82"/>
      <c r="AY1301" s="82"/>
      <c r="AZ1301" s="82"/>
      <c r="BA1301" s="82"/>
      <c r="BB1301" s="82"/>
      <c r="BC1301" s="82"/>
      <c r="BD1301" s="82"/>
      <c r="BE1301" s="1"/>
      <c r="BF1301" s="1"/>
      <c r="BG1301" s="1"/>
    </row>
    <row r="1302" spans="1:59" ht="16" x14ac:dyDescent="0.2">
      <c r="A1302" s="35"/>
      <c r="B1302" s="11">
        <f>B1301</f>
        <v>41</v>
      </c>
      <c r="C1302" s="12" t="str">
        <f>C1301</f>
        <v>SCI RETAIL RENNES 2</v>
      </c>
      <c r="D1302" s="35"/>
      <c r="E1302" s="35"/>
      <c r="F1302" s="35"/>
      <c r="G1302" s="35"/>
      <c r="H1302" s="35"/>
      <c r="I1302" s="35"/>
      <c r="J1302" s="35"/>
      <c r="K1302" s="35"/>
      <c r="L1302" s="35"/>
      <c r="M1302" s="35"/>
      <c r="N1302" s="35"/>
      <c r="O1302" s="44"/>
      <c r="P1302" s="44"/>
      <c r="Q1302" s="44"/>
      <c r="R1302" s="44"/>
      <c r="S1302" s="44"/>
      <c r="T1302" s="44"/>
      <c r="U1302" s="44"/>
      <c r="V1302" s="44"/>
      <c r="W1302" s="44"/>
      <c r="X1302" s="44"/>
      <c r="Y1302" s="44"/>
      <c r="Z1302" s="44"/>
      <c r="AA1302" s="44"/>
      <c r="AB1302" s="44"/>
      <c r="AC1302" s="44"/>
      <c r="AD1302" s="44"/>
      <c r="AE1302" s="44"/>
      <c r="AF1302" s="44"/>
      <c r="AG1302" s="44"/>
      <c r="AH1302" s="44"/>
      <c r="AI1302" s="44"/>
      <c r="AJ1302" s="44"/>
      <c r="AK1302" s="44"/>
      <c r="AL1302" s="44"/>
      <c r="AM1302" s="44"/>
      <c r="AN1302" s="44"/>
      <c r="AO1302" s="44"/>
      <c r="AP1302" s="44"/>
      <c r="AQ1302" s="44"/>
      <c r="AR1302" s="44"/>
      <c r="AS1302" s="44"/>
      <c r="AT1302" s="44"/>
      <c r="AU1302" s="44"/>
      <c r="AV1302" s="44"/>
      <c r="AW1302" s="44"/>
      <c r="AX1302" s="44"/>
      <c r="AY1302" s="44"/>
      <c r="AZ1302" s="44"/>
      <c r="BA1302" s="44"/>
      <c r="BB1302" s="44"/>
      <c r="BC1302" s="44"/>
      <c r="BD1302" s="44"/>
      <c r="BE1302" s="35"/>
      <c r="BF1302" s="35"/>
      <c r="BG1302" s="35"/>
    </row>
    <row r="1303" spans="1:59" ht="16" x14ac:dyDescent="0.2">
      <c r="B1303" s="11">
        <f t="shared" ref="B1303:C1318" si="858">B1302</f>
        <v>41</v>
      </c>
      <c r="C1303" s="12" t="str">
        <f t="shared" si="858"/>
        <v>SCI RETAIL RENNES 2</v>
      </c>
      <c r="D1303" s="13" t="s">
        <v>2</v>
      </c>
      <c r="E1303" s="14" t="s">
        <v>57</v>
      </c>
      <c r="F1303" s="15"/>
      <c r="G1303" s="13" t="s">
        <v>229</v>
      </c>
      <c r="H1303" s="14" t="s">
        <v>26</v>
      </c>
      <c r="I1303" s="14"/>
      <c r="J1303" s="14"/>
      <c r="L1303" s="16" t="s">
        <v>230</v>
      </c>
      <c r="M1303" s="70"/>
      <c r="N1303" s="70"/>
      <c r="O1303" s="17">
        <f>($E1314&gt;0)*($E1308&lt;O$2)*(EDATE($E1308,$E1314)&gt;O$3)*((O$3-O$2+1)/O$4)
+($E1314&gt;0)*($E1308&lt;O$2)*(EDATE($E1308,$E1314)&gt;=O$2)*(EDATE($E1308,$E1314)&lt;=O$3)*((EDATE($E1308,$E1314)-O$2)/O$4)
+($E1314&gt;0)*($E1308&lt;O$2)*(EDATE($E1308,$E1314)&lt;O$2)*(0)
+($E1314&gt;0)*($E1308&gt;=O$2)*($E1308&lt;=O$3)*(EDATE($E1308,$E1314)&gt;=O$2)*(EDATE($E1308,$E1314)&lt;=O$3)*((EDATE($E1308,$E1314)-$E1308+1)/O$4)
+($E1314&gt;0)*($E1308&gt;=O$2)*($E1308&lt;=O$3)*(EDATE($E1308,$E1314)&gt;O$3)*((O$3-$E1308+1)/O$4)
+($E1314&gt;0)*($E1308&gt;O$3)*(0)</f>
        <v>0</v>
      </c>
      <c r="P1303" s="17">
        <f t="shared" ref="P1303:BD1303" si="859">($E1314&gt;0)*($E1308&lt;P$2)*(EDATE($E1308,$E1314)&gt;P$3)*((P$3-P$2+1)/P$4)
+($E1314&gt;0)*($E1308&lt;P$2)*(EDATE($E1308,$E1314)&gt;=P$2)*(EDATE($E1308,$E1314)&lt;=P$3)*((EDATE($E1308,$E1314)-P$2)/P$4)
+($E1314&gt;0)*($E1308&lt;P$2)*(EDATE($E1308,$E1314)&lt;P$2)*(0)
+($E1314&gt;0)*($E1308&gt;=P$2)*($E1308&lt;=P$3)*(EDATE($E1308,$E1314)&gt;=P$2)*(EDATE($E1308,$E1314)&lt;=P$3)*((EDATE($E1308,$E1314)-$E1308+1)/P$4)
+($E1314&gt;0)*($E1308&gt;=P$2)*($E1308&lt;=P$3)*(EDATE($E1308,$E1314)&gt;P$3)*((P$3-$E1308+1)/P$4)
+($E1314&gt;0)*($E1308&gt;P$3)*(0)</f>
        <v>0</v>
      </c>
      <c r="Q1303" s="17">
        <f t="shared" si="859"/>
        <v>0</v>
      </c>
      <c r="R1303" s="17">
        <f t="shared" si="859"/>
        <v>0</v>
      </c>
      <c r="S1303" s="17">
        <f t="shared" si="859"/>
        <v>0</v>
      </c>
      <c r="T1303" s="17">
        <f t="shared" si="859"/>
        <v>0</v>
      </c>
      <c r="U1303" s="17">
        <f t="shared" si="859"/>
        <v>0</v>
      </c>
      <c r="V1303" s="17">
        <f t="shared" si="859"/>
        <v>0</v>
      </c>
      <c r="W1303" s="17">
        <f t="shared" si="859"/>
        <v>0</v>
      </c>
      <c r="X1303" s="17">
        <f t="shared" si="859"/>
        <v>0</v>
      </c>
      <c r="Y1303" s="17">
        <f t="shared" si="859"/>
        <v>0</v>
      </c>
      <c r="Z1303" s="17">
        <f t="shared" si="859"/>
        <v>0</v>
      </c>
      <c r="AA1303" s="17">
        <f t="shared" si="859"/>
        <v>0</v>
      </c>
      <c r="AB1303" s="17">
        <f t="shared" si="859"/>
        <v>0</v>
      </c>
      <c r="AC1303" s="17">
        <f t="shared" si="859"/>
        <v>0</v>
      </c>
      <c r="AD1303" s="17">
        <f t="shared" si="859"/>
        <v>0</v>
      </c>
      <c r="AE1303" s="17">
        <f t="shared" si="859"/>
        <v>0</v>
      </c>
      <c r="AF1303" s="17">
        <f t="shared" si="859"/>
        <v>0</v>
      </c>
      <c r="AG1303" s="17">
        <f t="shared" si="859"/>
        <v>0</v>
      </c>
      <c r="AH1303" s="17">
        <f t="shared" si="859"/>
        <v>0</v>
      </c>
      <c r="AI1303" s="17">
        <f t="shared" si="859"/>
        <v>0</v>
      </c>
      <c r="AJ1303" s="17">
        <f t="shared" si="859"/>
        <v>0</v>
      </c>
      <c r="AK1303" s="17">
        <f t="shared" si="859"/>
        <v>0</v>
      </c>
      <c r="AL1303" s="17">
        <f t="shared" si="859"/>
        <v>0</v>
      </c>
      <c r="AM1303" s="17">
        <f t="shared" si="859"/>
        <v>0</v>
      </c>
      <c r="AN1303" s="17">
        <f t="shared" si="859"/>
        <v>0</v>
      </c>
      <c r="AO1303" s="17">
        <f t="shared" si="859"/>
        <v>0</v>
      </c>
      <c r="AP1303" s="17">
        <f t="shared" si="859"/>
        <v>0</v>
      </c>
      <c r="AQ1303" s="17">
        <f t="shared" si="859"/>
        <v>0</v>
      </c>
      <c r="AR1303" s="17">
        <f t="shared" si="859"/>
        <v>0</v>
      </c>
      <c r="AS1303" s="17">
        <f t="shared" si="859"/>
        <v>0</v>
      </c>
      <c r="AT1303" s="17">
        <f t="shared" si="859"/>
        <v>0</v>
      </c>
      <c r="AU1303" s="17">
        <f t="shared" si="859"/>
        <v>0</v>
      </c>
      <c r="AV1303" s="17">
        <f t="shared" si="859"/>
        <v>0</v>
      </c>
      <c r="AW1303" s="17">
        <f t="shared" si="859"/>
        <v>0</v>
      </c>
      <c r="AX1303" s="17">
        <f t="shared" si="859"/>
        <v>0</v>
      </c>
      <c r="AY1303" s="17">
        <f t="shared" si="859"/>
        <v>0</v>
      </c>
      <c r="AZ1303" s="17">
        <f t="shared" si="859"/>
        <v>0</v>
      </c>
      <c r="BA1303" s="17">
        <f t="shared" si="859"/>
        <v>0</v>
      </c>
      <c r="BB1303" s="17">
        <f t="shared" si="859"/>
        <v>0</v>
      </c>
      <c r="BC1303" s="17">
        <f t="shared" si="859"/>
        <v>0</v>
      </c>
      <c r="BD1303" s="17">
        <f t="shared" si="859"/>
        <v>0</v>
      </c>
    </row>
    <row r="1304" spans="1:59" ht="16" x14ac:dyDescent="0.2">
      <c r="B1304" s="11">
        <f t="shared" si="858"/>
        <v>41</v>
      </c>
      <c r="C1304" s="12" t="str">
        <f t="shared" si="858"/>
        <v>SCI RETAIL RENNES 2</v>
      </c>
      <c r="D1304" s="13" t="s">
        <v>7</v>
      </c>
      <c r="E1304" s="18">
        <v>107.8</v>
      </c>
      <c r="F1304" s="15"/>
      <c r="G1304" s="13" t="s">
        <v>0</v>
      </c>
      <c r="H1304" s="19">
        <v>76.180000000000007</v>
      </c>
      <c r="I1304" s="13" t="s">
        <v>20</v>
      </c>
      <c r="J1304" s="19">
        <v>72.400000000000006</v>
      </c>
      <c r="L1304" s="20" t="s">
        <v>231</v>
      </c>
      <c r="M1304" s="72"/>
      <c r="N1304" s="72"/>
      <c r="O1304" s="21">
        <f>($H1309&gt;0)*($J1309&lt;O$2)*0
+($H1309&gt;0)*($J1309&gt;=O$2)*($J1309&lt;=O$3)*(($J1309-O$2+1)/O$4)
+($H1309&gt;0)*($J1309&gt;O$3)*($I1309&gt;O$3)*0
+($H1309&gt;0)*($J1309&gt;O$3)*($I1309&lt;=O$3)*($I1309&gt;=O$2)*((O$3-$I1309+1)/O$4)
+($H1309&gt;0)*($J1309&gt;O$3)*($I1309&lt;O$2)*1
+($H1309&gt;0)*($I1309&gt;O$3)*0
+($H1310&gt;0)*($J$2350&lt;O$2)*0
+($H1310&gt;0)*($J1310&gt;=O$2)*($J1310&lt;=O$3)*(($J1310-O$2+1)/O$4)
+($H1310&gt;0)*($J1310&gt;O$3)*($I1310&gt;O$3)*0
+($H1310&gt;0)*($J1310&gt;O$3)*($I1310&lt;=O$3)*($I1310&gt;=O$2)*((O$3-$I1310+1)/O$4)
+($H1310&gt;0)*($J1310&gt;O$3)*($I1310&lt;O$2)*1
+($H1310&gt;0)*($I1310&gt;O$3)*0
+($H1311&gt;0)*($J1311&lt;O$2)*0
+($H1311&gt;0)*($J1311&gt;=O$2)*($J1311&lt;=O$3)*(($J1311-O$2+1)/O$4)
+($H1311&gt;0)*($J1311&gt;O$3)*($I1311&gt;O$3)*0
+($H1311&gt;0)*($J1311&gt;O$3)*($I1311&lt;=O$3)*($I1311&gt;=O$2)*((O$3-$I1311+1)/O$4)
+($H1311&gt;0)*($J1311&gt;O$3)*($I1311&lt;O$2)*1
+($H1311&gt;0)*($I1311&gt;O$3)*0</f>
        <v>0</v>
      </c>
      <c r="P1304" s="21">
        <f t="shared" ref="P1304:BD1304" si="860">($H1309&gt;0)*($J1309&lt;P$2)*0
+($H1309&gt;0)*($J1309&gt;=P$2)*($J1309&lt;=P$3)*(($J1309-P$2+1)/P$4)
+($H1309&gt;0)*($J1309&gt;P$3)*($I1309&gt;P$3)*0
+($H1309&gt;0)*($J1309&gt;P$3)*($I1309&lt;=P$3)*($I1309&gt;=P$2)*((P$3-$I1309+1)/P$4)
+($H1309&gt;0)*($J1309&gt;P$3)*($I1309&lt;P$2)*1
+($H1309&gt;0)*($I1309&gt;P$3)*0
+($H1310&gt;0)*($J$2350&lt;P$2)*0
+($H1310&gt;0)*($J1310&gt;=P$2)*($J1310&lt;=P$3)*(($J1310-P$2+1)/P$4)
+($H1310&gt;0)*($J1310&gt;P$3)*($I1310&gt;P$3)*0
+($H1310&gt;0)*($J1310&gt;P$3)*($I1310&lt;=P$3)*($I1310&gt;=P$2)*((P$3-$I1310+1)/P$4)
+($H1310&gt;0)*($J1310&gt;P$3)*($I1310&lt;P$2)*1
+($H1310&gt;0)*($I1310&gt;P$3)*0
+($H1311&gt;0)*($J1311&lt;P$2)*0
+($H1311&gt;0)*($J1311&gt;=P$2)*($J1311&lt;=P$3)*(($J1311-P$2+1)/P$4)
+($H1311&gt;0)*($J1311&gt;P$3)*($I1311&gt;P$3)*0
+($H1311&gt;0)*($J1311&gt;P$3)*($I1311&lt;=P$3)*($I1311&gt;=P$2)*((P$3-$I1311+1)/P$4)
+($H1311&gt;0)*($J1311&gt;P$3)*($I1311&lt;P$2)*1
+($H1311&gt;0)*($I1311&gt;P$3)*0</f>
        <v>0</v>
      </c>
      <c r="Q1304" s="21">
        <f t="shared" si="860"/>
        <v>0</v>
      </c>
      <c r="R1304" s="21">
        <f t="shared" si="860"/>
        <v>0</v>
      </c>
      <c r="S1304" s="21">
        <f t="shared" si="860"/>
        <v>0</v>
      </c>
      <c r="T1304" s="21">
        <f t="shared" si="860"/>
        <v>0</v>
      </c>
      <c r="U1304" s="21">
        <f t="shared" si="860"/>
        <v>0</v>
      </c>
      <c r="V1304" s="21">
        <f t="shared" si="860"/>
        <v>0</v>
      </c>
      <c r="W1304" s="21">
        <f t="shared" si="860"/>
        <v>0</v>
      </c>
      <c r="X1304" s="21">
        <f t="shared" si="860"/>
        <v>0</v>
      </c>
      <c r="Y1304" s="21">
        <f t="shared" si="860"/>
        <v>0</v>
      </c>
      <c r="Z1304" s="21">
        <f t="shared" si="860"/>
        <v>0</v>
      </c>
      <c r="AA1304" s="21">
        <f t="shared" si="860"/>
        <v>0</v>
      </c>
      <c r="AB1304" s="21">
        <f t="shared" si="860"/>
        <v>0</v>
      </c>
      <c r="AC1304" s="21">
        <f t="shared" si="860"/>
        <v>0</v>
      </c>
      <c r="AD1304" s="21">
        <f t="shared" si="860"/>
        <v>0</v>
      </c>
      <c r="AE1304" s="21">
        <f t="shared" si="860"/>
        <v>0</v>
      </c>
      <c r="AF1304" s="21">
        <f t="shared" si="860"/>
        <v>0</v>
      </c>
      <c r="AG1304" s="21">
        <f t="shared" si="860"/>
        <v>0</v>
      </c>
      <c r="AH1304" s="21">
        <f t="shared" si="860"/>
        <v>0</v>
      </c>
      <c r="AI1304" s="21">
        <f t="shared" si="860"/>
        <v>0</v>
      </c>
      <c r="AJ1304" s="21">
        <f t="shared" si="860"/>
        <v>0</v>
      </c>
      <c r="AK1304" s="21">
        <f t="shared" si="860"/>
        <v>0</v>
      </c>
      <c r="AL1304" s="21">
        <f t="shared" si="860"/>
        <v>0</v>
      </c>
      <c r="AM1304" s="21">
        <f t="shared" si="860"/>
        <v>0</v>
      </c>
      <c r="AN1304" s="21">
        <f t="shared" si="860"/>
        <v>0</v>
      </c>
      <c r="AO1304" s="21">
        <f t="shared" si="860"/>
        <v>0</v>
      </c>
      <c r="AP1304" s="21">
        <f t="shared" si="860"/>
        <v>0</v>
      </c>
      <c r="AQ1304" s="21">
        <f t="shared" si="860"/>
        <v>0</v>
      </c>
      <c r="AR1304" s="21">
        <f t="shared" si="860"/>
        <v>0</v>
      </c>
      <c r="AS1304" s="21">
        <f t="shared" si="860"/>
        <v>0</v>
      </c>
      <c r="AT1304" s="21">
        <f t="shared" si="860"/>
        <v>0</v>
      </c>
      <c r="AU1304" s="21">
        <f t="shared" si="860"/>
        <v>0</v>
      </c>
      <c r="AV1304" s="21">
        <f t="shared" si="860"/>
        <v>0</v>
      </c>
      <c r="AW1304" s="21">
        <f t="shared" si="860"/>
        <v>0</v>
      </c>
      <c r="AX1304" s="21">
        <f t="shared" si="860"/>
        <v>0</v>
      </c>
      <c r="AY1304" s="21">
        <f t="shared" si="860"/>
        <v>0</v>
      </c>
      <c r="AZ1304" s="21">
        <f t="shared" si="860"/>
        <v>0</v>
      </c>
      <c r="BA1304" s="21">
        <f t="shared" si="860"/>
        <v>0</v>
      </c>
      <c r="BB1304" s="21">
        <f t="shared" si="860"/>
        <v>0</v>
      </c>
      <c r="BC1304" s="21">
        <f t="shared" si="860"/>
        <v>0</v>
      </c>
      <c r="BD1304" s="21">
        <f t="shared" si="860"/>
        <v>0</v>
      </c>
    </row>
    <row r="1305" spans="1:59" ht="16" x14ac:dyDescent="0.2">
      <c r="B1305" s="11">
        <f t="shared" si="858"/>
        <v>41</v>
      </c>
      <c r="C1305" s="12" t="str">
        <f t="shared" si="858"/>
        <v>SCI RETAIL RENNES 2</v>
      </c>
      <c r="D1305" s="13" t="s">
        <v>21</v>
      </c>
      <c r="E1305" s="22">
        <v>0</v>
      </c>
      <c r="F1305" s="15"/>
      <c r="G1305" s="13" t="s">
        <v>22</v>
      </c>
      <c r="H1305" s="22">
        <v>0</v>
      </c>
      <c r="I1305" s="13" t="s">
        <v>23</v>
      </c>
      <c r="J1305" s="22">
        <v>0</v>
      </c>
      <c r="K1305" s="23"/>
      <c r="L1305" s="20" t="s">
        <v>232</v>
      </c>
      <c r="M1305" s="72"/>
      <c r="N1305" s="72"/>
      <c r="O1305" s="21">
        <f>($E1308&lt;=O$3)*($E1308&gt;O$2)*((O$3-$E1308+1)/O$4)
+($E1308&lt;=O$2)*((O$3-O$2+1)/O$4)
+($E1308&gt;O$3)*(0)
-($E1316&lt;=O$3)*($E1316&lt;&gt;0)*($E1316&gt;O$2)*((O$3-$E1316)/O$4)
-($E1316&lt;=O$2)*((O$3-O$2+1)/O$4)
-($E1316&gt;O$3)*(0)</f>
        <v>1</v>
      </c>
      <c r="P1305" s="21">
        <f t="shared" ref="P1305:BD1305" si="861">($E1308&lt;=P$3)*($E1308&gt;P$2)*((P$3-$E1308+1)/P$4)
+($E1308&lt;=P$2)*((P$3-P$2+1)/P$4)
+($E1308&gt;P$3)*(0)
-($E1316&lt;=P$3)*($E1316&lt;&gt;0)*($E1316&gt;P$2)*((P$3-$E1316)/P$4)
-($E1316&lt;=P$2)*((P$3-P$2+1)/P$4)
-($E1316&gt;P$3)*(0)</f>
        <v>1</v>
      </c>
      <c r="Q1305" s="21">
        <f t="shared" si="861"/>
        <v>1</v>
      </c>
      <c r="R1305" s="21">
        <f t="shared" si="861"/>
        <v>1</v>
      </c>
      <c r="S1305" s="21">
        <f t="shared" si="861"/>
        <v>1</v>
      </c>
      <c r="T1305" s="21">
        <f t="shared" si="861"/>
        <v>1</v>
      </c>
      <c r="U1305" s="21">
        <f t="shared" si="861"/>
        <v>1</v>
      </c>
      <c r="V1305" s="21">
        <f t="shared" si="861"/>
        <v>1</v>
      </c>
      <c r="W1305" s="21">
        <f t="shared" si="861"/>
        <v>1</v>
      </c>
      <c r="X1305" s="21">
        <f t="shared" si="861"/>
        <v>1</v>
      </c>
      <c r="Y1305" s="21">
        <f t="shared" si="861"/>
        <v>1</v>
      </c>
      <c r="Z1305" s="21">
        <f t="shared" si="861"/>
        <v>1</v>
      </c>
      <c r="AA1305" s="21">
        <f t="shared" si="861"/>
        <v>1</v>
      </c>
      <c r="AB1305" s="21">
        <f t="shared" si="861"/>
        <v>1</v>
      </c>
      <c r="AC1305" s="21">
        <f t="shared" si="861"/>
        <v>1</v>
      </c>
      <c r="AD1305" s="21">
        <f t="shared" si="861"/>
        <v>1</v>
      </c>
      <c r="AE1305" s="21">
        <f t="shared" si="861"/>
        <v>1</v>
      </c>
      <c r="AF1305" s="21">
        <f t="shared" si="861"/>
        <v>1</v>
      </c>
      <c r="AG1305" s="21">
        <f t="shared" si="861"/>
        <v>1</v>
      </c>
      <c r="AH1305" s="21">
        <f t="shared" si="861"/>
        <v>1</v>
      </c>
      <c r="AI1305" s="21">
        <f t="shared" si="861"/>
        <v>1</v>
      </c>
      <c r="AJ1305" s="21">
        <f t="shared" si="861"/>
        <v>1</v>
      </c>
      <c r="AK1305" s="21">
        <f t="shared" si="861"/>
        <v>1</v>
      </c>
      <c r="AL1305" s="21">
        <f t="shared" si="861"/>
        <v>1</v>
      </c>
      <c r="AM1305" s="21">
        <f t="shared" si="861"/>
        <v>1</v>
      </c>
      <c r="AN1305" s="21">
        <f t="shared" si="861"/>
        <v>0</v>
      </c>
      <c r="AO1305" s="21">
        <f t="shared" si="861"/>
        <v>0</v>
      </c>
      <c r="AP1305" s="21">
        <f t="shared" si="861"/>
        <v>0</v>
      </c>
      <c r="AQ1305" s="21">
        <f t="shared" si="861"/>
        <v>0</v>
      </c>
      <c r="AR1305" s="21">
        <f t="shared" si="861"/>
        <v>0</v>
      </c>
      <c r="AS1305" s="21">
        <f t="shared" si="861"/>
        <v>0</v>
      </c>
      <c r="AT1305" s="21">
        <f t="shared" si="861"/>
        <v>0</v>
      </c>
      <c r="AU1305" s="21">
        <f t="shared" si="861"/>
        <v>0</v>
      </c>
      <c r="AV1305" s="21">
        <f t="shared" si="861"/>
        <v>0</v>
      </c>
      <c r="AW1305" s="21">
        <f t="shared" si="861"/>
        <v>0</v>
      </c>
      <c r="AX1305" s="21">
        <f t="shared" si="861"/>
        <v>0</v>
      </c>
      <c r="AY1305" s="21">
        <f t="shared" si="861"/>
        <v>0</v>
      </c>
      <c r="AZ1305" s="21">
        <f t="shared" si="861"/>
        <v>0</v>
      </c>
      <c r="BA1305" s="21">
        <f t="shared" si="861"/>
        <v>0</v>
      </c>
      <c r="BB1305" s="21">
        <f t="shared" si="861"/>
        <v>0</v>
      </c>
      <c r="BC1305" s="21">
        <f t="shared" si="861"/>
        <v>0</v>
      </c>
      <c r="BD1305" s="21">
        <f t="shared" si="861"/>
        <v>0</v>
      </c>
    </row>
    <row r="1306" spans="1:59" ht="16" x14ac:dyDescent="0.2">
      <c r="B1306" s="11">
        <f t="shared" si="858"/>
        <v>41</v>
      </c>
      <c r="C1306" s="12" t="str">
        <f t="shared" si="858"/>
        <v>SCI RETAIL RENNES 2</v>
      </c>
      <c r="D1306" s="13" t="s">
        <v>1</v>
      </c>
      <c r="E1306" s="22">
        <v>152360</v>
      </c>
      <c r="F1306" s="15"/>
      <c r="G1306" s="15"/>
      <c r="H1306" s="15"/>
      <c r="I1306" s="15"/>
      <c r="J1306" s="15"/>
      <c r="L1306" s="20" t="s">
        <v>233</v>
      </c>
      <c r="M1306" s="72"/>
      <c r="N1306" s="72"/>
      <c r="O1306" s="21">
        <f>($E1319&gt;O$3)*($E1316&lt;O$2)*((O$3-O$2+1)/O$4)
+($E1319&gt;O$3)*($E1316&gt;=O$2)*($E1316&lt;=O$3)*((O$3-$E1316)/O$4)
+($E1319&gt;O$3)*($E1316&gt;O$3)*(0)
+($E1319&lt;=O$3)*($E1319&gt;=O$2)*($E1316&lt;O$2)*(($E1319-O$2)/O$4)
+($E1319&lt;=O$3)*($E1319&gt;=O$2)*($E1316&lt;=O$3)*($E1316&gt;=O$2)*(($E1319-$E1316)/O$4)
+($E1319&lt;O$2)*(0)</f>
        <v>0</v>
      </c>
      <c r="P1306" s="21">
        <f t="shared" ref="P1306:BD1306" si="862">($E1319&gt;P$3)*($E1316&lt;P$2)*((P$3-P$2+1)/P$4)
+($E1319&gt;P$3)*($E1316&gt;=P$2)*($E1316&lt;=P$3)*((P$3-$E1316)/P$4)
+($E1319&gt;P$3)*($E1316&gt;P$3)*(0)
+($E1319&lt;=P$3)*($E1319&gt;=P$2)*($E1316&lt;P$2)*(($E1319-P$2)/P$4)
+($E1319&lt;=P$3)*($E1319&gt;=P$2)*($E1316&lt;=P$3)*($E1316&gt;=P$2)*(($E1319-$E1316)/P$4)
+($E1319&lt;P$2)*(0)</f>
        <v>0</v>
      </c>
      <c r="Q1306" s="21">
        <f t="shared" si="862"/>
        <v>0</v>
      </c>
      <c r="R1306" s="21">
        <f t="shared" si="862"/>
        <v>0</v>
      </c>
      <c r="S1306" s="21">
        <f t="shared" si="862"/>
        <v>0</v>
      </c>
      <c r="T1306" s="21">
        <f t="shared" si="862"/>
        <v>0</v>
      </c>
      <c r="U1306" s="21">
        <f t="shared" si="862"/>
        <v>0</v>
      </c>
      <c r="V1306" s="21">
        <f t="shared" si="862"/>
        <v>0</v>
      </c>
      <c r="W1306" s="21">
        <f t="shared" si="862"/>
        <v>0</v>
      </c>
      <c r="X1306" s="21">
        <f t="shared" si="862"/>
        <v>0</v>
      </c>
      <c r="Y1306" s="21">
        <f t="shared" si="862"/>
        <v>0</v>
      </c>
      <c r="Z1306" s="21">
        <f t="shared" si="862"/>
        <v>0</v>
      </c>
      <c r="AA1306" s="21">
        <f t="shared" si="862"/>
        <v>0</v>
      </c>
      <c r="AB1306" s="21">
        <f t="shared" si="862"/>
        <v>0</v>
      </c>
      <c r="AC1306" s="21">
        <f t="shared" si="862"/>
        <v>0</v>
      </c>
      <c r="AD1306" s="21">
        <f t="shared" si="862"/>
        <v>0</v>
      </c>
      <c r="AE1306" s="21">
        <f t="shared" si="862"/>
        <v>0</v>
      </c>
      <c r="AF1306" s="21">
        <f t="shared" si="862"/>
        <v>0</v>
      </c>
      <c r="AG1306" s="21">
        <f t="shared" si="862"/>
        <v>0</v>
      </c>
      <c r="AH1306" s="21">
        <f t="shared" si="862"/>
        <v>0</v>
      </c>
      <c r="AI1306" s="21">
        <f t="shared" si="862"/>
        <v>0</v>
      </c>
      <c r="AJ1306" s="21">
        <f t="shared" si="862"/>
        <v>0</v>
      </c>
      <c r="AK1306" s="21">
        <f t="shared" si="862"/>
        <v>0</v>
      </c>
      <c r="AL1306" s="21">
        <f t="shared" si="862"/>
        <v>0</v>
      </c>
      <c r="AM1306" s="21">
        <f t="shared" si="862"/>
        <v>0</v>
      </c>
      <c r="AN1306" s="21">
        <f t="shared" si="862"/>
        <v>0</v>
      </c>
      <c r="AO1306" s="21">
        <f t="shared" si="862"/>
        <v>0</v>
      </c>
      <c r="AP1306" s="21">
        <f t="shared" si="862"/>
        <v>0</v>
      </c>
      <c r="AQ1306" s="21">
        <f t="shared" si="862"/>
        <v>0</v>
      </c>
      <c r="AR1306" s="21">
        <f t="shared" si="862"/>
        <v>0</v>
      </c>
      <c r="AS1306" s="21">
        <f t="shared" si="862"/>
        <v>0</v>
      </c>
      <c r="AT1306" s="21">
        <f t="shared" si="862"/>
        <v>0</v>
      </c>
      <c r="AU1306" s="21">
        <f t="shared" si="862"/>
        <v>0</v>
      </c>
      <c r="AV1306" s="21">
        <f t="shared" si="862"/>
        <v>0</v>
      </c>
      <c r="AW1306" s="21">
        <f t="shared" si="862"/>
        <v>0</v>
      </c>
      <c r="AX1306" s="21">
        <f t="shared" si="862"/>
        <v>0</v>
      </c>
      <c r="AY1306" s="21">
        <f t="shared" si="862"/>
        <v>0</v>
      </c>
      <c r="AZ1306" s="21">
        <f t="shared" si="862"/>
        <v>0</v>
      </c>
      <c r="BA1306" s="21">
        <f t="shared" si="862"/>
        <v>0</v>
      </c>
      <c r="BB1306" s="21">
        <f t="shared" si="862"/>
        <v>0</v>
      </c>
      <c r="BC1306" s="21">
        <f t="shared" si="862"/>
        <v>0</v>
      </c>
      <c r="BD1306" s="21">
        <f t="shared" si="862"/>
        <v>0</v>
      </c>
    </row>
    <row r="1307" spans="1:59" ht="16" x14ac:dyDescent="0.2">
      <c r="B1307" s="11">
        <f t="shared" si="858"/>
        <v>41</v>
      </c>
      <c r="C1307" s="12" t="str">
        <f t="shared" si="858"/>
        <v>SCI RETAIL RENNES 2</v>
      </c>
      <c r="K1307" s="24"/>
      <c r="L1307" s="20" t="s">
        <v>234</v>
      </c>
      <c r="M1307" s="72"/>
      <c r="N1307" s="72"/>
      <c r="O1307" s="21">
        <f>($E1322&gt;0)*($E1319&lt;O$2)*(EDATE($E1319,$E1322)&gt;O$3)*((O$3-O$2+1)/O$4)
+($E1322&gt;0)*($E1319&lt;O$2)*(EDATE($E1319,$E1322)&gt;=O$2)*(EDATE($E1319,$E1322)&lt;=O$3)*((EDATE($E1319,$E1322)-O$2)/O$4)
+($E1322&gt;0)*($E1319&lt;O$2)*(EDATE($E1319,$E1322)&lt;O$2)*(0)
+($E1322&gt;0)*($E1319&gt;=O$2)*($E1319&lt;=O$3)*(EDATE($E1319,$E1322)&gt;=O$2)*(EDATE($E1319,$E1322)&lt;=O$3)*((EDATE($E1319,$E1322)-$E1319+1)/O$4)
+($E1322&gt;0)*($E1319&gt;=O$2)*($E1319&lt;=O$3)*(EDATE($E1319,$E1322)&gt;O$3)*((O$3-$E1319+1)/O$4)
+($E1322&gt;0)*($E1319&gt;O$3)*(0)</f>
        <v>0</v>
      </c>
      <c r="P1307" s="21">
        <f t="shared" ref="P1307:BD1307" si="863">($E1322&gt;0)*($E1319&lt;P$2)*(EDATE($E1319,$E1322)&gt;P$3)*((P$3-P$2+1)/P$4)
+($E1322&gt;0)*($E1319&lt;P$2)*(EDATE($E1319,$E1322)&gt;=P$2)*(EDATE($E1319,$E1322)&lt;=P$3)*((EDATE($E1319,$E1322)-P$2)/P$4)
+($E1322&gt;0)*($E1319&lt;P$2)*(EDATE($E1319,$E1322)&lt;P$2)*(0)
+($E1322&gt;0)*($E1319&gt;=P$2)*($E1319&lt;=P$3)*(EDATE($E1319,$E1322)&gt;=P$2)*(EDATE($E1319,$E1322)&lt;=P$3)*((EDATE($E1319,$E1322)-$E1319+1)/P$4)
+($E1322&gt;0)*($E1319&gt;=P$2)*($E1319&lt;=P$3)*(EDATE($E1319,$E1322)&gt;P$3)*((P$3-$E1319+1)/P$4)
+($E1322&gt;0)*($E1319&gt;P$3)*(0)</f>
        <v>0</v>
      </c>
      <c r="Q1307" s="21">
        <f t="shared" si="863"/>
        <v>0</v>
      </c>
      <c r="R1307" s="21">
        <f t="shared" si="863"/>
        <v>0</v>
      </c>
      <c r="S1307" s="21">
        <f t="shared" si="863"/>
        <v>0</v>
      </c>
      <c r="T1307" s="21">
        <f t="shared" si="863"/>
        <v>0</v>
      </c>
      <c r="U1307" s="21">
        <f t="shared" si="863"/>
        <v>0</v>
      </c>
      <c r="V1307" s="21">
        <f t="shared" si="863"/>
        <v>0</v>
      </c>
      <c r="W1307" s="21">
        <f t="shared" si="863"/>
        <v>0</v>
      </c>
      <c r="X1307" s="21">
        <f t="shared" si="863"/>
        <v>0</v>
      </c>
      <c r="Y1307" s="21">
        <f t="shared" si="863"/>
        <v>0</v>
      </c>
      <c r="Z1307" s="21">
        <f t="shared" si="863"/>
        <v>0</v>
      </c>
      <c r="AA1307" s="21">
        <f t="shared" si="863"/>
        <v>0</v>
      </c>
      <c r="AB1307" s="21">
        <f t="shared" si="863"/>
        <v>0</v>
      </c>
      <c r="AC1307" s="21">
        <f t="shared" si="863"/>
        <v>0</v>
      </c>
      <c r="AD1307" s="21">
        <f t="shared" si="863"/>
        <v>0</v>
      </c>
      <c r="AE1307" s="21">
        <f t="shared" si="863"/>
        <v>0</v>
      </c>
      <c r="AF1307" s="21">
        <f t="shared" si="863"/>
        <v>0</v>
      </c>
      <c r="AG1307" s="21">
        <f t="shared" si="863"/>
        <v>0</v>
      </c>
      <c r="AH1307" s="21">
        <f t="shared" si="863"/>
        <v>0</v>
      </c>
      <c r="AI1307" s="21">
        <f t="shared" si="863"/>
        <v>0</v>
      </c>
      <c r="AJ1307" s="21">
        <f t="shared" si="863"/>
        <v>0</v>
      </c>
      <c r="AK1307" s="21">
        <f t="shared" si="863"/>
        <v>0</v>
      </c>
      <c r="AL1307" s="21">
        <f t="shared" si="863"/>
        <v>0</v>
      </c>
      <c r="AM1307" s="21">
        <f t="shared" si="863"/>
        <v>0</v>
      </c>
      <c r="AN1307" s="21">
        <f t="shared" si="863"/>
        <v>0</v>
      </c>
      <c r="AO1307" s="21">
        <f t="shared" si="863"/>
        <v>0</v>
      </c>
      <c r="AP1307" s="21">
        <f t="shared" si="863"/>
        <v>0</v>
      </c>
      <c r="AQ1307" s="21">
        <f t="shared" si="863"/>
        <v>0</v>
      </c>
      <c r="AR1307" s="21">
        <f t="shared" si="863"/>
        <v>0</v>
      </c>
      <c r="AS1307" s="21">
        <f t="shared" si="863"/>
        <v>0</v>
      </c>
      <c r="AT1307" s="21">
        <f t="shared" si="863"/>
        <v>0</v>
      </c>
      <c r="AU1307" s="21">
        <f t="shared" si="863"/>
        <v>0</v>
      </c>
      <c r="AV1307" s="21">
        <f t="shared" si="863"/>
        <v>0</v>
      </c>
      <c r="AW1307" s="21">
        <f t="shared" si="863"/>
        <v>0</v>
      </c>
      <c r="AX1307" s="21">
        <f t="shared" si="863"/>
        <v>0</v>
      </c>
      <c r="AY1307" s="21">
        <f t="shared" si="863"/>
        <v>0</v>
      </c>
      <c r="AZ1307" s="21">
        <f t="shared" si="863"/>
        <v>0</v>
      </c>
      <c r="BA1307" s="21">
        <f t="shared" si="863"/>
        <v>0</v>
      </c>
      <c r="BB1307" s="21">
        <f t="shared" si="863"/>
        <v>0</v>
      </c>
      <c r="BC1307" s="21">
        <f t="shared" si="863"/>
        <v>0</v>
      </c>
      <c r="BD1307" s="21">
        <f t="shared" si="863"/>
        <v>0</v>
      </c>
    </row>
    <row r="1308" spans="1:59" ht="16" x14ac:dyDescent="0.2">
      <c r="B1308" s="11">
        <f t="shared" si="858"/>
        <v>41</v>
      </c>
      <c r="C1308" s="12" t="str">
        <f t="shared" si="858"/>
        <v>SCI RETAIL RENNES 2</v>
      </c>
      <c r="D1308" s="25" t="s">
        <v>235</v>
      </c>
      <c r="E1308" s="26">
        <v>43739</v>
      </c>
      <c r="F1308" s="15"/>
      <c r="G1308" s="25" t="s">
        <v>236</v>
      </c>
      <c r="H1308" s="25" t="s">
        <v>237</v>
      </c>
      <c r="I1308" s="25" t="s">
        <v>238</v>
      </c>
      <c r="J1308" s="25" t="s">
        <v>239</v>
      </c>
      <c r="K1308" s="24"/>
      <c r="L1308" s="27" t="s">
        <v>240</v>
      </c>
      <c r="M1308" s="83"/>
      <c r="N1308" s="83"/>
      <c r="O1308" s="28">
        <f>($H1320&gt;0)*($J1320&lt;O$2)*0
+($H1320&gt;0)*($J1320&gt;=O$2)*($J1320&lt;=O$3)*(($J1320-O$2+1)/O$4)
+($H1320&gt;0)*($J1320&gt;O$3)*($I1320&gt;O$3)*0
+($H1320&gt;0)*($J1320&gt;O$3)*($I1320&lt;=O$3)*($I1320&gt;=O$2)*((O$3-$I1320+1)/O$4)
+($H1320&gt;0)*($J1320&gt;O$3)*($I1320&lt;O$2)*1
+($H1320&gt;0)*($I1320&gt;O$3)*0
+($H1321&gt;0)*($J1321&lt;O$2)*0
+($H1321&gt;0)*($J1321&gt;=O$2)*($J1321&lt;=O$3)*(($J1321-O$2+1)/O$4)
+($H1321&gt;0)*($J1321&gt;O$3)*($I1321&gt;O$3)*0
+($H1321&gt;0)*($J1321&gt;O$3)*($I1321&lt;=O$3)*($I1321&gt;=O$2)*((O$3-$I1321+1)/O$4)
+($H1321&gt;0)*($J1321&gt;O$3)*($I1321&lt;O$2)*1
+($H1321&gt;0)*($I1321&gt;O$3)*0
+($H1322&gt;0)*($J1322&lt;O$2)*0
+($H1322&gt;0)*($J1322&gt;=O$2)*($J1322&lt;=O$3)*(($J1322-O$2+1)/O$4)
+($H1322&gt;0)*($J1322&gt;O$3)*($I1322&gt;O$3)*0
+($H1322&gt;0)*($J1322&gt;O$3)*($I1322&lt;=O$3)*($I1322&gt;=O$2)*((O$3-$I1322+1)/O$4)
+($H1322&gt;0)*($J1322&gt;O$3)*($I1322&lt;O$2)*1
+($H1322&gt;0)*($I1322&gt;O$3)*0</f>
        <v>0</v>
      </c>
      <c r="P1308" s="28">
        <f t="shared" ref="P1308:BD1308" si="864">($H1320&gt;0)*($J1320&lt;P$2)*0
+($H1320&gt;0)*($J1320&gt;=P$2)*($J1320&lt;=P$3)*(($J1320-P$2+1)/P$4)
+($H1320&gt;0)*($J1320&gt;P$3)*($I1320&gt;P$3)*0
+($H1320&gt;0)*($J1320&gt;P$3)*($I1320&lt;=P$3)*($I1320&gt;=P$2)*((P$3-$I1320+1)/P$4)
+($H1320&gt;0)*($J1320&gt;P$3)*($I1320&lt;P$2)*1
+($H1320&gt;0)*($I1320&gt;P$3)*0
+($H1321&gt;0)*($J1321&lt;P$2)*0
+($H1321&gt;0)*($J1321&gt;=P$2)*($J1321&lt;=P$3)*(($J1321-P$2+1)/P$4)
+($H1321&gt;0)*($J1321&gt;P$3)*($I1321&gt;P$3)*0
+($H1321&gt;0)*($J1321&gt;P$3)*($I1321&lt;=P$3)*($I1321&gt;=P$2)*((P$3-$I1321+1)/P$4)
+($H1321&gt;0)*($J1321&gt;P$3)*($I1321&lt;P$2)*1
+($H1321&gt;0)*($I1321&gt;P$3)*0
+($H1322&gt;0)*($J1322&lt;P$2)*0
+($H1322&gt;0)*($J1322&gt;=P$2)*($J1322&lt;=P$3)*(($J1322-P$2+1)/P$4)
+($H1322&gt;0)*($J1322&gt;P$3)*($I1322&gt;P$3)*0
+($H1322&gt;0)*($J1322&gt;P$3)*($I1322&lt;=P$3)*($I1322&gt;=P$2)*((P$3-$I1322+1)/P$4)
+($H1322&gt;0)*($J1322&gt;P$3)*($I1322&lt;P$2)*1
+($H1322&gt;0)*($I1322&gt;P$3)*0</f>
        <v>0</v>
      </c>
      <c r="Q1308" s="28">
        <f t="shared" si="864"/>
        <v>0</v>
      </c>
      <c r="R1308" s="28">
        <f t="shared" si="864"/>
        <v>0</v>
      </c>
      <c r="S1308" s="28">
        <f t="shared" si="864"/>
        <v>0</v>
      </c>
      <c r="T1308" s="28">
        <f t="shared" si="864"/>
        <v>0</v>
      </c>
      <c r="U1308" s="28">
        <f t="shared" si="864"/>
        <v>0</v>
      </c>
      <c r="V1308" s="28">
        <f t="shared" si="864"/>
        <v>0</v>
      </c>
      <c r="W1308" s="28">
        <f t="shared" si="864"/>
        <v>0</v>
      </c>
      <c r="X1308" s="28">
        <f t="shared" si="864"/>
        <v>0</v>
      </c>
      <c r="Y1308" s="28">
        <f t="shared" si="864"/>
        <v>0</v>
      </c>
      <c r="Z1308" s="28">
        <f t="shared" si="864"/>
        <v>0</v>
      </c>
      <c r="AA1308" s="28">
        <f t="shared" si="864"/>
        <v>0</v>
      </c>
      <c r="AB1308" s="28">
        <f t="shared" si="864"/>
        <v>0</v>
      </c>
      <c r="AC1308" s="28">
        <f t="shared" si="864"/>
        <v>0</v>
      </c>
      <c r="AD1308" s="28">
        <f t="shared" si="864"/>
        <v>0</v>
      </c>
      <c r="AE1308" s="28">
        <f t="shared" si="864"/>
        <v>0</v>
      </c>
      <c r="AF1308" s="28">
        <f t="shared" si="864"/>
        <v>0</v>
      </c>
      <c r="AG1308" s="28">
        <f t="shared" si="864"/>
        <v>0</v>
      </c>
      <c r="AH1308" s="28">
        <f t="shared" si="864"/>
        <v>0</v>
      </c>
      <c r="AI1308" s="28">
        <f t="shared" si="864"/>
        <v>0</v>
      </c>
      <c r="AJ1308" s="28">
        <f t="shared" si="864"/>
        <v>0</v>
      </c>
      <c r="AK1308" s="28">
        <f t="shared" si="864"/>
        <v>0</v>
      </c>
      <c r="AL1308" s="28">
        <f t="shared" si="864"/>
        <v>0</v>
      </c>
      <c r="AM1308" s="28">
        <f t="shared" si="864"/>
        <v>0</v>
      </c>
      <c r="AN1308" s="28">
        <f t="shared" si="864"/>
        <v>0</v>
      </c>
      <c r="AO1308" s="28">
        <f t="shared" si="864"/>
        <v>0</v>
      </c>
      <c r="AP1308" s="28">
        <f t="shared" si="864"/>
        <v>0</v>
      </c>
      <c r="AQ1308" s="28">
        <f t="shared" si="864"/>
        <v>0</v>
      </c>
      <c r="AR1308" s="28">
        <f t="shared" si="864"/>
        <v>0</v>
      </c>
      <c r="AS1308" s="28">
        <f t="shared" si="864"/>
        <v>0</v>
      </c>
      <c r="AT1308" s="28">
        <f t="shared" si="864"/>
        <v>0</v>
      </c>
      <c r="AU1308" s="28">
        <f t="shared" si="864"/>
        <v>0</v>
      </c>
      <c r="AV1308" s="28">
        <f t="shared" si="864"/>
        <v>0</v>
      </c>
      <c r="AW1308" s="28">
        <f t="shared" si="864"/>
        <v>0</v>
      </c>
      <c r="AX1308" s="28">
        <f t="shared" si="864"/>
        <v>0</v>
      </c>
      <c r="AY1308" s="28">
        <f t="shared" si="864"/>
        <v>0</v>
      </c>
      <c r="AZ1308" s="28">
        <f t="shared" si="864"/>
        <v>0</v>
      </c>
      <c r="BA1308" s="28">
        <f t="shared" si="864"/>
        <v>0</v>
      </c>
      <c r="BB1308" s="28">
        <f t="shared" si="864"/>
        <v>0</v>
      </c>
      <c r="BC1308" s="28">
        <f t="shared" si="864"/>
        <v>0</v>
      </c>
      <c r="BD1308" s="28">
        <f t="shared" si="864"/>
        <v>0</v>
      </c>
    </row>
    <row r="1309" spans="1:59" ht="16" x14ac:dyDescent="0.2">
      <c r="B1309" s="11">
        <f t="shared" si="858"/>
        <v>41</v>
      </c>
      <c r="C1309" s="12" t="str">
        <f t="shared" si="858"/>
        <v>SCI RETAIL RENNES 2</v>
      </c>
      <c r="D1309" s="25" t="s">
        <v>241</v>
      </c>
      <c r="E1309" s="29">
        <v>152000</v>
      </c>
      <c r="F1309" s="15"/>
      <c r="G1309" s="30" t="s">
        <v>10</v>
      </c>
      <c r="H1309" s="31">
        <v>0</v>
      </c>
      <c r="I1309" s="32">
        <v>0</v>
      </c>
      <c r="J1309" s="32">
        <v>0</v>
      </c>
      <c r="K1309" s="24"/>
      <c r="L1309" s="33" t="s">
        <v>242</v>
      </c>
      <c r="M1309" s="73"/>
      <c r="N1309" s="73"/>
      <c r="O1309" s="34">
        <f>($E1319&lt;=O$3)*($E1319&gt;O$2)*((O$3-$E1319+1)/O$4)
+($E1319&lt;=O$2)*((O$3-O$2+1)/O$4)
+($E1319&gt;O$3)*(0)</f>
        <v>0</v>
      </c>
      <c r="P1309" s="34">
        <f t="shared" ref="P1309:BD1309" si="865">($E1319&lt;=P$3)*($E1319&gt;P$2)*((P$3-$E1319+1)/P$4)
+($E1319&lt;=P$2)*((P$3-P$2+1)/P$4)
+($E1319&gt;P$3)*(0)</f>
        <v>0</v>
      </c>
      <c r="Q1309" s="34">
        <f t="shared" si="865"/>
        <v>0</v>
      </c>
      <c r="R1309" s="34">
        <f t="shared" si="865"/>
        <v>0</v>
      </c>
      <c r="S1309" s="34">
        <f t="shared" si="865"/>
        <v>0</v>
      </c>
      <c r="T1309" s="34">
        <f t="shared" si="865"/>
        <v>0</v>
      </c>
      <c r="U1309" s="34">
        <f t="shared" si="865"/>
        <v>0</v>
      </c>
      <c r="V1309" s="34">
        <f t="shared" si="865"/>
        <v>0</v>
      </c>
      <c r="W1309" s="34">
        <f t="shared" si="865"/>
        <v>0</v>
      </c>
      <c r="X1309" s="34">
        <f t="shared" si="865"/>
        <v>0</v>
      </c>
      <c r="Y1309" s="34">
        <f t="shared" si="865"/>
        <v>0</v>
      </c>
      <c r="Z1309" s="34">
        <f t="shared" si="865"/>
        <v>0</v>
      </c>
      <c r="AA1309" s="34">
        <f t="shared" si="865"/>
        <v>0</v>
      </c>
      <c r="AB1309" s="34">
        <f t="shared" si="865"/>
        <v>0</v>
      </c>
      <c r="AC1309" s="34">
        <f t="shared" si="865"/>
        <v>0</v>
      </c>
      <c r="AD1309" s="34">
        <f t="shared" si="865"/>
        <v>0</v>
      </c>
      <c r="AE1309" s="34">
        <f t="shared" si="865"/>
        <v>0</v>
      </c>
      <c r="AF1309" s="34">
        <f t="shared" si="865"/>
        <v>0</v>
      </c>
      <c r="AG1309" s="34">
        <f t="shared" si="865"/>
        <v>0</v>
      </c>
      <c r="AH1309" s="34">
        <f t="shared" si="865"/>
        <v>0</v>
      </c>
      <c r="AI1309" s="34">
        <f t="shared" si="865"/>
        <v>0</v>
      </c>
      <c r="AJ1309" s="34">
        <f t="shared" si="865"/>
        <v>0</v>
      </c>
      <c r="AK1309" s="34">
        <f t="shared" si="865"/>
        <v>0</v>
      </c>
      <c r="AL1309" s="34">
        <f t="shared" si="865"/>
        <v>0</v>
      </c>
      <c r="AM1309" s="34">
        <f t="shared" si="865"/>
        <v>1.0869565217391304E-2</v>
      </c>
      <c r="AN1309" s="34">
        <f t="shared" si="865"/>
        <v>1</v>
      </c>
      <c r="AO1309" s="34">
        <f t="shared" si="865"/>
        <v>1</v>
      </c>
      <c r="AP1309" s="34">
        <f t="shared" si="865"/>
        <v>1</v>
      </c>
      <c r="AQ1309" s="34">
        <f t="shared" si="865"/>
        <v>1</v>
      </c>
      <c r="AR1309" s="34">
        <f t="shared" si="865"/>
        <v>1</v>
      </c>
      <c r="AS1309" s="34">
        <f t="shared" si="865"/>
        <v>1</v>
      </c>
      <c r="AT1309" s="34">
        <f t="shared" si="865"/>
        <v>1</v>
      </c>
      <c r="AU1309" s="34">
        <f t="shared" si="865"/>
        <v>1</v>
      </c>
      <c r="AV1309" s="34">
        <f t="shared" si="865"/>
        <v>1</v>
      </c>
      <c r="AW1309" s="34">
        <f t="shared" si="865"/>
        <v>1</v>
      </c>
      <c r="AX1309" s="34">
        <f t="shared" si="865"/>
        <v>1</v>
      </c>
      <c r="AY1309" s="34">
        <f t="shared" si="865"/>
        <v>1</v>
      </c>
      <c r="AZ1309" s="34">
        <f t="shared" si="865"/>
        <v>1</v>
      </c>
      <c r="BA1309" s="34">
        <f t="shared" si="865"/>
        <v>1</v>
      </c>
      <c r="BB1309" s="34">
        <f t="shared" si="865"/>
        <v>1</v>
      </c>
      <c r="BC1309" s="34">
        <f t="shared" si="865"/>
        <v>1</v>
      </c>
      <c r="BD1309" s="34">
        <f t="shared" si="865"/>
        <v>1</v>
      </c>
    </row>
    <row r="1310" spans="1:59" ht="16" x14ac:dyDescent="0.2">
      <c r="A1310" s="35"/>
      <c r="B1310" s="11">
        <f t="shared" si="858"/>
        <v>41</v>
      </c>
      <c r="C1310" s="12" t="str">
        <f t="shared" si="858"/>
        <v>SCI RETAIL RENNES 2</v>
      </c>
      <c r="D1310" s="25" t="s">
        <v>243</v>
      </c>
      <c r="E1310" s="29">
        <v>156221.8557416891</v>
      </c>
      <c r="F1310" s="15"/>
      <c r="G1310" s="30" t="s">
        <v>11</v>
      </c>
      <c r="H1310" s="31">
        <v>0</v>
      </c>
      <c r="I1310" s="32">
        <v>0</v>
      </c>
      <c r="J1310" s="32">
        <v>0</v>
      </c>
      <c r="K1310" s="35"/>
      <c r="M1310" s="84">
        <v>43739</v>
      </c>
      <c r="O1310" s="15"/>
      <c r="P1310" s="15"/>
      <c r="Q1310" s="15"/>
      <c r="R1310" s="15"/>
      <c r="S1310" s="15"/>
      <c r="T1310" s="15"/>
      <c r="U1310" s="15"/>
      <c r="V1310" s="15"/>
      <c r="W1310" s="15"/>
      <c r="X1310" s="15"/>
      <c r="Y1310" s="15"/>
      <c r="Z1310" s="15"/>
      <c r="AA1310" s="15"/>
      <c r="AB1310" s="15"/>
      <c r="AC1310" s="15"/>
      <c r="AD1310" s="15"/>
      <c r="AE1310" s="15"/>
      <c r="AF1310" s="15"/>
      <c r="AG1310" s="15"/>
      <c r="AH1310" s="15"/>
      <c r="AI1310" s="15"/>
      <c r="AJ1310" s="15"/>
      <c r="AK1310" s="15"/>
      <c r="AL1310" s="15"/>
      <c r="AM1310" s="15"/>
      <c r="AN1310" s="15"/>
      <c r="AO1310" s="15"/>
      <c r="AP1310" s="15"/>
      <c r="AQ1310" s="15"/>
      <c r="AR1310" s="15"/>
      <c r="AS1310" s="15"/>
      <c r="AT1310" s="15"/>
      <c r="AU1310" s="15"/>
      <c r="AV1310" s="15"/>
      <c r="AW1310" s="15"/>
      <c r="AX1310" s="15"/>
      <c r="AY1310" s="15"/>
      <c r="AZ1310" s="15"/>
      <c r="BA1310" s="15"/>
      <c r="BB1310" s="15"/>
      <c r="BC1310" s="15"/>
      <c r="BD1310" s="15"/>
      <c r="BE1310" s="35"/>
      <c r="BF1310" s="35"/>
      <c r="BG1310" s="35"/>
    </row>
    <row r="1311" spans="1:59" ht="16" x14ac:dyDescent="0.2">
      <c r="B1311" s="11">
        <f t="shared" si="858"/>
        <v>41</v>
      </c>
      <c r="C1311" s="12" t="str">
        <f t="shared" si="858"/>
        <v>SCI RETAIL RENNES 2</v>
      </c>
      <c r="D1311" s="25" t="s">
        <v>244</v>
      </c>
      <c r="E1311" s="29">
        <v>156221.8557416891</v>
      </c>
      <c r="F1311" s="15"/>
      <c r="G1311" s="36" t="s">
        <v>12</v>
      </c>
      <c r="H1311" s="31">
        <v>0</v>
      </c>
      <c r="I1311" s="32">
        <v>0</v>
      </c>
      <c r="J1311" s="32">
        <v>0</v>
      </c>
      <c r="K1311" s="24"/>
      <c r="L1311" s="37" t="s">
        <v>245</v>
      </c>
      <c r="M1311" s="74">
        <v>1</v>
      </c>
      <c r="N1311" s="74">
        <v>1</v>
      </c>
      <c r="O1311" s="38">
        <v>1</v>
      </c>
      <c r="P1311" s="38">
        <v>1.02</v>
      </c>
      <c r="Q1311" s="38">
        <v>1.02</v>
      </c>
      <c r="R1311" s="38">
        <v>1.02</v>
      </c>
      <c r="S1311" s="38">
        <v>1.02</v>
      </c>
      <c r="T1311" s="38">
        <v>1.0302</v>
      </c>
      <c r="U1311" s="38">
        <v>1.0302</v>
      </c>
      <c r="V1311" s="38">
        <v>1.0302</v>
      </c>
      <c r="W1311" s="38">
        <v>1.0302</v>
      </c>
      <c r="X1311" s="38">
        <v>1.040502</v>
      </c>
      <c r="Y1311" s="38">
        <v>1.040502</v>
      </c>
      <c r="Z1311" s="38">
        <v>1.040502</v>
      </c>
      <c r="AA1311" s="38">
        <v>1.040502</v>
      </c>
      <c r="AB1311" s="38">
        <v>1.0509070200000001</v>
      </c>
      <c r="AC1311" s="38">
        <v>1.0509070200000001</v>
      </c>
      <c r="AD1311" s="38">
        <v>1.0509070200000001</v>
      </c>
      <c r="AE1311" s="38">
        <v>1.0509070200000001</v>
      </c>
      <c r="AF1311" s="38">
        <v>1.0614160902000001</v>
      </c>
      <c r="AG1311" s="38">
        <v>1.0614160902000001</v>
      </c>
      <c r="AH1311" s="38">
        <v>1.0614160902000001</v>
      </c>
      <c r="AI1311" s="38">
        <v>1.0614160902000001</v>
      </c>
      <c r="AJ1311" s="38">
        <v>1.0720302511020001</v>
      </c>
      <c r="AK1311" s="38">
        <v>1.0720302511020001</v>
      </c>
      <c r="AL1311" s="38">
        <v>1.0720302511020001</v>
      </c>
      <c r="AM1311" s="38">
        <v>1.0720302511020001</v>
      </c>
      <c r="AN1311" s="38">
        <v>1.0827505536130202</v>
      </c>
      <c r="AO1311" s="38">
        <v>1.0827505536130202</v>
      </c>
      <c r="AP1311" s="38">
        <v>1.0827505536130202</v>
      </c>
      <c r="AQ1311" s="38">
        <v>1.0827505536130202</v>
      </c>
      <c r="AR1311" s="38">
        <v>1.0935780591491504</v>
      </c>
      <c r="AS1311" s="38">
        <v>1.0935780591491504</v>
      </c>
      <c r="AT1311" s="38">
        <v>1.0935780591491504</v>
      </c>
      <c r="AU1311" s="38">
        <v>1.0935780591491504</v>
      </c>
      <c r="AV1311" s="38">
        <v>1.104513839740642</v>
      </c>
      <c r="AW1311" s="38">
        <v>1.104513839740642</v>
      </c>
      <c r="AX1311" s="38">
        <v>1.104513839740642</v>
      </c>
      <c r="AY1311" s="38">
        <v>1.104513839740642</v>
      </c>
      <c r="AZ1311" s="38">
        <v>1.1155589781380484</v>
      </c>
      <c r="BA1311" s="38">
        <v>1.1155589781380484</v>
      </c>
      <c r="BB1311" s="38">
        <v>1.1155589781380484</v>
      </c>
      <c r="BC1311" s="38">
        <v>1.1155589781380484</v>
      </c>
      <c r="BD1311" s="38">
        <v>1.1267145679194288</v>
      </c>
    </row>
    <row r="1312" spans="1:59" ht="16" x14ac:dyDescent="0.2">
      <c r="B1312" s="11">
        <f t="shared" si="858"/>
        <v>41</v>
      </c>
      <c r="C1312" s="12" t="str">
        <f t="shared" si="858"/>
        <v>SCI RETAIL RENNES 2</v>
      </c>
      <c r="D1312" s="25" t="s">
        <v>25</v>
      </c>
      <c r="E1312" s="39" t="s">
        <v>30</v>
      </c>
      <c r="F1312" s="15"/>
      <c r="K1312" s="24"/>
      <c r="L1312" s="16" t="s">
        <v>246</v>
      </c>
      <c r="M1312" s="70"/>
      <c r="N1312" s="70"/>
      <c r="O1312" s="40">
        <f>O1305*$E1309/4+O1309*$E1320/4</f>
        <v>38000</v>
      </c>
      <c r="P1312" s="40">
        <f t="shared" ref="P1312:BD1312" si="866">P1305*$E1309/4+P1309*$E1320/4</f>
        <v>38000</v>
      </c>
      <c r="Q1312" s="40">
        <f t="shared" si="866"/>
        <v>38000</v>
      </c>
      <c r="R1312" s="40">
        <f t="shared" si="866"/>
        <v>38000</v>
      </c>
      <c r="S1312" s="40">
        <f t="shared" si="866"/>
        <v>38000</v>
      </c>
      <c r="T1312" s="40">
        <f t="shared" si="866"/>
        <v>38000</v>
      </c>
      <c r="U1312" s="40">
        <f t="shared" si="866"/>
        <v>38000</v>
      </c>
      <c r="V1312" s="40">
        <f t="shared" si="866"/>
        <v>38000</v>
      </c>
      <c r="W1312" s="40">
        <f t="shared" si="866"/>
        <v>38000</v>
      </c>
      <c r="X1312" s="40">
        <f t="shared" si="866"/>
        <v>38000</v>
      </c>
      <c r="Y1312" s="40">
        <f t="shared" si="866"/>
        <v>38000</v>
      </c>
      <c r="Z1312" s="40">
        <f t="shared" si="866"/>
        <v>38000</v>
      </c>
      <c r="AA1312" s="40">
        <f t="shared" si="866"/>
        <v>38000</v>
      </c>
      <c r="AB1312" s="40">
        <f t="shared" si="866"/>
        <v>38000</v>
      </c>
      <c r="AC1312" s="40">
        <f t="shared" si="866"/>
        <v>38000</v>
      </c>
      <c r="AD1312" s="40">
        <f t="shared" si="866"/>
        <v>38000</v>
      </c>
      <c r="AE1312" s="40">
        <f t="shared" si="866"/>
        <v>38000</v>
      </c>
      <c r="AF1312" s="40">
        <f t="shared" si="866"/>
        <v>38000</v>
      </c>
      <c r="AG1312" s="40">
        <f t="shared" si="866"/>
        <v>38000</v>
      </c>
      <c r="AH1312" s="40">
        <f t="shared" si="866"/>
        <v>38000</v>
      </c>
      <c r="AI1312" s="40">
        <f t="shared" si="866"/>
        <v>38000</v>
      </c>
      <c r="AJ1312" s="40">
        <f t="shared" si="866"/>
        <v>38000</v>
      </c>
      <c r="AK1312" s="40">
        <f t="shared" si="866"/>
        <v>38000</v>
      </c>
      <c r="AL1312" s="40">
        <f t="shared" si="866"/>
        <v>38000</v>
      </c>
      <c r="AM1312" s="40">
        <f t="shared" si="866"/>
        <v>38443.84382896169</v>
      </c>
      <c r="AN1312" s="40">
        <f t="shared" si="866"/>
        <v>40833.632264475185</v>
      </c>
      <c r="AO1312" s="40">
        <f t="shared" si="866"/>
        <v>40833.632264475185</v>
      </c>
      <c r="AP1312" s="40">
        <f t="shared" si="866"/>
        <v>40833.632264475185</v>
      </c>
      <c r="AQ1312" s="40">
        <f t="shared" si="866"/>
        <v>40833.632264475185</v>
      </c>
      <c r="AR1312" s="40">
        <f t="shared" si="866"/>
        <v>40833.632264475185</v>
      </c>
      <c r="AS1312" s="40">
        <f t="shared" si="866"/>
        <v>40833.632264475185</v>
      </c>
      <c r="AT1312" s="40">
        <f t="shared" si="866"/>
        <v>40833.632264475185</v>
      </c>
      <c r="AU1312" s="40">
        <f t="shared" si="866"/>
        <v>40833.632264475185</v>
      </c>
      <c r="AV1312" s="40">
        <f t="shared" si="866"/>
        <v>40833.632264475185</v>
      </c>
      <c r="AW1312" s="40">
        <f t="shared" si="866"/>
        <v>40833.632264475185</v>
      </c>
      <c r="AX1312" s="40">
        <f t="shared" si="866"/>
        <v>40833.632264475185</v>
      </c>
      <c r="AY1312" s="40">
        <f t="shared" si="866"/>
        <v>40833.632264475185</v>
      </c>
      <c r="AZ1312" s="40">
        <f t="shared" si="866"/>
        <v>40833.632264475185</v>
      </c>
      <c r="BA1312" s="40">
        <f t="shared" si="866"/>
        <v>40833.632264475185</v>
      </c>
      <c r="BB1312" s="40">
        <f t="shared" si="866"/>
        <v>40833.632264475185</v>
      </c>
      <c r="BC1312" s="40">
        <f t="shared" si="866"/>
        <v>40833.632264475185</v>
      </c>
      <c r="BD1312" s="40">
        <f t="shared" si="866"/>
        <v>40833.632264475185</v>
      </c>
    </row>
    <row r="1313" spans="1:59" ht="16" x14ac:dyDescent="0.2">
      <c r="B1313" s="11">
        <f t="shared" si="858"/>
        <v>41</v>
      </c>
      <c r="C1313" s="12" t="str">
        <f t="shared" si="858"/>
        <v>SCI RETAIL RENNES 2</v>
      </c>
      <c r="D1313" s="25" t="s">
        <v>247</v>
      </c>
      <c r="E1313" s="39" t="s">
        <v>248</v>
      </c>
      <c r="F1313" s="15"/>
      <c r="G1313" s="25" t="s">
        <v>249</v>
      </c>
      <c r="H1313" s="26">
        <v>44834</v>
      </c>
      <c r="I1313" s="25" t="s">
        <v>239</v>
      </c>
      <c r="J1313" s="26">
        <v>47026</v>
      </c>
      <c r="K1313" s="24"/>
      <c r="L1313" s="20" t="s">
        <v>250</v>
      </c>
      <c r="M1313" s="72"/>
      <c r="N1313" s="72"/>
      <c r="O1313" s="41">
        <f>IF($E1319&gt;=O$3,IF(O$3&lt;=($E1308+365),O1312,IFERROR(O1305*$E1310/4*O1311+
$E1320*O1309/4*IFERROR(O1311/$E1321,0),0)),IF(O$3&lt;=($E1319+365),O1305*$E1310/4*O1311+$E1320*O1309/4*IFERROR(O1311/$E1321,0),IFERROR($E1320*O1309/4*IFERROR(O1311/$E1321,0),0)))</f>
        <v>39055.463935422275</v>
      </c>
      <c r="P1313" s="41">
        <f t="shared" ref="P1313:BD1313" si="867">IF($E1319&gt;=P$3,IF(P$3&lt;=($E1308+365),P1312,IFERROR(P1305*$E1310/4*P1311+
$E1320*P1309/4*IFERROR(P1311/$E1321,0),0)),IF(P$3&lt;=($E1319+365),P1305*$E1310/4*P1311+$E1320*P1309/4*IFERROR(P1311/$E1321,0),IFERROR($E1320*P1309/4*IFERROR(P1311/$E1321,0),0)))</f>
        <v>39836.573214130723</v>
      </c>
      <c r="Q1313" s="41">
        <f t="shared" si="867"/>
        <v>39836.573214130723</v>
      </c>
      <c r="R1313" s="41">
        <f t="shared" si="867"/>
        <v>39836.573214130723</v>
      </c>
      <c r="S1313" s="41">
        <f t="shared" si="867"/>
        <v>39836.573214130723</v>
      </c>
      <c r="T1313" s="41">
        <f t="shared" si="867"/>
        <v>40234.938946272028</v>
      </c>
      <c r="U1313" s="41">
        <f t="shared" si="867"/>
        <v>40234.938946272028</v>
      </c>
      <c r="V1313" s="41">
        <f t="shared" si="867"/>
        <v>40234.938946272028</v>
      </c>
      <c r="W1313" s="41">
        <f t="shared" si="867"/>
        <v>40234.938946272028</v>
      </c>
      <c r="X1313" s="41">
        <f t="shared" si="867"/>
        <v>40637.288335734745</v>
      </c>
      <c r="Y1313" s="41">
        <f t="shared" si="867"/>
        <v>40637.288335734745</v>
      </c>
      <c r="Z1313" s="41">
        <f t="shared" si="867"/>
        <v>40637.288335734745</v>
      </c>
      <c r="AA1313" s="41">
        <f t="shared" si="867"/>
        <v>40637.288335734745</v>
      </c>
      <c r="AB1313" s="41">
        <f t="shared" si="867"/>
        <v>41043.661219092101</v>
      </c>
      <c r="AC1313" s="41">
        <f t="shared" si="867"/>
        <v>41043.661219092101</v>
      </c>
      <c r="AD1313" s="41">
        <f t="shared" si="867"/>
        <v>41043.661219092101</v>
      </c>
      <c r="AE1313" s="41">
        <f t="shared" si="867"/>
        <v>41043.661219092101</v>
      </c>
      <c r="AF1313" s="41">
        <f t="shared" si="867"/>
        <v>41454.097831283019</v>
      </c>
      <c r="AG1313" s="41">
        <f t="shared" si="867"/>
        <v>41454.097831283019</v>
      </c>
      <c r="AH1313" s="41">
        <f t="shared" si="867"/>
        <v>41454.097831283019</v>
      </c>
      <c r="AI1313" s="41">
        <f t="shared" si="867"/>
        <v>41454.097831283019</v>
      </c>
      <c r="AJ1313" s="41">
        <f t="shared" si="867"/>
        <v>41868.638809595854</v>
      </c>
      <c r="AK1313" s="41">
        <f t="shared" si="867"/>
        <v>41868.638809595854</v>
      </c>
      <c r="AL1313" s="41">
        <f t="shared" si="867"/>
        <v>41868.638809595854</v>
      </c>
      <c r="AM1313" s="41">
        <f t="shared" si="867"/>
        <v>42312.482638557543</v>
      </c>
      <c r="AN1313" s="41">
        <f t="shared" si="867"/>
        <v>41241.96858711994</v>
      </c>
      <c r="AO1313" s="41">
        <f t="shared" si="867"/>
        <v>41241.96858711994</v>
      </c>
      <c r="AP1313" s="41">
        <f t="shared" si="867"/>
        <v>41241.96858711994</v>
      </c>
      <c r="AQ1313" s="41">
        <f t="shared" si="867"/>
        <v>41241.96858711994</v>
      </c>
      <c r="AR1313" s="41">
        <f t="shared" si="867"/>
        <v>41654.388272991135</v>
      </c>
      <c r="AS1313" s="41">
        <f t="shared" si="867"/>
        <v>41654.388272991135</v>
      </c>
      <c r="AT1313" s="41">
        <f t="shared" si="867"/>
        <v>41654.388272991135</v>
      </c>
      <c r="AU1313" s="41">
        <f t="shared" si="867"/>
        <v>41654.388272991135</v>
      </c>
      <c r="AV1313" s="41">
        <f t="shared" si="867"/>
        <v>42070.932155721057</v>
      </c>
      <c r="AW1313" s="41">
        <f t="shared" si="867"/>
        <v>42070.932155721057</v>
      </c>
      <c r="AX1313" s="41">
        <f t="shared" si="867"/>
        <v>42070.932155721057</v>
      </c>
      <c r="AY1313" s="41">
        <f t="shared" si="867"/>
        <v>42070.932155721057</v>
      </c>
      <c r="AZ1313" s="41">
        <f t="shared" si="867"/>
        <v>42491.641477278259</v>
      </c>
      <c r="BA1313" s="41">
        <f t="shared" si="867"/>
        <v>42491.641477278259</v>
      </c>
      <c r="BB1313" s="41">
        <f t="shared" si="867"/>
        <v>42491.641477278259</v>
      </c>
      <c r="BC1313" s="41">
        <f t="shared" si="867"/>
        <v>42491.641477278259</v>
      </c>
      <c r="BD1313" s="41">
        <f t="shared" si="867"/>
        <v>42916.557892051045</v>
      </c>
    </row>
    <row r="1314" spans="1:59" ht="16" x14ac:dyDescent="0.2">
      <c r="B1314" s="11">
        <f t="shared" si="858"/>
        <v>41</v>
      </c>
      <c r="C1314" s="12" t="str">
        <f t="shared" si="858"/>
        <v>SCI RETAIL RENNES 2</v>
      </c>
      <c r="D1314" s="25" t="s">
        <v>8</v>
      </c>
      <c r="E1314" s="42">
        <v>0</v>
      </c>
      <c r="F1314" s="15"/>
      <c r="I1314" s="15"/>
      <c r="J1314" s="24"/>
      <c r="K1314" s="24"/>
      <c r="L1314" s="20" t="s">
        <v>251</v>
      </c>
      <c r="M1314" s="72"/>
      <c r="N1314" s="72"/>
      <c r="O1314" s="41">
        <f>-$E1310/4*O1304
+(O1304&gt;0)*($J1309&gt;=O$2)*($J1309&lt;=O$3)*(($J1309-O$2+1)/O$4*$H1309/4)
+(O1304&gt;0)*($J1309&gt;O$3)*($I1309&lt;=O$3)*($I1309&gt;=O$2)*((O$3-$I1309+1)/O$4*$H1309/4)
+(O1304&gt;0)*($J1309&gt;O$3)*($I1309&lt;O$2)*$H1309/4
+(O1304&gt;0)*($J1310&gt;=O$2)*($J1310&lt;=O$3)*(($J1310-O$2+1)/O$4*$H1310/4)
+(O1304&gt;0)*($J1310&gt;O$3)*($I1310&lt;=O$3)*($I1310&gt;=O$2)*((O$3-$I1310+1)/O$4*$H1310/4)
+(O1304&gt;0)*($J1310&gt;O$3)*($I1310&lt;O$2)*$H1310/4
+(O1304&gt;0)*($J1311&gt;=O$2)*($J1311&lt;=O$3)*(($J1311-O$2+1)/O$4*$H1311/4)
+(O1304&gt;0)*($J1311&gt;O$3)*($I1311&lt;=O$3)*($I1311&gt;=O$2)*((O$3-$I1311+1)/O$4*$H1311/4)
+(O1304&gt;0)*($J1311&gt;O$3)*($I1311&lt;O$2)*$H1311/4
-$E1320/4*O1308
+(O1308&gt;0)*($J1320&gt;=O$2)*($J1320&lt;=O$3)*(($J1320-O$2+1)/O$4*$H1320/4)
+(O1308&gt;0)*($J1320&gt;O$3)*($I1320&lt;=O$3)*($I1320&gt;=O$2)*((O$3-$I1320+1)/O$4*$H1320/4)
+(O1308&gt;0)*($J1320&gt;O$3)*($I1320&lt;O$2)*$H1320/4
+(O1308&gt;0)*($J1321&gt;=O$2)*($J1321&lt;=O$3)*(($J1321-O$2+1)/O$4*$H1321/4)
+(O1308&gt;0)*($J1321&gt;O$3)*($I1321&lt;=O$3)*($I1321&gt;=O$2)*((O$3-$I1321+1)/O$4*$H1321/4)
+(O1308&gt;0)*($J1321&gt;O$3)*($I1321&lt;O$2)*$H1321/4
+(O1308&gt;0)*($J1322&gt;=O$2)*($J1322&lt;=O$3)*(($J1322-O$2+1)/O$4*$H1322/4)
+(O1308&gt;0)*($J1322&gt;O$3)*($I1322&lt;=O$3)*($I1322&gt;=O$2)*((O$3-$I1322+1)/O$4*$H1322/4)
+(O1308&gt;0)*($J1322&gt;O$3)*($I1322&lt;O$2)*$H1322/4</f>
        <v>0</v>
      </c>
      <c r="P1314" s="41">
        <f t="shared" ref="P1314:BD1314" si="868">-$E1310/4*P1304
+(P1304&gt;0)*($J1309&gt;=P$2)*($J1309&lt;=P$3)*(($J1309-P$2+1)/P$4*$H1309/4)
+(P1304&gt;0)*($J1309&gt;P$3)*($I1309&lt;=P$3)*($I1309&gt;=P$2)*((P$3-$I1309+1)/P$4*$H1309/4)
+(P1304&gt;0)*($J1309&gt;P$3)*($I1309&lt;P$2)*$H1309/4
+(P1304&gt;0)*($J1310&gt;=P$2)*($J1310&lt;=P$3)*(($J1310-P$2+1)/P$4*$H1310/4)
+(P1304&gt;0)*($J1310&gt;P$3)*($I1310&lt;=P$3)*($I1310&gt;=P$2)*((P$3-$I1310+1)/P$4*$H1310/4)
+(P1304&gt;0)*($J1310&gt;P$3)*($I1310&lt;P$2)*$H1310/4
+(P1304&gt;0)*($J1311&gt;=P$2)*($J1311&lt;=P$3)*(($J1311-P$2+1)/P$4*$H1311/4)
+(P1304&gt;0)*($J1311&gt;P$3)*($I1311&lt;=P$3)*($I1311&gt;=P$2)*((P$3-$I1311+1)/P$4*$H1311/4)
+(P1304&gt;0)*($J1311&gt;P$3)*($I1311&lt;P$2)*$H1311/4
-$E1320/4*P1308
+(P1308&gt;0)*($J1320&gt;=P$2)*($J1320&lt;=P$3)*(($J1320-P$2+1)/P$4*$H1320/4)
+(P1308&gt;0)*($J1320&gt;P$3)*($I1320&lt;=P$3)*($I1320&gt;=P$2)*((P$3-$I1320+1)/P$4*$H1320/4)
+(P1308&gt;0)*($J1320&gt;P$3)*($I1320&lt;P$2)*$H1320/4
+(P1308&gt;0)*($J1321&gt;=P$2)*($J1321&lt;=P$3)*(($J1321-P$2+1)/P$4*$H1321/4)
+(P1308&gt;0)*($J1321&gt;P$3)*($I1321&lt;=P$3)*($I1321&gt;=P$2)*((P$3-$I1321+1)/P$4*$H1321/4)
+(P1308&gt;0)*($J1321&gt;P$3)*($I1321&lt;P$2)*$H1321/4
+(P1308&gt;0)*($J1322&gt;=P$2)*($J1322&lt;=P$3)*(($J1322-P$2+1)/P$4*$H1322/4)
+(P1308&gt;0)*($J1322&gt;P$3)*($I1322&lt;=P$3)*($I1322&gt;=P$2)*((P$3-$I1322+1)/P$4*$H1322/4)
+(P1308&gt;0)*($J1322&gt;P$3)*($I1322&lt;P$2)*$H1322/4</f>
        <v>0</v>
      </c>
      <c r="Q1314" s="41">
        <f t="shared" si="868"/>
        <v>0</v>
      </c>
      <c r="R1314" s="41">
        <f t="shared" si="868"/>
        <v>0</v>
      </c>
      <c r="S1314" s="41">
        <f t="shared" si="868"/>
        <v>0</v>
      </c>
      <c r="T1314" s="41">
        <f t="shared" si="868"/>
        <v>0</v>
      </c>
      <c r="U1314" s="41">
        <f t="shared" si="868"/>
        <v>0</v>
      </c>
      <c r="V1314" s="41">
        <f t="shared" si="868"/>
        <v>0</v>
      </c>
      <c r="W1314" s="41">
        <f t="shared" si="868"/>
        <v>0</v>
      </c>
      <c r="X1314" s="41">
        <f t="shared" si="868"/>
        <v>0</v>
      </c>
      <c r="Y1314" s="41">
        <f t="shared" si="868"/>
        <v>0</v>
      </c>
      <c r="Z1314" s="41">
        <f t="shared" si="868"/>
        <v>0</v>
      </c>
      <c r="AA1314" s="41">
        <f t="shared" si="868"/>
        <v>0</v>
      </c>
      <c r="AB1314" s="41">
        <f t="shared" si="868"/>
        <v>0</v>
      </c>
      <c r="AC1314" s="41">
        <f t="shared" si="868"/>
        <v>0</v>
      </c>
      <c r="AD1314" s="41">
        <f t="shared" si="868"/>
        <v>0</v>
      </c>
      <c r="AE1314" s="41">
        <f t="shared" si="868"/>
        <v>0</v>
      </c>
      <c r="AF1314" s="41">
        <f t="shared" si="868"/>
        <v>0</v>
      </c>
      <c r="AG1314" s="41">
        <f t="shared" si="868"/>
        <v>0</v>
      </c>
      <c r="AH1314" s="41">
        <f t="shared" si="868"/>
        <v>0</v>
      </c>
      <c r="AI1314" s="41">
        <f t="shared" si="868"/>
        <v>0</v>
      </c>
      <c r="AJ1314" s="41">
        <f t="shared" si="868"/>
        <v>0</v>
      </c>
      <c r="AK1314" s="41">
        <f t="shared" si="868"/>
        <v>0</v>
      </c>
      <c r="AL1314" s="41">
        <f t="shared" si="868"/>
        <v>0</v>
      </c>
      <c r="AM1314" s="41">
        <f t="shared" si="868"/>
        <v>0</v>
      </c>
      <c r="AN1314" s="41">
        <f t="shared" si="868"/>
        <v>0</v>
      </c>
      <c r="AO1314" s="41">
        <f t="shared" si="868"/>
        <v>0</v>
      </c>
      <c r="AP1314" s="41">
        <f t="shared" si="868"/>
        <v>0</v>
      </c>
      <c r="AQ1314" s="41">
        <f t="shared" si="868"/>
        <v>0</v>
      </c>
      <c r="AR1314" s="41">
        <f t="shared" si="868"/>
        <v>0</v>
      </c>
      <c r="AS1314" s="41">
        <f t="shared" si="868"/>
        <v>0</v>
      </c>
      <c r="AT1314" s="41">
        <f t="shared" si="868"/>
        <v>0</v>
      </c>
      <c r="AU1314" s="41">
        <f t="shared" si="868"/>
        <v>0</v>
      </c>
      <c r="AV1314" s="41">
        <f t="shared" si="868"/>
        <v>0</v>
      </c>
      <c r="AW1314" s="41">
        <f t="shared" si="868"/>
        <v>0</v>
      </c>
      <c r="AX1314" s="41">
        <f t="shared" si="868"/>
        <v>0</v>
      </c>
      <c r="AY1314" s="41">
        <f t="shared" si="868"/>
        <v>0</v>
      </c>
      <c r="AZ1314" s="41">
        <f t="shared" si="868"/>
        <v>0</v>
      </c>
      <c r="BA1314" s="41">
        <f t="shared" si="868"/>
        <v>0</v>
      </c>
      <c r="BB1314" s="41">
        <f t="shared" si="868"/>
        <v>0</v>
      </c>
      <c r="BC1314" s="41">
        <f t="shared" si="868"/>
        <v>0</v>
      </c>
      <c r="BD1314" s="41">
        <f t="shared" si="868"/>
        <v>0</v>
      </c>
    </row>
    <row r="1315" spans="1:59" ht="16" x14ac:dyDescent="0.2">
      <c r="B1315" s="11">
        <f t="shared" si="858"/>
        <v>41</v>
      </c>
      <c r="C1315" s="12" t="str">
        <f t="shared" si="858"/>
        <v>SCI RETAIL RENNES 2</v>
      </c>
      <c r="D1315" s="43" t="s">
        <v>252</v>
      </c>
      <c r="E1315" s="42" t="s">
        <v>288</v>
      </c>
      <c r="F1315" s="44"/>
      <c r="G1315" s="43" t="s">
        <v>253</v>
      </c>
      <c r="H1315" s="39">
        <v>0</v>
      </c>
      <c r="I1315" s="43" t="s">
        <v>254</v>
      </c>
      <c r="J1315" s="32">
        <v>0</v>
      </c>
      <c r="K1315" s="24"/>
      <c r="L1315" s="20" t="s">
        <v>255</v>
      </c>
      <c r="M1315" s="72"/>
      <c r="N1315" s="72"/>
      <c r="O1315" s="41">
        <v>0</v>
      </c>
      <c r="P1315" s="41">
        <v>0</v>
      </c>
      <c r="Q1315" s="41">
        <v>0</v>
      </c>
      <c r="R1315" s="41">
        <v>0</v>
      </c>
      <c r="S1315" s="41">
        <v>0</v>
      </c>
      <c r="T1315" s="41">
        <v>0</v>
      </c>
      <c r="U1315" s="41">
        <v>0</v>
      </c>
      <c r="V1315" s="41">
        <v>0</v>
      </c>
      <c r="W1315" s="41">
        <v>0</v>
      </c>
      <c r="X1315" s="41">
        <v>0</v>
      </c>
      <c r="Y1315" s="41">
        <v>0</v>
      </c>
      <c r="Z1315" s="41">
        <v>0</v>
      </c>
      <c r="AA1315" s="41">
        <v>0</v>
      </c>
      <c r="AB1315" s="41">
        <v>0</v>
      </c>
      <c r="AC1315" s="41">
        <v>0</v>
      </c>
      <c r="AD1315" s="41">
        <v>0</v>
      </c>
      <c r="AE1315" s="41">
        <v>0</v>
      </c>
      <c r="AF1315" s="41">
        <v>0</v>
      </c>
      <c r="AG1315" s="41">
        <v>0</v>
      </c>
      <c r="AH1315" s="41">
        <v>0</v>
      </c>
      <c r="AI1315" s="41">
        <v>0</v>
      </c>
      <c r="AJ1315" s="41">
        <v>0</v>
      </c>
      <c r="AK1315" s="41">
        <v>0</v>
      </c>
      <c r="AL1315" s="41">
        <v>0</v>
      </c>
      <c r="AM1315" s="41">
        <v>0</v>
      </c>
      <c r="AN1315" s="41">
        <v>0</v>
      </c>
      <c r="AO1315" s="41">
        <v>0</v>
      </c>
      <c r="AP1315" s="41">
        <v>0</v>
      </c>
      <c r="AQ1315" s="41">
        <v>0</v>
      </c>
      <c r="AR1315" s="41">
        <v>0</v>
      </c>
      <c r="AS1315" s="41">
        <v>0</v>
      </c>
      <c r="AT1315" s="41">
        <v>0</v>
      </c>
      <c r="AU1315" s="41">
        <v>0</v>
      </c>
      <c r="AV1315" s="41">
        <v>0</v>
      </c>
      <c r="AW1315" s="41">
        <v>0</v>
      </c>
      <c r="AX1315" s="41">
        <v>0</v>
      </c>
      <c r="AY1315" s="41">
        <v>0</v>
      </c>
      <c r="AZ1315" s="41">
        <v>0</v>
      </c>
      <c r="BA1315" s="41">
        <v>0</v>
      </c>
      <c r="BB1315" s="41">
        <v>0</v>
      </c>
      <c r="BC1315" s="41">
        <v>0</v>
      </c>
      <c r="BD1315" s="41">
        <v>0</v>
      </c>
    </row>
    <row r="1316" spans="1:59" ht="16" x14ac:dyDescent="0.2">
      <c r="B1316" s="11">
        <f t="shared" si="858"/>
        <v>41</v>
      </c>
      <c r="C1316" s="12" t="str">
        <f t="shared" si="858"/>
        <v>SCI RETAIL RENNES 2</v>
      </c>
      <c r="D1316" s="43" t="s">
        <v>256</v>
      </c>
      <c r="E1316" s="32">
        <v>47026</v>
      </c>
      <c r="G1316" s="43" t="s">
        <v>257</v>
      </c>
      <c r="H1316" s="42">
        <v>0</v>
      </c>
      <c r="I1316" s="43" t="s">
        <v>258</v>
      </c>
      <c r="J1316" s="29">
        <v>0</v>
      </c>
      <c r="K1316" s="23"/>
      <c r="L1316" s="33" t="s">
        <v>259</v>
      </c>
      <c r="M1316" s="73"/>
      <c r="N1316" s="73"/>
      <c r="O1316" s="45">
        <f>-(O1313+O1314)*IFERROR((O1303+O1307)/(O1305+O1309),0)</f>
        <v>0</v>
      </c>
      <c r="P1316" s="45">
        <f t="shared" ref="P1316:BD1316" si="869">-(P1313+P1314)*IFERROR((P1303+P1307)/(P1305+P1309),0)</f>
        <v>0</v>
      </c>
      <c r="Q1316" s="45">
        <f t="shared" si="869"/>
        <v>0</v>
      </c>
      <c r="R1316" s="45">
        <f t="shared" si="869"/>
        <v>0</v>
      </c>
      <c r="S1316" s="45">
        <f t="shared" si="869"/>
        <v>0</v>
      </c>
      <c r="T1316" s="45">
        <f t="shared" si="869"/>
        <v>0</v>
      </c>
      <c r="U1316" s="45">
        <f t="shared" si="869"/>
        <v>0</v>
      </c>
      <c r="V1316" s="45">
        <f t="shared" si="869"/>
        <v>0</v>
      </c>
      <c r="W1316" s="45">
        <f t="shared" si="869"/>
        <v>0</v>
      </c>
      <c r="X1316" s="45">
        <f t="shared" si="869"/>
        <v>0</v>
      </c>
      <c r="Y1316" s="45">
        <f t="shared" si="869"/>
        <v>0</v>
      </c>
      <c r="Z1316" s="45">
        <f t="shared" si="869"/>
        <v>0</v>
      </c>
      <c r="AA1316" s="45">
        <f t="shared" si="869"/>
        <v>0</v>
      </c>
      <c r="AB1316" s="45">
        <f t="shared" si="869"/>
        <v>0</v>
      </c>
      <c r="AC1316" s="45">
        <f t="shared" si="869"/>
        <v>0</v>
      </c>
      <c r="AD1316" s="45">
        <f t="shared" si="869"/>
        <v>0</v>
      </c>
      <c r="AE1316" s="45">
        <f t="shared" si="869"/>
        <v>0</v>
      </c>
      <c r="AF1316" s="45">
        <f t="shared" si="869"/>
        <v>0</v>
      </c>
      <c r="AG1316" s="45">
        <f t="shared" si="869"/>
        <v>0</v>
      </c>
      <c r="AH1316" s="45">
        <f t="shared" si="869"/>
        <v>0</v>
      </c>
      <c r="AI1316" s="45">
        <f t="shared" si="869"/>
        <v>0</v>
      </c>
      <c r="AJ1316" s="45">
        <f t="shared" si="869"/>
        <v>0</v>
      </c>
      <c r="AK1316" s="45">
        <f t="shared" si="869"/>
        <v>0</v>
      </c>
      <c r="AL1316" s="45">
        <f t="shared" si="869"/>
        <v>0</v>
      </c>
      <c r="AM1316" s="45">
        <f t="shared" si="869"/>
        <v>0</v>
      </c>
      <c r="AN1316" s="45">
        <f t="shared" si="869"/>
        <v>0</v>
      </c>
      <c r="AO1316" s="45">
        <f t="shared" si="869"/>
        <v>0</v>
      </c>
      <c r="AP1316" s="45">
        <f t="shared" si="869"/>
        <v>0</v>
      </c>
      <c r="AQ1316" s="45">
        <f t="shared" si="869"/>
        <v>0</v>
      </c>
      <c r="AR1316" s="45">
        <f t="shared" si="869"/>
        <v>0</v>
      </c>
      <c r="AS1316" s="45">
        <f t="shared" si="869"/>
        <v>0</v>
      </c>
      <c r="AT1316" s="45">
        <f t="shared" si="869"/>
        <v>0</v>
      </c>
      <c r="AU1316" s="45">
        <f t="shared" si="869"/>
        <v>0</v>
      </c>
      <c r="AV1316" s="45">
        <f t="shared" si="869"/>
        <v>0</v>
      </c>
      <c r="AW1316" s="45">
        <f t="shared" si="869"/>
        <v>0</v>
      </c>
      <c r="AX1316" s="45">
        <f t="shared" si="869"/>
        <v>0</v>
      </c>
      <c r="AY1316" s="45">
        <f t="shared" si="869"/>
        <v>0</v>
      </c>
      <c r="AZ1316" s="45">
        <f t="shared" si="869"/>
        <v>0</v>
      </c>
      <c r="BA1316" s="45">
        <f t="shared" si="869"/>
        <v>0</v>
      </c>
      <c r="BB1316" s="45">
        <f t="shared" si="869"/>
        <v>0</v>
      </c>
      <c r="BC1316" s="45">
        <f t="shared" si="869"/>
        <v>0</v>
      </c>
      <c r="BD1316" s="45">
        <f t="shared" si="869"/>
        <v>0</v>
      </c>
    </row>
    <row r="1317" spans="1:59" ht="16" x14ac:dyDescent="0.2">
      <c r="B1317" s="11">
        <f t="shared" si="858"/>
        <v>41</v>
      </c>
      <c r="C1317" s="12" t="str">
        <f t="shared" si="858"/>
        <v>SCI RETAIL RENNES 2</v>
      </c>
      <c r="K1317" s="24"/>
      <c r="O1317" s="15"/>
      <c r="P1317" s="15"/>
      <c r="Q1317" s="15"/>
      <c r="R1317" s="15"/>
      <c r="S1317" s="15"/>
      <c r="T1317" s="15"/>
      <c r="U1317" s="15"/>
      <c r="V1317" s="15"/>
      <c r="W1317" s="15"/>
      <c r="X1317" s="15"/>
      <c r="Y1317" s="15"/>
      <c r="Z1317" s="15"/>
      <c r="AA1317" s="15"/>
      <c r="AB1317" s="15"/>
      <c r="AC1317" s="15"/>
      <c r="AD1317" s="15"/>
      <c r="AE1317" s="15"/>
      <c r="AF1317" s="15"/>
      <c r="AG1317" s="15"/>
      <c r="AH1317" s="15"/>
      <c r="AI1317" s="15"/>
      <c r="AJ1317" s="15"/>
      <c r="AK1317" s="15"/>
      <c r="AL1317" s="15"/>
      <c r="AM1317" s="15"/>
      <c r="AN1317" s="15"/>
      <c r="AO1317" s="15"/>
      <c r="AP1317" s="15"/>
      <c r="AQ1317" s="15"/>
      <c r="AR1317" s="15"/>
      <c r="AS1317" s="15"/>
      <c r="AT1317" s="15"/>
      <c r="AU1317" s="15"/>
      <c r="AV1317" s="15"/>
      <c r="AW1317" s="15"/>
      <c r="AX1317" s="15"/>
      <c r="AY1317" s="15"/>
      <c r="AZ1317" s="15"/>
      <c r="BA1317" s="15"/>
      <c r="BB1317" s="15"/>
      <c r="BC1317" s="15"/>
      <c r="BD1317" s="15"/>
    </row>
    <row r="1318" spans="1:59" ht="16" x14ac:dyDescent="0.2">
      <c r="B1318" s="11">
        <f t="shared" si="858"/>
        <v>41</v>
      </c>
      <c r="C1318" s="12" t="str">
        <f t="shared" si="858"/>
        <v>SCI RETAIL RENNES 2</v>
      </c>
      <c r="G1318" s="46" t="s">
        <v>229</v>
      </c>
      <c r="H1318" s="104" t="s">
        <v>26</v>
      </c>
      <c r="I1318" s="105"/>
      <c r="J1318" s="106"/>
      <c r="K1318" s="23"/>
      <c r="L1318" s="47" t="s">
        <v>4</v>
      </c>
      <c r="M1318" s="81"/>
      <c r="N1318" s="81"/>
      <c r="O1318" s="48">
        <f>SUM(O1313:O1316)</f>
        <v>39055.463935422275</v>
      </c>
      <c r="P1318" s="48">
        <f t="shared" ref="P1318:BD1318" si="870">SUM(P1313:P1316)</f>
        <v>39836.573214130723</v>
      </c>
      <c r="Q1318" s="48">
        <f t="shared" si="870"/>
        <v>39836.573214130723</v>
      </c>
      <c r="R1318" s="48">
        <f t="shared" si="870"/>
        <v>39836.573214130723</v>
      </c>
      <c r="S1318" s="48">
        <f t="shared" si="870"/>
        <v>39836.573214130723</v>
      </c>
      <c r="T1318" s="48">
        <f t="shared" si="870"/>
        <v>40234.938946272028</v>
      </c>
      <c r="U1318" s="48">
        <f t="shared" si="870"/>
        <v>40234.938946272028</v>
      </c>
      <c r="V1318" s="48">
        <f t="shared" si="870"/>
        <v>40234.938946272028</v>
      </c>
      <c r="W1318" s="48">
        <f t="shared" si="870"/>
        <v>40234.938946272028</v>
      </c>
      <c r="X1318" s="48">
        <f t="shared" si="870"/>
        <v>40637.288335734745</v>
      </c>
      <c r="Y1318" s="48">
        <f t="shared" si="870"/>
        <v>40637.288335734745</v>
      </c>
      <c r="Z1318" s="48">
        <f t="shared" si="870"/>
        <v>40637.288335734745</v>
      </c>
      <c r="AA1318" s="48">
        <f t="shared" si="870"/>
        <v>40637.288335734745</v>
      </c>
      <c r="AB1318" s="48">
        <f t="shared" si="870"/>
        <v>41043.661219092101</v>
      </c>
      <c r="AC1318" s="48">
        <f t="shared" si="870"/>
        <v>41043.661219092101</v>
      </c>
      <c r="AD1318" s="48">
        <f t="shared" si="870"/>
        <v>41043.661219092101</v>
      </c>
      <c r="AE1318" s="48">
        <f t="shared" si="870"/>
        <v>41043.661219092101</v>
      </c>
      <c r="AF1318" s="48">
        <f t="shared" si="870"/>
        <v>41454.097831283019</v>
      </c>
      <c r="AG1318" s="48">
        <f t="shared" si="870"/>
        <v>41454.097831283019</v>
      </c>
      <c r="AH1318" s="48">
        <f t="shared" si="870"/>
        <v>41454.097831283019</v>
      </c>
      <c r="AI1318" s="48">
        <f t="shared" si="870"/>
        <v>41454.097831283019</v>
      </c>
      <c r="AJ1318" s="48">
        <f t="shared" si="870"/>
        <v>41868.638809595854</v>
      </c>
      <c r="AK1318" s="48">
        <f t="shared" si="870"/>
        <v>41868.638809595854</v>
      </c>
      <c r="AL1318" s="48">
        <f t="shared" si="870"/>
        <v>41868.638809595854</v>
      </c>
      <c r="AM1318" s="48">
        <f t="shared" si="870"/>
        <v>42312.482638557543</v>
      </c>
      <c r="AN1318" s="48">
        <f t="shared" si="870"/>
        <v>41241.96858711994</v>
      </c>
      <c r="AO1318" s="48">
        <f t="shared" si="870"/>
        <v>41241.96858711994</v>
      </c>
      <c r="AP1318" s="48">
        <f t="shared" si="870"/>
        <v>41241.96858711994</v>
      </c>
      <c r="AQ1318" s="48">
        <f t="shared" si="870"/>
        <v>41241.96858711994</v>
      </c>
      <c r="AR1318" s="48">
        <f t="shared" si="870"/>
        <v>41654.388272991135</v>
      </c>
      <c r="AS1318" s="48">
        <f t="shared" si="870"/>
        <v>41654.388272991135</v>
      </c>
      <c r="AT1318" s="48">
        <f t="shared" si="870"/>
        <v>41654.388272991135</v>
      </c>
      <c r="AU1318" s="48">
        <f t="shared" si="870"/>
        <v>41654.388272991135</v>
      </c>
      <c r="AV1318" s="48">
        <f t="shared" si="870"/>
        <v>42070.932155721057</v>
      </c>
      <c r="AW1318" s="48">
        <f t="shared" si="870"/>
        <v>42070.932155721057</v>
      </c>
      <c r="AX1318" s="48">
        <f t="shared" si="870"/>
        <v>42070.932155721057</v>
      </c>
      <c r="AY1318" s="48">
        <f t="shared" si="870"/>
        <v>42070.932155721057</v>
      </c>
      <c r="AZ1318" s="48">
        <f t="shared" si="870"/>
        <v>42491.641477278259</v>
      </c>
      <c r="BA1318" s="48">
        <f t="shared" si="870"/>
        <v>42491.641477278259</v>
      </c>
      <c r="BB1318" s="48">
        <f t="shared" si="870"/>
        <v>42491.641477278259</v>
      </c>
      <c r="BC1318" s="48">
        <f t="shared" si="870"/>
        <v>42491.641477278259</v>
      </c>
      <c r="BD1318" s="48">
        <f t="shared" si="870"/>
        <v>42916.557892051045</v>
      </c>
    </row>
    <row r="1319" spans="1:59" ht="16" x14ac:dyDescent="0.2">
      <c r="B1319" s="11">
        <f t="shared" ref="B1319:C1324" si="871">B1318</f>
        <v>41</v>
      </c>
      <c r="C1319" s="12" t="str">
        <f t="shared" si="871"/>
        <v>SCI RETAIL RENNES 2</v>
      </c>
      <c r="D1319" s="46" t="s">
        <v>260</v>
      </c>
      <c r="E1319" s="32">
        <v>47026</v>
      </c>
      <c r="F1319" s="15"/>
      <c r="G1319" s="46" t="s">
        <v>261</v>
      </c>
      <c r="H1319" s="46" t="s">
        <v>237</v>
      </c>
      <c r="I1319" s="46" t="s">
        <v>238</v>
      </c>
      <c r="J1319" s="46" t="s">
        <v>239</v>
      </c>
      <c r="K1319" s="23"/>
      <c r="O1319" s="15"/>
      <c r="P1319" s="15"/>
      <c r="Q1319" s="15"/>
      <c r="R1319" s="15"/>
      <c r="S1319" s="15"/>
      <c r="T1319" s="15"/>
      <c r="U1319" s="15"/>
      <c r="V1319" s="15"/>
      <c r="W1319" s="15"/>
      <c r="X1319" s="15"/>
      <c r="Y1319" s="15"/>
      <c r="Z1319" s="15"/>
      <c r="AA1319" s="15"/>
      <c r="AB1319" s="15"/>
      <c r="AC1319" s="15"/>
      <c r="AD1319" s="15"/>
      <c r="AE1319" s="15"/>
      <c r="AF1319" s="15"/>
      <c r="AG1319" s="15"/>
      <c r="AH1319" s="15"/>
      <c r="AI1319" s="15"/>
      <c r="AJ1319" s="15"/>
      <c r="AK1319" s="15"/>
      <c r="AL1319" s="15"/>
      <c r="AM1319" s="15"/>
      <c r="AN1319" s="15"/>
      <c r="AO1319" s="15"/>
      <c r="AP1319" s="15"/>
      <c r="AQ1319" s="15"/>
      <c r="AR1319" s="15"/>
      <c r="AS1319" s="15"/>
      <c r="AT1319" s="15"/>
      <c r="AU1319" s="15"/>
      <c r="AV1319" s="15"/>
      <c r="AW1319" s="15"/>
      <c r="AX1319" s="15"/>
      <c r="AY1319" s="15"/>
      <c r="AZ1319" s="15"/>
      <c r="BA1319" s="15"/>
      <c r="BB1319" s="15"/>
      <c r="BC1319" s="15"/>
      <c r="BD1319" s="15"/>
    </row>
    <row r="1320" spans="1:59" ht="16" x14ac:dyDescent="0.2">
      <c r="B1320" s="11">
        <f t="shared" si="871"/>
        <v>41</v>
      </c>
      <c r="C1320" s="12" t="str">
        <f t="shared" si="871"/>
        <v>SCI RETAIL RENNES 2</v>
      </c>
      <c r="D1320" s="46" t="s">
        <v>262</v>
      </c>
      <c r="E1320" s="31">
        <v>163334.52905790074</v>
      </c>
      <c r="F1320" s="15"/>
      <c r="G1320" s="49" t="s">
        <v>263</v>
      </c>
      <c r="H1320" s="31">
        <v>0</v>
      </c>
      <c r="I1320" s="32">
        <v>0</v>
      </c>
      <c r="J1320" s="32">
        <v>0</v>
      </c>
      <c r="K1320" s="23"/>
      <c r="L1320" s="50" t="s">
        <v>264</v>
      </c>
      <c r="M1320" s="70"/>
      <c r="N1320" s="70"/>
      <c r="O1320" s="40">
        <f t="shared" ref="O1320:BD1320" si="872">IFERROR(((O$3&gt;=$E1319)*(O$2&lt;=$E1319))*$E1323,"")</f>
        <v>0</v>
      </c>
      <c r="P1320" s="40">
        <f t="shared" si="872"/>
        <v>0</v>
      </c>
      <c r="Q1320" s="40">
        <f t="shared" si="872"/>
        <v>0</v>
      </c>
      <c r="R1320" s="40">
        <f t="shared" si="872"/>
        <v>0</v>
      </c>
      <c r="S1320" s="40">
        <f t="shared" si="872"/>
        <v>0</v>
      </c>
      <c r="T1320" s="40">
        <f t="shared" si="872"/>
        <v>0</v>
      </c>
      <c r="U1320" s="40">
        <f t="shared" si="872"/>
        <v>0</v>
      </c>
      <c r="V1320" s="40">
        <f t="shared" si="872"/>
        <v>0</v>
      </c>
      <c r="W1320" s="40">
        <f t="shared" si="872"/>
        <v>0</v>
      </c>
      <c r="X1320" s="40">
        <f t="shared" si="872"/>
        <v>0</v>
      </c>
      <c r="Y1320" s="40">
        <f t="shared" si="872"/>
        <v>0</v>
      </c>
      <c r="Z1320" s="40">
        <f t="shared" si="872"/>
        <v>0</v>
      </c>
      <c r="AA1320" s="40">
        <f t="shared" si="872"/>
        <v>0</v>
      </c>
      <c r="AB1320" s="40">
        <f t="shared" si="872"/>
        <v>0</v>
      </c>
      <c r="AC1320" s="40">
        <f t="shared" si="872"/>
        <v>0</v>
      </c>
      <c r="AD1320" s="40">
        <f t="shared" si="872"/>
        <v>0</v>
      </c>
      <c r="AE1320" s="40">
        <f t="shared" si="872"/>
        <v>0</v>
      </c>
      <c r="AF1320" s="40">
        <f t="shared" si="872"/>
        <v>0</v>
      </c>
      <c r="AG1320" s="40">
        <f t="shared" si="872"/>
        <v>0</v>
      </c>
      <c r="AH1320" s="40">
        <f t="shared" si="872"/>
        <v>0</v>
      </c>
      <c r="AI1320" s="40">
        <f t="shared" si="872"/>
        <v>0</v>
      </c>
      <c r="AJ1320" s="40">
        <f t="shared" si="872"/>
        <v>0</v>
      </c>
      <c r="AK1320" s="40">
        <f t="shared" si="872"/>
        <v>0</v>
      </c>
      <c r="AL1320" s="40">
        <f t="shared" si="872"/>
        <v>0</v>
      </c>
      <c r="AM1320" s="40">
        <f t="shared" si="872"/>
        <v>0</v>
      </c>
      <c r="AN1320" s="40">
        <f t="shared" si="872"/>
        <v>0</v>
      </c>
      <c r="AO1320" s="40">
        <f t="shared" si="872"/>
        <v>0</v>
      </c>
      <c r="AP1320" s="40">
        <f t="shared" si="872"/>
        <v>0</v>
      </c>
      <c r="AQ1320" s="40">
        <f t="shared" si="872"/>
        <v>0</v>
      </c>
      <c r="AR1320" s="40">
        <f t="shared" si="872"/>
        <v>0</v>
      </c>
      <c r="AS1320" s="40">
        <f t="shared" si="872"/>
        <v>0</v>
      </c>
      <c r="AT1320" s="40">
        <f t="shared" si="872"/>
        <v>0</v>
      </c>
      <c r="AU1320" s="40">
        <f t="shared" si="872"/>
        <v>0</v>
      </c>
      <c r="AV1320" s="40">
        <f t="shared" si="872"/>
        <v>0</v>
      </c>
      <c r="AW1320" s="40">
        <f t="shared" si="872"/>
        <v>0</v>
      </c>
      <c r="AX1320" s="40">
        <f t="shared" si="872"/>
        <v>0</v>
      </c>
      <c r="AY1320" s="40">
        <f t="shared" si="872"/>
        <v>0</v>
      </c>
      <c r="AZ1320" s="40">
        <f t="shared" si="872"/>
        <v>0</v>
      </c>
      <c r="BA1320" s="40">
        <f t="shared" si="872"/>
        <v>0</v>
      </c>
      <c r="BB1320" s="40">
        <f t="shared" si="872"/>
        <v>0</v>
      </c>
      <c r="BC1320" s="40">
        <f t="shared" si="872"/>
        <v>0</v>
      </c>
      <c r="BD1320" s="40">
        <f t="shared" si="872"/>
        <v>0</v>
      </c>
    </row>
    <row r="1321" spans="1:59" ht="16" x14ac:dyDescent="0.2">
      <c r="B1321" s="11">
        <f t="shared" si="871"/>
        <v>41</v>
      </c>
      <c r="C1321" s="12" t="str">
        <f t="shared" si="871"/>
        <v>SCI RETAIL RENNES 2</v>
      </c>
      <c r="D1321" s="46" t="s">
        <v>24</v>
      </c>
      <c r="E1321" s="51">
        <f>IF(E1319&gt;MAX($O$3:$BD$3),BD1310,
IF(E1319&lt;MIN($O$3:$BD$3),1,SUMIFS($O1311:$BD1311,$O$2:$BD$2,"&lt;="&amp;E1319,$O$3:$BD$3,"&gt;="&amp;E1319)))</f>
        <v>1.0720302511020001</v>
      </c>
      <c r="F1321" s="15"/>
      <c r="G1321" s="49" t="s">
        <v>265</v>
      </c>
      <c r="H1321" s="31">
        <v>0</v>
      </c>
      <c r="I1321" s="32">
        <v>0</v>
      </c>
      <c r="J1321" s="32">
        <v>0</v>
      </c>
      <c r="K1321" s="23"/>
      <c r="L1321" s="52" t="s">
        <v>266</v>
      </c>
      <c r="M1321" s="72"/>
      <c r="N1321" s="72"/>
      <c r="O1321" s="41">
        <f t="shared" ref="O1321:BD1321" si="873">IFERROR(((O$3&gt;=$E1316)*(O$2&lt;=$E1316))*$H1324,"")</f>
        <v>0</v>
      </c>
      <c r="P1321" s="41">
        <f t="shared" si="873"/>
        <v>0</v>
      </c>
      <c r="Q1321" s="41">
        <f t="shared" si="873"/>
        <v>0</v>
      </c>
      <c r="R1321" s="41">
        <f t="shared" si="873"/>
        <v>0</v>
      </c>
      <c r="S1321" s="41">
        <f t="shared" si="873"/>
        <v>0</v>
      </c>
      <c r="T1321" s="41">
        <f t="shared" si="873"/>
        <v>0</v>
      </c>
      <c r="U1321" s="41">
        <f t="shared" si="873"/>
        <v>0</v>
      </c>
      <c r="V1321" s="41">
        <f t="shared" si="873"/>
        <v>0</v>
      </c>
      <c r="W1321" s="41">
        <f t="shared" si="873"/>
        <v>0</v>
      </c>
      <c r="X1321" s="41">
        <f t="shared" si="873"/>
        <v>0</v>
      </c>
      <c r="Y1321" s="41">
        <f t="shared" si="873"/>
        <v>0</v>
      </c>
      <c r="Z1321" s="41">
        <f t="shared" si="873"/>
        <v>0</v>
      </c>
      <c r="AA1321" s="41">
        <f t="shared" si="873"/>
        <v>0</v>
      </c>
      <c r="AB1321" s="41">
        <f t="shared" si="873"/>
        <v>0</v>
      </c>
      <c r="AC1321" s="41">
        <f t="shared" si="873"/>
        <v>0</v>
      </c>
      <c r="AD1321" s="41">
        <f t="shared" si="873"/>
        <v>0</v>
      </c>
      <c r="AE1321" s="41">
        <f t="shared" si="873"/>
        <v>0</v>
      </c>
      <c r="AF1321" s="41">
        <f t="shared" si="873"/>
        <v>0</v>
      </c>
      <c r="AG1321" s="41">
        <f t="shared" si="873"/>
        <v>0</v>
      </c>
      <c r="AH1321" s="41">
        <f t="shared" si="873"/>
        <v>0</v>
      </c>
      <c r="AI1321" s="41">
        <f t="shared" si="873"/>
        <v>0</v>
      </c>
      <c r="AJ1321" s="41">
        <f t="shared" si="873"/>
        <v>0</v>
      </c>
      <c r="AK1321" s="41">
        <f t="shared" si="873"/>
        <v>0</v>
      </c>
      <c r="AL1321" s="41">
        <f t="shared" si="873"/>
        <v>0</v>
      </c>
      <c r="AM1321" s="41">
        <f t="shared" si="873"/>
        <v>0</v>
      </c>
      <c r="AN1321" s="41">
        <f t="shared" si="873"/>
        <v>0</v>
      </c>
      <c r="AO1321" s="41">
        <f t="shared" si="873"/>
        <v>0</v>
      </c>
      <c r="AP1321" s="41">
        <f t="shared" si="873"/>
        <v>0</v>
      </c>
      <c r="AQ1321" s="41">
        <f t="shared" si="873"/>
        <v>0</v>
      </c>
      <c r="AR1321" s="41">
        <f t="shared" si="873"/>
        <v>0</v>
      </c>
      <c r="AS1321" s="41">
        <f t="shared" si="873"/>
        <v>0</v>
      </c>
      <c r="AT1321" s="41">
        <f t="shared" si="873"/>
        <v>0</v>
      </c>
      <c r="AU1321" s="41">
        <f t="shared" si="873"/>
        <v>0</v>
      </c>
      <c r="AV1321" s="41">
        <f t="shared" si="873"/>
        <v>0</v>
      </c>
      <c r="AW1321" s="41">
        <f t="shared" si="873"/>
        <v>0</v>
      </c>
      <c r="AX1321" s="41">
        <f t="shared" si="873"/>
        <v>0</v>
      </c>
      <c r="AY1321" s="41">
        <f t="shared" si="873"/>
        <v>0</v>
      </c>
      <c r="AZ1321" s="41">
        <f t="shared" si="873"/>
        <v>0</v>
      </c>
      <c r="BA1321" s="41">
        <f t="shared" si="873"/>
        <v>0</v>
      </c>
      <c r="BB1321" s="41">
        <f t="shared" si="873"/>
        <v>0</v>
      </c>
      <c r="BC1321" s="41">
        <f t="shared" si="873"/>
        <v>0</v>
      </c>
      <c r="BD1321" s="41">
        <f t="shared" si="873"/>
        <v>0</v>
      </c>
    </row>
    <row r="1322" spans="1:59" ht="16" x14ac:dyDescent="0.2">
      <c r="B1322" s="11">
        <f t="shared" si="871"/>
        <v>41</v>
      </c>
      <c r="C1322" s="12" t="str">
        <f t="shared" si="871"/>
        <v>SCI RETAIL RENNES 2</v>
      </c>
      <c r="D1322" s="46" t="s">
        <v>8</v>
      </c>
      <c r="E1322" s="42">
        <v>0</v>
      </c>
      <c r="F1322" s="15"/>
      <c r="G1322" s="49" t="s">
        <v>267</v>
      </c>
      <c r="H1322" s="31">
        <v>0</v>
      </c>
      <c r="I1322" s="32">
        <v>0</v>
      </c>
      <c r="J1322" s="32">
        <v>0</v>
      </c>
      <c r="L1322" s="52" t="s">
        <v>268</v>
      </c>
      <c r="M1322" s="72"/>
      <c r="N1322" s="72"/>
      <c r="O1322" s="41">
        <f t="shared" ref="O1322:BD1322" si="874">IFERROR(((O$3&gt;=$E1319)*(O$2&lt;=$E1319))*$J1324,"")</f>
        <v>0</v>
      </c>
      <c r="P1322" s="41">
        <f t="shared" si="874"/>
        <v>0</v>
      </c>
      <c r="Q1322" s="41">
        <f t="shared" si="874"/>
        <v>0</v>
      </c>
      <c r="R1322" s="41">
        <f t="shared" si="874"/>
        <v>0</v>
      </c>
      <c r="S1322" s="41">
        <f t="shared" si="874"/>
        <v>0</v>
      </c>
      <c r="T1322" s="41">
        <f t="shared" si="874"/>
        <v>0</v>
      </c>
      <c r="U1322" s="41">
        <f t="shared" si="874"/>
        <v>0</v>
      </c>
      <c r="V1322" s="41">
        <f t="shared" si="874"/>
        <v>0</v>
      </c>
      <c r="W1322" s="41">
        <f t="shared" si="874"/>
        <v>0</v>
      </c>
      <c r="X1322" s="41">
        <f t="shared" si="874"/>
        <v>0</v>
      </c>
      <c r="Y1322" s="41">
        <f t="shared" si="874"/>
        <v>0</v>
      </c>
      <c r="Z1322" s="41">
        <f t="shared" si="874"/>
        <v>0</v>
      </c>
      <c r="AA1322" s="41">
        <f t="shared" si="874"/>
        <v>0</v>
      </c>
      <c r="AB1322" s="41">
        <f t="shared" si="874"/>
        <v>0</v>
      </c>
      <c r="AC1322" s="41">
        <f t="shared" si="874"/>
        <v>0</v>
      </c>
      <c r="AD1322" s="41">
        <f t="shared" si="874"/>
        <v>0</v>
      </c>
      <c r="AE1322" s="41">
        <f t="shared" si="874"/>
        <v>0</v>
      </c>
      <c r="AF1322" s="41">
        <f t="shared" si="874"/>
        <v>0</v>
      </c>
      <c r="AG1322" s="41">
        <f t="shared" si="874"/>
        <v>0</v>
      </c>
      <c r="AH1322" s="41">
        <f t="shared" si="874"/>
        <v>0</v>
      </c>
      <c r="AI1322" s="41">
        <f t="shared" si="874"/>
        <v>0</v>
      </c>
      <c r="AJ1322" s="41">
        <f t="shared" si="874"/>
        <v>0</v>
      </c>
      <c r="AK1322" s="41">
        <f t="shared" si="874"/>
        <v>0</v>
      </c>
      <c r="AL1322" s="41">
        <f t="shared" si="874"/>
        <v>0</v>
      </c>
      <c r="AM1322" s="41">
        <f t="shared" si="874"/>
        <v>0</v>
      </c>
      <c r="AN1322" s="41">
        <f t="shared" si="874"/>
        <v>0</v>
      </c>
      <c r="AO1322" s="41">
        <f t="shared" si="874"/>
        <v>0</v>
      </c>
      <c r="AP1322" s="41">
        <f t="shared" si="874"/>
        <v>0</v>
      </c>
      <c r="AQ1322" s="41">
        <f t="shared" si="874"/>
        <v>0</v>
      </c>
      <c r="AR1322" s="41">
        <f t="shared" si="874"/>
        <v>0</v>
      </c>
      <c r="AS1322" s="41">
        <f t="shared" si="874"/>
        <v>0</v>
      </c>
      <c r="AT1322" s="41">
        <f t="shared" si="874"/>
        <v>0</v>
      </c>
      <c r="AU1322" s="41">
        <f t="shared" si="874"/>
        <v>0</v>
      </c>
      <c r="AV1322" s="41">
        <f t="shared" si="874"/>
        <v>0</v>
      </c>
      <c r="AW1322" s="41">
        <f t="shared" si="874"/>
        <v>0</v>
      </c>
      <c r="AX1322" s="41">
        <f t="shared" si="874"/>
        <v>0</v>
      </c>
      <c r="AY1322" s="41">
        <f t="shared" si="874"/>
        <v>0</v>
      </c>
      <c r="AZ1322" s="41">
        <f t="shared" si="874"/>
        <v>0</v>
      </c>
      <c r="BA1322" s="41">
        <f t="shared" si="874"/>
        <v>0</v>
      </c>
      <c r="BB1322" s="41">
        <f t="shared" si="874"/>
        <v>0</v>
      </c>
      <c r="BC1322" s="41">
        <f t="shared" si="874"/>
        <v>0</v>
      </c>
      <c r="BD1322" s="41">
        <f t="shared" si="874"/>
        <v>0</v>
      </c>
    </row>
    <row r="1323" spans="1:59" ht="16" x14ac:dyDescent="0.2">
      <c r="B1323" s="11">
        <f t="shared" si="871"/>
        <v>41</v>
      </c>
      <c r="C1323" s="12" t="str">
        <f t="shared" si="871"/>
        <v>SCI RETAIL RENNES 2</v>
      </c>
      <c r="D1323" s="46" t="s">
        <v>269</v>
      </c>
      <c r="E1323" s="31">
        <v>0</v>
      </c>
      <c r="F1323" s="15"/>
      <c r="G1323" s="53"/>
      <c r="H1323" s="15"/>
      <c r="I1323" s="15"/>
      <c r="J1323" s="23"/>
      <c r="L1323" s="52" t="s">
        <v>270</v>
      </c>
      <c r="M1323" s="72"/>
      <c r="N1323" s="72"/>
      <c r="O1323" s="41">
        <f t="shared" ref="O1323:BD1323" si="875">IFERROR(((O$3&gt;=$J1313)*(O$2&lt;=$J1313))*$E1324,"")</f>
        <v>0</v>
      </c>
      <c r="P1323" s="41">
        <f t="shared" si="875"/>
        <v>0</v>
      </c>
      <c r="Q1323" s="41">
        <f t="shared" si="875"/>
        <v>0</v>
      </c>
      <c r="R1323" s="41">
        <f t="shared" si="875"/>
        <v>0</v>
      </c>
      <c r="S1323" s="41">
        <f t="shared" si="875"/>
        <v>0</v>
      </c>
      <c r="T1323" s="41">
        <f t="shared" si="875"/>
        <v>0</v>
      </c>
      <c r="U1323" s="41">
        <f t="shared" si="875"/>
        <v>0</v>
      </c>
      <c r="V1323" s="41">
        <f t="shared" si="875"/>
        <v>0</v>
      </c>
      <c r="W1323" s="41">
        <f t="shared" si="875"/>
        <v>0</v>
      </c>
      <c r="X1323" s="41">
        <f t="shared" si="875"/>
        <v>0</v>
      </c>
      <c r="Y1323" s="41">
        <f t="shared" si="875"/>
        <v>0</v>
      </c>
      <c r="Z1323" s="41">
        <f t="shared" si="875"/>
        <v>0</v>
      </c>
      <c r="AA1323" s="41">
        <f t="shared" si="875"/>
        <v>0</v>
      </c>
      <c r="AB1323" s="41">
        <f t="shared" si="875"/>
        <v>0</v>
      </c>
      <c r="AC1323" s="41">
        <f t="shared" si="875"/>
        <v>0</v>
      </c>
      <c r="AD1323" s="41">
        <f t="shared" si="875"/>
        <v>0</v>
      </c>
      <c r="AE1323" s="41">
        <f t="shared" si="875"/>
        <v>0</v>
      </c>
      <c r="AF1323" s="41">
        <f t="shared" si="875"/>
        <v>0</v>
      </c>
      <c r="AG1323" s="41">
        <f t="shared" si="875"/>
        <v>0</v>
      </c>
      <c r="AH1323" s="41">
        <f t="shared" si="875"/>
        <v>0</v>
      </c>
      <c r="AI1323" s="41">
        <f t="shared" si="875"/>
        <v>0</v>
      </c>
      <c r="AJ1323" s="41">
        <f t="shared" si="875"/>
        <v>0</v>
      </c>
      <c r="AK1323" s="41">
        <f t="shared" si="875"/>
        <v>0</v>
      </c>
      <c r="AL1323" s="41">
        <f t="shared" si="875"/>
        <v>0</v>
      </c>
      <c r="AM1323" s="41">
        <f t="shared" si="875"/>
        <v>0</v>
      </c>
      <c r="AN1323" s="41">
        <f t="shared" si="875"/>
        <v>0</v>
      </c>
      <c r="AO1323" s="41">
        <f t="shared" si="875"/>
        <v>0</v>
      </c>
      <c r="AP1323" s="41">
        <f t="shared" si="875"/>
        <v>0</v>
      </c>
      <c r="AQ1323" s="41">
        <f t="shared" si="875"/>
        <v>0</v>
      </c>
      <c r="AR1323" s="41">
        <f t="shared" si="875"/>
        <v>0</v>
      </c>
      <c r="AS1323" s="41">
        <f t="shared" si="875"/>
        <v>0</v>
      </c>
      <c r="AT1323" s="41">
        <f t="shared" si="875"/>
        <v>0</v>
      </c>
      <c r="AU1323" s="41">
        <f t="shared" si="875"/>
        <v>0</v>
      </c>
      <c r="AV1323" s="41">
        <f t="shared" si="875"/>
        <v>0</v>
      </c>
      <c r="AW1323" s="41">
        <f t="shared" si="875"/>
        <v>0</v>
      </c>
      <c r="AX1323" s="41">
        <f t="shared" si="875"/>
        <v>0</v>
      </c>
      <c r="AY1323" s="41">
        <f t="shared" si="875"/>
        <v>0</v>
      </c>
      <c r="AZ1323" s="41">
        <f t="shared" si="875"/>
        <v>0</v>
      </c>
      <c r="BA1323" s="41">
        <f t="shared" si="875"/>
        <v>0</v>
      </c>
      <c r="BB1323" s="41">
        <f t="shared" si="875"/>
        <v>0</v>
      </c>
      <c r="BC1323" s="41">
        <f t="shared" si="875"/>
        <v>0</v>
      </c>
      <c r="BD1323" s="41">
        <f t="shared" si="875"/>
        <v>0</v>
      </c>
    </row>
    <row r="1324" spans="1:59" ht="16" x14ac:dyDescent="0.2">
      <c r="B1324" s="11">
        <f t="shared" si="871"/>
        <v>41</v>
      </c>
      <c r="C1324" s="12" t="str">
        <f t="shared" si="871"/>
        <v>SCI RETAIL RENNES 2</v>
      </c>
      <c r="D1324" s="46" t="s">
        <v>270</v>
      </c>
      <c r="E1324" s="31">
        <v>0</v>
      </c>
      <c r="F1324" s="15"/>
      <c r="G1324" s="46" t="s">
        <v>266</v>
      </c>
      <c r="H1324" s="31">
        <v>0</v>
      </c>
      <c r="I1324" s="46" t="s">
        <v>268</v>
      </c>
      <c r="J1324" s="31">
        <v>0</v>
      </c>
      <c r="L1324" s="54" t="s">
        <v>271</v>
      </c>
      <c r="M1324" s="73"/>
      <c r="N1324" s="73"/>
      <c r="O1324" s="45">
        <f t="shared" ref="O1324:BD1324" si="876">IFERROR(-($E1305+$H1305+$J1305)*O1306,"")</f>
        <v>0</v>
      </c>
      <c r="P1324" s="45">
        <f t="shared" si="876"/>
        <v>0</v>
      </c>
      <c r="Q1324" s="45">
        <f t="shared" si="876"/>
        <v>0</v>
      </c>
      <c r="R1324" s="45">
        <f t="shared" si="876"/>
        <v>0</v>
      </c>
      <c r="S1324" s="45">
        <f t="shared" si="876"/>
        <v>0</v>
      </c>
      <c r="T1324" s="45">
        <f t="shared" si="876"/>
        <v>0</v>
      </c>
      <c r="U1324" s="45">
        <f t="shared" si="876"/>
        <v>0</v>
      </c>
      <c r="V1324" s="45">
        <f t="shared" si="876"/>
        <v>0</v>
      </c>
      <c r="W1324" s="45">
        <f t="shared" si="876"/>
        <v>0</v>
      </c>
      <c r="X1324" s="45">
        <f t="shared" si="876"/>
        <v>0</v>
      </c>
      <c r="Y1324" s="45">
        <f t="shared" si="876"/>
        <v>0</v>
      </c>
      <c r="Z1324" s="45">
        <f t="shared" si="876"/>
        <v>0</v>
      </c>
      <c r="AA1324" s="45">
        <f t="shared" si="876"/>
        <v>0</v>
      </c>
      <c r="AB1324" s="45">
        <f t="shared" si="876"/>
        <v>0</v>
      </c>
      <c r="AC1324" s="45">
        <f t="shared" si="876"/>
        <v>0</v>
      </c>
      <c r="AD1324" s="45">
        <f t="shared" si="876"/>
        <v>0</v>
      </c>
      <c r="AE1324" s="45">
        <f t="shared" si="876"/>
        <v>0</v>
      </c>
      <c r="AF1324" s="45">
        <f t="shared" si="876"/>
        <v>0</v>
      </c>
      <c r="AG1324" s="45">
        <f t="shared" si="876"/>
        <v>0</v>
      </c>
      <c r="AH1324" s="45">
        <f t="shared" si="876"/>
        <v>0</v>
      </c>
      <c r="AI1324" s="45">
        <f t="shared" si="876"/>
        <v>0</v>
      </c>
      <c r="AJ1324" s="45">
        <f t="shared" si="876"/>
        <v>0</v>
      </c>
      <c r="AK1324" s="45">
        <f t="shared" si="876"/>
        <v>0</v>
      </c>
      <c r="AL1324" s="45">
        <f t="shared" si="876"/>
        <v>0</v>
      </c>
      <c r="AM1324" s="45">
        <f t="shared" si="876"/>
        <v>0</v>
      </c>
      <c r="AN1324" s="45">
        <f t="shared" si="876"/>
        <v>0</v>
      </c>
      <c r="AO1324" s="45">
        <f t="shared" si="876"/>
        <v>0</v>
      </c>
      <c r="AP1324" s="45">
        <f t="shared" si="876"/>
        <v>0</v>
      </c>
      <c r="AQ1324" s="45">
        <f t="shared" si="876"/>
        <v>0</v>
      </c>
      <c r="AR1324" s="45">
        <f t="shared" si="876"/>
        <v>0</v>
      </c>
      <c r="AS1324" s="45">
        <f t="shared" si="876"/>
        <v>0</v>
      </c>
      <c r="AT1324" s="45">
        <f t="shared" si="876"/>
        <v>0</v>
      </c>
      <c r="AU1324" s="45">
        <f t="shared" si="876"/>
        <v>0</v>
      </c>
      <c r="AV1324" s="45">
        <f t="shared" si="876"/>
        <v>0</v>
      </c>
      <c r="AW1324" s="45">
        <f t="shared" si="876"/>
        <v>0</v>
      </c>
      <c r="AX1324" s="45">
        <f t="shared" si="876"/>
        <v>0</v>
      </c>
      <c r="AY1324" s="45">
        <f t="shared" si="876"/>
        <v>0</v>
      </c>
      <c r="AZ1324" s="45">
        <f t="shared" si="876"/>
        <v>0</v>
      </c>
      <c r="BA1324" s="45">
        <f t="shared" si="876"/>
        <v>0</v>
      </c>
      <c r="BB1324" s="45">
        <f t="shared" si="876"/>
        <v>0</v>
      </c>
      <c r="BC1324" s="45">
        <f t="shared" si="876"/>
        <v>0</v>
      </c>
      <c r="BD1324" s="45">
        <f t="shared" si="876"/>
        <v>0</v>
      </c>
    </row>
    <row r="1325" spans="1:59" x14ac:dyDescent="0.2">
      <c r="A1325"/>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row>
    <row r="1326" spans="1:59" ht="16" x14ac:dyDescent="0.2">
      <c r="A1326"/>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s="1"/>
    </row>
    <row r="1327" spans="1:59" ht="16" x14ac:dyDescent="0.2">
      <c r="A1327" s="1"/>
      <c r="B1327" s="67">
        <v>42</v>
      </c>
      <c r="C1327" s="68" t="str">
        <f>H1329</f>
        <v>SCI RETAIL RENNES 2</v>
      </c>
      <c r="D1327" s="69" t="s">
        <v>77</v>
      </c>
      <c r="E1327" s="69"/>
      <c r="F1327" s="69"/>
      <c r="G1327" s="69"/>
      <c r="H1327" s="69"/>
      <c r="I1327" s="69"/>
      <c r="J1327" s="69"/>
      <c r="K1327" s="68"/>
      <c r="L1327" s="68"/>
      <c r="M1327" s="68"/>
      <c r="N1327" s="68"/>
      <c r="O1327" s="82"/>
      <c r="P1327" s="82"/>
      <c r="Q1327" s="82"/>
      <c r="R1327" s="82"/>
      <c r="S1327" s="82"/>
      <c r="T1327" s="82"/>
      <c r="U1327" s="82"/>
      <c r="V1327" s="82"/>
      <c r="W1327" s="82"/>
      <c r="X1327" s="82"/>
      <c r="Y1327" s="82"/>
      <c r="Z1327" s="82"/>
      <c r="AA1327" s="82"/>
      <c r="AB1327" s="82"/>
      <c r="AC1327" s="82"/>
      <c r="AD1327" s="82"/>
      <c r="AE1327" s="82"/>
      <c r="AF1327" s="82"/>
      <c r="AG1327" s="82"/>
      <c r="AH1327" s="82"/>
      <c r="AI1327" s="82"/>
      <c r="AJ1327" s="82"/>
      <c r="AK1327" s="82"/>
      <c r="AL1327" s="82"/>
      <c r="AM1327" s="82"/>
      <c r="AN1327" s="82"/>
      <c r="AO1327" s="82"/>
      <c r="AP1327" s="82"/>
      <c r="AQ1327" s="82"/>
      <c r="AR1327" s="82"/>
      <c r="AS1327" s="82"/>
      <c r="AT1327" s="82"/>
      <c r="AU1327" s="82"/>
      <c r="AV1327" s="82"/>
      <c r="AW1327" s="82"/>
      <c r="AX1327" s="82"/>
      <c r="AY1327" s="82"/>
      <c r="AZ1327" s="82"/>
      <c r="BA1327" s="82"/>
      <c r="BB1327" s="82"/>
      <c r="BC1327" s="82"/>
      <c r="BD1327" s="82"/>
      <c r="BE1327" s="1"/>
      <c r="BF1327" s="1"/>
      <c r="BG1327" s="1"/>
    </row>
    <row r="1328" spans="1:59" ht="16" x14ac:dyDescent="0.2">
      <c r="A1328" s="35"/>
      <c r="B1328" s="11">
        <f>B1327</f>
        <v>42</v>
      </c>
      <c r="C1328" s="12" t="str">
        <f>C1327</f>
        <v>SCI RETAIL RENNES 2</v>
      </c>
      <c r="D1328" s="35"/>
      <c r="E1328" s="35"/>
      <c r="F1328" s="35"/>
      <c r="G1328" s="35"/>
      <c r="H1328" s="35"/>
      <c r="I1328" s="35"/>
      <c r="J1328" s="35"/>
      <c r="K1328" s="35"/>
      <c r="L1328" s="35"/>
      <c r="M1328" s="35"/>
      <c r="N1328" s="35"/>
      <c r="O1328" s="44"/>
      <c r="P1328" s="44"/>
      <c r="Q1328" s="44"/>
      <c r="R1328" s="44"/>
      <c r="S1328" s="44"/>
      <c r="T1328" s="44"/>
      <c r="U1328" s="44"/>
      <c r="V1328" s="44"/>
      <c r="W1328" s="44"/>
      <c r="X1328" s="44"/>
      <c r="Y1328" s="44"/>
      <c r="Z1328" s="44"/>
      <c r="AA1328" s="44"/>
      <c r="AB1328" s="44"/>
      <c r="AC1328" s="44"/>
      <c r="AD1328" s="44"/>
      <c r="AE1328" s="44"/>
      <c r="AF1328" s="44"/>
      <c r="AG1328" s="44"/>
      <c r="AH1328" s="44"/>
      <c r="AI1328" s="44"/>
      <c r="AJ1328" s="44"/>
      <c r="AK1328" s="44"/>
      <c r="AL1328" s="44"/>
      <c r="AM1328" s="44"/>
      <c r="AN1328" s="44"/>
      <c r="AO1328" s="44"/>
      <c r="AP1328" s="44"/>
      <c r="AQ1328" s="44"/>
      <c r="AR1328" s="44"/>
      <c r="AS1328" s="44"/>
      <c r="AT1328" s="44"/>
      <c r="AU1328" s="44"/>
      <c r="AV1328" s="44"/>
      <c r="AW1328" s="44"/>
      <c r="AX1328" s="44"/>
      <c r="AY1328" s="44"/>
      <c r="AZ1328" s="44"/>
      <c r="BA1328" s="44"/>
      <c r="BB1328" s="44"/>
      <c r="BC1328" s="44"/>
      <c r="BD1328" s="44"/>
      <c r="BE1328" s="35"/>
      <c r="BF1328" s="35"/>
      <c r="BG1328" s="35"/>
    </row>
    <row r="1329" spans="1:59" ht="16" x14ac:dyDescent="0.2">
      <c r="B1329" s="11">
        <f t="shared" ref="B1329:C1344" si="877">B1328</f>
        <v>42</v>
      </c>
      <c r="C1329" s="12" t="str">
        <f t="shared" si="877"/>
        <v>SCI RETAIL RENNES 2</v>
      </c>
      <c r="D1329" s="13" t="s">
        <v>2</v>
      </c>
      <c r="E1329" s="14" t="s">
        <v>92</v>
      </c>
      <c r="F1329" s="15"/>
      <c r="G1329" s="13" t="s">
        <v>229</v>
      </c>
      <c r="H1329" s="14" t="s">
        <v>26</v>
      </c>
      <c r="I1329" s="14"/>
      <c r="J1329" s="14"/>
      <c r="L1329" s="16" t="s">
        <v>230</v>
      </c>
      <c r="M1329" s="70"/>
      <c r="N1329" s="70"/>
      <c r="O1329" s="17">
        <f>($E1340&gt;0)*($E1334&lt;O$2)*(EDATE($E1334,$E1340)&gt;O$3)*((O$3-O$2+1)/O$4)
+($E1340&gt;0)*($E1334&lt;O$2)*(EDATE($E1334,$E1340)&gt;=O$2)*(EDATE($E1334,$E1340)&lt;=O$3)*((EDATE($E1334,$E1340)-O$2)/O$4)
+($E1340&gt;0)*($E1334&lt;O$2)*(EDATE($E1334,$E1340)&lt;O$2)*(0)
+($E1340&gt;0)*($E1334&gt;=O$2)*($E1334&lt;=O$3)*(EDATE($E1334,$E1340)&gt;=O$2)*(EDATE($E1334,$E1340)&lt;=O$3)*((EDATE($E1334,$E1340)-$E1334+1)/O$4)
+($E1340&gt;0)*($E1334&gt;=O$2)*($E1334&lt;=O$3)*(EDATE($E1334,$E1340)&gt;O$3)*((O$3-$E1334+1)/O$4)
+($E1340&gt;0)*($E1334&gt;O$3)*(0)</f>
        <v>0</v>
      </c>
      <c r="P1329" s="17">
        <f t="shared" ref="P1329:BD1329" si="878">($E1340&gt;0)*($E1334&lt;P$2)*(EDATE($E1334,$E1340)&gt;P$3)*((P$3-P$2+1)/P$4)
+($E1340&gt;0)*($E1334&lt;P$2)*(EDATE($E1334,$E1340)&gt;=P$2)*(EDATE($E1334,$E1340)&lt;=P$3)*((EDATE($E1334,$E1340)-P$2)/P$4)
+($E1340&gt;0)*($E1334&lt;P$2)*(EDATE($E1334,$E1340)&lt;P$2)*(0)
+($E1340&gt;0)*($E1334&gt;=P$2)*($E1334&lt;=P$3)*(EDATE($E1334,$E1340)&gt;=P$2)*(EDATE($E1334,$E1340)&lt;=P$3)*((EDATE($E1334,$E1340)-$E1334+1)/P$4)
+($E1340&gt;0)*($E1334&gt;=P$2)*($E1334&lt;=P$3)*(EDATE($E1334,$E1340)&gt;P$3)*((P$3-$E1334+1)/P$4)
+($E1340&gt;0)*($E1334&gt;P$3)*(0)</f>
        <v>0</v>
      </c>
      <c r="Q1329" s="17">
        <f t="shared" si="878"/>
        <v>0</v>
      </c>
      <c r="R1329" s="17">
        <f t="shared" si="878"/>
        <v>0</v>
      </c>
      <c r="S1329" s="17">
        <f t="shared" si="878"/>
        <v>0</v>
      </c>
      <c r="T1329" s="17">
        <f t="shared" si="878"/>
        <v>0</v>
      </c>
      <c r="U1329" s="17">
        <f t="shared" si="878"/>
        <v>0</v>
      </c>
      <c r="V1329" s="17">
        <f t="shared" si="878"/>
        <v>0</v>
      </c>
      <c r="W1329" s="17">
        <f t="shared" si="878"/>
        <v>0</v>
      </c>
      <c r="X1329" s="17">
        <f t="shared" si="878"/>
        <v>0</v>
      </c>
      <c r="Y1329" s="17">
        <f t="shared" si="878"/>
        <v>0</v>
      </c>
      <c r="Z1329" s="17">
        <f t="shared" si="878"/>
        <v>0</v>
      </c>
      <c r="AA1329" s="17">
        <f t="shared" si="878"/>
        <v>0</v>
      </c>
      <c r="AB1329" s="17">
        <f t="shared" si="878"/>
        <v>0</v>
      </c>
      <c r="AC1329" s="17">
        <f t="shared" si="878"/>
        <v>0</v>
      </c>
      <c r="AD1329" s="17">
        <f t="shared" si="878"/>
        <v>0</v>
      </c>
      <c r="AE1329" s="17">
        <f t="shared" si="878"/>
        <v>0</v>
      </c>
      <c r="AF1329" s="17">
        <f t="shared" si="878"/>
        <v>0</v>
      </c>
      <c r="AG1329" s="17">
        <f t="shared" si="878"/>
        <v>0</v>
      </c>
      <c r="AH1329" s="17">
        <f t="shared" si="878"/>
        <v>0</v>
      </c>
      <c r="AI1329" s="17">
        <f t="shared" si="878"/>
        <v>0</v>
      </c>
      <c r="AJ1329" s="17">
        <f t="shared" si="878"/>
        <v>0</v>
      </c>
      <c r="AK1329" s="17">
        <f t="shared" si="878"/>
        <v>0</v>
      </c>
      <c r="AL1329" s="17">
        <f t="shared" si="878"/>
        <v>0</v>
      </c>
      <c r="AM1329" s="17">
        <f t="shared" si="878"/>
        <v>0</v>
      </c>
      <c r="AN1329" s="17">
        <f t="shared" si="878"/>
        <v>0</v>
      </c>
      <c r="AO1329" s="17">
        <f t="shared" si="878"/>
        <v>0</v>
      </c>
      <c r="AP1329" s="17">
        <f t="shared" si="878"/>
        <v>0</v>
      </c>
      <c r="AQ1329" s="17">
        <f t="shared" si="878"/>
        <v>0</v>
      </c>
      <c r="AR1329" s="17">
        <f t="shared" si="878"/>
        <v>0</v>
      </c>
      <c r="AS1329" s="17">
        <f t="shared" si="878"/>
        <v>0</v>
      </c>
      <c r="AT1329" s="17">
        <f t="shared" si="878"/>
        <v>0</v>
      </c>
      <c r="AU1329" s="17">
        <f t="shared" si="878"/>
        <v>0</v>
      </c>
      <c r="AV1329" s="17">
        <f t="shared" si="878"/>
        <v>0</v>
      </c>
      <c r="AW1329" s="17">
        <f t="shared" si="878"/>
        <v>0</v>
      </c>
      <c r="AX1329" s="17">
        <f t="shared" si="878"/>
        <v>0</v>
      </c>
      <c r="AY1329" s="17">
        <f t="shared" si="878"/>
        <v>0</v>
      </c>
      <c r="AZ1329" s="17">
        <f t="shared" si="878"/>
        <v>0</v>
      </c>
      <c r="BA1329" s="17">
        <f t="shared" si="878"/>
        <v>0</v>
      </c>
      <c r="BB1329" s="17">
        <f t="shared" si="878"/>
        <v>0</v>
      </c>
      <c r="BC1329" s="17">
        <f t="shared" si="878"/>
        <v>0</v>
      </c>
      <c r="BD1329" s="17">
        <f t="shared" si="878"/>
        <v>0</v>
      </c>
    </row>
    <row r="1330" spans="1:59" ht="16" x14ac:dyDescent="0.2">
      <c r="B1330" s="11">
        <f t="shared" si="877"/>
        <v>42</v>
      </c>
      <c r="C1330" s="12" t="str">
        <f t="shared" si="877"/>
        <v>SCI RETAIL RENNES 2</v>
      </c>
      <c r="D1330" s="13" t="s">
        <v>7</v>
      </c>
      <c r="E1330" s="18">
        <v>32.96</v>
      </c>
      <c r="F1330" s="15"/>
      <c r="G1330" s="13" t="s">
        <v>0</v>
      </c>
      <c r="H1330" s="19">
        <v>22.9</v>
      </c>
      <c r="I1330" s="13" t="s">
        <v>20</v>
      </c>
      <c r="J1330" s="19">
        <v>27</v>
      </c>
      <c r="L1330" s="20" t="s">
        <v>231</v>
      </c>
      <c r="M1330" s="72"/>
      <c r="N1330" s="72"/>
      <c r="O1330" s="21">
        <f>($H1335&gt;0)*($J1335&lt;O$2)*0
+($H1335&gt;0)*($J1335&gt;=O$2)*($J1335&lt;=O$3)*(($J1335-O$2+1)/O$4)
+($H1335&gt;0)*($J1335&gt;O$3)*($I1335&gt;O$3)*0
+($H1335&gt;0)*($J1335&gt;O$3)*($I1335&lt;=O$3)*($I1335&gt;=O$2)*((O$3-$I1335+1)/O$4)
+($H1335&gt;0)*($J1335&gt;O$3)*($I1335&lt;O$2)*1
+($H1335&gt;0)*($I1335&gt;O$3)*0
+($H1336&gt;0)*($J$2350&lt;O$2)*0
+($H1336&gt;0)*($J1336&gt;=O$2)*($J1336&lt;=O$3)*(($J1336-O$2+1)/O$4)
+($H1336&gt;0)*($J1336&gt;O$3)*($I1336&gt;O$3)*0
+($H1336&gt;0)*($J1336&gt;O$3)*($I1336&lt;=O$3)*($I1336&gt;=O$2)*((O$3-$I1336+1)/O$4)
+($H1336&gt;0)*($J1336&gt;O$3)*($I1336&lt;O$2)*1
+($H1336&gt;0)*($I1336&gt;O$3)*0
+($H1337&gt;0)*($J1337&lt;O$2)*0
+($H1337&gt;0)*($J1337&gt;=O$2)*($J1337&lt;=O$3)*(($J1337-O$2+1)/O$4)
+($H1337&gt;0)*($J1337&gt;O$3)*($I1337&gt;O$3)*0
+($H1337&gt;0)*($J1337&gt;O$3)*($I1337&lt;=O$3)*($I1337&gt;=O$2)*((O$3-$I1337+1)/O$4)
+($H1337&gt;0)*($J1337&gt;O$3)*($I1337&lt;O$2)*1
+($H1337&gt;0)*($I1337&gt;O$3)*0</f>
        <v>0</v>
      </c>
      <c r="P1330" s="21">
        <f t="shared" ref="P1330:BD1330" si="879">($H1335&gt;0)*($J1335&lt;P$2)*0
+($H1335&gt;0)*($J1335&gt;=P$2)*($J1335&lt;=P$3)*(($J1335-P$2+1)/P$4)
+($H1335&gt;0)*($J1335&gt;P$3)*($I1335&gt;P$3)*0
+($H1335&gt;0)*($J1335&gt;P$3)*($I1335&lt;=P$3)*($I1335&gt;=P$2)*((P$3-$I1335+1)/P$4)
+($H1335&gt;0)*($J1335&gt;P$3)*($I1335&lt;P$2)*1
+($H1335&gt;0)*($I1335&gt;P$3)*0
+($H1336&gt;0)*($J$2350&lt;P$2)*0
+($H1336&gt;0)*($J1336&gt;=P$2)*($J1336&lt;=P$3)*(($J1336-P$2+1)/P$4)
+($H1336&gt;0)*($J1336&gt;P$3)*($I1336&gt;P$3)*0
+($H1336&gt;0)*($J1336&gt;P$3)*($I1336&lt;=P$3)*($I1336&gt;=P$2)*((P$3-$I1336+1)/P$4)
+($H1336&gt;0)*($J1336&gt;P$3)*($I1336&lt;P$2)*1
+($H1336&gt;0)*($I1336&gt;P$3)*0
+($H1337&gt;0)*($J1337&lt;P$2)*0
+($H1337&gt;0)*($J1337&gt;=P$2)*($J1337&lt;=P$3)*(($J1337-P$2+1)/P$4)
+($H1337&gt;0)*($J1337&gt;P$3)*($I1337&gt;P$3)*0
+($H1337&gt;0)*($J1337&gt;P$3)*($I1337&lt;=P$3)*($I1337&gt;=P$2)*((P$3-$I1337+1)/P$4)
+($H1337&gt;0)*($J1337&gt;P$3)*($I1337&lt;P$2)*1
+($H1337&gt;0)*($I1337&gt;P$3)*0</f>
        <v>0</v>
      </c>
      <c r="Q1330" s="21">
        <f t="shared" si="879"/>
        <v>0</v>
      </c>
      <c r="R1330" s="21">
        <f t="shared" si="879"/>
        <v>0</v>
      </c>
      <c r="S1330" s="21">
        <f t="shared" si="879"/>
        <v>0</v>
      </c>
      <c r="T1330" s="21">
        <f t="shared" si="879"/>
        <v>0</v>
      </c>
      <c r="U1330" s="21">
        <f t="shared" si="879"/>
        <v>0</v>
      </c>
      <c r="V1330" s="21">
        <f t="shared" si="879"/>
        <v>0</v>
      </c>
      <c r="W1330" s="21">
        <f t="shared" si="879"/>
        <v>0</v>
      </c>
      <c r="X1330" s="21">
        <f t="shared" si="879"/>
        <v>0</v>
      </c>
      <c r="Y1330" s="21">
        <f t="shared" si="879"/>
        <v>0</v>
      </c>
      <c r="Z1330" s="21">
        <f t="shared" si="879"/>
        <v>0</v>
      </c>
      <c r="AA1330" s="21">
        <f t="shared" si="879"/>
        <v>0</v>
      </c>
      <c r="AB1330" s="21">
        <f t="shared" si="879"/>
        <v>0</v>
      </c>
      <c r="AC1330" s="21">
        <f t="shared" si="879"/>
        <v>0</v>
      </c>
      <c r="AD1330" s="21">
        <f t="shared" si="879"/>
        <v>0</v>
      </c>
      <c r="AE1330" s="21">
        <f t="shared" si="879"/>
        <v>0</v>
      </c>
      <c r="AF1330" s="21">
        <f t="shared" si="879"/>
        <v>0</v>
      </c>
      <c r="AG1330" s="21">
        <f t="shared" si="879"/>
        <v>0</v>
      </c>
      <c r="AH1330" s="21">
        <f t="shared" si="879"/>
        <v>0</v>
      </c>
      <c r="AI1330" s="21">
        <f t="shared" si="879"/>
        <v>0</v>
      </c>
      <c r="AJ1330" s="21">
        <f t="shared" si="879"/>
        <v>0</v>
      </c>
      <c r="AK1330" s="21">
        <f t="shared" si="879"/>
        <v>0</v>
      </c>
      <c r="AL1330" s="21">
        <f t="shared" si="879"/>
        <v>0</v>
      </c>
      <c r="AM1330" s="21">
        <f t="shared" si="879"/>
        <v>0</v>
      </c>
      <c r="AN1330" s="21">
        <f t="shared" si="879"/>
        <v>0</v>
      </c>
      <c r="AO1330" s="21">
        <f t="shared" si="879"/>
        <v>0</v>
      </c>
      <c r="AP1330" s="21">
        <f t="shared" si="879"/>
        <v>0</v>
      </c>
      <c r="AQ1330" s="21">
        <f t="shared" si="879"/>
        <v>0</v>
      </c>
      <c r="AR1330" s="21">
        <f t="shared" si="879"/>
        <v>0</v>
      </c>
      <c r="AS1330" s="21">
        <f t="shared" si="879"/>
        <v>0</v>
      </c>
      <c r="AT1330" s="21">
        <f t="shared" si="879"/>
        <v>0</v>
      </c>
      <c r="AU1330" s="21">
        <f t="shared" si="879"/>
        <v>0</v>
      </c>
      <c r="AV1330" s="21">
        <f t="shared" si="879"/>
        <v>0</v>
      </c>
      <c r="AW1330" s="21">
        <f t="shared" si="879"/>
        <v>0</v>
      </c>
      <c r="AX1330" s="21">
        <f t="shared" si="879"/>
        <v>0</v>
      </c>
      <c r="AY1330" s="21">
        <f t="shared" si="879"/>
        <v>0</v>
      </c>
      <c r="AZ1330" s="21">
        <f t="shared" si="879"/>
        <v>0</v>
      </c>
      <c r="BA1330" s="21">
        <f t="shared" si="879"/>
        <v>0</v>
      </c>
      <c r="BB1330" s="21">
        <f t="shared" si="879"/>
        <v>0</v>
      </c>
      <c r="BC1330" s="21">
        <f t="shared" si="879"/>
        <v>0</v>
      </c>
      <c r="BD1330" s="21">
        <f t="shared" si="879"/>
        <v>0</v>
      </c>
    </row>
    <row r="1331" spans="1:59" ht="16" x14ac:dyDescent="0.2">
      <c r="B1331" s="11">
        <f t="shared" si="877"/>
        <v>42</v>
      </c>
      <c r="C1331" s="12" t="str">
        <f t="shared" si="877"/>
        <v>SCI RETAIL RENNES 2</v>
      </c>
      <c r="D1331" s="13" t="s">
        <v>21</v>
      </c>
      <c r="E1331" s="22">
        <v>0</v>
      </c>
      <c r="F1331" s="15"/>
      <c r="G1331" s="13" t="s">
        <v>22</v>
      </c>
      <c r="H1331" s="22">
        <v>0</v>
      </c>
      <c r="I1331" s="13" t="s">
        <v>23</v>
      </c>
      <c r="J1331" s="22">
        <v>0</v>
      </c>
      <c r="K1331" s="23"/>
      <c r="L1331" s="20" t="s">
        <v>232</v>
      </c>
      <c r="M1331" s="72"/>
      <c r="N1331" s="72"/>
      <c r="O1331" s="21">
        <f>($E1334&lt;=O$3)*($E1334&gt;O$2)*((O$3-$E1334+1)/O$4)
+($E1334&lt;=O$2)*((O$3-O$2+1)/O$4)
+($E1334&gt;O$3)*(0)
-($E1342&lt;=O$3)*($E1342&lt;&gt;0)*($E1342&gt;O$2)*((O$3-$E1342)/O$4)
-($E1342&lt;=O$2)*((O$3-O$2+1)/O$4)
-($E1342&gt;O$3)*(0)</f>
        <v>1</v>
      </c>
      <c r="P1331" s="21">
        <f t="shared" ref="P1331:BD1331" si="880">($E1334&lt;=P$3)*($E1334&gt;P$2)*((P$3-$E1334+1)/P$4)
+($E1334&lt;=P$2)*((P$3-P$2+1)/P$4)
+($E1334&gt;P$3)*(0)
-($E1342&lt;=P$3)*($E1342&lt;&gt;0)*($E1342&gt;P$2)*((P$3-$E1342)/P$4)
-($E1342&lt;=P$2)*((P$3-P$2+1)/P$4)
-($E1342&gt;P$3)*(0)</f>
        <v>1</v>
      </c>
      <c r="Q1331" s="21">
        <f t="shared" si="880"/>
        <v>1</v>
      </c>
      <c r="R1331" s="21">
        <f t="shared" si="880"/>
        <v>1</v>
      </c>
      <c r="S1331" s="21">
        <f t="shared" si="880"/>
        <v>1</v>
      </c>
      <c r="T1331" s="21">
        <f t="shared" si="880"/>
        <v>1</v>
      </c>
      <c r="U1331" s="21">
        <f t="shared" si="880"/>
        <v>1</v>
      </c>
      <c r="V1331" s="21">
        <f t="shared" si="880"/>
        <v>1</v>
      </c>
      <c r="W1331" s="21">
        <f t="shared" si="880"/>
        <v>1</v>
      </c>
      <c r="X1331" s="21">
        <f t="shared" si="880"/>
        <v>1</v>
      </c>
      <c r="Y1331" s="21">
        <f t="shared" si="880"/>
        <v>1</v>
      </c>
      <c r="Z1331" s="21">
        <f t="shared" si="880"/>
        <v>0.78021978021978022</v>
      </c>
      <c r="AA1331" s="21">
        <f t="shared" si="880"/>
        <v>0</v>
      </c>
      <c r="AB1331" s="21">
        <f t="shared" si="880"/>
        <v>0</v>
      </c>
      <c r="AC1331" s="21">
        <f t="shared" si="880"/>
        <v>0</v>
      </c>
      <c r="AD1331" s="21">
        <f t="shared" si="880"/>
        <v>0</v>
      </c>
      <c r="AE1331" s="21">
        <f t="shared" si="880"/>
        <v>0</v>
      </c>
      <c r="AF1331" s="21">
        <f t="shared" si="880"/>
        <v>0</v>
      </c>
      <c r="AG1331" s="21">
        <f t="shared" si="880"/>
        <v>0</v>
      </c>
      <c r="AH1331" s="21">
        <f t="shared" si="880"/>
        <v>0</v>
      </c>
      <c r="AI1331" s="21">
        <f t="shared" si="880"/>
        <v>0</v>
      </c>
      <c r="AJ1331" s="21">
        <f t="shared" si="880"/>
        <v>0</v>
      </c>
      <c r="AK1331" s="21">
        <f t="shared" si="880"/>
        <v>0</v>
      </c>
      <c r="AL1331" s="21">
        <f t="shared" si="880"/>
        <v>0</v>
      </c>
      <c r="AM1331" s="21">
        <f t="shared" si="880"/>
        <v>0</v>
      </c>
      <c r="AN1331" s="21">
        <f t="shared" si="880"/>
        <v>0</v>
      </c>
      <c r="AO1331" s="21">
        <f t="shared" si="880"/>
        <v>0</v>
      </c>
      <c r="AP1331" s="21">
        <f t="shared" si="880"/>
        <v>0</v>
      </c>
      <c r="AQ1331" s="21">
        <f t="shared" si="880"/>
        <v>0</v>
      </c>
      <c r="AR1331" s="21">
        <f t="shared" si="880"/>
        <v>0</v>
      </c>
      <c r="AS1331" s="21">
        <f t="shared" si="880"/>
        <v>0</v>
      </c>
      <c r="AT1331" s="21">
        <f t="shared" si="880"/>
        <v>0</v>
      </c>
      <c r="AU1331" s="21">
        <f t="shared" si="880"/>
        <v>0</v>
      </c>
      <c r="AV1331" s="21">
        <f t="shared" si="880"/>
        <v>0</v>
      </c>
      <c r="AW1331" s="21">
        <f t="shared" si="880"/>
        <v>0</v>
      </c>
      <c r="AX1331" s="21">
        <f t="shared" si="880"/>
        <v>0</v>
      </c>
      <c r="AY1331" s="21">
        <f t="shared" si="880"/>
        <v>0</v>
      </c>
      <c r="AZ1331" s="21">
        <f t="shared" si="880"/>
        <v>0</v>
      </c>
      <c r="BA1331" s="21">
        <f t="shared" si="880"/>
        <v>0</v>
      </c>
      <c r="BB1331" s="21">
        <f t="shared" si="880"/>
        <v>0</v>
      </c>
      <c r="BC1331" s="21">
        <f t="shared" si="880"/>
        <v>0</v>
      </c>
      <c r="BD1331" s="21">
        <f t="shared" si="880"/>
        <v>0</v>
      </c>
    </row>
    <row r="1332" spans="1:59" ht="16" x14ac:dyDescent="0.2">
      <c r="B1332" s="11">
        <f t="shared" si="877"/>
        <v>42</v>
      </c>
      <c r="C1332" s="12" t="str">
        <f t="shared" si="877"/>
        <v>SCI RETAIL RENNES 2</v>
      </c>
      <c r="D1332" s="13" t="s">
        <v>1</v>
      </c>
      <c r="E1332" s="22">
        <v>68790</v>
      </c>
      <c r="F1332" s="15"/>
      <c r="G1332" s="15"/>
      <c r="H1332" s="15"/>
      <c r="I1332" s="15"/>
      <c r="J1332" s="15"/>
      <c r="L1332" s="20" t="s">
        <v>233</v>
      </c>
      <c r="M1332" s="72"/>
      <c r="N1332" s="72"/>
      <c r="O1332" s="21">
        <f>($E1345&gt;O$3)*($E1342&lt;O$2)*((O$3-O$2+1)/O$4)
+($E1345&gt;O$3)*($E1342&gt;=O$2)*($E1342&lt;=O$3)*((O$3-$E1342)/O$4)
+($E1345&gt;O$3)*($E1342&gt;O$3)*(0)
+($E1345&lt;=O$3)*($E1345&gt;=O$2)*($E1342&lt;O$2)*(($E1345-O$2)/O$4)
+($E1345&lt;=O$3)*($E1345&gt;=O$2)*($E1342&lt;=O$3)*($E1342&gt;=O$2)*(($E1345-$E1342)/O$4)
+($E1345&lt;O$2)*(0)</f>
        <v>0</v>
      </c>
      <c r="P1332" s="21">
        <f t="shared" ref="P1332:BD1332" si="881">($E1345&gt;P$3)*($E1342&lt;P$2)*((P$3-P$2+1)/P$4)
+($E1345&gt;P$3)*($E1342&gt;=P$2)*($E1342&lt;=P$3)*((P$3-$E1342)/P$4)
+($E1345&gt;P$3)*($E1342&gt;P$3)*(0)
+($E1345&lt;=P$3)*($E1345&gt;=P$2)*($E1342&lt;P$2)*(($E1345-P$2)/P$4)
+($E1345&lt;=P$3)*($E1345&gt;=P$2)*($E1342&lt;=P$3)*($E1342&gt;=P$2)*(($E1345-$E1342)/P$4)
+($E1345&lt;P$2)*(0)</f>
        <v>0</v>
      </c>
      <c r="Q1332" s="21">
        <f t="shared" si="881"/>
        <v>0</v>
      </c>
      <c r="R1332" s="21">
        <f t="shared" si="881"/>
        <v>0</v>
      </c>
      <c r="S1332" s="21">
        <f t="shared" si="881"/>
        <v>0</v>
      </c>
      <c r="T1332" s="21">
        <f t="shared" si="881"/>
        <v>0</v>
      </c>
      <c r="U1332" s="21">
        <f t="shared" si="881"/>
        <v>0</v>
      </c>
      <c r="V1332" s="21">
        <f t="shared" si="881"/>
        <v>0</v>
      </c>
      <c r="W1332" s="21">
        <f t="shared" si="881"/>
        <v>0</v>
      </c>
      <c r="X1332" s="21">
        <f t="shared" si="881"/>
        <v>0</v>
      </c>
      <c r="Y1332" s="21">
        <f t="shared" si="881"/>
        <v>0</v>
      </c>
      <c r="Z1332" s="21">
        <f t="shared" si="881"/>
        <v>0</v>
      </c>
      <c r="AA1332" s="21">
        <f t="shared" si="881"/>
        <v>0</v>
      </c>
      <c r="AB1332" s="21">
        <f t="shared" si="881"/>
        <v>0</v>
      </c>
      <c r="AC1332" s="21">
        <f t="shared" si="881"/>
        <v>0</v>
      </c>
      <c r="AD1332" s="21">
        <f t="shared" si="881"/>
        <v>0</v>
      </c>
      <c r="AE1332" s="21">
        <f t="shared" si="881"/>
        <v>0</v>
      </c>
      <c r="AF1332" s="21">
        <f t="shared" si="881"/>
        <v>0</v>
      </c>
      <c r="AG1332" s="21">
        <f t="shared" si="881"/>
        <v>0</v>
      </c>
      <c r="AH1332" s="21">
        <f t="shared" si="881"/>
        <v>0</v>
      </c>
      <c r="AI1332" s="21">
        <f t="shared" si="881"/>
        <v>0</v>
      </c>
      <c r="AJ1332" s="21">
        <f t="shared" si="881"/>
        <v>0</v>
      </c>
      <c r="AK1332" s="21">
        <f t="shared" si="881"/>
        <v>0</v>
      </c>
      <c r="AL1332" s="21">
        <f t="shared" si="881"/>
        <v>0</v>
      </c>
      <c r="AM1332" s="21">
        <f t="shared" si="881"/>
        <v>0</v>
      </c>
      <c r="AN1332" s="21">
        <f t="shared" si="881"/>
        <v>0</v>
      </c>
      <c r="AO1332" s="21">
        <f t="shared" si="881"/>
        <v>0</v>
      </c>
      <c r="AP1332" s="21">
        <f t="shared" si="881"/>
        <v>0</v>
      </c>
      <c r="AQ1332" s="21">
        <f t="shared" si="881"/>
        <v>0</v>
      </c>
      <c r="AR1332" s="21">
        <f t="shared" si="881"/>
        <v>0</v>
      </c>
      <c r="AS1332" s="21">
        <f t="shared" si="881"/>
        <v>0</v>
      </c>
      <c r="AT1332" s="21">
        <f t="shared" si="881"/>
        <v>0</v>
      </c>
      <c r="AU1332" s="21">
        <f t="shared" si="881"/>
        <v>0</v>
      </c>
      <c r="AV1332" s="21">
        <f t="shared" si="881"/>
        <v>0</v>
      </c>
      <c r="AW1332" s="21">
        <f t="shared" si="881"/>
        <v>0</v>
      </c>
      <c r="AX1332" s="21">
        <f t="shared" si="881"/>
        <v>0</v>
      </c>
      <c r="AY1332" s="21">
        <f t="shared" si="881"/>
        <v>0</v>
      </c>
      <c r="AZ1332" s="21">
        <f t="shared" si="881"/>
        <v>0</v>
      </c>
      <c r="BA1332" s="21">
        <f t="shared" si="881"/>
        <v>0</v>
      </c>
      <c r="BB1332" s="21">
        <f t="shared" si="881"/>
        <v>0</v>
      </c>
      <c r="BC1332" s="21">
        <f t="shared" si="881"/>
        <v>0</v>
      </c>
      <c r="BD1332" s="21">
        <f t="shared" si="881"/>
        <v>0</v>
      </c>
    </row>
    <row r="1333" spans="1:59" ht="16" x14ac:dyDescent="0.2">
      <c r="B1333" s="11">
        <f t="shared" si="877"/>
        <v>42</v>
      </c>
      <c r="C1333" s="12" t="str">
        <f t="shared" si="877"/>
        <v>SCI RETAIL RENNES 2</v>
      </c>
      <c r="K1333" s="24"/>
      <c r="L1333" s="20" t="s">
        <v>234</v>
      </c>
      <c r="M1333" s="72"/>
      <c r="N1333" s="72"/>
      <c r="O1333" s="21">
        <f>($E1348&gt;0)*($E1345&lt;O$2)*(EDATE($E1345,$E1348)&gt;O$3)*((O$3-O$2+1)/O$4)
+($E1348&gt;0)*($E1345&lt;O$2)*(EDATE($E1345,$E1348)&gt;=O$2)*(EDATE($E1345,$E1348)&lt;=O$3)*((EDATE($E1345,$E1348)-O$2)/O$4)
+($E1348&gt;0)*($E1345&lt;O$2)*(EDATE($E1345,$E1348)&lt;O$2)*(0)
+($E1348&gt;0)*($E1345&gt;=O$2)*($E1345&lt;=O$3)*(EDATE($E1345,$E1348)&gt;=O$2)*(EDATE($E1345,$E1348)&lt;=O$3)*((EDATE($E1345,$E1348)-$E1345+1)/O$4)
+($E1348&gt;0)*($E1345&gt;=O$2)*($E1345&lt;=O$3)*(EDATE($E1345,$E1348)&gt;O$3)*((O$3-$E1345+1)/O$4)
+($E1348&gt;0)*($E1345&gt;O$3)*(0)</f>
        <v>0</v>
      </c>
      <c r="P1333" s="21">
        <f t="shared" ref="P1333:BD1333" si="882">($E1348&gt;0)*($E1345&lt;P$2)*(EDATE($E1345,$E1348)&gt;P$3)*((P$3-P$2+1)/P$4)
+($E1348&gt;0)*($E1345&lt;P$2)*(EDATE($E1345,$E1348)&gt;=P$2)*(EDATE($E1345,$E1348)&lt;=P$3)*((EDATE($E1345,$E1348)-P$2)/P$4)
+($E1348&gt;0)*($E1345&lt;P$2)*(EDATE($E1345,$E1348)&lt;P$2)*(0)
+($E1348&gt;0)*($E1345&gt;=P$2)*($E1345&lt;=P$3)*(EDATE($E1345,$E1348)&gt;=P$2)*(EDATE($E1345,$E1348)&lt;=P$3)*((EDATE($E1345,$E1348)-$E1345+1)/P$4)
+($E1348&gt;0)*($E1345&gt;=P$2)*($E1345&lt;=P$3)*(EDATE($E1345,$E1348)&gt;P$3)*((P$3-$E1345+1)/P$4)
+($E1348&gt;0)*($E1345&gt;P$3)*(0)</f>
        <v>0</v>
      </c>
      <c r="Q1333" s="21">
        <f t="shared" si="882"/>
        <v>0</v>
      </c>
      <c r="R1333" s="21">
        <f t="shared" si="882"/>
        <v>0</v>
      </c>
      <c r="S1333" s="21">
        <f t="shared" si="882"/>
        <v>0</v>
      </c>
      <c r="T1333" s="21">
        <f t="shared" si="882"/>
        <v>0</v>
      </c>
      <c r="U1333" s="21">
        <f t="shared" si="882"/>
        <v>0</v>
      </c>
      <c r="V1333" s="21">
        <f t="shared" si="882"/>
        <v>0</v>
      </c>
      <c r="W1333" s="21">
        <f t="shared" si="882"/>
        <v>0</v>
      </c>
      <c r="X1333" s="21">
        <f t="shared" si="882"/>
        <v>0</v>
      </c>
      <c r="Y1333" s="21">
        <f t="shared" si="882"/>
        <v>0</v>
      </c>
      <c r="Z1333" s="21">
        <f t="shared" si="882"/>
        <v>0</v>
      </c>
      <c r="AA1333" s="21">
        <f t="shared" si="882"/>
        <v>0</v>
      </c>
      <c r="AB1333" s="21">
        <f t="shared" si="882"/>
        <v>0</v>
      </c>
      <c r="AC1333" s="21">
        <f t="shared" si="882"/>
        <v>0</v>
      </c>
      <c r="AD1333" s="21">
        <f t="shared" si="882"/>
        <v>0</v>
      </c>
      <c r="AE1333" s="21">
        <f t="shared" si="882"/>
        <v>0</v>
      </c>
      <c r="AF1333" s="21">
        <f t="shared" si="882"/>
        <v>0</v>
      </c>
      <c r="AG1333" s="21">
        <f t="shared" si="882"/>
        <v>0</v>
      </c>
      <c r="AH1333" s="21">
        <f t="shared" si="882"/>
        <v>0</v>
      </c>
      <c r="AI1333" s="21">
        <f t="shared" si="882"/>
        <v>0</v>
      </c>
      <c r="AJ1333" s="21">
        <f t="shared" si="882"/>
        <v>0</v>
      </c>
      <c r="AK1333" s="21">
        <f t="shared" si="882"/>
        <v>0</v>
      </c>
      <c r="AL1333" s="21">
        <f t="shared" si="882"/>
        <v>0</v>
      </c>
      <c r="AM1333" s="21">
        <f t="shared" si="882"/>
        <v>0</v>
      </c>
      <c r="AN1333" s="21">
        <f t="shared" si="882"/>
        <v>0</v>
      </c>
      <c r="AO1333" s="21">
        <f t="shared" si="882"/>
        <v>0</v>
      </c>
      <c r="AP1333" s="21">
        <f t="shared" si="882"/>
        <v>0</v>
      </c>
      <c r="AQ1333" s="21">
        <f t="shared" si="882"/>
        <v>0</v>
      </c>
      <c r="AR1333" s="21">
        <f t="shared" si="882"/>
        <v>0</v>
      </c>
      <c r="AS1333" s="21">
        <f t="shared" si="882"/>
        <v>0</v>
      </c>
      <c r="AT1333" s="21">
        <f t="shared" si="882"/>
        <v>0</v>
      </c>
      <c r="AU1333" s="21">
        <f t="shared" si="882"/>
        <v>0</v>
      </c>
      <c r="AV1333" s="21">
        <f t="shared" si="882"/>
        <v>0</v>
      </c>
      <c r="AW1333" s="21">
        <f t="shared" si="882"/>
        <v>0</v>
      </c>
      <c r="AX1333" s="21">
        <f t="shared" si="882"/>
        <v>0</v>
      </c>
      <c r="AY1333" s="21">
        <f t="shared" si="882"/>
        <v>0</v>
      </c>
      <c r="AZ1333" s="21">
        <f t="shared" si="882"/>
        <v>0</v>
      </c>
      <c r="BA1333" s="21">
        <f t="shared" si="882"/>
        <v>0</v>
      </c>
      <c r="BB1333" s="21">
        <f t="shared" si="882"/>
        <v>0</v>
      </c>
      <c r="BC1333" s="21">
        <f t="shared" si="882"/>
        <v>0</v>
      </c>
      <c r="BD1333" s="21">
        <f t="shared" si="882"/>
        <v>0</v>
      </c>
    </row>
    <row r="1334" spans="1:59" ht="16" x14ac:dyDescent="0.2">
      <c r="B1334" s="11">
        <f t="shared" si="877"/>
        <v>42</v>
      </c>
      <c r="C1334" s="12" t="str">
        <f t="shared" si="877"/>
        <v>SCI RETAIL RENNES 2</v>
      </c>
      <c r="D1334" s="25" t="s">
        <v>235</v>
      </c>
      <c r="E1334" s="26">
        <v>42166</v>
      </c>
      <c r="F1334" s="15"/>
      <c r="G1334" s="25" t="s">
        <v>236</v>
      </c>
      <c r="H1334" s="25" t="s">
        <v>237</v>
      </c>
      <c r="I1334" s="25" t="s">
        <v>238</v>
      </c>
      <c r="J1334" s="25" t="s">
        <v>239</v>
      </c>
      <c r="K1334" s="24"/>
      <c r="L1334" s="27" t="s">
        <v>240</v>
      </c>
      <c r="M1334" s="83"/>
      <c r="N1334" s="83"/>
      <c r="O1334" s="28">
        <f>($H1346&gt;0)*($J1346&lt;O$2)*0
+($H1346&gt;0)*($J1346&gt;=O$2)*($J1346&lt;=O$3)*(($J1346-O$2+1)/O$4)
+($H1346&gt;0)*($J1346&gt;O$3)*($I1346&gt;O$3)*0
+($H1346&gt;0)*($J1346&gt;O$3)*($I1346&lt;=O$3)*($I1346&gt;=O$2)*((O$3-$I1346+1)/O$4)
+($H1346&gt;0)*($J1346&gt;O$3)*($I1346&lt;O$2)*1
+($H1346&gt;0)*($I1346&gt;O$3)*0
+($H1347&gt;0)*($J1347&lt;O$2)*0
+($H1347&gt;0)*($J1347&gt;=O$2)*($J1347&lt;=O$3)*(($J1347-O$2+1)/O$4)
+($H1347&gt;0)*($J1347&gt;O$3)*($I1347&gt;O$3)*0
+($H1347&gt;0)*($J1347&gt;O$3)*($I1347&lt;=O$3)*($I1347&gt;=O$2)*((O$3-$I1347+1)/O$4)
+($H1347&gt;0)*($J1347&gt;O$3)*($I1347&lt;O$2)*1
+($H1347&gt;0)*($I1347&gt;O$3)*0
+($H1348&gt;0)*($J1348&lt;O$2)*0
+($H1348&gt;0)*($J1348&gt;=O$2)*($J1348&lt;=O$3)*(($J1348-O$2+1)/O$4)
+($H1348&gt;0)*($J1348&gt;O$3)*($I1348&gt;O$3)*0
+($H1348&gt;0)*($J1348&gt;O$3)*($I1348&lt;=O$3)*($I1348&gt;=O$2)*((O$3-$I1348+1)/O$4)
+($H1348&gt;0)*($J1348&gt;O$3)*($I1348&lt;O$2)*1
+($H1348&gt;0)*($I1348&gt;O$3)*0</f>
        <v>0</v>
      </c>
      <c r="P1334" s="28">
        <f t="shared" ref="P1334:BD1334" si="883">($H1346&gt;0)*($J1346&lt;P$2)*0
+($H1346&gt;0)*($J1346&gt;=P$2)*($J1346&lt;=P$3)*(($J1346-P$2+1)/P$4)
+($H1346&gt;0)*($J1346&gt;P$3)*($I1346&gt;P$3)*0
+($H1346&gt;0)*($J1346&gt;P$3)*($I1346&lt;=P$3)*($I1346&gt;=P$2)*((P$3-$I1346+1)/P$4)
+($H1346&gt;0)*($J1346&gt;P$3)*($I1346&lt;P$2)*1
+($H1346&gt;0)*($I1346&gt;P$3)*0
+($H1347&gt;0)*($J1347&lt;P$2)*0
+($H1347&gt;0)*($J1347&gt;=P$2)*($J1347&lt;=P$3)*(($J1347-P$2+1)/P$4)
+($H1347&gt;0)*($J1347&gt;P$3)*($I1347&gt;P$3)*0
+($H1347&gt;0)*($J1347&gt;P$3)*($I1347&lt;=P$3)*($I1347&gt;=P$2)*((P$3-$I1347+1)/P$4)
+($H1347&gt;0)*($J1347&gt;P$3)*($I1347&lt;P$2)*1
+($H1347&gt;0)*($I1347&gt;P$3)*0
+($H1348&gt;0)*($J1348&lt;P$2)*0
+($H1348&gt;0)*($J1348&gt;=P$2)*($J1348&lt;=P$3)*(($J1348-P$2+1)/P$4)
+($H1348&gt;0)*($J1348&gt;P$3)*($I1348&gt;P$3)*0
+($H1348&gt;0)*($J1348&gt;P$3)*($I1348&lt;=P$3)*($I1348&gt;=P$2)*((P$3-$I1348+1)/P$4)
+($H1348&gt;0)*($J1348&gt;P$3)*($I1348&lt;P$2)*1
+($H1348&gt;0)*($I1348&gt;P$3)*0</f>
        <v>0</v>
      </c>
      <c r="Q1334" s="28">
        <f t="shared" si="883"/>
        <v>0</v>
      </c>
      <c r="R1334" s="28">
        <f t="shared" si="883"/>
        <v>0</v>
      </c>
      <c r="S1334" s="28">
        <f t="shared" si="883"/>
        <v>0</v>
      </c>
      <c r="T1334" s="28">
        <f t="shared" si="883"/>
        <v>0</v>
      </c>
      <c r="U1334" s="28">
        <f t="shared" si="883"/>
        <v>0</v>
      </c>
      <c r="V1334" s="28">
        <f t="shared" si="883"/>
        <v>0</v>
      </c>
      <c r="W1334" s="28">
        <f t="shared" si="883"/>
        <v>0</v>
      </c>
      <c r="X1334" s="28">
        <f t="shared" si="883"/>
        <v>0</v>
      </c>
      <c r="Y1334" s="28">
        <f t="shared" si="883"/>
        <v>0</v>
      </c>
      <c r="Z1334" s="28">
        <f t="shared" si="883"/>
        <v>0</v>
      </c>
      <c r="AA1334" s="28">
        <f t="shared" si="883"/>
        <v>0</v>
      </c>
      <c r="AB1334" s="28">
        <f t="shared" si="883"/>
        <v>0</v>
      </c>
      <c r="AC1334" s="28">
        <f t="shared" si="883"/>
        <v>0</v>
      </c>
      <c r="AD1334" s="28">
        <f t="shared" si="883"/>
        <v>0</v>
      </c>
      <c r="AE1334" s="28">
        <f t="shared" si="883"/>
        <v>0</v>
      </c>
      <c r="AF1334" s="28">
        <f t="shared" si="883"/>
        <v>0</v>
      </c>
      <c r="AG1334" s="28">
        <f t="shared" si="883"/>
        <v>0</v>
      </c>
      <c r="AH1334" s="28">
        <f t="shared" si="883"/>
        <v>0</v>
      </c>
      <c r="AI1334" s="28">
        <f t="shared" si="883"/>
        <v>0</v>
      </c>
      <c r="AJ1334" s="28">
        <f t="shared" si="883"/>
        <v>0</v>
      </c>
      <c r="AK1334" s="28">
        <f t="shared" si="883"/>
        <v>0</v>
      </c>
      <c r="AL1334" s="28">
        <f t="shared" si="883"/>
        <v>0</v>
      </c>
      <c r="AM1334" s="28">
        <f t="shared" si="883"/>
        <v>0</v>
      </c>
      <c r="AN1334" s="28">
        <f t="shared" si="883"/>
        <v>0</v>
      </c>
      <c r="AO1334" s="28">
        <f t="shared" si="883"/>
        <v>0</v>
      </c>
      <c r="AP1334" s="28">
        <f t="shared" si="883"/>
        <v>0</v>
      </c>
      <c r="AQ1334" s="28">
        <f t="shared" si="883"/>
        <v>0</v>
      </c>
      <c r="AR1334" s="28">
        <f t="shared" si="883"/>
        <v>0</v>
      </c>
      <c r="AS1334" s="28">
        <f t="shared" si="883"/>
        <v>0</v>
      </c>
      <c r="AT1334" s="28">
        <f t="shared" si="883"/>
        <v>0</v>
      </c>
      <c r="AU1334" s="28">
        <f t="shared" si="883"/>
        <v>0</v>
      </c>
      <c r="AV1334" s="28">
        <f t="shared" si="883"/>
        <v>0</v>
      </c>
      <c r="AW1334" s="28">
        <f t="shared" si="883"/>
        <v>0</v>
      </c>
      <c r="AX1334" s="28">
        <f t="shared" si="883"/>
        <v>0</v>
      </c>
      <c r="AY1334" s="28">
        <f t="shared" si="883"/>
        <v>0</v>
      </c>
      <c r="AZ1334" s="28">
        <f t="shared" si="883"/>
        <v>0</v>
      </c>
      <c r="BA1334" s="28">
        <f t="shared" si="883"/>
        <v>0</v>
      </c>
      <c r="BB1334" s="28">
        <f t="shared" si="883"/>
        <v>0</v>
      </c>
      <c r="BC1334" s="28">
        <f t="shared" si="883"/>
        <v>0</v>
      </c>
      <c r="BD1334" s="28">
        <f t="shared" si="883"/>
        <v>0</v>
      </c>
    </row>
    <row r="1335" spans="1:59" ht="16" x14ac:dyDescent="0.2">
      <c r="B1335" s="11">
        <f t="shared" si="877"/>
        <v>42</v>
      </c>
      <c r="C1335" s="12" t="str">
        <f t="shared" si="877"/>
        <v>SCI RETAIL RENNES 2</v>
      </c>
      <c r="D1335" s="25" t="s">
        <v>241</v>
      </c>
      <c r="E1335" s="29">
        <v>65000</v>
      </c>
      <c r="F1335" s="15"/>
      <c r="G1335" s="30" t="s">
        <v>10</v>
      </c>
      <c r="H1335" s="31">
        <v>0</v>
      </c>
      <c r="I1335" s="32">
        <v>0</v>
      </c>
      <c r="J1335" s="32">
        <v>0</v>
      </c>
      <c r="K1335" s="24"/>
      <c r="L1335" s="33" t="s">
        <v>242</v>
      </c>
      <c r="M1335" s="73"/>
      <c r="N1335" s="73"/>
      <c r="O1335" s="34">
        <f>($E1345&lt;=O$3)*($E1345&gt;O$2)*((O$3-$E1345+1)/O$4)
+($E1345&lt;=O$2)*((O$3-O$2+1)/O$4)
+($E1345&gt;O$3)*(0)</f>
        <v>0</v>
      </c>
      <c r="P1335" s="34">
        <f t="shared" ref="P1335:BD1335" si="884">($E1345&lt;=P$3)*($E1345&gt;P$2)*((P$3-$E1345+1)/P$4)
+($E1345&lt;=P$2)*((P$3-P$2+1)/P$4)
+($E1345&gt;P$3)*(0)</f>
        <v>0</v>
      </c>
      <c r="Q1335" s="34">
        <f t="shared" si="884"/>
        <v>0</v>
      </c>
      <c r="R1335" s="34">
        <f t="shared" si="884"/>
        <v>0</v>
      </c>
      <c r="S1335" s="34">
        <f t="shared" si="884"/>
        <v>0</v>
      </c>
      <c r="T1335" s="34">
        <f t="shared" si="884"/>
        <v>0</v>
      </c>
      <c r="U1335" s="34">
        <f t="shared" si="884"/>
        <v>0</v>
      </c>
      <c r="V1335" s="34">
        <f t="shared" si="884"/>
        <v>0</v>
      </c>
      <c r="W1335" s="34">
        <f t="shared" si="884"/>
        <v>0</v>
      </c>
      <c r="X1335" s="34">
        <f t="shared" si="884"/>
        <v>0</v>
      </c>
      <c r="Y1335" s="34">
        <f t="shared" si="884"/>
        <v>0</v>
      </c>
      <c r="Z1335" s="34">
        <f t="shared" si="884"/>
        <v>0.23076923076923078</v>
      </c>
      <c r="AA1335" s="34">
        <f t="shared" si="884"/>
        <v>1</v>
      </c>
      <c r="AB1335" s="34">
        <f t="shared" si="884"/>
        <v>1</v>
      </c>
      <c r="AC1335" s="34">
        <f t="shared" si="884"/>
        <v>1</v>
      </c>
      <c r="AD1335" s="34">
        <f t="shared" si="884"/>
        <v>1</v>
      </c>
      <c r="AE1335" s="34">
        <f t="shared" si="884"/>
        <v>1</v>
      </c>
      <c r="AF1335" s="34">
        <f t="shared" si="884"/>
        <v>1</v>
      </c>
      <c r="AG1335" s="34">
        <f t="shared" si="884"/>
        <v>1</v>
      </c>
      <c r="AH1335" s="34">
        <f t="shared" si="884"/>
        <v>1</v>
      </c>
      <c r="AI1335" s="34">
        <f t="shared" si="884"/>
        <v>1</v>
      </c>
      <c r="AJ1335" s="34">
        <f t="shared" si="884"/>
        <v>1</v>
      </c>
      <c r="AK1335" s="34">
        <f t="shared" si="884"/>
        <v>1</v>
      </c>
      <c r="AL1335" s="34">
        <f t="shared" si="884"/>
        <v>1</v>
      </c>
      <c r="AM1335" s="34">
        <f t="shared" si="884"/>
        <v>1</v>
      </c>
      <c r="AN1335" s="34">
        <f t="shared" si="884"/>
        <v>1</v>
      </c>
      <c r="AO1335" s="34">
        <f t="shared" si="884"/>
        <v>1</v>
      </c>
      <c r="AP1335" s="34">
        <f t="shared" si="884"/>
        <v>1</v>
      </c>
      <c r="AQ1335" s="34">
        <f t="shared" si="884"/>
        <v>1</v>
      </c>
      <c r="AR1335" s="34">
        <f t="shared" si="884"/>
        <v>1</v>
      </c>
      <c r="AS1335" s="34">
        <f t="shared" si="884"/>
        <v>1</v>
      </c>
      <c r="AT1335" s="34">
        <f t="shared" si="884"/>
        <v>1</v>
      </c>
      <c r="AU1335" s="34">
        <f t="shared" si="884"/>
        <v>1</v>
      </c>
      <c r="AV1335" s="34">
        <f t="shared" si="884"/>
        <v>1</v>
      </c>
      <c r="AW1335" s="34">
        <f t="shared" si="884"/>
        <v>1</v>
      </c>
      <c r="AX1335" s="34">
        <f t="shared" si="884"/>
        <v>1</v>
      </c>
      <c r="AY1335" s="34">
        <f t="shared" si="884"/>
        <v>1</v>
      </c>
      <c r="AZ1335" s="34">
        <f t="shared" si="884"/>
        <v>1</v>
      </c>
      <c r="BA1335" s="34">
        <f t="shared" si="884"/>
        <v>1</v>
      </c>
      <c r="BB1335" s="34">
        <f t="shared" si="884"/>
        <v>1</v>
      </c>
      <c r="BC1335" s="34">
        <f t="shared" si="884"/>
        <v>1</v>
      </c>
      <c r="BD1335" s="34">
        <f t="shared" si="884"/>
        <v>1</v>
      </c>
    </row>
    <row r="1336" spans="1:59" ht="16" x14ac:dyDescent="0.2">
      <c r="A1336" s="35"/>
      <c r="B1336" s="11">
        <f t="shared" si="877"/>
        <v>42</v>
      </c>
      <c r="C1336" s="12" t="str">
        <f t="shared" si="877"/>
        <v>SCI RETAIL RENNES 2</v>
      </c>
      <c r="D1336" s="25" t="s">
        <v>243</v>
      </c>
      <c r="E1336" s="29">
        <v>71064.349589748323</v>
      </c>
      <c r="F1336" s="15"/>
      <c r="G1336" s="30" t="s">
        <v>11</v>
      </c>
      <c r="H1336" s="31">
        <v>0</v>
      </c>
      <c r="I1336" s="32">
        <v>0</v>
      </c>
      <c r="J1336" s="32">
        <v>0</v>
      </c>
      <c r="K1336" s="35"/>
      <c r="M1336" s="84">
        <v>42166</v>
      </c>
      <c r="O1336" s="15"/>
      <c r="P1336" s="15"/>
      <c r="Q1336" s="15"/>
      <c r="R1336" s="15"/>
      <c r="S1336" s="15"/>
      <c r="T1336" s="15"/>
      <c r="U1336" s="15"/>
      <c r="V1336" s="15"/>
      <c r="W1336" s="15"/>
      <c r="X1336" s="15"/>
      <c r="Y1336" s="15"/>
      <c r="Z1336" s="15"/>
      <c r="AA1336" s="15"/>
      <c r="AB1336" s="15"/>
      <c r="AC1336" s="15"/>
      <c r="AD1336" s="15"/>
      <c r="AE1336" s="15"/>
      <c r="AF1336" s="15"/>
      <c r="AG1336" s="15"/>
      <c r="AH1336" s="15"/>
      <c r="AI1336" s="15"/>
      <c r="AJ1336" s="15"/>
      <c r="AK1336" s="15"/>
      <c r="AL1336" s="15"/>
      <c r="AM1336" s="15"/>
      <c r="AN1336" s="15"/>
      <c r="AO1336" s="15"/>
      <c r="AP1336" s="15"/>
      <c r="AQ1336" s="15"/>
      <c r="AR1336" s="15"/>
      <c r="AS1336" s="15"/>
      <c r="AT1336" s="15"/>
      <c r="AU1336" s="15"/>
      <c r="AV1336" s="15"/>
      <c r="AW1336" s="15"/>
      <c r="AX1336" s="15"/>
      <c r="AY1336" s="15"/>
      <c r="AZ1336" s="15"/>
      <c r="BA1336" s="15"/>
      <c r="BB1336" s="15"/>
      <c r="BC1336" s="15"/>
      <c r="BD1336" s="15"/>
      <c r="BE1336" s="35"/>
      <c r="BF1336" s="35"/>
      <c r="BG1336" s="35"/>
    </row>
    <row r="1337" spans="1:59" ht="16" x14ac:dyDescent="0.2">
      <c r="B1337" s="11">
        <f t="shared" si="877"/>
        <v>42</v>
      </c>
      <c r="C1337" s="12" t="str">
        <f t="shared" si="877"/>
        <v>SCI RETAIL RENNES 2</v>
      </c>
      <c r="D1337" s="25" t="s">
        <v>244</v>
      </c>
      <c r="E1337" s="29">
        <v>71064.349589748323</v>
      </c>
      <c r="F1337" s="15"/>
      <c r="G1337" s="36" t="s">
        <v>12</v>
      </c>
      <c r="H1337" s="31">
        <v>0</v>
      </c>
      <c r="I1337" s="32">
        <v>0</v>
      </c>
      <c r="J1337" s="32">
        <v>0</v>
      </c>
      <c r="K1337" s="24"/>
      <c r="L1337" s="37" t="s">
        <v>245</v>
      </c>
      <c r="M1337" s="74">
        <v>1</v>
      </c>
      <c r="N1337" s="74">
        <v>1</v>
      </c>
      <c r="O1337" s="38">
        <v>1.02</v>
      </c>
      <c r="P1337" s="38">
        <v>1.02</v>
      </c>
      <c r="Q1337" s="38">
        <v>1.02</v>
      </c>
      <c r="R1337" s="38">
        <v>1.0222417582417582</v>
      </c>
      <c r="S1337" s="38">
        <v>1.0302</v>
      </c>
      <c r="T1337" s="38">
        <v>1.0302</v>
      </c>
      <c r="U1337" s="38">
        <v>1.0302</v>
      </c>
      <c r="V1337" s="38">
        <v>1.0324641758241757</v>
      </c>
      <c r="W1337" s="38">
        <v>1.040502</v>
      </c>
      <c r="X1337" s="38">
        <v>1.040502</v>
      </c>
      <c r="Y1337" s="38">
        <v>1.040502</v>
      </c>
      <c r="Z1337" s="38">
        <v>1.0427888175824176</v>
      </c>
      <c r="AA1337" s="38">
        <v>1.0509070200000001</v>
      </c>
      <c r="AB1337" s="38">
        <v>1.0509070200000001</v>
      </c>
      <c r="AC1337" s="38">
        <v>1.0509070200000001</v>
      </c>
      <c r="AD1337" s="38">
        <v>1.0532167057582418</v>
      </c>
      <c r="AE1337" s="38">
        <v>1.0614160902000001</v>
      </c>
      <c r="AF1337" s="38">
        <v>1.0614160902000001</v>
      </c>
      <c r="AG1337" s="38">
        <v>1.0614160902000001</v>
      </c>
      <c r="AH1337" s="38">
        <v>1.0637488728158242</v>
      </c>
      <c r="AI1337" s="38">
        <v>1.0720302511020001</v>
      </c>
      <c r="AJ1337" s="38">
        <v>1.0720302511020001</v>
      </c>
      <c r="AK1337" s="38">
        <v>1.0720302511020001</v>
      </c>
      <c r="AL1337" s="38">
        <v>1.0743863615439826</v>
      </c>
      <c r="AM1337" s="38">
        <v>1.0827505536130202</v>
      </c>
      <c r="AN1337" s="38">
        <v>1.0827505536130202</v>
      </c>
      <c r="AO1337" s="38">
        <v>1.0827505536130202</v>
      </c>
      <c r="AP1337" s="38">
        <v>1.0851302251594224</v>
      </c>
      <c r="AQ1337" s="38">
        <v>1.0935780591491504</v>
      </c>
      <c r="AR1337" s="38">
        <v>1.0935780591491504</v>
      </c>
      <c r="AS1337" s="38">
        <v>1.0935780591491504</v>
      </c>
      <c r="AT1337" s="38">
        <v>1.0959815274110167</v>
      </c>
      <c r="AU1337" s="38">
        <v>1.104513839740642</v>
      </c>
      <c r="AV1337" s="38">
        <v>1.104513839740642</v>
      </c>
      <c r="AW1337" s="38">
        <v>1.104513839740642</v>
      </c>
      <c r="AX1337" s="38">
        <v>1.1069413426851269</v>
      </c>
      <c r="AY1337" s="38">
        <v>1.1155589781380484</v>
      </c>
      <c r="AZ1337" s="38">
        <v>1.1155589781380484</v>
      </c>
      <c r="BA1337" s="38">
        <v>1.1155589781380484</v>
      </c>
      <c r="BB1337" s="38">
        <v>1.1180107561119781</v>
      </c>
      <c r="BC1337" s="38">
        <v>1.1267145679194288</v>
      </c>
      <c r="BD1337" s="38">
        <v>1.1267145679194288</v>
      </c>
    </row>
    <row r="1338" spans="1:59" ht="16" x14ac:dyDescent="0.2">
      <c r="B1338" s="11">
        <f t="shared" si="877"/>
        <v>42</v>
      </c>
      <c r="C1338" s="12" t="str">
        <f t="shared" si="877"/>
        <v>SCI RETAIL RENNES 2</v>
      </c>
      <c r="D1338" s="25" t="s">
        <v>25</v>
      </c>
      <c r="E1338" s="39" t="s">
        <v>30</v>
      </c>
      <c r="F1338" s="15"/>
      <c r="K1338" s="24"/>
      <c r="L1338" s="16" t="s">
        <v>246</v>
      </c>
      <c r="M1338" s="70"/>
      <c r="N1338" s="70"/>
      <c r="O1338" s="40">
        <f>O1331*$E1335/4+O1335*$E1346/4</f>
        <v>16250</v>
      </c>
      <c r="P1338" s="40">
        <f t="shared" ref="P1338:BD1338" si="885">P1331*$E1335/4+P1335*$E1346/4</f>
        <v>16250</v>
      </c>
      <c r="Q1338" s="40">
        <f t="shared" si="885"/>
        <v>16250</v>
      </c>
      <c r="R1338" s="40">
        <f t="shared" si="885"/>
        <v>16250</v>
      </c>
      <c r="S1338" s="40">
        <f t="shared" si="885"/>
        <v>16250</v>
      </c>
      <c r="T1338" s="40">
        <f t="shared" si="885"/>
        <v>16250</v>
      </c>
      <c r="U1338" s="40">
        <f t="shared" si="885"/>
        <v>16250</v>
      </c>
      <c r="V1338" s="40">
        <f t="shared" si="885"/>
        <v>16250</v>
      </c>
      <c r="W1338" s="40">
        <f t="shared" si="885"/>
        <v>16250</v>
      </c>
      <c r="X1338" s="40">
        <f t="shared" si="885"/>
        <v>16250</v>
      </c>
      <c r="Y1338" s="40">
        <f t="shared" si="885"/>
        <v>16250</v>
      </c>
      <c r="Z1338" s="40">
        <f t="shared" si="885"/>
        <v>16817.039280196113</v>
      </c>
      <c r="AA1338" s="40">
        <f t="shared" si="885"/>
        <v>17933.360690373625</v>
      </c>
      <c r="AB1338" s="40">
        <f t="shared" si="885"/>
        <v>17933.360690373625</v>
      </c>
      <c r="AC1338" s="40">
        <f t="shared" si="885"/>
        <v>17933.360690373625</v>
      </c>
      <c r="AD1338" s="40">
        <f t="shared" si="885"/>
        <v>17933.360690373625</v>
      </c>
      <c r="AE1338" s="40">
        <f t="shared" si="885"/>
        <v>17933.360690373625</v>
      </c>
      <c r="AF1338" s="40">
        <f t="shared" si="885"/>
        <v>17933.360690373625</v>
      </c>
      <c r="AG1338" s="40">
        <f t="shared" si="885"/>
        <v>17933.360690373625</v>
      </c>
      <c r="AH1338" s="40">
        <f t="shared" si="885"/>
        <v>17933.360690373625</v>
      </c>
      <c r="AI1338" s="40">
        <f t="shared" si="885"/>
        <v>17933.360690373625</v>
      </c>
      <c r="AJ1338" s="40">
        <f t="shared" si="885"/>
        <v>17933.360690373625</v>
      </c>
      <c r="AK1338" s="40">
        <f t="shared" si="885"/>
        <v>17933.360690373625</v>
      </c>
      <c r="AL1338" s="40">
        <f t="shared" si="885"/>
        <v>17933.360690373625</v>
      </c>
      <c r="AM1338" s="40">
        <f t="shared" si="885"/>
        <v>17933.360690373625</v>
      </c>
      <c r="AN1338" s="40">
        <f t="shared" si="885"/>
        <v>17933.360690373625</v>
      </c>
      <c r="AO1338" s="40">
        <f t="shared" si="885"/>
        <v>17933.360690373625</v>
      </c>
      <c r="AP1338" s="40">
        <f t="shared" si="885"/>
        <v>17933.360690373625</v>
      </c>
      <c r="AQ1338" s="40">
        <f t="shared" si="885"/>
        <v>17933.360690373625</v>
      </c>
      <c r="AR1338" s="40">
        <f t="shared" si="885"/>
        <v>17933.360690373625</v>
      </c>
      <c r="AS1338" s="40">
        <f t="shared" si="885"/>
        <v>17933.360690373625</v>
      </c>
      <c r="AT1338" s="40">
        <f t="shared" si="885"/>
        <v>17933.360690373625</v>
      </c>
      <c r="AU1338" s="40">
        <f t="shared" si="885"/>
        <v>17933.360690373625</v>
      </c>
      <c r="AV1338" s="40">
        <f t="shared" si="885"/>
        <v>17933.360690373625</v>
      </c>
      <c r="AW1338" s="40">
        <f t="shared" si="885"/>
        <v>17933.360690373625</v>
      </c>
      <c r="AX1338" s="40">
        <f t="shared" si="885"/>
        <v>17933.360690373625</v>
      </c>
      <c r="AY1338" s="40">
        <f t="shared" si="885"/>
        <v>17933.360690373625</v>
      </c>
      <c r="AZ1338" s="40">
        <f t="shared" si="885"/>
        <v>17933.360690373625</v>
      </c>
      <c r="BA1338" s="40">
        <f t="shared" si="885"/>
        <v>17933.360690373625</v>
      </c>
      <c r="BB1338" s="40">
        <f t="shared" si="885"/>
        <v>17933.360690373625</v>
      </c>
      <c r="BC1338" s="40">
        <f t="shared" si="885"/>
        <v>17933.360690373625</v>
      </c>
      <c r="BD1338" s="40">
        <f t="shared" si="885"/>
        <v>17933.360690373625</v>
      </c>
    </row>
    <row r="1339" spans="1:59" ht="16" x14ac:dyDescent="0.2">
      <c r="B1339" s="11">
        <f t="shared" si="877"/>
        <v>42</v>
      </c>
      <c r="C1339" s="12" t="str">
        <f t="shared" si="877"/>
        <v>SCI RETAIL RENNES 2</v>
      </c>
      <c r="D1339" s="25" t="s">
        <v>247</v>
      </c>
      <c r="E1339" s="39" t="s">
        <v>248</v>
      </c>
      <c r="F1339" s="15"/>
      <c r="G1339" s="25" t="s">
        <v>249</v>
      </c>
      <c r="H1339" s="26">
        <v>44357</v>
      </c>
      <c r="I1339" s="25" t="s">
        <v>239</v>
      </c>
      <c r="J1339" s="26">
        <v>45818</v>
      </c>
      <c r="K1339" s="24"/>
      <c r="L1339" s="20" t="s">
        <v>250</v>
      </c>
      <c r="M1339" s="72"/>
      <c r="N1339" s="72"/>
      <c r="O1339" s="41">
        <f>IF($E1345&gt;=O$3,IF(O$3&lt;=($E1334+365),O1338,IFERROR(O1331*$E1336/4*O1337+
$E1346*O1335/4*IFERROR(O1337/$E1347,0),0)),IF(O$3&lt;=($E1345+365),O1331*$E1336/4*O1337+$E1346*O1335/4*IFERROR(O1337/$E1347,0),IFERROR($E1346*O1335/4*IFERROR(O1337/$E1347,0),0)))</f>
        <v>18121.409145385824</v>
      </c>
      <c r="P1339" s="41">
        <f t="shared" ref="P1339:BD1339" si="886">IF($E1345&gt;=P$3,IF(P$3&lt;=($E1334+365),P1338,IFERROR(P1331*$E1336/4*P1337+
$E1346*P1335/4*IFERROR(P1337/$E1347,0),0)),IF(P$3&lt;=($E1345+365),P1331*$E1336/4*P1337+$E1346*P1335/4*IFERROR(P1337/$E1347,0),IFERROR($E1346*P1335/4*IFERROR(P1337/$E1347,0),0)))</f>
        <v>18121.409145385824</v>
      </c>
      <c r="Q1339" s="41">
        <f t="shared" si="886"/>
        <v>18121.409145385824</v>
      </c>
      <c r="R1339" s="41">
        <f t="shared" si="886"/>
        <v>18161.236418232824</v>
      </c>
      <c r="S1339" s="41">
        <f t="shared" si="886"/>
        <v>18302.623236839681</v>
      </c>
      <c r="T1339" s="41">
        <f t="shared" si="886"/>
        <v>18302.623236839681</v>
      </c>
      <c r="U1339" s="41">
        <f t="shared" si="886"/>
        <v>18302.623236839681</v>
      </c>
      <c r="V1339" s="41">
        <f t="shared" si="886"/>
        <v>18342.848782415149</v>
      </c>
      <c r="W1339" s="41">
        <f t="shared" si="886"/>
        <v>18485.649469208078</v>
      </c>
      <c r="X1339" s="41">
        <f t="shared" si="886"/>
        <v>18485.649469208078</v>
      </c>
      <c r="Y1339" s="41">
        <f t="shared" si="886"/>
        <v>18485.649469208078</v>
      </c>
      <c r="Z1339" s="41">
        <f t="shared" si="886"/>
        <v>18593.035831701502</v>
      </c>
      <c r="AA1339" s="41">
        <f t="shared" si="886"/>
        <v>18072.973476450003</v>
      </c>
      <c r="AB1339" s="41">
        <f t="shared" si="886"/>
        <v>18072.973476450003</v>
      </c>
      <c r="AC1339" s="41">
        <f t="shared" si="886"/>
        <v>18072.973476450003</v>
      </c>
      <c r="AD1339" s="41">
        <f t="shared" si="886"/>
        <v>18112.694297277361</v>
      </c>
      <c r="AE1339" s="41">
        <f t="shared" si="886"/>
        <v>18253.703211214499</v>
      </c>
      <c r="AF1339" s="41">
        <f t="shared" si="886"/>
        <v>18253.703211214499</v>
      </c>
      <c r="AG1339" s="41">
        <f t="shared" si="886"/>
        <v>18253.703211214499</v>
      </c>
      <c r="AH1339" s="41">
        <f t="shared" si="886"/>
        <v>18293.821240250134</v>
      </c>
      <c r="AI1339" s="41">
        <f t="shared" si="886"/>
        <v>18436.240243326643</v>
      </c>
      <c r="AJ1339" s="41">
        <f t="shared" si="886"/>
        <v>18436.240243326643</v>
      </c>
      <c r="AK1339" s="41">
        <f t="shared" si="886"/>
        <v>18436.240243326643</v>
      </c>
      <c r="AL1339" s="41">
        <f t="shared" si="886"/>
        <v>18476.759452652637</v>
      </c>
      <c r="AM1339" s="41">
        <f t="shared" si="886"/>
        <v>18620.602645759911</v>
      </c>
      <c r="AN1339" s="41">
        <f t="shared" si="886"/>
        <v>18620.602645759911</v>
      </c>
      <c r="AO1339" s="41">
        <f t="shared" si="886"/>
        <v>18620.602645759911</v>
      </c>
      <c r="AP1339" s="41">
        <f t="shared" si="886"/>
        <v>18661.527047179163</v>
      </c>
      <c r="AQ1339" s="41">
        <f t="shared" si="886"/>
        <v>18806.808672217514</v>
      </c>
      <c r="AR1339" s="41">
        <f t="shared" si="886"/>
        <v>18806.808672217514</v>
      </c>
      <c r="AS1339" s="41">
        <f t="shared" si="886"/>
        <v>18806.808672217514</v>
      </c>
      <c r="AT1339" s="41">
        <f t="shared" si="886"/>
        <v>18848.142317650956</v>
      </c>
      <c r="AU1339" s="41">
        <f t="shared" si="886"/>
        <v>18994.876758939688</v>
      </c>
      <c r="AV1339" s="41">
        <f t="shared" si="886"/>
        <v>18994.876758939688</v>
      </c>
      <c r="AW1339" s="41">
        <f t="shared" si="886"/>
        <v>18994.876758939688</v>
      </c>
      <c r="AX1339" s="41">
        <f t="shared" si="886"/>
        <v>19036.623740827468</v>
      </c>
      <c r="AY1339" s="41">
        <f t="shared" si="886"/>
        <v>19184.825526529086</v>
      </c>
      <c r="AZ1339" s="41">
        <f t="shared" si="886"/>
        <v>19184.825526529086</v>
      </c>
      <c r="BA1339" s="41">
        <f t="shared" si="886"/>
        <v>19184.825526529086</v>
      </c>
      <c r="BB1339" s="41">
        <f t="shared" si="886"/>
        <v>19226.989978235742</v>
      </c>
      <c r="BC1339" s="41">
        <f t="shared" si="886"/>
        <v>19376.673781794376</v>
      </c>
      <c r="BD1339" s="41">
        <f t="shared" si="886"/>
        <v>19376.673781794376</v>
      </c>
    </row>
    <row r="1340" spans="1:59" ht="16" x14ac:dyDescent="0.2">
      <c r="B1340" s="11">
        <f t="shared" si="877"/>
        <v>42</v>
      </c>
      <c r="C1340" s="12" t="str">
        <f t="shared" si="877"/>
        <v>SCI RETAIL RENNES 2</v>
      </c>
      <c r="D1340" s="25" t="s">
        <v>8</v>
      </c>
      <c r="E1340" s="42">
        <v>0</v>
      </c>
      <c r="F1340" s="15"/>
      <c r="I1340" s="15"/>
      <c r="J1340" s="24"/>
      <c r="K1340" s="24"/>
      <c r="L1340" s="20" t="s">
        <v>251</v>
      </c>
      <c r="M1340" s="72"/>
      <c r="N1340" s="72"/>
      <c r="O1340" s="41">
        <f>-$E1336/4*O1330
+(O1330&gt;0)*($J1335&gt;=O$2)*($J1335&lt;=O$3)*(($J1335-O$2+1)/O$4*$H1335/4)
+(O1330&gt;0)*($J1335&gt;O$3)*($I1335&lt;=O$3)*($I1335&gt;=O$2)*((O$3-$I1335+1)/O$4*$H1335/4)
+(O1330&gt;0)*($J1335&gt;O$3)*($I1335&lt;O$2)*$H1335/4
+(O1330&gt;0)*($J1336&gt;=O$2)*($J1336&lt;=O$3)*(($J1336-O$2+1)/O$4*$H1336/4)
+(O1330&gt;0)*($J1336&gt;O$3)*($I1336&lt;=O$3)*($I1336&gt;=O$2)*((O$3-$I1336+1)/O$4*$H1336/4)
+(O1330&gt;0)*($J1336&gt;O$3)*($I1336&lt;O$2)*$H1336/4
+(O1330&gt;0)*($J1337&gt;=O$2)*($J1337&lt;=O$3)*(($J1337-O$2+1)/O$4*$H1337/4)
+(O1330&gt;0)*($J1337&gt;O$3)*($I1337&lt;=O$3)*($I1337&gt;=O$2)*((O$3-$I1337+1)/O$4*$H1337/4)
+(O1330&gt;0)*($J1337&gt;O$3)*($I1337&lt;O$2)*$H1337/4
-$E1346/4*O1334
+(O1334&gt;0)*($J1346&gt;=O$2)*($J1346&lt;=O$3)*(($J1346-O$2+1)/O$4*$H1346/4)
+(O1334&gt;0)*($J1346&gt;O$3)*($I1346&lt;=O$3)*($I1346&gt;=O$2)*((O$3-$I1346+1)/O$4*$H1346/4)
+(O1334&gt;0)*($J1346&gt;O$3)*($I1346&lt;O$2)*$H1346/4
+(O1334&gt;0)*($J1347&gt;=O$2)*($J1347&lt;=O$3)*(($J1347-O$2+1)/O$4*$H1347/4)
+(O1334&gt;0)*($J1347&gt;O$3)*($I1347&lt;=O$3)*($I1347&gt;=O$2)*((O$3-$I1347+1)/O$4*$H1347/4)
+(O1334&gt;0)*($J1347&gt;O$3)*($I1347&lt;O$2)*$H1347/4
+(O1334&gt;0)*($J1348&gt;=O$2)*($J1348&lt;=O$3)*(($J1348-O$2+1)/O$4*$H1348/4)
+(O1334&gt;0)*($J1348&gt;O$3)*($I1348&lt;=O$3)*($I1348&gt;=O$2)*((O$3-$I1348+1)/O$4*$H1348/4)
+(O1334&gt;0)*($J1348&gt;O$3)*($I1348&lt;O$2)*$H1348/4</f>
        <v>0</v>
      </c>
      <c r="P1340" s="41">
        <f t="shared" ref="P1340:BD1340" si="887">-$E1336/4*P1330
+(P1330&gt;0)*($J1335&gt;=P$2)*($J1335&lt;=P$3)*(($J1335-P$2+1)/P$4*$H1335/4)
+(P1330&gt;0)*($J1335&gt;P$3)*($I1335&lt;=P$3)*($I1335&gt;=P$2)*((P$3-$I1335+1)/P$4*$H1335/4)
+(P1330&gt;0)*($J1335&gt;P$3)*($I1335&lt;P$2)*$H1335/4
+(P1330&gt;0)*($J1336&gt;=P$2)*($J1336&lt;=P$3)*(($J1336-P$2+1)/P$4*$H1336/4)
+(P1330&gt;0)*($J1336&gt;P$3)*($I1336&lt;=P$3)*($I1336&gt;=P$2)*((P$3-$I1336+1)/P$4*$H1336/4)
+(P1330&gt;0)*($J1336&gt;P$3)*($I1336&lt;P$2)*$H1336/4
+(P1330&gt;0)*($J1337&gt;=P$2)*($J1337&lt;=P$3)*(($J1337-P$2+1)/P$4*$H1337/4)
+(P1330&gt;0)*($J1337&gt;P$3)*($I1337&lt;=P$3)*($I1337&gt;=P$2)*((P$3-$I1337+1)/P$4*$H1337/4)
+(P1330&gt;0)*($J1337&gt;P$3)*($I1337&lt;P$2)*$H1337/4
-$E1346/4*P1334
+(P1334&gt;0)*($J1346&gt;=P$2)*($J1346&lt;=P$3)*(($J1346-P$2+1)/P$4*$H1346/4)
+(P1334&gt;0)*($J1346&gt;P$3)*($I1346&lt;=P$3)*($I1346&gt;=P$2)*((P$3-$I1346+1)/P$4*$H1346/4)
+(P1334&gt;0)*($J1346&gt;P$3)*($I1346&lt;P$2)*$H1346/4
+(P1334&gt;0)*($J1347&gt;=P$2)*($J1347&lt;=P$3)*(($J1347-P$2+1)/P$4*$H1347/4)
+(P1334&gt;0)*($J1347&gt;P$3)*($I1347&lt;=P$3)*($I1347&gt;=P$2)*((P$3-$I1347+1)/P$4*$H1347/4)
+(P1334&gt;0)*($J1347&gt;P$3)*($I1347&lt;P$2)*$H1347/4
+(P1334&gt;0)*($J1348&gt;=P$2)*($J1348&lt;=P$3)*(($J1348-P$2+1)/P$4*$H1348/4)
+(P1334&gt;0)*($J1348&gt;P$3)*($I1348&lt;=P$3)*($I1348&gt;=P$2)*((P$3-$I1348+1)/P$4*$H1348/4)
+(P1334&gt;0)*($J1348&gt;P$3)*($I1348&lt;P$2)*$H1348/4</f>
        <v>0</v>
      </c>
      <c r="Q1340" s="41">
        <f t="shared" si="887"/>
        <v>0</v>
      </c>
      <c r="R1340" s="41">
        <f t="shared" si="887"/>
        <v>0</v>
      </c>
      <c r="S1340" s="41">
        <f t="shared" si="887"/>
        <v>0</v>
      </c>
      <c r="T1340" s="41">
        <f t="shared" si="887"/>
        <v>0</v>
      </c>
      <c r="U1340" s="41">
        <f t="shared" si="887"/>
        <v>0</v>
      </c>
      <c r="V1340" s="41">
        <f t="shared" si="887"/>
        <v>0</v>
      </c>
      <c r="W1340" s="41">
        <f t="shared" si="887"/>
        <v>0</v>
      </c>
      <c r="X1340" s="41">
        <f t="shared" si="887"/>
        <v>0</v>
      </c>
      <c r="Y1340" s="41">
        <f t="shared" si="887"/>
        <v>0</v>
      </c>
      <c r="Z1340" s="41">
        <f t="shared" si="887"/>
        <v>0</v>
      </c>
      <c r="AA1340" s="41">
        <f t="shared" si="887"/>
        <v>0</v>
      </c>
      <c r="AB1340" s="41">
        <f t="shared" si="887"/>
        <v>0</v>
      </c>
      <c r="AC1340" s="41">
        <f t="shared" si="887"/>
        <v>0</v>
      </c>
      <c r="AD1340" s="41">
        <f t="shared" si="887"/>
        <v>0</v>
      </c>
      <c r="AE1340" s="41">
        <f t="shared" si="887"/>
        <v>0</v>
      </c>
      <c r="AF1340" s="41">
        <f t="shared" si="887"/>
        <v>0</v>
      </c>
      <c r="AG1340" s="41">
        <f t="shared" si="887"/>
        <v>0</v>
      </c>
      <c r="AH1340" s="41">
        <f t="shared" si="887"/>
        <v>0</v>
      </c>
      <c r="AI1340" s="41">
        <f t="shared" si="887"/>
        <v>0</v>
      </c>
      <c r="AJ1340" s="41">
        <f t="shared" si="887"/>
        <v>0</v>
      </c>
      <c r="AK1340" s="41">
        <f t="shared" si="887"/>
        <v>0</v>
      </c>
      <c r="AL1340" s="41">
        <f t="shared" si="887"/>
        <v>0</v>
      </c>
      <c r="AM1340" s="41">
        <f t="shared" si="887"/>
        <v>0</v>
      </c>
      <c r="AN1340" s="41">
        <f t="shared" si="887"/>
        <v>0</v>
      </c>
      <c r="AO1340" s="41">
        <f t="shared" si="887"/>
        <v>0</v>
      </c>
      <c r="AP1340" s="41">
        <f t="shared" si="887"/>
        <v>0</v>
      </c>
      <c r="AQ1340" s="41">
        <f t="shared" si="887"/>
        <v>0</v>
      </c>
      <c r="AR1340" s="41">
        <f t="shared" si="887"/>
        <v>0</v>
      </c>
      <c r="AS1340" s="41">
        <f t="shared" si="887"/>
        <v>0</v>
      </c>
      <c r="AT1340" s="41">
        <f t="shared" si="887"/>
        <v>0</v>
      </c>
      <c r="AU1340" s="41">
        <f t="shared" si="887"/>
        <v>0</v>
      </c>
      <c r="AV1340" s="41">
        <f t="shared" si="887"/>
        <v>0</v>
      </c>
      <c r="AW1340" s="41">
        <f t="shared" si="887"/>
        <v>0</v>
      </c>
      <c r="AX1340" s="41">
        <f t="shared" si="887"/>
        <v>0</v>
      </c>
      <c r="AY1340" s="41">
        <f t="shared" si="887"/>
        <v>0</v>
      </c>
      <c r="AZ1340" s="41">
        <f t="shared" si="887"/>
        <v>0</v>
      </c>
      <c r="BA1340" s="41">
        <f t="shared" si="887"/>
        <v>0</v>
      </c>
      <c r="BB1340" s="41">
        <f t="shared" si="887"/>
        <v>0</v>
      </c>
      <c r="BC1340" s="41">
        <f t="shared" si="887"/>
        <v>0</v>
      </c>
      <c r="BD1340" s="41">
        <f t="shared" si="887"/>
        <v>0</v>
      </c>
    </row>
    <row r="1341" spans="1:59" ht="16" x14ac:dyDescent="0.2">
      <c r="B1341" s="11">
        <f t="shared" si="877"/>
        <v>42</v>
      </c>
      <c r="C1341" s="12" t="str">
        <f t="shared" si="877"/>
        <v>SCI RETAIL RENNES 2</v>
      </c>
      <c r="D1341" s="43" t="s">
        <v>252</v>
      </c>
      <c r="E1341" s="42" t="s">
        <v>288</v>
      </c>
      <c r="F1341" s="44"/>
      <c r="G1341" s="43" t="s">
        <v>253</v>
      </c>
      <c r="H1341" s="39">
        <v>0</v>
      </c>
      <c r="I1341" s="43" t="s">
        <v>254</v>
      </c>
      <c r="J1341" s="32">
        <v>0</v>
      </c>
      <c r="K1341" s="24"/>
      <c r="L1341" s="20" t="s">
        <v>255</v>
      </c>
      <c r="M1341" s="72"/>
      <c r="N1341" s="72"/>
      <c r="O1341" s="41">
        <v>0</v>
      </c>
      <c r="P1341" s="41">
        <v>0</v>
      </c>
      <c r="Q1341" s="41">
        <v>0</v>
      </c>
      <c r="R1341" s="41">
        <v>0</v>
      </c>
      <c r="S1341" s="41">
        <v>0</v>
      </c>
      <c r="T1341" s="41">
        <v>0</v>
      </c>
      <c r="U1341" s="41">
        <v>0</v>
      </c>
      <c r="V1341" s="41">
        <v>0</v>
      </c>
      <c r="W1341" s="41">
        <v>0</v>
      </c>
      <c r="X1341" s="41">
        <v>0</v>
      </c>
      <c r="Y1341" s="41">
        <v>0</v>
      </c>
      <c r="Z1341" s="41">
        <v>0</v>
      </c>
      <c r="AA1341" s="41">
        <v>0</v>
      </c>
      <c r="AB1341" s="41">
        <v>0</v>
      </c>
      <c r="AC1341" s="41">
        <v>0</v>
      </c>
      <c r="AD1341" s="41">
        <v>0</v>
      </c>
      <c r="AE1341" s="41">
        <v>0</v>
      </c>
      <c r="AF1341" s="41">
        <v>0</v>
      </c>
      <c r="AG1341" s="41">
        <v>0</v>
      </c>
      <c r="AH1341" s="41">
        <v>0</v>
      </c>
      <c r="AI1341" s="41">
        <v>0</v>
      </c>
      <c r="AJ1341" s="41">
        <v>0</v>
      </c>
      <c r="AK1341" s="41">
        <v>0</v>
      </c>
      <c r="AL1341" s="41">
        <v>0</v>
      </c>
      <c r="AM1341" s="41">
        <v>0</v>
      </c>
      <c r="AN1341" s="41">
        <v>0</v>
      </c>
      <c r="AO1341" s="41">
        <v>0</v>
      </c>
      <c r="AP1341" s="41">
        <v>0</v>
      </c>
      <c r="AQ1341" s="41">
        <v>0</v>
      </c>
      <c r="AR1341" s="41">
        <v>0</v>
      </c>
      <c r="AS1341" s="41">
        <v>0</v>
      </c>
      <c r="AT1341" s="41">
        <v>0</v>
      </c>
      <c r="AU1341" s="41">
        <v>0</v>
      </c>
      <c r="AV1341" s="41">
        <v>0</v>
      </c>
      <c r="AW1341" s="41">
        <v>0</v>
      </c>
      <c r="AX1341" s="41">
        <v>0</v>
      </c>
      <c r="AY1341" s="41">
        <v>0</v>
      </c>
      <c r="AZ1341" s="41">
        <v>0</v>
      </c>
      <c r="BA1341" s="41">
        <v>0</v>
      </c>
      <c r="BB1341" s="41">
        <v>0</v>
      </c>
      <c r="BC1341" s="41">
        <v>0</v>
      </c>
      <c r="BD1341" s="41">
        <v>0</v>
      </c>
    </row>
    <row r="1342" spans="1:59" ht="16" x14ac:dyDescent="0.2">
      <c r="B1342" s="11">
        <f t="shared" si="877"/>
        <v>42</v>
      </c>
      <c r="C1342" s="12" t="str">
        <f t="shared" si="877"/>
        <v>SCI RETAIL RENNES 2</v>
      </c>
      <c r="D1342" s="43" t="s">
        <v>256</v>
      </c>
      <c r="E1342" s="32">
        <v>45818</v>
      </c>
      <c r="G1342" s="43" t="s">
        <v>257</v>
      </c>
      <c r="H1342" s="42">
        <v>0</v>
      </c>
      <c r="I1342" s="43" t="s">
        <v>258</v>
      </c>
      <c r="J1342" s="29">
        <v>0</v>
      </c>
      <c r="K1342" s="23"/>
      <c r="L1342" s="33" t="s">
        <v>259</v>
      </c>
      <c r="M1342" s="73"/>
      <c r="N1342" s="73"/>
      <c r="O1342" s="45">
        <f>-(O1339+O1340)*IFERROR((O1329+O1333)/(O1331+O1335),0)</f>
        <v>0</v>
      </c>
      <c r="P1342" s="45">
        <f t="shared" ref="P1342:BD1342" si="888">-(P1339+P1340)*IFERROR((P1329+P1333)/(P1331+P1335),0)</f>
        <v>0</v>
      </c>
      <c r="Q1342" s="45">
        <f t="shared" si="888"/>
        <v>0</v>
      </c>
      <c r="R1342" s="45">
        <f t="shared" si="888"/>
        <v>0</v>
      </c>
      <c r="S1342" s="45">
        <f t="shared" si="888"/>
        <v>0</v>
      </c>
      <c r="T1342" s="45">
        <f t="shared" si="888"/>
        <v>0</v>
      </c>
      <c r="U1342" s="45">
        <f t="shared" si="888"/>
        <v>0</v>
      </c>
      <c r="V1342" s="45">
        <f t="shared" si="888"/>
        <v>0</v>
      </c>
      <c r="W1342" s="45">
        <f t="shared" si="888"/>
        <v>0</v>
      </c>
      <c r="X1342" s="45">
        <f t="shared" si="888"/>
        <v>0</v>
      </c>
      <c r="Y1342" s="45">
        <f t="shared" si="888"/>
        <v>0</v>
      </c>
      <c r="Z1342" s="45">
        <f t="shared" si="888"/>
        <v>0</v>
      </c>
      <c r="AA1342" s="45">
        <f t="shared" si="888"/>
        <v>0</v>
      </c>
      <c r="AB1342" s="45">
        <f t="shared" si="888"/>
        <v>0</v>
      </c>
      <c r="AC1342" s="45">
        <f t="shared" si="888"/>
        <v>0</v>
      </c>
      <c r="AD1342" s="45">
        <f t="shared" si="888"/>
        <v>0</v>
      </c>
      <c r="AE1342" s="45">
        <f t="shared" si="888"/>
        <v>0</v>
      </c>
      <c r="AF1342" s="45">
        <f t="shared" si="888"/>
        <v>0</v>
      </c>
      <c r="AG1342" s="45">
        <f t="shared" si="888"/>
        <v>0</v>
      </c>
      <c r="AH1342" s="45">
        <f t="shared" si="888"/>
        <v>0</v>
      </c>
      <c r="AI1342" s="45">
        <f t="shared" si="888"/>
        <v>0</v>
      </c>
      <c r="AJ1342" s="45">
        <f t="shared" si="888"/>
        <v>0</v>
      </c>
      <c r="AK1342" s="45">
        <f t="shared" si="888"/>
        <v>0</v>
      </c>
      <c r="AL1342" s="45">
        <f t="shared" si="888"/>
        <v>0</v>
      </c>
      <c r="AM1342" s="45">
        <f t="shared" si="888"/>
        <v>0</v>
      </c>
      <c r="AN1342" s="45">
        <f t="shared" si="888"/>
        <v>0</v>
      </c>
      <c r="AO1342" s="45">
        <f t="shared" si="888"/>
        <v>0</v>
      </c>
      <c r="AP1342" s="45">
        <f t="shared" si="888"/>
        <v>0</v>
      </c>
      <c r="AQ1342" s="45">
        <f t="shared" si="888"/>
        <v>0</v>
      </c>
      <c r="AR1342" s="45">
        <f t="shared" si="888"/>
        <v>0</v>
      </c>
      <c r="AS1342" s="45">
        <f t="shared" si="888"/>
        <v>0</v>
      </c>
      <c r="AT1342" s="45">
        <f t="shared" si="888"/>
        <v>0</v>
      </c>
      <c r="AU1342" s="45">
        <f t="shared" si="888"/>
        <v>0</v>
      </c>
      <c r="AV1342" s="45">
        <f t="shared" si="888"/>
        <v>0</v>
      </c>
      <c r="AW1342" s="45">
        <f t="shared" si="888"/>
        <v>0</v>
      </c>
      <c r="AX1342" s="45">
        <f t="shared" si="888"/>
        <v>0</v>
      </c>
      <c r="AY1342" s="45">
        <f t="shared" si="888"/>
        <v>0</v>
      </c>
      <c r="AZ1342" s="45">
        <f t="shared" si="888"/>
        <v>0</v>
      </c>
      <c r="BA1342" s="45">
        <f t="shared" si="888"/>
        <v>0</v>
      </c>
      <c r="BB1342" s="45">
        <f t="shared" si="888"/>
        <v>0</v>
      </c>
      <c r="BC1342" s="45">
        <f t="shared" si="888"/>
        <v>0</v>
      </c>
      <c r="BD1342" s="45">
        <f t="shared" si="888"/>
        <v>0</v>
      </c>
    </row>
    <row r="1343" spans="1:59" ht="16" x14ac:dyDescent="0.2">
      <c r="B1343" s="11">
        <f t="shared" si="877"/>
        <v>42</v>
      </c>
      <c r="C1343" s="12" t="str">
        <f t="shared" si="877"/>
        <v>SCI RETAIL RENNES 2</v>
      </c>
      <c r="K1343" s="24"/>
      <c r="O1343" s="15"/>
      <c r="P1343" s="15"/>
      <c r="Q1343" s="15"/>
      <c r="R1343" s="15"/>
      <c r="S1343" s="15"/>
      <c r="T1343" s="15"/>
      <c r="U1343" s="15"/>
      <c r="V1343" s="15"/>
      <c r="W1343" s="15"/>
      <c r="X1343" s="15"/>
      <c r="Y1343" s="15"/>
      <c r="Z1343" s="15"/>
      <c r="AA1343" s="15"/>
      <c r="AB1343" s="15"/>
      <c r="AC1343" s="15"/>
      <c r="AD1343" s="15"/>
      <c r="AE1343" s="15"/>
      <c r="AF1343" s="15"/>
      <c r="AG1343" s="15"/>
      <c r="AH1343" s="15"/>
      <c r="AI1343" s="15"/>
      <c r="AJ1343" s="15"/>
      <c r="AK1343" s="15"/>
      <c r="AL1343" s="15"/>
      <c r="AM1343" s="15"/>
      <c r="AN1343" s="15"/>
      <c r="AO1343" s="15"/>
      <c r="AP1343" s="15"/>
      <c r="AQ1343" s="15"/>
      <c r="AR1343" s="15"/>
      <c r="AS1343" s="15"/>
      <c r="AT1343" s="15"/>
      <c r="AU1343" s="15"/>
      <c r="AV1343" s="15"/>
      <c r="AW1343" s="15"/>
      <c r="AX1343" s="15"/>
      <c r="AY1343" s="15"/>
      <c r="AZ1343" s="15"/>
      <c r="BA1343" s="15"/>
      <c r="BB1343" s="15"/>
      <c r="BC1343" s="15"/>
      <c r="BD1343" s="15"/>
    </row>
    <row r="1344" spans="1:59" ht="16" x14ac:dyDescent="0.2">
      <c r="B1344" s="11">
        <f t="shared" si="877"/>
        <v>42</v>
      </c>
      <c r="C1344" s="12" t="str">
        <f t="shared" si="877"/>
        <v>SCI RETAIL RENNES 2</v>
      </c>
      <c r="G1344" s="46" t="s">
        <v>229</v>
      </c>
      <c r="H1344" s="104" t="s">
        <v>26</v>
      </c>
      <c r="I1344" s="105"/>
      <c r="J1344" s="106"/>
      <c r="K1344" s="23"/>
      <c r="L1344" s="47" t="s">
        <v>4</v>
      </c>
      <c r="M1344" s="81"/>
      <c r="N1344" s="81"/>
      <c r="O1344" s="48">
        <f>SUM(O1339:O1342)</f>
        <v>18121.409145385824</v>
      </c>
      <c r="P1344" s="48">
        <f t="shared" ref="P1344:BD1344" si="889">SUM(P1339:P1342)</f>
        <v>18121.409145385824</v>
      </c>
      <c r="Q1344" s="48">
        <f t="shared" si="889"/>
        <v>18121.409145385824</v>
      </c>
      <c r="R1344" s="48">
        <f t="shared" si="889"/>
        <v>18161.236418232824</v>
      </c>
      <c r="S1344" s="48">
        <f t="shared" si="889"/>
        <v>18302.623236839681</v>
      </c>
      <c r="T1344" s="48">
        <f t="shared" si="889"/>
        <v>18302.623236839681</v>
      </c>
      <c r="U1344" s="48">
        <f t="shared" si="889"/>
        <v>18302.623236839681</v>
      </c>
      <c r="V1344" s="48">
        <f t="shared" si="889"/>
        <v>18342.848782415149</v>
      </c>
      <c r="W1344" s="48">
        <f t="shared" si="889"/>
        <v>18485.649469208078</v>
      </c>
      <c r="X1344" s="48">
        <f t="shared" si="889"/>
        <v>18485.649469208078</v>
      </c>
      <c r="Y1344" s="48">
        <f t="shared" si="889"/>
        <v>18485.649469208078</v>
      </c>
      <c r="Z1344" s="48">
        <f t="shared" si="889"/>
        <v>18593.035831701502</v>
      </c>
      <c r="AA1344" s="48">
        <f t="shared" si="889"/>
        <v>18072.973476450003</v>
      </c>
      <c r="AB1344" s="48">
        <f t="shared" si="889"/>
        <v>18072.973476450003</v>
      </c>
      <c r="AC1344" s="48">
        <f t="shared" si="889"/>
        <v>18072.973476450003</v>
      </c>
      <c r="AD1344" s="48">
        <f t="shared" si="889"/>
        <v>18112.694297277361</v>
      </c>
      <c r="AE1344" s="48">
        <f t="shared" si="889"/>
        <v>18253.703211214499</v>
      </c>
      <c r="AF1344" s="48">
        <f t="shared" si="889"/>
        <v>18253.703211214499</v>
      </c>
      <c r="AG1344" s="48">
        <f t="shared" si="889"/>
        <v>18253.703211214499</v>
      </c>
      <c r="AH1344" s="48">
        <f t="shared" si="889"/>
        <v>18293.821240250134</v>
      </c>
      <c r="AI1344" s="48">
        <f t="shared" si="889"/>
        <v>18436.240243326643</v>
      </c>
      <c r="AJ1344" s="48">
        <f t="shared" si="889"/>
        <v>18436.240243326643</v>
      </c>
      <c r="AK1344" s="48">
        <f t="shared" si="889"/>
        <v>18436.240243326643</v>
      </c>
      <c r="AL1344" s="48">
        <f t="shared" si="889"/>
        <v>18476.759452652637</v>
      </c>
      <c r="AM1344" s="48">
        <f t="shared" si="889"/>
        <v>18620.602645759911</v>
      </c>
      <c r="AN1344" s="48">
        <f t="shared" si="889"/>
        <v>18620.602645759911</v>
      </c>
      <c r="AO1344" s="48">
        <f t="shared" si="889"/>
        <v>18620.602645759911</v>
      </c>
      <c r="AP1344" s="48">
        <f t="shared" si="889"/>
        <v>18661.527047179163</v>
      </c>
      <c r="AQ1344" s="48">
        <f t="shared" si="889"/>
        <v>18806.808672217514</v>
      </c>
      <c r="AR1344" s="48">
        <f t="shared" si="889"/>
        <v>18806.808672217514</v>
      </c>
      <c r="AS1344" s="48">
        <f t="shared" si="889"/>
        <v>18806.808672217514</v>
      </c>
      <c r="AT1344" s="48">
        <f t="shared" si="889"/>
        <v>18848.142317650956</v>
      </c>
      <c r="AU1344" s="48">
        <f t="shared" si="889"/>
        <v>18994.876758939688</v>
      </c>
      <c r="AV1344" s="48">
        <f t="shared" si="889"/>
        <v>18994.876758939688</v>
      </c>
      <c r="AW1344" s="48">
        <f t="shared" si="889"/>
        <v>18994.876758939688</v>
      </c>
      <c r="AX1344" s="48">
        <f t="shared" si="889"/>
        <v>19036.623740827468</v>
      </c>
      <c r="AY1344" s="48">
        <f t="shared" si="889"/>
        <v>19184.825526529086</v>
      </c>
      <c r="AZ1344" s="48">
        <f t="shared" si="889"/>
        <v>19184.825526529086</v>
      </c>
      <c r="BA1344" s="48">
        <f t="shared" si="889"/>
        <v>19184.825526529086</v>
      </c>
      <c r="BB1344" s="48">
        <f t="shared" si="889"/>
        <v>19226.989978235742</v>
      </c>
      <c r="BC1344" s="48">
        <f t="shared" si="889"/>
        <v>19376.673781794376</v>
      </c>
      <c r="BD1344" s="48">
        <f t="shared" si="889"/>
        <v>19376.673781794376</v>
      </c>
    </row>
    <row r="1345" spans="1:59" ht="16" x14ac:dyDescent="0.2">
      <c r="B1345" s="11">
        <f t="shared" ref="B1345:C1350" si="890">B1344</f>
        <v>42</v>
      </c>
      <c r="C1345" s="12" t="str">
        <f t="shared" si="890"/>
        <v>SCI RETAIL RENNES 2</v>
      </c>
      <c r="D1345" s="46" t="s">
        <v>260</v>
      </c>
      <c r="E1345" s="32">
        <v>45818</v>
      </c>
      <c r="F1345" s="15"/>
      <c r="G1345" s="46" t="s">
        <v>261</v>
      </c>
      <c r="H1345" s="46" t="s">
        <v>237</v>
      </c>
      <c r="I1345" s="46" t="s">
        <v>238</v>
      </c>
      <c r="J1345" s="46" t="s">
        <v>239</v>
      </c>
      <c r="K1345" s="23"/>
      <c r="O1345" s="15"/>
      <c r="P1345" s="15"/>
      <c r="Q1345" s="15"/>
      <c r="R1345" s="15"/>
      <c r="S1345" s="15"/>
      <c r="T1345" s="15"/>
      <c r="U1345" s="15"/>
      <c r="V1345" s="15"/>
      <c r="W1345" s="15"/>
      <c r="X1345" s="15"/>
      <c r="Y1345" s="15"/>
      <c r="Z1345" s="15"/>
      <c r="AA1345" s="15"/>
      <c r="AB1345" s="15"/>
      <c r="AC1345" s="15"/>
      <c r="AD1345" s="15"/>
      <c r="AE1345" s="15"/>
      <c r="AF1345" s="15"/>
      <c r="AG1345" s="15"/>
      <c r="AH1345" s="15"/>
      <c r="AI1345" s="15"/>
      <c r="AJ1345" s="15"/>
      <c r="AK1345" s="15"/>
      <c r="AL1345" s="15"/>
      <c r="AM1345" s="15"/>
      <c r="AN1345" s="15"/>
      <c r="AO1345" s="15"/>
      <c r="AP1345" s="15"/>
      <c r="AQ1345" s="15"/>
      <c r="AR1345" s="15"/>
      <c r="AS1345" s="15"/>
      <c r="AT1345" s="15"/>
      <c r="AU1345" s="15"/>
      <c r="AV1345" s="15"/>
      <c r="AW1345" s="15"/>
      <c r="AX1345" s="15"/>
      <c r="AY1345" s="15"/>
      <c r="AZ1345" s="15"/>
      <c r="BA1345" s="15"/>
      <c r="BB1345" s="15"/>
      <c r="BC1345" s="15"/>
      <c r="BD1345" s="15"/>
    </row>
    <row r="1346" spans="1:59" ht="16" x14ac:dyDescent="0.2">
      <c r="B1346" s="11">
        <f t="shared" si="890"/>
        <v>42</v>
      </c>
      <c r="C1346" s="12" t="str">
        <f t="shared" si="890"/>
        <v>SCI RETAIL RENNES 2</v>
      </c>
      <c r="D1346" s="46" t="s">
        <v>262</v>
      </c>
      <c r="E1346" s="31">
        <v>71733.442761494502</v>
      </c>
      <c r="F1346" s="15"/>
      <c r="G1346" s="49" t="s">
        <v>263</v>
      </c>
      <c r="H1346" s="31">
        <v>0</v>
      </c>
      <c r="I1346" s="32">
        <v>0</v>
      </c>
      <c r="J1346" s="32">
        <v>0</v>
      </c>
      <c r="K1346" s="23"/>
      <c r="L1346" s="50" t="s">
        <v>264</v>
      </c>
      <c r="M1346" s="70"/>
      <c r="N1346" s="70"/>
      <c r="O1346" s="40">
        <f t="shared" ref="O1346:BD1346" si="891">IFERROR(((O$3&gt;=$E1345)*(O$2&lt;=$E1345))*$E1349,"")</f>
        <v>0</v>
      </c>
      <c r="P1346" s="40">
        <f t="shared" si="891"/>
        <v>0</v>
      </c>
      <c r="Q1346" s="40">
        <f t="shared" si="891"/>
        <v>0</v>
      </c>
      <c r="R1346" s="40">
        <f t="shared" si="891"/>
        <v>0</v>
      </c>
      <c r="S1346" s="40">
        <f t="shared" si="891"/>
        <v>0</v>
      </c>
      <c r="T1346" s="40">
        <f t="shared" si="891"/>
        <v>0</v>
      </c>
      <c r="U1346" s="40">
        <f t="shared" si="891"/>
        <v>0</v>
      </c>
      <c r="V1346" s="40">
        <f t="shared" si="891"/>
        <v>0</v>
      </c>
      <c r="W1346" s="40">
        <f t="shared" si="891"/>
        <v>0</v>
      </c>
      <c r="X1346" s="40">
        <f t="shared" si="891"/>
        <v>0</v>
      </c>
      <c r="Y1346" s="40">
        <f t="shared" si="891"/>
        <v>0</v>
      </c>
      <c r="Z1346" s="40">
        <f t="shared" si="891"/>
        <v>0</v>
      </c>
      <c r="AA1346" s="40">
        <f t="shared" si="891"/>
        <v>0</v>
      </c>
      <c r="AB1346" s="40">
        <f t="shared" si="891"/>
        <v>0</v>
      </c>
      <c r="AC1346" s="40">
        <f t="shared" si="891"/>
        <v>0</v>
      </c>
      <c r="AD1346" s="40">
        <f t="shared" si="891"/>
        <v>0</v>
      </c>
      <c r="AE1346" s="40">
        <f t="shared" si="891"/>
        <v>0</v>
      </c>
      <c r="AF1346" s="40">
        <f t="shared" si="891"/>
        <v>0</v>
      </c>
      <c r="AG1346" s="40">
        <f t="shared" si="891"/>
        <v>0</v>
      </c>
      <c r="AH1346" s="40">
        <f t="shared" si="891"/>
        <v>0</v>
      </c>
      <c r="AI1346" s="40">
        <f t="shared" si="891"/>
        <v>0</v>
      </c>
      <c r="AJ1346" s="40">
        <f t="shared" si="891"/>
        <v>0</v>
      </c>
      <c r="AK1346" s="40">
        <f t="shared" si="891"/>
        <v>0</v>
      </c>
      <c r="AL1346" s="40">
        <f t="shared" si="891"/>
        <v>0</v>
      </c>
      <c r="AM1346" s="40">
        <f t="shared" si="891"/>
        <v>0</v>
      </c>
      <c r="AN1346" s="40">
        <f t="shared" si="891"/>
        <v>0</v>
      </c>
      <c r="AO1346" s="40">
        <f t="shared" si="891"/>
        <v>0</v>
      </c>
      <c r="AP1346" s="40">
        <f t="shared" si="891"/>
        <v>0</v>
      </c>
      <c r="AQ1346" s="40">
        <f t="shared" si="891"/>
        <v>0</v>
      </c>
      <c r="AR1346" s="40">
        <f t="shared" si="891"/>
        <v>0</v>
      </c>
      <c r="AS1346" s="40">
        <f t="shared" si="891"/>
        <v>0</v>
      </c>
      <c r="AT1346" s="40">
        <f t="shared" si="891"/>
        <v>0</v>
      </c>
      <c r="AU1346" s="40">
        <f t="shared" si="891"/>
        <v>0</v>
      </c>
      <c r="AV1346" s="40">
        <f t="shared" si="891"/>
        <v>0</v>
      </c>
      <c r="AW1346" s="40">
        <f t="shared" si="891"/>
        <v>0</v>
      </c>
      <c r="AX1346" s="40">
        <f t="shared" si="891"/>
        <v>0</v>
      </c>
      <c r="AY1346" s="40">
        <f t="shared" si="891"/>
        <v>0</v>
      </c>
      <c r="AZ1346" s="40">
        <f t="shared" si="891"/>
        <v>0</v>
      </c>
      <c r="BA1346" s="40">
        <f t="shared" si="891"/>
        <v>0</v>
      </c>
      <c r="BB1346" s="40">
        <f t="shared" si="891"/>
        <v>0</v>
      </c>
      <c r="BC1346" s="40">
        <f t="shared" si="891"/>
        <v>0</v>
      </c>
      <c r="BD1346" s="40">
        <f t="shared" si="891"/>
        <v>0</v>
      </c>
    </row>
    <row r="1347" spans="1:59" ht="16" x14ac:dyDescent="0.2">
      <c r="B1347" s="11">
        <f t="shared" si="890"/>
        <v>42</v>
      </c>
      <c r="C1347" s="12" t="str">
        <f t="shared" si="890"/>
        <v>SCI RETAIL RENNES 2</v>
      </c>
      <c r="D1347" s="46" t="s">
        <v>24</v>
      </c>
      <c r="E1347" s="51">
        <f>IF(E1345&gt;MAX($O$3:$BD$3),BD1336,
IF(E1345&lt;MIN($O$3:$BD$3),1,SUMIFS($O1337:$BD1337,$O$2:$BD$2,"&lt;="&amp;E1345,$O$3:$BD$3,"&gt;="&amp;E1345)))</f>
        <v>1.0427888175824176</v>
      </c>
      <c r="F1347" s="15"/>
      <c r="G1347" s="49" t="s">
        <v>265</v>
      </c>
      <c r="H1347" s="31">
        <v>0</v>
      </c>
      <c r="I1347" s="32">
        <v>0</v>
      </c>
      <c r="J1347" s="32">
        <v>0</v>
      </c>
      <c r="K1347" s="23"/>
      <c r="L1347" s="52" t="s">
        <v>266</v>
      </c>
      <c r="M1347" s="72"/>
      <c r="N1347" s="72"/>
      <c r="O1347" s="41">
        <f t="shared" ref="O1347:BD1347" si="892">IFERROR(((O$3&gt;=$E1342)*(O$2&lt;=$E1342))*$H1350,"")</f>
        <v>0</v>
      </c>
      <c r="P1347" s="41">
        <f t="shared" si="892"/>
        <v>0</v>
      </c>
      <c r="Q1347" s="41">
        <f t="shared" si="892"/>
        <v>0</v>
      </c>
      <c r="R1347" s="41">
        <f t="shared" si="892"/>
        <v>0</v>
      </c>
      <c r="S1347" s="41">
        <f t="shared" si="892"/>
        <v>0</v>
      </c>
      <c r="T1347" s="41">
        <f t="shared" si="892"/>
        <v>0</v>
      </c>
      <c r="U1347" s="41">
        <f t="shared" si="892"/>
        <v>0</v>
      </c>
      <c r="V1347" s="41">
        <f t="shared" si="892"/>
        <v>0</v>
      </c>
      <c r="W1347" s="41">
        <f t="shared" si="892"/>
        <v>0</v>
      </c>
      <c r="X1347" s="41">
        <f t="shared" si="892"/>
        <v>0</v>
      </c>
      <c r="Y1347" s="41">
        <f t="shared" si="892"/>
        <v>0</v>
      </c>
      <c r="Z1347" s="41">
        <f t="shared" si="892"/>
        <v>0</v>
      </c>
      <c r="AA1347" s="41">
        <f t="shared" si="892"/>
        <v>0</v>
      </c>
      <c r="AB1347" s="41">
        <f t="shared" si="892"/>
        <v>0</v>
      </c>
      <c r="AC1347" s="41">
        <f t="shared" si="892"/>
        <v>0</v>
      </c>
      <c r="AD1347" s="41">
        <f t="shared" si="892"/>
        <v>0</v>
      </c>
      <c r="AE1347" s="41">
        <f t="shared" si="892"/>
        <v>0</v>
      </c>
      <c r="AF1347" s="41">
        <f t="shared" si="892"/>
        <v>0</v>
      </c>
      <c r="AG1347" s="41">
        <f t="shared" si="892"/>
        <v>0</v>
      </c>
      <c r="AH1347" s="41">
        <f t="shared" si="892"/>
        <v>0</v>
      </c>
      <c r="AI1347" s="41">
        <f t="shared" si="892"/>
        <v>0</v>
      </c>
      <c r="AJ1347" s="41">
        <f t="shared" si="892"/>
        <v>0</v>
      </c>
      <c r="AK1347" s="41">
        <f t="shared" si="892"/>
        <v>0</v>
      </c>
      <c r="AL1347" s="41">
        <f t="shared" si="892"/>
        <v>0</v>
      </c>
      <c r="AM1347" s="41">
        <f t="shared" si="892"/>
        <v>0</v>
      </c>
      <c r="AN1347" s="41">
        <f t="shared" si="892"/>
        <v>0</v>
      </c>
      <c r="AO1347" s="41">
        <f t="shared" si="892"/>
        <v>0</v>
      </c>
      <c r="AP1347" s="41">
        <f t="shared" si="892"/>
        <v>0</v>
      </c>
      <c r="AQ1347" s="41">
        <f t="shared" si="892"/>
        <v>0</v>
      </c>
      <c r="AR1347" s="41">
        <f t="shared" si="892"/>
        <v>0</v>
      </c>
      <c r="AS1347" s="41">
        <f t="shared" si="892"/>
        <v>0</v>
      </c>
      <c r="AT1347" s="41">
        <f t="shared" si="892"/>
        <v>0</v>
      </c>
      <c r="AU1347" s="41">
        <f t="shared" si="892"/>
        <v>0</v>
      </c>
      <c r="AV1347" s="41">
        <f t="shared" si="892"/>
        <v>0</v>
      </c>
      <c r="AW1347" s="41">
        <f t="shared" si="892"/>
        <v>0</v>
      </c>
      <c r="AX1347" s="41">
        <f t="shared" si="892"/>
        <v>0</v>
      </c>
      <c r="AY1347" s="41">
        <f t="shared" si="892"/>
        <v>0</v>
      </c>
      <c r="AZ1347" s="41">
        <f t="shared" si="892"/>
        <v>0</v>
      </c>
      <c r="BA1347" s="41">
        <f t="shared" si="892"/>
        <v>0</v>
      </c>
      <c r="BB1347" s="41">
        <f t="shared" si="892"/>
        <v>0</v>
      </c>
      <c r="BC1347" s="41">
        <f t="shared" si="892"/>
        <v>0</v>
      </c>
      <c r="BD1347" s="41">
        <f t="shared" si="892"/>
        <v>0</v>
      </c>
    </row>
    <row r="1348" spans="1:59" ht="16" x14ac:dyDescent="0.2">
      <c r="B1348" s="11">
        <f t="shared" si="890"/>
        <v>42</v>
      </c>
      <c r="C1348" s="12" t="str">
        <f t="shared" si="890"/>
        <v>SCI RETAIL RENNES 2</v>
      </c>
      <c r="D1348" s="46" t="s">
        <v>8</v>
      </c>
      <c r="E1348" s="42">
        <v>0</v>
      </c>
      <c r="F1348" s="15"/>
      <c r="G1348" s="49" t="s">
        <v>267</v>
      </c>
      <c r="H1348" s="31">
        <v>0</v>
      </c>
      <c r="I1348" s="32">
        <v>0</v>
      </c>
      <c r="J1348" s="32">
        <v>0</v>
      </c>
      <c r="L1348" s="52" t="s">
        <v>268</v>
      </c>
      <c r="M1348" s="72"/>
      <c r="N1348" s="72"/>
      <c r="O1348" s="41">
        <f t="shared" ref="O1348:BD1348" si="893">IFERROR(((O$3&gt;=$E1345)*(O$2&lt;=$E1345))*$J1350,"")</f>
        <v>0</v>
      </c>
      <c r="P1348" s="41">
        <f t="shared" si="893"/>
        <v>0</v>
      </c>
      <c r="Q1348" s="41">
        <f t="shared" si="893"/>
        <v>0</v>
      </c>
      <c r="R1348" s="41">
        <f t="shared" si="893"/>
        <v>0</v>
      </c>
      <c r="S1348" s="41">
        <f t="shared" si="893"/>
        <v>0</v>
      </c>
      <c r="T1348" s="41">
        <f t="shared" si="893"/>
        <v>0</v>
      </c>
      <c r="U1348" s="41">
        <f t="shared" si="893"/>
        <v>0</v>
      </c>
      <c r="V1348" s="41">
        <f t="shared" si="893"/>
        <v>0</v>
      </c>
      <c r="W1348" s="41">
        <f t="shared" si="893"/>
        <v>0</v>
      </c>
      <c r="X1348" s="41">
        <f t="shared" si="893"/>
        <v>0</v>
      </c>
      <c r="Y1348" s="41">
        <f t="shared" si="893"/>
        <v>0</v>
      </c>
      <c r="Z1348" s="41">
        <f t="shared" si="893"/>
        <v>0</v>
      </c>
      <c r="AA1348" s="41">
        <f t="shared" si="893"/>
        <v>0</v>
      </c>
      <c r="AB1348" s="41">
        <f t="shared" si="893"/>
        <v>0</v>
      </c>
      <c r="AC1348" s="41">
        <f t="shared" si="893"/>
        <v>0</v>
      </c>
      <c r="AD1348" s="41">
        <f t="shared" si="893"/>
        <v>0</v>
      </c>
      <c r="AE1348" s="41">
        <f t="shared" si="893"/>
        <v>0</v>
      </c>
      <c r="AF1348" s="41">
        <f t="shared" si="893"/>
        <v>0</v>
      </c>
      <c r="AG1348" s="41">
        <f t="shared" si="893"/>
        <v>0</v>
      </c>
      <c r="AH1348" s="41">
        <f t="shared" si="893"/>
        <v>0</v>
      </c>
      <c r="AI1348" s="41">
        <f t="shared" si="893"/>
        <v>0</v>
      </c>
      <c r="AJ1348" s="41">
        <f t="shared" si="893"/>
        <v>0</v>
      </c>
      <c r="AK1348" s="41">
        <f t="shared" si="893"/>
        <v>0</v>
      </c>
      <c r="AL1348" s="41">
        <f t="shared" si="893"/>
        <v>0</v>
      </c>
      <c r="AM1348" s="41">
        <f t="shared" si="893"/>
        <v>0</v>
      </c>
      <c r="AN1348" s="41">
        <f t="shared" si="893"/>
        <v>0</v>
      </c>
      <c r="AO1348" s="41">
        <f t="shared" si="893"/>
        <v>0</v>
      </c>
      <c r="AP1348" s="41">
        <f t="shared" si="893"/>
        <v>0</v>
      </c>
      <c r="AQ1348" s="41">
        <f t="shared" si="893"/>
        <v>0</v>
      </c>
      <c r="AR1348" s="41">
        <f t="shared" si="893"/>
        <v>0</v>
      </c>
      <c r="AS1348" s="41">
        <f t="shared" si="893"/>
        <v>0</v>
      </c>
      <c r="AT1348" s="41">
        <f t="shared" si="893"/>
        <v>0</v>
      </c>
      <c r="AU1348" s="41">
        <f t="shared" si="893"/>
        <v>0</v>
      </c>
      <c r="AV1348" s="41">
        <f t="shared" si="893"/>
        <v>0</v>
      </c>
      <c r="AW1348" s="41">
        <f t="shared" si="893"/>
        <v>0</v>
      </c>
      <c r="AX1348" s="41">
        <f t="shared" si="893"/>
        <v>0</v>
      </c>
      <c r="AY1348" s="41">
        <f t="shared" si="893"/>
        <v>0</v>
      </c>
      <c r="AZ1348" s="41">
        <f t="shared" si="893"/>
        <v>0</v>
      </c>
      <c r="BA1348" s="41">
        <f t="shared" si="893"/>
        <v>0</v>
      </c>
      <c r="BB1348" s="41">
        <f t="shared" si="893"/>
        <v>0</v>
      </c>
      <c r="BC1348" s="41">
        <f t="shared" si="893"/>
        <v>0</v>
      </c>
      <c r="BD1348" s="41">
        <f t="shared" si="893"/>
        <v>0</v>
      </c>
    </row>
    <row r="1349" spans="1:59" ht="16" x14ac:dyDescent="0.2">
      <c r="B1349" s="11">
        <f t="shared" si="890"/>
        <v>42</v>
      </c>
      <c r="C1349" s="12" t="str">
        <f t="shared" si="890"/>
        <v>SCI RETAIL RENNES 2</v>
      </c>
      <c r="D1349" s="46" t="s">
        <v>269</v>
      </c>
      <c r="E1349" s="31">
        <v>0</v>
      </c>
      <c r="F1349" s="15"/>
      <c r="G1349" s="53"/>
      <c r="H1349" s="15"/>
      <c r="I1349" s="15"/>
      <c r="J1349" s="23"/>
      <c r="L1349" s="52" t="s">
        <v>270</v>
      </c>
      <c r="M1349" s="72"/>
      <c r="N1349" s="72"/>
      <c r="O1349" s="41">
        <f t="shared" ref="O1349:BD1349" si="894">IFERROR(((O$3&gt;=$J1339)*(O$2&lt;=$J1339))*$E1350,"")</f>
        <v>0</v>
      </c>
      <c r="P1349" s="41">
        <f t="shared" si="894"/>
        <v>0</v>
      </c>
      <c r="Q1349" s="41">
        <f t="shared" si="894"/>
        <v>0</v>
      </c>
      <c r="R1349" s="41">
        <f t="shared" si="894"/>
        <v>0</v>
      </c>
      <c r="S1349" s="41">
        <f t="shared" si="894"/>
        <v>0</v>
      </c>
      <c r="T1349" s="41">
        <f t="shared" si="894"/>
        <v>0</v>
      </c>
      <c r="U1349" s="41">
        <f t="shared" si="894"/>
        <v>0</v>
      </c>
      <c r="V1349" s="41">
        <f t="shared" si="894"/>
        <v>0</v>
      </c>
      <c r="W1349" s="41">
        <f t="shared" si="894"/>
        <v>0</v>
      </c>
      <c r="X1349" s="41">
        <f t="shared" si="894"/>
        <v>0</v>
      </c>
      <c r="Y1349" s="41">
        <f t="shared" si="894"/>
        <v>0</v>
      </c>
      <c r="Z1349" s="41">
        <f t="shared" si="894"/>
        <v>0</v>
      </c>
      <c r="AA1349" s="41">
        <f t="shared" si="894"/>
        <v>0</v>
      </c>
      <c r="AB1349" s="41">
        <f t="shared" si="894"/>
        <v>0</v>
      </c>
      <c r="AC1349" s="41">
        <f t="shared" si="894"/>
        <v>0</v>
      </c>
      <c r="AD1349" s="41">
        <f t="shared" si="894"/>
        <v>0</v>
      </c>
      <c r="AE1349" s="41">
        <f t="shared" si="894"/>
        <v>0</v>
      </c>
      <c r="AF1349" s="41">
        <f t="shared" si="894"/>
        <v>0</v>
      </c>
      <c r="AG1349" s="41">
        <f t="shared" si="894"/>
        <v>0</v>
      </c>
      <c r="AH1349" s="41">
        <f t="shared" si="894"/>
        <v>0</v>
      </c>
      <c r="AI1349" s="41">
        <f t="shared" si="894"/>
        <v>0</v>
      </c>
      <c r="AJ1349" s="41">
        <f t="shared" si="894"/>
        <v>0</v>
      </c>
      <c r="AK1349" s="41">
        <f t="shared" si="894"/>
        <v>0</v>
      </c>
      <c r="AL1349" s="41">
        <f t="shared" si="894"/>
        <v>0</v>
      </c>
      <c r="AM1349" s="41">
        <f t="shared" si="894"/>
        <v>0</v>
      </c>
      <c r="AN1349" s="41">
        <f t="shared" si="894"/>
        <v>0</v>
      </c>
      <c r="AO1349" s="41">
        <f t="shared" si="894"/>
        <v>0</v>
      </c>
      <c r="AP1349" s="41">
        <f t="shared" si="894"/>
        <v>0</v>
      </c>
      <c r="AQ1349" s="41">
        <f t="shared" si="894"/>
        <v>0</v>
      </c>
      <c r="AR1349" s="41">
        <f t="shared" si="894"/>
        <v>0</v>
      </c>
      <c r="AS1349" s="41">
        <f t="shared" si="894"/>
        <v>0</v>
      </c>
      <c r="AT1349" s="41">
        <f t="shared" si="894"/>
        <v>0</v>
      </c>
      <c r="AU1349" s="41">
        <f t="shared" si="894"/>
        <v>0</v>
      </c>
      <c r="AV1349" s="41">
        <f t="shared" si="894"/>
        <v>0</v>
      </c>
      <c r="AW1349" s="41">
        <f t="shared" si="894"/>
        <v>0</v>
      </c>
      <c r="AX1349" s="41">
        <f t="shared" si="894"/>
        <v>0</v>
      </c>
      <c r="AY1349" s="41">
        <f t="shared" si="894"/>
        <v>0</v>
      </c>
      <c r="AZ1349" s="41">
        <f t="shared" si="894"/>
        <v>0</v>
      </c>
      <c r="BA1349" s="41">
        <f t="shared" si="894"/>
        <v>0</v>
      </c>
      <c r="BB1349" s="41">
        <f t="shared" si="894"/>
        <v>0</v>
      </c>
      <c r="BC1349" s="41">
        <f t="shared" si="894"/>
        <v>0</v>
      </c>
      <c r="BD1349" s="41">
        <f t="shared" si="894"/>
        <v>0</v>
      </c>
    </row>
    <row r="1350" spans="1:59" ht="16" x14ac:dyDescent="0.2">
      <c r="B1350" s="11">
        <f t="shared" si="890"/>
        <v>42</v>
      </c>
      <c r="C1350" s="12" t="str">
        <f t="shared" si="890"/>
        <v>SCI RETAIL RENNES 2</v>
      </c>
      <c r="D1350" s="46" t="s">
        <v>270</v>
      </c>
      <c r="E1350" s="31">
        <v>0</v>
      </c>
      <c r="F1350" s="15"/>
      <c r="G1350" s="46" t="s">
        <v>266</v>
      </c>
      <c r="H1350" s="31">
        <v>0</v>
      </c>
      <c r="I1350" s="46" t="s">
        <v>268</v>
      </c>
      <c r="J1350" s="31">
        <v>0</v>
      </c>
      <c r="L1350" s="54" t="s">
        <v>271</v>
      </c>
      <c r="M1350" s="73"/>
      <c r="N1350" s="73"/>
      <c r="O1350" s="45">
        <f t="shared" ref="O1350:BD1350" si="895">IFERROR(-($E1331+$H1331+$J1331)*O1332,"")</f>
        <v>0</v>
      </c>
      <c r="P1350" s="45">
        <f t="shared" si="895"/>
        <v>0</v>
      </c>
      <c r="Q1350" s="45">
        <f t="shared" si="895"/>
        <v>0</v>
      </c>
      <c r="R1350" s="45">
        <f t="shared" si="895"/>
        <v>0</v>
      </c>
      <c r="S1350" s="45">
        <f t="shared" si="895"/>
        <v>0</v>
      </c>
      <c r="T1350" s="45">
        <f t="shared" si="895"/>
        <v>0</v>
      </c>
      <c r="U1350" s="45">
        <f t="shared" si="895"/>
        <v>0</v>
      </c>
      <c r="V1350" s="45">
        <f t="shared" si="895"/>
        <v>0</v>
      </c>
      <c r="W1350" s="45">
        <f t="shared" si="895"/>
        <v>0</v>
      </c>
      <c r="X1350" s="45">
        <f t="shared" si="895"/>
        <v>0</v>
      </c>
      <c r="Y1350" s="45">
        <f t="shared" si="895"/>
        <v>0</v>
      </c>
      <c r="Z1350" s="45">
        <f t="shared" si="895"/>
        <v>0</v>
      </c>
      <c r="AA1350" s="45">
        <f t="shared" si="895"/>
        <v>0</v>
      </c>
      <c r="AB1350" s="45">
        <f t="shared" si="895"/>
        <v>0</v>
      </c>
      <c r="AC1350" s="45">
        <f t="shared" si="895"/>
        <v>0</v>
      </c>
      <c r="AD1350" s="45">
        <f t="shared" si="895"/>
        <v>0</v>
      </c>
      <c r="AE1350" s="45">
        <f t="shared" si="895"/>
        <v>0</v>
      </c>
      <c r="AF1350" s="45">
        <f t="shared" si="895"/>
        <v>0</v>
      </c>
      <c r="AG1350" s="45">
        <f t="shared" si="895"/>
        <v>0</v>
      </c>
      <c r="AH1350" s="45">
        <f t="shared" si="895"/>
        <v>0</v>
      </c>
      <c r="AI1350" s="45">
        <f t="shared" si="895"/>
        <v>0</v>
      </c>
      <c r="AJ1350" s="45">
        <f t="shared" si="895"/>
        <v>0</v>
      </c>
      <c r="AK1350" s="45">
        <f t="shared" si="895"/>
        <v>0</v>
      </c>
      <c r="AL1350" s="45">
        <f t="shared" si="895"/>
        <v>0</v>
      </c>
      <c r="AM1350" s="45">
        <f t="shared" si="895"/>
        <v>0</v>
      </c>
      <c r="AN1350" s="45">
        <f t="shared" si="895"/>
        <v>0</v>
      </c>
      <c r="AO1350" s="45">
        <f t="shared" si="895"/>
        <v>0</v>
      </c>
      <c r="AP1350" s="45">
        <f t="shared" si="895"/>
        <v>0</v>
      </c>
      <c r="AQ1350" s="45">
        <f t="shared" si="895"/>
        <v>0</v>
      </c>
      <c r="AR1350" s="45">
        <f t="shared" si="895"/>
        <v>0</v>
      </c>
      <c r="AS1350" s="45">
        <f t="shared" si="895"/>
        <v>0</v>
      </c>
      <c r="AT1350" s="45">
        <f t="shared" si="895"/>
        <v>0</v>
      </c>
      <c r="AU1350" s="45">
        <f t="shared" si="895"/>
        <v>0</v>
      </c>
      <c r="AV1350" s="45">
        <f t="shared" si="895"/>
        <v>0</v>
      </c>
      <c r="AW1350" s="45">
        <f t="shared" si="895"/>
        <v>0</v>
      </c>
      <c r="AX1350" s="45">
        <f t="shared" si="895"/>
        <v>0</v>
      </c>
      <c r="AY1350" s="45">
        <f t="shared" si="895"/>
        <v>0</v>
      </c>
      <c r="AZ1350" s="45">
        <f t="shared" si="895"/>
        <v>0</v>
      </c>
      <c r="BA1350" s="45">
        <f t="shared" si="895"/>
        <v>0</v>
      </c>
      <c r="BB1350" s="45">
        <f t="shared" si="895"/>
        <v>0</v>
      </c>
      <c r="BC1350" s="45">
        <f t="shared" si="895"/>
        <v>0</v>
      </c>
      <c r="BD1350" s="45">
        <f t="shared" si="895"/>
        <v>0</v>
      </c>
    </row>
    <row r="1351" spans="1:59" x14ac:dyDescent="0.2">
      <c r="A1351"/>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row>
    <row r="1352" spans="1:59" ht="16" x14ac:dyDescent="0.2">
      <c r="A1352"/>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s="1"/>
    </row>
    <row r="1353" spans="1:59" ht="16" x14ac:dyDescent="0.2">
      <c r="A1353" s="1"/>
      <c r="B1353" s="67">
        <v>43</v>
      </c>
      <c r="C1353" s="68" t="str">
        <f>H1355</f>
        <v>SCI RETAIL RENNES 2</v>
      </c>
      <c r="D1353" s="69" t="s">
        <v>93</v>
      </c>
      <c r="E1353" s="69"/>
      <c r="F1353" s="69"/>
      <c r="G1353" s="69"/>
      <c r="H1353" s="69"/>
      <c r="I1353" s="69"/>
      <c r="J1353" s="69"/>
      <c r="K1353" s="68"/>
      <c r="L1353" s="68"/>
      <c r="M1353" s="68"/>
      <c r="N1353" s="68"/>
      <c r="O1353" s="82"/>
      <c r="P1353" s="82"/>
      <c r="Q1353" s="82"/>
      <c r="R1353" s="82"/>
      <c r="S1353" s="82"/>
      <c r="T1353" s="82"/>
      <c r="U1353" s="82"/>
      <c r="V1353" s="82"/>
      <c r="W1353" s="82"/>
      <c r="X1353" s="82"/>
      <c r="Y1353" s="82"/>
      <c r="Z1353" s="82"/>
      <c r="AA1353" s="82"/>
      <c r="AB1353" s="82"/>
      <c r="AC1353" s="82"/>
      <c r="AD1353" s="82"/>
      <c r="AE1353" s="82"/>
      <c r="AF1353" s="82"/>
      <c r="AG1353" s="82"/>
      <c r="AH1353" s="82"/>
      <c r="AI1353" s="82"/>
      <c r="AJ1353" s="82"/>
      <c r="AK1353" s="82"/>
      <c r="AL1353" s="82"/>
      <c r="AM1353" s="82"/>
      <c r="AN1353" s="82"/>
      <c r="AO1353" s="82"/>
      <c r="AP1353" s="82"/>
      <c r="AQ1353" s="82"/>
      <c r="AR1353" s="82"/>
      <c r="AS1353" s="82"/>
      <c r="AT1353" s="82"/>
      <c r="AU1353" s="82"/>
      <c r="AV1353" s="82"/>
      <c r="AW1353" s="82"/>
      <c r="AX1353" s="82"/>
      <c r="AY1353" s="82"/>
      <c r="AZ1353" s="82"/>
      <c r="BA1353" s="82"/>
      <c r="BB1353" s="82"/>
      <c r="BC1353" s="82"/>
      <c r="BD1353" s="82"/>
      <c r="BE1353" s="1"/>
      <c r="BF1353" s="1"/>
      <c r="BG1353" s="1"/>
    </row>
    <row r="1354" spans="1:59" ht="16" x14ac:dyDescent="0.2">
      <c r="A1354" s="35"/>
      <c r="B1354" s="11">
        <f>B1353</f>
        <v>43</v>
      </c>
      <c r="C1354" s="12" t="str">
        <f>C1353</f>
        <v>SCI RETAIL RENNES 2</v>
      </c>
      <c r="D1354" s="35"/>
      <c r="E1354" s="35"/>
      <c r="F1354" s="35"/>
      <c r="G1354" s="35"/>
      <c r="H1354" s="35"/>
      <c r="I1354" s="35"/>
      <c r="J1354" s="35"/>
      <c r="K1354" s="35"/>
      <c r="L1354" s="35"/>
      <c r="M1354" s="35"/>
      <c r="N1354" s="35"/>
      <c r="O1354" s="44"/>
      <c r="P1354" s="44"/>
      <c r="Q1354" s="44"/>
      <c r="R1354" s="44"/>
      <c r="S1354" s="44"/>
      <c r="T1354" s="44"/>
      <c r="U1354" s="44"/>
      <c r="V1354" s="44"/>
      <c r="W1354" s="44"/>
      <c r="X1354" s="44"/>
      <c r="Y1354" s="44"/>
      <c r="Z1354" s="44"/>
      <c r="AA1354" s="44"/>
      <c r="AB1354" s="44"/>
      <c r="AC1354" s="44"/>
      <c r="AD1354" s="44"/>
      <c r="AE1354" s="44"/>
      <c r="AF1354" s="44"/>
      <c r="AG1354" s="44"/>
      <c r="AH1354" s="44"/>
      <c r="AI1354" s="44"/>
      <c r="AJ1354" s="44"/>
      <c r="AK1354" s="44"/>
      <c r="AL1354" s="44"/>
      <c r="AM1354" s="44"/>
      <c r="AN1354" s="44"/>
      <c r="AO1354" s="44"/>
      <c r="AP1354" s="44"/>
      <c r="AQ1354" s="44"/>
      <c r="AR1354" s="44"/>
      <c r="AS1354" s="44"/>
      <c r="AT1354" s="44"/>
      <c r="AU1354" s="44"/>
      <c r="AV1354" s="44"/>
      <c r="AW1354" s="44"/>
      <c r="AX1354" s="44"/>
      <c r="AY1354" s="44"/>
      <c r="AZ1354" s="44"/>
      <c r="BA1354" s="44"/>
      <c r="BB1354" s="44"/>
      <c r="BC1354" s="44"/>
      <c r="BD1354" s="44"/>
      <c r="BE1354" s="35"/>
      <c r="BF1354" s="35"/>
      <c r="BG1354" s="35"/>
    </row>
    <row r="1355" spans="1:59" ht="16" x14ac:dyDescent="0.2">
      <c r="B1355" s="11">
        <f t="shared" ref="B1355:C1370" si="896">B1354</f>
        <v>43</v>
      </c>
      <c r="C1355" s="12" t="str">
        <f t="shared" si="896"/>
        <v>SCI RETAIL RENNES 2</v>
      </c>
      <c r="D1355" s="13" t="s">
        <v>2</v>
      </c>
      <c r="E1355" s="14" t="s">
        <v>37</v>
      </c>
      <c r="F1355" s="15"/>
      <c r="G1355" s="13" t="s">
        <v>229</v>
      </c>
      <c r="H1355" s="14" t="s">
        <v>26</v>
      </c>
      <c r="I1355" s="14"/>
      <c r="J1355" s="14"/>
      <c r="L1355" s="16" t="s">
        <v>230</v>
      </c>
      <c r="M1355" s="70"/>
      <c r="N1355" s="70"/>
      <c r="O1355" s="17">
        <f>($E1366&gt;0)*($E1360&lt;O$2)*(EDATE($E1360,$E1366)&gt;O$3)*((O$3-O$2+1)/O$4)
+($E1366&gt;0)*($E1360&lt;O$2)*(EDATE($E1360,$E1366)&gt;=O$2)*(EDATE($E1360,$E1366)&lt;=O$3)*((EDATE($E1360,$E1366)-O$2)/O$4)
+($E1366&gt;0)*($E1360&lt;O$2)*(EDATE($E1360,$E1366)&lt;O$2)*(0)
+($E1366&gt;0)*($E1360&gt;=O$2)*($E1360&lt;=O$3)*(EDATE($E1360,$E1366)&gt;=O$2)*(EDATE($E1360,$E1366)&lt;=O$3)*((EDATE($E1360,$E1366)-$E1360+1)/O$4)
+($E1366&gt;0)*($E1360&gt;=O$2)*($E1360&lt;=O$3)*(EDATE($E1360,$E1366)&gt;O$3)*((O$3-$E1360+1)/O$4)
+($E1366&gt;0)*($E1360&gt;O$3)*(0)</f>
        <v>0</v>
      </c>
      <c r="P1355" s="17">
        <f t="shared" ref="P1355:BD1355" si="897">($E1366&gt;0)*($E1360&lt;P$2)*(EDATE($E1360,$E1366)&gt;P$3)*((P$3-P$2+1)/P$4)
+($E1366&gt;0)*($E1360&lt;P$2)*(EDATE($E1360,$E1366)&gt;=P$2)*(EDATE($E1360,$E1366)&lt;=P$3)*((EDATE($E1360,$E1366)-P$2)/P$4)
+($E1366&gt;0)*($E1360&lt;P$2)*(EDATE($E1360,$E1366)&lt;P$2)*(0)
+($E1366&gt;0)*($E1360&gt;=P$2)*($E1360&lt;=P$3)*(EDATE($E1360,$E1366)&gt;=P$2)*(EDATE($E1360,$E1366)&lt;=P$3)*((EDATE($E1360,$E1366)-$E1360+1)/P$4)
+($E1366&gt;0)*($E1360&gt;=P$2)*($E1360&lt;=P$3)*(EDATE($E1360,$E1366)&gt;P$3)*((P$3-$E1360+1)/P$4)
+($E1366&gt;0)*($E1360&gt;P$3)*(0)</f>
        <v>0</v>
      </c>
      <c r="Q1355" s="17">
        <f t="shared" si="897"/>
        <v>0</v>
      </c>
      <c r="R1355" s="17">
        <f t="shared" si="897"/>
        <v>0</v>
      </c>
      <c r="S1355" s="17">
        <f t="shared" si="897"/>
        <v>0</v>
      </c>
      <c r="T1355" s="17">
        <f t="shared" si="897"/>
        <v>0</v>
      </c>
      <c r="U1355" s="17">
        <f t="shared" si="897"/>
        <v>0</v>
      </c>
      <c r="V1355" s="17">
        <f t="shared" si="897"/>
        <v>0</v>
      </c>
      <c r="W1355" s="17">
        <f t="shared" si="897"/>
        <v>0</v>
      </c>
      <c r="X1355" s="17">
        <f t="shared" si="897"/>
        <v>0</v>
      </c>
      <c r="Y1355" s="17">
        <f t="shared" si="897"/>
        <v>0</v>
      </c>
      <c r="Z1355" s="17">
        <f t="shared" si="897"/>
        <v>0</v>
      </c>
      <c r="AA1355" s="17">
        <f t="shared" si="897"/>
        <v>0</v>
      </c>
      <c r="AB1355" s="17">
        <f t="shared" si="897"/>
        <v>0</v>
      </c>
      <c r="AC1355" s="17">
        <f t="shared" si="897"/>
        <v>0</v>
      </c>
      <c r="AD1355" s="17">
        <f t="shared" si="897"/>
        <v>0</v>
      </c>
      <c r="AE1355" s="17">
        <f t="shared" si="897"/>
        <v>0</v>
      </c>
      <c r="AF1355" s="17">
        <f t="shared" si="897"/>
        <v>0</v>
      </c>
      <c r="AG1355" s="17">
        <f t="shared" si="897"/>
        <v>0</v>
      </c>
      <c r="AH1355" s="17">
        <f t="shared" si="897"/>
        <v>0</v>
      </c>
      <c r="AI1355" s="17">
        <f t="shared" si="897"/>
        <v>0</v>
      </c>
      <c r="AJ1355" s="17">
        <f t="shared" si="897"/>
        <v>0</v>
      </c>
      <c r="AK1355" s="17">
        <f t="shared" si="897"/>
        <v>0</v>
      </c>
      <c r="AL1355" s="17">
        <f t="shared" si="897"/>
        <v>0</v>
      </c>
      <c r="AM1355" s="17">
        <f t="shared" si="897"/>
        <v>0</v>
      </c>
      <c r="AN1355" s="17">
        <f t="shared" si="897"/>
        <v>0</v>
      </c>
      <c r="AO1355" s="17">
        <f t="shared" si="897"/>
        <v>0</v>
      </c>
      <c r="AP1355" s="17">
        <f t="shared" si="897"/>
        <v>0</v>
      </c>
      <c r="AQ1355" s="17">
        <f t="shared" si="897"/>
        <v>0</v>
      </c>
      <c r="AR1355" s="17">
        <f t="shared" si="897"/>
        <v>0</v>
      </c>
      <c r="AS1355" s="17">
        <f t="shared" si="897"/>
        <v>0</v>
      </c>
      <c r="AT1355" s="17">
        <f t="shared" si="897"/>
        <v>0</v>
      </c>
      <c r="AU1355" s="17">
        <f t="shared" si="897"/>
        <v>0</v>
      </c>
      <c r="AV1355" s="17">
        <f t="shared" si="897"/>
        <v>0</v>
      </c>
      <c r="AW1355" s="17">
        <f t="shared" si="897"/>
        <v>0</v>
      </c>
      <c r="AX1355" s="17">
        <f t="shared" si="897"/>
        <v>0</v>
      </c>
      <c r="AY1355" s="17">
        <f t="shared" si="897"/>
        <v>0</v>
      </c>
      <c r="AZ1355" s="17">
        <f t="shared" si="897"/>
        <v>0</v>
      </c>
      <c r="BA1355" s="17">
        <f t="shared" si="897"/>
        <v>0</v>
      </c>
      <c r="BB1355" s="17">
        <f t="shared" si="897"/>
        <v>0</v>
      </c>
      <c r="BC1355" s="17">
        <f t="shared" si="897"/>
        <v>0</v>
      </c>
      <c r="BD1355" s="17">
        <f t="shared" si="897"/>
        <v>0</v>
      </c>
    </row>
    <row r="1356" spans="1:59" ht="16" x14ac:dyDescent="0.2">
      <c r="B1356" s="11">
        <f t="shared" si="896"/>
        <v>43</v>
      </c>
      <c r="C1356" s="12" t="str">
        <f t="shared" si="896"/>
        <v>SCI RETAIL RENNES 2</v>
      </c>
      <c r="D1356" s="13" t="s">
        <v>7</v>
      </c>
      <c r="E1356" s="18">
        <v>72.2</v>
      </c>
      <c r="F1356" s="15"/>
      <c r="G1356" s="13" t="s">
        <v>0</v>
      </c>
      <c r="H1356" s="19">
        <v>72.2</v>
      </c>
      <c r="I1356" s="13" t="s">
        <v>20</v>
      </c>
      <c r="J1356" s="19">
        <v>66.7</v>
      </c>
      <c r="L1356" s="20" t="s">
        <v>231</v>
      </c>
      <c r="M1356" s="72"/>
      <c r="N1356" s="72"/>
      <c r="O1356" s="21">
        <f>($H1361&gt;0)*($J1361&lt;O$2)*0
+($H1361&gt;0)*($J1361&gt;=O$2)*($J1361&lt;=O$3)*(($J1361-O$2+1)/O$4)
+($H1361&gt;0)*($J1361&gt;O$3)*($I1361&gt;O$3)*0
+($H1361&gt;0)*($J1361&gt;O$3)*($I1361&lt;=O$3)*($I1361&gt;=O$2)*((O$3-$I1361+1)/O$4)
+($H1361&gt;0)*($J1361&gt;O$3)*($I1361&lt;O$2)*1
+($H1361&gt;0)*($I1361&gt;O$3)*0
+($H1362&gt;0)*($J$2350&lt;O$2)*0
+($H1362&gt;0)*($J1362&gt;=O$2)*($J1362&lt;=O$3)*(($J1362-O$2+1)/O$4)
+($H1362&gt;0)*($J1362&gt;O$3)*($I1362&gt;O$3)*0
+($H1362&gt;0)*($J1362&gt;O$3)*($I1362&lt;=O$3)*($I1362&gt;=O$2)*((O$3-$I1362+1)/O$4)
+($H1362&gt;0)*($J1362&gt;O$3)*($I1362&lt;O$2)*1
+($H1362&gt;0)*($I1362&gt;O$3)*0
+($H1363&gt;0)*($J1363&lt;O$2)*0
+($H1363&gt;0)*($J1363&gt;=O$2)*($J1363&lt;=O$3)*(($J1363-O$2+1)/O$4)
+($H1363&gt;0)*($J1363&gt;O$3)*($I1363&gt;O$3)*0
+($H1363&gt;0)*($J1363&gt;O$3)*($I1363&lt;=O$3)*($I1363&gt;=O$2)*((O$3-$I1363+1)/O$4)
+($H1363&gt;0)*($J1363&gt;O$3)*($I1363&lt;O$2)*1
+($H1363&gt;0)*($I1363&gt;O$3)*0</f>
        <v>0</v>
      </c>
      <c r="P1356" s="21">
        <f t="shared" ref="P1356:BD1356" si="898">($H1361&gt;0)*($J1361&lt;P$2)*0
+($H1361&gt;0)*($J1361&gt;=P$2)*($J1361&lt;=P$3)*(($J1361-P$2+1)/P$4)
+($H1361&gt;0)*($J1361&gt;P$3)*($I1361&gt;P$3)*0
+($H1361&gt;0)*($J1361&gt;P$3)*($I1361&lt;=P$3)*($I1361&gt;=P$2)*((P$3-$I1361+1)/P$4)
+($H1361&gt;0)*($J1361&gt;P$3)*($I1361&lt;P$2)*1
+($H1361&gt;0)*($I1361&gt;P$3)*0
+($H1362&gt;0)*($J$2350&lt;P$2)*0
+($H1362&gt;0)*($J1362&gt;=P$2)*($J1362&lt;=P$3)*(($J1362-P$2+1)/P$4)
+($H1362&gt;0)*($J1362&gt;P$3)*($I1362&gt;P$3)*0
+($H1362&gt;0)*($J1362&gt;P$3)*($I1362&lt;=P$3)*($I1362&gt;=P$2)*((P$3-$I1362+1)/P$4)
+($H1362&gt;0)*($J1362&gt;P$3)*($I1362&lt;P$2)*1
+($H1362&gt;0)*($I1362&gt;P$3)*0
+($H1363&gt;0)*($J1363&lt;P$2)*0
+($H1363&gt;0)*($J1363&gt;=P$2)*($J1363&lt;=P$3)*(($J1363-P$2+1)/P$4)
+($H1363&gt;0)*($J1363&gt;P$3)*($I1363&gt;P$3)*0
+($H1363&gt;0)*($J1363&gt;P$3)*($I1363&lt;=P$3)*($I1363&gt;=P$2)*((P$3-$I1363+1)/P$4)
+($H1363&gt;0)*($J1363&gt;P$3)*($I1363&lt;P$2)*1
+($H1363&gt;0)*($I1363&gt;P$3)*0</f>
        <v>0</v>
      </c>
      <c r="Q1356" s="21">
        <f t="shared" si="898"/>
        <v>0</v>
      </c>
      <c r="R1356" s="21">
        <f t="shared" si="898"/>
        <v>0</v>
      </c>
      <c r="S1356" s="21">
        <f t="shared" si="898"/>
        <v>0</v>
      </c>
      <c r="T1356" s="21">
        <f t="shared" si="898"/>
        <v>0</v>
      </c>
      <c r="U1356" s="21">
        <f t="shared" si="898"/>
        <v>0</v>
      </c>
      <c r="V1356" s="21">
        <f t="shared" si="898"/>
        <v>0</v>
      </c>
      <c r="W1356" s="21">
        <f t="shared" si="898"/>
        <v>0</v>
      </c>
      <c r="X1356" s="21">
        <f t="shared" si="898"/>
        <v>0</v>
      </c>
      <c r="Y1356" s="21">
        <f t="shared" si="898"/>
        <v>0</v>
      </c>
      <c r="Z1356" s="21">
        <f t="shared" si="898"/>
        <v>0</v>
      </c>
      <c r="AA1356" s="21">
        <f t="shared" si="898"/>
        <v>0</v>
      </c>
      <c r="AB1356" s="21">
        <f t="shared" si="898"/>
        <v>0</v>
      </c>
      <c r="AC1356" s="21">
        <f t="shared" si="898"/>
        <v>0</v>
      </c>
      <c r="AD1356" s="21">
        <f t="shared" si="898"/>
        <v>0</v>
      </c>
      <c r="AE1356" s="21">
        <f t="shared" si="898"/>
        <v>0</v>
      </c>
      <c r="AF1356" s="21">
        <f t="shared" si="898"/>
        <v>0</v>
      </c>
      <c r="AG1356" s="21">
        <f t="shared" si="898"/>
        <v>0</v>
      </c>
      <c r="AH1356" s="21">
        <f t="shared" si="898"/>
        <v>0</v>
      </c>
      <c r="AI1356" s="21">
        <f t="shared" si="898"/>
        <v>0</v>
      </c>
      <c r="AJ1356" s="21">
        <f t="shared" si="898"/>
        <v>0</v>
      </c>
      <c r="AK1356" s="21">
        <f t="shared" si="898"/>
        <v>0</v>
      </c>
      <c r="AL1356" s="21">
        <f t="shared" si="898"/>
        <v>0</v>
      </c>
      <c r="AM1356" s="21">
        <f t="shared" si="898"/>
        <v>0</v>
      </c>
      <c r="AN1356" s="21">
        <f t="shared" si="898"/>
        <v>0</v>
      </c>
      <c r="AO1356" s="21">
        <f t="shared" si="898"/>
        <v>0</v>
      </c>
      <c r="AP1356" s="21">
        <f t="shared" si="898"/>
        <v>0</v>
      </c>
      <c r="AQ1356" s="21">
        <f t="shared" si="898"/>
        <v>0</v>
      </c>
      <c r="AR1356" s="21">
        <f t="shared" si="898"/>
        <v>0</v>
      </c>
      <c r="AS1356" s="21">
        <f t="shared" si="898"/>
        <v>0</v>
      </c>
      <c r="AT1356" s="21">
        <f t="shared" si="898"/>
        <v>0</v>
      </c>
      <c r="AU1356" s="21">
        <f t="shared" si="898"/>
        <v>0</v>
      </c>
      <c r="AV1356" s="21">
        <f t="shared" si="898"/>
        <v>0</v>
      </c>
      <c r="AW1356" s="21">
        <f t="shared" si="898"/>
        <v>0</v>
      </c>
      <c r="AX1356" s="21">
        <f t="shared" si="898"/>
        <v>0</v>
      </c>
      <c r="AY1356" s="21">
        <f t="shared" si="898"/>
        <v>0</v>
      </c>
      <c r="AZ1356" s="21">
        <f t="shared" si="898"/>
        <v>0</v>
      </c>
      <c r="BA1356" s="21">
        <f t="shared" si="898"/>
        <v>0</v>
      </c>
      <c r="BB1356" s="21">
        <f t="shared" si="898"/>
        <v>0</v>
      </c>
      <c r="BC1356" s="21">
        <f t="shared" si="898"/>
        <v>0</v>
      </c>
      <c r="BD1356" s="21">
        <f t="shared" si="898"/>
        <v>0</v>
      </c>
    </row>
    <row r="1357" spans="1:59" ht="16" x14ac:dyDescent="0.2">
      <c r="B1357" s="11">
        <f t="shared" si="896"/>
        <v>43</v>
      </c>
      <c r="C1357" s="12" t="str">
        <f t="shared" si="896"/>
        <v>SCI RETAIL RENNES 2</v>
      </c>
      <c r="D1357" s="13" t="s">
        <v>21</v>
      </c>
      <c r="E1357" s="22">
        <v>0</v>
      </c>
      <c r="F1357" s="15"/>
      <c r="G1357" s="13" t="s">
        <v>22</v>
      </c>
      <c r="H1357" s="22">
        <v>0</v>
      </c>
      <c r="I1357" s="13" t="s">
        <v>23</v>
      </c>
      <c r="J1357" s="22">
        <v>0</v>
      </c>
      <c r="K1357" s="23"/>
      <c r="L1357" s="20" t="s">
        <v>232</v>
      </c>
      <c r="M1357" s="72"/>
      <c r="N1357" s="72"/>
      <c r="O1357" s="21">
        <f>($E1360&lt;=O$3)*($E1360&gt;O$2)*((O$3-$E1360+1)/O$4)
+($E1360&lt;=O$2)*((O$3-O$2+1)/O$4)
+($E1360&gt;O$3)*(0)
-($E1368&lt;=O$3)*($E1368&lt;&gt;0)*($E1368&gt;O$2)*((O$3-$E1368)/O$4)
-($E1368&lt;=O$2)*((O$3-O$2+1)/O$4)
-($E1368&gt;O$3)*(0)</f>
        <v>1</v>
      </c>
      <c r="P1357" s="21">
        <f t="shared" ref="P1357:BD1357" si="899">($E1360&lt;=P$3)*($E1360&gt;P$2)*((P$3-$E1360+1)/P$4)
+($E1360&lt;=P$2)*((P$3-P$2+1)/P$4)
+($E1360&gt;P$3)*(0)
-($E1368&lt;=P$3)*($E1368&lt;&gt;0)*($E1368&gt;P$2)*((P$3-$E1368)/P$4)
-($E1368&lt;=P$2)*((P$3-P$2+1)/P$4)
-($E1368&gt;P$3)*(0)</f>
        <v>1</v>
      </c>
      <c r="Q1357" s="21">
        <f t="shared" si="899"/>
        <v>1</v>
      </c>
      <c r="R1357" s="21">
        <f t="shared" si="899"/>
        <v>1</v>
      </c>
      <c r="S1357" s="21">
        <f t="shared" si="899"/>
        <v>1</v>
      </c>
      <c r="T1357" s="21">
        <f t="shared" si="899"/>
        <v>1</v>
      </c>
      <c r="U1357" s="21">
        <f t="shared" si="899"/>
        <v>1</v>
      </c>
      <c r="V1357" s="21">
        <f t="shared" si="899"/>
        <v>1</v>
      </c>
      <c r="W1357" s="21">
        <f t="shared" si="899"/>
        <v>1</v>
      </c>
      <c r="X1357" s="21">
        <f t="shared" si="899"/>
        <v>1</v>
      </c>
      <c r="Y1357" s="21">
        <f t="shared" si="899"/>
        <v>1</v>
      </c>
      <c r="Z1357" s="21">
        <f t="shared" si="899"/>
        <v>1</v>
      </c>
      <c r="AA1357" s="21">
        <f t="shared" si="899"/>
        <v>1</v>
      </c>
      <c r="AB1357" s="21">
        <f t="shared" si="899"/>
        <v>1</v>
      </c>
      <c r="AC1357" s="21">
        <f t="shared" si="899"/>
        <v>1</v>
      </c>
      <c r="AD1357" s="21">
        <f t="shared" si="899"/>
        <v>1</v>
      </c>
      <c r="AE1357" s="21">
        <f t="shared" si="899"/>
        <v>1</v>
      </c>
      <c r="AF1357" s="21">
        <f t="shared" si="899"/>
        <v>1</v>
      </c>
      <c r="AG1357" s="21">
        <f t="shared" si="899"/>
        <v>1</v>
      </c>
      <c r="AH1357" s="21">
        <f t="shared" si="899"/>
        <v>1</v>
      </c>
      <c r="AI1357" s="21">
        <f t="shared" si="899"/>
        <v>1</v>
      </c>
      <c r="AJ1357" s="21">
        <f t="shared" si="899"/>
        <v>1</v>
      </c>
      <c r="AK1357" s="21">
        <f t="shared" si="899"/>
        <v>1</v>
      </c>
      <c r="AL1357" s="21">
        <f t="shared" si="899"/>
        <v>1</v>
      </c>
      <c r="AM1357" s="21">
        <f t="shared" si="899"/>
        <v>1</v>
      </c>
      <c r="AN1357" s="21">
        <f t="shared" si="899"/>
        <v>1</v>
      </c>
      <c r="AO1357" s="21">
        <f t="shared" si="899"/>
        <v>1</v>
      </c>
      <c r="AP1357" s="21">
        <f t="shared" si="899"/>
        <v>1</v>
      </c>
      <c r="AQ1357" s="21">
        <f t="shared" si="899"/>
        <v>1</v>
      </c>
      <c r="AR1357" s="21">
        <f t="shared" si="899"/>
        <v>1</v>
      </c>
      <c r="AS1357" s="21">
        <f t="shared" si="899"/>
        <v>0.64444444444444438</v>
      </c>
      <c r="AT1357" s="21">
        <f t="shared" si="899"/>
        <v>0</v>
      </c>
      <c r="AU1357" s="21">
        <f t="shared" si="899"/>
        <v>0</v>
      </c>
      <c r="AV1357" s="21">
        <f t="shared" si="899"/>
        <v>0</v>
      </c>
      <c r="AW1357" s="21">
        <f t="shared" si="899"/>
        <v>0</v>
      </c>
      <c r="AX1357" s="21">
        <f t="shared" si="899"/>
        <v>0</v>
      </c>
      <c r="AY1357" s="21">
        <f t="shared" si="899"/>
        <v>0</v>
      </c>
      <c r="AZ1357" s="21">
        <f t="shared" si="899"/>
        <v>0</v>
      </c>
      <c r="BA1357" s="21">
        <f t="shared" si="899"/>
        <v>0</v>
      </c>
      <c r="BB1357" s="21">
        <f t="shared" si="899"/>
        <v>0</v>
      </c>
      <c r="BC1357" s="21">
        <f t="shared" si="899"/>
        <v>0</v>
      </c>
      <c r="BD1357" s="21">
        <f t="shared" si="899"/>
        <v>0</v>
      </c>
    </row>
    <row r="1358" spans="1:59" ht="16" x14ac:dyDescent="0.2">
      <c r="B1358" s="11">
        <f t="shared" si="896"/>
        <v>43</v>
      </c>
      <c r="C1358" s="12" t="str">
        <f t="shared" si="896"/>
        <v>SCI RETAIL RENNES 2</v>
      </c>
      <c r="D1358" s="13" t="s">
        <v>1</v>
      </c>
      <c r="E1358" s="22">
        <v>72200</v>
      </c>
      <c r="F1358" s="15"/>
      <c r="G1358" s="15"/>
      <c r="H1358" s="15"/>
      <c r="I1358" s="15"/>
      <c r="J1358" s="15"/>
      <c r="L1358" s="20" t="s">
        <v>233</v>
      </c>
      <c r="M1358" s="72"/>
      <c r="N1358" s="72"/>
      <c r="O1358" s="21">
        <f>($E1371&gt;O$3)*($E1368&lt;O$2)*((O$3-O$2+1)/O$4)
+($E1371&gt;O$3)*($E1368&gt;=O$2)*($E1368&lt;=O$3)*((O$3-$E1368)/O$4)
+($E1371&gt;O$3)*($E1368&gt;O$3)*(0)
+($E1371&lt;=O$3)*($E1371&gt;=O$2)*($E1368&lt;O$2)*(($E1371-O$2)/O$4)
+($E1371&lt;=O$3)*($E1371&gt;=O$2)*($E1368&lt;=O$3)*($E1368&gt;=O$2)*(($E1371-$E1368)/O$4)
+($E1371&lt;O$2)*(0)</f>
        <v>0</v>
      </c>
      <c r="P1358" s="21">
        <f t="shared" ref="P1358:BD1358" si="900">($E1371&gt;P$3)*($E1368&lt;P$2)*((P$3-P$2+1)/P$4)
+($E1371&gt;P$3)*($E1368&gt;=P$2)*($E1368&lt;=P$3)*((P$3-$E1368)/P$4)
+($E1371&gt;P$3)*($E1368&gt;P$3)*(0)
+($E1371&lt;=P$3)*($E1371&gt;=P$2)*($E1368&lt;P$2)*(($E1371-P$2)/P$4)
+($E1371&lt;=P$3)*($E1371&gt;=P$2)*($E1368&lt;=P$3)*($E1368&gt;=P$2)*(($E1371-$E1368)/P$4)
+($E1371&lt;P$2)*(0)</f>
        <v>0</v>
      </c>
      <c r="Q1358" s="21">
        <f t="shared" si="900"/>
        <v>0</v>
      </c>
      <c r="R1358" s="21">
        <f t="shared" si="900"/>
        <v>0</v>
      </c>
      <c r="S1358" s="21">
        <f t="shared" si="900"/>
        <v>0</v>
      </c>
      <c r="T1358" s="21">
        <f t="shared" si="900"/>
        <v>0</v>
      </c>
      <c r="U1358" s="21">
        <f t="shared" si="900"/>
        <v>0</v>
      </c>
      <c r="V1358" s="21">
        <f t="shared" si="900"/>
        <v>0</v>
      </c>
      <c r="W1358" s="21">
        <f t="shared" si="900"/>
        <v>0</v>
      </c>
      <c r="X1358" s="21">
        <f t="shared" si="900"/>
        <v>0</v>
      </c>
      <c r="Y1358" s="21">
        <f t="shared" si="900"/>
        <v>0</v>
      </c>
      <c r="Z1358" s="21">
        <f t="shared" si="900"/>
        <v>0</v>
      </c>
      <c r="AA1358" s="21">
        <f t="shared" si="900"/>
        <v>0</v>
      </c>
      <c r="AB1358" s="21">
        <f t="shared" si="900"/>
        <v>0</v>
      </c>
      <c r="AC1358" s="21">
        <f t="shared" si="900"/>
        <v>0</v>
      </c>
      <c r="AD1358" s="21">
        <f t="shared" si="900"/>
        <v>0</v>
      </c>
      <c r="AE1358" s="21">
        <f t="shared" si="900"/>
        <v>0</v>
      </c>
      <c r="AF1358" s="21">
        <f t="shared" si="900"/>
        <v>0</v>
      </c>
      <c r="AG1358" s="21">
        <f t="shared" si="900"/>
        <v>0</v>
      </c>
      <c r="AH1358" s="21">
        <f t="shared" si="900"/>
        <v>0</v>
      </c>
      <c r="AI1358" s="21">
        <f t="shared" si="900"/>
        <v>0</v>
      </c>
      <c r="AJ1358" s="21">
        <f t="shared" si="900"/>
        <v>0</v>
      </c>
      <c r="AK1358" s="21">
        <f t="shared" si="900"/>
        <v>0</v>
      </c>
      <c r="AL1358" s="21">
        <f t="shared" si="900"/>
        <v>0</v>
      </c>
      <c r="AM1358" s="21">
        <f t="shared" si="900"/>
        <v>0</v>
      </c>
      <c r="AN1358" s="21">
        <f t="shared" si="900"/>
        <v>0</v>
      </c>
      <c r="AO1358" s="21">
        <f t="shared" si="900"/>
        <v>0</v>
      </c>
      <c r="AP1358" s="21">
        <f t="shared" si="900"/>
        <v>0</v>
      </c>
      <c r="AQ1358" s="21">
        <f t="shared" si="900"/>
        <v>0</v>
      </c>
      <c r="AR1358" s="21">
        <f t="shared" si="900"/>
        <v>0</v>
      </c>
      <c r="AS1358" s="21">
        <f t="shared" si="900"/>
        <v>0</v>
      </c>
      <c r="AT1358" s="21">
        <f t="shared" si="900"/>
        <v>0</v>
      </c>
      <c r="AU1358" s="21">
        <f t="shared" si="900"/>
        <v>0</v>
      </c>
      <c r="AV1358" s="21">
        <f t="shared" si="900"/>
        <v>0</v>
      </c>
      <c r="AW1358" s="21">
        <f t="shared" si="900"/>
        <v>0</v>
      </c>
      <c r="AX1358" s="21">
        <f t="shared" si="900"/>
        <v>0</v>
      </c>
      <c r="AY1358" s="21">
        <f t="shared" si="900"/>
        <v>0</v>
      </c>
      <c r="AZ1358" s="21">
        <f t="shared" si="900"/>
        <v>0</v>
      </c>
      <c r="BA1358" s="21">
        <f t="shared" si="900"/>
        <v>0</v>
      </c>
      <c r="BB1358" s="21">
        <f t="shared" si="900"/>
        <v>0</v>
      </c>
      <c r="BC1358" s="21">
        <f t="shared" si="900"/>
        <v>0</v>
      </c>
      <c r="BD1358" s="21">
        <f t="shared" si="900"/>
        <v>0</v>
      </c>
    </row>
    <row r="1359" spans="1:59" ht="16" x14ac:dyDescent="0.2">
      <c r="B1359" s="11">
        <f t="shared" si="896"/>
        <v>43</v>
      </c>
      <c r="C1359" s="12" t="str">
        <f t="shared" si="896"/>
        <v>SCI RETAIL RENNES 2</v>
      </c>
      <c r="K1359" s="24"/>
      <c r="L1359" s="20" t="s">
        <v>234</v>
      </c>
      <c r="M1359" s="72"/>
      <c r="N1359" s="72"/>
      <c r="O1359" s="21">
        <f>($E1374&gt;0)*($E1371&lt;O$2)*(EDATE($E1371,$E1374)&gt;O$3)*((O$3-O$2+1)/O$4)
+($E1374&gt;0)*($E1371&lt;O$2)*(EDATE($E1371,$E1374)&gt;=O$2)*(EDATE($E1371,$E1374)&lt;=O$3)*((EDATE($E1371,$E1374)-O$2)/O$4)
+($E1374&gt;0)*($E1371&lt;O$2)*(EDATE($E1371,$E1374)&lt;O$2)*(0)
+($E1374&gt;0)*($E1371&gt;=O$2)*($E1371&lt;=O$3)*(EDATE($E1371,$E1374)&gt;=O$2)*(EDATE($E1371,$E1374)&lt;=O$3)*((EDATE($E1371,$E1374)-$E1371+1)/O$4)
+($E1374&gt;0)*($E1371&gt;=O$2)*($E1371&lt;=O$3)*(EDATE($E1371,$E1374)&gt;O$3)*((O$3-$E1371+1)/O$4)
+($E1374&gt;0)*($E1371&gt;O$3)*(0)</f>
        <v>0</v>
      </c>
      <c r="P1359" s="21">
        <f t="shared" ref="P1359:BD1359" si="901">($E1374&gt;0)*($E1371&lt;P$2)*(EDATE($E1371,$E1374)&gt;P$3)*((P$3-P$2+1)/P$4)
+($E1374&gt;0)*($E1371&lt;P$2)*(EDATE($E1371,$E1374)&gt;=P$2)*(EDATE($E1371,$E1374)&lt;=P$3)*((EDATE($E1371,$E1374)-P$2)/P$4)
+($E1374&gt;0)*($E1371&lt;P$2)*(EDATE($E1371,$E1374)&lt;P$2)*(0)
+($E1374&gt;0)*($E1371&gt;=P$2)*($E1371&lt;=P$3)*(EDATE($E1371,$E1374)&gt;=P$2)*(EDATE($E1371,$E1374)&lt;=P$3)*((EDATE($E1371,$E1374)-$E1371+1)/P$4)
+($E1374&gt;0)*($E1371&gt;=P$2)*($E1371&lt;=P$3)*(EDATE($E1371,$E1374)&gt;P$3)*((P$3-$E1371+1)/P$4)
+($E1374&gt;0)*($E1371&gt;P$3)*(0)</f>
        <v>0</v>
      </c>
      <c r="Q1359" s="21">
        <f t="shared" si="901"/>
        <v>0</v>
      </c>
      <c r="R1359" s="21">
        <f t="shared" si="901"/>
        <v>0</v>
      </c>
      <c r="S1359" s="21">
        <f t="shared" si="901"/>
        <v>0</v>
      </c>
      <c r="T1359" s="21">
        <f t="shared" si="901"/>
        <v>0</v>
      </c>
      <c r="U1359" s="21">
        <f t="shared" si="901"/>
        <v>0</v>
      </c>
      <c r="V1359" s="21">
        <f t="shared" si="901"/>
        <v>0</v>
      </c>
      <c r="W1359" s="21">
        <f t="shared" si="901"/>
        <v>0</v>
      </c>
      <c r="X1359" s="21">
        <f t="shared" si="901"/>
        <v>0</v>
      </c>
      <c r="Y1359" s="21">
        <f t="shared" si="901"/>
        <v>0</v>
      </c>
      <c r="Z1359" s="21">
        <f t="shared" si="901"/>
        <v>0</v>
      </c>
      <c r="AA1359" s="21">
        <f t="shared" si="901"/>
        <v>0</v>
      </c>
      <c r="AB1359" s="21">
        <f t="shared" si="901"/>
        <v>0</v>
      </c>
      <c r="AC1359" s="21">
        <f t="shared" si="901"/>
        <v>0</v>
      </c>
      <c r="AD1359" s="21">
        <f t="shared" si="901"/>
        <v>0</v>
      </c>
      <c r="AE1359" s="21">
        <f t="shared" si="901"/>
        <v>0</v>
      </c>
      <c r="AF1359" s="21">
        <f t="shared" si="901"/>
        <v>0</v>
      </c>
      <c r="AG1359" s="21">
        <f t="shared" si="901"/>
        <v>0</v>
      </c>
      <c r="AH1359" s="21">
        <f t="shared" si="901"/>
        <v>0</v>
      </c>
      <c r="AI1359" s="21">
        <f t="shared" si="901"/>
        <v>0</v>
      </c>
      <c r="AJ1359" s="21">
        <f t="shared" si="901"/>
        <v>0</v>
      </c>
      <c r="AK1359" s="21">
        <f t="shared" si="901"/>
        <v>0</v>
      </c>
      <c r="AL1359" s="21">
        <f t="shared" si="901"/>
        <v>0</v>
      </c>
      <c r="AM1359" s="21">
        <f t="shared" si="901"/>
        <v>0</v>
      </c>
      <c r="AN1359" s="21">
        <f t="shared" si="901"/>
        <v>0</v>
      </c>
      <c r="AO1359" s="21">
        <f t="shared" si="901"/>
        <v>0</v>
      </c>
      <c r="AP1359" s="21">
        <f t="shared" si="901"/>
        <v>0</v>
      </c>
      <c r="AQ1359" s="21">
        <f t="shared" si="901"/>
        <v>0</v>
      </c>
      <c r="AR1359" s="21">
        <f t="shared" si="901"/>
        <v>0</v>
      </c>
      <c r="AS1359" s="21">
        <f t="shared" si="901"/>
        <v>0</v>
      </c>
      <c r="AT1359" s="21">
        <f t="shared" si="901"/>
        <v>0</v>
      </c>
      <c r="AU1359" s="21">
        <f t="shared" si="901"/>
        <v>0</v>
      </c>
      <c r="AV1359" s="21">
        <f t="shared" si="901"/>
        <v>0</v>
      </c>
      <c r="AW1359" s="21">
        <f t="shared" si="901"/>
        <v>0</v>
      </c>
      <c r="AX1359" s="21">
        <f t="shared" si="901"/>
        <v>0</v>
      </c>
      <c r="AY1359" s="21">
        <f t="shared" si="901"/>
        <v>0</v>
      </c>
      <c r="AZ1359" s="21">
        <f t="shared" si="901"/>
        <v>0</v>
      </c>
      <c r="BA1359" s="21">
        <f t="shared" si="901"/>
        <v>0</v>
      </c>
      <c r="BB1359" s="21">
        <f t="shared" si="901"/>
        <v>0</v>
      </c>
      <c r="BC1359" s="21">
        <f t="shared" si="901"/>
        <v>0</v>
      </c>
      <c r="BD1359" s="21">
        <f t="shared" si="901"/>
        <v>0</v>
      </c>
    </row>
    <row r="1360" spans="1:59" ht="16" x14ac:dyDescent="0.2">
      <c r="B1360" s="11">
        <f t="shared" si="896"/>
        <v>43</v>
      </c>
      <c r="C1360" s="12" t="str">
        <f t="shared" si="896"/>
        <v>SCI RETAIL RENNES 2</v>
      </c>
      <c r="D1360" s="25" t="s">
        <v>235</v>
      </c>
      <c r="E1360" s="26">
        <v>43889</v>
      </c>
      <c r="F1360" s="15"/>
      <c r="G1360" s="25" t="s">
        <v>236</v>
      </c>
      <c r="H1360" s="25" t="s">
        <v>237</v>
      </c>
      <c r="I1360" s="25" t="s">
        <v>238</v>
      </c>
      <c r="J1360" s="25" t="s">
        <v>239</v>
      </c>
      <c r="K1360" s="24"/>
      <c r="L1360" s="27" t="s">
        <v>240</v>
      </c>
      <c r="M1360" s="83"/>
      <c r="N1360" s="83"/>
      <c r="O1360" s="28">
        <f>($H1372&gt;0)*($J1372&lt;O$2)*0
+($H1372&gt;0)*($J1372&gt;=O$2)*($J1372&lt;=O$3)*(($J1372-O$2+1)/O$4)
+($H1372&gt;0)*($J1372&gt;O$3)*($I1372&gt;O$3)*0
+($H1372&gt;0)*($J1372&gt;O$3)*($I1372&lt;=O$3)*($I1372&gt;=O$2)*((O$3-$I1372+1)/O$4)
+($H1372&gt;0)*($J1372&gt;O$3)*($I1372&lt;O$2)*1
+($H1372&gt;0)*($I1372&gt;O$3)*0
+($H1373&gt;0)*($J1373&lt;O$2)*0
+($H1373&gt;0)*($J1373&gt;=O$2)*($J1373&lt;=O$3)*(($J1373-O$2+1)/O$4)
+($H1373&gt;0)*($J1373&gt;O$3)*($I1373&gt;O$3)*0
+($H1373&gt;0)*($J1373&gt;O$3)*($I1373&lt;=O$3)*($I1373&gt;=O$2)*((O$3-$I1373+1)/O$4)
+($H1373&gt;0)*($J1373&gt;O$3)*($I1373&lt;O$2)*1
+($H1373&gt;0)*($I1373&gt;O$3)*0
+($H1374&gt;0)*($J1374&lt;O$2)*0
+($H1374&gt;0)*($J1374&gt;=O$2)*($J1374&lt;=O$3)*(($J1374-O$2+1)/O$4)
+($H1374&gt;0)*($J1374&gt;O$3)*($I1374&gt;O$3)*0
+($H1374&gt;0)*($J1374&gt;O$3)*($I1374&lt;=O$3)*($I1374&gt;=O$2)*((O$3-$I1374+1)/O$4)
+($H1374&gt;0)*($J1374&gt;O$3)*($I1374&lt;O$2)*1
+($H1374&gt;0)*($I1374&gt;O$3)*0</f>
        <v>0</v>
      </c>
      <c r="P1360" s="28">
        <f t="shared" ref="P1360:BD1360" si="902">($H1372&gt;0)*($J1372&lt;P$2)*0
+($H1372&gt;0)*($J1372&gt;=P$2)*($J1372&lt;=P$3)*(($J1372-P$2+1)/P$4)
+($H1372&gt;0)*($J1372&gt;P$3)*($I1372&gt;P$3)*0
+($H1372&gt;0)*($J1372&gt;P$3)*($I1372&lt;=P$3)*($I1372&gt;=P$2)*((P$3-$I1372+1)/P$4)
+($H1372&gt;0)*($J1372&gt;P$3)*($I1372&lt;P$2)*1
+($H1372&gt;0)*($I1372&gt;P$3)*0
+($H1373&gt;0)*($J1373&lt;P$2)*0
+($H1373&gt;0)*($J1373&gt;=P$2)*($J1373&lt;=P$3)*(($J1373-P$2+1)/P$4)
+($H1373&gt;0)*($J1373&gt;P$3)*($I1373&gt;P$3)*0
+($H1373&gt;0)*($J1373&gt;P$3)*($I1373&lt;=P$3)*($I1373&gt;=P$2)*((P$3-$I1373+1)/P$4)
+($H1373&gt;0)*($J1373&gt;P$3)*($I1373&lt;P$2)*1
+($H1373&gt;0)*($I1373&gt;P$3)*0
+($H1374&gt;0)*($J1374&lt;P$2)*0
+($H1374&gt;0)*($J1374&gt;=P$2)*($J1374&lt;=P$3)*(($J1374-P$2+1)/P$4)
+($H1374&gt;0)*($J1374&gt;P$3)*($I1374&gt;P$3)*0
+($H1374&gt;0)*($J1374&gt;P$3)*($I1374&lt;=P$3)*($I1374&gt;=P$2)*((P$3-$I1374+1)/P$4)
+($H1374&gt;0)*($J1374&gt;P$3)*($I1374&lt;P$2)*1
+($H1374&gt;0)*($I1374&gt;P$3)*0</f>
        <v>0</v>
      </c>
      <c r="Q1360" s="28">
        <f t="shared" si="902"/>
        <v>0</v>
      </c>
      <c r="R1360" s="28">
        <f t="shared" si="902"/>
        <v>0</v>
      </c>
      <c r="S1360" s="28">
        <f t="shared" si="902"/>
        <v>0</v>
      </c>
      <c r="T1360" s="28">
        <f t="shared" si="902"/>
        <v>0</v>
      </c>
      <c r="U1360" s="28">
        <f t="shared" si="902"/>
        <v>0</v>
      </c>
      <c r="V1360" s="28">
        <f t="shared" si="902"/>
        <v>0</v>
      </c>
      <c r="W1360" s="28">
        <f t="shared" si="902"/>
        <v>0</v>
      </c>
      <c r="X1360" s="28">
        <f t="shared" si="902"/>
        <v>0</v>
      </c>
      <c r="Y1360" s="28">
        <f t="shared" si="902"/>
        <v>0</v>
      </c>
      <c r="Z1360" s="28">
        <f t="shared" si="902"/>
        <v>0</v>
      </c>
      <c r="AA1360" s="28">
        <f t="shared" si="902"/>
        <v>0</v>
      </c>
      <c r="AB1360" s="28">
        <f t="shared" si="902"/>
        <v>0</v>
      </c>
      <c r="AC1360" s="28">
        <f t="shared" si="902"/>
        <v>0</v>
      </c>
      <c r="AD1360" s="28">
        <f t="shared" si="902"/>
        <v>0</v>
      </c>
      <c r="AE1360" s="28">
        <f t="shared" si="902"/>
        <v>0</v>
      </c>
      <c r="AF1360" s="28">
        <f t="shared" si="902"/>
        <v>0</v>
      </c>
      <c r="AG1360" s="28">
        <f t="shared" si="902"/>
        <v>0</v>
      </c>
      <c r="AH1360" s="28">
        <f t="shared" si="902"/>
        <v>0</v>
      </c>
      <c r="AI1360" s="28">
        <f t="shared" si="902"/>
        <v>0</v>
      </c>
      <c r="AJ1360" s="28">
        <f t="shared" si="902"/>
        <v>0</v>
      </c>
      <c r="AK1360" s="28">
        <f t="shared" si="902"/>
        <v>0</v>
      </c>
      <c r="AL1360" s="28">
        <f t="shared" si="902"/>
        <v>0</v>
      </c>
      <c r="AM1360" s="28">
        <f t="shared" si="902"/>
        <v>0</v>
      </c>
      <c r="AN1360" s="28">
        <f t="shared" si="902"/>
        <v>0</v>
      </c>
      <c r="AO1360" s="28">
        <f t="shared" si="902"/>
        <v>0</v>
      </c>
      <c r="AP1360" s="28">
        <f t="shared" si="902"/>
        <v>0</v>
      </c>
      <c r="AQ1360" s="28">
        <f t="shared" si="902"/>
        <v>0</v>
      </c>
      <c r="AR1360" s="28">
        <f t="shared" si="902"/>
        <v>0</v>
      </c>
      <c r="AS1360" s="28">
        <f t="shared" si="902"/>
        <v>0</v>
      </c>
      <c r="AT1360" s="28">
        <f t="shared" si="902"/>
        <v>0</v>
      </c>
      <c r="AU1360" s="28">
        <f t="shared" si="902"/>
        <v>0</v>
      </c>
      <c r="AV1360" s="28">
        <f t="shared" si="902"/>
        <v>0</v>
      </c>
      <c r="AW1360" s="28">
        <f t="shared" si="902"/>
        <v>0</v>
      </c>
      <c r="AX1360" s="28">
        <f t="shared" si="902"/>
        <v>0</v>
      </c>
      <c r="AY1360" s="28">
        <f t="shared" si="902"/>
        <v>0</v>
      </c>
      <c r="AZ1360" s="28">
        <f t="shared" si="902"/>
        <v>0</v>
      </c>
      <c r="BA1360" s="28">
        <f t="shared" si="902"/>
        <v>0</v>
      </c>
      <c r="BB1360" s="28">
        <f t="shared" si="902"/>
        <v>0</v>
      </c>
      <c r="BC1360" s="28">
        <f t="shared" si="902"/>
        <v>0</v>
      </c>
      <c r="BD1360" s="28">
        <f t="shared" si="902"/>
        <v>0</v>
      </c>
    </row>
    <row r="1361" spans="1:59" ht="16" x14ac:dyDescent="0.2">
      <c r="B1361" s="11">
        <f t="shared" si="896"/>
        <v>43</v>
      </c>
      <c r="C1361" s="12" t="str">
        <f t="shared" si="896"/>
        <v>SCI RETAIL RENNES 2</v>
      </c>
      <c r="D1361" s="25" t="s">
        <v>241</v>
      </c>
      <c r="E1361" s="29">
        <v>72000</v>
      </c>
      <c r="F1361" s="15"/>
      <c r="G1361" s="30" t="s">
        <v>10</v>
      </c>
      <c r="H1361" s="31">
        <v>0</v>
      </c>
      <c r="I1361" s="32">
        <v>0</v>
      </c>
      <c r="J1361" s="32">
        <v>0</v>
      </c>
      <c r="K1361" s="24"/>
      <c r="L1361" s="33" t="s">
        <v>242</v>
      </c>
      <c r="M1361" s="73"/>
      <c r="N1361" s="73"/>
      <c r="O1361" s="34">
        <f>($E1371&lt;=O$3)*($E1371&gt;O$2)*((O$3-$E1371+1)/O$4)
+($E1371&lt;=O$2)*((O$3-O$2+1)/O$4)
+($E1371&gt;O$3)*(0)</f>
        <v>0</v>
      </c>
      <c r="P1361" s="34">
        <f t="shared" ref="P1361:BD1361" si="903">($E1371&lt;=P$3)*($E1371&gt;P$2)*((P$3-$E1371+1)/P$4)
+($E1371&lt;=P$2)*((P$3-P$2+1)/P$4)
+($E1371&gt;P$3)*(0)</f>
        <v>0</v>
      </c>
      <c r="Q1361" s="34">
        <f t="shared" si="903"/>
        <v>0</v>
      </c>
      <c r="R1361" s="34">
        <f t="shared" si="903"/>
        <v>0</v>
      </c>
      <c r="S1361" s="34">
        <f t="shared" si="903"/>
        <v>0</v>
      </c>
      <c r="T1361" s="34">
        <f t="shared" si="903"/>
        <v>0</v>
      </c>
      <c r="U1361" s="34">
        <f t="shared" si="903"/>
        <v>0</v>
      </c>
      <c r="V1361" s="34">
        <f t="shared" si="903"/>
        <v>0</v>
      </c>
      <c r="W1361" s="34">
        <f t="shared" si="903"/>
        <v>0</v>
      </c>
      <c r="X1361" s="34">
        <f t="shared" si="903"/>
        <v>0</v>
      </c>
      <c r="Y1361" s="34">
        <f t="shared" si="903"/>
        <v>0</v>
      </c>
      <c r="Z1361" s="34">
        <f t="shared" si="903"/>
        <v>0</v>
      </c>
      <c r="AA1361" s="34">
        <f t="shared" si="903"/>
        <v>0</v>
      </c>
      <c r="AB1361" s="34">
        <f t="shared" si="903"/>
        <v>0</v>
      </c>
      <c r="AC1361" s="34">
        <f t="shared" si="903"/>
        <v>0</v>
      </c>
      <c r="AD1361" s="34">
        <f t="shared" si="903"/>
        <v>0</v>
      </c>
      <c r="AE1361" s="34">
        <f t="shared" si="903"/>
        <v>0</v>
      </c>
      <c r="AF1361" s="34">
        <f t="shared" si="903"/>
        <v>0</v>
      </c>
      <c r="AG1361" s="34">
        <f t="shared" si="903"/>
        <v>0</v>
      </c>
      <c r="AH1361" s="34">
        <f t="shared" si="903"/>
        <v>0</v>
      </c>
      <c r="AI1361" s="34">
        <f t="shared" si="903"/>
        <v>0</v>
      </c>
      <c r="AJ1361" s="34">
        <f t="shared" si="903"/>
        <v>0</v>
      </c>
      <c r="AK1361" s="34">
        <f t="shared" si="903"/>
        <v>0</v>
      </c>
      <c r="AL1361" s="34">
        <f t="shared" si="903"/>
        <v>0</v>
      </c>
      <c r="AM1361" s="34">
        <f t="shared" si="903"/>
        <v>0</v>
      </c>
      <c r="AN1361" s="34">
        <f t="shared" si="903"/>
        <v>0</v>
      </c>
      <c r="AO1361" s="34">
        <f t="shared" si="903"/>
        <v>0</v>
      </c>
      <c r="AP1361" s="34">
        <f t="shared" si="903"/>
        <v>0</v>
      </c>
      <c r="AQ1361" s="34">
        <f t="shared" si="903"/>
        <v>0</v>
      </c>
      <c r="AR1361" s="34">
        <f t="shared" si="903"/>
        <v>0</v>
      </c>
      <c r="AS1361" s="34">
        <f t="shared" si="903"/>
        <v>0.36666666666666664</v>
      </c>
      <c r="AT1361" s="34">
        <f t="shared" si="903"/>
        <v>1</v>
      </c>
      <c r="AU1361" s="34">
        <f t="shared" si="903"/>
        <v>1</v>
      </c>
      <c r="AV1361" s="34">
        <f t="shared" si="903"/>
        <v>1</v>
      </c>
      <c r="AW1361" s="34">
        <f t="shared" si="903"/>
        <v>1</v>
      </c>
      <c r="AX1361" s="34">
        <f t="shared" si="903"/>
        <v>1</v>
      </c>
      <c r="AY1361" s="34">
        <f t="shared" si="903"/>
        <v>1</v>
      </c>
      <c r="AZ1361" s="34">
        <f t="shared" si="903"/>
        <v>1</v>
      </c>
      <c r="BA1361" s="34">
        <f t="shared" si="903"/>
        <v>1</v>
      </c>
      <c r="BB1361" s="34">
        <f t="shared" si="903"/>
        <v>1</v>
      </c>
      <c r="BC1361" s="34">
        <f t="shared" si="903"/>
        <v>1</v>
      </c>
      <c r="BD1361" s="34">
        <f t="shared" si="903"/>
        <v>1</v>
      </c>
    </row>
    <row r="1362" spans="1:59" ht="16" x14ac:dyDescent="0.2">
      <c r="A1362" s="35"/>
      <c r="B1362" s="11">
        <f t="shared" si="896"/>
        <v>43</v>
      </c>
      <c r="C1362" s="12" t="str">
        <f t="shared" si="896"/>
        <v>SCI RETAIL RENNES 2</v>
      </c>
      <c r="D1362" s="25" t="s">
        <v>243</v>
      </c>
      <c r="E1362" s="29">
        <v>74553.633217993091</v>
      </c>
      <c r="F1362" s="15"/>
      <c r="G1362" s="30" t="s">
        <v>11</v>
      </c>
      <c r="H1362" s="31">
        <v>0</v>
      </c>
      <c r="I1362" s="32">
        <v>0</v>
      </c>
      <c r="J1362" s="32">
        <v>0</v>
      </c>
      <c r="K1362" s="35"/>
      <c r="M1362" s="84">
        <v>43889</v>
      </c>
      <c r="O1362" s="15"/>
      <c r="P1362" s="15"/>
      <c r="Q1362" s="15"/>
      <c r="R1362" s="15"/>
      <c r="S1362" s="15"/>
      <c r="T1362" s="15"/>
      <c r="U1362" s="15"/>
      <c r="V1362" s="15"/>
      <c r="W1362" s="15"/>
      <c r="X1362" s="15"/>
      <c r="Y1362" s="15"/>
      <c r="Z1362" s="15"/>
      <c r="AA1362" s="15"/>
      <c r="AB1362" s="15"/>
      <c r="AC1362" s="15"/>
      <c r="AD1362" s="15"/>
      <c r="AE1362" s="15"/>
      <c r="AF1362" s="15"/>
      <c r="AG1362" s="15"/>
      <c r="AH1362" s="15"/>
      <c r="AI1362" s="15"/>
      <c r="AJ1362" s="15"/>
      <c r="AK1362" s="15"/>
      <c r="AL1362" s="15"/>
      <c r="AM1362" s="15"/>
      <c r="AN1362" s="15"/>
      <c r="AO1362" s="15"/>
      <c r="AP1362" s="15"/>
      <c r="AQ1362" s="15"/>
      <c r="AR1362" s="15"/>
      <c r="AS1362" s="15"/>
      <c r="AT1362" s="15"/>
      <c r="AU1362" s="15"/>
      <c r="AV1362" s="15"/>
      <c r="AW1362" s="15"/>
      <c r="AX1362" s="15"/>
      <c r="AY1362" s="15"/>
      <c r="AZ1362" s="15"/>
      <c r="BA1362" s="15"/>
      <c r="BB1362" s="15"/>
      <c r="BC1362" s="15"/>
      <c r="BD1362" s="15"/>
      <c r="BE1362" s="35"/>
      <c r="BF1362" s="35"/>
      <c r="BG1362" s="35"/>
    </row>
    <row r="1363" spans="1:59" ht="16" x14ac:dyDescent="0.2">
      <c r="B1363" s="11">
        <f t="shared" si="896"/>
        <v>43</v>
      </c>
      <c r="C1363" s="12" t="str">
        <f t="shared" si="896"/>
        <v>SCI RETAIL RENNES 2</v>
      </c>
      <c r="D1363" s="25" t="s">
        <v>244</v>
      </c>
      <c r="E1363" s="29">
        <v>74553.633217993091</v>
      </c>
      <c r="F1363" s="15"/>
      <c r="G1363" s="36" t="s">
        <v>12</v>
      </c>
      <c r="H1363" s="31">
        <v>0</v>
      </c>
      <c r="I1363" s="32">
        <v>0</v>
      </c>
      <c r="J1363" s="32">
        <v>0</v>
      </c>
      <c r="K1363" s="24"/>
      <c r="L1363" s="37" t="s">
        <v>245</v>
      </c>
      <c r="M1363" s="74">
        <v>1</v>
      </c>
      <c r="N1363" s="74">
        <v>1</v>
      </c>
      <c r="O1363" s="38">
        <v>1</v>
      </c>
      <c r="P1363" s="38">
        <v>1</v>
      </c>
      <c r="Q1363" s="38">
        <v>1.0035555555555555</v>
      </c>
      <c r="R1363" s="38">
        <v>1.01</v>
      </c>
      <c r="S1363" s="38">
        <v>1.01</v>
      </c>
      <c r="T1363" s="38">
        <v>1.01</v>
      </c>
      <c r="U1363" s="38">
        <v>1.0136626373626372</v>
      </c>
      <c r="V1363" s="38">
        <v>1.0201</v>
      </c>
      <c r="W1363" s="38">
        <v>1.0201</v>
      </c>
      <c r="X1363" s="38">
        <v>1.0201</v>
      </c>
      <c r="Y1363" s="38">
        <v>1.0237270222222221</v>
      </c>
      <c r="Z1363" s="38">
        <v>1.0303009999999999</v>
      </c>
      <c r="AA1363" s="38">
        <v>1.0303009999999999</v>
      </c>
      <c r="AB1363" s="38">
        <v>1.0303009999999999</v>
      </c>
      <c r="AC1363" s="38">
        <v>1.0339642924444443</v>
      </c>
      <c r="AD1363" s="38">
        <v>1.04060401</v>
      </c>
      <c r="AE1363" s="38">
        <v>1.04060401</v>
      </c>
      <c r="AF1363" s="38">
        <v>1.04060401</v>
      </c>
      <c r="AG1363" s="38">
        <v>1.044303935368889</v>
      </c>
      <c r="AH1363" s="38">
        <v>1.0510100500999999</v>
      </c>
      <c r="AI1363" s="38">
        <v>1.0510100500999999</v>
      </c>
      <c r="AJ1363" s="38">
        <v>1.0510100500999999</v>
      </c>
      <c r="AK1363" s="38">
        <v>1.0548214052267362</v>
      </c>
      <c r="AL1363" s="38">
        <v>1.0615201506009999</v>
      </c>
      <c r="AM1363" s="38">
        <v>1.0615201506009999</v>
      </c>
      <c r="AN1363" s="38">
        <v>1.0615201506009999</v>
      </c>
      <c r="AO1363" s="38">
        <v>1.0652944444698034</v>
      </c>
      <c r="AP1363" s="38">
        <v>1.0721353521070098</v>
      </c>
      <c r="AQ1363" s="38">
        <v>1.0721353521070098</v>
      </c>
      <c r="AR1363" s="38">
        <v>1.0721353521070098</v>
      </c>
      <c r="AS1363" s="38">
        <v>1.0759473889145015</v>
      </c>
      <c r="AT1363" s="38">
        <v>1.08285670562808</v>
      </c>
      <c r="AU1363" s="38">
        <v>1.08285670562808</v>
      </c>
      <c r="AV1363" s="38">
        <v>1.08285670562808</v>
      </c>
      <c r="AW1363" s="38">
        <v>1.0867068628036465</v>
      </c>
      <c r="AX1363" s="38">
        <v>1.0936852726843609</v>
      </c>
      <c r="AY1363" s="38">
        <v>1.0936852726843609</v>
      </c>
      <c r="AZ1363" s="38">
        <v>1.0936852726843609</v>
      </c>
      <c r="BA1363" s="38">
        <v>1.0976513841127766</v>
      </c>
      <c r="BB1363" s="38">
        <v>1.1046221254112045</v>
      </c>
      <c r="BC1363" s="38">
        <v>1.1046221254112045</v>
      </c>
      <c r="BD1363" s="38">
        <v>1.1046221254112045</v>
      </c>
    </row>
    <row r="1364" spans="1:59" ht="16" x14ac:dyDescent="0.2">
      <c r="B1364" s="11">
        <f t="shared" si="896"/>
        <v>43</v>
      </c>
      <c r="C1364" s="12" t="str">
        <f t="shared" si="896"/>
        <v>SCI RETAIL RENNES 2</v>
      </c>
      <c r="D1364" s="25" t="s">
        <v>25</v>
      </c>
      <c r="E1364" s="39" t="s">
        <v>30</v>
      </c>
      <c r="F1364" s="15"/>
      <c r="K1364" s="24"/>
      <c r="L1364" s="16" t="s">
        <v>246</v>
      </c>
      <c r="M1364" s="70"/>
      <c r="N1364" s="70"/>
      <c r="O1364" s="40">
        <f>O1357*$E1361/4+O1361*$E1372/4</f>
        <v>18000</v>
      </c>
      <c r="P1364" s="40">
        <f t="shared" ref="P1364:BD1364" si="904">P1357*$E1361/4+P1361*$E1372/4</f>
        <v>18000</v>
      </c>
      <c r="Q1364" s="40">
        <f t="shared" si="904"/>
        <v>18000</v>
      </c>
      <c r="R1364" s="40">
        <f t="shared" si="904"/>
        <v>18000</v>
      </c>
      <c r="S1364" s="40">
        <f t="shared" si="904"/>
        <v>18000</v>
      </c>
      <c r="T1364" s="40">
        <f t="shared" si="904"/>
        <v>18000</v>
      </c>
      <c r="U1364" s="40">
        <f t="shared" si="904"/>
        <v>18000</v>
      </c>
      <c r="V1364" s="40">
        <f t="shared" si="904"/>
        <v>18000</v>
      </c>
      <c r="W1364" s="40">
        <f t="shared" si="904"/>
        <v>18000</v>
      </c>
      <c r="X1364" s="40">
        <f t="shared" si="904"/>
        <v>18000</v>
      </c>
      <c r="Y1364" s="40">
        <f t="shared" si="904"/>
        <v>18000</v>
      </c>
      <c r="Z1364" s="40">
        <f t="shared" si="904"/>
        <v>18000</v>
      </c>
      <c r="AA1364" s="40">
        <f t="shared" si="904"/>
        <v>18000</v>
      </c>
      <c r="AB1364" s="40">
        <f t="shared" si="904"/>
        <v>18000</v>
      </c>
      <c r="AC1364" s="40">
        <f t="shared" si="904"/>
        <v>18000</v>
      </c>
      <c r="AD1364" s="40">
        <f t="shared" si="904"/>
        <v>18000</v>
      </c>
      <c r="AE1364" s="40">
        <f t="shared" si="904"/>
        <v>18000</v>
      </c>
      <c r="AF1364" s="40">
        <f t="shared" si="904"/>
        <v>18000</v>
      </c>
      <c r="AG1364" s="40">
        <f t="shared" si="904"/>
        <v>18000</v>
      </c>
      <c r="AH1364" s="40">
        <f t="shared" si="904"/>
        <v>18000</v>
      </c>
      <c r="AI1364" s="40">
        <f t="shared" si="904"/>
        <v>18000</v>
      </c>
      <c r="AJ1364" s="40">
        <f t="shared" si="904"/>
        <v>18000</v>
      </c>
      <c r="AK1364" s="40">
        <f t="shared" si="904"/>
        <v>18000</v>
      </c>
      <c r="AL1364" s="40">
        <f t="shared" si="904"/>
        <v>18000</v>
      </c>
      <c r="AM1364" s="40">
        <f t="shared" si="904"/>
        <v>18000</v>
      </c>
      <c r="AN1364" s="40">
        <f t="shared" si="904"/>
        <v>18000</v>
      </c>
      <c r="AO1364" s="40">
        <f t="shared" si="904"/>
        <v>18000</v>
      </c>
      <c r="AP1364" s="40">
        <f t="shared" si="904"/>
        <v>18000</v>
      </c>
      <c r="AQ1364" s="40">
        <f t="shared" si="904"/>
        <v>18000</v>
      </c>
      <c r="AR1364" s="40">
        <f t="shared" si="904"/>
        <v>18000</v>
      </c>
      <c r="AS1364" s="40">
        <f t="shared" si="904"/>
        <v>18720.978468965804</v>
      </c>
      <c r="AT1364" s="40">
        <f t="shared" si="904"/>
        <v>19420.850369906751</v>
      </c>
      <c r="AU1364" s="40">
        <f t="shared" si="904"/>
        <v>19420.850369906751</v>
      </c>
      <c r="AV1364" s="40">
        <f t="shared" si="904"/>
        <v>19420.850369906751</v>
      </c>
      <c r="AW1364" s="40">
        <f t="shared" si="904"/>
        <v>19420.850369906751</v>
      </c>
      <c r="AX1364" s="40">
        <f t="shared" si="904"/>
        <v>19420.850369906751</v>
      </c>
      <c r="AY1364" s="40">
        <f t="shared" si="904"/>
        <v>19420.850369906751</v>
      </c>
      <c r="AZ1364" s="40">
        <f t="shared" si="904"/>
        <v>19420.850369906751</v>
      </c>
      <c r="BA1364" s="40">
        <f t="shared" si="904"/>
        <v>19420.850369906751</v>
      </c>
      <c r="BB1364" s="40">
        <f t="shared" si="904"/>
        <v>19420.850369906751</v>
      </c>
      <c r="BC1364" s="40">
        <f t="shared" si="904"/>
        <v>19420.850369906751</v>
      </c>
      <c r="BD1364" s="40">
        <f t="shared" si="904"/>
        <v>19420.850369906751</v>
      </c>
    </row>
    <row r="1365" spans="1:59" ht="16" x14ac:dyDescent="0.2">
      <c r="B1365" s="11">
        <f t="shared" si="896"/>
        <v>43</v>
      </c>
      <c r="C1365" s="12" t="str">
        <f t="shared" si="896"/>
        <v>SCI RETAIL RENNES 2</v>
      </c>
      <c r="D1365" s="25" t="s">
        <v>247</v>
      </c>
      <c r="E1365" s="39" t="s">
        <v>248</v>
      </c>
      <c r="F1365" s="15"/>
      <c r="G1365" s="25" t="s">
        <v>249</v>
      </c>
      <c r="H1365" s="26">
        <v>44984</v>
      </c>
      <c r="I1365" s="25" t="s">
        <v>239</v>
      </c>
      <c r="J1365" s="26">
        <v>47541</v>
      </c>
      <c r="K1365" s="24"/>
      <c r="L1365" s="20" t="s">
        <v>250</v>
      </c>
      <c r="M1365" s="72"/>
      <c r="N1365" s="72"/>
      <c r="O1365" s="41">
        <f>IF($E1371&gt;=O$3,IF(O$3&lt;=($E1360+365),O1364,IFERROR(O1357*$E1362/4*O1363+
$E1372*O1361/4*IFERROR(O1363/$E1373,0),0)),IF(O$3&lt;=($E1371+365),O1357*$E1362/4*O1363+$E1372*O1361/4*IFERROR(O1363/$E1373,0),IFERROR($E1372*O1361/4*IFERROR(O1363/$E1373,0),0)))</f>
        <v>18638.408304498273</v>
      </c>
      <c r="P1365" s="41">
        <f t="shared" ref="P1365:BD1365" si="905">IF($E1371&gt;=P$3,IF(P$3&lt;=($E1360+365),P1364,IFERROR(P1357*$E1362/4*P1363+
$E1372*P1361/4*IFERROR(P1363/$E1373,0),0)),IF(P$3&lt;=($E1371+365),P1357*$E1362/4*P1363+$E1372*P1361/4*IFERROR(P1363/$E1373,0),IFERROR($E1372*P1361/4*IFERROR(P1363/$E1373,0),0)))</f>
        <v>18638.408304498273</v>
      </c>
      <c r="Q1365" s="41">
        <f t="shared" si="905"/>
        <v>18704.678200692044</v>
      </c>
      <c r="R1365" s="41">
        <f t="shared" si="905"/>
        <v>18824.792387543257</v>
      </c>
      <c r="S1365" s="41">
        <f t="shared" si="905"/>
        <v>18824.792387543257</v>
      </c>
      <c r="T1365" s="41">
        <f t="shared" si="905"/>
        <v>18824.792387543257</v>
      </c>
      <c r="U1365" s="41">
        <f t="shared" si="905"/>
        <v>18893.058118179397</v>
      </c>
      <c r="V1365" s="41">
        <f t="shared" si="905"/>
        <v>19013.040311418688</v>
      </c>
      <c r="W1365" s="41">
        <f t="shared" si="905"/>
        <v>19013.040311418688</v>
      </c>
      <c r="X1365" s="41">
        <f t="shared" si="905"/>
        <v>19013.040311418688</v>
      </c>
      <c r="Y1365" s="41">
        <f t="shared" si="905"/>
        <v>19080.642232525952</v>
      </c>
      <c r="Z1365" s="41">
        <f t="shared" si="905"/>
        <v>19203.170714532873</v>
      </c>
      <c r="AA1365" s="41">
        <f t="shared" si="905"/>
        <v>19203.170714532873</v>
      </c>
      <c r="AB1365" s="41">
        <f t="shared" si="905"/>
        <v>19203.170714532873</v>
      </c>
      <c r="AC1365" s="41">
        <f t="shared" si="905"/>
        <v>19271.44865485121</v>
      </c>
      <c r="AD1365" s="41">
        <f t="shared" si="905"/>
        <v>19395.202421678205</v>
      </c>
      <c r="AE1365" s="41">
        <f t="shared" si="905"/>
        <v>19395.202421678205</v>
      </c>
      <c r="AF1365" s="41">
        <f t="shared" si="905"/>
        <v>19395.202421678205</v>
      </c>
      <c r="AG1365" s="41">
        <f t="shared" si="905"/>
        <v>19464.163141399727</v>
      </c>
      <c r="AH1365" s="41">
        <f t="shared" si="905"/>
        <v>19589.154445894983</v>
      </c>
      <c r="AI1365" s="41">
        <f t="shared" si="905"/>
        <v>19589.154445894983</v>
      </c>
      <c r="AJ1365" s="41">
        <f t="shared" si="905"/>
        <v>19589.154445894983</v>
      </c>
      <c r="AK1365" s="41">
        <f t="shared" si="905"/>
        <v>19660.192038940539</v>
      </c>
      <c r="AL1365" s="41">
        <f t="shared" si="905"/>
        <v>19785.045990353934</v>
      </c>
      <c r="AM1365" s="41">
        <f t="shared" si="905"/>
        <v>19785.045990353934</v>
      </c>
      <c r="AN1365" s="41">
        <f t="shared" si="905"/>
        <v>19785.045990353934</v>
      </c>
      <c r="AO1365" s="41">
        <f t="shared" si="905"/>
        <v>19855.392820541856</v>
      </c>
      <c r="AP1365" s="41">
        <f t="shared" si="905"/>
        <v>19982.896450257471</v>
      </c>
      <c r="AQ1365" s="41">
        <f t="shared" si="905"/>
        <v>19982.896450257471</v>
      </c>
      <c r="AR1365" s="41">
        <f t="shared" si="905"/>
        <v>19982.896450257471</v>
      </c>
      <c r="AS1365" s="41">
        <f t="shared" si="905"/>
        <v>20044.633040380719</v>
      </c>
      <c r="AT1365" s="41">
        <f t="shared" si="905"/>
        <v>19545.563536586844</v>
      </c>
      <c r="AU1365" s="41">
        <f t="shared" si="905"/>
        <v>19545.563536586844</v>
      </c>
      <c r="AV1365" s="41">
        <f t="shared" si="905"/>
        <v>19545.563536586844</v>
      </c>
      <c r="AW1365" s="41">
        <f t="shared" si="905"/>
        <v>19615.05887360582</v>
      </c>
      <c r="AX1365" s="41">
        <f t="shared" si="905"/>
        <v>19741.019171952714</v>
      </c>
      <c r="AY1365" s="41">
        <f t="shared" si="905"/>
        <v>19741.019171952714</v>
      </c>
      <c r="AZ1365" s="41">
        <f t="shared" si="905"/>
        <v>19741.019171952714</v>
      </c>
      <c r="BA1365" s="41">
        <f t="shared" si="905"/>
        <v>19812.607483235617</v>
      </c>
      <c r="BB1365" s="41">
        <f t="shared" si="905"/>
        <v>19938.429363672243</v>
      </c>
      <c r="BC1365" s="41">
        <f t="shared" si="905"/>
        <v>19938.429363672243</v>
      </c>
      <c r="BD1365" s="41">
        <f t="shared" si="905"/>
        <v>19938.429363672243</v>
      </c>
    </row>
    <row r="1366" spans="1:59" ht="16" x14ac:dyDescent="0.2">
      <c r="B1366" s="11">
        <f t="shared" si="896"/>
        <v>43</v>
      </c>
      <c r="C1366" s="12" t="str">
        <f t="shared" si="896"/>
        <v>SCI RETAIL RENNES 2</v>
      </c>
      <c r="D1366" s="25" t="s">
        <v>8</v>
      </c>
      <c r="E1366" s="42">
        <v>0</v>
      </c>
      <c r="F1366" s="15"/>
      <c r="I1366" s="15"/>
      <c r="J1366" s="24"/>
      <c r="K1366" s="24"/>
      <c r="L1366" s="20" t="s">
        <v>251</v>
      </c>
      <c r="M1366" s="72"/>
      <c r="N1366" s="72"/>
      <c r="O1366" s="41">
        <f>-$E1362/4*O1356
+(O1356&gt;0)*($J1361&gt;=O$2)*($J1361&lt;=O$3)*(($J1361-O$2+1)/O$4*$H1361/4)
+(O1356&gt;0)*($J1361&gt;O$3)*($I1361&lt;=O$3)*($I1361&gt;=O$2)*((O$3-$I1361+1)/O$4*$H1361/4)
+(O1356&gt;0)*($J1361&gt;O$3)*($I1361&lt;O$2)*$H1361/4
+(O1356&gt;0)*($J1362&gt;=O$2)*($J1362&lt;=O$3)*(($J1362-O$2+1)/O$4*$H1362/4)
+(O1356&gt;0)*($J1362&gt;O$3)*($I1362&lt;=O$3)*($I1362&gt;=O$2)*((O$3-$I1362+1)/O$4*$H1362/4)
+(O1356&gt;0)*($J1362&gt;O$3)*($I1362&lt;O$2)*$H1362/4
+(O1356&gt;0)*($J1363&gt;=O$2)*($J1363&lt;=O$3)*(($J1363-O$2+1)/O$4*$H1363/4)
+(O1356&gt;0)*($J1363&gt;O$3)*($I1363&lt;=O$3)*($I1363&gt;=O$2)*((O$3-$I1363+1)/O$4*$H1363/4)
+(O1356&gt;0)*($J1363&gt;O$3)*($I1363&lt;O$2)*$H1363/4
-$E1372/4*O1360
+(O1360&gt;0)*($J1372&gt;=O$2)*($J1372&lt;=O$3)*(($J1372-O$2+1)/O$4*$H1372/4)
+(O1360&gt;0)*($J1372&gt;O$3)*($I1372&lt;=O$3)*($I1372&gt;=O$2)*((O$3-$I1372+1)/O$4*$H1372/4)
+(O1360&gt;0)*($J1372&gt;O$3)*($I1372&lt;O$2)*$H1372/4
+(O1360&gt;0)*($J1373&gt;=O$2)*($J1373&lt;=O$3)*(($J1373-O$2+1)/O$4*$H1373/4)
+(O1360&gt;0)*($J1373&gt;O$3)*($I1373&lt;=O$3)*($I1373&gt;=O$2)*((O$3-$I1373+1)/O$4*$H1373/4)
+(O1360&gt;0)*($J1373&gt;O$3)*($I1373&lt;O$2)*$H1373/4
+(O1360&gt;0)*($J1374&gt;=O$2)*($J1374&lt;=O$3)*(($J1374-O$2+1)/O$4*$H1374/4)
+(O1360&gt;0)*($J1374&gt;O$3)*($I1374&lt;=O$3)*($I1374&gt;=O$2)*((O$3-$I1374+1)/O$4*$H1374/4)
+(O1360&gt;0)*($J1374&gt;O$3)*($I1374&lt;O$2)*$H1374/4</f>
        <v>0</v>
      </c>
      <c r="P1366" s="41">
        <f t="shared" ref="P1366:BD1366" si="906">-$E1362/4*P1356
+(P1356&gt;0)*($J1361&gt;=P$2)*($J1361&lt;=P$3)*(($J1361-P$2+1)/P$4*$H1361/4)
+(P1356&gt;0)*($J1361&gt;P$3)*($I1361&lt;=P$3)*($I1361&gt;=P$2)*((P$3-$I1361+1)/P$4*$H1361/4)
+(P1356&gt;0)*($J1361&gt;P$3)*($I1361&lt;P$2)*$H1361/4
+(P1356&gt;0)*($J1362&gt;=P$2)*($J1362&lt;=P$3)*(($J1362-P$2+1)/P$4*$H1362/4)
+(P1356&gt;0)*($J1362&gt;P$3)*($I1362&lt;=P$3)*($I1362&gt;=P$2)*((P$3-$I1362+1)/P$4*$H1362/4)
+(P1356&gt;0)*($J1362&gt;P$3)*($I1362&lt;P$2)*$H1362/4
+(P1356&gt;0)*($J1363&gt;=P$2)*($J1363&lt;=P$3)*(($J1363-P$2+1)/P$4*$H1363/4)
+(P1356&gt;0)*($J1363&gt;P$3)*($I1363&lt;=P$3)*($I1363&gt;=P$2)*((P$3-$I1363+1)/P$4*$H1363/4)
+(P1356&gt;0)*($J1363&gt;P$3)*($I1363&lt;P$2)*$H1363/4
-$E1372/4*P1360
+(P1360&gt;0)*($J1372&gt;=P$2)*($J1372&lt;=P$3)*(($J1372-P$2+1)/P$4*$H1372/4)
+(P1360&gt;0)*($J1372&gt;P$3)*($I1372&lt;=P$3)*($I1372&gt;=P$2)*((P$3-$I1372+1)/P$4*$H1372/4)
+(P1360&gt;0)*($J1372&gt;P$3)*($I1372&lt;P$2)*$H1372/4
+(P1360&gt;0)*($J1373&gt;=P$2)*($J1373&lt;=P$3)*(($J1373-P$2+1)/P$4*$H1373/4)
+(P1360&gt;0)*($J1373&gt;P$3)*($I1373&lt;=P$3)*($I1373&gt;=P$2)*((P$3-$I1373+1)/P$4*$H1373/4)
+(P1360&gt;0)*($J1373&gt;P$3)*($I1373&lt;P$2)*$H1373/4
+(P1360&gt;0)*($J1374&gt;=P$2)*($J1374&lt;=P$3)*(($J1374-P$2+1)/P$4*$H1374/4)
+(P1360&gt;0)*($J1374&gt;P$3)*($I1374&lt;=P$3)*($I1374&gt;=P$2)*((P$3-$I1374+1)/P$4*$H1374/4)
+(P1360&gt;0)*($J1374&gt;P$3)*($I1374&lt;P$2)*$H1374/4</f>
        <v>0</v>
      </c>
      <c r="Q1366" s="41">
        <f t="shared" si="906"/>
        <v>0</v>
      </c>
      <c r="R1366" s="41">
        <f t="shared" si="906"/>
        <v>0</v>
      </c>
      <c r="S1366" s="41">
        <f t="shared" si="906"/>
        <v>0</v>
      </c>
      <c r="T1366" s="41">
        <f t="shared" si="906"/>
        <v>0</v>
      </c>
      <c r="U1366" s="41">
        <f t="shared" si="906"/>
        <v>0</v>
      </c>
      <c r="V1366" s="41">
        <f t="shared" si="906"/>
        <v>0</v>
      </c>
      <c r="W1366" s="41">
        <f t="shared" si="906"/>
        <v>0</v>
      </c>
      <c r="X1366" s="41">
        <f t="shared" si="906"/>
        <v>0</v>
      </c>
      <c r="Y1366" s="41">
        <f t="shared" si="906"/>
        <v>0</v>
      </c>
      <c r="Z1366" s="41">
        <f t="shared" si="906"/>
        <v>0</v>
      </c>
      <c r="AA1366" s="41">
        <f t="shared" si="906"/>
        <v>0</v>
      </c>
      <c r="AB1366" s="41">
        <f t="shared" si="906"/>
        <v>0</v>
      </c>
      <c r="AC1366" s="41">
        <f t="shared" si="906"/>
        <v>0</v>
      </c>
      <c r="AD1366" s="41">
        <f t="shared" si="906"/>
        <v>0</v>
      </c>
      <c r="AE1366" s="41">
        <f t="shared" si="906"/>
        <v>0</v>
      </c>
      <c r="AF1366" s="41">
        <f t="shared" si="906"/>
        <v>0</v>
      </c>
      <c r="AG1366" s="41">
        <f t="shared" si="906"/>
        <v>0</v>
      </c>
      <c r="AH1366" s="41">
        <f t="shared" si="906"/>
        <v>0</v>
      </c>
      <c r="AI1366" s="41">
        <f t="shared" si="906"/>
        <v>0</v>
      </c>
      <c r="AJ1366" s="41">
        <f t="shared" si="906"/>
        <v>0</v>
      </c>
      <c r="AK1366" s="41">
        <f t="shared" si="906"/>
        <v>0</v>
      </c>
      <c r="AL1366" s="41">
        <f t="shared" si="906"/>
        <v>0</v>
      </c>
      <c r="AM1366" s="41">
        <f t="shared" si="906"/>
        <v>0</v>
      </c>
      <c r="AN1366" s="41">
        <f t="shared" si="906"/>
        <v>0</v>
      </c>
      <c r="AO1366" s="41">
        <f t="shared" si="906"/>
        <v>0</v>
      </c>
      <c r="AP1366" s="41">
        <f t="shared" si="906"/>
        <v>0</v>
      </c>
      <c r="AQ1366" s="41">
        <f t="shared" si="906"/>
        <v>0</v>
      </c>
      <c r="AR1366" s="41">
        <f t="shared" si="906"/>
        <v>0</v>
      </c>
      <c r="AS1366" s="41">
        <f t="shared" si="906"/>
        <v>0</v>
      </c>
      <c r="AT1366" s="41">
        <f t="shared" si="906"/>
        <v>0</v>
      </c>
      <c r="AU1366" s="41">
        <f t="shared" si="906"/>
        <v>0</v>
      </c>
      <c r="AV1366" s="41">
        <f t="shared" si="906"/>
        <v>0</v>
      </c>
      <c r="AW1366" s="41">
        <f t="shared" si="906"/>
        <v>0</v>
      </c>
      <c r="AX1366" s="41">
        <f t="shared" si="906"/>
        <v>0</v>
      </c>
      <c r="AY1366" s="41">
        <f t="shared" si="906"/>
        <v>0</v>
      </c>
      <c r="AZ1366" s="41">
        <f t="shared" si="906"/>
        <v>0</v>
      </c>
      <c r="BA1366" s="41">
        <f t="shared" si="906"/>
        <v>0</v>
      </c>
      <c r="BB1366" s="41">
        <f t="shared" si="906"/>
        <v>0</v>
      </c>
      <c r="BC1366" s="41">
        <f t="shared" si="906"/>
        <v>0</v>
      </c>
      <c r="BD1366" s="41">
        <f t="shared" si="906"/>
        <v>0</v>
      </c>
    </row>
    <row r="1367" spans="1:59" ht="16" x14ac:dyDescent="0.2">
      <c r="B1367" s="11">
        <f t="shared" si="896"/>
        <v>43</v>
      </c>
      <c r="C1367" s="12" t="str">
        <f t="shared" si="896"/>
        <v>SCI RETAIL RENNES 2</v>
      </c>
      <c r="D1367" s="43" t="s">
        <v>252</v>
      </c>
      <c r="E1367" s="42" t="s">
        <v>288</v>
      </c>
      <c r="F1367" s="44"/>
      <c r="G1367" s="43" t="s">
        <v>253</v>
      </c>
      <c r="H1367" s="39">
        <v>0</v>
      </c>
      <c r="I1367" s="43" t="s">
        <v>254</v>
      </c>
      <c r="J1367" s="32">
        <v>0</v>
      </c>
      <c r="K1367" s="24"/>
      <c r="L1367" s="20" t="s">
        <v>255</v>
      </c>
      <c r="M1367" s="72"/>
      <c r="N1367" s="72"/>
      <c r="O1367" s="41">
        <v>0</v>
      </c>
      <c r="P1367" s="41">
        <v>0</v>
      </c>
      <c r="Q1367" s="41">
        <v>0</v>
      </c>
      <c r="R1367" s="41">
        <v>0</v>
      </c>
      <c r="S1367" s="41">
        <v>0</v>
      </c>
      <c r="T1367" s="41">
        <v>0</v>
      </c>
      <c r="U1367" s="41">
        <v>0</v>
      </c>
      <c r="V1367" s="41">
        <v>0</v>
      </c>
      <c r="W1367" s="41">
        <v>0</v>
      </c>
      <c r="X1367" s="41">
        <v>0</v>
      </c>
      <c r="Y1367" s="41">
        <v>0</v>
      </c>
      <c r="Z1367" s="41">
        <v>0</v>
      </c>
      <c r="AA1367" s="41">
        <v>0</v>
      </c>
      <c r="AB1367" s="41">
        <v>0</v>
      </c>
      <c r="AC1367" s="41">
        <v>0</v>
      </c>
      <c r="AD1367" s="41">
        <v>0</v>
      </c>
      <c r="AE1367" s="41">
        <v>0</v>
      </c>
      <c r="AF1367" s="41">
        <v>0</v>
      </c>
      <c r="AG1367" s="41">
        <v>0</v>
      </c>
      <c r="AH1367" s="41">
        <v>0</v>
      </c>
      <c r="AI1367" s="41">
        <v>0</v>
      </c>
      <c r="AJ1367" s="41">
        <v>0</v>
      </c>
      <c r="AK1367" s="41">
        <v>0</v>
      </c>
      <c r="AL1367" s="41">
        <v>0</v>
      </c>
      <c r="AM1367" s="41">
        <v>0</v>
      </c>
      <c r="AN1367" s="41">
        <v>0</v>
      </c>
      <c r="AO1367" s="41">
        <v>0</v>
      </c>
      <c r="AP1367" s="41">
        <v>0</v>
      </c>
      <c r="AQ1367" s="41">
        <v>0</v>
      </c>
      <c r="AR1367" s="41">
        <v>0</v>
      </c>
      <c r="AS1367" s="41">
        <v>0</v>
      </c>
      <c r="AT1367" s="41">
        <v>0</v>
      </c>
      <c r="AU1367" s="41">
        <v>0</v>
      </c>
      <c r="AV1367" s="41">
        <v>0</v>
      </c>
      <c r="AW1367" s="41">
        <v>0</v>
      </c>
      <c r="AX1367" s="41">
        <v>0</v>
      </c>
      <c r="AY1367" s="41">
        <v>0</v>
      </c>
      <c r="AZ1367" s="41">
        <v>0</v>
      </c>
      <c r="BA1367" s="41">
        <v>0</v>
      </c>
      <c r="BB1367" s="41">
        <v>0</v>
      </c>
      <c r="BC1367" s="41">
        <v>0</v>
      </c>
      <c r="BD1367" s="41">
        <v>0</v>
      </c>
    </row>
    <row r="1368" spans="1:59" ht="16" x14ac:dyDescent="0.2">
      <c r="B1368" s="11">
        <f t="shared" si="896"/>
        <v>43</v>
      </c>
      <c r="C1368" s="12" t="str">
        <f t="shared" si="896"/>
        <v>SCI RETAIL RENNES 2</v>
      </c>
      <c r="D1368" s="43" t="s">
        <v>256</v>
      </c>
      <c r="E1368" s="32">
        <v>47541</v>
      </c>
      <c r="G1368" s="43" t="s">
        <v>257</v>
      </c>
      <c r="H1368" s="42">
        <v>0</v>
      </c>
      <c r="I1368" s="43" t="s">
        <v>258</v>
      </c>
      <c r="J1368" s="29">
        <v>0</v>
      </c>
      <c r="K1368" s="23"/>
      <c r="L1368" s="33" t="s">
        <v>259</v>
      </c>
      <c r="M1368" s="73"/>
      <c r="N1368" s="73"/>
      <c r="O1368" s="45">
        <f>-(O1365+O1366)*IFERROR((O1355+O1359)/(O1357+O1361),0)</f>
        <v>0</v>
      </c>
      <c r="P1368" s="45">
        <f t="shared" ref="P1368:BD1368" si="907">-(P1365+P1366)*IFERROR((P1355+P1359)/(P1357+P1361),0)</f>
        <v>0</v>
      </c>
      <c r="Q1368" s="45">
        <f t="shared" si="907"/>
        <v>0</v>
      </c>
      <c r="R1368" s="45">
        <f t="shared" si="907"/>
        <v>0</v>
      </c>
      <c r="S1368" s="45">
        <f t="shared" si="907"/>
        <v>0</v>
      </c>
      <c r="T1368" s="45">
        <f t="shared" si="907"/>
        <v>0</v>
      </c>
      <c r="U1368" s="45">
        <f t="shared" si="907"/>
        <v>0</v>
      </c>
      <c r="V1368" s="45">
        <f t="shared" si="907"/>
        <v>0</v>
      </c>
      <c r="W1368" s="45">
        <f t="shared" si="907"/>
        <v>0</v>
      </c>
      <c r="X1368" s="45">
        <f t="shared" si="907"/>
        <v>0</v>
      </c>
      <c r="Y1368" s="45">
        <f t="shared" si="907"/>
        <v>0</v>
      </c>
      <c r="Z1368" s="45">
        <f t="shared" si="907"/>
        <v>0</v>
      </c>
      <c r="AA1368" s="45">
        <f t="shared" si="907"/>
        <v>0</v>
      </c>
      <c r="AB1368" s="45">
        <f t="shared" si="907"/>
        <v>0</v>
      </c>
      <c r="AC1368" s="45">
        <f t="shared" si="907"/>
        <v>0</v>
      </c>
      <c r="AD1368" s="45">
        <f t="shared" si="907"/>
        <v>0</v>
      </c>
      <c r="AE1368" s="45">
        <f t="shared" si="907"/>
        <v>0</v>
      </c>
      <c r="AF1368" s="45">
        <f t="shared" si="907"/>
        <v>0</v>
      </c>
      <c r="AG1368" s="45">
        <f t="shared" si="907"/>
        <v>0</v>
      </c>
      <c r="AH1368" s="45">
        <f t="shared" si="907"/>
        <v>0</v>
      </c>
      <c r="AI1368" s="45">
        <f t="shared" si="907"/>
        <v>0</v>
      </c>
      <c r="AJ1368" s="45">
        <f t="shared" si="907"/>
        <v>0</v>
      </c>
      <c r="AK1368" s="45">
        <f t="shared" si="907"/>
        <v>0</v>
      </c>
      <c r="AL1368" s="45">
        <f t="shared" si="907"/>
        <v>0</v>
      </c>
      <c r="AM1368" s="45">
        <f t="shared" si="907"/>
        <v>0</v>
      </c>
      <c r="AN1368" s="45">
        <f t="shared" si="907"/>
        <v>0</v>
      </c>
      <c r="AO1368" s="45">
        <f t="shared" si="907"/>
        <v>0</v>
      </c>
      <c r="AP1368" s="45">
        <f t="shared" si="907"/>
        <v>0</v>
      </c>
      <c r="AQ1368" s="45">
        <f t="shared" si="907"/>
        <v>0</v>
      </c>
      <c r="AR1368" s="45">
        <f t="shared" si="907"/>
        <v>0</v>
      </c>
      <c r="AS1368" s="45">
        <f t="shared" si="907"/>
        <v>0</v>
      </c>
      <c r="AT1368" s="45">
        <f t="shared" si="907"/>
        <v>0</v>
      </c>
      <c r="AU1368" s="45">
        <f t="shared" si="907"/>
        <v>0</v>
      </c>
      <c r="AV1368" s="45">
        <f t="shared" si="907"/>
        <v>0</v>
      </c>
      <c r="AW1368" s="45">
        <f t="shared" si="907"/>
        <v>0</v>
      </c>
      <c r="AX1368" s="45">
        <f t="shared" si="907"/>
        <v>0</v>
      </c>
      <c r="AY1368" s="45">
        <f t="shared" si="907"/>
        <v>0</v>
      </c>
      <c r="AZ1368" s="45">
        <f t="shared" si="907"/>
        <v>0</v>
      </c>
      <c r="BA1368" s="45">
        <f t="shared" si="907"/>
        <v>0</v>
      </c>
      <c r="BB1368" s="45">
        <f t="shared" si="907"/>
        <v>0</v>
      </c>
      <c r="BC1368" s="45">
        <f t="shared" si="907"/>
        <v>0</v>
      </c>
      <c r="BD1368" s="45">
        <f t="shared" si="907"/>
        <v>0</v>
      </c>
    </row>
    <row r="1369" spans="1:59" ht="16" x14ac:dyDescent="0.2">
      <c r="B1369" s="11">
        <f t="shared" si="896"/>
        <v>43</v>
      </c>
      <c r="C1369" s="12" t="str">
        <f t="shared" si="896"/>
        <v>SCI RETAIL RENNES 2</v>
      </c>
      <c r="K1369" s="24"/>
      <c r="O1369" s="15"/>
      <c r="P1369" s="15"/>
      <c r="Q1369" s="15"/>
      <c r="R1369" s="15"/>
      <c r="S1369" s="15"/>
      <c r="T1369" s="15"/>
      <c r="U1369" s="15"/>
      <c r="V1369" s="15"/>
      <c r="W1369" s="15"/>
      <c r="X1369" s="15"/>
      <c r="Y1369" s="15"/>
      <c r="Z1369" s="15"/>
      <c r="AA1369" s="15"/>
      <c r="AB1369" s="15"/>
      <c r="AC1369" s="15"/>
      <c r="AD1369" s="15"/>
      <c r="AE1369" s="15"/>
      <c r="AF1369" s="15"/>
      <c r="AG1369" s="15"/>
      <c r="AH1369" s="15"/>
      <c r="AI1369" s="15"/>
      <c r="AJ1369" s="15"/>
      <c r="AK1369" s="15"/>
      <c r="AL1369" s="15"/>
      <c r="AM1369" s="15"/>
      <c r="AN1369" s="15"/>
      <c r="AO1369" s="15"/>
      <c r="AP1369" s="15"/>
      <c r="AQ1369" s="15"/>
      <c r="AR1369" s="15"/>
      <c r="AS1369" s="15"/>
      <c r="AT1369" s="15"/>
      <c r="AU1369" s="15"/>
      <c r="AV1369" s="15"/>
      <c r="AW1369" s="15"/>
      <c r="AX1369" s="15"/>
      <c r="AY1369" s="15"/>
      <c r="AZ1369" s="15"/>
      <c r="BA1369" s="15"/>
      <c r="BB1369" s="15"/>
      <c r="BC1369" s="15"/>
      <c r="BD1369" s="15"/>
    </row>
    <row r="1370" spans="1:59" ht="16" x14ac:dyDescent="0.2">
      <c r="B1370" s="11">
        <f t="shared" si="896"/>
        <v>43</v>
      </c>
      <c r="C1370" s="12" t="str">
        <f t="shared" si="896"/>
        <v>SCI RETAIL RENNES 2</v>
      </c>
      <c r="G1370" s="46" t="s">
        <v>229</v>
      </c>
      <c r="H1370" s="104" t="s">
        <v>26</v>
      </c>
      <c r="I1370" s="105"/>
      <c r="J1370" s="106"/>
      <c r="K1370" s="23"/>
      <c r="L1370" s="47" t="s">
        <v>4</v>
      </c>
      <c r="M1370" s="81"/>
      <c r="N1370" s="81"/>
      <c r="O1370" s="48">
        <f>SUM(O1365:O1368)</f>
        <v>18638.408304498273</v>
      </c>
      <c r="P1370" s="48">
        <f t="shared" ref="P1370:BD1370" si="908">SUM(P1365:P1368)</f>
        <v>18638.408304498273</v>
      </c>
      <c r="Q1370" s="48">
        <f t="shared" si="908"/>
        <v>18704.678200692044</v>
      </c>
      <c r="R1370" s="48">
        <f t="shared" si="908"/>
        <v>18824.792387543257</v>
      </c>
      <c r="S1370" s="48">
        <f t="shared" si="908"/>
        <v>18824.792387543257</v>
      </c>
      <c r="T1370" s="48">
        <f t="shared" si="908"/>
        <v>18824.792387543257</v>
      </c>
      <c r="U1370" s="48">
        <f t="shared" si="908"/>
        <v>18893.058118179397</v>
      </c>
      <c r="V1370" s="48">
        <f t="shared" si="908"/>
        <v>19013.040311418688</v>
      </c>
      <c r="W1370" s="48">
        <f t="shared" si="908"/>
        <v>19013.040311418688</v>
      </c>
      <c r="X1370" s="48">
        <f t="shared" si="908"/>
        <v>19013.040311418688</v>
      </c>
      <c r="Y1370" s="48">
        <f t="shared" si="908"/>
        <v>19080.642232525952</v>
      </c>
      <c r="Z1370" s="48">
        <f t="shared" si="908"/>
        <v>19203.170714532873</v>
      </c>
      <c r="AA1370" s="48">
        <f t="shared" si="908"/>
        <v>19203.170714532873</v>
      </c>
      <c r="AB1370" s="48">
        <f t="shared" si="908"/>
        <v>19203.170714532873</v>
      </c>
      <c r="AC1370" s="48">
        <f t="shared" si="908"/>
        <v>19271.44865485121</v>
      </c>
      <c r="AD1370" s="48">
        <f t="shared" si="908"/>
        <v>19395.202421678205</v>
      </c>
      <c r="AE1370" s="48">
        <f t="shared" si="908"/>
        <v>19395.202421678205</v>
      </c>
      <c r="AF1370" s="48">
        <f t="shared" si="908"/>
        <v>19395.202421678205</v>
      </c>
      <c r="AG1370" s="48">
        <f t="shared" si="908"/>
        <v>19464.163141399727</v>
      </c>
      <c r="AH1370" s="48">
        <f t="shared" si="908"/>
        <v>19589.154445894983</v>
      </c>
      <c r="AI1370" s="48">
        <f t="shared" si="908"/>
        <v>19589.154445894983</v>
      </c>
      <c r="AJ1370" s="48">
        <f t="shared" si="908"/>
        <v>19589.154445894983</v>
      </c>
      <c r="AK1370" s="48">
        <f t="shared" si="908"/>
        <v>19660.192038940539</v>
      </c>
      <c r="AL1370" s="48">
        <f t="shared" si="908"/>
        <v>19785.045990353934</v>
      </c>
      <c r="AM1370" s="48">
        <f t="shared" si="908"/>
        <v>19785.045990353934</v>
      </c>
      <c r="AN1370" s="48">
        <f t="shared" si="908"/>
        <v>19785.045990353934</v>
      </c>
      <c r="AO1370" s="48">
        <f t="shared" si="908"/>
        <v>19855.392820541856</v>
      </c>
      <c r="AP1370" s="48">
        <f t="shared" si="908"/>
        <v>19982.896450257471</v>
      </c>
      <c r="AQ1370" s="48">
        <f t="shared" si="908"/>
        <v>19982.896450257471</v>
      </c>
      <c r="AR1370" s="48">
        <f t="shared" si="908"/>
        <v>19982.896450257471</v>
      </c>
      <c r="AS1370" s="48">
        <f t="shared" si="908"/>
        <v>20044.633040380719</v>
      </c>
      <c r="AT1370" s="48">
        <f t="shared" si="908"/>
        <v>19545.563536586844</v>
      </c>
      <c r="AU1370" s="48">
        <f t="shared" si="908"/>
        <v>19545.563536586844</v>
      </c>
      <c r="AV1370" s="48">
        <f t="shared" si="908"/>
        <v>19545.563536586844</v>
      </c>
      <c r="AW1370" s="48">
        <f t="shared" si="908"/>
        <v>19615.05887360582</v>
      </c>
      <c r="AX1370" s="48">
        <f t="shared" si="908"/>
        <v>19741.019171952714</v>
      </c>
      <c r="AY1370" s="48">
        <f t="shared" si="908"/>
        <v>19741.019171952714</v>
      </c>
      <c r="AZ1370" s="48">
        <f t="shared" si="908"/>
        <v>19741.019171952714</v>
      </c>
      <c r="BA1370" s="48">
        <f t="shared" si="908"/>
        <v>19812.607483235617</v>
      </c>
      <c r="BB1370" s="48">
        <f t="shared" si="908"/>
        <v>19938.429363672243</v>
      </c>
      <c r="BC1370" s="48">
        <f t="shared" si="908"/>
        <v>19938.429363672243</v>
      </c>
      <c r="BD1370" s="48">
        <f t="shared" si="908"/>
        <v>19938.429363672243</v>
      </c>
    </row>
    <row r="1371" spans="1:59" ht="16" x14ac:dyDescent="0.2">
      <c r="B1371" s="11">
        <f t="shared" ref="B1371:C1376" si="909">B1370</f>
        <v>43</v>
      </c>
      <c r="C1371" s="12" t="str">
        <f t="shared" si="909"/>
        <v>SCI RETAIL RENNES 2</v>
      </c>
      <c r="D1371" s="46" t="s">
        <v>260</v>
      </c>
      <c r="E1371" s="32">
        <v>47541</v>
      </c>
      <c r="F1371" s="15"/>
      <c r="G1371" s="46" t="s">
        <v>261</v>
      </c>
      <c r="H1371" s="46" t="s">
        <v>237</v>
      </c>
      <c r="I1371" s="46" t="s">
        <v>238</v>
      </c>
      <c r="J1371" s="46" t="s">
        <v>239</v>
      </c>
      <c r="K1371" s="23"/>
      <c r="O1371" s="15"/>
      <c r="P1371" s="15"/>
      <c r="Q1371" s="15"/>
      <c r="R1371" s="15"/>
      <c r="S1371" s="15"/>
      <c r="T1371" s="15"/>
      <c r="U1371" s="15"/>
      <c r="V1371" s="15"/>
      <c r="W1371" s="15"/>
      <c r="X1371" s="15"/>
      <c r="Y1371" s="15"/>
      <c r="Z1371" s="15"/>
      <c r="AA1371" s="15"/>
      <c r="AB1371" s="15"/>
      <c r="AC1371" s="15"/>
      <c r="AD1371" s="15"/>
      <c r="AE1371" s="15"/>
      <c r="AF1371" s="15"/>
      <c r="AG1371" s="15"/>
      <c r="AH1371" s="15"/>
      <c r="AI1371" s="15"/>
      <c r="AJ1371" s="15"/>
      <c r="AK1371" s="15"/>
      <c r="AL1371" s="15"/>
      <c r="AM1371" s="15"/>
      <c r="AN1371" s="15"/>
      <c r="AO1371" s="15"/>
      <c r="AP1371" s="15"/>
      <c r="AQ1371" s="15"/>
      <c r="AR1371" s="15"/>
      <c r="AS1371" s="15"/>
      <c r="AT1371" s="15"/>
      <c r="AU1371" s="15"/>
      <c r="AV1371" s="15"/>
      <c r="AW1371" s="15"/>
      <c r="AX1371" s="15"/>
      <c r="AY1371" s="15"/>
      <c r="AZ1371" s="15"/>
      <c r="BA1371" s="15"/>
      <c r="BB1371" s="15"/>
      <c r="BC1371" s="15"/>
      <c r="BD1371" s="15"/>
    </row>
    <row r="1372" spans="1:59" ht="16" x14ac:dyDescent="0.2">
      <c r="B1372" s="11">
        <f t="shared" si="909"/>
        <v>43</v>
      </c>
      <c r="C1372" s="12" t="str">
        <f t="shared" si="909"/>
        <v>SCI RETAIL RENNES 2</v>
      </c>
      <c r="D1372" s="46" t="s">
        <v>262</v>
      </c>
      <c r="E1372" s="31">
        <v>77683.401479627006</v>
      </c>
      <c r="F1372" s="15"/>
      <c r="G1372" s="49" t="s">
        <v>263</v>
      </c>
      <c r="H1372" s="31">
        <v>0</v>
      </c>
      <c r="I1372" s="32">
        <v>0</v>
      </c>
      <c r="J1372" s="32">
        <v>0</v>
      </c>
      <c r="K1372" s="23"/>
      <c r="L1372" s="50" t="s">
        <v>264</v>
      </c>
      <c r="M1372" s="70"/>
      <c r="N1372" s="70"/>
      <c r="O1372" s="40">
        <f t="shared" ref="O1372:BD1372" si="910">IFERROR(((O$3&gt;=$E1371)*(O$2&lt;=$E1371))*$E1375,"")</f>
        <v>0</v>
      </c>
      <c r="P1372" s="40">
        <f t="shared" si="910"/>
        <v>0</v>
      </c>
      <c r="Q1372" s="40">
        <f t="shared" si="910"/>
        <v>0</v>
      </c>
      <c r="R1372" s="40">
        <f t="shared" si="910"/>
        <v>0</v>
      </c>
      <c r="S1372" s="40">
        <f t="shared" si="910"/>
        <v>0</v>
      </c>
      <c r="T1372" s="40">
        <f t="shared" si="910"/>
        <v>0</v>
      </c>
      <c r="U1372" s="40">
        <f t="shared" si="910"/>
        <v>0</v>
      </c>
      <c r="V1372" s="40">
        <f t="shared" si="910"/>
        <v>0</v>
      </c>
      <c r="W1372" s="40">
        <f t="shared" si="910"/>
        <v>0</v>
      </c>
      <c r="X1372" s="40">
        <f t="shared" si="910"/>
        <v>0</v>
      </c>
      <c r="Y1372" s="40">
        <f t="shared" si="910"/>
        <v>0</v>
      </c>
      <c r="Z1372" s="40">
        <f t="shared" si="910"/>
        <v>0</v>
      </c>
      <c r="AA1372" s="40">
        <f t="shared" si="910"/>
        <v>0</v>
      </c>
      <c r="AB1372" s="40">
        <f t="shared" si="910"/>
        <v>0</v>
      </c>
      <c r="AC1372" s="40">
        <f t="shared" si="910"/>
        <v>0</v>
      </c>
      <c r="AD1372" s="40">
        <f t="shared" si="910"/>
        <v>0</v>
      </c>
      <c r="AE1372" s="40">
        <f t="shared" si="910"/>
        <v>0</v>
      </c>
      <c r="AF1372" s="40">
        <f t="shared" si="910"/>
        <v>0</v>
      </c>
      <c r="AG1372" s="40">
        <f t="shared" si="910"/>
        <v>0</v>
      </c>
      <c r="AH1372" s="40">
        <f t="shared" si="910"/>
        <v>0</v>
      </c>
      <c r="AI1372" s="40">
        <f t="shared" si="910"/>
        <v>0</v>
      </c>
      <c r="AJ1372" s="40">
        <f t="shared" si="910"/>
        <v>0</v>
      </c>
      <c r="AK1372" s="40">
        <f t="shared" si="910"/>
        <v>0</v>
      </c>
      <c r="AL1372" s="40">
        <f t="shared" si="910"/>
        <v>0</v>
      </c>
      <c r="AM1372" s="40">
        <f t="shared" si="910"/>
        <v>0</v>
      </c>
      <c r="AN1372" s="40">
        <f t="shared" si="910"/>
        <v>0</v>
      </c>
      <c r="AO1372" s="40">
        <f t="shared" si="910"/>
        <v>0</v>
      </c>
      <c r="AP1372" s="40">
        <f t="shared" si="910"/>
        <v>0</v>
      </c>
      <c r="AQ1372" s="40">
        <f t="shared" si="910"/>
        <v>0</v>
      </c>
      <c r="AR1372" s="40">
        <f t="shared" si="910"/>
        <v>0</v>
      </c>
      <c r="AS1372" s="40">
        <f t="shared" si="910"/>
        <v>0</v>
      </c>
      <c r="AT1372" s="40">
        <f t="shared" si="910"/>
        <v>0</v>
      </c>
      <c r="AU1372" s="40">
        <f t="shared" si="910"/>
        <v>0</v>
      </c>
      <c r="AV1372" s="40">
        <f t="shared" si="910"/>
        <v>0</v>
      </c>
      <c r="AW1372" s="40">
        <f t="shared" si="910"/>
        <v>0</v>
      </c>
      <c r="AX1372" s="40">
        <f t="shared" si="910"/>
        <v>0</v>
      </c>
      <c r="AY1372" s="40">
        <f t="shared" si="910"/>
        <v>0</v>
      </c>
      <c r="AZ1372" s="40">
        <f t="shared" si="910"/>
        <v>0</v>
      </c>
      <c r="BA1372" s="40">
        <f t="shared" si="910"/>
        <v>0</v>
      </c>
      <c r="BB1372" s="40">
        <f t="shared" si="910"/>
        <v>0</v>
      </c>
      <c r="BC1372" s="40">
        <f t="shared" si="910"/>
        <v>0</v>
      </c>
      <c r="BD1372" s="40">
        <f t="shared" si="910"/>
        <v>0</v>
      </c>
    </row>
    <row r="1373" spans="1:59" ht="16" x14ac:dyDescent="0.2">
      <c r="B1373" s="11">
        <f t="shared" si="909"/>
        <v>43</v>
      </c>
      <c r="C1373" s="12" t="str">
        <f t="shared" si="909"/>
        <v>SCI RETAIL RENNES 2</v>
      </c>
      <c r="D1373" s="46" t="s">
        <v>24</v>
      </c>
      <c r="E1373" s="51">
        <f>IF(E1371&gt;MAX($O$3:$BD$3),BD1362,
IF(E1371&lt;MIN($O$3:$BD$3),1,SUMIFS($O1363:$BD1363,$O$2:$BD$2,"&lt;="&amp;E1371,$O$3:$BD$3,"&gt;="&amp;E1371)))</f>
        <v>1.0759473889145015</v>
      </c>
      <c r="F1373" s="15"/>
      <c r="G1373" s="49" t="s">
        <v>265</v>
      </c>
      <c r="H1373" s="31">
        <v>0</v>
      </c>
      <c r="I1373" s="32">
        <v>0</v>
      </c>
      <c r="J1373" s="32">
        <v>0</v>
      </c>
      <c r="K1373" s="23"/>
      <c r="L1373" s="52" t="s">
        <v>266</v>
      </c>
      <c r="M1373" s="72"/>
      <c r="N1373" s="72"/>
      <c r="O1373" s="41">
        <f t="shared" ref="O1373:BD1373" si="911">IFERROR(((O$3&gt;=$E1368)*(O$2&lt;=$E1368))*$H1376,"")</f>
        <v>0</v>
      </c>
      <c r="P1373" s="41">
        <f t="shared" si="911"/>
        <v>0</v>
      </c>
      <c r="Q1373" s="41">
        <f t="shared" si="911"/>
        <v>0</v>
      </c>
      <c r="R1373" s="41">
        <f t="shared" si="911"/>
        <v>0</v>
      </c>
      <c r="S1373" s="41">
        <f t="shared" si="911"/>
        <v>0</v>
      </c>
      <c r="T1373" s="41">
        <f t="shared" si="911"/>
        <v>0</v>
      </c>
      <c r="U1373" s="41">
        <f t="shared" si="911"/>
        <v>0</v>
      </c>
      <c r="V1373" s="41">
        <f t="shared" si="911"/>
        <v>0</v>
      </c>
      <c r="W1373" s="41">
        <f t="shared" si="911"/>
        <v>0</v>
      </c>
      <c r="X1373" s="41">
        <f t="shared" si="911"/>
        <v>0</v>
      </c>
      <c r="Y1373" s="41">
        <f t="shared" si="911"/>
        <v>0</v>
      </c>
      <c r="Z1373" s="41">
        <f t="shared" si="911"/>
        <v>0</v>
      </c>
      <c r="AA1373" s="41">
        <f t="shared" si="911"/>
        <v>0</v>
      </c>
      <c r="AB1373" s="41">
        <f t="shared" si="911"/>
        <v>0</v>
      </c>
      <c r="AC1373" s="41">
        <f t="shared" si="911"/>
        <v>0</v>
      </c>
      <c r="AD1373" s="41">
        <f t="shared" si="911"/>
        <v>0</v>
      </c>
      <c r="AE1373" s="41">
        <f t="shared" si="911"/>
        <v>0</v>
      </c>
      <c r="AF1373" s="41">
        <f t="shared" si="911"/>
        <v>0</v>
      </c>
      <c r="AG1373" s="41">
        <f t="shared" si="911"/>
        <v>0</v>
      </c>
      <c r="AH1373" s="41">
        <f t="shared" si="911"/>
        <v>0</v>
      </c>
      <c r="AI1373" s="41">
        <f t="shared" si="911"/>
        <v>0</v>
      </c>
      <c r="AJ1373" s="41">
        <f t="shared" si="911"/>
        <v>0</v>
      </c>
      <c r="AK1373" s="41">
        <f t="shared" si="911"/>
        <v>0</v>
      </c>
      <c r="AL1373" s="41">
        <f t="shared" si="911"/>
        <v>0</v>
      </c>
      <c r="AM1373" s="41">
        <f t="shared" si="911"/>
        <v>0</v>
      </c>
      <c r="AN1373" s="41">
        <f t="shared" si="911"/>
        <v>0</v>
      </c>
      <c r="AO1373" s="41">
        <f t="shared" si="911"/>
        <v>0</v>
      </c>
      <c r="AP1373" s="41">
        <f t="shared" si="911"/>
        <v>0</v>
      </c>
      <c r="AQ1373" s="41">
        <f t="shared" si="911"/>
        <v>0</v>
      </c>
      <c r="AR1373" s="41">
        <f t="shared" si="911"/>
        <v>0</v>
      </c>
      <c r="AS1373" s="41">
        <f t="shared" si="911"/>
        <v>0</v>
      </c>
      <c r="AT1373" s="41">
        <f t="shared" si="911"/>
        <v>0</v>
      </c>
      <c r="AU1373" s="41">
        <f t="shared" si="911"/>
        <v>0</v>
      </c>
      <c r="AV1373" s="41">
        <f t="shared" si="911"/>
        <v>0</v>
      </c>
      <c r="AW1373" s="41">
        <f t="shared" si="911"/>
        <v>0</v>
      </c>
      <c r="AX1373" s="41">
        <f t="shared" si="911"/>
        <v>0</v>
      </c>
      <c r="AY1373" s="41">
        <f t="shared" si="911"/>
        <v>0</v>
      </c>
      <c r="AZ1373" s="41">
        <f t="shared" si="911"/>
        <v>0</v>
      </c>
      <c r="BA1373" s="41">
        <f t="shared" si="911"/>
        <v>0</v>
      </c>
      <c r="BB1373" s="41">
        <f t="shared" si="911"/>
        <v>0</v>
      </c>
      <c r="BC1373" s="41">
        <f t="shared" si="911"/>
        <v>0</v>
      </c>
      <c r="BD1373" s="41">
        <f t="shared" si="911"/>
        <v>0</v>
      </c>
    </row>
    <row r="1374" spans="1:59" ht="16" x14ac:dyDescent="0.2">
      <c r="B1374" s="11">
        <f t="shared" si="909"/>
        <v>43</v>
      </c>
      <c r="C1374" s="12" t="str">
        <f t="shared" si="909"/>
        <v>SCI RETAIL RENNES 2</v>
      </c>
      <c r="D1374" s="46" t="s">
        <v>8</v>
      </c>
      <c r="E1374" s="42">
        <v>0</v>
      </c>
      <c r="F1374" s="15"/>
      <c r="G1374" s="49" t="s">
        <v>267</v>
      </c>
      <c r="H1374" s="31">
        <v>0</v>
      </c>
      <c r="I1374" s="32">
        <v>0</v>
      </c>
      <c r="J1374" s="32">
        <v>0</v>
      </c>
      <c r="L1374" s="52" t="s">
        <v>268</v>
      </c>
      <c r="M1374" s="72"/>
      <c r="N1374" s="72"/>
      <c r="O1374" s="41">
        <f t="shared" ref="O1374:BD1374" si="912">IFERROR(((O$3&gt;=$E1371)*(O$2&lt;=$E1371))*$J1376,"")</f>
        <v>0</v>
      </c>
      <c r="P1374" s="41">
        <f t="shared" si="912"/>
        <v>0</v>
      </c>
      <c r="Q1374" s="41">
        <f t="shared" si="912"/>
        <v>0</v>
      </c>
      <c r="R1374" s="41">
        <f t="shared" si="912"/>
        <v>0</v>
      </c>
      <c r="S1374" s="41">
        <f t="shared" si="912"/>
        <v>0</v>
      </c>
      <c r="T1374" s="41">
        <f t="shared" si="912"/>
        <v>0</v>
      </c>
      <c r="U1374" s="41">
        <f t="shared" si="912"/>
        <v>0</v>
      </c>
      <c r="V1374" s="41">
        <f t="shared" si="912"/>
        <v>0</v>
      </c>
      <c r="W1374" s="41">
        <f t="shared" si="912"/>
        <v>0</v>
      </c>
      <c r="X1374" s="41">
        <f t="shared" si="912"/>
        <v>0</v>
      </c>
      <c r="Y1374" s="41">
        <f t="shared" si="912"/>
        <v>0</v>
      </c>
      <c r="Z1374" s="41">
        <f t="shared" si="912"/>
        <v>0</v>
      </c>
      <c r="AA1374" s="41">
        <f t="shared" si="912"/>
        <v>0</v>
      </c>
      <c r="AB1374" s="41">
        <f t="shared" si="912"/>
        <v>0</v>
      </c>
      <c r="AC1374" s="41">
        <f t="shared" si="912"/>
        <v>0</v>
      </c>
      <c r="AD1374" s="41">
        <f t="shared" si="912"/>
        <v>0</v>
      </c>
      <c r="AE1374" s="41">
        <f t="shared" si="912"/>
        <v>0</v>
      </c>
      <c r="AF1374" s="41">
        <f t="shared" si="912"/>
        <v>0</v>
      </c>
      <c r="AG1374" s="41">
        <f t="shared" si="912"/>
        <v>0</v>
      </c>
      <c r="AH1374" s="41">
        <f t="shared" si="912"/>
        <v>0</v>
      </c>
      <c r="AI1374" s="41">
        <f t="shared" si="912"/>
        <v>0</v>
      </c>
      <c r="AJ1374" s="41">
        <f t="shared" si="912"/>
        <v>0</v>
      </c>
      <c r="AK1374" s="41">
        <f t="shared" si="912"/>
        <v>0</v>
      </c>
      <c r="AL1374" s="41">
        <f t="shared" si="912"/>
        <v>0</v>
      </c>
      <c r="AM1374" s="41">
        <f t="shared" si="912"/>
        <v>0</v>
      </c>
      <c r="AN1374" s="41">
        <f t="shared" si="912"/>
        <v>0</v>
      </c>
      <c r="AO1374" s="41">
        <f t="shared" si="912"/>
        <v>0</v>
      </c>
      <c r="AP1374" s="41">
        <f t="shared" si="912"/>
        <v>0</v>
      </c>
      <c r="AQ1374" s="41">
        <f t="shared" si="912"/>
        <v>0</v>
      </c>
      <c r="AR1374" s="41">
        <f t="shared" si="912"/>
        <v>0</v>
      </c>
      <c r="AS1374" s="41">
        <f t="shared" si="912"/>
        <v>0</v>
      </c>
      <c r="AT1374" s="41">
        <f t="shared" si="912"/>
        <v>0</v>
      </c>
      <c r="AU1374" s="41">
        <f t="shared" si="912"/>
        <v>0</v>
      </c>
      <c r="AV1374" s="41">
        <f t="shared" si="912"/>
        <v>0</v>
      </c>
      <c r="AW1374" s="41">
        <f t="shared" si="912"/>
        <v>0</v>
      </c>
      <c r="AX1374" s="41">
        <f t="shared" si="912"/>
        <v>0</v>
      </c>
      <c r="AY1374" s="41">
        <f t="shared" si="912"/>
        <v>0</v>
      </c>
      <c r="AZ1374" s="41">
        <f t="shared" si="912"/>
        <v>0</v>
      </c>
      <c r="BA1374" s="41">
        <f t="shared" si="912"/>
        <v>0</v>
      </c>
      <c r="BB1374" s="41">
        <f t="shared" si="912"/>
        <v>0</v>
      </c>
      <c r="BC1374" s="41">
        <f t="shared" si="912"/>
        <v>0</v>
      </c>
      <c r="BD1374" s="41">
        <f t="shared" si="912"/>
        <v>0</v>
      </c>
    </row>
    <row r="1375" spans="1:59" ht="16" x14ac:dyDescent="0.2">
      <c r="B1375" s="11">
        <f t="shared" si="909"/>
        <v>43</v>
      </c>
      <c r="C1375" s="12" t="str">
        <f t="shared" si="909"/>
        <v>SCI RETAIL RENNES 2</v>
      </c>
      <c r="D1375" s="46" t="s">
        <v>269</v>
      </c>
      <c r="E1375" s="31">
        <v>0</v>
      </c>
      <c r="F1375" s="15"/>
      <c r="G1375" s="53"/>
      <c r="H1375" s="15"/>
      <c r="I1375" s="15"/>
      <c r="J1375" s="23"/>
      <c r="L1375" s="52" t="s">
        <v>270</v>
      </c>
      <c r="M1375" s="72"/>
      <c r="N1375" s="72"/>
      <c r="O1375" s="41">
        <f t="shared" ref="O1375:BD1375" si="913">IFERROR(((O$3&gt;=$J1365)*(O$2&lt;=$J1365))*$E1376,"")</f>
        <v>0</v>
      </c>
      <c r="P1375" s="41">
        <f t="shared" si="913"/>
        <v>0</v>
      </c>
      <c r="Q1375" s="41">
        <f t="shared" si="913"/>
        <v>0</v>
      </c>
      <c r="R1375" s="41">
        <f t="shared" si="913"/>
        <v>0</v>
      </c>
      <c r="S1375" s="41">
        <f t="shared" si="913"/>
        <v>0</v>
      </c>
      <c r="T1375" s="41">
        <f t="shared" si="913"/>
        <v>0</v>
      </c>
      <c r="U1375" s="41">
        <f t="shared" si="913"/>
        <v>0</v>
      </c>
      <c r="V1375" s="41">
        <f t="shared" si="913"/>
        <v>0</v>
      </c>
      <c r="W1375" s="41">
        <f t="shared" si="913"/>
        <v>0</v>
      </c>
      <c r="X1375" s="41">
        <f t="shared" si="913"/>
        <v>0</v>
      </c>
      <c r="Y1375" s="41">
        <f t="shared" si="913"/>
        <v>0</v>
      </c>
      <c r="Z1375" s="41">
        <f t="shared" si="913"/>
        <v>0</v>
      </c>
      <c r="AA1375" s="41">
        <f t="shared" si="913"/>
        <v>0</v>
      </c>
      <c r="AB1375" s="41">
        <f t="shared" si="913"/>
        <v>0</v>
      </c>
      <c r="AC1375" s="41">
        <f t="shared" si="913"/>
        <v>0</v>
      </c>
      <c r="AD1375" s="41">
        <f t="shared" si="913"/>
        <v>0</v>
      </c>
      <c r="AE1375" s="41">
        <f t="shared" si="913"/>
        <v>0</v>
      </c>
      <c r="AF1375" s="41">
        <f t="shared" si="913"/>
        <v>0</v>
      </c>
      <c r="AG1375" s="41">
        <f t="shared" si="913"/>
        <v>0</v>
      </c>
      <c r="AH1375" s="41">
        <f t="shared" si="913"/>
        <v>0</v>
      </c>
      <c r="AI1375" s="41">
        <f t="shared" si="913"/>
        <v>0</v>
      </c>
      <c r="AJ1375" s="41">
        <f t="shared" si="913"/>
        <v>0</v>
      </c>
      <c r="AK1375" s="41">
        <f t="shared" si="913"/>
        <v>0</v>
      </c>
      <c r="AL1375" s="41">
        <f t="shared" si="913"/>
        <v>0</v>
      </c>
      <c r="AM1375" s="41">
        <f t="shared" si="913"/>
        <v>0</v>
      </c>
      <c r="AN1375" s="41">
        <f t="shared" si="913"/>
        <v>0</v>
      </c>
      <c r="AO1375" s="41">
        <f t="shared" si="913"/>
        <v>0</v>
      </c>
      <c r="AP1375" s="41">
        <f t="shared" si="913"/>
        <v>0</v>
      </c>
      <c r="AQ1375" s="41">
        <f t="shared" si="913"/>
        <v>0</v>
      </c>
      <c r="AR1375" s="41">
        <f t="shared" si="913"/>
        <v>0</v>
      </c>
      <c r="AS1375" s="41">
        <f t="shared" si="913"/>
        <v>0</v>
      </c>
      <c r="AT1375" s="41">
        <f t="shared" si="913"/>
        <v>0</v>
      </c>
      <c r="AU1375" s="41">
        <f t="shared" si="913"/>
        <v>0</v>
      </c>
      <c r="AV1375" s="41">
        <f t="shared" si="913"/>
        <v>0</v>
      </c>
      <c r="AW1375" s="41">
        <f t="shared" si="913"/>
        <v>0</v>
      </c>
      <c r="AX1375" s="41">
        <f t="shared" si="913"/>
        <v>0</v>
      </c>
      <c r="AY1375" s="41">
        <f t="shared" si="913"/>
        <v>0</v>
      </c>
      <c r="AZ1375" s="41">
        <f t="shared" si="913"/>
        <v>0</v>
      </c>
      <c r="BA1375" s="41">
        <f t="shared" si="913"/>
        <v>0</v>
      </c>
      <c r="BB1375" s="41">
        <f t="shared" si="913"/>
        <v>0</v>
      </c>
      <c r="BC1375" s="41">
        <f t="shared" si="913"/>
        <v>0</v>
      </c>
      <c r="BD1375" s="41">
        <f t="shared" si="913"/>
        <v>0</v>
      </c>
    </row>
    <row r="1376" spans="1:59" ht="16" x14ac:dyDescent="0.2">
      <c r="B1376" s="11">
        <f t="shared" si="909"/>
        <v>43</v>
      </c>
      <c r="C1376" s="12" t="str">
        <f t="shared" si="909"/>
        <v>SCI RETAIL RENNES 2</v>
      </c>
      <c r="D1376" s="46" t="s">
        <v>270</v>
      </c>
      <c r="E1376" s="31">
        <v>0</v>
      </c>
      <c r="F1376" s="15"/>
      <c r="G1376" s="46" t="s">
        <v>266</v>
      </c>
      <c r="H1376" s="31">
        <v>0</v>
      </c>
      <c r="I1376" s="46" t="s">
        <v>268</v>
      </c>
      <c r="J1376" s="31">
        <v>0</v>
      </c>
      <c r="L1376" s="54" t="s">
        <v>271</v>
      </c>
      <c r="M1376" s="73"/>
      <c r="N1376" s="73"/>
      <c r="O1376" s="45">
        <f t="shared" ref="O1376:BD1376" si="914">IFERROR(-($E1357+$H1357+$J1357)*O1358,"")</f>
        <v>0</v>
      </c>
      <c r="P1376" s="45">
        <f t="shared" si="914"/>
        <v>0</v>
      </c>
      <c r="Q1376" s="45">
        <f t="shared" si="914"/>
        <v>0</v>
      </c>
      <c r="R1376" s="45">
        <f t="shared" si="914"/>
        <v>0</v>
      </c>
      <c r="S1376" s="45">
        <f t="shared" si="914"/>
        <v>0</v>
      </c>
      <c r="T1376" s="45">
        <f t="shared" si="914"/>
        <v>0</v>
      </c>
      <c r="U1376" s="45">
        <f t="shared" si="914"/>
        <v>0</v>
      </c>
      <c r="V1376" s="45">
        <f t="shared" si="914"/>
        <v>0</v>
      </c>
      <c r="W1376" s="45">
        <f t="shared" si="914"/>
        <v>0</v>
      </c>
      <c r="X1376" s="45">
        <f t="shared" si="914"/>
        <v>0</v>
      </c>
      <c r="Y1376" s="45">
        <f t="shared" si="914"/>
        <v>0</v>
      </c>
      <c r="Z1376" s="45">
        <f t="shared" si="914"/>
        <v>0</v>
      </c>
      <c r="AA1376" s="45">
        <f t="shared" si="914"/>
        <v>0</v>
      </c>
      <c r="AB1376" s="45">
        <f t="shared" si="914"/>
        <v>0</v>
      </c>
      <c r="AC1376" s="45">
        <f t="shared" si="914"/>
        <v>0</v>
      </c>
      <c r="AD1376" s="45">
        <f t="shared" si="914"/>
        <v>0</v>
      </c>
      <c r="AE1376" s="45">
        <f t="shared" si="914"/>
        <v>0</v>
      </c>
      <c r="AF1376" s="45">
        <f t="shared" si="914"/>
        <v>0</v>
      </c>
      <c r="AG1376" s="45">
        <f t="shared" si="914"/>
        <v>0</v>
      </c>
      <c r="AH1376" s="45">
        <f t="shared" si="914"/>
        <v>0</v>
      </c>
      <c r="AI1376" s="45">
        <f t="shared" si="914"/>
        <v>0</v>
      </c>
      <c r="AJ1376" s="45">
        <f t="shared" si="914"/>
        <v>0</v>
      </c>
      <c r="AK1376" s="45">
        <f t="shared" si="914"/>
        <v>0</v>
      </c>
      <c r="AL1376" s="45">
        <f t="shared" si="914"/>
        <v>0</v>
      </c>
      <c r="AM1376" s="45">
        <f t="shared" si="914"/>
        <v>0</v>
      </c>
      <c r="AN1376" s="45">
        <f t="shared" si="914"/>
        <v>0</v>
      </c>
      <c r="AO1376" s="45">
        <f t="shared" si="914"/>
        <v>0</v>
      </c>
      <c r="AP1376" s="45">
        <f t="shared" si="914"/>
        <v>0</v>
      </c>
      <c r="AQ1376" s="45">
        <f t="shared" si="914"/>
        <v>0</v>
      </c>
      <c r="AR1376" s="45">
        <f t="shared" si="914"/>
        <v>0</v>
      </c>
      <c r="AS1376" s="45">
        <f t="shared" si="914"/>
        <v>0</v>
      </c>
      <c r="AT1376" s="45">
        <f t="shared" si="914"/>
        <v>0</v>
      </c>
      <c r="AU1376" s="45">
        <f t="shared" si="914"/>
        <v>0</v>
      </c>
      <c r="AV1376" s="45">
        <f t="shared" si="914"/>
        <v>0</v>
      </c>
      <c r="AW1376" s="45">
        <f t="shared" si="914"/>
        <v>0</v>
      </c>
      <c r="AX1376" s="45">
        <f t="shared" si="914"/>
        <v>0</v>
      </c>
      <c r="AY1376" s="45">
        <f t="shared" si="914"/>
        <v>0</v>
      </c>
      <c r="AZ1376" s="45">
        <f t="shared" si="914"/>
        <v>0</v>
      </c>
      <c r="BA1376" s="45">
        <f t="shared" si="914"/>
        <v>0</v>
      </c>
      <c r="BB1376" s="45">
        <f t="shared" si="914"/>
        <v>0</v>
      </c>
      <c r="BC1376" s="45">
        <f t="shared" si="914"/>
        <v>0</v>
      </c>
      <c r="BD1376" s="45">
        <f t="shared" si="914"/>
        <v>0</v>
      </c>
    </row>
    <row r="1377" spans="1:59" x14ac:dyDescent="0.2">
      <c r="A1377"/>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row>
    <row r="1378" spans="1:59" ht="16" x14ac:dyDescent="0.2">
      <c r="A1378"/>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s="1"/>
    </row>
    <row r="1379" spans="1:59" ht="16" x14ac:dyDescent="0.2">
      <c r="A1379" s="1"/>
      <c r="B1379" s="67">
        <v>44</v>
      </c>
      <c r="C1379" s="68" t="str">
        <f>H1381</f>
        <v>SCI RETAIL RENNES 2</v>
      </c>
      <c r="D1379" s="69" t="s">
        <v>94</v>
      </c>
      <c r="E1379" s="69"/>
      <c r="F1379" s="69"/>
      <c r="G1379" s="69"/>
      <c r="H1379" s="69"/>
      <c r="I1379" s="69"/>
      <c r="J1379" s="69"/>
      <c r="K1379" s="68"/>
      <c r="L1379" s="68"/>
      <c r="M1379" s="68"/>
      <c r="N1379" s="68"/>
      <c r="O1379" s="82"/>
      <c r="P1379" s="82"/>
      <c r="Q1379" s="82"/>
      <c r="R1379" s="82"/>
      <c r="S1379" s="82"/>
      <c r="T1379" s="82"/>
      <c r="U1379" s="82"/>
      <c r="V1379" s="82"/>
      <c r="W1379" s="82"/>
      <c r="X1379" s="82"/>
      <c r="Y1379" s="82"/>
      <c r="Z1379" s="82"/>
      <c r="AA1379" s="82"/>
      <c r="AB1379" s="82"/>
      <c r="AC1379" s="82"/>
      <c r="AD1379" s="82"/>
      <c r="AE1379" s="82"/>
      <c r="AF1379" s="82"/>
      <c r="AG1379" s="82"/>
      <c r="AH1379" s="82"/>
      <c r="AI1379" s="82"/>
      <c r="AJ1379" s="82"/>
      <c r="AK1379" s="82"/>
      <c r="AL1379" s="82"/>
      <c r="AM1379" s="82"/>
      <c r="AN1379" s="82"/>
      <c r="AO1379" s="82"/>
      <c r="AP1379" s="82"/>
      <c r="AQ1379" s="82"/>
      <c r="AR1379" s="82"/>
      <c r="AS1379" s="82"/>
      <c r="AT1379" s="82"/>
      <c r="AU1379" s="82"/>
      <c r="AV1379" s="82"/>
      <c r="AW1379" s="82"/>
      <c r="AX1379" s="82"/>
      <c r="AY1379" s="82"/>
      <c r="AZ1379" s="82"/>
      <c r="BA1379" s="82"/>
      <c r="BB1379" s="82"/>
      <c r="BC1379" s="82"/>
      <c r="BD1379" s="82"/>
      <c r="BE1379" s="1"/>
      <c r="BF1379" s="1"/>
      <c r="BG1379" s="1"/>
    </row>
    <row r="1380" spans="1:59" ht="16" x14ac:dyDescent="0.2">
      <c r="A1380" s="35"/>
      <c r="B1380" s="11">
        <f>B1379</f>
        <v>44</v>
      </c>
      <c r="C1380" s="12" t="str">
        <f>C1379</f>
        <v>SCI RETAIL RENNES 2</v>
      </c>
      <c r="D1380" s="35"/>
      <c r="E1380" s="35"/>
      <c r="F1380" s="35"/>
      <c r="G1380" s="35"/>
      <c r="H1380" s="35"/>
      <c r="I1380" s="35"/>
      <c r="J1380" s="35"/>
      <c r="K1380" s="35"/>
      <c r="L1380" s="35"/>
      <c r="M1380" s="35"/>
      <c r="N1380" s="35"/>
      <c r="O1380" s="44"/>
      <c r="P1380" s="44"/>
      <c r="Q1380" s="44"/>
      <c r="R1380" s="44"/>
      <c r="S1380" s="44"/>
      <c r="T1380" s="44"/>
      <c r="U1380" s="44"/>
      <c r="V1380" s="44"/>
      <c r="W1380" s="44"/>
      <c r="X1380" s="44"/>
      <c r="Y1380" s="44"/>
      <c r="Z1380" s="44"/>
      <c r="AA1380" s="44"/>
      <c r="AB1380" s="44"/>
      <c r="AC1380" s="44"/>
      <c r="AD1380" s="44"/>
      <c r="AE1380" s="44"/>
      <c r="AF1380" s="44"/>
      <c r="AG1380" s="44"/>
      <c r="AH1380" s="44"/>
      <c r="AI1380" s="44"/>
      <c r="AJ1380" s="44"/>
      <c r="AK1380" s="44"/>
      <c r="AL1380" s="44"/>
      <c r="AM1380" s="44"/>
      <c r="AN1380" s="44"/>
      <c r="AO1380" s="44"/>
      <c r="AP1380" s="44"/>
      <c r="AQ1380" s="44"/>
      <c r="AR1380" s="44"/>
      <c r="AS1380" s="44"/>
      <c r="AT1380" s="44"/>
      <c r="AU1380" s="44"/>
      <c r="AV1380" s="44"/>
      <c r="AW1380" s="44"/>
      <c r="AX1380" s="44"/>
      <c r="AY1380" s="44"/>
      <c r="AZ1380" s="44"/>
      <c r="BA1380" s="44"/>
      <c r="BB1380" s="44"/>
      <c r="BC1380" s="44"/>
      <c r="BD1380" s="44"/>
      <c r="BE1380" s="35"/>
      <c r="BF1380" s="35"/>
      <c r="BG1380" s="35"/>
    </row>
    <row r="1381" spans="1:59" ht="16" x14ac:dyDescent="0.2">
      <c r="B1381" s="11">
        <f t="shared" ref="B1381:C1396" si="915">B1380</f>
        <v>44</v>
      </c>
      <c r="C1381" s="12" t="str">
        <f t="shared" si="915"/>
        <v>SCI RETAIL RENNES 2</v>
      </c>
      <c r="D1381" s="13" t="s">
        <v>2</v>
      </c>
      <c r="E1381" s="14" t="s">
        <v>95</v>
      </c>
      <c r="F1381" s="15"/>
      <c r="G1381" s="13" t="s">
        <v>229</v>
      </c>
      <c r="H1381" s="14" t="s">
        <v>26</v>
      </c>
      <c r="I1381" s="14"/>
      <c r="J1381" s="14"/>
      <c r="L1381" s="16" t="s">
        <v>230</v>
      </c>
      <c r="M1381" s="70"/>
      <c r="N1381" s="70"/>
      <c r="O1381" s="17">
        <f>($E1392&gt;0)*($E1386&lt;O$2)*(EDATE($E1386,$E1392)&gt;O$3)*((O$3-O$2+1)/O$4)
+($E1392&gt;0)*($E1386&lt;O$2)*(EDATE($E1386,$E1392)&gt;=O$2)*(EDATE($E1386,$E1392)&lt;=O$3)*((EDATE($E1386,$E1392)-O$2)/O$4)
+($E1392&gt;0)*($E1386&lt;O$2)*(EDATE($E1386,$E1392)&lt;O$2)*(0)
+($E1392&gt;0)*($E1386&gt;=O$2)*($E1386&lt;=O$3)*(EDATE($E1386,$E1392)&gt;=O$2)*(EDATE($E1386,$E1392)&lt;=O$3)*((EDATE($E1386,$E1392)-$E1386+1)/O$4)
+($E1392&gt;0)*($E1386&gt;=O$2)*($E1386&lt;=O$3)*(EDATE($E1386,$E1392)&gt;O$3)*((O$3-$E1386+1)/O$4)
+($E1392&gt;0)*($E1386&gt;O$3)*(0)</f>
        <v>0</v>
      </c>
      <c r="P1381" s="17">
        <f t="shared" ref="P1381:BD1381" si="916">($E1392&gt;0)*($E1386&lt;P$2)*(EDATE($E1386,$E1392)&gt;P$3)*((P$3-P$2+1)/P$4)
+($E1392&gt;0)*($E1386&lt;P$2)*(EDATE($E1386,$E1392)&gt;=P$2)*(EDATE($E1386,$E1392)&lt;=P$3)*((EDATE($E1386,$E1392)-P$2)/P$4)
+($E1392&gt;0)*($E1386&lt;P$2)*(EDATE($E1386,$E1392)&lt;P$2)*(0)
+($E1392&gt;0)*($E1386&gt;=P$2)*($E1386&lt;=P$3)*(EDATE($E1386,$E1392)&gt;=P$2)*(EDATE($E1386,$E1392)&lt;=P$3)*((EDATE($E1386,$E1392)-$E1386+1)/P$4)
+($E1392&gt;0)*($E1386&gt;=P$2)*($E1386&lt;=P$3)*(EDATE($E1386,$E1392)&gt;P$3)*((P$3-$E1386+1)/P$4)
+($E1392&gt;0)*($E1386&gt;P$3)*(0)</f>
        <v>0</v>
      </c>
      <c r="Q1381" s="17">
        <f t="shared" si="916"/>
        <v>0</v>
      </c>
      <c r="R1381" s="17">
        <f t="shared" si="916"/>
        <v>0</v>
      </c>
      <c r="S1381" s="17">
        <f t="shared" si="916"/>
        <v>0</v>
      </c>
      <c r="T1381" s="17">
        <f t="shared" si="916"/>
        <v>0</v>
      </c>
      <c r="U1381" s="17">
        <f t="shared" si="916"/>
        <v>0</v>
      </c>
      <c r="V1381" s="17">
        <f t="shared" si="916"/>
        <v>0</v>
      </c>
      <c r="W1381" s="17">
        <f t="shared" si="916"/>
        <v>0</v>
      </c>
      <c r="X1381" s="17">
        <f t="shared" si="916"/>
        <v>0</v>
      </c>
      <c r="Y1381" s="17">
        <f t="shared" si="916"/>
        <v>0</v>
      </c>
      <c r="Z1381" s="17">
        <f t="shared" si="916"/>
        <v>0</v>
      </c>
      <c r="AA1381" s="17">
        <f t="shared" si="916"/>
        <v>0</v>
      </c>
      <c r="AB1381" s="17">
        <f t="shared" si="916"/>
        <v>0</v>
      </c>
      <c r="AC1381" s="17">
        <f t="shared" si="916"/>
        <v>0</v>
      </c>
      <c r="AD1381" s="17">
        <f t="shared" si="916"/>
        <v>0</v>
      </c>
      <c r="AE1381" s="17">
        <f t="shared" si="916"/>
        <v>0</v>
      </c>
      <c r="AF1381" s="17">
        <f t="shared" si="916"/>
        <v>0</v>
      </c>
      <c r="AG1381" s="17">
        <f t="shared" si="916"/>
        <v>0</v>
      </c>
      <c r="AH1381" s="17">
        <f t="shared" si="916"/>
        <v>0</v>
      </c>
      <c r="AI1381" s="17">
        <f t="shared" si="916"/>
        <v>0</v>
      </c>
      <c r="AJ1381" s="17">
        <f t="shared" si="916"/>
        <v>0</v>
      </c>
      <c r="AK1381" s="17">
        <f t="shared" si="916"/>
        <v>0</v>
      </c>
      <c r="AL1381" s="17">
        <f t="shared" si="916"/>
        <v>0</v>
      </c>
      <c r="AM1381" s="17">
        <f t="shared" si="916"/>
        <v>0</v>
      </c>
      <c r="AN1381" s="17">
        <f t="shared" si="916"/>
        <v>0</v>
      </c>
      <c r="AO1381" s="17">
        <f t="shared" si="916"/>
        <v>0</v>
      </c>
      <c r="AP1381" s="17">
        <f t="shared" si="916"/>
        <v>0</v>
      </c>
      <c r="AQ1381" s="17">
        <f t="shared" si="916"/>
        <v>0</v>
      </c>
      <c r="AR1381" s="17">
        <f t="shared" si="916"/>
        <v>0</v>
      </c>
      <c r="AS1381" s="17">
        <f t="shared" si="916"/>
        <v>0</v>
      </c>
      <c r="AT1381" s="17">
        <f t="shared" si="916"/>
        <v>0</v>
      </c>
      <c r="AU1381" s="17">
        <f t="shared" si="916"/>
        <v>0</v>
      </c>
      <c r="AV1381" s="17">
        <f t="shared" si="916"/>
        <v>0</v>
      </c>
      <c r="AW1381" s="17">
        <f t="shared" si="916"/>
        <v>0</v>
      </c>
      <c r="AX1381" s="17">
        <f t="shared" si="916"/>
        <v>0</v>
      </c>
      <c r="AY1381" s="17">
        <f t="shared" si="916"/>
        <v>0</v>
      </c>
      <c r="AZ1381" s="17">
        <f t="shared" si="916"/>
        <v>0</v>
      </c>
      <c r="BA1381" s="17">
        <f t="shared" si="916"/>
        <v>0</v>
      </c>
      <c r="BB1381" s="17">
        <f t="shared" si="916"/>
        <v>0</v>
      </c>
      <c r="BC1381" s="17">
        <f t="shared" si="916"/>
        <v>0</v>
      </c>
      <c r="BD1381" s="17">
        <f t="shared" si="916"/>
        <v>0</v>
      </c>
    </row>
    <row r="1382" spans="1:59" ht="16" x14ac:dyDescent="0.2">
      <c r="B1382" s="11">
        <f t="shared" si="915"/>
        <v>44</v>
      </c>
      <c r="C1382" s="12" t="str">
        <f t="shared" si="915"/>
        <v>SCI RETAIL RENNES 2</v>
      </c>
      <c r="D1382" s="13" t="s">
        <v>7</v>
      </c>
      <c r="E1382" s="18">
        <v>200</v>
      </c>
      <c r="F1382" s="15"/>
      <c r="G1382" s="13" t="s">
        <v>0</v>
      </c>
      <c r="H1382" s="19">
        <v>160.80000000000001</v>
      </c>
      <c r="I1382" s="13" t="s">
        <v>20</v>
      </c>
      <c r="J1382" s="19">
        <v>135.1</v>
      </c>
      <c r="L1382" s="20" t="s">
        <v>231</v>
      </c>
      <c r="M1382" s="72"/>
      <c r="N1382" s="72"/>
      <c r="O1382" s="21">
        <f>($H1387&gt;0)*($J1387&lt;O$2)*0
+($H1387&gt;0)*($J1387&gt;=O$2)*($J1387&lt;=O$3)*(($J1387-O$2+1)/O$4)
+($H1387&gt;0)*($J1387&gt;O$3)*($I1387&gt;O$3)*0
+($H1387&gt;0)*($J1387&gt;O$3)*($I1387&lt;=O$3)*($I1387&gt;=O$2)*((O$3-$I1387+1)/O$4)
+($H1387&gt;0)*($J1387&gt;O$3)*($I1387&lt;O$2)*1
+($H1387&gt;0)*($I1387&gt;O$3)*0
+($H1388&gt;0)*($J$2350&lt;O$2)*0
+($H1388&gt;0)*($J1388&gt;=O$2)*($J1388&lt;=O$3)*(($J1388-O$2+1)/O$4)
+($H1388&gt;0)*($J1388&gt;O$3)*($I1388&gt;O$3)*0
+($H1388&gt;0)*($J1388&gt;O$3)*($I1388&lt;=O$3)*($I1388&gt;=O$2)*((O$3-$I1388+1)/O$4)
+($H1388&gt;0)*($J1388&gt;O$3)*($I1388&lt;O$2)*1
+($H1388&gt;0)*($I1388&gt;O$3)*0
+($H1389&gt;0)*($J1389&lt;O$2)*0
+($H1389&gt;0)*($J1389&gt;=O$2)*($J1389&lt;=O$3)*(($J1389-O$2+1)/O$4)
+($H1389&gt;0)*($J1389&gt;O$3)*($I1389&gt;O$3)*0
+($H1389&gt;0)*($J1389&gt;O$3)*($I1389&lt;=O$3)*($I1389&gt;=O$2)*((O$3-$I1389+1)/O$4)
+($H1389&gt;0)*($J1389&gt;O$3)*($I1389&lt;O$2)*1
+($H1389&gt;0)*($I1389&gt;O$3)*0</f>
        <v>1</v>
      </c>
      <c r="P1382" s="21">
        <f t="shared" ref="P1382:BD1382" si="917">($H1387&gt;0)*($J1387&lt;P$2)*0
+($H1387&gt;0)*($J1387&gt;=P$2)*($J1387&lt;=P$3)*(($J1387-P$2+1)/P$4)
+($H1387&gt;0)*($J1387&gt;P$3)*($I1387&gt;P$3)*0
+($H1387&gt;0)*($J1387&gt;P$3)*($I1387&lt;=P$3)*($I1387&gt;=P$2)*((P$3-$I1387+1)/P$4)
+($H1387&gt;0)*($J1387&gt;P$3)*($I1387&lt;P$2)*1
+($H1387&gt;0)*($I1387&gt;P$3)*0
+($H1388&gt;0)*($J$2350&lt;P$2)*0
+($H1388&gt;0)*($J1388&gt;=P$2)*($J1388&lt;=P$3)*(($J1388-P$2+1)/P$4)
+($H1388&gt;0)*($J1388&gt;P$3)*($I1388&gt;P$3)*0
+($H1388&gt;0)*($J1388&gt;P$3)*($I1388&lt;=P$3)*($I1388&gt;=P$2)*((P$3-$I1388+1)/P$4)
+($H1388&gt;0)*($J1388&gt;P$3)*($I1388&lt;P$2)*1
+($H1388&gt;0)*($I1388&gt;P$3)*0
+($H1389&gt;0)*($J1389&lt;P$2)*0
+($H1389&gt;0)*($J1389&gt;=P$2)*($J1389&lt;=P$3)*(($J1389-P$2+1)/P$4)
+($H1389&gt;0)*($J1389&gt;P$3)*($I1389&gt;P$3)*0
+($H1389&gt;0)*($J1389&gt;P$3)*($I1389&lt;=P$3)*($I1389&gt;=P$2)*((P$3-$I1389+1)/P$4)
+($H1389&gt;0)*($J1389&gt;P$3)*($I1389&lt;P$2)*1
+($H1389&gt;0)*($I1389&gt;P$3)*0</f>
        <v>1</v>
      </c>
      <c r="Q1382" s="21">
        <f t="shared" si="917"/>
        <v>1</v>
      </c>
      <c r="R1382" s="21">
        <f t="shared" si="917"/>
        <v>0</v>
      </c>
      <c r="S1382" s="21">
        <f t="shared" si="917"/>
        <v>0</v>
      </c>
      <c r="T1382" s="21">
        <f t="shared" si="917"/>
        <v>0</v>
      </c>
      <c r="U1382" s="21">
        <f t="shared" si="917"/>
        <v>0</v>
      </c>
      <c r="V1382" s="21">
        <f t="shared" si="917"/>
        <v>0</v>
      </c>
      <c r="W1382" s="21">
        <f t="shared" si="917"/>
        <v>0</v>
      </c>
      <c r="X1382" s="21">
        <f t="shared" si="917"/>
        <v>0</v>
      </c>
      <c r="Y1382" s="21">
        <f t="shared" si="917"/>
        <v>0</v>
      </c>
      <c r="Z1382" s="21">
        <f t="shared" si="917"/>
        <v>0</v>
      </c>
      <c r="AA1382" s="21">
        <f t="shared" si="917"/>
        <v>0</v>
      </c>
      <c r="AB1382" s="21">
        <f t="shared" si="917"/>
        <v>0</v>
      </c>
      <c r="AC1382" s="21">
        <f t="shared" si="917"/>
        <v>0</v>
      </c>
      <c r="AD1382" s="21">
        <f t="shared" si="917"/>
        <v>0</v>
      </c>
      <c r="AE1382" s="21">
        <f t="shared" si="917"/>
        <v>0</v>
      </c>
      <c r="AF1382" s="21">
        <f t="shared" si="917"/>
        <v>0</v>
      </c>
      <c r="AG1382" s="21">
        <f t="shared" si="917"/>
        <v>0</v>
      </c>
      <c r="AH1382" s="21">
        <f t="shared" si="917"/>
        <v>0</v>
      </c>
      <c r="AI1382" s="21">
        <f t="shared" si="917"/>
        <v>0</v>
      </c>
      <c r="AJ1382" s="21">
        <f t="shared" si="917"/>
        <v>0</v>
      </c>
      <c r="AK1382" s="21">
        <f t="shared" si="917"/>
        <v>0</v>
      </c>
      <c r="AL1382" s="21">
        <f t="shared" si="917"/>
        <v>0</v>
      </c>
      <c r="AM1382" s="21">
        <f t="shared" si="917"/>
        <v>0</v>
      </c>
      <c r="AN1382" s="21">
        <f t="shared" si="917"/>
        <v>0</v>
      </c>
      <c r="AO1382" s="21">
        <f t="shared" si="917"/>
        <v>0</v>
      </c>
      <c r="AP1382" s="21">
        <f t="shared" si="917"/>
        <v>0</v>
      </c>
      <c r="AQ1382" s="21">
        <f t="shared" si="917"/>
        <v>0</v>
      </c>
      <c r="AR1382" s="21">
        <f t="shared" si="917"/>
        <v>0</v>
      </c>
      <c r="AS1382" s="21">
        <f t="shared" si="917"/>
        <v>0</v>
      </c>
      <c r="AT1382" s="21">
        <f t="shared" si="917"/>
        <v>0</v>
      </c>
      <c r="AU1382" s="21">
        <f t="shared" si="917"/>
        <v>0</v>
      </c>
      <c r="AV1382" s="21">
        <f t="shared" si="917"/>
        <v>0</v>
      </c>
      <c r="AW1382" s="21">
        <f t="shared" si="917"/>
        <v>0</v>
      </c>
      <c r="AX1382" s="21">
        <f t="shared" si="917"/>
        <v>0</v>
      </c>
      <c r="AY1382" s="21">
        <f t="shared" si="917"/>
        <v>0</v>
      </c>
      <c r="AZ1382" s="21">
        <f t="shared" si="917"/>
        <v>0</v>
      </c>
      <c r="BA1382" s="21">
        <f t="shared" si="917"/>
        <v>0</v>
      </c>
      <c r="BB1382" s="21">
        <f t="shared" si="917"/>
        <v>0</v>
      </c>
      <c r="BC1382" s="21">
        <f t="shared" si="917"/>
        <v>0</v>
      </c>
      <c r="BD1382" s="21">
        <f t="shared" si="917"/>
        <v>0</v>
      </c>
    </row>
    <row r="1383" spans="1:59" ht="16" x14ac:dyDescent="0.2">
      <c r="B1383" s="11">
        <f t="shared" si="915"/>
        <v>44</v>
      </c>
      <c r="C1383" s="12" t="str">
        <f t="shared" si="915"/>
        <v>SCI RETAIL RENNES 2</v>
      </c>
      <c r="D1383" s="13" t="s">
        <v>21</v>
      </c>
      <c r="E1383" s="22">
        <v>0</v>
      </c>
      <c r="F1383" s="15"/>
      <c r="G1383" s="13" t="s">
        <v>22</v>
      </c>
      <c r="H1383" s="22">
        <v>0</v>
      </c>
      <c r="I1383" s="13" t="s">
        <v>23</v>
      </c>
      <c r="J1383" s="22">
        <v>0</v>
      </c>
      <c r="K1383" s="23"/>
      <c r="L1383" s="20" t="s">
        <v>232</v>
      </c>
      <c r="M1383" s="72"/>
      <c r="N1383" s="72"/>
      <c r="O1383" s="21">
        <f>($E1386&lt;=O$3)*($E1386&gt;O$2)*((O$3-$E1386+1)/O$4)
+($E1386&lt;=O$2)*((O$3-O$2+1)/O$4)
+($E1386&gt;O$3)*(0)
-($E1394&lt;=O$3)*($E1394&lt;&gt;0)*($E1394&gt;O$2)*((O$3-$E1394)/O$4)
-($E1394&lt;=O$2)*((O$3-O$2+1)/O$4)
-($E1394&gt;O$3)*(0)</f>
        <v>1</v>
      </c>
      <c r="P1383" s="21">
        <f t="shared" ref="P1383:BD1383" si="918">($E1386&lt;=P$3)*($E1386&gt;P$2)*((P$3-$E1386+1)/P$4)
+($E1386&lt;=P$2)*((P$3-P$2+1)/P$4)
+($E1386&gt;P$3)*(0)
-($E1394&lt;=P$3)*($E1394&lt;&gt;0)*($E1394&gt;P$2)*((P$3-$E1394)/P$4)
-($E1394&lt;=P$2)*((P$3-P$2+1)/P$4)
-($E1394&gt;P$3)*(0)</f>
        <v>1</v>
      </c>
      <c r="Q1383" s="21">
        <f t="shared" si="918"/>
        <v>1</v>
      </c>
      <c r="R1383" s="21">
        <f t="shared" si="918"/>
        <v>1</v>
      </c>
      <c r="S1383" s="21">
        <f t="shared" si="918"/>
        <v>1</v>
      </c>
      <c r="T1383" s="21">
        <f t="shared" si="918"/>
        <v>1</v>
      </c>
      <c r="U1383" s="21">
        <f t="shared" si="918"/>
        <v>1</v>
      </c>
      <c r="V1383" s="21">
        <f t="shared" si="918"/>
        <v>1</v>
      </c>
      <c r="W1383" s="21">
        <f t="shared" si="918"/>
        <v>1</v>
      </c>
      <c r="X1383" s="21">
        <f t="shared" si="918"/>
        <v>1</v>
      </c>
      <c r="Y1383" s="21">
        <f t="shared" si="918"/>
        <v>1</v>
      </c>
      <c r="Z1383" s="21">
        <f t="shared" si="918"/>
        <v>1</v>
      </c>
      <c r="AA1383" s="21">
        <f t="shared" si="918"/>
        <v>1</v>
      </c>
      <c r="AB1383" s="21">
        <f t="shared" si="918"/>
        <v>1</v>
      </c>
      <c r="AC1383" s="21">
        <f t="shared" si="918"/>
        <v>1</v>
      </c>
      <c r="AD1383" s="21">
        <f t="shared" si="918"/>
        <v>1</v>
      </c>
      <c r="AE1383" s="21">
        <f t="shared" si="918"/>
        <v>1</v>
      </c>
      <c r="AF1383" s="21">
        <f t="shared" si="918"/>
        <v>1</v>
      </c>
      <c r="AG1383" s="21">
        <f t="shared" si="918"/>
        <v>1</v>
      </c>
      <c r="AH1383" s="21">
        <f t="shared" si="918"/>
        <v>0</v>
      </c>
      <c r="AI1383" s="21">
        <f t="shared" si="918"/>
        <v>0</v>
      </c>
      <c r="AJ1383" s="21">
        <f t="shared" si="918"/>
        <v>0</v>
      </c>
      <c r="AK1383" s="21">
        <f t="shared" si="918"/>
        <v>0</v>
      </c>
      <c r="AL1383" s="21">
        <f t="shared" si="918"/>
        <v>0</v>
      </c>
      <c r="AM1383" s="21">
        <f t="shared" si="918"/>
        <v>0</v>
      </c>
      <c r="AN1383" s="21">
        <f t="shared" si="918"/>
        <v>0</v>
      </c>
      <c r="AO1383" s="21">
        <f t="shared" si="918"/>
        <v>0</v>
      </c>
      <c r="AP1383" s="21">
        <f t="shared" si="918"/>
        <v>0</v>
      </c>
      <c r="AQ1383" s="21">
        <f t="shared" si="918"/>
        <v>0</v>
      </c>
      <c r="AR1383" s="21">
        <f t="shared" si="918"/>
        <v>0</v>
      </c>
      <c r="AS1383" s="21">
        <f t="shared" si="918"/>
        <v>0</v>
      </c>
      <c r="AT1383" s="21">
        <f t="shared" si="918"/>
        <v>0</v>
      </c>
      <c r="AU1383" s="21">
        <f t="shared" si="918"/>
        <v>0</v>
      </c>
      <c r="AV1383" s="21">
        <f t="shared" si="918"/>
        <v>0</v>
      </c>
      <c r="AW1383" s="21">
        <f t="shared" si="918"/>
        <v>0</v>
      </c>
      <c r="AX1383" s="21">
        <f t="shared" si="918"/>
        <v>0</v>
      </c>
      <c r="AY1383" s="21">
        <f t="shared" si="918"/>
        <v>0</v>
      </c>
      <c r="AZ1383" s="21">
        <f t="shared" si="918"/>
        <v>0</v>
      </c>
      <c r="BA1383" s="21">
        <f t="shared" si="918"/>
        <v>0</v>
      </c>
      <c r="BB1383" s="21">
        <f t="shared" si="918"/>
        <v>0</v>
      </c>
      <c r="BC1383" s="21">
        <f t="shared" si="918"/>
        <v>0</v>
      </c>
      <c r="BD1383" s="21">
        <f t="shared" si="918"/>
        <v>0</v>
      </c>
    </row>
    <row r="1384" spans="1:59" ht="16" x14ac:dyDescent="0.2">
      <c r="B1384" s="11">
        <f t="shared" si="915"/>
        <v>44</v>
      </c>
      <c r="C1384" s="12" t="str">
        <f t="shared" si="915"/>
        <v>SCI RETAIL RENNES 2</v>
      </c>
      <c r="D1384" s="13" t="s">
        <v>1</v>
      </c>
      <c r="E1384" s="22">
        <v>144720</v>
      </c>
      <c r="F1384" s="15"/>
      <c r="G1384" s="15"/>
      <c r="H1384" s="15"/>
      <c r="I1384" s="15"/>
      <c r="J1384" s="15"/>
      <c r="L1384" s="20" t="s">
        <v>233</v>
      </c>
      <c r="M1384" s="72"/>
      <c r="N1384" s="72"/>
      <c r="O1384" s="21">
        <f>($E1397&gt;O$3)*($E1394&lt;O$2)*((O$3-O$2+1)/O$4)
+($E1397&gt;O$3)*($E1394&gt;=O$2)*($E1394&lt;=O$3)*((O$3-$E1394)/O$4)
+($E1397&gt;O$3)*($E1394&gt;O$3)*(0)
+($E1397&lt;=O$3)*($E1397&gt;=O$2)*($E1394&lt;O$2)*(($E1397-O$2)/O$4)
+($E1397&lt;=O$3)*($E1397&gt;=O$2)*($E1394&lt;=O$3)*($E1394&gt;=O$2)*(($E1397-$E1394)/O$4)
+($E1397&lt;O$2)*(0)</f>
        <v>0</v>
      </c>
      <c r="P1384" s="21">
        <f t="shared" ref="P1384:BD1384" si="919">($E1397&gt;P$3)*($E1394&lt;P$2)*((P$3-P$2+1)/P$4)
+($E1397&gt;P$3)*($E1394&gt;=P$2)*($E1394&lt;=P$3)*((P$3-$E1394)/P$4)
+($E1397&gt;P$3)*($E1394&gt;P$3)*(0)
+($E1397&lt;=P$3)*($E1397&gt;=P$2)*($E1394&lt;P$2)*(($E1397-P$2)/P$4)
+($E1397&lt;=P$3)*($E1397&gt;=P$2)*($E1394&lt;=P$3)*($E1394&gt;=P$2)*(($E1397-$E1394)/P$4)
+($E1397&lt;P$2)*(0)</f>
        <v>0</v>
      </c>
      <c r="Q1384" s="21">
        <f t="shared" si="919"/>
        <v>0</v>
      </c>
      <c r="R1384" s="21">
        <f t="shared" si="919"/>
        <v>0</v>
      </c>
      <c r="S1384" s="21">
        <f t="shared" si="919"/>
        <v>0</v>
      </c>
      <c r="T1384" s="21">
        <f t="shared" si="919"/>
        <v>0</v>
      </c>
      <c r="U1384" s="21">
        <f t="shared" si="919"/>
        <v>0</v>
      </c>
      <c r="V1384" s="21">
        <f t="shared" si="919"/>
        <v>0</v>
      </c>
      <c r="W1384" s="21">
        <f t="shared" si="919"/>
        <v>0</v>
      </c>
      <c r="X1384" s="21">
        <f t="shared" si="919"/>
        <v>0</v>
      </c>
      <c r="Y1384" s="21">
        <f t="shared" si="919"/>
        <v>0</v>
      </c>
      <c r="Z1384" s="21">
        <f t="shared" si="919"/>
        <v>0</v>
      </c>
      <c r="AA1384" s="21">
        <f t="shared" si="919"/>
        <v>0</v>
      </c>
      <c r="AB1384" s="21">
        <f t="shared" si="919"/>
        <v>0</v>
      </c>
      <c r="AC1384" s="21">
        <f t="shared" si="919"/>
        <v>0</v>
      </c>
      <c r="AD1384" s="21">
        <f t="shared" si="919"/>
        <v>0</v>
      </c>
      <c r="AE1384" s="21">
        <f t="shared" si="919"/>
        <v>0</v>
      </c>
      <c r="AF1384" s="21">
        <f t="shared" si="919"/>
        <v>0</v>
      </c>
      <c r="AG1384" s="21">
        <f t="shared" si="919"/>
        <v>0</v>
      </c>
      <c r="AH1384" s="21">
        <f t="shared" si="919"/>
        <v>0</v>
      </c>
      <c r="AI1384" s="21">
        <f t="shared" si="919"/>
        <v>0</v>
      </c>
      <c r="AJ1384" s="21">
        <f t="shared" si="919"/>
        <v>0</v>
      </c>
      <c r="AK1384" s="21">
        <f t="shared" si="919"/>
        <v>0</v>
      </c>
      <c r="AL1384" s="21">
        <f t="shared" si="919"/>
        <v>0</v>
      </c>
      <c r="AM1384" s="21">
        <f t="shared" si="919"/>
        <v>0</v>
      </c>
      <c r="AN1384" s="21">
        <f t="shared" si="919"/>
        <v>0</v>
      </c>
      <c r="AO1384" s="21">
        <f t="shared" si="919"/>
        <v>0</v>
      </c>
      <c r="AP1384" s="21">
        <f t="shared" si="919"/>
        <v>0</v>
      </c>
      <c r="AQ1384" s="21">
        <f t="shared" si="919"/>
        <v>0</v>
      </c>
      <c r="AR1384" s="21">
        <f t="shared" si="919"/>
        <v>0</v>
      </c>
      <c r="AS1384" s="21">
        <f t="shared" si="919"/>
        <v>0</v>
      </c>
      <c r="AT1384" s="21">
        <f t="shared" si="919"/>
        <v>0</v>
      </c>
      <c r="AU1384" s="21">
        <f t="shared" si="919"/>
        <v>0</v>
      </c>
      <c r="AV1384" s="21">
        <f t="shared" si="919"/>
        <v>0</v>
      </c>
      <c r="AW1384" s="21">
        <f t="shared" si="919"/>
        <v>0</v>
      </c>
      <c r="AX1384" s="21">
        <f t="shared" si="919"/>
        <v>0</v>
      </c>
      <c r="AY1384" s="21">
        <f t="shared" si="919"/>
        <v>0</v>
      </c>
      <c r="AZ1384" s="21">
        <f t="shared" si="919"/>
        <v>0</v>
      </c>
      <c r="BA1384" s="21">
        <f t="shared" si="919"/>
        <v>0</v>
      </c>
      <c r="BB1384" s="21">
        <f t="shared" si="919"/>
        <v>0</v>
      </c>
      <c r="BC1384" s="21">
        <f t="shared" si="919"/>
        <v>0</v>
      </c>
      <c r="BD1384" s="21">
        <f t="shared" si="919"/>
        <v>0</v>
      </c>
    </row>
    <row r="1385" spans="1:59" ht="16" x14ac:dyDescent="0.2">
      <c r="B1385" s="11">
        <f t="shared" si="915"/>
        <v>44</v>
      </c>
      <c r="C1385" s="12" t="str">
        <f t="shared" si="915"/>
        <v>SCI RETAIL RENNES 2</v>
      </c>
      <c r="K1385" s="24"/>
      <c r="L1385" s="20" t="s">
        <v>234</v>
      </c>
      <c r="M1385" s="72"/>
      <c r="N1385" s="72"/>
      <c r="O1385" s="21">
        <f>($E1400&gt;0)*($E1397&lt;O$2)*(EDATE($E1397,$E1400)&gt;O$3)*((O$3-O$2+1)/O$4)
+($E1400&gt;0)*($E1397&lt;O$2)*(EDATE($E1397,$E1400)&gt;=O$2)*(EDATE($E1397,$E1400)&lt;=O$3)*((EDATE($E1397,$E1400)-O$2)/O$4)
+($E1400&gt;0)*($E1397&lt;O$2)*(EDATE($E1397,$E1400)&lt;O$2)*(0)
+($E1400&gt;0)*($E1397&gt;=O$2)*($E1397&lt;=O$3)*(EDATE($E1397,$E1400)&gt;=O$2)*(EDATE($E1397,$E1400)&lt;=O$3)*((EDATE($E1397,$E1400)-$E1397+1)/O$4)
+($E1400&gt;0)*($E1397&gt;=O$2)*($E1397&lt;=O$3)*(EDATE($E1397,$E1400)&gt;O$3)*((O$3-$E1397+1)/O$4)
+($E1400&gt;0)*($E1397&gt;O$3)*(0)</f>
        <v>0</v>
      </c>
      <c r="P1385" s="21">
        <f t="shared" ref="P1385:BD1385" si="920">($E1400&gt;0)*($E1397&lt;P$2)*(EDATE($E1397,$E1400)&gt;P$3)*((P$3-P$2+1)/P$4)
+($E1400&gt;0)*($E1397&lt;P$2)*(EDATE($E1397,$E1400)&gt;=P$2)*(EDATE($E1397,$E1400)&lt;=P$3)*((EDATE($E1397,$E1400)-P$2)/P$4)
+($E1400&gt;0)*($E1397&lt;P$2)*(EDATE($E1397,$E1400)&lt;P$2)*(0)
+($E1400&gt;0)*($E1397&gt;=P$2)*($E1397&lt;=P$3)*(EDATE($E1397,$E1400)&gt;=P$2)*(EDATE($E1397,$E1400)&lt;=P$3)*((EDATE($E1397,$E1400)-$E1397+1)/P$4)
+($E1400&gt;0)*($E1397&gt;=P$2)*($E1397&lt;=P$3)*(EDATE($E1397,$E1400)&gt;P$3)*((P$3-$E1397+1)/P$4)
+($E1400&gt;0)*($E1397&gt;P$3)*(0)</f>
        <v>0</v>
      </c>
      <c r="Q1385" s="21">
        <f t="shared" si="920"/>
        <v>0</v>
      </c>
      <c r="R1385" s="21">
        <f t="shared" si="920"/>
        <v>0</v>
      </c>
      <c r="S1385" s="21">
        <f t="shared" si="920"/>
        <v>0</v>
      </c>
      <c r="T1385" s="21">
        <f t="shared" si="920"/>
        <v>0</v>
      </c>
      <c r="U1385" s="21">
        <f t="shared" si="920"/>
        <v>0</v>
      </c>
      <c r="V1385" s="21">
        <f t="shared" si="920"/>
        <v>0</v>
      </c>
      <c r="W1385" s="21">
        <f t="shared" si="920"/>
        <v>0</v>
      </c>
      <c r="X1385" s="21">
        <f t="shared" si="920"/>
        <v>0</v>
      </c>
      <c r="Y1385" s="21">
        <f t="shared" si="920"/>
        <v>0</v>
      </c>
      <c r="Z1385" s="21">
        <f t="shared" si="920"/>
        <v>0</v>
      </c>
      <c r="AA1385" s="21">
        <f t="shared" si="920"/>
        <v>0</v>
      </c>
      <c r="AB1385" s="21">
        <f t="shared" si="920"/>
        <v>0</v>
      </c>
      <c r="AC1385" s="21">
        <f t="shared" si="920"/>
        <v>0</v>
      </c>
      <c r="AD1385" s="21">
        <f t="shared" si="920"/>
        <v>0</v>
      </c>
      <c r="AE1385" s="21">
        <f t="shared" si="920"/>
        <v>0</v>
      </c>
      <c r="AF1385" s="21">
        <f t="shared" si="920"/>
        <v>0</v>
      </c>
      <c r="AG1385" s="21">
        <f t="shared" si="920"/>
        <v>0</v>
      </c>
      <c r="AH1385" s="21">
        <f t="shared" si="920"/>
        <v>0</v>
      </c>
      <c r="AI1385" s="21">
        <f t="shared" si="920"/>
        <v>0</v>
      </c>
      <c r="AJ1385" s="21">
        <f t="shared" si="920"/>
        <v>0</v>
      </c>
      <c r="AK1385" s="21">
        <f t="shared" si="920"/>
        <v>0</v>
      </c>
      <c r="AL1385" s="21">
        <f t="shared" si="920"/>
        <v>0</v>
      </c>
      <c r="AM1385" s="21">
        <f t="shared" si="920"/>
        <v>0</v>
      </c>
      <c r="AN1385" s="21">
        <f t="shared" si="920"/>
        <v>0</v>
      </c>
      <c r="AO1385" s="21">
        <f t="shared" si="920"/>
        <v>0</v>
      </c>
      <c r="AP1385" s="21">
        <f t="shared" si="920"/>
        <v>0</v>
      </c>
      <c r="AQ1385" s="21">
        <f t="shared" si="920"/>
        <v>0</v>
      </c>
      <c r="AR1385" s="21">
        <f t="shared" si="920"/>
        <v>0</v>
      </c>
      <c r="AS1385" s="21">
        <f t="shared" si="920"/>
        <v>0</v>
      </c>
      <c r="AT1385" s="21">
        <f t="shared" si="920"/>
        <v>0</v>
      </c>
      <c r="AU1385" s="21">
        <f t="shared" si="920"/>
        <v>0</v>
      </c>
      <c r="AV1385" s="21">
        <f t="shared" si="920"/>
        <v>0</v>
      </c>
      <c r="AW1385" s="21">
        <f t="shared" si="920"/>
        <v>0</v>
      </c>
      <c r="AX1385" s="21">
        <f t="shared" si="920"/>
        <v>0</v>
      </c>
      <c r="AY1385" s="21">
        <f t="shared" si="920"/>
        <v>0</v>
      </c>
      <c r="AZ1385" s="21">
        <f t="shared" si="920"/>
        <v>0</v>
      </c>
      <c r="BA1385" s="21">
        <f t="shared" si="920"/>
        <v>0</v>
      </c>
      <c r="BB1385" s="21">
        <f t="shared" si="920"/>
        <v>0</v>
      </c>
      <c r="BC1385" s="21">
        <f t="shared" si="920"/>
        <v>0</v>
      </c>
      <c r="BD1385" s="21">
        <f t="shared" si="920"/>
        <v>0</v>
      </c>
    </row>
    <row r="1386" spans="1:59" ht="16" x14ac:dyDescent="0.2">
      <c r="B1386" s="11">
        <f t="shared" si="915"/>
        <v>44</v>
      </c>
      <c r="C1386" s="12" t="str">
        <f t="shared" si="915"/>
        <v>SCI RETAIL RENNES 2</v>
      </c>
      <c r="D1386" s="25" t="s">
        <v>235</v>
      </c>
      <c r="E1386" s="26">
        <v>43191</v>
      </c>
      <c r="F1386" s="15"/>
      <c r="G1386" s="25" t="s">
        <v>236</v>
      </c>
      <c r="H1386" s="25" t="s">
        <v>237</v>
      </c>
      <c r="I1386" s="25" t="s">
        <v>238</v>
      </c>
      <c r="J1386" s="25" t="s">
        <v>239</v>
      </c>
      <c r="K1386" s="24"/>
      <c r="L1386" s="27" t="s">
        <v>240</v>
      </c>
      <c r="M1386" s="83"/>
      <c r="N1386" s="83"/>
      <c r="O1386" s="28">
        <f>($H1398&gt;0)*($J1398&lt;O$2)*0
+($H1398&gt;0)*($J1398&gt;=O$2)*($J1398&lt;=O$3)*(($J1398-O$2+1)/O$4)
+($H1398&gt;0)*($J1398&gt;O$3)*($I1398&gt;O$3)*0
+($H1398&gt;0)*($J1398&gt;O$3)*($I1398&lt;=O$3)*($I1398&gt;=O$2)*((O$3-$I1398+1)/O$4)
+($H1398&gt;0)*($J1398&gt;O$3)*($I1398&lt;O$2)*1
+($H1398&gt;0)*($I1398&gt;O$3)*0
+($H1399&gt;0)*($J1399&lt;O$2)*0
+($H1399&gt;0)*($J1399&gt;=O$2)*($J1399&lt;=O$3)*(($J1399-O$2+1)/O$4)
+($H1399&gt;0)*($J1399&gt;O$3)*($I1399&gt;O$3)*0
+($H1399&gt;0)*($J1399&gt;O$3)*($I1399&lt;=O$3)*($I1399&gt;=O$2)*((O$3-$I1399+1)/O$4)
+($H1399&gt;0)*($J1399&gt;O$3)*($I1399&lt;O$2)*1
+($H1399&gt;0)*($I1399&gt;O$3)*0
+($H1400&gt;0)*($J1400&lt;O$2)*0
+($H1400&gt;0)*($J1400&gt;=O$2)*($J1400&lt;=O$3)*(($J1400-O$2+1)/O$4)
+($H1400&gt;0)*($J1400&gt;O$3)*($I1400&gt;O$3)*0
+($H1400&gt;0)*($J1400&gt;O$3)*($I1400&lt;=O$3)*($I1400&gt;=O$2)*((O$3-$I1400+1)/O$4)
+($H1400&gt;0)*($J1400&gt;O$3)*($I1400&lt;O$2)*1
+($H1400&gt;0)*($I1400&gt;O$3)*0</f>
        <v>0</v>
      </c>
      <c r="P1386" s="28">
        <f t="shared" ref="P1386:BD1386" si="921">($H1398&gt;0)*($J1398&lt;P$2)*0
+($H1398&gt;0)*($J1398&gt;=P$2)*($J1398&lt;=P$3)*(($J1398-P$2+1)/P$4)
+($H1398&gt;0)*($J1398&gt;P$3)*($I1398&gt;P$3)*0
+($H1398&gt;0)*($J1398&gt;P$3)*($I1398&lt;=P$3)*($I1398&gt;=P$2)*((P$3-$I1398+1)/P$4)
+($H1398&gt;0)*($J1398&gt;P$3)*($I1398&lt;P$2)*1
+($H1398&gt;0)*($I1398&gt;P$3)*0
+($H1399&gt;0)*($J1399&lt;P$2)*0
+($H1399&gt;0)*($J1399&gt;=P$2)*($J1399&lt;=P$3)*(($J1399-P$2+1)/P$4)
+($H1399&gt;0)*($J1399&gt;P$3)*($I1399&gt;P$3)*0
+($H1399&gt;0)*($J1399&gt;P$3)*($I1399&lt;=P$3)*($I1399&gt;=P$2)*((P$3-$I1399+1)/P$4)
+($H1399&gt;0)*($J1399&gt;P$3)*($I1399&lt;P$2)*1
+($H1399&gt;0)*($I1399&gt;P$3)*0
+($H1400&gt;0)*($J1400&lt;P$2)*0
+($H1400&gt;0)*($J1400&gt;=P$2)*($J1400&lt;=P$3)*(($J1400-P$2+1)/P$4)
+($H1400&gt;0)*($J1400&gt;P$3)*($I1400&gt;P$3)*0
+($H1400&gt;0)*($J1400&gt;P$3)*($I1400&lt;=P$3)*($I1400&gt;=P$2)*((P$3-$I1400+1)/P$4)
+($H1400&gt;0)*($J1400&gt;P$3)*($I1400&lt;P$2)*1
+($H1400&gt;0)*($I1400&gt;P$3)*0</f>
        <v>0</v>
      </c>
      <c r="Q1386" s="28">
        <f t="shared" si="921"/>
        <v>0</v>
      </c>
      <c r="R1386" s="28">
        <f t="shared" si="921"/>
        <v>0</v>
      </c>
      <c r="S1386" s="28">
        <f t="shared" si="921"/>
        <v>0</v>
      </c>
      <c r="T1386" s="28">
        <f t="shared" si="921"/>
        <v>0</v>
      </c>
      <c r="U1386" s="28">
        <f t="shared" si="921"/>
        <v>0</v>
      </c>
      <c r="V1386" s="28">
        <f t="shared" si="921"/>
        <v>0</v>
      </c>
      <c r="W1386" s="28">
        <f t="shared" si="921"/>
        <v>0</v>
      </c>
      <c r="X1386" s="28">
        <f t="shared" si="921"/>
        <v>0</v>
      </c>
      <c r="Y1386" s="28">
        <f t="shared" si="921"/>
        <v>0</v>
      </c>
      <c r="Z1386" s="28">
        <f t="shared" si="921"/>
        <v>0</v>
      </c>
      <c r="AA1386" s="28">
        <f t="shared" si="921"/>
        <v>0</v>
      </c>
      <c r="AB1386" s="28">
        <f t="shared" si="921"/>
        <v>0</v>
      </c>
      <c r="AC1386" s="28">
        <f t="shared" si="921"/>
        <v>0</v>
      </c>
      <c r="AD1386" s="28">
        <f t="shared" si="921"/>
        <v>0</v>
      </c>
      <c r="AE1386" s="28">
        <f t="shared" si="921"/>
        <v>0</v>
      </c>
      <c r="AF1386" s="28">
        <f t="shared" si="921"/>
        <v>0</v>
      </c>
      <c r="AG1386" s="28">
        <f t="shared" si="921"/>
        <v>0</v>
      </c>
      <c r="AH1386" s="28">
        <f t="shared" si="921"/>
        <v>0</v>
      </c>
      <c r="AI1386" s="28">
        <f t="shared" si="921"/>
        <v>0</v>
      </c>
      <c r="AJ1386" s="28">
        <f t="shared" si="921"/>
        <v>0</v>
      </c>
      <c r="AK1386" s="28">
        <f t="shared" si="921"/>
        <v>0</v>
      </c>
      <c r="AL1386" s="28">
        <f t="shared" si="921"/>
        <v>0</v>
      </c>
      <c r="AM1386" s="28">
        <f t="shared" si="921"/>
        <v>0</v>
      </c>
      <c r="AN1386" s="28">
        <f t="shared" si="921"/>
        <v>0</v>
      </c>
      <c r="AO1386" s="28">
        <f t="shared" si="921"/>
        <v>0</v>
      </c>
      <c r="AP1386" s="28">
        <f t="shared" si="921"/>
        <v>0</v>
      </c>
      <c r="AQ1386" s="28">
        <f t="shared" si="921"/>
        <v>0</v>
      </c>
      <c r="AR1386" s="28">
        <f t="shared" si="921"/>
        <v>0</v>
      </c>
      <c r="AS1386" s="28">
        <f t="shared" si="921"/>
        <v>0</v>
      </c>
      <c r="AT1386" s="28">
        <f t="shared" si="921"/>
        <v>0</v>
      </c>
      <c r="AU1386" s="28">
        <f t="shared" si="921"/>
        <v>0</v>
      </c>
      <c r="AV1386" s="28">
        <f t="shared" si="921"/>
        <v>0</v>
      </c>
      <c r="AW1386" s="28">
        <f t="shared" si="921"/>
        <v>0</v>
      </c>
      <c r="AX1386" s="28">
        <f t="shared" si="921"/>
        <v>0</v>
      </c>
      <c r="AY1386" s="28">
        <f t="shared" si="921"/>
        <v>0</v>
      </c>
      <c r="AZ1386" s="28">
        <f t="shared" si="921"/>
        <v>0</v>
      </c>
      <c r="BA1386" s="28">
        <f t="shared" si="921"/>
        <v>0</v>
      </c>
      <c r="BB1386" s="28">
        <f t="shared" si="921"/>
        <v>0</v>
      </c>
      <c r="BC1386" s="28">
        <f t="shared" si="921"/>
        <v>0</v>
      </c>
      <c r="BD1386" s="28">
        <f t="shared" si="921"/>
        <v>0</v>
      </c>
    </row>
    <row r="1387" spans="1:59" ht="16" x14ac:dyDescent="0.2">
      <c r="B1387" s="11">
        <f t="shared" si="915"/>
        <v>44</v>
      </c>
      <c r="C1387" s="12" t="str">
        <f t="shared" si="915"/>
        <v>SCI RETAIL RENNES 2</v>
      </c>
      <c r="D1387" s="25" t="s">
        <v>241</v>
      </c>
      <c r="E1387" s="29">
        <v>150000</v>
      </c>
      <c r="F1387" s="15"/>
      <c r="G1387" s="30" t="s">
        <v>10</v>
      </c>
      <c r="H1387" s="31">
        <v>120000</v>
      </c>
      <c r="I1387" s="32">
        <v>44287</v>
      </c>
      <c r="J1387" s="32">
        <v>44651</v>
      </c>
      <c r="K1387" s="24"/>
      <c r="L1387" s="33" t="s">
        <v>242</v>
      </c>
      <c r="M1387" s="73"/>
      <c r="N1387" s="73"/>
      <c r="O1387" s="34">
        <f>($E1397&lt;=O$3)*($E1397&gt;O$2)*((O$3-$E1397+1)/O$4)
+($E1397&lt;=O$2)*((O$3-O$2+1)/O$4)
+($E1397&gt;O$3)*(0)</f>
        <v>0</v>
      </c>
      <c r="P1387" s="34">
        <f t="shared" ref="P1387:BD1387" si="922">($E1397&lt;=P$3)*($E1397&gt;P$2)*((P$3-$E1397+1)/P$4)
+($E1397&lt;=P$2)*((P$3-P$2+1)/P$4)
+($E1397&gt;P$3)*(0)</f>
        <v>0</v>
      </c>
      <c r="Q1387" s="34">
        <f t="shared" si="922"/>
        <v>0</v>
      </c>
      <c r="R1387" s="34">
        <f t="shared" si="922"/>
        <v>0</v>
      </c>
      <c r="S1387" s="34">
        <f t="shared" si="922"/>
        <v>0</v>
      </c>
      <c r="T1387" s="34">
        <f t="shared" si="922"/>
        <v>0</v>
      </c>
      <c r="U1387" s="34">
        <f t="shared" si="922"/>
        <v>0</v>
      </c>
      <c r="V1387" s="34">
        <f t="shared" si="922"/>
        <v>0</v>
      </c>
      <c r="W1387" s="34">
        <f t="shared" si="922"/>
        <v>0</v>
      </c>
      <c r="X1387" s="34">
        <f t="shared" si="922"/>
        <v>0</v>
      </c>
      <c r="Y1387" s="34">
        <f t="shared" si="922"/>
        <v>0</v>
      </c>
      <c r="Z1387" s="34">
        <f t="shared" si="922"/>
        <v>0</v>
      </c>
      <c r="AA1387" s="34">
        <f t="shared" si="922"/>
        <v>0</v>
      </c>
      <c r="AB1387" s="34">
        <f t="shared" si="922"/>
        <v>0</v>
      </c>
      <c r="AC1387" s="34">
        <f t="shared" si="922"/>
        <v>0</v>
      </c>
      <c r="AD1387" s="34">
        <f t="shared" si="922"/>
        <v>0</v>
      </c>
      <c r="AE1387" s="34">
        <f t="shared" si="922"/>
        <v>0</v>
      </c>
      <c r="AF1387" s="34">
        <f t="shared" si="922"/>
        <v>0</v>
      </c>
      <c r="AG1387" s="34">
        <f t="shared" si="922"/>
        <v>1.1111111111111112E-2</v>
      </c>
      <c r="AH1387" s="34">
        <f t="shared" si="922"/>
        <v>1</v>
      </c>
      <c r="AI1387" s="34">
        <f t="shared" si="922"/>
        <v>1</v>
      </c>
      <c r="AJ1387" s="34">
        <f t="shared" si="922"/>
        <v>1</v>
      </c>
      <c r="AK1387" s="34">
        <f t="shared" si="922"/>
        <v>1</v>
      </c>
      <c r="AL1387" s="34">
        <f t="shared" si="922"/>
        <v>1</v>
      </c>
      <c r="AM1387" s="34">
        <f t="shared" si="922"/>
        <v>1</v>
      </c>
      <c r="AN1387" s="34">
        <f t="shared" si="922"/>
        <v>1</v>
      </c>
      <c r="AO1387" s="34">
        <f t="shared" si="922"/>
        <v>1</v>
      </c>
      <c r="AP1387" s="34">
        <f t="shared" si="922"/>
        <v>1</v>
      </c>
      <c r="AQ1387" s="34">
        <f t="shared" si="922"/>
        <v>1</v>
      </c>
      <c r="AR1387" s="34">
        <f t="shared" si="922"/>
        <v>1</v>
      </c>
      <c r="AS1387" s="34">
        <f t="shared" si="922"/>
        <v>1</v>
      </c>
      <c r="AT1387" s="34">
        <f t="shared" si="922"/>
        <v>1</v>
      </c>
      <c r="AU1387" s="34">
        <f t="shared" si="922"/>
        <v>1</v>
      </c>
      <c r="AV1387" s="34">
        <f t="shared" si="922"/>
        <v>1</v>
      </c>
      <c r="AW1387" s="34">
        <f t="shared" si="922"/>
        <v>1</v>
      </c>
      <c r="AX1387" s="34">
        <f t="shared" si="922"/>
        <v>1</v>
      </c>
      <c r="AY1387" s="34">
        <f t="shared" si="922"/>
        <v>1</v>
      </c>
      <c r="AZ1387" s="34">
        <f t="shared" si="922"/>
        <v>1</v>
      </c>
      <c r="BA1387" s="34">
        <f t="shared" si="922"/>
        <v>1</v>
      </c>
      <c r="BB1387" s="34">
        <f t="shared" si="922"/>
        <v>1</v>
      </c>
      <c r="BC1387" s="34">
        <f t="shared" si="922"/>
        <v>1</v>
      </c>
      <c r="BD1387" s="34">
        <f t="shared" si="922"/>
        <v>1</v>
      </c>
    </row>
    <row r="1388" spans="1:59" ht="16" x14ac:dyDescent="0.2">
      <c r="A1388" s="35"/>
      <c r="B1388" s="11">
        <f t="shared" si="915"/>
        <v>44</v>
      </c>
      <c r="C1388" s="12" t="str">
        <f t="shared" si="915"/>
        <v>SCI RETAIL RENNES 2</v>
      </c>
      <c r="D1388" s="25" t="s">
        <v>243</v>
      </c>
      <c r="E1388" s="29">
        <v>159781.72999191593</v>
      </c>
      <c r="F1388" s="15"/>
      <c r="G1388" s="30" t="s">
        <v>11</v>
      </c>
      <c r="H1388" s="31">
        <v>135000</v>
      </c>
      <c r="I1388" s="32">
        <v>44652</v>
      </c>
      <c r="J1388" s="32">
        <v>45016</v>
      </c>
      <c r="K1388" s="35"/>
      <c r="M1388" s="84">
        <v>43191</v>
      </c>
      <c r="O1388" s="15"/>
      <c r="P1388" s="15"/>
      <c r="Q1388" s="15"/>
      <c r="R1388" s="15"/>
      <c r="S1388" s="15"/>
      <c r="T1388" s="15"/>
      <c r="U1388" s="15"/>
      <c r="V1388" s="15"/>
      <c r="W1388" s="15"/>
      <c r="X1388" s="15"/>
      <c r="Y1388" s="15"/>
      <c r="Z1388" s="15"/>
      <c r="AA1388" s="15"/>
      <c r="AB1388" s="15"/>
      <c r="AC1388" s="15"/>
      <c r="AD1388" s="15"/>
      <c r="AE1388" s="15"/>
      <c r="AF1388" s="15"/>
      <c r="AG1388" s="15"/>
      <c r="AH1388" s="15"/>
      <c r="AI1388" s="15"/>
      <c r="AJ1388" s="15"/>
      <c r="AK1388" s="15"/>
      <c r="AL1388" s="15"/>
      <c r="AM1388" s="15"/>
      <c r="AN1388" s="15"/>
      <c r="AO1388" s="15"/>
      <c r="AP1388" s="15"/>
      <c r="AQ1388" s="15"/>
      <c r="AR1388" s="15"/>
      <c r="AS1388" s="15"/>
      <c r="AT1388" s="15"/>
      <c r="AU1388" s="15"/>
      <c r="AV1388" s="15"/>
      <c r="AW1388" s="15"/>
      <c r="AX1388" s="15"/>
      <c r="AY1388" s="15"/>
      <c r="AZ1388" s="15"/>
      <c r="BA1388" s="15"/>
      <c r="BB1388" s="15"/>
      <c r="BC1388" s="15"/>
      <c r="BD1388" s="15"/>
      <c r="BE1388" s="35"/>
      <c r="BF1388" s="35"/>
      <c r="BG1388" s="35"/>
    </row>
    <row r="1389" spans="1:59" ht="16" x14ac:dyDescent="0.2">
      <c r="B1389" s="11">
        <f t="shared" si="915"/>
        <v>44</v>
      </c>
      <c r="C1389" s="12" t="str">
        <f t="shared" si="915"/>
        <v>SCI RETAIL RENNES 2</v>
      </c>
      <c r="D1389" s="25" t="s">
        <v>244</v>
      </c>
      <c r="E1389" s="29">
        <v>143803.55699272436</v>
      </c>
      <c r="F1389" s="15"/>
      <c r="G1389" s="36" t="s">
        <v>12</v>
      </c>
      <c r="H1389" s="31">
        <v>0</v>
      </c>
      <c r="I1389" s="32">
        <v>0</v>
      </c>
      <c r="J1389" s="32">
        <v>0</v>
      </c>
      <c r="K1389" s="24"/>
      <c r="L1389" s="37" t="s">
        <v>245</v>
      </c>
      <c r="M1389" s="74">
        <v>1</v>
      </c>
      <c r="N1389" s="74">
        <v>1</v>
      </c>
      <c r="O1389" s="38">
        <v>1.02</v>
      </c>
      <c r="P1389" s="38">
        <v>1.02</v>
      </c>
      <c r="Q1389" s="38">
        <v>1.02</v>
      </c>
      <c r="R1389" s="38">
        <v>1.0302</v>
      </c>
      <c r="S1389" s="38">
        <v>1.0302</v>
      </c>
      <c r="T1389" s="38">
        <v>1.0302</v>
      </c>
      <c r="U1389" s="38">
        <v>1.0302</v>
      </c>
      <c r="V1389" s="38">
        <v>1.040502</v>
      </c>
      <c r="W1389" s="38">
        <v>1.040502</v>
      </c>
      <c r="X1389" s="38">
        <v>1.040502</v>
      </c>
      <c r="Y1389" s="38">
        <v>1.040502</v>
      </c>
      <c r="Z1389" s="38">
        <v>1.0509070200000001</v>
      </c>
      <c r="AA1389" s="38">
        <v>1.0509070200000001</v>
      </c>
      <c r="AB1389" s="38">
        <v>1.0509070200000001</v>
      </c>
      <c r="AC1389" s="38">
        <v>1.0509070200000001</v>
      </c>
      <c r="AD1389" s="38">
        <v>1.0614160902000001</v>
      </c>
      <c r="AE1389" s="38">
        <v>1.0614160902000001</v>
      </c>
      <c r="AF1389" s="38">
        <v>1.0614160902000001</v>
      </c>
      <c r="AG1389" s="38">
        <v>1.0614160902000001</v>
      </c>
      <c r="AH1389" s="38">
        <v>1.0720302511020001</v>
      </c>
      <c r="AI1389" s="38">
        <v>1.0720302511020001</v>
      </c>
      <c r="AJ1389" s="38">
        <v>1.0720302511020001</v>
      </c>
      <c r="AK1389" s="38">
        <v>1.0720302511020001</v>
      </c>
      <c r="AL1389" s="38">
        <v>1.0827505536130202</v>
      </c>
      <c r="AM1389" s="38">
        <v>1.0827505536130202</v>
      </c>
      <c r="AN1389" s="38">
        <v>1.0827505536130202</v>
      </c>
      <c r="AO1389" s="38">
        <v>1.0827505536130202</v>
      </c>
      <c r="AP1389" s="38">
        <v>1.0935780591491504</v>
      </c>
      <c r="AQ1389" s="38">
        <v>1.0935780591491504</v>
      </c>
      <c r="AR1389" s="38">
        <v>1.0935780591491504</v>
      </c>
      <c r="AS1389" s="38">
        <v>1.0935780591491504</v>
      </c>
      <c r="AT1389" s="38">
        <v>1.104513839740642</v>
      </c>
      <c r="AU1389" s="38">
        <v>1.104513839740642</v>
      </c>
      <c r="AV1389" s="38">
        <v>1.104513839740642</v>
      </c>
      <c r="AW1389" s="38">
        <v>1.104513839740642</v>
      </c>
      <c r="AX1389" s="38">
        <v>1.1155589781380484</v>
      </c>
      <c r="AY1389" s="38">
        <v>1.1155589781380484</v>
      </c>
      <c r="AZ1389" s="38">
        <v>1.1155589781380484</v>
      </c>
      <c r="BA1389" s="38">
        <v>1.1155589781380484</v>
      </c>
      <c r="BB1389" s="38">
        <v>1.1267145679194288</v>
      </c>
      <c r="BC1389" s="38">
        <v>1.1267145679194288</v>
      </c>
      <c r="BD1389" s="38">
        <v>1.1267145679194288</v>
      </c>
    </row>
    <row r="1390" spans="1:59" ht="16" x14ac:dyDescent="0.2">
      <c r="B1390" s="11">
        <f t="shared" si="915"/>
        <v>44</v>
      </c>
      <c r="C1390" s="12" t="str">
        <f t="shared" si="915"/>
        <v>SCI RETAIL RENNES 2</v>
      </c>
      <c r="D1390" s="25" t="s">
        <v>25</v>
      </c>
      <c r="E1390" s="39" t="s">
        <v>30</v>
      </c>
      <c r="F1390" s="15"/>
      <c r="K1390" s="24"/>
      <c r="L1390" s="16" t="s">
        <v>246</v>
      </c>
      <c r="M1390" s="70"/>
      <c r="N1390" s="70"/>
      <c r="O1390" s="40">
        <f>O1383*$E1387/4+O1387*$E1398/4</f>
        <v>37500</v>
      </c>
      <c r="P1390" s="40">
        <f t="shared" ref="P1390:BD1390" si="923">P1383*$E1387/4+P1387*$E1398/4</f>
        <v>37500</v>
      </c>
      <c r="Q1390" s="40">
        <f t="shared" si="923"/>
        <v>37500</v>
      </c>
      <c r="R1390" s="40">
        <f t="shared" si="923"/>
        <v>37500</v>
      </c>
      <c r="S1390" s="40">
        <f t="shared" si="923"/>
        <v>37500</v>
      </c>
      <c r="T1390" s="40">
        <f t="shared" si="923"/>
        <v>37500</v>
      </c>
      <c r="U1390" s="40">
        <f t="shared" si="923"/>
        <v>37500</v>
      </c>
      <c r="V1390" s="40">
        <f t="shared" si="923"/>
        <v>37500</v>
      </c>
      <c r="W1390" s="40">
        <f t="shared" si="923"/>
        <v>37500</v>
      </c>
      <c r="X1390" s="40">
        <f t="shared" si="923"/>
        <v>37500</v>
      </c>
      <c r="Y1390" s="40">
        <f t="shared" si="923"/>
        <v>37500</v>
      </c>
      <c r="Z1390" s="40">
        <f t="shared" si="923"/>
        <v>37500</v>
      </c>
      <c r="AA1390" s="40">
        <f t="shared" si="923"/>
        <v>37500</v>
      </c>
      <c r="AB1390" s="40">
        <f t="shared" si="923"/>
        <v>37500</v>
      </c>
      <c r="AC1390" s="40">
        <f t="shared" si="923"/>
        <v>37500</v>
      </c>
      <c r="AD1390" s="40">
        <f t="shared" si="923"/>
        <v>37500</v>
      </c>
      <c r="AE1390" s="40">
        <f t="shared" si="923"/>
        <v>37500</v>
      </c>
      <c r="AF1390" s="40">
        <f t="shared" si="923"/>
        <v>37500</v>
      </c>
      <c r="AG1390" s="40">
        <f t="shared" si="923"/>
        <v>37926.689268260401</v>
      </c>
      <c r="AH1390" s="40">
        <f t="shared" si="923"/>
        <v>38402.034143436002</v>
      </c>
      <c r="AI1390" s="40">
        <f t="shared" si="923"/>
        <v>38402.034143436002</v>
      </c>
      <c r="AJ1390" s="40">
        <f t="shared" si="923"/>
        <v>38402.034143436002</v>
      </c>
      <c r="AK1390" s="40">
        <f t="shared" si="923"/>
        <v>38402.034143436002</v>
      </c>
      <c r="AL1390" s="40">
        <f t="shared" si="923"/>
        <v>38402.034143436002</v>
      </c>
      <c r="AM1390" s="40">
        <f t="shared" si="923"/>
        <v>38402.034143436002</v>
      </c>
      <c r="AN1390" s="40">
        <f t="shared" si="923"/>
        <v>38402.034143436002</v>
      </c>
      <c r="AO1390" s="40">
        <f t="shared" si="923"/>
        <v>38402.034143436002</v>
      </c>
      <c r="AP1390" s="40">
        <f t="shared" si="923"/>
        <v>38402.034143436002</v>
      </c>
      <c r="AQ1390" s="40">
        <f t="shared" si="923"/>
        <v>38402.034143436002</v>
      </c>
      <c r="AR1390" s="40">
        <f t="shared" si="923"/>
        <v>38402.034143436002</v>
      </c>
      <c r="AS1390" s="40">
        <f t="shared" si="923"/>
        <v>38402.034143436002</v>
      </c>
      <c r="AT1390" s="40">
        <f t="shared" si="923"/>
        <v>38402.034143436002</v>
      </c>
      <c r="AU1390" s="40">
        <f t="shared" si="923"/>
        <v>38402.034143436002</v>
      </c>
      <c r="AV1390" s="40">
        <f t="shared" si="923"/>
        <v>38402.034143436002</v>
      </c>
      <c r="AW1390" s="40">
        <f t="shared" si="923"/>
        <v>38402.034143436002</v>
      </c>
      <c r="AX1390" s="40">
        <f t="shared" si="923"/>
        <v>38402.034143436002</v>
      </c>
      <c r="AY1390" s="40">
        <f t="shared" si="923"/>
        <v>38402.034143436002</v>
      </c>
      <c r="AZ1390" s="40">
        <f t="shared" si="923"/>
        <v>38402.034143436002</v>
      </c>
      <c r="BA1390" s="40">
        <f t="shared" si="923"/>
        <v>38402.034143436002</v>
      </c>
      <c r="BB1390" s="40">
        <f t="shared" si="923"/>
        <v>38402.034143436002</v>
      </c>
      <c r="BC1390" s="40">
        <f t="shared" si="923"/>
        <v>38402.034143436002</v>
      </c>
      <c r="BD1390" s="40">
        <f t="shared" si="923"/>
        <v>38402.034143436002</v>
      </c>
    </row>
    <row r="1391" spans="1:59" ht="16" x14ac:dyDescent="0.2">
      <c r="B1391" s="11">
        <f t="shared" si="915"/>
        <v>44</v>
      </c>
      <c r="C1391" s="12" t="str">
        <f t="shared" si="915"/>
        <v>SCI RETAIL RENNES 2</v>
      </c>
      <c r="D1391" s="25" t="s">
        <v>247</v>
      </c>
      <c r="E1391" s="39" t="s">
        <v>248</v>
      </c>
      <c r="F1391" s="15"/>
      <c r="G1391" s="25" t="s">
        <v>249</v>
      </c>
      <c r="H1391" s="26">
        <v>44286</v>
      </c>
      <c r="I1391" s="25" t="s">
        <v>239</v>
      </c>
      <c r="J1391" s="26">
        <v>46477</v>
      </c>
      <c r="K1391" s="24"/>
      <c r="L1391" s="20" t="s">
        <v>250</v>
      </c>
      <c r="M1391" s="72"/>
      <c r="N1391" s="72"/>
      <c r="O1391" s="41">
        <f>IF($E1397&gt;=O$3,IF(O$3&lt;=($E1386+365),O1390,IFERROR(O1383*$E1388/4*O1389+
$E1398*O1387/4*IFERROR(O1389/$E1399,0),0)),IF(O$3&lt;=($E1397+365),O1383*$E1388/4*O1389+$E1398*O1387/4*IFERROR(O1389/$E1399,0),IFERROR($E1398*O1387/4*IFERROR(O1389/$E1399,0),0)))</f>
        <v>40744.341147938561</v>
      </c>
      <c r="P1391" s="41">
        <f t="shared" ref="P1391:BD1391" si="924">IF($E1397&gt;=P$3,IF(P$3&lt;=($E1386+365),P1390,IFERROR(P1383*$E1388/4*P1389+
$E1398*P1387/4*IFERROR(P1389/$E1399,0),0)),IF(P$3&lt;=($E1397+365),P1383*$E1388/4*P1389+$E1398*P1387/4*IFERROR(P1389/$E1399,0),IFERROR($E1398*P1387/4*IFERROR(P1389/$E1399,0),0)))</f>
        <v>40744.341147938561</v>
      </c>
      <c r="Q1391" s="41">
        <f t="shared" si="924"/>
        <v>40744.341147938561</v>
      </c>
      <c r="R1391" s="41">
        <f t="shared" si="924"/>
        <v>41151.784559417945</v>
      </c>
      <c r="S1391" s="41">
        <f t="shared" si="924"/>
        <v>41151.784559417945</v>
      </c>
      <c r="T1391" s="41">
        <f t="shared" si="924"/>
        <v>41151.784559417945</v>
      </c>
      <c r="U1391" s="41">
        <f t="shared" si="924"/>
        <v>41151.784559417945</v>
      </c>
      <c r="V1391" s="41">
        <f t="shared" si="924"/>
        <v>41563.302405012131</v>
      </c>
      <c r="W1391" s="41">
        <f t="shared" si="924"/>
        <v>41563.302405012131</v>
      </c>
      <c r="X1391" s="41">
        <f t="shared" si="924"/>
        <v>41563.302405012131</v>
      </c>
      <c r="Y1391" s="41">
        <f t="shared" si="924"/>
        <v>41563.302405012131</v>
      </c>
      <c r="Z1391" s="41">
        <f t="shared" si="924"/>
        <v>41978.93542906225</v>
      </c>
      <c r="AA1391" s="41">
        <f t="shared" si="924"/>
        <v>41978.93542906225</v>
      </c>
      <c r="AB1391" s="41">
        <f t="shared" si="924"/>
        <v>41978.93542906225</v>
      </c>
      <c r="AC1391" s="41">
        <f t="shared" si="924"/>
        <v>41978.93542906225</v>
      </c>
      <c r="AD1391" s="41">
        <f t="shared" si="924"/>
        <v>42398.724783352875</v>
      </c>
      <c r="AE1391" s="41">
        <f t="shared" si="924"/>
        <v>42398.724783352875</v>
      </c>
      <c r="AF1391" s="41">
        <f t="shared" si="924"/>
        <v>42398.724783352875</v>
      </c>
      <c r="AG1391" s="41">
        <f t="shared" si="924"/>
        <v>42825.414051613276</v>
      </c>
      <c r="AH1391" s="41">
        <f t="shared" si="924"/>
        <v>38786.054484870365</v>
      </c>
      <c r="AI1391" s="41">
        <f t="shared" si="924"/>
        <v>38786.054484870365</v>
      </c>
      <c r="AJ1391" s="41">
        <f t="shared" si="924"/>
        <v>38786.054484870365</v>
      </c>
      <c r="AK1391" s="41">
        <f t="shared" si="924"/>
        <v>38786.054484870365</v>
      </c>
      <c r="AL1391" s="41">
        <f t="shared" si="924"/>
        <v>39173.915029719072</v>
      </c>
      <c r="AM1391" s="41">
        <f t="shared" si="924"/>
        <v>39173.915029719072</v>
      </c>
      <c r="AN1391" s="41">
        <f t="shared" si="924"/>
        <v>39173.915029719072</v>
      </c>
      <c r="AO1391" s="41">
        <f t="shared" si="924"/>
        <v>39173.915029719072</v>
      </c>
      <c r="AP1391" s="41">
        <f t="shared" si="924"/>
        <v>39565.654180016259</v>
      </c>
      <c r="AQ1391" s="41">
        <f t="shared" si="924"/>
        <v>39565.654180016259</v>
      </c>
      <c r="AR1391" s="41">
        <f t="shared" si="924"/>
        <v>39565.654180016259</v>
      </c>
      <c r="AS1391" s="41">
        <f t="shared" si="924"/>
        <v>39565.654180016259</v>
      </c>
      <c r="AT1391" s="41">
        <f t="shared" si="924"/>
        <v>39961.31072181643</v>
      </c>
      <c r="AU1391" s="41">
        <f t="shared" si="924"/>
        <v>39961.31072181643</v>
      </c>
      <c r="AV1391" s="41">
        <f t="shared" si="924"/>
        <v>39961.31072181643</v>
      </c>
      <c r="AW1391" s="41">
        <f t="shared" si="924"/>
        <v>39961.31072181643</v>
      </c>
      <c r="AX1391" s="41">
        <f t="shared" si="924"/>
        <v>40360.923829034589</v>
      </c>
      <c r="AY1391" s="41">
        <f t="shared" si="924"/>
        <v>40360.923829034589</v>
      </c>
      <c r="AZ1391" s="41">
        <f t="shared" si="924"/>
        <v>40360.923829034589</v>
      </c>
      <c r="BA1391" s="41">
        <f t="shared" si="924"/>
        <v>40360.923829034589</v>
      </c>
      <c r="BB1391" s="41">
        <f t="shared" si="924"/>
        <v>40764.533067324934</v>
      </c>
      <c r="BC1391" s="41">
        <f t="shared" si="924"/>
        <v>40764.533067324934</v>
      </c>
      <c r="BD1391" s="41">
        <f t="shared" si="924"/>
        <v>40764.533067324934</v>
      </c>
    </row>
    <row r="1392" spans="1:59" ht="16" x14ac:dyDescent="0.2">
      <c r="B1392" s="11">
        <f t="shared" si="915"/>
        <v>44</v>
      </c>
      <c r="C1392" s="12" t="str">
        <f t="shared" si="915"/>
        <v>SCI RETAIL RENNES 2</v>
      </c>
      <c r="D1392" s="25" t="s">
        <v>8</v>
      </c>
      <c r="E1392" s="42">
        <v>0</v>
      </c>
      <c r="F1392" s="15"/>
      <c r="I1392" s="15"/>
      <c r="J1392" s="24"/>
      <c r="K1392" s="24"/>
      <c r="L1392" s="20" t="s">
        <v>251</v>
      </c>
      <c r="M1392" s="72"/>
      <c r="N1392" s="72"/>
      <c r="O1392" s="41">
        <f>-$E1388/4*O1382
+(O1382&gt;0)*($J1387&gt;=O$2)*($J1387&lt;=O$3)*(($J1387-O$2+1)/O$4*$H1387/4)
+(O1382&gt;0)*($J1387&gt;O$3)*($I1387&lt;=O$3)*($I1387&gt;=O$2)*((O$3-$I1387+1)/O$4*$H1387/4)
+(O1382&gt;0)*($J1387&gt;O$3)*($I1387&lt;O$2)*$H1387/4
+(O1382&gt;0)*($J1388&gt;=O$2)*($J1388&lt;=O$3)*(($J1388-O$2+1)/O$4*$H1388/4)
+(O1382&gt;0)*($J1388&gt;O$3)*($I1388&lt;=O$3)*($I1388&gt;=O$2)*((O$3-$I1388+1)/O$4*$H1388/4)
+(O1382&gt;0)*($J1388&gt;O$3)*($I1388&lt;O$2)*$H1388/4
+(O1382&gt;0)*($J1389&gt;=O$2)*($J1389&lt;=O$3)*(($J1389-O$2+1)/O$4*$H1389/4)
+(O1382&gt;0)*($J1389&gt;O$3)*($I1389&lt;=O$3)*($I1389&gt;=O$2)*((O$3-$I1389+1)/O$4*$H1389/4)
+(O1382&gt;0)*($J1389&gt;O$3)*($I1389&lt;O$2)*$H1389/4
-$E1398/4*O1386
+(O1386&gt;0)*($J1398&gt;=O$2)*($J1398&lt;=O$3)*(($J1398-O$2+1)/O$4*$H1398/4)
+(O1386&gt;0)*($J1398&gt;O$3)*($I1398&lt;=O$3)*($I1398&gt;=O$2)*((O$3-$I1398+1)/O$4*$H1398/4)
+(O1386&gt;0)*($J1398&gt;O$3)*($I1398&lt;O$2)*$H1398/4
+(O1386&gt;0)*($J1399&gt;=O$2)*($J1399&lt;=O$3)*(($J1399-O$2+1)/O$4*$H1399/4)
+(O1386&gt;0)*($J1399&gt;O$3)*($I1399&lt;=O$3)*($I1399&gt;=O$2)*((O$3-$I1399+1)/O$4*$H1399/4)
+(O1386&gt;0)*($J1399&gt;O$3)*($I1399&lt;O$2)*$H1399/4
+(O1386&gt;0)*($J1400&gt;=O$2)*($J1400&lt;=O$3)*(($J1400-O$2+1)/O$4*$H1400/4)
+(O1386&gt;0)*($J1400&gt;O$3)*($I1400&lt;=O$3)*($I1400&gt;=O$2)*((O$3-$I1400+1)/O$4*$H1400/4)
+(O1386&gt;0)*($J1400&gt;O$3)*($I1400&lt;O$2)*$H1400/4</f>
        <v>-6195.4324979789817</v>
      </c>
      <c r="P1392" s="41">
        <f t="shared" ref="P1392:BD1392" si="925">-$E1388/4*P1382
+(P1382&gt;0)*($J1387&gt;=P$2)*($J1387&lt;=P$3)*(($J1387-P$2+1)/P$4*$H1387/4)
+(P1382&gt;0)*($J1387&gt;P$3)*($I1387&lt;=P$3)*($I1387&gt;=P$2)*((P$3-$I1387+1)/P$4*$H1387/4)
+(P1382&gt;0)*($J1387&gt;P$3)*($I1387&lt;P$2)*$H1387/4
+(P1382&gt;0)*($J1388&gt;=P$2)*($J1388&lt;=P$3)*(($J1388-P$2+1)/P$4*$H1388/4)
+(P1382&gt;0)*($J1388&gt;P$3)*($I1388&lt;=P$3)*($I1388&gt;=P$2)*((P$3-$I1388+1)/P$4*$H1388/4)
+(P1382&gt;0)*($J1388&gt;P$3)*($I1388&lt;P$2)*$H1388/4
+(P1382&gt;0)*($J1389&gt;=P$2)*($J1389&lt;=P$3)*(($J1389-P$2+1)/P$4*$H1389/4)
+(P1382&gt;0)*($J1389&gt;P$3)*($I1389&lt;=P$3)*($I1389&gt;=P$2)*((P$3-$I1389+1)/P$4*$H1389/4)
+(P1382&gt;0)*($J1389&gt;P$3)*($I1389&lt;P$2)*$H1389/4
-$E1398/4*P1386
+(P1386&gt;0)*($J1398&gt;=P$2)*($J1398&lt;=P$3)*(($J1398-P$2+1)/P$4*$H1398/4)
+(P1386&gt;0)*($J1398&gt;P$3)*($I1398&lt;=P$3)*($I1398&gt;=P$2)*((P$3-$I1398+1)/P$4*$H1398/4)
+(P1386&gt;0)*($J1398&gt;P$3)*($I1398&lt;P$2)*$H1398/4
+(P1386&gt;0)*($J1399&gt;=P$2)*($J1399&lt;=P$3)*(($J1399-P$2+1)/P$4*$H1399/4)
+(P1386&gt;0)*($J1399&gt;P$3)*($I1399&lt;=P$3)*($I1399&gt;=P$2)*((P$3-$I1399+1)/P$4*$H1399/4)
+(P1386&gt;0)*($J1399&gt;P$3)*($I1399&lt;P$2)*$H1399/4
+(P1386&gt;0)*($J1400&gt;=P$2)*($J1400&lt;=P$3)*(($J1400-P$2+1)/P$4*$H1400/4)
+(P1386&gt;0)*($J1400&gt;P$3)*($I1400&lt;=P$3)*($I1400&gt;=P$2)*((P$3-$I1400+1)/P$4*$H1400/4)
+(P1386&gt;0)*($J1400&gt;P$3)*($I1400&lt;P$2)*$H1400/4</f>
        <v>-6195.4324979789817</v>
      </c>
      <c r="Q1392" s="41">
        <f t="shared" si="925"/>
        <v>-6195.4324979789817</v>
      </c>
      <c r="R1392" s="41">
        <f t="shared" si="925"/>
        <v>0</v>
      </c>
      <c r="S1392" s="41">
        <f t="shared" si="925"/>
        <v>0</v>
      </c>
      <c r="T1392" s="41">
        <f t="shared" si="925"/>
        <v>0</v>
      </c>
      <c r="U1392" s="41">
        <f t="shared" si="925"/>
        <v>0</v>
      </c>
      <c r="V1392" s="41">
        <f t="shared" si="925"/>
        <v>0</v>
      </c>
      <c r="W1392" s="41">
        <f t="shared" si="925"/>
        <v>0</v>
      </c>
      <c r="X1392" s="41">
        <f t="shared" si="925"/>
        <v>0</v>
      </c>
      <c r="Y1392" s="41">
        <f t="shared" si="925"/>
        <v>0</v>
      </c>
      <c r="Z1392" s="41">
        <f t="shared" si="925"/>
        <v>0</v>
      </c>
      <c r="AA1392" s="41">
        <f t="shared" si="925"/>
        <v>0</v>
      </c>
      <c r="AB1392" s="41">
        <f t="shared" si="925"/>
        <v>0</v>
      </c>
      <c r="AC1392" s="41">
        <f t="shared" si="925"/>
        <v>0</v>
      </c>
      <c r="AD1392" s="41">
        <f t="shared" si="925"/>
        <v>0</v>
      </c>
      <c r="AE1392" s="41">
        <f t="shared" si="925"/>
        <v>0</v>
      </c>
      <c r="AF1392" s="41">
        <f t="shared" si="925"/>
        <v>0</v>
      </c>
      <c r="AG1392" s="41">
        <f t="shared" si="925"/>
        <v>0</v>
      </c>
      <c r="AH1392" s="41">
        <f t="shared" si="925"/>
        <v>0</v>
      </c>
      <c r="AI1392" s="41">
        <f t="shared" si="925"/>
        <v>0</v>
      </c>
      <c r="AJ1392" s="41">
        <f t="shared" si="925"/>
        <v>0</v>
      </c>
      <c r="AK1392" s="41">
        <f t="shared" si="925"/>
        <v>0</v>
      </c>
      <c r="AL1392" s="41">
        <f t="shared" si="925"/>
        <v>0</v>
      </c>
      <c r="AM1392" s="41">
        <f t="shared" si="925"/>
        <v>0</v>
      </c>
      <c r="AN1392" s="41">
        <f t="shared" si="925"/>
        <v>0</v>
      </c>
      <c r="AO1392" s="41">
        <f t="shared" si="925"/>
        <v>0</v>
      </c>
      <c r="AP1392" s="41">
        <f t="shared" si="925"/>
        <v>0</v>
      </c>
      <c r="AQ1392" s="41">
        <f t="shared" si="925"/>
        <v>0</v>
      </c>
      <c r="AR1392" s="41">
        <f t="shared" si="925"/>
        <v>0</v>
      </c>
      <c r="AS1392" s="41">
        <f t="shared" si="925"/>
        <v>0</v>
      </c>
      <c r="AT1392" s="41">
        <f t="shared" si="925"/>
        <v>0</v>
      </c>
      <c r="AU1392" s="41">
        <f t="shared" si="925"/>
        <v>0</v>
      </c>
      <c r="AV1392" s="41">
        <f t="shared" si="925"/>
        <v>0</v>
      </c>
      <c r="AW1392" s="41">
        <f t="shared" si="925"/>
        <v>0</v>
      </c>
      <c r="AX1392" s="41">
        <f t="shared" si="925"/>
        <v>0</v>
      </c>
      <c r="AY1392" s="41">
        <f t="shared" si="925"/>
        <v>0</v>
      </c>
      <c r="AZ1392" s="41">
        <f t="shared" si="925"/>
        <v>0</v>
      </c>
      <c r="BA1392" s="41">
        <f t="shared" si="925"/>
        <v>0</v>
      </c>
      <c r="BB1392" s="41">
        <f t="shared" si="925"/>
        <v>0</v>
      </c>
      <c r="BC1392" s="41">
        <f t="shared" si="925"/>
        <v>0</v>
      </c>
      <c r="BD1392" s="41">
        <f t="shared" si="925"/>
        <v>0</v>
      </c>
    </row>
    <row r="1393" spans="1:59" ht="16" x14ac:dyDescent="0.2">
      <c r="B1393" s="11">
        <f t="shared" si="915"/>
        <v>44</v>
      </c>
      <c r="C1393" s="12" t="str">
        <f t="shared" si="915"/>
        <v>SCI RETAIL RENNES 2</v>
      </c>
      <c r="D1393" s="43" t="s">
        <v>252</v>
      </c>
      <c r="E1393" s="42" t="s">
        <v>288</v>
      </c>
      <c r="F1393" s="44"/>
      <c r="G1393" s="43" t="s">
        <v>253</v>
      </c>
      <c r="H1393" s="39">
        <v>0</v>
      </c>
      <c r="I1393" s="43" t="s">
        <v>254</v>
      </c>
      <c r="J1393" s="32">
        <v>0</v>
      </c>
      <c r="K1393" s="24"/>
      <c r="L1393" s="20" t="s">
        <v>255</v>
      </c>
      <c r="M1393" s="72"/>
      <c r="N1393" s="72"/>
      <c r="O1393" s="41">
        <v>0</v>
      </c>
      <c r="P1393" s="41">
        <v>0</v>
      </c>
      <c r="Q1393" s="41">
        <v>0</v>
      </c>
      <c r="R1393" s="41">
        <v>0</v>
      </c>
      <c r="S1393" s="41">
        <v>0</v>
      </c>
      <c r="T1393" s="41">
        <v>0</v>
      </c>
      <c r="U1393" s="41">
        <v>0</v>
      </c>
      <c r="V1393" s="41">
        <v>0</v>
      </c>
      <c r="W1393" s="41">
        <v>0</v>
      </c>
      <c r="X1393" s="41">
        <v>0</v>
      </c>
      <c r="Y1393" s="41">
        <v>0</v>
      </c>
      <c r="Z1393" s="41">
        <v>0</v>
      </c>
      <c r="AA1393" s="41">
        <v>0</v>
      </c>
      <c r="AB1393" s="41">
        <v>0</v>
      </c>
      <c r="AC1393" s="41">
        <v>0</v>
      </c>
      <c r="AD1393" s="41">
        <v>0</v>
      </c>
      <c r="AE1393" s="41">
        <v>0</v>
      </c>
      <c r="AF1393" s="41">
        <v>0</v>
      </c>
      <c r="AG1393" s="41">
        <v>0</v>
      </c>
      <c r="AH1393" s="41">
        <v>0</v>
      </c>
      <c r="AI1393" s="41">
        <v>0</v>
      </c>
      <c r="AJ1393" s="41">
        <v>0</v>
      </c>
      <c r="AK1393" s="41">
        <v>0</v>
      </c>
      <c r="AL1393" s="41">
        <v>0</v>
      </c>
      <c r="AM1393" s="41">
        <v>0</v>
      </c>
      <c r="AN1393" s="41">
        <v>0</v>
      </c>
      <c r="AO1393" s="41">
        <v>0</v>
      </c>
      <c r="AP1393" s="41">
        <v>0</v>
      </c>
      <c r="AQ1393" s="41">
        <v>0</v>
      </c>
      <c r="AR1393" s="41">
        <v>0</v>
      </c>
      <c r="AS1393" s="41">
        <v>0</v>
      </c>
      <c r="AT1393" s="41">
        <v>0</v>
      </c>
      <c r="AU1393" s="41">
        <v>0</v>
      </c>
      <c r="AV1393" s="41">
        <v>0</v>
      </c>
      <c r="AW1393" s="41">
        <v>0</v>
      </c>
      <c r="AX1393" s="41">
        <v>0</v>
      </c>
      <c r="AY1393" s="41">
        <v>0</v>
      </c>
      <c r="AZ1393" s="41">
        <v>0</v>
      </c>
      <c r="BA1393" s="41">
        <v>0</v>
      </c>
      <c r="BB1393" s="41">
        <v>0</v>
      </c>
      <c r="BC1393" s="41">
        <v>0</v>
      </c>
      <c r="BD1393" s="41">
        <v>0</v>
      </c>
    </row>
    <row r="1394" spans="1:59" ht="16" x14ac:dyDescent="0.2">
      <c r="B1394" s="11">
        <f t="shared" si="915"/>
        <v>44</v>
      </c>
      <c r="C1394" s="12" t="str">
        <f t="shared" si="915"/>
        <v>SCI RETAIL RENNES 2</v>
      </c>
      <c r="D1394" s="43" t="s">
        <v>256</v>
      </c>
      <c r="E1394" s="32">
        <v>46477</v>
      </c>
      <c r="G1394" s="43" t="s">
        <v>257</v>
      </c>
      <c r="H1394" s="42">
        <v>0</v>
      </c>
      <c r="I1394" s="43" t="s">
        <v>258</v>
      </c>
      <c r="J1394" s="29">
        <v>0</v>
      </c>
      <c r="K1394" s="23"/>
      <c r="L1394" s="33" t="s">
        <v>259</v>
      </c>
      <c r="M1394" s="73"/>
      <c r="N1394" s="73"/>
      <c r="O1394" s="45">
        <f>-(O1391+O1392)*IFERROR((O1381+O1385)/(O1383+O1387),0)</f>
        <v>0</v>
      </c>
      <c r="P1394" s="45">
        <f t="shared" ref="P1394:BD1394" si="926">-(P1391+P1392)*IFERROR((P1381+P1385)/(P1383+P1387),0)</f>
        <v>0</v>
      </c>
      <c r="Q1394" s="45">
        <f t="shared" si="926"/>
        <v>0</v>
      </c>
      <c r="R1394" s="45">
        <f t="shared" si="926"/>
        <v>0</v>
      </c>
      <c r="S1394" s="45">
        <f t="shared" si="926"/>
        <v>0</v>
      </c>
      <c r="T1394" s="45">
        <f t="shared" si="926"/>
        <v>0</v>
      </c>
      <c r="U1394" s="45">
        <f t="shared" si="926"/>
        <v>0</v>
      </c>
      <c r="V1394" s="45">
        <f t="shared" si="926"/>
        <v>0</v>
      </c>
      <c r="W1394" s="45">
        <f t="shared" si="926"/>
        <v>0</v>
      </c>
      <c r="X1394" s="45">
        <f t="shared" si="926"/>
        <v>0</v>
      </c>
      <c r="Y1394" s="45">
        <f t="shared" si="926"/>
        <v>0</v>
      </c>
      <c r="Z1394" s="45">
        <f t="shared" si="926"/>
        <v>0</v>
      </c>
      <c r="AA1394" s="45">
        <f t="shared" si="926"/>
        <v>0</v>
      </c>
      <c r="AB1394" s="45">
        <f t="shared" si="926"/>
        <v>0</v>
      </c>
      <c r="AC1394" s="45">
        <f t="shared" si="926"/>
        <v>0</v>
      </c>
      <c r="AD1394" s="45">
        <f t="shared" si="926"/>
        <v>0</v>
      </c>
      <c r="AE1394" s="45">
        <f t="shared" si="926"/>
        <v>0</v>
      </c>
      <c r="AF1394" s="45">
        <f t="shared" si="926"/>
        <v>0</v>
      </c>
      <c r="AG1394" s="45">
        <f t="shared" si="926"/>
        <v>0</v>
      </c>
      <c r="AH1394" s="45">
        <f t="shared" si="926"/>
        <v>0</v>
      </c>
      <c r="AI1394" s="45">
        <f t="shared" si="926"/>
        <v>0</v>
      </c>
      <c r="AJ1394" s="45">
        <f t="shared" si="926"/>
        <v>0</v>
      </c>
      <c r="AK1394" s="45">
        <f t="shared" si="926"/>
        <v>0</v>
      </c>
      <c r="AL1394" s="45">
        <f t="shared" si="926"/>
        <v>0</v>
      </c>
      <c r="AM1394" s="45">
        <f t="shared" si="926"/>
        <v>0</v>
      </c>
      <c r="AN1394" s="45">
        <f t="shared" si="926"/>
        <v>0</v>
      </c>
      <c r="AO1394" s="45">
        <f t="shared" si="926"/>
        <v>0</v>
      </c>
      <c r="AP1394" s="45">
        <f t="shared" si="926"/>
        <v>0</v>
      </c>
      <c r="AQ1394" s="45">
        <f t="shared" si="926"/>
        <v>0</v>
      </c>
      <c r="AR1394" s="45">
        <f t="shared" si="926"/>
        <v>0</v>
      </c>
      <c r="AS1394" s="45">
        <f t="shared" si="926"/>
        <v>0</v>
      </c>
      <c r="AT1394" s="45">
        <f t="shared" si="926"/>
        <v>0</v>
      </c>
      <c r="AU1394" s="45">
        <f t="shared" si="926"/>
        <v>0</v>
      </c>
      <c r="AV1394" s="45">
        <f t="shared" si="926"/>
        <v>0</v>
      </c>
      <c r="AW1394" s="45">
        <f t="shared" si="926"/>
        <v>0</v>
      </c>
      <c r="AX1394" s="45">
        <f t="shared" si="926"/>
        <v>0</v>
      </c>
      <c r="AY1394" s="45">
        <f t="shared" si="926"/>
        <v>0</v>
      </c>
      <c r="AZ1394" s="45">
        <f t="shared" si="926"/>
        <v>0</v>
      </c>
      <c r="BA1394" s="45">
        <f t="shared" si="926"/>
        <v>0</v>
      </c>
      <c r="BB1394" s="45">
        <f t="shared" si="926"/>
        <v>0</v>
      </c>
      <c r="BC1394" s="45">
        <f t="shared" si="926"/>
        <v>0</v>
      </c>
      <c r="BD1394" s="45">
        <f t="shared" si="926"/>
        <v>0</v>
      </c>
    </row>
    <row r="1395" spans="1:59" ht="16" x14ac:dyDescent="0.2">
      <c r="B1395" s="11">
        <f t="shared" si="915"/>
        <v>44</v>
      </c>
      <c r="C1395" s="12" t="str">
        <f t="shared" si="915"/>
        <v>SCI RETAIL RENNES 2</v>
      </c>
      <c r="K1395" s="24"/>
      <c r="O1395" s="15"/>
      <c r="P1395" s="15"/>
      <c r="Q1395" s="15"/>
      <c r="R1395" s="15"/>
      <c r="S1395" s="15"/>
      <c r="T1395" s="15"/>
      <c r="U1395" s="15"/>
      <c r="V1395" s="15"/>
      <c r="W1395" s="15"/>
      <c r="X1395" s="15"/>
      <c r="Y1395" s="15"/>
      <c r="Z1395" s="15"/>
      <c r="AA1395" s="15"/>
      <c r="AB1395" s="15"/>
      <c r="AC1395" s="15"/>
      <c r="AD1395" s="15"/>
      <c r="AE1395" s="15"/>
      <c r="AF1395" s="15"/>
      <c r="AG1395" s="15"/>
      <c r="AH1395" s="15"/>
      <c r="AI1395" s="15"/>
      <c r="AJ1395" s="15"/>
      <c r="AK1395" s="15"/>
      <c r="AL1395" s="15"/>
      <c r="AM1395" s="15"/>
      <c r="AN1395" s="15"/>
      <c r="AO1395" s="15"/>
      <c r="AP1395" s="15"/>
      <c r="AQ1395" s="15"/>
      <c r="AR1395" s="15"/>
      <c r="AS1395" s="15"/>
      <c r="AT1395" s="15"/>
      <c r="AU1395" s="15"/>
      <c r="AV1395" s="15"/>
      <c r="AW1395" s="15"/>
      <c r="AX1395" s="15"/>
      <c r="AY1395" s="15"/>
      <c r="AZ1395" s="15"/>
      <c r="BA1395" s="15"/>
      <c r="BB1395" s="15"/>
      <c r="BC1395" s="15"/>
      <c r="BD1395" s="15"/>
    </row>
    <row r="1396" spans="1:59" ht="16" x14ac:dyDescent="0.2">
      <c r="B1396" s="11">
        <f t="shared" si="915"/>
        <v>44</v>
      </c>
      <c r="C1396" s="12" t="str">
        <f t="shared" si="915"/>
        <v>SCI RETAIL RENNES 2</v>
      </c>
      <c r="G1396" s="46" t="s">
        <v>229</v>
      </c>
      <c r="H1396" s="104" t="s">
        <v>26</v>
      </c>
      <c r="I1396" s="105"/>
      <c r="J1396" s="106"/>
      <c r="K1396" s="23"/>
      <c r="L1396" s="47" t="s">
        <v>4</v>
      </c>
      <c r="M1396" s="81"/>
      <c r="N1396" s="81"/>
      <c r="O1396" s="48">
        <f>SUM(O1391:O1394)</f>
        <v>34548.90864995958</v>
      </c>
      <c r="P1396" s="48">
        <f t="shared" ref="P1396:BD1396" si="927">SUM(P1391:P1394)</f>
        <v>34548.90864995958</v>
      </c>
      <c r="Q1396" s="48">
        <f t="shared" si="927"/>
        <v>34548.90864995958</v>
      </c>
      <c r="R1396" s="48">
        <f t="shared" si="927"/>
        <v>41151.784559417945</v>
      </c>
      <c r="S1396" s="48">
        <f t="shared" si="927"/>
        <v>41151.784559417945</v>
      </c>
      <c r="T1396" s="48">
        <f t="shared" si="927"/>
        <v>41151.784559417945</v>
      </c>
      <c r="U1396" s="48">
        <f t="shared" si="927"/>
        <v>41151.784559417945</v>
      </c>
      <c r="V1396" s="48">
        <f t="shared" si="927"/>
        <v>41563.302405012131</v>
      </c>
      <c r="W1396" s="48">
        <f t="shared" si="927"/>
        <v>41563.302405012131</v>
      </c>
      <c r="X1396" s="48">
        <f t="shared" si="927"/>
        <v>41563.302405012131</v>
      </c>
      <c r="Y1396" s="48">
        <f t="shared" si="927"/>
        <v>41563.302405012131</v>
      </c>
      <c r="Z1396" s="48">
        <f t="shared" si="927"/>
        <v>41978.93542906225</v>
      </c>
      <c r="AA1396" s="48">
        <f t="shared" si="927"/>
        <v>41978.93542906225</v>
      </c>
      <c r="AB1396" s="48">
        <f t="shared" si="927"/>
        <v>41978.93542906225</v>
      </c>
      <c r="AC1396" s="48">
        <f t="shared" si="927"/>
        <v>41978.93542906225</v>
      </c>
      <c r="AD1396" s="48">
        <f t="shared" si="927"/>
        <v>42398.724783352875</v>
      </c>
      <c r="AE1396" s="48">
        <f t="shared" si="927"/>
        <v>42398.724783352875</v>
      </c>
      <c r="AF1396" s="48">
        <f t="shared" si="927"/>
        <v>42398.724783352875</v>
      </c>
      <c r="AG1396" s="48">
        <f t="shared" si="927"/>
        <v>42825.414051613276</v>
      </c>
      <c r="AH1396" s="48">
        <f t="shared" si="927"/>
        <v>38786.054484870365</v>
      </c>
      <c r="AI1396" s="48">
        <f t="shared" si="927"/>
        <v>38786.054484870365</v>
      </c>
      <c r="AJ1396" s="48">
        <f t="shared" si="927"/>
        <v>38786.054484870365</v>
      </c>
      <c r="AK1396" s="48">
        <f t="shared" si="927"/>
        <v>38786.054484870365</v>
      </c>
      <c r="AL1396" s="48">
        <f t="shared" si="927"/>
        <v>39173.915029719072</v>
      </c>
      <c r="AM1396" s="48">
        <f t="shared" si="927"/>
        <v>39173.915029719072</v>
      </c>
      <c r="AN1396" s="48">
        <f t="shared" si="927"/>
        <v>39173.915029719072</v>
      </c>
      <c r="AO1396" s="48">
        <f t="shared" si="927"/>
        <v>39173.915029719072</v>
      </c>
      <c r="AP1396" s="48">
        <f t="shared" si="927"/>
        <v>39565.654180016259</v>
      </c>
      <c r="AQ1396" s="48">
        <f t="shared" si="927"/>
        <v>39565.654180016259</v>
      </c>
      <c r="AR1396" s="48">
        <f t="shared" si="927"/>
        <v>39565.654180016259</v>
      </c>
      <c r="AS1396" s="48">
        <f t="shared" si="927"/>
        <v>39565.654180016259</v>
      </c>
      <c r="AT1396" s="48">
        <f t="shared" si="927"/>
        <v>39961.31072181643</v>
      </c>
      <c r="AU1396" s="48">
        <f t="shared" si="927"/>
        <v>39961.31072181643</v>
      </c>
      <c r="AV1396" s="48">
        <f t="shared" si="927"/>
        <v>39961.31072181643</v>
      </c>
      <c r="AW1396" s="48">
        <f t="shared" si="927"/>
        <v>39961.31072181643</v>
      </c>
      <c r="AX1396" s="48">
        <f t="shared" si="927"/>
        <v>40360.923829034589</v>
      </c>
      <c r="AY1396" s="48">
        <f t="shared" si="927"/>
        <v>40360.923829034589</v>
      </c>
      <c r="AZ1396" s="48">
        <f t="shared" si="927"/>
        <v>40360.923829034589</v>
      </c>
      <c r="BA1396" s="48">
        <f t="shared" si="927"/>
        <v>40360.923829034589</v>
      </c>
      <c r="BB1396" s="48">
        <f t="shared" si="927"/>
        <v>40764.533067324934</v>
      </c>
      <c r="BC1396" s="48">
        <f t="shared" si="927"/>
        <v>40764.533067324934</v>
      </c>
      <c r="BD1396" s="48">
        <f t="shared" si="927"/>
        <v>40764.533067324934</v>
      </c>
    </row>
    <row r="1397" spans="1:59" ht="16" x14ac:dyDescent="0.2">
      <c r="B1397" s="11">
        <f t="shared" ref="B1397:C1402" si="928">B1396</f>
        <v>44</v>
      </c>
      <c r="C1397" s="12" t="str">
        <f t="shared" si="928"/>
        <v>SCI RETAIL RENNES 2</v>
      </c>
      <c r="D1397" s="46" t="s">
        <v>260</v>
      </c>
      <c r="E1397" s="32">
        <v>46477</v>
      </c>
      <c r="F1397" s="15"/>
      <c r="G1397" s="46" t="s">
        <v>261</v>
      </c>
      <c r="H1397" s="46" t="s">
        <v>237</v>
      </c>
      <c r="I1397" s="46" t="s">
        <v>238</v>
      </c>
      <c r="J1397" s="46" t="s">
        <v>239</v>
      </c>
      <c r="K1397" s="23"/>
      <c r="O1397" s="15"/>
      <c r="P1397" s="15"/>
      <c r="Q1397" s="15"/>
      <c r="R1397" s="15"/>
      <c r="S1397" s="15"/>
      <c r="T1397" s="15"/>
      <c r="U1397" s="15"/>
      <c r="V1397" s="15"/>
      <c r="W1397" s="15"/>
      <c r="X1397" s="15"/>
      <c r="Y1397" s="15"/>
      <c r="Z1397" s="15"/>
      <c r="AA1397" s="15"/>
      <c r="AB1397" s="15"/>
      <c r="AC1397" s="15"/>
      <c r="AD1397" s="15"/>
      <c r="AE1397" s="15"/>
      <c r="AF1397" s="15"/>
      <c r="AG1397" s="15"/>
      <c r="AH1397" s="15"/>
      <c r="AI1397" s="15"/>
      <c r="AJ1397" s="15"/>
      <c r="AK1397" s="15"/>
      <c r="AL1397" s="15"/>
      <c r="AM1397" s="15"/>
      <c r="AN1397" s="15"/>
      <c r="AO1397" s="15"/>
      <c r="AP1397" s="15"/>
      <c r="AQ1397" s="15"/>
      <c r="AR1397" s="15"/>
      <c r="AS1397" s="15"/>
      <c r="AT1397" s="15"/>
      <c r="AU1397" s="15"/>
      <c r="AV1397" s="15"/>
      <c r="AW1397" s="15"/>
      <c r="AX1397" s="15"/>
      <c r="AY1397" s="15"/>
      <c r="AZ1397" s="15"/>
      <c r="BA1397" s="15"/>
      <c r="BB1397" s="15"/>
      <c r="BC1397" s="15"/>
      <c r="BD1397" s="15"/>
    </row>
    <row r="1398" spans="1:59" ht="16" x14ac:dyDescent="0.2">
      <c r="B1398" s="11">
        <f t="shared" si="928"/>
        <v>44</v>
      </c>
      <c r="C1398" s="12" t="str">
        <f t="shared" si="928"/>
        <v>SCI RETAIL RENNES 2</v>
      </c>
      <c r="D1398" s="46" t="s">
        <v>262</v>
      </c>
      <c r="E1398" s="31">
        <v>153608.13657374401</v>
      </c>
      <c r="F1398" s="15"/>
      <c r="G1398" s="49" t="s">
        <v>263</v>
      </c>
      <c r="H1398" s="31">
        <v>0</v>
      </c>
      <c r="I1398" s="32">
        <v>0</v>
      </c>
      <c r="J1398" s="32">
        <v>0</v>
      </c>
      <c r="K1398" s="23"/>
      <c r="L1398" s="50" t="s">
        <v>264</v>
      </c>
      <c r="M1398" s="70"/>
      <c r="N1398" s="70"/>
      <c r="O1398" s="40">
        <f t="shared" ref="O1398:BD1398" si="929">IFERROR(((O$3&gt;=$E1397)*(O$2&lt;=$E1397))*$E1401,"")</f>
        <v>0</v>
      </c>
      <c r="P1398" s="40">
        <f t="shared" si="929"/>
        <v>0</v>
      </c>
      <c r="Q1398" s="40">
        <f t="shared" si="929"/>
        <v>0</v>
      </c>
      <c r="R1398" s="40">
        <f t="shared" si="929"/>
        <v>0</v>
      </c>
      <c r="S1398" s="40">
        <f t="shared" si="929"/>
        <v>0</v>
      </c>
      <c r="T1398" s="40">
        <f t="shared" si="929"/>
        <v>0</v>
      </c>
      <c r="U1398" s="40">
        <f t="shared" si="929"/>
        <v>0</v>
      </c>
      <c r="V1398" s="40">
        <f t="shared" si="929"/>
        <v>0</v>
      </c>
      <c r="W1398" s="40">
        <f t="shared" si="929"/>
        <v>0</v>
      </c>
      <c r="X1398" s="40">
        <f t="shared" si="929"/>
        <v>0</v>
      </c>
      <c r="Y1398" s="40">
        <f t="shared" si="929"/>
        <v>0</v>
      </c>
      <c r="Z1398" s="40">
        <f t="shared" si="929"/>
        <v>0</v>
      </c>
      <c r="AA1398" s="40">
        <f t="shared" si="929"/>
        <v>0</v>
      </c>
      <c r="AB1398" s="40">
        <f t="shared" si="929"/>
        <v>0</v>
      </c>
      <c r="AC1398" s="40">
        <f t="shared" si="929"/>
        <v>0</v>
      </c>
      <c r="AD1398" s="40">
        <f t="shared" si="929"/>
        <v>0</v>
      </c>
      <c r="AE1398" s="40">
        <f t="shared" si="929"/>
        <v>0</v>
      </c>
      <c r="AF1398" s="40">
        <f t="shared" si="929"/>
        <v>0</v>
      </c>
      <c r="AG1398" s="40">
        <f t="shared" si="929"/>
        <v>0</v>
      </c>
      <c r="AH1398" s="40">
        <f t="shared" si="929"/>
        <v>0</v>
      </c>
      <c r="AI1398" s="40">
        <f t="shared" si="929"/>
        <v>0</v>
      </c>
      <c r="AJ1398" s="40">
        <f t="shared" si="929"/>
        <v>0</v>
      </c>
      <c r="AK1398" s="40">
        <f t="shared" si="929"/>
        <v>0</v>
      </c>
      <c r="AL1398" s="40">
        <f t="shared" si="929"/>
        <v>0</v>
      </c>
      <c r="AM1398" s="40">
        <f t="shared" si="929"/>
        <v>0</v>
      </c>
      <c r="AN1398" s="40">
        <f t="shared" si="929"/>
        <v>0</v>
      </c>
      <c r="AO1398" s="40">
        <f t="shared" si="929"/>
        <v>0</v>
      </c>
      <c r="AP1398" s="40">
        <f t="shared" si="929"/>
        <v>0</v>
      </c>
      <c r="AQ1398" s="40">
        <f t="shared" si="929"/>
        <v>0</v>
      </c>
      <c r="AR1398" s="40">
        <f t="shared" si="929"/>
        <v>0</v>
      </c>
      <c r="AS1398" s="40">
        <f t="shared" si="929"/>
        <v>0</v>
      </c>
      <c r="AT1398" s="40">
        <f t="shared" si="929"/>
        <v>0</v>
      </c>
      <c r="AU1398" s="40">
        <f t="shared" si="929"/>
        <v>0</v>
      </c>
      <c r="AV1398" s="40">
        <f t="shared" si="929"/>
        <v>0</v>
      </c>
      <c r="AW1398" s="40">
        <f t="shared" si="929"/>
        <v>0</v>
      </c>
      <c r="AX1398" s="40">
        <f t="shared" si="929"/>
        <v>0</v>
      </c>
      <c r="AY1398" s="40">
        <f t="shared" si="929"/>
        <v>0</v>
      </c>
      <c r="AZ1398" s="40">
        <f t="shared" si="929"/>
        <v>0</v>
      </c>
      <c r="BA1398" s="40">
        <f t="shared" si="929"/>
        <v>0</v>
      </c>
      <c r="BB1398" s="40">
        <f t="shared" si="929"/>
        <v>0</v>
      </c>
      <c r="BC1398" s="40">
        <f t="shared" si="929"/>
        <v>0</v>
      </c>
      <c r="BD1398" s="40">
        <f t="shared" si="929"/>
        <v>0</v>
      </c>
    </row>
    <row r="1399" spans="1:59" ht="16" x14ac:dyDescent="0.2">
      <c r="B1399" s="11">
        <f t="shared" si="928"/>
        <v>44</v>
      </c>
      <c r="C1399" s="12" t="str">
        <f t="shared" si="928"/>
        <v>SCI RETAIL RENNES 2</v>
      </c>
      <c r="D1399" s="46" t="s">
        <v>24</v>
      </c>
      <c r="E1399" s="51">
        <f>IF(E1397&gt;MAX($O$3:$BD$3),BD1388,
IF(E1397&lt;MIN($O$3:$BD$3),1,SUMIFS($O1389:$BD1389,$O$2:$BD$2,"&lt;="&amp;E1397,$O$3:$BD$3,"&gt;="&amp;E1397)))</f>
        <v>1.0614160902000001</v>
      </c>
      <c r="F1399" s="15"/>
      <c r="G1399" s="49" t="s">
        <v>265</v>
      </c>
      <c r="H1399" s="31">
        <v>0</v>
      </c>
      <c r="I1399" s="32">
        <v>0</v>
      </c>
      <c r="J1399" s="32">
        <v>0</v>
      </c>
      <c r="K1399" s="23"/>
      <c r="L1399" s="52" t="s">
        <v>266</v>
      </c>
      <c r="M1399" s="72"/>
      <c r="N1399" s="72"/>
      <c r="O1399" s="41">
        <f t="shared" ref="O1399:BD1399" si="930">IFERROR(((O$3&gt;=$E1394)*(O$2&lt;=$E1394))*$H1402,"")</f>
        <v>0</v>
      </c>
      <c r="P1399" s="41">
        <f t="shared" si="930"/>
        <v>0</v>
      </c>
      <c r="Q1399" s="41">
        <f t="shared" si="930"/>
        <v>0</v>
      </c>
      <c r="R1399" s="41">
        <f t="shared" si="930"/>
        <v>0</v>
      </c>
      <c r="S1399" s="41">
        <f t="shared" si="930"/>
        <v>0</v>
      </c>
      <c r="T1399" s="41">
        <f t="shared" si="930"/>
        <v>0</v>
      </c>
      <c r="U1399" s="41">
        <f t="shared" si="930"/>
        <v>0</v>
      </c>
      <c r="V1399" s="41">
        <f t="shared" si="930"/>
        <v>0</v>
      </c>
      <c r="W1399" s="41">
        <f t="shared" si="930"/>
        <v>0</v>
      </c>
      <c r="X1399" s="41">
        <f t="shared" si="930"/>
        <v>0</v>
      </c>
      <c r="Y1399" s="41">
        <f t="shared" si="930"/>
        <v>0</v>
      </c>
      <c r="Z1399" s="41">
        <f t="shared" si="930"/>
        <v>0</v>
      </c>
      <c r="AA1399" s="41">
        <f t="shared" si="930"/>
        <v>0</v>
      </c>
      <c r="AB1399" s="41">
        <f t="shared" si="930"/>
        <v>0</v>
      </c>
      <c r="AC1399" s="41">
        <f t="shared" si="930"/>
        <v>0</v>
      </c>
      <c r="AD1399" s="41">
        <f t="shared" si="930"/>
        <v>0</v>
      </c>
      <c r="AE1399" s="41">
        <f t="shared" si="930"/>
        <v>0</v>
      </c>
      <c r="AF1399" s="41">
        <f t="shared" si="930"/>
        <v>0</v>
      </c>
      <c r="AG1399" s="41">
        <f t="shared" si="930"/>
        <v>0</v>
      </c>
      <c r="AH1399" s="41">
        <f t="shared" si="930"/>
        <v>0</v>
      </c>
      <c r="AI1399" s="41">
        <f t="shared" si="930"/>
        <v>0</v>
      </c>
      <c r="AJ1399" s="41">
        <f t="shared" si="930"/>
        <v>0</v>
      </c>
      <c r="AK1399" s="41">
        <f t="shared" si="930"/>
        <v>0</v>
      </c>
      <c r="AL1399" s="41">
        <f t="shared" si="930"/>
        <v>0</v>
      </c>
      <c r="AM1399" s="41">
        <f t="shared" si="930"/>
        <v>0</v>
      </c>
      <c r="AN1399" s="41">
        <f t="shared" si="930"/>
        <v>0</v>
      </c>
      <c r="AO1399" s="41">
        <f t="shared" si="930"/>
        <v>0</v>
      </c>
      <c r="AP1399" s="41">
        <f t="shared" si="930"/>
        <v>0</v>
      </c>
      <c r="AQ1399" s="41">
        <f t="shared" si="930"/>
        <v>0</v>
      </c>
      <c r="AR1399" s="41">
        <f t="shared" si="930"/>
        <v>0</v>
      </c>
      <c r="AS1399" s="41">
        <f t="shared" si="930"/>
        <v>0</v>
      </c>
      <c r="AT1399" s="41">
        <f t="shared" si="930"/>
        <v>0</v>
      </c>
      <c r="AU1399" s="41">
        <f t="shared" si="930"/>
        <v>0</v>
      </c>
      <c r="AV1399" s="41">
        <f t="shared" si="930"/>
        <v>0</v>
      </c>
      <c r="AW1399" s="41">
        <f t="shared" si="930"/>
        <v>0</v>
      </c>
      <c r="AX1399" s="41">
        <f t="shared" si="930"/>
        <v>0</v>
      </c>
      <c r="AY1399" s="41">
        <f t="shared" si="930"/>
        <v>0</v>
      </c>
      <c r="AZ1399" s="41">
        <f t="shared" si="930"/>
        <v>0</v>
      </c>
      <c r="BA1399" s="41">
        <f t="shared" si="930"/>
        <v>0</v>
      </c>
      <c r="BB1399" s="41">
        <f t="shared" si="930"/>
        <v>0</v>
      </c>
      <c r="BC1399" s="41">
        <f t="shared" si="930"/>
        <v>0</v>
      </c>
      <c r="BD1399" s="41">
        <f t="shared" si="930"/>
        <v>0</v>
      </c>
    </row>
    <row r="1400" spans="1:59" ht="16" x14ac:dyDescent="0.2">
      <c r="B1400" s="11">
        <f t="shared" si="928"/>
        <v>44</v>
      </c>
      <c r="C1400" s="12" t="str">
        <f t="shared" si="928"/>
        <v>SCI RETAIL RENNES 2</v>
      </c>
      <c r="D1400" s="46" t="s">
        <v>8</v>
      </c>
      <c r="E1400" s="42">
        <v>0</v>
      </c>
      <c r="F1400" s="15"/>
      <c r="G1400" s="49" t="s">
        <v>267</v>
      </c>
      <c r="H1400" s="31">
        <v>0</v>
      </c>
      <c r="I1400" s="32">
        <v>0</v>
      </c>
      <c r="J1400" s="32">
        <v>0</v>
      </c>
      <c r="L1400" s="52" t="s">
        <v>268</v>
      </c>
      <c r="M1400" s="72"/>
      <c r="N1400" s="72"/>
      <c r="O1400" s="41">
        <f t="shared" ref="O1400:BD1400" si="931">IFERROR(((O$3&gt;=$E1397)*(O$2&lt;=$E1397))*$J1402,"")</f>
        <v>0</v>
      </c>
      <c r="P1400" s="41">
        <f t="shared" si="931"/>
        <v>0</v>
      </c>
      <c r="Q1400" s="41">
        <f t="shared" si="931"/>
        <v>0</v>
      </c>
      <c r="R1400" s="41">
        <f t="shared" si="931"/>
        <v>0</v>
      </c>
      <c r="S1400" s="41">
        <f t="shared" si="931"/>
        <v>0</v>
      </c>
      <c r="T1400" s="41">
        <f t="shared" si="931"/>
        <v>0</v>
      </c>
      <c r="U1400" s="41">
        <f t="shared" si="931"/>
        <v>0</v>
      </c>
      <c r="V1400" s="41">
        <f t="shared" si="931"/>
        <v>0</v>
      </c>
      <c r="W1400" s="41">
        <f t="shared" si="931"/>
        <v>0</v>
      </c>
      <c r="X1400" s="41">
        <f t="shared" si="931"/>
        <v>0</v>
      </c>
      <c r="Y1400" s="41">
        <f t="shared" si="931"/>
        <v>0</v>
      </c>
      <c r="Z1400" s="41">
        <f t="shared" si="931"/>
        <v>0</v>
      </c>
      <c r="AA1400" s="41">
        <f t="shared" si="931"/>
        <v>0</v>
      </c>
      <c r="AB1400" s="41">
        <f t="shared" si="931"/>
        <v>0</v>
      </c>
      <c r="AC1400" s="41">
        <f t="shared" si="931"/>
        <v>0</v>
      </c>
      <c r="AD1400" s="41">
        <f t="shared" si="931"/>
        <v>0</v>
      </c>
      <c r="AE1400" s="41">
        <f t="shared" si="931"/>
        <v>0</v>
      </c>
      <c r="AF1400" s="41">
        <f t="shared" si="931"/>
        <v>0</v>
      </c>
      <c r="AG1400" s="41">
        <f t="shared" si="931"/>
        <v>0</v>
      </c>
      <c r="AH1400" s="41">
        <f t="shared" si="931"/>
        <v>0</v>
      </c>
      <c r="AI1400" s="41">
        <f t="shared" si="931"/>
        <v>0</v>
      </c>
      <c r="AJ1400" s="41">
        <f t="shared" si="931"/>
        <v>0</v>
      </c>
      <c r="AK1400" s="41">
        <f t="shared" si="931"/>
        <v>0</v>
      </c>
      <c r="AL1400" s="41">
        <f t="shared" si="931"/>
        <v>0</v>
      </c>
      <c r="AM1400" s="41">
        <f t="shared" si="931"/>
        <v>0</v>
      </c>
      <c r="AN1400" s="41">
        <f t="shared" si="931"/>
        <v>0</v>
      </c>
      <c r="AO1400" s="41">
        <f t="shared" si="931"/>
        <v>0</v>
      </c>
      <c r="AP1400" s="41">
        <f t="shared" si="931"/>
        <v>0</v>
      </c>
      <c r="AQ1400" s="41">
        <f t="shared" si="931"/>
        <v>0</v>
      </c>
      <c r="AR1400" s="41">
        <f t="shared" si="931"/>
        <v>0</v>
      </c>
      <c r="AS1400" s="41">
        <f t="shared" si="931"/>
        <v>0</v>
      </c>
      <c r="AT1400" s="41">
        <f t="shared" si="931"/>
        <v>0</v>
      </c>
      <c r="AU1400" s="41">
        <f t="shared" si="931"/>
        <v>0</v>
      </c>
      <c r="AV1400" s="41">
        <f t="shared" si="931"/>
        <v>0</v>
      </c>
      <c r="AW1400" s="41">
        <f t="shared" si="931"/>
        <v>0</v>
      </c>
      <c r="AX1400" s="41">
        <f t="shared" si="931"/>
        <v>0</v>
      </c>
      <c r="AY1400" s="41">
        <f t="shared" si="931"/>
        <v>0</v>
      </c>
      <c r="AZ1400" s="41">
        <f t="shared" si="931"/>
        <v>0</v>
      </c>
      <c r="BA1400" s="41">
        <f t="shared" si="931"/>
        <v>0</v>
      </c>
      <c r="BB1400" s="41">
        <f t="shared" si="931"/>
        <v>0</v>
      </c>
      <c r="BC1400" s="41">
        <f t="shared" si="931"/>
        <v>0</v>
      </c>
      <c r="BD1400" s="41">
        <f t="shared" si="931"/>
        <v>0</v>
      </c>
    </row>
    <row r="1401" spans="1:59" ht="16" x14ac:dyDescent="0.2">
      <c r="B1401" s="11">
        <f t="shared" si="928"/>
        <v>44</v>
      </c>
      <c r="C1401" s="12" t="str">
        <f t="shared" si="928"/>
        <v>SCI RETAIL RENNES 2</v>
      </c>
      <c r="D1401" s="46" t="s">
        <v>269</v>
      </c>
      <c r="E1401" s="31">
        <v>0</v>
      </c>
      <c r="F1401" s="15"/>
      <c r="G1401" s="53"/>
      <c r="H1401" s="15"/>
      <c r="I1401" s="15"/>
      <c r="J1401" s="23"/>
      <c r="L1401" s="52" t="s">
        <v>270</v>
      </c>
      <c r="M1401" s="72"/>
      <c r="N1401" s="72"/>
      <c r="O1401" s="41">
        <f t="shared" ref="O1401:BD1401" si="932">IFERROR(((O$3&gt;=$J1391)*(O$2&lt;=$J1391))*$E1402,"")</f>
        <v>0</v>
      </c>
      <c r="P1401" s="41">
        <f t="shared" si="932"/>
        <v>0</v>
      </c>
      <c r="Q1401" s="41">
        <f t="shared" si="932"/>
        <v>0</v>
      </c>
      <c r="R1401" s="41">
        <f t="shared" si="932"/>
        <v>0</v>
      </c>
      <c r="S1401" s="41">
        <f t="shared" si="932"/>
        <v>0</v>
      </c>
      <c r="T1401" s="41">
        <f t="shared" si="932"/>
        <v>0</v>
      </c>
      <c r="U1401" s="41">
        <f t="shared" si="932"/>
        <v>0</v>
      </c>
      <c r="V1401" s="41">
        <f t="shared" si="932"/>
        <v>0</v>
      </c>
      <c r="W1401" s="41">
        <f t="shared" si="932"/>
        <v>0</v>
      </c>
      <c r="X1401" s="41">
        <f t="shared" si="932"/>
        <v>0</v>
      </c>
      <c r="Y1401" s="41">
        <f t="shared" si="932"/>
        <v>0</v>
      </c>
      <c r="Z1401" s="41">
        <f t="shared" si="932"/>
        <v>0</v>
      </c>
      <c r="AA1401" s="41">
        <f t="shared" si="932"/>
        <v>0</v>
      </c>
      <c r="AB1401" s="41">
        <f t="shared" si="932"/>
        <v>0</v>
      </c>
      <c r="AC1401" s="41">
        <f t="shared" si="932"/>
        <v>0</v>
      </c>
      <c r="AD1401" s="41">
        <f t="shared" si="932"/>
        <v>0</v>
      </c>
      <c r="AE1401" s="41">
        <f t="shared" si="932"/>
        <v>0</v>
      </c>
      <c r="AF1401" s="41">
        <f t="shared" si="932"/>
        <v>0</v>
      </c>
      <c r="AG1401" s="41">
        <f t="shared" si="932"/>
        <v>0</v>
      </c>
      <c r="AH1401" s="41">
        <f t="shared" si="932"/>
        <v>0</v>
      </c>
      <c r="AI1401" s="41">
        <f t="shared" si="932"/>
        <v>0</v>
      </c>
      <c r="AJ1401" s="41">
        <f t="shared" si="932"/>
        <v>0</v>
      </c>
      <c r="AK1401" s="41">
        <f t="shared" si="932"/>
        <v>0</v>
      </c>
      <c r="AL1401" s="41">
        <f t="shared" si="932"/>
        <v>0</v>
      </c>
      <c r="AM1401" s="41">
        <f t="shared" si="932"/>
        <v>0</v>
      </c>
      <c r="AN1401" s="41">
        <f t="shared" si="932"/>
        <v>0</v>
      </c>
      <c r="AO1401" s="41">
        <f t="shared" si="932"/>
        <v>0</v>
      </c>
      <c r="AP1401" s="41">
        <f t="shared" si="932"/>
        <v>0</v>
      </c>
      <c r="AQ1401" s="41">
        <f t="shared" si="932"/>
        <v>0</v>
      </c>
      <c r="AR1401" s="41">
        <f t="shared" si="932"/>
        <v>0</v>
      </c>
      <c r="AS1401" s="41">
        <f t="shared" si="932"/>
        <v>0</v>
      </c>
      <c r="AT1401" s="41">
        <f t="shared" si="932"/>
        <v>0</v>
      </c>
      <c r="AU1401" s="41">
        <f t="shared" si="932"/>
        <v>0</v>
      </c>
      <c r="AV1401" s="41">
        <f t="shared" si="932"/>
        <v>0</v>
      </c>
      <c r="AW1401" s="41">
        <f t="shared" si="932"/>
        <v>0</v>
      </c>
      <c r="AX1401" s="41">
        <f t="shared" si="932"/>
        <v>0</v>
      </c>
      <c r="AY1401" s="41">
        <f t="shared" si="932"/>
        <v>0</v>
      </c>
      <c r="AZ1401" s="41">
        <f t="shared" si="932"/>
        <v>0</v>
      </c>
      <c r="BA1401" s="41">
        <f t="shared" si="932"/>
        <v>0</v>
      </c>
      <c r="BB1401" s="41">
        <f t="shared" si="932"/>
        <v>0</v>
      </c>
      <c r="BC1401" s="41">
        <f t="shared" si="932"/>
        <v>0</v>
      </c>
      <c r="BD1401" s="41">
        <f t="shared" si="932"/>
        <v>0</v>
      </c>
    </row>
    <row r="1402" spans="1:59" ht="16" x14ac:dyDescent="0.2">
      <c r="B1402" s="11">
        <f t="shared" si="928"/>
        <v>44</v>
      </c>
      <c r="C1402" s="12" t="str">
        <f t="shared" si="928"/>
        <v>SCI RETAIL RENNES 2</v>
      </c>
      <c r="D1402" s="46" t="s">
        <v>270</v>
      </c>
      <c r="E1402" s="31">
        <v>0</v>
      </c>
      <c r="F1402" s="15"/>
      <c r="G1402" s="46" t="s">
        <v>266</v>
      </c>
      <c r="H1402" s="31">
        <v>0</v>
      </c>
      <c r="I1402" s="46" t="s">
        <v>268</v>
      </c>
      <c r="J1402" s="31">
        <v>0</v>
      </c>
      <c r="L1402" s="54" t="s">
        <v>271</v>
      </c>
      <c r="M1402" s="73"/>
      <c r="N1402" s="73"/>
      <c r="O1402" s="45">
        <f t="shared" ref="O1402:BD1402" si="933">IFERROR(-($E1383+$H1383+$J1383)*O1384,"")</f>
        <v>0</v>
      </c>
      <c r="P1402" s="45">
        <f t="shared" si="933"/>
        <v>0</v>
      </c>
      <c r="Q1402" s="45">
        <f t="shared" si="933"/>
        <v>0</v>
      </c>
      <c r="R1402" s="45">
        <f t="shared" si="933"/>
        <v>0</v>
      </c>
      <c r="S1402" s="45">
        <f t="shared" si="933"/>
        <v>0</v>
      </c>
      <c r="T1402" s="45">
        <f t="shared" si="933"/>
        <v>0</v>
      </c>
      <c r="U1402" s="45">
        <f t="shared" si="933"/>
        <v>0</v>
      </c>
      <c r="V1402" s="45">
        <f t="shared" si="933"/>
        <v>0</v>
      </c>
      <c r="W1402" s="45">
        <f t="shared" si="933"/>
        <v>0</v>
      </c>
      <c r="X1402" s="45">
        <f t="shared" si="933"/>
        <v>0</v>
      </c>
      <c r="Y1402" s="45">
        <f t="shared" si="933"/>
        <v>0</v>
      </c>
      <c r="Z1402" s="45">
        <f t="shared" si="933"/>
        <v>0</v>
      </c>
      <c r="AA1402" s="45">
        <f t="shared" si="933"/>
        <v>0</v>
      </c>
      <c r="AB1402" s="45">
        <f t="shared" si="933"/>
        <v>0</v>
      </c>
      <c r="AC1402" s="45">
        <f t="shared" si="933"/>
        <v>0</v>
      </c>
      <c r="AD1402" s="45">
        <f t="shared" si="933"/>
        <v>0</v>
      </c>
      <c r="AE1402" s="45">
        <f t="shared" si="933"/>
        <v>0</v>
      </c>
      <c r="AF1402" s="45">
        <f t="shared" si="933"/>
        <v>0</v>
      </c>
      <c r="AG1402" s="45">
        <f t="shared" si="933"/>
        <v>0</v>
      </c>
      <c r="AH1402" s="45">
        <f t="shared" si="933"/>
        <v>0</v>
      </c>
      <c r="AI1402" s="45">
        <f t="shared" si="933"/>
        <v>0</v>
      </c>
      <c r="AJ1402" s="45">
        <f t="shared" si="933"/>
        <v>0</v>
      </c>
      <c r="AK1402" s="45">
        <f t="shared" si="933"/>
        <v>0</v>
      </c>
      <c r="AL1402" s="45">
        <f t="shared" si="933"/>
        <v>0</v>
      </c>
      <c r="AM1402" s="45">
        <f t="shared" si="933"/>
        <v>0</v>
      </c>
      <c r="AN1402" s="45">
        <f t="shared" si="933"/>
        <v>0</v>
      </c>
      <c r="AO1402" s="45">
        <f t="shared" si="933"/>
        <v>0</v>
      </c>
      <c r="AP1402" s="45">
        <f t="shared" si="933"/>
        <v>0</v>
      </c>
      <c r="AQ1402" s="45">
        <f t="shared" si="933"/>
        <v>0</v>
      </c>
      <c r="AR1402" s="45">
        <f t="shared" si="933"/>
        <v>0</v>
      </c>
      <c r="AS1402" s="45">
        <f t="shared" si="933"/>
        <v>0</v>
      </c>
      <c r="AT1402" s="45">
        <f t="shared" si="933"/>
        <v>0</v>
      </c>
      <c r="AU1402" s="45">
        <f t="shared" si="933"/>
        <v>0</v>
      </c>
      <c r="AV1402" s="45">
        <f t="shared" si="933"/>
        <v>0</v>
      </c>
      <c r="AW1402" s="45">
        <f t="shared" si="933"/>
        <v>0</v>
      </c>
      <c r="AX1402" s="45">
        <f t="shared" si="933"/>
        <v>0</v>
      </c>
      <c r="AY1402" s="45">
        <f t="shared" si="933"/>
        <v>0</v>
      </c>
      <c r="AZ1402" s="45">
        <f t="shared" si="933"/>
        <v>0</v>
      </c>
      <c r="BA1402" s="45">
        <f t="shared" si="933"/>
        <v>0</v>
      </c>
      <c r="BB1402" s="45">
        <f t="shared" si="933"/>
        <v>0</v>
      </c>
      <c r="BC1402" s="45">
        <f t="shared" si="933"/>
        <v>0</v>
      </c>
      <c r="BD1402" s="45">
        <f t="shared" si="933"/>
        <v>0</v>
      </c>
    </row>
    <row r="1403" spans="1:59" x14ac:dyDescent="0.2">
      <c r="A1403"/>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row>
    <row r="1404" spans="1:59" ht="16" x14ac:dyDescent="0.2">
      <c r="A1404"/>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s="1"/>
    </row>
    <row r="1405" spans="1:59" ht="16" x14ac:dyDescent="0.2">
      <c r="A1405" s="1"/>
      <c r="B1405" s="67">
        <v>45</v>
      </c>
      <c r="C1405" s="68" t="str">
        <f>H1407</f>
        <v>SCI RETAIL RENNES 2</v>
      </c>
      <c r="D1405" s="69" t="s">
        <v>94</v>
      </c>
      <c r="E1405" s="69"/>
      <c r="F1405" s="69"/>
      <c r="G1405" s="69"/>
      <c r="H1405" s="69"/>
      <c r="I1405" s="69"/>
      <c r="J1405" s="69"/>
      <c r="K1405" s="68"/>
      <c r="L1405" s="68"/>
      <c r="M1405" s="68"/>
      <c r="N1405" s="68"/>
      <c r="O1405" s="82"/>
      <c r="P1405" s="82"/>
      <c r="Q1405" s="82"/>
      <c r="R1405" s="82"/>
      <c r="S1405" s="82"/>
      <c r="T1405" s="82"/>
      <c r="U1405" s="82"/>
      <c r="V1405" s="82"/>
      <c r="W1405" s="82"/>
      <c r="X1405" s="82"/>
      <c r="Y1405" s="82"/>
      <c r="Z1405" s="82"/>
      <c r="AA1405" s="82"/>
      <c r="AB1405" s="82"/>
      <c r="AC1405" s="82"/>
      <c r="AD1405" s="82"/>
      <c r="AE1405" s="82"/>
      <c r="AF1405" s="82"/>
      <c r="AG1405" s="82"/>
      <c r="AH1405" s="82"/>
      <c r="AI1405" s="82"/>
      <c r="AJ1405" s="82"/>
      <c r="AK1405" s="82"/>
      <c r="AL1405" s="82"/>
      <c r="AM1405" s="82"/>
      <c r="AN1405" s="82"/>
      <c r="AO1405" s="82"/>
      <c r="AP1405" s="82"/>
      <c r="AQ1405" s="82"/>
      <c r="AR1405" s="82"/>
      <c r="AS1405" s="82"/>
      <c r="AT1405" s="82"/>
      <c r="AU1405" s="82"/>
      <c r="AV1405" s="82"/>
      <c r="AW1405" s="82"/>
      <c r="AX1405" s="82"/>
      <c r="AY1405" s="82"/>
      <c r="AZ1405" s="82"/>
      <c r="BA1405" s="82"/>
      <c r="BB1405" s="82"/>
      <c r="BC1405" s="82"/>
      <c r="BD1405" s="82"/>
      <c r="BE1405" s="1"/>
      <c r="BF1405" s="1"/>
      <c r="BG1405" s="1"/>
    </row>
    <row r="1406" spans="1:59" ht="16" x14ac:dyDescent="0.2">
      <c r="A1406" s="35"/>
      <c r="B1406" s="11">
        <f>B1405</f>
        <v>45</v>
      </c>
      <c r="C1406" s="12" t="str">
        <f>C1405</f>
        <v>SCI RETAIL RENNES 2</v>
      </c>
      <c r="D1406" s="35"/>
      <c r="E1406" s="35"/>
      <c r="F1406" s="35"/>
      <c r="G1406" s="35"/>
      <c r="H1406" s="35"/>
      <c r="I1406" s="35"/>
      <c r="J1406" s="35"/>
      <c r="K1406" s="35"/>
      <c r="L1406" s="35"/>
      <c r="M1406" s="35"/>
      <c r="N1406" s="35"/>
      <c r="O1406" s="44"/>
      <c r="P1406" s="44"/>
      <c r="Q1406" s="44"/>
      <c r="R1406" s="44"/>
      <c r="S1406" s="44"/>
      <c r="T1406" s="44"/>
      <c r="U1406" s="44"/>
      <c r="V1406" s="44"/>
      <c r="W1406" s="44"/>
      <c r="X1406" s="44"/>
      <c r="Y1406" s="44"/>
      <c r="Z1406" s="44"/>
      <c r="AA1406" s="44"/>
      <c r="AB1406" s="44"/>
      <c r="AC1406" s="44"/>
      <c r="AD1406" s="44"/>
      <c r="AE1406" s="44"/>
      <c r="AF1406" s="44"/>
      <c r="AG1406" s="44"/>
      <c r="AH1406" s="44"/>
      <c r="AI1406" s="44"/>
      <c r="AJ1406" s="44"/>
      <c r="AK1406" s="44"/>
      <c r="AL1406" s="44"/>
      <c r="AM1406" s="44"/>
      <c r="AN1406" s="44"/>
      <c r="AO1406" s="44"/>
      <c r="AP1406" s="44"/>
      <c r="AQ1406" s="44"/>
      <c r="AR1406" s="44"/>
      <c r="AS1406" s="44"/>
      <c r="AT1406" s="44"/>
      <c r="AU1406" s="44"/>
      <c r="AV1406" s="44"/>
      <c r="AW1406" s="44"/>
      <c r="AX1406" s="44"/>
      <c r="AY1406" s="44"/>
      <c r="AZ1406" s="44"/>
      <c r="BA1406" s="44"/>
      <c r="BB1406" s="44"/>
      <c r="BC1406" s="44"/>
      <c r="BD1406" s="44"/>
      <c r="BE1406" s="35"/>
      <c r="BF1406" s="35"/>
      <c r="BG1406" s="35"/>
    </row>
    <row r="1407" spans="1:59" ht="16" x14ac:dyDescent="0.2">
      <c r="B1407" s="11">
        <f t="shared" ref="B1407:C1422" si="934">B1406</f>
        <v>45</v>
      </c>
      <c r="C1407" s="12" t="str">
        <f t="shared" si="934"/>
        <v>SCI RETAIL RENNES 2</v>
      </c>
      <c r="D1407" s="13" t="s">
        <v>2</v>
      </c>
      <c r="E1407" s="14" t="s">
        <v>95</v>
      </c>
      <c r="F1407" s="15"/>
      <c r="G1407" s="13" t="s">
        <v>229</v>
      </c>
      <c r="H1407" s="14" t="s">
        <v>26</v>
      </c>
      <c r="I1407" s="14"/>
      <c r="J1407" s="14"/>
      <c r="L1407" s="16" t="s">
        <v>230</v>
      </c>
      <c r="M1407" s="70"/>
      <c r="N1407" s="70"/>
      <c r="O1407" s="17">
        <f>($E1418&gt;0)*($E1412&lt;O$2)*(EDATE($E1412,$E1418)&gt;O$3)*((O$3-O$2+1)/O$4)
+($E1418&gt;0)*($E1412&lt;O$2)*(EDATE($E1412,$E1418)&gt;=O$2)*(EDATE($E1412,$E1418)&lt;=O$3)*((EDATE($E1412,$E1418)-O$2)/O$4)
+($E1418&gt;0)*($E1412&lt;O$2)*(EDATE($E1412,$E1418)&lt;O$2)*(0)
+($E1418&gt;0)*($E1412&gt;=O$2)*($E1412&lt;=O$3)*(EDATE($E1412,$E1418)&gt;=O$2)*(EDATE($E1412,$E1418)&lt;=O$3)*((EDATE($E1412,$E1418)-$E1412+1)/O$4)
+($E1418&gt;0)*($E1412&gt;=O$2)*($E1412&lt;=O$3)*(EDATE($E1412,$E1418)&gt;O$3)*((O$3-$E1412+1)/O$4)
+($E1418&gt;0)*($E1412&gt;O$3)*(0)</f>
        <v>0</v>
      </c>
      <c r="P1407" s="17">
        <f t="shared" ref="P1407:BD1407" si="935">($E1418&gt;0)*($E1412&lt;P$2)*(EDATE($E1412,$E1418)&gt;P$3)*((P$3-P$2+1)/P$4)
+($E1418&gt;0)*($E1412&lt;P$2)*(EDATE($E1412,$E1418)&gt;=P$2)*(EDATE($E1412,$E1418)&lt;=P$3)*((EDATE($E1412,$E1418)-P$2)/P$4)
+($E1418&gt;0)*($E1412&lt;P$2)*(EDATE($E1412,$E1418)&lt;P$2)*(0)
+($E1418&gt;0)*($E1412&gt;=P$2)*($E1412&lt;=P$3)*(EDATE($E1412,$E1418)&gt;=P$2)*(EDATE($E1412,$E1418)&lt;=P$3)*((EDATE($E1412,$E1418)-$E1412+1)/P$4)
+($E1418&gt;0)*($E1412&gt;=P$2)*($E1412&lt;=P$3)*(EDATE($E1412,$E1418)&gt;P$3)*((P$3-$E1412+1)/P$4)
+($E1418&gt;0)*($E1412&gt;P$3)*(0)</f>
        <v>0</v>
      </c>
      <c r="Q1407" s="17">
        <f t="shared" si="935"/>
        <v>0</v>
      </c>
      <c r="R1407" s="17">
        <f t="shared" si="935"/>
        <v>0</v>
      </c>
      <c r="S1407" s="17">
        <f t="shared" si="935"/>
        <v>0</v>
      </c>
      <c r="T1407" s="17">
        <f t="shared" si="935"/>
        <v>0</v>
      </c>
      <c r="U1407" s="17">
        <f t="shared" si="935"/>
        <v>0</v>
      </c>
      <c r="V1407" s="17">
        <f t="shared" si="935"/>
        <v>0</v>
      </c>
      <c r="W1407" s="17">
        <f t="shared" si="935"/>
        <v>0</v>
      </c>
      <c r="X1407" s="17">
        <f t="shared" si="935"/>
        <v>0</v>
      </c>
      <c r="Y1407" s="17">
        <f t="shared" si="935"/>
        <v>0</v>
      </c>
      <c r="Z1407" s="17">
        <f t="shared" si="935"/>
        <v>0</v>
      </c>
      <c r="AA1407" s="17">
        <f t="shared" si="935"/>
        <v>0</v>
      </c>
      <c r="AB1407" s="17">
        <f t="shared" si="935"/>
        <v>0</v>
      </c>
      <c r="AC1407" s="17">
        <f t="shared" si="935"/>
        <v>0</v>
      </c>
      <c r="AD1407" s="17">
        <f t="shared" si="935"/>
        <v>0</v>
      </c>
      <c r="AE1407" s="17">
        <f t="shared" si="935"/>
        <v>0</v>
      </c>
      <c r="AF1407" s="17">
        <f t="shared" si="935"/>
        <v>0</v>
      </c>
      <c r="AG1407" s="17">
        <f t="shared" si="935"/>
        <v>0</v>
      </c>
      <c r="AH1407" s="17">
        <f t="shared" si="935"/>
        <v>0</v>
      </c>
      <c r="AI1407" s="17">
        <f t="shared" si="935"/>
        <v>0</v>
      </c>
      <c r="AJ1407" s="17">
        <f t="shared" si="935"/>
        <v>0</v>
      </c>
      <c r="AK1407" s="17">
        <f t="shared" si="935"/>
        <v>0</v>
      </c>
      <c r="AL1407" s="17">
        <f t="shared" si="935"/>
        <v>0</v>
      </c>
      <c r="AM1407" s="17">
        <f t="shared" si="935"/>
        <v>0</v>
      </c>
      <c r="AN1407" s="17">
        <f t="shared" si="935"/>
        <v>0</v>
      </c>
      <c r="AO1407" s="17">
        <f t="shared" si="935"/>
        <v>0</v>
      </c>
      <c r="AP1407" s="17">
        <f t="shared" si="935"/>
        <v>0</v>
      </c>
      <c r="AQ1407" s="17">
        <f t="shared" si="935"/>
        <v>0</v>
      </c>
      <c r="AR1407" s="17">
        <f t="shared" si="935"/>
        <v>0</v>
      </c>
      <c r="AS1407" s="17">
        <f t="shared" si="935"/>
        <v>0</v>
      </c>
      <c r="AT1407" s="17">
        <f t="shared" si="935"/>
        <v>0</v>
      </c>
      <c r="AU1407" s="17">
        <f t="shared" si="935"/>
        <v>0</v>
      </c>
      <c r="AV1407" s="17">
        <f t="shared" si="935"/>
        <v>0</v>
      </c>
      <c r="AW1407" s="17">
        <f t="shared" si="935"/>
        <v>0</v>
      </c>
      <c r="AX1407" s="17">
        <f t="shared" si="935"/>
        <v>0</v>
      </c>
      <c r="AY1407" s="17">
        <f t="shared" si="935"/>
        <v>0</v>
      </c>
      <c r="AZ1407" s="17">
        <f t="shared" si="935"/>
        <v>0</v>
      </c>
      <c r="BA1407" s="17">
        <f t="shared" si="935"/>
        <v>0</v>
      </c>
      <c r="BB1407" s="17">
        <f t="shared" si="935"/>
        <v>0</v>
      </c>
      <c r="BC1407" s="17">
        <f t="shared" si="935"/>
        <v>0</v>
      </c>
      <c r="BD1407" s="17">
        <f t="shared" si="935"/>
        <v>0</v>
      </c>
    </row>
    <row r="1408" spans="1:59" ht="16" x14ac:dyDescent="0.2">
      <c r="B1408" s="11">
        <f t="shared" si="934"/>
        <v>45</v>
      </c>
      <c r="C1408" s="12" t="str">
        <f t="shared" si="934"/>
        <v>SCI RETAIL RENNES 2</v>
      </c>
      <c r="D1408" s="13" t="s">
        <v>7</v>
      </c>
      <c r="E1408" s="18">
        <v>105.85</v>
      </c>
      <c r="F1408" s="15"/>
      <c r="G1408" s="13" t="s">
        <v>0</v>
      </c>
      <c r="H1408" s="19">
        <v>86</v>
      </c>
      <c r="I1408" s="13" t="s">
        <v>20</v>
      </c>
      <c r="J1408" s="19">
        <v>94.2</v>
      </c>
      <c r="L1408" s="20" t="s">
        <v>231</v>
      </c>
      <c r="M1408" s="72"/>
      <c r="N1408" s="72"/>
      <c r="O1408" s="21">
        <f>($H1413&gt;0)*($J1413&lt;O$2)*0
+($H1413&gt;0)*($J1413&gt;=O$2)*($J1413&lt;=O$3)*(($J1413-O$2+1)/O$4)
+($H1413&gt;0)*($J1413&gt;O$3)*($I1413&gt;O$3)*0
+($H1413&gt;0)*($J1413&gt;O$3)*($I1413&lt;=O$3)*($I1413&gt;=O$2)*((O$3-$I1413+1)/O$4)
+($H1413&gt;0)*($J1413&gt;O$3)*($I1413&lt;O$2)*1
+($H1413&gt;0)*($I1413&gt;O$3)*0
+($H1414&gt;0)*($J$2350&lt;O$2)*0
+($H1414&gt;0)*($J1414&gt;=O$2)*($J1414&lt;=O$3)*(($J1414-O$2+1)/O$4)
+($H1414&gt;0)*($J1414&gt;O$3)*($I1414&gt;O$3)*0
+($H1414&gt;0)*($J1414&gt;O$3)*($I1414&lt;=O$3)*($I1414&gt;=O$2)*((O$3-$I1414+1)/O$4)
+($H1414&gt;0)*($J1414&gt;O$3)*($I1414&lt;O$2)*1
+($H1414&gt;0)*($I1414&gt;O$3)*0
+($H1415&gt;0)*($J1415&lt;O$2)*0
+($H1415&gt;0)*($J1415&gt;=O$2)*($J1415&lt;=O$3)*(($J1415-O$2+1)/O$4)
+($H1415&gt;0)*($J1415&gt;O$3)*($I1415&gt;O$3)*0
+($H1415&gt;0)*($J1415&gt;O$3)*($I1415&lt;=O$3)*($I1415&gt;=O$2)*((O$3-$I1415+1)/O$4)
+($H1415&gt;0)*($J1415&gt;O$3)*($I1415&lt;O$2)*1
+($H1415&gt;0)*($I1415&gt;O$3)*0</f>
        <v>0</v>
      </c>
      <c r="P1408" s="21">
        <f t="shared" ref="P1408:BD1408" si="936">($H1413&gt;0)*($J1413&lt;P$2)*0
+($H1413&gt;0)*($J1413&gt;=P$2)*($J1413&lt;=P$3)*(($J1413-P$2+1)/P$4)
+($H1413&gt;0)*($J1413&gt;P$3)*($I1413&gt;P$3)*0
+($H1413&gt;0)*($J1413&gt;P$3)*($I1413&lt;=P$3)*($I1413&gt;=P$2)*((P$3-$I1413+1)/P$4)
+($H1413&gt;0)*($J1413&gt;P$3)*($I1413&lt;P$2)*1
+($H1413&gt;0)*($I1413&gt;P$3)*0
+($H1414&gt;0)*($J$2350&lt;P$2)*0
+($H1414&gt;0)*($J1414&gt;=P$2)*($J1414&lt;=P$3)*(($J1414-P$2+1)/P$4)
+($H1414&gt;0)*($J1414&gt;P$3)*($I1414&gt;P$3)*0
+($H1414&gt;0)*($J1414&gt;P$3)*($I1414&lt;=P$3)*($I1414&gt;=P$2)*((P$3-$I1414+1)/P$4)
+($H1414&gt;0)*($J1414&gt;P$3)*($I1414&lt;P$2)*1
+($H1414&gt;0)*($I1414&gt;P$3)*0
+($H1415&gt;0)*($J1415&lt;P$2)*0
+($H1415&gt;0)*($J1415&gt;=P$2)*($J1415&lt;=P$3)*(($J1415-P$2+1)/P$4)
+($H1415&gt;0)*($J1415&gt;P$3)*($I1415&gt;P$3)*0
+($H1415&gt;0)*($J1415&gt;P$3)*($I1415&lt;=P$3)*($I1415&gt;=P$2)*((P$3-$I1415+1)/P$4)
+($H1415&gt;0)*($J1415&gt;P$3)*($I1415&lt;P$2)*1
+($H1415&gt;0)*($I1415&gt;P$3)*0</f>
        <v>0</v>
      </c>
      <c r="Q1408" s="21">
        <f t="shared" si="936"/>
        <v>0</v>
      </c>
      <c r="R1408" s="21">
        <f t="shared" si="936"/>
        <v>0</v>
      </c>
      <c r="S1408" s="21">
        <f t="shared" si="936"/>
        <v>0</v>
      </c>
      <c r="T1408" s="21">
        <f t="shared" si="936"/>
        <v>0</v>
      </c>
      <c r="U1408" s="21">
        <f t="shared" si="936"/>
        <v>0</v>
      </c>
      <c r="V1408" s="21">
        <f t="shared" si="936"/>
        <v>0</v>
      </c>
      <c r="W1408" s="21">
        <f t="shared" si="936"/>
        <v>0</v>
      </c>
      <c r="X1408" s="21">
        <f t="shared" si="936"/>
        <v>0</v>
      </c>
      <c r="Y1408" s="21">
        <f t="shared" si="936"/>
        <v>0</v>
      </c>
      <c r="Z1408" s="21">
        <f t="shared" si="936"/>
        <v>0</v>
      </c>
      <c r="AA1408" s="21">
        <f t="shared" si="936"/>
        <v>0</v>
      </c>
      <c r="AB1408" s="21">
        <f t="shared" si="936"/>
        <v>0</v>
      </c>
      <c r="AC1408" s="21">
        <f t="shared" si="936"/>
        <v>0</v>
      </c>
      <c r="AD1408" s="21">
        <f t="shared" si="936"/>
        <v>0</v>
      </c>
      <c r="AE1408" s="21">
        <f t="shared" si="936"/>
        <v>0</v>
      </c>
      <c r="AF1408" s="21">
        <f t="shared" si="936"/>
        <v>0</v>
      </c>
      <c r="AG1408" s="21">
        <f t="shared" si="936"/>
        <v>0</v>
      </c>
      <c r="AH1408" s="21">
        <f t="shared" si="936"/>
        <v>0</v>
      </c>
      <c r="AI1408" s="21">
        <f t="shared" si="936"/>
        <v>0</v>
      </c>
      <c r="AJ1408" s="21">
        <f t="shared" si="936"/>
        <v>0</v>
      </c>
      <c r="AK1408" s="21">
        <f t="shared" si="936"/>
        <v>0</v>
      </c>
      <c r="AL1408" s="21">
        <f t="shared" si="936"/>
        <v>0</v>
      </c>
      <c r="AM1408" s="21">
        <f t="shared" si="936"/>
        <v>0</v>
      </c>
      <c r="AN1408" s="21">
        <f t="shared" si="936"/>
        <v>0</v>
      </c>
      <c r="AO1408" s="21">
        <f t="shared" si="936"/>
        <v>0</v>
      </c>
      <c r="AP1408" s="21">
        <f t="shared" si="936"/>
        <v>0</v>
      </c>
      <c r="AQ1408" s="21">
        <f t="shared" si="936"/>
        <v>0</v>
      </c>
      <c r="AR1408" s="21">
        <f t="shared" si="936"/>
        <v>0</v>
      </c>
      <c r="AS1408" s="21">
        <f t="shared" si="936"/>
        <v>0</v>
      </c>
      <c r="AT1408" s="21">
        <f t="shared" si="936"/>
        <v>0</v>
      </c>
      <c r="AU1408" s="21">
        <f t="shared" si="936"/>
        <v>0</v>
      </c>
      <c r="AV1408" s="21">
        <f t="shared" si="936"/>
        <v>0</v>
      </c>
      <c r="AW1408" s="21">
        <f t="shared" si="936"/>
        <v>0</v>
      </c>
      <c r="AX1408" s="21">
        <f t="shared" si="936"/>
        <v>0</v>
      </c>
      <c r="AY1408" s="21">
        <f t="shared" si="936"/>
        <v>0</v>
      </c>
      <c r="AZ1408" s="21">
        <f t="shared" si="936"/>
        <v>0</v>
      </c>
      <c r="BA1408" s="21">
        <f t="shared" si="936"/>
        <v>0</v>
      </c>
      <c r="BB1408" s="21">
        <f t="shared" si="936"/>
        <v>0</v>
      </c>
      <c r="BC1408" s="21">
        <f t="shared" si="936"/>
        <v>0</v>
      </c>
      <c r="BD1408" s="21">
        <f t="shared" si="936"/>
        <v>0</v>
      </c>
    </row>
    <row r="1409" spans="1:59" ht="16" x14ac:dyDescent="0.2">
      <c r="B1409" s="11">
        <f t="shared" si="934"/>
        <v>45</v>
      </c>
      <c r="C1409" s="12" t="str">
        <f t="shared" si="934"/>
        <v>SCI RETAIL RENNES 2</v>
      </c>
      <c r="D1409" s="13" t="s">
        <v>21</v>
      </c>
      <c r="E1409" s="22">
        <v>0</v>
      </c>
      <c r="F1409" s="15"/>
      <c r="G1409" s="13" t="s">
        <v>22</v>
      </c>
      <c r="H1409" s="22">
        <v>0</v>
      </c>
      <c r="I1409" s="13" t="s">
        <v>23</v>
      </c>
      <c r="J1409" s="22">
        <v>0</v>
      </c>
      <c r="K1409" s="23"/>
      <c r="L1409" s="20" t="s">
        <v>232</v>
      </c>
      <c r="M1409" s="72"/>
      <c r="N1409" s="72"/>
      <c r="O1409" s="21">
        <f>($E1412&lt;=O$3)*($E1412&gt;O$2)*((O$3-$E1412+1)/O$4)
+($E1412&lt;=O$2)*((O$3-O$2+1)/O$4)
+($E1412&gt;O$3)*(0)
-($E1420&lt;=O$3)*($E1420&lt;&gt;0)*($E1420&gt;O$2)*((O$3-$E1420)/O$4)
-($E1420&lt;=O$2)*((O$3-O$2+1)/O$4)
-($E1420&gt;O$3)*(0)</f>
        <v>1</v>
      </c>
      <c r="P1409" s="21">
        <f t="shared" ref="P1409:BD1409" si="937">($E1412&lt;=P$3)*($E1412&gt;P$2)*((P$3-$E1412+1)/P$4)
+($E1412&lt;=P$2)*((P$3-P$2+1)/P$4)
+($E1412&gt;P$3)*(0)
-($E1420&lt;=P$3)*($E1420&lt;&gt;0)*($E1420&gt;P$2)*((P$3-$E1420)/P$4)
-($E1420&lt;=P$2)*((P$3-P$2+1)/P$4)
-($E1420&gt;P$3)*(0)</f>
        <v>1</v>
      </c>
      <c r="Q1409" s="21">
        <f t="shared" si="937"/>
        <v>1</v>
      </c>
      <c r="R1409" s="21">
        <f t="shared" si="937"/>
        <v>1</v>
      </c>
      <c r="S1409" s="21">
        <f t="shared" si="937"/>
        <v>1</v>
      </c>
      <c r="T1409" s="21">
        <f t="shared" si="937"/>
        <v>1</v>
      </c>
      <c r="U1409" s="21">
        <f t="shared" si="937"/>
        <v>1</v>
      </c>
      <c r="V1409" s="21">
        <f t="shared" si="937"/>
        <v>1</v>
      </c>
      <c r="W1409" s="21">
        <f t="shared" si="937"/>
        <v>1</v>
      </c>
      <c r="X1409" s="21">
        <f t="shared" si="937"/>
        <v>1</v>
      </c>
      <c r="Y1409" s="21">
        <f t="shared" si="937"/>
        <v>1</v>
      </c>
      <c r="Z1409" s="21">
        <f t="shared" si="937"/>
        <v>1</v>
      </c>
      <c r="AA1409" s="21">
        <f t="shared" si="937"/>
        <v>1</v>
      </c>
      <c r="AB1409" s="21">
        <f t="shared" si="937"/>
        <v>1</v>
      </c>
      <c r="AC1409" s="21">
        <f t="shared" si="937"/>
        <v>1</v>
      </c>
      <c r="AD1409" s="21">
        <f t="shared" si="937"/>
        <v>1</v>
      </c>
      <c r="AE1409" s="21">
        <f t="shared" si="937"/>
        <v>1</v>
      </c>
      <c r="AF1409" s="21">
        <f t="shared" si="937"/>
        <v>1</v>
      </c>
      <c r="AG1409" s="21">
        <f t="shared" si="937"/>
        <v>1</v>
      </c>
      <c r="AH1409" s="21">
        <f t="shared" si="937"/>
        <v>1</v>
      </c>
      <c r="AI1409" s="21">
        <f t="shared" si="937"/>
        <v>1</v>
      </c>
      <c r="AJ1409" s="21">
        <f t="shared" si="937"/>
        <v>1</v>
      </c>
      <c r="AK1409" s="21">
        <f t="shared" si="937"/>
        <v>0.65934065934065933</v>
      </c>
      <c r="AL1409" s="21">
        <f t="shared" si="937"/>
        <v>0</v>
      </c>
      <c r="AM1409" s="21">
        <f t="shared" si="937"/>
        <v>0</v>
      </c>
      <c r="AN1409" s="21">
        <f t="shared" si="937"/>
        <v>0</v>
      </c>
      <c r="AO1409" s="21">
        <f t="shared" si="937"/>
        <v>0</v>
      </c>
      <c r="AP1409" s="21">
        <f t="shared" si="937"/>
        <v>0</v>
      </c>
      <c r="AQ1409" s="21">
        <f t="shared" si="937"/>
        <v>0</v>
      </c>
      <c r="AR1409" s="21">
        <f t="shared" si="937"/>
        <v>0</v>
      </c>
      <c r="AS1409" s="21">
        <f t="shared" si="937"/>
        <v>0</v>
      </c>
      <c r="AT1409" s="21">
        <f t="shared" si="937"/>
        <v>0</v>
      </c>
      <c r="AU1409" s="21">
        <f t="shared" si="937"/>
        <v>0</v>
      </c>
      <c r="AV1409" s="21">
        <f t="shared" si="937"/>
        <v>0</v>
      </c>
      <c r="AW1409" s="21">
        <f t="shared" si="937"/>
        <v>0</v>
      </c>
      <c r="AX1409" s="21">
        <f t="shared" si="937"/>
        <v>0</v>
      </c>
      <c r="AY1409" s="21">
        <f t="shared" si="937"/>
        <v>0</v>
      </c>
      <c r="AZ1409" s="21">
        <f t="shared" si="937"/>
        <v>0</v>
      </c>
      <c r="BA1409" s="21">
        <f t="shared" si="937"/>
        <v>0</v>
      </c>
      <c r="BB1409" s="21">
        <f t="shared" si="937"/>
        <v>0</v>
      </c>
      <c r="BC1409" s="21">
        <f t="shared" si="937"/>
        <v>0</v>
      </c>
      <c r="BD1409" s="21">
        <f t="shared" si="937"/>
        <v>0</v>
      </c>
    </row>
    <row r="1410" spans="1:59" ht="16" x14ac:dyDescent="0.2">
      <c r="B1410" s="11">
        <f t="shared" si="934"/>
        <v>45</v>
      </c>
      <c r="C1410" s="12" t="str">
        <f t="shared" si="934"/>
        <v>SCI RETAIL RENNES 2</v>
      </c>
      <c r="D1410" s="13" t="s">
        <v>1</v>
      </c>
      <c r="E1410" s="22">
        <v>68800</v>
      </c>
      <c r="F1410" s="15"/>
      <c r="G1410" s="15"/>
      <c r="H1410" s="15"/>
      <c r="I1410" s="15"/>
      <c r="J1410" s="15"/>
      <c r="L1410" s="20" t="s">
        <v>233</v>
      </c>
      <c r="M1410" s="72"/>
      <c r="N1410" s="72"/>
      <c r="O1410" s="21">
        <f>($E1423&gt;O$3)*($E1420&lt;O$2)*((O$3-O$2+1)/O$4)
+($E1423&gt;O$3)*($E1420&gt;=O$2)*($E1420&lt;=O$3)*((O$3-$E1420)/O$4)
+($E1423&gt;O$3)*($E1420&gt;O$3)*(0)
+($E1423&lt;=O$3)*($E1423&gt;=O$2)*($E1420&lt;O$2)*(($E1423-O$2)/O$4)
+($E1423&lt;=O$3)*($E1423&gt;=O$2)*($E1420&lt;=O$3)*($E1420&gt;=O$2)*(($E1423-$E1420)/O$4)
+($E1423&lt;O$2)*(0)</f>
        <v>0</v>
      </c>
      <c r="P1410" s="21">
        <f t="shared" ref="P1410:BD1410" si="938">($E1423&gt;P$3)*($E1420&lt;P$2)*((P$3-P$2+1)/P$4)
+($E1423&gt;P$3)*($E1420&gt;=P$2)*($E1420&lt;=P$3)*((P$3-$E1420)/P$4)
+($E1423&gt;P$3)*($E1420&gt;P$3)*(0)
+($E1423&lt;=P$3)*($E1423&gt;=P$2)*($E1420&lt;P$2)*(($E1423-P$2)/P$4)
+($E1423&lt;=P$3)*($E1423&gt;=P$2)*($E1420&lt;=P$3)*($E1420&gt;=P$2)*(($E1423-$E1420)/P$4)
+($E1423&lt;P$2)*(0)</f>
        <v>0</v>
      </c>
      <c r="Q1410" s="21">
        <f t="shared" si="938"/>
        <v>0</v>
      </c>
      <c r="R1410" s="21">
        <f t="shared" si="938"/>
        <v>0</v>
      </c>
      <c r="S1410" s="21">
        <f t="shared" si="938"/>
        <v>0</v>
      </c>
      <c r="T1410" s="21">
        <f t="shared" si="938"/>
        <v>0</v>
      </c>
      <c r="U1410" s="21">
        <f t="shared" si="938"/>
        <v>0</v>
      </c>
      <c r="V1410" s="21">
        <f t="shared" si="938"/>
        <v>0</v>
      </c>
      <c r="W1410" s="21">
        <f t="shared" si="938"/>
        <v>0</v>
      </c>
      <c r="X1410" s="21">
        <f t="shared" si="938"/>
        <v>0</v>
      </c>
      <c r="Y1410" s="21">
        <f t="shared" si="938"/>
        <v>0</v>
      </c>
      <c r="Z1410" s="21">
        <f t="shared" si="938"/>
        <v>0</v>
      </c>
      <c r="AA1410" s="21">
        <f t="shared" si="938"/>
        <v>0</v>
      </c>
      <c r="AB1410" s="21">
        <f t="shared" si="938"/>
        <v>0</v>
      </c>
      <c r="AC1410" s="21">
        <f t="shared" si="938"/>
        <v>0</v>
      </c>
      <c r="AD1410" s="21">
        <f t="shared" si="938"/>
        <v>0</v>
      </c>
      <c r="AE1410" s="21">
        <f t="shared" si="938"/>
        <v>0</v>
      </c>
      <c r="AF1410" s="21">
        <f t="shared" si="938"/>
        <v>0</v>
      </c>
      <c r="AG1410" s="21">
        <f t="shared" si="938"/>
        <v>0</v>
      </c>
      <c r="AH1410" s="21">
        <f t="shared" si="938"/>
        <v>0</v>
      </c>
      <c r="AI1410" s="21">
        <f t="shared" si="938"/>
        <v>0</v>
      </c>
      <c r="AJ1410" s="21">
        <f t="shared" si="938"/>
        <v>0</v>
      </c>
      <c r="AK1410" s="21">
        <f t="shared" si="938"/>
        <v>0</v>
      </c>
      <c r="AL1410" s="21">
        <f t="shared" si="938"/>
        <v>0</v>
      </c>
      <c r="AM1410" s="21">
        <f t="shared" si="938"/>
        <v>0</v>
      </c>
      <c r="AN1410" s="21">
        <f t="shared" si="938"/>
        <v>0</v>
      </c>
      <c r="AO1410" s="21">
        <f t="shared" si="938"/>
        <v>0</v>
      </c>
      <c r="AP1410" s="21">
        <f t="shared" si="938"/>
        <v>0</v>
      </c>
      <c r="AQ1410" s="21">
        <f t="shared" si="938"/>
        <v>0</v>
      </c>
      <c r="AR1410" s="21">
        <f t="shared" si="938"/>
        <v>0</v>
      </c>
      <c r="AS1410" s="21">
        <f t="shared" si="938"/>
        <v>0</v>
      </c>
      <c r="AT1410" s="21">
        <f t="shared" si="938"/>
        <v>0</v>
      </c>
      <c r="AU1410" s="21">
        <f t="shared" si="938"/>
        <v>0</v>
      </c>
      <c r="AV1410" s="21">
        <f t="shared" si="938"/>
        <v>0</v>
      </c>
      <c r="AW1410" s="21">
        <f t="shared" si="938"/>
        <v>0</v>
      </c>
      <c r="AX1410" s="21">
        <f t="shared" si="938"/>
        <v>0</v>
      </c>
      <c r="AY1410" s="21">
        <f t="shared" si="938"/>
        <v>0</v>
      </c>
      <c r="AZ1410" s="21">
        <f t="shared" si="938"/>
        <v>0</v>
      </c>
      <c r="BA1410" s="21">
        <f t="shared" si="938"/>
        <v>0</v>
      </c>
      <c r="BB1410" s="21">
        <f t="shared" si="938"/>
        <v>0</v>
      </c>
      <c r="BC1410" s="21">
        <f t="shared" si="938"/>
        <v>0</v>
      </c>
      <c r="BD1410" s="21">
        <f t="shared" si="938"/>
        <v>0</v>
      </c>
    </row>
    <row r="1411" spans="1:59" ht="16" x14ac:dyDescent="0.2">
      <c r="B1411" s="11">
        <f t="shared" si="934"/>
        <v>45</v>
      </c>
      <c r="C1411" s="12" t="str">
        <f t="shared" si="934"/>
        <v>SCI RETAIL RENNES 2</v>
      </c>
      <c r="K1411" s="24"/>
      <c r="L1411" s="20" t="s">
        <v>234</v>
      </c>
      <c r="M1411" s="72"/>
      <c r="N1411" s="72"/>
      <c r="O1411" s="21">
        <f>($E1426&gt;0)*($E1423&lt;O$2)*(EDATE($E1423,$E1426)&gt;O$3)*((O$3-O$2+1)/O$4)
+($E1426&gt;0)*($E1423&lt;O$2)*(EDATE($E1423,$E1426)&gt;=O$2)*(EDATE($E1423,$E1426)&lt;=O$3)*((EDATE($E1423,$E1426)-O$2)/O$4)
+($E1426&gt;0)*($E1423&lt;O$2)*(EDATE($E1423,$E1426)&lt;O$2)*(0)
+($E1426&gt;0)*($E1423&gt;=O$2)*($E1423&lt;=O$3)*(EDATE($E1423,$E1426)&gt;=O$2)*(EDATE($E1423,$E1426)&lt;=O$3)*((EDATE($E1423,$E1426)-$E1423+1)/O$4)
+($E1426&gt;0)*($E1423&gt;=O$2)*($E1423&lt;=O$3)*(EDATE($E1423,$E1426)&gt;O$3)*((O$3-$E1423+1)/O$4)
+($E1426&gt;0)*($E1423&gt;O$3)*(0)</f>
        <v>0</v>
      </c>
      <c r="P1411" s="21">
        <f t="shared" ref="P1411:BD1411" si="939">($E1426&gt;0)*($E1423&lt;P$2)*(EDATE($E1423,$E1426)&gt;P$3)*((P$3-P$2+1)/P$4)
+($E1426&gt;0)*($E1423&lt;P$2)*(EDATE($E1423,$E1426)&gt;=P$2)*(EDATE($E1423,$E1426)&lt;=P$3)*((EDATE($E1423,$E1426)-P$2)/P$4)
+($E1426&gt;0)*($E1423&lt;P$2)*(EDATE($E1423,$E1426)&lt;P$2)*(0)
+($E1426&gt;0)*($E1423&gt;=P$2)*($E1423&lt;=P$3)*(EDATE($E1423,$E1426)&gt;=P$2)*(EDATE($E1423,$E1426)&lt;=P$3)*((EDATE($E1423,$E1426)-$E1423+1)/P$4)
+($E1426&gt;0)*($E1423&gt;=P$2)*($E1423&lt;=P$3)*(EDATE($E1423,$E1426)&gt;P$3)*((P$3-$E1423+1)/P$4)
+($E1426&gt;0)*($E1423&gt;P$3)*(0)</f>
        <v>0</v>
      </c>
      <c r="Q1411" s="21">
        <f t="shared" si="939"/>
        <v>0</v>
      </c>
      <c r="R1411" s="21">
        <f t="shared" si="939"/>
        <v>0</v>
      </c>
      <c r="S1411" s="21">
        <f t="shared" si="939"/>
        <v>0</v>
      </c>
      <c r="T1411" s="21">
        <f t="shared" si="939"/>
        <v>0</v>
      </c>
      <c r="U1411" s="21">
        <f t="shared" si="939"/>
        <v>0</v>
      </c>
      <c r="V1411" s="21">
        <f t="shared" si="939"/>
        <v>0</v>
      </c>
      <c r="W1411" s="21">
        <f t="shared" si="939"/>
        <v>0</v>
      </c>
      <c r="X1411" s="21">
        <f t="shared" si="939"/>
        <v>0</v>
      </c>
      <c r="Y1411" s="21">
        <f t="shared" si="939"/>
        <v>0</v>
      </c>
      <c r="Z1411" s="21">
        <f t="shared" si="939"/>
        <v>0</v>
      </c>
      <c r="AA1411" s="21">
        <f t="shared" si="939"/>
        <v>0</v>
      </c>
      <c r="AB1411" s="21">
        <f t="shared" si="939"/>
        <v>0</v>
      </c>
      <c r="AC1411" s="21">
        <f t="shared" si="939"/>
        <v>0</v>
      </c>
      <c r="AD1411" s="21">
        <f t="shared" si="939"/>
        <v>0</v>
      </c>
      <c r="AE1411" s="21">
        <f t="shared" si="939"/>
        <v>0</v>
      </c>
      <c r="AF1411" s="21">
        <f t="shared" si="939"/>
        <v>0</v>
      </c>
      <c r="AG1411" s="21">
        <f t="shared" si="939"/>
        <v>0</v>
      </c>
      <c r="AH1411" s="21">
        <f t="shared" si="939"/>
        <v>0</v>
      </c>
      <c r="AI1411" s="21">
        <f t="shared" si="939"/>
        <v>0</v>
      </c>
      <c r="AJ1411" s="21">
        <f t="shared" si="939"/>
        <v>0</v>
      </c>
      <c r="AK1411" s="21">
        <f t="shared" si="939"/>
        <v>0</v>
      </c>
      <c r="AL1411" s="21">
        <f t="shared" si="939"/>
        <v>0</v>
      </c>
      <c r="AM1411" s="21">
        <f t="shared" si="939"/>
        <v>0</v>
      </c>
      <c r="AN1411" s="21">
        <f t="shared" si="939"/>
        <v>0</v>
      </c>
      <c r="AO1411" s="21">
        <f t="shared" si="939"/>
        <v>0</v>
      </c>
      <c r="AP1411" s="21">
        <f t="shared" si="939"/>
        <v>0</v>
      </c>
      <c r="AQ1411" s="21">
        <f t="shared" si="939"/>
        <v>0</v>
      </c>
      <c r="AR1411" s="21">
        <f t="shared" si="939"/>
        <v>0</v>
      </c>
      <c r="AS1411" s="21">
        <f t="shared" si="939"/>
        <v>0</v>
      </c>
      <c r="AT1411" s="21">
        <f t="shared" si="939"/>
        <v>0</v>
      </c>
      <c r="AU1411" s="21">
        <f t="shared" si="939"/>
        <v>0</v>
      </c>
      <c r="AV1411" s="21">
        <f t="shared" si="939"/>
        <v>0</v>
      </c>
      <c r="AW1411" s="21">
        <f t="shared" si="939"/>
        <v>0</v>
      </c>
      <c r="AX1411" s="21">
        <f t="shared" si="939"/>
        <v>0</v>
      </c>
      <c r="AY1411" s="21">
        <f t="shared" si="939"/>
        <v>0</v>
      </c>
      <c r="AZ1411" s="21">
        <f t="shared" si="939"/>
        <v>0</v>
      </c>
      <c r="BA1411" s="21">
        <f t="shared" si="939"/>
        <v>0</v>
      </c>
      <c r="BB1411" s="21">
        <f t="shared" si="939"/>
        <v>0</v>
      </c>
      <c r="BC1411" s="21">
        <f t="shared" si="939"/>
        <v>0</v>
      </c>
      <c r="BD1411" s="21">
        <f t="shared" si="939"/>
        <v>0</v>
      </c>
    </row>
    <row r="1412" spans="1:59" ht="16" x14ac:dyDescent="0.2">
      <c r="B1412" s="11">
        <f t="shared" si="934"/>
        <v>45</v>
      </c>
      <c r="C1412" s="12" t="str">
        <f t="shared" si="934"/>
        <v>SCI RETAIL RENNES 2</v>
      </c>
      <c r="D1412" s="25" t="s">
        <v>235</v>
      </c>
      <c r="E1412" s="26">
        <v>43525</v>
      </c>
      <c r="F1412" s="15"/>
      <c r="G1412" s="25" t="s">
        <v>236</v>
      </c>
      <c r="H1412" s="25" t="s">
        <v>237</v>
      </c>
      <c r="I1412" s="25" t="s">
        <v>238</v>
      </c>
      <c r="J1412" s="25" t="s">
        <v>239</v>
      </c>
      <c r="K1412" s="24"/>
      <c r="L1412" s="27" t="s">
        <v>240</v>
      </c>
      <c r="M1412" s="83"/>
      <c r="N1412" s="83"/>
      <c r="O1412" s="28">
        <f>($H1424&gt;0)*($J1424&lt;O$2)*0
+($H1424&gt;0)*($J1424&gt;=O$2)*($J1424&lt;=O$3)*(($J1424-O$2+1)/O$4)
+($H1424&gt;0)*($J1424&gt;O$3)*($I1424&gt;O$3)*0
+($H1424&gt;0)*($J1424&gt;O$3)*($I1424&lt;=O$3)*($I1424&gt;=O$2)*((O$3-$I1424+1)/O$4)
+($H1424&gt;0)*($J1424&gt;O$3)*($I1424&lt;O$2)*1
+($H1424&gt;0)*($I1424&gt;O$3)*0
+($H1425&gt;0)*($J1425&lt;O$2)*0
+($H1425&gt;0)*($J1425&gt;=O$2)*($J1425&lt;=O$3)*(($J1425-O$2+1)/O$4)
+($H1425&gt;0)*($J1425&gt;O$3)*($I1425&gt;O$3)*0
+($H1425&gt;0)*($J1425&gt;O$3)*($I1425&lt;=O$3)*($I1425&gt;=O$2)*((O$3-$I1425+1)/O$4)
+($H1425&gt;0)*($J1425&gt;O$3)*($I1425&lt;O$2)*1
+($H1425&gt;0)*($I1425&gt;O$3)*0
+($H1426&gt;0)*($J1426&lt;O$2)*0
+($H1426&gt;0)*($J1426&gt;=O$2)*($J1426&lt;=O$3)*(($J1426-O$2+1)/O$4)
+($H1426&gt;0)*($J1426&gt;O$3)*($I1426&gt;O$3)*0
+($H1426&gt;0)*($J1426&gt;O$3)*($I1426&lt;=O$3)*($I1426&gt;=O$2)*((O$3-$I1426+1)/O$4)
+($H1426&gt;0)*($J1426&gt;O$3)*($I1426&lt;O$2)*1
+($H1426&gt;0)*($I1426&gt;O$3)*0</f>
        <v>0</v>
      </c>
      <c r="P1412" s="28">
        <f t="shared" ref="P1412:BD1412" si="940">($H1424&gt;0)*($J1424&lt;P$2)*0
+($H1424&gt;0)*($J1424&gt;=P$2)*($J1424&lt;=P$3)*(($J1424-P$2+1)/P$4)
+($H1424&gt;0)*($J1424&gt;P$3)*($I1424&gt;P$3)*0
+($H1424&gt;0)*($J1424&gt;P$3)*($I1424&lt;=P$3)*($I1424&gt;=P$2)*((P$3-$I1424+1)/P$4)
+($H1424&gt;0)*($J1424&gt;P$3)*($I1424&lt;P$2)*1
+($H1424&gt;0)*($I1424&gt;P$3)*0
+($H1425&gt;0)*($J1425&lt;P$2)*0
+($H1425&gt;0)*($J1425&gt;=P$2)*($J1425&lt;=P$3)*(($J1425-P$2+1)/P$4)
+($H1425&gt;0)*($J1425&gt;P$3)*($I1425&gt;P$3)*0
+($H1425&gt;0)*($J1425&gt;P$3)*($I1425&lt;=P$3)*($I1425&gt;=P$2)*((P$3-$I1425+1)/P$4)
+($H1425&gt;0)*($J1425&gt;P$3)*($I1425&lt;P$2)*1
+($H1425&gt;0)*($I1425&gt;P$3)*0
+($H1426&gt;0)*($J1426&lt;P$2)*0
+($H1426&gt;0)*($J1426&gt;=P$2)*($J1426&lt;=P$3)*(($J1426-P$2+1)/P$4)
+($H1426&gt;0)*($J1426&gt;P$3)*($I1426&gt;P$3)*0
+($H1426&gt;0)*($J1426&gt;P$3)*($I1426&lt;=P$3)*($I1426&gt;=P$2)*((P$3-$I1426+1)/P$4)
+($H1426&gt;0)*($J1426&gt;P$3)*($I1426&lt;P$2)*1
+($H1426&gt;0)*($I1426&gt;P$3)*0</f>
        <v>0</v>
      </c>
      <c r="Q1412" s="28">
        <f t="shared" si="940"/>
        <v>0</v>
      </c>
      <c r="R1412" s="28">
        <f t="shared" si="940"/>
        <v>0</v>
      </c>
      <c r="S1412" s="28">
        <f t="shared" si="940"/>
        <v>0</v>
      </c>
      <c r="T1412" s="28">
        <f t="shared" si="940"/>
        <v>0</v>
      </c>
      <c r="U1412" s="28">
        <f t="shared" si="940"/>
        <v>0</v>
      </c>
      <c r="V1412" s="28">
        <f t="shared" si="940"/>
        <v>0</v>
      </c>
      <c r="W1412" s="28">
        <f t="shared" si="940"/>
        <v>0</v>
      </c>
      <c r="X1412" s="28">
        <f t="shared" si="940"/>
        <v>0</v>
      </c>
      <c r="Y1412" s="28">
        <f t="shared" si="940"/>
        <v>0</v>
      </c>
      <c r="Z1412" s="28">
        <f t="shared" si="940"/>
        <v>0</v>
      </c>
      <c r="AA1412" s="28">
        <f t="shared" si="940"/>
        <v>0</v>
      </c>
      <c r="AB1412" s="28">
        <f t="shared" si="940"/>
        <v>0</v>
      </c>
      <c r="AC1412" s="28">
        <f t="shared" si="940"/>
        <v>0</v>
      </c>
      <c r="AD1412" s="28">
        <f t="shared" si="940"/>
        <v>0</v>
      </c>
      <c r="AE1412" s="28">
        <f t="shared" si="940"/>
        <v>0</v>
      </c>
      <c r="AF1412" s="28">
        <f t="shared" si="940"/>
        <v>0</v>
      </c>
      <c r="AG1412" s="28">
        <f t="shared" si="940"/>
        <v>0</v>
      </c>
      <c r="AH1412" s="28">
        <f t="shared" si="940"/>
        <v>0</v>
      </c>
      <c r="AI1412" s="28">
        <f t="shared" si="940"/>
        <v>0</v>
      </c>
      <c r="AJ1412" s="28">
        <f t="shared" si="940"/>
        <v>0</v>
      </c>
      <c r="AK1412" s="28">
        <f t="shared" si="940"/>
        <v>0</v>
      </c>
      <c r="AL1412" s="28">
        <f t="shared" si="940"/>
        <v>0</v>
      </c>
      <c r="AM1412" s="28">
        <f t="shared" si="940"/>
        <v>0</v>
      </c>
      <c r="AN1412" s="28">
        <f t="shared" si="940"/>
        <v>0</v>
      </c>
      <c r="AO1412" s="28">
        <f t="shared" si="940"/>
        <v>0</v>
      </c>
      <c r="AP1412" s="28">
        <f t="shared" si="940"/>
        <v>0</v>
      </c>
      <c r="AQ1412" s="28">
        <f t="shared" si="940"/>
        <v>0</v>
      </c>
      <c r="AR1412" s="28">
        <f t="shared" si="940"/>
        <v>0</v>
      </c>
      <c r="AS1412" s="28">
        <f t="shared" si="940"/>
        <v>0</v>
      </c>
      <c r="AT1412" s="28">
        <f t="shared" si="940"/>
        <v>0</v>
      </c>
      <c r="AU1412" s="28">
        <f t="shared" si="940"/>
        <v>0</v>
      </c>
      <c r="AV1412" s="28">
        <f t="shared" si="940"/>
        <v>0</v>
      </c>
      <c r="AW1412" s="28">
        <f t="shared" si="940"/>
        <v>0</v>
      </c>
      <c r="AX1412" s="28">
        <f t="shared" si="940"/>
        <v>0</v>
      </c>
      <c r="AY1412" s="28">
        <f t="shared" si="940"/>
        <v>0</v>
      </c>
      <c r="AZ1412" s="28">
        <f t="shared" si="940"/>
        <v>0</v>
      </c>
      <c r="BA1412" s="28">
        <f t="shared" si="940"/>
        <v>0</v>
      </c>
      <c r="BB1412" s="28">
        <f t="shared" si="940"/>
        <v>0</v>
      </c>
      <c r="BC1412" s="28">
        <f t="shared" si="940"/>
        <v>0</v>
      </c>
      <c r="BD1412" s="28">
        <f t="shared" si="940"/>
        <v>0</v>
      </c>
    </row>
    <row r="1413" spans="1:59" ht="16" x14ac:dyDescent="0.2">
      <c r="B1413" s="11">
        <f t="shared" si="934"/>
        <v>45</v>
      </c>
      <c r="C1413" s="12" t="str">
        <f t="shared" si="934"/>
        <v>SCI RETAIL RENNES 2</v>
      </c>
      <c r="D1413" s="25" t="s">
        <v>241</v>
      </c>
      <c r="E1413" s="29">
        <v>68000</v>
      </c>
      <c r="F1413" s="15"/>
      <c r="G1413" s="30" t="s">
        <v>10</v>
      </c>
      <c r="H1413" s="31">
        <v>63000</v>
      </c>
      <c r="I1413" s="32">
        <v>43891</v>
      </c>
      <c r="J1413" s="32">
        <v>44255</v>
      </c>
      <c r="K1413" s="24"/>
      <c r="L1413" s="33" t="s">
        <v>242</v>
      </c>
      <c r="M1413" s="73"/>
      <c r="N1413" s="73"/>
      <c r="O1413" s="34">
        <f>($E1423&lt;=O$3)*($E1423&gt;O$2)*((O$3-$E1423+1)/O$4)
+($E1423&lt;=O$2)*((O$3-O$2+1)/O$4)
+($E1423&gt;O$3)*(0)</f>
        <v>0</v>
      </c>
      <c r="P1413" s="34">
        <f t="shared" ref="P1413:BD1413" si="941">($E1423&lt;=P$3)*($E1423&gt;P$2)*((P$3-$E1423+1)/P$4)
+($E1423&lt;=P$2)*((P$3-P$2+1)/P$4)
+($E1423&gt;P$3)*(0)</f>
        <v>0</v>
      </c>
      <c r="Q1413" s="34">
        <f t="shared" si="941"/>
        <v>0</v>
      </c>
      <c r="R1413" s="34">
        <f t="shared" si="941"/>
        <v>0</v>
      </c>
      <c r="S1413" s="34">
        <f t="shared" si="941"/>
        <v>0</v>
      </c>
      <c r="T1413" s="34">
        <f t="shared" si="941"/>
        <v>0</v>
      </c>
      <c r="U1413" s="34">
        <f t="shared" si="941"/>
        <v>0</v>
      </c>
      <c r="V1413" s="34">
        <f t="shared" si="941"/>
        <v>0</v>
      </c>
      <c r="W1413" s="34">
        <f t="shared" si="941"/>
        <v>0</v>
      </c>
      <c r="X1413" s="34">
        <f t="shared" si="941"/>
        <v>0</v>
      </c>
      <c r="Y1413" s="34">
        <f t="shared" si="941"/>
        <v>0</v>
      </c>
      <c r="Z1413" s="34">
        <f t="shared" si="941"/>
        <v>0</v>
      </c>
      <c r="AA1413" s="34">
        <f t="shared" si="941"/>
        <v>0</v>
      </c>
      <c r="AB1413" s="34">
        <f t="shared" si="941"/>
        <v>0</v>
      </c>
      <c r="AC1413" s="34">
        <f t="shared" si="941"/>
        <v>0</v>
      </c>
      <c r="AD1413" s="34">
        <f t="shared" si="941"/>
        <v>0</v>
      </c>
      <c r="AE1413" s="34">
        <f t="shared" si="941"/>
        <v>0</v>
      </c>
      <c r="AF1413" s="34">
        <f t="shared" si="941"/>
        <v>0</v>
      </c>
      <c r="AG1413" s="34">
        <f t="shared" si="941"/>
        <v>0</v>
      </c>
      <c r="AH1413" s="34">
        <f t="shared" si="941"/>
        <v>0</v>
      </c>
      <c r="AI1413" s="34">
        <f t="shared" si="941"/>
        <v>0</v>
      </c>
      <c r="AJ1413" s="34">
        <f t="shared" si="941"/>
        <v>0</v>
      </c>
      <c r="AK1413" s="34">
        <f t="shared" si="941"/>
        <v>0.35164835164835168</v>
      </c>
      <c r="AL1413" s="34">
        <f t="shared" si="941"/>
        <v>1</v>
      </c>
      <c r="AM1413" s="34">
        <f t="shared" si="941"/>
        <v>1</v>
      </c>
      <c r="AN1413" s="34">
        <f t="shared" si="941"/>
        <v>1</v>
      </c>
      <c r="AO1413" s="34">
        <f t="shared" si="941"/>
        <v>1</v>
      </c>
      <c r="AP1413" s="34">
        <f t="shared" si="941"/>
        <v>1</v>
      </c>
      <c r="AQ1413" s="34">
        <f t="shared" si="941"/>
        <v>1</v>
      </c>
      <c r="AR1413" s="34">
        <f t="shared" si="941"/>
        <v>1</v>
      </c>
      <c r="AS1413" s="34">
        <f t="shared" si="941"/>
        <v>1</v>
      </c>
      <c r="AT1413" s="34">
        <f t="shared" si="941"/>
        <v>1</v>
      </c>
      <c r="AU1413" s="34">
        <f t="shared" si="941"/>
        <v>1</v>
      </c>
      <c r="AV1413" s="34">
        <f t="shared" si="941"/>
        <v>1</v>
      </c>
      <c r="AW1413" s="34">
        <f t="shared" si="941"/>
        <v>1</v>
      </c>
      <c r="AX1413" s="34">
        <f t="shared" si="941"/>
        <v>1</v>
      </c>
      <c r="AY1413" s="34">
        <f t="shared" si="941"/>
        <v>1</v>
      </c>
      <c r="AZ1413" s="34">
        <f t="shared" si="941"/>
        <v>1</v>
      </c>
      <c r="BA1413" s="34">
        <f t="shared" si="941"/>
        <v>1</v>
      </c>
      <c r="BB1413" s="34">
        <f t="shared" si="941"/>
        <v>1</v>
      </c>
      <c r="BC1413" s="34">
        <f t="shared" si="941"/>
        <v>1</v>
      </c>
      <c r="BD1413" s="34">
        <f t="shared" si="941"/>
        <v>1</v>
      </c>
    </row>
    <row r="1414" spans="1:59" ht="16" x14ac:dyDescent="0.2">
      <c r="A1414" s="35"/>
      <c r="B1414" s="11">
        <f t="shared" si="934"/>
        <v>45</v>
      </c>
      <c r="C1414" s="12" t="str">
        <f t="shared" si="934"/>
        <v>SCI RETAIL RENNES 2</v>
      </c>
      <c r="D1414" s="25" t="s">
        <v>243</v>
      </c>
      <c r="E1414" s="29">
        <v>71746.143675628031</v>
      </c>
      <c r="F1414" s="15"/>
      <c r="G1414" s="30" t="s">
        <v>11</v>
      </c>
      <c r="H1414" s="31">
        <v>0</v>
      </c>
      <c r="I1414" s="32">
        <v>0</v>
      </c>
      <c r="J1414" s="32">
        <v>0</v>
      </c>
      <c r="K1414" s="35"/>
      <c r="M1414" s="84">
        <v>43525</v>
      </c>
      <c r="O1414" s="15"/>
      <c r="P1414" s="15"/>
      <c r="Q1414" s="15"/>
      <c r="R1414" s="15"/>
      <c r="S1414" s="15"/>
      <c r="T1414" s="15"/>
      <c r="U1414" s="15"/>
      <c r="V1414" s="15"/>
      <c r="W1414" s="15"/>
      <c r="X1414" s="15"/>
      <c r="Y1414" s="15"/>
      <c r="Z1414" s="15"/>
      <c r="AA1414" s="15"/>
      <c r="AB1414" s="15"/>
      <c r="AC1414" s="15"/>
      <c r="AD1414" s="15"/>
      <c r="AE1414" s="15"/>
      <c r="AF1414" s="15"/>
      <c r="AG1414" s="15"/>
      <c r="AH1414" s="15"/>
      <c r="AI1414" s="15"/>
      <c r="AJ1414" s="15"/>
      <c r="AK1414" s="15"/>
      <c r="AL1414" s="15"/>
      <c r="AM1414" s="15"/>
      <c r="AN1414" s="15"/>
      <c r="AO1414" s="15"/>
      <c r="AP1414" s="15"/>
      <c r="AQ1414" s="15"/>
      <c r="AR1414" s="15"/>
      <c r="AS1414" s="15"/>
      <c r="AT1414" s="15"/>
      <c r="AU1414" s="15"/>
      <c r="AV1414" s="15"/>
      <c r="AW1414" s="15"/>
      <c r="AX1414" s="15"/>
      <c r="AY1414" s="15"/>
      <c r="AZ1414" s="15"/>
      <c r="BA1414" s="15"/>
      <c r="BB1414" s="15"/>
      <c r="BC1414" s="15"/>
      <c r="BD1414" s="15"/>
      <c r="BE1414" s="35"/>
      <c r="BF1414" s="35"/>
      <c r="BG1414" s="35"/>
    </row>
    <row r="1415" spans="1:59" ht="16" x14ac:dyDescent="0.2">
      <c r="B1415" s="11">
        <f t="shared" si="934"/>
        <v>45</v>
      </c>
      <c r="C1415" s="12" t="str">
        <f t="shared" si="934"/>
        <v>SCI RETAIL RENNES 2</v>
      </c>
      <c r="D1415" s="25" t="s">
        <v>244</v>
      </c>
      <c r="E1415" s="29">
        <v>71746.143675628031</v>
      </c>
      <c r="F1415" s="15"/>
      <c r="G1415" s="36" t="s">
        <v>12</v>
      </c>
      <c r="H1415" s="31">
        <v>0</v>
      </c>
      <c r="I1415" s="32">
        <v>0</v>
      </c>
      <c r="J1415" s="32">
        <v>0</v>
      </c>
      <c r="K1415" s="24"/>
      <c r="L1415" s="37" t="s">
        <v>245</v>
      </c>
      <c r="M1415" s="74">
        <v>1</v>
      </c>
      <c r="N1415" s="74">
        <v>1</v>
      </c>
      <c r="O1415" s="38">
        <v>1</v>
      </c>
      <c r="P1415" s="38">
        <v>1</v>
      </c>
      <c r="Q1415" s="38">
        <v>1.0034444444444444</v>
      </c>
      <c r="R1415" s="38">
        <v>1.01</v>
      </c>
      <c r="S1415" s="38">
        <v>1.01</v>
      </c>
      <c r="T1415" s="38">
        <v>1.01</v>
      </c>
      <c r="U1415" s="38">
        <v>1.0134406593406593</v>
      </c>
      <c r="V1415" s="38">
        <v>1.0201</v>
      </c>
      <c r="W1415" s="38">
        <v>1.0201</v>
      </c>
      <c r="X1415" s="38">
        <v>1.0201</v>
      </c>
      <c r="Y1415" s="38">
        <v>1.0236136777777778</v>
      </c>
      <c r="Z1415" s="38">
        <v>1.0303009999999999</v>
      </c>
      <c r="AA1415" s="38">
        <v>1.0303009999999999</v>
      </c>
      <c r="AB1415" s="38">
        <v>1.0303009999999999</v>
      </c>
      <c r="AC1415" s="38">
        <v>1.0338498145555555</v>
      </c>
      <c r="AD1415" s="38">
        <v>1.04060401</v>
      </c>
      <c r="AE1415" s="38">
        <v>1.04060401</v>
      </c>
      <c r="AF1415" s="38">
        <v>1.04060401</v>
      </c>
      <c r="AG1415" s="38">
        <v>1.0441883127011111</v>
      </c>
      <c r="AH1415" s="38">
        <v>1.0510100500999999</v>
      </c>
      <c r="AI1415" s="38">
        <v>1.0510100500999999</v>
      </c>
      <c r="AJ1415" s="38">
        <v>1.0510100500999999</v>
      </c>
      <c r="AK1415" s="38">
        <v>1.054590414006934</v>
      </c>
      <c r="AL1415" s="38">
        <v>1.0615201506009999</v>
      </c>
      <c r="AM1415" s="38">
        <v>1.0615201506009999</v>
      </c>
      <c r="AN1415" s="38">
        <v>1.0615201506009999</v>
      </c>
      <c r="AO1415" s="38">
        <v>1.0651764977864033</v>
      </c>
      <c r="AP1415" s="38">
        <v>1.0721353521070098</v>
      </c>
      <c r="AQ1415" s="38">
        <v>1.0721353521070098</v>
      </c>
      <c r="AR1415" s="38">
        <v>1.0721353521070098</v>
      </c>
      <c r="AS1415" s="38">
        <v>1.0758282627642672</v>
      </c>
      <c r="AT1415" s="38">
        <v>1.08285670562808</v>
      </c>
      <c r="AU1415" s="38">
        <v>1.08285670562808</v>
      </c>
      <c r="AV1415" s="38">
        <v>1.08285670562808</v>
      </c>
      <c r="AW1415" s="38">
        <v>1.0865865453919099</v>
      </c>
      <c r="AX1415" s="38">
        <v>1.0936852726843609</v>
      </c>
      <c r="AY1415" s="38">
        <v>1.0936852726843609</v>
      </c>
      <c r="AZ1415" s="38">
        <v>1.0936852726843609</v>
      </c>
      <c r="BA1415" s="38">
        <v>1.0974110137231758</v>
      </c>
      <c r="BB1415" s="38">
        <v>1.1046221254112045</v>
      </c>
      <c r="BC1415" s="38">
        <v>1.1046221254112045</v>
      </c>
      <c r="BD1415" s="38">
        <v>1.1046221254112045</v>
      </c>
    </row>
    <row r="1416" spans="1:59" ht="16" x14ac:dyDescent="0.2">
      <c r="B1416" s="11">
        <f t="shared" si="934"/>
        <v>45</v>
      </c>
      <c r="C1416" s="12" t="str">
        <f t="shared" si="934"/>
        <v>SCI RETAIL RENNES 2</v>
      </c>
      <c r="D1416" s="25" t="s">
        <v>25</v>
      </c>
      <c r="E1416" s="39" t="s">
        <v>30</v>
      </c>
      <c r="F1416" s="15"/>
      <c r="K1416" s="24"/>
      <c r="L1416" s="16" t="s">
        <v>246</v>
      </c>
      <c r="M1416" s="70"/>
      <c r="N1416" s="70"/>
      <c r="O1416" s="40">
        <f>O1409*$E1413/4+O1413*$E1424/4</f>
        <v>17000</v>
      </c>
      <c r="P1416" s="40">
        <f t="shared" ref="P1416:BD1416" si="942">P1409*$E1413/4+P1413*$E1424/4</f>
        <v>17000</v>
      </c>
      <c r="Q1416" s="40">
        <f t="shared" si="942"/>
        <v>17000</v>
      </c>
      <c r="R1416" s="40">
        <f t="shared" si="942"/>
        <v>17000</v>
      </c>
      <c r="S1416" s="40">
        <f t="shared" si="942"/>
        <v>17000</v>
      </c>
      <c r="T1416" s="40">
        <f t="shared" si="942"/>
        <v>17000</v>
      </c>
      <c r="U1416" s="40">
        <f t="shared" si="942"/>
        <v>17000</v>
      </c>
      <c r="V1416" s="40">
        <f t="shared" si="942"/>
        <v>17000</v>
      </c>
      <c r="W1416" s="40">
        <f t="shared" si="942"/>
        <v>17000</v>
      </c>
      <c r="X1416" s="40">
        <f t="shared" si="942"/>
        <v>17000</v>
      </c>
      <c r="Y1416" s="40">
        <f t="shared" si="942"/>
        <v>17000</v>
      </c>
      <c r="Z1416" s="40">
        <f t="shared" si="942"/>
        <v>17000</v>
      </c>
      <c r="AA1416" s="40">
        <f t="shared" si="942"/>
        <v>17000</v>
      </c>
      <c r="AB1416" s="40">
        <f t="shared" si="942"/>
        <v>17000</v>
      </c>
      <c r="AC1416" s="40">
        <f t="shared" si="942"/>
        <v>17000</v>
      </c>
      <c r="AD1416" s="40">
        <f t="shared" si="942"/>
        <v>17000</v>
      </c>
      <c r="AE1416" s="40">
        <f t="shared" si="942"/>
        <v>17000</v>
      </c>
      <c r="AF1416" s="40">
        <f t="shared" si="942"/>
        <v>17000</v>
      </c>
      <c r="AG1416" s="40">
        <f t="shared" si="942"/>
        <v>17000</v>
      </c>
      <c r="AH1416" s="40">
        <f t="shared" si="942"/>
        <v>17000</v>
      </c>
      <c r="AI1416" s="40">
        <f t="shared" si="942"/>
        <v>17000</v>
      </c>
      <c r="AJ1416" s="40">
        <f t="shared" si="942"/>
        <v>17000</v>
      </c>
      <c r="AK1416" s="40">
        <f t="shared" si="942"/>
        <v>17587.324877685896</v>
      </c>
      <c r="AL1416" s="40">
        <f t="shared" si="942"/>
        <v>18138.955120919265</v>
      </c>
      <c r="AM1416" s="40">
        <f t="shared" si="942"/>
        <v>18138.955120919265</v>
      </c>
      <c r="AN1416" s="40">
        <f t="shared" si="942"/>
        <v>18138.955120919265</v>
      </c>
      <c r="AO1416" s="40">
        <f t="shared" si="942"/>
        <v>18138.955120919265</v>
      </c>
      <c r="AP1416" s="40">
        <f t="shared" si="942"/>
        <v>18138.955120919265</v>
      </c>
      <c r="AQ1416" s="40">
        <f t="shared" si="942"/>
        <v>18138.955120919265</v>
      </c>
      <c r="AR1416" s="40">
        <f t="shared" si="942"/>
        <v>18138.955120919265</v>
      </c>
      <c r="AS1416" s="40">
        <f t="shared" si="942"/>
        <v>18138.955120919265</v>
      </c>
      <c r="AT1416" s="40">
        <f t="shared" si="942"/>
        <v>18138.955120919265</v>
      </c>
      <c r="AU1416" s="40">
        <f t="shared" si="942"/>
        <v>18138.955120919265</v>
      </c>
      <c r="AV1416" s="40">
        <f t="shared" si="942"/>
        <v>18138.955120919265</v>
      </c>
      <c r="AW1416" s="40">
        <f t="shared" si="942"/>
        <v>18138.955120919265</v>
      </c>
      <c r="AX1416" s="40">
        <f t="shared" si="942"/>
        <v>18138.955120919265</v>
      </c>
      <c r="AY1416" s="40">
        <f t="shared" si="942"/>
        <v>18138.955120919265</v>
      </c>
      <c r="AZ1416" s="40">
        <f t="shared" si="942"/>
        <v>18138.955120919265</v>
      </c>
      <c r="BA1416" s="40">
        <f t="shared" si="942"/>
        <v>18138.955120919265</v>
      </c>
      <c r="BB1416" s="40">
        <f t="shared" si="942"/>
        <v>18138.955120919265</v>
      </c>
      <c r="BC1416" s="40">
        <f t="shared" si="942"/>
        <v>18138.955120919265</v>
      </c>
      <c r="BD1416" s="40">
        <f t="shared" si="942"/>
        <v>18138.955120919265</v>
      </c>
    </row>
    <row r="1417" spans="1:59" ht="16" x14ac:dyDescent="0.2">
      <c r="B1417" s="11">
        <f t="shared" si="934"/>
        <v>45</v>
      </c>
      <c r="C1417" s="12" t="str">
        <f t="shared" si="934"/>
        <v>SCI RETAIL RENNES 2</v>
      </c>
      <c r="D1417" s="25" t="s">
        <v>247</v>
      </c>
      <c r="E1417" s="39" t="s">
        <v>248</v>
      </c>
      <c r="F1417" s="15"/>
      <c r="G1417" s="25" t="s">
        <v>249</v>
      </c>
      <c r="H1417" s="26">
        <v>44620</v>
      </c>
      <c r="I1417" s="25" t="s">
        <v>239</v>
      </c>
      <c r="J1417" s="26">
        <v>46812</v>
      </c>
      <c r="K1417" s="24"/>
      <c r="L1417" s="20" t="s">
        <v>250</v>
      </c>
      <c r="M1417" s="72"/>
      <c r="N1417" s="72"/>
      <c r="O1417" s="41">
        <f>IF($E1423&gt;=O$3,IF(O$3&lt;=($E1412+365),O1416,IFERROR(O1409*$E1414/4*O1415+
$E1424*O1413/4*IFERROR(O1415/$E1425,0),0)),IF(O$3&lt;=($E1423+365),O1409*$E1414/4*O1415+$E1424*O1413/4*IFERROR(O1415/$E1425,0),IFERROR($E1424*O1413/4*IFERROR(O1415/$E1425,0),0)))</f>
        <v>17936.535918907008</v>
      </c>
      <c r="P1417" s="41">
        <f t="shared" ref="P1417:BD1417" si="943">IF($E1423&gt;=P$3,IF(P$3&lt;=($E1412+365),P1416,IFERROR(P1409*$E1414/4*P1415+
$E1424*P1413/4*IFERROR(P1415/$E1425,0),0)),IF(P$3&lt;=($E1423+365),P1409*$E1414/4*P1415+$E1424*P1413/4*IFERROR(P1415/$E1425,0),IFERROR($E1424*P1413/4*IFERROR(P1415/$E1425,0),0)))</f>
        <v>17936.535918907008</v>
      </c>
      <c r="Q1417" s="41">
        <f t="shared" si="943"/>
        <v>17998.317320405462</v>
      </c>
      <c r="R1417" s="41">
        <f t="shared" si="943"/>
        <v>18115.901278096077</v>
      </c>
      <c r="S1417" s="41">
        <f t="shared" si="943"/>
        <v>18115.901278096077</v>
      </c>
      <c r="T1417" s="41">
        <f t="shared" si="943"/>
        <v>18115.901278096077</v>
      </c>
      <c r="U1417" s="41">
        <f t="shared" si="943"/>
        <v>18177.614787944538</v>
      </c>
      <c r="V1417" s="41">
        <f t="shared" si="943"/>
        <v>18297.060290877038</v>
      </c>
      <c r="W1417" s="41">
        <f t="shared" si="943"/>
        <v>18297.060290877038</v>
      </c>
      <c r="X1417" s="41">
        <f t="shared" si="943"/>
        <v>18297.060290877038</v>
      </c>
      <c r="Y1417" s="41">
        <f t="shared" si="943"/>
        <v>18360.083498545617</v>
      </c>
      <c r="Z1417" s="41">
        <f t="shared" si="943"/>
        <v>18480.030893785806</v>
      </c>
      <c r="AA1417" s="41">
        <f t="shared" si="943"/>
        <v>18480.030893785806</v>
      </c>
      <c r="AB1417" s="41">
        <f t="shared" si="943"/>
        <v>18480.030893785806</v>
      </c>
      <c r="AC1417" s="41">
        <f t="shared" si="943"/>
        <v>18543.68433353107</v>
      </c>
      <c r="AD1417" s="41">
        <f t="shared" si="943"/>
        <v>18664.831202723668</v>
      </c>
      <c r="AE1417" s="41">
        <f t="shared" si="943"/>
        <v>18664.831202723668</v>
      </c>
      <c r="AF1417" s="41">
        <f t="shared" si="943"/>
        <v>18664.831202723668</v>
      </c>
      <c r="AG1417" s="41">
        <f t="shared" si="943"/>
        <v>18729.121176866382</v>
      </c>
      <c r="AH1417" s="41">
        <f t="shared" si="943"/>
        <v>18851.479514750903</v>
      </c>
      <c r="AI1417" s="41">
        <f t="shared" si="943"/>
        <v>18851.479514750903</v>
      </c>
      <c r="AJ1417" s="41">
        <f t="shared" si="943"/>
        <v>18851.479514750903</v>
      </c>
      <c r="AK1417" s="41">
        <f t="shared" si="943"/>
        <v>18850.423014325708</v>
      </c>
      <c r="AL1417" s="41">
        <f t="shared" si="943"/>
        <v>18258.146590337201</v>
      </c>
      <c r="AM1417" s="41">
        <f t="shared" si="943"/>
        <v>18258.146590337201</v>
      </c>
      <c r="AN1417" s="41">
        <f t="shared" si="943"/>
        <v>18258.146590337201</v>
      </c>
      <c r="AO1417" s="41">
        <f t="shared" si="943"/>
        <v>18321.035761926141</v>
      </c>
      <c r="AP1417" s="41">
        <f t="shared" si="943"/>
        <v>18440.728056240569</v>
      </c>
      <c r="AQ1417" s="41">
        <f t="shared" si="943"/>
        <v>18440.728056240569</v>
      </c>
      <c r="AR1417" s="41">
        <f t="shared" si="943"/>
        <v>18440.728056240569</v>
      </c>
      <c r="AS1417" s="41">
        <f t="shared" si="943"/>
        <v>18504.246119545394</v>
      </c>
      <c r="AT1417" s="41">
        <f t="shared" si="943"/>
        <v>18625.135336802978</v>
      </c>
      <c r="AU1417" s="41">
        <f t="shared" si="943"/>
        <v>18625.135336802978</v>
      </c>
      <c r="AV1417" s="41">
        <f t="shared" si="943"/>
        <v>18625.135336802978</v>
      </c>
      <c r="AW1417" s="41">
        <f t="shared" si="943"/>
        <v>18689.288580740853</v>
      </c>
      <c r="AX1417" s="41">
        <f t="shared" si="943"/>
        <v>18811.386690171006</v>
      </c>
      <c r="AY1417" s="41">
        <f t="shared" si="943"/>
        <v>18811.386690171006</v>
      </c>
      <c r="AZ1417" s="41">
        <f t="shared" si="943"/>
        <v>18811.386690171006</v>
      </c>
      <c r="BA1417" s="41">
        <f t="shared" si="943"/>
        <v>18875.469436038627</v>
      </c>
      <c r="BB1417" s="41">
        <f t="shared" si="943"/>
        <v>18999.500557072719</v>
      </c>
      <c r="BC1417" s="41">
        <f t="shared" si="943"/>
        <v>18999.500557072719</v>
      </c>
      <c r="BD1417" s="41">
        <f t="shared" si="943"/>
        <v>18999.500557072719</v>
      </c>
    </row>
    <row r="1418" spans="1:59" ht="16" x14ac:dyDescent="0.2">
      <c r="B1418" s="11">
        <f t="shared" si="934"/>
        <v>45</v>
      </c>
      <c r="C1418" s="12" t="str">
        <f t="shared" si="934"/>
        <v>SCI RETAIL RENNES 2</v>
      </c>
      <c r="D1418" s="25" t="s">
        <v>8</v>
      </c>
      <c r="E1418" s="42">
        <v>0</v>
      </c>
      <c r="F1418" s="15"/>
      <c r="I1418" s="15"/>
      <c r="J1418" s="24"/>
      <c r="K1418" s="24"/>
      <c r="L1418" s="20" t="s">
        <v>251</v>
      </c>
      <c r="M1418" s="72"/>
      <c r="N1418" s="72"/>
      <c r="O1418" s="41">
        <f>-$E1414/4*O1408
+(O1408&gt;0)*($J1413&gt;=O$2)*($J1413&lt;=O$3)*(($J1413-O$2+1)/O$4*$H1413/4)
+(O1408&gt;0)*($J1413&gt;O$3)*($I1413&lt;=O$3)*($I1413&gt;=O$2)*((O$3-$I1413+1)/O$4*$H1413/4)
+(O1408&gt;0)*($J1413&gt;O$3)*($I1413&lt;O$2)*$H1413/4
+(O1408&gt;0)*($J1414&gt;=O$2)*($J1414&lt;=O$3)*(($J1414-O$2+1)/O$4*$H1414/4)
+(O1408&gt;0)*($J1414&gt;O$3)*($I1414&lt;=O$3)*($I1414&gt;=O$2)*((O$3-$I1414+1)/O$4*$H1414/4)
+(O1408&gt;0)*($J1414&gt;O$3)*($I1414&lt;O$2)*$H1414/4
+(O1408&gt;0)*($J1415&gt;=O$2)*($J1415&lt;=O$3)*(($J1415-O$2+1)/O$4*$H1415/4)
+(O1408&gt;0)*($J1415&gt;O$3)*($I1415&lt;=O$3)*($I1415&gt;=O$2)*((O$3-$I1415+1)/O$4*$H1415/4)
+(O1408&gt;0)*($J1415&gt;O$3)*($I1415&lt;O$2)*$H1415/4
-$E1424/4*O1412
+(O1412&gt;0)*($J1424&gt;=O$2)*($J1424&lt;=O$3)*(($J1424-O$2+1)/O$4*$H1424/4)
+(O1412&gt;0)*($J1424&gt;O$3)*($I1424&lt;=O$3)*($I1424&gt;=O$2)*((O$3-$I1424+1)/O$4*$H1424/4)
+(O1412&gt;0)*($J1424&gt;O$3)*($I1424&lt;O$2)*$H1424/4
+(O1412&gt;0)*($J1425&gt;=O$2)*($J1425&lt;=O$3)*(($J1425-O$2+1)/O$4*$H1425/4)
+(O1412&gt;0)*($J1425&gt;O$3)*($I1425&lt;=O$3)*($I1425&gt;=O$2)*((O$3-$I1425+1)/O$4*$H1425/4)
+(O1412&gt;0)*($J1425&gt;O$3)*($I1425&lt;O$2)*$H1425/4
+(O1412&gt;0)*($J1426&gt;=O$2)*($J1426&lt;=O$3)*(($J1426-O$2+1)/O$4*$H1426/4)
+(O1412&gt;0)*($J1426&gt;O$3)*($I1426&lt;=O$3)*($I1426&gt;=O$2)*((O$3-$I1426+1)/O$4*$H1426/4)
+(O1412&gt;0)*($J1426&gt;O$3)*($I1426&lt;O$2)*$H1426/4</f>
        <v>0</v>
      </c>
      <c r="P1418" s="41">
        <f t="shared" ref="P1418:BD1418" si="944">-$E1414/4*P1408
+(P1408&gt;0)*($J1413&gt;=P$2)*($J1413&lt;=P$3)*(($J1413-P$2+1)/P$4*$H1413/4)
+(P1408&gt;0)*($J1413&gt;P$3)*($I1413&lt;=P$3)*($I1413&gt;=P$2)*((P$3-$I1413+1)/P$4*$H1413/4)
+(P1408&gt;0)*($J1413&gt;P$3)*($I1413&lt;P$2)*$H1413/4
+(P1408&gt;0)*($J1414&gt;=P$2)*($J1414&lt;=P$3)*(($J1414-P$2+1)/P$4*$H1414/4)
+(P1408&gt;0)*($J1414&gt;P$3)*($I1414&lt;=P$3)*($I1414&gt;=P$2)*((P$3-$I1414+1)/P$4*$H1414/4)
+(P1408&gt;0)*($J1414&gt;P$3)*($I1414&lt;P$2)*$H1414/4
+(P1408&gt;0)*($J1415&gt;=P$2)*($J1415&lt;=P$3)*(($J1415-P$2+1)/P$4*$H1415/4)
+(P1408&gt;0)*($J1415&gt;P$3)*($I1415&lt;=P$3)*($I1415&gt;=P$2)*((P$3-$I1415+1)/P$4*$H1415/4)
+(P1408&gt;0)*($J1415&gt;P$3)*($I1415&lt;P$2)*$H1415/4
-$E1424/4*P1412
+(P1412&gt;0)*($J1424&gt;=P$2)*($J1424&lt;=P$3)*(($J1424-P$2+1)/P$4*$H1424/4)
+(P1412&gt;0)*($J1424&gt;P$3)*($I1424&lt;=P$3)*($I1424&gt;=P$2)*((P$3-$I1424+1)/P$4*$H1424/4)
+(P1412&gt;0)*($J1424&gt;P$3)*($I1424&lt;P$2)*$H1424/4
+(P1412&gt;0)*($J1425&gt;=P$2)*($J1425&lt;=P$3)*(($J1425-P$2+1)/P$4*$H1425/4)
+(P1412&gt;0)*($J1425&gt;P$3)*($I1425&lt;=P$3)*($I1425&gt;=P$2)*((P$3-$I1425+1)/P$4*$H1425/4)
+(P1412&gt;0)*($J1425&gt;P$3)*($I1425&lt;P$2)*$H1425/4
+(P1412&gt;0)*($J1426&gt;=P$2)*($J1426&lt;=P$3)*(($J1426-P$2+1)/P$4*$H1426/4)
+(P1412&gt;0)*($J1426&gt;P$3)*($I1426&lt;=P$3)*($I1426&gt;=P$2)*((P$3-$I1426+1)/P$4*$H1426/4)
+(P1412&gt;0)*($J1426&gt;P$3)*($I1426&lt;P$2)*$H1426/4</f>
        <v>0</v>
      </c>
      <c r="Q1418" s="41">
        <f t="shared" si="944"/>
        <v>0</v>
      </c>
      <c r="R1418" s="41">
        <f t="shared" si="944"/>
        <v>0</v>
      </c>
      <c r="S1418" s="41">
        <f t="shared" si="944"/>
        <v>0</v>
      </c>
      <c r="T1418" s="41">
        <f t="shared" si="944"/>
        <v>0</v>
      </c>
      <c r="U1418" s="41">
        <f t="shared" si="944"/>
        <v>0</v>
      </c>
      <c r="V1418" s="41">
        <f t="shared" si="944"/>
        <v>0</v>
      </c>
      <c r="W1418" s="41">
        <f t="shared" si="944"/>
        <v>0</v>
      </c>
      <c r="X1418" s="41">
        <f t="shared" si="944"/>
        <v>0</v>
      </c>
      <c r="Y1418" s="41">
        <f t="shared" si="944"/>
        <v>0</v>
      </c>
      <c r="Z1418" s="41">
        <f t="shared" si="944"/>
        <v>0</v>
      </c>
      <c r="AA1418" s="41">
        <f t="shared" si="944"/>
        <v>0</v>
      </c>
      <c r="AB1418" s="41">
        <f t="shared" si="944"/>
        <v>0</v>
      </c>
      <c r="AC1418" s="41">
        <f t="shared" si="944"/>
        <v>0</v>
      </c>
      <c r="AD1418" s="41">
        <f t="shared" si="944"/>
        <v>0</v>
      </c>
      <c r="AE1418" s="41">
        <f t="shared" si="944"/>
        <v>0</v>
      </c>
      <c r="AF1418" s="41">
        <f t="shared" si="944"/>
        <v>0</v>
      </c>
      <c r="AG1418" s="41">
        <f t="shared" si="944"/>
        <v>0</v>
      </c>
      <c r="AH1418" s="41">
        <f t="shared" si="944"/>
        <v>0</v>
      </c>
      <c r="AI1418" s="41">
        <f t="shared" si="944"/>
        <v>0</v>
      </c>
      <c r="AJ1418" s="41">
        <f t="shared" si="944"/>
        <v>0</v>
      </c>
      <c r="AK1418" s="41">
        <f t="shared" si="944"/>
        <v>0</v>
      </c>
      <c r="AL1418" s="41">
        <f t="shared" si="944"/>
        <v>0</v>
      </c>
      <c r="AM1418" s="41">
        <f t="shared" si="944"/>
        <v>0</v>
      </c>
      <c r="AN1418" s="41">
        <f t="shared" si="944"/>
        <v>0</v>
      </c>
      <c r="AO1418" s="41">
        <f t="shared" si="944"/>
        <v>0</v>
      </c>
      <c r="AP1418" s="41">
        <f t="shared" si="944"/>
        <v>0</v>
      </c>
      <c r="AQ1418" s="41">
        <f t="shared" si="944"/>
        <v>0</v>
      </c>
      <c r="AR1418" s="41">
        <f t="shared" si="944"/>
        <v>0</v>
      </c>
      <c r="AS1418" s="41">
        <f t="shared" si="944"/>
        <v>0</v>
      </c>
      <c r="AT1418" s="41">
        <f t="shared" si="944"/>
        <v>0</v>
      </c>
      <c r="AU1418" s="41">
        <f t="shared" si="944"/>
        <v>0</v>
      </c>
      <c r="AV1418" s="41">
        <f t="shared" si="944"/>
        <v>0</v>
      </c>
      <c r="AW1418" s="41">
        <f t="shared" si="944"/>
        <v>0</v>
      </c>
      <c r="AX1418" s="41">
        <f t="shared" si="944"/>
        <v>0</v>
      </c>
      <c r="AY1418" s="41">
        <f t="shared" si="944"/>
        <v>0</v>
      </c>
      <c r="AZ1418" s="41">
        <f t="shared" si="944"/>
        <v>0</v>
      </c>
      <c r="BA1418" s="41">
        <f t="shared" si="944"/>
        <v>0</v>
      </c>
      <c r="BB1418" s="41">
        <f t="shared" si="944"/>
        <v>0</v>
      </c>
      <c r="BC1418" s="41">
        <f t="shared" si="944"/>
        <v>0</v>
      </c>
      <c r="BD1418" s="41">
        <f t="shared" si="944"/>
        <v>0</v>
      </c>
    </row>
    <row r="1419" spans="1:59" ht="16" x14ac:dyDescent="0.2">
      <c r="B1419" s="11">
        <f t="shared" si="934"/>
        <v>45</v>
      </c>
      <c r="C1419" s="12" t="str">
        <f t="shared" si="934"/>
        <v>SCI RETAIL RENNES 2</v>
      </c>
      <c r="D1419" s="43" t="s">
        <v>252</v>
      </c>
      <c r="E1419" s="42" t="s">
        <v>288</v>
      </c>
      <c r="F1419" s="44"/>
      <c r="G1419" s="43" t="s">
        <v>253</v>
      </c>
      <c r="H1419" s="39">
        <v>0</v>
      </c>
      <c r="I1419" s="43" t="s">
        <v>254</v>
      </c>
      <c r="J1419" s="32">
        <v>0</v>
      </c>
      <c r="K1419" s="24"/>
      <c r="L1419" s="20" t="s">
        <v>255</v>
      </c>
      <c r="M1419" s="72"/>
      <c r="N1419" s="72"/>
      <c r="O1419" s="41">
        <v>0</v>
      </c>
      <c r="P1419" s="41">
        <v>0</v>
      </c>
      <c r="Q1419" s="41">
        <v>0</v>
      </c>
      <c r="R1419" s="41">
        <v>0</v>
      </c>
      <c r="S1419" s="41">
        <v>0</v>
      </c>
      <c r="T1419" s="41">
        <v>0</v>
      </c>
      <c r="U1419" s="41">
        <v>0</v>
      </c>
      <c r="V1419" s="41">
        <v>0</v>
      </c>
      <c r="W1419" s="41">
        <v>0</v>
      </c>
      <c r="X1419" s="41">
        <v>0</v>
      </c>
      <c r="Y1419" s="41">
        <v>0</v>
      </c>
      <c r="Z1419" s="41">
        <v>0</v>
      </c>
      <c r="AA1419" s="41">
        <v>0</v>
      </c>
      <c r="AB1419" s="41">
        <v>0</v>
      </c>
      <c r="AC1419" s="41">
        <v>0</v>
      </c>
      <c r="AD1419" s="41">
        <v>0</v>
      </c>
      <c r="AE1419" s="41">
        <v>0</v>
      </c>
      <c r="AF1419" s="41">
        <v>0</v>
      </c>
      <c r="AG1419" s="41">
        <v>0</v>
      </c>
      <c r="AH1419" s="41">
        <v>0</v>
      </c>
      <c r="AI1419" s="41">
        <v>0</v>
      </c>
      <c r="AJ1419" s="41">
        <v>0</v>
      </c>
      <c r="AK1419" s="41">
        <v>0</v>
      </c>
      <c r="AL1419" s="41">
        <v>0</v>
      </c>
      <c r="AM1419" s="41">
        <v>0</v>
      </c>
      <c r="AN1419" s="41">
        <v>0</v>
      </c>
      <c r="AO1419" s="41">
        <v>0</v>
      </c>
      <c r="AP1419" s="41">
        <v>0</v>
      </c>
      <c r="AQ1419" s="41">
        <v>0</v>
      </c>
      <c r="AR1419" s="41">
        <v>0</v>
      </c>
      <c r="AS1419" s="41">
        <v>0</v>
      </c>
      <c r="AT1419" s="41">
        <v>0</v>
      </c>
      <c r="AU1419" s="41">
        <v>0</v>
      </c>
      <c r="AV1419" s="41">
        <v>0</v>
      </c>
      <c r="AW1419" s="41">
        <v>0</v>
      </c>
      <c r="AX1419" s="41">
        <v>0</v>
      </c>
      <c r="AY1419" s="41">
        <v>0</v>
      </c>
      <c r="AZ1419" s="41">
        <v>0</v>
      </c>
      <c r="BA1419" s="41">
        <v>0</v>
      </c>
      <c r="BB1419" s="41">
        <v>0</v>
      </c>
      <c r="BC1419" s="41">
        <v>0</v>
      </c>
      <c r="BD1419" s="41">
        <v>0</v>
      </c>
    </row>
    <row r="1420" spans="1:59" ht="16" x14ac:dyDescent="0.2">
      <c r="B1420" s="11">
        <f t="shared" si="934"/>
        <v>45</v>
      </c>
      <c r="C1420" s="12" t="str">
        <f t="shared" si="934"/>
        <v>SCI RETAIL RENNES 2</v>
      </c>
      <c r="D1420" s="43" t="s">
        <v>256</v>
      </c>
      <c r="E1420" s="32">
        <v>46812</v>
      </c>
      <c r="G1420" s="43" t="s">
        <v>257</v>
      </c>
      <c r="H1420" s="42">
        <v>0</v>
      </c>
      <c r="I1420" s="43" t="s">
        <v>258</v>
      </c>
      <c r="J1420" s="29">
        <v>0</v>
      </c>
      <c r="K1420" s="23"/>
      <c r="L1420" s="33" t="s">
        <v>259</v>
      </c>
      <c r="M1420" s="73"/>
      <c r="N1420" s="73"/>
      <c r="O1420" s="45">
        <f>-(O1417+O1418)*IFERROR((O1407+O1411)/(O1409+O1413),0)</f>
        <v>0</v>
      </c>
      <c r="P1420" s="45">
        <f t="shared" ref="P1420:BD1420" si="945">-(P1417+P1418)*IFERROR((P1407+P1411)/(P1409+P1413),0)</f>
        <v>0</v>
      </c>
      <c r="Q1420" s="45">
        <f t="shared" si="945"/>
        <v>0</v>
      </c>
      <c r="R1420" s="45">
        <f t="shared" si="945"/>
        <v>0</v>
      </c>
      <c r="S1420" s="45">
        <f t="shared" si="945"/>
        <v>0</v>
      </c>
      <c r="T1420" s="45">
        <f t="shared" si="945"/>
        <v>0</v>
      </c>
      <c r="U1420" s="45">
        <f t="shared" si="945"/>
        <v>0</v>
      </c>
      <c r="V1420" s="45">
        <f t="shared" si="945"/>
        <v>0</v>
      </c>
      <c r="W1420" s="45">
        <f t="shared" si="945"/>
        <v>0</v>
      </c>
      <c r="X1420" s="45">
        <f t="shared" si="945"/>
        <v>0</v>
      </c>
      <c r="Y1420" s="45">
        <f t="shared" si="945"/>
        <v>0</v>
      </c>
      <c r="Z1420" s="45">
        <f t="shared" si="945"/>
        <v>0</v>
      </c>
      <c r="AA1420" s="45">
        <f t="shared" si="945"/>
        <v>0</v>
      </c>
      <c r="AB1420" s="45">
        <f t="shared" si="945"/>
        <v>0</v>
      </c>
      <c r="AC1420" s="45">
        <f t="shared" si="945"/>
        <v>0</v>
      </c>
      <c r="AD1420" s="45">
        <f t="shared" si="945"/>
        <v>0</v>
      </c>
      <c r="AE1420" s="45">
        <f t="shared" si="945"/>
        <v>0</v>
      </c>
      <c r="AF1420" s="45">
        <f t="shared" si="945"/>
        <v>0</v>
      </c>
      <c r="AG1420" s="45">
        <f t="shared" si="945"/>
        <v>0</v>
      </c>
      <c r="AH1420" s="45">
        <f t="shared" si="945"/>
        <v>0</v>
      </c>
      <c r="AI1420" s="45">
        <f t="shared" si="945"/>
        <v>0</v>
      </c>
      <c r="AJ1420" s="45">
        <f t="shared" si="945"/>
        <v>0</v>
      </c>
      <c r="AK1420" s="45">
        <f t="shared" si="945"/>
        <v>0</v>
      </c>
      <c r="AL1420" s="45">
        <f t="shared" si="945"/>
        <v>0</v>
      </c>
      <c r="AM1420" s="45">
        <f t="shared" si="945"/>
        <v>0</v>
      </c>
      <c r="AN1420" s="45">
        <f t="shared" si="945"/>
        <v>0</v>
      </c>
      <c r="AO1420" s="45">
        <f t="shared" si="945"/>
        <v>0</v>
      </c>
      <c r="AP1420" s="45">
        <f t="shared" si="945"/>
        <v>0</v>
      </c>
      <c r="AQ1420" s="45">
        <f t="shared" si="945"/>
        <v>0</v>
      </c>
      <c r="AR1420" s="45">
        <f t="shared" si="945"/>
        <v>0</v>
      </c>
      <c r="AS1420" s="45">
        <f t="shared" si="945"/>
        <v>0</v>
      </c>
      <c r="AT1420" s="45">
        <f t="shared" si="945"/>
        <v>0</v>
      </c>
      <c r="AU1420" s="45">
        <f t="shared" si="945"/>
        <v>0</v>
      </c>
      <c r="AV1420" s="45">
        <f t="shared" si="945"/>
        <v>0</v>
      </c>
      <c r="AW1420" s="45">
        <f t="shared" si="945"/>
        <v>0</v>
      </c>
      <c r="AX1420" s="45">
        <f t="shared" si="945"/>
        <v>0</v>
      </c>
      <c r="AY1420" s="45">
        <f t="shared" si="945"/>
        <v>0</v>
      </c>
      <c r="AZ1420" s="45">
        <f t="shared" si="945"/>
        <v>0</v>
      </c>
      <c r="BA1420" s="45">
        <f t="shared" si="945"/>
        <v>0</v>
      </c>
      <c r="BB1420" s="45">
        <f t="shared" si="945"/>
        <v>0</v>
      </c>
      <c r="BC1420" s="45">
        <f t="shared" si="945"/>
        <v>0</v>
      </c>
      <c r="BD1420" s="45">
        <f t="shared" si="945"/>
        <v>0</v>
      </c>
    </row>
    <row r="1421" spans="1:59" ht="16" x14ac:dyDescent="0.2">
      <c r="B1421" s="11">
        <f t="shared" si="934"/>
        <v>45</v>
      </c>
      <c r="C1421" s="12" t="str">
        <f t="shared" si="934"/>
        <v>SCI RETAIL RENNES 2</v>
      </c>
      <c r="K1421" s="24"/>
      <c r="O1421" s="15"/>
      <c r="P1421" s="15"/>
      <c r="Q1421" s="15"/>
      <c r="R1421" s="15"/>
      <c r="S1421" s="15"/>
      <c r="T1421" s="15"/>
      <c r="U1421" s="15"/>
      <c r="V1421" s="15"/>
      <c r="W1421" s="15"/>
      <c r="X1421" s="15"/>
      <c r="Y1421" s="15"/>
      <c r="Z1421" s="15"/>
      <c r="AA1421" s="15"/>
      <c r="AB1421" s="15"/>
      <c r="AC1421" s="15"/>
      <c r="AD1421" s="15"/>
      <c r="AE1421" s="15"/>
      <c r="AF1421" s="15"/>
      <c r="AG1421" s="15"/>
      <c r="AH1421" s="15"/>
      <c r="AI1421" s="15"/>
      <c r="AJ1421" s="15"/>
      <c r="AK1421" s="15"/>
      <c r="AL1421" s="15"/>
      <c r="AM1421" s="15"/>
      <c r="AN1421" s="15"/>
      <c r="AO1421" s="15"/>
      <c r="AP1421" s="15"/>
      <c r="AQ1421" s="15"/>
      <c r="AR1421" s="15"/>
      <c r="AS1421" s="15"/>
      <c r="AT1421" s="15"/>
      <c r="AU1421" s="15"/>
      <c r="AV1421" s="15"/>
      <c r="AW1421" s="15"/>
      <c r="AX1421" s="15"/>
      <c r="AY1421" s="15"/>
      <c r="AZ1421" s="15"/>
      <c r="BA1421" s="15"/>
      <c r="BB1421" s="15"/>
      <c r="BC1421" s="15"/>
      <c r="BD1421" s="15"/>
    </row>
    <row r="1422" spans="1:59" ht="16" x14ac:dyDescent="0.2">
      <c r="B1422" s="11">
        <f t="shared" si="934"/>
        <v>45</v>
      </c>
      <c r="C1422" s="12" t="str">
        <f t="shared" si="934"/>
        <v>SCI RETAIL RENNES 2</v>
      </c>
      <c r="G1422" s="46" t="s">
        <v>229</v>
      </c>
      <c r="H1422" s="104" t="s">
        <v>26</v>
      </c>
      <c r="I1422" s="105"/>
      <c r="J1422" s="106"/>
      <c r="K1422" s="23"/>
      <c r="L1422" s="47" t="s">
        <v>4</v>
      </c>
      <c r="M1422" s="81"/>
      <c r="N1422" s="81"/>
      <c r="O1422" s="48">
        <f>SUM(O1417:O1420)</f>
        <v>17936.535918907008</v>
      </c>
      <c r="P1422" s="48">
        <f t="shared" ref="P1422:BD1422" si="946">SUM(P1417:P1420)</f>
        <v>17936.535918907008</v>
      </c>
      <c r="Q1422" s="48">
        <f t="shared" si="946"/>
        <v>17998.317320405462</v>
      </c>
      <c r="R1422" s="48">
        <f t="shared" si="946"/>
        <v>18115.901278096077</v>
      </c>
      <c r="S1422" s="48">
        <f t="shared" si="946"/>
        <v>18115.901278096077</v>
      </c>
      <c r="T1422" s="48">
        <f t="shared" si="946"/>
        <v>18115.901278096077</v>
      </c>
      <c r="U1422" s="48">
        <f t="shared" si="946"/>
        <v>18177.614787944538</v>
      </c>
      <c r="V1422" s="48">
        <f t="shared" si="946"/>
        <v>18297.060290877038</v>
      </c>
      <c r="W1422" s="48">
        <f t="shared" si="946"/>
        <v>18297.060290877038</v>
      </c>
      <c r="X1422" s="48">
        <f t="shared" si="946"/>
        <v>18297.060290877038</v>
      </c>
      <c r="Y1422" s="48">
        <f t="shared" si="946"/>
        <v>18360.083498545617</v>
      </c>
      <c r="Z1422" s="48">
        <f t="shared" si="946"/>
        <v>18480.030893785806</v>
      </c>
      <c r="AA1422" s="48">
        <f t="shared" si="946"/>
        <v>18480.030893785806</v>
      </c>
      <c r="AB1422" s="48">
        <f t="shared" si="946"/>
        <v>18480.030893785806</v>
      </c>
      <c r="AC1422" s="48">
        <f t="shared" si="946"/>
        <v>18543.68433353107</v>
      </c>
      <c r="AD1422" s="48">
        <f t="shared" si="946"/>
        <v>18664.831202723668</v>
      </c>
      <c r="AE1422" s="48">
        <f t="shared" si="946"/>
        <v>18664.831202723668</v>
      </c>
      <c r="AF1422" s="48">
        <f t="shared" si="946"/>
        <v>18664.831202723668</v>
      </c>
      <c r="AG1422" s="48">
        <f t="shared" si="946"/>
        <v>18729.121176866382</v>
      </c>
      <c r="AH1422" s="48">
        <f t="shared" si="946"/>
        <v>18851.479514750903</v>
      </c>
      <c r="AI1422" s="48">
        <f t="shared" si="946"/>
        <v>18851.479514750903</v>
      </c>
      <c r="AJ1422" s="48">
        <f t="shared" si="946"/>
        <v>18851.479514750903</v>
      </c>
      <c r="AK1422" s="48">
        <f t="shared" si="946"/>
        <v>18850.423014325708</v>
      </c>
      <c r="AL1422" s="48">
        <f t="shared" si="946"/>
        <v>18258.146590337201</v>
      </c>
      <c r="AM1422" s="48">
        <f t="shared" si="946"/>
        <v>18258.146590337201</v>
      </c>
      <c r="AN1422" s="48">
        <f t="shared" si="946"/>
        <v>18258.146590337201</v>
      </c>
      <c r="AO1422" s="48">
        <f t="shared" si="946"/>
        <v>18321.035761926141</v>
      </c>
      <c r="AP1422" s="48">
        <f t="shared" si="946"/>
        <v>18440.728056240569</v>
      </c>
      <c r="AQ1422" s="48">
        <f t="shared" si="946"/>
        <v>18440.728056240569</v>
      </c>
      <c r="AR1422" s="48">
        <f t="shared" si="946"/>
        <v>18440.728056240569</v>
      </c>
      <c r="AS1422" s="48">
        <f t="shared" si="946"/>
        <v>18504.246119545394</v>
      </c>
      <c r="AT1422" s="48">
        <f t="shared" si="946"/>
        <v>18625.135336802978</v>
      </c>
      <c r="AU1422" s="48">
        <f t="shared" si="946"/>
        <v>18625.135336802978</v>
      </c>
      <c r="AV1422" s="48">
        <f t="shared" si="946"/>
        <v>18625.135336802978</v>
      </c>
      <c r="AW1422" s="48">
        <f t="shared" si="946"/>
        <v>18689.288580740853</v>
      </c>
      <c r="AX1422" s="48">
        <f t="shared" si="946"/>
        <v>18811.386690171006</v>
      </c>
      <c r="AY1422" s="48">
        <f t="shared" si="946"/>
        <v>18811.386690171006</v>
      </c>
      <c r="AZ1422" s="48">
        <f t="shared" si="946"/>
        <v>18811.386690171006</v>
      </c>
      <c r="BA1422" s="48">
        <f t="shared" si="946"/>
        <v>18875.469436038627</v>
      </c>
      <c r="BB1422" s="48">
        <f t="shared" si="946"/>
        <v>18999.500557072719</v>
      </c>
      <c r="BC1422" s="48">
        <f t="shared" si="946"/>
        <v>18999.500557072719</v>
      </c>
      <c r="BD1422" s="48">
        <f t="shared" si="946"/>
        <v>18999.500557072719</v>
      </c>
    </row>
    <row r="1423" spans="1:59" ht="16" x14ac:dyDescent="0.2">
      <c r="B1423" s="11">
        <f t="shared" ref="B1423:C1428" si="947">B1422</f>
        <v>45</v>
      </c>
      <c r="C1423" s="12" t="str">
        <f t="shared" si="947"/>
        <v>SCI RETAIL RENNES 2</v>
      </c>
      <c r="D1423" s="46" t="s">
        <v>260</v>
      </c>
      <c r="E1423" s="32">
        <v>46812</v>
      </c>
      <c r="F1423" s="15"/>
      <c r="G1423" s="46" t="s">
        <v>261</v>
      </c>
      <c r="H1423" s="46" t="s">
        <v>237</v>
      </c>
      <c r="I1423" s="46" t="s">
        <v>238</v>
      </c>
      <c r="J1423" s="46" t="s">
        <v>239</v>
      </c>
      <c r="K1423" s="23"/>
      <c r="O1423" s="15"/>
      <c r="P1423" s="15"/>
      <c r="Q1423" s="15"/>
      <c r="R1423" s="15"/>
      <c r="S1423" s="15"/>
      <c r="T1423" s="15"/>
      <c r="U1423" s="15"/>
      <c r="V1423" s="15"/>
      <c r="W1423" s="15"/>
      <c r="X1423" s="15"/>
      <c r="Y1423" s="15"/>
      <c r="Z1423" s="15"/>
      <c r="AA1423" s="15"/>
      <c r="AB1423" s="15"/>
      <c r="AC1423" s="15"/>
      <c r="AD1423" s="15"/>
      <c r="AE1423" s="15"/>
      <c r="AF1423" s="15"/>
      <c r="AG1423" s="15"/>
      <c r="AH1423" s="15"/>
      <c r="AI1423" s="15"/>
      <c r="AJ1423" s="15"/>
      <c r="AK1423" s="15"/>
      <c r="AL1423" s="15"/>
      <c r="AM1423" s="15"/>
      <c r="AN1423" s="15"/>
      <c r="AO1423" s="15"/>
      <c r="AP1423" s="15"/>
      <c r="AQ1423" s="15"/>
      <c r="AR1423" s="15"/>
      <c r="AS1423" s="15"/>
      <c r="AT1423" s="15"/>
      <c r="AU1423" s="15"/>
      <c r="AV1423" s="15"/>
      <c r="AW1423" s="15"/>
      <c r="AX1423" s="15"/>
      <c r="AY1423" s="15"/>
      <c r="AZ1423" s="15"/>
      <c r="BA1423" s="15"/>
      <c r="BB1423" s="15"/>
      <c r="BC1423" s="15"/>
      <c r="BD1423" s="15"/>
    </row>
    <row r="1424" spans="1:59" ht="16" x14ac:dyDescent="0.2">
      <c r="B1424" s="11">
        <f t="shared" si="947"/>
        <v>45</v>
      </c>
      <c r="C1424" s="12" t="str">
        <f t="shared" si="947"/>
        <v>SCI RETAIL RENNES 2</v>
      </c>
      <c r="D1424" s="46" t="s">
        <v>262</v>
      </c>
      <c r="E1424" s="31">
        <v>72555.82048367706</v>
      </c>
      <c r="F1424" s="15"/>
      <c r="G1424" s="49" t="s">
        <v>263</v>
      </c>
      <c r="H1424" s="31">
        <v>0</v>
      </c>
      <c r="I1424" s="32">
        <v>0</v>
      </c>
      <c r="J1424" s="32">
        <v>0</v>
      </c>
      <c r="K1424" s="23"/>
      <c r="L1424" s="50" t="s">
        <v>264</v>
      </c>
      <c r="M1424" s="70"/>
      <c r="N1424" s="70"/>
      <c r="O1424" s="40">
        <f t="shared" ref="O1424:BD1424" si="948">IFERROR(((O$3&gt;=$E1423)*(O$2&lt;=$E1423))*$E1427,"")</f>
        <v>0</v>
      </c>
      <c r="P1424" s="40">
        <f t="shared" si="948"/>
        <v>0</v>
      </c>
      <c r="Q1424" s="40">
        <f t="shared" si="948"/>
        <v>0</v>
      </c>
      <c r="R1424" s="40">
        <f t="shared" si="948"/>
        <v>0</v>
      </c>
      <c r="S1424" s="40">
        <f t="shared" si="948"/>
        <v>0</v>
      </c>
      <c r="T1424" s="40">
        <f t="shared" si="948"/>
        <v>0</v>
      </c>
      <c r="U1424" s="40">
        <f t="shared" si="948"/>
        <v>0</v>
      </c>
      <c r="V1424" s="40">
        <f t="shared" si="948"/>
        <v>0</v>
      </c>
      <c r="W1424" s="40">
        <f t="shared" si="948"/>
        <v>0</v>
      </c>
      <c r="X1424" s="40">
        <f t="shared" si="948"/>
        <v>0</v>
      </c>
      <c r="Y1424" s="40">
        <f t="shared" si="948"/>
        <v>0</v>
      </c>
      <c r="Z1424" s="40">
        <f t="shared" si="948"/>
        <v>0</v>
      </c>
      <c r="AA1424" s="40">
        <f t="shared" si="948"/>
        <v>0</v>
      </c>
      <c r="AB1424" s="40">
        <f t="shared" si="948"/>
        <v>0</v>
      </c>
      <c r="AC1424" s="40">
        <f t="shared" si="948"/>
        <v>0</v>
      </c>
      <c r="AD1424" s="40">
        <f t="shared" si="948"/>
        <v>0</v>
      </c>
      <c r="AE1424" s="40">
        <f t="shared" si="948"/>
        <v>0</v>
      </c>
      <c r="AF1424" s="40">
        <f t="shared" si="948"/>
        <v>0</v>
      </c>
      <c r="AG1424" s="40">
        <f t="shared" si="948"/>
        <v>0</v>
      </c>
      <c r="AH1424" s="40">
        <f t="shared" si="948"/>
        <v>0</v>
      </c>
      <c r="AI1424" s="40">
        <f t="shared" si="948"/>
        <v>0</v>
      </c>
      <c r="AJ1424" s="40">
        <f t="shared" si="948"/>
        <v>0</v>
      </c>
      <c r="AK1424" s="40">
        <f t="shared" si="948"/>
        <v>0</v>
      </c>
      <c r="AL1424" s="40">
        <f t="shared" si="948"/>
        <v>0</v>
      </c>
      <c r="AM1424" s="40">
        <f t="shared" si="948"/>
        <v>0</v>
      </c>
      <c r="AN1424" s="40">
        <f t="shared" si="948"/>
        <v>0</v>
      </c>
      <c r="AO1424" s="40">
        <f t="shared" si="948"/>
        <v>0</v>
      </c>
      <c r="AP1424" s="40">
        <f t="shared" si="948"/>
        <v>0</v>
      </c>
      <c r="AQ1424" s="40">
        <f t="shared" si="948"/>
        <v>0</v>
      </c>
      <c r="AR1424" s="40">
        <f t="shared" si="948"/>
        <v>0</v>
      </c>
      <c r="AS1424" s="40">
        <f t="shared" si="948"/>
        <v>0</v>
      </c>
      <c r="AT1424" s="40">
        <f t="shared" si="948"/>
        <v>0</v>
      </c>
      <c r="AU1424" s="40">
        <f t="shared" si="948"/>
        <v>0</v>
      </c>
      <c r="AV1424" s="40">
        <f t="shared" si="948"/>
        <v>0</v>
      </c>
      <c r="AW1424" s="40">
        <f t="shared" si="948"/>
        <v>0</v>
      </c>
      <c r="AX1424" s="40">
        <f t="shared" si="948"/>
        <v>0</v>
      </c>
      <c r="AY1424" s="40">
        <f t="shared" si="948"/>
        <v>0</v>
      </c>
      <c r="AZ1424" s="40">
        <f t="shared" si="948"/>
        <v>0</v>
      </c>
      <c r="BA1424" s="40">
        <f t="shared" si="948"/>
        <v>0</v>
      </c>
      <c r="BB1424" s="40">
        <f t="shared" si="948"/>
        <v>0</v>
      </c>
      <c r="BC1424" s="40">
        <f t="shared" si="948"/>
        <v>0</v>
      </c>
      <c r="BD1424" s="40">
        <f t="shared" si="948"/>
        <v>0</v>
      </c>
    </row>
    <row r="1425" spans="1:59" ht="16" x14ac:dyDescent="0.2">
      <c r="B1425" s="11">
        <f t="shared" si="947"/>
        <v>45</v>
      </c>
      <c r="C1425" s="12" t="str">
        <f t="shared" si="947"/>
        <v>SCI RETAIL RENNES 2</v>
      </c>
      <c r="D1425" s="46" t="s">
        <v>24</v>
      </c>
      <c r="E1425" s="51">
        <f>IF(E1423&gt;MAX($O$3:$BD$3),BD1414,
IF(E1423&lt;MIN($O$3:$BD$3),1,SUMIFS($O1415:$BD1415,$O$2:$BD$2,"&lt;="&amp;E1423,$O$3:$BD$3,"&gt;="&amp;E1423)))</f>
        <v>1.054590414006934</v>
      </c>
      <c r="F1425" s="15"/>
      <c r="G1425" s="49" t="s">
        <v>265</v>
      </c>
      <c r="H1425" s="31">
        <v>0</v>
      </c>
      <c r="I1425" s="32">
        <v>0</v>
      </c>
      <c r="J1425" s="32">
        <v>0</v>
      </c>
      <c r="K1425" s="23"/>
      <c r="L1425" s="52" t="s">
        <v>266</v>
      </c>
      <c r="M1425" s="72"/>
      <c r="N1425" s="72"/>
      <c r="O1425" s="41">
        <f t="shared" ref="O1425:BD1425" si="949">IFERROR(((O$3&gt;=$E1420)*(O$2&lt;=$E1420))*$H1428,"")</f>
        <v>0</v>
      </c>
      <c r="P1425" s="41">
        <f t="shared" si="949"/>
        <v>0</v>
      </c>
      <c r="Q1425" s="41">
        <f t="shared" si="949"/>
        <v>0</v>
      </c>
      <c r="R1425" s="41">
        <f t="shared" si="949"/>
        <v>0</v>
      </c>
      <c r="S1425" s="41">
        <f t="shared" si="949"/>
        <v>0</v>
      </c>
      <c r="T1425" s="41">
        <f t="shared" si="949"/>
        <v>0</v>
      </c>
      <c r="U1425" s="41">
        <f t="shared" si="949"/>
        <v>0</v>
      </c>
      <c r="V1425" s="41">
        <f t="shared" si="949"/>
        <v>0</v>
      </c>
      <c r="W1425" s="41">
        <f t="shared" si="949"/>
        <v>0</v>
      </c>
      <c r="X1425" s="41">
        <f t="shared" si="949"/>
        <v>0</v>
      </c>
      <c r="Y1425" s="41">
        <f t="shared" si="949"/>
        <v>0</v>
      </c>
      <c r="Z1425" s="41">
        <f t="shared" si="949"/>
        <v>0</v>
      </c>
      <c r="AA1425" s="41">
        <f t="shared" si="949"/>
        <v>0</v>
      </c>
      <c r="AB1425" s="41">
        <f t="shared" si="949"/>
        <v>0</v>
      </c>
      <c r="AC1425" s="41">
        <f t="shared" si="949"/>
        <v>0</v>
      </c>
      <c r="AD1425" s="41">
        <f t="shared" si="949"/>
        <v>0</v>
      </c>
      <c r="AE1425" s="41">
        <f t="shared" si="949"/>
        <v>0</v>
      </c>
      <c r="AF1425" s="41">
        <f t="shared" si="949"/>
        <v>0</v>
      </c>
      <c r="AG1425" s="41">
        <f t="shared" si="949"/>
        <v>0</v>
      </c>
      <c r="AH1425" s="41">
        <f t="shared" si="949"/>
        <v>0</v>
      </c>
      <c r="AI1425" s="41">
        <f t="shared" si="949"/>
        <v>0</v>
      </c>
      <c r="AJ1425" s="41">
        <f t="shared" si="949"/>
        <v>0</v>
      </c>
      <c r="AK1425" s="41">
        <f t="shared" si="949"/>
        <v>0</v>
      </c>
      <c r="AL1425" s="41">
        <f t="shared" si="949"/>
        <v>0</v>
      </c>
      <c r="AM1425" s="41">
        <f t="shared" si="949"/>
        <v>0</v>
      </c>
      <c r="AN1425" s="41">
        <f t="shared" si="949"/>
        <v>0</v>
      </c>
      <c r="AO1425" s="41">
        <f t="shared" si="949"/>
        <v>0</v>
      </c>
      <c r="AP1425" s="41">
        <f t="shared" si="949"/>
        <v>0</v>
      </c>
      <c r="AQ1425" s="41">
        <f t="shared" si="949"/>
        <v>0</v>
      </c>
      <c r="AR1425" s="41">
        <f t="shared" si="949"/>
        <v>0</v>
      </c>
      <c r="AS1425" s="41">
        <f t="shared" si="949"/>
        <v>0</v>
      </c>
      <c r="AT1425" s="41">
        <f t="shared" si="949"/>
        <v>0</v>
      </c>
      <c r="AU1425" s="41">
        <f t="shared" si="949"/>
        <v>0</v>
      </c>
      <c r="AV1425" s="41">
        <f t="shared" si="949"/>
        <v>0</v>
      </c>
      <c r="AW1425" s="41">
        <f t="shared" si="949"/>
        <v>0</v>
      </c>
      <c r="AX1425" s="41">
        <f t="shared" si="949"/>
        <v>0</v>
      </c>
      <c r="AY1425" s="41">
        <f t="shared" si="949"/>
        <v>0</v>
      </c>
      <c r="AZ1425" s="41">
        <f t="shared" si="949"/>
        <v>0</v>
      </c>
      <c r="BA1425" s="41">
        <f t="shared" si="949"/>
        <v>0</v>
      </c>
      <c r="BB1425" s="41">
        <f t="shared" si="949"/>
        <v>0</v>
      </c>
      <c r="BC1425" s="41">
        <f t="shared" si="949"/>
        <v>0</v>
      </c>
      <c r="BD1425" s="41">
        <f t="shared" si="949"/>
        <v>0</v>
      </c>
    </row>
    <row r="1426" spans="1:59" ht="16" x14ac:dyDescent="0.2">
      <c r="B1426" s="11">
        <f t="shared" si="947"/>
        <v>45</v>
      </c>
      <c r="C1426" s="12" t="str">
        <f t="shared" si="947"/>
        <v>SCI RETAIL RENNES 2</v>
      </c>
      <c r="D1426" s="46" t="s">
        <v>8</v>
      </c>
      <c r="E1426" s="42">
        <v>0</v>
      </c>
      <c r="F1426" s="15"/>
      <c r="G1426" s="49" t="s">
        <v>267</v>
      </c>
      <c r="H1426" s="31">
        <v>0</v>
      </c>
      <c r="I1426" s="32">
        <v>0</v>
      </c>
      <c r="J1426" s="32">
        <v>0</v>
      </c>
      <c r="L1426" s="52" t="s">
        <v>268</v>
      </c>
      <c r="M1426" s="72"/>
      <c r="N1426" s="72"/>
      <c r="O1426" s="41">
        <f t="shared" ref="O1426:BD1426" si="950">IFERROR(((O$3&gt;=$E1423)*(O$2&lt;=$E1423))*$J1428,"")</f>
        <v>0</v>
      </c>
      <c r="P1426" s="41">
        <f t="shared" si="950"/>
        <v>0</v>
      </c>
      <c r="Q1426" s="41">
        <f t="shared" si="950"/>
        <v>0</v>
      </c>
      <c r="R1426" s="41">
        <f t="shared" si="950"/>
        <v>0</v>
      </c>
      <c r="S1426" s="41">
        <f t="shared" si="950"/>
        <v>0</v>
      </c>
      <c r="T1426" s="41">
        <f t="shared" si="950"/>
        <v>0</v>
      </c>
      <c r="U1426" s="41">
        <f t="shared" si="950"/>
        <v>0</v>
      </c>
      <c r="V1426" s="41">
        <f t="shared" si="950"/>
        <v>0</v>
      </c>
      <c r="W1426" s="41">
        <f t="shared" si="950"/>
        <v>0</v>
      </c>
      <c r="X1426" s="41">
        <f t="shared" si="950"/>
        <v>0</v>
      </c>
      <c r="Y1426" s="41">
        <f t="shared" si="950"/>
        <v>0</v>
      </c>
      <c r="Z1426" s="41">
        <f t="shared" si="950"/>
        <v>0</v>
      </c>
      <c r="AA1426" s="41">
        <f t="shared" si="950"/>
        <v>0</v>
      </c>
      <c r="AB1426" s="41">
        <f t="shared" si="950"/>
        <v>0</v>
      </c>
      <c r="AC1426" s="41">
        <f t="shared" si="950"/>
        <v>0</v>
      </c>
      <c r="AD1426" s="41">
        <f t="shared" si="950"/>
        <v>0</v>
      </c>
      <c r="AE1426" s="41">
        <f t="shared" si="950"/>
        <v>0</v>
      </c>
      <c r="AF1426" s="41">
        <f t="shared" si="950"/>
        <v>0</v>
      </c>
      <c r="AG1426" s="41">
        <f t="shared" si="950"/>
        <v>0</v>
      </c>
      <c r="AH1426" s="41">
        <f t="shared" si="950"/>
        <v>0</v>
      </c>
      <c r="AI1426" s="41">
        <f t="shared" si="950"/>
        <v>0</v>
      </c>
      <c r="AJ1426" s="41">
        <f t="shared" si="950"/>
        <v>0</v>
      </c>
      <c r="AK1426" s="41">
        <f t="shared" si="950"/>
        <v>0</v>
      </c>
      <c r="AL1426" s="41">
        <f t="shared" si="950"/>
        <v>0</v>
      </c>
      <c r="AM1426" s="41">
        <f t="shared" si="950"/>
        <v>0</v>
      </c>
      <c r="AN1426" s="41">
        <f t="shared" si="950"/>
        <v>0</v>
      </c>
      <c r="AO1426" s="41">
        <f t="shared" si="950"/>
        <v>0</v>
      </c>
      <c r="AP1426" s="41">
        <f t="shared" si="950"/>
        <v>0</v>
      </c>
      <c r="AQ1426" s="41">
        <f t="shared" si="950"/>
        <v>0</v>
      </c>
      <c r="AR1426" s="41">
        <f t="shared" si="950"/>
        <v>0</v>
      </c>
      <c r="AS1426" s="41">
        <f t="shared" si="950"/>
        <v>0</v>
      </c>
      <c r="AT1426" s="41">
        <f t="shared" si="950"/>
        <v>0</v>
      </c>
      <c r="AU1426" s="41">
        <f t="shared" si="950"/>
        <v>0</v>
      </c>
      <c r="AV1426" s="41">
        <f t="shared" si="950"/>
        <v>0</v>
      </c>
      <c r="AW1426" s="41">
        <f t="shared" si="950"/>
        <v>0</v>
      </c>
      <c r="AX1426" s="41">
        <f t="shared" si="950"/>
        <v>0</v>
      </c>
      <c r="AY1426" s="41">
        <f t="shared" si="950"/>
        <v>0</v>
      </c>
      <c r="AZ1426" s="41">
        <f t="shared" si="950"/>
        <v>0</v>
      </c>
      <c r="BA1426" s="41">
        <f t="shared" si="950"/>
        <v>0</v>
      </c>
      <c r="BB1426" s="41">
        <f t="shared" si="950"/>
        <v>0</v>
      </c>
      <c r="BC1426" s="41">
        <f t="shared" si="950"/>
        <v>0</v>
      </c>
      <c r="BD1426" s="41">
        <f t="shared" si="950"/>
        <v>0</v>
      </c>
    </row>
    <row r="1427" spans="1:59" ht="16" x14ac:dyDescent="0.2">
      <c r="B1427" s="11">
        <f t="shared" si="947"/>
        <v>45</v>
      </c>
      <c r="C1427" s="12" t="str">
        <f t="shared" si="947"/>
        <v>SCI RETAIL RENNES 2</v>
      </c>
      <c r="D1427" s="46" t="s">
        <v>269</v>
      </c>
      <c r="E1427" s="31">
        <v>0</v>
      </c>
      <c r="F1427" s="15"/>
      <c r="G1427" s="53"/>
      <c r="H1427" s="15"/>
      <c r="I1427" s="15"/>
      <c r="J1427" s="23"/>
      <c r="L1427" s="52" t="s">
        <v>270</v>
      </c>
      <c r="M1427" s="72"/>
      <c r="N1427" s="72"/>
      <c r="O1427" s="41">
        <f t="shared" ref="O1427:BD1427" si="951">IFERROR(((O$3&gt;=$J1417)*(O$2&lt;=$J1417))*$E1428,"")</f>
        <v>0</v>
      </c>
      <c r="P1427" s="41">
        <f t="shared" si="951"/>
        <v>0</v>
      </c>
      <c r="Q1427" s="41">
        <f t="shared" si="951"/>
        <v>0</v>
      </c>
      <c r="R1427" s="41">
        <f t="shared" si="951"/>
        <v>0</v>
      </c>
      <c r="S1427" s="41">
        <f t="shared" si="951"/>
        <v>0</v>
      </c>
      <c r="T1427" s="41">
        <f t="shared" si="951"/>
        <v>0</v>
      </c>
      <c r="U1427" s="41">
        <f t="shared" si="951"/>
        <v>0</v>
      </c>
      <c r="V1427" s="41">
        <f t="shared" si="951"/>
        <v>0</v>
      </c>
      <c r="W1427" s="41">
        <f t="shared" si="951"/>
        <v>0</v>
      </c>
      <c r="X1427" s="41">
        <f t="shared" si="951"/>
        <v>0</v>
      </c>
      <c r="Y1427" s="41">
        <f t="shared" si="951"/>
        <v>0</v>
      </c>
      <c r="Z1427" s="41">
        <f t="shared" si="951"/>
        <v>0</v>
      </c>
      <c r="AA1427" s="41">
        <f t="shared" si="951"/>
        <v>0</v>
      </c>
      <c r="AB1427" s="41">
        <f t="shared" si="951"/>
        <v>0</v>
      </c>
      <c r="AC1427" s="41">
        <f t="shared" si="951"/>
        <v>0</v>
      </c>
      <c r="AD1427" s="41">
        <f t="shared" si="951"/>
        <v>0</v>
      </c>
      <c r="AE1427" s="41">
        <f t="shared" si="951"/>
        <v>0</v>
      </c>
      <c r="AF1427" s="41">
        <f t="shared" si="951"/>
        <v>0</v>
      </c>
      <c r="AG1427" s="41">
        <f t="shared" si="951"/>
        <v>0</v>
      </c>
      <c r="AH1427" s="41">
        <f t="shared" si="951"/>
        <v>0</v>
      </c>
      <c r="AI1427" s="41">
        <f t="shared" si="951"/>
        <v>0</v>
      </c>
      <c r="AJ1427" s="41">
        <f t="shared" si="951"/>
        <v>0</v>
      </c>
      <c r="AK1427" s="41">
        <f t="shared" si="951"/>
        <v>0</v>
      </c>
      <c r="AL1427" s="41">
        <f t="shared" si="951"/>
        <v>0</v>
      </c>
      <c r="AM1427" s="41">
        <f t="shared" si="951"/>
        <v>0</v>
      </c>
      <c r="AN1427" s="41">
        <f t="shared" si="951"/>
        <v>0</v>
      </c>
      <c r="AO1427" s="41">
        <f t="shared" si="951"/>
        <v>0</v>
      </c>
      <c r="AP1427" s="41">
        <f t="shared" si="951"/>
        <v>0</v>
      </c>
      <c r="AQ1427" s="41">
        <f t="shared" si="951"/>
        <v>0</v>
      </c>
      <c r="AR1427" s="41">
        <f t="shared" si="951"/>
        <v>0</v>
      </c>
      <c r="AS1427" s="41">
        <f t="shared" si="951"/>
        <v>0</v>
      </c>
      <c r="AT1427" s="41">
        <f t="shared" si="951"/>
        <v>0</v>
      </c>
      <c r="AU1427" s="41">
        <f t="shared" si="951"/>
        <v>0</v>
      </c>
      <c r="AV1427" s="41">
        <f t="shared" si="951"/>
        <v>0</v>
      </c>
      <c r="AW1427" s="41">
        <f t="shared" si="951"/>
        <v>0</v>
      </c>
      <c r="AX1427" s="41">
        <f t="shared" si="951"/>
        <v>0</v>
      </c>
      <c r="AY1427" s="41">
        <f t="shared" si="951"/>
        <v>0</v>
      </c>
      <c r="AZ1427" s="41">
        <f t="shared" si="951"/>
        <v>0</v>
      </c>
      <c r="BA1427" s="41">
        <f t="shared" si="951"/>
        <v>0</v>
      </c>
      <c r="BB1427" s="41">
        <f t="shared" si="951"/>
        <v>0</v>
      </c>
      <c r="BC1427" s="41">
        <f t="shared" si="951"/>
        <v>0</v>
      </c>
      <c r="BD1427" s="41">
        <f t="shared" si="951"/>
        <v>0</v>
      </c>
    </row>
    <row r="1428" spans="1:59" ht="16" x14ac:dyDescent="0.2">
      <c r="B1428" s="11">
        <f t="shared" si="947"/>
        <v>45</v>
      </c>
      <c r="C1428" s="12" t="str">
        <f t="shared" si="947"/>
        <v>SCI RETAIL RENNES 2</v>
      </c>
      <c r="D1428" s="46" t="s">
        <v>270</v>
      </c>
      <c r="E1428" s="31">
        <v>0</v>
      </c>
      <c r="F1428" s="15"/>
      <c r="G1428" s="46" t="s">
        <v>266</v>
      </c>
      <c r="H1428" s="31">
        <v>0</v>
      </c>
      <c r="I1428" s="46" t="s">
        <v>268</v>
      </c>
      <c r="J1428" s="31">
        <v>0</v>
      </c>
      <c r="L1428" s="54" t="s">
        <v>271</v>
      </c>
      <c r="M1428" s="73"/>
      <c r="N1428" s="73"/>
      <c r="O1428" s="45">
        <f t="shared" ref="O1428:BD1428" si="952">IFERROR(-($E1409+$H1409+$J1409)*O1410,"")</f>
        <v>0</v>
      </c>
      <c r="P1428" s="45">
        <f t="shared" si="952"/>
        <v>0</v>
      </c>
      <c r="Q1428" s="45">
        <f t="shared" si="952"/>
        <v>0</v>
      </c>
      <c r="R1428" s="45">
        <f t="shared" si="952"/>
        <v>0</v>
      </c>
      <c r="S1428" s="45">
        <f t="shared" si="952"/>
        <v>0</v>
      </c>
      <c r="T1428" s="45">
        <f t="shared" si="952"/>
        <v>0</v>
      </c>
      <c r="U1428" s="45">
        <f t="shared" si="952"/>
        <v>0</v>
      </c>
      <c r="V1428" s="45">
        <f t="shared" si="952"/>
        <v>0</v>
      </c>
      <c r="W1428" s="45">
        <f t="shared" si="952"/>
        <v>0</v>
      </c>
      <c r="X1428" s="45">
        <f t="shared" si="952"/>
        <v>0</v>
      </c>
      <c r="Y1428" s="45">
        <f t="shared" si="952"/>
        <v>0</v>
      </c>
      <c r="Z1428" s="45">
        <f t="shared" si="952"/>
        <v>0</v>
      </c>
      <c r="AA1428" s="45">
        <f t="shared" si="952"/>
        <v>0</v>
      </c>
      <c r="AB1428" s="45">
        <f t="shared" si="952"/>
        <v>0</v>
      </c>
      <c r="AC1428" s="45">
        <f t="shared" si="952"/>
        <v>0</v>
      </c>
      <c r="AD1428" s="45">
        <f t="shared" si="952"/>
        <v>0</v>
      </c>
      <c r="AE1428" s="45">
        <f t="shared" si="952"/>
        <v>0</v>
      </c>
      <c r="AF1428" s="45">
        <f t="shared" si="952"/>
        <v>0</v>
      </c>
      <c r="AG1428" s="45">
        <f t="shared" si="952"/>
        <v>0</v>
      </c>
      <c r="AH1428" s="45">
        <f t="shared" si="952"/>
        <v>0</v>
      </c>
      <c r="AI1428" s="45">
        <f t="shared" si="952"/>
        <v>0</v>
      </c>
      <c r="AJ1428" s="45">
        <f t="shared" si="952"/>
        <v>0</v>
      </c>
      <c r="AK1428" s="45">
        <f t="shared" si="952"/>
        <v>0</v>
      </c>
      <c r="AL1428" s="45">
        <f t="shared" si="952"/>
        <v>0</v>
      </c>
      <c r="AM1428" s="45">
        <f t="shared" si="952"/>
        <v>0</v>
      </c>
      <c r="AN1428" s="45">
        <f t="shared" si="952"/>
        <v>0</v>
      </c>
      <c r="AO1428" s="45">
        <f t="shared" si="952"/>
        <v>0</v>
      </c>
      <c r="AP1428" s="45">
        <f t="shared" si="952"/>
        <v>0</v>
      </c>
      <c r="AQ1428" s="45">
        <f t="shared" si="952"/>
        <v>0</v>
      </c>
      <c r="AR1428" s="45">
        <f t="shared" si="952"/>
        <v>0</v>
      </c>
      <c r="AS1428" s="45">
        <f t="shared" si="952"/>
        <v>0</v>
      </c>
      <c r="AT1428" s="45">
        <f t="shared" si="952"/>
        <v>0</v>
      </c>
      <c r="AU1428" s="45">
        <f t="shared" si="952"/>
        <v>0</v>
      </c>
      <c r="AV1428" s="45">
        <f t="shared" si="952"/>
        <v>0</v>
      </c>
      <c r="AW1428" s="45">
        <f t="shared" si="952"/>
        <v>0</v>
      </c>
      <c r="AX1428" s="45">
        <f t="shared" si="952"/>
        <v>0</v>
      </c>
      <c r="AY1428" s="45">
        <f t="shared" si="952"/>
        <v>0</v>
      </c>
      <c r="AZ1428" s="45">
        <f t="shared" si="952"/>
        <v>0</v>
      </c>
      <c r="BA1428" s="45">
        <f t="shared" si="952"/>
        <v>0</v>
      </c>
      <c r="BB1428" s="45">
        <f t="shared" si="952"/>
        <v>0</v>
      </c>
      <c r="BC1428" s="45">
        <f t="shared" si="952"/>
        <v>0</v>
      </c>
      <c r="BD1428" s="45">
        <f t="shared" si="952"/>
        <v>0</v>
      </c>
    </row>
    <row r="1429" spans="1:59" x14ac:dyDescent="0.2">
      <c r="A1429"/>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row>
    <row r="1430" spans="1:59" ht="16" x14ac:dyDescent="0.2">
      <c r="A1430"/>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s="1"/>
    </row>
    <row r="1431" spans="1:59" ht="16" x14ac:dyDescent="0.2">
      <c r="A1431" s="1"/>
      <c r="B1431" s="67">
        <v>46</v>
      </c>
      <c r="C1431" s="68" t="str">
        <f>H1433</f>
        <v>SCI RETAIL RENNES 2</v>
      </c>
      <c r="D1431" s="69" t="s">
        <v>96</v>
      </c>
      <c r="E1431" s="69"/>
      <c r="F1431" s="69"/>
      <c r="G1431" s="69"/>
      <c r="H1431" s="69"/>
      <c r="I1431" s="69"/>
      <c r="J1431" s="69"/>
      <c r="K1431" s="68"/>
      <c r="L1431" s="68"/>
      <c r="M1431" s="68"/>
      <c r="N1431" s="68"/>
      <c r="O1431" s="82"/>
      <c r="P1431" s="82"/>
      <c r="Q1431" s="82"/>
      <c r="R1431" s="82"/>
      <c r="S1431" s="82"/>
      <c r="T1431" s="82"/>
      <c r="U1431" s="82"/>
      <c r="V1431" s="82"/>
      <c r="W1431" s="82"/>
      <c r="X1431" s="82"/>
      <c r="Y1431" s="82"/>
      <c r="Z1431" s="82"/>
      <c r="AA1431" s="82"/>
      <c r="AB1431" s="82"/>
      <c r="AC1431" s="82"/>
      <c r="AD1431" s="82"/>
      <c r="AE1431" s="82"/>
      <c r="AF1431" s="82"/>
      <c r="AG1431" s="82"/>
      <c r="AH1431" s="82"/>
      <c r="AI1431" s="82"/>
      <c r="AJ1431" s="82"/>
      <c r="AK1431" s="82"/>
      <c r="AL1431" s="82"/>
      <c r="AM1431" s="82"/>
      <c r="AN1431" s="82"/>
      <c r="AO1431" s="82"/>
      <c r="AP1431" s="82"/>
      <c r="AQ1431" s="82"/>
      <c r="AR1431" s="82"/>
      <c r="AS1431" s="82"/>
      <c r="AT1431" s="82"/>
      <c r="AU1431" s="82"/>
      <c r="AV1431" s="82"/>
      <c r="AW1431" s="82"/>
      <c r="AX1431" s="82"/>
      <c r="AY1431" s="82"/>
      <c r="AZ1431" s="82"/>
      <c r="BA1431" s="82"/>
      <c r="BB1431" s="82"/>
      <c r="BC1431" s="82"/>
      <c r="BD1431" s="82"/>
      <c r="BE1431" s="1"/>
      <c r="BF1431" s="1"/>
      <c r="BG1431" s="1"/>
    </row>
    <row r="1432" spans="1:59" ht="16" x14ac:dyDescent="0.2">
      <c r="A1432" s="35"/>
      <c r="B1432" s="11">
        <f>B1431</f>
        <v>46</v>
      </c>
      <c r="C1432" s="12" t="str">
        <f>C1431</f>
        <v>SCI RETAIL RENNES 2</v>
      </c>
      <c r="D1432" s="35"/>
      <c r="E1432" s="35"/>
      <c r="F1432" s="35"/>
      <c r="G1432" s="35"/>
      <c r="H1432" s="35"/>
      <c r="I1432" s="35"/>
      <c r="J1432" s="35"/>
      <c r="K1432" s="35"/>
      <c r="L1432" s="35"/>
      <c r="M1432" s="35"/>
      <c r="N1432" s="35"/>
      <c r="O1432" s="44"/>
      <c r="P1432" s="44"/>
      <c r="Q1432" s="44"/>
      <c r="R1432" s="44"/>
      <c r="S1432" s="44"/>
      <c r="T1432" s="44"/>
      <c r="U1432" s="44"/>
      <c r="V1432" s="44"/>
      <c r="W1432" s="44"/>
      <c r="X1432" s="44"/>
      <c r="Y1432" s="44"/>
      <c r="Z1432" s="44"/>
      <c r="AA1432" s="44"/>
      <c r="AB1432" s="44"/>
      <c r="AC1432" s="44"/>
      <c r="AD1432" s="44"/>
      <c r="AE1432" s="44"/>
      <c r="AF1432" s="44"/>
      <c r="AG1432" s="44"/>
      <c r="AH1432" s="44"/>
      <c r="AI1432" s="44"/>
      <c r="AJ1432" s="44"/>
      <c r="AK1432" s="44"/>
      <c r="AL1432" s="44"/>
      <c r="AM1432" s="44"/>
      <c r="AN1432" s="44"/>
      <c r="AO1432" s="44"/>
      <c r="AP1432" s="44"/>
      <c r="AQ1432" s="44"/>
      <c r="AR1432" s="44"/>
      <c r="AS1432" s="44"/>
      <c r="AT1432" s="44"/>
      <c r="AU1432" s="44"/>
      <c r="AV1432" s="44"/>
      <c r="AW1432" s="44"/>
      <c r="AX1432" s="44"/>
      <c r="AY1432" s="44"/>
      <c r="AZ1432" s="44"/>
      <c r="BA1432" s="44"/>
      <c r="BB1432" s="44"/>
      <c r="BC1432" s="44"/>
      <c r="BD1432" s="44"/>
      <c r="BE1432" s="35"/>
      <c r="BF1432" s="35"/>
      <c r="BG1432" s="35"/>
    </row>
    <row r="1433" spans="1:59" ht="16" x14ac:dyDescent="0.2">
      <c r="B1433" s="11">
        <f t="shared" ref="B1433:C1448" si="953">B1432</f>
        <v>46</v>
      </c>
      <c r="C1433" s="12" t="str">
        <f t="shared" si="953"/>
        <v>SCI RETAIL RENNES 2</v>
      </c>
      <c r="D1433" s="13" t="s">
        <v>2</v>
      </c>
      <c r="E1433" s="14" t="s">
        <v>57</v>
      </c>
      <c r="F1433" s="15"/>
      <c r="G1433" s="13" t="s">
        <v>229</v>
      </c>
      <c r="H1433" s="14" t="s">
        <v>26</v>
      </c>
      <c r="I1433" s="14"/>
      <c r="J1433" s="14"/>
      <c r="L1433" s="16" t="s">
        <v>230</v>
      </c>
      <c r="M1433" s="70"/>
      <c r="N1433" s="70"/>
      <c r="O1433" s="17">
        <f>($E1444&gt;0)*($E1438&lt;O$2)*(EDATE($E1438,$E1444)&gt;O$3)*((O$3-O$2+1)/O$4)
+($E1444&gt;0)*($E1438&lt;O$2)*(EDATE($E1438,$E1444)&gt;=O$2)*(EDATE($E1438,$E1444)&lt;=O$3)*((EDATE($E1438,$E1444)-O$2)/O$4)
+($E1444&gt;0)*($E1438&lt;O$2)*(EDATE($E1438,$E1444)&lt;O$2)*(0)
+($E1444&gt;0)*($E1438&gt;=O$2)*($E1438&lt;=O$3)*(EDATE($E1438,$E1444)&gt;=O$2)*(EDATE($E1438,$E1444)&lt;=O$3)*((EDATE($E1438,$E1444)-$E1438+1)/O$4)
+($E1444&gt;0)*($E1438&gt;=O$2)*($E1438&lt;=O$3)*(EDATE($E1438,$E1444)&gt;O$3)*((O$3-$E1438+1)/O$4)
+($E1444&gt;0)*($E1438&gt;O$3)*(0)</f>
        <v>0</v>
      </c>
      <c r="P1433" s="17">
        <f t="shared" ref="P1433:BD1433" si="954">($E1444&gt;0)*($E1438&lt;P$2)*(EDATE($E1438,$E1444)&gt;P$3)*((P$3-P$2+1)/P$4)
+($E1444&gt;0)*($E1438&lt;P$2)*(EDATE($E1438,$E1444)&gt;=P$2)*(EDATE($E1438,$E1444)&lt;=P$3)*((EDATE($E1438,$E1444)-P$2)/P$4)
+($E1444&gt;0)*($E1438&lt;P$2)*(EDATE($E1438,$E1444)&lt;P$2)*(0)
+($E1444&gt;0)*($E1438&gt;=P$2)*($E1438&lt;=P$3)*(EDATE($E1438,$E1444)&gt;=P$2)*(EDATE($E1438,$E1444)&lt;=P$3)*((EDATE($E1438,$E1444)-$E1438+1)/P$4)
+($E1444&gt;0)*($E1438&gt;=P$2)*($E1438&lt;=P$3)*(EDATE($E1438,$E1444)&gt;P$3)*((P$3-$E1438+1)/P$4)
+($E1444&gt;0)*($E1438&gt;P$3)*(0)</f>
        <v>0</v>
      </c>
      <c r="Q1433" s="17">
        <f t="shared" si="954"/>
        <v>0</v>
      </c>
      <c r="R1433" s="17">
        <f t="shared" si="954"/>
        <v>0</v>
      </c>
      <c r="S1433" s="17">
        <f t="shared" si="954"/>
        <v>0</v>
      </c>
      <c r="T1433" s="17">
        <f t="shared" si="954"/>
        <v>0</v>
      </c>
      <c r="U1433" s="17">
        <f t="shared" si="954"/>
        <v>0</v>
      </c>
      <c r="V1433" s="17">
        <f t="shared" si="954"/>
        <v>0</v>
      </c>
      <c r="W1433" s="17">
        <f t="shared" si="954"/>
        <v>0</v>
      </c>
      <c r="X1433" s="17">
        <f t="shared" si="954"/>
        <v>0</v>
      </c>
      <c r="Y1433" s="17">
        <f t="shared" si="954"/>
        <v>0</v>
      </c>
      <c r="Z1433" s="17">
        <f t="shared" si="954"/>
        <v>0</v>
      </c>
      <c r="AA1433" s="17">
        <f t="shared" si="954"/>
        <v>0</v>
      </c>
      <c r="AB1433" s="17">
        <f t="shared" si="954"/>
        <v>0</v>
      </c>
      <c r="AC1433" s="17">
        <f t="shared" si="954"/>
        <v>0</v>
      </c>
      <c r="AD1433" s="17">
        <f t="shared" si="954"/>
        <v>0</v>
      </c>
      <c r="AE1433" s="17">
        <f t="shared" si="954"/>
        <v>0</v>
      </c>
      <c r="AF1433" s="17">
        <f t="shared" si="954"/>
        <v>0</v>
      </c>
      <c r="AG1433" s="17">
        <f t="shared" si="954"/>
        <v>0</v>
      </c>
      <c r="AH1433" s="17">
        <f t="shared" si="954"/>
        <v>0</v>
      </c>
      <c r="AI1433" s="17">
        <f t="shared" si="954"/>
        <v>0</v>
      </c>
      <c r="AJ1433" s="17">
        <f t="shared" si="954"/>
        <v>0</v>
      </c>
      <c r="AK1433" s="17">
        <f t="shared" si="954"/>
        <v>0</v>
      </c>
      <c r="AL1433" s="17">
        <f t="shared" si="954"/>
        <v>0</v>
      </c>
      <c r="AM1433" s="17">
        <f t="shared" si="954"/>
        <v>0</v>
      </c>
      <c r="AN1433" s="17">
        <f t="shared" si="954"/>
        <v>0</v>
      </c>
      <c r="AO1433" s="17">
        <f t="shared" si="954"/>
        <v>0</v>
      </c>
      <c r="AP1433" s="17">
        <f t="shared" si="954"/>
        <v>0</v>
      </c>
      <c r="AQ1433" s="17">
        <f t="shared" si="954"/>
        <v>0</v>
      </c>
      <c r="AR1433" s="17">
        <f t="shared" si="954"/>
        <v>0</v>
      </c>
      <c r="AS1433" s="17">
        <f t="shared" si="954"/>
        <v>0</v>
      </c>
      <c r="AT1433" s="17">
        <f t="shared" si="954"/>
        <v>0</v>
      </c>
      <c r="AU1433" s="17">
        <f t="shared" si="954"/>
        <v>0</v>
      </c>
      <c r="AV1433" s="17">
        <f t="shared" si="954"/>
        <v>0</v>
      </c>
      <c r="AW1433" s="17">
        <f t="shared" si="954"/>
        <v>0</v>
      </c>
      <c r="AX1433" s="17">
        <f t="shared" si="954"/>
        <v>0</v>
      </c>
      <c r="AY1433" s="17">
        <f t="shared" si="954"/>
        <v>0</v>
      </c>
      <c r="AZ1433" s="17">
        <f t="shared" si="954"/>
        <v>0</v>
      </c>
      <c r="BA1433" s="17">
        <f t="shared" si="954"/>
        <v>0</v>
      </c>
      <c r="BB1433" s="17">
        <f t="shared" si="954"/>
        <v>0</v>
      </c>
      <c r="BC1433" s="17">
        <f t="shared" si="954"/>
        <v>0</v>
      </c>
      <c r="BD1433" s="17">
        <f t="shared" si="954"/>
        <v>0</v>
      </c>
    </row>
    <row r="1434" spans="1:59" ht="16" x14ac:dyDescent="0.2">
      <c r="B1434" s="11">
        <f t="shared" si="953"/>
        <v>46</v>
      </c>
      <c r="C1434" s="12" t="str">
        <f t="shared" si="953"/>
        <v>SCI RETAIL RENNES 2</v>
      </c>
      <c r="D1434" s="13" t="s">
        <v>7</v>
      </c>
      <c r="E1434" s="18">
        <v>243</v>
      </c>
      <c r="F1434" s="15"/>
      <c r="G1434" s="13" t="s">
        <v>0</v>
      </c>
      <c r="H1434" s="19">
        <v>105</v>
      </c>
      <c r="I1434" s="13" t="s">
        <v>20</v>
      </c>
      <c r="J1434" s="19">
        <v>93.33</v>
      </c>
      <c r="L1434" s="20" t="s">
        <v>231</v>
      </c>
      <c r="M1434" s="72"/>
      <c r="N1434" s="72"/>
      <c r="O1434" s="21">
        <f>($H1439&gt;0)*($J1439&lt;O$2)*0
+($H1439&gt;0)*($J1439&gt;=O$2)*($J1439&lt;=O$3)*(($J1439-O$2+1)/O$4)
+($H1439&gt;0)*($J1439&gt;O$3)*($I1439&gt;O$3)*0
+($H1439&gt;0)*($J1439&gt;O$3)*($I1439&lt;=O$3)*($I1439&gt;=O$2)*((O$3-$I1439+1)/O$4)
+($H1439&gt;0)*($J1439&gt;O$3)*($I1439&lt;O$2)*1
+($H1439&gt;0)*($I1439&gt;O$3)*0
+($H1440&gt;0)*($J$2350&lt;O$2)*0
+($H1440&gt;0)*($J1440&gt;=O$2)*($J1440&lt;=O$3)*(($J1440-O$2+1)/O$4)
+($H1440&gt;0)*($J1440&gt;O$3)*($I1440&gt;O$3)*0
+($H1440&gt;0)*($J1440&gt;O$3)*($I1440&lt;=O$3)*($I1440&gt;=O$2)*((O$3-$I1440+1)/O$4)
+($H1440&gt;0)*($J1440&gt;O$3)*($I1440&lt;O$2)*1
+($H1440&gt;0)*($I1440&gt;O$3)*0
+($H1441&gt;0)*($J1441&lt;O$2)*0
+($H1441&gt;0)*($J1441&gt;=O$2)*($J1441&lt;=O$3)*(($J1441-O$2+1)/O$4)
+($H1441&gt;0)*($J1441&gt;O$3)*($I1441&gt;O$3)*0
+($H1441&gt;0)*($J1441&gt;O$3)*($I1441&lt;=O$3)*($I1441&gt;=O$2)*((O$3-$I1441+1)/O$4)
+($H1441&gt;0)*($J1441&gt;O$3)*($I1441&lt;O$2)*1
+($H1441&gt;0)*($I1441&gt;O$3)*0</f>
        <v>0</v>
      </c>
      <c r="P1434" s="21">
        <f t="shared" ref="P1434:BD1434" si="955">($H1439&gt;0)*($J1439&lt;P$2)*0
+($H1439&gt;0)*($J1439&gt;=P$2)*($J1439&lt;=P$3)*(($J1439-P$2+1)/P$4)
+($H1439&gt;0)*($J1439&gt;P$3)*($I1439&gt;P$3)*0
+($H1439&gt;0)*($J1439&gt;P$3)*($I1439&lt;=P$3)*($I1439&gt;=P$2)*((P$3-$I1439+1)/P$4)
+($H1439&gt;0)*($J1439&gt;P$3)*($I1439&lt;P$2)*1
+($H1439&gt;0)*($I1439&gt;P$3)*0
+($H1440&gt;0)*($J$2350&lt;P$2)*0
+($H1440&gt;0)*($J1440&gt;=P$2)*($J1440&lt;=P$3)*(($J1440-P$2+1)/P$4)
+($H1440&gt;0)*($J1440&gt;P$3)*($I1440&gt;P$3)*0
+($H1440&gt;0)*($J1440&gt;P$3)*($I1440&lt;=P$3)*($I1440&gt;=P$2)*((P$3-$I1440+1)/P$4)
+($H1440&gt;0)*($J1440&gt;P$3)*($I1440&lt;P$2)*1
+($H1440&gt;0)*($I1440&gt;P$3)*0
+($H1441&gt;0)*($J1441&lt;P$2)*0
+($H1441&gt;0)*($J1441&gt;=P$2)*($J1441&lt;=P$3)*(($J1441-P$2+1)/P$4)
+($H1441&gt;0)*($J1441&gt;P$3)*($I1441&gt;P$3)*0
+($H1441&gt;0)*($J1441&gt;P$3)*($I1441&lt;=P$3)*($I1441&gt;=P$2)*((P$3-$I1441+1)/P$4)
+($H1441&gt;0)*($J1441&gt;P$3)*($I1441&lt;P$2)*1
+($H1441&gt;0)*($I1441&gt;P$3)*0</f>
        <v>0</v>
      </c>
      <c r="Q1434" s="21">
        <f t="shared" si="955"/>
        <v>0</v>
      </c>
      <c r="R1434" s="21">
        <f t="shared" si="955"/>
        <v>0</v>
      </c>
      <c r="S1434" s="21">
        <f t="shared" si="955"/>
        <v>0</v>
      </c>
      <c r="T1434" s="21">
        <f t="shared" si="955"/>
        <v>0</v>
      </c>
      <c r="U1434" s="21">
        <f t="shared" si="955"/>
        <v>0</v>
      </c>
      <c r="V1434" s="21">
        <f t="shared" si="955"/>
        <v>0</v>
      </c>
      <c r="W1434" s="21">
        <f t="shared" si="955"/>
        <v>0</v>
      </c>
      <c r="X1434" s="21">
        <f t="shared" si="955"/>
        <v>0</v>
      </c>
      <c r="Y1434" s="21">
        <f t="shared" si="955"/>
        <v>0</v>
      </c>
      <c r="Z1434" s="21">
        <f t="shared" si="955"/>
        <v>0</v>
      </c>
      <c r="AA1434" s="21">
        <f t="shared" si="955"/>
        <v>0</v>
      </c>
      <c r="AB1434" s="21">
        <f t="shared" si="955"/>
        <v>0</v>
      </c>
      <c r="AC1434" s="21">
        <f t="shared" si="955"/>
        <v>0</v>
      </c>
      <c r="AD1434" s="21">
        <f t="shared" si="955"/>
        <v>0</v>
      </c>
      <c r="AE1434" s="21">
        <f t="shared" si="955"/>
        <v>0</v>
      </c>
      <c r="AF1434" s="21">
        <f t="shared" si="955"/>
        <v>0</v>
      </c>
      <c r="AG1434" s="21">
        <f t="shared" si="955"/>
        <v>0</v>
      </c>
      <c r="AH1434" s="21">
        <f t="shared" si="955"/>
        <v>0</v>
      </c>
      <c r="AI1434" s="21">
        <f t="shared" si="955"/>
        <v>0</v>
      </c>
      <c r="AJ1434" s="21">
        <f t="shared" si="955"/>
        <v>0</v>
      </c>
      <c r="AK1434" s="21">
        <f t="shared" si="955"/>
        <v>0</v>
      </c>
      <c r="AL1434" s="21">
        <f t="shared" si="955"/>
        <v>0</v>
      </c>
      <c r="AM1434" s="21">
        <f t="shared" si="955"/>
        <v>0</v>
      </c>
      <c r="AN1434" s="21">
        <f t="shared" si="955"/>
        <v>0</v>
      </c>
      <c r="AO1434" s="21">
        <f t="shared" si="955"/>
        <v>0</v>
      </c>
      <c r="AP1434" s="21">
        <f t="shared" si="955"/>
        <v>0</v>
      </c>
      <c r="AQ1434" s="21">
        <f t="shared" si="955"/>
        <v>0</v>
      </c>
      <c r="AR1434" s="21">
        <f t="shared" si="955"/>
        <v>0</v>
      </c>
      <c r="AS1434" s="21">
        <f t="shared" si="955"/>
        <v>0</v>
      </c>
      <c r="AT1434" s="21">
        <f t="shared" si="955"/>
        <v>0</v>
      </c>
      <c r="AU1434" s="21">
        <f t="shared" si="955"/>
        <v>0</v>
      </c>
      <c r="AV1434" s="21">
        <f t="shared" si="955"/>
        <v>0</v>
      </c>
      <c r="AW1434" s="21">
        <f t="shared" si="955"/>
        <v>0</v>
      </c>
      <c r="AX1434" s="21">
        <f t="shared" si="955"/>
        <v>0</v>
      </c>
      <c r="AY1434" s="21">
        <f t="shared" si="955"/>
        <v>0</v>
      </c>
      <c r="AZ1434" s="21">
        <f t="shared" si="955"/>
        <v>0</v>
      </c>
      <c r="BA1434" s="21">
        <f t="shared" si="955"/>
        <v>0</v>
      </c>
      <c r="BB1434" s="21">
        <f t="shared" si="955"/>
        <v>0</v>
      </c>
      <c r="BC1434" s="21">
        <f t="shared" si="955"/>
        <v>0</v>
      </c>
      <c r="BD1434" s="21">
        <f t="shared" si="955"/>
        <v>0</v>
      </c>
    </row>
    <row r="1435" spans="1:59" ht="16" x14ac:dyDescent="0.2">
      <c r="B1435" s="11">
        <f t="shared" si="953"/>
        <v>46</v>
      </c>
      <c r="C1435" s="12" t="str">
        <f t="shared" si="953"/>
        <v>SCI RETAIL RENNES 2</v>
      </c>
      <c r="D1435" s="13" t="s">
        <v>21</v>
      </c>
      <c r="E1435" s="22">
        <v>0</v>
      </c>
      <c r="F1435" s="15"/>
      <c r="G1435" s="13" t="s">
        <v>22</v>
      </c>
      <c r="H1435" s="22">
        <v>0</v>
      </c>
      <c r="I1435" s="13" t="s">
        <v>23</v>
      </c>
      <c r="J1435" s="22">
        <v>0</v>
      </c>
      <c r="K1435" s="23"/>
      <c r="L1435" s="20" t="s">
        <v>232</v>
      </c>
      <c r="M1435" s="72"/>
      <c r="N1435" s="72"/>
      <c r="O1435" s="21">
        <f>($E1438&lt;=O$3)*($E1438&gt;O$2)*((O$3-$E1438+1)/O$4)
+($E1438&lt;=O$2)*((O$3-O$2+1)/O$4)
+($E1438&gt;O$3)*(0)
-($E1446&lt;=O$3)*($E1446&lt;&gt;0)*($E1446&gt;O$2)*((O$3-$E1446)/O$4)
-($E1446&lt;=O$2)*((O$3-O$2+1)/O$4)
-($E1446&gt;O$3)*(0)</f>
        <v>1</v>
      </c>
      <c r="P1435" s="21">
        <f t="shared" ref="P1435:BD1435" si="956">($E1438&lt;=P$3)*($E1438&gt;P$2)*((P$3-$E1438+1)/P$4)
+($E1438&lt;=P$2)*((P$3-P$2+1)/P$4)
+($E1438&gt;P$3)*(0)
-($E1446&lt;=P$3)*($E1446&lt;&gt;0)*($E1446&gt;P$2)*((P$3-$E1446)/P$4)
-($E1446&lt;=P$2)*((P$3-P$2+1)/P$4)
-($E1446&gt;P$3)*(0)</f>
        <v>1</v>
      </c>
      <c r="Q1435" s="21">
        <f t="shared" si="956"/>
        <v>1</v>
      </c>
      <c r="R1435" s="21">
        <f t="shared" si="956"/>
        <v>1</v>
      </c>
      <c r="S1435" s="21">
        <f t="shared" si="956"/>
        <v>0.33695652173913049</v>
      </c>
      <c r="T1435" s="21">
        <f t="shared" si="956"/>
        <v>0</v>
      </c>
      <c r="U1435" s="21">
        <f t="shared" si="956"/>
        <v>0</v>
      </c>
      <c r="V1435" s="21">
        <f t="shared" si="956"/>
        <v>0</v>
      </c>
      <c r="W1435" s="21">
        <f t="shared" si="956"/>
        <v>0</v>
      </c>
      <c r="X1435" s="21">
        <f t="shared" si="956"/>
        <v>0</v>
      </c>
      <c r="Y1435" s="21">
        <f t="shared" si="956"/>
        <v>0</v>
      </c>
      <c r="Z1435" s="21">
        <f t="shared" si="956"/>
        <v>0</v>
      </c>
      <c r="AA1435" s="21">
        <f t="shared" si="956"/>
        <v>0</v>
      </c>
      <c r="AB1435" s="21">
        <f t="shared" si="956"/>
        <v>0</v>
      </c>
      <c r="AC1435" s="21">
        <f t="shared" si="956"/>
        <v>0</v>
      </c>
      <c r="AD1435" s="21">
        <f t="shared" si="956"/>
        <v>0</v>
      </c>
      <c r="AE1435" s="21">
        <f t="shared" si="956"/>
        <v>0</v>
      </c>
      <c r="AF1435" s="21">
        <f t="shared" si="956"/>
        <v>0</v>
      </c>
      <c r="AG1435" s="21">
        <f t="shared" si="956"/>
        <v>0</v>
      </c>
      <c r="AH1435" s="21">
        <f t="shared" si="956"/>
        <v>0</v>
      </c>
      <c r="AI1435" s="21">
        <f t="shared" si="956"/>
        <v>0</v>
      </c>
      <c r="AJ1435" s="21">
        <f t="shared" si="956"/>
        <v>0</v>
      </c>
      <c r="AK1435" s="21">
        <f t="shared" si="956"/>
        <v>0</v>
      </c>
      <c r="AL1435" s="21">
        <f t="shared" si="956"/>
        <v>0</v>
      </c>
      <c r="AM1435" s="21">
        <f t="shared" si="956"/>
        <v>0</v>
      </c>
      <c r="AN1435" s="21">
        <f t="shared" si="956"/>
        <v>0</v>
      </c>
      <c r="AO1435" s="21">
        <f t="shared" si="956"/>
        <v>0</v>
      </c>
      <c r="AP1435" s="21">
        <f t="shared" si="956"/>
        <v>0</v>
      </c>
      <c r="AQ1435" s="21">
        <f t="shared" si="956"/>
        <v>0</v>
      </c>
      <c r="AR1435" s="21">
        <f t="shared" si="956"/>
        <v>0</v>
      </c>
      <c r="AS1435" s="21">
        <f t="shared" si="956"/>
        <v>0</v>
      </c>
      <c r="AT1435" s="21">
        <f t="shared" si="956"/>
        <v>0</v>
      </c>
      <c r="AU1435" s="21">
        <f t="shared" si="956"/>
        <v>0</v>
      </c>
      <c r="AV1435" s="21">
        <f t="shared" si="956"/>
        <v>0</v>
      </c>
      <c r="AW1435" s="21">
        <f t="shared" si="956"/>
        <v>0</v>
      </c>
      <c r="AX1435" s="21">
        <f t="shared" si="956"/>
        <v>0</v>
      </c>
      <c r="AY1435" s="21">
        <f t="shared" si="956"/>
        <v>0</v>
      </c>
      <c r="AZ1435" s="21">
        <f t="shared" si="956"/>
        <v>0</v>
      </c>
      <c r="BA1435" s="21">
        <f t="shared" si="956"/>
        <v>0</v>
      </c>
      <c r="BB1435" s="21">
        <f t="shared" si="956"/>
        <v>0</v>
      </c>
      <c r="BC1435" s="21">
        <f t="shared" si="956"/>
        <v>0</v>
      </c>
      <c r="BD1435" s="21">
        <f t="shared" si="956"/>
        <v>0</v>
      </c>
    </row>
    <row r="1436" spans="1:59" ht="16" x14ac:dyDescent="0.2">
      <c r="B1436" s="11">
        <f t="shared" si="953"/>
        <v>46</v>
      </c>
      <c r="C1436" s="12" t="str">
        <f t="shared" si="953"/>
        <v>SCI RETAIL RENNES 2</v>
      </c>
      <c r="D1436" s="13" t="s">
        <v>1</v>
      </c>
      <c r="E1436" s="22">
        <v>123994</v>
      </c>
      <c r="F1436" s="15"/>
      <c r="G1436" s="15"/>
      <c r="H1436" s="15"/>
      <c r="I1436" s="15"/>
      <c r="J1436" s="15"/>
      <c r="L1436" s="20" t="s">
        <v>233</v>
      </c>
      <c r="M1436" s="72"/>
      <c r="N1436" s="72"/>
      <c r="O1436" s="21">
        <f>($E1449&gt;O$3)*($E1446&lt;O$2)*((O$3-O$2+1)/O$4)
+($E1449&gt;O$3)*($E1446&gt;=O$2)*($E1446&lt;=O$3)*((O$3-$E1446)/O$4)
+($E1449&gt;O$3)*($E1446&gt;O$3)*(0)
+($E1449&lt;=O$3)*($E1449&gt;=O$2)*($E1446&lt;O$2)*(($E1449-O$2)/O$4)
+($E1449&lt;=O$3)*($E1449&gt;=O$2)*($E1446&lt;=O$3)*($E1446&gt;=O$2)*(($E1449-$E1446)/O$4)
+($E1449&lt;O$2)*(0)</f>
        <v>0</v>
      </c>
      <c r="P1436" s="21">
        <f t="shared" ref="P1436:BD1436" si="957">($E1449&gt;P$3)*($E1446&lt;P$2)*((P$3-P$2+1)/P$4)
+($E1449&gt;P$3)*($E1446&gt;=P$2)*($E1446&lt;=P$3)*((P$3-$E1446)/P$4)
+($E1449&gt;P$3)*($E1446&gt;P$3)*(0)
+($E1449&lt;=P$3)*($E1449&gt;=P$2)*($E1446&lt;P$2)*(($E1449-P$2)/P$4)
+($E1449&lt;=P$3)*($E1449&gt;=P$2)*($E1446&lt;=P$3)*($E1446&gt;=P$2)*(($E1449-$E1446)/P$4)
+($E1449&lt;P$2)*(0)</f>
        <v>0</v>
      </c>
      <c r="Q1436" s="21">
        <f t="shared" si="957"/>
        <v>0</v>
      </c>
      <c r="R1436" s="21">
        <f t="shared" si="957"/>
        <v>0</v>
      </c>
      <c r="S1436" s="21">
        <f t="shared" si="957"/>
        <v>0</v>
      </c>
      <c r="T1436" s="21">
        <f t="shared" si="957"/>
        <v>0</v>
      </c>
      <c r="U1436" s="21">
        <f t="shared" si="957"/>
        <v>0</v>
      </c>
      <c r="V1436" s="21">
        <f t="shared" si="957"/>
        <v>0</v>
      </c>
      <c r="W1436" s="21">
        <f t="shared" si="957"/>
        <v>0</v>
      </c>
      <c r="X1436" s="21">
        <f t="shared" si="957"/>
        <v>0</v>
      </c>
      <c r="Y1436" s="21">
        <f t="shared" si="957"/>
        <v>0</v>
      </c>
      <c r="Z1436" s="21">
        <f t="shared" si="957"/>
        <v>0</v>
      </c>
      <c r="AA1436" s="21">
        <f t="shared" si="957"/>
        <v>0</v>
      </c>
      <c r="AB1436" s="21">
        <f t="shared" si="957"/>
        <v>0</v>
      </c>
      <c r="AC1436" s="21">
        <f t="shared" si="957"/>
        <v>0</v>
      </c>
      <c r="AD1436" s="21">
        <f t="shared" si="957"/>
        <v>0</v>
      </c>
      <c r="AE1436" s="21">
        <f t="shared" si="957"/>
        <v>0</v>
      </c>
      <c r="AF1436" s="21">
        <f t="shared" si="957"/>
        <v>0</v>
      </c>
      <c r="AG1436" s="21">
        <f t="shared" si="957"/>
        <v>0</v>
      </c>
      <c r="AH1436" s="21">
        <f t="shared" si="957"/>
        <v>0</v>
      </c>
      <c r="AI1436" s="21">
        <f t="shared" si="957"/>
        <v>0</v>
      </c>
      <c r="AJ1436" s="21">
        <f t="shared" si="957"/>
        <v>0</v>
      </c>
      <c r="AK1436" s="21">
        <f t="shared" si="957"/>
        <v>0</v>
      </c>
      <c r="AL1436" s="21">
        <f t="shared" si="957"/>
        <v>0</v>
      </c>
      <c r="AM1436" s="21">
        <f t="shared" si="957"/>
        <v>0</v>
      </c>
      <c r="AN1436" s="21">
        <f t="shared" si="957"/>
        <v>0</v>
      </c>
      <c r="AO1436" s="21">
        <f t="shared" si="957"/>
        <v>0</v>
      </c>
      <c r="AP1436" s="21">
        <f t="shared" si="957"/>
        <v>0</v>
      </c>
      <c r="AQ1436" s="21">
        <f t="shared" si="957"/>
        <v>0</v>
      </c>
      <c r="AR1436" s="21">
        <f t="shared" si="957"/>
        <v>0</v>
      </c>
      <c r="AS1436" s="21">
        <f t="shared" si="957"/>
        <v>0</v>
      </c>
      <c r="AT1436" s="21">
        <f t="shared" si="957"/>
        <v>0</v>
      </c>
      <c r="AU1436" s="21">
        <f t="shared" si="957"/>
        <v>0</v>
      </c>
      <c r="AV1436" s="21">
        <f t="shared" si="957"/>
        <v>0</v>
      </c>
      <c r="AW1436" s="21">
        <f t="shared" si="957"/>
        <v>0</v>
      </c>
      <c r="AX1436" s="21">
        <f t="shared" si="957"/>
        <v>0</v>
      </c>
      <c r="AY1436" s="21">
        <f t="shared" si="957"/>
        <v>0</v>
      </c>
      <c r="AZ1436" s="21">
        <f t="shared" si="957"/>
        <v>0</v>
      </c>
      <c r="BA1436" s="21">
        <f t="shared" si="957"/>
        <v>0</v>
      </c>
      <c r="BB1436" s="21">
        <f t="shared" si="957"/>
        <v>0</v>
      </c>
      <c r="BC1436" s="21">
        <f t="shared" si="957"/>
        <v>0</v>
      </c>
      <c r="BD1436" s="21">
        <f t="shared" si="957"/>
        <v>0</v>
      </c>
    </row>
    <row r="1437" spans="1:59" ht="16" x14ac:dyDescent="0.2">
      <c r="B1437" s="11">
        <f t="shared" si="953"/>
        <v>46</v>
      </c>
      <c r="C1437" s="12" t="str">
        <f t="shared" si="953"/>
        <v>SCI RETAIL RENNES 2</v>
      </c>
      <c r="K1437" s="24"/>
      <c r="L1437" s="20" t="s">
        <v>234</v>
      </c>
      <c r="M1437" s="72"/>
      <c r="N1437" s="72"/>
      <c r="O1437" s="21">
        <f>($E1452&gt;0)*($E1449&lt;O$2)*(EDATE($E1449,$E1452)&gt;O$3)*((O$3-O$2+1)/O$4)
+($E1452&gt;0)*($E1449&lt;O$2)*(EDATE($E1449,$E1452)&gt;=O$2)*(EDATE($E1449,$E1452)&lt;=O$3)*((EDATE($E1449,$E1452)-O$2)/O$4)
+($E1452&gt;0)*($E1449&lt;O$2)*(EDATE($E1449,$E1452)&lt;O$2)*(0)
+($E1452&gt;0)*($E1449&gt;=O$2)*($E1449&lt;=O$3)*(EDATE($E1449,$E1452)&gt;=O$2)*(EDATE($E1449,$E1452)&lt;=O$3)*((EDATE($E1449,$E1452)-$E1449+1)/O$4)
+($E1452&gt;0)*($E1449&gt;=O$2)*($E1449&lt;=O$3)*(EDATE($E1449,$E1452)&gt;O$3)*((O$3-$E1449+1)/O$4)
+($E1452&gt;0)*($E1449&gt;O$3)*(0)</f>
        <v>0</v>
      </c>
      <c r="P1437" s="21">
        <f t="shared" ref="P1437:BD1437" si="958">($E1452&gt;0)*($E1449&lt;P$2)*(EDATE($E1449,$E1452)&gt;P$3)*((P$3-P$2+1)/P$4)
+($E1452&gt;0)*($E1449&lt;P$2)*(EDATE($E1449,$E1452)&gt;=P$2)*(EDATE($E1449,$E1452)&lt;=P$3)*((EDATE($E1449,$E1452)-P$2)/P$4)
+($E1452&gt;0)*($E1449&lt;P$2)*(EDATE($E1449,$E1452)&lt;P$2)*(0)
+($E1452&gt;0)*($E1449&gt;=P$2)*($E1449&lt;=P$3)*(EDATE($E1449,$E1452)&gt;=P$2)*(EDATE($E1449,$E1452)&lt;=P$3)*((EDATE($E1449,$E1452)-$E1449+1)/P$4)
+($E1452&gt;0)*($E1449&gt;=P$2)*($E1449&lt;=P$3)*(EDATE($E1449,$E1452)&gt;P$3)*((P$3-$E1449+1)/P$4)
+($E1452&gt;0)*($E1449&gt;P$3)*(0)</f>
        <v>0</v>
      </c>
      <c r="Q1437" s="21">
        <f t="shared" si="958"/>
        <v>0</v>
      </c>
      <c r="R1437" s="21">
        <f t="shared" si="958"/>
        <v>0</v>
      </c>
      <c r="S1437" s="21">
        <f t="shared" si="958"/>
        <v>0</v>
      </c>
      <c r="T1437" s="21">
        <f t="shared" si="958"/>
        <v>0</v>
      </c>
      <c r="U1437" s="21">
        <f t="shared" si="958"/>
        <v>0</v>
      </c>
      <c r="V1437" s="21">
        <f t="shared" si="958"/>
        <v>0</v>
      </c>
      <c r="W1437" s="21">
        <f t="shared" si="958"/>
        <v>0</v>
      </c>
      <c r="X1437" s="21">
        <f t="shared" si="958"/>
        <v>0</v>
      </c>
      <c r="Y1437" s="21">
        <f t="shared" si="958"/>
        <v>0</v>
      </c>
      <c r="Z1437" s="21">
        <f t="shared" si="958"/>
        <v>0</v>
      </c>
      <c r="AA1437" s="21">
        <f t="shared" si="958"/>
        <v>0</v>
      </c>
      <c r="AB1437" s="21">
        <f t="shared" si="958"/>
        <v>0</v>
      </c>
      <c r="AC1437" s="21">
        <f t="shared" si="958"/>
        <v>0</v>
      </c>
      <c r="AD1437" s="21">
        <f t="shared" si="958"/>
        <v>0</v>
      </c>
      <c r="AE1437" s="21">
        <f t="shared" si="958"/>
        <v>0</v>
      </c>
      <c r="AF1437" s="21">
        <f t="shared" si="958"/>
        <v>0</v>
      </c>
      <c r="AG1437" s="21">
        <f t="shared" si="958"/>
        <v>0</v>
      </c>
      <c r="AH1437" s="21">
        <f t="shared" si="958"/>
        <v>0</v>
      </c>
      <c r="AI1437" s="21">
        <f t="shared" si="958"/>
        <v>0</v>
      </c>
      <c r="AJ1437" s="21">
        <f t="shared" si="958"/>
        <v>0</v>
      </c>
      <c r="AK1437" s="21">
        <f t="shared" si="958"/>
        <v>0</v>
      </c>
      <c r="AL1437" s="21">
        <f t="shared" si="958"/>
        <v>0</v>
      </c>
      <c r="AM1437" s="21">
        <f t="shared" si="958"/>
        <v>0</v>
      </c>
      <c r="AN1437" s="21">
        <f t="shared" si="958"/>
        <v>0</v>
      </c>
      <c r="AO1437" s="21">
        <f t="shared" si="958"/>
        <v>0</v>
      </c>
      <c r="AP1437" s="21">
        <f t="shared" si="958"/>
        <v>0</v>
      </c>
      <c r="AQ1437" s="21">
        <f t="shared" si="958"/>
        <v>0</v>
      </c>
      <c r="AR1437" s="21">
        <f t="shared" si="958"/>
        <v>0</v>
      </c>
      <c r="AS1437" s="21">
        <f t="shared" si="958"/>
        <v>0</v>
      </c>
      <c r="AT1437" s="21">
        <f t="shared" si="958"/>
        <v>0</v>
      </c>
      <c r="AU1437" s="21">
        <f t="shared" si="958"/>
        <v>0</v>
      </c>
      <c r="AV1437" s="21">
        <f t="shared" si="958"/>
        <v>0</v>
      </c>
      <c r="AW1437" s="21">
        <f t="shared" si="958"/>
        <v>0</v>
      </c>
      <c r="AX1437" s="21">
        <f t="shared" si="958"/>
        <v>0</v>
      </c>
      <c r="AY1437" s="21">
        <f t="shared" si="958"/>
        <v>0</v>
      </c>
      <c r="AZ1437" s="21">
        <f t="shared" si="958"/>
        <v>0</v>
      </c>
      <c r="BA1437" s="21">
        <f t="shared" si="958"/>
        <v>0</v>
      </c>
      <c r="BB1437" s="21">
        <f t="shared" si="958"/>
        <v>0</v>
      </c>
      <c r="BC1437" s="21">
        <f t="shared" si="958"/>
        <v>0</v>
      </c>
      <c r="BD1437" s="21">
        <f t="shared" si="958"/>
        <v>0</v>
      </c>
    </row>
    <row r="1438" spans="1:59" ht="16" x14ac:dyDescent="0.2">
      <c r="B1438" s="11">
        <f t="shared" si="953"/>
        <v>46</v>
      </c>
      <c r="C1438" s="12" t="str">
        <f t="shared" si="953"/>
        <v>SCI RETAIL RENNES 2</v>
      </c>
      <c r="D1438" s="25" t="s">
        <v>235</v>
      </c>
      <c r="E1438" s="26">
        <v>41852</v>
      </c>
      <c r="F1438" s="15"/>
      <c r="G1438" s="25" t="s">
        <v>236</v>
      </c>
      <c r="H1438" s="25" t="s">
        <v>237</v>
      </c>
      <c r="I1438" s="25" t="s">
        <v>238</v>
      </c>
      <c r="J1438" s="25" t="s">
        <v>239</v>
      </c>
      <c r="K1438" s="24"/>
      <c r="L1438" s="27" t="s">
        <v>240</v>
      </c>
      <c r="M1438" s="83"/>
      <c r="N1438" s="83"/>
      <c r="O1438" s="28">
        <f>($H1450&gt;0)*($J1450&lt;O$2)*0
+($H1450&gt;0)*($J1450&gt;=O$2)*($J1450&lt;=O$3)*(($J1450-O$2+1)/O$4)
+($H1450&gt;0)*($J1450&gt;O$3)*($I1450&gt;O$3)*0
+($H1450&gt;0)*($J1450&gt;O$3)*($I1450&lt;=O$3)*($I1450&gt;=O$2)*((O$3-$I1450+1)/O$4)
+($H1450&gt;0)*($J1450&gt;O$3)*($I1450&lt;O$2)*1
+($H1450&gt;0)*($I1450&gt;O$3)*0
+($H1451&gt;0)*($J1451&lt;O$2)*0
+($H1451&gt;0)*($J1451&gt;=O$2)*($J1451&lt;=O$3)*(($J1451-O$2+1)/O$4)
+($H1451&gt;0)*($J1451&gt;O$3)*($I1451&gt;O$3)*0
+($H1451&gt;0)*($J1451&gt;O$3)*($I1451&lt;=O$3)*($I1451&gt;=O$2)*((O$3-$I1451+1)/O$4)
+($H1451&gt;0)*($J1451&gt;O$3)*($I1451&lt;O$2)*1
+($H1451&gt;0)*($I1451&gt;O$3)*0
+($H1452&gt;0)*($J1452&lt;O$2)*0
+($H1452&gt;0)*($J1452&gt;=O$2)*($J1452&lt;=O$3)*(($J1452-O$2+1)/O$4)
+($H1452&gt;0)*($J1452&gt;O$3)*($I1452&gt;O$3)*0
+($H1452&gt;0)*($J1452&gt;O$3)*($I1452&lt;=O$3)*($I1452&gt;=O$2)*((O$3-$I1452+1)/O$4)
+($H1452&gt;0)*($J1452&gt;O$3)*($I1452&lt;O$2)*1
+($H1452&gt;0)*($I1452&gt;O$3)*0</f>
        <v>0</v>
      </c>
      <c r="P1438" s="28">
        <f t="shared" ref="P1438:BD1438" si="959">($H1450&gt;0)*($J1450&lt;P$2)*0
+($H1450&gt;0)*($J1450&gt;=P$2)*($J1450&lt;=P$3)*(($J1450-P$2+1)/P$4)
+($H1450&gt;0)*($J1450&gt;P$3)*($I1450&gt;P$3)*0
+($H1450&gt;0)*($J1450&gt;P$3)*($I1450&lt;=P$3)*($I1450&gt;=P$2)*((P$3-$I1450+1)/P$4)
+($H1450&gt;0)*($J1450&gt;P$3)*($I1450&lt;P$2)*1
+($H1450&gt;0)*($I1450&gt;P$3)*0
+($H1451&gt;0)*($J1451&lt;P$2)*0
+($H1451&gt;0)*($J1451&gt;=P$2)*($J1451&lt;=P$3)*(($J1451-P$2+1)/P$4)
+($H1451&gt;0)*($J1451&gt;P$3)*($I1451&gt;P$3)*0
+($H1451&gt;0)*($J1451&gt;P$3)*($I1451&lt;=P$3)*($I1451&gt;=P$2)*((P$3-$I1451+1)/P$4)
+($H1451&gt;0)*($J1451&gt;P$3)*($I1451&lt;P$2)*1
+($H1451&gt;0)*($I1451&gt;P$3)*0
+($H1452&gt;0)*($J1452&lt;P$2)*0
+($H1452&gt;0)*($J1452&gt;=P$2)*($J1452&lt;=P$3)*(($J1452-P$2+1)/P$4)
+($H1452&gt;0)*($J1452&gt;P$3)*($I1452&gt;P$3)*0
+($H1452&gt;0)*($J1452&gt;P$3)*($I1452&lt;=P$3)*($I1452&gt;=P$2)*((P$3-$I1452+1)/P$4)
+($H1452&gt;0)*($J1452&gt;P$3)*($I1452&lt;P$2)*1
+($H1452&gt;0)*($I1452&gt;P$3)*0</f>
        <v>0</v>
      </c>
      <c r="Q1438" s="28">
        <f t="shared" si="959"/>
        <v>0</v>
      </c>
      <c r="R1438" s="28">
        <f t="shared" si="959"/>
        <v>0</v>
      </c>
      <c r="S1438" s="28">
        <f t="shared" si="959"/>
        <v>0</v>
      </c>
      <c r="T1438" s="28">
        <f t="shared" si="959"/>
        <v>0</v>
      </c>
      <c r="U1438" s="28">
        <f t="shared" si="959"/>
        <v>0</v>
      </c>
      <c r="V1438" s="28">
        <f t="shared" si="959"/>
        <v>0</v>
      </c>
      <c r="W1438" s="28">
        <f t="shared" si="959"/>
        <v>0</v>
      </c>
      <c r="X1438" s="28">
        <f t="shared" si="959"/>
        <v>0</v>
      </c>
      <c r="Y1438" s="28">
        <f t="shared" si="959"/>
        <v>0</v>
      </c>
      <c r="Z1438" s="28">
        <f t="shared" si="959"/>
        <v>0</v>
      </c>
      <c r="AA1438" s="28">
        <f t="shared" si="959"/>
        <v>0</v>
      </c>
      <c r="AB1438" s="28">
        <f t="shared" si="959"/>
        <v>0</v>
      </c>
      <c r="AC1438" s="28">
        <f t="shared" si="959"/>
        <v>0</v>
      </c>
      <c r="AD1438" s="28">
        <f t="shared" si="959"/>
        <v>0</v>
      </c>
      <c r="AE1438" s="28">
        <f t="shared" si="959"/>
        <v>0</v>
      </c>
      <c r="AF1438" s="28">
        <f t="shared" si="959"/>
        <v>0</v>
      </c>
      <c r="AG1438" s="28">
        <f t="shared" si="959"/>
        <v>0</v>
      </c>
      <c r="AH1438" s="28">
        <f t="shared" si="959"/>
        <v>0</v>
      </c>
      <c r="AI1438" s="28">
        <f t="shared" si="959"/>
        <v>0</v>
      </c>
      <c r="AJ1438" s="28">
        <f t="shared" si="959"/>
        <v>0</v>
      </c>
      <c r="AK1438" s="28">
        <f t="shared" si="959"/>
        <v>0</v>
      </c>
      <c r="AL1438" s="28">
        <f t="shared" si="959"/>
        <v>0</v>
      </c>
      <c r="AM1438" s="28">
        <f t="shared" si="959"/>
        <v>0</v>
      </c>
      <c r="AN1438" s="28">
        <f t="shared" si="959"/>
        <v>0</v>
      </c>
      <c r="AO1438" s="28">
        <f t="shared" si="959"/>
        <v>0</v>
      </c>
      <c r="AP1438" s="28">
        <f t="shared" si="959"/>
        <v>0</v>
      </c>
      <c r="AQ1438" s="28">
        <f t="shared" si="959"/>
        <v>0</v>
      </c>
      <c r="AR1438" s="28">
        <f t="shared" si="959"/>
        <v>0</v>
      </c>
      <c r="AS1438" s="28">
        <f t="shared" si="959"/>
        <v>0</v>
      </c>
      <c r="AT1438" s="28">
        <f t="shared" si="959"/>
        <v>0</v>
      </c>
      <c r="AU1438" s="28">
        <f t="shared" si="959"/>
        <v>0</v>
      </c>
      <c r="AV1438" s="28">
        <f t="shared" si="959"/>
        <v>0</v>
      </c>
      <c r="AW1438" s="28">
        <f t="shared" si="959"/>
        <v>0</v>
      </c>
      <c r="AX1438" s="28">
        <f t="shared" si="959"/>
        <v>0</v>
      </c>
      <c r="AY1438" s="28">
        <f t="shared" si="959"/>
        <v>0</v>
      </c>
      <c r="AZ1438" s="28">
        <f t="shared" si="959"/>
        <v>0</v>
      </c>
      <c r="BA1438" s="28">
        <f t="shared" si="959"/>
        <v>0</v>
      </c>
      <c r="BB1438" s="28">
        <f t="shared" si="959"/>
        <v>0</v>
      </c>
      <c r="BC1438" s="28">
        <f t="shared" si="959"/>
        <v>0</v>
      </c>
      <c r="BD1438" s="28">
        <f t="shared" si="959"/>
        <v>0</v>
      </c>
    </row>
    <row r="1439" spans="1:59" ht="16" x14ac:dyDescent="0.2">
      <c r="B1439" s="11">
        <f t="shared" si="953"/>
        <v>46</v>
      </c>
      <c r="C1439" s="12" t="str">
        <f t="shared" si="953"/>
        <v>SCI RETAIL RENNES 2</v>
      </c>
      <c r="D1439" s="25" t="s">
        <v>241</v>
      </c>
      <c r="E1439" s="29">
        <v>102000</v>
      </c>
      <c r="F1439" s="15"/>
      <c r="G1439" s="30" t="s">
        <v>10</v>
      </c>
      <c r="H1439" s="31">
        <v>0</v>
      </c>
      <c r="I1439" s="32">
        <v>0</v>
      </c>
      <c r="J1439" s="32">
        <v>0</v>
      </c>
      <c r="K1439" s="24"/>
      <c r="L1439" s="33" t="s">
        <v>242</v>
      </c>
      <c r="M1439" s="73"/>
      <c r="N1439" s="73"/>
      <c r="O1439" s="34">
        <f>($E1449&lt;=O$3)*($E1449&gt;O$2)*((O$3-$E1449+1)/O$4)
+($E1449&lt;=O$2)*((O$3-O$2+1)/O$4)
+($E1449&gt;O$3)*(0)</f>
        <v>0</v>
      </c>
      <c r="P1439" s="34">
        <f t="shared" ref="P1439:BD1439" si="960">($E1449&lt;=P$3)*($E1449&gt;P$2)*((P$3-$E1449+1)/P$4)
+($E1449&lt;=P$2)*((P$3-P$2+1)/P$4)
+($E1449&gt;P$3)*(0)</f>
        <v>0</v>
      </c>
      <c r="Q1439" s="34">
        <f t="shared" si="960"/>
        <v>0</v>
      </c>
      <c r="R1439" s="34">
        <f t="shared" si="960"/>
        <v>0</v>
      </c>
      <c r="S1439" s="34">
        <f t="shared" si="960"/>
        <v>0.67391304347826086</v>
      </c>
      <c r="T1439" s="34">
        <f t="shared" si="960"/>
        <v>1</v>
      </c>
      <c r="U1439" s="34">
        <f t="shared" si="960"/>
        <v>1</v>
      </c>
      <c r="V1439" s="34">
        <f t="shared" si="960"/>
        <v>1</v>
      </c>
      <c r="W1439" s="34">
        <f t="shared" si="960"/>
        <v>1</v>
      </c>
      <c r="X1439" s="34">
        <f t="shared" si="960"/>
        <v>1</v>
      </c>
      <c r="Y1439" s="34">
        <f t="shared" si="960"/>
        <v>1</v>
      </c>
      <c r="Z1439" s="34">
        <f t="shared" si="960"/>
        <v>1</v>
      </c>
      <c r="AA1439" s="34">
        <f t="shared" si="960"/>
        <v>1</v>
      </c>
      <c r="AB1439" s="34">
        <f t="shared" si="960"/>
        <v>1</v>
      </c>
      <c r="AC1439" s="34">
        <f t="shared" si="960"/>
        <v>1</v>
      </c>
      <c r="AD1439" s="34">
        <f t="shared" si="960"/>
        <v>1</v>
      </c>
      <c r="AE1439" s="34">
        <f t="shared" si="960"/>
        <v>1</v>
      </c>
      <c r="AF1439" s="34">
        <f t="shared" si="960"/>
        <v>1</v>
      </c>
      <c r="AG1439" s="34">
        <f t="shared" si="960"/>
        <v>1</v>
      </c>
      <c r="AH1439" s="34">
        <f t="shared" si="960"/>
        <v>1</v>
      </c>
      <c r="AI1439" s="34">
        <f t="shared" si="960"/>
        <v>1</v>
      </c>
      <c r="AJ1439" s="34">
        <f t="shared" si="960"/>
        <v>1</v>
      </c>
      <c r="AK1439" s="34">
        <f t="shared" si="960"/>
        <v>1</v>
      </c>
      <c r="AL1439" s="34">
        <f t="shared" si="960"/>
        <v>1</v>
      </c>
      <c r="AM1439" s="34">
        <f t="shared" si="960"/>
        <v>1</v>
      </c>
      <c r="AN1439" s="34">
        <f t="shared" si="960"/>
        <v>1</v>
      </c>
      <c r="AO1439" s="34">
        <f t="shared" si="960"/>
        <v>1</v>
      </c>
      <c r="AP1439" s="34">
        <f t="shared" si="960"/>
        <v>1</v>
      </c>
      <c r="AQ1439" s="34">
        <f t="shared" si="960"/>
        <v>1</v>
      </c>
      <c r="AR1439" s="34">
        <f t="shared" si="960"/>
        <v>1</v>
      </c>
      <c r="AS1439" s="34">
        <f t="shared" si="960"/>
        <v>1</v>
      </c>
      <c r="AT1439" s="34">
        <f t="shared" si="960"/>
        <v>1</v>
      </c>
      <c r="AU1439" s="34">
        <f t="shared" si="960"/>
        <v>1</v>
      </c>
      <c r="AV1439" s="34">
        <f t="shared" si="960"/>
        <v>1</v>
      </c>
      <c r="AW1439" s="34">
        <f t="shared" si="960"/>
        <v>1</v>
      </c>
      <c r="AX1439" s="34">
        <f t="shared" si="960"/>
        <v>1</v>
      </c>
      <c r="AY1439" s="34">
        <f t="shared" si="960"/>
        <v>1</v>
      </c>
      <c r="AZ1439" s="34">
        <f t="shared" si="960"/>
        <v>1</v>
      </c>
      <c r="BA1439" s="34">
        <f t="shared" si="960"/>
        <v>1</v>
      </c>
      <c r="BB1439" s="34">
        <f t="shared" si="960"/>
        <v>1</v>
      </c>
      <c r="BC1439" s="34">
        <f t="shared" si="960"/>
        <v>1</v>
      </c>
      <c r="BD1439" s="34">
        <f t="shared" si="960"/>
        <v>1</v>
      </c>
    </row>
    <row r="1440" spans="1:59" ht="16" x14ac:dyDescent="0.2">
      <c r="A1440" s="35"/>
      <c r="B1440" s="11">
        <f t="shared" si="953"/>
        <v>46</v>
      </c>
      <c r="C1440" s="12" t="str">
        <f t="shared" si="953"/>
        <v>SCI RETAIL RENNES 2</v>
      </c>
      <c r="D1440" s="25" t="s">
        <v>243</v>
      </c>
      <c r="E1440" s="29">
        <v>108748.63</v>
      </c>
      <c r="F1440" s="15"/>
      <c r="G1440" s="30" t="s">
        <v>11</v>
      </c>
      <c r="H1440" s="31">
        <v>0</v>
      </c>
      <c r="I1440" s="32">
        <v>0</v>
      </c>
      <c r="J1440" s="32">
        <v>0</v>
      </c>
      <c r="K1440" s="35"/>
      <c r="M1440" s="84">
        <v>41852</v>
      </c>
      <c r="O1440" s="15"/>
      <c r="P1440" s="15"/>
      <c r="Q1440" s="15"/>
      <c r="R1440" s="15"/>
      <c r="S1440" s="15"/>
      <c r="T1440" s="15"/>
      <c r="U1440" s="15"/>
      <c r="V1440" s="15"/>
      <c r="W1440" s="15"/>
      <c r="X1440" s="15"/>
      <c r="Y1440" s="15"/>
      <c r="Z1440" s="15"/>
      <c r="AA1440" s="15"/>
      <c r="AB1440" s="15"/>
      <c r="AC1440" s="15"/>
      <c r="AD1440" s="15"/>
      <c r="AE1440" s="15"/>
      <c r="AF1440" s="15"/>
      <c r="AG1440" s="15"/>
      <c r="AH1440" s="15"/>
      <c r="AI1440" s="15"/>
      <c r="AJ1440" s="15"/>
      <c r="AK1440" s="15"/>
      <c r="AL1440" s="15"/>
      <c r="AM1440" s="15"/>
      <c r="AN1440" s="15"/>
      <c r="AO1440" s="15"/>
      <c r="AP1440" s="15"/>
      <c r="AQ1440" s="15"/>
      <c r="AR1440" s="15"/>
      <c r="AS1440" s="15"/>
      <c r="AT1440" s="15"/>
      <c r="AU1440" s="15"/>
      <c r="AV1440" s="15"/>
      <c r="AW1440" s="15"/>
      <c r="AX1440" s="15"/>
      <c r="AY1440" s="15"/>
      <c r="AZ1440" s="15"/>
      <c r="BA1440" s="15"/>
      <c r="BB1440" s="15"/>
      <c r="BC1440" s="15"/>
      <c r="BD1440" s="15"/>
      <c r="BE1440" s="35"/>
      <c r="BF1440" s="35"/>
      <c r="BG1440" s="35"/>
    </row>
    <row r="1441" spans="1:57" ht="16" x14ac:dyDescent="0.2">
      <c r="B1441" s="11">
        <f t="shared" si="953"/>
        <v>46</v>
      </c>
      <c r="C1441" s="12" t="str">
        <f t="shared" si="953"/>
        <v>SCI RETAIL RENNES 2</v>
      </c>
      <c r="D1441" s="25" t="s">
        <v>244</v>
      </c>
      <c r="E1441" s="29">
        <v>108748.63</v>
      </c>
      <c r="F1441" s="15"/>
      <c r="G1441" s="36" t="s">
        <v>12</v>
      </c>
      <c r="H1441" s="31">
        <v>0</v>
      </c>
      <c r="I1441" s="32">
        <v>0</v>
      </c>
      <c r="J1441" s="32">
        <v>0</v>
      </c>
      <c r="K1441" s="24"/>
      <c r="L1441" s="37" t="s">
        <v>245</v>
      </c>
      <c r="M1441" s="74">
        <v>1</v>
      </c>
      <c r="N1441" s="74">
        <v>1</v>
      </c>
      <c r="O1441" s="38">
        <v>1.0132608695652174</v>
      </c>
      <c r="P1441" s="38">
        <v>1.02</v>
      </c>
      <c r="Q1441" s="38">
        <v>1.02</v>
      </c>
      <c r="R1441" s="38">
        <v>1.02</v>
      </c>
      <c r="S1441" s="38">
        <v>1.0267630434782609</v>
      </c>
      <c r="T1441" s="38">
        <v>1.0302</v>
      </c>
      <c r="U1441" s="38">
        <v>1.0302</v>
      </c>
      <c r="V1441" s="38">
        <v>1.0302</v>
      </c>
      <c r="W1441" s="38">
        <v>1.0370306739130435</v>
      </c>
      <c r="X1441" s="38">
        <v>1.040502</v>
      </c>
      <c r="Y1441" s="38">
        <v>1.040502</v>
      </c>
      <c r="Z1441" s="38">
        <v>1.040502</v>
      </c>
      <c r="AA1441" s="38">
        <v>1.047400980652174</v>
      </c>
      <c r="AB1441" s="38">
        <v>1.0509070200000001</v>
      </c>
      <c r="AC1441" s="38">
        <v>1.0509070200000001</v>
      </c>
      <c r="AD1441" s="38">
        <v>1.0509070200000001</v>
      </c>
      <c r="AE1441" s="38">
        <v>1.0578749904586957</v>
      </c>
      <c r="AF1441" s="38">
        <v>1.0614160902000001</v>
      </c>
      <c r="AG1441" s="38">
        <v>1.0614160902000001</v>
      </c>
      <c r="AH1441" s="38">
        <v>1.0614160902000001</v>
      </c>
      <c r="AI1441" s="38">
        <v>1.0684537403632828</v>
      </c>
      <c r="AJ1441" s="38">
        <v>1.0720302511020001</v>
      </c>
      <c r="AK1441" s="38">
        <v>1.0720302511020001</v>
      </c>
      <c r="AL1441" s="38">
        <v>1.0720302511020001</v>
      </c>
      <c r="AM1441" s="38">
        <v>1.0791382777669156</v>
      </c>
      <c r="AN1441" s="38">
        <v>1.0827505536130202</v>
      </c>
      <c r="AO1441" s="38">
        <v>1.0827505536130202</v>
      </c>
      <c r="AP1441" s="38">
        <v>1.0827505536130202</v>
      </c>
      <c r="AQ1441" s="38">
        <v>1.0899296605445847</v>
      </c>
      <c r="AR1441" s="38">
        <v>1.0935780591491504</v>
      </c>
      <c r="AS1441" s="38">
        <v>1.0935780591491504</v>
      </c>
      <c r="AT1441" s="38">
        <v>1.0935780591491504</v>
      </c>
      <c r="AU1441" s="38">
        <v>1.1008289571500307</v>
      </c>
      <c r="AV1441" s="38">
        <v>1.104513839740642</v>
      </c>
      <c r="AW1441" s="38">
        <v>1.104513839740642</v>
      </c>
      <c r="AX1441" s="38">
        <v>1.104513839740642</v>
      </c>
      <c r="AY1441" s="38">
        <v>1.1118372467215309</v>
      </c>
      <c r="AZ1441" s="38">
        <v>1.1155589781380484</v>
      </c>
      <c r="BA1441" s="38">
        <v>1.1155589781380484</v>
      </c>
      <c r="BB1441" s="38">
        <v>1.1155589781380484</v>
      </c>
      <c r="BC1441" s="38">
        <v>1.1229556191887464</v>
      </c>
      <c r="BD1441" s="38">
        <v>1.1267145679194288</v>
      </c>
    </row>
    <row r="1442" spans="1:57" ht="16" x14ac:dyDescent="0.2">
      <c r="B1442" s="11">
        <f t="shared" si="953"/>
        <v>46</v>
      </c>
      <c r="C1442" s="12" t="str">
        <f t="shared" si="953"/>
        <v>SCI RETAIL RENNES 2</v>
      </c>
      <c r="D1442" s="25" t="s">
        <v>25</v>
      </c>
      <c r="E1442" s="39" t="s">
        <v>30</v>
      </c>
      <c r="F1442" s="15"/>
      <c r="K1442" s="24"/>
      <c r="L1442" s="16" t="s">
        <v>246</v>
      </c>
      <c r="M1442" s="70"/>
      <c r="N1442" s="70"/>
      <c r="O1442" s="40">
        <f>O1435*$E1439/4+O1439*$E1450/4</f>
        <v>25500</v>
      </c>
      <c r="P1442" s="40">
        <f t="shared" ref="P1442:BD1442" si="961">P1435*$E1439/4+P1439*$E1450/4</f>
        <v>25500</v>
      </c>
      <c r="Q1442" s="40">
        <f t="shared" si="961"/>
        <v>25500</v>
      </c>
      <c r="R1442" s="40">
        <f t="shared" si="961"/>
        <v>25500</v>
      </c>
      <c r="S1442" s="40">
        <f t="shared" si="961"/>
        <v>29285.730619943446</v>
      </c>
      <c r="T1442" s="40">
        <f t="shared" si="961"/>
        <v>30706.245436045112</v>
      </c>
      <c r="U1442" s="40">
        <f t="shared" si="961"/>
        <v>30706.245436045112</v>
      </c>
      <c r="V1442" s="40">
        <f t="shared" si="961"/>
        <v>30706.245436045112</v>
      </c>
      <c r="W1442" s="40">
        <f t="shared" si="961"/>
        <v>30706.245436045112</v>
      </c>
      <c r="X1442" s="40">
        <f t="shared" si="961"/>
        <v>30706.245436045112</v>
      </c>
      <c r="Y1442" s="40">
        <f t="shared" si="961"/>
        <v>30706.245436045112</v>
      </c>
      <c r="Z1442" s="40">
        <f t="shared" si="961"/>
        <v>30706.245436045112</v>
      </c>
      <c r="AA1442" s="40">
        <f t="shared" si="961"/>
        <v>30706.245436045112</v>
      </c>
      <c r="AB1442" s="40">
        <f t="shared" si="961"/>
        <v>30706.245436045112</v>
      </c>
      <c r="AC1442" s="40">
        <f t="shared" si="961"/>
        <v>30706.245436045112</v>
      </c>
      <c r="AD1442" s="40">
        <f t="shared" si="961"/>
        <v>30706.245436045112</v>
      </c>
      <c r="AE1442" s="40">
        <f t="shared" si="961"/>
        <v>30706.245436045112</v>
      </c>
      <c r="AF1442" s="40">
        <f t="shared" si="961"/>
        <v>30706.245436045112</v>
      </c>
      <c r="AG1442" s="40">
        <f t="shared" si="961"/>
        <v>30706.245436045112</v>
      </c>
      <c r="AH1442" s="40">
        <f t="shared" si="961"/>
        <v>30706.245436045112</v>
      </c>
      <c r="AI1442" s="40">
        <f t="shared" si="961"/>
        <v>30706.245436045112</v>
      </c>
      <c r="AJ1442" s="40">
        <f t="shared" si="961"/>
        <v>30706.245436045112</v>
      </c>
      <c r="AK1442" s="40">
        <f t="shared" si="961"/>
        <v>30706.245436045112</v>
      </c>
      <c r="AL1442" s="40">
        <f t="shared" si="961"/>
        <v>30706.245436045112</v>
      </c>
      <c r="AM1442" s="40">
        <f t="shared" si="961"/>
        <v>30706.245436045112</v>
      </c>
      <c r="AN1442" s="40">
        <f t="shared" si="961"/>
        <v>30706.245436045112</v>
      </c>
      <c r="AO1442" s="40">
        <f t="shared" si="961"/>
        <v>30706.245436045112</v>
      </c>
      <c r="AP1442" s="40">
        <f t="shared" si="961"/>
        <v>30706.245436045112</v>
      </c>
      <c r="AQ1442" s="40">
        <f t="shared" si="961"/>
        <v>30706.245436045112</v>
      </c>
      <c r="AR1442" s="40">
        <f t="shared" si="961"/>
        <v>30706.245436045112</v>
      </c>
      <c r="AS1442" s="40">
        <f t="shared" si="961"/>
        <v>30706.245436045112</v>
      </c>
      <c r="AT1442" s="40">
        <f t="shared" si="961"/>
        <v>30706.245436045112</v>
      </c>
      <c r="AU1442" s="40">
        <f t="shared" si="961"/>
        <v>30706.245436045112</v>
      </c>
      <c r="AV1442" s="40">
        <f t="shared" si="961"/>
        <v>30706.245436045112</v>
      </c>
      <c r="AW1442" s="40">
        <f t="shared" si="961"/>
        <v>30706.245436045112</v>
      </c>
      <c r="AX1442" s="40">
        <f t="shared" si="961"/>
        <v>30706.245436045112</v>
      </c>
      <c r="AY1442" s="40">
        <f t="shared" si="961"/>
        <v>30706.245436045112</v>
      </c>
      <c r="AZ1442" s="40">
        <f t="shared" si="961"/>
        <v>30706.245436045112</v>
      </c>
      <c r="BA1442" s="40">
        <f t="shared" si="961"/>
        <v>30706.245436045112</v>
      </c>
      <c r="BB1442" s="40">
        <f t="shared" si="961"/>
        <v>30706.245436045112</v>
      </c>
      <c r="BC1442" s="40">
        <f t="shared" si="961"/>
        <v>30706.245436045112</v>
      </c>
      <c r="BD1442" s="40">
        <f t="shared" si="961"/>
        <v>30706.245436045112</v>
      </c>
    </row>
    <row r="1443" spans="1:57" ht="16" x14ac:dyDescent="0.2">
      <c r="B1443" s="11">
        <f t="shared" si="953"/>
        <v>46</v>
      </c>
      <c r="C1443" s="12" t="str">
        <f t="shared" si="953"/>
        <v>SCI RETAIL RENNES 2</v>
      </c>
      <c r="D1443" s="25" t="s">
        <v>247</v>
      </c>
      <c r="E1443" s="39" t="s">
        <v>248</v>
      </c>
      <c r="F1443" s="15"/>
      <c r="G1443" s="25" t="s">
        <v>249</v>
      </c>
      <c r="H1443" s="26">
        <v>45138</v>
      </c>
      <c r="I1443" s="25" t="s">
        <v>239</v>
      </c>
      <c r="J1443" s="26">
        <v>45138</v>
      </c>
      <c r="K1443" s="24"/>
      <c r="L1443" s="20" t="s">
        <v>250</v>
      </c>
      <c r="M1443" s="72"/>
      <c r="N1443" s="72"/>
      <c r="O1443" s="41">
        <f>IF($E1449&gt;=O$3,IF(O$3&lt;=($E1438+365),O1442,IFERROR(O1435*$E1440/4*O1441+
$E1450*O1439/4*IFERROR(O1441/$E1451,0),0)),IF(O$3&lt;=($E1449+365),O1435*$E1440/4*O1441+$E1450*O1439/4*IFERROR(O1441/$E1451,0),IFERROR($E1450*O1439/4*IFERROR(O1441/$E1451,0),0)))</f>
        <v>27547.682849456523</v>
      </c>
      <c r="P1443" s="41">
        <f t="shared" ref="P1443:BD1443" si="962">IF($E1449&gt;=P$3,IF(P$3&lt;=($E1438+365),P1442,IFERROR(P1435*$E1440/4*P1441+
$E1450*P1439/4*IFERROR(P1441/$E1451,0),0)),IF(P$3&lt;=($E1449+365),P1435*$E1440/4*P1441+$E1450*P1439/4*IFERROR(P1441/$E1451,0),IFERROR($E1450*P1439/4*IFERROR(P1441/$E1451,0),0)))</f>
        <v>27730.900650000003</v>
      </c>
      <c r="Q1443" s="41">
        <f t="shared" si="962"/>
        <v>27730.900650000003</v>
      </c>
      <c r="R1443" s="41">
        <f t="shared" si="962"/>
        <v>27730.900650000003</v>
      </c>
      <c r="S1443" s="41">
        <f t="shared" si="962"/>
        <v>30099.402640866356</v>
      </c>
      <c r="T1443" s="41">
        <f t="shared" si="962"/>
        <v>30809.030622150003</v>
      </c>
      <c r="U1443" s="41">
        <f t="shared" si="962"/>
        <v>30809.030622150003</v>
      </c>
      <c r="V1443" s="41">
        <f t="shared" si="962"/>
        <v>30809.030622150003</v>
      </c>
      <c r="W1443" s="41">
        <f t="shared" si="962"/>
        <v>31013.307890405562</v>
      </c>
      <c r="X1443" s="41">
        <f t="shared" si="962"/>
        <v>31117.120928371507</v>
      </c>
      <c r="Y1443" s="41">
        <f t="shared" si="962"/>
        <v>31117.120928371507</v>
      </c>
      <c r="Z1443" s="41">
        <f t="shared" si="962"/>
        <v>31117.120928371507</v>
      </c>
      <c r="AA1443" s="41">
        <f t="shared" si="962"/>
        <v>31323.44096930962</v>
      </c>
      <c r="AB1443" s="41">
        <f t="shared" si="962"/>
        <v>31428.292137655222</v>
      </c>
      <c r="AC1443" s="41">
        <f t="shared" si="962"/>
        <v>31428.292137655222</v>
      </c>
      <c r="AD1443" s="41">
        <f t="shared" si="962"/>
        <v>31428.292137655222</v>
      </c>
      <c r="AE1443" s="41">
        <f t="shared" si="962"/>
        <v>31636.675379002718</v>
      </c>
      <c r="AF1443" s="41">
        <f t="shared" si="962"/>
        <v>31742.575059031769</v>
      </c>
      <c r="AG1443" s="41">
        <f t="shared" si="962"/>
        <v>31742.575059031769</v>
      </c>
      <c r="AH1443" s="41">
        <f t="shared" si="962"/>
        <v>31742.575059031769</v>
      </c>
      <c r="AI1443" s="41">
        <f t="shared" si="962"/>
        <v>31953.042132792751</v>
      </c>
      <c r="AJ1443" s="41">
        <f t="shared" si="962"/>
        <v>32060.000809622095</v>
      </c>
      <c r="AK1443" s="41">
        <f t="shared" si="962"/>
        <v>32060.000809622095</v>
      </c>
      <c r="AL1443" s="41">
        <f t="shared" si="962"/>
        <v>32060.000809622095</v>
      </c>
      <c r="AM1443" s="41">
        <f t="shared" si="962"/>
        <v>32272.572554120674</v>
      </c>
      <c r="AN1443" s="41">
        <f t="shared" si="962"/>
        <v>32380.60081771831</v>
      </c>
      <c r="AO1443" s="41">
        <f t="shared" si="962"/>
        <v>32380.60081771831</v>
      </c>
      <c r="AP1443" s="41">
        <f t="shared" si="962"/>
        <v>32380.60081771831</v>
      </c>
      <c r="AQ1443" s="41">
        <f t="shared" si="962"/>
        <v>32595.298279661882</v>
      </c>
      <c r="AR1443" s="41">
        <f t="shared" si="962"/>
        <v>32704.406825895501</v>
      </c>
      <c r="AS1443" s="41">
        <f t="shared" si="962"/>
        <v>32704.406825895501</v>
      </c>
      <c r="AT1443" s="41">
        <f t="shared" si="962"/>
        <v>32704.406825895501</v>
      </c>
      <c r="AU1443" s="41">
        <f t="shared" si="962"/>
        <v>32921.251262458507</v>
      </c>
      <c r="AV1443" s="41">
        <f t="shared" si="962"/>
        <v>33031.450894154455</v>
      </c>
      <c r="AW1443" s="41">
        <f t="shared" si="962"/>
        <v>33031.450894154455</v>
      </c>
      <c r="AX1443" s="41">
        <f t="shared" si="962"/>
        <v>33031.450894154455</v>
      </c>
      <c r="AY1443" s="41">
        <f t="shared" si="962"/>
        <v>33250.463775083081</v>
      </c>
      <c r="AZ1443" s="41">
        <f t="shared" si="962"/>
        <v>33361.765403096004</v>
      </c>
      <c r="BA1443" s="41">
        <f t="shared" si="962"/>
        <v>33361.765403096004</v>
      </c>
      <c r="BB1443" s="41">
        <f t="shared" si="962"/>
        <v>33361.765403096004</v>
      </c>
      <c r="BC1443" s="41">
        <f t="shared" si="962"/>
        <v>33582.968412833921</v>
      </c>
      <c r="BD1443" s="41">
        <f t="shared" si="962"/>
        <v>33695.383057126957</v>
      </c>
    </row>
    <row r="1444" spans="1:57" ht="16" x14ac:dyDescent="0.2">
      <c r="B1444" s="11">
        <f t="shared" si="953"/>
        <v>46</v>
      </c>
      <c r="C1444" s="12" t="str">
        <f t="shared" si="953"/>
        <v>SCI RETAIL RENNES 2</v>
      </c>
      <c r="D1444" s="25" t="s">
        <v>8</v>
      </c>
      <c r="E1444" s="42">
        <v>0</v>
      </c>
      <c r="F1444" s="15"/>
      <c r="I1444" s="15"/>
      <c r="J1444" s="24"/>
      <c r="K1444" s="24"/>
      <c r="L1444" s="20" t="s">
        <v>251</v>
      </c>
      <c r="M1444" s="72"/>
      <c r="N1444" s="72"/>
      <c r="O1444" s="41">
        <f>-$E1440/4*O1434
+(O1434&gt;0)*($J1439&gt;=O$2)*($J1439&lt;=O$3)*(($J1439-O$2+1)/O$4*$H1439/4)
+(O1434&gt;0)*($J1439&gt;O$3)*($I1439&lt;=O$3)*($I1439&gt;=O$2)*((O$3-$I1439+1)/O$4*$H1439/4)
+(O1434&gt;0)*($J1439&gt;O$3)*($I1439&lt;O$2)*$H1439/4
+(O1434&gt;0)*($J1440&gt;=O$2)*($J1440&lt;=O$3)*(($J1440-O$2+1)/O$4*$H1440/4)
+(O1434&gt;0)*($J1440&gt;O$3)*($I1440&lt;=O$3)*($I1440&gt;=O$2)*((O$3-$I1440+1)/O$4*$H1440/4)
+(O1434&gt;0)*($J1440&gt;O$3)*($I1440&lt;O$2)*$H1440/4
+(O1434&gt;0)*($J1441&gt;=O$2)*($J1441&lt;=O$3)*(($J1441-O$2+1)/O$4*$H1441/4)
+(O1434&gt;0)*($J1441&gt;O$3)*($I1441&lt;=O$3)*($I1441&gt;=O$2)*((O$3-$I1441+1)/O$4*$H1441/4)
+(O1434&gt;0)*($J1441&gt;O$3)*($I1441&lt;O$2)*$H1441/4
-$E1450/4*O1438
+(O1438&gt;0)*($J1450&gt;=O$2)*($J1450&lt;=O$3)*(($J1450-O$2+1)/O$4*$H1450/4)
+(O1438&gt;0)*($J1450&gt;O$3)*($I1450&lt;=O$3)*($I1450&gt;=O$2)*((O$3-$I1450+1)/O$4*$H1450/4)
+(O1438&gt;0)*($J1450&gt;O$3)*($I1450&lt;O$2)*$H1450/4
+(O1438&gt;0)*($J1451&gt;=O$2)*($J1451&lt;=O$3)*(($J1451-O$2+1)/O$4*$H1451/4)
+(O1438&gt;0)*($J1451&gt;O$3)*($I1451&lt;=O$3)*($I1451&gt;=O$2)*((O$3-$I1451+1)/O$4*$H1451/4)
+(O1438&gt;0)*($J1451&gt;O$3)*($I1451&lt;O$2)*$H1451/4
+(O1438&gt;0)*($J1452&gt;=O$2)*($J1452&lt;=O$3)*(($J1452-O$2+1)/O$4*$H1452/4)
+(O1438&gt;0)*($J1452&gt;O$3)*($I1452&lt;=O$3)*($I1452&gt;=O$2)*((O$3-$I1452+1)/O$4*$H1452/4)
+(O1438&gt;0)*($J1452&gt;O$3)*($I1452&lt;O$2)*$H1452/4</f>
        <v>0</v>
      </c>
      <c r="P1444" s="41">
        <f t="shared" ref="P1444:BD1444" si="963">-$E1440/4*P1434
+(P1434&gt;0)*($J1439&gt;=P$2)*($J1439&lt;=P$3)*(($J1439-P$2+1)/P$4*$H1439/4)
+(P1434&gt;0)*($J1439&gt;P$3)*($I1439&lt;=P$3)*($I1439&gt;=P$2)*((P$3-$I1439+1)/P$4*$H1439/4)
+(P1434&gt;0)*($J1439&gt;P$3)*($I1439&lt;P$2)*$H1439/4
+(P1434&gt;0)*($J1440&gt;=P$2)*($J1440&lt;=P$3)*(($J1440-P$2+1)/P$4*$H1440/4)
+(P1434&gt;0)*($J1440&gt;P$3)*($I1440&lt;=P$3)*($I1440&gt;=P$2)*((P$3-$I1440+1)/P$4*$H1440/4)
+(P1434&gt;0)*($J1440&gt;P$3)*($I1440&lt;P$2)*$H1440/4
+(P1434&gt;0)*($J1441&gt;=P$2)*($J1441&lt;=P$3)*(($J1441-P$2+1)/P$4*$H1441/4)
+(P1434&gt;0)*($J1441&gt;P$3)*($I1441&lt;=P$3)*($I1441&gt;=P$2)*((P$3-$I1441+1)/P$4*$H1441/4)
+(P1434&gt;0)*($J1441&gt;P$3)*($I1441&lt;P$2)*$H1441/4
-$E1450/4*P1438
+(P1438&gt;0)*($J1450&gt;=P$2)*($J1450&lt;=P$3)*(($J1450-P$2+1)/P$4*$H1450/4)
+(P1438&gt;0)*($J1450&gt;P$3)*($I1450&lt;=P$3)*($I1450&gt;=P$2)*((P$3-$I1450+1)/P$4*$H1450/4)
+(P1438&gt;0)*($J1450&gt;P$3)*($I1450&lt;P$2)*$H1450/4
+(P1438&gt;0)*($J1451&gt;=P$2)*($J1451&lt;=P$3)*(($J1451-P$2+1)/P$4*$H1451/4)
+(P1438&gt;0)*($J1451&gt;P$3)*($I1451&lt;=P$3)*($I1451&gt;=P$2)*((P$3-$I1451+1)/P$4*$H1451/4)
+(P1438&gt;0)*($J1451&gt;P$3)*($I1451&lt;P$2)*$H1451/4
+(P1438&gt;0)*($J1452&gt;=P$2)*($J1452&lt;=P$3)*(($J1452-P$2+1)/P$4*$H1452/4)
+(P1438&gt;0)*($J1452&gt;P$3)*($I1452&lt;=P$3)*($I1452&gt;=P$2)*((P$3-$I1452+1)/P$4*$H1452/4)
+(P1438&gt;0)*($J1452&gt;P$3)*($I1452&lt;P$2)*$H1452/4</f>
        <v>0</v>
      </c>
      <c r="Q1444" s="41">
        <f t="shared" si="963"/>
        <v>0</v>
      </c>
      <c r="R1444" s="41">
        <f t="shared" si="963"/>
        <v>0</v>
      </c>
      <c r="S1444" s="41">
        <f t="shared" si="963"/>
        <v>0</v>
      </c>
      <c r="T1444" s="41">
        <f t="shared" si="963"/>
        <v>0</v>
      </c>
      <c r="U1444" s="41">
        <f t="shared" si="963"/>
        <v>0</v>
      </c>
      <c r="V1444" s="41">
        <f t="shared" si="963"/>
        <v>0</v>
      </c>
      <c r="W1444" s="41">
        <f t="shared" si="963"/>
        <v>0</v>
      </c>
      <c r="X1444" s="41">
        <f t="shared" si="963"/>
        <v>0</v>
      </c>
      <c r="Y1444" s="41">
        <f t="shared" si="963"/>
        <v>0</v>
      </c>
      <c r="Z1444" s="41">
        <f t="shared" si="963"/>
        <v>0</v>
      </c>
      <c r="AA1444" s="41">
        <f t="shared" si="963"/>
        <v>0</v>
      </c>
      <c r="AB1444" s="41">
        <f t="shared" si="963"/>
        <v>0</v>
      </c>
      <c r="AC1444" s="41">
        <f t="shared" si="963"/>
        <v>0</v>
      </c>
      <c r="AD1444" s="41">
        <f t="shared" si="963"/>
        <v>0</v>
      </c>
      <c r="AE1444" s="41">
        <f t="shared" si="963"/>
        <v>0</v>
      </c>
      <c r="AF1444" s="41">
        <f t="shared" si="963"/>
        <v>0</v>
      </c>
      <c r="AG1444" s="41">
        <f t="shared" si="963"/>
        <v>0</v>
      </c>
      <c r="AH1444" s="41">
        <f t="shared" si="963"/>
        <v>0</v>
      </c>
      <c r="AI1444" s="41">
        <f t="shared" si="963"/>
        <v>0</v>
      </c>
      <c r="AJ1444" s="41">
        <f t="shared" si="963"/>
        <v>0</v>
      </c>
      <c r="AK1444" s="41">
        <f t="shared" si="963"/>
        <v>0</v>
      </c>
      <c r="AL1444" s="41">
        <f t="shared" si="963"/>
        <v>0</v>
      </c>
      <c r="AM1444" s="41">
        <f t="shared" si="963"/>
        <v>0</v>
      </c>
      <c r="AN1444" s="41">
        <f t="shared" si="963"/>
        <v>0</v>
      </c>
      <c r="AO1444" s="41">
        <f t="shared" si="963"/>
        <v>0</v>
      </c>
      <c r="AP1444" s="41">
        <f t="shared" si="963"/>
        <v>0</v>
      </c>
      <c r="AQ1444" s="41">
        <f t="shared" si="963"/>
        <v>0</v>
      </c>
      <c r="AR1444" s="41">
        <f t="shared" si="963"/>
        <v>0</v>
      </c>
      <c r="AS1444" s="41">
        <f t="shared" si="963"/>
        <v>0</v>
      </c>
      <c r="AT1444" s="41">
        <f t="shared" si="963"/>
        <v>0</v>
      </c>
      <c r="AU1444" s="41">
        <f t="shared" si="963"/>
        <v>0</v>
      </c>
      <c r="AV1444" s="41">
        <f t="shared" si="963"/>
        <v>0</v>
      </c>
      <c r="AW1444" s="41">
        <f t="shared" si="963"/>
        <v>0</v>
      </c>
      <c r="AX1444" s="41">
        <f t="shared" si="963"/>
        <v>0</v>
      </c>
      <c r="AY1444" s="41">
        <f t="shared" si="963"/>
        <v>0</v>
      </c>
      <c r="AZ1444" s="41">
        <f t="shared" si="963"/>
        <v>0</v>
      </c>
      <c r="BA1444" s="41">
        <f t="shared" si="963"/>
        <v>0</v>
      </c>
      <c r="BB1444" s="41">
        <f t="shared" si="963"/>
        <v>0</v>
      </c>
      <c r="BC1444" s="41">
        <f t="shared" si="963"/>
        <v>0</v>
      </c>
      <c r="BD1444" s="41">
        <f t="shared" si="963"/>
        <v>0</v>
      </c>
    </row>
    <row r="1445" spans="1:57" ht="16" x14ac:dyDescent="0.2">
      <c r="B1445" s="11">
        <f t="shared" si="953"/>
        <v>46</v>
      </c>
      <c r="C1445" s="12" t="str">
        <f t="shared" si="953"/>
        <v>SCI RETAIL RENNES 2</v>
      </c>
      <c r="D1445" s="43" t="s">
        <v>252</v>
      </c>
      <c r="E1445" s="42" t="s">
        <v>288</v>
      </c>
      <c r="F1445" s="44"/>
      <c r="G1445" s="43" t="s">
        <v>253</v>
      </c>
      <c r="H1445" s="39">
        <v>0</v>
      </c>
      <c r="I1445" s="43" t="s">
        <v>254</v>
      </c>
      <c r="J1445" s="32">
        <v>0</v>
      </c>
      <c r="K1445" s="24"/>
      <c r="L1445" s="20" t="s">
        <v>255</v>
      </c>
      <c r="M1445" s="72"/>
      <c r="N1445" s="72"/>
      <c r="O1445" s="41">
        <v>0</v>
      </c>
      <c r="P1445" s="41">
        <v>0</v>
      </c>
      <c r="Q1445" s="41">
        <v>0</v>
      </c>
      <c r="R1445" s="41">
        <v>0</v>
      </c>
      <c r="S1445" s="41">
        <v>0</v>
      </c>
      <c r="T1445" s="41">
        <v>0</v>
      </c>
      <c r="U1445" s="41">
        <v>0</v>
      </c>
      <c r="V1445" s="41">
        <v>0</v>
      </c>
      <c r="W1445" s="41">
        <v>0</v>
      </c>
      <c r="X1445" s="41">
        <v>0</v>
      </c>
      <c r="Y1445" s="41">
        <v>0</v>
      </c>
      <c r="Z1445" s="41">
        <v>0</v>
      </c>
      <c r="AA1445" s="41">
        <v>0</v>
      </c>
      <c r="AB1445" s="41">
        <v>0</v>
      </c>
      <c r="AC1445" s="41">
        <v>0</v>
      </c>
      <c r="AD1445" s="41">
        <v>0</v>
      </c>
      <c r="AE1445" s="41">
        <v>0</v>
      </c>
      <c r="AF1445" s="41">
        <v>0</v>
      </c>
      <c r="AG1445" s="41">
        <v>0</v>
      </c>
      <c r="AH1445" s="41">
        <v>0</v>
      </c>
      <c r="AI1445" s="41">
        <v>0</v>
      </c>
      <c r="AJ1445" s="41">
        <v>0</v>
      </c>
      <c r="AK1445" s="41">
        <v>0</v>
      </c>
      <c r="AL1445" s="41">
        <v>0</v>
      </c>
      <c r="AM1445" s="41">
        <v>0</v>
      </c>
      <c r="AN1445" s="41">
        <v>0</v>
      </c>
      <c r="AO1445" s="41">
        <v>0</v>
      </c>
      <c r="AP1445" s="41">
        <v>0</v>
      </c>
      <c r="AQ1445" s="41">
        <v>0</v>
      </c>
      <c r="AR1445" s="41">
        <v>0</v>
      </c>
      <c r="AS1445" s="41">
        <v>0</v>
      </c>
      <c r="AT1445" s="41">
        <v>0</v>
      </c>
      <c r="AU1445" s="41">
        <v>0</v>
      </c>
      <c r="AV1445" s="41">
        <v>0</v>
      </c>
      <c r="AW1445" s="41">
        <v>0</v>
      </c>
      <c r="AX1445" s="41">
        <v>0</v>
      </c>
      <c r="AY1445" s="41">
        <v>0</v>
      </c>
      <c r="AZ1445" s="41">
        <v>0</v>
      </c>
      <c r="BA1445" s="41">
        <v>0</v>
      </c>
      <c r="BB1445" s="41">
        <v>0</v>
      </c>
      <c r="BC1445" s="41">
        <v>0</v>
      </c>
      <c r="BD1445" s="41">
        <v>0</v>
      </c>
    </row>
    <row r="1446" spans="1:57" ht="16" x14ac:dyDescent="0.2">
      <c r="B1446" s="11">
        <f t="shared" si="953"/>
        <v>46</v>
      </c>
      <c r="C1446" s="12" t="str">
        <f t="shared" si="953"/>
        <v>SCI RETAIL RENNES 2</v>
      </c>
      <c r="D1446" s="43" t="s">
        <v>256</v>
      </c>
      <c r="E1446" s="32">
        <v>45138</v>
      </c>
      <c r="G1446" s="43" t="s">
        <v>257</v>
      </c>
      <c r="H1446" s="42">
        <v>0</v>
      </c>
      <c r="I1446" s="43" t="s">
        <v>258</v>
      </c>
      <c r="J1446" s="29">
        <v>0</v>
      </c>
      <c r="K1446" s="23"/>
      <c r="L1446" s="33" t="s">
        <v>259</v>
      </c>
      <c r="M1446" s="73"/>
      <c r="N1446" s="73"/>
      <c r="O1446" s="45">
        <f>-(O1443+O1444)*IFERROR((O1433+O1437)/(O1435+O1439),0)</f>
        <v>0</v>
      </c>
      <c r="P1446" s="45">
        <f t="shared" ref="P1446:BD1446" si="964">-(P1443+P1444)*IFERROR((P1433+P1437)/(P1435+P1439),0)</f>
        <v>0</v>
      </c>
      <c r="Q1446" s="45">
        <f t="shared" si="964"/>
        <v>0</v>
      </c>
      <c r="R1446" s="45">
        <f t="shared" si="964"/>
        <v>0</v>
      </c>
      <c r="S1446" s="45">
        <f t="shared" si="964"/>
        <v>0</v>
      </c>
      <c r="T1446" s="45">
        <f t="shared" si="964"/>
        <v>0</v>
      </c>
      <c r="U1446" s="45">
        <f t="shared" si="964"/>
        <v>0</v>
      </c>
      <c r="V1446" s="45">
        <f t="shared" si="964"/>
        <v>0</v>
      </c>
      <c r="W1446" s="45">
        <f t="shared" si="964"/>
        <v>0</v>
      </c>
      <c r="X1446" s="45">
        <f t="shared" si="964"/>
        <v>0</v>
      </c>
      <c r="Y1446" s="45">
        <f t="shared" si="964"/>
        <v>0</v>
      </c>
      <c r="Z1446" s="45">
        <f t="shared" si="964"/>
        <v>0</v>
      </c>
      <c r="AA1446" s="45">
        <f t="shared" si="964"/>
        <v>0</v>
      </c>
      <c r="AB1446" s="45">
        <f t="shared" si="964"/>
        <v>0</v>
      </c>
      <c r="AC1446" s="45">
        <f t="shared" si="964"/>
        <v>0</v>
      </c>
      <c r="AD1446" s="45">
        <f t="shared" si="964"/>
        <v>0</v>
      </c>
      <c r="AE1446" s="45">
        <f t="shared" si="964"/>
        <v>0</v>
      </c>
      <c r="AF1446" s="45">
        <f t="shared" si="964"/>
        <v>0</v>
      </c>
      <c r="AG1446" s="45">
        <f t="shared" si="964"/>
        <v>0</v>
      </c>
      <c r="AH1446" s="45">
        <f t="shared" si="964"/>
        <v>0</v>
      </c>
      <c r="AI1446" s="45">
        <f t="shared" si="964"/>
        <v>0</v>
      </c>
      <c r="AJ1446" s="45">
        <f t="shared" si="964"/>
        <v>0</v>
      </c>
      <c r="AK1446" s="45">
        <f t="shared" si="964"/>
        <v>0</v>
      </c>
      <c r="AL1446" s="45">
        <f t="shared" si="964"/>
        <v>0</v>
      </c>
      <c r="AM1446" s="45">
        <f t="shared" si="964"/>
        <v>0</v>
      </c>
      <c r="AN1446" s="45">
        <f t="shared" si="964"/>
        <v>0</v>
      </c>
      <c r="AO1446" s="45">
        <f t="shared" si="964"/>
        <v>0</v>
      </c>
      <c r="AP1446" s="45">
        <f t="shared" si="964"/>
        <v>0</v>
      </c>
      <c r="AQ1446" s="45">
        <f t="shared" si="964"/>
        <v>0</v>
      </c>
      <c r="AR1446" s="45">
        <f t="shared" si="964"/>
        <v>0</v>
      </c>
      <c r="AS1446" s="45">
        <f t="shared" si="964"/>
        <v>0</v>
      </c>
      <c r="AT1446" s="45">
        <f t="shared" si="964"/>
        <v>0</v>
      </c>
      <c r="AU1446" s="45">
        <f t="shared" si="964"/>
        <v>0</v>
      </c>
      <c r="AV1446" s="45">
        <f t="shared" si="964"/>
        <v>0</v>
      </c>
      <c r="AW1446" s="45">
        <f t="shared" si="964"/>
        <v>0</v>
      </c>
      <c r="AX1446" s="45">
        <f t="shared" si="964"/>
        <v>0</v>
      </c>
      <c r="AY1446" s="45">
        <f t="shared" si="964"/>
        <v>0</v>
      </c>
      <c r="AZ1446" s="45">
        <f t="shared" si="964"/>
        <v>0</v>
      </c>
      <c r="BA1446" s="45">
        <f t="shared" si="964"/>
        <v>0</v>
      </c>
      <c r="BB1446" s="45">
        <f t="shared" si="964"/>
        <v>0</v>
      </c>
      <c r="BC1446" s="45">
        <f t="shared" si="964"/>
        <v>0</v>
      </c>
      <c r="BD1446" s="45">
        <f t="shared" si="964"/>
        <v>0</v>
      </c>
    </row>
    <row r="1447" spans="1:57" ht="16" x14ac:dyDescent="0.2">
      <c r="B1447" s="11">
        <f t="shared" si="953"/>
        <v>46</v>
      </c>
      <c r="C1447" s="12" t="str">
        <f t="shared" si="953"/>
        <v>SCI RETAIL RENNES 2</v>
      </c>
      <c r="K1447" s="24"/>
      <c r="O1447" s="15"/>
      <c r="P1447" s="15"/>
      <c r="Q1447" s="15"/>
      <c r="R1447" s="15"/>
      <c r="S1447" s="15"/>
      <c r="T1447" s="15"/>
      <c r="U1447" s="15"/>
      <c r="V1447" s="15"/>
      <c r="W1447" s="15"/>
      <c r="X1447" s="15"/>
      <c r="Y1447" s="15"/>
      <c r="Z1447" s="15"/>
      <c r="AA1447" s="15"/>
      <c r="AB1447" s="15"/>
      <c r="AC1447" s="15"/>
      <c r="AD1447" s="15"/>
      <c r="AE1447" s="15"/>
      <c r="AF1447" s="15"/>
      <c r="AG1447" s="15"/>
      <c r="AH1447" s="15"/>
      <c r="AI1447" s="15"/>
      <c r="AJ1447" s="15"/>
      <c r="AK1447" s="15"/>
      <c r="AL1447" s="15"/>
      <c r="AM1447" s="15"/>
      <c r="AN1447" s="15"/>
      <c r="AO1447" s="15"/>
      <c r="AP1447" s="15"/>
      <c r="AQ1447" s="15"/>
      <c r="AR1447" s="15"/>
      <c r="AS1447" s="15"/>
      <c r="AT1447" s="15"/>
      <c r="AU1447" s="15"/>
      <c r="AV1447" s="15"/>
      <c r="AW1447" s="15"/>
      <c r="AX1447" s="15"/>
      <c r="AY1447" s="15"/>
      <c r="AZ1447" s="15"/>
      <c r="BA1447" s="15"/>
      <c r="BB1447" s="15"/>
      <c r="BC1447" s="15"/>
      <c r="BD1447" s="15"/>
    </row>
    <row r="1448" spans="1:57" ht="16" x14ac:dyDescent="0.2">
      <c r="B1448" s="11">
        <f t="shared" si="953"/>
        <v>46</v>
      </c>
      <c r="C1448" s="12" t="str">
        <f t="shared" si="953"/>
        <v>SCI RETAIL RENNES 2</v>
      </c>
      <c r="G1448" s="46" t="s">
        <v>229</v>
      </c>
      <c r="H1448" s="104" t="s">
        <v>26</v>
      </c>
      <c r="I1448" s="105"/>
      <c r="J1448" s="106"/>
      <c r="K1448" s="23"/>
      <c r="L1448" s="47" t="s">
        <v>4</v>
      </c>
      <c r="M1448" s="81"/>
      <c r="N1448" s="81"/>
      <c r="O1448" s="48">
        <f>SUM(O1443:O1446)</f>
        <v>27547.682849456523</v>
      </c>
      <c r="P1448" s="48">
        <f t="shared" ref="P1448:BD1448" si="965">SUM(P1443:P1446)</f>
        <v>27730.900650000003</v>
      </c>
      <c r="Q1448" s="48">
        <f t="shared" si="965"/>
        <v>27730.900650000003</v>
      </c>
      <c r="R1448" s="48">
        <f t="shared" si="965"/>
        <v>27730.900650000003</v>
      </c>
      <c r="S1448" s="48">
        <f t="shared" si="965"/>
        <v>30099.402640866356</v>
      </c>
      <c r="T1448" s="48">
        <f t="shared" si="965"/>
        <v>30809.030622150003</v>
      </c>
      <c r="U1448" s="48">
        <f t="shared" si="965"/>
        <v>30809.030622150003</v>
      </c>
      <c r="V1448" s="48">
        <f t="shared" si="965"/>
        <v>30809.030622150003</v>
      </c>
      <c r="W1448" s="48">
        <f t="shared" si="965"/>
        <v>31013.307890405562</v>
      </c>
      <c r="X1448" s="48">
        <f t="shared" si="965"/>
        <v>31117.120928371507</v>
      </c>
      <c r="Y1448" s="48">
        <f t="shared" si="965"/>
        <v>31117.120928371507</v>
      </c>
      <c r="Z1448" s="48">
        <f t="shared" si="965"/>
        <v>31117.120928371507</v>
      </c>
      <c r="AA1448" s="48">
        <f t="shared" si="965"/>
        <v>31323.44096930962</v>
      </c>
      <c r="AB1448" s="48">
        <f t="shared" si="965"/>
        <v>31428.292137655222</v>
      </c>
      <c r="AC1448" s="48">
        <f t="shared" si="965"/>
        <v>31428.292137655222</v>
      </c>
      <c r="AD1448" s="48">
        <f t="shared" si="965"/>
        <v>31428.292137655222</v>
      </c>
      <c r="AE1448" s="48">
        <f t="shared" si="965"/>
        <v>31636.675379002718</v>
      </c>
      <c r="AF1448" s="48">
        <f t="shared" si="965"/>
        <v>31742.575059031769</v>
      </c>
      <c r="AG1448" s="48">
        <f t="shared" si="965"/>
        <v>31742.575059031769</v>
      </c>
      <c r="AH1448" s="48">
        <f t="shared" si="965"/>
        <v>31742.575059031769</v>
      </c>
      <c r="AI1448" s="48">
        <f t="shared" si="965"/>
        <v>31953.042132792751</v>
      </c>
      <c r="AJ1448" s="48">
        <f t="shared" si="965"/>
        <v>32060.000809622095</v>
      </c>
      <c r="AK1448" s="48">
        <f t="shared" si="965"/>
        <v>32060.000809622095</v>
      </c>
      <c r="AL1448" s="48">
        <f t="shared" si="965"/>
        <v>32060.000809622095</v>
      </c>
      <c r="AM1448" s="48">
        <f t="shared" si="965"/>
        <v>32272.572554120674</v>
      </c>
      <c r="AN1448" s="48">
        <f t="shared" si="965"/>
        <v>32380.60081771831</v>
      </c>
      <c r="AO1448" s="48">
        <f t="shared" si="965"/>
        <v>32380.60081771831</v>
      </c>
      <c r="AP1448" s="48">
        <f t="shared" si="965"/>
        <v>32380.60081771831</v>
      </c>
      <c r="AQ1448" s="48">
        <f t="shared" si="965"/>
        <v>32595.298279661882</v>
      </c>
      <c r="AR1448" s="48">
        <f t="shared" si="965"/>
        <v>32704.406825895501</v>
      </c>
      <c r="AS1448" s="48">
        <f t="shared" si="965"/>
        <v>32704.406825895501</v>
      </c>
      <c r="AT1448" s="48">
        <f t="shared" si="965"/>
        <v>32704.406825895501</v>
      </c>
      <c r="AU1448" s="48">
        <f t="shared" si="965"/>
        <v>32921.251262458507</v>
      </c>
      <c r="AV1448" s="48">
        <f t="shared" si="965"/>
        <v>33031.450894154455</v>
      </c>
      <c r="AW1448" s="48">
        <f t="shared" si="965"/>
        <v>33031.450894154455</v>
      </c>
      <c r="AX1448" s="48">
        <f t="shared" si="965"/>
        <v>33031.450894154455</v>
      </c>
      <c r="AY1448" s="48">
        <f t="shared" si="965"/>
        <v>33250.463775083081</v>
      </c>
      <c r="AZ1448" s="48">
        <f t="shared" si="965"/>
        <v>33361.765403096004</v>
      </c>
      <c r="BA1448" s="48">
        <f t="shared" si="965"/>
        <v>33361.765403096004</v>
      </c>
      <c r="BB1448" s="48">
        <f t="shared" si="965"/>
        <v>33361.765403096004</v>
      </c>
      <c r="BC1448" s="48">
        <f t="shared" si="965"/>
        <v>33582.968412833921</v>
      </c>
      <c r="BD1448" s="48">
        <f t="shared" si="965"/>
        <v>33695.383057126957</v>
      </c>
    </row>
    <row r="1449" spans="1:57" ht="16" x14ac:dyDescent="0.2">
      <c r="B1449" s="11">
        <f t="shared" ref="B1449:C1454" si="966">B1448</f>
        <v>46</v>
      </c>
      <c r="C1449" s="12" t="str">
        <f t="shared" si="966"/>
        <v>SCI RETAIL RENNES 2</v>
      </c>
      <c r="D1449" s="46" t="s">
        <v>260</v>
      </c>
      <c r="E1449" s="32">
        <v>45138</v>
      </c>
      <c r="F1449" s="15"/>
      <c r="G1449" s="46" t="s">
        <v>261</v>
      </c>
      <c r="H1449" s="46" t="s">
        <v>237</v>
      </c>
      <c r="I1449" s="46" t="s">
        <v>238</v>
      </c>
      <c r="J1449" s="46" t="s">
        <v>239</v>
      </c>
      <c r="K1449" s="23"/>
      <c r="O1449" s="15"/>
      <c r="P1449" s="15"/>
      <c r="Q1449" s="15"/>
      <c r="R1449" s="15"/>
      <c r="S1449" s="15"/>
      <c r="T1449" s="15"/>
      <c r="U1449" s="15"/>
      <c r="V1449" s="15"/>
      <c r="W1449" s="15"/>
      <c r="X1449" s="15"/>
      <c r="Y1449" s="15"/>
      <c r="Z1449" s="15"/>
      <c r="AA1449" s="15"/>
      <c r="AB1449" s="15"/>
      <c r="AC1449" s="15"/>
      <c r="AD1449" s="15"/>
      <c r="AE1449" s="15"/>
      <c r="AF1449" s="15"/>
      <c r="AG1449" s="15"/>
      <c r="AH1449" s="15"/>
      <c r="AI1449" s="15"/>
      <c r="AJ1449" s="15"/>
      <c r="AK1449" s="15"/>
      <c r="AL1449" s="15"/>
      <c r="AM1449" s="15"/>
      <c r="AN1449" s="15"/>
      <c r="AO1449" s="15"/>
      <c r="AP1449" s="15"/>
      <c r="AQ1449" s="15"/>
      <c r="AR1449" s="15"/>
      <c r="AS1449" s="15"/>
      <c r="AT1449" s="15"/>
      <c r="AU1449" s="15"/>
      <c r="AV1449" s="15"/>
      <c r="AW1449" s="15"/>
      <c r="AX1449" s="15"/>
      <c r="AY1449" s="15"/>
      <c r="AZ1449" s="15"/>
      <c r="BA1449" s="15"/>
      <c r="BB1449" s="15"/>
      <c r="BC1449" s="15"/>
      <c r="BD1449" s="15"/>
    </row>
    <row r="1450" spans="1:57" ht="16" x14ac:dyDescent="0.2">
      <c r="B1450" s="11">
        <f t="shared" si="966"/>
        <v>46</v>
      </c>
      <c r="C1450" s="12" t="str">
        <f t="shared" si="966"/>
        <v>SCI RETAIL RENNES 2</v>
      </c>
      <c r="D1450" s="46" t="s">
        <v>262</v>
      </c>
      <c r="E1450" s="31">
        <v>122824.98174418045</v>
      </c>
      <c r="F1450" s="15"/>
      <c r="G1450" s="49" t="s">
        <v>263</v>
      </c>
      <c r="H1450" s="31">
        <v>0</v>
      </c>
      <c r="I1450" s="32">
        <v>0</v>
      </c>
      <c r="J1450" s="32">
        <v>0</v>
      </c>
      <c r="K1450" s="23"/>
      <c r="L1450" s="50" t="s">
        <v>264</v>
      </c>
      <c r="M1450" s="70"/>
      <c r="N1450" s="70"/>
      <c r="O1450" s="40">
        <f t="shared" ref="O1450:BD1450" si="967">IFERROR(((O$3&gt;=$E1449)*(O$2&lt;=$E1449))*$E1453,"")</f>
        <v>0</v>
      </c>
      <c r="P1450" s="40">
        <f t="shared" si="967"/>
        <v>0</v>
      </c>
      <c r="Q1450" s="40">
        <f t="shared" si="967"/>
        <v>0</v>
      </c>
      <c r="R1450" s="40">
        <f t="shared" si="967"/>
        <v>0</v>
      </c>
      <c r="S1450" s="40">
        <f t="shared" si="967"/>
        <v>0</v>
      </c>
      <c r="T1450" s="40">
        <f t="shared" si="967"/>
        <v>0</v>
      </c>
      <c r="U1450" s="40">
        <f t="shared" si="967"/>
        <v>0</v>
      </c>
      <c r="V1450" s="40">
        <f t="shared" si="967"/>
        <v>0</v>
      </c>
      <c r="W1450" s="40">
        <f t="shared" si="967"/>
        <v>0</v>
      </c>
      <c r="X1450" s="40">
        <f t="shared" si="967"/>
        <v>0</v>
      </c>
      <c r="Y1450" s="40">
        <f t="shared" si="967"/>
        <v>0</v>
      </c>
      <c r="Z1450" s="40">
        <f t="shared" si="967"/>
        <v>0</v>
      </c>
      <c r="AA1450" s="40">
        <f t="shared" si="967"/>
        <v>0</v>
      </c>
      <c r="AB1450" s="40">
        <f t="shared" si="967"/>
        <v>0</v>
      </c>
      <c r="AC1450" s="40">
        <f t="shared" si="967"/>
        <v>0</v>
      </c>
      <c r="AD1450" s="40">
        <f t="shared" si="967"/>
        <v>0</v>
      </c>
      <c r="AE1450" s="40">
        <f t="shared" si="967"/>
        <v>0</v>
      </c>
      <c r="AF1450" s="40">
        <f t="shared" si="967"/>
        <v>0</v>
      </c>
      <c r="AG1450" s="40">
        <f t="shared" si="967"/>
        <v>0</v>
      </c>
      <c r="AH1450" s="40">
        <f t="shared" si="967"/>
        <v>0</v>
      </c>
      <c r="AI1450" s="40">
        <f t="shared" si="967"/>
        <v>0</v>
      </c>
      <c r="AJ1450" s="40">
        <f t="shared" si="967"/>
        <v>0</v>
      </c>
      <c r="AK1450" s="40">
        <f t="shared" si="967"/>
        <v>0</v>
      </c>
      <c r="AL1450" s="40">
        <f t="shared" si="967"/>
        <v>0</v>
      </c>
      <c r="AM1450" s="40">
        <f t="shared" si="967"/>
        <v>0</v>
      </c>
      <c r="AN1450" s="40">
        <f t="shared" si="967"/>
        <v>0</v>
      </c>
      <c r="AO1450" s="40">
        <f t="shared" si="967"/>
        <v>0</v>
      </c>
      <c r="AP1450" s="40">
        <f t="shared" si="967"/>
        <v>0</v>
      </c>
      <c r="AQ1450" s="40">
        <f t="shared" si="967"/>
        <v>0</v>
      </c>
      <c r="AR1450" s="40">
        <f t="shared" si="967"/>
        <v>0</v>
      </c>
      <c r="AS1450" s="40">
        <f t="shared" si="967"/>
        <v>0</v>
      </c>
      <c r="AT1450" s="40">
        <f t="shared" si="967"/>
        <v>0</v>
      </c>
      <c r="AU1450" s="40">
        <f t="shared" si="967"/>
        <v>0</v>
      </c>
      <c r="AV1450" s="40">
        <f t="shared" si="967"/>
        <v>0</v>
      </c>
      <c r="AW1450" s="40">
        <f t="shared" si="967"/>
        <v>0</v>
      </c>
      <c r="AX1450" s="40">
        <f t="shared" si="967"/>
        <v>0</v>
      </c>
      <c r="AY1450" s="40">
        <f t="shared" si="967"/>
        <v>0</v>
      </c>
      <c r="AZ1450" s="40">
        <f t="shared" si="967"/>
        <v>0</v>
      </c>
      <c r="BA1450" s="40">
        <f t="shared" si="967"/>
        <v>0</v>
      </c>
      <c r="BB1450" s="40">
        <f t="shared" si="967"/>
        <v>0</v>
      </c>
      <c r="BC1450" s="40">
        <f t="shared" si="967"/>
        <v>0</v>
      </c>
      <c r="BD1450" s="40">
        <f t="shared" si="967"/>
        <v>0</v>
      </c>
    </row>
    <row r="1451" spans="1:57" ht="16" x14ac:dyDescent="0.2">
      <c r="B1451" s="11">
        <f t="shared" si="966"/>
        <v>46</v>
      </c>
      <c r="C1451" s="12" t="str">
        <f t="shared" si="966"/>
        <v>SCI RETAIL RENNES 2</v>
      </c>
      <c r="D1451" s="46" t="s">
        <v>24</v>
      </c>
      <c r="E1451" s="51">
        <f>IF(E1449&gt;MAX($O$3:$BD$3),BD1440,
IF(E1449&lt;MIN($O$3:$BD$3),1,SUMIFS($O1441:$BD1441,$O$2:$BD$2,"&lt;="&amp;E1449,$O$3:$BD$3,"&gt;="&amp;E1449)))</f>
        <v>1.0267630434782609</v>
      </c>
      <c r="F1451" s="15"/>
      <c r="G1451" s="49" t="s">
        <v>265</v>
      </c>
      <c r="H1451" s="31">
        <v>0</v>
      </c>
      <c r="I1451" s="32">
        <v>0</v>
      </c>
      <c r="J1451" s="32">
        <v>0</v>
      </c>
      <c r="K1451" s="23"/>
      <c r="L1451" s="52" t="s">
        <v>266</v>
      </c>
      <c r="M1451" s="72"/>
      <c r="N1451" s="72"/>
      <c r="O1451" s="41">
        <f t="shared" ref="O1451:BD1451" si="968">IFERROR(((O$3&gt;=$E1446)*(O$2&lt;=$E1446))*$H1454,"")</f>
        <v>0</v>
      </c>
      <c r="P1451" s="41">
        <f t="shared" si="968"/>
        <v>0</v>
      </c>
      <c r="Q1451" s="41">
        <f t="shared" si="968"/>
        <v>0</v>
      </c>
      <c r="R1451" s="41">
        <f t="shared" si="968"/>
        <v>0</v>
      </c>
      <c r="S1451" s="41">
        <f t="shared" si="968"/>
        <v>0</v>
      </c>
      <c r="T1451" s="41">
        <f t="shared" si="968"/>
        <v>0</v>
      </c>
      <c r="U1451" s="41">
        <f t="shared" si="968"/>
        <v>0</v>
      </c>
      <c r="V1451" s="41">
        <f t="shared" si="968"/>
        <v>0</v>
      </c>
      <c r="W1451" s="41">
        <f t="shared" si="968"/>
        <v>0</v>
      </c>
      <c r="X1451" s="41">
        <f t="shared" si="968"/>
        <v>0</v>
      </c>
      <c r="Y1451" s="41">
        <f t="shared" si="968"/>
        <v>0</v>
      </c>
      <c r="Z1451" s="41">
        <f t="shared" si="968"/>
        <v>0</v>
      </c>
      <c r="AA1451" s="41">
        <f t="shared" si="968"/>
        <v>0</v>
      </c>
      <c r="AB1451" s="41">
        <f t="shared" si="968"/>
        <v>0</v>
      </c>
      <c r="AC1451" s="41">
        <f t="shared" si="968"/>
        <v>0</v>
      </c>
      <c r="AD1451" s="41">
        <f t="shared" si="968"/>
        <v>0</v>
      </c>
      <c r="AE1451" s="41">
        <f t="shared" si="968"/>
        <v>0</v>
      </c>
      <c r="AF1451" s="41">
        <f t="shared" si="968"/>
        <v>0</v>
      </c>
      <c r="AG1451" s="41">
        <f t="shared" si="968"/>
        <v>0</v>
      </c>
      <c r="AH1451" s="41">
        <f t="shared" si="968"/>
        <v>0</v>
      </c>
      <c r="AI1451" s="41">
        <f t="shared" si="968"/>
        <v>0</v>
      </c>
      <c r="AJ1451" s="41">
        <f t="shared" si="968"/>
        <v>0</v>
      </c>
      <c r="AK1451" s="41">
        <f t="shared" si="968"/>
        <v>0</v>
      </c>
      <c r="AL1451" s="41">
        <f t="shared" si="968"/>
        <v>0</v>
      </c>
      <c r="AM1451" s="41">
        <f t="shared" si="968"/>
        <v>0</v>
      </c>
      <c r="AN1451" s="41">
        <f t="shared" si="968"/>
        <v>0</v>
      </c>
      <c r="AO1451" s="41">
        <f t="shared" si="968"/>
        <v>0</v>
      </c>
      <c r="AP1451" s="41">
        <f t="shared" si="968"/>
        <v>0</v>
      </c>
      <c r="AQ1451" s="41">
        <f t="shared" si="968"/>
        <v>0</v>
      </c>
      <c r="AR1451" s="41">
        <f t="shared" si="968"/>
        <v>0</v>
      </c>
      <c r="AS1451" s="41">
        <f t="shared" si="968"/>
        <v>0</v>
      </c>
      <c r="AT1451" s="41">
        <f t="shared" si="968"/>
        <v>0</v>
      </c>
      <c r="AU1451" s="41">
        <f t="shared" si="968"/>
        <v>0</v>
      </c>
      <c r="AV1451" s="41">
        <f t="shared" si="968"/>
        <v>0</v>
      </c>
      <c r="AW1451" s="41">
        <f t="shared" si="968"/>
        <v>0</v>
      </c>
      <c r="AX1451" s="41">
        <f t="shared" si="968"/>
        <v>0</v>
      </c>
      <c r="AY1451" s="41">
        <f t="shared" si="968"/>
        <v>0</v>
      </c>
      <c r="AZ1451" s="41">
        <f t="shared" si="968"/>
        <v>0</v>
      </c>
      <c r="BA1451" s="41">
        <f t="shared" si="968"/>
        <v>0</v>
      </c>
      <c r="BB1451" s="41">
        <f t="shared" si="968"/>
        <v>0</v>
      </c>
      <c r="BC1451" s="41">
        <f t="shared" si="968"/>
        <v>0</v>
      </c>
      <c r="BD1451" s="41">
        <f t="shared" si="968"/>
        <v>0</v>
      </c>
    </row>
    <row r="1452" spans="1:57" ht="16" x14ac:dyDescent="0.2">
      <c r="B1452" s="11">
        <f t="shared" si="966"/>
        <v>46</v>
      </c>
      <c r="C1452" s="12" t="str">
        <f t="shared" si="966"/>
        <v>SCI RETAIL RENNES 2</v>
      </c>
      <c r="D1452" s="46" t="s">
        <v>8</v>
      </c>
      <c r="E1452" s="42">
        <v>0</v>
      </c>
      <c r="F1452" s="15"/>
      <c r="G1452" s="49" t="s">
        <v>267</v>
      </c>
      <c r="H1452" s="31">
        <v>0</v>
      </c>
      <c r="I1452" s="32">
        <v>0</v>
      </c>
      <c r="J1452" s="32">
        <v>0</v>
      </c>
      <c r="L1452" s="52" t="s">
        <v>268</v>
      </c>
      <c r="M1452" s="72"/>
      <c r="N1452" s="72"/>
      <c r="O1452" s="41">
        <f t="shared" ref="O1452:BD1452" si="969">IFERROR(((O$3&gt;=$E1449)*(O$2&lt;=$E1449))*$J1454,"")</f>
        <v>0</v>
      </c>
      <c r="P1452" s="41">
        <f t="shared" si="969"/>
        <v>0</v>
      </c>
      <c r="Q1452" s="41">
        <f t="shared" si="969"/>
        <v>0</v>
      </c>
      <c r="R1452" s="41">
        <f t="shared" si="969"/>
        <v>0</v>
      </c>
      <c r="S1452" s="41">
        <f t="shared" si="969"/>
        <v>0</v>
      </c>
      <c r="T1452" s="41">
        <f t="shared" si="969"/>
        <v>0</v>
      </c>
      <c r="U1452" s="41">
        <f t="shared" si="969"/>
        <v>0</v>
      </c>
      <c r="V1452" s="41">
        <f t="shared" si="969"/>
        <v>0</v>
      </c>
      <c r="W1452" s="41">
        <f t="shared" si="969"/>
        <v>0</v>
      </c>
      <c r="X1452" s="41">
        <f t="shared" si="969"/>
        <v>0</v>
      </c>
      <c r="Y1452" s="41">
        <f t="shared" si="969"/>
        <v>0</v>
      </c>
      <c r="Z1452" s="41">
        <f t="shared" si="969"/>
        <v>0</v>
      </c>
      <c r="AA1452" s="41">
        <f t="shared" si="969"/>
        <v>0</v>
      </c>
      <c r="AB1452" s="41">
        <f t="shared" si="969"/>
        <v>0</v>
      </c>
      <c r="AC1452" s="41">
        <f t="shared" si="969"/>
        <v>0</v>
      </c>
      <c r="AD1452" s="41">
        <f t="shared" si="969"/>
        <v>0</v>
      </c>
      <c r="AE1452" s="41">
        <f t="shared" si="969"/>
        <v>0</v>
      </c>
      <c r="AF1452" s="41">
        <f t="shared" si="969"/>
        <v>0</v>
      </c>
      <c r="AG1452" s="41">
        <f t="shared" si="969"/>
        <v>0</v>
      </c>
      <c r="AH1452" s="41">
        <f t="shared" si="969"/>
        <v>0</v>
      </c>
      <c r="AI1452" s="41">
        <f t="shared" si="969"/>
        <v>0</v>
      </c>
      <c r="AJ1452" s="41">
        <f t="shared" si="969"/>
        <v>0</v>
      </c>
      <c r="AK1452" s="41">
        <f t="shared" si="969"/>
        <v>0</v>
      </c>
      <c r="AL1452" s="41">
        <f t="shared" si="969"/>
        <v>0</v>
      </c>
      <c r="AM1452" s="41">
        <f t="shared" si="969"/>
        <v>0</v>
      </c>
      <c r="AN1452" s="41">
        <f t="shared" si="969"/>
        <v>0</v>
      </c>
      <c r="AO1452" s="41">
        <f t="shared" si="969"/>
        <v>0</v>
      </c>
      <c r="AP1452" s="41">
        <f t="shared" si="969"/>
        <v>0</v>
      </c>
      <c r="AQ1452" s="41">
        <f t="shared" si="969"/>
        <v>0</v>
      </c>
      <c r="AR1452" s="41">
        <f t="shared" si="969"/>
        <v>0</v>
      </c>
      <c r="AS1452" s="41">
        <f t="shared" si="969"/>
        <v>0</v>
      </c>
      <c r="AT1452" s="41">
        <f t="shared" si="969"/>
        <v>0</v>
      </c>
      <c r="AU1452" s="41">
        <f t="shared" si="969"/>
        <v>0</v>
      </c>
      <c r="AV1452" s="41">
        <f t="shared" si="969"/>
        <v>0</v>
      </c>
      <c r="AW1452" s="41">
        <f t="shared" si="969"/>
        <v>0</v>
      </c>
      <c r="AX1452" s="41">
        <f t="shared" si="969"/>
        <v>0</v>
      </c>
      <c r="AY1452" s="41">
        <f t="shared" si="969"/>
        <v>0</v>
      </c>
      <c r="AZ1452" s="41">
        <f t="shared" si="969"/>
        <v>0</v>
      </c>
      <c r="BA1452" s="41">
        <f t="shared" si="969"/>
        <v>0</v>
      </c>
      <c r="BB1452" s="41">
        <f t="shared" si="969"/>
        <v>0</v>
      </c>
      <c r="BC1452" s="41">
        <f t="shared" si="969"/>
        <v>0</v>
      </c>
      <c r="BD1452" s="41">
        <f t="shared" si="969"/>
        <v>0</v>
      </c>
    </row>
    <row r="1453" spans="1:57" ht="16" x14ac:dyDescent="0.2">
      <c r="B1453" s="11">
        <f t="shared" si="966"/>
        <v>46</v>
      </c>
      <c r="C1453" s="12" t="str">
        <f t="shared" si="966"/>
        <v>SCI RETAIL RENNES 2</v>
      </c>
      <c r="D1453" s="46" t="s">
        <v>269</v>
      </c>
      <c r="E1453" s="31">
        <v>0</v>
      </c>
      <c r="F1453" s="15"/>
      <c r="G1453" s="53"/>
      <c r="H1453" s="15"/>
      <c r="I1453" s="15"/>
      <c r="J1453" s="23"/>
      <c r="L1453" s="52" t="s">
        <v>270</v>
      </c>
      <c r="M1453" s="72"/>
      <c r="N1453" s="72"/>
      <c r="O1453" s="41">
        <f t="shared" ref="O1453:BD1453" si="970">IFERROR(((O$3&gt;=$J1443)*(O$2&lt;=$J1443))*$E1454,"")</f>
        <v>0</v>
      </c>
      <c r="P1453" s="41">
        <f t="shared" si="970"/>
        <v>0</v>
      </c>
      <c r="Q1453" s="41">
        <f t="shared" si="970"/>
        <v>0</v>
      </c>
      <c r="R1453" s="41">
        <f t="shared" si="970"/>
        <v>0</v>
      </c>
      <c r="S1453" s="41">
        <f t="shared" si="970"/>
        <v>0</v>
      </c>
      <c r="T1453" s="41">
        <f t="shared" si="970"/>
        <v>0</v>
      </c>
      <c r="U1453" s="41">
        <f t="shared" si="970"/>
        <v>0</v>
      </c>
      <c r="V1453" s="41">
        <f t="shared" si="970"/>
        <v>0</v>
      </c>
      <c r="W1453" s="41">
        <f t="shared" si="970"/>
        <v>0</v>
      </c>
      <c r="X1453" s="41">
        <f t="shared" si="970"/>
        <v>0</v>
      </c>
      <c r="Y1453" s="41">
        <f t="shared" si="970"/>
        <v>0</v>
      </c>
      <c r="Z1453" s="41">
        <f t="shared" si="970"/>
        <v>0</v>
      </c>
      <c r="AA1453" s="41">
        <f t="shared" si="970"/>
        <v>0</v>
      </c>
      <c r="AB1453" s="41">
        <f t="shared" si="970"/>
        <v>0</v>
      </c>
      <c r="AC1453" s="41">
        <f t="shared" si="970"/>
        <v>0</v>
      </c>
      <c r="AD1453" s="41">
        <f t="shared" si="970"/>
        <v>0</v>
      </c>
      <c r="AE1453" s="41">
        <f t="shared" si="970"/>
        <v>0</v>
      </c>
      <c r="AF1453" s="41">
        <f t="shared" si="970"/>
        <v>0</v>
      </c>
      <c r="AG1453" s="41">
        <f t="shared" si="970"/>
        <v>0</v>
      </c>
      <c r="AH1453" s="41">
        <f t="shared" si="970"/>
        <v>0</v>
      </c>
      <c r="AI1453" s="41">
        <f t="shared" si="970"/>
        <v>0</v>
      </c>
      <c r="AJ1453" s="41">
        <f t="shared" si="970"/>
        <v>0</v>
      </c>
      <c r="AK1453" s="41">
        <f t="shared" si="970"/>
        <v>0</v>
      </c>
      <c r="AL1453" s="41">
        <f t="shared" si="970"/>
        <v>0</v>
      </c>
      <c r="AM1453" s="41">
        <f t="shared" si="970"/>
        <v>0</v>
      </c>
      <c r="AN1453" s="41">
        <f t="shared" si="970"/>
        <v>0</v>
      </c>
      <c r="AO1453" s="41">
        <f t="shared" si="970"/>
        <v>0</v>
      </c>
      <c r="AP1453" s="41">
        <f t="shared" si="970"/>
        <v>0</v>
      </c>
      <c r="AQ1453" s="41">
        <f t="shared" si="970"/>
        <v>0</v>
      </c>
      <c r="AR1453" s="41">
        <f t="shared" si="970"/>
        <v>0</v>
      </c>
      <c r="AS1453" s="41">
        <f t="shared" si="970"/>
        <v>0</v>
      </c>
      <c r="AT1453" s="41">
        <f t="shared" si="970"/>
        <v>0</v>
      </c>
      <c r="AU1453" s="41">
        <f t="shared" si="970"/>
        <v>0</v>
      </c>
      <c r="AV1453" s="41">
        <f t="shared" si="970"/>
        <v>0</v>
      </c>
      <c r="AW1453" s="41">
        <f t="shared" si="970"/>
        <v>0</v>
      </c>
      <c r="AX1453" s="41">
        <f t="shared" si="970"/>
        <v>0</v>
      </c>
      <c r="AY1453" s="41">
        <f t="shared" si="970"/>
        <v>0</v>
      </c>
      <c r="AZ1453" s="41">
        <f t="shared" si="970"/>
        <v>0</v>
      </c>
      <c r="BA1453" s="41">
        <f t="shared" si="970"/>
        <v>0</v>
      </c>
      <c r="BB1453" s="41">
        <f t="shared" si="970"/>
        <v>0</v>
      </c>
      <c r="BC1453" s="41">
        <f t="shared" si="970"/>
        <v>0</v>
      </c>
      <c r="BD1453" s="41">
        <f t="shared" si="970"/>
        <v>0</v>
      </c>
    </row>
    <row r="1454" spans="1:57" ht="16" x14ac:dyDescent="0.2">
      <c r="B1454" s="11">
        <f t="shared" si="966"/>
        <v>46</v>
      </c>
      <c r="C1454" s="12" t="str">
        <f t="shared" si="966"/>
        <v>SCI RETAIL RENNES 2</v>
      </c>
      <c r="D1454" s="46" t="s">
        <v>270</v>
      </c>
      <c r="E1454" s="31">
        <v>0</v>
      </c>
      <c r="F1454" s="15"/>
      <c r="G1454" s="46" t="s">
        <v>266</v>
      </c>
      <c r="H1454" s="31">
        <v>0</v>
      </c>
      <c r="I1454" s="46" t="s">
        <v>268</v>
      </c>
      <c r="J1454" s="31">
        <v>0</v>
      </c>
      <c r="L1454" s="54" t="s">
        <v>271</v>
      </c>
      <c r="M1454" s="73"/>
      <c r="N1454" s="73"/>
      <c r="O1454" s="45">
        <f t="shared" ref="O1454:BD1454" si="971">IFERROR(-($E1435+$H1435+$J1435)*O1436,"")</f>
        <v>0</v>
      </c>
      <c r="P1454" s="45">
        <f t="shared" si="971"/>
        <v>0</v>
      </c>
      <c r="Q1454" s="45">
        <f t="shared" si="971"/>
        <v>0</v>
      </c>
      <c r="R1454" s="45">
        <f t="shared" si="971"/>
        <v>0</v>
      </c>
      <c r="S1454" s="45">
        <f t="shared" si="971"/>
        <v>0</v>
      </c>
      <c r="T1454" s="45">
        <f t="shared" si="971"/>
        <v>0</v>
      </c>
      <c r="U1454" s="45">
        <f t="shared" si="971"/>
        <v>0</v>
      </c>
      <c r="V1454" s="45">
        <f t="shared" si="971"/>
        <v>0</v>
      </c>
      <c r="W1454" s="45">
        <f t="shared" si="971"/>
        <v>0</v>
      </c>
      <c r="X1454" s="45">
        <f t="shared" si="971"/>
        <v>0</v>
      </c>
      <c r="Y1454" s="45">
        <f t="shared" si="971"/>
        <v>0</v>
      </c>
      <c r="Z1454" s="45">
        <f t="shared" si="971"/>
        <v>0</v>
      </c>
      <c r="AA1454" s="45">
        <f t="shared" si="971"/>
        <v>0</v>
      </c>
      <c r="AB1454" s="45">
        <f t="shared" si="971"/>
        <v>0</v>
      </c>
      <c r="AC1454" s="45">
        <f t="shared" si="971"/>
        <v>0</v>
      </c>
      <c r="AD1454" s="45">
        <f t="shared" si="971"/>
        <v>0</v>
      </c>
      <c r="AE1454" s="45">
        <f t="shared" si="971"/>
        <v>0</v>
      </c>
      <c r="AF1454" s="45">
        <f t="shared" si="971"/>
        <v>0</v>
      </c>
      <c r="AG1454" s="45">
        <f t="shared" si="971"/>
        <v>0</v>
      </c>
      <c r="AH1454" s="45">
        <f t="shared" si="971"/>
        <v>0</v>
      </c>
      <c r="AI1454" s="45">
        <f t="shared" si="971"/>
        <v>0</v>
      </c>
      <c r="AJ1454" s="45">
        <f t="shared" si="971"/>
        <v>0</v>
      </c>
      <c r="AK1454" s="45">
        <f t="shared" si="971"/>
        <v>0</v>
      </c>
      <c r="AL1454" s="45">
        <f t="shared" si="971"/>
        <v>0</v>
      </c>
      <c r="AM1454" s="45">
        <f t="shared" si="971"/>
        <v>0</v>
      </c>
      <c r="AN1454" s="45">
        <f t="shared" si="971"/>
        <v>0</v>
      </c>
      <c r="AO1454" s="45">
        <f t="shared" si="971"/>
        <v>0</v>
      </c>
      <c r="AP1454" s="45">
        <f t="shared" si="971"/>
        <v>0</v>
      </c>
      <c r="AQ1454" s="45">
        <f t="shared" si="971"/>
        <v>0</v>
      </c>
      <c r="AR1454" s="45">
        <f t="shared" si="971"/>
        <v>0</v>
      </c>
      <c r="AS1454" s="45">
        <f t="shared" si="971"/>
        <v>0</v>
      </c>
      <c r="AT1454" s="45">
        <f t="shared" si="971"/>
        <v>0</v>
      </c>
      <c r="AU1454" s="45">
        <f t="shared" si="971"/>
        <v>0</v>
      </c>
      <c r="AV1454" s="45">
        <f t="shared" si="971"/>
        <v>0</v>
      </c>
      <c r="AW1454" s="45">
        <f t="shared" si="971"/>
        <v>0</v>
      </c>
      <c r="AX1454" s="45">
        <f t="shared" si="971"/>
        <v>0</v>
      </c>
      <c r="AY1454" s="45">
        <f t="shared" si="971"/>
        <v>0</v>
      </c>
      <c r="AZ1454" s="45">
        <f t="shared" si="971"/>
        <v>0</v>
      </c>
      <c r="BA1454" s="45">
        <f t="shared" si="971"/>
        <v>0</v>
      </c>
      <c r="BB1454" s="45">
        <f t="shared" si="971"/>
        <v>0</v>
      </c>
      <c r="BC1454" s="45">
        <f t="shared" si="971"/>
        <v>0</v>
      </c>
      <c r="BD1454" s="45">
        <f t="shared" si="971"/>
        <v>0</v>
      </c>
    </row>
    <row r="1455" spans="1:57" x14ac:dyDescent="0.2">
      <c r="A1455"/>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row>
    <row r="1456" spans="1:57" ht="16" x14ac:dyDescent="0.2">
      <c r="A1456"/>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s="1"/>
    </row>
    <row r="1457" spans="1:59" ht="16" x14ac:dyDescent="0.2">
      <c r="A1457" s="1"/>
      <c r="B1457" s="67">
        <v>47</v>
      </c>
      <c r="C1457" s="68" t="str">
        <f>H1459</f>
        <v>SCI RETAIL RENNES 2</v>
      </c>
      <c r="D1457" s="69" t="s">
        <v>96</v>
      </c>
      <c r="E1457" s="69"/>
      <c r="F1457" s="69"/>
      <c r="G1457" s="69"/>
      <c r="H1457" s="69"/>
      <c r="I1457" s="69"/>
      <c r="J1457" s="69"/>
      <c r="K1457" s="68"/>
      <c r="L1457" s="68"/>
      <c r="M1457" s="68"/>
      <c r="N1457" s="68"/>
      <c r="O1457" s="82"/>
      <c r="P1457" s="82"/>
      <c r="Q1457" s="82"/>
      <c r="R1457" s="82"/>
      <c r="S1457" s="82"/>
      <c r="T1457" s="82"/>
      <c r="U1457" s="82"/>
      <c r="V1457" s="82"/>
      <c r="W1457" s="82"/>
      <c r="X1457" s="82"/>
      <c r="Y1457" s="82"/>
      <c r="Z1457" s="82"/>
      <c r="AA1457" s="82"/>
      <c r="AB1457" s="82"/>
      <c r="AC1457" s="82"/>
      <c r="AD1457" s="82"/>
      <c r="AE1457" s="82"/>
      <c r="AF1457" s="82"/>
      <c r="AG1457" s="82"/>
      <c r="AH1457" s="82"/>
      <c r="AI1457" s="82"/>
      <c r="AJ1457" s="82"/>
      <c r="AK1457" s="82"/>
      <c r="AL1457" s="82"/>
      <c r="AM1457" s="82"/>
      <c r="AN1457" s="82"/>
      <c r="AO1457" s="82"/>
      <c r="AP1457" s="82"/>
      <c r="AQ1457" s="82"/>
      <c r="AR1457" s="82"/>
      <c r="AS1457" s="82"/>
      <c r="AT1457" s="82"/>
      <c r="AU1457" s="82"/>
      <c r="AV1457" s="82"/>
      <c r="AW1457" s="82"/>
      <c r="AX1457" s="82"/>
      <c r="AY1457" s="82"/>
      <c r="AZ1457" s="82"/>
      <c r="BA1457" s="82"/>
      <c r="BB1457" s="82"/>
      <c r="BC1457" s="82"/>
      <c r="BD1457" s="82"/>
      <c r="BE1457" s="1"/>
      <c r="BF1457" s="1"/>
      <c r="BG1457" s="1"/>
    </row>
    <row r="1458" spans="1:59" ht="16" x14ac:dyDescent="0.2">
      <c r="A1458" s="35"/>
      <c r="B1458" s="11">
        <f>B1457</f>
        <v>47</v>
      </c>
      <c r="C1458" s="12" t="str">
        <f>C1457</f>
        <v>SCI RETAIL RENNES 2</v>
      </c>
      <c r="D1458" s="35"/>
      <c r="E1458" s="35"/>
      <c r="F1458" s="35"/>
      <c r="G1458" s="35"/>
      <c r="H1458" s="35"/>
      <c r="I1458" s="35"/>
      <c r="J1458" s="35"/>
      <c r="K1458" s="35"/>
      <c r="L1458" s="35"/>
      <c r="M1458" s="35"/>
      <c r="N1458" s="35"/>
      <c r="O1458" s="44"/>
      <c r="P1458" s="44"/>
      <c r="Q1458" s="44"/>
      <c r="R1458" s="44"/>
      <c r="S1458" s="44"/>
      <c r="T1458" s="44"/>
      <c r="U1458" s="44"/>
      <c r="V1458" s="44"/>
      <c r="W1458" s="44"/>
      <c r="X1458" s="44"/>
      <c r="Y1458" s="44"/>
      <c r="Z1458" s="44"/>
      <c r="AA1458" s="44"/>
      <c r="AB1458" s="44"/>
      <c r="AC1458" s="44"/>
      <c r="AD1458" s="44"/>
      <c r="AE1458" s="44"/>
      <c r="AF1458" s="44"/>
      <c r="AG1458" s="44"/>
      <c r="AH1458" s="44"/>
      <c r="AI1458" s="44"/>
      <c r="AJ1458" s="44"/>
      <c r="AK1458" s="44"/>
      <c r="AL1458" s="44"/>
      <c r="AM1458" s="44"/>
      <c r="AN1458" s="44"/>
      <c r="AO1458" s="44"/>
      <c r="AP1458" s="44"/>
      <c r="AQ1458" s="44"/>
      <c r="AR1458" s="44"/>
      <c r="AS1458" s="44"/>
      <c r="AT1458" s="44"/>
      <c r="AU1458" s="44"/>
      <c r="AV1458" s="44"/>
      <c r="AW1458" s="44"/>
      <c r="AX1458" s="44"/>
      <c r="AY1458" s="44"/>
      <c r="AZ1458" s="44"/>
      <c r="BA1458" s="44"/>
      <c r="BB1458" s="44"/>
      <c r="BC1458" s="44"/>
      <c r="BD1458" s="44"/>
      <c r="BE1458" s="35"/>
      <c r="BF1458" s="35"/>
      <c r="BG1458" s="35"/>
    </row>
    <row r="1459" spans="1:59" ht="16" x14ac:dyDescent="0.2">
      <c r="B1459" s="11">
        <f t="shared" ref="B1459:C1474" si="972">B1458</f>
        <v>47</v>
      </c>
      <c r="C1459" s="12" t="str">
        <f t="shared" si="972"/>
        <v>SCI RETAIL RENNES 2</v>
      </c>
      <c r="D1459" s="13" t="s">
        <v>2</v>
      </c>
      <c r="E1459" s="14" t="s">
        <v>57</v>
      </c>
      <c r="F1459" s="15"/>
      <c r="G1459" s="13" t="s">
        <v>229</v>
      </c>
      <c r="H1459" s="14" t="s">
        <v>26</v>
      </c>
      <c r="I1459" s="14"/>
      <c r="J1459" s="14"/>
      <c r="L1459" s="16" t="s">
        <v>230</v>
      </c>
      <c r="M1459" s="70"/>
      <c r="N1459" s="70"/>
      <c r="O1459" s="17">
        <f>($E1470&gt;0)*($E1464&lt;O$2)*(EDATE($E1464,$E1470)&gt;O$3)*((O$3-O$2+1)/O$4)
+($E1470&gt;0)*($E1464&lt;O$2)*(EDATE($E1464,$E1470)&gt;=O$2)*(EDATE($E1464,$E1470)&lt;=O$3)*((EDATE($E1464,$E1470)-O$2)/O$4)
+($E1470&gt;0)*($E1464&lt;O$2)*(EDATE($E1464,$E1470)&lt;O$2)*(0)
+($E1470&gt;0)*($E1464&gt;=O$2)*($E1464&lt;=O$3)*(EDATE($E1464,$E1470)&gt;=O$2)*(EDATE($E1464,$E1470)&lt;=O$3)*((EDATE($E1464,$E1470)-$E1464+1)/O$4)
+($E1470&gt;0)*($E1464&gt;=O$2)*($E1464&lt;=O$3)*(EDATE($E1464,$E1470)&gt;O$3)*((O$3-$E1464+1)/O$4)
+($E1470&gt;0)*($E1464&gt;O$3)*(0)</f>
        <v>0</v>
      </c>
      <c r="P1459" s="17">
        <f t="shared" ref="P1459:BD1459" si="973">($E1470&gt;0)*($E1464&lt;P$2)*(EDATE($E1464,$E1470)&gt;P$3)*((P$3-P$2+1)/P$4)
+($E1470&gt;0)*($E1464&lt;P$2)*(EDATE($E1464,$E1470)&gt;=P$2)*(EDATE($E1464,$E1470)&lt;=P$3)*((EDATE($E1464,$E1470)-P$2)/P$4)
+($E1470&gt;0)*($E1464&lt;P$2)*(EDATE($E1464,$E1470)&lt;P$2)*(0)
+($E1470&gt;0)*($E1464&gt;=P$2)*($E1464&lt;=P$3)*(EDATE($E1464,$E1470)&gt;=P$2)*(EDATE($E1464,$E1470)&lt;=P$3)*((EDATE($E1464,$E1470)-$E1464+1)/P$4)
+($E1470&gt;0)*($E1464&gt;=P$2)*($E1464&lt;=P$3)*(EDATE($E1464,$E1470)&gt;P$3)*((P$3-$E1464+1)/P$4)
+($E1470&gt;0)*($E1464&gt;P$3)*(0)</f>
        <v>0</v>
      </c>
      <c r="Q1459" s="17">
        <f t="shared" si="973"/>
        <v>0</v>
      </c>
      <c r="R1459" s="17">
        <f t="shared" si="973"/>
        <v>0</v>
      </c>
      <c r="S1459" s="17">
        <f t="shared" si="973"/>
        <v>0</v>
      </c>
      <c r="T1459" s="17">
        <f t="shared" si="973"/>
        <v>0</v>
      </c>
      <c r="U1459" s="17">
        <f t="shared" si="973"/>
        <v>0</v>
      </c>
      <c r="V1459" s="17">
        <f t="shared" si="973"/>
        <v>0</v>
      </c>
      <c r="W1459" s="17">
        <f t="shared" si="973"/>
        <v>0</v>
      </c>
      <c r="X1459" s="17">
        <f t="shared" si="973"/>
        <v>0</v>
      </c>
      <c r="Y1459" s="17">
        <f t="shared" si="973"/>
        <v>0</v>
      </c>
      <c r="Z1459" s="17">
        <f t="shared" si="973"/>
        <v>0</v>
      </c>
      <c r="AA1459" s="17">
        <f t="shared" si="973"/>
        <v>0</v>
      </c>
      <c r="AB1459" s="17">
        <f t="shared" si="973"/>
        <v>0</v>
      </c>
      <c r="AC1459" s="17">
        <f t="shared" si="973"/>
        <v>0</v>
      </c>
      <c r="AD1459" s="17">
        <f t="shared" si="973"/>
        <v>0</v>
      </c>
      <c r="AE1459" s="17">
        <f t="shared" si="973"/>
        <v>0</v>
      </c>
      <c r="AF1459" s="17">
        <f t="shared" si="973"/>
        <v>0</v>
      </c>
      <c r="AG1459" s="17">
        <f t="shared" si="973"/>
        <v>0</v>
      </c>
      <c r="AH1459" s="17">
        <f t="shared" si="973"/>
        <v>0</v>
      </c>
      <c r="AI1459" s="17">
        <f t="shared" si="973"/>
        <v>0</v>
      </c>
      <c r="AJ1459" s="17">
        <f t="shared" si="973"/>
        <v>0</v>
      </c>
      <c r="AK1459" s="17">
        <f t="shared" si="973"/>
        <v>0</v>
      </c>
      <c r="AL1459" s="17">
        <f t="shared" si="973"/>
        <v>0</v>
      </c>
      <c r="AM1459" s="17">
        <f t="shared" si="973"/>
        <v>0</v>
      </c>
      <c r="AN1459" s="17">
        <f t="shared" si="973"/>
        <v>0</v>
      </c>
      <c r="AO1459" s="17">
        <f t="shared" si="973"/>
        <v>0</v>
      </c>
      <c r="AP1459" s="17">
        <f t="shared" si="973"/>
        <v>0</v>
      </c>
      <c r="AQ1459" s="17">
        <f t="shared" si="973"/>
        <v>0</v>
      </c>
      <c r="AR1459" s="17">
        <f t="shared" si="973"/>
        <v>0</v>
      </c>
      <c r="AS1459" s="17">
        <f t="shared" si="973"/>
        <v>0</v>
      </c>
      <c r="AT1459" s="17">
        <f t="shared" si="973"/>
        <v>0</v>
      </c>
      <c r="AU1459" s="17">
        <f t="shared" si="973"/>
        <v>0</v>
      </c>
      <c r="AV1459" s="17">
        <f t="shared" si="973"/>
        <v>0</v>
      </c>
      <c r="AW1459" s="17">
        <f t="shared" si="973"/>
        <v>0</v>
      </c>
      <c r="AX1459" s="17">
        <f t="shared" si="973"/>
        <v>0</v>
      </c>
      <c r="AY1459" s="17">
        <f t="shared" si="973"/>
        <v>0</v>
      </c>
      <c r="AZ1459" s="17">
        <f t="shared" si="973"/>
        <v>0</v>
      </c>
      <c r="BA1459" s="17">
        <f t="shared" si="973"/>
        <v>0</v>
      </c>
      <c r="BB1459" s="17">
        <f t="shared" si="973"/>
        <v>0</v>
      </c>
      <c r="BC1459" s="17">
        <f t="shared" si="973"/>
        <v>0</v>
      </c>
      <c r="BD1459" s="17">
        <f t="shared" si="973"/>
        <v>0</v>
      </c>
    </row>
    <row r="1460" spans="1:59" ht="16" x14ac:dyDescent="0.2">
      <c r="B1460" s="11">
        <f t="shared" si="972"/>
        <v>47</v>
      </c>
      <c r="C1460" s="12" t="str">
        <f t="shared" si="972"/>
        <v>SCI RETAIL RENNES 2</v>
      </c>
      <c r="D1460" s="13" t="s">
        <v>7</v>
      </c>
      <c r="E1460" s="18">
        <v>168.5</v>
      </c>
      <c r="F1460" s="15"/>
      <c r="G1460" s="13" t="s">
        <v>0</v>
      </c>
      <c r="H1460" s="19">
        <v>101.3</v>
      </c>
      <c r="I1460" s="13" t="s">
        <v>20</v>
      </c>
      <c r="J1460" s="19">
        <v>103.71000000000001</v>
      </c>
      <c r="L1460" s="20" t="s">
        <v>231</v>
      </c>
      <c r="M1460" s="72"/>
      <c r="N1460" s="72"/>
      <c r="O1460" s="21">
        <f>($H1465&gt;0)*($J1465&lt;O$2)*0
+($H1465&gt;0)*($J1465&gt;=O$2)*($J1465&lt;=O$3)*(($J1465-O$2+1)/O$4)
+($H1465&gt;0)*($J1465&gt;O$3)*($I1465&gt;O$3)*0
+($H1465&gt;0)*($J1465&gt;O$3)*($I1465&lt;=O$3)*($I1465&gt;=O$2)*((O$3-$I1465+1)/O$4)
+($H1465&gt;0)*($J1465&gt;O$3)*($I1465&lt;O$2)*1
+($H1465&gt;0)*($I1465&gt;O$3)*0
+($H1466&gt;0)*($J$2350&lt;O$2)*0
+($H1466&gt;0)*($J1466&gt;=O$2)*($J1466&lt;=O$3)*(($J1466-O$2+1)/O$4)
+($H1466&gt;0)*($J1466&gt;O$3)*($I1466&gt;O$3)*0
+($H1466&gt;0)*($J1466&gt;O$3)*($I1466&lt;=O$3)*($I1466&gt;=O$2)*((O$3-$I1466+1)/O$4)
+($H1466&gt;0)*($J1466&gt;O$3)*($I1466&lt;O$2)*1
+($H1466&gt;0)*($I1466&gt;O$3)*0
+($H1467&gt;0)*($J1467&lt;O$2)*0
+($H1467&gt;0)*($J1467&gt;=O$2)*($J1467&lt;=O$3)*(($J1467-O$2+1)/O$4)
+($H1467&gt;0)*($J1467&gt;O$3)*($I1467&gt;O$3)*0
+($H1467&gt;0)*($J1467&gt;O$3)*($I1467&lt;=O$3)*($I1467&gt;=O$2)*((O$3-$I1467+1)/O$4)
+($H1467&gt;0)*($J1467&gt;O$3)*($I1467&lt;O$2)*1
+($H1467&gt;0)*($I1467&gt;O$3)*0</f>
        <v>0</v>
      </c>
      <c r="P1460" s="21">
        <f t="shared" ref="P1460:BD1460" si="974">($H1465&gt;0)*($J1465&lt;P$2)*0
+($H1465&gt;0)*($J1465&gt;=P$2)*($J1465&lt;=P$3)*(($J1465-P$2+1)/P$4)
+($H1465&gt;0)*($J1465&gt;P$3)*($I1465&gt;P$3)*0
+($H1465&gt;0)*($J1465&gt;P$3)*($I1465&lt;=P$3)*($I1465&gt;=P$2)*((P$3-$I1465+1)/P$4)
+($H1465&gt;0)*($J1465&gt;P$3)*($I1465&lt;P$2)*1
+($H1465&gt;0)*($I1465&gt;P$3)*0
+($H1466&gt;0)*($J$2350&lt;P$2)*0
+($H1466&gt;0)*($J1466&gt;=P$2)*($J1466&lt;=P$3)*(($J1466-P$2+1)/P$4)
+($H1466&gt;0)*($J1466&gt;P$3)*($I1466&gt;P$3)*0
+($H1466&gt;0)*($J1466&gt;P$3)*($I1466&lt;=P$3)*($I1466&gt;=P$2)*((P$3-$I1466+1)/P$4)
+($H1466&gt;0)*($J1466&gt;P$3)*($I1466&lt;P$2)*1
+($H1466&gt;0)*($I1466&gt;P$3)*0
+($H1467&gt;0)*($J1467&lt;P$2)*0
+($H1467&gt;0)*($J1467&gt;=P$2)*($J1467&lt;=P$3)*(($J1467-P$2+1)/P$4)
+($H1467&gt;0)*($J1467&gt;P$3)*($I1467&gt;P$3)*0
+($H1467&gt;0)*($J1467&gt;P$3)*($I1467&lt;=P$3)*($I1467&gt;=P$2)*((P$3-$I1467+1)/P$4)
+($H1467&gt;0)*($J1467&gt;P$3)*($I1467&lt;P$2)*1
+($H1467&gt;0)*($I1467&gt;P$3)*0</f>
        <v>0</v>
      </c>
      <c r="Q1460" s="21">
        <f t="shared" si="974"/>
        <v>0</v>
      </c>
      <c r="R1460" s="21">
        <f t="shared" si="974"/>
        <v>0</v>
      </c>
      <c r="S1460" s="21">
        <f t="shared" si="974"/>
        <v>0</v>
      </c>
      <c r="T1460" s="21">
        <f t="shared" si="974"/>
        <v>0</v>
      </c>
      <c r="U1460" s="21">
        <f t="shared" si="974"/>
        <v>0</v>
      </c>
      <c r="V1460" s="21">
        <f t="shared" si="974"/>
        <v>0</v>
      </c>
      <c r="W1460" s="21">
        <f t="shared" si="974"/>
        <v>0</v>
      </c>
      <c r="X1460" s="21">
        <f t="shared" si="974"/>
        <v>0</v>
      </c>
      <c r="Y1460" s="21">
        <f t="shared" si="974"/>
        <v>0</v>
      </c>
      <c r="Z1460" s="21">
        <f t="shared" si="974"/>
        <v>0</v>
      </c>
      <c r="AA1460" s="21">
        <f t="shared" si="974"/>
        <v>0</v>
      </c>
      <c r="AB1460" s="21">
        <f t="shared" si="974"/>
        <v>0</v>
      </c>
      <c r="AC1460" s="21">
        <f t="shared" si="974"/>
        <v>0</v>
      </c>
      <c r="AD1460" s="21">
        <f t="shared" si="974"/>
        <v>0</v>
      </c>
      <c r="AE1460" s="21">
        <f t="shared" si="974"/>
        <v>0</v>
      </c>
      <c r="AF1460" s="21">
        <f t="shared" si="974"/>
        <v>0</v>
      </c>
      <c r="AG1460" s="21">
        <f t="shared" si="974"/>
        <v>0</v>
      </c>
      <c r="AH1460" s="21">
        <f t="shared" si="974"/>
        <v>0</v>
      </c>
      <c r="AI1460" s="21">
        <f t="shared" si="974"/>
        <v>0</v>
      </c>
      <c r="AJ1460" s="21">
        <f t="shared" si="974"/>
        <v>0</v>
      </c>
      <c r="AK1460" s="21">
        <f t="shared" si="974"/>
        <v>0</v>
      </c>
      <c r="AL1460" s="21">
        <f t="shared" si="974"/>
        <v>0</v>
      </c>
      <c r="AM1460" s="21">
        <f t="shared" si="974"/>
        <v>0</v>
      </c>
      <c r="AN1460" s="21">
        <f t="shared" si="974"/>
        <v>0</v>
      </c>
      <c r="AO1460" s="21">
        <f t="shared" si="974"/>
        <v>0</v>
      </c>
      <c r="AP1460" s="21">
        <f t="shared" si="974"/>
        <v>0</v>
      </c>
      <c r="AQ1460" s="21">
        <f t="shared" si="974"/>
        <v>0</v>
      </c>
      <c r="AR1460" s="21">
        <f t="shared" si="974"/>
        <v>0</v>
      </c>
      <c r="AS1460" s="21">
        <f t="shared" si="974"/>
        <v>0</v>
      </c>
      <c r="AT1460" s="21">
        <f t="shared" si="974"/>
        <v>0</v>
      </c>
      <c r="AU1460" s="21">
        <f t="shared" si="974"/>
        <v>0</v>
      </c>
      <c r="AV1460" s="21">
        <f t="shared" si="974"/>
        <v>0</v>
      </c>
      <c r="AW1460" s="21">
        <f t="shared" si="974"/>
        <v>0</v>
      </c>
      <c r="AX1460" s="21">
        <f t="shared" si="974"/>
        <v>0</v>
      </c>
      <c r="AY1460" s="21">
        <f t="shared" si="974"/>
        <v>0</v>
      </c>
      <c r="AZ1460" s="21">
        <f t="shared" si="974"/>
        <v>0</v>
      </c>
      <c r="BA1460" s="21">
        <f t="shared" si="974"/>
        <v>0</v>
      </c>
      <c r="BB1460" s="21">
        <f t="shared" si="974"/>
        <v>0</v>
      </c>
      <c r="BC1460" s="21">
        <f t="shared" si="974"/>
        <v>0</v>
      </c>
      <c r="BD1460" s="21">
        <f t="shared" si="974"/>
        <v>0</v>
      </c>
    </row>
    <row r="1461" spans="1:59" ht="16" x14ac:dyDescent="0.2">
      <c r="B1461" s="11">
        <f t="shared" si="972"/>
        <v>47</v>
      </c>
      <c r="C1461" s="12" t="str">
        <f t="shared" si="972"/>
        <v>SCI RETAIL RENNES 2</v>
      </c>
      <c r="D1461" s="13" t="s">
        <v>21</v>
      </c>
      <c r="E1461" s="22">
        <v>516.65826245443498</v>
      </c>
      <c r="F1461" s="15"/>
      <c r="G1461" s="13" t="s">
        <v>22</v>
      </c>
      <c r="H1461" s="22">
        <v>669.50803159173756</v>
      </c>
      <c r="I1461" s="13" t="s">
        <v>23</v>
      </c>
      <c r="J1461" s="22">
        <v>0</v>
      </c>
      <c r="K1461" s="23"/>
      <c r="L1461" s="20" t="s">
        <v>232</v>
      </c>
      <c r="M1461" s="72"/>
      <c r="N1461" s="72"/>
      <c r="O1461" s="21">
        <f>($E1464&lt;=O$3)*($E1464&gt;O$2)*((O$3-$E1464+1)/O$4)
+($E1464&lt;=O$2)*((O$3-O$2+1)/O$4)
+($E1464&gt;O$3)*(0)
-($E1472&lt;=O$3)*($E1472&lt;&gt;0)*($E1472&gt;O$2)*((O$3-$E1472)/O$4)
-($E1472&lt;=O$2)*((O$3-O$2+1)/O$4)
-($E1472&gt;O$3)*(0)</f>
        <v>1</v>
      </c>
      <c r="P1461" s="21">
        <f t="shared" ref="P1461:BD1461" si="975">($E1464&lt;=P$3)*($E1464&gt;P$2)*((P$3-$E1464+1)/P$4)
+($E1464&lt;=P$2)*((P$3-P$2+1)/P$4)
+($E1464&gt;P$3)*(0)
-($E1472&lt;=P$3)*($E1472&lt;&gt;0)*($E1472&gt;P$2)*((P$3-$E1472)/P$4)
-($E1472&lt;=P$2)*((P$3-P$2+1)/P$4)
-($E1472&gt;P$3)*(0)</f>
        <v>1</v>
      </c>
      <c r="Q1461" s="21">
        <f t="shared" si="975"/>
        <v>1</v>
      </c>
      <c r="R1461" s="21">
        <f t="shared" si="975"/>
        <v>1</v>
      </c>
      <c r="S1461" s="21">
        <f t="shared" si="975"/>
        <v>1</v>
      </c>
      <c r="T1461" s="21">
        <f t="shared" si="975"/>
        <v>1</v>
      </c>
      <c r="U1461" s="21">
        <f t="shared" si="975"/>
        <v>1</v>
      </c>
      <c r="V1461" s="21">
        <f t="shared" si="975"/>
        <v>1</v>
      </c>
      <c r="W1461" s="21">
        <f t="shared" si="975"/>
        <v>1</v>
      </c>
      <c r="X1461" s="21">
        <f t="shared" si="975"/>
        <v>1</v>
      </c>
      <c r="Y1461" s="21">
        <f t="shared" si="975"/>
        <v>1</v>
      </c>
      <c r="Z1461" s="21">
        <f t="shared" si="975"/>
        <v>1</v>
      </c>
      <c r="AA1461" s="21">
        <f t="shared" si="975"/>
        <v>1</v>
      </c>
      <c r="AB1461" s="21">
        <f t="shared" si="975"/>
        <v>1</v>
      </c>
      <c r="AC1461" s="21">
        <f t="shared" si="975"/>
        <v>1</v>
      </c>
      <c r="AD1461" s="21">
        <f t="shared" si="975"/>
        <v>0.65934065934065933</v>
      </c>
      <c r="AE1461" s="21">
        <f t="shared" si="975"/>
        <v>0</v>
      </c>
      <c r="AF1461" s="21">
        <f t="shared" si="975"/>
        <v>0</v>
      </c>
      <c r="AG1461" s="21">
        <f t="shared" si="975"/>
        <v>0</v>
      </c>
      <c r="AH1461" s="21">
        <f t="shared" si="975"/>
        <v>0</v>
      </c>
      <c r="AI1461" s="21">
        <f t="shared" si="975"/>
        <v>0</v>
      </c>
      <c r="AJ1461" s="21">
        <f t="shared" si="975"/>
        <v>0</v>
      </c>
      <c r="AK1461" s="21">
        <f t="shared" si="975"/>
        <v>0</v>
      </c>
      <c r="AL1461" s="21">
        <f t="shared" si="975"/>
        <v>0</v>
      </c>
      <c r="AM1461" s="21">
        <f t="shared" si="975"/>
        <v>0</v>
      </c>
      <c r="AN1461" s="21">
        <f t="shared" si="975"/>
        <v>0</v>
      </c>
      <c r="AO1461" s="21">
        <f t="shared" si="975"/>
        <v>0</v>
      </c>
      <c r="AP1461" s="21">
        <f t="shared" si="975"/>
        <v>0</v>
      </c>
      <c r="AQ1461" s="21">
        <f t="shared" si="975"/>
        <v>0</v>
      </c>
      <c r="AR1461" s="21">
        <f t="shared" si="975"/>
        <v>0</v>
      </c>
      <c r="AS1461" s="21">
        <f t="shared" si="975"/>
        <v>0</v>
      </c>
      <c r="AT1461" s="21">
        <f t="shared" si="975"/>
        <v>0</v>
      </c>
      <c r="AU1461" s="21">
        <f t="shared" si="975"/>
        <v>0</v>
      </c>
      <c r="AV1461" s="21">
        <f t="shared" si="975"/>
        <v>0</v>
      </c>
      <c r="AW1461" s="21">
        <f t="shared" si="975"/>
        <v>0</v>
      </c>
      <c r="AX1461" s="21">
        <f t="shared" si="975"/>
        <v>0</v>
      </c>
      <c r="AY1461" s="21">
        <f t="shared" si="975"/>
        <v>0</v>
      </c>
      <c r="AZ1461" s="21">
        <f t="shared" si="975"/>
        <v>0</v>
      </c>
      <c r="BA1461" s="21">
        <f t="shared" si="975"/>
        <v>0</v>
      </c>
      <c r="BB1461" s="21">
        <f t="shared" si="975"/>
        <v>0</v>
      </c>
      <c r="BC1461" s="21">
        <f t="shared" si="975"/>
        <v>0</v>
      </c>
      <c r="BD1461" s="21">
        <f t="shared" si="975"/>
        <v>0</v>
      </c>
    </row>
    <row r="1462" spans="1:59" ht="16" x14ac:dyDescent="0.2">
      <c r="B1462" s="11">
        <f t="shared" si="972"/>
        <v>47</v>
      </c>
      <c r="C1462" s="12" t="str">
        <f t="shared" si="972"/>
        <v>SCI RETAIL RENNES 2</v>
      </c>
      <c r="D1462" s="13" t="s">
        <v>1</v>
      </c>
      <c r="E1462" s="22">
        <v>131625</v>
      </c>
      <c r="F1462" s="15"/>
      <c r="G1462" s="15"/>
      <c r="H1462" s="15"/>
      <c r="I1462" s="15"/>
      <c r="J1462" s="15"/>
      <c r="L1462" s="20" t="s">
        <v>233</v>
      </c>
      <c r="M1462" s="72"/>
      <c r="N1462" s="72"/>
      <c r="O1462" s="21">
        <f>($E1475&gt;O$3)*($E1472&lt;O$2)*((O$3-O$2+1)/O$4)
+($E1475&gt;O$3)*($E1472&gt;=O$2)*($E1472&lt;=O$3)*((O$3-$E1472)/O$4)
+($E1475&gt;O$3)*($E1472&gt;O$3)*(0)
+($E1475&lt;=O$3)*($E1475&gt;=O$2)*($E1472&lt;O$2)*(($E1475-O$2)/O$4)
+($E1475&lt;=O$3)*($E1475&gt;=O$2)*($E1472&lt;=O$3)*($E1472&gt;=O$2)*(($E1475-$E1472)/O$4)
+($E1475&lt;O$2)*(0)</f>
        <v>0</v>
      </c>
      <c r="P1462" s="21">
        <f t="shared" ref="P1462:BD1462" si="976">($E1475&gt;P$3)*($E1472&lt;P$2)*((P$3-P$2+1)/P$4)
+($E1475&gt;P$3)*($E1472&gt;=P$2)*($E1472&lt;=P$3)*((P$3-$E1472)/P$4)
+($E1475&gt;P$3)*($E1472&gt;P$3)*(0)
+($E1475&lt;=P$3)*($E1475&gt;=P$2)*($E1472&lt;P$2)*(($E1475-P$2)/P$4)
+($E1475&lt;=P$3)*($E1475&gt;=P$2)*($E1472&lt;=P$3)*($E1472&gt;=P$2)*(($E1475-$E1472)/P$4)
+($E1475&lt;P$2)*(0)</f>
        <v>0</v>
      </c>
      <c r="Q1462" s="21">
        <f t="shared" si="976"/>
        <v>0</v>
      </c>
      <c r="R1462" s="21">
        <f t="shared" si="976"/>
        <v>0</v>
      </c>
      <c r="S1462" s="21">
        <f t="shared" si="976"/>
        <v>0</v>
      </c>
      <c r="T1462" s="21">
        <f t="shared" si="976"/>
        <v>0</v>
      </c>
      <c r="U1462" s="21">
        <f t="shared" si="976"/>
        <v>0</v>
      </c>
      <c r="V1462" s="21">
        <f t="shared" si="976"/>
        <v>0</v>
      </c>
      <c r="W1462" s="21">
        <f t="shared" si="976"/>
        <v>0</v>
      </c>
      <c r="X1462" s="21">
        <f t="shared" si="976"/>
        <v>0</v>
      </c>
      <c r="Y1462" s="21">
        <f t="shared" si="976"/>
        <v>0</v>
      </c>
      <c r="Z1462" s="21">
        <f t="shared" si="976"/>
        <v>0</v>
      </c>
      <c r="AA1462" s="21">
        <f t="shared" si="976"/>
        <v>0</v>
      </c>
      <c r="AB1462" s="21">
        <f t="shared" si="976"/>
        <v>0</v>
      </c>
      <c r="AC1462" s="21">
        <f t="shared" si="976"/>
        <v>0</v>
      </c>
      <c r="AD1462" s="21">
        <f t="shared" si="976"/>
        <v>0</v>
      </c>
      <c r="AE1462" s="21">
        <f t="shared" si="976"/>
        <v>0</v>
      </c>
      <c r="AF1462" s="21">
        <f t="shared" si="976"/>
        <v>0</v>
      </c>
      <c r="AG1462" s="21">
        <f t="shared" si="976"/>
        <v>0</v>
      </c>
      <c r="AH1462" s="21">
        <f t="shared" si="976"/>
        <v>0</v>
      </c>
      <c r="AI1462" s="21">
        <f t="shared" si="976"/>
        <v>0</v>
      </c>
      <c r="AJ1462" s="21">
        <f t="shared" si="976"/>
        <v>0</v>
      </c>
      <c r="AK1462" s="21">
        <f t="shared" si="976"/>
        <v>0</v>
      </c>
      <c r="AL1462" s="21">
        <f t="shared" si="976"/>
        <v>0</v>
      </c>
      <c r="AM1462" s="21">
        <f t="shared" si="976"/>
        <v>0</v>
      </c>
      <c r="AN1462" s="21">
        <f t="shared" si="976"/>
        <v>0</v>
      </c>
      <c r="AO1462" s="21">
        <f t="shared" si="976"/>
        <v>0</v>
      </c>
      <c r="AP1462" s="21">
        <f t="shared" si="976"/>
        <v>0</v>
      </c>
      <c r="AQ1462" s="21">
        <f t="shared" si="976"/>
        <v>0</v>
      </c>
      <c r="AR1462" s="21">
        <f t="shared" si="976"/>
        <v>0</v>
      </c>
      <c r="AS1462" s="21">
        <f t="shared" si="976"/>
        <v>0</v>
      </c>
      <c r="AT1462" s="21">
        <f t="shared" si="976"/>
        <v>0</v>
      </c>
      <c r="AU1462" s="21">
        <f t="shared" si="976"/>
        <v>0</v>
      </c>
      <c r="AV1462" s="21">
        <f t="shared" si="976"/>
        <v>0</v>
      </c>
      <c r="AW1462" s="21">
        <f t="shared" si="976"/>
        <v>0</v>
      </c>
      <c r="AX1462" s="21">
        <f t="shared" si="976"/>
        <v>0</v>
      </c>
      <c r="AY1462" s="21">
        <f t="shared" si="976"/>
        <v>0</v>
      </c>
      <c r="AZ1462" s="21">
        <f t="shared" si="976"/>
        <v>0</v>
      </c>
      <c r="BA1462" s="21">
        <f t="shared" si="976"/>
        <v>0</v>
      </c>
      <c r="BB1462" s="21">
        <f t="shared" si="976"/>
        <v>0</v>
      </c>
      <c r="BC1462" s="21">
        <f t="shared" si="976"/>
        <v>0</v>
      </c>
      <c r="BD1462" s="21">
        <f t="shared" si="976"/>
        <v>0</v>
      </c>
    </row>
    <row r="1463" spans="1:59" ht="16" x14ac:dyDescent="0.2">
      <c r="B1463" s="11">
        <f t="shared" si="972"/>
        <v>47</v>
      </c>
      <c r="C1463" s="12" t="str">
        <f t="shared" si="972"/>
        <v>SCI RETAIL RENNES 2</v>
      </c>
      <c r="K1463" s="24"/>
      <c r="L1463" s="20" t="s">
        <v>234</v>
      </c>
      <c r="M1463" s="72"/>
      <c r="N1463" s="72"/>
      <c r="O1463" s="21">
        <f>($E1478&gt;0)*($E1475&lt;O$2)*(EDATE($E1475,$E1478)&gt;O$3)*((O$3-O$2+1)/O$4)
+($E1478&gt;0)*($E1475&lt;O$2)*(EDATE($E1475,$E1478)&gt;=O$2)*(EDATE($E1475,$E1478)&lt;=O$3)*((EDATE($E1475,$E1478)-O$2)/O$4)
+($E1478&gt;0)*($E1475&lt;O$2)*(EDATE($E1475,$E1478)&lt;O$2)*(0)
+($E1478&gt;0)*($E1475&gt;=O$2)*($E1475&lt;=O$3)*(EDATE($E1475,$E1478)&gt;=O$2)*(EDATE($E1475,$E1478)&lt;=O$3)*((EDATE($E1475,$E1478)-$E1475+1)/O$4)
+($E1478&gt;0)*($E1475&gt;=O$2)*($E1475&lt;=O$3)*(EDATE($E1475,$E1478)&gt;O$3)*((O$3-$E1475+1)/O$4)
+($E1478&gt;0)*($E1475&gt;O$3)*(0)</f>
        <v>0</v>
      </c>
      <c r="P1463" s="21">
        <f t="shared" ref="P1463:BD1463" si="977">($E1478&gt;0)*($E1475&lt;P$2)*(EDATE($E1475,$E1478)&gt;P$3)*((P$3-P$2+1)/P$4)
+($E1478&gt;0)*($E1475&lt;P$2)*(EDATE($E1475,$E1478)&gt;=P$2)*(EDATE($E1475,$E1478)&lt;=P$3)*((EDATE($E1475,$E1478)-P$2)/P$4)
+($E1478&gt;0)*($E1475&lt;P$2)*(EDATE($E1475,$E1478)&lt;P$2)*(0)
+($E1478&gt;0)*($E1475&gt;=P$2)*($E1475&lt;=P$3)*(EDATE($E1475,$E1478)&gt;=P$2)*(EDATE($E1475,$E1478)&lt;=P$3)*((EDATE($E1475,$E1478)-$E1475+1)/P$4)
+($E1478&gt;0)*($E1475&gt;=P$2)*($E1475&lt;=P$3)*(EDATE($E1475,$E1478)&gt;P$3)*((P$3-$E1475+1)/P$4)
+($E1478&gt;0)*($E1475&gt;P$3)*(0)</f>
        <v>0</v>
      </c>
      <c r="Q1463" s="21">
        <f t="shared" si="977"/>
        <v>0</v>
      </c>
      <c r="R1463" s="21">
        <f t="shared" si="977"/>
        <v>0</v>
      </c>
      <c r="S1463" s="21">
        <f t="shared" si="977"/>
        <v>0</v>
      </c>
      <c r="T1463" s="21">
        <f t="shared" si="977"/>
        <v>0</v>
      </c>
      <c r="U1463" s="21">
        <f t="shared" si="977"/>
        <v>0</v>
      </c>
      <c r="V1463" s="21">
        <f t="shared" si="977"/>
        <v>0</v>
      </c>
      <c r="W1463" s="21">
        <f t="shared" si="977"/>
        <v>0</v>
      </c>
      <c r="X1463" s="21">
        <f t="shared" si="977"/>
        <v>0</v>
      </c>
      <c r="Y1463" s="21">
        <f t="shared" si="977"/>
        <v>0</v>
      </c>
      <c r="Z1463" s="21">
        <f t="shared" si="977"/>
        <v>0</v>
      </c>
      <c r="AA1463" s="21">
        <f t="shared" si="977"/>
        <v>0</v>
      </c>
      <c r="AB1463" s="21">
        <f t="shared" si="977"/>
        <v>0</v>
      </c>
      <c r="AC1463" s="21">
        <f t="shared" si="977"/>
        <v>0</v>
      </c>
      <c r="AD1463" s="21">
        <f t="shared" si="977"/>
        <v>0</v>
      </c>
      <c r="AE1463" s="21">
        <f t="shared" si="977"/>
        <v>0</v>
      </c>
      <c r="AF1463" s="21">
        <f t="shared" si="977"/>
        <v>0</v>
      </c>
      <c r="AG1463" s="21">
        <f t="shared" si="977"/>
        <v>0</v>
      </c>
      <c r="AH1463" s="21">
        <f t="shared" si="977"/>
        <v>0</v>
      </c>
      <c r="AI1463" s="21">
        <f t="shared" si="977"/>
        <v>0</v>
      </c>
      <c r="AJ1463" s="21">
        <f t="shared" si="977"/>
        <v>0</v>
      </c>
      <c r="AK1463" s="21">
        <f t="shared" si="977"/>
        <v>0</v>
      </c>
      <c r="AL1463" s="21">
        <f t="shared" si="977"/>
        <v>0</v>
      </c>
      <c r="AM1463" s="21">
        <f t="shared" si="977"/>
        <v>0</v>
      </c>
      <c r="AN1463" s="21">
        <f t="shared" si="977"/>
        <v>0</v>
      </c>
      <c r="AO1463" s="21">
        <f t="shared" si="977"/>
        <v>0</v>
      </c>
      <c r="AP1463" s="21">
        <f t="shared" si="977"/>
        <v>0</v>
      </c>
      <c r="AQ1463" s="21">
        <f t="shared" si="977"/>
        <v>0</v>
      </c>
      <c r="AR1463" s="21">
        <f t="shared" si="977"/>
        <v>0</v>
      </c>
      <c r="AS1463" s="21">
        <f t="shared" si="977"/>
        <v>0</v>
      </c>
      <c r="AT1463" s="21">
        <f t="shared" si="977"/>
        <v>0</v>
      </c>
      <c r="AU1463" s="21">
        <f t="shared" si="977"/>
        <v>0</v>
      </c>
      <c r="AV1463" s="21">
        <f t="shared" si="977"/>
        <v>0</v>
      </c>
      <c r="AW1463" s="21">
        <f t="shared" si="977"/>
        <v>0</v>
      </c>
      <c r="AX1463" s="21">
        <f t="shared" si="977"/>
        <v>0</v>
      </c>
      <c r="AY1463" s="21">
        <f t="shared" si="977"/>
        <v>0</v>
      </c>
      <c r="AZ1463" s="21">
        <f t="shared" si="977"/>
        <v>0</v>
      </c>
      <c r="BA1463" s="21">
        <f t="shared" si="977"/>
        <v>0</v>
      </c>
      <c r="BB1463" s="21">
        <f t="shared" si="977"/>
        <v>0</v>
      </c>
      <c r="BC1463" s="21">
        <f t="shared" si="977"/>
        <v>0</v>
      </c>
      <c r="BD1463" s="21">
        <f t="shared" si="977"/>
        <v>0</v>
      </c>
    </row>
    <row r="1464" spans="1:59" ht="16" x14ac:dyDescent="0.2">
      <c r="B1464" s="11">
        <f t="shared" si="972"/>
        <v>47</v>
      </c>
      <c r="C1464" s="12" t="str">
        <f t="shared" si="972"/>
        <v>SCI RETAIL RENNES 2</v>
      </c>
      <c r="D1464" s="25" t="s">
        <v>235</v>
      </c>
      <c r="E1464" s="26">
        <v>42886</v>
      </c>
      <c r="F1464" s="15"/>
      <c r="G1464" s="25" t="s">
        <v>236</v>
      </c>
      <c r="H1464" s="25" t="s">
        <v>237</v>
      </c>
      <c r="I1464" s="25" t="s">
        <v>238</v>
      </c>
      <c r="J1464" s="25" t="s">
        <v>239</v>
      </c>
      <c r="K1464" s="24"/>
      <c r="L1464" s="27" t="s">
        <v>240</v>
      </c>
      <c r="M1464" s="83"/>
      <c r="N1464" s="83"/>
      <c r="O1464" s="28">
        <f>($H1476&gt;0)*($J1476&lt;O$2)*0
+($H1476&gt;0)*($J1476&gt;=O$2)*($J1476&lt;=O$3)*(($J1476-O$2+1)/O$4)
+($H1476&gt;0)*($J1476&gt;O$3)*($I1476&gt;O$3)*0
+($H1476&gt;0)*($J1476&gt;O$3)*($I1476&lt;=O$3)*($I1476&gt;=O$2)*((O$3-$I1476+1)/O$4)
+($H1476&gt;0)*($J1476&gt;O$3)*($I1476&lt;O$2)*1
+($H1476&gt;0)*($I1476&gt;O$3)*0
+($H1477&gt;0)*($J1477&lt;O$2)*0
+($H1477&gt;0)*($J1477&gt;=O$2)*($J1477&lt;=O$3)*(($J1477-O$2+1)/O$4)
+($H1477&gt;0)*($J1477&gt;O$3)*($I1477&gt;O$3)*0
+($H1477&gt;0)*($J1477&gt;O$3)*($I1477&lt;=O$3)*($I1477&gt;=O$2)*((O$3-$I1477+1)/O$4)
+($H1477&gt;0)*($J1477&gt;O$3)*($I1477&lt;O$2)*1
+($H1477&gt;0)*($I1477&gt;O$3)*0
+($H1478&gt;0)*($J1478&lt;O$2)*0
+($H1478&gt;0)*($J1478&gt;=O$2)*($J1478&lt;=O$3)*(($J1478-O$2+1)/O$4)
+($H1478&gt;0)*($J1478&gt;O$3)*($I1478&gt;O$3)*0
+($H1478&gt;0)*($J1478&gt;O$3)*($I1478&lt;=O$3)*($I1478&gt;=O$2)*((O$3-$I1478+1)/O$4)
+($H1478&gt;0)*($J1478&gt;O$3)*($I1478&lt;O$2)*1
+($H1478&gt;0)*($I1478&gt;O$3)*0</f>
        <v>0</v>
      </c>
      <c r="P1464" s="28">
        <f t="shared" ref="P1464:BD1464" si="978">($H1476&gt;0)*($J1476&lt;P$2)*0
+($H1476&gt;0)*($J1476&gt;=P$2)*($J1476&lt;=P$3)*(($J1476-P$2+1)/P$4)
+($H1476&gt;0)*($J1476&gt;P$3)*($I1476&gt;P$3)*0
+($H1476&gt;0)*($J1476&gt;P$3)*($I1476&lt;=P$3)*($I1476&gt;=P$2)*((P$3-$I1476+1)/P$4)
+($H1476&gt;0)*($J1476&gt;P$3)*($I1476&lt;P$2)*1
+($H1476&gt;0)*($I1476&gt;P$3)*0
+($H1477&gt;0)*($J1477&lt;P$2)*0
+($H1477&gt;0)*($J1477&gt;=P$2)*($J1477&lt;=P$3)*(($J1477-P$2+1)/P$4)
+($H1477&gt;0)*($J1477&gt;P$3)*($I1477&gt;P$3)*0
+($H1477&gt;0)*($J1477&gt;P$3)*($I1477&lt;=P$3)*($I1477&gt;=P$2)*((P$3-$I1477+1)/P$4)
+($H1477&gt;0)*($J1477&gt;P$3)*($I1477&lt;P$2)*1
+($H1477&gt;0)*($I1477&gt;P$3)*0
+($H1478&gt;0)*($J1478&lt;P$2)*0
+($H1478&gt;0)*($J1478&gt;=P$2)*($J1478&lt;=P$3)*(($J1478-P$2+1)/P$4)
+($H1478&gt;0)*($J1478&gt;P$3)*($I1478&gt;P$3)*0
+($H1478&gt;0)*($J1478&gt;P$3)*($I1478&lt;=P$3)*($I1478&gt;=P$2)*((P$3-$I1478+1)/P$4)
+($H1478&gt;0)*($J1478&gt;P$3)*($I1478&lt;P$2)*1
+($H1478&gt;0)*($I1478&gt;P$3)*0</f>
        <v>0</v>
      </c>
      <c r="Q1464" s="28">
        <f t="shared" si="978"/>
        <v>0</v>
      </c>
      <c r="R1464" s="28">
        <f t="shared" si="978"/>
        <v>0</v>
      </c>
      <c r="S1464" s="28">
        <f t="shared" si="978"/>
        <v>0</v>
      </c>
      <c r="T1464" s="28">
        <f t="shared" si="978"/>
        <v>0</v>
      </c>
      <c r="U1464" s="28">
        <f t="shared" si="978"/>
        <v>0</v>
      </c>
      <c r="V1464" s="28">
        <f t="shared" si="978"/>
        <v>0</v>
      </c>
      <c r="W1464" s="28">
        <f t="shared" si="978"/>
        <v>0</v>
      </c>
      <c r="X1464" s="28">
        <f t="shared" si="978"/>
        <v>0</v>
      </c>
      <c r="Y1464" s="28">
        <f t="shared" si="978"/>
        <v>0</v>
      </c>
      <c r="Z1464" s="28">
        <f t="shared" si="978"/>
        <v>0</v>
      </c>
      <c r="AA1464" s="28">
        <f t="shared" si="978"/>
        <v>0</v>
      </c>
      <c r="AB1464" s="28">
        <f t="shared" si="978"/>
        <v>0</v>
      </c>
      <c r="AC1464" s="28">
        <f t="shared" si="978"/>
        <v>0</v>
      </c>
      <c r="AD1464" s="28">
        <f t="shared" si="978"/>
        <v>0</v>
      </c>
      <c r="AE1464" s="28">
        <f t="shared" si="978"/>
        <v>0</v>
      </c>
      <c r="AF1464" s="28">
        <f t="shared" si="978"/>
        <v>0</v>
      </c>
      <c r="AG1464" s="28">
        <f t="shared" si="978"/>
        <v>0</v>
      </c>
      <c r="AH1464" s="28">
        <f t="shared" si="978"/>
        <v>0</v>
      </c>
      <c r="AI1464" s="28">
        <f t="shared" si="978"/>
        <v>0</v>
      </c>
      <c r="AJ1464" s="28">
        <f t="shared" si="978"/>
        <v>0</v>
      </c>
      <c r="AK1464" s="28">
        <f t="shared" si="978"/>
        <v>0</v>
      </c>
      <c r="AL1464" s="28">
        <f t="shared" si="978"/>
        <v>0</v>
      </c>
      <c r="AM1464" s="28">
        <f t="shared" si="978"/>
        <v>0</v>
      </c>
      <c r="AN1464" s="28">
        <f t="shared" si="978"/>
        <v>0</v>
      </c>
      <c r="AO1464" s="28">
        <f t="shared" si="978"/>
        <v>0</v>
      </c>
      <c r="AP1464" s="28">
        <f t="shared" si="978"/>
        <v>0</v>
      </c>
      <c r="AQ1464" s="28">
        <f t="shared" si="978"/>
        <v>0</v>
      </c>
      <c r="AR1464" s="28">
        <f t="shared" si="978"/>
        <v>0</v>
      </c>
      <c r="AS1464" s="28">
        <f t="shared" si="978"/>
        <v>0</v>
      </c>
      <c r="AT1464" s="28">
        <f t="shared" si="978"/>
        <v>0</v>
      </c>
      <c r="AU1464" s="28">
        <f t="shared" si="978"/>
        <v>0</v>
      </c>
      <c r="AV1464" s="28">
        <f t="shared" si="978"/>
        <v>0</v>
      </c>
      <c r="AW1464" s="28">
        <f t="shared" si="978"/>
        <v>0</v>
      </c>
      <c r="AX1464" s="28">
        <f t="shared" si="978"/>
        <v>0</v>
      </c>
      <c r="AY1464" s="28">
        <f t="shared" si="978"/>
        <v>0</v>
      </c>
      <c r="AZ1464" s="28">
        <f t="shared" si="978"/>
        <v>0</v>
      </c>
      <c r="BA1464" s="28">
        <f t="shared" si="978"/>
        <v>0</v>
      </c>
      <c r="BB1464" s="28">
        <f t="shared" si="978"/>
        <v>0</v>
      </c>
      <c r="BC1464" s="28">
        <f t="shared" si="978"/>
        <v>0</v>
      </c>
      <c r="BD1464" s="28">
        <f t="shared" si="978"/>
        <v>0</v>
      </c>
    </row>
    <row r="1465" spans="1:59" ht="16" x14ac:dyDescent="0.2">
      <c r="B1465" s="11">
        <f t="shared" si="972"/>
        <v>47</v>
      </c>
      <c r="C1465" s="12" t="str">
        <f t="shared" si="972"/>
        <v>SCI RETAIL RENNES 2</v>
      </c>
      <c r="D1465" s="25" t="s">
        <v>241</v>
      </c>
      <c r="E1465" s="29">
        <v>100000</v>
      </c>
      <c r="F1465" s="15"/>
      <c r="G1465" s="30" t="s">
        <v>10</v>
      </c>
      <c r="H1465" s="31">
        <v>100000</v>
      </c>
      <c r="I1465" s="32">
        <v>43982</v>
      </c>
      <c r="J1465" s="32">
        <v>44347</v>
      </c>
      <c r="K1465" s="24"/>
      <c r="L1465" s="33" t="s">
        <v>242</v>
      </c>
      <c r="M1465" s="73"/>
      <c r="N1465" s="73"/>
      <c r="O1465" s="34">
        <f>($E1475&lt;=O$3)*($E1475&gt;O$2)*((O$3-$E1475+1)/O$4)
+($E1475&lt;=O$2)*((O$3-O$2+1)/O$4)
+($E1475&gt;O$3)*(0)</f>
        <v>0</v>
      </c>
      <c r="P1465" s="34">
        <f t="shared" ref="P1465:BD1465" si="979">($E1475&lt;=P$3)*($E1475&gt;P$2)*((P$3-$E1475+1)/P$4)
+($E1475&lt;=P$2)*((P$3-P$2+1)/P$4)
+($E1475&gt;P$3)*(0)</f>
        <v>0</v>
      </c>
      <c r="Q1465" s="34">
        <f t="shared" si="979"/>
        <v>0</v>
      </c>
      <c r="R1465" s="34">
        <f t="shared" si="979"/>
        <v>0</v>
      </c>
      <c r="S1465" s="34">
        <f t="shared" si="979"/>
        <v>0</v>
      </c>
      <c r="T1465" s="34">
        <f t="shared" si="979"/>
        <v>0</v>
      </c>
      <c r="U1465" s="34">
        <f t="shared" si="979"/>
        <v>0</v>
      </c>
      <c r="V1465" s="34">
        <f t="shared" si="979"/>
        <v>0</v>
      </c>
      <c r="W1465" s="34">
        <f t="shared" si="979"/>
        <v>0</v>
      </c>
      <c r="X1465" s="34">
        <f t="shared" si="979"/>
        <v>0</v>
      </c>
      <c r="Y1465" s="34">
        <f t="shared" si="979"/>
        <v>0</v>
      </c>
      <c r="Z1465" s="34">
        <f t="shared" si="979"/>
        <v>0</v>
      </c>
      <c r="AA1465" s="34">
        <f t="shared" si="979"/>
        <v>0</v>
      </c>
      <c r="AB1465" s="34">
        <f t="shared" si="979"/>
        <v>0</v>
      </c>
      <c r="AC1465" s="34">
        <f t="shared" si="979"/>
        <v>0</v>
      </c>
      <c r="AD1465" s="34">
        <f t="shared" si="979"/>
        <v>0.35164835164835168</v>
      </c>
      <c r="AE1465" s="34">
        <f t="shared" si="979"/>
        <v>1</v>
      </c>
      <c r="AF1465" s="34">
        <f t="shared" si="979"/>
        <v>1</v>
      </c>
      <c r="AG1465" s="34">
        <f t="shared" si="979"/>
        <v>1</v>
      </c>
      <c r="AH1465" s="34">
        <f t="shared" si="979"/>
        <v>1</v>
      </c>
      <c r="AI1465" s="34">
        <f t="shared" si="979"/>
        <v>1</v>
      </c>
      <c r="AJ1465" s="34">
        <f t="shared" si="979"/>
        <v>1</v>
      </c>
      <c r="AK1465" s="34">
        <f t="shared" si="979"/>
        <v>1</v>
      </c>
      <c r="AL1465" s="34">
        <f t="shared" si="979"/>
        <v>1</v>
      </c>
      <c r="AM1465" s="34">
        <f t="shared" si="979"/>
        <v>1</v>
      </c>
      <c r="AN1465" s="34">
        <f t="shared" si="979"/>
        <v>1</v>
      </c>
      <c r="AO1465" s="34">
        <f t="shared" si="979"/>
        <v>1</v>
      </c>
      <c r="AP1465" s="34">
        <f t="shared" si="979"/>
        <v>1</v>
      </c>
      <c r="AQ1465" s="34">
        <f t="shared" si="979"/>
        <v>1</v>
      </c>
      <c r="AR1465" s="34">
        <f t="shared" si="979"/>
        <v>1</v>
      </c>
      <c r="AS1465" s="34">
        <f t="shared" si="979"/>
        <v>1</v>
      </c>
      <c r="AT1465" s="34">
        <f t="shared" si="979"/>
        <v>1</v>
      </c>
      <c r="AU1465" s="34">
        <f t="shared" si="979"/>
        <v>1</v>
      </c>
      <c r="AV1465" s="34">
        <f t="shared" si="979"/>
        <v>1</v>
      </c>
      <c r="AW1465" s="34">
        <f t="shared" si="979"/>
        <v>1</v>
      </c>
      <c r="AX1465" s="34">
        <f t="shared" si="979"/>
        <v>1</v>
      </c>
      <c r="AY1465" s="34">
        <f t="shared" si="979"/>
        <v>1</v>
      </c>
      <c r="AZ1465" s="34">
        <f t="shared" si="979"/>
        <v>1</v>
      </c>
      <c r="BA1465" s="34">
        <f t="shared" si="979"/>
        <v>1</v>
      </c>
      <c r="BB1465" s="34">
        <f t="shared" si="979"/>
        <v>1</v>
      </c>
      <c r="BC1465" s="34">
        <f t="shared" si="979"/>
        <v>1</v>
      </c>
      <c r="BD1465" s="34">
        <f t="shared" si="979"/>
        <v>1</v>
      </c>
    </row>
    <row r="1466" spans="1:59" ht="16" x14ac:dyDescent="0.2">
      <c r="A1466" s="35"/>
      <c r="B1466" s="11">
        <f t="shared" si="972"/>
        <v>47</v>
      </c>
      <c r="C1466" s="12" t="str">
        <f t="shared" si="972"/>
        <v>SCI RETAIL RENNES 2</v>
      </c>
      <c r="D1466" s="25" t="s">
        <v>243</v>
      </c>
      <c r="E1466" s="29">
        <v>108888.072720595</v>
      </c>
      <c r="F1466" s="15"/>
      <c r="G1466" s="30" t="s">
        <v>11</v>
      </c>
      <c r="H1466" s="31">
        <v>0</v>
      </c>
      <c r="I1466" s="32">
        <v>0</v>
      </c>
      <c r="J1466" s="32">
        <v>0</v>
      </c>
      <c r="K1466" s="35"/>
      <c r="M1466" s="84">
        <v>42886</v>
      </c>
      <c r="O1466" s="15"/>
      <c r="P1466" s="15"/>
      <c r="Q1466" s="15"/>
      <c r="R1466" s="15"/>
      <c r="S1466" s="15"/>
      <c r="T1466" s="15"/>
      <c r="U1466" s="15"/>
      <c r="V1466" s="15"/>
      <c r="W1466" s="15"/>
      <c r="X1466" s="15"/>
      <c r="Y1466" s="15"/>
      <c r="Z1466" s="15"/>
      <c r="AA1466" s="15"/>
      <c r="AB1466" s="15"/>
      <c r="AC1466" s="15"/>
      <c r="AD1466" s="15"/>
      <c r="AE1466" s="15"/>
      <c r="AF1466" s="15"/>
      <c r="AG1466" s="15"/>
      <c r="AH1466" s="15"/>
      <c r="AI1466" s="15"/>
      <c r="AJ1466" s="15"/>
      <c r="AK1466" s="15"/>
      <c r="AL1466" s="15"/>
      <c r="AM1466" s="15"/>
      <c r="AN1466" s="15"/>
      <c r="AO1466" s="15"/>
      <c r="AP1466" s="15"/>
      <c r="AQ1466" s="15"/>
      <c r="AR1466" s="15"/>
      <c r="AS1466" s="15"/>
      <c r="AT1466" s="15"/>
      <c r="AU1466" s="15"/>
      <c r="AV1466" s="15"/>
      <c r="AW1466" s="15"/>
      <c r="AX1466" s="15"/>
      <c r="AY1466" s="15"/>
      <c r="AZ1466" s="15"/>
      <c r="BA1466" s="15"/>
      <c r="BB1466" s="15"/>
      <c r="BC1466" s="15"/>
      <c r="BD1466" s="15"/>
      <c r="BE1466" s="35"/>
      <c r="BF1466" s="35"/>
      <c r="BG1466" s="35"/>
    </row>
    <row r="1467" spans="1:59" ht="16" x14ac:dyDescent="0.2">
      <c r="B1467" s="11">
        <f t="shared" si="972"/>
        <v>47</v>
      </c>
      <c r="C1467" s="12" t="str">
        <f t="shared" si="972"/>
        <v>SCI RETAIL RENNES 2</v>
      </c>
      <c r="D1467" s="25" t="s">
        <v>244</v>
      </c>
      <c r="E1467" s="29">
        <v>108888.072720595</v>
      </c>
      <c r="F1467" s="15"/>
      <c r="G1467" s="36" t="s">
        <v>12</v>
      </c>
      <c r="H1467" s="31">
        <v>0</v>
      </c>
      <c r="I1467" s="32">
        <v>0</v>
      </c>
      <c r="J1467" s="32">
        <v>0</v>
      </c>
      <c r="K1467" s="24"/>
      <c r="L1467" s="37" t="s">
        <v>245</v>
      </c>
      <c r="M1467" s="74">
        <v>1</v>
      </c>
      <c r="N1467" s="74">
        <v>1</v>
      </c>
      <c r="O1467" s="38">
        <v>1.02</v>
      </c>
      <c r="P1467" s="38">
        <v>1.02</v>
      </c>
      <c r="Q1467" s="38">
        <v>1.02</v>
      </c>
      <c r="R1467" s="38">
        <v>1.0234747252747254</v>
      </c>
      <c r="S1467" s="38">
        <v>1.0302</v>
      </c>
      <c r="T1467" s="38">
        <v>1.0302</v>
      </c>
      <c r="U1467" s="38">
        <v>1.0302</v>
      </c>
      <c r="V1467" s="38">
        <v>1.0337094725274725</v>
      </c>
      <c r="W1467" s="38">
        <v>1.040502</v>
      </c>
      <c r="X1467" s="38">
        <v>1.040502</v>
      </c>
      <c r="Y1467" s="38">
        <v>1.040502</v>
      </c>
      <c r="Z1467" s="38">
        <v>1.0440465672527472</v>
      </c>
      <c r="AA1467" s="38">
        <v>1.0509070200000001</v>
      </c>
      <c r="AB1467" s="38">
        <v>1.0509070200000001</v>
      </c>
      <c r="AC1467" s="38">
        <v>1.0509070200000001</v>
      </c>
      <c r="AD1467" s="38">
        <v>1.0544870329252749</v>
      </c>
      <c r="AE1467" s="38">
        <v>1.0614160902000001</v>
      </c>
      <c r="AF1467" s="38">
        <v>1.0614160902000001</v>
      </c>
      <c r="AG1467" s="38">
        <v>1.0614160902000001</v>
      </c>
      <c r="AH1467" s="38">
        <v>1.0650319032545275</v>
      </c>
      <c r="AI1467" s="38">
        <v>1.0720302511020001</v>
      </c>
      <c r="AJ1467" s="38">
        <v>1.0720302511020001</v>
      </c>
      <c r="AK1467" s="38">
        <v>1.0720302511020001</v>
      </c>
      <c r="AL1467" s="38">
        <v>1.075682222287073</v>
      </c>
      <c r="AM1467" s="38">
        <v>1.0827505536130202</v>
      </c>
      <c r="AN1467" s="38">
        <v>1.0827505536130202</v>
      </c>
      <c r="AO1467" s="38">
        <v>1.0827505536130202</v>
      </c>
      <c r="AP1467" s="38">
        <v>1.0864390445099437</v>
      </c>
      <c r="AQ1467" s="38">
        <v>1.0935780591491504</v>
      </c>
      <c r="AR1467" s="38">
        <v>1.0935780591491504</v>
      </c>
      <c r="AS1467" s="38">
        <v>1.0935780591491504</v>
      </c>
      <c r="AT1467" s="38">
        <v>1.0973034349550432</v>
      </c>
      <c r="AU1467" s="38">
        <v>1.104513839740642</v>
      </c>
      <c r="AV1467" s="38">
        <v>1.104513839740642</v>
      </c>
      <c r="AW1467" s="38">
        <v>1.104513839740642</v>
      </c>
      <c r="AX1467" s="38">
        <v>1.1082764693045937</v>
      </c>
      <c r="AY1467" s="38">
        <v>1.1155589781380484</v>
      </c>
      <c r="AZ1467" s="38">
        <v>1.1155589781380484</v>
      </c>
      <c r="BA1467" s="38">
        <v>1.1155589781380484</v>
      </c>
      <c r="BB1467" s="38">
        <v>1.1193592339976395</v>
      </c>
      <c r="BC1467" s="38">
        <v>1.1267145679194288</v>
      </c>
      <c r="BD1467" s="38">
        <v>1.1267145679194288</v>
      </c>
    </row>
    <row r="1468" spans="1:59" ht="16" x14ac:dyDescent="0.2">
      <c r="B1468" s="11">
        <f t="shared" si="972"/>
        <v>47</v>
      </c>
      <c r="C1468" s="12" t="str">
        <f t="shared" si="972"/>
        <v>SCI RETAIL RENNES 2</v>
      </c>
      <c r="D1468" s="25" t="s">
        <v>25</v>
      </c>
      <c r="E1468" s="39" t="s">
        <v>30</v>
      </c>
      <c r="F1468" s="15"/>
      <c r="K1468" s="24"/>
      <c r="L1468" s="16" t="s">
        <v>246</v>
      </c>
      <c r="M1468" s="70"/>
      <c r="N1468" s="70"/>
      <c r="O1468" s="40">
        <f>O1461*$E1465/4+O1465*$E1476/4</f>
        <v>25000</v>
      </c>
      <c r="P1468" s="40">
        <f t="shared" ref="P1468:BD1468" si="980">P1461*$E1465/4+P1465*$E1476/4</f>
        <v>25000</v>
      </c>
      <c r="Q1468" s="40">
        <f t="shared" si="980"/>
        <v>25000</v>
      </c>
      <c r="R1468" s="40">
        <f t="shared" si="980"/>
        <v>25000</v>
      </c>
      <c r="S1468" s="40">
        <f t="shared" si="980"/>
        <v>25000</v>
      </c>
      <c r="T1468" s="40">
        <f t="shared" si="980"/>
        <v>25000</v>
      </c>
      <c r="U1468" s="40">
        <f t="shared" si="980"/>
        <v>25000</v>
      </c>
      <c r="V1468" s="40">
        <f t="shared" si="980"/>
        <v>25000</v>
      </c>
      <c r="W1468" s="40">
        <f t="shared" si="980"/>
        <v>25000</v>
      </c>
      <c r="X1468" s="40">
        <f t="shared" si="980"/>
        <v>25000</v>
      </c>
      <c r="Y1468" s="40">
        <f t="shared" si="980"/>
        <v>25000</v>
      </c>
      <c r="Z1468" s="40">
        <f t="shared" si="980"/>
        <v>25000</v>
      </c>
      <c r="AA1468" s="40">
        <f t="shared" si="980"/>
        <v>25000</v>
      </c>
      <c r="AB1468" s="40">
        <f t="shared" si="980"/>
        <v>25000</v>
      </c>
      <c r="AC1468" s="40">
        <f t="shared" si="980"/>
        <v>25000</v>
      </c>
      <c r="AD1468" s="40">
        <f t="shared" si="980"/>
        <v>27587.091586505579</v>
      </c>
      <c r="AE1468" s="40">
        <f t="shared" si="980"/>
        <v>31575.791699125242</v>
      </c>
      <c r="AF1468" s="40">
        <f t="shared" si="980"/>
        <v>31575.791699125242</v>
      </c>
      <c r="AG1468" s="40">
        <f t="shared" si="980"/>
        <v>31575.791699125242</v>
      </c>
      <c r="AH1468" s="40">
        <f t="shared" si="980"/>
        <v>31575.791699125242</v>
      </c>
      <c r="AI1468" s="40">
        <f t="shared" si="980"/>
        <v>31575.791699125242</v>
      </c>
      <c r="AJ1468" s="40">
        <f t="shared" si="980"/>
        <v>31575.791699125242</v>
      </c>
      <c r="AK1468" s="40">
        <f t="shared" si="980"/>
        <v>31575.791699125242</v>
      </c>
      <c r="AL1468" s="40">
        <f t="shared" si="980"/>
        <v>31575.791699125242</v>
      </c>
      <c r="AM1468" s="40">
        <f t="shared" si="980"/>
        <v>31575.791699125242</v>
      </c>
      <c r="AN1468" s="40">
        <f t="shared" si="980"/>
        <v>31575.791699125242</v>
      </c>
      <c r="AO1468" s="40">
        <f t="shared" si="980"/>
        <v>31575.791699125242</v>
      </c>
      <c r="AP1468" s="40">
        <f t="shared" si="980"/>
        <v>31575.791699125242</v>
      </c>
      <c r="AQ1468" s="40">
        <f t="shared" si="980"/>
        <v>31575.791699125242</v>
      </c>
      <c r="AR1468" s="40">
        <f t="shared" si="980"/>
        <v>31575.791699125242</v>
      </c>
      <c r="AS1468" s="40">
        <f t="shared" si="980"/>
        <v>31575.791699125242</v>
      </c>
      <c r="AT1468" s="40">
        <f t="shared" si="980"/>
        <v>31575.791699125242</v>
      </c>
      <c r="AU1468" s="40">
        <f t="shared" si="980"/>
        <v>31575.791699125242</v>
      </c>
      <c r="AV1468" s="40">
        <f t="shared" si="980"/>
        <v>31575.791699125242</v>
      </c>
      <c r="AW1468" s="40">
        <f t="shared" si="980"/>
        <v>31575.791699125242</v>
      </c>
      <c r="AX1468" s="40">
        <f t="shared" si="980"/>
        <v>31575.791699125242</v>
      </c>
      <c r="AY1468" s="40">
        <f t="shared" si="980"/>
        <v>31575.791699125242</v>
      </c>
      <c r="AZ1468" s="40">
        <f t="shared" si="980"/>
        <v>31575.791699125242</v>
      </c>
      <c r="BA1468" s="40">
        <f t="shared" si="980"/>
        <v>31575.791699125242</v>
      </c>
      <c r="BB1468" s="40">
        <f t="shared" si="980"/>
        <v>31575.791699125242</v>
      </c>
      <c r="BC1468" s="40">
        <f t="shared" si="980"/>
        <v>31575.791699125242</v>
      </c>
      <c r="BD1468" s="40">
        <f t="shared" si="980"/>
        <v>31575.791699125242</v>
      </c>
    </row>
    <row r="1469" spans="1:59" ht="16" x14ac:dyDescent="0.2">
      <c r="B1469" s="11">
        <f t="shared" si="972"/>
        <v>47</v>
      </c>
      <c r="C1469" s="12" t="str">
        <f t="shared" si="972"/>
        <v>SCI RETAIL RENNES 2</v>
      </c>
      <c r="D1469" s="25" t="s">
        <v>247</v>
      </c>
      <c r="E1469" s="39" t="s">
        <v>248</v>
      </c>
      <c r="F1469" s="15"/>
      <c r="G1469" s="25" t="s">
        <v>249</v>
      </c>
      <c r="H1469" s="26">
        <v>45076</v>
      </c>
      <c r="I1469" s="25" t="s">
        <v>239</v>
      </c>
      <c r="J1469" s="26">
        <v>46172</v>
      </c>
      <c r="K1469" s="24"/>
      <c r="L1469" s="20" t="s">
        <v>250</v>
      </c>
      <c r="M1469" s="72"/>
      <c r="N1469" s="72"/>
      <c r="O1469" s="41">
        <f>IF($E1475&gt;=O$3,IF(O$3&lt;=($E1464+365),O1468,IFERROR(O1461*$E1466/4*O1467+
$E1476*O1465/4*IFERROR(O1467/$E1477,0),0)),IF(O$3&lt;=($E1475+365),O1461*$E1466/4*O1467+$E1476*O1465/4*IFERROR(O1467/$E1477,0),IFERROR($E1476*O1465/4*IFERROR(O1467/$E1477,0),0)))</f>
        <v>27766.458543751723</v>
      </c>
      <c r="P1469" s="41">
        <f t="shared" ref="P1469:BD1469" si="981">IF($E1475&gt;=P$3,IF(P$3&lt;=($E1464+365),P1468,IFERROR(P1461*$E1466/4*P1467+
$E1476*P1465/4*IFERROR(P1467/$E1477,0),0)),IF(P$3&lt;=($E1475+365),P1461*$E1466/4*P1467+$E1476*P1465/4*IFERROR(P1467/$E1477,0),IFERROR($E1476*P1465/4*IFERROR(P1467/$E1477,0),0)))</f>
        <v>27766.458543751723</v>
      </c>
      <c r="Q1469" s="41">
        <f t="shared" si="981"/>
        <v>27766.458543751723</v>
      </c>
      <c r="R1469" s="41">
        <f t="shared" si="981"/>
        <v>27861.047578351321</v>
      </c>
      <c r="S1469" s="41">
        <f t="shared" si="981"/>
        <v>28044.12312918924</v>
      </c>
      <c r="T1469" s="41">
        <f t="shared" si="981"/>
        <v>28044.12312918924</v>
      </c>
      <c r="U1469" s="41">
        <f t="shared" si="981"/>
        <v>28044.12312918924</v>
      </c>
      <c r="V1469" s="41">
        <f t="shared" si="981"/>
        <v>28139.65805413483</v>
      </c>
      <c r="W1469" s="41">
        <f t="shared" si="981"/>
        <v>28324.564360481134</v>
      </c>
      <c r="X1469" s="41">
        <f t="shared" si="981"/>
        <v>28324.564360481134</v>
      </c>
      <c r="Y1469" s="41">
        <f t="shared" si="981"/>
        <v>28324.564360481134</v>
      </c>
      <c r="Z1469" s="41">
        <f t="shared" si="981"/>
        <v>28421.05463467618</v>
      </c>
      <c r="AA1469" s="41">
        <f t="shared" si="981"/>
        <v>28607.81000408595</v>
      </c>
      <c r="AB1469" s="41">
        <f t="shared" si="981"/>
        <v>28607.81000408595</v>
      </c>
      <c r="AC1469" s="41">
        <f t="shared" si="981"/>
        <v>28607.81000408595</v>
      </c>
      <c r="AD1469" s="41">
        <f t="shared" si="981"/>
        <v>30030.123573993238</v>
      </c>
      <c r="AE1469" s="41">
        <f t="shared" si="981"/>
        <v>31783.276914539489</v>
      </c>
      <c r="AF1469" s="41">
        <f t="shared" si="981"/>
        <v>31783.276914539489</v>
      </c>
      <c r="AG1469" s="41">
        <f t="shared" si="981"/>
        <v>31783.276914539489</v>
      </c>
      <c r="AH1469" s="41">
        <f t="shared" si="981"/>
        <v>31891.549616116488</v>
      </c>
      <c r="AI1469" s="41">
        <f t="shared" si="981"/>
        <v>32101.109683684881</v>
      </c>
      <c r="AJ1469" s="41">
        <f t="shared" si="981"/>
        <v>32101.109683684881</v>
      </c>
      <c r="AK1469" s="41">
        <f t="shared" si="981"/>
        <v>32101.109683684881</v>
      </c>
      <c r="AL1469" s="41">
        <f t="shared" si="981"/>
        <v>32210.46511227766</v>
      </c>
      <c r="AM1469" s="41">
        <f t="shared" si="981"/>
        <v>32422.120780521735</v>
      </c>
      <c r="AN1469" s="41">
        <f t="shared" si="981"/>
        <v>32422.120780521735</v>
      </c>
      <c r="AO1469" s="41">
        <f t="shared" si="981"/>
        <v>32422.120780521735</v>
      </c>
      <c r="AP1469" s="41">
        <f t="shared" si="981"/>
        <v>32532.569763400432</v>
      </c>
      <c r="AQ1469" s="41">
        <f t="shared" si="981"/>
        <v>32746.341988326953</v>
      </c>
      <c r="AR1469" s="41">
        <f t="shared" si="981"/>
        <v>32746.341988326953</v>
      </c>
      <c r="AS1469" s="41">
        <f t="shared" si="981"/>
        <v>32746.341988326953</v>
      </c>
      <c r="AT1469" s="41">
        <f t="shared" si="981"/>
        <v>32857.895461034444</v>
      </c>
      <c r="AU1469" s="41">
        <f t="shared" si="981"/>
        <v>33073.805408210224</v>
      </c>
      <c r="AV1469" s="41">
        <f t="shared" si="981"/>
        <v>33073.805408210224</v>
      </c>
      <c r="AW1469" s="41">
        <f t="shared" si="981"/>
        <v>33073.805408210224</v>
      </c>
      <c r="AX1469" s="41">
        <f t="shared" si="981"/>
        <v>33186.474415644792</v>
      </c>
      <c r="AY1469" s="41">
        <f t="shared" si="981"/>
        <v>33404.543462292328</v>
      </c>
      <c r="AZ1469" s="41">
        <f t="shared" si="981"/>
        <v>33404.543462292328</v>
      </c>
      <c r="BA1469" s="41">
        <f t="shared" si="981"/>
        <v>33404.543462292328</v>
      </c>
      <c r="BB1469" s="41">
        <f t="shared" si="981"/>
        <v>33518.339159801231</v>
      </c>
      <c r="BC1469" s="41">
        <f t="shared" si="981"/>
        <v>33738.588896915251</v>
      </c>
      <c r="BD1469" s="41">
        <f t="shared" si="981"/>
        <v>33738.588896915251</v>
      </c>
    </row>
    <row r="1470" spans="1:59" ht="16" x14ac:dyDescent="0.2">
      <c r="B1470" s="11">
        <f t="shared" si="972"/>
        <v>47</v>
      </c>
      <c r="C1470" s="12" t="str">
        <f t="shared" si="972"/>
        <v>SCI RETAIL RENNES 2</v>
      </c>
      <c r="D1470" s="25" t="s">
        <v>8</v>
      </c>
      <c r="E1470" s="42">
        <v>0</v>
      </c>
      <c r="F1470" s="15"/>
      <c r="I1470" s="15"/>
      <c r="J1470" s="24"/>
      <c r="K1470" s="24"/>
      <c r="L1470" s="20" t="s">
        <v>251</v>
      </c>
      <c r="M1470" s="72"/>
      <c r="N1470" s="72"/>
      <c r="O1470" s="41">
        <f>-$E1466/4*O1460
+(O1460&gt;0)*($J1465&gt;=O$2)*($J1465&lt;=O$3)*(($J1465-O$2+1)/O$4*$H1465/4)
+(O1460&gt;0)*($J1465&gt;O$3)*($I1465&lt;=O$3)*($I1465&gt;=O$2)*((O$3-$I1465+1)/O$4*$H1465/4)
+(O1460&gt;0)*($J1465&gt;O$3)*($I1465&lt;O$2)*$H1465/4
+(O1460&gt;0)*($J1466&gt;=O$2)*($J1466&lt;=O$3)*(($J1466-O$2+1)/O$4*$H1466/4)
+(O1460&gt;0)*($J1466&gt;O$3)*($I1466&lt;=O$3)*($I1466&gt;=O$2)*((O$3-$I1466+1)/O$4*$H1466/4)
+(O1460&gt;0)*($J1466&gt;O$3)*($I1466&lt;O$2)*$H1466/4
+(O1460&gt;0)*($J1467&gt;=O$2)*($J1467&lt;=O$3)*(($J1467-O$2+1)/O$4*$H1467/4)
+(O1460&gt;0)*($J1467&gt;O$3)*($I1467&lt;=O$3)*($I1467&gt;=O$2)*((O$3-$I1467+1)/O$4*$H1467/4)
+(O1460&gt;0)*($J1467&gt;O$3)*($I1467&lt;O$2)*$H1467/4
-$E1476/4*O1464
+(O1464&gt;0)*($J1476&gt;=O$2)*($J1476&lt;=O$3)*(($J1476-O$2+1)/O$4*$H1476/4)
+(O1464&gt;0)*($J1476&gt;O$3)*($I1476&lt;=O$3)*($I1476&gt;=O$2)*((O$3-$I1476+1)/O$4*$H1476/4)
+(O1464&gt;0)*($J1476&gt;O$3)*($I1476&lt;O$2)*$H1476/4
+(O1464&gt;0)*($J1477&gt;=O$2)*($J1477&lt;=O$3)*(($J1477-O$2+1)/O$4*$H1477/4)
+(O1464&gt;0)*($J1477&gt;O$3)*($I1477&lt;=O$3)*($I1477&gt;=O$2)*((O$3-$I1477+1)/O$4*$H1477/4)
+(O1464&gt;0)*($J1477&gt;O$3)*($I1477&lt;O$2)*$H1477/4
+(O1464&gt;0)*($J1478&gt;=O$2)*($J1478&lt;=O$3)*(($J1478-O$2+1)/O$4*$H1478/4)
+(O1464&gt;0)*($J1478&gt;O$3)*($I1478&lt;=O$3)*($I1478&gt;=O$2)*((O$3-$I1478+1)/O$4*$H1478/4)
+(O1464&gt;0)*($J1478&gt;O$3)*($I1478&lt;O$2)*$H1478/4</f>
        <v>0</v>
      </c>
      <c r="P1470" s="41">
        <f t="shared" ref="P1470:BD1470" si="982">-$E1466/4*P1460
+(P1460&gt;0)*($J1465&gt;=P$2)*($J1465&lt;=P$3)*(($J1465-P$2+1)/P$4*$H1465/4)
+(P1460&gt;0)*($J1465&gt;P$3)*($I1465&lt;=P$3)*($I1465&gt;=P$2)*((P$3-$I1465+1)/P$4*$H1465/4)
+(P1460&gt;0)*($J1465&gt;P$3)*($I1465&lt;P$2)*$H1465/4
+(P1460&gt;0)*($J1466&gt;=P$2)*($J1466&lt;=P$3)*(($J1466-P$2+1)/P$4*$H1466/4)
+(P1460&gt;0)*($J1466&gt;P$3)*($I1466&lt;=P$3)*($I1466&gt;=P$2)*((P$3-$I1466+1)/P$4*$H1466/4)
+(P1460&gt;0)*($J1466&gt;P$3)*($I1466&lt;P$2)*$H1466/4
+(P1460&gt;0)*($J1467&gt;=P$2)*($J1467&lt;=P$3)*(($J1467-P$2+1)/P$4*$H1467/4)
+(P1460&gt;0)*($J1467&gt;P$3)*($I1467&lt;=P$3)*($I1467&gt;=P$2)*((P$3-$I1467+1)/P$4*$H1467/4)
+(P1460&gt;0)*($J1467&gt;P$3)*($I1467&lt;P$2)*$H1467/4
-$E1476/4*P1464
+(P1464&gt;0)*($J1476&gt;=P$2)*($J1476&lt;=P$3)*(($J1476-P$2+1)/P$4*$H1476/4)
+(P1464&gt;0)*($J1476&gt;P$3)*($I1476&lt;=P$3)*($I1476&gt;=P$2)*((P$3-$I1476+1)/P$4*$H1476/4)
+(P1464&gt;0)*($J1476&gt;P$3)*($I1476&lt;P$2)*$H1476/4
+(P1464&gt;0)*($J1477&gt;=P$2)*($J1477&lt;=P$3)*(($J1477-P$2+1)/P$4*$H1477/4)
+(P1464&gt;0)*($J1477&gt;P$3)*($I1477&lt;=P$3)*($I1477&gt;=P$2)*((P$3-$I1477+1)/P$4*$H1477/4)
+(P1464&gt;0)*($J1477&gt;P$3)*($I1477&lt;P$2)*$H1477/4
+(P1464&gt;0)*($J1478&gt;=P$2)*($J1478&lt;=P$3)*(($J1478-P$2+1)/P$4*$H1478/4)
+(P1464&gt;0)*($J1478&gt;P$3)*($I1478&lt;=P$3)*($I1478&gt;=P$2)*((P$3-$I1478+1)/P$4*$H1478/4)
+(P1464&gt;0)*($J1478&gt;P$3)*($I1478&lt;P$2)*$H1478/4</f>
        <v>0</v>
      </c>
      <c r="Q1470" s="41">
        <f t="shared" si="982"/>
        <v>0</v>
      </c>
      <c r="R1470" s="41">
        <f t="shared" si="982"/>
        <v>0</v>
      </c>
      <c r="S1470" s="41">
        <f t="shared" si="982"/>
        <v>0</v>
      </c>
      <c r="T1470" s="41">
        <f t="shared" si="982"/>
        <v>0</v>
      </c>
      <c r="U1470" s="41">
        <f t="shared" si="982"/>
        <v>0</v>
      </c>
      <c r="V1470" s="41">
        <f t="shared" si="982"/>
        <v>0</v>
      </c>
      <c r="W1470" s="41">
        <f t="shared" si="982"/>
        <v>0</v>
      </c>
      <c r="X1470" s="41">
        <f t="shared" si="982"/>
        <v>0</v>
      </c>
      <c r="Y1470" s="41">
        <f t="shared" si="982"/>
        <v>0</v>
      </c>
      <c r="Z1470" s="41">
        <f t="shared" si="982"/>
        <v>0</v>
      </c>
      <c r="AA1470" s="41">
        <f t="shared" si="982"/>
        <v>0</v>
      </c>
      <c r="AB1470" s="41">
        <f t="shared" si="982"/>
        <v>0</v>
      </c>
      <c r="AC1470" s="41">
        <f t="shared" si="982"/>
        <v>0</v>
      </c>
      <c r="AD1470" s="41">
        <f t="shared" si="982"/>
        <v>0</v>
      </c>
      <c r="AE1470" s="41">
        <f t="shared" si="982"/>
        <v>0</v>
      </c>
      <c r="AF1470" s="41">
        <f t="shared" si="982"/>
        <v>0</v>
      </c>
      <c r="AG1470" s="41">
        <f t="shared" si="982"/>
        <v>0</v>
      </c>
      <c r="AH1470" s="41">
        <f t="shared" si="982"/>
        <v>0</v>
      </c>
      <c r="AI1470" s="41">
        <f t="shared" si="982"/>
        <v>0</v>
      </c>
      <c r="AJ1470" s="41">
        <f t="shared" si="982"/>
        <v>0</v>
      </c>
      <c r="AK1470" s="41">
        <f t="shared" si="982"/>
        <v>0</v>
      </c>
      <c r="AL1470" s="41">
        <f t="shared" si="982"/>
        <v>0</v>
      </c>
      <c r="AM1470" s="41">
        <f t="shared" si="982"/>
        <v>0</v>
      </c>
      <c r="AN1470" s="41">
        <f t="shared" si="982"/>
        <v>0</v>
      </c>
      <c r="AO1470" s="41">
        <f t="shared" si="982"/>
        <v>0</v>
      </c>
      <c r="AP1470" s="41">
        <f t="shared" si="982"/>
        <v>0</v>
      </c>
      <c r="AQ1470" s="41">
        <f t="shared" si="982"/>
        <v>0</v>
      </c>
      <c r="AR1470" s="41">
        <f t="shared" si="982"/>
        <v>0</v>
      </c>
      <c r="AS1470" s="41">
        <f t="shared" si="982"/>
        <v>0</v>
      </c>
      <c r="AT1470" s="41">
        <f t="shared" si="982"/>
        <v>0</v>
      </c>
      <c r="AU1470" s="41">
        <f t="shared" si="982"/>
        <v>0</v>
      </c>
      <c r="AV1470" s="41">
        <f t="shared" si="982"/>
        <v>0</v>
      </c>
      <c r="AW1470" s="41">
        <f t="shared" si="982"/>
        <v>0</v>
      </c>
      <c r="AX1470" s="41">
        <f t="shared" si="982"/>
        <v>0</v>
      </c>
      <c r="AY1470" s="41">
        <f t="shared" si="982"/>
        <v>0</v>
      </c>
      <c r="AZ1470" s="41">
        <f t="shared" si="982"/>
        <v>0</v>
      </c>
      <c r="BA1470" s="41">
        <f t="shared" si="982"/>
        <v>0</v>
      </c>
      <c r="BB1470" s="41">
        <f t="shared" si="982"/>
        <v>0</v>
      </c>
      <c r="BC1470" s="41">
        <f t="shared" si="982"/>
        <v>0</v>
      </c>
      <c r="BD1470" s="41">
        <f t="shared" si="982"/>
        <v>0</v>
      </c>
    </row>
    <row r="1471" spans="1:59" ht="16" x14ac:dyDescent="0.2">
      <c r="B1471" s="11">
        <f t="shared" si="972"/>
        <v>47</v>
      </c>
      <c r="C1471" s="12" t="str">
        <f t="shared" si="972"/>
        <v>SCI RETAIL RENNES 2</v>
      </c>
      <c r="D1471" s="43" t="s">
        <v>252</v>
      </c>
      <c r="E1471" s="42" t="s">
        <v>288</v>
      </c>
      <c r="F1471" s="44"/>
      <c r="G1471" s="43" t="s">
        <v>253</v>
      </c>
      <c r="H1471" s="39">
        <v>0</v>
      </c>
      <c r="I1471" s="43" t="s">
        <v>254</v>
      </c>
      <c r="J1471" s="32">
        <v>0</v>
      </c>
      <c r="K1471" s="24"/>
      <c r="L1471" s="20" t="s">
        <v>255</v>
      </c>
      <c r="M1471" s="72"/>
      <c r="N1471" s="72"/>
      <c r="O1471" s="41">
        <v>0</v>
      </c>
      <c r="P1471" s="41">
        <v>0</v>
      </c>
      <c r="Q1471" s="41">
        <v>0</v>
      </c>
      <c r="R1471" s="41">
        <v>0</v>
      </c>
      <c r="S1471" s="41">
        <v>0</v>
      </c>
      <c r="T1471" s="41">
        <v>0</v>
      </c>
      <c r="U1471" s="41">
        <v>0</v>
      </c>
      <c r="V1471" s="41">
        <v>0</v>
      </c>
      <c r="W1471" s="41">
        <v>0</v>
      </c>
      <c r="X1471" s="41">
        <v>0</v>
      </c>
      <c r="Y1471" s="41">
        <v>0</v>
      </c>
      <c r="Z1471" s="41">
        <v>0</v>
      </c>
      <c r="AA1471" s="41">
        <v>0</v>
      </c>
      <c r="AB1471" s="41">
        <v>0</v>
      </c>
      <c r="AC1471" s="41">
        <v>0</v>
      </c>
      <c r="AD1471" s="41">
        <v>0</v>
      </c>
      <c r="AE1471" s="41">
        <v>0</v>
      </c>
      <c r="AF1471" s="41">
        <v>0</v>
      </c>
      <c r="AG1471" s="41">
        <v>0</v>
      </c>
      <c r="AH1471" s="41">
        <v>0</v>
      </c>
      <c r="AI1471" s="41">
        <v>0</v>
      </c>
      <c r="AJ1471" s="41">
        <v>0</v>
      </c>
      <c r="AK1471" s="41">
        <v>0</v>
      </c>
      <c r="AL1471" s="41">
        <v>0</v>
      </c>
      <c r="AM1471" s="41">
        <v>0</v>
      </c>
      <c r="AN1471" s="41">
        <v>0</v>
      </c>
      <c r="AO1471" s="41">
        <v>0</v>
      </c>
      <c r="AP1471" s="41">
        <v>0</v>
      </c>
      <c r="AQ1471" s="41">
        <v>0</v>
      </c>
      <c r="AR1471" s="41">
        <v>0</v>
      </c>
      <c r="AS1471" s="41">
        <v>0</v>
      </c>
      <c r="AT1471" s="41">
        <v>0</v>
      </c>
      <c r="AU1471" s="41">
        <v>0</v>
      </c>
      <c r="AV1471" s="41">
        <v>0</v>
      </c>
      <c r="AW1471" s="41">
        <v>0</v>
      </c>
      <c r="AX1471" s="41">
        <v>0</v>
      </c>
      <c r="AY1471" s="41">
        <v>0</v>
      </c>
      <c r="AZ1471" s="41">
        <v>0</v>
      </c>
      <c r="BA1471" s="41">
        <v>0</v>
      </c>
      <c r="BB1471" s="41">
        <v>0</v>
      </c>
      <c r="BC1471" s="41">
        <v>0</v>
      </c>
      <c r="BD1471" s="41">
        <v>0</v>
      </c>
    </row>
    <row r="1472" spans="1:59" ht="16" x14ac:dyDescent="0.2">
      <c r="B1472" s="11">
        <f t="shared" si="972"/>
        <v>47</v>
      </c>
      <c r="C1472" s="12" t="str">
        <f t="shared" si="972"/>
        <v>SCI RETAIL RENNES 2</v>
      </c>
      <c r="D1472" s="43" t="s">
        <v>256</v>
      </c>
      <c r="E1472" s="32">
        <v>46172</v>
      </c>
      <c r="G1472" s="43" t="s">
        <v>257</v>
      </c>
      <c r="H1472" s="42">
        <v>0</v>
      </c>
      <c r="I1472" s="43" t="s">
        <v>258</v>
      </c>
      <c r="J1472" s="29">
        <v>0</v>
      </c>
      <c r="K1472" s="23"/>
      <c r="L1472" s="33" t="s">
        <v>259</v>
      </c>
      <c r="M1472" s="73"/>
      <c r="N1472" s="73"/>
      <c r="O1472" s="45">
        <f>-(O1469+O1470)*IFERROR((O1459+O1463)/(O1461+O1465),0)</f>
        <v>0</v>
      </c>
      <c r="P1472" s="45">
        <f t="shared" ref="P1472:BD1472" si="983">-(P1469+P1470)*IFERROR((P1459+P1463)/(P1461+P1465),0)</f>
        <v>0</v>
      </c>
      <c r="Q1472" s="45">
        <f t="shared" si="983"/>
        <v>0</v>
      </c>
      <c r="R1472" s="45">
        <f t="shared" si="983"/>
        <v>0</v>
      </c>
      <c r="S1472" s="45">
        <f t="shared" si="983"/>
        <v>0</v>
      </c>
      <c r="T1472" s="45">
        <f t="shared" si="983"/>
        <v>0</v>
      </c>
      <c r="U1472" s="45">
        <f t="shared" si="983"/>
        <v>0</v>
      </c>
      <c r="V1472" s="45">
        <f t="shared" si="983"/>
        <v>0</v>
      </c>
      <c r="W1472" s="45">
        <f t="shared" si="983"/>
        <v>0</v>
      </c>
      <c r="X1472" s="45">
        <f t="shared" si="983"/>
        <v>0</v>
      </c>
      <c r="Y1472" s="45">
        <f t="shared" si="983"/>
        <v>0</v>
      </c>
      <c r="Z1472" s="45">
        <f t="shared" si="983"/>
        <v>0</v>
      </c>
      <c r="AA1472" s="45">
        <f t="shared" si="983"/>
        <v>0</v>
      </c>
      <c r="AB1472" s="45">
        <f t="shared" si="983"/>
        <v>0</v>
      </c>
      <c r="AC1472" s="45">
        <f t="shared" si="983"/>
        <v>0</v>
      </c>
      <c r="AD1472" s="45">
        <f t="shared" si="983"/>
        <v>0</v>
      </c>
      <c r="AE1472" s="45">
        <f t="shared" si="983"/>
        <v>0</v>
      </c>
      <c r="AF1472" s="45">
        <f t="shared" si="983"/>
        <v>0</v>
      </c>
      <c r="AG1472" s="45">
        <f t="shared" si="983"/>
        <v>0</v>
      </c>
      <c r="AH1472" s="45">
        <f t="shared" si="983"/>
        <v>0</v>
      </c>
      <c r="AI1472" s="45">
        <f t="shared" si="983"/>
        <v>0</v>
      </c>
      <c r="AJ1472" s="45">
        <f t="shared" si="983"/>
        <v>0</v>
      </c>
      <c r="AK1472" s="45">
        <f t="shared" si="983"/>
        <v>0</v>
      </c>
      <c r="AL1472" s="45">
        <f t="shared" si="983"/>
        <v>0</v>
      </c>
      <c r="AM1472" s="45">
        <f t="shared" si="983"/>
        <v>0</v>
      </c>
      <c r="AN1472" s="45">
        <f t="shared" si="983"/>
        <v>0</v>
      </c>
      <c r="AO1472" s="45">
        <f t="shared" si="983"/>
        <v>0</v>
      </c>
      <c r="AP1472" s="45">
        <f t="shared" si="983"/>
        <v>0</v>
      </c>
      <c r="AQ1472" s="45">
        <f t="shared" si="983"/>
        <v>0</v>
      </c>
      <c r="AR1472" s="45">
        <f t="shared" si="983"/>
        <v>0</v>
      </c>
      <c r="AS1472" s="45">
        <f t="shared" si="983"/>
        <v>0</v>
      </c>
      <c r="AT1472" s="45">
        <f t="shared" si="983"/>
        <v>0</v>
      </c>
      <c r="AU1472" s="45">
        <f t="shared" si="983"/>
        <v>0</v>
      </c>
      <c r="AV1472" s="45">
        <f t="shared" si="983"/>
        <v>0</v>
      </c>
      <c r="AW1472" s="45">
        <f t="shared" si="983"/>
        <v>0</v>
      </c>
      <c r="AX1472" s="45">
        <f t="shared" si="983"/>
        <v>0</v>
      </c>
      <c r="AY1472" s="45">
        <f t="shared" si="983"/>
        <v>0</v>
      </c>
      <c r="AZ1472" s="45">
        <f t="shared" si="983"/>
        <v>0</v>
      </c>
      <c r="BA1472" s="45">
        <f t="shared" si="983"/>
        <v>0</v>
      </c>
      <c r="BB1472" s="45">
        <f t="shared" si="983"/>
        <v>0</v>
      </c>
      <c r="BC1472" s="45">
        <f t="shared" si="983"/>
        <v>0</v>
      </c>
      <c r="BD1472" s="45">
        <f t="shared" si="983"/>
        <v>0</v>
      </c>
    </row>
    <row r="1473" spans="1:59" ht="16" x14ac:dyDescent="0.2">
      <c r="B1473" s="11">
        <f t="shared" si="972"/>
        <v>47</v>
      </c>
      <c r="C1473" s="12" t="str">
        <f t="shared" si="972"/>
        <v>SCI RETAIL RENNES 2</v>
      </c>
      <c r="K1473" s="24"/>
      <c r="O1473" s="15"/>
      <c r="P1473" s="15"/>
      <c r="Q1473" s="15"/>
      <c r="R1473" s="15"/>
      <c r="S1473" s="15"/>
      <c r="T1473" s="15"/>
      <c r="U1473" s="15"/>
      <c r="V1473" s="15"/>
      <c r="W1473" s="15"/>
      <c r="X1473" s="15"/>
      <c r="Y1473" s="15"/>
      <c r="Z1473" s="15"/>
      <c r="AA1473" s="15"/>
      <c r="AB1473" s="15"/>
      <c r="AC1473" s="15"/>
      <c r="AD1473" s="15"/>
      <c r="AE1473" s="15"/>
      <c r="AF1473" s="15"/>
      <c r="AG1473" s="15"/>
      <c r="AH1473" s="15"/>
      <c r="AI1473" s="15"/>
      <c r="AJ1473" s="15"/>
      <c r="AK1473" s="15"/>
      <c r="AL1473" s="15"/>
      <c r="AM1473" s="15"/>
      <c r="AN1473" s="15"/>
      <c r="AO1473" s="15"/>
      <c r="AP1473" s="15"/>
      <c r="AQ1473" s="15"/>
      <c r="AR1473" s="15"/>
      <c r="AS1473" s="15"/>
      <c r="AT1473" s="15"/>
      <c r="AU1473" s="15"/>
      <c r="AV1473" s="15"/>
      <c r="AW1473" s="15"/>
      <c r="AX1473" s="15"/>
      <c r="AY1473" s="15"/>
      <c r="AZ1473" s="15"/>
      <c r="BA1473" s="15"/>
      <c r="BB1473" s="15"/>
      <c r="BC1473" s="15"/>
      <c r="BD1473" s="15"/>
    </row>
    <row r="1474" spans="1:59" ht="16" x14ac:dyDescent="0.2">
      <c r="B1474" s="11">
        <f t="shared" si="972"/>
        <v>47</v>
      </c>
      <c r="C1474" s="12" t="str">
        <f t="shared" si="972"/>
        <v>SCI RETAIL RENNES 2</v>
      </c>
      <c r="G1474" s="46" t="s">
        <v>229</v>
      </c>
      <c r="H1474" s="104" t="s">
        <v>26</v>
      </c>
      <c r="I1474" s="105"/>
      <c r="J1474" s="106"/>
      <c r="K1474" s="23"/>
      <c r="L1474" s="47" t="s">
        <v>4</v>
      </c>
      <c r="M1474" s="81"/>
      <c r="N1474" s="81"/>
      <c r="O1474" s="48">
        <f>SUM(O1469:O1472)</f>
        <v>27766.458543751723</v>
      </c>
      <c r="P1474" s="48">
        <f t="shared" ref="P1474:BD1474" si="984">SUM(P1469:P1472)</f>
        <v>27766.458543751723</v>
      </c>
      <c r="Q1474" s="48">
        <f t="shared" si="984"/>
        <v>27766.458543751723</v>
      </c>
      <c r="R1474" s="48">
        <f t="shared" si="984"/>
        <v>27861.047578351321</v>
      </c>
      <c r="S1474" s="48">
        <f t="shared" si="984"/>
        <v>28044.12312918924</v>
      </c>
      <c r="T1474" s="48">
        <f t="shared" si="984"/>
        <v>28044.12312918924</v>
      </c>
      <c r="U1474" s="48">
        <f t="shared" si="984"/>
        <v>28044.12312918924</v>
      </c>
      <c r="V1474" s="48">
        <f t="shared" si="984"/>
        <v>28139.65805413483</v>
      </c>
      <c r="W1474" s="48">
        <f t="shared" si="984"/>
        <v>28324.564360481134</v>
      </c>
      <c r="X1474" s="48">
        <f t="shared" si="984"/>
        <v>28324.564360481134</v>
      </c>
      <c r="Y1474" s="48">
        <f t="shared" si="984"/>
        <v>28324.564360481134</v>
      </c>
      <c r="Z1474" s="48">
        <f t="shared" si="984"/>
        <v>28421.05463467618</v>
      </c>
      <c r="AA1474" s="48">
        <f t="shared" si="984"/>
        <v>28607.81000408595</v>
      </c>
      <c r="AB1474" s="48">
        <f t="shared" si="984"/>
        <v>28607.81000408595</v>
      </c>
      <c r="AC1474" s="48">
        <f t="shared" si="984"/>
        <v>28607.81000408595</v>
      </c>
      <c r="AD1474" s="48">
        <f t="shared" si="984"/>
        <v>30030.123573993238</v>
      </c>
      <c r="AE1474" s="48">
        <f t="shared" si="984"/>
        <v>31783.276914539489</v>
      </c>
      <c r="AF1474" s="48">
        <f t="shared" si="984"/>
        <v>31783.276914539489</v>
      </c>
      <c r="AG1474" s="48">
        <f t="shared" si="984"/>
        <v>31783.276914539489</v>
      </c>
      <c r="AH1474" s="48">
        <f t="shared" si="984"/>
        <v>31891.549616116488</v>
      </c>
      <c r="AI1474" s="48">
        <f t="shared" si="984"/>
        <v>32101.109683684881</v>
      </c>
      <c r="AJ1474" s="48">
        <f t="shared" si="984"/>
        <v>32101.109683684881</v>
      </c>
      <c r="AK1474" s="48">
        <f t="shared" si="984"/>
        <v>32101.109683684881</v>
      </c>
      <c r="AL1474" s="48">
        <f t="shared" si="984"/>
        <v>32210.46511227766</v>
      </c>
      <c r="AM1474" s="48">
        <f t="shared" si="984"/>
        <v>32422.120780521735</v>
      </c>
      <c r="AN1474" s="48">
        <f t="shared" si="984"/>
        <v>32422.120780521735</v>
      </c>
      <c r="AO1474" s="48">
        <f t="shared" si="984"/>
        <v>32422.120780521735</v>
      </c>
      <c r="AP1474" s="48">
        <f t="shared" si="984"/>
        <v>32532.569763400432</v>
      </c>
      <c r="AQ1474" s="48">
        <f t="shared" si="984"/>
        <v>32746.341988326953</v>
      </c>
      <c r="AR1474" s="48">
        <f t="shared" si="984"/>
        <v>32746.341988326953</v>
      </c>
      <c r="AS1474" s="48">
        <f t="shared" si="984"/>
        <v>32746.341988326953</v>
      </c>
      <c r="AT1474" s="48">
        <f t="shared" si="984"/>
        <v>32857.895461034444</v>
      </c>
      <c r="AU1474" s="48">
        <f t="shared" si="984"/>
        <v>33073.805408210224</v>
      </c>
      <c r="AV1474" s="48">
        <f t="shared" si="984"/>
        <v>33073.805408210224</v>
      </c>
      <c r="AW1474" s="48">
        <f t="shared" si="984"/>
        <v>33073.805408210224</v>
      </c>
      <c r="AX1474" s="48">
        <f t="shared" si="984"/>
        <v>33186.474415644792</v>
      </c>
      <c r="AY1474" s="48">
        <f t="shared" si="984"/>
        <v>33404.543462292328</v>
      </c>
      <c r="AZ1474" s="48">
        <f t="shared" si="984"/>
        <v>33404.543462292328</v>
      </c>
      <c r="BA1474" s="48">
        <f t="shared" si="984"/>
        <v>33404.543462292328</v>
      </c>
      <c r="BB1474" s="48">
        <f t="shared" si="984"/>
        <v>33518.339159801231</v>
      </c>
      <c r="BC1474" s="48">
        <f t="shared" si="984"/>
        <v>33738.588896915251</v>
      </c>
      <c r="BD1474" s="48">
        <f t="shared" si="984"/>
        <v>33738.588896915251</v>
      </c>
    </row>
    <row r="1475" spans="1:59" ht="16" x14ac:dyDescent="0.2">
      <c r="B1475" s="11">
        <f t="shared" ref="B1475:C1480" si="985">B1474</f>
        <v>47</v>
      </c>
      <c r="C1475" s="12" t="str">
        <f t="shared" si="985"/>
        <v>SCI RETAIL RENNES 2</v>
      </c>
      <c r="D1475" s="46" t="s">
        <v>260</v>
      </c>
      <c r="E1475" s="32">
        <v>46172</v>
      </c>
      <c r="F1475" s="15"/>
      <c r="G1475" s="46" t="s">
        <v>261</v>
      </c>
      <c r="H1475" s="46" t="s">
        <v>237</v>
      </c>
      <c r="I1475" s="46" t="s">
        <v>238</v>
      </c>
      <c r="J1475" s="46" t="s">
        <v>239</v>
      </c>
      <c r="K1475" s="23"/>
      <c r="O1475" s="15"/>
      <c r="P1475" s="15"/>
      <c r="Q1475" s="15"/>
      <c r="R1475" s="15"/>
      <c r="S1475" s="15"/>
      <c r="T1475" s="15"/>
      <c r="U1475" s="15"/>
      <c r="V1475" s="15"/>
      <c r="W1475" s="15"/>
      <c r="X1475" s="15"/>
      <c r="Y1475" s="15"/>
      <c r="Z1475" s="15"/>
      <c r="AA1475" s="15"/>
      <c r="AB1475" s="15"/>
      <c r="AC1475" s="15"/>
      <c r="AD1475" s="15"/>
      <c r="AE1475" s="15"/>
      <c r="AF1475" s="15"/>
      <c r="AG1475" s="15"/>
      <c r="AH1475" s="15"/>
      <c r="AI1475" s="15"/>
      <c r="AJ1475" s="15"/>
      <c r="AK1475" s="15"/>
      <c r="AL1475" s="15"/>
      <c r="AM1475" s="15"/>
      <c r="AN1475" s="15"/>
      <c r="AO1475" s="15"/>
      <c r="AP1475" s="15"/>
      <c r="AQ1475" s="15"/>
      <c r="AR1475" s="15"/>
      <c r="AS1475" s="15"/>
      <c r="AT1475" s="15"/>
      <c r="AU1475" s="15"/>
      <c r="AV1475" s="15"/>
      <c r="AW1475" s="15"/>
      <c r="AX1475" s="15"/>
      <c r="AY1475" s="15"/>
      <c r="AZ1475" s="15"/>
      <c r="BA1475" s="15"/>
      <c r="BB1475" s="15"/>
      <c r="BC1475" s="15"/>
      <c r="BD1475" s="15"/>
    </row>
    <row r="1476" spans="1:59" ht="16" x14ac:dyDescent="0.2">
      <c r="B1476" s="11">
        <f t="shared" si="985"/>
        <v>47</v>
      </c>
      <c r="C1476" s="12" t="str">
        <f t="shared" si="985"/>
        <v>SCI RETAIL RENNES 2</v>
      </c>
      <c r="D1476" s="46" t="s">
        <v>262</v>
      </c>
      <c r="E1476" s="31">
        <v>126303.16679650097</v>
      </c>
      <c r="F1476" s="15"/>
      <c r="G1476" s="49" t="s">
        <v>263</v>
      </c>
      <c r="H1476" s="31">
        <v>0</v>
      </c>
      <c r="I1476" s="32">
        <v>0</v>
      </c>
      <c r="J1476" s="32">
        <v>0</v>
      </c>
      <c r="K1476" s="23"/>
      <c r="L1476" s="50" t="s">
        <v>264</v>
      </c>
      <c r="M1476" s="70"/>
      <c r="N1476" s="70"/>
      <c r="O1476" s="40">
        <f t="shared" ref="O1476:BD1476" si="986">IFERROR(((O$3&gt;=$E1475)*(O$2&lt;=$E1475))*$E1479,"")</f>
        <v>0</v>
      </c>
      <c r="P1476" s="40">
        <f t="shared" si="986"/>
        <v>0</v>
      </c>
      <c r="Q1476" s="40">
        <f t="shared" si="986"/>
        <v>0</v>
      </c>
      <c r="R1476" s="40">
        <f t="shared" si="986"/>
        <v>0</v>
      </c>
      <c r="S1476" s="40">
        <f t="shared" si="986"/>
        <v>0</v>
      </c>
      <c r="T1476" s="40">
        <f t="shared" si="986"/>
        <v>0</v>
      </c>
      <c r="U1476" s="40">
        <f t="shared" si="986"/>
        <v>0</v>
      </c>
      <c r="V1476" s="40">
        <f t="shared" si="986"/>
        <v>0</v>
      </c>
      <c r="W1476" s="40">
        <f t="shared" si="986"/>
        <v>0</v>
      </c>
      <c r="X1476" s="40">
        <f t="shared" si="986"/>
        <v>0</v>
      </c>
      <c r="Y1476" s="40">
        <f t="shared" si="986"/>
        <v>0</v>
      </c>
      <c r="Z1476" s="40">
        <f t="shared" si="986"/>
        <v>0</v>
      </c>
      <c r="AA1476" s="40">
        <f t="shared" si="986"/>
        <v>0</v>
      </c>
      <c r="AB1476" s="40">
        <f t="shared" si="986"/>
        <v>0</v>
      </c>
      <c r="AC1476" s="40">
        <f t="shared" si="986"/>
        <v>0</v>
      </c>
      <c r="AD1476" s="40">
        <f t="shared" si="986"/>
        <v>0</v>
      </c>
      <c r="AE1476" s="40">
        <f t="shared" si="986"/>
        <v>0</v>
      </c>
      <c r="AF1476" s="40">
        <f t="shared" si="986"/>
        <v>0</v>
      </c>
      <c r="AG1476" s="40">
        <f t="shared" si="986"/>
        <v>0</v>
      </c>
      <c r="AH1476" s="40">
        <f t="shared" si="986"/>
        <v>0</v>
      </c>
      <c r="AI1476" s="40">
        <f t="shared" si="986"/>
        <v>0</v>
      </c>
      <c r="AJ1476" s="40">
        <f t="shared" si="986"/>
        <v>0</v>
      </c>
      <c r="AK1476" s="40">
        <f t="shared" si="986"/>
        <v>0</v>
      </c>
      <c r="AL1476" s="40">
        <f t="shared" si="986"/>
        <v>0</v>
      </c>
      <c r="AM1476" s="40">
        <f t="shared" si="986"/>
        <v>0</v>
      </c>
      <c r="AN1476" s="40">
        <f t="shared" si="986"/>
        <v>0</v>
      </c>
      <c r="AO1476" s="40">
        <f t="shared" si="986"/>
        <v>0</v>
      </c>
      <c r="AP1476" s="40">
        <f t="shared" si="986"/>
        <v>0</v>
      </c>
      <c r="AQ1476" s="40">
        <f t="shared" si="986"/>
        <v>0</v>
      </c>
      <c r="AR1476" s="40">
        <f t="shared" si="986"/>
        <v>0</v>
      </c>
      <c r="AS1476" s="40">
        <f t="shared" si="986"/>
        <v>0</v>
      </c>
      <c r="AT1476" s="40">
        <f t="shared" si="986"/>
        <v>0</v>
      </c>
      <c r="AU1476" s="40">
        <f t="shared" si="986"/>
        <v>0</v>
      </c>
      <c r="AV1476" s="40">
        <f t="shared" si="986"/>
        <v>0</v>
      </c>
      <c r="AW1476" s="40">
        <f t="shared" si="986"/>
        <v>0</v>
      </c>
      <c r="AX1476" s="40">
        <f t="shared" si="986"/>
        <v>0</v>
      </c>
      <c r="AY1476" s="40">
        <f t="shared" si="986"/>
        <v>0</v>
      </c>
      <c r="AZ1476" s="40">
        <f t="shared" si="986"/>
        <v>0</v>
      </c>
      <c r="BA1476" s="40">
        <f t="shared" si="986"/>
        <v>0</v>
      </c>
      <c r="BB1476" s="40">
        <f t="shared" si="986"/>
        <v>0</v>
      </c>
      <c r="BC1476" s="40">
        <f t="shared" si="986"/>
        <v>0</v>
      </c>
      <c r="BD1476" s="40">
        <f t="shared" si="986"/>
        <v>0</v>
      </c>
    </row>
    <row r="1477" spans="1:59" ht="16" x14ac:dyDescent="0.2">
      <c r="B1477" s="11">
        <f t="shared" si="985"/>
        <v>47</v>
      </c>
      <c r="C1477" s="12" t="str">
        <f t="shared" si="985"/>
        <v>SCI RETAIL RENNES 2</v>
      </c>
      <c r="D1477" s="46" t="s">
        <v>24</v>
      </c>
      <c r="E1477" s="51">
        <f>IF(E1475&gt;MAX($O$3:$BD$3),BD1466,
IF(E1475&lt;MIN($O$3:$BD$3),1,SUMIFS($O1467:$BD1467,$O$2:$BD$2,"&lt;="&amp;E1475,$O$3:$BD$3,"&gt;="&amp;E1475)))</f>
        <v>1.0544870329252749</v>
      </c>
      <c r="F1477" s="15"/>
      <c r="G1477" s="49" t="s">
        <v>265</v>
      </c>
      <c r="H1477" s="31">
        <v>0</v>
      </c>
      <c r="I1477" s="32">
        <v>0</v>
      </c>
      <c r="J1477" s="32">
        <v>0</v>
      </c>
      <c r="K1477" s="23"/>
      <c r="L1477" s="52" t="s">
        <v>266</v>
      </c>
      <c r="M1477" s="72"/>
      <c r="N1477" s="72"/>
      <c r="O1477" s="41">
        <f t="shared" ref="O1477:BD1477" si="987">IFERROR(((O$3&gt;=$E1472)*(O$2&lt;=$E1472))*$H1480,"")</f>
        <v>0</v>
      </c>
      <c r="P1477" s="41">
        <f t="shared" si="987"/>
        <v>0</v>
      </c>
      <c r="Q1477" s="41">
        <f t="shared" si="987"/>
        <v>0</v>
      </c>
      <c r="R1477" s="41">
        <f t="shared" si="987"/>
        <v>0</v>
      </c>
      <c r="S1477" s="41">
        <f t="shared" si="987"/>
        <v>0</v>
      </c>
      <c r="T1477" s="41">
        <f t="shared" si="987"/>
        <v>0</v>
      </c>
      <c r="U1477" s="41">
        <f t="shared" si="987"/>
        <v>0</v>
      </c>
      <c r="V1477" s="41">
        <f t="shared" si="987"/>
        <v>0</v>
      </c>
      <c r="W1477" s="41">
        <f t="shared" si="987"/>
        <v>0</v>
      </c>
      <c r="X1477" s="41">
        <f t="shared" si="987"/>
        <v>0</v>
      </c>
      <c r="Y1477" s="41">
        <f t="shared" si="987"/>
        <v>0</v>
      </c>
      <c r="Z1477" s="41">
        <f t="shared" si="987"/>
        <v>0</v>
      </c>
      <c r="AA1477" s="41">
        <f t="shared" si="987"/>
        <v>0</v>
      </c>
      <c r="AB1477" s="41">
        <f t="shared" si="987"/>
        <v>0</v>
      </c>
      <c r="AC1477" s="41">
        <f t="shared" si="987"/>
        <v>0</v>
      </c>
      <c r="AD1477" s="41">
        <f t="shared" si="987"/>
        <v>0</v>
      </c>
      <c r="AE1477" s="41">
        <f t="shared" si="987"/>
        <v>0</v>
      </c>
      <c r="AF1477" s="41">
        <f t="shared" si="987"/>
        <v>0</v>
      </c>
      <c r="AG1477" s="41">
        <f t="shared" si="987"/>
        <v>0</v>
      </c>
      <c r="AH1477" s="41">
        <f t="shared" si="987"/>
        <v>0</v>
      </c>
      <c r="AI1477" s="41">
        <f t="shared" si="987"/>
        <v>0</v>
      </c>
      <c r="AJ1477" s="41">
        <f t="shared" si="987"/>
        <v>0</v>
      </c>
      <c r="AK1477" s="41">
        <f t="shared" si="987"/>
        <v>0</v>
      </c>
      <c r="AL1477" s="41">
        <f t="shared" si="987"/>
        <v>0</v>
      </c>
      <c r="AM1477" s="41">
        <f t="shared" si="987"/>
        <v>0</v>
      </c>
      <c r="AN1477" s="41">
        <f t="shared" si="987"/>
        <v>0</v>
      </c>
      <c r="AO1477" s="41">
        <f t="shared" si="987"/>
        <v>0</v>
      </c>
      <c r="AP1477" s="41">
        <f t="shared" si="987"/>
        <v>0</v>
      </c>
      <c r="AQ1477" s="41">
        <f t="shared" si="987"/>
        <v>0</v>
      </c>
      <c r="AR1477" s="41">
        <f t="shared" si="987"/>
        <v>0</v>
      </c>
      <c r="AS1477" s="41">
        <f t="shared" si="987"/>
        <v>0</v>
      </c>
      <c r="AT1477" s="41">
        <f t="shared" si="987"/>
        <v>0</v>
      </c>
      <c r="AU1477" s="41">
        <f t="shared" si="987"/>
        <v>0</v>
      </c>
      <c r="AV1477" s="41">
        <f t="shared" si="987"/>
        <v>0</v>
      </c>
      <c r="AW1477" s="41">
        <f t="shared" si="987"/>
        <v>0</v>
      </c>
      <c r="AX1477" s="41">
        <f t="shared" si="987"/>
        <v>0</v>
      </c>
      <c r="AY1477" s="41">
        <f t="shared" si="987"/>
        <v>0</v>
      </c>
      <c r="AZ1477" s="41">
        <f t="shared" si="987"/>
        <v>0</v>
      </c>
      <c r="BA1477" s="41">
        <f t="shared" si="987"/>
        <v>0</v>
      </c>
      <c r="BB1477" s="41">
        <f t="shared" si="987"/>
        <v>0</v>
      </c>
      <c r="BC1477" s="41">
        <f t="shared" si="987"/>
        <v>0</v>
      </c>
      <c r="BD1477" s="41">
        <f t="shared" si="987"/>
        <v>0</v>
      </c>
    </row>
    <row r="1478" spans="1:59" ht="16" x14ac:dyDescent="0.2">
      <c r="B1478" s="11">
        <f t="shared" si="985"/>
        <v>47</v>
      </c>
      <c r="C1478" s="12" t="str">
        <f t="shared" si="985"/>
        <v>SCI RETAIL RENNES 2</v>
      </c>
      <c r="D1478" s="46" t="s">
        <v>8</v>
      </c>
      <c r="E1478" s="42">
        <v>0</v>
      </c>
      <c r="F1478" s="15"/>
      <c r="G1478" s="49" t="s">
        <v>267</v>
      </c>
      <c r="H1478" s="31">
        <v>0</v>
      </c>
      <c r="I1478" s="32">
        <v>0</v>
      </c>
      <c r="J1478" s="32">
        <v>0</v>
      </c>
      <c r="L1478" s="52" t="s">
        <v>268</v>
      </c>
      <c r="M1478" s="72"/>
      <c r="N1478" s="72"/>
      <c r="O1478" s="41">
        <f t="shared" ref="O1478:BD1478" si="988">IFERROR(((O$3&gt;=$E1475)*(O$2&lt;=$E1475))*$J1480,"")</f>
        <v>0</v>
      </c>
      <c r="P1478" s="41">
        <f t="shared" si="988"/>
        <v>0</v>
      </c>
      <c r="Q1478" s="41">
        <f t="shared" si="988"/>
        <v>0</v>
      </c>
      <c r="R1478" s="41">
        <f t="shared" si="988"/>
        <v>0</v>
      </c>
      <c r="S1478" s="41">
        <f t="shared" si="988"/>
        <v>0</v>
      </c>
      <c r="T1478" s="41">
        <f t="shared" si="988"/>
        <v>0</v>
      </c>
      <c r="U1478" s="41">
        <f t="shared" si="988"/>
        <v>0</v>
      </c>
      <c r="V1478" s="41">
        <f t="shared" si="988"/>
        <v>0</v>
      </c>
      <c r="W1478" s="41">
        <f t="shared" si="988"/>
        <v>0</v>
      </c>
      <c r="X1478" s="41">
        <f t="shared" si="988"/>
        <v>0</v>
      </c>
      <c r="Y1478" s="41">
        <f t="shared" si="988"/>
        <v>0</v>
      </c>
      <c r="Z1478" s="41">
        <f t="shared" si="988"/>
        <v>0</v>
      </c>
      <c r="AA1478" s="41">
        <f t="shared" si="988"/>
        <v>0</v>
      </c>
      <c r="AB1478" s="41">
        <f t="shared" si="988"/>
        <v>0</v>
      </c>
      <c r="AC1478" s="41">
        <f t="shared" si="988"/>
        <v>0</v>
      </c>
      <c r="AD1478" s="41">
        <f t="shared" si="988"/>
        <v>0</v>
      </c>
      <c r="AE1478" s="41">
        <f t="shared" si="988"/>
        <v>0</v>
      </c>
      <c r="AF1478" s="41">
        <f t="shared" si="988"/>
        <v>0</v>
      </c>
      <c r="AG1478" s="41">
        <f t="shared" si="988"/>
        <v>0</v>
      </c>
      <c r="AH1478" s="41">
        <f t="shared" si="988"/>
        <v>0</v>
      </c>
      <c r="AI1478" s="41">
        <f t="shared" si="988"/>
        <v>0</v>
      </c>
      <c r="AJ1478" s="41">
        <f t="shared" si="988"/>
        <v>0</v>
      </c>
      <c r="AK1478" s="41">
        <f t="shared" si="988"/>
        <v>0</v>
      </c>
      <c r="AL1478" s="41">
        <f t="shared" si="988"/>
        <v>0</v>
      </c>
      <c r="AM1478" s="41">
        <f t="shared" si="988"/>
        <v>0</v>
      </c>
      <c r="AN1478" s="41">
        <f t="shared" si="988"/>
        <v>0</v>
      </c>
      <c r="AO1478" s="41">
        <f t="shared" si="988"/>
        <v>0</v>
      </c>
      <c r="AP1478" s="41">
        <f t="shared" si="988"/>
        <v>0</v>
      </c>
      <c r="AQ1478" s="41">
        <f t="shared" si="988"/>
        <v>0</v>
      </c>
      <c r="AR1478" s="41">
        <f t="shared" si="988"/>
        <v>0</v>
      </c>
      <c r="AS1478" s="41">
        <f t="shared" si="988"/>
        <v>0</v>
      </c>
      <c r="AT1478" s="41">
        <f t="shared" si="988"/>
        <v>0</v>
      </c>
      <c r="AU1478" s="41">
        <f t="shared" si="988"/>
        <v>0</v>
      </c>
      <c r="AV1478" s="41">
        <f t="shared" si="988"/>
        <v>0</v>
      </c>
      <c r="AW1478" s="41">
        <f t="shared" si="988"/>
        <v>0</v>
      </c>
      <c r="AX1478" s="41">
        <f t="shared" si="988"/>
        <v>0</v>
      </c>
      <c r="AY1478" s="41">
        <f t="shared" si="988"/>
        <v>0</v>
      </c>
      <c r="AZ1478" s="41">
        <f t="shared" si="988"/>
        <v>0</v>
      </c>
      <c r="BA1478" s="41">
        <f t="shared" si="988"/>
        <v>0</v>
      </c>
      <c r="BB1478" s="41">
        <f t="shared" si="988"/>
        <v>0</v>
      </c>
      <c r="BC1478" s="41">
        <f t="shared" si="988"/>
        <v>0</v>
      </c>
      <c r="BD1478" s="41">
        <f t="shared" si="988"/>
        <v>0</v>
      </c>
    </row>
    <row r="1479" spans="1:59" ht="16" x14ac:dyDescent="0.2">
      <c r="B1479" s="11">
        <f t="shared" si="985"/>
        <v>47</v>
      </c>
      <c r="C1479" s="12" t="str">
        <f t="shared" si="985"/>
        <v>SCI RETAIL RENNES 2</v>
      </c>
      <c r="D1479" s="46" t="s">
        <v>269</v>
      </c>
      <c r="E1479" s="31">
        <v>0</v>
      </c>
      <c r="F1479" s="15"/>
      <c r="G1479" s="53"/>
      <c r="H1479" s="15"/>
      <c r="I1479" s="15"/>
      <c r="J1479" s="23"/>
      <c r="L1479" s="52" t="s">
        <v>270</v>
      </c>
      <c r="M1479" s="72"/>
      <c r="N1479" s="72"/>
      <c r="O1479" s="41">
        <f t="shared" ref="O1479:BD1479" si="989">IFERROR(((O$3&gt;=$J1469)*(O$2&lt;=$J1469))*$E1480,"")</f>
        <v>0</v>
      </c>
      <c r="P1479" s="41">
        <f t="shared" si="989"/>
        <v>0</v>
      </c>
      <c r="Q1479" s="41">
        <f t="shared" si="989"/>
        <v>0</v>
      </c>
      <c r="R1479" s="41">
        <f t="shared" si="989"/>
        <v>0</v>
      </c>
      <c r="S1479" s="41">
        <f t="shared" si="989"/>
        <v>0</v>
      </c>
      <c r="T1479" s="41">
        <f t="shared" si="989"/>
        <v>0</v>
      </c>
      <c r="U1479" s="41">
        <f t="shared" si="989"/>
        <v>0</v>
      </c>
      <c r="V1479" s="41">
        <f t="shared" si="989"/>
        <v>0</v>
      </c>
      <c r="W1479" s="41">
        <f t="shared" si="989"/>
        <v>0</v>
      </c>
      <c r="X1479" s="41">
        <f t="shared" si="989"/>
        <v>0</v>
      </c>
      <c r="Y1479" s="41">
        <f t="shared" si="989"/>
        <v>0</v>
      </c>
      <c r="Z1479" s="41">
        <f t="shared" si="989"/>
        <v>0</v>
      </c>
      <c r="AA1479" s="41">
        <f t="shared" si="989"/>
        <v>0</v>
      </c>
      <c r="AB1479" s="41">
        <f t="shared" si="989"/>
        <v>0</v>
      </c>
      <c r="AC1479" s="41">
        <f t="shared" si="989"/>
        <v>0</v>
      </c>
      <c r="AD1479" s="41">
        <f t="shared" si="989"/>
        <v>0</v>
      </c>
      <c r="AE1479" s="41">
        <f t="shared" si="989"/>
        <v>0</v>
      </c>
      <c r="AF1479" s="41">
        <f t="shared" si="989"/>
        <v>0</v>
      </c>
      <c r="AG1479" s="41">
        <f t="shared" si="989"/>
        <v>0</v>
      </c>
      <c r="AH1479" s="41">
        <f t="shared" si="989"/>
        <v>0</v>
      </c>
      <c r="AI1479" s="41">
        <f t="shared" si="989"/>
        <v>0</v>
      </c>
      <c r="AJ1479" s="41">
        <f t="shared" si="989"/>
        <v>0</v>
      </c>
      <c r="AK1479" s="41">
        <f t="shared" si="989"/>
        <v>0</v>
      </c>
      <c r="AL1479" s="41">
        <f t="shared" si="989"/>
        <v>0</v>
      </c>
      <c r="AM1479" s="41">
        <f t="shared" si="989"/>
        <v>0</v>
      </c>
      <c r="AN1479" s="41">
        <f t="shared" si="989"/>
        <v>0</v>
      </c>
      <c r="AO1479" s="41">
        <f t="shared" si="989"/>
        <v>0</v>
      </c>
      <c r="AP1479" s="41">
        <f t="shared" si="989"/>
        <v>0</v>
      </c>
      <c r="AQ1479" s="41">
        <f t="shared" si="989"/>
        <v>0</v>
      </c>
      <c r="AR1479" s="41">
        <f t="shared" si="989"/>
        <v>0</v>
      </c>
      <c r="AS1479" s="41">
        <f t="shared" si="989"/>
        <v>0</v>
      </c>
      <c r="AT1479" s="41">
        <f t="shared" si="989"/>
        <v>0</v>
      </c>
      <c r="AU1479" s="41">
        <f t="shared" si="989"/>
        <v>0</v>
      </c>
      <c r="AV1479" s="41">
        <f t="shared" si="989"/>
        <v>0</v>
      </c>
      <c r="AW1479" s="41">
        <f t="shared" si="989"/>
        <v>0</v>
      </c>
      <c r="AX1479" s="41">
        <f t="shared" si="989"/>
        <v>0</v>
      </c>
      <c r="AY1479" s="41">
        <f t="shared" si="989"/>
        <v>0</v>
      </c>
      <c r="AZ1479" s="41">
        <f t="shared" si="989"/>
        <v>0</v>
      </c>
      <c r="BA1479" s="41">
        <f t="shared" si="989"/>
        <v>0</v>
      </c>
      <c r="BB1479" s="41">
        <f t="shared" si="989"/>
        <v>0</v>
      </c>
      <c r="BC1479" s="41">
        <f t="shared" si="989"/>
        <v>0</v>
      </c>
      <c r="BD1479" s="41">
        <f t="shared" si="989"/>
        <v>0</v>
      </c>
    </row>
    <row r="1480" spans="1:59" ht="16" x14ac:dyDescent="0.2">
      <c r="B1480" s="11">
        <f t="shared" si="985"/>
        <v>47</v>
      </c>
      <c r="C1480" s="12" t="str">
        <f t="shared" si="985"/>
        <v>SCI RETAIL RENNES 2</v>
      </c>
      <c r="D1480" s="46" t="s">
        <v>270</v>
      </c>
      <c r="E1480" s="31">
        <v>0</v>
      </c>
      <c r="F1480" s="15"/>
      <c r="G1480" s="46" t="s">
        <v>266</v>
      </c>
      <c r="H1480" s="31">
        <v>0</v>
      </c>
      <c r="I1480" s="46" t="s">
        <v>268</v>
      </c>
      <c r="J1480" s="31">
        <v>0</v>
      </c>
      <c r="L1480" s="54" t="s">
        <v>271</v>
      </c>
      <c r="M1480" s="73"/>
      <c r="N1480" s="73"/>
      <c r="O1480" s="45">
        <f t="shared" ref="O1480:BD1480" si="990">IFERROR(-($E1461+$H1461+$J1461)*O1462,"")</f>
        <v>0</v>
      </c>
      <c r="P1480" s="45">
        <f t="shared" si="990"/>
        <v>0</v>
      </c>
      <c r="Q1480" s="45">
        <f t="shared" si="990"/>
        <v>0</v>
      </c>
      <c r="R1480" s="45">
        <f t="shared" si="990"/>
        <v>0</v>
      </c>
      <c r="S1480" s="45">
        <f t="shared" si="990"/>
        <v>0</v>
      </c>
      <c r="T1480" s="45">
        <f t="shared" si="990"/>
        <v>0</v>
      </c>
      <c r="U1480" s="45">
        <f t="shared" si="990"/>
        <v>0</v>
      </c>
      <c r="V1480" s="45">
        <f t="shared" si="990"/>
        <v>0</v>
      </c>
      <c r="W1480" s="45">
        <f t="shared" si="990"/>
        <v>0</v>
      </c>
      <c r="X1480" s="45">
        <f t="shared" si="990"/>
        <v>0</v>
      </c>
      <c r="Y1480" s="45">
        <f t="shared" si="990"/>
        <v>0</v>
      </c>
      <c r="Z1480" s="45">
        <f t="shared" si="990"/>
        <v>0</v>
      </c>
      <c r="AA1480" s="45">
        <f t="shared" si="990"/>
        <v>0</v>
      </c>
      <c r="AB1480" s="45">
        <f t="shared" si="990"/>
        <v>0</v>
      </c>
      <c r="AC1480" s="45">
        <f t="shared" si="990"/>
        <v>0</v>
      </c>
      <c r="AD1480" s="45">
        <f t="shared" si="990"/>
        <v>0</v>
      </c>
      <c r="AE1480" s="45">
        <f t="shared" si="990"/>
        <v>0</v>
      </c>
      <c r="AF1480" s="45">
        <f t="shared" si="990"/>
        <v>0</v>
      </c>
      <c r="AG1480" s="45">
        <f t="shared" si="990"/>
        <v>0</v>
      </c>
      <c r="AH1480" s="45">
        <f t="shared" si="990"/>
        <v>0</v>
      </c>
      <c r="AI1480" s="45">
        <f t="shared" si="990"/>
        <v>0</v>
      </c>
      <c r="AJ1480" s="45">
        <f t="shared" si="990"/>
        <v>0</v>
      </c>
      <c r="AK1480" s="45">
        <f t="shared" si="990"/>
        <v>0</v>
      </c>
      <c r="AL1480" s="45">
        <f t="shared" si="990"/>
        <v>0</v>
      </c>
      <c r="AM1480" s="45">
        <f t="shared" si="990"/>
        <v>0</v>
      </c>
      <c r="AN1480" s="45">
        <f t="shared" si="990"/>
        <v>0</v>
      </c>
      <c r="AO1480" s="45">
        <f t="shared" si="990"/>
        <v>0</v>
      </c>
      <c r="AP1480" s="45">
        <f t="shared" si="990"/>
        <v>0</v>
      </c>
      <c r="AQ1480" s="45">
        <f t="shared" si="990"/>
        <v>0</v>
      </c>
      <c r="AR1480" s="45">
        <f t="shared" si="990"/>
        <v>0</v>
      </c>
      <c r="AS1480" s="45">
        <f t="shared" si="990"/>
        <v>0</v>
      </c>
      <c r="AT1480" s="45">
        <f t="shared" si="990"/>
        <v>0</v>
      </c>
      <c r="AU1480" s="45">
        <f t="shared" si="990"/>
        <v>0</v>
      </c>
      <c r="AV1480" s="45">
        <f t="shared" si="990"/>
        <v>0</v>
      </c>
      <c r="AW1480" s="45">
        <f t="shared" si="990"/>
        <v>0</v>
      </c>
      <c r="AX1480" s="45">
        <f t="shared" si="990"/>
        <v>0</v>
      </c>
      <c r="AY1480" s="45">
        <f t="shared" si="990"/>
        <v>0</v>
      </c>
      <c r="AZ1480" s="45">
        <f t="shared" si="990"/>
        <v>0</v>
      </c>
      <c r="BA1480" s="45">
        <f t="shared" si="990"/>
        <v>0</v>
      </c>
      <c r="BB1480" s="45">
        <f t="shared" si="990"/>
        <v>0</v>
      </c>
      <c r="BC1480" s="45">
        <f t="shared" si="990"/>
        <v>0</v>
      </c>
      <c r="BD1480" s="45">
        <f t="shared" si="990"/>
        <v>0</v>
      </c>
    </row>
    <row r="1481" spans="1:59" x14ac:dyDescent="0.2">
      <c r="A1481"/>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row>
    <row r="1482" spans="1:59" ht="16" x14ac:dyDescent="0.2">
      <c r="A1482"/>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s="1"/>
    </row>
    <row r="1483" spans="1:59" ht="16" x14ac:dyDescent="0.2">
      <c r="A1483" s="1"/>
      <c r="B1483" s="67">
        <v>48</v>
      </c>
      <c r="C1483" s="68" t="str">
        <f>H1485</f>
        <v>SCI RETAIL RENNES 2</v>
      </c>
      <c r="D1483" s="69" t="s">
        <v>97</v>
      </c>
      <c r="E1483" s="69"/>
      <c r="F1483" s="69"/>
      <c r="G1483" s="69"/>
      <c r="H1483" s="69"/>
      <c r="I1483" s="69"/>
      <c r="J1483" s="69"/>
      <c r="K1483" s="68"/>
      <c r="L1483" s="68"/>
      <c r="M1483" s="68"/>
      <c r="N1483" s="68"/>
      <c r="O1483" s="82"/>
      <c r="P1483" s="82"/>
      <c r="Q1483" s="82"/>
      <c r="R1483" s="82"/>
      <c r="S1483" s="82"/>
      <c r="T1483" s="82"/>
      <c r="U1483" s="82"/>
      <c r="V1483" s="82"/>
      <c r="W1483" s="82"/>
      <c r="X1483" s="82"/>
      <c r="Y1483" s="82"/>
      <c r="Z1483" s="82"/>
      <c r="AA1483" s="82"/>
      <c r="AB1483" s="82"/>
      <c r="AC1483" s="82"/>
      <c r="AD1483" s="82"/>
      <c r="AE1483" s="82"/>
      <c r="AF1483" s="82"/>
      <c r="AG1483" s="82"/>
      <c r="AH1483" s="82"/>
      <c r="AI1483" s="82"/>
      <c r="AJ1483" s="82"/>
      <c r="AK1483" s="82"/>
      <c r="AL1483" s="82"/>
      <c r="AM1483" s="82"/>
      <c r="AN1483" s="82"/>
      <c r="AO1483" s="82"/>
      <c r="AP1483" s="82"/>
      <c r="AQ1483" s="82"/>
      <c r="AR1483" s="82"/>
      <c r="AS1483" s="82"/>
      <c r="AT1483" s="82"/>
      <c r="AU1483" s="82"/>
      <c r="AV1483" s="82"/>
      <c r="AW1483" s="82"/>
      <c r="AX1483" s="82"/>
      <c r="AY1483" s="82"/>
      <c r="AZ1483" s="82"/>
      <c r="BA1483" s="82"/>
      <c r="BB1483" s="82"/>
      <c r="BC1483" s="82"/>
      <c r="BD1483" s="82"/>
      <c r="BE1483" s="1"/>
      <c r="BF1483" s="1"/>
      <c r="BG1483" s="1"/>
    </row>
    <row r="1484" spans="1:59" ht="16" x14ac:dyDescent="0.2">
      <c r="A1484" s="35"/>
      <c r="B1484" s="11">
        <f>B1483</f>
        <v>48</v>
      </c>
      <c r="C1484" s="12" t="str">
        <f>C1483</f>
        <v>SCI RETAIL RENNES 2</v>
      </c>
      <c r="D1484" s="35"/>
      <c r="E1484" s="35"/>
      <c r="F1484" s="35"/>
      <c r="G1484" s="35"/>
      <c r="H1484" s="35"/>
      <c r="I1484" s="35"/>
      <c r="J1484" s="35"/>
      <c r="K1484" s="35"/>
      <c r="L1484" s="35"/>
      <c r="M1484" s="35"/>
      <c r="N1484" s="35"/>
      <c r="O1484" s="44"/>
      <c r="P1484" s="44"/>
      <c r="Q1484" s="44"/>
      <c r="R1484" s="44"/>
      <c r="S1484" s="44"/>
      <c r="T1484" s="44"/>
      <c r="U1484" s="44"/>
      <c r="V1484" s="44"/>
      <c r="W1484" s="44"/>
      <c r="X1484" s="44"/>
      <c r="Y1484" s="44"/>
      <c r="Z1484" s="44"/>
      <c r="AA1484" s="44"/>
      <c r="AB1484" s="44"/>
      <c r="AC1484" s="44"/>
      <c r="AD1484" s="44"/>
      <c r="AE1484" s="44"/>
      <c r="AF1484" s="44"/>
      <c r="AG1484" s="44"/>
      <c r="AH1484" s="44"/>
      <c r="AI1484" s="44"/>
      <c r="AJ1484" s="44"/>
      <c r="AK1484" s="44"/>
      <c r="AL1484" s="44"/>
      <c r="AM1484" s="44"/>
      <c r="AN1484" s="44"/>
      <c r="AO1484" s="44"/>
      <c r="AP1484" s="44"/>
      <c r="AQ1484" s="44"/>
      <c r="AR1484" s="44"/>
      <c r="AS1484" s="44"/>
      <c r="AT1484" s="44"/>
      <c r="AU1484" s="44"/>
      <c r="AV1484" s="44"/>
      <c r="AW1484" s="44"/>
      <c r="AX1484" s="44"/>
      <c r="AY1484" s="44"/>
      <c r="AZ1484" s="44"/>
      <c r="BA1484" s="44"/>
      <c r="BB1484" s="44"/>
      <c r="BC1484" s="44"/>
      <c r="BD1484" s="44"/>
      <c r="BE1484" s="35"/>
      <c r="BF1484" s="35"/>
      <c r="BG1484" s="35"/>
    </row>
    <row r="1485" spans="1:59" ht="16" x14ac:dyDescent="0.2">
      <c r="B1485" s="11">
        <f t="shared" ref="B1485:C1500" si="991">B1484</f>
        <v>48</v>
      </c>
      <c r="C1485" s="12" t="str">
        <f t="shared" si="991"/>
        <v>SCI RETAIL RENNES 2</v>
      </c>
      <c r="D1485" s="13" t="s">
        <v>2</v>
      </c>
      <c r="E1485" s="14" t="s">
        <v>98</v>
      </c>
      <c r="F1485" s="15"/>
      <c r="G1485" s="13" t="s">
        <v>229</v>
      </c>
      <c r="H1485" s="14" t="s">
        <v>26</v>
      </c>
      <c r="I1485" s="14"/>
      <c r="J1485" s="14"/>
      <c r="L1485" s="16" t="s">
        <v>230</v>
      </c>
      <c r="M1485" s="70"/>
      <c r="N1485" s="70"/>
      <c r="O1485" s="17">
        <f>($E1496&gt;0)*($E1490&lt;O$2)*(EDATE($E1490,$E1496)&gt;O$3)*((O$3-O$2+1)/O$4)
+($E1496&gt;0)*($E1490&lt;O$2)*(EDATE($E1490,$E1496)&gt;=O$2)*(EDATE($E1490,$E1496)&lt;=O$3)*((EDATE($E1490,$E1496)-O$2)/O$4)
+($E1496&gt;0)*($E1490&lt;O$2)*(EDATE($E1490,$E1496)&lt;O$2)*(0)
+($E1496&gt;0)*($E1490&gt;=O$2)*($E1490&lt;=O$3)*(EDATE($E1490,$E1496)&gt;=O$2)*(EDATE($E1490,$E1496)&lt;=O$3)*((EDATE($E1490,$E1496)-$E1490+1)/O$4)
+($E1496&gt;0)*($E1490&gt;=O$2)*($E1490&lt;=O$3)*(EDATE($E1490,$E1496)&gt;O$3)*((O$3-$E1490+1)/O$4)
+($E1496&gt;0)*($E1490&gt;O$3)*(0)</f>
        <v>0.15217391304347827</v>
      </c>
      <c r="P1485" s="17">
        <f t="shared" ref="P1485:BD1485" si="992">($E1496&gt;0)*($E1490&lt;P$2)*(EDATE($E1490,$E1496)&gt;P$3)*((P$3-P$2+1)/P$4)
+($E1496&gt;0)*($E1490&lt;P$2)*(EDATE($E1490,$E1496)&gt;=P$2)*(EDATE($E1490,$E1496)&lt;=P$3)*((EDATE($E1490,$E1496)-P$2)/P$4)
+($E1496&gt;0)*($E1490&lt;P$2)*(EDATE($E1490,$E1496)&lt;P$2)*(0)
+($E1496&gt;0)*($E1490&gt;=P$2)*($E1490&lt;=P$3)*(EDATE($E1490,$E1496)&gt;=P$2)*(EDATE($E1490,$E1496)&lt;=P$3)*((EDATE($E1490,$E1496)-$E1490+1)/P$4)
+($E1496&gt;0)*($E1490&gt;=P$2)*($E1490&lt;=P$3)*(EDATE($E1490,$E1496)&gt;P$3)*((P$3-$E1490+1)/P$4)
+($E1496&gt;0)*($E1490&gt;P$3)*(0)</f>
        <v>0</v>
      </c>
      <c r="Q1485" s="17">
        <f t="shared" si="992"/>
        <v>0</v>
      </c>
      <c r="R1485" s="17">
        <f t="shared" si="992"/>
        <v>0</v>
      </c>
      <c r="S1485" s="17">
        <f t="shared" si="992"/>
        <v>0</v>
      </c>
      <c r="T1485" s="17">
        <f t="shared" si="992"/>
        <v>0</v>
      </c>
      <c r="U1485" s="17">
        <f t="shared" si="992"/>
        <v>0</v>
      </c>
      <c r="V1485" s="17">
        <f t="shared" si="992"/>
        <v>0</v>
      </c>
      <c r="W1485" s="17">
        <f t="shared" si="992"/>
        <v>0</v>
      </c>
      <c r="X1485" s="17">
        <f t="shared" si="992"/>
        <v>0</v>
      </c>
      <c r="Y1485" s="17">
        <f t="shared" si="992"/>
        <v>0</v>
      </c>
      <c r="Z1485" s="17">
        <f t="shared" si="992"/>
        <v>0</v>
      </c>
      <c r="AA1485" s="17">
        <f t="shared" si="992"/>
        <v>0</v>
      </c>
      <c r="AB1485" s="17">
        <f t="shared" si="992"/>
        <v>0</v>
      </c>
      <c r="AC1485" s="17">
        <f t="shared" si="992"/>
        <v>0</v>
      </c>
      <c r="AD1485" s="17">
        <f t="shared" si="992"/>
        <v>0</v>
      </c>
      <c r="AE1485" s="17">
        <f t="shared" si="992"/>
        <v>0</v>
      </c>
      <c r="AF1485" s="17">
        <f t="shared" si="992"/>
        <v>0</v>
      </c>
      <c r="AG1485" s="17">
        <f t="shared" si="992"/>
        <v>0</v>
      </c>
      <c r="AH1485" s="17">
        <f t="shared" si="992"/>
        <v>0</v>
      </c>
      <c r="AI1485" s="17">
        <f t="shared" si="992"/>
        <v>0</v>
      </c>
      <c r="AJ1485" s="17">
        <f t="shared" si="992"/>
        <v>0</v>
      </c>
      <c r="AK1485" s="17">
        <f t="shared" si="992"/>
        <v>0</v>
      </c>
      <c r="AL1485" s="17">
        <f t="shared" si="992"/>
        <v>0</v>
      </c>
      <c r="AM1485" s="17">
        <f t="shared" si="992"/>
        <v>0</v>
      </c>
      <c r="AN1485" s="17">
        <f t="shared" si="992"/>
        <v>0</v>
      </c>
      <c r="AO1485" s="17">
        <f t="shared" si="992"/>
        <v>0</v>
      </c>
      <c r="AP1485" s="17">
        <f t="shared" si="992"/>
        <v>0</v>
      </c>
      <c r="AQ1485" s="17">
        <f t="shared" si="992"/>
        <v>0</v>
      </c>
      <c r="AR1485" s="17">
        <f t="shared" si="992"/>
        <v>0</v>
      </c>
      <c r="AS1485" s="17">
        <f t="shared" si="992"/>
        <v>0</v>
      </c>
      <c r="AT1485" s="17">
        <f t="shared" si="992"/>
        <v>0</v>
      </c>
      <c r="AU1485" s="17">
        <f t="shared" si="992"/>
        <v>0</v>
      </c>
      <c r="AV1485" s="17">
        <f t="shared" si="992"/>
        <v>0</v>
      </c>
      <c r="AW1485" s="17">
        <f t="shared" si="992"/>
        <v>0</v>
      </c>
      <c r="AX1485" s="17">
        <f t="shared" si="992"/>
        <v>0</v>
      </c>
      <c r="AY1485" s="17">
        <f t="shared" si="992"/>
        <v>0</v>
      </c>
      <c r="AZ1485" s="17">
        <f t="shared" si="992"/>
        <v>0</v>
      </c>
      <c r="BA1485" s="17">
        <f t="shared" si="992"/>
        <v>0</v>
      </c>
      <c r="BB1485" s="17">
        <f t="shared" si="992"/>
        <v>0</v>
      </c>
      <c r="BC1485" s="17">
        <f t="shared" si="992"/>
        <v>0</v>
      </c>
      <c r="BD1485" s="17">
        <f t="shared" si="992"/>
        <v>0</v>
      </c>
    </row>
    <row r="1486" spans="1:59" ht="16" x14ac:dyDescent="0.2">
      <c r="B1486" s="11">
        <f t="shared" si="991"/>
        <v>48</v>
      </c>
      <c r="C1486" s="12" t="str">
        <f t="shared" si="991"/>
        <v>SCI RETAIL RENNES 2</v>
      </c>
      <c r="D1486" s="13" t="s">
        <v>7</v>
      </c>
      <c r="E1486" s="18">
        <v>161</v>
      </c>
      <c r="F1486" s="15"/>
      <c r="G1486" s="13" t="s">
        <v>0</v>
      </c>
      <c r="H1486" s="19">
        <v>82.7</v>
      </c>
      <c r="I1486" s="13" t="s">
        <v>20</v>
      </c>
      <c r="J1486" s="19">
        <v>67</v>
      </c>
      <c r="L1486" s="20" t="s">
        <v>231</v>
      </c>
      <c r="M1486" s="72"/>
      <c r="N1486" s="72"/>
      <c r="O1486" s="21">
        <f>($H1491&gt;0)*($J1491&lt;O$2)*0
+($H1491&gt;0)*($J1491&gt;=O$2)*($J1491&lt;=O$3)*(($J1491-O$2+1)/O$4)
+($H1491&gt;0)*($J1491&gt;O$3)*($I1491&gt;O$3)*0
+($H1491&gt;0)*($J1491&gt;O$3)*($I1491&lt;=O$3)*($I1491&gt;=O$2)*((O$3-$I1491+1)/O$4)
+($H1491&gt;0)*($J1491&gt;O$3)*($I1491&lt;O$2)*1
+($H1491&gt;0)*($I1491&gt;O$3)*0
+($H1492&gt;0)*($J$2350&lt;O$2)*0
+($H1492&gt;0)*($J1492&gt;=O$2)*($J1492&lt;=O$3)*(($J1492-O$2+1)/O$4)
+($H1492&gt;0)*($J1492&gt;O$3)*($I1492&gt;O$3)*0
+($H1492&gt;0)*($J1492&gt;O$3)*($I1492&lt;=O$3)*($I1492&gt;=O$2)*((O$3-$I1492+1)/O$4)
+($H1492&gt;0)*($J1492&gt;O$3)*($I1492&lt;O$2)*1
+($H1492&gt;0)*($I1492&gt;O$3)*0
+($H1493&gt;0)*($J1493&lt;O$2)*0
+($H1493&gt;0)*($J1493&gt;=O$2)*($J1493&lt;=O$3)*(($J1493-O$2+1)/O$4)
+($H1493&gt;0)*($J1493&gt;O$3)*($I1493&gt;O$3)*0
+($H1493&gt;0)*($J1493&gt;O$3)*($I1493&lt;=O$3)*($I1493&gt;=O$2)*((O$3-$I1493+1)/O$4)
+($H1493&gt;0)*($J1493&gt;O$3)*($I1493&lt;O$2)*1
+($H1493&gt;0)*($I1493&gt;O$3)*0</f>
        <v>1</v>
      </c>
      <c r="P1486" s="21">
        <f t="shared" ref="P1486:BD1486" si="993">($H1491&gt;0)*($J1491&lt;P$2)*0
+($H1491&gt;0)*($J1491&gt;=P$2)*($J1491&lt;=P$3)*(($J1491-P$2+1)/P$4)
+($H1491&gt;0)*($J1491&gt;P$3)*($I1491&gt;P$3)*0
+($H1491&gt;0)*($J1491&gt;P$3)*($I1491&lt;=P$3)*($I1491&gt;=P$2)*((P$3-$I1491+1)/P$4)
+($H1491&gt;0)*($J1491&gt;P$3)*($I1491&lt;P$2)*1
+($H1491&gt;0)*($I1491&gt;P$3)*0
+($H1492&gt;0)*($J$2350&lt;P$2)*0
+($H1492&gt;0)*($J1492&gt;=P$2)*($J1492&lt;=P$3)*(($J1492-P$2+1)/P$4)
+($H1492&gt;0)*($J1492&gt;P$3)*($I1492&gt;P$3)*0
+($H1492&gt;0)*($J1492&gt;P$3)*($I1492&lt;=P$3)*($I1492&gt;=P$2)*((P$3-$I1492+1)/P$4)
+($H1492&gt;0)*($J1492&gt;P$3)*($I1492&lt;P$2)*1
+($H1492&gt;0)*($I1492&gt;P$3)*0
+($H1493&gt;0)*($J1493&lt;P$2)*0
+($H1493&gt;0)*($J1493&gt;=P$2)*($J1493&lt;=P$3)*(($J1493-P$2+1)/P$4)
+($H1493&gt;0)*($J1493&gt;P$3)*($I1493&gt;P$3)*0
+($H1493&gt;0)*($J1493&gt;P$3)*($I1493&lt;=P$3)*($I1493&gt;=P$2)*((P$3-$I1493+1)/P$4)
+($H1493&gt;0)*($J1493&gt;P$3)*($I1493&lt;P$2)*1
+($H1493&gt;0)*($I1493&gt;P$3)*0</f>
        <v>1</v>
      </c>
      <c r="Q1486" s="21">
        <f t="shared" si="993"/>
        <v>1</v>
      </c>
      <c r="R1486" s="21">
        <f t="shared" si="993"/>
        <v>1</v>
      </c>
      <c r="S1486" s="21">
        <f t="shared" si="993"/>
        <v>1</v>
      </c>
      <c r="T1486" s="21">
        <f t="shared" si="993"/>
        <v>1</v>
      </c>
      <c r="U1486" s="21">
        <f t="shared" si="993"/>
        <v>1</v>
      </c>
      <c r="V1486" s="21">
        <f t="shared" si="993"/>
        <v>0.15384615384615385</v>
      </c>
      <c r="W1486" s="21">
        <f t="shared" si="993"/>
        <v>0</v>
      </c>
      <c r="X1486" s="21">
        <f t="shared" si="993"/>
        <v>0</v>
      </c>
      <c r="Y1486" s="21">
        <f t="shared" si="993"/>
        <v>0</v>
      </c>
      <c r="Z1486" s="21">
        <f t="shared" si="993"/>
        <v>0</v>
      </c>
      <c r="AA1486" s="21">
        <f t="shared" si="993"/>
        <v>0</v>
      </c>
      <c r="AB1486" s="21">
        <f t="shared" si="993"/>
        <v>0</v>
      </c>
      <c r="AC1486" s="21">
        <f t="shared" si="993"/>
        <v>0</v>
      </c>
      <c r="AD1486" s="21">
        <f t="shared" si="993"/>
        <v>0</v>
      </c>
      <c r="AE1486" s="21">
        <f t="shared" si="993"/>
        <v>0</v>
      </c>
      <c r="AF1486" s="21">
        <f t="shared" si="993"/>
        <v>0</v>
      </c>
      <c r="AG1486" s="21">
        <f t="shared" si="993"/>
        <v>0</v>
      </c>
      <c r="AH1486" s="21">
        <f t="shared" si="993"/>
        <v>0</v>
      </c>
      <c r="AI1486" s="21">
        <f t="shared" si="993"/>
        <v>0</v>
      </c>
      <c r="AJ1486" s="21">
        <f t="shared" si="993"/>
        <v>0</v>
      </c>
      <c r="AK1486" s="21">
        <f t="shared" si="993"/>
        <v>0</v>
      </c>
      <c r="AL1486" s="21">
        <f t="shared" si="993"/>
        <v>0</v>
      </c>
      <c r="AM1486" s="21">
        <f t="shared" si="993"/>
        <v>0</v>
      </c>
      <c r="AN1486" s="21">
        <f t="shared" si="993"/>
        <v>0</v>
      </c>
      <c r="AO1486" s="21">
        <f t="shared" si="993"/>
        <v>0</v>
      </c>
      <c r="AP1486" s="21">
        <f t="shared" si="993"/>
        <v>0</v>
      </c>
      <c r="AQ1486" s="21">
        <f t="shared" si="993"/>
        <v>0</v>
      </c>
      <c r="AR1486" s="21">
        <f t="shared" si="993"/>
        <v>0</v>
      </c>
      <c r="AS1486" s="21">
        <f t="shared" si="993"/>
        <v>0</v>
      </c>
      <c r="AT1486" s="21">
        <f t="shared" si="993"/>
        <v>0</v>
      </c>
      <c r="AU1486" s="21">
        <f t="shared" si="993"/>
        <v>0</v>
      </c>
      <c r="AV1486" s="21">
        <f t="shared" si="993"/>
        <v>0</v>
      </c>
      <c r="AW1486" s="21">
        <f t="shared" si="993"/>
        <v>0</v>
      </c>
      <c r="AX1486" s="21">
        <f t="shared" si="993"/>
        <v>0</v>
      </c>
      <c r="AY1486" s="21">
        <f t="shared" si="993"/>
        <v>0</v>
      </c>
      <c r="AZ1486" s="21">
        <f t="shared" si="993"/>
        <v>0</v>
      </c>
      <c r="BA1486" s="21">
        <f t="shared" si="993"/>
        <v>0</v>
      </c>
      <c r="BB1486" s="21">
        <f t="shared" si="993"/>
        <v>0</v>
      </c>
      <c r="BC1486" s="21">
        <f t="shared" si="993"/>
        <v>0</v>
      </c>
      <c r="BD1486" s="21">
        <f t="shared" si="993"/>
        <v>0</v>
      </c>
    </row>
    <row r="1487" spans="1:59" ht="16" x14ac:dyDescent="0.2">
      <c r="B1487" s="11">
        <f t="shared" si="991"/>
        <v>48</v>
      </c>
      <c r="C1487" s="12" t="str">
        <f t="shared" si="991"/>
        <v>SCI RETAIL RENNES 2</v>
      </c>
      <c r="D1487" s="13" t="s">
        <v>21</v>
      </c>
      <c r="E1487" s="22">
        <v>0</v>
      </c>
      <c r="F1487" s="15"/>
      <c r="G1487" s="13" t="s">
        <v>22</v>
      </c>
      <c r="H1487" s="22">
        <v>0</v>
      </c>
      <c r="I1487" s="13" t="s">
        <v>23</v>
      </c>
      <c r="J1487" s="22">
        <v>0</v>
      </c>
      <c r="K1487" s="23"/>
      <c r="L1487" s="20" t="s">
        <v>232</v>
      </c>
      <c r="M1487" s="72"/>
      <c r="N1487" s="72"/>
      <c r="O1487" s="21">
        <f>($E1490&lt;=O$3)*($E1490&gt;O$2)*((O$3-$E1490+1)/O$4)
+($E1490&lt;=O$2)*((O$3-O$2+1)/O$4)
+($E1490&gt;O$3)*(0)
-($E1498&lt;=O$3)*($E1498&lt;&gt;0)*($E1498&gt;O$2)*((O$3-$E1498)/O$4)
-($E1498&lt;=O$2)*((O$3-O$2+1)/O$4)
-($E1498&gt;O$3)*(0)</f>
        <v>1</v>
      </c>
      <c r="P1487" s="21">
        <f t="shared" ref="P1487:BD1487" si="994">($E1490&lt;=P$3)*($E1490&gt;P$2)*((P$3-$E1490+1)/P$4)
+($E1490&lt;=P$2)*((P$3-P$2+1)/P$4)
+($E1490&gt;P$3)*(0)
-($E1498&lt;=P$3)*($E1498&lt;&gt;0)*($E1498&gt;P$2)*((P$3-$E1498)/P$4)
-($E1498&lt;=P$2)*((P$3-P$2+1)/P$4)
-($E1498&gt;P$3)*(0)</f>
        <v>1</v>
      </c>
      <c r="Q1487" s="21">
        <f t="shared" si="994"/>
        <v>1</v>
      </c>
      <c r="R1487" s="21">
        <f t="shared" si="994"/>
        <v>1</v>
      </c>
      <c r="S1487" s="21">
        <f t="shared" si="994"/>
        <v>1</v>
      </c>
      <c r="T1487" s="21">
        <f t="shared" si="994"/>
        <v>1</v>
      </c>
      <c r="U1487" s="21">
        <f t="shared" si="994"/>
        <v>1</v>
      </c>
      <c r="V1487" s="21">
        <f t="shared" si="994"/>
        <v>1</v>
      </c>
      <c r="W1487" s="21">
        <f t="shared" si="994"/>
        <v>1</v>
      </c>
      <c r="X1487" s="21">
        <f t="shared" si="994"/>
        <v>1</v>
      </c>
      <c r="Y1487" s="21">
        <f t="shared" si="994"/>
        <v>1</v>
      </c>
      <c r="Z1487" s="21">
        <f t="shared" si="994"/>
        <v>1</v>
      </c>
      <c r="AA1487" s="21">
        <f t="shared" si="994"/>
        <v>1</v>
      </c>
      <c r="AB1487" s="21">
        <f t="shared" si="994"/>
        <v>1</v>
      </c>
      <c r="AC1487" s="21">
        <f t="shared" si="994"/>
        <v>1</v>
      </c>
      <c r="AD1487" s="21">
        <f t="shared" si="994"/>
        <v>1</v>
      </c>
      <c r="AE1487" s="21">
        <f t="shared" si="994"/>
        <v>1</v>
      </c>
      <c r="AF1487" s="21">
        <f t="shared" si="994"/>
        <v>1</v>
      </c>
      <c r="AG1487" s="21">
        <f t="shared" si="994"/>
        <v>1</v>
      </c>
      <c r="AH1487" s="21">
        <f t="shared" si="994"/>
        <v>1</v>
      </c>
      <c r="AI1487" s="21">
        <f t="shared" si="994"/>
        <v>1</v>
      </c>
      <c r="AJ1487" s="21">
        <f t="shared" si="994"/>
        <v>1</v>
      </c>
      <c r="AK1487" s="21">
        <f t="shared" si="994"/>
        <v>1</v>
      </c>
      <c r="AL1487" s="21">
        <f t="shared" si="994"/>
        <v>1</v>
      </c>
      <c r="AM1487" s="21">
        <f t="shared" si="994"/>
        <v>1</v>
      </c>
      <c r="AN1487" s="21">
        <f t="shared" si="994"/>
        <v>1</v>
      </c>
      <c r="AO1487" s="21">
        <f t="shared" si="994"/>
        <v>1</v>
      </c>
      <c r="AP1487" s="21">
        <f t="shared" si="994"/>
        <v>1</v>
      </c>
      <c r="AQ1487" s="21">
        <f t="shared" si="994"/>
        <v>1</v>
      </c>
      <c r="AR1487" s="21">
        <f t="shared" si="994"/>
        <v>1</v>
      </c>
      <c r="AS1487" s="21">
        <f t="shared" si="994"/>
        <v>1</v>
      </c>
      <c r="AT1487" s="21">
        <f t="shared" si="994"/>
        <v>1</v>
      </c>
      <c r="AU1487" s="21">
        <f t="shared" si="994"/>
        <v>1</v>
      </c>
      <c r="AV1487" s="21">
        <f t="shared" si="994"/>
        <v>1</v>
      </c>
      <c r="AW1487" s="21">
        <f t="shared" si="994"/>
        <v>1</v>
      </c>
      <c r="AX1487" s="21">
        <f t="shared" si="994"/>
        <v>0.15384615384615385</v>
      </c>
      <c r="AY1487" s="21">
        <f t="shared" si="994"/>
        <v>0</v>
      </c>
      <c r="AZ1487" s="21">
        <f t="shared" si="994"/>
        <v>0</v>
      </c>
      <c r="BA1487" s="21">
        <f t="shared" si="994"/>
        <v>0</v>
      </c>
      <c r="BB1487" s="21">
        <f t="shared" si="994"/>
        <v>0</v>
      </c>
      <c r="BC1487" s="21">
        <f t="shared" si="994"/>
        <v>0</v>
      </c>
      <c r="BD1487" s="21">
        <f t="shared" si="994"/>
        <v>0</v>
      </c>
    </row>
    <row r="1488" spans="1:59" ht="16" x14ac:dyDescent="0.2">
      <c r="B1488" s="11">
        <f t="shared" si="991"/>
        <v>48</v>
      </c>
      <c r="C1488" s="12" t="str">
        <f t="shared" si="991"/>
        <v>SCI RETAIL RENNES 2</v>
      </c>
      <c r="D1488" s="13" t="s">
        <v>1</v>
      </c>
      <c r="E1488" s="22">
        <v>65333</v>
      </c>
      <c r="F1488" s="15"/>
      <c r="G1488" s="15"/>
      <c r="H1488" s="15"/>
      <c r="I1488" s="15"/>
      <c r="J1488" s="15"/>
      <c r="L1488" s="20" t="s">
        <v>233</v>
      </c>
      <c r="M1488" s="72"/>
      <c r="N1488" s="72"/>
      <c r="O1488" s="21">
        <f>($E1501&gt;O$3)*($E1498&lt;O$2)*((O$3-O$2+1)/O$4)
+($E1501&gt;O$3)*($E1498&gt;=O$2)*($E1498&lt;=O$3)*((O$3-$E1498)/O$4)
+($E1501&gt;O$3)*($E1498&gt;O$3)*(0)
+($E1501&lt;=O$3)*($E1501&gt;=O$2)*($E1498&lt;O$2)*(($E1501-O$2)/O$4)
+($E1501&lt;=O$3)*($E1501&gt;=O$2)*($E1498&lt;=O$3)*($E1498&gt;=O$2)*(($E1501-$E1498)/O$4)
+($E1501&lt;O$2)*(0)</f>
        <v>0</v>
      </c>
      <c r="P1488" s="21">
        <f t="shared" ref="P1488:BD1488" si="995">($E1501&gt;P$3)*($E1498&lt;P$2)*((P$3-P$2+1)/P$4)
+($E1501&gt;P$3)*($E1498&gt;=P$2)*($E1498&lt;=P$3)*((P$3-$E1498)/P$4)
+($E1501&gt;P$3)*($E1498&gt;P$3)*(0)
+($E1501&lt;=P$3)*($E1501&gt;=P$2)*($E1498&lt;P$2)*(($E1501-P$2)/P$4)
+($E1501&lt;=P$3)*($E1501&gt;=P$2)*($E1498&lt;=P$3)*($E1498&gt;=P$2)*(($E1501-$E1498)/P$4)
+($E1501&lt;P$2)*(0)</f>
        <v>0</v>
      </c>
      <c r="Q1488" s="21">
        <f t="shared" si="995"/>
        <v>0</v>
      </c>
      <c r="R1488" s="21">
        <f t="shared" si="995"/>
        <v>0</v>
      </c>
      <c r="S1488" s="21">
        <f t="shared" si="995"/>
        <v>0</v>
      </c>
      <c r="T1488" s="21">
        <f t="shared" si="995"/>
        <v>0</v>
      </c>
      <c r="U1488" s="21">
        <f t="shared" si="995"/>
        <v>0</v>
      </c>
      <c r="V1488" s="21">
        <f t="shared" si="995"/>
        <v>0</v>
      </c>
      <c r="W1488" s="21">
        <f t="shared" si="995"/>
        <v>0</v>
      </c>
      <c r="X1488" s="21">
        <f t="shared" si="995"/>
        <v>0</v>
      </c>
      <c r="Y1488" s="21">
        <f t="shared" si="995"/>
        <v>0</v>
      </c>
      <c r="Z1488" s="21">
        <f t="shared" si="995"/>
        <v>0</v>
      </c>
      <c r="AA1488" s="21">
        <f t="shared" si="995"/>
        <v>0</v>
      </c>
      <c r="AB1488" s="21">
        <f t="shared" si="995"/>
        <v>0</v>
      </c>
      <c r="AC1488" s="21">
        <f t="shared" si="995"/>
        <v>0</v>
      </c>
      <c r="AD1488" s="21">
        <f t="shared" si="995"/>
        <v>0</v>
      </c>
      <c r="AE1488" s="21">
        <f t="shared" si="995"/>
        <v>0</v>
      </c>
      <c r="AF1488" s="21">
        <f t="shared" si="995"/>
        <v>0</v>
      </c>
      <c r="AG1488" s="21">
        <f t="shared" si="995"/>
        <v>0</v>
      </c>
      <c r="AH1488" s="21">
        <f t="shared" si="995"/>
        <v>0</v>
      </c>
      <c r="AI1488" s="21">
        <f t="shared" si="995"/>
        <v>0</v>
      </c>
      <c r="AJ1488" s="21">
        <f t="shared" si="995"/>
        <v>0</v>
      </c>
      <c r="AK1488" s="21">
        <f t="shared" si="995"/>
        <v>0</v>
      </c>
      <c r="AL1488" s="21">
        <f t="shared" si="995"/>
        <v>0</v>
      </c>
      <c r="AM1488" s="21">
        <f t="shared" si="995"/>
        <v>0</v>
      </c>
      <c r="AN1488" s="21">
        <f t="shared" si="995"/>
        <v>0</v>
      </c>
      <c r="AO1488" s="21">
        <f t="shared" si="995"/>
        <v>0</v>
      </c>
      <c r="AP1488" s="21">
        <f t="shared" si="995"/>
        <v>0</v>
      </c>
      <c r="AQ1488" s="21">
        <f t="shared" si="995"/>
        <v>0</v>
      </c>
      <c r="AR1488" s="21">
        <f t="shared" si="995"/>
        <v>0</v>
      </c>
      <c r="AS1488" s="21">
        <f t="shared" si="995"/>
        <v>0</v>
      </c>
      <c r="AT1488" s="21">
        <f t="shared" si="995"/>
        <v>0</v>
      </c>
      <c r="AU1488" s="21">
        <f t="shared" si="995"/>
        <v>0</v>
      </c>
      <c r="AV1488" s="21">
        <f t="shared" si="995"/>
        <v>0</v>
      </c>
      <c r="AW1488" s="21">
        <f t="shared" si="995"/>
        <v>0</v>
      </c>
      <c r="AX1488" s="21">
        <f t="shared" si="995"/>
        <v>0</v>
      </c>
      <c r="AY1488" s="21">
        <f t="shared" si="995"/>
        <v>0</v>
      </c>
      <c r="AZ1488" s="21">
        <f t="shared" si="995"/>
        <v>0</v>
      </c>
      <c r="BA1488" s="21">
        <f t="shared" si="995"/>
        <v>0</v>
      </c>
      <c r="BB1488" s="21">
        <f t="shared" si="995"/>
        <v>0</v>
      </c>
      <c r="BC1488" s="21">
        <f t="shared" si="995"/>
        <v>0</v>
      </c>
      <c r="BD1488" s="21">
        <f t="shared" si="995"/>
        <v>0</v>
      </c>
    </row>
    <row r="1489" spans="1:59" ht="16" x14ac:dyDescent="0.2">
      <c r="B1489" s="11">
        <f t="shared" si="991"/>
        <v>48</v>
      </c>
      <c r="C1489" s="12" t="str">
        <f t="shared" si="991"/>
        <v>SCI RETAIL RENNES 2</v>
      </c>
      <c r="K1489" s="24"/>
      <c r="L1489" s="20" t="s">
        <v>234</v>
      </c>
      <c r="M1489" s="72"/>
      <c r="N1489" s="72"/>
      <c r="O1489" s="21">
        <f>($E1504&gt;0)*($E1501&lt;O$2)*(EDATE($E1501,$E1504)&gt;O$3)*((O$3-O$2+1)/O$4)
+($E1504&gt;0)*($E1501&lt;O$2)*(EDATE($E1501,$E1504)&gt;=O$2)*(EDATE($E1501,$E1504)&lt;=O$3)*((EDATE($E1501,$E1504)-O$2)/O$4)
+($E1504&gt;0)*($E1501&lt;O$2)*(EDATE($E1501,$E1504)&lt;O$2)*(0)
+($E1504&gt;0)*($E1501&gt;=O$2)*($E1501&lt;=O$3)*(EDATE($E1501,$E1504)&gt;=O$2)*(EDATE($E1501,$E1504)&lt;=O$3)*((EDATE($E1501,$E1504)-$E1501+1)/O$4)
+($E1504&gt;0)*($E1501&gt;=O$2)*($E1501&lt;=O$3)*(EDATE($E1501,$E1504)&gt;O$3)*((O$3-$E1501+1)/O$4)
+($E1504&gt;0)*($E1501&gt;O$3)*(0)</f>
        <v>0</v>
      </c>
      <c r="P1489" s="21">
        <f t="shared" ref="P1489:BD1489" si="996">($E1504&gt;0)*($E1501&lt;P$2)*(EDATE($E1501,$E1504)&gt;P$3)*((P$3-P$2+1)/P$4)
+($E1504&gt;0)*($E1501&lt;P$2)*(EDATE($E1501,$E1504)&gt;=P$2)*(EDATE($E1501,$E1504)&lt;=P$3)*((EDATE($E1501,$E1504)-P$2)/P$4)
+($E1504&gt;0)*($E1501&lt;P$2)*(EDATE($E1501,$E1504)&lt;P$2)*(0)
+($E1504&gt;0)*($E1501&gt;=P$2)*($E1501&lt;=P$3)*(EDATE($E1501,$E1504)&gt;=P$2)*(EDATE($E1501,$E1504)&lt;=P$3)*((EDATE($E1501,$E1504)-$E1501+1)/P$4)
+($E1504&gt;0)*($E1501&gt;=P$2)*($E1501&lt;=P$3)*(EDATE($E1501,$E1504)&gt;P$3)*((P$3-$E1501+1)/P$4)
+($E1504&gt;0)*($E1501&gt;P$3)*(0)</f>
        <v>0</v>
      </c>
      <c r="Q1489" s="21">
        <f t="shared" si="996"/>
        <v>0</v>
      </c>
      <c r="R1489" s="21">
        <f t="shared" si="996"/>
        <v>0</v>
      </c>
      <c r="S1489" s="21">
        <f t="shared" si="996"/>
        <v>0</v>
      </c>
      <c r="T1489" s="21">
        <f t="shared" si="996"/>
        <v>0</v>
      </c>
      <c r="U1489" s="21">
        <f t="shared" si="996"/>
        <v>0</v>
      </c>
      <c r="V1489" s="21">
        <f t="shared" si="996"/>
        <v>0</v>
      </c>
      <c r="W1489" s="21">
        <f t="shared" si="996"/>
        <v>0</v>
      </c>
      <c r="X1489" s="21">
        <f t="shared" si="996"/>
        <v>0</v>
      </c>
      <c r="Y1489" s="21">
        <f t="shared" si="996"/>
        <v>0</v>
      </c>
      <c r="Z1489" s="21">
        <f t="shared" si="996"/>
        <v>0</v>
      </c>
      <c r="AA1489" s="21">
        <f t="shared" si="996"/>
        <v>0</v>
      </c>
      <c r="AB1489" s="21">
        <f t="shared" si="996"/>
        <v>0</v>
      </c>
      <c r="AC1489" s="21">
        <f t="shared" si="996"/>
        <v>0</v>
      </c>
      <c r="AD1489" s="21">
        <f t="shared" si="996"/>
        <v>0</v>
      </c>
      <c r="AE1489" s="21">
        <f t="shared" si="996"/>
        <v>0</v>
      </c>
      <c r="AF1489" s="21">
        <f t="shared" si="996"/>
        <v>0</v>
      </c>
      <c r="AG1489" s="21">
        <f t="shared" si="996"/>
        <v>0</v>
      </c>
      <c r="AH1489" s="21">
        <f t="shared" si="996"/>
        <v>0</v>
      </c>
      <c r="AI1489" s="21">
        <f t="shared" si="996"/>
        <v>0</v>
      </c>
      <c r="AJ1489" s="21">
        <f t="shared" si="996"/>
        <v>0</v>
      </c>
      <c r="AK1489" s="21">
        <f t="shared" si="996"/>
        <v>0</v>
      </c>
      <c r="AL1489" s="21">
        <f t="shared" si="996"/>
        <v>0</v>
      </c>
      <c r="AM1489" s="21">
        <f t="shared" si="996"/>
        <v>0</v>
      </c>
      <c r="AN1489" s="21">
        <f t="shared" si="996"/>
        <v>0</v>
      </c>
      <c r="AO1489" s="21">
        <f t="shared" si="996"/>
        <v>0</v>
      </c>
      <c r="AP1489" s="21">
        <f t="shared" si="996"/>
        <v>0</v>
      </c>
      <c r="AQ1489" s="21">
        <f t="shared" si="996"/>
        <v>0</v>
      </c>
      <c r="AR1489" s="21">
        <f t="shared" si="996"/>
        <v>0</v>
      </c>
      <c r="AS1489" s="21">
        <f t="shared" si="996"/>
        <v>0</v>
      </c>
      <c r="AT1489" s="21">
        <f t="shared" si="996"/>
        <v>0</v>
      </c>
      <c r="AU1489" s="21">
        <f t="shared" si="996"/>
        <v>0</v>
      </c>
      <c r="AV1489" s="21">
        <f t="shared" si="996"/>
        <v>0</v>
      </c>
      <c r="AW1489" s="21">
        <f t="shared" si="996"/>
        <v>0</v>
      </c>
      <c r="AX1489" s="21">
        <f t="shared" si="996"/>
        <v>0</v>
      </c>
      <c r="AY1489" s="21">
        <f t="shared" si="996"/>
        <v>0</v>
      </c>
      <c r="AZ1489" s="21">
        <f t="shared" si="996"/>
        <v>0</v>
      </c>
      <c r="BA1489" s="21">
        <f t="shared" si="996"/>
        <v>0</v>
      </c>
      <c r="BB1489" s="21">
        <f t="shared" si="996"/>
        <v>0</v>
      </c>
      <c r="BC1489" s="21">
        <f t="shared" si="996"/>
        <v>0</v>
      </c>
      <c r="BD1489" s="21">
        <f t="shared" si="996"/>
        <v>0</v>
      </c>
    </row>
    <row r="1490" spans="1:59" ht="16" x14ac:dyDescent="0.2">
      <c r="B1490" s="11">
        <f t="shared" si="991"/>
        <v>48</v>
      </c>
      <c r="C1490" s="12" t="str">
        <f t="shared" si="991"/>
        <v>SCI RETAIL RENNES 2</v>
      </c>
      <c r="D1490" s="25" t="s">
        <v>235</v>
      </c>
      <c r="E1490" s="26">
        <v>44666</v>
      </c>
      <c r="F1490" s="15"/>
      <c r="G1490" s="25" t="s">
        <v>236</v>
      </c>
      <c r="H1490" s="25" t="s">
        <v>237</v>
      </c>
      <c r="I1490" s="25" t="s">
        <v>238</v>
      </c>
      <c r="J1490" s="25" t="s">
        <v>239</v>
      </c>
      <c r="K1490" s="24"/>
      <c r="L1490" s="27" t="s">
        <v>240</v>
      </c>
      <c r="M1490" s="83"/>
      <c r="N1490" s="83"/>
      <c r="O1490" s="28">
        <f>($H1502&gt;0)*($J1502&lt;O$2)*0
+($H1502&gt;0)*($J1502&gt;=O$2)*($J1502&lt;=O$3)*(($J1502-O$2+1)/O$4)
+($H1502&gt;0)*($J1502&gt;O$3)*($I1502&gt;O$3)*0
+($H1502&gt;0)*($J1502&gt;O$3)*($I1502&lt;=O$3)*($I1502&gt;=O$2)*((O$3-$I1502+1)/O$4)
+($H1502&gt;0)*($J1502&gt;O$3)*($I1502&lt;O$2)*1
+($H1502&gt;0)*($I1502&gt;O$3)*0
+($H1503&gt;0)*($J1503&lt;O$2)*0
+($H1503&gt;0)*($J1503&gt;=O$2)*($J1503&lt;=O$3)*(($J1503-O$2+1)/O$4)
+($H1503&gt;0)*($J1503&gt;O$3)*($I1503&gt;O$3)*0
+($H1503&gt;0)*($J1503&gt;O$3)*($I1503&lt;=O$3)*($I1503&gt;=O$2)*((O$3-$I1503+1)/O$4)
+($H1503&gt;0)*($J1503&gt;O$3)*($I1503&lt;O$2)*1
+($H1503&gt;0)*($I1503&gt;O$3)*0
+($H1504&gt;0)*($J1504&lt;O$2)*0
+($H1504&gt;0)*($J1504&gt;=O$2)*($J1504&lt;=O$3)*(($J1504-O$2+1)/O$4)
+($H1504&gt;0)*($J1504&gt;O$3)*($I1504&gt;O$3)*0
+($H1504&gt;0)*($J1504&gt;O$3)*($I1504&lt;=O$3)*($I1504&gt;=O$2)*((O$3-$I1504+1)/O$4)
+($H1504&gt;0)*($J1504&gt;O$3)*($I1504&lt;O$2)*1
+($H1504&gt;0)*($I1504&gt;O$3)*0</f>
        <v>0</v>
      </c>
      <c r="P1490" s="28">
        <f t="shared" ref="P1490:BD1490" si="997">($H1502&gt;0)*($J1502&lt;P$2)*0
+($H1502&gt;0)*($J1502&gt;=P$2)*($J1502&lt;=P$3)*(($J1502-P$2+1)/P$4)
+($H1502&gt;0)*($J1502&gt;P$3)*($I1502&gt;P$3)*0
+($H1502&gt;0)*($J1502&gt;P$3)*($I1502&lt;=P$3)*($I1502&gt;=P$2)*((P$3-$I1502+1)/P$4)
+($H1502&gt;0)*($J1502&gt;P$3)*($I1502&lt;P$2)*1
+($H1502&gt;0)*($I1502&gt;P$3)*0
+($H1503&gt;0)*($J1503&lt;P$2)*0
+($H1503&gt;0)*($J1503&gt;=P$2)*($J1503&lt;=P$3)*(($J1503-P$2+1)/P$4)
+($H1503&gt;0)*($J1503&gt;P$3)*($I1503&gt;P$3)*0
+($H1503&gt;0)*($J1503&gt;P$3)*($I1503&lt;=P$3)*($I1503&gt;=P$2)*((P$3-$I1503+1)/P$4)
+($H1503&gt;0)*($J1503&gt;P$3)*($I1503&lt;P$2)*1
+($H1503&gt;0)*($I1503&gt;P$3)*0
+($H1504&gt;0)*($J1504&lt;P$2)*0
+($H1504&gt;0)*($J1504&gt;=P$2)*($J1504&lt;=P$3)*(($J1504-P$2+1)/P$4)
+($H1504&gt;0)*($J1504&gt;P$3)*($I1504&gt;P$3)*0
+($H1504&gt;0)*($J1504&gt;P$3)*($I1504&lt;=P$3)*($I1504&gt;=P$2)*((P$3-$I1504+1)/P$4)
+($H1504&gt;0)*($J1504&gt;P$3)*($I1504&lt;P$2)*1
+($H1504&gt;0)*($I1504&gt;P$3)*0</f>
        <v>0</v>
      </c>
      <c r="Q1490" s="28">
        <f t="shared" si="997"/>
        <v>0</v>
      </c>
      <c r="R1490" s="28">
        <f t="shared" si="997"/>
        <v>0</v>
      </c>
      <c r="S1490" s="28">
        <f t="shared" si="997"/>
        <v>0</v>
      </c>
      <c r="T1490" s="28">
        <f t="shared" si="997"/>
        <v>0</v>
      </c>
      <c r="U1490" s="28">
        <f t="shared" si="997"/>
        <v>0</v>
      </c>
      <c r="V1490" s="28">
        <f t="shared" si="997"/>
        <v>0</v>
      </c>
      <c r="W1490" s="28">
        <f t="shared" si="997"/>
        <v>0</v>
      </c>
      <c r="X1490" s="28">
        <f t="shared" si="997"/>
        <v>0</v>
      </c>
      <c r="Y1490" s="28">
        <f t="shared" si="997"/>
        <v>0</v>
      </c>
      <c r="Z1490" s="28">
        <f t="shared" si="997"/>
        <v>0</v>
      </c>
      <c r="AA1490" s="28">
        <f t="shared" si="997"/>
        <v>0</v>
      </c>
      <c r="AB1490" s="28">
        <f t="shared" si="997"/>
        <v>0</v>
      </c>
      <c r="AC1490" s="28">
        <f t="shared" si="997"/>
        <v>0</v>
      </c>
      <c r="AD1490" s="28">
        <f t="shared" si="997"/>
        <v>0</v>
      </c>
      <c r="AE1490" s="28">
        <f t="shared" si="997"/>
        <v>0</v>
      </c>
      <c r="AF1490" s="28">
        <f t="shared" si="997"/>
        <v>0</v>
      </c>
      <c r="AG1490" s="28">
        <f t="shared" si="997"/>
        <v>0</v>
      </c>
      <c r="AH1490" s="28">
        <f t="shared" si="997"/>
        <v>0</v>
      </c>
      <c r="AI1490" s="28">
        <f t="shared" si="997"/>
        <v>0</v>
      </c>
      <c r="AJ1490" s="28">
        <f t="shared" si="997"/>
        <v>0</v>
      </c>
      <c r="AK1490" s="28">
        <f t="shared" si="997"/>
        <v>0</v>
      </c>
      <c r="AL1490" s="28">
        <f t="shared" si="997"/>
        <v>0</v>
      </c>
      <c r="AM1490" s="28">
        <f t="shared" si="997"/>
        <v>0</v>
      </c>
      <c r="AN1490" s="28">
        <f t="shared" si="997"/>
        <v>0</v>
      </c>
      <c r="AO1490" s="28">
        <f t="shared" si="997"/>
        <v>0</v>
      </c>
      <c r="AP1490" s="28">
        <f t="shared" si="997"/>
        <v>0</v>
      </c>
      <c r="AQ1490" s="28">
        <f t="shared" si="997"/>
        <v>0</v>
      </c>
      <c r="AR1490" s="28">
        <f t="shared" si="997"/>
        <v>0</v>
      </c>
      <c r="AS1490" s="28">
        <f t="shared" si="997"/>
        <v>0</v>
      </c>
      <c r="AT1490" s="28">
        <f t="shared" si="997"/>
        <v>0</v>
      </c>
      <c r="AU1490" s="28">
        <f t="shared" si="997"/>
        <v>0</v>
      </c>
      <c r="AV1490" s="28">
        <f t="shared" si="997"/>
        <v>0</v>
      </c>
      <c r="AW1490" s="28">
        <f t="shared" si="997"/>
        <v>0</v>
      </c>
      <c r="AX1490" s="28">
        <f t="shared" si="997"/>
        <v>0</v>
      </c>
      <c r="AY1490" s="28">
        <f t="shared" si="997"/>
        <v>0</v>
      </c>
      <c r="AZ1490" s="28">
        <f t="shared" si="997"/>
        <v>0</v>
      </c>
      <c r="BA1490" s="28">
        <f t="shared" si="997"/>
        <v>0</v>
      </c>
      <c r="BB1490" s="28">
        <f t="shared" si="997"/>
        <v>0</v>
      </c>
      <c r="BC1490" s="28">
        <f t="shared" si="997"/>
        <v>0</v>
      </c>
      <c r="BD1490" s="28">
        <f t="shared" si="997"/>
        <v>0</v>
      </c>
    </row>
    <row r="1491" spans="1:59" ht="16" x14ac:dyDescent="0.2">
      <c r="B1491" s="11">
        <f t="shared" si="991"/>
        <v>48</v>
      </c>
      <c r="C1491" s="12" t="str">
        <f t="shared" si="991"/>
        <v>SCI RETAIL RENNES 2</v>
      </c>
      <c r="D1491" s="25" t="s">
        <v>241</v>
      </c>
      <c r="E1491" s="29">
        <v>65000</v>
      </c>
      <c r="F1491" s="15"/>
      <c r="G1491" s="30" t="s">
        <v>10</v>
      </c>
      <c r="H1491" s="31">
        <v>55000</v>
      </c>
      <c r="I1491" s="32">
        <v>44666</v>
      </c>
      <c r="J1491" s="32">
        <v>45030</v>
      </c>
      <c r="K1491" s="24"/>
      <c r="L1491" s="33" t="s">
        <v>242</v>
      </c>
      <c r="M1491" s="73"/>
      <c r="N1491" s="73"/>
      <c r="O1491" s="34">
        <f>($E1501&lt;=O$3)*($E1501&gt;O$2)*((O$3-$E1501+1)/O$4)
+($E1501&lt;=O$2)*((O$3-O$2+1)/O$4)
+($E1501&gt;O$3)*(0)</f>
        <v>0</v>
      </c>
      <c r="P1491" s="34">
        <f t="shared" ref="P1491:BD1491" si="998">($E1501&lt;=P$3)*($E1501&gt;P$2)*((P$3-$E1501+1)/P$4)
+($E1501&lt;=P$2)*((P$3-P$2+1)/P$4)
+($E1501&gt;P$3)*(0)</f>
        <v>0</v>
      </c>
      <c r="Q1491" s="34">
        <f t="shared" si="998"/>
        <v>0</v>
      </c>
      <c r="R1491" s="34">
        <f t="shared" si="998"/>
        <v>0</v>
      </c>
      <c r="S1491" s="34">
        <f t="shared" si="998"/>
        <v>0</v>
      </c>
      <c r="T1491" s="34">
        <f t="shared" si="998"/>
        <v>0</v>
      </c>
      <c r="U1491" s="34">
        <f t="shared" si="998"/>
        <v>0</v>
      </c>
      <c r="V1491" s="34">
        <f t="shared" si="998"/>
        <v>0</v>
      </c>
      <c r="W1491" s="34">
        <f t="shared" si="998"/>
        <v>0</v>
      </c>
      <c r="X1491" s="34">
        <f t="shared" si="998"/>
        <v>0</v>
      </c>
      <c r="Y1491" s="34">
        <f t="shared" si="998"/>
        <v>0</v>
      </c>
      <c r="Z1491" s="34">
        <f t="shared" si="998"/>
        <v>0</v>
      </c>
      <c r="AA1491" s="34">
        <f t="shared" si="998"/>
        <v>0</v>
      </c>
      <c r="AB1491" s="34">
        <f t="shared" si="998"/>
        <v>0</v>
      </c>
      <c r="AC1491" s="34">
        <f t="shared" si="998"/>
        <v>0</v>
      </c>
      <c r="AD1491" s="34">
        <f t="shared" si="998"/>
        <v>0</v>
      </c>
      <c r="AE1491" s="34">
        <f t="shared" si="998"/>
        <v>0</v>
      </c>
      <c r="AF1491" s="34">
        <f t="shared" si="998"/>
        <v>0</v>
      </c>
      <c r="AG1491" s="34">
        <f t="shared" si="998"/>
        <v>0</v>
      </c>
      <c r="AH1491" s="34">
        <f t="shared" si="998"/>
        <v>0</v>
      </c>
      <c r="AI1491" s="34">
        <f t="shared" si="998"/>
        <v>0</v>
      </c>
      <c r="AJ1491" s="34">
        <f t="shared" si="998"/>
        <v>0</v>
      </c>
      <c r="AK1491" s="34">
        <f t="shared" si="998"/>
        <v>0</v>
      </c>
      <c r="AL1491" s="34">
        <f t="shared" si="998"/>
        <v>0</v>
      </c>
      <c r="AM1491" s="34">
        <f t="shared" si="998"/>
        <v>0</v>
      </c>
      <c r="AN1491" s="34">
        <f t="shared" si="998"/>
        <v>0</v>
      </c>
      <c r="AO1491" s="34">
        <f t="shared" si="998"/>
        <v>0</v>
      </c>
      <c r="AP1491" s="34">
        <f t="shared" si="998"/>
        <v>0</v>
      </c>
      <c r="AQ1491" s="34">
        <f t="shared" si="998"/>
        <v>0</v>
      </c>
      <c r="AR1491" s="34">
        <f t="shared" si="998"/>
        <v>0</v>
      </c>
      <c r="AS1491" s="34">
        <f t="shared" si="998"/>
        <v>0</v>
      </c>
      <c r="AT1491" s="34">
        <f t="shared" si="998"/>
        <v>0</v>
      </c>
      <c r="AU1491" s="34">
        <f t="shared" si="998"/>
        <v>0</v>
      </c>
      <c r="AV1491" s="34">
        <f t="shared" si="998"/>
        <v>0</v>
      </c>
      <c r="AW1491" s="34">
        <f t="shared" si="998"/>
        <v>0</v>
      </c>
      <c r="AX1491" s="34">
        <f t="shared" si="998"/>
        <v>0.8571428571428571</v>
      </c>
      <c r="AY1491" s="34">
        <f t="shared" si="998"/>
        <v>1</v>
      </c>
      <c r="AZ1491" s="34">
        <f t="shared" si="998"/>
        <v>1</v>
      </c>
      <c r="BA1491" s="34">
        <f t="shared" si="998"/>
        <v>1</v>
      </c>
      <c r="BB1491" s="34">
        <f t="shared" si="998"/>
        <v>1</v>
      </c>
      <c r="BC1491" s="34">
        <f t="shared" si="998"/>
        <v>1</v>
      </c>
      <c r="BD1491" s="34">
        <f t="shared" si="998"/>
        <v>1</v>
      </c>
    </row>
    <row r="1492" spans="1:59" ht="16" x14ac:dyDescent="0.2">
      <c r="A1492" s="35"/>
      <c r="B1492" s="11">
        <f t="shared" si="991"/>
        <v>48</v>
      </c>
      <c r="C1492" s="12" t="str">
        <f t="shared" si="991"/>
        <v>SCI RETAIL RENNES 2</v>
      </c>
      <c r="D1492" s="25" t="s">
        <v>243</v>
      </c>
      <c r="E1492" s="29">
        <v>65000</v>
      </c>
      <c r="F1492" s="15"/>
      <c r="G1492" s="30" t="s">
        <v>11</v>
      </c>
      <c r="H1492" s="31">
        <v>60000</v>
      </c>
      <c r="I1492" s="32">
        <v>45031</v>
      </c>
      <c r="J1492" s="32">
        <v>45396</v>
      </c>
      <c r="K1492" s="35"/>
      <c r="M1492" s="84">
        <v>44666</v>
      </c>
      <c r="O1492" s="15"/>
      <c r="P1492" s="15"/>
      <c r="Q1492" s="15"/>
      <c r="R1492" s="15"/>
      <c r="S1492" s="15"/>
      <c r="T1492" s="15"/>
      <c r="U1492" s="15"/>
      <c r="V1492" s="15"/>
      <c r="W1492" s="15"/>
      <c r="X1492" s="15"/>
      <c r="Y1492" s="15"/>
      <c r="Z1492" s="15"/>
      <c r="AA1492" s="15"/>
      <c r="AB1492" s="15"/>
      <c r="AC1492" s="15"/>
      <c r="AD1492" s="15"/>
      <c r="AE1492" s="15"/>
      <c r="AF1492" s="15"/>
      <c r="AG1492" s="15"/>
      <c r="AH1492" s="15"/>
      <c r="AI1492" s="15"/>
      <c r="AJ1492" s="15"/>
      <c r="AK1492" s="15"/>
      <c r="AL1492" s="15"/>
      <c r="AM1492" s="15"/>
      <c r="AN1492" s="15"/>
      <c r="AO1492" s="15"/>
      <c r="AP1492" s="15"/>
      <c r="AQ1492" s="15"/>
      <c r="AR1492" s="15"/>
      <c r="AS1492" s="15"/>
      <c r="AT1492" s="15"/>
      <c r="AU1492" s="15"/>
      <c r="AV1492" s="15"/>
      <c r="AW1492" s="15"/>
      <c r="AX1492" s="15"/>
      <c r="AY1492" s="15"/>
      <c r="AZ1492" s="15"/>
      <c r="BA1492" s="15"/>
      <c r="BB1492" s="15"/>
      <c r="BC1492" s="15"/>
      <c r="BD1492" s="15"/>
      <c r="BE1492" s="35"/>
      <c r="BF1492" s="35"/>
      <c r="BG1492" s="35"/>
    </row>
    <row r="1493" spans="1:59" ht="16" x14ac:dyDescent="0.2">
      <c r="B1493" s="11">
        <f t="shared" si="991"/>
        <v>48</v>
      </c>
      <c r="C1493" s="12" t="str">
        <f t="shared" si="991"/>
        <v>SCI RETAIL RENNES 2</v>
      </c>
      <c r="D1493" s="25" t="s">
        <v>244</v>
      </c>
      <c r="E1493" s="29">
        <v>0</v>
      </c>
      <c r="F1493" s="15"/>
      <c r="G1493" s="36" t="s">
        <v>12</v>
      </c>
      <c r="H1493" s="31">
        <v>0</v>
      </c>
      <c r="I1493" s="32">
        <v>0</v>
      </c>
      <c r="J1493" s="32">
        <v>0</v>
      </c>
      <c r="K1493" s="24"/>
      <c r="L1493" s="37" t="s">
        <v>245</v>
      </c>
      <c r="M1493" s="74">
        <v>1</v>
      </c>
      <c r="N1493" s="74">
        <v>1</v>
      </c>
      <c r="O1493" s="38">
        <v>1.02</v>
      </c>
      <c r="P1493" s="38">
        <v>1.02</v>
      </c>
      <c r="Q1493" s="38">
        <v>1.02</v>
      </c>
      <c r="R1493" s="38">
        <v>1.0286307692307692</v>
      </c>
      <c r="S1493" s="38">
        <v>1.0302</v>
      </c>
      <c r="T1493" s="38">
        <v>1.0302</v>
      </c>
      <c r="U1493" s="38">
        <v>1.0302</v>
      </c>
      <c r="V1493" s="38">
        <v>1.0389170769230769</v>
      </c>
      <c r="W1493" s="38">
        <v>1.040502</v>
      </c>
      <c r="X1493" s="38">
        <v>1.040502</v>
      </c>
      <c r="Y1493" s="38">
        <v>1.040502</v>
      </c>
      <c r="Z1493" s="38">
        <v>1.0493062476923078</v>
      </c>
      <c r="AA1493" s="38">
        <v>1.0509070200000001</v>
      </c>
      <c r="AB1493" s="38">
        <v>1.0509070200000001</v>
      </c>
      <c r="AC1493" s="38">
        <v>1.0509070200000001</v>
      </c>
      <c r="AD1493" s="38">
        <v>1.0597993101692309</v>
      </c>
      <c r="AE1493" s="38">
        <v>1.0614160902000001</v>
      </c>
      <c r="AF1493" s="38">
        <v>1.0614160902000001</v>
      </c>
      <c r="AG1493" s="38">
        <v>1.0614160902000001</v>
      </c>
      <c r="AH1493" s="38">
        <v>1.0703973032709231</v>
      </c>
      <c r="AI1493" s="38">
        <v>1.0720302511020001</v>
      </c>
      <c r="AJ1493" s="38">
        <v>1.0720302511020001</v>
      </c>
      <c r="AK1493" s="38">
        <v>1.0720302511020001</v>
      </c>
      <c r="AL1493" s="38">
        <v>1.0811012763036325</v>
      </c>
      <c r="AM1493" s="38">
        <v>1.0827505536130202</v>
      </c>
      <c r="AN1493" s="38">
        <v>1.0827505536130202</v>
      </c>
      <c r="AO1493" s="38">
        <v>1.0827505536130202</v>
      </c>
      <c r="AP1493" s="38">
        <v>1.0919122890666688</v>
      </c>
      <c r="AQ1493" s="38">
        <v>1.0935780591491504</v>
      </c>
      <c r="AR1493" s="38">
        <v>1.0935780591491504</v>
      </c>
      <c r="AS1493" s="38">
        <v>1.0935780591491504</v>
      </c>
      <c r="AT1493" s="38">
        <v>1.1028314119573357</v>
      </c>
      <c r="AU1493" s="38">
        <v>1.104513839740642</v>
      </c>
      <c r="AV1493" s="38">
        <v>1.104513839740642</v>
      </c>
      <c r="AW1493" s="38">
        <v>1.104513839740642</v>
      </c>
      <c r="AX1493" s="38">
        <v>1.113859726076909</v>
      </c>
      <c r="AY1493" s="38">
        <v>1.1155589781380484</v>
      </c>
      <c r="AZ1493" s="38">
        <v>1.1155589781380484</v>
      </c>
      <c r="BA1493" s="38">
        <v>1.1155589781380484</v>
      </c>
      <c r="BB1493" s="38">
        <v>1.1249983233376781</v>
      </c>
      <c r="BC1493" s="38">
        <v>1.1267145679194288</v>
      </c>
      <c r="BD1493" s="38">
        <v>1.1267145679194288</v>
      </c>
    </row>
    <row r="1494" spans="1:59" ht="16" x14ac:dyDescent="0.2">
      <c r="B1494" s="11">
        <f t="shared" si="991"/>
        <v>48</v>
      </c>
      <c r="C1494" s="12" t="str">
        <f t="shared" si="991"/>
        <v>SCI RETAIL RENNES 2</v>
      </c>
      <c r="D1494" s="25" t="s">
        <v>25</v>
      </c>
      <c r="E1494" s="39" t="s">
        <v>30</v>
      </c>
      <c r="F1494" s="15"/>
      <c r="K1494" s="24"/>
      <c r="L1494" s="16" t="s">
        <v>246</v>
      </c>
      <c r="M1494" s="70"/>
      <c r="N1494" s="70"/>
      <c r="O1494" s="40">
        <f>O1487*$E1491/4+O1491*$E1502/4</f>
        <v>16250</v>
      </c>
      <c r="P1494" s="40">
        <f t="shared" ref="P1494:BD1494" si="999">P1487*$E1491/4+P1491*$E1502/4</f>
        <v>16250</v>
      </c>
      <c r="Q1494" s="40">
        <f t="shared" si="999"/>
        <v>16250</v>
      </c>
      <c r="R1494" s="40">
        <f t="shared" si="999"/>
        <v>16250</v>
      </c>
      <c r="S1494" s="40">
        <f t="shared" si="999"/>
        <v>16250</v>
      </c>
      <c r="T1494" s="40">
        <f t="shared" si="999"/>
        <v>16250</v>
      </c>
      <c r="U1494" s="40">
        <f t="shared" si="999"/>
        <v>16250</v>
      </c>
      <c r="V1494" s="40">
        <f t="shared" si="999"/>
        <v>16250</v>
      </c>
      <c r="W1494" s="40">
        <f t="shared" si="999"/>
        <v>16250</v>
      </c>
      <c r="X1494" s="40">
        <f t="shared" si="999"/>
        <v>16250</v>
      </c>
      <c r="Y1494" s="40">
        <f t="shared" si="999"/>
        <v>16250</v>
      </c>
      <c r="Z1494" s="40">
        <f t="shared" si="999"/>
        <v>16250</v>
      </c>
      <c r="AA1494" s="40">
        <f t="shared" si="999"/>
        <v>16250</v>
      </c>
      <c r="AB1494" s="40">
        <f t="shared" si="999"/>
        <v>16250</v>
      </c>
      <c r="AC1494" s="40">
        <f t="shared" si="999"/>
        <v>16250</v>
      </c>
      <c r="AD1494" s="40">
        <f t="shared" si="999"/>
        <v>16250</v>
      </c>
      <c r="AE1494" s="40">
        <f t="shared" si="999"/>
        <v>16250</v>
      </c>
      <c r="AF1494" s="40">
        <f t="shared" si="999"/>
        <v>16250</v>
      </c>
      <c r="AG1494" s="40">
        <f t="shared" si="999"/>
        <v>16250</v>
      </c>
      <c r="AH1494" s="40">
        <f t="shared" si="999"/>
        <v>16250</v>
      </c>
      <c r="AI1494" s="40">
        <f t="shared" si="999"/>
        <v>16250</v>
      </c>
      <c r="AJ1494" s="40">
        <f t="shared" si="999"/>
        <v>16250</v>
      </c>
      <c r="AK1494" s="40">
        <f t="shared" si="999"/>
        <v>16250</v>
      </c>
      <c r="AL1494" s="40">
        <f t="shared" si="999"/>
        <v>16250</v>
      </c>
      <c r="AM1494" s="40">
        <f t="shared" si="999"/>
        <v>16250</v>
      </c>
      <c r="AN1494" s="40">
        <f t="shared" si="999"/>
        <v>16250</v>
      </c>
      <c r="AO1494" s="40">
        <f t="shared" si="999"/>
        <v>16250</v>
      </c>
      <c r="AP1494" s="40">
        <f t="shared" si="999"/>
        <v>16250</v>
      </c>
      <c r="AQ1494" s="40">
        <f t="shared" si="999"/>
        <v>16250</v>
      </c>
      <c r="AR1494" s="40">
        <f t="shared" si="999"/>
        <v>16250</v>
      </c>
      <c r="AS1494" s="40">
        <f t="shared" si="999"/>
        <v>16250</v>
      </c>
      <c r="AT1494" s="40">
        <f t="shared" si="999"/>
        <v>16250</v>
      </c>
      <c r="AU1494" s="40">
        <f t="shared" si="999"/>
        <v>16250</v>
      </c>
      <c r="AV1494" s="40">
        <f t="shared" si="999"/>
        <v>16250</v>
      </c>
      <c r="AW1494" s="40">
        <f t="shared" si="999"/>
        <v>16250</v>
      </c>
      <c r="AX1494" s="40">
        <f t="shared" si="999"/>
        <v>18093.956603667721</v>
      </c>
      <c r="AY1494" s="40">
        <f t="shared" si="999"/>
        <v>18192.949370945673</v>
      </c>
      <c r="AZ1494" s="40">
        <f t="shared" si="999"/>
        <v>18192.949370945673</v>
      </c>
      <c r="BA1494" s="40">
        <f t="shared" si="999"/>
        <v>18192.949370945673</v>
      </c>
      <c r="BB1494" s="40">
        <f t="shared" si="999"/>
        <v>18192.949370945673</v>
      </c>
      <c r="BC1494" s="40">
        <f t="shared" si="999"/>
        <v>18192.949370945673</v>
      </c>
      <c r="BD1494" s="40">
        <f t="shared" si="999"/>
        <v>18192.949370945673</v>
      </c>
    </row>
    <row r="1495" spans="1:59" ht="16" x14ac:dyDescent="0.2">
      <c r="B1495" s="11">
        <f t="shared" si="991"/>
        <v>48</v>
      </c>
      <c r="C1495" s="12" t="str">
        <f t="shared" si="991"/>
        <v>SCI RETAIL RENNES 2</v>
      </c>
      <c r="D1495" s="25" t="s">
        <v>247</v>
      </c>
      <c r="E1495" s="39" t="s">
        <v>248</v>
      </c>
      <c r="F1495" s="15"/>
      <c r="G1495" s="25" t="s">
        <v>249</v>
      </c>
      <c r="H1495" s="26">
        <v>44666</v>
      </c>
      <c r="I1495" s="25" t="s">
        <v>239</v>
      </c>
      <c r="J1495" s="26">
        <v>47952</v>
      </c>
      <c r="K1495" s="24"/>
      <c r="L1495" s="20" t="s">
        <v>250</v>
      </c>
      <c r="M1495" s="72"/>
      <c r="N1495" s="72"/>
      <c r="O1495" s="41">
        <f>IF($E1501&gt;=O$3,IF(O$3&lt;=($E1490+365),O1494,IFERROR(O1487*$E1492/4*O1493+
$E1502*O1491/4*IFERROR(O1493/$E1503,0),0)),IF(O$3&lt;=($E1501+365),O1487*$E1492/4*O1493+$E1502*O1491/4*IFERROR(O1493/$E1503,0),IFERROR($E1502*O1491/4*IFERROR(O1493/$E1503,0),0)))</f>
        <v>16250</v>
      </c>
      <c r="P1495" s="41">
        <f t="shared" ref="P1495:BD1495" si="1000">IF($E1501&gt;=P$3,IF(P$3&lt;=($E1490+365),P1494,IFERROR(P1487*$E1492/4*P1493+
$E1502*P1491/4*IFERROR(P1493/$E1503,0),0)),IF(P$3&lt;=($E1501+365),P1487*$E1492/4*P1493+$E1502*P1491/4*IFERROR(P1493/$E1503,0),IFERROR($E1502*P1491/4*IFERROR(P1493/$E1503,0),0)))</f>
        <v>16250</v>
      </c>
      <c r="Q1495" s="41">
        <f t="shared" si="1000"/>
        <v>16250</v>
      </c>
      <c r="R1495" s="41">
        <f t="shared" si="1000"/>
        <v>16715.25</v>
      </c>
      <c r="S1495" s="41">
        <f t="shared" si="1000"/>
        <v>16740.75</v>
      </c>
      <c r="T1495" s="41">
        <f t="shared" si="1000"/>
        <v>16740.75</v>
      </c>
      <c r="U1495" s="41">
        <f t="shared" si="1000"/>
        <v>16740.75</v>
      </c>
      <c r="V1495" s="41">
        <f t="shared" si="1000"/>
        <v>16882.4025</v>
      </c>
      <c r="W1495" s="41">
        <f t="shared" si="1000"/>
        <v>16908.157500000001</v>
      </c>
      <c r="X1495" s="41">
        <f t="shared" si="1000"/>
        <v>16908.157500000001</v>
      </c>
      <c r="Y1495" s="41">
        <f t="shared" si="1000"/>
        <v>16908.157500000001</v>
      </c>
      <c r="Z1495" s="41">
        <f t="shared" si="1000"/>
        <v>17051.226525000002</v>
      </c>
      <c r="AA1495" s="41">
        <f t="shared" si="1000"/>
        <v>17077.239075000001</v>
      </c>
      <c r="AB1495" s="41">
        <f t="shared" si="1000"/>
        <v>17077.239075000001</v>
      </c>
      <c r="AC1495" s="41">
        <f t="shared" si="1000"/>
        <v>17077.239075000001</v>
      </c>
      <c r="AD1495" s="41">
        <f t="shared" si="1000"/>
        <v>17221.738790250001</v>
      </c>
      <c r="AE1495" s="41">
        <f t="shared" si="1000"/>
        <v>17248.011465750002</v>
      </c>
      <c r="AF1495" s="41">
        <f t="shared" si="1000"/>
        <v>17248.011465750002</v>
      </c>
      <c r="AG1495" s="41">
        <f t="shared" si="1000"/>
        <v>17248.011465750002</v>
      </c>
      <c r="AH1495" s="41">
        <f t="shared" si="1000"/>
        <v>17393.956178152501</v>
      </c>
      <c r="AI1495" s="41">
        <f t="shared" si="1000"/>
        <v>17420.491580407503</v>
      </c>
      <c r="AJ1495" s="41">
        <f t="shared" si="1000"/>
        <v>17420.491580407503</v>
      </c>
      <c r="AK1495" s="41">
        <f t="shared" si="1000"/>
        <v>17420.491580407503</v>
      </c>
      <c r="AL1495" s="41">
        <f t="shared" si="1000"/>
        <v>17567.895739934029</v>
      </c>
      <c r="AM1495" s="41">
        <f t="shared" si="1000"/>
        <v>17594.696496211578</v>
      </c>
      <c r="AN1495" s="41">
        <f t="shared" si="1000"/>
        <v>17594.696496211578</v>
      </c>
      <c r="AO1495" s="41">
        <f t="shared" si="1000"/>
        <v>17594.696496211578</v>
      </c>
      <c r="AP1495" s="41">
        <f t="shared" si="1000"/>
        <v>17743.57469733337</v>
      </c>
      <c r="AQ1495" s="41">
        <f t="shared" si="1000"/>
        <v>17770.643461173695</v>
      </c>
      <c r="AR1495" s="41">
        <f t="shared" si="1000"/>
        <v>17770.643461173695</v>
      </c>
      <c r="AS1495" s="41">
        <f t="shared" si="1000"/>
        <v>17770.643461173695</v>
      </c>
      <c r="AT1495" s="41">
        <f t="shared" si="1000"/>
        <v>17921.010444306707</v>
      </c>
      <c r="AU1495" s="41">
        <f t="shared" si="1000"/>
        <v>17948.349895785432</v>
      </c>
      <c r="AV1495" s="41">
        <f t="shared" si="1000"/>
        <v>17948.349895785432</v>
      </c>
      <c r="AW1495" s="41">
        <f t="shared" si="1000"/>
        <v>17948.349895785432</v>
      </c>
      <c r="AX1495" s="41">
        <f t="shared" si="1000"/>
        <v>18378.60591885999</v>
      </c>
      <c r="AY1495" s="41">
        <f t="shared" si="1000"/>
        <v>18220.703679673279</v>
      </c>
      <c r="AZ1495" s="41">
        <f t="shared" si="1000"/>
        <v>18220.703679673279</v>
      </c>
      <c r="BA1495" s="41">
        <f t="shared" si="1000"/>
        <v>18220.703679673279</v>
      </c>
      <c r="BB1495" s="41">
        <f t="shared" si="1000"/>
        <v>18374.878864655129</v>
      </c>
      <c r="BC1495" s="41">
        <f t="shared" si="1000"/>
        <v>18402.910716470011</v>
      </c>
      <c r="BD1495" s="41">
        <f t="shared" si="1000"/>
        <v>18402.910716470011</v>
      </c>
    </row>
    <row r="1496" spans="1:59" ht="16" x14ac:dyDescent="0.2">
      <c r="B1496" s="11">
        <f t="shared" si="991"/>
        <v>48</v>
      </c>
      <c r="C1496" s="12" t="str">
        <f t="shared" si="991"/>
        <v>SCI RETAIL RENNES 2</v>
      </c>
      <c r="D1496" s="25" t="s">
        <v>8</v>
      </c>
      <c r="E1496" s="42">
        <v>3</v>
      </c>
      <c r="F1496" s="15"/>
      <c r="I1496" s="15"/>
      <c r="J1496" s="24"/>
      <c r="K1496" s="24"/>
      <c r="L1496" s="20" t="s">
        <v>251</v>
      </c>
      <c r="M1496" s="72"/>
      <c r="N1496" s="72"/>
      <c r="O1496" s="41">
        <f>-$E1492/4*O1486
+(O1486&gt;0)*($J1491&gt;=O$2)*($J1491&lt;=O$3)*(($J1491-O$2+1)/O$4*$H1491/4)
+(O1486&gt;0)*($J1491&gt;O$3)*($I1491&lt;=O$3)*($I1491&gt;=O$2)*((O$3-$I1491+1)/O$4*$H1491/4)
+(O1486&gt;0)*($J1491&gt;O$3)*($I1491&lt;O$2)*$H1491/4
+(O1486&gt;0)*($J1492&gt;=O$2)*($J1492&lt;=O$3)*(($J1492-O$2+1)/O$4*$H1492/4)
+(O1486&gt;0)*($J1492&gt;O$3)*($I1492&lt;=O$3)*($I1492&gt;=O$2)*((O$3-$I1492+1)/O$4*$H1492/4)
+(O1486&gt;0)*($J1492&gt;O$3)*($I1492&lt;O$2)*$H1492/4
+(O1486&gt;0)*($J1493&gt;=O$2)*($J1493&lt;=O$3)*(($J1493-O$2+1)/O$4*$H1493/4)
+(O1486&gt;0)*($J1493&gt;O$3)*($I1493&lt;=O$3)*($I1493&gt;=O$2)*((O$3-$I1493+1)/O$4*$H1493/4)
+(O1486&gt;0)*($J1493&gt;O$3)*($I1493&lt;O$2)*$H1493/4
-$E1502/4*O1490
+(O1490&gt;0)*($J1502&gt;=O$2)*($J1502&lt;=O$3)*(($J1502-O$2+1)/O$4*$H1502/4)
+(O1490&gt;0)*($J1502&gt;O$3)*($I1502&lt;=O$3)*($I1502&gt;=O$2)*((O$3-$I1502+1)/O$4*$H1502/4)
+(O1490&gt;0)*($J1502&gt;O$3)*($I1502&lt;O$2)*$H1502/4
+(O1490&gt;0)*($J1503&gt;=O$2)*($J1503&lt;=O$3)*(($J1503-O$2+1)/O$4*$H1503/4)
+(O1490&gt;0)*($J1503&gt;O$3)*($I1503&lt;=O$3)*($I1503&gt;=O$2)*((O$3-$I1503+1)/O$4*$H1503/4)
+(O1490&gt;0)*($J1503&gt;O$3)*($I1503&lt;O$2)*$H1503/4
+(O1490&gt;0)*($J1504&gt;=O$2)*($J1504&lt;=O$3)*(($J1504-O$2+1)/O$4*$H1504/4)
+(O1490&gt;0)*($J1504&gt;O$3)*($I1504&lt;=O$3)*($I1504&gt;=O$2)*((O$3-$I1504+1)/O$4*$H1504/4)
+(O1490&gt;0)*($J1504&gt;O$3)*($I1504&lt;O$2)*$H1504/4</f>
        <v>-2500</v>
      </c>
      <c r="P1496" s="41">
        <f t="shared" ref="P1496:BD1496" si="1001">-$E1492/4*P1486
+(P1486&gt;0)*($J1491&gt;=P$2)*($J1491&lt;=P$3)*(($J1491-P$2+1)/P$4*$H1491/4)
+(P1486&gt;0)*($J1491&gt;P$3)*($I1491&lt;=P$3)*($I1491&gt;=P$2)*((P$3-$I1491+1)/P$4*$H1491/4)
+(P1486&gt;0)*($J1491&gt;P$3)*($I1491&lt;P$2)*$H1491/4
+(P1486&gt;0)*($J1492&gt;=P$2)*($J1492&lt;=P$3)*(($J1492-P$2+1)/P$4*$H1492/4)
+(P1486&gt;0)*($J1492&gt;P$3)*($I1492&lt;=P$3)*($I1492&gt;=P$2)*((P$3-$I1492+1)/P$4*$H1492/4)
+(P1486&gt;0)*($J1492&gt;P$3)*($I1492&lt;P$2)*$H1492/4
+(P1486&gt;0)*($J1493&gt;=P$2)*($J1493&lt;=P$3)*(($J1493-P$2+1)/P$4*$H1493/4)
+(P1486&gt;0)*($J1493&gt;P$3)*($I1493&lt;=P$3)*($I1493&gt;=P$2)*((P$3-$I1493+1)/P$4*$H1493/4)
+(P1486&gt;0)*($J1493&gt;P$3)*($I1493&lt;P$2)*$H1493/4
-$E1502/4*P1490
+(P1490&gt;0)*($J1502&gt;=P$2)*($J1502&lt;=P$3)*(($J1502-P$2+1)/P$4*$H1502/4)
+(P1490&gt;0)*($J1502&gt;P$3)*($I1502&lt;=P$3)*($I1502&gt;=P$2)*((P$3-$I1502+1)/P$4*$H1502/4)
+(P1490&gt;0)*($J1502&gt;P$3)*($I1502&lt;P$2)*$H1502/4
+(P1490&gt;0)*($J1503&gt;=P$2)*($J1503&lt;=P$3)*(($J1503-P$2+1)/P$4*$H1503/4)
+(P1490&gt;0)*($J1503&gt;P$3)*($I1503&lt;=P$3)*($I1503&gt;=P$2)*((P$3-$I1503+1)/P$4*$H1503/4)
+(P1490&gt;0)*($J1503&gt;P$3)*($I1503&lt;P$2)*$H1503/4
+(P1490&gt;0)*($J1504&gt;=P$2)*($J1504&lt;=P$3)*(($J1504-P$2+1)/P$4*$H1504/4)
+(P1490&gt;0)*($J1504&gt;P$3)*($I1504&lt;=P$3)*($I1504&gt;=P$2)*((P$3-$I1504+1)/P$4*$H1504/4)
+(P1490&gt;0)*($J1504&gt;P$3)*($I1504&lt;P$2)*$H1504/4</f>
        <v>-2500</v>
      </c>
      <c r="Q1496" s="41">
        <f t="shared" si="1001"/>
        <v>-2500</v>
      </c>
      <c r="R1496" s="41">
        <f t="shared" si="1001"/>
        <v>-1442.3076923076933</v>
      </c>
      <c r="S1496" s="41">
        <f t="shared" si="1001"/>
        <v>-1250</v>
      </c>
      <c r="T1496" s="41">
        <f t="shared" si="1001"/>
        <v>-1250</v>
      </c>
      <c r="U1496" s="41">
        <f t="shared" si="1001"/>
        <v>-1250</v>
      </c>
      <c r="V1496" s="41">
        <f t="shared" si="1001"/>
        <v>-192.30769230769238</v>
      </c>
      <c r="W1496" s="41">
        <f t="shared" si="1001"/>
        <v>0</v>
      </c>
      <c r="X1496" s="41">
        <f t="shared" si="1001"/>
        <v>0</v>
      </c>
      <c r="Y1496" s="41">
        <f t="shared" si="1001"/>
        <v>0</v>
      </c>
      <c r="Z1496" s="41">
        <f t="shared" si="1001"/>
        <v>0</v>
      </c>
      <c r="AA1496" s="41">
        <f t="shared" si="1001"/>
        <v>0</v>
      </c>
      <c r="AB1496" s="41">
        <f t="shared" si="1001"/>
        <v>0</v>
      </c>
      <c r="AC1496" s="41">
        <f t="shared" si="1001"/>
        <v>0</v>
      </c>
      <c r="AD1496" s="41">
        <f t="shared" si="1001"/>
        <v>0</v>
      </c>
      <c r="AE1496" s="41">
        <f t="shared" si="1001"/>
        <v>0</v>
      </c>
      <c r="AF1496" s="41">
        <f t="shared" si="1001"/>
        <v>0</v>
      </c>
      <c r="AG1496" s="41">
        <f t="shared" si="1001"/>
        <v>0</v>
      </c>
      <c r="AH1496" s="41">
        <f t="shared" si="1001"/>
        <v>0</v>
      </c>
      <c r="AI1496" s="41">
        <f t="shared" si="1001"/>
        <v>0</v>
      </c>
      <c r="AJ1496" s="41">
        <f t="shared" si="1001"/>
        <v>0</v>
      </c>
      <c r="AK1496" s="41">
        <f t="shared" si="1001"/>
        <v>0</v>
      </c>
      <c r="AL1496" s="41">
        <f t="shared" si="1001"/>
        <v>0</v>
      </c>
      <c r="AM1496" s="41">
        <f t="shared" si="1001"/>
        <v>0</v>
      </c>
      <c r="AN1496" s="41">
        <f t="shared" si="1001"/>
        <v>0</v>
      </c>
      <c r="AO1496" s="41">
        <f t="shared" si="1001"/>
        <v>0</v>
      </c>
      <c r="AP1496" s="41">
        <f t="shared" si="1001"/>
        <v>0</v>
      </c>
      <c r="AQ1496" s="41">
        <f t="shared" si="1001"/>
        <v>0</v>
      </c>
      <c r="AR1496" s="41">
        <f t="shared" si="1001"/>
        <v>0</v>
      </c>
      <c r="AS1496" s="41">
        <f t="shared" si="1001"/>
        <v>0</v>
      </c>
      <c r="AT1496" s="41">
        <f t="shared" si="1001"/>
        <v>0</v>
      </c>
      <c r="AU1496" s="41">
        <f t="shared" si="1001"/>
        <v>0</v>
      </c>
      <c r="AV1496" s="41">
        <f t="shared" si="1001"/>
        <v>0</v>
      </c>
      <c r="AW1496" s="41">
        <f t="shared" si="1001"/>
        <v>0</v>
      </c>
      <c r="AX1496" s="41">
        <f t="shared" si="1001"/>
        <v>0</v>
      </c>
      <c r="AY1496" s="41">
        <f t="shared" si="1001"/>
        <v>0</v>
      </c>
      <c r="AZ1496" s="41">
        <f t="shared" si="1001"/>
        <v>0</v>
      </c>
      <c r="BA1496" s="41">
        <f t="shared" si="1001"/>
        <v>0</v>
      </c>
      <c r="BB1496" s="41">
        <f t="shared" si="1001"/>
        <v>0</v>
      </c>
      <c r="BC1496" s="41">
        <f t="shared" si="1001"/>
        <v>0</v>
      </c>
      <c r="BD1496" s="41">
        <f t="shared" si="1001"/>
        <v>0</v>
      </c>
    </row>
    <row r="1497" spans="1:59" ht="16" x14ac:dyDescent="0.2">
      <c r="B1497" s="11">
        <f t="shared" si="991"/>
        <v>48</v>
      </c>
      <c r="C1497" s="12" t="str">
        <f t="shared" si="991"/>
        <v>SCI RETAIL RENNES 2</v>
      </c>
      <c r="D1497" s="43" t="s">
        <v>252</v>
      </c>
      <c r="E1497" s="42" t="s">
        <v>288</v>
      </c>
      <c r="F1497" s="44"/>
      <c r="G1497" s="43" t="s">
        <v>253</v>
      </c>
      <c r="H1497" s="39">
        <v>0</v>
      </c>
      <c r="I1497" s="43" t="s">
        <v>254</v>
      </c>
      <c r="J1497" s="32">
        <v>0</v>
      </c>
      <c r="K1497" s="24"/>
      <c r="L1497" s="20" t="s">
        <v>255</v>
      </c>
      <c r="M1497" s="72"/>
      <c r="N1497" s="72"/>
      <c r="O1497" s="41">
        <v>0</v>
      </c>
      <c r="P1497" s="41">
        <v>0</v>
      </c>
      <c r="Q1497" s="41">
        <v>0</v>
      </c>
      <c r="R1497" s="41">
        <v>0</v>
      </c>
      <c r="S1497" s="41">
        <v>0</v>
      </c>
      <c r="T1497" s="41">
        <v>0</v>
      </c>
      <c r="U1497" s="41">
        <v>0</v>
      </c>
      <c r="V1497" s="41">
        <v>0</v>
      </c>
      <c r="W1497" s="41">
        <v>0</v>
      </c>
      <c r="X1497" s="41">
        <v>0</v>
      </c>
      <c r="Y1497" s="41">
        <v>0</v>
      </c>
      <c r="Z1497" s="41">
        <v>0</v>
      </c>
      <c r="AA1497" s="41">
        <v>0</v>
      </c>
      <c r="AB1497" s="41">
        <v>0</v>
      </c>
      <c r="AC1497" s="41">
        <v>0</v>
      </c>
      <c r="AD1497" s="41">
        <v>0</v>
      </c>
      <c r="AE1497" s="41">
        <v>0</v>
      </c>
      <c r="AF1497" s="41">
        <v>0</v>
      </c>
      <c r="AG1497" s="41">
        <v>0</v>
      </c>
      <c r="AH1497" s="41">
        <v>0</v>
      </c>
      <c r="AI1497" s="41">
        <v>0</v>
      </c>
      <c r="AJ1497" s="41">
        <v>0</v>
      </c>
      <c r="AK1497" s="41">
        <v>0</v>
      </c>
      <c r="AL1497" s="41">
        <v>0</v>
      </c>
      <c r="AM1497" s="41">
        <v>0</v>
      </c>
      <c r="AN1497" s="41">
        <v>0</v>
      </c>
      <c r="AO1497" s="41">
        <v>0</v>
      </c>
      <c r="AP1497" s="41">
        <v>0</v>
      </c>
      <c r="AQ1497" s="41">
        <v>0</v>
      </c>
      <c r="AR1497" s="41">
        <v>0</v>
      </c>
      <c r="AS1497" s="41">
        <v>0</v>
      </c>
      <c r="AT1497" s="41">
        <v>0</v>
      </c>
      <c r="AU1497" s="41">
        <v>0</v>
      </c>
      <c r="AV1497" s="41">
        <v>0</v>
      </c>
      <c r="AW1497" s="41">
        <v>0</v>
      </c>
      <c r="AX1497" s="41">
        <v>0</v>
      </c>
      <c r="AY1497" s="41">
        <v>0</v>
      </c>
      <c r="AZ1497" s="41">
        <v>0</v>
      </c>
      <c r="BA1497" s="41">
        <v>0</v>
      </c>
      <c r="BB1497" s="41">
        <v>0</v>
      </c>
      <c r="BC1497" s="41">
        <v>0</v>
      </c>
      <c r="BD1497" s="41">
        <v>0</v>
      </c>
    </row>
    <row r="1498" spans="1:59" ht="16" x14ac:dyDescent="0.2">
      <c r="B1498" s="11">
        <f t="shared" si="991"/>
        <v>48</v>
      </c>
      <c r="C1498" s="12" t="str">
        <f t="shared" si="991"/>
        <v>SCI RETAIL RENNES 2</v>
      </c>
      <c r="D1498" s="43" t="s">
        <v>256</v>
      </c>
      <c r="E1498" s="32">
        <v>47952</v>
      </c>
      <c r="G1498" s="43" t="s">
        <v>257</v>
      </c>
      <c r="H1498" s="42">
        <v>0</v>
      </c>
      <c r="I1498" s="43" t="s">
        <v>258</v>
      </c>
      <c r="J1498" s="29">
        <v>0</v>
      </c>
      <c r="K1498" s="23"/>
      <c r="L1498" s="33" t="s">
        <v>259</v>
      </c>
      <c r="M1498" s="73"/>
      <c r="N1498" s="73"/>
      <c r="O1498" s="45">
        <f>-(O1495+O1496)*IFERROR((O1485+O1489)/(O1487+O1491),0)</f>
        <v>-2092.391304347826</v>
      </c>
      <c r="P1498" s="45">
        <f t="shared" ref="P1498:BD1498" si="1002">-(P1495+P1496)*IFERROR((P1485+P1489)/(P1487+P1491),0)</f>
        <v>0</v>
      </c>
      <c r="Q1498" s="45">
        <f t="shared" si="1002"/>
        <v>0</v>
      </c>
      <c r="R1498" s="45">
        <f t="shared" si="1002"/>
        <v>0</v>
      </c>
      <c r="S1498" s="45">
        <f t="shared" si="1002"/>
        <v>0</v>
      </c>
      <c r="T1498" s="45">
        <f t="shared" si="1002"/>
        <v>0</v>
      </c>
      <c r="U1498" s="45">
        <f t="shared" si="1002"/>
        <v>0</v>
      </c>
      <c r="V1498" s="45">
        <f t="shared" si="1002"/>
        <v>0</v>
      </c>
      <c r="W1498" s="45">
        <f t="shared" si="1002"/>
        <v>0</v>
      </c>
      <c r="X1498" s="45">
        <f t="shared" si="1002"/>
        <v>0</v>
      </c>
      <c r="Y1498" s="45">
        <f t="shared" si="1002"/>
        <v>0</v>
      </c>
      <c r="Z1498" s="45">
        <f t="shared" si="1002"/>
        <v>0</v>
      </c>
      <c r="AA1498" s="45">
        <f t="shared" si="1002"/>
        <v>0</v>
      </c>
      <c r="AB1498" s="45">
        <f t="shared" si="1002"/>
        <v>0</v>
      </c>
      <c r="AC1498" s="45">
        <f t="shared" si="1002"/>
        <v>0</v>
      </c>
      <c r="AD1498" s="45">
        <f t="shared" si="1002"/>
        <v>0</v>
      </c>
      <c r="AE1498" s="45">
        <f t="shared" si="1002"/>
        <v>0</v>
      </c>
      <c r="AF1498" s="45">
        <f t="shared" si="1002"/>
        <v>0</v>
      </c>
      <c r="AG1498" s="45">
        <f t="shared" si="1002"/>
        <v>0</v>
      </c>
      <c r="AH1498" s="45">
        <f t="shared" si="1002"/>
        <v>0</v>
      </c>
      <c r="AI1498" s="45">
        <f t="shared" si="1002"/>
        <v>0</v>
      </c>
      <c r="AJ1498" s="45">
        <f t="shared" si="1002"/>
        <v>0</v>
      </c>
      <c r="AK1498" s="45">
        <f t="shared" si="1002"/>
        <v>0</v>
      </c>
      <c r="AL1498" s="45">
        <f t="shared" si="1002"/>
        <v>0</v>
      </c>
      <c r="AM1498" s="45">
        <f t="shared" si="1002"/>
        <v>0</v>
      </c>
      <c r="AN1498" s="45">
        <f t="shared" si="1002"/>
        <v>0</v>
      </c>
      <c r="AO1498" s="45">
        <f t="shared" si="1002"/>
        <v>0</v>
      </c>
      <c r="AP1498" s="45">
        <f t="shared" si="1002"/>
        <v>0</v>
      </c>
      <c r="AQ1498" s="45">
        <f t="shared" si="1002"/>
        <v>0</v>
      </c>
      <c r="AR1498" s="45">
        <f t="shared" si="1002"/>
        <v>0</v>
      </c>
      <c r="AS1498" s="45">
        <f t="shared" si="1002"/>
        <v>0</v>
      </c>
      <c r="AT1498" s="45">
        <f t="shared" si="1002"/>
        <v>0</v>
      </c>
      <c r="AU1498" s="45">
        <f t="shared" si="1002"/>
        <v>0</v>
      </c>
      <c r="AV1498" s="45">
        <f t="shared" si="1002"/>
        <v>0</v>
      </c>
      <c r="AW1498" s="45">
        <f t="shared" si="1002"/>
        <v>0</v>
      </c>
      <c r="AX1498" s="45">
        <f t="shared" si="1002"/>
        <v>0</v>
      </c>
      <c r="AY1498" s="45">
        <f t="shared" si="1002"/>
        <v>0</v>
      </c>
      <c r="AZ1498" s="45">
        <f t="shared" si="1002"/>
        <v>0</v>
      </c>
      <c r="BA1498" s="45">
        <f t="shared" si="1002"/>
        <v>0</v>
      </c>
      <c r="BB1498" s="45">
        <f t="shared" si="1002"/>
        <v>0</v>
      </c>
      <c r="BC1498" s="45">
        <f t="shared" si="1002"/>
        <v>0</v>
      </c>
      <c r="BD1498" s="45">
        <f t="shared" si="1002"/>
        <v>0</v>
      </c>
    </row>
    <row r="1499" spans="1:59" ht="16" x14ac:dyDescent="0.2">
      <c r="B1499" s="11">
        <f t="shared" si="991"/>
        <v>48</v>
      </c>
      <c r="C1499" s="12" t="str">
        <f t="shared" si="991"/>
        <v>SCI RETAIL RENNES 2</v>
      </c>
      <c r="K1499" s="24"/>
      <c r="O1499" s="15"/>
      <c r="P1499" s="15"/>
      <c r="Q1499" s="15"/>
      <c r="R1499" s="15"/>
      <c r="S1499" s="15"/>
      <c r="T1499" s="15"/>
      <c r="U1499" s="15"/>
      <c r="V1499" s="15"/>
      <c r="W1499" s="15"/>
      <c r="X1499" s="15"/>
      <c r="Y1499" s="15"/>
      <c r="Z1499" s="15"/>
      <c r="AA1499" s="15"/>
      <c r="AB1499" s="15"/>
      <c r="AC1499" s="15"/>
      <c r="AD1499" s="15"/>
      <c r="AE1499" s="15"/>
      <c r="AF1499" s="15"/>
      <c r="AG1499" s="15"/>
      <c r="AH1499" s="15"/>
      <c r="AI1499" s="15"/>
      <c r="AJ1499" s="15"/>
      <c r="AK1499" s="15"/>
      <c r="AL1499" s="15"/>
      <c r="AM1499" s="15"/>
      <c r="AN1499" s="15"/>
      <c r="AO1499" s="15"/>
      <c r="AP1499" s="15"/>
      <c r="AQ1499" s="15"/>
      <c r="AR1499" s="15"/>
      <c r="AS1499" s="15"/>
      <c r="AT1499" s="15"/>
      <c r="AU1499" s="15"/>
      <c r="AV1499" s="15"/>
      <c r="AW1499" s="15"/>
      <c r="AX1499" s="15"/>
      <c r="AY1499" s="15"/>
      <c r="AZ1499" s="15"/>
      <c r="BA1499" s="15"/>
      <c r="BB1499" s="15"/>
      <c r="BC1499" s="15"/>
      <c r="BD1499" s="15"/>
    </row>
    <row r="1500" spans="1:59" ht="16" x14ac:dyDescent="0.2">
      <c r="B1500" s="11">
        <f t="shared" si="991"/>
        <v>48</v>
      </c>
      <c r="C1500" s="12" t="str">
        <f t="shared" si="991"/>
        <v>SCI RETAIL RENNES 2</v>
      </c>
      <c r="G1500" s="46" t="s">
        <v>229</v>
      </c>
      <c r="H1500" s="104" t="s">
        <v>26</v>
      </c>
      <c r="I1500" s="105"/>
      <c r="J1500" s="106"/>
      <c r="K1500" s="23"/>
      <c r="L1500" s="47" t="s">
        <v>4</v>
      </c>
      <c r="M1500" s="81"/>
      <c r="N1500" s="81"/>
      <c r="O1500" s="48">
        <f>SUM(O1495:O1498)</f>
        <v>11657.608695652174</v>
      </c>
      <c r="P1500" s="48">
        <f t="shared" ref="P1500:BD1500" si="1003">SUM(P1495:P1498)</f>
        <v>13750</v>
      </c>
      <c r="Q1500" s="48">
        <f t="shared" si="1003"/>
        <v>13750</v>
      </c>
      <c r="R1500" s="48">
        <f t="shared" si="1003"/>
        <v>15272.942307692307</v>
      </c>
      <c r="S1500" s="48">
        <f t="shared" si="1003"/>
        <v>15490.75</v>
      </c>
      <c r="T1500" s="48">
        <f t="shared" si="1003"/>
        <v>15490.75</v>
      </c>
      <c r="U1500" s="48">
        <f t="shared" si="1003"/>
        <v>15490.75</v>
      </c>
      <c r="V1500" s="48">
        <f t="shared" si="1003"/>
        <v>16690.094807692309</v>
      </c>
      <c r="W1500" s="48">
        <f t="shared" si="1003"/>
        <v>16908.157500000001</v>
      </c>
      <c r="X1500" s="48">
        <f t="shared" si="1003"/>
        <v>16908.157500000001</v>
      </c>
      <c r="Y1500" s="48">
        <f t="shared" si="1003"/>
        <v>16908.157500000001</v>
      </c>
      <c r="Z1500" s="48">
        <f t="shared" si="1003"/>
        <v>17051.226525000002</v>
      </c>
      <c r="AA1500" s="48">
        <f t="shared" si="1003"/>
        <v>17077.239075000001</v>
      </c>
      <c r="AB1500" s="48">
        <f t="shared" si="1003"/>
        <v>17077.239075000001</v>
      </c>
      <c r="AC1500" s="48">
        <f t="shared" si="1003"/>
        <v>17077.239075000001</v>
      </c>
      <c r="AD1500" s="48">
        <f t="shared" si="1003"/>
        <v>17221.738790250001</v>
      </c>
      <c r="AE1500" s="48">
        <f t="shared" si="1003"/>
        <v>17248.011465750002</v>
      </c>
      <c r="AF1500" s="48">
        <f t="shared" si="1003"/>
        <v>17248.011465750002</v>
      </c>
      <c r="AG1500" s="48">
        <f t="shared" si="1003"/>
        <v>17248.011465750002</v>
      </c>
      <c r="AH1500" s="48">
        <f t="shared" si="1003"/>
        <v>17393.956178152501</v>
      </c>
      <c r="AI1500" s="48">
        <f t="shared" si="1003"/>
        <v>17420.491580407503</v>
      </c>
      <c r="AJ1500" s="48">
        <f t="shared" si="1003"/>
        <v>17420.491580407503</v>
      </c>
      <c r="AK1500" s="48">
        <f t="shared" si="1003"/>
        <v>17420.491580407503</v>
      </c>
      <c r="AL1500" s="48">
        <f t="shared" si="1003"/>
        <v>17567.895739934029</v>
      </c>
      <c r="AM1500" s="48">
        <f t="shared" si="1003"/>
        <v>17594.696496211578</v>
      </c>
      <c r="AN1500" s="48">
        <f t="shared" si="1003"/>
        <v>17594.696496211578</v>
      </c>
      <c r="AO1500" s="48">
        <f t="shared" si="1003"/>
        <v>17594.696496211578</v>
      </c>
      <c r="AP1500" s="48">
        <f t="shared" si="1003"/>
        <v>17743.57469733337</v>
      </c>
      <c r="AQ1500" s="48">
        <f t="shared" si="1003"/>
        <v>17770.643461173695</v>
      </c>
      <c r="AR1500" s="48">
        <f t="shared" si="1003"/>
        <v>17770.643461173695</v>
      </c>
      <c r="AS1500" s="48">
        <f t="shared" si="1003"/>
        <v>17770.643461173695</v>
      </c>
      <c r="AT1500" s="48">
        <f t="shared" si="1003"/>
        <v>17921.010444306707</v>
      </c>
      <c r="AU1500" s="48">
        <f t="shared" si="1003"/>
        <v>17948.349895785432</v>
      </c>
      <c r="AV1500" s="48">
        <f t="shared" si="1003"/>
        <v>17948.349895785432</v>
      </c>
      <c r="AW1500" s="48">
        <f t="shared" si="1003"/>
        <v>17948.349895785432</v>
      </c>
      <c r="AX1500" s="48">
        <f t="shared" si="1003"/>
        <v>18378.60591885999</v>
      </c>
      <c r="AY1500" s="48">
        <f t="shared" si="1003"/>
        <v>18220.703679673279</v>
      </c>
      <c r="AZ1500" s="48">
        <f t="shared" si="1003"/>
        <v>18220.703679673279</v>
      </c>
      <c r="BA1500" s="48">
        <f t="shared" si="1003"/>
        <v>18220.703679673279</v>
      </c>
      <c r="BB1500" s="48">
        <f t="shared" si="1003"/>
        <v>18374.878864655129</v>
      </c>
      <c r="BC1500" s="48">
        <f t="shared" si="1003"/>
        <v>18402.910716470011</v>
      </c>
      <c r="BD1500" s="48">
        <f t="shared" si="1003"/>
        <v>18402.910716470011</v>
      </c>
    </row>
    <row r="1501" spans="1:59" ht="16" x14ac:dyDescent="0.2">
      <c r="B1501" s="11">
        <f t="shared" ref="B1501:C1506" si="1004">B1500</f>
        <v>48</v>
      </c>
      <c r="C1501" s="12" t="str">
        <f t="shared" si="1004"/>
        <v>SCI RETAIL RENNES 2</v>
      </c>
      <c r="D1501" s="46" t="s">
        <v>260</v>
      </c>
      <c r="E1501" s="32">
        <v>47952</v>
      </c>
      <c r="F1501" s="15"/>
      <c r="G1501" s="46" t="s">
        <v>261</v>
      </c>
      <c r="H1501" s="46" t="s">
        <v>237</v>
      </c>
      <c r="I1501" s="46" t="s">
        <v>238</v>
      </c>
      <c r="J1501" s="46" t="s">
        <v>239</v>
      </c>
      <c r="K1501" s="23"/>
      <c r="O1501" s="15"/>
      <c r="P1501" s="15"/>
      <c r="Q1501" s="15"/>
      <c r="R1501" s="15"/>
      <c r="S1501" s="15"/>
      <c r="T1501" s="15"/>
      <c r="U1501" s="15"/>
      <c r="V1501" s="15"/>
      <c r="W1501" s="15"/>
      <c r="X1501" s="15"/>
      <c r="Y1501" s="15"/>
      <c r="Z1501" s="15"/>
      <c r="AA1501" s="15"/>
      <c r="AB1501" s="15"/>
      <c r="AC1501" s="15"/>
      <c r="AD1501" s="15"/>
      <c r="AE1501" s="15"/>
      <c r="AF1501" s="15"/>
      <c r="AG1501" s="15"/>
      <c r="AH1501" s="15"/>
      <c r="AI1501" s="15"/>
      <c r="AJ1501" s="15"/>
      <c r="AK1501" s="15"/>
      <c r="AL1501" s="15"/>
      <c r="AM1501" s="15"/>
      <c r="AN1501" s="15"/>
      <c r="AO1501" s="15"/>
      <c r="AP1501" s="15"/>
      <c r="AQ1501" s="15"/>
      <c r="AR1501" s="15"/>
      <c r="AS1501" s="15"/>
      <c r="AT1501" s="15"/>
      <c r="AU1501" s="15"/>
      <c r="AV1501" s="15"/>
      <c r="AW1501" s="15"/>
      <c r="AX1501" s="15"/>
      <c r="AY1501" s="15"/>
      <c r="AZ1501" s="15"/>
      <c r="BA1501" s="15"/>
      <c r="BB1501" s="15"/>
      <c r="BC1501" s="15"/>
      <c r="BD1501" s="15"/>
    </row>
    <row r="1502" spans="1:59" ht="16" x14ac:dyDescent="0.2">
      <c r="B1502" s="11">
        <f t="shared" si="1004"/>
        <v>48</v>
      </c>
      <c r="C1502" s="12" t="str">
        <f t="shared" si="1004"/>
        <v>SCI RETAIL RENNES 2</v>
      </c>
      <c r="D1502" s="46" t="s">
        <v>262</v>
      </c>
      <c r="E1502" s="31">
        <v>72771.797483782691</v>
      </c>
      <c r="F1502" s="15"/>
      <c r="G1502" s="49" t="s">
        <v>263</v>
      </c>
      <c r="H1502" s="31">
        <v>0</v>
      </c>
      <c r="I1502" s="32">
        <v>0</v>
      </c>
      <c r="J1502" s="32">
        <v>0</v>
      </c>
      <c r="K1502" s="23"/>
      <c r="L1502" s="50" t="s">
        <v>264</v>
      </c>
      <c r="M1502" s="70"/>
      <c r="N1502" s="70"/>
      <c r="O1502" s="40">
        <f t="shared" ref="O1502:BD1502" si="1005">IFERROR(((O$3&gt;=$E1501)*(O$2&lt;=$E1501))*$E1505,"")</f>
        <v>0</v>
      </c>
      <c r="P1502" s="40">
        <f t="shared" si="1005"/>
        <v>0</v>
      </c>
      <c r="Q1502" s="40">
        <f t="shared" si="1005"/>
        <v>0</v>
      </c>
      <c r="R1502" s="40">
        <f t="shared" si="1005"/>
        <v>0</v>
      </c>
      <c r="S1502" s="40">
        <f t="shared" si="1005"/>
        <v>0</v>
      </c>
      <c r="T1502" s="40">
        <f t="shared" si="1005"/>
        <v>0</v>
      </c>
      <c r="U1502" s="40">
        <f t="shared" si="1005"/>
        <v>0</v>
      </c>
      <c r="V1502" s="40">
        <f t="shared" si="1005"/>
        <v>0</v>
      </c>
      <c r="W1502" s="40">
        <f t="shared" si="1005"/>
        <v>0</v>
      </c>
      <c r="X1502" s="40">
        <f t="shared" si="1005"/>
        <v>0</v>
      </c>
      <c r="Y1502" s="40">
        <f t="shared" si="1005"/>
        <v>0</v>
      </c>
      <c r="Z1502" s="40">
        <f t="shared" si="1005"/>
        <v>0</v>
      </c>
      <c r="AA1502" s="40">
        <f t="shared" si="1005"/>
        <v>0</v>
      </c>
      <c r="AB1502" s="40">
        <f t="shared" si="1005"/>
        <v>0</v>
      </c>
      <c r="AC1502" s="40">
        <f t="shared" si="1005"/>
        <v>0</v>
      </c>
      <c r="AD1502" s="40">
        <f t="shared" si="1005"/>
        <v>0</v>
      </c>
      <c r="AE1502" s="40">
        <f t="shared" si="1005"/>
        <v>0</v>
      </c>
      <c r="AF1502" s="40">
        <f t="shared" si="1005"/>
        <v>0</v>
      </c>
      <c r="AG1502" s="40">
        <f t="shared" si="1005"/>
        <v>0</v>
      </c>
      <c r="AH1502" s="40">
        <f t="shared" si="1005"/>
        <v>0</v>
      </c>
      <c r="AI1502" s="40">
        <f t="shared" si="1005"/>
        <v>0</v>
      </c>
      <c r="AJ1502" s="40">
        <f t="shared" si="1005"/>
        <v>0</v>
      </c>
      <c r="AK1502" s="40">
        <f t="shared" si="1005"/>
        <v>0</v>
      </c>
      <c r="AL1502" s="40">
        <f t="shared" si="1005"/>
        <v>0</v>
      </c>
      <c r="AM1502" s="40">
        <f t="shared" si="1005"/>
        <v>0</v>
      </c>
      <c r="AN1502" s="40">
        <f t="shared" si="1005"/>
        <v>0</v>
      </c>
      <c r="AO1502" s="40">
        <f t="shared" si="1005"/>
        <v>0</v>
      </c>
      <c r="AP1502" s="40">
        <f t="shared" si="1005"/>
        <v>0</v>
      </c>
      <c r="AQ1502" s="40">
        <f t="shared" si="1005"/>
        <v>0</v>
      </c>
      <c r="AR1502" s="40">
        <f t="shared" si="1005"/>
        <v>0</v>
      </c>
      <c r="AS1502" s="40">
        <f t="shared" si="1005"/>
        <v>0</v>
      </c>
      <c r="AT1502" s="40">
        <f t="shared" si="1005"/>
        <v>0</v>
      </c>
      <c r="AU1502" s="40">
        <f t="shared" si="1005"/>
        <v>0</v>
      </c>
      <c r="AV1502" s="40">
        <f t="shared" si="1005"/>
        <v>0</v>
      </c>
      <c r="AW1502" s="40">
        <f t="shared" si="1005"/>
        <v>0</v>
      </c>
      <c r="AX1502" s="40">
        <f t="shared" si="1005"/>
        <v>0</v>
      </c>
      <c r="AY1502" s="40">
        <f t="shared" si="1005"/>
        <v>0</v>
      </c>
      <c r="AZ1502" s="40">
        <f t="shared" si="1005"/>
        <v>0</v>
      </c>
      <c r="BA1502" s="40">
        <f t="shared" si="1005"/>
        <v>0</v>
      </c>
      <c r="BB1502" s="40">
        <f t="shared" si="1005"/>
        <v>0</v>
      </c>
      <c r="BC1502" s="40">
        <f t="shared" si="1005"/>
        <v>0</v>
      </c>
      <c r="BD1502" s="40">
        <f t="shared" si="1005"/>
        <v>0</v>
      </c>
    </row>
    <row r="1503" spans="1:59" ht="16" x14ac:dyDescent="0.2">
      <c r="B1503" s="11">
        <f t="shared" si="1004"/>
        <v>48</v>
      </c>
      <c r="C1503" s="12" t="str">
        <f t="shared" si="1004"/>
        <v>SCI RETAIL RENNES 2</v>
      </c>
      <c r="D1503" s="46" t="s">
        <v>24</v>
      </c>
      <c r="E1503" s="51">
        <f>IF(E1501&gt;MAX($O$3:$BD$3),BD1492,
IF(E1501&lt;MIN($O$3:$BD$3),1,SUMIFS($O1493:$BD1493,$O$2:$BD$2,"&lt;="&amp;E1501,$O$3:$BD$3,"&gt;="&amp;E1501)))</f>
        <v>1.113859726076909</v>
      </c>
      <c r="F1503" s="15"/>
      <c r="G1503" s="49" t="s">
        <v>265</v>
      </c>
      <c r="H1503" s="31">
        <v>0</v>
      </c>
      <c r="I1503" s="32">
        <v>0</v>
      </c>
      <c r="J1503" s="32">
        <v>0</v>
      </c>
      <c r="K1503" s="23"/>
      <c r="L1503" s="52" t="s">
        <v>266</v>
      </c>
      <c r="M1503" s="72"/>
      <c r="N1503" s="72"/>
      <c r="O1503" s="41">
        <f t="shared" ref="O1503:BD1503" si="1006">IFERROR(((O$3&gt;=$E1498)*(O$2&lt;=$E1498))*$H1506,"")</f>
        <v>0</v>
      </c>
      <c r="P1503" s="41">
        <f t="shared" si="1006"/>
        <v>0</v>
      </c>
      <c r="Q1503" s="41">
        <f t="shared" si="1006"/>
        <v>0</v>
      </c>
      <c r="R1503" s="41">
        <f t="shared" si="1006"/>
        <v>0</v>
      </c>
      <c r="S1503" s="41">
        <f t="shared" si="1006"/>
        <v>0</v>
      </c>
      <c r="T1503" s="41">
        <f t="shared" si="1006"/>
        <v>0</v>
      </c>
      <c r="U1503" s="41">
        <f t="shared" si="1006"/>
        <v>0</v>
      </c>
      <c r="V1503" s="41">
        <f t="shared" si="1006"/>
        <v>0</v>
      </c>
      <c r="W1503" s="41">
        <f t="shared" si="1006"/>
        <v>0</v>
      </c>
      <c r="X1503" s="41">
        <f t="shared" si="1006"/>
        <v>0</v>
      </c>
      <c r="Y1503" s="41">
        <f t="shared" si="1006"/>
        <v>0</v>
      </c>
      <c r="Z1503" s="41">
        <f t="shared" si="1006"/>
        <v>0</v>
      </c>
      <c r="AA1503" s="41">
        <f t="shared" si="1006"/>
        <v>0</v>
      </c>
      <c r="AB1503" s="41">
        <f t="shared" si="1006"/>
        <v>0</v>
      </c>
      <c r="AC1503" s="41">
        <f t="shared" si="1006"/>
        <v>0</v>
      </c>
      <c r="AD1503" s="41">
        <f t="shared" si="1006"/>
        <v>0</v>
      </c>
      <c r="AE1503" s="41">
        <f t="shared" si="1006"/>
        <v>0</v>
      </c>
      <c r="AF1503" s="41">
        <f t="shared" si="1006"/>
        <v>0</v>
      </c>
      <c r="AG1503" s="41">
        <f t="shared" si="1006"/>
        <v>0</v>
      </c>
      <c r="AH1503" s="41">
        <f t="shared" si="1006"/>
        <v>0</v>
      </c>
      <c r="AI1503" s="41">
        <f t="shared" si="1006"/>
        <v>0</v>
      </c>
      <c r="AJ1503" s="41">
        <f t="shared" si="1006"/>
        <v>0</v>
      </c>
      <c r="AK1503" s="41">
        <f t="shared" si="1006"/>
        <v>0</v>
      </c>
      <c r="AL1503" s="41">
        <f t="shared" si="1006"/>
        <v>0</v>
      </c>
      <c r="AM1503" s="41">
        <f t="shared" si="1006"/>
        <v>0</v>
      </c>
      <c r="AN1503" s="41">
        <f t="shared" si="1006"/>
        <v>0</v>
      </c>
      <c r="AO1503" s="41">
        <f t="shared" si="1006"/>
        <v>0</v>
      </c>
      <c r="AP1503" s="41">
        <f t="shared" si="1006"/>
        <v>0</v>
      </c>
      <c r="AQ1503" s="41">
        <f t="shared" si="1006"/>
        <v>0</v>
      </c>
      <c r="AR1503" s="41">
        <f t="shared" si="1006"/>
        <v>0</v>
      </c>
      <c r="AS1503" s="41">
        <f t="shared" si="1006"/>
        <v>0</v>
      </c>
      <c r="AT1503" s="41">
        <f t="shared" si="1006"/>
        <v>0</v>
      </c>
      <c r="AU1503" s="41">
        <f t="shared" si="1006"/>
        <v>0</v>
      </c>
      <c r="AV1503" s="41">
        <f t="shared" si="1006"/>
        <v>0</v>
      </c>
      <c r="AW1503" s="41">
        <f t="shared" si="1006"/>
        <v>0</v>
      </c>
      <c r="AX1503" s="41">
        <f t="shared" si="1006"/>
        <v>0</v>
      </c>
      <c r="AY1503" s="41">
        <f t="shared" si="1006"/>
        <v>0</v>
      </c>
      <c r="AZ1503" s="41">
        <f t="shared" si="1006"/>
        <v>0</v>
      </c>
      <c r="BA1503" s="41">
        <f t="shared" si="1006"/>
        <v>0</v>
      </c>
      <c r="BB1503" s="41">
        <f t="shared" si="1006"/>
        <v>0</v>
      </c>
      <c r="BC1503" s="41">
        <f t="shared" si="1006"/>
        <v>0</v>
      </c>
      <c r="BD1503" s="41">
        <f t="shared" si="1006"/>
        <v>0</v>
      </c>
    </row>
    <row r="1504" spans="1:59" ht="16" x14ac:dyDescent="0.2">
      <c r="B1504" s="11">
        <f t="shared" si="1004"/>
        <v>48</v>
      </c>
      <c r="C1504" s="12" t="str">
        <f t="shared" si="1004"/>
        <v>SCI RETAIL RENNES 2</v>
      </c>
      <c r="D1504" s="46" t="s">
        <v>8</v>
      </c>
      <c r="E1504" s="42">
        <v>0</v>
      </c>
      <c r="F1504" s="15"/>
      <c r="G1504" s="49" t="s">
        <v>267</v>
      </c>
      <c r="H1504" s="31">
        <v>0</v>
      </c>
      <c r="I1504" s="32">
        <v>0</v>
      </c>
      <c r="J1504" s="32">
        <v>0</v>
      </c>
      <c r="L1504" s="52" t="s">
        <v>268</v>
      </c>
      <c r="M1504" s="72"/>
      <c r="N1504" s="72"/>
      <c r="O1504" s="41">
        <f t="shared" ref="O1504:BD1504" si="1007">IFERROR(((O$3&gt;=$E1501)*(O$2&lt;=$E1501))*$J1506,"")</f>
        <v>0</v>
      </c>
      <c r="P1504" s="41">
        <f t="shared" si="1007"/>
        <v>0</v>
      </c>
      <c r="Q1504" s="41">
        <f t="shared" si="1007"/>
        <v>0</v>
      </c>
      <c r="R1504" s="41">
        <f t="shared" si="1007"/>
        <v>0</v>
      </c>
      <c r="S1504" s="41">
        <f t="shared" si="1007"/>
        <v>0</v>
      </c>
      <c r="T1504" s="41">
        <f t="shared" si="1007"/>
        <v>0</v>
      </c>
      <c r="U1504" s="41">
        <f t="shared" si="1007"/>
        <v>0</v>
      </c>
      <c r="V1504" s="41">
        <f t="shared" si="1007"/>
        <v>0</v>
      </c>
      <c r="W1504" s="41">
        <f t="shared" si="1007"/>
        <v>0</v>
      </c>
      <c r="X1504" s="41">
        <f t="shared" si="1007"/>
        <v>0</v>
      </c>
      <c r="Y1504" s="41">
        <f t="shared" si="1007"/>
        <v>0</v>
      </c>
      <c r="Z1504" s="41">
        <f t="shared" si="1007"/>
        <v>0</v>
      </c>
      <c r="AA1504" s="41">
        <f t="shared" si="1007"/>
        <v>0</v>
      </c>
      <c r="AB1504" s="41">
        <f t="shared" si="1007"/>
        <v>0</v>
      </c>
      <c r="AC1504" s="41">
        <f t="shared" si="1007"/>
        <v>0</v>
      </c>
      <c r="AD1504" s="41">
        <f t="shared" si="1007"/>
        <v>0</v>
      </c>
      <c r="AE1504" s="41">
        <f t="shared" si="1007"/>
        <v>0</v>
      </c>
      <c r="AF1504" s="41">
        <f t="shared" si="1007"/>
        <v>0</v>
      </c>
      <c r="AG1504" s="41">
        <f t="shared" si="1007"/>
        <v>0</v>
      </c>
      <c r="AH1504" s="41">
        <f t="shared" si="1007"/>
        <v>0</v>
      </c>
      <c r="AI1504" s="41">
        <f t="shared" si="1007"/>
        <v>0</v>
      </c>
      <c r="AJ1504" s="41">
        <f t="shared" si="1007"/>
        <v>0</v>
      </c>
      <c r="AK1504" s="41">
        <f t="shared" si="1007"/>
        <v>0</v>
      </c>
      <c r="AL1504" s="41">
        <f t="shared" si="1007"/>
        <v>0</v>
      </c>
      <c r="AM1504" s="41">
        <f t="shared" si="1007"/>
        <v>0</v>
      </c>
      <c r="AN1504" s="41">
        <f t="shared" si="1007"/>
        <v>0</v>
      </c>
      <c r="AO1504" s="41">
        <f t="shared" si="1007"/>
        <v>0</v>
      </c>
      <c r="AP1504" s="41">
        <f t="shared" si="1007"/>
        <v>0</v>
      </c>
      <c r="AQ1504" s="41">
        <f t="shared" si="1007"/>
        <v>0</v>
      </c>
      <c r="AR1504" s="41">
        <f t="shared" si="1007"/>
        <v>0</v>
      </c>
      <c r="AS1504" s="41">
        <f t="shared" si="1007"/>
        <v>0</v>
      </c>
      <c r="AT1504" s="41">
        <f t="shared" si="1007"/>
        <v>0</v>
      </c>
      <c r="AU1504" s="41">
        <f t="shared" si="1007"/>
        <v>0</v>
      </c>
      <c r="AV1504" s="41">
        <f t="shared" si="1007"/>
        <v>0</v>
      </c>
      <c r="AW1504" s="41">
        <f t="shared" si="1007"/>
        <v>0</v>
      </c>
      <c r="AX1504" s="41">
        <f t="shared" si="1007"/>
        <v>0</v>
      </c>
      <c r="AY1504" s="41">
        <f t="shared" si="1007"/>
        <v>0</v>
      </c>
      <c r="AZ1504" s="41">
        <f t="shared" si="1007"/>
        <v>0</v>
      </c>
      <c r="BA1504" s="41">
        <f t="shared" si="1007"/>
        <v>0</v>
      </c>
      <c r="BB1504" s="41">
        <f t="shared" si="1007"/>
        <v>0</v>
      </c>
      <c r="BC1504" s="41">
        <f t="shared" si="1007"/>
        <v>0</v>
      </c>
      <c r="BD1504" s="41">
        <f t="shared" si="1007"/>
        <v>0</v>
      </c>
    </row>
    <row r="1505" spans="1:59" ht="16" x14ac:dyDescent="0.2">
      <c r="B1505" s="11">
        <f t="shared" si="1004"/>
        <v>48</v>
      </c>
      <c r="C1505" s="12" t="str">
        <f t="shared" si="1004"/>
        <v>SCI RETAIL RENNES 2</v>
      </c>
      <c r="D1505" s="46" t="s">
        <v>269</v>
      </c>
      <c r="E1505" s="31">
        <v>0</v>
      </c>
      <c r="F1505" s="15"/>
      <c r="G1505" s="53"/>
      <c r="H1505" s="15"/>
      <c r="I1505" s="15"/>
      <c r="J1505" s="23"/>
      <c r="L1505" s="52" t="s">
        <v>270</v>
      </c>
      <c r="M1505" s="72"/>
      <c r="N1505" s="72"/>
      <c r="O1505" s="41">
        <f t="shared" ref="O1505:BD1505" si="1008">IFERROR(((O$3&gt;=$J1495)*(O$2&lt;=$J1495))*$E1506,"")</f>
        <v>0</v>
      </c>
      <c r="P1505" s="41">
        <f t="shared" si="1008"/>
        <v>0</v>
      </c>
      <c r="Q1505" s="41">
        <f t="shared" si="1008"/>
        <v>0</v>
      </c>
      <c r="R1505" s="41">
        <f t="shared" si="1008"/>
        <v>0</v>
      </c>
      <c r="S1505" s="41">
        <f t="shared" si="1008"/>
        <v>0</v>
      </c>
      <c r="T1505" s="41">
        <f t="shared" si="1008"/>
        <v>0</v>
      </c>
      <c r="U1505" s="41">
        <f t="shared" si="1008"/>
        <v>0</v>
      </c>
      <c r="V1505" s="41">
        <f t="shared" si="1008"/>
        <v>0</v>
      </c>
      <c r="W1505" s="41">
        <f t="shared" si="1008"/>
        <v>0</v>
      </c>
      <c r="X1505" s="41">
        <f t="shared" si="1008"/>
        <v>0</v>
      </c>
      <c r="Y1505" s="41">
        <f t="shared" si="1008"/>
        <v>0</v>
      </c>
      <c r="Z1505" s="41">
        <f t="shared" si="1008"/>
        <v>0</v>
      </c>
      <c r="AA1505" s="41">
        <f t="shared" si="1008"/>
        <v>0</v>
      </c>
      <c r="AB1505" s="41">
        <f t="shared" si="1008"/>
        <v>0</v>
      </c>
      <c r="AC1505" s="41">
        <f t="shared" si="1008"/>
        <v>0</v>
      </c>
      <c r="AD1505" s="41">
        <f t="shared" si="1008"/>
        <v>0</v>
      </c>
      <c r="AE1505" s="41">
        <f t="shared" si="1008"/>
        <v>0</v>
      </c>
      <c r="AF1505" s="41">
        <f t="shared" si="1008"/>
        <v>0</v>
      </c>
      <c r="AG1505" s="41">
        <f t="shared" si="1008"/>
        <v>0</v>
      </c>
      <c r="AH1505" s="41">
        <f t="shared" si="1008"/>
        <v>0</v>
      </c>
      <c r="AI1505" s="41">
        <f t="shared" si="1008"/>
        <v>0</v>
      </c>
      <c r="AJ1505" s="41">
        <f t="shared" si="1008"/>
        <v>0</v>
      </c>
      <c r="AK1505" s="41">
        <f t="shared" si="1008"/>
        <v>0</v>
      </c>
      <c r="AL1505" s="41">
        <f t="shared" si="1008"/>
        <v>0</v>
      </c>
      <c r="AM1505" s="41">
        <f t="shared" si="1008"/>
        <v>0</v>
      </c>
      <c r="AN1505" s="41">
        <f t="shared" si="1008"/>
        <v>0</v>
      </c>
      <c r="AO1505" s="41">
        <f t="shared" si="1008"/>
        <v>0</v>
      </c>
      <c r="AP1505" s="41">
        <f t="shared" si="1008"/>
        <v>0</v>
      </c>
      <c r="AQ1505" s="41">
        <f t="shared" si="1008"/>
        <v>0</v>
      </c>
      <c r="AR1505" s="41">
        <f t="shared" si="1008"/>
        <v>0</v>
      </c>
      <c r="AS1505" s="41">
        <f t="shared" si="1008"/>
        <v>0</v>
      </c>
      <c r="AT1505" s="41">
        <f t="shared" si="1008"/>
        <v>0</v>
      </c>
      <c r="AU1505" s="41">
        <f t="shared" si="1008"/>
        <v>0</v>
      </c>
      <c r="AV1505" s="41">
        <f t="shared" si="1008"/>
        <v>0</v>
      </c>
      <c r="AW1505" s="41">
        <f t="shared" si="1008"/>
        <v>0</v>
      </c>
      <c r="AX1505" s="41">
        <f t="shared" si="1008"/>
        <v>0</v>
      </c>
      <c r="AY1505" s="41">
        <f t="shared" si="1008"/>
        <v>0</v>
      </c>
      <c r="AZ1505" s="41">
        <f t="shared" si="1008"/>
        <v>0</v>
      </c>
      <c r="BA1505" s="41">
        <f t="shared" si="1008"/>
        <v>0</v>
      </c>
      <c r="BB1505" s="41">
        <f t="shared" si="1008"/>
        <v>0</v>
      </c>
      <c r="BC1505" s="41">
        <f t="shared" si="1008"/>
        <v>0</v>
      </c>
      <c r="BD1505" s="41">
        <f t="shared" si="1008"/>
        <v>0</v>
      </c>
    </row>
    <row r="1506" spans="1:59" ht="16" x14ac:dyDescent="0.2">
      <c r="B1506" s="11">
        <f t="shared" si="1004"/>
        <v>48</v>
      </c>
      <c r="C1506" s="12" t="str">
        <f t="shared" si="1004"/>
        <v>SCI RETAIL RENNES 2</v>
      </c>
      <c r="D1506" s="46" t="s">
        <v>270</v>
      </c>
      <c r="E1506" s="31">
        <v>0</v>
      </c>
      <c r="F1506" s="15"/>
      <c r="G1506" s="46" t="s">
        <v>266</v>
      </c>
      <c r="H1506" s="31">
        <v>0</v>
      </c>
      <c r="I1506" s="46" t="s">
        <v>268</v>
      </c>
      <c r="J1506" s="31">
        <v>0</v>
      </c>
      <c r="L1506" s="54" t="s">
        <v>271</v>
      </c>
      <c r="M1506" s="73"/>
      <c r="N1506" s="73"/>
      <c r="O1506" s="45">
        <f t="shared" ref="O1506:BD1506" si="1009">IFERROR(-($E1487+$H1487+$J1487)*O1488,"")</f>
        <v>0</v>
      </c>
      <c r="P1506" s="45">
        <f t="shared" si="1009"/>
        <v>0</v>
      </c>
      <c r="Q1506" s="45">
        <f t="shared" si="1009"/>
        <v>0</v>
      </c>
      <c r="R1506" s="45">
        <f t="shared" si="1009"/>
        <v>0</v>
      </c>
      <c r="S1506" s="45">
        <f t="shared" si="1009"/>
        <v>0</v>
      </c>
      <c r="T1506" s="45">
        <f t="shared" si="1009"/>
        <v>0</v>
      </c>
      <c r="U1506" s="45">
        <f t="shared" si="1009"/>
        <v>0</v>
      </c>
      <c r="V1506" s="45">
        <f t="shared" si="1009"/>
        <v>0</v>
      </c>
      <c r="W1506" s="45">
        <f t="shared" si="1009"/>
        <v>0</v>
      </c>
      <c r="X1506" s="45">
        <f t="shared" si="1009"/>
        <v>0</v>
      </c>
      <c r="Y1506" s="45">
        <f t="shared" si="1009"/>
        <v>0</v>
      </c>
      <c r="Z1506" s="45">
        <f t="shared" si="1009"/>
        <v>0</v>
      </c>
      <c r="AA1506" s="45">
        <f t="shared" si="1009"/>
        <v>0</v>
      </c>
      <c r="AB1506" s="45">
        <f t="shared" si="1009"/>
        <v>0</v>
      </c>
      <c r="AC1506" s="45">
        <f t="shared" si="1009"/>
        <v>0</v>
      </c>
      <c r="AD1506" s="45">
        <f t="shared" si="1009"/>
        <v>0</v>
      </c>
      <c r="AE1506" s="45">
        <f t="shared" si="1009"/>
        <v>0</v>
      </c>
      <c r="AF1506" s="45">
        <f t="shared" si="1009"/>
        <v>0</v>
      </c>
      <c r="AG1506" s="45">
        <f t="shared" si="1009"/>
        <v>0</v>
      </c>
      <c r="AH1506" s="45">
        <f t="shared" si="1009"/>
        <v>0</v>
      </c>
      <c r="AI1506" s="45">
        <f t="shared" si="1009"/>
        <v>0</v>
      </c>
      <c r="AJ1506" s="45">
        <f t="shared" si="1009"/>
        <v>0</v>
      </c>
      <c r="AK1506" s="45">
        <f t="shared" si="1009"/>
        <v>0</v>
      </c>
      <c r="AL1506" s="45">
        <f t="shared" si="1009"/>
        <v>0</v>
      </c>
      <c r="AM1506" s="45">
        <f t="shared" si="1009"/>
        <v>0</v>
      </c>
      <c r="AN1506" s="45">
        <f t="shared" si="1009"/>
        <v>0</v>
      </c>
      <c r="AO1506" s="45">
        <f t="shared" si="1009"/>
        <v>0</v>
      </c>
      <c r="AP1506" s="45">
        <f t="shared" si="1009"/>
        <v>0</v>
      </c>
      <c r="AQ1506" s="45">
        <f t="shared" si="1009"/>
        <v>0</v>
      </c>
      <c r="AR1506" s="45">
        <f t="shared" si="1009"/>
        <v>0</v>
      </c>
      <c r="AS1506" s="45">
        <f t="shared" si="1009"/>
        <v>0</v>
      </c>
      <c r="AT1506" s="45">
        <f t="shared" si="1009"/>
        <v>0</v>
      </c>
      <c r="AU1506" s="45">
        <f t="shared" si="1009"/>
        <v>0</v>
      </c>
      <c r="AV1506" s="45">
        <f t="shared" si="1009"/>
        <v>0</v>
      </c>
      <c r="AW1506" s="45">
        <f t="shared" si="1009"/>
        <v>0</v>
      </c>
      <c r="AX1506" s="45">
        <f t="shared" si="1009"/>
        <v>0</v>
      </c>
      <c r="AY1506" s="45">
        <f t="shared" si="1009"/>
        <v>0</v>
      </c>
      <c r="AZ1506" s="45">
        <f t="shared" si="1009"/>
        <v>0</v>
      </c>
      <c r="BA1506" s="45">
        <f t="shared" si="1009"/>
        <v>0</v>
      </c>
      <c r="BB1506" s="45">
        <f t="shared" si="1009"/>
        <v>0</v>
      </c>
      <c r="BC1506" s="45">
        <f t="shared" si="1009"/>
        <v>0</v>
      </c>
      <c r="BD1506" s="45">
        <f t="shared" si="1009"/>
        <v>0</v>
      </c>
    </row>
    <row r="1507" spans="1:59" x14ac:dyDescent="0.2">
      <c r="A1507"/>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row>
    <row r="1508" spans="1:59" ht="16" x14ac:dyDescent="0.2">
      <c r="A1508"/>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s="1"/>
    </row>
    <row r="1509" spans="1:59" ht="16" x14ac:dyDescent="0.2">
      <c r="A1509" s="1"/>
      <c r="B1509" s="67">
        <v>49</v>
      </c>
      <c r="C1509" s="68" t="str">
        <f>H1511</f>
        <v>SCI RETAIL RENNES 2</v>
      </c>
      <c r="D1509" s="69" t="s">
        <v>84</v>
      </c>
      <c r="E1509" s="69"/>
      <c r="F1509" s="69"/>
      <c r="G1509" s="69"/>
      <c r="H1509" s="69"/>
      <c r="I1509" s="69"/>
      <c r="J1509" s="69"/>
      <c r="K1509" s="68"/>
      <c r="L1509" s="68"/>
      <c r="M1509" s="68"/>
      <c r="N1509" s="68"/>
      <c r="O1509" s="82"/>
      <c r="P1509" s="82"/>
      <c r="Q1509" s="82"/>
      <c r="R1509" s="82"/>
      <c r="S1509" s="82"/>
      <c r="T1509" s="82"/>
      <c r="U1509" s="82"/>
      <c r="V1509" s="82"/>
      <c r="W1509" s="82"/>
      <c r="X1509" s="82"/>
      <c r="Y1509" s="82"/>
      <c r="Z1509" s="82"/>
      <c r="AA1509" s="82"/>
      <c r="AB1509" s="82"/>
      <c r="AC1509" s="82"/>
      <c r="AD1509" s="82"/>
      <c r="AE1509" s="82"/>
      <c r="AF1509" s="82"/>
      <c r="AG1509" s="82"/>
      <c r="AH1509" s="82"/>
      <c r="AI1509" s="82"/>
      <c r="AJ1509" s="82"/>
      <c r="AK1509" s="82"/>
      <c r="AL1509" s="82"/>
      <c r="AM1509" s="82"/>
      <c r="AN1509" s="82"/>
      <c r="AO1509" s="82"/>
      <c r="AP1509" s="82"/>
      <c r="AQ1509" s="82"/>
      <c r="AR1509" s="82"/>
      <c r="AS1509" s="82"/>
      <c r="AT1509" s="82"/>
      <c r="AU1509" s="82"/>
      <c r="AV1509" s="82"/>
      <c r="AW1509" s="82"/>
      <c r="AX1509" s="82"/>
      <c r="AY1509" s="82"/>
      <c r="AZ1509" s="82"/>
      <c r="BA1509" s="82"/>
      <c r="BB1509" s="82"/>
      <c r="BC1509" s="82"/>
      <c r="BD1509" s="82"/>
      <c r="BE1509" s="1"/>
      <c r="BF1509" s="1"/>
      <c r="BG1509" s="1"/>
    </row>
    <row r="1510" spans="1:59" ht="16" x14ac:dyDescent="0.2">
      <c r="A1510" s="35"/>
      <c r="B1510" s="11">
        <f>B1509</f>
        <v>49</v>
      </c>
      <c r="C1510" s="12" t="str">
        <f>C1509</f>
        <v>SCI RETAIL RENNES 2</v>
      </c>
      <c r="D1510" s="35"/>
      <c r="E1510" s="35"/>
      <c r="F1510" s="35"/>
      <c r="G1510" s="35"/>
      <c r="H1510" s="35"/>
      <c r="I1510" s="35"/>
      <c r="J1510" s="35"/>
      <c r="K1510" s="35"/>
      <c r="L1510" s="35"/>
      <c r="M1510" s="35"/>
      <c r="N1510" s="35"/>
      <c r="O1510" s="44"/>
      <c r="P1510" s="44"/>
      <c r="Q1510" s="44"/>
      <c r="R1510" s="44"/>
      <c r="S1510" s="44"/>
      <c r="T1510" s="44"/>
      <c r="U1510" s="44"/>
      <c r="V1510" s="44"/>
      <c r="W1510" s="44"/>
      <c r="X1510" s="44"/>
      <c r="Y1510" s="44"/>
      <c r="Z1510" s="44"/>
      <c r="AA1510" s="44"/>
      <c r="AB1510" s="44"/>
      <c r="AC1510" s="44"/>
      <c r="AD1510" s="44"/>
      <c r="AE1510" s="44"/>
      <c r="AF1510" s="44"/>
      <c r="AG1510" s="44"/>
      <c r="AH1510" s="44"/>
      <c r="AI1510" s="44"/>
      <c r="AJ1510" s="44"/>
      <c r="AK1510" s="44"/>
      <c r="AL1510" s="44"/>
      <c r="AM1510" s="44"/>
      <c r="AN1510" s="44"/>
      <c r="AO1510" s="44"/>
      <c r="AP1510" s="44"/>
      <c r="AQ1510" s="44"/>
      <c r="AR1510" s="44"/>
      <c r="AS1510" s="44"/>
      <c r="AT1510" s="44"/>
      <c r="AU1510" s="44"/>
      <c r="AV1510" s="44"/>
      <c r="AW1510" s="44"/>
      <c r="AX1510" s="44"/>
      <c r="AY1510" s="44"/>
      <c r="AZ1510" s="44"/>
      <c r="BA1510" s="44"/>
      <c r="BB1510" s="44"/>
      <c r="BC1510" s="44"/>
      <c r="BD1510" s="44"/>
      <c r="BE1510" s="35"/>
      <c r="BF1510" s="35"/>
      <c r="BG1510" s="35"/>
    </row>
    <row r="1511" spans="1:59" ht="16" x14ac:dyDescent="0.2">
      <c r="B1511" s="11">
        <f t="shared" ref="B1511:C1526" si="1010">B1510</f>
        <v>49</v>
      </c>
      <c r="C1511" s="12" t="str">
        <f t="shared" si="1010"/>
        <v>SCI RETAIL RENNES 2</v>
      </c>
      <c r="D1511" s="13" t="s">
        <v>2</v>
      </c>
      <c r="E1511" s="14" t="s">
        <v>85</v>
      </c>
      <c r="F1511" s="15"/>
      <c r="G1511" s="13" t="s">
        <v>229</v>
      </c>
      <c r="H1511" s="14" t="s">
        <v>26</v>
      </c>
      <c r="I1511" s="14"/>
      <c r="J1511" s="14"/>
      <c r="L1511" s="16" t="s">
        <v>230</v>
      </c>
      <c r="M1511" s="70"/>
      <c r="N1511" s="70"/>
      <c r="O1511" s="17">
        <f>($E1522&gt;0)*($E1516&lt;O$2)*(EDATE($E1516,$E1522)&gt;O$3)*((O$3-O$2+1)/O$4)
+($E1522&gt;0)*($E1516&lt;O$2)*(EDATE($E1516,$E1522)&gt;=O$2)*(EDATE($E1516,$E1522)&lt;=O$3)*((EDATE($E1516,$E1522)-O$2)/O$4)
+($E1522&gt;0)*($E1516&lt;O$2)*(EDATE($E1516,$E1522)&lt;O$2)*(0)
+($E1522&gt;0)*($E1516&gt;=O$2)*($E1516&lt;=O$3)*(EDATE($E1516,$E1522)&gt;=O$2)*(EDATE($E1516,$E1522)&lt;=O$3)*((EDATE($E1516,$E1522)-$E1516+1)/O$4)
+($E1522&gt;0)*($E1516&gt;=O$2)*($E1516&lt;=O$3)*(EDATE($E1516,$E1522)&gt;O$3)*((O$3-$E1516+1)/O$4)
+($E1522&gt;0)*($E1516&gt;O$3)*(0)</f>
        <v>0</v>
      </c>
      <c r="P1511" s="17">
        <f t="shared" ref="P1511:BD1511" si="1011">($E1522&gt;0)*($E1516&lt;P$2)*(EDATE($E1516,$E1522)&gt;P$3)*((P$3-P$2+1)/P$4)
+($E1522&gt;0)*($E1516&lt;P$2)*(EDATE($E1516,$E1522)&gt;=P$2)*(EDATE($E1516,$E1522)&lt;=P$3)*((EDATE($E1516,$E1522)-P$2)/P$4)
+($E1522&gt;0)*($E1516&lt;P$2)*(EDATE($E1516,$E1522)&lt;P$2)*(0)
+($E1522&gt;0)*($E1516&gt;=P$2)*($E1516&lt;=P$3)*(EDATE($E1516,$E1522)&gt;=P$2)*(EDATE($E1516,$E1522)&lt;=P$3)*((EDATE($E1516,$E1522)-$E1516+1)/P$4)
+($E1522&gt;0)*($E1516&gt;=P$2)*($E1516&lt;=P$3)*(EDATE($E1516,$E1522)&gt;P$3)*((P$3-$E1516+1)/P$4)
+($E1522&gt;0)*($E1516&gt;P$3)*(0)</f>
        <v>0</v>
      </c>
      <c r="Q1511" s="17">
        <f t="shared" si="1011"/>
        <v>0</v>
      </c>
      <c r="R1511" s="17">
        <f t="shared" si="1011"/>
        <v>0</v>
      </c>
      <c r="S1511" s="17">
        <f t="shared" si="1011"/>
        <v>0</v>
      </c>
      <c r="T1511" s="17">
        <f t="shared" si="1011"/>
        <v>0</v>
      </c>
      <c r="U1511" s="17">
        <f t="shared" si="1011"/>
        <v>0</v>
      </c>
      <c r="V1511" s="17">
        <f t="shared" si="1011"/>
        <v>0</v>
      </c>
      <c r="W1511" s="17">
        <f t="shared" si="1011"/>
        <v>0</v>
      </c>
      <c r="X1511" s="17">
        <f t="shared" si="1011"/>
        <v>0</v>
      </c>
      <c r="Y1511" s="17">
        <f t="shared" si="1011"/>
        <v>0</v>
      </c>
      <c r="Z1511" s="17">
        <f t="shared" si="1011"/>
        <v>0</v>
      </c>
      <c r="AA1511" s="17">
        <f t="shared" si="1011"/>
        <v>0</v>
      </c>
      <c r="AB1511" s="17">
        <f t="shared" si="1011"/>
        <v>0</v>
      </c>
      <c r="AC1511" s="17">
        <f t="shared" si="1011"/>
        <v>0</v>
      </c>
      <c r="AD1511" s="17">
        <f t="shared" si="1011"/>
        <v>0</v>
      </c>
      <c r="AE1511" s="17">
        <f t="shared" si="1011"/>
        <v>0</v>
      </c>
      <c r="AF1511" s="17">
        <f t="shared" si="1011"/>
        <v>0</v>
      </c>
      <c r="AG1511" s="17">
        <f t="shared" si="1011"/>
        <v>0</v>
      </c>
      <c r="AH1511" s="17">
        <f t="shared" si="1011"/>
        <v>0</v>
      </c>
      <c r="AI1511" s="17">
        <f t="shared" si="1011"/>
        <v>0</v>
      </c>
      <c r="AJ1511" s="17">
        <f t="shared" si="1011"/>
        <v>0</v>
      </c>
      <c r="AK1511" s="17">
        <f t="shared" si="1011"/>
        <v>0</v>
      </c>
      <c r="AL1511" s="17">
        <f t="shared" si="1011"/>
        <v>0</v>
      </c>
      <c r="AM1511" s="17">
        <f t="shared" si="1011"/>
        <v>0</v>
      </c>
      <c r="AN1511" s="17">
        <f t="shared" si="1011"/>
        <v>0</v>
      </c>
      <c r="AO1511" s="17">
        <f t="shared" si="1011"/>
        <v>0</v>
      </c>
      <c r="AP1511" s="17">
        <f t="shared" si="1011"/>
        <v>0</v>
      </c>
      <c r="AQ1511" s="17">
        <f t="shared" si="1011"/>
        <v>0</v>
      </c>
      <c r="AR1511" s="17">
        <f t="shared" si="1011"/>
        <v>0</v>
      </c>
      <c r="AS1511" s="17">
        <f t="shared" si="1011"/>
        <v>0</v>
      </c>
      <c r="AT1511" s="17">
        <f t="shared" si="1011"/>
        <v>0</v>
      </c>
      <c r="AU1511" s="17">
        <f t="shared" si="1011"/>
        <v>0</v>
      </c>
      <c r="AV1511" s="17">
        <f t="shared" si="1011"/>
        <v>0</v>
      </c>
      <c r="AW1511" s="17">
        <f t="shared" si="1011"/>
        <v>0</v>
      </c>
      <c r="AX1511" s="17">
        <f t="shared" si="1011"/>
        <v>0</v>
      </c>
      <c r="AY1511" s="17">
        <f t="shared" si="1011"/>
        <v>0</v>
      </c>
      <c r="AZ1511" s="17">
        <f t="shared" si="1011"/>
        <v>0</v>
      </c>
      <c r="BA1511" s="17">
        <f t="shared" si="1011"/>
        <v>0</v>
      </c>
      <c r="BB1511" s="17">
        <f t="shared" si="1011"/>
        <v>0</v>
      </c>
      <c r="BC1511" s="17">
        <f t="shared" si="1011"/>
        <v>0</v>
      </c>
      <c r="BD1511" s="17">
        <f t="shared" si="1011"/>
        <v>0</v>
      </c>
    </row>
    <row r="1512" spans="1:59" ht="16" x14ac:dyDescent="0.2">
      <c r="B1512" s="11">
        <f t="shared" si="1010"/>
        <v>49</v>
      </c>
      <c r="C1512" s="12" t="str">
        <f t="shared" si="1010"/>
        <v>SCI RETAIL RENNES 2</v>
      </c>
      <c r="D1512" s="13" t="s">
        <v>7</v>
      </c>
      <c r="E1512" s="18">
        <v>330.43</v>
      </c>
      <c r="F1512" s="15"/>
      <c r="G1512" s="13" t="s">
        <v>0</v>
      </c>
      <c r="H1512" s="19">
        <v>167.8</v>
      </c>
      <c r="I1512" s="13" t="s">
        <v>20</v>
      </c>
      <c r="J1512" s="19">
        <v>110.22999999999999</v>
      </c>
      <c r="L1512" s="20" t="s">
        <v>231</v>
      </c>
      <c r="M1512" s="72"/>
      <c r="N1512" s="72"/>
      <c r="O1512" s="21">
        <f>($H1517&gt;0)*($J1517&lt;O$2)*0
+($H1517&gt;0)*($J1517&gt;=O$2)*($J1517&lt;=O$3)*(($J1517-O$2+1)/O$4)
+($H1517&gt;0)*($J1517&gt;O$3)*($I1517&gt;O$3)*0
+($H1517&gt;0)*($J1517&gt;O$3)*($I1517&lt;=O$3)*($I1517&gt;=O$2)*((O$3-$I1517+1)/O$4)
+($H1517&gt;0)*($J1517&gt;O$3)*($I1517&lt;O$2)*1
+($H1517&gt;0)*($I1517&gt;O$3)*0
+($H1518&gt;0)*($J$2350&lt;O$2)*0
+($H1518&gt;0)*($J1518&gt;=O$2)*($J1518&lt;=O$3)*(($J1518-O$2+1)/O$4)
+($H1518&gt;0)*($J1518&gt;O$3)*($I1518&gt;O$3)*0
+($H1518&gt;0)*($J1518&gt;O$3)*($I1518&lt;=O$3)*($I1518&gt;=O$2)*((O$3-$I1518+1)/O$4)
+($H1518&gt;0)*($J1518&gt;O$3)*($I1518&lt;O$2)*1
+($H1518&gt;0)*($I1518&gt;O$3)*0
+($H1519&gt;0)*($J1519&lt;O$2)*0
+($H1519&gt;0)*($J1519&gt;=O$2)*($J1519&lt;=O$3)*(($J1519-O$2+1)/O$4)
+($H1519&gt;0)*($J1519&gt;O$3)*($I1519&gt;O$3)*0
+($H1519&gt;0)*($J1519&gt;O$3)*($I1519&lt;=O$3)*($I1519&gt;=O$2)*((O$3-$I1519+1)/O$4)
+($H1519&gt;0)*($J1519&gt;O$3)*($I1519&lt;O$2)*1
+($H1519&gt;0)*($I1519&gt;O$3)*0</f>
        <v>0</v>
      </c>
      <c r="P1512" s="21">
        <f t="shared" ref="P1512:BD1512" si="1012">($H1517&gt;0)*($J1517&lt;P$2)*0
+($H1517&gt;0)*($J1517&gt;=P$2)*($J1517&lt;=P$3)*(($J1517-P$2+1)/P$4)
+($H1517&gt;0)*($J1517&gt;P$3)*($I1517&gt;P$3)*0
+($H1517&gt;0)*($J1517&gt;P$3)*($I1517&lt;=P$3)*($I1517&gt;=P$2)*((P$3-$I1517+1)/P$4)
+($H1517&gt;0)*($J1517&gt;P$3)*($I1517&lt;P$2)*1
+($H1517&gt;0)*($I1517&gt;P$3)*0
+($H1518&gt;0)*($J$2350&lt;P$2)*0
+($H1518&gt;0)*($J1518&gt;=P$2)*($J1518&lt;=P$3)*(($J1518-P$2+1)/P$4)
+($H1518&gt;0)*($J1518&gt;P$3)*($I1518&gt;P$3)*0
+($H1518&gt;0)*($J1518&gt;P$3)*($I1518&lt;=P$3)*($I1518&gt;=P$2)*((P$3-$I1518+1)/P$4)
+($H1518&gt;0)*($J1518&gt;P$3)*($I1518&lt;P$2)*1
+($H1518&gt;0)*($I1518&gt;P$3)*0
+($H1519&gt;0)*($J1519&lt;P$2)*0
+($H1519&gt;0)*($J1519&gt;=P$2)*($J1519&lt;=P$3)*(($J1519-P$2+1)/P$4)
+($H1519&gt;0)*($J1519&gt;P$3)*($I1519&gt;P$3)*0
+($H1519&gt;0)*($J1519&gt;P$3)*($I1519&lt;=P$3)*($I1519&gt;=P$2)*((P$3-$I1519+1)/P$4)
+($H1519&gt;0)*($J1519&gt;P$3)*($I1519&lt;P$2)*1
+($H1519&gt;0)*($I1519&gt;P$3)*0</f>
        <v>0</v>
      </c>
      <c r="Q1512" s="21">
        <f t="shared" si="1012"/>
        <v>0</v>
      </c>
      <c r="R1512" s="21">
        <f t="shared" si="1012"/>
        <v>0</v>
      </c>
      <c r="S1512" s="21">
        <f t="shared" si="1012"/>
        <v>0</v>
      </c>
      <c r="T1512" s="21">
        <f t="shared" si="1012"/>
        <v>0</v>
      </c>
      <c r="U1512" s="21">
        <f t="shared" si="1012"/>
        <v>0</v>
      </c>
      <c r="V1512" s="21">
        <f t="shared" si="1012"/>
        <v>0</v>
      </c>
      <c r="W1512" s="21">
        <f t="shared" si="1012"/>
        <v>0</v>
      </c>
      <c r="X1512" s="21">
        <f t="shared" si="1012"/>
        <v>0</v>
      </c>
      <c r="Y1512" s="21">
        <f t="shared" si="1012"/>
        <v>0</v>
      </c>
      <c r="Z1512" s="21">
        <f t="shared" si="1012"/>
        <v>0</v>
      </c>
      <c r="AA1512" s="21">
        <f t="shared" si="1012"/>
        <v>0</v>
      </c>
      <c r="AB1512" s="21">
        <f t="shared" si="1012"/>
        <v>0</v>
      </c>
      <c r="AC1512" s="21">
        <f t="shared" si="1012"/>
        <v>0</v>
      </c>
      <c r="AD1512" s="21">
        <f t="shared" si="1012"/>
        <v>0</v>
      </c>
      <c r="AE1512" s="21">
        <f t="shared" si="1012"/>
        <v>0</v>
      </c>
      <c r="AF1512" s="21">
        <f t="shared" si="1012"/>
        <v>0</v>
      </c>
      <c r="AG1512" s="21">
        <f t="shared" si="1012"/>
        <v>0</v>
      </c>
      <c r="AH1512" s="21">
        <f t="shared" si="1012"/>
        <v>0</v>
      </c>
      <c r="AI1512" s="21">
        <f t="shared" si="1012"/>
        <v>0</v>
      </c>
      <c r="AJ1512" s="21">
        <f t="shared" si="1012"/>
        <v>0</v>
      </c>
      <c r="AK1512" s="21">
        <f t="shared" si="1012"/>
        <v>0</v>
      </c>
      <c r="AL1512" s="21">
        <f t="shared" si="1012"/>
        <v>0</v>
      </c>
      <c r="AM1512" s="21">
        <f t="shared" si="1012"/>
        <v>0</v>
      </c>
      <c r="AN1512" s="21">
        <f t="shared" si="1012"/>
        <v>0</v>
      </c>
      <c r="AO1512" s="21">
        <f t="shared" si="1012"/>
        <v>0</v>
      </c>
      <c r="AP1512" s="21">
        <f t="shared" si="1012"/>
        <v>0</v>
      </c>
      <c r="AQ1512" s="21">
        <f t="shared" si="1012"/>
        <v>0</v>
      </c>
      <c r="AR1512" s="21">
        <f t="shared" si="1012"/>
        <v>0</v>
      </c>
      <c r="AS1512" s="21">
        <f t="shared" si="1012"/>
        <v>0</v>
      </c>
      <c r="AT1512" s="21">
        <f t="shared" si="1012"/>
        <v>0</v>
      </c>
      <c r="AU1512" s="21">
        <f t="shared" si="1012"/>
        <v>0</v>
      </c>
      <c r="AV1512" s="21">
        <f t="shared" si="1012"/>
        <v>0</v>
      </c>
      <c r="AW1512" s="21">
        <f t="shared" si="1012"/>
        <v>0</v>
      </c>
      <c r="AX1512" s="21">
        <f t="shared" si="1012"/>
        <v>0</v>
      </c>
      <c r="AY1512" s="21">
        <f t="shared" si="1012"/>
        <v>0</v>
      </c>
      <c r="AZ1512" s="21">
        <f t="shared" si="1012"/>
        <v>0</v>
      </c>
      <c r="BA1512" s="21">
        <f t="shared" si="1012"/>
        <v>0</v>
      </c>
      <c r="BB1512" s="21">
        <f t="shared" si="1012"/>
        <v>0</v>
      </c>
      <c r="BC1512" s="21">
        <f t="shared" si="1012"/>
        <v>0</v>
      </c>
      <c r="BD1512" s="21">
        <f t="shared" si="1012"/>
        <v>0</v>
      </c>
    </row>
    <row r="1513" spans="1:59" ht="16" x14ac:dyDescent="0.2">
      <c r="B1513" s="11">
        <f t="shared" si="1010"/>
        <v>49</v>
      </c>
      <c r="C1513" s="12" t="str">
        <f t="shared" si="1010"/>
        <v>SCI RETAIL RENNES 2</v>
      </c>
      <c r="D1513" s="13" t="s">
        <v>21</v>
      </c>
      <c r="E1513" s="22">
        <v>0</v>
      </c>
      <c r="F1513" s="15"/>
      <c r="G1513" s="13" t="s">
        <v>22</v>
      </c>
      <c r="H1513" s="22">
        <v>0</v>
      </c>
      <c r="I1513" s="13" t="s">
        <v>23</v>
      </c>
      <c r="J1513" s="22">
        <v>0</v>
      </c>
      <c r="K1513" s="23"/>
      <c r="L1513" s="20" t="s">
        <v>232</v>
      </c>
      <c r="M1513" s="72"/>
      <c r="N1513" s="72"/>
      <c r="O1513" s="21">
        <f>($E1516&lt;=O$3)*($E1516&gt;O$2)*((O$3-$E1516+1)/O$4)
+($E1516&lt;=O$2)*((O$3-O$2+1)/O$4)
+($E1516&gt;O$3)*(0)
-($E1524&lt;=O$3)*($E1524&lt;&gt;0)*($E1524&gt;O$2)*((O$3-$E1524)/O$4)
-($E1524&lt;=O$2)*((O$3-O$2+1)/O$4)
-($E1524&gt;O$3)*(0)</f>
        <v>0</v>
      </c>
      <c r="P1513" s="21">
        <f t="shared" ref="P1513:BD1513" si="1013">($E1516&lt;=P$3)*($E1516&gt;P$2)*((P$3-$E1516+1)/P$4)
+($E1516&lt;=P$2)*((P$3-P$2+1)/P$4)
+($E1516&gt;P$3)*(0)
-($E1524&lt;=P$3)*($E1524&lt;&gt;0)*($E1524&gt;P$2)*((P$3-$E1524)/P$4)
-($E1524&lt;=P$2)*((P$3-P$2+1)/P$4)
-($E1524&gt;P$3)*(0)</f>
        <v>0</v>
      </c>
      <c r="Q1513" s="21">
        <f t="shared" si="1013"/>
        <v>0</v>
      </c>
      <c r="R1513" s="21">
        <f t="shared" si="1013"/>
        <v>0</v>
      </c>
      <c r="S1513" s="21">
        <f t="shared" si="1013"/>
        <v>0</v>
      </c>
      <c r="T1513" s="21">
        <f t="shared" si="1013"/>
        <v>0</v>
      </c>
      <c r="U1513" s="21">
        <f t="shared" si="1013"/>
        <v>0</v>
      </c>
      <c r="V1513" s="21">
        <f t="shared" si="1013"/>
        <v>0</v>
      </c>
      <c r="W1513" s="21">
        <f t="shared" si="1013"/>
        <v>0</v>
      </c>
      <c r="X1513" s="21">
        <f t="shared" si="1013"/>
        <v>0</v>
      </c>
      <c r="Y1513" s="21">
        <f t="shared" si="1013"/>
        <v>0</v>
      </c>
      <c r="Z1513" s="21">
        <f t="shared" si="1013"/>
        <v>0</v>
      </c>
      <c r="AA1513" s="21">
        <f t="shared" si="1013"/>
        <v>0</v>
      </c>
      <c r="AB1513" s="21">
        <f t="shared" si="1013"/>
        <v>0</v>
      </c>
      <c r="AC1513" s="21">
        <f t="shared" si="1013"/>
        <v>0</v>
      </c>
      <c r="AD1513" s="21">
        <f t="shared" si="1013"/>
        <v>0</v>
      </c>
      <c r="AE1513" s="21">
        <f t="shared" si="1013"/>
        <v>0</v>
      </c>
      <c r="AF1513" s="21">
        <f t="shared" si="1013"/>
        <v>0</v>
      </c>
      <c r="AG1513" s="21">
        <f t="shared" si="1013"/>
        <v>0</v>
      </c>
      <c r="AH1513" s="21">
        <f t="shared" si="1013"/>
        <v>0</v>
      </c>
      <c r="AI1513" s="21">
        <f t="shared" si="1013"/>
        <v>0</v>
      </c>
      <c r="AJ1513" s="21">
        <f t="shared" si="1013"/>
        <v>0</v>
      </c>
      <c r="AK1513" s="21">
        <f t="shared" si="1013"/>
        <v>0</v>
      </c>
      <c r="AL1513" s="21">
        <f t="shared" si="1013"/>
        <v>0</v>
      </c>
      <c r="AM1513" s="21">
        <f t="shared" si="1013"/>
        <v>0</v>
      </c>
      <c r="AN1513" s="21">
        <f t="shared" si="1013"/>
        <v>0</v>
      </c>
      <c r="AO1513" s="21">
        <f t="shared" si="1013"/>
        <v>0</v>
      </c>
      <c r="AP1513" s="21">
        <f t="shared" si="1013"/>
        <v>0</v>
      </c>
      <c r="AQ1513" s="21">
        <f t="shared" si="1013"/>
        <v>0</v>
      </c>
      <c r="AR1513" s="21">
        <f t="shared" si="1013"/>
        <v>0</v>
      </c>
      <c r="AS1513" s="21">
        <f t="shared" si="1013"/>
        <v>0</v>
      </c>
      <c r="AT1513" s="21">
        <f t="shared" si="1013"/>
        <v>0</v>
      </c>
      <c r="AU1513" s="21">
        <f t="shared" si="1013"/>
        <v>0</v>
      </c>
      <c r="AV1513" s="21">
        <f t="shared" si="1013"/>
        <v>0</v>
      </c>
      <c r="AW1513" s="21">
        <f t="shared" si="1013"/>
        <v>0</v>
      </c>
      <c r="AX1513" s="21">
        <f t="shared" si="1013"/>
        <v>0</v>
      </c>
      <c r="AY1513" s="21">
        <f t="shared" si="1013"/>
        <v>0</v>
      </c>
      <c r="AZ1513" s="21">
        <f t="shared" si="1013"/>
        <v>0</v>
      </c>
      <c r="BA1513" s="21">
        <f t="shared" si="1013"/>
        <v>0</v>
      </c>
      <c r="BB1513" s="21">
        <f t="shared" si="1013"/>
        <v>0</v>
      </c>
      <c r="BC1513" s="21">
        <f t="shared" si="1013"/>
        <v>0</v>
      </c>
      <c r="BD1513" s="21">
        <f t="shared" si="1013"/>
        <v>0</v>
      </c>
    </row>
    <row r="1514" spans="1:59" ht="16" x14ac:dyDescent="0.2">
      <c r="B1514" s="11">
        <f t="shared" si="1010"/>
        <v>49</v>
      </c>
      <c r="C1514" s="12" t="str">
        <f t="shared" si="1010"/>
        <v>SCI RETAIL RENNES 2</v>
      </c>
      <c r="D1514" s="13" t="s">
        <v>1</v>
      </c>
      <c r="E1514" s="22">
        <v>335680</v>
      </c>
      <c r="F1514" s="15"/>
      <c r="G1514" s="15"/>
      <c r="H1514" s="15"/>
      <c r="I1514" s="15"/>
      <c r="J1514" s="15"/>
      <c r="L1514" s="20" t="s">
        <v>233</v>
      </c>
      <c r="M1514" s="72"/>
      <c r="N1514" s="72"/>
      <c r="O1514" s="21">
        <f>($E1527&gt;O$3)*($E1524&lt;O$2)*((O$3-O$2+1)/O$4)
+($E1527&gt;O$3)*($E1524&gt;=O$2)*($E1524&lt;=O$3)*((O$3-$E1524)/O$4)
+($E1527&gt;O$3)*($E1524&gt;O$3)*(0)
+($E1527&lt;=O$3)*($E1527&gt;=O$2)*($E1524&lt;O$2)*(($E1527-O$2)/O$4)
+($E1527&lt;=O$3)*($E1527&gt;=O$2)*($E1524&lt;=O$3)*($E1524&gt;=O$2)*(($E1527-$E1524)/O$4)
+($E1527&lt;O$2)*(0)</f>
        <v>0</v>
      </c>
      <c r="P1514" s="21">
        <f t="shared" ref="P1514:BD1514" si="1014">($E1527&gt;P$3)*($E1524&lt;P$2)*((P$3-P$2+1)/P$4)
+($E1527&gt;P$3)*($E1524&gt;=P$2)*($E1524&lt;=P$3)*((P$3-$E1524)/P$4)
+($E1527&gt;P$3)*($E1524&gt;P$3)*(0)
+($E1527&lt;=P$3)*($E1527&gt;=P$2)*($E1524&lt;P$2)*(($E1527-P$2)/P$4)
+($E1527&lt;=P$3)*($E1527&gt;=P$2)*($E1524&lt;=P$3)*($E1524&gt;=P$2)*(($E1527-$E1524)/P$4)
+($E1527&lt;P$2)*(0)</f>
        <v>0</v>
      </c>
      <c r="Q1514" s="21">
        <f t="shared" si="1014"/>
        <v>0</v>
      </c>
      <c r="R1514" s="21">
        <f t="shared" si="1014"/>
        <v>0</v>
      </c>
      <c r="S1514" s="21">
        <f t="shared" si="1014"/>
        <v>0</v>
      </c>
      <c r="T1514" s="21">
        <f t="shared" si="1014"/>
        <v>0</v>
      </c>
      <c r="U1514" s="21">
        <f t="shared" si="1014"/>
        <v>0</v>
      </c>
      <c r="V1514" s="21">
        <f t="shared" si="1014"/>
        <v>0</v>
      </c>
      <c r="W1514" s="21">
        <f t="shared" si="1014"/>
        <v>0</v>
      </c>
      <c r="X1514" s="21">
        <f t="shared" si="1014"/>
        <v>0</v>
      </c>
      <c r="Y1514" s="21">
        <f t="shared" si="1014"/>
        <v>0</v>
      </c>
      <c r="Z1514" s="21">
        <f t="shared" si="1014"/>
        <v>0</v>
      </c>
      <c r="AA1514" s="21">
        <f t="shared" si="1014"/>
        <v>0</v>
      </c>
      <c r="AB1514" s="21">
        <f t="shared" si="1014"/>
        <v>0</v>
      </c>
      <c r="AC1514" s="21">
        <f t="shared" si="1014"/>
        <v>0</v>
      </c>
      <c r="AD1514" s="21">
        <f t="shared" si="1014"/>
        <v>0</v>
      </c>
      <c r="AE1514" s="21">
        <f t="shared" si="1014"/>
        <v>0</v>
      </c>
      <c r="AF1514" s="21">
        <f t="shared" si="1014"/>
        <v>0</v>
      </c>
      <c r="AG1514" s="21">
        <f t="shared" si="1014"/>
        <v>0</v>
      </c>
      <c r="AH1514" s="21">
        <f t="shared" si="1014"/>
        <v>0</v>
      </c>
      <c r="AI1514" s="21">
        <f t="shared" si="1014"/>
        <v>0</v>
      </c>
      <c r="AJ1514" s="21">
        <f t="shared" si="1014"/>
        <v>0</v>
      </c>
      <c r="AK1514" s="21">
        <f t="shared" si="1014"/>
        <v>0</v>
      </c>
      <c r="AL1514" s="21">
        <f t="shared" si="1014"/>
        <v>0</v>
      </c>
      <c r="AM1514" s="21">
        <f t="shared" si="1014"/>
        <v>0</v>
      </c>
      <c r="AN1514" s="21">
        <f t="shared" si="1014"/>
        <v>0</v>
      </c>
      <c r="AO1514" s="21">
        <f t="shared" si="1014"/>
        <v>0</v>
      </c>
      <c r="AP1514" s="21">
        <f t="shared" si="1014"/>
        <v>0</v>
      </c>
      <c r="AQ1514" s="21">
        <f t="shared" si="1014"/>
        <v>0</v>
      </c>
      <c r="AR1514" s="21">
        <f t="shared" si="1014"/>
        <v>0</v>
      </c>
      <c r="AS1514" s="21">
        <f t="shared" si="1014"/>
        <v>0</v>
      </c>
      <c r="AT1514" s="21">
        <f t="shared" si="1014"/>
        <v>0</v>
      </c>
      <c r="AU1514" s="21">
        <f t="shared" si="1014"/>
        <v>0</v>
      </c>
      <c r="AV1514" s="21">
        <f t="shared" si="1014"/>
        <v>0</v>
      </c>
      <c r="AW1514" s="21">
        <f t="shared" si="1014"/>
        <v>0</v>
      </c>
      <c r="AX1514" s="21">
        <f t="shared" si="1014"/>
        <v>0</v>
      </c>
      <c r="AY1514" s="21">
        <f t="shared" si="1014"/>
        <v>0</v>
      </c>
      <c r="AZ1514" s="21">
        <f t="shared" si="1014"/>
        <v>0</v>
      </c>
      <c r="BA1514" s="21">
        <f t="shared" si="1014"/>
        <v>0</v>
      </c>
      <c r="BB1514" s="21">
        <f t="shared" si="1014"/>
        <v>0</v>
      </c>
      <c r="BC1514" s="21">
        <f t="shared" si="1014"/>
        <v>0</v>
      </c>
      <c r="BD1514" s="21">
        <f t="shared" si="1014"/>
        <v>0</v>
      </c>
    </row>
    <row r="1515" spans="1:59" ht="16" x14ac:dyDescent="0.2">
      <c r="B1515" s="11">
        <f t="shared" si="1010"/>
        <v>49</v>
      </c>
      <c r="C1515" s="12" t="str">
        <f t="shared" si="1010"/>
        <v>SCI RETAIL RENNES 2</v>
      </c>
      <c r="K1515" s="24"/>
      <c r="L1515" s="20" t="s">
        <v>234</v>
      </c>
      <c r="M1515" s="72"/>
      <c r="N1515" s="72"/>
      <c r="O1515" s="21">
        <f>($E1530&gt;0)*($E1527&lt;O$2)*(EDATE($E1527,$E1530)&gt;O$3)*((O$3-O$2+1)/O$4)
+($E1530&gt;0)*($E1527&lt;O$2)*(EDATE($E1527,$E1530)&gt;=O$2)*(EDATE($E1527,$E1530)&lt;=O$3)*((EDATE($E1527,$E1530)-O$2)/O$4)
+($E1530&gt;0)*($E1527&lt;O$2)*(EDATE($E1527,$E1530)&lt;O$2)*(0)
+($E1530&gt;0)*($E1527&gt;=O$2)*($E1527&lt;=O$3)*(EDATE($E1527,$E1530)&gt;=O$2)*(EDATE($E1527,$E1530)&lt;=O$3)*((EDATE($E1527,$E1530)-$E1527+1)/O$4)
+($E1530&gt;0)*($E1527&gt;=O$2)*($E1527&lt;=O$3)*(EDATE($E1527,$E1530)&gt;O$3)*((O$3-$E1527+1)/O$4)
+($E1530&gt;0)*($E1527&gt;O$3)*(0)</f>
        <v>0</v>
      </c>
      <c r="P1515" s="21">
        <f t="shared" ref="P1515:BD1515" si="1015">($E1530&gt;0)*($E1527&lt;P$2)*(EDATE($E1527,$E1530)&gt;P$3)*((P$3-P$2+1)/P$4)
+($E1530&gt;0)*($E1527&lt;P$2)*(EDATE($E1527,$E1530)&gt;=P$2)*(EDATE($E1527,$E1530)&lt;=P$3)*((EDATE($E1527,$E1530)-P$2)/P$4)
+($E1530&gt;0)*($E1527&lt;P$2)*(EDATE($E1527,$E1530)&lt;P$2)*(0)
+($E1530&gt;0)*($E1527&gt;=P$2)*($E1527&lt;=P$3)*(EDATE($E1527,$E1530)&gt;=P$2)*(EDATE($E1527,$E1530)&lt;=P$3)*((EDATE($E1527,$E1530)-$E1527+1)/P$4)
+($E1530&gt;0)*($E1527&gt;=P$2)*($E1527&lt;=P$3)*(EDATE($E1527,$E1530)&gt;P$3)*((P$3-$E1527+1)/P$4)
+($E1530&gt;0)*($E1527&gt;P$3)*(0)</f>
        <v>0</v>
      </c>
      <c r="Q1515" s="21">
        <f t="shared" si="1015"/>
        <v>0</v>
      </c>
      <c r="R1515" s="21">
        <f t="shared" si="1015"/>
        <v>0</v>
      </c>
      <c r="S1515" s="21">
        <f t="shared" si="1015"/>
        <v>0</v>
      </c>
      <c r="T1515" s="21">
        <f t="shared" si="1015"/>
        <v>0</v>
      </c>
      <c r="U1515" s="21">
        <f t="shared" si="1015"/>
        <v>0</v>
      </c>
      <c r="V1515" s="21">
        <f t="shared" si="1015"/>
        <v>0</v>
      </c>
      <c r="W1515" s="21">
        <f t="shared" si="1015"/>
        <v>0</v>
      </c>
      <c r="X1515" s="21">
        <f t="shared" si="1015"/>
        <v>0</v>
      </c>
      <c r="Y1515" s="21">
        <f t="shared" si="1015"/>
        <v>0</v>
      </c>
      <c r="Z1515" s="21">
        <f t="shared" si="1015"/>
        <v>0</v>
      </c>
      <c r="AA1515" s="21">
        <f t="shared" si="1015"/>
        <v>0</v>
      </c>
      <c r="AB1515" s="21">
        <f t="shared" si="1015"/>
        <v>0</v>
      </c>
      <c r="AC1515" s="21">
        <f t="shared" si="1015"/>
        <v>0</v>
      </c>
      <c r="AD1515" s="21">
        <f t="shared" si="1015"/>
        <v>0</v>
      </c>
      <c r="AE1515" s="21">
        <f t="shared" si="1015"/>
        <v>0</v>
      </c>
      <c r="AF1515" s="21">
        <f t="shared" si="1015"/>
        <v>0</v>
      </c>
      <c r="AG1515" s="21">
        <f t="shared" si="1015"/>
        <v>0</v>
      </c>
      <c r="AH1515" s="21">
        <f t="shared" si="1015"/>
        <v>0</v>
      </c>
      <c r="AI1515" s="21">
        <f t="shared" si="1015"/>
        <v>0</v>
      </c>
      <c r="AJ1515" s="21">
        <f t="shared" si="1015"/>
        <v>0</v>
      </c>
      <c r="AK1515" s="21">
        <f t="shared" si="1015"/>
        <v>0</v>
      </c>
      <c r="AL1515" s="21">
        <f t="shared" si="1015"/>
        <v>0</v>
      </c>
      <c r="AM1515" s="21">
        <f t="shared" si="1015"/>
        <v>0</v>
      </c>
      <c r="AN1515" s="21">
        <f t="shared" si="1015"/>
        <v>0</v>
      </c>
      <c r="AO1515" s="21">
        <f t="shared" si="1015"/>
        <v>0</v>
      </c>
      <c r="AP1515" s="21">
        <f t="shared" si="1015"/>
        <v>0</v>
      </c>
      <c r="AQ1515" s="21">
        <f t="shared" si="1015"/>
        <v>0</v>
      </c>
      <c r="AR1515" s="21">
        <f t="shared" si="1015"/>
        <v>0</v>
      </c>
      <c r="AS1515" s="21">
        <f t="shared" si="1015"/>
        <v>0</v>
      </c>
      <c r="AT1515" s="21">
        <f t="shared" si="1015"/>
        <v>0</v>
      </c>
      <c r="AU1515" s="21">
        <f t="shared" si="1015"/>
        <v>0</v>
      </c>
      <c r="AV1515" s="21">
        <f t="shared" si="1015"/>
        <v>0</v>
      </c>
      <c r="AW1515" s="21">
        <f t="shared" si="1015"/>
        <v>0</v>
      </c>
      <c r="AX1515" s="21">
        <f t="shared" si="1015"/>
        <v>0</v>
      </c>
      <c r="AY1515" s="21">
        <f t="shared" si="1015"/>
        <v>0</v>
      </c>
      <c r="AZ1515" s="21">
        <f t="shared" si="1015"/>
        <v>0</v>
      </c>
      <c r="BA1515" s="21">
        <f t="shared" si="1015"/>
        <v>0</v>
      </c>
      <c r="BB1515" s="21">
        <f t="shared" si="1015"/>
        <v>0</v>
      </c>
      <c r="BC1515" s="21">
        <f t="shared" si="1015"/>
        <v>0</v>
      </c>
      <c r="BD1515" s="21">
        <f t="shared" si="1015"/>
        <v>0</v>
      </c>
    </row>
    <row r="1516" spans="1:59" ht="16" x14ac:dyDescent="0.2">
      <c r="B1516" s="11">
        <f t="shared" si="1010"/>
        <v>49</v>
      </c>
      <c r="C1516" s="12" t="str">
        <f t="shared" si="1010"/>
        <v>SCI RETAIL RENNES 2</v>
      </c>
      <c r="D1516" s="25" t="s">
        <v>235</v>
      </c>
      <c r="E1516" s="26">
        <v>40909</v>
      </c>
      <c r="F1516" s="15"/>
      <c r="G1516" s="25" t="s">
        <v>236</v>
      </c>
      <c r="H1516" s="25" t="s">
        <v>237</v>
      </c>
      <c r="I1516" s="25" t="s">
        <v>238</v>
      </c>
      <c r="J1516" s="25" t="s">
        <v>239</v>
      </c>
      <c r="K1516" s="24"/>
      <c r="L1516" s="27" t="s">
        <v>240</v>
      </c>
      <c r="M1516" s="83"/>
      <c r="N1516" s="83"/>
      <c r="O1516" s="28">
        <f>($H1528&gt;0)*($J1528&lt;O$2)*0
+($H1528&gt;0)*($J1528&gt;=O$2)*($J1528&lt;=O$3)*(($J1528-O$2+1)/O$4)
+($H1528&gt;0)*($J1528&gt;O$3)*($I1528&gt;O$3)*0
+($H1528&gt;0)*($J1528&gt;O$3)*($I1528&lt;=O$3)*($I1528&gt;=O$2)*((O$3-$I1528+1)/O$4)
+($H1528&gt;0)*($J1528&gt;O$3)*($I1528&lt;O$2)*1
+($H1528&gt;0)*($I1528&gt;O$3)*0
+($H1529&gt;0)*($J1529&lt;O$2)*0
+($H1529&gt;0)*($J1529&gt;=O$2)*($J1529&lt;=O$3)*(($J1529-O$2+1)/O$4)
+($H1529&gt;0)*($J1529&gt;O$3)*($I1529&gt;O$3)*0
+($H1529&gt;0)*($J1529&gt;O$3)*($I1529&lt;=O$3)*($I1529&gt;=O$2)*((O$3-$I1529+1)/O$4)
+($H1529&gt;0)*($J1529&gt;O$3)*($I1529&lt;O$2)*1
+($H1529&gt;0)*($I1529&gt;O$3)*0
+($H1530&gt;0)*($J1530&lt;O$2)*0
+($H1530&gt;0)*($J1530&gt;=O$2)*($J1530&lt;=O$3)*(($J1530-O$2+1)/O$4)
+($H1530&gt;0)*($J1530&gt;O$3)*($I1530&gt;O$3)*0
+($H1530&gt;0)*($J1530&gt;O$3)*($I1530&lt;=O$3)*($I1530&gt;=O$2)*((O$3-$I1530+1)/O$4)
+($H1530&gt;0)*($J1530&gt;O$3)*($I1530&lt;O$2)*1
+($H1530&gt;0)*($I1530&gt;O$3)*0</f>
        <v>0</v>
      </c>
      <c r="P1516" s="28">
        <f t="shared" ref="P1516:BD1516" si="1016">($H1528&gt;0)*($J1528&lt;P$2)*0
+($H1528&gt;0)*($J1528&gt;=P$2)*($J1528&lt;=P$3)*(($J1528-P$2+1)/P$4)
+($H1528&gt;0)*($J1528&gt;P$3)*($I1528&gt;P$3)*0
+($H1528&gt;0)*($J1528&gt;P$3)*($I1528&lt;=P$3)*($I1528&gt;=P$2)*((P$3-$I1528+1)/P$4)
+($H1528&gt;0)*($J1528&gt;P$3)*($I1528&lt;P$2)*1
+($H1528&gt;0)*($I1528&gt;P$3)*0
+($H1529&gt;0)*($J1529&lt;P$2)*0
+($H1529&gt;0)*($J1529&gt;=P$2)*($J1529&lt;=P$3)*(($J1529-P$2+1)/P$4)
+($H1529&gt;0)*($J1529&gt;P$3)*($I1529&gt;P$3)*0
+($H1529&gt;0)*($J1529&gt;P$3)*($I1529&lt;=P$3)*($I1529&gt;=P$2)*((P$3-$I1529+1)/P$4)
+($H1529&gt;0)*($J1529&gt;P$3)*($I1529&lt;P$2)*1
+($H1529&gt;0)*($I1529&gt;P$3)*0
+($H1530&gt;0)*($J1530&lt;P$2)*0
+($H1530&gt;0)*($J1530&gt;=P$2)*($J1530&lt;=P$3)*(($J1530-P$2+1)/P$4)
+($H1530&gt;0)*($J1530&gt;P$3)*($I1530&gt;P$3)*0
+($H1530&gt;0)*($J1530&gt;P$3)*($I1530&lt;=P$3)*($I1530&gt;=P$2)*((P$3-$I1530+1)/P$4)
+($H1530&gt;0)*($J1530&gt;P$3)*($I1530&lt;P$2)*1
+($H1530&gt;0)*($I1530&gt;P$3)*0</f>
        <v>0</v>
      </c>
      <c r="Q1516" s="28">
        <f t="shared" si="1016"/>
        <v>0</v>
      </c>
      <c r="R1516" s="28">
        <f t="shared" si="1016"/>
        <v>0</v>
      </c>
      <c r="S1516" s="28">
        <f t="shared" si="1016"/>
        <v>0</v>
      </c>
      <c r="T1516" s="28">
        <f t="shared" si="1016"/>
        <v>0</v>
      </c>
      <c r="U1516" s="28">
        <f t="shared" si="1016"/>
        <v>0</v>
      </c>
      <c r="V1516" s="28">
        <f t="shared" si="1016"/>
        <v>0</v>
      </c>
      <c r="W1516" s="28">
        <f t="shared" si="1016"/>
        <v>0</v>
      </c>
      <c r="X1516" s="28">
        <f t="shared" si="1016"/>
        <v>0</v>
      </c>
      <c r="Y1516" s="28">
        <f t="shared" si="1016"/>
        <v>0</v>
      </c>
      <c r="Z1516" s="28">
        <f t="shared" si="1016"/>
        <v>0</v>
      </c>
      <c r="AA1516" s="28">
        <f t="shared" si="1016"/>
        <v>0</v>
      </c>
      <c r="AB1516" s="28">
        <f t="shared" si="1016"/>
        <v>0</v>
      </c>
      <c r="AC1516" s="28">
        <f t="shared" si="1016"/>
        <v>0</v>
      </c>
      <c r="AD1516" s="28">
        <f t="shared" si="1016"/>
        <v>0</v>
      </c>
      <c r="AE1516" s="28">
        <f t="shared" si="1016"/>
        <v>0</v>
      </c>
      <c r="AF1516" s="28">
        <f t="shared" si="1016"/>
        <v>0</v>
      </c>
      <c r="AG1516" s="28">
        <f t="shared" si="1016"/>
        <v>0</v>
      </c>
      <c r="AH1516" s="28">
        <f t="shared" si="1016"/>
        <v>0</v>
      </c>
      <c r="AI1516" s="28">
        <f t="shared" si="1016"/>
        <v>0</v>
      </c>
      <c r="AJ1516" s="28">
        <f t="shared" si="1016"/>
        <v>0</v>
      </c>
      <c r="AK1516" s="28">
        <f t="shared" si="1016"/>
        <v>0</v>
      </c>
      <c r="AL1516" s="28">
        <f t="shared" si="1016"/>
        <v>0</v>
      </c>
      <c r="AM1516" s="28">
        <f t="shared" si="1016"/>
        <v>0</v>
      </c>
      <c r="AN1516" s="28">
        <f t="shared" si="1016"/>
        <v>0</v>
      </c>
      <c r="AO1516" s="28">
        <f t="shared" si="1016"/>
        <v>0</v>
      </c>
      <c r="AP1516" s="28">
        <f t="shared" si="1016"/>
        <v>0</v>
      </c>
      <c r="AQ1516" s="28">
        <f t="shared" si="1016"/>
        <v>0</v>
      </c>
      <c r="AR1516" s="28">
        <f t="shared" si="1016"/>
        <v>0</v>
      </c>
      <c r="AS1516" s="28">
        <f t="shared" si="1016"/>
        <v>0</v>
      </c>
      <c r="AT1516" s="28">
        <f t="shared" si="1016"/>
        <v>0</v>
      </c>
      <c r="AU1516" s="28">
        <f t="shared" si="1016"/>
        <v>0</v>
      </c>
      <c r="AV1516" s="28">
        <f t="shared" si="1016"/>
        <v>0</v>
      </c>
      <c r="AW1516" s="28">
        <f t="shared" si="1016"/>
        <v>0</v>
      </c>
      <c r="AX1516" s="28">
        <f t="shared" si="1016"/>
        <v>0</v>
      </c>
      <c r="AY1516" s="28">
        <f t="shared" si="1016"/>
        <v>0</v>
      </c>
      <c r="AZ1516" s="28">
        <f t="shared" si="1016"/>
        <v>0</v>
      </c>
      <c r="BA1516" s="28">
        <f t="shared" si="1016"/>
        <v>0</v>
      </c>
      <c r="BB1516" s="28">
        <f t="shared" si="1016"/>
        <v>0</v>
      </c>
      <c r="BC1516" s="28">
        <f t="shared" si="1016"/>
        <v>0</v>
      </c>
      <c r="BD1516" s="28">
        <f t="shared" si="1016"/>
        <v>0</v>
      </c>
    </row>
    <row r="1517" spans="1:59" ht="16" x14ac:dyDescent="0.2">
      <c r="B1517" s="11">
        <f t="shared" si="1010"/>
        <v>49</v>
      </c>
      <c r="C1517" s="12" t="str">
        <f t="shared" si="1010"/>
        <v>SCI RETAIL RENNES 2</v>
      </c>
      <c r="D1517" s="25" t="s">
        <v>241</v>
      </c>
      <c r="E1517" s="29">
        <v>289360.28999999998</v>
      </c>
      <c r="F1517" s="15"/>
      <c r="G1517" s="30" t="s">
        <v>10</v>
      </c>
      <c r="H1517" s="31">
        <v>0</v>
      </c>
      <c r="I1517" s="32">
        <v>0</v>
      </c>
      <c r="J1517" s="32">
        <v>0</v>
      </c>
      <c r="K1517" s="24"/>
      <c r="L1517" s="33" t="s">
        <v>242</v>
      </c>
      <c r="M1517" s="73"/>
      <c r="N1517" s="73"/>
      <c r="O1517" s="34">
        <f>($E1527&lt;=O$3)*($E1527&gt;O$2)*((O$3-$E1527+1)/O$4)
+($E1527&lt;=O$2)*((O$3-O$2+1)/O$4)
+($E1527&gt;O$3)*(0)</f>
        <v>1</v>
      </c>
      <c r="P1517" s="34">
        <f t="shared" ref="P1517:BD1517" si="1017">($E1527&lt;=P$3)*($E1527&gt;P$2)*((P$3-$E1527+1)/P$4)
+($E1527&lt;=P$2)*((P$3-P$2+1)/P$4)
+($E1527&gt;P$3)*(0)</f>
        <v>1</v>
      </c>
      <c r="Q1517" s="34">
        <f t="shared" si="1017"/>
        <v>1</v>
      </c>
      <c r="R1517" s="34">
        <f t="shared" si="1017"/>
        <v>1</v>
      </c>
      <c r="S1517" s="34">
        <f t="shared" si="1017"/>
        <v>1</v>
      </c>
      <c r="T1517" s="34">
        <f t="shared" si="1017"/>
        <v>1</v>
      </c>
      <c r="U1517" s="34">
        <f t="shared" si="1017"/>
        <v>1</v>
      </c>
      <c r="V1517" s="34">
        <f t="shared" si="1017"/>
        <v>1</v>
      </c>
      <c r="W1517" s="34">
        <f t="shared" si="1017"/>
        <v>1</v>
      </c>
      <c r="X1517" s="34">
        <f t="shared" si="1017"/>
        <v>1</v>
      </c>
      <c r="Y1517" s="34">
        <f t="shared" si="1017"/>
        <v>1</v>
      </c>
      <c r="Z1517" s="34">
        <f t="shared" si="1017"/>
        <v>1</v>
      </c>
      <c r="AA1517" s="34">
        <f t="shared" si="1017"/>
        <v>1</v>
      </c>
      <c r="AB1517" s="34">
        <f t="shared" si="1017"/>
        <v>1</v>
      </c>
      <c r="AC1517" s="34">
        <f t="shared" si="1017"/>
        <v>1</v>
      </c>
      <c r="AD1517" s="34">
        <f t="shared" si="1017"/>
        <v>1</v>
      </c>
      <c r="AE1517" s="34">
        <f t="shared" si="1017"/>
        <v>1</v>
      </c>
      <c r="AF1517" s="34">
        <f t="shared" si="1017"/>
        <v>1</v>
      </c>
      <c r="AG1517" s="34">
        <f t="shared" si="1017"/>
        <v>1</v>
      </c>
      <c r="AH1517" s="34">
        <f t="shared" si="1017"/>
        <v>1</v>
      </c>
      <c r="AI1517" s="34">
        <f t="shared" si="1017"/>
        <v>1</v>
      </c>
      <c r="AJ1517" s="34">
        <f t="shared" si="1017"/>
        <v>1</v>
      </c>
      <c r="AK1517" s="34">
        <f t="shared" si="1017"/>
        <v>1</v>
      </c>
      <c r="AL1517" s="34">
        <f t="shared" si="1017"/>
        <v>1</v>
      </c>
      <c r="AM1517" s="34">
        <f t="shared" si="1017"/>
        <v>1</v>
      </c>
      <c r="AN1517" s="34">
        <f t="shared" si="1017"/>
        <v>1</v>
      </c>
      <c r="AO1517" s="34">
        <f t="shared" si="1017"/>
        <v>1</v>
      </c>
      <c r="AP1517" s="34">
        <f t="shared" si="1017"/>
        <v>1</v>
      </c>
      <c r="AQ1517" s="34">
        <f t="shared" si="1017"/>
        <v>1</v>
      </c>
      <c r="AR1517" s="34">
        <f t="shared" si="1017"/>
        <v>1</v>
      </c>
      <c r="AS1517" s="34">
        <f t="shared" si="1017"/>
        <v>1</v>
      </c>
      <c r="AT1517" s="34">
        <f t="shared" si="1017"/>
        <v>1</v>
      </c>
      <c r="AU1517" s="34">
        <f t="shared" si="1017"/>
        <v>1</v>
      </c>
      <c r="AV1517" s="34">
        <f t="shared" si="1017"/>
        <v>1</v>
      </c>
      <c r="AW1517" s="34">
        <f t="shared" si="1017"/>
        <v>1</v>
      </c>
      <c r="AX1517" s="34">
        <f t="shared" si="1017"/>
        <v>1</v>
      </c>
      <c r="AY1517" s="34">
        <f t="shared" si="1017"/>
        <v>1</v>
      </c>
      <c r="AZ1517" s="34">
        <f t="shared" si="1017"/>
        <v>1</v>
      </c>
      <c r="BA1517" s="34">
        <f t="shared" si="1017"/>
        <v>1</v>
      </c>
      <c r="BB1517" s="34">
        <f t="shared" si="1017"/>
        <v>1</v>
      </c>
      <c r="BC1517" s="34">
        <f t="shared" si="1017"/>
        <v>1</v>
      </c>
      <c r="BD1517" s="34">
        <f t="shared" si="1017"/>
        <v>1</v>
      </c>
    </row>
    <row r="1518" spans="1:59" ht="16" x14ac:dyDescent="0.2">
      <c r="A1518" s="35"/>
      <c r="B1518" s="11">
        <f t="shared" si="1010"/>
        <v>49</v>
      </c>
      <c r="C1518" s="12" t="str">
        <f t="shared" si="1010"/>
        <v>SCI RETAIL RENNES 2</v>
      </c>
      <c r="D1518" s="25" t="s">
        <v>243</v>
      </c>
      <c r="E1518" s="29">
        <v>299023.53000000003</v>
      </c>
      <c r="F1518" s="15"/>
      <c r="G1518" s="30" t="s">
        <v>11</v>
      </c>
      <c r="H1518" s="31">
        <v>0</v>
      </c>
      <c r="I1518" s="32">
        <v>0</v>
      </c>
      <c r="J1518" s="32">
        <v>0</v>
      </c>
      <c r="K1518" s="35"/>
      <c r="M1518" s="84">
        <v>40909</v>
      </c>
      <c r="O1518" s="15"/>
      <c r="P1518" s="15"/>
      <c r="Q1518" s="15"/>
      <c r="R1518" s="15"/>
      <c r="S1518" s="15"/>
      <c r="T1518" s="15"/>
      <c r="U1518" s="15"/>
      <c r="V1518" s="15"/>
      <c r="W1518" s="15"/>
      <c r="X1518" s="15"/>
      <c r="Y1518" s="15"/>
      <c r="Z1518" s="15"/>
      <c r="AA1518" s="15"/>
      <c r="AB1518" s="15"/>
      <c r="AC1518" s="15"/>
      <c r="AD1518" s="15"/>
      <c r="AE1518" s="15"/>
      <c r="AF1518" s="15"/>
      <c r="AG1518" s="15"/>
      <c r="AH1518" s="15"/>
      <c r="AI1518" s="15"/>
      <c r="AJ1518" s="15"/>
      <c r="AK1518" s="15"/>
      <c r="AL1518" s="15"/>
      <c r="AM1518" s="15"/>
      <c r="AN1518" s="15"/>
      <c r="AO1518" s="15"/>
      <c r="AP1518" s="15"/>
      <c r="AQ1518" s="15"/>
      <c r="AR1518" s="15"/>
      <c r="AS1518" s="15"/>
      <c r="AT1518" s="15"/>
      <c r="AU1518" s="15"/>
      <c r="AV1518" s="15"/>
      <c r="AW1518" s="15"/>
      <c r="AX1518" s="15"/>
      <c r="AY1518" s="15"/>
      <c r="AZ1518" s="15"/>
      <c r="BA1518" s="15"/>
      <c r="BB1518" s="15"/>
      <c r="BC1518" s="15"/>
      <c r="BD1518" s="15"/>
      <c r="BE1518" s="35"/>
      <c r="BF1518" s="35"/>
      <c r="BG1518" s="35"/>
    </row>
    <row r="1519" spans="1:59" ht="16" x14ac:dyDescent="0.2">
      <c r="B1519" s="11">
        <f t="shared" si="1010"/>
        <v>49</v>
      </c>
      <c r="C1519" s="12" t="str">
        <f t="shared" si="1010"/>
        <v>SCI RETAIL RENNES 2</v>
      </c>
      <c r="D1519" s="25" t="s">
        <v>244</v>
      </c>
      <c r="E1519" s="29">
        <v>299023.53000000003</v>
      </c>
      <c r="F1519" s="15"/>
      <c r="G1519" s="36" t="s">
        <v>12</v>
      </c>
      <c r="H1519" s="31">
        <v>0</v>
      </c>
      <c r="I1519" s="32">
        <v>0</v>
      </c>
      <c r="J1519" s="32">
        <v>0</v>
      </c>
      <c r="K1519" s="24"/>
      <c r="L1519" s="37" t="s">
        <v>245</v>
      </c>
      <c r="M1519" s="74">
        <v>1</v>
      </c>
      <c r="N1519" s="74">
        <v>1</v>
      </c>
      <c r="O1519" s="38">
        <v>1</v>
      </c>
      <c r="P1519" s="38">
        <v>1</v>
      </c>
      <c r="Q1519" s="38">
        <v>1.01</v>
      </c>
      <c r="R1519" s="38">
        <v>1.01</v>
      </c>
      <c r="S1519" s="38">
        <v>1.01</v>
      </c>
      <c r="T1519" s="38">
        <v>1.01</v>
      </c>
      <c r="U1519" s="38">
        <v>1.0201</v>
      </c>
      <c r="V1519" s="38">
        <v>1.0201</v>
      </c>
      <c r="W1519" s="38">
        <v>1.0201</v>
      </c>
      <c r="X1519" s="38">
        <v>1.0201</v>
      </c>
      <c r="Y1519" s="38">
        <v>1.0303009999999999</v>
      </c>
      <c r="Z1519" s="38">
        <v>1.0303009999999999</v>
      </c>
      <c r="AA1519" s="38">
        <v>1.0303009999999999</v>
      </c>
      <c r="AB1519" s="38">
        <v>1.0303009999999999</v>
      </c>
      <c r="AC1519" s="38">
        <v>1.04060401</v>
      </c>
      <c r="AD1519" s="38">
        <v>1.04060401</v>
      </c>
      <c r="AE1519" s="38">
        <v>1.04060401</v>
      </c>
      <c r="AF1519" s="38">
        <v>1.04060401</v>
      </c>
      <c r="AG1519" s="38">
        <v>1.0510100500999999</v>
      </c>
      <c r="AH1519" s="38">
        <v>1.0510100500999999</v>
      </c>
      <c r="AI1519" s="38">
        <v>1.0510100500999999</v>
      </c>
      <c r="AJ1519" s="38">
        <v>1.0510100500999999</v>
      </c>
      <c r="AK1519" s="38">
        <v>1.0615201506009999</v>
      </c>
      <c r="AL1519" s="38">
        <v>1.0615201506009999</v>
      </c>
      <c r="AM1519" s="38">
        <v>1.0615201506009999</v>
      </c>
      <c r="AN1519" s="38">
        <v>1.0615201506009999</v>
      </c>
      <c r="AO1519" s="38">
        <v>1.0721353521070098</v>
      </c>
      <c r="AP1519" s="38">
        <v>1.0721353521070098</v>
      </c>
      <c r="AQ1519" s="38">
        <v>1.0721353521070098</v>
      </c>
      <c r="AR1519" s="38">
        <v>1.0721353521070098</v>
      </c>
      <c r="AS1519" s="38">
        <v>1.08285670562808</v>
      </c>
      <c r="AT1519" s="38">
        <v>1.08285670562808</v>
      </c>
      <c r="AU1519" s="38">
        <v>1.08285670562808</v>
      </c>
      <c r="AV1519" s="38">
        <v>1.08285670562808</v>
      </c>
      <c r="AW1519" s="38">
        <v>1.0936852726843609</v>
      </c>
      <c r="AX1519" s="38">
        <v>1.0936852726843609</v>
      </c>
      <c r="AY1519" s="38">
        <v>1.0936852726843609</v>
      </c>
      <c r="AZ1519" s="38">
        <v>1.0936852726843609</v>
      </c>
      <c r="BA1519" s="38">
        <v>1.1046221254112045</v>
      </c>
      <c r="BB1519" s="38">
        <v>1.1046221254112045</v>
      </c>
      <c r="BC1519" s="38">
        <v>1.1046221254112045</v>
      </c>
      <c r="BD1519" s="38">
        <v>1.1046221254112045</v>
      </c>
    </row>
    <row r="1520" spans="1:59" ht="16" x14ac:dyDescent="0.2">
      <c r="B1520" s="11">
        <f t="shared" si="1010"/>
        <v>49</v>
      </c>
      <c r="C1520" s="12" t="str">
        <f t="shared" si="1010"/>
        <v>SCI RETAIL RENNES 2</v>
      </c>
      <c r="D1520" s="25" t="s">
        <v>25</v>
      </c>
      <c r="E1520" s="39" t="s">
        <v>49</v>
      </c>
      <c r="F1520" s="15"/>
      <c r="K1520" s="24"/>
      <c r="L1520" s="16" t="s">
        <v>246</v>
      </c>
      <c r="M1520" s="70"/>
      <c r="N1520" s="70"/>
      <c r="O1520" s="40">
        <f>O1513*$E1517/4+O1517*$E1528/4</f>
        <v>77500</v>
      </c>
      <c r="P1520" s="40">
        <f t="shared" ref="P1520:BD1520" si="1018">P1513*$E1517/4+P1517*$E1528/4</f>
        <v>77500</v>
      </c>
      <c r="Q1520" s="40">
        <f t="shared" si="1018"/>
        <v>77500</v>
      </c>
      <c r="R1520" s="40">
        <f t="shared" si="1018"/>
        <v>77500</v>
      </c>
      <c r="S1520" s="40">
        <f t="shared" si="1018"/>
        <v>77500</v>
      </c>
      <c r="T1520" s="40">
        <f t="shared" si="1018"/>
        <v>77500</v>
      </c>
      <c r="U1520" s="40">
        <f t="shared" si="1018"/>
        <v>77500</v>
      </c>
      <c r="V1520" s="40">
        <f t="shared" si="1018"/>
        <v>77500</v>
      </c>
      <c r="W1520" s="40">
        <f t="shared" si="1018"/>
        <v>77500</v>
      </c>
      <c r="X1520" s="40">
        <f t="shared" si="1018"/>
        <v>77500</v>
      </c>
      <c r="Y1520" s="40">
        <f t="shared" si="1018"/>
        <v>77500</v>
      </c>
      <c r="Z1520" s="40">
        <f t="shared" si="1018"/>
        <v>77500</v>
      </c>
      <c r="AA1520" s="40">
        <f t="shared" si="1018"/>
        <v>77500</v>
      </c>
      <c r="AB1520" s="40">
        <f t="shared" si="1018"/>
        <v>77500</v>
      </c>
      <c r="AC1520" s="40">
        <f t="shared" si="1018"/>
        <v>77500</v>
      </c>
      <c r="AD1520" s="40">
        <f t="shared" si="1018"/>
        <v>77500</v>
      </c>
      <c r="AE1520" s="40">
        <f t="shared" si="1018"/>
        <v>77500</v>
      </c>
      <c r="AF1520" s="40">
        <f t="shared" si="1018"/>
        <v>77500</v>
      </c>
      <c r="AG1520" s="40">
        <f t="shared" si="1018"/>
        <v>77500</v>
      </c>
      <c r="AH1520" s="40">
        <f t="shared" si="1018"/>
        <v>77500</v>
      </c>
      <c r="AI1520" s="40">
        <f t="shared" si="1018"/>
        <v>77500</v>
      </c>
      <c r="AJ1520" s="40">
        <f t="shared" si="1018"/>
        <v>77500</v>
      </c>
      <c r="AK1520" s="40">
        <f t="shared" si="1018"/>
        <v>77500</v>
      </c>
      <c r="AL1520" s="40">
        <f t="shared" si="1018"/>
        <v>77500</v>
      </c>
      <c r="AM1520" s="40">
        <f t="shared" si="1018"/>
        <v>77500</v>
      </c>
      <c r="AN1520" s="40">
        <f t="shared" si="1018"/>
        <v>77500</v>
      </c>
      <c r="AO1520" s="40">
        <f t="shared" si="1018"/>
        <v>77500</v>
      </c>
      <c r="AP1520" s="40">
        <f t="shared" si="1018"/>
        <v>77500</v>
      </c>
      <c r="AQ1520" s="40">
        <f t="shared" si="1018"/>
        <v>77500</v>
      </c>
      <c r="AR1520" s="40">
        <f t="shared" si="1018"/>
        <v>77500</v>
      </c>
      <c r="AS1520" s="40">
        <f t="shared" si="1018"/>
        <v>77500</v>
      </c>
      <c r="AT1520" s="40">
        <f t="shared" si="1018"/>
        <v>77500</v>
      </c>
      <c r="AU1520" s="40">
        <f t="shared" si="1018"/>
        <v>77500</v>
      </c>
      <c r="AV1520" s="40">
        <f t="shared" si="1018"/>
        <v>77500</v>
      </c>
      <c r="AW1520" s="40">
        <f t="shared" si="1018"/>
        <v>77500</v>
      </c>
      <c r="AX1520" s="40">
        <f t="shared" si="1018"/>
        <v>77500</v>
      </c>
      <c r="AY1520" s="40">
        <f t="shared" si="1018"/>
        <v>77500</v>
      </c>
      <c r="AZ1520" s="40">
        <f t="shared" si="1018"/>
        <v>77500</v>
      </c>
      <c r="BA1520" s="40">
        <f t="shared" si="1018"/>
        <v>77500</v>
      </c>
      <c r="BB1520" s="40">
        <f t="shared" si="1018"/>
        <v>77500</v>
      </c>
      <c r="BC1520" s="40">
        <f t="shared" si="1018"/>
        <v>77500</v>
      </c>
      <c r="BD1520" s="40">
        <f t="shared" si="1018"/>
        <v>77500</v>
      </c>
    </row>
    <row r="1521" spans="1:59" ht="16" x14ac:dyDescent="0.2">
      <c r="B1521" s="11">
        <f t="shared" si="1010"/>
        <v>49</v>
      </c>
      <c r="C1521" s="12" t="str">
        <f t="shared" si="1010"/>
        <v>SCI RETAIL RENNES 2</v>
      </c>
      <c r="D1521" s="25" t="s">
        <v>247</v>
      </c>
      <c r="E1521" s="39" t="s">
        <v>248</v>
      </c>
      <c r="F1521" s="15"/>
      <c r="G1521" s="25" t="s">
        <v>249</v>
      </c>
      <c r="H1521" s="26">
        <v>44196</v>
      </c>
      <c r="I1521" s="25" t="s">
        <v>239</v>
      </c>
      <c r="J1521" s="26">
        <v>44196</v>
      </c>
      <c r="K1521" s="24"/>
      <c r="L1521" s="20" t="s">
        <v>250</v>
      </c>
      <c r="M1521" s="72"/>
      <c r="N1521" s="72"/>
      <c r="O1521" s="41">
        <f>IF($E1527&gt;=O$3,IF(O$3&lt;=($E1516+365),O1520,IFERROR(O1513*$E1518/4*O1519+
$E1528*O1517/4*IFERROR(O1519/$E1529,0),0)),IF(O$3&lt;=($E1527+365),O1513*$E1518/4*O1519+$E1528*O1517/4*IFERROR(O1519/$E1529,0),IFERROR($E1528*O1517/4*IFERROR(O1519/$E1529,0),0)))</f>
        <v>77500</v>
      </c>
      <c r="P1521" s="41">
        <f t="shared" ref="P1521:BD1521" si="1019">IF($E1527&gt;=P$3,IF(P$3&lt;=($E1516+365),P1520,IFERROR(P1513*$E1518/4*P1519+
$E1528*P1517/4*IFERROR(P1519/$E1529,0),0)),IF(P$3&lt;=($E1527+365),P1513*$E1518/4*P1519+$E1528*P1517/4*IFERROR(P1519/$E1529,0),IFERROR($E1528*P1517/4*IFERROR(P1519/$E1529,0),0)))</f>
        <v>77500</v>
      </c>
      <c r="Q1521" s="41">
        <f t="shared" si="1019"/>
        <v>78275</v>
      </c>
      <c r="R1521" s="41">
        <f t="shared" si="1019"/>
        <v>78275</v>
      </c>
      <c r="S1521" s="41">
        <f t="shared" si="1019"/>
        <v>78275</v>
      </c>
      <c r="T1521" s="41">
        <f t="shared" si="1019"/>
        <v>78275</v>
      </c>
      <c r="U1521" s="41">
        <f t="shared" si="1019"/>
        <v>79057.75</v>
      </c>
      <c r="V1521" s="41">
        <f t="shared" si="1019"/>
        <v>79057.75</v>
      </c>
      <c r="W1521" s="41">
        <f t="shared" si="1019"/>
        <v>79057.75</v>
      </c>
      <c r="X1521" s="41">
        <f t="shared" si="1019"/>
        <v>79057.75</v>
      </c>
      <c r="Y1521" s="41">
        <f t="shared" si="1019"/>
        <v>79848.327499999999</v>
      </c>
      <c r="Z1521" s="41">
        <f t="shared" si="1019"/>
        <v>79848.327499999999</v>
      </c>
      <c r="AA1521" s="41">
        <f t="shared" si="1019"/>
        <v>79848.327499999999</v>
      </c>
      <c r="AB1521" s="41">
        <f t="shared" si="1019"/>
        <v>79848.327499999999</v>
      </c>
      <c r="AC1521" s="41">
        <f t="shared" si="1019"/>
        <v>80646.810775000005</v>
      </c>
      <c r="AD1521" s="41">
        <f t="shared" si="1019"/>
        <v>80646.810775000005</v>
      </c>
      <c r="AE1521" s="41">
        <f t="shared" si="1019"/>
        <v>80646.810775000005</v>
      </c>
      <c r="AF1521" s="41">
        <f t="shared" si="1019"/>
        <v>80646.810775000005</v>
      </c>
      <c r="AG1521" s="41">
        <f t="shared" si="1019"/>
        <v>81453.27888274999</v>
      </c>
      <c r="AH1521" s="41">
        <f t="shared" si="1019"/>
        <v>81453.27888274999</v>
      </c>
      <c r="AI1521" s="41">
        <f t="shared" si="1019"/>
        <v>81453.27888274999</v>
      </c>
      <c r="AJ1521" s="41">
        <f t="shared" si="1019"/>
        <v>81453.27888274999</v>
      </c>
      <c r="AK1521" s="41">
        <f t="shared" si="1019"/>
        <v>82267.811671577496</v>
      </c>
      <c r="AL1521" s="41">
        <f t="shared" si="1019"/>
        <v>82267.811671577496</v>
      </c>
      <c r="AM1521" s="41">
        <f t="shared" si="1019"/>
        <v>82267.811671577496</v>
      </c>
      <c r="AN1521" s="41">
        <f t="shared" si="1019"/>
        <v>82267.811671577496</v>
      </c>
      <c r="AO1521" s="41">
        <f t="shared" si="1019"/>
        <v>83090.489788293256</v>
      </c>
      <c r="AP1521" s="41">
        <f t="shared" si="1019"/>
        <v>83090.489788293256</v>
      </c>
      <c r="AQ1521" s="41">
        <f t="shared" si="1019"/>
        <v>83090.489788293256</v>
      </c>
      <c r="AR1521" s="41">
        <f t="shared" si="1019"/>
        <v>83090.489788293256</v>
      </c>
      <c r="AS1521" s="41">
        <f t="shared" si="1019"/>
        <v>83921.394686176194</v>
      </c>
      <c r="AT1521" s="41">
        <f t="shared" si="1019"/>
        <v>83921.394686176194</v>
      </c>
      <c r="AU1521" s="41">
        <f t="shared" si="1019"/>
        <v>83921.394686176194</v>
      </c>
      <c r="AV1521" s="41">
        <f t="shared" si="1019"/>
        <v>83921.394686176194</v>
      </c>
      <c r="AW1521" s="41">
        <f t="shared" si="1019"/>
        <v>84760.608633037962</v>
      </c>
      <c r="AX1521" s="41">
        <f t="shared" si="1019"/>
        <v>84760.608633037962</v>
      </c>
      <c r="AY1521" s="41">
        <f t="shared" si="1019"/>
        <v>84760.608633037962</v>
      </c>
      <c r="AZ1521" s="41">
        <f t="shared" si="1019"/>
        <v>84760.608633037962</v>
      </c>
      <c r="BA1521" s="41">
        <f t="shared" si="1019"/>
        <v>85608.214719368349</v>
      </c>
      <c r="BB1521" s="41">
        <f t="shared" si="1019"/>
        <v>85608.214719368349</v>
      </c>
      <c r="BC1521" s="41">
        <f t="shared" si="1019"/>
        <v>85608.214719368349</v>
      </c>
      <c r="BD1521" s="41">
        <f t="shared" si="1019"/>
        <v>85608.214719368349</v>
      </c>
    </row>
    <row r="1522" spans="1:59" ht="16" x14ac:dyDescent="0.2">
      <c r="B1522" s="11">
        <f t="shared" si="1010"/>
        <v>49</v>
      </c>
      <c r="C1522" s="12" t="str">
        <f t="shared" si="1010"/>
        <v>SCI RETAIL RENNES 2</v>
      </c>
      <c r="D1522" s="25" t="s">
        <v>8</v>
      </c>
      <c r="E1522" s="42">
        <v>0</v>
      </c>
      <c r="F1522" s="15"/>
      <c r="I1522" s="15"/>
      <c r="J1522" s="24"/>
      <c r="K1522" s="24"/>
      <c r="L1522" s="20" t="s">
        <v>251</v>
      </c>
      <c r="M1522" s="72"/>
      <c r="N1522" s="72"/>
      <c r="O1522" s="41">
        <f>-$E1518/4*O1512
+(O1512&gt;0)*($J1517&gt;=O$2)*($J1517&lt;=O$3)*(($J1517-O$2+1)/O$4*$H1517/4)
+(O1512&gt;0)*($J1517&gt;O$3)*($I1517&lt;=O$3)*($I1517&gt;=O$2)*((O$3-$I1517+1)/O$4*$H1517/4)
+(O1512&gt;0)*($J1517&gt;O$3)*($I1517&lt;O$2)*$H1517/4
+(O1512&gt;0)*($J1518&gt;=O$2)*($J1518&lt;=O$3)*(($J1518-O$2+1)/O$4*$H1518/4)
+(O1512&gt;0)*($J1518&gt;O$3)*($I1518&lt;=O$3)*($I1518&gt;=O$2)*((O$3-$I1518+1)/O$4*$H1518/4)
+(O1512&gt;0)*($J1518&gt;O$3)*($I1518&lt;O$2)*$H1518/4
+(O1512&gt;0)*($J1519&gt;=O$2)*($J1519&lt;=O$3)*(($J1519-O$2+1)/O$4*$H1519/4)
+(O1512&gt;0)*($J1519&gt;O$3)*($I1519&lt;=O$3)*($I1519&gt;=O$2)*((O$3-$I1519+1)/O$4*$H1519/4)
+(O1512&gt;0)*($J1519&gt;O$3)*($I1519&lt;O$2)*$H1519/4
-$E1528/4*O1516
+(O1516&gt;0)*($J1528&gt;=O$2)*($J1528&lt;=O$3)*(($J1528-O$2+1)/O$4*$H1528/4)
+(O1516&gt;0)*($J1528&gt;O$3)*($I1528&lt;=O$3)*($I1528&gt;=O$2)*((O$3-$I1528+1)/O$4*$H1528/4)
+(O1516&gt;0)*($J1528&gt;O$3)*($I1528&lt;O$2)*$H1528/4
+(O1516&gt;0)*($J1529&gt;=O$2)*($J1529&lt;=O$3)*(($J1529-O$2+1)/O$4*$H1529/4)
+(O1516&gt;0)*($J1529&gt;O$3)*($I1529&lt;=O$3)*($I1529&gt;=O$2)*((O$3-$I1529+1)/O$4*$H1529/4)
+(O1516&gt;0)*($J1529&gt;O$3)*($I1529&lt;O$2)*$H1529/4
+(O1516&gt;0)*($J1530&gt;=O$2)*($J1530&lt;=O$3)*(($J1530-O$2+1)/O$4*$H1530/4)
+(O1516&gt;0)*($J1530&gt;O$3)*($I1530&lt;=O$3)*($I1530&gt;=O$2)*((O$3-$I1530+1)/O$4*$H1530/4)
+(O1516&gt;0)*($J1530&gt;O$3)*($I1530&lt;O$2)*$H1530/4</f>
        <v>0</v>
      </c>
      <c r="P1522" s="41">
        <f t="shared" ref="P1522:BD1522" si="1020">-$E1518/4*P1512
+(P1512&gt;0)*($J1517&gt;=P$2)*($J1517&lt;=P$3)*(($J1517-P$2+1)/P$4*$H1517/4)
+(P1512&gt;0)*($J1517&gt;P$3)*($I1517&lt;=P$3)*($I1517&gt;=P$2)*((P$3-$I1517+1)/P$4*$H1517/4)
+(P1512&gt;0)*($J1517&gt;P$3)*($I1517&lt;P$2)*$H1517/4
+(P1512&gt;0)*($J1518&gt;=P$2)*($J1518&lt;=P$3)*(($J1518-P$2+1)/P$4*$H1518/4)
+(P1512&gt;0)*($J1518&gt;P$3)*($I1518&lt;=P$3)*($I1518&gt;=P$2)*((P$3-$I1518+1)/P$4*$H1518/4)
+(P1512&gt;0)*($J1518&gt;P$3)*($I1518&lt;P$2)*$H1518/4
+(P1512&gt;0)*($J1519&gt;=P$2)*($J1519&lt;=P$3)*(($J1519-P$2+1)/P$4*$H1519/4)
+(P1512&gt;0)*($J1519&gt;P$3)*($I1519&lt;=P$3)*($I1519&gt;=P$2)*((P$3-$I1519+1)/P$4*$H1519/4)
+(P1512&gt;0)*($J1519&gt;P$3)*($I1519&lt;P$2)*$H1519/4
-$E1528/4*P1516
+(P1516&gt;0)*($J1528&gt;=P$2)*($J1528&lt;=P$3)*(($J1528-P$2+1)/P$4*$H1528/4)
+(P1516&gt;0)*($J1528&gt;P$3)*($I1528&lt;=P$3)*($I1528&gt;=P$2)*((P$3-$I1528+1)/P$4*$H1528/4)
+(P1516&gt;0)*($J1528&gt;P$3)*($I1528&lt;P$2)*$H1528/4
+(P1516&gt;0)*($J1529&gt;=P$2)*($J1529&lt;=P$3)*(($J1529-P$2+1)/P$4*$H1529/4)
+(P1516&gt;0)*($J1529&gt;P$3)*($I1529&lt;=P$3)*($I1529&gt;=P$2)*((P$3-$I1529+1)/P$4*$H1529/4)
+(P1516&gt;0)*($J1529&gt;P$3)*($I1529&lt;P$2)*$H1529/4
+(P1516&gt;0)*($J1530&gt;=P$2)*($J1530&lt;=P$3)*(($J1530-P$2+1)/P$4*$H1530/4)
+(P1516&gt;0)*($J1530&gt;P$3)*($I1530&lt;=P$3)*($I1530&gt;=P$2)*((P$3-$I1530+1)/P$4*$H1530/4)
+(P1516&gt;0)*($J1530&gt;P$3)*($I1530&lt;P$2)*$H1530/4</f>
        <v>0</v>
      </c>
      <c r="Q1522" s="41">
        <f t="shared" si="1020"/>
        <v>0</v>
      </c>
      <c r="R1522" s="41">
        <f t="shared" si="1020"/>
        <v>0</v>
      </c>
      <c r="S1522" s="41">
        <f t="shared" si="1020"/>
        <v>0</v>
      </c>
      <c r="T1522" s="41">
        <f t="shared" si="1020"/>
        <v>0</v>
      </c>
      <c r="U1522" s="41">
        <f t="shared" si="1020"/>
        <v>0</v>
      </c>
      <c r="V1522" s="41">
        <f t="shared" si="1020"/>
        <v>0</v>
      </c>
      <c r="W1522" s="41">
        <f t="shared" si="1020"/>
        <v>0</v>
      </c>
      <c r="X1522" s="41">
        <f t="shared" si="1020"/>
        <v>0</v>
      </c>
      <c r="Y1522" s="41">
        <f t="shared" si="1020"/>
        <v>0</v>
      </c>
      <c r="Z1522" s="41">
        <f t="shared" si="1020"/>
        <v>0</v>
      </c>
      <c r="AA1522" s="41">
        <f t="shared" si="1020"/>
        <v>0</v>
      </c>
      <c r="AB1522" s="41">
        <f t="shared" si="1020"/>
        <v>0</v>
      </c>
      <c r="AC1522" s="41">
        <f t="shared" si="1020"/>
        <v>0</v>
      </c>
      <c r="AD1522" s="41">
        <f t="shared" si="1020"/>
        <v>0</v>
      </c>
      <c r="AE1522" s="41">
        <f t="shared" si="1020"/>
        <v>0</v>
      </c>
      <c r="AF1522" s="41">
        <f t="shared" si="1020"/>
        <v>0</v>
      </c>
      <c r="AG1522" s="41">
        <f t="shared" si="1020"/>
        <v>0</v>
      </c>
      <c r="AH1522" s="41">
        <f t="shared" si="1020"/>
        <v>0</v>
      </c>
      <c r="AI1522" s="41">
        <f t="shared" si="1020"/>
        <v>0</v>
      </c>
      <c r="AJ1522" s="41">
        <f t="shared" si="1020"/>
        <v>0</v>
      </c>
      <c r="AK1522" s="41">
        <f t="shared" si="1020"/>
        <v>0</v>
      </c>
      <c r="AL1522" s="41">
        <f t="shared" si="1020"/>
        <v>0</v>
      </c>
      <c r="AM1522" s="41">
        <f t="shared" si="1020"/>
        <v>0</v>
      </c>
      <c r="AN1522" s="41">
        <f t="shared" si="1020"/>
        <v>0</v>
      </c>
      <c r="AO1522" s="41">
        <f t="shared" si="1020"/>
        <v>0</v>
      </c>
      <c r="AP1522" s="41">
        <f t="shared" si="1020"/>
        <v>0</v>
      </c>
      <c r="AQ1522" s="41">
        <f t="shared" si="1020"/>
        <v>0</v>
      </c>
      <c r="AR1522" s="41">
        <f t="shared" si="1020"/>
        <v>0</v>
      </c>
      <c r="AS1522" s="41">
        <f t="shared" si="1020"/>
        <v>0</v>
      </c>
      <c r="AT1522" s="41">
        <f t="shared" si="1020"/>
        <v>0</v>
      </c>
      <c r="AU1522" s="41">
        <f t="shared" si="1020"/>
        <v>0</v>
      </c>
      <c r="AV1522" s="41">
        <f t="shared" si="1020"/>
        <v>0</v>
      </c>
      <c r="AW1522" s="41">
        <f t="shared" si="1020"/>
        <v>0</v>
      </c>
      <c r="AX1522" s="41">
        <f t="shared" si="1020"/>
        <v>0</v>
      </c>
      <c r="AY1522" s="41">
        <f t="shared" si="1020"/>
        <v>0</v>
      </c>
      <c r="AZ1522" s="41">
        <f t="shared" si="1020"/>
        <v>0</v>
      </c>
      <c r="BA1522" s="41">
        <f t="shared" si="1020"/>
        <v>0</v>
      </c>
      <c r="BB1522" s="41">
        <f t="shared" si="1020"/>
        <v>0</v>
      </c>
      <c r="BC1522" s="41">
        <f t="shared" si="1020"/>
        <v>0</v>
      </c>
      <c r="BD1522" s="41">
        <f t="shared" si="1020"/>
        <v>0</v>
      </c>
    </row>
    <row r="1523" spans="1:59" ht="16" x14ac:dyDescent="0.2">
      <c r="B1523" s="11">
        <f t="shared" si="1010"/>
        <v>49</v>
      </c>
      <c r="C1523" s="12" t="str">
        <f t="shared" si="1010"/>
        <v>SCI RETAIL RENNES 2</v>
      </c>
      <c r="D1523" s="43" t="s">
        <v>252</v>
      </c>
      <c r="E1523" s="42" t="s">
        <v>289</v>
      </c>
      <c r="F1523" s="44"/>
      <c r="G1523" s="43" t="s">
        <v>253</v>
      </c>
      <c r="H1523" s="39" t="s">
        <v>280</v>
      </c>
      <c r="I1523" s="43" t="s">
        <v>254</v>
      </c>
      <c r="J1523" s="32">
        <v>0</v>
      </c>
      <c r="K1523" s="24"/>
      <c r="L1523" s="20" t="s">
        <v>255</v>
      </c>
      <c r="M1523" s="72"/>
      <c r="N1523" s="72"/>
      <c r="O1523" s="41">
        <v>0</v>
      </c>
      <c r="P1523" s="41">
        <v>0</v>
      </c>
      <c r="Q1523" s="41">
        <v>0</v>
      </c>
      <c r="R1523" s="41">
        <v>0</v>
      </c>
      <c r="S1523" s="41">
        <v>0</v>
      </c>
      <c r="T1523" s="41">
        <v>0</v>
      </c>
      <c r="U1523" s="41">
        <v>0</v>
      </c>
      <c r="V1523" s="41">
        <v>0</v>
      </c>
      <c r="W1523" s="41">
        <v>0</v>
      </c>
      <c r="X1523" s="41">
        <v>0</v>
      </c>
      <c r="Y1523" s="41">
        <v>0</v>
      </c>
      <c r="Z1523" s="41">
        <v>0</v>
      </c>
      <c r="AA1523" s="41">
        <v>0</v>
      </c>
      <c r="AB1523" s="41">
        <v>0</v>
      </c>
      <c r="AC1523" s="41">
        <v>0</v>
      </c>
      <c r="AD1523" s="41">
        <v>0</v>
      </c>
      <c r="AE1523" s="41">
        <v>0</v>
      </c>
      <c r="AF1523" s="41">
        <v>0</v>
      </c>
      <c r="AG1523" s="41">
        <v>0</v>
      </c>
      <c r="AH1523" s="41">
        <v>0</v>
      </c>
      <c r="AI1523" s="41">
        <v>0</v>
      </c>
      <c r="AJ1523" s="41">
        <v>0</v>
      </c>
      <c r="AK1523" s="41">
        <v>0</v>
      </c>
      <c r="AL1523" s="41">
        <v>0</v>
      </c>
      <c r="AM1523" s="41">
        <v>0</v>
      </c>
      <c r="AN1523" s="41">
        <v>0</v>
      </c>
      <c r="AO1523" s="41">
        <v>0</v>
      </c>
      <c r="AP1523" s="41">
        <v>0</v>
      </c>
      <c r="AQ1523" s="41">
        <v>0</v>
      </c>
      <c r="AR1523" s="41">
        <v>0</v>
      </c>
      <c r="AS1523" s="41">
        <v>0</v>
      </c>
      <c r="AT1523" s="41">
        <v>0</v>
      </c>
      <c r="AU1523" s="41">
        <v>0</v>
      </c>
      <c r="AV1523" s="41">
        <v>0</v>
      </c>
      <c r="AW1523" s="41">
        <v>0</v>
      </c>
      <c r="AX1523" s="41">
        <v>0</v>
      </c>
      <c r="AY1523" s="41">
        <v>0</v>
      </c>
      <c r="AZ1523" s="41">
        <v>0</v>
      </c>
      <c r="BA1523" s="41">
        <v>0</v>
      </c>
      <c r="BB1523" s="41">
        <v>0</v>
      </c>
      <c r="BC1523" s="41">
        <v>0</v>
      </c>
      <c r="BD1523" s="41">
        <v>0</v>
      </c>
    </row>
    <row r="1524" spans="1:59" ht="16" x14ac:dyDescent="0.2">
      <c r="B1524" s="11">
        <f t="shared" si="1010"/>
        <v>49</v>
      </c>
      <c r="C1524" s="12" t="str">
        <f t="shared" si="1010"/>
        <v>SCI RETAIL RENNES 2</v>
      </c>
      <c r="D1524" s="43" t="s">
        <v>256</v>
      </c>
      <c r="E1524" s="32">
        <v>44196</v>
      </c>
      <c r="G1524" s="43" t="s">
        <v>257</v>
      </c>
      <c r="H1524" s="42">
        <v>0</v>
      </c>
      <c r="I1524" s="43" t="s">
        <v>258</v>
      </c>
      <c r="J1524" s="29">
        <v>310000</v>
      </c>
      <c r="K1524" s="23"/>
      <c r="L1524" s="33" t="s">
        <v>259</v>
      </c>
      <c r="M1524" s="73"/>
      <c r="N1524" s="73"/>
      <c r="O1524" s="45">
        <f>-(O1521+O1522)*IFERROR((O1511+O1515)/(O1513+O1517),0)</f>
        <v>0</v>
      </c>
      <c r="P1524" s="45">
        <f t="shared" ref="P1524:BD1524" si="1021">-(P1521+P1522)*IFERROR((P1511+P1515)/(P1513+P1517),0)</f>
        <v>0</v>
      </c>
      <c r="Q1524" s="45">
        <f t="shared" si="1021"/>
        <v>0</v>
      </c>
      <c r="R1524" s="45">
        <f t="shared" si="1021"/>
        <v>0</v>
      </c>
      <c r="S1524" s="45">
        <f t="shared" si="1021"/>
        <v>0</v>
      </c>
      <c r="T1524" s="45">
        <f t="shared" si="1021"/>
        <v>0</v>
      </c>
      <c r="U1524" s="45">
        <f t="shared" si="1021"/>
        <v>0</v>
      </c>
      <c r="V1524" s="45">
        <f t="shared" si="1021"/>
        <v>0</v>
      </c>
      <c r="W1524" s="45">
        <f t="shared" si="1021"/>
        <v>0</v>
      </c>
      <c r="X1524" s="45">
        <f t="shared" si="1021"/>
        <v>0</v>
      </c>
      <c r="Y1524" s="45">
        <f t="shared" si="1021"/>
        <v>0</v>
      </c>
      <c r="Z1524" s="45">
        <f t="shared" si="1021"/>
        <v>0</v>
      </c>
      <c r="AA1524" s="45">
        <f t="shared" si="1021"/>
        <v>0</v>
      </c>
      <c r="AB1524" s="45">
        <f t="shared" si="1021"/>
        <v>0</v>
      </c>
      <c r="AC1524" s="45">
        <f t="shared" si="1021"/>
        <v>0</v>
      </c>
      <c r="AD1524" s="45">
        <f t="shared" si="1021"/>
        <v>0</v>
      </c>
      <c r="AE1524" s="45">
        <f t="shared" si="1021"/>
        <v>0</v>
      </c>
      <c r="AF1524" s="45">
        <f t="shared" si="1021"/>
        <v>0</v>
      </c>
      <c r="AG1524" s="45">
        <f t="shared" si="1021"/>
        <v>0</v>
      </c>
      <c r="AH1524" s="45">
        <f t="shared" si="1021"/>
        <v>0</v>
      </c>
      <c r="AI1524" s="45">
        <f t="shared" si="1021"/>
        <v>0</v>
      </c>
      <c r="AJ1524" s="45">
        <f t="shared" si="1021"/>
        <v>0</v>
      </c>
      <c r="AK1524" s="45">
        <f t="shared" si="1021"/>
        <v>0</v>
      </c>
      <c r="AL1524" s="45">
        <f t="shared" si="1021"/>
        <v>0</v>
      </c>
      <c r="AM1524" s="45">
        <f t="shared" si="1021"/>
        <v>0</v>
      </c>
      <c r="AN1524" s="45">
        <f t="shared" si="1021"/>
        <v>0</v>
      </c>
      <c r="AO1524" s="45">
        <f t="shared" si="1021"/>
        <v>0</v>
      </c>
      <c r="AP1524" s="45">
        <f t="shared" si="1021"/>
        <v>0</v>
      </c>
      <c r="AQ1524" s="45">
        <f t="shared" si="1021"/>
        <v>0</v>
      </c>
      <c r="AR1524" s="45">
        <f t="shared" si="1021"/>
        <v>0</v>
      </c>
      <c r="AS1524" s="45">
        <f t="shared" si="1021"/>
        <v>0</v>
      </c>
      <c r="AT1524" s="45">
        <f t="shared" si="1021"/>
        <v>0</v>
      </c>
      <c r="AU1524" s="45">
        <f t="shared" si="1021"/>
        <v>0</v>
      </c>
      <c r="AV1524" s="45">
        <f t="shared" si="1021"/>
        <v>0</v>
      </c>
      <c r="AW1524" s="45">
        <f t="shared" si="1021"/>
        <v>0</v>
      </c>
      <c r="AX1524" s="45">
        <f t="shared" si="1021"/>
        <v>0</v>
      </c>
      <c r="AY1524" s="45">
        <f t="shared" si="1021"/>
        <v>0</v>
      </c>
      <c r="AZ1524" s="45">
        <f t="shared" si="1021"/>
        <v>0</v>
      </c>
      <c r="BA1524" s="45">
        <f t="shared" si="1021"/>
        <v>0</v>
      </c>
      <c r="BB1524" s="45">
        <f t="shared" si="1021"/>
        <v>0</v>
      </c>
      <c r="BC1524" s="45">
        <f t="shared" si="1021"/>
        <v>0</v>
      </c>
      <c r="BD1524" s="45">
        <f t="shared" si="1021"/>
        <v>0</v>
      </c>
    </row>
    <row r="1525" spans="1:59" ht="16" x14ac:dyDescent="0.2">
      <c r="B1525" s="11">
        <f t="shared" si="1010"/>
        <v>49</v>
      </c>
      <c r="C1525" s="12" t="str">
        <f t="shared" si="1010"/>
        <v>SCI RETAIL RENNES 2</v>
      </c>
      <c r="K1525" s="24"/>
      <c r="O1525" s="15"/>
      <c r="P1525" s="15"/>
      <c r="Q1525" s="15"/>
      <c r="R1525" s="15"/>
      <c r="S1525" s="15"/>
      <c r="T1525" s="15"/>
      <c r="U1525" s="15"/>
      <c r="V1525" s="15"/>
      <c r="W1525" s="15"/>
      <c r="X1525" s="15"/>
      <c r="Y1525" s="15"/>
      <c r="Z1525" s="15"/>
      <c r="AA1525" s="15"/>
      <c r="AB1525" s="15"/>
      <c r="AC1525" s="15"/>
      <c r="AD1525" s="15"/>
      <c r="AE1525" s="15"/>
      <c r="AF1525" s="15"/>
      <c r="AG1525" s="15"/>
      <c r="AH1525" s="15"/>
      <c r="AI1525" s="15"/>
      <c r="AJ1525" s="15"/>
      <c r="AK1525" s="15"/>
      <c r="AL1525" s="15"/>
      <c r="AM1525" s="15"/>
      <c r="AN1525" s="15"/>
      <c r="AO1525" s="15"/>
      <c r="AP1525" s="15"/>
      <c r="AQ1525" s="15"/>
      <c r="AR1525" s="15"/>
      <c r="AS1525" s="15"/>
      <c r="AT1525" s="15"/>
      <c r="AU1525" s="15"/>
      <c r="AV1525" s="15"/>
      <c r="AW1525" s="15"/>
      <c r="AX1525" s="15"/>
      <c r="AY1525" s="15"/>
      <c r="AZ1525" s="15"/>
      <c r="BA1525" s="15"/>
      <c r="BB1525" s="15"/>
      <c r="BC1525" s="15"/>
      <c r="BD1525" s="15"/>
    </row>
    <row r="1526" spans="1:59" ht="16" x14ac:dyDescent="0.2">
      <c r="B1526" s="11">
        <f t="shared" si="1010"/>
        <v>49</v>
      </c>
      <c r="C1526" s="12" t="str">
        <f t="shared" si="1010"/>
        <v>SCI RETAIL RENNES 2</v>
      </c>
      <c r="G1526" s="46" t="s">
        <v>229</v>
      </c>
      <c r="H1526" s="104" t="s">
        <v>26</v>
      </c>
      <c r="I1526" s="105"/>
      <c r="J1526" s="106"/>
      <c r="K1526" s="23"/>
      <c r="L1526" s="47" t="s">
        <v>4</v>
      </c>
      <c r="M1526" s="81"/>
      <c r="N1526" s="81"/>
      <c r="O1526" s="48">
        <f>SUM(O1521:O1524)</f>
        <v>77500</v>
      </c>
      <c r="P1526" s="48">
        <f t="shared" ref="P1526:BD1526" si="1022">SUM(P1521:P1524)</f>
        <v>77500</v>
      </c>
      <c r="Q1526" s="48">
        <f t="shared" si="1022"/>
        <v>78275</v>
      </c>
      <c r="R1526" s="48">
        <f t="shared" si="1022"/>
        <v>78275</v>
      </c>
      <c r="S1526" s="48">
        <f t="shared" si="1022"/>
        <v>78275</v>
      </c>
      <c r="T1526" s="48">
        <f t="shared" si="1022"/>
        <v>78275</v>
      </c>
      <c r="U1526" s="48">
        <f t="shared" si="1022"/>
        <v>79057.75</v>
      </c>
      <c r="V1526" s="48">
        <f t="shared" si="1022"/>
        <v>79057.75</v>
      </c>
      <c r="W1526" s="48">
        <f t="shared" si="1022"/>
        <v>79057.75</v>
      </c>
      <c r="X1526" s="48">
        <f t="shared" si="1022"/>
        <v>79057.75</v>
      </c>
      <c r="Y1526" s="48">
        <f t="shared" si="1022"/>
        <v>79848.327499999999</v>
      </c>
      <c r="Z1526" s="48">
        <f t="shared" si="1022"/>
        <v>79848.327499999999</v>
      </c>
      <c r="AA1526" s="48">
        <f t="shared" si="1022"/>
        <v>79848.327499999999</v>
      </c>
      <c r="AB1526" s="48">
        <f t="shared" si="1022"/>
        <v>79848.327499999999</v>
      </c>
      <c r="AC1526" s="48">
        <f t="shared" si="1022"/>
        <v>80646.810775000005</v>
      </c>
      <c r="AD1526" s="48">
        <f t="shared" si="1022"/>
        <v>80646.810775000005</v>
      </c>
      <c r="AE1526" s="48">
        <f t="shared" si="1022"/>
        <v>80646.810775000005</v>
      </c>
      <c r="AF1526" s="48">
        <f t="shared" si="1022"/>
        <v>80646.810775000005</v>
      </c>
      <c r="AG1526" s="48">
        <f t="shared" si="1022"/>
        <v>81453.27888274999</v>
      </c>
      <c r="AH1526" s="48">
        <f t="shared" si="1022"/>
        <v>81453.27888274999</v>
      </c>
      <c r="AI1526" s="48">
        <f t="shared" si="1022"/>
        <v>81453.27888274999</v>
      </c>
      <c r="AJ1526" s="48">
        <f t="shared" si="1022"/>
        <v>81453.27888274999</v>
      </c>
      <c r="AK1526" s="48">
        <f t="shared" si="1022"/>
        <v>82267.811671577496</v>
      </c>
      <c r="AL1526" s="48">
        <f t="shared" si="1022"/>
        <v>82267.811671577496</v>
      </c>
      <c r="AM1526" s="48">
        <f t="shared" si="1022"/>
        <v>82267.811671577496</v>
      </c>
      <c r="AN1526" s="48">
        <f t="shared" si="1022"/>
        <v>82267.811671577496</v>
      </c>
      <c r="AO1526" s="48">
        <f t="shared" si="1022"/>
        <v>83090.489788293256</v>
      </c>
      <c r="AP1526" s="48">
        <f t="shared" si="1022"/>
        <v>83090.489788293256</v>
      </c>
      <c r="AQ1526" s="48">
        <f t="shared" si="1022"/>
        <v>83090.489788293256</v>
      </c>
      <c r="AR1526" s="48">
        <f t="shared" si="1022"/>
        <v>83090.489788293256</v>
      </c>
      <c r="AS1526" s="48">
        <f t="shared" si="1022"/>
        <v>83921.394686176194</v>
      </c>
      <c r="AT1526" s="48">
        <f t="shared" si="1022"/>
        <v>83921.394686176194</v>
      </c>
      <c r="AU1526" s="48">
        <f t="shared" si="1022"/>
        <v>83921.394686176194</v>
      </c>
      <c r="AV1526" s="48">
        <f t="shared" si="1022"/>
        <v>83921.394686176194</v>
      </c>
      <c r="AW1526" s="48">
        <f t="shared" si="1022"/>
        <v>84760.608633037962</v>
      </c>
      <c r="AX1526" s="48">
        <f t="shared" si="1022"/>
        <v>84760.608633037962</v>
      </c>
      <c r="AY1526" s="48">
        <f t="shared" si="1022"/>
        <v>84760.608633037962</v>
      </c>
      <c r="AZ1526" s="48">
        <f t="shared" si="1022"/>
        <v>84760.608633037962</v>
      </c>
      <c r="BA1526" s="48">
        <f t="shared" si="1022"/>
        <v>85608.214719368349</v>
      </c>
      <c r="BB1526" s="48">
        <f t="shared" si="1022"/>
        <v>85608.214719368349</v>
      </c>
      <c r="BC1526" s="48">
        <f t="shared" si="1022"/>
        <v>85608.214719368349</v>
      </c>
      <c r="BD1526" s="48">
        <f t="shared" si="1022"/>
        <v>85608.214719368349</v>
      </c>
    </row>
    <row r="1527" spans="1:59" ht="16" x14ac:dyDescent="0.2">
      <c r="B1527" s="11">
        <f t="shared" ref="B1527:C1532" si="1023">B1526</f>
        <v>49</v>
      </c>
      <c r="C1527" s="12" t="str">
        <f t="shared" si="1023"/>
        <v>SCI RETAIL RENNES 2</v>
      </c>
      <c r="D1527" s="46" t="s">
        <v>260</v>
      </c>
      <c r="E1527" s="32">
        <v>44196</v>
      </c>
      <c r="F1527" s="15"/>
      <c r="G1527" s="46" t="s">
        <v>261</v>
      </c>
      <c r="H1527" s="46" t="s">
        <v>237</v>
      </c>
      <c r="I1527" s="46" t="s">
        <v>238</v>
      </c>
      <c r="J1527" s="46" t="s">
        <v>239</v>
      </c>
      <c r="K1527" s="23"/>
      <c r="O1527" s="15"/>
      <c r="P1527" s="15"/>
      <c r="Q1527" s="15"/>
      <c r="R1527" s="15"/>
      <c r="S1527" s="15"/>
      <c r="T1527" s="15"/>
      <c r="U1527" s="15"/>
      <c r="V1527" s="15"/>
      <c r="W1527" s="15"/>
      <c r="X1527" s="15"/>
      <c r="Y1527" s="15"/>
      <c r="Z1527" s="15"/>
      <c r="AA1527" s="15"/>
      <c r="AB1527" s="15"/>
      <c r="AC1527" s="15"/>
      <c r="AD1527" s="15"/>
      <c r="AE1527" s="15"/>
      <c r="AF1527" s="15"/>
      <c r="AG1527" s="15"/>
      <c r="AH1527" s="15"/>
      <c r="AI1527" s="15"/>
      <c r="AJ1527" s="15"/>
      <c r="AK1527" s="15"/>
      <c r="AL1527" s="15"/>
      <c r="AM1527" s="15"/>
      <c r="AN1527" s="15"/>
      <c r="AO1527" s="15"/>
      <c r="AP1527" s="15"/>
      <c r="AQ1527" s="15"/>
      <c r="AR1527" s="15"/>
      <c r="AS1527" s="15"/>
      <c r="AT1527" s="15"/>
      <c r="AU1527" s="15"/>
      <c r="AV1527" s="15"/>
      <c r="AW1527" s="15"/>
      <c r="AX1527" s="15"/>
      <c r="AY1527" s="15"/>
      <c r="AZ1527" s="15"/>
      <c r="BA1527" s="15"/>
      <c r="BB1527" s="15"/>
      <c r="BC1527" s="15"/>
      <c r="BD1527" s="15"/>
    </row>
    <row r="1528" spans="1:59" ht="16" x14ac:dyDescent="0.2">
      <c r="B1528" s="11">
        <f t="shared" si="1023"/>
        <v>49</v>
      </c>
      <c r="C1528" s="12" t="str">
        <f t="shared" si="1023"/>
        <v>SCI RETAIL RENNES 2</v>
      </c>
      <c r="D1528" s="46" t="s">
        <v>262</v>
      </c>
      <c r="E1528" s="31">
        <v>310000</v>
      </c>
      <c r="F1528" s="15"/>
      <c r="G1528" s="49" t="s">
        <v>263</v>
      </c>
      <c r="H1528" s="31">
        <v>0</v>
      </c>
      <c r="I1528" s="32">
        <v>0</v>
      </c>
      <c r="J1528" s="32">
        <v>0</v>
      </c>
      <c r="K1528" s="23"/>
      <c r="L1528" s="50" t="s">
        <v>264</v>
      </c>
      <c r="M1528" s="70"/>
      <c r="N1528" s="70"/>
      <c r="O1528" s="40">
        <f t="shared" ref="O1528:BD1528" si="1024">IFERROR(((O$3&gt;=$E1527)*(O$2&lt;=$E1527))*$E1531,"")</f>
        <v>0</v>
      </c>
      <c r="P1528" s="40">
        <f t="shared" si="1024"/>
        <v>0</v>
      </c>
      <c r="Q1528" s="40">
        <f t="shared" si="1024"/>
        <v>0</v>
      </c>
      <c r="R1528" s="40">
        <f t="shared" si="1024"/>
        <v>0</v>
      </c>
      <c r="S1528" s="40">
        <f t="shared" si="1024"/>
        <v>0</v>
      </c>
      <c r="T1528" s="40">
        <f t="shared" si="1024"/>
        <v>0</v>
      </c>
      <c r="U1528" s="40">
        <f t="shared" si="1024"/>
        <v>0</v>
      </c>
      <c r="V1528" s="40">
        <f t="shared" si="1024"/>
        <v>0</v>
      </c>
      <c r="W1528" s="40">
        <f t="shared" si="1024"/>
        <v>0</v>
      </c>
      <c r="X1528" s="40">
        <f t="shared" si="1024"/>
        <v>0</v>
      </c>
      <c r="Y1528" s="40">
        <f t="shared" si="1024"/>
        <v>0</v>
      </c>
      <c r="Z1528" s="40">
        <f t="shared" si="1024"/>
        <v>0</v>
      </c>
      <c r="AA1528" s="40">
        <f t="shared" si="1024"/>
        <v>0</v>
      </c>
      <c r="AB1528" s="40">
        <f t="shared" si="1024"/>
        <v>0</v>
      </c>
      <c r="AC1528" s="40">
        <f t="shared" si="1024"/>
        <v>0</v>
      </c>
      <c r="AD1528" s="40">
        <f t="shared" si="1024"/>
        <v>0</v>
      </c>
      <c r="AE1528" s="40">
        <f t="shared" si="1024"/>
        <v>0</v>
      </c>
      <c r="AF1528" s="40">
        <f t="shared" si="1024"/>
        <v>0</v>
      </c>
      <c r="AG1528" s="40">
        <f t="shared" si="1024"/>
        <v>0</v>
      </c>
      <c r="AH1528" s="40">
        <f t="shared" si="1024"/>
        <v>0</v>
      </c>
      <c r="AI1528" s="40">
        <f t="shared" si="1024"/>
        <v>0</v>
      </c>
      <c r="AJ1528" s="40">
        <f t="shared" si="1024"/>
        <v>0</v>
      </c>
      <c r="AK1528" s="40">
        <f t="shared" si="1024"/>
        <v>0</v>
      </c>
      <c r="AL1528" s="40">
        <f t="shared" si="1024"/>
        <v>0</v>
      </c>
      <c r="AM1528" s="40">
        <f t="shared" si="1024"/>
        <v>0</v>
      </c>
      <c r="AN1528" s="40">
        <f t="shared" si="1024"/>
        <v>0</v>
      </c>
      <c r="AO1528" s="40">
        <f t="shared" si="1024"/>
        <v>0</v>
      </c>
      <c r="AP1528" s="40">
        <f t="shared" si="1024"/>
        <v>0</v>
      </c>
      <c r="AQ1528" s="40">
        <f t="shared" si="1024"/>
        <v>0</v>
      </c>
      <c r="AR1528" s="40">
        <f t="shared" si="1024"/>
        <v>0</v>
      </c>
      <c r="AS1528" s="40">
        <f t="shared" si="1024"/>
        <v>0</v>
      </c>
      <c r="AT1528" s="40">
        <f t="shared" si="1024"/>
        <v>0</v>
      </c>
      <c r="AU1528" s="40">
        <f t="shared" si="1024"/>
        <v>0</v>
      </c>
      <c r="AV1528" s="40">
        <f t="shared" si="1024"/>
        <v>0</v>
      </c>
      <c r="AW1528" s="40">
        <f t="shared" si="1024"/>
        <v>0</v>
      </c>
      <c r="AX1528" s="40">
        <f t="shared" si="1024"/>
        <v>0</v>
      </c>
      <c r="AY1528" s="40">
        <f t="shared" si="1024"/>
        <v>0</v>
      </c>
      <c r="AZ1528" s="40">
        <f t="shared" si="1024"/>
        <v>0</v>
      </c>
      <c r="BA1528" s="40">
        <f t="shared" si="1024"/>
        <v>0</v>
      </c>
      <c r="BB1528" s="40">
        <f t="shared" si="1024"/>
        <v>0</v>
      </c>
      <c r="BC1528" s="40">
        <f t="shared" si="1024"/>
        <v>0</v>
      </c>
      <c r="BD1528" s="40">
        <f t="shared" si="1024"/>
        <v>0</v>
      </c>
    </row>
    <row r="1529" spans="1:59" ht="16" x14ac:dyDescent="0.2">
      <c r="B1529" s="11">
        <f t="shared" si="1023"/>
        <v>49</v>
      </c>
      <c r="C1529" s="12" t="str">
        <f t="shared" si="1023"/>
        <v>SCI RETAIL RENNES 2</v>
      </c>
      <c r="D1529" s="46" t="s">
        <v>24</v>
      </c>
      <c r="E1529" s="51">
        <f>IF(E1527&gt;MAX($O$3:$BD$3),BD1518,
IF(E1527&lt;MIN($O$3:$BD$3),1,SUMIFS($O1519:$BD1519,$O$2:$BD$2,"&lt;="&amp;E1527,$O$3:$BD$3,"&gt;="&amp;E1527)))</f>
        <v>1</v>
      </c>
      <c r="F1529" s="15"/>
      <c r="G1529" s="49" t="s">
        <v>265</v>
      </c>
      <c r="H1529" s="31">
        <v>0</v>
      </c>
      <c r="I1529" s="32">
        <v>0</v>
      </c>
      <c r="J1529" s="32">
        <v>0</v>
      </c>
      <c r="K1529" s="23"/>
      <c r="L1529" s="52" t="s">
        <v>266</v>
      </c>
      <c r="M1529" s="72"/>
      <c r="N1529" s="72"/>
      <c r="O1529" s="41">
        <f t="shared" ref="O1529:BD1529" si="1025">IFERROR(((O$3&gt;=$E1524)*(O$2&lt;=$E1524))*$H1532,"")</f>
        <v>0</v>
      </c>
      <c r="P1529" s="41">
        <f t="shared" si="1025"/>
        <v>0</v>
      </c>
      <c r="Q1529" s="41">
        <f t="shared" si="1025"/>
        <v>0</v>
      </c>
      <c r="R1529" s="41">
        <f t="shared" si="1025"/>
        <v>0</v>
      </c>
      <c r="S1529" s="41">
        <f t="shared" si="1025"/>
        <v>0</v>
      </c>
      <c r="T1529" s="41">
        <f t="shared" si="1025"/>
        <v>0</v>
      </c>
      <c r="U1529" s="41">
        <f t="shared" si="1025"/>
        <v>0</v>
      </c>
      <c r="V1529" s="41">
        <f t="shared" si="1025"/>
        <v>0</v>
      </c>
      <c r="W1529" s="41">
        <f t="shared" si="1025"/>
        <v>0</v>
      </c>
      <c r="X1529" s="41">
        <f t="shared" si="1025"/>
        <v>0</v>
      </c>
      <c r="Y1529" s="41">
        <f t="shared" si="1025"/>
        <v>0</v>
      </c>
      <c r="Z1529" s="41">
        <f t="shared" si="1025"/>
        <v>0</v>
      </c>
      <c r="AA1529" s="41">
        <f t="shared" si="1025"/>
        <v>0</v>
      </c>
      <c r="AB1529" s="41">
        <f t="shared" si="1025"/>
        <v>0</v>
      </c>
      <c r="AC1529" s="41">
        <f t="shared" si="1025"/>
        <v>0</v>
      </c>
      <c r="AD1529" s="41">
        <f t="shared" si="1025"/>
        <v>0</v>
      </c>
      <c r="AE1529" s="41">
        <f t="shared" si="1025"/>
        <v>0</v>
      </c>
      <c r="AF1529" s="41">
        <f t="shared" si="1025"/>
        <v>0</v>
      </c>
      <c r="AG1529" s="41">
        <f t="shared" si="1025"/>
        <v>0</v>
      </c>
      <c r="AH1529" s="41">
        <f t="shared" si="1025"/>
        <v>0</v>
      </c>
      <c r="AI1529" s="41">
        <f t="shared" si="1025"/>
        <v>0</v>
      </c>
      <c r="AJ1529" s="41">
        <f t="shared" si="1025"/>
        <v>0</v>
      </c>
      <c r="AK1529" s="41">
        <f t="shared" si="1025"/>
        <v>0</v>
      </c>
      <c r="AL1529" s="41">
        <f t="shared" si="1025"/>
        <v>0</v>
      </c>
      <c r="AM1529" s="41">
        <f t="shared" si="1025"/>
        <v>0</v>
      </c>
      <c r="AN1529" s="41">
        <f t="shared" si="1025"/>
        <v>0</v>
      </c>
      <c r="AO1529" s="41">
        <f t="shared" si="1025"/>
        <v>0</v>
      </c>
      <c r="AP1529" s="41">
        <f t="shared" si="1025"/>
        <v>0</v>
      </c>
      <c r="AQ1529" s="41">
        <f t="shared" si="1025"/>
        <v>0</v>
      </c>
      <c r="AR1529" s="41">
        <f t="shared" si="1025"/>
        <v>0</v>
      </c>
      <c r="AS1529" s="41">
        <f t="shared" si="1025"/>
        <v>0</v>
      </c>
      <c r="AT1529" s="41">
        <f t="shared" si="1025"/>
        <v>0</v>
      </c>
      <c r="AU1529" s="41">
        <f t="shared" si="1025"/>
        <v>0</v>
      </c>
      <c r="AV1529" s="41">
        <f t="shared" si="1025"/>
        <v>0</v>
      </c>
      <c r="AW1529" s="41">
        <f t="shared" si="1025"/>
        <v>0</v>
      </c>
      <c r="AX1529" s="41">
        <f t="shared" si="1025"/>
        <v>0</v>
      </c>
      <c r="AY1529" s="41">
        <f t="shared" si="1025"/>
        <v>0</v>
      </c>
      <c r="AZ1529" s="41">
        <f t="shared" si="1025"/>
        <v>0</v>
      </c>
      <c r="BA1529" s="41">
        <f t="shared" si="1025"/>
        <v>0</v>
      </c>
      <c r="BB1529" s="41">
        <f t="shared" si="1025"/>
        <v>0</v>
      </c>
      <c r="BC1529" s="41">
        <f t="shared" si="1025"/>
        <v>0</v>
      </c>
      <c r="BD1529" s="41">
        <f t="shared" si="1025"/>
        <v>0</v>
      </c>
    </row>
    <row r="1530" spans="1:59" ht="16" x14ac:dyDescent="0.2">
      <c r="B1530" s="11">
        <f t="shared" si="1023"/>
        <v>49</v>
      </c>
      <c r="C1530" s="12" t="str">
        <f t="shared" si="1023"/>
        <v>SCI RETAIL RENNES 2</v>
      </c>
      <c r="D1530" s="46" t="s">
        <v>8</v>
      </c>
      <c r="E1530" s="42">
        <v>0</v>
      </c>
      <c r="F1530" s="15"/>
      <c r="G1530" s="49" t="s">
        <v>267</v>
      </c>
      <c r="H1530" s="31">
        <v>0</v>
      </c>
      <c r="I1530" s="32">
        <v>0</v>
      </c>
      <c r="J1530" s="32">
        <v>0</v>
      </c>
      <c r="L1530" s="52" t="s">
        <v>268</v>
      </c>
      <c r="M1530" s="72"/>
      <c r="N1530" s="72"/>
      <c r="O1530" s="41">
        <f t="shared" ref="O1530:BD1530" si="1026">IFERROR(((O$3&gt;=$E1527)*(O$2&lt;=$E1527))*$J1532,"")</f>
        <v>0</v>
      </c>
      <c r="P1530" s="41">
        <f t="shared" si="1026"/>
        <v>0</v>
      </c>
      <c r="Q1530" s="41">
        <f t="shared" si="1026"/>
        <v>0</v>
      </c>
      <c r="R1530" s="41">
        <f t="shared" si="1026"/>
        <v>0</v>
      </c>
      <c r="S1530" s="41">
        <f t="shared" si="1026"/>
        <v>0</v>
      </c>
      <c r="T1530" s="41">
        <f t="shared" si="1026"/>
        <v>0</v>
      </c>
      <c r="U1530" s="41">
        <f t="shared" si="1026"/>
        <v>0</v>
      </c>
      <c r="V1530" s="41">
        <f t="shared" si="1026"/>
        <v>0</v>
      </c>
      <c r="W1530" s="41">
        <f t="shared" si="1026"/>
        <v>0</v>
      </c>
      <c r="X1530" s="41">
        <f t="shared" si="1026"/>
        <v>0</v>
      </c>
      <c r="Y1530" s="41">
        <f t="shared" si="1026"/>
        <v>0</v>
      </c>
      <c r="Z1530" s="41">
        <f t="shared" si="1026"/>
        <v>0</v>
      </c>
      <c r="AA1530" s="41">
        <f t="shared" si="1026"/>
        <v>0</v>
      </c>
      <c r="AB1530" s="41">
        <f t="shared" si="1026"/>
        <v>0</v>
      </c>
      <c r="AC1530" s="41">
        <f t="shared" si="1026"/>
        <v>0</v>
      </c>
      <c r="AD1530" s="41">
        <f t="shared" si="1026"/>
        <v>0</v>
      </c>
      <c r="AE1530" s="41">
        <f t="shared" si="1026"/>
        <v>0</v>
      </c>
      <c r="AF1530" s="41">
        <f t="shared" si="1026"/>
        <v>0</v>
      </c>
      <c r="AG1530" s="41">
        <f t="shared" si="1026"/>
        <v>0</v>
      </c>
      <c r="AH1530" s="41">
        <f t="shared" si="1026"/>
        <v>0</v>
      </c>
      <c r="AI1530" s="41">
        <f t="shared" si="1026"/>
        <v>0</v>
      </c>
      <c r="AJ1530" s="41">
        <f t="shared" si="1026"/>
        <v>0</v>
      </c>
      <c r="AK1530" s="41">
        <f t="shared" si="1026"/>
        <v>0</v>
      </c>
      <c r="AL1530" s="41">
        <f t="shared" si="1026"/>
        <v>0</v>
      </c>
      <c r="AM1530" s="41">
        <f t="shared" si="1026"/>
        <v>0</v>
      </c>
      <c r="AN1530" s="41">
        <f t="shared" si="1026"/>
        <v>0</v>
      </c>
      <c r="AO1530" s="41">
        <f t="shared" si="1026"/>
        <v>0</v>
      </c>
      <c r="AP1530" s="41">
        <f t="shared" si="1026"/>
        <v>0</v>
      </c>
      <c r="AQ1530" s="41">
        <f t="shared" si="1026"/>
        <v>0</v>
      </c>
      <c r="AR1530" s="41">
        <f t="shared" si="1026"/>
        <v>0</v>
      </c>
      <c r="AS1530" s="41">
        <f t="shared" si="1026"/>
        <v>0</v>
      </c>
      <c r="AT1530" s="41">
        <f t="shared" si="1026"/>
        <v>0</v>
      </c>
      <c r="AU1530" s="41">
        <f t="shared" si="1026"/>
        <v>0</v>
      </c>
      <c r="AV1530" s="41">
        <f t="shared" si="1026"/>
        <v>0</v>
      </c>
      <c r="AW1530" s="41">
        <f t="shared" si="1026"/>
        <v>0</v>
      </c>
      <c r="AX1530" s="41">
        <f t="shared" si="1026"/>
        <v>0</v>
      </c>
      <c r="AY1530" s="41">
        <f t="shared" si="1026"/>
        <v>0</v>
      </c>
      <c r="AZ1530" s="41">
        <f t="shared" si="1026"/>
        <v>0</v>
      </c>
      <c r="BA1530" s="41">
        <f t="shared" si="1026"/>
        <v>0</v>
      </c>
      <c r="BB1530" s="41">
        <f t="shared" si="1026"/>
        <v>0</v>
      </c>
      <c r="BC1530" s="41">
        <f t="shared" si="1026"/>
        <v>0</v>
      </c>
      <c r="BD1530" s="41">
        <f t="shared" si="1026"/>
        <v>0</v>
      </c>
    </row>
    <row r="1531" spans="1:59" ht="16" x14ac:dyDescent="0.2">
      <c r="B1531" s="11">
        <f t="shared" si="1023"/>
        <v>49</v>
      </c>
      <c r="C1531" s="12" t="str">
        <f t="shared" si="1023"/>
        <v>SCI RETAIL RENNES 2</v>
      </c>
      <c r="D1531" s="46" t="s">
        <v>269</v>
      </c>
      <c r="E1531" s="31">
        <v>0</v>
      </c>
      <c r="F1531" s="15"/>
      <c r="G1531" s="53"/>
      <c r="H1531" s="15"/>
      <c r="I1531" s="15"/>
      <c r="J1531" s="23"/>
      <c r="L1531" s="52" t="s">
        <v>270</v>
      </c>
      <c r="M1531" s="72"/>
      <c r="N1531" s="72"/>
      <c r="O1531" s="41">
        <f t="shared" ref="O1531:BD1531" si="1027">IFERROR(((O$3&gt;=$J1521)*(O$2&lt;=$J1521))*$E1532,"")</f>
        <v>0</v>
      </c>
      <c r="P1531" s="41">
        <f t="shared" si="1027"/>
        <v>0</v>
      </c>
      <c r="Q1531" s="41">
        <f t="shared" si="1027"/>
        <v>0</v>
      </c>
      <c r="R1531" s="41">
        <f t="shared" si="1027"/>
        <v>0</v>
      </c>
      <c r="S1531" s="41">
        <f t="shared" si="1027"/>
        <v>0</v>
      </c>
      <c r="T1531" s="41">
        <f t="shared" si="1027"/>
        <v>0</v>
      </c>
      <c r="U1531" s="41">
        <f t="shared" si="1027"/>
        <v>0</v>
      </c>
      <c r="V1531" s="41">
        <f t="shared" si="1027"/>
        <v>0</v>
      </c>
      <c r="W1531" s="41">
        <f t="shared" si="1027"/>
        <v>0</v>
      </c>
      <c r="X1531" s="41">
        <f t="shared" si="1027"/>
        <v>0</v>
      </c>
      <c r="Y1531" s="41">
        <f t="shared" si="1027"/>
        <v>0</v>
      </c>
      <c r="Z1531" s="41">
        <f t="shared" si="1027"/>
        <v>0</v>
      </c>
      <c r="AA1531" s="41">
        <f t="shared" si="1027"/>
        <v>0</v>
      </c>
      <c r="AB1531" s="41">
        <f t="shared" si="1027"/>
        <v>0</v>
      </c>
      <c r="AC1531" s="41">
        <f t="shared" si="1027"/>
        <v>0</v>
      </c>
      <c r="AD1531" s="41">
        <f t="shared" si="1027"/>
        <v>0</v>
      </c>
      <c r="AE1531" s="41">
        <f t="shared" si="1027"/>
        <v>0</v>
      </c>
      <c r="AF1531" s="41">
        <f t="shared" si="1027"/>
        <v>0</v>
      </c>
      <c r="AG1531" s="41">
        <f t="shared" si="1027"/>
        <v>0</v>
      </c>
      <c r="AH1531" s="41">
        <f t="shared" si="1027"/>
        <v>0</v>
      </c>
      <c r="AI1531" s="41">
        <f t="shared" si="1027"/>
        <v>0</v>
      </c>
      <c r="AJ1531" s="41">
        <f t="shared" si="1027"/>
        <v>0</v>
      </c>
      <c r="AK1531" s="41">
        <f t="shared" si="1027"/>
        <v>0</v>
      </c>
      <c r="AL1531" s="41">
        <f t="shared" si="1027"/>
        <v>0</v>
      </c>
      <c r="AM1531" s="41">
        <f t="shared" si="1027"/>
        <v>0</v>
      </c>
      <c r="AN1531" s="41">
        <f t="shared" si="1027"/>
        <v>0</v>
      </c>
      <c r="AO1531" s="41">
        <f t="shared" si="1027"/>
        <v>0</v>
      </c>
      <c r="AP1531" s="41">
        <f t="shared" si="1027"/>
        <v>0</v>
      </c>
      <c r="AQ1531" s="41">
        <f t="shared" si="1027"/>
        <v>0</v>
      </c>
      <c r="AR1531" s="41">
        <f t="shared" si="1027"/>
        <v>0</v>
      </c>
      <c r="AS1531" s="41">
        <f t="shared" si="1027"/>
        <v>0</v>
      </c>
      <c r="AT1531" s="41">
        <f t="shared" si="1027"/>
        <v>0</v>
      </c>
      <c r="AU1531" s="41">
        <f t="shared" si="1027"/>
        <v>0</v>
      </c>
      <c r="AV1531" s="41">
        <f t="shared" si="1027"/>
        <v>0</v>
      </c>
      <c r="AW1531" s="41">
        <f t="shared" si="1027"/>
        <v>0</v>
      </c>
      <c r="AX1531" s="41">
        <f t="shared" si="1027"/>
        <v>0</v>
      </c>
      <c r="AY1531" s="41">
        <f t="shared" si="1027"/>
        <v>0</v>
      </c>
      <c r="AZ1531" s="41">
        <f t="shared" si="1027"/>
        <v>0</v>
      </c>
      <c r="BA1531" s="41">
        <f t="shared" si="1027"/>
        <v>0</v>
      </c>
      <c r="BB1531" s="41">
        <f t="shared" si="1027"/>
        <v>0</v>
      </c>
      <c r="BC1531" s="41">
        <f t="shared" si="1027"/>
        <v>0</v>
      </c>
      <c r="BD1531" s="41">
        <f t="shared" si="1027"/>
        <v>0</v>
      </c>
    </row>
    <row r="1532" spans="1:59" ht="16" x14ac:dyDescent="0.2">
      <c r="B1532" s="11">
        <f t="shared" si="1023"/>
        <v>49</v>
      </c>
      <c r="C1532" s="12" t="str">
        <f t="shared" si="1023"/>
        <v>SCI RETAIL RENNES 2</v>
      </c>
      <c r="D1532" s="46" t="s">
        <v>270</v>
      </c>
      <c r="E1532" s="31">
        <v>0</v>
      </c>
      <c r="F1532" s="15"/>
      <c r="G1532" s="46" t="s">
        <v>266</v>
      </c>
      <c r="H1532" s="31">
        <v>0</v>
      </c>
      <c r="I1532" s="46" t="s">
        <v>268</v>
      </c>
      <c r="J1532" s="31">
        <v>0</v>
      </c>
      <c r="L1532" s="54" t="s">
        <v>271</v>
      </c>
      <c r="M1532" s="73"/>
      <c r="N1532" s="73"/>
      <c r="O1532" s="45">
        <f t="shared" ref="O1532:BD1532" si="1028">IFERROR(-($E1513+$H1513+$J1513)*O1514,"")</f>
        <v>0</v>
      </c>
      <c r="P1532" s="45">
        <f t="shared" si="1028"/>
        <v>0</v>
      </c>
      <c r="Q1532" s="45">
        <f t="shared" si="1028"/>
        <v>0</v>
      </c>
      <c r="R1532" s="45">
        <f t="shared" si="1028"/>
        <v>0</v>
      </c>
      <c r="S1532" s="45">
        <f t="shared" si="1028"/>
        <v>0</v>
      </c>
      <c r="T1532" s="45">
        <f t="shared" si="1028"/>
        <v>0</v>
      </c>
      <c r="U1532" s="45">
        <f t="shared" si="1028"/>
        <v>0</v>
      </c>
      <c r="V1532" s="45">
        <f t="shared" si="1028"/>
        <v>0</v>
      </c>
      <c r="W1532" s="45">
        <f t="shared" si="1028"/>
        <v>0</v>
      </c>
      <c r="X1532" s="45">
        <f t="shared" si="1028"/>
        <v>0</v>
      </c>
      <c r="Y1532" s="45">
        <f t="shared" si="1028"/>
        <v>0</v>
      </c>
      <c r="Z1532" s="45">
        <f t="shared" si="1028"/>
        <v>0</v>
      </c>
      <c r="AA1532" s="45">
        <f t="shared" si="1028"/>
        <v>0</v>
      </c>
      <c r="AB1532" s="45">
        <f t="shared" si="1028"/>
        <v>0</v>
      </c>
      <c r="AC1532" s="45">
        <f t="shared" si="1028"/>
        <v>0</v>
      </c>
      <c r="AD1532" s="45">
        <f t="shared" si="1028"/>
        <v>0</v>
      </c>
      <c r="AE1532" s="45">
        <f t="shared" si="1028"/>
        <v>0</v>
      </c>
      <c r="AF1532" s="45">
        <f t="shared" si="1028"/>
        <v>0</v>
      </c>
      <c r="AG1532" s="45">
        <f t="shared" si="1028"/>
        <v>0</v>
      </c>
      <c r="AH1532" s="45">
        <f t="shared" si="1028"/>
        <v>0</v>
      </c>
      <c r="AI1532" s="45">
        <f t="shared" si="1028"/>
        <v>0</v>
      </c>
      <c r="AJ1532" s="45">
        <f t="shared" si="1028"/>
        <v>0</v>
      </c>
      <c r="AK1532" s="45">
        <f t="shared" si="1028"/>
        <v>0</v>
      </c>
      <c r="AL1532" s="45">
        <f t="shared" si="1028"/>
        <v>0</v>
      </c>
      <c r="AM1532" s="45">
        <f t="shared" si="1028"/>
        <v>0</v>
      </c>
      <c r="AN1532" s="45">
        <f t="shared" si="1028"/>
        <v>0</v>
      </c>
      <c r="AO1532" s="45">
        <f t="shared" si="1028"/>
        <v>0</v>
      </c>
      <c r="AP1532" s="45">
        <f t="shared" si="1028"/>
        <v>0</v>
      </c>
      <c r="AQ1532" s="45">
        <f t="shared" si="1028"/>
        <v>0</v>
      </c>
      <c r="AR1532" s="45">
        <f t="shared" si="1028"/>
        <v>0</v>
      </c>
      <c r="AS1532" s="45">
        <f t="shared" si="1028"/>
        <v>0</v>
      </c>
      <c r="AT1532" s="45">
        <f t="shared" si="1028"/>
        <v>0</v>
      </c>
      <c r="AU1532" s="45">
        <f t="shared" si="1028"/>
        <v>0</v>
      </c>
      <c r="AV1532" s="45">
        <f t="shared" si="1028"/>
        <v>0</v>
      </c>
      <c r="AW1532" s="45">
        <f t="shared" si="1028"/>
        <v>0</v>
      </c>
      <c r="AX1532" s="45">
        <f t="shared" si="1028"/>
        <v>0</v>
      </c>
      <c r="AY1532" s="45">
        <f t="shared" si="1028"/>
        <v>0</v>
      </c>
      <c r="AZ1532" s="45">
        <f t="shared" si="1028"/>
        <v>0</v>
      </c>
      <c r="BA1532" s="45">
        <f t="shared" si="1028"/>
        <v>0</v>
      </c>
      <c r="BB1532" s="45">
        <f t="shared" si="1028"/>
        <v>0</v>
      </c>
      <c r="BC1532" s="45">
        <f t="shared" si="1028"/>
        <v>0</v>
      </c>
      <c r="BD1532" s="45">
        <f t="shared" si="1028"/>
        <v>0</v>
      </c>
    </row>
    <row r="1533" spans="1:59" x14ac:dyDescent="0.2">
      <c r="A1533"/>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row>
    <row r="1534" spans="1:59" ht="16" x14ac:dyDescent="0.2">
      <c r="A1534"/>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s="1"/>
    </row>
    <row r="1535" spans="1:59" ht="16" x14ac:dyDescent="0.2">
      <c r="A1535" s="1"/>
      <c r="B1535" s="67">
        <v>50</v>
      </c>
      <c r="C1535" s="68" t="str">
        <f>H1537</f>
        <v>SCI HSR 1</v>
      </c>
      <c r="D1535" s="69" t="s">
        <v>100</v>
      </c>
      <c r="E1535" s="69"/>
      <c r="F1535" s="69"/>
      <c r="G1535" s="69"/>
      <c r="H1535" s="69"/>
      <c r="I1535" s="69"/>
      <c r="J1535" s="69"/>
      <c r="K1535" s="68"/>
      <c r="L1535" s="68"/>
      <c r="M1535" s="68"/>
      <c r="N1535" s="68"/>
      <c r="O1535" s="82"/>
      <c r="P1535" s="82"/>
      <c r="Q1535" s="82"/>
      <c r="R1535" s="82"/>
      <c r="S1535" s="82"/>
      <c r="T1535" s="82"/>
      <c r="U1535" s="82"/>
      <c r="V1535" s="82"/>
      <c r="W1535" s="82"/>
      <c r="X1535" s="82"/>
      <c r="Y1535" s="82"/>
      <c r="Z1535" s="82"/>
      <c r="AA1535" s="82"/>
      <c r="AB1535" s="82"/>
      <c r="AC1535" s="82"/>
      <c r="AD1535" s="82"/>
      <c r="AE1535" s="82"/>
      <c r="AF1535" s="82"/>
      <c r="AG1535" s="82"/>
      <c r="AH1535" s="82"/>
      <c r="AI1535" s="82"/>
      <c r="AJ1535" s="82"/>
      <c r="AK1535" s="82"/>
      <c r="AL1535" s="82"/>
      <c r="AM1535" s="82"/>
      <c r="AN1535" s="82"/>
      <c r="AO1535" s="82"/>
      <c r="AP1535" s="82"/>
      <c r="AQ1535" s="82"/>
      <c r="AR1535" s="82"/>
      <c r="AS1535" s="82"/>
      <c r="AT1535" s="82"/>
      <c r="AU1535" s="82"/>
      <c r="AV1535" s="82"/>
      <c r="AW1535" s="82"/>
      <c r="AX1535" s="82"/>
      <c r="AY1535" s="82"/>
      <c r="AZ1535" s="82"/>
      <c r="BA1535" s="82"/>
      <c r="BB1535" s="82"/>
      <c r="BC1535" s="82"/>
      <c r="BD1535" s="82"/>
      <c r="BE1535" s="1"/>
      <c r="BF1535" s="1"/>
      <c r="BG1535" s="1"/>
    </row>
    <row r="1536" spans="1:59" ht="16" x14ac:dyDescent="0.2">
      <c r="A1536" s="35"/>
      <c r="B1536" s="11">
        <f>B1535</f>
        <v>50</v>
      </c>
      <c r="C1536" s="12" t="str">
        <f>C1535</f>
        <v>SCI HSR 1</v>
      </c>
      <c r="D1536" s="35"/>
      <c r="E1536" s="35"/>
      <c r="F1536" s="35"/>
      <c r="G1536" s="35"/>
      <c r="H1536" s="35"/>
      <c r="I1536" s="35"/>
      <c r="J1536" s="35"/>
      <c r="K1536" s="35"/>
      <c r="L1536" s="35"/>
      <c r="M1536" s="35"/>
      <c r="N1536" s="35"/>
      <c r="O1536" s="44"/>
      <c r="P1536" s="44"/>
      <c r="Q1536" s="44"/>
      <c r="R1536" s="44"/>
      <c r="S1536" s="44"/>
      <c r="T1536" s="44"/>
      <c r="U1536" s="44"/>
      <c r="V1536" s="44"/>
      <c r="W1536" s="44"/>
      <c r="X1536" s="44"/>
      <c r="Y1536" s="44"/>
      <c r="Z1536" s="44"/>
      <c r="AA1536" s="44"/>
      <c r="AB1536" s="44"/>
      <c r="AC1536" s="44"/>
      <c r="AD1536" s="44"/>
      <c r="AE1536" s="44"/>
      <c r="AF1536" s="44"/>
      <c r="AG1536" s="44"/>
      <c r="AH1536" s="44"/>
      <c r="AI1536" s="44"/>
      <c r="AJ1536" s="44"/>
      <c r="AK1536" s="44"/>
      <c r="AL1536" s="44"/>
      <c r="AM1536" s="44"/>
      <c r="AN1536" s="44"/>
      <c r="AO1536" s="44"/>
      <c r="AP1536" s="44"/>
      <c r="AQ1536" s="44"/>
      <c r="AR1536" s="44"/>
      <c r="AS1536" s="44"/>
      <c r="AT1536" s="44"/>
      <c r="AU1536" s="44"/>
      <c r="AV1536" s="44"/>
      <c r="AW1536" s="44"/>
      <c r="AX1536" s="44"/>
      <c r="AY1536" s="44"/>
      <c r="AZ1536" s="44"/>
      <c r="BA1536" s="44"/>
      <c r="BB1536" s="44"/>
      <c r="BC1536" s="44"/>
      <c r="BD1536" s="44"/>
      <c r="BE1536" s="35"/>
      <c r="BF1536" s="35"/>
      <c r="BG1536" s="35"/>
    </row>
    <row r="1537" spans="1:59" ht="16" x14ac:dyDescent="0.2">
      <c r="B1537" s="11">
        <f t="shared" ref="B1537:C1552" si="1029">B1536</f>
        <v>50</v>
      </c>
      <c r="C1537" s="12" t="str">
        <f t="shared" si="1029"/>
        <v>SCI HSR 1</v>
      </c>
      <c r="D1537" s="13" t="s">
        <v>2</v>
      </c>
      <c r="E1537" s="14" t="s">
        <v>101</v>
      </c>
      <c r="F1537" s="15"/>
      <c r="G1537" s="13" t="s">
        <v>229</v>
      </c>
      <c r="H1537" s="14" t="s">
        <v>99</v>
      </c>
      <c r="I1537" s="14"/>
      <c r="J1537" s="14"/>
      <c r="L1537" s="16" t="s">
        <v>230</v>
      </c>
      <c r="M1537" s="70"/>
      <c r="N1537" s="70"/>
      <c r="O1537" s="17">
        <f>($E1548&gt;0)*($E1542&lt;O$2)*(EDATE($E1542,$E1548)&gt;O$3)*((O$3-O$2+1)/O$4)
+($E1548&gt;0)*($E1542&lt;O$2)*(EDATE($E1542,$E1548)&gt;=O$2)*(EDATE($E1542,$E1548)&lt;=O$3)*((EDATE($E1542,$E1548)-O$2)/O$4)
+($E1548&gt;0)*($E1542&lt;O$2)*(EDATE($E1542,$E1548)&lt;O$2)*(0)
+($E1548&gt;0)*($E1542&gt;=O$2)*($E1542&lt;=O$3)*(EDATE($E1542,$E1548)&gt;=O$2)*(EDATE($E1542,$E1548)&lt;=O$3)*((EDATE($E1542,$E1548)-$E1542+1)/O$4)
+($E1548&gt;0)*($E1542&gt;=O$2)*($E1542&lt;=O$3)*(EDATE($E1542,$E1548)&gt;O$3)*((O$3-$E1542+1)/O$4)
+($E1548&gt;0)*($E1542&gt;O$3)*(0)</f>
        <v>0</v>
      </c>
      <c r="P1537" s="17">
        <f t="shared" ref="P1537:BD1537" si="1030">($E1548&gt;0)*($E1542&lt;P$2)*(EDATE($E1542,$E1548)&gt;P$3)*((P$3-P$2+1)/P$4)
+($E1548&gt;0)*($E1542&lt;P$2)*(EDATE($E1542,$E1548)&gt;=P$2)*(EDATE($E1542,$E1548)&lt;=P$3)*((EDATE($E1542,$E1548)-P$2)/P$4)
+($E1548&gt;0)*($E1542&lt;P$2)*(EDATE($E1542,$E1548)&lt;P$2)*(0)
+($E1548&gt;0)*($E1542&gt;=P$2)*($E1542&lt;=P$3)*(EDATE($E1542,$E1548)&gt;=P$2)*(EDATE($E1542,$E1548)&lt;=P$3)*((EDATE($E1542,$E1548)-$E1542+1)/P$4)
+($E1548&gt;0)*($E1542&gt;=P$2)*($E1542&lt;=P$3)*(EDATE($E1542,$E1548)&gt;P$3)*((P$3-$E1542+1)/P$4)
+($E1548&gt;0)*($E1542&gt;P$3)*(0)</f>
        <v>0</v>
      </c>
      <c r="Q1537" s="17">
        <f t="shared" si="1030"/>
        <v>0</v>
      </c>
      <c r="R1537" s="17">
        <f t="shared" si="1030"/>
        <v>0</v>
      </c>
      <c r="S1537" s="17">
        <f t="shared" si="1030"/>
        <v>0</v>
      </c>
      <c r="T1537" s="17">
        <f t="shared" si="1030"/>
        <v>0</v>
      </c>
      <c r="U1537" s="17">
        <f t="shared" si="1030"/>
        <v>0</v>
      </c>
      <c r="V1537" s="17">
        <f t="shared" si="1030"/>
        <v>0</v>
      </c>
      <c r="W1537" s="17">
        <f t="shared" si="1030"/>
        <v>0</v>
      </c>
      <c r="X1537" s="17">
        <f t="shared" si="1030"/>
        <v>0</v>
      </c>
      <c r="Y1537" s="17">
        <f t="shared" si="1030"/>
        <v>0</v>
      </c>
      <c r="Z1537" s="17">
        <f t="shared" si="1030"/>
        <v>0</v>
      </c>
      <c r="AA1537" s="17">
        <f t="shared" si="1030"/>
        <v>0</v>
      </c>
      <c r="AB1537" s="17">
        <f t="shared" si="1030"/>
        <v>0</v>
      </c>
      <c r="AC1537" s="17">
        <f t="shared" si="1030"/>
        <v>0</v>
      </c>
      <c r="AD1537" s="17">
        <f t="shared" si="1030"/>
        <v>0</v>
      </c>
      <c r="AE1537" s="17">
        <f t="shared" si="1030"/>
        <v>0</v>
      </c>
      <c r="AF1537" s="17">
        <f t="shared" si="1030"/>
        <v>0</v>
      </c>
      <c r="AG1537" s="17">
        <f t="shared" si="1030"/>
        <v>0</v>
      </c>
      <c r="AH1537" s="17">
        <f t="shared" si="1030"/>
        <v>0</v>
      </c>
      <c r="AI1537" s="17">
        <f t="shared" si="1030"/>
        <v>0</v>
      </c>
      <c r="AJ1537" s="17">
        <f t="shared" si="1030"/>
        <v>0</v>
      </c>
      <c r="AK1537" s="17">
        <f t="shared" si="1030"/>
        <v>0</v>
      </c>
      <c r="AL1537" s="17">
        <f t="shared" si="1030"/>
        <v>0</v>
      </c>
      <c r="AM1537" s="17">
        <f t="shared" si="1030"/>
        <v>0</v>
      </c>
      <c r="AN1537" s="17">
        <f t="shared" si="1030"/>
        <v>0</v>
      </c>
      <c r="AO1537" s="17">
        <f t="shared" si="1030"/>
        <v>0</v>
      </c>
      <c r="AP1537" s="17">
        <f t="shared" si="1030"/>
        <v>0</v>
      </c>
      <c r="AQ1537" s="17">
        <f t="shared" si="1030"/>
        <v>0</v>
      </c>
      <c r="AR1537" s="17">
        <f t="shared" si="1030"/>
        <v>0</v>
      </c>
      <c r="AS1537" s="17">
        <f t="shared" si="1030"/>
        <v>0</v>
      </c>
      <c r="AT1537" s="17">
        <f t="shared" si="1030"/>
        <v>0</v>
      </c>
      <c r="AU1537" s="17">
        <f t="shared" si="1030"/>
        <v>0</v>
      </c>
      <c r="AV1537" s="17">
        <f t="shared" si="1030"/>
        <v>0</v>
      </c>
      <c r="AW1537" s="17">
        <f t="shared" si="1030"/>
        <v>0</v>
      </c>
      <c r="AX1537" s="17">
        <f t="shared" si="1030"/>
        <v>0</v>
      </c>
      <c r="AY1537" s="17">
        <f t="shared" si="1030"/>
        <v>0</v>
      </c>
      <c r="AZ1537" s="17">
        <f t="shared" si="1030"/>
        <v>0</v>
      </c>
      <c r="BA1537" s="17">
        <f t="shared" si="1030"/>
        <v>0</v>
      </c>
      <c r="BB1537" s="17">
        <f t="shared" si="1030"/>
        <v>0</v>
      </c>
      <c r="BC1537" s="17">
        <f t="shared" si="1030"/>
        <v>0</v>
      </c>
      <c r="BD1537" s="17">
        <f t="shared" si="1030"/>
        <v>0</v>
      </c>
    </row>
    <row r="1538" spans="1:59" ht="16" x14ac:dyDescent="0.2">
      <c r="B1538" s="11">
        <f t="shared" si="1029"/>
        <v>50</v>
      </c>
      <c r="C1538" s="12" t="str">
        <f t="shared" si="1029"/>
        <v>SCI HSR 1</v>
      </c>
      <c r="D1538" s="13" t="s">
        <v>7</v>
      </c>
      <c r="E1538" s="18">
        <v>279</v>
      </c>
      <c r="F1538" s="15"/>
      <c r="G1538" s="13" t="s">
        <v>0</v>
      </c>
      <c r="H1538" s="19">
        <v>75</v>
      </c>
      <c r="I1538" s="13" t="s">
        <v>20</v>
      </c>
      <c r="J1538" s="19">
        <v>55.4</v>
      </c>
      <c r="L1538" s="20" t="s">
        <v>231</v>
      </c>
      <c r="M1538" s="72"/>
      <c r="N1538" s="72"/>
      <c r="O1538" s="21">
        <f>($H1543&gt;0)*($J1543&lt;O$2)*0
+($H1543&gt;0)*($J1543&gt;=O$2)*($J1543&lt;=O$3)*(($J1543-O$2+1)/O$4)
+($H1543&gt;0)*($J1543&gt;O$3)*($I1543&gt;O$3)*0
+($H1543&gt;0)*($J1543&gt;O$3)*($I1543&lt;=O$3)*($I1543&gt;=O$2)*((O$3-$I1543+1)/O$4)
+($H1543&gt;0)*($J1543&gt;O$3)*($I1543&lt;O$2)*1
+($H1543&gt;0)*($I1543&gt;O$3)*0
+($H1544&gt;0)*($J$2350&lt;O$2)*0
+($H1544&gt;0)*($J1544&gt;=O$2)*($J1544&lt;=O$3)*(($J1544-O$2+1)/O$4)
+($H1544&gt;0)*($J1544&gt;O$3)*($I1544&gt;O$3)*0
+($H1544&gt;0)*($J1544&gt;O$3)*($I1544&lt;=O$3)*($I1544&gt;=O$2)*((O$3-$I1544+1)/O$4)
+($H1544&gt;0)*($J1544&gt;O$3)*($I1544&lt;O$2)*1
+($H1544&gt;0)*($I1544&gt;O$3)*0
+($H1545&gt;0)*($J1545&lt;O$2)*0
+($H1545&gt;0)*($J1545&gt;=O$2)*($J1545&lt;=O$3)*(($J1545-O$2+1)/O$4)
+($H1545&gt;0)*($J1545&gt;O$3)*($I1545&gt;O$3)*0
+($H1545&gt;0)*($J1545&gt;O$3)*($I1545&lt;=O$3)*($I1545&gt;=O$2)*((O$3-$I1545+1)/O$4)
+($H1545&gt;0)*($J1545&gt;O$3)*($I1545&lt;O$2)*1
+($H1545&gt;0)*($I1545&gt;O$3)*0</f>
        <v>1</v>
      </c>
      <c r="P1538" s="21">
        <f t="shared" ref="P1538:BD1538" si="1031">($H1543&gt;0)*($J1543&lt;P$2)*0
+($H1543&gt;0)*($J1543&gt;=P$2)*($J1543&lt;=P$3)*(($J1543-P$2+1)/P$4)
+($H1543&gt;0)*($J1543&gt;P$3)*($I1543&gt;P$3)*0
+($H1543&gt;0)*($J1543&gt;P$3)*($I1543&lt;=P$3)*($I1543&gt;=P$2)*((P$3-$I1543+1)/P$4)
+($H1543&gt;0)*($J1543&gt;P$3)*($I1543&lt;P$2)*1
+($H1543&gt;0)*($I1543&gt;P$3)*0
+($H1544&gt;0)*($J$2350&lt;P$2)*0
+($H1544&gt;0)*($J1544&gt;=P$2)*($J1544&lt;=P$3)*(($J1544-P$2+1)/P$4)
+($H1544&gt;0)*($J1544&gt;P$3)*($I1544&gt;P$3)*0
+($H1544&gt;0)*($J1544&gt;P$3)*($I1544&lt;=P$3)*($I1544&gt;=P$2)*((P$3-$I1544+1)/P$4)
+($H1544&gt;0)*($J1544&gt;P$3)*($I1544&lt;P$2)*1
+($H1544&gt;0)*($I1544&gt;P$3)*0
+($H1545&gt;0)*($J1545&lt;P$2)*0
+($H1545&gt;0)*($J1545&gt;=P$2)*($J1545&lt;=P$3)*(($J1545-P$2+1)/P$4)
+($H1545&gt;0)*($J1545&gt;P$3)*($I1545&gt;P$3)*0
+($H1545&gt;0)*($J1545&gt;P$3)*($I1545&lt;=P$3)*($I1545&gt;=P$2)*((P$3-$I1545+1)/P$4)
+($H1545&gt;0)*($J1545&gt;P$3)*($I1545&lt;P$2)*1
+($H1545&gt;0)*($I1545&gt;P$3)*0</f>
        <v>1</v>
      </c>
      <c r="Q1538" s="21">
        <f t="shared" si="1031"/>
        <v>0.85555555555555551</v>
      </c>
      <c r="R1538" s="21">
        <f t="shared" si="1031"/>
        <v>0</v>
      </c>
      <c r="S1538" s="21">
        <f t="shared" si="1031"/>
        <v>0</v>
      </c>
      <c r="T1538" s="21">
        <f t="shared" si="1031"/>
        <v>0</v>
      </c>
      <c r="U1538" s="21">
        <f t="shared" si="1031"/>
        <v>0</v>
      </c>
      <c r="V1538" s="21">
        <f t="shared" si="1031"/>
        <v>0</v>
      </c>
      <c r="W1538" s="21">
        <f t="shared" si="1031"/>
        <v>0</v>
      </c>
      <c r="X1538" s="21">
        <f t="shared" si="1031"/>
        <v>0</v>
      </c>
      <c r="Y1538" s="21">
        <f t="shared" si="1031"/>
        <v>0</v>
      </c>
      <c r="Z1538" s="21">
        <f t="shared" si="1031"/>
        <v>0</v>
      </c>
      <c r="AA1538" s="21">
        <f t="shared" si="1031"/>
        <v>0</v>
      </c>
      <c r="AB1538" s="21">
        <f t="shared" si="1031"/>
        <v>0</v>
      </c>
      <c r="AC1538" s="21">
        <f t="shared" si="1031"/>
        <v>0</v>
      </c>
      <c r="AD1538" s="21">
        <f t="shared" si="1031"/>
        <v>0</v>
      </c>
      <c r="AE1538" s="21">
        <f t="shared" si="1031"/>
        <v>0</v>
      </c>
      <c r="AF1538" s="21">
        <f t="shared" si="1031"/>
        <v>0</v>
      </c>
      <c r="AG1538" s="21">
        <f t="shared" si="1031"/>
        <v>0</v>
      </c>
      <c r="AH1538" s="21">
        <f t="shared" si="1031"/>
        <v>0</v>
      </c>
      <c r="AI1538" s="21">
        <f t="shared" si="1031"/>
        <v>0</v>
      </c>
      <c r="AJ1538" s="21">
        <f t="shared" si="1031"/>
        <v>0</v>
      </c>
      <c r="AK1538" s="21">
        <f t="shared" si="1031"/>
        <v>0</v>
      </c>
      <c r="AL1538" s="21">
        <f t="shared" si="1031"/>
        <v>0</v>
      </c>
      <c r="AM1538" s="21">
        <f t="shared" si="1031"/>
        <v>0</v>
      </c>
      <c r="AN1538" s="21">
        <f t="shared" si="1031"/>
        <v>0</v>
      </c>
      <c r="AO1538" s="21">
        <f t="shared" si="1031"/>
        <v>0</v>
      </c>
      <c r="AP1538" s="21">
        <f t="shared" si="1031"/>
        <v>0</v>
      </c>
      <c r="AQ1538" s="21">
        <f t="shared" si="1031"/>
        <v>0</v>
      </c>
      <c r="AR1538" s="21">
        <f t="shared" si="1031"/>
        <v>0</v>
      </c>
      <c r="AS1538" s="21">
        <f t="shared" si="1031"/>
        <v>0</v>
      </c>
      <c r="AT1538" s="21">
        <f t="shared" si="1031"/>
        <v>0</v>
      </c>
      <c r="AU1538" s="21">
        <f t="shared" si="1031"/>
        <v>0</v>
      </c>
      <c r="AV1538" s="21">
        <f t="shared" si="1031"/>
        <v>0</v>
      </c>
      <c r="AW1538" s="21">
        <f t="shared" si="1031"/>
        <v>0</v>
      </c>
      <c r="AX1538" s="21">
        <f t="shared" si="1031"/>
        <v>0</v>
      </c>
      <c r="AY1538" s="21">
        <f t="shared" si="1031"/>
        <v>0</v>
      </c>
      <c r="AZ1538" s="21">
        <f t="shared" si="1031"/>
        <v>0</v>
      </c>
      <c r="BA1538" s="21">
        <f t="shared" si="1031"/>
        <v>0</v>
      </c>
      <c r="BB1538" s="21">
        <f t="shared" si="1031"/>
        <v>0</v>
      </c>
      <c r="BC1538" s="21">
        <f t="shared" si="1031"/>
        <v>0</v>
      </c>
      <c r="BD1538" s="21">
        <f t="shared" si="1031"/>
        <v>0</v>
      </c>
    </row>
    <row r="1539" spans="1:59" ht="16" x14ac:dyDescent="0.2">
      <c r="B1539" s="11">
        <f t="shared" si="1029"/>
        <v>50</v>
      </c>
      <c r="C1539" s="12" t="str">
        <f t="shared" si="1029"/>
        <v>SCI HSR 1</v>
      </c>
      <c r="D1539" s="13" t="s">
        <v>21</v>
      </c>
      <c r="E1539" s="22">
        <v>0</v>
      </c>
      <c r="F1539" s="15"/>
      <c r="G1539" s="13" t="s">
        <v>22</v>
      </c>
      <c r="H1539" s="22">
        <v>0</v>
      </c>
      <c r="I1539" s="13" t="s">
        <v>23</v>
      </c>
      <c r="J1539" s="22">
        <v>0</v>
      </c>
      <c r="K1539" s="23"/>
      <c r="L1539" s="20" t="s">
        <v>232</v>
      </c>
      <c r="M1539" s="72"/>
      <c r="N1539" s="72"/>
      <c r="O1539" s="21">
        <f>($E1542&lt;=O$3)*($E1542&gt;O$2)*((O$3-$E1542+1)/O$4)
+($E1542&lt;=O$2)*((O$3-O$2+1)/O$4)
+($E1542&gt;O$3)*(0)
-($E1550&lt;=O$3)*($E1550&lt;&gt;0)*($E1550&gt;O$2)*((O$3-$E1550)/O$4)
-($E1550&lt;=O$2)*((O$3-O$2+1)/O$4)
-($E1550&gt;O$3)*(0)</f>
        <v>1</v>
      </c>
      <c r="P1539" s="21">
        <f t="shared" ref="P1539:BD1539" si="1032">($E1542&lt;=P$3)*($E1542&gt;P$2)*((P$3-$E1542+1)/P$4)
+($E1542&lt;=P$2)*((P$3-P$2+1)/P$4)
+($E1542&gt;P$3)*(0)
-($E1550&lt;=P$3)*($E1550&lt;&gt;0)*($E1550&gt;P$2)*((P$3-$E1550)/P$4)
-($E1550&lt;=P$2)*((P$3-P$2+1)/P$4)
-($E1550&gt;P$3)*(0)</f>
        <v>1</v>
      </c>
      <c r="Q1539" s="21">
        <f t="shared" si="1032"/>
        <v>1</v>
      </c>
      <c r="R1539" s="21">
        <f t="shared" si="1032"/>
        <v>1</v>
      </c>
      <c r="S1539" s="21">
        <f t="shared" si="1032"/>
        <v>1</v>
      </c>
      <c r="T1539" s="21">
        <f t="shared" si="1032"/>
        <v>1</v>
      </c>
      <c r="U1539" s="21">
        <f t="shared" si="1032"/>
        <v>1</v>
      </c>
      <c r="V1539" s="21">
        <f t="shared" si="1032"/>
        <v>1</v>
      </c>
      <c r="W1539" s="21">
        <f t="shared" si="1032"/>
        <v>1</v>
      </c>
      <c r="X1539" s="21">
        <f t="shared" si="1032"/>
        <v>1</v>
      </c>
      <c r="Y1539" s="21">
        <f t="shared" si="1032"/>
        <v>1</v>
      </c>
      <c r="Z1539" s="21">
        <f t="shared" si="1032"/>
        <v>1</v>
      </c>
      <c r="AA1539" s="21">
        <f t="shared" si="1032"/>
        <v>1</v>
      </c>
      <c r="AB1539" s="21">
        <f t="shared" si="1032"/>
        <v>1</v>
      </c>
      <c r="AC1539" s="21">
        <f t="shared" si="1032"/>
        <v>1</v>
      </c>
      <c r="AD1539" s="21">
        <f t="shared" si="1032"/>
        <v>1</v>
      </c>
      <c r="AE1539" s="21">
        <f t="shared" si="1032"/>
        <v>1</v>
      </c>
      <c r="AF1539" s="21">
        <f t="shared" si="1032"/>
        <v>1</v>
      </c>
      <c r="AG1539" s="21">
        <f t="shared" si="1032"/>
        <v>1</v>
      </c>
      <c r="AH1539" s="21">
        <f t="shared" si="1032"/>
        <v>1</v>
      </c>
      <c r="AI1539" s="21">
        <f t="shared" si="1032"/>
        <v>1</v>
      </c>
      <c r="AJ1539" s="21">
        <f t="shared" si="1032"/>
        <v>1</v>
      </c>
      <c r="AK1539" s="21">
        <f t="shared" si="1032"/>
        <v>1</v>
      </c>
      <c r="AL1539" s="21">
        <f t="shared" si="1032"/>
        <v>1</v>
      </c>
      <c r="AM1539" s="21">
        <f t="shared" si="1032"/>
        <v>1</v>
      </c>
      <c r="AN1539" s="21">
        <f t="shared" si="1032"/>
        <v>1</v>
      </c>
      <c r="AO1539" s="21">
        <f t="shared" si="1032"/>
        <v>1</v>
      </c>
      <c r="AP1539" s="21">
        <f t="shared" si="1032"/>
        <v>1</v>
      </c>
      <c r="AQ1539" s="21">
        <f t="shared" si="1032"/>
        <v>1</v>
      </c>
      <c r="AR1539" s="21">
        <f t="shared" si="1032"/>
        <v>1</v>
      </c>
      <c r="AS1539" s="21">
        <f t="shared" si="1032"/>
        <v>0.85555555555555562</v>
      </c>
      <c r="AT1539" s="21">
        <f t="shared" si="1032"/>
        <v>0</v>
      </c>
      <c r="AU1539" s="21">
        <f t="shared" si="1032"/>
        <v>0</v>
      </c>
      <c r="AV1539" s="21">
        <f t="shared" si="1032"/>
        <v>0</v>
      </c>
      <c r="AW1539" s="21">
        <f t="shared" si="1032"/>
        <v>0</v>
      </c>
      <c r="AX1539" s="21">
        <f t="shared" si="1032"/>
        <v>0</v>
      </c>
      <c r="AY1539" s="21">
        <f t="shared" si="1032"/>
        <v>0</v>
      </c>
      <c r="AZ1539" s="21">
        <f t="shared" si="1032"/>
        <v>0</v>
      </c>
      <c r="BA1539" s="21">
        <f t="shared" si="1032"/>
        <v>0</v>
      </c>
      <c r="BB1539" s="21">
        <f t="shared" si="1032"/>
        <v>0</v>
      </c>
      <c r="BC1539" s="21">
        <f t="shared" si="1032"/>
        <v>0</v>
      </c>
      <c r="BD1539" s="21">
        <f t="shared" si="1032"/>
        <v>0</v>
      </c>
    </row>
    <row r="1540" spans="1:59" ht="16" x14ac:dyDescent="0.2">
      <c r="B1540" s="11">
        <f t="shared" si="1029"/>
        <v>50</v>
      </c>
      <c r="C1540" s="12" t="str">
        <f t="shared" si="1029"/>
        <v>SCI HSR 1</v>
      </c>
      <c r="D1540" s="13" t="s">
        <v>1</v>
      </c>
      <c r="E1540" s="22">
        <v>41090.5</v>
      </c>
      <c r="F1540" s="15"/>
      <c r="G1540" s="15"/>
      <c r="H1540" s="15"/>
      <c r="I1540" s="15"/>
      <c r="J1540" s="15"/>
      <c r="L1540" s="20" t="s">
        <v>233</v>
      </c>
      <c r="M1540" s="72"/>
      <c r="N1540" s="72"/>
      <c r="O1540" s="21">
        <f>($E1553&gt;O$3)*($E1550&lt;O$2)*((O$3-O$2+1)/O$4)
+($E1553&gt;O$3)*($E1550&gt;=O$2)*($E1550&lt;=O$3)*((O$3-$E1550)/O$4)
+($E1553&gt;O$3)*($E1550&gt;O$3)*(0)
+($E1553&lt;=O$3)*($E1553&gt;=O$2)*($E1550&lt;O$2)*(($E1553-O$2)/O$4)
+($E1553&lt;=O$3)*($E1553&gt;=O$2)*($E1550&lt;=O$3)*($E1550&gt;=O$2)*(($E1553-$E1550)/O$4)
+($E1553&lt;O$2)*(0)</f>
        <v>0</v>
      </c>
      <c r="P1540" s="21">
        <f t="shared" ref="P1540:BD1540" si="1033">($E1553&gt;P$3)*($E1550&lt;P$2)*((P$3-P$2+1)/P$4)
+($E1553&gt;P$3)*($E1550&gt;=P$2)*($E1550&lt;=P$3)*((P$3-$E1550)/P$4)
+($E1553&gt;P$3)*($E1550&gt;P$3)*(0)
+($E1553&lt;=P$3)*($E1553&gt;=P$2)*($E1550&lt;P$2)*(($E1553-P$2)/P$4)
+($E1553&lt;=P$3)*($E1553&gt;=P$2)*($E1550&lt;=P$3)*($E1550&gt;=P$2)*(($E1553-$E1550)/P$4)
+($E1553&lt;P$2)*(0)</f>
        <v>0</v>
      </c>
      <c r="Q1540" s="21">
        <f t="shared" si="1033"/>
        <v>0</v>
      </c>
      <c r="R1540" s="21">
        <f t="shared" si="1033"/>
        <v>0</v>
      </c>
      <c r="S1540" s="21">
        <f t="shared" si="1033"/>
        <v>0</v>
      </c>
      <c r="T1540" s="21">
        <f t="shared" si="1033"/>
        <v>0</v>
      </c>
      <c r="U1540" s="21">
        <f t="shared" si="1033"/>
        <v>0</v>
      </c>
      <c r="V1540" s="21">
        <f t="shared" si="1033"/>
        <v>0</v>
      </c>
      <c r="W1540" s="21">
        <f t="shared" si="1033"/>
        <v>0</v>
      </c>
      <c r="X1540" s="21">
        <f t="shared" si="1033"/>
        <v>0</v>
      </c>
      <c r="Y1540" s="21">
        <f t="shared" si="1033"/>
        <v>0</v>
      </c>
      <c r="Z1540" s="21">
        <f t="shared" si="1033"/>
        <v>0</v>
      </c>
      <c r="AA1540" s="21">
        <f t="shared" si="1033"/>
        <v>0</v>
      </c>
      <c r="AB1540" s="21">
        <f t="shared" si="1033"/>
        <v>0</v>
      </c>
      <c r="AC1540" s="21">
        <f t="shared" si="1033"/>
        <v>0</v>
      </c>
      <c r="AD1540" s="21">
        <f t="shared" si="1033"/>
        <v>0</v>
      </c>
      <c r="AE1540" s="21">
        <f t="shared" si="1033"/>
        <v>0</v>
      </c>
      <c r="AF1540" s="21">
        <f t="shared" si="1033"/>
        <v>0</v>
      </c>
      <c r="AG1540" s="21">
        <f t="shared" si="1033"/>
        <v>0</v>
      </c>
      <c r="AH1540" s="21">
        <f t="shared" si="1033"/>
        <v>0</v>
      </c>
      <c r="AI1540" s="21">
        <f t="shared" si="1033"/>
        <v>0</v>
      </c>
      <c r="AJ1540" s="21">
        <f t="shared" si="1033"/>
        <v>0</v>
      </c>
      <c r="AK1540" s="21">
        <f t="shared" si="1033"/>
        <v>0</v>
      </c>
      <c r="AL1540" s="21">
        <f t="shared" si="1033"/>
        <v>0</v>
      </c>
      <c r="AM1540" s="21">
        <f t="shared" si="1033"/>
        <v>0</v>
      </c>
      <c r="AN1540" s="21">
        <f t="shared" si="1033"/>
        <v>0</v>
      </c>
      <c r="AO1540" s="21">
        <f t="shared" si="1033"/>
        <v>0</v>
      </c>
      <c r="AP1540" s="21">
        <f t="shared" si="1033"/>
        <v>0</v>
      </c>
      <c r="AQ1540" s="21">
        <f t="shared" si="1033"/>
        <v>0</v>
      </c>
      <c r="AR1540" s="21">
        <f t="shared" si="1033"/>
        <v>0</v>
      </c>
      <c r="AS1540" s="21">
        <f t="shared" si="1033"/>
        <v>0</v>
      </c>
      <c r="AT1540" s="21">
        <f t="shared" si="1033"/>
        <v>0</v>
      </c>
      <c r="AU1540" s="21">
        <f t="shared" si="1033"/>
        <v>0</v>
      </c>
      <c r="AV1540" s="21">
        <f t="shared" si="1033"/>
        <v>0</v>
      </c>
      <c r="AW1540" s="21">
        <f t="shared" si="1033"/>
        <v>0</v>
      </c>
      <c r="AX1540" s="21">
        <f t="shared" si="1033"/>
        <v>0</v>
      </c>
      <c r="AY1540" s="21">
        <f t="shared" si="1033"/>
        <v>0</v>
      </c>
      <c r="AZ1540" s="21">
        <f t="shared" si="1033"/>
        <v>0</v>
      </c>
      <c r="BA1540" s="21">
        <f t="shared" si="1033"/>
        <v>0</v>
      </c>
      <c r="BB1540" s="21">
        <f t="shared" si="1033"/>
        <v>0</v>
      </c>
      <c r="BC1540" s="21">
        <f t="shared" si="1033"/>
        <v>0</v>
      </c>
      <c r="BD1540" s="21">
        <f t="shared" si="1033"/>
        <v>0</v>
      </c>
    </row>
    <row r="1541" spans="1:59" ht="16" x14ac:dyDescent="0.2">
      <c r="B1541" s="11">
        <f t="shared" si="1029"/>
        <v>50</v>
      </c>
      <c r="C1541" s="12" t="str">
        <f t="shared" si="1029"/>
        <v>SCI HSR 1</v>
      </c>
      <c r="K1541" s="24"/>
      <c r="L1541" s="20" t="s">
        <v>234</v>
      </c>
      <c r="M1541" s="72"/>
      <c r="N1541" s="72"/>
      <c r="O1541" s="21">
        <f>($E1556&gt;0)*($E1553&lt;O$2)*(EDATE($E1553,$E1556)&gt;O$3)*((O$3-O$2+1)/O$4)
+($E1556&gt;0)*($E1553&lt;O$2)*(EDATE($E1553,$E1556)&gt;=O$2)*(EDATE($E1553,$E1556)&lt;=O$3)*((EDATE($E1553,$E1556)-O$2)/O$4)
+($E1556&gt;0)*($E1553&lt;O$2)*(EDATE($E1553,$E1556)&lt;O$2)*(0)
+($E1556&gt;0)*($E1553&gt;=O$2)*($E1553&lt;=O$3)*(EDATE($E1553,$E1556)&gt;=O$2)*(EDATE($E1553,$E1556)&lt;=O$3)*((EDATE($E1553,$E1556)-$E1553+1)/O$4)
+($E1556&gt;0)*($E1553&gt;=O$2)*($E1553&lt;=O$3)*(EDATE($E1553,$E1556)&gt;O$3)*((O$3-$E1553+1)/O$4)
+($E1556&gt;0)*($E1553&gt;O$3)*(0)</f>
        <v>0</v>
      </c>
      <c r="P1541" s="21">
        <f t="shared" ref="P1541:BD1541" si="1034">($E1556&gt;0)*($E1553&lt;P$2)*(EDATE($E1553,$E1556)&gt;P$3)*((P$3-P$2+1)/P$4)
+($E1556&gt;0)*($E1553&lt;P$2)*(EDATE($E1553,$E1556)&gt;=P$2)*(EDATE($E1553,$E1556)&lt;=P$3)*((EDATE($E1553,$E1556)-P$2)/P$4)
+($E1556&gt;0)*($E1553&lt;P$2)*(EDATE($E1553,$E1556)&lt;P$2)*(0)
+($E1556&gt;0)*($E1553&gt;=P$2)*($E1553&lt;=P$3)*(EDATE($E1553,$E1556)&gt;=P$2)*(EDATE($E1553,$E1556)&lt;=P$3)*((EDATE($E1553,$E1556)-$E1553+1)/P$4)
+($E1556&gt;0)*($E1553&gt;=P$2)*($E1553&lt;=P$3)*(EDATE($E1553,$E1556)&gt;P$3)*((P$3-$E1553+1)/P$4)
+($E1556&gt;0)*($E1553&gt;P$3)*(0)</f>
        <v>0</v>
      </c>
      <c r="Q1541" s="21">
        <f t="shared" si="1034"/>
        <v>0</v>
      </c>
      <c r="R1541" s="21">
        <f t="shared" si="1034"/>
        <v>0</v>
      </c>
      <c r="S1541" s="21">
        <f t="shared" si="1034"/>
        <v>0</v>
      </c>
      <c r="T1541" s="21">
        <f t="shared" si="1034"/>
        <v>0</v>
      </c>
      <c r="U1541" s="21">
        <f t="shared" si="1034"/>
        <v>0</v>
      </c>
      <c r="V1541" s="21">
        <f t="shared" si="1034"/>
        <v>0</v>
      </c>
      <c r="W1541" s="21">
        <f t="shared" si="1034"/>
        <v>0</v>
      </c>
      <c r="X1541" s="21">
        <f t="shared" si="1034"/>
        <v>0</v>
      </c>
      <c r="Y1541" s="21">
        <f t="shared" si="1034"/>
        <v>0</v>
      </c>
      <c r="Z1541" s="21">
        <f t="shared" si="1034"/>
        <v>0</v>
      </c>
      <c r="AA1541" s="21">
        <f t="shared" si="1034"/>
        <v>0</v>
      </c>
      <c r="AB1541" s="21">
        <f t="shared" si="1034"/>
        <v>0</v>
      </c>
      <c r="AC1541" s="21">
        <f t="shared" si="1034"/>
        <v>0</v>
      </c>
      <c r="AD1541" s="21">
        <f t="shared" si="1034"/>
        <v>0</v>
      </c>
      <c r="AE1541" s="21">
        <f t="shared" si="1034"/>
        <v>0</v>
      </c>
      <c r="AF1541" s="21">
        <f t="shared" si="1034"/>
        <v>0</v>
      </c>
      <c r="AG1541" s="21">
        <f t="shared" si="1034"/>
        <v>0</v>
      </c>
      <c r="AH1541" s="21">
        <f t="shared" si="1034"/>
        <v>0</v>
      </c>
      <c r="AI1541" s="21">
        <f t="shared" si="1034"/>
        <v>0</v>
      </c>
      <c r="AJ1541" s="21">
        <f t="shared" si="1034"/>
        <v>0</v>
      </c>
      <c r="AK1541" s="21">
        <f t="shared" si="1034"/>
        <v>0</v>
      </c>
      <c r="AL1541" s="21">
        <f t="shared" si="1034"/>
        <v>0</v>
      </c>
      <c r="AM1541" s="21">
        <f t="shared" si="1034"/>
        <v>0</v>
      </c>
      <c r="AN1541" s="21">
        <f t="shared" si="1034"/>
        <v>0</v>
      </c>
      <c r="AO1541" s="21">
        <f t="shared" si="1034"/>
        <v>0</v>
      </c>
      <c r="AP1541" s="21">
        <f t="shared" si="1034"/>
        <v>0</v>
      </c>
      <c r="AQ1541" s="21">
        <f t="shared" si="1034"/>
        <v>0</v>
      </c>
      <c r="AR1541" s="21">
        <f t="shared" si="1034"/>
        <v>0</v>
      </c>
      <c r="AS1541" s="21">
        <f t="shared" si="1034"/>
        <v>0</v>
      </c>
      <c r="AT1541" s="21">
        <f t="shared" si="1034"/>
        <v>0</v>
      </c>
      <c r="AU1541" s="21">
        <f t="shared" si="1034"/>
        <v>0</v>
      </c>
      <c r="AV1541" s="21">
        <f t="shared" si="1034"/>
        <v>0</v>
      </c>
      <c r="AW1541" s="21">
        <f t="shared" si="1034"/>
        <v>0</v>
      </c>
      <c r="AX1541" s="21">
        <f t="shared" si="1034"/>
        <v>0</v>
      </c>
      <c r="AY1541" s="21">
        <f t="shared" si="1034"/>
        <v>0</v>
      </c>
      <c r="AZ1541" s="21">
        <f t="shared" si="1034"/>
        <v>0</v>
      </c>
      <c r="BA1541" s="21">
        <f t="shared" si="1034"/>
        <v>0</v>
      </c>
      <c r="BB1541" s="21">
        <f t="shared" si="1034"/>
        <v>0</v>
      </c>
      <c r="BC1541" s="21">
        <f t="shared" si="1034"/>
        <v>0</v>
      </c>
      <c r="BD1541" s="21">
        <f t="shared" si="1034"/>
        <v>0</v>
      </c>
    </row>
    <row r="1542" spans="1:59" ht="16" x14ac:dyDescent="0.2">
      <c r="B1542" s="11">
        <f t="shared" si="1029"/>
        <v>50</v>
      </c>
      <c r="C1542" s="12" t="str">
        <f t="shared" si="1029"/>
        <v>SCI HSR 1</v>
      </c>
      <c r="D1542" s="25" t="s">
        <v>235</v>
      </c>
      <c r="E1542" s="26">
        <v>44274</v>
      </c>
      <c r="F1542" s="15"/>
      <c r="G1542" s="25" t="s">
        <v>236</v>
      </c>
      <c r="H1542" s="25" t="s">
        <v>237</v>
      </c>
      <c r="I1542" s="25" t="s">
        <v>238</v>
      </c>
      <c r="J1542" s="25" t="s">
        <v>239</v>
      </c>
      <c r="K1542" s="24"/>
      <c r="L1542" s="27" t="s">
        <v>240</v>
      </c>
      <c r="M1542" s="83"/>
      <c r="N1542" s="83"/>
      <c r="O1542" s="28">
        <f>($H1554&gt;0)*($J1554&lt;O$2)*0
+($H1554&gt;0)*($J1554&gt;=O$2)*($J1554&lt;=O$3)*(($J1554-O$2+1)/O$4)
+($H1554&gt;0)*($J1554&gt;O$3)*($I1554&gt;O$3)*0
+($H1554&gt;0)*($J1554&gt;O$3)*($I1554&lt;=O$3)*($I1554&gt;=O$2)*((O$3-$I1554+1)/O$4)
+($H1554&gt;0)*($J1554&gt;O$3)*($I1554&lt;O$2)*1
+($H1554&gt;0)*($I1554&gt;O$3)*0
+($H1555&gt;0)*($J1555&lt;O$2)*0
+($H1555&gt;0)*($J1555&gt;=O$2)*($J1555&lt;=O$3)*(($J1555-O$2+1)/O$4)
+($H1555&gt;0)*($J1555&gt;O$3)*($I1555&gt;O$3)*0
+($H1555&gt;0)*($J1555&gt;O$3)*($I1555&lt;=O$3)*($I1555&gt;=O$2)*((O$3-$I1555+1)/O$4)
+($H1555&gt;0)*($J1555&gt;O$3)*($I1555&lt;O$2)*1
+($H1555&gt;0)*($I1555&gt;O$3)*0
+($H1556&gt;0)*($J1556&lt;O$2)*0
+($H1556&gt;0)*($J1556&gt;=O$2)*($J1556&lt;=O$3)*(($J1556-O$2+1)/O$4)
+($H1556&gt;0)*($J1556&gt;O$3)*($I1556&gt;O$3)*0
+($H1556&gt;0)*($J1556&gt;O$3)*($I1556&lt;=O$3)*($I1556&gt;=O$2)*((O$3-$I1556+1)/O$4)
+($H1556&gt;0)*($J1556&gt;O$3)*($I1556&lt;O$2)*1
+($H1556&gt;0)*($I1556&gt;O$3)*0</f>
        <v>0</v>
      </c>
      <c r="P1542" s="28">
        <f t="shared" ref="P1542:BD1542" si="1035">($H1554&gt;0)*($J1554&lt;P$2)*0
+($H1554&gt;0)*($J1554&gt;=P$2)*($J1554&lt;=P$3)*(($J1554-P$2+1)/P$4)
+($H1554&gt;0)*($J1554&gt;P$3)*($I1554&gt;P$3)*0
+($H1554&gt;0)*($J1554&gt;P$3)*($I1554&lt;=P$3)*($I1554&gt;=P$2)*((P$3-$I1554+1)/P$4)
+($H1554&gt;0)*($J1554&gt;P$3)*($I1554&lt;P$2)*1
+($H1554&gt;0)*($I1554&gt;P$3)*0
+($H1555&gt;0)*($J1555&lt;P$2)*0
+($H1555&gt;0)*($J1555&gt;=P$2)*($J1555&lt;=P$3)*(($J1555-P$2+1)/P$4)
+($H1555&gt;0)*($J1555&gt;P$3)*($I1555&gt;P$3)*0
+($H1555&gt;0)*($J1555&gt;P$3)*($I1555&lt;=P$3)*($I1555&gt;=P$2)*((P$3-$I1555+1)/P$4)
+($H1555&gt;0)*($J1555&gt;P$3)*($I1555&lt;P$2)*1
+($H1555&gt;0)*($I1555&gt;P$3)*0
+($H1556&gt;0)*($J1556&lt;P$2)*0
+($H1556&gt;0)*($J1556&gt;=P$2)*($J1556&lt;=P$3)*(($J1556-P$2+1)/P$4)
+($H1556&gt;0)*($J1556&gt;P$3)*($I1556&gt;P$3)*0
+($H1556&gt;0)*($J1556&gt;P$3)*($I1556&lt;=P$3)*($I1556&gt;=P$2)*((P$3-$I1556+1)/P$4)
+($H1556&gt;0)*($J1556&gt;P$3)*($I1556&lt;P$2)*1
+($H1556&gt;0)*($I1556&gt;P$3)*0</f>
        <v>0</v>
      </c>
      <c r="Q1542" s="28">
        <f t="shared" si="1035"/>
        <v>0</v>
      </c>
      <c r="R1542" s="28">
        <f t="shared" si="1035"/>
        <v>0</v>
      </c>
      <c r="S1542" s="28">
        <f t="shared" si="1035"/>
        <v>0</v>
      </c>
      <c r="T1542" s="28">
        <f t="shared" si="1035"/>
        <v>0</v>
      </c>
      <c r="U1542" s="28">
        <f t="shared" si="1035"/>
        <v>0</v>
      </c>
      <c r="V1542" s="28">
        <f t="shared" si="1035"/>
        <v>0</v>
      </c>
      <c r="W1542" s="28">
        <f t="shared" si="1035"/>
        <v>0</v>
      </c>
      <c r="X1542" s="28">
        <f t="shared" si="1035"/>
        <v>0</v>
      </c>
      <c r="Y1542" s="28">
        <f t="shared" si="1035"/>
        <v>0</v>
      </c>
      <c r="Z1542" s="28">
        <f t="shared" si="1035"/>
        <v>0</v>
      </c>
      <c r="AA1542" s="28">
        <f t="shared" si="1035"/>
        <v>0</v>
      </c>
      <c r="AB1542" s="28">
        <f t="shared" si="1035"/>
        <v>0</v>
      </c>
      <c r="AC1542" s="28">
        <f t="shared" si="1035"/>
        <v>0</v>
      </c>
      <c r="AD1542" s="28">
        <f t="shared" si="1035"/>
        <v>0</v>
      </c>
      <c r="AE1542" s="28">
        <f t="shared" si="1035"/>
        <v>0</v>
      </c>
      <c r="AF1542" s="28">
        <f t="shared" si="1035"/>
        <v>0</v>
      </c>
      <c r="AG1542" s="28">
        <f t="shared" si="1035"/>
        <v>0</v>
      </c>
      <c r="AH1542" s="28">
        <f t="shared" si="1035"/>
        <v>0</v>
      </c>
      <c r="AI1542" s="28">
        <f t="shared" si="1035"/>
        <v>0</v>
      </c>
      <c r="AJ1542" s="28">
        <f t="shared" si="1035"/>
        <v>0</v>
      </c>
      <c r="AK1542" s="28">
        <f t="shared" si="1035"/>
        <v>0</v>
      </c>
      <c r="AL1542" s="28">
        <f t="shared" si="1035"/>
        <v>0</v>
      </c>
      <c r="AM1542" s="28">
        <f t="shared" si="1035"/>
        <v>0</v>
      </c>
      <c r="AN1542" s="28">
        <f t="shared" si="1035"/>
        <v>0</v>
      </c>
      <c r="AO1542" s="28">
        <f t="shared" si="1035"/>
        <v>0</v>
      </c>
      <c r="AP1542" s="28">
        <f t="shared" si="1035"/>
        <v>0</v>
      </c>
      <c r="AQ1542" s="28">
        <f t="shared" si="1035"/>
        <v>0</v>
      </c>
      <c r="AR1542" s="28">
        <f t="shared" si="1035"/>
        <v>0</v>
      </c>
      <c r="AS1542" s="28">
        <f t="shared" si="1035"/>
        <v>0</v>
      </c>
      <c r="AT1542" s="28">
        <f t="shared" si="1035"/>
        <v>0</v>
      </c>
      <c r="AU1542" s="28">
        <f t="shared" si="1035"/>
        <v>0</v>
      </c>
      <c r="AV1542" s="28">
        <f t="shared" si="1035"/>
        <v>0</v>
      </c>
      <c r="AW1542" s="28">
        <f t="shared" si="1035"/>
        <v>0</v>
      </c>
      <c r="AX1542" s="28">
        <f t="shared" si="1035"/>
        <v>0</v>
      </c>
      <c r="AY1542" s="28">
        <f t="shared" si="1035"/>
        <v>0</v>
      </c>
      <c r="AZ1542" s="28">
        <f t="shared" si="1035"/>
        <v>0</v>
      </c>
      <c r="BA1542" s="28">
        <f t="shared" si="1035"/>
        <v>0</v>
      </c>
      <c r="BB1542" s="28">
        <f t="shared" si="1035"/>
        <v>0</v>
      </c>
      <c r="BC1542" s="28">
        <f t="shared" si="1035"/>
        <v>0</v>
      </c>
      <c r="BD1542" s="28">
        <f t="shared" si="1035"/>
        <v>0</v>
      </c>
    </row>
    <row r="1543" spans="1:59" ht="16" x14ac:dyDescent="0.2">
      <c r="B1543" s="11">
        <f t="shared" si="1029"/>
        <v>50</v>
      </c>
      <c r="C1543" s="12" t="str">
        <f t="shared" si="1029"/>
        <v>SCI HSR 1</v>
      </c>
      <c r="D1543" s="25" t="s">
        <v>241</v>
      </c>
      <c r="E1543" s="29">
        <v>41000</v>
      </c>
      <c r="F1543" s="15"/>
      <c r="G1543" s="30" t="s">
        <v>10</v>
      </c>
      <c r="H1543" s="31">
        <v>37000</v>
      </c>
      <c r="I1543" s="32">
        <v>44274</v>
      </c>
      <c r="J1543" s="32">
        <v>44638</v>
      </c>
      <c r="K1543" s="24"/>
      <c r="L1543" s="33" t="s">
        <v>242</v>
      </c>
      <c r="M1543" s="73"/>
      <c r="N1543" s="73"/>
      <c r="O1543" s="34">
        <f>($E1553&lt;=O$3)*($E1553&gt;O$2)*((O$3-$E1553+1)/O$4)
+($E1553&lt;=O$2)*((O$3-O$2+1)/O$4)
+($E1553&gt;O$3)*(0)</f>
        <v>0</v>
      </c>
      <c r="P1543" s="34">
        <f t="shared" ref="P1543:BD1543" si="1036">($E1553&lt;=P$3)*($E1553&gt;P$2)*((P$3-$E1553+1)/P$4)
+($E1553&lt;=P$2)*((P$3-P$2+1)/P$4)
+($E1553&gt;P$3)*(0)</f>
        <v>0</v>
      </c>
      <c r="Q1543" s="34">
        <f t="shared" si="1036"/>
        <v>0</v>
      </c>
      <c r="R1543" s="34">
        <f t="shared" si="1036"/>
        <v>0</v>
      </c>
      <c r="S1543" s="34">
        <f t="shared" si="1036"/>
        <v>0</v>
      </c>
      <c r="T1543" s="34">
        <f t="shared" si="1036"/>
        <v>0</v>
      </c>
      <c r="U1543" s="34">
        <f t="shared" si="1036"/>
        <v>0</v>
      </c>
      <c r="V1543" s="34">
        <f t="shared" si="1036"/>
        <v>0</v>
      </c>
      <c r="W1543" s="34">
        <f t="shared" si="1036"/>
        <v>0</v>
      </c>
      <c r="X1543" s="34">
        <f t="shared" si="1036"/>
        <v>0</v>
      </c>
      <c r="Y1543" s="34">
        <f t="shared" si="1036"/>
        <v>0</v>
      </c>
      <c r="Z1543" s="34">
        <f t="shared" si="1036"/>
        <v>0</v>
      </c>
      <c r="AA1543" s="34">
        <f t="shared" si="1036"/>
        <v>0</v>
      </c>
      <c r="AB1543" s="34">
        <f t="shared" si="1036"/>
        <v>0</v>
      </c>
      <c r="AC1543" s="34">
        <f t="shared" si="1036"/>
        <v>0</v>
      </c>
      <c r="AD1543" s="34">
        <f t="shared" si="1036"/>
        <v>0</v>
      </c>
      <c r="AE1543" s="34">
        <f t="shared" si="1036"/>
        <v>0</v>
      </c>
      <c r="AF1543" s="34">
        <f t="shared" si="1036"/>
        <v>0</v>
      </c>
      <c r="AG1543" s="34">
        <f t="shared" si="1036"/>
        <v>0</v>
      </c>
      <c r="AH1543" s="34">
        <f t="shared" si="1036"/>
        <v>0</v>
      </c>
      <c r="AI1543" s="34">
        <f t="shared" si="1036"/>
        <v>0</v>
      </c>
      <c r="AJ1543" s="34">
        <f t="shared" si="1036"/>
        <v>0</v>
      </c>
      <c r="AK1543" s="34">
        <f t="shared" si="1036"/>
        <v>0</v>
      </c>
      <c r="AL1543" s="34">
        <f t="shared" si="1036"/>
        <v>0</v>
      </c>
      <c r="AM1543" s="34">
        <f t="shared" si="1036"/>
        <v>0</v>
      </c>
      <c r="AN1543" s="34">
        <f t="shared" si="1036"/>
        <v>0</v>
      </c>
      <c r="AO1543" s="34">
        <f t="shared" si="1036"/>
        <v>0</v>
      </c>
      <c r="AP1543" s="34">
        <f t="shared" si="1036"/>
        <v>0</v>
      </c>
      <c r="AQ1543" s="34">
        <f t="shared" si="1036"/>
        <v>0</v>
      </c>
      <c r="AR1543" s="34">
        <f t="shared" si="1036"/>
        <v>0</v>
      </c>
      <c r="AS1543" s="34">
        <f t="shared" si="1036"/>
        <v>0.15555555555555556</v>
      </c>
      <c r="AT1543" s="34">
        <f t="shared" si="1036"/>
        <v>1</v>
      </c>
      <c r="AU1543" s="34">
        <f t="shared" si="1036"/>
        <v>1</v>
      </c>
      <c r="AV1543" s="34">
        <f t="shared" si="1036"/>
        <v>1</v>
      </c>
      <c r="AW1543" s="34">
        <f t="shared" si="1036"/>
        <v>1</v>
      </c>
      <c r="AX1543" s="34">
        <f t="shared" si="1036"/>
        <v>1</v>
      </c>
      <c r="AY1543" s="34">
        <f t="shared" si="1036"/>
        <v>1</v>
      </c>
      <c r="AZ1543" s="34">
        <f t="shared" si="1036"/>
        <v>1</v>
      </c>
      <c r="BA1543" s="34">
        <f t="shared" si="1036"/>
        <v>1</v>
      </c>
      <c r="BB1543" s="34">
        <f t="shared" si="1036"/>
        <v>1</v>
      </c>
      <c r="BC1543" s="34">
        <f t="shared" si="1036"/>
        <v>1</v>
      </c>
      <c r="BD1543" s="34">
        <f t="shared" si="1036"/>
        <v>1</v>
      </c>
    </row>
    <row r="1544" spans="1:59" ht="16" x14ac:dyDescent="0.2">
      <c r="A1544" s="35"/>
      <c r="B1544" s="11">
        <f t="shared" si="1029"/>
        <v>50</v>
      </c>
      <c r="C1544" s="12" t="str">
        <f t="shared" si="1029"/>
        <v>SCI HSR 1</v>
      </c>
      <c r="D1544" s="25" t="s">
        <v>243</v>
      </c>
      <c r="E1544" s="29">
        <v>42417.458945548831</v>
      </c>
      <c r="F1544" s="15"/>
      <c r="G1544" s="30" t="s">
        <v>11</v>
      </c>
      <c r="H1544" s="31">
        <v>39000</v>
      </c>
      <c r="I1544" s="32">
        <v>44639</v>
      </c>
      <c r="J1544" s="32">
        <v>45003</v>
      </c>
      <c r="K1544" s="35"/>
      <c r="M1544" s="84">
        <v>44274</v>
      </c>
      <c r="O1544" s="15"/>
      <c r="P1544" s="15"/>
      <c r="Q1544" s="15"/>
      <c r="R1544" s="15"/>
      <c r="S1544" s="15"/>
      <c r="T1544" s="15"/>
      <c r="U1544" s="15"/>
      <c r="V1544" s="15"/>
      <c r="W1544" s="15"/>
      <c r="X1544" s="15"/>
      <c r="Y1544" s="15"/>
      <c r="Z1544" s="15"/>
      <c r="AA1544" s="15"/>
      <c r="AB1544" s="15"/>
      <c r="AC1544" s="15"/>
      <c r="AD1544" s="15"/>
      <c r="AE1544" s="15"/>
      <c r="AF1544" s="15"/>
      <c r="AG1544" s="15"/>
      <c r="AH1544" s="15"/>
      <c r="AI1544" s="15"/>
      <c r="AJ1544" s="15"/>
      <c r="AK1544" s="15"/>
      <c r="AL1544" s="15"/>
      <c r="AM1544" s="15"/>
      <c r="AN1544" s="15"/>
      <c r="AO1544" s="15"/>
      <c r="AP1544" s="15"/>
      <c r="AQ1544" s="15"/>
      <c r="AR1544" s="15"/>
      <c r="AS1544" s="15"/>
      <c r="AT1544" s="15"/>
      <c r="AU1544" s="15"/>
      <c r="AV1544" s="15"/>
      <c r="AW1544" s="15"/>
      <c r="AX1544" s="15"/>
      <c r="AY1544" s="15"/>
      <c r="AZ1544" s="15"/>
      <c r="BA1544" s="15"/>
      <c r="BB1544" s="15"/>
      <c r="BC1544" s="15"/>
      <c r="BD1544" s="15"/>
      <c r="BE1544" s="35"/>
      <c r="BF1544" s="35"/>
      <c r="BG1544" s="35"/>
    </row>
    <row r="1545" spans="1:59" ht="16" x14ac:dyDescent="0.2">
      <c r="B1545" s="11">
        <f t="shared" si="1029"/>
        <v>50</v>
      </c>
      <c r="C1545" s="12" t="str">
        <f t="shared" si="1029"/>
        <v>SCI HSR 1</v>
      </c>
      <c r="D1545" s="25" t="s">
        <v>244</v>
      </c>
      <c r="E1545" s="29">
        <v>40348.314606741573</v>
      </c>
      <c r="F1545" s="15"/>
      <c r="G1545" s="36" t="s">
        <v>12</v>
      </c>
      <c r="H1545" s="31">
        <v>0</v>
      </c>
      <c r="I1545" s="32">
        <v>0</v>
      </c>
      <c r="J1545" s="32">
        <v>0</v>
      </c>
      <c r="K1545" s="24"/>
      <c r="L1545" s="37" t="s">
        <v>245</v>
      </c>
      <c r="M1545" s="74">
        <v>1</v>
      </c>
      <c r="N1545" s="74">
        <v>1</v>
      </c>
      <c r="O1545" s="38">
        <v>1</v>
      </c>
      <c r="P1545" s="38">
        <v>1</v>
      </c>
      <c r="Q1545" s="38">
        <v>1.0014444444444444</v>
      </c>
      <c r="R1545" s="38">
        <v>1.01</v>
      </c>
      <c r="S1545" s="38">
        <v>1.01</v>
      </c>
      <c r="T1545" s="38">
        <v>1.01</v>
      </c>
      <c r="U1545" s="38">
        <v>1.0114428571428571</v>
      </c>
      <c r="V1545" s="38">
        <v>1.0201</v>
      </c>
      <c r="W1545" s="38">
        <v>1.0201</v>
      </c>
      <c r="X1545" s="38">
        <v>1.0201</v>
      </c>
      <c r="Y1545" s="38">
        <v>1.0215734777777776</v>
      </c>
      <c r="Z1545" s="38">
        <v>1.0303009999999999</v>
      </c>
      <c r="AA1545" s="38">
        <v>1.0303009999999999</v>
      </c>
      <c r="AB1545" s="38">
        <v>1.0303009999999999</v>
      </c>
      <c r="AC1545" s="38">
        <v>1.0317892125555554</v>
      </c>
      <c r="AD1545" s="38">
        <v>1.04060401</v>
      </c>
      <c r="AE1545" s="38">
        <v>1.04060401</v>
      </c>
      <c r="AF1545" s="38">
        <v>1.04060401</v>
      </c>
      <c r="AG1545" s="38">
        <v>1.042107104681111</v>
      </c>
      <c r="AH1545" s="38">
        <v>1.0510100500999999</v>
      </c>
      <c r="AI1545" s="38">
        <v>1.0510100500999999</v>
      </c>
      <c r="AJ1545" s="38">
        <v>1.0510100500999999</v>
      </c>
      <c r="AK1545" s="38">
        <v>1.0525114930287141</v>
      </c>
      <c r="AL1545" s="38">
        <v>1.0615201506009999</v>
      </c>
      <c r="AM1545" s="38">
        <v>1.0615201506009999</v>
      </c>
      <c r="AN1545" s="38">
        <v>1.0615201506009999</v>
      </c>
      <c r="AO1545" s="38">
        <v>1.0630534574852013</v>
      </c>
      <c r="AP1545" s="38">
        <v>1.0721353521070098</v>
      </c>
      <c r="AQ1545" s="38">
        <v>1.0721353521070098</v>
      </c>
      <c r="AR1545" s="38">
        <v>1.0721353521070098</v>
      </c>
      <c r="AS1545" s="38">
        <v>1.0736839920600532</v>
      </c>
      <c r="AT1545" s="38">
        <v>1.08285670562808</v>
      </c>
      <c r="AU1545" s="38">
        <v>1.08285670562808</v>
      </c>
      <c r="AV1545" s="38">
        <v>1.08285670562808</v>
      </c>
      <c r="AW1545" s="38">
        <v>1.0844208319806539</v>
      </c>
      <c r="AX1545" s="38">
        <v>1.0936852726843609</v>
      </c>
      <c r="AY1545" s="38">
        <v>1.0936852726843609</v>
      </c>
      <c r="AZ1545" s="38">
        <v>1.0936852726843609</v>
      </c>
      <c r="BA1545" s="38">
        <v>1.095247680216767</v>
      </c>
      <c r="BB1545" s="38">
        <v>1.1046221254112045</v>
      </c>
      <c r="BC1545" s="38">
        <v>1.1046221254112045</v>
      </c>
      <c r="BD1545" s="38">
        <v>1.1046221254112045</v>
      </c>
    </row>
    <row r="1546" spans="1:59" ht="16" x14ac:dyDescent="0.2">
      <c r="B1546" s="11">
        <f t="shared" si="1029"/>
        <v>50</v>
      </c>
      <c r="C1546" s="12" t="str">
        <f t="shared" si="1029"/>
        <v>SCI HSR 1</v>
      </c>
      <c r="D1546" s="25" t="s">
        <v>25</v>
      </c>
      <c r="E1546" s="39" t="s">
        <v>30</v>
      </c>
      <c r="F1546" s="15"/>
      <c r="K1546" s="24"/>
      <c r="L1546" s="16" t="s">
        <v>246</v>
      </c>
      <c r="M1546" s="70"/>
      <c r="N1546" s="70"/>
      <c r="O1546" s="40">
        <f>O1539*$E1543/4+O1543*$E1554/4</f>
        <v>10250</v>
      </c>
      <c r="P1546" s="40">
        <f t="shared" ref="P1546:BD1546" si="1037">P1539*$E1543/4+P1543*$E1554/4</f>
        <v>10250</v>
      </c>
      <c r="Q1546" s="40">
        <f t="shared" si="1037"/>
        <v>10250</v>
      </c>
      <c r="R1546" s="40">
        <f t="shared" si="1037"/>
        <v>10250</v>
      </c>
      <c r="S1546" s="40">
        <f t="shared" si="1037"/>
        <v>10250</v>
      </c>
      <c r="T1546" s="40">
        <f t="shared" si="1037"/>
        <v>10250</v>
      </c>
      <c r="U1546" s="40">
        <f t="shared" si="1037"/>
        <v>10250</v>
      </c>
      <c r="V1546" s="40">
        <f t="shared" si="1037"/>
        <v>10250</v>
      </c>
      <c r="W1546" s="40">
        <f t="shared" si="1037"/>
        <v>10250</v>
      </c>
      <c r="X1546" s="40">
        <f t="shared" si="1037"/>
        <v>10250</v>
      </c>
      <c r="Y1546" s="40">
        <f t="shared" si="1037"/>
        <v>10250</v>
      </c>
      <c r="Z1546" s="40">
        <f t="shared" si="1037"/>
        <v>10250</v>
      </c>
      <c r="AA1546" s="40">
        <f t="shared" si="1037"/>
        <v>10250</v>
      </c>
      <c r="AB1546" s="40">
        <f t="shared" si="1037"/>
        <v>10250</v>
      </c>
      <c r="AC1546" s="40">
        <f t="shared" si="1037"/>
        <v>10250</v>
      </c>
      <c r="AD1546" s="40">
        <f t="shared" si="1037"/>
        <v>10250</v>
      </c>
      <c r="AE1546" s="40">
        <f t="shared" si="1037"/>
        <v>10250</v>
      </c>
      <c r="AF1546" s="40">
        <f t="shared" si="1037"/>
        <v>10250</v>
      </c>
      <c r="AG1546" s="40">
        <f t="shared" si="1037"/>
        <v>10250</v>
      </c>
      <c r="AH1546" s="40">
        <f t="shared" si="1037"/>
        <v>10250</v>
      </c>
      <c r="AI1546" s="40">
        <f t="shared" si="1037"/>
        <v>10250</v>
      </c>
      <c r="AJ1546" s="40">
        <f t="shared" si="1037"/>
        <v>10250</v>
      </c>
      <c r="AK1546" s="40">
        <f t="shared" si="1037"/>
        <v>10250</v>
      </c>
      <c r="AL1546" s="40">
        <f t="shared" si="1037"/>
        <v>10250</v>
      </c>
      <c r="AM1546" s="40">
        <f t="shared" si="1037"/>
        <v>10250</v>
      </c>
      <c r="AN1546" s="40">
        <f t="shared" si="1037"/>
        <v>10250</v>
      </c>
      <c r="AO1546" s="40">
        <f t="shared" si="1037"/>
        <v>10250</v>
      </c>
      <c r="AP1546" s="40">
        <f t="shared" si="1037"/>
        <v>10250</v>
      </c>
      <c r="AQ1546" s="40">
        <f t="shared" si="1037"/>
        <v>10250</v>
      </c>
      <c r="AR1546" s="40">
        <f t="shared" si="1037"/>
        <v>10250</v>
      </c>
      <c r="AS1546" s="40">
        <f t="shared" si="1037"/>
        <v>10485.152691834475</v>
      </c>
      <c r="AT1546" s="40">
        <f t="shared" si="1037"/>
        <v>11029.553018935903</v>
      </c>
      <c r="AU1546" s="40">
        <f t="shared" si="1037"/>
        <v>11029.553018935903</v>
      </c>
      <c r="AV1546" s="40">
        <f t="shared" si="1037"/>
        <v>11029.553018935903</v>
      </c>
      <c r="AW1546" s="40">
        <f t="shared" si="1037"/>
        <v>11029.553018935903</v>
      </c>
      <c r="AX1546" s="40">
        <f t="shared" si="1037"/>
        <v>11029.553018935903</v>
      </c>
      <c r="AY1546" s="40">
        <f t="shared" si="1037"/>
        <v>11029.553018935903</v>
      </c>
      <c r="AZ1546" s="40">
        <f t="shared" si="1037"/>
        <v>11029.553018935903</v>
      </c>
      <c r="BA1546" s="40">
        <f t="shared" si="1037"/>
        <v>11029.553018935903</v>
      </c>
      <c r="BB1546" s="40">
        <f t="shared" si="1037"/>
        <v>11029.553018935903</v>
      </c>
      <c r="BC1546" s="40">
        <f t="shared" si="1037"/>
        <v>11029.553018935903</v>
      </c>
      <c r="BD1546" s="40">
        <f t="shared" si="1037"/>
        <v>11029.553018935903</v>
      </c>
    </row>
    <row r="1547" spans="1:59" ht="16" x14ac:dyDescent="0.2">
      <c r="B1547" s="11">
        <f t="shared" si="1029"/>
        <v>50</v>
      </c>
      <c r="C1547" s="12" t="str">
        <f t="shared" si="1029"/>
        <v>SCI HSR 1</v>
      </c>
      <c r="D1547" s="25" t="s">
        <v>247</v>
      </c>
      <c r="E1547" s="39" t="s">
        <v>248</v>
      </c>
      <c r="F1547" s="15"/>
      <c r="G1547" s="25" t="s">
        <v>249</v>
      </c>
      <c r="H1547" s="26">
        <v>44985</v>
      </c>
      <c r="I1547" s="25" t="s">
        <v>239</v>
      </c>
      <c r="J1547" s="26">
        <v>47560</v>
      </c>
      <c r="K1547" s="24"/>
      <c r="L1547" s="20" t="s">
        <v>250</v>
      </c>
      <c r="M1547" s="72"/>
      <c r="N1547" s="72"/>
      <c r="O1547" s="41">
        <f>IF($E1553&gt;=O$3,IF(O$3&lt;=($E1542+365),O1546,IFERROR(O1539*$E1544/4*O1545+
$E1554*O1543/4*IFERROR(O1545/$E1555,0),0)),IF(O$3&lt;=($E1553+365),O1539*$E1544/4*O1545+$E1554*O1543/4*IFERROR(O1545/$E1555,0),IFERROR($E1554*O1543/4*IFERROR(O1545/$E1555,0),0)))</f>
        <v>10604.364736387208</v>
      </c>
      <c r="P1547" s="41">
        <f t="shared" ref="P1547:BD1547" si="1038">IF($E1553&gt;=P$3,IF(P$3&lt;=($E1542+365),P1546,IFERROR(P1539*$E1544/4*P1545+
$E1554*P1543/4*IFERROR(P1545/$E1555,0),0)),IF(P$3&lt;=($E1553+365),P1539*$E1544/4*P1545+$E1554*P1543/4*IFERROR(P1545/$E1555,0),IFERROR($E1554*P1543/4*IFERROR(P1545/$E1555,0),0)))</f>
        <v>10604.364736387208</v>
      </c>
      <c r="Q1547" s="41">
        <f t="shared" si="1038"/>
        <v>10619.682152117544</v>
      </c>
      <c r="R1547" s="41">
        <f t="shared" si="1038"/>
        <v>10710.408383751081</v>
      </c>
      <c r="S1547" s="41">
        <f t="shared" si="1038"/>
        <v>10710.408383751081</v>
      </c>
      <c r="T1547" s="41">
        <f t="shared" si="1038"/>
        <v>10710.408383751081</v>
      </c>
      <c r="U1547" s="41">
        <f t="shared" si="1038"/>
        <v>10725.708967156437</v>
      </c>
      <c r="V1547" s="41">
        <f t="shared" si="1038"/>
        <v>10817.512467588591</v>
      </c>
      <c r="W1547" s="41">
        <f t="shared" si="1038"/>
        <v>10817.512467588591</v>
      </c>
      <c r="X1547" s="41">
        <f t="shared" si="1038"/>
        <v>10817.512467588591</v>
      </c>
      <c r="Y1547" s="41">
        <f t="shared" si="1038"/>
        <v>10833.137763375105</v>
      </c>
      <c r="Z1547" s="41">
        <f t="shared" si="1038"/>
        <v>10925.687592264476</v>
      </c>
      <c r="AA1547" s="41">
        <f t="shared" si="1038"/>
        <v>10925.687592264476</v>
      </c>
      <c r="AB1547" s="41">
        <f t="shared" si="1038"/>
        <v>10925.687592264476</v>
      </c>
      <c r="AC1547" s="41">
        <f t="shared" si="1038"/>
        <v>10941.469141008858</v>
      </c>
      <c r="AD1547" s="41">
        <f t="shared" si="1038"/>
        <v>11034.944468187121</v>
      </c>
      <c r="AE1547" s="41">
        <f t="shared" si="1038"/>
        <v>11034.944468187121</v>
      </c>
      <c r="AF1547" s="41">
        <f t="shared" si="1038"/>
        <v>11034.944468187121</v>
      </c>
      <c r="AG1547" s="41">
        <f t="shared" si="1038"/>
        <v>11050.883832418946</v>
      </c>
      <c r="AH1547" s="41">
        <f t="shared" si="1038"/>
        <v>11145.293912868992</v>
      </c>
      <c r="AI1547" s="41">
        <f t="shared" si="1038"/>
        <v>11145.293912868992</v>
      </c>
      <c r="AJ1547" s="41">
        <f t="shared" si="1038"/>
        <v>11145.293912868992</v>
      </c>
      <c r="AK1547" s="41">
        <f t="shared" si="1038"/>
        <v>11161.215761315945</v>
      </c>
      <c r="AL1547" s="41">
        <f t="shared" si="1038"/>
        <v>11256.746851997681</v>
      </c>
      <c r="AM1547" s="41">
        <f t="shared" si="1038"/>
        <v>11256.746851997681</v>
      </c>
      <c r="AN1547" s="41">
        <f t="shared" si="1038"/>
        <v>11256.746851997681</v>
      </c>
      <c r="AO1547" s="41">
        <f t="shared" si="1038"/>
        <v>11273.006597450567</v>
      </c>
      <c r="AP1547" s="41">
        <f t="shared" si="1038"/>
        <v>11369.314320517658</v>
      </c>
      <c r="AQ1547" s="41">
        <f t="shared" si="1038"/>
        <v>11369.314320517658</v>
      </c>
      <c r="AR1547" s="41">
        <f t="shared" si="1038"/>
        <v>11369.314320517658</v>
      </c>
      <c r="AS1547" s="41">
        <f t="shared" si="1038"/>
        <v>11456.838503875924</v>
      </c>
      <c r="AT1547" s="41">
        <f t="shared" si="1038"/>
        <v>11123.780865652656</v>
      </c>
      <c r="AU1547" s="41">
        <f t="shared" si="1038"/>
        <v>11123.780865652656</v>
      </c>
      <c r="AV1547" s="41">
        <f t="shared" si="1038"/>
        <v>11123.780865652656</v>
      </c>
      <c r="AW1547" s="41">
        <f t="shared" si="1038"/>
        <v>11139.848549125265</v>
      </c>
      <c r="AX1547" s="41">
        <f t="shared" si="1038"/>
        <v>11235.018674309182</v>
      </c>
      <c r="AY1547" s="41">
        <f t="shared" si="1038"/>
        <v>11235.018674309182</v>
      </c>
      <c r="AZ1547" s="41">
        <f t="shared" si="1038"/>
        <v>11235.018674309182</v>
      </c>
      <c r="BA1547" s="41">
        <f t="shared" si="1038"/>
        <v>11251.068700986767</v>
      </c>
      <c r="BB1547" s="41">
        <f t="shared" si="1038"/>
        <v>11347.368861052273</v>
      </c>
      <c r="BC1547" s="41">
        <f t="shared" si="1038"/>
        <v>11347.368861052273</v>
      </c>
      <c r="BD1547" s="41">
        <f t="shared" si="1038"/>
        <v>11347.368861052273</v>
      </c>
    </row>
    <row r="1548" spans="1:59" ht="16" x14ac:dyDescent="0.2">
      <c r="B1548" s="11">
        <f t="shared" si="1029"/>
        <v>50</v>
      </c>
      <c r="C1548" s="12" t="str">
        <f t="shared" si="1029"/>
        <v>SCI HSR 1</v>
      </c>
      <c r="D1548" s="25" t="s">
        <v>8</v>
      </c>
      <c r="E1548" s="42">
        <v>0</v>
      </c>
      <c r="F1548" s="15"/>
      <c r="I1548" s="15"/>
      <c r="J1548" s="24"/>
      <c r="K1548" s="24"/>
      <c r="L1548" s="20" t="s">
        <v>251</v>
      </c>
      <c r="M1548" s="72"/>
      <c r="N1548" s="72"/>
      <c r="O1548" s="41">
        <f>-$E1544/4*O1538
+(O1538&gt;0)*($J1543&gt;=O$2)*($J1543&lt;=O$3)*(($J1543-O$2+1)/O$4*$H1543/4)
+(O1538&gt;0)*($J1543&gt;O$3)*($I1543&lt;=O$3)*($I1543&gt;=O$2)*((O$3-$I1543+1)/O$4*$H1543/4)
+(O1538&gt;0)*($J1543&gt;O$3)*($I1543&lt;O$2)*$H1543/4
+(O1538&gt;0)*($J1544&gt;=O$2)*($J1544&lt;=O$3)*(($J1544-O$2+1)/O$4*$H1544/4)
+(O1538&gt;0)*($J1544&gt;O$3)*($I1544&lt;=O$3)*($I1544&gt;=O$2)*((O$3-$I1544+1)/O$4*$H1544/4)
+(O1538&gt;0)*($J1544&gt;O$3)*($I1544&lt;O$2)*$H1544/4
+(O1538&gt;0)*($J1545&gt;=O$2)*($J1545&lt;=O$3)*(($J1545-O$2+1)/O$4*$H1545/4)
+(O1538&gt;0)*($J1545&gt;O$3)*($I1545&lt;=O$3)*($I1545&gt;=O$2)*((O$3-$I1545+1)/O$4*$H1545/4)
+(O1538&gt;0)*($J1545&gt;O$3)*($I1545&lt;O$2)*$H1545/4
-$E1554/4*O1542
+(O1542&gt;0)*($J1554&gt;=O$2)*($J1554&lt;=O$3)*(($J1554-O$2+1)/O$4*$H1554/4)
+(O1542&gt;0)*($J1554&gt;O$3)*($I1554&lt;=O$3)*($I1554&gt;=O$2)*((O$3-$I1554+1)/O$4*$H1554/4)
+(O1542&gt;0)*($J1554&gt;O$3)*($I1554&lt;O$2)*$H1554/4
+(O1542&gt;0)*($J1555&gt;=O$2)*($J1555&lt;=O$3)*(($J1555-O$2+1)/O$4*$H1555/4)
+(O1542&gt;0)*($J1555&gt;O$3)*($I1555&lt;=O$3)*($I1555&gt;=O$2)*((O$3-$I1555+1)/O$4*$H1555/4)
+(O1542&gt;0)*($J1555&gt;O$3)*($I1555&lt;O$2)*$H1555/4
+(O1542&gt;0)*($J1556&gt;=O$2)*($J1556&lt;=O$3)*(($J1556-O$2+1)/O$4*$H1556/4)
+(O1542&gt;0)*($J1556&gt;O$3)*($I1556&lt;=O$3)*($I1556&gt;=O$2)*((O$3-$I1556+1)/O$4*$H1556/4)
+(O1542&gt;0)*($J1556&gt;O$3)*($I1556&lt;O$2)*$H1556/4</f>
        <v>-854.36473638720781</v>
      </c>
      <c r="P1548" s="41">
        <f t="shared" ref="P1548:BD1548" si="1039">-$E1544/4*P1538
+(P1538&gt;0)*($J1543&gt;=P$2)*($J1543&lt;=P$3)*(($J1543-P$2+1)/P$4*$H1543/4)
+(P1538&gt;0)*($J1543&gt;P$3)*($I1543&lt;=P$3)*($I1543&gt;=P$2)*((P$3-$I1543+1)/P$4*$H1543/4)
+(P1538&gt;0)*($J1543&gt;P$3)*($I1543&lt;P$2)*$H1543/4
+(P1538&gt;0)*($J1544&gt;=P$2)*($J1544&lt;=P$3)*(($J1544-P$2+1)/P$4*$H1544/4)
+(P1538&gt;0)*($J1544&gt;P$3)*($I1544&lt;=P$3)*($I1544&gt;=P$2)*((P$3-$I1544+1)/P$4*$H1544/4)
+(P1538&gt;0)*($J1544&gt;P$3)*($I1544&lt;P$2)*$H1544/4
+(P1538&gt;0)*($J1545&gt;=P$2)*($J1545&lt;=P$3)*(($J1545-P$2+1)/P$4*$H1545/4)
+(P1538&gt;0)*($J1545&gt;P$3)*($I1545&lt;=P$3)*($I1545&gt;=P$2)*((P$3-$I1545+1)/P$4*$H1545/4)
+(P1538&gt;0)*($J1545&gt;P$3)*($I1545&lt;P$2)*$H1545/4
-$E1554/4*P1542
+(P1542&gt;0)*($J1554&gt;=P$2)*($J1554&lt;=P$3)*(($J1554-P$2+1)/P$4*$H1554/4)
+(P1542&gt;0)*($J1554&gt;P$3)*($I1554&lt;=P$3)*($I1554&gt;=P$2)*((P$3-$I1554+1)/P$4*$H1554/4)
+(P1542&gt;0)*($J1554&gt;P$3)*($I1554&lt;P$2)*$H1554/4
+(P1542&gt;0)*($J1555&gt;=P$2)*($J1555&lt;=P$3)*(($J1555-P$2+1)/P$4*$H1555/4)
+(P1542&gt;0)*($J1555&gt;P$3)*($I1555&lt;=P$3)*($I1555&gt;=P$2)*((P$3-$I1555+1)/P$4*$H1555/4)
+(P1542&gt;0)*($J1555&gt;P$3)*($I1555&lt;P$2)*$H1555/4
+(P1542&gt;0)*($J1556&gt;=P$2)*($J1556&lt;=P$3)*(($J1556-P$2+1)/P$4*$H1556/4)
+(P1542&gt;0)*($J1556&gt;P$3)*($I1556&lt;=P$3)*($I1556&gt;=P$2)*((P$3-$I1556+1)/P$4*$H1556/4)
+(P1542&gt;0)*($J1556&gt;P$3)*($I1556&lt;P$2)*$H1556/4</f>
        <v>-854.36473638720781</v>
      </c>
      <c r="Q1548" s="41">
        <f t="shared" si="1039"/>
        <v>-730.95649668683291</v>
      </c>
      <c r="R1548" s="41">
        <f t="shared" si="1039"/>
        <v>0</v>
      </c>
      <c r="S1548" s="41">
        <f t="shared" si="1039"/>
        <v>0</v>
      </c>
      <c r="T1548" s="41">
        <f t="shared" si="1039"/>
        <v>0</v>
      </c>
      <c r="U1548" s="41">
        <f t="shared" si="1039"/>
        <v>0</v>
      </c>
      <c r="V1548" s="41">
        <f t="shared" si="1039"/>
        <v>0</v>
      </c>
      <c r="W1548" s="41">
        <f t="shared" si="1039"/>
        <v>0</v>
      </c>
      <c r="X1548" s="41">
        <f t="shared" si="1039"/>
        <v>0</v>
      </c>
      <c r="Y1548" s="41">
        <f t="shared" si="1039"/>
        <v>0</v>
      </c>
      <c r="Z1548" s="41">
        <f t="shared" si="1039"/>
        <v>0</v>
      </c>
      <c r="AA1548" s="41">
        <f t="shared" si="1039"/>
        <v>0</v>
      </c>
      <c r="AB1548" s="41">
        <f t="shared" si="1039"/>
        <v>0</v>
      </c>
      <c r="AC1548" s="41">
        <f t="shared" si="1039"/>
        <v>0</v>
      </c>
      <c r="AD1548" s="41">
        <f t="shared" si="1039"/>
        <v>0</v>
      </c>
      <c r="AE1548" s="41">
        <f t="shared" si="1039"/>
        <v>0</v>
      </c>
      <c r="AF1548" s="41">
        <f t="shared" si="1039"/>
        <v>0</v>
      </c>
      <c r="AG1548" s="41">
        <f t="shared" si="1039"/>
        <v>0</v>
      </c>
      <c r="AH1548" s="41">
        <f t="shared" si="1039"/>
        <v>0</v>
      </c>
      <c r="AI1548" s="41">
        <f t="shared" si="1039"/>
        <v>0</v>
      </c>
      <c r="AJ1548" s="41">
        <f t="shared" si="1039"/>
        <v>0</v>
      </c>
      <c r="AK1548" s="41">
        <f t="shared" si="1039"/>
        <v>0</v>
      </c>
      <c r="AL1548" s="41">
        <f t="shared" si="1039"/>
        <v>0</v>
      </c>
      <c r="AM1548" s="41">
        <f t="shared" si="1039"/>
        <v>0</v>
      </c>
      <c r="AN1548" s="41">
        <f t="shared" si="1039"/>
        <v>0</v>
      </c>
      <c r="AO1548" s="41">
        <f t="shared" si="1039"/>
        <v>0</v>
      </c>
      <c r="AP1548" s="41">
        <f t="shared" si="1039"/>
        <v>0</v>
      </c>
      <c r="AQ1548" s="41">
        <f t="shared" si="1039"/>
        <v>0</v>
      </c>
      <c r="AR1548" s="41">
        <f t="shared" si="1039"/>
        <v>0</v>
      </c>
      <c r="AS1548" s="41">
        <f t="shared" si="1039"/>
        <v>0</v>
      </c>
      <c r="AT1548" s="41">
        <f t="shared" si="1039"/>
        <v>0</v>
      </c>
      <c r="AU1548" s="41">
        <f t="shared" si="1039"/>
        <v>0</v>
      </c>
      <c r="AV1548" s="41">
        <f t="shared" si="1039"/>
        <v>0</v>
      </c>
      <c r="AW1548" s="41">
        <f t="shared" si="1039"/>
        <v>0</v>
      </c>
      <c r="AX1548" s="41">
        <f t="shared" si="1039"/>
        <v>0</v>
      </c>
      <c r="AY1548" s="41">
        <f t="shared" si="1039"/>
        <v>0</v>
      </c>
      <c r="AZ1548" s="41">
        <f t="shared" si="1039"/>
        <v>0</v>
      </c>
      <c r="BA1548" s="41">
        <f t="shared" si="1039"/>
        <v>0</v>
      </c>
      <c r="BB1548" s="41">
        <f t="shared" si="1039"/>
        <v>0</v>
      </c>
      <c r="BC1548" s="41">
        <f t="shared" si="1039"/>
        <v>0</v>
      </c>
      <c r="BD1548" s="41">
        <f t="shared" si="1039"/>
        <v>0</v>
      </c>
    </row>
    <row r="1549" spans="1:59" ht="16" x14ac:dyDescent="0.2">
      <c r="B1549" s="11">
        <f t="shared" si="1029"/>
        <v>50</v>
      </c>
      <c r="C1549" s="12" t="str">
        <f t="shared" si="1029"/>
        <v>SCI HSR 1</v>
      </c>
      <c r="D1549" s="43" t="s">
        <v>252</v>
      </c>
      <c r="E1549" s="42" t="s">
        <v>288</v>
      </c>
      <c r="F1549" s="44"/>
      <c r="G1549" s="43" t="s">
        <v>253</v>
      </c>
      <c r="H1549" s="39">
        <v>0</v>
      </c>
      <c r="I1549" s="43" t="s">
        <v>254</v>
      </c>
      <c r="J1549" s="32">
        <v>0</v>
      </c>
      <c r="K1549" s="24"/>
      <c r="L1549" s="20" t="s">
        <v>255</v>
      </c>
      <c r="M1549" s="72"/>
      <c r="N1549" s="72"/>
      <c r="O1549" s="41">
        <v>0</v>
      </c>
      <c r="P1549" s="41">
        <v>0</v>
      </c>
      <c r="Q1549" s="41">
        <v>0</v>
      </c>
      <c r="R1549" s="41">
        <v>0</v>
      </c>
      <c r="S1549" s="41">
        <v>0</v>
      </c>
      <c r="T1549" s="41">
        <v>0</v>
      </c>
      <c r="U1549" s="41">
        <v>0</v>
      </c>
      <c r="V1549" s="41">
        <v>0</v>
      </c>
      <c r="W1549" s="41">
        <v>0</v>
      </c>
      <c r="X1549" s="41">
        <v>0</v>
      </c>
      <c r="Y1549" s="41">
        <v>0</v>
      </c>
      <c r="Z1549" s="41">
        <v>0</v>
      </c>
      <c r="AA1549" s="41">
        <v>0</v>
      </c>
      <c r="AB1549" s="41">
        <v>0</v>
      </c>
      <c r="AC1549" s="41">
        <v>0</v>
      </c>
      <c r="AD1549" s="41">
        <v>0</v>
      </c>
      <c r="AE1549" s="41">
        <v>0</v>
      </c>
      <c r="AF1549" s="41">
        <v>0</v>
      </c>
      <c r="AG1549" s="41">
        <v>0</v>
      </c>
      <c r="AH1549" s="41">
        <v>0</v>
      </c>
      <c r="AI1549" s="41">
        <v>0</v>
      </c>
      <c r="AJ1549" s="41">
        <v>0</v>
      </c>
      <c r="AK1549" s="41">
        <v>0</v>
      </c>
      <c r="AL1549" s="41">
        <v>0</v>
      </c>
      <c r="AM1549" s="41">
        <v>0</v>
      </c>
      <c r="AN1549" s="41">
        <v>0</v>
      </c>
      <c r="AO1549" s="41">
        <v>0</v>
      </c>
      <c r="AP1549" s="41">
        <v>0</v>
      </c>
      <c r="AQ1549" s="41">
        <v>0</v>
      </c>
      <c r="AR1549" s="41">
        <v>0</v>
      </c>
      <c r="AS1549" s="41">
        <v>0</v>
      </c>
      <c r="AT1549" s="41">
        <v>0</v>
      </c>
      <c r="AU1549" s="41">
        <v>0</v>
      </c>
      <c r="AV1549" s="41">
        <v>0</v>
      </c>
      <c r="AW1549" s="41">
        <v>0</v>
      </c>
      <c r="AX1549" s="41">
        <v>0</v>
      </c>
      <c r="AY1549" s="41">
        <v>0</v>
      </c>
      <c r="AZ1549" s="41">
        <v>0</v>
      </c>
      <c r="BA1549" s="41">
        <v>0</v>
      </c>
      <c r="BB1549" s="41">
        <v>0</v>
      </c>
      <c r="BC1549" s="41">
        <v>0</v>
      </c>
      <c r="BD1549" s="41">
        <v>0</v>
      </c>
    </row>
    <row r="1550" spans="1:59" ht="16" x14ac:dyDescent="0.2">
      <c r="B1550" s="11">
        <f t="shared" si="1029"/>
        <v>50</v>
      </c>
      <c r="C1550" s="12" t="str">
        <f t="shared" si="1029"/>
        <v>SCI HSR 1</v>
      </c>
      <c r="D1550" s="43" t="s">
        <v>256</v>
      </c>
      <c r="E1550" s="32">
        <v>47560</v>
      </c>
      <c r="G1550" s="43" t="s">
        <v>257</v>
      </c>
      <c r="H1550" s="42">
        <v>0</v>
      </c>
      <c r="I1550" s="43" t="s">
        <v>258</v>
      </c>
      <c r="J1550" s="29">
        <v>0</v>
      </c>
      <c r="K1550" s="23"/>
      <c r="L1550" s="33" t="s">
        <v>259</v>
      </c>
      <c r="M1550" s="73"/>
      <c r="N1550" s="73"/>
      <c r="O1550" s="45">
        <f>-(O1547+O1548)*IFERROR((O1537+O1541)/(O1539+O1543),0)</f>
        <v>0</v>
      </c>
      <c r="P1550" s="45">
        <f t="shared" ref="P1550:BD1550" si="1040">-(P1547+P1548)*IFERROR((P1537+P1541)/(P1539+P1543),0)</f>
        <v>0</v>
      </c>
      <c r="Q1550" s="45">
        <f t="shared" si="1040"/>
        <v>0</v>
      </c>
      <c r="R1550" s="45">
        <f t="shared" si="1040"/>
        <v>0</v>
      </c>
      <c r="S1550" s="45">
        <f t="shared" si="1040"/>
        <v>0</v>
      </c>
      <c r="T1550" s="45">
        <f t="shared" si="1040"/>
        <v>0</v>
      </c>
      <c r="U1550" s="45">
        <f t="shared" si="1040"/>
        <v>0</v>
      </c>
      <c r="V1550" s="45">
        <f t="shared" si="1040"/>
        <v>0</v>
      </c>
      <c r="W1550" s="45">
        <f t="shared" si="1040"/>
        <v>0</v>
      </c>
      <c r="X1550" s="45">
        <f t="shared" si="1040"/>
        <v>0</v>
      </c>
      <c r="Y1550" s="45">
        <f t="shared" si="1040"/>
        <v>0</v>
      </c>
      <c r="Z1550" s="45">
        <f t="shared" si="1040"/>
        <v>0</v>
      </c>
      <c r="AA1550" s="45">
        <f t="shared" si="1040"/>
        <v>0</v>
      </c>
      <c r="AB1550" s="45">
        <f t="shared" si="1040"/>
        <v>0</v>
      </c>
      <c r="AC1550" s="45">
        <f t="shared" si="1040"/>
        <v>0</v>
      </c>
      <c r="AD1550" s="45">
        <f t="shared" si="1040"/>
        <v>0</v>
      </c>
      <c r="AE1550" s="45">
        <f t="shared" si="1040"/>
        <v>0</v>
      </c>
      <c r="AF1550" s="45">
        <f t="shared" si="1040"/>
        <v>0</v>
      </c>
      <c r="AG1550" s="45">
        <f t="shared" si="1040"/>
        <v>0</v>
      </c>
      <c r="AH1550" s="45">
        <f t="shared" si="1040"/>
        <v>0</v>
      </c>
      <c r="AI1550" s="45">
        <f t="shared" si="1040"/>
        <v>0</v>
      </c>
      <c r="AJ1550" s="45">
        <f t="shared" si="1040"/>
        <v>0</v>
      </c>
      <c r="AK1550" s="45">
        <f t="shared" si="1040"/>
        <v>0</v>
      </c>
      <c r="AL1550" s="45">
        <f t="shared" si="1040"/>
        <v>0</v>
      </c>
      <c r="AM1550" s="45">
        <f t="shared" si="1040"/>
        <v>0</v>
      </c>
      <c r="AN1550" s="45">
        <f t="shared" si="1040"/>
        <v>0</v>
      </c>
      <c r="AO1550" s="45">
        <f t="shared" si="1040"/>
        <v>0</v>
      </c>
      <c r="AP1550" s="45">
        <f t="shared" si="1040"/>
        <v>0</v>
      </c>
      <c r="AQ1550" s="45">
        <f t="shared" si="1040"/>
        <v>0</v>
      </c>
      <c r="AR1550" s="45">
        <f t="shared" si="1040"/>
        <v>0</v>
      </c>
      <c r="AS1550" s="45">
        <f t="shared" si="1040"/>
        <v>0</v>
      </c>
      <c r="AT1550" s="45">
        <f t="shared" si="1040"/>
        <v>0</v>
      </c>
      <c r="AU1550" s="45">
        <f t="shared" si="1040"/>
        <v>0</v>
      </c>
      <c r="AV1550" s="45">
        <f t="shared" si="1040"/>
        <v>0</v>
      </c>
      <c r="AW1550" s="45">
        <f t="shared" si="1040"/>
        <v>0</v>
      </c>
      <c r="AX1550" s="45">
        <f t="shared" si="1040"/>
        <v>0</v>
      </c>
      <c r="AY1550" s="45">
        <f t="shared" si="1040"/>
        <v>0</v>
      </c>
      <c r="AZ1550" s="45">
        <f t="shared" si="1040"/>
        <v>0</v>
      </c>
      <c r="BA1550" s="45">
        <f t="shared" si="1040"/>
        <v>0</v>
      </c>
      <c r="BB1550" s="45">
        <f t="shared" si="1040"/>
        <v>0</v>
      </c>
      <c r="BC1550" s="45">
        <f t="shared" si="1040"/>
        <v>0</v>
      </c>
      <c r="BD1550" s="45">
        <f t="shared" si="1040"/>
        <v>0</v>
      </c>
    </row>
    <row r="1551" spans="1:59" ht="16" x14ac:dyDescent="0.2">
      <c r="B1551" s="11">
        <f t="shared" si="1029"/>
        <v>50</v>
      </c>
      <c r="C1551" s="12" t="str">
        <f t="shared" si="1029"/>
        <v>SCI HSR 1</v>
      </c>
      <c r="K1551" s="24"/>
      <c r="O1551" s="15"/>
      <c r="P1551" s="15"/>
      <c r="Q1551" s="15"/>
      <c r="R1551" s="15"/>
      <c r="S1551" s="15"/>
      <c r="T1551" s="15"/>
      <c r="U1551" s="15"/>
      <c r="V1551" s="15"/>
      <c r="W1551" s="15"/>
      <c r="X1551" s="15"/>
      <c r="Y1551" s="15"/>
      <c r="Z1551" s="15"/>
      <c r="AA1551" s="15"/>
      <c r="AB1551" s="15"/>
      <c r="AC1551" s="15"/>
      <c r="AD1551" s="15"/>
      <c r="AE1551" s="15"/>
      <c r="AF1551" s="15"/>
      <c r="AG1551" s="15"/>
      <c r="AH1551" s="15"/>
      <c r="AI1551" s="15"/>
      <c r="AJ1551" s="15"/>
      <c r="AK1551" s="15"/>
      <c r="AL1551" s="15"/>
      <c r="AM1551" s="15"/>
      <c r="AN1551" s="15"/>
      <c r="AO1551" s="15"/>
      <c r="AP1551" s="15"/>
      <c r="AQ1551" s="15"/>
      <c r="AR1551" s="15"/>
      <c r="AS1551" s="15"/>
      <c r="AT1551" s="15"/>
      <c r="AU1551" s="15"/>
      <c r="AV1551" s="15"/>
      <c r="AW1551" s="15"/>
      <c r="AX1551" s="15"/>
      <c r="AY1551" s="15"/>
      <c r="AZ1551" s="15"/>
      <c r="BA1551" s="15"/>
      <c r="BB1551" s="15"/>
      <c r="BC1551" s="15"/>
      <c r="BD1551" s="15"/>
    </row>
    <row r="1552" spans="1:59" ht="16" x14ac:dyDescent="0.2">
      <c r="B1552" s="11">
        <f t="shared" si="1029"/>
        <v>50</v>
      </c>
      <c r="C1552" s="12" t="str">
        <f t="shared" si="1029"/>
        <v>SCI HSR 1</v>
      </c>
      <c r="G1552" s="46" t="s">
        <v>229</v>
      </c>
      <c r="H1552" s="104" t="s">
        <v>99</v>
      </c>
      <c r="I1552" s="105"/>
      <c r="J1552" s="106"/>
      <c r="K1552" s="23"/>
      <c r="L1552" s="47" t="s">
        <v>4</v>
      </c>
      <c r="M1552" s="81"/>
      <c r="N1552" s="81"/>
      <c r="O1552" s="48">
        <f>SUM(O1547:O1550)</f>
        <v>9750</v>
      </c>
      <c r="P1552" s="48">
        <f t="shared" ref="P1552:BD1552" si="1041">SUM(P1547:P1550)</f>
        <v>9750</v>
      </c>
      <c r="Q1552" s="48">
        <f t="shared" si="1041"/>
        <v>9888.7256554307114</v>
      </c>
      <c r="R1552" s="48">
        <f t="shared" si="1041"/>
        <v>10710.408383751081</v>
      </c>
      <c r="S1552" s="48">
        <f t="shared" si="1041"/>
        <v>10710.408383751081</v>
      </c>
      <c r="T1552" s="48">
        <f t="shared" si="1041"/>
        <v>10710.408383751081</v>
      </c>
      <c r="U1552" s="48">
        <f t="shared" si="1041"/>
        <v>10725.708967156437</v>
      </c>
      <c r="V1552" s="48">
        <f t="shared" si="1041"/>
        <v>10817.512467588591</v>
      </c>
      <c r="W1552" s="48">
        <f t="shared" si="1041"/>
        <v>10817.512467588591</v>
      </c>
      <c r="X1552" s="48">
        <f t="shared" si="1041"/>
        <v>10817.512467588591</v>
      </c>
      <c r="Y1552" s="48">
        <f t="shared" si="1041"/>
        <v>10833.137763375105</v>
      </c>
      <c r="Z1552" s="48">
        <f t="shared" si="1041"/>
        <v>10925.687592264476</v>
      </c>
      <c r="AA1552" s="48">
        <f t="shared" si="1041"/>
        <v>10925.687592264476</v>
      </c>
      <c r="AB1552" s="48">
        <f t="shared" si="1041"/>
        <v>10925.687592264476</v>
      </c>
      <c r="AC1552" s="48">
        <f t="shared" si="1041"/>
        <v>10941.469141008858</v>
      </c>
      <c r="AD1552" s="48">
        <f t="shared" si="1041"/>
        <v>11034.944468187121</v>
      </c>
      <c r="AE1552" s="48">
        <f t="shared" si="1041"/>
        <v>11034.944468187121</v>
      </c>
      <c r="AF1552" s="48">
        <f t="shared" si="1041"/>
        <v>11034.944468187121</v>
      </c>
      <c r="AG1552" s="48">
        <f t="shared" si="1041"/>
        <v>11050.883832418946</v>
      </c>
      <c r="AH1552" s="48">
        <f t="shared" si="1041"/>
        <v>11145.293912868992</v>
      </c>
      <c r="AI1552" s="48">
        <f t="shared" si="1041"/>
        <v>11145.293912868992</v>
      </c>
      <c r="AJ1552" s="48">
        <f t="shared" si="1041"/>
        <v>11145.293912868992</v>
      </c>
      <c r="AK1552" s="48">
        <f t="shared" si="1041"/>
        <v>11161.215761315945</v>
      </c>
      <c r="AL1552" s="48">
        <f t="shared" si="1041"/>
        <v>11256.746851997681</v>
      </c>
      <c r="AM1552" s="48">
        <f t="shared" si="1041"/>
        <v>11256.746851997681</v>
      </c>
      <c r="AN1552" s="48">
        <f t="shared" si="1041"/>
        <v>11256.746851997681</v>
      </c>
      <c r="AO1552" s="48">
        <f t="shared" si="1041"/>
        <v>11273.006597450567</v>
      </c>
      <c r="AP1552" s="48">
        <f t="shared" si="1041"/>
        <v>11369.314320517658</v>
      </c>
      <c r="AQ1552" s="48">
        <f t="shared" si="1041"/>
        <v>11369.314320517658</v>
      </c>
      <c r="AR1552" s="48">
        <f t="shared" si="1041"/>
        <v>11369.314320517658</v>
      </c>
      <c r="AS1552" s="48">
        <f t="shared" si="1041"/>
        <v>11456.838503875924</v>
      </c>
      <c r="AT1552" s="48">
        <f t="shared" si="1041"/>
        <v>11123.780865652656</v>
      </c>
      <c r="AU1552" s="48">
        <f t="shared" si="1041"/>
        <v>11123.780865652656</v>
      </c>
      <c r="AV1552" s="48">
        <f t="shared" si="1041"/>
        <v>11123.780865652656</v>
      </c>
      <c r="AW1552" s="48">
        <f t="shared" si="1041"/>
        <v>11139.848549125265</v>
      </c>
      <c r="AX1552" s="48">
        <f t="shared" si="1041"/>
        <v>11235.018674309182</v>
      </c>
      <c r="AY1552" s="48">
        <f t="shared" si="1041"/>
        <v>11235.018674309182</v>
      </c>
      <c r="AZ1552" s="48">
        <f t="shared" si="1041"/>
        <v>11235.018674309182</v>
      </c>
      <c r="BA1552" s="48">
        <f t="shared" si="1041"/>
        <v>11251.068700986767</v>
      </c>
      <c r="BB1552" s="48">
        <f t="shared" si="1041"/>
        <v>11347.368861052273</v>
      </c>
      <c r="BC1552" s="48">
        <f t="shared" si="1041"/>
        <v>11347.368861052273</v>
      </c>
      <c r="BD1552" s="48">
        <f t="shared" si="1041"/>
        <v>11347.368861052273</v>
      </c>
    </row>
    <row r="1553" spans="1:59" ht="16" x14ac:dyDescent="0.2">
      <c r="B1553" s="11">
        <f t="shared" ref="B1553:C1558" si="1042">B1552</f>
        <v>50</v>
      </c>
      <c r="C1553" s="12" t="str">
        <f t="shared" si="1042"/>
        <v>SCI HSR 1</v>
      </c>
      <c r="D1553" s="46" t="s">
        <v>260</v>
      </c>
      <c r="E1553" s="32">
        <v>47560</v>
      </c>
      <c r="F1553" s="15"/>
      <c r="G1553" s="46" t="s">
        <v>261</v>
      </c>
      <c r="H1553" s="46" t="s">
        <v>237</v>
      </c>
      <c r="I1553" s="46" t="s">
        <v>238</v>
      </c>
      <c r="J1553" s="46" t="s">
        <v>239</v>
      </c>
      <c r="K1553" s="23"/>
      <c r="O1553" s="15"/>
      <c r="P1553" s="15"/>
      <c r="Q1553" s="15"/>
      <c r="R1553" s="15"/>
      <c r="S1553" s="15"/>
      <c r="T1553" s="15"/>
      <c r="U1553" s="15"/>
      <c r="V1553" s="15"/>
      <c r="W1553" s="15"/>
      <c r="X1553" s="15"/>
      <c r="Y1553" s="15"/>
      <c r="Z1553" s="15"/>
      <c r="AA1553" s="15"/>
      <c r="AB1553" s="15"/>
      <c r="AC1553" s="15"/>
      <c r="AD1553" s="15"/>
      <c r="AE1553" s="15"/>
      <c r="AF1553" s="15"/>
      <c r="AG1553" s="15"/>
      <c r="AH1553" s="15"/>
      <c r="AI1553" s="15"/>
      <c r="AJ1553" s="15"/>
      <c r="AK1553" s="15"/>
      <c r="AL1553" s="15"/>
      <c r="AM1553" s="15"/>
      <c r="AN1553" s="15"/>
      <c r="AO1553" s="15"/>
      <c r="AP1553" s="15"/>
      <c r="AQ1553" s="15"/>
      <c r="AR1553" s="15"/>
      <c r="AS1553" s="15"/>
      <c r="AT1553" s="15"/>
      <c r="AU1553" s="15"/>
      <c r="AV1553" s="15"/>
      <c r="AW1553" s="15"/>
      <c r="AX1553" s="15"/>
      <c r="AY1553" s="15"/>
      <c r="AZ1553" s="15"/>
      <c r="BA1553" s="15"/>
      <c r="BB1553" s="15"/>
      <c r="BC1553" s="15"/>
      <c r="BD1553" s="15"/>
    </row>
    <row r="1554" spans="1:59" ht="16" x14ac:dyDescent="0.2">
      <c r="B1554" s="11">
        <f t="shared" si="1042"/>
        <v>50</v>
      </c>
      <c r="C1554" s="12" t="str">
        <f t="shared" si="1042"/>
        <v>SCI HSR 1</v>
      </c>
      <c r="D1554" s="46" t="s">
        <v>262</v>
      </c>
      <c r="E1554" s="31">
        <v>44118.212075743613</v>
      </c>
      <c r="F1554" s="15"/>
      <c r="G1554" s="49" t="s">
        <v>263</v>
      </c>
      <c r="H1554" s="31">
        <v>0</v>
      </c>
      <c r="I1554" s="32">
        <v>0</v>
      </c>
      <c r="J1554" s="32">
        <v>0</v>
      </c>
      <c r="K1554" s="23"/>
      <c r="L1554" s="50" t="s">
        <v>264</v>
      </c>
      <c r="M1554" s="70"/>
      <c r="N1554" s="70"/>
      <c r="O1554" s="40">
        <f t="shared" ref="O1554:BD1554" si="1043">IFERROR(((O$3&gt;=$E1553)*(O$2&lt;=$E1553))*$E1557,"")</f>
        <v>0</v>
      </c>
      <c r="P1554" s="40">
        <f t="shared" si="1043"/>
        <v>0</v>
      </c>
      <c r="Q1554" s="40">
        <f t="shared" si="1043"/>
        <v>0</v>
      </c>
      <c r="R1554" s="40">
        <f t="shared" si="1043"/>
        <v>0</v>
      </c>
      <c r="S1554" s="40">
        <f t="shared" si="1043"/>
        <v>0</v>
      </c>
      <c r="T1554" s="40">
        <f t="shared" si="1043"/>
        <v>0</v>
      </c>
      <c r="U1554" s="40">
        <f t="shared" si="1043"/>
        <v>0</v>
      </c>
      <c r="V1554" s="40">
        <f t="shared" si="1043"/>
        <v>0</v>
      </c>
      <c r="W1554" s="40">
        <f t="shared" si="1043"/>
        <v>0</v>
      </c>
      <c r="X1554" s="40">
        <f t="shared" si="1043"/>
        <v>0</v>
      </c>
      <c r="Y1554" s="40">
        <f t="shared" si="1043"/>
        <v>0</v>
      </c>
      <c r="Z1554" s="40">
        <f t="shared" si="1043"/>
        <v>0</v>
      </c>
      <c r="AA1554" s="40">
        <f t="shared" si="1043"/>
        <v>0</v>
      </c>
      <c r="AB1554" s="40">
        <f t="shared" si="1043"/>
        <v>0</v>
      </c>
      <c r="AC1554" s="40">
        <f t="shared" si="1043"/>
        <v>0</v>
      </c>
      <c r="AD1554" s="40">
        <f t="shared" si="1043"/>
        <v>0</v>
      </c>
      <c r="AE1554" s="40">
        <f t="shared" si="1043"/>
        <v>0</v>
      </c>
      <c r="AF1554" s="40">
        <f t="shared" si="1043"/>
        <v>0</v>
      </c>
      <c r="AG1554" s="40">
        <f t="shared" si="1043"/>
        <v>0</v>
      </c>
      <c r="AH1554" s="40">
        <f t="shared" si="1043"/>
        <v>0</v>
      </c>
      <c r="AI1554" s="40">
        <f t="shared" si="1043"/>
        <v>0</v>
      </c>
      <c r="AJ1554" s="40">
        <f t="shared" si="1043"/>
        <v>0</v>
      </c>
      <c r="AK1554" s="40">
        <f t="shared" si="1043"/>
        <v>0</v>
      </c>
      <c r="AL1554" s="40">
        <f t="shared" si="1043"/>
        <v>0</v>
      </c>
      <c r="AM1554" s="40">
        <f t="shared" si="1043"/>
        <v>0</v>
      </c>
      <c r="AN1554" s="40">
        <f t="shared" si="1043"/>
        <v>0</v>
      </c>
      <c r="AO1554" s="40">
        <f t="shared" si="1043"/>
        <v>0</v>
      </c>
      <c r="AP1554" s="40">
        <f t="shared" si="1043"/>
        <v>0</v>
      </c>
      <c r="AQ1554" s="40">
        <f t="shared" si="1043"/>
        <v>0</v>
      </c>
      <c r="AR1554" s="40">
        <f t="shared" si="1043"/>
        <v>0</v>
      </c>
      <c r="AS1554" s="40">
        <f t="shared" si="1043"/>
        <v>0</v>
      </c>
      <c r="AT1554" s="40">
        <f t="shared" si="1043"/>
        <v>0</v>
      </c>
      <c r="AU1554" s="40">
        <f t="shared" si="1043"/>
        <v>0</v>
      </c>
      <c r="AV1554" s="40">
        <f t="shared" si="1043"/>
        <v>0</v>
      </c>
      <c r="AW1554" s="40">
        <f t="shared" si="1043"/>
        <v>0</v>
      </c>
      <c r="AX1554" s="40">
        <f t="shared" si="1043"/>
        <v>0</v>
      </c>
      <c r="AY1554" s="40">
        <f t="shared" si="1043"/>
        <v>0</v>
      </c>
      <c r="AZ1554" s="40">
        <f t="shared" si="1043"/>
        <v>0</v>
      </c>
      <c r="BA1554" s="40">
        <f t="shared" si="1043"/>
        <v>0</v>
      </c>
      <c r="BB1554" s="40">
        <f t="shared" si="1043"/>
        <v>0</v>
      </c>
      <c r="BC1554" s="40">
        <f t="shared" si="1043"/>
        <v>0</v>
      </c>
      <c r="BD1554" s="40">
        <f t="shared" si="1043"/>
        <v>0</v>
      </c>
    </row>
    <row r="1555" spans="1:59" ht="16" x14ac:dyDescent="0.2">
      <c r="B1555" s="11">
        <f t="shared" si="1042"/>
        <v>50</v>
      </c>
      <c r="C1555" s="12" t="str">
        <f t="shared" si="1042"/>
        <v>SCI HSR 1</v>
      </c>
      <c r="D1555" s="46" t="s">
        <v>24</v>
      </c>
      <c r="E1555" s="51">
        <f>IF(E1553&gt;MAX($O$3:$BD$3),BD1544,
IF(E1553&lt;MIN($O$3:$BD$3),1,SUMIFS($O1545:$BD1545,$O$2:$BD$2,"&lt;="&amp;E1553,$O$3:$BD$3,"&gt;="&amp;E1553)))</f>
        <v>1.0736839920600532</v>
      </c>
      <c r="F1555" s="15"/>
      <c r="G1555" s="49" t="s">
        <v>265</v>
      </c>
      <c r="H1555" s="31">
        <v>0</v>
      </c>
      <c r="I1555" s="32">
        <v>0</v>
      </c>
      <c r="J1555" s="32">
        <v>0</v>
      </c>
      <c r="K1555" s="23"/>
      <c r="L1555" s="52" t="s">
        <v>266</v>
      </c>
      <c r="M1555" s="72"/>
      <c r="N1555" s="72"/>
      <c r="O1555" s="41">
        <f t="shared" ref="O1555:BD1555" si="1044">IFERROR(((O$3&gt;=$E1550)*(O$2&lt;=$E1550))*$H1558,"")</f>
        <v>0</v>
      </c>
      <c r="P1555" s="41">
        <f t="shared" si="1044"/>
        <v>0</v>
      </c>
      <c r="Q1555" s="41">
        <f t="shared" si="1044"/>
        <v>0</v>
      </c>
      <c r="R1555" s="41">
        <f t="shared" si="1044"/>
        <v>0</v>
      </c>
      <c r="S1555" s="41">
        <f t="shared" si="1044"/>
        <v>0</v>
      </c>
      <c r="T1555" s="41">
        <f t="shared" si="1044"/>
        <v>0</v>
      </c>
      <c r="U1555" s="41">
        <f t="shared" si="1044"/>
        <v>0</v>
      </c>
      <c r="V1555" s="41">
        <f t="shared" si="1044"/>
        <v>0</v>
      </c>
      <c r="W1555" s="41">
        <f t="shared" si="1044"/>
        <v>0</v>
      </c>
      <c r="X1555" s="41">
        <f t="shared" si="1044"/>
        <v>0</v>
      </c>
      <c r="Y1555" s="41">
        <f t="shared" si="1044"/>
        <v>0</v>
      </c>
      <c r="Z1555" s="41">
        <f t="shared" si="1044"/>
        <v>0</v>
      </c>
      <c r="AA1555" s="41">
        <f t="shared" si="1044"/>
        <v>0</v>
      </c>
      <c r="AB1555" s="41">
        <f t="shared" si="1044"/>
        <v>0</v>
      </c>
      <c r="AC1555" s="41">
        <f t="shared" si="1044"/>
        <v>0</v>
      </c>
      <c r="AD1555" s="41">
        <f t="shared" si="1044"/>
        <v>0</v>
      </c>
      <c r="AE1555" s="41">
        <f t="shared" si="1044"/>
        <v>0</v>
      </c>
      <c r="AF1555" s="41">
        <f t="shared" si="1044"/>
        <v>0</v>
      </c>
      <c r="AG1555" s="41">
        <f t="shared" si="1044"/>
        <v>0</v>
      </c>
      <c r="AH1555" s="41">
        <f t="shared" si="1044"/>
        <v>0</v>
      </c>
      <c r="AI1555" s="41">
        <f t="shared" si="1044"/>
        <v>0</v>
      </c>
      <c r="AJ1555" s="41">
        <f t="shared" si="1044"/>
        <v>0</v>
      </c>
      <c r="AK1555" s="41">
        <f t="shared" si="1044"/>
        <v>0</v>
      </c>
      <c r="AL1555" s="41">
        <f t="shared" si="1044"/>
        <v>0</v>
      </c>
      <c r="AM1555" s="41">
        <f t="shared" si="1044"/>
        <v>0</v>
      </c>
      <c r="AN1555" s="41">
        <f t="shared" si="1044"/>
        <v>0</v>
      </c>
      <c r="AO1555" s="41">
        <f t="shared" si="1044"/>
        <v>0</v>
      </c>
      <c r="AP1555" s="41">
        <f t="shared" si="1044"/>
        <v>0</v>
      </c>
      <c r="AQ1555" s="41">
        <f t="shared" si="1044"/>
        <v>0</v>
      </c>
      <c r="AR1555" s="41">
        <f t="shared" si="1044"/>
        <v>0</v>
      </c>
      <c r="AS1555" s="41">
        <f t="shared" si="1044"/>
        <v>0</v>
      </c>
      <c r="AT1555" s="41">
        <f t="shared" si="1044"/>
        <v>0</v>
      </c>
      <c r="AU1555" s="41">
        <f t="shared" si="1044"/>
        <v>0</v>
      </c>
      <c r="AV1555" s="41">
        <f t="shared" si="1044"/>
        <v>0</v>
      </c>
      <c r="AW1555" s="41">
        <f t="shared" si="1044"/>
        <v>0</v>
      </c>
      <c r="AX1555" s="41">
        <f t="shared" si="1044"/>
        <v>0</v>
      </c>
      <c r="AY1555" s="41">
        <f t="shared" si="1044"/>
        <v>0</v>
      </c>
      <c r="AZ1555" s="41">
        <f t="shared" si="1044"/>
        <v>0</v>
      </c>
      <c r="BA1555" s="41">
        <f t="shared" si="1044"/>
        <v>0</v>
      </c>
      <c r="BB1555" s="41">
        <f t="shared" si="1044"/>
        <v>0</v>
      </c>
      <c r="BC1555" s="41">
        <f t="shared" si="1044"/>
        <v>0</v>
      </c>
      <c r="BD1555" s="41">
        <f t="shared" si="1044"/>
        <v>0</v>
      </c>
    </row>
    <row r="1556" spans="1:59" ht="16" x14ac:dyDescent="0.2">
      <c r="B1556" s="11">
        <f t="shared" si="1042"/>
        <v>50</v>
      </c>
      <c r="C1556" s="12" t="str">
        <f t="shared" si="1042"/>
        <v>SCI HSR 1</v>
      </c>
      <c r="D1556" s="46" t="s">
        <v>8</v>
      </c>
      <c r="E1556" s="42">
        <v>0</v>
      </c>
      <c r="F1556" s="15"/>
      <c r="G1556" s="49" t="s">
        <v>267</v>
      </c>
      <c r="H1556" s="31">
        <v>0</v>
      </c>
      <c r="I1556" s="32">
        <v>0</v>
      </c>
      <c r="J1556" s="32">
        <v>0</v>
      </c>
      <c r="L1556" s="52" t="s">
        <v>268</v>
      </c>
      <c r="M1556" s="72"/>
      <c r="N1556" s="72"/>
      <c r="O1556" s="41">
        <f t="shared" ref="O1556:BD1556" si="1045">IFERROR(((O$3&gt;=$E1553)*(O$2&lt;=$E1553))*$J1558,"")</f>
        <v>0</v>
      </c>
      <c r="P1556" s="41">
        <f t="shared" si="1045"/>
        <v>0</v>
      </c>
      <c r="Q1556" s="41">
        <f t="shared" si="1045"/>
        <v>0</v>
      </c>
      <c r="R1556" s="41">
        <f t="shared" si="1045"/>
        <v>0</v>
      </c>
      <c r="S1556" s="41">
        <f t="shared" si="1045"/>
        <v>0</v>
      </c>
      <c r="T1556" s="41">
        <f t="shared" si="1045"/>
        <v>0</v>
      </c>
      <c r="U1556" s="41">
        <f t="shared" si="1045"/>
        <v>0</v>
      </c>
      <c r="V1556" s="41">
        <f t="shared" si="1045"/>
        <v>0</v>
      </c>
      <c r="W1556" s="41">
        <f t="shared" si="1045"/>
        <v>0</v>
      </c>
      <c r="X1556" s="41">
        <f t="shared" si="1045"/>
        <v>0</v>
      </c>
      <c r="Y1556" s="41">
        <f t="shared" si="1045"/>
        <v>0</v>
      </c>
      <c r="Z1556" s="41">
        <f t="shared" si="1045"/>
        <v>0</v>
      </c>
      <c r="AA1556" s="41">
        <f t="shared" si="1045"/>
        <v>0</v>
      </c>
      <c r="AB1556" s="41">
        <f t="shared" si="1045"/>
        <v>0</v>
      </c>
      <c r="AC1556" s="41">
        <f t="shared" si="1045"/>
        <v>0</v>
      </c>
      <c r="AD1556" s="41">
        <f t="shared" si="1045"/>
        <v>0</v>
      </c>
      <c r="AE1556" s="41">
        <f t="shared" si="1045"/>
        <v>0</v>
      </c>
      <c r="AF1556" s="41">
        <f t="shared" si="1045"/>
        <v>0</v>
      </c>
      <c r="AG1556" s="41">
        <f t="shared" si="1045"/>
        <v>0</v>
      </c>
      <c r="AH1556" s="41">
        <f t="shared" si="1045"/>
        <v>0</v>
      </c>
      <c r="AI1556" s="41">
        <f t="shared" si="1045"/>
        <v>0</v>
      </c>
      <c r="AJ1556" s="41">
        <f t="shared" si="1045"/>
        <v>0</v>
      </c>
      <c r="AK1556" s="41">
        <f t="shared" si="1045"/>
        <v>0</v>
      </c>
      <c r="AL1556" s="41">
        <f t="shared" si="1045"/>
        <v>0</v>
      </c>
      <c r="AM1556" s="41">
        <f t="shared" si="1045"/>
        <v>0</v>
      </c>
      <c r="AN1556" s="41">
        <f t="shared" si="1045"/>
        <v>0</v>
      </c>
      <c r="AO1556" s="41">
        <f t="shared" si="1045"/>
        <v>0</v>
      </c>
      <c r="AP1556" s="41">
        <f t="shared" si="1045"/>
        <v>0</v>
      </c>
      <c r="AQ1556" s="41">
        <f t="shared" si="1045"/>
        <v>0</v>
      </c>
      <c r="AR1556" s="41">
        <f t="shared" si="1045"/>
        <v>0</v>
      </c>
      <c r="AS1556" s="41">
        <f t="shared" si="1045"/>
        <v>0</v>
      </c>
      <c r="AT1556" s="41">
        <f t="shared" si="1045"/>
        <v>0</v>
      </c>
      <c r="AU1556" s="41">
        <f t="shared" si="1045"/>
        <v>0</v>
      </c>
      <c r="AV1556" s="41">
        <f t="shared" si="1045"/>
        <v>0</v>
      </c>
      <c r="AW1556" s="41">
        <f t="shared" si="1045"/>
        <v>0</v>
      </c>
      <c r="AX1556" s="41">
        <f t="shared" si="1045"/>
        <v>0</v>
      </c>
      <c r="AY1556" s="41">
        <f t="shared" si="1045"/>
        <v>0</v>
      </c>
      <c r="AZ1556" s="41">
        <f t="shared" si="1045"/>
        <v>0</v>
      </c>
      <c r="BA1556" s="41">
        <f t="shared" si="1045"/>
        <v>0</v>
      </c>
      <c r="BB1556" s="41">
        <f t="shared" si="1045"/>
        <v>0</v>
      </c>
      <c r="BC1556" s="41">
        <f t="shared" si="1045"/>
        <v>0</v>
      </c>
      <c r="BD1556" s="41">
        <f t="shared" si="1045"/>
        <v>0</v>
      </c>
    </row>
    <row r="1557" spans="1:59" ht="16" x14ac:dyDescent="0.2">
      <c r="B1557" s="11">
        <f t="shared" si="1042"/>
        <v>50</v>
      </c>
      <c r="C1557" s="12" t="str">
        <f t="shared" si="1042"/>
        <v>SCI HSR 1</v>
      </c>
      <c r="D1557" s="46" t="s">
        <v>269</v>
      </c>
      <c r="E1557" s="31">
        <v>0</v>
      </c>
      <c r="F1557" s="15"/>
      <c r="G1557" s="53"/>
      <c r="H1557" s="15"/>
      <c r="I1557" s="15"/>
      <c r="J1557" s="23"/>
      <c r="L1557" s="52" t="s">
        <v>270</v>
      </c>
      <c r="M1557" s="72"/>
      <c r="N1557" s="72"/>
      <c r="O1557" s="41">
        <f t="shared" ref="O1557:BD1557" si="1046">IFERROR(((O$3&gt;=$J1547)*(O$2&lt;=$J1547))*$E1558,"")</f>
        <v>0</v>
      </c>
      <c r="P1557" s="41">
        <f t="shared" si="1046"/>
        <v>0</v>
      </c>
      <c r="Q1557" s="41">
        <f t="shared" si="1046"/>
        <v>0</v>
      </c>
      <c r="R1557" s="41">
        <f t="shared" si="1046"/>
        <v>0</v>
      </c>
      <c r="S1557" s="41">
        <f t="shared" si="1046"/>
        <v>0</v>
      </c>
      <c r="T1557" s="41">
        <f t="shared" si="1046"/>
        <v>0</v>
      </c>
      <c r="U1557" s="41">
        <f t="shared" si="1046"/>
        <v>0</v>
      </c>
      <c r="V1557" s="41">
        <f t="shared" si="1046"/>
        <v>0</v>
      </c>
      <c r="W1557" s="41">
        <f t="shared" si="1046"/>
        <v>0</v>
      </c>
      <c r="X1557" s="41">
        <f t="shared" si="1046"/>
        <v>0</v>
      </c>
      <c r="Y1557" s="41">
        <f t="shared" si="1046"/>
        <v>0</v>
      </c>
      <c r="Z1557" s="41">
        <f t="shared" si="1046"/>
        <v>0</v>
      </c>
      <c r="AA1557" s="41">
        <f t="shared" si="1046"/>
        <v>0</v>
      </c>
      <c r="AB1557" s="41">
        <f t="shared" si="1046"/>
        <v>0</v>
      </c>
      <c r="AC1557" s="41">
        <f t="shared" si="1046"/>
        <v>0</v>
      </c>
      <c r="AD1557" s="41">
        <f t="shared" si="1046"/>
        <v>0</v>
      </c>
      <c r="AE1557" s="41">
        <f t="shared" si="1046"/>
        <v>0</v>
      </c>
      <c r="AF1557" s="41">
        <f t="shared" si="1046"/>
        <v>0</v>
      </c>
      <c r="AG1557" s="41">
        <f t="shared" si="1046"/>
        <v>0</v>
      </c>
      <c r="AH1557" s="41">
        <f t="shared" si="1046"/>
        <v>0</v>
      </c>
      <c r="AI1557" s="41">
        <f t="shared" si="1046"/>
        <v>0</v>
      </c>
      <c r="AJ1557" s="41">
        <f t="shared" si="1046"/>
        <v>0</v>
      </c>
      <c r="AK1557" s="41">
        <f t="shared" si="1046"/>
        <v>0</v>
      </c>
      <c r="AL1557" s="41">
        <f t="shared" si="1046"/>
        <v>0</v>
      </c>
      <c r="AM1557" s="41">
        <f t="shared" si="1046"/>
        <v>0</v>
      </c>
      <c r="AN1557" s="41">
        <f t="shared" si="1046"/>
        <v>0</v>
      </c>
      <c r="AO1557" s="41">
        <f t="shared" si="1046"/>
        <v>0</v>
      </c>
      <c r="AP1557" s="41">
        <f t="shared" si="1046"/>
        <v>0</v>
      </c>
      <c r="AQ1557" s="41">
        <f t="shared" si="1046"/>
        <v>0</v>
      </c>
      <c r="AR1557" s="41">
        <f t="shared" si="1046"/>
        <v>0</v>
      </c>
      <c r="AS1557" s="41">
        <f t="shared" si="1046"/>
        <v>0</v>
      </c>
      <c r="AT1557" s="41">
        <f t="shared" si="1046"/>
        <v>0</v>
      </c>
      <c r="AU1557" s="41">
        <f t="shared" si="1046"/>
        <v>0</v>
      </c>
      <c r="AV1557" s="41">
        <f t="shared" si="1046"/>
        <v>0</v>
      </c>
      <c r="AW1557" s="41">
        <f t="shared" si="1046"/>
        <v>0</v>
      </c>
      <c r="AX1557" s="41">
        <f t="shared" si="1046"/>
        <v>0</v>
      </c>
      <c r="AY1557" s="41">
        <f t="shared" si="1046"/>
        <v>0</v>
      </c>
      <c r="AZ1557" s="41">
        <f t="shared" si="1046"/>
        <v>0</v>
      </c>
      <c r="BA1557" s="41">
        <f t="shared" si="1046"/>
        <v>0</v>
      </c>
      <c r="BB1557" s="41">
        <f t="shared" si="1046"/>
        <v>0</v>
      </c>
      <c r="BC1557" s="41">
        <f t="shared" si="1046"/>
        <v>0</v>
      </c>
      <c r="BD1557" s="41">
        <f t="shared" si="1046"/>
        <v>0</v>
      </c>
    </row>
    <row r="1558" spans="1:59" ht="16" x14ac:dyDescent="0.2">
      <c r="B1558" s="11">
        <f t="shared" si="1042"/>
        <v>50</v>
      </c>
      <c r="C1558" s="12" t="str">
        <f t="shared" si="1042"/>
        <v>SCI HSR 1</v>
      </c>
      <c r="D1558" s="46" t="s">
        <v>270</v>
      </c>
      <c r="E1558" s="31">
        <v>0</v>
      </c>
      <c r="F1558" s="15"/>
      <c r="G1558" s="46" t="s">
        <v>266</v>
      </c>
      <c r="H1558" s="31">
        <v>0</v>
      </c>
      <c r="I1558" s="46" t="s">
        <v>268</v>
      </c>
      <c r="J1558" s="31">
        <v>0</v>
      </c>
      <c r="L1558" s="54" t="s">
        <v>271</v>
      </c>
      <c r="M1558" s="73"/>
      <c r="N1558" s="73"/>
      <c r="O1558" s="45">
        <f t="shared" ref="O1558:BD1558" si="1047">IFERROR(-($E1539+$H1539+$J1539)*O1540,"")</f>
        <v>0</v>
      </c>
      <c r="P1558" s="45">
        <f t="shared" si="1047"/>
        <v>0</v>
      </c>
      <c r="Q1558" s="45">
        <f t="shared" si="1047"/>
        <v>0</v>
      </c>
      <c r="R1558" s="45">
        <f t="shared" si="1047"/>
        <v>0</v>
      </c>
      <c r="S1558" s="45">
        <f t="shared" si="1047"/>
        <v>0</v>
      </c>
      <c r="T1558" s="45">
        <f t="shared" si="1047"/>
        <v>0</v>
      </c>
      <c r="U1558" s="45">
        <f t="shared" si="1047"/>
        <v>0</v>
      </c>
      <c r="V1558" s="45">
        <f t="shared" si="1047"/>
        <v>0</v>
      </c>
      <c r="W1558" s="45">
        <f t="shared" si="1047"/>
        <v>0</v>
      </c>
      <c r="X1558" s="45">
        <f t="shared" si="1047"/>
        <v>0</v>
      </c>
      <c r="Y1558" s="45">
        <f t="shared" si="1047"/>
        <v>0</v>
      </c>
      <c r="Z1558" s="45">
        <f t="shared" si="1047"/>
        <v>0</v>
      </c>
      <c r="AA1558" s="45">
        <f t="shared" si="1047"/>
        <v>0</v>
      </c>
      <c r="AB1558" s="45">
        <f t="shared" si="1047"/>
        <v>0</v>
      </c>
      <c r="AC1558" s="45">
        <f t="shared" si="1047"/>
        <v>0</v>
      </c>
      <c r="AD1558" s="45">
        <f t="shared" si="1047"/>
        <v>0</v>
      </c>
      <c r="AE1558" s="45">
        <f t="shared" si="1047"/>
        <v>0</v>
      </c>
      <c r="AF1558" s="45">
        <f t="shared" si="1047"/>
        <v>0</v>
      </c>
      <c r="AG1558" s="45">
        <f t="shared" si="1047"/>
        <v>0</v>
      </c>
      <c r="AH1558" s="45">
        <f t="shared" si="1047"/>
        <v>0</v>
      </c>
      <c r="AI1558" s="45">
        <f t="shared" si="1047"/>
        <v>0</v>
      </c>
      <c r="AJ1558" s="45">
        <f t="shared" si="1047"/>
        <v>0</v>
      </c>
      <c r="AK1558" s="45">
        <f t="shared" si="1047"/>
        <v>0</v>
      </c>
      <c r="AL1558" s="45">
        <f t="shared" si="1047"/>
        <v>0</v>
      </c>
      <c r="AM1558" s="45">
        <f t="shared" si="1047"/>
        <v>0</v>
      </c>
      <c r="AN1558" s="45">
        <f t="shared" si="1047"/>
        <v>0</v>
      </c>
      <c r="AO1558" s="45">
        <f t="shared" si="1047"/>
        <v>0</v>
      </c>
      <c r="AP1558" s="45">
        <f t="shared" si="1047"/>
        <v>0</v>
      </c>
      <c r="AQ1558" s="45">
        <f t="shared" si="1047"/>
        <v>0</v>
      </c>
      <c r="AR1558" s="45">
        <f t="shared" si="1047"/>
        <v>0</v>
      </c>
      <c r="AS1558" s="45">
        <f t="shared" si="1047"/>
        <v>0</v>
      </c>
      <c r="AT1558" s="45">
        <f t="shared" si="1047"/>
        <v>0</v>
      </c>
      <c r="AU1558" s="45">
        <f t="shared" si="1047"/>
        <v>0</v>
      </c>
      <c r="AV1558" s="45">
        <f t="shared" si="1047"/>
        <v>0</v>
      </c>
      <c r="AW1558" s="45">
        <f t="shared" si="1047"/>
        <v>0</v>
      </c>
      <c r="AX1558" s="45">
        <f t="shared" si="1047"/>
        <v>0</v>
      </c>
      <c r="AY1558" s="45">
        <f t="shared" si="1047"/>
        <v>0</v>
      </c>
      <c r="AZ1558" s="45">
        <f t="shared" si="1047"/>
        <v>0</v>
      </c>
      <c r="BA1558" s="45">
        <f t="shared" si="1047"/>
        <v>0</v>
      </c>
      <c r="BB1558" s="45">
        <f t="shared" si="1047"/>
        <v>0</v>
      </c>
      <c r="BC1558" s="45">
        <f t="shared" si="1047"/>
        <v>0</v>
      </c>
      <c r="BD1558" s="45">
        <f t="shared" si="1047"/>
        <v>0</v>
      </c>
    </row>
    <row r="1559" spans="1:59" x14ac:dyDescent="0.2">
      <c r="A1559"/>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row>
    <row r="1560" spans="1:59" ht="16" x14ac:dyDescent="0.2">
      <c r="A1560"/>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s="1"/>
    </row>
    <row r="1561" spans="1:59" ht="16" x14ac:dyDescent="0.2">
      <c r="A1561" s="1"/>
      <c r="B1561" s="67">
        <v>51</v>
      </c>
      <c r="C1561" s="68" t="str">
        <f>H1563</f>
        <v>SCI HSR 1</v>
      </c>
      <c r="D1561" s="69" t="s">
        <v>102</v>
      </c>
      <c r="E1561" s="69"/>
      <c r="F1561" s="69"/>
      <c r="G1561" s="69"/>
      <c r="H1561" s="69"/>
      <c r="I1561" s="69"/>
      <c r="J1561" s="69"/>
      <c r="K1561" s="68"/>
      <c r="L1561" s="68"/>
      <c r="M1561" s="68"/>
      <c r="N1561" s="68"/>
      <c r="O1561" s="82"/>
      <c r="P1561" s="82"/>
      <c r="Q1561" s="82"/>
      <c r="R1561" s="82"/>
      <c r="S1561" s="82"/>
      <c r="T1561" s="82"/>
      <c r="U1561" s="82"/>
      <c r="V1561" s="82"/>
      <c r="W1561" s="82"/>
      <c r="X1561" s="82"/>
      <c r="Y1561" s="82"/>
      <c r="Z1561" s="82"/>
      <c r="AA1561" s="82"/>
      <c r="AB1561" s="82"/>
      <c r="AC1561" s="82"/>
      <c r="AD1561" s="82"/>
      <c r="AE1561" s="82"/>
      <c r="AF1561" s="82"/>
      <c r="AG1561" s="82"/>
      <c r="AH1561" s="82"/>
      <c r="AI1561" s="82"/>
      <c r="AJ1561" s="82"/>
      <c r="AK1561" s="82"/>
      <c r="AL1561" s="82"/>
      <c r="AM1561" s="82"/>
      <c r="AN1561" s="82"/>
      <c r="AO1561" s="82"/>
      <c r="AP1561" s="82"/>
      <c r="AQ1561" s="82"/>
      <c r="AR1561" s="82"/>
      <c r="AS1561" s="82"/>
      <c r="AT1561" s="82"/>
      <c r="AU1561" s="82"/>
      <c r="AV1561" s="82"/>
      <c r="AW1561" s="82"/>
      <c r="AX1561" s="82"/>
      <c r="AY1561" s="82"/>
      <c r="AZ1561" s="82"/>
      <c r="BA1561" s="82"/>
      <c r="BB1561" s="82"/>
      <c r="BC1561" s="82"/>
      <c r="BD1561" s="82"/>
      <c r="BE1561" s="1"/>
      <c r="BF1561" s="1"/>
      <c r="BG1561" s="1"/>
    </row>
    <row r="1562" spans="1:59" ht="16" x14ac:dyDescent="0.2">
      <c r="A1562" s="35"/>
      <c r="B1562" s="11">
        <f>B1561</f>
        <v>51</v>
      </c>
      <c r="C1562" s="12" t="str">
        <f>C1561</f>
        <v>SCI HSR 1</v>
      </c>
      <c r="D1562" s="35"/>
      <c r="E1562" s="35"/>
      <c r="F1562" s="35"/>
      <c r="G1562" s="35"/>
      <c r="H1562" s="35"/>
      <c r="I1562" s="35"/>
      <c r="J1562" s="35"/>
      <c r="K1562" s="35"/>
      <c r="L1562" s="35"/>
      <c r="M1562" s="35"/>
      <c r="N1562" s="35"/>
      <c r="O1562" s="44"/>
      <c r="P1562" s="44"/>
      <c r="Q1562" s="44"/>
      <c r="R1562" s="44"/>
      <c r="S1562" s="44"/>
      <c r="T1562" s="44"/>
      <c r="U1562" s="44"/>
      <c r="V1562" s="44"/>
      <c r="W1562" s="44"/>
      <c r="X1562" s="44"/>
      <c r="Y1562" s="44"/>
      <c r="Z1562" s="44"/>
      <c r="AA1562" s="44"/>
      <c r="AB1562" s="44"/>
      <c r="AC1562" s="44"/>
      <c r="AD1562" s="44"/>
      <c r="AE1562" s="44"/>
      <c r="AF1562" s="44"/>
      <c r="AG1562" s="44"/>
      <c r="AH1562" s="44"/>
      <c r="AI1562" s="44"/>
      <c r="AJ1562" s="44"/>
      <c r="AK1562" s="44"/>
      <c r="AL1562" s="44"/>
      <c r="AM1562" s="44"/>
      <c r="AN1562" s="44"/>
      <c r="AO1562" s="44"/>
      <c r="AP1562" s="44"/>
      <c r="AQ1562" s="44"/>
      <c r="AR1562" s="44"/>
      <c r="AS1562" s="44"/>
      <c r="AT1562" s="44"/>
      <c r="AU1562" s="44"/>
      <c r="AV1562" s="44"/>
      <c r="AW1562" s="44"/>
      <c r="AX1562" s="44"/>
      <c r="AY1562" s="44"/>
      <c r="AZ1562" s="44"/>
      <c r="BA1562" s="44"/>
      <c r="BB1562" s="44"/>
      <c r="BC1562" s="44"/>
      <c r="BD1562" s="44"/>
      <c r="BE1562" s="35"/>
      <c r="BF1562" s="35"/>
      <c r="BG1562" s="35"/>
    </row>
    <row r="1563" spans="1:59" ht="16" x14ac:dyDescent="0.2">
      <c r="B1563" s="11">
        <f t="shared" ref="B1563:C1578" si="1048">B1562</f>
        <v>51</v>
      </c>
      <c r="C1563" s="12" t="str">
        <f t="shared" si="1048"/>
        <v>SCI HSR 1</v>
      </c>
      <c r="D1563" s="13" t="s">
        <v>2</v>
      </c>
      <c r="E1563" s="14" t="s">
        <v>72</v>
      </c>
      <c r="F1563" s="15"/>
      <c r="G1563" s="13" t="s">
        <v>229</v>
      </c>
      <c r="H1563" s="14" t="s">
        <v>99</v>
      </c>
      <c r="I1563" s="14"/>
      <c r="J1563" s="14"/>
      <c r="L1563" s="16" t="s">
        <v>230</v>
      </c>
      <c r="M1563" s="70"/>
      <c r="N1563" s="70"/>
      <c r="O1563" s="17">
        <f>($E1574&gt;0)*($E1568&lt;O$2)*(EDATE($E1568,$E1574)&gt;O$3)*((O$3-O$2+1)/O$4)
+($E1574&gt;0)*($E1568&lt;O$2)*(EDATE($E1568,$E1574)&gt;=O$2)*(EDATE($E1568,$E1574)&lt;=O$3)*((EDATE($E1568,$E1574)-O$2)/O$4)
+($E1574&gt;0)*($E1568&lt;O$2)*(EDATE($E1568,$E1574)&lt;O$2)*(0)
+($E1574&gt;0)*($E1568&gt;=O$2)*($E1568&lt;=O$3)*(EDATE($E1568,$E1574)&gt;=O$2)*(EDATE($E1568,$E1574)&lt;=O$3)*((EDATE($E1568,$E1574)-$E1568+1)/O$4)
+($E1574&gt;0)*($E1568&gt;=O$2)*($E1568&lt;=O$3)*(EDATE($E1568,$E1574)&gt;O$3)*((O$3-$E1568+1)/O$4)
+($E1574&gt;0)*($E1568&gt;O$3)*(0)</f>
        <v>0</v>
      </c>
      <c r="P1563" s="17">
        <f t="shared" ref="P1563:BD1563" si="1049">($E1574&gt;0)*($E1568&lt;P$2)*(EDATE($E1568,$E1574)&gt;P$3)*((P$3-P$2+1)/P$4)
+($E1574&gt;0)*($E1568&lt;P$2)*(EDATE($E1568,$E1574)&gt;=P$2)*(EDATE($E1568,$E1574)&lt;=P$3)*((EDATE($E1568,$E1574)-P$2)/P$4)
+($E1574&gt;0)*($E1568&lt;P$2)*(EDATE($E1568,$E1574)&lt;P$2)*(0)
+($E1574&gt;0)*($E1568&gt;=P$2)*($E1568&lt;=P$3)*(EDATE($E1568,$E1574)&gt;=P$2)*(EDATE($E1568,$E1574)&lt;=P$3)*((EDATE($E1568,$E1574)-$E1568+1)/P$4)
+($E1574&gt;0)*($E1568&gt;=P$2)*($E1568&lt;=P$3)*(EDATE($E1568,$E1574)&gt;P$3)*((P$3-$E1568+1)/P$4)
+($E1574&gt;0)*($E1568&gt;P$3)*(0)</f>
        <v>0</v>
      </c>
      <c r="Q1563" s="17">
        <f t="shared" si="1049"/>
        <v>0</v>
      </c>
      <c r="R1563" s="17">
        <f t="shared" si="1049"/>
        <v>0</v>
      </c>
      <c r="S1563" s="17">
        <f t="shared" si="1049"/>
        <v>0</v>
      </c>
      <c r="T1563" s="17">
        <f t="shared" si="1049"/>
        <v>0</v>
      </c>
      <c r="U1563" s="17">
        <f t="shared" si="1049"/>
        <v>0</v>
      </c>
      <c r="V1563" s="17">
        <f t="shared" si="1049"/>
        <v>0</v>
      </c>
      <c r="W1563" s="17">
        <f t="shared" si="1049"/>
        <v>0</v>
      </c>
      <c r="X1563" s="17">
        <f t="shared" si="1049"/>
        <v>0</v>
      </c>
      <c r="Y1563" s="17">
        <f t="shared" si="1049"/>
        <v>0</v>
      </c>
      <c r="Z1563" s="17">
        <f t="shared" si="1049"/>
        <v>0</v>
      </c>
      <c r="AA1563" s="17">
        <f t="shared" si="1049"/>
        <v>0</v>
      </c>
      <c r="AB1563" s="17">
        <f t="shared" si="1049"/>
        <v>0</v>
      </c>
      <c r="AC1563" s="17">
        <f t="shared" si="1049"/>
        <v>0</v>
      </c>
      <c r="AD1563" s="17">
        <f t="shared" si="1049"/>
        <v>0</v>
      </c>
      <c r="AE1563" s="17">
        <f t="shared" si="1049"/>
        <v>0</v>
      </c>
      <c r="AF1563" s="17">
        <f t="shared" si="1049"/>
        <v>0</v>
      </c>
      <c r="AG1563" s="17">
        <f t="shared" si="1049"/>
        <v>0</v>
      </c>
      <c r="AH1563" s="17">
        <f t="shared" si="1049"/>
        <v>0</v>
      </c>
      <c r="AI1563" s="17">
        <f t="shared" si="1049"/>
        <v>0</v>
      </c>
      <c r="AJ1563" s="17">
        <f t="shared" si="1049"/>
        <v>0</v>
      </c>
      <c r="AK1563" s="17">
        <f t="shared" si="1049"/>
        <v>0</v>
      </c>
      <c r="AL1563" s="17">
        <f t="shared" si="1049"/>
        <v>0</v>
      </c>
      <c r="AM1563" s="17">
        <f t="shared" si="1049"/>
        <v>0</v>
      </c>
      <c r="AN1563" s="17">
        <f t="shared" si="1049"/>
        <v>0</v>
      </c>
      <c r="AO1563" s="17">
        <f t="shared" si="1049"/>
        <v>0</v>
      </c>
      <c r="AP1563" s="17">
        <f t="shared" si="1049"/>
        <v>0</v>
      </c>
      <c r="AQ1563" s="17">
        <f t="shared" si="1049"/>
        <v>0</v>
      </c>
      <c r="AR1563" s="17">
        <f t="shared" si="1049"/>
        <v>0</v>
      </c>
      <c r="AS1563" s="17">
        <f t="shared" si="1049"/>
        <v>0</v>
      </c>
      <c r="AT1563" s="17">
        <f t="shared" si="1049"/>
        <v>0</v>
      </c>
      <c r="AU1563" s="17">
        <f t="shared" si="1049"/>
        <v>0</v>
      </c>
      <c r="AV1563" s="17">
        <f t="shared" si="1049"/>
        <v>0</v>
      </c>
      <c r="AW1563" s="17">
        <f t="shared" si="1049"/>
        <v>0</v>
      </c>
      <c r="AX1563" s="17">
        <f t="shared" si="1049"/>
        <v>0</v>
      </c>
      <c r="AY1563" s="17">
        <f t="shared" si="1049"/>
        <v>0</v>
      </c>
      <c r="AZ1563" s="17">
        <f t="shared" si="1049"/>
        <v>0</v>
      </c>
      <c r="BA1563" s="17">
        <f t="shared" si="1049"/>
        <v>0</v>
      </c>
      <c r="BB1563" s="17">
        <f t="shared" si="1049"/>
        <v>0</v>
      </c>
      <c r="BC1563" s="17">
        <f t="shared" si="1049"/>
        <v>0</v>
      </c>
      <c r="BD1563" s="17">
        <f t="shared" si="1049"/>
        <v>0</v>
      </c>
    </row>
    <row r="1564" spans="1:59" ht="16" x14ac:dyDescent="0.2">
      <c r="B1564" s="11">
        <f t="shared" si="1048"/>
        <v>51</v>
      </c>
      <c r="C1564" s="12" t="str">
        <f t="shared" si="1048"/>
        <v>SCI HSR 1</v>
      </c>
      <c r="D1564" s="13" t="s">
        <v>7</v>
      </c>
      <c r="E1564" s="18">
        <v>75.23</v>
      </c>
      <c r="F1564" s="15"/>
      <c r="G1564" s="13" t="s">
        <v>0</v>
      </c>
      <c r="H1564" s="19">
        <v>47.22</v>
      </c>
      <c r="I1564" s="13" t="s">
        <v>20</v>
      </c>
      <c r="J1564" s="19">
        <v>67</v>
      </c>
      <c r="L1564" s="20" t="s">
        <v>231</v>
      </c>
      <c r="M1564" s="72"/>
      <c r="N1564" s="72"/>
      <c r="O1564" s="21">
        <f>($H1569&gt;0)*($J1569&lt;O$2)*0
+($H1569&gt;0)*($J1569&gt;=O$2)*($J1569&lt;=O$3)*(($J1569-O$2+1)/O$4)
+($H1569&gt;0)*($J1569&gt;O$3)*($I1569&gt;O$3)*0
+($H1569&gt;0)*($J1569&gt;O$3)*($I1569&lt;=O$3)*($I1569&gt;=O$2)*((O$3-$I1569+1)/O$4)
+($H1569&gt;0)*($J1569&gt;O$3)*($I1569&lt;O$2)*1
+($H1569&gt;0)*($I1569&gt;O$3)*0
+($H1570&gt;0)*($J$2350&lt;O$2)*0
+($H1570&gt;0)*($J1570&gt;=O$2)*($J1570&lt;=O$3)*(($J1570-O$2+1)/O$4)
+($H1570&gt;0)*($J1570&gt;O$3)*($I1570&gt;O$3)*0
+($H1570&gt;0)*($J1570&gt;O$3)*($I1570&lt;=O$3)*($I1570&gt;=O$2)*((O$3-$I1570+1)/O$4)
+($H1570&gt;0)*($J1570&gt;O$3)*($I1570&lt;O$2)*1
+($H1570&gt;0)*($I1570&gt;O$3)*0
+($H1571&gt;0)*($J1571&lt;O$2)*0
+($H1571&gt;0)*($J1571&gt;=O$2)*($J1571&lt;=O$3)*(($J1571-O$2+1)/O$4)
+($H1571&gt;0)*($J1571&gt;O$3)*($I1571&gt;O$3)*0
+($H1571&gt;0)*($J1571&gt;O$3)*($I1571&lt;=O$3)*($I1571&gt;=O$2)*((O$3-$I1571+1)/O$4)
+($H1571&gt;0)*($J1571&gt;O$3)*($I1571&lt;O$2)*1
+($H1571&gt;0)*($I1571&gt;O$3)*0</f>
        <v>0</v>
      </c>
      <c r="P1564" s="21">
        <f t="shared" ref="P1564:BD1564" si="1050">($H1569&gt;0)*($J1569&lt;P$2)*0
+($H1569&gt;0)*($J1569&gt;=P$2)*($J1569&lt;=P$3)*(($J1569-P$2+1)/P$4)
+($H1569&gt;0)*($J1569&gt;P$3)*($I1569&gt;P$3)*0
+($H1569&gt;0)*($J1569&gt;P$3)*($I1569&lt;=P$3)*($I1569&gt;=P$2)*((P$3-$I1569+1)/P$4)
+($H1569&gt;0)*($J1569&gt;P$3)*($I1569&lt;P$2)*1
+($H1569&gt;0)*($I1569&gt;P$3)*0
+($H1570&gt;0)*($J$2350&lt;P$2)*0
+($H1570&gt;0)*($J1570&gt;=P$2)*($J1570&lt;=P$3)*(($J1570-P$2+1)/P$4)
+($H1570&gt;0)*($J1570&gt;P$3)*($I1570&gt;P$3)*0
+($H1570&gt;0)*($J1570&gt;P$3)*($I1570&lt;=P$3)*($I1570&gt;=P$2)*((P$3-$I1570+1)/P$4)
+($H1570&gt;0)*($J1570&gt;P$3)*($I1570&lt;P$2)*1
+($H1570&gt;0)*($I1570&gt;P$3)*0
+($H1571&gt;0)*($J1571&lt;P$2)*0
+($H1571&gt;0)*($J1571&gt;=P$2)*($J1571&lt;=P$3)*(($J1571-P$2+1)/P$4)
+($H1571&gt;0)*($J1571&gt;P$3)*($I1571&gt;P$3)*0
+($H1571&gt;0)*($J1571&gt;P$3)*($I1571&lt;=P$3)*($I1571&gt;=P$2)*((P$3-$I1571+1)/P$4)
+($H1571&gt;0)*($J1571&gt;P$3)*($I1571&lt;P$2)*1
+($H1571&gt;0)*($I1571&gt;P$3)*0</f>
        <v>0</v>
      </c>
      <c r="Q1564" s="21">
        <f t="shared" si="1050"/>
        <v>0</v>
      </c>
      <c r="R1564" s="21">
        <f t="shared" si="1050"/>
        <v>0</v>
      </c>
      <c r="S1564" s="21">
        <f t="shared" si="1050"/>
        <v>0</v>
      </c>
      <c r="T1564" s="21">
        <f t="shared" si="1050"/>
        <v>0</v>
      </c>
      <c r="U1564" s="21">
        <f t="shared" si="1050"/>
        <v>0</v>
      </c>
      <c r="V1564" s="21">
        <f t="shared" si="1050"/>
        <v>0</v>
      </c>
      <c r="W1564" s="21">
        <f t="shared" si="1050"/>
        <v>0</v>
      </c>
      <c r="X1564" s="21">
        <f t="shared" si="1050"/>
        <v>0</v>
      </c>
      <c r="Y1564" s="21">
        <f t="shared" si="1050"/>
        <v>0</v>
      </c>
      <c r="Z1564" s="21">
        <f t="shared" si="1050"/>
        <v>0</v>
      </c>
      <c r="AA1564" s="21">
        <f t="shared" si="1050"/>
        <v>0</v>
      </c>
      <c r="AB1564" s="21">
        <f t="shared" si="1050"/>
        <v>0</v>
      </c>
      <c r="AC1564" s="21">
        <f t="shared" si="1050"/>
        <v>0</v>
      </c>
      <c r="AD1564" s="21">
        <f t="shared" si="1050"/>
        <v>0</v>
      </c>
      <c r="AE1564" s="21">
        <f t="shared" si="1050"/>
        <v>0</v>
      </c>
      <c r="AF1564" s="21">
        <f t="shared" si="1050"/>
        <v>0</v>
      </c>
      <c r="AG1564" s="21">
        <f t="shared" si="1050"/>
        <v>0</v>
      </c>
      <c r="AH1564" s="21">
        <f t="shared" si="1050"/>
        <v>0</v>
      </c>
      <c r="AI1564" s="21">
        <f t="shared" si="1050"/>
        <v>0</v>
      </c>
      <c r="AJ1564" s="21">
        <f t="shared" si="1050"/>
        <v>0</v>
      </c>
      <c r="AK1564" s="21">
        <f t="shared" si="1050"/>
        <v>0</v>
      </c>
      <c r="AL1564" s="21">
        <f t="shared" si="1050"/>
        <v>0</v>
      </c>
      <c r="AM1564" s="21">
        <f t="shared" si="1050"/>
        <v>0</v>
      </c>
      <c r="AN1564" s="21">
        <f t="shared" si="1050"/>
        <v>0</v>
      </c>
      <c r="AO1564" s="21">
        <f t="shared" si="1050"/>
        <v>0</v>
      </c>
      <c r="AP1564" s="21">
        <f t="shared" si="1050"/>
        <v>0</v>
      </c>
      <c r="AQ1564" s="21">
        <f t="shared" si="1050"/>
        <v>0</v>
      </c>
      <c r="AR1564" s="21">
        <f t="shared" si="1050"/>
        <v>0</v>
      </c>
      <c r="AS1564" s="21">
        <f t="shared" si="1050"/>
        <v>0</v>
      </c>
      <c r="AT1564" s="21">
        <f t="shared" si="1050"/>
        <v>0</v>
      </c>
      <c r="AU1564" s="21">
        <f t="shared" si="1050"/>
        <v>0</v>
      </c>
      <c r="AV1564" s="21">
        <f t="shared" si="1050"/>
        <v>0</v>
      </c>
      <c r="AW1564" s="21">
        <f t="shared" si="1050"/>
        <v>0</v>
      </c>
      <c r="AX1564" s="21">
        <f t="shared" si="1050"/>
        <v>0</v>
      </c>
      <c r="AY1564" s="21">
        <f t="shared" si="1050"/>
        <v>0</v>
      </c>
      <c r="AZ1564" s="21">
        <f t="shared" si="1050"/>
        <v>0</v>
      </c>
      <c r="BA1564" s="21">
        <f t="shared" si="1050"/>
        <v>0</v>
      </c>
      <c r="BB1564" s="21">
        <f t="shared" si="1050"/>
        <v>0</v>
      </c>
      <c r="BC1564" s="21">
        <f t="shared" si="1050"/>
        <v>0</v>
      </c>
      <c r="BD1564" s="21">
        <f t="shared" si="1050"/>
        <v>0</v>
      </c>
    </row>
    <row r="1565" spans="1:59" ht="16" x14ac:dyDescent="0.2">
      <c r="B1565" s="11">
        <f t="shared" si="1048"/>
        <v>51</v>
      </c>
      <c r="C1565" s="12" t="str">
        <f t="shared" si="1048"/>
        <v>SCI HSR 1</v>
      </c>
      <c r="D1565" s="13" t="s">
        <v>21</v>
      </c>
      <c r="E1565" s="22">
        <v>0</v>
      </c>
      <c r="F1565" s="15"/>
      <c r="G1565" s="13" t="s">
        <v>22</v>
      </c>
      <c r="H1565" s="22">
        <v>0</v>
      </c>
      <c r="I1565" s="13" t="s">
        <v>23</v>
      </c>
      <c r="J1565" s="22">
        <v>0</v>
      </c>
      <c r="K1565" s="23"/>
      <c r="L1565" s="20" t="s">
        <v>232</v>
      </c>
      <c r="M1565" s="72"/>
      <c r="N1565" s="72"/>
      <c r="O1565" s="21">
        <f>($E1568&lt;=O$3)*($E1568&gt;O$2)*((O$3-$E1568+1)/O$4)
+($E1568&lt;=O$2)*((O$3-O$2+1)/O$4)
+($E1568&gt;O$3)*(0)
-($E1576&lt;=O$3)*($E1576&lt;&gt;0)*($E1576&gt;O$2)*((O$3-$E1576)/O$4)
-($E1576&lt;=O$2)*((O$3-O$2+1)/O$4)
-($E1576&gt;O$3)*(0)</f>
        <v>1</v>
      </c>
      <c r="P1565" s="21">
        <f t="shared" ref="P1565:BD1565" si="1051">($E1568&lt;=P$3)*($E1568&gt;P$2)*((P$3-$E1568+1)/P$4)
+($E1568&lt;=P$2)*((P$3-P$2+1)/P$4)
+($E1568&gt;P$3)*(0)
-($E1576&lt;=P$3)*($E1576&lt;&gt;0)*($E1576&gt;P$2)*((P$3-$E1576)/P$4)
-($E1576&lt;=P$2)*((P$3-P$2+1)/P$4)
-($E1576&gt;P$3)*(0)</f>
        <v>1</v>
      </c>
      <c r="Q1565" s="21">
        <f t="shared" si="1051"/>
        <v>1</v>
      </c>
      <c r="R1565" s="21">
        <f t="shared" si="1051"/>
        <v>1</v>
      </c>
      <c r="S1565" s="21">
        <f t="shared" si="1051"/>
        <v>1</v>
      </c>
      <c r="T1565" s="21">
        <f t="shared" si="1051"/>
        <v>1</v>
      </c>
      <c r="U1565" s="21">
        <f t="shared" si="1051"/>
        <v>1</v>
      </c>
      <c r="V1565" s="21">
        <f t="shared" si="1051"/>
        <v>1</v>
      </c>
      <c r="W1565" s="21">
        <f t="shared" si="1051"/>
        <v>1</v>
      </c>
      <c r="X1565" s="21">
        <f t="shared" si="1051"/>
        <v>0.66304347826086962</v>
      </c>
      <c r="Y1565" s="21">
        <f t="shared" si="1051"/>
        <v>0</v>
      </c>
      <c r="Z1565" s="21">
        <f t="shared" si="1051"/>
        <v>0</v>
      </c>
      <c r="AA1565" s="21">
        <f t="shared" si="1051"/>
        <v>0</v>
      </c>
      <c r="AB1565" s="21">
        <f t="shared" si="1051"/>
        <v>0</v>
      </c>
      <c r="AC1565" s="21">
        <f t="shared" si="1051"/>
        <v>0</v>
      </c>
      <c r="AD1565" s="21">
        <f t="shared" si="1051"/>
        <v>0</v>
      </c>
      <c r="AE1565" s="21">
        <f t="shared" si="1051"/>
        <v>0</v>
      </c>
      <c r="AF1565" s="21">
        <f t="shared" si="1051"/>
        <v>0</v>
      </c>
      <c r="AG1565" s="21">
        <f t="shared" si="1051"/>
        <v>0</v>
      </c>
      <c r="AH1565" s="21">
        <f t="shared" si="1051"/>
        <v>0</v>
      </c>
      <c r="AI1565" s="21">
        <f t="shared" si="1051"/>
        <v>0</v>
      </c>
      <c r="AJ1565" s="21">
        <f t="shared" si="1051"/>
        <v>0</v>
      </c>
      <c r="AK1565" s="21">
        <f t="shared" si="1051"/>
        <v>0</v>
      </c>
      <c r="AL1565" s="21">
        <f t="shared" si="1051"/>
        <v>0</v>
      </c>
      <c r="AM1565" s="21">
        <f t="shared" si="1051"/>
        <v>0</v>
      </c>
      <c r="AN1565" s="21">
        <f t="shared" si="1051"/>
        <v>0</v>
      </c>
      <c r="AO1565" s="21">
        <f t="shared" si="1051"/>
        <v>0</v>
      </c>
      <c r="AP1565" s="21">
        <f t="shared" si="1051"/>
        <v>0</v>
      </c>
      <c r="AQ1565" s="21">
        <f t="shared" si="1051"/>
        <v>0</v>
      </c>
      <c r="AR1565" s="21">
        <f t="shared" si="1051"/>
        <v>0</v>
      </c>
      <c r="AS1565" s="21">
        <f t="shared" si="1051"/>
        <v>0</v>
      </c>
      <c r="AT1565" s="21">
        <f t="shared" si="1051"/>
        <v>0</v>
      </c>
      <c r="AU1565" s="21">
        <f t="shared" si="1051"/>
        <v>0</v>
      </c>
      <c r="AV1565" s="21">
        <f t="shared" si="1051"/>
        <v>0</v>
      </c>
      <c r="AW1565" s="21">
        <f t="shared" si="1051"/>
        <v>0</v>
      </c>
      <c r="AX1565" s="21">
        <f t="shared" si="1051"/>
        <v>0</v>
      </c>
      <c r="AY1565" s="21">
        <f t="shared" si="1051"/>
        <v>0</v>
      </c>
      <c r="AZ1565" s="21">
        <f t="shared" si="1051"/>
        <v>0</v>
      </c>
      <c r="BA1565" s="21">
        <f t="shared" si="1051"/>
        <v>0</v>
      </c>
      <c r="BB1565" s="21">
        <f t="shared" si="1051"/>
        <v>0</v>
      </c>
      <c r="BC1565" s="21">
        <f t="shared" si="1051"/>
        <v>0</v>
      </c>
      <c r="BD1565" s="21">
        <f t="shared" si="1051"/>
        <v>0</v>
      </c>
    </row>
    <row r="1566" spans="1:59" ht="16" x14ac:dyDescent="0.2">
      <c r="B1566" s="11">
        <f t="shared" si="1048"/>
        <v>51</v>
      </c>
      <c r="C1566" s="12" t="str">
        <f t="shared" si="1048"/>
        <v>SCI HSR 1</v>
      </c>
      <c r="D1566" s="13" t="s">
        <v>1</v>
      </c>
      <c r="E1566" s="22">
        <v>151104</v>
      </c>
      <c r="F1566" s="15"/>
      <c r="G1566" s="15"/>
      <c r="H1566" s="15"/>
      <c r="I1566" s="15"/>
      <c r="J1566" s="15"/>
      <c r="L1566" s="20" t="s">
        <v>233</v>
      </c>
      <c r="M1566" s="72"/>
      <c r="N1566" s="72"/>
      <c r="O1566" s="21">
        <f>($E1579&gt;O$3)*($E1576&lt;O$2)*((O$3-O$2+1)/O$4)
+($E1579&gt;O$3)*($E1576&gt;=O$2)*($E1576&lt;=O$3)*((O$3-$E1576)/O$4)
+($E1579&gt;O$3)*($E1576&gt;O$3)*(0)
+($E1579&lt;=O$3)*($E1579&gt;=O$2)*($E1576&lt;O$2)*(($E1579-O$2)/O$4)
+($E1579&lt;=O$3)*($E1579&gt;=O$2)*($E1576&lt;=O$3)*($E1576&gt;=O$2)*(($E1579-$E1576)/O$4)
+($E1579&lt;O$2)*(0)</f>
        <v>0</v>
      </c>
      <c r="P1566" s="21">
        <f t="shared" ref="P1566:BD1566" si="1052">($E1579&gt;P$3)*($E1576&lt;P$2)*((P$3-P$2+1)/P$4)
+($E1579&gt;P$3)*($E1576&gt;=P$2)*($E1576&lt;=P$3)*((P$3-$E1576)/P$4)
+($E1579&gt;P$3)*($E1576&gt;P$3)*(0)
+($E1579&lt;=P$3)*($E1579&gt;=P$2)*($E1576&lt;P$2)*(($E1579-P$2)/P$4)
+($E1579&lt;=P$3)*($E1579&gt;=P$2)*($E1576&lt;=P$3)*($E1576&gt;=P$2)*(($E1579-$E1576)/P$4)
+($E1579&lt;P$2)*(0)</f>
        <v>0</v>
      </c>
      <c r="Q1566" s="21">
        <f t="shared" si="1052"/>
        <v>0</v>
      </c>
      <c r="R1566" s="21">
        <f t="shared" si="1052"/>
        <v>0</v>
      </c>
      <c r="S1566" s="21">
        <f t="shared" si="1052"/>
        <v>0</v>
      </c>
      <c r="T1566" s="21">
        <f t="shared" si="1052"/>
        <v>0</v>
      </c>
      <c r="U1566" s="21">
        <f t="shared" si="1052"/>
        <v>0</v>
      </c>
      <c r="V1566" s="21">
        <f t="shared" si="1052"/>
        <v>0</v>
      </c>
      <c r="W1566" s="21">
        <f t="shared" si="1052"/>
        <v>0</v>
      </c>
      <c r="X1566" s="21">
        <f t="shared" si="1052"/>
        <v>0</v>
      </c>
      <c r="Y1566" s="21">
        <f t="shared" si="1052"/>
        <v>0</v>
      </c>
      <c r="Z1566" s="21">
        <f t="shared" si="1052"/>
        <v>0</v>
      </c>
      <c r="AA1566" s="21">
        <f t="shared" si="1052"/>
        <v>0</v>
      </c>
      <c r="AB1566" s="21">
        <f t="shared" si="1052"/>
        <v>0</v>
      </c>
      <c r="AC1566" s="21">
        <f t="shared" si="1052"/>
        <v>0</v>
      </c>
      <c r="AD1566" s="21">
        <f t="shared" si="1052"/>
        <v>0</v>
      </c>
      <c r="AE1566" s="21">
        <f t="shared" si="1052"/>
        <v>0</v>
      </c>
      <c r="AF1566" s="21">
        <f t="shared" si="1052"/>
        <v>0</v>
      </c>
      <c r="AG1566" s="21">
        <f t="shared" si="1052"/>
        <v>0</v>
      </c>
      <c r="AH1566" s="21">
        <f t="shared" si="1052"/>
        <v>0</v>
      </c>
      <c r="AI1566" s="21">
        <f t="shared" si="1052"/>
        <v>0</v>
      </c>
      <c r="AJ1566" s="21">
        <f t="shared" si="1052"/>
        <v>0</v>
      </c>
      <c r="AK1566" s="21">
        <f t="shared" si="1052"/>
        <v>0</v>
      </c>
      <c r="AL1566" s="21">
        <f t="shared" si="1052"/>
        <v>0</v>
      </c>
      <c r="AM1566" s="21">
        <f t="shared" si="1052"/>
        <v>0</v>
      </c>
      <c r="AN1566" s="21">
        <f t="shared" si="1052"/>
        <v>0</v>
      </c>
      <c r="AO1566" s="21">
        <f t="shared" si="1052"/>
        <v>0</v>
      </c>
      <c r="AP1566" s="21">
        <f t="shared" si="1052"/>
        <v>0</v>
      </c>
      <c r="AQ1566" s="21">
        <f t="shared" si="1052"/>
        <v>0</v>
      </c>
      <c r="AR1566" s="21">
        <f t="shared" si="1052"/>
        <v>0</v>
      </c>
      <c r="AS1566" s="21">
        <f t="shared" si="1052"/>
        <v>0</v>
      </c>
      <c r="AT1566" s="21">
        <f t="shared" si="1052"/>
        <v>0</v>
      </c>
      <c r="AU1566" s="21">
        <f t="shared" si="1052"/>
        <v>0</v>
      </c>
      <c r="AV1566" s="21">
        <f t="shared" si="1052"/>
        <v>0</v>
      </c>
      <c r="AW1566" s="21">
        <f t="shared" si="1052"/>
        <v>0</v>
      </c>
      <c r="AX1566" s="21">
        <f t="shared" si="1052"/>
        <v>0</v>
      </c>
      <c r="AY1566" s="21">
        <f t="shared" si="1052"/>
        <v>0</v>
      </c>
      <c r="AZ1566" s="21">
        <f t="shared" si="1052"/>
        <v>0</v>
      </c>
      <c r="BA1566" s="21">
        <f t="shared" si="1052"/>
        <v>0</v>
      </c>
      <c r="BB1566" s="21">
        <f t="shared" si="1052"/>
        <v>0</v>
      </c>
      <c r="BC1566" s="21">
        <f t="shared" si="1052"/>
        <v>0</v>
      </c>
      <c r="BD1566" s="21">
        <f t="shared" si="1052"/>
        <v>0</v>
      </c>
    </row>
    <row r="1567" spans="1:59" ht="16" x14ac:dyDescent="0.2">
      <c r="B1567" s="11">
        <f t="shared" si="1048"/>
        <v>51</v>
      </c>
      <c r="C1567" s="12" t="str">
        <f t="shared" si="1048"/>
        <v>SCI HSR 1</v>
      </c>
      <c r="K1567" s="24"/>
      <c r="L1567" s="20" t="s">
        <v>234</v>
      </c>
      <c r="M1567" s="72"/>
      <c r="N1567" s="72"/>
      <c r="O1567" s="21">
        <f>($E1582&gt;0)*($E1579&lt;O$2)*(EDATE($E1579,$E1582)&gt;O$3)*((O$3-O$2+1)/O$4)
+($E1582&gt;0)*($E1579&lt;O$2)*(EDATE($E1579,$E1582)&gt;=O$2)*(EDATE($E1579,$E1582)&lt;=O$3)*((EDATE($E1579,$E1582)-O$2)/O$4)
+($E1582&gt;0)*($E1579&lt;O$2)*(EDATE($E1579,$E1582)&lt;O$2)*(0)
+($E1582&gt;0)*($E1579&gt;=O$2)*($E1579&lt;=O$3)*(EDATE($E1579,$E1582)&gt;=O$2)*(EDATE($E1579,$E1582)&lt;=O$3)*((EDATE($E1579,$E1582)-$E1579+1)/O$4)
+($E1582&gt;0)*($E1579&gt;=O$2)*($E1579&lt;=O$3)*(EDATE($E1579,$E1582)&gt;O$3)*((O$3-$E1579+1)/O$4)
+($E1582&gt;0)*($E1579&gt;O$3)*(0)</f>
        <v>0</v>
      </c>
      <c r="P1567" s="21">
        <f t="shared" ref="P1567:BD1567" si="1053">($E1582&gt;0)*($E1579&lt;P$2)*(EDATE($E1579,$E1582)&gt;P$3)*((P$3-P$2+1)/P$4)
+($E1582&gt;0)*($E1579&lt;P$2)*(EDATE($E1579,$E1582)&gt;=P$2)*(EDATE($E1579,$E1582)&lt;=P$3)*((EDATE($E1579,$E1582)-P$2)/P$4)
+($E1582&gt;0)*($E1579&lt;P$2)*(EDATE($E1579,$E1582)&lt;P$2)*(0)
+($E1582&gt;0)*($E1579&gt;=P$2)*($E1579&lt;=P$3)*(EDATE($E1579,$E1582)&gt;=P$2)*(EDATE($E1579,$E1582)&lt;=P$3)*((EDATE($E1579,$E1582)-$E1579+1)/P$4)
+($E1582&gt;0)*($E1579&gt;=P$2)*($E1579&lt;=P$3)*(EDATE($E1579,$E1582)&gt;P$3)*((P$3-$E1579+1)/P$4)
+($E1582&gt;0)*($E1579&gt;P$3)*(0)</f>
        <v>0</v>
      </c>
      <c r="Q1567" s="21">
        <f t="shared" si="1053"/>
        <v>0</v>
      </c>
      <c r="R1567" s="21">
        <f t="shared" si="1053"/>
        <v>0</v>
      </c>
      <c r="S1567" s="21">
        <f t="shared" si="1053"/>
        <v>0</v>
      </c>
      <c r="T1567" s="21">
        <f t="shared" si="1053"/>
        <v>0</v>
      </c>
      <c r="U1567" s="21">
        <f t="shared" si="1053"/>
        <v>0</v>
      </c>
      <c r="V1567" s="21">
        <f t="shared" si="1053"/>
        <v>0</v>
      </c>
      <c r="W1567" s="21">
        <f t="shared" si="1053"/>
        <v>0</v>
      </c>
      <c r="X1567" s="21">
        <f t="shared" si="1053"/>
        <v>0</v>
      </c>
      <c r="Y1567" s="21">
        <f t="shared" si="1053"/>
        <v>0</v>
      </c>
      <c r="Z1567" s="21">
        <f t="shared" si="1053"/>
        <v>0</v>
      </c>
      <c r="AA1567" s="21">
        <f t="shared" si="1053"/>
        <v>0</v>
      </c>
      <c r="AB1567" s="21">
        <f t="shared" si="1053"/>
        <v>0</v>
      </c>
      <c r="AC1567" s="21">
        <f t="shared" si="1053"/>
        <v>0</v>
      </c>
      <c r="AD1567" s="21">
        <f t="shared" si="1053"/>
        <v>0</v>
      </c>
      <c r="AE1567" s="21">
        <f t="shared" si="1053"/>
        <v>0</v>
      </c>
      <c r="AF1567" s="21">
        <f t="shared" si="1053"/>
        <v>0</v>
      </c>
      <c r="AG1567" s="21">
        <f t="shared" si="1053"/>
        <v>0</v>
      </c>
      <c r="AH1567" s="21">
        <f t="shared" si="1053"/>
        <v>0</v>
      </c>
      <c r="AI1567" s="21">
        <f t="shared" si="1053"/>
        <v>0</v>
      </c>
      <c r="AJ1567" s="21">
        <f t="shared" si="1053"/>
        <v>0</v>
      </c>
      <c r="AK1567" s="21">
        <f t="shared" si="1053"/>
        <v>0</v>
      </c>
      <c r="AL1567" s="21">
        <f t="shared" si="1053"/>
        <v>0</v>
      </c>
      <c r="AM1567" s="21">
        <f t="shared" si="1053"/>
        <v>0</v>
      </c>
      <c r="AN1567" s="21">
        <f t="shared" si="1053"/>
        <v>0</v>
      </c>
      <c r="AO1567" s="21">
        <f t="shared" si="1053"/>
        <v>0</v>
      </c>
      <c r="AP1567" s="21">
        <f t="shared" si="1053"/>
        <v>0</v>
      </c>
      <c r="AQ1567" s="21">
        <f t="shared" si="1053"/>
        <v>0</v>
      </c>
      <c r="AR1567" s="21">
        <f t="shared" si="1053"/>
        <v>0</v>
      </c>
      <c r="AS1567" s="21">
        <f t="shared" si="1053"/>
        <v>0</v>
      </c>
      <c r="AT1567" s="21">
        <f t="shared" si="1053"/>
        <v>0</v>
      </c>
      <c r="AU1567" s="21">
        <f t="shared" si="1053"/>
        <v>0</v>
      </c>
      <c r="AV1567" s="21">
        <f t="shared" si="1053"/>
        <v>0</v>
      </c>
      <c r="AW1567" s="21">
        <f t="shared" si="1053"/>
        <v>0</v>
      </c>
      <c r="AX1567" s="21">
        <f t="shared" si="1053"/>
        <v>0</v>
      </c>
      <c r="AY1567" s="21">
        <f t="shared" si="1053"/>
        <v>0</v>
      </c>
      <c r="AZ1567" s="21">
        <f t="shared" si="1053"/>
        <v>0</v>
      </c>
      <c r="BA1567" s="21">
        <f t="shared" si="1053"/>
        <v>0</v>
      </c>
      <c r="BB1567" s="21">
        <f t="shared" si="1053"/>
        <v>0</v>
      </c>
      <c r="BC1567" s="21">
        <f t="shared" si="1053"/>
        <v>0</v>
      </c>
      <c r="BD1567" s="21">
        <f t="shared" si="1053"/>
        <v>0</v>
      </c>
    </row>
    <row r="1568" spans="1:59" ht="16" x14ac:dyDescent="0.2">
      <c r="B1568" s="11">
        <f t="shared" si="1048"/>
        <v>51</v>
      </c>
      <c r="C1568" s="12" t="str">
        <f t="shared" si="1048"/>
        <v>SCI HSR 1</v>
      </c>
      <c r="D1568" s="25" t="s">
        <v>235</v>
      </c>
      <c r="E1568" s="26">
        <v>42339</v>
      </c>
      <c r="F1568" s="15"/>
      <c r="G1568" s="25" t="s">
        <v>236</v>
      </c>
      <c r="H1568" s="25" t="s">
        <v>237</v>
      </c>
      <c r="I1568" s="25" t="s">
        <v>238</v>
      </c>
      <c r="J1568" s="25" t="s">
        <v>239</v>
      </c>
      <c r="K1568" s="24"/>
      <c r="L1568" s="27" t="s">
        <v>240</v>
      </c>
      <c r="M1568" s="83"/>
      <c r="N1568" s="83"/>
      <c r="O1568" s="28">
        <f>($H1580&gt;0)*($J1580&lt;O$2)*0
+($H1580&gt;0)*($J1580&gt;=O$2)*($J1580&lt;=O$3)*(($J1580-O$2+1)/O$4)
+($H1580&gt;0)*($J1580&gt;O$3)*($I1580&gt;O$3)*0
+($H1580&gt;0)*($J1580&gt;O$3)*($I1580&lt;=O$3)*($I1580&gt;=O$2)*((O$3-$I1580+1)/O$4)
+($H1580&gt;0)*($J1580&gt;O$3)*($I1580&lt;O$2)*1
+($H1580&gt;0)*($I1580&gt;O$3)*0
+($H1581&gt;0)*($J1581&lt;O$2)*0
+($H1581&gt;0)*($J1581&gt;=O$2)*($J1581&lt;=O$3)*(($J1581-O$2+1)/O$4)
+($H1581&gt;0)*($J1581&gt;O$3)*($I1581&gt;O$3)*0
+($H1581&gt;0)*($J1581&gt;O$3)*($I1581&lt;=O$3)*($I1581&gt;=O$2)*((O$3-$I1581+1)/O$4)
+($H1581&gt;0)*($J1581&gt;O$3)*($I1581&lt;O$2)*1
+($H1581&gt;0)*($I1581&gt;O$3)*0
+($H1582&gt;0)*($J1582&lt;O$2)*0
+($H1582&gt;0)*($J1582&gt;=O$2)*($J1582&lt;=O$3)*(($J1582-O$2+1)/O$4)
+($H1582&gt;0)*($J1582&gt;O$3)*($I1582&gt;O$3)*0
+($H1582&gt;0)*($J1582&gt;O$3)*($I1582&lt;=O$3)*($I1582&gt;=O$2)*((O$3-$I1582+1)/O$4)
+($H1582&gt;0)*($J1582&gt;O$3)*($I1582&lt;O$2)*1
+($H1582&gt;0)*($I1582&gt;O$3)*0</f>
        <v>0</v>
      </c>
      <c r="P1568" s="28">
        <f t="shared" ref="P1568:BD1568" si="1054">($H1580&gt;0)*($J1580&lt;P$2)*0
+($H1580&gt;0)*($J1580&gt;=P$2)*($J1580&lt;=P$3)*(($J1580-P$2+1)/P$4)
+($H1580&gt;0)*($J1580&gt;P$3)*($I1580&gt;P$3)*0
+($H1580&gt;0)*($J1580&gt;P$3)*($I1580&lt;=P$3)*($I1580&gt;=P$2)*((P$3-$I1580+1)/P$4)
+($H1580&gt;0)*($J1580&gt;P$3)*($I1580&lt;P$2)*1
+($H1580&gt;0)*($I1580&gt;P$3)*0
+($H1581&gt;0)*($J1581&lt;P$2)*0
+($H1581&gt;0)*($J1581&gt;=P$2)*($J1581&lt;=P$3)*(($J1581-P$2+1)/P$4)
+($H1581&gt;0)*($J1581&gt;P$3)*($I1581&gt;P$3)*0
+($H1581&gt;0)*($J1581&gt;P$3)*($I1581&lt;=P$3)*($I1581&gt;=P$2)*((P$3-$I1581+1)/P$4)
+($H1581&gt;0)*($J1581&gt;P$3)*($I1581&lt;P$2)*1
+($H1581&gt;0)*($I1581&gt;P$3)*0
+($H1582&gt;0)*($J1582&lt;P$2)*0
+($H1582&gt;0)*($J1582&gt;=P$2)*($J1582&lt;=P$3)*(($J1582-P$2+1)/P$4)
+($H1582&gt;0)*($J1582&gt;P$3)*($I1582&gt;P$3)*0
+($H1582&gt;0)*($J1582&gt;P$3)*($I1582&lt;=P$3)*($I1582&gt;=P$2)*((P$3-$I1582+1)/P$4)
+($H1582&gt;0)*($J1582&gt;P$3)*($I1582&lt;P$2)*1
+($H1582&gt;0)*($I1582&gt;P$3)*0</f>
        <v>0</v>
      </c>
      <c r="Q1568" s="28">
        <f t="shared" si="1054"/>
        <v>0</v>
      </c>
      <c r="R1568" s="28">
        <f t="shared" si="1054"/>
        <v>0</v>
      </c>
      <c r="S1568" s="28">
        <f t="shared" si="1054"/>
        <v>0</v>
      </c>
      <c r="T1568" s="28">
        <f t="shared" si="1054"/>
        <v>0</v>
      </c>
      <c r="U1568" s="28">
        <f t="shared" si="1054"/>
        <v>0</v>
      </c>
      <c r="V1568" s="28">
        <f t="shared" si="1054"/>
        <v>0</v>
      </c>
      <c r="W1568" s="28">
        <f t="shared" si="1054"/>
        <v>0</v>
      </c>
      <c r="X1568" s="28">
        <f t="shared" si="1054"/>
        <v>0</v>
      </c>
      <c r="Y1568" s="28">
        <f t="shared" si="1054"/>
        <v>0</v>
      </c>
      <c r="Z1568" s="28">
        <f t="shared" si="1054"/>
        <v>0</v>
      </c>
      <c r="AA1568" s="28">
        <f t="shared" si="1054"/>
        <v>0</v>
      </c>
      <c r="AB1568" s="28">
        <f t="shared" si="1054"/>
        <v>0</v>
      </c>
      <c r="AC1568" s="28">
        <f t="shared" si="1054"/>
        <v>0</v>
      </c>
      <c r="AD1568" s="28">
        <f t="shared" si="1054"/>
        <v>0</v>
      </c>
      <c r="AE1568" s="28">
        <f t="shared" si="1054"/>
        <v>0</v>
      </c>
      <c r="AF1568" s="28">
        <f t="shared" si="1054"/>
        <v>0</v>
      </c>
      <c r="AG1568" s="28">
        <f t="shared" si="1054"/>
        <v>0</v>
      </c>
      <c r="AH1568" s="28">
        <f t="shared" si="1054"/>
        <v>0</v>
      </c>
      <c r="AI1568" s="28">
        <f t="shared" si="1054"/>
        <v>0</v>
      </c>
      <c r="AJ1568" s="28">
        <f t="shared" si="1054"/>
        <v>0</v>
      </c>
      <c r="AK1568" s="28">
        <f t="shared" si="1054"/>
        <v>0</v>
      </c>
      <c r="AL1568" s="28">
        <f t="shared" si="1054"/>
        <v>0</v>
      </c>
      <c r="AM1568" s="28">
        <f t="shared" si="1054"/>
        <v>0</v>
      </c>
      <c r="AN1568" s="28">
        <f t="shared" si="1054"/>
        <v>0</v>
      </c>
      <c r="AO1568" s="28">
        <f t="shared" si="1054"/>
        <v>0</v>
      </c>
      <c r="AP1568" s="28">
        <f t="shared" si="1054"/>
        <v>0</v>
      </c>
      <c r="AQ1568" s="28">
        <f t="shared" si="1054"/>
        <v>0</v>
      </c>
      <c r="AR1568" s="28">
        <f t="shared" si="1054"/>
        <v>0</v>
      </c>
      <c r="AS1568" s="28">
        <f t="shared" si="1054"/>
        <v>0</v>
      </c>
      <c r="AT1568" s="28">
        <f t="shared" si="1054"/>
        <v>0</v>
      </c>
      <c r="AU1568" s="28">
        <f t="shared" si="1054"/>
        <v>0</v>
      </c>
      <c r="AV1568" s="28">
        <f t="shared" si="1054"/>
        <v>0</v>
      </c>
      <c r="AW1568" s="28">
        <f t="shared" si="1054"/>
        <v>0</v>
      </c>
      <c r="AX1568" s="28">
        <f t="shared" si="1054"/>
        <v>0</v>
      </c>
      <c r="AY1568" s="28">
        <f t="shared" si="1054"/>
        <v>0</v>
      </c>
      <c r="AZ1568" s="28">
        <f t="shared" si="1054"/>
        <v>0</v>
      </c>
      <c r="BA1568" s="28">
        <f t="shared" si="1054"/>
        <v>0</v>
      </c>
      <c r="BB1568" s="28">
        <f t="shared" si="1054"/>
        <v>0</v>
      </c>
      <c r="BC1568" s="28">
        <f t="shared" si="1054"/>
        <v>0</v>
      </c>
      <c r="BD1568" s="28">
        <f t="shared" si="1054"/>
        <v>0</v>
      </c>
    </row>
    <row r="1569" spans="1:59" ht="16" x14ac:dyDescent="0.2">
      <c r="B1569" s="11">
        <f t="shared" si="1048"/>
        <v>51</v>
      </c>
      <c r="C1569" s="12" t="str">
        <f t="shared" si="1048"/>
        <v>SCI HSR 1</v>
      </c>
      <c r="D1569" s="25" t="s">
        <v>241</v>
      </c>
      <c r="E1569" s="29">
        <v>144000</v>
      </c>
      <c r="F1569" s="15"/>
      <c r="G1569" s="30" t="s">
        <v>10</v>
      </c>
      <c r="H1569" s="31">
        <v>0</v>
      </c>
      <c r="I1569" s="32">
        <v>0</v>
      </c>
      <c r="J1569" s="32">
        <v>0</v>
      </c>
      <c r="K1569" s="24"/>
      <c r="L1569" s="33" t="s">
        <v>242</v>
      </c>
      <c r="M1569" s="73"/>
      <c r="N1569" s="73"/>
      <c r="O1569" s="34">
        <f>($E1579&lt;=O$3)*($E1579&gt;O$2)*((O$3-$E1579+1)/O$4)
+($E1579&lt;=O$2)*((O$3-O$2+1)/O$4)
+($E1579&gt;O$3)*(0)</f>
        <v>0</v>
      </c>
      <c r="P1569" s="34">
        <f t="shared" ref="P1569:BD1569" si="1055">($E1579&lt;=P$3)*($E1579&gt;P$2)*((P$3-$E1579+1)/P$4)
+($E1579&lt;=P$2)*((P$3-P$2+1)/P$4)
+($E1579&gt;P$3)*(0)</f>
        <v>0</v>
      </c>
      <c r="Q1569" s="34">
        <f t="shared" si="1055"/>
        <v>0</v>
      </c>
      <c r="R1569" s="34">
        <f t="shared" si="1055"/>
        <v>0</v>
      </c>
      <c r="S1569" s="34">
        <f t="shared" si="1055"/>
        <v>0</v>
      </c>
      <c r="T1569" s="34">
        <f t="shared" si="1055"/>
        <v>0</v>
      </c>
      <c r="U1569" s="34">
        <f t="shared" si="1055"/>
        <v>0</v>
      </c>
      <c r="V1569" s="34">
        <f t="shared" si="1055"/>
        <v>0</v>
      </c>
      <c r="W1569" s="34">
        <f t="shared" si="1055"/>
        <v>0</v>
      </c>
      <c r="X1569" s="34">
        <f t="shared" si="1055"/>
        <v>0.34782608695652173</v>
      </c>
      <c r="Y1569" s="34">
        <f t="shared" si="1055"/>
        <v>1</v>
      </c>
      <c r="Z1569" s="34">
        <f t="shared" si="1055"/>
        <v>1</v>
      </c>
      <c r="AA1569" s="34">
        <f t="shared" si="1055"/>
        <v>1</v>
      </c>
      <c r="AB1569" s="34">
        <f t="shared" si="1055"/>
        <v>1</v>
      </c>
      <c r="AC1569" s="34">
        <f t="shared" si="1055"/>
        <v>1</v>
      </c>
      <c r="AD1569" s="34">
        <f t="shared" si="1055"/>
        <v>1</v>
      </c>
      <c r="AE1569" s="34">
        <f t="shared" si="1055"/>
        <v>1</v>
      </c>
      <c r="AF1569" s="34">
        <f t="shared" si="1055"/>
        <v>1</v>
      </c>
      <c r="AG1569" s="34">
        <f t="shared" si="1055"/>
        <v>1</v>
      </c>
      <c r="AH1569" s="34">
        <f t="shared" si="1055"/>
        <v>1</v>
      </c>
      <c r="AI1569" s="34">
        <f t="shared" si="1055"/>
        <v>1</v>
      </c>
      <c r="AJ1569" s="34">
        <f t="shared" si="1055"/>
        <v>1</v>
      </c>
      <c r="AK1569" s="34">
        <f t="shared" si="1055"/>
        <v>1</v>
      </c>
      <c r="AL1569" s="34">
        <f t="shared" si="1055"/>
        <v>1</v>
      </c>
      <c r="AM1569" s="34">
        <f t="shared" si="1055"/>
        <v>1</v>
      </c>
      <c r="AN1569" s="34">
        <f t="shared" si="1055"/>
        <v>1</v>
      </c>
      <c r="AO1569" s="34">
        <f t="shared" si="1055"/>
        <v>1</v>
      </c>
      <c r="AP1569" s="34">
        <f t="shared" si="1055"/>
        <v>1</v>
      </c>
      <c r="AQ1569" s="34">
        <f t="shared" si="1055"/>
        <v>1</v>
      </c>
      <c r="AR1569" s="34">
        <f t="shared" si="1055"/>
        <v>1</v>
      </c>
      <c r="AS1569" s="34">
        <f t="shared" si="1055"/>
        <v>1</v>
      </c>
      <c r="AT1569" s="34">
        <f t="shared" si="1055"/>
        <v>1</v>
      </c>
      <c r="AU1569" s="34">
        <f t="shared" si="1055"/>
        <v>1</v>
      </c>
      <c r="AV1569" s="34">
        <f t="shared" si="1055"/>
        <v>1</v>
      </c>
      <c r="AW1569" s="34">
        <f t="shared" si="1055"/>
        <v>1</v>
      </c>
      <c r="AX1569" s="34">
        <f t="shared" si="1055"/>
        <v>1</v>
      </c>
      <c r="AY1569" s="34">
        <f t="shared" si="1055"/>
        <v>1</v>
      </c>
      <c r="AZ1569" s="34">
        <f t="shared" si="1055"/>
        <v>1</v>
      </c>
      <c r="BA1569" s="34">
        <f t="shared" si="1055"/>
        <v>1</v>
      </c>
      <c r="BB1569" s="34">
        <f t="shared" si="1055"/>
        <v>1</v>
      </c>
      <c r="BC1569" s="34">
        <f t="shared" si="1055"/>
        <v>1</v>
      </c>
      <c r="BD1569" s="34">
        <f t="shared" si="1055"/>
        <v>1</v>
      </c>
    </row>
    <row r="1570" spans="1:59" ht="16" x14ac:dyDescent="0.2">
      <c r="A1570" s="35"/>
      <c r="B1570" s="11">
        <f t="shared" si="1048"/>
        <v>51</v>
      </c>
      <c r="C1570" s="12" t="str">
        <f t="shared" si="1048"/>
        <v>SCI HSR 1</v>
      </c>
      <c r="D1570" s="25" t="s">
        <v>243</v>
      </c>
      <c r="E1570" s="29">
        <v>157326.44399335672</v>
      </c>
      <c r="F1570" s="15"/>
      <c r="G1570" s="30" t="s">
        <v>11</v>
      </c>
      <c r="H1570" s="31">
        <v>0</v>
      </c>
      <c r="I1570" s="32">
        <v>0</v>
      </c>
      <c r="J1570" s="32">
        <v>0</v>
      </c>
      <c r="K1570" s="35"/>
      <c r="M1570" s="84">
        <v>42339</v>
      </c>
      <c r="O1570" s="15"/>
      <c r="P1570" s="15"/>
      <c r="Q1570" s="15"/>
      <c r="R1570" s="15"/>
      <c r="S1570" s="15"/>
      <c r="T1570" s="15"/>
      <c r="U1570" s="15"/>
      <c r="V1570" s="15"/>
      <c r="W1570" s="15"/>
      <c r="X1570" s="15"/>
      <c r="Y1570" s="15"/>
      <c r="Z1570" s="15"/>
      <c r="AA1570" s="15"/>
      <c r="AB1570" s="15"/>
      <c r="AC1570" s="15"/>
      <c r="AD1570" s="15"/>
      <c r="AE1570" s="15"/>
      <c r="AF1570" s="15"/>
      <c r="AG1570" s="15"/>
      <c r="AH1570" s="15"/>
      <c r="AI1570" s="15"/>
      <c r="AJ1570" s="15"/>
      <c r="AK1570" s="15"/>
      <c r="AL1570" s="15"/>
      <c r="AM1570" s="15"/>
      <c r="AN1570" s="15"/>
      <c r="AO1570" s="15"/>
      <c r="AP1570" s="15"/>
      <c r="AQ1570" s="15"/>
      <c r="AR1570" s="15"/>
      <c r="AS1570" s="15"/>
      <c r="AT1570" s="15"/>
      <c r="AU1570" s="15"/>
      <c r="AV1570" s="15"/>
      <c r="AW1570" s="15"/>
      <c r="AX1570" s="15"/>
      <c r="AY1570" s="15"/>
      <c r="AZ1570" s="15"/>
      <c r="BA1570" s="15"/>
      <c r="BB1570" s="15"/>
      <c r="BC1570" s="15"/>
      <c r="BD1570" s="15"/>
      <c r="BE1570" s="35"/>
      <c r="BF1570" s="35"/>
      <c r="BG1570" s="35"/>
    </row>
    <row r="1571" spans="1:59" ht="16" x14ac:dyDescent="0.2">
      <c r="B1571" s="11">
        <f t="shared" si="1048"/>
        <v>51</v>
      </c>
      <c r="C1571" s="12" t="str">
        <f t="shared" si="1048"/>
        <v>SCI HSR 1</v>
      </c>
      <c r="D1571" s="25" t="s">
        <v>244</v>
      </c>
      <c r="E1571" s="29">
        <v>157326.44399335672</v>
      </c>
      <c r="F1571" s="15"/>
      <c r="G1571" s="36" t="s">
        <v>12</v>
      </c>
      <c r="H1571" s="31">
        <v>0</v>
      </c>
      <c r="I1571" s="32">
        <v>0</v>
      </c>
      <c r="J1571" s="32">
        <v>0</v>
      </c>
      <c r="K1571" s="24"/>
      <c r="L1571" s="37" t="s">
        <v>245</v>
      </c>
      <c r="M1571" s="74">
        <v>1</v>
      </c>
      <c r="N1571" s="74">
        <v>1</v>
      </c>
      <c r="O1571" s="38">
        <v>1</v>
      </c>
      <c r="P1571" s="38">
        <v>1.0067391304347826</v>
      </c>
      <c r="Q1571" s="38">
        <v>1.02</v>
      </c>
      <c r="R1571" s="38">
        <v>1.02</v>
      </c>
      <c r="S1571" s="38">
        <v>1.02</v>
      </c>
      <c r="T1571" s="38">
        <v>1.0234369565217392</v>
      </c>
      <c r="U1571" s="38">
        <v>1.0302</v>
      </c>
      <c r="V1571" s="38">
        <v>1.0302</v>
      </c>
      <c r="W1571" s="38">
        <v>1.0302</v>
      </c>
      <c r="X1571" s="38">
        <v>1.0336713260869566</v>
      </c>
      <c r="Y1571" s="38">
        <v>1.040502</v>
      </c>
      <c r="Z1571" s="38">
        <v>1.040502</v>
      </c>
      <c r="AA1571" s="38">
        <v>1.040502</v>
      </c>
      <c r="AB1571" s="38">
        <v>1.0440080393478262</v>
      </c>
      <c r="AC1571" s="38">
        <v>1.0509070200000001</v>
      </c>
      <c r="AD1571" s="38">
        <v>1.0509070200000001</v>
      </c>
      <c r="AE1571" s="38">
        <v>1.0509070200000001</v>
      </c>
      <c r="AF1571" s="38">
        <v>1.0544481197413045</v>
      </c>
      <c r="AG1571" s="38">
        <v>1.0614160902000001</v>
      </c>
      <c r="AH1571" s="38">
        <v>1.0614160902000001</v>
      </c>
      <c r="AI1571" s="38">
        <v>1.0614160902000001</v>
      </c>
      <c r="AJ1571" s="38">
        <v>1.0649926009387174</v>
      </c>
      <c r="AK1571" s="38">
        <v>1.0720302511020001</v>
      </c>
      <c r="AL1571" s="38">
        <v>1.0720302511020001</v>
      </c>
      <c r="AM1571" s="38">
        <v>1.0720302511020001</v>
      </c>
      <c r="AN1571" s="38">
        <v>1.0756425269481047</v>
      </c>
      <c r="AO1571" s="38">
        <v>1.0827505536130202</v>
      </c>
      <c r="AP1571" s="38">
        <v>1.0827505536130202</v>
      </c>
      <c r="AQ1571" s="38">
        <v>1.0827505536130202</v>
      </c>
      <c r="AR1571" s="38">
        <v>1.0863989522175859</v>
      </c>
      <c r="AS1571" s="38">
        <v>1.0935780591491504</v>
      </c>
      <c r="AT1571" s="38">
        <v>1.0935780591491504</v>
      </c>
      <c r="AU1571" s="38">
        <v>1.0935780591491504</v>
      </c>
      <c r="AV1571" s="38">
        <v>1.0972629417397617</v>
      </c>
      <c r="AW1571" s="38">
        <v>1.104513839740642</v>
      </c>
      <c r="AX1571" s="38">
        <v>1.104513839740642</v>
      </c>
      <c r="AY1571" s="38">
        <v>1.104513839740642</v>
      </c>
      <c r="AZ1571" s="38">
        <v>1.1082355711571594</v>
      </c>
      <c r="BA1571" s="38">
        <v>1.1155589781380484</v>
      </c>
      <c r="BB1571" s="38">
        <v>1.1155589781380484</v>
      </c>
      <c r="BC1571" s="38">
        <v>1.1155589781380484</v>
      </c>
      <c r="BD1571" s="38">
        <v>1.119317926868731</v>
      </c>
    </row>
    <row r="1572" spans="1:59" ht="16" x14ac:dyDescent="0.2">
      <c r="B1572" s="11">
        <f t="shared" si="1048"/>
        <v>51</v>
      </c>
      <c r="C1572" s="12" t="str">
        <f t="shared" si="1048"/>
        <v>SCI HSR 1</v>
      </c>
      <c r="D1572" s="25" t="s">
        <v>25</v>
      </c>
      <c r="E1572" s="39" t="s">
        <v>30</v>
      </c>
      <c r="F1572" s="15"/>
      <c r="K1572" s="24"/>
      <c r="L1572" s="16" t="s">
        <v>246</v>
      </c>
      <c r="M1572" s="70"/>
      <c r="N1572" s="70"/>
      <c r="O1572" s="40">
        <f>O1565*$E1569/4+O1569*$E1580/4</f>
        <v>36000</v>
      </c>
      <c r="P1572" s="40">
        <f t="shared" ref="P1572:BD1572" si="1056">P1565*$E1569/4+P1569*$E1580/4</f>
        <v>36000</v>
      </c>
      <c r="Q1572" s="40">
        <f t="shared" si="1056"/>
        <v>36000</v>
      </c>
      <c r="R1572" s="40">
        <f t="shared" si="1056"/>
        <v>36000</v>
      </c>
      <c r="S1572" s="40">
        <f t="shared" si="1056"/>
        <v>36000</v>
      </c>
      <c r="T1572" s="40">
        <f t="shared" si="1056"/>
        <v>36000</v>
      </c>
      <c r="U1572" s="40">
        <f t="shared" si="1056"/>
        <v>36000</v>
      </c>
      <c r="V1572" s="40">
        <f t="shared" si="1056"/>
        <v>36000</v>
      </c>
      <c r="W1572" s="40">
        <f t="shared" si="1056"/>
        <v>36000</v>
      </c>
      <c r="X1572" s="40">
        <f t="shared" si="1056"/>
        <v>37451.467135395091</v>
      </c>
      <c r="Y1572" s="40">
        <f t="shared" si="1056"/>
        <v>39047.96801426087</v>
      </c>
      <c r="Z1572" s="40">
        <f t="shared" si="1056"/>
        <v>39047.96801426087</v>
      </c>
      <c r="AA1572" s="40">
        <f t="shared" si="1056"/>
        <v>39047.96801426087</v>
      </c>
      <c r="AB1572" s="40">
        <f t="shared" si="1056"/>
        <v>39047.96801426087</v>
      </c>
      <c r="AC1572" s="40">
        <f t="shared" si="1056"/>
        <v>39047.96801426087</v>
      </c>
      <c r="AD1572" s="40">
        <f t="shared" si="1056"/>
        <v>39047.96801426087</v>
      </c>
      <c r="AE1572" s="40">
        <f t="shared" si="1056"/>
        <v>39047.96801426087</v>
      </c>
      <c r="AF1572" s="40">
        <f t="shared" si="1056"/>
        <v>39047.96801426087</v>
      </c>
      <c r="AG1572" s="40">
        <f t="shared" si="1056"/>
        <v>39047.96801426087</v>
      </c>
      <c r="AH1572" s="40">
        <f t="shared" si="1056"/>
        <v>39047.96801426087</v>
      </c>
      <c r="AI1572" s="40">
        <f t="shared" si="1056"/>
        <v>39047.96801426087</v>
      </c>
      <c r="AJ1572" s="40">
        <f t="shared" si="1056"/>
        <v>39047.96801426087</v>
      </c>
      <c r="AK1572" s="40">
        <f t="shared" si="1056"/>
        <v>39047.96801426087</v>
      </c>
      <c r="AL1572" s="40">
        <f t="shared" si="1056"/>
        <v>39047.96801426087</v>
      </c>
      <c r="AM1572" s="40">
        <f t="shared" si="1056"/>
        <v>39047.96801426087</v>
      </c>
      <c r="AN1572" s="40">
        <f t="shared" si="1056"/>
        <v>39047.96801426087</v>
      </c>
      <c r="AO1572" s="40">
        <f t="shared" si="1056"/>
        <v>39047.96801426087</v>
      </c>
      <c r="AP1572" s="40">
        <f t="shared" si="1056"/>
        <v>39047.96801426087</v>
      </c>
      <c r="AQ1572" s="40">
        <f t="shared" si="1056"/>
        <v>39047.96801426087</v>
      </c>
      <c r="AR1572" s="40">
        <f t="shared" si="1056"/>
        <v>39047.96801426087</v>
      </c>
      <c r="AS1572" s="40">
        <f t="shared" si="1056"/>
        <v>39047.96801426087</v>
      </c>
      <c r="AT1572" s="40">
        <f t="shared" si="1056"/>
        <v>39047.96801426087</v>
      </c>
      <c r="AU1572" s="40">
        <f t="shared" si="1056"/>
        <v>39047.96801426087</v>
      </c>
      <c r="AV1572" s="40">
        <f t="shared" si="1056"/>
        <v>39047.96801426087</v>
      </c>
      <c r="AW1572" s="40">
        <f t="shared" si="1056"/>
        <v>39047.96801426087</v>
      </c>
      <c r="AX1572" s="40">
        <f t="shared" si="1056"/>
        <v>39047.96801426087</v>
      </c>
      <c r="AY1572" s="40">
        <f t="shared" si="1056"/>
        <v>39047.96801426087</v>
      </c>
      <c r="AZ1572" s="40">
        <f t="shared" si="1056"/>
        <v>39047.96801426087</v>
      </c>
      <c r="BA1572" s="40">
        <f t="shared" si="1056"/>
        <v>39047.96801426087</v>
      </c>
      <c r="BB1572" s="40">
        <f t="shared" si="1056"/>
        <v>39047.96801426087</v>
      </c>
      <c r="BC1572" s="40">
        <f t="shared" si="1056"/>
        <v>39047.96801426087</v>
      </c>
      <c r="BD1572" s="40">
        <f t="shared" si="1056"/>
        <v>39047.96801426087</v>
      </c>
    </row>
    <row r="1573" spans="1:59" ht="16" x14ac:dyDescent="0.2">
      <c r="B1573" s="11">
        <f t="shared" si="1048"/>
        <v>51</v>
      </c>
      <c r="C1573" s="12" t="str">
        <f t="shared" si="1048"/>
        <v>SCI HSR 1</v>
      </c>
      <c r="D1573" s="25" t="s">
        <v>247</v>
      </c>
      <c r="E1573" s="39" t="s">
        <v>248</v>
      </c>
      <c r="F1573" s="15"/>
      <c r="G1573" s="25" t="s">
        <v>249</v>
      </c>
      <c r="H1573" s="26">
        <v>44530</v>
      </c>
      <c r="I1573" s="25" t="s">
        <v>239</v>
      </c>
      <c r="J1573" s="26">
        <v>45626</v>
      </c>
      <c r="K1573" s="24"/>
      <c r="L1573" s="20" t="s">
        <v>250</v>
      </c>
      <c r="M1573" s="72"/>
      <c r="N1573" s="72"/>
      <c r="O1573" s="41">
        <f>IF($E1579&gt;=O$3,IF(O$3&lt;=($E1568+365),O1572,IFERROR(O1565*$E1570/4*O1571+
$E1580*O1569/4*IFERROR(O1571/$E1581,0),0)),IF(O$3&lt;=($E1579+365),O1565*$E1570/4*O1571+$E1580*O1569/4*IFERROR(O1571/$E1581,0),IFERROR($E1580*O1569/4*IFERROR(O1571/$E1581,0),0)))</f>
        <v>39331.61099833918</v>
      </c>
      <c r="P1573" s="41">
        <f t="shared" ref="P1573:BD1573" si="1057">IF($E1579&gt;=P$3,IF(P$3&lt;=($E1568+365),P1572,IFERROR(P1565*$E1570/4*P1571+
$E1580*P1569/4*IFERROR(P1571/$E1581,0),0)),IF(P$3&lt;=($E1579+365),P1565*$E1570/4*P1571+$E1580*P1569/4*IFERROR(P1571/$E1581,0),IFERROR($E1580*P1569/4*IFERROR(P1571/$E1581,0),0)))</f>
        <v>39596.671855067114</v>
      </c>
      <c r="Q1573" s="41">
        <f t="shared" si="1057"/>
        <v>40118.243218305965</v>
      </c>
      <c r="R1573" s="41">
        <f t="shared" si="1057"/>
        <v>40118.243218305965</v>
      </c>
      <c r="S1573" s="41">
        <f t="shared" si="1057"/>
        <v>40118.243218305965</v>
      </c>
      <c r="T1573" s="41">
        <f t="shared" si="1057"/>
        <v>40253.424255237216</v>
      </c>
      <c r="U1573" s="41">
        <f t="shared" si="1057"/>
        <v>40519.425650489022</v>
      </c>
      <c r="V1573" s="41">
        <f t="shared" si="1057"/>
        <v>40519.425650489022</v>
      </c>
      <c r="W1573" s="41">
        <f t="shared" si="1057"/>
        <v>40519.425650489022</v>
      </c>
      <c r="X1573" s="41">
        <f t="shared" si="1057"/>
        <v>40538.570052407747</v>
      </c>
      <c r="Y1573" s="41">
        <f t="shared" si="1057"/>
        <v>39306.003552000002</v>
      </c>
      <c r="Z1573" s="41">
        <f t="shared" si="1057"/>
        <v>39306.003552000002</v>
      </c>
      <c r="AA1573" s="41">
        <f t="shared" si="1057"/>
        <v>39306.003552000002</v>
      </c>
      <c r="AB1573" s="41">
        <f t="shared" si="1057"/>
        <v>39438.447694403476</v>
      </c>
      <c r="AC1573" s="41">
        <f t="shared" si="1057"/>
        <v>39699.06358752001</v>
      </c>
      <c r="AD1573" s="41">
        <f t="shared" si="1057"/>
        <v>39699.06358752001</v>
      </c>
      <c r="AE1573" s="41">
        <f t="shared" si="1057"/>
        <v>39699.06358752001</v>
      </c>
      <c r="AF1573" s="41">
        <f t="shared" si="1057"/>
        <v>39832.832171347516</v>
      </c>
      <c r="AG1573" s="41">
        <f t="shared" si="1057"/>
        <v>40096.0542233952</v>
      </c>
      <c r="AH1573" s="41">
        <f t="shared" si="1057"/>
        <v>40096.0542233952</v>
      </c>
      <c r="AI1573" s="41">
        <f t="shared" si="1057"/>
        <v>40096.0542233952</v>
      </c>
      <c r="AJ1573" s="41">
        <f t="shared" si="1057"/>
        <v>40231.160493060983</v>
      </c>
      <c r="AK1573" s="41">
        <f t="shared" si="1057"/>
        <v>40497.014765629159</v>
      </c>
      <c r="AL1573" s="41">
        <f t="shared" si="1057"/>
        <v>40497.014765629159</v>
      </c>
      <c r="AM1573" s="41">
        <f t="shared" si="1057"/>
        <v>40497.014765629159</v>
      </c>
      <c r="AN1573" s="41">
        <f t="shared" si="1057"/>
        <v>40633.472097991602</v>
      </c>
      <c r="AO1573" s="41">
        <f t="shared" si="1057"/>
        <v>40901.984913285443</v>
      </c>
      <c r="AP1573" s="41">
        <f t="shared" si="1057"/>
        <v>40901.984913285443</v>
      </c>
      <c r="AQ1573" s="41">
        <f t="shared" si="1057"/>
        <v>40901.984913285443</v>
      </c>
      <c r="AR1573" s="41">
        <f t="shared" si="1057"/>
        <v>41039.80681897152</v>
      </c>
      <c r="AS1573" s="41">
        <f t="shared" si="1057"/>
        <v>41311.004762418306</v>
      </c>
      <c r="AT1573" s="41">
        <f t="shared" si="1057"/>
        <v>41311.004762418306</v>
      </c>
      <c r="AU1573" s="41">
        <f t="shared" si="1057"/>
        <v>41311.004762418306</v>
      </c>
      <c r="AV1573" s="41">
        <f t="shared" si="1057"/>
        <v>41450.204887161235</v>
      </c>
      <c r="AW1573" s="41">
        <f t="shared" si="1057"/>
        <v>41724.114810042498</v>
      </c>
      <c r="AX1573" s="41">
        <f t="shared" si="1057"/>
        <v>41724.114810042498</v>
      </c>
      <c r="AY1573" s="41">
        <f t="shared" si="1057"/>
        <v>41724.114810042498</v>
      </c>
      <c r="AZ1573" s="41">
        <f t="shared" si="1057"/>
        <v>41864.706936032853</v>
      </c>
      <c r="BA1573" s="41">
        <f t="shared" si="1057"/>
        <v>42141.355958142914</v>
      </c>
      <c r="BB1573" s="41">
        <f t="shared" si="1057"/>
        <v>42141.355958142914</v>
      </c>
      <c r="BC1573" s="41">
        <f t="shared" si="1057"/>
        <v>42141.355958142914</v>
      </c>
      <c r="BD1573" s="41">
        <f t="shared" si="1057"/>
        <v>42283.354005393187</v>
      </c>
    </row>
    <row r="1574" spans="1:59" ht="16" x14ac:dyDescent="0.2">
      <c r="B1574" s="11">
        <f t="shared" si="1048"/>
        <v>51</v>
      </c>
      <c r="C1574" s="12" t="str">
        <f t="shared" si="1048"/>
        <v>SCI HSR 1</v>
      </c>
      <c r="D1574" s="25" t="s">
        <v>8</v>
      </c>
      <c r="E1574" s="42">
        <v>0</v>
      </c>
      <c r="F1574" s="15"/>
      <c r="I1574" s="15"/>
      <c r="J1574" s="24"/>
      <c r="K1574" s="24"/>
      <c r="L1574" s="20" t="s">
        <v>251</v>
      </c>
      <c r="M1574" s="72"/>
      <c r="N1574" s="72"/>
      <c r="O1574" s="41">
        <f>-$E1570/4*O1564
+(O1564&gt;0)*($J1569&gt;=O$2)*($J1569&lt;=O$3)*(($J1569-O$2+1)/O$4*$H1569/4)
+(O1564&gt;0)*($J1569&gt;O$3)*($I1569&lt;=O$3)*($I1569&gt;=O$2)*((O$3-$I1569+1)/O$4*$H1569/4)
+(O1564&gt;0)*($J1569&gt;O$3)*($I1569&lt;O$2)*$H1569/4
+(O1564&gt;0)*($J1570&gt;=O$2)*($J1570&lt;=O$3)*(($J1570-O$2+1)/O$4*$H1570/4)
+(O1564&gt;0)*($J1570&gt;O$3)*($I1570&lt;=O$3)*($I1570&gt;=O$2)*((O$3-$I1570+1)/O$4*$H1570/4)
+(O1564&gt;0)*($J1570&gt;O$3)*($I1570&lt;O$2)*$H1570/4
+(O1564&gt;0)*($J1571&gt;=O$2)*($J1571&lt;=O$3)*(($J1571-O$2+1)/O$4*$H1571/4)
+(O1564&gt;0)*($J1571&gt;O$3)*($I1571&lt;=O$3)*($I1571&gt;=O$2)*((O$3-$I1571+1)/O$4*$H1571/4)
+(O1564&gt;0)*($J1571&gt;O$3)*($I1571&lt;O$2)*$H1571/4
-$E1580/4*O1568
+(O1568&gt;0)*($J1580&gt;=O$2)*($J1580&lt;=O$3)*(($J1580-O$2+1)/O$4*$H1580/4)
+(O1568&gt;0)*($J1580&gt;O$3)*($I1580&lt;=O$3)*($I1580&gt;=O$2)*((O$3-$I1580+1)/O$4*$H1580/4)
+(O1568&gt;0)*($J1580&gt;O$3)*($I1580&lt;O$2)*$H1580/4
+(O1568&gt;0)*($J1581&gt;=O$2)*($J1581&lt;=O$3)*(($J1581-O$2+1)/O$4*$H1581/4)
+(O1568&gt;0)*($J1581&gt;O$3)*($I1581&lt;=O$3)*($I1581&gt;=O$2)*((O$3-$I1581+1)/O$4*$H1581/4)
+(O1568&gt;0)*($J1581&gt;O$3)*($I1581&lt;O$2)*$H1581/4
+(O1568&gt;0)*($J1582&gt;=O$2)*($J1582&lt;=O$3)*(($J1582-O$2+1)/O$4*$H1582/4)
+(O1568&gt;0)*($J1582&gt;O$3)*($I1582&lt;=O$3)*($I1582&gt;=O$2)*((O$3-$I1582+1)/O$4*$H1582/4)
+(O1568&gt;0)*($J1582&gt;O$3)*($I1582&lt;O$2)*$H1582/4</f>
        <v>0</v>
      </c>
      <c r="P1574" s="41">
        <f t="shared" ref="P1574:BD1574" si="1058">-$E1570/4*P1564
+(P1564&gt;0)*($J1569&gt;=P$2)*($J1569&lt;=P$3)*(($J1569-P$2+1)/P$4*$H1569/4)
+(P1564&gt;0)*($J1569&gt;P$3)*($I1569&lt;=P$3)*($I1569&gt;=P$2)*((P$3-$I1569+1)/P$4*$H1569/4)
+(P1564&gt;0)*($J1569&gt;P$3)*($I1569&lt;P$2)*$H1569/4
+(P1564&gt;0)*($J1570&gt;=P$2)*($J1570&lt;=P$3)*(($J1570-P$2+1)/P$4*$H1570/4)
+(P1564&gt;0)*($J1570&gt;P$3)*($I1570&lt;=P$3)*($I1570&gt;=P$2)*((P$3-$I1570+1)/P$4*$H1570/4)
+(P1564&gt;0)*($J1570&gt;P$3)*($I1570&lt;P$2)*$H1570/4
+(P1564&gt;0)*($J1571&gt;=P$2)*($J1571&lt;=P$3)*(($J1571-P$2+1)/P$4*$H1571/4)
+(P1564&gt;0)*($J1571&gt;P$3)*($I1571&lt;=P$3)*($I1571&gt;=P$2)*((P$3-$I1571+1)/P$4*$H1571/4)
+(P1564&gt;0)*($J1571&gt;P$3)*($I1571&lt;P$2)*$H1571/4
-$E1580/4*P1568
+(P1568&gt;0)*($J1580&gt;=P$2)*($J1580&lt;=P$3)*(($J1580-P$2+1)/P$4*$H1580/4)
+(P1568&gt;0)*($J1580&gt;P$3)*($I1580&lt;=P$3)*($I1580&gt;=P$2)*((P$3-$I1580+1)/P$4*$H1580/4)
+(P1568&gt;0)*($J1580&gt;P$3)*($I1580&lt;P$2)*$H1580/4
+(P1568&gt;0)*($J1581&gt;=P$2)*($J1581&lt;=P$3)*(($J1581-P$2+1)/P$4*$H1581/4)
+(P1568&gt;0)*($J1581&gt;P$3)*($I1581&lt;=P$3)*($I1581&gt;=P$2)*((P$3-$I1581+1)/P$4*$H1581/4)
+(P1568&gt;0)*($J1581&gt;P$3)*($I1581&lt;P$2)*$H1581/4
+(P1568&gt;0)*($J1582&gt;=P$2)*($J1582&lt;=P$3)*(($J1582-P$2+1)/P$4*$H1582/4)
+(P1568&gt;0)*($J1582&gt;P$3)*($I1582&lt;=P$3)*($I1582&gt;=P$2)*((P$3-$I1582+1)/P$4*$H1582/4)
+(P1568&gt;0)*($J1582&gt;P$3)*($I1582&lt;P$2)*$H1582/4</f>
        <v>0</v>
      </c>
      <c r="Q1574" s="41">
        <f t="shared" si="1058"/>
        <v>0</v>
      </c>
      <c r="R1574" s="41">
        <f t="shared" si="1058"/>
        <v>0</v>
      </c>
      <c r="S1574" s="41">
        <f t="shared" si="1058"/>
        <v>0</v>
      </c>
      <c r="T1574" s="41">
        <f t="shared" si="1058"/>
        <v>0</v>
      </c>
      <c r="U1574" s="41">
        <f t="shared" si="1058"/>
        <v>0</v>
      </c>
      <c r="V1574" s="41">
        <f t="shared" si="1058"/>
        <v>0</v>
      </c>
      <c r="W1574" s="41">
        <f t="shared" si="1058"/>
        <v>0</v>
      </c>
      <c r="X1574" s="41">
        <f t="shared" si="1058"/>
        <v>0</v>
      </c>
      <c r="Y1574" s="41">
        <f t="shared" si="1058"/>
        <v>0</v>
      </c>
      <c r="Z1574" s="41">
        <f t="shared" si="1058"/>
        <v>0</v>
      </c>
      <c r="AA1574" s="41">
        <f t="shared" si="1058"/>
        <v>0</v>
      </c>
      <c r="AB1574" s="41">
        <f t="shared" si="1058"/>
        <v>0</v>
      </c>
      <c r="AC1574" s="41">
        <f t="shared" si="1058"/>
        <v>0</v>
      </c>
      <c r="AD1574" s="41">
        <f t="shared" si="1058"/>
        <v>0</v>
      </c>
      <c r="AE1574" s="41">
        <f t="shared" si="1058"/>
        <v>0</v>
      </c>
      <c r="AF1574" s="41">
        <f t="shared" si="1058"/>
        <v>0</v>
      </c>
      <c r="AG1574" s="41">
        <f t="shared" si="1058"/>
        <v>0</v>
      </c>
      <c r="AH1574" s="41">
        <f t="shared" si="1058"/>
        <v>0</v>
      </c>
      <c r="AI1574" s="41">
        <f t="shared" si="1058"/>
        <v>0</v>
      </c>
      <c r="AJ1574" s="41">
        <f t="shared" si="1058"/>
        <v>0</v>
      </c>
      <c r="AK1574" s="41">
        <f t="shared" si="1058"/>
        <v>0</v>
      </c>
      <c r="AL1574" s="41">
        <f t="shared" si="1058"/>
        <v>0</v>
      </c>
      <c r="AM1574" s="41">
        <f t="shared" si="1058"/>
        <v>0</v>
      </c>
      <c r="AN1574" s="41">
        <f t="shared" si="1058"/>
        <v>0</v>
      </c>
      <c r="AO1574" s="41">
        <f t="shared" si="1058"/>
        <v>0</v>
      </c>
      <c r="AP1574" s="41">
        <f t="shared" si="1058"/>
        <v>0</v>
      </c>
      <c r="AQ1574" s="41">
        <f t="shared" si="1058"/>
        <v>0</v>
      </c>
      <c r="AR1574" s="41">
        <f t="shared" si="1058"/>
        <v>0</v>
      </c>
      <c r="AS1574" s="41">
        <f t="shared" si="1058"/>
        <v>0</v>
      </c>
      <c r="AT1574" s="41">
        <f t="shared" si="1058"/>
        <v>0</v>
      </c>
      <c r="AU1574" s="41">
        <f t="shared" si="1058"/>
        <v>0</v>
      </c>
      <c r="AV1574" s="41">
        <f t="shared" si="1058"/>
        <v>0</v>
      </c>
      <c r="AW1574" s="41">
        <f t="shared" si="1058"/>
        <v>0</v>
      </c>
      <c r="AX1574" s="41">
        <f t="shared" si="1058"/>
        <v>0</v>
      </c>
      <c r="AY1574" s="41">
        <f t="shared" si="1058"/>
        <v>0</v>
      </c>
      <c r="AZ1574" s="41">
        <f t="shared" si="1058"/>
        <v>0</v>
      </c>
      <c r="BA1574" s="41">
        <f t="shared" si="1058"/>
        <v>0</v>
      </c>
      <c r="BB1574" s="41">
        <f t="shared" si="1058"/>
        <v>0</v>
      </c>
      <c r="BC1574" s="41">
        <f t="shared" si="1058"/>
        <v>0</v>
      </c>
      <c r="BD1574" s="41">
        <f t="shared" si="1058"/>
        <v>0</v>
      </c>
    </row>
    <row r="1575" spans="1:59" ht="16" x14ac:dyDescent="0.2">
      <c r="B1575" s="11">
        <f t="shared" si="1048"/>
        <v>51</v>
      </c>
      <c r="C1575" s="12" t="str">
        <f t="shared" si="1048"/>
        <v>SCI HSR 1</v>
      </c>
      <c r="D1575" s="43" t="s">
        <v>252</v>
      </c>
      <c r="E1575" s="42" t="s">
        <v>288</v>
      </c>
      <c r="F1575" s="44"/>
      <c r="G1575" s="43" t="s">
        <v>253</v>
      </c>
      <c r="H1575" s="39">
        <v>0</v>
      </c>
      <c r="I1575" s="43" t="s">
        <v>254</v>
      </c>
      <c r="J1575" s="32">
        <v>0</v>
      </c>
      <c r="K1575" s="24"/>
      <c r="L1575" s="20" t="s">
        <v>255</v>
      </c>
      <c r="M1575" s="72"/>
      <c r="N1575" s="72"/>
      <c r="O1575" s="41">
        <v>0</v>
      </c>
      <c r="P1575" s="41">
        <v>0</v>
      </c>
      <c r="Q1575" s="41">
        <v>0</v>
      </c>
      <c r="R1575" s="41">
        <v>0</v>
      </c>
      <c r="S1575" s="41">
        <v>0</v>
      </c>
      <c r="T1575" s="41">
        <v>0</v>
      </c>
      <c r="U1575" s="41">
        <v>0</v>
      </c>
      <c r="V1575" s="41">
        <v>0</v>
      </c>
      <c r="W1575" s="41">
        <v>0</v>
      </c>
      <c r="X1575" s="41">
        <v>0</v>
      </c>
      <c r="Y1575" s="41">
        <v>0</v>
      </c>
      <c r="Z1575" s="41">
        <v>0</v>
      </c>
      <c r="AA1575" s="41">
        <v>0</v>
      </c>
      <c r="AB1575" s="41">
        <v>0</v>
      </c>
      <c r="AC1575" s="41">
        <v>0</v>
      </c>
      <c r="AD1575" s="41">
        <v>0</v>
      </c>
      <c r="AE1575" s="41">
        <v>0</v>
      </c>
      <c r="AF1575" s="41">
        <v>0</v>
      </c>
      <c r="AG1575" s="41">
        <v>0</v>
      </c>
      <c r="AH1575" s="41">
        <v>0</v>
      </c>
      <c r="AI1575" s="41">
        <v>0</v>
      </c>
      <c r="AJ1575" s="41">
        <v>0</v>
      </c>
      <c r="AK1575" s="41">
        <v>0</v>
      </c>
      <c r="AL1575" s="41">
        <v>0</v>
      </c>
      <c r="AM1575" s="41">
        <v>0</v>
      </c>
      <c r="AN1575" s="41">
        <v>0</v>
      </c>
      <c r="AO1575" s="41">
        <v>0</v>
      </c>
      <c r="AP1575" s="41">
        <v>0</v>
      </c>
      <c r="AQ1575" s="41">
        <v>0</v>
      </c>
      <c r="AR1575" s="41">
        <v>0</v>
      </c>
      <c r="AS1575" s="41">
        <v>0</v>
      </c>
      <c r="AT1575" s="41">
        <v>0</v>
      </c>
      <c r="AU1575" s="41">
        <v>0</v>
      </c>
      <c r="AV1575" s="41">
        <v>0</v>
      </c>
      <c r="AW1575" s="41">
        <v>0</v>
      </c>
      <c r="AX1575" s="41">
        <v>0</v>
      </c>
      <c r="AY1575" s="41">
        <v>0</v>
      </c>
      <c r="AZ1575" s="41">
        <v>0</v>
      </c>
      <c r="BA1575" s="41">
        <v>0</v>
      </c>
      <c r="BB1575" s="41">
        <v>0</v>
      </c>
      <c r="BC1575" s="41">
        <v>0</v>
      </c>
      <c r="BD1575" s="41">
        <v>0</v>
      </c>
    </row>
    <row r="1576" spans="1:59" ht="16" x14ac:dyDescent="0.2">
      <c r="B1576" s="11">
        <f t="shared" si="1048"/>
        <v>51</v>
      </c>
      <c r="C1576" s="12" t="str">
        <f t="shared" si="1048"/>
        <v>SCI HSR 1</v>
      </c>
      <c r="D1576" s="43" t="s">
        <v>256</v>
      </c>
      <c r="E1576" s="32">
        <v>45626</v>
      </c>
      <c r="G1576" s="43" t="s">
        <v>257</v>
      </c>
      <c r="H1576" s="42">
        <v>0</v>
      </c>
      <c r="I1576" s="43" t="s">
        <v>258</v>
      </c>
      <c r="J1576" s="29">
        <v>0</v>
      </c>
      <c r="K1576" s="23"/>
      <c r="L1576" s="33" t="s">
        <v>259</v>
      </c>
      <c r="M1576" s="73"/>
      <c r="N1576" s="73"/>
      <c r="O1576" s="45">
        <f>-(O1573+O1574)*IFERROR((O1563+O1567)/(O1565+O1569),0)</f>
        <v>0</v>
      </c>
      <c r="P1576" s="45">
        <f t="shared" ref="P1576:BD1576" si="1059">-(P1573+P1574)*IFERROR((P1563+P1567)/(P1565+P1569),0)</f>
        <v>0</v>
      </c>
      <c r="Q1576" s="45">
        <f t="shared" si="1059"/>
        <v>0</v>
      </c>
      <c r="R1576" s="45">
        <f t="shared" si="1059"/>
        <v>0</v>
      </c>
      <c r="S1576" s="45">
        <f t="shared" si="1059"/>
        <v>0</v>
      </c>
      <c r="T1576" s="45">
        <f t="shared" si="1059"/>
        <v>0</v>
      </c>
      <c r="U1576" s="45">
        <f t="shared" si="1059"/>
        <v>0</v>
      </c>
      <c r="V1576" s="45">
        <f t="shared" si="1059"/>
        <v>0</v>
      </c>
      <c r="W1576" s="45">
        <f t="shared" si="1059"/>
        <v>0</v>
      </c>
      <c r="X1576" s="45">
        <f t="shared" si="1059"/>
        <v>0</v>
      </c>
      <c r="Y1576" s="45">
        <f t="shared" si="1059"/>
        <v>0</v>
      </c>
      <c r="Z1576" s="45">
        <f t="shared" si="1059"/>
        <v>0</v>
      </c>
      <c r="AA1576" s="45">
        <f t="shared" si="1059"/>
        <v>0</v>
      </c>
      <c r="AB1576" s="45">
        <f t="shared" si="1059"/>
        <v>0</v>
      </c>
      <c r="AC1576" s="45">
        <f t="shared" si="1059"/>
        <v>0</v>
      </c>
      <c r="AD1576" s="45">
        <f t="shared" si="1059"/>
        <v>0</v>
      </c>
      <c r="AE1576" s="45">
        <f t="shared" si="1059"/>
        <v>0</v>
      </c>
      <c r="AF1576" s="45">
        <f t="shared" si="1059"/>
        <v>0</v>
      </c>
      <c r="AG1576" s="45">
        <f t="shared" si="1059"/>
        <v>0</v>
      </c>
      <c r="AH1576" s="45">
        <f t="shared" si="1059"/>
        <v>0</v>
      </c>
      <c r="AI1576" s="45">
        <f t="shared" si="1059"/>
        <v>0</v>
      </c>
      <c r="AJ1576" s="45">
        <f t="shared" si="1059"/>
        <v>0</v>
      </c>
      <c r="AK1576" s="45">
        <f t="shared" si="1059"/>
        <v>0</v>
      </c>
      <c r="AL1576" s="45">
        <f t="shared" si="1059"/>
        <v>0</v>
      </c>
      <c r="AM1576" s="45">
        <f t="shared" si="1059"/>
        <v>0</v>
      </c>
      <c r="AN1576" s="45">
        <f t="shared" si="1059"/>
        <v>0</v>
      </c>
      <c r="AO1576" s="45">
        <f t="shared" si="1059"/>
        <v>0</v>
      </c>
      <c r="AP1576" s="45">
        <f t="shared" si="1059"/>
        <v>0</v>
      </c>
      <c r="AQ1576" s="45">
        <f t="shared" si="1059"/>
        <v>0</v>
      </c>
      <c r="AR1576" s="45">
        <f t="shared" si="1059"/>
        <v>0</v>
      </c>
      <c r="AS1576" s="45">
        <f t="shared" si="1059"/>
        <v>0</v>
      </c>
      <c r="AT1576" s="45">
        <f t="shared" si="1059"/>
        <v>0</v>
      </c>
      <c r="AU1576" s="45">
        <f t="shared" si="1059"/>
        <v>0</v>
      </c>
      <c r="AV1576" s="45">
        <f t="shared" si="1059"/>
        <v>0</v>
      </c>
      <c r="AW1576" s="45">
        <f t="shared" si="1059"/>
        <v>0</v>
      </c>
      <c r="AX1576" s="45">
        <f t="shared" si="1059"/>
        <v>0</v>
      </c>
      <c r="AY1576" s="45">
        <f t="shared" si="1059"/>
        <v>0</v>
      </c>
      <c r="AZ1576" s="45">
        <f t="shared" si="1059"/>
        <v>0</v>
      </c>
      <c r="BA1576" s="45">
        <f t="shared" si="1059"/>
        <v>0</v>
      </c>
      <c r="BB1576" s="45">
        <f t="shared" si="1059"/>
        <v>0</v>
      </c>
      <c r="BC1576" s="45">
        <f t="shared" si="1059"/>
        <v>0</v>
      </c>
      <c r="BD1576" s="45">
        <f t="shared" si="1059"/>
        <v>0</v>
      </c>
    </row>
    <row r="1577" spans="1:59" ht="16" x14ac:dyDescent="0.2">
      <c r="B1577" s="11">
        <f t="shared" si="1048"/>
        <v>51</v>
      </c>
      <c r="C1577" s="12" t="str">
        <f t="shared" si="1048"/>
        <v>SCI HSR 1</v>
      </c>
      <c r="K1577" s="24"/>
      <c r="O1577" s="15"/>
      <c r="P1577" s="15"/>
      <c r="Q1577" s="15"/>
      <c r="R1577" s="15"/>
      <c r="S1577" s="15"/>
      <c r="T1577" s="15"/>
      <c r="U1577" s="15"/>
      <c r="V1577" s="15"/>
      <c r="W1577" s="15"/>
      <c r="X1577" s="15"/>
      <c r="Y1577" s="15"/>
      <c r="Z1577" s="15"/>
      <c r="AA1577" s="15"/>
      <c r="AB1577" s="15"/>
      <c r="AC1577" s="15"/>
      <c r="AD1577" s="15"/>
      <c r="AE1577" s="15"/>
      <c r="AF1577" s="15"/>
      <c r="AG1577" s="15"/>
      <c r="AH1577" s="15"/>
      <c r="AI1577" s="15"/>
      <c r="AJ1577" s="15"/>
      <c r="AK1577" s="15"/>
      <c r="AL1577" s="15"/>
      <c r="AM1577" s="15"/>
      <c r="AN1577" s="15"/>
      <c r="AO1577" s="15"/>
      <c r="AP1577" s="15"/>
      <c r="AQ1577" s="15"/>
      <c r="AR1577" s="15"/>
      <c r="AS1577" s="15"/>
      <c r="AT1577" s="15"/>
      <c r="AU1577" s="15"/>
      <c r="AV1577" s="15"/>
      <c r="AW1577" s="15"/>
      <c r="AX1577" s="15"/>
      <c r="AY1577" s="15"/>
      <c r="AZ1577" s="15"/>
      <c r="BA1577" s="15"/>
      <c r="BB1577" s="15"/>
      <c r="BC1577" s="15"/>
      <c r="BD1577" s="15"/>
    </row>
    <row r="1578" spans="1:59" ht="16" x14ac:dyDescent="0.2">
      <c r="B1578" s="11">
        <f t="shared" si="1048"/>
        <v>51</v>
      </c>
      <c r="C1578" s="12" t="str">
        <f t="shared" si="1048"/>
        <v>SCI HSR 1</v>
      </c>
      <c r="G1578" s="46" t="s">
        <v>229</v>
      </c>
      <c r="H1578" s="104" t="s">
        <v>99</v>
      </c>
      <c r="I1578" s="105"/>
      <c r="J1578" s="106"/>
      <c r="K1578" s="23"/>
      <c r="L1578" s="47" t="s">
        <v>4</v>
      </c>
      <c r="M1578" s="81"/>
      <c r="N1578" s="81"/>
      <c r="O1578" s="48">
        <f>SUM(O1573:O1576)</f>
        <v>39331.61099833918</v>
      </c>
      <c r="P1578" s="48">
        <f t="shared" ref="P1578:BD1578" si="1060">SUM(P1573:P1576)</f>
        <v>39596.671855067114</v>
      </c>
      <c r="Q1578" s="48">
        <f t="shared" si="1060"/>
        <v>40118.243218305965</v>
      </c>
      <c r="R1578" s="48">
        <f t="shared" si="1060"/>
        <v>40118.243218305965</v>
      </c>
      <c r="S1578" s="48">
        <f t="shared" si="1060"/>
        <v>40118.243218305965</v>
      </c>
      <c r="T1578" s="48">
        <f t="shared" si="1060"/>
        <v>40253.424255237216</v>
      </c>
      <c r="U1578" s="48">
        <f t="shared" si="1060"/>
        <v>40519.425650489022</v>
      </c>
      <c r="V1578" s="48">
        <f t="shared" si="1060"/>
        <v>40519.425650489022</v>
      </c>
      <c r="W1578" s="48">
        <f t="shared" si="1060"/>
        <v>40519.425650489022</v>
      </c>
      <c r="X1578" s="48">
        <f t="shared" si="1060"/>
        <v>40538.570052407747</v>
      </c>
      <c r="Y1578" s="48">
        <f t="shared" si="1060"/>
        <v>39306.003552000002</v>
      </c>
      <c r="Z1578" s="48">
        <f t="shared" si="1060"/>
        <v>39306.003552000002</v>
      </c>
      <c r="AA1578" s="48">
        <f t="shared" si="1060"/>
        <v>39306.003552000002</v>
      </c>
      <c r="AB1578" s="48">
        <f t="shared" si="1060"/>
        <v>39438.447694403476</v>
      </c>
      <c r="AC1578" s="48">
        <f t="shared" si="1060"/>
        <v>39699.06358752001</v>
      </c>
      <c r="AD1578" s="48">
        <f t="shared" si="1060"/>
        <v>39699.06358752001</v>
      </c>
      <c r="AE1578" s="48">
        <f t="shared" si="1060"/>
        <v>39699.06358752001</v>
      </c>
      <c r="AF1578" s="48">
        <f t="shared" si="1060"/>
        <v>39832.832171347516</v>
      </c>
      <c r="AG1578" s="48">
        <f t="shared" si="1060"/>
        <v>40096.0542233952</v>
      </c>
      <c r="AH1578" s="48">
        <f t="shared" si="1060"/>
        <v>40096.0542233952</v>
      </c>
      <c r="AI1578" s="48">
        <f t="shared" si="1060"/>
        <v>40096.0542233952</v>
      </c>
      <c r="AJ1578" s="48">
        <f t="shared" si="1060"/>
        <v>40231.160493060983</v>
      </c>
      <c r="AK1578" s="48">
        <f t="shared" si="1060"/>
        <v>40497.014765629159</v>
      </c>
      <c r="AL1578" s="48">
        <f t="shared" si="1060"/>
        <v>40497.014765629159</v>
      </c>
      <c r="AM1578" s="48">
        <f t="shared" si="1060"/>
        <v>40497.014765629159</v>
      </c>
      <c r="AN1578" s="48">
        <f t="shared" si="1060"/>
        <v>40633.472097991602</v>
      </c>
      <c r="AO1578" s="48">
        <f t="shared" si="1060"/>
        <v>40901.984913285443</v>
      </c>
      <c r="AP1578" s="48">
        <f t="shared" si="1060"/>
        <v>40901.984913285443</v>
      </c>
      <c r="AQ1578" s="48">
        <f t="shared" si="1060"/>
        <v>40901.984913285443</v>
      </c>
      <c r="AR1578" s="48">
        <f t="shared" si="1060"/>
        <v>41039.80681897152</v>
      </c>
      <c r="AS1578" s="48">
        <f t="shared" si="1060"/>
        <v>41311.004762418306</v>
      </c>
      <c r="AT1578" s="48">
        <f t="shared" si="1060"/>
        <v>41311.004762418306</v>
      </c>
      <c r="AU1578" s="48">
        <f t="shared" si="1060"/>
        <v>41311.004762418306</v>
      </c>
      <c r="AV1578" s="48">
        <f t="shared" si="1060"/>
        <v>41450.204887161235</v>
      </c>
      <c r="AW1578" s="48">
        <f t="shared" si="1060"/>
        <v>41724.114810042498</v>
      </c>
      <c r="AX1578" s="48">
        <f t="shared" si="1060"/>
        <v>41724.114810042498</v>
      </c>
      <c r="AY1578" s="48">
        <f t="shared" si="1060"/>
        <v>41724.114810042498</v>
      </c>
      <c r="AZ1578" s="48">
        <f t="shared" si="1060"/>
        <v>41864.706936032853</v>
      </c>
      <c r="BA1578" s="48">
        <f t="shared" si="1060"/>
        <v>42141.355958142914</v>
      </c>
      <c r="BB1578" s="48">
        <f t="shared" si="1060"/>
        <v>42141.355958142914</v>
      </c>
      <c r="BC1578" s="48">
        <f t="shared" si="1060"/>
        <v>42141.355958142914</v>
      </c>
      <c r="BD1578" s="48">
        <f t="shared" si="1060"/>
        <v>42283.354005393187</v>
      </c>
    </row>
    <row r="1579" spans="1:59" ht="16" x14ac:dyDescent="0.2">
      <c r="B1579" s="11">
        <f t="shared" ref="B1579:C1584" si="1061">B1578</f>
        <v>51</v>
      </c>
      <c r="C1579" s="12" t="str">
        <f t="shared" si="1061"/>
        <v>SCI HSR 1</v>
      </c>
      <c r="D1579" s="46" t="s">
        <v>260</v>
      </c>
      <c r="E1579" s="32">
        <v>45626</v>
      </c>
      <c r="F1579" s="15"/>
      <c r="G1579" s="46" t="s">
        <v>261</v>
      </c>
      <c r="H1579" s="46" t="s">
        <v>237</v>
      </c>
      <c r="I1579" s="46" t="s">
        <v>238</v>
      </c>
      <c r="J1579" s="46" t="s">
        <v>239</v>
      </c>
      <c r="K1579" s="23"/>
      <c r="O1579" s="15"/>
      <c r="P1579" s="15"/>
      <c r="Q1579" s="15"/>
      <c r="R1579" s="15"/>
      <c r="S1579" s="15"/>
      <c r="T1579" s="15"/>
      <c r="U1579" s="15"/>
      <c r="V1579" s="15"/>
      <c r="W1579" s="15"/>
      <c r="X1579" s="15"/>
      <c r="Y1579" s="15"/>
      <c r="Z1579" s="15"/>
      <c r="AA1579" s="15"/>
      <c r="AB1579" s="15"/>
      <c r="AC1579" s="15"/>
      <c r="AD1579" s="15"/>
      <c r="AE1579" s="15"/>
      <c r="AF1579" s="15"/>
      <c r="AG1579" s="15"/>
      <c r="AH1579" s="15"/>
      <c r="AI1579" s="15"/>
      <c r="AJ1579" s="15"/>
      <c r="AK1579" s="15"/>
      <c r="AL1579" s="15"/>
      <c r="AM1579" s="15"/>
      <c r="AN1579" s="15"/>
      <c r="AO1579" s="15"/>
      <c r="AP1579" s="15"/>
      <c r="AQ1579" s="15"/>
      <c r="AR1579" s="15"/>
      <c r="AS1579" s="15"/>
      <c r="AT1579" s="15"/>
      <c r="AU1579" s="15"/>
      <c r="AV1579" s="15"/>
      <c r="AW1579" s="15"/>
      <c r="AX1579" s="15"/>
      <c r="AY1579" s="15"/>
      <c r="AZ1579" s="15"/>
      <c r="BA1579" s="15"/>
      <c r="BB1579" s="15"/>
      <c r="BC1579" s="15"/>
      <c r="BD1579" s="15"/>
    </row>
    <row r="1580" spans="1:59" ht="16" x14ac:dyDescent="0.2">
      <c r="B1580" s="11">
        <f t="shared" si="1061"/>
        <v>51</v>
      </c>
      <c r="C1580" s="12" t="str">
        <f t="shared" si="1061"/>
        <v>SCI HSR 1</v>
      </c>
      <c r="D1580" s="46" t="s">
        <v>262</v>
      </c>
      <c r="E1580" s="31">
        <v>156191.87205704348</v>
      </c>
      <c r="F1580" s="15"/>
      <c r="G1580" s="49" t="s">
        <v>263</v>
      </c>
      <c r="H1580" s="31">
        <v>0</v>
      </c>
      <c r="I1580" s="32">
        <v>0</v>
      </c>
      <c r="J1580" s="32">
        <v>0</v>
      </c>
      <c r="K1580" s="23"/>
      <c r="L1580" s="50" t="s">
        <v>264</v>
      </c>
      <c r="M1580" s="70"/>
      <c r="N1580" s="70"/>
      <c r="O1580" s="40">
        <f t="shared" ref="O1580:BD1580" si="1062">IFERROR(((O$3&gt;=$E1579)*(O$2&lt;=$E1579))*$E1583,"")</f>
        <v>0</v>
      </c>
      <c r="P1580" s="40">
        <f t="shared" si="1062"/>
        <v>0</v>
      </c>
      <c r="Q1580" s="40">
        <f t="shared" si="1062"/>
        <v>0</v>
      </c>
      <c r="R1580" s="40">
        <f t="shared" si="1062"/>
        <v>0</v>
      </c>
      <c r="S1580" s="40">
        <f t="shared" si="1062"/>
        <v>0</v>
      </c>
      <c r="T1580" s="40">
        <f t="shared" si="1062"/>
        <v>0</v>
      </c>
      <c r="U1580" s="40">
        <f t="shared" si="1062"/>
        <v>0</v>
      </c>
      <c r="V1580" s="40">
        <f t="shared" si="1062"/>
        <v>0</v>
      </c>
      <c r="W1580" s="40">
        <f t="shared" si="1062"/>
        <v>0</v>
      </c>
      <c r="X1580" s="40">
        <f t="shared" si="1062"/>
        <v>0</v>
      </c>
      <c r="Y1580" s="40">
        <f t="shared" si="1062"/>
        <v>0</v>
      </c>
      <c r="Z1580" s="40">
        <f t="shared" si="1062"/>
        <v>0</v>
      </c>
      <c r="AA1580" s="40">
        <f t="shared" si="1062"/>
        <v>0</v>
      </c>
      <c r="AB1580" s="40">
        <f t="shared" si="1062"/>
        <v>0</v>
      </c>
      <c r="AC1580" s="40">
        <f t="shared" si="1062"/>
        <v>0</v>
      </c>
      <c r="AD1580" s="40">
        <f t="shared" si="1062"/>
        <v>0</v>
      </c>
      <c r="AE1580" s="40">
        <f t="shared" si="1062"/>
        <v>0</v>
      </c>
      <c r="AF1580" s="40">
        <f t="shared" si="1062"/>
        <v>0</v>
      </c>
      <c r="AG1580" s="40">
        <f t="shared" si="1062"/>
        <v>0</v>
      </c>
      <c r="AH1580" s="40">
        <f t="shared" si="1062"/>
        <v>0</v>
      </c>
      <c r="AI1580" s="40">
        <f t="shared" si="1062"/>
        <v>0</v>
      </c>
      <c r="AJ1580" s="40">
        <f t="shared" si="1062"/>
        <v>0</v>
      </c>
      <c r="AK1580" s="40">
        <f t="shared" si="1062"/>
        <v>0</v>
      </c>
      <c r="AL1580" s="40">
        <f t="shared" si="1062"/>
        <v>0</v>
      </c>
      <c r="AM1580" s="40">
        <f t="shared" si="1062"/>
        <v>0</v>
      </c>
      <c r="AN1580" s="40">
        <f t="shared" si="1062"/>
        <v>0</v>
      </c>
      <c r="AO1580" s="40">
        <f t="shared" si="1062"/>
        <v>0</v>
      </c>
      <c r="AP1580" s="40">
        <f t="shared" si="1062"/>
        <v>0</v>
      </c>
      <c r="AQ1580" s="40">
        <f t="shared" si="1062"/>
        <v>0</v>
      </c>
      <c r="AR1580" s="40">
        <f t="shared" si="1062"/>
        <v>0</v>
      </c>
      <c r="AS1580" s="40">
        <f t="shared" si="1062"/>
        <v>0</v>
      </c>
      <c r="AT1580" s="40">
        <f t="shared" si="1062"/>
        <v>0</v>
      </c>
      <c r="AU1580" s="40">
        <f t="shared" si="1062"/>
        <v>0</v>
      </c>
      <c r="AV1580" s="40">
        <f t="shared" si="1062"/>
        <v>0</v>
      </c>
      <c r="AW1580" s="40">
        <f t="shared" si="1062"/>
        <v>0</v>
      </c>
      <c r="AX1580" s="40">
        <f t="shared" si="1062"/>
        <v>0</v>
      </c>
      <c r="AY1580" s="40">
        <f t="shared" si="1062"/>
        <v>0</v>
      </c>
      <c r="AZ1580" s="40">
        <f t="shared" si="1062"/>
        <v>0</v>
      </c>
      <c r="BA1580" s="40">
        <f t="shared" si="1062"/>
        <v>0</v>
      </c>
      <c r="BB1580" s="40">
        <f t="shared" si="1062"/>
        <v>0</v>
      </c>
      <c r="BC1580" s="40">
        <f t="shared" si="1062"/>
        <v>0</v>
      </c>
      <c r="BD1580" s="40">
        <f t="shared" si="1062"/>
        <v>0</v>
      </c>
    </row>
    <row r="1581" spans="1:59" ht="16" x14ac:dyDescent="0.2">
      <c r="B1581" s="11">
        <f t="shared" si="1061"/>
        <v>51</v>
      </c>
      <c r="C1581" s="12" t="str">
        <f t="shared" si="1061"/>
        <v>SCI HSR 1</v>
      </c>
      <c r="D1581" s="46" t="s">
        <v>24</v>
      </c>
      <c r="E1581" s="51">
        <f>IF(E1579&gt;MAX($O$3:$BD$3),BD1570,
IF(E1579&lt;MIN($O$3:$BD$3),1,SUMIFS($O1571:$BD1571,$O$2:$BD$2,"&lt;="&amp;E1579,$O$3:$BD$3,"&gt;="&amp;E1579)))</f>
        <v>1.0336713260869566</v>
      </c>
      <c r="F1581" s="15"/>
      <c r="G1581" s="49" t="s">
        <v>265</v>
      </c>
      <c r="H1581" s="31">
        <v>0</v>
      </c>
      <c r="I1581" s="32">
        <v>0</v>
      </c>
      <c r="J1581" s="32">
        <v>0</v>
      </c>
      <c r="K1581" s="23"/>
      <c r="L1581" s="52" t="s">
        <v>266</v>
      </c>
      <c r="M1581" s="72"/>
      <c r="N1581" s="72"/>
      <c r="O1581" s="41">
        <f t="shared" ref="O1581:BD1581" si="1063">IFERROR(((O$3&gt;=$E1576)*(O$2&lt;=$E1576))*$H1584,"")</f>
        <v>0</v>
      </c>
      <c r="P1581" s="41">
        <f t="shared" si="1063"/>
        <v>0</v>
      </c>
      <c r="Q1581" s="41">
        <f t="shared" si="1063"/>
        <v>0</v>
      </c>
      <c r="R1581" s="41">
        <f t="shared" si="1063"/>
        <v>0</v>
      </c>
      <c r="S1581" s="41">
        <f t="shared" si="1063"/>
        <v>0</v>
      </c>
      <c r="T1581" s="41">
        <f t="shared" si="1063"/>
        <v>0</v>
      </c>
      <c r="U1581" s="41">
        <f t="shared" si="1063"/>
        <v>0</v>
      </c>
      <c r="V1581" s="41">
        <f t="shared" si="1063"/>
        <v>0</v>
      </c>
      <c r="W1581" s="41">
        <f t="shared" si="1063"/>
        <v>0</v>
      </c>
      <c r="X1581" s="41">
        <f t="shared" si="1063"/>
        <v>0</v>
      </c>
      <c r="Y1581" s="41">
        <f t="shared" si="1063"/>
        <v>0</v>
      </c>
      <c r="Z1581" s="41">
        <f t="shared" si="1063"/>
        <v>0</v>
      </c>
      <c r="AA1581" s="41">
        <f t="shared" si="1063"/>
        <v>0</v>
      </c>
      <c r="AB1581" s="41">
        <f t="shared" si="1063"/>
        <v>0</v>
      </c>
      <c r="AC1581" s="41">
        <f t="shared" si="1063"/>
        <v>0</v>
      </c>
      <c r="AD1581" s="41">
        <f t="shared" si="1063"/>
        <v>0</v>
      </c>
      <c r="AE1581" s="41">
        <f t="shared" si="1063"/>
        <v>0</v>
      </c>
      <c r="AF1581" s="41">
        <f t="shared" si="1063"/>
        <v>0</v>
      </c>
      <c r="AG1581" s="41">
        <f t="shared" si="1063"/>
        <v>0</v>
      </c>
      <c r="AH1581" s="41">
        <f t="shared" si="1063"/>
        <v>0</v>
      </c>
      <c r="AI1581" s="41">
        <f t="shared" si="1063"/>
        <v>0</v>
      </c>
      <c r="AJ1581" s="41">
        <f t="shared" si="1063"/>
        <v>0</v>
      </c>
      <c r="AK1581" s="41">
        <f t="shared" si="1063"/>
        <v>0</v>
      </c>
      <c r="AL1581" s="41">
        <f t="shared" si="1063"/>
        <v>0</v>
      </c>
      <c r="AM1581" s="41">
        <f t="shared" si="1063"/>
        <v>0</v>
      </c>
      <c r="AN1581" s="41">
        <f t="shared" si="1063"/>
        <v>0</v>
      </c>
      <c r="AO1581" s="41">
        <f t="shared" si="1063"/>
        <v>0</v>
      </c>
      <c r="AP1581" s="41">
        <f t="shared" si="1063"/>
        <v>0</v>
      </c>
      <c r="AQ1581" s="41">
        <f t="shared" si="1063"/>
        <v>0</v>
      </c>
      <c r="AR1581" s="41">
        <f t="shared" si="1063"/>
        <v>0</v>
      </c>
      <c r="AS1581" s="41">
        <f t="shared" si="1063"/>
        <v>0</v>
      </c>
      <c r="AT1581" s="41">
        <f t="shared" si="1063"/>
        <v>0</v>
      </c>
      <c r="AU1581" s="41">
        <f t="shared" si="1063"/>
        <v>0</v>
      </c>
      <c r="AV1581" s="41">
        <f t="shared" si="1063"/>
        <v>0</v>
      </c>
      <c r="AW1581" s="41">
        <f t="shared" si="1063"/>
        <v>0</v>
      </c>
      <c r="AX1581" s="41">
        <f t="shared" si="1063"/>
        <v>0</v>
      </c>
      <c r="AY1581" s="41">
        <f t="shared" si="1063"/>
        <v>0</v>
      </c>
      <c r="AZ1581" s="41">
        <f t="shared" si="1063"/>
        <v>0</v>
      </c>
      <c r="BA1581" s="41">
        <f t="shared" si="1063"/>
        <v>0</v>
      </c>
      <c r="BB1581" s="41">
        <f t="shared" si="1063"/>
        <v>0</v>
      </c>
      <c r="BC1581" s="41">
        <f t="shared" si="1063"/>
        <v>0</v>
      </c>
      <c r="BD1581" s="41">
        <f t="shared" si="1063"/>
        <v>0</v>
      </c>
    </row>
    <row r="1582" spans="1:59" ht="16" x14ac:dyDescent="0.2">
      <c r="B1582" s="11">
        <f t="shared" si="1061"/>
        <v>51</v>
      </c>
      <c r="C1582" s="12" t="str">
        <f t="shared" si="1061"/>
        <v>SCI HSR 1</v>
      </c>
      <c r="D1582" s="46" t="s">
        <v>8</v>
      </c>
      <c r="E1582" s="42">
        <v>0</v>
      </c>
      <c r="F1582" s="15"/>
      <c r="G1582" s="49" t="s">
        <v>267</v>
      </c>
      <c r="H1582" s="31">
        <v>0</v>
      </c>
      <c r="I1582" s="32">
        <v>0</v>
      </c>
      <c r="J1582" s="32">
        <v>0</v>
      </c>
      <c r="L1582" s="52" t="s">
        <v>268</v>
      </c>
      <c r="M1582" s="72"/>
      <c r="N1582" s="72"/>
      <c r="O1582" s="41">
        <f t="shared" ref="O1582:BD1582" si="1064">IFERROR(((O$3&gt;=$E1579)*(O$2&lt;=$E1579))*$J1584,"")</f>
        <v>0</v>
      </c>
      <c r="P1582" s="41">
        <f t="shared" si="1064"/>
        <v>0</v>
      </c>
      <c r="Q1582" s="41">
        <f t="shared" si="1064"/>
        <v>0</v>
      </c>
      <c r="R1582" s="41">
        <f t="shared" si="1064"/>
        <v>0</v>
      </c>
      <c r="S1582" s="41">
        <f t="shared" si="1064"/>
        <v>0</v>
      </c>
      <c r="T1582" s="41">
        <f t="shared" si="1064"/>
        <v>0</v>
      </c>
      <c r="U1582" s="41">
        <f t="shared" si="1064"/>
        <v>0</v>
      </c>
      <c r="V1582" s="41">
        <f t="shared" si="1064"/>
        <v>0</v>
      </c>
      <c r="W1582" s="41">
        <f t="shared" si="1064"/>
        <v>0</v>
      </c>
      <c r="X1582" s="41">
        <f t="shared" si="1064"/>
        <v>0</v>
      </c>
      <c r="Y1582" s="41">
        <f t="shared" si="1064"/>
        <v>0</v>
      </c>
      <c r="Z1582" s="41">
        <f t="shared" si="1064"/>
        <v>0</v>
      </c>
      <c r="AA1582" s="41">
        <f t="shared" si="1064"/>
        <v>0</v>
      </c>
      <c r="AB1582" s="41">
        <f t="shared" si="1064"/>
        <v>0</v>
      </c>
      <c r="AC1582" s="41">
        <f t="shared" si="1064"/>
        <v>0</v>
      </c>
      <c r="AD1582" s="41">
        <f t="shared" si="1064"/>
        <v>0</v>
      </c>
      <c r="AE1582" s="41">
        <f t="shared" si="1064"/>
        <v>0</v>
      </c>
      <c r="AF1582" s="41">
        <f t="shared" si="1064"/>
        <v>0</v>
      </c>
      <c r="AG1582" s="41">
        <f t="shared" si="1064"/>
        <v>0</v>
      </c>
      <c r="AH1582" s="41">
        <f t="shared" si="1064"/>
        <v>0</v>
      </c>
      <c r="AI1582" s="41">
        <f t="shared" si="1064"/>
        <v>0</v>
      </c>
      <c r="AJ1582" s="41">
        <f t="shared" si="1064"/>
        <v>0</v>
      </c>
      <c r="AK1582" s="41">
        <f t="shared" si="1064"/>
        <v>0</v>
      </c>
      <c r="AL1582" s="41">
        <f t="shared" si="1064"/>
        <v>0</v>
      </c>
      <c r="AM1582" s="41">
        <f t="shared" si="1064"/>
        <v>0</v>
      </c>
      <c r="AN1582" s="41">
        <f t="shared" si="1064"/>
        <v>0</v>
      </c>
      <c r="AO1582" s="41">
        <f t="shared" si="1064"/>
        <v>0</v>
      </c>
      <c r="AP1582" s="41">
        <f t="shared" si="1064"/>
        <v>0</v>
      </c>
      <c r="AQ1582" s="41">
        <f t="shared" si="1064"/>
        <v>0</v>
      </c>
      <c r="AR1582" s="41">
        <f t="shared" si="1064"/>
        <v>0</v>
      </c>
      <c r="AS1582" s="41">
        <f t="shared" si="1064"/>
        <v>0</v>
      </c>
      <c r="AT1582" s="41">
        <f t="shared" si="1064"/>
        <v>0</v>
      </c>
      <c r="AU1582" s="41">
        <f t="shared" si="1064"/>
        <v>0</v>
      </c>
      <c r="AV1582" s="41">
        <f t="shared" si="1064"/>
        <v>0</v>
      </c>
      <c r="AW1582" s="41">
        <f t="shared" si="1064"/>
        <v>0</v>
      </c>
      <c r="AX1582" s="41">
        <f t="shared" si="1064"/>
        <v>0</v>
      </c>
      <c r="AY1582" s="41">
        <f t="shared" si="1064"/>
        <v>0</v>
      </c>
      <c r="AZ1582" s="41">
        <f t="shared" si="1064"/>
        <v>0</v>
      </c>
      <c r="BA1582" s="41">
        <f t="shared" si="1064"/>
        <v>0</v>
      </c>
      <c r="BB1582" s="41">
        <f t="shared" si="1064"/>
        <v>0</v>
      </c>
      <c r="BC1582" s="41">
        <f t="shared" si="1064"/>
        <v>0</v>
      </c>
      <c r="BD1582" s="41">
        <f t="shared" si="1064"/>
        <v>0</v>
      </c>
    </row>
    <row r="1583" spans="1:59" ht="16" x14ac:dyDescent="0.2">
      <c r="B1583" s="11">
        <f t="shared" si="1061"/>
        <v>51</v>
      </c>
      <c r="C1583" s="12" t="str">
        <f t="shared" si="1061"/>
        <v>SCI HSR 1</v>
      </c>
      <c r="D1583" s="46" t="s">
        <v>269</v>
      </c>
      <c r="E1583" s="31">
        <v>0</v>
      </c>
      <c r="F1583" s="15"/>
      <c r="G1583" s="53"/>
      <c r="H1583" s="15"/>
      <c r="I1583" s="15"/>
      <c r="J1583" s="23"/>
      <c r="L1583" s="52" t="s">
        <v>270</v>
      </c>
      <c r="M1583" s="72"/>
      <c r="N1583" s="72"/>
      <c r="O1583" s="41">
        <f t="shared" ref="O1583:BD1583" si="1065">IFERROR(((O$3&gt;=$J1573)*(O$2&lt;=$J1573))*$E1584,"")</f>
        <v>0</v>
      </c>
      <c r="P1583" s="41">
        <f t="shared" si="1065"/>
        <v>0</v>
      </c>
      <c r="Q1583" s="41">
        <f t="shared" si="1065"/>
        <v>0</v>
      </c>
      <c r="R1583" s="41">
        <f t="shared" si="1065"/>
        <v>0</v>
      </c>
      <c r="S1583" s="41">
        <f t="shared" si="1065"/>
        <v>0</v>
      </c>
      <c r="T1583" s="41">
        <f t="shared" si="1065"/>
        <v>0</v>
      </c>
      <c r="U1583" s="41">
        <f t="shared" si="1065"/>
        <v>0</v>
      </c>
      <c r="V1583" s="41">
        <f t="shared" si="1065"/>
        <v>0</v>
      </c>
      <c r="W1583" s="41">
        <f t="shared" si="1065"/>
        <v>0</v>
      </c>
      <c r="X1583" s="41">
        <f t="shared" si="1065"/>
        <v>0</v>
      </c>
      <c r="Y1583" s="41">
        <f t="shared" si="1065"/>
        <v>0</v>
      </c>
      <c r="Z1583" s="41">
        <f t="shared" si="1065"/>
        <v>0</v>
      </c>
      <c r="AA1583" s="41">
        <f t="shared" si="1065"/>
        <v>0</v>
      </c>
      <c r="AB1583" s="41">
        <f t="shared" si="1065"/>
        <v>0</v>
      </c>
      <c r="AC1583" s="41">
        <f t="shared" si="1065"/>
        <v>0</v>
      </c>
      <c r="AD1583" s="41">
        <f t="shared" si="1065"/>
        <v>0</v>
      </c>
      <c r="AE1583" s="41">
        <f t="shared" si="1065"/>
        <v>0</v>
      </c>
      <c r="AF1583" s="41">
        <f t="shared" si="1065"/>
        <v>0</v>
      </c>
      <c r="AG1583" s="41">
        <f t="shared" si="1065"/>
        <v>0</v>
      </c>
      <c r="AH1583" s="41">
        <f t="shared" si="1065"/>
        <v>0</v>
      </c>
      <c r="AI1583" s="41">
        <f t="shared" si="1065"/>
        <v>0</v>
      </c>
      <c r="AJ1583" s="41">
        <f t="shared" si="1065"/>
        <v>0</v>
      </c>
      <c r="AK1583" s="41">
        <f t="shared" si="1065"/>
        <v>0</v>
      </c>
      <c r="AL1583" s="41">
        <f t="shared" si="1065"/>
        <v>0</v>
      </c>
      <c r="AM1583" s="41">
        <f t="shared" si="1065"/>
        <v>0</v>
      </c>
      <c r="AN1583" s="41">
        <f t="shared" si="1065"/>
        <v>0</v>
      </c>
      <c r="AO1583" s="41">
        <f t="shared" si="1065"/>
        <v>0</v>
      </c>
      <c r="AP1583" s="41">
        <f t="shared" si="1065"/>
        <v>0</v>
      </c>
      <c r="AQ1583" s="41">
        <f t="shared" si="1065"/>
        <v>0</v>
      </c>
      <c r="AR1583" s="41">
        <f t="shared" si="1065"/>
        <v>0</v>
      </c>
      <c r="AS1583" s="41">
        <f t="shared" si="1065"/>
        <v>0</v>
      </c>
      <c r="AT1583" s="41">
        <f t="shared" si="1065"/>
        <v>0</v>
      </c>
      <c r="AU1583" s="41">
        <f t="shared" si="1065"/>
        <v>0</v>
      </c>
      <c r="AV1583" s="41">
        <f t="shared" si="1065"/>
        <v>0</v>
      </c>
      <c r="AW1583" s="41">
        <f t="shared" si="1065"/>
        <v>0</v>
      </c>
      <c r="AX1583" s="41">
        <f t="shared" si="1065"/>
        <v>0</v>
      </c>
      <c r="AY1583" s="41">
        <f t="shared" si="1065"/>
        <v>0</v>
      </c>
      <c r="AZ1583" s="41">
        <f t="shared" si="1065"/>
        <v>0</v>
      </c>
      <c r="BA1583" s="41">
        <f t="shared" si="1065"/>
        <v>0</v>
      </c>
      <c r="BB1583" s="41">
        <f t="shared" si="1065"/>
        <v>0</v>
      </c>
      <c r="BC1583" s="41">
        <f t="shared" si="1065"/>
        <v>0</v>
      </c>
      <c r="BD1583" s="41">
        <f t="shared" si="1065"/>
        <v>0</v>
      </c>
    </row>
    <row r="1584" spans="1:59" ht="16" x14ac:dyDescent="0.2">
      <c r="B1584" s="11">
        <f t="shared" si="1061"/>
        <v>51</v>
      </c>
      <c r="C1584" s="12" t="str">
        <f t="shared" si="1061"/>
        <v>SCI HSR 1</v>
      </c>
      <c r="D1584" s="46" t="s">
        <v>270</v>
      </c>
      <c r="E1584" s="31">
        <v>0</v>
      </c>
      <c r="F1584" s="15"/>
      <c r="G1584" s="46" t="s">
        <v>266</v>
      </c>
      <c r="H1584" s="31">
        <v>0</v>
      </c>
      <c r="I1584" s="46" t="s">
        <v>268</v>
      </c>
      <c r="J1584" s="31">
        <v>0</v>
      </c>
      <c r="L1584" s="54" t="s">
        <v>271</v>
      </c>
      <c r="M1584" s="73"/>
      <c r="N1584" s="73"/>
      <c r="O1584" s="45">
        <f t="shared" ref="O1584:BD1584" si="1066">IFERROR(-($E1565+$H1565+$J1565)*O1566,"")</f>
        <v>0</v>
      </c>
      <c r="P1584" s="45">
        <f t="shared" si="1066"/>
        <v>0</v>
      </c>
      <c r="Q1584" s="45">
        <f t="shared" si="1066"/>
        <v>0</v>
      </c>
      <c r="R1584" s="45">
        <f t="shared" si="1066"/>
        <v>0</v>
      </c>
      <c r="S1584" s="45">
        <f t="shared" si="1066"/>
        <v>0</v>
      </c>
      <c r="T1584" s="45">
        <f t="shared" si="1066"/>
        <v>0</v>
      </c>
      <c r="U1584" s="45">
        <f t="shared" si="1066"/>
        <v>0</v>
      </c>
      <c r="V1584" s="45">
        <f t="shared" si="1066"/>
        <v>0</v>
      </c>
      <c r="W1584" s="45">
        <f t="shared" si="1066"/>
        <v>0</v>
      </c>
      <c r="X1584" s="45">
        <f t="shared" si="1066"/>
        <v>0</v>
      </c>
      <c r="Y1584" s="45">
        <f t="shared" si="1066"/>
        <v>0</v>
      </c>
      <c r="Z1584" s="45">
        <f t="shared" si="1066"/>
        <v>0</v>
      </c>
      <c r="AA1584" s="45">
        <f t="shared" si="1066"/>
        <v>0</v>
      </c>
      <c r="AB1584" s="45">
        <f t="shared" si="1066"/>
        <v>0</v>
      </c>
      <c r="AC1584" s="45">
        <f t="shared" si="1066"/>
        <v>0</v>
      </c>
      <c r="AD1584" s="45">
        <f t="shared" si="1066"/>
        <v>0</v>
      </c>
      <c r="AE1584" s="45">
        <f t="shared" si="1066"/>
        <v>0</v>
      </c>
      <c r="AF1584" s="45">
        <f t="shared" si="1066"/>
        <v>0</v>
      </c>
      <c r="AG1584" s="45">
        <f t="shared" si="1066"/>
        <v>0</v>
      </c>
      <c r="AH1584" s="45">
        <f t="shared" si="1066"/>
        <v>0</v>
      </c>
      <c r="AI1584" s="45">
        <f t="shared" si="1066"/>
        <v>0</v>
      </c>
      <c r="AJ1584" s="45">
        <f t="shared" si="1066"/>
        <v>0</v>
      </c>
      <c r="AK1584" s="45">
        <f t="shared" si="1066"/>
        <v>0</v>
      </c>
      <c r="AL1584" s="45">
        <f t="shared" si="1066"/>
        <v>0</v>
      </c>
      <c r="AM1584" s="45">
        <f t="shared" si="1066"/>
        <v>0</v>
      </c>
      <c r="AN1584" s="45">
        <f t="shared" si="1066"/>
        <v>0</v>
      </c>
      <c r="AO1584" s="45">
        <f t="shared" si="1066"/>
        <v>0</v>
      </c>
      <c r="AP1584" s="45">
        <f t="shared" si="1066"/>
        <v>0</v>
      </c>
      <c r="AQ1584" s="45">
        <f t="shared" si="1066"/>
        <v>0</v>
      </c>
      <c r="AR1584" s="45">
        <f t="shared" si="1066"/>
        <v>0</v>
      </c>
      <c r="AS1584" s="45">
        <f t="shared" si="1066"/>
        <v>0</v>
      </c>
      <c r="AT1584" s="45">
        <f t="shared" si="1066"/>
        <v>0</v>
      </c>
      <c r="AU1584" s="45">
        <f t="shared" si="1066"/>
        <v>0</v>
      </c>
      <c r="AV1584" s="45">
        <f t="shared" si="1066"/>
        <v>0</v>
      </c>
      <c r="AW1584" s="45">
        <f t="shared" si="1066"/>
        <v>0</v>
      </c>
      <c r="AX1584" s="45">
        <f t="shared" si="1066"/>
        <v>0</v>
      </c>
      <c r="AY1584" s="45">
        <f t="shared" si="1066"/>
        <v>0</v>
      </c>
      <c r="AZ1584" s="45">
        <f t="shared" si="1066"/>
        <v>0</v>
      </c>
      <c r="BA1584" s="45">
        <f t="shared" si="1066"/>
        <v>0</v>
      </c>
      <c r="BB1584" s="45">
        <f t="shared" si="1066"/>
        <v>0</v>
      </c>
      <c r="BC1584" s="45">
        <f t="shared" si="1066"/>
        <v>0</v>
      </c>
      <c r="BD1584" s="45">
        <f t="shared" si="1066"/>
        <v>0</v>
      </c>
    </row>
    <row r="1585" spans="1:59" x14ac:dyDescent="0.2">
      <c r="A1585"/>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row>
    <row r="1586" spans="1:59" ht="16" x14ac:dyDescent="0.2">
      <c r="A1586"/>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s="1"/>
    </row>
    <row r="1587" spans="1:59" ht="16" x14ac:dyDescent="0.2">
      <c r="A1587" s="1"/>
      <c r="B1587" s="67">
        <v>52</v>
      </c>
      <c r="C1587" s="68" t="str">
        <f>H1589</f>
        <v>SCI HSR 1</v>
      </c>
      <c r="D1587" s="69" t="s">
        <v>103</v>
      </c>
      <c r="E1587" s="69"/>
      <c r="F1587" s="69"/>
      <c r="G1587" s="69"/>
      <c r="H1587" s="69"/>
      <c r="I1587" s="69"/>
      <c r="J1587" s="69"/>
      <c r="K1587" s="68"/>
      <c r="L1587" s="68"/>
      <c r="M1587" s="68"/>
      <c r="N1587" s="68"/>
      <c r="O1587" s="82"/>
      <c r="P1587" s="82"/>
      <c r="Q1587" s="82"/>
      <c r="R1587" s="82"/>
      <c r="S1587" s="82"/>
      <c r="T1587" s="82"/>
      <c r="U1587" s="82"/>
      <c r="V1587" s="82"/>
      <c r="W1587" s="82"/>
      <c r="X1587" s="82"/>
      <c r="Y1587" s="82"/>
      <c r="Z1587" s="82"/>
      <c r="AA1587" s="82"/>
      <c r="AB1587" s="82"/>
      <c r="AC1587" s="82"/>
      <c r="AD1587" s="82"/>
      <c r="AE1587" s="82"/>
      <c r="AF1587" s="82"/>
      <c r="AG1587" s="82"/>
      <c r="AH1587" s="82"/>
      <c r="AI1587" s="82"/>
      <c r="AJ1587" s="82"/>
      <c r="AK1587" s="82"/>
      <c r="AL1587" s="82"/>
      <c r="AM1587" s="82"/>
      <c r="AN1587" s="82"/>
      <c r="AO1587" s="82"/>
      <c r="AP1587" s="82"/>
      <c r="AQ1587" s="82"/>
      <c r="AR1587" s="82"/>
      <c r="AS1587" s="82"/>
      <c r="AT1587" s="82"/>
      <c r="AU1587" s="82"/>
      <c r="AV1587" s="82"/>
      <c r="AW1587" s="82"/>
      <c r="AX1587" s="82"/>
      <c r="AY1587" s="82"/>
      <c r="AZ1587" s="82"/>
      <c r="BA1587" s="82"/>
      <c r="BB1587" s="82"/>
      <c r="BC1587" s="82"/>
      <c r="BD1587" s="82"/>
      <c r="BE1587" s="1"/>
      <c r="BF1587" s="1"/>
      <c r="BG1587" s="1"/>
    </row>
    <row r="1588" spans="1:59" ht="16" x14ac:dyDescent="0.2">
      <c r="A1588" s="35"/>
      <c r="B1588" s="11">
        <f>B1587</f>
        <v>52</v>
      </c>
      <c r="C1588" s="12" t="str">
        <f>C1587</f>
        <v>SCI HSR 1</v>
      </c>
      <c r="D1588" s="35"/>
      <c r="E1588" s="35"/>
      <c r="F1588" s="35"/>
      <c r="G1588" s="35"/>
      <c r="H1588" s="35"/>
      <c r="I1588" s="35"/>
      <c r="J1588" s="35"/>
      <c r="K1588" s="35"/>
      <c r="L1588" s="35"/>
      <c r="M1588" s="35"/>
      <c r="N1588" s="35"/>
      <c r="O1588" s="44"/>
      <c r="P1588" s="44"/>
      <c r="Q1588" s="44"/>
      <c r="R1588" s="44"/>
      <c r="S1588" s="44"/>
      <c r="T1588" s="44"/>
      <c r="U1588" s="44"/>
      <c r="V1588" s="44"/>
      <c r="W1588" s="44"/>
      <c r="X1588" s="44"/>
      <c r="Y1588" s="44"/>
      <c r="Z1588" s="44"/>
      <c r="AA1588" s="44"/>
      <c r="AB1588" s="44"/>
      <c r="AC1588" s="44"/>
      <c r="AD1588" s="44"/>
      <c r="AE1588" s="44"/>
      <c r="AF1588" s="44"/>
      <c r="AG1588" s="44"/>
      <c r="AH1588" s="44"/>
      <c r="AI1588" s="44"/>
      <c r="AJ1588" s="44"/>
      <c r="AK1588" s="44"/>
      <c r="AL1588" s="44"/>
      <c r="AM1588" s="44"/>
      <c r="AN1588" s="44"/>
      <c r="AO1588" s="44"/>
      <c r="AP1588" s="44"/>
      <c r="AQ1588" s="44"/>
      <c r="AR1588" s="44"/>
      <c r="AS1588" s="44"/>
      <c r="AT1588" s="44"/>
      <c r="AU1588" s="44"/>
      <c r="AV1588" s="44"/>
      <c r="AW1588" s="44"/>
      <c r="AX1588" s="44"/>
      <c r="AY1588" s="44"/>
      <c r="AZ1588" s="44"/>
      <c r="BA1588" s="44"/>
      <c r="BB1588" s="44"/>
      <c r="BC1588" s="44"/>
      <c r="BD1588" s="44"/>
      <c r="BE1588" s="35"/>
      <c r="BF1588" s="35"/>
      <c r="BG1588" s="35"/>
    </row>
    <row r="1589" spans="1:59" ht="16" x14ac:dyDescent="0.2">
      <c r="B1589" s="11">
        <f t="shared" ref="B1589:C1604" si="1067">B1588</f>
        <v>52</v>
      </c>
      <c r="C1589" s="12" t="str">
        <f t="shared" si="1067"/>
        <v>SCI HSR 1</v>
      </c>
      <c r="D1589" s="13" t="s">
        <v>2</v>
      </c>
      <c r="E1589" s="14" t="s">
        <v>47</v>
      </c>
      <c r="F1589" s="15"/>
      <c r="G1589" s="13" t="s">
        <v>229</v>
      </c>
      <c r="H1589" s="14" t="s">
        <v>99</v>
      </c>
      <c r="I1589" s="14"/>
      <c r="J1589" s="14"/>
      <c r="L1589" s="16" t="s">
        <v>230</v>
      </c>
      <c r="M1589" s="70"/>
      <c r="N1589" s="70"/>
      <c r="O1589" s="17">
        <f>($E1600&gt;0)*($E1594&lt;O$2)*(EDATE($E1594,$E1600)&gt;O$3)*((O$3-O$2+1)/O$4)
+($E1600&gt;0)*($E1594&lt;O$2)*(EDATE($E1594,$E1600)&gt;=O$2)*(EDATE($E1594,$E1600)&lt;=O$3)*((EDATE($E1594,$E1600)-O$2)/O$4)
+($E1600&gt;0)*($E1594&lt;O$2)*(EDATE($E1594,$E1600)&lt;O$2)*(0)
+($E1600&gt;0)*($E1594&gt;=O$2)*($E1594&lt;=O$3)*(EDATE($E1594,$E1600)&gt;=O$2)*(EDATE($E1594,$E1600)&lt;=O$3)*((EDATE($E1594,$E1600)-$E1594+1)/O$4)
+($E1600&gt;0)*($E1594&gt;=O$2)*($E1594&lt;=O$3)*(EDATE($E1594,$E1600)&gt;O$3)*((O$3-$E1594+1)/O$4)
+($E1600&gt;0)*($E1594&gt;O$3)*(0)</f>
        <v>0</v>
      </c>
      <c r="P1589" s="17">
        <f t="shared" ref="P1589:BD1589" si="1068">($E1600&gt;0)*($E1594&lt;P$2)*(EDATE($E1594,$E1600)&gt;P$3)*((P$3-P$2+1)/P$4)
+($E1600&gt;0)*($E1594&lt;P$2)*(EDATE($E1594,$E1600)&gt;=P$2)*(EDATE($E1594,$E1600)&lt;=P$3)*((EDATE($E1594,$E1600)-P$2)/P$4)
+($E1600&gt;0)*($E1594&lt;P$2)*(EDATE($E1594,$E1600)&lt;P$2)*(0)
+($E1600&gt;0)*($E1594&gt;=P$2)*($E1594&lt;=P$3)*(EDATE($E1594,$E1600)&gt;=P$2)*(EDATE($E1594,$E1600)&lt;=P$3)*((EDATE($E1594,$E1600)-$E1594+1)/P$4)
+($E1600&gt;0)*($E1594&gt;=P$2)*($E1594&lt;=P$3)*(EDATE($E1594,$E1600)&gt;P$3)*((P$3-$E1594+1)/P$4)
+($E1600&gt;0)*($E1594&gt;P$3)*(0)</f>
        <v>0</v>
      </c>
      <c r="Q1589" s="17">
        <f t="shared" si="1068"/>
        <v>0</v>
      </c>
      <c r="R1589" s="17">
        <f t="shared" si="1068"/>
        <v>0</v>
      </c>
      <c r="S1589" s="17">
        <f t="shared" si="1068"/>
        <v>0</v>
      </c>
      <c r="T1589" s="17">
        <f t="shared" si="1068"/>
        <v>0</v>
      </c>
      <c r="U1589" s="17">
        <f t="shared" si="1068"/>
        <v>0</v>
      </c>
      <c r="V1589" s="17">
        <f t="shared" si="1068"/>
        <v>0</v>
      </c>
      <c r="W1589" s="17">
        <f t="shared" si="1068"/>
        <v>0</v>
      </c>
      <c r="X1589" s="17">
        <f t="shared" si="1068"/>
        <v>0</v>
      </c>
      <c r="Y1589" s="17">
        <f t="shared" si="1068"/>
        <v>0</v>
      </c>
      <c r="Z1589" s="17">
        <f t="shared" si="1068"/>
        <v>0</v>
      </c>
      <c r="AA1589" s="17">
        <f t="shared" si="1068"/>
        <v>0</v>
      </c>
      <c r="AB1589" s="17">
        <f t="shared" si="1068"/>
        <v>0</v>
      </c>
      <c r="AC1589" s="17">
        <f t="shared" si="1068"/>
        <v>0</v>
      </c>
      <c r="AD1589" s="17">
        <f t="shared" si="1068"/>
        <v>0</v>
      </c>
      <c r="AE1589" s="17">
        <f t="shared" si="1068"/>
        <v>0</v>
      </c>
      <c r="AF1589" s="17">
        <f t="shared" si="1068"/>
        <v>0</v>
      </c>
      <c r="AG1589" s="17">
        <f t="shared" si="1068"/>
        <v>0</v>
      </c>
      <c r="AH1589" s="17">
        <f t="shared" si="1068"/>
        <v>0</v>
      </c>
      <c r="AI1589" s="17">
        <f t="shared" si="1068"/>
        <v>0</v>
      </c>
      <c r="AJ1589" s="17">
        <f t="shared" si="1068"/>
        <v>0</v>
      </c>
      <c r="AK1589" s="17">
        <f t="shared" si="1068"/>
        <v>0</v>
      </c>
      <c r="AL1589" s="17">
        <f t="shared" si="1068"/>
        <v>0</v>
      </c>
      <c r="AM1589" s="17">
        <f t="shared" si="1068"/>
        <v>0</v>
      </c>
      <c r="AN1589" s="17">
        <f t="shared" si="1068"/>
        <v>0</v>
      </c>
      <c r="AO1589" s="17">
        <f t="shared" si="1068"/>
        <v>0</v>
      </c>
      <c r="AP1589" s="17">
        <f t="shared" si="1068"/>
        <v>0</v>
      </c>
      <c r="AQ1589" s="17">
        <f t="shared" si="1068"/>
        <v>0</v>
      </c>
      <c r="AR1589" s="17">
        <f t="shared" si="1068"/>
        <v>0</v>
      </c>
      <c r="AS1589" s="17">
        <f t="shared" si="1068"/>
        <v>0</v>
      </c>
      <c r="AT1589" s="17">
        <f t="shared" si="1068"/>
        <v>0</v>
      </c>
      <c r="AU1589" s="17">
        <f t="shared" si="1068"/>
        <v>0</v>
      </c>
      <c r="AV1589" s="17">
        <f t="shared" si="1068"/>
        <v>0</v>
      </c>
      <c r="AW1589" s="17">
        <f t="shared" si="1068"/>
        <v>0</v>
      </c>
      <c r="AX1589" s="17">
        <f t="shared" si="1068"/>
        <v>0</v>
      </c>
      <c r="AY1589" s="17">
        <f t="shared" si="1068"/>
        <v>0</v>
      </c>
      <c r="AZ1589" s="17">
        <f t="shared" si="1068"/>
        <v>0</v>
      </c>
      <c r="BA1589" s="17">
        <f t="shared" si="1068"/>
        <v>0</v>
      </c>
      <c r="BB1589" s="17">
        <f t="shared" si="1068"/>
        <v>0</v>
      </c>
      <c r="BC1589" s="17">
        <f t="shared" si="1068"/>
        <v>0</v>
      </c>
      <c r="BD1589" s="17">
        <f t="shared" si="1068"/>
        <v>0</v>
      </c>
    </row>
    <row r="1590" spans="1:59" ht="16" x14ac:dyDescent="0.2">
      <c r="B1590" s="11">
        <f t="shared" si="1067"/>
        <v>52</v>
      </c>
      <c r="C1590" s="12" t="str">
        <f t="shared" si="1067"/>
        <v>SCI HSR 1</v>
      </c>
      <c r="D1590" s="13" t="s">
        <v>7</v>
      </c>
      <c r="E1590" s="18">
        <v>146.34</v>
      </c>
      <c r="F1590" s="15"/>
      <c r="G1590" s="13" t="s">
        <v>0</v>
      </c>
      <c r="H1590" s="19">
        <v>89.15</v>
      </c>
      <c r="I1590" s="13" t="s">
        <v>20</v>
      </c>
      <c r="J1590" s="19">
        <v>92.5</v>
      </c>
      <c r="L1590" s="20" t="s">
        <v>231</v>
      </c>
      <c r="M1590" s="72"/>
      <c r="N1590" s="72"/>
      <c r="O1590" s="21">
        <f>($H1595&gt;0)*($J1595&lt;O$2)*0
+($H1595&gt;0)*($J1595&gt;=O$2)*($J1595&lt;=O$3)*(($J1595-O$2+1)/O$4)
+($H1595&gt;0)*($J1595&gt;O$3)*($I1595&gt;O$3)*0
+($H1595&gt;0)*($J1595&gt;O$3)*($I1595&lt;=O$3)*($I1595&gt;=O$2)*((O$3-$I1595+1)/O$4)
+($H1595&gt;0)*($J1595&gt;O$3)*($I1595&lt;O$2)*1
+($H1595&gt;0)*($I1595&gt;O$3)*0
+($H1596&gt;0)*($J$2350&lt;O$2)*0
+($H1596&gt;0)*($J1596&gt;=O$2)*($J1596&lt;=O$3)*(($J1596-O$2+1)/O$4)
+($H1596&gt;0)*($J1596&gt;O$3)*($I1596&gt;O$3)*0
+($H1596&gt;0)*($J1596&gt;O$3)*($I1596&lt;=O$3)*($I1596&gt;=O$2)*((O$3-$I1596+1)/O$4)
+($H1596&gt;0)*($J1596&gt;O$3)*($I1596&lt;O$2)*1
+($H1596&gt;0)*($I1596&gt;O$3)*0
+($H1597&gt;0)*($J1597&lt;O$2)*0
+($H1597&gt;0)*($J1597&gt;=O$2)*($J1597&lt;=O$3)*(($J1597-O$2+1)/O$4)
+($H1597&gt;0)*($J1597&gt;O$3)*($I1597&gt;O$3)*0
+($H1597&gt;0)*($J1597&gt;O$3)*($I1597&lt;=O$3)*($I1597&gt;=O$2)*((O$3-$I1597+1)/O$4)
+($H1597&gt;0)*($J1597&gt;O$3)*($I1597&lt;O$2)*1
+($H1597&gt;0)*($I1597&gt;O$3)*0</f>
        <v>0</v>
      </c>
      <c r="P1590" s="21">
        <f t="shared" ref="P1590:BD1590" si="1069">($H1595&gt;0)*($J1595&lt;P$2)*0
+($H1595&gt;0)*($J1595&gt;=P$2)*($J1595&lt;=P$3)*(($J1595-P$2+1)/P$4)
+($H1595&gt;0)*($J1595&gt;P$3)*($I1595&gt;P$3)*0
+($H1595&gt;0)*($J1595&gt;P$3)*($I1595&lt;=P$3)*($I1595&gt;=P$2)*((P$3-$I1595+1)/P$4)
+($H1595&gt;0)*($J1595&gt;P$3)*($I1595&lt;P$2)*1
+($H1595&gt;0)*($I1595&gt;P$3)*0
+($H1596&gt;0)*($J$2350&lt;P$2)*0
+($H1596&gt;0)*($J1596&gt;=P$2)*($J1596&lt;=P$3)*(($J1596-P$2+1)/P$4)
+($H1596&gt;0)*($J1596&gt;P$3)*($I1596&gt;P$3)*0
+($H1596&gt;0)*($J1596&gt;P$3)*($I1596&lt;=P$3)*($I1596&gt;=P$2)*((P$3-$I1596+1)/P$4)
+($H1596&gt;0)*($J1596&gt;P$3)*($I1596&lt;P$2)*1
+($H1596&gt;0)*($I1596&gt;P$3)*0
+($H1597&gt;0)*($J1597&lt;P$2)*0
+($H1597&gt;0)*($J1597&gt;=P$2)*($J1597&lt;=P$3)*(($J1597-P$2+1)/P$4)
+($H1597&gt;0)*($J1597&gt;P$3)*($I1597&gt;P$3)*0
+($H1597&gt;0)*($J1597&gt;P$3)*($I1597&lt;=P$3)*($I1597&gt;=P$2)*((P$3-$I1597+1)/P$4)
+($H1597&gt;0)*($J1597&gt;P$3)*($I1597&lt;P$2)*1
+($H1597&gt;0)*($I1597&gt;P$3)*0</f>
        <v>0</v>
      </c>
      <c r="Q1590" s="21">
        <f t="shared" si="1069"/>
        <v>0</v>
      </c>
      <c r="R1590" s="21">
        <f t="shared" si="1069"/>
        <v>0</v>
      </c>
      <c r="S1590" s="21">
        <f t="shared" si="1069"/>
        <v>0</v>
      </c>
      <c r="T1590" s="21">
        <f t="shared" si="1069"/>
        <v>0</v>
      </c>
      <c r="U1590" s="21">
        <f t="shared" si="1069"/>
        <v>0</v>
      </c>
      <c r="V1590" s="21">
        <f t="shared" si="1069"/>
        <v>0</v>
      </c>
      <c r="W1590" s="21">
        <f t="shared" si="1069"/>
        <v>0</v>
      </c>
      <c r="X1590" s="21">
        <f t="shared" si="1069"/>
        <v>0</v>
      </c>
      <c r="Y1590" s="21">
        <f t="shared" si="1069"/>
        <v>0</v>
      </c>
      <c r="Z1590" s="21">
        <f t="shared" si="1069"/>
        <v>0</v>
      </c>
      <c r="AA1590" s="21">
        <f t="shared" si="1069"/>
        <v>0</v>
      </c>
      <c r="AB1590" s="21">
        <f t="shared" si="1069"/>
        <v>0</v>
      </c>
      <c r="AC1590" s="21">
        <f t="shared" si="1069"/>
        <v>0</v>
      </c>
      <c r="AD1590" s="21">
        <f t="shared" si="1069"/>
        <v>0</v>
      </c>
      <c r="AE1590" s="21">
        <f t="shared" si="1069"/>
        <v>0</v>
      </c>
      <c r="AF1590" s="21">
        <f t="shared" si="1069"/>
        <v>0</v>
      </c>
      <c r="AG1590" s="21">
        <f t="shared" si="1069"/>
        <v>0</v>
      </c>
      <c r="AH1590" s="21">
        <f t="shared" si="1069"/>
        <v>0</v>
      </c>
      <c r="AI1590" s="21">
        <f t="shared" si="1069"/>
        <v>0</v>
      </c>
      <c r="AJ1590" s="21">
        <f t="shared" si="1069"/>
        <v>0</v>
      </c>
      <c r="AK1590" s="21">
        <f t="shared" si="1069"/>
        <v>0</v>
      </c>
      <c r="AL1590" s="21">
        <f t="shared" si="1069"/>
        <v>0</v>
      </c>
      <c r="AM1590" s="21">
        <f t="shared" si="1069"/>
        <v>0</v>
      </c>
      <c r="AN1590" s="21">
        <f t="shared" si="1069"/>
        <v>0</v>
      </c>
      <c r="AO1590" s="21">
        <f t="shared" si="1069"/>
        <v>0</v>
      </c>
      <c r="AP1590" s="21">
        <f t="shared" si="1069"/>
        <v>0</v>
      </c>
      <c r="AQ1590" s="21">
        <f t="shared" si="1069"/>
        <v>0</v>
      </c>
      <c r="AR1590" s="21">
        <f t="shared" si="1069"/>
        <v>0</v>
      </c>
      <c r="AS1590" s="21">
        <f t="shared" si="1069"/>
        <v>0</v>
      </c>
      <c r="AT1590" s="21">
        <f t="shared" si="1069"/>
        <v>0</v>
      </c>
      <c r="AU1590" s="21">
        <f t="shared" si="1069"/>
        <v>0</v>
      </c>
      <c r="AV1590" s="21">
        <f t="shared" si="1069"/>
        <v>0</v>
      </c>
      <c r="AW1590" s="21">
        <f t="shared" si="1069"/>
        <v>0</v>
      </c>
      <c r="AX1590" s="21">
        <f t="shared" si="1069"/>
        <v>0</v>
      </c>
      <c r="AY1590" s="21">
        <f t="shared" si="1069"/>
        <v>0</v>
      </c>
      <c r="AZ1590" s="21">
        <f t="shared" si="1069"/>
        <v>0</v>
      </c>
      <c r="BA1590" s="21">
        <f t="shared" si="1069"/>
        <v>0</v>
      </c>
      <c r="BB1590" s="21">
        <f t="shared" si="1069"/>
        <v>0</v>
      </c>
      <c r="BC1590" s="21">
        <f t="shared" si="1069"/>
        <v>0</v>
      </c>
      <c r="BD1590" s="21">
        <f t="shared" si="1069"/>
        <v>0</v>
      </c>
    </row>
    <row r="1591" spans="1:59" ht="16" x14ac:dyDescent="0.2">
      <c r="B1591" s="11">
        <f t="shared" si="1067"/>
        <v>52</v>
      </c>
      <c r="C1591" s="12" t="str">
        <f t="shared" si="1067"/>
        <v>SCI HSR 1</v>
      </c>
      <c r="D1591" s="13" t="s">
        <v>21</v>
      </c>
      <c r="E1591" s="22">
        <v>0</v>
      </c>
      <c r="F1591" s="15"/>
      <c r="G1591" s="13" t="s">
        <v>22</v>
      </c>
      <c r="H1591" s="22">
        <v>0</v>
      </c>
      <c r="I1591" s="13" t="s">
        <v>23</v>
      </c>
      <c r="J1591" s="22">
        <v>0</v>
      </c>
      <c r="K1591" s="23"/>
      <c r="L1591" s="20" t="s">
        <v>232</v>
      </c>
      <c r="M1591" s="72"/>
      <c r="N1591" s="72"/>
      <c r="O1591" s="21">
        <f>($E1594&lt;=O$3)*($E1594&gt;O$2)*((O$3-$E1594+1)/O$4)
+($E1594&lt;=O$2)*((O$3-O$2+1)/O$4)
+($E1594&gt;O$3)*(0)
-($E1602&lt;=O$3)*($E1602&lt;&gt;0)*($E1602&gt;O$2)*((O$3-$E1602)/O$4)
-($E1602&lt;=O$2)*((O$3-O$2+1)/O$4)
-($E1602&gt;O$3)*(0)</f>
        <v>1</v>
      </c>
      <c r="P1591" s="21">
        <f t="shared" ref="P1591:BD1591" si="1070">($E1594&lt;=P$3)*($E1594&gt;P$2)*((P$3-$E1594+1)/P$4)
+($E1594&lt;=P$2)*((P$3-P$2+1)/P$4)
+($E1594&gt;P$3)*(0)
-($E1602&lt;=P$3)*($E1602&lt;&gt;0)*($E1602&gt;P$2)*((P$3-$E1602)/P$4)
-($E1602&lt;=P$2)*((P$3-P$2+1)/P$4)
-($E1602&gt;P$3)*(0)</f>
        <v>1</v>
      </c>
      <c r="Q1591" s="21">
        <f t="shared" si="1070"/>
        <v>1</v>
      </c>
      <c r="R1591" s="21">
        <f t="shared" si="1070"/>
        <v>1</v>
      </c>
      <c r="S1591" s="21">
        <f t="shared" si="1070"/>
        <v>1</v>
      </c>
      <c r="T1591" s="21">
        <f t="shared" si="1070"/>
        <v>1</v>
      </c>
      <c r="U1591" s="21">
        <f t="shared" si="1070"/>
        <v>1</v>
      </c>
      <c r="V1591" s="21">
        <f t="shared" si="1070"/>
        <v>1</v>
      </c>
      <c r="W1591" s="21">
        <f t="shared" si="1070"/>
        <v>1</v>
      </c>
      <c r="X1591" s="21">
        <f t="shared" si="1070"/>
        <v>1</v>
      </c>
      <c r="Y1591" s="21">
        <f t="shared" si="1070"/>
        <v>1</v>
      </c>
      <c r="Z1591" s="21">
        <f t="shared" si="1070"/>
        <v>1</v>
      </c>
      <c r="AA1591" s="21">
        <f t="shared" si="1070"/>
        <v>0.76086956521739135</v>
      </c>
      <c r="AB1591" s="21">
        <f t="shared" si="1070"/>
        <v>0</v>
      </c>
      <c r="AC1591" s="21">
        <f t="shared" si="1070"/>
        <v>0</v>
      </c>
      <c r="AD1591" s="21">
        <f t="shared" si="1070"/>
        <v>0</v>
      </c>
      <c r="AE1591" s="21">
        <f t="shared" si="1070"/>
        <v>0</v>
      </c>
      <c r="AF1591" s="21">
        <f t="shared" si="1070"/>
        <v>0</v>
      </c>
      <c r="AG1591" s="21">
        <f t="shared" si="1070"/>
        <v>0</v>
      </c>
      <c r="AH1591" s="21">
        <f t="shared" si="1070"/>
        <v>0</v>
      </c>
      <c r="AI1591" s="21">
        <f t="shared" si="1070"/>
        <v>0</v>
      </c>
      <c r="AJ1591" s="21">
        <f t="shared" si="1070"/>
        <v>0</v>
      </c>
      <c r="AK1591" s="21">
        <f t="shared" si="1070"/>
        <v>0</v>
      </c>
      <c r="AL1591" s="21">
        <f t="shared" si="1070"/>
        <v>0</v>
      </c>
      <c r="AM1591" s="21">
        <f t="shared" si="1070"/>
        <v>0</v>
      </c>
      <c r="AN1591" s="21">
        <f t="shared" si="1070"/>
        <v>0</v>
      </c>
      <c r="AO1591" s="21">
        <f t="shared" si="1070"/>
        <v>0</v>
      </c>
      <c r="AP1591" s="21">
        <f t="shared" si="1070"/>
        <v>0</v>
      </c>
      <c r="AQ1591" s="21">
        <f t="shared" si="1070"/>
        <v>0</v>
      </c>
      <c r="AR1591" s="21">
        <f t="shared" si="1070"/>
        <v>0</v>
      </c>
      <c r="AS1591" s="21">
        <f t="shared" si="1070"/>
        <v>0</v>
      </c>
      <c r="AT1591" s="21">
        <f t="shared" si="1070"/>
        <v>0</v>
      </c>
      <c r="AU1591" s="21">
        <f t="shared" si="1070"/>
        <v>0</v>
      </c>
      <c r="AV1591" s="21">
        <f t="shared" si="1070"/>
        <v>0</v>
      </c>
      <c r="AW1591" s="21">
        <f t="shared" si="1070"/>
        <v>0</v>
      </c>
      <c r="AX1591" s="21">
        <f t="shared" si="1070"/>
        <v>0</v>
      </c>
      <c r="AY1591" s="21">
        <f t="shared" si="1070"/>
        <v>0</v>
      </c>
      <c r="AZ1591" s="21">
        <f t="shared" si="1070"/>
        <v>0</v>
      </c>
      <c r="BA1591" s="21">
        <f t="shared" si="1070"/>
        <v>0</v>
      </c>
      <c r="BB1591" s="21">
        <f t="shared" si="1070"/>
        <v>0</v>
      </c>
      <c r="BC1591" s="21">
        <f t="shared" si="1070"/>
        <v>0</v>
      </c>
      <c r="BD1591" s="21">
        <f t="shared" si="1070"/>
        <v>0</v>
      </c>
    </row>
    <row r="1592" spans="1:59" ht="16" x14ac:dyDescent="0.2">
      <c r="B1592" s="11">
        <f t="shared" si="1067"/>
        <v>52</v>
      </c>
      <c r="C1592" s="12" t="str">
        <f t="shared" si="1067"/>
        <v>SCI HSR 1</v>
      </c>
      <c r="D1592" s="13" t="s">
        <v>1</v>
      </c>
      <c r="E1592" s="22">
        <v>73548.75</v>
      </c>
      <c r="F1592" s="15"/>
      <c r="G1592" s="15"/>
      <c r="H1592" s="15"/>
      <c r="I1592" s="15"/>
      <c r="J1592" s="15"/>
      <c r="L1592" s="20" t="s">
        <v>233</v>
      </c>
      <c r="M1592" s="72"/>
      <c r="N1592" s="72"/>
      <c r="O1592" s="21">
        <f>($E1605&gt;O$3)*($E1602&lt;O$2)*((O$3-O$2+1)/O$4)
+($E1605&gt;O$3)*($E1602&gt;=O$2)*($E1602&lt;=O$3)*((O$3-$E1602)/O$4)
+($E1605&gt;O$3)*($E1602&gt;O$3)*(0)
+($E1605&lt;=O$3)*($E1605&gt;=O$2)*($E1602&lt;O$2)*(($E1605-O$2)/O$4)
+($E1605&lt;=O$3)*($E1605&gt;=O$2)*($E1602&lt;=O$3)*($E1602&gt;=O$2)*(($E1605-$E1602)/O$4)
+($E1605&lt;O$2)*(0)</f>
        <v>0</v>
      </c>
      <c r="P1592" s="21">
        <f t="shared" ref="P1592:BD1592" si="1071">($E1605&gt;P$3)*($E1602&lt;P$2)*((P$3-P$2+1)/P$4)
+($E1605&gt;P$3)*($E1602&gt;=P$2)*($E1602&lt;=P$3)*((P$3-$E1602)/P$4)
+($E1605&gt;P$3)*($E1602&gt;P$3)*(0)
+($E1605&lt;=P$3)*($E1605&gt;=P$2)*($E1602&lt;P$2)*(($E1605-P$2)/P$4)
+($E1605&lt;=P$3)*($E1605&gt;=P$2)*($E1602&lt;=P$3)*($E1602&gt;=P$2)*(($E1605-$E1602)/P$4)
+($E1605&lt;P$2)*(0)</f>
        <v>0</v>
      </c>
      <c r="Q1592" s="21">
        <f t="shared" si="1071"/>
        <v>0</v>
      </c>
      <c r="R1592" s="21">
        <f t="shared" si="1071"/>
        <v>0</v>
      </c>
      <c r="S1592" s="21">
        <f t="shared" si="1071"/>
        <v>0</v>
      </c>
      <c r="T1592" s="21">
        <f t="shared" si="1071"/>
        <v>0</v>
      </c>
      <c r="U1592" s="21">
        <f t="shared" si="1071"/>
        <v>0</v>
      </c>
      <c r="V1592" s="21">
        <f t="shared" si="1071"/>
        <v>0</v>
      </c>
      <c r="W1592" s="21">
        <f t="shared" si="1071"/>
        <v>0</v>
      </c>
      <c r="X1592" s="21">
        <f t="shared" si="1071"/>
        <v>0</v>
      </c>
      <c r="Y1592" s="21">
        <f t="shared" si="1071"/>
        <v>0</v>
      </c>
      <c r="Z1592" s="21">
        <f t="shared" si="1071"/>
        <v>0</v>
      </c>
      <c r="AA1592" s="21">
        <f t="shared" si="1071"/>
        <v>0</v>
      </c>
      <c r="AB1592" s="21">
        <f t="shared" si="1071"/>
        <v>0</v>
      </c>
      <c r="AC1592" s="21">
        <f t="shared" si="1071"/>
        <v>0</v>
      </c>
      <c r="AD1592" s="21">
        <f t="shared" si="1071"/>
        <v>0</v>
      </c>
      <c r="AE1592" s="21">
        <f t="shared" si="1071"/>
        <v>0</v>
      </c>
      <c r="AF1592" s="21">
        <f t="shared" si="1071"/>
        <v>0</v>
      </c>
      <c r="AG1592" s="21">
        <f t="shared" si="1071"/>
        <v>0</v>
      </c>
      <c r="AH1592" s="21">
        <f t="shared" si="1071"/>
        <v>0</v>
      </c>
      <c r="AI1592" s="21">
        <f t="shared" si="1071"/>
        <v>0</v>
      </c>
      <c r="AJ1592" s="21">
        <f t="shared" si="1071"/>
        <v>0</v>
      </c>
      <c r="AK1592" s="21">
        <f t="shared" si="1071"/>
        <v>0</v>
      </c>
      <c r="AL1592" s="21">
        <f t="shared" si="1071"/>
        <v>0</v>
      </c>
      <c r="AM1592" s="21">
        <f t="shared" si="1071"/>
        <v>0</v>
      </c>
      <c r="AN1592" s="21">
        <f t="shared" si="1071"/>
        <v>0</v>
      </c>
      <c r="AO1592" s="21">
        <f t="shared" si="1071"/>
        <v>0</v>
      </c>
      <c r="AP1592" s="21">
        <f t="shared" si="1071"/>
        <v>0</v>
      </c>
      <c r="AQ1592" s="21">
        <f t="shared" si="1071"/>
        <v>0</v>
      </c>
      <c r="AR1592" s="21">
        <f t="shared" si="1071"/>
        <v>0</v>
      </c>
      <c r="AS1592" s="21">
        <f t="shared" si="1071"/>
        <v>0</v>
      </c>
      <c r="AT1592" s="21">
        <f t="shared" si="1071"/>
        <v>0</v>
      </c>
      <c r="AU1592" s="21">
        <f t="shared" si="1071"/>
        <v>0</v>
      </c>
      <c r="AV1592" s="21">
        <f t="shared" si="1071"/>
        <v>0</v>
      </c>
      <c r="AW1592" s="21">
        <f t="shared" si="1071"/>
        <v>0</v>
      </c>
      <c r="AX1592" s="21">
        <f t="shared" si="1071"/>
        <v>0</v>
      </c>
      <c r="AY1592" s="21">
        <f t="shared" si="1071"/>
        <v>0</v>
      </c>
      <c r="AZ1592" s="21">
        <f t="shared" si="1071"/>
        <v>0</v>
      </c>
      <c r="BA1592" s="21">
        <f t="shared" si="1071"/>
        <v>0</v>
      </c>
      <c r="BB1592" s="21">
        <f t="shared" si="1071"/>
        <v>0</v>
      </c>
      <c r="BC1592" s="21">
        <f t="shared" si="1071"/>
        <v>0</v>
      </c>
      <c r="BD1592" s="21">
        <f t="shared" si="1071"/>
        <v>0</v>
      </c>
    </row>
    <row r="1593" spans="1:59" ht="16" x14ac:dyDescent="0.2">
      <c r="B1593" s="11">
        <f t="shared" si="1067"/>
        <v>52</v>
      </c>
      <c r="C1593" s="12" t="str">
        <f t="shared" si="1067"/>
        <v>SCI HSR 1</v>
      </c>
      <c r="K1593" s="24"/>
      <c r="L1593" s="20" t="s">
        <v>234</v>
      </c>
      <c r="M1593" s="72"/>
      <c r="N1593" s="72"/>
      <c r="O1593" s="21">
        <f>($E1608&gt;0)*($E1605&lt;O$2)*(EDATE($E1605,$E1608)&gt;O$3)*((O$3-O$2+1)/O$4)
+($E1608&gt;0)*($E1605&lt;O$2)*(EDATE($E1605,$E1608)&gt;=O$2)*(EDATE($E1605,$E1608)&lt;=O$3)*((EDATE($E1605,$E1608)-O$2)/O$4)
+($E1608&gt;0)*($E1605&lt;O$2)*(EDATE($E1605,$E1608)&lt;O$2)*(0)
+($E1608&gt;0)*($E1605&gt;=O$2)*($E1605&lt;=O$3)*(EDATE($E1605,$E1608)&gt;=O$2)*(EDATE($E1605,$E1608)&lt;=O$3)*((EDATE($E1605,$E1608)-$E1605+1)/O$4)
+($E1608&gt;0)*($E1605&gt;=O$2)*($E1605&lt;=O$3)*(EDATE($E1605,$E1608)&gt;O$3)*((O$3-$E1605+1)/O$4)
+($E1608&gt;0)*($E1605&gt;O$3)*(0)</f>
        <v>0</v>
      </c>
      <c r="P1593" s="21">
        <f t="shared" ref="P1593:BD1593" si="1072">($E1608&gt;0)*($E1605&lt;P$2)*(EDATE($E1605,$E1608)&gt;P$3)*((P$3-P$2+1)/P$4)
+($E1608&gt;0)*($E1605&lt;P$2)*(EDATE($E1605,$E1608)&gt;=P$2)*(EDATE($E1605,$E1608)&lt;=P$3)*((EDATE($E1605,$E1608)-P$2)/P$4)
+($E1608&gt;0)*($E1605&lt;P$2)*(EDATE($E1605,$E1608)&lt;P$2)*(0)
+($E1608&gt;0)*($E1605&gt;=P$2)*($E1605&lt;=P$3)*(EDATE($E1605,$E1608)&gt;=P$2)*(EDATE($E1605,$E1608)&lt;=P$3)*((EDATE($E1605,$E1608)-$E1605+1)/P$4)
+($E1608&gt;0)*($E1605&gt;=P$2)*($E1605&lt;=P$3)*(EDATE($E1605,$E1608)&gt;P$3)*((P$3-$E1605+1)/P$4)
+($E1608&gt;0)*($E1605&gt;P$3)*(0)</f>
        <v>0</v>
      </c>
      <c r="Q1593" s="21">
        <f t="shared" si="1072"/>
        <v>0</v>
      </c>
      <c r="R1593" s="21">
        <f t="shared" si="1072"/>
        <v>0</v>
      </c>
      <c r="S1593" s="21">
        <f t="shared" si="1072"/>
        <v>0</v>
      </c>
      <c r="T1593" s="21">
        <f t="shared" si="1072"/>
        <v>0</v>
      </c>
      <c r="U1593" s="21">
        <f t="shared" si="1072"/>
        <v>0</v>
      </c>
      <c r="V1593" s="21">
        <f t="shared" si="1072"/>
        <v>0</v>
      </c>
      <c r="W1593" s="21">
        <f t="shared" si="1072"/>
        <v>0</v>
      </c>
      <c r="X1593" s="21">
        <f t="shared" si="1072"/>
        <v>0</v>
      </c>
      <c r="Y1593" s="21">
        <f t="shared" si="1072"/>
        <v>0</v>
      </c>
      <c r="Z1593" s="21">
        <f t="shared" si="1072"/>
        <v>0</v>
      </c>
      <c r="AA1593" s="21">
        <f t="shared" si="1072"/>
        <v>0</v>
      </c>
      <c r="AB1593" s="21">
        <f t="shared" si="1072"/>
        <v>0</v>
      </c>
      <c r="AC1593" s="21">
        <f t="shared" si="1072"/>
        <v>0</v>
      </c>
      <c r="AD1593" s="21">
        <f t="shared" si="1072"/>
        <v>0</v>
      </c>
      <c r="AE1593" s="21">
        <f t="shared" si="1072"/>
        <v>0</v>
      </c>
      <c r="AF1593" s="21">
        <f t="shared" si="1072"/>
        <v>0</v>
      </c>
      <c r="AG1593" s="21">
        <f t="shared" si="1072"/>
        <v>0</v>
      </c>
      <c r="AH1593" s="21">
        <f t="shared" si="1072"/>
        <v>0</v>
      </c>
      <c r="AI1593" s="21">
        <f t="shared" si="1072"/>
        <v>0</v>
      </c>
      <c r="AJ1593" s="21">
        <f t="shared" si="1072"/>
        <v>0</v>
      </c>
      <c r="AK1593" s="21">
        <f t="shared" si="1072"/>
        <v>0</v>
      </c>
      <c r="AL1593" s="21">
        <f t="shared" si="1072"/>
        <v>0</v>
      </c>
      <c r="AM1593" s="21">
        <f t="shared" si="1072"/>
        <v>0</v>
      </c>
      <c r="AN1593" s="21">
        <f t="shared" si="1072"/>
        <v>0</v>
      </c>
      <c r="AO1593" s="21">
        <f t="shared" si="1072"/>
        <v>0</v>
      </c>
      <c r="AP1593" s="21">
        <f t="shared" si="1072"/>
        <v>0</v>
      </c>
      <c r="AQ1593" s="21">
        <f t="shared" si="1072"/>
        <v>0</v>
      </c>
      <c r="AR1593" s="21">
        <f t="shared" si="1072"/>
        <v>0</v>
      </c>
      <c r="AS1593" s="21">
        <f t="shared" si="1072"/>
        <v>0</v>
      </c>
      <c r="AT1593" s="21">
        <f t="shared" si="1072"/>
        <v>0</v>
      </c>
      <c r="AU1593" s="21">
        <f t="shared" si="1072"/>
        <v>0</v>
      </c>
      <c r="AV1593" s="21">
        <f t="shared" si="1072"/>
        <v>0</v>
      </c>
      <c r="AW1593" s="21">
        <f t="shared" si="1072"/>
        <v>0</v>
      </c>
      <c r="AX1593" s="21">
        <f t="shared" si="1072"/>
        <v>0</v>
      </c>
      <c r="AY1593" s="21">
        <f t="shared" si="1072"/>
        <v>0</v>
      </c>
      <c r="AZ1593" s="21">
        <f t="shared" si="1072"/>
        <v>0</v>
      </c>
      <c r="BA1593" s="21">
        <f t="shared" si="1072"/>
        <v>0</v>
      </c>
      <c r="BB1593" s="21">
        <f t="shared" si="1072"/>
        <v>0</v>
      </c>
      <c r="BC1593" s="21">
        <f t="shared" si="1072"/>
        <v>0</v>
      </c>
      <c r="BD1593" s="21">
        <f t="shared" si="1072"/>
        <v>0</v>
      </c>
    </row>
    <row r="1594" spans="1:59" ht="16" x14ac:dyDescent="0.2">
      <c r="B1594" s="11">
        <f t="shared" si="1067"/>
        <v>52</v>
      </c>
      <c r="C1594" s="12" t="str">
        <f t="shared" si="1067"/>
        <v>SCI HSR 1</v>
      </c>
      <c r="D1594" s="25" t="s">
        <v>235</v>
      </c>
      <c r="E1594" s="26">
        <v>42622</v>
      </c>
      <c r="F1594" s="15"/>
      <c r="G1594" s="25" t="s">
        <v>236</v>
      </c>
      <c r="H1594" s="25" t="s">
        <v>237</v>
      </c>
      <c r="I1594" s="25" t="s">
        <v>238</v>
      </c>
      <c r="J1594" s="25" t="s">
        <v>239</v>
      </c>
      <c r="K1594" s="24"/>
      <c r="L1594" s="27" t="s">
        <v>240</v>
      </c>
      <c r="M1594" s="83"/>
      <c r="N1594" s="83"/>
      <c r="O1594" s="28">
        <f>($H1606&gt;0)*($J1606&lt;O$2)*0
+($H1606&gt;0)*($J1606&gt;=O$2)*($J1606&lt;=O$3)*(($J1606-O$2+1)/O$4)
+($H1606&gt;0)*($J1606&gt;O$3)*($I1606&gt;O$3)*0
+($H1606&gt;0)*($J1606&gt;O$3)*($I1606&lt;=O$3)*($I1606&gt;=O$2)*((O$3-$I1606+1)/O$4)
+($H1606&gt;0)*($J1606&gt;O$3)*($I1606&lt;O$2)*1
+($H1606&gt;0)*($I1606&gt;O$3)*0
+($H1607&gt;0)*($J1607&lt;O$2)*0
+($H1607&gt;0)*($J1607&gt;=O$2)*($J1607&lt;=O$3)*(($J1607-O$2+1)/O$4)
+($H1607&gt;0)*($J1607&gt;O$3)*($I1607&gt;O$3)*0
+($H1607&gt;0)*($J1607&gt;O$3)*($I1607&lt;=O$3)*($I1607&gt;=O$2)*((O$3-$I1607+1)/O$4)
+($H1607&gt;0)*($J1607&gt;O$3)*($I1607&lt;O$2)*1
+($H1607&gt;0)*($I1607&gt;O$3)*0
+($H1608&gt;0)*($J1608&lt;O$2)*0
+($H1608&gt;0)*($J1608&gt;=O$2)*($J1608&lt;=O$3)*(($J1608-O$2+1)/O$4)
+($H1608&gt;0)*($J1608&gt;O$3)*($I1608&gt;O$3)*0
+($H1608&gt;0)*($J1608&gt;O$3)*($I1608&lt;=O$3)*($I1608&gt;=O$2)*((O$3-$I1608+1)/O$4)
+($H1608&gt;0)*($J1608&gt;O$3)*($I1608&lt;O$2)*1
+($H1608&gt;0)*($I1608&gt;O$3)*0</f>
        <v>0</v>
      </c>
      <c r="P1594" s="28">
        <f t="shared" ref="P1594:BD1594" si="1073">($H1606&gt;0)*($J1606&lt;P$2)*0
+($H1606&gt;0)*($J1606&gt;=P$2)*($J1606&lt;=P$3)*(($J1606-P$2+1)/P$4)
+($H1606&gt;0)*($J1606&gt;P$3)*($I1606&gt;P$3)*0
+($H1606&gt;0)*($J1606&gt;P$3)*($I1606&lt;=P$3)*($I1606&gt;=P$2)*((P$3-$I1606+1)/P$4)
+($H1606&gt;0)*($J1606&gt;P$3)*($I1606&lt;P$2)*1
+($H1606&gt;0)*($I1606&gt;P$3)*0
+($H1607&gt;0)*($J1607&lt;P$2)*0
+($H1607&gt;0)*($J1607&gt;=P$2)*($J1607&lt;=P$3)*(($J1607-P$2+1)/P$4)
+($H1607&gt;0)*($J1607&gt;P$3)*($I1607&gt;P$3)*0
+($H1607&gt;0)*($J1607&gt;P$3)*($I1607&lt;=P$3)*($I1607&gt;=P$2)*((P$3-$I1607+1)/P$4)
+($H1607&gt;0)*($J1607&gt;P$3)*($I1607&lt;P$2)*1
+($H1607&gt;0)*($I1607&gt;P$3)*0
+($H1608&gt;0)*($J1608&lt;P$2)*0
+($H1608&gt;0)*($J1608&gt;=P$2)*($J1608&lt;=P$3)*(($J1608-P$2+1)/P$4)
+($H1608&gt;0)*($J1608&gt;P$3)*($I1608&gt;P$3)*0
+($H1608&gt;0)*($J1608&gt;P$3)*($I1608&lt;=P$3)*($I1608&gt;=P$2)*((P$3-$I1608+1)/P$4)
+($H1608&gt;0)*($J1608&gt;P$3)*($I1608&lt;P$2)*1
+($H1608&gt;0)*($I1608&gt;P$3)*0</f>
        <v>0</v>
      </c>
      <c r="Q1594" s="28">
        <f t="shared" si="1073"/>
        <v>0</v>
      </c>
      <c r="R1594" s="28">
        <f t="shared" si="1073"/>
        <v>0</v>
      </c>
      <c r="S1594" s="28">
        <f t="shared" si="1073"/>
        <v>0</v>
      </c>
      <c r="T1594" s="28">
        <f t="shared" si="1073"/>
        <v>0</v>
      </c>
      <c r="U1594" s="28">
        <f t="shared" si="1073"/>
        <v>0</v>
      </c>
      <c r="V1594" s="28">
        <f t="shared" si="1073"/>
        <v>0</v>
      </c>
      <c r="W1594" s="28">
        <f t="shared" si="1073"/>
        <v>0</v>
      </c>
      <c r="X1594" s="28">
        <f t="shared" si="1073"/>
        <v>0</v>
      </c>
      <c r="Y1594" s="28">
        <f t="shared" si="1073"/>
        <v>0</v>
      </c>
      <c r="Z1594" s="28">
        <f t="shared" si="1073"/>
        <v>0</v>
      </c>
      <c r="AA1594" s="28">
        <f t="shared" si="1073"/>
        <v>0</v>
      </c>
      <c r="AB1594" s="28">
        <f t="shared" si="1073"/>
        <v>0</v>
      </c>
      <c r="AC1594" s="28">
        <f t="shared" si="1073"/>
        <v>0</v>
      </c>
      <c r="AD1594" s="28">
        <f t="shared" si="1073"/>
        <v>0</v>
      </c>
      <c r="AE1594" s="28">
        <f t="shared" si="1073"/>
        <v>0</v>
      </c>
      <c r="AF1594" s="28">
        <f t="shared" si="1073"/>
        <v>0</v>
      </c>
      <c r="AG1594" s="28">
        <f t="shared" si="1073"/>
        <v>0</v>
      </c>
      <c r="AH1594" s="28">
        <f t="shared" si="1073"/>
        <v>0</v>
      </c>
      <c r="AI1594" s="28">
        <f t="shared" si="1073"/>
        <v>0</v>
      </c>
      <c r="AJ1594" s="28">
        <f t="shared" si="1073"/>
        <v>0</v>
      </c>
      <c r="AK1594" s="28">
        <f t="shared" si="1073"/>
        <v>0</v>
      </c>
      <c r="AL1594" s="28">
        <f t="shared" si="1073"/>
        <v>0</v>
      </c>
      <c r="AM1594" s="28">
        <f t="shared" si="1073"/>
        <v>0</v>
      </c>
      <c r="AN1594" s="28">
        <f t="shared" si="1073"/>
        <v>0</v>
      </c>
      <c r="AO1594" s="28">
        <f t="shared" si="1073"/>
        <v>0</v>
      </c>
      <c r="AP1594" s="28">
        <f t="shared" si="1073"/>
        <v>0</v>
      </c>
      <c r="AQ1594" s="28">
        <f t="shared" si="1073"/>
        <v>0</v>
      </c>
      <c r="AR1594" s="28">
        <f t="shared" si="1073"/>
        <v>0</v>
      </c>
      <c r="AS1594" s="28">
        <f t="shared" si="1073"/>
        <v>0</v>
      </c>
      <c r="AT1594" s="28">
        <f t="shared" si="1073"/>
        <v>0</v>
      </c>
      <c r="AU1594" s="28">
        <f t="shared" si="1073"/>
        <v>0</v>
      </c>
      <c r="AV1594" s="28">
        <f t="shared" si="1073"/>
        <v>0</v>
      </c>
      <c r="AW1594" s="28">
        <f t="shared" si="1073"/>
        <v>0</v>
      </c>
      <c r="AX1594" s="28">
        <f t="shared" si="1073"/>
        <v>0</v>
      </c>
      <c r="AY1594" s="28">
        <f t="shared" si="1073"/>
        <v>0</v>
      </c>
      <c r="AZ1594" s="28">
        <f t="shared" si="1073"/>
        <v>0</v>
      </c>
      <c r="BA1594" s="28">
        <f t="shared" si="1073"/>
        <v>0</v>
      </c>
      <c r="BB1594" s="28">
        <f t="shared" si="1073"/>
        <v>0</v>
      </c>
      <c r="BC1594" s="28">
        <f t="shared" si="1073"/>
        <v>0</v>
      </c>
      <c r="BD1594" s="28">
        <f t="shared" si="1073"/>
        <v>0</v>
      </c>
    </row>
    <row r="1595" spans="1:59" ht="16" x14ac:dyDescent="0.2">
      <c r="B1595" s="11">
        <f t="shared" si="1067"/>
        <v>52</v>
      </c>
      <c r="C1595" s="12" t="str">
        <f t="shared" si="1067"/>
        <v>SCI HSR 1</v>
      </c>
      <c r="D1595" s="25" t="s">
        <v>241</v>
      </c>
      <c r="E1595" s="29">
        <v>70200</v>
      </c>
      <c r="F1595" s="15"/>
      <c r="G1595" s="30" t="s">
        <v>10</v>
      </c>
      <c r="H1595" s="31">
        <v>0</v>
      </c>
      <c r="I1595" s="32">
        <v>0</v>
      </c>
      <c r="J1595" s="32">
        <v>0</v>
      </c>
      <c r="K1595" s="24"/>
      <c r="L1595" s="33" t="s">
        <v>242</v>
      </c>
      <c r="M1595" s="73"/>
      <c r="N1595" s="73"/>
      <c r="O1595" s="34">
        <f>($E1605&lt;=O$3)*($E1605&gt;O$2)*((O$3-$E1605+1)/O$4)
+($E1605&lt;=O$2)*((O$3-O$2+1)/O$4)
+($E1605&gt;O$3)*(0)</f>
        <v>0</v>
      </c>
      <c r="P1595" s="34">
        <f t="shared" ref="P1595:BD1595" si="1074">($E1605&lt;=P$3)*($E1605&gt;P$2)*((P$3-$E1605+1)/P$4)
+($E1605&lt;=P$2)*((P$3-P$2+1)/P$4)
+($E1605&gt;P$3)*(0)</f>
        <v>0</v>
      </c>
      <c r="Q1595" s="34">
        <f t="shared" si="1074"/>
        <v>0</v>
      </c>
      <c r="R1595" s="34">
        <f t="shared" si="1074"/>
        <v>0</v>
      </c>
      <c r="S1595" s="34">
        <f t="shared" si="1074"/>
        <v>0</v>
      </c>
      <c r="T1595" s="34">
        <f t="shared" si="1074"/>
        <v>0</v>
      </c>
      <c r="U1595" s="34">
        <f t="shared" si="1074"/>
        <v>0</v>
      </c>
      <c r="V1595" s="34">
        <f t="shared" si="1074"/>
        <v>0</v>
      </c>
      <c r="W1595" s="34">
        <f t="shared" si="1074"/>
        <v>0</v>
      </c>
      <c r="X1595" s="34">
        <f t="shared" si="1074"/>
        <v>0</v>
      </c>
      <c r="Y1595" s="34">
        <f t="shared" si="1074"/>
        <v>0</v>
      </c>
      <c r="Z1595" s="34">
        <f t="shared" si="1074"/>
        <v>0</v>
      </c>
      <c r="AA1595" s="34">
        <f t="shared" si="1074"/>
        <v>0.25</v>
      </c>
      <c r="AB1595" s="34">
        <f t="shared" si="1074"/>
        <v>1</v>
      </c>
      <c r="AC1595" s="34">
        <f t="shared" si="1074"/>
        <v>1</v>
      </c>
      <c r="AD1595" s="34">
        <f t="shared" si="1074"/>
        <v>1</v>
      </c>
      <c r="AE1595" s="34">
        <f t="shared" si="1074"/>
        <v>1</v>
      </c>
      <c r="AF1595" s="34">
        <f t="shared" si="1074"/>
        <v>1</v>
      </c>
      <c r="AG1595" s="34">
        <f t="shared" si="1074"/>
        <v>1</v>
      </c>
      <c r="AH1595" s="34">
        <f t="shared" si="1074"/>
        <v>1</v>
      </c>
      <c r="AI1595" s="34">
        <f t="shared" si="1074"/>
        <v>1</v>
      </c>
      <c r="AJ1595" s="34">
        <f t="shared" si="1074"/>
        <v>1</v>
      </c>
      <c r="AK1595" s="34">
        <f t="shared" si="1074"/>
        <v>1</v>
      </c>
      <c r="AL1595" s="34">
        <f t="shared" si="1074"/>
        <v>1</v>
      </c>
      <c r="AM1595" s="34">
        <f t="shared" si="1074"/>
        <v>1</v>
      </c>
      <c r="AN1595" s="34">
        <f t="shared" si="1074"/>
        <v>1</v>
      </c>
      <c r="AO1595" s="34">
        <f t="shared" si="1074"/>
        <v>1</v>
      </c>
      <c r="AP1595" s="34">
        <f t="shared" si="1074"/>
        <v>1</v>
      </c>
      <c r="AQ1595" s="34">
        <f t="shared" si="1074"/>
        <v>1</v>
      </c>
      <c r="AR1595" s="34">
        <f t="shared" si="1074"/>
        <v>1</v>
      </c>
      <c r="AS1595" s="34">
        <f t="shared" si="1074"/>
        <v>1</v>
      </c>
      <c r="AT1595" s="34">
        <f t="shared" si="1074"/>
        <v>1</v>
      </c>
      <c r="AU1595" s="34">
        <f t="shared" si="1074"/>
        <v>1</v>
      </c>
      <c r="AV1595" s="34">
        <f t="shared" si="1074"/>
        <v>1</v>
      </c>
      <c r="AW1595" s="34">
        <f t="shared" si="1074"/>
        <v>1</v>
      </c>
      <c r="AX1595" s="34">
        <f t="shared" si="1074"/>
        <v>1</v>
      </c>
      <c r="AY1595" s="34">
        <f t="shared" si="1074"/>
        <v>1</v>
      </c>
      <c r="AZ1595" s="34">
        <f t="shared" si="1074"/>
        <v>1</v>
      </c>
      <c r="BA1595" s="34">
        <f t="shared" si="1074"/>
        <v>1</v>
      </c>
      <c r="BB1595" s="34">
        <f t="shared" si="1074"/>
        <v>1</v>
      </c>
      <c r="BC1595" s="34">
        <f t="shared" si="1074"/>
        <v>1</v>
      </c>
      <c r="BD1595" s="34">
        <f t="shared" si="1074"/>
        <v>1</v>
      </c>
    </row>
    <row r="1596" spans="1:59" ht="16" x14ac:dyDescent="0.2">
      <c r="A1596" s="35"/>
      <c r="B1596" s="11">
        <f t="shared" si="1067"/>
        <v>52</v>
      </c>
      <c r="C1596" s="12" t="str">
        <f t="shared" si="1067"/>
        <v>SCI HSR 1</v>
      </c>
      <c r="D1596" s="25" t="s">
        <v>243</v>
      </c>
      <c r="E1596" s="29">
        <v>75594.52029520295</v>
      </c>
      <c r="F1596" s="15"/>
      <c r="G1596" s="30" t="s">
        <v>11</v>
      </c>
      <c r="H1596" s="31">
        <v>0</v>
      </c>
      <c r="I1596" s="32">
        <v>0</v>
      </c>
      <c r="J1596" s="32">
        <v>0</v>
      </c>
      <c r="K1596" s="35"/>
      <c r="M1596" s="84">
        <v>42622</v>
      </c>
      <c r="O1596" s="15"/>
      <c r="P1596" s="15"/>
      <c r="Q1596" s="15"/>
      <c r="R1596" s="15"/>
      <c r="S1596" s="15"/>
      <c r="T1596" s="15"/>
      <c r="U1596" s="15"/>
      <c r="V1596" s="15"/>
      <c r="W1596" s="15"/>
      <c r="X1596" s="15"/>
      <c r="Y1596" s="15"/>
      <c r="Z1596" s="15"/>
      <c r="AA1596" s="15"/>
      <c r="AB1596" s="15"/>
      <c r="AC1596" s="15"/>
      <c r="AD1596" s="15"/>
      <c r="AE1596" s="15"/>
      <c r="AF1596" s="15"/>
      <c r="AG1596" s="15"/>
      <c r="AH1596" s="15"/>
      <c r="AI1596" s="15"/>
      <c r="AJ1596" s="15"/>
      <c r="AK1596" s="15"/>
      <c r="AL1596" s="15"/>
      <c r="AM1596" s="15"/>
      <c r="AN1596" s="15"/>
      <c r="AO1596" s="15"/>
      <c r="AP1596" s="15"/>
      <c r="AQ1596" s="15"/>
      <c r="AR1596" s="15"/>
      <c r="AS1596" s="15"/>
      <c r="AT1596" s="15"/>
      <c r="AU1596" s="15"/>
      <c r="AV1596" s="15"/>
      <c r="AW1596" s="15"/>
      <c r="AX1596" s="15"/>
      <c r="AY1596" s="15"/>
      <c r="AZ1596" s="15"/>
      <c r="BA1596" s="15"/>
      <c r="BB1596" s="15"/>
      <c r="BC1596" s="15"/>
      <c r="BD1596" s="15"/>
      <c r="BE1596" s="35"/>
      <c r="BF1596" s="35"/>
      <c r="BG1596" s="35"/>
    </row>
    <row r="1597" spans="1:59" ht="16" x14ac:dyDescent="0.2">
      <c r="B1597" s="11">
        <f t="shared" si="1067"/>
        <v>52</v>
      </c>
      <c r="C1597" s="12" t="str">
        <f t="shared" si="1067"/>
        <v>SCI HSR 1</v>
      </c>
      <c r="D1597" s="25" t="s">
        <v>244</v>
      </c>
      <c r="E1597" s="29">
        <v>75594.52029520295</v>
      </c>
      <c r="F1597" s="15"/>
      <c r="G1597" s="36" t="s">
        <v>12</v>
      </c>
      <c r="H1597" s="31">
        <v>0</v>
      </c>
      <c r="I1597" s="32">
        <v>0</v>
      </c>
      <c r="J1597" s="32">
        <v>0</v>
      </c>
      <c r="K1597" s="24"/>
      <c r="L1597" s="37" t="s">
        <v>245</v>
      </c>
      <c r="M1597" s="74">
        <v>1</v>
      </c>
      <c r="N1597" s="74">
        <v>1</v>
      </c>
      <c r="O1597" s="38">
        <v>1.0047826086956522</v>
      </c>
      <c r="P1597" s="38">
        <v>1.02</v>
      </c>
      <c r="Q1597" s="38">
        <v>1.02</v>
      </c>
      <c r="R1597" s="38">
        <v>1.02</v>
      </c>
      <c r="S1597" s="38">
        <v>1.0224391304347826</v>
      </c>
      <c r="T1597" s="38">
        <v>1.0302</v>
      </c>
      <c r="U1597" s="38">
        <v>1.0302</v>
      </c>
      <c r="V1597" s="38">
        <v>1.0302</v>
      </c>
      <c r="W1597" s="38">
        <v>1.0326635217391305</v>
      </c>
      <c r="X1597" s="38">
        <v>1.040502</v>
      </c>
      <c r="Y1597" s="38">
        <v>1.040502</v>
      </c>
      <c r="Z1597" s="38">
        <v>1.040502</v>
      </c>
      <c r="AA1597" s="38">
        <v>1.0429901569565219</v>
      </c>
      <c r="AB1597" s="38">
        <v>1.0509070200000001</v>
      </c>
      <c r="AC1597" s="38">
        <v>1.0509070200000001</v>
      </c>
      <c r="AD1597" s="38">
        <v>1.0509070200000001</v>
      </c>
      <c r="AE1597" s="38">
        <v>1.0534200585260871</v>
      </c>
      <c r="AF1597" s="38">
        <v>1.0614160902000001</v>
      </c>
      <c r="AG1597" s="38">
        <v>1.0614160902000001</v>
      </c>
      <c r="AH1597" s="38">
        <v>1.0614160902000001</v>
      </c>
      <c r="AI1597" s="38">
        <v>1.0639542591113478</v>
      </c>
      <c r="AJ1597" s="38">
        <v>1.0720302511020001</v>
      </c>
      <c r="AK1597" s="38">
        <v>1.0720302511020001</v>
      </c>
      <c r="AL1597" s="38">
        <v>1.0720302511020001</v>
      </c>
      <c r="AM1597" s="38">
        <v>1.0745938017024614</v>
      </c>
      <c r="AN1597" s="38">
        <v>1.0827505536130202</v>
      </c>
      <c r="AO1597" s="38">
        <v>1.0827505536130202</v>
      </c>
      <c r="AP1597" s="38">
        <v>1.0827505536130202</v>
      </c>
      <c r="AQ1597" s="38">
        <v>1.0853397397194862</v>
      </c>
      <c r="AR1597" s="38">
        <v>1.0935780591491504</v>
      </c>
      <c r="AS1597" s="38">
        <v>1.0935780591491504</v>
      </c>
      <c r="AT1597" s="38">
        <v>1.0935780591491504</v>
      </c>
      <c r="AU1597" s="38">
        <v>1.0961931371166809</v>
      </c>
      <c r="AV1597" s="38">
        <v>1.104513839740642</v>
      </c>
      <c r="AW1597" s="38">
        <v>1.104513839740642</v>
      </c>
      <c r="AX1597" s="38">
        <v>1.104513839740642</v>
      </c>
      <c r="AY1597" s="38">
        <v>1.1071550684878479</v>
      </c>
      <c r="AZ1597" s="38">
        <v>1.1155589781380484</v>
      </c>
      <c r="BA1597" s="38">
        <v>1.1155589781380484</v>
      </c>
      <c r="BB1597" s="38">
        <v>1.1155589781380484</v>
      </c>
      <c r="BC1597" s="38">
        <v>1.1182266191727264</v>
      </c>
      <c r="BD1597" s="38">
        <v>1.1267145679194288</v>
      </c>
    </row>
    <row r="1598" spans="1:59" ht="16" x14ac:dyDescent="0.2">
      <c r="B1598" s="11">
        <f t="shared" si="1067"/>
        <v>52</v>
      </c>
      <c r="C1598" s="12" t="str">
        <f t="shared" si="1067"/>
        <v>SCI HSR 1</v>
      </c>
      <c r="D1598" s="25" t="s">
        <v>25</v>
      </c>
      <c r="E1598" s="39" t="s">
        <v>30</v>
      </c>
      <c r="F1598" s="15"/>
      <c r="K1598" s="24"/>
      <c r="L1598" s="16" t="s">
        <v>246</v>
      </c>
      <c r="M1598" s="70"/>
      <c r="N1598" s="70"/>
      <c r="O1598" s="40">
        <f>O1591*$E1595/4+O1595*$E1606/4</f>
        <v>17550</v>
      </c>
      <c r="P1598" s="40">
        <f t="shared" ref="P1598:BD1598" si="1075">P1591*$E1595/4+P1595*$E1606/4</f>
        <v>17550</v>
      </c>
      <c r="Q1598" s="40">
        <f t="shared" si="1075"/>
        <v>17550</v>
      </c>
      <c r="R1598" s="40">
        <f t="shared" si="1075"/>
        <v>17550</v>
      </c>
      <c r="S1598" s="40">
        <f t="shared" si="1075"/>
        <v>17550</v>
      </c>
      <c r="T1598" s="40">
        <f t="shared" si="1075"/>
        <v>17550</v>
      </c>
      <c r="U1598" s="40">
        <f t="shared" si="1075"/>
        <v>17550</v>
      </c>
      <c r="V1598" s="40">
        <f t="shared" si="1075"/>
        <v>17550</v>
      </c>
      <c r="W1598" s="40">
        <f t="shared" si="1075"/>
        <v>17550</v>
      </c>
      <c r="X1598" s="40">
        <f t="shared" si="1075"/>
        <v>17550</v>
      </c>
      <c r="Y1598" s="40">
        <f t="shared" si="1075"/>
        <v>17550</v>
      </c>
      <c r="Z1598" s="40">
        <f t="shared" si="1075"/>
        <v>17550</v>
      </c>
      <c r="AA1598" s="40">
        <f t="shared" si="1075"/>
        <v>18147.674763718718</v>
      </c>
      <c r="AB1598" s="40">
        <f t="shared" si="1075"/>
        <v>19177.655576613997</v>
      </c>
      <c r="AC1598" s="40">
        <f t="shared" si="1075"/>
        <v>19177.655576613997</v>
      </c>
      <c r="AD1598" s="40">
        <f t="shared" si="1075"/>
        <v>19177.655576613997</v>
      </c>
      <c r="AE1598" s="40">
        <f t="shared" si="1075"/>
        <v>19177.655576613997</v>
      </c>
      <c r="AF1598" s="40">
        <f t="shared" si="1075"/>
        <v>19177.655576613997</v>
      </c>
      <c r="AG1598" s="40">
        <f t="shared" si="1075"/>
        <v>19177.655576613997</v>
      </c>
      <c r="AH1598" s="40">
        <f t="shared" si="1075"/>
        <v>19177.655576613997</v>
      </c>
      <c r="AI1598" s="40">
        <f t="shared" si="1075"/>
        <v>19177.655576613997</v>
      </c>
      <c r="AJ1598" s="40">
        <f t="shared" si="1075"/>
        <v>19177.655576613997</v>
      </c>
      <c r="AK1598" s="40">
        <f t="shared" si="1075"/>
        <v>19177.655576613997</v>
      </c>
      <c r="AL1598" s="40">
        <f t="shared" si="1075"/>
        <v>19177.655576613997</v>
      </c>
      <c r="AM1598" s="40">
        <f t="shared" si="1075"/>
        <v>19177.655576613997</v>
      </c>
      <c r="AN1598" s="40">
        <f t="shared" si="1075"/>
        <v>19177.655576613997</v>
      </c>
      <c r="AO1598" s="40">
        <f t="shared" si="1075"/>
        <v>19177.655576613997</v>
      </c>
      <c r="AP1598" s="40">
        <f t="shared" si="1075"/>
        <v>19177.655576613997</v>
      </c>
      <c r="AQ1598" s="40">
        <f t="shared" si="1075"/>
        <v>19177.655576613997</v>
      </c>
      <c r="AR1598" s="40">
        <f t="shared" si="1075"/>
        <v>19177.655576613997</v>
      </c>
      <c r="AS1598" s="40">
        <f t="shared" si="1075"/>
        <v>19177.655576613997</v>
      </c>
      <c r="AT1598" s="40">
        <f t="shared" si="1075"/>
        <v>19177.655576613997</v>
      </c>
      <c r="AU1598" s="40">
        <f t="shared" si="1075"/>
        <v>19177.655576613997</v>
      </c>
      <c r="AV1598" s="40">
        <f t="shared" si="1075"/>
        <v>19177.655576613997</v>
      </c>
      <c r="AW1598" s="40">
        <f t="shared" si="1075"/>
        <v>19177.655576613997</v>
      </c>
      <c r="AX1598" s="40">
        <f t="shared" si="1075"/>
        <v>19177.655576613997</v>
      </c>
      <c r="AY1598" s="40">
        <f t="shared" si="1075"/>
        <v>19177.655576613997</v>
      </c>
      <c r="AZ1598" s="40">
        <f t="shared" si="1075"/>
        <v>19177.655576613997</v>
      </c>
      <c r="BA1598" s="40">
        <f t="shared" si="1075"/>
        <v>19177.655576613997</v>
      </c>
      <c r="BB1598" s="40">
        <f t="shared" si="1075"/>
        <v>19177.655576613997</v>
      </c>
      <c r="BC1598" s="40">
        <f t="shared" si="1075"/>
        <v>19177.655576613997</v>
      </c>
      <c r="BD1598" s="40">
        <f t="shared" si="1075"/>
        <v>19177.655576613997</v>
      </c>
    </row>
    <row r="1599" spans="1:59" ht="16" x14ac:dyDescent="0.2">
      <c r="B1599" s="11">
        <f t="shared" si="1067"/>
        <v>52</v>
      </c>
      <c r="C1599" s="12" t="str">
        <f t="shared" si="1067"/>
        <v>SCI HSR 1</v>
      </c>
      <c r="D1599" s="25" t="s">
        <v>247</v>
      </c>
      <c r="E1599" s="39" t="s">
        <v>248</v>
      </c>
      <c r="F1599" s="15"/>
      <c r="G1599" s="25" t="s">
        <v>249</v>
      </c>
      <c r="H1599" s="26">
        <v>44812</v>
      </c>
      <c r="I1599" s="25" t="s">
        <v>239</v>
      </c>
      <c r="J1599" s="26">
        <v>45908</v>
      </c>
      <c r="K1599" s="24"/>
      <c r="L1599" s="20" t="s">
        <v>250</v>
      </c>
      <c r="M1599" s="72"/>
      <c r="N1599" s="72"/>
      <c r="O1599" s="41">
        <f>IF($E1605&gt;=O$3,IF(O$3&lt;=($E1594+365),O1598,IFERROR(O1591*$E1596/4*O1597+
$E1606*O1595/4*IFERROR(O1597/$E1607,0),0)),IF(O$3&lt;=($E1605+365),O1591*$E1596/4*O1597+$E1606*O1595/4*IFERROR(O1597/$E1607,0),IFERROR($E1606*O1595/4*IFERROR(O1597/$E1607,0),0)))</f>
        <v>18989.01482632761</v>
      </c>
      <c r="P1599" s="41">
        <f t="shared" ref="P1599:BD1599" si="1076">IF($E1605&gt;=P$3,IF(P$3&lt;=($E1594+365),P1598,IFERROR(P1591*$E1596/4*P1597+
$E1606*P1595/4*IFERROR(P1597/$E1607,0),0)),IF(P$3&lt;=($E1605+365),P1591*$E1596/4*P1597+$E1606*P1595/4*IFERROR(P1597/$E1607,0),IFERROR($E1606*P1595/4*IFERROR(P1597/$E1607,0),0)))</f>
        <v>19276.602675276754</v>
      </c>
      <c r="Q1599" s="41">
        <f t="shared" si="1076"/>
        <v>19276.602675276754</v>
      </c>
      <c r="R1599" s="41">
        <f t="shared" si="1076"/>
        <v>19276.602675276754</v>
      </c>
      <c r="S1599" s="41">
        <f t="shared" si="1076"/>
        <v>19322.698899065457</v>
      </c>
      <c r="T1599" s="41">
        <f t="shared" si="1076"/>
        <v>19469.368702029518</v>
      </c>
      <c r="U1599" s="41">
        <f t="shared" si="1076"/>
        <v>19469.368702029518</v>
      </c>
      <c r="V1599" s="41">
        <f t="shared" si="1076"/>
        <v>19469.368702029518</v>
      </c>
      <c r="W1599" s="41">
        <f t="shared" si="1076"/>
        <v>19515.925888056114</v>
      </c>
      <c r="X1599" s="41">
        <f t="shared" si="1076"/>
        <v>19664.062389049817</v>
      </c>
      <c r="Y1599" s="41">
        <f t="shared" si="1076"/>
        <v>19664.062389049817</v>
      </c>
      <c r="Z1599" s="41">
        <f t="shared" si="1076"/>
        <v>19664.062389049817</v>
      </c>
      <c r="AA1599" s="41">
        <f t="shared" si="1076"/>
        <v>19791.978679866188</v>
      </c>
      <c r="AB1599" s="41">
        <f t="shared" si="1076"/>
        <v>19323.224421806251</v>
      </c>
      <c r="AC1599" s="41">
        <f t="shared" si="1076"/>
        <v>19323.224421806251</v>
      </c>
      <c r="AD1599" s="41">
        <f t="shared" si="1076"/>
        <v>19323.224421806251</v>
      </c>
      <c r="AE1599" s="41">
        <f t="shared" si="1076"/>
        <v>19369.432132380138</v>
      </c>
      <c r="AF1599" s="41">
        <f t="shared" si="1076"/>
        <v>19516.456666024314</v>
      </c>
      <c r="AG1599" s="41">
        <f t="shared" si="1076"/>
        <v>19516.456666024314</v>
      </c>
      <c r="AH1599" s="41">
        <f t="shared" si="1076"/>
        <v>19516.456666024314</v>
      </c>
      <c r="AI1599" s="41">
        <f t="shared" si="1076"/>
        <v>19563.126453703935</v>
      </c>
      <c r="AJ1599" s="41">
        <f t="shared" si="1076"/>
        <v>19711.62123268456</v>
      </c>
      <c r="AK1599" s="41">
        <f t="shared" si="1076"/>
        <v>19711.62123268456</v>
      </c>
      <c r="AL1599" s="41">
        <f t="shared" si="1076"/>
        <v>19711.62123268456</v>
      </c>
      <c r="AM1599" s="41">
        <f t="shared" si="1076"/>
        <v>19758.757718240977</v>
      </c>
      <c r="AN1599" s="41">
        <f t="shared" si="1076"/>
        <v>19908.737445011404</v>
      </c>
      <c r="AO1599" s="41">
        <f t="shared" si="1076"/>
        <v>19908.737445011404</v>
      </c>
      <c r="AP1599" s="41">
        <f t="shared" si="1076"/>
        <v>19908.737445011404</v>
      </c>
      <c r="AQ1599" s="41">
        <f t="shared" si="1076"/>
        <v>19956.345295423387</v>
      </c>
      <c r="AR1599" s="41">
        <f t="shared" si="1076"/>
        <v>20107.824819461519</v>
      </c>
      <c r="AS1599" s="41">
        <f t="shared" si="1076"/>
        <v>20107.824819461519</v>
      </c>
      <c r="AT1599" s="41">
        <f t="shared" si="1076"/>
        <v>20107.824819461519</v>
      </c>
      <c r="AU1599" s="41">
        <f t="shared" si="1076"/>
        <v>20155.90874837762</v>
      </c>
      <c r="AV1599" s="41">
        <f t="shared" si="1076"/>
        <v>20308.903067656138</v>
      </c>
      <c r="AW1599" s="41">
        <f t="shared" si="1076"/>
        <v>20308.903067656138</v>
      </c>
      <c r="AX1599" s="41">
        <f t="shared" si="1076"/>
        <v>20308.903067656138</v>
      </c>
      <c r="AY1599" s="41">
        <f t="shared" si="1076"/>
        <v>20357.4678358614</v>
      </c>
      <c r="AZ1599" s="41">
        <f t="shared" si="1076"/>
        <v>20511.992098332699</v>
      </c>
      <c r="BA1599" s="41">
        <f t="shared" si="1076"/>
        <v>20511.992098332699</v>
      </c>
      <c r="BB1599" s="41">
        <f t="shared" si="1076"/>
        <v>20511.992098332699</v>
      </c>
      <c r="BC1599" s="41">
        <f t="shared" si="1076"/>
        <v>20561.042514220018</v>
      </c>
      <c r="BD1599" s="41">
        <f t="shared" si="1076"/>
        <v>20717.112019316024</v>
      </c>
    </row>
    <row r="1600" spans="1:59" ht="16" x14ac:dyDescent="0.2">
      <c r="B1600" s="11">
        <f t="shared" si="1067"/>
        <v>52</v>
      </c>
      <c r="C1600" s="12" t="str">
        <f t="shared" si="1067"/>
        <v>SCI HSR 1</v>
      </c>
      <c r="D1600" s="25" t="s">
        <v>8</v>
      </c>
      <c r="E1600" s="42">
        <v>0</v>
      </c>
      <c r="F1600" s="15"/>
      <c r="I1600" s="15"/>
      <c r="J1600" s="24"/>
      <c r="K1600" s="24"/>
      <c r="L1600" s="20" t="s">
        <v>251</v>
      </c>
      <c r="M1600" s="72"/>
      <c r="N1600" s="72"/>
      <c r="O1600" s="41">
        <f>-$E1596/4*O1590
+(O1590&gt;0)*($J1595&gt;=O$2)*($J1595&lt;=O$3)*(($J1595-O$2+1)/O$4*$H1595/4)
+(O1590&gt;0)*($J1595&gt;O$3)*($I1595&lt;=O$3)*($I1595&gt;=O$2)*((O$3-$I1595+1)/O$4*$H1595/4)
+(O1590&gt;0)*($J1595&gt;O$3)*($I1595&lt;O$2)*$H1595/4
+(O1590&gt;0)*($J1596&gt;=O$2)*($J1596&lt;=O$3)*(($J1596-O$2+1)/O$4*$H1596/4)
+(O1590&gt;0)*($J1596&gt;O$3)*($I1596&lt;=O$3)*($I1596&gt;=O$2)*((O$3-$I1596+1)/O$4*$H1596/4)
+(O1590&gt;0)*($J1596&gt;O$3)*($I1596&lt;O$2)*$H1596/4
+(O1590&gt;0)*($J1597&gt;=O$2)*($J1597&lt;=O$3)*(($J1597-O$2+1)/O$4*$H1597/4)
+(O1590&gt;0)*($J1597&gt;O$3)*($I1597&lt;=O$3)*($I1597&gt;=O$2)*((O$3-$I1597+1)/O$4*$H1597/4)
+(O1590&gt;0)*($J1597&gt;O$3)*($I1597&lt;O$2)*$H1597/4
-$E1606/4*O1594
+(O1594&gt;0)*($J1606&gt;=O$2)*($J1606&lt;=O$3)*(($J1606-O$2+1)/O$4*$H1606/4)
+(O1594&gt;0)*($J1606&gt;O$3)*($I1606&lt;=O$3)*($I1606&gt;=O$2)*((O$3-$I1606+1)/O$4*$H1606/4)
+(O1594&gt;0)*($J1606&gt;O$3)*($I1606&lt;O$2)*$H1606/4
+(O1594&gt;0)*($J1607&gt;=O$2)*($J1607&lt;=O$3)*(($J1607-O$2+1)/O$4*$H1607/4)
+(O1594&gt;0)*($J1607&gt;O$3)*($I1607&lt;=O$3)*($I1607&gt;=O$2)*((O$3-$I1607+1)/O$4*$H1607/4)
+(O1594&gt;0)*($J1607&gt;O$3)*($I1607&lt;O$2)*$H1607/4
+(O1594&gt;0)*($J1608&gt;=O$2)*($J1608&lt;=O$3)*(($J1608-O$2+1)/O$4*$H1608/4)
+(O1594&gt;0)*($J1608&gt;O$3)*($I1608&lt;=O$3)*($I1608&gt;=O$2)*((O$3-$I1608+1)/O$4*$H1608/4)
+(O1594&gt;0)*($J1608&gt;O$3)*($I1608&lt;O$2)*$H1608/4</f>
        <v>0</v>
      </c>
      <c r="P1600" s="41">
        <f t="shared" ref="P1600:BD1600" si="1077">-$E1596/4*P1590
+(P1590&gt;0)*($J1595&gt;=P$2)*($J1595&lt;=P$3)*(($J1595-P$2+1)/P$4*$H1595/4)
+(P1590&gt;0)*($J1595&gt;P$3)*($I1595&lt;=P$3)*($I1595&gt;=P$2)*((P$3-$I1595+1)/P$4*$H1595/4)
+(P1590&gt;0)*($J1595&gt;P$3)*($I1595&lt;P$2)*$H1595/4
+(P1590&gt;0)*($J1596&gt;=P$2)*($J1596&lt;=P$3)*(($J1596-P$2+1)/P$4*$H1596/4)
+(P1590&gt;0)*($J1596&gt;P$3)*($I1596&lt;=P$3)*($I1596&gt;=P$2)*((P$3-$I1596+1)/P$4*$H1596/4)
+(P1590&gt;0)*($J1596&gt;P$3)*($I1596&lt;P$2)*$H1596/4
+(P1590&gt;0)*($J1597&gt;=P$2)*($J1597&lt;=P$3)*(($J1597-P$2+1)/P$4*$H1597/4)
+(P1590&gt;0)*($J1597&gt;P$3)*($I1597&lt;=P$3)*($I1597&gt;=P$2)*((P$3-$I1597+1)/P$4*$H1597/4)
+(P1590&gt;0)*($J1597&gt;P$3)*($I1597&lt;P$2)*$H1597/4
-$E1606/4*P1594
+(P1594&gt;0)*($J1606&gt;=P$2)*($J1606&lt;=P$3)*(($J1606-P$2+1)/P$4*$H1606/4)
+(P1594&gt;0)*($J1606&gt;P$3)*($I1606&lt;=P$3)*($I1606&gt;=P$2)*((P$3-$I1606+1)/P$4*$H1606/4)
+(P1594&gt;0)*($J1606&gt;P$3)*($I1606&lt;P$2)*$H1606/4
+(P1594&gt;0)*($J1607&gt;=P$2)*($J1607&lt;=P$3)*(($J1607-P$2+1)/P$4*$H1607/4)
+(P1594&gt;0)*($J1607&gt;P$3)*($I1607&lt;=P$3)*($I1607&gt;=P$2)*((P$3-$I1607+1)/P$4*$H1607/4)
+(P1594&gt;0)*($J1607&gt;P$3)*($I1607&lt;P$2)*$H1607/4
+(P1594&gt;0)*($J1608&gt;=P$2)*($J1608&lt;=P$3)*(($J1608-P$2+1)/P$4*$H1608/4)
+(P1594&gt;0)*($J1608&gt;P$3)*($I1608&lt;=P$3)*($I1608&gt;=P$2)*((P$3-$I1608+1)/P$4*$H1608/4)
+(P1594&gt;0)*($J1608&gt;P$3)*($I1608&lt;P$2)*$H1608/4</f>
        <v>0</v>
      </c>
      <c r="Q1600" s="41">
        <f t="shared" si="1077"/>
        <v>0</v>
      </c>
      <c r="R1600" s="41">
        <f t="shared" si="1077"/>
        <v>0</v>
      </c>
      <c r="S1600" s="41">
        <f t="shared" si="1077"/>
        <v>0</v>
      </c>
      <c r="T1600" s="41">
        <f t="shared" si="1077"/>
        <v>0</v>
      </c>
      <c r="U1600" s="41">
        <f t="shared" si="1077"/>
        <v>0</v>
      </c>
      <c r="V1600" s="41">
        <f t="shared" si="1077"/>
        <v>0</v>
      </c>
      <c r="W1600" s="41">
        <f t="shared" si="1077"/>
        <v>0</v>
      </c>
      <c r="X1600" s="41">
        <f t="shared" si="1077"/>
        <v>0</v>
      </c>
      <c r="Y1600" s="41">
        <f t="shared" si="1077"/>
        <v>0</v>
      </c>
      <c r="Z1600" s="41">
        <f t="shared" si="1077"/>
        <v>0</v>
      </c>
      <c r="AA1600" s="41">
        <f t="shared" si="1077"/>
        <v>0</v>
      </c>
      <c r="AB1600" s="41">
        <f t="shared" si="1077"/>
        <v>0</v>
      </c>
      <c r="AC1600" s="41">
        <f t="shared" si="1077"/>
        <v>0</v>
      </c>
      <c r="AD1600" s="41">
        <f t="shared" si="1077"/>
        <v>0</v>
      </c>
      <c r="AE1600" s="41">
        <f t="shared" si="1077"/>
        <v>0</v>
      </c>
      <c r="AF1600" s="41">
        <f t="shared" si="1077"/>
        <v>0</v>
      </c>
      <c r="AG1600" s="41">
        <f t="shared" si="1077"/>
        <v>0</v>
      </c>
      <c r="AH1600" s="41">
        <f t="shared" si="1077"/>
        <v>0</v>
      </c>
      <c r="AI1600" s="41">
        <f t="shared" si="1077"/>
        <v>0</v>
      </c>
      <c r="AJ1600" s="41">
        <f t="shared" si="1077"/>
        <v>0</v>
      </c>
      <c r="AK1600" s="41">
        <f t="shared" si="1077"/>
        <v>0</v>
      </c>
      <c r="AL1600" s="41">
        <f t="shared" si="1077"/>
        <v>0</v>
      </c>
      <c r="AM1600" s="41">
        <f t="shared" si="1077"/>
        <v>0</v>
      </c>
      <c r="AN1600" s="41">
        <f t="shared" si="1077"/>
        <v>0</v>
      </c>
      <c r="AO1600" s="41">
        <f t="shared" si="1077"/>
        <v>0</v>
      </c>
      <c r="AP1600" s="41">
        <f t="shared" si="1077"/>
        <v>0</v>
      </c>
      <c r="AQ1600" s="41">
        <f t="shared" si="1077"/>
        <v>0</v>
      </c>
      <c r="AR1600" s="41">
        <f t="shared" si="1077"/>
        <v>0</v>
      </c>
      <c r="AS1600" s="41">
        <f t="shared" si="1077"/>
        <v>0</v>
      </c>
      <c r="AT1600" s="41">
        <f t="shared" si="1077"/>
        <v>0</v>
      </c>
      <c r="AU1600" s="41">
        <f t="shared" si="1077"/>
        <v>0</v>
      </c>
      <c r="AV1600" s="41">
        <f t="shared" si="1077"/>
        <v>0</v>
      </c>
      <c r="AW1600" s="41">
        <f t="shared" si="1077"/>
        <v>0</v>
      </c>
      <c r="AX1600" s="41">
        <f t="shared" si="1077"/>
        <v>0</v>
      </c>
      <c r="AY1600" s="41">
        <f t="shared" si="1077"/>
        <v>0</v>
      </c>
      <c r="AZ1600" s="41">
        <f t="shared" si="1077"/>
        <v>0</v>
      </c>
      <c r="BA1600" s="41">
        <f t="shared" si="1077"/>
        <v>0</v>
      </c>
      <c r="BB1600" s="41">
        <f t="shared" si="1077"/>
        <v>0</v>
      </c>
      <c r="BC1600" s="41">
        <f t="shared" si="1077"/>
        <v>0</v>
      </c>
      <c r="BD1600" s="41">
        <f t="shared" si="1077"/>
        <v>0</v>
      </c>
    </row>
    <row r="1601" spans="1:59" ht="16" x14ac:dyDescent="0.2">
      <c r="B1601" s="11">
        <f t="shared" si="1067"/>
        <v>52</v>
      </c>
      <c r="C1601" s="12" t="str">
        <f t="shared" si="1067"/>
        <v>SCI HSR 1</v>
      </c>
      <c r="D1601" s="43" t="s">
        <v>252</v>
      </c>
      <c r="E1601" s="42" t="s">
        <v>288</v>
      </c>
      <c r="F1601" s="44"/>
      <c r="G1601" s="43" t="s">
        <v>253</v>
      </c>
      <c r="H1601" s="39">
        <v>0</v>
      </c>
      <c r="I1601" s="43" t="s">
        <v>254</v>
      </c>
      <c r="J1601" s="32">
        <v>0</v>
      </c>
      <c r="K1601" s="24"/>
      <c r="L1601" s="20" t="s">
        <v>255</v>
      </c>
      <c r="M1601" s="72"/>
      <c r="N1601" s="72"/>
      <c r="O1601" s="41">
        <v>0</v>
      </c>
      <c r="P1601" s="41">
        <v>0</v>
      </c>
      <c r="Q1601" s="41">
        <v>0</v>
      </c>
      <c r="R1601" s="41">
        <v>0</v>
      </c>
      <c r="S1601" s="41">
        <v>0</v>
      </c>
      <c r="T1601" s="41">
        <v>0</v>
      </c>
      <c r="U1601" s="41">
        <v>0</v>
      </c>
      <c r="V1601" s="41">
        <v>0</v>
      </c>
      <c r="W1601" s="41">
        <v>0</v>
      </c>
      <c r="X1601" s="41">
        <v>0</v>
      </c>
      <c r="Y1601" s="41">
        <v>0</v>
      </c>
      <c r="Z1601" s="41">
        <v>0</v>
      </c>
      <c r="AA1601" s="41">
        <v>0</v>
      </c>
      <c r="AB1601" s="41">
        <v>0</v>
      </c>
      <c r="AC1601" s="41">
        <v>0</v>
      </c>
      <c r="AD1601" s="41">
        <v>0</v>
      </c>
      <c r="AE1601" s="41">
        <v>0</v>
      </c>
      <c r="AF1601" s="41">
        <v>0</v>
      </c>
      <c r="AG1601" s="41">
        <v>0</v>
      </c>
      <c r="AH1601" s="41">
        <v>0</v>
      </c>
      <c r="AI1601" s="41">
        <v>0</v>
      </c>
      <c r="AJ1601" s="41">
        <v>0</v>
      </c>
      <c r="AK1601" s="41">
        <v>0</v>
      </c>
      <c r="AL1601" s="41">
        <v>0</v>
      </c>
      <c r="AM1601" s="41">
        <v>0</v>
      </c>
      <c r="AN1601" s="41">
        <v>0</v>
      </c>
      <c r="AO1601" s="41">
        <v>0</v>
      </c>
      <c r="AP1601" s="41">
        <v>0</v>
      </c>
      <c r="AQ1601" s="41">
        <v>0</v>
      </c>
      <c r="AR1601" s="41">
        <v>0</v>
      </c>
      <c r="AS1601" s="41">
        <v>0</v>
      </c>
      <c r="AT1601" s="41">
        <v>0</v>
      </c>
      <c r="AU1601" s="41">
        <v>0</v>
      </c>
      <c r="AV1601" s="41">
        <v>0</v>
      </c>
      <c r="AW1601" s="41">
        <v>0</v>
      </c>
      <c r="AX1601" s="41">
        <v>0</v>
      </c>
      <c r="AY1601" s="41">
        <v>0</v>
      </c>
      <c r="AZ1601" s="41">
        <v>0</v>
      </c>
      <c r="BA1601" s="41">
        <v>0</v>
      </c>
      <c r="BB1601" s="41">
        <v>0</v>
      </c>
      <c r="BC1601" s="41">
        <v>0</v>
      </c>
      <c r="BD1601" s="41">
        <v>0</v>
      </c>
    </row>
    <row r="1602" spans="1:59" ht="16" x14ac:dyDescent="0.2">
      <c r="B1602" s="11">
        <f t="shared" si="1067"/>
        <v>52</v>
      </c>
      <c r="C1602" s="12" t="str">
        <f t="shared" si="1067"/>
        <v>SCI HSR 1</v>
      </c>
      <c r="D1602" s="43" t="s">
        <v>256</v>
      </c>
      <c r="E1602" s="32">
        <v>45908</v>
      </c>
      <c r="G1602" s="43" t="s">
        <v>257</v>
      </c>
      <c r="H1602" s="42">
        <v>0</v>
      </c>
      <c r="I1602" s="43" t="s">
        <v>258</v>
      </c>
      <c r="J1602" s="29">
        <v>0</v>
      </c>
      <c r="K1602" s="23"/>
      <c r="L1602" s="33" t="s">
        <v>259</v>
      </c>
      <c r="M1602" s="73"/>
      <c r="N1602" s="73"/>
      <c r="O1602" s="45">
        <f>-(O1599+O1600)*IFERROR((O1589+O1593)/(O1591+O1595),0)</f>
        <v>0</v>
      </c>
      <c r="P1602" s="45">
        <f t="shared" ref="P1602:BD1602" si="1078">-(P1599+P1600)*IFERROR((P1589+P1593)/(P1591+P1595),0)</f>
        <v>0</v>
      </c>
      <c r="Q1602" s="45">
        <f t="shared" si="1078"/>
        <v>0</v>
      </c>
      <c r="R1602" s="45">
        <f t="shared" si="1078"/>
        <v>0</v>
      </c>
      <c r="S1602" s="45">
        <f t="shared" si="1078"/>
        <v>0</v>
      </c>
      <c r="T1602" s="45">
        <f t="shared" si="1078"/>
        <v>0</v>
      </c>
      <c r="U1602" s="45">
        <f t="shared" si="1078"/>
        <v>0</v>
      </c>
      <c r="V1602" s="45">
        <f t="shared" si="1078"/>
        <v>0</v>
      </c>
      <c r="W1602" s="45">
        <f t="shared" si="1078"/>
        <v>0</v>
      </c>
      <c r="X1602" s="45">
        <f t="shared" si="1078"/>
        <v>0</v>
      </c>
      <c r="Y1602" s="45">
        <f t="shared" si="1078"/>
        <v>0</v>
      </c>
      <c r="Z1602" s="45">
        <f t="shared" si="1078"/>
        <v>0</v>
      </c>
      <c r="AA1602" s="45">
        <f t="shared" si="1078"/>
        <v>0</v>
      </c>
      <c r="AB1602" s="45">
        <f t="shared" si="1078"/>
        <v>0</v>
      </c>
      <c r="AC1602" s="45">
        <f t="shared" si="1078"/>
        <v>0</v>
      </c>
      <c r="AD1602" s="45">
        <f t="shared" si="1078"/>
        <v>0</v>
      </c>
      <c r="AE1602" s="45">
        <f t="shared" si="1078"/>
        <v>0</v>
      </c>
      <c r="AF1602" s="45">
        <f t="shared" si="1078"/>
        <v>0</v>
      </c>
      <c r="AG1602" s="45">
        <f t="shared" si="1078"/>
        <v>0</v>
      </c>
      <c r="AH1602" s="45">
        <f t="shared" si="1078"/>
        <v>0</v>
      </c>
      <c r="AI1602" s="45">
        <f t="shared" si="1078"/>
        <v>0</v>
      </c>
      <c r="AJ1602" s="45">
        <f t="shared" si="1078"/>
        <v>0</v>
      </c>
      <c r="AK1602" s="45">
        <f t="shared" si="1078"/>
        <v>0</v>
      </c>
      <c r="AL1602" s="45">
        <f t="shared" si="1078"/>
        <v>0</v>
      </c>
      <c r="AM1602" s="45">
        <f t="shared" si="1078"/>
        <v>0</v>
      </c>
      <c r="AN1602" s="45">
        <f t="shared" si="1078"/>
        <v>0</v>
      </c>
      <c r="AO1602" s="45">
        <f t="shared" si="1078"/>
        <v>0</v>
      </c>
      <c r="AP1602" s="45">
        <f t="shared" si="1078"/>
        <v>0</v>
      </c>
      <c r="AQ1602" s="45">
        <f t="shared" si="1078"/>
        <v>0</v>
      </c>
      <c r="AR1602" s="45">
        <f t="shared" si="1078"/>
        <v>0</v>
      </c>
      <c r="AS1602" s="45">
        <f t="shared" si="1078"/>
        <v>0</v>
      </c>
      <c r="AT1602" s="45">
        <f t="shared" si="1078"/>
        <v>0</v>
      </c>
      <c r="AU1602" s="45">
        <f t="shared" si="1078"/>
        <v>0</v>
      </c>
      <c r="AV1602" s="45">
        <f t="shared" si="1078"/>
        <v>0</v>
      </c>
      <c r="AW1602" s="45">
        <f t="shared" si="1078"/>
        <v>0</v>
      </c>
      <c r="AX1602" s="45">
        <f t="shared" si="1078"/>
        <v>0</v>
      </c>
      <c r="AY1602" s="45">
        <f t="shared" si="1078"/>
        <v>0</v>
      </c>
      <c r="AZ1602" s="45">
        <f t="shared" si="1078"/>
        <v>0</v>
      </c>
      <c r="BA1602" s="45">
        <f t="shared" si="1078"/>
        <v>0</v>
      </c>
      <c r="BB1602" s="45">
        <f t="shared" si="1078"/>
        <v>0</v>
      </c>
      <c r="BC1602" s="45">
        <f t="shared" si="1078"/>
        <v>0</v>
      </c>
      <c r="BD1602" s="45">
        <f t="shared" si="1078"/>
        <v>0</v>
      </c>
    </row>
    <row r="1603" spans="1:59" ht="16" x14ac:dyDescent="0.2">
      <c r="B1603" s="11">
        <f t="shared" si="1067"/>
        <v>52</v>
      </c>
      <c r="C1603" s="12" t="str">
        <f t="shared" si="1067"/>
        <v>SCI HSR 1</v>
      </c>
      <c r="K1603" s="24"/>
      <c r="O1603" s="15"/>
      <c r="P1603" s="15"/>
      <c r="Q1603" s="15"/>
      <c r="R1603" s="15"/>
      <c r="S1603" s="15"/>
      <c r="T1603" s="15"/>
      <c r="U1603" s="15"/>
      <c r="V1603" s="15"/>
      <c r="W1603" s="15"/>
      <c r="X1603" s="15"/>
      <c r="Y1603" s="15"/>
      <c r="Z1603" s="15"/>
      <c r="AA1603" s="15"/>
      <c r="AB1603" s="15"/>
      <c r="AC1603" s="15"/>
      <c r="AD1603" s="15"/>
      <c r="AE1603" s="15"/>
      <c r="AF1603" s="15"/>
      <c r="AG1603" s="15"/>
      <c r="AH1603" s="15"/>
      <c r="AI1603" s="15"/>
      <c r="AJ1603" s="15"/>
      <c r="AK1603" s="15"/>
      <c r="AL1603" s="15"/>
      <c r="AM1603" s="15"/>
      <c r="AN1603" s="15"/>
      <c r="AO1603" s="15"/>
      <c r="AP1603" s="15"/>
      <c r="AQ1603" s="15"/>
      <c r="AR1603" s="15"/>
      <c r="AS1603" s="15"/>
      <c r="AT1603" s="15"/>
      <c r="AU1603" s="15"/>
      <c r="AV1603" s="15"/>
      <c r="AW1603" s="15"/>
      <c r="AX1603" s="15"/>
      <c r="AY1603" s="15"/>
      <c r="AZ1603" s="15"/>
      <c r="BA1603" s="15"/>
      <c r="BB1603" s="15"/>
      <c r="BC1603" s="15"/>
      <c r="BD1603" s="15"/>
    </row>
    <row r="1604" spans="1:59" ht="16" x14ac:dyDescent="0.2">
      <c r="B1604" s="11">
        <f t="shared" si="1067"/>
        <v>52</v>
      </c>
      <c r="C1604" s="12" t="str">
        <f t="shared" si="1067"/>
        <v>SCI HSR 1</v>
      </c>
      <c r="G1604" s="46" t="s">
        <v>229</v>
      </c>
      <c r="H1604" s="104" t="s">
        <v>99</v>
      </c>
      <c r="I1604" s="105"/>
      <c r="J1604" s="106"/>
      <c r="K1604" s="23"/>
      <c r="L1604" s="47" t="s">
        <v>4</v>
      </c>
      <c r="M1604" s="81"/>
      <c r="N1604" s="81"/>
      <c r="O1604" s="48">
        <f>SUM(O1599:O1602)</f>
        <v>18989.01482632761</v>
      </c>
      <c r="P1604" s="48">
        <f t="shared" ref="P1604:BD1604" si="1079">SUM(P1599:P1602)</f>
        <v>19276.602675276754</v>
      </c>
      <c r="Q1604" s="48">
        <f t="shared" si="1079"/>
        <v>19276.602675276754</v>
      </c>
      <c r="R1604" s="48">
        <f t="shared" si="1079"/>
        <v>19276.602675276754</v>
      </c>
      <c r="S1604" s="48">
        <f t="shared" si="1079"/>
        <v>19322.698899065457</v>
      </c>
      <c r="T1604" s="48">
        <f t="shared" si="1079"/>
        <v>19469.368702029518</v>
      </c>
      <c r="U1604" s="48">
        <f t="shared" si="1079"/>
        <v>19469.368702029518</v>
      </c>
      <c r="V1604" s="48">
        <f t="shared" si="1079"/>
        <v>19469.368702029518</v>
      </c>
      <c r="W1604" s="48">
        <f t="shared" si="1079"/>
        <v>19515.925888056114</v>
      </c>
      <c r="X1604" s="48">
        <f t="shared" si="1079"/>
        <v>19664.062389049817</v>
      </c>
      <c r="Y1604" s="48">
        <f t="shared" si="1079"/>
        <v>19664.062389049817</v>
      </c>
      <c r="Z1604" s="48">
        <f t="shared" si="1079"/>
        <v>19664.062389049817</v>
      </c>
      <c r="AA1604" s="48">
        <f t="shared" si="1079"/>
        <v>19791.978679866188</v>
      </c>
      <c r="AB1604" s="48">
        <f t="shared" si="1079"/>
        <v>19323.224421806251</v>
      </c>
      <c r="AC1604" s="48">
        <f t="shared" si="1079"/>
        <v>19323.224421806251</v>
      </c>
      <c r="AD1604" s="48">
        <f t="shared" si="1079"/>
        <v>19323.224421806251</v>
      </c>
      <c r="AE1604" s="48">
        <f t="shared" si="1079"/>
        <v>19369.432132380138</v>
      </c>
      <c r="AF1604" s="48">
        <f t="shared" si="1079"/>
        <v>19516.456666024314</v>
      </c>
      <c r="AG1604" s="48">
        <f t="shared" si="1079"/>
        <v>19516.456666024314</v>
      </c>
      <c r="AH1604" s="48">
        <f t="shared" si="1079"/>
        <v>19516.456666024314</v>
      </c>
      <c r="AI1604" s="48">
        <f t="shared" si="1079"/>
        <v>19563.126453703935</v>
      </c>
      <c r="AJ1604" s="48">
        <f t="shared" si="1079"/>
        <v>19711.62123268456</v>
      </c>
      <c r="AK1604" s="48">
        <f t="shared" si="1079"/>
        <v>19711.62123268456</v>
      </c>
      <c r="AL1604" s="48">
        <f t="shared" si="1079"/>
        <v>19711.62123268456</v>
      </c>
      <c r="AM1604" s="48">
        <f t="shared" si="1079"/>
        <v>19758.757718240977</v>
      </c>
      <c r="AN1604" s="48">
        <f t="shared" si="1079"/>
        <v>19908.737445011404</v>
      </c>
      <c r="AO1604" s="48">
        <f t="shared" si="1079"/>
        <v>19908.737445011404</v>
      </c>
      <c r="AP1604" s="48">
        <f t="shared" si="1079"/>
        <v>19908.737445011404</v>
      </c>
      <c r="AQ1604" s="48">
        <f t="shared" si="1079"/>
        <v>19956.345295423387</v>
      </c>
      <c r="AR1604" s="48">
        <f t="shared" si="1079"/>
        <v>20107.824819461519</v>
      </c>
      <c r="AS1604" s="48">
        <f t="shared" si="1079"/>
        <v>20107.824819461519</v>
      </c>
      <c r="AT1604" s="48">
        <f t="shared" si="1079"/>
        <v>20107.824819461519</v>
      </c>
      <c r="AU1604" s="48">
        <f t="shared" si="1079"/>
        <v>20155.90874837762</v>
      </c>
      <c r="AV1604" s="48">
        <f t="shared" si="1079"/>
        <v>20308.903067656138</v>
      </c>
      <c r="AW1604" s="48">
        <f t="shared" si="1079"/>
        <v>20308.903067656138</v>
      </c>
      <c r="AX1604" s="48">
        <f t="shared" si="1079"/>
        <v>20308.903067656138</v>
      </c>
      <c r="AY1604" s="48">
        <f t="shared" si="1079"/>
        <v>20357.4678358614</v>
      </c>
      <c r="AZ1604" s="48">
        <f t="shared" si="1079"/>
        <v>20511.992098332699</v>
      </c>
      <c r="BA1604" s="48">
        <f t="shared" si="1079"/>
        <v>20511.992098332699</v>
      </c>
      <c r="BB1604" s="48">
        <f t="shared" si="1079"/>
        <v>20511.992098332699</v>
      </c>
      <c r="BC1604" s="48">
        <f t="shared" si="1079"/>
        <v>20561.042514220018</v>
      </c>
      <c r="BD1604" s="48">
        <f t="shared" si="1079"/>
        <v>20717.112019316024</v>
      </c>
    </row>
    <row r="1605" spans="1:59" ht="16" x14ac:dyDescent="0.2">
      <c r="B1605" s="11">
        <f t="shared" ref="B1605:C1610" si="1080">B1604</f>
        <v>52</v>
      </c>
      <c r="C1605" s="12" t="str">
        <f t="shared" si="1080"/>
        <v>SCI HSR 1</v>
      </c>
      <c r="D1605" s="46" t="s">
        <v>260</v>
      </c>
      <c r="E1605" s="32">
        <v>45908</v>
      </c>
      <c r="F1605" s="15"/>
      <c r="G1605" s="46" t="s">
        <v>261</v>
      </c>
      <c r="H1605" s="46" t="s">
        <v>237</v>
      </c>
      <c r="I1605" s="46" t="s">
        <v>238</v>
      </c>
      <c r="J1605" s="46" t="s">
        <v>239</v>
      </c>
      <c r="K1605" s="23"/>
      <c r="O1605" s="15"/>
      <c r="P1605" s="15"/>
      <c r="Q1605" s="15"/>
      <c r="R1605" s="15"/>
      <c r="S1605" s="15"/>
      <c r="T1605" s="15"/>
      <c r="U1605" s="15"/>
      <c r="V1605" s="15"/>
      <c r="W1605" s="15"/>
      <c r="X1605" s="15"/>
      <c r="Y1605" s="15"/>
      <c r="Z1605" s="15"/>
      <c r="AA1605" s="15"/>
      <c r="AB1605" s="15"/>
      <c r="AC1605" s="15"/>
      <c r="AD1605" s="15"/>
      <c r="AE1605" s="15"/>
      <c r="AF1605" s="15"/>
      <c r="AG1605" s="15"/>
      <c r="AH1605" s="15"/>
      <c r="AI1605" s="15"/>
      <c r="AJ1605" s="15"/>
      <c r="AK1605" s="15"/>
      <c r="AL1605" s="15"/>
      <c r="AM1605" s="15"/>
      <c r="AN1605" s="15"/>
      <c r="AO1605" s="15"/>
      <c r="AP1605" s="15"/>
      <c r="AQ1605" s="15"/>
      <c r="AR1605" s="15"/>
      <c r="AS1605" s="15"/>
      <c r="AT1605" s="15"/>
      <c r="AU1605" s="15"/>
      <c r="AV1605" s="15"/>
      <c r="AW1605" s="15"/>
      <c r="AX1605" s="15"/>
      <c r="AY1605" s="15"/>
      <c r="AZ1605" s="15"/>
      <c r="BA1605" s="15"/>
      <c r="BB1605" s="15"/>
      <c r="BC1605" s="15"/>
      <c r="BD1605" s="15"/>
    </row>
    <row r="1606" spans="1:59" ht="16" x14ac:dyDescent="0.2">
      <c r="B1606" s="11">
        <f t="shared" si="1080"/>
        <v>52</v>
      </c>
      <c r="C1606" s="12" t="str">
        <f t="shared" si="1080"/>
        <v>SCI HSR 1</v>
      </c>
      <c r="D1606" s="46" t="s">
        <v>262</v>
      </c>
      <c r="E1606" s="31">
        <v>76710.622306455989</v>
      </c>
      <c r="F1606" s="15"/>
      <c r="G1606" s="49" t="s">
        <v>263</v>
      </c>
      <c r="H1606" s="31">
        <v>0</v>
      </c>
      <c r="I1606" s="32">
        <v>0</v>
      </c>
      <c r="J1606" s="32">
        <v>0</v>
      </c>
      <c r="K1606" s="23"/>
      <c r="L1606" s="50" t="s">
        <v>264</v>
      </c>
      <c r="M1606" s="70"/>
      <c r="N1606" s="70"/>
      <c r="O1606" s="40">
        <f t="shared" ref="O1606:BD1606" si="1081">IFERROR(((O$3&gt;=$E1605)*(O$2&lt;=$E1605))*$E1609,"")</f>
        <v>0</v>
      </c>
      <c r="P1606" s="40">
        <f t="shared" si="1081"/>
        <v>0</v>
      </c>
      <c r="Q1606" s="40">
        <f t="shared" si="1081"/>
        <v>0</v>
      </c>
      <c r="R1606" s="40">
        <f t="shared" si="1081"/>
        <v>0</v>
      </c>
      <c r="S1606" s="40">
        <f t="shared" si="1081"/>
        <v>0</v>
      </c>
      <c r="T1606" s="40">
        <f t="shared" si="1081"/>
        <v>0</v>
      </c>
      <c r="U1606" s="40">
        <f t="shared" si="1081"/>
        <v>0</v>
      </c>
      <c r="V1606" s="40">
        <f t="shared" si="1081"/>
        <v>0</v>
      </c>
      <c r="W1606" s="40">
        <f t="shared" si="1081"/>
        <v>0</v>
      </c>
      <c r="X1606" s="40">
        <f t="shared" si="1081"/>
        <v>0</v>
      </c>
      <c r="Y1606" s="40">
        <f t="shared" si="1081"/>
        <v>0</v>
      </c>
      <c r="Z1606" s="40">
        <f t="shared" si="1081"/>
        <v>0</v>
      </c>
      <c r="AA1606" s="40">
        <f t="shared" si="1081"/>
        <v>0</v>
      </c>
      <c r="AB1606" s="40">
        <f t="shared" si="1081"/>
        <v>0</v>
      </c>
      <c r="AC1606" s="40">
        <f t="shared" si="1081"/>
        <v>0</v>
      </c>
      <c r="AD1606" s="40">
        <f t="shared" si="1081"/>
        <v>0</v>
      </c>
      <c r="AE1606" s="40">
        <f t="shared" si="1081"/>
        <v>0</v>
      </c>
      <c r="AF1606" s="40">
        <f t="shared" si="1081"/>
        <v>0</v>
      </c>
      <c r="AG1606" s="40">
        <f t="shared" si="1081"/>
        <v>0</v>
      </c>
      <c r="AH1606" s="40">
        <f t="shared" si="1081"/>
        <v>0</v>
      </c>
      <c r="AI1606" s="40">
        <f t="shared" si="1081"/>
        <v>0</v>
      </c>
      <c r="AJ1606" s="40">
        <f t="shared" si="1081"/>
        <v>0</v>
      </c>
      <c r="AK1606" s="40">
        <f t="shared" si="1081"/>
        <v>0</v>
      </c>
      <c r="AL1606" s="40">
        <f t="shared" si="1081"/>
        <v>0</v>
      </c>
      <c r="AM1606" s="40">
        <f t="shared" si="1081"/>
        <v>0</v>
      </c>
      <c r="AN1606" s="40">
        <f t="shared" si="1081"/>
        <v>0</v>
      </c>
      <c r="AO1606" s="40">
        <f t="shared" si="1081"/>
        <v>0</v>
      </c>
      <c r="AP1606" s="40">
        <f t="shared" si="1081"/>
        <v>0</v>
      </c>
      <c r="AQ1606" s="40">
        <f t="shared" si="1081"/>
        <v>0</v>
      </c>
      <c r="AR1606" s="40">
        <f t="shared" si="1081"/>
        <v>0</v>
      </c>
      <c r="AS1606" s="40">
        <f t="shared" si="1081"/>
        <v>0</v>
      </c>
      <c r="AT1606" s="40">
        <f t="shared" si="1081"/>
        <v>0</v>
      </c>
      <c r="AU1606" s="40">
        <f t="shared" si="1081"/>
        <v>0</v>
      </c>
      <c r="AV1606" s="40">
        <f t="shared" si="1081"/>
        <v>0</v>
      </c>
      <c r="AW1606" s="40">
        <f t="shared" si="1081"/>
        <v>0</v>
      </c>
      <c r="AX1606" s="40">
        <f t="shared" si="1081"/>
        <v>0</v>
      </c>
      <c r="AY1606" s="40">
        <f t="shared" si="1081"/>
        <v>0</v>
      </c>
      <c r="AZ1606" s="40">
        <f t="shared" si="1081"/>
        <v>0</v>
      </c>
      <c r="BA1606" s="40">
        <f t="shared" si="1081"/>
        <v>0</v>
      </c>
      <c r="BB1606" s="40">
        <f t="shared" si="1081"/>
        <v>0</v>
      </c>
      <c r="BC1606" s="40">
        <f t="shared" si="1081"/>
        <v>0</v>
      </c>
      <c r="BD1606" s="40">
        <f t="shared" si="1081"/>
        <v>0</v>
      </c>
    </row>
    <row r="1607" spans="1:59" ht="16" x14ac:dyDescent="0.2">
      <c r="B1607" s="11">
        <f t="shared" si="1080"/>
        <v>52</v>
      </c>
      <c r="C1607" s="12" t="str">
        <f t="shared" si="1080"/>
        <v>SCI HSR 1</v>
      </c>
      <c r="D1607" s="46" t="s">
        <v>24</v>
      </c>
      <c r="E1607" s="51">
        <f>IF(E1605&gt;MAX($O$3:$BD$3),BD1596,
IF(E1605&lt;MIN($O$3:$BD$3),1,SUMIFS($O1597:$BD1597,$O$2:$BD$2,"&lt;="&amp;E1605,$O$3:$BD$3,"&gt;="&amp;E1605)))</f>
        <v>1.0429901569565219</v>
      </c>
      <c r="F1607" s="15"/>
      <c r="G1607" s="49" t="s">
        <v>265</v>
      </c>
      <c r="H1607" s="31">
        <v>0</v>
      </c>
      <c r="I1607" s="32">
        <v>0</v>
      </c>
      <c r="J1607" s="32">
        <v>0</v>
      </c>
      <c r="K1607" s="23"/>
      <c r="L1607" s="52" t="s">
        <v>266</v>
      </c>
      <c r="M1607" s="72"/>
      <c r="N1607" s="72"/>
      <c r="O1607" s="41">
        <f t="shared" ref="O1607:BD1607" si="1082">IFERROR(((O$3&gt;=$E1602)*(O$2&lt;=$E1602))*$H1610,"")</f>
        <v>0</v>
      </c>
      <c r="P1607" s="41">
        <f t="shared" si="1082"/>
        <v>0</v>
      </c>
      <c r="Q1607" s="41">
        <f t="shared" si="1082"/>
        <v>0</v>
      </c>
      <c r="R1607" s="41">
        <f t="shared" si="1082"/>
        <v>0</v>
      </c>
      <c r="S1607" s="41">
        <f t="shared" si="1082"/>
        <v>0</v>
      </c>
      <c r="T1607" s="41">
        <f t="shared" si="1082"/>
        <v>0</v>
      </c>
      <c r="U1607" s="41">
        <f t="shared" si="1082"/>
        <v>0</v>
      </c>
      <c r="V1607" s="41">
        <f t="shared" si="1082"/>
        <v>0</v>
      </c>
      <c r="W1607" s="41">
        <f t="shared" si="1082"/>
        <v>0</v>
      </c>
      <c r="X1607" s="41">
        <f t="shared" si="1082"/>
        <v>0</v>
      </c>
      <c r="Y1607" s="41">
        <f t="shared" si="1082"/>
        <v>0</v>
      </c>
      <c r="Z1607" s="41">
        <f t="shared" si="1082"/>
        <v>0</v>
      </c>
      <c r="AA1607" s="41">
        <f t="shared" si="1082"/>
        <v>0</v>
      </c>
      <c r="AB1607" s="41">
        <f t="shared" si="1082"/>
        <v>0</v>
      </c>
      <c r="AC1607" s="41">
        <f t="shared" si="1082"/>
        <v>0</v>
      </c>
      <c r="AD1607" s="41">
        <f t="shared" si="1082"/>
        <v>0</v>
      </c>
      <c r="AE1607" s="41">
        <f t="shared" si="1082"/>
        <v>0</v>
      </c>
      <c r="AF1607" s="41">
        <f t="shared" si="1082"/>
        <v>0</v>
      </c>
      <c r="AG1607" s="41">
        <f t="shared" si="1082"/>
        <v>0</v>
      </c>
      <c r="AH1607" s="41">
        <f t="shared" si="1082"/>
        <v>0</v>
      </c>
      <c r="AI1607" s="41">
        <f t="shared" si="1082"/>
        <v>0</v>
      </c>
      <c r="AJ1607" s="41">
        <f t="shared" si="1082"/>
        <v>0</v>
      </c>
      <c r="AK1607" s="41">
        <f t="shared" si="1082"/>
        <v>0</v>
      </c>
      <c r="AL1607" s="41">
        <f t="shared" si="1082"/>
        <v>0</v>
      </c>
      <c r="AM1607" s="41">
        <f t="shared" si="1082"/>
        <v>0</v>
      </c>
      <c r="AN1607" s="41">
        <f t="shared" si="1082"/>
        <v>0</v>
      </c>
      <c r="AO1607" s="41">
        <f t="shared" si="1082"/>
        <v>0</v>
      </c>
      <c r="AP1607" s="41">
        <f t="shared" si="1082"/>
        <v>0</v>
      </c>
      <c r="AQ1607" s="41">
        <f t="shared" si="1082"/>
        <v>0</v>
      </c>
      <c r="AR1607" s="41">
        <f t="shared" si="1082"/>
        <v>0</v>
      </c>
      <c r="AS1607" s="41">
        <f t="shared" si="1082"/>
        <v>0</v>
      </c>
      <c r="AT1607" s="41">
        <f t="shared" si="1082"/>
        <v>0</v>
      </c>
      <c r="AU1607" s="41">
        <f t="shared" si="1082"/>
        <v>0</v>
      </c>
      <c r="AV1607" s="41">
        <f t="shared" si="1082"/>
        <v>0</v>
      </c>
      <c r="AW1607" s="41">
        <f t="shared" si="1082"/>
        <v>0</v>
      </c>
      <c r="AX1607" s="41">
        <f t="shared" si="1082"/>
        <v>0</v>
      </c>
      <c r="AY1607" s="41">
        <f t="shared" si="1082"/>
        <v>0</v>
      </c>
      <c r="AZ1607" s="41">
        <f t="shared" si="1082"/>
        <v>0</v>
      </c>
      <c r="BA1607" s="41">
        <f t="shared" si="1082"/>
        <v>0</v>
      </c>
      <c r="BB1607" s="41">
        <f t="shared" si="1082"/>
        <v>0</v>
      </c>
      <c r="BC1607" s="41">
        <f t="shared" si="1082"/>
        <v>0</v>
      </c>
      <c r="BD1607" s="41">
        <f t="shared" si="1082"/>
        <v>0</v>
      </c>
    </row>
    <row r="1608" spans="1:59" ht="16" x14ac:dyDescent="0.2">
      <c r="B1608" s="11">
        <f t="shared" si="1080"/>
        <v>52</v>
      </c>
      <c r="C1608" s="12" t="str">
        <f t="shared" si="1080"/>
        <v>SCI HSR 1</v>
      </c>
      <c r="D1608" s="46" t="s">
        <v>8</v>
      </c>
      <c r="E1608" s="42">
        <v>0</v>
      </c>
      <c r="F1608" s="15"/>
      <c r="G1608" s="49" t="s">
        <v>267</v>
      </c>
      <c r="H1608" s="31">
        <v>0</v>
      </c>
      <c r="I1608" s="32">
        <v>0</v>
      </c>
      <c r="J1608" s="32">
        <v>0</v>
      </c>
      <c r="L1608" s="52" t="s">
        <v>268</v>
      </c>
      <c r="M1608" s="72"/>
      <c r="N1608" s="72"/>
      <c r="O1608" s="41">
        <f t="shared" ref="O1608:BD1608" si="1083">IFERROR(((O$3&gt;=$E1605)*(O$2&lt;=$E1605))*$J1610,"")</f>
        <v>0</v>
      </c>
      <c r="P1608" s="41">
        <f t="shared" si="1083"/>
        <v>0</v>
      </c>
      <c r="Q1608" s="41">
        <f t="shared" si="1083"/>
        <v>0</v>
      </c>
      <c r="R1608" s="41">
        <f t="shared" si="1083"/>
        <v>0</v>
      </c>
      <c r="S1608" s="41">
        <f t="shared" si="1083"/>
        <v>0</v>
      </c>
      <c r="T1608" s="41">
        <f t="shared" si="1083"/>
        <v>0</v>
      </c>
      <c r="U1608" s="41">
        <f t="shared" si="1083"/>
        <v>0</v>
      </c>
      <c r="V1608" s="41">
        <f t="shared" si="1083"/>
        <v>0</v>
      </c>
      <c r="W1608" s="41">
        <f t="shared" si="1083"/>
        <v>0</v>
      </c>
      <c r="X1608" s="41">
        <f t="shared" si="1083"/>
        <v>0</v>
      </c>
      <c r="Y1608" s="41">
        <f t="shared" si="1083"/>
        <v>0</v>
      </c>
      <c r="Z1608" s="41">
        <f t="shared" si="1083"/>
        <v>0</v>
      </c>
      <c r="AA1608" s="41">
        <f t="shared" si="1083"/>
        <v>0</v>
      </c>
      <c r="AB1608" s="41">
        <f t="shared" si="1083"/>
        <v>0</v>
      </c>
      <c r="AC1608" s="41">
        <f t="shared" si="1083"/>
        <v>0</v>
      </c>
      <c r="AD1608" s="41">
        <f t="shared" si="1083"/>
        <v>0</v>
      </c>
      <c r="AE1608" s="41">
        <f t="shared" si="1083"/>
        <v>0</v>
      </c>
      <c r="AF1608" s="41">
        <f t="shared" si="1083"/>
        <v>0</v>
      </c>
      <c r="AG1608" s="41">
        <f t="shared" si="1083"/>
        <v>0</v>
      </c>
      <c r="AH1608" s="41">
        <f t="shared" si="1083"/>
        <v>0</v>
      </c>
      <c r="AI1608" s="41">
        <f t="shared" si="1083"/>
        <v>0</v>
      </c>
      <c r="AJ1608" s="41">
        <f t="shared" si="1083"/>
        <v>0</v>
      </c>
      <c r="AK1608" s="41">
        <f t="shared" si="1083"/>
        <v>0</v>
      </c>
      <c r="AL1608" s="41">
        <f t="shared" si="1083"/>
        <v>0</v>
      </c>
      <c r="AM1608" s="41">
        <f t="shared" si="1083"/>
        <v>0</v>
      </c>
      <c r="AN1608" s="41">
        <f t="shared" si="1083"/>
        <v>0</v>
      </c>
      <c r="AO1608" s="41">
        <f t="shared" si="1083"/>
        <v>0</v>
      </c>
      <c r="AP1608" s="41">
        <f t="shared" si="1083"/>
        <v>0</v>
      </c>
      <c r="AQ1608" s="41">
        <f t="shared" si="1083"/>
        <v>0</v>
      </c>
      <c r="AR1608" s="41">
        <f t="shared" si="1083"/>
        <v>0</v>
      </c>
      <c r="AS1608" s="41">
        <f t="shared" si="1083"/>
        <v>0</v>
      </c>
      <c r="AT1608" s="41">
        <f t="shared" si="1083"/>
        <v>0</v>
      </c>
      <c r="AU1608" s="41">
        <f t="shared" si="1083"/>
        <v>0</v>
      </c>
      <c r="AV1608" s="41">
        <f t="shared" si="1083"/>
        <v>0</v>
      </c>
      <c r="AW1608" s="41">
        <f t="shared" si="1083"/>
        <v>0</v>
      </c>
      <c r="AX1608" s="41">
        <f t="shared" si="1083"/>
        <v>0</v>
      </c>
      <c r="AY1608" s="41">
        <f t="shared" si="1083"/>
        <v>0</v>
      </c>
      <c r="AZ1608" s="41">
        <f t="shared" si="1083"/>
        <v>0</v>
      </c>
      <c r="BA1608" s="41">
        <f t="shared" si="1083"/>
        <v>0</v>
      </c>
      <c r="BB1608" s="41">
        <f t="shared" si="1083"/>
        <v>0</v>
      </c>
      <c r="BC1608" s="41">
        <f t="shared" si="1083"/>
        <v>0</v>
      </c>
      <c r="BD1608" s="41">
        <f t="shared" si="1083"/>
        <v>0</v>
      </c>
    </row>
    <row r="1609" spans="1:59" ht="16" x14ac:dyDescent="0.2">
      <c r="B1609" s="11">
        <f t="shared" si="1080"/>
        <v>52</v>
      </c>
      <c r="C1609" s="12" t="str">
        <f t="shared" si="1080"/>
        <v>SCI HSR 1</v>
      </c>
      <c r="D1609" s="46" t="s">
        <v>269</v>
      </c>
      <c r="E1609" s="31">
        <v>0</v>
      </c>
      <c r="F1609" s="15"/>
      <c r="G1609" s="53"/>
      <c r="H1609" s="15"/>
      <c r="I1609" s="15"/>
      <c r="J1609" s="23"/>
      <c r="L1609" s="52" t="s">
        <v>270</v>
      </c>
      <c r="M1609" s="72"/>
      <c r="N1609" s="72"/>
      <c r="O1609" s="41">
        <f t="shared" ref="O1609:BD1609" si="1084">IFERROR(((O$3&gt;=$J1599)*(O$2&lt;=$J1599))*$E1610,"")</f>
        <v>0</v>
      </c>
      <c r="P1609" s="41">
        <f t="shared" si="1084"/>
        <v>0</v>
      </c>
      <c r="Q1609" s="41">
        <f t="shared" si="1084"/>
        <v>0</v>
      </c>
      <c r="R1609" s="41">
        <f t="shared" si="1084"/>
        <v>0</v>
      </c>
      <c r="S1609" s="41">
        <f t="shared" si="1084"/>
        <v>0</v>
      </c>
      <c r="T1609" s="41">
        <f t="shared" si="1084"/>
        <v>0</v>
      </c>
      <c r="U1609" s="41">
        <f t="shared" si="1084"/>
        <v>0</v>
      </c>
      <c r="V1609" s="41">
        <f t="shared" si="1084"/>
        <v>0</v>
      </c>
      <c r="W1609" s="41">
        <f t="shared" si="1084"/>
        <v>0</v>
      </c>
      <c r="X1609" s="41">
        <f t="shared" si="1084"/>
        <v>0</v>
      </c>
      <c r="Y1609" s="41">
        <f t="shared" si="1084"/>
        <v>0</v>
      </c>
      <c r="Z1609" s="41">
        <f t="shared" si="1084"/>
        <v>0</v>
      </c>
      <c r="AA1609" s="41">
        <f t="shared" si="1084"/>
        <v>0</v>
      </c>
      <c r="AB1609" s="41">
        <f t="shared" si="1084"/>
        <v>0</v>
      </c>
      <c r="AC1609" s="41">
        <f t="shared" si="1084"/>
        <v>0</v>
      </c>
      <c r="AD1609" s="41">
        <f t="shared" si="1084"/>
        <v>0</v>
      </c>
      <c r="AE1609" s="41">
        <f t="shared" si="1084"/>
        <v>0</v>
      </c>
      <c r="AF1609" s="41">
        <f t="shared" si="1084"/>
        <v>0</v>
      </c>
      <c r="AG1609" s="41">
        <f t="shared" si="1084"/>
        <v>0</v>
      </c>
      <c r="AH1609" s="41">
        <f t="shared" si="1084"/>
        <v>0</v>
      </c>
      <c r="AI1609" s="41">
        <f t="shared" si="1084"/>
        <v>0</v>
      </c>
      <c r="AJ1609" s="41">
        <f t="shared" si="1084"/>
        <v>0</v>
      </c>
      <c r="AK1609" s="41">
        <f t="shared" si="1084"/>
        <v>0</v>
      </c>
      <c r="AL1609" s="41">
        <f t="shared" si="1084"/>
        <v>0</v>
      </c>
      <c r="AM1609" s="41">
        <f t="shared" si="1084"/>
        <v>0</v>
      </c>
      <c r="AN1609" s="41">
        <f t="shared" si="1084"/>
        <v>0</v>
      </c>
      <c r="AO1609" s="41">
        <f t="shared" si="1084"/>
        <v>0</v>
      </c>
      <c r="AP1609" s="41">
        <f t="shared" si="1084"/>
        <v>0</v>
      </c>
      <c r="AQ1609" s="41">
        <f t="shared" si="1084"/>
        <v>0</v>
      </c>
      <c r="AR1609" s="41">
        <f t="shared" si="1084"/>
        <v>0</v>
      </c>
      <c r="AS1609" s="41">
        <f t="shared" si="1084"/>
        <v>0</v>
      </c>
      <c r="AT1609" s="41">
        <f t="shared" si="1084"/>
        <v>0</v>
      </c>
      <c r="AU1609" s="41">
        <f t="shared" si="1084"/>
        <v>0</v>
      </c>
      <c r="AV1609" s="41">
        <f t="shared" si="1084"/>
        <v>0</v>
      </c>
      <c r="AW1609" s="41">
        <f t="shared" si="1084"/>
        <v>0</v>
      </c>
      <c r="AX1609" s="41">
        <f t="shared" si="1084"/>
        <v>0</v>
      </c>
      <c r="AY1609" s="41">
        <f t="shared" si="1084"/>
        <v>0</v>
      </c>
      <c r="AZ1609" s="41">
        <f t="shared" si="1084"/>
        <v>0</v>
      </c>
      <c r="BA1609" s="41">
        <f t="shared" si="1084"/>
        <v>0</v>
      </c>
      <c r="BB1609" s="41">
        <f t="shared" si="1084"/>
        <v>0</v>
      </c>
      <c r="BC1609" s="41">
        <f t="shared" si="1084"/>
        <v>0</v>
      </c>
      <c r="BD1609" s="41">
        <f t="shared" si="1084"/>
        <v>0</v>
      </c>
    </row>
    <row r="1610" spans="1:59" ht="16" x14ac:dyDescent="0.2">
      <c r="B1610" s="11">
        <f t="shared" si="1080"/>
        <v>52</v>
      </c>
      <c r="C1610" s="12" t="str">
        <f t="shared" si="1080"/>
        <v>SCI HSR 1</v>
      </c>
      <c r="D1610" s="46" t="s">
        <v>270</v>
      </c>
      <c r="E1610" s="31">
        <v>0</v>
      </c>
      <c r="F1610" s="15"/>
      <c r="G1610" s="46" t="s">
        <v>266</v>
      </c>
      <c r="H1610" s="31">
        <v>0</v>
      </c>
      <c r="I1610" s="46" t="s">
        <v>268</v>
      </c>
      <c r="J1610" s="31">
        <v>0</v>
      </c>
      <c r="L1610" s="54" t="s">
        <v>271</v>
      </c>
      <c r="M1610" s="73"/>
      <c r="N1610" s="73"/>
      <c r="O1610" s="45">
        <f t="shared" ref="O1610:BD1610" si="1085">IFERROR(-($E1591+$H1591+$J1591)*O1592,"")</f>
        <v>0</v>
      </c>
      <c r="P1610" s="45">
        <f t="shared" si="1085"/>
        <v>0</v>
      </c>
      <c r="Q1610" s="45">
        <f t="shared" si="1085"/>
        <v>0</v>
      </c>
      <c r="R1610" s="45">
        <f t="shared" si="1085"/>
        <v>0</v>
      </c>
      <c r="S1610" s="45">
        <f t="shared" si="1085"/>
        <v>0</v>
      </c>
      <c r="T1610" s="45">
        <f t="shared" si="1085"/>
        <v>0</v>
      </c>
      <c r="U1610" s="45">
        <f t="shared" si="1085"/>
        <v>0</v>
      </c>
      <c r="V1610" s="45">
        <f t="shared" si="1085"/>
        <v>0</v>
      </c>
      <c r="W1610" s="45">
        <f t="shared" si="1085"/>
        <v>0</v>
      </c>
      <c r="X1610" s="45">
        <f t="shared" si="1085"/>
        <v>0</v>
      </c>
      <c r="Y1610" s="45">
        <f t="shared" si="1085"/>
        <v>0</v>
      </c>
      <c r="Z1610" s="45">
        <f t="shared" si="1085"/>
        <v>0</v>
      </c>
      <c r="AA1610" s="45">
        <f t="shared" si="1085"/>
        <v>0</v>
      </c>
      <c r="AB1610" s="45">
        <f t="shared" si="1085"/>
        <v>0</v>
      </c>
      <c r="AC1610" s="45">
        <f t="shared" si="1085"/>
        <v>0</v>
      </c>
      <c r="AD1610" s="45">
        <f t="shared" si="1085"/>
        <v>0</v>
      </c>
      <c r="AE1610" s="45">
        <f t="shared" si="1085"/>
        <v>0</v>
      </c>
      <c r="AF1610" s="45">
        <f t="shared" si="1085"/>
        <v>0</v>
      </c>
      <c r="AG1610" s="45">
        <f t="shared" si="1085"/>
        <v>0</v>
      </c>
      <c r="AH1610" s="45">
        <f t="shared" si="1085"/>
        <v>0</v>
      </c>
      <c r="AI1610" s="45">
        <f t="shared" si="1085"/>
        <v>0</v>
      </c>
      <c r="AJ1610" s="45">
        <f t="shared" si="1085"/>
        <v>0</v>
      </c>
      <c r="AK1610" s="45">
        <f t="shared" si="1085"/>
        <v>0</v>
      </c>
      <c r="AL1610" s="45">
        <f t="shared" si="1085"/>
        <v>0</v>
      </c>
      <c r="AM1610" s="45">
        <f t="shared" si="1085"/>
        <v>0</v>
      </c>
      <c r="AN1610" s="45">
        <f t="shared" si="1085"/>
        <v>0</v>
      </c>
      <c r="AO1610" s="45">
        <f t="shared" si="1085"/>
        <v>0</v>
      </c>
      <c r="AP1610" s="45">
        <f t="shared" si="1085"/>
        <v>0</v>
      </c>
      <c r="AQ1610" s="45">
        <f t="shared" si="1085"/>
        <v>0</v>
      </c>
      <c r="AR1610" s="45">
        <f t="shared" si="1085"/>
        <v>0</v>
      </c>
      <c r="AS1610" s="45">
        <f t="shared" si="1085"/>
        <v>0</v>
      </c>
      <c r="AT1610" s="45">
        <f t="shared" si="1085"/>
        <v>0</v>
      </c>
      <c r="AU1610" s="45">
        <f t="shared" si="1085"/>
        <v>0</v>
      </c>
      <c r="AV1610" s="45">
        <f t="shared" si="1085"/>
        <v>0</v>
      </c>
      <c r="AW1610" s="45">
        <f t="shared" si="1085"/>
        <v>0</v>
      </c>
      <c r="AX1610" s="45">
        <f t="shared" si="1085"/>
        <v>0</v>
      </c>
      <c r="AY1610" s="45">
        <f t="shared" si="1085"/>
        <v>0</v>
      </c>
      <c r="AZ1610" s="45">
        <f t="shared" si="1085"/>
        <v>0</v>
      </c>
      <c r="BA1610" s="45">
        <f t="shared" si="1085"/>
        <v>0</v>
      </c>
      <c r="BB1610" s="45">
        <f t="shared" si="1085"/>
        <v>0</v>
      </c>
      <c r="BC1610" s="45">
        <f t="shared" si="1085"/>
        <v>0</v>
      </c>
      <c r="BD1610" s="45">
        <f t="shared" si="1085"/>
        <v>0</v>
      </c>
    </row>
    <row r="1611" spans="1:59" x14ac:dyDescent="0.2">
      <c r="A1611"/>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row>
    <row r="1612" spans="1:59" ht="16" x14ac:dyDescent="0.2">
      <c r="A1612"/>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s="1"/>
    </row>
    <row r="1613" spans="1:59" ht="16" x14ac:dyDescent="0.2">
      <c r="A1613" s="1"/>
      <c r="B1613" s="67">
        <v>53</v>
      </c>
      <c r="C1613" s="68" t="str">
        <f>H1615</f>
        <v>SCI HSR 1</v>
      </c>
      <c r="D1613" s="69" t="s">
        <v>104</v>
      </c>
      <c r="E1613" s="69"/>
      <c r="F1613" s="69"/>
      <c r="G1613" s="69"/>
      <c r="H1613" s="69"/>
      <c r="I1613" s="69"/>
      <c r="J1613" s="69"/>
      <c r="K1613" s="68"/>
      <c r="L1613" s="68"/>
      <c r="M1613" s="68"/>
      <c r="N1613" s="68"/>
      <c r="O1613" s="82"/>
      <c r="P1613" s="82"/>
      <c r="Q1613" s="82"/>
      <c r="R1613" s="82"/>
      <c r="S1613" s="82"/>
      <c r="T1613" s="82"/>
      <c r="U1613" s="82"/>
      <c r="V1613" s="82"/>
      <c r="W1613" s="82"/>
      <c r="X1613" s="82"/>
      <c r="Y1613" s="82"/>
      <c r="Z1613" s="82"/>
      <c r="AA1613" s="82"/>
      <c r="AB1613" s="82"/>
      <c r="AC1613" s="82"/>
      <c r="AD1613" s="82"/>
      <c r="AE1613" s="82"/>
      <c r="AF1613" s="82"/>
      <c r="AG1613" s="82"/>
      <c r="AH1613" s="82"/>
      <c r="AI1613" s="82"/>
      <c r="AJ1613" s="82"/>
      <c r="AK1613" s="82"/>
      <c r="AL1613" s="82"/>
      <c r="AM1613" s="82"/>
      <c r="AN1613" s="82"/>
      <c r="AO1613" s="82"/>
      <c r="AP1613" s="82"/>
      <c r="AQ1613" s="82"/>
      <c r="AR1613" s="82"/>
      <c r="AS1613" s="82"/>
      <c r="AT1613" s="82"/>
      <c r="AU1613" s="82"/>
      <c r="AV1613" s="82"/>
      <c r="AW1613" s="82"/>
      <c r="AX1613" s="82"/>
      <c r="AY1613" s="82"/>
      <c r="AZ1613" s="82"/>
      <c r="BA1613" s="82"/>
      <c r="BB1613" s="82"/>
      <c r="BC1613" s="82"/>
      <c r="BD1613" s="82"/>
      <c r="BE1613" s="1"/>
      <c r="BF1613" s="1"/>
      <c r="BG1613" s="1"/>
    </row>
    <row r="1614" spans="1:59" ht="16" x14ac:dyDescent="0.2">
      <c r="A1614" s="35"/>
      <c r="B1614" s="11">
        <f>B1613</f>
        <v>53</v>
      </c>
      <c r="C1614" s="12" t="str">
        <f>C1613</f>
        <v>SCI HSR 1</v>
      </c>
      <c r="D1614" s="35"/>
      <c r="E1614" s="35"/>
      <c r="F1614" s="35"/>
      <c r="G1614" s="35"/>
      <c r="H1614" s="35"/>
      <c r="I1614" s="35"/>
      <c r="J1614" s="35"/>
      <c r="K1614" s="35"/>
      <c r="L1614" s="35"/>
      <c r="M1614" s="35"/>
      <c r="N1614" s="35"/>
      <c r="O1614" s="44"/>
      <c r="P1614" s="44"/>
      <c r="Q1614" s="44"/>
      <c r="R1614" s="44"/>
      <c r="S1614" s="44"/>
      <c r="T1614" s="44"/>
      <c r="U1614" s="44"/>
      <c r="V1614" s="44"/>
      <c r="W1614" s="44"/>
      <c r="X1614" s="44"/>
      <c r="Y1614" s="44"/>
      <c r="Z1614" s="44"/>
      <c r="AA1614" s="44"/>
      <c r="AB1614" s="44"/>
      <c r="AC1614" s="44"/>
      <c r="AD1614" s="44"/>
      <c r="AE1614" s="44"/>
      <c r="AF1614" s="44"/>
      <c r="AG1614" s="44"/>
      <c r="AH1614" s="44"/>
      <c r="AI1614" s="44"/>
      <c r="AJ1614" s="44"/>
      <c r="AK1614" s="44"/>
      <c r="AL1614" s="44"/>
      <c r="AM1614" s="44"/>
      <c r="AN1614" s="44"/>
      <c r="AO1614" s="44"/>
      <c r="AP1614" s="44"/>
      <c r="AQ1614" s="44"/>
      <c r="AR1614" s="44"/>
      <c r="AS1614" s="44"/>
      <c r="AT1614" s="44"/>
      <c r="AU1614" s="44"/>
      <c r="AV1614" s="44"/>
      <c r="AW1614" s="44"/>
      <c r="AX1614" s="44"/>
      <c r="AY1614" s="44"/>
      <c r="AZ1614" s="44"/>
      <c r="BA1614" s="44"/>
      <c r="BB1614" s="44"/>
      <c r="BC1614" s="44"/>
      <c r="BD1614" s="44"/>
      <c r="BE1614" s="35"/>
      <c r="BF1614" s="35"/>
      <c r="BG1614" s="35"/>
    </row>
    <row r="1615" spans="1:59" ht="16" x14ac:dyDescent="0.2">
      <c r="B1615" s="11">
        <f t="shared" ref="B1615:C1630" si="1086">B1614</f>
        <v>53</v>
      </c>
      <c r="C1615" s="12" t="str">
        <f t="shared" si="1086"/>
        <v>SCI HSR 1</v>
      </c>
      <c r="D1615" s="13" t="s">
        <v>2</v>
      </c>
      <c r="E1615" s="14" t="s">
        <v>66</v>
      </c>
      <c r="F1615" s="15"/>
      <c r="G1615" s="13" t="s">
        <v>229</v>
      </c>
      <c r="H1615" s="14" t="s">
        <v>99</v>
      </c>
      <c r="I1615" s="14"/>
      <c r="J1615" s="14"/>
      <c r="L1615" s="16" t="s">
        <v>230</v>
      </c>
      <c r="M1615" s="70"/>
      <c r="N1615" s="70"/>
      <c r="O1615" s="17">
        <f>($E1626&gt;0)*($E1620&lt;O$2)*(EDATE($E1620,$E1626)&gt;O$3)*((O$3-O$2+1)/O$4)
+($E1626&gt;0)*($E1620&lt;O$2)*(EDATE($E1620,$E1626)&gt;=O$2)*(EDATE($E1620,$E1626)&lt;=O$3)*((EDATE($E1620,$E1626)-O$2)/O$4)
+($E1626&gt;0)*($E1620&lt;O$2)*(EDATE($E1620,$E1626)&lt;O$2)*(0)
+($E1626&gt;0)*($E1620&gt;=O$2)*($E1620&lt;=O$3)*(EDATE($E1620,$E1626)&gt;=O$2)*(EDATE($E1620,$E1626)&lt;=O$3)*((EDATE($E1620,$E1626)-$E1620+1)/O$4)
+($E1626&gt;0)*($E1620&gt;=O$2)*($E1620&lt;=O$3)*(EDATE($E1620,$E1626)&gt;O$3)*((O$3-$E1620+1)/O$4)
+($E1626&gt;0)*($E1620&gt;O$3)*(0)</f>
        <v>0</v>
      </c>
      <c r="P1615" s="17">
        <f t="shared" ref="P1615:BD1615" si="1087">($E1626&gt;0)*($E1620&lt;P$2)*(EDATE($E1620,$E1626)&gt;P$3)*((P$3-P$2+1)/P$4)
+($E1626&gt;0)*($E1620&lt;P$2)*(EDATE($E1620,$E1626)&gt;=P$2)*(EDATE($E1620,$E1626)&lt;=P$3)*((EDATE($E1620,$E1626)-P$2)/P$4)
+($E1626&gt;0)*($E1620&lt;P$2)*(EDATE($E1620,$E1626)&lt;P$2)*(0)
+($E1626&gt;0)*($E1620&gt;=P$2)*($E1620&lt;=P$3)*(EDATE($E1620,$E1626)&gt;=P$2)*(EDATE($E1620,$E1626)&lt;=P$3)*((EDATE($E1620,$E1626)-$E1620+1)/P$4)
+($E1626&gt;0)*($E1620&gt;=P$2)*($E1620&lt;=P$3)*(EDATE($E1620,$E1626)&gt;P$3)*((P$3-$E1620+1)/P$4)
+($E1626&gt;0)*($E1620&gt;P$3)*(0)</f>
        <v>0</v>
      </c>
      <c r="Q1615" s="17">
        <f t="shared" si="1087"/>
        <v>0</v>
      </c>
      <c r="R1615" s="17">
        <f t="shared" si="1087"/>
        <v>0</v>
      </c>
      <c r="S1615" s="17">
        <f t="shared" si="1087"/>
        <v>0</v>
      </c>
      <c r="T1615" s="17">
        <f t="shared" si="1087"/>
        <v>0</v>
      </c>
      <c r="U1615" s="17">
        <f t="shared" si="1087"/>
        <v>0</v>
      </c>
      <c r="V1615" s="17">
        <f t="shared" si="1087"/>
        <v>0</v>
      </c>
      <c r="W1615" s="17">
        <f t="shared" si="1087"/>
        <v>0</v>
      </c>
      <c r="X1615" s="17">
        <f t="shared" si="1087"/>
        <v>0</v>
      </c>
      <c r="Y1615" s="17">
        <f t="shared" si="1087"/>
        <v>0</v>
      </c>
      <c r="Z1615" s="17">
        <f t="shared" si="1087"/>
        <v>0</v>
      </c>
      <c r="AA1615" s="17">
        <f t="shared" si="1087"/>
        <v>0</v>
      </c>
      <c r="AB1615" s="17">
        <f t="shared" si="1087"/>
        <v>0</v>
      </c>
      <c r="AC1615" s="17">
        <f t="shared" si="1087"/>
        <v>0</v>
      </c>
      <c r="AD1615" s="17">
        <f t="shared" si="1087"/>
        <v>0</v>
      </c>
      <c r="AE1615" s="17">
        <f t="shared" si="1087"/>
        <v>0</v>
      </c>
      <c r="AF1615" s="17">
        <f t="shared" si="1087"/>
        <v>0</v>
      </c>
      <c r="AG1615" s="17">
        <f t="shared" si="1087"/>
        <v>0</v>
      </c>
      <c r="AH1615" s="17">
        <f t="shared" si="1087"/>
        <v>0</v>
      </c>
      <c r="AI1615" s="17">
        <f t="shared" si="1087"/>
        <v>0</v>
      </c>
      <c r="AJ1615" s="17">
        <f t="shared" si="1087"/>
        <v>0</v>
      </c>
      <c r="AK1615" s="17">
        <f t="shared" si="1087"/>
        <v>0</v>
      </c>
      <c r="AL1615" s="17">
        <f t="shared" si="1087"/>
        <v>0</v>
      </c>
      <c r="AM1615" s="17">
        <f t="shared" si="1087"/>
        <v>0</v>
      </c>
      <c r="AN1615" s="17">
        <f t="shared" si="1087"/>
        <v>0</v>
      </c>
      <c r="AO1615" s="17">
        <f t="shared" si="1087"/>
        <v>0</v>
      </c>
      <c r="AP1615" s="17">
        <f t="shared" si="1087"/>
        <v>0</v>
      </c>
      <c r="AQ1615" s="17">
        <f t="shared" si="1087"/>
        <v>0</v>
      </c>
      <c r="AR1615" s="17">
        <f t="shared" si="1087"/>
        <v>0</v>
      </c>
      <c r="AS1615" s="17">
        <f t="shared" si="1087"/>
        <v>0</v>
      </c>
      <c r="AT1615" s="17">
        <f t="shared" si="1087"/>
        <v>0</v>
      </c>
      <c r="AU1615" s="17">
        <f t="shared" si="1087"/>
        <v>0</v>
      </c>
      <c r="AV1615" s="17">
        <f t="shared" si="1087"/>
        <v>0</v>
      </c>
      <c r="AW1615" s="17">
        <f t="shared" si="1087"/>
        <v>0</v>
      </c>
      <c r="AX1615" s="17">
        <f t="shared" si="1087"/>
        <v>0</v>
      </c>
      <c r="AY1615" s="17">
        <f t="shared" si="1087"/>
        <v>0</v>
      </c>
      <c r="AZ1615" s="17">
        <f t="shared" si="1087"/>
        <v>0</v>
      </c>
      <c r="BA1615" s="17">
        <f t="shared" si="1087"/>
        <v>0</v>
      </c>
      <c r="BB1615" s="17">
        <f t="shared" si="1087"/>
        <v>0</v>
      </c>
      <c r="BC1615" s="17">
        <f t="shared" si="1087"/>
        <v>0</v>
      </c>
      <c r="BD1615" s="17">
        <f t="shared" si="1087"/>
        <v>0</v>
      </c>
    </row>
    <row r="1616" spans="1:59" ht="16" x14ac:dyDescent="0.2">
      <c r="B1616" s="11">
        <f t="shared" si="1086"/>
        <v>53</v>
      </c>
      <c r="C1616" s="12" t="str">
        <f t="shared" si="1086"/>
        <v>SCI HSR 1</v>
      </c>
      <c r="D1616" s="13" t="s">
        <v>7</v>
      </c>
      <c r="E1616" s="18">
        <v>58.220000000000006</v>
      </c>
      <c r="F1616" s="15"/>
      <c r="G1616" s="13" t="s">
        <v>0</v>
      </c>
      <c r="H1616" s="19">
        <v>45.6</v>
      </c>
      <c r="I1616" s="13" t="s">
        <v>20</v>
      </c>
      <c r="J1616" s="19">
        <v>45</v>
      </c>
      <c r="L1616" s="20" t="s">
        <v>231</v>
      </c>
      <c r="M1616" s="72"/>
      <c r="N1616" s="72"/>
      <c r="O1616" s="21">
        <f>($H1621&gt;0)*($J1621&lt;O$2)*0
+($H1621&gt;0)*($J1621&gt;=O$2)*($J1621&lt;=O$3)*(($J1621-O$2+1)/O$4)
+($H1621&gt;0)*($J1621&gt;O$3)*($I1621&gt;O$3)*0
+($H1621&gt;0)*($J1621&gt;O$3)*($I1621&lt;=O$3)*($I1621&gt;=O$2)*((O$3-$I1621+1)/O$4)
+($H1621&gt;0)*($J1621&gt;O$3)*($I1621&lt;O$2)*1
+($H1621&gt;0)*($I1621&gt;O$3)*0
+($H1622&gt;0)*($J$2350&lt;O$2)*0
+($H1622&gt;0)*($J1622&gt;=O$2)*($J1622&lt;=O$3)*(($J1622-O$2+1)/O$4)
+($H1622&gt;0)*($J1622&gt;O$3)*($I1622&gt;O$3)*0
+($H1622&gt;0)*($J1622&gt;O$3)*($I1622&lt;=O$3)*($I1622&gt;=O$2)*((O$3-$I1622+1)/O$4)
+($H1622&gt;0)*($J1622&gt;O$3)*($I1622&lt;O$2)*1
+($H1622&gt;0)*($I1622&gt;O$3)*0
+($H1623&gt;0)*($J1623&lt;O$2)*0
+($H1623&gt;0)*($J1623&gt;=O$2)*($J1623&lt;=O$3)*(($J1623-O$2+1)/O$4)
+($H1623&gt;0)*($J1623&gt;O$3)*($I1623&gt;O$3)*0
+($H1623&gt;0)*($J1623&gt;O$3)*($I1623&lt;=O$3)*($I1623&gt;=O$2)*((O$3-$I1623+1)/O$4)
+($H1623&gt;0)*($J1623&gt;O$3)*($I1623&lt;O$2)*1
+($H1623&gt;0)*($I1623&gt;O$3)*0</f>
        <v>0</v>
      </c>
      <c r="P1616" s="21">
        <f t="shared" ref="P1616:BD1616" si="1088">($H1621&gt;0)*($J1621&lt;P$2)*0
+($H1621&gt;0)*($J1621&gt;=P$2)*($J1621&lt;=P$3)*(($J1621-P$2+1)/P$4)
+($H1621&gt;0)*($J1621&gt;P$3)*($I1621&gt;P$3)*0
+($H1621&gt;0)*($J1621&gt;P$3)*($I1621&lt;=P$3)*($I1621&gt;=P$2)*((P$3-$I1621+1)/P$4)
+($H1621&gt;0)*($J1621&gt;P$3)*($I1621&lt;P$2)*1
+($H1621&gt;0)*($I1621&gt;P$3)*0
+($H1622&gt;0)*($J$2350&lt;P$2)*0
+($H1622&gt;0)*($J1622&gt;=P$2)*($J1622&lt;=P$3)*(($J1622-P$2+1)/P$4)
+($H1622&gt;0)*($J1622&gt;P$3)*($I1622&gt;P$3)*0
+($H1622&gt;0)*($J1622&gt;P$3)*($I1622&lt;=P$3)*($I1622&gt;=P$2)*((P$3-$I1622+1)/P$4)
+($H1622&gt;0)*($J1622&gt;P$3)*($I1622&lt;P$2)*1
+($H1622&gt;0)*($I1622&gt;P$3)*0
+($H1623&gt;0)*($J1623&lt;P$2)*0
+($H1623&gt;0)*($J1623&gt;=P$2)*($J1623&lt;=P$3)*(($J1623-P$2+1)/P$4)
+($H1623&gt;0)*($J1623&gt;P$3)*($I1623&gt;P$3)*0
+($H1623&gt;0)*($J1623&gt;P$3)*($I1623&lt;=P$3)*($I1623&gt;=P$2)*((P$3-$I1623+1)/P$4)
+($H1623&gt;0)*($J1623&gt;P$3)*($I1623&lt;P$2)*1
+($H1623&gt;0)*($I1623&gt;P$3)*0</f>
        <v>0</v>
      </c>
      <c r="Q1616" s="21">
        <f t="shared" si="1088"/>
        <v>0</v>
      </c>
      <c r="R1616" s="21">
        <f t="shared" si="1088"/>
        <v>0</v>
      </c>
      <c r="S1616" s="21">
        <f t="shared" si="1088"/>
        <v>0</v>
      </c>
      <c r="T1616" s="21">
        <f t="shared" si="1088"/>
        <v>0</v>
      </c>
      <c r="U1616" s="21">
        <f t="shared" si="1088"/>
        <v>0</v>
      </c>
      <c r="V1616" s="21">
        <f t="shared" si="1088"/>
        <v>0</v>
      </c>
      <c r="W1616" s="21">
        <f t="shared" si="1088"/>
        <v>0</v>
      </c>
      <c r="X1616" s="21">
        <f t="shared" si="1088"/>
        <v>0</v>
      </c>
      <c r="Y1616" s="21">
        <f t="shared" si="1088"/>
        <v>0</v>
      </c>
      <c r="Z1616" s="21">
        <f t="shared" si="1088"/>
        <v>0</v>
      </c>
      <c r="AA1616" s="21">
        <f t="shared" si="1088"/>
        <v>0</v>
      </c>
      <c r="AB1616" s="21">
        <f t="shared" si="1088"/>
        <v>0</v>
      </c>
      <c r="AC1616" s="21">
        <f t="shared" si="1088"/>
        <v>0</v>
      </c>
      <c r="AD1616" s="21">
        <f t="shared" si="1088"/>
        <v>0</v>
      </c>
      <c r="AE1616" s="21">
        <f t="shared" si="1088"/>
        <v>0</v>
      </c>
      <c r="AF1616" s="21">
        <f t="shared" si="1088"/>
        <v>0</v>
      </c>
      <c r="AG1616" s="21">
        <f t="shared" si="1088"/>
        <v>0</v>
      </c>
      <c r="AH1616" s="21">
        <f t="shared" si="1088"/>
        <v>0</v>
      </c>
      <c r="AI1616" s="21">
        <f t="shared" si="1088"/>
        <v>0</v>
      </c>
      <c r="AJ1616" s="21">
        <f t="shared" si="1088"/>
        <v>0</v>
      </c>
      <c r="AK1616" s="21">
        <f t="shared" si="1088"/>
        <v>0</v>
      </c>
      <c r="AL1616" s="21">
        <f t="shared" si="1088"/>
        <v>0</v>
      </c>
      <c r="AM1616" s="21">
        <f t="shared" si="1088"/>
        <v>0</v>
      </c>
      <c r="AN1616" s="21">
        <f t="shared" si="1088"/>
        <v>0</v>
      </c>
      <c r="AO1616" s="21">
        <f t="shared" si="1088"/>
        <v>0</v>
      </c>
      <c r="AP1616" s="21">
        <f t="shared" si="1088"/>
        <v>0</v>
      </c>
      <c r="AQ1616" s="21">
        <f t="shared" si="1088"/>
        <v>0</v>
      </c>
      <c r="AR1616" s="21">
        <f t="shared" si="1088"/>
        <v>0</v>
      </c>
      <c r="AS1616" s="21">
        <f t="shared" si="1088"/>
        <v>0</v>
      </c>
      <c r="AT1616" s="21">
        <f t="shared" si="1088"/>
        <v>0</v>
      </c>
      <c r="AU1616" s="21">
        <f t="shared" si="1088"/>
        <v>0</v>
      </c>
      <c r="AV1616" s="21">
        <f t="shared" si="1088"/>
        <v>0</v>
      </c>
      <c r="AW1616" s="21">
        <f t="shared" si="1088"/>
        <v>0</v>
      </c>
      <c r="AX1616" s="21">
        <f t="shared" si="1088"/>
        <v>0</v>
      </c>
      <c r="AY1616" s="21">
        <f t="shared" si="1088"/>
        <v>0</v>
      </c>
      <c r="AZ1616" s="21">
        <f t="shared" si="1088"/>
        <v>0</v>
      </c>
      <c r="BA1616" s="21">
        <f t="shared" si="1088"/>
        <v>0</v>
      </c>
      <c r="BB1616" s="21">
        <f t="shared" si="1088"/>
        <v>0</v>
      </c>
      <c r="BC1616" s="21">
        <f t="shared" si="1088"/>
        <v>0</v>
      </c>
      <c r="BD1616" s="21">
        <f t="shared" si="1088"/>
        <v>0</v>
      </c>
    </row>
    <row r="1617" spans="1:59" ht="16" x14ac:dyDescent="0.2">
      <c r="B1617" s="11">
        <f t="shared" si="1086"/>
        <v>53</v>
      </c>
      <c r="C1617" s="12" t="str">
        <f t="shared" si="1086"/>
        <v>SCI HSR 1</v>
      </c>
      <c r="D1617" s="13" t="s">
        <v>21</v>
      </c>
      <c r="E1617" s="22">
        <v>0</v>
      </c>
      <c r="F1617" s="15"/>
      <c r="G1617" s="13" t="s">
        <v>22</v>
      </c>
      <c r="H1617" s="22">
        <v>0</v>
      </c>
      <c r="I1617" s="13" t="s">
        <v>23</v>
      </c>
      <c r="J1617" s="22">
        <v>0</v>
      </c>
      <c r="K1617" s="23"/>
      <c r="L1617" s="20" t="s">
        <v>232</v>
      </c>
      <c r="M1617" s="72"/>
      <c r="N1617" s="72"/>
      <c r="O1617" s="21">
        <f>($E1620&lt;=O$3)*($E1620&gt;O$2)*((O$3-$E1620+1)/O$4)
+($E1620&lt;=O$2)*((O$3-O$2+1)/O$4)
+($E1620&gt;O$3)*(0)
-($E1628&lt;=O$3)*($E1628&lt;&gt;0)*($E1628&gt;O$2)*((O$3-$E1628)/O$4)
-($E1628&lt;=O$2)*((O$3-O$2+1)/O$4)
-($E1628&gt;O$3)*(0)</f>
        <v>1</v>
      </c>
      <c r="P1617" s="21">
        <f t="shared" ref="P1617:BD1617" si="1089">($E1620&lt;=P$3)*($E1620&gt;P$2)*((P$3-$E1620+1)/P$4)
+($E1620&lt;=P$2)*((P$3-P$2+1)/P$4)
+($E1620&gt;P$3)*(0)
-($E1628&lt;=P$3)*($E1628&lt;&gt;0)*($E1628&gt;P$2)*((P$3-$E1628)/P$4)
-($E1628&lt;=P$2)*((P$3-P$2+1)/P$4)
-($E1628&gt;P$3)*(0)</f>
        <v>1</v>
      </c>
      <c r="Q1617" s="21">
        <f t="shared" si="1089"/>
        <v>1</v>
      </c>
      <c r="R1617" s="21">
        <f t="shared" si="1089"/>
        <v>1</v>
      </c>
      <c r="S1617" s="21">
        <f t="shared" si="1089"/>
        <v>1</v>
      </c>
      <c r="T1617" s="21">
        <f t="shared" si="1089"/>
        <v>1</v>
      </c>
      <c r="U1617" s="21">
        <f t="shared" si="1089"/>
        <v>1</v>
      </c>
      <c r="V1617" s="21">
        <f t="shared" si="1089"/>
        <v>1</v>
      </c>
      <c r="W1617" s="21">
        <f t="shared" si="1089"/>
        <v>1</v>
      </c>
      <c r="X1617" s="21">
        <f t="shared" si="1089"/>
        <v>1</v>
      </c>
      <c r="Y1617" s="21">
        <f t="shared" si="1089"/>
        <v>1</v>
      </c>
      <c r="Z1617" s="21">
        <f t="shared" si="1089"/>
        <v>1</v>
      </c>
      <c r="AA1617" s="21">
        <f t="shared" si="1089"/>
        <v>1</v>
      </c>
      <c r="AB1617" s="21">
        <f t="shared" si="1089"/>
        <v>1</v>
      </c>
      <c r="AC1617" s="21">
        <f t="shared" si="1089"/>
        <v>1</v>
      </c>
      <c r="AD1617" s="21">
        <f t="shared" si="1089"/>
        <v>1</v>
      </c>
      <c r="AE1617" s="21">
        <f t="shared" si="1089"/>
        <v>1</v>
      </c>
      <c r="AF1617" s="21">
        <f t="shared" si="1089"/>
        <v>1</v>
      </c>
      <c r="AG1617" s="21">
        <f t="shared" si="1089"/>
        <v>1</v>
      </c>
      <c r="AH1617" s="21">
        <f t="shared" si="1089"/>
        <v>1</v>
      </c>
      <c r="AI1617" s="21">
        <f t="shared" si="1089"/>
        <v>0</v>
      </c>
      <c r="AJ1617" s="21">
        <f t="shared" si="1089"/>
        <v>0</v>
      </c>
      <c r="AK1617" s="21">
        <f t="shared" si="1089"/>
        <v>0</v>
      </c>
      <c r="AL1617" s="21">
        <f t="shared" si="1089"/>
        <v>0</v>
      </c>
      <c r="AM1617" s="21">
        <f t="shared" si="1089"/>
        <v>0</v>
      </c>
      <c r="AN1617" s="21">
        <f t="shared" si="1089"/>
        <v>0</v>
      </c>
      <c r="AO1617" s="21">
        <f t="shared" si="1089"/>
        <v>0</v>
      </c>
      <c r="AP1617" s="21">
        <f t="shared" si="1089"/>
        <v>0</v>
      </c>
      <c r="AQ1617" s="21">
        <f t="shared" si="1089"/>
        <v>0</v>
      </c>
      <c r="AR1617" s="21">
        <f t="shared" si="1089"/>
        <v>0</v>
      </c>
      <c r="AS1617" s="21">
        <f t="shared" si="1089"/>
        <v>0</v>
      </c>
      <c r="AT1617" s="21">
        <f t="shared" si="1089"/>
        <v>0</v>
      </c>
      <c r="AU1617" s="21">
        <f t="shared" si="1089"/>
        <v>0</v>
      </c>
      <c r="AV1617" s="21">
        <f t="shared" si="1089"/>
        <v>0</v>
      </c>
      <c r="AW1617" s="21">
        <f t="shared" si="1089"/>
        <v>0</v>
      </c>
      <c r="AX1617" s="21">
        <f t="shared" si="1089"/>
        <v>0</v>
      </c>
      <c r="AY1617" s="21">
        <f t="shared" si="1089"/>
        <v>0</v>
      </c>
      <c r="AZ1617" s="21">
        <f t="shared" si="1089"/>
        <v>0</v>
      </c>
      <c r="BA1617" s="21">
        <f t="shared" si="1089"/>
        <v>0</v>
      </c>
      <c r="BB1617" s="21">
        <f t="shared" si="1089"/>
        <v>0</v>
      </c>
      <c r="BC1617" s="21">
        <f t="shared" si="1089"/>
        <v>0</v>
      </c>
      <c r="BD1617" s="21">
        <f t="shared" si="1089"/>
        <v>0</v>
      </c>
    </row>
    <row r="1618" spans="1:59" ht="16" x14ac:dyDescent="0.2">
      <c r="B1618" s="11">
        <f t="shared" si="1086"/>
        <v>53</v>
      </c>
      <c r="C1618" s="12" t="str">
        <f t="shared" si="1086"/>
        <v>SCI HSR 1</v>
      </c>
      <c r="D1618" s="13" t="s">
        <v>1</v>
      </c>
      <c r="E1618" s="22">
        <v>36480</v>
      </c>
      <c r="F1618" s="15"/>
      <c r="G1618" s="15"/>
      <c r="H1618" s="15"/>
      <c r="I1618" s="15"/>
      <c r="J1618" s="15"/>
      <c r="L1618" s="20" t="s">
        <v>233</v>
      </c>
      <c r="M1618" s="72"/>
      <c r="N1618" s="72"/>
      <c r="O1618" s="21">
        <f>($E1631&gt;O$3)*($E1628&lt;O$2)*((O$3-O$2+1)/O$4)
+($E1631&gt;O$3)*($E1628&gt;=O$2)*($E1628&lt;=O$3)*((O$3-$E1628)/O$4)
+($E1631&gt;O$3)*($E1628&gt;O$3)*(0)
+($E1631&lt;=O$3)*($E1631&gt;=O$2)*($E1628&lt;O$2)*(($E1631-O$2)/O$4)
+($E1631&lt;=O$3)*($E1631&gt;=O$2)*($E1628&lt;=O$3)*($E1628&gt;=O$2)*(($E1631-$E1628)/O$4)
+($E1631&lt;O$2)*(0)</f>
        <v>0</v>
      </c>
      <c r="P1618" s="21">
        <f t="shared" ref="P1618:BD1618" si="1090">($E1631&gt;P$3)*($E1628&lt;P$2)*((P$3-P$2+1)/P$4)
+($E1631&gt;P$3)*($E1628&gt;=P$2)*($E1628&lt;=P$3)*((P$3-$E1628)/P$4)
+($E1631&gt;P$3)*($E1628&gt;P$3)*(0)
+($E1631&lt;=P$3)*($E1631&gt;=P$2)*($E1628&lt;P$2)*(($E1631-P$2)/P$4)
+($E1631&lt;=P$3)*($E1631&gt;=P$2)*($E1628&lt;=P$3)*($E1628&gt;=P$2)*(($E1631-$E1628)/P$4)
+($E1631&lt;P$2)*(0)</f>
        <v>0</v>
      </c>
      <c r="Q1618" s="21">
        <f t="shared" si="1090"/>
        <v>0</v>
      </c>
      <c r="R1618" s="21">
        <f t="shared" si="1090"/>
        <v>0</v>
      </c>
      <c r="S1618" s="21">
        <f t="shared" si="1090"/>
        <v>0</v>
      </c>
      <c r="T1618" s="21">
        <f t="shared" si="1090"/>
        <v>0</v>
      </c>
      <c r="U1618" s="21">
        <f t="shared" si="1090"/>
        <v>0</v>
      </c>
      <c r="V1618" s="21">
        <f t="shared" si="1090"/>
        <v>0</v>
      </c>
      <c r="W1618" s="21">
        <f t="shared" si="1090"/>
        <v>0</v>
      </c>
      <c r="X1618" s="21">
        <f t="shared" si="1090"/>
        <v>0</v>
      </c>
      <c r="Y1618" s="21">
        <f t="shared" si="1090"/>
        <v>0</v>
      </c>
      <c r="Z1618" s="21">
        <f t="shared" si="1090"/>
        <v>0</v>
      </c>
      <c r="AA1618" s="21">
        <f t="shared" si="1090"/>
        <v>0</v>
      </c>
      <c r="AB1618" s="21">
        <f t="shared" si="1090"/>
        <v>0</v>
      </c>
      <c r="AC1618" s="21">
        <f t="shared" si="1090"/>
        <v>0</v>
      </c>
      <c r="AD1618" s="21">
        <f t="shared" si="1090"/>
        <v>0</v>
      </c>
      <c r="AE1618" s="21">
        <f t="shared" si="1090"/>
        <v>0</v>
      </c>
      <c r="AF1618" s="21">
        <f t="shared" si="1090"/>
        <v>0</v>
      </c>
      <c r="AG1618" s="21">
        <f t="shared" si="1090"/>
        <v>0</v>
      </c>
      <c r="AH1618" s="21">
        <f t="shared" si="1090"/>
        <v>0</v>
      </c>
      <c r="AI1618" s="21">
        <f t="shared" si="1090"/>
        <v>0</v>
      </c>
      <c r="AJ1618" s="21">
        <f t="shared" si="1090"/>
        <v>0</v>
      </c>
      <c r="AK1618" s="21">
        <f t="shared" si="1090"/>
        <v>0</v>
      </c>
      <c r="AL1618" s="21">
        <f t="shared" si="1090"/>
        <v>0</v>
      </c>
      <c r="AM1618" s="21">
        <f t="shared" si="1090"/>
        <v>0</v>
      </c>
      <c r="AN1618" s="21">
        <f t="shared" si="1090"/>
        <v>0</v>
      </c>
      <c r="AO1618" s="21">
        <f t="shared" si="1090"/>
        <v>0</v>
      </c>
      <c r="AP1618" s="21">
        <f t="shared" si="1090"/>
        <v>0</v>
      </c>
      <c r="AQ1618" s="21">
        <f t="shared" si="1090"/>
        <v>0</v>
      </c>
      <c r="AR1618" s="21">
        <f t="shared" si="1090"/>
        <v>0</v>
      </c>
      <c r="AS1618" s="21">
        <f t="shared" si="1090"/>
        <v>0</v>
      </c>
      <c r="AT1618" s="21">
        <f t="shared" si="1090"/>
        <v>0</v>
      </c>
      <c r="AU1618" s="21">
        <f t="shared" si="1090"/>
        <v>0</v>
      </c>
      <c r="AV1618" s="21">
        <f t="shared" si="1090"/>
        <v>0</v>
      </c>
      <c r="AW1618" s="21">
        <f t="shared" si="1090"/>
        <v>0</v>
      </c>
      <c r="AX1618" s="21">
        <f t="shared" si="1090"/>
        <v>0</v>
      </c>
      <c r="AY1618" s="21">
        <f t="shared" si="1090"/>
        <v>0</v>
      </c>
      <c r="AZ1618" s="21">
        <f t="shared" si="1090"/>
        <v>0</v>
      </c>
      <c r="BA1618" s="21">
        <f t="shared" si="1090"/>
        <v>0</v>
      </c>
      <c r="BB1618" s="21">
        <f t="shared" si="1090"/>
        <v>0</v>
      </c>
      <c r="BC1618" s="21">
        <f t="shared" si="1090"/>
        <v>0</v>
      </c>
      <c r="BD1618" s="21">
        <f t="shared" si="1090"/>
        <v>0</v>
      </c>
    </row>
    <row r="1619" spans="1:59" ht="16" x14ac:dyDescent="0.2">
      <c r="B1619" s="11">
        <f t="shared" si="1086"/>
        <v>53</v>
      </c>
      <c r="C1619" s="12" t="str">
        <f t="shared" si="1086"/>
        <v>SCI HSR 1</v>
      </c>
      <c r="K1619" s="24"/>
      <c r="L1619" s="20" t="s">
        <v>234</v>
      </c>
      <c r="M1619" s="72"/>
      <c r="N1619" s="72"/>
      <c r="O1619" s="21">
        <f>($E1634&gt;0)*($E1631&lt;O$2)*(EDATE($E1631,$E1634)&gt;O$3)*((O$3-O$2+1)/O$4)
+($E1634&gt;0)*($E1631&lt;O$2)*(EDATE($E1631,$E1634)&gt;=O$2)*(EDATE($E1631,$E1634)&lt;=O$3)*((EDATE($E1631,$E1634)-O$2)/O$4)
+($E1634&gt;0)*($E1631&lt;O$2)*(EDATE($E1631,$E1634)&lt;O$2)*(0)
+($E1634&gt;0)*($E1631&gt;=O$2)*($E1631&lt;=O$3)*(EDATE($E1631,$E1634)&gt;=O$2)*(EDATE($E1631,$E1634)&lt;=O$3)*((EDATE($E1631,$E1634)-$E1631+1)/O$4)
+($E1634&gt;0)*($E1631&gt;=O$2)*($E1631&lt;=O$3)*(EDATE($E1631,$E1634)&gt;O$3)*((O$3-$E1631+1)/O$4)
+($E1634&gt;0)*($E1631&gt;O$3)*(0)</f>
        <v>0</v>
      </c>
      <c r="P1619" s="21">
        <f t="shared" ref="P1619:BD1619" si="1091">($E1634&gt;0)*($E1631&lt;P$2)*(EDATE($E1631,$E1634)&gt;P$3)*((P$3-P$2+1)/P$4)
+($E1634&gt;0)*($E1631&lt;P$2)*(EDATE($E1631,$E1634)&gt;=P$2)*(EDATE($E1631,$E1634)&lt;=P$3)*((EDATE($E1631,$E1634)-P$2)/P$4)
+($E1634&gt;0)*($E1631&lt;P$2)*(EDATE($E1631,$E1634)&lt;P$2)*(0)
+($E1634&gt;0)*($E1631&gt;=P$2)*($E1631&lt;=P$3)*(EDATE($E1631,$E1634)&gt;=P$2)*(EDATE($E1631,$E1634)&lt;=P$3)*((EDATE($E1631,$E1634)-$E1631+1)/P$4)
+($E1634&gt;0)*($E1631&gt;=P$2)*($E1631&lt;=P$3)*(EDATE($E1631,$E1634)&gt;P$3)*((P$3-$E1631+1)/P$4)
+($E1634&gt;0)*($E1631&gt;P$3)*(0)</f>
        <v>0</v>
      </c>
      <c r="Q1619" s="21">
        <f t="shared" si="1091"/>
        <v>0</v>
      </c>
      <c r="R1619" s="21">
        <f t="shared" si="1091"/>
        <v>0</v>
      </c>
      <c r="S1619" s="21">
        <f t="shared" si="1091"/>
        <v>0</v>
      </c>
      <c r="T1619" s="21">
        <f t="shared" si="1091"/>
        <v>0</v>
      </c>
      <c r="U1619" s="21">
        <f t="shared" si="1091"/>
        <v>0</v>
      </c>
      <c r="V1619" s="21">
        <f t="shared" si="1091"/>
        <v>0</v>
      </c>
      <c r="W1619" s="21">
        <f t="shared" si="1091"/>
        <v>0</v>
      </c>
      <c r="X1619" s="21">
        <f t="shared" si="1091"/>
        <v>0</v>
      </c>
      <c r="Y1619" s="21">
        <f t="shared" si="1091"/>
        <v>0</v>
      </c>
      <c r="Z1619" s="21">
        <f t="shared" si="1091"/>
        <v>0</v>
      </c>
      <c r="AA1619" s="21">
        <f t="shared" si="1091"/>
        <v>0</v>
      </c>
      <c r="AB1619" s="21">
        <f t="shared" si="1091"/>
        <v>0</v>
      </c>
      <c r="AC1619" s="21">
        <f t="shared" si="1091"/>
        <v>0</v>
      </c>
      <c r="AD1619" s="21">
        <f t="shared" si="1091"/>
        <v>0</v>
      </c>
      <c r="AE1619" s="21">
        <f t="shared" si="1091"/>
        <v>0</v>
      </c>
      <c r="AF1619" s="21">
        <f t="shared" si="1091"/>
        <v>0</v>
      </c>
      <c r="AG1619" s="21">
        <f t="shared" si="1091"/>
        <v>0</v>
      </c>
      <c r="AH1619" s="21">
        <f t="shared" si="1091"/>
        <v>0</v>
      </c>
      <c r="AI1619" s="21">
        <f t="shared" si="1091"/>
        <v>0</v>
      </c>
      <c r="AJ1619" s="21">
        <f t="shared" si="1091"/>
        <v>0</v>
      </c>
      <c r="AK1619" s="21">
        <f t="shared" si="1091"/>
        <v>0</v>
      </c>
      <c r="AL1619" s="21">
        <f t="shared" si="1091"/>
        <v>0</v>
      </c>
      <c r="AM1619" s="21">
        <f t="shared" si="1091"/>
        <v>0</v>
      </c>
      <c r="AN1619" s="21">
        <f t="shared" si="1091"/>
        <v>0</v>
      </c>
      <c r="AO1619" s="21">
        <f t="shared" si="1091"/>
        <v>0</v>
      </c>
      <c r="AP1619" s="21">
        <f t="shared" si="1091"/>
        <v>0</v>
      </c>
      <c r="AQ1619" s="21">
        <f t="shared" si="1091"/>
        <v>0</v>
      </c>
      <c r="AR1619" s="21">
        <f t="shared" si="1091"/>
        <v>0</v>
      </c>
      <c r="AS1619" s="21">
        <f t="shared" si="1091"/>
        <v>0</v>
      </c>
      <c r="AT1619" s="21">
        <f t="shared" si="1091"/>
        <v>0</v>
      </c>
      <c r="AU1619" s="21">
        <f t="shared" si="1091"/>
        <v>0</v>
      </c>
      <c r="AV1619" s="21">
        <f t="shared" si="1091"/>
        <v>0</v>
      </c>
      <c r="AW1619" s="21">
        <f t="shared" si="1091"/>
        <v>0</v>
      </c>
      <c r="AX1619" s="21">
        <f t="shared" si="1091"/>
        <v>0</v>
      </c>
      <c r="AY1619" s="21">
        <f t="shared" si="1091"/>
        <v>0</v>
      </c>
      <c r="AZ1619" s="21">
        <f t="shared" si="1091"/>
        <v>0</v>
      </c>
      <c r="BA1619" s="21">
        <f t="shared" si="1091"/>
        <v>0</v>
      </c>
      <c r="BB1619" s="21">
        <f t="shared" si="1091"/>
        <v>0</v>
      </c>
      <c r="BC1619" s="21">
        <f t="shared" si="1091"/>
        <v>0</v>
      </c>
      <c r="BD1619" s="21">
        <f t="shared" si="1091"/>
        <v>0</v>
      </c>
    </row>
    <row r="1620" spans="1:59" ht="16" x14ac:dyDescent="0.2">
      <c r="B1620" s="11">
        <f t="shared" si="1086"/>
        <v>53</v>
      </c>
      <c r="C1620" s="12" t="str">
        <f t="shared" si="1086"/>
        <v>SCI HSR 1</v>
      </c>
      <c r="D1620" s="25" t="s">
        <v>235</v>
      </c>
      <c r="E1620" s="26">
        <v>43282</v>
      </c>
      <c r="F1620" s="15"/>
      <c r="G1620" s="25" t="s">
        <v>236</v>
      </c>
      <c r="H1620" s="25" t="s">
        <v>237</v>
      </c>
      <c r="I1620" s="25" t="s">
        <v>238</v>
      </c>
      <c r="J1620" s="25" t="s">
        <v>239</v>
      </c>
      <c r="K1620" s="24"/>
      <c r="L1620" s="27" t="s">
        <v>240</v>
      </c>
      <c r="M1620" s="83"/>
      <c r="N1620" s="83"/>
      <c r="O1620" s="28">
        <f>($H1632&gt;0)*($J1632&lt;O$2)*0
+($H1632&gt;0)*($J1632&gt;=O$2)*($J1632&lt;=O$3)*(($J1632-O$2+1)/O$4)
+($H1632&gt;0)*($J1632&gt;O$3)*($I1632&gt;O$3)*0
+($H1632&gt;0)*($J1632&gt;O$3)*($I1632&lt;=O$3)*($I1632&gt;=O$2)*((O$3-$I1632+1)/O$4)
+($H1632&gt;0)*($J1632&gt;O$3)*($I1632&lt;O$2)*1
+($H1632&gt;0)*($I1632&gt;O$3)*0
+($H1633&gt;0)*($J1633&lt;O$2)*0
+($H1633&gt;0)*($J1633&gt;=O$2)*($J1633&lt;=O$3)*(($J1633-O$2+1)/O$4)
+($H1633&gt;0)*($J1633&gt;O$3)*($I1633&gt;O$3)*0
+($H1633&gt;0)*($J1633&gt;O$3)*($I1633&lt;=O$3)*($I1633&gt;=O$2)*((O$3-$I1633+1)/O$4)
+($H1633&gt;0)*($J1633&gt;O$3)*($I1633&lt;O$2)*1
+($H1633&gt;0)*($I1633&gt;O$3)*0
+($H1634&gt;0)*($J1634&lt;O$2)*0
+($H1634&gt;0)*($J1634&gt;=O$2)*($J1634&lt;=O$3)*(($J1634-O$2+1)/O$4)
+($H1634&gt;0)*($J1634&gt;O$3)*($I1634&gt;O$3)*0
+($H1634&gt;0)*($J1634&gt;O$3)*($I1634&lt;=O$3)*($I1634&gt;=O$2)*((O$3-$I1634+1)/O$4)
+($H1634&gt;0)*($J1634&gt;O$3)*($I1634&lt;O$2)*1
+($H1634&gt;0)*($I1634&gt;O$3)*0</f>
        <v>0</v>
      </c>
      <c r="P1620" s="28">
        <f t="shared" ref="P1620:BD1620" si="1092">($H1632&gt;0)*($J1632&lt;P$2)*0
+($H1632&gt;0)*($J1632&gt;=P$2)*($J1632&lt;=P$3)*(($J1632-P$2+1)/P$4)
+($H1632&gt;0)*($J1632&gt;P$3)*($I1632&gt;P$3)*0
+($H1632&gt;0)*($J1632&gt;P$3)*($I1632&lt;=P$3)*($I1632&gt;=P$2)*((P$3-$I1632+1)/P$4)
+($H1632&gt;0)*($J1632&gt;P$3)*($I1632&lt;P$2)*1
+($H1632&gt;0)*($I1632&gt;P$3)*0
+($H1633&gt;0)*($J1633&lt;P$2)*0
+($H1633&gt;0)*($J1633&gt;=P$2)*($J1633&lt;=P$3)*(($J1633-P$2+1)/P$4)
+($H1633&gt;0)*($J1633&gt;P$3)*($I1633&gt;P$3)*0
+($H1633&gt;0)*($J1633&gt;P$3)*($I1633&lt;=P$3)*($I1633&gt;=P$2)*((P$3-$I1633+1)/P$4)
+($H1633&gt;0)*($J1633&gt;P$3)*($I1633&lt;P$2)*1
+($H1633&gt;0)*($I1633&gt;P$3)*0
+($H1634&gt;0)*($J1634&lt;P$2)*0
+($H1634&gt;0)*($J1634&gt;=P$2)*($J1634&lt;=P$3)*(($J1634-P$2+1)/P$4)
+($H1634&gt;0)*($J1634&gt;P$3)*($I1634&gt;P$3)*0
+($H1634&gt;0)*($J1634&gt;P$3)*($I1634&lt;=P$3)*($I1634&gt;=P$2)*((P$3-$I1634+1)/P$4)
+($H1634&gt;0)*($J1634&gt;P$3)*($I1634&lt;P$2)*1
+($H1634&gt;0)*($I1634&gt;P$3)*0</f>
        <v>0</v>
      </c>
      <c r="Q1620" s="28">
        <f t="shared" si="1092"/>
        <v>0</v>
      </c>
      <c r="R1620" s="28">
        <f t="shared" si="1092"/>
        <v>0</v>
      </c>
      <c r="S1620" s="28">
        <f t="shared" si="1092"/>
        <v>0</v>
      </c>
      <c r="T1620" s="28">
        <f t="shared" si="1092"/>
        <v>0</v>
      </c>
      <c r="U1620" s="28">
        <f t="shared" si="1092"/>
        <v>0</v>
      </c>
      <c r="V1620" s="28">
        <f t="shared" si="1092"/>
        <v>0</v>
      </c>
      <c r="W1620" s="28">
        <f t="shared" si="1092"/>
        <v>0</v>
      </c>
      <c r="X1620" s="28">
        <f t="shared" si="1092"/>
        <v>0</v>
      </c>
      <c r="Y1620" s="28">
        <f t="shared" si="1092"/>
        <v>0</v>
      </c>
      <c r="Z1620" s="28">
        <f t="shared" si="1092"/>
        <v>0</v>
      </c>
      <c r="AA1620" s="28">
        <f t="shared" si="1092"/>
        <v>0</v>
      </c>
      <c r="AB1620" s="28">
        <f t="shared" si="1092"/>
        <v>0</v>
      </c>
      <c r="AC1620" s="28">
        <f t="shared" si="1092"/>
        <v>0</v>
      </c>
      <c r="AD1620" s="28">
        <f t="shared" si="1092"/>
        <v>0</v>
      </c>
      <c r="AE1620" s="28">
        <f t="shared" si="1092"/>
        <v>0</v>
      </c>
      <c r="AF1620" s="28">
        <f t="shared" si="1092"/>
        <v>0</v>
      </c>
      <c r="AG1620" s="28">
        <f t="shared" si="1092"/>
        <v>0</v>
      </c>
      <c r="AH1620" s="28">
        <f t="shared" si="1092"/>
        <v>0</v>
      </c>
      <c r="AI1620" s="28">
        <f t="shared" si="1092"/>
        <v>0</v>
      </c>
      <c r="AJ1620" s="28">
        <f t="shared" si="1092"/>
        <v>0</v>
      </c>
      <c r="AK1620" s="28">
        <f t="shared" si="1092"/>
        <v>0</v>
      </c>
      <c r="AL1620" s="28">
        <f t="shared" si="1092"/>
        <v>0</v>
      </c>
      <c r="AM1620" s="28">
        <f t="shared" si="1092"/>
        <v>0</v>
      </c>
      <c r="AN1620" s="28">
        <f t="shared" si="1092"/>
        <v>0</v>
      </c>
      <c r="AO1620" s="28">
        <f t="shared" si="1092"/>
        <v>0</v>
      </c>
      <c r="AP1620" s="28">
        <f t="shared" si="1092"/>
        <v>0</v>
      </c>
      <c r="AQ1620" s="28">
        <f t="shared" si="1092"/>
        <v>0</v>
      </c>
      <c r="AR1620" s="28">
        <f t="shared" si="1092"/>
        <v>0</v>
      </c>
      <c r="AS1620" s="28">
        <f t="shared" si="1092"/>
        <v>0</v>
      </c>
      <c r="AT1620" s="28">
        <f t="shared" si="1092"/>
        <v>0</v>
      </c>
      <c r="AU1620" s="28">
        <f t="shared" si="1092"/>
        <v>0</v>
      </c>
      <c r="AV1620" s="28">
        <f t="shared" si="1092"/>
        <v>0</v>
      </c>
      <c r="AW1620" s="28">
        <f t="shared" si="1092"/>
        <v>0</v>
      </c>
      <c r="AX1620" s="28">
        <f t="shared" si="1092"/>
        <v>0</v>
      </c>
      <c r="AY1620" s="28">
        <f t="shared" si="1092"/>
        <v>0</v>
      </c>
      <c r="AZ1620" s="28">
        <f t="shared" si="1092"/>
        <v>0</v>
      </c>
      <c r="BA1620" s="28">
        <f t="shared" si="1092"/>
        <v>0</v>
      </c>
      <c r="BB1620" s="28">
        <f t="shared" si="1092"/>
        <v>0</v>
      </c>
      <c r="BC1620" s="28">
        <f t="shared" si="1092"/>
        <v>0</v>
      </c>
      <c r="BD1620" s="28">
        <f t="shared" si="1092"/>
        <v>0</v>
      </c>
    </row>
    <row r="1621" spans="1:59" ht="16" x14ac:dyDescent="0.2">
      <c r="B1621" s="11">
        <f t="shared" si="1086"/>
        <v>53</v>
      </c>
      <c r="C1621" s="12" t="str">
        <f t="shared" si="1086"/>
        <v>SCI HSR 1</v>
      </c>
      <c r="D1621" s="25" t="s">
        <v>241</v>
      </c>
      <c r="E1621" s="29">
        <v>35568.959999999999</v>
      </c>
      <c r="F1621" s="15"/>
      <c r="G1621" s="30" t="s">
        <v>10</v>
      </c>
      <c r="H1621" s="31">
        <v>0</v>
      </c>
      <c r="I1621" s="32">
        <v>0</v>
      </c>
      <c r="J1621" s="32">
        <v>0</v>
      </c>
      <c r="K1621" s="24"/>
      <c r="L1621" s="33" t="s">
        <v>242</v>
      </c>
      <c r="M1621" s="73"/>
      <c r="N1621" s="73"/>
      <c r="O1621" s="34">
        <f>($E1631&lt;=O$3)*($E1631&gt;O$2)*((O$3-$E1631+1)/O$4)
+($E1631&lt;=O$2)*((O$3-O$2+1)/O$4)
+($E1631&gt;O$3)*(0)</f>
        <v>0</v>
      </c>
      <c r="P1621" s="34">
        <f t="shared" ref="P1621:BD1621" si="1093">($E1631&lt;=P$3)*($E1631&gt;P$2)*((P$3-$E1631+1)/P$4)
+($E1631&lt;=P$2)*((P$3-P$2+1)/P$4)
+($E1631&gt;P$3)*(0)</f>
        <v>0</v>
      </c>
      <c r="Q1621" s="34">
        <f t="shared" si="1093"/>
        <v>0</v>
      </c>
      <c r="R1621" s="34">
        <f t="shared" si="1093"/>
        <v>0</v>
      </c>
      <c r="S1621" s="34">
        <f t="shared" si="1093"/>
        <v>0</v>
      </c>
      <c r="T1621" s="34">
        <f t="shared" si="1093"/>
        <v>0</v>
      </c>
      <c r="U1621" s="34">
        <f t="shared" si="1093"/>
        <v>0</v>
      </c>
      <c r="V1621" s="34">
        <f t="shared" si="1093"/>
        <v>0</v>
      </c>
      <c r="W1621" s="34">
        <f t="shared" si="1093"/>
        <v>0</v>
      </c>
      <c r="X1621" s="34">
        <f t="shared" si="1093"/>
        <v>0</v>
      </c>
      <c r="Y1621" s="34">
        <f t="shared" si="1093"/>
        <v>0</v>
      </c>
      <c r="Z1621" s="34">
        <f t="shared" si="1093"/>
        <v>0</v>
      </c>
      <c r="AA1621" s="34">
        <f t="shared" si="1093"/>
        <v>0</v>
      </c>
      <c r="AB1621" s="34">
        <f t="shared" si="1093"/>
        <v>0</v>
      </c>
      <c r="AC1621" s="34">
        <f t="shared" si="1093"/>
        <v>0</v>
      </c>
      <c r="AD1621" s="34">
        <f t="shared" si="1093"/>
        <v>0</v>
      </c>
      <c r="AE1621" s="34">
        <f t="shared" si="1093"/>
        <v>0</v>
      </c>
      <c r="AF1621" s="34">
        <f t="shared" si="1093"/>
        <v>0</v>
      </c>
      <c r="AG1621" s="34">
        <f t="shared" si="1093"/>
        <v>0</v>
      </c>
      <c r="AH1621" s="34">
        <f t="shared" si="1093"/>
        <v>1.098901098901099E-2</v>
      </c>
      <c r="AI1621" s="34">
        <f t="shared" si="1093"/>
        <v>1</v>
      </c>
      <c r="AJ1621" s="34">
        <f t="shared" si="1093"/>
        <v>1</v>
      </c>
      <c r="AK1621" s="34">
        <f t="shared" si="1093"/>
        <v>1</v>
      </c>
      <c r="AL1621" s="34">
        <f t="shared" si="1093"/>
        <v>1</v>
      </c>
      <c r="AM1621" s="34">
        <f t="shared" si="1093"/>
        <v>1</v>
      </c>
      <c r="AN1621" s="34">
        <f t="shared" si="1093"/>
        <v>1</v>
      </c>
      <c r="AO1621" s="34">
        <f t="shared" si="1093"/>
        <v>1</v>
      </c>
      <c r="AP1621" s="34">
        <f t="shared" si="1093"/>
        <v>1</v>
      </c>
      <c r="AQ1621" s="34">
        <f t="shared" si="1093"/>
        <v>1</v>
      </c>
      <c r="AR1621" s="34">
        <f t="shared" si="1093"/>
        <v>1</v>
      </c>
      <c r="AS1621" s="34">
        <f t="shared" si="1093"/>
        <v>1</v>
      </c>
      <c r="AT1621" s="34">
        <f t="shared" si="1093"/>
        <v>1</v>
      </c>
      <c r="AU1621" s="34">
        <f t="shared" si="1093"/>
        <v>1</v>
      </c>
      <c r="AV1621" s="34">
        <f t="shared" si="1093"/>
        <v>1</v>
      </c>
      <c r="AW1621" s="34">
        <f t="shared" si="1093"/>
        <v>1</v>
      </c>
      <c r="AX1621" s="34">
        <f t="shared" si="1093"/>
        <v>1</v>
      </c>
      <c r="AY1621" s="34">
        <f t="shared" si="1093"/>
        <v>1</v>
      </c>
      <c r="AZ1621" s="34">
        <f t="shared" si="1093"/>
        <v>1</v>
      </c>
      <c r="BA1621" s="34">
        <f t="shared" si="1093"/>
        <v>1</v>
      </c>
      <c r="BB1621" s="34">
        <f t="shared" si="1093"/>
        <v>1</v>
      </c>
      <c r="BC1621" s="34">
        <f t="shared" si="1093"/>
        <v>1</v>
      </c>
      <c r="BD1621" s="34">
        <f t="shared" si="1093"/>
        <v>1</v>
      </c>
    </row>
    <row r="1622" spans="1:59" ht="16" x14ac:dyDescent="0.2">
      <c r="A1622" s="35"/>
      <c r="B1622" s="11">
        <f t="shared" si="1086"/>
        <v>53</v>
      </c>
      <c r="C1622" s="12" t="str">
        <f t="shared" si="1086"/>
        <v>SCI HSR 1</v>
      </c>
      <c r="D1622" s="25" t="s">
        <v>243</v>
      </c>
      <c r="E1622" s="29">
        <v>37114.192373290425</v>
      </c>
      <c r="F1622" s="15"/>
      <c r="G1622" s="30" t="s">
        <v>11</v>
      </c>
      <c r="H1622" s="31">
        <v>0</v>
      </c>
      <c r="I1622" s="32">
        <v>0</v>
      </c>
      <c r="J1622" s="32">
        <v>0</v>
      </c>
      <c r="K1622" s="35"/>
      <c r="M1622" s="84">
        <v>43282</v>
      </c>
      <c r="O1622" s="15"/>
      <c r="P1622" s="15"/>
      <c r="Q1622" s="15"/>
      <c r="R1622" s="15"/>
      <c r="S1622" s="15"/>
      <c r="T1622" s="15"/>
      <c r="U1622" s="15"/>
      <c r="V1622" s="15"/>
      <c r="W1622" s="15"/>
      <c r="X1622" s="15"/>
      <c r="Y1622" s="15"/>
      <c r="Z1622" s="15"/>
      <c r="AA1622" s="15"/>
      <c r="AB1622" s="15"/>
      <c r="AC1622" s="15"/>
      <c r="AD1622" s="15"/>
      <c r="AE1622" s="15"/>
      <c r="AF1622" s="15"/>
      <c r="AG1622" s="15"/>
      <c r="AH1622" s="15"/>
      <c r="AI1622" s="15"/>
      <c r="AJ1622" s="15"/>
      <c r="AK1622" s="15"/>
      <c r="AL1622" s="15"/>
      <c r="AM1622" s="15"/>
      <c r="AN1622" s="15"/>
      <c r="AO1622" s="15"/>
      <c r="AP1622" s="15"/>
      <c r="AQ1622" s="15"/>
      <c r="AR1622" s="15"/>
      <c r="AS1622" s="15"/>
      <c r="AT1622" s="15"/>
      <c r="AU1622" s="15"/>
      <c r="AV1622" s="15"/>
      <c r="AW1622" s="15"/>
      <c r="AX1622" s="15"/>
      <c r="AY1622" s="15"/>
      <c r="AZ1622" s="15"/>
      <c r="BA1622" s="15"/>
      <c r="BB1622" s="15"/>
      <c r="BC1622" s="15"/>
      <c r="BD1622" s="15"/>
      <c r="BE1622" s="35"/>
      <c r="BF1622" s="35"/>
      <c r="BG1622" s="35"/>
    </row>
    <row r="1623" spans="1:59" ht="16" x14ac:dyDescent="0.2">
      <c r="B1623" s="11">
        <f t="shared" si="1086"/>
        <v>53</v>
      </c>
      <c r="C1623" s="12" t="str">
        <f t="shared" si="1086"/>
        <v>SCI HSR 1</v>
      </c>
      <c r="D1623" s="25" t="s">
        <v>244</v>
      </c>
      <c r="E1623" s="29">
        <v>37114.192373290425</v>
      </c>
      <c r="F1623" s="15"/>
      <c r="G1623" s="36" t="s">
        <v>12</v>
      </c>
      <c r="H1623" s="31">
        <v>0</v>
      </c>
      <c r="I1623" s="32">
        <v>0</v>
      </c>
      <c r="J1623" s="32">
        <v>0</v>
      </c>
      <c r="K1623" s="24"/>
      <c r="L1623" s="37" t="s">
        <v>245</v>
      </c>
      <c r="M1623" s="74">
        <v>1</v>
      </c>
      <c r="N1623" s="74">
        <v>1</v>
      </c>
      <c r="O1623" s="38">
        <v>1.02</v>
      </c>
      <c r="P1623" s="38">
        <v>1.02</v>
      </c>
      <c r="Q1623" s="38">
        <v>1.02</v>
      </c>
      <c r="R1623" s="38">
        <v>1.02</v>
      </c>
      <c r="S1623" s="38">
        <v>1.0302</v>
      </c>
      <c r="T1623" s="38">
        <v>1.0302</v>
      </c>
      <c r="U1623" s="38">
        <v>1.0302</v>
      </c>
      <c r="V1623" s="38">
        <v>1.0302</v>
      </c>
      <c r="W1623" s="38">
        <v>1.040502</v>
      </c>
      <c r="X1623" s="38">
        <v>1.040502</v>
      </c>
      <c r="Y1623" s="38">
        <v>1.040502</v>
      </c>
      <c r="Z1623" s="38">
        <v>1.040502</v>
      </c>
      <c r="AA1623" s="38">
        <v>1.0509070200000001</v>
      </c>
      <c r="AB1623" s="38">
        <v>1.0509070200000001</v>
      </c>
      <c r="AC1623" s="38">
        <v>1.0509070200000001</v>
      </c>
      <c r="AD1623" s="38">
        <v>1.0509070200000001</v>
      </c>
      <c r="AE1623" s="38">
        <v>1.0614160902000001</v>
      </c>
      <c r="AF1623" s="38">
        <v>1.0614160902000001</v>
      </c>
      <c r="AG1623" s="38">
        <v>1.0614160902000001</v>
      </c>
      <c r="AH1623" s="38">
        <v>1.0614160902000001</v>
      </c>
      <c r="AI1623" s="38">
        <v>1.0720302511020001</v>
      </c>
      <c r="AJ1623" s="38">
        <v>1.0720302511020001</v>
      </c>
      <c r="AK1623" s="38">
        <v>1.0720302511020001</v>
      </c>
      <c r="AL1623" s="38">
        <v>1.0720302511020001</v>
      </c>
      <c r="AM1623" s="38">
        <v>1.0827505536130202</v>
      </c>
      <c r="AN1623" s="38">
        <v>1.0827505536130202</v>
      </c>
      <c r="AO1623" s="38">
        <v>1.0827505536130202</v>
      </c>
      <c r="AP1623" s="38">
        <v>1.0827505536130202</v>
      </c>
      <c r="AQ1623" s="38">
        <v>1.0935780591491504</v>
      </c>
      <c r="AR1623" s="38">
        <v>1.0935780591491504</v>
      </c>
      <c r="AS1623" s="38">
        <v>1.0935780591491504</v>
      </c>
      <c r="AT1623" s="38">
        <v>1.0935780591491504</v>
      </c>
      <c r="AU1623" s="38">
        <v>1.104513839740642</v>
      </c>
      <c r="AV1623" s="38">
        <v>1.104513839740642</v>
      </c>
      <c r="AW1623" s="38">
        <v>1.104513839740642</v>
      </c>
      <c r="AX1623" s="38">
        <v>1.104513839740642</v>
      </c>
      <c r="AY1623" s="38">
        <v>1.1155589781380484</v>
      </c>
      <c r="AZ1623" s="38">
        <v>1.1155589781380484</v>
      </c>
      <c r="BA1623" s="38">
        <v>1.1155589781380484</v>
      </c>
      <c r="BB1623" s="38">
        <v>1.1155589781380484</v>
      </c>
      <c r="BC1623" s="38">
        <v>1.1267145679194288</v>
      </c>
      <c r="BD1623" s="38">
        <v>1.1267145679194288</v>
      </c>
    </row>
    <row r="1624" spans="1:59" ht="16" x14ac:dyDescent="0.2">
      <c r="B1624" s="11">
        <f t="shared" si="1086"/>
        <v>53</v>
      </c>
      <c r="C1624" s="12" t="str">
        <f t="shared" si="1086"/>
        <v>SCI HSR 1</v>
      </c>
      <c r="D1624" s="25" t="s">
        <v>25</v>
      </c>
      <c r="E1624" s="39" t="s">
        <v>30</v>
      </c>
      <c r="F1624" s="15"/>
      <c r="K1624" s="24"/>
      <c r="L1624" s="16" t="s">
        <v>246</v>
      </c>
      <c r="M1624" s="70"/>
      <c r="N1624" s="70"/>
      <c r="O1624" s="40">
        <f>O1617*$E1621/4+O1621*$E1632/4</f>
        <v>8892.24</v>
      </c>
      <c r="P1624" s="40">
        <f t="shared" ref="P1624:BD1624" si="1094">P1617*$E1621/4+P1621*$E1632/4</f>
        <v>8892.24</v>
      </c>
      <c r="Q1624" s="40">
        <f t="shared" si="1094"/>
        <v>8892.24</v>
      </c>
      <c r="R1624" s="40">
        <f t="shared" si="1094"/>
        <v>8892.24</v>
      </c>
      <c r="S1624" s="40">
        <f t="shared" si="1094"/>
        <v>8892.24</v>
      </c>
      <c r="T1624" s="40">
        <f t="shared" si="1094"/>
        <v>8892.24</v>
      </c>
      <c r="U1624" s="40">
        <f t="shared" si="1094"/>
        <v>8892.24</v>
      </c>
      <c r="V1624" s="40">
        <f t="shared" si="1094"/>
        <v>8892.24</v>
      </c>
      <c r="W1624" s="40">
        <f t="shared" si="1094"/>
        <v>8892.24</v>
      </c>
      <c r="X1624" s="40">
        <f t="shared" si="1094"/>
        <v>8892.24</v>
      </c>
      <c r="Y1624" s="40">
        <f t="shared" si="1094"/>
        <v>8892.24</v>
      </c>
      <c r="Z1624" s="40">
        <f t="shared" si="1094"/>
        <v>8892.24</v>
      </c>
      <c r="AA1624" s="40">
        <f t="shared" si="1094"/>
        <v>8892.24</v>
      </c>
      <c r="AB1624" s="40">
        <f t="shared" si="1094"/>
        <v>8892.24</v>
      </c>
      <c r="AC1624" s="40">
        <f t="shared" si="1094"/>
        <v>8892.24</v>
      </c>
      <c r="AD1624" s="40">
        <f t="shared" si="1094"/>
        <v>8892.24</v>
      </c>
      <c r="AE1624" s="40">
        <f t="shared" si="1094"/>
        <v>8892.24</v>
      </c>
      <c r="AF1624" s="40">
        <f t="shared" si="1094"/>
        <v>8892.24</v>
      </c>
      <c r="AG1624" s="40">
        <f t="shared" si="1094"/>
        <v>8892.24</v>
      </c>
      <c r="AH1624" s="40">
        <f t="shared" si="1094"/>
        <v>8998.6148872815829</v>
      </c>
      <c r="AI1624" s="40">
        <f t="shared" si="1094"/>
        <v>9680.1147426240004</v>
      </c>
      <c r="AJ1624" s="40">
        <f t="shared" si="1094"/>
        <v>9680.1147426240004</v>
      </c>
      <c r="AK1624" s="40">
        <f t="shared" si="1094"/>
        <v>9680.1147426240004</v>
      </c>
      <c r="AL1624" s="40">
        <f t="shared" si="1094"/>
        <v>9680.1147426240004</v>
      </c>
      <c r="AM1624" s="40">
        <f t="shared" si="1094"/>
        <v>9680.1147426240004</v>
      </c>
      <c r="AN1624" s="40">
        <f t="shared" si="1094"/>
        <v>9680.1147426240004</v>
      </c>
      <c r="AO1624" s="40">
        <f t="shared" si="1094"/>
        <v>9680.1147426240004</v>
      </c>
      <c r="AP1624" s="40">
        <f t="shared" si="1094"/>
        <v>9680.1147426240004</v>
      </c>
      <c r="AQ1624" s="40">
        <f t="shared" si="1094"/>
        <v>9680.1147426240004</v>
      </c>
      <c r="AR1624" s="40">
        <f t="shared" si="1094"/>
        <v>9680.1147426240004</v>
      </c>
      <c r="AS1624" s="40">
        <f t="shared" si="1094"/>
        <v>9680.1147426240004</v>
      </c>
      <c r="AT1624" s="40">
        <f t="shared" si="1094"/>
        <v>9680.1147426240004</v>
      </c>
      <c r="AU1624" s="40">
        <f t="shared" si="1094"/>
        <v>9680.1147426240004</v>
      </c>
      <c r="AV1624" s="40">
        <f t="shared" si="1094"/>
        <v>9680.1147426240004</v>
      </c>
      <c r="AW1624" s="40">
        <f t="shared" si="1094"/>
        <v>9680.1147426240004</v>
      </c>
      <c r="AX1624" s="40">
        <f t="shared" si="1094"/>
        <v>9680.1147426240004</v>
      </c>
      <c r="AY1624" s="40">
        <f t="shared" si="1094"/>
        <v>9680.1147426240004</v>
      </c>
      <c r="AZ1624" s="40">
        <f t="shared" si="1094"/>
        <v>9680.1147426240004</v>
      </c>
      <c r="BA1624" s="40">
        <f t="shared" si="1094"/>
        <v>9680.1147426240004</v>
      </c>
      <c r="BB1624" s="40">
        <f t="shared" si="1094"/>
        <v>9680.1147426240004</v>
      </c>
      <c r="BC1624" s="40">
        <f t="shared" si="1094"/>
        <v>9680.1147426240004</v>
      </c>
      <c r="BD1624" s="40">
        <f t="shared" si="1094"/>
        <v>9680.1147426240004</v>
      </c>
    </row>
    <row r="1625" spans="1:59" ht="16" x14ac:dyDescent="0.2">
      <c r="B1625" s="11">
        <f t="shared" si="1086"/>
        <v>53</v>
      </c>
      <c r="C1625" s="12" t="str">
        <f t="shared" si="1086"/>
        <v>SCI HSR 1</v>
      </c>
      <c r="D1625" s="25" t="s">
        <v>247</v>
      </c>
      <c r="E1625" s="39" t="s">
        <v>248</v>
      </c>
      <c r="F1625" s="15"/>
      <c r="G1625" s="25" t="s">
        <v>249</v>
      </c>
      <c r="H1625" s="26">
        <v>44377</v>
      </c>
      <c r="I1625" s="25" t="s">
        <v>239</v>
      </c>
      <c r="J1625" s="26">
        <v>46568</v>
      </c>
      <c r="K1625" s="24"/>
      <c r="L1625" s="20" t="s">
        <v>250</v>
      </c>
      <c r="M1625" s="72"/>
      <c r="N1625" s="72"/>
      <c r="O1625" s="41">
        <f>IF($E1631&gt;=O$3,IF(O$3&lt;=($E1620+365),O1624,IFERROR(O1617*$E1622/4*O1623+
$E1632*O1621/4*IFERROR(O1623/$E1633,0),0)),IF(O$3&lt;=($E1631+365),O1617*$E1622/4*O1623+$E1632*O1621/4*IFERROR(O1623/$E1633,0),IFERROR($E1632*O1621/4*IFERROR(O1623/$E1633,0),0)))</f>
        <v>9464.1190551890577</v>
      </c>
      <c r="P1625" s="41">
        <f t="shared" ref="P1625:BD1625" si="1095">IF($E1631&gt;=P$3,IF(P$3&lt;=($E1620+365),P1624,IFERROR(P1617*$E1622/4*P1623+
$E1632*P1621/4*IFERROR(P1623/$E1633,0),0)),IF(P$3&lt;=($E1631+365),P1617*$E1622/4*P1623+$E1632*P1621/4*IFERROR(P1623/$E1633,0),IFERROR($E1632*P1621/4*IFERROR(P1623/$E1633,0),0)))</f>
        <v>9464.1190551890577</v>
      </c>
      <c r="Q1625" s="41">
        <f t="shared" si="1095"/>
        <v>9464.1190551890577</v>
      </c>
      <c r="R1625" s="41">
        <f t="shared" si="1095"/>
        <v>9464.1190551890577</v>
      </c>
      <c r="S1625" s="41">
        <f t="shared" si="1095"/>
        <v>9558.7602457409484</v>
      </c>
      <c r="T1625" s="41">
        <f t="shared" si="1095"/>
        <v>9558.7602457409484</v>
      </c>
      <c r="U1625" s="41">
        <f t="shared" si="1095"/>
        <v>9558.7602457409484</v>
      </c>
      <c r="V1625" s="41">
        <f t="shared" si="1095"/>
        <v>9558.7602457409484</v>
      </c>
      <c r="W1625" s="41">
        <f t="shared" si="1095"/>
        <v>9654.3478481983584</v>
      </c>
      <c r="X1625" s="41">
        <f t="shared" si="1095"/>
        <v>9654.3478481983584</v>
      </c>
      <c r="Y1625" s="41">
        <f t="shared" si="1095"/>
        <v>9654.3478481983584</v>
      </c>
      <c r="Z1625" s="41">
        <f t="shared" si="1095"/>
        <v>9654.3478481983584</v>
      </c>
      <c r="AA1625" s="41">
        <f t="shared" si="1095"/>
        <v>9750.8913266803429</v>
      </c>
      <c r="AB1625" s="41">
        <f t="shared" si="1095"/>
        <v>9750.8913266803429</v>
      </c>
      <c r="AC1625" s="41">
        <f t="shared" si="1095"/>
        <v>9750.8913266803429</v>
      </c>
      <c r="AD1625" s="41">
        <f t="shared" si="1095"/>
        <v>9750.8913266803429</v>
      </c>
      <c r="AE1625" s="41">
        <f t="shared" si="1095"/>
        <v>9848.4002399471465</v>
      </c>
      <c r="AF1625" s="41">
        <f t="shared" si="1095"/>
        <v>9848.4002399471465</v>
      </c>
      <c r="AG1625" s="41">
        <f t="shared" si="1095"/>
        <v>9848.4002399471465</v>
      </c>
      <c r="AH1625" s="41">
        <f t="shared" si="1095"/>
        <v>9954.7751272287296</v>
      </c>
      <c r="AI1625" s="41">
        <f t="shared" si="1095"/>
        <v>9776.9158900502407</v>
      </c>
      <c r="AJ1625" s="41">
        <f t="shared" si="1095"/>
        <v>9776.9158900502407</v>
      </c>
      <c r="AK1625" s="41">
        <f t="shared" si="1095"/>
        <v>9776.9158900502407</v>
      </c>
      <c r="AL1625" s="41">
        <f t="shared" si="1095"/>
        <v>9776.9158900502407</v>
      </c>
      <c r="AM1625" s="41">
        <f t="shared" si="1095"/>
        <v>9874.6850489507451</v>
      </c>
      <c r="AN1625" s="41">
        <f t="shared" si="1095"/>
        <v>9874.6850489507451</v>
      </c>
      <c r="AO1625" s="41">
        <f t="shared" si="1095"/>
        <v>9874.6850489507451</v>
      </c>
      <c r="AP1625" s="41">
        <f t="shared" si="1095"/>
        <v>9874.6850489507451</v>
      </c>
      <c r="AQ1625" s="41">
        <f t="shared" si="1095"/>
        <v>9973.4318994402511</v>
      </c>
      <c r="AR1625" s="41">
        <f t="shared" si="1095"/>
        <v>9973.4318994402511</v>
      </c>
      <c r="AS1625" s="41">
        <f t="shared" si="1095"/>
        <v>9973.4318994402511</v>
      </c>
      <c r="AT1625" s="41">
        <f t="shared" si="1095"/>
        <v>9973.4318994402511</v>
      </c>
      <c r="AU1625" s="41">
        <f t="shared" si="1095"/>
        <v>10073.166218434655</v>
      </c>
      <c r="AV1625" s="41">
        <f t="shared" si="1095"/>
        <v>10073.166218434655</v>
      </c>
      <c r="AW1625" s="41">
        <f t="shared" si="1095"/>
        <v>10073.166218434655</v>
      </c>
      <c r="AX1625" s="41">
        <f t="shared" si="1095"/>
        <v>10073.166218434655</v>
      </c>
      <c r="AY1625" s="41">
        <f t="shared" si="1095"/>
        <v>10173.897880619001</v>
      </c>
      <c r="AZ1625" s="41">
        <f t="shared" si="1095"/>
        <v>10173.897880619001</v>
      </c>
      <c r="BA1625" s="41">
        <f t="shared" si="1095"/>
        <v>10173.897880619001</v>
      </c>
      <c r="BB1625" s="41">
        <f t="shared" si="1095"/>
        <v>10173.897880619001</v>
      </c>
      <c r="BC1625" s="41">
        <f t="shared" si="1095"/>
        <v>10275.636859425191</v>
      </c>
      <c r="BD1625" s="41">
        <f t="shared" si="1095"/>
        <v>10275.636859425191</v>
      </c>
    </row>
    <row r="1626" spans="1:59" ht="16" x14ac:dyDescent="0.2">
      <c r="B1626" s="11">
        <f t="shared" si="1086"/>
        <v>53</v>
      </c>
      <c r="C1626" s="12" t="str">
        <f t="shared" si="1086"/>
        <v>SCI HSR 1</v>
      </c>
      <c r="D1626" s="25" t="s">
        <v>8</v>
      </c>
      <c r="E1626" s="42">
        <v>0</v>
      </c>
      <c r="F1626" s="15"/>
      <c r="I1626" s="15"/>
      <c r="J1626" s="24"/>
      <c r="K1626" s="24"/>
      <c r="L1626" s="20" t="s">
        <v>251</v>
      </c>
      <c r="M1626" s="72"/>
      <c r="N1626" s="72"/>
      <c r="O1626" s="41">
        <f>-$E1622/4*O1616
+(O1616&gt;0)*($J1621&gt;=O$2)*($J1621&lt;=O$3)*(($J1621-O$2+1)/O$4*$H1621/4)
+(O1616&gt;0)*($J1621&gt;O$3)*($I1621&lt;=O$3)*($I1621&gt;=O$2)*((O$3-$I1621+1)/O$4*$H1621/4)
+(O1616&gt;0)*($J1621&gt;O$3)*($I1621&lt;O$2)*$H1621/4
+(O1616&gt;0)*($J1622&gt;=O$2)*($J1622&lt;=O$3)*(($J1622-O$2+1)/O$4*$H1622/4)
+(O1616&gt;0)*($J1622&gt;O$3)*($I1622&lt;=O$3)*($I1622&gt;=O$2)*((O$3-$I1622+1)/O$4*$H1622/4)
+(O1616&gt;0)*($J1622&gt;O$3)*($I1622&lt;O$2)*$H1622/4
+(O1616&gt;0)*($J1623&gt;=O$2)*($J1623&lt;=O$3)*(($J1623-O$2+1)/O$4*$H1623/4)
+(O1616&gt;0)*($J1623&gt;O$3)*($I1623&lt;=O$3)*($I1623&gt;=O$2)*((O$3-$I1623+1)/O$4*$H1623/4)
+(O1616&gt;0)*($J1623&gt;O$3)*($I1623&lt;O$2)*$H1623/4
-$E1632/4*O1620
+(O1620&gt;0)*($J1632&gt;=O$2)*($J1632&lt;=O$3)*(($J1632-O$2+1)/O$4*$H1632/4)
+(O1620&gt;0)*($J1632&gt;O$3)*($I1632&lt;=O$3)*($I1632&gt;=O$2)*((O$3-$I1632+1)/O$4*$H1632/4)
+(O1620&gt;0)*($J1632&gt;O$3)*($I1632&lt;O$2)*$H1632/4
+(O1620&gt;0)*($J1633&gt;=O$2)*($J1633&lt;=O$3)*(($J1633-O$2+1)/O$4*$H1633/4)
+(O1620&gt;0)*($J1633&gt;O$3)*($I1633&lt;=O$3)*($I1633&gt;=O$2)*((O$3-$I1633+1)/O$4*$H1633/4)
+(O1620&gt;0)*($J1633&gt;O$3)*($I1633&lt;O$2)*$H1633/4
+(O1620&gt;0)*($J1634&gt;=O$2)*($J1634&lt;=O$3)*(($J1634-O$2+1)/O$4*$H1634/4)
+(O1620&gt;0)*($J1634&gt;O$3)*($I1634&lt;=O$3)*($I1634&gt;=O$2)*((O$3-$I1634+1)/O$4*$H1634/4)
+(O1620&gt;0)*($J1634&gt;O$3)*($I1634&lt;O$2)*$H1634/4</f>
        <v>0</v>
      </c>
      <c r="P1626" s="41">
        <f t="shared" ref="P1626:BD1626" si="1096">-$E1622/4*P1616
+(P1616&gt;0)*($J1621&gt;=P$2)*($J1621&lt;=P$3)*(($J1621-P$2+1)/P$4*$H1621/4)
+(P1616&gt;0)*($J1621&gt;P$3)*($I1621&lt;=P$3)*($I1621&gt;=P$2)*((P$3-$I1621+1)/P$4*$H1621/4)
+(P1616&gt;0)*($J1621&gt;P$3)*($I1621&lt;P$2)*$H1621/4
+(P1616&gt;0)*($J1622&gt;=P$2)*($J1622&lt;=P$3)*(($J1622-P$2+1)/P$4*$H1622/4)
+(P1616&gt;0)*($J1622&gt;P$3)*($I1622&lt;=P$3)*($I1622&gt;=P$2)*((P$3-$I1622+1)/P$4*$H1622/4)
+(P1616&gt;0)*($J1622&gt;P$3)*($I1622&lt;P$2)*$H1622/4
+(P1616&gt;0)*($J1623&gt;=P$2)*($J1623&lt;=P$3)*(($J1623-P$2+1)/P$4*$H1623/4)
+(P1616&gt;0)*($J1623&gt;P$3)*($I1623&lt;=P$3)*($I1623&gt;=P$2)*((P$3-$I1623+1)/P$4*$H1623/4)
+(P1616&gt;0)*($J1623&gt;P$3)*($I1623&lt;P$2)*$H1623/4
-$E1632/4*P1620
+(P1620&gt;0)*($J1632&gt;=P$2)*($J1632&lt;=P$3)*(($J1632-P$2+1)/P$4*$H1632/4)
+(P1620&gt;0)*($J1632&gt;P$3)*($I1632&lt;=P$3)*($I1632&gt;=P$2)*((P$3-$I1632+1)/P$4*$H1632/4)
+(P1620&gt;0)*($J1632&gt;P$3)*($I1632&lt;P$2)*$H1632/4
+(P1620&gt;0)*($J1633&gt;=P$2)*($J1633&lt;=P$3)*(($J1633-P$2+1)/P$4*$H1633/4)
+(P1620&gt;0)*($J1633&gt;P$3)*($I1633&lt;=P$3)*($I1633&gt;=P$2)*((P$3-$I1633+1)/P$4*$H1633/4)
+(P1620&gt;0)*($J1633&gt;P$3)*($I1633&lt;P$2)*$H1633/4
+(P1620&gt;0)*($J1634&gt;=P$2)*($J1634&lt;=P$3)*(($J1634-P$2+1)/P$4*$H1634/4)
+(P1620&gt;0)*($J1634&gt;P$3)*($I1634&lt;=P$3)*($I1634&gt;=P$2)*((P$3-$I1634+1)/P$4*$H1634/4)
+(P1620&gt;0)*($J1634&gt;P$3)*($I1634&lt;P$2)*$H1634/4</f>
        <v>0</v>
      </c>
      <c r="Q1626" s="41">
        <f t="shared" si="1096"/>
        <v>0</v>
      </c>
      <c r="R1626" s="41">
        <f t="shared" si="1096"/>
        <v>0</v>
      </c>
      <c r="S1626" s="41">
        <f t="shared" si="1096"/>
        <v>0</v>
      </c>
      <c r="T1626" s="41">
        <f t="shared" si="1096"/>
        <v>0</v>
      </c>
      <c r="U1626" s="41">
        <f t="shared" si="1096"/>
        <v>0</v>
      </c>
      <c r="V1626" s="41">
        <f t="shared" si="1096"/>
        <v>0</v>
      </c>
      <c r="W1626" s="41">
        <f t="shared" si="1096"/>
        <v>0</v>
      </c>
      <c r="X1626" s="41">
        <f t="shared" si="1096"/>
        <v>0</v>
      </c>
      <c r="Y1626" s="41">
        <f t="shared" si="1096"/>
        <v>0</v>
      </c>
      <c r="Z1626" s="41">
        <f t="shared" si="1096"/>
        <v>0</v>
      </c>
      <c r="AA1626" s="41">
        <f t="shared" si="1096"/>
        <v>0</v>
      </c>
      <c r="AB1626" s="41">
        <f t="shared" si="1096"/>
        <v>0</v>
      </c>
      <c r="AC1626" s="41">
        <f t="shared" si="1096"/>
        <v>0</v>
      </c>
      <c r="AD1626" s="41">
        <f t="shared" si="1096"/>
        <v>0</v>
      </c>
      <c r="AE1626" s="41">
        <f t="shared" si="1096"/>
        <v>0</v>
      </c>
      <c r="AF1626" s="41">
        <f t="shared" si="1096"/>
        <v>0</v>
      </c>
      <c r="AG1626" s="41">
        <f t="shared" si="1096"/>
        <v>0</v>
      </c>
      <c r="AH1626" s="41">
        <f t="shared" si="1096"/>
        <v>0</v>
      </c>
      <c r="AI1626" s="41">
        <f t="shared" si="1096"/>
        <v>0</v>
      </c>
      <c r="AJ1626" s="41">
        <f t="shared" si="1096"/>
        <v>0</v>
      </c>
      <c r="AK1626" s="41">
        <f t="shared" si="1096"/>
        <v>0</v>
      </c>
      <c r="AL1626" s="41">
        <f t="shared" si="1096"/>
        <v>0</v>
      </c>
      <c r="AM1626" s="41">
        <f t="shared" si="1096"/>
        <v>0</v>
      </c>
      <c r="AN1626" s="41">
        <f t="shared" si="1096"/>
        <v>0</v>
      </c>
      <c r="AO1626" s="41">
        <f t="shared" si="1096"/>
        <v>0</v>
      </c>
      <c r="AP1626" s="41">
        <f t="shared" si="1096"/>
        <v>0</v>
      </c>
      <c r="AQ1626" s="41">
        <f t="shared" si="1096"/>
        <v>0</v>
      </c>
      <c r="AR1626" s="41">
        <f t="shared" si="1096"/>
        <v>0</v>
      </c>
      <c r="AS1626" s="41">
        <f t="shared" si="1096"/>
        <v>0</v>
      </c>
      <c r="AT1626" s="41">
        <f t="shared" si="1096"/>
        <v>0</v>
      </c>
      <c r="AU1626" s="41">
        <f t="shared" si="1096"/>
        <v>0</v>
      </c>
      <c r="AV1626" s="41">
        <f t="shared" si="1096"/>
        <v>0</v>
      </c>
      <c r="AW1626" s="41">
        <f t="shared" si="1096"/>
        <v>0</v>
      </c>
      <c r="AX1626" s="41">
        <f t="shared" si="1096"/>
        <v>0</v>
      </c>
      <c r="AY1626" s="41">
        <f t="shared" si="1096"/>
        <v>0</v>
      </c>
      <c r="AZ1626" s="41">
        <f t="shared" si="1096"/>
        <v>0</v>
      </c>
      <c r="BA1626" s="41">
        <f t="shared" si="1096"/>
        <v>0</v>
      </c>
      <c r="BB1626" s="41">
        <f t="shared" si="1096"/>
        <v>0</v>
      </c>
      <c r="BC1626" s="41">
        <f t="shared" si="1096"/>
        <v>0</v>
      </c>
      <c r="BD1626" s="41">
        <f t="shared" si="1096"/>
        <v>0</v>
      </c>
    </row>
    <row r="1627" spans="1:59" ht="16" x14ac:dyDescent="0.2">
      <c r="B1627" s="11">
        <f t="shared" si="1086"/>
        <v>53</v>
      </c>
      <c r="C1627" s="12" t="str">
        <f t="shared" si="1086"/>
        <v>SCI HSR 1</v>
      </c>
      <c r="D1627" s="43" t="s">
        <v>252</v>
      </c>
      <c r="E1627" s="42" t="s">
        <v>288</v>
      </c>
      <c r="F1627" s="44"/>
      <c r="G1627" s="43" t="s">
        <v>253</v>
      </c>
      <c r="H1627" s="39">
        <v>0</v>
      </c>
      <c r="I1627" s="43" t="s">
        <v>254</v>
      </c>
      <c r="J1627" s="32">
        <v>0</v>
      </c>
      <c r="K1627" s="24"/>
      <c r="L1627" s="20" t="s">
        <v>255</v>
      </c>
      <c r="M1627" s="72"/>
      <c r="N1627" s="72"/>
      <c r="O1627" s="41">
        <v>0</v>
      </c>
      <c r="P1627" s="41">
        <v>0</v>
      </c>
      <c r="Q1627" s="41">
        <v>0</v>
      </c>
      <c r="R1627" s="41">
        <v>0</v>
      </c>
      <c r="S1627" s="41">
        <v>0</v>
      </c>
      <c r="T1627" s="41">
        <v>0</v>
      </c>
      <c r="U1627" s="41">
        <v>0</v>
      </c>
      <c r="V1627" s="41">
        <v>0</v>
      </c>
      <c r="W1627" s="41">
        <v>0</v>
      </c>
      <c r="X1627" s="41">
        <v>0</v>
      </c>
      <c r="Y1627" s="41">
        <v>0</v>
      </c>
      <c r="Z1627" s="41">
        <v>0</v>
      </c>
      <c r="AA1627" s="41">
        <v>0</v>
      </c>
      <c r="AB1627" s="41">
        <v>0</v>
      </c>
      <c r="AC1627" s="41">
        <v>0</v>
      </c>
      <c r="AD1627" s="41">
        <v>0</v>
      </c>
      <c r="AE1627" s="41">
        <v>0</v>
      </c>
      <c r="AF1627" s="41">
        <v>0</v>
      </c>
      <c r="AG1627" s="41">
        <v>0</v>
      </c>
      <c r="AH1627" s="41">
        <v>0</v>
      </c>
      <c r="AI1627" s="41">
        <v>0</v>
      </c>
      <c r="AJ1627" s="41">
        <v>0</v>
      </c>
      <c r="AK1627" s="41">
        <v>0</v>
      </c>
      <c r="AL1627" s="41">
        <v>0</v>
      </c>
      <c r="AM1627" s="41">
        <v>0</v>
      </c>
      <c r="AN1627" s="41">
        <v>0</v>
      </c>
      <c r="AO1627" s="41">
        <v>0</v>
      </c>
      <c r="AP1627" s="41">
        <v>0</v>
      </c>
      <c r="AQ1627" s="41">
        <v>0</v>
      </c>
      <c r="AR1627" s="41">
        <v>0</v>
      </c>
      <c r="AS1627" s="41">
        <v>0</v>
      </c>
      <c r="AT1627" s="41">
        <v>0</v>
      </c>
      <c r="AU1627" s="41">
        <v>0</v>
      </c>
      <c r="AV1627" s="41">
        <v>0</v>
      </c>
      <c r="AW1627" s="41">
        <v>0</v>
      </c>
      <c r="AX1627" s="41">
        <v>0</v>
      </c>
      <c r="AY1627" s="41">
        <v>0</v>
      </c>
      <c r="AZ1627" s="41">
        <v>0</v>
      </c>
      <c r="BA1627" s="41">
        <v>0</v>
      </c>
      <c r="BB1627" s="41">
        <v>0</v>
      </c>
      <c r="BC1627" s="41">
        <v>0</v>
      </c>
      <c r="BD1627" s="41">
        <v>0</v>
      </c>
    </row>
    <row r="1628" spans="1:59" ht="16" x14ac:dyDescent="0.2">
      <c r="B1628" s="11">
        <f t="shared" si="1086"/>
        <v>53</v>
      </c>
      <c r="C1628" s="12" t="str">
        <f t="shared" si="1086"/>
        <v>SCI HSR 1</v>
      </c>
      <c r="D1628" s="43" t="s">
        <v>256</v>
      </c>
      <c r="E1628" s="32">
        <v>46568</v>
      </c>
      <c r="G1628" s="43" t="s">
        <v>257</v>
      </c>
      <c r="H1628" s="42">
        <v>0</v>
      </c>
      <c r="I1628" s="43" t="s">
        <v>258</v>
      </c>
      <c r="J1628" s="29">
        <v>0</v>
      </c>
      <c r="K1628" s="23"/>
      <c r="L1628" s="33" t="s">
        <v>259</v>
      </c>
      <c r="M1628" s="73"/>
      <c r="N1628" s="73"/>
      <c r="O1628" s="45">
        <f>-(O1625+O1626)*IFERROR((O1615+O1619)/(O1617+O1621),0)</f>
        <v>0</v>
      </c>
      <c r="P1628" s="45">
        <f t="shared" ref="P1628:BD1628" si="1097">-(P1625+P1626)*IFERROR((P1615+P1619)/(P1617+P1621),0)</f>
        <v>0</v>
      </c>
      <c r="Q1628" s="45">
        <f t="shared" si="1097"/>
        <v>0</v>
      </c>
      <c r="R1628" s="45">
        <f t="shared" si="1097"/>
        <v>0</v>
      </c>
      <c r="S1628" s="45">
        <f t="shared" si="1097"/>
        <v>0</v>
      </c>
      <c r="T1628" s="45">
        <f t="shared" si="1097"/>
        <v>0</v>
      </c>
      <c r="U1628" s="45">
        <f t="shared" si="1097"/>
        <v>0</v>
      </c>
      <c r="V1628" s="45">
        <f t="shared" si="1097"/>
        <v>0</v>
      </c>
      <c r="W1628" s="45">
        <f t="shared" si="1097"/>
        <v>0</v>
      </c>
      <c r="X1628" s="45">
        <f t="shared" si="1097"/>
        <v>0</v>
      </c>
      <c r="Y1628" s="45">
        <f t="shared" si="1097"/>
        <v>0</v>
      </c>
      <c r="Z1628" s="45">
        <f t="shared" si="1097"/>
        <v>0</v>
      </c>
      <c r="AA1628" s="45">
        <f t="shared" si="1097"/>
        <v>0</v>
      </c>
      <c r="AB1628" s="45">
        <f t="shared" si="1097"/>
        <v>0</v>
      </c>
      <c r="AC1628" s="45">
        <f t="shared" si="1097"/>
        <v>0</v>
      </c>
      <c r="AD1628" s="45">
        <f t="shared" si="1097"/>
        <v>0</v>
      </c>
      <c r="AE1628" s="45">
        <f t="shared" si="1097"/>
        <v>0</v>
      </c>
      <c r="AF1628" s="45">
        <f t="shared" si="1097"/>
        <v>0</v>
      </c>
      <c r="AG1628" s="45">
        <f t="shared" si="1097"/>
        <v>0</v>
      </c>
      <c r="AH1628" s="45">
        <f t="shared" si="1097"/>
        <v>0</v>
      </c>
      <c r="AI1628" s="45">
        <f t="shared" si="1097"/>
        <v>0</v>
      </c>
      <c r="AJ1628" s="45">
        <f t="shared" si="1097"/>
        <v>0</v>
      </c>
      <c r="AK1628" s="45">
        <f t="shared" si="1097"/>
        <v>0</v>
      </c>
      <c r="AL1628" s="45">
        <f t="shared" si="1097"/>
        <v>0</v>
      </c>
      <c r="AM1628" s="45">
        <f t="shared" si="1097"/>
        <v>0</v>
      </c>
      <c r="AN1628" s="45">
        <f t="shared" si="1097"/>
        <v>0</v>
      </c>
      <c r="AO1628" s="45">
        <f t="shared" si="1097"/>
        <v>0</v>
      </c>
      <c r="AP1628" s="45">
        <f t="shared" si="1097"/>
        <v>0</v>
      </c>
      <c r="AQ1628" s="45">
        <f t="shared" si="1097"/>
        <v>0</v>
      </c>
      <c r="AR1628" s="45">
        <f t="shared" si="1097"/>
        <v>0</v>
      </c>
      <c r="AS1628" s="45">
        <f t="shared" si="1097"/>
        <v>0</v>
      </c>
      <c r="AT1628" s="45">
        <f t="shared" si="1097"/>
        <v>0</v>
      </c>
      <c r="AU1628" s="45">
        <f t="shared" si="1097"/>
        <v>0</v>
      </c>
      <c r="AV1628" s="45">
        <f t="shared" si="1097"/>
        <v>0</v>
      </c>
      <c r="AW1628" s="45">
        <f t="shared" si="1097"/>
        <v>0</v>
      </c>
      <c r="AX1628" s="45">
        <f t="shared" si="1097"/>
        <v>0</v>
      </c>
      <c r="AY1628" s="45">
        <f t="shared" si="1097"/>
        <v>0</v>
      </c>
      <c r="AZ1628" s="45">
        <f t="shared" si="1097"/>
        <v>0</v>
      </c>
      <c r="BA1628" s="45">
        <f t="shared" si="1097"/>
        <v>0</v>
      </c>
      <c r="BB1628" s="45">
        <f t="shared" si="1097"/>
        <v>0</v>
      </c>
      <c r="BC1628" s="45">
        <f t="shared" si="1097"/>
        <v>0</v>
      </c>
      <c r="BD1628" s="45">
        <f t="shared" si="1097"/>
        <v>0</v>
      </c>
    </row>
    <row r="1629" spans="1:59" ht="16" x14ac:dyDescent="0.2">
      <c r="B1629" s="11">
        <f t="shared" si="1086"/>
        <v>53</v>
      </c>
      <c r="C1629" s="12" t="str">
        <f t="shared" si="1086"/>
        <v>SCI HSR 1</v>
      </c>
      <c r="K1629" s="24"/>
      <c r="O1629" s="15"/>
      <c r="P1629" s="15"/>
      <c r="Q1629" s="15"/>
      <c r="R1629" s="15"/>
      <c r="S1629" s="15"/>
      <c r="T1629" s="15"/>
      <c r="U1629" s="15"/>
      <c r="V1629" s="15"/>
      <c r="W1629" s="15"/>
      <c r="X1629" s="15"/>
      <c r="Y1629" s="15"/>
      <c r="Z1629" s="15"/>
      <c r="AA1629" s="15"/>
      <c r="AB1629" s="15"/>
      <c r="AC1629" s="15"/>
      <c r="AD1629" s="15"/>
      <c r="AE1629" s="15"/>
      <c r="AF1629" s="15"/>
      <c r="AG1629" s="15"/>
      <c r="AH1629" s="15"/>
      <c r="AI1629" s="15"/>
      <c r="AJ1629" s="15"/>
      <c r="AK1629" s="15"/>
      <c r="AL1629" s="15"/>
      <c r="AM1629" s="15"/>
      <c r="AN1629" s="15"/>
      <c r="AO1629" s="15"/>
      <c r="AP1629" s="15"/>
      <c r="AQ1629" s="15"/>
      <c r="AR1629" s="15"/>
      <c r="AS1629" s="15"/>
      <c r="AT1629" s="15"/>
      <c r="AU1629" s="15"/>
      <c r="AV1629" s="15"/>
      <c r="AW1629" s="15"/>
      <c r="AX1629" s="15"/>
      <c r="AY1629" s="15"/>
      <c r="AZ1629" s="15"/>
      <c r="BA1629" s="15"/>
      <c r="BB1629" s="15"/>
      <c r="BC1629" s="15"/>
      <c r="BD1629" s="15"/>
    </row>
    <row r="1630" spans="1:59" ht="16" x14ac:dyDescent="0.2">
      <c r="B1630" s="11">
        <f t="shared" si="1086"/>
        <v>53</v>
      </c>
      <c r="C1630" s="12" t="str">
        <f t="shared" si="1086"/>
        <v>SCI HSR 1</v>
      </c>
      <c r="G1630" s="46" t="s">
        <v>229</v>
      </c>
      <c r="H1630" s="104" t="s">
        <v>99</v>
      </c>
      <c r="I1630" s="105"/>
      <c r="J1630" s="106"/>
      <c r="K1630" s="23"/>
      <c r="L1630" s="47" t="s">
        <v>4</v>
      </c>
      <c r="M1630" s="81"/>
      <c r="N1630" s="81"/>
      <c r="O1630" s="48">
        <f>SUM(O1625:O1628)</f>
        <v>9464.1190551890577</v>
      </c>
      <c r="P1630" s="48">
        <f t="shared" ref="P1630:BD1630" si="1098">SUM(P1625:P1628)</f>
        <v>9464.1190551890577</v>
      </c>
      <c r="Q1630" s="48">
        <f t="shared" si="1098"/>
        <v>9464.1190551890577</v>
      </c>
      <c r="R1630" s="48">
        <f t="shared" si="1098"/>
        <v>9464.1190551890577</v>
      </c>
      <c r="S1630" s="48">
        <f t="shared" si="1098"/>
        <v>9558.7602457409484</v>
      </c>
      <c r="T1630" s="48">
        <f t="shared" si="1098"/>
        <v>9558.7602457409484</v>
      </c>
      <c r="U1630" s="48">
        <f t="shared" si="1098"/>
        <v>9558.7602457409484</v>
      </c>
      <c r="V1630" s="48">
        <f t="shared" si="1098"/>
        <v>9558.7602457409484</v>
      </c>
      <c r="W1630" s="48">
        <f t="shared" si="1098"/>
        <v>9654.3478481983584</v>
      </c>
      <c r="X1630" s="48">
        <f t="shared" si="1098"/>
        <v>9654.3478481983584</v>
      </c>
      <c r="Y1630" s="48">
        <f t="shared" si="1098"/>
        <v>9654.3478481983584</v>
      </c>
      <c r="Z1630" s="48">
        <f t="shared" si="1098"/>
        <v>9654.3478481983584</v>
      </c>
      <c r="AA1630" s="48">
        <f t="shared" si="1098"/>
        <v>9750.8913266803429</v>
      </c>
      <c r="AB1630" s="48">
        <f t="shared" si="1098"/>
        <v>9750.8913266803429</v>
      </c>
      <c r="AC1630" s="48">
        <f t="shared" si="1098"/>
        <v>9750.8913266803429</v>
      </c>
      <c r="AD1630" s="48">
        <f t="shared" si="1098"/>
        <v>9750.8913266803429</v>
      </c>
      <c r="AE1630" s="48">
        <f t="shared" si="1098"/>
        <v>9848.4002399471465</v>
      </c>
      <c r="AF1630" s="48">
        <f t="shared" si="1098"/>
        <v>9848.4002399471465</v>
      </c>
      <c r="AG1630" s="48">
        <f t="shared" si="1098"/>
        <v>9848.4002399471465</v>
      </c>
      <c r="AH1630" s="48">
        <f t="shared" si="1098"/>
        <v>9954.7751272287296</v>
      </c>
      <c r="AI1630" s="48">
        <f t="shared" si="1098"/>
        <v>9776.9158900502407</v>
      </c>
      <c r="AJ1630" s="48">
        <f t="shared" si="1098"/>
        <v>9776.9158900502407</v>
      </c>
      <c r="AK1630" s="48">
        <f t="shared" si="1098"/>
        <v>9776.9158900502407</v>
      </c>
      <c r="AL1630" s="48">
        <f t="shared" si="1098"/>
        <v>9776.9158900502407</v>
      </c>
      <c r="AM1630" s="48">
        <f t="shared" si="1098"/>
        <v>9874.6850489507451</v>
      </c>
      <c r="AN1630" s="48">
        <f t="shared" si="1098"/>
        <v>9874.6850489507451</v>
      </c>
      <c r="AO1630" s="48">
        <f t="shared" si="1098"/>
        <v>9874.6850489507451</v>
      </c>
      <c r="AP1630" s="48">
        <f t="shared" si="1098"/>
        <v>9874.6850489507451</v>
      </c>
      <c r="AQ1630" s="48">
        <f t="shared" si="1098"/>
        <v>9973.4318994402511</v>
      </c>
      <c r="AR1630" s="48">
        <f t="shared" si="1098"/>
        <v>9973.4318994402511</v>
      </c>
      <c r="AS1630" s="48">
        <f t="shared" si="1098"/>
        <v>9973.4318994402511</v>
      </c>
      <c r="AT1630" s="48">
        <f t="shared" si="1098"/>
        <v>9973.4318994402511</v>
      </c>
      <c r="AU1630" s="48">
        <f t="shared" si="1098"/>
        <v>10073.166218434655</v>
      </c>
      <c r="AV1630" s="48">
        <f t="shared" si="1098"/>
        <v>10073.166218434655</v>
      </c>
      <c r="AW1630" s="48">
        <f t="shared" si="1098"/>
        <v>10073.166218434655</v>
      </c>
      <c r="AX1630" s="48">
        <f t="shared" si="1098"/>
        <v>10073.166218434655</v>
      </c>
      <c r="AY1630" s="48">
        <f t="shared" si="1098"/>
        <v>10173.897880619001</v>
      </c>
      <c r="AZ1630" s="48">
        <f t="shared" si="1098"/>
        <v>10173.897880619001</v>
      </c>
      <c r="BA1630" s="48">
        <f t="shared" si="1098"/>
        <v>10173.897880619001</v>
      </c>
      <c r="BB1630" s="48">
        <f t="shared" si="1098"/>
        <v>10173.897880619001</v>
      </c>
      <c r="BC1630" s="48">
        <f t="shared" si="1098"/>
        <v>10275.636859425191</v>
      </c>
      <c r="BD1630" s="48">
        <f t="shared" si="1098"/>
        <v>10275.636859425191</v>
      </c>
    </row>
    <row r="1631" spans="1:59" ht="16" x14ac:dyDescent="0.2">
      <c r="B1631" s="11">
        <f t="shared" ref="B1631:C1636" si="1099">B1630</f>
        <v>53</v>
      </c>
      <c r="C1631" s="12" t="str">
        <f t="shared" si="1099"/>
        <v>SCI HSR 1</v>
      </c>
      <c r="D1631" s="46" t="s">
        <v>260</v>
      </c>
      <c r="E1631" s="32">
        <v>46568</v>
      </c>
      <c r="F1631" s="15"/>
      <c r="G1631" s="46" t="s">
        <v>261</v>
      </c>
      <c r="H1631" s="46" t="s">
        <v>237</v>
      </c>
      <c r="I1631" s="46" t="s">
        <v>238</v>
      </c>
      <c r="J1631" s="46" t="s">
        <v>239</v>
      </c>
      <c r="K1631" s="23"/>
      <c r="O1631" s="15"/>
      <c r="P1631" s="15"/>
      <c r="Q1631" s="15"/>
      <c r="R1631" s="15"/>
      <c r="S1631" s="15"/>
      <c r="T1631" s="15"/>
      <c r="U1631" s="15"/>
      <c r="V1631" s="15"/>
      <c r="W1631" s="15"/>
      <c r="X1631" s="15"/>
      <c r="Y1631" s="15"/>
      <c r="Z1631" s="15"/>
      <c r="AA1631" s="15"/>
      <c r="AB1631" s="15"/>
      <c r="AC1631" s="15"/>
      <c r="AD1631" s="15"/>
      <c r="AE1631" s="15"/>
      <c r="AF1631" s="15"/>
      <c r="AG1631" s="15"/>
      <c r="AH1631" s="15"/>
      <c r="AI1631" s="15"/>
      <c r="AJ1631" s="15"/>
      <c r="AK1631" s="15"/>
      <c r="AL1631" s="15"/>
      <c r="AM1631" s="15"/>
      <c r="AN1631" s="15"/>
      <c r="AO1631" s="15"/>
      <c r="AP1631" s="15"/>
      <c r="AQ1631" s="15"/>
      <c r="AR1631" s="15"/>
      <c r="AS1631" s="15"/>
      <c r="AT1631" s="15"/>
      <c r="AU1631" s="15"/>
      <c r="AV1631" s="15"/>
      <c r="AW1631" s="15"/>
      <c r="AX1631" s="15"/>
      <c r="AY1631" s="15"/>
      <c r="AZ1631" s="15"/>
      <c r="BA1631" s="15"/>
      <c r="BB1631" s="15"/>
      <c r="BC1631" s="15"/>
      <c r="BD1631" s="15"/>
    </row>
    <row r="1632" spans="1:59" ht="16" x14ac:dyDescent="0.2">
      <c r="B1632" s="11">
        <f t="shared" si="1099"/>
        <v>53</v>
      </c>
      <c r="C1632" s="12" t="str">
        <f t="shared" si="1099"/>
        <v>SCI HSR 1</v>
      </c>
      <c r="D1632" s="46" t="s">
        <v>262</v>
      </c>
      <c r="E1632" s="31">
        <v>38720.458970496002</v>
      </c>
      <c r="F1632" s="15"/>
      <c r="G1632" s="49" t="s">
        <v>263</v>
      </c>
      <c r="H1632" s="31">
        <v>0</v>
      </c>
      <c r="I1632" s="32">
        <v>0</v>
      </c>
      <c r="J1632" s="32">
        <v>0</v>
      </c>
      <c r="K1632" s="23"/>
      <c r="L1632" s="50" t="s">
        <v>264</v>
      </c>
      <c r="M1632" s="70"/>
      <c r="N1632" s="70"/>
      <c r="O1632" s="40">
        <f t="shared" ref="O1632:BD1632" si="1100">IFERROR(((O$3&gt;=$E1631)*(O$2&lt;=$E1631))*$E1635,"")</f>
        <v>0</v>
      </c>
      <c r="P1632" s="40">
        <f t="shared" si="1100"/>
        <v>0</v>
      </c>
      <c r="Q1632" s="40">
        <f t="shared" si="1100"/>
        <v>0</v>
      </c>
      <c r="R1632" s="40">
        <f t="shared" si="1100"/>
        <v>0</v>
      </c>
      <c r="S1632" s="40">
        <f t="shared" si="1100"/>
        <v>0</v>
      </c>
      <c r="T1632" s="40">
        <f t="shared" si="1100"/>
        <v>0</v>
      </c>
      <c r="U1632" s="40">
        <f t="shared" si="1100"/>
        <v>0</v>
      </c>
      <c r="V1632" s="40">
        <f t="shared" si="1100"/>
        <v>0</v>
      </c>
      <c r="W1632" s="40">
        <f t="shared" si="1100"/>
        <v>0</v>
      </c>
      <c r="X1632" s="40">
        <f t="shared" si="1100"/>
        <v>0</v>
      </c>
      <c r="Y1632" s="40">
        <f t="shared" si="1100"/>
        <v>0</v>
      </c>
      <c r="Z1632" s="40">
        <f t="shared" si="1100"/>
        <v>0</v>
      </c>
      <c r="AA1632" s="40">
        <f t="shared" si="1100"/>
        <v>0</v>
      </c>
      <c r="AB1632" s="40">
        <f t="shared" si="1100"/>
        <v>0</v>
      </c>
      <c r="AC1632" s="40">
        <f t="shared" si="1100"/>
        <v>0</v>
      </c>
      <c r="AD1632" s="40">
        <f t="shared" si="1100"/>
        <v>0</v>
      </c>
      <c r="AE1632" s="40">
        <f t="shared" si="1100"/>
        <v>0</v>
      </c>
      <c r="AF1632" s="40">
        <f t="shared" si="1100"/>
        <v>0</v>
      </c>
      <c r="AG1632" s="40">
        <f t="shared" si="1100"/>
        <v>0</v>
      </c>
      <c r="AH1632" s="40">
        <f t="shared" si="1100"/>
        <v>0</v>
      </c>
      <c r="AI1632" s="40">
        <f t="shared" si="1100"/>
        <v>0</v>
      </c>
      <c r="AJ1632" s="40">
        <f t="shared" si="1100"/>
        <v>0</v>
      </c>
      <c r="AK1632" s="40">
        <f t="shared" si="1100"/>
        <v>0</v>
      </c>
      <c r="AL1632" s="40">
        <f t="shared" si="1100"/>
        <v>0</v>
      </c>
      <c r="AM1632" s="40">
        <f t="shared" si="1100"/>
        <v>0</v>
      </c>
      <c r="AN1632" s="40">
        <f t="shared" si="1100"/>
        <v>0</v>
      </c>
      <c r="AO1632" s="40">
        <f t="shared" si="1100"/>
        <v>0</v>
      </c>
      <c r="AP1632" s="40">
        <f t="shared" si="1100"/>
        <v>0</v>
      </c>
      <c r="AQ1632" s="40">
        <f t="shared" si="1100"/>
        <v>0</v>
      </c>
      <c r="AR1632" s="40">
        <f t="shared" si="1100"/>
        <v>0</v>
      </c>
      <c r="AS1632" s="40">
        <f t="shared" si="1100"/>
        <v>0</v>
      </c>
      <c r="AT1632" s="40">
        <f t="shared" si="1100"/>
        <v>0</v>
      </c>
      <c r="AU1632" s="40">
        <f t="shared" si="1100"/>
        <v>0</v>
      </c>
      <c r="AV1632" s="40">
        <f t="shared" si="1100"/>
        <v>0</v>
      </c>
      <c r="AW1632" s="40">
        <f t="shared" si="1100"/>
        <v>0</v>
      </c>
      <c r="AX1632" s="40">
        <f t="shared" si="1100"/>
        <v>0</v>
      </c>
      <c r="AY1632" s="40">
        <f t="shared" si="1100"/>
        <v>0</v>
      </c>
      <c r="AZ1632" s="40">
        <f t="shared" si="1100"/>
        <v>0</v>
      </c>
      <c r="BA1632" s="40">
        <f t="shared" si="1100"/>
        <v>0</v>
      </c>
      <c r="BB1632" s="40">
        <f t="shared" si="1100"/>
        <v>0</v>
      </c>
      <c r="BC1632" s="40">
        <f t="shared" si="1100"/>
        <v>0</v>
      </c>
      <c r="BD1632" s="40">
        <f t="shared" si="1100"/>
        <v>0</v>
      </c>
    </row>
    <row r="1633" spans="1:59" ht="16" x14ac:dyDescent="0.2">
      <c r="B1633" s="11">
        <f t="shared" si="1099"/>
        <v>53</v>
      </c>
      <c r="C1633" s="12" t="str">
        <f t="shared" si="1099"/>
        <v>SCI HSR 1</v>
      </c>
      <c r="D1633" s="46" t="s">
        <v>24</v>
      </c>
      <c r="E1633" s="51">
        <f>IF(E1631&gt;MAX($O$3:$BD$3),BD1622,
IF(E1631&lt;MIN($O$3:$BD$3),1,SUMIFS($O1623:$BD1623,$O$2:$BD$2,"&lt;="&amp;E1631,$O$3:$BD$3,"&gt;="&amp;E1631)))</f>
        <v>1.0614160902000001</v>
      </c>
      <c r="F1633" s="15"/>
      <c r="G1633" s="49" t="s">
        <v>265</v>
      </c>
      <c r="H1633" s="31">
        <v>0</v>
      </c>
      <c r="I1633" s="32">
        <v>0</v>
      </c>
      <c r="J1633" s="32">
        <v>0</v>
      </c>
      <c r="K1633" s="23"/>
      <c r="L1633" s="52" t="s">
        <v>266</v>
      </c>
      <c r="M1633" s="72"/>
      <c r="N1633" s="72"/>
      <c r="O1633" s="41">
        <f t="shared" ref="O1633:BD1633" si="1101">IFERROR(((O$3&gt;=$E1628)*(O$2&lt;=$E1628))*$H1636,"")</f>
        <v>0</v>
      </c>
      <c r="P1633" s="41">
        <f t="shared" si="1101"/>
        <v>0</v>
      </c>
      <c r="Q1633" s="41">
        <f t="shared" si="1101"/>
        <v>0</v>
      </c>
      <c r="R1633" s="41">
        <f t="shared" si="1101"/>
        <v>0</v>
      </c>
      <c r="S1633" s="41">
        <f t="shared" si="1101"/>
        <v>0</v>
      </c>
      <c r="T1633" s="41">
        <f t="shared" si="1101"/>
        <v>0</v>
      </c>
      <c r="U1633" s="41">
        <f t="shared" si="1101"/>
        <v>0</v>
      </c>
      <c r="V1633" s="41">
        <f t="shared" si="1101"/>
        <v>0</v>
      </c>
      <c r="W1633" s="41">
        <f t="shared" si="1101"/>
        <v>0</v>
      </c>
      <c r="X1633" s="41">
        <f t="shared" si="1101"/>
        <v>0</v>
      </c>
      <c r="Y1633" s="41">
        <f t="shared" si="1101"/>
        <v>0</v>
      </c>
      <c r="Z1633" s="41">
        <f t="shared" si="1101"/>
        <v>0</v>
      </c>
      <c r="AA1633" s="41">
        <f t="shared" si="1101"/>
        <v>0</v>
      </c>
      <c r="AB1633" s="41">
        <f t="shared" si="1101"/>
        <v>0</v>
      </c>
      <c r="AC1633" s="41">
        <f t="shared" si="1101"/>
        <v>0</v>
      </c>
      <c r="AD1633" s="41">
        <f t="shared" si="1101"/>
        <v>0</v>
      </c>
      <c r="AE1633" s="41">
        <f t="shared" si="1101"/>
        <v>0</v>
      </c>
      <c r="AF1633" s="41">
        <f t="shared" si="1101"/>
        <v>0</v>
      </c>
      <c r="AG1633" s="41">
        <f t="shared" si="1101"/>
        <v>0</v>
      </c>
      <c r="AH1633" s="41">
        <f t="shared" si="1101"/>
        <v>0</v>
      </c>
      <c r="AI1633" s="41">
        <f t="shared" si="1101"/>
        <v>0</v>
      </c>
      <c r="AJ1633" s="41">
        <f t="shared" si="1101"/>
        <v>0</v>
      </c>
      <c r="AK1633" s="41">
        <f t="shared" si="1101"/>
        <v>0</v>
      </c>
      <c r="AL1633" s="41">
        <f t="shared" si="1101"/>
        <v>0</v>
      </c>
      <c r="AM1633" s="41">
        <f t="shared" si="1101"/>
        <v>0</v>
      </c>
      <c r="AN1633" s="41">
        <f t="shared" si="1101"/>
        <v>0</v>
      </c>
      <c r="AO1633" s="41">
        <f t="shared" si="1101"/>
        <v>0</v>
      </c>
      <c r="AP1633" s="41">
        <f t="shared" si="1101"/>
        <v>0</v>
      </c>
      <c r="AQ1633" s="41">
        <f t="shared" si="1101"/>
        <v>0</v>
      </c>
      <c r="AR1633" s="41">
        <f t="shared" si="1101"/>
        <v>0</v>
      </c>
      <c r="AS1633" s="41">
        <f t="shared" si="1101"/>
        <v>0</v>
      </c>
      <c r="AT1633" s="41">
        <f t="shared" si="1101"/>
        <v>0</v>
      </c>
      <c r="AU1633" s="41">
        <f t="shared" si="1101"/>
        <v>0</v>
      </c>
      <c r="AV1633" s="41">
        <f t="shared" si="1101"/>
        <v>0</v>
      </c>
      <c r="AW1633" s="41">
        <f t="shared" si="1101"/>
        <v>0</v>
      </c>
      <c r="AX1633" s="41">
        <f t="shared" si="1101"/>
        <v>0</v>
      </c>
      <c r="AY1633" s="41">
        <f t="shared" si="1101"/>
        <v>0</v>
      </c>
      <c r="AZ1633" s="41">
        <f t="shared" si="1101"/>
        <v>0</v>
      </c>
      <c r="BA1633" s="41">
        <f t="shared" si="1101"/>
        <v>0</v>
      </c>
      <c r="BB1633" s="41">
        <f t="shared" si="1101"/>
        <v>0</v>
      </c>
      <c r="BC1633" s="41">
        <f t="shared" si="1101"/>
        <v>0</v>
      </c>
      <c r="BD1633" s="41">
        <f t="shared" si="1101"/>
        <v>0</v>
      </c>
    </row>
    <row r="1634" spans="1:59" ht="16" x14ac:dyDescent="0.2">
      <c r="B1634" s="11">
        <f t="shared" si="1099"/>
        <v>53</v>
      </c>
      <c r="C1634" s="12" t="str">
        <f t="shared" si="1099"/>
        <v>SCI HSR 1</v>
      </c>
      <c r="D1634" s="46" t="s">
        <v>8</v>
      </c>
      <c r="E1634" s="42">
        <v>0</v>
      </c>
      <c r="F1634" s="15"/>
      <c r="G1634" s="49" t="s">
        <v>267</v>
      </c>
      <c r="H1634" s="31">
        <v>0</v>
      </c>
      <c r="I1634" s="32">
        <v>0</v>
      </c>
      <c r="J1634" s="32">
        <v>0</v>
      </c>
      <c r="L1634" s="52" t="s">
        <v>268</v>
      </c>
      <c r="M1634" s="72"/>
      <c r="N1634" s="72"/>
      <c r="O1634" s="41">
        <f t="shared" ref="O1634:BD1634" si="1102">IFERROR(((O$3&gt;=$E1631)*(O$2&lt;=$E1631))*$J1636,"")</f>
        <v>0</v>
      </c>
      <c r="P1634" s="41">
        <f t="shared" si="1102"/>
        <v>0</v>
      </c>
      <c r="Q1634" s="41">
        <f t="shared" si="1102"/>
        <v>0</v>
      </c>
      <c r="R1634" s="41">
        <f t="shared" si="1102"/>
        <v>0</v>
      </c>
      <c r="S1634" s="41">
        <f t="shared" si="1102"/>
        <v>0</v>
      </c>
      <c r="T1634" s="41">
        <f t="shared" si="1102"/>
        <v>0</v>
      </c>
      <c r="U1634" s="41">
        <f t="shared" si="1102"/>
        <v>0</v>
      </c>
      <c r="V1634" s="41">
        <f t="shared" si="1102"/>
        <v>0</v>
      </c>
      <c r="W1634" s="41">
        <f t="shared" si="1102"/>
        <v>0</v>
      </c>
      <c r="X1634" s="41">
        <f t="shared" si="1102"/>
        <v>0</v>
      </c>
      <c r="Y1634" s="41">
        <f t="shared" si="1102"/>
        <v>0</v>
      </c>
      <c r="Z1634" s="41">
        <f t="shared" si="1102"/>
        <v>0</v>
      </c>
      <c r="AA1634" s="41">
        <f t="shared" si="1102"/>
        <v>0</v>
      </c>
      <c r="AB1634" s="41">
        <f t="shared" si="1102"/>
        <v>0</v>
      </c>
      <c r="AC1634" s="41">
        <f t="shared" si="1102"/>
        <v>0</v>
      </c>
      <c r="AD1634" s="41">
        <f t="shared" si="1102"/>
        <v>0</v>
      </c>
      <c r="AE1634" s="41">
        <f t="shared" si="1102"/>
        <v>0</v>
      </c>
      <c r="AF1634" s="41">
        <f t="shared" si="1102"/>
        <v>0</v>
      </c>
      <c r="AG1634" s="41">
        <f t="shared" si="1102"/>
        <v>0</v>
      </c>
      <c r="AH1634" s="41">
        <f t="shared" si="1102"/>
        <v>0</v>
      </c>
      <c r="AI1634" s="41">
        <f t="shared" si="1102"/>
        <v>0</v>
      </c>
      <c r="AJ1634" s="41">
        <f t="shared" si="1102"/>
        <v>0</v>
      </c>
      <c r="AK1634" s="41">
        <f t="shared" si="1102"/>
        <v>0</v>
      </c>
      <c r="AL1634" s="41">
        <f t="shared" si="1102"/>
        <v>0</v>
      </c>
      <c r="AM1634" s="41">
        <f t="shared" si="1102"/>
        <v>0</v>
      </c>
      <c r="AN1634" s="41">
        <f t="shared" si="1102"/>
        <v>0</v>
      </c>
      <c r="AO1634" s="41">
        <f t="shared" si="1102"/>
        <v>0</v>
      </c>
      <c r="AP1634" s="41">
        <f t="shared" si="1102"/>
        <v>0</v>
      </c>
      <c r="AQ1634" s="41">
        <f t="shared" si="1102"/>
        <v>0</v>
      </c>
      <c r="AR1634" s="41">
        <f t="shared" si="1102"/>
        <v>0</v>
      </c>
      <c r="AS1634" s="41">
        <f t="shared" si="1102"/>
        <v>0</v>
      </c>
      <c r="AT1634" s="41">
        <f t="shared" si="1102"/>
        <v>0</v>
      </c>
      <c r="AU1634" s="41">
        <f t="shared" si="1102"/>
        <v>0</v>
      </c>
      <c r="AV1634" s="41">
        <f t="shared" si="1102"/>
        <v>0</v>
      </c>
      <c r="AW1634" s="41">
        <f t="shared" si="1102"/>
        <v>0</v>
      </c>
      <c r="AX1634" s="41">
        <f t="shared" si="1102"/>
        <v>0</v>
      </c>
      <c r="AY1634" s="41">
        <f t="shared" si="1102"/>
        <v>0</v>
      </c>
      <c r="AZ1634" s="41">
        <f t="shared" si="1102"/>
        <v>0</v>
      </c>
      <c r="BA1634" s="41">
        <f t="shared" si="1102"/>
        <v>0</v>
      </c>
      <c r="BB1634" s="41">
        <f t="shared" si="1102"/>
        <v>0</v>
      </c>
      <c r="BC1634" s="41">
        <f t="shared" si="1102"/>
        <v>0</v>
      </c>
      <c r="BD1634" s="41">
        <f t="shared" si="1102"/>
        <v>0</v>
      </c>
    </row>
    <row r="1635" spans="1:59" ht="16" x14ac:dyDescent="0.2">
      <c r="B1635" s="11">
        <f t="shared" si="1099"/>
        <v>53</v>
      </c>
      <c r="C1635" s="12" t="str">
        <f t="shared" si="1099"/>
        <v>SCI HSR 1</v>
      </c>
      <c r="D1635" s="46" t="s">
        <v>269</v>
      </c>
      <c r="E1635" s="31">
        <v>0</v>
      </c>
      <c r="F1635" s="15"/>
      <c r="G1635" s="53"/>
      <c r="H1635" s="15"/>
      <c r="I1635" s="15"/>
      <c r="J1635" s="23"/>
      <c r="L1635" s="52" t="s">
        <v>270</v>
      </c>
      <c r="M1635" s="72"/>
      <c r="N1635" s="72"/>
      <c r="O1635" s="41">
        <f t="shared" ref="O1635:BD1635" si="1103">IFERROR(((O$3&gt;=$J1625)*(O$2&lt;=$J1625))*$E1636,"")</f>
        <v>0</v>
      </c>
      <c r="P1635" s="41">
        <f t="shared" si="1103"/>
        <v>0</v>
      </c>
      <c r="Q1635" s="41">
        <f t="shared" si="1103"/>
        <v>0</v>
      </c>
      <c r="R1635" s="41">
        <f t="shared" si="1103"/>
        <v>0</v>
      </c>
      <c r="S1635" s="41">
        <f t="shared" si="1103"/>
        <v>0</v>
      </c>
      <c r="T1635" s="41">
        <f t="shared" si="1103"/>
        <v>0</v>
      </c>
      <c r="U1635" s="41">
        <f t="shared" si="1103"/>
        <v>0</v>
      </c>
      <c r="V1635" s="41">
        <f t="shared" si="1103"/>
        <v>0</v>
      </c>
      <c r="W1635" s="41">
        <f t="shared" si="1103"/>
        <v>0</v>
      </c>
      <c r="X1635" s="41">
        <f t="shared" si="1103"/>
        <v>0</v>
      </c>
      <c r="Y1635" s="41">
        <f t="shared" si="1103"/>
        <v>0</v>
      </c>
      <c r="Z1635" s="41">
        <f t="shared" si="1103"/>
        <v>0</v>
      </c>
      <c r="AA1635" s="41">
        <f t="shared" si="1103"/>
        <v>0</v>
      </c>
      <c r="AB1635" s="41">
        <f t="shared" si="1103"/>
        <v>0</v>
      </c>
      <c r="AC1635" s="41">
        <f t="shared" si="1103"/>
        <v>0</v>
      </c>
      <c r="AD1635" s="41">
        <f t="shared" si="1103"/>
        <v>0</v>
      </c>
      <c r="AE1635" s="41">
        <f t="shared" si="1103"/>
        <v>0</v>
      </c>
      <c r="AF1635" s="41">
        <f t="shared" si="1103"/>
        <v>0</v>
      </c>
      <c r="AG1635" s="41">
        <f t="shared" si="1103"/>
        <v>0</v>
      </c>
      <c r="AH1635" s="41">
        <f t="shared" si="1103"/>
        <v>0</v>
      </c>
      <c r="AI1635" s="41">
        <f t="shared" si="1103"/>
        <v>0</v>
      </c>
      <c r="AJ1635" s="41">
        <f t="shared" si="1103"/>
        <v>0</v>
      </c>
      <c r="AK1635" s="41">
        <f t="shared" si="1103"/>
        <v>0</v>
      </c>
      <c r="AL1635" s="41">
        <f t="shared" si="1103"/>
        <v>0</v>
      </c>
      <c r="AM1635" s="41">
        <f t="shared" si="1103"/>
        <v>0</v>
      </c>
      <c r="AN1635" s="41">
        <f t="shared" si="1103"/>
        <v>0</v>
      </c>
      <c r="AO1635" s="41">
        <f t="shared" si="1103"/>
        <v>0</v>
      </c>
      <c r="AP1635" s="41">
        <f t="shared" si="1103"/>
        <v>0</v>
      </c>
      <c r="AQ1635" s="41">
        <f t="shared" si="1103"/>
        <v>0</v>
      </c>
      <c r="AR1635" s="41">
        <f t="shared" si="1103"/>
        <v>0</v>
      </c>
      <c r="AS1635" s="41">
        <f t="shared" si="1103"/>
        <v>0</v>
      </c>
      <c r="AT1635" s="41">
        <f t="shared" si="1103"/>
        <v>0</v>
      </c>
      <c r="AU1635" s="41">
        <f t="shared" si="1103"/>
        <v>0</v>
      </c>
      <c r="AV1635" s="41">
        <f t="shared" si="1103"/>
        <v>0</v>
      </c>
      <c r="AW1635" s="41">
        <f t="shared" si="1103"/>
        <v>0</v>
      </c>
      <c r="AX1635" s="41">
        <f t="shared" si="1103"/>
        <v>0</v>
      </c>
      <c r="AY1635" s="41">
        <f t="shared" si="1103"/>
        <v>0</v>
      </c>
      <c r="AZ1635" s="41">
        <f t="shared" si="1103"/>
        <v>0</v>
      </c>
      <c r="BA1635" s="41">
        <f t="shared" si="1103"/>
        <v>0</v>
      </c>
      <c r="BB1635" s="41">
        <f t="shared" si="1103"/>
        <v>0</v>
      </c>
      <c r="BC1635" s="41">
        <f t="shared" si="1103"/>
        <v>0</v>
      </c>
      <c r="BD1635" s="41">
        <f t="shared" si="1103"/>
        <v>0</v>
      </c>
    </row>
    <row r="1636" spans="1:59" ht="16" x14ac:dyDescent="0.2">
      <c r="B1636" s="11">
        <f t="shared" si="1099"/>
        <v>53</v>
      </c>
      <c r="C1636" s="12" t="str">
        <f t="shared" si="1099"/>
        <v>SCI HSR 1</v>
      </c>
      <c r="D1636" s="46" t="s">
        <v>270</v>
      </c>
      <c r="E1636" s="31">
        <v>0</v>
      </c>
      <c r="F1636" s="15"/>
      <c r="G1636" s="46" t="s">
        <v>266</v>
      </c>
      <c r="H1636" s="31">
        <v>0</v>
      </c>
      <c r="I1636" s="46" t="s">
        <v>268</v>
      </c>
      <c r="J1636" s="31">
        <v>0</v>
      </c>
      <c r="L1636" s="54" t="s">
        <v>271</v>
      </c>
      <c r="M1636" s="73"/>
      <c r="N1636" s="73"/>
      <c r="O1636" s="45">
        <f t="shared" ref="O1636:BD1636" si="1104">IFERROR(-($E1617+$H1617+$J1617)*O1618,"")</f>
        <v>0</v>
      </c>
      <c r="P1636" s="45">
        <f t="shared" si="1104"/>
        <v>0</v>
      </c>
      <c r="Q1636" s="45">
        <f t="shared" si="1104"/>
        <v>0</v>
      </c>
      <c r="R1636" s="45">
        <f t="shared" si="1104"/>
        <v>0</v>
      </c>
      <c r="S1636" s="45">
        <f t="shared" si="1104"/>
        <v>0</v>
      </c>
      <c r="T1636" s="45">
        <f t="shared" si="1104"/>
        <v>0</v>
      </c>
      <c r="U1636" s="45">
        <f t="shared" si="1104"/>
        <v>0</v>
      </c>
      <c r="V1636" s="45">
        <f t="shared" si="1104"/>
        <v>0</v>
      </c>
      <c r="W1636" s="45">
        <f t="shared" si="1104"/>
        <v>0</v>
      </c>
      <c r="X1636" s="45">
        <f t="shared" si="1104"/>
        <v>0</v>
      </c>
      <c r="Y1636" s="45">
        <f t="shared" si="1104"/>
        <v>0</v>
      </c>
      <c r="Z1636" s="45">
        <f t="shared" si="1104"/>
        <v>0</v>
      </c>
      <c r="AA1636" s="45">
        <f t="shared" si="1104"/>
        <v>0</v>
      </c>
      <c r="AB1636" s="45">
        <f t="shared" si="1104"/>
        <v>0</v>
      </c>
      <c r="AC1636" s="45">
        <f t="shared" si="1104"/>
        <v>0</v>
      </c>
      <c r="AD1636" s="45">
        <f t="shared" si="1104"/>
        <v>0</v>
      </c>
      <c r="AE1636" s="45">
        <f t="shared" si="1104"/>
        <v>0</v>
      </c>
      <c r="AF1636" s="45">
        <f t="shared" si="1104"/>
        <v>0</v>
      </c>
      <c r="AG1636" s="45">
        <f t="shared" si="1104"/>
        <v>0</v>
      </c>
      <c r="AH1636" s="45">
        <f t="shared" si="1104"/>
        <v>0</v>
      </c>
      <c r="AI1636" s="45">
        <f t="shared" si="1104"/>
        <v>0</v>
      </c>
      <c r="AJ1636" s="45">
        <f t="shared" si="1104"/>
        <v>0</v>
      </c>
      <c r="AK1636" s="45">
        <f t="shared" si="1104"/>
        <v>0</v>
      </c>
      <c r="AL1636" s="45">
        <f t="shared" si="1104"/>
        <v>0</v>
      </c>
      <c r="AM1636" s="45">
        <f t="shared" si="1104"/>
        <v>0</v>
      </c>
      <c r="AN1636" s="45">
        <f t="shared" si="1104"/>
        <v>0</v>
      </c>
      <c r="AO1636" s="45">
        <f t="shared" si="1104"/>
        <v>0</v>
      </c>
      <c r="AP1636" s="45">
        <f t="shared" si="1104"/>
        <v>0</v>
      </c>
      <c r="AQ1636" s="45">
        <f t="shared" si="1104"/>
        <v>0</v>
      </c>
      <c r="AR1636" s="45">
        <f t="shared" si="1104"/>
        <v>0</v>
      </c>
      <c r="AS1636" s="45">
        <f t="shared" si="1104"/>
        <v>0</v>
      </c>
      <c r="AT1636" s="45">
        <f t="shared" si="1104"/>
        <v>0</v>
      </c>
      <c r="AU1636" s="45">
        <f t="shared" si="1104"/>
        <v>0</v>
      </c>
      <c r="AV1636" s="45">
        <f t="shared" si="1104"/>
        <v>0</v>
      </c>
      <c r="AW1636" s="45">
        <f t="shared" si="1104"/>
        <v>0</v>
      </c>
      <c r="AX1636" s="45">
        <f t="shared" si="1104"/>
        <v>0</v>
      </c>
      <c r="AY1636" s="45">
        <f t="shared" si="1104"/>
        <v>0</v>
      </c>
      <c r="AZ1636" s="45">
        <f t="shared" si="1104"/>
        <v>0</v>
      </c>
      <c r="BA1636" s="45">
        <f t="shared" si="1104"/>
        <v>0</v>
      </c>
      <c r="BB1636" s="45">
        <f t="shared" si="1104"/>
        <v>0</v>
      </c>
      <c r="BC1636" s="45">
        <f t="shared" si="1104"/>
        <v>0</v>
      </c>
      <c r="BD1636" s="45">
        <f t="shared" si="1104"/>
        <v>0</v>
      </c>
    </row>
    <row r="1637" spans="1:59" x14ac:dyDescent="0.2">
      <c r="A1637"/>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row>
    <row r="1638" spans="1:59" ht="16" x14ac:dyDescent="0.2">
      <c r="A1638"/>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s="1"/>
    </row>
    <row r="1639" spans="1:59" ht="16" x14ac:dyDescent="0.2">
      <c r="A1639" s="1"/>
      <c r="B1639" s="67">
        <v>54</v>
      </c>
      <c r="C1639" s="68" t="str">
        <f>H1641</f>
        <v>SCI HSR 1</v>
      </c>
      <c r="D1639" s="69" t="s">
        <v>105</v>
      </c>
      <c r="E1639" s="69"/>
      <c r="F1639" s="69"/>
      <c r="G1639" s="69"/>
      <c r="H1639" s="69"/>
      <c r="I1639" s="69"/>
      <c r="J1639" s="69"/>
      <c r="K1639" s="68"/>
      <c r="L1639" s="68"/>
      <c r="M1639" s="68"/>
      <c r="N1639" s="68"/>
      <c r="O1639" s="82"/>
      <c r="P1639" s="82"/>
      <c r="Q1639" s="82"/>
      <c r="R1639" s="82"/>
      <c r="S1639" s="82"/>
      <c r="T1639" s="82"/>
      <c r="U1639" s="82"/>
      <c r="V1639" s="82"/>
      <c r="W1639" s="82"/>
      <c r="X1639" s="82"/>
      <c r="Y1639" s="82"/>
      <c r="Z1639" s="82"/>
      <c r="AA1639" s="82"/>
      <c r="AB1639" s="82"/>
      <c r="AC1639" s="82"/>
      <c r="AD1639" s="82"/>
      <c r="AE1639" s="82"/>
      <c r="AF1639" s="82"/>
      <c r="AG1639" s="82"/>
      <c r="AH1639" s="82"/>
      <c r="AI1639" s="82"/>
      <c r="AJ1639" s="82"/>
      <c r="AK1639" s="82"/>
      <c r="AL1639" s="82"/>
      <c r="AM1639" s="82"/>
      <c r="AN1639" s="82"/>
      <c r="AO1639" s="82"/>
      <c r="AP1639" s="82"/>
      <c r="AQ1639" s="82"/>
      <c r="AR1639" s="82"/>
      <c r="AS1639" s="82"/>
      <c r="AT1639" s="82"/>
      <c r="AU1639" s="82"/>
      <c r="AV1639" s="82"/>
      <c r="AW1639" s="82"/>
      <c r="AX1639" s="82"/>
      <c r="AY1639" s="82"/>
      <c r="AZ1639" s="82"/>
      <c r="BA1639" s="82"/>
      <c r="BB1639" s="82"/>
      <c r="BC1639" s="82"/>
      <c r="BD1639" s="82"/>
      <c r="BE1639" s="1"/>
      <c r="BF1639" s="1"/>
      <c r="BG1639" s="1"/>
    </row>
    <row r="1640" spans="1:59" ht="16" x14ac:dyDescent="0.2">
      <c r="A1640" s="35"/>
      <c r="B1640" s="11">
        <f>B1639</f>
        <v>54</v>
      </c>
      <c r="C1640" s="12" t="str">
        <f>C1639</f>
        <v>SCI HSR 1</v>
      </c>
      <c r="D1640" s="35"/>
      <c r="E1640" s="35"/>
      <c r="F1640" s="35"/>
      <c r="G1640" s="35"/>
      <c r="H1640" s="35"/>
      <c r="I1640" s="35"/>
      <c r="J1640" s="35"/>
      <c r="K1640" s="35"/>
      <c r="L1640" s="35"/>
      <c r="M1640" s="35"/>
      <c r="N1640" s="35"/>
      <c r="O1640" s="44"/>
      <c r="P1640" s="44"/>
      <c r="Q1640" s="44"/>
      <c r="R1640" s="44"/>
      <c r="S1640" s="44"/>
      <c r="T1640" s="44"/>
      <c r="U1640" s="44"/>
      <c r="V1640" s="44"/>
      <c r="W1640" s="44"/>
      <c r="X1640" s="44"/>
      <c r="Y1640" s="44"/>
      <c r="Z1640" s="44"/>
      <c r="AA1640" s="44"/>
      <c r="AB1640" s="44"/>
      <c r="AC1640" s="44"/>
      <c r="AD1640" s="44"/>
      <c r="AE1640" s="44"/>
      <c r="AF1640" s="44"/>
      <c r="AG1640" s="44"/>
      <c r="AH1640" s="44"/>
      <c r="AI1640" s="44"/>
      <c r="AJ1640" s="44"/>
      <c r="AK1640" s="44"/>
      <c r="AL1640" s="44"/>
      <c r="AM1640" s="44"/>
      <c r="AN1640" s="44"/>
      <c r="AO1640" s="44"/>
      <c r="AP1640" s="44"/>
      <c r="AQ1640" s="44"/>
      <c r="AR1640" s="44"/>
      <c r="AS1640" s="44"/>
      <c r="AT1640" s="44"/>
      <c r="AU1640" s="44"/>
      <c r="AV1640" s="44"/>
      <c r="AW1640" s="44"/>
      <c r="AX1640" s="44"/>
      <c r="AY1640" s="44"/>
      <c r="AZ1640" s="44"/>
      <c r="BA1640" s="44"/>
      <c r="BB1640" s="44"/>
      <c r="BC1640" s="44"/>
      <c r="BD1640" s="44"/>
      <c r="BE1640" s="35"/>
      <c r="BF1640" s="35"/>
      <c r="BG1640" s="35"/>
    </row>
    <row r="1641" spans="1:59" ht="16" x14ac:dyDescent="0.2">
      <c r="B1641" s="11">
        <f t="shared" ref="B1641:C1656" si="1105">B1640</f>
        <v>54</v>
      </c>
      <c r="C1641" s="12" t="str">
        <f t="shared" si="1105"/>
        <v>SCI HSR 1</v>
      </c>
      <c r="D1641" s="13" t="s">
        <v>2</v>
      </c>
      <c r="E1641" s="14" t="s">
        <v>106</v>
      </c>
      <c r="F1641" s="15"/>
      <c r="G1641" s="13" t="s">
        <v>229</v>
      </c>
      <c r="H1641" s="14" t="s">
        <v>99</v>
      </c>
      <c r="I1641" s="14"/>
      <c r="J1641" s="14"/>
      <c r="L1641" s="16" t="s">
        <v>230</v>
      </c>
      <c r="M1641" s="70"/>
      <c r="N1641" s="70"/>
      <c r="O1641" s="17">
        <f>($E1652&gt;0)*($E1646&lt;O$2)*(EDATE($E1646,$E1652)&gt;O$3)*((O$3-O$2+1)/O$4)
+($E1652&gt;0)*($E1646&lt;O$2)*(EDATE($E1646,$E1652)&gt;=O$2)*(EDATE($E1646,$E1652)&lt;=O$3)*((EDATE($E1646,$E1652)-O$2)/O$4)
+($E1652&gt;0)*($E1646&lt;O$2)*(EDATE($E1646,$E1652)&lt;O$2)*(0)
+($E1652&gt;0)*($E1646&gt;=O$2)*($E1646&lt;=O$3)*(EDATE($E1646,$E1652)&gt;=O$2)*(EDATE($E1646,$E1652)&lt;=O$3)*((EDATE($E1646,$E1652)-$E1646+1)/O$4)
+($E1652&gt;0)*($E1646&gt;=O$2)*($E1646&lt;=O$3)*(EDATE($E1646,$E1652)&gt;O$3)*((O$3-$E1646+1)/O$4)
+($E1652&gt;0)*($E1646&gt;O$3)*(0)</f>
        <v>0</v>
      </c>
      <c r="P1641" s="17">
        <f t="shared" ref="P1641:BD1641" si="1106">($E1652&gt;0)*($E1646&lt;P$2)*(EDATE($E1646,$E1652)&gt;P$3)*((P$3-P$2+1)/P$4)
+($E1652&gt;0)*($E1646&lt;P$2)*(EDATE($E1646,$E1652)&gt;=P$2)*(EDATE($E1646,$E1652)&lt;=P$3)*((EDATE($E1646,$E1652)-P$2)/P$4)
+($E1652&gt;0)*($E1646&lt;P$2)*(EDATE($E1646,$E1652)&lt;P$2)*(0)
+($E1652&gt;0)*($E1646&gt;=P$2)*($E1646&lt;=P$3)*(EDATE($E1646,$E1652)&gt;=P$2)*(EDATE($E1646,$E1652)&lt;=P$3)*((EDATE($E1646,$E1652)-$E1646+1)/P$4)
+($E1652&gt;0)*($E1646&gt;=P$2)*($E1646&lt;=P$3)*(EDATE($E1646,$E1652)&gt;P$3)*((P$3-$E1646+1)/P$4)
+($E1652&gt;0)*($E1646&gt;P$3)*(0)</f>
        <v>0</v>
      </c>
      <c r="Q1641" s="17">
        <f t="shared" si="1106"/>
        <v>0</v>
      </c>
      <c r="R1641" s="17">
        <f t="shared" si="1106"/>
        <v>0</v>
      </c>
      <c r="S1641" s="17">
        <f t="shared" si="1106"/>
        <v>0</v>
      </c>
      <c r="T1641" s="17">
        <f t="shared" si="1106"/>
        <v>0</v>
      </c>
      <c r="U1641" s="17">
        <f t="shared" si="1106"/>
        <v>0</v>
      </c>
      <c r="V1641" s="17">
        <f t="shared" si="1106"/>
        <v>0</v>
      </c>
      <c r="W1641" s="17">
        <f t="shared" si="1106"/>
        <v>0</v>
      </c>
      <c r="X1641" s="17">
        <f t="shared" si="1106"/>
        <v>0</v>
      </c>
      <c r="Y1641" s="17">
        <f t="shared" si="1106"/>
        <v>0</v>
      </c>
      <c r="Z1641" s="17">
        <f t="shared" si="1106"/>
        <v>0</v>
      </c>
      <c r="AA1641" s="17">
        <f t="shared" si="1106"/>
        <v>0</v>
      </c>
      <c r="AB1641" s="17">
        <f t="shared" si="1106"/>
        <v>0</v>
      </c>
      <c r="AC1641" s="17">
        <f t="shared" si="1106"/>
        <v>0</v>
      </c>
      <c r="AD1641" s="17">
        <f t="shared" si="1106"/>
        <v>0</v>
      </c>
      <c r="AE1641" s="17">
        <f t="shared" si="1106"/>
        <v>0</v>
      </c>
      <c r="AF1641" s="17">
        <f t="shared" si="1106"/>
        <v>0</v>
      </c>
      <c r="AG1641" s="17">
        <f t="shared" si="1106"/>
        <v>0</v>
      </c>
      <c r="AH1641" s="17">
        <f t="shared" si="1106"/>
        <v>0</v>
      </c>
      <c r="AI1641" s="17">
        <f t="shared" si="1106"/>
        <v>0</v>
      </c>
      <c r="AJ1641" s="17">
        <f t="shared" si="1106"/>
        <v>0</v>
      </c>
      <c r="AK1641" s="17">
        <f t="shared" si="1106"/>
        <v>0</v>
      </c>
      <c r="AL1641" s="17">
        <f t="shared" si="1106"/>
        <v>0</v>
      </c>
      <c r="AM1641" s="17">
        <f t="shared" si="1106"/>
        <v>0</v>
      </c>
      <c r="AN1641" s="17">
        <f t="shared" si="1106"/>
        <v>0</v>
      </c>
      <c r="AO1641" s="17">
        <f t="shared" si="1106"/>
        <v>0</v>
      </c>
      <c r="AP1641" s="17">
        <f t="shared" si="1106"/>
        <v>0</v>
      </c>
      <c r="AQ1641" s="17">
        <f t="shared" si="1106"/>
        <v>0</v>
      </c>
      <c r="AR1641" s="17">
        <f t="shared" si="1106"/>
        <v>0</v>
      </c>
      <c r="AS1641" s="17">
        <f t="shared" si="1106"/>
        <v>0</v>
      </c>
      <c r="AT1641" s="17">
        <f t="shared" si="1106"/>
        <v>0</v>
      </c>
      <c r="AU1641" s="17">
        <f t="shared" si="1106"/>
        <v>0</v>
      </c>
      <c r="AV1641" s="17">
        <f t="shared" si="1106"/>
        <v>0</v>
      </c>
      <c r="AW1641" s="17">
        <f t="shared" si="1106"/>
        <v>0</v>
      </c>
      <c r="AX1641" s="17">
        <f t="shared" si="1106"/>
        <v>0</v>
      </c>
      <c r="AY1641" s="17">
        <f t="shared" si="1106"/>
        <v>0</v>
      </c>
      <c r="AZ1641" s="17">
        <f t="shared" si="1106"/>
        <v>0</v>
      </c>
      <c r="BA1641" s="17">
        <f t="shared" si="1106"/>
        <v>0</v>
      </c>
      <c r="BB1641" s="17">
        <f t="shared" si="1106"/>
        <v>0</v>
      </c>
      <c r="BC1641" s="17">
        <f t="shared" si="1106"/>
        <v>0</v>
      </c>
      <c r="BD1641" s="17">
        <f t="shared" si="1106"/>
        <v>0</v>
      </c>
    </row>
    <row r="1642" spans="1:59" ht="16" x14ac:dyDescent="0.2">
      <c r="B1642" s="11">
        <f t="shared" si="1105"/>
        <v>54</v>
      </c>
      <c r="C1642" s="12" t="str">
        <f t="shared" si="1105"/>
        <v>SCI HSR 1</v>
      </c>
      <c r="D1642" s="13" t="s">
        <v>7</v>
      </c>
      <c r="E1642" s="18">
        <v>179</v>
      </c>
      <c r="F1642" s="15"/>
      <c r="G1642" s="13" t="s">
        <v>0</v>
      </c>
      <c r="H1642" s="19">
        <v>109</v>
      </c>
      <c r="I1642" s="13" t="s">
        <v>20</v>
      </c>
      <c r="J1642" s="19">
        <v>107</v>
      </c>
      <c r="L1642" s="20" t="s">
        <v>231</v>
      </c>
      <c r="M1642" s="72"/>
      <c r="N1642" s="72"/>
      <c r="O1642" s="21">
        <f>($H1647&gt;0)*($J1647&lt;O$2)*0
+($H1647&gt;0)*($J1647&gt;=O$2)*($J1647&lt;=O$3)*(($J1647-O$2+1)/O$4)
+($H1647&gt;0)*($J1647&gt;O$3)*($I1647&gt;O$3)*0
+($H1647&gt;0)*($J1647&gt;O$3)*($I1647&lt;=O$3)*($I1647&gt;=O$2)*((O$3-$I1647+1)/O$4)
+($H1647&gt;0)*($J1647&gt;O$3)*($I1647&lt;O$2)*1
+($H1647&gt;0)*($I1647&gt;O$3)*0
+($H1648&gt;0)*($J$2350&lt;O$2)*0
+($H1648&gt;0)*($J1648&gt;=O$2)*($J1648&lt;=O$3)*(($J1648-O$2+1)/O$4)
+($H1648&gt;0)*($J1648&gt;O$3)*($I1648&gt;O$3)*0
+($H1648&gt;0)*($J1648&gt;O$3)*($I1648&lt;=O$3)*($I1648&gt;=O$2)*((O$3-$I1648+1)/O$4)
+($H1648&gt;0)*($J1648&gt;O$3)*($I1648&lt;O$2)*1
+($H1648&gt;0)*($I1648&gt;O$3)*0
+($H1649&gt;0)*($J1649&lt;O$2)*0
+($H1649&gt;0)*($J1649&gt;=O$2)*($J1649&lt;=O$3)*(($J1649-O$2+1)/O$4)
+($H1649&gt;0)*($J1649&gt;O$3)*($I1649&gt;O$3)*0
+($H1649&gt;0)*($J1649&gt;O$3)*($I1649&lt;=O$3)*($I1649&gt;=O$2)*((O$3-$I1649+1)/O$4)
+($H1649&gt;0)*($J1649&gt;O$3)*($I1649&lt;O$2)*1
+($H1649&gt;0)*($I1649&gt;O$3)*0</f>
        <v>1</v>
      </c>
      <c r="P1642" s="21">
        <f t="shared" ref="P1642:BD1642" si="1107">($H1647&gt;0)*($J1647&lt;P$2)*0
+($H1647&gt;0)*($J1647&gt;=P$2)*($J1647&lt;=P$3)*(($J1647-P$2+1)/P$4)
+($H1647&gt;0)*($J1647&gt;P$3)*($I1647&gt;P$3)*0
+($H1647&gt;0)*($J1647&gt;P$3)*($I1647&lt;=P$3)*($I1647&gt;=P$2)*((P$3-$I1647+1)/P$4)
+($H1647&gt;0)*($J1647&gt;P$3)*($I1647&lt;P$2)*1
+($H1647&gt;0)*($I1647&gt;P$3)*0
+($H1648&gt;0)*($J$2350&lt;P$2)*0
+($H1648&gt;0)*($J1648&gt;=P$2)*($J1648&lt;=P$3)*(($J1648-P$2+1)/P$4)
+($H1648&gt;0)*($J1648&gt;P$3)*($I1648&gt;P$3)*0
+($H1648&gt;0)*($J1648&gt;P$3)*($I1648&lt;=P$3)*($I1648&gt;=P$2)*((P$3-$I1648+1)/P$4)
+($H1648&gt;0)*($J1648&gt;P$3)*($I1648&lt;P$2)*1
+($H1648&gt;0)*($I1648&gt;P$3)*0
+($H1649&gt;0)*($J1649&lt;P$2)*0
+($H1649&gt;0)*($J1649&gt;=P$2)*($J1649&lt;=P$3)*(($J1649-P$2+1)/P$4)
+($H1649&gt;0)*($J1649&gt;P$3)*($I1649&gt;P$3)*0
+($H1649&gt;0)*($J1649&gt;P$3)*($I1649&lt;=P$3)*($I1649&gt;=P$2)*((P$3-$I1649+1)/P$4)
+($H1649&gt;0)*($J1649&gt;P$3)*($I1649&lt;P$2)*1
+($H1649&gt;0)*($I1649&gt;P$3)*0</f>
        <v>1</v>
      </c>
      <c r="Q1642" s="21">
        <f t="shared" si="1107"/>
        <v>1</v>
      </c>
      <c r="R1642" s="21">
        <f t="shared" si="1107"/>
        <v>0.45054945054945056</v>
      </c>
      <c r="S1642" s="21">
        <f t="shared" si="1107"/>
        <v>0</v>
      </c>
      <c r="T1642" s="21">
        <f t="shared" si="1107"/>
        <v>0</v>
      </c>
      <c r="U1642" s="21">
        <f t="shared" si="1107"/>
        <v>0</v>
      </c>
      <c r="V1642" s="21">
        <f t="shared" si="1107"/>
        <v>0</v>
      </c>
      <c r="W1642" s="21">
        <f t="shared" si="1107"/>
        <v>0</v>
      </c>
      <c r="X1642" s="21">
        <f t="shared" si="1107"/>
        <v>0</v>
      </c>
      <c r="Y1642" s="21">
        <f t="shared" si="1107"/>
        <v>0</v>
      </c>
      <c r="Z1642" s="21">
        <f t="shared" si="1107"/>
        <v>0</v>
      </c>
      <c r="AA1642" s="21">
        <f t="shared" si="1107"/>
        <v>0</v>
      </c>
      <c r="AB1642" s="21">
        <f t="shared" si="1107"/>
        <v>0</v>
      </c>
      <c r="AC1642" s="21">
        <f t="shared" si="1107"/>
        <v>0</v>
      </c>
      <c r="AD1642" s="21">
        <f t="shared" si="1107"/>
        <v>0</v>
      </c>
      <c r="AE1642" s="21">
        <f t="shared" si="1107"/>
        <v>0</v>
      </c>
      <c r="AF1642" s="21">
        <f t="shared" si="1107"/>
        <v>0</v>
      </c>
      <c r="AG1642" s="21">
        <f t="shared" si="1107"/>
        <v>0</v>
      </c>
      <c r="AH1642" s="21">
        <f t="shared" si="1107"/>
        <v>0</v>
      </c>
      <c r="AI1642" s="21">
        <f t="shared" si="1107"/>
        <v>0</v>
      </c>
      <c r="AJ1642" s="21">
        <f t="shared" si="1107"/>
        <v>0</v>
      </c>
      <c r="AK1642" s="21">
        <f t="shared" si="1107"/>
        <v>0</v>
      </c>
      <c r="AL1642" s="21">
        <f t="shared" si="1107"/>
        <v>0</v>
      </c>
      <c r="AM1642" s="21">
        <f t="shared" si="1107"/>
        <v>0</v>
      </c>
      <c r="AN1642" s="21">
        <f t="shared" si="1107"/>
        <v>0</v>
      </c>
      <c r="AO1642" s="21">
        <f t="shared" si="1107"/>
        <v>0</v>
      </c>
      <c r="AP1642" s="21">
        <f t="shared" si="1107"/>
        <v>0</v>
      </c>
      <c r="AQ1642" s="21">
        <f t="shared" si="1107"/>
        <v>0</v>
      </c>
      <c r="AR1642" s="21">
        <f t="shared" si="1107"/>
        <v>0</v>
      </c>
      <c r="AS1642" s="21">
        <f t="shared" si="1107"/>
        <v>0</v>
      </c>
      <c r="AT1642" s="21">
        <f t="shared" si="1107"/>
        <v>0</v>
      </c>
      <c r="AU1642" s="21">
        <f t="shared" si="1107"/>
        <v>0</v>
      </c>
      <c r="AV1642" s="21">
        <f t="shared" si="1107"/>
        <v>0</v>
      </c>
      <c r="AW1642" s="21">
        <f t="shared" si="1107"/>
        <v>0</v>
      </c>
      <c r="AX1642" s="21">
        <f t="shared" si="1107"/>
        <v>0</v>
      </c>
      <c r="AY1642" s="21">
        <f t="shared" si="1107"/>
        <v>0</v>
      </c>
      <c r="AZ1642" s="21">
        <f t="shared" si="1107"/>
        <v>0</v>
      </c>
      <c r="BA1642" s="21">
        <f t="shared" si="1107"/>
        <v>0</v>
      </c>
      <c r="BB1642" s="21">
        <f t="shared" si="1107"/>
        <v>0</v>
      </c>
      <c r="BC1642" s="21">
        <f t="shared" si="1107"/>
        <v>0</v>
      </c>
      <c r="BD1642" s="21">
        <f t="shared" si="1107"/>
        <v>0</v>
      </c>
    </row>
    <row r="1643" spans="1:59" ht="16" x14ac:dyDescent="0.2">
      <c r="B1643" s="11">
        <f t="shared" si="1105"/>
        <v>54</v>
      </c>
      <c r="C1643" s="12" t="str">
        <f t="shared" si="1105"/>
        <v>SCI HSR 1</v>
      </c>
      <c r="D1643" s="13" t="s">
        <v>21</v>
      </c>
      <c r="E1643" s="22">
        <v>0</v>
      </c>
      <c r="F1643" s="15"/>
      <c r="G1643" s="13" t="s">
        <v>22</v>
      </c>
      <c r="H1643" s="22">
        <v>0</v>
      </c>
      <c r="I1643" s="13" t="s">
        <v>23</v>
      </c>
      <c r="J1643" s="22">
        <v>0</v>
      </c>
      <c r="K1643" s="23"/>
      <c r="L1643" s="20" t="s">
        <v>232</v>
      </c>
      <c r="M1643" s="72"/>
      <c r="N1643" s="72"/>
      <c r="O1643" s="21">
        <f>($E1646&lt;=O$3)*($E1646&gt;O$2)*((O$3-$E1646+1)/O$4)
+($E1646&lt;=O$2)*((O$3-O$2+1)/O$4)
+($E1646&gt;O$3)*(0)
-($E1654&lt;=O$3)*($E1654&lt;&gt;0)*($E1654&gt;O$2)*((O$3-$E1654)/O$4)
-($E1654&lt;=O$2)*((O$3-O$2+1)/O$4)
-($E1654&gt;O$3)*(0)</f>
        <v>1</v>
      </c>
      <c r="P1643" s="21">
        <f t="shared" ref="P1643:BD1643" si="1108">($E1646&lt;=P$3)*($E1646&gt;P$2)*((P$3-$E1646+1)/P$4)
+($E1646&lt;=P$2)*((P$3-P$2+1)/P$4)
+($E1646&gt;P$3)*(0)
-($E1654&lt;=P$3)*($E1654&lt;&gt;0)*($E1654&gt;P$2)*((P$3-$E1654)/P$4)
-($E1654&lt;=P$2)*((P$3-P$2+1)/P$4)
-($E1654&gt;P$3)*(0)</f>
        <v>1</v>
      </c>
      <c r="Q1643" s="21">
        <f t="shared" si="1108"/>
        <v>1</v>
      </c>
      <c r="R1643" s="21">
        <f t="shared" si="1108"/>
        <v>1</v>
      </c>
      <c r="S1643" s="21">
        <f t="shared" si="1108"/>
        <v>1</v>
      </c>
      <c r="T1643" s="21">
        <f t="shared" si="1108"/>
        <v>1</v>
      </c>
      <c r="U1643" s="21">
        <f t="shared" si="1108"/>
        <v>1</v>
      </c>
      <c r="V1643" s="21">
        <f t="shared" si="1108"/>
        <v>1</v>
      </c>
      <c r="W1643" s="21">
        <f t="shared" si="1108"/>
        <v>1</v>
      </c>
      <c r="X1643" s="21">
        <f t="shared" si="1108"/>
        <v>1</v>
      </c>
      <c r="Y1643" s="21">
        <f t="shared" si="1108"/>
        <v>1</v>
      </c>
      <c r="Z1643" s="21">
        <f t="shared" si="1108"/>
        <v>1</v>
      </c>
      <c r="AA1643" s="21">
        <f t="shared" si="1108"/>
        <v>1</v>
      </c>
      <c r="AB1643" s="21">
        <f t="shared" si="1108"/>
        <v>1</v>
      </c>
      <c r="AC1643" s="21">
        <f t="shared" si="1108"/>
        <v>1</v>
      </c>
      <c r="AD1643" s="21">
        <f t="shared" si="1108"/>
        <v>1</v>
      </c>
      <c r="AE1643" s="21">
        <f t="shared" si="1108"/>
        <v>1</v>
      </c>
      <c r="AF1643" s="21">
        <f t="shared" si="1108"/>
        <v>1</v>
      </c>
      <c r="AG1643" s="21">
        <f t="shared" si="1108"/>
        <v>1</v>
      </c>
      <c r="AH1643" s="21">
        <f t="shared" si="1108"/>
        <v>1</v>
      </c>
      <c r="AI1643" s="21">
        <f t="shared" si="1108"/>
        <v>1</v>
      </c>
      <c r="AJ1643" s="21">
        <f t="shared" si="1108"/>
        <v>1</v>
      </c>
      <c r="AK1643" s="21">
        <f t="shared" si="1108"/>
        <v>1</v>
      </c>
      <c r="AL1643" s="21">
        <f t="shared" si="1108"/>
        <v>1</v>
      </c>
      <c r="AM1643" s="21">
        <f t="shared" si="1108"/>
        <v>1</v>
      </c>
      <c r="AN1643" s="21">
        <f t="shared" si="1108"/>
        <v>1</v>
      </c>
      <c r="AO1643" s="21">
        <f t="shared" si="1108"/>
        <v>1</v>
      </c>
      <c r="AP1643" s="21">
        <f t="shared" si="1108"/>
        <v>1</v>
      </c>
      <c r="AQ1643" s="21">
        <f t="shared" si="1108"/>
        <v>1</v>
      </c>
      <c r="AR1643" s="21">
        <f t="shared" si="1108"/>
        <v>1</v>
      </c>
      <c r="AS1643" s="21">
        <f t="shared" si="1108"/>
        <v>1</v>
      </c>
      <c r="AT1643" s="21">
        <f t="shared" si="1108"/>
        <v>1</v>
      </c>
      <c r="AU1643" s="21">
        <f t="shared" si="1108"/>
        <v>1</v>
      </c>
      <c r="AV1643" s="21">
        <f t="shared" si="1108"/>
        <v>1</v>
      </c>
      <c r="AW1643" s="21">
        <f t="shared" si="1108"/>
        <v>1</v>
      </c>
      <c r="AX1643" s="21">
        <f t="shared" si="1108"/>
        <v>0.4505494505494505</v>
      </c>
      <c r="AY1643" s="21">
        <f t="shared" si="1108"/>
        <v>0</v>
      </c>
      <c r="AZ1643" s="21">
        <f t="shared" si="1108"/>
        <v>0</v>
      </c>
      <c r="BA1643" s="21">
        <f t="shared" si="1108"/>
        <v>0</v>
      </c>
      <c r="BB1643" s="21">
        <f t="shared" si="1108"/>
        <v>0</v>
      </c>
      <c r="BC1643" s="21">
        <f t="shared" si="1108"/>
        <v>0</v>
      </c>
      <c r="BD1643" s="21">
        <f t="shared" si="1108"/>
        <v>0</v>
      </c>
    </row>
    <row r="1644" spans="1:59" ht="16" x14ac:dyDescent="0.2">
      <c r="B1644" s="11">
        <f t="shared" si="1105"/>
        <v>54</v>
      </c>
      <c r="C1644" s="12" t="str">
        <f t="shared" si="1105"/>
        <v>SCI HSR 1</v>
      </c>
      <c r="D1644" s="13" t="s">
        <v>1</v>
      </c>
      <c r="E1644" s="22">
        <v>131276.71800000002</v>
      </c>
      <c r="F1644" s="15"/>
      <c r="G1644" s="15"/>
      <c r="H1644" s="15"/>
      <c r="I1644" s="15"/>
      <c r="J1644" s="15"/>
      <c r="L1644" s="20" t="s">
        <v>233</v>
      </c>
      <c r="M1644" s="72"/>
      <c r="N1644" s="72"/>
      <c r="O1644" s="21">
        <f>($E1657&gt;O$3)*($E1654&lt;O$2)*((O$3-O$2+1)/O$4)
+($E1657&gt;O$3)*($E1654&gt;=O$2)*($E1654&lt;=O$3)*((O$3-$E1654)/O$4)
+($E1657&gt;O$3)*($E1654&gt;O$3)*(0)
+($E1657&lt;=O$3)*($E1657&gt;=O$2)*($E1654&lt;O$2)*(($E1657-O$2)/O$4)
+($E1657&lt;=O$3)*($E1657&gt;=O$2)*($E1654&lt;=O$3)*($E1654&gt;=O$2)*(($E1657-$E1654)/O$4)
+($E1657&lt;O$2)*(0)</f>
        <v>0</v>
      </c>
      <c r="P1644" s="21">
        <f t="shared" ref="P1644:BD1644" si="1109">($E1657&gt;P$3)*($E1654&lt;P$2)*((P$3-P$2+1)/P$4)
+($E1657&gt;P$3)*($E1654&gt;=P$2)*($E1654&lt;=P$3)*((P$3-$E1654)/P$4)
+($E1657&gt;P$3)*($E1654&gt;P$3)*(0)
+($E1657&lt;=P$3)*($E1657&gt;=P$2)*($E1654&lt;P$2)*(($E1657-P$2)/P$4)
+($E1657&lt;=P$3)*($E1657&gt;=P$2)*($E1654&lt;=P$3)*($E1654&gt;=P$2)*(($E1657-$E1654)/P$4)
+($E1657&lt;P$2)*(0)</f>
        <v>0</v>
      </c>
      <c r="Q1644" s="21">
        <f t="shared" si="1109"/>
        <v>0</v>
      </c>
      <c r="R1644" s="21">
        <f t="shared" si="1109"/>
        <v>0</v>
      </c>
      <c r="S1644" s="21">
        <f t="shared" si="1109"/>
        <v>0</v>
      </c>
      <c r="T1644" s="21">
        <f t="shared" si="1109"/>
        <v>0</v>
      </c>
      <c r="U1644" s="21">
        <f t="shared" si="1109"/>
        <v>0</v>
      </c>
      <c r="V1644" s="21">
        <f t="shared" si="1109"/>
        <v>0</v>
      </c>
      <c r="W1644" s="21">
        <f t="shared" si="1109"/>
        <v>0</v>
      </c>
      <c r="X1644" s="21">
        <f t="shared" si="1109"/>
        <v>0</v>
      </c>
      <c r="Y1644" s="21">
        <f t="shared" si="1109"/>
        <v>0</v>
      </c>
      <c r="Z1644" s="21">
        <f t="shared" si="1109"/>
        <v>0</v>
      </c>
      <c r="AA1644" s="21">
        <f t="shared" si="1109"/>
        <v>0</v>
      </c>
      <c r="AB1644" s="21">
        <f t="shared" si="1109"/>
        <v>0</v>
      </c>
      <c r="AC1644" s="21">
        <f t="shared" si="1109"/>
        <v>0</v>
      </c>
      <c r="AD1644" s="21">
        <f t="shared" si="1109"/>
        <v>0</v>
      </c>
      <c r="AE1644" s="21">
        <f t="shared" si="1109"/>
        <v>0</v>
      </c>
      <c r="AF1644" s="21">
        <f t="shared" si="1109"/>
        <v>0</v>
      </c>
      <c r="AG1644" s="21">
        <f t="shared" si="1109"/>
        <v>0</v>
      </c>
      <c r="AH1644" s="21">
        <f t="shared" si="1109"/>
        <v>0</v>
      </c>
      <c r="AI1644" s="21">
        <f t="shared" si="1109"/>
        <v>0</v>
      </c>
      <c r="AJ1644" s="21">
        <f t="shared" si="1109"/>
        <v>0</v>
      </c>
      <c r="AK1644" s="21">
        <f t="shared" si="1109"/>
        <v>0</v>
      </c>
      <c r="AL1644" s="21">
        <f t="shared" si="1109"/>
        <v>0</v>
      </c>
      <c r="AM1644" s="21">
        <f t="shared" si="1109"/>
        <v>0</v>
      </c>
      <c r="AN1644" s="21">
        <f t="shared" si="1109"/>
        <v>0</v>
      </c>
      <c r="AO1644" s="21">
        <f t="shared" si="1109"/>
        <v>0</v>
      </c>
      <c r="AP1644" s="21">
        <f t="shared" si="1109"/>
        <v>0</v>
      </c>
      <c r="AQ1644" s="21">
        <f t="shared" si="1109"/>
        <v>0</v>
      </c>
      <c r="AR1644" s="21">
        <f t="shared" si="1109"/>
        <v>0</v>
      </c>
      <c r="AS1644" s="21">
        <f t="shared" si="1109"/>
        <v>0</v>
      </c>
      <c r="AT1644" s="21">
        <f t="shared" si="1109"/>
        <v>0</v>
      </c>
      <c r="AU1644" s="21">
        <f t="shared" si="1109"/>
        <v>0</v>
      </c>
      <c r="AV1644" s="21">
        <f t="shared" si="1109"/>
        <v>0</v>
      </c>
      <c r="AW1644" s="21">
        <f t="shared" si="1109"/>
        <v>0</v>
      </c>
      <c r="AX1644" s="21">
        <f t="shared" si="1109"/>
        <v>0</v>
      </c>
      <c r="AY1644" s="21">
        <f t="shared" si="1109"/>
        <v>0</v>
      </c>
      <c r="AZ1644" s="21">
        <f t="shared" si="1109"/>
        <v>0</v>
      </c>
      <c r="BA1644" s="21">
        <f t="shared" si="1109"/>
        <v>0</v>
      </c>
      <c r="BB1644" s="21">
        <f t="shared" si="1109"/>
        <v>0</v>
      </c>
      <c r="BC1644" s="21">
        <f t="shared" si="1109"/>
        <v>0</v>
      </c>
      <c r="BD1644" s="21">
        <f t="shared" si="1109"/>
        <v>0</v>
      </c>
    </row>
    <row r="1645" spans="1:59" ht="16" x14ac:dyDescent="0.2">
      <c r="B1645" s="11">
        <f t="shared" si="1105"/>
        <v>54</v>
      </c>
      <c r="C1645" s="12" t="str">
        <f t="shared" si="1105"/>
        <v>SCI HSR 1</v>
      </c>
      <c r="K1645" s="24"/>
      <c r="L1645" s="20" t="s">
        <v>234</v>
      </c>
      <c r="M1645" s="72"/>
      <c r="N1645" s="72"/>
      <c r="O1645" s="21">
        <f>($E1660&gt;0)*($E1657&lt;O$2)*(EDATE($E1657,$E1660)&gt;O$3)*((O$3-O$2+1)/O$4)
+($E1660&gt;0)*($E1657&lt;O$2)*(EDATE($E1657,$E1660)&gt;=O$2)*(EDATE($E1657,$E1660)&lt;=O$3)*((EDATE($E1657,$E1660)-O$2)/O$4)
+($E1660&gt;0)*($E1657&lt;O$2)*(EDATE($E1657,$E1660)&lt;O$2)*(0)
+($E1660&gt;0)*($E1657&gt;=O$2)*($E1657&lt;=O$3)*(EDATE($E1657,$E1660)&gt;=O$2)*(EDATE($E1657,$E1660)&lt;=O$3)*((EDATE($E1657,$E1660)-$E1657+1)/O$4)
+($E1660&gt;0)*($E1657&gt;=O$2)*($E1657&lt;=O$3)*(EDATE($E1657,$E1660)&gt;O$3)*((O$3-$E1657+1)/O$4)
+($E1660&gt;0)*($E1657&gt;O$3)*(0)</f>
        <v>0</v>
      </c>
      <c r="P1645" s="21">
        <f t="shared" ref="P1645:BD1645" si="1110">($E1660&gt;0)*($E1657&lt;P$2)*(EDATE($E1657,$E1660)&gt;P$3)*((P$3-P$2+1)/P$4)
+($E1660&gt;0)*($E1657&lt;P$2)*(EDATE($E1657,$E1660)&gt;=P$2)*(EDATE($E1657,$E1660)&lt;=P$3)*((EDATE($E1657,$E1660)-P$2)/P$4)
+($E1660&gt;0)*($E1657&lt;P$2)*(EDATE($E1657,$E1660)&lt;P$2)*(0)
+($E1660&gt;0)*($E1657&gt;=P$2)*($E1657&lt;=P$3)*(EDATE($E1657,$E1660)&gt;=P$2)*(EDATE($E1657,$E1660)&lt;=P$3)*((EDATE($E1657,$E1660)-$E1657+1)/P$4)
+($E1660&gt;0)*($E1657&gt;=P$2)*($E1657&lt;=P$3)*(EDATE($E1657,$E1660)&gt;P$3)*((P$3-$E1657+1)/P$4)
+($E1660&gt;0)*($E1657&gt;P$3)*(0)</f>
        <v>0</v>
      </c>
      <c r="Q1645" s="21">
        <f t="shared" si="1110"/>
        <v>0</v>
      </c>
      <c r="R1645" s="21">
        <f t="shared" si="1110"/>
        <v>0</v>
      </c>
      <c r="S1645" s="21">
        <f t="shared" si="1110"/>
        <v>0</v>
      </c>
      <c r="T1645" s="21">
        <f t="shared" si="1110"/>
        <v>0</v>
      </c>
      <c r="U1645" s="21">
        <f t="shared" si="1110"/>
        <v>0</v>
      </c>
      <c r="V1645" s="21">
        <f t="shared" si="1110"/>
        <v>0</v>
      </c>
      <c r="W1645" s="21">
        <f t="shared" si="1110"/>
        <v>0</v>
      </c>
      <c r="X1645" s="21">
        <f t="shared" si="1110"/>
        <v>0</v>
      </c>
      <c r="Y1645" s="21">
        <f t="shared" si="1110"/>
        <v>0</v>
      </c>
      <c r="Z1645" s="21">
        <f t="shared" si="1110"/>
        <v>0</v>
      </c>
      <c r="AA1645" s="21">
        <f t="shared" si="1110"/>
        <v>0</v>
      </c>
      <c r="AB1645" s="21">
        <f t="shared" si="1110"/>
        <v>0</v>
      </c>
      <c r="AC1645" s="21">
        <f t="shared" si="1110"/>
        <v>0</v>
      </c>
      <c r="AD1645" s="21">
        <f t="shared" si="1110"/>
        <v>0</v>
      </c>
      <c r="AE1645" s="21">
        <f t="shared" si="1110"/>
        <v>0</v>
      </c>
      <c r="AF1645" s="21">
        <f t="shared" si="1110"/>
        <v>0</v>
      </c>
      <c r="AG1645" s="21">
        <f t="shared" si="1110"/>
        <v>0</v>
      </c>
      <c r="AH1645" s="21">
        <f t="shared" si="1110"/>
        <v>0</v>
      </c>
      <c r="AI1645" s="21">
        <f t="shared" si="1110"/>
        <v>0</v>
      </c>
      <c r="AJ1645" s="21">
        <f t="shared" si="1110"/>
        <v>0</v>
      </c>
      <c r="AK1645" s="21">
        <f t="shared" si="1110"/>
        <v>0</v>
      </c>
      <c r="AL1645" s="21">
        <f t="shared" si="1110"/>
        <v>0</v>
      </c>
      <c r="AM1645" s="21">
        <f t="shared" si="1110"/>
        <v>0</v>
      </c>
      <c r="AN1645" s="21">
        <f t="shared" si="1110"/>
        <v>0</v>
      </c>
      <c r="AO1645" s="21">
        <f t="shared" si="1110"/>
        <v>0</v>
      </c>
      <c r="AP1645" s="21">
        <f t="shared" si="1110"/>
        <v>0</v>
      </c>
      <c r="AQ1645" s="21">
        <f t="shared" si="1110"/>
        <v>0</v>
      </c>
      <c r="AR1645" s="21">
        <f t="shared" si="1110"/>
        <v>0</v>
      </c>
      <c r="AS1645" s="21">
        <f t="shared" si="1110"/>
        <v>0</v>
      </c>
      <c r="AT1645" s="21">
        <f t="shared" si="1110"/>
        <v>0</v>
      </c>
      <c r="AU1645" s="21">
        <f t="shared" si="1110"/>
        <v>0</v>
      </c>
      <c r="AV1645" s="21">
        <f t="shared" si="1110"/>
        <v>0</v>
      </c>
      <c r="AW1645" s="21">
        <f t="shared" si="1110"/>
        <v>0</v>
      </c>
      <c r="AX1645" s="21">
        <f t="shared" si="1110"/>
        <v>0</v>
      </c>
      <c r="AY1645" s="21">
        <f t="shared" si="1110"/>
        <v>0</v>
      </c>
      <c r="AZ1645" s="21">
        <f t="shared" si="1110"/>
        <v>0</v>
      </c>
      <c r="BA1645" s="21">
        <f t="shared" si="1110"/>
        <v>0</v>
      </c>
      <c r="BB1645" s="21">
        <f t="shared" si="1110"/>
        <v>0</v>
      </c>
      <c r="BC1645" s="21">
        <f t="shared" si="1110"/>
        <v>0</v>
      </c>
      <c r="BD1645" s="21">
        <f t="shared" si="1110"/>
        <v>0</v>
      </c>
    </row>
    <row r="1646" spans="1:59" ht="16" x14ac:dyDescent="0.2">
      <c r="B1646" s="11">
        <f t="shared" si="1105"/>
        <v>54</v>
      </c>
      <c r="C1646" s="12" t="str">
        <f t="shared" si="1105"/>
        <v>SCI HSR 1</v>
      </c>
      <c r="D1646" s="25" t="s">
        <v>235</v>
      </c>
      <c r="E1646" s="26">
        <v>44328</v>
      </c>
      <c r="F1646" s="15"/>
      <c r="G1646" s="25" t="s">
        <v>236</v>
      </c>
      <c r="H1646" s="25" t="s">
        <v>237</v>
      </c>
      <c r="I1646" s="25" t="s">
        <v>238</v>
      </c>
      <c r="J1646" s="25" t="s">
        <v>239</v>
      </c>
      <c r="K1646" s="24"/>
      <c r="L1646" s="27" t="s">
        <v>240</v>
      </c>
      <c r="M1646" s="83"/>
      <c r="N1646" s="83"/>
      <c r="O1646" s="28">
        <f>($H1658&gt;0)*($J1658&lt;O$2)*0
+($H1658&gt;0)*($J1658&gt;=O$2)*($J1658&lt;=O$3)*(($J1658-O$2+1)/O$4)
+($H1658&gt;0)*($J1658&gt;O$3)*($I1658&gt;O$3)*0
+($H1658&gt;0)*($J1658&gt;O$3)*($I1658&lt;=O$3)*($I1658&gt;=O$2)*((O$3-$I1658+1)/O$4)
+($H1658&gt;0)*($J1658&gt;O$3)*($I1658&lt;O$2)*1
+($H1658&gt;0)*($I1658&gt;O$3)*0
+($H1659&gt;0)*($J1659&lt;O$2)*0
+($H1659&gt;0)*($J1659&gt;=O$2)*($J1659&lt;=O$3)*(($J1659-O$2+1)/O$4)
+($H1659&gt;0)*($J1659&gt;O$3)*($I1659&gt;O$3)*0
+($H1659&gt;0)*($J1659&gt;O$3)*($I1659&lt;=O$3)*($I1659&gt;=O$2)*((O$3-$I1659+1)/O$4)
+($H1659&gt;0)*($J1659&gt;O$3)*($I1659&lt;O$2)*1
+($H1659&gt;0)*($I1659&gt;O$3)*0
+($H1660&gt;0)*($J1660&lt;O$2)*0
+($H1660&gt;0)*($J1660&gt;=O$2)*($J1660&lt;=O$3)*(($J1660-O$2+1)/O$4)
+($H1660&gt;0)*($J1660&gt;O$3)*($I1660&gt;O$3)*0
+($H1660&gt;0)*($J1660&gt;O$3)*($I1660&lt;=O$3)*($I1660&gt;=O$2)*((O$3-$I1660+1)/O$4)
+($H1660&gt;0)*($J1660&gt;O$3)*($I1660&lt;O$2)*1
+($H1660&gt;0)*($I1660&gt;O$3)*0</f>
        <v>0</v>
      </c>
      <c r="P1646" s="28">
        <f t="shared" ref="P1646:BD1646" si="1111">($H1658&gt;0)*($J1658&lt;P$2)*0
+($H1658&gt;0)*($J1658&gt;=P$2)*($J1658&lt;=P$3)*(($J1658-P$2+1)/P$4)
+($H1658&gt;0)*($J1658&gt;P$3)*($I1658&gt;P$3)*0
+($H1658&gt;0)*($J1658&gt;P$3)*($I1658&lt;=P$3)*($I1658&gt;=P$2)*((P$3-$I1658+1)/P$4)
+($H1658&gt;0)*($J1658&gt;P$3)*($I1658&lt;P$2)*1
+($H1658&gt;0)*($I1658&gt;P$3)*0
+($H1659&gt;0)*($J1659&lt;P$2)*0
+($H1659&gt;0)*($J1659&gt;=P$2)*($J1659&lt;=P$3)*(($J1659-P$2+1)/P$4)
+($H1659&gt;0)*($J1659&gt;P$3)*($I1659&gt;P$3)*0
+($H1659&gt;0)*($J1659&gt;P$3)*($I1659&lt;=P$3)*($I1659&gt;=P$2)*((P$3-$I1659+1)/P$4)
+($H1659&gt;0)*($J1659&gt;P$3)*($I1659&lt;P$2)*1
+($H1659&gt;0)*($I1659&gt;P$3)*0
+($H1660&gt;0)*($J1660&lt;P$2)*0
+($H1660&gt;0)*($J1660&gt;=P$2)*($J1660&lt;=P$3)*(($J1660-P$2+1)/P$4)
+($H1660&gt;0)*($J1660&gt;P$3)*($I1660&gt;P$3)*0
+($H1660&gt;0)*($J1660&gt;P$3)*($I1660&lt;=P$3)*($I1660&gt;=P$2)*((P$3-$I1660+1)/P$4)
+($H1660&gt;0)*($J1660&gt;P$3)*($I1660&lt;P$2)*1
+($H1660&gt;0)*($I1660&gt;P$3)*0</f>
        <v>0</v>
      </c>
      <c r="Q1646" s="28">
        <f t="shared" si="1111"/>
        <v>0</v>
      </c>
      <c r="R1646" s="28">
        <f t="shared" si="1111"/>
        <v>0</v>
      </c>
      <c r="S1646" s="28">
        <f t="shared" si="1111"/>
        <v>0</v>
      </c>
      <c r="T1646" s="28">
        <f t="shared" si="1111"/>
        <v>0</v>
      </c>
      <c r="U1646" s="28">
        <f t="shared" si="1111"/>
        <v>0</v>
      </c>
      <c r="V1646" s="28">
        <f t="shared" si="1111"/>
        <v>0</v>
      </c>
      <c r="W1646" s="28">
        <f t="shared" si="1111"/>
        <v>0</v>
      </c>
      <c r="X1646" s="28">
        <f t="shared" si="1111"/>
        <v>0</v>
      </c>
      <c r="Y1646" s="28">
        <f t="shared" si="1111"/>
        <v>0</v>
      </c>
      <c r="Z1646" s="28">
        <f t="shared" si="1111"/>
        <v>0</v>
      </c>
      <c r="AA1646" s="28">
        <f t="shared" si="1111"/>
        <v>0</v>
      </c>
      <c r="AB1646" s="28">
        <f t="shared" si="1111"/>
        <v>0</v>
      </c>
      <c r="AC1646" s="28">
        <f t="shared" si="1111"/>
        <v>0</v>
      </c>
      <c r="AD1646" s="28">
        <f t="shared" si="1111"/>
        <v>0</v>
      </c>
      <c r="AE1646" s="28">
        <f t="shared" si="1111"/>
        <v>0</v>
      </c>
      <c r="AF1646" s="28">
        <f t="shared" si="1111"/>
        <v>0</v>
      </c>
      <c r="AG1646" s="28">
        <f t="shared" si="1111"/>
        <v>0</v>
      </c>
      <c r="AH1646" s="28">
        <f t="shared" si="1111"/>
        <v>0</v>
      </c>
      <c r="AI1646" s="28">
        <f t="shared" si="1111"/>
        <v>0</v>
      </c>
      <c r="AJ1646" s="28">
        <f t="shared" si="1111"/>
        <v>0</v>
      </c>
      <c r="AK1646" s="28">
        <f t="shared" si="1111"/>
        <v>0</v>
      </c>
      <c r="AL1646" s="28">
        <f t="shared" si="1111"/>
        <v>0</v>
      </c>
      <c r="AM1646" s="28">
        <f t="shared" si="1111"/>
        <v>0</v>
      </c>
      <c r="AN1646" s="28">
        <f t="shared" si="1111"/>
        <v>0</v>
      </c>
      <c r="AO1646" s="28">
        <f t="shared" si="1111"/>
        <v>0</v>
      </c>
      <c r="AP1646" s="28">
        <f t="shared" si="1111"/>
        <v>0</v>
      </c>
      <c r="AQ1646" s="28">
        <f t="shared" si="1111"/>
        <v>0</v>
      </c>
      <c r="AR1646" s="28">
        <f t="shared" si="1111"/>
        <v>0</v>
      </c>
      <c r="AS1646" s="28">
        <f t="shared" si="1111"/>
        <v>0</v>
      </c>
      <c r="AT1646" s="28">
        <f t="shared" si="1111"/>
        <v>0</v>
      </c>
      <c r="AU1646" s="28">
        <f t="shared" si="1111"/>
        <v>0</v>
      </c>
      <c r="AV1646" s="28">
        <f t="shared" si="1111"/>
        <v>0</v>
      </c>
      <c r="AW1646" s="28">
        <f t="shared" si="1111"/>
        <v>0</v>
      </c>
      <c r="AX1646" s="28">
        <f t="shared" si="1111"/>
        <v>0</v>
      </c>
      <c r="AY1646" s="28">
        <f t="shared" si="1111"/>
        <v>0</v>
      </c>
      <c r="AZ1646" s="28">
        <f t="shared" si="1111"/>
        <v>0</v>
      </c>
      <c r="BA1646" s="28">
        <f t="shared" si="1111"/>
        <v>0</v>
      </c>
      <c r="BB1646" s="28">
        <f t="shared" si="1111"/>
        <v>0</v>
      </c>
      <c r="BC1646" s="28">
        <f t="shared" si="1111"/>
        <v>0</v>
      </c>
      <c r="BD1646" s="28">
        <f t="shared" si="1111"/>
        <v>0</v>
      </c>
    </row>
    <row r="1647" spans="1:59" ht="16" x14ac:dyDescent="0.2">
      <c r="B1647" s="11">
        <f t="shared" si="1105"/>
        <v>54</v>
      </c>
      <c r="C1647" s="12" t="str">
        <f t="shared" si="1105"/>
        <v>SCI HSR 1</v>
      </c>
      <c r="D1647" s="25" t="s">
        <v>241</v>
      </c>
      <c r="E1647" s="29">
        <v>130000</v>
      </c>
      <c r="F1647" s="15"/>
      <c r="G1647" s="30" t="s">
        <v>10</v>
      </c>
      <c r="H1647" s="31">
        <v>110000</v>
      </c>
      <c r="I1647" s="32">
        <v>44328</v>
      </c>
      <c r="J1647" s="32">
        <v>44692</v>
      </c>
      <c r="K1647" s="24"/>
      <c r="L1647" s="33" t="s">
        <v>242</v>
      </c>
      <c r="M1647" s="73"/>
      <c r="N1647" s="73"/>
      <c r="O1647" s="34">
        <f>($E1657&lt;=O$3)*($E1657&gt;O$2)*((O$3-$E1657+1)/O$4)
+($E1657&lt;=O$2)*((O$3-O$2+1)/O$4)
+($E1657&gt;O$3)*(0)</f>
        <v>0</v>
      </c>
      <c r="P1647" s="34">
        <f t="shared" ref="P1647:BD1647" si="1112">($E1657&lt;=P$3)*($E1657&gt;P$2)*((P$3-$E1657+1)/P$4)
+($E1657&lt;=P$2)*((P$3-P$2+1)/P$4)
+($E1657&gt;P$3)*(0)</f>
        <v>0</v>
      </c>
      <c r="Q1647" s="34">
        <f t="shared" si="1112"/>
        <v>0</v>
      </c>
      <c r="R1647" s="34">
        <f t="shared" si="1112"/>
        <v>0</v>
      </c>
      <c r="S1647" s="34">
        <f t="shared" si="1112"/>
        <v>0</v>
      </c>
      <c r="T1647" s="34">
        <f t="shared" si="1112"/>
        <v>0</v>
      </c>
      <c r="U1647" s="34">
        <f t="shared" si="1112"/>
        <v>0</v>
      </c>
      <c r="V1647" s="34">
        <f t="shared" si="1112"/>
        <v>0</v>
      </c>
      <c r="W1647" s="34">
        <f t="shared" si="1112"/>
        <v>0</v>
      </c>
      <c r="X1647" s="34">
        <f t="shared" si="1112"/>
        <v>0</v>
      </c>
      <c r="Y1647" s="34">
        <f t="shared" si="1112"/>
        <v>0</v>
      </c>
      <c r="Z1647" s="34">
        <f t="shared" si="1112"/>
        <v>0</v>
      </c>
      <c r="AA1647" s="34">
        <f t="shared" si="1112"/>
        <v>0</v>
      </c>
      <c r="AB1647" s="34">
        <f t="shared" si="1112"/>
        <v>0</v>
      </c>
      <c r="AC1647" s="34">
        <f t="shared" si="1112"/>
        <v>0</v>
      </c>
      <c r="AD1647" s="34">
        <f t="shared" si="1112"/>
        <v>0</v>
      </c>
      <c r="AE1647" s="34">
        <f t="shared" si="1112"/>
        <v>0</v>
      </c>
      <c r="AF1647" s="34">
        <f t="shared" si="1112"/>
        <v>0</v>
      </c>
      <c r="AG1647" s="34">
        <f t="shared" si="1112"/>
        <v>0</v>
      </c>
      <c r="AH1647" s="34">
        <f t="shared" si="1112"/>
        <v>0</v>
      </c>
      <c r="AI1647" s="34">
        <f t="shared" si="1112"/>
        <v>0</v>
      </c>
      <c r="AJ1647" s="34">
        <f t="shared" si="1112"/>
        <v>0</v>
      </c>
      <c r="AK1647" s="34">
        <f t="shared" si="1112"/>
        <v>0</v>
      </c>
      <c r="AL1647" s="34">
        <f t="shared" si="1112"/>
        <v>0</v>
      </c>
      <c r="AM1647" s="34">
        <f t="shared" si="1112"/>
        <v>0</v>
      </c>
      <c r="AN1647" s="34">
        <f t="shared" si="1112"/>
        <v>0</v>
      </c>
      <c r="AO1647" s="34">
        <f t="shared" si="1112"/>
        <v>0</v>
      </c>
      <c r="AP1647" s="34">
        <f t="shared" si="1112"/>
        <v>0</v>
      </c>
      <c r="AQ1647" s="34">
        <f t="shared" si="1112"/>
        <v>0</v>
      </c>
      <c r="AR1647" s="34">
        <f t="shared" si="1112"/>
        <v>0</v>
      </c>
      <c r="AS1647" s="34">
        <f t="shared" si="1112"/>
        <v>0</v>
      </c>
      <c r="AT1647" s="34">
        <f t="shared" si="1112"/>
        <v>0</v>
      </c>
      <c r="AU1647" s="34">
        <f t="shared" si="1112"/>
        <v>0</v>
      </c>
      <c r="AV1647" s="34">
        <f t="shared" si="1112"/>
        <v>0</v>
      </c>
      <c r="AW1647" s="34">
        <f t="shared" si="1112"/>
        <v>0</v>
      </c>
      <c r="AX1647" s="34">
        <f t="shared" si="1112"/>
        <v>0.56043956043956045</v>
      </c>
      <c r="AY1647" s="34">
        <f t="shared" si="1112"/>
        <v>1</v>
      </c>
      <c r="AZ1647" s="34">
        <f t="shared" si="1112"/>
        <v>1</v>
      </c>
      <c r="BA1647" s="34">
        <f t="shared" si="1112"/>
        <v>1</v>
      </c>
      <c r="BB1647" s="34">
        <f t="shared" si="1112"/>
        <v>1</v>
      </c>
      <c r="BC1647" s="34">
        <f t="shared" si="1112"/>
        <v>1</v>
      </c>
      <c r="BD1647" s="34">
        <f t="shared" si="1112"/>
        <v>1</v>
      </c>
    </row>
    <row r="1648" spans="1:59" ht="16" x14ac:dyDescent="0.2">
      <c r="A1648" s="35"/>
      <c r="B1648" s="11">
        <f t="shared" si="1105"/>
        <v>54</v>
      </c>
      <c r="C1648" s="12" t="str">
        <f t="shared" si="1105"/>
        <v>SCI HSR 1</v>
      </c>
      <c r="D1648" s="25" t="s">
        <v>243</v>
      </c>
      <c r="E1648" s="29">
        <v>133143.6220744451</v>
      </c>
      <c r="F1648" s="15"/>
      <c r="G1648" s="30" t="s">
        <v>11</v>
      </c>
      <c r="H1648" s="31">
        <v>120000</v>
      </c>
      <c r="I1648" s="32">
        <v>44693</v>
      </c>
      <c r="J1648" s="32">
        <v>45057</v>
      </c>
      <c r="K1648" s="35"/>
      <c r="M1648" s="84">
        <v>44328</v>
      </c>
      <c r="O1648" s="15"/>
      <c r="P1648" s="15"/>
      <c r="Q1648" s="15"/>
      <c r="R1648" s="15"/>
      <c r="S1648" s="15"/>
      <c r="T1648" s="15"/>
      <c r="U1648" s="15"/>
      <c r="V1648" s="15"/>
      <c r="W1648" s="15"/>
      <c r="X1648" s="15"/>
      <c r="Y1648" s="15"/>
      <c r="Z1648" s="15"/>
      <c r="AA1648" s="15"/>
      <c r="AB1648" s="15"/>
      <c r="AC1648" s="15"/>
      <c r="AD1648" s="15"/>
      <c r="AE1648" s="15"/>
      <c r="AF1648" s="15"/>
      <c r="AG1648" s="15"/>
      <c r="AH1648" s="15"/>
      <c r="AI1648" s="15"/>
      <c r="AJ1648" s="15"/>
      <c r="AK1648" s="15"/>
      <c r="AL1648" s="15"/>
      <c r="AM1648" s="15"/>
      <c r="AN1648" s="15"/>
      <c r="AO1648" s="15"/>
      <c r="AP1648" s="15"/>
      <c r="AQ1648" s="15"/>
      <c r="AR1648" s="15"/>
      <c r="AS1648" s="15"/>
      <c r="AT1648" s="15"/>
      <c r="AU1648" s="15"/>
      <c r="AV1648" s="15"/>
      <c r="AW1648" s="15"/>
      <c r="AX1648" s="15"/>
      <c r="AY1648" s="15"/>
      <c r="AZ1648" s="15"/>
      <c r="BA1648" s="15"/>
      <c r="BB1648" s="15"/>
      <c r="BC1648" s="15"/>
      <c r="BD1648" s="15"/>
      <c r="BE1648" s="35"/>
      <c r="BF1648" s="35"/>
      <c r="BG1648" s="35"/>
    </row>
    <row r="1649" spans="1:57" ht="16" x14ac:dyDescent="0.2">
      <c r="B1649" s="11">
        <f t="shared" si="1105"/>
        <v>54</v>
      </c>
      <c r="C1649" s="12" t="str">
        <f t="shared" si="1105"/>
        <v>SCI HSR 1</v>
      </c>
      <c r="D1649" s="25" t="s">
        <v>244</v>
      </c>
      <c r="E1649" s="29">
        <v>120000</v>
      </c>
      <c r="F1649" s="15"/>
      <c r="G1649" s="36" t="s">
        <v>12</v>
      </c>
      <c r="H1649" s="31">
        <v>0</v>
      </c>
      <c r="I1649" s="32">
        <v>0</v>
      </c>
      <c r="J1649" s="32">
        <v>0</v>
      </c>
      <c r="K1649" s="24"/>
      <c r="L1649" s="37" t="s">
        <v>245</v>
      </c>
      <c r="M1649" s="74">
        <v>1</v>
      </c>
      <c r="N1649" s="74">
        <v>1</v>
      </c>
      <c r="O1649" s="38">
        <v>1.02</v>
      </c>
      <c r="P1649" s="38">
        <v>1.02</v>
      </c>
      <c r="Q1649" s="38">
        <v>1.02</v>
      </c>
      <c r="R1649" s="38">
        <v>1.0256043956043956</v>
      </c>
      <c r="S1649" s="38">
        <v>1.0302</v>
      </c>
      <c r="T1649" s="38">
        <v>1.0302</v>
      </c>
      <c r="U1649" s="38">
        <v>1.0302</v>
      </c>
      <c r="V1649" s="38">
        <v>1.0358604395604396</v>
      </c>
      <c r="W1649" s="38">
        <v>1.040502</v>
      </c>
      <c r="X1649" s="38">
        <v>1.040502</v>
      </c>
      <c r="Y1649" s="38">
        <v>1.040502</v>
      </c>
      <c r="Z1649" s="38">
        <v>1.0462190439560439</v>
      </c>
      <c r="AA1649" s="38">
        <v>1.0509070200000001</v>
      </c>
      <c r="AB1649" s="38">
        <v>1.0509070200000001</v>
      </c>
      <c r="AC1649" s="38">
        <v>1.0509070200000001</v>
      </c>
      <c r="AD1649" s="38">
        <v>1.0566812343956045</v>
      </c>
      <c r="AE1649" s="38">
        <v>1.0614160902000001</v>
      </c>
      <c r="AF1649" s="38">
        <v>1.0614160902000001</v>
      </c>
      <c r="AG1649" s="38">
        <v>1.0614160902000001</v>
      </c>
      <c r="AH1649" s="38">
        <v>1.0672480467395604</v>
      </c>
      <c r="AI1649" s="38">
        <v>1.0720302511020001</v>
      </c>
      <c r="AJ1649" s="38">
        <v>1.0720302511020001</v>
      </c>
      <c r="AK1649" s="38">
        <v>1.0720302511020001</v>
      </c>
      <c r="AL1649" s="38">
        <v>1.0779205272069561</v>
      </c>
      <c r="AM1649" s="38">
        <v>1.0827505536130202</v>
      </c>
      <c r="AN1649" s="38">
        <v>1.0827505536130202</v>
      </c>
      <c r="AO1649" s="38">
        <v>1.0827505536130202</v>
      </c>
      <c r="AP1649" s="38">
        <v>1.0886997324790257</v>
      </c>
      <c r="AQ1649" s="38">
        <v>1.0935780591491504</v>
      </c>
      <c r="AR1649" s="38">
        <v>1.0935780591491504</v>
      </c>
      <c r="AS1649" s="38">
        <v>1.0935780591491504</v>
      </c>
      <c r="AT1649" s="38">
        <v>1.099586729803816</v>
      </c>
      <c r="AU1649" s="38">
        <v>1.104513839740642</v>
      </c>
      <c r="AV1649" s="38">
        <v>1.104513839740642</v>
      </c>
      <c r="AW1649" s="38">
        <v>1.104513839740642</v>
      </c>
      <c r="AX1649" s="38">
        <v>1.1105825971018544</v>
      </c>
      <c r="AY1649" s="38">
        <v>1.1155589781380484</v>
      </c>
      <c r="AZ1649" s="38">
        <v>1.1155589781380484</v>
      </c>
      <c r="BA1649" s="38">
        <v>1.1155589781380484</v>
      </c>
      <c r="BB1649" s="38">
        <v>1.1216884230728728</v>
      </c>
      <c r="BC1649" s="38">
        <v>1.1267145679194288</v>
      </c>
      <c r="BD1649" s="38">
        <v>1.1267145679194288</v>
      </c>
    </row>
    <row r="1650" spans="1:57" ht="16" x14ac:dyDescent="0.2">
      <c r="B1650" s="11">
        <f t="shared" si="1105"/>
        <v>54</v>
      </c>
      <c r="C1650" s="12" t="str">
        <f t="shared" si="1105"/>
        <v>SCI HSR 1</v>
      </c>
      <c r="D1650" s="25" t="s">
        <v>25</v>
      </c>
      <c r="E1650" s="39" t="s">
        <v>30</v>
      </c>
      <c r="F1650" s="15"/>
      <c r="K1650" s="24"/>
      <c r="L1650" s="16" t="s">
        <v>246</v>
      </c>
      <c r="M1650" s="70"/>
      <c r="N1650" s="70"/>
      <c r="O1650" s="40">
        <f>O1643*$E1647/4+O1647*$E1658/4</f>
        <v>32500</v>
      </c>
      <c r="P1650" s="40">
        <f t="shared" ref="P1650:BD1650" si="1113">P1643*$E1647/4+P1647*$E1658/4</f>
        <v>32500</v>
      </c>
      <c r="Q1650" s="40">
        <f t="shared" si="1113"/>
        <v>32500</v>
      </c>
      <c r="R1650" s="40">
        <f t="shared" si="1113"/>
        <v>32500</v>
      </c>
      <c r="S1650" s="40">
        <f t="shared" si="1113"/>
        <v>32500</v>
      </c>
      <c r="T1650" s="40">
        <f t="shared" si="1113"/>
        <v>32500</v>
      </c>
      <c r="U1650" s="40">
        <f t="shared" si="1113"/>
        <v>32500</v>
      </c>
      <c r="V1650" s="40">
        <f t="shared" si="1113"/>
        <v>32500</v>
      </c>
      <c r="W1650" s="40">
        <f t="shared" si="1113"/>
        <v>32500</v>
      </c>
      <c r="X1650" s="40">
        <f t="shared" si="1113"/>
        <v>32500</v>
      </c>
      <c r="Y1650" s="40">
        <f t="shared" si="1113"/>
        <v>32500</v>
      </c>
      <c r="Z1650" s="40">
        <f t="shared" si="1113"/>
        <v>32500</v>
      </c>
      <c r="AA1650" s="40">
        <f t="shared" si="1113"/>
        <v>32500</v>
      </c>
      <c r="AB1650" s="40">
        <f t="shared" si="1113"/>
        <v>32500</v>
      </c>
      <c r="AC1650" s="40">
        <f t="shared" si="1113"/>
        <v>32500</v>
      </c>
      <c r="AD1650" s="40">
        <f t="shared" si="1113"/>
        <v>32500</v>
      </c>
      <c r="AE1650" s="40">
        <f t="shared" si="1113"/>
        <v>32500</v>
      </c>
      <c r="AF1650" s="40">
        <f t="shared" si="1113"/>
        <v>32500</v>
      </c>
      <c r="AG1650" s="40">
        <f t="shared" si="1113"/>
        <v>32500</v>
      </c>
      <c r="AH1650" s="40">
        <f t="shared" si="1113"/>
        <v>32500</v>
      </c>
      <c r="AI1650" s="40">
        <f t="shared" si="1113"/>
        <v>32500</v>
      </c>
      <c r="AJ1650" s="40">
        <f t="shared" si="1113"/>
        <v>32500</v>
      </c>
      <c r="AK1650" s="40">
        <f t="shared" si="1113"/>
        <v>32500</v>
      </c>
      <c r="AL1650" s="40">
        <f t="shared" si="1113"/>
        <v>32500</v>
      </c>
      <c r="AM1650" s="40">
        <f t="shared" si="1113"/>
        <v>32500</v>
      </c>
      <c r="AN1650" s="40">
        <f t="shared" si="1113"/>
        <v>32500</v>
      </c>
      <c r="AO1650" s="40">
        <f t="shared" si="1113"/>
        <v>32500</v>
      </c>
      <c r="AP1650" s="40">
        <f t="shared" si="1113"/>
        <v>32500</v>
      </c>
      <c r="AQ1650" s="40">
        <f t="shared" si="1113"/>
        <v>32500</v>
      </c>
      <c r="AR1650" s="40">
        <f t="shared" si="1113"/>
        <v>32500</v>
      </c>
      <c r="AS1650" s="40">
        <f t="shared" si="1113"/>
        <v>32500</v>
      </c>
      <c r="AT1650" s="40">
        <f t="shared" si="1113"/>
        <v>32500</v>
      </c>
      <c r="AU1650" s="40">
        <f t="shared" si="1113"/>
        <v>32500</v>
      </c>
      <c r="AV1650" s="40">
        <f t="shared" si="1113"/>
        <v>32500</v>
      </c>
      <c r="AW1650" s="40">
        <f t="shared" si="1113"/>
        <v>32500</v>
      </c>
      <c r="AX1650" s="40">
        <f t="shared" si="1113"/>
        <v>35069.987799966584</v>
      </c>
      <c r="AY1650" s="40">
        <f t="shared" si="1113"/>
        <v>36448.409603861946</v>
      </c>
      <c r="AZ1650" s="40">
        <f t="shared" si="1113"/>
        <v>36448.409603861946</v>
      </c>
      <c r="BA1650" s="40">
        <f t="shared" si="1113"/>
        <v>36448.409603861946</v>
      </c>
      <c r="BB1650" s="40">
        <f t="shared" si="1113"/>
        <v>36448.409603861946</v>
      </c>
      <c r="BC1650" s="40">
        <f t="shared" si="1113"/>
        <v>36448.409603861946</v>
      </c>
      <c r="BD1650" s="40">
        <f t="shared" si="1113"/>
        <v>36448.409603861946</v>
      </c>
    </row>
    <row r="1651" spans="1:57" ht="16" x14ac:dyDescent="0.2">
      <c r="B1651" s="11">
        <f t="shared" si="1105"/>
        <v>54</v>
      </c>
      <c r="C1651" s="12" t="str">
        <f t="shared" si="1105"/>
        <v>SCI HSR 1</v>
      </c>
      <c r="D1651" s="25" t="s">
        <v>247</v>
      </c>
      <c r="E1651" s="39" t="s">
        <v>248</v>
      </c>
      <c r="F1651" s="15"/>
      <c r="G1651" s="25" t="s">
        <v>249</v>
      </c>
      <c r="H1651" s="26">
        <v>45365</v>
      </c>
      <c r="I1651" s="25" t="s">
        <v>239</v>
      </c>
      <c r="J1651" s="26">
        <v>47979</v>
      </c>
      <c r="K1651" s="24"/>
      <c r="L1651" s="20" t="s">
        <v>250</v>
      </c>
      <c r="M1651" s="72"/>
      <c r="N1651" s="72"/>
      <c r="O1651" s="41">
        <f>IF($E1657&gt;=O$3,IF(O$3&lt;=($E1646+365),O1650,IFERROR(O1643*$E1648/4*O1649+
$E1658*O1647/4*IFERROR(O1649/$E1659,0),0)),IF(O$3&lt;=($E1657+365),O1643*$E1648/4*O1649+$E1658*O1647/4*IFERROR(O1649/$E1659,0),IFERROR($E1658*O1647/4*IFERROR(O1649/$E1659,0),0)))</f>
        <v>33951.6236289835</v>
      </c>
      <c r="P1651" s="41">
        <f t="shared" ref="P1651:BD1651" si="1114">IF($E1657&gt;=P$3,IF(P$3&lt;=($E1646+365),P1650,IFERROR(P1643*$E1648/4*P1649+
$E1658*P1647/4*IFERROR(P1649/$E1659,0),0)),IF(P$3&lt;=($E1657+365),P1643*$E1648/4*P1649+$E1658*P1647/4*IFERROR(P1649/$E1659,0),IFERROR($E1658*P1647/4*IFERROR(P1649/$E1659,0),0)))</f>
        <v>33951.6236289835</v>
      </c>
      <c r="Q1651" s="41">
        <f t="shared" si="1114"/>
        <v>33951.6236289835</v>
      </c>
      <c r="R1651" s="41">
        <f t="shared" si="1114"/>
        <v>34138.171011560335</v>
      </c>
      <c r="S1651" s="41">
        <f t="shared" si="1114"/>
        <v>34291.139865273333</v>
      </c>
      <c r="T1651" s="41">
        <f t="shared" si="1114"/>
        <v>34291.139865273333</v>
      </c>
      <c r="U1651" s="41">
        <f t="shared" si="1114"/>
        <v>34291.139865273333</v>
      </c>
      <c r="V1651" s="41">
        <f t="shared" si="1114"/>
        <v>34479.552721675936</v>
      </c>
      <c r="W1651" s="41">
        <f t="shared" si="1114"/>
        <v>34634.051263926071</v>
      </c>
      <c r="X1651" s="41">
        <f t="shared" si="1114"/>
        <v>34634.051263926071</v>
      </c>
      <c r="Y1651" s="41">
        <f t="shared" si="1114"/>
        <v>34634.051263926071</v>
      </c>
      <c r="Z1651" s="41">
        <f t="shared" si="1114"/>
        <v>34824.348248892697</v>
      </c>
      <c r="AA1651" s="41">
        <f t="shared" si="1114"/>
        <v>34980.391776565331</v>
      </c>
      <c r="AB1651" s="41">
        <f t="shared" si="1114"/>
        <v>34980.391776565331</v>
      </c>
      <c r="AC1651" s="41">
        <f t="shared" si="1114"/>
        <v>34980.391776565331</v>
      </c>
      <c r="AD1651" s="41">
        <f t="shared" si="1114"/>
        <v>35172.591731381624</v>
      </c>
      <c r="AE1651" s="41">
        <f t="shared" si="1114"/>
        <v>35330.195694330985</v>
      </c>
      <c r="AF1651" s="41">
        <f t="shared" si="1114"/>
        <v>35330.195694330985</v>
      </c>
      <c r="AG1651" s="41">
        <f t="shared" si="1114"/>
        <v>35330.195694330985</v>
      </c>
      <c r="AH1651" s="41">
        <f t="shared" si="1114"/>
        <v>35524.31764869544</v>
      </c>
      <c r="AI1651" s="41">
        <f t="shared" si="1114"/>
        <v>35683.497651274294</v>
      </c>
      <c r="AJ1651" s="41">
        <f t="shared" si="1114"/>
        <v>35683.497651274294</v>
      </c>
      <c r="AK1651" s="41">
        <f t="shared" si="1114"/>
        <v>35683.497651274294</v>
      </c>
      <c r="AL1651" s="41">
        <f t="shared" si="1114"/>
        <v>35879.560825182394</v>
      </c>
      <c r="AM1651" s="41">
        <f t="shared" si="1114"/>
        <v>36040.332627787044</v>
      </c>
      <c r="AN1651" s="41">
        <f t="shared" si="1114"/>
        <v>36040.332627787044</v>
      </c>
      <c r="AO1651" s="41">
        <f t="shared" si="1114"/>
        <v>36040.332627787044</v>
      </c>
      <c r="AP1651" s="41">
        <f t="shared" si="1114"/>
        <v>36238.356433434223</v>
      </c>
      <c r="AQ1651" s="41">
        <f t="shared" si="1114"/>
        <v>36400.735954064912</v>
      </c>
      <c r="AR1651" s="41">
        <f t="shared" si="1114"/>
        <v>36400.735954064912</v>
      </c>
      <c r="AS1651" s="41">
        <f t="shared" si="1114"/>
        <v>36400.735954064912</v>
      </c>
      <c r="AT1651" s="41">
        <f t="shared" si="1114"/>
        <v>36600.739997768564</v>
      </c>
      <c r="AU1651" s="41">
        <f t="shared" si="1114"/>
        <v>36764.743313605562</v>
      </c>
      <c r="AV1651" s="41">
        <f t="shared" si="1114"/>
        <v>36764.743313605562</v>
      </c>
      <c r="AW1651" s="41">
        <f t="shared" si="1114"/>
        <v>36764.743313605562</v>
      </c>
      <c r="AX1651" s="41">
        <f t="shared" si="1114"/>
        <v>37082.478385764349</v>
      </c>
      <c r="AY1651" s="41">
        <f t="shared" si="1114"/>
        <v>36611.730346349192</v>
      </c>
      <c r="AZ1651" s="41">
        <f t="shared" si="1114"/>
        <v>36611.730346349192</v>
      </c>
      <c r="BA1651" s="41">
        <f t="shared" si="1114"/>
        <v>36611.730346349192</v>
      </c>
      <c r="BB1651" s="41">
        <f t="shared" si="1114"/>
        <v>36812.89369990056</v>
      </c>
      <c r="BC1651" s="41">
        <f t="shared" si="1114"/>
        <v>36977.847649812691</v>
      </c>
      <c r="BD1651" s="41">
        <f t="shared" si="1114"/>
        <v>36977.847649812691</v>
      </c>
    </row>
    <row r="1652" spans="1:57" ht="16" x14ac:dyDescent="0.2">
      <c r="B1652" s="11">
        <f t="shared" si="1105"/>
        <v>54</v>
      </c>
      <c r="C1652" s="12" t="str">
        <f t="shared" si="1105"/>
        <v>SCI HSR 1</v>
      </c>
      <c r="D1652" s="25" t="s">
        <v>8</v>
      </c>
      <c r="E1652" s="42">
        <v>2</v>
      </c>
      <c r="F1652" s="15"/>
      <c r="I1652" s="15"/>
      <c r="J1652" s="24"/>
      <c r="K1652" s="24"/>
      <c r="L1652" s="20" t="s">
        <v>251</v>
      </c>
      <c r="M1652" s="72"/>
      <c r="N1652" s="72"/>
      <c r="O1652" s="41">
        <f>-$E1648/4*O1642
+(O1642&gt;0)*($J1647&gt;=O$2)*($J1647&lt;=O$3)*(($J1647-O$2+1)/O$4*$H1647/4)
+(O1642&gt;0)*($J1647&gt;O$3)*($I1647&lt;=O$3)*($I1647&gt;=O$2)*((O$3-$I1647+1)/O$4*$H1647/4)
+(O1642&gt;0)*($J1647&gt;O$3)*($I1647&lt;O$2)*$H1647/4
+(O1642&gt;0)*($J1648&gt;=O$2)*($J1648&lt;=O$3)*(($J1648-O$2+1)/O$4*$H1648/4)
+(O1642&gt;0)*($J1648&gt;O$3)*($I1648&lt;=O$3)*($I1648&gt;=O$2)*((O$3-$I1648+1)/O$4*$H1648/4)
+(O1642&gt;0)*($J1648&gt;O$3)*($I1648&lt;O$2)*$H1648/4
+(O1642&gt;0)*($J1649&gt;=O$2)*($J1649&lt;=O$3)*(($J1649-O$2+1)/O$4*$H1649/4)
+(O1642&gt;0)*($J1649&gt;O$3)*($I1649&lt;=O$3)*($I1649&gt;=O$2)*((O$3-$I1649+1)/O$4*$H1649/4)
+(O1642&gt;0)*($J1649&gt;O$3)*($I1649&lt;O$2)*$H1649/4
-$E1658/4*O1646
+(O1646&gt;0)*($J1658&gt;=O$2)*($J1658&lt;=O$3)*(($J1658-O$2+1)/O$4*$H1658/4)
+(O1646&gt;0)*($J1658&gt;O$3)*($I1658&lt;=O$3)*($I1658&gt;=O$2)*((O$3-$I1658+1)/O$4*$H1658/4)
+(O1646&gt;0)*($J1658&gt;O$3)*($I1658&lt;O$2)*$H1658/4
+(O1646&gt;0)*($J1659&gt;=O$2)*($J1659&lt;=O$3)*(($J1659-O$2+1)/O$4*$H1659/4)
+(O1646&gt;0)*($J1659&gt;O$3)*($I1659&lt;=O$3)*($I1659&gt;=O$2)*((O$3-$I1659+1)/O$4*$H1659/4)
+(O1646&gt;0)*($J1659&gt;O$3)*($I1659&lt;O$2)*$H1659/4
+(O1646&gt;0)*($J1660&gt;=O$2)*($J1660&lt;=O$3)*(($J1660-O$2+1)/O$4*$H1660/4)
+(O1646&gt;0)*($J1660&gt;O$3)*($I1660&lt;=O$3)*($I1660&gt;=O$2)*((O$3-$I1660+1)/O$4*$H1660/4)
+(O1646&gt;0)*($J1660&gt;O$3)*($I1660&lt;O$2)*$H1660/4</f>
        <v>-3285.9055186112746</v>
      </c>
      <c r="P1652" s="41">
        <f t="shared" ref="P1652:BD1652" si="1115">-$E1648/4*P1642
+(P1642&gt;0)*($J1647&gt;=P$2)*($J1647&lt;=P$3)*(($J1647-P$2+1)/P$4*$H1647/4)
+(P1642&gt;0)*($J1647&gt;P$3)*($I1647&lt;=P$3)*($I1647&gt;=P$2)*((P$3-$I1647+1)/P$4*$H1647/4)
+(P1642&gt;0)*($J1647&gt;P$3)*($I1647&lt;P$2)*$H1647/4
+(P1642&gt;0)*($J1648&gt;=P$2)*($J1648&lt;=P$3)*(($J1648-P$2+1)/P$4*$H1648/4)
+(P1642&gt;0)*($J1648&gt;P$3)*($I1648&lt;=P$3)*($I1648&gt;=P$2)*((P$3-$I1648+1)/P$4*$H1648/4)
+(P1642&gt;0)*($J1648&gt;P$3)*($I1648&lt;P$2)*$H1648/4
+(P1642&gt;0)*($J1649&gt;=P$2)*($J1649&lt;=P$3)*(($J1649-P$2+1)/P$4*$H1649/4)
+(P1642&gt;0)*($J1649&gt;P$3)*($I1649&lt;=P$3)*($I1649&gt;=P$2)*((P$3-$I1649+1)/P$4*$H1649/4)
+(P1642&gt;0)*($J1649&gt;P$3)*($I1649&lt;P$2)*$H1649/4
-$E1658/4*P1646
+(P1646&gt;0)*($J1658&gt;=P$2)*($J1658&lt;=P$3)*(($J1658-P$2+1)/P$4*$H1658/4)
+(P1646&gt;0)*($J1658&gt;P$3)*($I1658&lt;=P$3)*($I1658&gt;=P$2)*((P$3-$I1658+1)/P$4*$H1658/4)
+(P1646&gt;0)*($J1658&gt;P$3)*($I1658&lt;P$2)*$H1658/4
+(P1646&gt;0)*($J1659&gt;=P$2)*($J1659&lt;=P$3)*(($J1659-P$2+1)/P$4*$H1659/4)
+(P1646&gt;0)*($J1659&gt;P$3)*($I1659&lt;=P$3)*($I1659&gt;=P$2)*((P$3-$I1659+1)/P$4*$H1659/4)
+(P1646&gt;0)*($J1659&gt;P$3)*($I1659&lt;P$2)*$H1659/4
+(P1646&gt;0)*($J1660&gt;=P$2)*($J1660&lt;=P$3)*(($J1660-P$2+1)/P$4*$H1660/4)
+(P1646&gt;0)*($J1660&gt;P$3)*($I1660&lt;=P$3)*($I1660&gt;=P$2)*((P$3-$I1660+1)/P$4*$H1660/4)
+(P1646&gt;0)*($J1660&gt;P$3)*($I1660&lt;P$2)*$H1660/4</f>
        <v>-3285.9055186112746</v>
      </c>
      <c r="Q1652" s="41">
        <f t="shared" si="1115"/>
        <v>-3285.9055186112746</v>
      </c>
      <c r="R1652" s="41">
        <f t="shared" si="1115"/>
        <v>-1480.4629259677167</v>
      </c>
      <c r="S1652" s="41">
        <f t="shared" si="1115"/>
        <v>0</v>
      </c>
      <c r="T1652" s="41">
        <f t="shared" si="1115"/>
        <v>0</v>
      </c>
      <c r="U1652" s="41">
        <f t="shared" si="1115"/>
        <v>0</v>
      </c>
      <c r="V1652" s="41">
        <f t="shared" si="1115"/>
        <v>0</v>
      </c>
      <c r="W1652" s="41">
        <f t="shared" si="1115"/>
        <v>0</v>
      </c>
      <c r="X1652" s="41">
        <f t="shared" si="1115"/>
        <v>0</v>
      </c>
      <c r="Y1652" s="41">
        <f t="shared" si="1115"/>
        <v>0</v>
      </c>
      <c r="Z1652" s="41">
        <f t="shared" si="1115"/>
        <v>0</v>
      </c>
      <c r="AA1652" s="41">
        <f t="shared" si="1115"/>
        <v>0</v>
      </c>
      <c r="AB1652" s="41">
        <f t="shared" si="1115"/>
        <v>0</v>
      </c>
      <c r="AC1652" s="41">
        <f t="shared" si="1115"/>
        <v>0</v>
      </c>
      <c r="AD1652" s="41">
        <f t="shared" si="1115"/>
        <v>0</v>
      </c>
      <c r="AE1652" s="41">
        <f t="shared" si="1115"/>
        <v>0</v>
      </c>
      <c r="AF1652" s="41">
        <f t="shared" si="1115"/>
        <v>0</v>
      </c>
      <c r="AG1652" s="41">
        <f t="shared" si="1115"/>
        <v>0</v>
      </c>
      <c r="AH1652" s="41">
        <f t="shared" si="1115"/>
        <v>0</v>
      </c>
      <c r="AI1652" s="41">
        <f t="shared" si="1115"/>
        <v>0</v>
      </c>
      <c r="AJ1652" s="41">
        <f t="shared" si="1115"/>
        <v>0</v>
      </c>
      <c r="AK1652" s="41">
        <f t="shared" si="1115"/>
        <v>0</v>
      </c>
      <c r="AL1652" s="41">
        <f t="shared" si="1115"/>
        <v>0</v>
      </c>
      <c r="AM1652" s="41">
        <f t="shared" si="1115"/>
        <v>0</v>
      </c>
      <c r="AN1652" s="41">
        <f t="shared" si="1115"/>
        <v>0</v>
      </c>
      <c r="AO1652" s="41">
        <f t="shared" si="1115"/>
        <v>0</v>
      </c>
      <c r="AP1652" s="41">
        <f t="shared" si="1115"/>
        <v>0</v>
      </c>
      <c r="AQ1652" s="41">
        <f t="shared" si="1115"/>
        <v>0</v>
      </c>
      <c r="AR1652" s="41">
        <f t="shared" si="1115"/>
        <v>0</v>
      </c>
      <c r="AS1652" s="41">
        <f t="shared" si="1115"/>
        <v>0</v>
      </c>
      <c r="AT1652" s="41">
        <f t="shared" si="1115"/>
        <v>0</v>
      </c>
      <c r="AU1652" s="41">
        <f t="shared" si="1115"/>
        <v>0</v>
      </c>
      <c r="AV1652" s="41">
        <f t="shared" si="1115"/>
        <v>0</v>
      </c>
      <c r="AW1652" s="41">
        <f t="shared" si="1115"/>
        <v>0</v>
      </c>
      <c r="AX1652" s="41">
        <f t="shared" si="1115"/>
        <v>0</v>
      </c>
      <c r="AY1652" s="41">
        <f t="shared" si="1115"/>
        <v>0</v>
      </c>
      <c r="AZ1652" s="41">
        <f t="shared" si="1115"/>
        <v>0</v>
      </c>
      <c r="BA1652" s="41">
        <f t="shared" si="1115"/>
        <v>0</v>
      </c>
      <c r="BB1652" s="41">
        <f t="shared" si="1115"/>
        <v>0</v>
      </c>
      <c r="BC1652" s="41">
        <f t="shared" si="1115"/>
        <v>0</v>
      </c>
      <c r="BD1652" s="41">
        <f t="shared" si="1115"/>
        <v>0</v>
      </c>
    </row>
    <row r="1653" spans="1:57" ht="16" x14ac:dyDescent="0.2">
      <c r="B1653" s="11">
        <f t="shared" si="1105"/>
        <v>54</v>
      </c>
      <c r="C1653" s="12" t="str">
        <f t="shared" si="1105"/>
        <v>SCI HSR 1</v>
      </c>
      <c r="D1653" s="43" t="s">
        <v>252</v>
      </c>
      <c r="E1653" s="42" t="s">
        <v>288</v>
      </c>
      <c r="F1653" s="44"/>
      <c r="G1653" s="43" t="s">
        <v>253</v>
      </c>
      <c r="H1653" s="39">
        <v>0</v>
      </c>
      <c r="I1653" s="43" t="s">
        <v>254</v>
      </c>
      <c r="J1653" s="32">
        <v>0</v>
      </c>
      <c r="K1653" s="24"/>
      <c r="L1653" s="20" t="s">
        <v>255</v>
      </c>
      <c r="M1653" s="72"/>
      <c r="N1653" s="72"/>
      <c r="O1653" s="41">
        <v>0</v>
      </c>
      <c r="P1653" s="41">
        <v>0</v>
      </c>
      <c r="Q1653" s="41">
        <v>0</v>
      </c>
      <c r="R1653" s="41">
        <v>0</v>
      </c>
      <c r="S1653" s="41">
        <v>0</v>
      </c>
      <c r="T1653" s="41">
        <v>0</v>
      </c>
      <c r="U1653" s="41">
        <v>0</v>
      </c>
      <c r="V1653" s="41">
        <v>0</v>
      </c>
      <c r="W1653" s="41">
        <v>0</v>
      </c>
      <c r="X1653" s="41">
        <v>0</v>
      </c>
      <c r="Y1653" s="41">
        <v>0</v>
      </c>
      <c r="Z1653" s="41">
        <v>0</v>
      </c>
      <c r="AA1653" s="41">
        <v>0</v>
      </c>
      <c r="AB1653" s="41">
        <v>0</v>
      </c>
      <c r="AC1653" s="41">
        <v>0</v>
      </c>
      <c r="AD1653" s="41">
        <v>0</v>
      </c>
      <c r="AE1653" s="41">
        <v>0</v>
      </c>
      <c r="AF1653" s="41">
        <v>0</v>
      </c>
      <c r="AG1653" s="41">
        <v>0</v>
      </c>
      <c r="AH1653" s="41">
        <v>0</v>
      </c>
      <c r="AI1653" s="41">
        <v>0</v>
      </c>
      <c r="AJ1653" s="41">
        <v>0</v>
      </c>
      <c r="AK1653" s="41">
        <v>0</v>
      </c>
      <c r="AL1653" s="41">
        <v>0</v>
      </c>
      <c r="AM1653" s="41">
        <v>0</v>
      </c>
      <c r="AN1653" s="41">
        <v>0</v>
      </c>
      <c r="AO1653" s="41">
        <v>0</v>
      </c>
      <c r="AP1653" s="41">
        <v>0</v>
      </c>
      <c r="AQ1653" s="41">
        <v>0</v>
      </c>
      <c r="AR1653" s="41">
        <v>0</v>
      </c>
      <c r="AS1653" s="41">
        <v>0</v>
      </c>
      <c r="AT1653" s="41">
        <v>0</v>
      </c>
      <c r="AU1653" s="41">
        <v>0</v>
      </c>
      <c r="AV1653" s="41">
        <v>0</v>
      </c>
      <c r="AW1653" s="41">
        <v>0</v>
      </c>
      <c r="AX1653" s="41">
        <v>0</v>
      </c>
      <c r="AY1653" s="41">
        <v>0</v>
      </c>
      <c r="AZ1653" s="41">
        <v>0</v>
      </c>
      <c r="BA1653" s="41">
        <v>0</v>
      </c>
      <c r="BB1653" s="41">
        <v>0</v>
      </c>
      <c r="BC1653" s="41">
        <v>0</v>
      </c>
      <c r="BD1653" s="41">
        <v>0</v>
      </c>
    </row>
    <row r="1654" spans="1:57" ht="16" x14ac:dyDescent="0.2">
      <c r="B1654" s="11">
        <f t="shared" si="1105"/>
        <v>54</v>
      </c>
      <c r="C1654" s="12" t="str">
        <f t="shared" si="1105"/>
        <v>SCI HSR 1</v>
      </c>
      <c r="D1654" s="43" t="s">
        <v>256</v>
      </c>
      <c r="E1654" s="32">
        <v>47979</v>
      </c>
      <c r="G1654" s="43" t="s">
        <v>257</v>
      </c>
      <c r="H1654" s="42">
        <v>0</v>
      </c>
      <c r="I1654" s="43" t="s">
        <v>258</v>
      </c>
      <c r="J1654" s="29">
        <v>0</v>
      </c>
      <c r="K1654" s="23"/>
      <c r="L1654" s="33" t="s">
        <v>259</v>
      </c>
      <c r="M1654" s="73"/>
      <c r="N1654" s="73"/>
      <c r="O1654" s="45">
        <f>-(O1651+O1652)*IFERROR((O1641+O1645)/(O1643+O1647),0)</f>
        <v>0</v>
      </c>
      <c r="P1654" s="45">
        <f t="shared" ref="P1654:BD1654" si="1116">-(P1651+P1652)*IFERROR((P1641+P1645)/(P1643+P1647),0)</f>
        <v>0</v>
      </c>
      <c r="Q1654" s="45">
        <f t="shared" si="1116"/>
        <v>0</v>
      </c>
      <c r="R1654" s="45">
        <f t="shared" si="1116"/>
        <v>0</v>
      </c>
      <c r="S1654" s="45">
        <f t="shared" si="1116"/>
        <v>0</v>
      </c>
      <c r="T1654" s="45">
        <f t="shared" si="1116"/>
        <v>0</v>
      </c>
      <c r="U1654" s="45">
        <f t="shared" si="1116"/>
        <v>0</v>
      </c>
      <c r="V1654" s="45">
        <f t="shared" si="1116"/>
        <v>0</v>
      </c>
      <c r="W1654" s="45">
        <f t="shared" si="1116"/>
        <v>0</v>
      </c>
      <c r="X1654" s="45">
        <f t="shared" si="1116"/>
        <v>0</v>
      </c>
      <c r="Y1654" s="45">
        <f t="shared" si="1116"/>
        <v>0</v>
      </c>
      <c r="Z1654" s="45">
        <f t="shared" si="1116"/>
        <v>0</v>
      </c>
      <c r="AA1654" s="45">
        <f t="shared" si="1116"/>
        <v>0</v>
      </c>
      <c r="AB1654" s="45">
        <f t="shared" si="1116"/>
        <v>0</v>
      </c>
      <c r="AC1654" s="45">
        <f t="shared" si="1116"/>
        <v>0</v>
      </c>
      <c r="AD1654" s="45">
        <f t="shared" si="1116"/>
        <v>0</v>
      </c>
      <c r="AE1654" s="45">
        <f t="shared" si="1116"/>
        <v>0</v>
      </c>
      <c r="AF1654" s="45">
        <f t="shared" si="1116"/>
        <v>0</v>
      </c>
      <c r="AG1654" s="45">
        <f t="shared" si="1116"/>
        <v>0</v>
      </c>
      <c r="AH1654" s="45">
        <f t="shared" si="1116"/>
        <v>0</v>
      </c>
      <c r="AI1654" s="45">
        <f t="shared" si="1116"/>
        <v>0</v>
      </c>
      <c r="AJ1654" s="45">
        <f t="shared" si="1116"/>
        <v>0</v>
      </c>
      <c r="AK1654" s="45">
        <f t="shared" si="1116"/>
        <v>0</v>
      </c>
      <c r="AL1654" s="45">
        <f t="shared" si="1116"/>
        <v>0</v>
      </c>
      <c r="AM1654" s="45">
        <f t="shared" si="1116"/>
        <v>0</v>
      </c>
      <c r="AN1654" s="45">
        <f t="shared" si="1116"/>
        <v>0</v>
      </c>
      <c r="AO1654" s="45">
        <f t="shared" si="1116"/>
        <v>0</v>
      </c>
      <c r="AP1654" s="45">
        <f t="shared" si="1116"/>
        <v>0</v>
      </c>
      <c r="AQ1654" s="45">
        <f t="shared" si="1116"/>
        <v>0</v>
      </c>
      <c r="AR1654" s="45">
        <f t="shared" si="1116"/>
        <v>0</v>
      </c>
      <c r="AS1654" s="45">
        <f t="shared" si="1116"/>
        <v>0</v>
      </c>
      <c r="AT1654" s="45">
        <f t="shared" si="1116"/>
        <v>0</v>
      </c>
      <c r="AU1654" s="45">
        <f t="shared" si="1116"/>
        <v>0</v>
      </c>
      <c r="AV1654" s="45">
        <f t="shared" si="1116"/>
        <v>0</v>
      </c>
      <c r="AW1654" s="45">
        <f t="shared" si="1116"/>
        <v>0</v>
      </c>
      <c r="AX1654" s="45">
        <f t="shared" si="1116"/>
        <v>0</v>
      </c>
      <c r="AY1654" s="45">
        <f t="shared" si="1116"/>
        <v>0</v>
      </c>
      <c r="AZ1654" s="45">
        <f t="shared" si="1116"/>
        <v>0</v>
      </c>
      <c r="BA1654" s="45">
        <f t="shared" si="1116"/>
        <v>0</v>
      </c>
      <c r="BB1654" s="45">
        <f t="shared" si="1116"/>
        <v>0</v>
      </c>
      <c r="BC1654" s="45">
        <f t="shared" si="1116"/>
        <v>0</v>
      </c>
      <c r="BD1654" s="45">
        <f t="shared" si="1116"/>
        <v>0</v>
      </c>
    </row>
    <row r="1655" spans="1:57" ht="16" x14ac:dyDescent="0.2">
      <c r="B1655" s="11">
        <f t="shared" si="1105"/>
        <v>54</v>
      </c>
      <c r="C1655" s="12" t="str">
        <f t="shared" si="1105"/>
        <v>SCI HSR 1</v>
      </c>
      <c r="K1655" s="24"/>
      <c r="O1655" s="15"/>
      <c r="P1655" s="15"/>
      <c r="Q1655" s="15"/>
      <c r="R1655" s="15"/>
      <c r="S1655" s="15"/>
      <c r="T1655" s="15"/>
      <c r="U1655" s="15"/>
      <c r="V1655" s="15"/>
      <c r="W1655" s="15"/>
      <c r="X1655" s="15"/>
      <c r="Y1655" s="15"/>
      <c r="Z1655" s="15"/>
      <c r="AA1655" s="15"/>
      <c r="AB1655" s="15"/>
      <c r="AC1655" s="15"/>
      <c r="AD1655" s="15"/>
      <c r="AE1655" s="15"/>
      <c r="AF1655" s="15"/>
      <c r="AG1655" s="15"/>
      <c r="AH1655" s="15"/>
      <c r="AI1655" s="15"/>
      <c r="AJ1655" s="15"/>
      <c r="AK1655" s="15"/>
      <c r="AL1655" s="15"/>
      <c r="AM1655" s="15"/>
      <c r="AN1655" s="15"/>
      <c r="AO1655" s="15"/>
      <c r="AP1655" s="15"/>
      <c r="AQ1655" s="15"/>
      <c r="AR1655" s="15"/>
      <c r="AS1655" s="15"/>
      <c r="AT1655" s="15"/>
      <c r="AU1655" s="15"/>
      <c r="AV1655" s="15"/>
      <c r="AW1655" s="15"/>
      <c r="AX1655" s="15"/>
      <c r="AY1655" s="15"/>
      <c r="AZ1655" s="15"/>
      <c r="BA1655" s="15"/>
      <c r="BB1655" s="15"/>
      <c r="BC1655" s="15"/>
      <c r="BD1655" s="15"/>
    </row>
    <row r="1656" spans="1:57" ht="16" x14ac:dyDescent="0.2">
      <c r="B1656" s="11">
        <f t="shared" si="1105"/>
        <v>54</v>
      </c>
      <c r="C1656" s="12" t="str">
        <f t="shared" si="1105"/>
        <v>SCI HSR 1</v>
      </c>
      <c r="G1656" s="46" t="s">
        <v>229</v>
      </c>
      <c r="H1656" s="104" t="s">
        <v>99</v>
      </c>
      <c r="I1656" s="105"/>
      <c r="J1656" s="106"/>
      <c r="K1656" s="23"/>
      <c r="L1656" s="47" t="s">
        <v>4</v>
      </c>
      <c r="M1656" s="81"/>
      <c r="N1656" s="81"/>
      <c r="O1656" s="48">
        <f>SUM(O1651:O1654)</f>
        <v>30665.718110372225</v>
      </c>
      <c r="P1656" s="48">
        <f t="shared" ref="P1656:BD1656" si="1117">SUM(P1651:P1654)</f>
        <v>30665.718110372225</v>
      </c>
      <c r="Q1656" s="48">
        <f t="shared" si="1117"/>
        <v>30665.718110372225</v>
      </c>
      <c r="R1656" s="48">
        <f t="shared" si="1117"/>
        <v>32657.708085592618</v>
      </c>
      <c r="S1656" s="48">
        <f t="shared" si="1117"/>
        <v>34291.139865273333</v>
      </c>
      <c r="T1656" s="48">
        <f t="shared" si="1117"/>
        <v>34291.139865273333</v>
      </c>
      <c r="U1656" s="48">
        <f t="shared" si="1117"/>
        <v>34291.139865273333</v>
      </c>
      <c r="V1656" s="48">
        <f t="shared" si="1117"/>
        <v>34479.552721675936</v>
      </c>
      <c r="W1656" s="48">
        <f t="shared" si="1117"/>
        <v>34634.051263926071</v>
      </c>
      <c r="X1656" s="48">
        <f t="shared" si="1117"/>
        <v>34634.051263926071</v>
      </c>
      <c r="Y1656" s="48">
        <f t="shared" si="1117"/>
        <v>34634.051263926071</v>
      </c>
      <c r="Z1656" s="48">
        <f t="shared" si="1117"/>
        <v>34824.348248892697</v>
      </c>
      <c r="AA1656" s="48">
        <f t="shared" si="1117"/>
        <v>34980.391776565331</v>
      </c>
      <c r="AB1656" s="48">
        <f t="shared" si="1117"/>
        <v>34980.391776565331</v>
      </c>
      <c r="AC1656" s="48">
        <f t="shared" si="1117"/>
        <v>34980.391776565331</v>
      </c>
      <c r="AD1656" s="48">
        <f t="shared" si="1117"/>
        <v>35172.591731381624</v>
      </c>
      <c r="AE1656" s="48">
        <f t="shared" si="1117"/>
        <v>35330.195694330985</v>
      </c>
      <c r="AF1656" s="48">
        <f t="shared" si="1117"/>
        <v>35330.195694330985</v>
      </c>
      <c r="AG1656" s="48">
        <f t="shared" si="1117"/>
        <v>35330.195694330985</v>
      </c>
      <c r="AH1656" s="48">
        <f t="shared" si="1117"/>
        <v>35524.31764869544</v>
      </c>
      <c r="AI1656" s="48">
        <f t="shared" si="1117"/>
        <v>35683.497651274294</v>
      </c>
      <c r="AJ1656" s="48">
        <f t="shared" si="1117"/>
        <v>35683.497651274294</v>
      </c>
      <c r="AK1656" s="48">
        <f t="shared" si="1117"/>
        <v>35683.497651274294</v>
      </c>
      <c r="AL1656" s="48">
        <f t="shared" si="1117"/>
        <v>35879.560825182394</v>
      </c>
      <c r="AM1656" s="48">
        <f t="shared" si="1117"/>
        <v>36040.332627787044</v>
      </c>
      <c r="AN1656" s="48">
        <f t="shared" si="1117"/>
        <v>36040.332627787044</v>
      </c>
      <c r="AO1656" s="48">
        <f t="shared" si="1117"/>
        <v>36040.332627787044</v>
      </c>
      <c r="AP1656" s="48">
        <f t="shared" si="1117"/>
        <v>36238.356433434223</v>
      </c>
      <c r="AQ1656" s="48">
        <f t="shared" si="1117"/>
        <v>36400.735954064912</v>
      </c>
      <c r="AR1656" s="48">
        <f t="shared" si="1117"/>
        <v>36400.735954064912</v>
      </c>
      <c r="AS1656" s="48">
        <f t="shared" si="1117"/>
        <v>36400.735954064912</v>
      </c>
      <c r="AT1656" s="48">
        <f t="shared" si="1117"/>
        <v>36600.739997768564</v>
      </c>
      <c r="AU1656" s="48">
        <f t="shared" si="1117"/>
        <v>36764.743313605562</v>
      </c>
      <c r="AV1656" s="48">
        <f t="shared" si="1117"/>
        <v>36764.743313605562</v>
      </c>
      <c r="AW1656" s="48">
        <f t="shared" si="1117"/>
        <v>36764.743313605562</v>
      </c>
      <c r="AX1656" s="48">
        <f t="shared" si="1117"/>
        <v>37082.478385764349</v>
      </c>
      <c r="AY1656" s="48">
        <f t="shared" si="1117"/>
        <v>36611.730346349192</v>
      </c>
      <c r="AZ1656" s="48">
        <f t="shared" si="1117"/>
        <v>36611.730346349192</v>
      </c>
      <c r="BA1656" s="48">
        <f t="shared" si="1117"/>
        <v>36611.730346349192</v>
      </c>
      <c r="BB1656" s="48">
        <f t="shared" si="1117"/>
        <v>36812.89369990056</v>
      </c>
      <c r="BC1656" s="48">
        <f t="shared" si="1117"/>
        <v>36977.847649812691</v>
      </c>
      <c r="BD1656" s="48">
        <f t="shared" si="1117"/>
        <v>36977.847649812691</v>
      </c>
    </row>
    <row r="1657" spans="1:57" ht="16" x14ac:dyDescent="0.2">
      <c r="B1657" s="11">
        <f t="shared" ref="B1657:C1662" si="1118">B1656</f>
        <v>54</v>
      </c>
      <c r="C1657" s="12" t="str">
        <f t="shared" si="1118"/>
        <v>SCI HSR 1</v>
      </c>
      <c r="D1657" s="46" t="s">
        <v>260</v>
      </c>
      <c r="E1657" s="32">
        <v>47979</v>
      </c>
      <c r="F1657" s="15"/>
      <c r="G1657" s="46" t="s">
        <v>261</v>
      </c>
      <c r="H1657" s="46" t="s">
        <v>237</v>
      </c>
      <c r="I1657" s="46" t="s">
        <v>238</v>
      </c>
      <c r="J1657" s="46" t="s">
        <v>239</v>
      </c>
      <c r="K1657" s="23"/>
      <c r="O1657" s="15"/>
      <c r="P1657" s="15"/>
      <c r="Q1657" s="15"/>
      <c r="R1657" s="15"/>
      <c r="S1657" s="15"/>
      <c r="T1657" s="15"/>
      <c r="U1657" s="15"/>
      <c r="V1657" s="15"/>
      <c r="W1657" s="15"/>
      <c r="X1657" s="15"/>
      <c r="Y1657" s="15"/>
      <c r="Z1657" s="15"/>
      <c r="AA1657" s="15"/>
      <c r="AB1657" s="15"/>
      <c r="AC1657" s="15"/>
      <c r="AD1657" s="15"/>
      <c r="AE1657" s="15"/>
      <c r="AF1657" s="15"/>
      <c r="AG1657" s="15"/>
      <c r="AH1657" s="15"/>
      <c r="AI1657" s="15"/>
      <c r="AJ1657" s="15"/>
      <c r="AK1657" s="15"/>
      <c r="AL1657" s="15"/>
      <c r="AM1657" s="15"/>
      <c r="AN1657" s="15"/>
      <c r="AO1657" s="15"/>
      <c r="AP1657" s="15"/>
      <c r="AQ1657" s="15"/>
      <c r="AR1657" s="15"/>
      <c r="AS1657" s="15"/>
      <c r="AT1657" s="15"/>
      <c r="AU1657" s="15"/>
      <c r="AV1657" s="15"/>
      <c r="AW1657" s="15"/>
      <c r="AX1657" s="15"/>
      <c r="AY1657" s="15"/>
      <c r="AZ1657" s="15"/>
      <c r="BA1657" s="15"/>
      <c r="BB1657" s="15"/>
      <c r="BC1657" s="15"/>
      <c r="BD1657" s="15"/>
    </row>
    <row r="1658" spans="1:57" ht="16" x14ac:dyDescent="0.2">
      <c r="B1658" s="11">
        <f t="shared" si="1118"/>
        <v>54</v>
      </c>
      <c r="C1658" s="12" t="str">
        <f t="shared" si="1118"/>
        <v>SCI HSR 1</v>
      </c>
      <c r="D1658" s="46" t="s">
        <v>262</v>
      </c>
      <c r="E1658" s="31">
        <v>145793.63841544779</v>
      </c>
      <c r="F1658" s="15"/>
      <c r="G1658" s="49" t="s">
        <v>263</v>
      </c>
      <c r="H1658" s="31">
        <v>0</v>
      </c>
      <c r="I1658" s="32">
        <v>0</v>
      </c>
      <c r="J1658" s="32">
        <v>0</v>
      </c>
      <c r="K1658" s="23"/>
      <c r="L1658" s="50" t="s">
        <v>264</v>
      </c>
      <c r="M1658" s="70"/>
      <c r="N1658" s="70"/>
      <c r="O1658" s="40">
        <f t="shared" ref="O1658:BD1658" si="1119">IFERROR(((O$3&gt;=$E1657)*(O$2&lt;=$E1657))*$E1661,"")</f>
        <v>0</v>
      </c>
      <c r="P1658" s="40">
        <f t="shared" si="1119"/>
        <v>0</v>
      </c>
      <c r="Q1658" s="40">
        <f t="shared" si="1119"/>
        <v>0</v>
      </c>
      <c r="R1658" s="40">
        <f t="shared" si="1119"/>
        <v>0</v>
      </c>
      <c r="S1658" s="40">
        <f t="shared" si="1119"/>
        <v>0</v>
      </c>
      <c r="T1658" s="40">
        <f t="shared" si="1119"/>
        <v>0</v>
      </c>
      <c r="U1658" s="40">
        <f t="shared" si="1119"/>
        <v>0</v>
      </c>
      <c r="V1658" s="40">
        <f t="shared" si="1119"/>
        <v>0</v>
      </c>
      <c r="W1658" s="40">
        <f t="shared" si="1119"/>
        <v>0</v>
      </c>
      <c r="X1658" s="40">
        <f t="shared" si="1119"/>
        <v>0</v>
      </c>
      <c r="Y1658" s="40">
        <f t="shared" si="1119"/>
        <v>0</v>
      </c>
      <c r="Z1658" s="40">
        <f t="shared" si="1119"/>
        <v>0</v>
      </c>
      <c r="AA1658" s="40">
        <f t="shared" si="1119"/>
        <v>0</v>
      </c>
      <c r="AB1658" s="40">
        <f t="shared" si="1119"/>
        <v>0</v>
      </c>
      <c r="AC1658" s="40">
        <f t="shared" si="1119"/>
        <v>0</v>
      </c>
      <c r="AD1658" s="40">
        <f t="shared" si="1119"/>
        <v>0</v>
      </c>
      <c r="AE1658" s="40">
        <f t="shared" si="1119"/>
        <v>0</v>
      </c>
      <c r="AF1658" s="40">
        <f t="shared" si="1119"/>
        <v>0</v>
      </c>
      <c r="AG1658" s="40">
        <f t="shared" si="1119"/>
        <v>0</v>
      </c>
      <c r="AH1658" s="40">
        <f t="shared" si="1119"/>
        <v>0</v>
      </c>
      <c r="AI1658" s="40">
        <f t="shared" si="1119"/>
        <v>0</v>
      </c>
      <c r="AJ1658" s="40">
        <f t="shared" si="1119"/>
        <v>0</v>
      </c>
      <c r="AK1658" s="40">
        <f t="shared" si="1119"/>
        <v>0</v>
      </c>
      <c r="AL1658" s="40">
        <f t="shared" si="1119"/>
        <v>0</v>
      </c>
      <c r="AM1658" s="40">
        <f t="shared" si="1119"/>
        <v>0</v>
      </c>
      <c r="AN1658" s="40">
        <f t="shared" si="1119"/>
        <v>0</v>
      </c>
      <c r="AO1658" s="40">
        <f t="shared" si="1119"/>
        <v>0</v>
      </c>
      <c r="AP1658" s="40">
        <f t="shared" si="1119"/>
        <v>0</v>
      </c>
      <c r="AQ1658" s="40">
        <f t="shared" si="1119"/>
        <v>0</v>
      </c>
      <c r="AR1658" s="40">
        <f t="shared" si="1119"/>
        <v>0</v>
      </c>
      <c r="AS1658" s="40">
        <f t="shared" si="1119"/>
        <v>0</v>
      </c>
      <c r="AT1658" s="40">
        <f t="shared" si="1119"/>
        <v>0</v>
      </c>
      <c r="AU1658" s="40">
        <f t="shared" si="1119"/>
        <v>0</v>
      </c>
      <c r="AV1658" s="40">
        <f t="shared" si="1119"/>
        <v>0</v>
      </c>
      <c r="AW1658" s="40">
        <f t="shared" si="1119"/>
        <v>0</v>
      </c>
      <c r="AX1658" s="40">
        <f t="shared" si="1119"/>
        <v>0</v>
      </c>
      <c r="AY1658" s="40">
        <f t="shared" si="1119"/>
        <v>0</v>
      </c>
      <c r="AZ1658" s="40">
        <f t="shared" si="1119"/>
        <v>0</v>
      </c>
      <c r="BA1658" s="40">
        <f t="shared" si="1119"/>
        <v>0</v>
      </c>
      <c r="BB1658" s="40">
        <f t="shared" si="1119"/>
        <v>0</v>
      </c>
      <c r="BC1658" s="40">
        <f t="shared" si="1119"/>
        <v>0</v>
      </c>
      <c r="BD1658" s="40">
        <f t="shared" si="1119"/>
        <v>0</v>
      </c>
    </row>
    <row r="1659" spans="1:57" ht="16" x14ac:dyDescent="0.2">
      <c r="B1659" s="11">
        <f t="shared" si="1118"/>
        <v>54</v>
      </c>
      <c r="C1659" s="12" t="str">
        <f t="shared" si="1118"/>
        <v>SCI HSR 1</v>
      </c>
      <c r="D1659" s="46" t="s">
        <v>24</v>
      </c>
      <c r="E1659" s="51">
        <f>IF(E1657&gt;MAX($O$3:$BD$3),BD1648,
IF(E1657&lt;MIN($O$3:$BD$3),1,SUMIFS($O1649:$BD1649,$O$2:$BD$2,"&lt;="&amp;E1657,$O$3:$BD$3,"&gt;="&amp;E1657)))</f>
        <v>1.1105825971018544</v>
      </c>
      <c r="F1659" s="15"/>
      <c r="G1659" s="49" t="s">
        <v>265</v>
      </c>
      <c r="H1659" s="31">
        <v>0</v>
      </c>
      <c r="I1659" s="32">
        <v>0</v>
      </c>
      <c r="J1659" s="32">
        <v>0</v>
      </c>
      <c r="K1659" s="23"/>
      <c r="L1659" s="52" t="s">
        <v>266</v>
      </c>
      <c r="M1659" s="72"/>
      <c r="N1659" s="72"/>
      <c r="O1659" s="41">
        <f t="shared" ref="O1659:BD1659" si="1120">IFERROR(((O$3&gt;=$E1654)*(O$2&lt;=$E1654))*$H1662,"")</f>
        <v>0</v>
      </c>
      <c r="P1659" s="41">
        <f t="shared" si="1120"/>
        <v>0</v>
      </c>
      <c r="Q1659" s="41">
        <f t="shared" si="1120"/>
        <v>0</v>
      </c>
      <c r="R1659" s="41">
        <f t="shared" si="1120"/>
        <v>0</v>
      </c>
      <c r="S1659" s="41">
        <f t="shared" si="1120"/>
        <v>0</v>
      </c>
      <c r="T1659" s="41">
        <f t="shared" si="1120"/>
        <v>0</v>
      </c>
      <c r="U1659" s="41">
        <f t="shared" si="1120"/>
        <v>0</v>
      </c>
      <c r="V1659" s="41">
        <f t="shared" si="1120"/>
        <v>0</v>
      </c>
      <c r="W1659" s="41">
        <f t="shared" si="1120"/>
        <v>0</v>
      </c>
      <c r="X1659" s="41">
        <f t="shared" si="1120"/>
        <v>0</v>
      </c>
      <c r="Y1659" s="41">
        <f t="shared" si="1120"/>
        <v>0</v>
      </c>
      <c r="Z1659" s="41">
        <f t="shared" si="1120"/>
        <v>0</v>
      </c>
      <c r="AA1659" s="41">
        <f t="shared" si="1120"/>
        <v>0</v>
      </c>
      <c r="AB1659" s="41">
        <f t="shared" si="1120"/>
        <v>0</v>
      </c>
      <c r="AC1659" s="41">
        <f t="shared" si="1120"/>
        <v>0</v>
      </c>
      <c r="AD1659" s="41">
        <f t="shared" si="1120"/>
        <v>0</v>
      </c>
      <c r="AE1659" s="41">
        <f t="shared" si="1120"/>
        <v>0</v>
      </c>
      <c r="AF1659" s="41">
        <f t="shared" si="1120"/>
        <v>0</v>
      </c>
      <c r="AG1659" s="41">
        <f t="shared" si="1120"/>
        <v>0</v>
      </c>
      <c r="AH1659" s="41">
        <f t="shared" si="1120"/>
        <v>0</v>
      </c>
      <c r="AI1659" s="41">
        <f t="shared" si="1120"/>
        <v>0</v>
      </c>
      <c r="AJ1659" s="41">
        <f t="shared" si="1120"/>
        <v>0</v>
      </c>
      <c r="AK1659" s="41">
        <f t="shared" si="1120"/>
        <v>0</v>
      </c>
      <c r="AL1659" s="41">
        <f t="shared" si="1120"/>
        <v>0</v>
      </c>
      <c r="AM1659" s="41">
        <f t="shared" si="1120"/>
        <v>0</v>
      </c>
      <c r="AN1659" s="41">
        <f t="shared" si="1120"/>
        <v>0</v>
      </c>
      <c r="AO1659" s="41">
        <f t="shared" si="1120"/>
        <v>0</v>
      </c>
      <c r="AP1659" s="41">
        <f t="shared" si="1120"/>
        <v>0</v>
      </c>
      <c r="AQ1659" s="41">
        <f t="shared" si="1120"/>
        <v>0</v>
      </c>
      <c r="AR1659" s="41">
        <f t="shared" si="1120"/>
        <v>0</v>
      </c>
      <c r="AS1659" s="41">
        <f t="shared" si="1120"/>
        <v>0</v>
      </c>
      <c r="AT1659" s="41">
        <f t="shared" si="1120"/>
        <v>0</v>
      </c>
      <c r="AU1659" s="41">
        <f t="shared" si="1120"/>
        <v>0</v>
      </c>
      <c r="AV1659" s="41">
        <f t="shared" si="1120"/>
        <v>0</v>
      </c>
      <c r="AW1659" s="41">
        <f t="shared" si="1120"/>
        <v>0</v>
      </c>
      <c r="AX1659" s="41">
        <f t="shared" si="1120"/>
        <v>0</v>
      </c>
      <c r="AY1659" s="41">
        <f t="shared" si="1120"/>
        <v>0</v>
      </c>
      <c r="AZ1659" s="41">
        <f t="shared" si="1120"/>
        <v>0</v>
      </c>
      <c r="BA1659" s="41">
        <f t="shared" si="1120"/>
        <v>0</v>
      </c>
      <c r="BB1659" s="41">
        <f t="shared" si="1120"/>
        <v>0</v>
      </c>
      <c r="BC1659" s="41">
        <f t="shared" si="1120"/>
        <v>0</v>
      </c>
      <c r="BD1659" s="41">
        <f t="shared" si="1120"/>
        <v>0</v>
      </c>
    </row>
    <row r="1660" spans="1:57" ht="16" x14ac:dyDescent="0.2">
      <c r="B1660" s="11">
        <f t="shared" si="1118"/>
        <v>54</v>
      </c>
      <c r="C1660" s="12" t="str">
        <f t="shared" si="1118"/>
        <v>SCI HSR 1</v>
      </c>
      <c r="D1660" s="46" t="s">
        <v>8</v>
      </c>
      <c r="E1660" s="42">
        <v>0</v>
      </c>
      <c r="F1660" s="15"/>
      <c r="G1660" s="49" t="s">
        <v>267</v>
      </c>
      <c r="H1660" s="31">
        <v>0</v>
      </c>
      <c r="I1660" s="32">
        <v>0</v>
      </c>
      <c r="J1660" s="32">
        <v>0</v>
      </c>
      <c r="L1660" s="52" t="s">
        <v>268</v>
      </c>
      <c r="M1660" s="72"/>
      <c r="N1660" s="72"/>
      <c r="O1660" s="41">
        <f t="shared" ref="O1660:BD1660" si="1121">IFERROR(((O$3&gt;=$E1657)*(O$2&lt;=$E1657))*$J1662,"")</f>
        <v>0</v>
      </c>
      <c r="P1660" s="41">
        <f t="shared" si="1121"/>
        <v>0</v>
      </c>
      <c r="Q1660" s="41">
        <f t="shared" si="1121"/>
        <v>0</v>
      </c>
      <c r="R1660" s="41">
        <f t="shared" si="1121"/>
        <v>0</v>
      </c>
      <c r="S1660" s="41">
        <f t="shared" si="1121"/>
        <v>0</v>
      </c>
      <c r="T1660" s="41">
        <f t="shared" si="1121"/>
        <v>0</v>
      </c>
      <c r="U1660" s="41">
        <f t="shared" si="1121"/>
        <v>0</v>
      </c>
      <c r="V1660" s="41">
        <f t="shared" si="1121"/>
        <v>0</v>
      </c>
      <c r="W1660" s="41">
        <f t="shared" si="1121"/>
        <v>0</v>
      </c>
      <c r="X1660" s="41">
        <f t="shared" si="1121"/>
        <v>0</v>
      </c>
      <c r="Y1660" s="41">
        <f t="shared" si="1121"/>
        <v>0</v>
      </c>
      <c r="Z1660" s="41">
        <f t="shared" si="1121"/>
        <v>0</v>
      </c>
      <c r="AA1660" s="41">
        <f t="shared" si="1121"/>
        <v>0</v>
      </c>
      <c r="AB1660" s="41">
        <f t="shared" si="1121"/>
        <v>0</v>
      </c>
      <c r="AC1660" s="41">
        <f t="shared" si="1121"/>
        <v>0</v>
      </c>
      <c r="AD1660" s="41">
        <f t="shared" si="1121"/>
        <v>0</v>
      </c>
      <c r="AE1660" s="41">
        <f t="shared" si="1121"/>
        <v>0</v>
      </c>
      <c r="AF1660" s="41">
        <f t="shared" si="1121"/>
        <v>0</v>
      </c>
      <c r="AG1660" s="41">
        <f t="shared" si="1121"/>
        <v>0</v>
      </c>
      <c r="AH1660" s="41">
        <f t="shared" si="1121"/>
        <v>0</v>
      </c>
      <c r="AI1660" s="41">
        <f t="shared" si="1121"/>
        <v>0</v>
      </c>
      <c r="AJ1660" s="41">
        <f t="shared" si="1121"/>
        <v>0</v>
      </c>
      <c r="AK1660" s="41">
        <f t="shared" si="1121"/>
        <v>0</v>
      </c>
      <c r="AL1660" s="41">
        <f t="shared" si="1121"/>
        <v>0</v>
      </c>
      <c r="AM1660" s="41">
        <f t="shared" si="1121"/>
        <v>0</v>
      </c>
      <c r="AN1660" s="41">
        <f t="shared" si="1121"/>
        <v>0</v>
      </c>
      <c r="AO1660" s="41">
        <f t="shared" si="1121"/>
        <v>0</v>
      </c>
      <c r="AP1660" s="41">
        <f t="shared" si="1121"/>
        <v>0</v>
      </c>
      <c r="AQ1660" s="41">
        <f t="shared" si="1121"/>
        <v>0</v>
      </c>
      <c r="AR1660" s="41">
        <f t="shared" si="1121"/>
        <v>0</v>
      </c>
      <c r="AS1660" s="41">
        <f t="shared" si="1121"/>
        <v>0</v>
      </c>
      <c r="AT1660" s="41">
        <f t="shared" si="1121"/>
        <v>0</v>
      </c>
      <c r="AU1660" s="41">
        <f t="shared" si="1121"/>
        <v>0</v>
      </c>
      <c r="AV1660" s="41">
        <f t="shared" si="1121"/>
        <v>0</v>
      </c>
      <c r="AW1660" s="41">
        <f t="shared" si="1121"/>
        <v>0</v>
      </c>
      <c r="AX1660" s="41">
        <f t="shared" si="1121"/>
        <v>0</v>
      </c>
      <c r="AY1660" s="41">
        <f t="shared" si="1121"/>
        <v>0</v>
      </c>
      <c r="AZ1660" s="41">
        <f t="shared" si="1121"/>
        <v>0</v>
      </c>
      <c r="BA1660" s="41">
        <f t="shared" si="1121"/>
        <v>0</v>
      </c>
      <c r="BB1660" s="41">
        <f t="shared" si="1121"/>
        <v>0</v>
      </c>
      <c r="BC1660" s="41">
        <f t="shared" si="1121"/>
        <v>0</v>
      </c>
      <c r="BD1660" s="41">
        <f t="shared" si="1121"/>
        <v>0</v>
      </c>
    </row>
    <row r="1661" spans="1:57" ht="16" x14ac:dyDescent="0.2">
      <c r="B1661" s="11">
        <f t="shared" si="1118"/>
        <v>54</v>
      </c>
      <c r="C1661" s="12" t="str">
        <f t="shared" si="1118"/>
        <v>SCI HSR 1</v>
      </c>
      <c r="D1661" s="46" t="s">
        <v>269</v>
      </c>
      <c r="E1661" s="31">
        <v>0</v>
      </c>
      <c r="F1661" s="15"/>
      <c r="G1661" s="53"/>
      <c r="H1661" s="15"/>
      <c r="I1661" s="15"/>
      <c r="J1661" s="23"/>
      <c r="L1661" s="52" t="s">
        <v>270</v>
      </c>
      <c r="M1661" s="72"/>
      <c r="N1661" s="72"/>
      <c r="O1661" s="41">
        <f t="shared" ref="O1661:BD1661" si="1122">IFERROR(((O$3&gt;=$J1651)*(O$2&lt;=$J1651))*$E1662,"")</f>
        <v>0</v>
      </c>
      <c r="P1661" s="41">
        <f t="shared" si="1122"/>
        <v>0</v>
      </c>
      <c r="Q1661" s="41">
        <f t="shared" si="1122"/>
        <v>0</v>
      </c>
      <c r="R1661" s="41">
        <f t="shared" si="1122"/>
        <v>0</v>
      </c>
      <c r="S1661" s="41">
        <f t="shared" si="1122"/>
        <v>0</v>
      </c>
      <c r="T1661" s="41">
        <f t="shared" si="1122"/>
        <v>0</v>
      </c>
      <c r="U1661" s="41">
        <f t="shared" si="1122"/>
        <v>0</v>
      </c>
      <c r="V1661" s="41">
        <f t="shared" si="1122"/>
        <v>0</v>
      </c>
      <c r="W1661" s="41">
        <f t="shared" si="1122"/>
        <v>0</v>
      </c>
      <c r="X1661" s="41">
        <f t="shared" si="1122"/>
        <v>0</v>
      </c>
      <c r="Y1661" s="41">
        <f t="shared" si="1122"/>
        <v>0</v>
      </c>
      <c r="Z1661" s="41">
        <f t="shared" si="1122"/>
        <v>0</v>
      </c>
      <c r="AA1661" s="41">
        <f t="shared" si="1122"/>
        <v>0</v>
      </c>
      <c r="AB1661" s="41">
        <f t="shared" si="1122"/>
        <v>0</v>
      </c>
      <c r="AC1661" s="41">
        <f t="shared" si="1122"/>
        <v>0</v>
      </c>
      <c r="AD1661" s="41">
        <f t="shared" si="1122"/>
        <v>0</v>
      </c>
      <c r="AE1661" s="41">
        <f t="shared" si="1122"/>
        <v>0</v>
      </c>
      <c r="AF1661" s="41">
        <f t="shared" si="1122"/>
        <v>0</v>
      </c>
      <c r="AG1661" s="41">
        <f t="shared" si="1122"/>
        <v>0</v>
      </c>
      <c r="AH1661" s="41">
        <f t="shared" si="1122"/>
        <v>0</v>
      </c>
      <c r="AI1661" s="41">
        <f t="shared" si="1122"/>
        <v>0</v>
      </c>
      <c r="AJ1661" s="41">
        <f t="shared" si="1122"/>
        <v>0</v>
      </c>
      <c r="AK1661" s="41">
        <f t="shared" si="1122"/>
        <v>0</v>
      </c>
      <c r="AL1661" s="41">
        <f t="shared" si="1122"/>
        <v>0</v>
      </c>
      <c r="AM1661" s="41">
        <f t="shared" si="1122"/>
        <v>0</v>
      </c>
      <c r="AN1661" s="41">
        <f t="shared" si="1122"/>
        <v>0</v>
      </c>
      <c r="AO1661" s="41">
        <f t="shared" si="1122"/>
        <v>0</v>
      </c>
      <c r="AP1661" s="41">
        <f t="shared" si="1122"/>
        <v>0</v>
      </c>
      <c r="AQ1661" s="41">
        <f t="shared" si="1122"/>
        <v>0</v>
      </c>
      <c r="AR1661" s="41">
        <f t="shared" si="1122"/>
        <v>0</v>
      </c>
      <c r="AS1661" s="41">
        <f t="shared" si="1122"/>
        <v>0</v>
      </c>
      <c r="AT1661" s="41">
        <f t="shared" si="1122"/>
        <v>0</v>
      </c>
      <c r="AU1661" s="41">
        <f t="shared" si="1122"/>
        <v>0</v>
      </c>
      <c r="AV1661" s="41">
        <f t="shared" si="1122"/>
        <v>0</v>
      </c>
      <c r="AW1661" s="41">
        <f t="shared" si="1122"/>
        <v>0</v>
      </c>
      <c r="AX1661" s="41">
        <f t="shared" si="1122"/>
        <v>0</v>
      </c>
      <c r="AY1661" s="41">
        <f t="shared" si="1122"/>
        <v>0</v>
      </c>
      <c r="AZ1661" s="41">
        <f t="shared" si="1122"/>
        <v>0</v>
      </c>
      <c r="BA1661" s="41">
        <f t="shared" si="1122"/>
        <v>0</v>
      </c>
      <c r="BB1661" s="41">
        <f t="shared" si="1122"/>
        <v>0</v>
      </c>
      <c r="BC1661" s="41">
        <f t="shared" si="1122"/>
        <v>0</v>
      </c>
      <c r="BD1661" s="41">
        <f t="shared" si="1122"/>
        <v>0</v>
      </c>
    </row>
    <row r="1662" spans="1:57" ht="16" x14ac:dyDescent="0.2">
      <c r="B1662" s="11">
        <f t="shared" si="1118"/>
        <v>54</v>
      </c>
      <c r="C1662" s="12" t="str">
        <f t="shared" si="1118"/>
        <v>SCI HSR 1</v>
      </c>
      <c r="D1662" s="46" t="s">
        <v>270</v>
      </c>
      <c r="E1662" s="31">
        <v>0</v>
      </c>
      <c r="F1662" s="15"/>
      <c r="G1662" s="46" t="s">
        <v>266</v>
      </c>
      <c r="H1662" s="31">
        <v>0</v>
      </c>
      <c r="I1662" s="46" t="s">
        <v>268</v>
      </c>
      <c r="J1662" s="31">
        <v>0</v>
      </c>
      <c r="L1662" s="54" t="s">
        <v>271</v>
      </c>
      <c r="M1662" s="73"/>
      <c r="N1662" s="73"/>
      <c r="O1662" s="45">
        <f t="shared" ref="O1662:BD1662" si="1123">IFERROR(-($E1643+$H1643+$J1643)*O1644,"")</f>
        <v>0</v>
      </c>
      <c r="P1662" s="45">
        <f t="shared" si="1123"/>
        <v>0</v>
      </c>
      <c r="Q1662" s="45">
        <f t="shared" si="1123"/>
        <v>0</v>
      </c>
      <c r="R1662" s="45">
        <f t="shared" si="1123"/>
        <v>0</v>
      </c>
      <c r="S1662" s="45">
        <f t="shared" si="1123"/>
        <v>0</v>
      </c>
      <c r="T1662" s="45">
        <f t="shared" si="1123"/>
        <v>0</v>
      </c>
      <c r="U1662" s="45">
        <f t="shared" si="1123"/>
        <v>0</v>
      </c>
      <c r="V1662" s="45">
        <f t="shared" si="1123"/>
        <v>0</v>
      </c>
      <c r="W1662" s="45">
        <f t="shared" si="1123"/>
        <v>0</v>
      </c>
      <c r="X1662" s="45">
        <f t="shared" si="1123"/>
        <v>0</v>
      </c>
      <c r="Y1662" s="45">
        <f t="shared" si="1123"/>
        <v>0</v>
      </c>
      <c r="Z1662" s="45">
        <f t="shared" si="1123"/>
        <v>0</v>
      </c>
      <c r="AA1662" s="45">
        <f t="shared" si="1123"/>
        <v>0</v>
      </c>
      <c r="AB1662" s="45">
        <f t="shared" si="1123"/>
        <v>0</v>
      </c>
      <c r="AC1662" s="45">
        <f t="shared" si="1123"/>
        <v>0</v>
      </c>
      <c r="AD1662" s="45">
        <f t="shared" si="1123"/>
        <v>0</v>
      </c>
      <c r="AE1662" s="45">
        <f t="shared" si="1123"/>
        <v>0</v>
      </c>
      <c r="AF1662" s="45">
        <f t="shared" si="1123"/>
        <v>0</v>
      </c>
      <c r="AG1662" s="45">
        <f t="shared" si="1123"/>
        <v>0</v>
      </c>
      <c r="AH1662" s="45">
        <f t="shared" si="1123"/>
        <v>0</v>
      </c>
      <c r="AI1662" s="45">
        <f t="shared" si="1123"/>
        <v>0</v>
      </c>
      <c r="AJ1662" s="45">
        <f t="shared" si="1123"/>
        <v>0</v>
      </c>
      <c r="AK1662" s="45">
        <f t="shared" si="1123"/>
        <v>0</v>
      </c>
      <c r="AL1662" s="45">
        <f t="shared" si="1123"/>
        <v>0</v>
      </c>
      <c r="AM1662" s="45">
        <f t="shared" si="1123"/>
        <v>0</v>
      </c>
      <c r="AN1662" s="45">
        <f t="shared" si="1123"/>
        <v>0</v>
      </c>
      <c r="AO1662" s="45">
        <f t="shared" si="1123"/>
        <v>0</v>
      </c>
      <c r="AP1662" s="45">
        <f t="shared" si="1123"/>
        <v>0</v>
      </c>
      <c r="AQ1662" s="45">
        <f t="shared" si="1123"/>
        <v>0</v>
      </c>
      <c r="AR1662" s="45">
        <f t="shared" si="1123"/>
        <v>0</v>
      </c>
      <c r="AS1662" s="45">
        <f t="shared" si="1123"/>
        <v>0</v>
      </c>
      <c r="AT1662" s="45">
        <f t="shared" si="1123"/>
        <v>0</v>
      </c>
      <c r="AU1662" s="45">
        <f t="shared" si="1123"/>
        <v>0</v>
      </c>
      <c r="AV1662" s="45">
        <f t="shared" si="1123"/>
        <v>0</v>
      </c>
      <c r="AW1662" s="45">
        <f t="shared" si="1123"/>
        <v>0</v>
      </c>
      <c r="AX1662" s="45">
        <f t="shared" si="1123"/>
        <v>0</v>
      </c>
      <c r="AY1662" s="45">
        <f t="shared" si="1123"/>
        <v>0</v>
      </c>
      <c r="AZ1662" s="45">
        <f t="shared" si="1123"/>
        <v>0</v>
      </c>
      <c r="BA1662" s="45">
        <f t="shared" si="1123"/>
        <v>0</v>
      </c>
      <c r="BB1662" s="45">
        <f t="shared" si="1123"/>
        <v>0</v>
      </c>
      <c r="BC1662" s="45">
        <f t="shared" si="1123"/>
        <v>0</v>
      </c>
      <c r="BD1662" s="45">
        <f t="shared" si="1123"/>
        <v>0</v>
      </c>
    </row>
    <row r="1663" spans="1:57" x14ac:dyDescent="0.2">
      <c r="A1663"/>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row>
    <row r="1664" spans="1:57" ht="16" x14ac:dyDescent="0.2">
      <c r="A1664"/>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s="1"/>
    </row>
    <row r="1665" spans="1:59" ht="16" x14ac:dyDescent="0.2">
      <c r="A1665" s="1"/>
      <c r="B1665" s="67">
        <v>55</v>
      </c>
      <c r="C1665" s="68" t="str">
        <f>H1667</f>
        <v>SCI HSR 1</v>
      </c>
      <c r="D1665" s="69" t="s">
        <v>107</v>
      </c>
      <c r="E1665" s="69"/>
      <c r="F1665" s="69"/>
      <c r="G1665" s="69"/>
      <c r="H1665" s="69"/>
      <c r="I1665" s="69"/>
      <c r="J1665" s="69"/>
      <c r="K1665" s="68"/>
      <c r="L1665" s="68"/>
      <c r="M1665" s="68"/>
      <c r="N1665" s="68"/>
      <c r="O1665" s="82"/>
      <c r="P1665" s="82"/>
      <c r="Q1665" s="82"/>
      <c r="R1665" s="82"/>
      <c r="S1665" s="82"/>
      <c r="T1665" s="82"/>
      <c r="U1665" s="82"/>
      <c r="V1665" s="82"/>
      <c r="W1665" s="82"/>
      <c r="X1665" s="82"/>
      <c r="Y1665" s="82"/>
      <c r="Z1665" s="82"/>
      <c r="AA1665" s="82"/>
      <c r="AB1665" s="82"/>
      <c r="AC1665" s="82"/>
      <c r="AD1665" s="82"/>
      <c r="AE1665" s="82"/>
      <c r="AF1665" s="82"/>
      <c r="AG1665" s="82"/>
      <c r="AH1665" s="82"/>
      <c r="AI1665" s="82"/>
      <c r="AJ1665" s="82"/>
      <c r="AK1665" s="82"/>
      <c r="AL1665" s="82"/>
      <c r="AM1665" s="82"/>
      <c r="AN1665" s="82"/>
      <c r="AO1665" s="82"/>
      <c r="AP1665" s="82"/>
      <c r="AQ1665" s="82"/>
      <c r="AR1665" s="82"/>
      <c r="AS1665" s="82"/>
      <c r="AT1665" s="82"/>
      <c r="AU1665" s="82"/>
      <c r="AV1665" s="82"/>
      <c r="AW1665" s="82"/>
      <c r="AX1665" s="82"/>
      <c r="AY1665" s="82"/>
      <c r="AZ1665" s="82"/>
      <c r="BA1665" s="82"/>
      <c r="BB1665" s="82"/>
      <c r="BC1665" s="82"/>
      <c r="BD1665" s="82"/>
      <c r="BE1665" s="1"/>
      <c r="BF1665" s="1"/>
      <c r="BG1665" s="1"/>
    </row>
    <row r="1666" spans="1:59" ht="16" x14ac:dyDescent="0.2">
      <c r="A1666" s="35"/>
      <c r="B1666" s="11">
        <f>B1665</f>
        <v>55</v>
      </c>
      <c r="C1666" s="12" t="str">
        <f>C1665</f>
        <v>SCI HSR 1</v>
      </c>
      <c r="D1666" s="35"/>
      <c r="E1666" s="35"/>
      <c r="F1666" s="35"/>
      <c r="G1666" s="35"/>
      <c r="H1666" s="35"/>
      <c r="I1666" s="35"/>
      <c r="J1666" s="35"/>
      <c r="K1666" s="35"/>
      <c r="L1666" s="35"/>
      <c r="M1666" s="35"/>
      <c r="N1666" s="35"/>
      <c r="O1666" s="44"/>
      <c r="P1666" s="44"/>
      <c r="Q1666" s="44"/>
      <c r="R1666" s="44"/>
      <c r="S1666" s="44"/>
      <c r="T1666" s="44"/>
      <c r="U1666" s="44"/>
      <c r="V1666" s="44"/>
      <c r="W1666" s="44"/>
      <c r="X1666" s="44"/>
      <c r="Y1666" s="44"/>
      <c r="Z1666" s="44"/>
      <c r="AA1666" s="44"/>
      <c r="AB1666" s="44"/>
      <c r="AC1666" s="44"/>
      <c r="AD1666" s="44"/>
      <c r="AE1666" s="44"/>
      <c r="AF1666" s="44"/>
      <c r="AG1666" s="44"/>
      <c r="AH1666" s="44"/>
      <c r="AI1666" s="44"/>
      <c r="AJ1666" s="44"/>
      <c r="AK1666" s="44"/>
      <c r="AL1666" s="44"/>
      <c r="AM1666" s="44"/>
      <c r="AN1666" s="44"/>
      <c r="AO1666" s="44"/>
      <c r="AP1666" s="44"/>
      <c r="AQ1666" s="44"/>
      <c r="AR1666" s="44"/>
      <c r="AS1666" s="44"/>
      <c r="AT1666" s="44"/>
      <c r="AU1666" s="44"/>
      <c r="AV1666" s="44"/>
      <c r="AW1666" s="44"/>
      <c r="AX1666" s="44"/>
      <c r="AY1666" s="44"/>
      <c r="AZ1666" s="44"/>
      <c r="BA1666" s="44"/>
      <c r="BB1666" s="44"/>
      <c r="BC1666" s="44"/>
      <c r="BD1666" s="44"/>
      <c r="BE1666" s="35"/>
      <c r="BF1666" s="35"/>
      <c r="BG1666" s="35"/>
    </row>
    <row r="1667" spans="1:59" ht="16" x14ac:dyDescent="0.2">
      <c r="B1667" s="11">
        <f t="shared" ref="B1667:C1682" si="1124">B1666</f>
        <v>55</v>
      </c>
      <c r="C1667" s="12" t="str">
        <f t="shared" si="1124"/>
        <v>SCI HSR 1</v>
      </c>
      <c r="D1667" s="13" t="s">
        <v>2</v>
      </c>
      <c r="E1667" s="14" t="s">
        <v>106</v>
      </c>
      <c r="F1667" s="15"/>
      <c r="G1667" s="13" t="s">
        <v>229</v>
      </c>
      <c r="H1667" s="14" t="s">
        <v>99</v>
      </c>
      <c r="I1667" s="14"/>
      <c r="J1667" s="14"/>
      <c r="L1667" s="16" t="s">
        <v>230</v>
      </c>
      <c r="M1667" s="70"/>
      <c r="N1667" s="70"/>
      <c r="O1667" s="17">
        <f>($E1678&gt;0)*($E1672&lt;O$2)*(EDATE($E1672,$E1678)&gt;O$3)*((O$3-O$2+1)/O$4)
+($E1678&gt;0)*($E1672&lt;O$2)*(EDATE($E1672,$E1678)&gt;=O$2)*(EDATE($E1672,$E1678)&lt;=O$3)*((EDATE($E1672,$E1678)-O$2)/O$4)
+($E1678&gt;0)*($E1672&lt;O$2)*(EDATE($E1672,$E1678)&lt;O$2)*(0)
+($E1678&gt;0)*($E1672&gt;=O$2)*($E1672&lt;=O$3)*(EDATE($E1672,$E1678)&gt;=O$2)*(EDATE($E1672,$E1678)&lt;=O$3)*((EDATE($E1672,$E1678)-$E1672+1)/O$4)
+($E1678&gt;0)*($E1672&gt;=O$2)*($E1672&lt;=O$3)*(EDATE($E1672,$E1678)&gt;O$3)*((O$3-$E1672+1)/O$4)
+($E1678&gt;0)*($E1672&gt;O$3)*(0)</f>
        <v>0</v>
      </c>
      <c r="P1667" s="17">
        <f t="shared" ref="P1667:BD1667" si="1125">($E1678&gt;0)*($E1672&lt;P$2)*(EDATE($E1672,$E1678)&gt;P$3)*((P$3-P$2+1)/P$4)
+($E1678&gt;0)*($E1672&lt;P$2)*(EDATE($E1672,$E1678)&gt;=P$2)*(EDATE($E1672,$E1678)&lt;=P$3)*((EDATE($E1672,$E1678)-P$2)/P$4)
+($E1678&gt;0)*($E1672&lt;P$2)*(EDATE($E1672,$E1678)&lt;P$2)*(0)
+($E1678&gt;0)*($E1672&gt;=P$2)*($E1672&lt;=P$3)*(EDATE($E1672,$E1678)&gt;=P$2)*(EDATE($E1672,$E1678)&lt;=P$3)*((EDATE($E1672,$E1678)-$E1672+1)/P$4)
+($E1678&gt;0)*($E1672&gt;=P$2)*($E1672&lt;=P$3)*(EDATE($E1672,$E1678)&gt;P$3)*((P$3-$E1672+1)/P$4)
+($E1678&gt;0)*($E1672&gt;P$3)*(0)</f>
        <v>0</v>
      </c>
      <c r="Q1667" s="17">
        <f t="shared" si="1125"/>
        <v>0</v>
      </c>
      <c r="R1667" s="17">
        <f t="shared" si="1125"/>
        <v>0</v>
      </c>
      <c r="S1667" s="17">
        <f t="shared" si="1125"/>
        <v>0</v>
      </c>
      <c r="T1667" s="17">
        <f t="shared" si="1125"/>
        <v>0</v>
      </c>
      <c r="U1667" s="17">
        <f t="shared" si="1125"/>
        <v>0</v>
      </c>
      <c r="V1667" s="17">
        <f t="shared" si="1125"/>
        <v>0</v>
      </c>
      <c r="W1667" s="17">
        <f t="shared" si="1125"/>
        <v>0</v>
      </c>
      <c r="X1667" s="17">
        <f t="shared" si="1125"/>
        <v>0</v>
      </c>
      <c r="Y1667" s="17">
        <f t="shared" si="1125"/>
        <v>0</v>
      </c>
      <c r="Z1667" s="17">
        <f t="shared" si="1125"/>
        <v>0</v>
      </c>
      <c r="AA1667" s="17">
        <f t="shared" si="1125"/>
        <v>0</v>
      </c>
      <c r="AB1667" s="17">
        <f t="shared" si="1125"/>
        <v>0</v>
      </c>
      <c r="AC1667" s="17">
        <f t="shared" si="1125"/>
        <v>0</v>
      </c>
      <c r="AD1667" s="17">
        <f t="shared" si="1125"/>
        <v>0</v>
      </c>
      <c r="AE1667" s="17">
        <f t="shared" si="1125"/>
        <v>0</v>
      </c>
      <c r="AF1667" s="17">
        <f t="shared" si="1125"/>
        <v>0</v>
      </c>
      <c r="AG1667" s="17">
        <f t="shared" si="1125"/>
        <v>0</v>
      </c>
      <c r="AH1667" s="17">
        <f t="shared" si="1125"/>
        <v>0</v>
      </c>
      <c r="AI1667" s="17">
        <f t="shared" si="1125"/>
        <v>0</v>
      </c>
      <c r="AJ1667" s="17">
        <f t="shared" si="1125"/>
        <v>0</v>
      </c>
      <c r="AK1667" s="17">
        <f t="shared" si="1125"/>
        <v>0</v>
      </c>
      <c r="AL1667" s="17">
        <f t="shared" si="1125"/>
        <v>0</v>
      </c>
      <c r="AM1667" s="17">
        <f t="shared" si="1125"/>
        <v>0</v>
      </c>
      <c r="AN1667" s="17">
        <f t="shared" si="1125"/>
        <v>0</v>
      </c>
      <c r="AO1667" s="17">
        <f t="shared" si="1125"/>
        <v>0</v>
      </c>
      <c r="AP1667" s="17">
        <f t="shared" si="1125"/>
        <v>0</v>
      </c>
      <c r="AQ1667" s="17">
        <f t="shared" si="1125"/>
        <v>0</v>
      </c>
      <c r="AR1667" s="17">
        <f t="shared" si="1125"/>
        <v>0</v>
      </c>
      <c r="AS1667" s="17">
        <f t="shared" si="1125"/>
        <v>0</v>
      </c>
      <c r="AT1667" s="17">
        <f t="shared" si="1125"/>
        <v>0</v>
      </c>
      <c r="AU1667" s="17">
        <f t="shared" si="1125"/>
        <v>0</v>
      </c>
      <c r="AV1667" s="17">
        <f t="shared" si="1125"/>
        <v>0</v>
      </c>
      <c r="AW1667" s="17">
        <f t="shared" si="1125"/>
        <v>0</v>
      </c>
      <c r="AX1667" s="17">
        <f t="shared" si="1125"/>
        <v>0</v>
      </c>
      <c r="AY1667" s="17">
        <f t="shared" si="1125"/>
        <v>0</v>
      </c>
      <c r="AZ1667" s="17">
        <f t="shared" si="1125"/>
        <v>0</v>
      </c>
      <c r="BA1667" s="17">
        <f t="shared" si="1125"/>
        <v>0</v>
      </c>
      <c r="BB1667" s="17">
        <f t="shared" si="1125"/>
        <v>0</v>
      </c>
      <c r="BC1667" s="17">
        <f t="shared" si="1125"/>
        <v>0</v>
      </c>
      <c r="BD1667" s="17">
        <f t="shared" si="1125"/>
        <v>0</v>
      </c>
    </row>
    <row r="1668" spans="1:59" ht="16" x14ac:dyDescent="0.2">
      <c r="B1668" s="11">
        <f t="shared" si="1124"/>
        <v>55</v>
      </c>
      <c r="C1668" s="12" t="str">
        <f t="shared" si="1124"/>
        <v>SCI HSR 1</v>
      </c>
      <c r="D1668" s="13" t="s">
        <v>7</v>
      </c>
      <c r="E1668" s="18">
        <v>0</v>
      </c>
      <c r="F1668" s="15"/>
      <c r="G1668" s="13" t="s">
        <v>0</v>
      </c>
      <c r="H1668" s="19">
        <v>0</v>
      </c>
      <c r="I1668" s="13" t="s">
        <v>20</v>
      </c>
      <c r="J1668" s="19">
        <v>0</v>
      </c>
      <c r="L1668" s="20" t="s">
        <v>231</v>
      </c>
      <c r="M1668" s="72"/>
      <c r="N1668" s="72"/>
      <c r="O1668" s="21">
        <f>($H1673&gt;0)*($J1673&lt;O$2)*0
+($H1673&gt;0)*($J1673&gt;=O$2)*($J1673&lt;=O$3)*(($J1673-O$2+1)/O$4)
+($H1673&gt;0)*($J1673&gt;O$3)*($I1673&gt;O$3)*0
+($H1673&gt;0)*($J1673&gt;O$3)*($I1673&lt;=O$3)*($I1673&gt;=O$2)*((O$3-$I1673+1)/O$4)
+($H1673&gt;0)*($J1673&gt;O$3)*($I1673&lt;O$2)*1
+($H1673&gt;0)*($I1673&gt;O$3)*0
+($H1674&gt;0)*($J$2350&lt;O$2)*0
+($H1674&gt;0)*($J1674&gt;=O$2)*($J1674&lt;=O$3)*(($J1674-O$2+1)/O$4)
+($H1674&gt;0)*($J1674&gt;O$3)*($I1674&gt;O$3)*0
+($H1674&gt;0)*($J1674&gt;O$3)*($I1674&lt;=O$3)*($I1674&gt;=O$2)*((O$3-$I1674+1)/O$4)
+($H1674&gt;0)*($J1674&gt;O$3)*($I1674&lt;O$2)*1
+($H1674&gt;0)*($I1674&gt;O$3)*0
+($H1675&gt;0)*($J1675&lt;O$2)*0
+($H1675&gt;0)*($J1675&gt;=O$2)*($J1675&lt;=O$3)*(($J1675-O$2+1)/O$4)
+($H1675&gt;0)*($J1675&gt;O$3)*($I1675&gt;O$3)*0
+($H1675&gt;0)*($J1675&gt;O$3)*($I1675&lt;=O$3)*($I1675&gt;=O$2)*((O$3-$I1675+1)/O$4)
+($H1675&gt;0)*($J1675&gt;O$3)*($I1675&lt;O$2)*1
+($H1675&gt;0)*($I1675&gt;O$3)*0</f>
        <v>0</v>
      </c>
      <c r="P1668" s="21">
        <f t="shared" ref="P1668:BD1668" si="1126">($H1673&gt;0)*($J1673&lt;P$2)*0
+($H1673&gt;0)*($J1673&gt;=P$2)*($J1673&lt;=P$3)*(($J1673-P$2+1)/P$4)
+($H1673&gt;0)*($J1673&gt;P$3)*($I1673&gt;P$3)*0
+($H1673&gt;0)*($J1673&gt;P$3)*($I1673&lt;=P$3)*($I1673&gt;=P$2)*((P$3-$I1673+1)/P$4)
+($H1673&gt;0)*($J1673&gt;P$3)*($I1673&lt;P$2)*1
+($H1673&gt;0)*($I1673&gt;P$3)*0
+($H1674&gt;0)*($J$2350&lt;P$2)*0
+($H1674&gt;0)*($J1674&gt;=P$2)*($J1674&lt;=P$3)*(($J1674-P$2+1)/P$4)
+($H1674&gt;0)*($J1674&gt;P$3)*($I1674&gt;P$3)*0
+($H1674&gt;0)*($J1674&gt;P$3)*($I1674&lt;=P$3)*($I1674&gt;=P$2)*((P$3-$I1674+1)/P$4)
+($H1674&gt;0)*($J1674&gt;P$3)*($I1674&lt;P$2)*1
+($H1674&gt;0)*($I1674&gt;P$3)*0
+($H1675&gt;0)*($J1675&lt;P$2)*0
+($H1675&gt;0)*($J1675&gt;=P$2)*($J1675&lt;=P$3)*(($J1675-P$2+1)/P$4)
+($H1675&gt;0)*($J1675&gt;P$3)*($I1675&gt;P$3)*0
+($H1675&gt;0)*($J1675&gt;P$3)*($I1675&lt;=P$3)*($I1675&gt;=P$2)*((P$3-$I1675+1)/P$4)
+($H1675&gt;0)*($J1675&gt;P$3)*($I1675&lt;P$2)*1
+($H1675&gt;0)*($I1675&gt;P$3)*0</f>
        <v>0</v>
      </c>
      <c r="Q1668" s="21">
        <f t="shared" si="1126"/>
        <v>0</v>
      </c>
      <c r="R1668" s="21">
        <f t="shared" si="1126"/>
        <v>0</v>
      </c>
      <c r="S1668" s="21">
        <f t="shared" si="1126"/>
        <v>0</v>
      </c>
      <c r="T1668" s="21">
        <f t="shared" si="1126"/>
        <v>0</v>
      </c>
      <c r="U1668" s="21">
        <f t="shared" si="1126"/>
        <v>0</v>
      </c>
      <c r="V1668" s="21">
        <f t="shared" si="1126"/>
        <v>0</v>
      </c>
      <c r="W1668" s="21">
        <f t="shared" si="1126"/>
        <v>0</v>
      </c>
      <c r="X1668" s="21">
        <f t="shared" si="1126"/>
        <v>0</v>
      </c>
      <c r="Y1668" s="21">
        <f t="shared" si="1126"/>
        <v>0</v>
      </c>
      <c r="Z1668" s="21">
        <f t="shared" si="1126"/>
        <v>0</v>
      </c>
      <c r="AA1668" s="21">
        <f t="shared" si="1126"/>
        <v>0</v>
      </c>
      <c r="AB1668" s="21">
        <f t="shared" si="1126"/>
        <v>0</v>
      </c>
      <c r="AC1668" s="21">
        <f t="shared" si="1126"/>
        <v>0</v>
      </c>
      <c r="AD1668" s="21">
        <f t="shared" si="1126"/>
        <v>0</v>
      </c>
      <c r="AE1668" s="21">
        <f t="shared" si="1126"/>
        <v>0</v>
      </c>
      <c r="AF1668" s="21">
        <f t="shared" si="1126"/>
        <v>0</v>
      </c>
      <c r="AG1668" s="21">
        <f t="shared" si="1126"/>
        <v>0</v>
      </c>
      <c r="AH1668" s="21">
        <f t="shared" si="1126"/>
        <v>0</v>
      </c>
      <c r="AI1668" s="21">
        <f t="shared" si="1126"/>
        <v>0</v>
      </c>
      <c r="AJ1668" s="21">
        <f t="shared" si="1126"/>
        <v>0</v>
      </c>
      <c r="AK1668" s="21">
        <f t="shared" si="1126"/>
        <v>0</v>
      </c>
      <c r="AL1668" s="21">
        <f t="shared" si="1126"/>
        <v>0</v>
      </c>
      <c r="AM1668" s="21">
        <f t="shared" si="1126"/>
        <v>0</v>
      </c>
      <c r="AN1668" s="21">
        <f t="shared" si="1126"/>
        <v>0</v>
      </c>
      <c r="AO1668" s="21">
        <f t="shared" si="1126"/>
        <v>0</v>
      </c>
      <c r="AP1668" s="21">
        <f t="shared" si="1126"/>
        <v>0</v>
      </c>
      <c r="AQ1668" s="21">
        <f t="shared" si="1126"/>
        <v>0</v>
      </c>
      <c r="AR1668" s="21">
        <f t="shared" si="1126"/>
        <v>0</v>
      </c>
      <c r="AS1668" s="21">
        <f t="shared" si="1126"/>
        <v>0</v>
      </c>
      <c r="AT1668" s="21">
        <f t="shared" si="1126"/>
        <v>0</v>
      </c>
      <c r="AU1668" s="21">
        <f t="shared" si="1126"/>
        <v>0</v>
      </c>
      <c r="AV1668" s="21">
        <f t="shared" si="1126"/>
        <v>0</v>
      </c>
      <c r="AW1668" s="21">
        <f t="shared" si="1126"/>
        <v>0</v>
      </c>
      <c r="AX1668" s="21">
        <f t="shared" si="1126"/>
        <v>0</v>
      </c>
      <c r="AY1668" s="21">
        <f t="shared" si="1126"/>
        <v>0</v>
      </c>
      <c r="AZ1668" s="21">
        <f t="shared" si="1126"/>
        <v>0</v>
      </c>
      <c r="BA1668" s="21">
        <f t="shared" si="1126"/>
        <v>0</v>
      </c>
      <c r="BB1668" s="21">
        <f t="shared" si="1126"/>
        <v>0</v>
      </c>
      <c r="BC1668" s="21">
        <f t="shared" si="1126"/>
        <v>0</v>
      </c>
      <c r="BD1668" s="21">
        <f t="shared" si="1126"/>
        <v>0</v>
      </c>
    </row>
    <row r="1669" spans="1:59" ht="16" x14ac:dyDescent="0.2">
      <c r="B1669" s="11">
        <f t="shared" si="1124"/>
        <v>55</v>
      </c>
      <c r="C1669" s="12" t="str">
        <f t="shared" si="1124"/>
        <v>SCI HSR 1</v>
      </c>
      <c r="D1669" s="13" t="s">
        <v>21</v>
      </c>
      <c r="E1669" s="22">
        <v>0</v>
      </c>
      <c r="F1669" s="15"/>
      <c r="G1669" s="13" t="s">
        <v>22</v>
      </c>
      <c r="H1669" s="22">
        <v>0</v>
      </c>
      <c r="I1669" s="13" t="s">
        <v>23</v>
      </c>
      <c r="J1669" s="22">
        <v>0</v>
      </c>
      <c r="K1669" s="23"/>
      <c r="L1669" s="20" t="s">
        <v>232</v>
      </c>
      <c r="M1669" s="72"/>
      <c r="N1669" s="72"/>
      <c r="O1669" s="21">
        <f>($E1672&lt;=O$3)*($E1672&gt;O$2)*((O$3-$E1672+1)/O$4)
+($E1672&lt;=O$2)*((O$3-O$2+1)/O$4)
+($E1672&gt;O$3)*(0)
-($E1680&lt;=O$3)*($E1680&lt;&gt;0)*($E1680&gt;O$2)*((O$3-$E1680)/O$4)
-($E1680&lt;=O$2)*((O$3-O$2+1)/O$4)
-($E1680&gt;O$3)*(0)</f>
        <v>1</v>
      </c>
      <c r="P1669" s="21">
        <f t="shared" ref="P1669:BD1669" si="1127">($E1672&lt;=P$3)*($E1672&gt;P$2)*((P$3-$E1672+1)/P$4)
+($E1672&lt;=P$2)*((P$3-P$2+1)/P$4)
+($E1672&gt;P$3)*(0)
-($E1680&lt;=P$3)*($E1680&lt;&gt;0)*($E1680&gt;P$2)*((P$3-$E1680)/P$4)
-($E1680&lt;=P$2)*((P$3-P$2+1)/P$4)
-($E1680&gt;P$3)*(0)</f>
        <v>1</v>
      </c>
      <c r="Q1669" s="21">
        <f t="shared" si="1127"/>
        <v>1</v>
      </c>
      <c r="R1669" s="21">
        <f t="shared" si="1127"/>
        <v>1</v>
      </c>
      <c r="S1669" s="21">
        <f t="shared" si="1127"/>
        <v>1</v>
      </c>
      <c r="T1669" s="21">
        <f t="shared" si="1127"/>
        <v>1</v>
      </c>
      <c r="U1669" s="21">
        <f t="shared" si="1127"/>
        <v>1</v>
      </c>
      <c r="V1669" s="21">
        <f t="shared" si="1127"/>
        <v>1</v>
      </c>
      <c r="W1669" s="21">
        <f t="shared" si="1127"/>
        <v>1</v>
      </c>
      <c r="X1669" s="21">
        <f t="shared" si="1127"/>
        <v>1</v>
      </c>
      <c r="Y1669" s="21">
        <f t="shared" si="1127"/>
        <v>1</v>
      </c>
      <c r="Z1669" s="21">
        <f t="shared" si="1127"/>
        <v>1</v>
      </c>
      <c r="AA1669" s="21">
        <f t="shared" si="1127"/>
        <v>1</v>
      </c>
      <c r="AB1669" s="21">
        <f t="shared" si="1127"/>
        <v>1</v>
      </c>
      <c r="AC1669" s="21">
        <f t="shared" si="1127"/>
        <v>1</v>
      </c>
      <c r="AD1669" s="21">
        <f t="shared" si="1127"/>
        <v>1</v>
      </c>
      <c r="AE1669" s="21">
        <f t="shared" si="1127"/>
        <v>1</v>
      </c>
      <c r="AF1669" s="21">
        <f t="shared" si="1127"/>
        <v>1</v>
      </c>
      <c r="AG1669" s="21">
        <f t="shared" si="1127"/>
        <v>1</v>
      </c>
      <c r="AH1669" s="21">
        <f t="shared" si="1127"/>
        <v>1</v>
      </c>
      <c r="AI1669" s="21">
        <f t="shared" si="1127"/>
        <v>1</v>
      </c>
      <c r="AJ1669" s="21">
        <f t="shared" si="1127"/>
        <v>1</v>
      </c>
      <c r="AK1669" s="21">
        <f t="shared" si="1127"/>
        <v>1</v>
      </c>
      <c r="AL1669" s="21">
        <f t="shared" si="1127"/>
        <v>1</v>
      </c>
      <c r="AM1669" s="21">
        <f t="shared" si="1127"/>
        <v>1</v>
      </c>
      <c r="AN1669" s="21">
        <f t="shared" si="1127"/>
        <v>1</v>
      </c>
      <c r="AO1669" s="21">
        <f t="shared" si="1127"/>
        <v>1</v>
      </c>
      <c r="AP1669" s="21">
        <f t="shared" si="1127"/>
        <v>1</v>
      </c>
      <c r="AQ1669" s="21">
        <f t="shared" si="1127"/>
        <v>1</v>
      </c>
      <c r="AR1669" s="21">
        <f t="shared" si="1127"/>
        <v>1</v>
      </c>
      <c r="AS1669" s="21">
        <f t="shared" si="1127"/>
        <v>1</v>
      </c>
      <c r="AT1669" s="21">
        <f t="shared" si="1127"/>
        <v>1</v>
      </c>
      <c r="AU1669" s="21">
        <f t="shared" si="1127"/>
        <v>1</v>
      </c>
      <c r="AV1669" s="21">
        <f t="shared" si="1127"/>
        <v>1</v>
      </c>
      <c r="AW1669" s="21">
        <f t="shared" si="1127"/>
        <v>1</v>
      </c>
      <c r="AX1669" s="21">
        <f t="shared" si="1127"/>
        <v>0.4505494505494505</v>
      </c>
      <c r="AY1669" s="21">
        <f t="shared" si="1127"/>
        <v>0</v>
      </c>
      <c r="AZ1669" s="21">
        <f t="shared" si="1127"/>
        <v>0</v>
      </c>
      <c r="BA1669" s="21">
        <f t="shared" si="1127"/>
        <v>0</v>
      </c>
      <c r="BB1669" s="21">
        <f t="shared" si="1127"/>
        <v>0</v>
      </c>
      <c r="BC1669" s="21">
        <f t="shared" si="1127"/>
        <v>0</v>
      </c>
      <c r="BD1669" s="21">
        <f t="shared" si="1127"/>
        <v>0</v>
      </c>
    </row>
    <row r="1670" spans="1:59" ht="16" x14ac:dyDescent="0.2">
      <c r="B1670" s="11">
        <f t="shared" si="1124"/>
        <v>55</v>
      </c>
      <c r="C1670" s="12" t="str">
        <f t="shared" si="1124"/>
        <v>SCI HSR 1</v>
      </c>
      <c r="D1670" s="13" t="s">
        <v>1</v>
      </c>
      <c r="E1670" s="22">
        <v>0</v>
      </c>
      <c r="F1670" s="15"/>
      <c r="G1670" s="15"/>
      <c r="H1670" s="15"/>
      <c r="I1670" s="15"/>
      <c r="J1670" s="15"/>
      <c r="L1670" s="20" t="s">
        <v>233</v>
      </c>
      <c r="M1670" s="72"/>
      <c r="N1670" s="72"/>
      <c r="O1670" s="21">
        <f>($E1683&gt;O$3)*($E1680&lt;O$2)*((O$3-O$2+1)/O$4)
+($E1683&gt;O$3)*($E1680&gt;=O$2)*($E1680&lt;=O$3)*((O$3-$E1680)/O$4)
+($E1683&gt;O$3)*($E1680&gt;O$3)*(0)
+($E1683&lt;=O$3)*($E1683&gt;=O$2)*($E1680&lt;O$2)*(($E1683-O$2)/O$4)
+($E1683&lt;=O$3)*($E1683&gt;=O$2)*($E1680&lt;=O$3)*($E1680&gt;=O$2)*(($E1683-$E1680)/O$4)
+($E1683&lt;O$2)*(0)</f>
        <v>0</v>
      </c>
      <c r="P1670" s="21">
        <f t="shared" ref="P1670:BD1670" si="1128">($E1683&gt;P$3)*($E1680&lt;P$2)*((P$3-P$2+1)/P$4)
+($E1683&gt;P$3)*($E1680&gt;=P$2)*($E1680&lt;=P$3)*((P$3-$E1680)/P$4)
+($E1683&gt;P$3)*($E1680&gt;P$3)*(0)
+($E1683&lt;=P$3)*($E1683&gt;=P$2)*($E1680&lt;P$2)*(($E1683-P$2)/P$4)
+($E1683&lt;=P$3)*($E1683&gt;=P$2)*($E1680&lt;=P$3)*($E1680&gt;=P$2)*(($E1683-$E1680)/P$4)
+($E1683&lt;P$2)*(0)</f>
        <v>0</v>
      </c>
      <c r="Q1670" s="21">
        <f t="shared" si="1128"/>
        <v>0</v>
      </c>
      <c r="R1670" s="21">
        <f t="shared" si="1128"/>
        <v>0</v>
      </c>
      <c r="S1670" s="21">
        <f t="shared" si="1128"/>
        <v>0</v>
      </c>
      <c r="T1670" s="21">
        <f t="shared" si="1128"/>
        <v>0</v>
      </c>
      <c r="U1670" s="21">
        <f t="shared" si="1128"/>
        <v>0</v>
      </c>
      <c r="V1670" s="21">
        <f t="shared" si="1128"/>
        <v>0</v>
      </c>
      <c r="W1670" s="21">
        <f t="shared" si="1128"/>
        <v>0</v>
      </c>
      <c r="X1670" s="21">
        <f t="shared" si="1128"/>
        <v>0</v>
      </c>
      <c r="Y1670" s="21">
        <f t="shared" si="1128"/>
        <v>0</v>
      </c>
      <c r="Z1670" s="21">
        <f t="shared" si="1128"/>
        <v>0</v>
      </c>
      <c r="AA1670" s="21">
        <f t="shared" si="1128"/>
        <v>0</v>
      </c>
      <c r="AB1670" s="21">
        <f t="shared" si="1128"/>
        <v>0</v>
      </c>
      <c r="AC1670" s="21">
        <f t="shared" si="1128"/>
        <v>0</v>
      </c>
      <c r="AD1670" s="21">
        <f t="shared" si="1128"/>
        <v>0</v>
      </c>
      <c r="AE1670" s="21">
        <f t="shared" si="1128"/>
        <v>0</v>
      </c>
      <c r="AF1670" s="21">
        <f t="shared" si="1128"/>
        <v>0</v>
      </c>
      <c r="AG1670" s="21">
        <f t="shared" si="1128"/>
        <v>0</v>
      </c>
      <c r="AH1670" s="21">
        <f t="shared" si="1128"/>
        <v>0</v>
      </c>
      <c r="AI1670" s="21">
        <f t="shared" si="1128"/>
        <v>0</v>
      </c>
      <c r="AJ1670" s="21">
        <f t="shared" si="1128"/>
        <v>0</v>
      </c>
      <c r="AK1670" s="21">
        <f t="shared" si="1128"/>
        <v>0</v>
      </c>
      <c r="AL1670" s="21">
        <f t="shared" si="1128"/>
        <v>0</v>
      </c>
      <c r="AM1670" s="21">
        <f t="shared" si="1128"/>
        <v>0</v>
      </c>
      <c r="AN1670" s="21">
        <f t="shared" si="1128"/>
        <v>0</v>
      </c>
      <c r="AO1670" s="21">
        <f t="shared" si="1128"/>
        <v>0</v>
      </c>
      <c r="AP1670" s="21">
        <f t="shared" si="1128"/>
        <v>0</v>
      </c>
      <c r="AQ1670" s="21">
        <f t="shared" si="1128"/>
        <v>0</v>
      </c>
      <c r="AR1670" s="21">
        <f t="shared" si="1128"/>
        <v>0</v>
      </c>
      <c r="AS1670" s="21">
        <f t="shared" si="1128"/>
        <v>0</v>
      </c>
      <c r="AT1670" s="21">
        <f t="shared" si="1128"/>
        <v>0</v>
      </c>
      <c r="AU1670" s="21">
        <f t="shared" si="1128"/>
        <v>0</v>
      </c>
      <c r="AV1670" s="21">
        <f t="shared" si="1128"/>
        <v>0</v>
      </c>
      <c r="AW1670" s="21">
        <f t="shared" si="1128"/>
        <v>0</v>
      </c>
      <c r="AX1670" s="21">
        <f t="shared" si="1128"/>
        <v>0</v>
      </c>
      <c r="AY1670" s="21">
        <f t="shared" si="1128"/>
        <v>0</v>
      </c>
      <c r="AZ1670" s="21">
        <f t="shared" si="1128"/>
        <v>0</v>
      </c>
      <c r="BA1670" s="21">
        <f t="shared" si="1128"/>
        <v>0</v>
      </c>
      <c r="BB1670" s="21">
        <f t="shared" si="1128"/>
        <v>0</v>
      </c>
      <c r="BC1670" s="21">
        <f t="shared" si="1128"/>
        <v>0</v>
      </c>
      <c r="BD1670" s="21">
        <f t="shared" si="1128"/>
        <v>0</v>
      </c>
    </row>
    <row r="1671" spans="1:59" ht="16" x14ac:dyDescent="0.2">
      <c r="B1671" s="11">
        <f t="shared" si="1124"/>
        <v>55</v>
      </c>
      <c r="C1671" s="12" t="str">
        <f t="shared" si="1124"/>
        <v>SCI HSR 1</v>
      </c>
      <c r="K1671" s="24"/>
      <c r="L1671" s="20" t="s">
        <v>234</v>
      </c>
      <c r="M1671" s="72"/>
      <c r="N1671" s="72"/>
      <c r="O1671" s="21">
        <f>($E1686&gt;0)*($E1683&lt;O$2)*(EDATE($E1683,$E1686)&gt;O$3)*((O$3-O$2+1)/O$4)
+($E1686&gt;0)*($E1683&lt;O$2)*(EDATE($E1683,$E1686)&gt;=O$2)*(EDATE($E1683,$E1686)&lt;=O$3)*((EDATE($E1683,$E1686)-O$2)/O$4)
+($E1686&gt;0)*($E1683&lt;O$2)*(EDATE($E1683,$E1686)&lt;O$2)*(0)
+($E1686&gt;0)*($E1683&gt;=O$2)*($E1683&lt;=O$3)*(EDATE($E1683,$E1686)&gt;=O$2)*(EDATE($E1683,$E1686)&lt;=O$3)*((EDATE($E1683,$E1686)-$E1683+1)/O$4)
+($E1686&gt;0)*($E1683&gt;=O$2)*($E1683&lt;=O$3)*(EDATE($E1683,$E1686)&gt;O$3)*((O$3-$E1683+1)/O$4)
+($E1686&gt;0)*($E1683&gt;O$3)*(0)</f>
        <v>0</v>
      </c>
      <c r="P1671" s="21">
        <f t="shared" ref="P1671:BD1671" si="1129">($E1686&gt;0)*($E1683&lt;P$2)*(EDATE($E1683,$E1686)&gt;P$3)*((P$3-P$2+1)/P$4)
+($E1686&gt;0)*($E1683&lt;P$2)*(EDATE($E1683,$E1686)&gt;=P$2)*(EDATE($E1683,$E1686)&lt;=P$3)*((EDATE($E1683,$E1686)-P$2)/P$4)
+($E1686&gt;0)*($E1683&lt;P$2)*(EDATE($E1683,$E1686)&lt;P$2)*(0)
+($E1686&gt;0)*($E1683&gt;=P$2)*($E1683&lt;=P$3)*(EDATE($E1683,$E1686)&gt;=P$2)*(EDATE($E1683,$E1686)&lt;=P$3)*((EDATE($E1683,$E1686)-$E1683+1)/P$4)
+($E1686&gt;0)*($E1683&gt;=P$2)*($E1683&lt;=P$3)*(EDATE($E1683,$E1686)&gt;P$3)*((P$3-$E1683+1)/P$4)
+($E1686&gt;0)*($E1683&gt;P$3)*(0)</f>
        <v>0</v>
      </c>
      <c r="Q1671" s="21">
        <f t="shared" si="1129"/>
        <v>0</v>
      </c>
      <c r="R1671" s="21">
        <f t="shared" si="1129"/>
        <v>0</v>
      </c>
      <c r="S1671" s="21">
        <f t="shared" si="1129"/>
        <v>0</v>
      </c>
      <c r="T1671" s="21">
        <f t="shared" si="1129"/>
        <v>0</v>
      </c>
      <c r="U1671" s="21">
        <f t="shared" si="1129"/>
        <v>0</v>
      </c>
      <c r="V1671" s="21">
        <f t="shared" si="1129"/>
        <v>0</v>
      </c>
      <c r="W1671" s="21">
        <f t="shared" si="1129"/>
        <v>0</v>
      </c>
      <c r="X1671" s="21">
        <f t="shared" si="1129"/>
        <v>0</v>
      </c>
      <c r="Y1671" s="21">
        <f t="shared" si="1129"/>
        <v>0</v>
      </c>
      <c r="Z1671" s="21">
        <f t="shared" si="1129"/>
        <v>0</v>
      </c>
      <c r="AA1671" s="21">
        <f t="shared" si="1129"/>
        <v>0</v>
      </c>
      <c r="AB1671" s="21">
        <f t="shared" si="1129"/>
        <v>0</v>
      </c>
      <c r="AC1671" s="21">
        <f t="shared" si="1129"/>
        <v>0</v>
      </c>
      <c r="AD1671" s="21">
        <f t="shared" si="1129"/>
        <v>0</v>
      </c>
      <c r="AE1671" s="21">
        <f t="shared" si="1129"/>
        <v>0</v>
      </c>
      <c r="AF1671" s="21">
        <f t="shared" si="1129"/>
        <v>0</v>
      </c>
      <c r="AG1671" s="21">
        <f t="shared" si="1129"/>
        <v>0</v>
      </c>
      <c r="AH1671" s="21">
        <f t="shared" si="1129"/>
        <v>0</v>
      </c>
      <c r="AI1671" s="21">
        <f t="shared" si="1129"/>
        <v>0</v>
      </c>
      <c r="AJ1671" s="21">
        <f t="shared" si="1129"/>
        <v>0</v>
      </c>
      <c r="AK1671" s="21">
        <f t="shared" si="1129"/>
        <v>0</v>
      </c>
      <c r="AL1671" s="21">
        <f t="shared" si="1129"/>
        <v>0</v>
      </c>
      <c r="AM1671" s="21">
        <f t="shared" si="1129"/>
        <v>0</v>
      </c>
      <c r="AN1671" s="21">
        <f t="shared" si="1129"/>
        <v>0</v>
      </c>
      <c r="AO1671" s="21">
        <f t="shared" si="1129"/>
        <v>0</v>
      </c>
      <c r="AP1671" s="21">
        <f t="shared" si="1129"/>
        <v>0</v>
      </c>
      <c r="AQ1671" s="21">
        <f t="shared" si="1129"/>
        <v>0</v>
      </c>
      <c r="AR1671" s="21">
        <f t="shared" si="1129"/>
        <v>0</v>
      </c>
      <c r="AS1671" s="21">
        <f t="shared" si="1129"/>
        <v>0</v>
      </c>
      <c r="AT1671" s="21">
        <f t="shared" si="1129"/>
        <v>0</v>
      </c>
      <c r="AU1671" s="21">
        <f t="shared" si="1129"/>
        <v>0</v>
      </c>
      <c r="AV1671" s="21">
        <f t="shared" si="1129"/>
        <v>0</v>
      </c>
      <c r="AW1671" s="21">
        <f t="shared" si="1129"/>
        <v>0</v>
      </c>
      <c r="AX1671" s="21">
        <f t="shared" si="1129"/>
        <v>0</v>
      </c>
      <c r="AY1671" s="21">
        <f t="shared" si="1129"/>
        <v>0</v>
      </c>
      <c r="AZ1671" s="21">
        <f t="shared" si="1129"/>
        <v>0</v>
      </c>
      <c r="BA1671" s="21">
        <f t="shared" si="1129"/>
        <v>0</v>
      </c>
      <c r="BB1671" s="21">
        <f t="shared" si="1129"/>
        <v>0</v>
      </c>
      <c r="BC1671" s="21">
        <f t="shared" si="1129"/>
        <v>0</v>
      </c>
      <c r="BD1671" s="21">
        <f t="shared" si="1129"/>
        <v>0</v>
      </c>
    </row>
    <row r="1672" spans="1:59" ht="16" x14ac:dyDescent="0.2">
      <c r="B1672" s="11">
        <f t="shared" si="1124"/>
        <v>55</v>
      </c>
      <c r="C1672" s="12" t="str">
        <f t="shared" si="1124"/>
        <v>SCI HSR 1</v>
      </c>
      <c r="D1672" s="25" t="s">
        <v>235</v>
      </c>
      <c r="E1672" s="26">
        <v>44328</v>
      </c>
      <c r="F1672" s="15"/>
      <c r="G1672" s="25" t="s">
        <v>236</v>
      </c>
      <c r="H1672" s="25" t="s">
        <v>237</v>
      </c>
      <c r="I1672" s="25" t="s">
        <v>238</v>
      </c>
      <c r="J1672" s="25" t="s">
        <v>239</v>
      </c>
      <c r="K1672" s="24"/>
      <c r="L1672" s="27" t="s">
        <v>240</v>
      </c>
      <c r="M1672" s="83"/>
      <c r="N1672" s="83"/>
      <c r="O1672" s="28">
        <f>($H1684&gt;0)*($J1684&lt;O$2)*0
+($H1684&gt;0)*($J1684&gt;=O$2)*($J1684&lt;=O$3)*(($J1684-O$2+1)/O$4)
+($H1684&gt;0)*($J1684&gt;O$3)*($I1684&gt;O$3)*0
+($H1684&gt;0)*($J1684&gt;O$3)*($I1684&lt;=O$3)*($I1684&gt;=O$2)*((O$3-$I1684+1)/O$4)
+($H1684&gt;0)*($J1684&gt;O$3)*($I1684&lt;O$2)*1
+($H1684&gt;0)*($I1684&gt;O$3)*0
+($H1685&gt;0)*($J1685&lt;O$2)*0
+($H1685&gt;0)*($J1685&gt;=O$2)*($J1685&lt;=O$3)*(($J1685-O$2+1)/O$4)
+($H1685&gt;0)*($J1685&gt;O$3)*($I1685&gt;O$3)*0
+($H1685&gt;0)*($J1685&gt;O$3)*($I1685&lt;=O$3)*($I1685&gt;=O$2)*((O$3-$I1685+1)/O$4)
+($H1685&gt;0)*($J1685&gt;O$3)*($I1685&lt;O$2)*1
+($H1685&gt;0)*($I1685&gt;O$3)*0
+($H1686&gt;0)*($J1686&lt;O$2)*0
+($H1686&gt;0)*($J1686&gt;=O$2)*($J1686&lt;=O$3)*(($J1686-O$2+1)/O$4)
+($H1686&gt;0)*($J1686&gt;O$3)*($I1686&gt;O$3)*0
+($H1686&gt;0)*($J1686&gt;O$3)*($I1686&lt;=O$3)*($I1686&gt;=O$2)*((O$3-$I1686+1)/O$4)
+($H1686&gt;0)*($J1686&gt;O$3)*($I1686&lt;O$2)*1
+($H1686&gt;0)*($I1686&gt;O$3)*0</f>
        <v>0</v>
      </c>
      <c r="P1672" s="28">
        <f t="shared" ref="P1672:BD1672" si="1130">($H1684&gt;0)*($J1684&lt;P$2)*0
+($H1684&gt;0)*($J1684&gt;=P$2)*($J1684&lt;=P$3)*(($J1684-P$2+1)/P$4)
+($H1684&gt;0)*($J1684&gt;P$3)*($I1684&gt;P$3)*0
+($H1684&gt;0)*($J1684&gt;P$3)*($I1684&lt;=P$3)*($I1684&gt;=P$2)*((P$3-$I1684+1)/P$4)
+($H1684&gt;0)*($J1684&gt;P$3)*($I1684&lt;P$2)*1
+($H1684&gt;0)*($I1684&gt;P$3)*0
+($H1685&gt;0)*($J1685&lt;P$2)*0
+($H1685&gt;0)*($J1685&gt;=P$2)*($J1685&lt;=P$3)*(($J1685-P$2+1)/P$4)
+($H1685&gt;0)*($J1685&gt;P$3)*($I1685&gt;P$3)*0
+($H1685&gt;0)*($J1685&gt;P$3)*($I1685&lt;=P$3)*($I1685&gt;=P$2)*((P$3-$I1685+1)/P$4)
+($H1685&gt;0)*($J1685&gt;P$3)*($I1685&lt;P$2)*1
+($H1685&gt;0)*($I1685&gt;P$3)*0
+($H1686&gt;0)*($J1686&lt;P$2)*0
+($H1686&gt;0)*($J1686&gt;=P$2)*($J1686&lt;=P$3)*(($J1686-P$2+1)/P$4)
+($H1686&gt;0)*($J1686&gt;P$3)*($I1686&gt;P$3)*0
+($H1686&gt;0)*($J1686&gt;P$3)*($I1686&lt;=P$3)*($I1686&gt;=P$2)*((P$3-$I1686+1)/P$4)
+($H1686&gt;0)*($J1686&gt;P$3)*($I1686&lt;P$2)*1
+($H1686&gt;0)*($I1686&gt;P$3)*0</f>
        <v>0</v>
      </c>
      <c r="Q1672" s="28">
        <f t="shared" si="1130"/>
        <v>0</v>
      </c>
      <c r="R1672" s="28">
        <f t="shared" si="1130"/>
        <v>0</v>
      </c>
      <c r="S1672" s="28">
        <f t="shared" si="1130"/>
        <v>0</v>
      </c>
      <c r="T1672" s="28">
        <f t="shared" si="1130"/>
        <v>0</v>
      </c>
      <c r="U1672" s="28">
        <f t="shared" si="1130"/>
        <v>0</v>
      </c>
      <c r="V1672" s="28">
        <f t="shared" si="1130"/>
        <v>0</v>
      </c>
      <c r="W1672" s="28">
        <f t="shared" si="1130"/>
        <v>0</v>
      </c>
      <c r="X1672" s="28">
        <f t="shared" si="1130"/>
        <v>0</v>
      </c>
      <c r="Y1672" s="28">
        <f t="shared" si="1130"/>
        <v>0</v>
      </c>
      <c r="Z1672" s="28">
        <f t="shared" si="1130"/>
        <v>0</v>
      </c>
      <c r="AA1672" s="28">
        <f t="shared" si="1130"/>
        <v>0</v>
      </c>
      <c r="AB1672" s="28">
        <f t="shared" si="1130"/>
        <v>0</v>
      </c>
      <c r="AC1672" s="28">
        <f t="shared" si="1130"/>
        <v>0</v>
      </c>
      <c r="AD1672" s="28">
        <f t="shared" si="1130"/>
        <v>0</v>
      </c>
      <c r="AE1672" s="28">
        <f t="shared" si="1130"/>
        <v>0</v>
      </c>
      <c r="AF1672" s="28">
        <f t="shared" si="1130"/>
        <v>0</v>
      </c>
      <c r="AG1672" s="28">
        <f t="shared" si="1130"/>
        <v>0</v>
      </c>
      <c r="AH1672" s="28">
        <f t="shared" si="1130"/>
        <v>0</v>
      </c>
      <c r="AI1672" s="28">
        <f t="shared" si="1130"/>
        <v>0</v>
      </c>
      <c r="AJ1672" s="28">
        <f t="shared" si="1130"/>
        <v>0</v>
      </c>
      <c r="AK1672" s="28">
        <f t="shared" si="1130"/>
        <v>0</v>
      </c>
      <c r="AL1672" s="28">
        <f t="shared" si="1130"/>
        <v>0</v>
      </c>
      <c r="AM1672" s="28">
        <f t="shared" si="1130"/>
        <v>0</v>
      </c>
      <c r="AN1672" s="28">
        <f t="shared" si="1130"/>
        <v>0</v>
      </c>
      <c r="AO1672" s="28">
        <f t="shared" si="1130"/>
        <v>0</v>
      </c>
      <c r="AP1672" s="28">
        <f t="shared" si="1130"/>
        <v>0</v>
      </c>
      <c r="AQ1672" s="28">
        <f t="shared" si="1130"/>
        <v>0</v>
      </c>
      <c r="AR1672" s="28">
        <f t="shared" si="1130"/>
        <v>0</v>
      </c>
      <c r="AS1672" s="28">
        <f t="shared" si="1130"/>
        <v>0</v>
      </c>
      <c r="AT1672" s="28">
        <f t="shared" si="1130"/>
        <v>0</v>
      </c>
      <c r="AU1672" s="28">
        <f t="shared" si="1130"/>
        <v>0</v>
      </c>
      <c r="AV1672" s="28">
        <f t="shared" si="1130"/>
        <v>0</v>
      </c>
      <c r="AW1672" s="28">
        <f t="shared" si="1130"/>
        <v>0</v>
      </c>
      <c r="AX1672" s="28">
        <f t="shared" si="1130"/>
        <v>0</v>
      </c>
      <c r="AY1672" s="28">
        <f t="shared" si="1130"/>
        <v>0</v>
      </c>
      <c r="AZ1672" s="28">
        <f t="shared" si="1130"/>
        <v>0</v>
      </c>
      <c r="BA1672" s="28">
        <f t="shared" si="1130"/>
        <v>0</v>
      </c>
      <c r="BB1672" s="28">
        <f t="shared" si="1130"/>
        <v>0</v>
      </c>
      <c r="BC1672" s="28">
        <f t="shared" si="1130"/>
        <v>0</v>
      </c>
      <c r="BD1672" s="28">
        <f t="shared" si="1130"/>
        <v>0</v>
      </c>
    </row>
    <row r="1673" spans="1:59" ht="16" x14ac:dyDescent="0.2">
      <c r="B1673" s="11">
        <f t="shared" si="1124"/>
        <v>55</v>
      </c>
      <c r="C1673" s="12" t="str">
        <f t="shared" si="1124"/>
        <v>SCI HSR 1</v>
      </c>
      <c r="D1673" s="25" t="s">
        <v>241</v>
      </c>
      <c r="E1673" s="29">
        <v>0</v>
      </c>
      <c r="F1673" s="15"/>
      <c r="G1673" s="30" t="s">
        <v>10</v>
      </c>
      <c r="H1673" s="31">
        <v>0</v>
      </c>
      <c r="I1673" s="32">
        <v>0</v>
      </c>
      <c r="J1673" s="32">
        <v>0</v>
      </c>
      <c r="K1673" s="24"/>
      <c r="L1673" s="33" t="s">
        <v>242</v>
      </c>
      <c r="M1673" s="73"/>
      <c r="N1673" s="73"/>
      <c r="O1673" s="34">
        <f>($E1683&lt;=O$3)*($E1683&gt;O$2)*((O$3-$E1683+1)/O$4)
+($E1683&lt;=O$2)*((O$3-O$2+1)/O$4)
+($E1683&gt;O$3)*(0)</f>
        <v>0</v>
      </c>
      <c r="P1673" s="34">
        <f t="shared" ref="P1673:BD1673" si="1131">($E1683&lt;=P$3)*($E1683&gt;P$2)*((P$3-$E1683+1)/P$4)
+($E1683&lt;=P$2)*((P$3-P$2+1)/P$4)
+($E1683&gt;P$3)*(0)</f>
        <v>0</v>
      </c>
      <c r="Q1673" s="34">
        <f t="shared" si="1131"/>
        <v>0</v>
      </c>
      <c r="R1673" s="34">
        <f t="shared" si="1131"/>
        <v>0</v>
      </c>
      <c r="S1673" s="34">
        <f t="shared" si="1131"/>
        <v>0</v>
      </c>
      <c r="T1673" s="34">
        <f t="shared" si="1131"/>
        <v>0</v>
      </c>
      <c r="U1673" s="34">
        <f t="shared" si="1131"/>
        <v>0</v>
      </c>
      <c r="V1673" s="34">
        <f t="shared" si="1131"/>
        <v>0</v>
      </c>
      <c r="W1673" s="34">
        <f t="shared" si="1131"/>
        <v>0</v>
      </c>
      <c r="X1673" s="34">
        <f t="shared" si="1131"/>
        <v>0</v>
      </c>
      <c r="Y1673" s="34">
        <f t="shared" si="1131"/>
        <v>0</v>
      </c>
      <c r="Z1673" s="34">
        <f t="shared" si="1131"/>
        <v>0</v>
      </c>
      <c r="AA1673" s="34">
        <f t="shared" si="1131"/>
        <v>0</v>
      </c>
      <c r="AB1673" s="34">
        <f t="shared" si="1131"/>
        <v>0</v>
      </c>
      <c r="AC1673" s="34">
        <f t="shared" si="1131"/>
        <v>0</v>
      </c>
      <c r="AD1673" s="34">
        <f t="shared" si="1131"/>
        <v>0</v>
      </c>
      <c r="AE1673" s="34">
        <f t="shared" si="1131"/>
        <v>0</v>
      </c>
      <c r="AF1673" s="34">
        <f t="shared" si="1131"/>
        <v>0</v>
      </c>
      <c r="AG1673" s="34">
        <f t="shared" si="1131"/>
        <v>0</v>
      </c>
      <c r="AH1673" s="34">
        <f t="shared" si="1131"/>
        <v>0</v>
      </c>
      <c r="AI1673" s="34">
        <f t="shared" si="1131"/>
        <v>0</v>
      </c>
      <c r="AJ1673" s="34">
        <f t="shared" si="1131"/>
        <v>0</v>
      </c>
      <c r="AK1673" s="34">
        <f t="shared" si="1131"/>
        <v>0</v>
      </c>
      <c r="AL1673" s="34">
        <f t="shared" si="1131"/>
        <v>0</v>
      </c>
      <c r="AM1673" s="34">
        <f t="shared" si="1131"/>
        <v>0</v>
      </c>
      <c r="AN1673" s="34">
        <f t="shared" si="1131"/>
        <v>0</v>
      </c>
      <c r="AO1673" s="34">
        <f t="shared" si="1131"/>
        <v>0</v>
      </c>
      <c r="AP1673" s="34">
        <f t="shared" si="1131"/>
        <v>0</v>
      </c>
      <c r="AQ1673" s="34">
        <f t="shared" si="1131"/>
        <v>0</v>
      </c>
      <c r="AR1673" s="34">
        <f t="shared" si="1131"/>
        <v>0</v>
      </c>
      <c r="AS1673" s="34">
        <f t="shared" si="1131"/>
        <v>0</v>
      </c>
      <c r="AT1673" s="34">
        <f t="shared" si="1131"/>
        <v>0</v>
      </c>
      <c r="AU1673" s="34">
        <f t="shared" si="1131"/>
        <v>0</v>
      </c>
      <c r="AV1673" s="34">
        <f t="shared" si="1131"/>
        <v>0</v>
      </c>
      <c r="AW1673" s="34">
        <f t="shared" si="1131"/>
        <v>0</v>
      </c>
      <c r="AX1673" s="34">
        <f t="shared" si="1131"/>
        <v>0.56043956043956045</v>
      </c>
      <c r="AY1673" s="34">
        <f t="shared" si="1131"/>
        <v>1</v>
      </c>
      <c r="AZ1673" s="34">
        <f t="shared" si="1131"/>
        <v>1</v>
      </c>
      <c r="BA1673" s="34">
        <f t="shared" si="1131"/>
        <v>1</v>
      </c>
      <c r="BB1673" s="34">
        <f t="shared" si="1131"/>
        <v>1</v>
      </c>
      <c r="BC1673" s="34">
        <f t="shared" si="1131"/>
        <v>1</v>
      </c>
      <c r="BD1673" s="34">
        <f t="shared" si="1131"/>
        <v>1</v>
      </c>
    </row>
    <row r="1674" spans="1:59" ht="16" x14ac:dyDescent="0.2">
      <c r="A1674" s="35"/>
      <c r="B1674" s="11">
        <f t="shared" si="1124"/>
        <v>55</v>
      </c>
      <c r="C1674" s="12" t="str">
        <f t="shared" si="1124"/>
        <v>SCI HSR 1</v>
      </c>
      <c r="D1674" s="25" t="s">
        <v>243</v>
      </c>
      <c r="E1674" s="29">
        <v>0</v>
      </c>
      <c r="F1674" s="15"/>
      <c r="G1674" s="30" t="s">
        <v>11</v>
      </c>
      <c r="H1674" s="31">
        <v>0</v>
      </c>
      <c r="I1674" s="32">
        <v>0</v>
      </c>
      <c r="J1674" s="32">
        <v>0</v>
      </c>
      <c r="K1674" s="35"/>
      <c r="M1674" s="84">
        <v>44328</v>
      </c>
      <c r="O1674" s="15"/>
      <c r="P1674" s="15"/>
      <c r="Q1674" s="15"/>
      <c r="R1674" s="15"/>
      <c r="S1674" s="15"/>
      <c r="T1674" s="15"/>
      <c r="U1674" s="15"/>
      <c r="V1674" s="15"/>
      <c r="W1674" s="15"/>
      <c r="X1674" s="15"/>
      <c r="Y1674" s="15"/>
      <c r="Z1674" s="15"/>
      <c r="AA1674" s="15"/>
      <c r="AB1674" s="15"/>
      <c r="AC1674" s="15"/>
      <c r="AD1674" s="15"/>
      <c r="AE1674" s="15"/>
      <c r="AF1674" s="15"/>
      <c r="AG1674" s="15"/>
      <c r="AH1674" s="15"/>
      <c r="AI1674" s="15"/>
      <c r="AJ1674" s="15"/>
      <c r="AK1674" s="15"/>
      <c r="AL1674" s="15"/>
      <c r="AM1674" s="15"/>
      <c r="AN1674" s="15"/>
      <c r="AO1674" s="15"/>
      <c r="AP1674" s="15"/>
      <c r="AQ1674" s="15"/>
      <c r="AR1674" s="15"/>
      <c r="AS1674" s="15"/>
      <c r="AT1674" s="15"/>
      <c r="AU1674" s="15"/>
      <c r="AV1674" s="15"/>
      <c r="AW1674" s="15"/>
      <c r="AX1674" s="15"/>
      <c r="AY1674" s="15"/>
      <c r="AZ1674" s="15"/>
      <c r="BA1674" s="15"/>
      <c r="BB1674" s="15"/>
      <c r="BC1674" s="15"/>
      <c r="BD1674" s="15"/>
      <c r="BE1674" s="35"/>
      <c r="BF1674" s="35"/>
      <c r="BG1674" s="35"/>
    </row>
    <row r="1675" spans="1:59" ht="16" x14ac:dyDescent="0.2">
      <c r="B1675" s="11">
        <f t="shared" si="1124"/>
        <v>55</v>
      </c>
      <c r="C1675" s="12" t="str">
        <f t="shared" si="1124"/>
        <v>SCI HSR 1</v>
      </c>
      <c r="D1675" s="25" t="s">
        <v>244</v>
      </c>
      <c r="E1675" s="29">
        <v>0</v>
      </c>
      <c r="F1675" s="15"/>
      <c r="G1675" s="36" t="s">
        <v>12</v>
      </c>
      <c r="H1675" s="31">
        <v>0</v>
      </c>
      <c r="I1675" s="32">
        <v>0</v>
      </c>
      <c r="J1675" s="32">
        <v>0</v>
      </c>
      <c r="K1675" s="24"/>
      <c r="L1675" s="37" t="s">
        <v>245</v>
      </c>
      <c r="M1675" s="74">
        <v>1</v>
      </c>
      <c r="N1675" s="74">
        <v>1</v>
      </c>
      <c r="O1675" s="38">
        <v>1.02</v>
      </c>
      <c r="P1675" s="38">
        <v>1.02</v>
      </c>
      <c r="Q1675" s="38">
        <v>1.02</v>
      </c>
      <c r="R1675" s="38">
        <v>1.0256043956043956</v>
      </c>
      <c r="S1675" s="38">
        <v>1.0302</v>
      </c>
      <c r="T1675" s="38">
        <v>1.0302</v>
      </c>
      <c r="U1675" s="38">
        <v>1.0302</v>
      </c>
      <c r="V1675" s="38">
        <v>1.0358604395604396</v>
      </c>
      <c r="W1675" s="38">
        <v>1.040502</v>
      </c>
      <c r="X1675" s="38">
        <v>1.040502</v>
      </c>
      <c r="Y1675" s="38">
        <v>1.040502</v>
      </c>
      <c r="Z1675" s="38">
        <v>1.0462190439560439</v>
      </c>
      <c r="AA1675" s="38">
        <v>1.0509070200000001</v>
      </c>
      <c r="AB1675" s="38">
        <v>1.0509070200000001</v>
      </c>
      <c r="AC1675" s="38">
        <v>1.0509070200000001</v>
      </c>
      <c r="AD1675" s="38">
        <v>1.0566812343956045</v>
      </c>
      <c r="AE1675" s="38">
        <v>1.0614160902000001</v>
      </c>
      <c r="AF1675" s="38">
        <v>1.0614160902000001</v>
      </c>
      <c r="AG1675" s="38">
        <v>1.0614160902000001</v>
      </c>
      <c r="AH1675" s="38">
        <v>1.0672480467395604</v>
      </c>
      <c r="AI1675" s="38">
        <v>1.0720302511020001</v>
      </c>
      <c r="AJ1675" s="38">
        <v>1.0720302511020001</v>
      </c>
      <c r="AK1675" s="38">
        <v>1.0720302511020001</v>
      </c>
      <c r="AL1675" s="38">
        <v>1.0779205272069561</v>
      </c>
      <c r="AM1675" s="38">
        <v>1.0827505536130202</v>
      </c>
      <c r="AN1675" s="38">
        <v>1.0827505536130202</v>
      </c>
      <c r="AO1675" s="38">
        <v>1.0827505536130202</v>
      </c>
      <c r="AP1675" s="38">
        <v>1.0886997324790257</v>
      </c>
      <c r="AQ1675" s="38">
        <v>1.0935780591491504</v>
      </c>
      <c r="AR1675" s="38">
        <v>1.0935780591491504</v>
      </c>
      <c r="AS1675" s="38">
        <v>1.0935780591491504</v>
      </c>
      <c r="AT1675" s="38">
        <v>1.099586729803816</v>
      </c>
      <c r="AU1675" s="38">
        <v>1.104513839740642</v>
      </c>
      <c r="AV1675" s="38">
        <v>1.104513839740642</v>
      </c>
      <c r="AW1675" s="38">
        <v>1.104513839740642</v>
      </c>
      <c r="AX1675" s="38">
        <v>1.1105825971018544</v>
      </c>
      <c r="AY1675" s="38">
        <v>1.1155589781380484</v>
      </c>
      <c r="AZ1675" s="38">
        <v>1.1155589781380484</v>
      </c>
      <c r="BA1675" s="38">
        <v>1.1155589781380484</v>
      </c>
      <c r="BB1675" s="38">
        <v>1.1216884230728728</v>
      </c>
      <c r="BC1675" s="38">
        <v>1.1267145679194288</v>
      </c>
      <c r="BD1675" s="38">
        <v>1.1267145679194288</v>
      </c>
    </row>
    <row r="1676" spans="1:59" ht="16" x14ac:dyDescent="0.2">
      <c r="B1676" s="11">
        <f t="shared" si="1124"/>
        <v>55</v>
      </c>
      <c r="C1676" s="12" t="str">
        <f t="shared" si="1124"/>
        <v>SCI HSR 1</v>
      </c>
      <c r="D1676" s="25" t="s">
        <v>25</v>
      </c>
      <c r="E1676" s="39" t="s">
        <v>30</v>
      </c>
      <c r="F1676" s="15"/>
      <c r="K1676" s="24"/>
      <c r="L1676" s="16" t="s">
        <v>246</v>
      </c>
      <c r="M1676" s="70"/>
      <c r="N1676" s="70"/>
      <c r="O1676" s="40">
        <f>O1669*$E1673/4+O1673*$E1684/4</f>
        <v>0</v>
      </c>
      <c r="P1676" s="40">
        <f t="shared" ref="P1676:BD1676" si="1132">P1669*$E1673/4+P1673*$E1684/4</f>
        <v>0</v>
      </c>
      <c r="Q1676" s="40">
        <f t="shared" si="1132"/>
        <v>0</v>
      </c>
      <c r="R1676" s="40">
        <f t="shared" si="1132"/>
        <v>0</v>
      </c>
      <c r="S1676" s="40">
        <f t="shared" si="1132"/>
        <v>0</v>
      </c>
      <c r="T1676" s="40">
        <f t="shared" si="1132"/>
        <v>0</v>
      </c>
      <c r="U1676" s="40">
        <f t="shared" si="1132"/>
        <v>0</v>
      </c>
      <c r="V1676" s="40">
        <f t="shared" si="1132"/>
        <v>0</v>
      </c>
      <c r="W1676" s="40">
        <f t="shared" si="1132"/>
        <v>0</v>
      </c>
      <c r="X1676" s="40">
        <f t="shared" si="1132"/>
        <v>0</v>
      </c>
      <c r="Y1676" s="40">
        <f t="shared" si="1132"/>
        <v>0</v>
      </c>
      <c r="Z1676" s="40">
        <f t="shared" si="1132"/>
        <v>0</v>
      </c>
      <c r="AA1676" s="40">
        <f t="shared" si="1132"/>
        <v>0</v>
      </c>
      <c r="AB1676" s="40">
        <f t="shared" si="1132"/>
        <v>0</v>
      </c>
      <c r="AC1676" s="40">
        <f t="shared" si="1132"/>
        <v>0</v>
      </c>
      <c r="AD1676" s="40">
        <f t="shared" si="1132"/>
        <v>0</v>
      </c>
      <c r="AE1676" s="40">
        <f t="shared" si="1132"/>
        <v>0</v>
      </c>
      <c r="AF1676" s="40">
        <f t="shared" si="1132"/>
        <v>0</v>
      </c>
      <c r="AG1676" s="40">
        <f t="shared" si="1132"/>
        <v>0</v>
      </c>
      <c r="AH1676" s="40">
        <f t="shared" si="1132"/>
        <v>0</v>
      </c>
      <c r="AI1676" s="40">
        <f t="shared" si="1132"/>
        <v>0</v>
      </c>
      <c r="AJ1676" s="40">
        <f t="shared" si="1132"/>
        <v>0</v>
      </c>
      <c r="AK1676" s="40">
        <f t="shared" si="1132"/>
        <v>0</v>
      </c>
      <c r="AL1676" s="40">
        <f t="shared" si="1132"/>
        <v>0</v>
      </c>
      <c r="AM1676" s="40">
        <f t="shared" si="1132"/>
        <v>0</v>
      </c>
      <c r="AN1676" s="40">
        <f t="shared" si="1132"/>
        <v>0</v>
      </c>
      <c r="AO1676" s="40">
        <f t="shared" si="1132"/>
        <v>0</v>
      </c>
      <c r="AP1676" s="40">
        <f t="shared" si="1132"/>
        <v>0</v>
      </c>
      <c r="AQ1676" s="40">
        <f t="shared" si="1132"/>
        <v>0</v>
      </c>
      <c r="AR1676" s="40">
        <f t="shared" si="1132"/>
        <v>0</v>
      </c>
      <c r="AS1676" s="40">
        <f t="shared" si="1132"/>
        <v>0</v>
      </c>
      <c r="AT1676" s="40">
        <f t="shared" si="1132"/>
        <v>0</v>
      </c>
      <c r="AU1676" s="40">
        <f t="shared" si="1132"/>
        <v>0</v>
      </c>
      <c r="AV1676" s="40">
        <f t="shared" si="1132"/>
        <v>0</v>
      </c>
      <c r="AW1676" s="40">
        <f t="shared" si="1132"/>
        <v>0</v>
      </c>
      <c r="AX1676" s="40">
        <f t="shared" si="1132"/>
        <v>0</v>
      </c>
      <c r="AY1676" s="40">
        <f t="shared" si="1132"/>
        <v>0</v>
      </c>
      <c r="AZ1676" s="40">
        <f t="shared" si="1132"/>
        <v>0</v>
      </c>
      <c r="BA1676" s="40">
        <f t="shared" si="1132"/>
        <v>0</v>
      </c>
      <c r="BB1676" s="40">
        <f t="shared" si="1132"/>
        <v>0</v>
      </c>
      <c r="BC1676" s="40">
        <f t="shared" si="1132"/>
        <v>0</v>
      </c>
      <c r="BD1676" s="40">
        <f t="shared" si="1132"/>
        <v>0</v>
      </c>
    </row>
    <row r="1677" spans="1:59" ht="16" x14ac:dyDescent="0.2">
      <c r="B1677" s="11">
        <f t="shared" si="1124"/>
        <v>55</v>
      </c>
      <c r="C1677" s="12" t="str">
        <f t="shared" si="1124"/>
        <v>SCI HSR 1</v>
      </c>
      <c r="D1677" s="25" t="s">
        <v>247</v>
      </c>
      <c r="E1677" s="39" t="s">
        <v>248</v>
      </c>
      <c r="F1677" s="15"/>
      <c r="G1677" s="25" t="s">
        <v>249</v>
      </c>
      <c r="H1677" s="26">
        <v>45365</v>
      </c>
      <c r="I1677" s="25" t="s">
        <v>239</v>
      </c>
      <c r="J1677" s="26">
        <v>47979</v>
      </c>
      <c r="K1677" s="24"/>
      <c r="L1677" s="20" t="s">
        <v>250</v>
      </c>
      <c r="M1677" s="72"/>
      <c r="N1677" s="72"/>
      <c r="O1677" s="41">
        <f>IF($E1683&gt;=O$3,IF(O$3&lt;=($E1672+365),O1676,IFERROR(O1669*$E1674/4*O1675+
$E1684*O1673/4*IFERROR(O1675/$E1685,0),0)),IF(O$3&lt;=($E1683+365),O1669*$E1674/4*O1675+$E1684*O1673/4*IFERROR(O1675/$E1685,0),IFERROR($E1684*O1673/4*IFERROR(O1675/$E1685,0),0)))</f>
        <v>0</v>
      </c>
      <c r="P1677" s="41">
        <f t="shared" ref="P1677:BD1677" si="1133">IF($E1683&gt;=P$3,IF(P$3&lt;=($E1672+365),P1676,IFERROR(P1669*$E1674/4*P1675+
$E1684*P1673/4*IFERROR(P1675/$E1685,0),0)),IF(P$3&lt;=($E1683+365),P1669*$E1674/4*P1675+$E1684*P1673/4*IFERROR(P1675/$E1685,0),IFERROR($E1684*P1673/4*IFERROR(P1675/$E1685,0),0)))</f>
        <v>0</v>
      </c>
      <c r="Q1677" s="41">
        <f t="shared" si="1133"/>
        <v>0</v>
      </c>
      <c r="R1677" s="41">
        <f t="shared" si="1133"/>
        <v>0</v>
      </c>
      <c r="S1677" s="41">
        <f t="shared" si="1133"/>
        <v>0</v>
      </c>
      <c r="T1677" s="41">
        <f t="shared" si="1133"/>
        <v>0</v>
      </c>
      <c r="U1677" s="41">
        <f t="shared" si="1133"/>
        <v>0</v>
      </c>
      <c r="V1677" s="41">
        <f t="shared" si="1133"/>
        <v>0</v>
      </c>
      <c r="W1677" s="41">
        <f t="shared" si="1133"/>
        <v>0</v>
      </c>
      <c r="X1677" s="41">
        <f t="shared" si="1133"/>
        <v>0</v>
      </c>
      <c r="Y1677" s="41">
        <f t="shared" si="1133"/>
        <v>0</v>
      </c>
      <c r="Z1677" s="41">
        <f t="shared" si="1133"/>
        <v>0</v>
      </c>
      <c r="AA1677" s="41">
        <f t="shared" si="1133"/>
        <v>0</v>
      </c>
      <c r="AB1677" s="41">
        <f t="shared" si="1133"/>
        <v>0</v>
      </c>
      <c r="AC1677" s="41">
        <f t="shared" si="1133"/>
        <v>0</v>
      </c>
      <c r="AD1677" s="41">
        <f t="shared" si="1133"/>
        <v>0</v>
      </c>
      <c r="AE1677" s="41">
        <f t="shared" si="1133"/>
        <v>0</v>
      </c>
      <c r="AF1677" s="41">
        <f t="shared" si="1133"/>
        <v>0</v>
      </c>
      <c r="AG1677" s="41">
        <f t="shared" si="1133"/>
        <v>0</v>
      </c>
      <c r="AH1677" s="41">
        <f t="shared" si="1133"/>
        <v>0</v>
      </c>
      <c r="AI1677" s="41">
        <f t="shared" si="1133"/>
        <v>0</v>
      </c>
      <c r="AJ1677" s="41">
        <f t="shared" si="1133"/>
        <v>0</v>
      </c>
      <c r="AK1677" s="41">
        <f t="shared" si="1133"/>
        <v>0</v>
      </c>
      <c r="AL1677" s="41">
        <f t="shared" si="1133"/>
        <v>0</v>
      </c>
      <c r="AM1677" s="41">
        <f t="shared" si="1133"/>
        <v>0</v>
      </c>
      <c r="AN1677" s="41">
        <f t="shared" si="1133"/>
        <v>0</v>
      </c>
      <c r="AO1677" s="41">
        <f t="shared" si="1133"/>
        <v>0</v>
      </c>
      <c r="AP1677" s="41">
        <f t="shared" si="1133"/>
        <v>0</v>
      </c>
      <c r="AQ1677" s="41">
        <f t="shared" si="1133"/>
        <v>0</v>
      </c>
      <c r="AR1677" s="41">
        <f t="shared" si="1133"/>
        <v>0</v>
      </c>
      <c r="AS1677" s="41">
        <f t="shared" si="1133"/>
        <v>0</v>
      </c>
      <c r="AT1677" s="41">
        <f t="shared" si="1133"/>
        <v>0</v>
      </c>
      <c r="AU1677" s="41">
        <f t="shared" si="1133"/>
        <v>0</v>
      </c>
      <c r="AV1677" s="41">
        <f t="shared" si="1133"/>
        <v>0</v>
      </c>
      <c r="AW1677" s="41">
        <f t="shared" si="1133"/>
        <v>0</v>
      </c>
      <c r="AX1677" s="41">
        <f t="shared" si="1133"/>
        <v>0</v>
      </c>
      <c r="AY1677" s="41">
        <f t="shared" si="1133"/>
        <v>0</v>
      </c>
      <c r="AZ1677" s="41">
        <f t="shared" si="1133"/>
        <v>0</v>
      </c>
      <c r="BA1677" s="41">
        <f t="shared" si="1133"/>
        <v>0</v>
      </c>
      <c r="BB1677" s="41">
        <f t="shared" si="1133"/>
        <v>0</v>
      </c>
      <c r="BC1677" s="41">
        <f t="shared" si="1133"/>
        <v>0</v>
      </c>
      <c r="BD1677" s="41">
        <f t="shared" si="1133"/>
        <v>0</v>
      </c>
    </row>
    <row r="1678" spans="1:59" ht="16" x14ac:dyDescent="0.2">
      <c r="B1678" s="11">
        <f t="shared" si="1124"/>
        <v>55</v>
      </c>
      <c r="C1678" s="12" t="str">
        <f t="shared" si="1124"/>
        <v>SCI HSR 1</v>
      </c>
      <c r="D1678" s="25" t="s">
        <v>8</v>
      </c>
      <c r="E1678" s="42">
        <v>0</v>
      </c>
      <c r="F1678" s="15"/>
      <c r="I1678" s="15"/>
      <c r="J1678" s="24"/>
      <c r="K1678" s="24"/>
      <c r="L1678" s="20" t="s">
        <v>251</v>
      </c>
      <c r="M1678" s="72"/>
      <c r="N1678" s="72"/>
      <c r="O1678" s="41">
        <f>-$E1674/4*O1668
+(O1668&gt;0)*($J1673&gt;=O$2)*($J1673&lt;=O$3)*(($J1673-O$2+1)/O$4*$H1673/4)
+(O1668&gt;0)*($J1673&gt;O$3)*($I1673&lt;=O$3)*($I1673&gt;=O$2)*((O$3-$I1673+1)/O$4*$H1673/4)
+(O1668&gt;0)*($J1673&gt;O$3)*($I1673&lt;O$2)*$H1673/4
+(O1668&gt;0)*($J1674&gt;=O$2)*($J1674&lt;=O$3)*(($J1674-O$2+1)/O$4*$H1674/4)
+(O1668&gt;0)*($J1674&gt;O$3)*($I1674&lt;=O$3)*($I1674&gt;=O$2)*((O$3-$I1674+1)/O$4*$H1674/4)
+(O1668&gt;0)*($J1674&gt;O$3)*($I1674&lt;O$2)*$H1674/4
+(O1668&gt;0)*($J1675&gt;=O$2)*($J1675&lt;=O$3)*(($J1675-O$2+1)/O$4*$H1675/4)
+(O1668&gt;0)*($J1675&gt;O$3)*($I1675&lt;=O$3)*($I1675&gt;=O$2)*((O$3-$I1675+1)/O$4*$H1675/4)
+(O1668&gt;0)*($J1675&gt;O$3)*($I1675&lt;O$2)*$H1675/4
-$E1684/4*O1672
+(O1672&gt;0)*($J1684&gt;=O$2)*($J1684&lt;=O$3)*(($J1684-O$2+1)/O$4*$H1684/4)
+(O1672&gt;0)*($J1684&gt;O$3)*($I1684&lt;=O$3)*($I1684&gt;=O$2)*((O$3-$I1684+1)/O$4*$H1684/4)
+(O1672&gt;0)*($J1684&gt;O$3)*($I1684&lt;O$2)*$H1684/4
+(O1672&gt;0)*($J1685&gt;=O$2)*($J1685&lt;=O$3)*(($J1685-O$2+1)/O$4*$H1685/4)
+(O1672&gt;0)*($J1685&gt;O$3)*($I1685&lt;=O$3)*($I1685&gt;=O$2)*((O$3-$I1685+1)/O$4*$H1685/4)
+(O1672&gt;0)*($J1685&gt;O$3)*($I1685&lt;O$2)*$H1685/4
+(O1672&gt;0)*($J1686&gt;=O$2)*($J1686&lt;=O$3)*(($J1686-O$2+1)/O$4*$H1686/4)
+(O1672&gt;0)*($J1686&gt;O$3)*($I1686&lt;=O$3)*($I1686&gt;=O$2)*((O$3-$I1686+1)/O$4*$H1686/4)
+(O1672&gt;0)*($J1686&gt;O$3)*($I1686&lt;O$2)*$H1686/4</f>
        <v>0</v>
      </c>
      <c r="P1678" s="41">
        <f t="shared" ref="P1678:BD1678" si="1134">-$E1674/4*P1668
+(P1668&gt;0)*($J1673&gt;=P$2)*($J1673&lt;=P$3)*(($J1673-P$2+1)/P$4*$H1673/4)
+(P1668&gt;0)*($J1673&gt;P$3)*($I1673&lt;=P$3)*($I1673&gt;=P$2)*((P$3-$I1673+1)/P$4*$H1673/4)
+(P1668&gt;0)*($J1673&gt;P$3)*($I1673&lt;P$2)*$H1673/4
+(P1668&gt;0)*($J1674&gt;=P$2)*($J1674&lt;=P$3)*(($J1674-P$2+1)/P$4*$H1674/4)
+(P1668&gt;0)*($J1674&gt;P$3)*($I1674&lt;=P$3)*($I1674&gt;=P$2)*((P$3-$I1674+1)/P$4*$H1674/4)
+(P1668&gt;0)*($J1674&gt;P$3)*($I1674&lt;P$2)*$H1674/4
+(P1668&gt;0)*($J1675&gt;=P$2)*($J1675&lt;=P$3)*(($J1675-P$2+1)/P$4*$H1675/4)
+(P1668&gt;0)*($J1675&gt;P$3)*($I1675&lt;=P$3)*($I1675&gt;=P$2)*((P$3-$I1675+1)/P$4*$H1675/4)
+(P1668&gt;0)*($J1675&gt;P$3)*($I1675&lt;P$2)*$H1675/4
-$E1684/4*P1672
+(P1672&gt;0)*($J1684&gt;=P$2)*($J1684&lt;=P$3)*(($J1684-P$2+1)/P$4*$H1684/4)
+(P1672&gt;0)*($J1684&gt;P$3)*($I1684&lt;=P$3)*($I1684&gt;=P$2)*((P$3-$I1684+1)/P$4*$H1684/4)
+(P1672&gt;0)*($J1684&gt;P$3)*($I1684&lt;P$2)*$H1684/4
+(P1672&gt;0)*($J1685&gt;=P$2)*($J1685&lt;=P$3)*(($J1685-P$2+1)/P$4*$H1685/4)
+(P1672&gt;0)*($J1685&gt;P$3)*($I1685&lt;=P$3)*($I1685&gt;=P$2)*((P$3-$I1685+1)/P$4*$H1685/4)
+(P1672&gt;0)*($J1685&gt;P$3)*($I1685&lt;P$2)*$H1685/4
+(P1672&gt;0)*($J1686&gt;=P$2)*($J1686&lt;=P$3)*(($J1686-P$2+1)/P$4*$H1686/4)
+(P1672&gt;0)*($J1686&gt;P$3)*($I1686&lt;=P$3)*($I1686&gt;=P$2)*((P$3-$I1686+1)/P$4*$H1686/4)
+(P1672&gt;0)*($J1686&gt;P$3)*($I1686&lt;P$2)*$H1686/4</f>
        <v>0</v>
      </c>
      <c r="Q1678" s="41">
        <f t="shared" si="1134"/>
        <v>0</v>
      </c>
      <c r="R1678" s="41">
        <f t="shared" si="1134"/>
        <v>0</v>
      </c>
      <c r="S1678" s="41">
        <f t="shared" si="1134"/>
        <v>0</v>
      </c>
      <c r="T1678" s="41">
        <f t="shared" si="1134"/>
        <v>0</v>
      </c>
      <c r="U1678" s="41">
        <f t="shared" si="1134"/>
        <v>0</v>
      </c>
      <c r="V1678" s="41">
        <f t="shared" si="1134"/>
        <v>0</v>
      </c>
      <c r="W1678" s="41">
        <f t="shared" si="1134"/>
        <v>0</v>
      </c>
      <c r="X1678" s="41">
        <f t="shared" si="1134"/>
        <v>0</v>
      </c>
      <c r="Y1678" s="41">
        <f t="shared" si="1134"/>
        <v>0</v>
      </c>
      <c r="Z1678" s="41">
        <f t="shared" si="1134"/>
        <v>0</v>
      </c>
      <c r="AA1678" s="41">
        <f t="shared" si="1134"/>
        <v>0</v>
      </c>
      <c r="AB1678" s="41">
        <f t="shared" si="1134"/>
        <v>0</v>
      </c>
      <c r="AC1678" s="41">
        <f t="shared" si="1134"/>
        <v>0</v>
      </c>
      <c r="AD1678" s="41">
        <f t="shared" si="1134"/>
        <v>0</v>
      </c>
      <c r="AE1678" s="41">
        <f t="shared" si="1134"/>
        <v>0</v>
      </c>
      <c r="AF1678" s="41">
        <f t="shared" si="1134"/>
        <v>0</v>
      </c>
      <c r="AG1678" s="41">
        <f t="shared" si="1134"/>
        <v>0</v>
      </c>
      <c r="AH1678" s="41">
        <f t="shared" si="1134"/>
        <v>0</v>
      </c>
      <c r="AI1678" s="41">
        <f t="shared" si="1134"/>
        <v>0</v>
      </c>
      <c r="AJ1678" s="41">
        <f t="shared" si="1134"/>
        <v>0</v>
      </c>
      <c r="AK1678" s="41">
        <f t="shared" si="1134"/>
        <v>0</v>
      </c>
      <c r="AL1678" s="41">
        <f t="shared" si="1134"/>
        <v>0</v>
      </c>
      <c r="AM1678" s="41">
        <f t="shared" si="1134"/>
        <v>0</v>
      </c>
      <c r="AN1678" s="41">
        <f t="shared" si="1134"/>
        <v>0</v>
      </c>
      <c r="AO1678" s="41">
        <f t="shared" si="1134"/>
        <v>0</v>
      </c>
      <c r="AP1678" s="41">
        <f t="shared" si="1134"/>
        <v>0</v>
      </c>
      <c r="AQ1678" s="41">
        <f t="shared" si="1134"/>
        <v>0</v>
      </c>
      <c r="AR1678" s="41">
        <f t="shared" si="1134"/>
        <v>0</v>
      </c>
      <c r="AS1678" s="41">
        <f t="shared" si="1134"/>
        <v>0</v>
      </c>
      <c r="AT1678" s="41">
        <f t="shared" si="1134"/>
        <v>0</v>
      </c>
      <c r="AU1678" s="41">
        <f t="shared" si="1134"/>
        <v>0</v>
      </c>
      <c r="AV1678" s="41">
        <f t="shared" si="1134"/>
        <v>0</v>
      </c>
      <c r="AW1678" s="41">
        <f t="shared" si="1134"/>
        <v>0</v>
      </c>
      <c r="AX1678" s="41">
        <f t="shared" si="1134"/>
        <v>0</v>
      </c>
      <c r="AY1678" s="41">
        <f t="shared" si="1134"/>
        <v>0</v>
      </c>
      <c r="AZ1678" s="41">
        <f t="shared" si="1134"/>
        <v>0</v>
      </c>
      <c r="BA1678" s="41">
        <f t="shared" si="1134"/>
        <v>0</v>
      </c>
      <c r="BB1678" s="41">
        <f t="shared" si="1134"/>
        <v>0</v>
      </c>
      <c r="BC1678" s="41">
        <f t="shared" si="1134"/>
        <v>0</v>
      </c>
      <c r="BD1678" s="41">
        <f t="shared" si="1134"/>
        <v>0</v>
      </c>
    </row>
    <row r="1679" spans="1:59" ht="16" x14ac:dyDescent="0.2">
      <c r="B1679" s="11">
        <f t="shared" si="1124"/>
        <v>55</v>
      </c>
      <c r="C1679" s="12" t="str">
        <f t="shared" si="1124"/>
        <v>SCI HSR 1</v>
      </c>
      <c r="D1679" s="43" t="s">
        <v>252</v>
      </c>
      <c r="E1679" s="42" t="s">
        <v>288</v>
      </c>
      <c r="F1679" s="44"/>
      <c r="G1679" s="43" t="s">
        <v>253</v>
      </c>
      <c r="H1679" s="39">
        <v>0</v>
      </c>
      <c r="I1679" s="43" t="s">
        <v>254</v>
      </c>
      <c r="J1679" s="32">
        <v>0</v>
      </c>
      <c r="K1679" s="24"/>
      <c r="L1679" s="20" t="s">
        <v>255</v>
      </c>
      <c r="M1679" s="72"/>
      <c r="N1679" s="72"/>
      <c r="O1679" s="41">
        <v>0</v>
      </c>
      <c r="P1679" s="41">
        <v>0</v>
      </c>
      <c r="Q1679" s="41">
        <v>0</v>
      </c>
      <c r="R1679" s="41">
        <v>0</v>
      </c>
      <c r="S1679" s="41">
        <v>0</v>
      </c>
      <c r="T1679" s="41">
        <v>0</v>
      </c>
      <c r="U1679" s="41">
        <v>0</v>
      </c>
      <c r="V1679" s="41">
        <v>0</v>
      </c>
      <c r="W1679" s="41">
        <v>0</v>
      </c>
      <c r="X1679" s="41">
        <v>0</v>
      </c>
      <c r="Y1679" s="41">
        <v>0</v>
      </c>
      <c r="Z1679" s="41">
        <v>0</v>
      </c>
      <c r="AA1679" s="41">
        <v>0</v>
      </c>
      <c r="AB1679" s="41">
        <v>0</v>
      </c>
      <c r="AC1679" s="41">
        <v>0</v>
      </c>
      <c r="AD1679" s="41">
        <v>0</v>
      </c>
      <c r="AE1679" s="41">
        <v>0</v>
      </c>
      <c r="AF1679" s="41">
        <v>0</v>
      </c>
      <c r="AG1679" s="41">
        <v>0</v>
      </c>
      <c r="AH1679" s="41">
        <v>0</v>
      </c>
      <c r="AI1679" s="41">
        <v>0</v>
      </c>
      <c r="AJ1679" s="41">
        <v>0</v>
      </c>
      <c r="AK1679" s="41">
        <v>0</v>
      </c>
      <c r="AL1679" s="41">
        <v>0</v>
      </c>
      <c r="AM1679" s="41">
        <v>0</v>
      </c>
      <c r="AN1679" s="41">
        <v>0</v>
      </c>
      <c r="AO1679" s="41">
        <v>0</v>
      </c>
      <c r="AP1679" s="41">
        <v>0</v>
      </c>
      <c r="AQ1679" s="41">
        <v>0</v>
      </c>
      <c r="AR1679" s="41">
        <v>0</v>
      </c>
      <c r="AS1679" s="41">
        <v>0</v>
      </c>
      <c r="AT1679" s="41">
        <v>0</v>
      </c>
      <c r="AU1679" s="41">
        <v>0</v>
      </c>
      <c r="AV1679" s="41">
        <v>0</v>
      </c>
      <c r="AW1679" s="41">
        <v>0</v>
      </c>
      <c r="AX1679" s="41">
        <v>0</v>
      </c>
      <c r="AY1679" s="41">
        <v>0</v>
      </c>
      <c r="AZ1679" s="41">
        <v>0</v>
      </c>
      <c r="BA1679" s="41">
        <v>0</v>
      </c>
      <c r="BB1679" s="41">
        <v>0</v>
      </c>
      <c r="BC1679" s="41">
        <v>0</v>
      </c>
      <c r="BD1679" s="41">
        <v>0</v>
      </c>
    </row>
    <row r="1680" spans="1:59" ht="16" x14ac:dyDescent="0.2">
      <c r="B1680" s="11">
        <f t="shared" si="1124"/>
        <v>55</v>
      </c>
      <c r="C1680" s="12" t="str">
        <f t="shared" si="1124"/>
        <v>SCI HSR 1</v>
      </c>
      <c r="D1680" s="43" t="s">
        <v>256</v>
      </c>
      <c r="E1680" s="32">
        <v>47979</v>
      </c>
      <c r="G1680" s="43" t="s">
        <v>257</v>
      </c>
      <c r="H1680" s="42">
        <v>0</v>
      </c>
      <c r="I1680" s="43" t="s">
        <v>258</v>
      </c>
      <c r="J1680" s="29">
        <v>0</v>
      </c>
      <c r="K1680" s="23"/>
      <c r="L1680" s="33" t="s">
        <v>259</v>
      </c>
      <c r="M1680" s="73"/>
      <c r="N1680" s="73"/>
      <c r="O1680" s="45">
        <f>-(O1677+O1678)*IFERROR((O1667+O1671)/(O1669+O1673),0)</f>
        <v>0</v>
      </c>
      <c r="P1680" s="45">
        <f t="shared" ref="P1680:BD1680" si="1135">-(P1677+P1678)*IFERROR((P1667+P1671)/(P1669+P1673),0)</f>
        <v>0</v>
      </c>
      <c r="Q1680" s="45">
        <f t="shared" si="1135"/>
        <v>0</v>
      </c>
      <c r="R1680" s="45">
        <f t="shared" si="1135"/>
        <v>0</v>
      </c>
      <c r="S1680" s="45">
        <f t="shared" si="1135"/>
        <v>0</v>
      </c>
      <c r="T1680" s="45">
        <f t="shared" si="1135"/>
        <v>0</v>
      </c>
      <c r="U1680" s="45">
        <f t="shared" si="1135"/>
        <v>0</v>
      </c>
      <c r="V1680" s="45">
        <f t="shared" si="1135"/>
        <v>0</v>
      </c>
      <c r="W1680" s="45">
        <f t="shared" si="1135"/>
        <v>0</v>
      </c>
      <c r="X1680" s="45">
        <f t="shared" si="1135"/>
        <v>0</v>
      </c>
      <c r="Y1680" s="45">
        <f t="shared" si="1135"/>
        <v>0</v>
      </c>
      <c r="Z1680" s="45">
        <f t="shared" si="1135"/>
        <v>0</v>
      </c>
      <c r="AA1680" s="45">
        <f t="shared" si="1135"/>
        <v>0</v>
      </c>
      <c r="AB1680" s="45">
        <f t="shared" si="1135"/>
        <v>0</v>
      </c>
      <c r="AC1680" s="45">
        <f t="shared" si="1135"/>
        <v>0</v>
      </c>
      <c r="AD1680" s="45">
        <f t="shared" si="1135"/>
        <v>0</v>
      </c>
      <c r="AE1680" s="45">
        <f t="shared" si="1135"/>
        <v>0</v>
      </c>
      <c r="AF1680" s="45">
        <f t="shared" si="1135"/>
        <v>0</v>
      </c>
      <c r="AG1680" s="45">
        <f t="shared" si="1135"/>
        <v>0</v>
      </c>
      <c r="AH1680" s="45">
        <f t="shared" si="1135"/>
        <v>0</v>
      </c>
      <c r="AI1680" s="45">
        <f t="shared" si="1135"/>
        <v>0</v>
      </c>
      <c r="AJ1680" s="45">
        <f t="shared" si="1135"/>
        <v>0</v>
      </c>
      <c r="AK1680" s="45">
        <f t="shared" si="1135"/>
        <v>0</v>
      </c>
      <c r="AL1680" s="45">
        <f t="shared" si="1135"/>
        <v>0</v>
      </c>
      <c r="AM1680" s="45">
        <f t="shared" si="1135"/>
        <v>0</v>
      </c>
      <c r="AN1680" s="45">
        <f t="shared" si="1135"/>
        <v>0</v>
      </c>
      <c r="AO1680" s="45">
        <f t="shared" si="1135"/>
        <v>0</v>
      </c>
      <c r="AP1680" s="45">
        <f t="shared" si="1135"/>
        <v>0</v>
      </c>
      <c r="AQ1680" s="45">
        <f t="shared" si="1135"/>
        <v>0</v>
      </c>
      <c r="AR1680" s="45">
        <f t="shared" si="1135"/>
        <v>0</v>
      </c>
      <c r="AS1680" s="45">
        <f t="shared" si="1135"/>
        <v>0</v>
      </c>
      <c r="AT1680" s="45">
        <f t="shared" si="1135"/>
        <v>0</v>
      </c>
      <c r="AU1680" s="45">
        <f t="shared" si="1135"/>
        <v>0</v>
      </c>
      <c r="AV1680" s="45">
        <f t="shared" si="1135"/>
        <v>0</v>
      </c>
      <c r="AW1680" s="45">
        <f t="shared" si="1135"/>
        <v>0</v>
      </c>
      <c r="AX1680" s="45">
        <f t="shared" si="1135"/>
        <v>0</v>
      </c>
      <c r="AY1680" s="45">
        <f t="shared" si="1135"/>
        <v>0</v>
      </c>
      <c r="AZ1680" s="45">
        <f t="shared" si="1135"/>
        <v>0</v>
      </c>
      <c r="BA1680" s="45">
        <f t="shared" si="1135"/>
        <v>0</v>
      </c>
      <c r="BB1680" s="45">
        <f t="shared" si="1135"/>
        <v>0</v>
      </c>
      <c r="BC1680" s="45">
        <f t="shared" si="1135"/>
        <v>0</v>
      </c>
      <c r="BD1680" s="45">
        <f t="shared" si="1135"/>
        <v>0</v>
      </c>
    </row>
    <row r="1681" spans="1:59" ht="16" x14ac:dyDescent="0.2">
      <c r="B1681" s="11">
        <f t="shared" si="1124"/>
        <v>55</v>
      </c>
      <c r="C1681" s="12" t="str">
        <f t="shared" si="1124"/>
        <v>SCI HSR 1</v>
      </c>
      <c r="K1681" s="24"/>
      <c r="O1681" s="15"/>
      <c r="P1681" s="15"/>
      <c r="Q1681" s="15"/>
      <c r="R1681" s="15"/>
      <c r="S1681" s="15"/>
      <c r="T1681" s="15"/>
      <c r="U1681" s="15"/>
      <c r="V1681" s="15"/>
      <c r="W1681" s="15"/>
      <c r="X1681" s="15"/>
      <c r="Y1681" s="15"/>
      <c r="Z1681" s="15"/>
      <c r="AA1681" s="15"/>
      <c r="AB1681" s="15"/>
      <c r="AC1681" s="15"/>
      <c r="AD1681" s="15"/>
      <c r="AE1681" s="15"/>
      <c r="AF1681" s="15"/>
      <c r="AG1681" s="15"/>
      <c r="AH1681" s="15"/>
      <c r="AI1681" s="15"/>
      <c r="AJ1681" s="15"/>
      <c r="AK1681" s="15"/>
      <c r="AL1681" s="15"/>
      <c r="AM1681" s="15"/>
      <c r="AN1681" s="15"/>
      <c r="AO1681" s="15"/>
      <c r="AP1681" s="15"/>
      <c r="AQ1681" s="15"/>
      <c r="AR1681" s="15"/>
      <c r="AS1681" s="15"/>
      <c r="AT1681" s="15"/>
      <c r="AU1681" s="15"/>
      <c r="AV1681" s="15"/>
      <c r="AW1681" s="15"/>
      <c r="AX1681" s="15"/>
      <c r="AY1681" s="15"/>
      <c r="AZ1681" s="15"/>
      <c r="BA1681" s="15"/>
      <c r="BB1681" s="15"/>
      <c r="BC1681" s="15"/>
      <c r="BD1681" s="15"/>
    </row>
    <row r="1682" spans="1:59" ht="16" x14ac:dyDescent="0.2">
      <c r="B1682" s="11">
        <f t="shared" si="1124"/>
        <v>55</v>
      </c>
      <c r="C1682" s="12" t="str">
        <f t="shared" si="1124"/>
        <v>SCI HSR 1</v>
      </c>
      <c r="G1682" s="46" t="s">
        <v>229</v>
      </c>
      <c r="H1682" s="104" t="s">
        <v>99</v>
      </c>
      <c r="I1682" s="105"/>
      <c r="J1682" s="106"/>
      <c r="K1682" s="23"/>
      <c r="L1682" s="47" t="s">
        <v>4</v>
      </c>
      <c r="M1682" s="81"/>
      <c r="N1682" s="81"/>
      <c r="O1682" s="48">
        <f>SUM(O1677:O1680)</f>
        <v>0</v>
      </c>
      <c r="P1682" s="48">
        <f t="shared" ref="P1682:BD1682" si="1136">SUM(P1677:P1680)</f>
        <v>0</v>
      </c>
      <c r="Q1682" s="48">
        <f t="shared" si="1136"/>
        <v>0</v>
      </c>
      <c r="R1682" s="48">
        <f t="shared" si="1136"/>
        <v>0</v>
      </c>
      <c r="S1682" s="48">
        <f t="shared" si="1136"/>
        <v>0</v>
      </c>
      <c r="T1682" s="48">
        <f t="shared" si="1136"/>
        <v>0</v>
      </c>
      <c r="U1682" s="48">
        <f t="shared" si="1136"/>
        <v>0</v>
      </c>
      <c r="V1682" s="48">
        <f t="shared" si="1136"/>
        <v>0</v>
      </c>
      <c r="W1682" s="48">
        <f t="shared" si="1136"/>
        <v>0</v>
      </c>
      <c r="X1682" s="48">
        <f t="shared" si="1136"/>
        <v>0</v>
      </c>
      <c r="Y1682" s="48">
        <f t="shared" si="1136"/>
        <v>0</v>
      </c>
      <c r="Z1682" s="48">
        <f t="shared" si="1136"/>
        <v>0</v>
      </c>
      <c r="AA1682" s="48">
        <f t="shared" si="1136"/>
        <v>0</v>
      </c>
      <c r="AB1682" s="48">
        <f t="shared" si="1136"/>
        <v>0</v>
      </c>
      <c r="AC1682" s="48">
        <f t="shared" si="1136"/>
        <v>0</v>
      </c>
      <c r="AD1682" s="48">
        <f t="shared" si="1136"/>
        <v>0</v>
      </c>
      <c r="AE1682" s="48">
        <f t="shared" si="1136"/>
        <v>0</v>
      </c>
      <c r="AF1682" s="48">
        <f t="shared" si="1136"/>
        <v>0</v>
      </c>
      <c r="AG1682" s="48">
        <f t="shared" si="1136"/>
        <v>0</v>
      </c>
      <c r="AH1682" s="48">
        <f t="shared" si="1136"/>
        <v>0</v>
      </c>
      <c r="AI1682" s="48">
        <f t="shared" si="1136"/>
        <v>0</v>
      </c>
      <c r="AJ1682" s="48">
        <f t="shared" si="1136"/>
        <v>0</v>
      </c>
      <c r="AK1682" s="48">
        <f t="shared" si="1136"/>
        <v>0</v>
      </c>
      <c r="AL1682" s="48">
        <f t="shared" si="1136"/>
        <v>0</v>
      </c>
      <c r="AM1682" s="48">
        <f t="shared" si="1136"/>
        <v>0</v>
      </c>
      <c r="AN1682" s="48">
        <f t="shared" si="1136"/>
        <v>0</v>
      </c>
      <c r="AO1682" s="48">
        <f t="shared" si="1136"/>
        <v>0</v>
      </c>
      <c r="AP1682" s="48">
        <f t="shared" si="1136"/>
        <v>0</v>
      </c>
      <c r="AQ1682" s="48">
        <f t="shared" si="1136"/>
        <v>0</v>
      </c>
      <c r="AR1682" s="48">
        <f t="shared" si="1136"/>
        <v>0</v>
      </c>
      <c r="AS1682" s="48">
        <f t="shared" si="1136"/>
        <v>0</v>
      </c>
      <c r="AT1682" s="48">
        <f t="shared" si="1136"/>
        <v>0</v>
      </c>
      <c r="AU1682" s="48">
        <f t="shared" si="1136"/>
        <v>0</v>
      </c>
      <c r="AV1682" s="48">
        <f t="shared" si="1136"/>
        <v>0</v>
      </c>
      <c r="AW1682" s="48">
        <f t="shared" si="1136"/>
        <v>0</v>
      </c>
      <c r="AX1682" s="48">
        <f t="shared" si="1136"/>
        <v>0</v>
      </c>
      <c r="AY1682" s="48">
        <f t="shared" si="1136"/>
        <v>0</v>
      </c>
      <c r="AZ1682" s="48">
        <f t="shared" si="1136"/>
        <v>0</v>
      </c>
      <c r="BA1682" s="48">
        <f t="shared" si="1136"/>
        <v>0</v>
      </c>
      <c r="BB1682" s="48">
        <f t="shared" si="1136"/>
        <v>0</v>
      </c>
      <c r="BC1682" s="48">
        <f t="shared" si="1136"/>
        <v>0</v>
      </c>
      <c r="BD1682" s="48">
        <f t="shared" si="1136"/>
        <v>0</v>
      </c>
    </row>
    <row r="1683" spans="1:59" ht="16" x14ac:dyDescent="0.2">
      <c r="B1683" s="11">
        <f t="shared" ref="B1683:C1688" si="1137">B1682</f>
        <v>55</v>
      </c>
      <c r="C1683" s="12" t="str">
        <f t="shared" si="1137"/>
        <v>SCI HSR 1</v>
      </c>
      <c r="D1683" s="46" t="s">
        <v>260</v>
      </c>
      <c r="E1683" s="32">
        <v>47979</v>
      </c>
      <c r="F1683" s="15"/>
      <c r="G1683" s="46" t="s">
        <v>261</v>
      </c>
      <c r="H1683" s="46" t="s">
        <v>237</v>
      </c>
      <c r="I1683" s="46" t="s">
        <v>238</v>
      </c>
      <c r="J1683" s="46" t="s">
        <v>239</v>
      </c>
      <c r="K1683" s="23"/>
      <c r="O1683" s="15"/>
      <c r="P1683" s="15"/>
      <c r="Q1683" s="15"/>
      <c r="R1683" s="15"/>
      <c r="S1683" s="15"/>
      <c r="T1683" s="15"/>
      <c r="U1683" s="15"/>
      <c r="V1683" s="15"/>
      <c r="W1683" s="15"/>
      <c r="X1683" s="15"/>
      <c r="Y1683" s="15"/>
      <c r="Z1683" s="15"/>
      <c r="AA1683" s="15"/>
      <c r="AB1683" s="15"/>
      <c r="AC1683" s="15"/>
      <c r="AD1683" s="15"/>
      <c r="AE1683" s="15"/>
      <c r="AF1683" s="15"/>
      <c r="AG1683" s="15"/>
      <c r="AH1683" s="15"/>
      <c r="AI1683" s="15"/>
      <c r="AJ1683" s="15"/>
      <c r="AK1683" s="15"/>
      <c r="AL1683" s="15"/>
      <c r="AM1683" s="15"/>
      <c r="AN1683" s="15"/>
      <c r="AO1683" s="15"/>
      <c r="AP1683" s="15"/>
      <c r="AQ1683" s="15"/>
      <c r="AR1683" s="15"/>
      <c r="AS1683" s="15"/>
      <c r="AT1683" s="15"/>
      <c r="AU1683" s="15"/>
      <c r="AV1683" s="15"/>
      <c r="AW1683" s="15"/>
      <c r="AX1683" s="15"/>
      <c r="AY1683" s="15"/>
      <c r="AZ1683" s="15"/>
      <c r="BA1683" s="15"/>
      <c r="BB1683" s="15"/>
      <c r="BC1683" s="15"/>
      <c r="BD1683" s="15"/>
    </row>
    <row r="1684" spans="1:59" ht="16" x14ac:dyDescent="0.2">
      <c r="B1684" s="11">
        <f t="shared" si="1137"/>
        <v>55</v>
      </c>
      <c r="C1684" s="12" t="str">
        <f t="shared" si="1137"/>
        <v>SCI HSR 1</v>
      </c>
      <c r="D1684" s="46" t="s">
        <v>262</v>
      </c>
      <c r="E1684" s="31">
        <v>0</v>
      </c>
      <c r="F1684" s="15"/>
      <c r="G1684" s="49" t="s">
        <v>263</v>
      </c>
      <c r="H1684" s="31">
        <v>0</v>
      </c>
      <c r="I1684" s="32">
        <v>0</v>
      </c>
      <c r="J1684" s="32">
        <v>0</v>
      </c>
      <c r="K1684" s="23"/>
      <c r="L1684" s="50" t="s">
        <v>264</v>
      </c>
      <c r="M1684" s="70"/>
      <c r="N1684" s="70"/>
      <c r="O1684" s="40">
        <f t="shared" ref="O1684:BD1684" si="1138">IFERROR(((O$3&gt;=$E1683)*(O$2&lt;=$E1683))*$E1687,"")</f>
        <v>0</v>
      </c>
      <c r="P1684" s="40">
        <f t="shared" si="1138"/>
        <v>0</v>
      </c>
      <c r="Q1684" s="40">
        <f t="shared" si="1138"/>
        <v>0</v>
      </c>
      <c r="R1684" s="40">
        <f t="shared" si="1138"/>
        <v>0</v>
      </c>
      <c r="S1684" s="40">
        <f t="shared" si="1138"/>
        <v>0</v>
      </c>
      <c r="T1684" s="40">
        <f t="shared" si="1138"/>
        <v>0</v>
      </c>
      <c r="U1684" s="40">
        <f t="shared" si="1138"/>
        <v>0</v>
      </c>
      <c r="V1684" s="40">
        <f t="shared" si="1138"/>
        <v>0</v>
      </c>
      <c r="W1684" s="40">
        <f t="shared" si="1138"/>
        <v>0</v>
      </c>
      <c r="X1684" s="40">
        <f t="shared" si="1138"/>
        <v>0</v>
      </c>
      <c r="Y1684" s="40">
        <f t="shared" si="1138"/>
        <v>0</v>
      </c>
      <c r="Z1684" s="40">
        <f t="shared" si="1138"/>
        <v>0</v>
      </c>
      <c r="AA1684" s="40">
        <f t="shared" si="1138"/>
        <v>0</v>
      </c>
      <c r="AB1684" s="40">
        <f t="shared" si="1138"/>
        <v>0</v>
      </c>
      <c r="AC1684" s="40">
        <f t="shared" si="1138"/>
        <v>0</v>
      </c>
      <c r="AD1684" s="40">
        <f t="shared" si="1138"/>
        <v>0</v>
      </c>
      <c r="AE1684" s="40">
        <f t="shared" si="1138"/>
        <v>0</v>
      </c>
      <c r="AF1684" s="40">
        <f t="shared" si="1138"/>
        <v>0</v>
      </c>
      <c r="AG1684" s="40">
        <f t="shared" si="1138"/>
        <v>0</v>
      </c>
      <c r="AH1684" s="40">
        <f t="shared" si="1138"/>
        <v>0</v>
      </c>
      <c r="AI1684" s="40">
        <f t="shared" si="1138"/>
        <v>0</v>
      </c>
      <c r="AJ1684" s="40">
        <f t="shared" si="1138"/>
        <v>0</v>
      </c>
      <c r="AK1684" s="40">
        <f t="shared" si="1138"/>
        <v>0</v>
      </c>
      <c r="AL1684" s="40">
        <f t="shared" si="1138"/>
        <v>0</v>
      </c>
      <c r="AM1684" s="40">
        <f t="shared" si="1138"/>
        <v>0</v>
      </c>
      <c r="AN1684" s="40">
        <f t="shared" si="1138"/>
        <v>0</v>
      </c>
      <c r="AO1684" s="40">
        <f t="shared" si="1138"/>
        <v>0</v>
      </c>
      <c r="AP1684" s="40">
        <f t="shared" si="1138"/>
        <v>0</v>
      </c>
      <c r="AQ1684" s="40">
        <f t="shared" si="1138"/>
        <v>0</v>
      </c>
      <c r="AR1684" s="40">
        <f t="shared" si="1138"/>
        <v>0</v>
      </c>
      <c r="AS1684" s="40">
        <f t="shared" si="1138"/>
        <v>0</v>
      </c>
      <c r="AT1684" s="40">
        <f t="shared" si="1138"/>
        <v>0</v>
      </c>
      <c r="AU1684" s="40">
        <f t="shared" si="1138"/>
        <v>0</v>
      </c>
      <c r="AV1684" s="40">
        <f t="shared" si="1138"/>
        <v>0</v>
      </c>
      <c r="AW1684" s="40">
        <f t="shared" si="1138"/>
        <v>0</v>
      </c>
      <c r="AX1684" s="40">
        <f t="shared" si="1138"/>
        <v>0</v>
      </c>
      <c r="AY1684" s="40">
        <f t="shared" si="1138"/>
        <v>0</v>
      </c>
      <c r="AZ1684" s="40">
        <f t="shared" si="1138"/>
        <v>0</v>
      </c>
      <c r="BA1684" s="40">
        <f t="shared" si="1138"/>
        <v>0</v>
      </c>
      <c r="BB1684" s="40">
        <f t="shared" si="1138"/>
        <v>0</v>
      </c>
      <c r="BC1684" s="40">
        <f t="shared" si="1138"/>
        <v>0</v>
      </c>
      <c r="BD1684" s="40">
        <f t="shared" si="1138"/>
        <v>0</v>
      </c>
    </row>
    <row r="1685" spans="1:59" ht="16" x14ac:dyDescent="0.2">
      <c r="B1685" s="11">
        <f t="shared" si="1137"/>
        <v>55</v>
      </c>
      <c r="C1685" s="12" t="str">
        <f t="shared" si="1137"/>
        <v>SCI HSR 1</v>
      </c>
      <c r="D1685" s="46" t="s">
        <v>24</v>
      </c>
      <c r="E1685" s="51">
        <f>IF(E1683&gt;MAX($O$3:$BD$3),BD1674,
IF(E1683&lt;MIN($O$3:$BD$3),1,SUMIFS($O1675:$BD1675,$O$2:$BD$2,"&lt;="&amp;E1683,$O$3:$BD$3,"&gt;="&amp;E1683)))</f>
        <v>1.1105825971018544</v>
      </c>
      <c r="F1685" s="15"/>
      <c r="G1685" s="49" t="s">
        <v>265</v>
      </c>
      <c r="H1685" s="31">
        <v>0</v>
      </c>
      <c r="I1685" s="32">
        <v>0</v>
      </c>
      <c r="J1685" s="32">
        <v>0</v>
      </c>
      <c r="K1685" s="23"/>
      <c r="L1685" s="52" t="s">
        <v>266</v>
      </c>
      <c r="M1685" s="72"/>
      <c r="N1685" s="72"/>
      <c r="O1685" s="41">
        <f t="shared" ref="O1685:BD1685" si="1139">IFERROR(((O$3&gt;=$E1680)*(O$2&lt;=$E1680))*$H1688,"")</f>
        <v>0</v>
      </c>
      <c r="P1685" s="41">
        <f t="shared" si="1139"/>
        <v>0</v>
      </c>
      <c r="Q1685" s="41">
        <f t="shared" si="1139"/>
        <v>0</v>
      </c>
      <c r="R1685" s="41">
        <f t="shared" si="1139"/>
        <v>0</v>
      </c>
      <c r="S1685" s="41">
        <f t="shared" si="1139"/>
        <v>0</v>
      </c>
      <c r="T1685" s="41">
        <f t="shared" si="1139"/>
        <v>0</v>
      </c>
      <c r="U1685" s="41">
        <f t="shared" si="1139"/>
        <v>0</v>
      </c>
      <c r="V1685" s="41">
        <f t="shared" si="1139"/>
        <v>0</v>
      </c>
      <c r="W1685" s="41">
        <f t="shared" si="1139"/>
        <v>0</v>
      </c>
      <c r="X1685" s="41">
        <f t="shared" si="1139"/>
        <v>0</v>
      </c>
      <c r="Y1685" s="41">
        <f t="shared" si="1139"/>
        <v>0</v>
      </c>
      <c r="Z1685" s="41">
        <f t="shared" si="1139"/>
        <v>0</v>
      </c>
      <c r="AA1685" s="41">
        <f t="shared" si="1139"/>
        <v>0</v>
      </c>
      <c r="AB1685" s="41">
        <f t="shared" si="1139"/>
        <v>0</v>
      </c>
      <c r="AC1685" s="41">
        <f t="shared" si="1139"/>
        <v>0</v>
      </c>
      <c r="AD1685" s="41">
        <f t="shared" si="1139"/>
        <v>0</v>
      </c>
      <c r="AE1685" s="41">
        <f t="shared" si="1139"/>
        <v>0</v>
      </c>
      <c r="AF1685" s="41">
        <f t="shared" si="1139"/>
        <v>0</v>
      </c>
      <c r="AG1685" s="41">
        <f t="shared" si="1139"/>
        <v>0</v>
      </c>
      <c r="AH1685" s="41">
        <f t="shared" si="1139"/>
        <v>0</v>
      </c>
      <c r="AI1685" s="41">
        <f t="shared" si="1139"/>
        <v>0</v>
      </c>
      <c r="AJ1685" s="41">
        <f t="shared" si="1139"/>
        <v>0</v>
      </c>
      <c r="AK1685" s="41">
        <f t="shared" si="1139"/>
        <v>0</v>
      </c>
      <c r="AL1685" s="41">
        <f t="shared" si="1139"/>
        <v>0</v>
      </c>
      <c r="AM1685" s="41">
        <f t="shared" si="1139"/>
        <v>0</v>
      </c>
      <c r="AN1685" s="41">
        <f t="shared" si="1139"/>
        <v>0</v>
      </c>
      <c r="AO1685" s="41">
        <f t="shared" si="1139"/>
        <v>0</v>
      </c>
      <c r="AP1685" s="41">
        <f t="shared" si="1139"/>
        <v>0</v>
      </c>
      <c r="AQ1685" s="41">
        <f t="shared" si="1139"/>
        <v>0</v>
      </c>
      <c r="AR1685" s="41">
        <f t="shared" si="1139"/>
        <v>0</v>
      </c>
      <c r="AS1685" s="41">
        <f t="shared" si="1139"/>
        <v>0</v>
      </c>
      <c r="AT1685" s="41">
        <f t="shared" si="1139"/>
        <v>0</v>
      </c>
      <c r="AU1685" s="41">
        <f t="shared" si="1139"/>
        <v>0</v>
      </c>
      <c r="AV1685" s="41">
        <f t="shared" si="1139"/>
        <v>0</v>
      </c>
      <c r="AW1685" s="41">
        <f t="shared" si="1139"/>
        <v>0</v>
      </c>
      <c r="AX1685" s="41">
        <f t="shared" si="1139"/>
        <v>0</v>
      </c>
      <c r="AY1685" s="41">
        <f t="shared" si="1139"/>
        <v>0</v>
      </c>
      <c r="AZ1685" s="41">
        <f t="shared" si="1139"/>
        <v>0</v>
      </c>
      <c r="BA1685" s="41">
        <f t="shared" si="1139"/>
        <v>0</v>
      </c>
      <c r="BB1685" s="41">
        <f t="shared" si="1139"/>
        <v>0</v>
      </c>
      <c r="BC1685" s="41">
        <f t="shared" si="1139"/>
        <v>0</v>
      </c>
      <c r="BD1685" s="41">
        <f t="shared" si="1139"/>
        <v>0</v>
      </c>
    </row>
    <row r="1686" spans="1:59" ht="16" x14ac:dyDescent="0.2">
      <c r="B1686" s="11">
        <f t="shared" si="1137"/>
        <v>55</v>
      </c>
      <c r="C1686" s="12" t="str">
        <f t="shared" si="1137"/>
        <v>SCI HSR 1</v>
      </c>
      <c r="D1686" s="46" t="s">
        <v>8</v>
      </c>
      <c r="E1686" s="42">
        <v>0</v>
      </c>
      <c r="F1686" s="15"/>
      <c r="G1686" s="49" t="s">
        <v>267</v>
      </c>
      <c r="H1686" s="31">
        <v>0</v>
      </c>
      <c r="I1686" s="32">
        <v>0</v>
      </c>
      <c r="J1686" s="32">
        <v>0</v>
      </c>
      <c r="L1686" s="52" t="s">
        <v>268</v>
      </c>
      <c r="M1686" s="72"/>
      <c r="N1686" s="72"/>
      <c r="O1686" s="41">
        <f t="shared" ref="O1686:BD1686" si="1140">IFERROR(((O$3&gt;=$E1683)*(O$2&lt;=$E1683))*$J1688,"")</f>
        <v>0</v>
      </c>
      <c r="P1686" s="41">
        <f t="shared" si="1140"/>
        <v>0</v>
      </c>
      <c r="Q1686" s="41">
        <f t="shared" si="1140"/>
        <v>0</v>
      </c>
      <c r="R1686" s="41">
        <f t="shared" si="1140"/>
        <v>0</v>
      </c>
      <c r="S1686" s="41">
        <f t="shared" si="1140"/>
        <v>0</v>
      </c>
      <c r="T1686" s="41">
        <f t="shared" si="1140"/>
        <v>0</v>
      </c>
      <c r="U1686" s="41">
        <f t="shared" si="1140"/>
        <v>0</v>
      </c>
      <c r="V1686" s="41">
        <f t="shared" si="1140"/>
        <v>0</v>
      </c>
      <c r="W1686" s="41">
        <f t="shared" si="1140"/>
        <v>0</v>
      </c>
      <c r="X1686" s="41">
        <f t="shared" si="1140"/>
        <v>0</v>
      </c>
      <c r="Y1686" s="41">
        <f t="shared" si="1140"/>
        <v>0</v>
      </c>
      <c r="Z1686" s="41">
        <f t="shared" si="1140"/>
        <v>0</v>
      </c>
      <c r="AA1686" s="41">
        <f t="shared" si="1140"/>
        <v>0</v>
      </c>
      <c r="AB1686" s="41">
        <f t="shared" si="1140"/>
        <v>0</v>
      </c>
      <c r="AC1686" s="41">
        <f t="shared" si="1140"/>
        <v>0</v>
      </c>
      <c r="AD1686" s="41">
        <f t="shared" si="1140"/>
        <v>0</v>
      </c>
      <c r="AE1686" s="41">
        <f t="shared" si="1140"/>
        <v>0</v>
      </c>
      <c r="AF1686" s="41">
        <f t="shared" si="1140"/>
        <v>0</v>
      </c>
      <c r="AG1686" s="41">
        <f t="shared" si="1140"/>
        <v>0</v>
      </c>
      <c r="AH1686" s="41">
        <f t="shared" si="1140"/>
        <v>0</v>
      </c>
      <c r="AI1686" s="41">
        <f t="shared" si="1140"/>
        <v>0</v>
      </c>
      <c r="AJ1686" s="41">
        <f t="shared" si="1140"/>
        <v>0</v>
      </c>
      <c r="AK1686" s="41">
        <f t="shared" si="1140"/>
        <v>0</v>
      </c>
      <c r="AL1686" s="41">
        <f t="shared" si="1140"/>
        <v>0</v>
      </c>
      <c r="AM1686" s="41">
        <f t="shared" si="1140"/>
        <v>0</v>
      </c>
      <c r="AN1686" s="41">
        <f t="shared" si="1140"/>
        <v>0</v>
      </c>
      <c r="AO1686" s="41">
        <f t="shared" si="1140"/>
        <v>0</v>
      </c>
      <c r="AP1686" s="41">
        <f t="shared" si="1140"/>
        <v>0</v>
      </c>
      <c r="AQ1686" s="41">
        <f t="shared" si="1140"/>
        <v>0</v>
      </c>
      <c r="AR1686" s="41">
        <f t="shared" si="1140"/>
        <v>0</v>
      </c>
      <c r="AS1686" s="41">
        <f t="shared" si="1140"/>
        <v>0</v>
      </c>
      <c r="AT1686" s="41">
        <f t="shared" si="1140"/>
        <v>0</v>
      </c>
      <c r="AU1686" s="41">
        <f t="shared" si="1140"/>
        <v>0</v>
      </c>
      <c r="AV1686" s="41">
        <f t="shared" si="1140"/>
        <v>0</v>
      </c>
      <c r="AW1686" s="41">
        <f t="shared" si="1140"/>
        <v>0</v>
      </c>
      <c r="AX1686" s="41">
        <f t="shared" si="1140"/>
        <v>0</v>
      </c>
      <c r="AY1686" s="41">
        <f t="shared" si="1140"/>
        <v>0</v>
      </c>
      <c r="AZ1686" s="41">
        <f t="shared" si="1140"/>
        <v>0</v>
      </c>
      <c r="BA1686" s="41">
        <f t="shared" si="1140"/>
        <v>0</v>
      </c>
      <c r="BB1686" s="41">
        <f t="shared" si="1140"/>
        <v>0</v>
      </c>
      <c r="BC1686" s="41">
        <f t="shared" si="1140"/>
        <v>0</v>
      </c>
      <c r="BD1686" s="41">
        <f t="shared" si="1140"/>
        <v>0</v>
      </c>
    </row>
    <row r="1687" spans="1:59" ht="16" x14ac:dyDescent="0.2">
      <c r="B1687" s="11">
        <f t="shared" si="1137"/>
        <v>55</v>
      </c>
      <c r="C1687" s="12" t="str">
        <f t="shared" si="1137"/>
        <v>SCI HSR 1</v>
      </c>
      <c r="D1687" s="46" t="s">
        <v>269</v>
      </c>
      <c r="E1687" s="31">
        <v>0</v>
      </c>
      <c r="F1687" s="15"/>
      <c r="G1687" s="53"/>
      <c r="H1687" s="15"/>
      <c r="I1687" s="15"/>
      <c r="J1687" s="23"/>
      <c r="L1687" s="52" t="s">
        <v>270</v>
      </c>
      <c r="M1687" s="72"/>
      <c r="N1687" s="72"/>
      <c r="O1687" s="41">
        <f t="shared" ref="O1687:BD1687" si="1141">IFERROR(((O$3&gt;=$J1677)*(O$2&lt;=$J1677))*$E1688,"")</f>
        <v>0</v>
      </c>
      <c r="P1687" s="41">
        <f t="shared" si="1141"/>
        <v>0</v>
      </c>
      <c r="Q1687" s="41">
        <f t="shared" si="1141"/>
        <v>0</v>
      </c>
      <c r="R1687" s="41">
        <f t="shared" si="1141"/>
        <v>0</v>
      </c>
      <c r="S1687" s="41">
        <f t="shared" si="1141"/>
        <v>0</v>
      </c>
      <c r="T1687" s="41">
        <f t="shared" si="1141"/>
        <v>0</v>
      </c>
      <c r="U1687" s="41">
        <f t="shared" si="1141"/>
        <v>0</v>
      </c>
      <c r="V1687" s="41">
        <f t="shared" si="1141"/>
        <v>0</v>
      </c>
      <c r="W1687" s="41">
        <f t="shared" si="1141"/>
        <v>0</v>
      </c>
      <c r="X1687" s="41">
        <f t="shared" si="1141"/>
        <v>0</v>
      </c>
      <c r="Y1687" s="41">
        <f t="shared" si="1141"/>
        <v>0</v>
      </c>
      <c r="Z1687" s="41">
        <f t="shared" si="1141"/>
        <v>0</v>
      </c>
      <c r="AA1687" s="41">
        <f t="shared" si="1141"/>
        <v>0</v>
      </c>
      <c r="AB1687" s="41">
        <f t="shared" si="1141"/>
        <v>0</v>
      </c>
      <c r="AC1687" s="41">
        <f t="shared" si="1141"/>
        <v>0</v>
      </c>
      <c r="AD1687" s="41">
        <f t="shared" si="1141"/>
        <v>0</v>
      </c>
      <c r="AE1687" s="41">
        <f t="shared" si="1141"/>
        <v>0</v>
      </c>
      <c r="AF1687" s="41">
        <f t="shared" si="1141"/>
        <v>0</v>
      </c>
      <c r="AG1687" s="41">
        <f t="shared" si="1141"/>
        <v>0</v>
      </c>
      <c r="AH1687" s="41">
        <f t="shared" si="1141"/>
        <v>0</v>
      </c>
      <c r="AI1687" s="41">
        <f t="shared" si="1141"/>
        <v>0</v>
      </c>
      <c r="AJ1687" s="41">
        <f t="shared" si="1141"/>
        <v>0</v>
      </c>
      <c r="AK1687" s="41">
        <f t="shared" si="1141"/>
        <v>0</v>
      </c>
      <c r="AL1687" s="41">
        <f t="shared" si="1141"/>
        <v>0</v>
      </c>
      <c r="AM1687" s="41">
        <f t="shared" si="1141"/>
        <v>0</v>
      </c>
      <c r="AN1687" s="41">
        <f t="shared" si="1141"/>
        <v>0</v>
      </c>
      <c r="AO1687" s="41">
        <f t="shared" si="1141"/>
        <v>0</v>
      </c>
      <c r="AP1687" s="41">
        <f t="shared" si="1141"/>
        <v>0</v>
      </c>
      <c r="AQ1687" s="41">
        <f t="shared" si="1141"/>
        <v>0</v>
      </c>
      <c r="AR1687" s="41">
        <f t="shared" si="1141"/>
        <v>0</v>
      </c>
      <c r="AS1687" s="41">
        <f t="shared" si="1141"/>
        <v>0</v>
      </c>
      <c r="AT1687" s="41">
        <f t="shared" si="1141"/>
        <v>0</v>
      </c>
      <c r="AU1687" s="41">
        <f t="shared" si="1141"/>
        <v>0</v>
      </c>
      <c r="AV1687" s="41">
        <f t="shared" si="1141"/>
        <v>0</v>
      </c>
      <c r="AW1687" s="41">
        <f t="shared" si="1141"/>
        <v>0</v>
      </c>
      <c r="AX1687" s="41">
        <f t="shared" si="1141"/>
        <v>0</v>
      </c>
      <c r="AY1687" s="41">
        <f t="shared" si="1141"/>
        <v>0</v>
      </c>
      <c r="AZ1687" s="41">
        <f t="shared" si="1141"/>
        <v>0</v>
      </c>
      <c r="BA1687" s="41">
        <f t="shared" si="1141"/>
        <v>0</v>
      </c>
      <c r="BB1687" s="41">
        <f t="shared" si="1141"/>
        <v>0</v>
      </c>
      <c r="BC1687" s="41">
        <f t="shared" si="1141"/>
        <v>0</v>
      </c>
      <c r="BD1687" s="41">
        <f t="shared" si="1141"/>
        <v>0</v>
      </c>
    </row>
    <row r="1688" spans="1:59" ht="16" x14ac:dyDescent="0.2">
      <c r="B1688" s="11">
        <f t="shared" si="1137"/>
        <v>55</v>
      </c>
      <c r="C1688" s="12" t="str">
        <f t="shared" si="1137"/>
        <v>SCI HSR 1</v>
      </c>
      <c r="D1688" s="46" t="s">
        <v>270</v>
      </c>
      <c r="E1688" s="31">
        <v>0</v>
      </c>
      <c r="F1688" s="15"/>
      <c r="G1688" s="46" t="s">
        <v>266</v>
      </c>
      <c r="H1688" s="31">
        <v>0</v>
      </c>
      <c r="I1688" s="46" t="s">
        <v>268</v>
      </c>
      <c r="J1688" s="31">
        <v>0</v>
      </c>
      <c r="L1688" s="54" t="s">
        <v>271</v>
      </c>
      <c r="M1688" s="73"/>
      <c r="N1688" s="73"/>
      <c r="O1688" s="45">
        <f t="shared" ref="O1688:BD1688" si="1142">IFERROR(-($E1669+$H1669+$J1669)*O1670,"")</f>
        <v>0</v>
      </c>
      <c r="P1688" s="45">
        <f t="shared" si="1142"/>
        <v>0</v>
      </c>
      <c r="Q1688" s="45">
        <f t="shared" si="1142"/>
        <v>0</v>
      </c>
      <c r="R1688" s="45">
        <f t="shared" si="1142"/>
        <v>0</v>
      </c>
      <c r="S1688" s="45">
        <f t="shared" si="1142"/>
        <v>0</v>
      </c>
      <c r="T1688" s="45">
        <f t="shared" si="1142"/>
        <v>0</v>
      </c>
      <c r="U1688" s="45">
        <f t="shared" si="1142"/>
        <v>0</v>
      </c>
      <c r="V1688" s="45">
        <f t="shared" si="1142"/>
        <v>0</v>
      </c>
      <c r="W1688" s="45">
        <f t="shared" si="1142"/>
        <v>0</v>
      </c>
      <c r="X1688" s="45">
        <f t="shared" si="1142"/>
        <v>0</v>
      </c>
      <c r="Y1688" s="45">
        <f t="shared" si="1142"/>
        <v>0</v>
      </c>
      <c r="Z1688" s="45">
        <f t="shared" si="1142"/>
        <v>0</v>
      </c>
      <c r="AA1688" s="45">
        <f t="shared" si="1142"/>
        <v>0</v>
      </c>
      <c r="AB1688" s="45">
        <f t="shared" si="1142"/>
        <v>0</v>
      </c>
      <c r="AC1688" s="45">
        <f t="shared" si="1142"/>
        <v>0</v>
      </c>
      <c r="AD1688" s="45">
        <f t="shared" si="1142"/>
        <v>0</v>
      </c>
      <c r="AE1688" s="45">
        <f t="shared" si="1142"/>
        <v>0</v>
      </c>
      <c r="AF1688" s="45">
        <f t="shared" si="1142"/>
        <v>0</v>
      </c>
      <c r="AG1688" s="45">
        <f t="shared" si="1142"/>
        <v>0</v>
      </c>
      <c r="AH1688" s="45">
        <f t="shared" si="1142"/>
        <v>0</v>
      </c>
      <c r="AI1688" s="45">
        <f t="shared" si="1142"/>
        <v>0</v>
      </c>
      <c r="AJ1688" s="45">
        <f t="shared" si="1142"/>
        <v>0</v>
      </c>
      <c r="AK1688" s="45">
        <f t="shared" si="1142"/>
        <v>0</v>
      </c>
      <c r="AL1688" s="45">
        <f t="shared" si="1142"/>
        <v>0</v>
      </c>
      <c r="AM1688" s="45">
        <f t="shared" si="1142"/>
        <v>0</v>
      </c>
      <c r="AN1688" s="45">
        <f t="shared" si="1142"/>
        <v>0</v>
      </c>
      <c r="AO1688" s="45">
        <f t="shared" si="1142"/>
        <v>0</v>
      </c>
      <c r="AP1688" s="45">
        <f t="shared" si="1142"/>
        <v>0</v>
      </c>
      <c r="AQ1688" s="45">
        <f t="shared" si="1142"/>
        <v>0</v>
      </c>
      <c r="AR1688" s="45">
        <f t="shared" si="1142"/>
        <v>0</v>
      </c>
      <c r="AS1688" s="45">
        <f t="shared" si="1142"/>
        <v>0</v>
      </c>
      <c r="AT1688" s="45">
        <f t="shared" si="1142"/>
        <v>0</v>
      </c>
      <c r="AU1688" s="45">
        <f t="shared" si="1142"/>
        <v>0</v>
      </c>
      <c r="AV1688" s="45">
        <f t="shared" si="1142"/>
        <v>0</v>
      </c>
      <c r="AW1688" s="45">
        <f t="shared" si="1142"/>
        <v>0</v>
      </c>
      <c r="AX1688" s="45">
        <f t="shared" si="1142"/>
        <v>0</v>
      </c>
      <c r="AY1688" s="45">
        <f t="shared" si="1142"/>
        <v>0</v>
      </c>
      <c r="AZ1688" s="45">
        <f t="shared" si="1142"/>
        <v>0</v>
      </c>
      <c r="BA1688" s="45">
        <f t="shared" si="1142"/>
        <v>0</v>
      </c>
      <c r="BB1688" s="45">
        <f t="shared" si="1142"/>
        <v>0</v>
      </c>
      <c r="BC1688" s="45">
        <f t="shared" si="1142"/>
        <v>0</v>
      </c>
      <c r="BD1688" s="45">
        <f t="shared" si="1142"/>
        <v>0</v>
      </c>
    </row>
    <row r="1689" spans="1:59" x14ac:dyDescent="0.2">
      <c r="A1689"/>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row>
    <row r="1690" spans="1:59" ht="16" x14ac:dyDescent="0.2">
      <c r="A1690"/>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s="1"/>
    </row>
    <row r="1691" spans="1:59" ht="16" x14ac:dyDescent="0.2">
      <c r="A1691" s="1"/>
      <c r="B1691" s="67">
        <v>56</v>
      </c>
      <c r="C1691" s="68" t="str">
        <f>H1693</f>
        <v>SCI HSR 1</v>
      </c>
      <c r="D1691" s="69" t="s">
        <v>108</v>
      </c>
      <c r="E1691" s="69"/>
      <c r="F1691" s="69"/>
      <c r="G1691" s="69"/>
      <c r="H1691" s="69"/>
      <c r="I1691" s="69"/>
      <c r="J1691" s="69"/>
      <c r="K1691" s="68"/>
      <c r="L1691" s="68"/>
      <c r="M1691" s="68"/>
      <c r="N1691" s="68"/>
      <c r="O1691" s="82"/>
      <c r="P1691" s="82"/>
      <c r="Q1691" s="82"/>
      <c r="R1691" s="82"/>
      <c r="S1691" s="82"/>
      <c r="T1691" s="82"/>
      <c r="U1691" s="82"/>
      <c r="V1691" s="82"/>
      <c r="W1691" s="82"/>
      <c r="X1691" s="82"/>
      <c r="Y1691" s="82"/>
      <c r="Z1691" s="82"/>
      <c r="AA1691" s="82"/>
      <c r="AB1691" s="82"/>
      <c r="AC1691" s="82"/>
      <c r="AD1691" s="82"/>
      <c r="AE1691" s="82"/>
      <c r="AF1691" s="82"/>
      <c r="AG1691" s="82"/>
      <c r="AH1691" s="82"/>
      <c r="AI1691" s="82"/>
      <c r="AJ1691" s="82"/>
      <c r="AK1691" s="82"/>
      <c r="AL1691" s="82"/>
      <c r="AM1691" s="82"/>
      <c r="AN1691" s="82"/>
      <c r="AO1691" s="82"/>
      <c r="AP1691" s="82"/>
      <c r="AQ1691" s="82"/>
      <c r="AR1691" s="82"/>
      <c r="AS1691" s="82"/>
      <c r="AT1691" s="82"/>
      <c r="AU1691" s="82"/>
      <c r="AV1691" s="82"/>
      <c r="AW1691" s="82"/>
      <c r="AX1691" s="82"/>
      <c r="AY1691" s="82"/>
      <c r="AZ1691" s="82"/>
      <c r="BA1691" s="82"/>
      <c r="BB1691" s="82"/>
      <c r="BC1691" s="82"/>
      <c r="BD1691" s="82"/>
      <c r="BE1691" s="1"/>
      <c r="BF1691" s="1"/>
      <c r="BG1691" s="1"/>
    </row>
    <row r="1692" spans="1:59" ht="16" x14ac:dyDescent="0.2">
      <c r="A1692" s="35"/>
      <c r="B1692" s="11">
        <f>B1691</f>
        <v>56</v>
      </c>
      <c r="C1692" s="12" t="str">
        <f>C1691</f>
        <v>SCI HSR 1</v>
      </c>
      <c r="D1692" s="35"/>
      <c r="E1692" s="35"/>
      <c r="F1692" s="35"/>
      <c r="G1692" s="35"/>
      <c r="H1692" s="35"/>
      <c r="I1692" s="35"/>
      <c r="J1692" s="35"/>
      <c r="K1692" s="35"/>
      <c r="L1692" s="35"/>
      <c r="M1692" s="35"/>
      <c r="N1692" s="35"/>
      <c r="O1692" s="44"/>
      <c r="P1692" s="44"/>
      <c r="Q1692" s="44"/>
      <c r="R1692" s="44"/>
      <c r="S1692" s="44"/>
      <c r="T1692" s="44"/>
      <c r="U1692" s="44"/>
      <c r="V1692" s="44"/>
      <c r="W1692" s="44"/>
      <c r="X1692" s="44"/>
      <c r="Y1692" s="44"/>
      <c r="Z1692" s="44"/>
      <c r="AA1692" s="44"/>
      <c r="AB1692" s="44"/>
      <c r="AC1692" s="44"/>
      <c r="AD1692" s="44"/>
      <c r="AE1692" s="44"/>
      <c r="AF1692" s="44"/>
      <c r="AG1692" s="44"/>
      <c r="AH1692" s="44"/>
      <c r="AI1692" s="44"/>
      <c r="AJ1692" s="44"/>
      <c r="AK1692" s="44"/>
      <c r="AL1692" s="44"/>
      <c r="AM1692" s="44"/>
      <c r="AN1692" s="44"/>
      <c r="AO1692" s="44"/>
      <c r="AP1692" s="44"/>
      <c r="AQ1692" s="44"/>
      <c r="AR1692" s="44"/>
      <c r="AS1692" s="44"/>
      <c r="AT1692" s="44"/>
      <c r="AU1692" s="44"/>
      <c r="AV1692" s="44"/>
      <c r="AW1692" s="44"/>
      <c r="AX1692" s="44"/>
      <c r="AY1692" s="44"/>
      <c r="AZ1692" s="44"/>
      <c r="BA1692" s="44"/>
      <c r="BB1692" s="44"/>
      <c r="BC1692" s="44"/>
      <c r="BD1692" s="44"/>
      <c r="BE1692" s="35"/>
      <c r="BF1692" s="35"/>
      <c r="BG1692" s="35"/>
    </row>
    <row r="1693" spans="1:59" ht="16" x14ac:dyDescent="0.2">
      <c r="B1693" s="11">
        <f t="shared" ref="B1693:C1708" si="1143">B1692</f>
        <v>56</v>
      </c>
      <c r="C1693" s="12" t="str">
        <f t="shared" si="1143"/>
        <v>SCI HSR 1</v>
      </c>
      <c r="D1693" s="13" t="s">
        <v>2</v>
      </c>
      <c r="E1693" s="14" t="s">
        <v>109</v>
      </c>
      <c r="F1693" s="15"/>
      <c r="G1693" s="13" t="s">
        <v>229</v>
      </c>
      <c r="H1693" s="14" t="s">
        <v>99</v>
      </c>
      <c r="I1693" s="14"/>
      <c r="J1693" s="14"/>
      <c r="L1693" s="16" t="s">
        <v>230</v>
      </c>
      <c r="M1693" s="70"/>
      <c r="N1693" s="70"/>
      <c r="O1693" s="17">
        <f>($E1704&gt;0)*($E1698&lt;O$2)*(EDATE($E1698,$E1704)&gt;O$3)*((O$3-O$2+1)/O$4)
+($E1704&gt;0)*($E1698&lt;O$2)*(EDATE($E1698,$E1704)&gt;=O$2)*(EDATE($E1698,$E1704)&lt;=O$3)*((EDATE($E1698,$E1704)-O$2)/O$4)
+($E1704&gt;0)*($E1698&lt;O$2)*(EDATE($E1698,$E1704)&lt;O$2)*(0)
+($E1704&gt;0)*($E1698&gt;=O$2)*($E1698&lt;=O$3)*(EDATE($E1698,$E1704)&gt;=O$2)*(EDATE($E1698,$E1704)&lt;=O$3)*((EDATE($E1698,$E1704)-$E1698+1)/O$4)
+($E1704&gt;0)*($E1698&gt;=O$2)*($E1698&lt;=O$3)*(EDATE($E1698,$E1704)&gt;O$3)*((O$3-$E1698+1)/O$4)
+($E1704&gt;0)*($E1698&gt;O$3)*(0)</f>
        <v>0</v>
      </c>
      <c r="P1693" s="17">
        <f t="shared" ref="P1693:BD1693" si="1144">($E1704&gt;0)*($E1698&lt;P$2)*(EDATE($E1698,$E1704)&gt;P$3)*((P$3-P$2+1)/P$4)
+($E1704&gt;0)*($E1698&lt;P$2)*(EDATE($E1698,$E1704)&gt;=P$2)*(EDATE($E1698,$E1704)&lt;=P$3)*((EDATE($E1698,$E1704)-P$2)/P$4)
+($E1704&gt;0)*($E1698&lt;P$2)*(EDATE($E1698,$E1704)&lt;P$2)*(0)
+($E1704&gt;0)*($E1698&gt;=P$2)*($E1698&lt;=P$3)*(EDATE($E1698,$E1704)&gt;=P$2)*(EDATE($E1698,$E1704)&lt;=P$3)*((EDATE($E1698,$E1704)-$E1698+1)/P$4)
+($E1704&gt;0)*($E1698&gt;=P$2)*($E1698&lt;=P$3)*(EDATE($E1698,$E1704)&gt;P$3)*((P$3-$E1698+1)/P$4)
+($E1704&gt;0)*($E1698&gt;P$3)*(0)</f>
        <v>0</v>
      </c>
      <c r="Q1693" s="17">
        <f t="shared" si="1144"/>
        <v>0</v>
      </c>
      <c r="R1693" s="17">
        <f t="shared" si="1144"/>
        <v>0</v>
      </c>
      <c r="S1693" s="17">
        <f t="shared" si="1144"/>
        <v>0</v>
      </c>
      <c r="T1693" s="17">
        <f t="shared" si="1144"/>
        <v>0</v>
      </c>
      <c r="U1693" s="17">
        <f t="shared" si="1144"/>
        <v>0</v>
      </c>
      <c r="V1693" s="17">
        <f t="shared" si="1144"/>
        <v>0</v>
      </c>
      <c r="W1693" s="17">
        <f t="shared" si="1144"/>
        <v>0</v>
      </c>
      <c r="X1693" s="17">
        <f t="shared" si="1144"/>
        <v>0</v>
      </c>
      <c r="Y1693" s="17">
        <f t="shared" si="1144"/>
        <v>0</v>
      </c>
      <c r="Z1693" s="17">
        <f t="shared" si="1144"/>
        <v>0</v>
      </c>
      <c r="AA1693" s="17">
        <f t="shared" si="1144"/>
        <v>0</v>
      </c>
      <c r="AB1693" s="17">
        <f t="shared" si="1144"/>
        <v>0</v>
      </c>
      <c r="AC1693" s="17">
        <f t="shared" si="1144"/>
        <v>0</v>
      </c>
      <c r="AD1693" s="17">
        <f t="shared" si="1144"/>
        <v>0</v>
      </c>
      <c r="AE1693" s="17">
        <f t="shared" si="1144"/>
        <v>0</v>
      </c>
      <c r="AF1693" s="17">
        <f t="shared" si="1144"/>
        <v>0</v>
      </c>
      <c r="AG1693" s="17">
        <f t="shared" si="1144"/>
        <v>0</v>
      </c>
      <c r="AH1693" s="17">
        <f t="shared" si="1144"/>
        <v>0</v>
      </c>
      <c r="AI1693" s="17">
        <f t="shared" si="1144"/>
        <v>0</v>
      </c>
      <c r="AJ1693" s="17">
        <f t="shared" si="1144"/>
        <v>0</v>
      </c>
      <c r="AK1693" s="17">
        <f t="shared" si="1144"/>
        <v>0</v>
      </c>
      <c r="AL1693" s="17">
        <f t="shared" si="1144"/>
        <v>0</v>
      </c>
      <c r="AM1693" s="17">
        <f t="shared" si="1144"/>
        <v>0</v>
      </c>
      <c r="AN1693" s="17">
        <f t="shared" si="1144"/>
        <v>0</v>
      </c>
      <c r="AO1693" s="17">
        <f t="shared" si="1144"/>
        <v>0</v>
      </c>
      <c r="AP1693" s="17">
        <f t="shared" si="1144"/>
        <v>0</v>
      </c>
      <c r="AQ1693" s="17">
        <f t="shared" si="1144"/>
        <v>0</v>
      </c>
      <c r="AR1693" s="17">
        <f t="shared" si="1144"/>
        <v>0</v>
      </c>
      <c r="AS1693" s="17">
        <f t="shared" si="1144"/>
        <v>0</v>
      </c>
      <c r="AT1693" s="17">
        <f t="shared" si="1144"/>
        <v>0</v>
      </c>
      <c r="AU1693" s="17">
        <f t="shared" si="1144"/>
        <v>0</v>
      </c>
      <c r="AV1693" s="17">
        <f t="shared" si="1144"/>
        <v>0</v>
      </c>
      <c r="AW1693" s="17">
        <f t="shared" si="1144"/>
        <v>0</v>
      </c>
      <c r="AX1693" s="17">
        <f t="shared" si="1144"/>
        <v>0</v>
      </c>
      <c r="AY1693" s="17">
        <f t="shared" si="1144"/>
        <v>0</v>
      </c>
      <c r="AZ1693" s="17">
        <f t="shared" si="1144"/>
        <v>0</v>
      </c>
      <c r="BA1693" s="17">
        <f t="shared" si="1144"/>
        <v>0</v>
      </c>
      <c r="BB1693" s="17">
        <f t="shared" si="1144"/>
        <v>0</v>
      </c>
      <c r="BC1693" s="17">
        <f t="shared" si="1144"/>
        <v>0</v>
      </c>
      <c r="BD1693" s="17">
        <f t="shared" si="1144"/>
        <v>0</v>
      </c>
    </row>
    <row r="1694" spans="1:59" ht="16" x14ac:dyDescent="0.2">
      <c r="B1694" s="11">
        <f t="shared" si="1143"/>
        <v>56</v>
      </c>
      <c r="C1694" s="12" t="str">
        <f t="shared" si="1143"/>
        <v>SCI HSR 1</v>
      </c>
      <c r="D1694" s="13" t="s">
        <v>7</v>
      </c>
      <c r="E1694" s="18">
        <v>110.5</v>
      </c>
      <c r="F1694" s="15"/>
      <c r="G1694" s="13" t="s">
        <v>0</v>
      </c>
      <c r="H1694" s="19">
        <v>82.5</v>
      </c>
      <c r="I1694" s="13" t="s">
        <v>20</v>
      </c>
      <c r="J1694" s="19">
        <v>111</v>
      </c>
      <c r="L1694" s="20" t="s">
        <v>231</v>
      </c>
      <c r="M1694" s="72"/>
      <c r="N1694" s="72"/>
      <c r="O1694" s="21">
        <f>($H1699&gt;0)*($J1699&lt;O$2)*0
+($H1699&gt;0)*($J1699&gt;=O$2)*($J1699&lt;=O$3)*(($J1699-O$2+1)/O$4)
+($H1699&gt;0)*($J1699&gt;O$3)*($I1699&gt;O$3)*0
+($H1699&gt;0)*($J1699&gt;O$3)*($I1699&lt;=O$3)*($I1699&gt;=O$2)*((O$3-$I1699+1)/O$4)
+($H1699&gt;0)*($J1699&gt;O$3)*($I1699&lt;O$2)*1
+($H1699&gt;0)*($I1699&gt;O$3)*0
+($H1700&gt;0)*($J$2350&lt;O$2)*0
+($H1700&gt;0)*($J1700&gt;=O$2)*($J1700&lt;=O$3)*(($J1700-O$2+1)/O$4)
+($H1700&gt;0)*($J1700&gt;O$3)*($I1700&gt;O$3)*0
+($H1700&gt;0)*($J1700&gt;O$3)*($I1700&lt;=O$3)*($I1700&gt;=O$2)*((O$3-$I1700+1)/O$4)
+($H1700&gt;0)*($J1700&gt;O$3)*($I1700&lt;O$2)*1
+($H1700&gt;0)*($I1700&gt;O$3)*0
+($H1701&gt;0)*($J1701&lt;O$2)*0
+($H1701&gt;0)*($J1701&gt;=O$2)*($J1701&lt;=O$3)*(($J1701-O$2+1)/O$4)
+($H1701&gt;0)*($J1701&gt;O$3)*($I1701&gt;O$3)*0
+($H1701&gt;0)*($J1701&gt;O$3)*($I1701&lt;=O$3)*($I1701&gt;=O$2)*((O$3-$I1701+1)/O$4)
+($H1701&gt;0)*($J1701&gt;O$3)*($I1701&lt;O$2)*1
+($H1701&gt;0)*($I1701&gt;O$3)*0</f>
        <v>1</v>
      </c>
      <c r="P1694" s="21">
        <f t="shared" ref="P1694:BD1694" si="1145">($H1699&gt;0)*($J1699&lt;P$2)*0
+($H1699&gt;0)*($J1699&gt;=P$2)*($J1699&lt;=P$3)*(($J1699-P$2+1)/P$4)
+($H1699&gt;0)*($J1699&gt;P$3)*($I1699&gt;P$3)*0
+($H1699&gt;0)*($J1699&gt;P$3)*($I1699&lt;=P$3)*($I1699&gt;=P$2)*((P$3-$I1699+1)/P$4)
+($H1699&gt;0)*($J1699&gt;P$3)*($I1699&lt;P$2)*1
+($H1699&gt;0)*($I1699&gt;P$3)*0
+($H1700&gt;0)*($J$2350&lt;P$2)*0
+($H1700&gt;0)*($J1700&gt;=P$2)*($J1700&lt;=P$3)*(($J1700-P$2+1)/P$4)
+($H1700&gt;0)*($J1700&gt;P$3)*($I1700&gt;P$3)*0
+($H1700&gt;0)*($J1700&gt;P$3)*($I1700&lt;=P$3)*($I1700&gt;=P$2)*((P$3-$I1700+1)/P$4)
+($H1700&gt;0)*($J1700&gt;P$3)*($I1700&lt;P$2)*1
+($H1700&gt;0)*($I1700&gt;P$3)*0
+($H1701&gt;0)*($J1701&lt;P$2)*0
+($H1701&gt;0)*($J1701&gt;=P$2)*($J1701&lt;=P$3)*(($J1701-P$2+1)/P$4)
+($H1701&gt;0)*($J1701&gt;P$3)*($I1701&gt;P$3)*0
+($H1701&gt;0)*($J1701&gt;P$3)*($I1701&lt;=P$3)*($I1701&gt;=P$2)*((P$3-$I1701+1)/P$4)
+($H1701&gt;0)*($J1701&gt;P$3)*($I1701&lt;P$2)*1
+($H1701&gt;0)*($I1701&gt;P$3)*0</f>
        <v>1</v>
      </c>
      <c r="Q1694" s="21">
        <f t="shared" si="1145"/>
        <v>1</v>
      </c>
      <c r="R1694" s="21">
        <f t="shared" si="1145"/>
        <v>1</v>
      </c>
      <c r="S1694" s="21">
        <f t="shared" si="1145"/>
        <v>1</v>
      </c>
      <c r="T1694" s="21">
        <f t="shared" si="1145"/>
        <v>1</v>
      </c>
      <c r="U1694" s="21">
        <f t="shared" si="1145"/>
        <v>0.84615384615384615</v>
      </c>
      <c r="V1694" s="21">
        <f t="shared" si="1145"/>
        <v>0</v>
      </c>
      <c r="W1694" s="21">
        <f t="shared" si="1145"/>
        <v>0</v>
      </c>
      <c r="X1694" s="21">
        <f t="shared" si="1145"/>
        <v>0</v>
      </c>
      <c r="Y1694" s="21">
        <f t="shared" si="1145"/>
        <v>0</v>
      </c>
      <c r="Z1694" s="21">
        <f t="shared" si="1145"/>
        <v>0</v>
      </c>
      <c r="AA1694" s="21">
        <f t="shared" si="1145"/>
        <v>0</v>
      </c>
      <c r="AB1694" s="21">
        <f t="shared" si="1145"/>
        <v>0</v>
      </c>
      <c r="AC1694" s="21">
        <f t="shared" si="1145"/>
        <v>0</v>
      </c>
      <c r="AD1694" s="21">
        <f t="shared" si="1145"/>
        <v>0</v>
      </c>
      <c r="AE1694" s="21">
        <f t="shared" si="1145"/>
        <v>0</v>
      </c>
      <c r="AF1694" s="21">
        <f t="shared" si="1145"/>
        <v>0</v>
      </c>
      <c r="AG1694" s="21">
        <f t="shared" si="1145"/>
        <v>0</v>
      </c>
      <c r="AH1694" s="21">
        <f t="shared" si="1145"/>
        <v>0</v>
      </c>
      <c r="AI1694" s="21">
        <f t="shared" si="1145"/>
        <v>0</v>
      </c>
      <c r="AJ1694" s="21">
        <f t="shared" si="1145"/>
        <v>0</v>
      </c>
      <c r="AK1694" s="21">
        <f t="shared" si="1145"/>
        <v>0</v>
      </c>
      <c r="AL1694" s="21">
        <f t="shared" si="1145"/>
        <v>0</v>
      </c>
      <c r="AM1694" s="21">
        <f t="shared" si="1145"/>
        <v>0</v>
      </c>
      <c r="AN1694" s="21">
        <f t="shared" si="1145"/>
        <v>0</v>
      </c>
      <c r="AO1694" s="21">
        <f t="shared" si="1145"/>
        <v>0</v>
      </c>
      <c r="AP1694" s="21">
        <f t="shared" si="1145"/>
        <v>0</v>
      </c>
      <c r="AQ1694" s="21">
        <f t="shared" si="1145"/>
        <v>0</v>
      </c>
      <c r="AR1694" s="21">
        <f t="shared" si="1145"/>
        <v>0</v>
      </c>
      <c r="AS1694" s="21">
        <f t="shared" si="1145"/>
        <v>0</v>
      </c>
      <c r="AT1694" s="21">
        <f t="shared" si="1145"/>
        <v>0</v>
      </c>
      <c r="AU1694" s="21">
        <f t="shared" si="1145"/>
        <v>0</v>
      </c>
      <c r="AV1694" s="21">
        <f t="shared" si="1145"/>
        <v>0</v>
      </c>
      <c r="AW1694" s="21">
        <f t="shared" si="1145"/>
        <v>0</v>
      </c>
      <c r="AX1694" s="21">
        <f t="shared" si="1145"/>
        <v>0</v>
      </c>
      <c r="AY1694" s="21">
        <f t="shared" si="1145"/>
        <v>0</v>
      </c>
      <c r="AZ1694" s="21">
        <f t="shared" si="1145"/>
        <v>0</v>
      </c>
      <c r="BA1694" s="21">
        <f t="shared" si="1145"/>
        <v>0</v>
      </c>
      <c r="BB1694" s="21">
        <f t="shared" si="1145"/>
        <v>0</v>
      </c>
      <c r="BC1694" s="21">
        <f t="shared" si="1145"/>
        <v>0</v>
      </c>
      <c r="BD1694" s="21">
        <f t="shared" si="1145"/>
        <v>0</v>
      </c>
    </row>
    <row r="1695" spans="1:59" ht="16" x14ac:dyDescent="0.2">
      <c r="B1695" s="11">
        <f t="shared" si="1143"/>
        <v>56</v>
      </c>
      <c r="C1695" s="12" t="str">
        <f t="shared" si="1143"/>
        <v>SCI HSR 1</v>
      </c>
      <c r="D1695" s="13" t="s">
        <v>21</v>
      </c>
      <c r="E1695" s="22">
        <v>0</v>
      </c>
      <c r="F1695" s="15"/>
      <c r="G1695" s="13" t="s">
        <v>22</v>
      </c>
      <c r="H1695" s="22">
        <v>0</v>
      </c>
      <c r="I1695" s="13" t="s">
        <v>23</v>
      </c>
      <c r="J1695" s="22">
        <v>0</v>
      </c>
      <c r="K1695" s="23"/>
      <c r="L1695" s="20" t="s">
        <v>232</v>
      </c>
      <c r="M1695" s="72"/>
      <c r="N1695" s="72"/>
      <c r="O1695" s="21">
        <f>($E1698&lt;=O$3)*($E1698&gt;O$2)*((O$3-$E1698+1)/O$4)
+($E1698&lt;=O$2)*((O$3-O$2+1)/O$4)
+($E1698&gt;O$3)*(0)
-($E1706&lt;=O$3)*($E1706&lt;&gt;0)*($E1706&gt;O$2)*((O$3-$E1706)/O$4)
-($E1706&lt;=O$2)*((O$3-O$2+1)/O$4)
-($E1706&gt;O$3)*(0)</f>
        <v>1</v>
      </c>
      <c r="P1695" s="21">
        <f t="shared" ref="P1695:BD1695" si="1146">($E1698&lt;=P$3)*($E1698&gt;P$2)*((P$3-$E1698+1)/P$4)
+($E1698&lt;=P$2)*((P$3-P$2+1)/P$4)
+($E1698&gt;P$3)*(0)
-($E1706&lt;=P$3)*($E1706&lt;&gt;0)*($E1706&gt;P$2)*((P$3-$E1706)/P$4)
-($E1706&lt;=P$2)*((P$3-P$2+1)/P$4)
-($E1706&gt;P$3)*(0)</f>
        <v>1</v>
      </c>
      <c r="Q1695" s="21">
        <f t="shared" si="1146"/>
        <v>1</v>
      </c>
      <c r="R1695" s="21">
        <f t="shared" si="1146"/>
        <v>1</v>
      </c>
      <c r="S1695" s="21">
        <f t="shared" si="1146"/>
        <v>1</v>
      </c>
      <c r="T1695" s="21">
        <f t="shared" si="1146"/>
        <v>1</v>
      </c>
      <c r="U1695" s="21">
        <f t="shared" si="1146"/>
        <v>1</v>
      </c>
      <c r="V1695" s="21">
        <f t="shared" si="1146"/>
        <v>1</v>
      </c>
      <c r="W1695" s="21">
        <f t="shared" si="1146"/>
        <v>1</v>
      </c>
      <c r="X1695" s="21">
        <f t="shared" si="1146"/>
        <v>1</v>
      </c>
      <c r="Y1695" s="21">
        <f t="shared" si="1146"/>
        <v>1</v>
      </c>
      <c r="Z1695" s="21">
        <f t="shared" si="1146"/>
        <v>1</v>
      </c>
      <c r="AA1695" s="21">
        <f t="shared" si="1146"/>
        <v>1</v>
      </c>
      <c r="AB1695" s="21">
        <f t="shared" si="1146"/>
        <v>1</v>
      </c>
      <c r="AC1695" s="21">
        <f t="shared" si="1146"/>
        <v>1</v>
      </c>
      <c r="AD1695" s="21">
        <f t="shared" si="1146"/>
        <v>1</v>
      </c>
      <c r="AE1695" s="21">
        <f t="shared" si="1146"/>
        <v>1</v>
      </c>
      <c r="AF1695" s="21">
        <f t="shared" si="1146"/>
        <v>1</v>
      </c>
      <c r="AG1695" s="21">
        <f t="shared" si="1146"/>
        <v>1</v>
      </c>
      <c r="AH1695" s="21">
        <f t="shared" si="1146"/>
        <v>1</v>
      </c>
      <c r="AI1695" s="21">
        <f t="shared" si="1146"/>
        <v>1</v>
      </c>
      <c r="AJ1695" s="21">
        <f t="shared" si="1146"/>
        <v>1</v>
      </c>
      <c r="AK1695" s="21">
        <f t="shared" si="1146"/>
        <v>1</v>
      </c>
      <c r="AL1695" s="21">
        <f t="shared" si="1146"/>
        <v>1</v>
      </c>
      <c r="AM1695" s="21">
        <f t="shared" si="1146"/>
        <v>1</v>
      </c>
      <c r="AN1695" s="21">
        <f t="shared" si="1146"/>
        <v>1</v>
      </c>
      <c r="AO1695" s="21">
        <f t="shared" si="1146"/>
        <v>1</v>
      </c>
      <c r="AP1695" s="21">
        <f t="shared" si="1146"/>
        <v>1</v>
      </c>
      <c r="AQ1695" s="21">
        <f t="shared" si="1146"/>
        <v>1</v>
      </c>
      <c r="AR1695" s="21">
        <f t="shared" si="1146"/>
        <v>1</v>
      </c>
      <c r="AS1695" s="21">
        <f t="shared" si="1146"/>
        <v>0.84444444444444444</v>
      </c>
      <c r="AT1695" s="21">
        <f t="shared" si="1146"/>
        <v>0</v>
      </c>
      <c r="AU1695" s="21">
        <f t="shared" si="1146"/>
        <v>0</v>
      </c>
      <c r="AV1695" s="21">
        <f t="shared" si="1146"/>
        <v>0</v>
      </c>
      <c r="AW1695" s="21">
        <f t="shared" si="1146"/>
        <v>0</v>
      </c>
      <c r="AX1695" s="21">
        <f t="shared" si="1146"/>
        <v>0</v>
      </c>
      <c r="AY1695" s="21">
        <f t="shared" si="1146"/>
        <v>0</v>
      </c>
      <c r="AZ1695" s="21">
        <f t="shared" si="1146"/>
        <v>0</v>
      </c>
      <c r="BA1695" s="21">
        <f t="shared" si="1146"/>
        <v>0</v>
      </c>
      <c r="BB1695" s="21">
        <f t="shared" si="1146"/>
        <v>0</v>
      </c>
      <c r="BC1695" s="21">
        <f t="shared" si="1146"/>
        <v>0</v>
      </c>
      <c r="BD1695" s="21">
        <f t="shared" si="1146"/>
        <v>0</v>
      </c>
    </row>
    <row r="1696" spans="1:59" ht="16" x14ac:dyDescent="0.2">
      <c r="B1696" s="11">
        <f t="shared" si="1143"/>
        <v>56</v>
      </c>
      <c r="C1696" s="12" t="str">
        <f t="shared" si="1143"/>
        <v>SCI HSR 1</v>
      </c>
      <c r="D1696" s="13" t="s">
        <v>1</v>
      </c>
      <c r="E1696" s="22">
        <v>58044.2</v>
      </c>
      <c r="F1696" s="15"/>
      <c r="G1696" s="15"/>
      <c r="H1696" s="15"/>
      <c r="I1696" s="15"/>
      <c r="J1696" s="15"/>
      <c r="L1696" s="20" t="s">
        <v>233</v>
      </c>
      <c r="M1696" s="72"/>
      <c r="N1696" s="72"/>
      <c r="O1696" s="21">
        <f>($E1709&gt;O$3)*($E1706&lt;O$2)*((O$3-O$2+1)/O$4)
+($E1709&gt;O$3)*($E1706&gt;=O$2)*($E1706&lt;=O$3)*((O$3-$E1706)/O$4)
+($E1709&gt;O$3)*($E1706&gt;O$3)*(0)
+($E1709&lt;=O$3)*($E1709&gt;=O$2)*($E1706&lt;O$2)*(($E1709-O$2)/O$4)
+($E1709&lt;=O$3)*($E1709&gt;=O$2)*($E1706&lt;=O$3)*($E1706&gt;=O$2)*(($E1709-$E1706)/O$4)
+($E1709&lt;O$2)*(0)</f>
        <v>0</v>
      </c>
      <c r="P1696" s="21">
        <f t="shared" ref="P1696:BD1696" si="1147">($E1709&gt;P$3)*($E1706&lt;P$2)*((P$3-P$2+1)/P$4)
+($E1709&gt;P$3)*($E1706&gt;=P$2)*($E1706&lt;=P$3)*((P$3-$E1706)/P$4)
+($E1709&gt;P$3)*($E1706&gt;P$3)*(0)
+($E1709&lt;=P$3)*($E1709&gt;=P$2)*($E1706&lt;P$2)*(($E1709-P$2)/P$4)
+($E1709&lt;=P$3)*($E1709&gt;=P$2)*($E1706&lt;=P$3)*($E1706&gt;=P$2)*(($E1709-$E1706)/P$4)
+($E1709&lt;P$2)*(0)</f>
        <v>0</v>
      </c>
      <c r="Q1696" s="21">
        <f t="shared" si="1147"/>
        <v>0</v>
      </c>
      <c r="R1696" s="21">
        <f t="shared" si="1147"/>
        <v>0</v>
      </c>
      <c r="S1696" s="21">
        <f t="shared" si="1147"/>
        <v>0</v>
      </c>
      <c r="T1696" s="21">
        <f t="shared" si="1147"/>
        <v>0</v>
      </c>
      <c r="U1696" s="21">
        <f t="shared" si="1147"/>
        <v>0</v>
      </c>
      <c r="V1696" s="21">
        <f t="shared" si="1147"/>
        <v>0</v>
      </c>
      <c r="W1696" s="21">
        <f t="shared" si="1147"/>
        <v>0</v>
      </c>
      <c r="X1696" s="21">
        <f t="shared" si="1147"/>
        <v>0</v>
      </c>
      <c r="Y1696" s="21">
        <f t="shared" si="1147"/>
        <v>0</v>
      </c>
      <c r="Z1696" s="21">
        <f t="shared" si="1147"/>
        <v>0</v>
      </c>
      <c r="AA1696" s="21">
        <f t="shared" si="1147"/>
        <v>0</v>
      </c>
      <c r="AB1696" s="21">
        <f t="shared" si="1147"/>
        <v>0</v>
      </c>
      <c r="AC1696" s="21">
        <f t="shared" si="1147"/>
        <v>0</v>
      </c>
      <c r="AD1696" s="21">
        <f t="shared" si="1147"/>
        <v>0</v>
      </c>
      <c r="AE1696" s="21">
        <f t="shared" si="1147"/>
        <v>0</v>
      </c>
      <c r="AF1696" s="21">
        <f t="shared" si="1147"/>
        <v>0</v>
      </c>
      <c r="AG1696" s="21">
        <f t="shared" si="1147"/>
        <v>0</v>
      </c>
      <c r="AH1696" s="21">
        <f t="shared" si="1147"/>
        <v>0</v>
      </c>
      <c r="AI1696" s="21">
        <f t="shared" si="1147"/>
        <v>0</v>
      </c>
      <c r="AJ1696" s="21">
        <f t="shared" si="1147"/>
        <v>0</v>
      </c>
      <c r="AK1696" s="21">
        <f t="shared" si="1147"/>
        <v>0</v>
      </c>
      <c r="AL1696" s="21">
        <f t="shared" si="1147"/>
        <v>0</v>
      </c>
      <c r="AM1696" s="21">
        <f t="shared" si="1147"/>
        <v>0</v>
      </c>
      <c r="AN1696" s="21">
        <f t="shared" si="1147"/>
        <v>0</v>
      </c>
      <c r="AO1696" s="21">
        <f t="shared" si="1147"/>
        <v>0</v>
      </c>
      <c r="AP1696" s="21">
        <f t="shared" si="1147"/>
        <v>0</v>
      </c>
      <c r="AQ1696" s="21">
        <f t="shared" si="1147"/>
        <v>0</v>
      </c>
      <c r="AR1696" s="21">
        <f t="shared" si="1147"/>
        <v>0</v>
      </c>
      <c r="AS1696" s="21">
        <f t="shared" si="1147"/>
        <v>0</v>
      </c>
      <c r="AT1696" s="21">
        <f t="shared" si="1147"/>
        <v>0</v>
      </c>
      <c r="AU1696" s="21">
        <f t="shared" si="1147"/>
        <v>0</v>
      </c>
      <c r="AV1696" s="21">
        <f t="shared" si="1147"/>
        <v>0</v>
      </c>
      <c r="AW1696" s="21">
        <f t="shared" si="1147"/>
        <v>0</v>
      </c>
      <c r="AX1696" s="21">
        <f t="shared" si="1147"/>
        <v>0</v>
      </c>
      <c r="AY1696" s="21">
        <f t="shared" si="1147"/>
        <v>0</v>
      </c>
      <c r="AZ1696" s="21">
        <f t="shared" si="1147"/>
        <v>0</v>
      </c>
      <c r="BA1696" s="21">
        <f t="shared" si="1147"/>
        <v>0</v>
      </c>
      <c r="BB1696" s="21">
        <f t="shared" si="1147"/>
        <v>0</v>
      </c>
      <c r="BC1696" s="21">
        <f t="shared" si="1147"/>
        <v>0</v>
      </c>
      <c r="BD1696" s="21">
        <f t="shared" si="1147"/>
        <v>0</v>
      </c>
    </row>
    <row r="1697" spans="1:59" ht="16" x14ac:dyDescent="0.2">
      <c r="B1697" s="11">
        <f t="shared" si="1143"/>
        <v>56</v>
      </c>
      <c r="C1697" s="12" t="str">
        <f t="shared" si="1143"/>
        <v>SCI HSR 1</v>
      </c>
      <c r="K1697" s="24"/>
      <c r="L1697" s="20" t="s">
        <v>234</v>
      </c>
      <c r="M1697" s="72"/>
      <c r="N1697" s="72"/>
      <c r="O1697" s="21">
        <f>($E1712&gt;0)*($E1709&lt;O$2)*(EDATE($E1709,$E1712)&gt;O$3)*((O$3-O$2+1)/O$4)
+($E1712&gt;0)*($E1709&lt;O$2)*(EDATE($E1709,$E1712)&gt;=O$2)*(EDATE($E1709,$E1712)&lt;=O$3)*((EDATE($E1709,$E1712)-O$2)/O$4)
+($E1712&gt;0)*($E1709&lt;O$2)*(EDATE($E1709,$E1712)&lt;O$2)*(0)
+($E1712&gt;0)*($E1709&gt;=O$2)*($E1709&lt;=O$3)*(EDATE($E1709,$E1712)&gt;=O$2)*(EDATE($E1709,$E1712)&lt;=O$3)*((EDATE($E1709,$E1712)-$E1709+1)/O$4)
+($E1712&gt;0)*($E1709&gt;=O$2)*($E1709&lt;=O$3)*(EDATE($E1709,$E1712)&gt;O$3)*((O$3-$E1709+1)/O$4)
+($E1712&gt;0)*($E1709&gt;O$3)*(0)</f>
        <v>0</v>
      </c>
      <c r="P1697" s="21">
        <f t="shared" ref="P1697:BD1697" si="1148">($E1712&gt;0)*($E1709&lt;P$2)*(EDATE($E1709,$E1712)&gt;P$3)*((P$3-P$2+1)/P$4)
+($E1712&gt;0)*($E1709&lt;P$2)*(EDATE($E1709,$E1712)&gt;=P$2)*(EDATE($E1709,$E1712)&lt;=P$3)*((EDATE($E1709,$E1712)-P$2)/P$4)
+($E1712&gt;0)*($E1709&lt;P$2)*(EDATE($E1709,$E1712)&lt;P$2)*(0)
+($E1712&gt;0)*($E1709&gt;=P$2)*($E1709&lt;=P$3)*(EDATE($E1709,$E1712)&gt;=P$2)*(EDATE($E1709,$E1712)&lt;=P$3)*((EDATE($E1709,$E1712)-$E1709+1)/P$4)
+($E1712&gt;0)*($E1709&gt;=P$2)*($E1709&lt;=P$3)*(EDATE($E1709,$E1712)&gt;P$3)*((P$3-$E1709+1)/P$4)
+($E1712&gt;0)*($E1709&gt;P$3)*(0)</f>
        <v>0</v>
      </c>
      <c r="Q1697" s="21">
        <f t="shared" si="1148"/>
        <v>0</v>
      </c>
      <c r="R1697" s="21">
        <f t="shared" si="1148"/>
        <v>0</v>
      </c>
      <c r="S1697" s="21">
        <f t="shared" si="1148"/>
        <v>0</v>
      </c>
      <c r="T1697" s="21">
        <f t="shared" si="1148"/>
        <v>0</v>
      </c>
      <c r="U1697" s="21">
        <f t="shared" si="1148"/>
        <v>0</v>
      </c>
      <c r="V1697" s="21">
        <f t="shared" si="1148"/>
        <v>0</v>
      </c>
      <c r="W1697" s="21">
        <f t="shared" si="1148"/>
        <v>0</v>
      </c>
      <c r="X1697" s="21">
        <f t="shared" si="1148"/>
        <v>0</v>
      </c>
      <c r="Y1697" s="21">
        <f t="shared" si="1148"/>
        <v>0</v>
      </c>
      <c r="Z1697" s="21">
        <f t="shared" si="1148"/>
        <v>0</v>
      </c>
      <c r="AA1697" s="21">
        <f t="shared" si="1148"/>
        <v>0</v>
      </c>
      <c r="AB1697" s="21">
        <f t="shared" si="1148"/>
        <v>0</v>
      </c>
      <c r="AC1697" s="21">
        <f t="shared" si="1148"/>
        <v>0</v>
      </c>
      <c r="AD1697" s="21">
        <f t="shared" si="1148"/>
        <v>0</v>
      </c>
      <c r="AE1697" s="21">
        <f t="shared" si="1148"/>
        <v>0</v>
      </c>
      <c r="AF1697" s="21">
        <f t="shared" si="1148"/>
        <v>0</v>
      </c>
      <c r="AG1697" s="21">
        <f t="shared" si="1148"/>
        <v>0</v>
      </c>
      <c r="AH1697" s="21">
        <f t="shared" si="1148"/>
        <v>0</v>
      </c>
      <c r="AI1697" s="21">
        <f t="shared" si="1148"/>
        <v>0</v>
      </c>
      <c r="AJ1697" s="21">
        <f t="shared" si="1148"/>
        <v>0</v>
      </c>
      <c r="AK1697" s="21">
        <f t="shared" si="1148"/>
        <v>0</v>
      </c>
      <c r="AL1697" s="21">
        <f t="shared" si="1148"/>
        <v>0</v>
      </c>
      <c r="AM1697" s="21">
        <f t="shared" si="1148"/>
        <v>0</v>
      </c>
      <c r="AN1697" s="21">
        <f t="shared" si="1148"/>
        <v>0</v>
      </c>
      <c r="AO1697" s="21">
        <f t="shared" si="1148"/>
        <v>0</v>
      </c>
      <c r="AP1697" s="21">
        <f t="shared" si="1148"/>
        <v>0</v>
      </c>
      <c r="AQ1697" s="21">
        <f t="shared" si="1148"/>
        <v>0</v>
      </c>
      <c r="AR1697" s="21">
        <f t="shared" si="1148"/>
        <v>0</v>
      </c>
      <c r="AS1697" s="21">
        <f t="shared" si="1148"/>
        <v>0</v>
      </c>
      <c r="AT1697" s="21">
        <f t="shared" si="1148"/>
        <v>0</v>
      </c>
      <c r="AU1697" s="21">
        <f t="shared" si="1148"/>
        <v>0</v>
      </c>
      <c r="AV1697" s="21">
        <f t="shared" si="1148"/>
        <v>0</v>
      </c>
      <c r="AW1697" s="21">
        <f t="shared" si="1148"/>
        <v>0</v>
      </c>
      <c r="AX1697" s="21">
        <f t="shared" si="1148"/>
        <v>0</v>
      </c>
      <c r="AY1697" s="21">
        <f t="shared" si="1148"/>
        <v>0</v>
      </c>
      <c r="AZ1697" s="21">
        <f t="shared" si="1148"/>
        <v>0</v>
      </c>
      <c r="BA1697" s="21">
        <f t="shared" si="1148"/>
        <v>0</v>
      </c>
      <c r="BB1697" s="21">
        <f t="shared" si="1148"/>
        <v>0</v>
      </c>
      <c r="BC1697" s="21">
        <f t="shared" si="1148"/>
        <v>0</v>
      </c>
      <c r="BD1697" s="21">
        <f t="shared" si="1148"/>
        <v>0</v>
      </c>
    </row>
    <row r="1698" spans="1:59" ht="16" x14ac:dyDescent="0.2">
      <c r="B1698" s="11">
        <f t="shared" si="1143"/>
        <v>56</v>
      </c>
      <c r="C1698" s="12" t="str">
        <f t="shared" si="1143"/>
        <v>SCI HSR 1</v>
      </c>
      <c r="D1698" s="25" t="s">
        <v>235</v>
      </c>
      <c r="E1698" s="26">
        <v>44273</v>
      </c>
      <c r="F1698" s="15"/>
      <c r="G1698" s="25" t="s">
        <v>236</v>
      </c>
      <c r="H1698" s="25" t="s">
        <v>237</v>
      </c>
      <c r="I1698" s="25" t="s">
        <v>238</v>
      </c>
      <c r="J1698" s="25" t="s">
        <v>239</v>
      </c>
      <c r="K1698" s="24"/>
      <c r="L1698" s="27" t="s">
        <v>240</v>
      </c>
      <c r="M1698" s="83"/>
      <c r="N1698" s="83"/>
      <c r="O1698" s="28">
        <f>($H1710&gt;0)*($J1710&lt;O$2)*0
+($H1710&gt;0)*($J1710&gt;=O$2)*($J1710&lt;=O$3)*(($J1710-O$2+1)/O$4)
+($H1710&gt;0)*($J1710&gt;O$3)*($I1710&gt;O$3)*0
+($H1710&gt;0)*($J1710&gt;O$3)*($I1710&lt;=O$3)*($I1710&gt;=O$2)*((O$3-$I1710+1)/O$4)
+($H1710&gt;0)*($J1710&gt;O$3)*($I1710&lt;O$2)*1
+($H1710&gt;0)*($I1710&gt;O$3)*0
+($H1711&gt;0)*($J1711&lt;O$2)*0
+($H1711&gt;0)*($J1711&gt;=O$2)*($J1711&lt;=O$3)*(($J1711-O$2+1)/O$4)
+($H1711&gt;0)*($J1711&gt;O$3)*($I1711&gt;O$3)*0
+($H1711&gt;0)*($J1711&gt;O$3)*($I1711&lt;=O$3)*($I1711&gt;=O$2)*((O$3-$I1711+1)/O$4)
+($H1711&gt;0)*($J1711&gt;O$3)*($I1711&lt;O$2)*1
+($H1711&gt;0)*($I1711&gt;O$3)*0
+($H1712&gt;0)*($J1712&lt;O$2)*0
+($H1712&gt;0)*($J1712&gt;=O$2)*($J1712&lt;=O$3)*(($J1712-O$2+1)/O$4)
+($H1712&gt;0)*($J1712&gt;O$3)*($I1712&gt;O$3)*0
+($H1712&gt;0)*($J1712&gt;O$3)*($I1712&lt;=O$3)*($I1712&gt;=O$2)*((O$3-$I1712+1)/O$4)
+($H1712&gt;0)*($J1712&gt;O$3)*($I1712&lt;O$2)*1
+($H1712&gt;0)*($I1712&gt;O$3)*0</f>
        <v>0</v>
      </c>
      <c r="P1698" s="28">
        <f t="shared" ref="P1698:BD1698" si="1149">($H1710&gt;0)*($J1710&lt;P$2)*0
+($H1710&gt;0)*($J1710&gt;=P$2)*($J1710&lt;=P$3)*(($J1710-P$2+1)/P$4)
+($H1710&gt;0)*($J1710&gt;P$3)*($I1710&gt;P$3)*0
+($H1710&gt;0)*($J1710&gt;P$3)*($I1710&lt;=P$3)*($I1710&gt;=P$2)*((P$3-$I1710+1)/P$4)
+($H1710&gt;0)*($J1710&gt;P$3)*($I1710&lt;P$2)*1
+($H1710&gt;0)*($I1710&gt;P$3)*0
+($H1711&gt;0)*($J1711&lt;P$2)*0
+($H1711&gt;0)*($J1711&gt;=P$2)*($J1711&lt;=P$3)*(($J1711-P$2+1)/P$4)
+($H1711&gt;0)*($J1711&gt;P$3)*($I1711&gt;P$3)*0
+($H1711&gt;0)*($J1711&gt;P$3)*($I1711&lt;=P$3)*($I1711&gt;=P$2)*((P$3-$I1711+1)/P$4)
+($H1711&gt;0)*($J1711&gt;P$3)*($I1711&lt;P$2)*1
+($H1711&gt;0)*($I1711&gt;P$3)*0
+($H1712&gt;0)*($J1712&lt;P$2)*0
+($H1712&gt;0)*($J1712&gt;=P$2)*($J1712&lt;=P$3)*(($J1712-P$2+1)/P$4)
+($H1712&gt;0)*($J1712&gt;P$3)*($I1712&gt;P$3)*0
+($H1712&gt;0)*($J1712&gt;P$3)*($I1712&lt;=P$3)*($I1712&gt;=P$2)*((P$3-$I1712+1)/P$4)
+($H1712&gt;0)*($J1712&gt;P$3)*($I1712&lt;P$2)*1
+($H1712&gt;0)*($I1712&gt;P$3)*0</f>
        <v>0</v>
      </c>
      <c r="Q1698" s="28">
        <f t="shared" si="1149"/>
        <v>0</v>
      </c>
      <c r="R1698" s="28">
        <f t="shared" si="1149"/>
        <v>0</v>
      </c>
      <c r="S1698" s="28">
        <f t="shared" si="1149"/>
        <v>0</v>
      </c>
      <c r="T1698" s="28">
        <f t="shared" si="1149"/>
        <v>0</v>
      </c>
      <c r="U1698" s="28">
        <f t="shared" si="1149"/>
        <v>0</v>
      </c>
      <c r="V1698" s="28">
        <f t="shared" si="1149"/>
        <v>0</v>
      </c>
      <c r="W1698" s="28">
        <f t="shared" si="1149"/>
        <v>0</v>
      </c>
      <c r="X1698" s="28">
        <f t="shared" si="1149"/>
        <v>0</v>
      </c>
      <c r="Y1698" s="28">
        <f t="shared" si="1149"/>
        <v>0</v>
      </c>
      <c r="Z1698" s="28">
        <f t="shared" si="1149"/>
        <v>0</v>
      </c>
      <c r="AA1698" s="28">
        <f t="shared" si="1149"/>
        <v>0</v>
      </c>
      <c r="AB1698" s="28">
        <f t="shared" si="1149"/>
        <v>0</v>
      </c>
      <c r="AC1698" s="28">
        <f t="shared" si="1149"/>
        <v>0</v>
      </c>
      <c r="AD1698" s="28">
        <f t="shared" si="1149"/>
        <v>0</v>
      </c>
      <c r="AE1698" s="28">
        <f t="shared" si="1149"/>
        <v>0</v>
      </c>
      <c r="AF1698" s="28">
        <f t="shared" si="1149"/>
        <v>0</v>
      </c>
      <c r="AG1698" s="28">
        <f t="shared" si="1149"/>
        <v>0</v>
      </c>
      <c r="AH1698" s="28">
        <f t="shared" si="1149"/>
        <v>0</v>
      </c>
      <c r="AI1698" s="28">
        <f t="shared" si="1149"/>
        <v>0</v>
      </c>
      <c r="AJ1698" s="28">
        <f t="shared" si="1149"/>
        <v>0</v>
      </c>
      <c r="AK1698" s="28">
        <f t="shared" si="1149"/>
        <v>0</v>
      </c>
      <c r="AL1698" s="28">
        <f t="shared" si="1149"/>
        <v>0</v>
      </c>
      <c r="AM1698" s="28">
        <f t="shared" si="1149"/>
        <v>0</v>
      </c>
      <c r="AN1698" s="28">
        <f t="shared" si="1149"/>
        <v>0</v>
      </c>
      <c r="AO1698" s="28">
        <f t="shared" si="1149"/>
        <v>0</v>
      </c>
      <c r="AP1698" s="28">
        <f t="shared" si="1149"/>
        <v>0</v>
      </c>
      <c r="AQ1698" s="28">
        <f t="shared" si="1149"/>
        <v>0</v>
      </c>
      <c r="AR1698" s="28">
        <f t="shared" si="1149"/>
        <v>0</v>
      </c>
      <c r="AS1698" s="28">
        <f t="shared" si="1149"/>
        <v>0</v>
      </c>
      <c r="AT1698" s="28">
        <f t="shared" si="1149"/>
        <v>0</v>
      </c>
      <c r="AU1698" s="28">
        <f t="shared" si="1149"/>
        <v>0</v>
      </c>
      <c r="AV1698" s="28">
        <f t="shared" si="1149"/>
        <v>0</v>
      </c>
      <c r="AW1698" s="28">
        <f t="shared" si="1149"/>
        <v>0</v>
      </c>
      <c r="AX1698" s="28">
        <f t="shared" si="1149"/>
        <v>0</v>
      </c>
      <c r="AY1698" s="28">
        <f t="shared" si="1149"/>
        <v>0</v>
      </c>
      <c r="AZ1698" s="28">
        <f t="shared" si="1149"/>
        <v>0</v>
      </c>
      <c r="BA1698" s="28">
        <f t="shared" si="1149"/>
        <v>0</v>
      </c>
      <c r="BB1698" s="28">
        <f t="shared" si="1149"/>
        <v>0</v>
      </c>
      <c r="BC1698" s="28">
        <f t="shared" si="1149"/>
        <v>0</v>
      </c>
      <c r="BD1698" s="28">
        <f t="shared" si="1149"/>
        <v>0</v>
      </c>
    </row>
    <row r="1699" spans="1:59" ht="16" x14ac:dyDescent="0.2">
      <c r="B1699" s="11">
        <f t="shared" si="1143"/>
        <v>56</v>
      </c>
      <c r="C1699" s="12" t="str">
        <f t="shared" si="1143"/>
        <v>SCI HSR 1</v>
      </c>
      <c r="D1699" s="25" t="s">
        <v>241</v>
      </c>
      <c r="E1699" s="29">
        <v>58000</v>
      </c>
      <c r="F1699" s="15"/>
      <c r="G1699" s="30" t="s">
        <v>10</v>
      </c>
      <c r="H1699" s="31">
        <v>50000</v>
      </c>
      <c r="I1699" s="32">
        <v>44273</v>
      </c>
      <c r="J1699" s="32">
        <v>44637</v>
      </c>
      <c r="K1699" s="24"/>
      <c r="L1699" s="33" t="s">
        <v>242</v>
      </c>
      <c r="M1699" s="73"/>
      <c r="N1699" s="73"/>
      <c r="O1699" s="34">
        <f>($E1709&lt;=O$3)*($E1709&gt;O$2)*((O$3-$E1709+1)/O$4)
+($E1709&lt;=O$2)*((O$3-O$2+1)/O$4)
+($E1709&gt;O$3)*(0)</f>
        <v>0</v>
      </c>
      <c r="P1699" s="34">
        <f t="shared" ref="P1699:BD1699" si="1150">($E1709&lt;=P$3)*($E1709&gt;P$2)*((P$3-$E1709+1)/P$4)
+($E1709&lt;=P$2)*((P$3-P$2+1)/P$4)
+($E1709&gt;P$3)*(0)</f>
        <v>0</v>
      </c>
      <c r="Q1699" s="34">
        <f t="shared" si="1150"/>
        <v>0</v>
      </c>
      <c r="R1699" s="34">
        <f t="shared" si="1150"/>
        <v>0</v>
      </c>
      <c r="S1699" s="34">
        <f t="shared" si="1150"/>
        <v>0</v>
      </c>
      <c r="T1699" s="34">
        <f t="shared" si="1150"/>
        <v>0</v>
      </c>
      <c r="U1699" s="34">
        <f t="shared" si="1150"/>
        <v>0</v>
      </c>
      <c r="V1699" s="34">
        <f t="shared" si="1150"/>
        <v>0</v>
      </c>
      <c r="W1699" s="34">
        <f t="shared" si="1150"/>
        <v>0</v>
      </c>
      <c r="X1699" s="34">
        <f t="shared" si="1150"/>
        <v>0</v>
      </c>
      <c r="Y1699" s="34">
        <f t="shared" si="1150"/>
        <v>0</v>
      </c>
      <c r="Z1699" s="34">
        <f t="shared" si="1150"/>
        <v>0</v>
      </c>
      <c r="AA1699" s="34">
        <f t="shared" si="1150"/>
        <v>0</v>
      </c>
      <c r="AB1699" s="34">
        <f t="shared" si="1150"/>
        <v>0</v>
      </c>
      <c r="AC1699" s="34">
        <f t="shared" si="1150"/>
        <v>0</v>
      </c>
      <c r="AD1699" s="34">
        <f t="shared" si="1150"/>
        <v>0</v>
      </c>
      <c r="AE1699" s="34">
        <f t="shared" si="1150"/>
        <v>0</v>
      </c>
      <c r="AF1699" s="34">
        <f t="shared" si="1150"/>
        <v>0</v>
      </c>
      <c r="AG1699" s="34">
        <f t="shared" si="1150"/>
        <v>0</v>
      </c>
      <c r="AH1699" s="34">
        <f t="shared" si="1150"/>
        <v>0</v>
      </c>
      <c r="AI1699" s="34">
        <f t="shared" si="1150"/>
        <v>0</v>
      </c>
      <c r="AJ1699" s="34">
        <f t="shared" si="1150"/>
        <v>0</v>
      </c>
      <c r="AK1699" s="34">
        <f t="shared" si="1150"/>
        <v>0</v>
      </c>
      <c r="AL1699" s="34">
        <f t="shared" si="1150"/>
        <v>0</v>
      </c>
      <c r="AM1699" s="34">
        <f t="shared" si="1150"/>
        <v>0</v>
      </c>
      <c r="AN1699" s="34">
        <f t="shared" si="1150"/>
        <v>0</v>
      </c>
      <c r="AO1699" s="34">
        <f t="shared" si="1150"/>
        <v>0</v>
      </c>
      <c r="AP1699" s="34">
        <f t="shared" si="1150"/>
        <v>0</v>
      </c>
      <c r="AQ1699" s="34">
        <f t="shared" si="1150"/>
        <v>0</v>
      </c>
      <c r="AR1699" s="34">
        <f t="shared" si="1150"/>
        <v>0</v>
      </c>
      <c r="AS1699" s="34">
        <f t="shared" si="1150"/>
        <v>0.16666666666666666</v>
      </c>
      <c r="AT1699" s="34">
        <f t="shared" si="1150"/>
        <v>1</v>
      </c>
      <c r="AU1699" s="34">
        <f t="shared" si="1150"/>
        <v>1</v>
      </c>
      <c r="AV1699" s="34">
        <f t="shared" si="1150"/>
        <v>1</v>
      </c>
      <c r="AW1699" s="34">
        <f t="shared" si="1150"/>
        <v>1</v>
      </c>
      <c r="AX1699" s="34">
        <f t="shared" si="1150"/>
        <v>1</v>
      </c>
      <c r="AY1699" s="34">
        <f t="shared" si="1150"/>
        <v>1</v>
      </c>
      <c r="AZ1699" s="34">
        <f t="shared" si="1150"/>
        <v>1</v>
      </c>
      <c r="BA1699" s="34">
        <f t="shared" si="1150"/>
        <v>1</v>
      </c>
      <c r="BB1699" s="34">
        <f t="shared" si="1150"/>
        <v>1</v>
      </c>
      <c r="BC1699" s="34">
        <f t="shared" si="1150"/>
        <v>1</v>
      </c>
      <c r="BD1699" s="34">
        <f t="shared" si="1150"/>
        <v>1</v>
      </c>
    </row>
    <row r="1700" spans="1:59" ht="16" x14ac:dyDescent="0.2">
      <c r="A1700" s="35"/>
      <c r="B1700" s="11">
        <f t="shared" si="1143"/>
        <v>56</v>
      </c>
      <c r="C1700" s="12" t="str">
        <f t="shared" si="1143"/>
        <v>SCI HSR 1</v>
      </c>
      <c r="D1700" s="25" t="s">
        <v>243</v>
      </c>
      <c r="E1700" s="29">
        <v>60005.185825410546</v>
      </c>
      <c r="F1700" s="15"/>
      <c r="G1700" s="30" t="s">
        <v>11</v>
      </c>
      <c r="H1700" s="31">
        <v>53000</v>
      </c>
      <c r="I1700" s="32">
        <v>44638</v>
      </c>
      <c r="J1700" s="32">
        <v>45002</v>
      </c>
      <c r="K1700" s="35"/>
      <c r="M1700" s="84">
        <v>44273</v>
      </c>
      <c r="O1700" s="15"/>
      <c r="P1700" s="15"/>
      <c r="Q1700" s="15"/>
      <c r="R1700" s="15"/>
      <c r="S1700" s="15"/>
      <c r="T1700" s="15"/>
      <c r="U1700" s="15"/>
      <c r="V1700" s="15"/>
      <c r="W1700" s="15"/>
      <c r="X1700" s="15"/>
      <c r="Y1700" s="15"/>
      <c r="Z1700" s="15"/>
      <c r="AA1700" s="15"/>
      <c r="AB1700" s="15"/>
      <c r="AC1700" s="15"/>
      <c r="AD1700" s="15"/>
      <c r="AE1700" s="15"/>
      <c r="AF1700" s="15"/>
      <c r="AG1700" s="15"/>
      <c r="AH1700" s="15"/>
      <c r="AI1700" s="15"/>
      <c r="AJ1700" s="15"/>
      <c r="AK1700" s="15"/>
      <c r="AL1700" s="15"/>
      <c r="AM1700" s="15"/>
      <c r="AN1700" s="15"/>
      <c r="AO1700" s="15"/>
      <c r="AP1700" s="15"/>
      <c r="AQ1700" s="15"/>
      <c r="AR1700" s="15"/>
      <c r="AS1700" s="15"/>
      <c r="AT1700" s="15"/>
      <c r="AU1700" s="15"/>
      <c r="AV1700" s="15"/>
      <c r="AW1700" s="15"/>
      <c r="AX1700" s="15"/>
      <c r="AY1700" s="15"/>
      <c r="AZ1700" s="15"/>
      <c r="BA1700" s="15"/>
      <c r="BB1700" s="15"/>
      <c r="BC1700" s="15"/>
      <c r="BD1700" s="15"/>
      <c r="BE1700" s="35"/>
      <c r="BF1700" s="35"/>
      <c r="BG1700" s="35"/>
    </row>
    <row r="1701" spans="1:59" ht="16" x14ac:dyDescent="0.2">
      <c r="B1701" s="11">
        <f t="shared" si="1143"/>
        <v>56</v>
      </c>
      <c r="C1701" s="12" t="str">
        <f t="shared" si="1143"/>
        <v>SCI HSR 1</v>
      </c>
      <c r="D1701" s="25" t="s">
        <v>244</v>
      </c>
      <c r="E1701" s="29">
        <v>54832.324978392397</v>
      </c>
      <c r="F1701" s="15"/>
      <c r="G1701" s="36" t="s">
        <v>12</v>
      </c>
      <c r="H1701" s="31">
        <v>56000</v>
      </c>
      <c r="I1701" s="32">
        <v>45003</v>
      </c>
      <c r="J1701" s="32">
        <v>45368</v>
      </c>
      <c r="K1701" s="24"/>
      <c r="L1701" s="37" t="s">
        <v>245</v>
      </c>
      <c r="M1701" s="74">
        <v>1</v>
      </c>
      <c r="N1701" s="74">
        <v>1</v>
      </c>
      <c r="O1701" s="38">
        <v>1</v>
      </c>
      <c r="P1701" s="38">
        <v>1</v>
      </c>
      <c r="Q1701" s="38">
        <v>1.0015555555555555</v>
      </c>
      <c r="R1701" s="38">
        <v>1.01</v>
      </c>
      <c r="S1701" s="38">
        <v>1.01</v>
      </c>
      <c r="T1701" s="38">
        <v>1.01</v>
      </c>
      <c r="U1701" s="38">
        <v>1.011553846153846</v>
      </c>
      <c r="V1701" s="38">
        <v>1.0201</v>
      </c>
      <c r="W1701" s="38">
        <v>1.0201</v>
      </c>
      <c r="X1701" s="38">
        <v>1.0201</v>
      </c>
      <c r="Y1701" s="38">
        <v>1.0216868222222222</v>
      </c>
      <c r="Z1701" s="38">
        <v>1.0303009999999999</v>
      </c>
      <c r="AA1701" s="38">
        <v>1.0303009999999999</v>
      </c>
      <c r="AB1701" s="38">
        <v>1.0303009999999999</v>
      </c>
      <c r="AC1701" s="38">
        <v>1.0319036904444443</v>
      </c>
      <c r="AD1701" s="38">
        <v>1.04060401</v>
      </c>
      <c r="AE1701" s="38">
        <v>1.04060401</v>
      </c>
      <c r="AF1701" s="38">
        <v>1.04060401</v>
      </c>
      <c r="AG1701" s="38">
        <v>1.0422227273488889</v>
      </c>
      <c r="AH1701" s="38">
        <v>1.0510100500999999</v>
      </c>
      <c r="AI1701" s="38">
        <v>1.0510100500999999</v>
      </c>
      <c r="AJ1701" s="38">
        <v>1.0510100500999999</v>
      </c>
      <c r="AK1701" s="38">
        <v>1.0526269886386153</v>
      </c>
      <c r="AL1701" s="38">
        <v>1.0615201506009999</v>
      </c>
      <c r="AM1701" s="38">
        <v>1.0615201506009999</v>
      </c>
      <c r="AN1701" s="38">
        <v>1.0615201506009999</v>
      </c>
      <c r="AO1701" s="38">
        <v>1.0631714041686013</v>
      </c>
      <c r="AP1701" s="38">
        <v>1.0721353521070098</v>
      </c>
      <c r="AQ1701" s="38">
        <v>1.0721353521070098</v>
      </c>
      <c r="AR1701" s="38">
        <v>1.0721353521070098</v>
      </c>
      <c r="AS1701" s="38">
        <v>1.0738031182102874</v>
      </c>
      <c r="AT1701" s="38">
        <v>1.08285670562808</v>
      </c>
      <c r="AU1701" s="38">
        <v>1.08285670562808</v>
      </c>
      <c r="AV1701" s="38">
        <v>1.08285670562808</v>
      </c>
      <c r="AW1701" s="38">
        <v>1.0845411493923904</v>
      </c>
      <c r="AX1701" s="38">
        <v>1.0936852726843609</v>
      </c>
      <c r="AY1701" s="38">
        <v>1.0936852726843609</v>
      </c>
      <c r="AZ1701" s="38">
        <v>1.0936852726843609</v>
      </c>
      <c r="BA1701" s="38">
        <v>1.0953678654115675</v>
      </c>
      <c r="BB1701" s="38">
        <v>1.1046221254112045</v>
      </c>
      <c r="BC1701" s="38">
        <v>1.1046221254112045</v>
      </c>
      <c r="BD1701" s="38">
        <v>1.1046221254112045</v>
      </c>
    </row>
    <row r="1702" spans="1:59" ht="16" x14ac:dyDescent="0.2">
      <c r="B1702" s="11">
        <f t="shared" si="1143"/>
        <v>56</v>
      </c>
      <c r="C1702" s="12" t="str">
        <f t="shared" si="1143"/>
        <v>SCI HSR 1</v>
      </c>
      <c r="D1702" s="25" t="s">
        <v>25</v>
      </c>
      <c r="E1702" s="39" t="s">
        <v>30</v>
      </c>
      <c r="F1702" s="15"/>
      <c r="K1702" s="24"/>
      <c r="L1702" s="16" t="s">
        <v>246</v>
      </c>
      <c r="M1702" s="70"/>
      <c r="N1702" s="70"/>
      <c r="O1702" s="40">
        <f>O1695*$E1699/4+O1699*$E1710/4</f>
        <v>14500</v>
      </c>
      <c r="P1702" s="40">
        <f t="shared" ref="P1702:BD1702" si="1151">P1695*$E1699/4+P1699*$E1710/4</f>
        <v>14500</v>
      </c>
      <c r="Q1702" s="40">
        <f t="shared" si="1151"/>
        <v>14500</v>
      </c>
      <c r="R1702" s="40">
        <f t="shared" si="1151"/>
        <v>14500</v>
      </c>
      <c r="S1702" s="40">
        <f t="shared" si="1151"/>
        <v>14500</v>
      </c>
      <c r="T1702" s="40">
        <f t="shared" si="1151"/>
        <v>14500</v>
      </c>
      <c r="U1702" s="40">
        <f t="shared" si="1151"/>
        <v>14500</v>
      </c>
      <c r="V1702" s="40">
        <f t="shared" si="1151"/>
        <v>14500</v>
      </c>
      <c r="W1702" s="40">
        <f t="shared" si="1151"/>
        <v>14500</v>
      </c>
      <c r="X1702" s="40">
        <f t="shared" si="1151"/>
        <v>14500</v>
      </c>
      <c r="Y1702" s="40">
        <f t="shared" si="1151"/>
        <v>14500</v>
      </c>
      <c r="Z1702" s="40">
        <f t="shared" si="1151"/>
        <v>14500</v>
      </c>
      <c r="AA1702" s="40">
        <f t="shared" si="1151"/>
        <v>14500</v>
      </c>
      <c r="AB1702" s="40">
        <f t="shared" si="1151"/>
        <v>14500</v>
      </c>
      <c r="AC1702" s="40">
        <f t="shared" si="1151"/>
        <v>14500</v>
      </c>
      <c r="AD1702" s="40">
        <f t="shared" si="1151"/>
        <v>14500</v>
      </c>
      <c r="AE1702" s="40">
        <f t="shared" si="1151"/>
        <v>14500</v>
      </c>
      <c r="AF1702" s="40">
        <f t="shared" si="1151"/>
        <v>14500</v>
      </c>
      <c r="AG1702" s="40">
        <f t="shared" si="1151"/>
        <v>14500</v>
      </c>
      <c r="AH1702" s="40">
        <f t="shared" si="1151"/>
        <v>14500</v>
      </c>
      <c r="AI1702" s="40">
        <f t="shared" si="1151"/>
        <v>14500</v>
      </c>
      <c r="AJ1702" s="40">
        <f t="shared" si="1151"/>
        <v>14500</v>
      </c>
      <c r="AK1702" s="40">
        <f t="shared" si="1151"/>
        <v>14500</v>
      </c>
      <c r="AL1702" s="40">
        <f t="shared" si="1151"/>
        <v>14500</v>
      </c>
      <c r="AM1702" s="40">
        <f t="shared" si="1151"/>
        <v>14500</v>
      </c>
      <c r="AN1702" s="40">
        <f t="shared" si="1151"/>
        <v>14500</v>
      </c>
      <c r="AO1702" s="40">
        <f t="shared" si="1151"/>
        <v>14500</v>
      </c>
      <c r="AP1702" s="40">
        <f t="shared" si="1151"/>
        <v>14500</v>
      </c>
      <c r="AQ1702" s="40">
        <f t="shared" si="1151"/>
        <v>14500</v>
      </c>
      <c r="AR1702" s="40">
        <f t="shared" si="1151"/>
        <v>14500</v>
      </c>
      <c r="AS1702" s="40">
        <f t="shared" si="1151"/>
        <v>14841.446234195344</v>
      </c>
      <c r="AT1702" s="40">
        <f t="shared" si="1151"/>
        <v>15582.010738505391</v>
      </c>
      <c r="AU1702" s="40">
        <f t="shared" si="1151"/>
        <v>15582.010738505391</v>
      </c>
      <c r="AV1702" s="40">
        <f t="shared" si="1151"/>
        <v>15582.010738505391</v>
      </c>
      <c r="AW1702" s="40">
        <f t="shared" si="1151"/>
        <v>15582.010738505391</v>
      </c>
      <c r="AX1702" s="40">
        <f t="shared" si="1151"/>
        <v>15582.010738505391</v>
      </c>
      <c r="AY1702" s="40">
        <f t="shared" si="1151"/>
        <v>15582.010738505391</v>
      </c>
      <c r="AZ1702" s="40">
        <f t="shared" si="1151"/>
        <v>15582.010738505391</v>
      </c>
      <c r="BA1702" s="40">
        <f t="shared" si="1151"/>
        <v>15582.010738505391</v>
      </c>
      <c r="BB1702" s="40">
        <f t="shared" si="1151"/>
        <v>15582.010738505391</v>
      </c>
      <c r="BC1702" s="40">
        <f t="shared" si="1151"/>
        <v>15582.010738505391</v>
      </c>
      <c r="BD1702" s="40">
        <f t="shared" si="1151"/>
        <v>15582.010738505391</v>
      </c>
    </row>
    <row r="1703" spans="1:59" ht="16" x14ac:dyDescent="0.2">
      <c r="B1703" s="11">
        <f t="shared" si="1143"/>
        <v>56</v>
      </c>
      <c r="C1703" s="12" t="str">
        <f t="shared" si="1143"/>
        <v>SCI HSR 1</v>
      </c>
      <c r="D1703" s="25" t="s">
        <v>247</v>
      </c>
      <c r="E1703" s="39" t="s">
        <v>248</v>
      </c>
      <c r="F1703" s="15"/>
      <c r="G1703" s="25" t="s">
        <v>249</v>
      </c>
      <c r="H1703" s="26">
        <v>44377</v>
      </c>
      <c r="I1703" s="25" t="s">
        <v>239</v>
      </c>
      <c r="J1703" s="26">
        <v>47559</v>
      </c>
      <c r="K1703" s="24"/>
      <c r="L1703" s="20" t="s">
        <v>250</v>
      </c>
      <c r="M1703" s="72"/>
      <c r="N1703" s="72"/>
      <c r="O1703" s="41">
        <f>IF($E1709&gt;=O$3,IF(O$3&lt;=($E1698+365),O1702,IFERROR(O1695*$E1700/4*O1701+
$E1710*O1699/4*IFERROR(O1701/$E1711,0),0)),IF(O$3&lt;=($E1709+365),O1695*$E1700/4*O1701+$E1710*O1699/4*IFERROR(O1701/$E1711,0),IFERROR($E1710*O1699/4*IFERROR(O1701/$E1711,0),0)))</f>
        <v>15001.296456352637</v>
      </c>
      <c r="P1703" s="41">
        <f t="shared" ref="P1703:BD1703" si="1152">IF($E1709&gt;=P$3,IF(P$3&lt;=($E1698+365),P1702,IFERROR(P1695*$E1700/4*P1701+
$E1710*P1699/4*IFERROR(P1701/$E1711,0),0)),IF(P$3&lt;=($E1709+365),P1695*$E1700/4*P1701+$E1710*P1699/4*IFERROR(P1701/$E1711,0),IFERROR($E1710*P1699/4*IFERROR(P1701/$E1711,0),0)))</f>
        <v>15001.296456352637</v>
      </c>
      <c r="Q1703" s="41">
        <f t="shared" si="1152"/>
        <v>15024.631806395852</v>
      </c>
      <c r="R1703" s="41">
        <f t="shared" si="1152"/>
        <v>15151.309420916163</v>
      </c>
      <c r="S1703" s="41">
        <f t="shared" si="1152"/>
        <v>15151.309420916163</v>
      </c>
      <c r="T1703" s="41">
        <f t="shared" si="1152"/>
        <v>15151.309420916163</v>
      </c>
      <c r="U1703" s="41">
        <f t="shared" si="1152"/>
        <v>15174.619127717571</v>
      </c>
      <c r="V1703" s="41">
        <f t="shared" si="1152"/>
        <v>15302.822515125325</v>
      </c>
      <c r="W1703" s="41">
        <f t="shared" si="1152"/>
        <v>15302.822515125325</v>
      </c>
      <c r="X1703" s="41">
        <f t="shared" si="1152"/>
        <v>15302.822515125325</v>
      </c>
      <c r="Y1703" s="41">
        <f t="shared" si="1152"/>
        <v>15326.626905704408</v>
      </c>
      <c r="Z1703" s="41">
        <f t="shared" si="1152"/>
        <v>15455.850740276577</v>
      </c>
      <c r="AA1703" s="41">
        <f t="shared" si="1152"/>
        <v>15455.850740276577</v>
      </c>
      <c r="AB1703" s="41">
        <f t="shared" si="1152"/>
        <v>15455.850740276577</v>
      </c>
      <c r="AC1703" s="41">
        <f t="shared" si="1152"/>
        <v>15479.89317476145</v>
      </c>
      <c r="AD1703" s="41">
        <f t="shared" si="1152"/>
        <v>15610.409247679345</v>
      </c>
      <c r="AE1703" s="41">
        <f t="shared" si="1152"/>
        <v>15610.409247679345</v>
      </c>
      <c r="AF1703" s="41">
        <f t="shared" si="1152"/>
        <v>15610.409247679345</v>
      </c>
      <c r="AG1703" s="41">
        <f t="shared" si="1152"/>
        <v>15634.692106509066</v>
      </c>
      <c r="AH1703" s="41">
        <f t="shared" si="1152"/>
        <v>15766.513340156136</v>
      </c>
      <c r="AI1703" s="41">
        <f t="shared" si="1152"/>
        <v>15766.513340156136</v>
      </c>
      <c r="AJ1703" s="41">
        <f t="shared" si="1152"/>
        <v>15766.513340156136</v>
      </c>
      <c r="AK1703" s="41">
        <f t="shared" si="1152"/>
        <v>15790.769514525606</v>
      </c>
      <c r="AL1703" s="41">
        <f t="shared" si="1152"/>
        <v>15924.178473557697</v>
      </c>
      <c r="AM1703" s="41">
        <f t="shared" si="1152"/>
        <v>15924.178473557697</v>
      </c>
      <c r="AN1703" s="41">
        <f t="shared" si="1152"/>
        <v>15924.178473557697</v>
      </c>
      <c r="AO1703" s="41">
        <f t="shared" si="1152"/>
        <v>15948.949417849895</v>
      </c>
      <c r="AP1703" s="41">
        <f t="shared" si="1152"/>
        <v>16083.420258293272</v>
      </c>
      <c r="AQ1703" s="41">
        <f t="shared" si="1152"/>
        <v>16083.420258293272</v>
      </c>
      <c r="AR1703" s="41">
        <f t="shared" si="1152"/>
        <v>16083.420258293272</v>
      </c>
      <c r="AS1703" s="41">
        <f t="shared" si="1152"/>
        <v>16199.683537685987</v>
      </c>
      <c r="AT1703" s="41">
        <f t="shared" si="1152"/>
        <v>15713.38779820435</v>
      </c>
      <c r="AU1703" s="41">
        <f t="shared" si="1152"/>
        <v>15713.38779820435</v>
      </c>
      <c r="AV1703" s="41">
        <f t="shared" si="1152"/>
        <v>15713.38779820435</v>
      </c>
      <c r="AW1703" s="41">
        <f t="shared" si="1152"/>
        <v>15737.830845890448</v>
      </c>
      <c r="AX1703" s="41">
        <f t="shared" si="1152"/>
        <v>15870.521676186396</v>
      </c>
      <c r="AY1703" s="41">
        <f t="shared" si="1152"/>
        <v>15870.521676186396</v>
      </c>
      <c r="AZ1703" s="41">
        <f t="shared" si="1152"/>
        <v>15870.521676186396</v>
      </c>
      <c r="BA1703" s="41">
        <f t="shared" si="1152"/>
        <v>15894.937863380528</v>
      </c>
      <c r="BB1703" s="41">
        <f t="shared" si="1152"/>
        <v>16029.22689294826</v>
      </c>
      <c r="BC1703" s="41">
        <f t="shared" si="1152"/>
        <v>16029.22689294826</v>
      </c>
      <c r="BD1703" s="41">
        <f t="shared" si="1152"/>
        <v>16029.22689294826</v>
      </c>
    </row>
    <row r="1704" spans="1:59" ht="16" x14ac:dyDescent="0.2">
      <c r="B1704" s="11">
        <f t="shared" si="1143"/>
        <v>56</v>
      </c>
      <c r="C1704" s="12" t="str">
        <f t="shared" si="1143"/>
        <v>SCI HSR 1</v>
      </c>
      <c r="D1704" s="25" t="s">
        <v>8</v>
      </c>
      <c r="E1704" s="42">
        <v>0</v>
      </c>
      <c r="F1704" s="15"/>
      <c r="I1704" s="15"/>
      <c r="J1704" s="24"/>
      <c r="K1704" s="24"/>
      <c r="L1704" s="20" t="s">
        <v>251</v>
      </c>
      <c r="M1704" s="72"/>
      <c r="N1704" s="72"/>
      <c r="O1704" s="41">
        <f>-$E1700/4*O1694
+(O1694&gt;0)*($J1699&gt;=O$2)*($J1699&lt;=O$3)*(($J1699-O$2+1)/O$4*$H1699/4)
+(O1694&gt;0)*($J1699&gt;O$3)*($I1699&lt;=O$3)*($I1699&gt;=O$2)*((O$3-$I1699+1)/O$4*$H1699/4)
+(O1694&gt;0)*($J1699&gt;O$3)*($I1699&lt;O$2)*$H1699/4
+(O1694&gt;0)*($J1700&gt;=O$2)*($J1700&lt;=O$3)*(($J1700-O$2+1)/O$4*$H1700/4)
+(O1694&gt;0)*($J1700&gt;O$3)*($I1700&lt;=O$3)*($I1700&gt;=O$2)*((O$3-$I1700+1)/O$4*$H1700/4)
+(O1694&gt;0)*($J1700&gt;O$3)*($I1700&lt;O$2)*$H1700/4
+(O1694&gt;0)*($J1701&gt;=O$2)*($J1701&lt;=O$3)*(($J1701-O$2+1)/O$4*$H1701/4)
+(O1694&gt;0)*($J1701&gt;O$3)*($I1701&lt;=O$3)*($I1701&gt;=O$2)*((O$3-$I1701+1)/O$4*$H1701/4)
+(O1694&gt;0)*($J1701&gt;O$3)*($I1701&lt;O$2)*$H1701/4
-$E1710/4*O1698
+(O1698&gt;0)*($J1710&gt;=O$2)*($J1710&lt;=O$3)*(($J1710-O$2+1)/O$4*$H1710/4)
+(O1698&gt;0)*($J1710&gt;O$3)*($I1710&lt;=O$3)*($I1710&gt;=O$2)*((O$3-$I1710+1)/O$4*$H1710/4)
+(O1698&gt;0)*($J1710&gt;O$3)*($I1710&lt;O$2)*$H1710/4
+(O1698&gt;0)*($J1711&gt;=O$2)*($J1711&lt;=O$3)*(($J1711-O$2+1)/O$4*$H1711/4)
+(O1698&gt;0)*($J1711&gt;O$3)*($I1711&lt;=O$3)*($I1711&gt;=O$2)*((O$3-$I1711+1)/O$4*$H1711/4)
+(O1698&gt;0)*($J1711&gt;O$3)*($I1711&lt;O$2)*$H1711/4
+(O1698&gt;0)*($J1712&gt;=O$2)*($J1712&lt;=O$3)*(($J1712-O$2+1)/O$4*$H1712/4)
+(O1698&gt;0)*($J1712&gt;O$3)*($I1712&lt;=O$3)*($I1712&gt;=O$2)*((O$3-$I1712+1)/O$4*$H1712/4)
+(O1698&gt;0)*($J1712&gt;O$3)*($I1712&lt;O$2)*$H1712/4</f>
        <v>-1751.2964563526366</v>
      </c>
      <c r="P1704" s="41">
        <f t="shared" ref="P1704:BD1704" si="1153">-$E1700/4*P1694
+(P1694&gt;0)*($J1699&gt;=P$2)*($J1699&lt;=P$3)*(($J1699-P$2+1)/P$4*$H1699/4)
+(P1694&gt;0)*($J1699&gt;P$3)*($I1699&lt;=P$3)*($I1699&gt;=P$2)*((P$3-$I1699+1)/P$4*$H1699/4)
+(P1694&gt;0)*($J1699&gt;P$3)*($I1699&lt;P$2)*$H1699/4
+(P1694&gt;0)*($J1700&gt;=P$2)*($J1700&lt;=P$3)*(($J1700-P$2+1)/P$4*$H1700/4)
+(P1694&gt;0)*($J1700&gt;P$3)*($I1700&lt;=P$3)*($I1700&gt;=P$2)*((P$3-$I1700+1)/P$4*$H1700/4)
+(P1694&gt;0)*($J1700&gt;P$3)*($I1700&lt;P$2)*$H1700/4
+(P1694&gt;0)*($J1701&gt;=P$2)*($J1701&lt;=P$3)*(($J1701-P$2+1)/P$4*$H1701/4)
+(P1694&gt;0)*($J1701&gt;P$3)*($I1701&lt;=P$3)*($I1701&gt;=P$2)*((P$3-$I1701+1)/P$4*$H1701/4)
+(P1694&gt;0)*($J1701&gt;P$3)*($I1701&lt;P$2)*$H1701/4
-$E1710/4*P1698
+(P1698&gt;0)*($J1710&gt;=P$2)*($J1710&lt;=P$3)*(($J1710-P$2+1)/P$4*$H1710/4)
+(P1698&gt;0)*($J1710&gt;P$3)*($I1710&lt;=P$3)*($I1710&gt;=P$2)*((P$3-$I1710+1)/P$4*$H1710/4)
+(P1698&gt;0)*($J1710&gt;P$3)*($I1710&lt;P$2)*$H1710/4
+(P1698&gt;0)*($J1711&gt;=P$2)*($J1711&lt;=P$3)*(($J1711-P$2+1)/P$4*$H1711/4)
+(P1698&gt;0)*($J1711&gt;P$3)*($I1711&lt;=P$3)*($I1711&gt;=P$2)*((P$3-$I1711+1)/P$4*$H1711/4)
+(P1698&gt;0)*($J1711&gt;P$3)*($I1711&lt;P$2)*$H1711/4
+(P1698&gt;0)*($J1712&gt;=P$2)*($J1712&lt;=P$3)*(($J1712-P$2+1)/P$4*$H1712/4)
+(P1698&gt;0)*($J1712&gt;P$3)*($I1712&lt;=P$3)*($I1712&gt;=P$2)*((P$3-$I1712+1)/P$4*$H1712/4)
+(P1698&gt;0)*($J1712&gt;P$3)*($I1712&lt;P$2)*$H1712/4</f>
        <v>-1751.2964563526366</v>
      </c>
      <c r="Q1704" s="41">
        <f t="shared" si="1153"/>
        <v>-1634.6297896859701</v>
      </c>
      <c r="R1704" s="41">
        <f t="shared" si="1153"/>
        <v>-1001.2964563526366</v>
      </c>
      <c r="S1704" s="41">
        <f t="shared" si="1153"/>
        <v>-1001.2964563526366</v>
      </c>
      <c r="T1704" s="41">
        <f t="shared" si="1153"/>
        <v>-1001.2964563526366</v>
      </c>
      <c r="U1704" s="41">
        <f t="shared" si="1153"/>
        <v>-847.25084768300076</v>
      </c>
      <c r="V1704" s="41">
        <f t="shared" si="1153"/>
        <v>0</v>
      </c>
      <c r="W1704" s="41">
        <f t="shared" si="1153"/>
        <v>0</v>
      </c>
      <c r="X1704" s="41">
        <f t="shared" si="1153"/>
        <v>0</v>
      </c>
      <c r="Y1704" s="41">
        <f t="shared" si="1153"/>
        <v>0</v>
      </c>
      <c r="Z1704" s="41">
        <f t="shared" si="1153"/>
        <v>0</v>
      </c>
      <c r="AA1704" s="41">
        <f t="shared" si="1153"/>
        <v>0</v>
      </c>
      <c r="AB1704" s="41">
        <f t="shared" si="1153"/>
        <v>0</v>
      </c>
      <c r="AC1704" s="41">
        <f t="shared" si="1153"/>
        <v>0</v>
      </c>
      <c r="AD1704" s="41">
        <f t="shared" si="1153"/>
        <v>0</v>
      </c>
      <c r="AE1704" s="41">
        <f t="shared" si="1153"/>
        <v>0</v>
      </c>
      <c r="AF1704" s="41">
        <f t="shared" si="1153"/>
        <v>0</v>
      </c>
      <c r="AG1704" s="41">
        <f t="shared" si="1153"/>
        <v>0</v>
      </c>
      <c r="AH1704" s="41">
        <f t="shared" si="1153"/>
        <v>0</v>
      </c>
      <c r="AI1704" s="41">
        <f t="shared" si="1153"/>
        <v>0</v>
      </c>
      <c r="AJ1704" s="41">
        <f t="shared" si="1153"/>
        <v>0</v>
      </c>
      <c r="AK1704" s="41">
        <f t="shared" si="1153"/>
        <v>0</v>
      </c>
      <c r="AL1704" s="41">
        <f t="shared" si="1153"/>
        <v>0</v>
      </c>
      <c r="AM1704" s="41">
        <f t="shared" si="1153"/>
        <v>0</v>
      </c>
      <c r="AN1704" s="41">
        <f t="shared" si="1153"/>
        <v>0</v>
      </c>
      <c r="AO1704" s="41">
        <f t="shared" si="1153"/>
        <v>0</v>
      </c>
      <c r="AP1704" s="41">
        <f t="shared" si="1153"/>
        <v>0</v>
      </c>
      <c r="AQ1704" s="41">
        <f t="shared" si="1153"/>
        <v>0</v>
      </c>
      <c r="AR1704" s="41">
        <f t="shared" si="1153"/>
        <v>0</v>
      </c>
      <c r="AS1704" s="41">
        <f t="shared" si="1153"/>
        <v>0</v>
      </c>
      <c r="AT1704" s="41">
        <f t="shared" si="1153"/>
        <v>0</v>
      </c>
      <c r="AU1704" s="41">
        <f t="shared" si="1153"/>
        <v>0</v>
      </c>
      <c r="AV1704" s="41">
        <f t="shared" si="1153"/>
        <v>0</v>
      </c>
      <c r="AW1704" s="41">
        <f t="shared" si="1153"/>
        <v>0</v>
      </c>
      <c r="AX1704" s="41">
        <f t="shared" si="1153"/>
        <v>0</v>
      </c>
      <c r="AY1704" s="41">
        <f t="shared" si="1153"/>
        <v>0</v>
      </c>
      <c r="AZ1704" s="41">
        <f t="shared" si="1153"/>
        <v>0</v>
      </c>
      <c r="BA1704" s="41">
        <f t="shared" si="1153"/>
        <v>0</v>
      </c>
      <c r="BB1704" s="41">
        <f t="shared" si="1153"/>
        <v>0</v>
      </c>
      <c r="BC1704" s="41">
        <f t="shared" si="1153"/>
        <v>0</v>
      </c>
      <c r="BD1704" s="41">
        <f t="shared" si="1153"/>
        <v>0</v>
      </c>
    </row>
    <row r="1705" spans="1:59" ht="16" x14ac:dyDescent="0.2">
      <c r="B1705" s="11">
        <f t="shared" si="1143"/>
        <v>56</v>
      </c>
      <c r="C1705" s="12" t="str">
        <f t="shared" si="1143"/>
        <v>SCI HSR 1</v>
      </c>
      <c r="D1705" s="43" t="s">
        <v>252</v>
      </c>
      <c r="E1705" s="42" t="s">
        <v>288</v>
      </c>
      <c r="F1705" s="44"/>
      <c r="G1705" s="43" t="s">
        <v>253</v>
      </c>
      <c r="H1705" s="39">
        <v>0</v>
      </c>
      <c r="I1705" s="43" t="s">
        <v>254</v>
      </c>
      <c r="J1705" s="32">
        <v>0</v>
      </c>
      <c r="K1705" s="24"/>
      <c r="L1705" s="20" t="s">
        <v>255</v>
      </c>
      <c r="M1705" s="72"/>
      <c r="N1705" s="72"/>
      <c r="O1705" s="41">
        <v>0</v>
      </c>
      <c r="P1705" s="41">
        <v>0</v>
      </c>
      <c r="Q1705" s="41">
        <v>0</v>
      </c>
      <c r="R1705" s="41">
        <v>0</v>
      </c>
      <c r="S1705" s="41">
        <v>0</v>
      </c>
      <c r="T1705" s="41">
        <v>0</v>
      </c>
      <c r="U1705" s="41">
        <v>0</v>
      </c>
      <c r="V1705" s="41">
        <v>0</v>
      </c>
      <c r="W1705" s="41">
        <v>0</v>
      </c>
      <c r="X1705" s="41">
        <v>0</v>
      </c>
      <c r="Y1705" s="41">
        <v>0</v>
      </c>
      <c r="Z1705" s="41">
        <v>0</v>
      </c>
      <c r="AA1705" s="41">
        <v>0</v>
      </c>
      <c r="AB1705" s="41">
        <v>0</v>
      </c>
      <c r="AC1705" s="41">
        <v>0</v>
      </c>
      <c r="AD1705" s="41">
        <v>0</v>
      </c>
      <c r="AE1705" s="41">
        <v>0</v>
      </c>
      <c r="AF1705" s="41">
        <v>0</v>
      </c>
      <c r="AG1705" s="41">
        <v>0</v>
      </c>
      <c r="AH1705" s="41">
        <v>0</v>
      </c>
      <c r="AI1705" s="41">
        <v>0</v>
      </c>
      <c r="AJ1705" s="41">
        <v>0</v>
      </c>
      <c r="AK1705" s="41">
        <v>0</v>
      </c>
      <c r="AL1705" s="41">
        <v>0</v>
      </c>
      <c r="AM1705" s="41">
        <v>0</v>
      </c>
      <c r="AN1705" s="41">
        <v>0</v>
      </c>
      <c r="AO1705" s="41">
        <v>0</v>
      </c>
      <c r="AP1705" s="41">
        <v>0</v>
      </c>
      <c r="AQ1705" s="41">
        <v>0</v>
      </c>
      <c r="AR1705" s="41">
        <v>0</v>
      </c>
      <c r="AS1705" s="41">
        <v>0</v>
      </c>
      <c r="AT1705" s="41">
        <v>0</v>
      </c>
      <c r="AU1705" s="41">
        <v>0</v>
      </c>
      <c r="AV1705" s="41">
        <v>0</v>
      </c>
      <c r="AW1705" s="41">
        <v>0</v>
      </c>
      <c r="AX1705" s="41">
        <v>0</v>
      </c>
      <c r="AY1705" s="41">
        <v>0</v>
      </c>
      <c r="AZ1705" s="41">
        <v>0</v>
      </c>
      <c r="BA1705" s="41">
        <v>0</v>
      </c>
      <c r="BB1705" s="41">
        <v>0</v>
      </c>
      <c r="BC1705" s="41">
        <v>0</v>
      </c>
      <c r="BD1705" s="41">
        <v>0</v>
      </c>
    </row>
    <row r="1706" spans="1:59" ht="16" x14ac:dyDescent="0.2">
      <c r="B1706" s="11">
        <f t="shared" si="1143"/>
        <v>56</v>
      </c>
      <c r="C1706" s="12" t="str">
        <f t="shared" si="1143"/>
        <v>SCI HSR 1</v>
      </c>
      <c r="D1706" s="43" t="s">
        <v>256</v>
      </c>
      <c r="E1706" s="32">
        <v>47559</v>
      </c>
      <c r="G1706" s="43" t="s">
        <v>257</v>
      </c>
      <c r="H1706" s="42">
        <v>0</v>
      </c>
      <c r="I1706" s="43" t="s">
        <v>258</v>
      </c>
      <c r="J1706" s="29">
        <v>0</v>
      </c>
      <c r="K1706" s="23"/>
      <c r="L1706" s="33" t="s">
        <v>259</v>
      </c>
      <c r="M1706" s="73"/>
      <c r="N1706" s="73"/>
      <c r="O1706" s="45">
        <f>-(O1703+O1704)*IFERROR((O1693+O1697)/(O1695+O1699),0)</f>
        <v>0</v>
      </c>
      <c r="P1706" s="45">
        <f t="shared" ref="P1706:BD1706" si="1154">-(P1703+P1704)*IFERROR((P1693+P1697)/(P1695+P1699),0)</f>
        <v>0</v>
      </c>
      <c r="Q1706" s="45">
        <f t="shared" si="1154"/>
        <v>0</v>
      </c>
      <c r="R1706" s="45">
        <f t="shared" si="1154"/>
        <v>0</v>
      </c>
      <c r="S1706" s="45">
        <f t="shared" si="1154"/>
        <v>0</v>
      </c>
      <c r="T1706" s="45">
        <f t="shared" si="1154"/>
        <v>0</v>
      </c>
      <c r="U1706" s="45">
        <f t="shared" si="1154"/>
        <v>0</v>
      </c>
      <c r="V1706" s="45">
        <f t="shared" si="1154"/>
        <v>0</v>
      </c>
      <c r="W1706" s="45">
        <f t="shared" si="1154"/>
        <v>0</v>
      </c>
      <c r="X1706" s="45">
        <f t="shared" si="1154"/>
        <v>0</v>
      </c>
      <c r="Y1706" s="45">
        <f t="shared" si="1154"/>
        <v>0</v>
      </c>
      <c r="Z1706" s="45">
        <f t="shared" si="1154"/>
        <v>0</v>
      </c>
      <c r="AA1706" s="45">
        <f t="shared" si="1154"/>
        <v>0</v>
      </c>
      <c r="AB1706" s="45">
        <f t="shared" si="1154"/>
        <v>0</v>
      </c>
      <c r="AC1706" s="45">
        <f t="shared" si="1154"/>
        <v>0</v>
      </c>
      <c r="AD1706" s="45">
        <f t="shared" si="1154"/>
        <v>0</v>
      </c>
      <c r="AE1706" s="45">
        <f t="shared" si="1154"/>
        <v>0</v>
      </c>
      <c r="AF1706" s="45">
        <f t="shared" si="1154"/>
        <v>0</v>
      </c>
      <c r="AG1706" s="45">
        <f t="shared" si="1154"/>
        <v>0</v>
      </c>
      <c r="AH1706" s="45">
        <f t="shared" si="1154"/>
        <v>0</v>
      </c>
      <c r="AI1706" s="45">
        <f t="shared" si="1154"/>
        <v>0</v>
      </c>
      <c r="AJ1706" s="45">
        <f t="shared" si="1154"/>
        <v>0</v>
      </c>
      <c r="AK1706" s="45">
        <f t="shared" si="1154"/>
        <v>0</v>
      </c>
      <c r="AL1706" s="45">
        <f t="shared" si="1154"/>
        <v>0</v>
      </c>
      <c r="AM1706" s="45">
        <f t="shared" si="1154"/>
        <v>0</v>
      </c>
      <c r="AN1706" s="45">
        <f t="shared" si="1154"/>
        <v>0</v>
      </c>
      <c r="AO1706" s="45">
        <f t="shared" si="1154"/>
        <v>0</v>
      </c>
      <c r="AP1706" s="45">
        <f t="shared" si="1154"/>
        <v>0</v>
      </c>
      <c r="AQ1706" s="45">
        <f t="shared" si="1154"/>
        <v>0</v>
      </c>
      <c r="AR1706" s="45">
        <f t="shared" si="1154"/>
        <v>0</v>
      </c>
      <c r="AS1706" s="45">
        <f t="shared" si="1154"/>
        <v>0</v>
      </c>
      <c r="AT1706" s="45">
        <f t="shared" si="1154"/>
        <v>0</v>
      </c>
      <c r="AU1706" s="45">
        <f t="shared" si="1154"/>
        <v>0</v>
      </c>
      <c r="AV1706" s="45">
        <f t="shared" si="1154"/>
        <v>0</v>
      </c>
      <c r="AW1706" s="45">
        <f t="shared" si="1154"/>
        <v>0</v>
      </c>
      <c r="AX1706" s="45">
        <f t="shared" si="1154"/>
        <v>0</v>
      </c>
      <c r="AY1706" s="45">
        <f t="shared" si="1154"/>
        <v>0</v>
      </c>
      <c r="AZ1706" s="45">
        <f t="shared" si="1154"/>
        <v>0</v>
      </c>
      <c r="BA1706" s="45">
        <f t="shared" si="1154"/>
        <v>0</v>
      </c>
      <c r="BB1706" s="45">
        <f t="shared" si="1154"/>
        <v>0</v>
      </c>
      <c r="BC1706" s="45">
        <f t="shared" si="1154"/>
        <v>0</v>
      </c>
      <c r="BD1706" s="45">
        <f t="shared" si="1154"/>
        <v>0</v>
      </c>
    </row>
    <row r="1707" spans="1:59" ht="16" x14ac:dyDescent="0.2">
      <c r="B1707" s="11">
        <f t="shared" si="1143"/>
        <v>56</v>
      </c>
      <c r="C1707" s="12" t="str">
        <f t="shared" si="1143"/>
        <v>SCI HSR 1</v>
      </c>
      <c r="K1707" s="24"/>
      <c r="O1707" s="15"/>
      <c r="P1707" s="15"/>
      <c r="Q1707" s="15"/>
      <c r="R1707" s="15"/>
      <c r="S1707" s="15"/>
      <c r="T1707" s="15"/>
      <c r="U1707" s="15"/>
      <c r="V1707" s="15"/>
      <c r="W1707" s="15"/>
      <c r="X1707" s="15"/>
      <c r="Y1707" s="15"/>
      <c r="Z1707" s="15"/>
      <c r="AA1707" s="15"/>
      <c r="AB1707" s="15"/>
      <c r="AC1707" s="15"/>
      <c r="AD1707" s="15"/>
      <c r="AE1707" s="15"/>
      <c r="AF1707" s="15"/>
      <c r="AG1707" s="15"/>
      <c r="AH1707" s="15"/>
      <c r="AI1707" s="15"/>
      <c r="AJ1707" s="15"/>
      <c r="AK1707" s="15"/>
      <c r="AL1707" s="15"/>
      <c r="AM1707" s="15"/>
      <c r="AN1707" s="15"/>
      <c r="AO1707" s="15"/>
      <c r="AP1707" s="15"/>
      <c r="AQ1707" s="15"/>
      <c r="AR1707" s="15"/>
      <c r="AS1707" s="15"/>
      <c r="AT1707" s="15"/>
      <c r="AU1707" s="15"/>
      <c r="AV1707" s="15"/>
      <c r="AW1707" s="15"/>
      <c r="AX1707" s="15"/>
      <c r="AY1707" s="15"/>
      <c r="AZ1707" s="15"/>
      <c r="BA1707" s="15"/>
      <c r="BB1707" s="15"/>
      <c r="BC1707" s="15"/>
      <c r="BD1707" s="15"/>
    </row>
    <row r="1708" spans="1:59" ht="16" x14ac:dyDescent="0.2">
      <c r="B1708" s="11">
        <f t="shared" si="1143"/>
        <v>56</v>
      </c>
      <c r="C1708" s="12" t="str">
        <f t="shared" si="1143"/>
        <v>SCI HSR 1</v>
      </c>
      <c r="G1708" s="46" t="s">
        <v>229</v>
      </c>
      <c r="H1708" s="104" t="s">
        <v>99</v>
      </c>
      <c r="I1708" s="105"/>
      <c r="J1708" s="106"/>
      <c r="K1708" s="23"/>
      <c r="L1708" s="47" t="s">
        <v>4</v>
      </c>
      <c r="M1708" s="81"/>
      <c r="N1708" s="81"/>
      <c r="O1708" s="48">
        <f>SUM(O1703:O1706)</f>
        <v>13250</v>
      </c>
      <c r="P1708" s="48">
        <f t="shared" ref="P1708:BD1708" si="1155">SUM(P1703:P1706)</f>
        <v>13250</v>
      </c>
      <c r="Q1708" s="48">
        <f t="shared" si="1155"/>
        <v>13390.002016709881</v>
      </c>
      <c r="R1708" s="48">
        <f t="shared" si="1155"/>
        <v>14150.012964563526</v>
      </c>
      <c r="S1708" s="48">
        <f t="shared" si="1155"/>
        <v>14150.012964563526</v>
      </c>
      <c r="T1708" s="48">
        <f t="shared" si="1155"/>
        <v>14150.012964563526</v>
      </c>
      <c r="U1708" s="48">
        <f t="shared" si="1155"/>
        <v>14327.36828003457</v>
      </c>
      <c r="V1708" s="48">
        <f t="shared" si="1155"/>
        <v>15302.822515125325</v>
      </c>
      <c r="W1708" s="48">
        <f t="shared" si="1155"/>
        <v>15302.822515125325</v>
      </c>
      <c r="X1708" s="48">
        <f t="shared" si="1155"/>
        <v>15302.822515125325</v>
      </c>
      <c r="Y1708" s="48">
        <f t="shared" si="1155"/>
        <v>15326.626905704408</v>
      </c>
      <c r="Z1708" s="48">
        <f t="shared" si="1155"/>
        <v>15455.850740276577</v>
      </c>
      <c r="AA1708" s="48">
        <f t="shared" si="1155"/>
        <v>15455.850740276577</v>
      </c>
      <c r="AB1708" s="48">
        <f t="shared" si="1155"/>
        <v>15455.850740276577</v>
      </c>
      <c r="AC1708" s="48">
        <f t="shared" si="1155"/>
        <v>15479.89317476145</v>
      </c>
      <c r="AD1708" s="48">
        <f t="shared" si="1155"/>
        <v>15610.409247679345</v>
      </c>
      <c r="AE1708" s="48">
        <f t="shared" si="1155"/>
        <v>15610.409247679345</v>
      </c>
      <c r="AF1708" s="48">
        <f t="shared" si="1155"/>
        <v>15610.409247679345</v>
      </c>
      <c r="AG1708" s="48">
        <f t="shared" si="1155"/>
        <v>15634.692106509066</v>
      </c>
      <c r="AH1708" s="48">
        <f t="shared" si="1155"/>
        <v>15766.513340156136</v>
      </c>
      <c r="AI1708" s="48">
        <f t="shared" si="1155"/>
        <v>15766.513340156136</v>
      </c>
      <c r="AJ1708" s="48">
        <f t="shared" si="1155"/>
        <v>15766.513340156136</v>
      </c>
      <c r="AK1708" s="48">
        <f t="shared" si="1155"/>
        <v>15790.769514525606</v>
      </c>
      <c r="AL1708" s="48">
        <f t="shared" si="1155"/>
        <v>15924.178473557697</v>
      </c>
      <c r="AM1708" s="48">
        <f t="shared" si="1155"/>
        <v>15924.178473557697</v>
      </c>
      <c r="AN1708" s="48">
        <f t="shared" si="1155"/>
        <v>15924.178473557697</v>
      </c>
      <c r="AO1708" s="48">
        <f t="shared" si="1155"/>
        <v>15948.949417849895</v>
      </c>
      <c r="AP1708" s="48">
        <f t="shared" si="1155"/>
        <v>16083.420258293272</v>
      </c>
      <c r="AQ1708" s="48">
        <f t="shared" si="1155"/>
        <v>16083.420258293272</v>
      </c>
      <c r="AR1708" s="48">
        <f t="shared" si="1155"/>
        <v>16083.420258293272</v>
      </c>
      <c r="AS1708" s="48">
        <f t="shared" si="1155"/>
        <v>16199.683537685987</v>
      </c>
      <c r="AT1708" s="48">
        <f t="shared" si="1155"/>
        <v>15713.38779820435</v>
      </c>
      <c r="AU1708" s="48">
        <f t="shared" si="1155"/>
        <v>15713.38779820435</v>
      </c>
      <c r="AV1708" s="48">
        <f t="shared" si="1155"/>
        <v>15713.38779820435</v>
      </c>
      <c r="AW1708" s="48">
        <f t="shared" si="1155"/>
        <v>15737.830845890448</v>
      </c>
      <c r="AX1708" s="48">
        <f t="shared" si="1155"/>
        <v>15870.521676186396</v>
      </c>
      <c r="AY1708" s="48">
        <f t="shared" si="1155"/>
        <v>15870.521676186396</v>
      </c>
      <c r="AZ1708" s="48">
        <f t="shared" si="1155"/>
        <v>15870.521676186396</v>
      </c>
      <c r="BA1708" s="48">
        <f t="shared" si="1155"/>
        <v>15894.937863380528</v>
      </c>
      <c r="BB1708" s="48">
        <f t="shared" si="1155"/>
        <v>16029.22689294826</v>
      </c>
      <c r="BC1708" s="48">
        <f t="shared" si="1155"/>
        <v>16029.22689294826</v>
      </c>
      <c r="BD1708" s="48">
        <f t="shared" si="1155"/>
        <v>16029.22689294826</v>
      </c>
    </row>
    <row r="1709" spans="1:59" ht="16" x14ac:dyDescent="0.2">
      <c r="B1709" s="11">
        <f t="shared" ref="B1709:C1714" si="1156">B1708</f>
        <v>56</v>
      </c>
      <c r="C1709" s="12" t="str">
        <f t="shared" si="1156"/>
        <v>SCI HSR 1</v>
      </c>
      <c r="D1709" s="46" t="s">
        <v>260</v>
      </c>
      <c r="E1709" s="32">
        <v>47559</v>
      </c>
      <c r="F1709" s="15"/>
      <c r="G1709" s="46" t="s">
        <v>261</v>
      </c>
      <c r="H1709" s="46" t="s">
        <v>237</v>
      </c>
      <c r="I1709" s="46" t="s">
        <v>238</v>
      </c>
      <c r="J1709" s="46" t="s">
        <v>239</v>
      </c>
      <c r="K1709" s="23"/>
      <c r="O1709" s="15"/>
      <c r="P1709" s="15"/>
      <c r="Q1709" s="15"/>
      <c r="R1709" s="15"/>
      <c r="S1709" s="15"/>
      <c r="T1709" s="15"/>
      <c r="U1709" s="15"/>
      <c r="V1709" s="15"/>
      <c r="W1709" s="15"/>
      <c r="X1709" s="15"/>
      <c r="Y1709" s="15"/>
      <c r="Z1709" s="15"/>
      <c r="AA1709" s="15"/>
      <c r="AB1709" s="15"/>
      <c r="AC1709" s="15"/>
      <c r="AD1709" s="15"/>
      <c r="AE1709" s="15"/>
      <c r="AF1709" s="15"/>
      <c r="AG1709" s="15"/>
      <c r="AH1709" s="15"/>
      <c r="AI1709" s="15"/>
      <c r="AJ1709" s="15"/>
      <c r="AK1709" s="15"/>
      <c r="AL1709" s="15"/>
      <c r="AM1709" s="15"/>
      <c r="AN1709" s="15"/>
      <c r="AO1709" s="15"/>
      <c r="AP1709" s="15"/>
      <c r="AQ1709" s="15"/>
      <c r="AR1709" s="15"/>
      <c r="AS1709" s="15"/>
      <c r="AT1709" s="15"/>
      <c r="AU1709" s="15"/>
      <c r="AV1709" s="15"/>
      <c r="AW1709" s="15"/>
      <c r="AX1709" s="15"/>
      <c r="AY1709" s="15"/>
      <c r="AZ1709" s="15"/>
      <c r="BA1709" s="15"/>
      <c r="BB1709" s="15"/>
      <c r="BC1709" s="15"/>
      <c r="BD1709" s="15"/>
    </row>
    <row r="1710" spans="1:59" ht="16" x14ac:dyDescent="0.2">
      <c r="B1710" s="11">
        <f t="shared" si="1156"/>
        <v>56</v>
      </c>
      <c r="C1710" s="12" t="str">
        <f t="shared" si="1156"/>
        <v>SCI HSR 1</v>
      </c>
      <c r="D1710" s="46" t="s">
        <v>262</v>
      </c>
      <c r="E1710" s="31">
        <v>62328.042954021563</v>
      </c>
      <c r="F1710" s="15"/>
      <c r="G1710" s="49" t="s">
        <v>263</v>
      </c>
      <c r="H1710" s="31">
        <v>0</v>
      </c>
      <c r="I1710" s="32">
        <v>0</v>
      </c>
      <c r="J1710" s="32">
        <v>0</v>
      </c>
      <c r="K1710" s="23"/>
      <c r="L1710" s="50" t="s">
        <v>264</v>
      </c>
      <c r="M1710" s="70"/>
      <c r="N1710" s="70"/>
      <c r="O1710" s="40">
        <f t="shared" ref="O1710:BD1710" si="1157">IFERROR(((O$3&gt;=$E1709)*(O$2&lt;=$E1709))*$E1713,"")</f>
        <v>0</v>
      </c>
      <c r="P1710" s="40">
        <f t="shared" si="1157"/>
        <v>0</v>
      </c>
      <c r="Q1710" s="40">
        <f t="shared" si="1157"/>
        <v>0</v>
      </c>
      <c r="R1710" s="40">
        <f t="shared" si="1157"/>
        <v>0</v>
      </c>
      <c r="S1710" s="40">
        <f t="shared" si="1157"/>
        <v>0</v>
      </c>
      <c r="T1710" s="40">
        <f t="shared" si="1157"/>
        <v>0</v>
      </c>
      <c r="U1710" s="40">
        <f t="shared" si="1157"/>
        <v>0</v>
      </c>
      <c r="V1710" s="40">
        <f t="shared" si="1157"/>
        <v>0</v>
      </c>
      <c r="W1710" s="40">
        <f t="shared" si="1157"/>
        <v>0</v>
      </c>
      <c r="X1710" s="40">
        <f t="shared" si="1157"/>
        <v>0</v>
      </c>
      <c r="Y1710" s="40">
        <f t="shared" si="1157"/>
        <v>0</v>
      </c>
      <c r="Z1710" s="40">
        <f t="shared" si="1157"/>
        <v>0</v>
      </c>
      <c r="AA1710" s="40">
        <f t="shared" si="1157"/>
        <v>0</v>
      </c>
      <c r="AB1710" s="40">
        <f t="shared" si="1157"/>
        <v>0</v>
      </c>
      <c r="AC1710" s="40">
        <f t="shared" si="1157"/>
        <v>0</v>
      </c>
      <c r="AD1710" s="40">
        <f t="shared" si="1157"/>
        <v>0</v>
      </c>
      <c r="AE1710" s="40">
        <f t="shared" si="1157"/>
        <v>0</v>
      </c>
      <c r="AF1710" s="40">
        <f t="shared" si="1157"/>
        <v>0</v>
      </c>
      <c r="AG1710" s="40">
        <f t="shared" si="1157"/>
        <v>0</v>
      </c>
      <c r="AH1710" s="40">
        <f t="shared" si="1157"/>
        <v>0</v>
      </c>
      <c r="AI1710" s="40">
        <f t="shared" si="1157"/>
        <v>0</v>
      </c>
      <c r="AJ1710" s="40">
        <f t="shared" si="1157"/>
        <v>0</v>
      </c>
      <c r="AK1710" s="40">
        <f t="shared" si="1157"/>
        <v>0</v>
      </c>
      <c r="AL1710" s="40">
        <f t="shared" si="1157"/>
        <v>0</v>
      </c>
      <c r="AM1710" s="40">
        <f t="shared" si="1157"/>
        <v>0</v>
      </c>
      <c r="AN1710" s="40">
        <f t="shared" si="1157"/>
        <v>0</v>
      </c>
      <c r="AO1710" s="40">
        <f t="shared" si="1157"/>
        <v>0</v>
      </c>
      <c r="AP1710" s="40">
        <f t="shared" si="1157"/>
        <v>0</v>
      </c>
      <c r="AQ1710" s="40">
        <f t="shared" si="1157"/>
        <v>0</v>
      </c>
      <c r="AR1710" s="40">
        <f t="shared" si="1157"/>
        <v>0</v>
      </c>
      <c r="AS1710" s="40">
        <f t="shared" si="1157"/>
        <v>0</v>
      </c>
      <c r="AT1710" s="40">
        <f t="shared" si="1157"/>
        <v>0</v>
      </c>
      <c r="AU1710" s="40">
        <f t="shared" si="1157"/>
        <v>0</v>
      </c>
      <c r="AV1710" s="40">
        <f t="shared" si="1157"/>
        <v>0</v>
      </c>
      <c r="AW1710" s="40">
        <f t="shared" si="1157"/>
        <v>0</v>
      </c>
      <c r="AX1710" s="40">
        <f t="shared" si="1157"/>
        <v>0</v>
      </c>
      <c r="AY1710" s="40">
        <f t="shared" si="1157"/>
        <v>0</v>
      </c>
      <c r="AZ1710" s="40">
        <f t="shared" si="1157"/>
        <v>0</v>
      </c>
      <c r="BA1710" s="40">
        <f t="shared" si="1157"/>
        <v>0</v>
      </c>
      <c r="BB1710" s="40">
        <f t="shared" si="1157"/>
        <v>0</v>
      </c>
      <c r="BC1710" s="40">
        <f t="shared" si="1157"/>
        <v>0</v>
      </c>
      <c r="BD1710" s="40">
        <f t="shared" si="1157"/>
        <v>0</v>
      </c>
    </row>
    <row r="1711" spans="1:59" ht="16" x14ac:dyDescent="0.2">
      <c r="B1711" s="11">
        <f t="shared" si="1156"/>
        <v>56</v>
      </c>
      <c r="C1711" s="12" t="str">
        <f t="shared" si="1156"/>
        <v>SCI HSR 1</v>
      </c>
      <c r="D1711" s="46" t="s">
        <v>24</v>
      </c>
      <c r="E1711" s="51">
        <f>IF(E1709&gt;MAX($O$3:$BD$3),BD1700,
IF(E1709&lt;MIN($O$3:$BD$3),1,SUMIFS($O1701:$BD1701,$O$2:$BD$2,"&lt;="&amp;E1709,$O$3:$BD$3,"&gt;="&amp;E1709)))</f>
        <v>1.0738031182102874</v>
      </c>
      <c r="F1711" s="15"/>
      <c r="G1711" s="49" t="s">
        <v>265</v>
      </c>
      <c r="H1711" s="31">
        <v>0</v>
      </c>
      <c r="I1711" s="32">
        <v>0</v>
      </c>
      <c r="J1711" s="32">
        <v>0</v>
      </c>
      <c r="K1711" s="23"/>
      <c r="L1711" s="52" t="s">
        <v>266</v>
      </c>
      <c r="M1711" s="72"/>
      <c r="N1711" s="72"/>
      <c r="O1711" s="41">
        <f t="shared" ref="O1711:BD1711" si="1158">IFERROR(((O$3&gt;=$E1706)*(O$2&lt;=$E1706))*$H1714,"")</f>
        <v>0</v>
      </c>
      <c r="P1711" s="41">
        <f t="shared" si="1158"/>
        <v>0</v>
      </c>
      <c r="Q1711" s="41">
        <f t="shared" si="1158"/>
        <v>0</v>
      </c>
      <c r="R1711" s="41">
        <f t="shared" si="1158"/>
        <v>0</v>
      </c>
      <c r="S1711" s="41">
        <f t="shared" si="1158"/>
        <v>0</v>
      </c>
      <c r="T1711" s="41">
        <f t="shared" si="1158"/>
        <v>0</v>
      </c>
      <c r="U1711" s="41">
        <f t="shared" si="1158"/>
        <v>0</v>
      </c>
      <c r="V1711" s="41">
        <f t="shared" si="1158"/>
        <v>0</v>
      </c>
      <c r="W1711" s="41">
        <f t="shared" si="1158"/>
        <v>0</v>
      </c>
      <c r="X1711" s="41">
        <f t="shared" si="1158"/>
        <v>0</v>
      </c>
      <c r="Y1711" s="41">
        <f t="shared" si="1158"/>
        <v>0</v>
      </c>
      <c r="Z1711" s="41">
        <f t="shared" si="1158"/>
        <v>0</v>
      </c>
      <c r="AA1711" s="41">
        <f t="shared" si="1158"/>
        <v>0</v>
      </c>
      <c r="AB1711" s="41">
        <f t="shared" si="1158"/>
        <v>0</v>
      </c>
      <c r="AC1711" s="41">
        <f t="shared" si="1158"/>
        <v>0</v>
      </c>
      <c r="AD1711" s="41">
        <f t="shared" si="1158"/>
        <v>0</v>
      </c>
      <c r="AE1711" s="41">
        <f t="shared" si="1158"/>
        <v>0</v>
      </c>
      <c r="AF1711" s="41">
        <f t="shared" si="1158"/>
        <v>0</v>
      </c>
      <c r="AG1711" s="41">
        <f t="shared" si="1158"/>
        <v>0</v>
      </c>
      <c r="AH1711" s="41">
        <f t="shared" si="1158"/>
        <v>0</v>
      </c>
      <c r="AI1711" s="41">
        <f t="shared" si="1158"/>
        <v>0</v>
      </c>
      <c r="AJ1711" s="41">
        <f t="shared" si="1158"/>
        <v>0</v>
      </c>
      <c r="AK1711" s="41">
        <f t="shared" si="1158"/>
        <v>0</v>
      </c>
      <c r="AL1711" s="41">
        <f t="shared" si="1158"/>
        <v>0</v>
      </c>
      <c r="AM1711" s="41">
        <f t="shared" si="1158"/>
        <v>0</v>
      </c>
      <c r="AN1711" s="41">
        <f t="shared" si="1158"/>
        <v>0</v>
      </c>
      <c r="AO1711" s="41">
        <f t="shared" si="1158"/>
        <v>0</v>
      </c>
      <c r="AP1711" s="41">
        <f t="shared" si="1158"/>
        <v>0</v>
      </c>
      <c r="AQ1711" s="41">
        <f t="shared" si="1158"/>
        <v>0</v>
      </c>
      <c r="AR1711" s="41">
        <f t="shared" si="1158"/>
        <v>0</v>
      </c>
      <c r="AS1711" s="41">
        <f t="shared" si="1158"/>
        <v>0</v>
      </c>
      <c r="AT1711" s="41">
        <f t="shared" si="1158"/>
        <v>0</v>
      </c>
      <c r="AU1711" s="41">
        <f t="shared" si="1158"/>
        <v>0</v>
      </c>
      <c r="AV1711" s="41">
        <f t="shared" si="1158"/>
        <v>0</v>
      </c>
      <c r="AW1711" s="41">
        <f t="shared" si="1158"/>
        <v>0</v>
      </c>
      <c r="AX1711" s="41">
        <f t="shared" si="1158"/>
        <v>0</v>
      </c>
      <c r="AY1711" s="41">
        <f t="shared" si="1158"/>
        <v>0</v>
      </c>
      <c r="AZ1711" s="41">
        <f t="shared" si="1158"/>
        <v>0</v>
      </c>
      <c r="BA1711" s="41">
        <f t="shared" si="1158"/>
        <v>0</v>
      </c>
      <c r="BB1711" s="41">
        <f t="shared" si="1158"/>
        <v>0</v>
      </c>
      <c r="BC1711" s="41">
        <f t="shared" si="1158"/>
        <v>0</v>
      </c>
      <c r="BD1711" s="41">
        <f t="shared" si="1158"/>
        <v>0</v>
      </c>
    </row>
    <row r="1712" spans="1:59" ht="16" x14ac:dyDescent="0.2">
      <c r="B1712" s="11">
        <f t="shared" si="1156"/>
        <v>56</v>
      </c>
      <c r="C1712" s="12" t="str">
        <f t="shared" si="1156"/>
        <v>SCI HSR 1</v>
      </c>
      <c r="D1712" s="46" t="s">
        <v>8</v>
      </c>
      <c r="E1712" s="42">
        <v>0</v>
      </c>
      <c r="F1712" s="15"/>
      <c r="G1712" s="49" t="s">
        <v>267</v>
      </c>
      <c r="H1712" s="31">
        <v>0</v>
      </c>
      <c r="I1712" s="32">
        <v>0</v>
      </c>
      <c r="J1712" s="32">
        <v>0</v>
      </c>
      <c r="L1712" s="52" t="s">
        <v>268</v>
      </c>
      <c r="M1712" s="72"/>
      <c r="N1712" s="72"/>
      <c r="O1712" s="41">
        <f t="shared" ref="O1712:BD1712" si="1159">IFERROR(((O$3&gt;=$E1709)*(O$2&lt;=$E1709))*$J1714,"")</f>
        <v>0</v>
      </c>
      <c r="P1712" s="41">
        <f t="shared" si="1159"/>
        <v>0</v>
      </c>
      <c r="Q1712" s="41">
        <f t="shared" si="1159"/>
        <v>0</v>
      </c>
      <c r="R1712" s="41">
        <f t="shared" si="1159"/>
        <v>0</v>
      </c>
      <c r="S1712" s="41">
        <f t="shared" si="1159"/>
        <v>0</v>
      </c>
      <c r="T1712" s="41">
        <f t="shared" si="1159"/>
        <v>0</v>
      </c>
      <c r="U1712" s="41">
        <f t="shared" si="1159"/>
        <v>0</v>
      </c>
      <c r="V1712" s="41">
        <f t="shared" si="1159"/>
        <v>0</v>
      </c>
      <c r="W1712" s="41">
        <f t="shared" si="1159"/>
        <v>0</v>
      </c>
      <c r="X1712" s="41">
        <f t="shared" si="1159"/>
        <v>0</v>
      </c>
      <c r="Y1712" s="41">
        <f t="shared" si="1159"/>
        <v>0</v>
      </c>
      <c r="Z1712" s="41">
        <f t="shared" si="1159"/>
        <v>0</v>
      </c>
      <c r="AA1712" s="41">
        <f t="shared" si="1159"/>
        <v>0</v>
      </c>
      <c r="AB1712" s="41">
        <f t="shared" si="1159"/>
        <v>0</v>
      </c>
      <c r="AC1712" s="41">
        <f t="shared" si="1159"/>
        <v>0</v>
      </c>
      <c r="AD1712" s="41">
        <f t="shared" si="1159"/>
        <v>0</v>
      </c>
      <c r="AE1712" s="41">
        <f t="shared" si="1159"/>
        <v>0</v>
      </c>
      <c r="AF1712" s="41">
        <f t="shared" si="1159"/>
        <v>0</v>
      </c>
      <c r="AG1712" s="41">
        <f t="shared" si="1159"/>
        <v>0</v>
      </c>
      <c r="AH1712" s="41">
        <f t="shared" si="1159"/>
        <v>0</v>
      </c>
      <c r="AI1712" s="41">
        <f t="shared" si="1159"/>
        <v>0</v>
      </c>
      <c r="AJ1712" s="41">
        <f t="shared" si="1159"/>
        <v>0</v>
      </c>
      <c r="AK1712" s="41">
        <f t="shared" si="1159"/>
        <v>0</v>
      </c>
      <c r="AL1712" s="41">
        <f t="shared" si="1159"/>
        <v>0</v>
      </c>
      <c r="AM1712" s="41">
        <f t="shared" si="1159"/>
        <v>0</v>
      </c>
      <c r="AN1712" s="41">
        <f t="shared" si="1159"/>
        <v>0</v>
      </c>
      <c r="AO1712" s="41">
        <f t="shared" si="1159"/>
        <v>0</v>
      </c>
      <c r="AP1712" s="41">
        <f t="shared" si="1159"/>
        <v>0</v>
      </c>
      <c r="AQ1712" s="41">
        <f t="shared" si="1159"/>
        <v>0</v>
      </c>
      <c r="AR1712" s="41">
        <f t="shared" si="1159"/>
        <v>0</v>
      </c>
      <c r="AS1712" s="41">
        <f t="shared" si="1159"/>
        <v>0</v>
      </c>
      <c r="AT1712" s="41">
        <f t="shared" si="1159"/>
        <v>0</v>
      </c>
      <c r="AU1712" s="41">
        <f t="shared" si="1159"/>
        <v>0</v>
      </c>
      <c r="AV1712" s="41">
        <f t="shared" si="1159"/>
        <v>0</v>
      </c>
      <c r="AW1712" s="41">
        <f t="shared" si="1159"/>
        <v>0</v>
      </c>
      <c r="AX1712" s="41">
        <f t="shared" si="1159"/>
        <v>0</v>
      </c>
      <c r="AY1712" s="41">
        <f t="shared" si="1159"/>
        <v>0</v>
      </c>
      <c r="AZ1712" s="41">
        <f t="shared" si="1159"/>
        <v>0</v>
      </c>
      <c r="BA1712" s="41">
        <f t="shared" si="1159"/>
        <v>0</v>
      </c>
      <c r="BB1712" s="41">
        <f t="shared" si="1159"/>
        <v>0</v>
      </c>
      <c r="BC1712" s="41">
        <f t="shared" si="1159"/>
        <v>0</v>
      </c>
      <c r="BD1712" s="41">
        <f t="shared" si="1159"/>
        <v>0</v>
      </c>
    </row>
    <row r="1713" spans="1:59" ht="16" x14ac:dyDescent="0.2">
      <c r="B1713" s="11">
        <f t="shared" si="1156"/>
        <v>56</v>
      </c>
      <c r="C1713" s="12" t="str">
        <f t="shared" si="1156"/>
        <v>SCI HSR 1</v>
      </c>
      <c r="D1713" s="46" t="s">
        <v>269</v>
      </c>
      <c r="E1713" s="31">
        <v>0</v>
      </c>
      <c r="F1713" s="15"/>
      <c r="G1713" s="53"/>
      <c r="H1713" s="15"/>
      <c r="I1713" s="15"/>
      <c r="J1713" s="23"/>
      <c r="L1713" s="52" t="s">
        <v>270</v>
      </c>
      <c r="M1713" s="72"/>
      <c r="N1713" s="72"/>
      <c r="O1713" s="41">
        <f t="shared" ref="O1713:BD1713" si="1160">IFERROR(((O$3&gt;=$J1703)*(O$2&lt;=$J1703))*$E1714,"")</f>
        <v>0</v>
      </c>
      <c r="P1713" s="41">
        <f t="shared" si="1160"/>
        <v>0</v>
      </c>
      <c r="Q1713" s="41">
        <f t="shared" si="1160"/>
        <v>0</v>
      </c>
      <c r="R1713" s="41">
        <f t="shared" si="1160"/>
        <v>0</v>
      </c>
      <c r="S1713" s="41">
        <f t="shared" si="1160"/>
        <v>0</v>
      </c>
      <c r="T1713" s="41">
        <f t="shared" si="1160"/>
        <v>0</v>
      </c>
      <c r="U1713" s="41">
        <f t="shared" si="1160"/>
        <v>0</v>
      </c>
      <c r="V1713" s="41">
        <f t="shared" si="1160"/>
        <v>0</v>
      </c>
      <c r="W1713" s="41">
        <f t="shared" si="1160"/>
        <v>0</v>
      </c>
      <c r="X1713" s="41">
        <f t="shared" si="1160"/>
        <v>0</v>
      </c>
      <c r="Y1713" s="41">
        <f t="shared" si="1160"/>
        <v>0</v>
      </c>
      <c r="Z1713" s="41">
        <f t="shared" si="1160"/>
        <v>0</v>
      </c>
      <c r="AA1713" s="41">
        <f t="shared" si="1160"/>
        <v>0</v>
      </c>
      <c r="AB1713" s="41">
        <f t="shared" si="1160"/>
        <v>0</v>
      </c>
      <c r="AC1713" s="41">
        <f t="shared" si="1160"/>
        <v>0</v>
      </c>
      <c r="AD1713" s="41">
        <f t="shared" si="1160"/>
        <v>0</v>
      </c>
      <c r="AE1713" s="41">
        <f t="shared" si="1160"/>
        <v>0</v>
      </c>
      <c r="AF1713" s="41">
        <f t="shared" si="1160"/>
        <v>0</v>
      </c>
      <c r="AG1713" s="41">
        <f t="shared" si="1160"/>
        <v>0</v>
      </c>
      <c r="AH1713" s="41">
        <f t="shared" si="1160"/>
        <v>0</v>
      </c>
      <c r="AI1713" s="41">
        <f t="shared" si="1160"/>
        <v>0</v>
      </c>
      <c r="AJ1713" s="41">
        <f t="shared" si="1160"/>
        <v>0</v>
      </c>
      <c r="AK1713" s="41">
        <f t="shared" si="1160"/>
        <v>0</v>
      </c>
      <c r="AL1713" s="41">
        <f t="shared" si="1160"/>
        <v>0</v>
      </c>
      <c r="AM1713" s="41">
        <f t="shared" si="1160"/>
        <v>0</v>
      </c>
      <c r="AN1713" s="41">
        <f t="shared" si="1160"/>
        <v>0</v>
      </c>
      <c r="AO1713" s="41">
        <f t="shared" si="1160"/>
        <v>0</v>
      </c>
      <c r="AP1713" s="41">
        <f t="shared" si="1160"/>
        <v>0</v>
      </c>
      <c r="AQ1713" s="41">
        <f t="shared" si="1160"/>
        <v>0</v>
      </c>
      <c r="AR1713" s="41">
        <f t="shared" si="1160"/>
        <v>0</v>
      </c>
      <c r="AS1713" s="41">
        <f t="shared" si="1160"/>
        <v>0</v>
      </c>
      <c r="AT1713" s="41">
        <f t="shared" si="1160"/>
        <v>0</v>
      </c>
      <c r="AU1713" s="41">
        <f t="shared" si="1160"/>
        <v>0</v>
      </c>
      <c r="AV1713" s="41">
        <f t="shared" si="1160"/>
        <v>0</v>
      </c>
      <c r="AW1713" s="41">
        <f t="shared" si="1160"/>
        <v>0</v>
      </c>
      <c r="AX1713" s="41">
        <f t="shared" si="1160"/>
        <v>0</v>
      </c>
      <c r="AY1713" s="41">
        <f t="shared" si="1160"/>
        <v>0</v>
      </c>
      <c r="AZ1713" s="41">
        <f t="shared" si="1160"/>
        <v>0</v>
      </c>
      <c r="BA1713" s="41">
        <f t="shared" si="1160"/>
        <v>0</v>
      </c>
      <c r="BB1713" s="41">
        <f t="shared" si="1160"/>
        <v>0</v>
      </c>
      <c r="BC1713" s="41">
        <f t="shared" si="1160"/>
        <v>0</v>
      </c>
      <c r="BD1713" s="41">
        <f t="shared" si="1160"/>
        <v>0</v>
      </c>
    </row>
    <row r="1714" spans="1:59" ht="16" x14ac:dyDescent="0.2">
      <c r="B1714" s="11">
        <f t="shared" si="1156"/>
        <v>56</v>
      </c>
      <c r="C1714" s="12" t="str">
        <f t="shared" si="1156"/>
        <v>SCI HSR 1</v>
      </c>
      <c r="D1714" s="46" t="s">
        <v>270</v>
      </c>
      <c r="E1714" s="31">
        <v>0</v>
      </c>
      <c r="F1714" s="15"/>
      <c r="G1714" s="46" t="s">
        <v>266</v>
      </c>
      <c r="H1714" s="31">
        <v>0</v>
      </c>
      <c r="I1714" s="46" t="s">
        <v>268</v>
      </c>
      <c r="J1714" s="31">
        <v>0</v>
      </c>
      <c r="L1714" s="54" t="s">
        <v>271</v>
      </c>
      <c r="M1714" s="73"/>
      <c r="N1714" s="73"/>
      <c r="O1714" s="45">
        <f t="shared" ref="O1714:BD1714" si="1161">IFERROR(-($E1695+$H1695+$J1695)*O1696,"")</f>
        <v>0</v>
      </c>
      <c r="P1714" s="45">
        <f t="shared" si="1161"/>
        <v>0</v>
      </c>
      <c r="Q1714" s="45">
        <f t="shared" si="1161"/>
        <v>0</v>
      </c>
      <c r="R1714" s="45">
        <f t="shared" si="1161"/>
        <v>0</v>
      </c>
      <c r="S1714" s="45">
        <f t="shared" si="1161"/>
        <v>0</v>
      </c>
      <c r="T1714" s="45">
        <f t="shared" si="1161"/>
        <v>0</v>
      </c>
      <c r="U1714" s="45">
        <f t="shared" si="1161"/>
        <v>0</v>
      </c>
      <c r="V1714" s="45">
        <f t="shared" si="1161"/>
        <v>0</v>
      </c>
      <c r="W1714" s="45">
        <f t="shared" si="1161"/>
        <v>0</v>
      </c>
      <c r="X1714" s="45">
        <f t="shared" si="1161"/>
        <v>0</v>
      </c>
      <c r="Y1714" s="45">
        <f t="shared" si="1161"/>
        <v>0</v>
      </c>
      <c r="Z1714" s="45">
        <f t="shared" si="1161"/>
        <v>0</v>
      </c>
      <c r="AA1714" s="45">
        <f t="shared" si="1161"/>
        <v>0</v>
      </c>
      <c r="AB1714" s="45">
        <f t="shared" si="1161"/>
        <v>0</v>
      </c>
      <c r="AC1714" s="45">
        <f t="shared" si="1161"/>
        <v>0</v>
      </c>
      <c r="AD1714" s="45">
        <f t="shared" si="1161"/>
        <v>0</v>
      </c>
      <c r="AE1714" s="45">
        <f t="shared" si="1161"/>
        <v>0</v>
      </c>
      <c r="AF1714" s="45">
        <f t="shared" si="1161"/>
        <v>0</v>
      </c>
      <c r="AG1714" s="45">
        <f t="shared" si="1161"/>
        <v>0</v>
      </c>
      <c r="AH1714" s="45">
        <f t="shared" si="1161"/>
        <v>0</v>
      </c>
      <c r="AI1714" s="45">
        <f t="shared" si="1161"/>
        <v>0</v>
      </c>
      <c r="AJ1714" s="45">
        <f t="shared" si="1161"/>
        <v>0</v>
      </c>
      <c r="AK1714" s="45">
        <f t="shared" si="1161"/>
        <v>0</v>
      </c>
      <c r="AL1714" s="45">
        <f t="shared" si="1161"/>
        <v>0</v>
      </c>
      <c r="AM1714" s="45">
        <f t="shared" si="1161"/>
        <v>0</v>
      </c>
      <c r="AN1714" s="45">
        <f t="shared" si="1161"/>
        <v>0</v>
      </c>
      <c r="AO1714" s="45">
        <f t="shared" si="1161"/>
        <v>0</v>
      </c>
      <c r="AP1714" s="45">
        <f t="shared" si="1161"/>
        <v>0</v>
      </c>
      <c r="AQ1714" s="45">
        <f t="shared" si="1161"/>
        <v>0</v>
      </c>
      <c r="AR1714" s="45">
        <f t="shared" si="1161"/>
        <v>0</v>
      </c>
      <c r="AS1714" s="45">
        <f t="shared" si="1161"/>
        <v>0</v>
      </c>
      <c r="AT1714" s="45">
        <f t="shared" si="1161"/>
        <v>0</v>
      </c>
      <c r="AU1714" s="45">
        <f t="shared" si="1161"/>
        <v>0</v>
      </c>
      <c r="AV1714" s="45">
        <f t="shared" si="1161"/>
        <v>0</v>
      </c>
      <c r="AW1714" s="45">
        <f t="shared" si="1161"/>
        <v>0</v>
      </c>
      <c r="AX1714" s="45">
        <f t="shared" si="1161"/>
        <v>0</v>
      </c>
      <c r="AY1714" s="45">
        <f t="shared" si="1161"/>
        <v>0</v>
      </c>
      <c r="AZ1714" s="45">
        <f t="shared" si="1161"/>
        <v>0</v>
      </c>
      <c r="BA1714" s="45">
        <f t="shared" si="1161"/>
        <v>0</v>
      </c>
      <c r="BB1714" s="45">
        <f t="shared" si="1161"/>
        <v>0</v>
      </c>
      <c r="BC1714" s="45">
        <f t="shared" si="1161"/>
        <v>0</v>
      </c>
      <c r="BD1714" s="45">
        <f t="shared" si="1161"/>
        <v>0</v>
      </c>
    </row>
    <row r="1715" spans="1:59" x14ac:dyDescent="0.2">
      <c r="A1715"/>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row>
    <row r="1716" spans="1:59" ht="16" x14ac:dyDescent="0.2">
      <c r="A1716"/>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s="1"/>
    </row>
    <row r="1717" spans="1:59" ht="16" x14ac:dyDescent="0.2">
      <c r="A1717" s="1"/>
      <c r="B1717" s="67">
        <v>57</v>
      </c>
      <c r="C1717" s="68" t="str">
        <f>H1719</f>
        <v>SCI HSR 1</v>
      </c>
      <c r="D1717" s="69" t="s">
        <v>110</v>
      </c>
      <c r="E1717" s="69"/>
      <c r="F1717" s="69"/>
      <c r="G1717" s="69"/>
      <c r="H1717" s="69"/>
      <c r="I1717" s="69"/>
      <c r="J1717" s="69"/>
      <c r="K1717" s="68"/>
      <c r="L1717" s="68"/>
      <c r="M1717" s="68"/>
      <c r="N1717" s="68"/>
      <c r="O1717" s="82"/>
      <c r="P1717" s="82"/>
      <c r="Q1717" s="82"/>
      <c r="R1717" s="82"/>
      <c r="S1717" s="82"/>
      <c r="T1717" s="82"/>
      <c r="U1717" s="82"/>
      <c r="V1717" s="82"/>
      <c r="W1717" s="82"/>
      <c r="X1717" s="82"/>
      <c r="Y1717" s="82"/>
      <c r="Z1717" s="82"/>
      <c r="AA1717" s="82"/>
      <c r="AB1717" s="82"/>
      <c r="AC1717" s="82"/>
      <c r="AD1717" s="82"/>
      <c r="AE1717" s="82"/>
      <c r="AF1717" s="82"/>
      <c r="AG1717" s="82"/>
      <c r="AH1717" s="82"/>
      <c r="AI1717" s="82"/>
      <c r="AJ1717" s="82"/>
      <c r="AK1717" s="82"/>
      <c r="AL1717" s="82"/>
      <c r="AM1717" s="82"/>
      <c r="AN1717" s="82"/>
      <c r="AO1717" s="82"/>
      <c r="AP1717" s="82"/>
      <c r="AQ1717" s="82"/>
      <c r="AR1717" s="82"/>
      <c r="AS1717" s="82"/>
      <c r="AT1717" s="82"/>
      <c r="AU1717" s="82"/>
      <c r="AV1717" s="82"/>
      <c r="AW1717" s="82"/>
      <c r="AX1717" s="82"/>
      <c r="AY1717" s="82"/>
      <c r="AZ1717" s="82"/>
      <c r="BA1717" s="82"/>
      <c r="BB1717" s="82"/>
      <c r="BC1717" s="82"/>
      <c r="BD1717" s="82"/>
      <c r="BE1717" s="1"/>
      <c r="BF1717" s="1"/>
      <c r="BG1717" s="1"/>
    </row>
    <row r="1718" spans="1:59" ht="16" x14ac:dyDescent="0.2">
      <c r="A1718" s="35"/>
      <c r="B1718" s="11">
        <f>B1717</f>
        <v>57</v>
      </c>
      <c r="C1718" s="12" t="str">
        <f>C1717</f>
        <v>SCI HSR 1</v>
      </c>
      <c r="D1718" s="35"/>
      <c r="E1718" s="35"/>
      <c r="F1718" s="35"/>
      <c r="G1718" s="35"/>
      <c r="H1718" s="35"/>
      <c r="I1718" s="35"/>
      <c r="J1718" s="35"/>
      <c r="K1718" s="35"/>
      <c r="L1718" s="35"/>
      <c r="M1718" s="35"/>
      <c r="N1718" s="35"/>
      <c r="O1718" s="44"/>
      <c r="P1718" s="44"/>
      <c r="Q1718" s="44"/>
      <c r="R1718" s="44"/>
      <c r="S1718" s="44"/>
      <c r="T1718" s="44"/>
      <c r="U1718" s="44"/>
      <c r="V1718" s="44"/>
      <c r="W1718" s="44"/>
      <c r="X1718" s="44"/>
      <c r="Y1718" s="44"/>
      <c r="Z1718" s="44"/>
      <c r="AA1718" s="44"/>
      <c r="AB1718" s="44"/>
      <c r="AC1718" s="44"/>
      <c r="AD1718" s="44"/>
      <c r="AE1718" s="44"/>
      <c r="AF1718" s="44"/>
      <c r="AG1718" s="44"/>
      <c r="AH1718" s="44"/>
      <c r="AI1718" s="44"/>
      <c r="AJ1718" s="44"/>
      <c r="AK1718" s="44"/>
      <c r="AL1718" s="44"/>
      <c r="AM1718" s="44"/>
      <c r="AN1718" s="44"/>
      <c r="AO1718" s="44"/>
      <c r="AP1718" s="44"/>
      <c r="AQ1718" s="44"/>
      <c r="AR1718" s="44"/>
      <c r="AS1718" s="44"/>
      <c r="AT1718" s="44"/>
      <c r="AU1718" s="44"/>
      <c r="AV1718" s="44"/>
      <c r="AW1718" s="44"/>
      <c r="AX1718" s="44"/>
      <c r="AY1718" s="44"/>
      <c r="AZ1718" s="44"/>
      <c r="BA1718" s="44"/>
      <c r="BB1718" s="44"/>
      <c r="BC1718" s="44"/>
      <c r="BD1718" s="44"/>
      <c r="BE1718" s="35"/>
      <c r="BF1718" s="35"/>
      <c r="BG1718" s="35"/>
    </row>
    <row r="1719" spans="1:59" ht="16" x14ac:dyDescent="0.2">
      <c r="B1719" s="11">
        <f t="shared" ref="B1719:C1734" si="1162">B1718</f>
        <v>57</v>
      </c>
      <c r="C1719" s="12" t="str">
        <f t="shared" si="1162"/>
        <v>SCI HSR 1</v>
      </c>
      <c r="D1719" s="13" t="s">
        <v>2</v>
      </c>
      <c r="E1719" s="14" t="s">
        <v>42</v>
      </c>
      <c r="F1719" s="15"/>
      <c r="G1719" s="13" t="s">
        <v>229</v>
      </c>
      <c r="H1719" s="14" t="s">
        <v>99</v>
      </c>
      <c r="I1719" s="14"/>
      <c r="J1719" s="14"/>
      <c r="L1719" s="16" t="s">
        <v>230</v>
      </c>
      <c r="M1719" s="70"/>
      <c r="N1719" s="70"/>
      <c r="O1719" s="17">
        <f>($E1730&gt;0)*($E1724&lt;O$2)*(EDATE($E1724,$E1730)&gt;O$3)*((O$3-O$2+1)/O$4)
+($E1730&gt;0)*($E1724&lt;O$2)*(EDATE($E1724,$E1730)&gt;=O$2)*(EDATE($E1724,$E1730)&lt;=O$3)*((EDATE($E1724,$E1730)-O$2)/O$4)
+($E1730&gt;0)*($E1724&lt;O$2)*(EDATE($E1724,$E1730)&lt;O$2)*(0)
+($E1730&gt;0)*($E1724&gt;=O$2)*($E1724&lt;=O$3)*(EDATE($E1724,$E1730)&gt;=O$2)*(EDATE($E1724,$E1730)&lt;=O$3)*((EDATE($E1724,$E1730)-$E1724+1)/O$4)
+($E1730&gt;0)*($E1724&gt;=O$2)*($E1724&lt;=O$3)*(EDATE($E1724,$E1730)&gt;O$3)*((O$3-$E1724+1)/O$4)
+($E1730&gt;0)*($E1724&gt;O$3)*(0)</f>
        <v>0</v>
      </c>
      <c r="P1719" s="17">
        <f t="shared" ref="P1719:BD1719" si="1163">($E1730&gt;0)*($E1724&lt;P$2)*(EDATE($E1724,$E1730)&gt;P$3)*((P$3-P$2+1)/P$4)
+($E1730&gt;0)*($E1724&lt;P$2)*(EDATE($E1724,$E1730)&gt;=P$2)*(EDATE($E1724,$E1730)&lt;=P$3)*((EDATE($E1724,$E1730)-P$2)/P$4)
+($E1730&gt;0)*($E1724&lt;P$2)*(EDATE($E1724,$E1730)&lt;P$2)*(0)
+($E1730&gt;0)*($E1724&gt;=P$2)*($E1724&lt;=P$3)*(EDATE($E1724,$E1730)&gt;=P$2)*(EDATE($E1724,$E1730)&lt;=P$3)*((EDATE($E1724,$E1730)-$E1724+1)/P$4)
+($E1730&gt;0)*($E1724&gt;=P$2)*($E1724&lt;=P$3)*(EDATE($E1724,$E1730)&gt;P$3)*((P$3-$E1724+1)/P$4)
+($E1730&gt;0)*($E1724&gt;P$3)*(0)</f>
        <v>0</v>
      </c>
      <c r="Q1719" s="17">
        <f t="shared" si="1163"/>
        <v>0</v>
      </c>
      <c r="R1719" s="17">
        <f t="shared" si="1163"/>
        <v>0</v>
      </c>
      <c r="S1719" s="17">
        <f t="shared" si="1163"/>
        <v>0</v>
      </c>
      <c r="T1719" s="17">
        <f t="shared" si="1163"/>
        <v>0</v>
      </c>
      <c r="U1719" s="17">
        <f t="shared" si="1163"/>
        <v>0</v>
      </c>
      <c r="V1719" s="17">
        <f t="shared" si="1163"/>
        <v>0</v>
      </c>
      <c r="W1719" s="17">
        <f t="shared" si="1163"/>
        <v>0</v>
      </c>
      <c r="X1719" s="17">
        <f t="shared" si="1163"/>
        <v>0</v>
      </c>
      <c r="Y1719" s="17">
        <f t="shared" si="1163"/>
        <v>0</v>
      </c>
      <c r="Z1719" s="17">
        <f t="shared" si="1163"/>
        <v>0</v>
      </c>
      <c r="AA1719" s="17">
        <f t="shared" si="1163"/>
        <v>0</v>
      </c>
      <c r="AB1719" s="17">
        <f t="shared" si="1163"/>
        <v>0</v>
      </c>
      <c r="AC1719" s="17">
        <f t="shared" si="1163"/>
        <v>0</v>
      </c>
      <c r="AD1719" s="17">
        <f t="shared" si="1163"/>
        <v>0</v>
      </c>
      <c r="AE1719" s="17">
        <f t="shared" si="1163"/>
        <v>0</v>
      </c>
      <c r="AF1719" s="17">
        <f t="shared" si="1163"/>
        <v>0</v>
      </c>
      <c r="AG1719" s="17">
        <f t="shared" si="1163"/>
        <v>0</v>
      </c>
      <c r="AH1719" s="17">
        <f t="shared" si="1163"/>
        <v>0</v>
      </c>
      <c r="AI1719" s="17">
        <f t="shared" si="1163"/>
        <v>0</v>
      </c>
      <c r="AJ1719" s="17">
        <f t="shared" si="1163"/>
        <v>0</v>
      </c>
      <c r="AK1719" s="17">
        <f t="shared" si="1163"/>
        <v>0</v>
      </c>
      <c r="AL1719" s="17">
        <f t="shared" si="1163"/>
        <v>0</v>
      </c>
      <c r="AM1719" s="17">
        <f t="shared" si="1163"/>
        <v>0</v>
      </c>
      <c r="AN1719" s="17">
        <f t="shared" si="1163"/>
        <v>0</v>
      </c>
      <c r="AO1719" s="17">
        <f t="shared" si="1163"/>
        <v>0</v>
      </c>
      <c r="AP1719" s="17">
        <f t="shared" si="1163"/>
        <v>0</v>
      </c>
      <c r="AQ1719" s="17">
        <f t="shared" si="1163"/>
        <v>0</v>
      </c>
      <c r="AR1719" s="17">
        <f t="shared" si="1163"/>
        <v>0</v>
      </c>
      <c r="AS1719" s="17">
        <f t="shared" si="1163"/>
        <v>0</v>
      </c>
      <c r="AT1719" s="17">
        <f t="shared" si="1163"/>
        <v>0</v>
      </c>
      <c r="AU1719" s="17">
        <f t="shared" si="1163"/>
        <v>0</v>
      </c>
      <c r="AV1719" s="17">
        <f t="shared" si="1163"/>
        <v>0</v>
      </c>
      <c r="AW1719" s="17">
        <f t="shared" si="1163"/>
        <v>0</v>
      </c>
      <c r="AX1719" s="17">
        <f t="shared" si="1163"/>
        <v>0</v>
      </c>
      <c r="AY1719" s="17">
        <f t="shared" si="1163"/>
        <v>0</v>
      </c>
      <c r="AZ1719" s="17">
        <f t="shared" si="1163"/>
        <v>0</v>
      </c>
      <c r="BA1719" s="17">
        <f t="shared" si="1163"/>
        <v>0</v>
      </c>
      <c r="BB1719" s="17">
        <f t="shared" si="1163"/>
        <v>0</v>
      </c>
      <c r="BC1719" s="17">
        <f t="shared" si="1163"/>
        <v>0</v>
      </c>
      <c r="BD1719" s="17">
        <f t="shared" si="1163"/>
        <v>0</v>
      </c>
    </row>
    <row r="1720" spans="1:59" ht="16" x14ac:dyDescent="0.2">
      <c r="B1720" s="11">
        <f t="shared" si="1162"/>
        <v>57</v>
      </c>
      <c r="C1720" s="12" t="str">
        <f t="shared" si="1162"/>
        <v>SCI HSR 1</v>
      </c>
      <c r="D1720" s="13" t="s">
        <v>7</v>
      </c>
      <c r="E1720" s="18">
        <v>48.6</v>
      </c>
      <c r="F1720" s="15"/>
      <c r="G1720" s="13" t="s">
        <v>0</v>
      </c>
      <c r="H1720" s="19">
        <v>46.01</v>
      </c>
      <c r="I1720" s="13" t="s">
        <v>20</v>
      </c>
      <c r="J1720" s="19">
        <v>48.62</v>
      </c>
      <c r="L1720" s="20" t="s">
        <v>231</v>
      </c>
      <c r="M1720" s="72"/>
      <c r="N1720" s="72"/>
      <c r="O1720" s="21">
        <f>($H1725&gt;0)*($J1725&lt;O$2)*0
+($H1725&gt;0)*($J1725&gt;=O$2)*($J1725&lt;=O$3)*(($J1725-O$2+1)/O$4)
+($H1725&gt;0)*($J1725&gt;O$3)*($I1725&gt;O$3)*0
+($H1725&gt;0)*($J1725&gt;O$3)*($I1725&lt;=O$3)*($I1725&gt;=O$2)*((O$3-$I1725+1)/O$4)
+($H1725&gt;0)*($J1725&gt;O$3)*($I1725&lt;O$2)*1
+($H1725&gt;0)*($I1725&gt;O$3)*0
+($H1726&gt;0)*($J$2350&lt;O$2)*0
+($H1726&gt;0)*($J1726&gt;=O$2)*($J1726&lt;=O$3)*(($J1726-O$2+1)/O$4)
+($H1726&gt;0)*($J1726&gt;O$3)*($I1726&gt;O$3)*0
+($H1726&gt;0)*($J1726&gt;O$3)*($I1726&lt;=O$3)*($I1726&gt;=O$2)*((O$3-$I1726+1)/O$4)
+($H1726&gt;0)*($J1726&gt;O$3)*($I1726&lt;O$2)*1
+($H1726&gt;0)*($I1726&gt;O$3)*0
+($H1727&gt;0)*($J1727&lt;O$2)*0
+($H1727&gt;0)*($J1727&gt;=O$2)*($J1727&lt;=O$3)*(($J1727-O$2+1)/O$4)
+($H1727&gt;0)*($J1727&gt;O$3)*($I1727&gt;O$3)*0
+($H1727&gt;0)*($J1727&gt;O$3)*($I1727&lt;=O$3)*($I1727&gt;=O$2)*((O$3-$I1727+1)/O$4)
+($H1727&gt;0)*($J1727&gt;O$3)*($I1727&lt;O$2)*1
+($H1727&gt;0)*($I1727&gt;O$3)*0</f>
        <v>0</v>
      </c>
      <c r="P1720" s="21">
        <f t="shared" ref="P1720:BD1720" si="1164">($H1725&gt;0)*($J1725&lt;P$2)*0
+($H1725&gt;0)*($J1725&gt;=P$2)*($J1725&lt;=P$3)*(($J1725-P$2+1)/P$4)
+($H1725&gt;0)*($J1725&gt;P$3)*($I1725&gt;P$3)*0
+($H1725&gt;0)*($J1725&gt;P$3)*($I1725&lt;=P$3)*($I1725&gt;=P$2)*((P$3-$I1725+1)/P$4)
+($H1725&gt;0)*($J1725&gt;P$3)*($I1725&lt;P$2)*1
+($H1725&gt;0)*($I1725&gt;P$3)*0
+($H1726&gt;0)*($J$2350&lt;P$2)*0
+($H1726&gt;0)*($J1726&gt;=P$2)*($J1726&lt;=P$3)*(($J1726-P$2+1)/P$4)
+($H1726&gt;0)*($J1726&gt;P$3)*($I1726&gt;P$3)*0
+($H1726&gt;0)*($J1726&gt;P$3)*($I1726&lt;=P$3)*($I1726&gt;=P$2)*((P$3-$I1726+1)/P$4)
+($H1726&gt;0)*($J1726&gt;P$3)*($I1726&lt;P$2)*1
+($H1726&gt;0)*($I1726&gt;P$3)*0
+($H1727&gt;0)*($J1727&lt;P$2)*0
+($H1727&gt;0)*($J1727&gt;=P$2)*($J1727&lt;=P$3)*(($J1727-P$2+1)/P$4)
+($H1727&gt;0)*($J1727&gt;P$3)*($I1727&gt;P$3)*0
+($H1727&gt;0)*($J1727&gt;P$3)*($I1727&lt;=P$3)*($I1727&gt;=P$2)*((P$3-$I1727+1)/P$4)
+($H1727&gt;0)*($J1727&gt;P$3)*($I1727&lt;P$2)*1
+($H1727&gt;0)*($I1727&gt;P$3)*0</f>
        <v>0</v>
      </c>
      <c r="Q1720" s="21">
        <f t="shared" si="1164"/>
        <v>0</v>
      </c>
      <c r="R1720" s="21">
        <f t="shared" si="1164"/>
        <v>0</v>
      </c>
      <c r="S1720" s="21">
        <f t="shared" si="1164"/>
        <v>0</v>
      </c>
      <c r="T1720" s="21">
        <f t="shared" si="1164"/>
        <v>0</v>
      </c>
      <c r="U1720" s="21">
        <f t="shared" si="1164"/>
        <v>0</v>
      </c>
      <c r="V1720" s="21">
        <f t="shared" si="1164"/>
        <v>0</v>
      </c>
      <c r="W1720" s="21">
        <f t="shared" si="1164"/>
        <v>0</v>
      </c>
      <c r="X1720" s="21">
        <f t="shared" si="1164"/>
        <v>0</v>
      </c>
      <c r="Y1720" s="21">
        <f t="shared" si="1164"/>
        <v>0</v>
      </c>
      <c r="Z1720" s="21">
        <f t="shared" si="1164"/>
        <v>0</v>
      </c>
      <c r="AA1720" s="21">
        <f t="shared" si="1164"/>
        <v>0</v>
      </c>
      <c r="AB1720" s="21">
        <f t="shared" si="1164"/>
        <v>0</v>
      </c>
      <c r="AC1720" s="21">
        <f t="shared" si="1164"/>
        <v>0</v>
      </c>
      <c r="AD1720" s="21">
        <f t="shared" si="1164"/>
        <v>0</v>
      </c>
      <c r="AE1720" s="21">
        <f t="shared" si="1164"/>
        <v>0</v>
      </c>
      <c r="AF1720" s="21">
        <f t="shared" si="1164"/>
        <v>0</v>
      </c>
      <c r="AG1720" s="21">
        <f t="shared" si="1164"/>
        <v>0</v>
      </c>
      <c r="AH1720" s="21">
        <f t="shared" si="1164"/>
        <v>0</v>
      </c>
      <c r="AI1720" s="21">
        <f t="shared" si="1164"/>
        <v>0</v>
      </c>
      <c r="AJ1720" s="21">
        <f t="shared" si="1164"/>
        <v>0</v>
      </c>
      <c r="AK1720" s="21">
        <f t="shared" si="1164"/>
        <v>0</v>
      </c>
      <c r="AL1720" s="21">
        <f t="shared" si="1164"/>
        <v>0</v>
      </c>
      <c r="AM1720" s="21">
        <f t="shared" si="1164"/>
        <v>0</v>
      </c>
      <c r="AN1720" s="21">
        <f t="shared" si="1164"/>
        <v>0</v>
      </c>
      <c r="AO1720" s="21">
        <f t="shared" si="1164"/>
        <v>0</v>
      </c>
      <c r="AP1720" s="21">
        <f t="shared" si="1164"/>
        <v>0</v>
      </c>
      <c r="AQ1720" s="21">
        <f t="shared" si="1164"/>
        <v>0</v>
      </c>
      <c r="AR1720" s="21">
        <f t="shared" si="1164"/>
        <v>0</v>
      </c>
      <c r="AS1720" s="21">
        <f t="shared" si="1164"/>
        <v>0</v>
      </c>
      <c r="AT1720" s="21">
        <f t="shared" si="1164"/>
        <v>0</v>
      </c>
      <c r="AU1720" s="21">
        <f t="shared" si="1164"/>
        <v>0</v>
      </c>
      <c r="AV1720" s="21">
        <f t="shared" si="1164"/>
        <v>0</v>
      </c>
      <c r="AW1720" s="21">
        <f t="shared" si="1164"/>
        <v>0</v>
      </c>
      <c r="AX1720" s="21">
        <f t="shared" si="1164"/>
        <v>0</v>
      </c>
      <c r="AY1720" s="21">
        <f t="shared" si="1164"/>
        <v>0</v>
      </c>
      <c r="AZ1720" s="21">
        <f t="shared" si="1164"/>
        <v>0</v>
      </c>
      <c r="BA1720" s="21">
        <f t="shared" si="1164"/>
        <v>0</v>
      </c>
      <c r="BB1720" s="21">
        <f t="shared" si="1164"/>
        <v>0</v>
      </c>
      <c r="BC1720" s="21">
        <f t="shared" si="1164"/>
        <v>0</v>
      </c>
      <c r="BD1720" s="21">
        <f t="shared" si="1164"/>
        <v>0</v>
      </c>
    </row>
    <row r="1721" spans="1:59" ht="16" x14ac:dyDescent="0.2">
      <c r="B1721" s="11">
        <f t="shared" si="1162"/>
        <v>57</v>
      </c>
      <c r="C1721" s="12" t="str">
        <f t="shared" si="1162"/>
        <v>SCI HSR 1</v>
      </c>
      <c r="D1721" s="13" t="s">
        <v>21</v>
      </c>
      <c r="E1721" s="22">
        <v>0</v>
      </c>
      <c r="F1721" s="15"/>
      <c r="G1721" s="13" t="s">
        <v>22</v>
      </c>
      <c r="H1721" s="22">
        <v>0</v>
      </c>
      <c r="I1721" s="13" t="s">
        <v>23</v>
      </c>
      <c r="J1721" s="22">
        <v>0</v>
      </c>
      <c r="K1721" s="23"/>
      <c r="L1721" s="20" t="s">
        <v>232</v>
      </c>
      <c r="M1721" s="72"/>
      <c r="N1721" s="72"/>
      <c r="O1721" s="21">
        <f>($E1724&lt;=O$3)*($E1724&gt;O$2)*((O$3-$E1724+1)/O$4)
+($E1724&lt;=O$2)*((O$3-O$2+1)/O$4)
+($E1724&gt;O$3)*(0)
-($E1732&lt;=O$3)*($E1732&lt;&gt;0)*($E1732&gt;O$2)*((O$3-$E1732)/O$4)
-($E1732&lt;=O$2)*((O$3-O$2+1)/O$4)
-($E1732&gt;O$3)*(0)</f>
        <v>1</v>
      </c>
      <c r="P1721" s="21">
        <f t="shared" ref="P1721:BD1721" si="1165">($E1724&lt;=P$3)*($E1724&gt;P$2)*((P$3-$E1724+1)/P$4)
+($E1724&lt;=P$2)*((P$3-P$2+1)/P$4)
+($E1724&gt;P$3)*(0)
-($E1732&lt;=P$3)*($E1732&lt;&gt;0)*($E1732&gt;P$2)*((P$3-$E1732)/P$4)
-($E1732&lt;=P$2)*((P$3-P$2+1)/P$4)
-($E1732&gt;P$3)*(0)</f>
        <v>1</v>
      </c>
      <c r="Q1721" s="21">
        <f t="shared" si="1165"/>
        <v>1</v>
      </c>
      <c r="R1721" s="21">
        <f t="shared" si="1165"/>
        <v>1</v>
      </c>
      <c r="S1721" s="21">
        <f t="shared" si="1165"/>
        <v>1</v>
      </c>
      <c r="T1721" s="21">
        <f t="shared" si="1165"/>
        <v>1</v>
      </c>
      <c r="U1721" s="21">
        <f t="shared" si="1165"/>
        <v>1</v>
      </c>
      <c r="V1721" s="21">
        <f t="shared" si="1165"/>
        <v>1</v>
      </c>
      <c r="W1721" s="21">
        <f t="shared" si="1165"/>
        <v>1</v>
      </c>
      <c r="X1721" s="21">
        <f t="shared" si="1165"/>
        <v>1</v>
      </c>
      <c r="Y1721" s="21">
        <f t="shared" si="1165"/>
        <v>1</v>
      </c>
      <c r="Z1721" s="21">
        <f t="shared" si="1165"/>
        <v>1</v>
      </c>
      <c r="AA1721" s="21">
        <f t="shared" si="1165"/>
        <v>1</v>
      </c>
      <c r="AB1721" s="21">
        <f t="shared" si="1165"/>
        <v>1</v>
      </c>
      <c r="AC1721" s="21">
        <f t="shared" si="1165"/>
        <v>1</v>
      </c>
      <c r="AD1721" s="21">
        <f t="shared" si="1165"/>
        <v>1</v>
      </c>
      <c r="AE1721" s="21">
        <f t="shared" si="1165"/>
        <v>1</v>
      </c>
      <c r="AF1721" s="21">
        <f t="shared" si="1165"/>
        <v>1</v>
      </c>
      <c r="AG1721" s="21">
        <f t="shared" si="1165"/>
        <v>1</v>
      </c>
      <c r="AH1721" s="21">
        <f t="shared" si="1165"/>
        <v>1</v>
      </c>
      <c r="AI1721" s="21">
        <f t="shared" si="1165"/>
        <v>1</v>
      </c>
      <c r="AJ1721" s="21">
        <f t="shared" si="1165"/>
        <v>1</v>
      </c>
      <c r="AK1721" s="21">
        <f t="shared" si="1165"/>
        <v>1</v>
      </c>
      <c r="AL1721" s="21">
        <f t="shared" si="1165"/>
        <v>1</v>
      </c>
      <c r="AM1721" s="21">
        <f t="shared" si="1165"/>
        <v>1</v>
      </c>
      <c r="AN1721" s="21">
        <f t="shared" si="1165"/>
        <v>1</v>
      </c>
      <c r="AO1721" s="21">
        <f t="shared" si="1165"/>
        <v>0</v>
      </c>
      <c r="AP1721" s="21">
        <f t="shared" si="1165"/>
        <v>0</v>
      </c>
      <c r="AQ1721" s="21">
        <f t="shared" si="1165"/>
        <v>0</v>
      </c>
      <c r="AR1721" s="21">
        <f t="shared" si="1165"/>
        <v>0</v>
      </c>
      <c r="AS1721" s="21">
        <f t="shared" si="1165"/>
        <v>0</v>
      </c>
      <c r="AT1721" s="21">
        <f t="shared" si="1165"/>
        <v>0</v>
      </c>
      <c r="AU1721" s="21">
        <f t="shared" si="1165"/>
        <v>0</v>
      </c>
      <c r="AV1721" s="21">
        <f t="shared" si="1165"/>
        <v>0</v>
      </c>
      <c r="AW1721" s="21">
        <f t="shared" si="1165"/>
        <v>0</v>
      </c>
      <c r="AX1721" s="21">
        <f t="shared" si="1165"/>
        <v>0</v>
      </c>
      <c r="AY1721" s="21">
        <f t="shared" si="1165"/>
        <v>0</v>
      </c>
      <c r="AZ1721" s="21">
        <f t="shared" si="1165"/>
        <v>0</v>
      </c>
      <c r="BA1721" s="21">
        <f t="shared" si="1165"/>
        <v>0</v>
      </c>
      <c r="BB1721" s="21">
        <f t="shared" si="1165"/>
        <v>0</v>
      </c>
      <c r="BC1721" s="21">
        <f t="shared" si="1165"/>
        <v>0</v>
      </c>
      <c r="BD1721" s="21">
        <f t="shared" si="1165"/>
        <v>0</v>
      </c>
    </row>
    <row r="1722" spans="1:59" ht="16" x14ac:dyDescent="0.2">
      <c r="B1722" s="11">
        <f t="shared" si="1162"/>
        <v>57</v>
      </c>
      <c r="C1722" s="12" t="str">
        <f t="shared" si="1162"/>
        <v>SCI HSR 1</v>
      </c>
      <c r="D1722" s="13" t="s">
        <v>1</v>
      </c>
      <c r="E1722" s="22">
        <v>46010</v>
      </c>
      <c r="F1722" s="15"/>
      <c r="G1722" s="15"/>
      <c r="H1722" s="15"/>
      <c r="I1722" s="15"/>
      <c r="J1722" s="15"/>
      <c r="L1722" s="20" t="s">
        <v>233</v>
      </c>
      <c r="M1722" s="72"/>
      <c r="N1722" s="72"/>
      <c r="O1722" s="21">
        <f>($E1735&gt;O$3)*($E1732&lt;O$2)*((O$3-O$2+1)/O$4)
+($E1735&gt;O$3)*($E1732&gt;=O$2)*($E1732&lt;=O$3)*((O$3-$E1732)/O$4)
+($E1735&gt;O$3)*($E1732&gt;O$3)*(0)
+($E1735&lt;=O$3)*($E1735&gt;=O$2)*($E1732&lt;O$2)*(($E1735-O$2)/O$4)
+($E1735&lt;=O$3)*($E1735&gt;=O$2)*($E1732&lt;=O$3)*($E1732&gt;=O$2)*(($E1735-$E1732)/O$4)
+($E1735&lt;O$2)*(0)</f>
        <v>0</v>
      </c>
      <c r="P1722" s="21">
        <f t="shared" ref="P1722:BD1722" si="1166">($E1735&gt;P$3)*($E1732&lt;P$2)*((P$3-P$2+1)/P$4)
+($E1735&gt;P$3)*($E1732&gt;=P$2)*($E1732&lt;=P$3)*((P$3-$E1732)/P$4)
+($E1735&gt;P$3)*($E1732&gt;P$3)*(0)
+($E1735&lt;=P$3)*($E1735&gt;=P$2)*($E1732&lt;P$2)*(($E1735-P$2)/P$4)
+($E1735&lt;=P$3)*($E1735&gt;=P$2)*($E1732&lt;=P$3)*($E1732&gt;=P$2)*(($E1735-$E1732)/P$4)
+($E1735&lt;P$2)*(0)</f>
        <v>0</v>
      </c>
      <c r="Q1722" s="21">
        <f t="shared" si="1166"/>
        <v>0</v>
      </c>
      <c r="R1722" s="21">
        <f t="shared" si="1166"/>
        <v>0</v>
      </c>
      <c r="S1722" s="21">
        <f t="shared" si="1166"/>
        <v>0</v>
      </c>
      <c r="T1722" s="21">
        <f t="shared" si="1166"/>
        <v>0</v>
      </c>
      <c r="U1722" s="21">
        <f t="shared" si="1166"/>
        <v>0</v>
      </c>
      <c r="V1722" s="21">
        <f t="shared" si="1166"/>
        <v>0</v>
      </c>
      <c r="W1722" s="21">
        <f t="shared" si="1166"/>
        <v>0</v>
      </c>
      <c r="X1722" s="21">
        <f t="shared" si="1166"/>
        <v>0</v>
      </c>
      <c r="Y1722" s="21">
        <f t="shared" si="1166"/>
        <v>0</v>
      </c>
      <c r="Z1722" s="21">
        <f t="shared" si="1166"/>
        <v>0</v>
      </c>
      <c r="AA1722" s="21">
        <f t="shared" si="1166"/>
        <v>0</v>
      </c>
      <c r="AB1722" s="21">
        <f t="shared" si="1166"/>
        <v>0</v>
      </c>
      <c r="AC1722" s="21">
        <f t="shared" si="1166"/>
        <v>0</v>
      </c>
      <c r="AD1722" s="21">
        <f t="shared" si="1166"/>
        <v>0</v>
      </c>
      <c r="AE1722" s="21">
        <f t="shared" si="1166"/>
        <v>0</v>
      </c>
      <c r="AF1722" s="21">
        <f t="shared" si="1166"/>
        <v>0</v>
      </c>
      <c r="AG1722" s="21">
        <f t="shared" si="1166"/>
        <v>0</v>
      </c>
      <c r="AH1722" s="21">
        <f t="shared" si="1166"/>
        <v>0</v>
      </c>
      <c r="AI1722" s="21">
        <f t="shared" si="1166"/>
        <v>0</v>
      </c>
      <c r="AJ1722" s="21">
        <f t="shared" si="1166"/>
        <v>0</v>
      </c>
      <c r="AK1722" s="21">
        <f t="shared" si="1166"/>
        <v>0</v>
      </c>
      <c r="AL1722" s="21">
        <f t="shared" si="1166"/>
        <v>0</v>
      </c>
      <c r="AM1722" s="21">
        <f t="shared" si="1166"/>
        <v>0</v>
      </c>
      <c r="AN1722" s="21">
        <f t="shared" si="1166"/>
        <v>0</v>
      </c>
      <c r="AO1722" s="21">
        <f t="shared" si="1166"/>
        <v>0</v>
      </c>
      <c r="AP1722" s="21">
        <f t="shared" si="1166"/>
        <v>0</v>
      </c>
      <c r="AQ1722" s="21">
        <f t="shared" si="1166"/>
        <v>0</v>
      </c>
      <c r="AR1722" s="21">
        <f t="shared" si="1166"/>
        <v>0</v>
      </c>
      <c r="AS1722" s="21">
        <f t="shared" si="1166"/>
        <v>0</v>
      </c>
      <c r="AT1722" s="21">
        <f t="shared" si="1166"/>
        <v>0</v>
      </c>
      <c r="AU1722" s="21">
        <f t="shared" si="1166"/>
        <v>0</v>
      </c>
      <c r="AV1722" s="21">
        <f t="shared" si="1166"/>
        <v>0</v>
      </c>
      <c r="AW1722" s="21">
        <f t="shared" si="1166"/>
        <v>0</v>
      </c>
      <c r="AX1722" s="21">
        <f t="shared" si="1166"/>
        <v>0</v>
      </c>
      <c r="AY1722" s="21">
        <f t="shared" si="1166"/>
        <v>0</v>
      </c>
      <c r="AZ1722" s="21">
        <f t="shared" si="1166"/>
        <v>0</v>
      </c>
      <c r="BA1722" s="21">
        <f t="shared" si="1166"/>
        <v>0</v>
      </c>
      <c r="BB1722" s="21">
        <f t="shared" si="1166"/>
        <v>0</v>
      </c>
      <c r="BC1722" s="21">
        <f t="shared" si="1166"/>
        <v>0</v>
      </c>
      <c r="BD1722" s="21">
        <f t="shared" si="1166"/>
        <v>0</v>
      </c>
    </row>
    <row r="1723" spans="1:59" ht="16" x14ac:dyDescent="0.2">
      <c r="B1723" s="11">
        <f t="shared" si="1162"/>
        <v>57</v>
      </c>
      <c r="C1723" s="12" t="str">
        <f t="shared" si="1162"/>
        <v>SCI HSR 1</v>
      </c>
      <c r="K1723" s="24"/>
      <c r="L1723" s="20" t="s">
        <v>234</v>
      </c>
      <c r="M1723" s="72"/>
      <c r="N1723" s="72"/>
      <c r="O1723" s="21">
        <f>($E1738&gt;0)*($E1735&lt;O$2)*(EDATE($E1735,$E1738)&gt;O$3)*((O$3-O$2+1)/O$4)
+($E1738&gt;0)*($E1735&lt;O$2)*(EDATE($E1735,$E1738)&gt;=O$2)*(EDATE($E1735,$E1738)&lt;=O$3)*((EDATE($E1735,$E1738)-O$2)/O$4)
+($E1738&gt;0)*($E1735&lt;O$2)*(EDATE($E1735,$E1738)&lt;O$2)*(0)
+($E1738&gt;0)*($E1735&gt;=O$2)*($E1735&lt;=O$3)*(EDATE($E1735,$E1738)&gt;=O$2)*(EDATE($E1735,$E1738)&lt;=O$3)*((EDATE($E1735,$E1738)-$E1735+1)/O$4)
+($E1738&gt;0)*($E1735&gt;=O$2)*($E1735&lt;=O$3)*(EDATE($E1735,$E1738)&gt;O$3)*((O$3-$E1735+1)/O$4)
+($E1738&gt;0)*($E1735&gt;O$3)*(0)</f>
        <v>0</v>
      </c>
      <c r="P1723" s="21">
        <f t="shared" ref="P1723:BD1723" si="1167">($E1738&gt;0)*($E1735&lt;P$2)*(EDATE($E1735,$E1738)&gt;P$3)*((P$3-P$2+1)/P$4)
+($E1738&gt;0)*($E1735&lt;P$2)*(EDATE($E1735,$E1738)&gt;=P$2)*(EDATE($E1735,$E1738)&lt;=P$3)*((EDATE($E1735,$E1738)-P$2)/P$4)
+($E1738&gt;0)*($E1735&lt;P$2)*(EDATE($E1735,$E1738)&lt;P$2)*(0)
+($E1738&gt;0)*($E1735&gt;=P$2)*($E1735&lt;=P$3)*(EDATE($E1735,$E1738)&gt;=P$2)*(EDATE($E1735,$E1738)&lt;=P$3)*((EDATE($E1735,$E1738)-$E1735+1)/P$4)
+($E1738&gt;0)*($E1735&gt;=P$2)*($E1735&lt;=P$3)*(EDATE($E1735,$E1738)&gt;P$3)*((P$3-$E1735+1)/P$4)
+($E1738&gt;0)*($E1735&gt;P$3)*(0)</f>
        <v>0</v>
      </c>
      <c r="Q1723" s="21">
        <f t="shared" si="1167"/>
        <v>0</v>
      </c>
      <c r="R1723" s="21">
        <f t="shared" si="1167"/>
        <v>0</v>
      </c>
      <c r="S1723" s="21">
        <f t="shared" si="1167"/>
        <v>0</v>
      </c>
      <c r="T1723" s="21">
        <f t="shared" si="1167"/>
        <v>0</v>
      </c>
      <c r="U1723" s="21">
        <f t="shared" si="1167"/>
        <v>0</v>
      </c>
      <c r="V1723" s="21">
        <f t="shared" si="1167"/>
        <v>0</v>
      </c>
      <c r="W1723" s="21">
        <f t="shared" si="1167"/>
        <v>0</v>
      </c>
      <c r="X1723" s="21">
        <f t="shared" si="1167"/>
        <v>0</v>
      </c>
      <c r="Y1723" s="21">
        <f t="shared" si="1167"/>
        <v>0</v>
      </c>
      <c r="Z1723" s="21">
        <f t="shared" si="1167"/>
        <v>0</v>
      </c>
      <c r="AA1723" s="21">
        <f t="shared" si="1167"/>
        <v>0</v>
      </c>
      <c r="AB1723" s="21">
        <f t="shared" si="1167"/>
        <v>0</v>
      </c>
      <c r="AC1723" s="21">
        <f t="shared" si="1167"/>
        <v>0</v>
      </c>
      <c r="AD1723" s="21">
        <f t="shared" si="1167"/>
        <v>0</v>
      </c>
      <c r="AE1723" s="21">
        <f t="shared" si="1167"/>
        <v>0</v>
      </c>
      <c r="AF1723" s="21">
        <f t="shared" si="1167"/>
        <v>0</v>
      </c>
      <c r="AG1723" s="21">
        <f t="shared" si="1167"/>
        <v>0</v>
      </c>
      <c r="AH1723" s="21">
        <f t="shared" si="1167"/>
        <v>0</v>
      </c>
      <c r="AI1723" s="21">
        <f t="shared" si="1167"/>
        <v>0</v>
      </c>
      <c r="AJ1723" s="21">
        <f t="shared" si="1167"/>
        <v>0</v>
      </c>
      <c r="AK1723" s="21">
        <f t="shared" si="1167"/>
        <v>0</v>
      </c>
      <c r="AL1723" s="21">
        <f t="shared" si="1167"/>
        <v>0</v>
      </c>
      <c r="AM1723" s="21">
        <f t="shared" si="1167"/>
        <v>0</v>
      </c>
      <c r="AN1723" s="21">
        <f t="shared" si="1167"/>
        <v>0</v>
      </c>
      <c r="AO1723" s="21">
        <f t="shared" si="1167"/>
        <v>0</v>
      </c>
      <c r="AP1723" s="21">
        <f t="shared" si="1167"/>
        <v>0</v>
      </c>
      <c r="AQ1723" s="21">
        <f t="shared" si="1167"/>
        <v>0</v>
      </c>
      <c r="AR1723" s="21">
        <f t="shared" si="1167"/>
        <v>0</v>
      </c>
      <c r="AS1723" s="21">
        <f t="shared" si="1167"/>
        <v>0</v>
      </c>
      <c r="AT1723" s="21">
        <f t="shared" si="1167"/>
        <v>0</v>
      </c>
      <c r="AU1723" s="21">
        <f t="shared" si="1167"/>
        <v>0</v>
      </c>
      <c r="AV1723" s="21">
        <f t="shared" si="1167"/>
        <v>0</v>
      </c>
      <c r="AW1723" s="21">
        <f t="shared" si="1167"/>
        <v>0</v>
      </c>
      <c r="AX1723" s="21">
        <f t="shared" si="1167"/>
        <v>0</v>
      </c>
      <c r="AY1723" s="21">
        <f t="shared" si="1167"/>
        <v>0</v>
      </c>
      <c r="AZ1723" s="21">
        <f t="shared" si="1167"/>
        <v>0</v>
      </c>
      <c r="BA1723" s="21">
        <f t="shared" si="1167"/>
        <v>0</v>
      </c>
      <c r="BB1723" s="21">
        <f t="shared" si="1167"/>
        <v>0</v>
      </c>
      <c r="BC1723" s="21">
        <f t="shared" si="1167"/>
        <v>0</v>
      </c>
      <c r="BD1723" s="21">
        <f t="shared" si="1167"/>
        <v>0</v>
      </c>
    </row>
    <row r="1724" spans="1:59" ht="16" x14ac:dyDescent="0.2">
      <c r="B1724" s="11">
        <f t="shared" si="1162"/>
        <v>57</v>
      </c>
      <c r="C1724" s="12" t="str">
        <f t="shared" si="1162"/>
        <v>SCI HSR 1</v>
      </c>
      <c r="D1724" s="25" t="s">
        <v>235</v>
      </c>
      <c r="E1724" s="26">
        <v>43831</v>
      </c>
      <c r="F1724" s="15"/>
      <c r="G1724" s="25" t="s">
        <v>236</v>
      </c>
      <c r="H1724" s="25" t="s">
        <v>237</v>
      </c>
      <c r="I1724" s="25" t="s">
        <v>238</v>
      </c>
      <c r="J1724" s="25" t="s">
        <v>239</v>
      </c>
      <c r="K1724" s="24"/>
      <c r="L1724" s="27" t="s">
        <v>240</v>
      </c>
      <c r="M1724" s="83"/>
      <c r="N1724" s="83"/>
      <c r="O1724" s="28">
        <f>($H1736&gt;0)*($J1736&lt;O$2)*0
+($H1736&gt;0)*($J1736&gt;=O$2)*($J1736&lt;=O$3)*(($J1736-O$2+1)/O$4)
+($H1736&gt;0)*($J1736&gt;O$3)*($I1736&gt;O$3)*0
+($H1736&gt;0)*($J1736&gt;O$3)*($I1736&lt;=O$3)*($I1736&gt;=O$2)*((O$3-$I1736+1)/O$4)
+($H1736&gt;0)*($J1736&gt;O$3)*($I1736&lt;O$2)*1
+($H1736&gt;0)*($I1736&gt;O$3)*0
+($H1737&gt;0)*($J1737&lt;O$2)*0
+($H1737&gt;0)*($J1737&gt;=O$2)*($J1737&lt;=O$3)*(($J1737-O$2+1)/O$4)
+($H1737&gt;0)*($J1737&gt;O$3)*($I1737&gt;O$3)*0
+($H1737&gt;0)*($J1737&gt;O$3)*($I1737&lt;=O$3)*($I1737&gt;=O$2)*((O$3-$I1737+1)/O$4)
+($H1737&gt;0)*($J1737&gt;O$3)*($I1737&lt;O$2)*1
+($H1737&gt;0)*($I1737&gt;O$3)*0
+($H1738&gt;0)*($J1738&lt;O$2)*0
+($H1738&gt;0)*($J1738&gt;=O$2)*($J1738&lt;=O$3)*(($J1738-O$2+1)/O$4)
+($H1738&gt;0)*($J1738&gt;O$3)*($I1738&gt;O$3)*0
+($H1738&gt;0)*($J1738&gt;O$3)*($I1738&lt;=O$3)*($I1738&gt;=O$2)*((O$3-$I1738+1)/O$4)
+($H1738&gt;0)*($J1738&gt;O$3)*($I1738&lt;O$2)*1
+($H1738&gt;0)*($I1738&gt;O$3)*0</f>
        <v>0</v>
      </c>
      <c r="P1724" s="28">
        <f t="shared" ref="P1724:BD1724" si="1168">($H1736&gt;0)*($J1736&lt;P$2)*0
+($H1736&gt;0)*($J1736&gt;=P$2)*($J1736&lt;=P$3)*(($J1736-P$2+1)/P$4)
+($H1736&gt;0)*($J1736&gt;P$3)*($I1736&gt;P$3)*0
+($H1736&gt;0)*($J1736&gt;P$3)*($I1736&lt;=P$3)*($I1736&gt;=P$2)*((P$3-$I1736+1)/P$4)
+($H1736&gt;0)*($J1736&gt;P$3)*($I1736&lt;P$2)*1
+($H1736&gt;0)*($I1736&gt;P$3)*0
+($H1737&gt;0)*($J1737&lt;P$2)*0
+($H1737&gt;0)*($J1737&gt;=P$2)*($J1737&lt;=P$3)*(($J1737-P$2+1)/P$4)
+($H1737&gt;0)*($J1737&gt;P$3)*($I1737&gt;P$3)*0
+($H1737&gt;0)*($J1737&gt;P$3)*($I1737&lt;=P$3)*($I1737&gt;=P$2)*((P$3-$I1737+1)/P$4)
+($H1737&gt;0)*($J1737&gt;P$3)*($I1737&lt;P$2)*1
+($H1737&gt;0)*($I1737&gt;P$3)*0
+($H1738&gt;0)*($J1738&lt;P$2)*0
+($H1738&gt;0)*($J1738&gt;=P$2)*($J1738&lt;=P$3)*(($J1738-P$2+1)/P$4)
+($H1738&gt;0)*($J1738&gt;P$3)*($I1738&gt;P$3)*0
+($H1738&gt;0)*($J1738&gt;P$3)*($I1738&lt;=P$3)*($I1738&gt;=P$2)*((P$3-$I1738+1)/P$4)
+($H1738&gt;0)*($J1738&gt;P$3)*($I1738&lt;P$2)*1
+($H1738&gt;0)*($I1738&gt;P$3)*0</f>
        <v>0</v>
      </c>
      <c r="Q1724" s="28">
        <f t="shared" si="1168"/>
        <v>0</v>
      </c>
      <c r="R1724" s="28">
        <f t="shared" si="1168"/>
        <v>0</v>
      </c>
      <c r="S1724" s="28">
        <f t="shared" si="1168"/>
        <v>0</v>
      </c>
      <c r="T1724" s="28">
        <f t="shared" si="1168"/>
        <v>0</v>
      </c>
      <c r="U1724" s="28">
        <f t="shared" si="1168"/>
        <v>0</v>
      </c>
      <c r="V1724" s="28">
        <f t="shared" si="1168"/>
        <v>0</v>
      </c>
      <c r="W1724" s="28">
        <f t="shared" si="1168"/>
        <v>0</v>
      </c>
      <c r="X1724" s="28">
        <f t="shared" si="1168"/>
        <v>0</v>
      </c>
      <c r="Y1724" s="28">
        <f t="shared" si="1168"/>
        <v>0</v>
      </c>
      <c r="Z1724" s="28">
        <f t="shared" si="1168"/>
        <v>0</v>
      </c>
      <c r="AA1724" s="28">
        <f t="shared" si="1168"/>
        <v>0</v>
      </c>
      <c r="AB1724" s="28">
        <f t="shared" si="1168"/>
        <v>0</v>
      </c>
      <c r="AC1724" s="28">
        <f t="shared" si="1168"/>
        <v>0</v>
      </c>
      <c r="AD1724" s="28">
        <f t="shared" si="1168"/>
        <v>0</v>
      </c>
      <c r="AE1724" s="28">
        <f t="shared" si="1168"/>
        <v>0</v>
      </c>
      <c r="AF1724" s="28">
        <f t="shared" si="1168"/>
        <v>0</v>
      </c>
      <c r="AG1724" s="28">
        <f t="shared" si="1168"/>
        <v>0</v>
      </c>
      <c r="AH1724" s="28">
        <f t="shared" si="1168"/>
        <v>0</v>
      </c>
      <c r="AI1724" s="28">
        <f t="shared" si="1168"/>
        <v>0</v>
      </c>
      <c r="AJ1724" s="28">
        <f t="shared" si="1168"/>
        <v>0</v>
      </c>
      <c r="AK1724" s="28">
        <f t="shared" si="1168"/>
        <v>0</v>
      </c>
      <c r="AL1724" s="28">
        <f t="shared" si="1168"/>
        <v>0</v>
      </c>
      <c r="AM1724" s="28">
        <f t="shared" si="1168"/>
        <v>0</v>
      </c>
      <c r="AN1724" s="28">
        <f t="shared" si="1168"/>
        <v>0</v>
      </c>
      <c r="AO1724" s="28">
        <f t="shared" si="1168"/>
        <v>0</v>
      </c>
      <c r="AP1724" s="28">
        <f t="shared" si="1168"/>
        <v>0</v>
      </c>
      <c r="AQ1724" s="28">
        <f t="shared" si="1168"/>
        <v>0</v>
      </c>
      <c r="AR1724" s="28">
        <f t="shared" si="1168"/>
        <v>0</v>
      </c>
      <c r="AS1724" s="28">
        <f t="shared" si="1168"/>
        <v>0</v>
      </c>
      <c r="AT1724" s="28">
        <f t="shared" si="1168"/>
        <v>0</v>
      </c>
      <c r="AU1724" s="28">
        <f t="shared" si="1168"/>
        <v>0</v>
      </c>
      <c r="AV1724" s="28">
        <f t="shared" si="1168"/>
        <v>0</v>
      </c>
      <c r="AW1724" s="28">
        <f t="shared" si="1168"/>
        <v>0</v>
      </c>
      <c r="AX1724" s="28">
        <f t="shared" si="1168"/>
        <v>0</v>
      </c>
      <c r="AY1724" s="28">
        <f t="shared" si="1168"/>
        <v>0</v>
      </c>
      <c r="AZ1724" s="28">
        <f t="shared" si="1168"/>
        <v>0</v>
      </c>
      <c r="BA1724" s="28">
        <f t="shared" si="1168"/>
        <v>0</v>
      </c>
      <c r="BB1724" s="28">
        <f t="shared" si="1168"/>
        <v>0</v>
      </c>
      <c r="BC1724" s="28">
        <f t="shared" si="1168"/>
        <v>0</v>
      </c>
      <c r="BD1724" s="28">
        <f t="shared" si="1168"/>
        <v>0</v>
      </c>
    </row>
    <row r="1725" spans="1:59" ht="16" x14ac:dyDescent="0.2">
      <c r="B1725" s="11">
        <f t="shared" si="1162"/>
        <v>57</v>
      </c>
      <c r="C1725" s="12" t="str">
        <f t="shared" si="1162"/>
        <v>SCI HSR 1</v>
      </c>
      <c r="D1725" s="25" t="s">
        <v>241</v>
      </c>
      <c r="E1725" s="29">
        <v>41000</v>
      </c>
      <c r="F1725" s="15"/>
      <c r="G1725" s="30" t="s">
        <v>10</v>
      </c>
      <c r="H1725" s="31">
        <v>0</v>
      </c>
      <c r="I1725" s="32">
        <v>0</v>
      </c>
      <c r="J1725" s="32">
        <v>0</v>
      </c>
      <c r="K1725" s="24"/>
      <c r="L1725" s="33" t="s">
        <v>242</v>
      </c>
      <c r="M1725" s="73"/>
      <c r="N1725" s="73"/>
      <c r="O1725" s="34">
        <f>($E1735&lt;=O$3)*($E1735&gt;O$2)*((O$3-$E1735+1)/O$4)
+($E1735&lt;=O$2)*((O$3-O$2+1)/O$4)
+($E1735&gt;O$3)*(0)</f>
        <v>0</v>
      </c>
      <c r="P1725" s="34">
        <f t="shared" ref="P1725:BD1725" si="1169">($E1735&lt;=P$3)*($E1735&gt;P$2)*((P$3-$E1735+1)/P$4)
+($E1735&lt;=P$2)*((P$3-P$2+1)/P$4)
+($E1735&gt;P$3)*(0)</f>
        <v>0</v>
      </c>
      <c r="Q1725" s="34">
        <f t="shared" si="1169"/>
        <v>0</v>
      </c>
      <c r="R1725" s="34">
        <f t="shared" si="1169"/>
        <v>0</v>
      </c>
      <c r="S1725" s="34">
        <f t="shared" si="1169"/>
        <v>0</v>
      </c>
      <c r="T1725" s="34">
        <f t="shared" si="1169"/>
        <v>0</v>
      </c>
      <c r="U1725" s="34">
        <f t="shared" si="1169"/>
        <v>0</v>
      </c>
      <c r="V1725" s="34">
        <f t="shared" si="1169"/>
        <v>0</v>
      </c>
      <c r="W1725" s="34">
        <f t="shared" si="1169"/>
        <v>0</v>
      </c>
      <c r="X1725" s="34">
        <f t="shared" si="1169"/>
        <v>0</v>
      </c>
      <c r="Y1725" s="34">
        <f t="shared" si="1169"/>
        <v>0</v>
      </c>
      <c r="Z1725" s="34">
        <f t="shared" si="1169"/>
        <v>0</v>
      </c>
      <c r="AA1725" s="34">
        <f t="shared" si="1169"/>
        <v>0</v>
      </c>
      <c r="AB1725" s="34">
        <f t="shared" si="1169"/>
        <v>0</v>
      </c>
      <c r="AC1725" s="34">
        <f t="shared" si="1169"/>
        <v>0</v>
      </c>
      <c r="AD1725" s="34">
        <f t="shared" si="1169"/>
        <v>0</v>
      </c>
      <c r="AE1725" s="34">
        <f t="shared" si="1169"/>
        <v>0</v>
      </c>
      <c r="AF1725" s="34">
        <f t="shared" si="1169"/>
        <v>0</v>
      </c>
      <c r="AG1725" s="34">
        <f t="shared" si="1169"/>
        <v>0</v>
      </c>
      <c r="AH1725" s="34">
        <f t="shared" si="1169"/>
        <v>0</v>
      </c>
      <c r="AI1725" s="34">
        <f t="shared" si="1169"/>
        <v>0</v>
      </c>
      <c r="AJ1725" s="34">
        <f t="shared" si="1169"/>
        <v>0</v>
      </c>
      <c r="AK1725" s="34">
        <f t="shared" si="1169"/>
        <v>0</v>
      </c>
      <c r="AL1725" s="34">
        <f t="shared" si="1169"/>
        <v>0</v>
      </c>
      <c r="AM1725" s="34">
        <f t="shared" si="1169"/>
        <v>0</v>
      </c>
      <c r="AN1725" s="34">
        <f t="shared" si="1169"/>
        <v>1.0869565217391304E-2</v>
      </c>
      <c r="AO1725" s="34">
        <f t="shared" si="1169"/>
        <v>1</v>
      </c>
      <c r="AP1725" s="34">
        <f t="shared" si="1169"/>
        <v>1</v>
      </c>
      <c r="AQ1725" s="34">
        <f t="shared" si="1169"/>
        <v>1</v>
      </c>
      <c r="AR1725" s="34">
        <f t="shared" si="1169"/>
        <v>1</v>
      </c>
      <c r="AS1725" s="34">
        <f t="shared" si="1169"/>
        <v>1</v>
      </c>
      <c r="AT1725" s="34">
        <f t="shared" si="1169"/>
        <v>1</v>
      </c>
      <c r="AU1725" s="34">
        <f t="shared" si="1169"/>
        <v>1</v>
      </c>
      <c r="AV1725" s="34">
        <f t="shared" si="1169"/>
        <v>1</v>
      </c>
      <c r="AW1725" s="34">
        <f t="shared" si="1169"/>
        <v>1</v>
      </c>
      <c r="AX1725" s="34">
        <f t="shared" si="1169"/>
        <v>1</v>
      </c>
      <c r="AY1725" s="34">
        <f t="shared" si="1169"/>
        <v>1</v>
      </c>
      <c r="AZ1725" s="34">
        <f t="shared" si="1169"/>
        <v>1</v>
      </c>
      <c r="BA1725" s="34">
        <f t="shared" si="1169"/>
        <v>1</v>
      </c>
      <c r="BB1725" s="34">
        <f t="shared" si="1169"/>
        <v>1</v>
      </c>
      <c r="BC1725" s="34">
        <f t="shared" si="1169"/>
        <v>1</v>
      </c>
      <c r="BD1725" s="34">
        <f t="shared" si="1169"/>
        <v>1</v>
      </c>
    </row>
    <row r="1726" spans="1:59" ht="16" x14ac:dyDescent="0.2">
      <c r="A1726" s="35"/>
      <c r="B1726" s="11">
        <f t="shared" si="1162"/>
        <v>57</v>
      </c>
      <c r="C1726" s="12" t="str">
        <f t="shared" si="1162"/>
        <v>SCI HSR 1</v>
      </c>
      <c r="D1726" s="25" t="s">
        <v>243</v>
      </c>
      <c r="E1726" s="29">
        <v>42454.152249134953</v>
      </c>
      <c r="F1726" s="15"/>
      <c r="G1726" s="30" t="s">
        <v>11</v>
      </c>
      <c r="H1726" s="31">
        <v>0</v>
      </c>
      <c r="I1726" s="32">
        <v>0</v>
      </c>
      <c r="J1726" s="32">
        <v>0</v>
      </c>
      <c r="K1726" s="35"/>
      <c r="M1726" s="84">
        <v>43831</v>
      </c>
      <c r="O1726" s="15"/>
      <c r="P1726" s="15"/>
      <c r="Q1726" s="15"/>
      <c r="R1726" s="15"/>
      <c r="S1726" s="15"/>
      <c r="T1726" s="15"/>
      <c r="U1726" s="15"/>
      <c r="V1726" s="15"/>
      <c r="W1726" s="15"/>
      <c r="X1726" s="15"/>
      <c r="Y1726" s="15"/>
      <c r="Z1726" s="15"/>
      <c r="AA1726" s="15"/>
      <c r="AB1726" s="15"/>
      <c r="AC1726" s="15"/>
      <c r="AD1726" s="15"/>
      <c r="AE1726" s="15"/>
      <c r="AF1726" s="15"/>
      <c r="AG1726" s="15"/>
      <c r="AH1726" s="15"/>
      <c r="AI1726" s="15"/>
      <c r="AJ1726" s="15"/>
      <c r="AK1726" s="15"/>
      <c r="AL1726" s="15"/>
      <c r="AM1726" s="15"/>
      <c r="AN1726" s="15"/>
      <c r="AO1726" s="15"/>
      <c r="AP1726" s="15"/>
      <c r="AQ1726" s="15"/>
      <c r="AR1726" s="15"/>
      <c r="AS1726" s="15"/>
      <c r="AT1726" s="15"/>
      <c r="AU1726" s="15"/>
      <c r="AV1726" s="15"/>
      <c r="AW1726" s="15"/>
      <c r="AX1726" s="15"/>
      <c r="AY1726" s="15"/>
      <c r="AZ1726" s="15"/>
      <c r="BA1726" s="15"/>
      <c r="BB1726" s="15"/>
      <c r="BC1726" s="15"/>
      <c r="BD1726" s="15"/>
      <c r="BE1726" s="35"/>
      <c r="BF1726" s="35"/>
      <c r="BG1726" s="35"/>
    </row>
    <row r="1727" spans="1:59" ht="16" x14ac:dyDescent="0.2">
      <c r="B1727" s="11">
        <f t="shared" si="1162"/>
        <v>57</v>
      </c>
      <c r="C1727" s="12" t="str">
        <f t="shared" si="1162"/>
        <v>SCI HSR 1</v>
      </c>
      <c r="D1727" s="25" t="s">
        <v>244</v>
      </c>
      <c r="E1727" s="29">
        <v>42454.152249134953</v>
      </c>
      <c r="F1727" s="15"/>
      <c r="G1727" s="36" t="s">
        <v>12</v>
      </c>
      <c r="H1727" s="31">
        <v>0</v>
      </c>
      <c r="I1727" s="32">
        <v>0</v>
      </c>
      <c r="J1727" s="32">
        <v>0</v>
      </c>
      <c r="K1727" s="24"/>
      <c r="L1727" s="37" t="s">
        <v>245</v>
      </c>
      <c r="M1727" s="74">
        <v>1</v>
      </c>
      <c r="N1727" s="74">
        <v>1</v>
      </c>
      <c r="O1727" s="38">
        <v>1</v>
      </c>
      <c r="P1727" s="38">
        <v>1</v>
      </c>
      <c r="Q1727" s="38">
        <v>1.01</v>
      </c>
      <c r="R1727" s="38">
        <v>1.01</v>
      </c>
      <c r="S1727" s="38">
        <v>1.01</v>
      </c>
      <c r="T1727" s="38">
        <v>1.01</v>
      </c>
      <c r="U1727" s="38">
        <v>1.0201</v>
      </c>
      <c r="V1727" s="38">
        <v>1.0201</v>
      </c>
      <c r="W1727" s="38">
        <v>1.0201</v>
      </c>
      <c r="X1727" s="38">
        <v>1.0201</v>
      </c>
      <c r="Y1727" s="38">
        <v>1.0303009999999999</v>
      </c>
      <c r="Z1727" s="38">
        <v>1.0303009999999999</v>
      </c>
      <c r="AA1727" s="38">
        <v>1.0303009999999999</v>
      </c>
      <c r="AB1727" s="38">
        <v>1.0303009999999999</v>
      </c>
      <c r="AC1727" s="38">
        <v>1.04060401</v>
      </c>
      <c r="AD1727" s="38">
        <v>1.04060401</v>
      </c>
      <c r="AE1727" s="38">
        <v>1.04060401</v>
      </c>
      <c r="AF1727" s="38">
        <v>1.04060401</v>
      </c>
      <c r="AG1727" s="38">
        <v>1.0510100500999999</v>
      </c>
      <c r="AH1727" s="38">
        <v>1.0510100500999999</v>
      </c>
      <c r="AI1727" s="38">
        <v>1.0510100500999999</v>
      </c>
      <c r="AJ1727" s="38">
        <v>1.0510100500999999</v>
      </c>
      <c r="AK1727" s="38">
        <v>1.0615201506009999</v>
      </c>
      <c r="AL1727" s="38">
        <v>1.0615201506009999</v>
      </c>
      <c r="AM1727" s="38">
        <v>1.0615201506009999</v>
      </c>
      <c r="AN1727" s="38">
        <v>1.0615201506009999</v>
      </c>
      <c r="AO1727" s="38">
        <v>1.0721353521070098</v>
      </c>
      <c r="AP1727" s="38">
        <v>1.0721353521070098</v>
      </c>
      <c r="AQ1727" s="38">
        <v>1.0721353521070098</v>
      </c>
      <c r="AR1727" s="38">
        <v>1.0721353521070098</v>
      </c>
      <c r="AS1727" s="38">
        <v>1.08285670562808</v>
      </c>
      <c r="AT1727" s="38">
        <v>1.08285670562808</v>
      </c>
      <c r="AU1727" s="38">
        <v>1.08285670562808</v>
      </c>
      <c r="AV1727" s="38">
        <v>1.08285670562808</v>
      </c>
      <c r="AW1727" s="38">
        <v>1.0936852726843609</v>
      </c>
      <c r="AX1727" s="38">
        <v>1.0936852726843609</v>
      </c>
      <c r="AY1727" s="38">
        <v>1.0936852726843609</v>
      </c>
      <c r="AZ1727" s="38">
        <v>1.0936852726843609</v>
      </c>
      <c r="BA1727" s="38">
        <v>1.1046221254112045</v>
      </c>
      <c r="BB1727" s="38">
        <v>1.1046221254112045</v>
      </c>
      <c r="BC1727" s="38">
        <v>1.1046221254112045</v>
      </c>
      <c r="BD1727" s="38">
        <v>1.1046221254112045</v>
      </c>
    </row>
    <row r="1728" spans="1:59" ht="16" x14ac:dyDescent="0.2">
      <c r="B1728" s="11">
        <f t="shared" si="1162"/>
        <v>57</v>
      </c>
      <c r="C1728" s="12" t="str">
        <f t="shared" si="1162"/>
        <v>SCI HSR 1</v>
      </c>
      <c r="D1728" s="25" t="s">
        <v>25</v>
      </c>
      <c r="E1728" s="39" t="s">
        <v>30</v>
      </c>
      <c r="F1728" s="15"/>
      <c r="K1728" s="24"/>
      <c r="L1728" s="16" t="s">
        <v>246</v>
      </c>
      <c r="M1728" s="70"/>
      <c r="N1728" s="70"/>
      <c r="O1728" s="40">
        <f>O1721*$E1725/4+O1725*$E1736/4</f>
        <v>10250</v>
      </c>
      <c r="P1728" s="40">
        <f t="shared" ref="P1728:BD1728" si="1170">P1721*$E1725/4+P1725*$E1736/4</f>
        <v>10250</v>
      </c>
      <c r="Q1728" s="40">
        <f t="shared" si="1170"/>
        <v>10250</v>
      </c>
      <c r="R1728" s="40">
        <f t="shared" si="1170"/>
        <v>10250</v>
      </c>
      <c r="S1728" s="40">
        <f t="shared" si="1170"/>
        <v>10250</v>
      </c>
      <c r="T1728" s="40">
        <f t="shared" si="1170"/>
        <v>10250</v>
      </c>
      <c r="U1728" s="40">
        <f t="shared" si="1170"/>
        <v>10250</v>
      </c>
      <c r="V1728" s="40">
        <f t="shared" si="1170"/>
        <v>10250</v>
      </c>
      <c r="W1728" s="40">
        <f t="shared" si="1170"/>
        <v>10250</v>
      </c>
      <c r="X1728" s="40">
        <f t="shared" si="1170"/>
        <v>10250</v>
      </c>
      <c r="Y1728" s="40">
        <f t="shared" si="1170"/>
        <v>10250</v>
      </c>
      <c r="Z1728" s="40">
        <f t="shared" si="1170"/>
        <v>10250</v>
      </c>
      <c r="AA1728" s="40">
        <f t="shared" si="1170"/>
        <v>10250</v>
      </c>
      <c r="AB1728" s="40">
        <f t="shared" si="1170"/>
        <v>10250</v>
      </c>
      <c r="AC1728" s="40">
        <f t="shared" si="1170"/>
        <v>10250</v>
      </c>
      <c r="AD1728" s="40">
        <f t="shared" si="1170"/>
        <v>10250</v>
      </c>
      <c r="AE1728" s="40">
        <f t="shared" si="1170"/>
        <v>10250</v>
      </c>
      <c r="AF1728" s="40">
        <f t="shared" si="1170"/>
        <v>10250</v>
      </c>
      <c r="AG1728" s="40">
        <f t="shared" si="1170"/>
        <v>10250</v>
      </c>
      <c r="AH1728" s="40">
        <f t="shared" si="1170"/>
        <v>10250</v>
      </c>
      <c r="AI1728" s="40">
        <f t="shared" si="1170"/>
        <v>10250</v>
      </c>
      <c r="AJ1728" s="40">
        <f t="shared" si="1170"/>
        <v>10250</v>
      </c>
      <c r="AK1728" s="40">
        <f t="shared" si="1170"/>
        <v>10250</v>
      </c>
      <c r="AL1728" s="40">
        <f t="shared" si="1170"/>
        <v>10250</v>
      </c>
      <c r="AM1728" s="40">
        <f t="shared" si="1170"/>
        <v>10250</v>
      </c>
      <c r="AN1728" s="40">
        <f t="shared" si="1170"/>
        <v>10382.71886448139</v>
      </c>
      <c r="AO1728" s="40">
        <f t="shared" si="1170"/>
        <v>12210.135532288001</v>
      </c>
      <c r="AP1728" s="40">
        <f t="shared" si="1170"/>
        <v>12210.135532288001</v>
      </c>
      <c r="AQ1728" s="40">
        <f t="shared" si="1170"/>
        <v>12210.135532288001</v>
      </c>
      <c r="AR1728" s="40">
        <f t="shared" si="1170"/>
        <v>12210.135532288001</v>
      </c>
      <c r="AS1728" s="40">
        <f t="shared" si="1170"/>
        <v>12210.135532288001</v>
      </c>
      <c r="AT1728" s="40">
        <f t="shared" si="1170"/>
        <v>12210.135532288001</v>
      </c>
      <c r="AU1728" s="40">
        <f t="shared" si="1170"/>
        <v>12210.135532288001</v>
      </c>
      <c r="AV1728" s="40">
        <f t="shared" si="1170"/>
        <v>12210.135532288001</v>
      </c>
      <c r="AW1728" s="40">
        <f t="shared" si="1170"/>
        <v>12210.135532288001</v>
      </c>
      <c r="AX1728" s="40">
        <f t="shared" si="1170"/>
        <v>12210.135532288001</v>
      </c>
      <c r="AY1728" s="40">
        <f t="shared" si="1170"/>
        <v>12210.135532288001</v>
      </c>
      <c r="AZ1728" s="40">
        <f t="shared" si="1170"/>
        <v>12210.135532288001</v>
      </c>
      <c r="BA1728" s="40">
        <f t="shared" si="1170"/>
        <v>12210.135532288001</v>
      </c>
      <c r="BB1728" s="40">
        <f t="shared" si="1170"/>
        <v>12210.135532288001</v>
      </c>
      <c r="BC1728" s="40">
        <f t="shared" si="1170"/>
        <v>12210.135532288001</v>
      </c>
      <c r="BD1728" s="40">
        <f t="shared" si="1170"/>
        <v>12210.135532288001</v>
      </c>
    </row>
    <row r="1729" spans="1:59" ht="16" x14ac:dyDescent="0.2">
      <c r="B1729" s="11">
        <f t="shared" si="1162"/>
        <v>57</v>
      </c>
      <c r="C1729" s="12" t="str">
        <f t="shared" si="1162"/>
        <v>SCI HSR 1</v>
      </c>
      <c r="D1729" s="25" t="s">
        <v>247</v>
      </c>
      <c r="E1729" s="39" t="s">
        <v>248</v>
      </c>
      <c r="F1729" s="15"/>
      <c r="G1729" s="25" t="s">
        <v>249</v>
      </c>
      <c r="H1729" s="26">
        <v>44926</v>
      </c>
      <c r="I1729" s="25" t="s">
        <v>239</v>
      </c>
      <c r="J1729" s="26">
        <v>47118</v>
      </c>
      <c r="K1729" s="24"/>
      <c r="L1729" s="20" t="s">
        <v>250</v>
      </c>
      <c r="M1729" s="72"/>
      <c r="N1729" s="72"/>
      <c r="O1729" s="41">
        <f>IF($E1735&gt;=O$3,IF(O$3&lt;=($E1724+365),O1728,IFERROR(O1721*$E1726/4*O1727+
$E1736*O1725/4*IFERROR(O1727/$E1737,0),0)),IF(O$3&lt;=($E1735+365),O1721*$E1726/4*O1727+$E1736*O1725/4*IFERROR(O1727/$E1737,0),IFERROR($E1736*O1725/4*IFERROR(O1727/$E1737,0),0)))</f>
        <v>10613.538062283738</v>
      </c>
      <c r="P1729" s="41">
        <f t="shared" ref="P1729:BD1729" si="1171">IF($E1735&gt;=P$3,IF(P$3&lt;=($E1724+365),P1728,IFERROR(P1721*$E1726/4*P1727+
$E1736*P1725/4*IFERROR(P1727/$E1737,0),0)),IF(P$3&lt;=($E1735+365),P1721*$E1726/4*P1727+$E1736*P1725/4*IFERROR(P1727/$E1737,0),IFERROR($E1736*P1725/4*IFERROR(P1727/$E1737,0),0)))</f>
        <v>10613.538062283738</v>
      </c>
      <c r="Q1729" s="41">
        <f t="shared" si="1171"/>
        <v>10719.673442906576</v>
      </c>
      <c r="R1729" s="41">
        <f t="shared" si="1171"/>
        <v>10719.673442906576</v>
      </c>
      <c r="S1729" s="41">
        <f t="shared" si="1171"/>
        <v>10719.673442906576</v>
      </c>
      <c r="T1729" s="41">
        <f t="shared" si="1171"/>
        <v>10719.673442906576</v>
      </c>
      <c r="U1729" s="41">
        <f t="shared" si="1171"/>
        <v>10826.870177335642</v>
      </c>
      <c r="V1729" s="41">
        <f t="shared" si="1171"/>
        <v>10826.870177335642</v>
      </c>
      <c r="W1729" s="41">
        <f t="shared" si="1171"/>
        <v>10826.870177335642</v>
      </c>
      <c r="X1729" s="41">
        <f t="shared" si="1171"/>
        <v>10826.870177335642</v>
      </c>
      <c r="Y1729" s="41">
        <f t="shared" si="1171"/>
        <v>10935.138879108998</v>
      </c>
      <c r="Z1729" s="41">
        <f t="shared" si="1171"/>
        <v>10935.138879108998</v>
      </c>
      <c r="AA1729" s="41">
        <f t="shared" si="1171"/>
        <v>10935.138879108998</v>
      </c>
      <c r="AB1729" s="41">
        <f t="shared" si="1171"/>
        <v>10935.138879108998</v>
      </c>
      <c r="AC1729" s="41">
        <f t="shared" si="1171"/>
        <v>11044.490267900088</v>
      </c>
      <c r="AD1729" s="41">
        <f t="shared" si="1171"/>
        <v>11044.490267900088</v>
      </c>
      <c r="AE1729" s="41">
        <f t="shared" si="1171"/>
        <v>11044.490267900088</v>
      </c>
      <c r="AF1729" s="41">
        <f t="shared" si="1171"/>
        <v>11044.490267900088</v>
      </c>
      <c r="AG1729" s="41">
        <f t="shared" si="1171"/>
        <v>11154.935170579089</v>
      </c>
      <c r="AH1729" s="41">
        <f t="shared" si="1171"/>
        <v>11154.935170579089</v>
      </c>
      <c r="AI1729" s="41">
        <f t="shared" si="1171"/>
        <v>11154.935170579089</v>
      </c>
      <c r="AJ1729" s="41">
        <f t="shared" si="1171"/>
        <v>11154.935170579089</v>
      </c>
      <c r="AK1729" s="41">
        <f t="shared" si="1171"/>
        <v>11266.484522284878</v>
      </c>
      <c r="AL1729" s="41">
        <f t="shared" si="1171"/>
        <v>11266.484522284878</v>
      </c>
      <c r="AM1729" s="41">
        <f t="shared" si="1171"/>
        <v>11266.484522284878</v>
      </c>
      <c r="AN1729" s="41">
        <f t="shared" si="1171"/>
        <v>11399.203386766269</v>
      </c>
      <c r="AO1729" s="41">
        <f t="shared" si="1171"/>
        <v>12332.236887610881</v>
      </c>
      <c r="AP1729" s="41">
        <f t="shared" si="1171"/>
        <v>12332.236887610881</v>
      </c>
      <c r="AQ1729" s="41">
        <f t="shared" si="1171"/>
        <v>12332.236887610881</v>
      </c>
      <c r="AR1729" s="41">
        <f t="shared" si="1171"/>
        <v>12332.236887610881</v>
      </c>
      <c r="AS1729" s="41">
        <f t="shared" si="1171"/>
        <v>12455.559256486989</v>
      </c>
      <c r="AT1729" s="41">
        <f t="shared" si="1171"/>
        <v>12455.559256486989</v>
      </c>
      <c r="AU1729" s="41">
        <f t="shared" si="1171"/>
        <v>12455.559256486989</v>
      </c>
      <c r="AV1729" s="41">
        <f t="shared" si="1171"/>
        <v>12455.559256486989</v>
      </c>
      <c r="AW1729" s="41">
        <f t="shared" si="1171"/>
        <v>12580.114849051861</v>
      </c>
      <c r="AX1729" s="41">
        <f t="shared" si="1171"/>
        <v>12580.114849051861</v>
      </c>
      <c r="AY1729" s="41">
        <f t="shared" si="1171"/>
        <v>12580.114849051861</v>
      </c>
      <c r="AZ1729" s="41">
        <f t="shared" si="1171"/>
        <v>12580.114849051861</v>
      </c>
      <c r="BA1729" s="41">
        <f t="shared" si="1171"/>
        <v>12705.915997542379</v>
      </c>
      <c r="BB1729" s="41">
        <f t="shared" si="1171"/>
        <v>12705.915997542379</v>
      </c>
      <c r="BC1729" s="41">
        <f t="shared" si="1171"/>
        <v>12705.915997542379</v>
      </c>
      <c r="BD1729" s="41">
        <f t="shared" si="1171"/>
        <v>12705.915997542379</v>
      </c>
    </row>
    <row r="1730" spans="1:59" ht="16" x14ac:dyDescent="0.2">
      <c r="B1730" s="11">
        <f t="shared" si="1162"/>
        <v>57</v>
      </c>
      <c r="C1730" s="12" t="str">
        <f t="shared" si="1162"/>
        <v>SCI HSR 1</v>
      </c>
      <c r="D1730" s="25" t="s">
        <v>8</v>
      </c>
      <c r="E1730" s="42">
        <v>0</v>
      </c>
      <c r="F1730" s="15"/>
      <c r="I1730" s="15"/>
      <c r="J1730" s="24"/>
      <c r="K1730" s="24"/>
      <c r="L1730" s="20" t="s">
        <v>251</v>
      </c>
      <c r="M1730" s="72"/>
      <c r="N1730" s="72"/>
      <c r="O1730" s="41">
        <f>-$E1726/4*O1720
+(O1720&gt;0)*($J1725&gt;=O$2)*($J1725&lt;=O$3)*(($J1725-O$2+1)/O$4*$H1725/4)
+(O1720&gt;0)*($J1725&gt;O$3)*($I1725&lt;=O$3)*($I1725&gt;=O$2)*((O$3-$I1725+1)/O$4*$H1725/4)
+(O1720&gt;0)*($J1725&gt;O$3)*($I1725&lt;O$2)*$H1725/4
+(O1720&gt;0)*($J1726&gt;=O$2)*($J1726&lt;=O$3)*(($J1726-O$2+1)/O$4*$H1726/4)
+(O1720&gt;0)*($J1726&gt;O$3)*($I1726&lt;=O$3)*($I1726&gt;=O$2)*((O$3-$I1726+1)/O$4*$H1726/4)
+(O1720&gt;0)*($J1726&gt;O$3)*($I1726&lt;O$2)*$H1726/4
+(O1720&gt;0)*($J1727&gt;=O$2)*($J1727&lt;=O$3)*(($J1727-O$2+1)/O$4*$H1727/4)
+(O1720&gt;0)*($J1727&gt;O$3)*($I1727&lt;=O$3)*($I1727&gt;=O$2)*((O$3-$I1727+1)/O$4*$H1727/4)
+(O1720&gt;0)*($J1727&gt;O$3)*($I1727&lt;O$2)*$H1727/4
-$E1736/4*O1724
+(O1724&gt;0)*($J1736&gt;=O$2)*($J1736&lt;=O$3)*(($J1736-O$2+1)/O$4*$H1736/4)
+(O1724&gt;0)*($J1736&gt;O$3)*($I1736&lt;=O$3)*($I1736&gt;=O$2)*((O$3-$I1736+1)/O$4*$H1736/4)
+(O1724&gt;0)*($J1736&gt;O$3)*($I1736&lt;O$2)*$H1736/4
+(O1724&gt;0)*($J1737&gt;=O$2)*($J1737&lt;=O$3)*(($J1737-O$2+1)/O$4*$H1737/4)
+(O1724&gt;0)*($J1737&gt;O$3)*($I1737&lt;=O$3)*($I1737&gt;=O$2)*((O$3-$I1737+1)/O$4*$H1737/4)
+(O1724&gt;0)*($J1737&gt;O$3)*($I1737&lt;O$2)*$H1737/4
+(O1724&gt;0)*($J1738&gt;=O$2)*($J1738&lt;=O$3)*(($J1738-O$2+1)/O$4*$H1738/4)
+(O1724&gt;0)*($J1738&gt;O$3)*($I1738&lt;=O$3)*($I1738&gt;=O$2)*((O$3-$I1738+1)/O$4*$H1738/4)
+(O1724&gt;0)*($J1738&gt;O$3)*($I1738&lt;O$2)*$H1738/4</f>
        <v>0</v>
      </c>
      <c r="P1730" s="41">
        <f t="shared" ref="P1730:BD1730" si="1172">-$E1726/4*P1720
+(P1720&gt;0)*($J1725&gt;=P$2)*($J1725&lt;=P$3)*(($J1725-P$2+1)/P$4*$H1725/4)
+(P1720&gt;0)*($J1725&gt;P$3)*($I1725&lt;=P$3)*($I1725&gt;=P$2)*((P$3-$I1725+1)/P$4*$H1725/4)
+(P1720&gt;0)*($J1725&gt;P$3)*($I1725&lt;P$2)*$H1725/4
+(P1720&gt;0)*($J1726&gt;=P$2)*($J1726&lt;=P$3)*(($J1726-P$2+1)/P$4*$H1726/4)
+(P1720&gt;0)*($J1726&gt;P$3)*($I1726&lt;=P$3)*($I1726&gt;=P$2)*((P$3-$I1726+1)/P$4*$H1726/4)
+(P1720&gt;0)*($J1726&gt;P$3)*($I1726&lt;P$2)*$H1726/4
+(P1720&gt;0)*($J1727&gt;=P$2)*($J1727&lt;=P$3)*(($J1727-P$2+1)/P$4*$H1727/4)
+(P1720&gt;0)*($J1727&gt;P$3)*($I1727&lt;=P$3)*($I1727&gt;=P$2)*((P$3-$I1727+1)/P$4*$H1727/4)
+(P1720&gt;0)*($J1727&gt;P$3)*($I1727&lt;P$2)*$H1727/4
-$E1736/4*P1724
+(P1724&gt;0)*($J1736&gt;=P$2)*($J1736&lt;=P$3)*(($J1736-P$2+1)/P$4*$H1736/4)
+(P1724&gt;0)*($J1736&gt;P$3)*($I1736&lt;=P$3)*($I1736&gt;=P$2)*((P$3-$I1736+1)/P$4*$H1736/4)
+(P1724&gt;0)*($J1736&gt;P$3)*($I1736&lt;P$2)*$H1736/4
+(P1724&gt;0)*($J1737&gt;=P$2)*($J1737&lt;=P$3)*(($J1737-P$2+1)/P$4*$H1737/4)
+(P1724&gt;0)*($J1737&gt;P$3)*($I1737&lt;=P$3)*($I1737&gt;=P$2)*((P$3-$I1737+1)/P$4*$H1737/4)
+(P1724&gt;0)*($J1737&gt;P$3)*($I1737&lt;P$2)*$H1737/4
+(P1724&gt;0)*($J1738&gt;=P$2)*($J1738&lt;=P$3)*(($J1738-P$2+1)/P$4*$H1738/4)
+(P1724&gt;0)*($J1738&gt;P$3)*($I1738&lt;=P$3)*($I1738&gt;=P$2)*((P$3-$I1738+1)/P$4*$H1738/4)
+(P1724&gt;0)*($J1738&gt;P$3)*($I1738&lt;P$2)*$H1738/4</f>
        <v>0</v>
      </c>
      <c r="Q1730" s="41">
        <f t="shared" si="1172"/>
        <v>0</v>
      </c>
      <c r="R1730" s="41">
        <f t="shared" si="1172"/>
        <v>0</v>
      </c>
      <c r="S1730" s="41">
        <f t="shared" si="1172"/>
        <v>0</v>
      </c>
      <c r="T1730" s="41">
        <f t="shared" si="1172"/>
        <v>0</v>
      </c>
      <c r="U1730" s="41">
        <f t="shared" si="1172"/>
        <v>0</v>
      </c>
      <c r="V1730" s="41">
        <f t="shared" si="1172"/>
        <v>0</v>
      </c>
      <c r="W1730" s="41">
        <f t="shared" si="1172"/>
        <v>0</v>
      </c>
      <c r="X1730" s="41">
        <f t="shared" si="1172"/>
        <v>0</v>
      </c>
      <c r="Y1730" s="41">
        <f t="shared" si="1172"/>
        <v>0</v>
      </c>
      <c r="Z1730" s="41">
        <f t="shared" si="1172"/>
        <v>0</v>
      </c>
      <c r="AA1730" s="41">
        <f t="shared" si="1172"/>
        <v>0</v>
      </c>
      <c r="AB1730" s="41">
        <f t="shared" si="1172"/>
        <v>0</v>
      </c>
      <c r="AC1730" s="41">
        <f t="shared" si="1172"/>
        <v>0</v>
      </c>
      <c r="AD1730" s="41">
        <f t="shared" si="1172"/>
        <v>0</v>
      </c>
      <c r="AE1730" s="41">
        <f t="shared" si="1172"/>
        <v>0</v>
      </c>
      <c r="AF1730" s="41">
        <f t="shared" si="1172"/>
        <v>0</v>
      </c>
      <c r="AG1730" s="41">
        <f t="shared" si="1172"/>
        <v>0</v>
      </c>
      <c r="AH1730" s="41">
        <f t="shared" si="1172"/>
        <v>0</v>
      </c>
      <c r="AI1730" s="41">
        <f t="shared" si="1172"/>
        <v>0</v>
      </c>
      <c r="AJ1730" s="41">
        <f t="shared" si="1172"/>
        <v>0</v>
      </c>
      <c r="AK1730" s="41">
        <f t="shared" si="1172"/>
        <v>0</v>
      </c>
      <c r="AL1730" s="41">
        <f t="shared" si="1172"/>
        <v>0</v>
      </c>
      <c r="AM1730" s="41">
        <f t="shared" si="1172"/>
        <v>0</v>
      </c>
      <c r="AN1730" s="41">
        <f t="shared" si="1172"/>
        <v>0</v>
      </c>
      <c r="AO1730" s="41">
        <f t="shared" si="1172"/>
        <v>0</v>
      </c>
      <c r="AP1730" s="41">
        <f t="shared" si="1172"/>
        <v>0</v>
      </c>
      <c r="AQ1730" s="41">
        <f t="shared" si="1172"/>
        <v>0</v>
      </c>
      <c r="AR1730" s="41">
        <f t="shared" si="1172"/>
        <v>0</v>
      </c>
      <c r="AS1730" s="41">
        <f t="shared" si="1172"/>
        <v>0</v>
      </c>
      <c r="AT1730" s="41">
        <f t="shared" si="1172"/>
        <v>0</v>
      </c>
      <c r="AU1730" s="41">
        <f t="shared" si="1172"/>
        <v>0</v>
      </c>
      <c r="AV1730" s="41">
        <f t="shared" si="1172"/>
        <v>0</v>
      </c>
      <c r="AW1730" s="41">
        <f t="shared" si="1172"/>
        <v>0</v>
      </c>
      <c r="AX1730" s="41">
        <f t="shared" si="1172"/>
        <v>0</v>
      </c>
      <c r="AY1730" s="41">
        <f t="shared" si="1172"/>
        <v>0</v>
      </c>
      <c r="AZ1730" s="41">
        <f t="shared" si="1172"/>
        <v>0</v>
      </c>
      <c r="BA1730" s="41">
        <f t="shared" si="1172"/>
        <v>0</v>
      </c>
      <c r="BB1730" s="41">
        <f t="shared" si="1172"/>
        <v>0</v>
      </c>
      <c r="BC1730" s="41">
        <f t="shared" si="1172"/>
        <v>0</v>
      </c>
      <c r="BD1730" s="41">
        <f t="shared" si="1172"/>
        <v>0</v>
      </c>
    </row>
    <row r="1731" spans="1:59" ht="16" x14ac:dyDescent="0.2">
      <c r="B1731" s="11">
        <f t="shared" si="1162"/>
        <v>57</v>
      </c>
      <c r="C1731" s="12" t="str">
        <f t="shared" si="1162"/>
        <v>SCI HSR 1</v>
      </c>
      <c r="D1731" s="43" t="s">
        <v>252</v>
      </c>
      <c r="E1731" s="42" t="s">
        <v>288</v>
      </c>
      <c r="F1731" s="44"/>
      <c r="G1731" s="43" t="s">
        <v>253</v>
      </c>
      <c r="H1731" s="39">
        <v>0</v>
      </c>
      <c r="I1731" s="43" t="s">
        <v>254</v>
      </c>
      <c r="J1731" s="32">
        <v>0</v>
      </c>
      <c r="K1731" s="24"/>
      <c r="L1731" s="20" t="s">
        <v>255</v>
      </c>
      <c r="M1731" s="72"/>
      <c r="N1731" s="72"/>
      <c r="O1731" s="41">
        <v>0</v>
      </c>
      <c r="P1731" s="41">
        <v>0</v>
      </c>
      <c r="Q1731" s="41">
        <v>0</v>
      </c>
      <c r="R1731" s="41">
        <v>0</v>
      </c>
      <c r="S1731" s="41">
        <v>0</v>
      </c>
      <c r="T1731" s="41">
        <v>0</v>
      </c>
      <c r="U1731" s="41">
        <v>0</v>
      </c>
      <c r="V1731" s="41">
        <v>0</v>
      </c>
      <c r="W1731" s="41">
        <v>0</v>
      </c>
      <c r="X1731" s="41">
        <v>0</v>
      </c>
      <c r="Y1731" s="41">
        <v>0</v>
      </c>
      <c r="Z1731" s="41">
        <v>0</v>
      </c>
      <c r="AA1731" s="41">
        <v>0</v>
      </c>
      <c r="AB1731" s="41">
        <v>0</v>
      </c>
      <c r="AC1731" s="41">
        <v>0</v>
      </c>
      <c r="AD1731" s="41">
        <v>0</v>
      </c>
      <c r="AE1731" s="41">
        <v>0</v>
      </c>
      <c r="AF1731" s="41">
        <v>0</v>
      </c>
      <c r="AG1731" s="41">
        <v>0</v>
      </c>
      <c r="AH1731" s="41">
        <v>0</v>
      </c>
      <c r="AI1731" s="41">
        <v>0</v>
      </c>
      <c r="AJ1731" s="41">
        <v>0</v>
      </c>
      <c r="AK1731" s="41">
        <v>0</v>
      </c>
      <c r="AL1731" s="41">
        <v>0</v>
      </c>
      <c r="AM1731" s="41">
        <v>0</v>
      </c>
      <c r="AN1731" s="41">
        <v>0</v>
      </c>
      <c r="AO1731" s="41">
        <v>0</v>
      </c>
      <c r="AP1731" s="41">
        <v>0</v>
      </c>
      <c r="AQ1731" s="41">
        <v>0</v>
      </c>
      <c r="AR1731" s="41">
        <v>0</v>
      </c>
      <c r="AS1731" s="41">
        <v>0</v>
      </c>
      <c r="AT1731" s="41">
        <v>0</v>
      </c>
      <c r="AU1731" s="41">
        <v>0</v>
      </c>
      <c r="AV1731" s="41">
        <v>0</v>
      </c>
      <c r="AW1731" s="41">
        <v>0</v>
      </c>
      <c r="AX1731" s="41">
        <v>0</v>
      </c>
      <c r="AY1731" s="41">
        <v>0</v>
      </c>
      <c r="AZ1731" s="41">
        <v>0</v>
      </c>
      <c r="BA1731" s="41">
        <v>0</v>
      </c>
      <c r="BB1731" s="41">
        <v>0</v>
      </c>
      <c r="BC1731" s="41">
        <v>0</v>
      </c>
      <c r="BD1731" s="41">
        <v>0</v>
      </c>
    </row>
    <row r="1732" spans="1:59" ht="16" x14ac:dyDescent="0.2">
      <c r="B1732" s="11">
        <f t="shared" si="1162"/>
        <v>57</v>
      </c>
      <c r="C1732" s="12" t="str">
        <f t="shared" si="1162"/>
        <v>SCI HSR 1</v>
      </c>
      <c r="D1732" s="43" t="s">
        <v>256</v>
      </c>
      <c r="E1732" s="32">
        <v>47118</v>
      </c>
      <c r="G1732" s="43" t="s">
        <v>257</v>
      </c>
      <c r="H1732" s="42">
        <v>0</v>
      </c>
      <c r="I1732" s="43" t="s">
        <v>258</v>
      </c>
      <c r="J1732" s="29">
        <v>0</v>
      </c>
      <c r="K1732" s="23"/>
      <c r="L1732" s="33" t="s">
        <v>259</v>
      </c>
      <c r="M1732" s="73"/>
      <c r="N1732" s="73"/>
      <c r="O1732" s="45">
        <f>-(O1729+O1730)*IFERROR((O1719+O1723)/(O1721+O1725),0)</f>
        <v>0</v>
      </c>
      <c r="P1732" s="45">
        <f t="shared" ref="P1732:BD1732" si="1173">-(P1729+P1730)*IFERROR((P1719+P1723)/(P1721+P1725),0)</f>
        <v>0</v>
      </c>
      <c r="Q1732" s="45">
        <f t="shared" si="1173"/>
        <v>0</v>
      </c>
      <c r="R1732" s="45">
        <f t="shared" si="1173"/>
        <v>0</v>
      </c>
      <c r="S1732" s="45">
        <f t="shared" si="1173"/>
        <v>0</v>
      </c>
      <c r="T1732" s="45">
        <f t="shared" si="1173"/>
        <v>0</v>
      </c>
      <c r="U1732" s="45">
        <f t="shared" si="1173"/>
        <v>0</v>
      </c>
      <c r="V1732" s="45">
        <f t="shared" si="1173"/>
        <v>0</v>
      </c>
      <c r="W1732" s="45">
        <f t="shared" si="1173"/>
        <v>0</v>
      </c>
      <c r="X1732" s="45">
        <f t="shared" si="1173"/>
        <v>0</v>
      </c>
      <c r="Y1732" s="45">
        <f t="shared" si="1173"/>
        <v>0</v>
      </c>
      <c r="Z1732" s="45">
        <f t="shared" si="1173"/>
        <v>0</v>
      </c>
      <c r="AA1732" s="45">
        <f t="shared" si="1173"/>
        <v>0</v>
      </c>
      <c r="AB1732" s="45">
        <f t="shared" si="1173"/>
        <v>0</v>
      </c>
      <c r="AC1732" s="45">
        <f t="shared" si="1173"/>
        <v>0</v>
      </c>
      <c r="AD1732" s="45">
        <f t="shared" si="1173"/>
        <v>0</v>
      </c>
      <c r="AE1732" s="45">
        <f t="shared" si="1173"/>
        <v>0</v>
      </c>
      <c r="AF1732" s="45">
        <f t="shared" si="1173"/>
        <v>0</v>
      </c>
      <c r="AG1732" s="45">
        <f t="shared" si="1173"/>
        <v>0</v>
      </c>
      <c r="AH1732" s="45">
        <f t="shared" si="1173"/>
        <v>0</v>
      </c>
      <c r="AI1732" s="45">
        <f t="shared" si="1173"/>
        <v>0</v>
      </c>
      <c r="AJ1732" s="45">
        <f t="shared" si="1173"/>
        <v>0</v>
      </c>
      <c r="AK1732" s="45">
        <f t="shared" si="1173"/>
        <v>0</v>
      </c>
      <c r="AL1732" s="45">
        <f t="shared" si="1173"/>
        <v>0</v>
      </c>
      <c r="AM1732" s="45">
        <f t="shared" si="1173"/>
        <v>0</v>
      </c>
      <c r="AN1732" s="45">
        <f t="shared" si="1173"/>
        <v>0</v>
      </c>
      <c r="AO1732" s="45">
        <f t="shared" si="1173"/>
        <v>0</v>
      </c>
      <c r="AP1732" s="45">
        <f t="shared" si="1173"/>
        <v>0</v>
      </c>
      <c r="AQ1732" s="45">
        <f t="shared" si="1173"/>
        <v>0</v>
      </c>
      <c r="AR1732" s="45">
        <f t="shared" si="1173"/>
        <v>0</v>
      </c>
      <c r="AS1732" s="45">
        <f t="shared" si="1173"/>
        <v>0</v>
      </c>
      <c r="AT1732" s="45">
        <f t="shared" si="1173"/>
        <v>0</v>
      </c>
      <c r="AU1732" s="45">
        <f t="shared" si="1173"/>
        <v>0</v>
      </c>
      <c r="AV1732" s="45">
        <f t="shared" si="1173"/>
        <v>0</v>
      </c>
      <c r="AW1732" s="45">
        <f t="shared" si="1173"/>
        <v>0</v>
      </c>
      <c r="AX1732" s="45">
        <f t="shared" si="1173"/>
        <v>0</v>
      </c>
      <c r="AY1732" s="45">
        <f t="shared" si="1173"/>
        <v>0</v>
      </c>
      <c r="AZ1732" s="45">
        <f t="shared" si="1173"/>
        <v>0</v>
      </c>
      <c r="BA1732" s="45">
        <f t="shared" si="1173"/>
        <v>0</v>
      </c>
      <c r="BB1732" s="45">
        <f t="shared" si="1173"/>
        <v>0</v>
      </c>
      <c r="BC1732" s="45">
        <f t="shared" si="1173"/>
        <v>0</v>
      </c>
      <c r="BD1732" s="45">
        <f t="shared" si="1173"/>
        <v>0</v>
      </c>
    </row>
    <row r="1733" spans="1:59" ht="16" x14ac:dyDescent="0.2">
      <c r="B1733" s="11">
        <f t="shared" si="1162"/>
        <v>57</v>
      </c>
      <c r="C1733" s="12" t="str">
        <f t="shared" si="1162"/>
        <v>SCI HSR 1</v>
      </c>
      <c r="K1733" s="24"/>
      <c r="O1733" s="15"/>
      <c r="P1733" s="15"/>
      <c r="Q1733" s="15"/>
      <c r="R1733" s="15"/>
      <c r="S1733" s="15"/>
      <c r="T1733" s="15"/>
      <c r="U1733" s="15"/>
      <c r="V1733" s="15"/>
      <c r="W1733" s="15"/>
      <c r="X1733" s="15"/>
      <c r="Y1733" s="15"/>
      <c r="Z1733" s="15"/>
      <c r="AA1733" s="15"/>
      <c r="AB1733" s="15"/>
      <c r="AC1733" s="15"/>
      <c r="AD1733" s="15"/>
      <c r="AE1733" s="15"/>
      <c r="AF1733" s="15"/>
      <c r="AG1733" s="15"/>
      <c r="AH1733" s="15"/>
      <c r="AI1733" s="15"/>
      <c r="AJ1733" s="15"/>
      <c r="AK1733" s="15"/>
      <c r="AL1733" s="15"/>
      <c r="AM1733" s="15"/>
      <c r="AN1733" s="15"/>
      <c r="AO1733" s="15"/>
      <c r="AP1733" s="15"/>
      <c r="AQ1733" s="15"/>
      <c r="AR1733" s="15"/>
      <c r="AS1733" s="15"/>
      <c r="AT1733" s="15"/>
      <c r="AU1733" s="15"/>
      <c r="AV1733" s="15"/>
      <c r="AW1733" s="15"/>
      <c r="AX1733" s="15"/>
      <c r="AY1733" s="15"/>
      <c r="AZ1733" s="15"/>
      <c r="BA1733" s="15"/>
      <c r="BB1733" s="15"/>
      <c r="BC1733" s="15"/>
      <c r="BD1733" s="15"/>
    </row>
    <row r="1734" spans="1:59" ht="16" x14ac:dyDescent="0.2">
      <c r="B1734" s="11">
        <f t="shared" si="1162"/>
        <v>57</v>
      </c>
      <c r="C1734" s="12" t="str">
        <f t="shared" si="1162"/>
        <v>SCI HSR 1</v>
      </c>
      <c r="G1734" s="46" t="s">
        <v>229</v>
      </c>
      <c r="H1734" s="104" t="s">
        <v>99</v>
      </c>
      <c r="I1734" s="105"/>
      <c r="J1734" s="106"/>
      <c r="K1734" s="23"/>
      <c r="L1734" s="47" t="s">
        <v>4</v>
      </c>
      <c r="M1734" s="81"/>
      <c r="N1734" s="81"/>
      <c r="O1734" s="48">
        <f>SUM(O1729:O1732)</f>
        <v>10613.538062283738</v>
      </c>
      <c r="P1734" s="48">
        <f t="shared" ref="P1734:BD1734" si="1174">SUM(P1729:P1732)</f>
        <v>10613.538062283738</v>
      </c>
      <c r="Q1734" s="48">
        <f t="shared" si="1174"/>
        <v>10719.673442906576</v>
      </c>
      <c r="R1734" s="48">
        <f t="shared" si="1174"/>
        <v>10719.673442906576</v>
      </c>
      <c r="S1734" s="48">
        <f t="shared" si="1174"/>
        <v>10719.673442906576</v>
      </c>
      <c r="T1734" s="48">
        <f t="shared" si="1174"/>
        <v>10719.673442906576</v>
      </c>
      <c r="U1734" s="48">
        <f t="shared" si="1174"/>
        <v>10826.870177335642</v>
      </c>
      <c r="V1734" s="48">
        <f t="shared" si="1174"/>
        <v>10826.870177335642</v>
      </c>
      <c r="W1734" s="48">
        <f t="shared" si="1174"/>
        <v>10826.870177335642</v>
      </c>
      <c r="X1734" s="48">
        <f t="shared" si="1174"/>
        <v>10826.870177335642</v>
      </c>
      <c r="Y1734" s="48">
        <f t="shared" si="1174"/>
        <v>10935.138879108998</v>
      </c>
      <c r="Z1734" s="48">
        <f t="shared" si="1174"/>
        <v>10935.138879108998</v>
      </c>
      <c r="AA1734" s="48">
        <f t="shared" si="1174"/>
        <v>10935.138879108998</v>
      </c>
      <c r="AB1734" s="48">
        <f t="shared" si="1174"/>
        <v>10935.138879108998</v>
      </c>
      <c r="AC1734" s="48">
        <f t="shared" si="1174"/>
        <v>11044.490267900088</v>
      </c>
      <c r="AD1734" s="48">
        <f t="shared" si="1174"/>
        <v>11044.490267900088</v>
      </c>
      <c r="AE1734" s="48">
        <f t="shared" si="1174"/>
        <v>11044.490267900088</v>
      </c>
      <c r="AF1734" s="48">
        <f t="shared" si="1174"/>
        <v>11044.490267900088</v>
      </c>
      <c r="AG1734" s="48">
        <f t="shared" si="1174"/>
        <v>11154.935170579089</v>
      </c>
      <c r="AH1734" s="48">
        <f t="shared" si="1174"/>
        <v>11154.935170579089</v>
      </c>
      <c r="AI1734" s="48">
        <f t="shared" si="1174"/>
        <v>11154.935170579089</v>
      </c>
      <c r="AJ1734" s="48">
        <f t="shared" si="1174"/>
        <v>11154.935170579089</v>
      </c>
      <c r="AK1734" s="48">
        <f t="shared" si="1174"/>
        <v>11266.484522284878</v>
      </c>
      <c r="AL1734" s="48">
        <f t="shared" si="1174"/>
        <v>11266.484522284878</v>
      </c>
      <c r="AM1734" s="48">
        <f t="shared" si="1174"/>
        <v>11266.484522284878</v>
      </c>
      <c r="AN1734" s="48">
        <f t="shared" si="1174"/>
        <v>11399.203386766269</v>
      </c>
      <c r="AO1734" s="48">
        <f t="shared" si="1174"/>
        <v>12332.236887610881</v>
      </c>
      <c r="AP1734" s="48">
        <f t="shared" si="1174"/>
        <v>12332.236887610881</v>
      </c>
      <c r="AQ1734" s="48">
        <f t="shared" si="1174"/>
        <v>12332.236887610881</v>
      </c>
      <c r="AR1734" s="48">
        <f t="shared" si="1174"/>
        <v>12332.236887610881</v>
      </c>
      <c r="AS1734" s="48">
        <f t="shared" si="1174"/>
        <v>12455.559256486989</v>
      </c>
      <c r="AT1734" s="48">
        <f t="shared" si="1174"/>
        <v>12455.559256486989</v>
      </c>
      <c r="AU1734" s="48">
        <f t="shared" si="1174"/>
        <v>12455.559256486989</v>
      </c>
      <c r="AV1734" s="48">
        <f t="shared" si="1174"/>
        <v>12455.559256486989</v>
      </c>
      <c r="AW1734" s="48">
        <f t="shared" si="1174"/>
        <v>12580.114849051861</v>
      </c>
      <c r="AX1734" s="48">
        <f t="shared" si="1174"/>
        <v>12580.114849051861</v>
      </c>
      <c r="AY1734" s="48">
        <f t="shared" si="1174"/>
        <v>12580.114849051861</v>
      </c>
      <c r="AZ1734" s="48">
        <f t="shared" si="1174"/>
        <v>12580.114849051861</v>
      </c>
      <c r="BA1734" s="48">
        <f t="shared" si="1174"/>
        <v>12705.915997542379</v>
      </c>
      <c r="BB1734" s="48">
        <f t="shared" si="1174"/>
        <v>12705.915997542379</v>
      </c>
      <c r="BC1734" s="48">
        <f t="shared" si="1174"/>
        <v>12705.915997542379</v>
      </c>
      <c r="BD1734" s="48">
        <f t="shared" si="1174"/>
        <v>12705.915997542379</v>
      </c>
    </row>
    <row r="1735" spans="1:59" ht="16" x14ac:dyDescent="0.2">
      <c r="B1735" s="11">
        <f t="shared" ref="B1735:C1740" si="1175">B1734</f>
        <v>57</v>
      </c>
      <c r="C1735" s="12" t="str">
        <f t="shared" si="1175"/>
        <v>SCI HSR 1</v>
      </c>
      <c r="D1735" s="46" t="s">
        <v>260</v>
      </c>
      <c r="E1735" s="32">
        <v>47118</v>
      </c>
      <c r="F1735" s="15"/>
      <c r="G1735" s="46" t="s">
        <v>261</v>
      </c>
      <c r="H1735" s="46" t="s">
        <v>237</v>
      </c>
      <c r="I1735" s="46" t="s">
        <v>238</v>
      </c>
      <c r="J1735" s="46" t="s">
        <v>239</v>
      </c>
      <c r="K1735" s="23"/>
      <c r="O1735" s="15"/>
      <c r="P1735" s="15"/>
      <c r="Q1735" s="15"/>
      <c r="R1735" s="15"/>
      <c r="S1735" s="15"/>
      <c r="T1735" s="15"/>
      <c r="U1735" s="15"/>
      <c r="V1735" s="15"/>
      <c r="W1735" s="15"/>
      <c r="X1735" s="15"/>
      <c r="Y1735" s="15"/>
      <c r="Z1735" s="15"/>
      <c r="AA1735" s="15"/>
      <c r="AB1735" s="15"/>
      <c r="AC1735" s="15"/>
      <c r="AD1735" s="15"/>
      <c r="AE1735" s="15"/>
      <c r="AF1735" s="15"/>
      <c r="AG1735" s="15"/>
      <c r="AH1735" s="15"/>
      <c r="AI1735" s="15"/>
      <c r="AJ1735" s="15"/>
      <c r="AK1735" s="15"/>
      <c r="AL1735" s="15"/>
      <c r="AM1735" s="15"/>
      <c r="AN1735" s="15"/>
      <c r="AO1735" s="15"/>
      <c r="AP1735" s="15"/>
      <c r="AQ1735" s="15"/>
      <c r="AR1735" s="15"/>
      <c r="AS1735" s="15"/>
      <c r="AT1735" s="15"/>
      <c r="AU1735" s="15"/>
      <c r="AV1735" s="15"/>
      <c r="AW1735" s="15"/>
      <c r="AX1735" s="15"/>
      <c r="AY1735" s="15"/>
      <c r="AZ1735" s="15"/>
      <c r="BA1735" s="15"/>
      <c r="BB1735" s="15"/>
      <c r="BC1735" s="15"/>
      <c r="BD1735" s="15"/>
    </row>
    <row r="1736" spans="1:59" ht="16" x14ac:dyDescent="0.2">
      <c r="B1736" s="11">
        <f t="shared" si="1175"/>
        <v>57</v>
      </c>
      <c r="C1736" s="12" t="str">
        <f t="shared" si="1175"/>
        <v>SCI HSR 1</v>
      </c>
      <c r="D1736" s="46" t="s">
        <v>262</v>
      </c>
      <c r="E1736" s="31">
        <v>48840.542129152003</v>
      </c>
      <c r="F1736" s="15"/>
      <c r="G1736" s="49" t="s">
        <v>263</v>
      </c>
      <c r="H1736" s="31">
        <v>0</v>
      </c>
      <c r="I1736" s="32">
        <v>0</v>
      </c>
      <c r="J1736" s="32">
        <v>0</v>
      </c>
      <c r="K1736" s="23"/>
      <c r="L1736" s="50" t="s">
        <v>264</v>
      </c>
      <c r="M1736" s="70"/>
      <c r="N1736" s="70"/>
      <c r="O1736" s="40">
        <f t="shared" ref="O1736:BD1736" si="1176">IFERROR(((O$3&gt;=$E1735)*(O$2&lt;=$E1735))*$E1739,"")</f>
        <v>0</v>
      </c>
      <c r="P1736" s="40">
        <f t="shared" si="1176"/>
        <v>0</v>
      </c>
      <c r="Q1736" s="40">
        <f t="shared" si="1176"/>
        <v>0</v>
      </c>
      <c r="R1736" s="40">
        <f t="shared" si="1176"/>
        <v>0</v>
      </c>
      <c r="S1736" s="40">
        <f t="shared" si="1176"/>
        <v>0</v>
      </c>
      <c r="T1736" s="40">
        <f t="shared" si="1176"/>
        <v>0</v>
      </c>
      <c r="U1736" s="40">
        <f t="shared" si="1176"/>
        <v>0</v>
      </c>
      <c r="V1736" s="40">
        <f t="shared" si="1176"/>
        <v>0</v>
      </c>
      <c r="W1736" s="40">
        <f t="shared" si="1176"/>
        <v>0</v>
      </c>
      <c r="X1736" s="40">
        <f t="shared" si="1176"/>
        <v>0</v>
      </c>
      <c r="Y1736" s="40">
        <f t="shared" si="1176"/>
        <v>0</v>
      </c>
      <c r="Z1736" s="40">
        <f t="shared" si="1176"/>
        <v>0</v>
      </c>
      <c r="AA1736" s="40">
        <f t="shared" si="1176"/>
        <v>0</v>
      </c>
      <c r="AB1736" s="40">
        <f t="shared" si="1176"/>
        <v>0</v>
      </c>
      <c r="AC1736" s="40">
        <f t="shared" si="1176"/>
        <v>0</v>
      </c>
      <c r="AD1736" s="40">
        <f t="shared" si="1176"/>
        <v>0</v>
      </c>
      <c r="AE1736" s="40">
        <f t="shared" si="1176"/>
        <v>0</v>
      </c>
      <c r="AF1736" s="40">
        <f t="shared" si="1176"/>
        <v>0</v>
      </c>
      <c r="AG1736" s="40">
        <f t="shared" si="1176"/>
        <v>0</v>
      </c>
      <c r="AH1736" s="40">
        <f t="shared" si="1176"/>
        <v>0</v>
      </c>
      <c r="AI1736" s="40">
        <f t="shared" si="1176"/>
        <v>0</v>
      </c>
      <c r="AJ1736" s="40">
        <f t="shared" si="1176"/>
        <v>0</v>
      </c>
      <c r="AK1736" s="40">
        <f t="shared" si="1176"/>
        <v>0</v>
      </c>
      <c r="AL1736" s="40">
        <f t="shared" si="1176"/>
        <v>0</v>
      </c>
      <c r="AM1736" s="40">
        <f t="shared" si="1176"/>
        <v>0</v>
      </c>
      <c r="AN1736" s="40">
        <f t="shared" si="1176"/>
        <v>0</v>
      </c>
      <c r="AO1736" s="40">
        <f t="shared" si="1176"/>
        <v>0</v>
      </c>
      <c r="AP1736" s="40">
        <f t="shared" si="1176"/>
        <v>0</v>
      </c>
      <c r="AQ1736" s="40">
        <f t="shared" si="1176"/>
        <v>0</v>
      </c>
      <c r="AR1736" s="40">
        <f t="shared" si="1176"/>
        <v>0</v>
      </c>
      <c r="AS1736" s="40">
        <f t="shared" si="1176"/>
        <v>0</v>
      </c>
      <c r="AT1736" s="40">
        <f t="shared" si="1176"/>
        <v>0</v>
      </c>
      <c r="AU1736" s="40">
        <f t="shared" si="1176"/>
        <v>0</v>
      </c>
      <c r="AV1736" s="40">
        <f t="shared" si="1176"/>
        <v>0</v>
      </c>
      <c r="AW1736" s="40">
        <f t="shared" si="1176"/>
        <v>0</v>
      </c>
      <c r="AX1736" s="40">
        <f t="shared" si="1176"/>
        <v>0</v>
      </c>
      <c r="AY1736" s="40">
        <f t="shared" si="1176"/>
        <v>0</v>
      </c>
      <c r="AZ1736" s="40">
        <f t="shared" si="1176"/>
        <v>0</v>
      </c>
      <c r="BA1736" s="40">
        <f t="shared" si="1176"/>
        <v>0</v>
      </c>
      <c r="BB1736" s="40">
        <f t="shared" si="1176"/>
        <v>0</v>
      </c>
      <c r="BC1736" s="40">
        <f t="shared" si="1176"/>
        <v>0</v>
      </c>
      <c r="BD1736" s="40">
        <f t="shared" si="1176"/>
        <v>0</v>
      </c>
    </row>
    <row r="1737" spans="1:59" ht="16" x14ac:dyDescent="0.2">
      <c r="B1737" s="11">
        <f t="shared" si="1175"/>
        <v>57</v>
      </c>
      <c r="C1737" s="12" t="str">
        <f t="shared" si="1175"/>
        <v>SCI HSR 1</v>
      </c>
      <c r="D1737" s="46" t="s">
        <v>24</v>
      </c>
      <c r="E1737" s="51">
        <f>IF(E1735&gt;MAX($O$3:$BD$3),BD1726,
IF(E1735&lt;MIN($O$3:$BD$3),1,SUMIFS($O1727:$BD1727,$O$2:$BD$2,"&lt;="&amp;E1735,$O$3:$BD$3,"&gt;="&amp;E1735)))</f>
        <v>1.0615201506009999</v>
      </c>
      <c r="F1737" s="15"/>
      <c r="G1737" s="49" t="s">
        <v>265</v>
      </c>
      <c r="H1737" s="31">
        <v>0</v>
      </c>
      <c r="I1737" s="32">
        <v>0</v>
      </c>
      <c r="J1737" s="32">
        <v>0</v>
      </c>
      <c r="K1737" s="23"/>
      <c r="L1737" s="52" t="s">
        <v>266</v>
      </c>
      <c r="M1737" s="72"/>
      <c r="N1737" s="72"/>
      <c r="O1737" s="41">
        <f t="shared" ref="O1737:BD1737" si="1177">IFERROR(((O$3&gt;=$E1732)*(O$2&lt;=$E1732))*$H1740,"")</f>
        <v>0</v>
      </c>
      <c r="P1737" s="41">
        <f t="shared" si="1177"/>
        <v>0</v>
      </c>
      <c r="Q1737" s="41">
        <f t="shared" si="1177"/>
        <v>0</v>
      </c>
      <c r="R1737" s="41">
        <f t="shared" si="1177"/>
        <v>0</v>
      </c>
      <c r="S1737" s="41">
        <f t="shared" si="1177"/>
        <v>0</v>
      </c>
      <c r="T1737" s="41">
        <f t="shared" si="1177"/>
        <v>0</v>
      </c>
      <c r="U1737" s="41">
        <f t="shared" si="1177"/>
        <v>0</v>
      </c>
      <c r="V1737" s="41">
        <f t="shared" si="1177"/>
        <v>0</v>
      </c>
      <c r="W1737" s="41">
        <f t="shared" si="1177"/>
        <v>0</v>
      </c>
      <c r="X1737" s="41">
        <f t="shared" si="1177"/>
        <v>0</v>
      </c>
      <c r="Y1737" s="41">
        <f t="shared" si="1177"/>
        <v>0</v>
      </c>
      <c r="Z1737" s="41">
        <f t="shared" si="1177"/>
        <v>0</v>
      </c>
      <c r="AA1737" s="41">
        <f t="shared" si="1177"/>
        <v>0</v>
      </c>
      <c r="AB1737" s="41">
        <f t="shared" si="1177"/>
        <v>0</v>
      </c>
      <c r="AC1737" s="41">
        <f t="shared" si="1177"/>
        <v>0</v>
      </c>
      <c r="AD1737" s="41">
        <f t="shared" si="1177"/>
        <v>0</v>
      </c>
      <c r="AE1737" s="41">
        <f t="shared" si="1177"/>
        <v>0</v>
      </c>
      <c r="AF1737" s="41">
        <f t="shared" si="1177"/>
        <v>0</v>
      </c>
      <c r="AG1737" s="41">
        <f t="shared" si="1177"/>
        <v>0</v>
      </c>
      <c r="AH1737" s="41">
        <f t="shared" si="1177"/>
        <v>0</v>
      </c>
      <c r="AI1737" s="41">
        <f t="shared" si="1177"/>
        <v>0</v>
      </c>
      <c r="AJ1737" s="41">
        <f t="shared" si="1177"/>
        <v>0</v>
      </c>
      <c r="AK1737" s="41">
        <f t="shared" si="1177"/>
        <v>0</v>
      </c>
      <c r="AL1737" s="41">
        <f t="shared" si="1177"/>
        <v>0</v>
      </c>
      <c r="AM1737" s="41">
        <f t="shared" si="1177"/>
        <v>0</v>
      </c>
      <c r="AN1737" s="41">
        <f t="shared" si="1177"/>
        <v>0</v>
      </c>
      <c r="AO1737" s="41">
        <f t="shared" si="1177"/>
        <v>0</v>
      </c>
      <c r="AP1737" s="41">
        <f t="shared" si="1177"/>
        <v>0</v>
      </c>
      <c r="AQ1737" s="41">
        <f t="shared" si="1177"/>
        <v>0</v>
      </c>
      <c r="AR1737" s="41">
        <f t="shared" si="1177"/>
        <v>0</v>
      </c>
      <c r="AS1737" s="41">
        <f t="shared" si="1177"/>
        <v>0</v>
      </c>
      <c r="AT1737" s="41">
        <f t="shared" si="1177"/>
        <v>0</v>
      </c>
      <c r="AU1737" s="41">
        <f t="shared" si="1177"/>
        <v>0</v>
      </c>
      <c r="AV1737" s="41">
        <f t="shared" si="1177"/>
        <v>0</v>
      </c>
      <c r="AW1737" s="41">
        <f t="shared" si="1177"/>
        <v>0</v>
      </c>
      <c r="AX1737" s="41">
        <f t="shared" si="1177"/>
        <v>0</v>
      </c>
      <c r="AY1737" s="41">
        <f t="shared" si="1177"/>
        <v>0</v>
      </c>
      <c r="AZ1737" s="41">
        <f t="shared" si="1177"/>
        <v>0</v>
      </c>
      <c r="BA1737" s="41">
        <f t="shared" si="1177"/>
        <v>0</v>
      </c>
      <c r="BB1737" s="41">
        <f t="shared" si="1177"/>
        <v>0</v>
      </c>
      <c r="BC1737" s="41">
        <f t="shared" si="1177"/>
        <v>0</v>
      </c>
      <c r="BD1737" s="41">
        <f t="shared" si="1177"/>
        <v>0</v>
      </c>
    </row>
    <row r="1738" spans="1:59" ht="16" x14ac:dyDescent="0.2">
      <c r="B1738" s="11">
        <f t="shared" si="1175"/>
        <v>57</v>
      </c>
      <c r="C1738" s="12" t="str">
        <f t="shared" si="1175"/>
        <v>SCI HSR 1</v>
      </c>
      <c r="D1738" s="46" t="s">
        <v>8</v>
      </c>
      <c r="E1738" s="42">
        <v>0</v>
      </c>
      <c r="F1738" s="15"/>
      <c r="G1738" s="49" t="s">
        <v>267</v>
      </c>
      <c r="H1738" s="31">
        <v>0</v>
      </c>
      <c r="I1738" s="32">
        <v>0</v>
      </c>
      <c r="J1738" s="32">
        <v>0</v>
      </c>
      <c r="L1738" s="52" t="s">
        <v>268</v>
      </c>
      <c r="M1738" s="72"/>
      <c r="N1738" s="72"/>
      <c r="O1738" s="41">
        <f t="shared" ref="O1738:BD1738" si="1178">IFERROR(((O$3&gt;=$E1735)*(O$2&lt;=$E1735))*$J1740,"")</f>
        <v>0</v>
      </c>
      <c r="P1738" s="41">
        <f t="shared" si="1178"/>
        <v>0</v>
      </c>
      <c r="Q1738" s="41">
        <f t="shared" si="1178"/>
        <v>0</v>
      </c>
      <c r="R1738" s="41">
        <f t="shared" si="1178"/>
        <v>0</v>
      </c>
      <c r="S1738" s="41">
        <f t="shared" si="1178"/>
        <v>0</v>
      </c>
      <c r="T1738" s="41">
        <f t="shared" si="1178"/>
        <v>0</v>
      </c>
      <c r="U1738" s="41">
        <f t="shared" si="1178"/>
        <v>0</v>
      </c>
      <c r="V1738" s="41">
        <f t="shared" si="1178"/>
        <v>0</v>
      </c>
      <c r="W1738" s="41">
        <f t="shared" si="1178"/>
        <v>0</v>
      </c>
      <c r="X1738" s="41">
        <f t="shared" si="1178"/>
        <v>0</v>
      </c>
      <c r="Y1738" s="41">
        <f t="shared" si="1178"/>
        <v>0</v>
      </c>
      <c r="Z1738" s="41">
        <f t="shared" si="1178"/>
        <v>0</v>
      </c>
      <c r="AA1738" s="41">
        <f t="shared" si="1178"/>
        <v>0</v>
      </c>
      <c r="AB1738" s="41">
        <f t="shared" si="1178"/>
        <v>0</v>
      </c>
      <c r="AC1738" s="41">
        <f t="shared" si="1178"/>
        <v>0</v>
      </c>
      <c r="AD1738" s="41">
        <f t="shared" si="1178"/>
        <v>0</v>
      </c>
      <c r="AE1738" s="41">
        <f t="shared" si="1178"/>
        <v>0</v>
      </c>
      <c r="AF1738" s="41">
        <f t="shared" si="1178"/>
        <v>0</v>
      </c>
      <c r="AG1738" s="41">
        <f t="shared" si="1178"/>
        <v>0</v>
      </c>
      <c r="AH1738" s="41">
        <f t="shared" si="1178"/>
        <v>0</v>
      </c>
      <c r="AI1738" s="41">
        <f t="shared" si="1178"/>
        <v>0</v>
      </c>
      <c r="AJ1738" s="41">
        <f t="shared" si="1178"/>
        <v>0</v>
      </c>
      <c r="AK1738" s="41">
        <f t="shared" si="1178"/>
        <v>0</v>
      </c>
      <c r="AL1738" s="41">
        <f t="shared" si="1178"/>
        <v>0</v>
      </c>
      <c r="AM1738" s="41">
        <f t="shared" si="1178"/>
        <v>0</v>
      </c>
      <c r="AN1738" s="41">
        <f t="shared" si="1178"/>
        <v>0</v>
      </c>
      <c r="AO1738" s="41">
        <f t="shared" si="1178"/>
        <v>0</v>
      </c>
      <c r="AP1738" s="41">
        <f t="shared" si="1178"/>
        <v>0</v>
      </c>
      <c r="AQ1738" s="41">
        <f t="shared" si="1178"/>
        <v>0</v>
      </c>
      <c r="AR1738" s="41">
        <f t="shared" si="1178"/>
        <v>0</v>
      </c>
      <c r="AS1738" s="41">
        <f t="shared" si="1178"/>
        <v>0</v>
      </c>
      <c r="AT1738" s="41">
        <f t="shared" si="1178"/>
        <v>0</v>
      </c>
      <c r="AU1738" s="41">
        <f t="shared" si="1178"/>
        <v>0</v>
      </c>
      <c r="AV1738" s="41">
        <f t="shared" si="1178"/>
        <v>0</v>
      </c>
      <c r="AW1738" s="41">
        <f t="shared" si="1178"/>
        <v>0</v>
      </c>
      <c r="AX1738" s="41">
        <f t="shared" si="1178"/>
        <v>0</v>
      </c>
      <c r="AY1738" s="41">
        <f t="shared" si="1178"/>
        <v>0</v>
      </c>
      <c r="AZ1738" s="41">
        <f t="shared" si="1178"/>
        <v>0</v>
      </c>
      <c r="BA1738" s="41">
        <f t="shared" si="1178"/>
        <v>0</v>
      </c>
      <c r="BB1738" s="41">
        <f t="shared" si="1178"/>
        <v>0</v>
      </c>
      <c r="BC1738" s="41">
        <f t="shared" si="1178"/>
        <v>0</v>
      </c>
      <c r="BD1738" s="41">
        <f t="shared" si="1178"/>
        <v>0</v>
      </c>
    </row>
    <row r="1739" spans="1:59" ht="16" x14ac:dyDescent="0.2">
      <c r="B1739" s="11">
        <f t="shared" si="1175"/>
        <v>57</v>
      </c>
      <c r="C1739" s="12" t="str">
        <f t="shared" si="1175"/>
        <v>SCI HSR 1</v>
      </c>
      <c r="D1739" s="46" t="s">
        <v>269</v>
      </c>
      <c r="E1739" s="31">
        <v>0</v>
      </c>
      <c r="F1739" s="15"/>
      <c r="G1739" s="53"/>
      <c r="H1739" s="15"/>
      <c r="I1739" s="15"/>
      <c r="J1739" s="23"/>
      <c r="L1739" s="52" t="s">
        <v>270</v>
      </c>
      <c r="M1739" s="72"/>
      <c r="N1739" s="72"/>
      <c r="O1739" s="41">
        <f t="shared" ref="O1739:BD1739" si="1179">IFERROR(((O$3&gt;=$J1729)*(O$2&lt;=$J1729))*$E1740,"")</f>
        <v>0</v>
      </c>
      <c r="P1739" s="41">
        <f t="shared" si="1179"/>
        <v>0</v>
      </c>
      <c r="Q1739" s="41">
        <f t="shared" si="1179"/>
        <v>0</v>
      </c>
      <c r="R1739" s="41">
        <f t="shared" si="1179"/>
        <v>0</v>
      </c>
      <c r="S1739" s="41">
        <f t="shared" si="1179"/>
        <v>0</v>
      </c>
      <c r="T1739" s="41">
        <f t="shared" si="1179"/>
        <v>0</v>
      </c>
      <c r="U1739" s="41">
        <f t="shared" si="1179"/>
        <v>0</v>
      </c>
      <c r="V1739" s="41">
        <f t="shared" si="1179"/>
        <v>0</v>
      </c>
      <c r="W1739" s="41">
        <f t="shared" si="1179"/>
        <v>0</v>
      </c>
      <c r="X1739" s="41">
        <f t="shared" si="1179"/>
        <v>0</v>
      </c>
      <c r="Y1739" s="41">
        <f t="shared" si="1179"/>
        <v>0</v>
      </c>
      <c r="Z1739" s="41">
        <f t="shared" si="1179"/>
        <v>0</v>
      </c>
      <c r="AA1739" s="41">
        <f t="shared" si="1179"/>
        <v>0</v>
      </c>
      <c r="AB1739" s="41">
        <f t="shared" si="1179"/>
        <v>0</v>
      </c>
      <c r="AC1739" s="41">
        <f t="shared" si="1179"/>
        <v>0</v>
      </c>
      <c r="AD1739" s="41">
        <f t="shared" si="1179"/>
        <v>0</v>
      </c>
      <c r="AE1739" s="41">
        <f t="shared" si="1179"/>
        <v>0</v>
      </c>
      <c r="AF1739" s="41">
        <f t="shared" si="1179"/>
        <v>0</v>
      </c>
      <c r="AG1739" s="41">
        <f t="shared" si="1179"/>
        <v>0</v>
      </c>
      <c r="AH1739" s="41">
        <f t="shared" si="1179"/>
        <v>0</v>
      </c>
      <c r="AI1739" s="41">
        <f t="shared" si="1179"/>
        <v>0</v>
      </c>
      <c r="AJ1739" s="41">
        <f t="shared" si="1179"/>
        <v>0</v>
      </c>
      <c r="AK1739" s="41">
        <f t="shared" si="1179"/>
        <v>0</v>
      </c>
      <c r="AL1739" s="41">
        <f t="shared" si="1179"/>
        <v>0</v>
      </c>
      <c r="AM1739" s="41">
        <f t="shared" si="1179"/>
        <v>0</v>
      </c>
      <c r="AN1739" s="41">
        <f t="shared" si="1179"/>
        <v>0</v>
      </c>
      <c r="AO1739" s="41">
        <f t="shared" si="1179"/>
        <v>0</v>
      </c>
      <c r="AP1739" s="41">
        <f t="shared" si="1179"/>
        <v>0</v>
      </c>
      <c r="AQ1739" s="41">
        <f t="shared" si="1179"/>
        <v>0</v>
      </c>
      <c r="AR1739" s="41">
        <f t="shared" si="1179"/>
        <v>0</v>
      </c>
      <c r="AS1739" s="41">
        <f t="shared" si="1179"/>
        <v>0</v>
      </c>
      <c r="AT1739" s="41">
        <f t="shared" si="1179"/>
        <v>0</v>
      </c>
      <c r="AU1739" s="41">
        <f t="shared" si="1179"/>
        <v>0</v>
      </c>
      <c r="AV1739" s="41">
        <f t="shared" si="1179"/>
        <v>0</v>
      </c>
      <c r="AW1739" s="41">
        <f t="shared" si="1179"/>
        <v>0</v>
      </c>
      <c r="AX1739" s="41">
        <f t="shared" si="1179"/>
        <v>0</v>
      </c>
      <c r="AY1739" s="41">
        <f t="shared" si="1179"/>
        <v>0</v>
      </c>
      <c r="AZ1739" s="41">
        <f t="shared" si="1179"/>
        <v>0</v>
      </c>
      <c r="BA1739" s="41">
        <f t="shared" si="1179"/>
        <v>0</v>
      </c>
      <c r="BB1739" s="41">
        <f t="shared" si="1179"/>
        <v>0</v>
      </c>
      <c r="BC1739" s="41">
        <f t="shared" si="1179"/>
        <v>0</v>
      </c>
      <c r="BD1739" s="41">
        <f t="shared" si="1179"/>
        <v>0</v>
      </c>
    </row>
    <row r="1740" spans="1:59" ht="16" x14ac:dyDescent="0.2">
      <c r="B1740" s="11">
        <f t="shared" si="1175"/>
        <v>57</v>
      </c>
      <c r="C1740" s="12" t="str">
        <f t="shared" si="1175"/>
        <v>SCI HSR 1</v>
      </c>
      <c r="D1740" s="46" t="s">
        <v>270</v>
      </c>
      <c r="E1740" s="31">
        <v>0</v>
      </c>
      <c r="F1740" s="15"/>
      <c r="G1740" s="46" t="s">
        <v>266</v>
      </c>
      <c r="H1740" s="31">
        <v>0</v>
      </c>
      <c r="I1740" s="46" t="s">
        <v>268</v>
      </c>
      <c r="J1740" s="31">
        <v>0</v>
      </c>
      <c r="L1740" s="54" t="s">
        <v>271</v>
      </c>
      <c r="M1740" s="73"/>
      <c r="N1740" s="73"/>
      <c r="O1740" s="45">
        <f t="shared" ref="O1740:BD1740" si="1180">IFERROR(-($E1721+$H1721+$J1721)*O1722,"")</f>
        <v>0</v>
      </c>
      <c r="P1740" s="45">
        <f t="shared" si="1180"/>
        <v>0</v>
      </c>
      <c r="Q1740" s="45">
        <f t="shared" si="1180"/>
        <v>0</v>
      </c>
      <c r="R1740" s="45">
        <f t="shared" si="1180"/>
        <v>0</v>
      </c>
      <c r="S1740" s="45">
        <f t="shared" si="1180"/>
        <v>0</v>
      </c>
      <c r="T1740" s="45">
        <f t="shared" si="1180"/>
        <v>0</v>
      </c>
      <c r="U1740" s="45">
        <f t="shared" si="1180"/>
        <v>0</v>
      </c>
      <c r="V1740" s="45">
        <f t="shared" si="1180"/>
        <v>0</v>
      </c>
      <c r="W1740" s="45">
        <f t="shared" si="1180"/>
        <v>0</v>
      </c>
      <c r="X1740" s="45">
        <f t="shared" si="1180"/>
        <v>0</v>
      </c>
      <c r="Y1740" s="45">
        <f t="shared" si="1180"/>
        <v>0</v>
      </c>
      <c r="Z1740" s="45">
        <f t="shared" si="1180"/>
        <v>0</v>
      </c>
      <c r="AA1740" s="45">
        <f t="shared" si="1180"/>
        <v>0</v>
      </c>
      <c r="AB1740" s="45">
        <f t="shared" si="1180"/>
        <v>0</v>
      </c>
      <c r="AC1740" s="45">
        <f t="shared" si="1180"/>
        <v>0</v>
      </c>
      <c r="AD1740" s="45">
        <f t="shared" si="1180"/>
        <v>0</v>
      </c>
      <c r="AE1740" s="45">
        <f t="shared" si="1180"/>
        <v>0</v>
      </c>
      <c r="AF1740" s="45">
        <f t="shared" si="1180"/>
        <v>0</v>
      </c>
      <c r="AG1740" s="45">
        <f t="shared" si="1180"/>
        <v>0</v>
      </c>
      <c r="AH1740" s="45">
        <f t="shared" si="1180"/>
        <v>0</v>
      </c>
      <c r="AI1740" s="45">
        <f t="shared" si="1180"/>
        <v>0</v>
      </c>
      <c r="AJ1740" s="45">
        <f t="shared" si="1180"/>
        <v>0</v>
      </c>
      <c r="AK1740" s="45">
        <f t="shared" si="1180"/>
        <v>0</v>
      </c>
      <c r="AL1740" s="45">
        <f t="shared" si="1180"/>
        <v>0</v>
      </c>
      <c r="AM1740" s="45">
        <f t="shared" si="1180"/>
        <v>0</v>
      </c>
      <c r="AN1740" s="45">
        <f t="shared" si="1180"/>
        <v>0</v>
      </c>
      <c r="AO1740" s="45">
        <f t="shared" si="1180"/>
        <v>0</v>
      </c>
      <c r="AP1740" s="45">
        <f t="shared" si="1180"/>
        <v>0</v>
      </c>
      <c r="AQ1740" s="45">
        <f t="shared" si="1180"/>
        <v>0</v>
      </c>
      <c r="AR1740" s="45">
        <f t="shared" si="1180"/>
        <v>0</v>
      </c>
      <c r="AS1740" s="45">
        <f t="shared" si="1180"/>
        <v>0</v>
      </c>
      <c r="AT1740" s="45">
        <f t="shared" si="1180"/>
        <v>0</v>
      </c>
      <c r="AU1740" s="45">
        <f t="shared" si="1180"/>
        <v>0</v>
      </c>
      <c r="AV1740" s="45">
        <f t="shared" si="1180"/>
        <v>0</v>
      </c>
      <c r="AW1740" s="45">
        <f t="shared" si="1180"/>
        <v>0</v>
      </c>
      <c r="AX1740" s="45">
        <f t="shared" si="1180"/>
        <v>0</v>
      </c>
      <c r="AY1740" s="45">
        <f t="shared" si="1180"/>
        <v>0</v>
      </c>
      <c r="AZ1740" s="45">
        <f t="shared" si="1180"/>
        <v>0</v>
      </c>
      <c r="BA1740" s="45">
        <f t="shared" si="1180"/>
        <v>0</v>
      </c>
      <c r="BB1740" s="45">
        <f t="shared" si="1180"/>
        <v>0</v>
      </c>
      <c r="BC1740" s="45">
        <f t="shared" si="1180"/>
        <v>0</v>
      </c>
      <c r="BD1740" s="45">
        <f t="shared" si="1180"/>
        <v>0</v>
      </c>
    </row>
    <row r="1741" spans="1:59" x14ac:dyDescent="0.2">
      <c r="A1741"/>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row>
    <row r="1742" spans="1:59" ht="16" x14ac:dyDescent="0.2">
      <c r="A1742"/>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s="1"/>
    </row>
    <row r="1743" spans="1:59" ht="16" x14ac:dyDescent="0.2">
      <c r="A1743" s="1"/>
      <c r="B1743" s="67">
        <v>58</v>
      </c>
      <c r="C1743" s="68" t="str">
        <f>H1745</f>
        <v>SCI HSR 1</v>
      </c>
      <c r="D1743" s="69" t="s">
        <v>111</v>
      </c>
      <c r="E1743" s="69"/>
      <c r="F1743" s="69"/>
      <c r="G1743" s="69"/>
      <c r="H1743" s="69"/>
      <c r="I1743" s="69"/>
      <c r="J1743" s="69"/>
      <c r="K1743" s="68"/>
      <c r="L1743" s="68"/>
      <c r="M1743" s="68"/>
      <c r="N1743" s="68"/>
      <c r="O1743" s="82"/>
      <c r="P1743" s="82"/>
      <c r="Q1743" s="82"/>
      <c r="R1743" s="82"/>
      <c r="S1743" s="82"/>
      <c r="T1743" s="82"/>
      <c r="U1743" s="82"/>
      <c r="V1743" s="82"/>
      <c r="W1743" s="82"/>
      <c r="X1743" s="82"/>
      <c r="Y1743" s="82"/>
      <c r="Z1743" s="82"/>
      <c r="AA1743" s="82"/>
      <c r="AB1743" s="82"/>
      <c r="AC1743" s="82"/>
      <c r="AD1743" s="82"/>
      <c r="AE1743" s="82"/>
      <c r="AF1743" s="82"/>
      <c r="AG1743" s="82"/>
      <c r="AH1743" s="82"/>
      <c r="AI1743" s="82"/>
      <c r="AJ1743" s="82"/>
      <c r="AK1743" s="82"/>
      <c r="AL1743" s="82"/>
      <c r="AM1743" s="82"/>
      <c r="AN1743" s="82"/>
      <c r="AO1743" s="82"/>
      <c r="AP1743" s="82"/>
      <c r="AQ1743" s="82"/>
      <c r="AR1743" s="82"/>
      <c r="AS1743" s="82"/>
      <c r="AT1743" s="82"/>
      <c r="AU1743" s="82"/>
      <c r="AV1743" s="82"/>
      <c r="AW1743" s="82"/>
      <c r="AX1743" s="82"/>
      <c r="AY1743" s="82"/>
      <c r="AZ1743" s="82"/>
      <c r="BA1743" s="82"/>
      <c r="BB1743" s="82"/>
      <c r="BC1743" s="82"/>
      <c r="BD1743" s="82"/>
      <c r="BE1743" s="1"/>
      <c r="BF1743" s="1"/>
      <c r="BG1743" s="1"/>
    </row>
    <row r="1744" spans="1:59" ht="16" x14ac:dyDescent="0.2">
      <c r="A1744" s="35"/>
      <c r="B1744" s="11">
        <f>B1743</f>
        <v>58</v>
      </c>
      <c r="C1744" s="12" t="str">
        <f>C1743</f>
        <v>SCI HSR 1</v>
      </c>
      <c r="D1744" s="35"/>
      <c r="E1744" s="35"/>
      <c r="F1744" s="35"/>
      <c r="G1744" s="35"/>
      <c r="H1744" s="35"/>
      <c r="I1744" s="35"/>
      <c r="J1744" s="35"/>
      <c r="K1744" s="35"/>
      <c r="L1744" s="35"/>
      <c r="M1744" s="35"/>
      <c r="N1744" s="35"/>
      <c r="O1744" s="44"/>
      <c r="P1744" s="44"/>
      <c r="Q1744" s="44"/>
      <c r="R1744" s="44"/>
      <c r="S1744" s="44"/>
      <c r="T1744" s="44"/>
      <c r="U1744" s="44"/>
      <c r="V1744" s="44"/>
      <c r="W1744" s="44"/>
      <c r="X1744" s="44"/>
      <c r="Y1744" s="44"/>
      <c r="Z1744" s="44"/>
      <c r="AA1744" s="44"/>
      <c r="AB1744" s="44"/>
      <c r="AC1744" s="44"/>
      <c r="AD1744" s="44"/>
      <c r="AE1744" s="44"/>
      <c r="AF1744" s="44"/>
      <c r="AG1744" s="44"/>
      <c r="AH1744" s="44"/>
      <c r="AI1744" s="44"/>
      <c r="AJ1744" s="44"/>
      <c r="AK1744" s="44"/>
      <c r="AL1744" s="44"/>
      <c r="AM1744" s="44"/>
      <c r="AN1744" s="44"/>
      <c r="AO1744" s="44"/>
      <c r="AP1744" s="44"/>
      <c r="AQ1744" s="44"/>
      <c r="AR1744" s="44"/>
      <c r="AS1744" s="44"/>
      <c r="AT1744" s="44"/>
      <c r="AU1744" s="44"/>
      <c r="AV1744" s="44"/>
      <c r="AW1744" s="44"/>
      <c r="AX1744" s="44"/>
      <c r="AY1744" s="44"/>
      <c r="AZ1744" s="44"/>
      <c r="BA1744" s="44"/>
      <c r="BB1744" s="44"/>
      <c r="BC1744" s="44"/>
      <c r="BD1744" s="44"/>
      <c r="BE1744" s="35"/>
      <c r="BF1744" s="35"/>
      <c r="BG1744" s="35"/>
    </row>
    <row r="1745" spans="1:59" ht="16" x14ac:dyDescent="0.2">
      <c r="B1745" s="11">
        <f t="shared" ref="B1745:C1760" si="1181">B1744</f>
        <v>58</v>
      </c>
      <c r="C1745" s="12" t="str">
        <f t="shared" si="1181"/>
        <v>SCI HSR 1</v>
      </c>
      <c r="D1745" s="13" t="s">
        <v>2</v>
      </c>
      <c r="E1745" s="14" t="s">
        <v>112</v>
      </c>
      <c r="F1745" s="15"/>
      <c r="G1745" s="13" t="s">
        <v>229</v>
      </c>
      <c r="H1745" s="14" t="s">
        <v>99</v>
      </c>
      <c r="I1745" s="14"/>
      <c r="J1745" s="14"/>
      <c r="L1745" s="16" t="s">
        <v>230</v>
      </c>
      <c r="M1745" s="70"/>
      <c r="N1745" s="70"/>
      <c r="O1745" s="17">
        <f>($E1756&gt;0)*($E1750&lt;O$2)*(EDATE($E1750,$E1756)&gt;O$3)*((O$3-O$2+1)/O$4)
+($E1756&gt;0)*($E1750&lt;O$2)*(EDATE($E1750,$E1756)&gt;=O$2)*(EDATE($E1750,$E1756)&lt;=O$3)*((EDATE($E1750,$E1756)-O$2)/O$4)
+($E1756&gt;0)*($E1750&lt;O$2)*(EDATE($E1750,$E1756)&lt;O$2)*(0)
+($E1756&gt;0)*($E1750&gt;=O$2)*($E1750&lt;=O$3)*(EDATE($E1750,$E1756)&gt;=O$2)*(EDATE($E1750,$E1756)&lt;=O$3)*((EDATE($E1750,$E1756)-$E1750+1)/O$4)
+($E1756&gt;0)*($E1750&gt;=O$2)*($E1750&lt;=O$3)*(EDATE($E1750,$E1756)&gt;O$3)*((O$3-$E1750+1)/O$4)
+($E1756&gt;0)*($E1750&gt;O$3)*(0)</f>
        <v>0</v>
      </c>
      <c r="P1745" s="17">
        <f t="shared" ref="P1745:BD1745" si="1182">($E1756&gt;0)*($E1750&lt;P$2)*(EDATE($E1750,$E1756)&gt;P$3)*((P$3-P$2+1)/P$4)
+($E1756&gt;0)*($E1750&lt;P$2)*(EDATE($E1750,$E1756)&gt;=P$2)*(EDATE($E1750,$E1756)&lt;=P$3)*((EDATE($E1750,$E1756)-P$2)/P$4)
+($E1756&gt;0)*($E1750&lt;P$2)*(EDATE($E1750,$E1756)&lt;P$2)*(0)
+($E1756&gt;0)*($E1750&gt;=P$2)*($E1750&lt;=P$3)*(EDATE($E1750,$E1756)&gt;=P$2)*(EDATE($E1750,$E1756)&lt;=P$3)*((EDATE($E1750,$E1756)-$E1750+1)/P$4)
+($E1756&gt;0)*($E1750&gt;=P$2)*($E1750&lt;=P$3)*(EDATE($E1750,$E1756)&gt;P$3)*((P$3-$E1750+1)/P$4)
+($E1756&gt;0)*($E1750&gt;P$3)*(0)</f>
        <v>0</v>
      </c>
      <c r="Q1745" s="17">
        <f t="shared" si="1182"/>
        <v>0</v>
      </c>
      <c r="R1745" s="17">
        <f t="shared" si="1182"/>
        <v>0</v>
      </c>
      <c r="S1745" s="17">
        <f t="shared" si="1182"/>
        <v>0</v>
      </c>
      <c r="T1745" s="17">
        <f t="shared" si="1182"/>
        <v>0</v>
      </c>
      <c r="U1745" s="17">
        <f t="shared" si="1182"/>
        <v>0</v>
      </c>
      <c r="V1745" s="17">
        <f t="shared" si="1182"/>
        <v>0</v>
      </c>
      <c r="W1745" s="17">
        <f t="shared" si="1182"/>
        <v>0</v>
      </c>
      <c r="X1745" s="17">
        <f t="shared" si="1182"/>
        <v>0</v>
      </c>
      <c r="Y1745" s="17">
        <f t="shared" si="1182"/>
        <v>0</v>
      </c>
      <c r="Z1745" s="17">
        <f t="shared" si="1182"/>
        <v>0</v>
      </c>
      <c r="AA1745" s="17">
        <f t="shared" si="1182"/>
        <v>0</v>
      </c>
      <c r="AB1745" s="17">
        <f t="shared" si="1182"/>
        <v>0</v>
      </c>
      <c r="AC1745" s="17">
        <f t="shared" si="1182"/>
        <v>0</v>
      </c>
      <c r="AD1745" s="17">
        <f t="shared" si="1182"/>
        <v>0</v>
      </c>
      <c r="AE1745" s="17">
        <f t="shared" si="1182"/>
        <v>0</v>
      </c>
      <c r="AF1745" s="17">
        <f t="shared" si="1182"/>
        <v>0</v>
      </c>
      <c r="AG1745" s="17">
        <f t="shared" si="1182"/>
        <v>0</v>
      </c>
      <c r="AH1745" s="17">
        <f t="shared" si="1182"/>
        <v>0</v>
      </c>
      <c r="AI1745" s="17">
        <f t="shared" si="1182"/>
        <v>0</v>
      </c>
      <c r="AJ1745" s="17">
        <f t="shared" si="1182"/>
        <v>0</v>
      </c>
      <c r="AK1745" s="17">
        <f t="shared" si="1182"/>
        <v>0</v>
      </c>
      <c r="AL1745" s="17">
        <f t="shared" si="1182"/>
        <v>0</v>
      </c>
      <c r="AM1745" s="17">
        <f t="shared" si="1182"/>
        <v>0</v>
      </c>
      <c r="AN1745" s="17">
        <f t="shared" si="1182"/>
        <v>0</v>
      </c>
      <c r="AO1745" s="17">
        <f t="shared" si="1182"/>
        <v>0</v>
      </c>
      <c r="AP1745" s="17">
        <f t="shared" si="1182"/>
        <v>0</v>
      </c>
      <c r="AQ1745" s="17">
        <f t="shared" si="1182"/>
        <v>0</v>
      </c>
      <c r="AR1745" s="17">
        <f t="shared" si="1182"/>
        <v>0</v>
      </c>
      <c r="AS1745" s="17">
        <f t="shared" si="1182"/>
        <v>0</v>
      </c>
      <c r="AT1745" s="17">
        <f t="shared" si="1182"/>
        <v>0</v>
      </c>
      <c r="AU1745" s="17">
        <f t="shared" si="1182"/>
        <v>0</v>
      </c>
      <c r="AV1745" s="17">
        <f t="shared" si="1182"/>
        <v>0</v>
      </c>
      <c r="AW1745" s="17">
        <f t="shared" si="1182"/>
        <v>0</v>
      </c>
      <c r="AX1745" s="17">
        <f t="shared" si="1182"/>
        <v>0</v>
      </c>
      <c r="AY1745" s="17">
        <f t="shared" si="1182"/>
        <v>0</v>
      </c>
      <c r="AZ1745" s="17">
        <f t="shared" si="1182"/>
        <v>0</v>
      </c>
      <c r="BA1745" s="17">
        <f t="shared" si="1182"/>
        <v>0</v>
      </c>
      <c r="BB1745" s="17">
        <f t="shared" si="1182"/>
        <v>0</v>
      </c>
      <c r="BC1745" s="17">
        <f t="shared" si="1182"/>
        <v>0</v>
      </c>
      <c r="BD1745" s="17">
        <f t="shared" si="1182"/>
        <v>0</v>
      </c>
    </row>
    <row r="1746" spans="1:59" ht="16" x14ac:dyDescent="0.2">
      <c r="B1746" s="11">
        <f t="shared" si="1181"/>
        <v>58</v>
      </c>
      <c r="C1746" s="12" t="str">
        <f t="shared" si="1181"/>
        <v>SCI HSR 1</v>
      </c>
      <c r="D1746" s="13" t="s">
        <v>7</v>
      </c>
      <c r="E1746" s="18">
        <v>3244.7</v>
      </c>
      <c r="F1746" s="15"/>
      <c r="G1746" s="13" t="s">
        <v>0</v>
      </c>
      <c r="H1746" s="19">
        <v>1098.7</v>
      </c>
      <c r="I1746" s="13" t="s">
        <v>20</v>
      </c>
      <c r="J1746" s="19">
        <v>603.91999999999996</v>
      </c>
      <c r="L1746" s="20" t="s">
        <v>231</v>
      </c>
      <c r="M1746" s="72"/>
      <c r="N1746" s="72"/>
      <c r="O1746" s="21">
        <f>($H1751&gt;0)*($J1751&lt;O$2)*0
+($H1751&gt;0)*($J1751&gt;=O$2)*($J1751&lt;=O$3)*(($J1751-O$2+1)/O$4)
+($H1751&gt;0)*($J1751&gt;O$3)*($I1751&gt;O$3)*0
+($H1751&gt;0)*($J1751&gt;O$3)*($I1751&lt;=O$3)*($I1751&gt;=O$2)*((O$3-$I1751+1)/O$4)
+($H1751&gt;0)*($J1751&gt;O$3)*($I1751&lt;O$2)*1
+($H1751&gt;0)*($I1751&gt;O$3)*0
+($H1752&gt;0)*($J$2350&lt;O$2)*0
+($H1752&gt;0)*($J1752&gt;=O$2)*($J1752&lt;=O$3)*(($J1752-O$2+1)/O$4)
+($H1752&gt;0)*($J1752&gt;O$3)*($I1752&gt;O$3)*0
+($H1752&gt;0)*($J1752&gt;O$3)*($I1752&lt;=O$3)*($I1752&gt;=O$2)*((O$3-$I1752+1)/O$4)
+($H1752&gt;0)*($J1752&gt;O$3)*($I1752&lt;O$2)*1
+($H1752&gt;0)*($I1752&gt;O$3)*0
+($H1753&gt;0)*($J1753&lt;O$2)*0
+($H1753&gt;0)*($J1753&gt;=O$2)*($J1753&lt;=O$3)*(($J1753-O$2+1)/O$4)
+($H1753&gt;0)*($J1753&gt;O$3)*($I1753&gt;O$3)*0
+($H1753&gt;0)*($J1753&gt;O$3)*($I1753&lt;=O$3)*($I1753&gt;=O$2)*((O$3-$I1753+1)/O$4)
+($H1753&gt;0)*($J1753&gt;O$3)*($I1753&lt;O$2)*1
+($H1753&gt;0)*($I1753&gt;O$3)*0</f>
        <v>0</v>
      </c>
      <c r="P1746" s="21">
        <f t="shared" ref="P1746:BD1746" si="1183">($H1751&gt;0)*($J1751&lt;P$2)*0
+($H1751&gt;0)*($J1751&gt;=P$2)*($J1751&lt;=P$3)*(($J1751-P$2+1)/P$4)
+($H1751&gt;0)*($J1751&gt;P$3)*($I1751&gt;P$3)*0
+($H1751&gt;0)*($J1751&gt;P$3)*($I1751&lt;=P$3)*($I1751&gt;=P$2)*((P$3-$I1751+1)/P$4)
+($H1751&gt;0)*($J1751&gt;P$3)*($I1751&lt;P$2)*1
+($H1751&gt;0)*($I1751&gt;P$3)*0
+($H1752&gt;0)*($J$2350&lt;P$2)*0
+($H1752&gt;0)*($J1752&gt;=P$2)*($J1752&lt;=P$3)*(($J1752-P$2+1)/P$4)
+($H1752&gt;0)*($J1752&gt;P$3)*($I1752&gt;P$3)*0
+($H1752&gt;0)*($J1752&gt;P$3)*($I1752&lt;=P$3)*($I1752&gt;=P$2)*((P$3-$I1752+1)/P$4)
+($H1752&gt;0)*($J1752&gt;P$3)*($I1752&lt;P$2)*1
+($H1752&gt;0)*($I1752&gt;P$3)*0
+($H1753&gt;0)*($J1753&lt;P$2)*0
+($H1753&gt;0)*($J1753&gt;=P$2)*($J1753&lt;=P$3)*(($J1753-P$2+1)/P$4)
+($H1753&gt;0)*($J1753&gt;P$3)*($I1753&gt;P$3)*0
+($H1753&gt;0)*($J1753&gt;P$3)*($I1753&lt;=P$3)*($I1753&gt;=P$2)*((P$3-$I1753+1)/P$4)
+($H1753&gt;0)*($J1753&gt;P$3)*($I1753&lt;P$2)*1
+($H1753&gt;0)*($I1753&gt;P$3)*0</f>
        <v>0</v>
      </c>
      <c r="Q1746" s="21">
        <f t="shared" si="1183"/>
        <v>0</v>
      </c>
      <c r="R1746" s="21">
        <f t="shared" si="1183"/>
        <v>0</v>
      </c>
      <c r="S1746" s="21">
        <f t="shared" si="1183"/>
        <v>0</v>
      </c>
      <c r="T1746" s="21">
        <f t="shared" si="1183"/>
        <v>0</v>
      </c>
      <c r="U1746" s="21">
        <f t="shared" si="1183"/>
        <v>0</v>
      </c>
      <c r="V1746" s="21">
        <f t="shared" si="1183"/>
        <v>0</v>
      </c>
      <c r="W1746" s="21">
        <f t="shared" si="1183"/>
        <v>0</v>
      </c>
      <c r="X1746" s="21">
        <f t="shared" si="1183"/>
        <v>0</v>
      </c>
      <c r="Y1746" s="21">
        <f t="shared" si="1183"/>
        <v>0</v>
      </c>
      <c r="Z1746" s="21">
        <f t="shared" si="1183"/>
        <v>0</v>
      </c>
      <c r="AA1746" s="21">
        <f t="shared" si="1183"/>
        <v>0</v>
      </c>
      <c r="AB1746" s="21">
        <f t="shared" si="1183"/>
        <v>0</v>
      </c>
      <c r="AC1746" s="21">
        <f t="shared" si="1183"/>
        <v>0</v>
      </c>
      <c r="AD1746" s="21">
        <f t="shared" si="1183"/>
        <v>0</v>
      </c>
      <c r="AE1746" s="21">
        <f t="shared" si="1183"/>
        <v>0</v>
      </c>
      <c r="AF1746" s="21">
        <f t="shared" si="1183"/>
        <v>0</v>
      </c>
      <c r="AG1746" s="21">
        <f t="shared" si="1183"/>
        <v>0</v>
      </c>
      <c r="AH1746" s="21">
        <f t="shared" si="1183"/>
        <v>0</v>
      </c>
      <c r="AI1746" s="21">
        <f t="shared" si="1183"/>
        <v>0</v>
      </c>
      <c r="AJ1746" s="21">
        <f t="shared" si="1183"/>
        <v>0</v>
      </c>
      <c r="AK1746" s="21">
        <f t="shared" si="1183"/>
        <v>0</v>
      </c>
      <c r="AL1746" s="21">
        <f t="shared" si="1183"/>
        <v>0</v>
      </c>
      <c r="AM1746" s="21">
        <f t="shared" si="1183"/>
        <v>0</v>
      </c>
      <c r="AN1746" s="21">
        <f t="shared" si="1183"/>
        <v>0</v>
      </c>
      <c r="AO1746" s="21">
        <f t="shared" si="1183"/>
        <v>0</v>
      </c>
      <c r="AP1746" s="21">
        <f t="shared" si="1183"/>
        <v>0</v>
      </c>
      <c r="AQ1746" s="21">
        <f t="shared" si="1183"/>
        <v>0</v>
      </c>
      <c r="AR1746" s="21">
        <f t="shared" si="1183"/>
        <v>0</v>
      </c>
      <c r="AS1746" s="21">
        <f t="shared" si="1183"/>
        <v>0</v>
      </c>
      <c r="AT1746" s="21">
        <f t="shared" si="1183"/>
        <v>0</v>
      </c>
      <c r="AU1746" s="21">
        <f t="shared" si="1183"/>
        <v>0</v>
      </c>
      <c r="AV1746" s="21">
        <f t="shared" si="1183"/>
        <v>0</v>
      </c>
      <c r="AW1746" s="21">
        <f t="shared" si="1183"/>
        <v>0</v>
      </c>
      <c r="AX1746" s="21">
        <f t="shared" si="1183"/>
        <v>0</v>
      </c>
      <c r="AY1746" s="21">
        <f t="shared" si="1183"/>
        <v>0</v>
      </c>
      <c r="AZ1746" s="21">
        <f t="shared" si="1183"/>
        <v>0</v>
      </c>
      <c r="BA1746" s="21">
        <f t="shared" si="1183"/>
        <v>0</v>
      </c>
      <c r="BB1746" s="21">
        <f t="shared" si="1183"/>
        <v>0</v>
      </c>
      <c r="BC1746" s="21">
        <f t="shared" si="1183"/>
        <v>0</v>
      </c>
      <c r="BD1746" s="21">
        <f t="shared" si="1183"/>
        <v>0</v>
      </c>
    </row>
    <row r="1747" spans="1:59" ht="16" x14ac:dyDescent="0.2">
      <c r="B1747" s="11">
        <f t="shared" si="1181"/>
        <v>58</v>
      </c>
      <c r="C1747" s="12" t="str">
        <f t="shared" si="1181"/>
        <v>SCI HSR 1</v>
      </c>
      <c r="D1747" s="13" t="s">
        <v>21</v>
      </c>
      <c r="E1747" s="22">
        <v>0</v>
      </c>
      <c r="F1747" s="15"/>
      <c r="G1747" s="13" t="s">
        <v>22</v>
      </c>
      <c r="H1747" s="22">
        <v>0</v>
      </c>
      <c r="I1747" s="13" t="s">
        <v>23</v>
      </c>
      <c r="J1747" s="22">
        <v>0</v>
      </c>
      <c r="K1747" s="23"/>
      <c r="L1747" s="20" t="s">
        <v>232</v>
      </c>
      <c r="M1747" s="72"/>
      <c r="N1747" s="72"/>
      <c r="O1747" s="21">
        <f>($E1750&lt;=O$3)*($E1750&gt;O$2)*((O$3-$E1750+1)/O$4)
+($E1750&lt;=O$2)*((O$3-O$2+1)/O$4)
+($E1750&gt;O$3)*(0)
-($E1758&lt;=O$3)*($E1758&lt;&gt;0)*($E1758&gt;O$2)*((O$3-$E1758)/O$4)
-($E1758&lt;=O$2)*((O$3-O$2+1)/O$4)
-($E1758&gt;O$3)*(0)</f>
        <v>1</v>
      </c>
      <c r="P1747" s="21">
        <f t="shared" ref="P1747:BD1747" si="1184">($E1750&lt;=P$3)*($E1750&gt;P$2)*((P$3-$E1750+1)/P$4)
+($E1750&lt;=P$2)*((P$3-P$2+1)/P$4)
+($E1750&gt;P$3)*(0)
-($E1758&lt;=P$3)*($E1758&lt;&gt;0)*($E1758&gt;P$2)*((P$3-$E1758)/P$4)
-($E1758&lt;=P$2)*((P$3-P$2+1)/P$4)
-($E1758&gt;P$3)*(0)</f>
        <v>1</v>
      </c>
      <c r="Q1747" s="21">
        <f t="shared" si="1184"/>
        <v>1</v>
      </c>
      <c r="R1747" s="21">
        <f t="shared" si="1184"/>
        <v>1</v>
      </c>
      <c r="S1747" s="21">
        <f t="shared" si="1184"/>
        <v>1</v>
      </c>
      <c r="T1747" s="21">
        <f t="shared" si="1184"/>
        <v>1</v>
      </c>
      <c r="U1747" s="21">
        <f t="shared" si="1184"/>
        <v>1</v>
      </c>
      <c r="V1747" s="21">
        <f t="shared" si="1184"/>
        <v>1</v>
      </c>
      <c r="W1747" s="21">
        <f t="shared" si="1184"/>
        <v>1</v>
      </c>
      <c r="X1747" s="21">
        <f t="shared" si="1184"/>
        <v>1</v>
      </c>
      <c r="Y1747" s="21">
        <f t="shared" si="1184"/>
        <v>1</v>
      </c>
      <c r="Z1747" s="21">
        <f t="shared" si="1184"/>
        <v>1</v>
      </c>
      <c r="AA1747" s="21">
        <f t="shared" si="1184"/>
        <v>1</v>
      </c>
      <c r="AB1747" s="21">
        <f t="shared" si="1184"/>
        <v>1</v>
      </c>
      <c r="AC1747" s="21">
        <f t="shared" si="1184"/>
        <v>1</v>
      </c>
      <c r="AD1747" s="21">
        <f t="shared" si="1184"/>
        <v>1</v>
      </c>
      <c r="AE1747" s="21">
        <f t="shared" si="1184"/>
        <v>1</v>
      </c>
      <c r="AF1747" s="21">
        <f t="shared" si="1184"/>
        <v>1</v>
      </c>
      <c r="AG1747" s="21">
        <f t="shared" si="1184"/>
        <v>0</v>
      </c>
      <c r="AH1747" s="21">
        <f t="shared" si="1184"/>
        <v>0</v>
      </c>
      <c r="AI1747" s="21">
        <f t="shared" si="1184"/>
        <v>0</v>
      </c>
      <c r="AJ1747" s="21">
        <f t="shared" si="1184"/>
        <v>0</v>
      </c>
      <c r="AK1747" s="21">
        <f t="shared" si="1184"/>
        <v>0</v>
      </c>
      <c r="AL1747" s="21">
        <f t="shared" si="1184"/>
        <v>0</v>
      </c>
      <c r="AM1747" s="21">
        <f t="shared" si="1184"/>
        <v>0</v>
      </c>
      <c r="AN1747" s="21">
        <f t="shared" si="1184"/>
        <v>0</v>
      </c>
      <c r="AO1747" s="21">
        <f t="shared" si="1184"/>
        <v>0</v>
      </c>
      <c r="AP1747" s="21">
        <f t="shared" si="1184"/>
        <v>0</v>
      </c>
      <c r="AQ1747" s="21">
        <f t="shared" si="1184"/>
        <v>0</v>
      </c>
      <c r="AR1747" s="21">
        <f t="shared" si="1184"/>
        <v>0</v>
      </c>
      <c r="AS1747" s="21">
        <f t="shared" si="1184"/>
        <v>0</v>
      </c>
      <c r="AT1747" s="21">
        <f t="shared" si="1184"/>
        <v>0</v>
      </c>
      <c r="AU1747" s="21">
        <f t="shared" si="1184"/>
        <v>0</v>
      </c>
      <c r="AV1747" s="21">
        <f t="shared" si="1184"/>
        <v>0</v>
      </c>
      <c r="AW1747" s="21">
        <f t="shared" si="1184"/>
        <v>0</v>
      </c>
      <c r="AX1747" s="21">
        <f t="shared" si="1184"/>
        <v>0</v>
      </c>
      <c r="AY1747" s="21">
        <f t="shared" si="1184"/>
        <v>0</v>
      </c>
      <c r="AZ1747" s="21">
        <f t="shared" si="1184"/>
        <v>0</v>
      </c>
      <c r="BA1747" s="21">
        <f t="shared" si="1184"/>
        <v>0</v>
      </c>
      <c r="BB1747" s="21">
        <f t="shared" si="1184"/>
        <v>0</v>
      </c>
      <c r="BC1747" s="21">
        <f t="shared" si="1184"/>
        <v>0</v>
      </c>
      <c r="BD1747" s="21">
        <f t="shared" si="1184"/>
        <v>0</v>
      </c>
    </row>
    <row r="1748" spans="1:59" ht="16" x14ac:dyDescent="0.2">
      <c r="B1748" s="11">
        <f t="shared" si="1181"/>
        <v>58</v>
      </c>
      <c r="C1748" s="12" t="str">
        <f t="shared" si="1181"/>
        <v>SCI HSR 1</v>
      </c>
      <c r="D1748" s="13" t="s">
        <v>1</v>
      </c>
      <c r="E1748" s="22">
        <v>197771.4</v>
      </c>
      <c r="F1748" s="15"/>
      <c r="G1748" s="15"/>
      <c r="H1748" s="15"/>
      <c r="I1748" s="15"/>
      <c r="J1748" s="15"/>
      <c r="L1748" s="20" t="s">
        <v>233</v>
      </c>
      <c r="M1748" s="72"/>
      <c r="N1748" s="72"/>
      <c r="O1748" s="21">
        <f>($E1761&gt;O$3)*($E1758&lt;O$2)*((O$3-O$2+1)/O$4)
+($E1761&gt;O$3)*($E1758&gt;=O$2)*($E1758&lt;=O$3)*((O$3-$E1758)/O$4)
+($E1761&gt;O$3)*($E1758&gt;O$3)*(0)
+($E1761&lt;=O$3)*($E1761&gt;=O$2)*($E1758&lt;O$2)*(($E1761-O$2)/O$4)
+($E1761&lt;=O$3)*($E1761&gt;=O$2)*($E1758&lt;=O$3)*($E1758&gt;=O$2)*(($E1761-$E1758)/O$4)
+($E1761&lt;O$2)*(0)</f>
        <v>0</v>
      </c>
      <c r="P1748" s="21">
        <f t="shared" ref="P1748:BD1748" si="1185">($E1761&gt;P$3)*($E1758&lt;P$2)*((P$3-P$2+1)/P$4)
+($E1761&gt;P$3)*($E1758&gt;=P$2)*($E1758&lt;=P$3)*((P$3-$E1758)/P$4)
+($E1761&gt;P$3)*($E1758&gt;P$3)*(0)
+($E1761&lt;=P$3)*($E1761&gt;=P$2)*($E1758&lt;P$2)*(($E1761-P$2)/P$4)
+($E1761&lt;=P$3)*($E1761&gt;=P$2)*($E1758&lt;=P$3)*($E1758&gt;=P$2)*(($E1761-$E1758)/P$4)
+($E1761&lt;P$2)*(0)</f>
        <v>0</v>
      </c>
      <c r="Q1748" s="21">
        <f t="shared" si="1185"/>
        <v>0</v>
      </c>
      <c r="R1748" s="21">
        <f t="shared" si="1185"/>
        <v>0</v>
      </c>
      <c r="S1748" s="21">
        <f t="shared" si="1185"/>
        <v>0</v>
      </c>
      <c r="T1748" s="21">
        <f t="shared" si="1185"/>
        <v>0</v>
      </c>
      <c r="U1748" s="21">
        <f t="shared" si="1185"/>
        <v>0</v>
      </c>
      <c r="V1748" s="21">
        <f t="shared" si="1185"/>
        <v>0</v>
      </c>
      <c r="W1748" s="21">
        <f t="shared" si="1185"/>
        <v>0</v>
      </c>
      <c r="X1748" s="21">
        <f t="shared" si="1185"/>
        <v>0</v>
      </c>
      <c r="Y1748" s="21">
        <f t="shared" si="1185"/>
        <v>0</v>
      </c>
      <c r="Z1748" s="21">
        <f t="shared" si="1185"/>
        <v>0</v>
      </c>
      <c r="AA1748" s="21">
        <f t="shared" si="1185"/>
        <v>0</v>
      </c>
      <c r="AB1748" s="21">
        <f t="shared" si="1185"/>
        <v>0</v>
      </c>
      <c r="AC1748" s="21">
        <f t="shared" si="1185"/>
        <v>0</v>
      </c>
      <c r="AD1748" s="21">
        <f t="shared" si="1185"/>
        <v>0</v>
      </c>
      <c r="AE1748" s="21">
        <f t="shared" si="1185"/>
        <v>0</v>
      </c>
      <c r="AF1748" s="21">
        <f t="shared" si="1185"/>
        <v>0</v>
      </c>
      <c r="AG1748" s="21">
        <f t="shared" si="1185"/>
        <v>0</v>
      </c>
      <c r="AH1748" s="21">
        <f t="shared" si="1185"/>
        <v>0</v>
      </c>
      <c r="AI1748" s="21">
        <f t="shared" si="1185"/>
        <v>0</v>
      </c>
      <c r="AJ1748" s="21">
        <f t="shared" si="1185"/>
        <v>0</v>
      </c>
      <c r="AK1748" s="21">
        <f t="shared" si="1185"/>
        <v>0</v>
      </c>
      <c r="AL1748" s="21">
        <f t="shared" si="1185"/>
        <v>0</v>
      </c>
      <c r="AM1748" s="21">
        <f t="shared" si="1185"/>
        <v>0</v>
      </c>
      <c r="AN1748" s="21">
        <f t="shared" si="1185"/>
        <v>0</v>
      </c>
      <c r="AO1748" s="21">
        <f t="shared" si="1185"/>
        <v>0</v>
      </c>
      <c r="AP1748" s="21">
        <f t="shared" si="1185"/>
        <v>0</v>
      </c>
      <c r="AQ1748" s="21">
        <f t="shared" si="1185"/>
        <v>0</v>
      </c>
      <c r="AR1748" s="21">
        <f t="shared" si="1185"/>
        <v>0</v>
      </c>
      <c r="AS1748" s="21">
        <f t="shared" si="1185"/>
        <v>0</v>
      </c>
      <c r="AT1748" s="21">
        <f t="shared" si="1185"/>
        <v>0</v>
      </c>
      <c r="AU1748" s="21">
        <f t="shared" si="1185"/>
        <v>0</v>
      </c>
      <c r="AV1748" s="21">
        <f t="shared" si="1185"/>
        <v>0</v>
      </c>
      <c r="AW1748" s="21">
        <f t="shared" si="1185"/>
        <v>0</v>
      </c>
      <c r="AX1748" s="21">
        <f t="shared" si="1185"/>
        <v>0</v>
      </c>
      <c r="AY1748" s="21">
        <f t="shared" si="1185"/>
        <v>0</v>
      </c>
      <c r="AZ1748" s="21">
        <f t="shared" si="1185"/>
        <v>0</v>
      </c>
      <c r="BA1748" s="21">
        <f t="shared" si="1185"/>
        <v>0</v>
      </c>
      <c r="BB1748" s="21">
        <f t="shared" si="1185"/>
        <v>0</v>
      </c>
      <c r="BC1748" s="21">
        <f t="shared" si="1185"/>
        <v>0</v>
      </c>
      <c r="BD1748" s="21">
        <f t="shared" si="1185"/>
        <v>0</v>
      </c>
    </row>
    <row r="1749" spans="1:59" ht="16" x14ac:dyDescent="0.2">
      <c r="B1749" s="11">
        <f t="shared" si="1181"/>
        <v>58</v>
      </c>
      <c r="C1749" s="12" t="str">
        <f t="shared" si="1181"/>
        <v>SCI HSR 1</v>
      </c>
      <c r="K1749" s="24"/>
      <c r="L1749" s="20" t="s">
        <v>234</v>
      </c>
      <c r="M1749" s="72"/>
      <c r="N1749" s="72"/>
      <c r="O1749" s="21">
        <f>($E1764&gt;0)*($E1761&lt;O$2)*(EDATE($E1761,$E1764)&gt;O$3)*((O$3-O$2+1)/O$4)
+($E1764&gt;0)*($E1761&lt;O$2)*(EDATE($E1761,$E1764)&gt;=O$2)*(EDATE($E1761,$E1764)&lt;=O$3)*((EDATE($E1761,$E1764)-O$2)/O$4)
+($E1764&gt;0)*($E1761&lt;O$2)*(EDATE($E1761,$E1764)&lt;O$2)*(0)
+($E1764&gt;0)*($E1761&gt;=O$2)*($E1761&lt;=O$3)*(EDATE($E1761,$E1764)&gt;=O$2)*(EDATE($E1761,$E1764)&lt;=O$3)*((EDATE($E1761,$E1764)-$E1761+1)/O$4)
+($E1764&gt;0)*($E1761&gt;=O$2)*($E1761&lt;=O$3)*(EDATE($E1761,$E1764)&gt;O$3)*((O$3-$E1761+1)/O$4)
+($E1764&gt;0)*($E1761&gt;O$3)*(0)</f>
        <v>0</v>
      </c>
      <c r="P1749" s="21">
        <f t="shared" ref="P1749:BD1749" si="1186">($E1764&gt;0)*($E1761&lt;P$2)*(EDATE($E1761,$E1764)&gt;P$3)*((P$3-P$2+1)/P$4)
+($E1764&gt;0)*($E1761&lt;P$2)*(EDATE($E1761,$E1764)&gt;=P$2)*(EDATE($E1761,$E1764)&lt;=P$3)*((EDATE($E1761,$E1764)-P$2)/P$4)
+($E1764&gt;0)*($E1761&lt;P$2)*(EDATE($E1761,$E1764)&lt;P$2)*(0)
+($E1764&gt;0)*($E1761&gt;=P$2)*($E1761&lt;=P$3)*(EDATE($E1761,$E1764)&gt;=P$2)*(EDATE($E1761,$E1764)&lt;=P$3)*((EDATE($E1761,$E1764)-$E1761+1)/P$4)
+($E1764&gt;0)*($E1761&gt;=P$2)*($E1761&lt;=P$3)*(EDATE($E1761,$E1764)&gt;P$3)*((P$3-$E1761+1)/P$4)
+($E1764&gt;0)*($E1761&gt;P$3)*(0)</f>
        <v>0</v>
      </c>
      <c r="Q1749" s="21">
        <f t="shared" si="1186"/>
        <v>0</v>
      </c>
      <c r="R1749" s="21">
        <f t="shared" si="1186"/>
        <v>0</v>
      </c>
      <c r="S1749" s="21">
        <f t="shared" si="1186"/>
        <v>0</v>
      </c>
      <c r="T1749" s="21">
        <f t="shared" si="1186"/>
        <v>0</v>
      </c>
      <c r="U1749" s="21">
        <f t="shared" si="1186"/>
        <v>0</v>
      </c>
      <c r="V1749" s="21">
        <f t="shared" si="1186"/>
        <v>0</v>
      </c>
      <c r="W1749" s="21">
        <f t="shared" si="1186"/>
        <v>0</v>
      </c>
      <c r="X1749" s="21">
        <f t="shared" si="1186"/>
        <v>0</v>
      </c>
      <c r="Y1749" s="21">
        <f t="shared" si="1186"/>
        <v>0</v>
      </c>
      <c r="Z1749" s="21">
        <f t="shared" si="1186"/>
        <v>0</v>
      </c>
      <c r="AA1749" s="21">
        <f t="shared" si="1186"/>
        <v>0</v>
      </c>
      <c r="AB1749" s="21">
        <f t="shared" si="1186"/>
        <v>0</v>
      </c>
      <c r="AC1749" s="21">
        <f t="shared" si="1186"/>
        <v>0</v>
      </c>
      <c r="AD1749" s="21">
        <f t="shared" si="1186"/>
        <v>0</v>
      </c>
      <c r="AE1749" s="21">
        <f t="shared" si="1186"/>
        <v>0</v>
      </c>
      <c r="AF1749" s="21">
        <f t="shared" si="1186"/>
        <v>0</v>
      </c>
      <c r="AG1749" s="21">
        <f t="shared" si="1186"/>
        <v>0</v>
      </c>
      <c r="AH1749" s="21">
        <f t="shared" si="1186"/>
        <v>0</v>
      </c>
      <c r="AI1749" s="21">
        <f t="shared" si="1186"/>
        <v>0</v>
      </c>
      <c r="AJ1749" s="21">
        <f t="shared" si="1186"/>
        <v>0</v>
      </c>
      <c r="AK1749" s="21">
        <f t="shared" si="1186"/>
        <v>0</v>
      </c>
      <c r="AL1749" s="21">
        <f t="shared" si="1186"/>
        <v>0</v>
      </c>
      <c r="AM1749" s="21">
        <f t="shared" si="1186"/>
        <v>0</v>
      </c>
      <c r="AN1749" s="21">
        <f t="shared" si="1186"/>
        <v>0</v>
      </c>
      <c r="AO1749" s="21">
        <f t="shared" si="1186"/>
        <v>0</v>
      </c>
      <c r="AP1749" s="21">
        <f t="shared" si="1186"/>
        <v>0</v>
      </c>
      <c r="AQ1749" s="21">
        <f t="shared" si="1186"/>
        <v>0</v>
      </c>
      <c r="AR1749" s="21">
        <f t="shared" si="1186"/>
        <v>0</v>
      </c>
      <c r="AS1749" s="21">
        <f t="shared" si="1186"/>
        <v>0</v>
      </c>
      <c r="AT1749" s="21">
        <f t="shared" si="1186"/>
        <v>0</v>
      </c>
      <c r="AU1749" s="21">
        <f t="shared" si="1186"/>
        <v>0</v>
      </c>
      <c r="AV1749" s="21">
        <f t="shared" si="1186"/>
        <v>0</v>
      </c>
      <c r="AW1749" s="21">
        <f t="shared" si="1186"/>
        <v>0</v>
      </c>
      <c r="AX1749" s="21">
        <f t="shared" si="1186"/>
        <v>0</v>
      </c>
      <c r="AY1749" s="21">
        <f t="shared" si="1186"/>
        <v>0</v>
      </c>
      <c r="AZ1749" s="21">
        <f t="shared" si="1186"/>
        <v>0</v>
      </c>
      <c r="BA1749" s="21">
        <f t="shared" si="1186"/>
        <v>0</v>
      </c>
      <c r="BB1749" s="21">
        <f t="shared" si="1186"/>
        <v>0</v>
      </c>
      <c r="BC1749" s="21">
        <f t="shared" si="1186"/>
        <v>0</v>
      </c>
      <c r="BD1749" s="21">
        <f t="shared" si="1186"/>
        <v>0</v>
      </c>
    </row>
    <row r="1750" spans="1:59" ht="16" x14ac:dyDescent="0.2">
      <c r="B1750" s="11">
        <f t="shared" si="1181"/>
        <v>58</v>
      </c>
      <c r="C1750" s="12" t="str">
        <f t="shared" si="1181"/>
        <v>SCI HSR 1</v>
      </c>
      <c r="D1750" s="25" t="s">
        <v>235</v>
      </c>
      <c r="E1750" s="26">
        <v>42736</v>
      </c>
      <c r="F1750" s="15"/>
      <c r="G1750" s="25" t="s">
        <v>236</v>
      </c>
      <c r="H1750" s="25" t="s">
        <v>237</v>
      </c>
      <c r="I1750" s="25" t="s">
        <v>238</v>
      </c>
      <c r="J1750" s="25" t="s">
        <v>239</v>
      </c>
      <c r="K1750" s="24"/>
      <c r="L1750" s="27" t="s">
        <v>240</v>
      </c>
      <c r="M1750" s="83"/>
      <c r="N1750" s="83"/>
      <c r="O1750" s="28">
        <f>($H1762&gt;0)*($J1762&lt;O$2)*0
+($H1762&gt;0)*($J1762&gt;=O$2)*($J1762&lt;=O$3)*(($J1762-O$2+1)/O$4)
+($H1762&gt;0)*($J1762&gt;O$3)*($I1762&gt;O$3)*0
+($H1762&gt;0)*($J1762&gt;O$3)*($I1762&lt;=O$3)*($I1762&gt;=O$2)*((O$3-$I1762+1)/O$4)
+($H1762&gt;0)*($J1762&gt;O$3)*($I1762&lt;O$2)*1
+($H1762&gt;0)*($I1762&gt;O$3)*0
+($H1763&gt;0)*($J1763&lt;O$2)*0
+($H1763&gt;0)*($J1763&gt;=O$2)*($J1763&lt;=O$3)*(($J1763-O$2+1)/O$4)
+($H1763&gt;0)*($J1763&gt;O$3)*($I1763&gt;O$3)*0
+($H1763&gt;0)*($J1763&gt;O$3)*($I1763&lt;=O$3)*($I1763&gt;=O$2)*((O$3-$I1763+1)/O$4)
+($H1763&gt;0)*($J1763&gt;O$3)*($I1763&lt;O$2)*1
+($H1763&gt;0)*($I1763&gt;O$3)*0
+($H1764&gt;0)*($J1764&lt;O$2)*0
+($H1764&gt;0)*($J1764&gt;=O$2)*($J1764&lt;=O$3)*(($J1764-O$2+1)/O$4)
+($H1764&gt;0)*($J1764&gt;O$3)*($I1764&gt;O$3)*0
+($H1764&gt;0)*($J1764&gt;O$3)*($I1764&lt;=O$3)*($I1764&gt;=O$2)*((O$3-$I1764+1)/O$4)
+($H1764&gt;0)*($J1764&gt;O$3)*($I1764&lt;O$2)*1
+($H1764&gt;0)*($I1764&gt;O$3)*0</f>
        <v>0</v>
      </c>
      <c r="P1750" s="28">
        <f t="shared" ref="P1750:BD1750" si="1187">($H1762&gt;0)*($J1762&lt;P$2)*0
+($H1762&gt;0)*($J1762&gt;=P$2)*($J1762&lt;=P$3)*(($J1762-P$2+1)/P$4)
+($H1762&gt;0)*($J1762&gt;P$3)*($I1762&gt;P$3)*0
+($H1762&gt;0)*($J1762&gt;P$3)*($I1762&lt;=P$3)*($I1762&gt;=P$2)*((P$3-$I1762+1)/P$4)
+($H1762&gt;0)*($J1762&gt;P$3)*($I1762&lt;P$2)*1
+($H1762&gt;0)*($I1762&gt;P$3)*0
+($H1763&gt;0)*($J1763&lt;P$2)*0
+($H1763&gt;0)*($J1763&gt;=P$2)*($J1763&lt;=P$3)*(($J1763-P$2+1)/P$4)
+($H1763&gt;0)*($J1763&gt;P$3)*($I1763&gt;P$3)*0
+($H1763&gt;0)*($J1763&gt;P$3)*($I1763&lt;=P$3)*($I1763&gt;=P$2)*((P$3-$I1763+1)/P$4)
+($H1763&gt;0)*($J1763&gt;P$3)*($I1763&lt;P$2)*1
+($H1763&gt;0)*($I1763&gt;P$3)*0
+($H1764&gt;0)*($J1764&lt;P$2)*0
+($H1764&gt;0)*($J1764&gt;=P$2)*($J1764&lt;=P$3)*(($J1764-P$2+1)/P$4)
+($H1764&gt;0)*($J1764&gt;P$3)*($I1764&gt;P$3)*0
+($H1764&gt;0)*($J1764&gt;P$3)*($I1764&lt;=P$3)*($I1764&gt;=P$2)*((P$3-$I1764+1)/P$4)
+($H1764&gt;0)*($J1764&gt;P$3)*($I1764&lt;P$2)*1
+($H1764&gt;0)*($I1764&gt;P$3)*0</f>
        <v>0</v>
      </c>
      <c r="Q1750" s="28">
        <f t="shared" si="1187"/>
        <v>0</v>
      </c>
      <c r="R1750" s="28">
        <f t="shared" si="1187"/>
        <v>0</v>
      </c>
      <c r="S1750" s="28">
        <f t="shared" si="1187"/>
        <v>0</v>
      </c>
      <c r="T1750" s="28">
        <f t="shared" si="1187"/>
        <v>0</v>
      </c>
      <c r="U1750" s="28">
        <f t="shared" si="1187"/>
        <v>0</v>
      </c>
      <c r="V1750" s="28">
        <f t="shared" si="1187"/>
        <v>0</v>
      </c>
      <c r="W1750" s="28">
        <f t="shared" si="1187"/>
        <v>0</v>
      </c>
      <c r="X1750" s="28">
        <f t="shared" si="1187"/>
        <v>0</v>
      </c>
      <c r="Y1750" s="28">
        <f t="shared" si="1187"/>
        <v>0</v>
      </c>
      <c r="Z1750" s="28">
        <f t="shared" si="1187"/>
        <v>0</v>
      </c>
      <c r="AA1750" s="28">
        <f t="shared" si="1187"/>
        <v>0</v>
      </c>
      <c r="AB1750" s="28">
        <f t="shared" si="1187"/>
        <v>0</v>
      </c>
      <c r="AC1750" s="28">
        <f t="shared" si="1187"/>
        <v>0</v>
      </c>
      <c r="AD1750" s="28">
        <f t="shared" si="1187"/>
        <v>0</v>
      </c>
      <c r="AE1750" s="28">
        <f t="shared" si="1187"/>
        <v>0</v>
      </c>
      <c r="AF1750" s="28">
        <f t="shared" si="1187"/>
        <v>0</v>
      </c>
      <c r="AG1750" s="28">
        <f t="shared" si="1187"/>
        <v>0</v>
      </c>
      <c r="AH1750" s="28">
        <f t="shared" si="1187"/>
        <v>0</v>
      </c>
      <c r="AI1750" s="28">
        <f t="shared" si="1187"/>
        <v>0</v>
      </c>
      <c r="AJ1750" s="28">
        <f t="shared" si="1187"/>
        <v>0</v>
      </c>
      <c r="AK1750" s="28">
        <f t="shared" si="1187"/>
        <v>0</v>
      </c>
      <c r="AL1750" s="28">
        <f t="shared" si="1187"/>
        <v>0</v>
      </c>
      <c r="AM1750" s="28">
        <f t="shared" si="1187"/>
        <v>0</v>
      </c>
      <c r="AN1750" s="28">
        <f t="shared" si="1187"/>
        <v>0</v>
      </c>
      <c r="AO1750" s="28">
        <f t="shared" si="1187"/>
        <v>0</v>
      </c>
      <c r="AP1750" s="28">
        <f t="shared" si="1187"/>
        <v>0</v>
      </c>
      <c r="AQ1750" s="28">
        <f t="shared" si="1187"/>
        <v>0</v>
      </c>
      <c r="AR1750" s="28">
        <f t="shared" si="1187"/>
        <v>0</v>
      </c>
      <c r="AS1750" s="28">
        <f t="shared" si="1187"/>
        <v>0</v>
      </c>
      <c r="AT1750" s="28">
        <f t="shared" si="1187"/>
        <v>0</v>
      </c>
      <c r="AU1750" s="28">
        <f t="shared" si="1187"/>
        <v>0</v>
      </c>
      <c r="AV1750" s="28">
        <f t="shared" si="1187"/>
        <v>0</v>
      </c>
      <c r="AW1750" s="28">
        <f t="shared" si="1187"/>
        <v>0</v>
      </c>
      <c r="AX1750" s="28">
        <f t="shared" si="1187"/>
        <v>0</v>
      </c>
      <c r="AY1750" s="28">
        <f t="shared" si="1187"/>
        <v>0</v>
      </c>
      <c r="AZ1750" s="28">
        <f t="shared" si="1187"/>
        <v>0</v>
      </c>
      <c r="BA1750" s="28">
        <f t="shared" si="1187"/>
        <v>0</v>
      </c>
      <c r="BB1750" s="28">
        <f t="shared" si="1187"/>
        <v>0</v>
      </c>
      <c r="BC1750" s="28">
        <f t="shared" si="1187"/>
        <v>0</v>
      </c>
      <c r="BD1750" s="28">
        <f t="shared" si="1187"/>
        <v>0</v>
      </c>
    </row>
    <row r="1751" spans="1:59" ht="16" x14ac:dyDescent="0.2">
      <c r="B1751" s="11">
        <f t="shared" si="1181"/>
        <v>58</v>
      </c>
      <c r="C1751" s="12" t="str">
        <f t="shared" si="1181"/>
        <v>SCI HSR 1</v>
      </c>
      <c r="D1751" s="25" t="s">
        <v>241</v>
      </c>
      <c r="E1751" s="29">
        <v>214700</v>
      </c>
      <c r="F1751" s="15"/>
      <c r="G1751" s="30" t="s">
        <v>10</v>
      </c>
      <c r="H1751" s="31">
        <v>0</v>
      </c>
      <c r="I1751" s="32">
        <v>0</v>
      </c>
      <c r="J1751" s="32">
        <v>0</v>
      </c>
      <c r="K1751" s="24"/>
      <c r="L1751" s="33" t="s">
        <v>242</v>
      </c>
      <c r="M1751" s="73"/>
      <c r="N1751" s="73"/>
      <c r="O1751" s="34">
        <f>($E1761&lt;=O$3)*($E1761&gt;O$2)*((O$3-$E1761+1)/O$4)
+($E1761&lt;=O$2)*((O$3-O$2+1)/O$4)
+($E1761&gt;O$3)*(0)</f>
        <v>0</v>
      </c>
      <c r="P1751" s="34">
        <f t="shared" ref="P1751:BD1751" si="1188">($E1761&lt;=P$3)*($E1761&gt;P$2)*((P$3-$E1761+1)/P$4)
+($E1761&lt;=P$2)*((P$3-P$2+1)/P$4)
+($E1761&gt;P$3)*(0)</f>
        <v>0</v>
      </c>
      <c r="Q1751" s="34">
        <f t="shared" si="1188"/>
        <v>0</v>
      </c>
      <c r="R1751" s="34">
        <f t="shared" si="1188"/>
        <v>0</v>
      </c>
      <c r="S1751" s="34">
        <f t="shared" si="1188"/>
        <v>0</v>
      </c>
      <c r="T1751" s="34">
        <f t="shared" si="1188"/>
        <v>0</v>
      </c>
      <c r="U1751" s="34">
        <f t="shared" si="1188"/>
        <v>0</v>
      </c>
      <c r="V1751" s="34">
        <f t="shared" si="1188"/>
        <v>0</v>
      </c>
      <c r="W1751" s="34">
        <f t="shared" si="1188"/>
        <v>0</v>
      </c>
      <c r="X1751" s="34">
        <f t="shared" si="1188"/>
        <v>0</v>
      </c>
      <c r="Y1751" s="34">
        <f t="shared" si="1188"/>
        <v>0</v>
      </c>
      <c r="Z1751" s="34">
        <f t="shared" si="1188"/>
        <v>0</v>
      </c>
      <c r="AA1751" s="34">
        <f t="shared" si="1188"/>
        <v>0</v>
      </c>
      <c r="AB1751" s="34">
        <f t="shared" si="1188"/>
        <v>0</v>
      </c>
      <c r="AC1751" s="34">
        <f t="shared" si="1188"/>
        <v>0</v>
      </c>
      <c r="AD1751" s="34">
        <f t="shared" si="1188"/>
        <v>0</v>
      </c>
      <c r="AE1751" s="34">
        <f t="shared" si="1188"/>
        <v>0</v>
      </c>
      <c r="AF1751" s="34">
        <f t="shared" si="1188"/>
        <v>1.0869565217391304E-2</v>
      </c>
      <c r="AG1751" s="34">
        <f t="shared" si="1188"/>
        <v>1</v>
      </c>
      <c r="AH1751" s="34">
        <f t="shared" si="1188"/>
        <v>1</v>
      </c>
      <c r="AI1751" s="34">
        <f t="shared" si="1188"/>
        <v>1</v>
      </c>
      <c r="AJ1751" s="34">
        <f t="shared" si="1188"/>
        <v>1</v>
      </c>
      <c r="AK1751" s="34">
        <f t="shared" si="1188"/>
        <v>1</v>
      </c>
      <c r="AL1751" s="34">
        <f t="shared" si="1188"/>
        <v>1</v>
      </c>
      <c r="AM1751" s="34">
        <f t="shared" si="1188"/>
        <v>1</v>
      </c>
      <c r="AN1751" s="34">
        <f t="shared" si="1188"/>
        <v>1</v>
      </c>
      <c r="AO1751" s="34">
        <f t="shared" si="1188"/>
        <v>1</v>
      </c>
      <c r="AP1751" s="34">
        <f t="shared" si="1188"/>
        <v>1</v>
      </c>
      <c r="AQ1751" s="34">
        <f t="shared" si="1188"/>
        <v>1</v>
      </c>
      <c r="AR1751" s="34">
        <f t="shared" si="1188"/>
        <v>1</v>
      </c>
      <c r="AS1751" s="34">
        <f t="shared" si="1188"/>
        <v>1</v>
      </c>
      <c r="AT1751" s="34">
        <f t="shared" si="1188"/>
        <v>1</v>
      </c>
      <c r="AU1751" s="34">
        <f t="shared" si="1188"/>
        <v>1</v>
      </c>
      <c r="AV1751" s="34">
        <f t="shared" si="1188"/>
        <v>1</v>
      </c>
      <c r="AW1751" s="34">
        <f t="shared" si="1188"/>
        <v>1</v>
      </c>
      <c r="AX1751" s="34">
        <f t="shared" si="1188"/>
        <v>1</v>
      </c>
      <c r="AY1751" s="34">
        <f t="shared" si="1188"/>
        <v>1</v>
      </c>
      <c r="AZ1751" s="34">
        <f t="shared" si="1188"/>
        <v>1</v>
      </c>
      <c r="BA1751" s="34">
        <f t="shared" si="1188"/>
        <v>1</v>
      </c>
      <c r="BB1751" s="34">
        <f t="shared" si="1188"/>
        <v>1</v>
      </c>
      <c r="BC1751" s="34">
        <f t="shared" si="1188"/>
        <v>1</v>
      </c>
      <c r="BD1751" s="34">
        <f t="shared" si="1188"/>
        <v>1</v>
      </c>
    </row>
    <row r="1752" spans="1:59" ht="16" x14ac:dyDescent="0.2">
      <c r="A1752" s="35"/>
      <c r="B1752" s="11">
        <f t="shared" si="1181"/>
        <v>58</v>
      </c>
      <c r="C1752" s="12" t="str">
        <f t="shared" si="1181"/>
        <v>SCI HSR 1</v>
      </c>
      <c r="D1752" s="25" t="s">
        <v>243</v>
      </c>
      <c r="E1752" s="29">
        <v>234526.07933579336</v>
      </c>
      <c r="F1752" s="15"/>
      <c r="G1752" s="30" t="s">
        <v>11</v>
      </c>
      <c r="H1752" s="31">
        <v>0</v>
      </c>
      <c r="I1752" s="32">
        <v>0</v>
      </c>
      <c r="J1752" s="32">
        <v>0</v>
      </c>
      <c r="K1752" s="35"/>
      <c r="M1752" s="84">
        <v>42736</v>
      </c>
      <c r="O1752" s="15"/>
      <c r="P1752" s="15"/>
      <c r="Q1752" s="15"/>
      <c r="R1752" s="15"/>
      <c r="S1752" s="15"/>
      <c r="T1752" s="15"/>
      <c r="U1752" s="15"/>
      <c r="V1752" s="15"/>
      <c r="W1752" s="15"/>
      <c r="X1752" s="15"/>
      <c r="Y1752" s="15"/>
      <c r="Z1752" s="15"/>
      <c r="AA1752" s="15"/>
      <c r="AB1752" s="15"/>
      <c r="AC1752" s="15"/>
      <c r="AD1752" s="15"/>
      <c r="AE1752" s="15"/>
      <c r="AF1752" s="15"/>
      <c r="AG1752" s="15"/>
      <c r="AH1752" s="15"/>
      <c r="AI1752" s="15"/>
      <c r="AJ1752" s="15"/>
      <c r="AK1752" s="15"/>
      <c r="AL1752" s="15"/>
      <c r="AM1752" s="15"/>
      <c r="AN1752" s="15"/>
      <c r="AO1752" s="15"/>
      <c r="AP1752" s="15"/>
      <c r="AQ1752" s="15"/>
      <c r="AR1752" s="15"/>
      <c r="AS1752" s="15"/>
      <c r="AT1752" s="15"/>
      <c r="AU1752" s="15"/>
      <c r="AV1752" s="15"/>
      <c r="AW1752" s="15"/>
      <c r="AX1752" s="15"/>
      <c r="AY1752" s="15"/>
      <c r="AZ1752" s="15"/>
      <c r="BA1752" s="15"/>
      <c r="BB1752" s="15"/>
      <c r="BC1752" s="15"/>
      <c r="BD1752" s="15"/>
      <c r="BE1752" s="35"/>
      <c r="BF1752" s="35"/>
      <c r="BG1752" s="35"/>
    </row>
    <row r="1753" spans="1:59" ht="16" x14ac:dyDescent="0.2">
      <c r="B1753" s="11">
        <f t="shared" si="1181"/>
        <v>58</v>
      </c>
      <c r="C1753" s="12" t="str">
        <f t="shared" si="1181"/>
        <v>SCI HSR 1</v>
      </c>
      <c r="D1753" s="25" t="s">
        <v>244</v>
      </c>
      <c r="E1753" s="29">
        <v>234526.07933579336</v>
      </c>
      <c r="F1753" s="15"/>
      <c r="G1753" s="36" t="s">
        <v>12</v>
      </c>
      <c r="H1753" s="31">
        <v>0</v>
      </c>
      <c r="I1753" s="32">
        <v>0</v>
      </c>
      <c r="J1753" s="32">
        <v>0</v>
      </c>
      <c r="K1753" s="24"/>
      <c r="L1753" s="37" t="s">
        <v>245</v>
      </c>
      <c r="M1753" s="74">
        <v>1</v>
      </c>
      <c r="N1753" s="74">
        <v>1</v>
      </c>
      <c r="O1753" s="38">
        <v>1</v>
      </c>
      <c r="P1753" s="38">
        <v>1</v>
      </c>
      <c r="Q1753" s="38">
        <v>1.01</v>
      </c>
      <c r="R1753" s="38">
        <v>1.01</v>
      </c>
      <c r="S1753" s="38">
        <v>1.01</v>
      </c>
      <c r="T1753" s="38">
        <v>1.01</v>
      </c>
      <c r="U1753" s="38">
        <v>1.0201</v>
      </c>
      <c r="V1753" s="38">
        <v>1.0201</v>
      </c>
      <c r="W1753" s="38">
        <v>1.0201</v>
      </c>
      <c r="X1753" s="38">
        <v>1.0201</v>
      </c>
      <c r="Y1753" s="38">
        <v>1.0303009999999999</v>
      </c>
      <c r="Z1753" s="38">
        <v>1.0303009999999999</v>
      </c>
      <c r="AA1753" s="38">
        <v>1.0303009999999999</v>
      </c>
      <c r="AB1753" s="38">
        <v>1.0303009999999999</v>
      </c>
      <c r="AC1753" s="38">
        <v>1.04060401</v>
      </c>
      <c r="AD1753" s="38">
        <v>1.04060401</v>
      </c>
      <c r="AE1753" s="38">
        <v>1.04060401</v>
      </c>
      <c r="AF1753" s="38">
        <v>1.04060401</v>
      </c>
      <c r="AG1753" s="38">
        <v>1.0510100500999999</v>
      </c>
      <c r="AH1753" s="38">
        <v>1.0510100500999999</v>
      </c>
      <c r="AI1753" s="38">
        <v>1.0510100500999999</v>
      </c>
      <c r="AJ1753" s="38">
        <v>1.0510100500999999</v>
      </c>
      <c r="AK1753" s="38">
        <v>1.0615201506009999</v>
      </c>
      <c r="AL1753" s="38">
        <v>1.0615201506009999</v>
      </c>
      <c r="AM1753" s="38">
        <v>1.0615201506009999</v>
      </c>
      <c r="AN1753" s="38">
        <v>1.0615201506009999</v>
      </c>
      <c r="AO1753" s="38">
        <v>1.0721353521070098</v>
      </c>
      <c r="AP1753" s="38">
        <v>1.0721353521070098</v>
      </c>
      <c r="AQ1753" s="38">
        <v>1.0721353521070098</v>
      </c>
      <c r="AR1753" s="38">
        <v>1.0721353521070098</v>
      </c>
      <c r="AS1753" s="38">
        <v>1.08285670562808</v>
      </c>
      <c r="AT1753" s="38">
        <v>1.08285670562808</v>
      </c>
      <c r="AU1753" s="38">
        <v>1.08285670562808</v>
      </c>
      <c r="AV1753" s="38">
        <v>1.08285670562808</v>
      </c>
      <c r="AW1753" s="38">
        <v>1.0936852726843609</v>
      </c>
      <c r="AX1753" s="38">
        <v>1.0936852726843609</v>
      </c>
      <c r="AY1753" s="38">
        <v>1.0936852726843609</v>
      </c>
      <c r="AZ1753" s="38">
        <v>1.0936852726843609</v>
      </c>
      <c r="BA1753" s="38">
        <v>1.1046221254112045</v>
      </c>
      <c r="BB1753" s="38">
        <v>1.1046221254112045</v>
      </c>
      <c r="BC1753" s="38">
        <v>1.1046221254112045</v>
      </c>
      <c r="BD1753" s="38">
        <v>1.1046221254112045</v>
      </c>
    </row>
    <row r="1754" spans="1:59" ht="16" x14ac:dyDescent="0.2">
      <c r="B1754" s="11">
        <f t="shared" si="1181"/>
        <v>58</v>
      </c>
      <c r="C1754" s="12" t="str">
        <f t="shared" si="1181"/>
        <v>SCI HSR 1</v>
      </c>
      <c r="D1754" s="25" t="s">
        <v>25</v>
      </c>
      <c r="E1754" s="39" t="s">
        <v>30</v>
      </c>
      <c r="F1754" s="15"/>
      <c r="K1754" s="24"/>
      <c r="L1754" s="16" t="s">
        <v>246</v>
      </c>
      <c r="M1754" s="70"/>
      <c r="N1754" s="70"/>
      <c r="O1754" s="40">
        <f>O1747*$E1751/4+O1751*$E1762/4</f>
        <v>53675</v>
      </c>
      <c r="P1754" s="40">
        <f t="shared" ref="P1754:BD1754" si="1189">P1747*$E1751/4+P1751*$E1762/4</f>
        <v>53675</v>
      </c>
      <c r="Q1754" s="40">
        <f t="shared" si="1189"/>
        <v>53675</v>
      </c>
      <c r="R1754" s="40">
        <f t="shared" si="1189"/>
        <v>53675</v>
      </c>
      <c r="S1754" s="40">
        <f t="shared" si="1189"/>
        <v>53675</v>
      </c>
      <c r="T1754" s="40">
        <f t="shared" si="1189"/>
        <v>53675</v>
      </c>
      <c r="U1754" s="40">
        <f t="shared" si="1189"/>
        <v>53675</v>
      </c>
      <c r="V1754" s="40">
        <f t="shared" si="1189"/>
        <v>53675</v>
      </c>
      <c r="W1754" s="40">
        <f t="shared" si="1189"/>
        <v>53675</v>
      </c>
      <c r="X1754" s="40">
        <f t="shared" si="1189"/>
        <v>53675</v>
      </c>
      <c r="Y1754" s="40">
        <f t="shared" si="1189"/>
        <v>53675</v>
      </c>
      <c r="Z1754" s="40">
        <f t="shared" si="1189"/>
        <v>53675</v>
      </c>
      <c r="AA1754" s="40">
        <f t="shared" si="1189"/>
        <v>53675</v>
      </c>
      <c r="AB1754" s="40">
        <f t="shared" si="1189"/>
        <v>53675</v>
      </c>
      <c r="AC1754" s="40">
        <f t="shared" si="1189"/>
        <v>53675</v>
      </c>
      <c r="AD1754" s="40">
        <f t="shared" si="1189"/>
        <v>53675</v>
      </c>
      <c r="AE1754" s="40">
        <f t="shared" si="1189"/>
        <v>53675</v>
      </c>
      <c r="AF1754" s="40">
        <f t="shared" si="1189"/>
        <v>54234.243782345962</v>
      </c>
      <c r="AG1754" s="40">
        <f t="shared" si="1189"/>
        <v>51450.427975828497</v>
      </c>
      <c r="AH1754" s="40">
        <f t="shared" si="1189"/>
        <v>51450.427975828497</v>
      </c>
      <c r="AI1754" s="40">
        <f t="shared" si="1189"/>
        <v>51450.427975828497</v>
      </c>
      <c r="AJ1754" s="40">
        <f t="shared" si="1189"/>
        <v>51450.427975828497</v>
      </c>
      <c r="AK1754" s="40">
        <f t="shared" si="1189"/>
        <v>51450.427975828497</v>
      </c>
      <c r="AL1754" s="40">
        <f t="shared" si="1189"/>
        <v>51450.427975828497</v>
      </c>
      <c r="AM1754" s="40">
        <f t="shared" si="1189"/>
        <v>51450.427975828497</v>
      </c>
      <c r="AN1754" s="40">
        <f t="shared" si="1189"/>
        <v>51450.427975828497</v>
      </c>
      <c r="AO1754" s="40">
        <f t="shared" si="1189"/>
        <v>51450.427975828497</v>
      </c>
      <c r="AP1754" s="40">
        <f t="shared" si="1189"/>
        <v>51450.427975828497</v>
      </c>
      <c r="AQ1754" s="40">
        <f t="shared" si="1189"/>
        <v>51450.427975828497</v>
      </c>
      <c r="AR1754" s="40">
        <f t="shared" si="1189"/>
        <v>51450.427975828497</v>
      </c>
      <c r="AS1754" s="40">
        <f t="shared" si="1189"/>
        <v>51450.427975828497</v>
      </c>
      <c r="AT1754" s="40">
        <f t="shared" si="1189"/>
        <v>51450.427975828497</v>
      </c>
      <c r="AU1754" s="40">
        <f t="shared" si="1189"/>
        <v>51450.427975828497</v>
      </c>
      <c r="AV1754" s="40">
        <f t="shared" si="1189"/>
        <v>51450.427975828497</v>
      </c>
      <c r="AW1754" s="40">
        <f t="shared" si="1189"/>
        <v>51450.427975828497</v>
      </c>
      <c r="AX1754" s="40">
        <f t="shared" si="1189"/>
        <v>51450.427975828497</v>
      </c>
      <c r="AY1754" s="40">
        <f t="shared" si="1189"/>
        <v>51450.427975828497</v>
      </c>
      <c r="AZ1754" s="40">
        <f t="shared" si="1189"/>
        <v>51450.427975828497</v>
      </c>
      <c r="BA1754" s="40">
        <f t="shared" si="1189"/>
        <v>51450.427975828497</v>
      </c>
      <c r="BB1754" s="40">
        <f t="shared" si="1189"/>
        <v>51450.427975828497</v>
      </c>
      <c r="BC1754" s="40">
        <f t="shared" si="1189"/>
        <v>51450.427975828497</v>
      </c>
      <c r="BD1754" s="40">
        <f t="shared" si="1189"/>
        <v>51450.427975828497</v>
      </c>
    </row>
    <row r="1755" spans="1:59" ht="16" x14ac:dyDescent="0.2">
      <c r="B1755" s="11">
        <f t="shared" si="1181"/>
        <v>58</v>
      </c>
      <c r="C1755" s="12" t="str">
        <f t="shared" si="1181"/>
        <v>SCI HSR 1</v>
      </c>
      <c r="D1755" s="25" t="s">
        <v>247</v>
      </c>
      <c r="E1755" s="39" t="s">
        <v>248</v>
      </c>
      <c r="F1755" s="15"/>
      <c r="G1755" s="25" t="s">
        <v>249</v>
      </c>
      <c r="H1755" s="26">
        <v>44926</v>
      </c>
      <c r="I1755" s="25" t="s">
        <v>239</v>
      </c>
      <c r="J1755" s="26">
        <v>46387</v>
      </c>
      <c r="K1755" s="24"/>
      <c r="L1755" s="20" t="s">
        <v>250</v>
      </c>
      <c r="M1755" s="72"/>
      <c r="N1755" s="72"/>
      <c r="O1755" s="41">
        <f>IF($E1761&gt;=O$3,IF(O$3&lt;=($E1750+365),O1754,IFERROR(O1747*$E1752/4*O1753+
$E1762*O1751/4*IFERROR(O1753/$E1763,0),0)),IF(O$3&lt;=($E1761+365),O1747*$E1752/4*O1753+$E1762*O1751/4*IFERROR(O1753/$E1763,0),IFERROR($E1762*O1751/4*IFERROR(O1753/$E1763,0),0)))</f>
        <v>58631.51983394834</v>
      </c>
      <c r="P1755" s="41">
        <f t="shared" ref="P1755:BD1755" si="1190">IF($E1761&gt;=P$3,IF(P$3&lt;=($E1750+365),P1754,IFERROR(P1747*$E1752/4*P1753+
$E1762*P1751/4*IFERROR(P1753/$E1763,0),0)),IF(P$3&lt;=($E1761+365),P1747*$E1752/4*P1753+$E1762*P1751/4*IFERROR(P1753/$E1763,0),IFERROR($E1762*P1751/4*IFERROR(P1753/$E1763,0),0)))</f>
        <v>58631.51983394834</v>
      </c>
      <c r="Q1755" s="41">
        <f t="shared" si="1190"/>
        <v>59217.835032287825</v>
      </c>
      <c r="R1755" s="41">
        <f t="shared" si="1190"/>
        <v>59217.835032287825</v>
      </c>
      <c r="S1755" s="41">
        <f t="shared" si="1190"/>
        <v>59217.835032287825</v>
      </c>
      <c r="T1755" s="41">
        <f t="shared" si="1190"/>
        <v>59217.835032287825</v>
      </c>
      <c r="U1755" s="41">
        <f t="shared" si="1190"/>
        <v>59810.013382610705</v>
      </c>
      <c r="V1755" s="41">
        <f t="shared" si="1190"/>
        <v>59810.013382610705</v>
      </c>
      <c r="W1755" s="41">
        <f t="shared" si="1190"/>
        <v>59810.013382610705</v>
      </c>
      <c r="X1755" s="41">
        <f t="shared" si="1190"/>
        <v>59810.013382610705</v>
      </c>
      <c r="Y1755" s="41">
        <f t="shared" si="1190"/>
        <v>60408.113516436802</v>
      </c>
      <c r="Z1755" s="41">
        <f t="shared" si="1190"/>
        <v>60408.113516436802</v>
      </c>
      <c r="AA1755" s="41">
        <f t="shared" si="1190"/>
        <v>60408.113516436802</v>
      </c>
      <c r="AB1755" s="41">
        <f t="shared" si="1190"/>
        <v>60408.113516436802</v>
      </c>
      <c r="AC1755" s="41">
        <f t="shared" si="1190"/>
        <v>61012.194651601181</v>
      </c>
      <c r="AD1755" s="41">
        <f t="shared" si="1190"/>
        <v>61012.194651601181</v>
      </c>
      <c r="AE1755" s="41">
        <f t="shared" si="1190"/>
        <v>61012.194651601181</v>
      </c>
      <c r="AF1755" s="41">
        <f t="shared" si="1190"/>
        <v>61571.438433947143</v>
      </c>
      <c r="AG1755" s="41">
        <f t="shared" si="1190"/>
        <v>51964.932255586784</v>
      </c>
      <c r="AH1755" s="41">
        <f t="shared" si="1190"/>
        <v>51964.932255586784</v>
      </c>
      <c r="AI1755" s="41">
        <f t="shared" si="1190"/>
        <v>51964.932255586784</v>
      </c>
      <c r="AJ1755" s="41">
        <f t="shared" si="1190"/>
        <v>51964.932255586784</v>
      </c>
      <c r="AK1755" s="41">
        <f t="shared" si="1190"/>
        <v>52484.581578142643</v>
      </c>
      <c r="AL1755" s="41">
        <f t="shared" si="1190"/>
        <v>52484.581578142643</v>
      </c>
      <c r="AM1755" s="41">
        <f t="shared" si="1190"/>
        <v>52484.581578142643</v>
      </c>
      <c r="AN1755" s="41">
        <f t="shared" si="1190"/>
        <v>52484.581578142643</v>
      </c>
      <c r="AO1755" s="41">
        <f t="shared" si="1190"/>
        <v>53009.427393924074</v>
      </c>
      <c r="AP1755" s="41">
        <f t="shared" si="1190"/>
        <v>53009.427393924074</v>
      </c>
      <c r="AQ1755" s="41">
        <f t="shared" si="1190"/>
        <v>53009.427393924074</v>
      </c>
      <c r="AR1755" s="41">
        <f t="shared" si="1190"/>
        <v>53009.427393924074</v>
      </c>
      <c r="AS1755" s="41">
        <f t="shared" si="1190"/>
        <v>53539.521667863308</v>
      </c>
      <c r="AT1755" s="41">
        <f t="shared" si="1190"/>
        <v>53539.521667863308</v>
      </c>
      <c r="AU1755" s="41">
        <f t="shared" si="1190"/>
        <v>53539.521667863308</v>
      </c>
      <c r="AV1755" s="41">
        <f t="shared" si="1190"/>
        <v>53539.521667863308</v>
      </c>
      <c r="AW1755" s="41">
        <f t="shared" si="1190"/>
        <v>54074.916884541948</v>
      </c>
      <c r="AX1755" s="41">
        <f t="shared" si="1190"/>
        <v>54074.916884541948</v>
      </c>
      <c r="AY1755" s="41">
        <f t="shared" si="1190"/>
        <v>54074.916884541948</v>
      </c>
      <c r="AZ1755" s="41">
        <f t="shared" si="1190"/>
        <v>54074.916884541948</v>
      </c>
      <c r="BA1755" s="41">
        <f t="shared" si="1190"/>
        <v>54615.666053387366</v>
      </c>
      <c r="BB1755" s="41">
        <f t="shared" si="1190"/>
        <v>54615.666053387366</v>
      </c>
      <c r="BC1755" s="41">
        <f t="shared" si="1190"/>
        <v>54615.666053387366</v>
      </c>
      <c r="BD1755" s="41">
        <f t="shared" si="1190"/>
        <v>54615.666053387366</v>
      </c>
    </row>
    <row r="1756" spans="1:59" ht="16" x14ac:dyDescent="0.2">
      <c r="B1756" s="11">
        <f t="shared" si="1181"/>
        <v>58</v>
      </c>
      <c r="C1756" s="12" t="str">
        <f t="shared" si="1181"/>
        <v>SCI HSR 1</v>
      </c>
      <c r="D1756" s="25" t="s">
        <v>8</v>
      </c>
      <c r="E1756" s="42">
        <v>0</v>
      </c>
      <c r="F1756" s="15"/>
      <c r="I1756" s="15"/>
      <c r="J1756" s="24"/>
      <c r="K1756" s="24"/>
      <c r="L1756" s="20" t="s">
        <v>251</v>
      </c>
      <c r="M1756" s="72"/>
      <c r="N1756" s="72"/>
      <c r="O1756" s="41">
        <f>-$E1752/4*O1746
+(O1746&gt;0)*($J1751&gt;=O$2)*($J1751&lt;=O$3)*(($J1751-O$2+1)/O$4*$H1751/4)
+(O1746&gt;0)*($J1751&gt;O$3)*($I1751&lt;=O$3)*($I1751&gt;=O$2)*((O$3-$I1751+1)/O$4*$H1751/4)
+(O1746&gt;0)*($J1751&gt;O$3)*($I1751&lt;O$2)*$H1751/4
+(O1746&gt;0)*($J1752&gt;=O$2)*($J1752&lt;=O$3)*(($J1752-O$2+1)/O$4*$H1752/4)
+(O1746&gt;0)*($J1752&gt;O$3)*($I1752&lt;=O$3)*($I1752&gt;=O$2)*((O$3-$I1752+1)/O$4*$H1752/4)
+(O1746&gt;0)*($J1752&gt;O$3)*($I1752&lt;O$2)*$H1752/4
+(O1746&gt;0)*($J1753&gt;=O$2)*($J1753&lt;=O$3)*(($J1753-O$2+1)/O$4*$H1753/4)
+(O1746&gt;0)*($J1753&gt;O$3)*($I1753&lt;=O$3)*($I1753&gt;=O$2)*((O$3-$I1753+1)/O$4*$H1753/4)
+(O1746&gt;0)*($J1753&gt;O$3)*($I1753&lt;O$2)*$H1753/4
-$E1762/4*O1750
+(O1750&gt;0)*($J1762&gt;=O$2)*($J1762&lt;=O$3)*(($J1762-O$2+1)/O$4*$H1762/4)
+(O1750&gt;0)*($J1762&gt;O$3)*($I1762&lt;=O$3)*($I1762&gt;=O$2)*((O$3-$I1762+1)/O$4*$H1762/4)
+(O1750&gt;0)*($J1762&gt;O$3)*($I1762&lt;O$2)*$H1762/4
+(O1750&gt;0)*($J1763&gt;=O$2)*($J1763&lt;=O$3)*(($J1763-O$2+1)/O$4*$H1763/4)
+(O1750&gt;0)*($J1763&gt;O$3)*($I1763&lt;=O$3)*($I1763&gt;=O$2)*((O$3-$I1763+1)/O$4*$H1763/4)
+(O1750&gt;0)*($J1763&gt;O$3)*($I1763&lt;O$2)*$H1763/4
+(O1750&gt;0)*($J1764&gt;=O$2)*($J1764&lt;=O$3)*(($J1764-O$2+1)/O$4*$H1764/4)
+(O1750&gt;0)*($J1764&gt;O$3)*($I1764&lt;=O$3)*($I1764&gt;=O$2)*((O$3-$I1764+1)/O$4*$H1764/4)
+(O1750&gt;0)*($J1764&gt;O$3)*($I1764&lt;O$2)*$H1764/4</f>
        <v>0</v>
      </c>
      <c r="P1756" s="41">
        <f t="shared" ref="P1756:BD1756" si="1191">-$E1752/4*P1746
+(P1746&gt;0)*($J1751&gt;=P$2)*($J1751&lt;=P$3)*(($J1751-P$2+1)/P$4*$H1751/4)
+(P1746&gt;0)*($J1751&gt;P$3)*($I1751&lt;=P$3)*($I1751&gt;=P$2)*((P$3-$I1751+1)/P$4*$H1751/4)
+(P1746&gt;0)*($J1751&gt;P$3)*($I1751&lt;P$2)*$H1751/4
+(P1746&gt;0)*($J1752&gt;=P$2)*($J1752&lt;=P$3)*(($J1752-P$2+1)/P$4*$H1752/4)
+(P1746&gt;0)*($J1752&gt;P$3)*($I1752&lt;=P$3)*($I1752&gt;=P$2)*((P$3-$I1752+1)/P$4*$H1752/4)
+(P1746&gt;0)*($J1752&gt;P$3)*($I1752&lt;P$2)*$H1752/4
+(P1746&gt;0)*($J1753&gt;=P$2)*($J1753&lt;=P$3)*(($J1753-P$2+1)/P$4*$H1753/4)
+(P1746&gt;0)*($J1753&gt;P$3)*($I1753&lt;=P$3)*($I1753&gt;=P$2)*((P$3-$I1753+1)/P$4*$H1753/4)
+(P1746&gt;0)*($J1753&gt;P$3)*($I1753&lt;P$2)*$H1753/4
-$E1762/4*P1750
+(P1750&gt;0)*($J1762&gt;=P$2)*($J1762&lt;=P$3)*(($J1762-P$2+1)/P$4*$H1762/4)
+(P1750&gt;0)*($J1762&gt;P$3)*($I1762&lt;=P$3)*($I1762&gt;=P$2)*((P$3-$I1762+1)/P$4*$H1762/4)
+(P1750&gt;0)*($J1762&gt;P$3)*($I1762&lt;P$2)*$H1762/4
+(P1750&gt;0)*($J1763&gt;=P$2)*($J1763&lt;=P$3)*(($J1763-P$2+1)/P$4*$H1763/4)
+(P1750&gt;0)*($J1763&gt;P$3)*($I1763&lt;=P$3)*($I1763&gt;=P$2)*((P$3-$I1763+1)/P$4*$H1763/4)
+(P1750&gt;0)*($J1763&gt;P$3)*($I1763&lt;P$2)*$H1763/4
+(P1750&gt;0)*($J1764&gt;=P$2)*($J1764&lt;=P$3)*(($J1764-P$2+1)/P$4*$H1764/4)
+(P1750&gt;0)*($J1764&gt;P$3)*($I1764&lt;=P$3)*($I1764&gt;=P$2)*((P$3-$I1764+1)/P$4*$H1764/4)
+(P1750&gt;0)*($J1764&gt;P$3)*($I1764&lt;P$2)*$H1764/4</f>
        <v>0</v>
      </c>
      <c r="Q1756" s="41">
        <f t="shared" si="1191"/>
        <v>0</v>
      </c>
      <c r="R1756" s="41">
        <f t="shared" si="1191"/>
        <v>0</v>
      </c>
      <c r="S1756" s="41">
        <f t="shared" si="1191"/>
        <v>0</v>
      </c>
      <c r="T1756" s="41">
        <f t="shared" si="1191"/>
        <v>0</v>
      </c>
      <c r="U1756" s="41">
        <f t="shared" si="1191"/>
        <v>0</v>
      </c>
      <c r="V1756" s="41">
        <f t="shared" si="1191"/>
        <v>0</v>
      </c>
      <c r="W1756" s="41">
        <f t="shared" si="1191"/>
        <v>0</v>
      </c>
      <c r="X1756" s="41">
        <f t="shared" si="1191"/>
        <v>0</v>
      </c>
      <c r="Y1756" s="41">
        <f t="shared" si="1191"/>
        <v>0</v>
      </c>
      <c r="Z1756" s="41">
        <f t="shared" si="1191"/>
        <v>0</v>
      </c>
      <c r="AA1756" s="41">
        <f t="shared" si="1191"/>
        <v>0</v>
      </c>
      <c r="AB1756" s="41">
        <f t="shared" si="1191"/>
        <v>0</v>
      </c>
      <c r="AC1756" s="41">
        <f t="shared" si="1191"/>
        <v>0</v>
      </c>
      <c r="AD1756" s="41">
        <f t="shared" si="1191"/>
        <v>0</v>
      </c>
      <c r="AE1756" s="41">
        <f t="shared" si="1191"/>
        <v>0</v>
      </c>
      <c r="AF1756" s="41">
        <f t="shared" si="1191"/>
        <v>0</v>
      </c>
      <c r="AG1756" s="41">
        <f t="shared" si="1191"/>
        <v>0</v>
      </c>
      <c r="AH1756" s="41">
        <f t="shared" si="1191"/>
        <v>0</v>
      </c>
      <c r="AI1756" s="41">
        <f t="shared" si="1191"/>
        <v>0</v>
      </c>
      <c r="AJ1756" s="41">
        <f t="shared" si="1191"/>
        <v>0</v>
      </c>
      <c r="AK1756" s="41">
        <f t="shared" si="1191"/>
        <v>0</v>
      </c>
      <c r="AL1756" s="41">
        <f t="shared" si="1191"/>
        <v>0</v>
      </c>
      <c r="AM1756" s="41">
        <f t="shared" si="1191"/>
        <v>0</v>
      </c>
      <c r="AN1756" s="41">
        <f t="shared" si="1191"/>
        <v>0</v>
      </c>
      <c r="AO1756" s="41">
        <f t="shared" si="1191"/>
        <v>0</v>
      </c>
      <c r="AP1756" s="41">
        <f t="shared" si="1191"/>
        <v>0</v>
      </c>
      <c r="AQ1756" s="41">
        <f t="shared" si="1191"/>
        <v>0</v>
      </c>
      <c r="AR1756" s="41">
        <f t="shared" si="1191"/>
        <v>0</v>
      </c>
      <c r="AS1756" s="41">
        <f t="shared" si="1191"/>
        <v>0</v>
      </c>
      <c r="AT1756" s="41">
        <f t="shared" si="1191"/>
        <v>0</v>
      </c>
      <c r="AU1756" s="41">
        <f t="shared" si="1191"/>
        <v>0</v>
      </c>
      <c r="AV1756" s="41">
        <f t="shared" si="1191"/>
        <v>0</v>
      </c>
      <c r="AW1756" s="41">
        <f t="shared" si="1191"/>
        <v>0</v>
      </c>
      <c r="AX1756" s="41">
        <f t="shared" si="1191"/>
        <v>0</v>
      </c>
      <c r="AY1756" s="41">
        <f t="shared" si="1191"/>
        <v>0</v>
      </c>
      <c r="AZ1756" s="41">
        <f t="shared" si="1191"/>
        <v>0</v>
      </c>
      <c r="BA1756" s="41">
        <f t="shared" si="1191"/>
        <v>0</v>
      </c>
      <c r="BB1756" s="41">
        <f t="shared" si="1191"/>
        <v>0</v>
      </c>
      <c r="BC1756" s="41">
        <f t="shared" si="1191"/>
        <v>0</v>
      </c>
      <c r="BD1756" s="41">
        <f t="shared" si="1191"/>
        <v>0</v>
      </c>
    </row>
    <row r="1757" spans="1:59" ht="16" x14ac:dyDescent="0.2">
      <c r="B1757" s="11">
        <f t="shared" si="1181"/>
        <v>58</v>
      </c>
      <c r="C1757" s="12" t="str">
        <f t="shared" si="1181"/>
        <v>SCI HSR 1</v>
      </c>
      <c r="D1757" s="43" t="s">
        <v>252</v>
      </c>
      <c r="E1757" s="42" t="s">
        <v>288</v>
      </c>
      <c r="F1757" s="44"/>
      <c r="G1757" s="43" t="s">
        <v>253</v>
      </c>
      <c r="H1757" s="39">
        <v>0</v>
      </c>
      <c r="I1757" s="43" t="s">
        <v>254</v>
      </c>
      <c r="J1757" s="32">
        <v>0</v>
      </c>
      <c r="K1757" s="24"/>
      <c r="L1757" s="20" t="s">
        <v>255</v>
      </c>
      <c r="M1757" s="72"/>
      <c r="N1757" s="72"/>
      <c r="O1757" s="41">
        <v>0</v>
      </c>
      <c r="P1757" s="41">
        <v>0</v>
      </c>
      <c r="Q1757" s="41">
        <v>0</v>
      </c>
      <c r="R1757" s="41">
        <v>0</v>
      </c>
      <c r="S1757" s="41">
        <v>0</v>
      </c>
      <c r="T1757" s="41">
        <v>0</v>
      </c>
      <c r="U1757" s="41">
        <v>0</v>
      </c>
      <c r="V1757" s="41">
        <v>0</v>
      </c>
      <c r="W1757" s="41">
        <v>0</v>
      </c>
      <c r="X1757" s="41">
        <v>0</v>
      </c>
      <c r="Y1757" s="41">
        <v>0</v>
      </c>
      <c r="Z1757" s="41">
        <v>0</v>
      </c>
      <c r="AA1757" s="41">
        <v>0</v>
      </c>
      <c r="AB1757" s="41">
        <v>0</v>
      </c>
      <c r="AC1757" s="41">
        <v>0</v>
      </c>
      <c r="AD1757" s="41">
        <v>0</v>
      </c>
      <c r="AE1757" s="41">
        <v>0</v>
      </c>
      <c r="AF1757" s="41">
        <v>0</v>
      </c>
      <c r="AG1757" s="41">
        <v>0</v>
      </c>
      <c r="AH1757" s="41">
        <v>0</v>
      </c>
      <c r="AI1757" s="41">
        <v>0</v>
      </c>
      <c r="AJ1757" s="41">
        <v>0</v>
      </c>
      <c r="AK1757" s="41">
        <v>0</v>
      </c>
      <c r="AL1757" s="41">
        <v>0</v>
      </c>
      <c r="AM1757" s="41">
        <v>0</v>
      </c>
      <c r="AN1757" s="41">
        <v>0</v>
      </c>
      <c r="AO1757" s="41">
        <v>0</v>
      </c>
      <c r="AP1757" s="41">
        <v>0</v>
      </c>
      <c r="AQ1757" s="41">
        <v>0</v>
      </c>
      <c r="AR1757" s="41">
        <v>0</v>
      </c>
      <c r="AS1757" s="41">
        <v>0</v>
      </c>
      <c r="AT1757" s="41">
        <v>0</v>
      </c>
      <c r="AU1757" s="41">
        <v>0</v>
      </c>
      <c r="AV1757" s="41">
        <v>0</v>
      </c>
      <c r="AW1757" s="41">
        <v>0</v>
      </c>
      <c r="AX1757" s="41">
        <v>0</v>
      </c>
      <c r="AY1757" s="41">
        <v>0</v>
      </c>
      <c r="AZ1757" s="41">
        <v>0</v>
      </c>
      <c r="BA1757" s="41">
        <v>0</v>
      </c>
      <c r="BB1757" s="41">
        <v>0</v>
      </c>
      <c r="BC1757" s="41">
        <v>0</v>
      </c>
      <c r="BD1757" s="41">
        <v>0</v>
      </c>
    </row>
    <row r="1758" spans="1:59" ht="16" x14ac:dyDescent="0.2">
      <c r="B1758" s="11">
        <f t="shared" si="1181"/>
        <v>58</v>
      </c>
      <c r="C1758" s="12" t="str">
        <f t="shared" si="1181"/>
        <v>SCI HSR 1</v>
      </c>
      <c r="D1758" s="43" t="s">
        <v>256</v>
      </c>
      <c r="E1758" s="32">
        <v>46387</v>
      </c>
      <c r="G1758" s="43" t="s">
        <v>257</v>
      </c>
      <c r="H1758" s="42">
        <v>0</v>
      </c>
      <c r="I1758" s="43" t="s">
        <v>258</v>
      </c>
      <c r="J1758" s="29">
        <v>0</v>
      </c>
      <c r="K1758" s="23"/>
      <c r="L1758" s="33" t="s">
        <v>259</v>
      </c>
      <c r="M1758" s="73"/>
      <c r="N1758" s="73"/>
      <c r="O1758" s="45">
        <f>-(O1755+O1756)*IFERROR((O1745+O1749)/(O1747+O1751),0)</f>
        <v>0</v>
      </c>
      <c r="P1758" s="45">
        <f t="shared" ref="P1758:BD1758" si="1192">-(P1755+P1756)*IFERROR((P1745+P1749)/(P1747+P1751),0)</f>
        <v>0</v>
      </c>
      <c r="Q1758" s="45">
        <f t="shared" si="1192"/>
        <v>0</v>
      </c>
      <c r="R1758" s="45">
        <f t="shared" si="1192"/>
        <v>0</v>
      </c>
      <c r="S1758" s="45">
        <f t="shared" si="1192"/>
        <v>0</v>
      </c>
      <c r="T1758" s="45">
        <f t="shared" si="1192"/>
        <v>0</v>
      </c>
      <c r="U1758" s="45">
        <f t="shared" si="1192"/>
        <v>0</v>
      </c>
      <c r="V1758" s="45">
        <f t="shared" si="1192"/>
        <v>0</v>
      </c>
      <c r="W1758" s="45">
        <f t="shared" si="1192"/>
        <v>0</v>
      </c>
      <c r="X1758" s="45">
        <f t="shared" si="1192"/>
        <v>0</v>
      </c>
      <c r="Y1758" s="45">
        <f t="shared" si="1192"/>
        <v>0</v>
      </c>
      <c r="Z1758" s="45">
        <f t="shared" si="1192"/>
        <v>0</v>
      </c>
      <c r="AA1758" s="45">
        <f t="shared" si="1192"/>
        <v>0</v>
      </c>
      <c r="AB1758" s="45">
        <f t="shared" si="1192"/>
        <v>0</v>
      </c>
      <c r="AC1758" s="45">
        <f t="shared" si="1192"/>
        <v>0</v>
      </c>
      <c r="AD1758" s="45">
        <f t="shared" si="1192"/>
        <v>0</v>
      </c>
      <c r="AE1758" s="45">
        <f t="shared" si="1192"/>
        <v>0</v>
      </c>
      <c r="AF1758" s="45">
        <f t="shared" si="1192"/>
        <v>0</v>
      </c>
      <c r="AG1758" s="45">
        <f t="shared" si="1192"/>
        <v>0</v>
      </c>
      <c r="AH1758" s="45">
        <f t="shared" si="1192"/>
        <v>0</v>
      </c>
      <c r="AI1758" s="45">
        <f t="shared" si="1192"/>
        <v>0</v>
      </c>
      <c r="AJ1758" s="45">
        <f t="shared" si="1192"/>
        <v>0</v>
      </c>
      <c r="AK1758" s="45">
        <f t="shared" si="1192"/>
        <v>0</v>
      </c>
      <c r="AL1758" s="45">
        <f t="shared" si="1192"/>
        <v>0</v>
      </c>
      <c r="AM1758" s="45">
        <f t="shared" si="1192"/>
        <v>0</v>
      </c>
      <c r="AN1758" s="45">
        <f t="shared" si="1192"/>
        <v>0</v>
      </c>
      <c r="AO1758" s="45">
        <f t="shared" si="1192"/>
        <v>0</v>
      </c>
      <c r="AP1758" s="45">
        <f t="shared" si="1192"/>
        <v>0</v>
      </c>
      <c r="AQ1758" s="45">
        <f t="shared" si="1192"/>
        <v>0</v>
      </c>
      <c r="AR1758" s="45">
        <f t="shared" si="1192"/>
        <v>0</v>
      </c>
      <c r="AS1758" s="45">
        <f t="shared" si="1192"/>
        <v>0</v>
      </c>
      <c r="AT1758" s="45">
        <f t="shared" si="1192"/>
        <v>0</v>
      </c>
      <c r="AU1758" s="45">
        <f t="shared" si="1192"/>
        <v>0</v>
      </c>
      <c r="AV1758" s="45">
        <f t="shared" si="1192"/>
        <v>0</v>
      </c>
      <c r="AW1758" s="45">
        <f t="shared" si="1192"/>
        <v>0</v>
      </c>
      <c r="AX1758" s="45">
        <f t="shared" si="1192"/>
        <v>0</v>
      </c>
      <c r="AY1758" s="45">
        <f t="shared" si="1192"/>
        <v>0</v>
      </c>
      <c r="AZ1758" s="45">
        <f t="shared" si="1192"/>
        <v>0</v>
      </c>
      <c r="BA1758" s="45">
        <f t="shared" si="1192"/>
        <v>0</v>
      </c>
      <c r="BB1758" s="45">
        <f t="shared" si="1192"/>
        <v>0</v>
      </c>
      <c r="BC1758" s="45">
        <f t="shared" si="1192"/>
        <v>0</v>
      </c>
      <c r="BD1758" s="45">
        <f t="shared" si="1192"/>
        <v>0</v>
      </c>
    </row>
    <row r="1759" spans="1:59" ht="16" x14ac:dyDescent="0.2">
      <c r="B1759" s="11">
        <f t="shared" si="1181"/>
        <v>58</v>
      </c>
      <c r="C1759" s="12" t="str">
        <f t="shared" si="1181"/>
        <v>SCI HSR 1</v>
      </c>
      <c r="K1759" s="24"/>
      <c r="O1759" s="15"/>
      <c r="P1759" s="15"/>
      <c r="Q1759" s="15"/>
      <c r="R1759" s="15"/>
      <c r="S1759" s="15"/>
      <c r="T1759" s="15"/>
      <c r="U1759" s="15"/>
      <c r="V1759" s="15"/>
      <c r="W1759" s="15"/>
      <c r="X1759" s="15"/>
      <c r="Y1759" s="15"/>
      <c r="Z1759" s="15"/>
      <c r="AA1759" s="15"/>
      <c r="AB1759" s="15"/>
      <c r="AC1759" s="15"/>
      <c r="AD1759" s="15"/>
      <c r="AE1759" s="15"/>
      <c r="AF1759" s="15"/>
      <c r="AG1759" s="15"/>
      <c r="AH1759" s="15"/>
      <c r="AI1759" s="15"/>
      <c r="AJ1759" s="15"/>
      <c r="AK1759" s="15"/>
      <c r="AL1759" s="15"/>
      <c r="AM1759" s="15"/>
      <c r="AN1759" s="15"/>
      <c r="AO1759" s="15"/>
      <c r="AP1759" s="15"/>
      <c r="AQ1759" s="15"/>
      <c r="AR1759" s="15"/>
      <c r="AS1759" s="15"/>
      <c r="AT1759" s="15"/>
      <c r="AU1759" s="15"/>
      <c r="AV1759" s="15"/>
      <c r="AW1759" s="15"/>
      <c r="AX1759" s="15"/>
      <c r="AY1759" s="15"/>
      <c r="AZ1759" s="15"/>
      <c r="BA1759" s="15"/>
      <c r="BB1759" s="15"/>
      <c r="BC1759" s="15"/>
      <c r="BD1759" s="15"/>
    </row>
    <row r="1760" spans="1:59" ht="16" x14ac:dyDescent="0.2">
      <c r="B1760" s="11">
        <f t="shared" si="1181"/>
        <v>58</v>
      </c>
      <c r="C1760" s="12" t="str">
        <f t="shared" si="1181"/>
        <v>SCI HSR 1</v>
      </c>
      <c r="G1760" s="46" t="s">
        <v>229</v>
      </c>
      <c r="H1760" s="104" t="s">
        <v>99</v>
      </c>
      <c r="I1760" s="105"/>
      <c r="J1760" s="106"/>
      <c r="K1760" s="23"/>
      <c r="L1760" s="47" t="s">
        <v>4</v>
      </c>
      <c r="M1760" s="81"/>
      <c r="N1760" s="81"/>
      <c r="O1760" s="48">
        <f>SUM(O1755:O1758)</f>
        <v>58631.51983394834</v>
      </c>
      <c r="P1760" s="48">
        <f t="shared" ref="P1760:BD1760" si="1193">SUM(P1755:P1758)</f>
        <v>58631.51983394834</v>
      </c>
      <c r="Q1760" s="48">
        <f t="shared" si="1193"/>
        <v>59217.835032287825</v>
      </c>
      <c r="R1760" s="48">
        <f t="shared" si="1193"/>
        <v>59217.835032287825</v>
      </c>
      <c r="S1760" s="48">
        <f t="shared" si="1193"/>
        <v>59217.835032287825</v>
      </c>
      <c r="T1760" s="48">
        <f t="shared" si="1193"/>
        <v>59217.835032287825</v>
      </c>
      <c r="U1760" s="48">
        <f t="shared" si="1193"/>
        <v>59810.013382610705</v>
      </c>
      <c r="V1760" s="48">
        <f t="shared" si="1193"/>
        <v>59810.013382610705</v>
      </c>
      <c r="W1760" s="48">
        <f t="shared" si="1193"/>
        <v>59810.013382610705</v>
      </c>
      <c r="X1760" s="48">
        <f t="shared" si="1193"/>
        <v>59810.013382610705</v>
      </c>
      <c r="Y1760" s="48">
        <f t="shared" si="1193"/>
        <v>60408.113516436802</v>
      </c>
      <c r="Z1760" s="48">
        <f t="shared" si="1193"/>
        <v>60408.113516436802</v>
      </c>
      <c r="AA1760" s="48">
        <f t="shared" si="1193"/>
        <v>60408.113516436802</v>
      </c>
      <c r="AB1760" s="48">
        <f t="shared" si="1193"/>
        <v>60408.113516436802</v>
      </c>
      <c r="AC1760" s="48">
        <f t="shared" si="1193"/>
        <v>61012.194651601181</v>
      </c>
      <c r="AD1760" s="48">
        <f t="shared" si="1193"/>
        <v>61012.194651601181</v>
      </c>
      <c r="AE1760" s="48">
        <f t="shared" si="1193"/>
        <v>61012.194651601181</v>
      </c>
      <c r="AF1760" s="48">
        <f t="shared" si="1193"/>
        <v>61571.438433947143</v>
      </c>
      <c r="AG1760" s="48">
        <f t="shared" si="1193"/>
        <v>51964.932255586784</v>
      </c>
      <c r="AH1760" s="48">
        <f t="shared" si="1193"/>
        <v>51964.932255586784</v>
      </c>
      <c r="AI1760" s="48">
        <f t="shared" si="1193"/>
        <v>51964.932255586784</v>
      </c>
      <c r="AJ1760" s="48">
        <f t="shared" si="1193"/>
        <v>51964.932255586784</v>
      </c>
      <c r="AK1760" s="48">
        <f t="shared" si="1193"/>
        <v>52484.581578142643</v>
      </c>
      <c r="AL1760" s="48">
        <f t="shared" si="1193"/>
        <v>52484.581578142643</v>
      </c>
      <c r="AM1760" s="48">
        <f t="shared" si="1193"/>
        <v>52484.581578142643</v>
      </c>
      <c r="AN1760" s="48">
        <f t="shared" si="1193"/>
        <v>52484.581578142643</v>
      </c>
      <c r="AO1760" s="48">
        <f t="shared" si="1193"/>
        <v>53009.427393924074</v>
      </c>
      <c r="AP1760" s="48">
        <f t="shared" si="1193"/>
        <v>53009.427393924074</v>
      </c>
      <c r="AQ1760" s="48">
        <f t="shared" si="1193"/>
        <v>53009.427393924074</v>
      </c>
      <c r="AR1760" s="48">
        <f t="shared" si="1193"/>
        <v>53009.427393924074</v>
      </c>
      <c r="AS1760" s="48">
        <f t="shared" si="1193"/>
        <v>53539.521667863308</v>
      </c>
      <c r="AT1760" s="48">
        <f t="shared" si="1193"/>
        <v>53539.521667863308</v>
      </c>
      <c r="AU1760" s="48">
        <f t="shared" si="1193"/>
        <v>53539.521667863308</v>
      </c>
      <c r="AV1760" s="48">
        <f t="shared" si="1193"/>
        <v>53539.521667863308</v>
      </c>
      <c r="AW1760" s="48">
        <f t="shared" si="1193"/>
        <v>54074.916884541948</v>
      </c>
      <c r="AX1760" s="48">
        <f t="shared" si="1193"/>
        <v>54074.916884541948</v>
      </c>
      <c r="AY1760" s="48">
        <f t="shared" si="1193"/>
        <v>54074.916884541948</v>
      </c>
      <c r="AZ1760" s="48">
        <f t="shared" si="1193"/>
        <v>54074.916884541948</v>
      </c>
      <c r="BA1760" s="48">
        <f t="shared" si="1193"/>
        <v>54615.666053387366</v>
      </c>
      <c r="BB1760" s="48">
        <f t="shared" si="1193"/>
        <v>54615.666053387366</v>
      </c>
      <c r="BC1760" s="48">
        <f t="shared" si="1193"/>
        <v>54615.666053387366</v>
      </c>
      <c r="BD1760" s="48">
        <f t="shared" si="1193"/>
        <v>54615.666053387366</v>
      </c>
    </row>
    <row r="1761" spans="1:59" ht="16" x14ac:dyDescent="0.2">
      <c r="B1761" s="11">
        <f t="shared" ref="B1761:C1766" si="1194">B1760</f>
        <v>58</v>
      </c>
      <c r="C1761" s="12" t="str">
        <f t="shared" si="1194"/>
        <v>SCI HSR 1</v>
      </c>
      <c r="D1761" s="46" t="s">
        <v>260</v>
      </c>
      <c r="E1761" s="32">
        <v>46387</v>
      </c>
      <c r="F1761" s="15"/>
      <c r="G1761" s="46" t="s">
        <v>261</v>
      </c>
      <c r="H1761" s="46" t="s">
        <v>237</v>
      </c>
      <c r="I1761" s="46" t="s">
        <v>238</v>
      </c>
      <c r="J1761" s="46" t="s">
        <v>239</v>
      </c>
      <c r="K1761" s="23"/>
      <c r="O1761" s="15"/>
      <c r="P1761" s="15"/>
      <c r="Q1761" s="15"/>
      <c r="R1761" s="15"/>
      <c r="S1761" s="15"/>
      <c r="T1761" s="15"/>
      <c r="U1761" s="15"/>
      <c r="V1761" s="15"/>
      <c r="W1761" s="15"/>
      <c r="X1761" s="15"/>
      <c r="Y1761" s="15"/>
      <c r="Z1761" s="15"/>
      <c r="AA1761" s="15"/>
      <c r="AB1761" s="15"/>
      <c r="AC1761" s="15"/>
      <c r="AD1761" s="15"/>
      <c r="AE1761" s="15"/>
      <c r="AF1761" s="15"/>
      <c r="AG1761" s="15"/>
      <c r="AH1761" s="15"/>
      <c r="AI1761" s="15"/>
      <c r="AJ1761" s="15"/>
      <c r="AK1761" s="15"/>
      <c r="AL1761" s="15"/>
      <c r="AM1761" s="15"/>
      <c r="AN1761" s="15"/>
      <c r="AO1761" s="15"/>
      <c r="AP1761" s="15"/>
      <c r="AQ1761" s="15"/>
      <c r="AR1761" s="15"/>
      <c r="AS1761" s="15"/>
      <c r="AT1761" s="15"/>
      <c r="AU1761" s="15"/>
      <c r="AV1761" s="15"/>
      <c r="AW1761" s="15"/>
      <c r="AX1761" s="15"/>
      <c r="AY1761" s="15"/>
      <c r="AZ1761" s="15"/>
      <c r="BA1761" s="15"/>
      <c r="BB1761" s="15"/>
      <c r="BC1761" s="15"/>
      <c r="BD1761" s="15"/>
    </row>
    <row r="1762" spans="1:59" ht="16" x14ac:dyDescent="0.2">
      <c r="B1762" s="11">
        <f t="shared" si="1194"/>
        <v>58</v>
      </c>
      <c r="C1762" s="12" t="str">
        <f t="shared" si="1194"/>
        <v>SCI HSR 1</v>
      </c>
      <c r="D1762" s="46" t="s">
        <v>262</v>
      </c>
      <c r="E1762" s="31">
        <v>205801.71190331399</v>
      </c>
      <c r="F1762" s="15"/>
      <c r="G1762" s="49" t="s">
        <v>263</v>
      </c>
      <c r="H1762" s="31">
        <v>0</v>
      </c>
      <c r="I1762" s="32">
        <v>0</v>
      </c>
      <c r="J1762" s="32">
        <v>0</v>
      </c>
      <c r="K1762" s="23"/>
      <c r="L1762" s="50" t="s">
        <v>264</v>
      </c>
      <c r="M1762" s="70"/>
      <c r="N1762" s="70"/>
      <c r="O1762" s="40">
        <f t="shared" ref="O1762:BD1762" si="1195">IFERROR(((O$3&gt;=$E1761)*(O$2&lt;=$E1761))*$E1765,"")</f>
        <v>0</v>
      </c>
      <c r="P1762" s="40">
        <f t="shared" si="1195"/>
        <v>0</v>
      </c>
      <c r="Q1762" s="40">
        <f t="shared" si="1195"/>
        <v>0</v>
      </c>
      <c r="R1762" s="40">
        <f t="shared" si="1195"/>
        <v>0</v>
      </c>
      <c r="S1762" s="40">
        <f t="shared" si="1195"/>
        <v>0</v>
      </c>
      <c r="T1762" s="40">
        <f t="shared" si="1195"/>
        <v>0</v>
      </c>
      <c r="U1762" s="40">
        <f t="shared" si="1195"/>
        <v>0</v>
      </c>
      <c r="V1762" s="40">
        <f t="shared" si="1195"/>
        <v>0</v>
      </c>
      <c r="W1762" s="40">
        <f t="shared" si="1195"/>
        <v>0</v>
      </c>
      <c r="X1762" s="40">
        <f t="shared" si="1195"/>
        <v>0</v>
      </c>
      <c r="Y1762" s="40">
        <f t="shared" si="1195"/>
        <v>0</v>
      </c>
      <c r="Z1762" s="40">
        <f t="shared" si="1195"/>
        <v>0</v>
      </c>
      <c r="AA1762" s="40">
        <f t="shared" si="1195"/>
        <v>0</v>
      </c>
      <c r="AB1762" s="40">
        <f t="shared" si="1195"/>
        <v>0</v>
      </c>
      <c r="AC1762" s="40">
        <f t="shared" si="1195"/>
        <v>0</v>
      </c>
      <c r="AD1762" s="40">
        <f t="shared" si="1195"/>
        <v>0</v>
      </c>
      <c r="AE1762" s="40">
        <f t="shared" si="1195"/>
        <v>0</v>
      </c>
      <c r="AF1762" s="40">
        <f t="shared" si="1195"/>
        <v>0</v>
      </c>
      <c r="AG1762" s="40">
        <f t="shared" si="1195"/>
        <v>0</v>
      </c>
      <c r="AH1762" s="40">
        <f t="shared" si="1195"/>
        <v>0</v>
      </c>
      <c r="AI1762" s="40">
        <f t="shared" si="1195"/>
        <v>0</v>
      </c>
      <c r="AJ1762" s="40">
        <f t="shared" si="1195"/>
        <v>0</v>
      </c>
      <c r="AK1762" s="40">
        <f t="shared" si="1195"/>
        <v>0</v>
      </c>
      <c r="AL1762" s="40">
        <f t="shared" si="1195"/>
        <v>0</v>
      </c>
      <c r="AM1762" s="40">
        <f t="shared" si="1195"/>
        <v>0</v>
      </c>
      <c r="AN1762" s="40">
        <f t="shared" si="1195"/>
        <v>0</v>
      </c>
      <c r="AO1762" s="40">
        <f t="shared" si="1195"/>
        <v>0</v>
      </c>
      <c r="AP1762" s="40">
        <f t="shared" si="1195"/>
        <v>0</v>
      </c>
      <c r="AQ1762" s="40">
        <f t="shared" si="1195"/>
        <v>0</v>
      </c>
      <c r="AR1762" s="40">
        <f t="shared" si="1195"/>
        <v>0</v>
      </c>
      <c r="AS1762" s="40">
        <f t="shared" si="1195"/>
        <v>0</v>
      </c>
      <c r="AT1762" s="40">
        <f t="shared" si="1195"/>
        <v>0</v>
      </c>
      <c r="AU1762" s="40">
        <f t="shared" si="1195"/>
        <v>0</v>
      </c>
      <c r="AV1762" s="40">
        <f t="shared" si="1195"/>
        <v>0</v>
      </c>
      <c r="AW1762" s="40">
        <f t="shared" si="1195"/>
        <v>0</v>
      </c>
      <c r="AX1762" s="40">
        <f t="shared" si="1195"/>
        <v>0</v>
      </c>
      <c r="AY1762" s="40">
        <f t="shared" si="1195"/>
        <v>0</v>
      </c>
      <c r="AZ1762" s="40">
        <f t="shared" si="1195"/>
        <v>0</v>
      </c>
      <c r="BA1762" s="40">
        <f t="shared" si="1195"/>
        <v>0</v>
      </c>
      <c r="BB1762" s="40">
        <f t="shared" si="1195"/>
        <v>0</v>
      </c>
      <c r="BC1762" s="40">
        <f t="shared" si="1195"/>
        <v>0</v>
      </c>
      <c r="BD1762" s="40">
        <f t="shared" si="1195"/>
        <v>0</v>
      </c>
    </row>
    <row r="1763" spans="1:59" ht="16" x14ac:dyDescent="0.2">
      <c r="B1763" s="11">
        <f t="shared" si="1194"/>
        <v>58</v>
      </c>
      <c r="C1763" s="12" t="str">
        <f t="shared" si="1194"/>
        <v>SCI HSR 1</v>
      </c>
      <c r="D1763" s="46" t="s">
        <v>24</v>
      </c>
      <c r="E1763" s="51">
        <f>IF(E1761&gt;MAX($O$3:$BD$3),BD1752,
IF(E1761&lt;MIN($O$3:$BD$3),1,SUMIFS($O1753:$BD1753,$O$2:$BD$2,"&lt;="&amp;E1761,$O$3:$BD$3,"&gt;="&amp;E1761)))</f>
        <v>1.04060401</v>
      </c>
      <c r="F1763" s="15"/>
      <c r="G1763" s="49" t="s">
        <v>265</v>
      </c>
      <c r="H1763" s="31">
        <v>0</v>
      </c>
      <c r="I1763" s="32">
        <v>0</v>
      </c>
      <c r="J1763" s="32">
        <v>0</v>
      </c>
      <c r="K1763" s="23"/>
      <c r="L1763" s="52" t="s">
        <v>266</v>
      </c>
      <c r="M1763" s="72"/>
      <c r="N1763" s="72"/>
      <c r="O1763" s="41">
        <f t="shared" ref="O1763:BD1763" si="1196">IFERROR(((O$3&gt;=$E1758)*(O$2&lt;=$E1758))*$H1766,"")</f>
        <v>0</v>
      </c>
      <c r="P1763" s="41">
        <f t="shared" si="1196"/>
        <v>0</v>
      </c>
      <c r="Q1763" s="41">
        <f t="shared" si="1196"/>
        <v>0</v>
      </c>
      <c r="R1763" s="41">
        <f t="shared" si="1196"/>
        <v>0</v>
      </c>
      <c r="S1763" s="41">
        <f t="shared" si="1196"/>
        <v>0</v>
      </c>
      <c r="T1763" s="41">
        <f t="shared" si="1196"/>
        <v>0</v>
      </c>
      <c r="U1763" s="41">
        <f t="shared" si="1196"/>
        <v>0</v>
      </c>
      <c r="V1763" s="41">
        <f t="shared" si="1196"/>
        <v>0</v>
      </c>
      <c r="W1763" s="41">
        <f t="shared" si="1196"/>
        <v>0</v>
      </c>
      <c r="X1763" s="41">
        <f t="shared" si="1196"/>
        <v>0</v>
      </c>
      <c r="Y1763" s="41">
        <f t="shared" si="1196"/>
        <v>0</v>
      </c>
      <c r="Z1763" s="41">
        <f t="shared" si="1196"/>
        <v>0</v>
      </c>
      <c r="AA1763" s="41">
        <f t="shared" si="1196"/>
        <v>0</v>
      </c>
      <c r="AB1763" s="41">
        <f t="shared" si="1196"/>
        <v>0</v>
      </c>
      <c r="AC1763" s="41">
        <f t="shared" si="1196"/>
        <v>0</v>
      </c>
      <c r="AD1763" s="41">
        <f t="shared" si="1196"/>
        <v>0</v>
      </c>
      <c r="AE1763" s="41">
        <f t="shared" si="1196"/>
        <v>0</v>
      </c>
      <c r="AF1763" s="41">
        <f t="shared" si="1196"/>
        <v>0</v>
      </c>
      <c r="AG1763" s="41">
        <f t="shared" si="1196"/>
        <v>0</v>
      </c>
      <c r="AH1763" s="41">
        <f t="shared" si="1196"/>
        <v>0</v>
      </c>
      <c r="AI1763" s="41">
        <f t="shared" si="1196"/>
        <v>0</v>
      </c>
      <c r="AJ1763" s="41">
        <f t="shared" si="1196"/>
        <v>0</v>
      </c>
      <c r="AK1763" s="41">
        <f t="shared" si="1196"/>
        <v>0</v>
      </c>
      <c r="AL1763" s="41">
        <f t="shared" si="1196"/>
        <v>0</v>
      </c>
      <c r="AM1763" s="41">
        <f t="shared" si="1196"/>
        <v>0</v>
      </c>
      <c r="AN1763" s="41">
        <f t="shared" si="1196"/>
        <v>0</v>
      </c>
      <c r="AO1763" s="41">
        <f t="shared" si="1196"/>
        <v>0</v>
      </c>
      <c r="AP1763" s="41">
        <f t="shared" si="1196"/>
        <v>0</v>
      </c>
      <c r="AQ1763" s="41">
        <f t="shared" si="1196"/>
        <v>0</v>
      </c>
      <c r="AR1763" s="41">
        <f t="shared" si="1196"/>
        <v>0</v>
      </c>
      <c r="AS1763" s="41">
        <f t="shared" si="1196"/>
        <v>0</v>
      </c>
      <c r="AT1763" s="41">
        <f t="shared" si="1196"/>
        <v>0</v>
      </c>
      <c r="AU1763" s="41">
        <f t="shared" si="1196"/>
        <v>0</v>
      </c>
      <c r="AV1763" s="41">
        <f t="shared" si="1196"/>
        <v>0</v>
      </c>
      <c r="AW1763" s="41">
        <f t="shared" si="1196"/>
        <v>0</v>
      </c>
      <c r="AX1763" s="41">
        <f t="shared" si="1196"/>
        <v>0</v>
      </c>
      <c r="AY1763" s="41">
        <f t="shared" si="1196"/>
        <v>0</v>
      </c>
      <c r="AZ1763" s="41">
        <f t="shared" si="1196"/>
        <v>0</v>
      </c>
      <c r="BA1763" s="41">
        <f t="shared" si="1196"/>
        <v>0</v>
      </c>
      <c r="BB1763" s="41">
        <f t="shared" si="1196"/>
        <v>0</v>
      </c>
      <c r="BC1763" s="41">
        <f t="shared" si="1196"/>
        <v>0</v>
      </c>
      <c r="BD1763" s="41">
        <f t="shared" si="1196"/>
        <v>0</v>
      </c>
    </row>
    <row r="1764" spans="1:59" ht="16" x14ac:dyDescent="0.2">
      <c r="B1764" s="11">
        <f t="shared" si="1194"/>
        <v>58</v>
      </c>
      <c r="C1764" s="12" t="str">
        <f t="shared" si="1194"/>
        <v>SCI HSR 1</v>
      </c>
      <c r="D1764" s="46" t="s">
        <v>8</v>
      </c>
      <c r="E1764" s="42">
        <v>0</v>
      </c>
      <c r="F1764" s="15"/>
      <c r="G1764" s="49" t="s">
        <v>267</v>
      </c>
      <c r="H1764" s="31">
        <v>0</v>
      </c>
      <c r="I1764" s="32">
        <v>0</v>
      </c>
      <c r="J1764" s="32">
        <v>0</v>
      </c>
      <c r="L1764" s="52" t="s">
        <v>268</v>
      </c>
      <c r="M1764" s="72"/>
      <c r="N1764" s="72"/>
      <c r="O1764" s="41">
        <f t="shared" ref="O1764:BD1764" si="1197">IFERROR(((O$3&gt;=$E1761)*(O$2&lt;=$E1761))*$J1766,"")</f>
        <v>0</v>
      </c>
      <c r="P1764" s="41">
        <f t="shared" si="1197"/>
        <v>0</v>
      </c>
      <c r="Q1764" s="41">
        <f t="shared" si="1197"/>
        <v>0</v>
      </c>
      <c r="R1764" s="41">
        <f t="shared" si="1197"/>
        <v>0</v>
      </c>
      <c r="S1764" s="41">
        <f t="shared" si="1197"/>
        <v>0</v>
      </c>
      <c r="T1764" s="41">
        <f t="shared" si="1197"/>
        <v>0</v>
      </c>
      <c r="U1764" s="41">
        <f t="shared" si="1197"/>
        <v>0</v>
      </c>
      <c r="V1764" s="41">
        <f t="shared" si="1197"/>
        <v>0</v>
      </c>
      <c r="W1764" s="41">
        <f t="shared" si="1197"/>
        <v>0</v>
      </c>
      <c r="X1764" s="41">
        <f t="shared" si="1197"/>
        <v>0</v>
      </c>
      <c r="Y1764" s="41">
        <f t="shared" si="1197"/>
        <v>0</v>
      </c>
      <c r="Z1764" s="41">
        <f t="shared" si="1197"/>
        <v>0</v>
      </c>
      <c r="AA1764" s="41">
        <f t="shared" si="1197"/>
        <v>0</v>
      </c>
      <c r="AB1764" s="41">
        <f t="shared" si="1197"/>
        <v>0</v>
      </c>
      <c r="AC1764" s="41">
        <f t="shared" si="1197"/>
        <v>0</v>
      </c>
      <c r="AD1764" s="41">
        <f t="shared" si="1197"/>
        <v>0</v>
      </c>
      <c r="AE1764" s="41">
        <f t="shared" si="1197"/>
        <v>0</v>
      </c>
      <c r="AF1764" s="41">
        <f t="shared" si="1197"/>
        <v>0</v>
      </c>
      <c r="AG1764" s="41">
        <f t="shared" si="1197"/>
        <v>0</v>
      </c>
      <c r="AH1764" s="41">
        <f t="shared" si="1197"/>
        <v>0</v>
      </c>
      <c r="AI1764" s="41">
        <f t="shared" si="1197"/>
        <v>0</v>
      </c>
      <c r="AJ1764" s="41">
        <f t="shared" si="1197"/>
        <v>0</v>
      </c>
      <c r="AK1764" s="41">
        <f t="shared" si="1197"/>
        <v>0</v>
      </c>
      <c r="AL1764" s="41">
        <f t="shared" si="1197"/>
        <v>0</v>
      </c>
      <c r="AM1764" s="41">
        <f t="shared" si="1197"/>
        <v>0</v>
      </c>
      <c r="AN1764" s="41">
        <f t="shared" si="1197"/>
        <v>0</v>
      </c>
      <c r="AO1764" s="41">
        <f t="shared" si="1197"/>
        <v>0</v>
      </c>
      <c r="AP1764" s="41">
        <f t="shared" si="1197"/>
        <v>0</v>
      </c>
      <c r="AQ1764" s="41">
        <f t="shared" si="1197"/>
        <v>0</v>
      </c>
      <c r="AR1764" s="41">
        <f t="shared" si="1197"/>
        <v>0</v>
      </c>
      <c r="AS1764" s="41">
        <f t="shared" si="1197"/>
        <v>0</v>
      </c>
      <c r="AT1764" s="41">
        <f t="shared" si="1197"/>
        <v>0</v>
      </c>
      <c r="AU1764" s="41">
        <f t="shared" si="1197"/>
        <v>0</v>
      </c>
      <c r="AV1764" s="41">
        <f t="shared" si="1197"/>
        <v>0</v>
      </c>
      <c r="AW1764" s="41">
        <f t="shared" si="1197"/>
        <v>0</v>
      </c>
      <c r="AX1764" s="41">
        <f t="shared" si="1197"/>
        <v>0</v>
      </c>
      <c r="AY1764" s="41">
        <f t="shared" si="1197"/>
        <v>0</v>
      </c>
      <c r="AZ1764" s="41">
        <f t="shared" si="1197"/>
        <v>0</v>
      </c>
      <c r="BA1764" s="41">
        <f t="shared" si="1197"/>
        <v>0</v>
      </c>
      <c r="BB1764" s="41">
        <f t="shared" si="1197"/>
        <v>0</v>
      </c>
      <c r="BC1764" s="41">
        <f t="shared" si="1197"/>
        <v>0</v>
      </c>
      <c r="BD1764" s="41">
        <f t="shared" si="1197"/>
        <v>0</v>
      </c>
    </row>
    <row r="1765" spans="1:59" ht="16" x14ac:dyDescent="0.2">
      <c r="B1765" s="11">
        <f t="shared" si="1194"/>
        <v>58</v>
      </c>
      <c r="C1765" s="12" t="str">
        <f t="shared" si="1194"/>
        <v>SCI HSR 1</v>
      </c>
      <c r="D1765" s="46" t="s">
        <v>269</v>
      </c>
      <c r="E1765" s="31">
        <v>0</v>
      </c>
      <c r="F1765" s="15"/>
      <c r="G1765" s="53"/>
      <c r="H1765" s="15"/>
      <c r="I1765" s="15"/>
      <c r="J1765" s="23"/>
      <c r="L1765" s="52" t="s">
        <v>270</v>
      </c>
      <c r="M1765" s="72"/>
      <c r="N1765" s="72"/>
      <c r="O1765" s="41">
        <f t="shared" ref="O1765:BD1765" si="1198">IFERROR(((O$3&gt;=$J1755)*(O$2&lt;=$J1755))*$E1766,"")</f>
        <v>0</v>
      </c>
      <c r="P1765" s="41">
        <f t="shared" si="1198"/>
        <v>0</v>
      </c>
      <c r="Q1765" s="41">
        <f t="shared" si="1198"/>
        <v>0</v>
      </c>
      <c r="R1765" s="41">
        <f t="shared" si="1198"/>
        <v>0</v>
      </c>
      <c r="S1765" s="41">
        <f t="shared" si="1198"/>
        <v>0</v>
      </c>
      <c r="T1765" s="41">
        <f t="shared" si="1198"/>
        <v>0</v>
      </c>
      <c r="U1765" s="41">
        <f t="shared" si="1198"/>
        <v>0</v>
      </c>
      <c r="V1765" s="41">
        <f t="shared" si="1198"/>
        <v>0</v>
      </c>
      <c r="W1765" s="41">
        <f t="shared" si="1198"/>
        <v>0</v>
      </c>
      <c r="X1765" s="41">
        <f t="shared" si="1198"/>
        <v>0</v>
      </c>
      <c r="Y1765" s="41">
        <f t="shared" si="1198"/>
        <v>0</v>
      </c>
      <c r="Z1765" s="41">
        <f t="shared" si="1198"/>
        <v>0</v>
      </c>
      <c r="AA1765" s="41">
        <f t="shared" si="1198"/>
        <v>0</v>
      </c>
      <c r="AB1765" s="41">
        <f t="shared" si="1198"/>
        <v>0</v>
      </c>
      <c r="AC1765" s="41">
        <f t="shared" si="1198"/>
        <v>0</v>
      </c>
      <c r="AD1765" s="41">
        <f t="shared" si="1198"/>
        <v>0</v>
      </c>
      <c r="AE1765" s="41">
        <f t="shared" si="1198"/>
        <v>0</v>
      </c>
      <c r="AF1765" s="41">
        <f t="shared" si="1198"/>
        <v>0</v>
      </c>
      <c r="AG1765" s="41">
        <f t="shared" si="1198"/>
        <v>0</v>
      </c>
      <c r="AH1765" s="41">
        <f t="shared" si="1198"/>
        <v>0</v>
      </c>
      <c r="AI1765" s="41">
        <f t="shared" si="1198"/>
        <v>0</v>
      </c>
      <c r="AJ1765" s="41">
        <f t="shared" si="1198"/>
        <v>0</v>
      </c>
      <c r="AK1765" s="41">
        <f t="shared" si="1198"/>
        <v>0</v>
      </c>
      <c r="AL1765" s="41">
        <f t="shared" si="1198"/>
        <v>0</v>
      </c>
      <c r="AM1765" s="41">
        <f t="shared" si="1198"/>
        <v>0</v>
      </c>
      <c r="AN1765" s="41">
        <f t="shared" si="1198"/>
        <v>0</v>
      </c>
      <c r="AO1765" s="41">
        <f t="shared" si="1198"/>
        <v>0</v>
      </c>
      <c r="AP1765" s="41">
        <f t="shared" si="1198"/>
        <v>0</v>
      </c>
      <c r="AQ1765" s="41">
        <f t="shared" si="1198"/>
        <v>0</v>
      </c>
      <c r="AR1765" s="41">
        <f t="shared" si="1198"/>
        <v>0</v>
      </c>
      <c r="AS1765" s="41">
        <f t="shared" si="1198"/>
        <v>0</v>
      </c>
      <c r="AT1765" s="41">
        <f t="shared" si="1198"/>
        <v>0</v>
      </c>
      <c r="AU1765" s="41">
        <f t="shared" si="1198"/>
        <v>0</v>
      </c>
      <c r="AV1765" s="41">
        <f t="shared" si="1198"/>
        <v>0</v>
      </c>
      <c r="AW1765" s="41">
        <f t="shared" si="1198"/>
        <v>0</v>
      </c>
      <c r="AX1765" s="41">
        <f t="shared" si="1198"/>
        <v>0</v>
      </c>
      <c r="AY1765" s="41">
        <f t="shared" si="1198"/>
        <v>0</v>
      </c>
      <c r="AZ1765" s="41">
        <f t="shared" si="1198"/>
        <v>0</v>
      </c>
      <c r="BA1765" s="41">
        <f t="shared" si="1198"/>
        <v>0</v>
      </c>
      <c r="BB1765" s="41">
        <f t="shared" si="1198"/>
        <v>0</v>
      </c>
      <c r="BC1765" s="41">
        <f t="shared" si="1198"/>
        <v>0</v>
      </c>
      <c r="BD1765" s="41">
        <f t="shared" si="1198"/>
        <v>0</v>
      </c>
    </row>
    <row r="1766" spans="1:59" ht="16" x14ac:dyDescent="0.2">
      <c r="B1766" s="11">
        <f t="shared" si="1194"/>
        <v>58</v>
      </c>
      <c r="C1766" s="12" t="str">
        <f t="shared" si="1194"/>
        <v>SCI HSR 1</v>
      </c>
      <c r="D1766" s="46" t="s">
        <v>270</v>
      </c>
      <c r="E1766" s="31">
        <v>0</v>
      </c>
      <c r="F1766" s="15"/>
      <c r="G1766" s="46" t="s">
        <v>266</v>
      </c>
      <c r="H1766" s="31">
        <v>0</v>
      </c>
      <c r="I1766" s="46" t="s">
        <v>268</v>
      </c>
      <c r="J1766" s="31">
        <v>0</v>
      </c>
      <c r="L1766" s="54" t="s">
        <v>271</v>
      </c>
      <c r="M1766" s="73"/>
      <c r="N1766" s="73"/>
      <c r="O1766" s="45">
        <f t="shared" ref="O1766:BD1766" si="1199">IFERROR(-($E1747+$H1747+$J1747)*O1748,"")</f>
        <v>0</v>
      </c>
      <c r="P1766" s="45">
        <f t="shared" si="1199"/>
        <v>0</v>
      </c>
      <c r="Q1766" s="45">
        <f t="shared" si="1199"/>
        <v>0</v>
      </c>
      <c r="R1766" s="45">
        <f t="shared" si="1199"/>
        <v>0</v>
      </c>
      <c r="S1766" s="45">
        <f t="shared" si="1199"/>
        <v>0</v>
      </c>
      <c r="T1766" s="45">
        <f t="shared" si="1199"/>
        <v>0</v>
      </c>
      <c r="U1766" s="45">
        <f t="shared" si="1199"/>
        <v>0</v>
      </c>
      <c r="V1766" s="45">
        <f t="shared" si="1199"/>
        <v>0</v>
      </c>
      <c r="W1766" s="45">
        <f t="shared" si="1199"/>
        <v>0</v>
      </c>
      <c r="X1766" s="45">
        <f t="shared" si="1199"/>
        <v>0</v>
      </c>
      <c r="Y1766" s="45">
        <f t="shared" si="1199"/>
        <v>0</v>
      </c>
      <c r="Z1766" s="45">
        <f t="shared" si="1199"/>
        <v>0</v>
      </c>
      <c r="AA1766" s="45">
        <f t="shared" si="1199"/>
        <v>0</v>
      </c>
      <c r="AB1766" s="45">
        <f t="shared" si="1199"/>
        <v>0</v>
      </c>
      <c r="AC1766" s="45">
        <f t="shared" si="1199"/>
        <v>0</v>
      </c>
      <c r="AD1766" s="45">
        <f t="shared" si="1199"/>
        <v>0</v>
      </c>
      <c r="AE1766" s="45">
        <f t="shared" si="1199"/>
        <v>0</v>
      </c>
      <c r="AF1766" s="45">
        <f t="shared" si="1199"/>
        <v>0</v>
      </c>
      <c r="AG1766" s="45">
        <f t="shared" si="1199"/>
        <v>0</v>
      </c>
      <c r="AH1766" s="45">
        <f t="shared" si="1199"/>
        <v>0</v>
      </c>
      <c r="AI1766" s="45">
        <f t="shared" si="1199"/>
        <v>0</v>
      </c>
      <c r="AJ1766" s="45">
        <f t="shared" si="1199"/>
        <v>0</v>
      </c>
      <c r="AK1766" s="45">
        <f t="shared" si="1199"/>
        <v>0</v>
      </c>
      <c r="AL1766" s="45">
        <f t="shared" si="1199"/>
        <v>0</v>
      </c>
      <c r="AM1766" s="45">
        <f t="shared" si="1199"/>
        <v>0</v>
      </c>
      <c r="AN1766" s="45">
        <f t="shared" si="1199"/>
        <v>0</v>
      </c>
      <c r="AO1766" s="45">
        <f t="shared" si="1199"/>
        <v>0</v>
      </c>
      <c r="AP1766" s="45">
        <f t="shared" si="1199"/>
        <v>0</v>
      </c>
      <c r="AQ1766" s="45">
        <f t="shared" si="1199"/>
        <v>0</v>
      </c>
      <c r="AR1766" s="45">
        <f t="shared" si="1199"/>
        <v>0</v>
      </c>
      <c r="AS1766" s="45">
        <f t="shared" si="1199"/>
        <v>0</v>
      </c>
      <c r="AT1766" s="45">
        <f t="shared" si="1199"/>
        <v>0</v>
      </c>
      <c r="AU1766" s="45">
        <f t="shared" si="1199"/>
        <v>0</v>
      </c>
      <c r="AV1766" s="45">
        <f t="shared" si="1199"/>
        <v>0</v>
      </c>
      <c r="AW1766" s="45">
        <f t="shared" si="1199"/>
        <v>0</v>
      </c>
      <c r="AX1766" s="45">
        <f t="shared" si="1199"/>
        <v>0</v>
      </c>
      <c r="AY1766" s="45">
        <f t="shared" si="1199"/>
        <v>0</v>
      </c>
      <c r="AZ1766" s="45">
        <f t="shared" si="1199"/>
        <v>0</v>
      </c>
      <c r="BA1766" s="45">
        <f t="shared" si="1199"/>
        <v>0</v>
      </c>
      <c r="BB1766" s="45">
        <f t="shared" si="1199"/>
        <v>0</v>
      </c>
      <c r="BC1766" s="45">
        <f t="shared" si="1199"/>
        <v>0</v>
      </c>
      <c r="BD1766" s="45">
        <f t="shared" si="1199"/>
        <v>0</v>
      </c>
    </row>
    <row r="1767" spans="1:59" x14ac:dyDescent="0.2">
      <c r="A1767"/>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row>
    <row r="1768" spans="1:59" ht="16" x14ac:dyDescent="0.2">
      <c r="A1768"/>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s="1"/>
    </row>
    <row r="1769" spans="1:59" ht="16" x14ac:dyDescent="0.2">
      <c r="A1769" s="1"/>
      <c r="B1769" s="67">
        <v>59</v>
      </c>
      <c r="C1769" s="68" t="str">
        <f>H1771</f>
        <v>SCI HSR 1</v>
      </c>
      <c r="D1769" s="69" t="s">
        <v>113</v>
      </c>
      <c r="E1769" s="69"/>
      <c r="F1769" s="69"/>
      <c r="G1769" s="69"/>
      <c r="H1769" s="69"/>
      <c r="I1769" s="69"/>
      <c r="J1769" s="69"/>
      <c r="K1769" s="68"/>
      <c r="L1769" s="68"/>
      <c r="M1769" s="68"/>
      <c r="N1769" s="68"/>
      <c r="O1769" s="82"/>
      <c r="P1769" s="82"/>
      <c r="Q1769" s="82"/>
      <c r="R1769" s="82"/>
      <c r="S1769" s="82"/>
      <c r="T1769" s="82"/>
      <c r="U1769" s="82"/>
      <c r="V1769" s="82"/>
      <c r="W1769" s="82"/>
      <c r="X1769" s="82"/>
      <c r="Y1769" s="82"/>
      <c r="Z1769" s="82"/>
      <c r="AA1769" s="82"/>
      <c r="AB1769" s="82"/>
      <c r="AC1769" s="82"/>
      <c r="AD1769" s="82"/>
      <c r="AE1769" s="82"/>
      <c r="AF1769" s="82"/>
      <c r="AG1769" s="82"/>
      <c r="AH1769" s="82"/>
      <c r="AI1769" s="82"/>
      <c r="AJ1769" s="82"/>
      <c r="AK1769" s="82"/>
      <c r="AL1769" s="82"/>
      <c r="AM1769" s="82"/>
      <c r="AN1769" s="82"/>
      <c r="AO1769" s="82"/>
      <c r="AP1769" s="82"/>
      <c r="AQ1769" s="82"/>
      <c r="AR1769" s="82"/>
      <c r="AS1769" s="82"/>
      <c r="AT1769" s="82"/>
      <c r="AU1769" s="82"/>
      <c r="AV1769" s="82"/>
      <c r="AW1769" s="82"/>
      <c r="AX1769" s="82"/>
      <c r="AY1769" s="82"/>
      <c r="AZ1769" s="82"/>
      <c r="BA1769" s="82"/>
      <c r="BB1769" s="82"/>
      <c r="BC1769" s="82"/>
      <c r="BD1769" s="82"/>
      <c r="BE1769" s="1"/>
      <c r="BF1769" s="1"/>
      <c r="BG1769" s="1"/>
    </row>
    <row r="1770" spans="1:59" ht="16" x14ac:dyDescent="0.2">
      <c r="A1770" s="35"/>
      <c r="B1770" s="11">
        <f>B1769</f>
        <v>59</v>
      </c>
      <c r="C1770" s="12" t="str">
        <f>C1769</f>
        <v>SCI HSR 1</v>
      </c>
      <c r="D1770" s="35"/>
      <c r="E1770" s="35"/>
      <c r="F1770" s="35"/>
      <c r="G1770" s="35"/>
      <c r="H1770" s="35"/>
      <c r="I1770" s="35"/>
      <c r="J1770" s="35"/>
      <c r="K1770" s="35"/>
      <c r="L1770" s="35"/>
      <c r="M1770" s="35"/>
      <c r="N1770" s="35"/>
      <c r="O1770" s="44"/>
      <c r="P1770" s="44"/>
      <c r="Q1770" s="44"/>
      <c r="R1770" s="44"/>
      <c r="S1770" s="44"/>
      <c r="T1770" s="44"/>
      <c r="U1770" s="44"/>
      <c r="V1770" s="44"/>
      <c r="W1770" s="44"/>
      <c r="X1770" s="44"/>
      <c r="Y1770" s="44"/>
      <c r="Z1770" s="44"/>
      <c r="AA1770" s="44"/>
      <c r="AB1770" s="44"/>
      <c r="AC1770" s="44"/>
      <c r="AD1770" s="44"/>
      <c r="AE1770" s="44"/>
      <c r="AF1770" s="44"/>
      <c r="AG1770" s="44"/>
      <c r="AH1770" s="44"/>
      <c r="AI1770" s="44"/>
      <c r="AJ1770" s="44"/>
      <c r="AK1770" s="44"/>
      <c r="AL1770" s="44"/>
      <c r="AM1770" s="44"/>
      <c r="AN1770" s="44"/>
      <c r="AO1770" s="44"/>
      <c r="AP1770" s="44"/>
      <c r="AQ1770" s="44"/>
      <c r="AR1770" s="44"/>
      <c r="AS1770" s="44"/>
      <c r="AT1770" s="44"/>
      <c r="AU1770" s="44"/>
      <c r="AV1770" s="44"/>
      <c r="AW1770" s="44"/>
      <c r="AX1770" s="44"/>
      <c r="AY1770" s="44"/>
      <c r="AZ1770" s="44"/>
      <c r="BA1770" s="44"/>
      <c r="BB1770" s="44"/>
      <c r="BC1770" s="44"/>
      <c r="BD1770" s="44"/>
      <c r="BE1770" s="35"/>
      <c r="BF1770" s="35"/>
      <c r="BG1770" s="35"/>
    </row>
    <row r="1771" spans="1:59" ht="16" x14ac:dyDescent="0.2">
      <c r="B1771" s="11">
        <f t="shared" ref="B1771:C1786" si="1200">B1770</f>
        <v>59</v>
      </c>
      <c r="C1771" s="12" t="str">
        <f t="shared" si="1200"/>
        <v>SCI HSR 1</v>
      </c>
      <c r="D1771" s="13" t="s">
        <v>2</v>
      </c>
      <c r="E1771" s="14" t="s">
        <v>114</v>
      </c>
      <c r="F1771" s="15"/>
      <c r="G1771" s="13" t="s">
        <v>229</v>
      </c>
      <c r="H1771" s="14" t="s">
        <v>99</v>
      </c>
      <c r="I1771" s="14"/>
      <c r="J1771" s="14"/>
      <c r="L1771" s="16" t="s">
        <v>230</v>
      </c>
      <c r="M1771" s="70"/>
      <c r="N1771" s="70"/>
      <c r="O1771" s="17">
        <f>($E1782&gt;0)*($E1776&lt;O$2)*(EDATE($E1776,$E1782)&gt;O$3)*((O$3-O$2+1)/O$4)
+($E1782&gt;0)*($E1776&lt;O$2)*(EDATE($E1776,$E1782)&gt;=O$2)*(EDATE($E1776,$E1782)&lt;=O$3)*((EDATE($E1776,$E1782)-O$2)/O$4)
+($E1782&gt;0)*($E1776&lt;O$2)*(EDATE($E1776,$E1782)&lt;O$2)*(0)
+($E1782&gt;0)*($E1776&gt;=O$2)*($E1776&lt;=O$3)*(EDATE($E1776,$E1782)&gt;=O$2)*(EDATE($E1776,$E1782)&lt;=O$3)*((EDATE($E1776,$E1782)-$E1776+1)/O$4)
+($E1782&gt;0)*($E1776&gt;=O$2)*($E1776&lt;=O$3)*(EDATE($E1776,$E1782)&gt;O$3)*((O$3-$E1776+1)/O$4)
+($E1782&gt;0)*($E1776&gt;O$3)*(0)</f>
        <v>0</v>
      </c>
      <c r="P1771" s="17">
        <f t="shared" ref="P1771:BD1771" si="1201">($E1782&gt;0)*($E1776&lt;P$2)*(EDATE($E1776,$E1782)&gt;P$3)*((P$3-P$2+1)/P$4)
+($E1782&gt;0)*($E1776&lt;P$2)*(EDATE($E1776,$E1782)&gt;=P$2)*(EDATE($E1776,$E1782)&lt;=P$3)*((EDATE($E1776,$E1782)-P$2)/P$4)
+($E1782&gt;0)*($E1776&lt;P$2)*(EDATE($E1776,$E1782)&lt;P$2)*(0)
+($E1782&gt;0)*($E1776&gt;=P$2)*($E1776&lt;=P$3)*(EDATE($E1776,$E1782)&gt;=P$2)*(EDATE($E1776,$E1782)&lt;=P$3)*((EDATE($E1776,$E1782)-$E1776+1)/P$4)
+($E1782&gt;0)*($E1776&gt;=P$2)*($E1776&lt;=P$3)*(EDATE($E1776,$E1782)&gt;P$3)*((P$3-$E1776+1)/P$4)
+($E1782&gt;0)*($E1776&gt;P$3)*(0)</f>
        <v>0</v>
      </c>
      <c r="Q1771" s="17">
        <f t="shared" si="1201"/>
        <v>0</v>
      </c>
      <c r="R1771" s="17">
        <f t="shared" si="1201"/>
        <v>0</v>
      </c>
      <c r="S1771" s="17">
        <f t="shared" si="1201"/>
        <v>0</v>
      </c>
      <c r="T1771" s="17">
        <f t="shared" si="1201"/>
        <v>0</v>
      </c>
      <c r="U1771" s="17">
        <f t="shared" si="1201"/>
        <v>0</v>
      </c>
      <c r="V1771" s="17">
        <f t="shared" si="1201"/>
        <v>0</v>
      </c>
      <c r="W1771" s="17">
        <f t="shared" si="1201"/>
        <v>0</v>
      </c>
      <c r="X1771" s="17">
        <f t="shared" si="1201"/>
        <v>0</v>
      </c>
      <c r="Y1771" s="17">
        <f t="shared" si="1201"/>
        <v>0</v>
      </c>
      <c r="Z1771" s="17">
        <f t="shared" si="1201"/>
        <v>0</v>
      </c>
      <c r="AA1771" s="17">
        <f t="shared" si="1201"/>
        <v>0</v>
      </c>
      <c r="AB1771" s="17">
        <f t="shared" si="1201"/>
        <v>0</v>
      </c>
      <c r="AC1771" s="17">
        <f t="shared" si="1201"/>
        <v>0</v>
      </c>
      <c r="AD1771" s="17">
        <f t="shared" si="1201"/>
        <v>0</v>
      </c>
      <c r="AE1771" s="17">
        <f t="shared" si="1201"/>
        <v>0</v>
      </c>
      <c r="AF1771" s="17">
        <f t="shared" si="1201"/>
        <v>0</v>
      </c>
      <c r="AG1771" s="17">
        <f t="shared" si="1201"/>
        <v>0</v>
      </c>
      <c r="AH1771" s="17">
        <f t="shared" si="1201"/>
        <v>0</v>
      </c>
      <c r="AI1771" s="17">
        <f t="shared" si="1201"/>
        <v>0</v>
      </c>
      <c r="AJ1771" s="17">
        <f t="shared" si="1201"/>
        <v>0</v>
      </c>
      <c r="AK1771" s="17">
        <f t="shared" si="1201"/>
        <v>0</v>
      </c>
      <c r="AL1771" s="17">
        <f t="shared" si="1201"/>
        <v>0</v>
      </c>
      <c r="AM1771" s="17">
        <f t="shared" si="1201"/>
        <v>0</v>
      </c>
      <c r="AN1771" s="17">
        <f t="shared" si="1201"/>
        <v>0</v>
      </c>
      <c r="AO1771" s="17">
        <f t="shared" si="1201"/>
        <v>0</v>
      </c>
      <c r="AP1771" s="17">
        <f t="shared" si="1201"/>
        <v>0</v>
      </c>
      <c r="AQ1771" s="17">
        <f t="shared" si="1201"/>
        <v>0</v>
      </c>
      <c r="AR1771" s="17">
        <f t="shared" si="1201"/>
        <v>0</v>
      </c>
      <c r="AS1771" s="17">
        <f t="shared" si="1201"/>
        <v>0</v>
      </c>
      <c r="AT1771" s="17">
        <f t="shared" si="1201"/>
        <v>0</v>
      </c>
      <c r="AU1771" s="17">
        <f t="shared" si="1201"/>
        <v>0</v>
      </c>
      <c r="AV1771" s="17">
        <f t="shared" si="1201"/>
        <v>0</v>
      </c>
      <c r="AW1771" s="17">
        <f t="shared" si="1201"/>
        <v>0</v>
      </c>
      <c r="AX1771" s="17">
        <f t="shared" si="1201"/>
        <v>0</v>
      </c>
      <c r="AY1771" s="17">
        <f t="shared" si="1201"/>
        <v>0</v>
      </c>
      <c r="AZ1771" s="17">
        <f t="shared" si="1201"/>
        <v>0</v>
      </c>
      <c r="BA1771" s="17">
        <f t="shared" si="1201"/>
        <v>0</v>
      </c>
      <c r="BB1771" s="17">
        <f t="shared" si="1201"/>
        <v>0</v>
      </c>
      <c r="BC1771" s="17">
        <f t="shared" si="1201"/>
        <v>0</v>
      </c>
      <c r="BD1771" s="17">
        <f t="shared" si="1201"/>
        <v>0</v>
      </c>
    </row>
    <row r="1772" spans="1:59" ht="16" x14ac:dyDescent="0.2">
      <c r="B1772" s="11">
        <f t="shared" si="1200"/>
        <v>59</v>
      </c>
      <c r="C1772" s="12" t="str">
        <f t="shared" si="1200"/>
        <v>SCI HSR 1</v>
      </c>
      <c r="D1772" s="13" t="s">
        <v>7</v>
      </c>
      <c r="E1772" s="18">
        <v>94.25</v>
      </c>
      <c r="F1772" s="15"/>
      <c r="G1772" s="13" t="s">
        <v>0</v>
      </c>
      <c r="H1772" s="19">
        <v>71</v>
      </c>
      <c r="I1772" s="13" t="s">
        <v>20</v>
      </c>
      <c r="J1772" s="19">
        <v>94</v>
      </c>
      <c r="L1772" s="20" t="s">
        <v>231</v>
      </c>
      <c r="M1772" s="72"/>
      <c r="N1772" s="72"/>
      <c r="O1772" s="21">
        <f>($H1777&gt;0)*($J1777&lt;O$2)*0
+($H1777&gt;0)*($J1777&gt;=O$2)*($J1777&lt;=O$3)*(($J1777-O$2+1)/O$4)
+($H1777&gt;0)*($J1777&gt;O$3)*($I1777&gt;O$3)*0
+($H1777&gt;0)*($J1777&gt;O$3)*($I1777&lt;=O$3)*($I1777&gt;=O$2)*((O$3-$I1777+1)/O$4)
+($H1777&gt;0)*($J1777&gt;O$3)*($I1777&lt;O$2)*1
+($H1777&gt;0)*($I1777&gt;O$3)*0
+($H1778&gt;0)*($J$2350&lt;O$2)*0
+($H1778&gt;0)*($J1778&gt;=O$2)*($J1778&lt;=O$3)*(($J1778-O$2+1)/O$4)
+($H1778&gt;0)*($J1778&gt;O$3)*($I1778&gt;O$3)*0
+($H1778&gt;0)*($J1778&gt;O$3)*($I1778&lt;=O$3)*($I1778&gt;=O$2)*((O$3-$I1778+1)/O$4)
+($H1778&gt;0)*($J1778&gt;O$3)*($I1778&lt;O$2)*1
+($H1778&gt;0)*($I1778&gt;O$3)*0
+($H1779&gt;0)*($J1779&lt;O$2)*0
+($H1779&gt;0)*($J1779&gt;=O$2)*($J1779&lt;=O$3)*(($J1779-O$2+1)/O$4)
+($H1779&gt;0)*($J1779&gt;O$3)*($I1779&gt;O$3)*0
+($H1779&gt;0)*($J1779&gt;O$3)*($I1779&lt;=O$3)*($I1779&gt;=O$2)*((O$3-$I1779+1)/O$4)
+($H1779&gt;0)*($J1779&gt;O$3)*($I1779&lt;O$2)*1
+($H1779&gt;0)*($I1779&gt;O$3)*0</f>
        <v>0</v>
      </c>
      <c r="P1772" s="21">
        <f t="shared" ref="P1772:BD1772" si="1202">($H1777&gt;0)*($J1777&lt;P$2)*0
+($H1777&gt;0)*($J1777&gt;=P$2)*($J1777&lt;=P$3)*(($J1777-P$2+1)/P$4)
+($H1777&gt;0)*($J1777&gt;P$3)*($I1777&gt;P$3)*0
+($H1777&gt;0)*($J1777&gt;P$3)*($I1777&lt;=P$3)*($I1777&gt;=P$2)*((P$3-$I1777+1)/P$4)
+($H1777&gt;0)*($J1777&gt;P$3)*($I1777&lt;P$2)*1
+($H1777&gt;0)*($I1777&gt;P$3)*0
+($H1778&gt;0)*($J$2350&lt;P$2)*0
+($H1778&gt;0)*($J1778&gt;=P$2)*($J1778&lt;=P$3)*(($J1778-P$2+1)/P$4)
+($H1778&gt;0)*($J1778&gt;P$3)*($I1778&gt;P$3)*0
+($H1778&gt;0)*($J1778&gt;P$3)*($I1778&lt;=P$3)*($I1778&gt;=P$2)*((P$3-$I1778+1)/P$4)
+($H1778&gt;0)*($J1778&gt;P$3)*($I1778&lt;P$2)*1
+($H1778&gt;0)*($I1778&gt;P$3)*0
+($H1779&gt;0)*($J1779&lt;P$2)*0
+($H1779&gt;0)*($J1779&gt;=P$2)*($J1779&lt;=P$3)*(($J1779-P$2+1)/P$4)
+($H1779&gt;0)*($J1779&gt;P$3)*($I1779&gt;P$3)*0
+($H1779&gt;0)*($J1779&gt;P$3)*($I1779&lt;=P$3)*($I1779&gt;=P$2)*((P$3-$I1779+1)/P$4)
+($H1779&gt;0)*($J1779&gt;P$3)*($I1779&lt;P$2)*1
+($H1779&gt;0)*($I1779&gt;P$3)*0</f>
        <v>0</v>
      </c>
      <c r="Q1772" s="21">
        <f t="shared" si="1202"/>
        <v>0</v>
      </c>
      <c r="R1772" s="21">
        <f t="shared" si="1202"/>
        <v>0</v>
      </c>
      <c r="S1772" s="21">
        <f t="shared" si="1202"/>
        <v>0</v>
      </c>
      <c r="T1772" s="21">
        <f t="shared" si="1202"/>
        <v>0</v>
      </c>
      <c r="U1772" s="21">
        <f t="shared" si="1202"/>
        <v>0</v>
      </c>
      <c r="V1772" s="21">
        <f t="shared" si="1202"/>
        <v>0</v>
      </c>
      <c r="W1772" s="21">
        <f t="shared" si="1202"/>
        <v>0</v>
      </c>
      <c r="X1772" s="21">
        <f t="shared" si="1202"/>
        <v>0</v>
      </c>
      <c r="Y1772" s="21">
        <f t="shared" si="1202"/>
        <v>0</v>
      </c>
      <c r="Z1772" s="21">
        <f t="shared" si="1202"/>
        <v>0</v>
      </c>
      <c r="AA1772" s="21">
        <f t="shared" si="1202"/>
        <v>0</v>
      </c>
      <c r="AB1772" s="21">
        <f t="shared" si="1202"/>
        <v>0</v>
      </c>
      <c r="AC1772" s="21">
        <f t="shared" si="1202"/>
        <v>0</v>
      </c>
      <c r="AD1772" s="21">
        <f t="shared" si="1202"/>
        <v>0</v>
      </c>
      <c r="AE1772" s="21">
        <f t="shared" si="1202"/>
        <v>0</v>
      </c>
      <c r="AF1772" s="21">
        <f t="shared" si="1202"/>
        <v>0</v>
      </c>
      <c r="AG1772" s="21">
        <f t="shared" si="1202"/>
        <v>0</v>
      </c>
      <c r="AH1772" s="21">
        <f t="shared" si="1202"/>
        <v>0</v>
      </c>
      <c r="AI1772" s="21">
        <f t="shared" si="1202"/>
        <v>0</v>
      </c>
      <c r="AJ1772" s="21">
        <f t="shared" si="1202"/>
        <v>0</v>
      </c>
      <c r="AK1772" s="21">
        <f t="shared" si="1202"/>
        <v>0</v>
      </c>
      <c r="AL1772" s="21">
        <f t="shared" si="1202"/>
        <v>0</v>
      </c>
      <c r="AM1772" s="21">
        <f t="shared" si="1202"/>
        <v>0</v>
      </c>
      <c r="AN1772" s="21">
        <f t="shared" si="1202"/>
        <v>0</v>
      </c>
      <c r="AO1772" s="21">
        <f t="shared" si="1202"/>
        <v>0</v>
      </c>
      <c r="AP1772" s="21">
        <f t="shared" si="1202"/>
        <v>0</v>
      </c>
      <c r="AQ1772" s="21">
        <f t="shared" si="1202"/>
        <v>0</v>
      </c>
      <c r="AR1772" s="21">
        <f t="shared" si="1202"/>
        <v>0</v>
      </c>
      <c r="AS1772" s="21">
        <f t="shared" si="1202"/>
        <v>0</v>
      </c>
      <c r="AT1772" s="21">
        <f t="shared" si="1202"/>
        <v>0</v>
      </c>
      <c r="AU1772" s="21">
        <f t="shared" si="1202"/>
        <v>0</v>
      </c>
      <c r="AV1772" s="21">
        <f t="shared" si="1202"/>
        <v>0</v>
      </c>
      <c r="AW1772" s="21">
        <f t="shared" si="1202"/>
        <v>0</v>
      </c>
      <c r="AX1772" s="21">
        <f t="shared" si="1202"/>
        <v>0</v>
      </c>
      <c r="AY1772" s="21">
        <f t="shared" si="1202"/>
        <v>0</v>
      </c>
      <c r="AZ1772" s="21">
        <f t="shared" si="1202"/>
        <v>0</v>
      </c>
      <c r="BA1772" s="21">
        <f t="shared" si="1202"/>
        <v>0</v>
      </c>
      <c r="BB1772" s="21">
        <f t="shared" si="1202"/>
        <v>0</v>
      </c>
      <c r="BC1772" s="21">
        <f t="shared" si="1202"/>
        <v>0</v>
      </c>
      <c r="BD1772" s="21">
        <f t="shared" si="1202"/>
        <v>0</v>
      </c>
    </row>
    <row r="1773" spans="1:59" ht="16" x14ac:dyDescent="0.2">
      <c r="B1773" s="11">
        <f t="shared" si="1200"/>
        <v>59</v>
      </c>
      <c r="C1773" s="12" t="str">
        <f t="shared" si="1200"/>
        <v>SCI HSR 1</v>
      </c>
      <c r="D1773" s="13" t="s">
        <v>21</v>
      </c>
      <c r="E1773" s="22">
        <v>0</v>
      </c>
      <c r="F1773" s="15"/>
      <c r="G1773" s="13" t="s">
        <v>22</v>
      </c>
      <c r="H1773" s="22">
        <v>0</v>
      </c>
      <c r="I1773" s="13" t="s">
        <v>23</v>
      </c>
      <c r="J1773" s="22">
        <v>0</v>
      </c>
      <c r="K1773" s="23"/>
      <c r="L1773" s="20" t="s">
        <v>232</v>
      </c>
      <c r="M1773" s="72"/>
      <c r="N1773" s="72"/>
      <c r="O1773" s="21">
        <f>($E1776&lt;=O$3)*($E1776&gt;O$2)*((O$3-$E1776+1)/O$4)
+($E1776&lt;=O$2)*((O$3-O$2+1)/O$4)
+($E1776&gt;O$3)*(0)
-($E1784&lt;=O$3)*($E1784&lt;&gt;0)*($E1784&gt;O$2)*((O$3-$E1784)/O$4)
-($E1784&lt;=O$2)*((O$3-O$2+1)/O$4)
-($E1784&gt;O$3)*(0)</f>
        <v>1</v>
      </c>
      <c r="P1773" s="21">
        <f t="shared" ref="P1773:BD1773" si="1203">($E1776&lt;=P$3)*($E1776&gt;P$2)*((P$3-$E1776+1)/P$4)
+($E1776&lt;=P$2)*((P$3-P$2+1)/P$4)
+($E1776&gt;P$3)*(0)
-($E1784&lt;=P$3)*($E1784&lt;&gt;0)*($E1784&gt;P$2)*((P$3-$E1784)/P$4)
-($E1784&lt;=P$2)*((P$3-P$2+1)/P$4)
-($E1784&gt;P$3)*(0)</f>
        <v>0.67391304347826086</v>
      </c>
      <c r="Q1773" s="21">
        <f t="shared" si="1203"/>
        <v>0</v>
      </c>
      <c r="R1773" s="21">
        <f t="shared" si="1203"/>
        <v>0</v>
      </c>
      <c r="S1773" s="21">
        <f t="shared" si="1203"/>
        <v>0</v>
      </c>
      <c r="T1773" s="21">
        <f t="shared" si="1203"/>
        <v>0</v>
      </c>
      <c r="U1773" s="21">
        <f t="shared" si="1203"/>
        <v>0</v>
      </c>
      <c r="V1773" s="21">
        <f t="shared" si="1203"/>
        <v>0</v>
      </c>
      <c r="W1773" s="21">
        <f t="shared" si="1203"/>
        <v>0</v>
      </c>
      <c r="X1773" s="21">
        <f t="shared" si="1203"/>
        <v>0</v>
      </c>
      <c r="Y1773" s="21">
        <f t="shared" si="1203"/>
        <v>0</v>
      </c>
      <c r="Z1773" s="21">
        <f t="shared" si="1203"/>
        <v>0</v>
      </c>
      <c r="AA1773" s="21">
        <f t="shared" si="1203"/>
        <v>0</v>
      </c>
      <c r="AB1773" s="21">
        <f t="shared" si="1203"/>
        <v>0</v>
      </c>
      <c r="AC1773" s="21">
        <f t="shared" si="1203"/>
        <v>0</v>
      </c>
      <c r="AD1773" s="21">
        <f t="shared" si="1203"/>
        <v>0</v>
      </c>
      <c r="AE1773" s="21">
        <f t="shared" si="1203"/>
        <v>0</v>
      </c>
      <c r="AF1773" s="21">
        <f t="shared" si="1203"/>
        <v>0</v>
      </c>
      <c r="AG1773" s="21">
        <f t="shared" si="1203"/>
        <v>0</v>
      </c>
      <c r="AH1773" s="21">
        <f t="shared" si="1203"/>
        <v>0</v>
      </c>
      <c r="AI1773" s="21">
        <f t="shared" si="1203"/>
        <v>0</v>
      </c>
      <c r="AJ1773" s="21">
        <f t="shared" si="1203"/>
        <v>0</v>
      </c>
      <c r="AK1773" s="21">
        <f t="shared" si="1203"/>
        <v>0</v>
      </c>
      <c r="AL1773" s="21">
        <f t="shared" si="1203"/>
        <v>0</v>
      </c>
      <c r="AM1773" s="21">
        <f t="shared" si="1203"/>
        <v>0</v>
      </c>
      <c r="AN1773" s="21">
        <f t="shared" si="1203"/>
        <v>0</v>
      </c>
      <c r="AO1773" s="21">
        <f t="shared" si="1203"/>
        <v>0</v>
      </c>
      <c r="AP1773" s="21">
        <f t="shared" si="1203"/>
        <v>0</v>
      </c>
      <c r="AQ1773" s="21">
        <f t="shared" si="1203"/>
        <v>0</v>
      </c>
      <c r="AR1773" s="21">
        <f t="shared" si="1203"/>
        <v>0</v>
      </c>
      <c r="AS1773" s="21">
        <f t="shared" si="1203"/>
        <v>0</v>
      </c>
      <c r="AT1773" s="21">
        <f t="shared" si="1203"/>
        <v>0</v>
      </c>
      <c r="AU1773" s="21">
        <f t="shared" si="1203"/>
        <v>0</v>
      </c>
      <c r="AV1773" s="21">
        <f t="shared" si="1203"/>
        <v>0</v>
      </c>
      <c r="AW1773" s="21">
        <f t="shared" si="1203"/>
        <v>0</v>
      </c>
      <c r="AX1773" s="21">
        <f t="shared" si="1203"/>
        <v>0</v>
      </c>
      <c r="AY1773" s="21">
        <f t="shared" si="1203"/>
        <v>0</v>
      </c>
      <c r="AZ1773" s="21">
        <f t="shared" si="1203"/>
        <v>0</v>
      </c>
      <c r="BA1773" s="21">
        <f t="shared" si="1203"/>
        <v>0</v>
      </c>
      <c r="BB1773" s="21">
        <f t="shared" si="1203"/>
        <v>0</v>
      </c>
      <c r="BC1773" s="21">
        <f t="shared" si="1203"/>
        <v>0</v>
      </c>
      <c r="BD1773" s="21">
        <f t="shared" si="1203"/>
        <v>0</v>
      </c>
    </row>
    <row r="1774" spans="1:59" ht="16" x14ac:dyDescent="0.2">
      <c r="B1774" s="11">
        <f t="shared" si="1200"/>
        <v>59</v>
      </c>
      <c r="C1774" s="12" t="str">
        <f t="shared" si="1200"/>
        <v>SCI HSR 1</v>
      </c>
      <c r="D1774" s="13" t="s">
        <v>1</v>
      </c>
      <c r="E1774" s="22">
        <v>461954.99999999994</v>
      </c>
      <c r="F1774" s="15"/>
      <c r="G1774" s="15"/>
      <c r="H1774" s="15"/>
      <c r="I1774" s="15"/>
      <c r="J1774" s="15"/>
      <c r="L1774" s="20" t="s">
        <v>233</v>
      </c>
      <c r="M1774" s="72"/>
      <c r="N1774" s="72"/>
      <c r="O1774" s="21">
        <f>($E1787&gt;O$3)*($E1784&lt;O$2)*((O$3-O$2+1)/O$4)
+($E1787&gt;O$3)*($E1784&gt;=O$2)*($E1784&lt;=O$3)*((O$3-$E1784)/O$4)
+($E1787&gt;O$3)*($E1784&gt;O$3)*(0)
+($E1787&lt;=O$3)*($E1787&gt;=O$2)*($E1784&lt;O$2)*(($E1787-O$2)/O$4)
+($E1787&lt;=O$3)*($E1787&gt;=O$2)*($E1784&lt;=O$3)*($E1784&gt;=O$2)*(($E1787-$E1784)/O$4)
+($E1787&lt;O$2)*(0)</f>
        <v>0</v>
      </c>
      <c r="P1774" s="21">
        <f t="shared" ref="P1774:BD1774" si="1204">($E1787&gt;P$3)*($E1784&lt;P$2)*((P$3-P$2+1)/P$4)
+($E1787&gt;P$3)*($E1784&gt;=P$2)*($E1784&lt;=P$3)*((P$3-$E1784)/P$4)
+($E1787&gt;P$3)*($E1784&gt;P$3)*(0)
+($E1787&lt;=P$3)*($E1787&gt;=P$2)*($E1784&lt;P$2)*(($E1787-P$2)/P$4)
+($E1787&lt;=P$3)*($E1787&gt;=P$2)*($E1784&lt;=P$3)*($E1784&gt;=P$2)*(($E1787-$E1784)/P$4)
+($E1787&lt;P$2)*(0)</f>
        <v>1.0869565217391304E-2</v>
      </c>
      <c r="Q1774" s="21">
        <f t="shared" si="1204"/>
        <v>0</v>
      </c>
      <c r="R1774" s="21">
        <f t="shared" si="1204"/>
        <v>0</v>
      </c>
      <c r="S1774" s="21">
        <f t="shared" si="1204"/>
        <v>0</v>
      </c>
      <c r="T1774" s="21">
        <f t="shared" si="1204"/>
        <v>0</v>
      </c>
      <c r="U1774" s="21">
        <f t="shared" si="1204"/>
        <v>0</v>
      </c>
      <c r="V1774" s="21">
        <f t="shared" si="1204"/>
        <v>0</v>
      </c>
      <c r="W1774" s="21">
        <f t="shared" si="1204"/>
        <v>0</v>
      </c>
      <c r="X1774" s="21">
        <f t="shared" si="1204"/>
        <v>0</v>
      </c>
      <c r="Y1774" s="21">
        <f t="shared" si="1204"/>
        <v>0</v>
      </c>
      <c r="Z1774" s="21">
        <f t="shared" si="1204"/>
        <v>0</v>
      </c>
      <c r="AA1774" s="21">
        <f t="shared" si="1204"/>
        <v>0</v>
      </c>
      <c r="AB1774" s="21">
        <f t="shared" si="1204"/>
        <v>0</v>
      </c>
      <c r="AC1774" s="21">
        <f t="shared" si="1204"/>
        <v>0</v>
      </c>
      <c r="AD1774" s="21">
        <f t="shared" si="1204"/>
        <v>0</v>
      </c>
      <c r="AE1774" s="21">
        <f t="shared" si="1204"/>
        <v>0</v>
      </c>
      <c r="AF1774" s="21">
        <f t="shared" si="1204"/>
        <v>0</v>
      </c>
      <c r="AG1774" s="21">
        <f t="shared" si="1204"/>
        <v>0</v>
      </c>
      <c r="AH1774" s="21">
        <f t="shared" si="1204"/>
        <v>0</v>
      </c>
      <c r="AI1774" s="21">
        <f t="shared" si="1204"/>
        <v>0</v>
      </c>
      <c r="AJ1774" s="21">
        <f t="shared" si="1204"/>
        <v>0</v>
      </c>
      <c r="AK1774" s="21">
        <f t="shared" si="1204"/>
        <v>0</v>
      </c>
      <c r="AL1774" s="21">
        <f t="shared" si="1204"/>
        <v>0</v>
      </c>
      <c r="AM1774" s="21">
        <f t="shared" si="1204"/>
        <v>0</v>
      </c>
      <c r="AN1774" s="21">
        <f t="shared" si="1204"/>
        <v>0</v>
      </c>
      <c r="AO1774" s="21">
        <f t="shared" si="1204"/>
        <v>0</v>
      </c>
      <c r="AP1774" s="21">
        <f t="shared" si="1204"/>
        <v>0</v>
      </c>
      <c r="AQ1774" s="21">
        <f t="shared" si="1204"/>
        <v>0</v>
      </c>
      <c r="AR1774" s="21">
        <f t="shared" si="1204"/>
        <v>0</v>
      </c>
      <c r="AS1774" s="21">
        <f t="shared" si="1204"/>
        <v>0</v>
      </c>
      <c r="AT1774" s="21">
        <f t="shared" si="1204"/>
        <v>0</v>
      </c>
      <c r="AU1774" s="21">
        <f t="shared" si="1204"/>
        <v>0</v>
      </c>
      <c r="AV1774" s="21">
        <f t="shared" si="1204"/>
        <v>0</v>
      </c>
      <c r="AW1774" s="21">
        <f t="shared" si="1204"/>
        <v>0</v>
      </c>
      <c r="AX1774" s="21">
        <f t="shared" si="1204"/>
        <v>0</v>
      </c>
      <c r="AY1774" s="21">
        <f t="shared" si="1204"/>
        <v>0</v>
      </c>
      <c r="AZ1774" s="21">
        <f t="shared" si="1204"/>
        <v>0</v>
      </c>
      <c r="BA1774" s="21">
        <f t="shared" si="1204"/>
        <v>0</v>
      </c>
      <c r="BB1774" s="21">
        <f t="shared" si="1204"/>
        <v>0</v>
      </c>
      <c r="BC1774" s="21">
        <f t="shared" si="1204"/>
        <v>0</v>
      </c>
      <c r="BD1774" s="21">
        <f t="shared" si="1204"/>
        <v>0</v>
      </c>
    </row>
    <row r="1775" spans="1:59" ht="16" x14ac:dyDescent="0.2">
      <c r="B1775" s="11">
        <f t="shared" si="1200"/>
        <v>59</v>
      </c>
      <c r="C1775" s="12" t="str">
        <f t="shared" si="1200"/>
        <v>SCI HSR 1</v>
      </c>
      <c r="K1775" s="24"/>
      <c r="L1775" s="20" t="s">
        <v>234</v>
      </c>
      <c r="M1775" s="72"/>
      <c r="N1775" s="72"/>
      <c r="O1775" s="21">
        <f>($E1790&gt;0)*($E1787&lt;O$2)*(EDATE($E1787,$E1790)&gt;O$3)*((O$3-O$2+1)/O$4)
+($E1790&gt;0)*($E1787&lt;O$2)*(EDATE($E1787,$E1790)&gt;=O$2)*(EDATE($E1787,$E1790)&lt;=O$3)*((EDATE($E1787,$E1790)-O$2)/O$4)
+($E1790&gt;0)*($E1787&lt;O$2)*(EDATE($E1787,$E1790)&lt;O$2)*(0)
+($E1790&gt;0)*($E1787&gt;=O$2)*($E1787&lt;=O$3)*(EDATE($E1787,$E1790)&gt;=O$2)*(EDATE($E1787,$E1790)&lt;=O$3)*((EDATE($E1787,$E1790)-$E1787+1)/O$4)
+($E1790&gt;0)*($E1787&gt;=O$2)*($E1787&lt;=O$3)*(EDATE($E1787,$E1790)&gt;O$3)*((O$3-$E1787+1)/O$4)
+($E1790&gt;0)*($E1787&gt;O$3)*(0)</f>
        <v>0</v>
      </c>
      <c r="P1775" s="21">
        <f t="shared" ref="P1775:BD1775" si="1205">($E1790&gt;0)*($E1787&lt;P$2)*(EDATE($E1787,$E1790)&gt;P$3)*((P$3-P$2+1)/P$4)
+($E1790&gt;0)*($E1787&lt;P$2)*(EDATE($E1787,$E1790)&gt;=P$2)*(EDATE($E1787,$E1790)&lt;=P$3)*((EDATE($E1787,$E1790)-P$2)/P$4)
+($E1790&gt;0)*($E1787&lt;P$2)*(EDATE($E1787,$E1790)&lt;P$2)*(0)
+($E1790&gt;0)*($E1787&gt;=P$2)*($E1787&lt;=P$3)*(EDATE($E1787,$E1790)&gt;=P$2)*(EDATE($E1787,$E1790)&lt;=P$3)*((EDATE($E1787,$E1790)-$E1787+1)/P$4)
+($E1790&gt;0)*($E1787&gt;=P$2)*($E1787&lt;=P$3)*(EDATE($E1787,$E1790)&gt;P$3)*((P$3-$E1787+1)/P$4)
+($E1790&gt;0)*($E1787&gt;P$3)*(0)</f>
        <v>0</v>
      </c>
      <c r="Q1775" s="21">
        <f t="shared" si="1205"/>
        <v>0</v>
      </c>
      <c r="R1775" s="21">
        <f t="shared" si="1205"/>
        <v>0</v>
      </c>
      <c r="S1775" s="21">
        <f t="shared" si="1205"/>
        <v>0</v>
      </c>
      <c r="T1775" s="21">
        <f t="shared" si="1205"/>
        <v>0</v>
      </c>
      <c r="U1775" s="21">
        <f t="shared" si="1205"/>
        <v>0</v>
      </c>
      <c r="V1775" s="21">
        <f t="shared" si="1205"/>
        <v>0</v>
      </c>
      <c r="W1775" s="21">
        <f t="shared" si="1205"/>
        <v>0</v>
      </c>
      <c r="X1775" s="21">
        <f t="shared" si="1205"/>
        <v>0</v>
      </c>
      <c r="Y1775" s="21">
        <f t="shared" si="1205"/>
        <v>0</v>
      </c>
      <c r="Z1775" s="21">
        <f t="shared" si="1205"/>
        <v>0</v>
      </c>
      <c r="AA1775" s="21">
        <f t="shared" si="1205"/>
        <v>0</v>
      </c>
      <c r="AB1775" s="21">
        <f t="shared" si="1205"/>
        <v>0</v>
      </c>
      <c r="AC1775" s="21">
        <f t="shared" si="1205"/>
        <v>0</v>
      </c>
      <c r="AD1775" s="21">
        <f t="shared" si="1205"/>
        <v>0</v>
      </c>
      <c r="AE1775" s="21">
        <f t="shared" si="1205"/>
        <v>0</v>
      </c>
      <c r="AF1775" s="21">
        <f t="shared" si="1205"/>
        <v>0</v>
      </c>
      <c r="AG1775" s="21">
        <f t="shared" si="1205"/>
        <v>0</v>
      </c>
      <c r="AH1775" s="21">
        <f t="shared" si="1205"/>
        <v>0</v>
      </c>
      <c r="AI1775" s="21">
        <f t="shared" si="1205"/>
        <v>0</v>
      </c>
      <c r="AJ1775" s="21">
        <f t="shared" si="1205"/>
        <v>0</v>
      </c>
      <c r="AK1775" s="21">
        <f t="shared" si="1205"/>
        <v>0</v>
      </c>
      <c r="AL1775" s="21">
        <f t="shared" si="1205"/>
        <v>0</v>
      </c>
      <c r="AM1775" s="21">
        <f t="shared" si="1205"/>
        <v>0</v>
      </c>
      <c r="AN1775" s="21">
        <f t="shared" si="1205"/>
        <v>0</v>
      </c>
      <c r="AO1775" s="21">
        <f t="shared" si="1205"/>
        <v>0</v>
      </c>
      <c r="AP1775" s="21">
        <f t="shared" si="1205"/>
        <v>0</v>
      </c>
      <c r="AQ1775" s="21">
        <f t="shared" si="1205"/>
        <v>0</v>
      </c>
      <c r="AR1775" s="21">
        <f t="shared" si="1205"/>
        <v>0</v>
      </c>
      <c r="AS1775" s="21">
        <f t="shared" si="1205"/>
        <v>0</v>
      </c>
      <c r="AT1775" s="21">
        <f t="shared" si="1205"/>
        <v>0</v>
      </c>
      <c r="AU1775" s="21">
        <f t="shared" si="1205"/>
        <v>0</v>
      </c>
      <c r="AV1775" s="21">
        <f t="shared" si="1205"/>
        <v>0</v>
      </c>
      <c r="AW1775" s="21">
        <f t="shared" si="1205"/>
        <v>0</v>
      </c>
      <c r="AX1775" s="21">
        <f t="shared" si="1205"/>
        <v>0</v>
      </c>
      <c r="AY1775" s="21">
        <f t="shared" si="1205"/>
        <v>0</v>
      </c>
      <c r="AZ1775" s="21">
        <f t="shared" si="1205"/>
        <v>0</v>
      </c>
      <c r="BA1775" s="21">
        <f t="shared" si="1205"/>
        <v>0</v>
      </c>
      <c r="BB1775" s="21">
        <f t="shared" si="1205"/>
        <v>0</v>
      </c>
      <c r="BC1775" s="21">
        <f t="shared" si="1205"/>
        <v>0</v>
      </c>
      <c r="BD1775" s="21">
        <f t="shared" si="1205"/>
        <v>0</v>
      </c>
    </row>
    <row r="1776" spans="1:59" ht="16" x14ac:dyDescent="0.2">
      <c r="B1776" s="11">
        <f t="shared" si="1200"/>
        <v>59</v>
      </c>
      <c r="C1776" s="12" t="str">
        <f t="shared" si="1200"/>
        <v>SCI HSR 1</v>
      </c>
      <c r="D1776" s="25" t="s">
        <v>235</v>
      </c>
      <c r="E1776" s="26">
        <v>41548</v>
      </c>
      <c r="F1776" s="15"/>
      <c r="G1776" s="25" t="s">
        <v>236</v>
      </c>
      <c r="H1776" s="25" t="s">
        <v>237</v>
      </c>
      <c r="I1776" s="25" t="s">
        <v>238</v>
      </c>
      <c r="J1776" s="25" t="s">
        <v>239</v>
      </c>
      <c r="K1776" s="24"/>
      <c r="L1776" s="27" t="s">
        <v>240</v>
      </c>
      <c r="M1776" s="83"/>
      <c r="N1776" s="83"/>
      <c r="O1776" s="28">
        <f>($H1788&gt;0)*($J1788&lt;O$2)*0
+($H1788&gt;0)*($J1788&gt;=O$2)*($J1788&lt;=O$3)*(($J1788-O$2+1)/O$4)
+($H1788&gt;0)*($J1788&gt;O$3)*($I1788&gt;O$3)*0
+($H1788&gt;0)*($J1788&gt;O$3)*($I1788&lt;=O$3)*($I1788&gt;=O$2)*((O$3-$I1788+1)/O$4)
+($H1788&gt;0)*($J1788&gt;O$3)*($I1788&lt;O$2)*1
+($H1788&gt;0)*($I1788&gt;O$3)*0
+($H1789&gt;0)*($J1789&lt;O$2)*0
+($H1789&gt;0)*($J1789&gt;=O$2)*($J1789&lt;=O$3)*(($J1789-O$2+1)/O$4)
+($H1789&gt;0)*($J1789&gt;O$3)*($I1789&gt;O$3)*0
+($H1789&gt;0)*($J1789&gt;O$3)*($I1789&lt;=O$3)*($I1789&gt;=O$2)*((O$3-$I1789+1)/O$4)
+($H1789&gt;0)*($J1789&gt;O$3)*($I1789&lt;O$2)*1
+($H1789&gt;0)*($I1789&gt;O$3)*0
+($H1790&gt;0)*($J1790&lt;O$2)*0
+($H1790&gt;0)*($J1790&gt;=O$2)*($J1790&lt;=O$3)*(($J1790-O$2+1)/O$4)
+($H1790&gt;0)*($J1790&gt;O$3)*($I1790&gt;O$3)*0
+($H1790&gt;0)*($J1790&gt;O$3)*($I1790&lt;=O$3)*($I1790&gt;=O$2)*((O$3-$I1790+1)/O$4)
+($H1790&gt;0)*($J1790&gt;O$3)*($I1790&lt;O$2)*1
+($H1790&gt;0)*($I1790&gt;O$3)*0</f>
        <v>0</v>
      </c>
      <c r="P1776" s="28">
        <f t="shared" ref="P1776:BD1776" si="1206">($H1788&gt;0)*($J1788&lt;P$2)*0
+($H1788&gt;0)*($J1788&gt;=P$2)*($J1788&lt;=P$3)*(($J1788-P$2+1)/P$4)
+($H1788&gt;0)*($J1788&gt;P$3)*($I1788&gt;P$3)*0
+($H1788&gt;0)*($J1788&gt;P$3)*($I1788&lt;=P$3)*($I1788&gt;=P$2)*((P$3-$I1788+1)/P$4)
+($H1788&gt;0)*($J1788&gt;P$3)*($I1788&lt;P$2)*1
+($H1788&gt;0)*($I1788&gt;P$3)*0
+($H1789&gt;0)*($J1789&lt;P$2)*0
+($H1789&gt;0)*($J1789&gt;=P$2)*($J1789&lt;=P$3)*(($J1789-P$2+1)/P$4)
+($H1789&gt;0)*($J1789&gt;P$3)*($I1789&gt;P$3)*0
+($H1789&gt;0)*($J1789&gt;P$3)*($I1789&lt;=P$3)*($I1789&gt;=P$2)*((P$3-$I1789+1)/P$4)
+($H1789&gt;0)*($J1789&gt;P$3)*($I1789&lt;P$2)*1
+($H1789&gt;0)*($I1789&gt;P$3)*0
+($H1790&gt;0)*($J1790&lt;P$2)*0
+($H1790&gt;0)*($J1790&gt;=P$2)*($J1790&lt;=P$3)*(($J1790-P$2+1)/P$4)
+($H1790&gt;0)*($J1790&gt;P$3)*($I1790&gt;P$3)*0
+($H1790&gt;0)*($J1790&gt;P$3)*($I1790&lt;=P$3)*($I1790&gt;=P$2)*((P$3-$I1790+1)/P$4)
+($H1790&gt;0)*($J1790&gt;P$3)*($I1790&lt;P$2)*1
+($H1790&gt;0)*($I1790&gt;P$3)*0</f>
        <v>0.32608695652173914</v>
      </c>
      <c r="Q1776" s="28">
        <f t="shared" si="1206"/>
        <v>1</v>
      </c>
      <c r="R1776" s="28">
        <f t="shared" si="1206"/>
        <v>1</v>
      </c>
      <c r="S1776" s="28">
        <f t="shared" si="1206"/>
        <v>1</v>
      </c>
      <c r="T1776" s="28">
        <f t="shared" si="1206"/>
        <v>1</v>
      </c>
      <c r="U1776" s="28">
        <f t="shared" si="1206"/>
        <v>1</v>
      </c>
      <c r="V1776" s="28">
        <f t="shared" si="1206"/>
        <v>1</v>
      </c>
      <c r="W1776" s="28">
        <f t="shared" si="1206"/>
        <v>1</v>
      </c>
      <c r="X1776" s="28">
        <f t="shared" si="1206"/>
        <v>1</v>
      </c>
      <c r="Y1776" s="28">
        <f t="shared" si="1206"/>
        <v>1</v>
      </c>
      <c r="Z1776" s="28">
        <f t="shared" si="1206"/>
        <v>1</v>
      </c>
      <c r="AA1776" s="28">
        <f t="shared" si="1206"/>
        <v>1</v>
      </c>
      <c r="AB1776" s="28">
        <f t="shared" si="1206"/>
        <v>0.67391304347826086</v>
      </c>
      <c r="AC1776" s="28">
        <f t="shared" si="1206"/>
        <v>0</v>
      </c>
      <c r="AD1776" s="28">
        <f t="shared" si="1206"/>
        <v>0</v>
      </c>
      <c r="AE1776" s="28">
        <f t="shared" si="1206"/>
        <v>0</v>
      </c>
      <c r="AF1776" s="28">
        <f t="shared" si="1206"/>
        <v>0</v>
      </c>
      <c r="AG1776" s="28">
        <f t="shared" si="1206"/>
        <v>0</v>
      </c>
      <c r="AH1776" s="28">
        <f t="shared" si="1206"/>
        <v>0</v>
      </c>
      <c r="AI1776" s="28">
        <f t="shared" si="1206"/>
        <v>0</v>
      </c>
      <c r="AJ1776" s="28">
        <f t="shared" si="1206"/>
        <v>0</v>
      </c>
      <c r="AK1776" s="28">
        <f t="shared" si="1206"/>
        <v>0</v>
      </c>
      <c r="AL1776" s="28">
        <f t="shared" si="1206"/>
        <v>0</v>
      </c>
      <c r="AM1776" s="28">
        <f t="shared" si="1206"/>
        <v>0</v>
      </c>
      <c r="AN1776" s="28">
        <f t="shared" si="1206"/>
        <v>0</v>
      </c>
      <c r="AO1776" s="28">
        <f t="shared" si="1206"/>
        <v>0</v>
      </c>
      <c r="AP1776" s="28">
        <f t="shared" si="1206"/>
        <v>0</v>
      </c>
      <c r="AQ1776" s="28">
        <f t="shared" si="1206"/>
        <v>0</v>
      </c>
      <c r="AR1776" s="28">
        <f t="shared" si="1206"/>
        <v>0</v>
      </c>
      <c r="AS1776" s="28">
        <f t="shared" si="1206"/>
        <v>0</v>
      </c>
      <c r="AT1776" s="28">
        <f t="shared" si="1206"/>
        <v>0</v>
      </c>
      <c r="AU1776" s="28">
        <f t="shared" si="1206"/>
        <v>0</v>
      </c>
      <c r="AV1776" s="28">
        <f t="shared" si="1206"/>
        <v>0</v>
      </c>
      <c r="AW1776" s="28">
        <f t="shared" si="1206"/>
        <v>0</v>
      </c>
      <c r="AX1776" s="28">
        <f t="shared" si="1206"/>
        <v>0</v>
      </c>
      <c r="AY1776" s="28">
        <f t="shared" si="1206"/>
        <v>0</v>
      </c>
      <c r="AZ1776" s="28">
        <f t="shared" si="1206"/>
        <v>0</v>
      </c>
      <c r="BA1776" s="28">
        <f t="shared" si="1206"/>
        <v>0</v>
      </c>
      <c r="BB1776" s="28">
        <f t="shared" si="1206"/>
        <v>0</v>
      </c>
      <c r="BC1776" s="28">
        <f t="shared" si="1206"/>
        <v>0</v>
      </c>
      <c r="BD1776" s="28">
        <f t="shared" si="1206"/>
        <v>0</v>
      </c>
    </row>
    <row r="1777" spans="1:59" ht="16" x14ac:dyDescent="0.2">
      <c r="B1777" s="11">
        <f t="shared" si="1200"/>
        <v>59</v>
      </c>
      <c r="C1777" s="12" t="str">
        <f t="shared" si="1200"/>
        <v>SCI HSR 1</v>
      </c>
      <c r="D1777" s="25" t="s">
        <v>241</v>
      </c>
      <c r="E1777" s="29">
        <v>156000</v>
      </c>
      <c r="F1777" s="15"/>
      <c r="G1777" s="30" t="s">
        <v>10</v>
      </c>
      <c r="H1777" s="31">
        <v>0</v>
      </c>
      <c r="I1777" s="32">
        <v>0</v>
      </c>
      <c r="J1777" s="32">
        <v>0</v>
      </c>
      <c r="K1777" s="24"/>
      <c r="L1777" s="33" t="s">
        <v>242</v>
      </c>
      <c r="M1777" s="73"/>
      <c r="N1777" s="73"/>
      <c r="O1777" s="34">
        <f>($E1787&lt;=O$3)*($E1787&gt;O$2)*((O$3-$E1787+1)/O$4)
+($E1787&lt;=O$2)*((O$3-O$2+1)/O$4)
+($E1787&gt;O$3)*(0)</f>
        <v>0</v>
      </c>
      <c r="P1777" s="34">
        <f t="shared" ref="P1777:BD1777" si="1207">($E1787&lt;=P$3)*($E1787&gt;P$2)*((P$3-$E1787+1)/P$4)
+($E1787&lt;=P$2)*((P$3-P$2+1)/P$4)
+($E1787&gt;P$3)*(0)</f>
        <v>0.32608695652173914</v>
      </c>
      <c r="Q1777" s="34">
        <f t="shared" si="1207"/>
        <v>1</v>
      </c>
      <c r="R1777" s="34">
        <f t="shared" si="1207"/>
        <v>1</v>
      </c>
      <c r="S1777" s="34">
        <f t="shared" si="1207"/>
        <v>1</v>
      </c>
      <c r="T1777" s="34">
        <f t="shared" si="1207"/>
        <v>1</v>
      </c>
      <c r="U1777" s="34">
        <f t="shared" si="1207"/>
        <v>1</v>
      </c>
      <c r="V1777" s="34">
        <f t="shared" si="1207"/>
        <v>1</v>
      </c>
      <c r="W1777" s="34">
        <f t="shared" si="1207"/>
        <v>1</v>
      </c>
      <c r="X1777" s="34">
        <f t="shared" si="1207"/>
        <v>1</v>
      </c>
      <c r="Y1777" s="34">
        <f t="shared" si="1207"/>
        <v>1</v>
      </c>
      <c r="Z1777" s="34">
        <f t="shared" si="1207"/>
        <v>1</v>
      </c>
      <c r="AA1777" s="34">
        <f t="shared" si="1207"/>
        <v>1</v>
      </c>
      <c r="AB1777" s="34">
        <f t="shared" si="1207"/>
        <v>1</v>
      </c>
      <c r="AC1777" s="34">
        <f t="shared" si="1207"/>
        <v>1</v>
      </c>
      <c r="AD1777" s="34">
        <f t="shared" si="1207"/>
        <v>1</v>
      </c>
      <c r="AE1777" s="34">
        <f t="shared" si="1207"/>
        <v>1</v>
      </c>
      <c r="AF1777" s="34">
        <f t="shared" si="1207"/>
        <v>1</v>
      </c>
      <c r="AG1777" s="34">
        <f t="shared" si="1207"/>
        <v>1</v>
      </c>
      <c r="AH1777" s="34">
        <f t="shared" si="1207"/>
        <v>1</v>
      </c>
      <c r="AI1777" s="34">
        <f t="shared" si="1207"/>
        <v>1</v>
      </c>
      <c r="AJ1777" s="34">
        <f t="shared" si="1207"/>
        <v>1</v>
      </c>
      <c r="AK1777" s="34">
        <f t="shared" si="1207"/>
        <v>1</v>
      </c>
      <c r="AL1777" s="34">
        <f t="shared" si="1207"/>
        <v>1</v>
      </c>
      <c r="AM1777" s="34">
        <f t="shared" si="1207"/>
        <v>1</v>
      </c>
      <c r="AN1777" s="34">
        <f t="shared" si="1207"/>
        <v>1</v>
      </c>
      <c r="AO1777" s="34">
        <f t="shared" si="1207"/>
        <v>1</v>
      </c>
      <c r="AP1777" s="34">
        <f t="shared" si="1207"/>
        <v>1</v>
      </c>
      <c r="AQ1777" s="34">
        <f t="shared" si="1207"/>
        <v>1</v>
      </c>
      <c r="AR1777" s="34">
        <f t="shared" si="1207"/>
        <v>1</v>
      </c>
      <c r="AS1777" s="34">
        <f t="shared" si="1207"/>
        <v>1</v>
      </c>
      <c r="AT1777" s="34">
        <f t="shared" si="1207"/>
        <v>1</v>
      </c>
      <c r="AU1777" s="34">
        <f t="shared" si="1207"/>
        <v>1</v>
      </c>
      <c r="AV1777" s="34">
        <f t="shared" si="1207"/>
        <v>1</v>
      </c>
      <c r="AW1777" s="34">
        <f t="shared" si="1207"/>
        <v>1</v>
      </c>
      <c r="AX1777" s="34">
        <f t="shared" si="1207"/>
        <v>1</v>
      </c>
      <c r="AY1777" s="34">
        <f t="shared" si="1207"/>
        <v>1</v>
      </c>
      <c r="AZ1777" s="34">
        <f t="shared" si="1207"/>
        <v>1</v>
      </c>
      <c r="BA1777" s="34">
        <f t="shared" si="1207"/>
        <v>1</v>
      </c>
      <c r="BB1777" s="34">
        <f t="shared" si="1207"/>
        <v>1</v>
      </c>
      <c r="BC1777" s="34">
        <f t="shared" si="1207"/>
        <v>1</v>
      </c>
      <c r="BD1777" s="34">
        <f t="shared" si="1207"/>
        <v>1</v>
      </c>
    </row>
    <row r="1778" spans="1:59" ht="16" x14ac:dyDescent="0.2">
      <c r="A1778" s="35"/>
      <c r="B1778" s="11">
        <f t="shared" si="1200"/>
        <v>59</v>
      </c>
      <c r="C1778" s="12" t="str">
        <f t="shared" si="1200"/>
        <v>SCI HSR 1</v>
      </c>
      <c r="D1778" s="25" t="s">
        <v>243</v>
      </c>
      <c r="E1778" s="29">
        <v>160000</v>
      </c>
      <c r="F1778" s="15"/>
      <c r="G1778" s="30" t="s">
        <v>11</v>
      </c>
      <c r="H1778" s="31">
        <v>0</v>
      </c>
      <c r="I1778" s="32">
        <v>0</v>
      </c>
      <c r="J1778" s="32">
        <v>0</v>
      </c>
      <c r="K1778" s="35"/>
      <c r="M1778" s="84">
        <v>41548</v>
      </c>
      <c r="O1778" s="15"/>
      <c r="P1778" s="15"/>
      <c r="Q1778" s="15"/>
      <c r="R1778" s="15"/>
      <c r="S1778" s="15"/>
      <c r="T1778" s="15"/>
      <c r="U1778" s="15"/>
      <c r="V1778" s="15"/>
      <c r="W1778" s="15"/>
      <c r="X1778" s="15"/>
      <c r="Y1778" s="15"/>
      <c r="Z1778" s="15"/>
      <c r="AA1778" s="15"/>
      <c r="AB1778" s="15"/>
      <c r="AC1778" s="15"/>
      <c r="AD1778" s="15"/>
      <c r="AE1778" s="15"/>
      <c r="AF1778" s="15"/>
      <c r="AG1778" s="15"/>
      <c r="AH1778" s="15"/>
      <c r="AI1778" s="15"/>
      <c r="AJ1778" s="15"/>
      <c r="AK1778" s="15"/>
      <c r="AL1778" s="15"/>
      <c r="AM1778" s="15"/>
      <c r="AN1778" s="15"/>
      <c r="AO1778" s="15"/>
      <c r="AP1778" s="15"/>
      <c r="AQ1778" s="15"/>
      <c r="AR1778" s="15"/>
      <c r="AS1778" s="15"/>
      <c r="AT1778" s="15"/>
      <c r="AU1778" s="15"/>
      <c r="AV1778" s="15"/>
      <c r="AW1778" s="15"/>
      <c r="AX1778" s="15"/>
      <c r="AY1778" s="15"/>
      <c r="AZ1778" s="15"/>
      <c r="BA1778" s="15"/>
      <c r="BB1778" s="15"/>
      <c r="BC1778" s="15"/>
      <c r="BD1778" s="15"/>
      <c r="BE1778" s="35"/>
      <c r="BF1778" s="35"/>
      <c r="BG1778" s="35"/>
    </row>
    <row r="1779" spans="1:59" ht="16" x14ac:dyDescent="0.2">
      <c r="B1779" s="11">
        <f t="shared" si="1200"/>
        <v>59</v>
      </c>
      <c r="C1779" s="12" t="str">
        <f t="shared" si="1200"/>
        <v>SCI HSR 1</v>
      </c>
      <c r="D1779" s="25" t="s">
        <v>244</v>
      </c>
      <c r="E1779" s="29">
        <v>160000</v>
      </c>
      <c r="F1779" s="15"/>
      <c r="G1779" s="36" t="s">
        <v>12</v>
      </c>
      <c r="H1779" s="31">
        <v>0</v>
      </c>
      <c r="I1779" s="32">
        <v>0</v>
      </c>
      <c r="J1779" s="32">
        <v>0</v>
      </c>
      <c r="K1779" s="24"/>
      <c r="L1779" s="37" t="s">
        <v>245</v>
      </c>
      <c r="M1779" s="74">
        <v>1</v>
      </c>
      <c r="N1779" s="74">
        <v>1</v>
      </c>
      <c r="O1779" s="38">
        <v>1</v>
      </c>
      <c r="P1779" s="38">
        <v>1.02</v>
      </c>
      <c r="Q1779" s="38">
        <v>1.02</v>
      </c>
      <c r="R1779" s="38">
        <v>1.02</v>
      </c>
      <c r="S1779" s="38">
        <v>1.02</v>
      </c>
      <c r="T1779" s="38">
        <v>1.0302</v>
      </c>
      <c r="U1779" s="38">
        <v>1.0302</v>
      </c>
      <c r="V1779" s="38">
        <v>1.0302</v>
      </c>
      <c r="W1779" s="38">
        <v>1.0302</v>
      </c>
      <c r="X1779" s="38">
        <v>1.040502</v>
      </c>
      <c r="Y1779" s="38">
        <v>1.040502</v>
      </c>
      <c r="Z1779" s="38">
        <v>1.040502</v>
      </c>
      <c r="AA1779" s="38">
        <v>1.040502</v>
      </c>
      <c r="AB1779" s="38">
        <v>1.0509070200000001</v>
      </c>
      <c r="AC1779" s="38">
        <v>1.0509070200000001</v>
      </c>
      <c r="AD1779" s="38">
        <v>1.0509070200000001</v>
      </c>
      <c r="AE1779" s="38">
        <v>1.0509070200000001</v>
      </c>
      <c r="AF1779" s="38">
        <v>1.0614160902000001</v>
      </c>
      <c r="AG1779" s="38">
        <v>1.0614160902000001</v>
      </c>
      <c r="AH1779" s="38">
        <v>1.0614160902000001</v>
      </c>
      <c r="AI1779" s="38">
        <v>1.0614160902000001</v>
      </c>
      <c r="AJ1779" s="38">
        <v>1.0720302511020001</v>
      </c>
      <c r="AK1779" s="38">
        <v>1.0720302511020001</v>
      </c>
      <c r="AL1779" s="38">
        <v>1.0720302511020001</v>
      </c>
      <c r="AM1779" s="38">
        <v>1.0720302511020001</v>
      </c>
      <c r="AN1779" s="38">
        <v>1.0827505536130202</v>
      </c>
      <c r="AO1779" s="38">
        <v>1.0827505536130202</v>
      </c>
      <c r="AP1779" s="38">
        <v>1.0827505536130202</v>
      </c>
      <c r="AQ1779" s="38">
        <v>1.0827505536130202</v>
      </c>
      <c r="AR1779" s="38">
        <v>1.0935780591491504</v>
      </c>
      <c r="AS1779" s="38">
        <v>1.0935780591491504</v>
      </c>
      <c r="AT1779" s="38">
        <v>1.0935780591491504</v>
      </c>
      <c r="AU1779" s="38">
        <v>1.0935780591491504</v>
      </c>
      <c r="AV1779" s="38">
        <v>1.104513839740642</v>
      </c>
      <c r="AW1779" s="38">
        <v>1.104513839740642</v>
      </c>
      <c r="AX1779" s="38">
        <v>1.104513839740642</v>
      </c>
      <c r="AY1779" s="38">
        <v>1.104513839740642</v>
      </c>
      <c r="AZ1779" s="38">
        <v>1.1155589781380484</v>
      </c>
      <c r="BA1779" s="38">
        <v>1.1155589781380484</v>
      </c>
      <c r="BB1779" s="38">
        <v>1.1155589781380484</v>
      </c>
      <c r="BC1779" s="38">
        <v>1.1155589781380484</v>
      </c>
      <c r="BD1779" s="38">
        <v>1.1267145679194288</v>
      </c>
    </row>
    <row r="1780" spans="1:59" ht="16" x14ac:dyDescent="0.2">
      <c r="B1780" s="11">
        <f t="shared" si="1200"/>
        <v>59</v>
      </c>
      <c r="C1780" s="12" t="str">
        <f t="shared" si="1200"/>
        <v>SCI HSR 1</v>
      </c>
      <c r="D1780" s="25" t="s">
        <v>25</v>
      </c>
      <c r="E1780" s="39" t="s">
        <v>30</v>
      </c>
      <c r="F1780" s="15"/>
      <c r="K1780" s="24"/>
      <c r="L1780" s="16" t="s">
        <v>246</v>
      </c>
      <c r="M1780" s="70"/>
      <c r="N1780" s="70"/>
      <c r="O1780" s="40">
        <f>O1773*$E1777/4+O1777*$E1788/4</f>
        <v>39000</v>
      </c>
      <c r="P1780" s="40">
        <f t="shared" ref="P1780:BD1780" si="1208">P1773*$E1777/4+P1777*$E1788/4</f>
        <v>54815.217391304352</v>
      </c>
      <c r="Q1780" s="40">
        <f t="shared" si="1208"/>
        <v>87500</v>
      </c>
      <c r="R1780" s="40">
        <f t="shared" si="1208"/>
        <v>87500</v>
      </c>
      <c r="S1780" s="40">
        <f t="shared" si="1208"/>
        <v>87500</v>
      </c>
      <c r="T1780" s="40">
        <f t="shared" si="1208"/>
        <v>87500</v>
      </c>
      <c r="U1780" s="40">
        <f t="shared" si="1208"/>
        <v>87500</v>
      </c>
      <c r="V1780" s="40">
        <f t="shared" si="1208"/>
        <v>87500</v>
      </c>
      <c r="W1780" s="40">
        <f t="shared" si="1208"/>
        <v>87500</v>
      </c>
      <c r="X1780" s="40">
        <f t="shared" si="1208"/>
        <v>87500</v>
      </c>
      <c r="Y1780" s="40">
        <f t="shared" si="1208"/>
        <v>87500</v>
      </c>
      <c r="Z1780" s="40">
        <f t="shared" si="1208"/>
        <v>87500</v>
      </c>
      <c r="AA1780" s="40">
        <f t="shared" si="1208"/>
        <v>87500</v>
      </c>
      <c r="AB1780" s="40">
        <f t="shared" si="1208"/>
        <v>87500</v>
      </c>
      <c r="AC1780" s="40">
        <f t="shared" si="1208"/>
        <v>87500</v>
      </c>
      <c r="AD1780" s="40">
        <f t="shared" si="1208"/>
        <v>87500</v>
      </c>
      <c r="AE1780" s="40">
        <f t="shared" si="1208"/>
        <v>87500</v>
      </c>
      <c r="AF1780" s="40">
        <f t="shared" si="1208"/>
        <v>87500</v>
      </c>
      <c r="AG1780" s="40">
        <f t="shared" si="1208"/>
        <v>87500</v>
      </c>
      <c r="AH1780" s="40">
        <f t="shared" si="1208"/>
        <v>87500</v>
      </c>
      <c r="AI1780" s="40">
        <f t="shared" si="1208"/>
        <v>87500</v>
      </c>
      <c r="AJ1780" s="40">
        <f t="shared" si="1208"/>
        <v>87500</v>
      </c>
      <c r="AK1780" s="40">
        <f t="shared" si="1208"/>
        <v>87500</v>
      </c>
      <c r="AL1780" s="40">
        <f t="shared" si="1208"/>
        <v>87500</v>
      </c>
      <c r="AM1780" s="40">
        <f t="shared" si="1208"/>
        <v>87500</v>
      </c>
      <c r="AN1780" s="40">
        <f t="shared" si="1208"/>
        <v>87500</v>
      </c>
      <c r="AO1780" s="40">
        <f t="shared" si="1208"/>
        <v>87500</v>
      </c>
      <c r="AP1780" s="40">
        <f t="shared" si="1208"/>
        <v>87500</v>
      </c>
      <c r="AQ1780" s="40">
        <f t="shared" si="1208"/>
        <v>87500</v>
      </c>
      <c r="AR1780" s="40">
        <f t="shared" si="1208"/>
        <v>87500</v>
      </c>
      <c r="AS1780" s="40">
        <f t="shared" si="1208"/>
        <v>87500</v>
      </c>
      <c r="AT1780" s="40">
        <f t="shared" si="1208"/>
        <v>87500</v>
      </c>
      <c r="AU1780" s="40">
        <f t="shared" si="1208"/>
        <v>87500</v>
      </c>
      <c r="AV1780" s="40">
        <f t="shared" si="1208"/>
        <v>87500</v>
      </c>
      <c r="AW1780" s="40">
        <f t="shared" si="1208"/>
        <v>87500</v>
      </c>
      <c r="AX1780" s="40">
        <f t="shared" si="1208"/>
        <v>87500</v>
      </c>
      <c r="AY1780" s="40">
        <f t="shared" si="1208"/>
        <v>87500</v>
      </c>
      <c r="AZ1780" s="40">
        <f t="shared" si="1208"/>
        <v>87500</v>
      </c>
      <c r="BA1780" s="40">
        <f t="shared" si="1208"/>
        <v>87500</v>
      </c>
      <c r="BB1780" s="40">
        <f t="shared" si="1208"/>
        <v>87500</v>
      </c>
      <c r="BC1780" s="40">
        <f t="shared" si="1208"/>
        <v>87500</v>
      </c>
      <c r="BD1780" s="40">
        <f t="shared" si="1208"/>
        <v>87500</v>
      </c>
    </row>
    <row r="1781" spans="1:59" ht="16" x14ac:dyDescent="0.2">
      <c r="B1781" s="11">
        <f t="shared" si="1200"/>
        <v>59</v>
      </c>
      <c r="C1781" s="12" t="str">
        <f t="shared" si="1200"/>
        <v>SCI HSR 1</v>
      </c>
      <c r="D1781" s="25" t="s">
        <v>247</v>
      </c>
      <c r="E1781" s="39" t="s">
        <v>248</v>
      </c>
      <c r="F1781" s="15"/>
      <c r="G1781" s="25" t="s">
        <v>249</v>
      </c>
      <c r="H1781" s="26">
        <v>44834</v>
      </c>
      <c r="I1781" s="25" t="s">
        <v>239</v>
      </c>
      <c r="J1781" s="26">
        <v>44834</v>
      </c>
      <c r="K1781" s="24"/>
      <c r="L1781" s="20" t="s">
        <v>250</v>
      </c>
      <c r="M1781" s="72"/>
      <c r="N1781" s="72"/>
      <c r="O1781" s="41">
        <f>IF($E1787&gt;=O$3,IF(O$3&lt;=($E1776+365),O1780,IFERROR(O1773*$E1778/4*O1779+
$E1788*O1777/4*IFERROR(O1779/$E1789,0),0)),IF(O$3&lt;=($E1787+365),O1773*$E1778/4*O1779+$E1788*O1777/4*IFERROR(O1779/$E1789,0),IFERROR($E1788*O1777/4*IFERROR(O1779/$E1789,0),0)))</f>
        <v>40000</v>
      </c>
      <c r="P1781" s="41">
        <f t="shared" ref="P1781:BD1781" si="1209">IF($E1787&gt;=P$3,IF(P$3&lt;=($E1776+365),P1780,IFERROR(P1773*$E1778/4*P1779+
$E1788*P1777/4*IFERROR(P1779/$E1789,0),0)),IF(P$3&lt;=($E1787+365),P1773*$E1778/4*P1779+$E1788*P1777/4*IFERROR(P1779/$E1789,0),IFERROR($E1788*P1777/4*IFERROR(P1779/$E1789,0),0)))</f>
        <v>56028.260869565216</v>
      </c>
      <c r="Q1781" s="41">
        <f t="shared" si="1209"/>
        <v>87500</v>
      </c>
      <c r="R1781" s="41">
        <f t="shared" si="1209"/>
        <v>87500</v>
      </c>
      <c r="S1781" s="41">
        <f t="shared" si="1209"/>
        <v>87500</v>
      </c>
      <c r="T1781" s="41">
        <f t="shared" si="1209"/>
        <v>88375</v>
      </c>
      <c r="U1781" s="41">
        <f t="shared" si="1209"/>
        <v>88375</v>
      </c>
      <c r="V1781" s="41">
        <f t="shared" si="1209"/>
        <v>88375</v>
      </c>
      <c r="W1781" s="41">
        <f t="shared" si="1209"/>
        <v>88375</v>
      </c>
      <c r="X1781" s="41">
        <f t="shared" si="1209"/>
        <v>89258.75</v>
      </c>
      <c r="Y1781" s="41">
        <f t="shared" si="1209"/>
        <v>89258.75</v>
      </c>
      <c r="Z1781" s="41">
        <f t="shared" si="1209"/>
        <v>89258.75</v>
      </c>
      <c r="AA1781" s="41">
        <f t="shared" si="1209"/>
        <v>89258.75</v>
      </c>
      <c r="AB1781" s="41">
        <f t="shared" si="1209"/>
        <v>90151.337500000009</v>
      </c>
      <c r="AC1781" s="41">
        <f t="shared" si="1209"/>
        <v>90151.337500000009</v>
      </c>
      <c r="AD1781" s="41">
        <f t="shared" si="1209"/>
        <v>90151.337500000009</v>
      </c>
      <c r="AE1781" s="41">
        <f t="shared" si="1209"/>
        <v>90151.337500000009</v>
      </c>
      <c r="AF1781" s="41">
        <f t="shared" si="1209"/>
        <v>91052.850875000004</v>
      </c>
      <c r="AG1781" s="41">
        <f t="shared" si="1209"/>
        <v>91052.850875000004</v>
      </c>
      <c r="AH1781" s="41">
        <f t="shared" si="1209"/>
        <v>91052.850875000004</v>
      </c>
      <c r="AI1781" s="41">
        <f t="shared" si="1209"/>
        <v>91052.850875000004</v>
      </c>
      <c r="AJ1781" s="41">
        <f t="shared" si="1209"/>
        <v>91963.379383750012</v>
      </c>
      <c r="AK1781" s="41">
        <f t="shared" si="1209"/>
        <v>91963.379383750012</v>
      </c>
      <c r="AL1781" s="41">
        <f t="shared" si="1209"/>
        <v>91963.379383750012</v>
      </c>
      <c r="AM1781" s="41">
        <f t="shared" si="1209"/>
        <v>91963.379383750012</v>
      </c>
      <c r="AN1781" s="41">
        <f t="shared" si="1209"/>
        <v>92883.013177587505</v>
      </c>
      <c r="AO1781" s="41">
        <f t="shared" si="1209"/>
        <v>92883.013177587505</v>
      </c>
      <c r="AP1781" s="41">
        <f t="shared" si="1209"/>
        <v>92883.013177587505</v>
      </c>
      <c r="AQ1781" s="41">
        <f t="shared" si="1209"/>
        <v>92883.013177587505</v>
      </c>
      <c r="AR1781" s="41">
        <f t="shared" si="1209"/>
        <v>93811.843309363394</v>
      </c>
      <c r="AS1781" s="41">
        <f t="shared" si="1209"/>
        <v>93811.843309363394</v>
      </c>
      <c r="AT1781" s="41">
        <f t="shared" si="1209"/>
        <v>93811.843309363394</v>
      </c>
      <c r="AU1781" s="41">
        <f t="shared" si="1209"/>
        <v>93811.843309363394</v>
      </c>
      <c r="AV1781" s="41">
        <f t="shared" si="1209"/>
        <v>94749.961742457046</v>
      </c>
      <c r="AW1781" s="41">
        <f t="shared" si="1209"/>
        <v>94749.961742457046</v>
      </c>
      <c r="AX1781" s="41">
        <f t="shared" si="1209"/>
        <v>94749.961742457046</v>
      </c>
      <c r="AY1781" s="41">
        <f t="shared" si="1209"/>
        <v>94749.961742457046</v>
      </c>
      <c r="AZ1781" s="41">
        <f t="shared" si="1209"/>
        <v>95697.461359881592</v>
      </c>
      <c r="BA1781" s="41">
        <f t="shared" si="1209"/>
        <v>95697.461359881592</v>
      </c>
      <c r="BB1781" s="41">
        <f t="shared" si="1209"/>
        <v>95697.461359881592</v>
      </c>
      <c r="BC1781" s="41">
        <f t="shared" si="1209"/>
        <v>95697.461359881592</v>
      </c>
      <c r="BD1781" s="41">
        <f t="shared" si="1209"/>
        <v>96654.435973480417</v>
      </c>
    </row>
    <row r="1782" spans="1:59" ht="16" x14ac:dyDescent="0.2">
      <c r="B1782" s="11">
        <f t="shared" si="1200"/>
        <v>59</v>
      </c>
      <c r="C1782" s="12" t="str">
        <f t="shared" si="1200"/>
        <v>SCI HSR 1</v>
      </c>
      <c r="D1782" s="25" t="s">
        <v>8</v>
      </c>
      <c r="E1782" s="42">
        <v>0</v>
      </c>
      <c r="F1782" s="15"/>
      <c r="I1782" s="15"/>
      <c r="J1782" s="24"/>
      <c r="K1782" s="24"/>
      <c r="L1782" s="20" t="s">
        <v>251</v>
      </c>
      <c r="M1782" s="72"/>
      <c r="N1782" s="72"/>
      <c r="O1782" s="41">
        <f>-$E1778/4*O1772
+(O1772&gt;0)*($J1777&gt;=O$2)*($J1777&lt;=O$3)*(($J1777-O$2+1)/O$4*$H1777/4)
+(O1772&gt;0)*($J1777&gt;O$3)*($I1777&lt;=O$3)*($I1777&gt;=O$2)*((O$3-$I1777+1)/O$4*$H1777/4)
+(O1772&gt;0)*($J1777&gt;O$3)*($I1777&lt;O$2)*$H1777/4
+(O1772&gt;0)*($J1778&gt;=O$2)*($J1778&lt;=O$3)*(($J1778-O$2+1)/O$4*$H1778/4)
+(O1772&gt;0)*($J1778&gt;O$3)*($I1778&lt;=O$3)*($I1778&gt;=O$2)*((O$3-$I1778+1)/O$4*$H1778/4)
+(O1772&gt;0)*($J1778&gt;O$3)*($I1778&lt;O$2)*$H1778/4
+(O1772&gt;0)*($J1779&gt;=O$2)*($J1779&lt;=O$3)*(($J1779-O$2+1)/O$4*$H1779/4)
+(O1772&gt;0)*($J1779&gt;O$3)*($I1779&lt;=O$3)*($I1779&gt;=O$2)*((O$3-$I1779+1)/O$4*$H1779/4)
+(O1772&gt;0)*($J1779&gt;O$3)*($I1779&lt;O$2)*$H1779/4
-$E1788/4*O1776
+(O1776&gt;0)*($J1788&gt;=O$2)*($J1788&lt;=O$3)*(($J1788-O$2+1)/O$4*$H1788/4)
+(O1776&gt;0)*($J1788&gt;O$3)*($I1788&lt;=O$3)*($I1788&gt;=O$2)*((O$3-$I1788+1)/O$4*$H1788/4)
+(O1776&gt;0)*($J1788&gt;O$3)*($I1788&lt;O$2)*$H1788/4
+(O1776&gt;0)*($J1789&gt;=O$2)*($J1789&lt;=O$3)*(($J1789-O$2+1)/O$4*$H1789/4)
+(O1776&gt;0)*($J1789&gt;O$3)*($I1789&lt;=O$3)*($I1789&gt;=O$2)*((O$3-$I1789+1)/O$4*$H1789/4)
+(O1776&gt;0)*($J1789&gt;O$3)*($I1789&lt;O$2)*$H1789/4
+(O1776&gt;0)*($J1790&gt;=O$2)*($J1790&lt;=O$3)*(($J1790-O$2+1)/O$4*$H1790/4)
+(O1776&gt;0)*($J1790&gt;O$3)*($I1790&lt;=O$3)*($I1790&gt;=O$2)*((O$3-$I1790+1)/O$4*$H1790/4)
+(O1776&gt;0)*($J1790&gt;O$3)*($I1790&lt;O$2)*$H1790/4</f>
        <v>0</v>
      </c>
      <c r="P1782" s="41">
        <f t="shared" ref="P1782:BD1782" si="1210">-$E1778/4*P1772
+(P1772&gt;0)*($J1777&gt;=P$2)*($J1777&lt;=P$3)*(($J1777-P$2+1)/P$4*$H1777/4)
+(P1772&gt;0)*($J1777&gt;P$3)*($I1777&lt;=P$3)*($I1777&gt;=P$2)*((P$3-$I1777+1)/P$4*$H1777/4)
+(P1772&gt;0)*($J1777&gt;P$3)*($I1777&lt;P$2)*$H1777/4
+(P1772&gt;0)*($J1778&gt;=P$2)*($J1778&lt;=P$3)*(($J1778-P$2+1)/P$4*$H1778/4)
+(P1772&gt;0)*($J1778&gt;P$3)*($I1778&lt;=P$3)*($I1778&gt;=P$2)*((P$3-$I1778+1)/P$4*$H1778/4)
+(P1772&gt;0)*($J1778&gt;P$3)*($I1778&lt;P$2)*$H1778/4
+(P1772&gt;0)*($J1779&gt;=P$2)*($J1779&lt;=P$3)*(($J1779-P$2+1)/P$4*$H1779/4)
+(P1772&gt;0)*($J1779&gt;P$3)*($I1779&lt;=P$3)*($I1779&gt;=P$2)*((P$3-$I1779+1)/P$4*$H1779/4)
+(P1772&gt;0)*($J1779&gt;P$3)*($I1779&lt;P$2)*$H1779/4
-$E1788/4*P1776
+(P1776&gt;0)*($J1788&gt;=P$2)*($J1788&lt;=P$3)*(($J1788-P$2+1)/P$4*$H1788/4)
+(P1776&gt;0)*($J1788&gt;P$3)*($I1788&lt;=P$3)*($I1788&gt;=P$2)*((P$3-$I1788+1)/P$4*$H1788/4)
+(P1776&gt;0)*($J1788&gt;P$3)*($I1788&lt;P$2)*$H1788/4
+(P1776&gt;0)*($J1789&gt;=P$2)*($J1789&lt;=P$3)*(($J1789-P$2+1)/P$4*$H1789/4)
+(P1776&gt;0)*($J1789&gt;P$3)*($I1789&lt;=P$3)*($I1789&gt;=P$2)*((P$3-$I1789+1)/P$4*$H1789/4)
+(P1776&gt;0)*($J1789&gt;P$3)*($I1789&lt;P$2)*$H1789/4
+(P1776&gt;0)*($J1790&gt;=P$2)*($J1790&lt;=P$3)*(($J1790-P$2+1)/P$4*$H1790/4)
+(P1776&gt;0)*($J1790&gt;P$3)*($I1790&lt;=P$3)*($I1790&gt;=P$2)*((P$3-$I1790+1)/P$4*$H1790/4)
+(P1776&gt;0)*($J1790&gt;P$3)*($I1790&lt;P$2)*$H1790/4</f>
        <v>-4076.0869565217399</v>
      </c>
      <c r="Q1782" s="41">
        <f t="shared" si="1210"/>
        <v>-12500</v>
      </c>
      <c r="R1782" s="41">
        <f t="shared" si="1210"/>
        <v>-12500</v>
      </c>
      <c r="S1782" s="41">
        <f t="shared" si="1210"/>
        <v>-12500</v>
      </c>
      <c r="T1782" s="41">
        <f t="shared" si="1210"/>
        <v>-12499.999999999996</v>
      </c>
      <c r="U1782" s="41">
        <f t="shared" si="1210"/>
        <v>-12500</v>
      </c>
      <c r="V1782" s="41">
        <f t="shared" si="1210"/>
        <v>-12500</v>
      </c>
      <c r="W1782" s="41">
        <f t="shared" si="1210"/>
        <v>-12500</v>
      </c>
      <c r="X1782" s="41">
        <f t="shared" si="1210"/>
        <v>-10394.021739130436</v>
      </c>
      <c r="Y1782" s="41">
        <f t="shared" si="1210"/>
        <v>-6250</v>
      </c>
      <c r="Z1782" s="41">
        <f t="shared" si="1210"/>
        <v>-6250</v>
      </c>
      <c r="AA1782" s="41">
        <f t="shared" si="1210"/>
        <v>-6250</v>
      </c>
      <c r="AB1782" s="41">
        <f t="shared" si="1210"/>
        <v>-4211.9565217391282</v>
      </c>
      <c r="AC1782" s="41">
        <f t="shared" si="1210"/>
        <v>0</v>
      </c>
      <c r="AD1782" s="41">
        <f t="shared" si="1210"/>
        <v>0</v>
      </c>
      <c r="AE1782" s="41">
        <f t="shared" si="1210"/>
        <v>0</v>
      </c>
      <c r="AF1782" s="41">
        <f t="shared" si="1210"/>
        <v>0</v>
      </c>
      <c r="AG1782" s="41">
        <f t="shared" si="1210"/>
        <v>0</v>
      </c>
      <c r="AH1782" s="41">
        <f t="shared" si="1210"/>
        <v>0</v>
      </c>
      <c r="AI1782" s="41">
        <f t="shared" si="1210"/>
        <v>0</v>
      </c>
      <c r="AJ1782" s="41">
        <f t="shared" si="1210"/>
        <v>0</v>
      </c>
      <c r="AK1782" s="41">
        <f t="shared" si="1210"/>
        <v>0</v>
      </c>
      <c r="AL1782" s="41">
        <f t="shared" si="1210"/>
        <v>0</v>
      </c>
      <c r="AM1782" s="41">
        <f t="shared" si="1210"/>
        <v>0</v>
      </c>
      <c r="AN1782" s="41">
        <f t="shared" si="1210"/>
        <v>0</v>
      </c>
      <c r="AO1782" s="41">
        <f t="shared" si="1210"/>
        <v>0</v>
      </c>
      <c r="AP1782" s="41">
        <f t="shared" si="1210"/>
        <v>0</v>
      </c>
      <c r="AQ1782" s="41">
        <f t="shared" si="1210"/>
        <v>0</v>
      </c>
      <c r="AR1782" s="41">
        <f t="shared" si="1210"/>
        <v>0</v>
      </c>
      <c r="AS1782" s="41">
        <f t="shared" si="1210"/>
        <v>0</v>
      </c>
      <c r="AT1782" s="41">
        <f t="shared" si="1210"/>
        <v>0</v>
      </c>
      <c r="AU1782" s="41">
        <f t="shared" si="1210"/>
        <v>0</v>
      </c>
      <c r="AV1782" s="41">
        <f t="shared" si="1210"/>
        <v>0</v>
      </c>
      <c r="AW1782" s="41">
        <f t="shared" si="1210"/>
        <v>0</v>
      </c>
      <c r="AX1782" s="41">
        <f t="shared" si="1210"/>
        <v>0</v>
      </c>
      <c r="AY1782" s="41">
        <f t="shared" si="1210"/>
        <v>0</v>
      </c>
      <c r="AZ1782" s="41">
        <f t="shared" si="1210"/>
        <v>0</v>
      </c>
      <c r="BA1782" s="41">
        <f t="shared" si="1210"/>
        <v>0</v>
      </c>
      <c r="BB1782" s="41">
        <f t="shared" si="1210"/>
        <v>0</v>
      </c>
      <c r="BC1782" s="41">
        <f t="shared" si="1210"/>
        <v>0</v>
      </c>
      <c r="BD1782" s="41">
        <f t="shared" si="1210"/>
        <v>0</v>
      </c>
    </row>
    <row r="1783" spans="1:59" ht="16" x14ac:dyDescent="0.2">
      <c r="B1783" s="11">
        <f t="shared" si="1200"/>
        <v>59</v>
      </c>
      <c r="C1783" s="12" t="str">
        <f t="shared" si="1200"/>
        <v>SCI HSR 1</v>
      </c>
      <c r="D1783" s="43" t="s">
        <v>252</v>
      </c>
      <c r="E1783" s="42" t="s">
        <v>286</v>
      </c>
      <c r="F1783" s="44"/>
      <c r="G1783" s="43" t="s">
        <v>253</v>
      </c>
      <c r="H1783" s="39">
        <v>0</v>
      </c>
      <c r="I1783" s="43" t="s">
        <v>254</v>
      </c>
      <c r="J1783" s="32">
        <v>44896</v>
      </c>
      <c r="K1783" s="24"/>
      <c r="L1783" s="20" t="s">
        <v>255</v>
      </c>
      <c r="M1783" s="72"/>
      <c r="N1783" s="72"/>
      <c r="O1783" s="41">
        <v>0</v>
      </c>
      <c r="P1783" s="41">
        <v>0</v>
      </c>
      <c r="Q1783" s="41">
        <v>0</v>
      </c>
      <c r="R1783" s="41">
        <v>0</v>
      </c>
      <c r="S1783" s="41">
        <v>0</v>
      </c>
      <c r="T1783" s="41">
        <v>0</v>
      </c>
      <c r="U1783" s="41">
        <v>0</v>
      </c>
      <c r="V1783" s="41">
        <v>0</v>
      </c>
      <c r="W1783" s="41">
        <v>0</v>
      </c>
      <c r="X1783" s="41">
        <v>0</v>
      </c>
      <c r="Y1783" s="41">
        <v>0</v>
      </c>
      <c r="Z1783" s="41">
        <v>0</v>
      </c>
      <c r="AA1783" s="41">
        <v>0</v>
      </c>
      <c r="AB1783" s="41">
        <v>0</v>
      </c>
      <c r="AC1783" s="41">
        <v>0</v>
      </c>
      <c r="AD1783" s="41">
        <v>0</v>
      </c>
      <c r="AE1783" s="41">
        <v>0</v>
      </c>
      <c r="AF1783" s="41">
        <v>0</v>
      </c>
      <c r="AG1783" s="41">
        <v>0</v>
      </c>
      <c r="AH1783" s="41">
        <v>0</v>
      </c>
      <c r="AI1783" s="41">
        <v>0</v>
      </c>
      <c r="AJ1783" s="41">
        <v>0</v>
      </c>
      <c r="AK1783" s="41">
        <v>0</v>
      </c>
      <c r="AL1783" s="41">
        <v>0</v>
      </c>
      <c r="AM1783" s="41">
        <v>0</v>
      </c>
      <c r="AN1783" s="41">
        <v>0</v>
      </c>
      <c r="AO1783" s="41">
        <v>0</v>
      </c>
      <c r="AP1783" s="41">
        <v>0</v>
      </c>
      <c r="AQ1783" s="41">
        <v>0</v>
      </c>
      <c r="AR1783" s="41">
        <v>0</v>
      </c>
      <c r="AS1783" s="41">
        <v>0</v>
      </c>
      <c r="AT1783" s="41">
        <v>0</v>
      </c>
      <c r="AU1783" s="41">
        <v>0</v>
      </c>
      <c r="AV1783" s="41">
        <v>0</v>
      </c>
      <c r="AW1783" s="41">
        <v>0</v>
      </c>
      <c r="AX1783" s="41">
        <v>0</v>
      </c>
      <c r="AY1783" s="41">
        <v>0</v>
      </c>
      <c r="AZ1783" s="41">
        <v>0</v>
      </c>
      <c r="BA1783" s="41">
        <v>0</v>
      </c>
      <c r="BB1783" s="41">
        <v>0</v>
      </c>
      <c r="BC1783" s="41">
        <v>0</v>
      </c>
      <c r="BD1783" s="41">
        <v>0</v>
      </c>
    </row>
    <row r="1784" spans="1:59" ht="16" x14ac:dyDescent="0.2">
      <c r="B1784" s="11">
        <f t="shared" si="1200"/>
        <v>59</v>
      </c>
      <c r="C1784" s="12" t="str">
        <f t="shared" si="1200"/>
        <v>SCI HSR 1</v>
      </c>
      <c r="D1784" s="43" t="s">
        <v>256</v>
      </c>
      <c r="E1784" s="32">
        <v>44896</v>
      </c>
      <c r="G1784" s="43" t="s">
        <v>257</v>
      </c>
      <c r="H1784" s="42">
        <v>0</v>
      </c>
      <c r="I1784" s="43" t="s">
        <v>258</v>
      </c>
      <c r="J1784" s="29">
        <v>350000</v>
      </c>
      <c r="K1784" s="23"/>
      <c r="L1784" s="33" t="s">
        <v>259</v>
      </c>
      <c r="M1784" s="73"/>
      <c r="N1784" s="73"/>
      <c r="O1784" s="45">
        <f>-(O1781+O1782)*IFERROR((O1771+O1775)/(O1773+O1777),0)</f>
        <v>0</v>
      </c>
      <c r="P1784" s="45">
        <f t="shared" ref="P1784:BD1784" si="1211">-(P1781+P1782)*IFERROR((P1771+P1775)/(P1773+P1777),0)</f>
        <v>0</v>
      </c>
      <c r="Q1784" s="45">
        <f t="shared" si="1211"/>
        <v>0</v>
      </c>
      <c r="R1784" s="45">
        <f t="shared" si="1211"/>
        <v>0</v>
      </c>
      <c r="S1784" s="45">
        <f t="shared" si="1211"/>
        <v>0</v>
      </c>
      <c r="T1784" s="45">
        <f t="shared" si="1211"/>
        <v>0</v>
      </c>
      <c r="U1784" s="45">
        <f t="shared" si="1211"/>
        <v>0</v>
      </c>
      <c r="V1784" s="45">
        <f t="shared" si="1211"/>
        <v>0</v>
      </c>
      <c r="W1784" s="45">
        <f t="shared" si="1211"/>
        <v>0</v>
      </c>
      <c r="X1784" s="45">
        <f t="shared" si="1211"/>
        <v>0</v>
      </c>
      <c r="Y1784" s="45">
        <f t="shared" si="1211"/>
        <v>0</v>
      </c>
      <c r="Z1784" s="45">
        <f t="shared" si="1211"/>
        <v>0</v>
      </c>
      <c r="AA1784" s="45">
        <f t="shared" si="1211"/>
        <v>0</v>
      </c>
      <c r="AB1784" s="45">
        <f t="shared" si="1211"/>
        <v>0</v>
      </c>
      <c r="AC1784" s="45">
        <f t="shared" si="1211"/>
        <v>0</v>
      </c>
      <c r="AD1784" s="45">
        <f t="shared" si="1211"/>
        <v>0</v>
      </c>
      <c r="AE1784" s="45">
        <f t="shared" si="1211"/>
        <v>0</v>
      </c>
      <c r="AF1784" s="45">
        <f t="shared" si="1211"/>
        <v>0</v>
      </c>
      <c r="AG1784" s="45">
        <f t="shared" si="1211"/>
        <v>0</v>
      </c>
      <c r="AH1784" s="45">
        <f t="shared" si="1211"/>
        <v>0</v>
      </c>
      <c r="AI1784" s="45">
        <f t="shared" si="1211"/>
        <v>0</v>
      </c>
      <c r="AJ1784" s="45">
        <f t="shared" si="1211"/>
        <v>0</v>
      </c>
      <c r="AK1784" s="45">
        <f t="shared" si="1211"/>
        <v>0</v>
      </c>
      <c r="AL1784" s="45">
        <f t="shared" si="1211"/>
        <v>0</v>
      </c>
      <c r="AM1784" s="45">
        <f t="shared" si="1211"/>
        <v>0</v>
      </c>
      <c r="AN1784" s="45">
        <f t="shared" si="1211"/>
        <v>0</v>
      </c>
      <c r="AO1784" s="45">
        <f t="shared" si="1211"/>
        <v>0</v>
      </c>
      <c r="AP1784" s="45">
        <f t="shared" si="1211"/>
        <v>0</v>
      </c>
      <c r="AQ1784" s="45">
        <f t="shared" si="1211"/>
        <v>0</v>
      </c>
      <c r="AR1784" s="45">
        <f t="shared" si="1211"/>
        <v>0</v>
      </c>
      <c r="AS1784" s="45">
        <f t="shared" si="1211"/>
        <v>0</v>
      </c>
      <c r="AT1784" s="45">
        <f t="shared" si="1211"/>
        <v>0</v>
      </c>
      <c r="AU1784" s="45">
        <f t="shared" si="1211"/>
        <v>0</v>
      </c>
      <c r="AV1784" s="45">
        <f t="shared" si="1211"/>
        <v>0</v>
      </c>
      <c r="AW1784" s="45">
        <f t="shared" si="1211"/>
        <v>0</v>
      </c>
      <c r="AX1784" s="45">
        <f t="shared" si="1211"/>
        <v>0</v>
      </c>
      <c r="AY1784" s="45">
        <f t="shared" si="1211"/>
        <v>0</v>
      </c>
      <c r="AZ1784" s="45">
        <f t="shared" si="1211"/>
        <v>0</v>
      </c>
      <c r="BA1784" s="45">
        <f t="shared" si="1211"/>
        <v>0</v>
      </c>
      <c r="BB1784" s="45">
        <f t="shared" si="1211"/>
        <v>0</v>
      </c>
      <c r="BC1784" s="45">
        <f t="shared" si="1211"/>
        <v>0</v>
      </c>
      <c r="BD1784" s="45">
        <f t="shared" si="1211"/>
        <v>0</v>
      </c>
    </row>
    <row r="1785" spans="1:59" ht="16" x14ac:dyDescent="0.2">
      <c r="B1785" s="11">
        <f t="shared" si="1200"/>
        <v>59</v>
      </c>
      <c r="C1785" s="12" t="str">
        <f t="shared" si="1200"/>
        <v>SCI HSR 1</v>
      </c>
      <c r="K1785" s="24"/>
      <c r="O1785" s="15"/>
      <c r="P1785" s="15"/>
      <c r="Q1785" s="15"/>
      <c r="R1785" s="15"/>
      <c r="S1785" s="15"/>
      <c r="T1785" s="15"/>
      <c r="U1785" s="15"/>
      <c r="V1785" s="15"/>
      <c r="W1785" s="15"/>
      <c r="X1785" s="15"/>
      <c r="Y1785" s="15"/>
      <c r="Z1785" s="15"/>
      <c r="AA1785" s="15"/>
      <c r="AB1785" s="15"/>
      <c r="AC1785" s="15"/>
      <c r="AD1785" s="15"/>
      <c r="AE1785" s="15"/>
      <c r="AF1785" s="15"/>
      <c r="AG1785" s="15"/>
      <c r="AH1785" s="15"/>
      <c r="AI1785" s="15"/>
      <c r="AJ1785" s="15"/>
      <c r="AK1785" s="15"/>
      <c r="AL1785" s="15"/>
      <c r="AM1785" s="15"/>
      <c r="AN1785" s="15"/>
      <c r="AO1785" s="15"/>
      <c r="AP1785" s="15"/>
      <c r="AQ1785" s="15"/>
      <c r="AR1785" s="15"/>
      <c r="AS1785" s="15"/>
      <c r="AT1785" s="15"/>
      <c r="AU1785" s="15"/>
      <c r="AV1785" s="15"/>
      <c r="AW1785" s="15"/>
      <c r="AX1785" s="15"/>
      <c r="AY1785" s="15"/>
      <c r="AZ1785" s="15"/>
      <c r="BA1785" s="15"/>
      <c r="BB1785" s="15"/>
      <c r="BC1785" s="15"/>
      <c r="BD1785" s="15"/>
    </row>
    <row r="1786" spans="1:59" ht="16" x14ac:dyDescent="0.2">
      <c r="B1786" s="11">
        <f t="shared" si="1200"/>
        <v>59</v>
      </c>
      <c r="C1786" s="12" t="str">
        <f t="shared" si="1200"/>
        <v>SCI HSR 1</v>
      </c>
      <c r="G1786" s="46" t="s">
        <v>229</v>
      </c>
      <c r="H1786" s="104" t="s">
        <v>281</v>
      </c>
      <c r="I1786" s="105"/>
      <c r="J1786" s="106"/>
      <c r="K1786" s="23"/>
      <c r="L1786" s="47" t="s">
        <v>4</v>
      </c>
      <c r="M1786" s="81"/>
      <c r="N1786" s="81"/>
      <c r="O1786" s="48">
        <f>SUM(O1781:O1784)</f>
        <v>40000</v>
      </c>
      <c r="P1786" s="48">
        <f t="shared" ref="P1786:BD1786" si="1212">SUM(P1781:P1784)</f>
        <v>51952.173913043473</v>
      </c>
      <c r="Q1786" s="48">
        <f t="shared" si="1212"/>
        <v>75000</v>
      </c>
      <c r="R1786" s="48">
        <f t="shared" si="1212"/>
        <v>75000</v>
      </c>
      <c r="S1786" s="48">
        <f t="shared" si="1212"/>
        <v>75000</v>
      </c>
      <c r="T1786" s="48">
        <f t="shared" si="1212"/>
        <v>75875</v>
      </c>
      <c r="U1786" s="48">
        <f t="shared" si="1212"/>
        <v>75875</v>
      </c>
      <c r="V1786" s="48">
        <f t="shared" si="1212"/>
        <v>75875</v>
      </c>
      <c r="W1786" s="48">
        <f t="shared" si="1212"/>
        <v>75875</v>
      </c>
      <c r="X1786" s="48">
        <f t="shared" si="1212"/>
        <v>78864.728260869568</v>
      </c>
      <c r="Y1786" s="48">
        <f t="shared" si="1212"/>
        <v>83008.75</v>
      </c>
      <c r="Z1786" s="48">
        <f t="shared" si="1212"/>
        <v>83008.75</v>
      </c>
      <c r="AA1786" s="48">
        <f t="shared" si="1212"/>
        <v>83008.75</v>
      </c>
      <c r="AB1786" s="48">
        <f t="shared" si="1212"/>
        <v>85939.380978260888</v>
      </c>
      <c r="AC1786" s="48">
        <f t="shared" si="1212"/>
        <v>90151.337500000009</v>
      </c>
      <c r="AD1786" s="48">
        <f t="shared" si="1212"/>
        <v>90151.337500000009</v>
      </c>
      <c r="AE1786" s="48">
        <f t="shared" si="1212"/>
        <v>90151.337500000009</v>
      </c>
      <c r="AF1786" s="48">
        <f t="shared" si="1212"/>
        <v>91052.850875000004</v>
      </c>
      <c r="AG1786" s="48">
        <f t="shared" si="1212"/>
        <v>91052.850875000004</v>
      </c>
      <c r="AH1786" s="48">
        <f t="shared" si="1212"/>
        <v>91052.850875000004</v>
      </c>
      <c r="AI1786" s="48">
        <f t="shared" si="1212"/>
        <v>91052.850875000004</v>
      </c>
      <c r="AJ1786" s="48">
        <f t="shared" si="1212"/>
        <v>91963.379383750012</v>
      </c>
      <c r="AK1786" s="48">
        <f t="shared" si="1212"/>
        <v>91963.379383750012</v>
      </c>
      <c r="AL1786" s="48">
        <f t="shared" si="1212"/>
        <v>91963.379383750012</v>
      </c>
      <c r="AM1786" s="48">
        <f t="shared" si="1212"/>
        <v>91963.379383750012</v>
      </c>
      <c r="AN1786" s="48">
        <f t="shared" si="1212"/>
        <v>92883.013177587505</v>
      </c>
      <c r="AO1786" s="48">
        <f t="shared" si="1212"/>
        <v>92883.013177587505</v>
      </c>
      <c r="AP1786" s="48">
        <f t="shared" si="1212"/>
        <v>92883.013177587505</v>
      </c>
      <c r="AQ1786" s="48">
        <f t="shared" si="1212"/>
        <v>92883.013177587505</v>
      </c>
      <c r="AR1786" s="48">
        <f t="shared" si="1212"/>
        <v>93811.843309363394</v>
      </c>
      <c r="AS1786" s="48">
        <f t="shared" si="1212"/>
        <v>93811.843309363394</v>
      </c>
      <c r="AT1786" s="48">
        <f t="shared" si="1212"/>
        <v>93811.843309363394</v>
      </c>
      <c r="AU1786" s="48">
        <f t="shared" si="1212"/>
        <v>93811.843309363394</v>
      </c>
      <c r="AV1786" s="48">
        <f t="shared" si="1212"/>
        <v>94749.961742457046</v>
      </c>
      <c r="AW1786" s="48">
        <f t="shared" si="1212"/>
        <v>94749.961742457046</v>
      </c>
      <c r="AX1786" s="48">
        <f t="shared" si="1212"/>
        <v>94749.961742457046</v>
      </c>
      <c r="AY1786" s="48">
        <f t="shared" si="1212"/>
        <v>94749.961742457046</v>
      </c>
      <c r="AZ1786" s="48">
        <f t="shared" si="1212"/>
        <v>95697.461359881592</v>
      </c>
      <c r="BA1786" s="48">
        <f t="shared" si="1212"/>
        <v>95697.461359881592</v>
      </c>
      <c r="BB1786" s="48">
        <f t="shared" si="1212"/>
        <v>95697.461359881592</v>
      </c>
      <c r="BC1786" s="48">
        <f t="shared" si="1212"/>
        <v>95697.461359881592</v>
      </c>
      <c r="BD1786" s="48">
        <f t="shared" si="1212"/>
        <v>96654.435973480417</v>
      </c>
    </row>
    <row r="1787" spans="1:59" ht="16" x14ac:dyDescent="0.2">
      <c r="B1787" s="11">
        <f t="shared" ref="B1787:C1792" si="1213">B1786</f>
        <v>59</v>
      </c>
      <c r="C1787" s="12" t="str">
        <f t="shared" si="1213"/>
        <v>SCI HSR 1</v>
      </c>
      <c r="D1787" s="46" t="s">
        <v>260</v>
      </c>
      <c r="E1787" s="32">
        <v>44897</v>
      </c>
      <c r="F1787" s="15"/>
      <c r="G1787" s="46" t="s">
        <v>261</v>
      </c>
      <c r="H1787" s="46" t="s">
        <v>237</v>
      </c>
      <c r="I1787" s="46" t="s">
        <v>238</v>
      </c>
      <c r="J1787" s="46" t="s">
        <v>239</v>
      </c>
      <c r="K1787" s="23"/>
      <c r="O1787" s="15"/>
      <c r="P1787" s="15"/>
      <c r="Q1787" s="15"/>
      <c r="R1787" s="15"/>
      <c r="S1787" s="15"/>
      <c r="T1787" s="15"/>
      <c r="U1787" s="15"/>
      <c r="V1787" s="15"/>
      <c r="W1787" s="15"/>
      <c r="X1787" s="15"/>
      <c r="Y1787" s="15"/>
      <c r="Z1787" s="15"/>
      <c r="AA1787" s="15"/>
      <c r="AB1787" s="15"/>
      <c r="AC1787" s="15"/>
      <c r="AD1787" s="15"/>
      <c r="AE1787" s="15"/>
      <c r="AF1787" s="15"/>
      <c r="AG1787" s="15"/>
      <c r="AH1787" s="15"/>
      <c r="AI1787" s="15"/>
      <c r="AJ1787" s="15"/>
      <c r="AK1787" s="15"/>
      <c r="AL1787" s="15"/>
      <c r="AM1787" s="15"/>
      <c r="AN1787" s="15"/>
      <c r="AO1787" s="15"/>
      <c r="AP1787" s="15"/>
      <c r="AQ1787" s="15"/>
      <c r="AR1787" s="15"/>
      <c r="AS1787" s="15"/>
      <c r="AT1787" s="15"/>
      <c r="AU1787" s="15"/>
      <c r="AV1787" s="15"/>
      <c r="AW1787" s="15"/>
      <c r="AX1787" s="15"/>
      <c r="AY1787" s="15"/>
      <c r="AZ1787" s="15"/>
      <c r="BA1787" s="15"/>
      <c r="BB1787" s="15"/>
      <c r="BC1787" s="15"/>
      <c r="BD1787" s="15"/>
    </row>
    <row r="1788" spans="1:59" ht="16" x14ac:dyDescent="0.2">
      <c r="B1788" s="11">
        <f t="shared" si="1213"/>
        <v>59</v>
      </c>
      <c r="C1788" s="12" t="str">
        <f t="shared" si="1213"/>
        <v>SCI HSR 1</v>
      </c>
      <c r="D1788" s="46" t="s">
        <v>262</v>
      </c>
      <c r="E1788" s="31">
        <v>350000</v>
      </c>
      <c r="F1788" s="15"/>
      <c r="G1788" s="49" t="s">
        <v>263</v>
      </c>
      <c r="H1788" s="31">
        <v>300000</v>
      </c>
      <c r="I1788" s="32">
        <v>44897</v>
      </c>
      <c r="J1788" s="32">
        <v>45261</v>
      </c>
      <c r="K1788" s="23"/>
      <c r="L1788" s="50" t="s">
        <v>264</v>
      </c>
      <c r="M1788" s="70"/>
      <c r="N1788" s="70"/>
      <c r="O1788" s="40">
        <f t="shared" ref="O1788:BD1788" si="1214">IFERROR(((O$3&gt;=$E1787)*(O$2&lt;=$E1787))*$E1791,"")</f>
        <v>0</v>
      </c>
      <c r="P1788" s="40">
        <f t="shared" si="1214"/>
        <v>0</v>
      </c>
      <c r="Q1788" s="40">
        <f t="shared" si="1214"/>
        <v>0</v>
      </c>
      <c r="R1788" s="40">
        <f t="shared" si="1214"/>
        <v>0</v>
      </c>
      <c r="S1788" s="40">
        <f t="shared" si="1214"/>
        <v>0</v>
      </c>
      <c r="T1788" s="40">
        <f t="shared" si="1214"/>
        <v>0</v>
      </c>
      <c r="U1788" s="40">
        <f t="shared" si="1214"/>
        <v>0</v>
      </c>
      <c r="V1788" s="40">
        <f t="shared" si="1214"/>
        <v>0</v>
      </c>
      <c r="W1788" s="40">
        <f t="shared" si="1214"/>
        <v>0</v>
      </c>
      <c r="X1788" s="40">
        <f t="shared" si="1214"/>
        <v>0</v>
      </c>
      <c r="Y1788" s="40">
        <f t="shared" si="1214"/>
        <v>0</v>
      </c>
      <c r="Z1788" s="40">
        <f t="shared" si="1214"/>
        <v>0</v>
      </c>
      <c r="AA1788" s="40">
        <f t="shared" si="1214"/>
        <v>0</v>
      </c>
      <c r="AB1788" s="40">
        <f t="shared" si="1214"/>
        <v>0</v>
      </c>
      <c r="AC1788" s="40">
        <f t="shared" si="1214"/>
        <v>0</v>
      </c>
      <c r="AD1788" s="40">
        <f t="shared" si="1214"/>
        <v>0</v>
      </c>
      <c r="AE1788" s="40">
        <f t="shared" si="1214"/>
        <v>0</v>
      </c>
      <c r="AF1788" s="40">
        <f t="shared" si="1214"/>
        <v>0</v>
      </c>
      <c r="AG1788" s="40">
        <f t="shared" si="1214"/>
        <v>0</v>
      </c>
      <c r="AH1788" s="40">
        <f t="shared" si="1214"/>
        <v>0</v>
      </c>
      <c r="AI1788" s="40">
        <f t="shared" si="1214"/>
        <v>0</v>
      </c>
      <c r="AJ1788" s="40">
        <f t="shared" si="1214"/>
        <v>0</v>
      </c>
      <c r="AK1788" s="40">
        <f t="shared" si="1214"/>
        <v>0</v>
      </c>
      <c r="AL1788" s="40">
        <f t="shared" si="1214"/>
        <v>0</v>
      </c>
      <c r="AM1788" s="40">
        <f t="shared" si="1214"/>
        <v>0</v>
      </c>
      <c r="AN1788" s="40">
        <f t="shared" si="1214"/>
        <v>0</v>
      </c>
      <c r="AO1788" s="40">
        <f t="shared" si="1214"/>
        <v>0</v>
      </c>
      <c r="AP1788" s="40">
        <f t="shared" si="1214"/>
        <v>0</v>
      </c>
      <c r="AQ1788" s="40">
        <f t="shared" si="1214"/>
        <v>0</v>
      </c>
      <c r="AR1788" s="40">
        <f t="shared" si="1214"/>
        <v>0</v>
      </c>
      <c r="AS1788" s="40">
        <f t="shared" si="1214"/>
        <v>0</v>
      </c>
      <c r="AT1788" s="40">
        <f t="shared" si="1214"/>
        <v>0</v>
      </c>
      <c r="AU1788" s="40">
        <f t="shared" si="1214"/>
        <v>0</v>
      </c>
      <c r="AV1788" s="40">
        <f t="shared" si="1214"/>
        <v>0</v>
      </c>
      <c r="AW1788" s="40">
        <f t="shared" si="1214"/>
        <v>0</v>
      </c>
      <c r="AX1788" s="40">
        <f t="shared" si="1214"/>
        <v>0</v>
      </c>
      <c r="AY1788" s="40">
        <f t="shared" si="1214"/>
        <v>0</v>
      </c>
      <c r="AZ1788" s="40">
        <f t="shared" si="1214"/>
        <v>0</v>
      </c>
      <c r="BA1788" s="40">
        <f t="shared" si="1214"/>
        <v>0</v>
      </c>
      <c r="BB1788" s="40">
        <f t="shared" si="1214"/>
        <v>0</v>
      </c>
      <c r="BC1788" s="40">
        <f t="shared" si="1214"/>
        <v>0</v>
      </c>
      <c r="BD1788" s="40">
        <f t="shared" si="1214"/>
        <v>0</v>
      </c>
    </row>
    <row r="1789" spans="1:59" ht="16" x14ac:dyDescent="0.2">
      <c r="B1789" s="11">
        <f t="shared" si="1213"/>
        <v>59</v>
      </c>
      <c r="C1789" s="12" t="str">
        <f t="shared" si="1213"/>
        <v>SCI HSR 1</v>
      </c>
      <c r="D1789" s="46" t="s">
        <v>24</v>
      </c>
      <c r="E1789" s="51">
        <f>IF(E1787&gt;MAX($O$3:$BD$3),BD1778,
IF(E1787&lt;MIN($O$3:$BD$3),1,SUMIFS($O1779:$BD1779,$O$2:$BD$2,"&lt;="&amp;E1787,$O$3:$BD$3,"&gt;="&amp;E1787)))</f>
        <v>1.02</v>
      </c>
      <c r="F1789" s="15"/>
      <c r="G1789" s="49" t="s">
        <v>265</v>
      </c>
      <c r="H1789" s="31">
        <v>300000</v>
      </c>
      <c r="I1789" s="32">
        <v>45262</v>
      </c>
      <c r="J1789" s="32">
        <v>45626</v>
      </c>
      <c r="K1789" s="23"/>
      <c r="L1789" s="52" t="s">
        <v>266</v>
      </c>
      <c r="M1789" s="72"/>
      <c r="N1789" s="72"/>
      <c r="O1789" s="41">
        <f t="shared" ref="O1789:BD1789" si="1215">IFERROR(((O$3&gt;=$E1784)*(O$2&lt;=$E1784))*$H1792,"")</f>
        <v>0</v>
      </c>
      <c r="P1789" s="41">
        <f t="shared" si="1215"/>
        <v>2125000</v>
      </c>
      <c r="Q1789" s="41">
        <f t="shared" si="1215"/>
        <v>0</v>
      </c>
      <c r="R1789" s="41">
        <f t="shared" si="1215"/>
        <v>0</v>
      </c>
      <c r="S1789" s="41">
        <f t="shared" si="1215"/>
        <v>0</v>
      </c>
      <c r="T1789" s="41">
        <f t="shared" si="1215"/>
        <v>0</v>
      </c>
      <c r="U1789" s="41">
        <f t="shared" si="1215"/>
        <v>0</v>
      </c>
      <c r="V1789" s="41">
        <f t="shared" si="1215"/>
        <v>0</v>
      </c>
      <c r="W1789" s="41">
        <f t="shared" si="1215"/>
        <v>0</v>
      </c>
      <c r="X1789" s="41">
        <f t="shared" si="1215"/>
        <v>0</v>
      </c>
      <c r="Y1789" s="41">
        <f t="shared" si="1215"/>
        <v>0</v>
      </c>
      <c r="Z1789" s="41">
        <f t="shared" si="1215"/>
        <v>0</v>
      </c>
      <c r="AA1789" s="41">
        <f t="shared" si="1215"/>
        <v>0</v>
      </c>
      <c r="AB1789" s="41">
        <f t="shared" si="1215"/>
        <v>0</v>
      </c>
      <c r="AC1789" s="41">
        <f t="shared" si="1215"/>
        <v>0</v>
      </c>
      <c r="AD1789" s="41">
        <f t="shared" si="1215"/>
        <v>0</v>
      </c>
      <c r="AE1789" s="41">
        <f t="shared" si="1215"/>
        <v>0</v>
      </c>
      <c r="AF1789" s="41">
        <f t="shared" si="1215"/>
        <v>0</v>
      </c>
      <c r="AG1789" s="41">
        <f t="shared" si="1215"/>
        <v>0</v>
      </c>
      <c r="AH1789" s="41">
        <f t="shared" si="1215"/>
        <v>0</v>
      </c>
      <c r="AI1789" s="41">
        <f t="shared" si="1215"/>
        <v>0</v>
      </c>
      <c r="AJ1789" s="41">
        <f t="shared" si="1215"/>
        <v>0</v>
      </c>
      <c r="AK1789" s="41">
        <f t="shared" si="1215"/>
        <v>0</v>
      </c>
      <c r="AL1789" s="41">
        <f t="shared" si="1215"/>
        <v>0</v>
      </c>
      <c r="AM1789" s="41">
        <f t="shared" si="1215"/>
        <v>0</v>
      </c>
      <c r="AN1789" s="41">
        <f t="shared" si="1215"/>
        <v>0</v>
      </c>
      <c r="AO1789" s="41">
        <f t="shared" si="1215"/>
        <v>0</v>
      </c>
      <c r="AP1789" s="41">
        <f t="shared" si="1215"/>
        <v>0</v>
      </c>
      <c r="AQ1789" s="41">
        <f t="shared" si="1215"/>
        <v>0</v>
      </c>
      <c r="AR1789" s="41">
        <f t="shared" si="1215"/>
        <v>0</v>
      </c>
      <c r="AS1789" s="41">
        <f t="shared" si="1215"/>
        <v>0</v>
      </c>
      <c r="AT1789" s="41">
        <f t="shared" si="1215"/>
        <v>0</v>
      </c>
      <c r="AU1789" s="41">
        <f t="shared" si="1215"/>
        <v>0</v>
      </c>
      <c r="AV1789" s="41">
        <f t="shared" si="1215"/>
        <v>0</v>
      </c>
      <c r="AW1789" s="41">
        <f t="shared" si="1215"/>
        <v>0</v>
      </c>
      <c r="AX1789" s="41">
        <f t="shared" si="1215"/>
        <v>0</v>
      </c>
      <c r="AY1789" s="41">
        <f t="shared" si="1215"/>
        <v>0</v>
      </c>
      <c r="AZ1789" s="41">
        <f t="shared" si="1215"/>
        <v>0</v>
      </c>
      <c r="BA1789" s="41">
        <f t="shared" si="1215"/>
        <v>0</v>
      </c>
      <c r="BB1789" s="41">
        <f t="shared" si="1215"/>
        <v>0</v>
      </c>
      <c r="BC1789" s="41">
        <f t="shared" si="1215"/>
        <v>0</v>
      </c>
      <c r="BD1789" s="41">
        <f t="shared" si="1215"/>
        <v>0</v>
      </c>
    </row>
    <row r="1790" spans="1:59" ht="16" x14ac:dyDescent="0.2">
      <c r="B1790" s="11">
        <f t="shared" si="1213"/>
        <v>59</v>
      </c>
      <c r="C1790" s="12" t="str">
        <f t="shared" si="1213"/>
        <v>SCI HSR 1</v>
      </c>
      <c r="D1790" s="46" t="s">
        <v>8</v>
      </c>
      <c r="E1790" s="42">
        <v>0</v>
      </c>
      <c r="F1790" s="15"/>
      <c r="G1790" s="49" t="s">
        <v>267</v>
      </c>
      <c r="H1790" s="31">
        <v>325000</v>
      </c>
      <c r="I1790" s="32">
        <v>45627</v>
      </c>
      <c r="J1790" s="32">
        <v>45992</v>
      </c>
      <c r="L1790" s="52" t="s">
        <v>268</v>
      </c>
      <c r="M1790" s="72"/>
      <c r="N1790" s="72"/>
      <c r="O1790" s="41">
        <f t="shared" ref="O1790:BD1790" si="1216">IFERROR(((O$3&gt;=$E1787)*(O$2&lt;=$E1787))*$J1792,"")</f>
        <v>0</v>
      </c>
      <c r="P1790" s="41">
        <f t="shared" si="1216"/>
        <v>0</v>
      </c>
      <c r="Q1790" s="41">
        <f t="shared" si="1216"/>
        <v>0</v>
      </c>
      <c r="R1790" s="41">
        <f t="shared" si="1216"/>
        <v>0</v>
      </c>
      <c r="S1790" s="41">
        <f t="shared" si="1216"/>
        <v>0</v>
      </c>
      <c r="T1790" s="41">
        <f t="shared" si="1216"/>
        <v>0</v>
      </c>
      <c r="U1790" s="41">
        <f t="shared" si="1216"/>
        <v>0</v>
      </c>
      <c r="V1790" s="41">
        <f t="shared" si="1216"/>
        <v>0</v>
      </c>
      <c r="W1790" s="41">
        <f t="shared" si="1216"/>
        <v>0</v>
      </c>
      <c r="X1790" s="41">
        <f t="shared" si="1216"/>
        <v>0</v>
      </c>
      <c r="Y1790" s="41">
        <f t="shared" si="1216"/>
        <v>0</v>
      </c>
      <c r="Z1790" s="41">
        <f t="shared" si="1216"/>
        <v>0</v>
      </c>
      <c r="AA1790" s="41">
        <f t="shared" si="1216"/>
        <v>0</v>
      </c>
      <c r="AB1790" s="41">
        <f t="shared" si="1216"/>
        <v>0</v>
      </c>
      <c r="AC1790" s="41">
        <f t="shared" si="1216"/>
        <v>0</v>
      </c>
      <c r="AD1790" s="41">
        <f t="shared" si="1216"/>
        <v>0</v>
      </c>
      <c r="AE1790" s="41">
        <f t="shared" si="1216"/>
        <v>0</v>
      </c>
      <c r="AF1790" s="41">
        <f t="shared" si="1216"/>
        <v>0</v>
      </c>
      <c r="AG1790" s="41">
        <f t="shared" si="1216"/>
        <v>0</v>
      </c>
      <c r="AH1790" s="41">
        <f t="shared" si="1216"/>
        <v>0</v>
      </c>
      <c r="AI1790" s="41">
        <f t="shared" si="1216"/>
        <v>0</v>
      </c>
      <c r="AJ1790" s="41">
        <f t="shared" si="1216"/>
        <v>0</v>
      </c>
      <c r="AK1790" s="41">
        <f t="shared" si="1216"/>
        <v>0</v>
      </c>
      <c r="AL1790" s="41">
        <f t="shared" si="1216"/>
        <v>0</v>
      </c>
      <c r="AM1790" s="41">
        <f t="shared" si="1216"/>
        <v>0</v>
      </c>
      <c r="AN1790" s="41">
        <f t="shared" si="1216"/>
        <v>0</v>
      </c>
      <c r="AO1790" s="41">
        <f t="shared" si="1216"/>
        <v>0</v>
      </c>
      <c r="AP1790" s="41">
        <f t="shared" si="1216"/>
        <v>0</v>
      </c>
      <c r="AQ1790" s="41">
        <f t="shared" si="1216"/>
        <v>0</v>
      </c>
      <c r="AR1790" s="41">
        <f t="shared" si="1216"/>
        <v>0</v>
      </c>
      <c r="AS1790" s="41">
        <f t="shared" si="1216"/>
        <v>0</v>
      </c>
      <c r="AT1790" s="41">
        <f t="shared" si="1216"/>
        <v>0</v>
      </c>
      <c r="AU1790" s="41">
        <f t="shared" si="1216"/>
        <v>0</v>
      </c>
      <c r="AV1790" s="41">
        <f t="shared" si="1216"/>
        <v>0</v>
      </c>
      <c r="AW1790" s="41">
        <f t="shared" si="1216"/>
        <v>0</v>
      </c>
      <c r="AX1790" s="41">
        <f t="shared" si="1216"/>
        <v>0</v>
      </c>
      <c r="AY1790" s="41">
        <f t="shared" si="1216"/>
        <v>0</v>
      </c>
      <c r="AZ1790" s="41">
        <f t="shared" si="1216"/>
        <v>0</v>
      </c>
      <c r="BA1790" s="41">
        <f t="shared" si="1216"/>
        <v>0</v>
      </c>
      <c r="BB1790" s="41">
        <f t="shared" si="1216"/>
        <v>0</v>
      </c>
      <c r="BC1790" s="41">
        <f t="shared" si="1216"/>
        <v>0</v>
      </c>
      <c r="BD1790" s="41">
        <f t="shared" si="1216"/>
        <v>0</v>
      </c>
    </row>
    <row r="1791" spans="1:59" ht="16" x14ac:dyDescent="0.2">
      <c r="B1791" s="11">
        <f t="shared" si="1213"/>
        <v>59</v>
      </c>
      <c r="C1791" s="12" t="str">
        <f t="shared" si="1213"/>
        <v>SCI HSR 1</v>
      </c>
      <c r="D1791" s="46" t="s">
        <v>269</v>
      </c>
      <c r="E1791" s="31">
        <v>0</v>
      </c>
      <c r="F1791" s="15"/>
      <c r="G1791" s="53"/>
      <c r="H1791" s="15"/>
      <c r="I1791" s="15"/>
      <c r="J1791" s="23"/>
      <c r="L1791" s="52" t="s">
        <v>270</v>
      </c>
      <c r="M1791" s="72"/>
      <c r="N1791" s="72"/>
      <c r="O1791" s="41">
        <f t="shared" ref="O1791:BD1791" si="1217">IFERROR(((O$3&gt;=$J1781)*(O$2&lt;=$J1781))*$E1792,"")</f>
        <v>0</v>
      </c>
      <c r="P1791" s="41">
        <f t="shared" si="1217"/>
        <v>0</v>
      </c>
      <c r="Q1791" s="41">
        <f t="shared" si="1217"/>
        <v>0</v>
      </c>
      <c r="R1791" s="41">
        <f t="shared" si="1217"/>
        <v>0</v>
      </c>
      <c r="S1791" s="41">
        <f t="shared" si="1217"/>
        <v>0</v>
      </c>
      <c r="T1791" s="41">
        <f t="shared" si="1217"/>
        <v>0</v>
      </c>
      <c r="U1791" s="41">
        <f t="shared" si="1217"/>
        <v>0</v>
      </c>
      <c r="V1791" s="41">
        <f t="shared" si="1217"/>
        <v>0</v>
      </c>
      <c r="W1791" s="41">
        <f t="shared" si="1217"/>
        <v>0</v>
      </c>
      <c r="X1791" s="41">
        <f t="shared" si="1217"/>
        <v>0</v>
      </c>
      <c r="Y1791" s="41">
        <f t="shared" si="1217"/>
        <v>0</v>
      </c>
      <c r="Z1791" s="41">
        <f t="shared" si="1217"/>
        <v>0</v>
      </c>
      <c r="AA1791" s="41">
        <f t="shared" si="1217"/>
        <v>0</v>
      </c>
      <c r="AB1791" s="41">
        <f t="shared" si="1217"/>
        <v>0</v>
      </c>
      <c r="AC1791" s="41">
        <f t="shared" si="1217"/>
        <v>0</v>
      </c>
      <c r="AD1791" s="41">
        <f t="shared" si="1217"/>
        <v>0</v>
      </c>
      <c r="AE1791" s="41">
        <f t="shared" si="1217"/>
        <v>0</v>
      </c>
      <c r="AF1791" s="41">
        <f t="shared" si="1217"/>
        <v>0</v>
      </c>
      <c r="AG1791" s="41">
        <f t="shared" si="1217"/>
        <v>0</v>
      </c>
      <c r="AH1791" s="41">
        <f t="shared" si="1217"/>
        <v>0</v>
      </c>
      <c r="AI1791" s="41">
        <f t="shared" si="1217"/>
        <v>0</v>
      </c>
      <c r="AJ1791" s="41">
        <f t="shared" si="1217"/>
        <v>0</v>
      </c>
      <c r="AK1791" s="41">
        <f t="shared" si="1217"/>
        <v>0</v>
      </c>
      <c r="AL1791" s="41">
        <f t="shared" si="1217"/>
        <v>0</v>
      </c>
      <c r="AM1791" s="41">
        <f t="shared" si="1217"/>
        <v>0</v>
      </c>
      <c r="AN1791" s="41">
        <f t="shared" si="1217"/>
        <v>0</v>
      </c>
      <c r="AO1791" s="41">
        <f t="shared" si="1217"/>
        <v>0</v>
      </c>
      <c r="AP1791" s="41">
        <f t="shared" si="1217"/>
        <v>0</v>
      </c>
      <c r="AQ1791" s="41">
        <f t="shared" si="1217"/>
        <v>0</v>
      </c>
      <c r="AR1791" s="41">
        <f t="shared" si="1217"/>
        <v>0</v>
      </c>
      <c r="AS1791" s="41">
        <f t="shared" si="1217"/>
        <v>0</v>
      </c>
      <c r="AT1791" s="41">
        <f t="shared" si="1217"/>
        <v>0</v>
      </c>
      <c r="AU1791" s="41">
        <f t="shared" si="1217"/>
        <v>0</v>
      </c>
      <c r="AV1791" s="41">
        <f t="shared" si="1217"/>
        <v>0</v>
      </c>
      <c r="AW1791" s="41">
        <f t="shared" si="1217"/>
        <v>0</v>
      </c>
      <c r="AX1791" s="41">
        <f t="shared" si="1217"/>
        <v>0</v>
      </c>
      <c r="AY1791" s="41">
        <f t="shared" si="1217"/>
        <v>0</v>
      </c>
      <c r="AZ1791" s="41">
        <f t="shared" si="1217"/>
        <v>0</v>
      </c>
      <c r="BA1791" s="41">
        <f t="shared" si="1217"/>
        <v>0</v>
      </c>
      <c r="BB1791" s="41">
        <f t="shared" si="1217"/>
        <v>0</v>
      </c>
      <c r="BC1791" s="41">
        <f t="shared" si="1217"/>
        <v>0</v>
      </c>
      <c r="BD1791" s="41">
        <f t="shared" si="1217"/>
        <v>0</v>
      </c>
    </row>
    <row r="1792" spans="1:59" ht="16" x14ac:dyDescent="0.2">
      <c r="B1792" s="11">
        <f t="shared" si="1213"/>
        <v>59</v>
      </c>
      <c r="C1792" s="12" t="str">
        <f t="shared" si="1213"/>
        <v>SCI HSR 1</v>
      </c>
      <c r="D1792" s="46" t="s">
        <v>270</v>
      </c>
      <c r="E1792" s="31">
        <v>0</v>
      </c>
      <c r="F1792" s="15"/>
      <c r="G1792" s="46" t="s">
        <v>266</v>
      </c>
      <c r="H1792" s="31">
        <v>2125000</v>
      </c>
      <c r="I1792" s="46" t="s">
        <v>268</v>
      </c>
      <c r="J1792" s="31">
        <v>0</v>
      </c>
      <c r="L1792" s="54" t="s">
        <v>271</v>
      </c>
      <c r="M1792" s="73"/>
      <c r="N1792" s="73"/>
      <c r="O1792" s="45">
        <f t="shared" ref="O1792:BD1792" si="1218">IFERROR(-($E1773+$H1773+$J1773)*O1774,"")</f>
        <v>0</v>
      </c>
      <c r="P1792" s="45">
        <f t="shared" si="1218"/>
        <v>0</v>
      </c>
      <c r="Q1792" s="45">
        <f t="shared" si="1218"/>
        <v>0</v>
      </c>
      <c r="R1792" s="45">
        <f t="shared" si="1218"/>
        <v>0</v>
      </c>
      <c r="S1792" s="45">
        <f t="shared" si="1218"/>
        <v>0</v>
      </c>
      <c r="T1792" s="45">
        <f t="shared" si="1218"/>
        <v>0</v>
      </c>
      <c r="U1792" s="45">
        <f t="shared" si="1218"/>
        <v>0</v>
      </c>
      <c r="V1792" s="45">
        <f t="shared" si="1218"/>
        <v>0</v>
      </c>
      <c r="W1792" s="45">
        <f t="shared" si="1218"/>
        <v>0</v>
      </c>
      <c r="X1792" s="45">
        <f t="shared" si="1218"/>
        <v>0</v>
      </c>
      <c r="Y1792" s="45">
        <f t="shared" si="1218"/>
        <v>0</v>
      </c>
      <c r="Z1792" s="45">
        <f t="shared" si="1218"/>
        <v>0</v>
      </c>
      <c r="AA1792" s="45">
        <f t="shared" si="1218"/>
        <v>0</v>
      </c>
      <c r="AB1792" s="45">
        <f t="shared" si="1218"/>
        <v>0</v>
      </c>
      <c r="AC1792" s="45">
        <f t="shared" si="1218"/>
        <v>0</v>
      </c>
      <c r="AD1792" s="45">
        <f t="shared" si="1218"/>
        <v>0</v>
      </c>
      <c r="AE1792" s="45">
        <f t="shared" si="1218"/>
        <v>0</v>
      </c>
      <c r="AF1792" s="45">
        <f t="shared" si="1218"/>
        <v>0</v>
      </c>
      <c r="AG1792" s="45">
        <f t="shared" si="1218"/>
        <v>0</v>
      </c>
      <c r="AH1792" s="45">
        <f t="shared" si="1218"/>
        <v>0</v>
      </c>
      <c r="AI1792" s="45">
        <f t="shared" si="1218"/>
        <v>0</v>
      </c>
      <c r="AJ1792" s="45">
        <f t="shared" si="1218"/>
        <v>0</v>
      </c>
      <c r="AK1792" s="45">
        <f t="shared" si="1218"/>
        <v>0</v>
      </c>
      <c r="AL1792" s="45">
        <f t="shared" si="1218"/>
        <v>0</v>
      </c>
      <c r="AM1792" s="45">
        <f t="shared" si="1218"/>
        <v>0</v>
      </c>
      <c r="AN1792" s="45">
        <f t="shared" si="1218"/>
        <v>0</v>
      </c>
      <c r="AO1792" s="45">
        <f t="shared" si="1218"/>
        <v>0</v>
      </c>
      <c r="AP1792" s="45">
        <f t="shared" si="1218"/>
        <v>0</v>
      </c>
      <c r="AQ1792" s="45">
        <f t="shared" si="1218"/>
        <v>0</v>
      </c>
      <c r="AR1792" s="45">
        <f t="shared" si="1218"/>
        <v>0</v>
      </c>
      <c r="AS1792" s="45">
        <f t="shared" si="1218"/>
        <v>0</v>
      </c>
      <c r="AT1792" s="45">
        <f t="shared" si="1218"/>
        <v>0</v>
      </c>
      <c r="AU1792" s="45">
        <f t="shared" si="1218"/>
        <v>0</v>
      </c>
      <c r="AV1792" s="45">
        <f t="shared" si="1218"/>
        <v>0</v>
      </c>
      <c r="AW1792" s="45">
        <f t="shared" si="1218"/>
        <v>0</v>
      </c>
      <c r="AX1792" s="45">
        <f t="shared" si="1218"/>
        <v>0</v>
      </c>
      <c r="AY1792" s="45">
        <f t="shared" si="1218"/>
        <v>0</v>
      </c>
      <c r="AZ1792" s="45">
        <f t="shared" si="1218"/>
        <v>0</v>
      </c>
      <c r="BA1792" s="45">
        <f t="shared" si="1218"/>
        <v>0</v>
      </c>
      <c r="BB1792" s="45">
        <f t="shared" si="1218"/>
        <v>0</v>
      </c>
      <c r="BC1792" s="45">
        <f t="shared" si="1218"/>
        <v>0</v>
      </c>
      <c r="BD1792" s="45">
        <f t="shared" si="1218"/>
        <v>0</v>
      </c>
    </row>
    <row r="1793" spans="1:59" x14ac:dyDescent="0.2">
      <c r="A1793"/>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row>
    <row r="1794" spans="1:59" ht="16" x14ac:dyDescent="0.2">
      <c r="A1794"/>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s="1"/>
    </row>
    <row r="1795" spans="1:59" ht="16" x14ac:dyDescent="0.2">
      <c r="A1795" s="1"/>
      <c r="B1795" s="67">
        <v>60</v>
      </c>
      <c r="C1795" s="68" t="str">
        <f>H1797</f>
        <v>SCI HSR 1</v>
      </c>
      <c r="D1795" s="69" t="s">
        <v>115</v>
      </c>
      <c r="E1795" s="69"/>
      <c r="F1795" s="69"/>
      <c r="G1795" s="69"/>
      <c r="H1795" s="69"/>
      <c r="I1795" s="69"/>
      <c r="J1795" s="69"/>
      <c r="K1795" s="68"/>
      <c r="L1795" s="68"/>
      <c r="M1795" s="68"/>
      <c r="N1795" s="68"/>
      <c r="O1795" s="82"/>
      <c r="P1795" s="82"/>
      <c r="Q1795" s="82"/>
      <c r="R1795" s="82"/>
      <c r="S1795" s="82"/>
      <c r="T1795" s="82"/>
      <c r="U1795" s="82"/>
      <c r="V1795" s="82"/>
      <c r="W1795" s="82"/>
      <c r="X1795" s="82"/>
      <c r="Y1795" s="82"/>
      <c r="Z1795" s="82"/>
      <c r="AA1795" s="82"/>
      <c r="AB1795" s="82"/>
      <c r="AC1795" s="82"/>
      <c r="AD1795" s="82"/>
      <c r="AE1795" s="82"/>
      <c r="AF1795" s="82"/>
      <c r="AG1795" s="82"/>
      <c r="AH1795" s="82"/>
      <c r="AI1795" s="82"/>
      <c r="AJ1795" s="82"/>
      <c r="AK1795" s="82"/>
      <c r="AL1795" s="82"/>
      <c r="AM1795" s="82"/>
      <c r="AN1795" s="82"/>
      <c r="AO1795" s="82"/>
      <c r="AP1795" s="82"/>
      <c r="AQ1795" s="82"/>
      <c r="AR1795" s="82"/>
      <c r="AS1795" s="82"/>
      <c r="AT1795" s="82"/>
      <c r="AU1795" s="82"/>
      <c r="AV1795" s="82"/>
      <c r="AW1795" s="82"/>
      <c r="AX1795" s="82"/>
      <c r="AY1795" s="82"/>
      <c r="AZ1795" s="82"/>
      <c r="BA1795" s="82"/>
      <c r="BB1795" s="82"/>
      <c r="BC1795" s="82"/>
      <c r="BD1795" s="82"/>
      <c r="BE1795" s="1"/>
      <c r="BF1795" s="1"/>
      <c r="BG1795" s="1"/>
    </row>
    <row r="1796" spans="1:59" ht="16" x14ac:dyDescent="0.2">
      <c r="A1796" s="35"/>
      <c r="B1796" s="11">
        <f>B1795</f>
        <v>60</v>
      </c>
      <c r="C1796" s="12" t="str">
        <f>C1795</f>
        <v>SCI HSR 1</v>
      </c>
      <c r="D1796" s="35"/>
      <c r="E1796" s="35"/>
      <c r="F1796" s="35"/>
      <c r="G1796" s="35"/>
      <c r="H1796" s="35"/>
      <c r="I1796" s="35"/>
      <c r="J1796" s="35"/>
      <c r="K1796" s="35"/>
      <c r="L1796" s="35"/>
      <c r="M1796" s="35"/>
      <c r="N1796" s="35"/>
      <c r="O1796" s="44"/>
      <c r="P1796" s="44"/>
      <c r="Q1796" s="44"/>
      <c r="R1796" s="44"/>
      <c r="S1796" s="44"/>
      <c r="T1796" s="44"/>
      <c r="U1796" s="44"/>
      <c r="V1796" s="44"/>
      <c r="W1796" s="44"/>
      <c r="X1796" s="44"/>
      <c r="Y1796" s="44"/>
      <c r="Z1796" s="44"/>
      <c r="AA1796" s="44"/>
      <c r="AB1796" s="44"/>
      <c r="AC1796" s="44"/>
      <c r="AD1796" s="44"/>
      <c r="AE1796" s="44"/>
      <c r="AF1796" s="44"/>
      <c r="AG1796" s="44"/>
      <c r="AH1796" s="44"/>
      <c r="AI1796" s="44"/>
      <c r="AJ1796" s="44"/>
      <c r="AK1796" s="44"/>
      <c r="AL1796" s="44"/>
      <c r="AM1796" s="44"/>
      <c r="AN1796" s="44"/>
      <c r="AO1796" s="44"/>
      <c r="AP1796" s="44"/>
      <c r="AQ1796" s="44"/>
      <c r="AR1796" s="44"/>
      <c r="AS1796" s="44"/>
      <c r="AT1796" s="44"/>
      <c r="AU1796" s="44"/>
      <c r="AV1796" s="44"/>
      <c r="AW1796" s="44"/>
      <c r="AX1796" s="44"/>
      <c r="AY1796" s="44"/>
      <c r="AZ1796" s="44"/>
      <c r="BA1796" s="44"/>
      <c r="BB1796" s="44"/>
      <c r="BC1796" s="44"/>
      <c r="BD1796" s="44"/>
      <c r="BE1796" s="35"/>
      <c r="BF1796" s="35"/>
      <c r="BG1796" s="35"/>
    </row>
    <row r="1797" spans="1:59" ht="16" x14ac:dyDescent="0.2">
      <c r="B1797" s="11">
        <f t="shared" ref="B1797:C1812" si="1219">B1796</f>
        <v>60</v>
      </c>
      <c r="C1797" s="12" t="str">
        <f t="shared" si="1219"/>
        <v>SCI HSR 1</v>
      </c>
      <c r="D1797" s="13" t="s">
        <v>2</v>
      </c>
      <c r="E1797" s="14" t="s">
        <v>57</v>
      </c>
      <c r="F1797" s="15"/>
      <c r="G1797" s="13" t="s">
        <v>229</v>
      </c>
      <c r="H1797" s="14" t="s">
        <v>99</v>
      </c>
      <c r="I1797" s="14"/>
      <c r="J1797" s="14"/>
      <c r="L1797" s="16" t="s">
        <v>230</v>
      </c>
      <c r="M1797" s="70"/>
      <c r="N1797" s="70"/>
      <c r="O1797" s="17">
        <f>($E1808&gt;0)*($E1802&lt;O$2)*(EDATE($E1802,$E1808)&gt;O$3)*((O$3-O$2+1)/O$4)
+($E1808&gt;0)*($E1802&lt;O$2)*(EDATE($E1802,$E1808)&gt;=O$2)*(EDATE($E1802,$E1808)&lt;=O$3)*((EDATE($E1802,$E1808)-O$2)/O$4)
+($E1808&gt;0)*($E1802&lt;O$2)*(EDATE($E1802,$E1808)&lt;O$2)*(0)
+($E1808&gt;0)*($E1802&gt;=O$2)*($E1802&lt;=O$3)*(EDATE($E1802,$E1808)&gt;=O$2)*(EDATE($E1802,$E1808)&lt;=O$3)*((EDATE($E1802,$E1808)-$E1802+1)/O$4)
+($E1808&gt;0)*($E1802&gt;=O$2)*($E1802&lt;=O$3)*(EDATE($E1802,$E1808)&gt;O$3)*((O$3-$E1802+1)/O$4)
+($E1808&gt;0)*($E1802&gt;O$3)*(0)</f>
        <v>0</v>
      </c>
      <c r="P1797" s="17">
        <f t="shared" ref="P1797:BD1797" si="1220">($E1808&gt;0)*($E1802&lt;P$2)*(EDATE($E1802,$E1808)&gt;P$3)*((P$3-P$2+1)/P$4)
+($E1808&gt;0)*($E1802&lt;P$2)*(EDATE($E1802,$E1808)&gt;=P$2)*(EDATE($E1802,$E1808)&lt;=P$3)*((EDATE($E1802,$E1808)-P$2)/P$4)
+($E1808&gt;0)*($E1802&lt;P$2)*(EDATE($E1802,$E1808)&lt;P$2)*(0)
+($E1808&gt;0)*($E1802&gt;=P$2)*($E1802&lt;=P$3)*(EDATE($E1802,$E1808)&gt;=P$2)*(EDATE($E1802,$E1808)&lt;=P$3)*((EDATE($E1802,$E1808)-$E1802+1)/P$4)
+($E1808&gt;0)*($E1802&gt;=P$2)*($E1802&lt;=P$3)*(EDATE($E1802,$E1808)&gt;P$3)*((P$3-$E1802+1)/P$4)
+($E1808&gt;0)*($E1802&gt;P$3)*(0)</f>
        <v>0</v>
      </c>
      <c r="Q1797" s="17">
        <f t="shared" si="1220"/>
        <v>0</v>
      </c>
      <c r="R1797" s="17">
        <f t="shared" si="1220"/>
        <v>0</v>
      </c>
      <c r="S1797" s="17">
        <f t="shared" si="1220"/>
        <v>0</v>
      </c>
      <c r="T1797" s="17">
        <f t="shared" si="1220"/>
        <v>0</v>
      </c>
      <c r="U1797" s="17">
        <f t="shared" si="1220"/>
        <v>0</v>
      </c>
      <c r="V1797" s="17">
        <f t="shared" si="1220"/>
        <v>0</v>
      </c>
      <c r="W1797" s="17">
        <f t="shared" si="1220"/>
        <v>0</v>
      </c>
      <c r="X1797" s="17">
        <f t="shared" si="1220"/>
        <v>0</v>
      </c>
      <c r="Y1797" s="17">
        <f t="shared" si="1220"/>
        <v>0</v>
      </c>
      <c r="Z1797" s="17">
        <f t="shared" si="1220"/>
        <v>0</v>
      </c>
      <c r="AA1797" s="17">
        <f t="shared" si="1220"/>
        <v>0</v>
      </c>
      <c r="AB1797" s="17">
        <f t="shared" si="1220"/>
        <v>0</v>
      </c>
      <c r="AC1797" s="17">
        <f t="shared" si="1220"/>
        <v>0</v>
      </c>
      <c r="AD1797" s="17">
        <f t="shared" si="1220"/>
        <v>0</v>
      </c>
      <c r="AE1797" s="17">
        <f t="shared" si="1220"/>
        <v>0</v>
      </c>
      <c r="AF1797" s="17">
        <f t="shared" si="1220"/>
        <v>0</v>
      </c>
      <c r="AG1797" s="17">
        <f t="shared" si="1220"/>
        <v>0</v>
      </c>
      <c r="AH1797" s="17">
        <f t="shared" si="1220"/>
        <v>0</v>
      </c>
      <c r="AI1797" s="17">
        <f t="shared" si="1220"/>
        <v>0</v>
      </c>
      <c r="AJ1797" s="17">
        <f t="shared" si="1220"/>
        <v>0</v>
      </c>
      <c r="AK1797" s="17">
        <f t="shared" si="1220"/>
        <v>0</v>
      </c>
      <c r="AL1797" s="17">
        <f t="shared" si="1220"/>
        <v>0</v>
      </c>
      <c r="AM1797" s="17">
        <f t="shared" si="1220"/>
        <v>0</v>
      </c>
      <c r="AN1797" s="17">
        <f t="shared" si="1220"/>
        <v>0</v>
      </c>
      <c r="AO1797" s="17">
        <f t="shared" si="1220"/>
        <v>0</v>
      </c>
      <c r="AP1797" s="17">
        <f t="shared" si="1220"/>
        <v>0</v>
      </c>
      <c r="AQ1797" s="17">
        <f t="shared" si="1220"/>
        <v>0</v>
      </c>
      <c r="AR1797" s="17">
        <f t="shared" si="1220"/>
        <v>0</v>
      </c>
      <c r="AS1797" s="17">
        <f t="shared" si="1220"/>
        <v>0</v>
      </c>
      <c r="AT1797" s="17">
        <f t="shared" si="1220"/>
        <v>0</v>
      </c>
      <c r="AU1797" s="17">
        <f t="shared" si="1220"/>
        <v>0</v>
      </c>
      <c r="AV1797" s="17">
        <f t="shared" si="1220"/>
        <v>0</v>
      </c>
      <c r="AW1797" s="17">
        <f t="shared" si="1220"/>
        <v>0</v>
      </c>
      <c r="AX1797" s="17">
        <f t="shared" si="1220"/>
        <v>0</v>
      </c>
      <c r="AY1797" s="17">
        <f t="shared" si="1220"/>
        <v>0</v>
      </c>
      <c r="AZ1797" s="17">
        <f t="shared" si="1220"/>
        <v>0</v>
      </c>
      <c r="BA1797" s="17">
        <f t="shared" si="1220"/>
        <v>0</v>
      </c>
      <c r="BB1797" s="17">
        <f t="shared" si="1220"/>
        <v>0</v>
      </c>
      <c r="BC1797" s="17">
        <f t="shared" si="1220"/>
        <v>0</v>
      </c>
      <c r="BD1797" s="17">
        <f t="shared" si="1220"/>
        <v>0</v>
      </c>
    </row>
    <row r="1798" spans="1:59" ht="16" x14ac:dyDescent="0.2">
      <c r="B1798" s="11">
        <f t="shared" si="1219"/>
        <v>60</v>
      </c>
      <c r="C1798" s="12" t="str">
        <f t="shared" si="1219"/>
        <v>SCI HSR 1</v>
      </c>
      <c r="D1798" s="13" t="s">
        <v>7</v>
      </c>
      <c r="E1798" s="18">
        <v>194.3</v>
      </c>
      <c r="F1798" s="15"/>
      <c r="G1798" s="13" t="s">
        <v>0</v>
      </c>
      <c r="H1798" s="19">
        <v>109.7</v>
      </c>
      <c r="I1798" s="13" t="s">
        <v>20</v>
      </c>
      <c r="J1798" s="19">
        <v>133.30000000000001</v>
      </c>
      <c r="L1798" s="20" t="s">
        <v>231</v>
      </c>
      <c r="M1798" s="72"/>
      <c r="N1798" s="72"/>
      <c r="O1798" s="21">
        <f>($H1803&gt;0)*($J1803&lt;O$2)*0
+($H1803&gt;0)*($J1803&gt;=O$2)*($J1803&lt;=O$3)*(($J1803-O$2+1)/O$4)
+($H1803&gt;0)*($J1803&gt;O$3)*($I1803&gt;O$3)*0
+($H1803&gt;0)*($J1803&gt;O$3)*($I1803&lt;=O$3)*($I1803&gt;=O$2)*((O$3-$I1803+1)/O$4)
+($H1803&gt;0)*($J1803&gt;O$3)*($I1803&lt;O$2)*1
+($H1803&gt;0)*($I1803&gt;O$3)*0
+($H1804&gt;0)*($J$2350&lt;O$2)*0
+($H1804&gt;0)*($J1804&gt;=O$2)*($J1804&lt;=O$3)*(($J1804-O$2+1)/O$4)
+($H1804&gt;0)*($J1804&gt;O$3)*($I1804&gt;O$3)*0
+($H1804&gt;0)*($J1804&gt;O$3)*($I1804&lt;=O$3)*($I1804&gt;=O$2)*((O$3-$I1804+1)/O$4)
+($H1804&gt;0)*($J1804&gt;O$3)*($I1804&lt;O$2)*1
+($H1804&gt;0)*($I1804&gt;O$3)*0
+($H1805&gt;0)*($J1805&lt;O$2)*0
+($H1805&gt;0)*($J1805&gt;=O$2)*($J1805&lt;=O$3)*(($J1805-O$2+1)/O$4)
+($H1805&gt;0)*($J1805&gt;O$3)*($I1805&gt;O$3)*0
+($H1805&gt;0)*($J1805&gt;O$3)*($I1805&lt;=O$3)*($I1805&gt;=O$2)*((O$3-$I1805+1)/O$4)
+($H1805&gt;0)*($J1805&gt;O$3)*($I1805&lt;O$2)*1
+($H1805&gt;0)*($I1805&gt;O$3)*0</f>
        <v>0</v>
      </c>
      <c r="P1798" s="21">
        <f t="shared" ref="P1798:BD1798" si="1221">($H1803&gt;0)*($J1803&lt;P$2)*0
+($H1803&gt;0)*($J1803&gt;=P$2)*($J1803&lt;=P$3)*(($J1803-P$2+1)/P$4)
+($H1803&gt;0)*($J1803&gt;P$3)*($I1803&gt;P$3)*0
+($H1803&gt;0)*($J1803&gt;P$3)*($I1803&lt;=P$3)*($I1803&gt;=P$2)*((P$3-$I1803+1)/P$4)
+($H1803&gt;0)*($J1803&gt;P$3)*($I1803&lt;P$2)*1
+($H1803&gt;0)*($I1803&gt;P$3)*0
+($H1804&gt;0)*($J$2350&lt;P$2)*0
+($H1804&gt;0)*($J1804&gt;=P$2)*($J1804&lt;=P$3)*(($J1804-P$2+1)/P$4)
+($H1804&gt;0)*($J1804&gt;P$3)*($I1804&gt;P$3)*0
+($H1804&gt;0)*($J1804&gt;P$3)*($I1804&lt;=P$3)*($I1804&gt;=P$2)*((P$3-$I1804+1)/P$4)
+($H1804&gt;0)*($J1804&gt;P$3)*($I1804&lt;P$2)*1
+($H1804&gt;0)*($I1804&gt;P$3)*0
+($H1805&gt;0)*($J1805&lt;P$2)*0
+($H1805&gt;0)*($J1805&gt;=P$2)*($J1805&lt;=P$3)*(($J1805-P$2+1)/P$4)
+($H1805&gt;0)*($J1805&gt;P$3)*($I1805&gt;P$3)*0
+($H1805&gt;0)*($J1805&gt;P$3)*($I1805&lt;=P$3)*($I1805&gt;=P$2)*((P$3-$I1805+1)/P$4)
+($H1805&gt;0)*($J1805&gt;P$3)*($I1805&lt;P$2)*1
+($H1805&gt;0)*($I1805&gt;P$3)*0</f>
        <v>0</v>
      </c>
      <c r="Q1798" s="21">
        <f t="shared" si="1221"/>
        <v>0</v>
      </c>
      <c r="R1798" s="21">
        <f t="shared" si="1221"/>
        <v>0</v>
      </c>
      <c r="S1798" s="21">
        <f t="shared" si="1221"/>
        <v>0</v>
      </c>
      <c r="T1798" s="21">
        <f t="shared" si="1221"/>
        <v>0</v>
      </c>
      <c r="U1798" s="21">
        <f t="shared" si="1221"/>
        <v>0</v>
      </c>
      <c r="V1798" s="21">
        <f t="shared" si="1221"/>
        <v>0</v>
      </c>
      <c r="W1798" s="21">
        <f t="shared" si="1221"/>
        <v>0</v>
      </c>
      <c r="X1798" s="21">
        <f t="shared" si="1221"/>
        <v>0</v>
      </c>
      <c r="Y1798" s="21">
        <f t="shared" si="1221"/>
        <v>0</v>
      </c>
      <c r="Z1798" s="21">
        <f t="shared" si="1221"/>
        <v>0</v>
      </c>
      <c r="AA1798" s="21">
        <f t="shared" si="1221"/>
        <v>0</v>
      </c>
      <c r="AB1798" s="21">
        <f t="shared" si="1221"/>
        <v>0</v>
      </c>
      <c r="AC1798" s="21">
        <f t="shared" si="1221"/>
        <v>0</v>
      </c>
      <c r="AD1798" s="21">
        <f t="shared" si="1221"/>
        <v>0</v>
      </c>
      <c r="AE1798" s="21">
        <f t="shared" si="1221"/>
        <v>0</v>
      </c>
      <c r="AF1798" s="21">
        <f t="shared" si="1221"/>
        <v>0</v>
      </c>
      <c r="AG1798" s="21">
        <f t="shared" si="1221"/>
        <v>0</v>
      </c>
      <c r="AH1798" s="21">
        <f t="shared" si="1221"/>
        <v>0</v>
      </c>
      <c r="AI1798" s="21">
        <f t="shared" si="1221"/>
        <v>0</v>
      </c>
      <c r="AJ1798" s="21">
        <f t="shared" si="1221"/>
        <v>0</v>
      </c>
      <c r="AK1798" s="21">
        <f t="shared" si="1221"/>
        <v>0</v>
      </c>
      <c r="AL1798" s="21">
        <f t="shared" si="1221"/>
        <v>0</v>
      </c>
      <c r="AM1798" s="21">
        <f t="shared" si="1221"/>
        <v>0</v>
      </c>
      <c r="AN1798" s="21">
        <f t="shared" si="1221"/>
        <v>0</v>
      </c>
      <c r="AO1798" s="21">
        <f t="shared" si="1221"/>
        <v>0</v>
      </c>
      <c r="AP1798" s="21">
        <f t="shared" si="1221"/>
        <v>0</v>
      </c>
      <c r="AQ1798" s="21">
        <f t="shared" si="1221"/>
        <v>0</v>
      </c>
      <c r="AR1798" s="21">
        <f t="shared" si="1221"/>
        <v>0</v>
      </c>
      <c r="AS1798" s="21">
        <f t="shared" si="1221"/>
        <v>0</v>
      </c>
      <c r="AT1798" s="21">
        <f t="shared" si="1221"/>
        <v>0</v>
      </c>
      <c r="AU1798" s="21">
        <f t="shared" si="1221"/>
        <v>0</v>
      </c>
      <c r="AV1798" s="21">
        <f t="shared" si="1221"/>
        <v>0</v>
      </c>
      <c r="AW1798" s="21">
        <f t="shared" si="1221"/>
        <v>0</v>
      </c>
      <c r="AX1798" s="21">
        <f t="shared" si="1221"/>
        <v>0</v>
      </c>
      <c r="AY1798" s="21">
        <f t="shared" si="1221"/>
        <v>0</v>
      </c>
      <c r="AZ1798" s="21">
        <f t="shared" si="1221"/>
        <v>0</v>
      </c>
      <c r="BA1798" s="21">
        <f t="shared" si="1221"/>
        <v>0</v>
      </c>
      <c r="BB1798" s="21">
        <f t="shared" si="1221"/>
        <v>0</v>
      </c>
      <c r="BC1798" s="21">
        <f t="shared" si="1221"/>
        <v>0</v>
      </c>
      <c r="BD1798" s="21">
        <f t="shared" si="1221"/>
        <v>0</v>
      </c>
    </row>
    <row r="1799" spans="1:59" ht="16" x14ac:dyDescent="0.2">
      <c r="B1799" s="11">
        <f t="shared" si="1219"/>
        <v>60</v>
      </c>
      <c r="C1799" s="12" t="str">
        <f t="shared" si="1219"/>
        <v>SCI HSR 1</v>
      </c>
      <c r="D1799" s="13" t="s">
        <v>21</v>
      </c>
      <c r="E1799" s="22">
        <v>0</v>
      </c>
      <c r="F1799" s="15"/>
      <c r="G1799" s="13" t="s">
        <v>22</v>
      </c>
      <c r="H1799" s="22">
        <v>0</v>
      </c>
      <c r="I1799" s="13" t="s">
        <v>23</v>
      </c>
      <c r="J1799" s="22">
        <v>0</v>
      </c>
      <c r="K1799" s="23"/>
      <c r="L1799" s="20" t="s">
        <v>232</v>
      </c>
      <c r="M1799" s="72"/>
      <c r="N1799" s="72"/>
      <c r="O1799" s="21">
        <f>($E1802&lt;=O$3)*($E1802&gt;O$2)*((O$3-$E1802+1)/O$4)
+($E1802&lt;=O$2)*((O$3-O$2+1)/O$4)
+($E1802&gt;O$3)*(0)
-($E1810&lt;=O$3)*($E1810&lt;&gt;0)*($E1810&gt;O$2)*((O$3-$E1810)/O$4)
-($E1810&lt;=O$2)*((O$3-O$2+1)/O$4)
-($E1810&gt;O$3)*(0)</f>
        <v>1</v>
      </c>
      <c r="P1799" s="21">
        <f t="shared" ref="P1799:BD1799" si="1222">($E1802&lt;=P$3)*($E1802&gt;P$2)*((P$3-$E1802+1)/P$4)
+($E1802&lt;=P$2)*((P$3-P$2+1)/P$4)
+($E1802&gt;P$3)*(0)
-($E1810&lt;=P$3)*($E1810&lt;&gt;0)*($E1810&gt;P$2)*((P$3-$E1810)/P$4)
-($E1810&lt;=P$2)*((P$3-P$2+1)/P$4)
-($E1810&gt;P$3)*(0)</f>
        <v>1</v>
      </c>
      <c r="Q1799" s="21">
        <f t="shared" si="1222"/>
        <v>1</v>
      </c>
      <c r="R1799" s="21">
        <f t="shared" si="1222"/>
        <v>1</v>
      </c>
      <c r="S1799" s="21">
        <f t="shared" si="1222"/>
        <v>0</v>
      </c>
      <c r="T1799" s="21">
        <f t="shared" si="1222"/>
        <v>0</v>
      </c>
      <c r="U1799" s="21">
        <f t="shared" si="1222"/>
        <v>0</v>
      </c>
      <c r="V1799" s="21">
        <f t="shared" si="1222"/>
        <v>0</v>
      </c>
      <c r="W1799" s="21">
        <f t="shared" si="1222"/>
        <v>0</v>
      </c>
      <c r="X1799" s="21">
        <f t="shared" si="1222"/>
        <v>0</v>
      </c>
      <c r="Y1799" s="21">
        <f t="shared" si="1222"/>
        <v>0</v>
      </c>
      <c r="Z1799" s="21">
        <f t="shared" si="1222"/>
        <v>0</v>
      </c>
      <c r="AA1799" s="21">
        <f t="shared" si="1222"/>
        <v>0</v>
      </c>
      <c r="AB1799" s="21">
        <f t="shared" si="1222"/>
        <v>0</v>
      </c>
      <c r="AC1799" s="21">
        <f t="shared" si="1222"/>
        <v>0</v>
      </c>
      <c r="AD1799" s="21">
        <f t="shared" si="1222"/>
        <v>0</v>
      </c>
      <c r="AE1799" s="21">
        <f t="shared" si="1222"/>
        <v>0</v>
      </c>
      <c r="AF1799" s="21">
        <f t="shared" si="1222"/>
        <v>0</v>
      </c>
      <c r="AG1799" s="21">
        <f t="shared" si="1222"/>
        <v>0</v>
      </c>
      <c r="AH1799" s="21">
        <f t="shared" si="1222"/>
        <v>0</v>
      </c>
      <c r="AI1799" s="21">
        <f t="shared" si="1222"/>
        <v>0</v>
      </c>
      <c r="AJ1799" s="21">
        <f t="shared" si="1222"/>
        <v>0</v>
      </c>
      <c r="AK1799" s="21">
        <f t="shared" si="1222"/>
        <v>0</v>
      </c>
      <c r="AL1799" s="21">
        <f t="shared" si="1222"/>
        <v>0</v>
      </c>
      <c r="AM1799" s="21">
        <f t="shared" si="1222"/>
        <v>0</v>
      </c>
      <c r="AN1799" s="21">
        <f t="shared" si="1222"/>
        <v>0</v>
      </c>
      <c r="AO1799" s="21">
        <f t="shared" si="1222"/>
        <v>0</v>
      </c>
      <c r="AP1799" s="21">
        <f t="shared" si="1222"/>
        <v>0</v>
      </c>
      <c r="AQ1799" s="21">
        <f t="shared" si="1222"/>
        <v>0</v>
      </c>
      <c r="AR1799" s="21">
        <f t="shared" si="1222"/>
        <v>0</v>
      </c>
      <c r="AS1799" s="21">
        <f t="shared" si="1222"/>
        <v>0</v>
      </c>
      <c r="AT1799" s="21">
        <f t="shared" si="1222"/>
        <v>0</v>
      </c>
      <c r="AU1799" s="21">
        <f t="shared" si="1222"/>
        <v>0</v>
      </c>
      <c r="AV1799" s="21">
        <f t="shared" si="1222"/>
        <v>0</v>
      </c>
      <c r="AW1799" s="21">
        <f t="shared" si="1222"/>
        <v>0</v>
      </c>
      <c r="AX1799" s="21">
        <f t="shared" si="1222"/>
        <v>0</v>
      </c>
      <c r="AY1799" s="21">
        <f t="shared" si="1222"/>
        <v>0</v>
      </c>
      <c r="AZ1799" s="21">
        <f t="shared" si="1222"/>
        <v>0</v>
      </c>
      <c r="BA1799" s="21">
        <f t="shared" si="1222"/>
        <v>0</v>
      </c>
      <c r="BB1799" s="21">
        <f t="shared" si="1222"/>
        <v>0</v>
      </c>
      <c r="BC1799" s="21">
        <f t="shared" si="1222"/>
        <v>0</v>
      </c>
      <c r="BD1799" s="21">
        <f t="shared" si="1222"/>
        <v>0</v>
      </c>
    </row>
    <row r="1800" spans="1:59" ht="16" x14ac:dyDescent="0.2">
      <c r="B1800" s="11">
        <f t="shared" si="1219"/>
        <v>60</v>
      </c>
      <c r="C1800" s="12" t="str">
        <f t="shared" si="1219"/>
        <v>SCI HSR 1</v>
      </c>
      <c r="D1800" s="13" t="s">
        <v>1</v>
      </c>
      <c r="E1800" s="22">
        <v>493515</v>
      </c>
      <c r="F1800" s="15"/>
      <c r="G1800" s="15"/>
      <c r="H1800" s="15"/>
      <c r="I1800" s="15"/>
      <c r="J1800" s="15"/>
      <c r="L1800" s="20" t="s">
        <v>233</v>
      </c>
      <c r="M1800" s="72"/>
      <c r="N1800" s="72"/>
      <c r="O1800" s="21">
        <f>($E1813&gt;O$3)*($E1810&lt;O$2)*((O$3-O$2+1)/O$4)
+($E1813&gt;O$3)*($E1810&gt;=O$2)*($E1810&lt;=O$3)*((O$3-$E1810)/O$4)
+($E1813&gt;O$3)*($E1810&gt;O$3)*(0)
+($E1813&lt;=O$3)*($E1813&gt;=O$2)*($E1810&lt;O$2)*(($E1813-O$2)/O$4)
+($E1813&lt;=O$3)*($E1813&gt;=O$2)*($E1810&lt;=O$3)*($E1810&gt;=O$2)*(($E1813-$E1810)/O$4)
+($E1813&lt;O$2)*(0)</f>
        <v>0</v>
      </c>
      <c r="P1800" s="21">
        <f t="shared" ref="P1800:BD1800" si="1223">($E1813&gt;P$3)*($E1810&lt;P$2)*((P$3-P$2+1)/P$4)
+($E1813&gt;P$3)*($E1810&gt;=P$2)*($E1810&lt;=P$3)*((P$3-$E1810)/P$4)
+($E1813&gt;P$3)*($E1810&gt;P$3)*(0)
+($E1813&lt;=P$3)*($E1813&gt;=P$2)*($E1810&lt;P$2)*(($E1813-P$2)/P$4)
+($E1813&lt;=P$3)*($E1813&gt;=P$2)*($E1810&lt;=P$3)*($E1810&gt;=P$2)*(($E1813-$E1810)/P$4)
+($E1813&lt;P$2)*(0)</f>
        <v>0</v>
      </c>
      <c r="Q1800" s="21">
        <f t="shared" si="1223"/>
        <v>0</v>
      </c>
      <c r="R1800" s="21">
        <f t="shared" si="1223"/>
        <v>0</v>
      </c>
      <c r="S1800" s="21">
        <f t="shared" si="1223"/>
        <v>0</v>
      </c>
      <c r="T1800" s="21">
        <f t="shared" si="1223"/>
        <v>0</v>
      </c>
      <c r="U1800" s="21">
        <f t="shared" si="1223"/>
        <v>0</v>
      </c>
      <c r="V1800" s="21">
        <f t="shared" si="1223"/>
        <v>0</v>
      </c>
      <c r="W1800" s="21">
        <f t="shared" si="1223"/>
        <v>0</v>
      </c>
      <c r="X1800" s="21">
        <f t="shared" si="1223"/>
        <v>0</v>
      </c>
      <c r="Y1800" s="21">
        <f t="shared" si="1223"/>
        <v>0</v>
      </c>
      <c r="Z1800" s="21">
        <f t="shared" si="1223"/>
        <v>0</v>
      </c>
      <c r="AA1800" s="21">
        <f t="shared" si="1223"/>
        <v>0</v>
      </c>
      <c r="AB1800" s="21">
        <f t="shared" si="1223"/>
        <v>0</v>
      </c>
      <c r="AC1800" s="21">
        <f t="shared" si="1223"/>
        <v>0</v>
      </c>
      <c r="AD1800" s="21">
        <f t="shared" si="1223"/>
        <v>0</v>
      </c>
      <c r="AE1800" s="21">
        <f t="shared" si="1223"/>
        <v>0</v>
      </c>
      <c r="AF1800" s="21">
        <f t="shared" si="1223"/>
        <v>0</v>
      </c>
      <c r="AG1800" s="21">
        <f t="shared" si="1223"/>
        <v>0</v>
      </c>
      <c r="AH1800" s="21">
        <f t="shared" si="1223"/>
        <v>0</v>
      </c>
      <c r="AI1800" s="21">
        <f t="shared" si="1223"/>
        <v>0</v>
      </c>
      <c r="AJ1800" s="21">
        <f t="shared" si="1223"/>
        <v>0</v>
      </c>
      <c r="AK1800" s="21">
        <f t="shared" si="1223"/>
        <v>0</v>
      </c>
      <c r="AL1800" s="21">
        <f t="shared" si="1223"/>
        <v>0</v>
      </c>
      <c r="AM1800" s="21">
        <f t="shared" si="1223"/>
        <v>0</v>
      </c>
      <c r="AN1800" s="21">
        <f t="shared" si="1223"/>
        <v>0</v>
      </c>
      <c r="AO1800" s="21">
        <f t="shared" si="1223"/>
        <v>0</v>
      </c>
      <c r="AP1800" s="21">
        <f t="shared" si="1223"/>
        <v>0</v>
      </c>
      <c r="AQ1800" s="21">
        <f t="shared" si="1223"/>
        <v>0</v>
      </c>
      <c r="AR1800" s="21">
        <f t="shared" si="1223"/>
        <v>0</v>
      </c>
      <c r="AS1800" s="21">
        <f t="shared" si="1223"/>
        <v>0</v>
      </c>
      <c r="AT1800" s="21">
        <f t="shared" si="1223"/>
        <v>0</v>
      </c>
      <c r="AU1800" s="21">
        <f t="shared" si="1223"/>
        <v>0</v>
      </c>
      <c r="AV1800" s="21">
        <f t="shared" si="1223"/>
        <v>0</v>
      </c>
      <c r="AW1800" s="21">
        <f t="shared" si="1223"/>
        <v>0</v>
      </c>
      <c r="AX1800" s="21">
        <f t="shared" si="1223"/>
        <v>0</v>
      </c>
      <c r="AY1800" s="21">
        <f t="shared" si="1223"/>
        <v>0</v>
      </c>
      <c r="AZ1800" s="21">
        <f t="shared" si="1223"/>
        <v>0</v>
      </c>
      <c r="BA1800" s="21">
        <f t="shared" si="1223"/>
        <v>0</v>
      </c>
      <c r="BB1800" s="21">
        <f t="shared" si="1223"/>
        <v>0</v>
      </c>
      <c r="BC1800" s="21">
        <f t="shared" si="1223"/>
        <v>0</v>
      </c>
      <c r="BD1800" s="21">
        <f t="shared" si="1223"/>
        <v>0</v>
      </c>
    </row>
    <row r="1801" spans="1:59" ht="16" x14ac:dyDescent="0.2">
      <c r="B1801" s="11">
        <f t="shared" si="1219"/>
        <v>60</v>
      </c>
      <c r="C1801" s="12" t="str">
        <f t="shared" si="1219"/>
        <v>SCI HSR 1</v>
      </c>
      <c r="K1801" s="24"/>
      <c r="L1801" s="20" t="s">
        <v>234</v>
      </c>
      <c r="M1801" s="72"/>
      <c r="N1801" s="72"/>
      <c r="O1801" s="21">
        <f>($E1816&gt;0)*($E1813&lt;O$2)*(EDATE($E1813,$E1816)&gt;O$3)*((O$3-O$2+1)/O$4)
+($E1816&gt;0)*($E1813&lt;O$2)*(EDATE($E1813,$E1816)&gt;=O$2)*(EDATE($E1813,$E1816)&lt;=O$3)*((EDATE($E1813,$E1816)-O$2)/O$4)
+($E1816&gt;0)*($E1813&lt;O$2)*(EDATE($E1813,$E1816)&lt;O$2)*(0)
+($E1816&gt;0)*($E1813&gt;=O$2)*($E1813&lt;=O$3)*(EDATE($E1813,$E1816)&gt;=O$2)*(EDATE($E1813,$E1816)&lt;=O$3)*((EDATE($E1813,$E1816)-$E1813+1)/O$4)
+($E1816&gt;0)*($E1813&gt;=O$2)*($E1813&lt;=O$3)*(EDATE($E1813,$E1816)&gt;O$3)*((O$3-$E1813+1)/O$4)
+($E1816&gt;0)*($E1813&gt;O$3)*(0)</f>
        <v>0</v>
      </c>
      <c r="P1801" s="21">
        <f t="shared" ref="P1801:BD1801" si="1224">($E1816&gt;0)*($E1813&lt;P$2)*(EDATE($E1813,$E1816)&gt;P$3)*((P$3-P$2+1)/P$4)
+($E1816&gt;0)*($E1813&lt;P$2)*(EDATE($E1813,$E1816)&gt;=P$2)*(EDATE($E1813,$E1816)&lt;=P$3)*((EDATE($E1813,$E1816)-P$2)/P$4)
+($E1816&gt;0)*($E1813&lt;P$2)*(EDATE($E1813,$E1816)&lt;P$2)*(0)
+($E1816&gt;0)*($E1813&gt;=P$2)*($E1813&lt;=P$3)*(EDATE($E1813,$E1816)&gt;=P$2)*(EDATE($E1813,$E1816)&lt;=P$3)*((EDATE($E1813,$E1816)-$E1813+1)/P$4)
+($E1816&gt;0)*($E1813&gt;=P$2)*($E1813&lt;=P$3)*(EDATE($E1813,$E1816)&gt;P$3)*((P$3-$E1813+1)/P$4)
+($E1816&gt;0)*($E1813&gt;P$3)*(0)</f>
        <v>0</v>
      </c>
      <c r="Q1801" s="21">
        <f t="shared" si="1224"/>
        <v>0</v>
      </c>
      <c r="R1801" s="21">
        <f t="shared" si="1224"/>
        <v>0</v>
      </c>
      <c r="S1801" s="21">
        <f t="shared" si="1224"/>
        <v>0</v>
      </c>
      <c r="T1801" s="21">
        <f t="shared" si="1224"/>
        <v>0</v>
      </c>
      <c r="U1801" s="21">
        <f t="shared" si="1224"/>
        <v>0</v>
      </c>
      <c r="V1801" s="21">
        <f t="shared" si="1224"/>
        <v>0</v>
      </c>
      <c r="W1801" s="21">
        <f t="shared" si="1224"/>
        <v>0</v>
      </c>
      <c r="X1801" s="21">
        <f t="shared" si="1224"/>
        <v>0</v>
      </c>
      <c r="Y1801" s="21">
        <f t="shared" si="1224"/>
        <v>0</v>
      </c>
      <c r="Z1801" s="21">
        <f t="shared" si="1224"/>
        <v>0</v>
      </c>
      <c r="AA1801" s="21">
        <f t="shared" si="1224"/>
        <v>0</v>
      </c>
      <c r="AB1801" s="21">
        <f t="shared" si="1224"/>
        <v>0</v>
      </c>
      <c r="AC1801" s="21">
        <f t="shared" si="1224"/>
        <v>0</v>
      </c>
      <c r="AD1801" s="21">
        <f t="shared" si="1224"/>
        <v>0</v>
      </c>
      <c r="AE1801" s="21">
        <f t="shared" si="1224"/>
        <v>0</v>
      </c>
      <c r="AF1801" s="21">
        <f t="shared" si="1224"/>
        <v>0</v>
      </c>
      <c r="AG1801" s="21">
        <f t="shared" si="1224"/>
        <v>0</v>
      </c>
      <c r="AH1801" s="21">
        <f t="shared" si="1224"/>
        <v>0</v>
      </c>
      <c r="AI1801" s="21">
        <f t="shared" si="1224"/>
        <v>0</v>
      </c>
      <c r="AJ1801" s="21">
        <f t="shared" si="1224"/>
        <v>0</v>
      </c>
      <c r="AK1801" s="21">
        <f t="shared" si="1224"/>
        <v>0</v>
      </c>
      <c r="AL1801" s="21">
        <f t="shared" si="1224"/>
        <v>0</v>
      </c>
      <c r="AM1801" s="21">
        <f t="shared" si="1224"/>
        <v>0</v>
      </c>
      <c r="AN1801" s="21">
        <f t="shared" si="1224"/>
        <v>0</v>
      </c>
      <c r="AO1801" s="21">
        <f t="shared" si="1224"/>
        <v>0</v>
      </c>
      <c r="AP1801" s="21">
        <f t="shared" si="1224"/>
        <v>0</v>
      </c>
      <c r="AQ1801" s="21">
        <f t="shared" si="1224"/>
        <v>0</v>
      </c>
      <c r="AR1801" s="21">
        <f t="shared" si="1224"/>
        <v>0</v>
      </c>
      <c r="AS1801" s="21">
        <f t="shared" si="1224"/>
        <v>0</v>
      </c>
      <c r="AT1801" s="21">
        <f t="shared" si="1224"/>
        <v>0</v>
      </c>
      <c r="AU1801" s="21">
        <f t="shared" si="1224"/>
        <v>0</v>
      </c>
      <c r="AV1801" s="21">
        <f t="shared" si="1224"/>
        <v>0</v>
      </c>
      <c r="AW1801" s="21">
        <f t="shared" si="1224"/>
        <v>0</v>
      </c>
      <c r="AX1801" s="21">
        <f t="shared" si="1224"/>
        <v>0</v>
      </c>
      <c r="AY1801" s="21">
        <f t="shared" si="1224"/>
        <v>0</v>
      </c>
      <c r="AZ1801" s="21">
        <f t="shared" si="1224"/>
        <v>0</v>
      </c>
      <c r="BA1801" s="21">
        <f t="shared" si="1224"/>
        <v>0</v>
      </c>
      <c r="BB1801" s="21">
        <f t="shared" si="1224"/>
        <v>0</v>
      </c>
      <c r="BC1801" s="21">
        <f t="shared" si="1224"/>
        <v>0</v>
      </c>
      <c r="BD1801" s="21">
        <f t="shared" si="1224"/>
        <v>0</v>
      </c>
    </row>
    <row r="1802" spans="1:59" ht="16" x14ac:dyDescent="0.2">
      <c r="B1802" s="11">
        <f t="shared" si="1219"/>
        <v>60</v>
      </c>
      <c r="C1802" s="12" t="str">
        <f t="shared" si="1219"/>
        <v>SCI HSR 1</v>
      </c>
      <c r="D1802" s="25" t="s">
        <v>235</v>
      </c>
      <c r="E1802" s="26">
        <v>41275</v>
      </c>
      <c r="F1802" s="15"/>
      <c r="G1802" s="25" t="s">
        <v>236</v>
      </c>
      <c r="H1802" s="25" t="s">
        <v>237</v>
      </c>
      <c r="I1802" s="25" t="s">
        <v>238</v>
      </c>
      <c r="J1802" s="25" t="s">
        <v>239</v>
      </c>
      <c r="K1802" s="24"/>
      <c r="L1802" s="27" t="s">
        <v>240</v>
      </c>
      <c r="M1802" s="83"/>
      <c r="N1802" s="83"/>
      <c r="O1802" s="28">
        <f>($H1814&gt;0)*($J1814&lt;O$2)*0
+($H1814&gt;0)*($J1814&gt;=O$2)*($J1814&lt;=O$3)*(($J1814-O$2+1)/O$4)
+($H1814&gt;0)*($J1814&gt;O$3)*($I1814&gt;O$3)*0
+($H1814&gt;0)*($J1814&gt;O$3)*($I1814&lt;=O$3)*($I1814&gt;=O$2)*((O$3-$I1814+1)/O$4)
+($H1814&gt;0)*($J1814&gt;O$3)*($I1814&lt;O$2)*1
+($H1814&gt;0)*($I1814&gt;O$3)*0
+($H1815&gt;0)*($J1815&lt;O$2)*0
+($H1815&gt;0)*($J1815&gt;=O$2)*($J1815&lt;=O$3)*(($J1815-O$2+1)/O$4)
+($H1815&gt;0)*($J1815&gt;O$3)*($I1815&gt;O$3)*0
+($H1815&gt;0)*($J1815&gt;O$3)*($I1815&lt;=O$3)*($I1815&gt;=O$2)*((O$3-$I1815+1)/O$4)
+($H1815&gt;0)*($J1815&gt;O$3)*($I1815&lt;O$2)*1
+($H1815&gt;0)*($I1815&gt;O$3)*0
+($H1816&gt;0)*($J1816&lt;O$2)*0
+($H1816&gt;0)*($J1816&gt;=O$2)*($J1816&lt;=O$3)*(($J1816-O$2+1)/O$4)
+($H1816&gt;0)*($J1816&gt;O$3)*($I1816&gt;O$3)*0
+($H1816&gt;0)*($J1816&gt;O$3)*($I1816&lt;=O$3)*($I1816&gt;=O$2)*((O$3-$I1816+1)/O$4)
+($H1816&gt;0)*($J1816&gt;O$3)*($I1816&lt;O$2)*1
+($H1816&gt;0)*($I1816&gt;O$3)*0</f>
        <v>0</v>
      </c>
      <c r="P1802" s="28">
        <f t="shared" ref="P1802:BD1802" si="1225">($H1814&gt;0)*($J1814&lt;P$2)*0
+($H1814&gt;0)*($J1814&gt;=P$2)*($J1814&lt;=P$3)*(($J1814-P$2+1)/P$4)
+($H1814&gt;0)*($J1814&gt;P$3)*($I1814&gt;P$3)*0
+($H1814&gt;0)*($J1814&gt;P$3)*($I1814&lt;=P$3)*($I1814&gt;=P$2)*((P$3-$I1814+1)/P$4)
+($H1814&gt;0)*($J1814&gt;P$3)*($I1814&lt;P$2)*1
+($H1814&gt;0)*($I1814&gt;P$3)*0
+($H1815&gt;0)*($J1815&lt;P$2)*0
+($H1815&gt;0)*($J1815&gt;=P$2)*($J1815&lt;=P$3)*(($J1815-P$2+1)/P$4)
+($H1815&gt;0)*($J1815&gt;P$3)*($I1815&gt;P$3)*0
+($H1815&gt;0)*($J1815&gt;P$3)*($I1815&lt;=P$3)*($I1815&gt;=P$2)*((P$3-$I1815+1)/P$4)
+($H1815&gt;0)*($J1815&gt;P$3)*($I1815&lt;P$2)*1
+($H1815&gt;0)*($I1815&gt;P$3)*0
+($H1816&gt;0)*($J1816&lt;P$2)*0
+($H1816&gt;0)*($J1816&gt;=P$2)*($J1816&lt;=P$3)*(($J1816-P$2+1)/P$4)
+($H1816&gt;0)*($J1816&gt;P$3)*($I1816&gt;P$3)*0
+($H1816&gt;0)*($J1816&gt;P$3)*($I1816&lt;=P$3)*($I1816&gt;=P$2)*((P$3-$I1816+1)/P$4)
+($H1816&gt;0)*($J1816&gt;P$3)*($I1816&lt;P$2)*1
+($H1816&gt;0)*($I1816&gt;P$3)*0</f>
        <v>0</v>
      </c>
      <c r="Q1802" s="28">
        <f t="shared" si="1225"/>
        <v>0</v>
      </c>
      <c r="R1802" s="28">
        <f t="shared" si="1225"/>
        <v>0</v>
      </c>
      <c r="S1802" s="28">
        <f t="shared" si="1225"/>
        <v>1</v>
      </c>
      <c r="T1802" s="28">
        <f t="shared" si="1225"/>
        <v>1</v>
      </c>
      <c r="U1802" s="28">
        <f t="shared" si="1225"/>
        <v>1</v>
      </c>
      <c r="V1802" s="28">
        <f t="shared" si="1225"/>
        <v>1</v>
      </c>
      <c r="W1802" s="28">
        <f t="shared" si="1225"/>
        <v>1</v>
      </c>
      <c r="X1802" s="28">
        <f t="shared" si="1225"/>
        <v>1</v>
      </c>
      <c r="Y1802" s="28">
        <f t="shared" si="1225"/>
        <v>1</v>
      </c>
      <c r="Z1802" s="28">
        <f t="shared" si="1225"/>
        <v>1</v>
      </c>
      <c r="AA1802" s="28">
        <f t="shared" si="1225"/>
        <v>1</v>
      </c>
      <c r="AB1802" s="28">
        <f t="shared" si="1225"/>
        <v>1</v>
      </c>
      <c r="AC1802" s="28">
        <f t="shared" si="1225"/>
        <v>1</v>
      </c>
      <c r="AD1802" s="28">
        <f t="shared" si="1225"/>
        <v>1</v>
      </c>
      <c r="AE1802" s="28">
        <f t="shared" si="1225"/>
        <v>0</v>
      </c>
      <c r="AF1802" s="28">
        <f t="shared" si="1225"/>
        <v>0</v>
      </c>
      <c r="AG1802" s="28">
        <f t="shared" si="1225"/>
        <v>0</v>
      </c>
      <c r="AH1802" s="28">
        <f t="shared" si="1225"/>
        <v>0</v>
      </c>
      <c r="AI1802" s="28">
        <f t="shared" si="1225"/>
        <v>0</v>
      </c>
      <c r="AJ1802" s="28">
        <f t="shared" si="1225"/>
        <v>0</v>
      </c>
      <c r="AK1802" s="28">
        <f t="shared" si="1225"/>
        <v>0</v>
      </c>
      <c r="AL1802" s="28">
        <f t="shared" si="1225"/>
        <v>0</v>
      </c>
      <c r="AM1802" s="28">
        <f t="shared" si="1225"/>
        <v>0</v>
      </c>
      <c r="AN1802" s="28">
        <f t="shared" si="1225"/>
        <v>0</v>
      </c>
      <c r="AO1802" s="28">
        <f t="shared" si="1225"/>
        <v>0</v>
      </c>
      <c r="AP1802" s="28">
        <f t="shared" si="1225"/>
        <v>0</v>
      </c>
      <c r="AQ1802" s="28">
        <f t="shared" si="1225"/>
        <v>0</v>
      </c>
      <c r="AR1802" s="28">
        <f t="shared" si="1225"/>
        <v>0</v>
      </c>
      <c r="AS1802" s="28">
        <f t="shared" si="1225"/>
        <v>0</v>
      </c>
      <c r="AT1802" s="28">
        <f t="shared" si="1225"/>
        <v>0</v>
      </c>
      <c r="AU1802" s="28">
        <f t="shared" si="1225"/>
        <v>0</v>
      </c>
      <c r="AV1802" s="28">
        <f t="shared" si="1225"/>
        <v>0</v>
      </c>
      <c r="AW1802" s="28">
        <f t="shared" si="1225"/>
        <v>0</v>
      </c>
      <c r="AX1802" s="28">
        <f t="shared" si="1225"/>
        <v>0</v>
      </c>
      <c r="AY1802" s="28">
        <f t="shared" si="1225"/>
        <v>0</v>
      </c>
      <c r="AZ1802" s="28">
        <f t="shared" si="1225"/>
        <v>0</v>
      </c>
      <c r="BA1802" s="28">
        <f t="shared" si="1225"/>
        <v>0</v>
      </c>
      <c r="BB1802" s="28">
        <f t="shared" si="1225"/>
        <v>0</v>
      </c>
      <c r="BC1802" s="28">
        <f t="shared" si="1225"/>
        <v>0</v>
      </c>
      <c r="BD1802" s="28">
        <f t="shared" si="1225"/>
        <v>0</v>
      </c>
    </row>
    <row r="1803" spans="1:59" ht="16" x14ac:dyDescent="0.2">
      <c r="B1803" s="11">
        <f t="shared" si="1219"/>
        <v>60</v>
      </c>
      <c r="C1803" s="12" t="str">
        <f t="shared" si="1219"/>
        <v>SCI HSR 1</v>
      </c>
      <c r="D1803" s="25" t="s">
        <v>241</v>
      </c>
      <c r="E1803" s="29">
        <v>180000</v>
      </c>
      <c r="F1803" s="15"/>
      <c r="G1803" s="30" t="s">
        <v>10</v>
      </c>
      <c r="H1803" s="31">
        <v>0</v>
      </c>
      <c r="I1803" s="32">
        <v>0</v>
      </c>
      <c r="J1803" s="32">
        <v>0</v>
      </c>
      <c r="K1803" s="24"/>
      <c r="L1803" s="33" t="s">
        <v>242</v>
      </c>
      <c r="M1803" s="73"/>
      <c r="N1803" s="73"/>
      <c r="O1803" s="34">
        <f>($E1813&lt;=O$3)*($E1813&gt;O$2)*((O$3-$E1813+1)/O$4)
+($E1813&lt;=O$2)*((O$3-O$2+1)/O$4)
+($E1813&gt;O$3)*(0)</f>
        <v>0</v>
      </c>
      <c r="P1803" s="34">
        <f t="shared" ref="P1803:BD1803" si="1226">($E1813&lt;=P$3)*($E1813&gt;P$2)*((P$3-$E1813+1)/P$4)
+($E1813&lt;=P$2)*((P$3-P$2+1)/P$4)
+($E1813&gt;P$3)*(0)</f>
        <v>0</v>
      </c>
      <c r="Q1803" s="34">
        <f t="shared" si="1226"/>
        <v>0</v>
      </c>
      <c r="R1803" s="34">
        <f t="shared" si="1226"/>
        <v>0</v>
      </c>
      <c r="S1803" s="34">
        <f t="shared" si="1226"/>
        <v>1</v>
      </c>
      <c r="T1803" s="34">
        <f t="shared" si="1226"/>
        <v>1</v>
      </c>
      <c r="U1803" s="34">
        <f t="shared" si="1226"/>
        <v>1</v>
      </c>
      <c r="V1803" s="34">
        <f t="shared" si="1226"/>
        <v>1</v>
      </c>
      <c r="W1803" s="34">
        <f t="shared" si="1226"/>
        <v>1</v>
      </c>
      <c r="X1803" s="34">
        <f t="shared" si="1226"/>
        <v>1</v>
      </c>
      <c r="Y1803" s="34">
        <f t="shared" si="1226"/>
        <v>1</v>
      </c>
      <c r="Z1803" s="34">
        <f t="shared" si="1226"/>
        <v>1</v>
      </c>
      <c r="AA1803" s="34">
        <f t="shared" si="1226"/>
        <v>1</v>
      </c>
      <c r="AB1803" s="34">
        <f t="shared" si="1226"/>
        <v>1</v>
      </c>
      <c r="AC1803" s="34">
        <f t="shared" si="1226"/>
        <v>1</v>
      </c>
      <c r="AD1803" s="34">
        <f t="shared" si="1226"/>
        <v>1</v>
      </c>
      <c r="AE1803" s="34">
        <f t="shared" si="1226"/>
        <v>1</v>
      </c>
      <c r="AF1803" s="34">
        <f t="shared" si="1226"/>
        <v>1</v>
      </c>
      <c r="AG1803" s="34">
        <f t="shared" si="1226"/>
        <v>1</v>
      </c>
      <c r="AH1803" s="34">
        <f t="shared" si="1226"/>
        <v>1</v>
      </c>
      <c r="AI1803" s="34">
        <f t="shared" si="1226"/>
        <v>1</v>
      </c>
      <c r="AJ1803" s="34">
        <f t="shared" si="1226"/>
        <v>1</v>
      </c>
      <c r="AK1803" s="34">
        <f t="shared" si="1226"/>
        <v>1</v>
      </c>
      <c r="AL1803" s="34">
        <f t="shared" si="1226"/>
        <v>1</v>
      </c>
      <c r="AM1803" s="34">
        <f t="shared" si="1226"/>
        <v>1</v>
      </c>
      <c r="AN1803" s="34">
        <f t="shared" si="1226"/>
        <v>1</v>
      </c>
      <c r="AO1803" s="34">
        <f t="shared" si="1226"/>
        <v>1</v>
      </c>
      <c r="AP1803" s="34">
        <f t="shared" si="1226"/>
        <v>1</v>
      </c>
      <c r="AQ1803" s="34">
        <f t="shared" si="1226"/>
        <v>1</v>
      </c>
      <c r="AR1803" s="34">
        <f t="shared" si="1226"/>
        <v>1</v>
      </c>
      <c r="AS1803" s="34">
        <f t="shared" si="1226"/>
        <v>1</v>
      </c>
      <c r="AT1803" s="34">
        <f t="shared" si="1226"/>
        <v>1</v>
      </c>
      <c r="AU1803" s="34">
        <f t="shared" si="1226"/>
        <v>1</v>
      </c>
      <c r="AV1803" s="34">
        <f t="shared" si="1226"/>
        <v>1</v>
      </c>
      <c r="AW1803" s="34">
        <f t="shared" si="1226"/>
        <v>1</v>
      </c>
      <c r="AX1803" s="34">
        <f t="shared" si="1226"/>
        <v>1</v>
      </c>
      <c r="AY1803" s="34">
        <f t="shared" si="1226"/>
        <v>1</v>
      </c>
      <c r="AZ1803" s="34">
        <f t="shared" si="1226"/>
        <v>1</v>
      </c>
      <c r="BA1803" s="34">
        <f t="shared" si="1226"/>
        <v>1</v>
      </c>
      <c r="BB1803" s="34">
        <f t="shared" si="1226"/>
        <v>1</v>
      </c>
      <c r="BC1803" s="34">
        <f t="shared" si="1226"/>
        <v>1</v>
      </c>
      <c r="BD1803" s="34">
        <f t="shared" si="1226"/>
        <v>1</v>
      </c>
    </row>
    <row r="1804" spans="1:59" ht="16" x14ac:dyDescent="0.2">
      <c r="A1804" s="35"/>
      <c r="B1804" s="11">
        <f t="shared" si="1219"/>
        <v>60</v>
      </c>
      <c r="C1804" s="12" t="str">
        <f t="shared" si="1219"/>
        <v>SCI HSR 1</v>
      </c>
      <c r="D1804" s="25" t="s">
        <v>243</v>
      </c>
      <c r="E1804" s="29">
        <v>196746.6986794718</v>
      </c>
      <c r="F1804" s="15"/>
      <c r="G1804" s="30" t="s">
        <v>11</v>
      </c>
      <c r="H1804" s="31">
        <v>0</v>
      </c>
      <c r="I1804" s="32">
        <v>0</v>
      </c>
      <c r="J1804" s="32">
        <v>0</v>
      </c>
      <c r="K1804" s="35"/>
      <c r="M1804" s="84">
        <v>41275</v>
      </c>
      <c r="O1804" s="15"/>
      <c r="P1804" s="15"/>
      <c r="Q1804" s="15"/>
      <c r="R1804" s="15"/>
      <c r="S1804" s="15"/>
      <c r="T1804" s="15"/>
      <c r="U1804" s="15"/>
      <c r="V1804" s="15"/>
      <c r="W1804" s="15"/>
      <c r="X1804" s="15"/>
      <c r="Y1804" s="15"/>
      <c r="Z1804" s="15"/>
      <c r="AA1804" s="15"/>
      <c r="AB1804" s="15"/>
      <c r="AC1804" s="15"/>
      <c r="AD1804" s="15"/>
      <c r="AE1804" s="15"/>
      <c r="AF1804" s="15"/>
      <c r="AG1804" s="15"/>
      <c r="AH1804" s="15"/>
      <c r="AI1804" s="15"/>
      <c r="AJ1804" s="15"/>
      <c r="AK1804" s="15"/>
      <c r="AL1804" s="15"/>
      <c r="AM1804" s="15"/>
      <c r="AN1804" s="15"/>
      <c r="AO1804" s="15"/>
      <c r="AP1804" s="15"/>
      <c r="AQ1804" s="15"/>
      <c r="AR1804" s="15"/>
      <c r="AS1804" s="15"/>
      <c r="AT1804" s="15"/>
      <c r="AU1804" s="15"/>
      <c r="AV1804" s="15"/>
      <c r="AW1804" s="15"/>
      <c r="AX1804" s="15"/>
      <c r="AY1804" s="15"/>
      <c r="AZ1804" s="15"/>
      <c r="BA1804" s="15"/>
      <c r="BB1804" s="15"/>
      <c r="BC1804" s="15"/>
      <c r="BD1804" s="15"/>
      <c r="BE1804" s="35"/>
      <c r="BF1804" s="35"/>
      <c r="BG1804" s="35"/>
    </row>
    <row r="1805" spans="1:59" ht="16" x14ac:dyDescent="0.2">
      <c r="B1805" s="11">
        <f t="shared" si="1219"/>
        <v>60</v>
      </c>
      <c r="C1805" s="12" t="str">
        <f t="shared" si="1219"/>
        <v>SCI HSR 1</v>
      </c>
      <c r="D1805" s="25" t="s">
        <v>244</v>
      </c>
      <c r="E1805" s="29">
        <v>196746.6986794718</v>
      </c>
      <c r="F1805" s="15"/>
      <c r="G1805" s="36" t="s">
        <v>12</v>
      </c>
      <c r="H1805" s="31">
        <v>0</v>
      </c>
      <c r="I1805" s="32">
        <v>0</v>
      </c>
      <c r="J1805" s="32">
        <v>0</v>
      </c>
      <c r="K1805" s="24"/>
      <c r="L1805" s="37" t="s">
        <v>245</v>
      </c>
      <c r="M1805" s="74">
        <v>1</v>
      </c>
      <c r="N1805" s="74">
        <v>1</v>
      </c>
      <c r="O1805" s="38">
        <v>1</v>
      </c>
      <c r="P1805" s="38">
        <v>1</v>
      </c>
      <c r="Q1805" s="38">
        <v>1.01</v>
      </c>
      <c r="R1805" s="38">
        <v>1.01</v>
      </c>
      <c r="S1805" s="38">
        <v>1.01</v>
      </c>
      <c r="T1805" s="38">
        <v>1.01</v>
      </c>
      <c r="U1805" s="38">
        <v>1.0201</v>
      </c>
      <c r="V1805" s="38">
        <v>1.0201</v>
      </c>
      <c r="W1805" s="38">
        <v>1.0201</v>
      </c>
      <c r="X1805" s="38">
        <v>1.0201</v>
      </c>
      <c r="Y1805" s="38">
        <v>1.0303009999999999</v>
      </c>
      <c r="Z1805" s="38">
        <v>1.0303009999999999</v>
      </c>
      <c r="AA1805" s="38">
        <v>1.0303009999999999</v>
      </c>
      <c r="AB1805" s="38">
        <v>1.0303009999999999</v>
      </c>
      <c r="AC1805" s="38">
        <v>1.04060401</v>
      </c>
      <c r="AD1805" s="38">
        <v>1.04060401</v>
      </c>
      <c r="AE1805" s="38">
        <v>1.04060401</v>
      </c>
      <c r="AF1805" s="38">
        <v>1.04060401</v>
      </c>
      <c r="AG1805" s="38">
        <v>1.0510100500999999</v>
      </c>
      <c r="AH1805" s="38">
        <v>1.0510100500999999</v>
      </c>
      <c r="AI1805" s="38">
        <v>1.0510100500999999</v>
      </c>
      <c r="AJ1805" s="38">
        <v>1.0510100500999999</v>
      </c>
      <c r="AK1805" s="38">
        <v>1.0615201506009999</v>
      </c>
      <c r="AL1805" s="38">
        <v>1.0615201506009999</v>
      </c>
      <c r="AM1805" s="38">
        <v>1.0615201506009999</v>
      </c>
      <c r="AN1805" s="38">
        <v>1.0615201506009999</v>
      </c>
      <c r="AO1805" s="38">
        <v>1.0721353521070098</v>
      </c>
      <c r="AP1805" s="38">
        <v>1.0721353521070098</v>
      </c>
      <c r="AQ1805" s="38">
        <v>1.0721353521070098</v>
      </c>
      <c r="AR1805" s="38">
        <v>1.0721353521070098</v>
      </c>
      <c r="AS1805" s="38">
        <v>1.08285670562808</v>
      </c>
      <c r="AT1805" s="38">
        <v>1.08285670562808</v>
      </c>
      <c r="AU1805" s="38">
        <v>1.08285670562808</v>
      </c>
      <c r="AV1805" s="38">
        <v>1.08285670562808</v>
      </c>
      <c r="AW1805" s="38">
        <v>1.0936852726843609</v>
      </c>
      <c r="AX1805" s="38">
        <v>1.0936852726843609</v>
      </c>
      <c r="AY1805" s="38">
        <v>1.0936852726843609</v>
      </c>
      <c r="AZ1805" s="38">
        <v>1.0936852726843609</v>
      </c>
      <c r="BA1805" s="38">
        <v>1.1046221254112045</v>
      </c>
      <c r="BB1805" s="38">
        <v>1.1046221254112045</v>
      </c>
      <c r="BC1805" s="38">
        <v>1.1046221254112045</v>
      </c>
      <c r="BD1805" s="38">
        <v>1.1046221254112045</v>
      </c>
    </row>
    <row r="1806" spans="1:59" ht="16" x14ac:dyDescent="0.2">
      <c r="B1806" s="11">
        <f t="shared" si="1219"/>
        <v>60</v>
      </c>
      <c r="C1806" s="12" t="str">
        <f t="shared" si="1219"/>
        <v>SCI HSR 1</v>
      </c>
      <c r="D1806" s="25" t="s">
        <v>25</v>
      </c>
      <c r="E1806" s="39" t="s">
        <v>49</v>
      </c>
      <c r="F1806" s="15"/>
      <c r="K1806" s="24"/>
      <c r="L1806" s="16" t="s">
        <v>246</v>
      </c>
      <c r="M1806" s="70"/>
      <c r="N1806" s="70"/>
      <c r="O1806" s="40">
        <f>O1799*$E1803/4+O1803*$E1814/4</f>
        <v>45000</v>
      </c>
      <c r="P1806" s="40">
        <f t="shared" ref="P1806:BD1806" si="1227">P1799*$E1803/4+P1803*$E1814/4</f>
        <v>45000</v>
      </c>
      <c r="Q1806" s="40">
        <f t="shared" si="1227"/>
        <v>45000</v>
      </c>
      <c r="R1806" s="40">
        <f t="shared" si="1227"/>
        <v>45000</v>
      </c>
      <c r="S1806" s="40">
        <f t="shared" si="1227"/>
        <v>87500</v>
      </c>
      <c r="T1806" s="40">
        <f t="shared" si="1227"/>
        <v>87500</v>
      </c>
      <c r="U1806" s="40">
        <f t="shared" si="1227"/>
        <v>87500</v>
      </c>
      <c r="V1806" s="40">
        <f t="shared" si="1227"/>
        <v>87500</v>
      </c>
      <c r="W1806" s="40">
        <f t="shared" si="1227"/>
        <v>87500</v>
      </c>
      <c r="X1806" s="40">
        <f t="shared" si="1227"/>
        <v>87500</v>
      </c>
      <c r="Y1806" s="40">
        <f t="shared" si="1227"/>
        <v>87500</v>
      </c>
      <c r="Z1806" s="40">
        <f t="shared" si="1227"/>
        <v>87500</v>
      </c>
      <c r="AA1806" s="40">
        <f t="shared" si="1227"/>
        <v>87500</v>
      </c>
      <c r="AB1806" s="40">
        <f t="shared" si="1227"/>
        <v>87500</v>
      </c>
      <c r="AC1806" s="40">
        <f t="shared" si="1227"/>
        <v>87500</v>
      </c>
      <c r="AD1806" s="40">
        <f t="shared" si="1227"/>
        <v>87500</v>
      </c>
      <c r="AE1806" s="40">
        <f t="shared" si="1227"/>
        <v>87500</v>
      </c>
      <c r="AF1806" s="40">
        <f t="shared" si="1227"/>
        <v>87500</v>
      </c>
      <c r="AG1806" s="40">
        <f t="shared" si="1227"/>
        <v>87500</v>
      </c>
      <c r="AH1806" s="40">
        <f t="shared" si="1227"/>
        <v>87500</v>
      </c>
      <c r="AI1806" s="40">
        <f t="shared" si="1227"/>
        <v>87500</v>
      </c>
      <c r="AJ1806" s="40">
        <f t="shared" si="1227"/>
        <v>87500</v>
      </c>
      <c r="AK1806" s="40">
        <f t="shared" si="1227"/>
        <v>87500</v>
      </c>
      <c r="AL1806" s="40">
        <f t="shared" si="1227"/>
        <v>87500</v>
      </c>
      <c r="AM1806" s="40">
        <f t="shared" si="1227"/>
        <v>87500</v>
      </c>
      <c r="AN1806" s="40">
        <f t="shared" si="1227"/>
        <v>87500</v>
      </c>
      <c r="AO1806" s="40">
        <f t="shared" si="1227"/>
        <v>87500</v>
      </c>
      <c r="AP1806" s="40">
        <f t="shared" si="1227"/>
        <v>87500</v>
      </c>
      <c r="AQ1806" s="40">
        <f t="shared" si="1227"/>
        <v>87500</v>
      </c>
      <c r="AR1806" s="40">
        <f t="shared" si="1227"/>
        <v>87500</v>
      </c>
      <c r="AS1806" s="40">
        <f t="shared" si="1227"/>
        <v>87500</v>
      </c>
      <c r="AT1806" s="40">
        <f t="shared" si="1227"/>
        <v>87500</v>
      </c>
      <c r="AU1806" s="40">
        <f t="shared" si="1227"/>
        <v>87500</v>
      </c>
      <c r="AV1806" s="40">
        <f t="shared" si="1227"/>
        <v>87500</v>
      </c>
      <c r="AW1806" s="40">
        <f t="shared" si="1227"/>
        <v>87500</v>
      </c>
      <c r="AX1806" s="40">
        <f t="shared" si="1227"/>
        <v>87500</v>
      </c>
      <c r="AY1806" s="40">
        <f t="shared" si="1227"/>
        <v>87500</v>
      </c>
      <c r="AZ1806" s="40">
        <f t="shared" si="1227"/>
        <v>87500</v>
      </c>
      <c r="BA1806" s="40">
        <f t="shared" si="1227"/>
        <v>87500</v>
      </c>
      <c r="BB1806" s="40">
        <f t="shared" si="1227"/>
        <v>87500</v>
      </c>
      <c r="BC1806" s="40">
        <f t="shared" si="1227"/>
        <v>87500</v>
      </c>
      <c r="BD1806" s="40">
        <f t="shared" si="1227"/>
        <v>87500</v>
      </c>
    </row>
    <row r="1807" spans="1:59" ht="16" x14ac:dyDescent="0.2">
      <c r="B1807" s="11">
        <f t="shared" si="1219"/>
        <v>60</v>
      </c>
      <c r="C1807" s="12" t="str">
        <f t="shared" si="1219"/>
        <v>SCI HSR 1</v>
      </c>
      <c r="D1807" s="25" t="s">
        <v>247</v>
      </c>
      <c r="E1807" s="39" t="s">
        <v>248</v>
      </c>
      <c r="F1807" s="15"/>
      <c r="G1807" s="25" t="s">
        <v>249</v>
      </c>
      <c r="H1807" s="26">
        <v>44561</v>
      </c>
      <c r="I1807" s="25" t="s">
        <v>239</v>
      </c>
      <c r="J1807" s="26">
        <v>44561</v>
      </c>
      <c r="K1807" s="24"/>
      <c r="L1807" s="20" t="s">
        <v>250</v>
      </c>
      <c r="M1807" s="72"/>
      <c r="N1807" s="72"/>
      <c r="O1807" s="41">
        <f>IF($E1813&gt;=O$3,IF(O$3&lt;=($E1802+365),O1806,IFERROR(O1799*$E1804/4*O1805+
$E1814*O1803/4*IFERROR(O1805/$E1815,0),0)),IF(O$3&lt;=($E1813+365),O1799*$E1804/4*O1805+$E1814*O1803/4*IFERROR(O1805/$E1815,0),IFERROR($E1814*O1803/4*IFERROR(O1805/$E1815,0),0)))</f>
        <v>49186.674669867949</v>
      </c>
      <c r="P1807" s="41">
        <f t="shared" ref="P1807:BD1807" si="1228">IF($E1813&gt;=P$3,IF(P$3&lt;=($E1802+365),P1806,IFERROR(P1799*$E1804/4*P1805+
$E1814*P1803/4*IFERROR(P1805/$E1815,0),0)),IF(P$3&lt;=($E1813+365),P1799*$E1804/4*P1805+$E1814*P1803/4*IFERROR(P1805/$E1815,0),IFERROR($E1814*P1803/4*IFERROR(P1805/$E1815,0),0)))</f>
        <v>49186.674669867949</v>
      </c>
      <c r="Q1807" s="41">
        <f t="shared" si="1228"/>
        <v>49678.54141656663</v>
      </c>
      <c r="R1807" s="41">
        <f t="shared" si="1228"/>
        <v>49678.54141656663</v>
      </c>
      <c r="S1807" s="41">
        <f t="shared" si="1228"/>
        <v>87500</v>
      </c>
      <c r="T1807" s="41">
        <f t="shared" si="1228"/>
        <v>87500</v>
      </c>
      <c r="U1807" s="41">
        <f t="shared" si="1228"/>
        <v>88375</v>
      </c>
      <c r="V1807" s="41">
        <f t="shared" si="1228"/>
        <v>88375</v>
      </c>
      <c r="W1807" s="41">
        <f t="shared" si="1228"/>
        <v>88375</v>
      </c>
      <c r="X1807" s="41">
        <f t="shared" si="1228"/>
        <v>88375</v>
      </c>
      <c r="Y1807" s="41">
        <f t="shared" si="1228"/>
        <v>89258.75</v>
      </c>
      <c r="Z1807" s="41">
        <f t="shared" si="1228"/>
        <v>89258.75</v>
      </c>
      <c r="AA1807" s="41">
        <f t="shared" si="1228"/>
        <v>89258.75</v>
      </c>
      <c r="AB1807" s="41">
        <f t="shared" si="1228"/>
        <v>89258.75</v>
      </c>
      <c r="AC1807" s="41">
        <f t="shared" si="1228"/>
        <v>90151.337499999994</v>
      </c>
      <c r="AD1807" s="41">
        <f t="shared" si="1228"/>
        <v>90151.337499999994</v>
      </c>
      <c r="AE1807" s="41">
        <f t="shared" si="1228"/>
        <v>90151.337499999994</v>
      </c>
      <c r="AF1807" s="41">
        <f t="shared" si="1228"/>
        <v>90151.337499999994</v>
      </c>
      <c r="AG1807" s="41">
        <f t="shared" si="1228"/>
        <v>91052.850875000004</v>
      </c>
      <c r="AH1807" s="41">
        <f t="shared" si="1228"/>
        <v>91052.850875000004</v>
      </c>
      <c r="AI1807" s="41">
        <f t="shared" si="1228"/>
        <v>91052.850875000004</v>
      </c>
      <c r="AJ1807" s="41">
        <f t="shared" si="1228"/>
        <v>91052.850875000004</v>
      </c>
      <c r="AK1807" s="41">
        <f t="shared" si="1228"/>
        <v>91963.379383749998</v>
      </c>
      <c r="AL1807" s="41">
        <f t="shared" si="1228"/>
        <v>91963.379383749998</v>
      </c>
      <c r="AM1807" s="41">
        <f t="shared" si="1228"/>
        <v>91963.379383749998</v>
      </c>
      <c r="AN1807" s="41">
        <f t="shared" si="1228"/>
        <v>91963.379383749998</v>
      </c>
      <c r="AO1807" s="41">
        <f t="shared" si="1228"/>
        <v>92883.013177587491</v>
      </c>
      <c r="AP1807" s="41">
        <f t="shared" si="1228"/>
        <v>92883.013177587491</v>
      </c>
      <c r="AQ1807" s="41">
        <f t="shared" si="1228"/>
        <v>92883.013177587491</v>
      </c>
      <c r="AR1807" s="41">
        <f t="shared" si="1228"/>
        <v>92883.013177587491</v>
      </c>
      <c r="AS1807" s="41">
        <f t="shared" si="1228"/>
        <v>93811.843309363365</v>
      </c>
      <c r="AT1807" s="41">
        <f t="shared" si="1228"/>
        <v>93811.843309363365</v>
      </c>
      <c r="AU1807" s="41">
        <f t="shared" si="1228"/>
        <v>93811.843309363365</v>
      </c>
      <c r="AV1807" s="41">
        <f t="shared" si="1228"/>
        <v>93811.843309363365</v>
      </c>
      <c r="AW1807" s="41">
        <f t="shared" si="1228"/>
        <v>94749.961742457002</v>
      </c>
      <c r="AX1807" s="41">
        <f t="shared" si="1228"/>
        <v>94749.961742457002</v>
      </c>
      <c r="AY1807" s="41">
        <f t="shared" si="1228"/>
        <v>94749.961742457002</v>
      </c>
      <c r="AZ1807" s="41">
        <f t="shared" si="1228"/>
        <v>94749.961742457002</v>
      </c>
      <c r="BA1807" s="41">
        <f t="shared" si="1228"/>
        <v>95697.461359881578</v>
      </c>
      <c r="BB1807" s="41">
        <f t="shared" si="1228"/>
        <v>95697.461359881578</v>
      </c>
      <c r="BC1807" s="41">
        <f t="shared" si="1228"/>
        <v>95697.461359881578</v>
      </c>
      <c r="BD1807" s="41">
        <f t="shared" si="1228"/>
        <v>95697.461359881578</v>
      </c>
    </row>
    <row r="1808" spans="1:59" ht="16" x14ac:dyDescent="0.2">
      <c r="B1808" s="11">
        <f t="shared" si="1219"/>
        <v>60</v>
      </c>
      <c r="C1808" s="12" t="str">
        <f t="shared" si="1219"/>
        <v>SCI HSR 1</v>
      </c>
      <c r="D1808" s="25" t="s">
        <v>8</v>
      </c>
      <c r="E1808" s="42">
        <v>0</v>
      </c>
      <c r="F1808" s="15"/>
      <c r="I1808" s="15"/>
      <c r="J1808" s="24"/>
      <c r="K1808" s="24"/>
      <c r="L1808" s="20" t="s">
        <v>251</v>
      </c>
      <c r="M1808" s="72"/>
      <c r="N1808" s="72"/>
      <c r="O1808" s="41">
        <f>-$E1804/4*O1798
+(O1798&gt;0)*($J1803&gt;=O$2)*($J1803&lt;=O$3)*(($J1803-O$2+1)/O$4*$H1803/4)
+(O1798&gt;0)*($J1803&gt;O$3)*($I1803&lt;=O$3)*($I1803&gt;=O$2)*((O$3-$I1803+1)/O$4*$H1803/4)
+(O1798&gt;0)*($J1803&gt;O$3)*($I1803&lt;O$2)*$H1803/4
+(O1798&gt;0)*($J1804&gt;=O$2)*($J1804&lt;=O$3)*(($J1804-O$2+1)/O$4*$H1804/4)
+(O1798&gt;0)*($J1804&gt;O$3)*($I1804&lt;=O$3)*($I1804&gt;=O$2)*((O$3-$I1804+1)/O$4*$H1804/4)
+(O1798&gt;0)*($J1804&gt;O$3)*($I1804&lt;O$2)*$H1804/4
+(O1798&gt;0)*($J1805&gt;=O$2)*($J1805&lt;=O$3)*(($J1805-O$2+1)/O$4*$H1805/4)
+(O1798&gt;0)*($J1805&gt;O$3)*($I1805&lt;=O$3)*($I1805&gt;=O$2)*((O$3-$I1805+1)/O$4*$H1805/4)
+(O1798&gt;0)*($J1805&gt;O$3)*($I1805&lt;O$2)*$H1805/4
-$E1814/4*O1802
+(O1802&gt;0)*($J1814&gt;=O$2)*($J1814&lt;=O$3)*(($J1814-O$2+1)/O$4*$H1814/4)
+(O1802&gt;0)*($J1814&gt;O$3)*($I1814&lt;=O$3)*($I1814&gt;=O$2)*((O$3-$I1814+1)/O$4*$H1814/4)
+(O1802&gt;0)*($J1814&gt;O$3)*($I1814&lt;O$2)*$H1814/4
+(O1802&gt;0)*($J1815&gt;=O$2)*($J1815&lt;=O$3)*(($J1815-O$2+1)/O$4*$H1815/4)
+(O1802&gt;0)*($J1815&gt;O$3)*($I1815&lt;=O$3)*($I1815&gt;=O$2)*((O$3-$I1815+1)/O$4*$H1815/4)
+(O1802&gt;0)*($J1815&gt;O$3)*($I1815&lt;O$2)*$H1815/4
+(O1802&gt;0)*($J1816&gt;=O$2)*($J1816&lt;=O$3)*(($J1816-O$2+1)/O$4*$H1816/4)
+(O1802&gt;0)*($J1816&gt;O$3)*($I1816&lt;=O$3)*($I1816&gt;=O$2)*((O$3-$I1816+1)/O$4*$H1816/4)
+(O1802&gt;0)*($J1816&gt;O$3)*($I1816&lt;O$2)*$H1816/4</f>
        <v>0</v>
      </c>
      <c r="P1808" s="41">
        <f t="shared" ref="P1808:BD1808" si="1229">-$E1804/4*P1798
+(P1798&gt;0)*($J1803&gt;=P$2)*($J1803&lt;=P$3)*(($J1803-P$2+1)/P$4*$H1803/4)
+(P1798&gt;0)*($J1803&gt;P$3)*($I1803&lt;=P$3)*($I1803&gt;=P$2)*((P$3-$I1803+1)/P$4*$H1803/4)
+(P1798&gt;0)*($J1803&gt;P$3)*($I1803&lt;P$2)*$H1803/4
+(P1798&gt;0)*($J1804&gt;=P$2)*($J1804&lt;=P$3)*(($J1804-P$2+1)/P$4*$H1804/4)
+(P1798&gt;0)*($J1804&gt;P$3)*($I1804&lt;=P$3)*($I1804&gt;=P$2)*((P$3-$I1804+1)/P$4*$H1804/4)
+(P1798&gt;0)*($J1804&gt;P$3)*($I1804&lt;P$2)*$H1804/4
+(P1798&gt;0)*($J1805&gt;=P$2)*($J1805&lt;=P$3)*(($J1805-P$2+1)/P$4*$H1805/4)
+(P1798&gt;0)*($J1805&gt;P$3)*($I1805&lt;=P$3)*($I1805&gt;=P$2)*((P$3-$I1805+1)/P$4*$H1805/4)
+(P1798&gt;0)*($J1805&gt;P$3)*($I1805&lt;P$2)*$H1805/4
-$E1814/4*P1802
+(P1802&gt;0)*($J1814&gt;=P$2)*($J1814&lt;=P$3)*(($J1814-P$2+1)/P$4*$H1814/4)
+(P1802&gt;0)*($J1814&gt;P$3)*($I1814&lt;=P$3)*($I1814&gt;=P$2)*((P$3-$I1814+1)/P$4*$H1814/4)
+(P1802&gt;0)*($J1814&gt;P$3)*($I1814&lt;P$2)*$H1814/4
+(P1802&gt;0)*($J1815&gt;=P$2)*($J1815&lt;=P$3)*(($J1815-P$2+1)/P$4*$H1815/4)
+(P1802&gt;0)*($J1815&gt;P$3)*($I1815&lt;=P$3)*($I1815&gt;=P$2)*((P$3-$I1815+1)/P$4*$H1815/4)
+(P1802&gt;0)*($J1815&gt;P$3)*($I1815&lt;P$2)*$H1815/4
+(P1802&gt;0)*($J1816&gt;=P$2)*($J1816&lt;=P$3)*(($J1816-P$2+1)/P$4*$H1816/4)
+(P1802&gt;0)*($J1816&gt;P$3)*($I1816&lt;=P$3)*($I1816&gt;=P$2)*((P$3-$I1816+1)/P$4*$H1816/4)
+(P1802&gt;0)*($J1816&gt;P$3)*($I1816&lt;P$2)*$H1816/4</f>
        <v>0</v>
      </c>
      <c r="Q1808" s="41">
        <f t="shared" si="1229"/>
        <v>0</v>
      </c>
      <c r="R1808" s="41">
        <f t="shared" si="1229"/>
        <v>0</v>
      </c>
      <c r="S1808" s="41">
        <f t="shared" si="1229"/>
        <v>-17500</v>
      </c>
      <c r="T1808" s="41">
        <f t="shared" si="1229"/>
        <v>-17500</v>
      </c>
      <c r="U1808" s="41">
        <f t="shared" si="1229"/>
        <v>-17500</v>
      </c>
      <c r="V1808" s="41">
        <f t="shared" si="1229"/>
        <v>-17403.846153846149</v>
      </c>
      <c r="W1808" s="41">
        <f t="shared" si="1229"/>
        <v>-8750</v>
      </c>
      <c r="X1808" s="41">
        <f t="shared" si="1229"/>
        <v>-8750</v>
      </c>
      <c r="Y1808" s="41">
        <f t="shared" si="1229"/>
        <v>-8750</v>
      </c>
      <c r="Z1808" s="41">
        <f t="shared" si="1229"/>
        <v>-8701.9230769230708</v>
      </c>
      <c r="AA1808" s="41">
        <f t="shared" si="1229"/>
        <v>-4375</v>
      </c>
      <c r="AB1808" s="41">
        <f t="shared" si="1229"/>
        <v>-4375</v>
      </c>
      <c r="AC1808" s="41">
        <f t="shared" si="1229"/>
        <v>-4375</v>
      </c>
      <c r="AD1808" s="41">
        <f t="shared" si="1229"/>
        <v>-4375</v>
      </c>
      <c r="AE1808" s="41">
        <f t="shared" si="1229"/>
        <v>0</v>
      </c>
      <c r="AF1808" s="41">
        <f t="shared" si="1229"/>
        <v>0</v>
      </c>
      <c r="AG1808" s="41">
        <f t="shared" si="1229"/>
        <v>0</v>
      </c>
      <c r="AH1808" s="41">
        <f t="shared" si="1229"/>
        <v>0</v>
      </c>
      <c r="AI1808" s="41">
        <f t="shared" si="1229"/>
        <v>0</v>
      </c>
      <c r="AJ1808" s="41">
        <f t="shared" si="1229"/>
        <v>0</v>
      </c>
      <c r="AK1808" s="41">
        <f t="shared" si="1229"/>
        <v>0</v>
      </c>
      <c r="AL1808" s="41">
        <f t="shared" si="1229"/>
        <v>0</v>
      </c>
      <c r="AM1808" s="41">
        <f t="shared" si="1229"/>
        <v>0</v>
      </c>
      <c r="AN1808" s="41">
        <f t="shared" si="1229"/>
        <v>0</v>
      </c>
      <c r="AO1808" s="41">
        <f t="shared" si="1229"/>
        <v>0</v>
      </c>
      <c r="AP1808" s="41">
        <f t="shared" si="1229"/>
        <v>0</v>
      </c>
      <c r="AQ1808" s="41">
        <f t="shared" si="1229"/>
        <v>0</v>
      </c>
      <c r="AR1808" s="41">
        <f t="shared" si="1229"/>
        <v>0</v>
      </c>
      <c r="AS1808" s="41">
        <f t="shared" si="1229"/>
        <v>0</v>
      </c>
      <c r="AT1808" s="41">
        <f t="shared" si="1229"/>
        <v>0</v>
      </c>
      <c r="AU1808" s="41">
        <f t="shared" si="1229"/>
        <v>0</v>
      </c>
      <c r="AV1808" s="41">
        <f t="shared" si="1229"/>
        <v>0</v>
      </c>
      <c r="AW1808" s="41">
        <f t="shared" si="1229"/>
        <v>0</v>
      </c>
      <c r="AX1808" s="41">
        <f t="shared" si="1229"/>
        <v>0</v>
      </c>
      <c r="AY1808" s="41">
        <f t="shared" si="1229"/>
        <v>0</v>
      </c>
      <c r="AZ1808" s="41">
        <f t="shared" si="1229"/>
        <v>0</v>
      </c>
      <c r="BA1808" s="41">
        <f t="shared" si="1229"/>
        <v>0</v>
      </c>
      <c r="BB1808" s="41">
        <f t="shared" si="1229"/>
        <v>0</v>
      </c>
      <c r="BC1808" s="41">
        <f t="shared" si="1229"/>
        <v>0</v>
      </c>
      <c r="BD1808" s="41">
        <f t="shared" si="1229"/>
        <v>0</v>
      </c>
    </row>
    <row r="1809" spans="1:59" ht="16" x14ac:dyDescent="0.2">
      <c r="B1809" s="11">
        <f t="shared" si="1219"/>
        <v>60</v>
      </c>
      <c r="C1809" s="12" t="str">
        <f t="shared" si="1219"/>
        <v>SCI HSR 1</v>
      </c>
      <c r="D1809" s="43" t="s">
        <v>252</v>
      </c>
      <c r="E1809" s="42" t="s">
        <v>286</v>
      </c>
      <c r="F1809" s="44"/>
      <c r="G1809" s="43" t="s">
        <v>253</v>
      </c>
      <c r="H1809" s="39" t="s">
        <v>280</v>
      </c>
      <c r="I1809" s="43" t="s">
        <v>254</v>
      </c>
      <c r="J1809" s="32">
        <v>45107</v>
      </c>
      <c r="K1809" s="24"/>
      <c r="L1809" s="20" t="s">
        <v>255</v>
      </c>
      <c r="M1809" s="72"/>
      <c r="N1809" s="72"/>
      <c r="O1809" s="41">
        <v>0</v>
      </c>
      <c r="P1809" s="41">
        <v>0</v>
      </c>
      <c r="Q1809" s="41">
        <v>0</v>
      </c>
      <c r="R1809" s="41">
        <v>0</v>
      </c>
      <c r="S1809" s="41">
        <v>0</v>
      </c>
      <c r="T1809" s="41">
        <v>0</v>
      </c>
      <c r="U1809" s="41">
        <v>0</v>
      </c>
      <c r="V1809" s="41">
        <v>0</v>
      </c>
      <c r="W1809" s="41">
        <v>0</v>
      </c>
      <c r="X1809" s="41">
        <v>0</v>
      </c>
      <c r="Y1809" s="41">
        <v>0</v>
      </c>
      <c r="Z1809" s="41">
        <v>0</v>
      </c>
      <c r="AA1809" s="41">
        <v>0</v>
      </c>
      <c r="AB1809" s="41">
        <v>0</v>
      </c>
      <c r="AC1809" s="41">
        <v>0</v>
      </c>
      <c r="AD1809" s="41">
        <v>0</v>
      </c>
      <c r="AE1809" s="41">
        <v>0</v>
      </c>
      <c r="AF1809" s="41">
        <v>0</v>
      </c>
      <c r="AG1809" s="41">
        <v>0</v>
      </c>
      <c r="AH1809" s="41">
        <v>0</v>
      </c>
      <c r="AI1809" s="41">
        <v>0</v>
      </c>
      <c r="AJ1809" s="41">
        <v>0</v>
      </c>
      <c r="AK1809" s="41">
        <v>0</v>
      </c>
      <c r="AL1809" s="41">
        <v>0</v>
      </c>
      <c r="AM1809" s="41">
        <v>0</v>
      </c>
      <c r="AN1809" s="41">
        <v>0</v>
      </c>
      <c r="AO1809" s="41">
        <v>0</v>
      </c>
      <c r="AP1809" s="41">
        <v>0</v>
      </c>
      <c r="AQ1809" s="41">
        <v>0</v>
      </c>
      <c r="AR1809" s="41">
        <v>0</v>
      </c>
      <c r="AS1809" s="41">
        <v>0</v>
      </c>
      <c r="AT1809" s="41">
        <v>0</v>
      </c>
      <c r="AU1809" s="41">
        <v>0</v>
      </c>
      <c r="AV1809" s="41">
        <v>0</v>
      </c>
      <c r="AW1809" s="41">
        <v>0</v>
      </c>
      <c r="AX1809" s="41">
        <v>0</v>
      </c>
      <c r="AY1809" s="41">
        <v>0</v>
      </c>
      <c r="AZ1809" s="41">
        <v>0</v>
      </c>
      <c r="BA1809" s="41">
        <v>0</v>
      </c>
      <c r="BB1809" s="41">
        <v>0</v>
      </c>
      <c r="BC1809" s="41">
        <v>0</v>
      </c>
      <c r="BD1809" s="41">
        <v>0</v>
      </c>
    </row>
    <row r="1810" spans="1:59" ht="16" x14ac:dyDescent="0.2">
      <c r="B1810" s="11">
        <f t="shared" si="1219"/>
        <v>60</v>
      </c>
      <c r="C1810" s="12" t="str">
        <f t="shared" si="1219"/>
        <v>SCI HSR 1</v>
      </c>
      <c r="D1810" s="43" t="s">
        <v>256</v>
      </c>
      <c r="E1810" s="32">
        <v>45107</v>
      </c>
      <c r="G1810" s="43" t="s">
        <v>257</v>
      </c>
      <c r="H1810" s="42">
        <v>0</v>
      </c>
      <c r="I1810" s="43" t="s">
        <v>258</v>
      </c>
      <c r="J1810" s="29">
        <v>350000</v>
      </c>
      <c r="K1810" s="23"/>
      <c r="L1810" s="33" t="s">
        <v>259</v>
      </c>
      <c r="M1810" s="73"/>
      <c r="N1810" s="73"/>
      <c r="O1810" s="45">
        <f>-(O1807+O1808)*IFERROR((O1797+O1801)/(O1799+O1803),0)</f>
        <v>0</v>
      </c>
      <c r="P1810" s="45">
        <f t="shared" ref="P1810:BD1810" si="1230">-(P1807+P1808)*IFERROR((P1797+P1801)/(P1799+P1803),0)</f>
        <v>0</v>
      </c>
      <c r="Q1810" s="45">
        <f t="shared" si="1230"/>
        <v>0</v>
      </c>
      <c r="R1810" s="45">
        <f t="shared" si="1230"/>
        <v>0</v>
      </c>
      <c r="S1810" s="45">
        <f t="shared" si="1230"/>
        <v>0</v>
      </c>
      <c r="T1810" s="45">
        <f t="shared" si="1230"/>
        <v>0</v>
      </c>
      <c r="U1810" s="45">
        <f t="shared" si="1230"/>
        <v>0</v>
      </c>
      <c r="V1810" s="45">
        <f t="shared" si="1230"/>
        <v>0</v>
      </c>
      <c r="W1810" s="45">
        <f t="shared" si="1230"/>
        <v>0</v>
      </c>
      <c r="X1810" s="45">
        <f t="shared" si="1230"/>
        <v>0</v>
      </c>
      <c r="Y1810" s="45">
        <f t="shared" si="1230"/>
        <v>0</v>
      </c>
      <c r="Z1810" s="45">
        <f t="shared" si="1230"/>
        <v>0</v>
      </c>
      <c r="AA1810" s="45">
        <f t="shared" si="1230"/>
        <v>0</v>
      </c>
      <c r="AB1810" s="45">
        <f t="shared" si="1230"/>
        <v>0</v>
      </c>
      <c r="AC1810" s="45">
        <f t="shared" si="1230"/>
        <v>0</v>
      </c>
      <c r="AD1810" s="45">
        <f t="shared" si="1230"/>
        <v>0</v>
      </c>
      <c r="AE1810" s="45">
        <f t="shared" si="1230"/>
        <v>0</v>
      </c>
      <c r="AF1810" s="45">
        <f t="shared" si="1230"/>
        <v>0</v>
      </c>
      <c r="AG1810" s="45">
        <f t="shared" si="1230"/>
        <v>0</v>
      </c>
      <c r="AH1810" s="45">
        <f t="shared" si="1230"/>
        <v>0</v>
      </c>
      <c r="AI1810" s="45">
        <f t="shared" si="1230"/>
        <v>0</v>
      </c>
      <c r="AJ1810" s="45">
        <f t="shared" si="1230"/>
        <v>0</v>
      </c>
      <c r="AK1810" s="45">
        <f t="shared" si="1230"/>
        <v>0</v>
      </c>
      <c r="AL1810" s="45">
        <f t="shared" si="1230"/>
        <v>0</v>
      </c>
      <c r="AM1810" s="45">
        <f t="shared" si="1230"/>
        <v>0</v>
      </c>
      <c r="AN1810" s="45">
        <f t="shared" si="1230"/>
        <v>0</v>
      </c>
      <c r="AO1810" s="45">
        <f t="shared" si="1230"/>
        <v>0</v>
      </c>
      <c r="AP1810" s="45">
        <f t="shared" si="1230"/>
        <v>0</v>
      </c>
      <c r="AQ1810" s="45">
        <f t="shared" si="1230"/>
        <v>0</v>
      </c>
      <c r="AR1810" s="45">
        <f t="shared" si="1230"/>
        <v>0</v>
      </c>
      <c r="AS1810" s="45">
        <f t="shared" si="1230"/>
        <v>0</v>
      </c>
      <c r="AT1810" s="45">
        <f t="shared" si="1230"/>
        <v>0</v>
      </c>
      <c r="AU1810" s="45">
        <f t="shared" si="1230"/>
        <v>0</v>
      </c>
      <c r="AV1810" s="45">
        <f t="shared" si="1230"/>
        <v>0</v>
      </c>
      <c r="AW1810" s="45">
        <f t="shared" si="1230"/>
        <v>0</v>
      </c>
      <c r="AX1810" s="45">
        <f t="shared" si="1230"/>
        <v>0</v>
      </c>
      <c r="AY1810" s="45">
        <f t="shared" si="1230"/>
        <v>0</v>
      </c>
      <c r="AZ1810" s="45">
        <f t="shared" si="1230"/>
        <v>0</v>
      </c>
      <c r="BA1810" s="45">
        <f t="shared" si="1230"/>
        <v>0</v>
      </c>
      <c r="BB1810" s="45">
        <f t="shared" si="1230"/>
        <v>0</v>
      </c>
      <c r="BC1810" s="45">
        <f t="shared" si="1230"/>
        <v>0</v>
      </c>
      <c r="BD1810" s="45">
        <f t="shared" si="1230"/>
        <v>0</v>
      </c>
    </row>
    <row r="1811" spans="1:59" ht="16" x14ac:dyDescent="0.2">
      <c r="B1811" s="11">
        <f t="shared" si="1219"/>
        <v>60</v>
      </c>
      <c r="C1811" s="12" t="str">
        <f t="shared" si="1219"/>
        <v>SCI HSR 1</v>
      </c>
      <c r="K1811" s="24"/>
      <c r="O1811" s="15"/>
      <c r="P1811" s="15"/>
      <c r="Q1811" s="15"/>
      <c r="R1811" s="15"/>
      <c r="S1811" s="15"/>
      <c r="T1811" s="15"/>
      <c r="U1811" s="15"/>
      <c r="V1811" s="15"/>
      <c r="W1811" s="15"/>
      <c r="X1811" s="15"/>
      <c r="Y1811" s="15"/>
      <c r="Z1811" s="15"/>
      <c r="AA1811" s="15"/>
      <c r="AB1811" s="15"/>
      <c r="AC1811" s="15"/>
      <c r="AD1811" s="15"/>
      <c r="AE1811" s="15"/>
      <c r="AF1811" s="15"/>
      <c r="AG1811" s="15"/>
      <c r="AH1811" s="15"/>
      <c r="AI1811" s="15"/>
      <c r="AJ1811" s="15"/>
      <c r="AK1811" s="15"/>
      <c r="AL1811" s="15"/>
      <c r="AM1811" s="15"/>
      <c r="AN1811" s="15"/>
      <c r="AO1811" s="15"/>
      <c r="AP1811" s="15"/>
      <c r="AQ1811" s="15"/>
      <c r="AR1811" s="15"/>
      <c r="AS1811" s="15"/>
      <c r="AT1811" s="15"/>
      <c r="AU1811" s="15"/>
      <c r="AV1811" s="15"/>
      <c r="AW1811" s="15"/>
      <c r="AX1811" s="15"/>
      <c r="AY1811" s="15"/>
      <c r="AZ1811" s="15"/>
      <c r="BA1811" s="15"/>
      <c r="BB1811" s="15"/>
      <c r="BC1811" s="15"/>
      <c r="BD1811" s="15"/>
    </row>
    <row r="1812" spans="1:59" ht="16" x14ac:dyDescent="0.2">
      <c r="B1812" s="11">
        <f t="shared" si="1219"/>
        <v>60</v>
      </c>
      <c r="C1812" s="12" t="str">
        <f t="shared" si="1219"/>
        <v>SCI HSR 1</v>
      </c>
      <c r="G1812" s="46" t="s">
        <v>229</v>
      </c>
      <c r="H1812" s="104">
        <v>0</v>
      </c>
      <c r="I1812" s="105"/>
      <c r="J1812" s="106"/>
      <c r="K1812" s="23"/>
      <c r="L1812" s="47" t="s">
        <v>4</v>
      </c>
      <c r="M1812" s="81"/>
      <c r="N1812" s="81"/>
      <c r="O1812" s="48">
        <f>SUM(O1807:O1810)</f>
        <v>49186.674669867949</v>
      </c>
      <c r="P1812" s="48">
        <f t="shared" ref="P1812:BD1812" si="1231">SUM(P1807:P1810)</f>
        <v>49186.674669867949</v>
      </c>
      <c r="Q1812" s="48">
        <f t="shared" si="1231"/>
        <v>49678.54141656663</v>
      </c>
      <c r="R1812" s="48">
        <f t="shared" si="1231"/>
        <v>49678.54141656663</v>
      </c>
      <c r="S1812" s="48">
        <f t="shared" si="1231"/>
        <v>70000</v>
      </c>
      <c r="T1812" s="48">
        <f t="shared" si="1231"/>
        <v>70000</v>
      </c>
      <c r="U1812" s="48">
        <f t="shared" si="1231"/>
        <v>70875</v>
      </c>
      <c r="V1812" s="48">
        <f t="shared" si="1231"/>
        <v>70971.153846153844</v>
      </c>
      <c r="W1812" s="48">
        <f t="shared" si="1231"/>
        <v>79625</v>
      </c>
      <c r="X1812" s="48">
        <f t="shared" si="1231"/>
        <v>79625</v>
      </c>
      <c r="Y1812" s="48">
        <f t="shared" si="1231"/>
        <v>80508.75</v>
      </c>
      <c r="Z1812" s="48">
        <f t="shared" si="1231"/>
        <v>80556.826923076937</v>
      </c>
      <c r="AA1812" s="48">
        <f t="shared" si="1231"/>
        <v>84883.75</v>
      </c>
      <c r="AB1812" s="48">
        <f t="shared" si="1231"/>
        <v>84883.75</v>
      </c>
      <c r="AC1812" s="48">
        <f t="shared" si="1231"/>
        <v>85776.337499999994</v>
      </c>
      <c r="AD1812" s="48">
        <f t="shared" si="1231"/>
        <v>85776.337499999994</v>
      </c>
      <c r="AE1812" s="48">
        <f t="shared" si="1231"/>
        <v>90151.337499999994</v>
      </c>
      <c r="AF1812" s="48">
        <f t="shared" si="1231"/>
        <v>90151.337499999994</v>
      </c>
      <c r="AG1812" s="48">
        <f t="shared" si="1231"/>
        <v>91052.850875000004</v>
      </c>
      <c r="AH1812" s="48">
        <f t="shared" si="1231"/>
        <v>91052.850875000004</v>
      </c>
      <c r="AI1812" s="48">
        <f t="shared" si="1231"/>
        <v>91052.850875000004</v>
      </c>
      <c r="AJ1812" s="48">
        <f t="shared" si="1231"/>
        <v>91052.850875000004</v>
      </c>
      <c r="AK1812" s="48">
        <f t="shared" si="1231"/>
        <v>91963.379383749998</v>
      </c>
      <c r="AL1812" s="48">
        <f t="shared" si="1231"/>
        <v>91963.379383749998</v>
      </c>
      <c r="AM1812" s="48">
        <f t="shared" si="1231"/>
        <v>91963.379383749998</v>
      </c>
      <c r="AN1812" s="48">
        <f t="shared" si="1231"/>
        <v>91963.379383749998</v>
      </c>
      <c r="AO1812" s="48">
        <f t="shared" si="1231"/>
        <v>92883.013177587491</v>
      </c>
      <c r="AP1812" s="48">
        <f t="shared" si="1231"/>
        <v>92883.013177587491</v>
      </c>
      <c r="AQ1812" s="48">
        <f t="shared" si="1231"/>
        <v>92883.013177587491</v>
      </c>
      <c r="AR1812" s="48">
        <f t="shared" si="1231"/>
        <v>92883.013177587491</v>
      </c>
      <c r="AS1812" s="48">
        <f t="shared" si="1231"/>
        <v>93811.843309363365</v>
      </c>
      <c r="AT1812" s="48">
        <f t="shared" si="1231"/>
        <v>93811.843309363365</v>
      </c>
      <c r="AU1812" s="48">
        <f t="shared" si="1231"/>
        <v>93811.843309363365</v>
      </c>
      <c r="AV1812" s="48">
        <f t="shared" si="1231"/>
        <v>93811.843309363365</v>
      </c>
      <c r="AW1812" s="48">
        <f t="shared" si="1231"/>
        <v>94749.961742457002</v>
      </c>
      <c r="AX1812" s="48">
        <f t="shared" si="1231"/>
        <v>94749.961742457002</v>
      </c>
      <c r="AY1812" s="48">
        <f t="shared" si="1231"/>
        <v>94749.961742457002</v>
      </c>
      <c r="AZ1812" s="48">
        <f t="shared" si="1231"/>
        <v>94749.961742457002</v>
      </c>
      <c r="BA1812" s="48">
        <f t="shared" si="1231"/>
        <v>95697.461359881578</v>
      </c>
      <c r="BB1812" s="48">
        <f t="shared" si="1231"/>
        <v>95697.461359881578</v>
      </c>
      <c r="BC1812" s="48">
        <f t="shared" si="1231"/>
        <v>95697.461359881578</v>
      </c>
      <c r="BD1812" s="48">
        <f t="shared" si="1231"/>
        <v>95697.461359881578</v>
      </c>
    </row>
    <row r="1813" spans="1:59" ht="16" x14ac:dyDescent="0.2">
      <c r="B1813" s="11">
        <f t="shared" ref="B1813:C1818" si="1232">B1812</f>
        <v>60</v>
      </c>
      <c r="C1813" s="12" t="str">
        <f t="shared" si="1232"/>
        <v>SCI HSR 1</v>
      </c>
      <c r="D1813" s="46" t="s">
        <v>260</v>
      </c>
      <c r="E1813" s="32">
        <v>45108</v>
      </c>
      <c r="F1813" s="15"/>
      <c r="G1813" s="46" t="s">
        <v>261</v>
      </c>
      <c r="H1813" s="46" t="s">
        <v>237</v>
      </c>
      <c r="I1813" s="46" t="s">
        <v>238</v>
      </c>
      <c r="J1813" s="46" t="s">
        <v>239</v>
      </c>
      <c r="K1813" s="23"/>
      <c r="O1813" s="15"/>
      <c r="P1813" s="15"/>
      <c r="Q1813" s="15"/>
      <c r="R1813" s="15"/>
      <c r="S1813" s="15"/>
      <c r="T1813" s="15"/>
      <c r="U1813" s="15"/>
      <c r="V1813" s="15"/>
      <c r="W1813" s="15"/>
      <c r="X1813" s="15"/>
      <c r="Y1813" s="15"/>
      <c r="Z1813" s="15"/>
      <c r="AA1813" s="15"/>
      <c r="AB1813" s="15"/>
      <c r="AC1813" s="15"/>
      <c r="AD1813" s="15"/>
      <c r="AE1813" s="15"/>
      <c r="AF1813" s="15"/>
      <c r="AG1813" s="15"/>
      <c r="AH1813" s="15"/>
      <c r="AI1813" s="15"/>
      <c r="AJ1813" s="15"/>
      <c r="AK1813" s="15"/>
      <c r="AL1813" s="15"/>
      <c r="AM1813" s="15"/>
      <c r="AN1813" s="15"/>
      <c r="AO1813" s="15"/>
      <c r="AP1813" s="15"/>
      <c r="AQ1813" s="15"/>
      <c r="AR1813" s="15"/>
      <c r="AS1813" s="15"/>
      <c r="AT1813" s="15"/>
      <c r="AU1813" s="15"/>
      <c r="AV1813" s="15"/>
      <c r="AW1813" s="15"/>
      <c r="AX1813" s="15"/>
      <c r="AY1813" s="15"/>
      <c r="AZ1813" s="15"/>
      <c r="BA1813" s="15"/>
      <c r="BB1813" s="15"/>
      <c r="BC1813" s="15"/>
      <c r="BD1813" s="15"/>
    </row>
    <row r="1814" spans="1:59" ht="16" x14ac:dyDescent="0.2">
      <c r="B1814" s="11">
        <f t="shared" si="1232"/>
        <v>60</v>
      </c>
      <c r="C1814" s="12" t="str">
        <f t="shared" si="1232"/>
        <v>SCI HSR 1</v>
      </c>
      <c r="D1814" s="46" t="s">
        <v>262</v>
      </c>
      <c r="E1814" s="31">
        <v>350000</v>
      </c>
      <c r="F1814" s="15"/>
      <c r="G1814" s="49" t="s">
        <v>263</v>
      </c>
      <c r="H1814" s="31">
        <v>280000</v>
      </c>
      <c r="I1814" s="32">
        <v>45108</v>
      </c>
      <c r="J1814" s="32">
        <v>45472</v>
      </c>
      <c r="K1814" s="23"/>
      <c r="L1814" s="50" t="s">
        <v>264</v>
      </c>
      <c r="M1814" s="70"/>
      <c r="N1814" s="70"/>
      <c r="O1814" s="40">
        <f t="shared" ref="O1814:BD1814" si="1233">IFERROR(((O$3&gt;=$E1813)*(O$2&lt;=$E1813))*$E1817,"")</f>
        <v>0</v>
      </c>
      <c r="P1814" s="40">
        <f t="shared" si="1233"/>
        <v>0</v>
      </c>
      <c r="Q1814" s="40">
        <f t="shared" si="1233"/>
        <v>0</v>
      </c>
      <c r="R1814" s="40">
        <f t="shared" si="1233"/>
        <v>0</v>
      </c>
      <c r="S1814" s="40">
        <f t="shared" si="1233"/>
        <v>0</v>
      </c>
      <c r="T1814" s="40">
        <f t="shared" si="1233"/>
        <v>0</v>
      </c>
      <c r="U1814" s="40">
        <f t="shared" si="1233"/>
        <v>0</v>
      </c>
      <c r="V1814" s="40">
        <f t="shared" si="1233"/>
        <v>0</v>
      </c>
      <c r="W1814" s="40">
        <f t="shared" si="1233"/>
        <v>0</v>
      </c>
      <c r="X1814" s="40">
        <f t="shared" si="1233"/>
        <v>0</v>
      </c>
      <c r="Y1814" s="40">
        <f t="shared" si="1233"/>
        <v>0</v>
      </c>
      <c r="Z1814" s="40">
        <f t="shared" si="1233"/>
        <v>0</v>
      </c>
      <c r="AA1814" s="40">
        <f t="shared" si="1233"/>
        <v>0</v>
      </c>
      <c r="AB1814" s="40">
        <f t="shared" si="1233"/>
        <v>0</v>
      </c>
      <c r="AC1814" s="40">
        <f t="shared" si="1233"/>
        <v>0</v>
      </c>
      <c r="AD1814" s="40">
        <f t="shared" si="1233"/>
        <v>0</v>
      </c>
      <c r="AE1814" s="40">
        <f t="shared" si="1233"/>
        <v>0</v>
      </c>
      <c r="AF1814" s="40">
        <f t="shared" si="1233"/>
        <v>0</v>
      </c>
      <c r="AG1814" s="40">
        <f t="shared" si="1233"/>
        <v>0</v>
      </c>
      <c r="AH1814" s="40">
        <f t="shared" si="1233"/>
        <v>0</v>
      </c>
      <c r="AI1814" s="40">
        <f t="shared" si="1233"/>
        <v>0</v>
      </c>
      <c r="AJ1814" s="40">
        <f t="shared" si="1233"/>
        <v>0</v>
      </c>
      <c r="AK1814" s="40">
        <f t="shared" si="1233"/>
        <v>0</v>
      </c>
      <c r="AL1814" s="40">
        <f t="shared" si="1233"/>
        <v>0</v>
      </c>
      <c r="AM1814" s="40">
        <f t="shared" si="1233"/>
        <v>0</v>
      </c>
      <c r="AN1814" s="40">
        <f t="shared" si="1233"/>
        <v>0</v>
      </c>
      <c r="AO1814" s="40">
        <f t="shared" si="1233"/>
        <v>0</v>
      </c>
      <c r="AP1814" s="40">
        <f t="shared" si="1233"/>
        <v>0</v>
      </c>
      <c r="AQ1814" s="40">
        <f t="shared" si="1233"/>
        <v>0</v>
      </c>
      <c r="AR1814" s="40">
        <f t="shared" si="1233"/>
        <v>0</v>
      </c>
      <c r="AS1814" s="40">
        <f t="shared" si="1233"/>
        <v>0</v>
      </c>
      <c r="AT1814" s="40">
        <f t="shared" si="1233"/>
        <v>0</v>
      </c>
      <c r="AU1814" s="40">
        <f t="shared" si="1233"/>
        <v>0</v>
      </c>
      <c r="AV1814" s="40">
        <f t="shared" si="1233"/>
        <v>0</v>
      </c>
      <c r="AW1814" s="40">
        <f t="shared" si="1233"/>
        <v>0</v>
      </c>
      <c r="AX1814" s="40">
        <f t="shared" si="1233"/>
        <v>0</v>
      </c>
      <c r="AY1814" s="40">
        <f t="shared" si="1233"/>
        <v>0</v>
      </c>
      <c r="AZ1814" s="40">
        <f t="shared" si="1233"/>
        <v>0</v>
      </c>
      <c r="BA1814" s="40">
        <f t="shared" si="1233"/>
        <v>0</v>
      </c>
      <c r="BB1814" s="40">
        <f t="shared" si="1233"/>
        <v>0</v>
      </c>
      <c r="BC1814" s="40">
        <f t="shared" si="1233"/>
        <v>0</v>
      </c>
      <c r="BD1814" s="40">
        <f t="shared" si="1233"/>
        <v>0</v>
      </c>
    </row>
    <row r="1815" spans="1:59" ht="16" x14ac:dyDescent="0.2">
      <c r="B1815" s="11">
        <f t="shared" si="1232"/>
        <v>60</v>
      </c>
      <c r="C1815" s="12" t="str">
        <f t="shared" si="1232"/>
        <v>SCI HSR 1</v>
      </c>
      <c r="D1815" s="46" t="s">
        <v>24</v>
      </c>
      <c r="E1815" s="51">
        <f>IF(E1813&gt;MAX($O$3:$BD$3),BD1804,
IF(E1813&lt;MIN($O$3:$BD$3),1,SUMIFS($O1805:$BD1805,$O$2:$BD$2,"&lt;="&amp;E1813,$O$3:$BD$3,"&gt;="&amp;E1813)))</f>
        <v>1.01</v>
      </c>
      <c r="F1815" s="15"/>
      <c r="G1815" s="49" t="s">
        <v>265</v>
      </c>
      <c r="H1815" s="31">
        <v>315000</v>
      </c>
      <c r="I1815" s="32">
        <v>45473</v>
      </c>
      <c r="J1815" s="32">
        <v>45837</v>
      </c>
      <c r="K1815" s="23"/>
      <c r="L1815" s="52" t="s">
        <v>266</v>
      </c>
      <c r="M1815" s="72"/>
      <c r="N1815" s="72"/>
      <c r="O1815" s="41">
        <f t="shared" ref="O1815:BD1815" si="1234">IFERROR(((O$3&gt;=$E1810)*(O$2&lt;=$E1810))*$H1818,"")</f>
        <v>0</v>
      </c>
      <c r="P1815" s="41">
        <f t="shared" si="1234"/>
        <v>0</v>
      </c>
      <c r="Q1815" s="41">
        <f t="shared" si="1234"/>
        <v>0</v>
      </c>
      <c r="R1815" s="41">
        <f t="shared" si="1234"/>
        <v>0</v>
      </c>
      <c r="S1815" s="41">
        <f t="shared" si="1234"/>
        <v>0</v>
      </c>
      <c r="T1815" s="41">
        <f t="shared" si="1234"/>
        <v>0</v>
      </c>
      <c r="U1815" s="41">
        <f t="shared" si="1234"/>
        <v>0</v>
      </c>
      <c r="V1815" s="41">
        <f t="shared" si="1234"/>
        <v>0</v>
      </c>
      <c r="W1815" s="41">
        <f t="shared" si="1234"/>
        <v>0</v>
      </c>
      <c r="X1815" s="41">
        <f t="shared" si="1234"/>
        <v>0</v>
      </c>
      <c r="Y1815" s="41">
        <f t="shared" si="1234"/>
        <v>0</v>
      </c>
      <c r="Z1815" s="41">
        <f t="shared" si="1234"/>
        <v>0</v>
      </c>
      <c r="AA1815" s="41">
        <f t="shared" si="1234"/>
        <v>0</v>
      </c>
      <c r="AB1815" s="41">
        <f t="shared" si="1234"/>
        <v>0</v>
      </c>
      <c r="AC1815" s="41">
        <f t="shared" si="1234"/>
        <v>0</v>
      </c>
      <c r="AD1815" s="41">
        <f t="shared" si="1234"/>
        <v>0</v>
      </c>
      <c r="AE1815" s="41">
        <f t="shared" si="1234"/>
        <v>0</v>
      </c>
      <c r="AF1815" s="41">
        <f t="shared" si="1234"/>
        <v>0</v>
      </c>
      <c r="AG1815" s="41">
        <f t="shared" si="1234"/>
        <v>0</v>
      </c>
      <c r="AH1815" s="41">
        <f t="shared" si="1234"/>
        <v>0</v>
      </c>
      <c r="AI1815" s="41">
        <f t="shared" si="1234"/>
        <v>0</v>
      </c>
      <c r="AJ1815" s="41">
        <f t="shared" si="1234"/>
        <v>0</v>
      </c>
      <c r="AK1815" s="41">
        <f t="shared" si="1234"/>
        <v>0</v>
      </c>
      <c r="AL1815" s="41">
        <f t="shared" si="1234"/>
        <v>0</v>
      </c>
      <c r="AM1815" s="41">
        <f t="shared" si="1234"/>
        <v>0</v>
      </c>
      <c r="AN1815" s="41">
        <f t="shared" si="1234"/>
        <v>0</v>
      </c>
      <c r="AO1815" s="41">
        <f t="shared" si="1234"/>
        <v>0</v>
      </c>
      <c r="AP1815" s="41">
        <f t="shared" si="1234"/>
        <v>0</v>
      </c>
      <c r="AQ1815" s="41">
        <f t="shared" si="1234"/>
        <v>0</v>
      </c>
      <c r="AR1815" s="41">
        <f t="shared" si="1234"/>
        <v>0</v>
      </c>
      <c r="AS1815" s="41">
        <f t="shared" si="1234"/>
        <v>0</v>
      </c>
      <c r="AT1815" s="41">
        <f t="shared" si="1234"/>
        <v>0</v>
      </c>
      <c r="AU1815" s="41">
        <f t="shared" si="1234"/>
        <v>0</v>
      </c>
      <c r="AV1815" s="41">
        <f t="shared" si="1234"/>
        <v>0</v>
      </c>
      <c r="AW1815" s="41">
        <f t="shared" si="1234"/>
        <v>0</v>
      </c>
      <c r="AX1815" s="41">
        <f t="shared" si="1234"/>
        <v>0</v>
      </c>
      <c r="AY1815" s="41">
        <f t="shared" si="1234"/>
        <v>0</v>
      </c>
      <c r="AZ1815" s="41">
        <f t="shared" si="1234"/>
        <v>0</v>
      </c>
      <c r="BA1815" s="41">
        <f t="shared" si="1234"/>
        <v>0</v>
      </c>
      <c r="BB1815" s="41">
        <f t="shared" si="1234"/>
        <v>0</v>
      </c>
      <c r="BC1815" s="41">
        <f t="shared" si="1234"/>
        <v>0</v>
      </c>
      <c r="BD1815" s="41">
        <f t="shared" si="1234"/>
        <v>0</v>
      </c>
    </row>
    <row r="1816" spans="1:59" ht="16" x14ac:dyDescent="0.2">
      <c r="B1816" s="11">
        <f t="shared" si="1232"/>
        <v>60</v>
      </c>
      <c r="C1816" s="12" t="str">
        <f t="shared" si="1232"/>
        <v>SCI HSR 1</v>
      </c>
      <c r="D1816" s="46" t="s">
        <v>8</v>
      </c>
      <c r="E1816" s="42">
        <v>0</v>
      </c>
      <c r="F1816" s="15"/>
      <c r="G1816" s="49" t="s">
        <v>267</v>
      </c>
      <c r="H1816" s="31">
        <v>332500</v>
      </c>
      <c r="I1816" s="32">
        <v>45838</v>
      </c>
      <c r="J1816" s="32">
        <v>46203</v>
      </c>
      <c r="L1816" s="52" t="s">
        <v>268</v>
      </c>
      <c r="M1816" s="72"/>
      <c r="N1816" s="72"/>
      <c r="O1816" s="41">
        <f t="shared" ref="O1816:BD1816" si="1235">IFERROR(((O$3&gt;=$E1813)*(O$2&lt;=$E1813))*$J1818,"")</f>
        <v>0</v>
      </c>
      <c r="P1816" s="41">
        <f t="shared" si="1235"/>
        <v>0</v>
      </c>
      <c r="Q1816" s="41">
        <f t="shared" si="1235"/>
        <v>0</v>
      </c>
      <c r="R1816" s="41">
        <f t="shared" si="1235"/>
        <v>0</v>
      </c>
      <c r="S1816" s="41">
        <f t="shared" si="1235"/>
        <v>0</v>
      </c>
      <c r="T1816" s="41">
        <f t="shared" si="1235"/>
        <v>0</v>
      </c>
      <c r="U1816" s="41">
        <f t="shared" si="1235"/>
        <v>0</v>
      </c>
      <c r="V1816" s="41">
        <f t="shared" si="1235"/>
        <v>0</v>
      </c>
      <c r="W1816" s="41">
        <f t="shared" si="1235"/>
        <v>0</v>
      </c>
      <c r="X1816" s="41">
        <f t="shared" si="1235"/>
        <v>0</v>
      </c>
      <c r="Y1816" s="41">
        <f t="shared" si="1235"/>
        <v>0</v>
      </c>
      <c r="Z1816" s="41">
        <f t="shared" si="1235"/>
        <v>0</v>
      </c>
      <c r="AA1816" s="41">
        <f t="shared" si="1235"/>
        <v>0</v>
      </c>
      <c r="AB1816" s="41">
        <f t="shared" si="1235"/>
        <v>0</v>
      </c>
      <c r="AC1816" s="41">
        <f t="shared" si="1235"/>
        <v>0</v>
      </c>
      <c r="AD1816" s="41">
        <f t="shared" si="1235"/>
        <v>0</v>
      </c>
      <c r="AE1816" s="41">
        <f t="shared" si="1235"/>
        <v>0</v>
      </c>
      <c r="AF1816" s="41">
        <f t="shared" si="1235"/>
        <v>0</v>
      </c>
      <c r="AG1816" s="41">
        <f t="shared" si="1235"/>
        <v>0</v>
      </c>
      <c r="AH1816" s="41">
        <f t="shared" si="1235"/>
        <v>0</v>
      </c>
      <c r="AI1816" s="41">
        <f t="shared" si="1235"/>
        <v>0</v>
      </c>
      <c r="AJ1816" s="41">
        <f t="shared" si="1235"/>
        <v>0</v>
      </c>
      <c r="AK1816" s="41">
        <f t="shared" si="1235"/>
        <v>0</v>
      </c>
      <c r="AL1816" s="41">
        <f t="shared" si="1235"/>
        <v>0</v>
      </c>
      <c r="AM1816" s="41">
        <f t="shared" si="1235"/>
        <v>0</v>
      </c>
      <c r="AN1816" s="41">
        <f t="shared" si="1235"/>
        <v>0</v>
      </c>
      <c r="AO1816" s="41">
        <f t="shared" si="1235"/>
        <v>0</v>
      </c>
      <c r="AP1816" s="41">
        <f t="shared" si="1235"/>
        <v>0</v>
      </c>
      <c r="AQ1816" s="41">
        <f t="shared" si="1235"/>
        <v>0</v>
      </c>
      <c r="AR1816" s="41">
        <f t="shared" si="1235"/>
        <v>0</v>
      </c>
      <c r="AS1816" s="41">
        <f t="shared" si="1235"/>
        <v>0</v>
      </c>
      <c r="AT1816" s="41">
        <f t="shared" si="1235"/>
        <v>0</v>
      </c>
      <c r="AU1816" s="41">
        <f t="shared" si="1235"/>
        <v>0</v>
      </c>
      <c r="AV1816" s="41">
        <f t="shared" si="1235"/>
        <v>0</v>
      </c>
      <c r="AW1816" s="41">
        <f t="shared" si="1235"/>
        <v>0</v>
      </c>
      <c r="AX1816" s="41">
        <f t="shared" si="1235"/>
        <v>0</v>
      </c>
      <c r="AY1816" s="41">
        <f t="shared" si="1235"/>
        <v>0</v>
      </c>
      <c r="AZ1816" s="41">
        <f t="shared" si="1235"/>
        <v>0</v>
      </c>
      <c r="BA1816" s="41">
        <f t="shared" si="1235"/>
        <v>0</v>
      </c>
      <c r="BB1816" s="41">
        <f t="shared" si="1235"/>
        <v>0</v>
      </c>
      <c r="BC1816" s="41">
        <f t="shared" si="1235"/>
        <v>0</v>
      </c>
      <c r="BD1816" s="41">
        <f t="shared" si="1235"/>
        <v>0</v>
      </c>
    </row>
    <row r="1817" spans="1:59" ht="16" x14ac:dyDescent="0.2">
      <c r="B1817" s="11">
        <f t="shared" si="1232"/>
        <v>60</v>
      </c>
      <c r="C1817" s="12" t="str">
        <f t="shared" si="1232"/>
        <v>SCI HSR 1</v>
      </c>
      <c r="D1817" s="46" t="s">
        <v>269</v>
      </c>
      <c r="E1817" s="31">
        <v>0</v>
      </c>
      <c r="F1817" s="15"/>
      <c r="G1817" s="53"/>
      <c r="H1817" s="15"/>
      <c r="I1817" s="15"/>
      <c r="J1817" s="23"/>
      <c r="L1817" s="52" t="s">
        <v>270</v>
      </c>
      <c r="M1817" s="72"/>
      <c r="N1817" s="72"/>
      <c r="O1817" s="41">
        <f t="shared" ref="O1817:BD1817" si="1236">IFERROR(((O$3&gt;=$J1807)*(O$2&lt;=$J1807))*$E1818,"")</f>
        <v>0</v>
      </c>
      <c r="P1817" s="41">
        <f t="shared" si="1236"/>
        <v>0</v>
      </c>
      <c r="Q1817" s="41">
        <f t="shared" si="1236"/>
        <v>0</v>
      </c>
      <c r="R1817" s="41">
        <f t="shared" si="1236"/>
        <v>0</v>
      </c>
      <c r="S1817" s="41">
        <f t="shared" si="1236"/>
        <v>0</v>
      </c>
      <c r="T1817" s="41">
        <f t="shared" si="1236"/>
        <v>0</v>
      </c>
      <c r="U1817" s="41">
        <f t="shared" si="1236"/>
        <v>0</v>
      </c>
      <c r="V1817" s="41">
        <f t="shared" si="1236"/>
        <v>0</v>
      </c>
      <c r="W1817" s="41">
        <f t="shared" si="1236"/>
        <v>0</v>
      </c>
      <c r="X1817" s="41">
        <f t="shared" si="1236"/>
        <v>0</v>
      </c>
      <c r="Y1817" s="41">
        <f t="shared" si="1236"/>
        <v>0</v>
      </c>
      <c r="Z1817" s="41">
        <f t="shared" si="1236"/>
        <v>0</v>
      </c>
      <c r="AA1817" s="41">
        <f t="shared" si="1236"/>
        <v>0</v>
      </c>
      <c r="AB1817" s="41">
        <f t="shared" si="1236"/>
        <v>0</v>
      </c>
      <c r="AC1817" s="41">
        <f t="shared" si="1236"/>
        <v>0</v>
      </c>
      <c r="AD1817" s="41">
        <f t="shared" si="1236"/>
        <v>0</v>
      </c>
      <c r="AE1817" s="41">
        <f t="shared" si="1236"/>
        <v>0</v>
      </c>
      <c r="AF1817" s="41">
        <f t="shared" si="1236"/>
        <v>0</v>
      </c>
      <c r="AG1817" s="41">
        <f t="shared" si="1236"/>
        <v>0</v>
      </c>
      <c r="AH1817" s="41">
        <f t="shared" si="1236"/>
        <v>0</v>
      </c>
      <c r="AI1817" s="41">
        <f t="shared" si="1236"/>
        <v>0</v>
      </c>
      <c r="AJ1817" s="41">
        <f t="shared" si="1236"/>
        <v>0</v>
      </c>
      <c r="AK1817" s="41">
        <f t="shared" si="1236"/>
        <v>0</v>
      </c>
      <c r="AL1817" s="41">
        <f t="shared" si="1236"/>
        <v>0</v>
      </c>
      <c r="AM1817" s="41">
        <f t="shared" si="1236"/>
        <v>0</v>
      </c>
      <c r="AN1817" s="41">
        <f t="shared" si="1236"/>
        <v>0</v>
      </c>
      <c r="AO1817" s="41">
        <f t="shared" si="1236"/>
        <v>0</v>
      </c>
      <c r="AP1817" s="41">
        <f t="shared" si="1236"/>
        <v>0</v>
      </c>
      <c r="AQ1817" s="41">
        <f t="shared" si="1236"/>
        <v>0</v>
      </c>
      <c r="AR1817" s="41">
        <f t="shared" si="1236"/>
        <v>0</v>
      </c>
      <c r="AS1817" s="41">
        <f t="shared" si="1236"/>
        <v>0</v>
      </c>
      <c r="AT1817" s="41">
        <f t="shared" si="1236"/>
        <v>0</v>
      </c>
      <c r="AU1817" s="41">
        <f t="shared" si="1236"/>
        <v>0</v>
      </c>
      <c r="AV1817" s="41">
        <f t="shared" si="1236"/>
        <v>0</v>
      </c>
      <c r="AW1817" s="41">
        <f t="shared" si="1236"/>
        <v>0</v>
      </c>
      <c r="AX1817" s="41">
        <f t="shared" si="1236"/>
        <v>0</v>
      </c>
      <c r="AY1817" s="41">
        <f t="shared" si="1236"/>
        <v>0</v>
      </c>
      <c r="AZ1817" s="41">
        <f t="shared" si="1236"/>
        <v>0</v>
      </c>
      <c r="BA1817" s="41">
        <f t="shared" si="1236"/>
        <v>0</v>
      </c>
      <c r="BB1817" s="41">
        <f t="shared" si="1236"/>
        <v>0</v>
      </c>
      <c r="BC1817" s="41">
        <f t="shared" si="1236"/>
        <v>0</v>
      </c>
      <c r="BD1817" s="41">
        <f t="shared" si="1236"/>
        <v>0</v>
      </c>
    </row>
    <row r="1818" spans="1:59" ht="16" x14ac:dyDescent="0.2">
      <c r="B1818" s="11">
        <f t="shared" si="1232"/>
        <v>60</v>
      </c>
      <c r="C1818" s="12" t="str">
        <f t="shared" si="1232"/>
        <v>SCI HSR 1</v>
      </c>
      <c r="D1818" s="46" t="s">
        <v>270</v>
      </c>
      <c r="E1818" s="31">
        <v>0</v>
      </c>
      <c r="F1818" s="15"/>
      <c r="G1818" s="46" t="s">
        <v>266</v>
      </c>
      <c r="H1818" s="31">
        <v>0</v>
      </c>
      <c r="I1818" s="46" t="s">
        <v>268</v>
      </c>
      <c r="J1818" s="31">
        <v>0</v>
      </c>
      <c r="L1818" s="54" t="s">
        <v>271</v>
      </c>
      <c r="M1818" s="73"/>
      <c r="N1818" s="73"/>
      <c r="O1818" s="45">
        <f t="shared" ref="O1818:BD1818" si="1237">IFERROR(-($E1799+$H1799+$J1799)*O1800,"")</f>
        <v>0</v>
      </c>
      <c r="P1818" s="45">
        <f t="shared" si="1237"/>
        <v>0</v>
      </c>
      <c r="Q1818" s="45">
        <f t="shared" si="1237"/>
        <v>0</v>
      </c>
      <c r="R1818" s="45">
        <f t="shared" si="1237"/>
        <v>0</v>
      </c>
      <c r="S1818" s="45">
        <f t="shared" si="1237"/>
        <v>0</v>
      </c>
      <c r="T1818" s="45">
        <f t="shared" si="1237"/>
        <v>0</v>
      </c>
      <c r="U1818" s="45">
        <f t="shared" si="1237"/>
        <v>0</v>
      </c>
      <c r="V1818" s="45">
        <f t="shared" si="1237"/>
        <v>0</v>
      </c>
      <c r="W1818" s="45">
        <f t="shared" si="1237"/>
        <v>0</v>
      </c>
      <c r="X1818" s="45">
        <f t="shared" si="1237"/>
        <v>0</v>
      </c>
      <c r="Y1818" s="45">
        <f t="shared" si="1237"/>
        <v>0</v>
      </c>
      <c r="Z1818" s="45">
        <f t="shared" si="1237"/>
        <v>0</v>
      </c>
      <c r="AA1818" s="45">
        <f t="shared" si="1237"/>
        <v>0</v>
      </c>
      <c r="AB1818" s="45">
        <f t="shared" si="1237"/>
        <v>0</v>
      </c>
      <c r="AC1818" s="45">
        <f t="shared" si="1237"/>
        <v>0</v>
      </c>
      <c r="AD1818" s="45">
        <f t="shared" si="1237"/>
        <v>0</v>
      </c>
      <c r="AE1818" s="45">
        <f t="shared" si="1237"/>
        <v>0</v>
      </c>
      <c r="AF1818" s="45">
        <f t="shared" si="1237"/>
        <v>0</v>
      </c>
      <c r="AG1818" s="45">
        <f t="shared" si="1237"/>
        <v>0</v>
      </c>
      <c r="AH1818" s="45">
        <f t="shared" si="1237"/>
        <v>0</v>
      </c>
      <c r="AI1818" s="45">
        <f t="shared" si="1237"/>
        <v>0</v>
      </c>
      <c r="AJ1818" s="45">
        <f t="shared" si="1237"/>
        <v>0</v>
      </c>
      <c r="AK1818" s="45">
        <f t="shared" si="1237"/>
        <v>0</v>
      </c>
      <c r="AL1818" s="45">
        <f t="shared" si="1237"/>
        <v>0</v>
      </c>
      <c r="AM1818" s="45">
        <f t="shared" si="1237"/>
        <v>0</v>
      </c>
      <c r="AN1818" s="45">
        <f t="shared" si="1237"/>
        <v>0</v>
      </c>
      <c r="AO1818" s="45">
        <f t="shared" si="1237"/>
        <v>0</v>
      </c>
      <c r="AP1818" s="45">
        <f t="shared" si="1237"/>
        <v>0</v>
      </c>
      <c r="AQ1818" s="45">
        <f t="shared" si="1237"/>
        <v>0</v>
      </c>
      <c r="AR1818" s="45">
        <f t="shared" si="1237"/>
        <v>0</v>
      </c>
      <c r="AS1818" s="45">
        <f t="shared" si="1237"/>
        <v>0</v>
      </c>
      <c r="AT1818" s="45">
        <f t="shared" si="1237"/>
        <v>0</v>
      </c>
      <c r="AU1818" s="45">
        <f t="shared" si="1237"/>
        <v>0</v>
      </c>
      <c r="AV1818" s="45">
        <f t="shared" si="1237"/>
        <v>0</v>
      </c>
      <c r="AW1818" s="45">
        <f t="shared" si="1237"/>
        <v>0</v>
      </c>
      <c r="AX1818" s="45">
        <f t="shared" si="1237"/>
        <v>0</v>
      </c>
      <c r="AY1818" s="45">
        <f t="shared" si="1237"/>
        <v>0</v>
      </c>
      <c r="AZ1818" s="45">
        <f t="shared" si="1237"/>
        <v>0</v>
      </c>
      <c r="BA1818" s="45">
        <f t="shared" si="1237"/>
        <v>0</v>
      </c>
      <c r="BB1818" s="45">
        <f t="shared" si="1237"/>
        <v>0</v>
      </c>
      <c r="BC1818" s="45">
        <f t="shared" si="1237"/>
        <v>0</v>
      </c>
      <c r="BD1818" s="45">
        <f t="shared" si="1237"/>
        <v>0</v>
      </c>
    </row>
    <row r="1819" spans="1:59" x14ac:dyDescent="0.2">
      <c r="A1819"/>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row>
    <row r="1820" spans="1:59" ht="16" x14ac:dyDescent="0.2">
      <c r="A1820"/>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s="1"/>
    </row>
    <row r="1821" spans="1:59" ht="16" x14ac:dyDescent="0.2">
      <c r="A1821" s="1"/>
      <c r="B1821" s="67">
        <v>61</v>
      </c>
      <c r="C1821" s="68" t="str">
        <f>H1823</f>
        <v>SCI HSR 1</v>
      </c>
      <c r="D1821" s="69" t="s">
        <v>116</v>
      </c>
      <c r="E1821" s="69"/>
      <c r="F1821" s="69"/>
      <c r="G1821" s="69"/>
      <c r="H1821" s="69"/>
      <c r="I1821" s="69"/>
      <c r="J1821" s="69"/>
      <c r="K1821" s="68"/>
      <c r="L1821" s="68"/>
      <c r="M1821" s="68"/>
      <c r="N1821" s="68"/>
      <c r="O1821" s="82"/>
      <c r="P1821" s="82"/>
      <c r="Q1821" s="82"/>
      <c r="R1821" s="82"/>
      <c r="S1821" s="82"/>
      <c r="T1821" s="82"/>
      <c r="U1821" s="82"/>
      <c r="V1821" s="82"/>
      <c r="W1821" s="82"/>
      <c r="X1821" s="82"/>
      <c r="Y1821" s="82"/>
      <c r="Z1821" s="82"/>
      <c r="AA1821" s="82"/>
      <c r="AB1821" s="82"/>
      <c r="AC1821" s="82"/>
      <c r="AD1821" s="82"/>
      <c r="AE1821" s="82"/>
      <c r="AF1821" s="82"/>
      <c r="AG1821" s="82"/>
      <c r="AH1821" s="82"/>
      <c r="AI1821" s="82"/>
      <c r="AJ1821" s="82"/>
      <c r="AK1821" s="82"/>
      <c r="AL1821" s="82"/>
      <c r="AM1821" s="82"/>
      <c r="AN1821" s="82"/>
      <c r="AO1821" s="82"/>
      <c r="AP1821" s="82"/>
      <c r="AQ1821" s="82"/>
      <c r="AR1821" s="82"/>
      <c r="AS1821" s="82"/>
      <c r="AT1821" s="82"/>
      <c r="AU1821" s="82"/>
      <c r="AV1821" s="82"/>
      <c r="AW1821" s="82"/>
      <c r="AX1821" s="82"/>
      <c r="AY1821" s="82"/>
      <c r="AZ1821" s="82"/>
      <c r="BA1821" s="82"/>
      <c r="BB1821" s="82"/>
      <c r="BC1821" s="82"/>
      <c r="BD1821" s="82"/>
      <c r="BE1821" s="1"/>
      <c r="BF1821" s="1"/>
      <c r="BG1821" s="1"/>
    </row>
    <row r="1822" spans="1:59" ht="16" x14ac:dyDescent="0.2">
      <c r="A1822" s="35"/>
      <c r="B1822" s="11">
        <f>B1821</f>
        <v>61</v>
      </c>
      <c r="C1822" s="12" t="str">
        <f>C1821</f>
        <v>SCI HSR 1</v>
      </c>
      <c r="D1822" s="35"/>
      <c r="E1822" s="35"/>
      <c r="F1822" s="35"/>
      <c r="G1822" s="35"/>
      <c r="H1822" s="35"/>
      <c r="I1822" s="35"/>
      <c r="J1822" s="35"/>
      <c r="K1822" s="35"/>
      <c r="L1822" s="35"/>
      <c r="M1822" s="35"/>
      <c r="N1822" s="35"/>
      <c r="O1822" s="44"/>
      <c r="P1822" s="44"/>
      <c r="Q1822" s="44"/>
      <c r="R1822" s="44"/>
      <c r="S1822" s="44"/>
      <c r="T1822" s="44"/>
      <c r="U1822" s="44"/>
      <c r="V1822" s="44"/>
      <c r="W1822" s="44"/>
      <c r="X1822" s="44"/>
      <c r="Y1822" s="44"/>
      <c r="Z1822" s="44"/>
      <c r="AA1822" s="44"/>
      <c r="AB1822" s="44"/>
      <c r="AC1822" s="44"/>
      <c r="AD1822" s="44"/>
      <c r="AE1822" s="44"/>
      <c r="AF1822" s="44"/>
      <c r="AG1822" s="44"/>
      <c r="AH1822" s="44"/>
      <c r="AI1822" s="44"/>
      <c r="AJ1822" s="44"/>
      <c r="AK1822" s="44"/>
      <c r="AL1822" s="44"/>
      <c r="AM1822" s="44"/>
      <c r="AN1822" s="44"/>
      <c r="AO1822" s="44"/>
      <c r="AP1822" s="44"/>
      <c r="AQ1822" s="44"/>
      <c r="AR1822" s="44"/>
      <c r="AS1822" s="44"/>
      <c r="AT1822" s="44"/>
      <c r="AU1822" s="44"/>
      <c r="AV1822" s="44"/>
      <c r="AW1822" s="44"/>
      <c r="AX1822" s="44"/>
      <c r="AY1822" s="44"/>
      <c r="AZ1822" s="44"/>
      <c r="BA1822" s="44"/>
      <c r="BB1822" s="44"/>
      <c r="BC1822" s="44"/>
      <c r="BD1822" s="44"/>
      <c r="BE1822" s="35"/>
      <c r="BF1822" s="35"/>
      <c r="BG1822" s="35"/>
    </row>
    <row r="1823" spans="1:59" ht="16" x14ac:dyDescent="0.2">
      <c r="B1823" s="11">
        <f t="shared" ref="B1823:C1838" si="1238">B1822</f>
        <v>61</v>
      </c>
      <c r="C1823" s="12" t="str">
        <f t="shared" si="1238"/>
        <v>SCI HSR 1</v>
      </c>
      <c r="D1823" s="13" t="s">
        <v>2</v>
      </c>
      <c r="E1823" s="14" t="s">
        <v>61</v>
      </c>
      <c r="F1823" s="15"/>
      <c r="G1823" s="13" t="s">
        <v>229</v>
      </c>
      <c r="H1823" s="14" t="s">
        <v>99</v>
      </c>
      <c r="I1823" s="14"/>
      <c r="J1823" s="14"/>
      <c r="L1823" s="16" t="s">
        <v>230</v>
      </c>
      <c r="M1823" s="70"/>
      <c r="N1823" s="70"/>
      <c r="O1823" s="17">
        <f>($E1834&gt;0)*($E1828&lt;O$2)*(EDATE($E1828,$E1834)&gt;O$3)*((O$3-O$2+1)/O$4)
+($E1834&gt;0)*($E1828&lt;O$2)*(EDATE($E1828,$E1834)&gt;=O$2)*(EDATE($E1828,$E1834)&lt;=O$3)*((EDATE($E1828,$E1834)-O$2)/O$4)
+($E1834&gt;0)*($E1828&lt;O$2)*(EDATE($E1828,$E1834)&lt;O$2)*(0)
+($E1834&gt;0)*($E1828&gt;=O$2)*($E1828&lt;=O$3)*(EDATE($E1828,$E1834)&gt;=O$2)*(EDATE($E1828,$E1834)&lt;=O$3)*((EDATE($E1828,$E1834)-$E1828+1)/O$4)
+($E1834&gt;0)*($E1828&gt;=O$2)*($E1828&lt;=O$3)*(EDATE($E1828,$E1834)&gt;O$3)*((O$3-$E1828+1)/O$4)
+($E1834&gt;0)*($E1828&gt;O$3)*(0)</f>
        <v>0</v>
      </c>
      <c r="P1823" s="17">
        <f t="shared" ref="P1823:BD1823" si="1239">($E1834&gt;0)*($E1828&lt;P$2)*(EDATE($E1828,$E1834)&gt;P$3)*((P$3-P$2+1)/P$4)
+($E1834&gt;0)*($E1828&lt;P$2)*(EDATE($E1828,$E1834)&gt;=P$2)*(EDATE($E1828,$E1834)&lt;=P$3)*((EDATE($E1828,$E1834)-P$2)/P$4)
+($E1834&gt;0)*($E1828&lt;P$2)*(EDATE($E1828,$E1834)&lt;P$2)*(0)
+($E1834&gt;0)*($E1828&gt;=P$2)*($E1828&lt;=P$3)*(EDATE($E1828,$E1834)&gt;=P$2)*(EDATE($E1828,$E1834)&lt;=P$3)*((EDATE($E1828,$E1834)-$E1828+1)/P$4)
+($E1834&gt;0)*($E1828&gt;=P$2)*($E1828&lt;=P$3)*(EDATE($E1828,$E1834)&gt;P$3)*((P$3-$E1828+1)/P$4)
+($E1834&gt;0)*($E1828&gt;P$3)*(0)</f>
        <v>0</v>
      </c>
      <c r="Q1823" s="17">
        <f t="shared" si="1239"/>
        <v>0</v>
      </c>
      <c r="R1823" s="17">
        <f t="shared" si="1239"/>
        <v>0</v>
      </c>
      <c r="S1823" s="17">
        <f t="shared" si="1239"/>
        <v>0</v>
      </c>
      <c r="T1823" s="17">
        <f t="shared" si="1239"/>
        <v>0</v>
      </c>
      <c r="U1823" s="17">
        <f t="shared" si="1239"/>
        <v>0</v>
      </c>
      <c r="V1823" s="17">
        <f t="shared" si="1239"/>
        <v>0</v>
      </c>
      <c r="W1823" s="17">
        <f t="shared" si="1239"/>
        <v>0</v>
      </c>
      <c r="X1823" s="17">
        <f t="shared" si="1239"/>
        <v>0</v>
      </c>
      <c r="Y1823" s="17">
        <f t="shared" si="1239"/>
        <v>0</v>
      </c>
      <c r="Z1823" s="17">
        <f t="shared" si="1239"/>
        <v>0</v>
      </c>
      <c r="AA1823" s="17">
        <f t="shared" si="1239"/>
        <v>0</v>
      </c>
      <c r="AB1823" s="17">
        <f t="shared" si="1239"/>
        <v>0</v>
      </c>
      <c r="AC1823" s="17">
        <f t="shared" si="1239"/>
        <v>0</v>
      </c>
      <c r="AD1823" s="17">
        <f t="shared" si="1239"/>
        <v>0</v>
      </c>
      <c r="AE1823" s="17">
        <f t="shared" si="1239"/>
        <v>0</v>
      </c>
      <c r="AF1823" s="17">
        <f t="shared" si="1239"/>
        <v>0</v>
      </c>
      <c r="AG1823" s="17">
        <f t="shared" si="1239"/>
        <v>0</v>
      </c>
      <c r="AH1823" s="17">
        <f t="shared" si="1239"/>
        <v>0</v>
      </c>
      <c r="AI1823" s="17">
        <f t="shared" si="1239"/>
        <v>0</v>
      </c>
      <c r="AJ1823" s="17">
        <f t="shared" si="1239"/>
        <v>0</v>
      </c>
      <c r="AK1823" s="17">
        <f t="shared" si="1239"/>
        <v>0</v>
      </c>
      <c r="AL1823" s="17">
        <f t="shared" si="1239"/>
        <v>0</v>
      </c>
      <c r="AM1823" s="17">
        <f t="shared" si="1239"/>
        <v>0</v>
      </c>
      <c r="AN1823" s="17">
        <f t="shared" si="1239"/>
        <v>0</v>
      </c>
      <c r="AO1823" s="17">
        <f t="shared" si="1239"/>
        <v>0</v>
      </c>
      <c r="AP1823" s="17">
        <f t="shared" si="1239"/>
        <v>0</v>
      </c>
      <c r="AQ1823" s="17">
        <f t="shared" si="1239"/>
        <v>0</v>
      </c>
      <c r="AR1823" s="17">
        <f t="shared" si="1239"/>
        <v>0</v>
      </c>
      <c r="AS1823" s="17">
        <f t="shared" si="1239"/>
        <v>0</v>
      </c>
      <c r="AT1823" s="17">
        <f t="shared" si="1239"/>
        <v>0</v>
      </c>
      <c r="AU1823" s="17">
        <f t="shared" si="1239"/>
        <v>0</v>
      </c>
      <c r="AV1823" s="17">
        <f t="shared" si="1239"/>
        <v>0</v>
      </c>
      <c r="AW1823" s="17">
        <f t="shared" si="1239"/>
        <v>0</v>
      </c>
      <c r="AX1823" s="17">
        <f t="shared" si="1239"/>
        <v>0</v>
      </c>
      <c r="AY1823" s="17">
        <f t="shared" si="1239"/>
        <v>0</v>
      </c>
      <c r="AZ1823" s="17">
        <f t="shared" si="1239"/>
        <v>0</v>
      </c>
      <c r="BA1823" s="17">
        <f t="shared" si="1239"/>
        <v>0</v>
      </c>
      <c r="BB1823" s="17">
        <f t="shared" si="1239"/>
        <v>0</v>
      </c>
      <c r="BC1823" s="17">
        <f t="shared" si="1239"/>
        <v>0</v>
      </c>
      <c r="BD1823" s="17">
        <f t="shared" si="1239"/>
        <v>0</v>
      </c>
    </row>
    <row r="1824" spans="1:59" ht="16" x14ac:dyDescent="0.2">
      <c r="B1824" s="11">
        <f t="shared" si="1238"/>
        <v>61</v>
      </c>
      <c r="C1824" s="12" t="str">
        <f t="shared" si="1238"/>
        <v>SCI HSR 1</v>
      </c>
      <c r="D1824" s="13" t="s">
        <v>7</v>
      </c>
      <c r="E1824" s="18">
        <v>109</v>
      </c>
      <c r="F1824" s="15"/>
      <c r="G1824" s="13" t="s">
        <v>0</v>
      </c>
      <c r="H1824" s="19">
        <v>63</v>
      </c>
      <c r="I1824" s="13" t="s">
        <v>20</v>
      </c>
      <c r="J1824" s="19">
        <v>85.1</v>
      </c>
      <c r="L1824" s="20" t="s">
        <v>231</v>
      </c>
      <c r="M1824" s="72"/>
      <c r="N1824" s="72"/>
      <c r="O1824" s="21">
        <f>($H1829&gt;0)*($J1829&lt;O$2)*0
+($H1829&gt;0)*($J1829&gt;=O$2)*($J1829&lt;=O$3)*(($J1829-O$2+1)/O$4)
+($H1829&gt;0)*($J1829&gt;O$3)*($I1829&gt;O$3)*0
+($H1829&gt;0)*($J1829&gt;O$3)*($I1829&lt;=O$3)*($I1829&gt;=O$2)*((O$3-$I1829+1)/O$4)
+($H1829&gt;0)*($J1829&gt;O$3)*($I1829&lt;O$2)*1
+($H1829&gt;0)*($I1829&gt;O$3)*0
+($H1830&gt;0)*($J$2350&lt;O$2)*0
+($H1830&gt;0)*($J1830&gt;=O$2)*($J1830&lt;=O$3)*(($J1830-O$2+1)/O$4)
+($H1830&gt;0)*($J1830&gt;O$3)*($I1830&gt;O$3)*0
+($H1830&gt;0)*($J1830&gt;O$3)*($I1830&lt;=O$3)*($I1830&gt;=O$2)*((O$3-$I1830+1)/O$4)
+($H1830&gt;0)*($J1830&gt;O$3)*($I1830&lt;O$2)*1
+($H1830&gt;0)*($I1830&gt;O$3)*0
+($H1831&gt;0)*($J1831&lt;O$2)*0
+($H1831&gt;0)*($J1831&gt;=O$2)*($J1831&lt;=O$3)*(($J1831-O$2+1)/O$4)
+($H1831&gt;0)*($J1831&gt;O$3)*($I1831&gt;O$3)*0
+($H1831&gt;0)*($J1831&gt;O$3)*($I1831&lt;=O$3)*($I1831&gt;=O$2)*((O$3-$I1831+1)/O$4)
+($H1831&gt;0)*($J1831&gt;O$3)*($I1831&lt;O$2)*1
+($H1831&gt;0)*($I1831&gt;O$3)*0</f>
        <v>1</v>
      </c>
      <c r="P1824" s="21">
        <f t="shared" ref="P1824:BD1824" si="1240">($H1829&gt;0)*($J1829&lt;P$2)*0
+($H1829&gt;0)*($J1829&gt;=P$2)*($J1829&lt;=P$3)*(($J1829-P$2+1)/P$4)
+($H1829&gt;0)*($J1829&gt;P$3)*($I1829&gt;P$3)*0
+($H1829&gt;0)*($J1829&gt;P$3)*($I1829&lt;=P$3)*($I1829&gt;=P$2)*((P$3-$I1829+1)/P$4)
+($H1829&gt;0)*($J1829&gt;P$3)*($I1829&lt;P$2)*1
+($H1829&gt;0)*($I1829&gt;P$3)*0
+($H1830&gt;0)*($J$2350&lt;P$2)*0
+($H1830&gt;0)*($J1830&gt;=P$2)*($J1830&lt;=P$3)*(($J1830-P$2+1)/P$4)
+($H1830&gt;0)*($J1830&gt;P$3)*($I1830&gt;P$3)*0
+($H1830&gt;0)*($J1830&gt;P$3)*($I1830&lt;=P$3)*($I1830&gt;=P$2)*((P$3-$I1830+1)/P$4)
+($H1830&gt;0)*($J1830&gt;P$3)*($I1830&lt;P$2)*1
+($H1830&gt;0)*($I1830&gt;P$3)*0
+($H1831&gt;0)*($J1831&lt;P$2)*0
+($H1831&gt;0)*($J1831&gt;=P$2)*($J1831&lt;=P$3)*(($J1831-P$2+1)/P$4)
+($H1831&gt;0)*($J1831&gt;P$3)*($I1831&gt;P$3)*0
+($H1831&gt;0)*($J1831&gt;P$3)*($I1831&lt;=P$3)*($I1831&gt;=P$2)*((P$3-$I1831+1)/P$4)
+($H1831&gt;0)*($J1831&gt;P$3)*($I1831&lt;P$2)*1
+($H1831&gt;0)*($I1831&gt;P$3)*0</f>
        <v>0.72826086956521741</v>
      </c>
      <c r="Q1824" s="21">
        <f t="shared" si="1240"/>
        <v>0</v>
      </c>
      <c r="R1824" s="21">
        <f t="shared" si="1240"/>
        <v>0</v>
      </c>
      <c r="S1824" s="21">
        <f t="shared" si="1240"/>
        <v>0</v>
      </c>
      <c r="T1824" s="21">
        <f t="shared" si="1240"/>
        <v>0</v>
      </c>
      <c r="U1824" s="21">
        <f t="shared" si="1240"/>
        <v>0</v>
      </c>
      <c r="V1824" s="21">
        <f t="shared" si="1240"/>
        <v>0</v>
      </c>
      <c r="W1824" s="21">
        <f t="shared" si="1240"/>
        <v>0</v>
      </c>
      <c r="X1824" s="21">
        <f t="shared" si="1240"/>
        <v>0</v>
      </c>
      <c r="Y1824" s="21">
        <f t="shared" si="1240"/>
        <v>0</v>
      </c>
      <c r="Z1824" s="21">
        <f t="shared" si="1240"/>
        <v>0</v>
      </c>
      <c r="AA1824" s="21">
        <f t="shared" si="1240"/>
        <v>0</v>
      </c>
      <c r="AB1824" s="21">
        <f t="shared" si="1240"/>
        <v>0</v>
      </c>
      <c r="AC1824" s="21">
        <f t="shared" si="1240"/>
        <v>0</v>
      </c>
      <c r="AD1824" s="21">
        <f t="shared" si="1240"/>
        <v>0</v>
      </c>
      <c r="AE1824" s="21">
        <f t="shared" si="1240"/>
        <v>0</v>
      </c>
      <c r="AF1824" s="21">
        <f t="shared" si="1240"/>
        <v>0</v>
      </c>
      <c r="AG1824" s="21">
        <f t="shared" si="1240"/>
        <v>0</v>
      </c>
      <c r="AH1824" s="21">
        <f t="shared" si="1240"/>
        <v>0</v>
      </c>
      <c r="AI1824" s="21">
        <f t="shared" si="1240"/>
        <v>0</v>
      </c>
      <c r="AJ1824" s="21">
        <f t="shared" si="1240"/>
        <v>0</v>
      </c>
      <c r="AK1824" s="21">
        <f t="shared" si="1240"/>
        <v>0</v>
      </c>
      <c r="AL1824" s="21">
        <f t="shared" si="1240"/>
        <v>0</v>
      </c>
      <c r="AM1824" s="21">
        <f t="shared" si="1240"/>
        <v>0</v>
      </c>
      <c r="AN1824" s="21">
        <f t="shared" si="1240"/>
        <v>0</v>
      </c>
      <c r="AO1824" s="21">
        <f t="shared" si="1240"/>
        <v>0</v>
      </c>
      <c r="AP1824" s="21">
        <f t="shared" si="1240"/>
        <v>0</v>
      </c>
      <c r="AQ1824" s="21">
        <f t="shared" si="1240"/>
        <v>0</v>
      </c>
      <c r="AR1824" s="21">
        <f t="shared" si="1240"/>
        <v>0</v>
      </c>
      <c r="AS1824" s="21">
        <f t="shared" si="1240"/>
        <v>0</v>
      </c>
      <c r="AT1824" s="21">
        <f t="shared" si="1240"/>
        <v>0</v>
      </c>
      <c r="AU1824" s="21">
        <f t="shared" si="1240"/>
        <v>0</v>
      </c>
      <c r="AV1824" s="21">
        <f t="shared" si="1240"/>
        <v>0</v>
      </c>
      <c r="AW1824" s="21">
        <f t="shared" si="1240"/>
        <v>0</v>
      </c>
      <c r="AX1824" s="21">
        <f t="shared" si="1240"/>
        <v>0</v>
      </c>
      <c r="AY1824" s="21">
        <f t="shared" si="1240"/>
        <v>0</v>
      </c>
      <c r="AZ1824" s="21">
        <f t="shared" si="1240"/>
        <v>0</v>
      </c>
      <c r="BA1824" s="21">
        <f t="shared" si="1240"/>
        <v>0</v>
      </c>
      <c r="BB1824" s="21">
        <f t="shared" si="1240"/>
        <v>0</v>
      </c>
      <c r="BC1824" s="21">
        <f t="shared" si="1240"/>
        <v>0</v>
      </c>
      <c r="BD1824" s="21">
        <f t="shared" si="1240"/>
        <v>0</v>
      </c>
    </row>
    <row r="1825" spans="1:59" ht="16" x14ac:dyDescent="0.2">
      <c r="B1825" s="11">
        <f t="shared" si="1238"/>
        <v>61</v>
      </c>
      <c r="C1825" s="12" t="str">
        <f t="shared" si="1238"/>
        <v>SCI HSR 1</v>
      </c>
      <c r="D1825" s="13" t="s">
        <v>21</v>
      </c>
      <c r="E1825" s="22">
        <v>0</v>
      </c>
      <c r="F1825" s="15"/>
      <c r="G1825" s="13" t="s">
        <v>22</v>
      </c>
      <c r="H1825" s="22">
        <v>0</v>
      </c>
      <c r="I1825" s="13" t="s">
        <v>23</v>
      </c>
      <c r="J1825" s="22">
        <v>0</v>
      </c>
      <c r="K1825" s="23"/>
      <c r="L1825" s="20" t="s">
        <v>232</v>
      </c>
      <c r="M1825" s="72"/>
      <c r="N1825" s="72"/>
      <c r="O1825" s="21">
        <f>($E1828&lt;=O$3)*($E1828&gt;O$2)*((O$3-$E1828+1)/O$4)
+($E1828&lt;=O$2)*((O$3-O$2+1)/O$4)
+($E1828&gt;O$3)*(0)
-($E1836&lt;=O$3)*($E1836&lt;&gt;0)*($E1836&gt;O$2)*((O$3-$E1836)/O$4)
-($E1836&lt;=O$2)*((O$3-O$2+1)/O$4)
-($E1836&gt;O$3)*(0)</f>
        <v>1</v>
      </c>
      <c r="P1825" s="21">
        <f t="shared" ref="P1825:BD1825" si="1241">($E1828&lt;=P$3)*($E1828&gt;P$2)*((P$3-$E1828+1)/P$4)
+($E1828&lt;=P$2)*((P$3-P$2+1)/P$4)
+($E1828&gt;P$3)*(0)
-($E1836&lt;=P$3)*($E1836&lt;&gt;0)*($E1836&gt;P$2)*((P$3-$E1836)/P$4)
-($E1836&lt;=P$2)*((P$3-P$2+1)/P$4)
-($E1836&gt;P$3)*(0)</f>
        <v>1</v>
      </c>
      <c r="Q1825" s="21">
        <f t="shared" si="1241"/>
        <v>1</v>
      </c>
      <c r="R1825" s="21">
        <f t="shared" si="1241"/>
        <v>1</v>
      </c>
      <c r="S1825" s="21">
        <f t="shared" si="1241"/>
        <v>1</v>
      </c>
      <c r="T1825" s="21">
        <f t="shared" si="1241"/>
        <v>1</v>
      </c>
      <c r="U1825" s="21">
        <f t="shared" si="1241"/>
        <v>1</v>
      </c>
      <c r="V1825" s="21">
        <f t="shared" si="1241"/>
        <v>1</v>
      </c>
      <c r="W1825" s="21">
        <f t="shared" si="1241"/>
        <v>1</v>
      </c>
      <c r="X1825" s="21">
        <f t="shared" si="1241"/>
        <v>1</v>
      </c>
      <c r="Y1825" s="21">
        <f t="shared" si="1241"/>
        <v>1</v>
      </c>
      <c r="Z1825" s="21">
        <f t="shared" si="1241"/>
        <v>1</v>
      </c>
      <c r="AA1825" s="21">
        <f t="shared" si="1241"/>
        <v>1</v>
      </c>
      <c r="AB1825" s="21">
        <f t="shared" si="1241"/>
        <v>1</v>
      </c>
      <c r="AC1825" s="21">
        <f t="shared" si="1241"/>
        <v>1</v>
      </c>
      <c r="AD1825" s="21">
        <f t="shared" si="1241"/>
        <v>1</v>
      </c>
      <c r="AE1825" s="21">
        <f t="shared" si="1241"/>
        <v>1</v>
      </c>
      <c r="AF1825" s="21">
        <f t="shared" si="1241"/>
        <v>1</v>
      </c>
      <c r="AG1825" s="21">
        <f t="shared" si="1241"/>
        <v>1</v>
      </c>
      <c r="AH1825" s="21">
        <f t="shared" si="1241"/>
        <v>1</v>
      </c>
      <c r="AI1825" s="21">
        <f t="shared" si="1241"/>
        <v>1</v>
      </c>
      <c r="AJ1825" s="21">
        <f t="shared" si="1241"/>
        <v>1</v>
      </c>
      <c r="AK1825" s="21">
        <f t="shared" si="1241"/>
        <v>1</v>
      </c>
      <c r="AL1825" s="21">
        <f t="shared" si="1241"/>
        <v>1</v>
      </c>
      <c r="AM1825" s="21">
        <f t="shared" si="1241"/>
        <v>1</v>
      </c>
      <c r="AN1825" s="21">
        <f t="shared" si="1241"/>
        <v>1</v>
      </c>
      <c r="AO1825" s="21">
        <f t="shared" si="1241"/>
        <v>1</v>
      </c>
      <c r="AP1825" s="21">
        <f t="shared" si="1241"/>
        <v>1</v>
      </c>
      <c r="AQ1825" s="21">
        <f t="shared" si="1241"/>
        <v>1</v>
      </c>
      <c r="AR1825" s="21">
        <f t="shared" si="1241"/>
        <v>1</v>
      </c>
      <c r="AS1825" s="21">
        <f t="shared" si="1241"/>
        <v>1</v>
      </c>
      <c r="AT1825" s="21">
        <f t="shared" si="1241"/>
        <v>1</v>
      </c>
      <c r="AU1825" s="21">
        <f t="shared" si="1241"/>
        <v>1</v>
      </c>
      <c r="AV1825" s="21">
        <f t="shared" si="1241"/>
        <v>0.72826086956521741</v>
      </c>
      <c r="AW1825" s="21">
        <f t="shared" si="1241"/>
        <v>0</v>
      </c>
      <c r="AX1825" s="21">
        <f t="shared" si="1241"/>
        <v>0</v>
      </c>
      <c r="AY1825" s="21">
        <f t="shared" si="1241"/>
        <v>0</v>
      </c>
      <c r="AZ1825" s="21">
        <f t="shared" si="1241"/>
        <v>0</v>
      </c>
      <c r="BA1825" s="21">
        <f t="shared" si="1241"/>
        <v>0</v>
      </c>
      <c r="BB1825" s="21">
        <f t="shared" si="1241"/>
        <v>0</v>
      </c>
      <c r="BC1825" s="21">
        <f t="shared" si="1241"/>
        <v>0</v>
      </c>
      <c r="BD1825" s="21">
        <f t="shared" si="1241"/>
        <v>0</v>
      </c>
    </row>
    <row r="1826" spans="1:59" ht="16" x14ac:dyDescent="0.2">
      <c r="B1826" s="11">
        <f t="shared" si="1238"/>
        <v>61</v>
      </c>
      <c r="C1826" s="12" t="str">
        <f t="shared" si="1238"/>
        <v>SCI HSR 1</v>
      </c>
      <c r="D1826" s="13" t="s">
        <v>1</v>
      </c>
      <c r="E1826" s="22">
        <v>167029.5</v>
      </c>
      <c r="F1826" s="15"/>
      <c r="G1826" s="15"/>
      <c r="H1826" s="15"/>
      <c r="I1826" s="15"/>
      <c r="J1826" s="15"/>
      <c r="L1826" s="20" t="s">
        <v>233</v>
      </c>
      <c r="M1826" s="72"/>
      <c r="N1826" s="72"/>
      <c r="O1826" s="21">
        <f>($E1839&gt;O$3)*($E1836&lt;O$2)*((O$3-O$2+1)/O$4)
+($E1839&gt;O$3)*($E1836&gt;=O$2)*($E1836&lt;=O$3)*((O$3-$E1836)/O$4)
+($E1839&gt;O$3)*($E1836&gt;O$3)*(0)
+($E1839&lt;=O$3)*($E1839&gt;=O$2)*($E1836&lt;O$2)*(($E1839-O$2)/O$4)
+($E1839&lt;=O$3)*($E1839&gt;=O$2)*($E1836&lt;=O$3)*($E1836&gt;=O$2)*(($E1839-$E1836)/O$4)
+($E1839&lt;O$2)*(0)</f>
        <v>0</v>
      </c>
      <c r="P1826" s="21">
        <f t="shared" ref="P1826:BD1826" si="1242">($E1839&gt;P$3)*($E1836&lt;P$2)*((P$3-P$2+1)/P$4)
+($E1839&gt;P$3)*($E1836&gt;=P$2)*($E1836&lt;=P$3)*((P$3-$E1836)/P$4)
+($E1839&gt;P$3)*($E1836&gt;P$3)*(0)
+($E1839&lt;=P$3)*($E1839&gt;=P$2)*($E1836&lt;P$2)*(($E1839-P$2)/P$4)
+($E1839&lt;=P$3)*($E1839&gt;=P$2)*($E1836&lt;=P$3)*($E1836&gt;=P$2)*(($E1839-$E1836)/P$4)
+($E1839&lt;P$2)*(0)</f>
        <v>0</v>
      </c>
      <c r="Q1826" s="21">
        <f t="shared" si="1242"/>
        <v>0</v>
      </c>
      <c r="R1826" s="21">
        <f t="shared" si="1242"/>
        <v>0</v>
      </c>
      <c r="S1826" s="21">
        <f t="shared" si="1242"/>
        <v>0</v>
      </c>
      <c r="T1826" s="21">
        <f t="shared" si="1242"/>
        <v>0</v>
      </c>
      <c r="U1826" s="21">
        <f t="shared" si="1242"/>
        <v>0</v>
      </c>
      <c r="V1826" s="21">
        <f t="shared" si="1242"/>
        <v>0</v>
      </c>
      <c r="W1826" s="21">
        <f t="shared" si="1242"/>
        <v>0</v>
      </c>
      <c r="X1826" s="21">
        <f t="shared" si="1242"/>
        <v>0</v>
      </c>
      <c r="Y1826" s="21">
        <f t="shared" si="1242"/>
        <v>0</v>
      </c>
      <c r="Z1826" s="21">
        <f t="shared" si="1242"/>
        <v>0</v>
      </c>
      <c r="AA1826" s="21">
        <f t="shared" si="1242"/>
        <v>0</v>
      </c>
      <c r="AB1826" s="21">
        <f t="shared" si="1242"/>
        <v>0</v>
      </c>
      <c r="AC1826" s="21">
        <f t="shared" si="1242"/>
        <v>0</v>
      </c>
      <c r="AD1826" s="21">
        <f t="shared" si="1242"/>
        <v>0</v>
      </c>
      <c r="AE1826" s="21">
        <f t="shared" si="1242"/>
        <v>0</v>
      </c>
      <c r="AF1826" s="21">
        <f t="shared" si="1242"/>
        <v>0</v>
      </c>
      <c r="AG1826" s="21">
        <f t="shared" si="1242"/>
        <v>0</v>
      </c>
      <c r="AH1826" s="21">
        <f t="shared" si="1242"/>
        <v>0</v>
      </c>
      <c r="AI1826" s="21">
        <f t="shared" si="1242"/>
        <v>0</v>
      </c>
      <c r="AJ1826" s="21">
        <f t="shared" si="1242"/>
        <v>0</v>
      </c>
      <c r="AK1826" s="21">
        <f t="shared" si="1242"/>
        <v>0</v>
      </c>
      <c r="AL1826" s="21">
        <f t="shared" si="1242"/>
        <v>0</v>
      </c>
      <c r="AM1826" s="21">
        <f t="shared" si="1242"/>
        <v>0</v>
      </c>
      <c r="AN1826" s="21">
        <f t="shared" si="1242"/>
        <v>0</v>
      </c>
      <c r="AO1826" s="21">
        <f t="shared" si="1242"/>
        <v>0</v>
      </c>
      <c r="AP1826" s="21">
        <f t="shared" si="1242"/>
        <v>0</v>
      </c>
      <c r="AQ1826" s="21">
        <f t="shared" si="1242"/>
        <v>0</v>
      </c>
      <c r="AR1826" s="21">
        <f t="shared" si="1242"/>
        <v>0</v>
      </c>
      <c r="AS1826" s="21">
        <f t="shared" si="1242"/>
        <v>0</v>
      </c>
      <c r="AT1826" s="21">
        <f t="shared" si="1242"/>
        <v>0</v>
      </c>
      <c r="AU1826" s="21">
        <f t="shared" si="1242"/>
        <v>0</v>
      </c>
      <c r="AV1826" s="21">
        <f t="shared" si="1242"/>
        <v>0</v>
      </c>
      <c r="AW1826" s="21">
        <f t="shared" si="1242"/>
        <v>0</v>
      </c>
      <c r="AX1826" s="21">
        <f t="shared" si="1242"/>
        <v>0</v>
      </c>
      <c r="AY1826" s="21">
        <f t="shared" si="1242"/>
        <v>0</v>
      </c>
      <c r="AZ1826" s="21">
        <f t="shared" si="1242"/>
        <v>0</v>
      </c>
      <c r="BA1826" s="21">
        <f t="shared" si="1242"/>
        <v>0</v>
      </c>
      <c r="BB1826" s="21">
        <f t="shared" si="1242"/>
        <v>0</v>
      </c>
      <c r="BC1826" s="21">
        <f t="shared" si="1242"/>
        <v>0</v>
      </c>
      <c r="BD1826" s="21">
        <f t="shared" si="1242"/>
        <v>0</v>
      </c>
    </row>
    <row r="1827" spans="1:59" ht="16" x14ac:dyDescent="0.2">
      <c r="B1827" s="11">
        <f t="shared" si="1238"/>
        <v>61</v>
      </c>
      <c r="C1827" s="12" t="str">
        <f t="shared" si="1238"/>
        <v>SCI HSR 1</v>
      </c>
      <c r="K1827" s="24"/>
      <c r="L1827" s="20" t="s">
        <v>234</v>
      </c>
      <c r="M1827" s="72"/>
      <c r="N1827" s="72"/>
      <c r="O1827" s="21">
        <f>($E1842&gt;0)*($E1839&lt;O$2)*(EDATE($E1839,$E1842)&gt;O$3)*((O$3-O$2+1)/O$4)
+($E1842&gt;0)*($E1839&lt;O$2)*(EDATE($E1839,$E1842)&gt;=O$2)*(EDATE($E1839,$E1842)&lt;=O$3)*((EDATE($E1839,$E1842)-O$2)/O$4)
+($E1842&gt;0)*($E1839&lt;O$2)*(EDATE($E1839,$E1842)&lt;O$2)*(0)
+($E1842&gt;0)*($E1839&gt;=O$2)*($E1839&lt;=O$3)*(EDATE($E1839,$E1842)&gt;=O$2)*(EDATE($E1839,$E1842)&lt;=O$3)*((EDATE($E1839,$E1842)-$E1839+1)/O$4)
+($E1842&gt;0)*($E1839&gt;=O$2)*($E1839&lt;=O$3)*(EDATE($E1839,$E1842)&gt;O$3)*((O$3-$E1839+1)/O$4)
+($E1842&gt;0)*($E1839&gt;O$3)*(0)</f>
        <v>0</v>
      </c>
      <c r="P1827" s="21">
        <f t="shared" ref="P1827:BD1827" si="1243">($E1842&gt;0)*($E1839&lt;P$2)*(EDATE($E1839,$E1842)&gt;P$3)*((P$3-P$2+1)/P$4)
+($E1842&gt;0)*($E1839&lt;P$2)*(EDATE($E1839,$E1842)&gt;=P$2)*(EDATE($E1839,$E1842)&lt;=P$3)*((EDATE($E1839,$E1842)-P$2)/P$4)
+($E1842&gt;0)*($E1839&lt;P$2)*(EDATE($E1839,$E1842)&lt;P$2)*(0)
+($E1842&gt;0)*($E1839&gt;=P$2)*($E1839&lt;=P$3)*(EDATE($E1839,$E1842)&gt;=P$2)*(EDATE($E1839,$E1842)&lt;=P$3)*((EDATE($E1839,$E1842)-$E1839+1)/P$4)
+($E1842&gt;0)*($E1839&gt;=P$2)*($E1839&lt;=P$3)*(EDATE($E1839,$E1842)&gt;P$3)*((P$3-$E1839+1)/P$4)
+($E1842&gt;0)*($E1839&gt;P$3)*(0)</f>
        <v>0</v>
      </c>
      <c r="Q1827" s="21">
        <f t="shared" si="1243"/>
        <v>0</v>
      </c>
      <c r="R1827" s="21">
        <f t="shared" si="1243"/>
        <v>0</v>
      </c>
      <c r="S1827" s="21">
        <f t="shared" si="1243"/>
        <v>0</v>
      </c>
      <c r="T1827" s="21">
        <f t="shared" si="1243"/>
        <v>0</v>
      </c>
      <c r="U1827" s="21">
        <f t="shared" si="1243"/>
        <v>0</v>
      </c>
      <c r="V1827" s="21">
        <f t="shared" si="1243"/>
        <v>0</v>
      </c>
      <c r="W1827" s="21">
        <f t="shared" si="1243"/>
        <v>0</v>
      </c>
      <c r="X1827" s="21">
        <f t="shared" si="1243"/>
        <v>0</v>
      </c>
      <c r="Y1827" s="21">
        <f t="shared" si="1243"/>
        <v>0</v>
      </c>
      <c r="Z1827" s="21">
        <f t="shared" si="1243"/>
        <v>0</v>
      </c>
      <c r="AA1827" s="21">
        <f t="shared" si="1243"/>
        <v>0</v>
      </c>
      <c r="AB1827" s="21">
        <f t="shared" si="1243"/>
        <v>0</v>
      </c>
      <c r="AC1827" s="21">
        <f t="shared" si="1243"/>
        <v>0</v>
      </c>
      <c r="AD1827" s="21">
        <f t="shared" si="1243"/>
        <v>0</v>
      </c>
      <c r="AE1827" s="21">
        <f t="shared" si="1243"/>
        <v>0</v>
      </c>
      <c r="AF1827" s="21">
        <f t="shared" si="1243"/>
        <v>0</v>
      </c>
      <c r="AG1827" s="21">
        <f t="shared" si="1243"/>
        <v>0</v>
      </c>
      <c r="AH1827" s="21">
        <f t="shared" si="1243"/>
        <v>0</v>
      </c>
      <c r="AI1827" s="21">
        <f t="shared" si="1243"/>
        <v>0</v>
      </c>
      <c r="AJ1827" s="21">
        <f t="shared" si="1243"/>
        <v>0</v>
      </c>
      <c r="AK1827" s="21">
        <f t="shared" si="1243"/>
        <v>0</v>
      </c>
      <c r="AL1827" s="21">
        <f t="shared" si="1243"/>
        <v>0</v>
      </c>
      <c r="AM1827" s="21">
        <f t="shared" si="1243"/>
        <v>0</v>
      </c>
      <c r="AN1827" s="21">
        <f t="shared" si="1243"/>
        <v>0</v>
      </c>
      <c r="AO1827" s="21">
        <f t="shared" si="1243"/>
        <v>0</v>
      </c>
      <c r="AP1827" s="21">
        <f t="shared" si="1243"/>
        <v>0</v>
      </c>
      <c r="AQ1827" s="21">
        <f t="shared" si="1243"/>
        <v>0</v>
      </c>
      <c r="AR1827" s="21">
        <f t="shared" si="1243"/>
        <v>0</v>
      </c>
      <c r="AS1827" s="21">
        <f t="shared" si="1243"/>
        <v>0</v>
      </c>
      <c r="AT1827" s="21">
        <f t="shared" si="1243"/>
        <v>0</v>
      </c>
      <c r="AU1827" s="21">
        <f t="shared" si="1243"/>
        <v>0</v>
      </c>
      <c r="AV1827" s="21">
        <f t="shared" si="1243"/>
        <v>0</v>
      </c>
      <c r="AW1827" s="21">
        <f t="shared" si="1243"/>
        <v>0</v>
      </c>
      <c r="AX1827" s="21">
        <f t="shared" si="1243"/>
        <v>0</v>
      </c>
      <c r="AY1827" s="21">
        <f t="shared" si="1243"/>
        <v>0</v>
      </c>
      <c r="AZ1827" s="21">
        <f t="shared" si="1243"/>
        <v>0</v>
      </c>
      <c r="BA1827" s="21">
        <f t="shared" si="1243"/>
        <v>0</v>
      </c>
      <c r="BB1827" s="21">
        <f t="shared" si="1243"/>
        <v>0</v>
      </c>
      <c r="BC1827" s="21">
        <f t="shared" si="1243"/>
        <v>0</v>
      </c>
      <c r="BD1827" s="21">
        <f t="shared" si="1243"/>
        <v>0</v>
      </c>
    </row>
    <row r="1828" spans="1:59" ht="16" x14ac:dyDescent="0.2">
      <c r="B1828" s="11">
        <f t="shared" si="1238"/>
        <v>61</v>
      </c>
      <c r="C1828" s="12" t="str">
        <f t="shared" si="1238"/>
        <v>SCI HSR 1</v>
      </c>
      <c r="D1828" s="25" t="s">
        <v>235</v>
      </c>
      <c r="E1828" s="26">
        <v>44172</v>
      </c>
      <c r="F1828" s="15"/>
      <c r="G1828" s="25" t="s">
        <v>236</v>
      </c>
      <c r="H1828" s="25" t="s">
        <v>237</v>
      </c>
      <c r="I1828" s="25" t="s">
        <v>238</v>
      </c>
      <c r="J1828" s="25" t="s">
        <v>239</v>
      </c>
      <c r="K1828" s="24"/>
      <c r="L1828" s="27" t="s">
        <v>240</v>
      </c>
      <c r="M1828" s="83"/>
      <c r="N1828" s="83"/>
      <c r="O1828" s="28">
        <f>($H1840&gt;0)*($J1840&lt;O$2)*0
+($H1840&gt;0)*($J1840&gt;=O$2)*($J1840&lt;=O$3)*(($J1840-O$2+1)/O$4)
+($H1840&gt;0)*($J1840&gt;O$3)*($I1840&gt;O$3)*0
+($H1840&gt;0)*($J1840&gt;O$3)*($I1840&lt;=O$3)*($I1840&gt;=O$2)*((O$3-$I1840+1)/O$4)
+($H1840&gt;0)*($J1840&gt;O$3)*($I1840&lt;O$2)*1
+($H1840&gt;0)*($I1840&gt;O$3)*0
+($H1841&gt;0)*($J1841&lt;O$2)*0
+($H1841&gt;0)*($J1841&gt;=O$2)*($J1841&lt;=O$3)*(($J1841-O$2+1)/O$4)
+($H1841&gt;0)*($J1841&gt;O$3)*($I1841&gt;O$3)*0
+($H1841&gt;0)*($J1841&gt;O$3)*($I1841&lt;=O$3)*($I1841&gt;=O$2)*((O$3-$I1841+1)/O$4)
+($H1841&gt;0)*($J1841&gt;O$3)*($I1841&lt;O$2)*1
+($H1841&gt;0)*($I1841&gt;O$3)*0
+($H1842&gt;0)*($J1842&lt;O$2)*0
+($H1842&gt;0)*($J1842&gt;=O$2)*($J1842&lt;=O$3)*(($J1842-O$2+1)/O$4)
+($H1842&gt;0)*($J1842&gt;O$3)*($I1842&gt;O$3)*0
+($H1842&gt;0)*($J1842&gt;O$3)*($I1842&lt;=O$3)*($I1842&gt;=O$2)*((O$3-$I1842+1)/O$4)
+($H1842&gt;0)*($J1842&gt;O$3)*($I1842&lt;O$2)*1
+($H1842&gt;0)*($I1842&gt;O$3)*0</f>
        <v>0</v>
      </c>
      <c r="P1828" s="28">
        <f t="shared" ref="P1828:BD1828" si="1244">($H1840&gt;0)*($J1840&lt;P$2)*0
+($H1840&gt;0)*($J1840&gt;=P$2)*($J1840&lt;=P$3)*(($J1840-P$2+1)/P$4)
+($H1840&gt;0)*($J1840&gt;P$3)*($I1840&gt;P$3)*0
+($H1840&gt;0)*($J1840&gt;P$3)*($I1840&lt;=P$3)*($I1840&gt;=P$2)*((P$3-$I1840+1)/P$4)
+($H1840&gt;0)*($J1840&gt;P$3)*($I1840&lt;P$2)*1
+($H1840&gt;0)*($I1840&gt;P$3)*0
+($H1841&gt;0)*($J1841&lt;P$2)*0
+($H1841&gt;0)*($J1841&gt;=P$2)*($J1841&lt;=P$3)*(($J1841-P$2+1)/P$4)
+($H1841&gt;0)*($J1841&gt;P$3)*($I1841&gt;P$3)*0
+($H1841&gt;0)*($J1841&gt;P$3)*($I1841&lt;=P$3)*($I1841&gt;=P$2)*((P$3-$I1841+1)/P$4)
+($H1841&gt;0)*($J1841&gt;P$3)*($I1841&lt;P$2)*1
+($H1841&gt;0)*($I1841&gt;P$3)*0
+($H1842&gt;0)*($J1842&lt;P$2)*0
+($H1842&gt;0)*($J1842&gt;=P$2)*($J1842&lt;=P$3)*(($J1842-P$2+1)/P$4)
+($H1842&gt;0)*($J1842&gt;P$3)*($I1842&gt;P$3)*0
+($H1842&gt;0)*($J1842&gt;P$3)*($I1842&lt;=P$3)*($I1842&gt;=P$2)*((P$3-$I1842+1)/P$4)
+($H1842&gt;0)*($J1842&gt;P$3)*($I1842&lt;P$2)*1
+($H1842&gt;0)*($I1842&gt;P$3)*0</f>
        <v>0</v>
      </c>
      <c r="Q1828" s="28">
        <f t="shared" si="1244"/>
        <v>0</v>
      </c>
      <c r="R1828" s="28">
        <f t="shared" si="1244"/>
        <v>0</v>
      </c>
      <c r="S1828" s="28">
        <f t="shared" si="1244"/>
        <v>0</v>
      </c>
      <c r="T1828" s="28">
        <f t="shared" si="1244"/>
        <v>0</v>
      </c>
      <c r="U1828" s="28">
        <f t="shared" si="1244"/>
        <v>0</v>
      </c>
      <c r="V1828" s="28">
        <f t="shared" si="1244"/>
        <v>0</v>
      </c>
      <c r="W1828" s="28">
        <f t="shared" si="1244"/>
        <v>0</v>
      </c>
      <c r="X1828" s="28">
        <f t="shared" si="1244"/>
        <v>0</v>
      </c>
      <c r="Y1828" s="28">
        <f t="shared" si="1244"/>
        <v>0</v>
      </c>
      <c r="Z1828" s="28">
        <f t="shared" si="1244"/>
        <v>0</v>
      </c>
      <c r="AA1828" s="28">
        <f t="shared" si="1244"/>
        <v>0</v>
      </c>
      <c r="AB1828" s="28">
        <f t="shared" si="1244"/>
        <v>0</v>
      </c>
      <c r="AC1828" s="28">
        <f t="shared" si="1244"/>
        <v>0</v>
      </c>
      <c r="AD1828" s="28">
        <f t="shared" si="1244"/>
        <v>0</v>
      </c>
      <c r="AE1828" s="28">
        <f t="shared" si="1244"/>
        <v>0</v>
      </c>
      <c r="AF1828" s="28">
        <f t="shared" si="1244"/>
        <v>0</v>
      </c>
      <c r="AG1828" s="28">
        <f t="shared" si="1244"/>
        <v>0</v>
      </c>
      <c r="AH1828" s="28">
        <f t="shared" si="1244"/>
        <v>0</v>
      </c>
      <c r="AI1828" s="28">
        <f t="shared" si="1244"/>
        <v>0</v>
      </c>
      <c r="AJ1828" s="28">
        <f t="shared" si="1244"/>
        <v>0</v>
      </c>
      <c r="AK1828" s="28">
        <f t="shared" si="1244"/>
        <v>0</v>
      </c>
      <c r="AL1828" s="28">
        <f t="shared" si="1244"/>
        <v>0</v>
      </c>
      <c r="AM1828" s="28">
        <f t="shared" si="1244"/>
        <v>0</v>
      </c>
      <c r="AN1828" s="28">
        <f t="shared" si="1244"/>
        <v>0</v>
      </c>
      <c r="AO1828" s="28">
        <f t="shared" si="1244"/>
        <v>0</v>
      </c>
      <c r="AP1828" s="28">
        <f t="shared" si="1244"/>
        <v>0</v>
      </c>
      <c r="AQ1828" s="28">
        <f t="shared" si="1244"/>
        <v>0</v>
      </c>
      <c r="AR1828" s="28">
        <f t="shared" si="1244"/>
        <v>0</v>
      </c>
      <c r="AS1828" s="28">
        <f t="shared" si="1244"/>
        <v>0</v>
      </c>
      <c r="AT1828" s="28">
        <f t="shared" si="1244"/>
        <v>0</v>
      </c>
      <c r="AU1828" s="28">
        <f t="shared" si="1244"/>
        <v>0</v>
      </c>
      <c r="AV1828" s="28">
        <f t="shared" si="1244"/>
        <v>0</v>
      </c>
      <c r="AW1828" s="28">
        <f t="shared" si="1244"/>
        <v>0</v>
      </c>
      <c r="AX1828" s="28">
        <f t="shared" si="1244"/>
        <v>0</v>
      </c>
      <c r="AY1828" s="28">
        <f t="shared" si="1244"/>
        <v>0</v>
      </c>
      <c r="AZ1828" s="28">
        <f t="shared" si="1244"/>
        <v>0</v>
      </c>
      <c r="BA1828" s="28">
        <f t="shared" si="1244"/>
        <v>0</v>
      </c>
      <c r="BB1828" s="28">
        <f t="shared" si="1244"/>
        <v>0</v>
      </c>
      <c r="BC1828" s="28">
        <f t="shared" si="1244"/>
        <v>0</v>
      </c>
      <c r="BD1828" s="28">
        <f t="shared" si="1244"/>
        <v>0</v>
      </c>
    </row>
    <row r="1829" spans="1:59" ht="16" x14ac:dyDescent="0.2">
      <c r="B1829" s="11">
        <f t="shared" si="1238"/>
        <v>61</v>
      </c>
      <c r="C1829" s="12" t="str">
        <f t="shared" si="1238"/>
        <v>SCI HSR 1</v>
      </c>
      <c r="D1829" s="25" t="s">
        <v>241</v>
      </c>
      <c r="E1829" s="29">
        <v>165000</v>
      </c>
      <c r="F1829" s="15"/>
      <c r="G1829" s="30" t="s">
        <v>10</v>
      </c>
      <c r="H1829" s="31">
        <v>135000</v>
      </c>
      <c r="I1829" s="32">
        <v>44172</v>
      </c>
      <c r="J1829" s="32">
        <v>44536</v>
      </c>
      <c r="K1829" s="24"/>
      <c r="L1829" s="33" t="s">
        <v>242</v>
      </c>
      <c r="M1829" s="73"/>
      <c r="N1829" s="73"/>
      <c r="O1829" s="34">
        <f>($E1839&lt;=O$3)*($E1839&gt;O$2)*((O$3-$E1839+1)/O$4)
+($E1839&lt;=O$2)*((O$3-O$2+1)/O$4)
+($E1839&gt;O$3)*(0)</f>
        <v>0</v>
      </c>
      <c r="P1829" s="34">
        <f t="shared" ref="P1829:BD1829" si="1245">($E1839&lt;=P$3)*($E1839&gt;P$2)*((P$3-$E1839+1)/P$4)
+($E1839&lt;=P$2)*((P$3-P$2+1)/P$4)
+($E1839&gt;P$3)*(0)</f>
        <v>0</v>
      </c>
      <c r="Q1829" s="34">
        <f t="shared" si="1245"/>
        <v>0</v>
      </c>
      <c r="R1829" s="34">
        <f t="shared" si="1245"/>
        <v>0</v>
      </c>
      <c r="S1829" s="34">
        <f t="shared" si="1245"/>
        <v>0</v>
      </c>
      <c r="T1829" s="34">
        <f t="shared" si="1245"/>
        <v>0</v>
      </c>
      <c r="U1829" s="34">
        <f t="shared" si="1245"/>
        <v>0</v>
      </c>
      <c r="V1829" s="34">
        <f t="shared" si="1245"/>
        <v>0</v>
      </c>
      <c r="W1829" s="34">
        <f t="shared" si="1245"/>
        <v>0</v>
      </c>
      <c r="X1829" s="34">
        <f t="shared" si="1245"/>
        <v>0</v>
      </c>
      <c r="Y1829" s="34">
        <f t="shared" si="1245"/>
        <v>0</v>
      </c>
      <c r="Z1829" s="34">
        <f t="shared" si="1245"/>
        <v>0</v>
      </c>
      <c r="AA1829" s="34">
        <f t="shared" si="1245"/>
        <v>0</v>
      </c>
      <c r="AB1829" s="34">
        <f t="shared" si="1245"/>
        <v>0</v>
      </c>
      <c r="AC1829" s="34">
        <f t="shared" si="1245"/>
        <v>0</v>
      </c>
      <c r="AD1829" s="34">
        <f t="shared" si="1245"/>
        <v>0</v>
      </c>
      <c r="AE1829" s="34">
        <f t="shared" si="1245"/>
        <v>0</v>
      </c>
      <c r="AF1829" s="34">
        <f t="shared" si="1245"/>
        <v>0</v>
      </c>
      <c r="AG1829" s="34">
        <f t="shared" si="1245"/>
        <v>0</v>
      </c>
      <c r="AH1829" s="34">
        <f t="shared" si="1245"/>
        <v>0</v>
      </c>
      <c r="AI1829" s="34">
        <f t="shared" si="1245"/>
        <v>0</v>
      </c>
      <c r="AJ1829" s="34">
        <f t="shared" si="1245"/>
        <v>0</v>
      </c>
      <c r="AK1829" s="34">
        <f t="shared" si="1245"/>
        <v>0</v>
      </c>
      <c r="AL1829" s="34">
        <f t="shared" si="1245"/>
        <v>0</v>
      </c>
      <c r="AM1829" s="34">
        <f t="shared" si="1245"/>
        <v>0</v>
      </c>
      <c r="AN1829" s="34">
        <f t="shared" si="1245"/>
        <v>0</v>
      </c>
      <c r="AO1829" s="34">
        <f t="shared" si="1245"/>
        <v>0</v>
      </c>
      <c r="AP1829" s="34">
        <f t="shared" si="1245"/>
        <v>0</v>
      </c>
      <c r="AQ1829" s="34">
        <f t="shared" si="1245"/>
        <v>0</v>
      </c>
      <c r="AR1829" s="34">
        <f t="shared" si="1245"/>
        <v>0</v>
      </c>
      <c r="AS1829" s="34">
        <f t="shared" si="1245"/>
        <v>0</v>
      </c>
      <c r="AT1829" s="34">
        <f t="shared" si="1245"/>
        <v>0</v>
      </c>
      <c r="AU1829" s="34">
        <f t="shared" si="1245"/>
        <v>0</v>
      </c>
      <c r="AV1829" s="34">
        <f t="shared" si="1245"/>
        <v>0.28260869565217389</v>
      </c>
      <c r="AW1829" s="34">
        <f t="shared" si="1245"/>
        <v>1</v>
      </c>
      <c r="AX1829" s="34">
        <f t="shared" si="1245"/>
        <v>1</v>
      </c>
      <c r="AY1829" s="34">
        <f t="shared" si="1245"/>
        <v>1</v>
      </c>
      <c r="AZ1829" s="34">
        <f t="shared" si="1245"/>
        <v>1</v>
      </c>
      <c r="BA1829" s="34">
        <f t="shared" si="1245"/>
        <v>1</v>
      </c>
      <c r="BB1829" s="34">
        <f t="shared" si="1245"/>
        <v>1</v>
      </c>
      <c r="BC1829" s="34">
        <f t="shared" si="1245"/>
        <v>1</v>
      </c>
      <c r="BD1829" s="34">
        <f t="shared" si="1245"/>
        <v>1</v>
      </c>
    </row>
    <row r="1830" spans="1:59" ht="16" x14ac:dyDescent="0.2">
      <c r="A1830" s="35"/>
      <c r="B1830" s="11">
        <f t="shared" si="1238"/>
        <v>61</v>
      </c>
      <c r="C1830" s="12" t="str">
        <f t="shared" si="1238"/>
        <v>SCI HSR 1</v>
      </c>
      <c r="D1830" s="25" t="s">
        <v>243</v>
      </c>
      <c r="E1830" s="29">
        <v>169274.38918731589</v>
      </c>
      <c r="F1830" s="15"/>
      <c r="G1830" s="30" t="s">
        <v>11</v>
      </c>
      <c r="H1830" s="31">
        <v>145000</v>
      </c>
      <c r="I1830" s="32">
        <v>44537</v>
      </c>
      <c r="J1830" s="32">
        <v>44901</v>
      </c>
      <c r="K1830" s="35"/>
      <c r="M1830" s="84">
        <v>44172</v>
      </c>
      <c r="O1830" s="15"/>
      <c r="P1830" s="15"/>
      <c r="Q1830" s="15"/>
      <c r="R1830" s="15"/>
      <c r="S1830" s="15"/>
      <c r="T1830" s="15"/>
      <c r="U1830" s="15"/>
      <c r="V1830" s="15"/>
      <c r="W1830" s="15"/>
      <c r="X1830" s="15"/>
      <c r="Y1830" s="15"/>
      <c r="Z1830" s="15"/>
      <c r="AA1830" s="15"/>
      <c r="AB1830" s="15"/>
      <c r="AC1830" s="15"/>
      <c r="AD1830" s="15"/>
      <c r="AE1830" s="15"/>
      <c r="AF1830" s="15"/>
      <c r="AG1830" s="15"/>
      <c r="AH1830" s="15"/>
      <c r="AI1830" s="15"/>
      <c r="AJ1830" s="15"/>
      <c r="AK1830" s="15"/>
      <c r="AL1830" s="15"/>
      <c r="AM1830" s="15"/>
      <c r="AN1830" s="15"/>
      <c r="AO1830" s="15"/>
      <c r="AP1830" s="15"/>
      <c r="AQ1830" s="15"/>
      <c r="AR1830" s="15"/>
      <c r="AS1830" s="15"/>
      <c r="AT1830" s="15"/>
      <c r="AU1830" s="15"/>
      <c r="AV1830" s="15"/>
      <c r="AW1830" s="15"/>
      <c r="AX1830" s="15"/>
      <c r="AY1830" s="15"/>
      <c r="AZ1830" s="15"/>
      <c r="BA1830" s="15"/>
      <c r="BB1830" s="15"/>
      <c r="BC1830" s="15"/>
      <c r="BD1830" s="15"/>
      <c r="BE1830" s="35"/>
      <c r="BF1830" s="35"/>
      <c r="BG1830" s="35"/>
    </row>
    <row r="1831" spans="1:59" ht="16" x14ac:dyDescent="0.2">
      <c r="B1831" s="11">
        <f t="shared" si="1238"/>
        <v>61</v>
      </c>
      <c r="C1831" s="12" t="str">
        <f t="shared" si="1238"/>
        <v>SCI HSR 1</v>
      </c>
      <c r="D1831" s="25" t="s">
        <v>244</v>
      </c>
      <c r="E1831" s="29">
        <v>148756.28140703519</v>
      </c>
      <c r="F1831" s="15"/>
      <c r="G1831" s="36" t="s">
        <v>12</v>
      </c>
      <c r="H1831" s="31">
        <v>0</v>
      </c>
      <c r="I1831" s="32">
        <v>0</v>
      </c>
      <c r="J1831" s="32">
        <v>0</v>
      </c>
      <c r="K1831" s="24"/>
      <c r="L1831" s="37" t="s">
        <v>245</v>
      </c>
      <c r="M1831" s="74">
        <v>1</v>
      </c>
      <c r="N1831" s="74">
        <v>1</v>
      </c>
      <c r="O1831" s="38">
        <v>1</v>
      </c>
      <c r="P1831" s="38">
        <v>1.0054347826086956</v>
      </c>
      <c r="Q1831" s="38">
        <v>1.02</v>
      </c>
      <c r="R1831" s="38">
        <v>1.02</v>
      </c>
      <c r="S1831" s="38">
        <v>1.02</v>
      </c>
      <c r="T1831" s="38">
        <v>1.022771739130435</v>
      </c>
      <c r="U1831" s="38">
        <v>1.0302</v>
      </c>
      <c r="V1831" s="38">
        <v>1.0302</v>
      </c>
      <c r="W1831" s="38">
        <v>1.0302</v>
      </c>
      <c r="X1831" s="38">
        <v>1.0329994565217393</v>
      </c>
      <c r="Y1831" s="38">
        <v>1.040502</v>
      </c>
      <c r="Z1831" s="38">
        <v>1.040502</v>
      </c>
      <c r="AA1831" s="38">
        <v>1.040502</v>
      </c>
      <c r="AB1831" s="38">
        <v>1.0433294510869566</v>
      </c>
      <c r="AC1831" s="38">
        <v>1.0509070200000001</v>
      </c>
      <c r="AD1831" s="38">
        <v>1.0509070200000001</v>
      </c>
      <c r="AE1831" s="38">
        <v>1.0509070200000001</v>
      </c>
      <c r="AF1831" s="38">
        <v>1.0537627455978262</v>
      </c>
      <c r="AG1831" s="38">
        <v>1.0614160902000001</v>
      </c>
      <c r="AH1831" s="38">
        <v>1.0614160902000001</v>
      </c>
      <c r="AI1831" s="38">
        <v>1.0614160902000001</v>
      </c>
      <c r="AJ1831" s="38">
        <v>1.0643003730538045</v>
      </c>
      <c r="AK1831" s="38">
        <v>1.0720302511020001</v>
      </c>
      <c r="AL1831" s="38">
        <v>1.0720302511020001</v>
      </c>
      <c r="AM1831" s="38">
        <v>1.0720302511020001</v>
      </c>
      <c r="AN1831" s="38">
        <v>1.0749433767843426</v>
      </c>
      <c r="AO1831" s="38">
        <v>1.0827505536130202</v>
      </c>
      <c r="AP1831" s="38">
        <v>1.0827505536130202</v>
      </c>
      <c r="AQ1831" s="38">
        <v>1.0827505536130202</v>
      </c>
      <c r="AR1831" s="38">
        <v>1.0856928105521861</v>
      </c>
      <c r="AS1831" s="38">
        <v>1.0935780591491504</v>
      </c>
      <c r="AT1831" s="38">
        <v>1.0935780591491504</v>
      </c>
      <c r="AU1831" s="38">
        <v>1.0935780591491504</v>
      </c>
      <c r="AV1831" s="38">
        <v>1.0965497386577079</v>
      </c>
      <c r="AW1831" s="38">
        <v>1.104513839740642</v>
      </c>
      <c r="AX1831" s="38">
        <v>1.104513839740642</v>
      </c>
      <c r="AY1831" s="38">
        <v>1.104513839740642</v>
      </c>
      <c r="AZ1831" s="38">
        <v>1.107515236044285</v>
      </c>
      <c r="BA1831" s="38">
        <v>1.1155589781380484</v>
      </c>
      <c r="BB1831" s="38">
        <v>1.1155589781380484</v>
      </c>
      <c r="BC1831" s="38">
        <v>1.1155589781380484</v>
      </c>
      <c r="BD1831" s="38">
        <v>1.1185903884047279</v>
      </c>
    </row>
    <row r="1832" spans="1:59" ht="16" x14ac:dyDescent="0.2">
      <c r="B1832" s="11">
        <f t="shared" si="1238"/>
        <v>61</v>
      </c>
      <c r="C1832" s="12" t="str">
        <f t="shared" si="1238"/>
        <v>SCI HSR 1</v>
      </c>
      <c r="D1832" s="25" t="s">
        <v>25</v>
      </c>
      <c r="E1832" s="39" t="s">
        <v>30</v>
      </c>
      <c r="F1832" s="15"/>
      <c r="K1832" s="24"/>
      <c r="L1832" s="16" t="s">
        <v>246</v>
      </c>
      <c r="M1832" s="70"/>
      <c r="N1832" s="70"/>
      <c r="O1832" s="40">
        <f>O1825*$E1829/4+O1829*$E1840/4</f>
        <v>41250</v>
      </c>
      <c r="P1832" s="40">
        <f t="shared" ref="P1832:BD1832" si="1246">P1825*$E1829/4+P1829*$E1840/4</f>
        <v>41250</v>
      </c>
      <c r="Q1832" s="40">
        <f t="shared" si="1246"/>
        <v>41250</v>
      </c>
      <c r="R1832" s="40">
        <f t="shared" si="1246"/>
        <v>41250</v>
      </c>
      <c r="S1832" s="40">
        <f t="shared" si="1246"/>
        <v>41250</v>
      </c>
      <c r="T1832" s="40">
        <f t="shared" si="1246"/>
        <v>41250</v>
      </c>
      <c r="U1832" s="40">
        <f t="shared" si="1246"/>
        <v>41250</v>
      </c>
      <c r="V1832" s="40">
        <f t="shared" si="1246"/>
        <v>41250</v>
      </c>
      <c r="W1832" s="40">
        <f t="shared" si="1246"/>
        <v>41250</v>
      </c>
      <c r="X1832" s="40">
        <f t="shared" si="1246"/>
        <v>41250</v>
      </c>
      <c r="Y1832" s="40">
        <f t="shared" si="1246"/>
        <v>41250</v>
      </c>
      <c r="Z1832" s="40">
        <f t="shared" si="1246"/>
        <v>41250</v>
      </c>
      <c r="AA1832" s="40">
        <f t="shared" si="1246"/>
        <v>41250</v>
      </c>
      <c r="AB1832" s="40">
        <f t="shared" si="1246"/>
        <v>41250</v>
      </c>
      <c r="AC1832" s="40">
        <f t="shared" si="1246"/>
        <v>41250</v>
      </c>
      <c r="AD1832" s="40">
        <f t="shared" si="1246"/>
        <v>41250</v>
      </c>
      <c r="AE1832" s="40">
        <f t="shared" si="1246"/>
        <v>41250</v>
      </c>
      <c r="AF1832" s="40">
        <f t="shared" si="1246"/>
        <v>41250</v>
      </c>
      <c r="AG1832" s="40">
        <f t="shared" si="1246"/>
        <v>41250</v>
      </c>
      <c r="AH1832" s="40">
        <f t="shared" si="1246"/>
        <v>41250</v>
      </c>
      <c r="AI1832" s="40">
        <f t="shared" si="1246"/>
        <v>41250</v>
      </c>
      <c r="AJ1832" s="40">
        <f t="shared" si="1246"/>
        <v>41250</v>
      </c>
      <c r="AK1832" s="40">
        <f t="shared" si="1246"/>
        <v>41250</v>
      </c>
      <c r="AL1832" s="40">
        <f t="shared" si="1246"/>
        <v>41250</v>
      </c>
      <c r="AM1832" s="40">
        <f t="shared" si="1246"/>
        <v>41250</v>
      </c>
      <c r="AN1832" s="40">
        <f t="shared" si="1246"/>
        <v>41250</v>
      </c>
      <c r="AO1832" s="40">
        <f t="shared" si="1246"/>
        <v>41250</v>
      </c>
      <c r="AP1832" s="40">
        <f t="shared" si="1246"/>
        <v>41250</v>
      </c>
      <c r="AQ1832" s="40">
        <f t="shared" si="1246"/>
        <v>41250</v>
      </c>
      <c r="AR1832" s="40">
        <f t="shared" si="1246"/>
        <v>41250</v>
      </c>
      <c r="AS1832" s="40">
        <f t="shared" si="1246"/>
        <v>41250</v>
      </c>
      <c r="AT1832" s="40">
        <f t="shared" si="1246"/>
        <v>41250</v>
      </c>
      <c r="AU1832" s="40">
        <f t="shared" si="1246"/>
        <v>41250</v>
      </c>
      <c r="AV1832" s="40">
        <f t="shared" si="1246"/>
        <v>42981.141355710104</v>
      </c>
      <c r="AW1832" s="40">
        <f t="shared" si="1246"/>
        <v>45789.038643281907</v>
      </c>
      <c r="AX1832" s="40">
        <f t="shared" si="1246"/>
        <v>45789.038643281907</v>
      </c>
      <c r="AY1832" s="40">
        <f t="shared" si="1246"/>
        <v>45789.038643281907</v>
      </c>
      <c r="AZ1832" s="40">
        <f t="shared" si="1246"/>
        <v>45789.038643281907</v>
      </c>
      <c r="BA1832" s="40">
        <f t="shared" si="1246"/>
        <v>45789.038643281907</v>
      </c>
      <c r="BB1832" s="40">
        <f t="shared" si="1246"/>
        <v>45789.038643281907</v>
      </c>
      <c r="BC1832" s="40">
        <f t="shared" si="1246"/>
        <v>45789.038643281907</v>
      </c>
      <c r="BD1832" s="40">
        <f t="shared" si="1246"/>
        <v>45789.038643281907</v>
      </c>
    </row>
    <row r="1833" spans="1:59" ht="16" x14ac:dyDescent="0.2">
      <c r="B1833" s="11">
        <f t="shared" si="1238"/>
        <v>61</v>
      </c>
      <c r="C1833" s="12" t="str">
        <f t="shared" si="1238"/>
        <v>SCI HSR 1</v>
      </c>
      <c r="D1833" s="25" t="s">
        <v>247</v>
      </c>
      <c r="E1833" s="39" t="s">
        <v>248</v>
      </c>
      <c r="F1833" s="15"/>
      <c r="G1833" s="25" t="s">
        <v>249</v>
      </c>
      <c r="H1833" s="26">
        <v>0</v>
      </c>
      <c r="I1833" s="25" t="s">
        <v>239</v>
      </c>
      <c r="J1833" s="26">
        <v>47823</v>
      </c>
      <c r="K1833" s="24"/>
      <c r="L1833" s="20" t="s">
        <v>250</v>
      </c>
      <c r="M1833" s="72"/>
      <c r="N1833" s="72"/>
      <c r="O1833" s="41">
        <f>IF($E1839&gt;=O$3,IF(O$3&lt;=($E1828+365),O1832,IFERROR(O1825*$E1830/4*O1831+
$E1840*O1829/4*IFERROR(O1831/$E1841,0),0)),IF(O$3&lt;=($E1839+365),O1825*$E1830/4*O1831+$E1840*O1829/4*IFERROR(O1831/$E1841,0),IFERROR($E1840*O1829/4*IFERROR(O1831/$E1841,0),0)))</f>
        <v>42318.597296828972</v>
      </c>
      <c r="P1833" s="41">
        <f t="shared" ref="P1833:BD1833" si="1247">IF($E1839&gt;=P$3,IF(P$3&lt;=($E1828+365),P1832,IFERROR(P1825*$E1830/4*P1831+
$E1840*P1829/4*IFERROR(P1831/$E1841,0),0)),IF(P$3&lt;=($E1839+365),P1825*$E1830/4*P1831+$E1840*P1829/4*IFERROR(P1831/$E1841,0),IFERROR($E1840*P1829/4*IFERROR(P1831/$E1841,0),0)))</f>
        <v>42548.589673442169</v>
      </c>
      <c r="Q1833" s="41">
        <f t="shared" si="1247"/>
        <v>43164.969242765554</v>
      </c>
      <c r="R1833" s="41">
        <f t="shared" si="1247"/>
        <v>43164.969242765554</v>
      </c>
      <c r="S1833" s="41">
        <f t="shared" si="1247"/>
        <v>43164.969242765554</v>
      </c>
      <c r="T1833" s="41">
        <f t="shared" si="1247"/>
        <v>43282.265354838288</v>
      </c>
      <c r="U1833" s="41">
        <f t="shared" si="1247"/>
        <v>43596.618935193204</v>
      </c>
      <c r="V1833" s="41">
        <f t="shared" si="1247"/>
        <v>43596.618935193204</v>
      </c>
      <c r="W1833" s="41">
        <f t="shared" si="1247"/>
        <v>43596.618935193204</v>
      </c>
      <c r="X1833" s="41">
        <f t="shared" si="1247"/>
        <v>43715.088008386672</v>
      </c>
      <c r="Y1833" s="41">
        <f t="shared" si="1247"/>
        <v>44032.585124545141</v>
      </c>
      <c r="Z1833" s="41">
        <f t="shared" si="1247"/>
        <v>44032.585124545141</v>
      </c>
      <c r="AA1833" s="41">
        <f t="shared" si="1247"/>
        <v>44032.585124545141</v>
      </c>
      <c r="AB1833" s="41">
        <f t="shared" si="1247"/>
        <v>44152.238888470536</v>
      </c>
      <c r="AC1833" s="41">
        <f t="shared" si="1247"/>
        <v>44472.910975790597</v>
      </c>
      <c r="AD1833" s="41">
        <f t="shared" si="1247"/>
        <v>44472.910975790597</v>
      </c>
      <c r="AE1833" s="41">
        <f t="shared" si="1247"/>
        <v>44472.910975790597</v>
      </c>
      <c r="AF1833" s="41">
        <f t="shared" si="1247"/>
        <v>44593.761277355246</v>
      </c>
      <c r="AG1833" s="41">
        <f t="shared" si="1247"/>
        <v>44917.640085548497</v>
      </c>
      <c r="AH1833" s="41">
        <f t="shared" si="1247"/>
        <v>44917.640085548497</v>
      </c>
      <c r="AI1833" s="41">
        <f t="shared" si="1247"/>
        <v>44917.640085548497</v>
      </c>
      <c r="AJ1833" s="41">
        <f t="shared" si="1247"/>
        <v>45039.698890128799</v>
      </c>
      <c r="AK1833" s="41">
        <f t="shared" si="1247"/>
        <v>45366.816486403986</v>
      </c>
      <c r="AL1833" s="41">
        <f t="shared" si="1247"/>
        <v>45366.816486403986</v>
      </c>
      <c r="AM1833" s="41">
        <f t="shared" si="1247"/>
        <v>45366.816486403986</v>
      </c>
      <c r="AN1833" s="41">
        <f t="shared" si="1247"/>
        <v>45490.095879030087</v>
      </c>
      <c r="AO1833" s="41">
        <f t="shared" si="1247"/>
        <v>45820.484651268031</v>
      </c>
      <c r="AP1833" s="41">
        <f t="shared" si="1247"/>
        <v>45820.484651268031</v>
      </c>
      <c r="AQ1833" s="41">
        <f t="shared" si="1247"/>
        <v>45820.484651268031</v>
      </c>
      <c r="AR1833" s="41">
        <f t="shared" si="1247"/>
        <v>45944.996837820392</v>
      </c>
      <c r="AS1833" s="41">
        <f t="shared" si="1247"/>
        <v>46278.68949778071</v>
      </c>
      <c r="AT1833" s="41">
        <f t="shared" si="1247"/>
        <v>46278.68949778071</v>
      </c>
      <c r="AU1833" s="41">
        <f t="shared" si="1247"/>
        <v>46278.68949778071</v>
      </c>
      <c r="AV1833" s="41">
        <f t="shared" si="1247"/>
        <v>46734.923268919949</v>
      </c>
      <c r="AW1833" s="41">
        <f t="shared" si="1247"/>
        <v>46121.598598739889</v>
      </c>
      <c r="AX1833" s="41">
        <f t="shared" si="1247"/>
        <v>46121.598598739889</v>
      </c>
      <c r="AY1833" s="41">
        <f t="shared" si="1247"/>
        <v>46121.598598739889</v>
      </c>
      <c r="AZ1833" s="41">
        <f t="shared" si="1247"/>
        <v>46246.929029714724</v>
      </c>
      <c r="BA1833" s="41">
        <f t="shared" si="1247"/>
        <v>46582.81458472729</v>
      </c>
      <c r="BB1833" s="41">
        <f t="shared" si="1247"/>
        <v>46582.81458472729</v>
      </c>
      <c r="BC1833" s="41">
        <f t="shared" si="1247"/>
        <v>46582.81458472729</v>
      </c>
      <c r="BD1833" s="41">
        <f t="shared" si="1247"/>
        <v>46709.398320011875</v>
      </c>
    </row>
    <row r="1834" spans="1:59" ht="16" x14ac:dyDescent="0.2">
      <c r="B1834" s="11">
        <f t="shared" si="1238"/>
        <v>61</v>
      </c>
      <c r="C1834" s="12" t="str">
        <f t="shared" si="1238"/>
        <v>SCI HSR 1</v>
      </c>
      <c r="D1834" s="25" t="s">
        <v>8</v>
      </c>
      <c r="E1834" s="42">
        <v>2</v>
      </c>
      <c r="F1834" s="15"/>
      <c r="I1834" s="15"/>
      <c r="J1834" s="24"/>
      <c r="K1834" s="24"/>
      <c r="L1834" s="20" t="s">
        <v>251</v>
      </c>
      <c r="M1834" s="72"/>
      <c r="N1834" s="72"/>
      <c r="O1834" s="41">
        <f>-$E1830/4*O1824
+(O1824&gt;0)*($J1829&gt;=O$2)*($J1829&lt;=O$3)*(($J1829-O$2+1)/O$4*$H1829/4)
+(O1824&gt;0)*($J1829&gt;O$3)*($I1829&lt;=O$3)*($I1829&gt;=O$2)*((O$3-$I1829+1)/O$4*$H1829/4)
+(O1824&gt;0)*($J1829&gt;O$3)*($I1829&lt;O$2)*$H1829/4
+(O1824&gt;0)*($J1830&gt;=O$2)*($J1830&lt;=O$3)*(($J1830-O$2+1)/O$4*$H1830/4)
+(O1824&gt;0)*($J1830&gt;O$3)*($I1830&lt;=O$3)*($I1830&gt;=O$2)*((O$3-$I1830+1)/O$4*$H1830/4)
+(O1824&gt;0)*($J1830&gt;O$3)*($I1830&lt;O$2)*$H1830/4
+(O1824&gt;0)*($J1831&gt;=O$2)*($J1831&lt;=O$3)*(($J1831-O$2+1)/O$4*$H1831/4)
+(O1824&gt;0)*($J1831&gt;O$3)*($I1831&lt;=O$3)*($I1831&gt;=O$2)*((O$3-$I1831+1)/O$4*$H1831/4)
+(O1824&gt;0)*($J1831&gt;O$3)*($I1831&lt;O$2)*$H1831/4
-$E1840/4*O1828
+(O1828&gt;0)*($J1840&gt;=O$2)*($J1840&lt;=O$3)*(($J1840-O$2+1)/O$4*$H1840/4)
+(O1828&gt;0)*($J1840&gt;O$3)*($I1840&lt;=O$3)*($I1840&gt;=O$2)*((O$3-$I1840+1)/O$4*$H1840/4)
+(O1828&gt;0)*($J1840&gt;O$3)*($I1840&lt;O$2)*$H1840/4
+(O1828&gt;0)*($J1841&gt;=O$2)*($J1841&lt;=O$3)*(($J1841-O$2+1)/O$4*$H1841/4)
+(O1828&gt;0)*($J1841&gt;O$3)*($I1841&lt;=O$3)*($I1841&gt;=O$2)*((O$3-$I1841+1)/O$4*$H1841/4)
+(O1828&gt;0)*($J1841&gt;O$3)*($I1841&lt;O$2)*$H1841/4
+(O1828&gt;0)*($J1842&gt;=O$2)*($J1842&lt;=O$3)*(($J1842-O$2+1)/O$4*$H1842/4)
+(O1828&gt;0)*($J1842&gt;O$3)*($I1842&lt;=O$3)*($I1842&gt;=O$2)*((O$3-$I1842+1)/O$4*$H1842/4)
+(O1828&gt;0)*($J1842&gt;O$3)*($I1842&lt;O$2)*$H1842/4</f>
        <v>-6068.5972968289716</v>
      </c>
      <c r="P1834" s="41">
        <f t="shared" ref="P1834:BD1834" si="1248">-$E1830/4*P1824
+(P1824&gt;0)*($J1829&gt;=P$2)*($J1829&lt;=P$3)*(($J1829-P$2+1)/P$4*$H1829/4)
+(P1824&gt;0)*($J1829&gt;P$3)*($I1829&lt;=P$3)*($I1829&gt;=P$2)*((P$3-$I1829+1)/P$4*$H1829/4)
+(P1824&gt;0)*($J1829&gt;P$3)*($I1829&lt;P$2)*$H1829/4
+(P1824&gt;0)*($J1830&gt;=P$2)*($J1830&lt;=P$3)*(($J1830-P$2+1)/P$4*$H1830/4)
+(P1824&gt;0)*($J1830&gt;P$3)*($I1830&lt;=P$3)*($I1830&gt;=P$2)*((P$3-$I1830+1)/P$4*$H1830/4)
+(P1824&gt;0)*($J1830&gt;P$3)*($I1830&lt;P$2)*$H1830/4
+(P1824&gt;0)*($J1831&gt;=P$2)*($J1831&lt;=P$3)*(($J1831-P$2+1)/P$4*$H1831/4)
+(P1824&gt;0)*($J1831&gt;P$3)*($I1831&lt;=P$3)*($I1831&gt;=P$2)*((P$3-$I1831+1)/P$4*$H1831/4)
+(P1824&gt;0)*($J1831&gt;P$3)*($I1831&lt;P$2)*$H1831/4
-$E1840/4*P1828
+(P1828&gt;0)*($J1840&gt;=P$2)*($J1840&lt;=P$3)*(($J1840-P$2+1)/P$4*$H1840/4)
+(P1828&gt;0)*($J1840&gt;P$3)*($I1840&lt;=P$3)*($I1840&gt;=P$2)*((P$3-$I1840+1)/P$4*$H1840/4)
+(P1828&gt;0)*($J1840&gt;P$3)*($I1840&lt;P$2)*$H1840/4
+(P1828&gt;0)*($J1841&gt;=P$2)*($J1841&lt;=P$3)*(($J1841-P$2+1)/P$4*$H1841/4)
+(P1828&gt;0)*($J1841&gt;P$3)*($I1841&lt;=P$3)*($I1841&gt;=P$2)*((P$3-$I1841+1)/P$4*$H1841/4)
+(P1828&gt;0)*($J1841&gt;P$3)*($I1841&lt;P$2)*$H1841/4
+(P1828&gt;0)*($J1842&gt;=P$2)*($J1842&lt;=P$3)*(($J1842-P$2+1)/P$4*$H1842/4)
+(P1828&gt;0)*($J1842&gt;P$3)*($I1842&lt;=P$3)*($I1842&gt;=P$2)*((P$3-$I1842+1)/P$4*$H1842/4)
+(P1828&gt;0)*($J1842&gt;P$3)*($I1842&lt;P$2)*$H1842/4</f>
        <v>-4419.5219444297945</v>
      </c>
      <c r="Q1834" s="41">
        <f t="shared" si="1248"/>
        <v>0</v>
      </c>
      <c r="R1834" s="41">
        <f t="shared" si="1248"/>
        <v>0</v>
      </c>
      <c r="S1834" s="41">
        <f t="shared" si="1248"/>
        <v>0</v>
      </c>
      <c r="T1834" s="41">
        <f t="shared" si="1248"/>
        <v>0</v>
      </c>
      <c r="U1834" s="41">
        <f t="shared" si="1248"/>
        <v>0</v>
      </c>
      <c r="V1834" s="41">
        <f t="shared" si="1248"/>
        <v>0</v>
      </c>
      <c r="W1834" s="41">
        <f t="shared" si="1248"/>
        <v>0</v>
      </c>
      <c r="X1834" s="41">
        <f t="shared" si="1248"/>
        <v>0</v>
      </c>
      <c r="Y1834" s="41">
        <f t="shared" si="1248"/>
        <v>0</v>
      </c>
      <c r="Z1834" s="41">
        <f t="shared" si="1248"/>
        <v>0</v>
      </c>
      <c r="AA1834" s="41">
        <f t="shared" si="1248"/>
        <v>0</v>
      </c>
      <c r="AB1834" s="41">
        <f t="shared" si="1248"/>
        <v>0</v>
      </c>
      <c r="AC1834" s="41">
        <f t="shared" si="1248"/>
        <v>0</v>
      </c>
      <c r="AD1834" s="41">
        <f t="shared" si="1248"/>
        <v>0</v>
      </c>
      <c r="AE1834" s="41">
        <f t="shared" si="1248"/>
        <v>0</v>
      </c>
      <c r="AF1834" s="41">
        <f t="shared" si="1248"/>
        <v>0</v>
      </c>
      <c r="AG1834" s="41">
        <f t="shared" si="1248"/>
        <v>0</v>
      </c>
      <c r="AH1834" s="41">
        <f t="shared" si="1248"/>
        <v>0</v>
      </c>
      <c r="AI1834" s="41">
        <f t="shared" si="1248"/>
        <v>0</v>
      </c>
      <c r="AJ1834" s="41">
        <f t="shared" si="1248"/>
        <v>0</v>
      </c>
      <c r="AK1834" s="41">
        <f t="shared" si="1248"/>
        <v>0</v>
      </c>
      <c r="AL1834" s="41">
        <f t="shared" si="1248"/>
        <v>0</v>
      </c>
      <c r="AM1834" s="41">
        <f t="shared" si="1248"/>
        <v>0</v>
      </c>
      <c r="AN1834" s="41">
        <f t="shared" si="1248"/>
        <v>0</v>
      </c>
      <c r="AO1834" s="41">
        <f t="shared" si="1248"/>
        <v>0</v>
      </c>
      <c r="AP1834" s="41">
        <f t="shared" si="1248"/>
        <v>0</v>
      </c>
      <c r="AQ1834" s="41">
        <f t="shared" si="1248"/>
        <v>0</v>
      </c>
      <c r="AR1834" s="41">
        <f t="shared" si="1248"/>
        <v>0</v>
      </c>
      <c r="AS1834" s="41">
        <f t="shared" si="1248"/>
        <v>0</v>
      </c>
      <c r="AT1834" s="41">
        <f t="shared" si="1248"/>
        <v>0</v>
      </c>
      <c r="AU1834" s="41">
        <f t="shared" si="1248"/>
        <v>0</v>
      </c>
      <c r="AV1834" s="41">
        <f t="shared" si="1248"/>
        <v>0</v>
      </c>
      <c r="AW1834" s="41">
        <f t="shared" si="1248"/>
        <v>0</v>
      </c>
      <c r="AX1834" s="41">
        <f t="shared" si="1248"/>
        <v>0</v>
      </c>
      <c r="AY1834" s="41">
        <f t="shared" si="1248"/>
        <v>0</v>
      </c>
      <c r="AZ1834" s="41">
        <f t="shared" si="1248"/>
        <v>0</v>
      </c>
      <c r="BA1834" s="41">
        <f t="shared" si="1248"/>
        <v>0</v>
      </c>
      <c r="BB1834" s="41">
        <f t="shared" si="1248"/>
        <v>0</v>
      </c>
      <c r="BC1834" s="41">
        <f t="shared" si="1248"/>
        <v>0</v>
      </c>
      <c r="BD1834" s="41">
        <f t="shared" si="1248"/>
        <v>0</v>
      </c>
    </row>
    <row r="1835" spans="1:59" ht="16" x14ac:dyDescent="0.2">
      <c r="B1835" s="11">
        <f t="shared" si="1238"/>
        <v>61</v>
      </c>
      <c r="C1835" s="12" t="str">
        <f t="shared" si="1238"/>
        <v>SCI HSR 1</v>
      </c>
      <c r="D1835" s="43" t="s">
        <v>252</v>
      </c>
      <c r="E1835" s="42" t="s">
        <v>288</v>
      </c>
      <c r="F1835" s="44"/>
      <c r="G1835" s="43" t="s">
        <v>253</v>
      </c>
      <c r="H1835" s="39">
        <v>0</v>
      </c>
      <c r="I1835" s="43" t="s">
        <v>254</v>
      </c>
      <c r="J1835" s="32">
        <v>0</v>
      </c>
      <c r="K1835" s="24"/>
      <c r="L1835" s="20" t="s">
        <v>255</v>
      </c>
      <c r="M1835" s="72"/>
      <c r="N1835" s="72"/>
      <c r="O1835" s="41">
        <v>0</v>
      </c>
      <c r="P1835" s="41">
        <v>0</v>
      </c>
      <c r="Q1835" s="41">
        <v>0</v>
      </c>
      <c r="R1835" s="41">
        <v>0</v>
      </c>
      <c r="S1835" s="41">
        <v>0</v>
      </c>
      <c r="T1835" s="41">
        <v>0</v>
      </c>
      <c r="U1835" s="41">
        <v>0</v>
      </c>
      <c r="V1835" s="41">
        <v>0</v>
      </c>
      <c r="W1835" s="41">
        <v>0</v>
      </c>
      <c r="X1835" s="41">
        <v>0</v>
      </c>
      <c r="Y1835" s="41">
        <v>0</v>
      </c>
      <c r="Z1835" s="41">
        <v>0</v>
      </c>
      <c r="AA1835" s="41">
        <v>0</v>
      </c>
      <c r="AB1835" s="41">
        <v>0</v>
      </c>
      <c r="AC1835" s="41">
        <v>0</v>
      </c>
      <c r="AD1835" s="41">
        <v>0</v>
      </c>
      <c r="AE1835" s="41">
        <v>0</v>
      </c>
      <c r="AF1835" s="41">
        <v>0</v>
      </c>
      <c r="AG1835" s="41">
        <v>0</v>
      </c>
      <c r="AH1835" s="41">
        <v>0</v>
      </c>
      <c r="AI1835" s="41">
        <v>0</v>
      </c>
      <c r="AJ1835" s="41">
        <v>0</v>
      </c>
      <c r="AK1835" s="41">
        <v>0</v>
      </c>
      <c r="AL1835" s="41">
        <v>0</v>
      </c>
      <c r="AM1835" s="41">
        <v>0</v>
      </c>
      <c r="AN1835" s="41">
        <v>0</v>
      </c>
      <c r="AO1835" s="41">
        <v>0</v>
      </c>
      <c r="AP1835" s="41">
        <v>0</v>
      </c>
      <c r="AQ1835" s="41">
        <v>0</v>
      </c>
      <c r="AR1835" s="41">
        <v>0</v>
      </c>
      <c r="AS1835" s="41">
        <v>0</v>
      </c>
      <c r="AT1835" s="41">
        <v>0</v>
      </c>
      <c r="AU1835" s="41">
        <v>0</v>
      </c>
      <c r="AV1835" s="41">
        <v>0</v>
      </c>
      <c r="AW1835" s="41">
        <v>0</v>
      </c>
      <c r="AX1835" s="41">
        <v>0</v>
      </c>
      <c r="AY1835" s="41">
        <v>0</v>
      </c>
      <c r="AZ1835" s="41">
        <v>0</v>
      </c>
      <c r="BA1835" s="41">
        <v>0</v>
      </c>
      <c r="BB1835" s="41">
        <v>0</v>
      </c>
      <c r="BC1835" s="41">
        <v>0</v>
      </c>
      <c r="BD1835" s="41">
        <v>0</v>
      </c>
    </row>
    <row r="1836" spans="1:59" ht="16" x14ac:dyDescent="0.2">
      <c r="B1836" s="11">
        <f t="shared" si="1238"/>
        <v>61</v>
      </c>
      <c r="C1836" s="12" t="str">
        <f t="shared" si="1238"/>
        <v>SCI HSR 1</v>
      </c>
      <c r="D1836" s="43" t="s">
        <v>256</v>
      </c>
      <c r="E1836" s="32">
        <v>47823</v>
      </c>
      <c r="G1836" s="43" t="s">
        <v>257</v>
      </c>
      <c r="H1836" s="42">
        <v>0</v>
      </c>
      <c r="I1836" s="43" t="s">
        <v>258</v>
      </c>
      <c r="J1836" s="29">
        <v>0</v>
      </c>
      <c r="K1836" s="23"/>
      <c r="L1836" s="33" t="s">
        <v>259</v>
      </c>
      <c r="M1836" s="73"/>
      <c r="N1836" s="73"/>
      <c r="O1836" s="45">
        <f>-(O1833+O1834)*IFERROR((O1823+O1827)/(O1825+O1829),0)</f>
        <v>0</v>
      </c>
      <c r="P1836" s="45">
        <f t="shared" ref="P1836:BD1836" si="1249">-(P1833+P1834)*IFERROR((P1823+P1827)/(P1825+P1829),0)</f>
        <v>0</v>
      </c>
      <c r="Q1836" s="45">
        <f t="shared" si="1249"/>
        <v>0</v>
      </c>
      <c r="R1836" s="45">
        <f t="shared" si="1249"/>
        <v>0</v>
      </c>
      <c r="S1836" s="45">
        <f t="shared" si="1249"/>
        <v>0</v>
      </c>
      <c r="T1836" s="45">
        <f t="shared" si="1249"/>
        <v>0</v>
      </c>
      <c r="U1836" s="45">
        <f t="shared" si="1249"/>
        <v>0</v>
      </c>
      <c r="V1836" s="45">
        <f t="shared" si="1249"/>
        <v>0</v>
      </c>
      <c r="W1836" s="45">
        <f t="shared" si="1249"/>
        <v>0</v>
      </c>
      <c r="X1836" s="45">
        <f t="shared" si="1249"/>
        <v>0</v>
      </c>
      <c r="Y1836" s="45">
        <f t="shared" si="1249"/>
        <v>0</v>
      </c>
      <c r="Z1836" s="45">
        <f t="shared" si="1249"/>
        <v>0</v>
      </c>
      <c r="AA1836" s="45">
        <f t="shared" si="1249"/>
        <v>0</v>
      </c>
      <c r="AB1836" s="45">
        <f t="shared" si="1249"/>
        <v>0</v>
      </c>
      <c r="AC1836" s="45">
        <f t="shared" si="1249"/>
        <v>0</v>
      </c>
      <c r="AD1836" s="45">
        <f t="shared" si="1249"/>
        <v>0</v>
      </c>
      <c r="AE1836" s="45">
        <f t="shared" si="1249"/>
        <v>0</v>
      </c>
      <c r="AF1836" s="45">
        <f t="shared" si="1249"/>
        <v>0</v>
      </c>
      <c r="AG1836" s="45">
        <f t="shared" si="1249"/>
        <v>0</v>
      </c>
      <c r="AH1836" s="45">
        <f t="shared" si="1249"/>
        <v>0</v>
      </c>
      <c r="AI1836" s="45">
        <f t="shared" si="1249"/>
        <v>0</v>
      </c>
      <c r="AJ1836" s="45">
        <f t="shared" si="1249"/>
        <v>0</v>
      </c>
      <c r="AK1836" s="45">
        <f t="shared" si="1249"/>
        <v>0</v>
      </c>
      <c r="AL1836" s="45">
        <f t="shared" si="1249"/>
        <v>0</v>
      </c>
      <c r="AM1836" s="45">
        <f t="shared" si="1249"/>
        <v>0</v>
      </c>
      <c r="AN1836" s="45">
        <f t="shared" si="1249"/>
        <v>0</v>
      </c>
      <c r="AO1836" s="45">
        <f t="shared" si="1249"/>
        <v>0</v>
      </c>
      <c r="AP1836" s="45">
        <f t="shared" si="1249"/>
        <v>0</v>
      </c>
      <c r="AQ1836" s="45">
        <f t="shared" si="1249"/>
        <v>0</v>
      </c>
      <c r="AR1836" s="45">
        <f t="shared" si="1249"/>
        <v>0</v>
      </c>
      <c r="AS1836" s="45">
        <f t="shared" si="1249"/>
        <v>0</v>
      </c>
      <c r="AT1836" s="45">
        <f t="shared" si="1249"/>
        <v>0</v>
      </c>
      <c r="AU1836" s="45">
        <f t="shared" si="1249"/>
        <v>0</v>
      </c>
      <c r="AV1836" s="45">
        <f t="shared" si="1249"/>
        <v>0</v>
      </c>
      <c r="AW1836" s="45">
        <f t="shared" si="1249"/>
        <v>0</v>
      </c>
      <c r="AX1836" s="45">
        <f t="shared" si="1249"/>
        <v>0</v>
      </c>
      <c r="AY1836" s="45">
        <f t="shared" si="1249"/>
        <v>0</v>
      </c>
      <c r="AZ1836" s="45">
        <f t="shared" si="1249"/>
        <v>0</v>
      </c>
      <c r="BA1836" s="45">
        <f t="shared" si="1249"/>
        <v>0</v>
      </c>
      <c r="BB1836" s="45">
        <f t="shared" si="1249"/>
        <v>0</v>
      </c>
      <c r="BC1836" s="45">
        <f t="shared" si="1249"/>
        <v>0</v>
      </c>
      <c r="BD1836" s="45">
        <f t="shared" si="1249"/>
        <v>0</v>
      </c>
    </row>
    <row r="1837" spans="1:59" ht="16" x14ac:dyDescent="0.2">
      <c r="B1837" s="11">
        <f t="shared" si="1238"/>
        <v>61</v>
      </c>
      <c r="C1837" s="12" t="str">
        <f t="shared" si="1238"/>
        <v>SCI HSR 1</v>
      </c>
      <c r="K1837" s="24"/>
      <c r="O1837" s="15"/>
      <c r="P1837" s="15"/>
      <c r="Q1837" s="15"/>
      <c r="R1837" s="15"/>
      <c r="S1837" s="15"/>
      <c r="T1837" s="15"/>
      <c r="U1837" s="15"/>
      <c r="V1837" s="15"/>
      <c r="W1837" s="15"/>
      <c r="X1837" s="15"/>
      <c r="Y1837" s="15"/>
      <c r="Z1837" s="15"/>
      <c r="AA1837" s="15"/>
      <c r="AB1837" s="15"/>
      <c r="AC1837" s="15"/>
      <c r="AD1837" s="15"/>
      <c r="AE1837" s="15"/>
      <c r="AF1837" s="15"/>
      <c r="AG1837" s="15"/>
      <c r="AH1837" s="15"/>
      <c r="AI1837" s="15"/>
      <c r="AJ1837" s="15"/>
      <c r="AK1837" s="15"/>
      <c r="AL1837" s="15"/>
      <c r="AM1837" s="15"/>
      <c r="AN1837" s="15"/>
      <c r="AO1837" s="15"/>
      <c r="AP1837" s="15"/>
      <c r="AQ1837" s="15"/>
      <c r="AR1837" s="15"/>
      <c r="AS1837" s="15"/>
      <c r="AT1837" s="15"/>
      <c r="AU1837" s="15"/>
      <c r="AV1837" s="15"/>
      <c r="AW1837" s="15"/>
      <c r="AX1837" s="15"/>
      <c r="AY1837" s="15"/>
      <c r="AZ1837" s="15"/>
      <c r="BA1837" s="15"/>
      <c r="BB1837" s="15"/>
      <c r="BC1837" s="15"/>
      <c r="BD1837" s="15"/>
    </row>
    <row r="1838" spans="1:59" ht="16" x14ac:dyDescent="0.2">
      <c r="B1838" s="11">
        <f t="shared" si="1238"/>
        <v>61</v>
      </c>
      <c r="C1838" s="12" t="str">
        <f t="shared" si="1238"/>
        <v>SCI HSR 1</v>
      </c>
      <c r="G1838" s="46" t="s">
        <v>229</v>
      </c>
      <c r="H1838" s="104" t="s">
        <v>99</v>
      </c>
      <c r="I1838" s="105"/>
      <c r="J1838" s="106"/>
      <c r="K1838" s="23"/>
      <c r="L1838" s="47" t="s">
        <v>4</v>
      </c>
      <c r="M1838" s="81"/>
      <c r="N1838" s="81"/>
      <c r="O1838" s="48">
        <f>SUM(O1833:O1836)</f>
        <v>36250</v>
      </c>
      <c r="P1838" s="48">
        <f t="shared" ref="P1838:BD1838" si="1250">SUM(P1833:P1836)</f>
        <v>38129.067729012371</v>
      </c>
      <c r="Q1838" s="48">
        <f t="shared" si="1250"/>
        <v>43164.969242765554</v>
      </c>
      <c r="R1838" s="48">
        <f t="shared" si="1250"/>
        <v>43164.969242765554</v>
      </c>
      <c r="S1838" s="48">
        <f t="shared" si="1250"/>
        <v>43164.969242765554</v>
      </c>
      <c r="T1838" s="48">
        <f t="shared" si="1250"/>
        <v>43282.265354838288</v>
      </c>
      <c r="U1838" s="48">
        <f t="shared" si="1250"/>
        <v>43596.618935193204</v>
      </c>
      <c r="V1838" s="48">
        <f t="shared" si="1250"/>
        <v>43596.618935193204</v>
      </c>
      <c r="W1838" s="48">
        <f t="shared" si="1250"/>
        <v>43596.618935193204</v>
      </c>
      <c r="X1838" s="48">
        <f t="shared" si="1250"/>
        <v>43715.088008386672</v>
      </c>
      <c r="Y1838" s="48">
        <f t="shared" si="1250"/>
        <v>44032.585124545141</v>
      </c>
      <c r="Z1838" s="48">
        <f t="shared" si="1250"/>
        <v>44032.585124545141</v>
      </c>
      <c r="AA1838" s="48">
        <f t="shared" si="1250"/>
        <v>44032.585124545141</v>
      </c>
      <c r="AB1838" s="48">
        <f t="shared" si="1250"/>
        <v>44152.238888470536</v>
      </c>
      <c r="AC1838" s="48">
        <f t="shared" si="1250"/>
        <v>44472.910975790597</v>
      </c>
      <c r="AD1838" s="48">
        <f t="shared" si="1250"/>
        <v>44472.910975790597</v>
      </c>
      <c r="AE1838" s="48">
        <f t="shared" si="1250"/>
        <v>44472.910975790597</v>
      </c>
      <c r="AF1838" s="48">
        <f t="shared" si="1250"/>
        <v>44593.761277355246</v>
      </c>
      <c r="AG1838" s="48">
        <f t="shared" si="1250"/>
        <v>44917.640085548497</v>
      </c>
      <c r="AH1838" s="48">
        <f t="shared" si="1250"/>
        <v>44917.640085548497</v>
      </c>
      <c r="AI1838" s="48">
        <f t="shared" si="1250"/>
        <v>44917.640085548497</v>
      </c>
      <c r="AJ1838" s="48">
        <f t="shared" si="1250"/>
        <v>45039.698890128799</v>
      </c>
      <c r="AK1838" s="48">
        <f t="shared" si="1250"/>
        <v>45366.816486403986</v>
      </c>
      <c r="AL1838" s="48">
        <f t="shared" si="1250"/>
        <v>45366.816486403986</v>
      </c>
      <c r="AM1838" s="48">
        <f t="shared" si="1250"/>
        <v>45366.816486403986</v>
      </c>
      <c r="AN1838" s="48">
        <f t="shared" si="1250"/>
        <v>45490.095879030087</v>
      </c>
      <c r="AO1838" s="48">
        <f t="shared" si="1250"/>
        <v>45820.484651268031</v>
      </c>
      <c r="AP1838" s="48">
        <f t="shared" si="1250"/>
        <v>45820.484651268031</v>
      </c>
      <c r="AQ1838" s="48">
        <f t="shared" si="1250"/>
        <v>45820.484651268031</v>
      </c>
      <c r="AR1838" s="48">
        <f t="shared" si="1250"/>
        <v>45944.996837820392</v>
      </c>
      <c r="AS1838" s="48">
        <f t="shared" si="1250"/>
        <v>46278.68949778071</v>
      </c>
      <c r="AT1838" s="48">
        <f t="shared" si="1250"/>
        <v>46278.68949778071</v>
      </c>
      <c r="AU1838" s="48">
        <f t="shared" si="1250"/>
        <v>46278.68949778071</v>
      </c>
      <c r="AV1838" s="48">
        <f t="shared" si="1250"/>
        <v>46734.923268919949</v>
      </c>
      <c r="AW1838" s="48">
        <f t="shared" si="1250"/>
        <v>46121.598598739889</v>
      </c>
      <c r="AX1838" s="48">
        <f t="shared" si="1250"/>
        <v>46121.598598739889</v>
      </c>
      <c r="AY1838" s="48">
        <f t="shared" si="1250"/>
        <v>46121.598598739889</v>
      </c>
      <c r="AZ1838" s="48">
        <f t="shared" si="1250"/>
        <v>46246.929029714724</v>
      </c>
      <c r="BA1838" s="48">
        <f t="shared" si="1250"/>
        <v>46582.81458472729</v>
      </c>
      <c r="BB1838" s="48">
        <f t="shared" si="1250"/>
        <v>46582.81458472729</v>
      </c>
      <c r="BC1838" s="48">
        <f t="shared" si="1250"/>
        <v>46582.81458472729</v>
      </c>
      <c r="BD1838" s="48">
        <f t="shared" si="1250"/>
        <v>46709.398320011875</v>
      </c>
    </row>
    <row r="1839" spans="1:59" ht="16" x14ac:dyDescent="0.2">
      <c r="B1839" s="11">
        <f t="shared" ref="B1839:C1844" si="1251">B1838</f>
        <v>61</v>
      </c>
      <c r="C1839" s="12" t="str">
        <f t="shared" si="1251"/>
        <v>SCI HSR 1</v>
      </c>
      <c r="D1839" s="46" t="s">
        <v>260</v>
      </c>
      <c r="E1839" s="32">
        <v>47823</v>
      </c>
      <c r="F1839" s="15"/>
      <c r="G1839" s="46" t="s">
        <v>261</v>
      </c>
      <c r="H1839" s="46" t="s">
        <v>237</v>
      </c>
      <c r="I1839" s="46" t="s">
        <v>238</v>
      </c>
      <c r="J1839" s="46" t="s">
        <v>239</v>
      </c>
      <c r="K1839" s="23"/>
      <c r="O1839" s="15"/>
      <c r="P1839" s="15"/>
      <c r="Q1839" s="15"/>
      <c r="R1839" s="15"/>
      <c r="S1839" s="15"/>
      <c r="T1839" s="15"/>
      <c r="U1839" s="15"/>
      <c r="V1839" s="15"/>
      <c r="W1839" s="15"/>
      <c r="X1839" s="15"/>
      <c r="Y1839" s="15"/>
      <c r="Z1839" s="15"/>
      <c r="AA1839" s="15"/>
      <c r="AB1839" s="15"/>
      <c r="AC1839" s="15"/>
      <c r="AD1839" s="15"/>
      <c r="AE1839" s="15"/>
      <c r="AF1839" s="15"/>
      <c r="AG1839" s="15"/>
      <c r="AH1839" s="15"/>
      <c r="AI1839" s="15"/>
      <c r="AJ1839" s="15"/>
      <c r="AK1839" s="15"/>
      <c r="AL1839" s="15"/>
      <c r="AM1839" s="15"/>
      <c r="AN1839" s="15"/>
      <c r="AO1839" s="15"/>
      <c r="AP1839" s="15"/>
      <c r="AQ1839" s="15"/>
      <c r="AR1839" s="15"/>
      <c r="AS1839" s="15"/>
      <c r="AT1839" s="15"/>
      <c r="AU1839" s="15"/>
      <c r="AV1839" s="15"/>
      <c r="AW1839" s="15"/>
      <c r="AX1839" s="15"/>
      <c r="AY1839" s="15"/>
      <c r="AZ1839" s="15"/>
      <c r="BA1839" s="15"/>
      <c r="BB1839" s="15"/>
      <c r="BC1839" s="15"/>
      <c r="BD1839" s="15"/>
    </row>
    <row r="1840" spans="1:59" ht="16" x14ac:dyDescent="0.2">
      <c r="B1840" s="11">
        <f t="shared" si="1251"/>
        <v>61</v>
      </c>
      <c r="C1840" s="12" t="str">
        <f t="shared" si="1251"/>
        <v>SCI HSR 1</v>
      </c>
      <c r="D1840" s="46" t="s">
        <v>262</v>
      </c>
      <c r="E1840" s="31">
        <v>183156.15457312763</v>
      </c>
      <c r="F1840" s="15"/>
      <c r="G1840" s="49" t="s">
        <v>263</v>
      </c>
      <c r="H1840" s="31">
        <v>0</v>
      </c>
      <c r="I1840" s="32">
        <v>0</v>
      </c>
      <c r="J1840" s="32">
        <v>0</v>
      </c>
      <c r="K1840" s="23"/>
      <c r="L1840" s="50" t="s">
        <v>264</v>
      </c>
      <c r="M1840" s="70"/>
      <c r="N1840" s="70"/>
      <c r="O1840" s="40">
        <f t="shared" ref="O1840:BD1840" si="1252">IFERROR(((O$3&gt;=$E1839)*(O$2&lt;=$E1839))*$E1843,"")</f>
        <v>0</v>
      </c>
      <c r="P1840" s="40">
        <f t="shared" si="1252"/>
        <v>0</v>
      </c>
      <c r="Q1840" s="40">
        <f t="shared" si="1252"/>
        <v>0</v>
      </c>
      <c r="R1840" s="40">
        <f t="shared" si="1252"/>
        <v>0</v>
      </c>
      <c r="S1840" s="40">
        <f t="shared" si="1252"/>
        <v>0</v>
      </c>
      <c r="T1840" s="40">
        <f t="shared" si="1252"/>
        <v>0</v>
      </c>
      <c r="U1840" s="40">
        <f t="shared" si="1252"/>
        <v>0</v>
      </c>
      <c r="V1840" s="40">
        <f t="shared" si="1252"/>
        <v>0</v>
      </c>
      <c r="W1840" s="40">
        <f t="shared" si="1252"/>
        <v>0</v>
      </c>
      <c r="X1840" s="40">
        <f t="shared" si="1252"/>
        <v>0</v>
      </c>
      <c r="Y1840" s="40">
        <f t="shared" si="1252"/>
        <v>0</v>
      </c>
      <c r="Z1840" s="40">
        <f t="shared" si="1252"/>
        <v>0</v>
      </c>
      <c r="AA1840" s="40">
        <f t="shared" si="1252"/>
        <v>0</v>
      </c>
      <c r="AB1840" s="40">
        <f t="shared" si="1252"/>
        <v>0</v>
      </c>
      <c r="AC1840" s="40">
        <f t="shared" si="1252"/>
        <v>0</v>
      </c>
      <c r="AD1840" s="40">
        <f t="shared" si="1252"/>
        <v>0</v>
      </c>
      <c r="AE1840" s="40">
        <f t="shared" si="1252"/>
        <v>0</v>
      </c>
      <c r="AF1840" s="40">
        <f t="shared" si="1252"/>
        <v>0</v>
      </c>
      <c r="AG1840" s="40">
        <f t="shared" si="1252"/>
        <v>0</v>
      </c>
      <c r="AH1840" s="40">
        <f t="shared" si="1252"/>
        <v>0</v>
      </c>
      <c r="AI1840" s="40">
        <f t="shared" si="1252"/>
        <v>0</v>
      </c>
      <c r="AJ1840" s="40">
        <f t="shared" si="1252"/>
        <v>0</v>
      </c>
      <c r="AK1840" s="40">
        <f t="shared" si="1252"/>
        <v>0</v>
      </c>
      <c r="AL1840" s="40">
        <f t="shared" si="1252"/>
        <v>0</v>
      </c>
      <c r="AM1840" s="40">
        <f t="shared" si="1252"/>
        <v>0</v>
      </c>
      <c r="AN1840" s="40">
        <f t="shared" si="1252"/>
        <v>0</v>
      </c>
      <c r="AO1840" s="40">
        <f t="shared" si="1252"/>
        <v>0</v>
      </c>
      <c r="AP1840" s="40">
        <f t="shared" si="1252"/>
        <v>0</v>
      </c>
      <c r="AQ1840" s="40">
        <f t="shared" si="1252"/>
        <v>0</v>
      </c>
      <c r="AR1840" s="40">
        <f t="shared" si="1252"/>
        <v>0</v>
      </c>
      <c r="AS1840" s="40">
        <f t="shared" si="1252"/>
        <v>0</v>
      </c>
      <c r="AT1840" s="40">
        <f t="shared" si="1252"/>
        <v>0</v>
      </c>
      <c r="AU1840" s="40">
        <f t="shared" si="1252"/>
        <v>0</v>
      </c>
      <c r="AV1840" s="40">
        <f t="shared" si="1252"/>
        <v>0</v>
      </c>
      <c r="AW1840" s="40">
        <f t="shared" si="1252"/>
        <v>0</v>
      </c>
      <c r="AX1840" s="40">
        <f t="shared" si="1252"/>
        <v>0</v>
      </c>
      <c r="AY1840" s="40">
        <f t="shared" si="1252"/>
        <v>0</v>
      </c>
      <c r="AZ1840" s="40">
        <f t="shared" si="1252"/>
        <v>0</v>
      </c>
      <c r="BA1840" s="40">
        <f t="shared" si="1252"/>
        <v>0</v>
      </c>
      <c r="BB1840" s="40">
        <f t="shared" si="1252"/>
        <v>0</v>
      </c>
      <c r="BC1840" s="40">
        <f t="shared" si="1252"/>
        <v>0</v>
      </c>
      <c r="BD1840" s="40">
        <f t="shared" si="1252"/>
        <v>0</v>
      </c>
    </row>
    <row r="1841" spans="1:59" ht="16" x14ac:dyDescent="0.2">
      <c r="B1841" s="11">
        <f t="shared" si="1251"/>
        <v>61</v>
      </c>
      <c r="C1841" s="12" t="str">
        <f t="shared" si="1251"/>
        <v>SCI HSR 1</v>
      </c>
      <c r="D1841" s="46" t="s">
        <v>24</v>
      </c>
      <c r="E1841" s="51">
        <f>IF(E1839&gt;MAX($O$3:$BD$3),BD1830,
IF(E1839&lt;MIN($O$3:$BD$3),1,SUMIFS($O1831:$BD1831,$O$2:$BD$2,"&lt;="&amp;E1839,$O$3:$BD$3,"&gt;="&amp;E1839)))</f>
        <v>1.0965497386577079</v>
      </c>
      <c r="F1841" s="15"/>
      <c r="G1841" s="49" t="s">
        <v>265</v>
      </c>
      <c r="H1841" s="31">
        <v>0</v>
      </c>
      <c r="I1841" s="32">
        <v>0</v>
      </c>
      <c r="J1841" s="32">
        <v>0</v>
      </c>
      <c r="K1841" s="23"/>
      <c r="L1841" s="52" t="s">
        <v>266</v>
      </c>
      <c r="M1841" s="72"/>
      <c r="N1841" s="72"/>
      <c r="O1841" s="41">
        <f t="shared" ref="O1841:BD1841" si="1253">IFERROR(((O$3&gt;=$E1836)*(O$2&lt;=$E1836))*$H1844,"")</f>
        <v>0</v>
      </c>
      <c r="P1841" s="41">
        <f t="shared" si="1253"/>
        <v>0</v>
      </c>
      <c r="Q1841" s="41">
        <f t="shared" si="1253"/>
        <v>0</v>
      </c>
      <c r="R1841" s="41">
        <f t="shared" si="1253"/>
        <v>0</v>
      </c>
      <c r="S1841" s="41">
        <f t="shared" si="1253"/>
        <v>0</v>
      </c>
      <c r="T1841" s="41">
        <f t="shared" si="1253"/>
        <v>0</v>
      </c>
      <c r="U1841" s="41">
        <f t="shared" si="1253"/>
        <v>0</v>
      </c>
      <c r="V1841" s="41">
        <f t="shared" si="1253"/>
        <v>0</v>
      </c>
      <c r="W1841" s="41">
        <f t="shared" si="1253"/>
        <v>0</v>
      </c>
      <c r="X1841" s="41">
        <f t="shared" si="1253"/>
        <v>0</v>
      </c>
      <c r="Y1841" s="41">
        <f t="shared" si="1253"/>
        <v>0</v>
      </c>
      <c r="Z1841" s="41">
        <f t="shared" si="1253"/>
        <v>0</v>
      </c>
      <c r="AA1841" s="41">
        <f t="shared" si="1253"/>
        <v>0</v>
      </c>
      <c r="AB1841" s="41">
        <f t="shared" si="1253"/>
        <v>0</v>
      </c>
      <c r="AC1841" s="41">
        <f t="shared" si="1253"/>
        <v>0</v>
      </c>
      <c r="AD1841" s="41">
        <f t="shared" si="1253"/>
        <v>0</v>
      </c>
      <c r="AE1841" s="41">
        <f t="shared" si="1253"/>
        <v>0</v>
      </c>
      <c r="AF1841" s="41">
        <f t="shared" si="1253"/>
        <v>0</v>
      </c>
      <c r="AG1841" s="41">
        <f t="shared" si="1253"/>
        <v>0</v>
      </c>
      <c r="AH1841" s="41">
        <f t="shared" si="1253"/>
        <v>0</v>
      </c>
      <c r="AI1841" s="41">
        <f t="shared" si="1253"/>
        <v>0</v>
      </c>
      <c r="AJ1841" s="41">
        <f t="shared" si="1253"/>
        <v>0</v>
      </c>
      <c r="AK1841" s="41">
        <f t="shared" si="1253"/>
        <v>0</v>
      </c>
      <c r="AL1841" s="41">
        <f t="shared" si="1253"/>
        <v>0</v>
      </c>
      <c r="AM1841" s="41">
        <f t="shared" si="1253"/>
        <v>0</v>
      </c>
      <c r="AN1841" s="41">
        <f t="shared" si="1253"/>
        <v>0</v>
      </c>
      <c r="AO1841" s="41">
        <f t="shared" si="1253"/>
        <v>0</v>
      </c>
      <c r="AP1841" s="41">
        <f t="shared" si="1253"/>
        <v>0</v>
      </c>
      <c r="AQ1841" s="41">
        <f t="shared" si="1253"/>
        <v>0</v>
      </c>
      <c r="AR1841" s="41">
        <f t="shared" si="1253"/>
        <v>0</v>
      </c>
      <c r="AS1841" s="41">
        <f t="shared" si="1253"/>
        <v>0</v>
      </c>
      <c r="AT1841" s="41">
        <f t="shared" si="1253"/>
        <v>0</v>
      </c>
      <c r="AU1841" s="41">
        <f t="shared" si="1253"/>
        <v>0</v>
      </c>
      <c r="AV1841" s="41">
        <f t="shared" si="1253"/>
        <v>0</v>
      </c>
      <c r="AW1841" s="41">
        <f t="shared" si="1253"/>
        <v>0</v>
      </c>
      <c r="AX1841" s="41">
        <f t="shared" si="1253"/>
        <v>0</v>
      </c>
      <c r="AY1841" s="41">
        <f t="shared" si="1253"/>
        <v>0</v>
      </c>
      <c r="AZ1841" s="41">
        <f t="shared" si="1253"/>
        <v>0</v>
      </c>
      <c r="BA1841" s="41">
        <f t="shared" si="1253"/>
        <v>0</v>
      </c>
      <c r="BB1841" s="41">
        <f t="shared" si="1253"/>
        <v>0</v>
      </c>
      <c r="BC1841" s="41">
        <f t="shared" si="1253"/>
        <v>0</v>
      </c>
      <c r="BD1841" s="41">
        <f t="shared" si="1253"/>
        <v>0</v>
      </c>
    </row>
    <row r="1842" spans="1:59" ht="16" x14ac:dyDescent="0.2">
      <c r="B1842" s="11">
        <f t="shared" si="1251"/>
        <v>61</v>
      </c>
      <c r="C1842" s="12" t="str">
        <f t="shared" si="1251"/>
        <v>SCI HSR 1</v>
      </c>
      <c r="D1842" s="46" t="s">
        <v>8</v>
      </c>
      <c r="E1842" s="42">
        <v>0</v>
      </c>
      <c r="F1842" s="15"/>
      <c r="G1842" s="49" t="s">
        <v>267</v>
      </c>
      <c r="H1842" s="31">
        <v>0</v>
      </c>
      <c r="I1842" s="32">
        <v>0</v>
      </c>
      <c r="J1842" s="32">
        <v>0</v>
      </c>
      <c r="L1842" s="52" t="s">
        <v>268</v>
      </c>
      <c r="M1842" s="72"/>
      <c r="N1842" s="72"/>
      <c r="O1842" s="41">
        <f t="shared" ref="O1842:BD1842" si="1254">IFERROR(((O$3&gt;=$E1839)*(O$2&lt;=$E1839))*$J1844,"")</f>
        <v>0</v>
      </c>
      <c r="P1842" s="41">
        <f t="shared" si="1254"/>
        <v>0</v>
      </c>
      <c r="Q1842" s="41">
        <f t="shared" si="1254"/>
        <v>0</v>
      </c>
      <c r="R1842" s="41">
        <f t="shared" si="1254"/>
        <v>0</v>
      </c>
      <c r="S1842" s="41">
        <f t="shared" si="1254"/>
        <v>0</v>
      </c>
      <c r="T1842" s="41">
        <f t="shared" si="1254"/>
        <v>0</v>
      </c>
      <c r="U1842" s="41">
        <f t="shared" si="1254"/>
        <v>0</v>
      </c>
      <c r="V1842" s="41">
        <f t="shared" si="1254"/>
        <v>0</v>
      </c>
      <c r="W1842" s="41">
        <f t="shared" si="1254"/>
        <v>0</v>
      </c>
      <c r="X1842" s="41">
        <f t="shared" si="1254"/>
        <v>0</v>
      </c>
      <c r="Y1842" s="41">
        <f t="shared" si="1254"/>
        <v>0</v>
      </c>
      <c r="Z1842" s="41">
        <f t="shared" si="1254"/>
        <v>0</v>
      </c>
      <c r="AA1842" s="41">
        <f t="shared" si="1254"/>
        <v>0</v>
      </c>
      <c r="AB1842" s="41">
        <f t="shared" si="1254"/>
        <v>0</v>
      </c>
      <c r="AC1842" s="41">
        <f t="shared" si="1254"/>
        <v>0</v>
      </c>
      <c r="AD1842" s="41">
        <f t="shared" si="1254"/>
        <v>0</v>
      </c>
      <c r="AE1842" s="41">
        <f t="shared" si="1254"/>
        <v>0</v>
      </c>
      <c r="AF1842" s="41">
        <f t="shared" si="1254"/>
        <v>0</v>
      </c>
      <c r="AG1842" s="41">
        <f t="shared" si="1254"/>
        <v>0</v>
      </c>
      <c r="AH1842" s="41">
        <f t="shared" si="1254"/>
        <v>0</v>
      </c>
      <c r="AI1842" s="41">
        <f t="shared" si="1254"/>
        <v>0</v>
      </c>
      <c r="AJ1842" s="41">
        <f t="shared" si="1254"/>
        <v>0</v>
      </c>
      <c r="AK1842" s="41">
        <f t="shared" si="1254"/>
        <v>0</v>
      </c>
      <c r="AL1842" s="41">
        <f t="shared" si="1254"/>
        <v>0</v>
      </c>
      <c r="AM1842" s="41">
        <f t="shared" si="1254"/>
        <v>0</v>
      </c>
      <c r="AN1842" s="41">
        <f t="shared" si="1254"/>
        <v>0</v>
      </c>
      <c r="AO1842" s="41">
        <f t="shared" si="1254"/>
        <v>0</v>
      </c>
      <c r="AP1842" s="41">
        <f t="shared" si="1254"/>
        <v>0</v>
      </c>
      <c r="AQ1842" s="41">
        <f t="shared" si="1254"/>
        <v>0</v>
      </c>
      <c r="AR1842" s="41">
        <f t="shared" si="1254"/>
        <v>0</v>
      </c>
      <c r="AS1842" s="41">
        <f t="shared" si="1254"/>
        <v>0</v>
      </c>
      <c r="AT1842" s="41">
        <f t="shared" si="1254"/>
        <v>0</v>
      </c>
      <c r="AU1842" s="41">
        <f t="shared" si="1254"/>
        <v>0</v>
      </c>
      <c r="AV1842" s="41">
        <f t="shared" si="1254"/>
        <v>0</v>
      </c>
      <c r="AW1842" s="41">
        <f t="shared" si="1254"/>
        <v>0</v>
      </c>
      <c r="AX1842" s="41">
        <f t="shared" si="1254"/>
        <v>0</v>
      </c>
      <c r="AY1842" s="41">
        <f t="shared" si="1254"/>
        <v>0</v>
      </c>
      <c r="AZ1842" s="41">
        <f t="shared" si="1254"/>
        <v>0</v>
      </c>
      <c r="BA1842" s="41">
        <f t="shared" si="1254"/>
        <v>0</v>
      </c>
      <c r="BB1842" s="41">
        <f t="shared" si="1254"/>
        <v>0</v>
      </c>
      <c r="BC1842" s="41">
        <f t="shared" si="1254"/>
        <v>0</v>
      </c>
      <c r="BD1842" s="41">
        <f t="shared" si="1254"/>
        <v>0</v>
      </c>
    </row>
    <row r="1843" spans="1:59" ht="16" x14ac:dyDescent="0.2">
      <c r="B1843" s="11">
        <f t="shared" si="1251"/>
        <v>61</v>
      </c>
      <c r="C1843" s="12" t="str">
        <f t="shared" si="1251"/>
        <v>SCI HSR 1</v>
      </c>
      <c r="D1843" s="46" t="s">
        <v>269</v>
      </c>
      <c r="E1843" s="31">
        <v>0</v>
      </c>
      <c r="F1843" s="15"/>
      <c r="G1843" s="53"/>
      <c r="H1843" s="15"/>
      <c r="I1843" s="15"/>
      <c r="J1843" s="23"/>
      <c r="L1843" s="52" t="s">
        <v>270</v>
      </c>
      <c r="M1843" s="72"/>
      <c r="N1843" s="72"/>
      <c r="O1843" s="41">
        <f t="shared" ref="O1843:BD1843" si="1255">IFERROR(((O$3&gt;=$J1833)*(O$2&lt;=$J1833))*$E1844,"")</f>
        <v>0</v>
      </c>
      <c r="P1843" s="41">
        <f t="shared" si="1255"/>
        <v>0</v>
      </c>
      <c r="Q1843" s="41">
        <f t="shared" si="1255"/>
        <v>0</v>
      </c>
      <c r="R1843" s="41">
        <f t="shared" si="1255"/>
        <v>0</v>
      </c>
      <c r="S1843" s="41">
        <f t="shared" si="1255"/>
        <v>0</v>
      </c>
      <c r="T1843" s="41">
        <f t="shared" si="1255"/>
        <v>0</v>
      </c>
      <c r="U1843" s="41">
        <f t="shared" si="1255"/>
        <v>0</v>
      </c>
      <c r="V1843" s="41">
        <f t="shared" si="1255"/>
        <v>0</v>
      </c>
      <c r="W1843" s="41">
        <f t="shared" si="1255"/>
        <v>0</v>
      </c>
      <c r="X1843" s="41">
        <f t="shared" si="1255"/>
        <v>0</v>
      </c>
      <c r="Y1843" s="41">
        <f t="shared" si="1255"/>
        <v>0</v>
      </c>
      <c r="Z1843" s="41">
        <f t="shared" si="1255"/>
        <v>0</v>
      </c>
      <c r="AA1843" s="41">
        <f t="shared" si="1255"/>
        <v>0</v>
      </c>
      <c r="AB1843" s="41">
        <f t="shared" si="1255"/>
        <v>0</v>
      </c>
      <c r="AC1843" s="41">
        <f t="shared" si="1255"/>
        <v>0</v>
      </c>
      <c r="AD1843" s="41">
        <f t="shared" si="1255"/>
        <v>0</v>
      </c>
      <c r="AE1843" s="41">
        <f t="shared" si="1255"/>
        <v>0</v>
      </c>
      <c r="AF1843" s="41">
        <f t="shared" si="1255"/>
        <v>0</v>
      </c>
      <c r="AG1843" s="41">
        <f t="shared" si="1255"/>
        <v>0</v>
      </c>
      <c r="AH1843" s="41">
        <f t="shared" si="1255"/>
        <v>0</v>
      </c>
      <c r="AI1843" s="41">
        <f t="shared" si="1255"/>
        <v>0</v>
      </c>
      <c r="AJ1843" s="41">
        <f t="shared" si="1255"/>
        <v>0</v>
      </c>
      <c r="AK1843" s="41">
        <f t="shared" si="1255"/>
        <v>0</v>
      </c>
      <c r="AL1843" s="41">
        <f t="shared" si="1255"/>
        <v>0</v>
      </c>
      <c r="AM1843" s="41">
        <f t="shared" si="1255"/>
        <v>0</v>
      </c>
      <c r="AN1843" s="41">
        <f t="shared" si="1255"/>
        <v>0</v>
      </c>
      <c r="AO1843" s="41">
        <f t="shared" si="1255"/>
        <v>0</v>
      </c>
      <c r="AP1843" s="41">
        <f t="shared" si="1255"/>
        <v>0</v>
      </c>
      <c r="AQ1843" s="41">
        <f t="shared" si="1255"/>
        <v>0</v>
      </c>
      <c r="AR1843" s="41">
        <f t="shared" si="1255"/>
        <v>0</v>
      </c>
      <c r="AS1843" s="41">
        <f t="shared" si="1255"/>
        <v>0</v>
      </c>
      <c r="AT1843" s="41">
        <f t="shared" si="1255"/>
        <v>0</v>
      </c>
      <c r="AU1843" s="41">
        <f t="shared" si="1255"/>
        <v>0</v>
      </c>
      <c r="AV1843" s="41">
        <f t="shared" si="1255"/>
        <v>0</v>
      </c>
      <c r="AW1843" s="41">
        <f t="shared" si="1255"/>
        <v>0</v>
      </c>
      <c r="AX1843" s="41">
        <f t="shared" si="1255"/>
        <v>0</v>
      </c>
      <c r="AY1843" s="41">
        <f t="shared" si="1255"/>
        <v>0</v>
      </c>
      <c r="AZ1843" s="41">
        <f t="shared" si="1255"/>
        <v>0</v>
      </c>
      <c r="BA1843" s="41">
        <f t="shared" si="1255"/>
        <v>0</v>
      </c>
      <c r="BB1843" s="41">
        <f t="shared" si="1255"/>
        <v>0</v>
      </c>
      <c r="BC1843" s="41">
        <f t="shared" si="1255"/>
        <v>0</v>
      </c>
      <c r="BD1843" s="41">
        <f t="shared" si="1255"/>
        <v>0</v>
      </c>
    </row>
    <row r="1844" spans="1:59" ht="16" x14ac:dyDescent="0.2">
      <c r="B1844" s="11">
        <f t="shared" si="1251"/>
        <v>61</v>
      </c>
      <c r="C1844" s="12" t="str">
        <f t="shared" si="1251"/>
        <v>SCI HSR 1</v>
      </c>
      <c r="D1844" s="46" t="s">
        <v>270</v>
      </c>
      <c r="E1844" s="31">
        <v>0</v>
      </c>
      <c r="F1844" s="15"/>
      <c r="G1844" s="46" t="s">
        <v>266</v>
      </c>
      <c r="H1844" s="31">
        <v>0</v>
      </c>
      <c r="I1844" s="46" t="s">
        <v>268</v>
      </c>
      <c r="J1844" s="31">
        <v>0</v>
      </c>
      <c r="L1844" s="54" t="s">
        <v>271</v>
      </c>
      <c r="M1844" s="73"/>
      <c r="N1844" s="73"/>
      <c r="O1844" s="45">
        <f t="shared" ref="O1844:BD1844" si="1256">IFERROR(-($E1825+$H1825+$J1825)*O1826,"")</f>
        <v>0</v>
      </c>
      <c r="P1844" s="45">
        <f t="shared" si="1256"/>
        <v>0</v>
      </c>
      <c r="Q1844" s="45">
        <f t="shared" si="1256"/>
        <v>0</v>
      </c>
      <c r="R1844" s="45">
        <f t="shared" si="1256"/>
        <v>0</v>
      </c>
      <c r="S1844" s="45">
        <f t="shared" si="1256"/>
        <v>0</v>
      </c>
      <c r="T1844" s="45">
        <f t="shared" si="1256"/>
        <v>0</v>
      </c>
      <c r="U1844" s="45">
        <f t="shared" si="1256"/>
        <v>0</v>
      </c>
      <c r="V1844" s="45">
        <f t="shared" si="1256"/>
        <v>0</v>
      </c>
      <c r="W1844" s="45">
        <f t="shared" si="1256"/>
        <v>0</v>
      </c>
      <c r="X1844" s="45">
        <f t="shared" si="1256"/>
        <v>0</v>
      </c>
      <c r="Y1844" s="45">
        <f t="shared" si="1256"/>
        <v>0</v>
      </c>
      <c r="Z1844" s="45">
        <f t="shared" si="1256"/>
        <v>0</v>
      </c>
      <c r="AA1844" s="45">
        <f t="shared" si="1256"/>
        <v>0</v>
      </c>
      <c r="AB1844" s="45">
        <f t="shared" si="1256"/>
        <v>0</v>
      </c>
      <c r="AC1844" s="45">
        <f t="shared" si="1256"/>
        <v>0</v>
      </c>
      <c r="AD1844" s="45">
        <f t="shared" si="1256"/>
        <v>0</v>
      </c>
      <c r="AE1844" s="45">
        <f t="shared" si="1256"/>
        <v>0</v>
      </c>
      <c r="AF1844" s="45">
        <f t="shared" si="1256"/>
        <v>0</v>
      </c>
      <c r="AG1844" s="45">
        <f t="shared" si="1256"/>
        <v>0</v>
      </c>
      <c r="AH1844" s="45">
        <f t="shared" si="1256"/>
        <v>0</v>
      </c>
      <c r="AI1844" s="45">
        <f t="shared" si="1256"/>
        <v>0</v>
      </c>
      <c r="AJ1844" s="45">
        <f t="shared" si="1256"/>
        <v>0</v>
      </c>
      <c r="AK1844" s="45">
        <f t="shared" si="1256"/>
        <v>0</v>
      </c>
      <c r="AL1844" s="45">
        <f t="shared" si="1256"/>
        <v>0</v>
      </c>
      <c r="AM1844" s="45">
        <f t="shared" si="1256"/>
        <v>0</v>
      </c>
      <c r="AN1844" s="45">
        <f t="shared" si="1256"/>
        <v>0</v>
      </c>
      <c r="AO1844" s="45">
        <f t="shared" si="1256"/>
        <v>0</v>
      </c>
      <c r="AP1844" s="45">
        <f t="shared" si="1256"/>
        <v>0</v>
      </c>
      <c r="AQ1844" s="45">
        <f t="shared" si="1256"/>
        <v>0</v>
      </c>
      <c r="AR1844" s="45">
        <f t="shared" si="1256"/>
        <v>0</v>
      </c>
      <c r="AS1844" s="45">
        <f t="shared" si="1256"/>
        <v>0</v>
      </c>
      <c r="AT1844" s="45">
        <f t="shared" si="1256"/>
        <v>0</v>
      </c>
      <c r="AU1844" s="45">
        <f t="shared" si="1256"/>
        <v>0</v>
      </c>
      <c r="AV1844" s="45">
        <f t="shared" si="1256"/>
        <v>0</v>
      </c>
      <c r="AW1844" s="45">
        <f t="shared" si="1256"/>
        <v>0</v>
      </c>
      <c r="AX1844" s="45">
        <f t="shared" si="1256"/>
        <v>0</v>
      </c>
      <c r="AY1844" s="45">
        <f t="shared" si="1256"/>
        <v>0</v>
      </c>
      <c r="AZ1844" s="45">
        <f t="shared" si="1256"/>
        <v>0</v>
      </c>
      <c r="BA1844" s="45">
        <f t="shared" si="1256"/>
        <v>0</v>
      </c>
      <c r="BB1844" s="45">
        <f t="shared" si="1256"/>
        <v>0</v>
      </c>
      <c r="BC1844" s="45">
        <f t="shared" si="1256"/>
        <v>0</v>
      </c>
      <c r="BD1844" s="45">
        <f t="shared" si="1256"/>
        <v>0</v>
      </c>
    </row>
    <row r="1845" spans="1:59" x14ac:dyDescent="0.2">
      <c r="A1845"/>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row>
    <row r="1846" spans="1:59" ht="16" x14ac:dyDescent="0.2">
      <c r="A1846"/>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s="1"/>
    </row>
    <row r="1847" spans="1:59" ht="16" x14ac:dyDescent="0.2">
      <c r="A1847" s="1"/>
      <c r="B1847" s="67">
        <v>62</v>
      </c>
      <c r="C1847" s="68" t="str">
        <f>H1849</f>
        <v>SCI HSR 1</v>
      </c>
      <c r="D1847" s="69" t="s">
        <v>117</v>
      </c>
      <c r="E1847" s="69"/>
      <c r="F1847" s="69"/>
      <c r="G1847" s="69"/>
      <c r="H1847" s="69"/>
      <c r="I1847" s="69"/>
      <c r="J1847" s="69"/>
      <c r="K1847" s="68"/>
      <c r="L1847" s="68"/>
      <c r="M1847" s="68"/>
      <c r="N1847" s="68"/>
      <c r="O1847" s="82"/>
      <c r="P1847" s="82"/>
      <c r="Q1847" s="82"/>
      <c r="R1847" s="82"/>
      <c r="S1847" s="82"/>
      <c r="T1847" s="82"/>
      <c r="U1847" s="82"/>
      <c r="V1847" s="82"/>
      <c r="W1847" s="82"/>
      <c r="X1847" s="82"/>
      <c r="Y1847" s="82"/>
      <c r="Z1847" s="82"/>
      <c r="AA1847" s="82"/>
      <c r="AB1847" s="82"/>
      <c r="AC1847" s="82"/>
      <c r="AD1847" s="82"/>
      <c r="AE1847" s="82"/>
      <c r="AF1847" s="82"/>
      <c r="AG1847" s="82"/>
      <c r="AH1847" s="82"/>
      <c r="AI1847" s="82"/>
      <c r="AJ1847" s="82"/>
      <c r="AK1847" s="82"/>
      <c r="AL1847" s="82"/>
      <c r="AM1847" s="82"/>
      <c r="AN1847" s="82"/>
      <c r="AO1847" s="82"/>
      <c r="AP1847" s="82"/>
      <c r="AQ1847" s="82"/>
      <c r="AR1847" s="82"/>
      <c r="AS1847" s="82"/>
      <c r="AT1847" s="82"/>
      <c r="AU1847" s="82"/>
      <c r="AV1847" s="82"/>
      <c r="AW1847" s="82"/>
      <c r="AX1847" s="82"/>
      <c r="AY1847" s="82"/>
      <c r="AZ1847" s="82"/>
      <c r="BA1847" s="82"/>
      <c r="BB1847" s="82"/>
      <c r="BC1847" s="82"/>
      <c r="BD1847" s="82"/>
      <c r="BE1847" s="1"/>
      <c r="BF1847" s="1"/>
      <c r="BG1847" s="1"/>
    </row>
    <row r="1848" spans="1:59" ht="16" x14ac:dyDescent="0.2">
      <c r="A1848" s="35"/>
      <c r="B1848" s="11">
        <f>B1847</f>
        <v>62</v>
      </c>
      <c r="C1848" s="12" t="str">
        <f>C1847</f>
        <v>SCI HSR 1</v>
      </c>
      <c r="D1848" s="35"/>
      <c r="E1848" s="35"/>
      <c r="F1848" s="35"/>
      <c r="G1848" s="35"/>
      <c r="H1848" s="35"/>
      <c r="I1848" s="35"/>
      <c r="J1848" s="35"/>
      <c r="K1848" s="35"/>
      <c r="L1848" s="35"/>
      <c r="M1848" s="35"/>
      <c r="N1848" s="35"/>
      <c r="O1848" s="44"/>
      <c r="P1848" s="44"/>
      <c r="Q1848" s="44"/>
      <c r="R1848" s="44"/>
      <c r="S1848" s="44"/>
      <c r="T1848" s="44"/>
      <c r="U1848" s="44"/>
      <c r="V1848" s="44"/>
      <c r="W1848" s="44"/>
      <c r="X1848" s="44"/>
      <c r="Y1848" s="44"/>
      <c r="Z1848" s="44"/>
      <c r="AA1848" s="44"/>
      <c r="AB1848" s="44"/>
      <c r="AC1848" s="44"/>
      <c r="AD1848" s="44"/>
      <c r="AE1848" s="44"/>
      <c r="AF1848" s="44"/>
      <c r="AG1848" s="44"/>
      <c r="AH1848" s="44"/>
      <c r="AI1848" s="44"/>
      <c r="AJ1848" s="44"/>
      <c r="AK1848" s="44"/>
      <c r="AL1848" s="44"/>
      <c r="AM1848" s="44"/>
      <c r="AN1848" s="44"/>
      <c r="AO1848" s="44"/>
      <c r="AP1848" s="44"/>
      <c r="AQ1848" s="44"/>
      <c r="AR1848" s="44"/>
      <c r="AS1848" s="44"/>
      <c r="AT1848" s="44"/>
      <c r="AU1848" s="44"/>
      <c r="AV1848" s="44"/>
      <c r="AW1848" s="44"/>
      <c r="AX1848" s="44"/>
      <c r="AY1848" s="44"/>
      <c r="AZ1848" s="44"/>
      <c r="BA1848" s="44"/>
      <c r="BB1848" s="44"/>
      <c r="BC1848" s="44"/>
      <c r="BD1848" s="44"/>
      <c r="BE1848" s="35"/>
      <c r="BF1848" s="35"/>
      <c r="BG1848" s="35"/>
    </row>
    <row r="1849" spans="1:59" ht="16" x14ac:dyDescent="0.2">
      <c r="B1849" s="11">
        <f t="shared" ref="B1849:C1864" si="1257">B1848</f>
        <v>62</v>
      </c>
      <c r="C1849" s="12" t="str">
        <f t="shared" si="1257"/>
        <v>SCI HSR 1</v>
      </c>
      <c r="D1849" s="13" t="s">
        <v>2</v>
      </c>
      <c r="E1849" s="14" t="s">
        <v>47</v>
      </c>
      <c r="F1849" s="15"/>
      <c r="G1849" s="13" t="s">
        <v>229</v>
      </c>
      <c r="H1849" s="14" t="s">
        <v>99</v>
      </c>
      <c r="I1849" s="14"/>
      <c r="J1849" s="14"/>
      <c r="L1849" s="16" t="s">
        <v>230</v>
      </c>
      <c r="M1849" s="70"/>
      <c r="N1849" s="70"/>
      <c r="O1849" s="17">
        <f>($E1860&gt;0)*($E1854&lt;O$2)*(EDATE($E1854,$E1860)&gt;O$3)*((O$3-O$2+1)/O$4)
+($E1860&gt;0)*($E1854&lt;O$2)*(EDATE($E1854,$E1860)&gt;=O$2)*(EDATE($E1854,$E1860)&lt;=O$3)*((EDATE($E1854,$E1860)-O$2)/O$4)
+($E1860&gt;0)*($E1854&lt;O$2)*(EDATE($E1854,$E1860)&lt;O$2)*(0)
+($E1860&gt;0)*($E1854&gt;=O$2)*($E1854&lt;=O$3)*(EDATE($E1854,$E1860)&gt;=O$2)*(EDATE($E1854,$E1860)&lt;=O$3)*((EDATE($E1854,$E1860)-$E1854+1)/O$4)
+($E1860&gt;0)*($E1854&gt;=O$2)*($E1854&lt;=O$3)*(EDATE($E1854,$E1860)&gt;O$3)*((O$3-$E1854+1)/O$4)
+($E1860&gt;0)*($E1854&gt;O$3)*(0)</f>
        <v>0</v>
      </c>
      <c r="P1849" s="17">
        <f t="shared" ref="P1849:BD1849" si="1258">($E1860&gt;0)*($E1854&lt;P$2)*(EDATE($E1854,$E1860)&gt;P$3)*((P$3-P$2+1)/P$4)
+($E1860&gt;0)*($E1854&lt;P$2)*(EDATE($E1854,$E1860)&gt;=P$2)*(EDATE($E1854,$E1860)&lt;=P$3)*((EDATE($E1854,$E1860)-P$2)/P$4)
+($E1860&gt;0)*($E1854&lt;P$2)*(EDATE($E1854,$E1860)&lt;P$2)*(0)
+($E1860&gt;0)*($E1854&gt;=P$2)*($E1854&lt;=P$3)*(EDATE($E1854,$E1860)&gt;=P$2)*(EDATE($E1854,$E1860)&lt;=P$3)*((EDATE($E1854,$E1860)-$E1854+1)/P$4)
+($E1860&gt;0)*($E1854&gt;=P$2)*($E1854&lt;=P$3)*(EDATE($E1854,$E1860)&gt;P$3)*((P$3-$E1854+1)/P$4)
+($E1860&gt;0)*($E1854&gt;P$3)*(0)</f>
        <v>0</v>
      </c>
      <c r="Q1849" s="17">
        <f t="shared" si="1258"/>
        <v>0</v>
      </c>
      <c r="R1849" s="17">
        <f t="shared" si="1258"/>
        <v>0</v>
      </c>
      <c r="S1849" s="17">
        <f t="shared" si="1258"/>
        <v>0</v>
      </c>
      <c r="T1849" s="17">
        <f t="shared" si="1258"/>
        <v>0</v>
      </c>
      <c r="U1849" s="17">
        <f t="shared" si="1258"/>
        <v>0</v>
      </c>
      <c r="V1849" s="17">
        <f t="shared" si="1258"/>
        <v>0</v>
      </c>
      <c r="W1849" s="17">
        <f t="shared" si="1258"/>
        <v>0</v>
      </c>
      <c r="X1849" s="17">
        <f t="shared" si="1258"/>
        <v>0</v>
      </c>
      <c r="Y1849" s="17">
        <f t="shared" si="1258"/>
        <v>0</v>
      </c>
      <c r="Z1849" s="17">
        <f t="shared" si="1258"/>
        <v>0</v>
      </c>
      <c r="AA1849" s="17">
        <f t="shared" si="1258"/>
        <v>0</v>
      </c>
      <c r="AB1849" s="17">
        <f t="shared" si="1258"/>
        <v>0</v>
      </c>
      <c r="AC1849" s="17">
        <f t="shared" si="1258"/>
        <v>0</v>
      </c>
      <c r="AD1849" s="17">
        <f t="shared" si="1258"/>
        <v>0</v>
      </c>
      <c r="AE1849" s="17">
        <f t="shared" si="1258"/>
        <v>0</v>
      </c>
      <c r="AF1849" s="17">
        <f t="shared" si="1258"/>
        <v>0</v>
      </c>
      <c r="AG1849" s="17">
        <f t="shared" si="1258"/>
        <v>0</v>
      </c>
      <c r="AH1849" s="17">
        <f t="shared" si="1258"/>
        <v>0</v>
      </c>
      <c r="AI1849" s="17">
        <f t="shared" si="1258"/>
        <v>0</v>
      </c>
      <c r="AJ1849" s="17">
        <f t="shared" si="1258"/>
        <v>0</v>
      </c>
      <c r="AK1849" s="17">
        <f t="shared" si="1258"/>
        <v>0</v>
      </c>
      <c r="AL1849" s="17">
        <f t="shared" si="1258"/>
        <v>0</v>
      </c>
      <c r="AM1849" s="17">
        <f t="shared" si="1258"/>
        <v>0</v>
      </c>
      <c r="AN1849" s="17">
        <f t="shared" si="1258"/>
        <v>0</v>
      </c>
      <c r="AO1849" s="17">
        <f t="shared" si="1258"/>
        <v>0</v>
      </c>
      <c r="AP1849" s="17">
        <f t="shared" si="1258"/>
        <v>0</v>
      </c>
      <c r="AQ1849" s="17">
        <f t="shared" si="1258"/>
        <v>0</v>
      </c>
      <c r="AR1849" s="17">
        <f t="shared" si="1258"/>
        <v>0</v>
      </c>
      <c r="AS1849" s="17">
        <f t="shared" si="1258"/>
        <v>0</v>
      </c>
      <c r="AT1849" s="17">
        <f t="shared" si="1258"/>
        <v>0</v>
      </c>
      <c r="AU1849" s="17">
        <f t="shared" si="1258"/>
        <v>0</v>
      </c>
      <c r="AV1849" s="17">
        <f t="shared" si="1258"/>
        <v>0</v>
      </c>
      <c r="AW1849" s="17">
        <f t="shared" si="1258"/>
        <v>0</v>
      </c>
      <c r="AX1849" s="17">
        <f t="shared" si="1258"/>
        <v>0</v>
      </c>
      <c r="AY1849" s="17">
        <f t="shared" si="1258"/>
        <v>0</v>
      </c>
      <c r="AZ1849" s="17">
        <f t="shared" si="1258"/>
        <v>0</v>
      </c>
      <c r="BA1849" s="17">
        <f t="shared" si="1258"/>
        <v>0</v>
      </c>
      <c r="BB1849" s="17">
        <f t="shared" si="1258"/>
        <v>0</v>
      </c>
      <c r="BC1849" s="17">
        <f t="shared" si="1258"/>
        <v>0</v>
      </c>
      <c r="BD1849" s="17">
        <f t="shared" si="1258"/>
        <v>0</v>
      </c>
    </row>
    <row r="1850" spans="1:59" ht="16" x14ac:dyDescent="0.2">
      <c r="B1850" s="11">
        <f t="shared" si="1257"/>
        <v>62</v>
      </c>
      <c r="C1850" s="12" t="str">
        <f t="shared" si="1257"/>
        <v>SCI HSR 1</v>
      </c>
      <c r="D1850" s="13" t="s">
        <v>7</v>
      </c>
      <c r="E1850" s="18">
        <v>86</v>
      </c>
      <c r="F1850" s="15"/>
      <c r="G1850" s="13" t="s">
        <v>0</v>
      </c>
      <c r="H1850" s="19">
        <v>55.8</v>
      </c>
      <c r="I1850" s="13" t="s">
        <v>20</v>
      </c>
      <c r="J1850" s="19">
        <v>62.9</v>
      </c>
      <c r="L1850" s="20" t="s">
        <v>231</v>
      </c>
      <c r="M1850" s="72"/>
      <c r="N1850" s="72"/>
      <c r="O1850" s="21">
        <f>($H1855&gt;0)*($J1855&lt;O$2)*0
+($H1855&gt;0)*($J1855&gt;=O$2)*($J1855&lt;=O$3)*(($J1855-O$2+1)/O$4)
+($H1855&gt;0)*($J1855&gt;O$3)*($I1855&gt;O$3)*0
+($H1855&gt;0)*($J1855&gt;O$3)*($I1855&lt;=O$3)*($I1855&gt;=O$2)*((O$3-$I1855+1)/O$4)
+($H1855&gt;0)*($J1855&gt;O$3)*($I1855&lt;O$2)*1
+($H1855&gt;0)*($I1855&gt;O$3)*0
+($H1856&gt;0)*($J$2350&lt;O$2)*0
+($H1856&gt;0)*($J1856&gt;=O$2)*($J1856&lt;=O$3)*(($J1856-O$2+1)/O$4)
+($H1856&gt;0)*($J1856&gt;O$3)*($I1856&gt;O$3)*0
+($H1856&gt;0)*($J1856&gt;O$3)*($I1856&lt;=O$3)*($I1856&gt;=O$2)*((O$3-$I1856+1)/O$4)
+($H1856&gt;0)*($J1856&gt;O$3)*($I1856&lt;O$2)*1
+($H1856&gt;0)*($I1856&gt;O$3)*0
+($H1857&gt;0)*($J1857&lt;O$2)*0
+($H1857&gt;0)*($J1857&gt;=O$2)*($J1857&lt;=O$3)*(($J1857-O$2+1)/O$4)
+($H1857&gt;0)*($J1857&gt;O$3)*($I1857&gt;O$3)*0
+($H1857&gt;0)*($J1857&gt;O$3)*($I1857&lt;=O$3)*($I1857&gt;=O$2)*((O$3-$I1857+1)/O$4)
+($H1857&gt;0)*($J1857&gt;O$3)*($I1857&lt;O$2)*1
+($H1857&gt;0)*($I1857&gt;O$3)*0</f>
        <v>0</v>
      </c>
      <c r="P1850" s="21">
        <f t="shared" ref="P1850:BD1850" si="1259">($H1855&gt;0)*($J1855&lt;P$2)*0
+($H1855&gt;0)*($J1855&gt;=P$2)*($J1855&lt;=P$3)*(($J1855-P$2+1)/P$4)
+($H1855&gt;0)*($J1855&gt;P$3)*($I1855&gt;P$3)*0
+($H1855&gt;0)*($J1855&gt;P$3)*($I1855&lt;=P$3)*($I1855&gt;=P$2)*((P$3-$I1855+1)/P$4)
+($H1855&gt;0)*($J1855&gt;P$3)*($I1855&lt;P$2)*1
+($H1855&gt;0)*($I1855&gt;P$3)*0
+($H1856&gt;0)*($J$2350&lt;P$2)*0
+($H1856&gt;0)*($J1856&gt;=P$2)*($J1856&lt;=P$3)*(($J1856-P$2+1)/P$4)
+($H1856&gt;0)*($J1856&gt;P$3)*($I1856&gt;P$3)*0
+($H1856&gt;0)*($J1856&gt;P$3)*($I1856&lt;=P$3)*($I1856&gt;=P$2)*((P$3-$I1856+1)/P$4)
+($H1856&gt;0)*($J1856&gt;P$3)*($I1856&lt;P$2)*1
+($H1856&gt;0)*($I1856&gt;P$3)*0
+($H1857&gt;0)*($J1857&lt;P$2)*0
+($H1857&gt;0)*($J1857&gt;=P$2)*($J1857&lt;=P$3)*(($J1857-P$2+1)/P$4)
+($H1857&gt;0)*($J1857&gt;P$3)*($I1857&gt;P$3)*0
+($H1857&gt;0)*($J1857&gt;P$3)*($I1857&lt;=P$3)*($I1857&gt;=P$2)*((P$3-$I1857+1)/P$4)
+($H1857&gt;0)*($J1857&gt;P$3)*($I1857&lt;P$2)*1
+($H1857&gt;0)*($I1857&gt;P$3)*0</f>
        <v>0</v>
      </c>
      <c r="Q1850" s="21">
        <f t="shared" si="1259"/>
        <v>0</v>
      </c>
      <c r="R1850" s="21">
        <f t="shared" si="1259"/>
        <v>0</v>
      </c>
      <c r="S1850" s="21">
        <f t="shared" si="1259"/>
        <v>0</v>
      </c>
      <c r="T1850" s="21">
        <f t="shared" si="1259"/>
        <v>0</v>
      </c>
      <c r="U1850" s="21">
        <f t="shared" si="1259"/>
        <v>0</v>
      </c>
      <c r="V1850" s="21">
        <f t="shared" si="1259"/>
        <v>0</v>
      </c>
      <c r="W1850" s="21">
        <f t="shared" si="1259"/>
        <v>0</v>
      </c>
      <c r="X1850" s="21">
        <f t="shared" si="1259"/>
        <v>0</v>
      </c>
      <c r="Y1850" s="21">
        <f t="shared" si="1259"/>
        <v>0</v>
      </c>
      <c r="Z1850" s="21">
        <f t="shared" si="1259"/>
        <v>0</v>
      </c>
      <c r="AA1850" s="21">
        <f t="shared" si="1259"/>
        <v>0</v>
      </c>
      <c r="AB1850" s="21">
        <f t="shared" si="1259"/>
        <v>0</v>
      </c>
      <c r="AC1850" s="21">
        <f t="shared" si="1259"/>
        <v>0</v>
      </c>
      <c r="AD1850" s="21">
        <f t="shared" si="1259"/>
        <v>0</v>
      </c>
      <c r="AE1850" s="21">
        <f t="shared" si="1259"/>
        <v>0</v>
      </c>
      <c r="AF1850" s="21">
        <f t="shared" si="1259"/>
        <v>0</v>
      </c>
      <c r="AG1850" s="21">
        <f t="shared" si="1259"/>
        <v>0</v>
      </c>
      <c r="AH1850" s="21">
        <f t="shared" si="1259"/>
        <v>0</v>
      </c>
      <c r="AI1850" s="21">
        <f t="shared" si="1259"/>
        <v>0</v>
      </c>
      <c r="AJ1850" s="21">
        <f t="shared" si="1259"/>
        <v>0</v>
      </c>
      <c r="AK1850" s="21">
        <f t="shared" si="1259"/>
        <v>0</v>
      </c>
      <c r="AL1850" s="21">
        <f t="shared" si="1259"/>
        <v>0</v>
      </c>
      <c r="AM1850" s="21">
        <f t="shared" si="1259"/>
        <v>0</v>
      </c>
      <c r="AN1850" s="21">
        <f t="shared" si="1259"/>
        <v>0</v>
      </c>
      <c r="AO1850" s="21">
        <f t="shared" si="1259"/>
        <v>0</v>
      </c>
      <c r="AP1850" s="21">
        <f t="shared" si="1259"/>
        <v>0</v>
      </c>
      <c r="AQ1850" s="21">
        <f t="shared" si="1259"/>
        <v>0</v>
      </c>
      <c r="AR1850" s="21">
        <f t="shared" si="1259"/>
        <v>0</v>
      </c>
      <c r="AS1850" s="21">
        <f t="shared" si="1259"/>
        <v>0</v>
      </c>
      <c r="AT1850" s="21">
        <f t="shared" si="1259"/>
        <v>0</v>
      </c>
      <c r="AU1850" s="21">
        <f t="shared" si="1259"/>
        <v>0</v>
      </c>
      <c r="AV1850" s="21">
        <f t="shared" si="1259"/>
        <v>0</v>
      </c>
      <c r="AW1850" s="21">
        <f t="shared" si="1259"/>
        <v>0</v>
      </c>
      <c r="AX1850" s="21">
        <f t="shared" si="1259"/>
        <v>0</v>
      </c>
      <c r="AY1850" s="21">
        <f t="shared" si="1259"/>
        <v>0</v>
      </c>
      <c r="AZ1850" s="21">
        <f t="shared" si="1259"/>
        <v>0</v>
      </c>
      <c r="BA1850" s="21">
        <f t="shared" si="1259"/>
        <v>0</v>
      </c>
      <c r="BB1850" s="21">
        <f t="shared" si="1259"/>
        <v>0</v>
      </c>
      <c r="BC1850" s="21">
        <f t="shared" si="1259"/>
        <v>0</v>
      </c>
      <c r="BD1850" s="21">
        <f t="shared" si="1259"/>
        <v>0</v>
      </c>
    </row>
    <row r="1851" spans="1:59" ht="16" x14ac:dyDescent="0.2">
      <c r="B1851" s="11">
        <f t="shared" si="1257"/>
        <v>62</v>
      </c>
      <c r="C1851" s="12" t="str">
        <f t="shared" si="1257"/>
        <v>SCI HSR 1</v>
      </c>
      <c r="D1851" s="13" t="s">
        <v>21</v>
      </c>
      <c r="E1851" s="22">
        <v>0</v>
      </c>
      <c r="F1851" s="15"/>
      <c r="G1851" s="13" t="s">
        <v>22</v>
      </c>
      <c r="H1851" s="22">
        <v>0</v>
      </c>
      <c r="I1851" s="13" t="s">
        <v>23</v>
      </c>
      <c r="J1851" s="22">
        <v>0</v>
      </c>
      <c r="K1851" s="23"/>
      <c r="L1851" s="20" t="s">
        <v>232</v>
      </c>
      <c r="M1851" s="72"/>
      <c r="N1851" s="72"/>
      <c r="O1851" s="21">
        <f>($E1854&lt;=O$3)*($E1854&gt;O$2)*((O$3-$E1854+1)/O$4)
+($E1854&lt;=O$2)*((O$3-O$2+1)/O$4)
+($E1854&gt;O$3)*(0)
-($E1862&lt;=O$3)*($E1862&lt;&gt;0)*($E1862&gt;O$2)*((O$3-$E1862)/O$4)
-($E1862&lt;=O$2)*((O$3-O$2+1)/O$4)
-($E1862&gt;O$3)*(0)</f>
        <v>1</v>
      </c>
      <c r="P1851" s="21">
        <f t="shared" ref="P1851:BD1851" si="1260">($E1854&lt;=P$3)*($E1854&gt;P$2)*((P$3-$E1854+1)/P$4)
+($E1854&lt;=P$2)*((P$3-P$2+1)/P$4)
+($E1854&gt;P$3)*(0)
-($E1862&lt;=P$3)*($E1862&lt;&gt;0)*($E1862&gt;P$2)*((P$3-$E1862)/P$4)
-($E1862&lt;=P$2)*((P$3-P$2+1)/P$4)
-($E1862&gt;P$3)*(0)</f>
        <v>1</v>
      </c>
      <c r="Q1851" s="21">
        <f t="shared" si="1260"/>
        <v>1</v>
      </c>
      <c r="R1851" s="21">
        <f t="shared" si="1260"/>
        <v>1</v>
      </c>
      <c r="S1851" s="21">
        <f t="shared" si="1260"/>
        <v>1</v>
      </c>
      <c r="T1851" s="21">
        <f t="shared" si="1260"/>
        <v>1</v>
      </c>
      <c r="U1851" s="21">
        <f t="shared" si="1260"/>
        <v>1</v>
      </c>
      <c r="V1851" s="21">
        <f t="shared" si="1260"/>
        <v>1</v>
      </c>
      <c r="W1851" s="21">
        <f t="shared" si="1260"/>
        <v>1</v>
      </c>
      <c r="X1851" s="21">
        <f t="shared" si="1260"/>
        <v>1</v>
      </c>
      <c r="Y1851" s="21">
        <f t="shared" si="1260"/>
        <v>1</v>
      </c>
      <c r="Z1851" s="21">
        <f t="shared" si="1260"/>
        <v>1</v>
      </c>
      <c r="AA1851" s="21">
        <f t="shared" si="1260"/>
        <v>1</v>
      </c>
      <c r="AB1851" s="21">
        <f t="shared" si="1260"/>
        <v>1</v>
      </c>
      <c r="AC1851" s="21">
        <f t="shared" si="1260"/>
        <v>1</v>
      </c>
      <c r="AD1851" s="21">
        <f t="shared" si="1260"/>
        <v>1</v>
      </c>
      <c r="AE1851" s="21">
        <f t="shared" si="1260"/>
        <v>1</v>
      </c>
      <c r="AF1851" s="21">
        <f t="shared" si="1260"/>
        <v>1</v>
      </c>
      <c r="AG1851" s="21">
        <f t="shared" si="1260"/>
        <v>1</v>
      </c>
      <c r="AH1851" s="21">
        <f t="shared" si="1260"/>
        <v>1</v>
      </c>
      <c r="AI1851" s="21">
        <f t="shared" si="1260"/>
        <v>1</v>
      </c>
      <c r="AJ1851" s="21">
        <f t="shared" si="1260"/>
        <v>0.25</v>
      </c>
      <c r="AK1851" s="21">
        <f t="shared" si="1260"/>
        <v>0</v>
      </c>
      <c r="AL1851" s="21">
        <f t="shared" si="1260"/>
        <v>0</v>
      </c>
      <c r="AM1851" s="21">
        <f t="shared" si="1260"/>
        <v>0</v>
      </c>
      <c r="AN1851" s="21">
        <f t="shared" si="1260"/>
        <v>0</v>
      </c>
      <c r="AO1851" s="21">
        <f t="shared" si="1260"/>
        <v>0</v>
      </c>
      <c r="AP1851" s="21">
        <f t="shared" si="1260"/>
        <v>0</v>
      </c>
      <c r="AQ1851" s="21">
        <f t="shared" si="1260"/>
        <v>0</v>
      </c>
      <c r="AR1851" s="21">
        <f t="shared" si="1260"/>
        <v>0</v>
      </c>
      <c r="AS1851" s="21">
        <f t="shared" si="1260"/>
        <v>0</v>
      </c>
      <c r="AT1851" s="21">
        <f t="shared" si="1260"/>
        <v>0</v>
      </c>
      <c r="AU1851" s="21">
        <f t="shared" si="1260"/>
        <v>0</v>
      </c>
      <c r="AV1851" s="21">
        <f t="shared" si="1260"/>
        <v>0</v>
      </c>
      <c r="AW1851" s="21">
        <f t="shared" si="1260"/>
        <v>0</v>
      </c>
      <c r="AX1851" s="21">
        <f t="shared" si="1260"/>
        <v>0</v>
      </c>
      <c r="AY1851" s="21">
        <f t="shared" si="1260"/>
        <v>0</v>
      </c>
      <c r="AZ1851" s="21">
        <f t="shared" si="1260"/>
        <v>0</v>
      </c>
      <c r="BA1851" s="21">
        <f t="shared" si="1260"/>
        <v>0</v>
      </c>
      <c r="BB1851" s="21">
        <f t="shared" si="1260"/>
        <v>0</v>
      </c>
      <c r="BC1851" s="21">
        <f t="shared" si="1260"/>
        <v>0</v>
      </c>
      <c r="BD1851" s="21">
        <f t="shared" si="1260"/>
        <v>0</v>
      </c>
    </row>
    <row r="1852" spans="1:59" ht="16" x14ac:dyDescent="0.2">
      <c r="B1852" s="11">
        <f t="shared" si="1257"/>
        <v>62</v>
      </c>
      <c r="C1852" s="12" t="str">
        <f t="shared" si="1257"/>
        <v>SCI HSR 1</v>
      </c>
      <c r="D1852" s="13" t="s">
        <v>1</v>
      </c>
      <c r="E1852" s="22">
        <v>167400</v>
      </c>
      <c r="F1852" s="15"/>
      <c r="G1852" s="15"/>
      <c r="H1852" s="15"/>
      <c r="I1852" s="15"/>
      <c r="J1852" s="15"/>
      <c r="L1852" s="20" t="s">
        <v>233</v>
      </c>
      <c r="M1852" s="72"/>
      <c r="N1852" s="72"/>
      <c r="O1852" s="21">
        <f>($E1865&gt;O$3)*($E1862&lt;O$2)*((O$3-O$2+1)/O$4)
+($E1865&gt;O$3)*($E1862&gt;=O$2)*($E1862&lt;=O$3)*((O$3-$E1862)/O$4)
+($E1865&gt;O$3)*($E1862&gt;O$3)*(0)
+($E1865&lt;=O$3)*($E1865&gt;=O$2)*($E1862&lt;O$2)*(($E1865-O$2)/O$4)
+($E1865&lt;=O$3)*($E1865&gt;=O$2)*($E1862&lt;=O$3)*($E1862&gt;=O$2)*(($E1865-$E1862)/O$4)
+($E1865&lt;O$2)*(0)</f>
        <v>0</v>
      </c>
      <c r="P1852" s="21">
        <f t="shared" ref="P1852:BD1852" si="1261">($E1865&gt;P$3)*($E1862&lt;P$2)*((P$3-P$2+1)/P$4)
+($E1865&gt;P$3)*($E1862&gt;=P$2)*($E1862&lt;=P$3)*((P$3-$E1862)/P$4)
+($E1865&gt;P$3)*($E1862&gt;P$3)*(0)
+($E1865&lt;=P$3)*($E1865&gt;=P$2)*($E1862&lt;P$2)*(($E1865-P$2)/P$4)
+($E1865&lt;=P$3)*($E1865&gt;=P$2)*($E1862&lt;=P$3)*($E1862&gt;=P$2)*(($E1865-$E1862)/P$4)
+($E1865&lt;P$2)*(0)</f>
        <v>0</v>
      </c>
      <c r="Q1852" s="21">
        <f t="shared" si="1261"/>
        <v>0</v>
      </c>
      <c r="R1852" s="21">
        <f t="shared" si="1261"/>
        <v>0</v>
      </c>
      <c r="S1852" s="21">
        <f t="shared" si="1261"/>
        <v>0</v>
      </c>
      <c r="T1852" s="21">
        <f t="shared" si="1261"/>
        <v>0</v>
      </c>
      <c r="U1852" s="21">
        <f t="shared" si="1261"/>
        <v>0</v>
      </c>
      <c r="V1852" s="21">
        <f t="shared" si="1261"/>
        <v>0</v>
      </c>
      <c r="W1852" s="21">
        <f t="shared" si="1261"/>
        <v>0</v>
      </c>
      <c r="X1852" s="21">
        <f t="shared" si="1261"/>
        <v>0</v>
      </c>
      <c r="Y1852" s="21">
        <f t="shared" si="1261"/>
        <v>0</v>
      </c>
      <c r="Z1852" s="21">
        <f t="shared" si="1261"/>
        <v>0</v>
      </c>
      <c r="AA1852" s="21">
        <f t="shared" si="1261"/>
        <v>0</v>
      </c>
      <c r="AB1852" s="21">
        <f t="shared" si="1261"/>
        <v>0</v>
      </c>
      <c r="AC1852" s="21">
        <f t="shared" si="1261"/>
        <v>0</v>
      </c>
      <c r="AD1852" s="21">
        <f t="shared" si="1261"/>
        <v>0</v>
      </c>
      <c r="AE1852" s="21">
        <f t="shared" si="1261"/>
        <v>0</v>
      </c>
      <c r="AF1852" s="21">
        <f t="shared" si="1261"/>
        <v>0</v>
      </c>
      <c r="AG1852" s="21">
        <f t="shared" si="1261"/>
        <v>0</v>
      </c>
      <c r="AH1852" s="21">
        <f t="shared" si="1261"/>
        <v>0</v>
      </c>
      <c r="AI1852" s="21">
        <f t="shared" si="1261"/>
        <v>0</v>
      </c>
      <c r="AJ1852" s="21">
        <f t="shared" si="1261"/>
        <v>0</v>
      </c>
      <c r="AK1852" s="21">
        <f t="shared" si="1261"/>
        <v>0</v>
      </c>
      <c r="AL1852" s="21">
        <f t="shared" si="1261"/>
        <v>0</v>
      </c>
      <c r="AM1852" s="21">
        <f t="shared" si="1261"/>
        <v>0</v>
      </c>
      <c r="AN1852" s="21">
        <f t="shared" si="1261"/>
        <v>0</v>
      </c>
      <c r="AO1852" s="21">
        <f t="shared" si="1261"/>
        <v>0</v>
      </c>
      <c r="AP1852" s="21">
        <f t="shared" si="1261"/>
        <v>0</v>
      </c>
      <c r="AQ1852" s="21">
        <f t="shared" si="1261"/>
        <v>0</v>
      </c>
      <c r="AR1852" s="21">
        <f t="shared" si="1261"/>
        <v>0</v>
      </c>
      <c r="AS1852" s="21">
        <f t="shared" si="1261"/>
        <v>0</v>
      </c>
      <c r="AT1852" s="21">
        <f t="shared" si="1261"/>
        <v>0</v>
      </c>
      <c r="AU1852" s="21">
        <f t="shared" si="1261"/>
        <v>0</v>
      </c>
      <c r="AV1852" s="21">
        <f t="shared" si="1261"/>
        <v>0</v>
      </c>
      <c r="AW1852" s="21">
        <f t="shared" si="1261"/>
        <v>0</v>
      </c>
      <c r="AX1852" s="21">
        <f t="shared" si="1261"/>
        <v>0</v>
      </c>
      <c r="AY1852" s="21">
        <f t="shared" si="1261"/>
        <v>0</v>
      </c>
      <c r="AZ1852" s="21">
        <f t="shared" si="1261"/>
        <v>0</v>
      </c>
      <c r="BA1852" s="21">
        <f t="shared" si="1261"/>
        <v>0</v>
      </c>
      <c r="BB1852" s="21">
        <f t="shared" si="1261"/>
        <v>0</v>
      </c>
      <c r="BC1852" s="21">
        <f t="shared" si="1261"/>
        <v>0</v>
      </c>
      <c r="BD1852" s="21">
        <f t="shared" si="1261"/>
        <v>0</v>
      </c>
    </row>
    <row r="1853" spans="1:59" ht="16" x14ac:dyDescent="0.2">
      <c r="B1853" s="11">
        <f t="shared" si="1257"/>
        <v>62</v>
      </c>
      <c r="C1853" s="12" t="str">
        <f t="shared" si="1257"/>
        <v>SCI HSR 1</v>
      </c>
      <c r="K1853" s="24"/>
      <c r="L1853" s="20" t="s">
        <v>234</v>
      </c>
      <c r="M1853" s="72"/>
      <c r="N1853" s="72"/>
      <c r="O1853" s="21">
        <f>($E1868&gt;0)*($E1865&lt;O$2)*(EDATE($E1865,$E1868)&gt;O$3)*((O$3-O$2+1)/O$4)
+($E1868&gt;0)*($E1865&lt;O$2)*(EDATE($E1865,$E1868)&gt;=O$2)*(EDATE($E1865,$E1868)&lt;=O$3)*((EDATE($E1865,$E1868)-O$2)/O$4)
+($E1868&gt;0)*($E1865&lt;O$2)*(EDATE($E1865,$E1868)&lt;O$2)*(0)
+($E1868&gt;0)*($E1865&gt;=O$2)*($E1865&lt;=O$3)*(EDATE($E1865,$E1868)&gt;=O$2)*(EDATE($E1865,$E1868)&lt;=O$3)*((EDATE($E1865,$E1868)-$E1865+1)/O$4)
+($E1868&gt;0)*($E1865&gt;=O$2)*($E1865&lt;=O$3)*(EDATE($E1865,$E1868)&gt;O$3)*((O$3-$E1865+1)/O$4)
+($E1868&gt;0)*($E1865&gt;O$3)*(0)</f>
        <v>0</v>
      </c>
      <c r="P1853" s="21">
        <f t="shared" ref="P1853:BD1853" si="1262">($E1868&gt;0)*($E1865&lt;P$2)*(EDATE($E1865,$E1868)&gt;P$3)*((P$3-P$2+1)/P$4)
+($E1868&gt;0)*($E1865&lt;P$2)*(EDATE($E1865,$E1868)&gt;=P$2)*(EDATE($E1865,$E1868)&lt;=P$3)*((EDATE($E1865,$E1868)-P$2)/P$4)
+($E1868&gt;0)*($E1865&lt;P$2)*(EDATE($E1865,$E1868)&lt;P$2)*(0)
+($E1868&gt;0)*($E1865&gt;=P$2)*($E1865&lt;=P$3)*(EDATE($E1865,$E1868)&gt;=P$2)*(EDATE($E1865,$E1868)&lt;=P$3)*((EDATE($E1865,$E1868)-$E1865+1)/P$4)
+($E1868&gt;0)*($E1865&gt;=P$2)*($E1865&lt;=P$3)*(EDATE($E1865,$E1868)&gt;P$3)*((P$3-$E1865+1)/P$4)
+($E1868&gt;0)*($E1865&gt;P$3)*(0)</f>
        <v>0</v>
      </c>
      <c r="Q1853" s="21">
        <f t="shared" si="1262"/>
        <v>0</v>
      </c>
      <c r="R1853" s="21">
        <f t="shared" si="1262"/>
        <v>0</v>
      </c>
      <c r="S1853" s="21">
        <f t="shared" si="1262"/>
        <v>0</v>
      </c>
      <c r="T1853" s="21">
        <f t="shared" si="1262"/>
        <v>0</v>
      </c>
      <c r="U1853" s="21">
        <f t="shared" si="1262"/>
        <v>0</v>
      </c>
      <c r="V1853" s="21">
        <f t="shared" si="1262"/>
        <v>0</v>
      </c>
      <c r="W1853" s="21">
        <f t="shared" si="1262"/>
        <v>0</v>
      </c>
      <c r="X1853" s="21">
        <f t="shared" si="1262"/>
        <v>0</v>
      </c>
      <c r="Y1853" s="21">
        <f t="shared" si="1262"/>
        <v>0</v>
      </c>
      <c r="Z1853" s="21">
        <f t="shared" si="1262"/>
        <v>0</v>
      </c>
      <c r="AA1853" s="21">
        <f t="shared" si="1262"/>
        <v>0</v>
      </c>
      <c r="AB1853" s="21">
        <f t="shared" si="1262"/>
        <v>0</v>
      </c>
      <c r="AC1853" s="21">
        <f t="shared" si="1262"/>
        <v>0</v>
      </c>
      <c r="AD1853" s="21">
        <f t="shared" si="1262"/>
        <v>0</v>
      </c>
      <c r="AE1853" s="21">
        <f t="shared" si="1262"/>
        <v>0</v>
      </c>
      <c r="AF1853" s="21">
        <f t="shared" si="1262"/>
        <v>0</v>
      </c>
      <c r="AG1853" s="21">
        <f t="shared" si="1262"/>
        <v>0</v>
      </c>
      <c r="AH1853" s="21">
        <f t="shared" si="1262"/>
        <v>0</v>
      </c>
      <c r="AI1853" s="21">
        <f t="shared" si="1262"/>
        <v>0</v>
      </c>
      <c r="AJ1853" s="21">
        <f t="shared" si="1262"/>
        <v>0</v>
      </c>
      <c r="AK1853" s="21">
        <f t="shared" si="1262"/>
        <v>0</v>
      </c>
      <c r="AL1853" s="21">
        <f t="shared" si="1262"/>
        <v>0</v>
      </c>
      <c r="AM1853" s="21">
        <f t="shared" si="1262"/>
        <v>0</v>
      </c>
      <c r="AN1853" s="21">
        <f t="shared" si="1262"/>
        <v>0</v>
      </c>
      <c r="AO1853" s="21">
        <f t="shared" si="1262"/>
        <v>0</v>
      </c>
      <c r="AP1853" s="21">
        <f t="shared" si="1262"/>
        <v>0</v>
      </c>
      <c r="AQ1853" s="21">
        <f t="shared" si="1262"/>
        <v>0</v>
      </c>
      <c r="AR1853" s="21">
        <f t="shared" si="1262"/>
        <v>0</v>
      </c>
      <c r="AS1853" s="21">
        <f t="shared" si="1262"/>
        <v>0</v>
      </c>
      <c r="AT1853" s="21">
        <f t="shared" si="1262"/>
        <v>0</v>
      </c>
      <c r="AU1853" s="21">
        <f t="shared" si="1262"/>
        <v>0</v>
      </c>
      <c r="AV1853" s="21">
        <f t="shared" si="1262"/>
        <v>0</v>
      </c>
      <c r="AW1853" s="21">
        <f t="shared" si="1262"/>
        <v>0</v>
      </c>
      <c r="AX1853" s="21">
        <f t="shared" si="1262"/>
        <v>0</v>
      </c>
      <c r="AY1853" s="21">
        <f t="shared" si="1262"/>
        <v>0</v>
      </c>
      <c r="AZ1853" s="21">
        <f t="shared" si="1262"/>
        <v>0</v>
      </c>
      <c r="BA1853" s="21">
        <f t="shared" si="1262"/>
        <v>0</v>
      </c>
      <c r="BB1853" s="21">
        <f t="shared" si="1262"/>
        <v>0</v>
      </c>
      <c r="BC1853" s="21">
        <f t="shared" si="1262"/>
        <v>0</v>
      </c>
      <c r="BD1853" s="21">
        <f t="shared" si="1262"/>
        <v>0</v>
      </c>
    </row>
    <row r="1854" spans="1:59" ht="16" x14ac:dyDescent="0.2">
      <c r="B1854" s="11">
        <f t="shared" si="1257"/>
        <v>62</v>
      </c>
      <c r="C1854" s="12" t="str">
        <f t="shared" si="1257"/>
        <v>SCI HSR 1</v>
      </c>
      <c r="D1854" s="25" t="s">
        <v>235</v>
      </c>
      <c r="E1854" s="26">
        <v>43032</v>
      </c>
      <c r="F1854" s="15"/>
      <c r="G1854" s="25" t="s">
        <v>236</v>
      </c>
      <c r="H1854" s="25" t="s">
        <v>237</v>
      </c>
      <c r="I1854" s="25" t="s">
        <v>238</v>
      </c>
      <c r="J1854" s="25" t="s">
        <v>239</v>
      </c>
      <c r="K1854" s="24"/>
      <c r="L1854" s="27" t="s">
        <v>240</v>
      </c>
      <c r="M1854" s="83"/>
      <c r="N1854" s="83"/>
      <c r="O1854" s="28">
        <f>($H1866&gt;0)*($J1866&lt;O$2)*0
+($H1866&gt;0)*($J1866&gt;=O$2)*($J1866&lt;=O$3)*(($J1866-O$2+1)/O$4)
+($H1866&gt;0)*($J1866&gt;O$3)*($I1866&gt;O$3)*0
+($H1866&gt;0)*($J1866&gt;O$3)*($I1866&lt;=O$3)*($I1866&gt;=O$2)*((O$3-$I1866+1)/O$4)
+($H1866&gt;0)*($J1866&gt;O$3)*($I1866&lt;O$2)*1
+($H1866&gt;0)*($I1866&gt;O$3)*0
+($H1867&gt;0)*($J1867&lt;O$2)*0
+($H1867&gt;0)*($J1867&gt;=O$2)*($J1867&lt;=O$3)*(($J1867-O$2+1)/O$4)
+($H1867&gt;0)*($J1867&gt;O$3)*($I1867&gt;O$3)*0
+($H1867&gt;0)*($J1867&gt;O$3)*($I1867&lt;=O$3)*($I1867&gt;=O$2)*((O$3-$I1867+1)/O$4)
+($H1867&gt;0)*($J1867&gt;O$3)*($I1867&lt;O$2)*1
+($H1867&gt;0)*($I1867&gt;O$3)*0
+($H1868&gt;0)*($J1868&lt;O$2)*0
+($H1868&gt;0)*($J1868&gt;=O$2)*($J1868&lt;=O$3)*(($J1868-O$2+1)/O$4)
+($H1868&gt;0)*($J1868&gt;O$3)*($I1868&gt;O$3)*0
+($H1868&gt;0)*($J1868&gt;O$3)*($I1868&lt;=O$3)*($I1868&gt;=O$2)*((O$3-$I1868+1)/O$4)
+($H1868&gt;0)*($J1868&gt;O$3)*($I1868&lt;O$2)*1
+($H1868&gt;0)*($I1868&gt;O$3)*0</f>
        <v>0</v>
      </c>
      <c r="P1854" s="28">
        <f t="shared" ref="P1854:BD1854" si="1263">($H1866&gt;0)*($J1866&lt;P$2)*0
+($H1866&gt;0)*($J1866&gt;=P$2)*($J1866&lt;=P$3)*(($J1866-P$2+1)/P$4)
+($H1866&gt;0)*($J1866&gt;P$3)*($I1866&gt;P$3)*0
+($H1866&gt;0)*($J1866&gt;P$3)*($I1866&lt;=P$3)*($I1866&gt;=P$2)*((P$3-$I1866+1)/P$4)
+($H1866&gt;0)*($J1866&gt;P$3)*($I1866&lt;P$2)*1
+($H1866&gt;0)*($I1866&gt;P$3)*0
+($H1867&gt;0)*($J1867&lt;P$2)*0
+($H1867&gt;0)*($J1867&gt;=P$2)*($J1867&lt;=P$3)*(($J1867-P$2+1)/P$4)
+($H1867&gt;0)*($J1867&gt;P$3)*($I1867&gt;P$3)*0
+($H1867&gt;0)*($J1867&gt;P$3)*($I1867&lt;=P$3)*($I1867&gt;=P$2)*((P$3-$I1867+1)/P$4)
+($H1867&gt;0)*($J1867&gt;P$3)*($I1867&lt;P$2)*1
+($H1867&gt;0)*($I1867&gt;P$3)*0
+($H1868&gt;0)*($J1868&lt;P$2)*0
+($H1868&gt;0)*($J1868&gt;=P$2)*($J1868&lt;=P$3)*(($J1868-P$2+1)/P$4)
+($H1868&gt;0)*($J1868&gt;P$3)*($I1868&gt;P$3)*0
+($H1868&gt;0)*($J1868&gt;P$3)*($I1868&lt;=P$3)*($I1868&gt;=P$2)*((P$3-$I1868+1)/P$4)
+($H1868&gt;0)*($J1868&gt;P$3)*($I1868&lt;P$2)*1
+($H1868&gt;0)*($I1868&gt;P$3)*0</f>
        <v>0</v>
      </c>
      <c r="Q1854" s="28">
        <f t="shared" si="1263"/>
        <v>0</v>
      </c>
      <c r="R1854" s="28">
        <f t="shared" si="1263"/>
        <v>0</v>
      </c>
      <c r="S1854" s="28">
        <f t="shared" si="1263"/>
        <v>0</v>
      </c>
      <c r="T1854" s="28">
        <f t="shared" si="1263"/>
        <v>0</v>
      </c>
      <c r="U1854" s="28">
        <f t="shared" si="1263"/>
        <v>0</v>
      </c>
      <c r="V1854" s="28">
        <f t="shared" si="1263"/>
        <v>0</v>
      </c>
      <c r="W1854" s="28">
        <f t="shared" si="1263"/>
        <v>0</v>
      </c>
      <c r="X1854" s="28">
        <f t="shared" si="1263"/>
        <v>0</v>
      </c>
      <c r="Y1854" s="28">
        <f t="shared" si="1263"/>
        <v>0</v>
      </c>
      <c r="Z1854" s="28">
        <f t="shared" si="1263"/>
        <v>0</v>
      </c>
      <c r="AA1854" s="28">
        <f t="shared" si="1263"/>
        <v>0</v>
      </c>
      <c r="AB1854" s="28">
        <f t="shared" si="1263"/>
        <v>0</v>
      </c>
      <c r="AC1854" s="28">
        <f t="shared" si="1263"/>
        <v>0</v>
      </c>
      <c r="AD1854" s="28">
        <f t="shared" si="1263"/>
        <v>0</v>
      </c>
      <c r="AE1854" s="28">
        <f t="shared" si="1263"/>
        <v>0</v>
      </c>
      <c r="AF1854" s="28">
        <f t="shared" si="1263"/>
        <v>0</v>
      </c>
      <c r="AG1854" s="28">
        <f t="shared" si="1263"/>
        <v>0</v>
      </c>
      <c r="AH1854" s="28">
        <f t="shared" si="1263"/>
        <v>0</v>
      </c>
      <c r="AI1854" s="28">
        <f t="shared" si="1263"/>
        <v>0</v>
      </c>
      <c r="AJ1854" s="28">
        <f t="shared" si="1263"/>
        <v>0</v>
      </c>
      <c r="AK1854" s="28">
        <f t="shared" si="1263"/>
        <v>0</v>
      </c>
      <c r="AL1854" s="28">
        <f t="shared" si="1263"/>
        <v>0</v>
      </c>
      <c r="AM1854" s="28">
        <f t="shared" si="1263"/>
        <v>0</v>
      </c>
      <c r="AN1854" s="28">
        <f t="shared" si="1263"/>
        <v>0</v>
      </c>
      <c r="AO1854" s="28">
        <f t="shared" si="1263"/>
        <v>0</v>
      </c>
      <c r="AP1854" s="28">
        <f t="shared" si="1263"/>
        <v>0</v>
      </c>
      <c r="AQ1854" s="28">
        <f t="shared" si="1263"/>
        <v>0</v>
      </c>
      <c r="AR1854" s="28">
        <f t="shared" si="1263"/>
        <v>0</v>
      </c>
      <c r="AS1854" s="28">
        <f t="shared" si="1263"/>
        <v>0</v>
      </c>
      <c r="AT1854" s="28">
        <f t="shared" si="1263"/>
        <v>0</v>
      </c>
      <c r="AU1854" s="28">
        <f t="shared" si="1263"/>
        <v>0</v>
      </c>
      <c r="AV1854" s="28">
        <f t="shared" si="1263"/>
        <v>0</v>
      </c>
      <c r="AW1854" s="28">
        <f t="shared" si="1263"/>
        <v>0</v>
      </c>
      <c r="AX1854" s="28">
        <f t="shared" si="1263"/>
        <v>0</v>
      </c>
      <c r="AY1854" s="28">
        <f t="shared" si="1263"/>
        <v>0</v>
      </c>
      <c r="AZ1854" s="28">
        <f t="shared" si="1263"/>
        <v>0</v>
      </c>
      <c r="BA1854" s="28">
        <f t="shared" si="1263"/>
        <v>0</v>
      </c>
      <c r="BB1854" s="28">
        <f t="shared" si="1263"/>
        <v>0</v>
      </c>
      <c r="BC1854" s="28">
        <f t="shared" si="1263"/>
        <v>0</v>
      </c>
      <c r="BD1854" s="28">
        <f t="shared" si="1263"/>
        <v>0</v>
      </c>
    </row>
    <row r="1855" spans="1:59" ht="16" x14ac:dyDescent="0.2">
      <c r="B1855" s="11">
        <f t="shared" si="1257"/>
        <v>62</v>
      </c>
      <c r="C1855" s="12" t="str">
        <f t="shared" si="1257"/>
        <v>SCI HSR 1</v>
      </c>
      <c r="D1855" s="25" t="s">
        <v>241</v>
      </c>
      <c r="E1855" s="29">
        <v>160000</v>
      </c>
      <c r="F1855" s="15"/>
      <c r="G1855" s="30" t="s">
        <v>10</v>
      </c>
      <c r="H1855" s="31">
        <v>150000</v>
      </c>
      <c r="I1855" s="32">
        <v>43762</v>
      </c>
      <c r="J1855" s="32">
        <v>44127</v>
      </c>
      <c r="K1855" s="24"/>
      <c r="L1855" s="33" t="s">
        <v>242</v>
      </c>
      <c r="M1855" s="73"/>
      <c r="N1855" s="73"/>
      <c r="O1855" s="34">
        <f>($E1865&lt;=O$3)*($E1865&gt;O$2)*((O$3-$E1865+1)/O$4)
+($E1865&lt;=O$2)*((O$3-O$2+1)/O$4)
+($E1865&gt;O$3)*(0)</f>
        <v>0</v>
      </c>
      <c r="P1855" s="34">
        <f t="shared" ref="P1855:BD1855" si="1264">($E1865&lt;=P$3)*($E1865&gt;P$2)*((P$3-$E1865+1)/P$4)
+($E1865&lt;=P$2)*((P$3-P$2+1)/P$4)
+($E1865&gt;P$3)*(0)</f>
        <v>0</v>
      </c>
      <c r="Q1855" s="34">
        <f t="shared" si="1264"/>
        <v>0</v>
      </c>
      <c r="R1855" s="34">
        <f t="shared" si="1264"/>
        <v>0</v>
      </c>
      <c r="S1855" s="34">
        <f t="shared" si="1264"/>
        <v>0</v>
      </c>
      <c r="T1855" s="34">
        <f t="shared" si="1264"/>
        <v>0</v>
      </c>
      <c r="U1855" s="34">
        <f t="shared" si="1264"/>
        <v>0</v>
      </c>
      <c r="V1855" s="34">
        <f t="shared" si="1264"/>
        <v>0</v>
      </c>
      <c r="W1855" s="34">
        <f t="shared" si="1264"/>
        <v>0</v>
      </c>
      <c r="X1855" s="34">
        <f t="shared" si="1264"/>
        <v>0</v>
      </c>
      <c r="Y1855" s="34">
        <f t="shared" si="1264"/>
        <v>0</v>
      </c>
      <c r="Z1855" s="34">
        <f t="shared" si="1264"/>
        <v>0</v>
      </c>
      <c r="AA1855" s="34">
        <f t="shared" si="1264"/>
        <v>0</v>
      </c>
      <c r="AB1855" s="34">
        <f t="shared" si="1264"/>
        <v>0</v>
      </c>
      <c r="AC1855" s="34">
        <f t="shared" si="1264"/>
        <v>0</v>
      </c>
      <c r="AD1855" s="34">
        <f t="shared" si="1264"/>
        <v>0</v>
      </c>
      <c r="AE1855" s="34">
        <f t="shared" si="1264"/>
        <v>0</v>
      </c>
      <c r="AF1855" s="34">
        <f t="shared" si="1264"/>
        <v>0</v>
      </c>
      <c r="AG1855" s="34">
        <f t="shared" si="1264"/>
        <v>0</v>
      </c>
      <c r="AH1855" s="34">
        <f t="shared" si="1264"/>
        <v>0</v>
      </c>
      <c r="AI1855" s="34">
        <f t="shared" si="1264"/>
        <v>0</v>
      </c>
      <c r="AJ1855" s="34">
        <f t="shared" si="1264"/>
        <v>0.76086956521739135</v>
      </c>
      <c r="AK1855" s="34">
        <f t="shared" si="1264"/>
        <v>1</v>
      </c>
      <c r="AL1855" s="34">
        <f t="shared" si="1264"/>
        <v>1</v>
      </c>
      <c r="AM1855" s="34">
        <f t="shared" si="1264"/>
        <v>1</v>
      </c>
      <c r="AN1855" s="34">
        <f t="shared" si="1264"/>
        <v>1</v>
      </c>
      <c r="AO1855" s="34">
        <f t="shared" si="1264"/>
        <v>1</v>
      </c>
      <c r="AP1855" s="34">
        <f t="shared" si="1264"/>
        <v>1</v>
      </c>
      <c r="AQ1855" s="34">
        <f t="shared" si="1264"/>
        <v>1</v>
      </c>
      <c r="AR1855" s="34">
        <f t="shared" si="1264"/>
        <v>1</v>
      </c>
      <c r="AS1855" s="34">
        <f t="shared" si="1264"/>
        <v>1</v>
      </c>
      <c r="AT1855" s="34">
        <f t="shared" si="1264"/>
        <v>1</v>
      </c>
      <c r="AU1855" s="34">
        <f t="shared" si="1264"/>
        <v>1</v>
      </c>
      <c r="AV1855" s="34">
        <f t="shared" si="1264"/>
        <v>1</v>
      </c>
      <c r="AW1855" s="34">
        <f t="shared" si="1264"/>
        <v>1</v>
      </c>
      <c r="AX1855" s="34">
        <f t="shared" si="1264"/>
        <v>1</v>
      </c>
      <c r="AY1855" s="34">
        <f t="shared" si="1264"/>
        <v>1</v>
      </c>
      <c r="AZ1855" s="34">
        <f t="shared" si="1264"/>
        <v>1</v>
      </c>
      <c r="BA1855" s="34">
        <f t="shared" si="1264"/>
        <v>1</v>
      </c>
      <c r="BB1855" s="34">
        <f t="shared" si="1264"/>
        <v>1</v>
      </c>
      <c r="BC1855" s="34">
        <f t="shared" si="1264"/>
        <v>1</v>
      </c>
      <c r="BD1855" s="34">
        <f t="shared" si="1264"/>
        <v>1</v>
      </c>
    </row>
    <row r="1856" spans="1:59" ht="16" x14ac:dyDescent="0.2">
      <c r="A1856" s="35"/>
      <c r="B1856" s="11">
        <f t="shared" si="1257"/>
        <v>62</v>
      </c>
      <c r="C1856" s="12" t="str">
        <f t="shared" si="1257"/>
        <v>SCI HSR 1</v>
      </c>
      <c r="D1856" s="25" t="s">
        <v>243</v>
      </c>
      <c r="E1856" s="29">
        <v>172232.72727272726</v>
      </c>
      <c r="F1856" s="15"/>
      <c r="G1856" s="30" t="s">
        <v>11</v>
      </c>
      <c r="H1856" s="31">
        <v>0</v>
      </c>
      <c r="I1856" s="32">
        <v>0</v>
      </c>
      <c r="J1856" s="32">
        <v>0</v>
      </c>
      <c r="K1856" s="35"/>
      <c r="M1856" s="84">
        <v>43032</v>
      </c>
      <c r="O1856" s="15"/>
      <c r="P1856" s="15"/>
      <c r="Q1856" s="15"/>
      <c r="R1856" s="15"/>
      <c r="S1856" s="15"/>
      <c r="T1856" s="15"/>
      <c r="U1856" s="15"/>
      <c r="V1856" s="15"/>
      <c r="W1856" s="15"/>
      <c r="X1856" s="15"/>
      <c r="Y1856" s="15"/>
      <c r="Z1856" s="15"/>
      <c r="AA1856" s="15"/>
      <c r="AB1856" s="15"/>
      <c r="AC1856" s="15"/>
      <c r="AD1856" s="15"/>
      <c r="AE1856" s="15"/>
      <c r="AF1856" s="15"/>
      <c r="AG1856" s="15"/>
      <c r="AH1856" s="15"/>
      <c r="AI1856" s="15"/>
      <c r="AJ1856" s="15"/>
      <c r="AK1856" s="15"/>
      <c r="AL1856" s="15"/>
      <c r="AM1856" s="15"/>
      <c r="AN1856" s="15"/>
      <c r="AO1856" s="15"/>
      <c r="AP1856" s="15"/>
      <c r="AQ1856" s="15"/>
      <c r="AR1856" s="15"/>
      <c r="AS1856" s="15"/>
      <c r="AT1856" s="15"/>
      <c r="AU1856" s="15"/>
      <c r="AV1856" s="15"/>
      <c r="AW1856" s="15"/>
      <c r="AX1856" s="15"/>
      <c r="AY1856" s="15"/>
      <c r="AZ1856" s="15"/>
      <c r="BA1856" s="15"/>
      <c r="BB1856" s="15"/>
      <c r="BC1856" s="15"/>
      <c r="BD1856" s="15"/>
      <c r="BE1856" s="35"/>
      <c r="BF1856" s="35"/>
      <c r="BG1856" s="35"/>
    </row>
    <row r="1857" spans="1:57" ht="16" x14ac:dyDescent="0.2">
      <c r="B1857" s="11">
        <f t="shared" si="1257"/>
        <v>62</v>
      </c>
      <c r="C1857" s="12" t="str">
        <f t="shared" si="1257"/>
        <v>SCI HSR 1</v>
      </c>
      <c r="D1857" s="25" t="s">
        <v>244</v>
      </c>
      <c r="E1857" s="29">
        <v>172232.72727272726</v>
      </c>
      <c r="F1857" s="15"/>
      <c r="G1857" s="36" t="s">
        <v>12</v>
      </c>
      <c r="H1857" s="31">
        <v>0</v>
      </c>
      <c r="I1857" s="32">
        <v>0</v>
      </c>
      <c r="J1857" s="32">
        <v>0</v>
      </c>
      <c r="K1857" s="24"/>
      <c r="L1857" s="37" t="s">
        <v>245</v>
      </c>
      <c r="M1857" s="74">
        <v>1</v>
      </c>
      <c r="N1857" s="74">
        <v>1</v>
      </c>
      <c r="O1857" s="38">
        <v>1</v>
      </c>
      <c r="P1857" s="38">
        <v>1.0149999999999999</v>
      </c>
      <c r="Q1857" s="38">
        <v>1.02</v>
      </c>
      <c r="R1857" s="38">
        <v>1.02</v>
      </c>
      <c r="S1857" s="38">
        <v>1.02</v>
      </c>
      <c r="T1857" s="38">
        <v>1.0276500000000002</v>
      </c>
      <c r="U1857" s="38">
        <v>1.0302</v>
      </c>
      <c r="V1857" s="38">
        <v>1.0302</v>
      </c>
      <c r="W1857" s="38">
        <v>1.0302</v>
      </c>
      <c r="X1857" s="38">
        <v>1.0379265</v>
      </c>
      <c r="Y1857" s="38">
        <v>1.040502</v>
      </c>
      <c r="Z1857" s="38">
        <v>1.040502</v>
      </c>
      <c r="AA1857" s="38">
        <v>1.040502</v>
      </c>
      <c r="AB1857" s="38">
        <v>1.0483057650000001</v>
      </c>
      <c r="AC1857" s="38">
        <v>1.0509070200000001</v>
      </c>
      <c r="AD1857" s="38">
        <v>1.0509070200000001</v>
      </c>
      <c r="AE1857" s="38">
        <v>1.0509070200000001</v>
      </c>
      <c r="AF1857" s="38">
        <v>1.0587888226500002</v>
      </c>
      <c r="AG1857" s="38">
        <v>1.0614160902000001</v>
      </c>
      <c r="AH1857" s="38">
        <v>1.0614160902000001</v>
      </c>
      <c r="AI1857" s="38">
        <v>1.0614160902000001</v>
      </c>
      <c r="AJ1857" s="38">
        <v>1.0693767108765002</v>
      </c>
      <c r="AK1857" s="38">
        <v>1.0720302511020001</v>
      </c>
      <c r="AL1857" s="38">
        <v>1.0720302511020001</v>
      </c>
      <c r="AM1857" s="38">
        <v>1.0720302511020001</v>
      </c>
      <c r="AN1857" s="38">
        <v>1.0800704779852652</v>
      </c>
      <c r="AO1857" s="38">
        <v>1.0827505536130202</v>
      </c>
      <c r="AP1857" s="38">
        <v>1.0827505536130202</v>
      </c>
      <c r="AQ1857" s="38">
        <v>1.0827505536130202</v>
      </c>
      <c r="AR1857" s="38">
        <v>1.0908711827651179</v>
      </c>
      <c r="AS1857" s="38">
        <v>1.0935780591491504</v>
      </c>
      <c r="AT1857" s="38">
        <v>1.0935780591491504</v>
      </c>
      <c r="AU1857" s="38">
        <v>1.0935780591491504</v>
      </c>
      <c r="AV1857" s="38">
        <v>1.101779894592769</v>
      </c>
      <c r="AW1857" s="38">
        <v>1.104513839740642</v>
      </c>
      <c r="AX1857" s="38">
        <v>1.104513839740642</v>
      </c>
      <c r="AY1857" s="38">
        <v>1.104513839740642</v>
      </c>
      <c r="AZ1857" s="38">
        <v>1.112797693538697</v>
      </c>
      <c r="BA1857" s="38">
        <v>1.1155589781380484</v>
      </c>
      <c r="BB1857" s="38">
        <v>1.1155589781380484</v>
      </c>
      <c r="BC1857" s="38">
        <v>1.1155589781380484</v>
      </c>
      <c r="BD1857" s="38">
        <v>1.1239256704740839</v>
      </c>
    </row>
    <row r="1858" spans="1:57" ht="16" x14ac:dyDescent="0.2">
      <c r="B1858" s="11">
        <f t="shared" si="1257"/>
        <v>62</v>
      </c>
      <c r="C1858" s="12" t="str">
        <f t="shared" si="1257"/>
        <v>SCI HSR 1</v>
      </c>
      <c r="D1858" s="25" t="s">
        <v>25</v>
      </c>
      <c r="E1858" s="39" t="s">
        <v>30</v>
      </c>
      <c r="F1858" s="15"/>
      <c r="K1858" s="24"/>
      <c r="L1858" s="16" t="s">
        <v>246</v>
      </c>
      <c r="M1858" s="70"/>
      <c r="N1858" s="70"/>
      <c r="O1858" s="40">
        <f>O1851*$E1855/4+O1855*$E1866/4</f>
        <v>40000</v>
      </c>
      <c r="P1858" s="40">
        <f t="shared" ref="P1858:BD1858" si="1265">P1851*$E1855/4+P1855*$E1866/4</f>
        <v>40000</v>
      </c>
      <c r="Q1858" s="40">
        <f t="shared" si="1265"/>
        <v>40000</v>
      </c>
      <c r="R1858" s="40">
        <f t="shared" si="1265"/>
        <v>40000</v>
      </c>
      <c r="S1858" s="40">
        <f t="shared" si="1265"/>
        <v>40000</v>
      </c>
      <c r="T1858" s="40">
        <f t="shared" si="1265"/>
        <v>40000</v>
      </c>
      <c r="U1858" s="40">
        <f t="shared" si="1265"/>
        <v>40000</v>
      </c>
      <c r="V1858" s="40">
        <f t="shared" si="1265"/>
        <v>40000</v>
      </c>
      <c r="W1858" s="40">
        <f t="shared" si="1265"/>
        <v>40000</v>
      </c>
      <c r="X1858" s="40">
        <f t="shared" si="1265"/>
        <v>40000</v>
      </c>
      <c r="Y1858" s="40">
        <f t="shared" si="1265"/>
        <v>40000</v>
      </c>
      <c r="Z1858" s="40">
        <f t="shared" si="1265"/>
        <v>40000</v>
      </c>
      <c r="AA1858" s="40">
        <f t="shared" si="1265"/>
        <v>40000</v>
      </c>
      <c r="AB1858" s="40">
        <f t="shared" si="1265"/>
        <v>40000</v>
      </c>
      <c r="AC1858" s="40">
        <f t="shared" si="1265"/>
        <v>40000</v>
      </c>
      <c r="AD1858" s="40">
        <f t="shared" si="1265"/>
        <v>40000</v>
      </c>
      <c r="AE1858" s="40">
        <f t="shared" si="1265"/>
        <v>40000</v>
      </c>
      <c r="AF1858" s="40">
        <f t="shared" si="1265"/>
        <v>40000</v>
      </c>
      <c r="AG1858" s="40">
        <f t="shared" si="1265"/>
        <v>40000</v>
      </c>
      <c r="AH1858" s="40">
        <f t="shared" si="1265"/>
        <v>40000</v>
      </c>
      <c r="AI1858" s="40">
        <f t="shared" si="1265"/>
        <v>40000</v>
      </c>
      <c r="AJ1858" s="40">
        <f t="shared" si="1265"/>
        <v>44051.51167948595</v>
      </c>
      <c r="AK1858" s="40">
        <f t="shared" si="1265"/>
        <v>44753.415350181531</v>
      </c>
      <c r="AL1858" s="40">
        <f t="shared" si="1265"/>
        <v>44753.415350181531</v>
      </c>
      <c r="AM1858" s="40">
        <f t="shared" si="1265"/>
        <v>44753.415350181531</v>
      </c>
      <c r="AN1858" s="40">
        <f t="shared" si="1265"/>
        <v>44753.415350181531</v>
      </c>
      <c r="AO1858" s="40">
        <f t="shared" si="1265"/>
        <v>44753.415350181531</v>
      </c>
      <c r="AP1858" s="40">
        <f t="shared" si="1265"/>
        <v>44753.415350181531</v>
      </c>
      <c r="AQ1858" s="40">
        <f t="shared" si="1265"/>
        <v>44753.415350181531</v>
      </c>
      <c r="AR1858" s="40">
        <f t="shared" si="1265"/>
        <v>44753.415350181531</v>
      </c>
      <c r="AS1858" s="40">
        <f t="shared" si="1265"/>
        <v>44753.415350181531</v>
      </c>
      <c r="AT1858" s="40">
        <f t="shared" si="1265"/>
        <v>44753.415350181531</v>
      </c>
      <c r="AU1858" s="40">
        <f t="shared" si="1265"/>
        <v>44753.415350181531</v>
      </c>
      <c r="AV1858" s="40">
        <f t="shared" si="1265"/>
        <v>44753.415350181531</v>
      </c>
      <c r="AW1858" s="40">
        <f t="shared" si="1265"/>
        <v>44753.415350181531</v>
      </c>
      <c r="AX1858" s="40">
        <f t="shared" si="1265"/>
        <v>44753.415350181531</v>
      </c>
      <c r="AY1858" s="40">
        <f t="shared" si="1265"/>
        <v>44753.415350181531</v>
      </c>
      <c r="AZ1858" s="40">
        <f t="shared" si="1265"/>
        <v>44753.415350181531</v>
      </c>
      <c r="BA1858" s="40">
        <f t="shared" si="1265"/>
        <v>44753.415350181531</v>
      </c>
      <c r="BB1858" s="40">
        <f t="shared" si="1265"/>
        <v>44753.415350181531</v>
      </c>
      <c r="BC1858" s="40">
        <f t="shared" si="1265"/>
        <v>44753.415350181531</v>
      </c>
      <c r="BD1858" s="40">
        <f t="shared" si="1265"/>
        <v>44753.415350181531</v>
      </c>
    </row>
    <row r="1859" spans="1:57" ht="16" x14ac:dyDescent="0.2">
      <c r="B1859" s="11">
        <f t="shared" si="1257"/>
        <v>62</v>
      </c>
      <c r="C1859" s="12" t="str">
        <f t="shared" si="1257"/>
        <v>SCI HSR 1</v>
      </c>
      <c r="D1859" s="25" t="s">
        <v>247</v>
      </c>
      <c r="E1859" s="39" t="s">
        <v>248</v>
      </c>
      <c r="F1859" s="15"/>
      <c r="G1859" s="25" t="s">
        <v>249</v>
      </c>
      <c r="H1859" s="26">
        <v>45222</v>
      </c>
      <c r="I1859" s="25" t="s">
        <v>239</v>
      </c>
      <c r="J1859" s="26">
        <v>46683</v>
      </c>
      <c r="K1859" s="24"/>
      <c r="L1859" s="20" t="s">
        <v>250</v>
      </c>
      <c r="M1859" s="72"/>
      <c r="N1859" s="72"/>
      <c r="O1859" s="41">
        <f>IF($E1865&gt;=O$3,IF(O$3&lt;=($E1854+365),O1858,IFERROR(O1851*$E1856/4*O1857+
$E1866*O1855/4*IFERROR(O1857/$E1867,0),0)),IF(O$3&lt;=($E1865+365),O1851*$E1856/4*O1857+$E1866*O1855/4*IFERROR(O1857/$E1867,0),IFERROR($E1866*O1855/4*IFERROR(O1857/$E1867,0),0)))</f>
        <v>43058.181818181816</v>
      </c>
      <c r="P1859" s="41">
        <f t="shared" ref="P1859:BD1859" si="1266">IF($E1865&gt;=P$3,IF(P$3&lt;=($E1854+365),P1858,IFERROR(P1851*$E1856/4*P1857+
$E1866*P1855/4*IFERROR(P1857/$E1867,0),0)),IF(P$3&lt;=($E1865+365),P1851*$E1856/4*P1857+$E1866*P1855/4*IFERROR(P1857/$E1867,0),IFERROR($E1866*P1855/4*IFERROR(P1857/$E1867,0),0)))</f>
        <v>43704.054545454543</v>
      </c>
      <c r="Q1859" s="41">
        <f t="shared" si="1266"/>
        <v>43919.345454545452</v>
      </c>
      <c r="R1859" s="41">
        <f t="shared" si="1266"/>
        <v>43919.345454545452</v>
      </c>
      <c r="S1859" s="41">
        <f t="shared" si="1266"/>
        <v>43919.345454545452</v>
      </c>
      <c r="T1859" s="41">
        <f t="shared" si="1266"/>
        <v>44248.740545454551</v>
      </c>
      <c r="U1859" s="41">
        <f t="shared" si="1266"/>
        <v>44358.538909090908</v>
      </c>
      <c r="V1859" s="41">
        <f t="shared" si="1266"/>
        <v>44358.538909090908</v>
      </c>
      <c r="W1859" s="41">
        <f t="shared" si="1266"/>
        <v>44358.538909090908</v>
      </c>
      <c r="X1859" s="41">
        <f t="shared" si="1266"/>
        <v>44691.227950909088</v>
      </c>
      <c r="Y1859" s="41">
        <f t="shared" si="1266"/>
        <v>44802.124298181821</v>
      </c>
      <c r="Z1859" s="41">
        <f t="shared" si="1266"/>
        <v>44802.124298181821</v>
      </c>
      <c r="AA1859" s="41">
        <f t="shared" si="1266"/>
        <v>44802.124298181821</v>
      </c>
      <c r="AB1859" s="41">
        <f t="shared" si="1266"/>
        <v>45138.140230418183</v>
      </c>
      <c r="AC1859" s="41">
        <f t="shared" si="1266"/>
        <v>45250.145541163642</v>
      </c>
      <c r="AD1859" s="41">
        <f t="shared" si="1266"/>
        <v>45250.145541163642</v>
      </c>
      <c r="AE1859" s="41">
        <f t="shared" si="1266"/>
        <v>45250.145541163642</v>
      </c>
      <c r="AF1859" s="41">
        <f t="shared" si="1266"/>
        <v>45589.521632722368</v>
      </c>
      <c r="AG1859" s="41">
        <f t="shared" si="1266"/>
        <v>45702.646996575269</v>
      </c>
      <c r="AH1859" s="41">
        <f t="shared" si="1266"/>
        <v>45702.646996575269</v>
      </c>
      <c r="AI1859" s="41">
        <f t="shared" si="1266"/>
        <v>45702.646996575269</v>
      </c>
      <c r="AJ1859" s="41">
        <f t="shared" si="1266"/>
        <v>45562.865891748348</v>
      </c>
      <c r="AK1859" s="41">
        <f t="shared" si="1266"/>
        <v>44864.4660086187</v>
      </c>
      <c r="AL1859" s="41">
        <f t="shared" si="1266"/>
        <v>44864.4660086187</v>
      </c>
      <c r="AM1859" s="41">
        <f t="shared" si="1266"/>
        <v>44864.4660086187</v>
      </c>
      <c r="AN1859" s="41">
        <f t="shared" si="1266"/>
        <v>45200.949503683347</v>
      </c>
      <c r="AO1859" s="41">
        <f t="shared" si="1266"/>
        <v>45313.110668704889</v>
      </c>
      <c r="AP1859" s="41">
        <f t="shared" si="1266"/>
        <v>45313.110668704889</v>
      </c>
      <c r="AQ1859" s="41">
        <f t="shared" si="1266"/>
        <v>45313.110668704889</v>
      </c>
      <c r="AR1859" s="41">
        <f t="shared" si="1266"/>
        <v>45652.958998720183</v>
      </c>
      <c r="AS1859" s="41">
        <f t="shared" si="1266"/>
        <v>45766.241775391944</v>
      </c>
      <c r="AT1859" s="41">
        <f t="shared" si="1266"/>
        <v>45766.241775391944</v>
      </c>
      <c r="AU1859" s="41">
        <f t="shared" si="1266"/>
        <v>45766.241775391944</v>
      </c>
      <c r="AV1859" s="41">
        <f t="shared" si="1266"/>
        <v>46109.488588707376</v>
      </c>
      <c r="AW1859" s="41">
        <f t="shared" si="1266"/>
        <v>46223.904193145871</v>
      </c>
      <c r="AX1859" s="41">
        <f t="shared" si="1266"/>
        <v>46223.904193145871</v>
      </c>
      <c r="AY1859" s="41">
        <f t="shared" si="1266"/>
        <v>46223.904193145871</v>
      </c>
      <c r="AZ1859" s="41">
        <f t="shared" si="1266"/>
        <v>46570.583474594467</v>
      </c>
      <c r="BA1859" s="41">
        <f t="shared" si="1266"/>
        <v>46686.143235077325</v>
      </c>
      <c r="BB1859" s="41">
        <f t="shared" si="1266"/>
        <v>46686.143235077325</v>
      </c>
      <c r="BC1859" s="41">
        <f t="shared" si="1266"/>
        <v>46686.143235077325</v>
      </c>
      <c r="BD1859" s="41">
        <f t="shared" si="1266"/>
        <v>47036.289309340405</v>
      </c>
    </row>
    <row r="1860" spans="1:57" ht="16" x14ac:dyDescent="0.2">
      <c r="B1860" s="11">
        <f t="shared" si="1257"/>
        <v>62</v>
      </c>
      <c r="C1860" s="12" t="str">
        <f t="shared" si="1257"/>
        <v>SCI HSR 1</v>
      </c>
      <c r="D1860" s="25" t="s">
        <v>8</v>
      </c>
      <c r="E1860" s="42">
        <v>0</v>
      </c>
      <c r="F1860" s="15"/>
      <c r="I1860" s="15"/>
      <c r="J1860" s="24"/>
      <c r="K1860" s="24"/>
      <c r="L1860" s="20" t="s">
        <v>251</v>
      </c>
      <c r="M1860" s="72"/>
      <c r="N1860" s="72"/>
      <c r="O1860" s="41">
        <f>-$E1856/4*O1850
+(O1850&gt;0)*($J1855&gt;=O$2)*($J1855&lt;=O$3)*(($J1855-O$2+1)/O$4*$H1855/4)
+(O1850&gt;0)*($J1855&gt;O$3)*($I1855&lt;=O$3)*($I1855&gt;=O$2)*((O$3-$I1855+1)/O$4*$H1855/4)
+(O1850&gt;0)*($J1855&gt;O$3)*($I1855&lt;O$2)*$H1855/4
+(O1850&gt;0)*($J1856&gt;=O$2)*($J1856&lt;=O$3)*(($J1856-O$2+1)/O$4*$H1856/4)
+(O1850&gt;0)*($J1856&gt;O$3)*($I1856&lt;=O$3)*($I1856&gt;=O$2)*((O$3-$I1856+1)/O$4*$H1856/4)
+(O1850&gt;0)*($J1856&gt;O$3)*($I1856&lt;O$2)*$H1856/4
+(O1850&gt;0)*($J1857&gt;=O$2)*($J1857&lt;=O$3)*(($J1857-O$2+1)/O$4*$H1857/4)
+(O1850&gt;0)*($J1857&gt;O$3)*($I1857&lt;=O$3)*($I1857&gt;=O$2)*((O$3-$I1857+1)/O$4*$H1857/4)
+(O1850&gt;0)*($J1857&gt;O$3)*($I1857&lt;O$2)*$H1857/4
-$E1866/4*O1854
+(O1854&gt;0)*($J1866&gt;=O$2)*($J1866&lt;=O$3)*(($J1866-O$2+1)/O$4*$H1866/4)
+(O1854&gt;0)*($J1866&gt;O$3)*($I1866&lt;=O$3)*($I1866&gt;=O$2)*((O$3-$I1866+1)/O$4*$H1866/4)
+(O1854&gt;0)*($J1866&gt;O$3)*($I1866&lt;O$2)*$H1866/4
+(O1854&gt;0)*($J1867&gt;=O$2)*($J1867&lt;=O$3)*(($J1867-O$2+1)/O$4*$H1867/4)
+(O1854&gt;0)*($J1867&gt;O$3)*($I1867&lt;=O$3)*($I1867&gt;=O$2)*((O$3-$I1867+1)/O$4*$H1867/4)
+(O1854&gt;0)*($J1867&gt;O$3)*($I1867&lt;O$2)*$H1867/4
+(O1854&gt;0)*($J1868&gt;=O$2)*($J1868&lt;=O$3)*(($J1868-O$2+1)/O$4*$H1868/4)
+(O1854&gt;0)*($J1868&gt;O$3)*($I1868&lt;=O$3)*($I1868&gt;=O$2)*((O$3-$I1868+1)/O$4*$H1868/4)
+(O1854&gt;0)*($J1868&gt;O$3)*($I1868&lt;O$2)*$H1868/4</f>
        <v>0</v>
      </c>
      <c r="P1860" s="41">
        <f t="shared" ref="P1860:BD1860" si="1267">-$E1856/4*P1850
+(P1850&gt;0)*($J1855&gt;=P$2)*($J1855&lt;=P$3)*(($J1855-P$2+1)/P$4*$H1855/4)
+(P1850&gt;0)*($J1855&gt;P$3)*($I1855&lt;=P$3)*($I1855&gt;=P$2)*((P$3-$I1855+1)/P$4*$H1855/4)
+(P1850&gt;0)*($J1855&gt;P$3)*($I1855&lt;P$2)*$H1855/4
+(P1850&gt;0)*($J1856&gt;=P$2)*($J1856&lt;=P$3)*(($J1856-P$2+1)/P$4*$H1856/4)
+(P1850&gt;0)*($J1856&gt;P$3)*($I1856&lt;=P$3)*($I1856&gt;=P$2)*((P$3-$I1856+1)/P$4*$H1856/4)
+(P1850&gt;0)*($J1856&gt;P$3)*($I1856&lt;P$2)*$H1856/4
+(P1850&gt;0)*($J1857&gt;=P$2)*($J1857&lt;=P$3)*(($J1857-P$2+1)/P$4*$H1857/4)
+(P1850&gt;0)*($J1857&gt;P$3)*($I1857&lt;=P$3)*($I1857&gt;=P$2)*((P$3-$I1857+1)/P$4*$H1857/4)
+(P1850&gt;0)*($J1857&gt;P$3)*($I1857&lt;P$2)*$H1857/4
-$E1866/4*P1854
+(P1854&gt;0)*($J1866&gt;=P$2)*($J1866&lt;=P$3)*(($J1866-P$2+1)/P$4*$H1866/4)
+(P1854&gt;0)*($J1866&gt;P$3)*($I1866&lt;=P$3)*($I1866&gt;=P$2)*((P$3-$I1866+1)/P$4*$H1866/4)
+(P1854&gt;0)*($J1866&gt;P$3)*($I1866&lt;P$2)*$H1866/4
+(P1854&gt;0)*($J1867&gt;=P$2)*($J1867&lt;=P$3)*(($J1867-P$2+1)/P$4*$H1867/4)
+(P1854&gt;0)*($J1867&gt;P$3)*($I1867&lt;=P$3)*($I1867&gt;=P$2)*((P$3-$I1867+1)/P$4*$H1867/4)
+(P1854&gt;0)*($J1867&gt;P$3)*($I1867&lt;P$2)*$H1867/4
+(P1854&gt;0)*($J1868&gt;=P$2)*($J1868&lt;=P$3)*(($J1868-P$2+1)/P$4*$H1868/4)
+(P1854&gt;0)*($J1868&gt;P$3)*($I1868&lt;=P$3)*($I1868&gt;=P$2)*((P$3-$I1868+1)/P$4*$H1868/4)
+(P1854&gt;0)*($J1868&gt;P$3)*($I1868&lt;P$2)*$H1868/4</f>
        <v>0</v>
      </c>
      <c r="Q1860" s="41">
        <f t="shared" si="1267"/>
        <v>0</v>
      </c>
      <c r="R1860" s="41">
        <f t="shared" si="1267"/>
        <v>0</v>
      </c>
      <c r="S1860" s="41">
        <f t="shared" si="1267"/>
        <v>0</v>
      </c>
      <c r="T1860" s="41">
        <f t="shared" si="1267"/>
        <v>0</v>
      </c>
      <c r="U1860" s="41">
        <f t="shared" si="1267"/>
        <v>0</v>
      </c>
      <c r="V1860" s="41">
        <f t="shared" si="1267"/>
        <v>0</v>
      </c>
      <c r="W1860" s="41">
        <f t="shared" si="1267"/>
        <v>0</v>
      </c>
      <c r="X1860" s="41">
        <f t="shared" si="1267"/>
        <v>0</v>
      </c>
      <c r="Y1860" s="41">
        <f t="shared" si="1267"/>
        <v>0</v>
      </c>
      <c r="Z1860" s="41">
        <f t="shared" si="1267"/>
        <v>0</v>
      </c>
      <c r="AA1860" s="41">
        <f t="shared" si="1267"/>
        <v>0</v>
      </c>
      <c r="AB1860" s="41">
        <f t="shared" si="1267"/>
        <v>0</v>
      </c>
      <c r="AC1860" s="41">
        <f t="shared" si="1267"/>
        <v>0</v>
      </c>
      <c r="AD1860" s="41">
        <f t="shared" si="1267"/>
        <v>0</v>
      </c>
      <c r="AE1860" s="41">
        <f t="shared" si="1267"/>
        <v>0</v>
      </c>
      <c r="AF1860" s="41">
        <f t="shared" si="1267"/>
        <v>0</v>
      </c>
      <c r="AG1860" s="41">
        <f t="shared" si="1267"/>
        <v>0</v>
      </c>
      <c r="AH1860" s="41">
        <f t="shared" si="1267"/>
        <v>0</v>
      </c>
      <c r="AI1860" s="41">
        <f t="shared" si="1267"/>
        <v>0</v>
      </c>
      <c r="AJ1860" s="41">
        <f t="shared" si="1267"/>
        <v>0</v>
      </c>
      <c r="AK1860" s="41">
        <f t="shared" si="1267"/>
        <v>0</v>
      </c>
      <c r="AL1860" s="41">
        <f t="shared" si="1267"/>
        <v>0</v>
      </c>
      <c r="AM1860" s="41">
        <f t="shared" si="1267"/>
        <v>0</v>
      </c>
      <c r="AN1860" s="41">
        <f t="shared" si="1267"/>
        <v>0</v>
      </c>
      <c r="AO1860" s="41">
        <f t="shared" si="1267"/>
        <v>0</v>
      </c>
      <c r="AP1860" s="41">
        <f t="shared" si="1267"/>
        <v>0</v>
      </c>
      <c r="AQ1860" s="41">
        <f t="shared" si="1267"/>
        <v>0</v>
      </c>
      <c r="AR1860" s="41">
        <f t="shared" si="1267"/>
        <v>0</v>
      </c>
      <c r="AS1860" s="41">
        <f t="shared" si="1267"/>
        <v>0</v>
      </c>
      <c r="AT1860" s="41">
        <f t="shared" si="1267"/>
        <v>0</v>
      </c>
      <c r="AU1860" s="41">
        <f t="shared" si="1267"/>
        <v>0</v>
      </c>
      <c r="AV1860" s="41">
        <f t="shared" si="1267"/>
        <v>0</v>
      </c>
      <c r="AW1860" s="41">
        <f t="shared" si="1267"/>
        <v>0</v>
      </c>
      <c r="AX1860" s="41">
        <f t="shared" si="1267"/>
        <v>0</v>
      </c>
      <c r="AY1860" s="41">
        <f t="shared" si="1267"/>
        <v>0</v>
      </c>
      <c r="AZ1860" s="41">
        <f t="shared" si="1267"/>
        <v>0</v>
      </c>
      <c r="BA1860" s="41">
        <f t="shared" si="1267"/>
        <v>0</v>
      </c>
      <c r="BB1860" s="41">
        <f t="shared" si="1267"/>
        <v>0</v>
      </c>
      <c r="BC1860" s="41">
        <f t="shared" si="1267"/>
        <v>0</v>
      </c>
      <c r="BD1860" s="41">
        <f t="shared" si="1267"/>
        <v>0</v>
      </c>
    </row>
    <row r="1861" spans="1:57" ht="16" x14ac:dyDescent="0.2">
      <c r="B1861" s="11">
        <f t="shared" si="1257"/>
        <v>62</v>
      </c>
      <c r="C1861" s="12" t="str">
        <f t="shared" si="1257"/>
        <v>SCI HSR 1</v>
      </c>
      <c r="D1861" s="43" t="s">
        <v>252</v>
      </c>
      <c r="E1861" s="42" t="s">
        <v>288</v>
      </c>
      <c r="F1861" s="44"/>
      <c r="G1861" s="43" t="s">
        <v>253</v>
      </c>
      <c r="H1861" s="39">
        <v>0</v>
      </c>
      <c r="I1861" s="43" t="s">
        <v>254</v>
      </c>
      <c r="J1861" s="32">
        <v>0</v>
      </c>
      <c r="K1861" s="24"/>
      <c r="L1861" s="20" t="s">
        <v>255</v>
      </c>
      <c r="M1861" s="72"/>
      <c r="N1861" s="72"/>
      <c r="O1861" s="41">
        <v>0</v>
      </c>
      <c r="P1861" s="41">
        <v>0</v>
      </c>
      <c r="Q1861" s="41">
        <v>0</v>
      </c>
      <c r="R1861" s="41">
        <v>0</v>
      </c>
      <c r="S1861" s="41">
        <v>0</v>
      </c>
      <c r="T1861" s="41">
        <v>0</v>
      </c>
      <c r="U1861" s="41">
        <v>0</v>
      </c>
      <c r="V1861" s="41">
        <v>0</v>
      </c>
      <c r="W1861" s="41">
        <v>0</v>
      </c>
      <c r="X1861" s="41">
        <v>0</v>
      </c>
      <c r="Y1861" s="41">
        <v>0</v>
      </c>
      <c r="Z1861" s="41">
        <v>0</v>
      </c>
      <c r="AA1861" s="41">
        <v>0</v>
      </c>
      <c r="AB1861" s="41">
        <v>0</v>
      </c>
      <c r="AC1861" s="41">
        <v>0</v>
      </c>
      <c r="AD1861" s="41">
        <v>0</v>
      </c>
      <c r="AE1861" s="41">
        <v>0</v>
      </c>
      <c r="AF1861" s="41">
        <v>0</v>
      </c>
      <c r="AG1861" s="41">
        <v>0</v>
      </c>
      <c r="AH1861" s="41">
        <v>0</v>
      </c>
      <c r="AI1861" s="41">
        <v>0</v>
      </c>
      <c r="AJ1861" s="41">
        <v>0</v>
      </c>
      <c r="AK1861" s="41">
        <v>0</v>
      </c>
      <c r="AL1861" s="41">
        <v>0</v>
      </c>
      <c r="AM1861" s="41">
        <v>0</v>
      </c>
      <c r="AN1861" s="41">
        <v>0</v>
      </c>
      <c r="AO1861" s="41">
        <v>0</v>
      </c>
      <c r="AP1861" s="41">
        <v>0</v>
      </c>
      <c r="AQ1861" s="41">
        <v>0</v>
      </c>
      <c r="AR1861" s="41">
        <v>0</v>
      </c>
      <c r="AS1861" s="41">
        <v>0</v>
      </c>
      <c r="AT1861" s="41">
        <v>0</v>
      </c>
      <c r="AU1861" s="41">
        <v>0</v>
      </c>
      <c r="AV1861" s="41">
        <v>0</v>
      </c>
      <c r="AW1861" s="41">
        <v>0</v>
      </c>
      <c r="AX1861" s="41">
        <v>0</v>
      </c>
      <c r="AY1861" s="41">
        <v>0</v>
      </c>
      <c r="AZ1861" s="41">
        <v>0</v>
      </c>
      <c r="BA1861" s="41">
        <v>0</v>
      </c>
      <c r="BB1861" s="41">
        <v>0</v>
      </c>
      <c r="BC1861" s="41">
        <v>0</v>
      </c>
      <c r="BD1861" s="41">
        <v>0</v>
      </c>
    </row>
    <row r="1862" spans="1:57" ht="16" x14ac:dyDescent="0.2">
      <c r="B1862" s="11">
        <f t="shared" si="1257"/>
        <v>62</v>
      </c>
      <c r="C1862" s="12" t="str">
        <f t="shared" si="1257"/>
        <v>SCI HSR 1</v>
      </c>
      <c r="D1862" s="43" t="s">
        <v>256</v>
      </c>
      <c r="E1862" s="32">
        <v>46683</v>
      </c>
      <c r="G1862" s="43" t="s">
        <v>257</v>
      </c>
      <c r="H1862" s="42">
        <v>0</v>
      </c>
      <c r="I1862" s="43" t="s">
        <v>258</v>
      </c>
      <c r="J1862" s="29">
        <v>0</v>
      </c>
      <c r="K1862" s="23"/>
      <c r="L1862" s="33" t="s">
        <v>259</v>
      </c>
      <c r="M1862" s="73"/>
      <c r="N1862" s="73"/>
      <c r="O1862" s="45">
        <f>-(O1859+O1860)*IFERROR((O1849+O1853)/(O1851+O1855),0)</f>
        <v>0</v>
      </c>
      <c r="P1862" s="45">
        <f t="shared" ref="P1862:BD1862" si="1268">-(P1859+P1860)*IFERROR((P1849+P1853)/(P1851+P1855),0)</f>
        <v>0</v>
      </c>
      <c r="Q1862" s="45">
        <f t="shared" si="1268"/>
        <v>0</v>
      </c>
      <c r="R1862" s="45">
        <f t="shared" si="1268"/>
        <v>0</v>
      </c>
      <c r="S1862" s="45">
        <f t="shared" si="1268"/>
        <v>0</v>
      </c>
      <c r="T1862" s="45">
        <f t="shared" si="1268"/>
        <v>0</v>
      </c>
      <c r="U1862" s="45">
        <f t="shared" si="1268"/>
        <v>0</v>
      </c>
      <c r="V1862" s="45">
        <f t="shared" si="1268"/>
        <v>0</v>
      </c>
      <c r="W1862" s="45">
        <f t="shared" si="1268"/>
        <v>0</v>
      </c>
      <c r="X1862" s="45">
        <f t="shared" si="1268"/>
        <v>0</v>
      </c>
      <c r="Y1862" s="45">
        <f t="shared" si="1268"/>
        <v>0</v>
      </c>
      <c r="Z1862" s="45">
        <f t="shared" si="1268"/>
        <v>0</v>
      </c>
      <c r="AA1862" s="45">
        <f t="shared" si="1268"/>
        <v>0</v>
      </c>
      <c r="AB1862" s="45">
        <f t="shared" si="1268"/>
        <v>0</v>
      </c>
      <c r="AC1862" s="45">
        <f t="shared" si="1268"/>
        <v>0</v>
      </c>
      <c r="AD1862" s="45">
        <f t="shared" si="1268"/>
        <v>0</v>
      </c>
      <c r="AE1862" s="45">
        <f t="shared" si="1268"/>
        <v>0</v>
      </c>
      <c r="AF1862" s="45">
        <f t="shared" si="1268"/>
        <v>0</v>
      </c>
      <c r="AG1862" s="45">
        <f t="shared" si="1268"/>
        <v>0</v>
      </c>
      <c r="AH1862" s="45">
        <f t="shared" si="1268"/>
        <v>0</v>
      </c>
      <c r="AI1862" s="45">
        <f t="shared" si="1268"/>
        <v>0</v>
      </c>
      <c r="AJ1862" s="45">
        <f t="shared" si="1268"/>
        <v>0</v>
      </c>
      <c r="AK1862" s="45">
        <f t="shared" si="1268"/>
        <v>0</v>
      </c>
      <c r="AL1862" s="45">
        <f t="shared" si="1268"/>
        <v>0</v>
      </c>
      <c r="AM1862" s="45">
        <f t="shared" si="1268"/>
        <v>0</v>
      </c>
      <c r="AN1862" s="45">
        <f t="shared" si="1268"/>
        <v>0</v>
      </c>
      <c r="AO1862" s="45">
        <f t="shared" si="1268"/>
        <v>0</v>
      </c>
      <c r="AP1862" s="45">
        <f t="shared" si="1268"/>
        <v>0</v>
      </c>
      <c r="AQ1862" s="45">
        <f t="shared" si="1268"/>
        <v>0</v>
      </c>
      <c r="AR1862" s="45">
        <f t="shared" si="1268"/>
        <v>0</v>
      </c>
      <c r="AS1862" s="45">
        <f t="shared" si="1268"/>
        <v>0</v>
      </c>
      <c r="AT1862" s="45">
        <f t="shared" si="1268"/>
        <v>0</v>
      </c>
      <c r="AU1862" s="45">
        <f t="shared" si="1268"/>
        <v>0</v>
      </c>
      <c r="AV1862" s="45">
        <f t="shared" si="1268"/>
        <v>0</v>
      </c>
      <c r="AW1862" s="45">
        <f t="shared" si="1268"/>
        <v>0</v>
      </c>
      <c r="AX1862" s="45">
        <f t="shared" si="1268"/>
        <v>0</v>
      </c>
      <c r="AY1862" s="45">
        <f t="shared" si="1268"/>
        <v>0</v>
      </c>
      <c r="AZ1862" s="45">
        <f t="shared" si="1268"/>
        <v>0</v>
      </c>
      <c r="BA1862" s="45">
        <f t="shared" si="1268"/>
        <v>0</v>
      </c>
      <c r="BB1862" s="45">
        <f t="shared" si="1268"/>
        <v>0</v>
      </c>
      <c r="BC1862" s="45">
        <f t="shared" si="1268"/>
        <v>0</v>
      </c>
      <c r="BD1862" s="45">
        <f t="shared" si="1268"/>
        <v>0</v>
      </c>
    </row>
    <row r="1863" spans="1:57" ht="16" x14ac:dyDescent="0.2">
      <c r="B1863" s="11">
        <f t="shared" si="1257"/>
        <v>62</v>
      </c>
      <c r="C1863" s="12" t="str">
        <f t="shared" si="1257"/>
        <v>SCI HSR 1</v>
      </c>
      <c r="K1863" s="24"/>
      <c r="O1863" s="15"/>
      <c r="P1863" s="15"/>
      <c r="Q1863" s="15"/>
      <c r="R1863" s="15"/>
      <c r="S1863" s="15"/>
      <c r="T1863" s="15"/>
      <c r="U1863" s="15"/>
      <c r="V1863" s="15"/>
      <c r="W1863" s="15"/>
      <c r="X1863" s="15"/>
      <c r="Y1863" s="15"/>
      <c r="Z1863" s="15"/>
      <c r="AA1863" s="15"/>
      <c r="AB1863" s="15"/>
      <c r="AC1863" s="15"/>
      <c r="AD1863" s="15"/>
      <c r="AE1863" s="15"/>
      <c r="AF1863" s="15"/>
      <c r="AG1863" s="15"/>
      <c r="AH1863" s="15"/>
      <c r="AI1863" s="15"/>
      <c r="AJ1863" s="15"/>
      <c r="AK1863" s="15"/>
      <c r="AL1863" s="15"/>
      <c r="AM1863" s="15"/>
      <c r="AN1863" s="15"/>
      <c r="AO1863" s="15"/>
      <c r="AP1863" s="15"/>
      <c r="AQ1863" s="15"/>
      <c r="AR1863" s="15"/>
      <c r="AS1863" s="15"/>
      <c r="AT1863" s="15"/>
      <c r="AU1863" s="15"/>
      <c r="AV1863" s="15"/>
      <c r="AW1863" s="15"/>
      <c r="AX1863" s="15"/>
      <c r="AY1863" s="15"/>
      <c r="AZ1863" s="15"/>
      <c r="BA1863" s="15"/>
      <c r="BB1863" s="15"/>
      <c r="BC1863" s="15"/>
      <c r="BD1863" s="15"/>
    </row>
    <row r="1864" spans="1:57" ht="16" x14ac:dyDescent="0.2">
      <c r="B1864" s="11">
        <f t="shared" si="1257"/>
        <v>62</v>
      </c>
      <c r="C1864" s="12" t="str">
        <f t="shared" si="1257"/>
        <v>SCI HSR 1</v>
      </c>
      <c r="G1864" s="46" t="s">
        <v>229</v>
      </c>
      <c r="H1864" s="104" t="s">
        <v>99</v>
      </c>
      <c r="I1864" s="105"/>
      <c r="J1864" s="106"/>
      <c r="K1864" s="23"/>
      <c r="L1864" s="47" t="s">
        <v>4</v>
      </c>
      <c r="M1864" s="81"/>
      <c r="N1864" s="81"/>
      <c r="O1864" s="48">
        <f>SUM(O1859:O1862)</f>
        <v>43058.181818181816</v>
      </c>
      <c r="P1864" s="48">
        <f t="shared" ref="P1864:BD1864" si="1269">SUM(P1859:P1862)</f>
        <v>43704.054545454543</v>
      </c>
      <c r="Q1864" s="48">
        <f t="shared" si="1269"/>
        <v>43919.345454545452</v>
      </c>
      <c r="R1864" s="48">
        <f t="shared" si="1269"/>
        <v>43919.345454545452</v>
      </c>
      <c r="S1864" s="48">
        <f t="shared" si="1269"/>
        <v>43919.345454545452</v>
      </c>
      <c r="T1864" s="48">
        <f t="shared" si="1269"/>
        <v>44248.740545454551</v>
      </c>
      <c r="U1864" s="48">
        <f t="shared" si="1269"/>
        <v>44358.538909090908</v>
      </c>
      <c r="V1864" s="48">
        <f t="shared" si="1269"/>
        <v>44358.538909090908</v>
      </c>
      <c r="W1864" s="48">
        <f t="shared" si="1269"/>
        <v>44358.538909090908</v>
      </c>
      <c r="X1864" s="48">
        <f t="shared" si="1269"/>
        <v>44691.227950909088</v>
      </c>
      <c r="Y1864" s="48">
        <f t="shared" si="1269"/>
        <v>44802.124298181821</v>
      </c>
      <c r="Z1864" s="48">
        <f t="shared" si="1269"/>
        <v>44802.124298181821</v>
      </c>
      <c r="AA1864" s="48">
        <f t="shared" si="1269"/>
        <v>44802.124298181821</v>
      </c>
      <c r="AB1864" s="48">
        <f t="shared" si="1269"/>
        <v>45138.140230418183</v>
      </c>
      <c r="AC1864" s="48">
        <f t="shared" si="1269"/>
        <v>45250.145541163642</v>
      </c>
      <c r="AD1864" s="48">
        <f t="shared" si="1269"/>
        <v>45250.145541163642</v>
      </c>
      <c r="AE1864" s="48">
        <f t="shared" si="1269"/>
        <v>45250.145541163642</v>
      </c>
      <c r="AF1864" s="48">
        <f t="shared" si="1269"/>
        <v>45589.521632722368</v>
      </c>
      <c r="AG1864" s="48">
        <f t="shared" si="1269"/>
        <v>45702.646996575269</v>
      </c>
      <c r="AH1864" s="48">
        <f t="shared" si="1269"/>
        <v>45702.646996575269</v>
      </c>
      <c r="AI1864" s="48">
        <f t="shared" si="1269"/>
        <v>45702.646996575269</v>
      </c>
      <c r="AJ1864" s="48">
        <f t="shared" si="1269"/>
        <v>45562.865891748348</v>
      </c>
      <c r="AK1864" s="48">
        <f t="shared" si="1269"/>
        <v>44864.4660086187</v>
      </c>
      <c r="AL1864" s="48">
        <f t="shared" si="1269"/>
        <v>44864.4660086187</v>
      </c>
      <c r="AM1864" s="48">
        <f t="shared" si="1269"/>
        <v>44864.4660086187</v>
      </c>
      <c r="AN1864" s="48">
        <f t="shared" si="1269"/>
        <v>45200.949503683347</v>
      </c>
      <c r="AO1864" s="48">
        <f t="shared" si="1269"/>
        <v>45313.110668704889</v>
      </c>
      <c r="AP1864" s="48">
        <f t="shared" si="1269"/>
        <v>45313.110668704889</v>
      </c>
      <c r="AQ1864" s="48">
        <f t="shared" si="1269"/>
        <v>45313.110668704889</v>
      </c>
      <c r="AR1864" s="48">
        <f t="shared" si="1269"/>
        <v>45652.958998720183</v>
      </c>
      <c r="AS1864" s="48">
        <f t="shared" si="1269"/>
        <v>45766.241775391944</v>
      </c>
      <c r="AT1864" s="48">
        <f t="shared" si="1269"/>
        <v>45766.241775391944</v>
      </c>
      <c r="AU1864" s="48">
        <f t="shared" si="1269"/>
        <v>45766.241775391944</v>
      </c>
      <c r="AV1864" s="48">
        <f t="shared" si="1269"/>
        <v>46109.488588707376</v>
      </c>
      <c r="AW1864" s="48">
        <f t="shared" si="1269"/>
        <v>46223.904193145871</v>
      </c>
      <c r="AX1864" s="48">
        <f t="shared" si="1269"/>
        <v>46223.904193145871</v>
      </c>
      <c r="AY1864" s="48">
        <f t="shared" si="1269"/>
        <v>46223.904193145871</v>
      </c>
      <c r="AZ1864" s="48">
        <f t="shared" si="1269"/>
        <v>46570.583474594467</v>
      </c>
      <c r="BA1864" s="48">
        <f t="shared" si="1269"/>
        <v>46686.143235077325</v>
      </c>
      <c r="BB1864" s="48">
        <f t="shared" si="1269"/>
        <v>46686.143235077325</v>
      </c>
      <c r="BC1864" s="48">
        <f t="shared" si="1269"/>
        <v>46686.143235077325</v>
      </c>
      <c r="BD1864" s="48">
        <f t="shared" si="1269"/>
        <v>47036.289309340405</v>
      </c>
    </row>
    <row r="1865" spans="1:57" ht="16" x14ac:dyDescent="0.2">
      <c r="B1865" s="11">
        <f t="shared" ref="B1865:C1870" si="1270">B1864</f>
        <v>62</v>
      </c>
      <c r="C1865" s="12" t="str">
        <f t="shared" si="1270"/>
        <v>SCI HSR 1</v>
      </c>
      <c r="D1865" s="46" t="s">
        <v>260</v>
      </c>
      <c r="E1865" s="32">
        <v>46683</v>
      </c>
      <c r="F1865" s="15"/>
      <c r="G1865" s="46" t="s">
        <v>261</v>
      </c>
      <c r="H1865" s="46" t="s">
        <v>237</v>
      </c>
      <c r="I1865" s="46" t="s">
        <v>238</v>
      </c>
      <c r="J1865" s="46" t="s">
        <v>239</v>
      </c>
      <c r="K1865" s="23"/>
      <c r="O1865" s="15"/>
      <c r="P1865" s="15"/>
      <c r="Q1865" s="15"/>
      <c r="R1865" s="15"/>
      <c r="S1865" s="15"/>
      <c r="T1865" s="15"/>
      <c r="U1865" s="15"/>
      <c r="V1865" s="15"/>
      <c r="W1865" s="15"/>
      <c r="X1865" s="15"/>
      <c r="Y1865" s="15"/>
      <c r="Z1865" s="15"/>
      <c r="AA1865" s="15"/>
      <c r="AB1865" s="15"/>
      <c r="AC1865" s="15"/>
      <c r="AD1865" s="15"/>
      <c r="AE1865" s="15"/>
      <c r="AF1865" s="15"/>
      <c r="AG1865" s="15"/>
      <c r="AH1865" s="15"/>
      <c r="AI1865" s="15"/>
      <c r="AJ1865" s="15"/>
      <c r="AK1865" s="15"/>
      <c r="AL1865" s="15"/>
      <c r="AM1865" s="15"/>
      <c r="AN1865" s="15"/>
      <c r="AO1865" s="15"/>
      <c r="AP1865" s="15"/>
      <c r="AQ1865" s="15"/>
      <c r="AR1865" s="15"/>
      <c r="AS1865" s="15"/>
      <c r="AT1865" s="15"/>
      <c r="AU1865" s="15"/>
      <c r="AV1865" s="15"/>
      <c r="AW1865" s="15"/>
      <c r="AX1865" s="15"/>
      <c r="AY1865" s="15"/>
      <c r="AZ1865" s="15"/>
      <c r="BA1865" s="15"/>
      <c r="BB1865" s="15"/>
      <c r="BC1865" s="15"/>
      <c r="BD1865" s="15"/>
    </row>
    <row r="1866" spans="1:57" ht="16" x14ac:dyDescent="0.2">
      <c r="B1866" s="11">
        <f t="shared" si="1270"/>
        <v>62</v>
      </c>
      <c r="C1866" s="12" t="str">
        <f t="shared" si="1270"/>
        <v>SCI HSR 1</v>
      </c>
      <c r="D1866" s="46" t="s">
        <v>262</v>
      </c>
      <c r="E1866" s="31">
        <v>179013.66140072612</v>
      </c>
      <c r="F1866" s="15"/>
      <c r="G1866" s="49" t="s">
        <v>263</v>
      </c>
      <c r="H1866" s="31">
        <v>0</v>
      </c>
      <c r="I1866" s="32">
        <v>0</v>
      </c>
      <c r="J1866" s="32">
        <v>0</v>
      </c>
      <c r="K1866" s="23"/>
      <c r="L1866" s="50" t="s">
        <v>264</v>
      </c>
      <c r="M1866" s="70"/>
      <c r="N1866" s="70"/>
      <c r="O1866" s="40">
        <f t="shared" ref="O1866:BD1866" si="1271">IFERROR(((O$3&gt;=$E1865)*(O$2&lt;=$E1865))*$E1869,"")</f>
        <v>0</v>
      </c>
      <c r="P1866" s="40">
        <f t="shared" si="1271"/>
        <v>0</v>
      </c>
      <c r="Q1866" s="40">
        <f t="shared" si="1271"/>
        <v>0</v>
      </c>
      <c r="R1866" s="40">
        <f t="shared" si="1271"/>
        <v>0</v>
      </c>
      <c r="S1866" s="40">
        <f t="shared" si="1271"/>
        <v>0</v>
      </c>
      <c r="T1866" s="40">
        <f t="shared" si="1271"/>
        <v>0</v>
      </c>
      <c r="U1866" s="40">
        <f t="shared" si="1271"/>
        <v>0</v>
      </c>
      <c r="V1866" s="40">
        <f t="shared" si="1271"/>
        <v>0</v>
      </c>
      <c r="W1866" s="40">
        <f t="shared" si="1271"/>
        <v>0</v>
      </c>
      <c r="X1866" s="40">
        <f t="shared" si="1271"/>
        <v>0</v>
      </c>
      <c r="Y1866" s="40">
        <f t="shared" si="1271"/>
        <v>0</v>
      </c>
      <c r="Z1866" s="40">
        <f t="shared" si="1271"/>
        <v>0</v>
      </c>
      <c r="AA1866" s="40">
        <f t="shared" si="1271"/>
        <v>0</v>
      </c>
      <c r="AB1866" s="40">
        <f t="shared" si="1271"/>
        <v>0</v>
      </c>
      <c r="AC1866" s="40">
        <f t="shared" si="1271"/>
        <v>0</v>
      </c>
      <c r="AD1866" s="40">
        <f t="shared" si="1271"/>
        <v>0</v>
      </c>
      <c r="AE1866" s="40">
        <f t="shared" si="1271"/>
        <v>0</v>
      </c>
      <c r="AF1866" s="40">
        <f t="shared" si="1271"/>
        <v>0</v>
      </c>
      <c r="AG1866" s="40">
        <f t="shared" si="1271"/>
        <v>0</v>
      </c>
      <c r="AH1866" s="40">
        <f t="shared" si="1271"/>
        <v>0</v>
      </c>
      <c r="AI1866" s="40">
        <f t="shared" si="1271"/>
        <v>0</v>
      </c>
      <c r="AJ1866" s="40">
        <f t="shared" si="1271"/>
        <v>0</v>
      </c>
      <c r="AK1866" s="40">
        <f t="shared" si="1271"/>
        <v>0</v>
      </c>
      <c r="AL1866" s="40">
        <f t="shared" si="1271"/>
        <v>0</v>
      </c>
      <c r="AM1866" s="40">
        <f t="shared" si="1271"/>
        <v>0</v>
      </c>
      <c r="AN1866" s="40">
        <f t="shared" si="1271"/>
        <v>0</v>
      </c>
      <c r="AO1866" s="40">
        <f t="shared" si="1271"/>
        <v>0</v>
      </c>
      <c r="AP1866" s="40">
        <f t="shared" si="1271"/>
        <v>0</v>
      </c>
      <c r="AQ1866" s="40">
        <f t="shared" si="1271"/>
        <v>0</v>
      </c>
      <c r="AR1866" s="40">
        <f t="shared" si="1271"/>
        <v>0</v>
      </c>
      <c r="AS1866" s="40">
        <f t="shared" si="1271"/>
        <v>0</v>
      </c>
      <c r="AT1866" s="40">
        <f t="shared" si="1271"/>
        <v>0</v>
      </c>
      <c r="AU1866" s="40">
        <f t="shared" si="1271"/>
        <v>0</v>
      </c>
      <c r="AV1866" s="40">
        <f t="shared" si="1271"/>
        <v>0</v>
      </c>
      <c r="AW1866" s="40">
        <f t="shared" si="1271"/>
        <v>0</v>
      </c>
      <c r="AX1866" s="40">
        <f t="shared" si="1271"/>
        <v>0</v>
      </c>
      <c r="AY1866" s="40">
        <f t="shared" si="1271"/>
        <v>0</v>
      </c>
      <c r="AZ1866" s="40">
        <f t="shared" si="1271"/>
        <v>0</v>
      </c>
      <c r="BA1866" s="40">
        <f t="shared" si="1271"/>
        <v>0</v>
      </c>
      <c r="BB1866" s="40">
        <f t="shared" si="1271"/>
        <v>0</v>
      </c>
      <c r="BC1866" s="40">
        <f t="shared" si="1271"/>
        <v>0</v>
      </c>
      <c r="BD1866" s="40">
        <f t="shared" si="1271"/>
        <v>0</v>
      </c>
    </row>
    <row r="1867" spans="1:57" ht="16" x14ac:dyDescent="0.2">
      <c r="B1867" s="11">
        <f t="shared" si="1270"/>
        <v>62</v>
      </c>
      <c r="C1867" s="12" t="str">
        <f t="shared" si="1270"/>
        <v>SCI HSR 1</v>
      </c>
      <c r="D1867" s="46" t="s">
        <v>24</v>
      </c>
      <c r="E1867" s="51">
        <f>IF(E1865&gt;MAX($O$3:$BD$3),BD1856,
IF(E1865&lt;MIN($O$3:$BD$3),1,SUMIFS($O1857:$BD1857,$O$2:$BD$2,"&lt;="&amp;E1865,$O$3:$BD$3,"&gt;="&amp;E1865)))</f>
        <v>1.0693767108765002</v>
      </c>
      <c r="F1867" s="15"/>
      <c r="G1867" s="49" t="s">
        <v>265</v>
      </c>
      <c r="H1867" s="31">
        <v>0</v>
      </c>
      <c r="I1867" s="32">
        <v>0</v>
      </c>
      <c r="J1867" s="32">
        <v>0</v>
      </c>
      <c r="K1867" s="23"/>
      <c r="L1867" s="52" t="s">
        <v>266</v>
      </c>
      <c r="M1867" s="72"/>
      <c r="N1867" s="72"/>
      <c r="O1867" s="41">
        <f t="shared" ref="O1867:BD1867" si="1272">IFERROR(((O$3&gt;=$E1862)*(O$2&lt;=$E1862))*$H1870,"")</f>
        <v>0</v>
      </c>
      <c r="P1867" s="41">
        <f t="shared" si="1272"/>
        <v>0</v>
      </c>
      <c r="Q1867" s="41">
        <f t="shared" si="1272"/>
        <v>0</v>
      </c>
      <c r="R1867" s="41">
        <f t="shared" si="1272"/>
        <v>0</v>
      </c>
      <c r="S1867" s="41">
        <f t="shared" si="1272"/>
        <v>0</v>
      </c>
      <c r="T1867" s="41">
        <f t="shared" si="1272"/>
        <v>0</v>
      </c>
      <c r="U1867" s="41">
        <f t="shared" si="1272"/>
        <v>0</v>
      </c>
      <c r="V1867" s="41">
        <f t="shared" si="1272"/>
        <v>0</v>
      </c>
      <c r="W1867" s="41">
        <f t="shared" si="1272"/>
        <v>0</v>
      </c>
      <c r="X1867" s="41">
        <f t="shared" si="1272"/>
        <v>0</v>
      </c>
      <c r="Y1867" s="41">
        <f t="shared" si="1272"/>
        <v>0</v>
      </c>
      <c r="Z1867" s="41">
        <f t="shared" si="1272"/>
        <v>0</v>
      </c>
      <c r="AA1867" s="41">
        <f t="shared" si="1272"/>
        <v>0</v>
      </c>
      <c r="AB1867" s="41">
        <f t="shared" si="1272"/>
        <v>0</v>
      </c>
      <c r="AC1867" s="41">
        <f t="shared" si="1272"/>
        <v>0</v>
      </c>
      <c r="AD1867" s="41">
        <f t="shared" si="1272"/>
        <v>0</v>
      </c>
      <c r="AE1867" s="41">
        <f t="shared" si="1272"/>
        <v>0</v>
      </c>
      <c r="AF1867" s="41">
        <f t="shared" si="1272"/>
        <v>0</v>
      </c>
      <c r="AG1867" s="41">
        <f t="shared" si="1272"/>
        <v>0</v>
      </c>
      <c r="AH1867" s="41">
        <f t="shared" si="1272"/>
        <v>0</v>
      </c>
      <c r="AI1867" s="41">
        <f t="shared" si="1272"/>
        <v>0</v>
      </c>
      <c r="AJ1867" s="41">
        <f t="shared" si="1272"/>
        <v>0</v>
      </c>
      <c r="AK1867" s="41">
        <f t="shared" si="1272"/>
        <v>0</v>
      </c>
      <c r="AL1867" s="41">
        <f t="shared" si="1272"/>
        <v>0</v>
      </c>
      <c r="AM1867" s="41">
        <f t="shared" si="1272"/>
        <v>0</v>
      </c>
      <c r="AN1867" s="41">
        <f t="shared" si="1272"/>
        <v>0</v>
      </c>
      <c r="AO1867" s="41">
        <f t="shared" si="1272"/>
        <v>0</v>
      </c>
      <c r="AP1867" s="41">
        <f t="shared" si="1272"/>
        <v>0</v>
      </c>
      <c r="AQ1867" s="41">
        <f t="shared" si="1272"/>
        <v>0</v>
      </c>
      <c r="AR1867" s="41">
        <f t="shared" si="1272"/>
        <v>0</v>
      </c>
      <c r="AS1867" s="41">
        <f t="shared" si="1272"/>
        <v>0</v>
      </c>
      <c r="AT1867" s="41">
        <f t="shared" si="1272"/>
        <v>0</v>
      </c>
      <c r="AU1867" s="41">
        <f t="shared" si="1272"/>
        <v>0</v>
      </c>
      <c r="AV1867" s="41">
        <f t="shared" si="1272"/>
        <v>0</v>
      </c>
      <c r="AW1867" s="41">
        <f t="shared" si="1272"/>
        <v>0</v>
      </c>
      <c r="AX1867" s="41">
        <f t="shared" si="1272"/>
        <v>0</v>
      </c>
      <c r="AY1867" s="41">
        <f t="shared" si="1272"/>
        <v>0</v>
      </c>
      <c r="AZ1867" s="41">
        <f t="shared" si="1272"/>
        <v>0</v>
      </c>
      <c r="BA1867" s="41">
        <f t="shared" si="1272"/>
        <v>0</v>
      </c>
      <c r="BB1867" s="41">
        <f t="shared" si="1272"/>
        <v>0</v>
      </c>
      <c r="BC1867" s="41">
        <f t="shared" si="1272"/>
        <v>0</v>
      </c>
      <c r="BD1867" s="41">
        <f t="shared" si="1272"/>
        <v>0</v>
      </c>
    </row>
    <row r="1868" spans="1:57" ht="16" x14ac:dyDescent="0.2">
      <c r="B1868" s="11">
        <f t="shared" si="1270"/>
        <v>62</v>
      </c>
      <c r="C1868" s="12" t="str">
        <f t="shared" si="1270"/>
        <v>SCI HSR 1</v>
      </c>
      <c r="D1868" s="46" t="s">
        <v>8</v>
      </c>
      <c r="E1868" s="42">
        <v>0</v>
      </c>
      <c r="F1868" s="15"/>
      <c r="G1868" s="49" t="s">
        <v>267</v>
      </c>
      <c r="H1868" s="31">
        <v>0</v>
      </c>
      <c r="I1868" s="32">
        <v>0</v>
      </c>
      <c r="J1868" s="32">
        <v>0</v>
      </c>
      <c r="L1868" s="52" t="s">
        <v>268</v>
      </c>
      <c r="M1868" s="72"/>
      <c r="N1868" s="72"/>
      <c r="O1868" s="41">
        <f t="shared" ref="O1868:BD1868" si="1273">IFERROR(((O$3&gt;=$E1865)*(O$2&lt;=$E1865))*$J1870,"")</f>
        <v>0</v>
      </c>
      <c r="P1868" s="41">
        <f t="shared" si="1273"/>
        <v>0</v>
      </c>
      <c r="Q1868" s="41">
        <f t="shared" si="1273"/>
        <v>0</v>
      </c>
      <c r="R1868" s="41">
        <f t="shared" si="1273"/>
        <v>0</v>
      </c>
      <c r="S1868" s="41">
        <f t="shared" si="1273"/>
        <v>0</v>
      </c>
      <c r="T1868" s="41">
        <f t="shared" si="1273"/>
        <v>0</v>
      </c>
      <c r="U1868" s="41">
        <f t="shared" si="1273"/>
        <v>0</v>
      </c>
      <c r="V1868" s="41">
        <f t="shared" si="1273"/>
        <v>0</v>
      </c>
      <c r="W1868" s="41">
        <f t="shared" si="1273"/>
        <v>0</v>
      </c>
      <c r="X1868" s="41">
        <f t="shared" si="1273"/>
        <v>0</v>
      </c>
      <c r="Y1868" s="41">
        <f t="shared" si="1273"/>
        <v>0</v>
      </c>
      <c r="Z1868" s="41">
        <f t="shared" si="1273"/>
        <v>0</v>
      </c>
      <c r="AA1868" s="41">
        <f t="shared" si="1273"/>
        <v>0</v>
      </c>
      <c r="AB1868" s="41">
        <f t="shared" si="1273"/>
        <v>0</v>
      </c>
      <c r="AC1868" s="41">
        <f t="shared" si="1273"/>
        <v>0</v>
      </c>
      <c r="AD1868" s="41">
        <f t="shared" si="1273"/>
        <v>0</v>
      </c>
      <c r="AE1868" s="41">
        <f t="shared" si="1273"/>
        <v>0</v>
      </c>
      <c r="AF1868" s="41">
        <f t="shared" si="1273"/>
        <v>0</v>
      </c>
      <c r="AG1868" s="41">
        <f t="shared" si="1273"/>
        <v>0</v>
      </c>
      <c r="AH1868" s="41">
        <f t="shared" si="1273"/>
        <v>0</v>
      </c>
      <c r="AI1868" s="41">
        <f t="shared" si="1273"/>
        <v>0</v>
      </c>
      <c r="AJ1868" s="41">
        <f t="shared" si="1273"/>
        <v>0</v>
      </c>
      <c r="AK1868" s="41">
        <f t="shared" si="1273"/>
        <v>0</v>
      </c>
      <c r="AL1868" s="41">
        <f t="shared" si="1273"/>
        <v>0</v>
      </c>
      <c r="AM1868" s="41">
        <f t="shared" si="1273"/>
        <v>0</v>
      </c>
      <c r="AN1868" s="41">
        <f t="shared" si="1273"/>
        <v>0</v>
      </c>
      <c r="AO1868" s="41">
        <f t="shared" si="1273"/>
        <v>0</v>
      </c>
      <c r="AP1868" s="41">
        <f t="shared" si="1273"/>
        <v>0</v>
      </c>
      <c r="AQ1868" s="41">
        <f t="shared" si="1273"/>
        <v>0</v>
      </c>
      <c r="AR1868" s="41">
        <f t="shared" si="1273"/>
        <v>0</v>
      </c>
      <c r="AS1868" s="41">
        <f t="shared" si="1273"/>
        <v>0</v>
      </c>
      <c r="AT1868" s="41">
        <f t="shared" si="1273"/>
        <v>0</v>
      </c>
      <c r="AU1868" s="41">
        <f t="shared" si="1273"/>
        <v>0</v>
      </c>
      <c r="AV1868" s="41">
        <f t="shared" si="1273"/>
        <v>0</v>
      </c>
      <c r="AW1868" s="41">
        <f t="shared" si="1273"/>
        <v>0</v>
      </c>
      <c r="AX1868" s="41">
        <f t="shared" si="1273"/>
        <v>0</v>
      </c>
      <c r="AY1868" s="41">
        <f t="shared" si="1273"/>
        <v>0</v>
      </c>
      <c r="AZ1868" s="41">
        <f t="shared" si="1273"/>
        <v>0</v>
      </c>
      <c r="BA1868" s="41">
        <f t="shared" si="1273"/>
        <v>0</v>
      </c>
      <c r="BB1868" s="41">
        <f t="shared" si="1273"/>
        <v>0</v>
      </c>
      <c r="BC1868" s="41">
        <f t="shared" si="1273"/>
        <v>0</v>
      </c>
      <c r="BD1868" s="41">
        <f t="shared" si="1273"/>
        <v>0</v>
      </c>
    </row>
    <row r="1869" spans="1:57" ht="16" x14ac:dyDescent="0.2">
      <c r="B1869" s="11">
        <f t="shared" si="1270"/>
        <v>62</v>
      </c>
      <c r="C1869" s="12" t="str">
        <f t="shared" si="1270"/>
        <v>SCI HSR 1</v>
      </c>
      <c r="D1869" s="46" t="s">
        <v>269</v>
      </c>
      <c r="E1869" s="31">
        <v>0</v>
      </c>
      <c r="F1869" s="15"/>
      <c r="G1869" s="53"/>
      <c r="H1869" s="15"/>
      <c r="I1869" s="15"/>
      <c r="J1869" s="23"/>
      <c r="L1869" s="52" t="s">
        <v>270</v>
      </c>
      <c r="M1869" s="72"/>
      <c r="N1869" s="72"/>
      <c r="O1869" s="41">
        <f t="shared" ref="O1869:BD1869" si="1274">IFERROR(((O$3&gt;=$J1859)*(O$2&lt;=$J1859))*$E1870,"")</f>
        <v>0</v>
      </c>
      <c r="P1869" s="41">
        <f t="shared" si="1274"/>
        <v>0</v>
      </c>
      <c r="Q1869" s="41">
        <f t="shared" si="1274"/>
        <v>0</v>
      </c>
      <c r="R1869" s="41">
        <f t="shared" si="1274"/>
        <v>0</v>
      </c>
      <c r="S1869" s="41">
        <f t="shared" si="1274"/>
        <v>0</v>
      </c>
      <c r="T1869" s="41">
        <f t="shared" si="1274"/>
        <v>0</v>
      </c>
      <c r="U1869" s="41">
        <f t="shared" si="1274"/>
        <v>0</v>
      </c>
      <c r="V1869" s="41">
        <f t="shared" si="1274"/>
        <v>0</v>
      </c>
      <c r="W1869" s="41">
        <f t="shared" si="1274"/>
        <v>0</v>
      </c>
      <c r="X1869" s="41">
        <f t="shared" si="1274"/>
        <v>0</v>
      </c>
      <c r="Y1869" s="41">
        <f t="shared" si="1274"/>
        <v>0</v>
      </c>
      <c r="Z1869" s="41">
        <f t="shared" si="1274"/>
        <v>0</v>
      </c>
      <c r="AA1869" s="41">
        <f t="shared" si="1274"/>
        <v>0</v>
      </c>
      <c r="AB1869" s="41">
        <f t="shared" si="1274"/>
        <v>0</v>
      </c>
      <c r="AC1869" s="41">
        <f t="shared" si="1274"/>
        <v>0</v>
      </c>
      <c r="AD1869" s="41">
        <f t="shared" si="1274"/>
        <v>0</v>
      </c>
      <c r="AE1869" s="41">
        <f t="shared" si="1274"/>
        <v>0</v>
      </c>
      <c r="AF1869" s="41">
        <f t="shared" si="1274"/>
        <v>0</v>
      </c>
      <c r="AG1869" s="41">
        <f t="shared" si="1274"/>
        <v>0</v>
      </c>
      <c r="AH1869" s="41">
        <f t="shared" si="1274"/>
        <v>0</v>
      </c>
      <c r="AI1869" s="41">
        <f t="shared" si="1274"/>
        <v>0</v>
      </c>
      <c r="AJ1869" s="41">
        <f t="shared" si="1274"/>
        <v>0</v>
      </c>
      <c r="AK1869" s="41">
        <f t="shared" si="1274"/>
        <v>0</v>
      </c>
      <c r="AL1869" s="41">
        <f t="shared" si="1274"/>
        <v>0</v>
      </c>
      <c r="AM1869" s="41">
        <f t="shared" si="1274"/>
        <v>0</v>
      </c>
      <c r="AN1869" s="41">
        <f t="shared" si="1274"/>
        <v>0</v>
      </c>
      <c r="AO1869" s="41">
        <f t="shared" si="1274"/>
        <v>0</v>
      </c>
      <c r="AP1869" s="41">
        <f t="shared" si="1274"/>
        <v>0</v>
      </c>
      <c r="AQ1869" s="41">
        <f t="shared" si="1274"/>
        <v>0</v>
      </c>
      <c r="AR1869" s="41">
        <f t="shared" si="1274"/>
        <v>0</v>
      </c>
      <c r="AS1869" s="41">
        <f t="shared" si="1274"/>
        <v>0</v>
      </c>
      <c r="AT1869" s="41">
        <f t="shared" si="1274"/>
        <v>0</v>
      </c>
      <c r="AU1869" s="41">
        <f t="shared" si="1274"/>
        <v>0</v>
      </c>
      <c r="AV1869" s="41">
        <f t="shared" si="1274"/>
        <v>0</v>
      </c>
      <c r="AW1869" s="41">
        <f t="shared" si="1274"/>
        <v>0</v>
      </c>
      <c r="AX1869" s="41">
        <f t="shared" si="1274"/>
        <v>0</v>
      </c>
      <c r="AY1869" s="41">
        <f t="shared" si="1274"/>
        <v>0</v>
      </c>
      <c r="AZ1869" s="41">
        <f t="shared" si="1274"/>
        <v>0</v>
      </c>
      <c r="BA1869" s="41">
        <f t="shared" si="1274"/>
        <v>0</v>
      </c>
      <c r="BB1869" s="41">
        <f t="shared" si="1274"/>
        <v>0</v>
      </c>
      <c r="BC1869" s="41">
        <f t="shared" si="1274"/>
        <v>0</v>
      </c>
      <c r="BD1869" s="41">
        <f t="shared" si="1274"/>
        <v>0</v>
      </c>
    </row>
    <row r="1870" spans="1:57" ht="16" x14ac:dyDescent="0.2">
      <c r="B1870" s="11">
        <f t="shared" si="1270"/>
        <v>62</v>
      </c>
      <c r="C1870" s="12" t="str">
        <f t="shared" si="1270"/>
        <v>SCI HSR 1</v>
      </c>
      <c r="D1870" s="46" t="s">
        <v>270</v>
      </c>
      <c r="E1870" s="31">
        <v>0</v>
      </c>
      <c r="F1870" s="15"/>
      <c r="G1870" s="46" t="s">
        <v>266</v>
      </c>
      <c r="H1870" s="31">
        <v>0</v>
      </c>
      <c r="I1870" s="46" t="s">
        <v>268</v>
      </c>
      <c r="J1870" s="31">
        <v>0</v>
      </c>
      <c r="L1870" s="54" t="s">
        <v>271</v>
      </c>
      <c r="M1870" s="73"/>
      <c r="N1870" s="73"/>
      <c r="O1870" s="45">
        <f t="shared" ref="O1870:BD1870" si="1275">IFERROR(-($E1851+$H1851+$J1851)*O1852,"")</f>
        <v>0</v>
      </c>
      <c r="P1870" s="45">
        <f t="shared" si="1275"/>
        <v>0</v>
      </c>
      <c r="Q1870" s="45">
        <f t="shared" si="1275"/>
        <v>0</v>
      </c>
      <c r="R1870" s="45">
        <f t="shared" si="1275"/>
        <v>0</v>
      </c>
      <c r="S1870" s="45">
        <f t="shared" si="1275"/>
        <v>0</v>
      </c>
      <c r="T1870" s="45">
        <f t="shared" si="1275"/>
        <v>0</v>
      </c>
      <c r="U1870" s="45">
        <f t="shared" si="1275"/>
        <v>0</v>
      </c>
      <c r="V1870" s="45">
        <f t="shared" si="1275"/>
        <v>0</v>
      </c>
      <c r="W1870" s="45">
        <f t="shared" si="1275"/>
        <v>0</v>
      </c>
      <c r="X1870" s="45">
        <f t="shared" si="1275"/>
        <v>0</v>
      </c>
      <c r="Y1870" s="45">
        <f t="shared" si="1275"/>
        <v>0</v>
      </c>
      <c r="Z1870" s="45">
        <f t="shared" si="1275"/>
        <v>0</v>
      </c>
      <c r="AA1870" s="45">
        <f t="shared" si="1275"/>
        <v>0</v>
      </c>
      <c r="AB1870" s="45">
        <f t="shared" si="1275"/>
        <v>0</v>
      </c>
      <c r="AC1870" s="45">
        <f t="shared" si="1275"/>
        <v>0</v>
      </c>
      <c r="AD1870" s="45">
        <f t="shared" si="1275"/>
        <v>0</v>
      </c>
      <c r="AE1870" s="45">
        <f t="shared" si="1275"/>
        <v>0</v>
      </c>
      <c r="AF1870" s="45">
        <f t="shared" si="1275"/>
        <v>0</v>
      </c>
      <c r="AG1870" s="45">
        <f t="shared" si="1275"/>
        <v>0</v>
      </c>
      <c r="AH1870" s="45">
        <f t="shared" si="1275"/>
        <v>0</v>
      </c>
      <c r="AI1870" s="45">
        <f t="shared" si="1275"/>
        <v>0</v>
      </c>
      <c r="AJ1870" s="45">
        <f t="shared" si="1275"/>
        <v>0</v>
      </c>
      <c r="AK1870" s="45">
        <f t="shared" si="1275"/>
        <v>0</v>
      </c>
      <c r="AL1870" s="45">
        <f t="shared" si="1275"/>
        <v>0</v>
      </c>
      <c r="AM1870" s="45">
        <f t="shared" si="1275"/>
        <v>0</v>
      </c>
      <c r="AN1870" s="45">
        <f t="shared" si="1275"/>
        <v>0</v>
      </c>
      <c r="AO1870" s="45">
        <f t="shared" si="1275"/>
        <v>0</v>
      </c>
      <c r="AP1870" s="45">
        <f t="shared" si="1275"/>
        <v>0</v>
      </c>
      <c r="AQ1870" s="45">
        <f t="shared" si="1275"/>
        <v>0</v>
      </c>
      <c r="AR1870" s="45">
        <f t="shared" si="1275"/>
        <v>0</v>
      </c>
      <c r="AS1870" s="45">
        <f t="shared" si="1275"/>
        <v>0</v>
      </c>
      <c r="AT1870" s="45">
        <f t="shared" si="1275"/>
        <v>0</v>
      </c>
      <c r="AU1870" s="45">
        <f t="shared" si="1275"/>
        <v>0</v>
      </c>
      <c r="AV1870" s="45">
        <f t="shared" si="1275"/>
        <v>0</v>
      </c>
      <c r="AW1870" s="45">
        <f t="shared" si="1275"/>
        <v>0</v>
      </c>
      <c r="AX1870" s="45">
        <f t="shared" si="1275"/>
        <v>0</v>
      </c>
      <c r="AY1870" s="45">
        <f t="shared" si="1275"/>
        <v>0</v>
      </c>
      <c r="AZ1870" s="45">
        <f t="shared" si="1275"/>
        <v>0</v>
      </c>
      <c r="BA1870" s="45">
        <f t="shared" si="1275"/>
        <v>0</v>
      </c>
      <c r="BB1870" s="45">
        <f t="shared" si="1275"/>
        <v>0</v>
      </c>
      <c r="BC1870" s="45">
        <f t="shared" si="1275"/>
        <v>0</v>
      </c>
      <c r="BD1870" s="45">
        <f t="shared" si="1275"/>
        <v>0</v>
      </c>
    </row>
    <row r="1871" spans="1:57" x14ac:dyDescent="0.2">
      <c r="A1871"/>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row>
    <row r="1872" spans="1:57" ht="16" x14ac:dyDescent="0.2">
      <c r="A1872"/>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s="1"/>
    </row>
    <row r="1873" spans="1:59" ht="16" x14ac:dyDescent="0.2">
      <c r="A1873" s="1"/>
      <c r="B1873" s="67">
        <v>63</v>
      </c>
      <c r="C1873" s="68" t="str">
        <f>H1875</f>
        <v>SCI HSR 1</v>
      </c>
      <c r="D1873" s="69" t="s">
        <v>117</v>
      </c>
      <c r="E1873" s="69"/>
      <c r="F1873" s="69"/>
      <c r="G1873" s="69"/>
      <c r="H1873" s="69"/>
      <c r="I1873" s="69"/>
      <c r="J1873" s="69"/>
      <c r="K1873" s="68"/>
      <c r="L1873" s="68"/>
      <c r="M1873" s="68"/>
      <c r="N1873" s="68"/>
      <c r="O1873" s="82"/>
      <c r="P1873" s="82"/>
      <c r="Q1873" s="82"/>
      <c r="R1873" s="82"/>
      <c r="S1873" s="82"/>
      <c r="T1873" s="82"/>
      <c r="U1873" s="82"/>
      <c r="V1873" s="82"/>
      <c r="W1873" s="82"/>
      <c r="X1873" s="82"/>
      <c r="Y1873" s="82"/>
      <c r="Z1873" s="82"/>
      <c r="AA1873" s="82"/>
      <c r="AB1873" s="82"/>
      <c r="AC1873" s="82"/>
      <c r="AD1873" s="82"/>
      <c r="AE1873" s="82"/>
      <c r="AF1873" s="82"/>
      <c r="AG1873" s="82"/>
      <c r="AH1873" s="82"/>
      <c r="AI1873" s="82"/>
      <c r="AJ1873" s="82"/>
      <c r="AK1873" s="82"/>
      <c r="AL1873" s="82"/>
      <c r="AM1873" s="82"/>
      <c r="AN1873" s="82"/>
      <c r="AO1873" s="82"/>
      <c r="AP1873" s="82"/>
      <c r="AQ1873" s="82"/>
      <c r="AR1873" s="82"/>
      <c r="AS1873" s="82"/>
      <c r="AT1873" s="82"/>
      <c r="AU1873" s="82"/>
      <c r="AV1873" s="82"/>
      <c r="AW1873" s="82"/>
      <c r="AX1873" s="82"/>
      <c r="AY1873" s="82"/>
      <c r="AZ1873" s="82"/>
      <c r="BA1873" s="82"/>
      <c r="BB1873" s="82"/>
      <c r="BC1873" s="82"/>
      <c r="BD1873" s="82"/>
      <c r="BE1873" s="1"/>
      <c r="BF1873" s="1"/>
      <c r="BG1873" s="1"/>
    </row>
    <row r="1874" spans="1:59" ht="16" x14ac:dyDescent="0.2">
      <c r="A1874" s="35"/>
      <c r="B1874" s="11">
        <f>B1873</f>
        <v>63</v>
      </c>
      <c r="C1874" s="12" t="str">
        <f>C1873</f>
        <v>SCI HSR 1</v>
      </c>
      <c r="D1874" s="35"/>
      <c r="E1874" s="35"/>
      <c r="F1874" s="35"/>
      <c r="G1874" s="35"/>
      <c r="H1874" s="35"/>
      <c r="I1874" s="35"/>
      <c r="J1874" s="35"/>
      <c r="K1874" s="35"/>
      <c r="L1874" s="35"/>
      <c r="M1874" s="35"/>
      <c r="N1874" s="35"/>
      <c r="O1874" s="44"/>
      <c r="P1874" s="44"/>
      <c r="Q1874" s="44"/>
      <c r="R1874" s="44"/>
      <c r="S1874" s="44"/>
      <c r="T1874" s="44"/>
      <c r="U1874" s="44"/>
      <c r="V1874" s="44"/>
      <c r="W1874" s="44"/>
      <c r="X1874" s="44"/>
      <c r="Y1874" s="44"/>
      <c r="Z1874" s="44"/>
      <c r="AA1874" s="44"/>
      <c r="AB1874" s="44"/>
      <c r="AC1874" s="44"/>
      <c r="AD1874" s="44"/>
      <c r="AE1874" s="44"/>
      <c r="AF1874" s="44"/>
      <c r="AG1874" s="44"/>
      <c r="AH1874" s="44"/>
      <c r="AI1874" s="44"/>
      <c r="AJ1874" s="44"/>
      <c r="AK1874" s="44"/>
      <c r="AL1874" s="44"/>
      <c r="AM1874" s="44"/>
      <c r="AN1874" s="44"/>
      <c r="AO1874" s="44"/>
      <c r="AP1874" s="44"/>
      <c r="AQ1874" s="44"/>
      <c r="AR1874" s="44"/>
      <c r="AS1874" s="44"/>
      <c r="AT1874" s="44"/>
      <c r="AU1874" s="44"/>
      <c r="AV1874" s="44"/>
      <c r="AW1874" s="44"/>
      <c r="AX1874" s="44"/>
      <c r="AY1874" s="44"/>
      <c r="AZ1874" s="44"/>
      <c r="BA1874" s="44"/>
      <c r="BB1874" s="44"/>
      <c r="BC1874" s="44"/>
      <c r="BD1874" s="44"/>
      <c r="BE1874" s="35"/>
      <c r="BF1874" s="35"/>
      <c r="BG1874" s="35"/>
    </row>
    <row r="1875" spans="1:59" ht="16" x14ac:dyDescent="0.2">
      <c r="B1875" s="11">
        <f t="shared" ref="B1875:C1890" si="1276">B1874</f>
        <v>63</v>
      </c>
      <c r="C1875" s="12" t="str">
        <f t="shared" si="1276"/>
        <v>SCI HSR 1</v>
      </c>
      <c r="D1875" s="13" t="s">
        <v>2</v>
      </c>
      <c r="E1875" s="14" t="s">
        <v>47</v>
      </c>
      <c r="F1875" s="15"/>
      <c r="G1875" s="13" t="s">
        <v>229</v>
      </c>
      <c r="H1875" s="14" t="s">
        <v>99</v>
      </c>
      <c r="I1875" s="14"/>
      <c r="J1875" s="14"/>
      <c r="L1875" s="16" t="s">
        <v>230</v>
      </c>
      <c r="M1875" s="70"/>
      <c r="N1875" s="70"/>
      <c r="O1875" s="17">
        <f>($E1886&gt;0)*($E1880&lt;O$2)*(EDATE($E1880,$E1886)&gt;O$3)*((O$3-O$2+1)/O$4)
+($E1886&gt;0)*($E1880&lt;O$2)*(EDATE($E1880,$E1886)&gt;=O$2)*(EDATE($E1880,$E1886)&lt;=O$3)*((EDATE($E1880,$E1886)-O$2)/O$4)
+($E1886&gt;0)*($E1880&lt;O$2)*(EDATE($E1880,$E1886)&lt;O$2)*(0)
+($E1886&gt;0)*($E1880&gt;=O$2)*($E1880&lt;=O$3)*(EDATE($E1880,$E1886)&gt;=O$2)*(EDATE($E1880,$E1886)&lt;=O$3)*((EDATE($E1880,$E1886)-$E1880+1)/O$4)
+($E1886&gt;0)*($E1880&gt;=O$2)*($E1880&lt;=O$3)*(EDATE($E1880,$E1886)&gt;O$3)*((O$3-$E1880+1)/O$4)
+($E1886&gt;0)*($E1880&gt;O$3)*(0)</f>
        <v>0</v>
      </c>
      <c r="P1875" s="17">
        <f t="shared" ref="P1875:BD1875" si="1277">($E1886&gt;0)*($E1880&lt;P$2)*(EDATE($E1880,$E1886)&gt;P$3)*((P$3-P$2+1)/P$4)
+($E1886&gt;0)*($E1880&lt;P$2)*(EDATE($E1880,$E1886)&gt;=P$2)*(EDATE($E1880,$E1886)&lt;=P$3)*((EDATE($E1880,$E1886)-P$2)/P$4)
+($E1886&gt;0)*($E1880&lt;P$2)*(EDATE($E1880,$E1886)&lt;P$2)*(0)
+($E1886&gt;0)*($E1880&gt;=P$2)*($E1880&lt;=P$3)*(EDATE($E1880,$E1886)&gt;=P$2)*(EDATE($E1880,$E1886)&lt;=P$3)*((EDATE($E1880,$E1886)-$E1880+1)/P$4)
+($E1886&gt;0)*($E1880&gt;=P$2)*($E1880&lt;=P$3)*(EDATE($E1880,$E1886)&gt;P$3)*((P$3-$E1880+1)/P$4)
+($E1886&gt;0)*($E1880&gt;P$3)*(0)</f>
        <v>0</v>
      </c>
      <c r="Q1875" s="17">
        <f t="shared" si="1277"/>
        <v>0</v>
      </c>
      <c r="R1875" s="17">
        <f t="shared" si="1277"/>
        <v>0</v>
      </c>
      <c r="S1875" s="17">
        <f t="shared" si="1277"/>
        <v>0</v>
      </c>
      <c r="T1875" s="17">
        <f t="shared" si="1277"/>
        <v>0</v>
      </c>
      <c r="U1875" s="17">
        <f t="shared" si="1277"/>
        <v>0</v>
      </c>
      <c r="V1875" s="17">
        <f t="shared" si="1277"/>
        <v>0</v>
      </c>
      <c r="W1875" s="17">
        <f t="shared" si="1277"/>
        <v>0</v>
      </c>
      <c r="X1875" s="17">
        <f t="shared" si="1277"/>
        <v>0</v>
      </c>
      <c r="Y1875" s="17">
        <f t="shared" si="1277"/>
        <v>0</v>
      </c>
      <c r="Z1875" s="17">
        <f t="shared" si="1277"/>
        <v>0</v>
      </c>
      <c r="AA1875" s="17">
        <f t="shared" si="1277"/>
        <v>0</v>
      </c>
      <c r="AB1875" s="17">
        <f t="shared" si="1277"/>
        <v>0</v>
      </c>
      <c r="AC1875" s="17">
        <f t="shared" si="1277"/>
        <v>0</v>
      </c>
      <c r="AD1875" s="17">
        <f t="shared" si="1277"/>
        <v>0</v>
      </c>
      <c r="AE1875" s="17">
        <f t="shared" si="1277"/>
        <v>0</v>
      </c>
      <c r="AF1875" s="17">
        <f t="shared" si="1277"/>
        <v>0</v>
      </c>
      <c r="AG1875" s="17">
        <f t="shared" si="1277"/>
        <v>0</v>
      </c>
      <c r="AH1875" s="17">
        <f t="shared" si="1277"/>
        <v>0</v>
      </c>
      <c r="AI1875" s="17">
        <f t="shared" si="1277"/>
        <v>0</v>
      </c>
      <c r="AJ1875" s="17">
        <f t="shared" si="1277"/>
        <v>0</v>
      </c>
      <c r="AK1875" s="17">
        <f t="shared" si="1277"/>
        <v>0</v>
      </c>
      <c r="AL1875" s="17">
        <f t="shared" si="1277"/>
        <v>0</v>
      </c>
      <c r="AM1875" s="17">
        <f t="shared" si="1277"/>
        <v>0</v>
      </c>
      <c r="AN1875" s="17">
        <f t="shared" si="1277"/>
        <v>0</v>
      </c>
      <c r="AO1875" s="17">
        <f t="shared" si="1277"/>
        <v>0</v>
      </c>
      <c r="AP1875" s="17">
        <f t="shared" si="1277"/>
        <v>0</v>
      </c>
      <c r="AQ1875" s="17">
        <f t="shared" si="1277"/>
        <v>0</v>
      </c>
      <c r="AR1875" s="17">
        <f t="shared" si="1277"/>
        <v>0</v>
      </c>
      <c r="AS1875" s="17">
        <f t="shared" si="1277"/>
        <v>0</v>
      </c>
      <c r="AT1875" s="17">
        <f t="shared" si="1277"/>
        <v>0</v>
      </c>
      <c r="AU1875" s="17">
        <f t="shared" si="1277"/>
        <v>0</v>
      </c>
      <c r="AV1875" s="17">
        <f t="shared" si="1277"/>
        <v>0</v>
      </c>
      <c r="AW1875" s="17">
        <f t="shared" si="1277"/>
        <v>0</v>
      </c>
      <c r="AX1875" s="17">
        <f t="shared" si="1277"/>
        <v>0</v>
      </c>
      <c r="AY1875" s="17">
        <f t="shared" si="1277"/>
        <v>0</v>
      </c>
      <c r="AZ1875" s="17">
        <f t="shared" si="1277"/>
        <v>0</v>
      </c>
      <c r="BA1875" s="17">
        <f t="shared" si="1277"/>
        <v>0</v>
      </c>
      <c r="BB1875" s="17">
        <f t="shared" si="1277"/>
        <v>0</v>
      </c>
      <c r="BC1875" s="17">
        <f t="shared" si="1277"/>
        <v>0</v>
      </c>
      <c r="BD1875" s="17">
        <f t="shared" si="1277"/>
        <v>0</v>
      </c>
    </row>
    <row r="1876" spans="1:59" ht="16" x14ac:dyDescent="0.2">
      <c r="B1876" s="11">
        <f t="shared" si="1276"/>
        <v>63</v>
      </c>
      <c r="C1876" s="12" t="str">
        <f t="shared" si="1276"/>
        <v>SCI HSR 1</v>
      </c>
      <c r="D1876" s="13" t="s">
        <v>7</v>
      </c>
      <c r="E1876" s="18">
        <v>41</v>
      </c>
      <c r="F1876" s="15"/>
      <c r="G1876" s="13" t="s">
        <v>0</v>
      </c>
      <c r="H1876" s="19">
        <v>41</v>
      </c>
      <c r="I1876" s="13" t="s">
        <v>20</v>
      </c>
      <c r="J1876" s="19">
        <v>40.700000000000003</v>
      </c>
      <c r="L1876" s="20" t="s">
        <v>231</v>
      </c>
      <c r="M1876" s="72"/>
      <c r="N1876" s="72"/>
      <c r="O1876" s="21">
        <f>($H1881&gt;0)*($J1881&lt;O$2)*0
+($H1881&gt;0)*($J1881&gt;=O$2)*($J1881&lt;=O$3)*(($J1881-O$2+1)/O$4)
+($H1881&gt;0)*($J1881&gt;O$3)*($I1881&gt;O$3)*0
+($H1881&gt;0)*($J1881&gt;O$3)*($I1881&lt;=O$3)*($I1881&gt;=O$2)*((O$3-$I1881+1)/O$4)
+($H1881&gt;0)*($J1881&gt;O$3)*($I1881&lt;O$2)*1
+($H1881&gt;0)*($I1881&gt;O$3)*0
+($H1882&gt;0)*($J$2350&lt;O$2)*0
+($H1882&gt;0)*($J1882&gt;=O$2)*($J1882&lt;=O$3)*(($J1882-O$2+1)/O$4)
+($H1882&gt;0)*($J1882&gt;O$3)*($I1882&gt;O$3)*0
+($H1882&gt;0)*($J1882&gt;O$3)*($I1882&lt;=O$3)*($I1882&gt;=O$2)*((O$3-$I1882+1)/O$4)
+($H1882&gt;0)*($J1882&gt;O$3)*($I1882&lt;O$2)*1
+($H1882&gt;0)*($I1882&gt;O$3)*0
+($H1883&gt;0)*($J1883&lt;O$2)*0
+($H1883&gt;0)*($J1883&gt;=O$2)*($J1883&lt;=O$3)*(($J1883-O$2+1)/O$4)
+($H1883&gt;0)*($J1883&gt;O$3)*($I1883&gt;O$3)*0
+($H1883&gt;0)*($J1883&gt;O$3)*($I1883&lt;=O$3)*($I1883&gt;=O$2)*((O$3-$I1883+1)/O$4)
+($H1883&gt;0)*($J1883&gt;O$3)*($I1883&lt;O$2)*1
+($H1883&gt;0)*($I1883&gt;O$3)*0</f>
        <v>0</v>
      </c>
      <c r="P1876" s="21">
        <f t="shared" ref="P1876:BD1876" si="1278">($H1881&gt;0)*($J1881&lt;P$2)*0
+($H1881&gt;0)*($J1881&gt;=P$2)*($J1881&lt;=P$3)*(($J1881-P$2+1)/P$4)
+($H1881&gt;0)*($J1881&gt;P$3)*($I1881&gt;P$3)*0
+($H1881&gt;0)*($J1881&gt;P$3)*($I1881&lt;=P$3)*($I1881&gt;=P$2)*((P$3-$I1881+1)/P$4)
+($H1881&gt;0)*($J1881&gt;P$3)*($I1881&lt;P$2)*1
+($H1881&gt;0)*($I1881&gt;P$3)*0
+($H1882&gt;0)*($J$2350&lt;P$2)*0
+($H1882&gt;0)*($J1882&gt;=P$2)*($J1882&lt;=P$3)*(($J1882-P$2+1)/P$4)
+($H1882&gt;0)*($J1882&gt;P$3)*($I1882&gt;P$3)*0
+($H1882&gt;0)*($J1882&gt;P$3)*($I1882&lt;=P$3)*($I1882&gt;=P$2)*((P$3-$I1882+1)/P$4)
+($H1882&gt;0)*($J1882&gt;P$3)*($I1882&lt;P$2)*1
+($H1882&gt;0)*($I1882&gt;P$3)*0
+($H1883&gt;0)*($J1883&lt;P$2)*0
+($H1883&gt;0)*($J1883&gt;=P$2)*($J1883&lt;=P$3)*(($J1883-P$2+1)/P$4)
+($H1883&gt;0)*($J1883&gt;P$3)*($I1883&gt;P$3)*0
+($H1883&gt;0)*($J1883&gt;P$3)*($I1883&lt;=P$3)*($I1883&gt;=P$2)*((P$3-$I1883+1)/P$4)
+($H1883&gt;0)*($J1883&gt;P$3)*($I1883&lt;P$2)*1
+($H1883&gt;0)*($I1883&gt;P$3)*0</f>
        <v>0</v>
      </c>
      <c r="Q1876" s="21">
        <f t="shared" si="1278"/>
        <v>0</v>
      </c>
      <c r="R1876" s="21">
        <f t="shared" si="1278"/>
        <v>0</v>
      </c>
      <c r="S1876" s="21">
        <f t="shared" si="1278"/>
        <v>0</v>
      </c>
      <c r="T1876" s="21">
        <f t="shared" si="1278"/>
        <v>0</v>
      </c>
      <c r="U1876" s="21">
        <f t="shared" si="1278"/>
        <v>0</v>
      </c>
      <c r="V1876" s="21">
        <f t="shared" si="1278"/>
        <v>0</v>
      </c>
      <c r="W1876" s="21">
        <f t="shared" si="1278"/>
        <v>0</v>
      </c>
      <c r="X1876" s="21">
        <f t="shared" si="1278"/>
        <v>0</v>
      </c>
      <c r="Y1876" s="21">
        <f t="shared" si="1278"/>
        <v>0</v>
      </c>
      <c r="Z1876" s="21">
        <f t="shared" si="1278"/>
        <v>0</v>
      </c>
      <c r="AA1876" s="21">
        <f t="shared" si="1278"/>
        <v>0</v>
      </c>
      <c r="AB1876" s="21">
        <f t="shared" si="1278"/>
        <v>0</v>
      </c>
      <c r="AC1876" s="21">
        <f t="shared" si="1278"/>
        <v>0</v>
      </c>
      <c r="AD1876" s="21">
        <f t="shared" si="1278"/>
        <v>0</v>
      </c>
      <c r="AE1876" s="21">
        <f t="shared" si="1278"/>
        <v>0</v>
      </c>
      <c r="AF1876" s="21">
        <f t="shared" si="1278"/>
        <v>0</v>
      </c>
      <c r="AG1876" s="21">
        <f t="shared" si="1278"/>
        <v>0</v>
      </c>
      <c r="AH1876" s="21">
        <f t="shared" si="1278"/>
        <v>0</v>
      </c>
      <c r="AI1876" s="21">
        <f t="shared" si="1278"/>
        <v>0</v>
      </c>
      <c r="AJ1876" s="21">
        <f t="shared" si="1278"/>
        <v>0</v>
      </c>
      <c r="AK1876" s="21">
        <f t="shared" si="1278"/>
        <v>0</v>
      </c>
      <c r="AL1876" s="21">
        <f t="shared" si="1278"/>
        <v>0</v>
      </c>
      <c r="AM1876" s="21">
        <f t="shared" si="1278"/>
        <v>0</v>
      </c>
      <c r="AN1876" s="21">
        <f t="shared" si="1278"/>
        <v>0</v>
      </c>
      <c r="AO1876" s="21">
        <f t="shared" si="1278"/>
        <v>0</v>
      </c>
      <c r="AP1876" s="21">
        <f t="shared" si="1278"/>
        <v>0</v>
      </c>
      <c r="AQ1876" s="21">
        <f t="shared" si="1278"/>
        <v>0</v>
      </c>
      <c r="AR1876" s="21">
        <f t="shared" si="1278"/>
        <v>0</v>
      </c>
      <c r="AS1876" s="21">
        <f t="shared" si="1278"/>
        <v>0</v>
      </c>
      <c r="AT1876" s="21">
        <f t="shared" si="1278"/>
        <v>0</v>
      </c>
      <c r="AU1876" s="21">
        <f t="shared" si="1278"/>
        <v>0</v>
      </c>
      <c r="AV1876" s="21">
        <f t="shared" si="1278"/>
        <v>0</v>
      </c>
      <c r="AW1876" s="21">
        <f t="shared" si="1278"/>
        <v>0</v>
      </c>
      <c r="AX1876" s="21">
        <f t="shared" si="1278"/>
        <v>0</v>
      </c>
      <c r="AY1876" s="21">
        <f t="shared" si="1278"/>
        <v>0</v>
      </c>
      <c r="AZ1876" s="21">
        <f t="shared" si="1278"/>
        <v>0</v>
      </c>
      <c r="BA1876" s="21">
        <f t="shared" si="1278"/>
        <v>0</v>
      </c>
      <c r="BB1876" s="21">
        <f t="shared" si="1278"/>
        <v>0</v>
      </c>
      <c r="BC1876" s="21">
        <f t="shared" si="1278"/>
        <v>0</v>
      </c>
      <c r="BD1876" s="21">
        <f t="shared" si="1278"/>
        <v>0</v>
      </c>
    </row>
    <row r="1877" spans="1:59" ht="16" x14ac:dyDescent="0.2">
      <c r="B1877" s="11">
        <f t="shared" si="1276"/>
        <v>63</v>
      </c>
      <c r="C1877" s="12" t="str">
        <f t="shared" si="1276"/>
        <v>SCI HSR 1</v>
      </c>
      <c r="D1877" s="13" t="s">
        <v>21</v>
      </c>
      <c r="E1877" s="22">
        <v>0</v>
      </c>
      <c r="F1877" s="15"/>
      <c r="G1877" s="13" t="s">
        <v>22</v>
      </c>
      <c r="H1877" s="22">
        <v>0</v>
      </c>
      <c r="I1877" s="13" t="s">
        <v>23</v>
      </c>
      <c r="J1877" s="22">
        <v>0</v>
      </c>
      <c r="K1877" s="23"/>
      <c r="L1877" s="20" t="s">
        <v>232</v>
      </c>
      <c r="M1877" s="72"/>
      <c r="N1877" s="72"/>
      <c r="O1877" s="21">
        <f>($E1880&lt;=O$3)*($E1880&gt;O$2)*((O$3-$E1880+1)/O$4)
+($E1880&lt;=O$2)*((O$3-O$2+1)/O$4)
+($E1880&gt;O$3)*(0)
-($E1888&lt;=O$3)*($E1888&lt;&gt;0)*($E1888&gt;O$2)*((O$3-$E1888)/O$4)
-($E1888&lt;=O$2)*((O$3-O$2+1)/O$4)
-($E1888&gt;O$3)*(0)</f>
        <v>1</v>
      </c>
      <c r="P1877" s="21">
        <f t="shared" ref="P1877:BD1877" si="1279">($E1880&lt;=P$3)*($E1880&gt;P$2)*((P$3-$E1880+1)/P$4)
+($E1880&lt;=P$2)*((P$3-P$2+1)/P$4)
+($E1880&gt;P$3)*(0)
-($E1888&lt;=P$3)*($E1888&lt;&gt;0)*($E1888&gt;P$2)*((P$3-$E1888)/P$4)
-($E1888&lt;=P$2)*((P$3-P$2+1)/P$4)
-($E1888&gt;P$3)*(0)</f>
        <v>1</v>
      </c>
      <c r="Q1877" s="21">
        <f t="shared" si="1279"/>
        <v>1</v>
      </c>
      <c r="R1877" s="21">
        <f t="shared" si="1279"/>
        <v>1</v>
      </c>
      <c r="S1877" s="21">
        <f t="shared" si="1279"/>
        <v>1</v>
      </c>
      <c r="T1877" s="21">
        <f t="shared" si="1279"/>
        <v>0.88043478260869568</v>
      </c>
      <c r="U1877" s="21">
        <f t="shared" si="1279"/>
        <v>0</v>
      </c>
      <c r="V1877" s="21">
        <f t="shared" si="1279"/>
        <v>0</v>
      </c>
      <c r="W1877" s="21">
        <f t="shared" si="1279"/>
        <v>0</v>
      </c>
      <c r="X1877" s="21">
        <f t="shared" si="1279"/>
        <v>0</v>
      </c>
      <c r="Y1877" s="21">
        <f t="shared" si="1279"/>
        <v>0</v>
      </c>
      <c r="Z1877" s="21">
        <f t="shared" si="1279"/>
        <v>0</v>
      </c>
      <c r="AA1877" s="21">
        <f t="shared" si="1279"/>
        <v>0</v>
      </c>
      <c r="AB1877" s="21">
        <f t="shared" si="1279"/>
        <v>0</v>
      </c>
      <c r="AC1877" s="21">
        <f t="shared" si="1279"/>
        <v>0</v>
      </c>
      <c r="AD1877" s="21">
        <f t="shared" si="1279"/>
        <v>0</v>
      </c>
      <c r="AE1877" s="21">
        <f t="shared" si="1279"/>
        <v>0</v>
      </c>
      <c r="AF1877" s="21">
        <f t="shared" si="1279"/>
        <v>0</v>
      </c>
      <c r="AG1877" s="21">
        <f t="shared" si="1279"/>
        <v>0</v>
      </c>
      <c r="AH1877" s="21">
        <f t="shared" si="1279"/>
        <v>0</v>
      </c>
      <c r="AI1877" s="21">
        <f t="shared" si="1279"/>
        <v>0</v>
      </c>
      <c r="AJ1877" s="21">
        <f t="shared" si="1279"/>
        <v>0</v>
      </c>
      <c r="AK1877" s="21">
        <f t="shared" si="1279"/>
        <v>0</v>
      </c>
      <c r="AL1877" s="21">
        <f t="shared" si="1279"/>
        <v>0</v>
      </c>
      <c r="AM1877" s="21">
        <f t="shared" si="1279"/>
        <v>0</v>
      </c>
      <c r="AN1877" s="21">
        <f t="shared" si="1279"/>
        <v>0</v>
      </c>
      <c r="AO1877" s="21">
        <f t="shared" si="1279"/>
        <v>0</v>
      </c>
      <c r="AP1877" s="21">
        <f t="shared" si="1279"/>
        <v>0</v>
      </c>
      <c r="AQ1877" s="21">
        <f t="shared" si="1279"/>
        <v>0</v>
      </c>
      <c r="AR1877" s="21">
        <f t="shared" si="1279"/>
        <v>0</v>
      </c>
      <c r="AS1877" s="21">
        <f t="shared" si="1279"/>
        <v>0</v>
      </c>
      <c r="AT1877" s="21">
        <f t="shared" si="1279"/>
        <v>0</v>
      </c>
      <c r="AU1877" s="21">
        <f t="shared" si="1279"/>
        <v>0</v>
      </c>
      <c r="AV1877" s="21">
        <f t="shared" si="1279"/>
        <v>0</v>
      </c>
      <c r="AW1877" s="21">
        <f t="shared" si="1279"/>
        <v>0</v>
      </c>
      <c r="AX1877" s="21">
        <f t="shared" si="1279"/>
        <v>0</v>
      </c>
      <c r="AY1877" s="21">
        <f t="shared" si="1279"/>
        <v>0</v>
      </c>
      <c r="AZ1877" s="21">
        <f t="shared" si="1279"/>
        <v>0</v>
      </c>
      <c r="BA1877" s="21">
        <f t="shared" si="1279"/>
        <v>0</v>
      </c>
      <c r="BB1877" s="21">
        <f t="shared" si="1279"/>
        <v>0</v>
      </c>
      <c r="BC1877" s="21">
        <f t="shared" si="1279"/>
        <v>0</v>
      </c>
      <c r="BD1877" s="21">
        <f t="shared" si="1279"/>
        <v>0</v>
      </c>
    </row>
    <row r="1878" spans="1:59" ht="16" x14ac:dyDescent="0.2">
      <c r="B1878" s="11">
        <f t="shared" si="1276"/>
        <v>63</v>
      </c>
      <c r="C1878" s="12" t="str">
        <f t="shared" si="1276"/>
        <v>SCI HSR 1</v>
      </c>
      <c r="D1878" s="13" t="s">
        <v>1</v>
      </c>
      <c r="E1878" s="22">
        <v>14041.500000000002</v>
      </c>
      <c r="F1878" s="15"/>
      <c r="G1878" s="15"/>
      <c r="H1878" s="15"/>
      <c r="I1878" s="15"/>
      <c r="J1878" s="15"/>
      <c r="L1878" s="20" t="s">
        <v>233</v>
      </c>
      <c r="M1878" s="72"/>
      <c r="N1878" s="72"/>
      <c r="O1878" s="21">
        <f>($E1891&gt;O$3)*($E1888&lt;O$2)*((O$3-O$2+1)/O$4)
+($E1891&gt;O$3)*($E1888&gt;=O$2)*($E1888&lt;=O$3)*((O$3-$E1888)/O$4)
+($E1891&gt;O$3)*($E1888&gt;O$3)*(0)
+($E1891&lt;=O$3)*($E1891&gt;=O$2)*($E1888&lt;O$2)*(($E1891-O$2)/O$4)
+($E1891&lt;=O$3)*($E1891&gt;=O$2)*($E1888&lt;=O$3)*($E1888&gt;=O$2)*(($E1891-$E1888)/O$4)
+($E1891&lt;O$2)*(0)</f>
        <v>0</v>
      </c>
      <c r="P1878" s="21">
        <f t="shared" ref="P1878:BD1878" si="1280">($E1891&gt;P$3)*($E1888&lt;P$2)*((P$3-P$2+1)/P$4)
+($E1891&gt;P$3)*($E1888&gt;=P$2)*($E1888&lt;=P$3)*((P$3-$E1888)/P$4)
+($E1891&gt;P$3)*($E1888&gt;P$3)*(0)
+($E1891&lt;=P$3)*($E1891&gt;=P$2)*($E1888&lt;P$2)*(($E1891-P$2)/P$4)
+($E1891&lt;=P$3)*($E1891&gt;=P$2)*($E1888&lt;=P$3)*($E1888&gt;=P$2)*(($E1891-$E1888)/P$4)
+($E1891&lt;P$2)*(0)</f>
        <v>0</v>
      </c>
      <c r="Q1878" s="21">
        <f t="shared" si="1280"/>
        <v>0</v>
      </c>
      <c r="R1878" s="21">
        <f t="shared" si="1280"/>
        <v>0</v>
      </c>
      <c r="S1878" s="21">
        <f t="shared" si="1280"/>
        <v>0</v>
      </c>
      <c r="T1878" s="21">
        <f t="shared" si="1280"/>
        <v>0</v>
      </c>
      <c r="U1878" s="21">
        <f t="shared" si="1280"/>
        <v>0</v>
      </c>
      <c r="V1878" s="21">
        <f t="shared" si="1280"/>
        <v>0</v>
      </c>
      <c r="W1878" s="21">
        <f t="shared" si="1280"/>
        <v>0</v>
      </c>
      <c r="X1878" s="21">
        <f t="shared" si="1280"/>
        <v>0</v>
      </c>
      <c r="Y1878" s="21">
        <f t="shared" si="1280"/>
        <v>0</v>
      </c>
      <c r="Z1878" s="21">
        <f t="shared" si="1280"/>
        <v>0</v>
      </c>
      <c r="AA1878" s="21">
        <f t="shared" si="1280"/>
        <v>0</v>
      </c>
      <c r="AB1878" s="21">
        <f t="shared" si="1280"/>
        <v>0</v>
      </c>
      <c r="AC1878" s="21">
        <f t="shared" si="1280"/>
        <v>0</v>
      </c>
      <c r="AD1878" s="21">
        <f t="shared" si="1280"/>
        <v>0</v>
      </c>
      <c r="AE1878" s="21">
        <f t="shared" si="1280"/>
        <v>0</v>
      </c>
      <c r="AF1878" s="21">
        <f t="shared" si="1280"/>
        <v>0</v>
      </c>
      <c r="AG1878" s="21">
        <f t="shared" si="1280"/>
        <v>0</v>
      </c>
      <c r="AH1878" s="21">
        <f t="shared" si="1280"/>
        <v>0</v>
      </c>
      <c r="AI1878" s="21">
        <f t="shared" si="1280"/>
        <v>0</v>
      </c>
      <c r="AJ1878" s="21">
        <f t="shared" si="1280"/>
        <v>0</v>
      </c>
      <c r="AK1878" s="21">
        <f t="shared" si="1280"/>
        <v>0</v>
      </c>
      <c r="AL1878" s="21">
        <f t="shared" si="1280"/>
        <v>0</v>
      </c>
      <c r="AM1878" s="21">
        <f t="shared" si="1280"/>
        <v>0</v>
      </c>
      <c r="AN1878" s="21">
        <f t="shared" si="1280"/>
        <v>0</v>
      </c>
      <c r="AO1878" s="21">
        <f t="shared" si="1280"/>
        <v>0</v>
      </c>
      <c r="AP1878" s="21">
        <f t="shared" si="1280"/>
        <v>0</v>
      </c>
      <c r="AQ1878" s="21">
        <f t="shared" si="1280"/>
        <v>0</v>
      </c>
      <c r="AR1878" s="21">
        <f t="shared" si="1280"/>
        <v>0</v>
      </c>
      <c r="AS1878" s="21">
        <f t="shared" si="1280"/>
        <v>0</v>
      </c>
      <c r="AT1878" s="21">
        <f t="shared" si="1280"/>
        <v>0</v>
      </c>
      <c r="AU1878" s="21">
        <f t="shared" si="1280"/>
        <v>0</v>
      </c>
      <c r="AV1878" s="21">
        <f t="shared" si="1280"/>
        <v>0</v>
      </c>
      <c r="AW1878" s="21">
        <f t="shared" si="1280"/>
        <v>0</v>
      </c>
      <c r="AX1878" s="21">
        <f t="shared" si="1280"/>
        <v>0</v>
      </c>
      <c r="AY1878" s="21">
        <f t="shared" si="1280"/>
        <v>0</v>
      </c>
      <c r="AZ1878" s="21">
        <f t="shared" si="1280"/>
        <v>0</v>
      </c>
      <c r="BA1878" s="21">
        <f t="shared" si="1280"/>
        <v>0</v>
      </c>
      <c r="BB1878" s="21">
        <f t="shared" si="1280"/>
        <v>0</v>
      </c>
      <c r="BC1878" s="21">
        <f t="shared" si="1280"/>
        <v>0</v>
      </c>
      <c r="BD1878" s="21">
        <f t="shared" si="1280"/>
        <v>0</v>
      </c>
    </row>
    <row r="1879" spans="1:59" ht="16" x14ac:dyDescent="0.2">
      <c r="B1879" s="11">
        <f t="shared" si="1276"/>
        <v>63</v>
      </c>
      <c r="C1879" s="12" t="str">
        <f t="shared" si="1276"/>
        <v>SCI HSR 1</v>
      </c>
      <c r="K1879" s="24"/>
      <c r="L1879" s="20" t="s">
        <v>234</v>
      </c>
      <c r="M1879" s="72"/>
      <c r="N1879" s="72"/>
      <c r="O1879" s="21">
        <f>($E1894&gt;0)*($E1891&lt;O$2)*(EDATE($E1891,$E1894)&gt;O$3)*((O$3-O$2+1)/O$4)
+($E1894&gt;0)*($E1891&lt;O$2)*(EDATE($E1891,$E1894)&gt;=O$2)*(EDATE($E1891,$E1894)&lt;=O$3)*((EDATE($E1891,$E1894)-O$2)/O$4)
+($E1894&gt;0)*($E1891&lt;O$2)*(EDATE($E1891,$E1894)&lt;O$2)*(0)
+($E1894&gt;0)*($E1891&gt;=O$2)*($E1891&lt;=O$3)*(EDATE($E1891,$E1894)&gt;=O$2)*(EDATE($E1891,$E1894)&lt;=O$3)*((EDATE($E1891,$E1894)-$E1891+1)/O$4)
+($E1894&gt;0)*($E1891&gt;=O$2)*($E1891&lt;=O$3)*(EDATE($E1891,$E1894)&gt;O$3)*((O$3-$E1891+1)/O$4)
+($E1894&gt;0)*($E1891&gt;O$3)*(0)</f>
        <v>0</v>
      </c>
      <c r="P1879" s="21">
        <f t="shared" ref="P1879:BD1879" si="1281">($E1894&gt;0)*($E1891&lt;P$2)*(EDATE($E1891,$E1894)&gt;P$3)*((P$3-P$2+1)/P$4)
+($E1894&gt;0)*($E1891&lt;P$2)*(EDATE($E1891,$E1894)&gt;=P$2)*(EDATE($E1891,$E1894)&lt;=P$3)*((EDATE($E1891,$E1894)-P$2)/P$4)
+($E1894&gt;0)*($E1891&lt;P$2)*(EDATE($E1891,$E1894)&lt;P$2)*(0)
+($E1894&gt;0)*($E1891&gt;=P$2)*($E1891&lt;=P$3)*(EDATE($E1891,$E1894)&gt;=P$2)*(EDATE($E1891,$E1894)&lt;=P$3)*((EDATE($E1891,$E1894)-$E1891+1)/P$4)
+($E1894&gt;0)*($E1891&gt;=P$2)*($E1891&lt;=P$3)*(EDATE($E1891,$E1894)&gt;P$3)*((P$3-$E1891+1)/P$4)
+($E1894&gt;0)*($E1891&gt;P$3)*(0)</f>
        <v>0</v>
      </c>
      <c r="Q1879" s="21">
        <f t="shared" si="1281"/>
        <v>0</v>
      </c>
      <c r="R1879" s="21">
        <f t="shared" si="1281"/>
        <v>0</v>
      </c>
      <c r="S1879" s="21">
        <f t="shared" si="1281"/>
        <v>0</v>
      </c>
      <c r="T1879" s="21">
        <f t="shared" si="1281"/>
        <v>0</v>
      </c>
      <c r="U1879" s="21">
        <f t="shared" si="1281"/>
        <v>0</v>
      </c>
      <c r="V1879" s="21">
        <f t="shared" si="1281"/>
        <v>0</v>
      </c>
      <c r="W1879" s="21">
        <f t="shared" si="1281"/>
        <v>0</v>
      </c>
      <c r="X1879" s="21">
        <f t="shared" si="1281"/>
        <v>0</v>
      </c>
      <c r="Y1879" s="21">
        <f t="shared" si="1281"/>
        <v>0</v>
      </c>
      <c r="Z1879" s="21">
        <f t="shared" si="1281"/>
        <v>0</v>
      </c>
      <c r="AA1879" s="21">
        <f t="shared" si="1281"/>
        <v>0</v>
      </c>
      <c r="AB1879" s="21">
        <f t="shared" si="1281"/>
        <v>0</v>
      </c>
      <c r="AC1879" s="21">
        <f t="shared" si="1281"/>
        <v>0</v>
      </c>
      <c r="AD1879" s="21">
        <f t="shared" si="1281"/>
        <v>0</v>
      </c>
      <c r="AE1879" s="21">
        <f t="shared" si="1281"/>
        <v>0</v>
      </c>
      <c r="AF1879" s="21">
        <f t="shared" si="1281"/>
        <v>0</v>
      </c>
      <c r="AG1879" s="21">
        <f t="shared" si="1281"/>
        <v>0</v>
      </c>
      <c r="AH1879" s="21">
        <f t="shared" si="1281"/>
        <v>0</v>
      </c>
      <c r="AI1879" s="21">
        <f t="shared" si="1281"/>
        <v>0</v>
      </c>
      <c r="AJ1879" s="21">
        <f t="shared" si="1281"/>
        <v>0</v>
      </c>
      <c r="AK1879" s="21">
        <f t="shared" si="1281"/>
        <v>0</v>
      </c>
      <c r="AL1879" s="21">
        <f t="shared" si="1281"/>
        <v>0</v>
      </c>
      <c r="AM1879" s="21">
        <f t="shared" si="1281"/>
        <v>0</v>
      </c>
      <c r="AN1879" s="21">
        <f t="shared" si="1281"/>
        <v>0</v>
      </c>
      <c r="AO1879" s="21">
        <f t="shared" si="1281"/>
        <v>0</v>
      </c>
      <c r="AP1879" s="21">
        <f t="shared" si="1281"/>
        <v>0</v>
      </c>
      <c r="AQ1879" s="21">
        <f t="shared" si="1281"/>
        <v>0</v>
      </c>
      <c r="AR1879" s="21">
        <f t="shared" si="1281"/>
        <v>0</v>
      </c>
      <c r="AS1879" s="21">
        <f t="shared" si="1281"/>
        <v>0</v>
      </c>
      <c r="AT1879" s="21">
        <f t="shared" si="1281"/>
        <v>0</v>
      </c>
      <c r="AU1879" s="21">
        <f t="shared" si="1281"/>
        <v>0</v>
      </c>
      <c r="AV1879" s="21">
        <f t="shared" si="1281"/>
        <v>0</v>
      </c>
      <c r="AW1879" s="21">
        <f t="shared" si="1281"/>
        <v>0</v>
      </c>
      <c r="AX1879" s="21">
        <f t="shared" si="1281"/>
        <v>0</v>
      </c>
      <c r="AY1879" s="21">
        <f t="shared" si="1281"/>
        <v>0</v>
      </c>
      <c r="AZ1879" s="21">
        <f t="shared" si="1281"/>
        <v>0</v>
      </c>
      <c r="BA1879" s="21">
        <f t="shared" si="1281"/>
        <v>0</v>
      </c>
      <c r="BB1879" s="21">
        <f t="shared" si="1281"/>
        <v>0</v>
      </c>
      <c r="BC1879" s="21">
        <f t="shared" si="1281"/>
        <v>0</v>
      </c>
      <c r="BD1879" s="21">
        <f t="shared" si="1281"/>
        <v>0</v>
      </c>
    </row>
    <row r="1880" spans="1:59" ht="16" x14ac:dyDescent="0.2">
      <c r="B1880" s="11">
        <f t="shared" si="1276"/>
        <v>63</v>
      </c>
      <c r="C1880" s="12" t="str">
        <f t="shared" si="1276"/>
        <v>SCI HSR 1</v>
      </c>
      <c r="D1880" s="25" t="s">
        <v>235</v>
      </c>
      <c r="E1880" s="26">
        <v>43090</v>
      </c>
      <c r="F1880" s="15"/>
      <c r="G1880" s="25" t="s">
        <v>236</v>
      </c>
      <c r="H1880" s="25" t="s">
        <v>237</v>
      </c>
      <c r="I1880" s="25" t="s">
        <v>238</v>
      </c>
      <c r="J1880" s="25" t="s">
        <v>239</v>
      </c>
      <c r="K1880" s="24"/>
      <c r="L1880" s="27" t="s">
        <v>240</v>
      </c>
      <c r="M1880" s="83"/>
      <c r="N1880" s="83"/>
      <c r="O1880" s="28">
        <f>($H1892&gt;0)*($J1892&lt;O$2)*0
+($H1892&gt;0)*($J1892&gt;=O$2)*($J1892&lt;=O$3)*(($J1892-O$2+1)/O$4)
+($H1892&gt;0)*($J1892&gt;O$3)*($I1892&gt;O$3)*0
+($H1892&gt;0)*($J1892&gt;O$3)*($I1892&lt;=O$3)*($I1892&gt;=O$2)*((O$3-$I1892+1)/O$4)
+($H1892&gt;0)*($J1892&gt;O$3)*($I1892&lt;O$2)*1
+($H1892&gt;0)*($I1892&gt;O$3)*0
+($H1893&gt;0)*($J1893&lt;O$2)*0
+($H1893&gt;0)*($J1893&gt;=O$2)*($J1893&lt;=O$3)*(($J1893-O$2+1)/O$4)
+($H1893&gt;0)*($J1893&gt;O$3)*($I1893&gt;O$3)*0
+($H1893&gt;0)*($J1893&gt;O$3)*($I1893&lt;=O$3)*($I1893&gt;=O$2)*((O$3-$I1893+1)/O$4)
+($H1893&gt;0)*($J1893&gt;O$3)*($I1893&lt;O$2)*1
+($H1893&gt;0)*($I1893&gt;O$3)*0
+($H1894&gt;0)*($J1894&lt;O$2)*0
+($H1894&gt;0)*($J1894&gt;=O$2)*($J1894&lt;=O$3)*(($J1894-O$2+1)/O$4)
+($H1894&gt;0)*($J1894&gt;O$3)*($I1894&gt;O$3)*0
+($H1894&gt;0)*($J1894&gt;O$3)*($I1894&lt;=O$3)*($I1894&gt;=O$2)*((O$3-$I1894+1)/O$4)
+($H1894&gt;0)*($J1894&gt;O$3)*($I1894&lt;O$2)*1
+($H1894&gt;0)*($I1894&gt;O$3)*0</f>
        <v>0</v>
      </c>
      <c r="P1880" s="28">
        <f t="shared" ref="P1880:BD1880" si="1282">($H1892&gt;0)*($J1892&lt;P$2)*0
+($H1892&gt;0)*($J1892&gt;=P$2)*($J1892&lt;=P$3)*(($J1892-P$2+1)/P$4)
+($H1892&gt;0)*($J1892&gt;P$3)*($I1892&gt;P$3)*0
+($H1892&gt;0)*($J1892&gt;P$3)*($I1892&lt;=P$3)*($I1892&gt;=P$2)*((P$3-$I1892+1)/P$4)
+($H1892&gt;0)*($J1892&gt;P$3)*($I1892&lt;P$2)*1
+($H1892&gt;0)*($I1892&gt;P$3)*0
+($H1893&gt;0)*($J1893&lt;P$2)*0
+($H1893&gt;0)*($J1893&gt;=P$2)*($J1893&lt;=P$3)*(($J1893-P$2+1)/P$4)
+($H1893&gt;0)*($J1893&gt;P$3)*($I1893&gt;P$3)*0
+($H1893&gt;0)*($J1893&gt;P$3)*($I1893&lt;=P$3)*($I1893&gt;=P$2)*((P$3-$I1893+1)/P$4)
+($H1893&gt;0)*($J1893&gt;P$3)*($I1893&lt;P$2)*1
+($H1893&gt;0)*($I1893&gt;P$3)*0
+($H1894&gt;0)*($J1894&lt;P$2)*0
+($H1894&gt;0)*($J1894&gt;=P$2)*($J1894&lt;=P$3)*(($J1894-P$2+1)/P$4)
+($H1894&gt;0)*($J1894&gt;P$3)*($I1894&gt;P$3)*0
+($H1894&gt;0)*($J1894&gt;P$3)*($I1894&lt;=P$3)*($I1894&gt;=P$2)*((P$3-$I1894+1)/P$4)
+($H1894&gt;0)*($J1894&gt;P$3)*($I1894&lt;P$2)*1
+($H1894&gt;0)*($I1894&gt;P$3)*0</f>
        <v>0</v>
      </c>
      <c r="Q1880" s="28">
        <f t="shared" si="1282"/>
        <v>0</v>
      </c>
      <c r="R1880" s="28">
        <f t="shared" si="1282"/>
        <v>0</v>
      </c>
      <c r="S1880" s="28">
        <f t="shared" si="1282"/>
        <v>0</v>
      </c>
      <c r="T1880" s="28">
        <f t="shared" si="1282"/>
        <v>0</v>
      </c>
      <c r="U1880" s="28">
        <f t="shared" si="1282"/>
        <v>0</v>
      </c>
      <c r="V1880" s="28">
        <f t="shared" si="1282"/>
        <v>0</v>
      </c>
      <c r="W1880" s="28">
        <f t="shared" si="1282"/>
        <v>0</v>
      </c>
      <c r="X1880" s="28">
        <f t="shared" si="1282"/>
        <v>0</v>
      </c>
      <c r="Y1880" s="28">
        <f t="shared" si="1282"/>
        <v>0</v>
      </c>
      <c r="Z1880" s="28">
        <f t="shared" si="1282"/>
        <v>0</v>
      </c>
      <c r="AA1880" s="28">
        <f t="shared" si="1282"/>
        <v>0</v>
      </c>
      <c r="AB1880" s="28">
        <f t="shared" si="1282"/>
        <v>0</v>
      </c>
      <c r="AC1880" s="28">
        <f t="shared" si="1282"/>
        <v>0</v>
      </c>
      <c r="AD1880" s="28">
        <f t="shared" si="1282"/>
        <v>0</v>
      </c>
      <c r="AE1880" s="28">
        <f t="shared" si="1282"/>
        <v>0</v>
      </c>
      <c r="AF1880" s="28">
        <f t="shared" si="1282"/>
        <v>0</v>
      </c>
      <c r="AG1880" s="28">
        <f t="shared" si="1282"/>
        <v>0</v>
      </c>
      <c r="AH1880" s="28">
        <f t="shared" si="1282"/>
        <v>0</v>
      </c>
      <c r="AI1880" s="28">
        <f t="shared" si="1282"/>
        <v>0</v>
      </c>
      <c r="AJ1880" s="28">
        <f t="shared" si="1282"/>
        <v>0</v>
      </c>
      <c r="AK1880" s="28">
        <f t="shared" si="1282"/>
        <v>0</v>
      </c>
      <c r="AL1880" s="28">
        <f t="shared" si="1282"/>
        <v>0</v>
      </c>
      <c r="AM1880" s="28">
        <f t="shared" si="1282"/>
        <v>0</v>
      </c>
      <c r="AN1880" s="28">
        <f t="shared" si="1282"/>
        <v>0</v>
      </c>
      <c r="AO1880" s="28">
        <f t="shared" si="1282"/>
        <v>0</v>
      </c>
      <c r="AP1880" s="28">
        <f t="shared" si="1282"/>
        <v>0</v>
      </c>
      <c r="AQ1880" s="28">
        <f t="shared" si="1282"/>
        <v>0</v>
      </c>
      <c r="AR1880" s="28">
        <f t="shared" si="1282"/>
        <v>0</v>
      </c>
      <c r="AS1880" s="28">
        <f t="shared" si="1282"/>
        <v>0</v>
      </c>
      <c r="AT1880" s="28">
        <f t="shared" si="1282"/>
        <v>0</v>
      </c>
      <c r="AU1880" s="28">
        <f t="shared" si="1282"/>
        <v>0</v>
      </c>
      <c r="AV1880" s="28">
        <f t="shared" si="1282"/>
        <v>0</v>
      </c>
      <c r="AW1880" s="28">
        <f t="shared" si="1282"/>
        <v>0</v>
      </c>
      <c r="AX1880" s="28">
        <f t="shared" si="1282"/>
        <v>0</v>
      </c>
      <c r="AY1880" s="28">
        <f t="shared" si="1282"/>
        <v>0</v>
      </c>
      <c r="AZ1880" s="28">
        <f t="shared" si="1282"/>
        <v>0</v>
      </c>
      <c r="BA1880" s="28">
        <f t="shared" si="1282"/>
        <v>0</v>
      </c>
      <c r="BB1880" s="28">
        <f t="shared" si="1282"/>
        <v>0</v>
      </c>
      <c r="BC1880" s="28">
        <f t="shared" si="1282"/>
        <v>0</v>
      </c>
      <c r="BD1880" s="28">
        <f t="shared" si="1282"/>
        <v>0</v>
      </c>
    </row>
    <row r="1881" spans="1:59" ht="16" x14ac:dyDescent="0.2">
      <c r="B1881" s="11">
        <f t="shared" si="1276"/>
        <v>63</v>
      </c>
      <c r="C1881" s="12" t="str">
        <f t="shared" si="1276"/>
        <v>SCI HSR 1</v>
      </c>
      <c r="D1881" s="25" t="s">
        <v>241</v>
      </c>
      <c r="E1881" s="29">
        <v>14400</v>
      </c>
      <c r="F1881" s="15"/>
      <c r="G1881" s="30" t="s">
        <v>10</v>
      </c>
      <c r="H1881" s="31">
        <v>0</v>
      </c>
      <c r="I1881" s="32">
        <v>0</v>
      </c>
      <c r="J1881" s="32">
        <v>0</v>
      </c>
      <c r="K1881" s="24"/>
      <c r="L1881" s="33" t="s">
        <v>242</v>
      </c>
      <c r="M1881" s="73"/>
      <c r="N1881" s="73"/>
      <c r="O1881" s="34">
        <f>($E1891&lt;=O$3)*($E1891&gt;O$2)*((O$3-$E1891+1)/O$4)
+($E1891&lt;=O$2)*((O$3-O$2+1)/O$4)
+($E1891&gt;O$3)*(0)</f>
        <v>0</v>
      </c>
      <c r="P1881" s="34">
        <f t="shared" ref="P1881:BD1881" si="1283">($E1891&lt;=P$3)*($E1891&gt;P$2)*((P$3-$E1891+1)/P$4)
+($E1891&lt;=P$2)*((P$3-P$2+1)/P$4)
+($E1891&gt;P$3)*(0)</f>
        <v>0</v>
      </c>
      <c r="Q1881" s="34">
        <f t="shared" si="1283"/>
        <v>0</v>
      </c>
      <c r="R1881" s="34">
        <f t="shared" si="1283"/>
        <v>0</v>
      </c>
      <c r="S1881" s="34">
        <f t="shared" si="1283"/>
        <v>0</v>
      </c>
      <c r="T1881" s="34">
        <f t="shared" si="1283"/>
        <v>0.13043478260869565</v>
      </c>
      <c r="U1881" s="34">
        <f t="shared" si="1283"/>
        <v>1</v>
      </c>
      <c r="V1881" s="34">
        <f t="shared" si="1283"/>
        <v>1</v>
      </c>
      <c r="W1881" s="34">
        <f t="shared" si="1283"/>
        <v>1</v>
      </c>
      <c r="X1881" s="34">
        <f t="shared" si="1283"/>
        <v>1</v>
      </c>
      <c r="Y1881" s="34">
        <f t="shared" si="1283"/>
        <v>1</v>
      </c>
      <c r="Z1881" s="34">
        <f t="shared" si="1283"/>
        <v>1</v>
      </c>
      <c r="AA1881" s="34">
        <f t="shared" si="1283"/>
        <v>1</v>
      </c>
      <c r="AB1881" s="34">
        <f t="shared" si="1283"/>
        <v>1</v>
      </c>
      <c r="AC1881" s="34">
        <f t="shared" si="1283"/>
        <v>1</v>
      </c>
      <c r="AD1881" s="34">
        <f t="shared" si="1283"/>
        <v>1</v>
      </c>
      <c r="AE1881" s="34">
        <f t="shared" si="1283"/>
        <v>1</v>
      </c>
      <c r="AF1881" s="34">
        <f t="shared" si="1283"/>
        <v>1</v>
      </c>
      <c r="AG1881" s="34">
        <f t="shared" si="1283"/>
        <v>1</v>
      </c>
      <c r="AH1881" s="34">
        <f t="shared" si="1283"/>
        <v>1</v>
      </c>
      <c r="AI1881" s="34">
        <f t="shared" si="1283"/>
        <v>1</v>
      </c>
      <c r="AJ1881" s="34">
        <f t="shared" si="1283"/>
        <v>1</v>
      </c>
      <c r="AK1881" s="34">
        <f t="shared" si="1283"/>
        <v>1</v>
      </c>
      <c r="AL1881" s="34">
        <f t="shared" si="1283"/>
        <v>1</v>
      </c>
      <c r="AM1881" s="34">
        <f t="shared" si="1283"/>
        <v>1</v>
      </c>
      <c r="AN1881" s="34">
        <f t="shared" si="1283"/>
        <v>1</v>
      </c>
      <c r="AO1881" s="34">
        <f t="shared" si="1283"/>
        <v>1</v>
      </c>
      <c r="AP1881" s="34">
        <f t="shared" si="1283"/>
        <v>1</v>
      </c>
      <c r="AQ1881" s="34">
        <f t="shared" si="1283"/>
        <v>1</v>
      </c>
      <c r="AR1881" s="34">
        <f t="shared" si="1283"/>
        <v>1</v>
      </c>
      <c r="AS1881" s="34">
        <f t="shared" si="1283"/>
        <v>1</v>
      </c>
      <c r="AT1881" s="34">
        <f t="shared" si="1283"/>
        <v>1</v>
      </c>
      <c r="AU1881" s="34">
        <f t="shared" si="1283"/>
        <v>1</v>
      </c>
      <c r="AV1881" s="34">
        <f t="shared" si="1283"/>
        <v>1</v>
      </c>
      <c r="AW1881" s="34">
        <f t="shared" si="1283"/>
        <v>1</v>
      </c>
      <c r="AX1881" s="34">
        <f t="shared" si="1283"/>
        <v>1</v>
      </c>
      <c r="AY1881" s="34">
        <f t="shared" si="1283"/>
        <v>1</v>
      </c>
      <c r="AZ1881" s="34">
        <f t="shared" si="1283"/>
        <v>1</v>
      </c>
      <c r="BA1881" s="34">
        <f t="shared" si="1283"/>
        <v>1</v>
      </c>
      <c r="BB1881" s="34">
        <f t="shared" si="1283"/>
        <v>1</v>
      </c>
      <c r="BC1881" s="34">
        <f t="shared" si="1283"/>
        <v>1</v>
      </c>
      <c r="BD1881" s="34">
        <f t="shared" si="1283"/>
        <v>1</v>
      </c>
    </row>
    <row r="1882" spans="1:59" ht="16" x14ac:dyDescent="0.2">
      <c r="A1882" s="35"/>
      <c r="B1882" s="11">
        <f t="shared" si="1276"/>
        <v>63</v>
      </c>
      <c r="C1882" s="12" t="str">
        <f t="shared" si="1276"/>
        <v>SCI HSR 1</v>
      </c>
      <c r="D1882" s="25" t="s">
        <v>243</v>
      </c>
      <c r="E1882" s="29">
        <v>14993.262691760239</v>
      </c>
      <c r="F1882" s="15"/>
      <c r="G1882" s="30" t="s">
        <v>11</v>
      </c>
      <c r="H1882" s="31">
        <v>0</v>
      </c>
      <c r="I1882" s="32">
        <v>0</v>
      </c>
      <c r="J1882" s="32">
        <v>0</v>
      </c>
      <c r="K1882" s="35"/>
      <c r="M1882" s="84">
        <v>43090</v>
      </c>
      <c r="O1882" s="15"/>
      <c r="P1882" s="15"/>
      <c r="Q1882" s="15"/>
      <c r="R1882" s="15"/>
      <c r="S1882" s="15"/>
      <c r="T1882" s="15"/>
      <c r="U1882" s="15"/>
      <c r="V1882" s="15"/>
      <c r="W1882" s="15"/>
      <c r="X1882" s="15"/>
      <c r="Y1882" s="15"/>
      <c r="Z1882" s="15"/>
      <c r="AA1882" s="15"/>
      <c r="AB1882" s="15"/>
      <c r="AC1882" s="15"/>
      <c r="AD1882" s="15"/>
      <c r="AE1882" s="15"/>
      <c r="AF1882" s="15"/>
      <c r="AG1882" s="15"/>
      <c r="AH1882" s="15"/>
      <c r="AI1882" s="15"/>
      <c r="AJ1882" s="15"/>
      <c r="AK1882" s="15"/>
      <c r="AL1882" s="15"/>
      <c r="AM1882" s="15"/>
      <c r="AN1882" s="15"/>
      <c r="AO1882" s="15"/>
      <c r="AP1882" s="15"/>
      <c r="AQ1882" s="15"/>
      <c r="AR1882" s="15"/>
      <c r="AS1882" s="15"/>
      <c r="AT1882" s="15"/>
      <c r="AU1882" s="15"/>
      <c r="AV1882" s="15"/>
      <c r="AW1882" s="15"/>
      <c r="AX1882" s="15"/>
      <c r="AY1882" s="15"/>
      <c r="AZ1882" s="15"/>
      <c r="BA1882" s="15"/>
      <c r="BB1882" s="15"/>
      <c r="BC1882" s="15"/>
      <c r="BD1882" s="15"/>
      <c r="BE1882" s="35"/>
      <c r="BF1882" s="35"/>
      <c r="BG1882" s="35"/>
    </row>
    <row r="1883" spans="1:59" ht="16" x14ac:dyDescent="0.2">
      <c r="B1883" s="11">
        <f t="shared" si="1276"/>
        <v>63</v>
      </c>
      <c r="C1883" s="12" t="str">
        <f t="shared" si="1276"/>
        <v>SCI HSR 1</v>
      </c>
      <c r="D1883" s="25" t="s">
        <v>244</v>
      </c>
      <c r="E1883" s="29">
        <v>14993.262691760239</v>
      </c>
      <c r="F1883" s="15"/>
      <c r="G1883" s="36" t="s">
        <v>12</v>
      </c>
      <c r="H1883" s="31">
        <v>0</v>
      </c>
      <c r="I1883" s="32">
        <v>0</v>
      </c>
      <c r="J1883" s="32">
        <v>0</v>
      </c>
      <c r="K1883" s="24"/>
      <c r="L1883" s="37" t="s">
        <v>245</v>
      </c>
      <c r="M1883" s="74">
        <v>1</v>
      </c>
      <c r="N1883" s="74">
        <v>1</v>
      </c>
      <c r="O1883" s="38">
        <v>1</v>
      </c>
      <c r="P1883" s="38">
        <v>1.0011956521739132</v>
      </c>
      <c r="Q1883" s="38">
        <v>1.01</v>
      </c>
      <c r="R1883" s="38">
        <v>1.01</v>
      </c>
      <c r="S1883" s="38">
        <v>1.01</v>
      </c>
      <c r="T1883" s="38">
        <v>1.0112076086956523</v>
      </c>
      <c r="U1883" s="38">
        <v>1.0201</v>
      </c>
      <c r="V1883" s="38">
        <v>1.0201</v>
      </c>
      <c r="W1883" s="38">
        <v>1.0201</v>
      </c>
      <c r="X1883" s="38">
        <v>1.0213196847826087</v>
      </c>
      <c r="Y1883" s="38">
        <v>1.0303009999999999</v>
      </c>
      <c r="Z1883" s="38">
        <v>1.0303009999999999</v>
      </c>
      <c r="AA1883" s="38">
        <v>1.0303009999999999</v>
      </c>
      <c r="AB1883" s="38">
        <v>1.0315328816304348</v>
      </c>
      <c r="AC1883" s="38">
        <v>1.04060401</v>
      </c>
      <c r="AD1883" s="38">
        <v>1.04060401</v>
      </c>
      <c r="AE1883" s="38">
        <v>1.04060401</v>
      </c>
      <c r="AF1883" s="38">
        <v>1.0418482104467393</v>
      </c>
      <c r="AG1883" s="38">
        <v>1.0510100500999999</v>
      </c>
      <c r="AH1883" s="38">
        <v>1.0510100500999999</v>
      </c>
      <c r="AI1883" s="38">
        <v>1.0510100500999999</v>
      </c>
      <c r="AJ1883" s="38">
        <v>1.0522666925512065</v>
      </c>
      <c r="AK1883" s="38">
        <v>1.0615201506009999</v>
      </c>
      <c r="AL1883" s="38">
        <v>1.0615201506009999</v>
      </c>
      <c r="AM1883" s="38">
        <v>1.0615201506009999</v>
      </c>
      <c r="AN1883" s="38">
        <v>1.0627893594767186</v>
      </c>
      <c r="AO1883" s="38">
        <v>1.0721353521070098</v>
      </c>
      <c r="AP1883" s="38">
        <v>1.0721353521070098</v>
      </c>
      <c r="AQ1883" s="38">
        <v>1.0721353521070098</v>
      </c>
      <c r="AR1883" s="38">
        <v>1.0734172530714856</v>
      </c>
      <c r="AS1883" s="38">
        <v>1.08285670562808</v>
      </c>
      <c r="AT1883" s="38">
        <v>1.08285670562808</v>
      </c>
      <c r="AU1883" s="38">
        <v>1.08285670562808</v>
      </c>
      <c r="AV1883" s="38">
        <v>1.0841514256022007</v>
      </c>
      <c r="AW1883" s="38">
        <v>1.0936852726843609</v>
      </c>
      <c r="AX1883" s="38">
        <v>1.0936852726843609</v>
      </c>
      <c r="AY1883" s="38">
        <v>1.0936852726843609</v>
      </c>
      <c r="AZ1883" s="38">
        <v>1.0949929398582228</v>
      </c>
      <c r="BA1883" s="38">
        <v>1.1046221254112045</v>
      </c>
      <c r="BB1883" s="38">
        <v>1.1046221254112045</v>
      </c>
      <c r="BC1883" s="38">
        <v>1.1046221254112045</v>
      </c>
      <c r="BD1883" s="38">
        <v>1.105942869256805</v>
      </c>
    </row>
    <row r="1884" spans="1:59" ht="16" x14ac:dyDescent="0.2">
      <c r="B1884" s="11">
        <f t="shared" si="1276"/>
        <v>63</v>
      </c>
      <c r="C1884" s="12" t="str">
        <f t="shared" si="1276"/>
        <v>SCI HSR 1</v>
      </c>
      <c r="D1884" s="25" t="s">
        <v>25</v>
      </c>
      <c r="E1884" s="39" t="s">
        <v>118</v>
      </c>
      <c r="F1884" s="15"/>
      <c r="K1884" s="24"/>
      <c r="L1884" s="16" t="s">
        <v>246</v>
      </c>
      <c r="M1884" s="70"/>
      <c r="N1884" s="70"/>
      <c r="O1884" s="40">
        <f>O1877*$E1881/4+O1881*$E1892/4</f>
        <v>3600</v>
      </c>
      <c r="P1884" s="40">
        <f t="shared" ref="P1884:BD1884" si="1284">P1877*$E1881/4+P1881*$E1892/4</f>
        <v>3600</v>
      </c>
      <c r="Q1884" s="40">
        <f t="shared" si="1284"/>
        <v>3600</v>
      </c>
      <c r="R1884" s="40">
        <f t="shared" si="1284"/>
        <v>3600</v>
      </c>
      <c r="S1884" s="40">
        <f t="shared" si="1284"/>
        <v>3600</v>
      </c>
      <c r="T1884" s="40">
        <f t="shared" si="1284"/>
        <v>3658.4759573400079</v>
      </c>
      <c r="U1884" s="40">
        <f t="shared" si="1284"/>
        <v>3748.3156729400598</v>
      </c>
      <c r="V1884" s="40">
        <f t="shared" si="1284"/>
        <v>3748.3156729400598</v>
      </c>
      <c r="W1884" s="40">
        <f t="shared" si="1284"/>
        <v>3748.3156729400598</v>
      </c>
      <c r="X1884" s="40">
        <f t="shared" si="1284"/>
        <v>3748.3156729400598</v>
      </c>
      <c r="Y1884" s="40">
        <f t="shared" si="1284"/>
        <v>3748.3156729400598</v>
      </c>
      <c r="Z1884" s="40">
        <f t="shared" si="1284"/>
        <v>3748.3156729400598</v>
      </c>
      <c r="AA1884" s="40">
        <f t="shared" si="1284"/>
        <v>3748.3156729400598</v>
      </c>
      <c r="AB1884" s="40">
        <f t="shared" si="1284"/>
        <v>3748.3156729400598</v>
      </c>
      <c r="AC1884" s="40">
        <f t="shared" si="1284"/>
        <v>3748.3156729400598</v>
      </c>
      <c r="AD1884" s="40">
        <f t="shared" si="1284"/>
        <v>3748.3156729400598</v>
      </c>
      <c r="AE1884" s="40">
        <f t="shared" si="1284"/>
        <v>3748.3156729400598</v>
      </c>
      <c r="AF1884" s="40">
        <f t="shared" si="1284"/>
        <v>3748.3156729400598</v>
      </c>
      <c r="AG1884" s="40">
        <f t="shared" si="1284"/>
        <v>3748.3156729400598</v>
      </c>
      <c r="AH1884" s="40">
        <f t="shared" si="1284"/>
        <v>3748.3156729400598</v>
      </c>
      <c r="AI1884" s="40">
        <f t="shared" si="1284"/>
        <v>3748.3156729400598</v>
      </c>
      <c r="AJ1884" s="40">
        <f t="shared" si="1284"/>
        <v>3748.3156729400598</v>
      </c>
      <c r="AK1884" s="40">
        <f t="shared" si="1284"/>
        <v>3748.3156729400598</v>
      </c>
      <c r="AL1884" s="40">
        <f t="shared" si="1284"/>
        <v>3748.3156729400598</v>
      </c>
      <c r="AM1884" s="40">
        <f t="shared" si="1284"/>
        <v>3748.3156729400598</v>
      </c>
      <c r="AN1884" s="40">
        <f t="shared" si="1284"/>
        <v>3748.3156729400598</v>
      </c>
      <c r="AO1884" s="40">
        <f t="shared" si="1284"/>
        <v>3748.3156729400598</v>
      </c>
      <c r="AP1884" s="40">
        <f t="shared" si="1284"/>
        <v>3748.3156729400598</v>
      </c>
      <c r="AQ1884" s="40">
        <f t="shared" si="1284"/>
        <v>3748.3156729400598</v>
      </c>
      <c r="AR1884" s="40">
        <f t="shared" si="1284"/>
        <v>3748.3156729400598</v>
      </c>
      <c r="AS1884" s="40">
        <f t="shared" si="1284"/>
        <v>3748.3156729400598</v>
      </c>
      <c r="AT1884" s="40">
        <f t="shared" si="1284"/>
        <v>3748.3156729400598</v>
      </c>
      <c r="AU1884" s="40">
        <f t="shared" si="1284"/>
        <v>3748.3156729400598</v>
      </c>
      <c r="AV1884" s="40">
        <f t="shared" si="1284"/>
        <v>3748.3156729400598</v>
      </c>
      <c r="AW1884" s="40">
        <f t="shared" si="1284"/>
        <v>3748.3156729400598</v>
      </c>
      <c r="AX1884" s="40">
        <f t="shared" si="1284"/>
        <v>3748.3156729400598</v>
      </c>
      <c r="AY1884" s="40">
        <f t="shared" si="1284"/>
        <v>3748.3156729400598</v>
      </c>
      <c r="AZ1884" s="40">
        <f t="shared" si="1284"/>
        <v>3748.3156729400598</v>
      </c>
      <c r="BA1884" s="40">
        <f t="shared" si="1284"/>
        <v>3748.3156729400598</v>
      </c>
      <c r="BB1884" s="40">
        <f t="shared" si="1284"/>
        <v>3748.3156729400598</v>
      </c>
      <c r="BC1884" s="40">
        <f t="shared" si="1284"/>
        <v>3748.3156729400598</v>
      </c>
      <c r="BD1884" s="40">
        <f t="shared" si="1284"/>
        <v>3748.3156729400598</v>
      </c>
    </row>
    <row r="1885" spans="1:59" ht="16" x14ac:dyDescent="0.2">
      <c r="B1885" s="11">
        <f t="shared" si="1276"/>
        <v>63</v>
      </c>
      <c r="C1885" s="12" t="str">
        <f t="shared" si="1276"/>
        <v>SCI HSR 1</v>
      </c>
      <c r="D1885" s="25" t="s">
        <v>247</v>
      </c>
      <c r="E1885" s="39" t="s">
        <v>248</v>
      </c>
      <c r="F1885" s="15"/>
      <c r="G1885" s="25" t="s">
        <v>249</v>
      </c>
      <c r="H1885" s="26">
        <v>0</v>
      </c>
      <c r="I1885" s="25" t="s">
        <v>239</v>
      </c>
      <c r="J1885" s="26">
        <v>45280</v>
      </c>
      <c r="K1885" s="24"/>
      <c r="L1885" s="20" t="s">
        <v>250</v>
      </c>
      <c r="M1885" s="72"/>
      <c r="N1885" s="72"/>
      <c r="O1885" s="41">
        <f>IF($E1891&gt;=O$3,IF(O$3&lt;=($E1880+365),O1884,IFERROR(O1877*$E1882/4*O1883+
$E1892*O1881/4*IFERROR(O1883/$E1893,0),0)),IF(O$3&lt;=($E1891+365),O1877*$E1882/4*O1883+$E1892*O1881/4*IFERROR(O1883/$E1893,0),IFERROR($E1892*O1881/4*IFERROR(O1883/$E1893,0),0)))</f>
        <v>3748.3156729400598</v>
      </c>
      <c r="P1885" s="41">
        <f t="shared" ref="P1885:BD1885" si="1285">IF($E1891&gt;=P$3,IF(P$3&lt;=($E1880+365),P1884,IFERROR(P1877*$E1882/4*P1883+
$E1892*P1881/4*IFERROR(P1883/$E1893,0),0)),IF(P$3&lt;=($E1891+365),P1877*$E1882/4*P1883+$E1892*P1881/4*IFERROR(P1883/$E1893,0),IFERROR($E1892*P1881/4*IFERROR(P1883/$E1893,0),0)))</f>
        <v>3752.7973547229235</v>
      </c>
      <c r="Q1885" s="41">
        <f t="shared" si="1285"/>
        <v>3785.7988296694602</v>
      </c>
      <c r="R1885" s="41">
        <f t="shared" si="1285"/>
        <v>3785.7988296694602</v>
      </c>
      <c r="S1885" s="41">
        <f t="shared" si="1285"/>
        <v>3785.7988296694602</v>
      </c>
      <c r="T1885" s="41">
        <f t="shared" si="1285"/>
        <v>3826.0449963604683</v>
      </c>
      <c r="U1885" s="41">
        <f t="shared" si="1285"/>
        <v>3781.2777367233775</v>
      </c>
      <c r="V1885" s="41">
        <f t="shared" si="1285"/>
        <v>3781.2777367233775</v>
      </c>
      <c r="W1885" s="41">
        <f t="shared" si="1285"/>
        <v>3781.2777367233775</v>
      </c>
      <c r="X1885" s="41">
        <f t="shared" si="1285"/>
        <v>3785.7988296694598</v>
      </c>
      <c r="Y1885" s="41">
        <f t="shared" si="1285"/>
        <v>3819.0905140906111</v>
      </c>
      <c r="Z1885" s="41">
        <f t="shared" si="1285"/>
        <v>3819.0905140906111</v>
      </c>
      <c r="AA1885" s="41">
        <f t="shared" si="1285"/>
        <v>3819.0905140906111</v>
      </c>
      <c r="AB1885" s="41">
        <f t="shared" si="1285"/>
        <v>3823.656817966154</v>
      </c>
      <c r="AC1885" s="41">
        <f t="shared" si="1285"/>
        <v>3857.2814192315172</v>
      </c>
      <c r="AD1885" s="41">
        <f t="shared" si="1285"/>
        <v>3857.2814192315172</v>
      </c>
      <c r="AE1885" s="41">
        <f t="shared" si="1285"/>
        <v>3857.2814192315172</v>
      </c>
      <c r="AF1885" s="41">
        <f t="shared" si="1285"/>
        <v>3861.8933861458163</v>
      </c>
      <c r="AG1885" s="41">
        <f t="shared" si="1285"/>
        <v>3895.8542334238323</v>
      </c>
      <c r="AH1885" s="41">
        <f t="shared" si="1285"/>
        <v>3895.8542334238323</v>
      </c>
      <c r="AI1885" s="41">
        <f t="shared" si="1285"/>
        <v>3895.8542334238323</v>
      </c>
      <c r="AJ1885" s="41">
        <f t="shared" si="1285"/>
        <v>3900.512320007274</v>
      </c>
      <c r="AK1885" s="41">
        <f t="shared" si="1285"/>
        <v>3934.812775758071</v>
      </c>
      <c r="AL1885" s="41">
        <f t="shared" si="1285"/>
        <v>3934.812775758071</v>
      </c>
      <c r="AM1885" s="41">
        <f t="shared" si="1285"/>
        <v>3934.812775758071</v>
      </c>
      <c r="AN1885" s="41">
        <f t="shared" si="1285"/>
        <v>3939.5174432073472</v>
      </c>
      <c r="AO1885" s="41">
        <f t="shared" si="1285"/>
        <v>3974.1609035156507</v>
      </c>
      <c r="AP1885" s="41">
        <f t="shared" si="1285"/>
        <v>3974.1609035156507</v>
      </c>
      <c r="AQ1885" s="41">
        <f t="shared" si="1285"/>
        <v>3974.1609035156507</v>
      </c>
      <c r="AR1885" s="41">
        <f t="shared" si="1285"/>
        <v>3978.9126176394198</v>
      </c>
      <c r="AS1885" s="41">
        <f t="shared" si="1285"/>
        <v>4013.9025125508078</v>
      </c>
      <c r="AT1885" s="41">
        <f t="shared" si="1285"/>
        <v>4013.9025125508078</v>
      </c>
      <c r="AU1885" s="41">
        <f t="shared" si="1285"/>
        <v>4013.9025125508078</v>
      </c>
      <c r="AV1885" s="41">
        <f t="shared" si="1285"/>
        <v>4018.7017438158146</v>
      </c>
      <c r="AW1885" s="41">
        <f t="shared" si="1285"/>
        <v>4054.0415376763162</v>
      </c>
      <c r="AX1885" s="41">
        <f t="shared" si="1285"/>
        <v>4054.0415376763162</v>
      </c>
      <c r="AY1885" s="41">
        <f t="shared" si="1285"/>
        <v>4054.0415376763162</v>
      </c>
      <c r="AZ1885" s="41">
        <f t="shared" si="1285"/>
        <v>4058.8887612539729</v>
      </c>
      <c r="BA1885" s="41">
        <f t="shared" si="1285"/>
        <v>4094.5819530530794</v>
      </c>
      <c r="BB1885" s="41">
        <f t="shared" si="1285"/>
        <v>4094.5819530530794</v>
      </c>
      <c r="BC1885" s="41">
        <f t="shared" si="1285"/>
        <v>4094.5819530530794</v>
      </c>
      <c r="BD1885" s="41">
        <f t="shared" si="1285"/>
        <v>4099.4776488665129</v>
      </c>
    </row>
    <row r="1886" spans="1:59" ht="16" x14ac:dyDescent="0.2">
      <c r="B1886" s="11">
        <f t="shared" si="1276"/>
        <v>63</v>
      </c>
      <c r="C1886" s="12" t="str">
        <f t="shared" si="1276"/>
        <v>SCI HSR 1</v>
      </c>
      <c r="D1886" s="25" t="s">
        <v>8</v>
      </c>
      <c r="E1886" s="42">
        <v>0</v>
      </c>
      <c r="F1886" s="15"/>
      <c r="I1886" s="15"/>
      <c r="J1886" s="24"/>
      <c r="K1886" s="24"/>
      <c r="L1886" s="20" t="s">
        <v>251</v>
      </c>
      <c r="M1886" s="72"/>
      <c r="N1886" s="72"/>
      <c r="O1886" s="41">
        <f>-$E1882/4*O1876
+(O1876&gt;0)*($J1881&gt;=O$2)*($J1881&lt;=O$3)*(($J1881-O$2+1)/O$4*$H1881/4)
+(O1876&gt;0)*($J1881&gt;O$3)*($I1881&lt;=O$3)*($I1881&gt;=O$2)*((O$3-$I1881+1)/O$4*$H1881/4)
+(O1876&gt;0)*($J1881&gt;O$3)*($I1881&lt;O$2)*$H1881/4
+(O1876&gt;0)*($J1882&gt;=O$2)*($J1882&lt;=O$3)*(($J1882-O$2+1)/O$4*$H1882/4)
+(O1876&gt;0)*($J1882&gt;O$3)*($I1882&lt;=O$3)*($I1882&gt;=O$2)*((O$3-$I1882+1)/O$4*$H1882/4)
+(O1876&gt;0)*($J1882&gt;O$3)*($I1882&lt;O$2)*$H1882/4
+(O1876&gt;0)*($J1883&gt;=O$2)*($J1883&lt;=O$3)*(($J1883-O$2+1)/O$4*$H1883/4)
+(O1876&gt;0)*($J1883&gt;O$3)*($I1883&lt;=O$3)*($I1883&gt;=O$2)*((O$3-$I1883+1)/O$4*$H1883/4)
+(O1876&gt;0)*($J1883&gt;O$3)*($I1883&lt;O$2)*$H1883/4
-$E1892/4*O1880
+(O1880&gt;0)*($J1892&gt;=O$2)*($J1892&lt;=O$3)*(($J1892-O$2+1)/O$4*$H1892/4)
+(O1880&gt;0)*($J1892&gt;O$3)*($I1892&lt;=O$3)*($I1892&gt;=O$2)*((O$3-$I1892+1)/O$4*$H1892/4)
+(O1880&gt;0)*($J1892&gt;O$3)*($I1892&lt;O$2)*$H1892/4
+(O1880&gt;0)*($J1893&gt;=O$2)*($J1893&lt;=O$3)*(($J1893-O$2+1)/O$4*$H1893/4)
+(O1880&gt;0)*($J1893&gt;O$3)*($I1893&lt;=O$3)*($I1893&gt;=O$2)*((O$3-$I1893+1)/O$4*$H1893/4)
+(O1880&gt;0)*($J1893&gt;O$3)*($I1893&lt;O$2)*$H1893/4
+(O1880&gt;0)*($J1894&gt;=O$2)*($J1894&lt;=O$3)*(($J1894-O$2+1)/O$4*$H1894/4)
+(O1880&gt;0)*($J1894&gt;O$3)*($I1894&lt;=O$3)*($I1894&gt;=O$2)*((O$3-$I1894+1)/O$4*$H1894/4)
+(O1880&gt;0)*($J1894&gt;O$3)*($I1894&lt;O$2)*$H1894/4</f>
        <v>0</v>
      </c>
      <c r="P1886" s="41">
        <f t="shared" ref="P1886:BD1886" si="1286">-$E1882/4*P1876
+(P1876&gt;0)*($J1881&gt;=P$2)*($J1881&lt;=P$3)*(($J1881-P$2+1)/P$4*$H1881/4)
+(P1876&gt;0)*($J1881&gt;P$3)*($I1881&lt;=P$3)*($I1881&gt;=P$2)*((P$3-$I1881+1)/P$4*$H1881/4)
+(P1876&gt;0)*($J1881&gt;P$3)*($I1881&lt;P$2)*$H1881/4
+(P1876&gt;0)*($J1882&gt;=P$2)*($J1882&lt;=P$3)*(($J1882-P$2+1)/P$4*$H1882/4)
+(P1876&gt;0)*($J1882&gt;P$3)*($I1882&lt;=P$3)*($I1882&gt;=P$2)*((P$3-$I1882+1)/P$4*$H1882/4)
+(P1876&gt;0)*($J1882&gt;P$3)*($I1882&lt;P$2)*$H1882/4
+(P1876&gt;0)*($J1883&gt;=P$2)*($J1883&lt;=P$3)*(($J1883-P$2+1)/P$4*$H1883/4)
+(P1876&gt;0)*($J1883&gt;P$3)*($I1883&lt;=P$3)*($I1883&gt;=P$2)*((P$3-$I1883+1)/P$4*$H1883/4)
+(P1876&gt;0)*($J1883&gt;P$3)*($I1883&lt;P$2)*$H1883/4
-$E1892/4*P1880
+(P1880&gt;0)*($J1892&gt;=P$2)*($J1892&lt;=P$3)*(($J1892-P$2+1)/P$4*$H1892/4)
+(P1880&gt;0)*($J1892&gt;P$3)*($I1892&lt;=P$3)*($I1892&gt;=P$2)*((P$3-$I1892+1)/P$4*$H1892/4)
+(P1880&gt;0)*($J1892&gt;P$3)*($I1892&lt;P$2)*$H1892/4
+(P1880&gt;0)*($J1893&gt;=P$2)*($J1893&lt;=P$3)*(($J1893-P$2+1)/P$4*$H1893/4)
+(P1880&gt;0)*($J1893&gt;P$3)*($I1893&lt;=P$3)*($I1893&gt;=P$2)*((P$3-$I1893+1)/P$4*$H1893/4)
+(P1880&gt;0)*($J1893&gt;P$3)*($I1893&lt;P$2)*$H1893/4
+(P1880&gt;0)*($J1894&gt;=P$2)*($J1894&lt;=P$3)*(($J1894-P$2+1)/P$4*$H1894/4)
+(P1880&gt;0)*($J1894&gt;P$3)*($I1894&lt;=P$3)*($I1894&gt;=P$2)*((P$3-$I1894+1)/P$4*$H1894/4)
+(P1880&gt;0)*($J1894&gt;P$3)*($I1894&lt;P$2)*$H1894/4</f>
        <v>0</v>
      </c>
      <c r="Q1886" s="41">
        <f t="shared" si="1286"/>
        <v>0</v>
      </c>
      <c r="R1886" s="41">
        <f t="shared" si="1286"/>
        <v>0</v>
      </c>
      <c r="S1886" s="41">
        <f t="shared" si="1286"/>
        <v>0</v>
      </c>
      <c r="T1886" s="41">
        <f t="shared" si="1286"/>
        <v>0</v>
      </c>
      <c r="U1886" s="41">
        <f t="shared" si="1286"/>
        <v>0</v>
      </c>
      <c r="V1886" s="41">
        <f t="shared" si="1286"/>
        <v>0</v>
      </c>
      <c r="W1886" s="41">
        <f t="shared" si="1286"/>
        <v>0</v>
      </c>
      <c r="X1886" s="41">
        <f t="shared" si="1286"/>
        <v>0</v>
      </c>
      <c r="Y1886" s="41">
        <f t="shared" si="1286"/>
        <v>0</v>
      </c>
      <c r="Z1886" s="41">
        <f t="shared" si="1286"/>
        <v>0</v>
      </c>
      <c r="AA1886" s="41">
        <f t="shared" si="1286"/>
        <v>0</v>
      </c>
      <c r="AB1886" s="41">
        <f t="shared" si="1286"/>
        <v>0</v>
      </c>
      <c r="AC1886" s="41">
        <f t="shared" si="1286"/>
        <v>0</v>
      </c>
      <c r="AD1886" s="41">
        <f t="shared" si="1286"/>
        <v>0</v>
      </c>
      <c r="AE1886" s="41">
        <f t="shared" si="1286"/>
        <v>0</v>
      </c>
      <c r="AF1886" s="41">
        <f t="shared" si="1286"/>
        <v>0</v>
      </c>
      <c r="AG1886" s="41">
        <f t="shared" si="1286"/>
        <v>0</v>
      </c>
      <c r="AH1886" s="41">
        <f t="shared" si="1286"/>
        <v>0</v>
      </c>
      <c r="AI1886" s="41">
        <f t="shared" si="1286"/>
        <v>0</v>
      </c>
      <c r="AJ1886" s="41">
        <f t="shared" si="1286"/>
        <v>0</v>
      </c>
      <c r="AK1886" s="41">
        <f t="shared" si="1286"/>
        <v>0</v>
      </c>
      <c r="AL1886" s="41">
        <f t="shared" si="1286"/>
        <v>0</v>
      </c>
      <c r="AM1886" s="41">
        <f t="shared" si="1286"/>
        <v>0</v>
      </c>
      <c r="AN1886" s="41">
        <f t="shared" si="1286"/>
        <v>0</v>
      </c>
      <c r="AO1886" s="41">
        <f t="shared" si="1286"/>
        <v>0</v>
      </c>
      <c r="AP1886" s="41">
        <f t="shared" si="1286"/>
        <v>0</v>
      </c>
      <c r="AQ1886" s="41">
        <f t="shared" si="1286"/>
        <v>0</v>
      </c>
      <c r="AR1886" s="41">
        <f t="shared" si="1286"/>
        <v>0</v>
      </c>
      <c r="AS1886" s="41">
        <f t="shared" si="1286"/>
        <v>0</v>
      </c>
      <c r="AT1886" s="41">
        <f t="shared" si="1286"/>
        <v>0</v>
      </c>
      <c r="AU1886" s="41">
        <f t="shared" si="1286"/>
        <v>0</v>
      </c>
      <c r="AV1886" s="41">
        <f t="shared" si="1286"/>
        <v>0</v>
      </c>
      <c r="AW1886" s="41">
        <f t="shared" si="1286"/>
        <v>0</v>
      </c>
      <c r="AX1886" s="41">
        <f t="shared" si="1286"/>
        <v>0</v>
      </c>
      <c r="AY1886" s="41">
        <f t="shared" si="1286"/>
        <v>0</v>
      </c>
      <c r="AZ1886" s="41">
        <f t="shared" si="1286"/>
        <v>0</v>
      </c>
      <c r="BA1886" s="41">
        <f t="shared" si="1286"/>
        <v>0</v>
      </c>
      <c r="BB1886" s="41">
        <f t="shared" si="1286"/>
        <v>0</v>
      </c>
      <c r="BC1886" s="41">
        <f t="shared" si="1286"/>
        <v>0</v>
      </c>
      <c r="BD1886" s="41">
        <f t="shared" si="1286"/>
        <v>0</v>
      </c>
    </row>
    <row r="1887" spans="1:59" ht="16" x14ac:dyDescent="0.2">
      <c r="B1887" s="11">
        <f t="shared" si="1276"/>
        <v>63</v>
      </c>
      <c r="C1887" s="12" t="str">
        <f t="shared" si="1276"/>
        <v>SCI HSR 1</v>
      </c>
      <c r="D1887" s="43" t="s">
        <v>252</v>
      </c>
      <c r="E1887" s="42" t="s">
        <v>289</v>
      </c>
      <c r="F1887" s="44"/>
      <c r="G1887" s="43" t="s">
        <v>253</v>
      </c>
      <c r="H1887" s="39" t="s">
        <v>280</v>
      </c>
      <c r="I1887" s="43" t="s">
        <v>254</v>
      </c>
      <c r="J1887" s="32">
        <v>0</v>
      </c>
      <c r="K1887" s="24"/>
      <c r="L1887" s="20" t="s">
        <v>255</v>
      </c>
      <c r="M1887" s="72"/>
      <c r="N1887" s="72"/>
      <c r="O1887" s="41">
        <v>0</v>
      </c>
      <c r="P1887" s="41">
        <v>0</v>
      </c>
      <c r="Q1887" s="41">
        <v>0</v>
      </c>
      <c r="R1887" s="41">
        <v>0</v>
      </c>
      <c r="S1887" s="41">
        <v>0</v>
      </c>
      <c r="T1887" s="41">
        <v>0</v>
      </c>
      <c r="U1887" s="41">
        <v>0</v>
      </c>
      <c r="V1887" s="41">
        <v>0</v>
      </c>
      <c r="W1887" s="41">
        <v>0</v>
      </c>
      <c r="X1887" s="41">
        <v>0</v>
      </c>
      <c r="Y1887" s="41">
        <v>0</v>
      </c>
      <c r="Z1887" s="41">
        <v>0</v>
      </c>
      <c r="AA1887" s="41">
        <v>0</v>
      </c>
      <c r="AB1887" s="41">
        <v>0</v>
      </c>
      <c r="AC1887" s="41">
        <v>0</v>
      </c>
      <c r="AD1887" s="41">
        <v>0</v>
      </c>
      <c r="AE1887" s="41">
        <v>0</v>
      </c>
      <c r="AF1887" s="41">
        <v>0</v>
      </c>
      <c r="AG1887" s="41">
        <v>0</v>
      </c>
      <c r="AH1887" s="41">
        <v>0</v>
      </c>
      <c r="AI1887" s="41">
        <v>0</v>
      </c>
      <c r="AJ1887" s="41">
        <v>0</v>
      </c>
      <c r="AK1887" s="41">
        <v>0</v>
      </c>
      <c r="AL1887" s="41">
        <v>0</v>
      </c>
      <c r="AM1887" s="41">
        <v>0</v>
      </c>
      <c r="AN1887" s="41">
        <v>0</v>
      </c>
      <c r="AO1887" s="41">
        <v>0</v>
      </c>
      <c r="AP1887" s="41">
        <v>0</v>
      </c>
      <c r="AQ1887" s="41">
        <v>0</v>
      </c>
      <c r="AR1887" s="41">
        <v>0</v>
      </c>
      <c r="AS1887" s="41">
        <v>0</v>
      </c>
      <c r="AT1887" s="41">
        <v>0</v>
      </c>
      <c r="AU1887" s="41">
        <v>0</v>
      </c>
      <c r="AV1887" s="41">
        <v>0</v>
      </c>
      <c r="AW1887" s="41">
        <v>0</v>
      </c>
      <c r="AX1887" s="41">
        <v>0</v>
      </c>
      <c r="AY1887" s="41">
        <v>0</v>
      </c>
      <c r="AZ1887" s="41">
        <v>0</v>
      </c>
      <c r="BA1887" s="41">
        <v>0</v>
      </c>
      <c r="BB1887" s="41">
        <v>0</v>
      </c>
      <c r="BC1887" s="41">
        <v>0</v>
      </c>
      <c r="BD1887" s="41">
        <v>0</v>
      </c>
    </row>
    <row r="1888" spans="1:59" ht="16" x14ac:dyDescent="0.2">
      <c r="B1888" s="11">
        <f t="shared" si="1276"/>
        <v>63</v>
      </c>
      <c r="C1888" s="12" t="str">
        <f t="shared" si="1276"/>
        <v>SCI HSR 1</v>
      </c>
      <c r="D1888" s="43" t="s">
        <v>256</v>
      </c>
      <c r="E1888" s="32">
        <v>45280</v>
      </c>
      <c r="G1888" s="43" t="s">
        <v>257</v>
      </c>
      <c r="H1888" s="42">
        <v>0</v>
      </c>
      <c r="I1888" s="43" t="s">
        <v>258</v>
      </c>
      <c r="J1888" s="29">
        <v>14993.262691760239</v>
      </c>
      <c r="K1888" s="23"/>
      <c r="L1888" s="33" t="s">
        <v>259</v>
      </c>
      <c r="M1888" s="73"/>
      <c r="N1888" s="73"/>
      <c r="O1888" s="45">
        <f>-(O1885+O1886)*IFERROR((O1875+O1879)/(O1877+O1881),0)</f>
        <v>0</v>
      </c>
      <c r="P1888" s="45">
        <f t="shared" ref="P1888:BD1888" si="1287">-(P1885+P1886)*IFERROR((P1875+P1879)/(P1877+P1881),0)</f>
        <v>0</v>
      </c>
      <c r="Q1888" s="45">
        <f t="shared" si="1287"/>
        <v>0</v>
      </c>
      <c r="R1888" s="45">
        <f t="shared" si="1287"/>
        <v>0</v>
      </c>
      <c r="S1888" s="45">
        <f t="shared" si="1287"/>
        <v>0</v>
      </c>
      <c r="T1888" s="45">
        <f t="shared" si="1287"/>
        <v>0</v>
      </c>
      <c r="U1888" s="45">
        <f t="shared" si="1287"/>
        <v>0</v>
      </c>
      <c r="V1888" s="45">
        <f t="shared" si="1287"/>
        <v>0</v>
      </c>
      <c r="W1888" s="45">
        <f t="shared" si="1287"/>
        <v>0</v>
      </c>
      <c r="X1888" s="45">
        <f t="shared" si="1287"/>
        <v>0</v>
      </c>
      <c r="Y1888" s="45">
        <f t="shared" si="1287"/>
        <v>0</v>
      </c>
      <c r="Z1888" s="45">
        <f t="shared" si="1287"/>
        <v>0</v>
      </c>
      <c r="AA1888" s="45">
        <f t="shared" si="1287"/>
        <v>0</v>
      </c>
      <c r="AB1888" s="45">
        <f t="shared" si="1287"/>
        <v>0</v>
      </c>
      <c r="AC1888" s="45">
        <f t="shared" si="1287"/>
        <v>0</v>
      </c>
      <c r="AD1888" s="45">
        <f t="shared" si="1287"/>
        <v>0</v>
      </c>
      <c r="AE1888" s="45">
        <f t="shared" si="1287"/>
        <v>0</v>
      </c>
      <c r="AF1888" s="45">
        <f t="shared" si="1287"/>
        <v>0</v>
      </c>
      <c r="AG1888" s="45">
        <f t="shared" si="1287"/>
        <v>0</v>
      </c>
      <c r="AH1888" s="45">
        <f t="shared" si="1287"/>
        <v>0</v>
      </c>
      <c r="AI1888" s="45">
        <f t="shared" si="1287"/>
        <v>0</v>
      </c>
      <c r="AJ1888" s="45">
        <f t="shared" si="1287"/>
        <v>0</v>
      </c>
      <c r="AK1888" s="45">
        <f t="shared" si="1287"/>
        <v>0</v>
      </c>
      <c r="AL1888" s="45">
        <f t="shared" si="1287"/>
        <v>0</v>
      </c>
      <c r="AM1888" s="45">
        <f t="shared" si="1287"/>
        <v>0</v>
      </c>
      <c r="AN1888" s="45">
        <f t="shared" si="1287"/>
        <v>0</v>
      </c>
      <c r="AO1888" s="45">
        <f t="shared" si="1287"/>
        <v>0</v>
      </c>
      <c r="AP1888" s="45">
        <f t="shared" si="1287"/>
        <v>0</v>
      </c>
      <c r="AQ1888" s="45">
        <f t="shared" si="1287"/>
        <v>0</v>
      </c>
      <c r="AR1888" s="45">
        <f t="shared" si="1287"/>
        <v>0</v>
      </c>
      <c r="AS1888" s="45">
        <f t="shared" si="1287"/>
        <v>0</v>
      </c>
      <c r="AT1888" s="45">
        <f t="shared" si="1287"/>
        <v>0</v>
      </c>
      <c r="AU1888" s="45">
        <f t="shared" si="1287"/>
        <v>0</v>
      </c>
      <c r="AV1888" s="45">
        <f t="shared" si="1287"/>
        <v>0</v>
      </c>
      <c r="AW1888" s="45">
        <f t="shared" si="1287"/>
        <v>0</v>
      </c>
      <c r="AX1888" s="45">
        <f t="shared" si="1287"/>
        <v>0</v>
      </c>
      <c r="AY1888" s="45">
        <f t="shared" si="1287"/>
        <v>0</v>
      </c>
      <c r="AZ1888" s="45">
        <f t="shared" si="1287"/>
        <v>0</v>
      </c>
      <c r="BA1888" s="45">
        <f t="shared" si="1287"/>
        <v>0</v>
      </c>
      <c r="BB1888" s="45">
        <f t="shared" si="1287"/>
        <v>0</v>
      </c>
      <c r="BC1888" s="45">
        <f t="shared" si="1287"/>
        <v>0</v>
      </c>
      <c r="BD1888" s="45">
        <f t="shared" si="1287"/>
        <v>0</v>
      </c>
    </row>
    <row r="1889" spans="1:59" ht="16" x14ac:dyDescent="0.2">
      <c r="B1889" s="11">
        <f t="shared" si="1276"/>
        <v>63</v>
      </c>
      <c r="C1889" s="12" t="str">
        <f t="shared" si="1276"/>
        <v>SCI HSR 1</v>
      </c>
      <c r="K1889" s="24"/>
      <c r="O1889" s="15"/>
      <c r="P1889" s="15"/>
      <c r="Q1889" s="15"/>
      <c r="R1889" s="15"/>
      <c r="S1889" s="15"/>
      <c r="T1889" s="15"/>
      <c r="U1889" s="15"/>
      <c r="V1889" s="15"/>
      <c r="W1889" s="15"/>
      <c r="X1889" s="15"/>
      <c r="Y1889" s="15"/>
      <c r="Z1889" s="15"/>
      <c r="AA1889" s="15"/>
      <c r="AB1889" s="15"/>
      <c r="AC1889" s="15"/>
      <c r="AD1889" s="15"/>
      <c r="AE1889" s="15"/>
      <c r="AF1889" s="15"/>
      <c r="AG1889" s="15"/>
      <c r="AH1889" s="15"/>
      <c r="AI1889" s="15"/>
      <c r="AJ1889" s="15"/>
      <c r="AK1889" s="15"/>
      <c r="AL1889" s="15"/>
      <c r="AM1889" s="15"/>
      <c r="AN1889" s="15"/>
      <c r="AO1889" s="15"/>
      <c r="AP1889" s="15"/>
      <c r="AQ1889" s="15"/>
      <c r="AR1889" s="15"/>
      <c r="AS1889" s="15"/>
      <c r="AT1889" s="15"/>
      <c r="AU1889" s="15"/>
      <c r="AV1889" s="15"/>
      <c r="AW1889" s="15"/>
      <c r="AX1889" s="15"/>
      <c r="AY1889" s="15"/>
      <c r="AZ1889" s="15"/>
      <c r="BA1889" s="15"/>
      <c r="BB1889" s="15"/>
      <c r="BC1889" s="15"/>
      <c r="BD1889" s="15"/>
    </row>
    <row r="1890" spans="1:59" ht="16" x14ac:dyDescent="0.2">
      <c r="B1890" s="11">
        <f t="shared" si="1276"/>
        <v>63</v>
      </c>
      <c r="C1890" s="12" t="str">
        <f t="shared" si="1276"/>
        <v>SCI HSR 1</v>
      </c>
      <c r="G1890" s="46" t="s">
        <v>229</v>
      </c>
      <c r="H1890" s="104" t="s">
        <v>99</v>
      </c>
      <c r="I1890" s="105"/>
      <c r="J1890" s="106"/>
      <c r="K1890" s="23"/>
      <c r="L1890" s="47" t="s">
        <v>4</v>
      </c>
      <c r="M1890" s="81"/>
      <c r="N1890" s="81"/>
      <c r="O1890" s="48">
        <f>SUM(O1885:O1888)</f>
        <v>3748.3156729400598</v>
      </c>
      <c r="P1890" s="48">
        <f t="shared" ref="P1890:BD1890" si="1288">SUM(P1885:P1888)</f>
        <v>3752.7973547229235</v>
      </c>
      <c r="Q1890" s="48">
        <f t="shared" si="1288"/>
        <v>3785.7988296694602</v>
      </c>
      <c r="R1890" s="48">
        <f t="shared" si="1288"/>
        <v>3785.7988296694602</v>
      </c>
      <c r="S1890" s="48">
        <f t="shared" si="1288"/>
        <v>3785.7988296694602</v>
      </c>
      <c r="T1890" s="48">
        <f t="shared" si="1288"/>
        <v>3826.0449963604683</v>
      </c>
      <c r="U1890" s="48">
        <f t="shared" si="1288"/>
        <v>3781.2777367233775</v>
      </c>
      <c r="V1890" s="48">
        <f t="shared" si="1288"/>
        <v>3781.2777367233775</v>
      </c>
      <c r="W1890" s="48">
        <f t="shared" si="1288"/>
        <v>3781.2777367233775</v>
      </c>
      <c r="X1890" s="48">
        <f t="shared" si="1288"/>
        <v>3785.7988296694598</v>
      </c>
      <c r="Y1890" s="48">
        <f t="shared" si="1288"/>
        <v>3819.0905140906111</v>
      </c>
      <c r="Z1890" s="48">
        <f t="shared" si="1288"/>
        <v>3819.0905140906111</v>
      </c>
      <c r="AA1890" s="48">
        <f t="shared" si="1288"/>
        <v>3819.0905140906111</v>
      </c>
      <c r="AB1890" s="48">
        <f t="shared" si="1288"/>
        <v>3823.656817966154</v>
      </c>
      <c r="AC1890" s="48">
        <f t="shared" si="1288"/>
        <v>3857.2814192315172</v>
      </c>
      <c r="AD1890" s="48">
        <f t="shared" si="1288"/>
        <v>3857.2814192315172</v>
      </c>
      <c r="AE1890" s="48">
        <f t="shared" si="1288"/>
        <v>3857.2814192315172</v>
      </c>
      <c r="AF1890" s="48">
        <f t="shared" si="1288"/>
        <v>3861.8933861458163</v>
      </c>
      <c r="AG1890" s="48">
        <f t="shared" si="1288"/>
        <v>3895.8542334238323</v>
      </c>
      <c r="AH1890" s="48">
        <f t="shared" si="1288"/>
        <v>3895.8542334238323</v>
      </c>
      <c r="AI1890" s="48">
        <f t="shared" si="1288"/>
        <v>3895.8542334238323</v>
      </c>
      <c r="AJ1890" s="48">
        <f t="shared" si="1288"/>
        <v>3900.512320007274</v>
      </c>
      <c r="AK1890" s="48">
        <f t="shared" si="1288"/>
        <v>3934.812775758071</v>
      </c>
      <c r="AL1890" s="48">
        <f t="shared" si="1288"/>
        <v>3934.812775758071</v>
      </c>
      <c r="AM1890" s="48">
        <f t="shared" si="1288"/>
        <v>3934.812775758071</v>
      </c>
      <c r="AN1890" s="48">
        <f t="shared" si="1288"/>
        <v>3939.5174432073472</v>
      </c>
      <c r="AO1890" s="48">
        <f t="shared" si="1288"/>
        <v>3974.1609035156507</v>
      </c>
      <c r="AP1890" s="48">
        <f t="shared" si="1288"/>
        <v>3974.1609035156507</v>
      </c>
      <c r="AQ1890" s="48">
        <f t="shared" si="1288"/>
        <v>3974.1609035156507</v>
      </c>
      <c r="AR1890" s="48">
        <f t="shared" si="1288"/>
        <v>3978.9126176394198</v>
      </c>
      <c r="AS1890" s="48">
        <f t="shared" si="1288"/>
        <v>4013.9025125508078</v>
      </c>
      <c r="AT1890" s="48">
        <f t="shared" si="1288"/>
        <v>4013.9025125508078</v>
      </c>
      <c r="AU1890" s="48">
        <f t="shared" si="1288"/>
        <v>4013.9025125508078</v>
      </c>
      <c r="AV1890" s="48">
        <f t="shared" si="1288"/>
        <v>4018.7017438158146</v>
      </c>
      <c r="AW1890" s="48">
        <f t="shared" si="1288"/>
        <v>4054.0415376763162</v>
      </c>
      <c r="AX1890" s="48">
        <f t="shared" si="1288"/>
        <v>4054.0415376763162</v>
      </c>
      <c r="AY1890" s="48">
        <f t="shared" si="1288"/>
        <v>4054.0415376763162</v>
      </c>
      <c r="AZ1890" s="48">
        <f t="shared" si="1288"/>
        <v>4058.8887612539729</v>
      </c>
      <c r="BA1890" s="48">
        <f t="shared" si="1288"/>
        <v>4094.5819530530794</v>
      </c>
      <c r="BB1890" s="48">
        <f t="shared" si="1288"/>
        <v>4094.5819530530794</v>
      </c>
      <c r="BC1890" s="48">
        <f t="shared" si="1288"/>
        <v>4094.5819530530794</v>
      </c>
      <c r="BD1890" s="48">
        <f t="shared" si="1288"/>
        <v>4099.4776488665129</v>
      </c>
    </row>
    <row r="1891" spans="1:59" ht="16" x14ac:dyDescent="0.2">
      <c r="B1891" s="11">
        <f t="shared" ref="B1891:C1896" si="1289">B1890</f>
        <v>63</v>
      </c>
      <c r="C1891" s="12" t="str">
        <f t="shared" si="1289"/>
        <v>SCI HSR 1</v>
      </c>
      <c r="D1891" s="46" t="s">
        <v>260</v>
      </c>
      <c r="E1891" s="32">
        <v>45280</v>
      </c>
      <c r="F1891" s="15"/>
      <c r="G1891" s="46" t="s">
        <v>261</v>
      </c>
      <c r="H1891" s="46" t="s">
        <v>237</v>
      </c>
      <c r="I1891" s="46" t="s">
        <v>238</v>
      </c>
      <c r="J1891" s="46" t="s">
        <v>239</v>
      </c>
      <c r="K1891" s="23"/>
      <c r="O1891" s="15"/>
      <c r="P1891" s="15"/>
      <c r="Q1891" s="15"/>
      <c r="R1891" s="15"/>
      <c r="S1891" s="15"/>
      <c r="T1891" s="15"/>
      <c r="U1891" s="15"/>
      <c r="V1891" s="15"/>
      <c r="W1891" s="15"/>
      <c r="X1891" s="15"/>
      <c r="Y1891" s="15"/>
      <c r="Z1891" s="15"/>
      <c r="AA1891" s="15"/>
      <c r="AB1891" s="15"/>
      <c r="AC1891" s="15"/>
      <c r="AD1891" s="15"/>
      <c r="AE1891" s="15"/>
      <c r="AF1891" s="15"/>
      <c r="AG1891" s="15"/>
      <c r="AH1891" s="15"/>
      <c r="AI1891" s="15"/>
      <c r="AJ1891" s="15"/>
      <c r="AK1891" s="15"/>
      <c r="AL1891" s="15"/>
      <c r="AM1891" s="15"/>
      <c r="AN1891" s="15"/>
      <c r="AO1891" s="15"/>
      <c r="AP1891" s="15"/>
      <c r="AQ1891" s="15"/>
      <c r="AR1891" s="15"/>
      <c r="AS1891" s="15"/>
      <c r="AT1891" s="15"/>
      <c r="AU1891" s="15"/>
      <c r="AV1891" s="15"/>
      <c r="AW1891" s="15"/>
      <c r="AX1891" s="15"/>
      <c r="AY1891" s="15"/>
      <c r="AZ1891" s="15"/>
      <c r="BA1891" s="15"/>
      <c r="BB1891" s="15"/>
      <c r="BC1891" s="15"/>
      <c r="BD1891" s="15"/>
    </row>
    <row r="1892" spans="1:59" ht="16" x14ac:dyDescent="0.2">
      <c r="B1892" s="11">
        <f t="shared" si="1289"/>
        <v>63</v>
      </c>
      <c r="C1892" s="12" t="str">
        <f t="shared" si="1289"/>
        <v>SCI HSR 1</v>
      </c>
      <c r="D1892" s="46" t="s">
        <v>262</v>
      </c>
      <c r="E1892" s="31">
        <v>14993.262691760239</v>
      </c>
      <c r="F1892" s="15"/>
      <c r="G1892" s="49" t="s">
        <v>263</v>
      </c>
      <c r="H1892" s="31">
        <v>0</v>
      </c>
      <c r="I1892" s="32">
        <v>0</v>
      </c>
      <c r="J1892" s="32">
        <v>0</v>
      </c>
      <c r="K1892" s="23"/>
      <c r="L1892" s="50" t="s">
        <v>264</v>
      </c>
      <c r="M1892" s="70"/>
      <c r="N1892" s="70"/>
      <c r="O1892" s="40">
        <f t="shared" ref="O1892:BD1892" si="1290">IFERROR(((O$3&gt;=$E1891)*(O$2&lt;=$E1891))*$E1895,"")</f>
        <v>0</v>
      </c>
      <c r="P1892" s="40">
        <f t="shared" si="1290"/>
        <v>0</v>
      </c>
      <c r="Q1892" s="40">
        <f t="shared" si="1290"/>
        <v>0</v>
      </c>
      <c r="R1892" s="40">
        <f t="shared" si="1290"/>
        <v>0</v>
      </c>
      <c r="S1892" s="40">
        <f t="shared" si="1290"/>
        <v>0</v>
      </c>
      <c r="T1892" s="40">
        <f t="shared" si="1290"/>
        <v>0</v>
      </c>
      <c r="U1892" s="40">
        <f t="shared" si="1290"/>
        <v>0</v>
      </c>
      <c r="V1892" s="40">
        <f t="shared" si="1290"/>
        <v>0</v>
      </c>
      <c r="W1892" s="40">
        <f t="shared" si="1290"/>
        <v>0</v>
      </c>
      <c r="X1892" s="40">
        <f t="shared" si="1290"/>
        <v>0</v>
      </c>
      <c r="Y1892" s="40">
        <f t="shared" si="1290"/>
        <v>0</v>
      </c>
      <c r="Z1892" s="40">
        <f t="shared" si="1290"/>
        <v>0</v>
      </c>
      <c r="AA1892" s="40">
        <f t="shared" si="1290"/>
        <v>0</v>
      </c>
      <c r="AB1892" s="40">
        <f t="shared" si="1290"/>
        <v>0</v>
      </c>
      <c r="AC1892" s="40">
        <f t="shared" si="1290"/>
        <v>0</v>
      </c>
      <c r="AD1892" s="40">
        <f t="shared" si="1290"/>
        <v>0</v>
      </c>
      <c r="AE1892" s="40">
        <f t="shared" si="1290"/>
        <v>0</v>
      </c>
      <c r="AF1892" s="40">
        <f t="shared" si="1290"/>
        <v>0</v>
      </c>
      <c r="AG1892" s="40">
        <f t="shared" si="1290"/>
        <v>0</v>
      </c>
      <c r="AH1892" s="40">
        <f t="shared" si="1290"/>
        <v>0</v>
      </c>
      <c r="AI1892" s="40">
        <f t="shared" si="1290"/>
        <v>0</v>
      </c>
      <c r="AJ1892" s="40">
        <f t="shared" si="1290"/>
        <v>0</v>
      </c>
      <c r="AK1892" s="40">
        <f t="shared" si="1290"/>
        <v>0</v>
      </c>
      <c r="AL1892" s="40">
        <f t="shared" si="1290"/>
        <v>0</v>
      </c>
      <c r="AM1892" s="40">
        <f t="shared" si="1290"/>
        <v>0</v>
      </c>
      <c r="AN1892" s="40">
        <f t="shared" si="1290"/>
        <v>0</v>
      </c>
      <c r="AO1892" s="40">
        <f t="shared" si="1290"/>
        <v>0</v>
      </c>
      <c r="AP1892" s="40">
        <f t="shared" si="1290"/>
        <v>0</v>
      </c>
      <c r="AQ1892" s="40">
        <f t="shared" si="1290"/>
        <v>0</v>
      </c>
      <c r="AR1892" s="40">
        <f t="shared" si="1290"/>
        <v>0</v>
      </c>
      <c r="AS1892" s="40">
        <f t="shared" si="1290"/>
        <v>0</v>
      </c>
      <c r="AT1892" s="40">
        <f t="shared" si="1290"/>
        <v>0</v>
      </c>
      <c r="AU1892" s="40">
        <f t="shared" si="1290"/>
        <v>0</v>
      </c>
      <c r="AV1892" s="40">
        <f t="shared" si="1290"/>
        <v>0</v>
      </c>
      <c r="AW1892" s="40">
        <f t="shared" si="1290"/>
        <v>0</v>
      </c>
      <c r="AX1892" s="40">
        <f t="shared" si="1290"/>
        <v>0</v>
      </c>
      <c r="AY1892" s="40">
        <f t="shared" si="1290"/>
        <v>0</v>
      </c>
      <c r="AZ1892" s="40">
        <f t="shared" si="1290"/>
        <v>0</v>
      </c>
      <c r="BA1892" s="40">
        <f t="shared" si="1290"/>
        <v>0</v>
      </c>
      <c r="BB1892" s="40">
        <f t="shared" si="1290"/>
        <v>0</v>
      </c>
      <c r="BC1892" s="40">
        <f t="shared" si="1290"/>
        <v>0</v>
      </c>
      <c r="BD1892" s="40">
        <f t="shared" si="1290"/>
        <v>0</v>
      </c>
    </row>
    <row r="1893" spans="1:59" ht="16" x14ac:dyDescent="0.2">
      <c r="B1893" s="11">
        <f t="shared" si="1289"/>
        <v>63</v>
      </c>
      <c r="C1893" s="12" t="str">
        <f t="shared" si="1289"/>
        <v>SCI HSR 1</v>
      </c>
      <c r="D1893" s="46" t="s">
        <v>24</v>
      </c>
      <c r="E1893" s="51">
        <f>IF(E1891&gt;MAX($O$3:$BD$3),BD1882,
IF(E1891&lt;MIN($O$3:$BD$3),1,SUMIFS($O1883:$BD1883,$O$2:$BD$2,"&lt;="&amp;E1891,$O$3:$BD$3,"&gt;="&amp;E1891)))</f>
        <v>1.0112076086956523</v>
      </c>
      <c r="F1893" s="15"/>
      <c r="G1893" s="49" t="s">
        <v>265</v>
      </c>
      <c r="H1893" s="31">
        <v>0</v>
      </c>
      <c r="I1893" s="32">
        <v>0</v>
      </c>
      <c r="J1893" s="32">
        <v>0</v>
      </c>
      <c r="K1893" s="23"/>
      <c r="L1893" s="52" t="s">
        <v>266</v>
      </c>
      <c r="M1893" s="72"/>
      <c r="N1893" s="72"/>
      <c r="O1893" s="41">
        <f t="shared" ref="O1893:BD1893" si="1291">IFERROR(((O$3&gt;=$E1888)*(O$2&lt;=$E1888))*$H1896,"")</f>
        <v>0</v>
      </c>
      <c r="P1893" s="41">
        <f t="shared" si="1291"/>
        <v>0</v>
      </c>
      <c r="Q1893" s="41">
        <f t="shared" si="1291"/>
        <v>0</v>
      </c>
      <c r="R1893" s="41">
        <f t="shared" si="1291"/>
        <v>0</v>
      </c>
      <c r="S1893" s="41">
        <f t="shared" si="1291"/>
        <v>0</v>
      </c>
      <c r="T1893" s="41">
        <f t="shared" si="1291"/>
        <v>0</v>
      </c>
      <c r="U1893" s="41">
        <f t="shared" si="1291"/>
        <v>0</v>
      </c>
      <c r="V1893" s="41">
        <f t="shared" si="1291"/>
        <v>0</v>
      </c>
      <c r="W1893" s="41">
        <f t="shared" si="1291"/>
        <v>0</v>
      </c>
      <c r="X1893" s="41">
        <f t="shared" si="1291"/>
        <v>0</v>
      </c>
      <c r="Y1893" s="41">
        <f t="shared" si="1291"/>
        <v>0</v>
      </c>
      <c r="Z1893" s="41">
        <f t="shared" si="1291"/>
        <v>0</v>
      </c>
      <c r="AA1893" s="41">
        <f t="shared" si="1291"/>
        <v>0</v>
      </c>
      <c r="AB1893" s="41">
        <f t="shared" si="1291"/>
        <v>0</v>
      </c>
      <c r="AC1893" s="41">
        <f t="shared" si="1291"/>
        <v>0</v>
      </c>
      <c r="AD1893" s="41">
        <f t="shared" si="1291"/>
        <v>0</v>
      </c>
      <c r="AE1893" s="41">
        <f t="shared" si="1291"/>
        <v>0</v>
      </c>
      <c r="AF1893" s="41">
        <f t="shared" si="1291"/>
        <v>0</v>
      </c>
      <c r="AG1893" s="41">
        <f t="shared" si="1291"/>
        <v>0</v>
      </c>
      <c r="AH1893" s="41">
        <f t="shared" si="1291"/>
        <v>0</v>
      </c>
      <c r="AI1893" s="41">
        <f t="shared" si="1291"/>
        <v>0</v>
      </c>
      <c r="AJ1893" s="41">
        <f t="shared" si="1291"/>
        <v>0</v>
      </c>
      <c r="AK1893" s="41">
        <f t="shared" si="1291"/>
        <v>0</v>
      </c>
      <c r="AL1893" s="41">
        <f t="shared" si="1291"/>
        <v>0</v>
      </c>
      <c r="AM1893" s="41">
        <f t="shared" si="1291"/>
        <v>0</v>
      </c>
      <c r="AN1893" s="41">
        <f t="shared" si="1291"/>
        <v>0</v>
      </c>
      <c r="AO1893" s="41">
        <f t="shared" si="1291"/>
        <v>0</v>
      </c>
      <c r="AP1893" s="41">
        <f t="shared" si="1291"/>
        <v>0</v>
      </c>
      <c r="AQ1893" s="41">
        <f t="shared" si="1291"/>
        <v>0</v>
      </c>
      <c r="AR1893" s="41">
        <f t="shared" si="1291"/>
        <v>0</v>
      </c>
      <c r="AS1893" s="41">
        <f t="shared" si="1291"/>
        <v>0</v>
      </c>
      <c r="AT1893" s="41">
        <f t="shared" si="1291"/>
        <v>0</v>
      </c>
      <c r="AU1893" s="41">
        <f t="shared" si="1291"/>
        <v>0</v>
      </c>
      <c r="AV1893" s="41">
        <f t="shared" si="1291"/>
        <v>0</v>
      </c>
      <c r="AW1893" s="41">
        <f t="shared" si="1291"/>
        <v>0</v>
      </c>
      <c r="AX1893" s="41">
        <f t="shared" si="1291"/>
        <v>0</v>
      </c>
      <c r="AY1893" s="41">
        <f t="shared" si="1291"/>
        <v>0</v>
      </c>
      <c r="AZ1893" s="41">
        <f t="shared" si="1291"/>
        <v>0</v>
      </c>
      <c r="BA1893" s="41">
        <f t="shared" si="1291"/>
        <v>0</v>
      </c>
      <c r="BB1893" s="41">
        <f t="shared" si="1291"/>
        <v>0</v>
      </c>
      <c r="BC1893" s="41">
        <f t="shared" si="1291"/>
        <v>0</v>
      </c>
      <c r="BD1893" s="41">
        <f t="shared" si="1291"/>
        <v>0</v>
      </c>
    </row>
    <row r="1894" spans="1:59" ht="16" x14ac:dyDescent="0.2">
      <c r="B1894" s="11">
        <f t="shared" si="1289"/>
        <v>63</v>
      </c>
      <c r="C1894" s="12" t="str">
        <f t="shared" si="1289"/>
        <v>SCI HSR 1</v>
      </c>
      <c r="D1894" s="46" t="s">
        <v>8</v>
      </c>
      <c r="E1894" s="42">
        <v>0</v>
      </c>
      <c r="F1894" s="15"/>
      <c r="G1894" s="49" t="s">
        <v>267</v>
      </c>
      <c r="H1894" s="31">
        <v>0</v>
      </c>
      <c r="I1894" s="32">
        <v>0</v>
      </c>
      <c r="J1894" s="32">
        <v>0</v>
      </c>
      <c r="L1894" s="52" t="s">
        <v>268</v>
      </c>
      <c r="M1894" s="72"/>
      <c r="N1894" s="72"/>
      <c r="O1894" s="41">
        <f t="shared" ref="O1894:BD1894" si="1292">IFERROR(((O$3&gt;=$E1891)*(O$2&lt;=$E1891))*$J1896,"")</f>
        <v>0</v>
      </c>
      <c r="P1894" s="41">
        <f t="shared" si="1292"/>
        <v>0</v>
      </c>
      <c r="Q1894" s="41">
        <f t="shared" si="1292"/>
        <v>0</v>
      </c>
      <c r="R1894" s="41">
        <f t="shared" si="1292"/>
        <v>0</v>
      </c>
      <c r="S1894" s="41">
        <f t="shared" si="1292"/>
        <v>0</v>
      </c>
      <c r="T1894" s="41">
        <f t="shared" si="1292"/>
        <v>0</v>
      </c>
      <c r="U1894" s="41">
        <f t="shared" si="1292"/>
        <v>0</v>
      </c>
      <c r="V1894" s="41">
        <f t="shared" si="1292"/>
        <v>0</v>
      </c>
      <c r="W1894" s="41">
        <f t="shared" si="1292"/>
        <v>0</v>
      </c>
      <c r="X1894" s="41">
        <f t="shared" si="1292"/>
        <v>0</v>
      </c>
      <c r="Y1894" s="41">
        <f t="shared" si="1292"/>
        <v>0</v>
      </c>
      <c r="Z1894" s="41">
        <f t="shared" si="1292"/>
        <v>0</v>
      </c>
      <c r="AA1894" s="41">
        <f t="shared" si="1292"/>
        <v>0</v>
      </c>
      <c r="AB1894" s="41">
        <f t="shared" si="1292"/>
        <v>0</v>
      </c>
      <c r="AC1894" s="41">
        <f t="shared" si="1292"/>
        <v>0</v>
      </c>
      <c r="AD1894" s="41">
        <f t="shared" si="1292"/>
        <v>0</v>
      </c>
      <c r="AE1894" s="41">
        <f t="shared" si="1292"/>
        <v>0</v>
      </c>
      <c r="AF1894" s="41">
        <f t="shared" si="1292"/>
        <v>0</v>
      </c>
      <c r="AG1894" s="41">
        <f t="shared" si="1292"/>
        <v>0</v>
      </c>
      <c r="AH1894" s="41">
        <f t="shared" si="1292"/>
        <v>0</v>
      </c>
      <c r="AI1894" s="41">
        <f t="shared" si="1292"/>
        <v>0</v>
      </c>
      <c r="AJ1894" s="41">
        <f t="shared" si="1292"/>
        <v>0</v>
      </c>
      <c r="AK1894" s="41">
        <f t="shared" si="1292"/>
        <v>0</v>
      </c>
      <c r="AL1894" s="41">
        <f t="shared" si="1292"/>
        <v>0</v>
      </c>
      <c r="AM1894" s="41">
        <f t="shared" si="1292"/>
        <v>0</v>
      </c>
      <c r="AN1894" s="41">
        <f t="shared" si="1292"/>
        <v>0</v>
      </c>
      <c r="AO1894" s="41">
        <f t="shared" si="1292"/>
        <v>0</v>
      </c>
      <c r="AP1894" s="41">
        <f t="shared" si="1292"/>
        <v>0</v>
      </c>
      <c r="AQ1894" s="41">
        <f t="shared" si="1292"/>
        <v>0</v>
      </c>
      <c r="AR1894" s="41">
        <f t="shared" si="1292"/>
        <v>0</v>
      </c>
      <c r="AS1894" s="41">
        <f t="shared" si="1292"/>
        <v>0</v>
      </c>
      <c r="AT1894" s="41">
        <f t="shared" si="1292"/>
        <v>0</v>
      </c>
      <c r="AU1894" s="41">
        <f t="shared" si="1292"/>
        <v>0</v>
      </c>
      <c r="AV1894" s="41">
        <f t="shared" si="1292"/>
        <v>0</v>
      </c>
      <c r="AW1894" s="41">
        <f t="shared" si="1292"/>
        <v>0</v>
      </c>
      <c r="AX1894" s="41">
        <f t="shared" si="1292"/>
        <v>0</v>
      </c>
      <c r="AY1894" s="41">
        <f t="shared" si="1292"/>
        <v>0</v>
      </c>
      <c r="AZ1894" s="41">
        <f t="shared" si="1292"/>
        <v>0</v>
      </c>
      <c r="BA1894" s="41">
        <f t="shared" si="1292"/>
        <v>0</v>
      </c>
      <c r="BB1894" s="41">
        <f t="shared" si="1292"/>
        <v>0</v>
      </c>
      <c r="BC1894" s="41">
        <f t="shared" si="1292"/>
        <v>0</v>
      </c>
      <c r="BD1894" s="41">
        <f t="shared" si="1292"/>
        <v>0</v>
      </c>
    </row>
    <row r="1895" spans="1:59" ht="16" x14ac:dyDescent="0.2">
      <c r="B1895" s="11">
        <f t="shared" si="1289"/>
        <v>63</v>
      </c>
      <c r="C1895" s="12" t="str">
        <f t="shared" si="1289"/>
        <v>SCI HSR 1</v>
      </c>
      <c r="D1895" s="46" t="s">
        <v>269</v>
      </c>
      <c r="E1895" s="31">
        <v>0</v>
      </c>
      <c r="F1895" s="15"/>
      <c r="G1895" s="53"/>
      <c r="H1895" s="15"/>
      <c r="I1895" s="15"/>
      <c r="J1895" s="23"/>
      <c r="L1895" s="52" t="s">
        <v>270</v>
      </c>
      <c r="M1895" s="72"/>
      <c r="N1895" s="72"/>
      <c r="O1895" s="41">
        <f t="shared" ref="O1895:BD1895" si="1293">IFERROR(((O$3&gt;=$J1885)*(O$2&lt;=$J1885))*$E1896,"")</f>
        <v>0</v>
      </c>
      <c r="P1895" s="41">
        <f t="shared" si="1293"/>
        <v>0</v>
      </c>
      <c r="Q1895" s="41">
        <f t="shared" si="1293"/>
        <v>0</v>
      </c>
      <c r="R1895" s="41">
        <f t="shared" si="1293"/>
        <v>0</v>
      </c>
      <c r="S1895" s="41">
        <f t="shared" si="1293"/>
        <v>0</v>
      </c>
      <c r="T1895" s="41">
        <f t="shared" si="1293"/>
        <v>0</v>
      </c>
      <c r="U1895" s="41">
        <f t="shared" si="1293"/>
        <v>0</v>
      </c>
      <c r="V1895" s="41">
        <f t="shared" si="1293"/>
        <v>0</v>
      </c>
      <c r="W1895" s="41">
        <f t="shared" si="1293"/>
        <v>0</v>
      </c>
      <c r="X1895" s="41">
        <f t="shared" si="1293"/>
        <v>0</v>
      </c>
      <c r="Y1895" s="41">
        <f t="shared" si="1293"/>
        <v>0</v>
      </c>
      <c r="Z1895" s="41">
        <f t="shared" si="1293"/>
        <v>0</v>
      </c>
      <c r="AA1895" s="41">
        <f t="shared" si="1293"/>
        <v>0</v>
      </c>
      <c r="AB1895" s="41">
        <f t="shared" si="1293"/>
        <v>0</v>
      </c>
      <c r="AC1895" s="41">
        <f t="shared" si="1293"/>
        <v>0</v>
      </c>
      <c r="AD1895" s="41">
        <f t="shared" si="1293"/>
        <v>0</v>
      </c>
      <c r="AE1895" s="41">
        <f t="shared" si="1293"/>
        <v>0</v>
      </c>
      <c r="AF1895" s="41">
        <f t="shared" si="1293"/>
        <v>0</v>
      </c>
      <c r="AG1895" s="41">
        <f t="shared" si="1293"/>
        <v>0</v>
      </c>
      <c r="AH1895" s="41">
        <f t="shared" si="1293"/>
        <v>0</v>
      </c>
      <c r="AI1895" s="41">
        <f t="shared" si="1293"/>
        <v>0</v>
      </c>
      <c r="AJ1895" s="41">
        <f t="shared" si="1293"/>
        <v>0</v>
      </c>
      <c r="AK1895" s="41">
        <f t="shared" si="1293"/>
        <v>0</v>
      </c>
      <c r="AL1895" s="41">
        <f t="shared" si="1293"/>
        <v>0</v>
      </c>
      <c r="AM1895" s="41">
        <f t="shared" si="1293"/>
        <v>0</v>
      </c>
      <c r="AN1895" s="41">
        <f t="shared" si="1293"/>
        <v>0</v>
      </c>
      <c r="AO1895" s="41">
        <f t="shared" si="1293"/>
        <v>0</v>
      </c>
      <c r="AP1895" s="41">
        <f t="shared" si="1293"/>
        <v>0</v>
      </c>
      <c r="AQ1895" s="41">
        <f t="shared" si="1293"/>
        <v>0</v>
      </c>
      <c r="AR1895" s="41">
        <f t="shared" si="1293"/>
        <v>0</v>
      </c>
      <c r="AS1895" s="41">
        <f t="shared" si="1293"/>
        <v>0</v>
      </c>
      <c r="AT1895" s="41">
        <f t="shared" si="1293"/>
        <v>0</v>
      </c>
      <c r="AU1895" s="41">
        <f t="shared" si="1293"/>
        <v>0</v>
      </c>
      <c r="AV1895" s="41">
        <f t="shared" si="1293"/>
        <v>0</v>
      </c>
      <c r="AW1895" s="41">
        <f t="shared" si="1293"/>
        <v>0</v>
      </c>
      <c r="AX1895" s="41">
        <f t="shared" si="1293"/>
        <v>0</v>
      </c>
      <c r="AY1895" s="41">
        <f t="shared" si="1293"/>
        <v>0</v>
      </c>
      <c r="AZ1895" s="41">
        <f t="shared" si="1293"/>
        <v>0</v>
      </c>
      <c r="BA1895" s="41">
        <f t="shared" si="1293"/>
        <v>0</v>
      </c>
      <c r="BB1895" s="41">
        <f t="shared" si="1293"/>
        <v>0</v>
      </c>
      <c r="BC1895" s="41">
        <f t="shared" si="1293"/>
        <v>0</v>
      </c>
      <c r="BD1895" s="41">
        <f t="shared" si="1293"/>
        <v>0</v>
      </c>
    </row>
    <row r="1896" spans="1:59" ht="16" x14ac:dyDescent="0.2">
      <c r="B1896" s="11">
        <f t="shared" si="1289"/>
        <v>63</v>
      </c>
      <c r="C1896" s="12" t="str">
        <f t="shared" si="1289"/>
        <v>SCI HSR 1</v>
      </c>
      <c r="D1896" s="46" t="s">
        <v>270</v>
      </c>
      <c r="E1896" s="31">
        <v>0</v>
      </c>
      <c r="F1896" s="15"/>
      <c r="G1896" s="46" t="s">
        <v>266</v>
      </c>
      <c r="H1896" s="31">
        <v>0</v>
      </c>
      <c r="I1896" s="46" t="s">
        <v>268</v>
      </c>
      <c r="J1896" s="31">
        <v>0</v>
      </c>
      <c r="L1896" s="54" t="s">
        <v>271</v>
      </c>
      <c r="M1896" s="73"/>
      <c r="N1896" s="73"/>
      <c r="O1896" s="45">
        <f t="shared" ref="O1896:BD1896" si="1294">IFERROR(-($E1877+$H1877+$J1877)*O1878,"")</f>
        <v>0</v>
      </c>
      <c r="P1896" s="45">
        <f t="shared" si="1294"/>
        <v>0</v>
      </c>
      <c r="Q1896" s="45">
        <f t="shared" si="1294"/>
        <v>0</v>
      </c>
      <c r="R1896" s="45">
        <f t="shared" si="1294"/>
        <v>0</v>
      </c>
      <c r="S1896" s="45">
        <f t="shared" si="1294"/>
        <v>0</v>
      </c>
      <c r="T1896" s="45">
        <f t="shared" si="1294"/>
        <v>0</v>
      </c>
      <c r="U1896" s="45">
        <f t="shared" si="1294"/>
        <v>0</v>
      </c>
      <c r="V1896" s="45">
        <f t="shared" si="1294"/>
        <v>0</v>
      </c>
      <c r="W1896" s="45">
        <f t="shared" si="1294"/>
        <v>0</v>
      </c>
      <c r="X1896" s="45">
        <f t="shared" si="1294"/>
        <v>0</v>
      </c>
      <c r="Y1896" s="45">
        <f t="shared" si="1294"/>
        <v>0</v>
      </c>
      <c r="Z1896" s="45">
        <f t="shared" si="1294"/>
        <v>0</v>
      </c>
      <c r="AA1896" s="45">
        <f t="shared" si="1294"/>
        <v>0</v>
      </c>
      <c r="AB1896" s="45">
        <f t="shared" si="1294"/>
        <v>0</v>
      </c>
      <c r="AC1896" s="45">
        <f t="shared" si="1294"/>
        <v>0</v>
      </c>
      <c r="AD1896" s="45">
        <f t="shared" si="1294"/>
        <v>0</v>
      </c>
      <c r="AE1896" s="45">
        <f t="shared" si="1294"/>
        <v>0</v>
      </c>
      <c r="AF1896" s="45">
        <f t="shared" si="1294"/>
        <v>0</v>
      </c>
      <c r="AG1896" s="45">
        <f t="shared" si="1294"/>
        <v>0</v>
      </c>
      <c r="AH1896" s="45">
        <f t="shared" si="1294"/>
        <v>0</v>
      </c>
      <c r="AI1896" s="45">
        <f t="shared" si="1294"/>
        <v>0</v>
      </c>
      <c r="AJ1896" s="45">
        <f t="shared" si="1294"/>
        <v>0</v>
      </c>
      <c r="AK1896" s="45">
        <f t="shared" si="1294"/>
        <v>0</v>
      </c>
      <c r="AL1896" s="45">
        <f t="shared" si="1294"/>
        <v>0</v>
      </c>
      <c r="AM1896" s="45">
        <f t="shared" si="1294"/>
        <v>0</v>
      </c>
      <c r="AN1896" s="45">
        <f t="shared" si="1294"/>
        <v>0</v>
      </c>
      <c r="AO1896" s="45">
        <f t="shared" si="1294"/>
        <v>0</v>
      </c>
      <c r="AP1896" s="45">
        <f t="shared" si="1294"/>
        <v>0</v>
      </c>
      <c r="AQ1896" s="45">
        <f t="shared" si="1294"/>
        <v>0</v>
      </c>
      <c r="AR1896" s="45">
        <f t="shared" si="1294"/>
        <v>0</v>
      </c>
      <c r="AS1896" s="45">
        <f t="shared" si="1294"/>
        <v>0</v>
      </c>
      <c r="AT1896" s="45">
        <f t="shared" si="1294"/>
        <v>0</v>
      </c>
      <c r="AU1896" s="45">
        <f t="shared" si="1294"/>
        <v>0</v>
      </c>
      <c r="AV1896" s="45">
        <f t="shared" si="1294"/>
        <v>0</v>
      </c>
      <c r="AW1896" s="45">
        <f t="shared" si="1294"/>
        <v>0</v>
      </c>
      <c r="AX1896" s="45">
        <f t="shared" si="1294"/>
        <v>0</v>
      </c>
      <c r="AY1896" s="45">
        <f t="shared" si="1294"/>
        <v>0</v>
      </c>
      <c r="AZ1896" s="45">
        <f t="shared" si="1294"/>
        <v>0</v>
      </c>
      <c r="BA1896" s="45">
        <f t="shared" si="1294"/>
        <v>0</v>
      </c>
      <c r="BB1896" s="45">
        <f t="shared" si="1294"/>
        <v>0</v>
      </c>
      <c r="BC1896" s="45">
        <f t="shared" si="1294"/>
        <v>0</v>
      </c>
      <c r="BD1896" s="45">
        <f t="shared" si="1294"/>
        <v>0</v>
      </c>
    </row>
    <row r="1897" spans="1:59" x14ac:dyDescent="0.2">
      <c r="A1897"/>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row>
    <row r="1898" spans="1:59" ht="16" x14ac:dyDescent="0.2">
      <c r="A1898"/>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s="1"/>
    </row>
    <row r="1899" spans="1:59" ht="16" x14ac:dyDescent="0.2">
      <c r="A1899" s="1"/>
      <c r="B1899" s="67">
        <v>64</v>
      </c>
      <c r="C1899" s="68" t="str">
        <f>H1901</f>
        <v>SCI HSR 1</v>
      </c>
      <c r="D1899" s="69" t="s">
        <v>117</v>
      </c>
      <c r="E1899" s="69"/>
      <c r="F1899" s="69"/>
      <c r="G1899" s="69"/>
      <c r="H1899" s="69"/>
      <c r="I1899" s="69"/>
      <c r="J1899" s="69"/>
      <c r="K1899" s="68"/>
      <c r="L1899" s="68"/>
      <c r="M1899" s="68"/>
      <c r="N1899" s="68"/>
      <c r="O1899" s="82"/>
      <c r="P1899" s="82"/>
      <c r="Q1899" s="82"/>
      <c r="R1899" s="82"/>
      <c r="S1899" s="82"/>
      <c r="T1899" s="82"/>
      <c r="U1899" s="82"/>
      <c r="V1899" s="82"/>
      <c r="W1899" s="82"/>
      <c r="X1899" s="82"/>
      <c r="Y1899" s="82"/>
      <c r="Z1899" s="82"/>
      <c r="AA1899" s="82"/>
      <c r="AB1899" s="82"/>
      <c r="AC1899" s="82"/>
      <c r="AD1899" s="82"/>
      <c r="AE1899" s="82"/>
      <c r="AF1899" s="82"/>
      <c r="AG1899" s="82"/>
      <c r="AH1899" s="82"/>
      <c r="AI1899" s="82"/>
      <c r="AJ1899" s="82"/>
      <c r="AK1899" s="82"/>
      <c r="AL1899" s="82"/>
      <c r="AM1899" s="82"/>
      <c r="AN1899" s="82"/>
      <c r="AO1899" s="82"/>
      <c r="AP1899" s="82"/>
      <c r="AQ1899" s="82"/>
      <c r="AR1899" s="82"/>
      <c r="AS1899" s="82"/>
      <c r="AT1899" s="82"/>
      <c r="AU1899" s="82"/>
      <c r="AV1899" s="82"/>
      <c r="AW1899" s="82"/>
      <c r="AX1899" s="82"/>
      <c r="AY1899" s="82"/>
      <c r="AZ1899" s="82"/>
      <c r="BA1899" s="82"/>
      <c r="BB1899" s="82"/>
      <c r="BC1899" s="82"/>
      <c r="BD1899" s="82"/>
      <c r="BE1899" s="1"/>
      <c r="BF1899" s="1"/>
      <c r="BG1899" s="1"/>
    </row>
    <row r="1900" spans="1:59" ht="16" x14ac:dyDescent="0.2">
      <c r="A1900" s="35"/>
      <c r="B1900" s="11">
        <f>B1899</f>
        <v>64</v>
      </c>
      <c r="C1900" s="12" t="str">
        <f>C1899</f>
        <v>SCI HSR 1</v>
      </c>
      <c r="D1900" s="35"/>
      <c r="E1900" s="35"/>
      <c r="F1900" s="35"/>
      <c r="G1900" s="35"/>
      <c r="H1900" s="35"/>
      <c r="I1900" s="35"/>
      <c r="J1900" s="35"/>
      <c r="K1900" s="35"/>
      <c r="L1900" s="35"/>
      <c r="M1900" s="35"/>
      <c r="N1900" s="35"/>
      <c r="O1900" s="44"/>
      <c r="P1900" s="44"/>
      <c r="Q1900" s="44"/>
      <c r="R1900" s="44"/>
      <c r="S1900" s="44"/>
      <c r="T1900" s="44"/>
      <c r="U1900" s="44"/>
      <c r="V1900" s="44"/>
      <c r="W1900" s="44"/>
      <c r="X1900" s="44"/>
      <c r="Y1900" s="44"/>
      <c r="Z1900" s="44"/>
      <c r="AA1900" s="44"/>
      <c r="AB1900" s="44"/>
      <c r="AC1900" s="44"/>
      <c r="AD1900" s="44"/>
      <c r="AE1900" s="44"/>
      <c r="AF1900" s="44"/>
      <c r="AG1900" s="44"/>
      <c r="AH1900" s="44"/>
      <c r="AI1900" s="44"/>
      <c r="AJ1900" s="44"/>
      <c r="AK1900" s="44"/>
      <c r="AL1900" s="44"/>
      <c r="AM1900" s="44"/>
      <c r="AN1900" s="44"/>
      <c r="AO1900" s="44"/>
      <c r="AP1900" s="44"/>
      <c r="AQ1900" s="44"/>
      <c r="AR1900" s="44"/>
      <c r="AS1900" s="44"/>
      <c r="AT1900" s="44"/>
      <c r="AU1900" s="44"/>
      <c r="AV1900" s="44"/>
      <c r="AW1900" s="44"/>
      <c r="AX1900" s="44"/>
      <c r="AY1900" s="44"/>
      <c r="AZ1900" s="44"/>
      <c r="BA1900" s="44"/>
      <c r="BB1900" s="44"/>
      <c r="BC1900" s="44"/>
      <c r="BD1900" s="44"/>
      <c r="BE1900" s="35"/>
      <c r="BF1900" s="35"/>
      <c r="BG1900" s="35"/>
    </row>
    <row r="1901" spans="1:59" ht="16" x14ac:dyDescent="0.2">
      <c r="B1901" s="11">
        <f t="shared" ref="B1901:C1916" si="1295">B1900</f>
        <v>64</v>
      </c>
      <c r="C1901" s="12" t="str">
        <f t="shared" si="1295"/>
        <v>SCI HSR 1</v>
      </c>
      <c r="D1901" s="13" t="s">
        <v>2</v>
      </c>
      <c r="E1901" s="14" t="s">
        <v>47</v>
      </c>
      <c r="F1901" s="15"/>
      <c r="G1901" s="13" t="s">
        <v>229</v>
      </c>
      <c r="H1901" s="14" t="s">
        <v>99</v>
      </c>
      <c r="I1901" s="14"/>
      <c r="J1901" s="14"/>
      <c r="L1901" s="16" t="s">
        <v>230</v>
      </c>
      <c r="M1901" s="70"/>
      <c r="N1901" s="70"/>
      <c r="O1901" s="17">
        <f>($E1912&gt;0)*($E1906&lt;O$2)*(EDATE($E1906,$E1912)&gt;O$3)*((O$3-O$2+1)/O$4)
+($E1912&gt;0)*($E1906&lt;O$2)*(EDATE($E1906,$E1912)&gt;=O$2)*(EDATE($E1906,$E1912)&lt;=O$3)*((EDATE($E1906,$E1912)-O$2)/O$4)
+($E1912&gt;0)*($E1906&lt;O$2)*(EDATE($E1906,$E1912)&lt;O$2)*(0)
+($E1912&gt;0)*($E1906&gt;=O$2)*($E1906&lt;=O$3)*(EDATE($E1906,$E1912)&gt;=O$2)*(EDATE($E1906,$E1912)&lt;=O$3)*((EDATE($E1906,$E1912)-$E1906+1)/O$4)
+($E1912&gt;0)*($E1906&gt;=O$2)*($E1906&lt;=O$3)*(EDATE($E1906,$E1912)&gt;O$3)*((O$3-$E1906+1)/O$4)
+($E1912&gt;0)*($E1906&gt;O$3)*(0)</f>
        <v>0</v>
      </c>
      <c r="P1901" s="17">
        <f t="shared" ref="P1901:BD1901" si="1296">($E1912&gt;0)*($E1906&lt;P$2)*(EDATE($E1906,$E1912)&gt;P$3)*((P$3-P$2+1)/P$4)
+($E1912&gt;0)*($E1906&lt;P$2)*(EDATE($E1906,$E1912)&gt;=P$2)*(EDATE($E1906,$E1912)&lt;=P$3)*((EDATE($E1906,$E1912)-P$2)/P$4)
+($E1912&gt;0)*($E1906&lt;P$2)*(EDATE($E1906,$E1912)&lt;P$2)*(0)
+($E1912&gt;0)*($E1906&gt;=P$2)*($E1906&lt;=P$3)*(EDATE($E1906,$E1912)&gt;=P$2)*(EDATE($E1906,$E1912)&lt;=P$3)*((EDATE($E1906,$E1912)-$E1906+1)/P$4)
+($E1912&gt;0)*($E1906&gt;=P$2)*($E1906&lt;=P$3)*(EDATE($E1906,$E1912)&gt;P$3)*((P$3-$E1906+1)/P$4)
+($E1912&gt;0)*($E1906&gt;P$3)*(0)</f>
        <v>0</v>
      </c>
      <c r="Q1901" s="17">
        <f t="shared" si="1296"/>
        <v>0</v>
      </c>
      <c r="R1901" s="17">
        <f t="shared" si="1296"/>
        <v>0</v>
      </c>
      <c r="S1901" s="17">
        <f t="shared" si="1296"/>
        <v>0</v>
      </c>
      <c r="T1901" s="17">
        <f t="shared" si="1296"/>
        <v>0</v>
      </c>
      <c r="U1901" s="17">
        <f t="shared" si="1296"/>
        <v>0</v>
      </c>
      <c r="V1901" s="17">
        <f t="shared" si="1296"/>
        <v>0</v>
      </c>
      <c r="W1901" s="17">
        <f t="shared" si="1296"/>
        <v>0</v>
      </c>
      <c r="X1901" s="17">
        <f t="shared" si="1296"/>
        <v>0</v>
      </c>
      <c r="Y1901" s="17">
        <f t="shared" si="1296"/>
        <v>0</v>
      </c>
      <c r="Z1901" s="17">
        <f t="shared" si="1296"/>
        <v>0</v>
      </c>
      <c r="AA1901" s="17">
        <f t="shared" si="1296"/>
        <v>0</v>
      </c>
      <c r="AB1901" s="17">
        <f t="shared" si="1296"/>
        <v>0</v>
      </c>
      <c r="AC1901" s="17">
        <f t="shared" si="1296"/>
        <v>0</v>
      </c>
      <c r="AD1901" s="17">
        <f t="shared" si="1296"/>
        <v>0</v>
      </c>
      <c r="AE1901" s="17">
        <f t="shared" si="1296"/>
        <v>0</v>
      </c>
      <c r="AF1901" s="17">
        <f t="shared" si="1296"/>
        <v>0</v>
      </c>
      <c r="AG1901" s="17">
        <f t="shared" si="1296"/>
        <v>0</v>
      </c>
      <c r="AH1901" s="17">
        <f t="shared" si="1296"/>
        <v>0</v>
      </c>
      <c r="AI1901" s="17">
        <f t="shared" si="1296"/>
        <v>0</v>
      </c>
      <c r="AJ1901" s="17">
        <f t="shared" si="1296"/>
        <v>0</v>
      </c>
      <c r="AK1901" s="17">
        <f t="shared" si="1296"/>
        <v>0</v>
      </c>
      <c r="AL1901" s="17">
        <f t="shared" si="1296"/>
        <v>0</v>
      </c>
      <c r="AM1901" s="17">
        <f t="shared" si="1296"/>
        <v>0</v>
      </c>
      <c r="AN1901" s="17">
        <f t="shared" si="1296"/>
        <v>0</v>
      </c>
      <c r="AO1901" s="17">
        <f t="shared" si="1296"/>
        <v>0</v>
      </c>
      <c r="AP1901" s="17">
        <f t="shared" si="1296"/>
        <v>0</v>
      </c>
      <c r="AQ1901" s="17">
        <f t="shared" si="1296"/>
        <v>0</v>
      </c>
      <c r="AR1901" s="17">
        <f t="shared" si="1296"/>
        <v>0</v>
      </c>
      <c r="AS1901" s="17">
        <f t="shared" si="1296"/>
        <v>0</v>
      </c>
      <c r="AT1901" s="17">
        <f t="shared" si="1296"/>
        <v>0</v>
      </c>
      <c r="AU1901" s="17">
        <f t="shared" si="1296"/>
        <v>0</v>
      </c>
      <c r="AV1901" s="17">
        <f t="shared" si="1296"/>
        <v>0</v>
      </c>
      <c r="AW1901" s="17">
        <f t="shared" si="1296"/>
        <v>0</v>
      </c>
      <c r="AX1901" s="17">
        <f t="shared" si="1296"/>
        <v>0</v>
      </c>
      <c r="AY1901" s="17">
        <f t="shared" si="1296"/>
        <v>0</v>
      </c>
      <c r="AZ1901" s="17">
        <f t="shared" si="1296"/>
        <v>0</v>
      </c>
      <c r="BA1901" s="17">
        <f t="shared" si="1296"/>
        <v>0</v>
      </c>
      <c r="BB1901" s="17">
        <f t="shared" si="1296"/>
        <v>0</v>
      </c>
      <c r="BC1901" s="17">
        <f t="shared" si="1296"/>
        <v>0</v>
      </c>
      <c r="BD1901" s="17">
        <f t="shared" si="1296"/>
        <v>0</v>
      </c>
    </row>
    <row r="1902" spans="1:59" ht="16" x14ac:dyDescent="0.2">
      <c r="B1902" s="11">
        <f t="shared" si="1295"/>
        <v>64</v>
      </c>
      <c r="C1902" s="12" t="str">
        <f t="shared" si="1295"/>
        <v>SCI HSR 1</v>
      </c>
      <c r="D1902" s="13" t="s">
        <v>7</v>
      </c>
      <c r="E1902" s="18">
        <v>84</v>
      </c>
      <c r="F1902" s="15"/>
      <c r="G1902" s="13" t="s">
        <v>0</v>
      </c>
      <c r="H1902" s="19">
        <v>38.299999999999997</v>
      </c>
      <c r="I1902" s="13" t="s">
        <v>20</v>
      </c>
      <c r="J1902" s="19">
        <v>30</v>
      </c>
      <c r="L1902" s="20" t="s">
        <v>231</v>
      </c>
      <c r="M1902" s="72"/>
      <c r="N1902" s="72"/>
      <c r="O1902" s="21">
        <f>($H1907&gt;0)*($J1907&lt;O$2)*0
+($H1907&gt;0)*($J1907&gt;=O$2)*($J1907&lt;=O$3)*(($J1907-O$2+1)/O$4)
+($H1907&gt;0)*($J1907&gt;O$3)*($I1907&gt;O$3)*0
+($H1907&gt;0)*($J1907&gt;O$3)*($I1907&lt;=O$3)*($I1907&gt;=O$2)*((O$3-$I1907+1)/O$4)
+($H1907&gt;0)*($J1907&gt;O$3)*($I1907&lt;O$2)*1
+($H1907&gt;0)*($I1907&gt;O$3)*0
+($H1908&gt;0)*($J$2350&lt;O$2)*0
+($H1908&gt;0)*($J1908&gt;=O$2)*($J1908&lt;=O$3)*(($J1908-O$2+1)/O$4)
+($H1908&gt;0)*($J1908&gt;O$3)*($I1908&gt;O$3)*0
+($H1908&gt;0)*($J1908&gt;O$3)*($I1908&lt;=O$3)*($I1908&gt;=O$2)*((O$3-$I1908+1)/O$4)
+($H1908&gt;0)*($J1908&gt;O$3)*($I1908&lt;O$2)*1
+($H1908&gt;0)*($I1908&gt;O$3)*0
+($H1909&gt;0)*($J1909&lt;O$2)*0
+($H1909&gt;0)*($J1909&gt;=O$2)*($J1909&lt;=O$3)*(($J1909-O$2+1)/O$4)
+($H1909&gt;0)*($J1909&gt;O$3)*($I1909&gt;O$3)*0
+($H1909&gt;0)*($J1909&gt;O$3)*($I1909&lt;=O$3)*($I1909&gt;=O$2)*((O$3-$I1909+1)/O$4)
+($H1909&gt;0)*($J1909&gt;O$3)*($I1909&lt;O$2)*1
+($H1909&gt;0)*($I1909&gt;O$3)*0</f>
        <v>0</v>
      </c>
      <c r="P1902" s="21">
        <f t="shared" ref="P1902:BD1902" si="1297">($H1907&gt;0)*($J1907&lt;P$2)*0
+($H1907&gt;0)*($J1907&gt;=P$2)*($J1907&lt;=P$3)*(($J1907-P$2+1)/P$4)
+($H1907&gt;0)*($J1907&gt;P$3)*($I1907&gt;P$3)*0
+($H1907&gt;0)*($J1907&gt;P$3)*($I1907&lt;=P$3)*($I1907&gt;=P$2)*((P$3-$I1907+1)/P$4)
+($H1907&gt;0)*($J1907&gt;P$3)*($I1907&lt;P$2)*1
+($H1907&gt;0)*($I1907&gt;P$3)*0
+($H1908&gt;0)*($J$2350&lt;P$2)*0
+($H1908&gt;0)*($J1908&gt;=P$2)*($J1908&lt;=P$3)*(($J1908-P$2+1)/P$4)
+($H1908&gt;0)*($J1908&gt;P$3)*($I1908&gt;P$3)*0
+($H1908&gt;0)*($J1908&gt;P$3)*($I1908&lt;=P$3)*($I1908&gt;=P$2)*((P$3-$I1908+1)/P$4)
+($H1908&gt;0)*($J1908&gt;P$3)*($I1908&lt;P$2)*1
+($H1908&gt;0)*($I1908&gt;P$3)*0
+($H1909&gt;0)*($J1909&lt;P$2)*0
+($H1909&gt;0)*($J1909&gt;=P$2)*($J1909&lt;=P$3)*(($J1909-P$2+1)/P$4)
+($H1909&gt;0)*($J1909&gt;P$3)*($I1909&gt;P$3)*0
+($H1909&gt;0)*($J1909&gt;P$3)*($I1909&lt;=P$3)*($I1909&gt;=P$2)*((P$3-$I1909+1)/P$4)
+($H1909&gt;0)*($J1909&gt;P$3)*($I1909&lt;P$2)*1
+($H1909&gt;0)*($I1909&gt;P$3)*0</f>
        <v>0</v>
      </c>
      <c r="Q1902" s="21">
        <f t="shared" si="1297"/>
        <v>0</v>
      </c>
      <c r="R1902" s="21">
        <f t="shared" si="1297"/>
        <v>0</v>
      </c>
      <c r="S1902" s="21">
        <f t="shared" si="1297"/>
        <v>0</v>
      </c>
      <c r="T1902" s="21">
        <f t="shared" si="1297"/>
        <v>0</v>
      </c>
      <c r="U1902" s="21">
        <f t="shared" si="1297"/>
        <v>0</v>
      </c>
      <c r="V1902" s="21">
        <f t="shared" si="1297"/>
        <v>0</v>
      </c>
      <c r="W1902" s="21">
        <f t="shared" si="1297"/>
        <v>0</v>
      </c>
      <c r="X1902" s="21">
        <f t="shared" si="1297"/>
        <v>0</v>
      </c>
      <c r="Y1902" s="21">
        <f t="shared" si="1297"/>
        <v>0</v>
      </c>
      <c r="Z1902" s="21">
        <f t="shared" si="1297"/>
        <v>0</v>
      </c>
      <c r="AA1902" s="21">
        <f t="shared" si="1297"/>
        <v>0</v>
      </c>
      <c r="AB1902" s="21">
        <f t="shared" si="1297"/>
        <v>0</v>
      </c>
      <c r="AC1902" s="21">
        <f t="shared" si="1297"/>
        <v>0</v>
      </c>
      <c r="AD1902" s="21">
        <f t="shared" si="1297"/>
        <v>0</v>
      </c>
      <c r="AE1902" s="21">
        <f t="shared" si="1297"/>
        <v>0</v>
      </c>
      <c r="AF1902" s="21">
        <f t="shared" si="1297"/>
        <v>0</v>
      </c>
      <c r="AG1902" s="21">
        <f t="shared" si="1297"/>
        <v>0</v>
      </c>
      <c r="AH1902" s="21">
        <f t="shared" si="1297"/>
        <v>0</v>
      </c>
      <c r="AI1902" s="21">
        <f t="shared" si="1297"/>
        <v>0</v>
      </c>
      <c r="AJ1902" s="21">
        <f t="shared" si="1297"/>
        <v>0</v>
      </c>
      <c r="AK1902" s="21">
        <f t="shared" si="1297"/>
        <v>0</v>
      </c>
      <c r="AL1902" s="21">
        <f t="shared" si="1297"/>
        <v>0</v>
      </c>
      <c r="AM1902" s="21">
        <f t="shared" si="1297"/>
        <v>0</v>
      </c>
      <c r="AN1902" s="21">
        <f t="shared" si="1297"/>
        <v>0</v>
      </c>
      <c r="AO1902" s="21">
        <f t="shared" si="1297"/>
        <v>0</v>
      </c>
      <c r="AP1902" s="21">
        <f t="shared" si="1297"/>
        <v>0</v>
      </c>
      <c r="AQ1902" s="21">
        <f t="shared" si="1297"/>
        <v>0</v>
      </c>
      <c r="AR1902" s="21">
        <f t="shared" si="1297"/>
        <v>0</v>
      </c>
      <c r="AS1902" s="21">
        <f t="shared" si="1297"/>
        <v>0</v>
      </c>
      <c r="AT1902" s="21">
        <f t="shared" si="1297"/>
        <v>0</v>
      </c>
      <c r="AU1902" s="21">
        <f t="shared" si="1297"/>
        <v>0</v>
      </c>
      <c r="AV1902" s="21">
        <f t="shared" si="1297"/>
        <v>0</v>
      </c>
      <c r="AW1902" s="21">
        <f t="shared" si="1297"/>
        <v>0</v>
      </c>
      <c r="AX1902" s="21">
        <f t="shared" si="1297"/>
        <v>0</v>
      </c>
      <c r="AY1902" s="21">
        <f t="shared" si="1297"/>
        <v>0</v>
      </c>
      <c r="AZ1902" s="21">
        <f t="shared" si="1297"/>
        <v>0</v>
      </c>
      <c r="BA1902" s="21">
        <f t="shared" si="1297"/>
        <v>0</v>
      </c>
      <c r="BB1902" s="21">
        <f t="shared" si="1297"/>
        <v>0</v>
      </c>
      <c r="BC1902" s="21">
        <f t="shared" si="1297"/>
        <v>0</v>
      </c>
      <c r="BD1902" s="21">
        <f t="shared" si="1297"/>
        <v>0</v>
      </c>
    </row>
    <row r="1903" spans="1:59" ht="16" x14ac:dyDescent="0.2">
      <c r="B1903" s="11">
        <f t="shared" si="1295"/>
        <v>64</v>
      </c>
      <c r="C1903" s="12" t="str">
        <f t="shared" si="1295"/>
        <v>SCI HSR 1</v>
      </c>
      <c r="D1903" s="13" t="s">
        <v>21</v>
      </c>
      <c r="E1903" s="22">
        <v>0</v>
      </c>
      <c r="F1903" s="15"/>
      <c r="G1903" s="13" t="s">
        <v>22</v>
      </c>
      <c r="H1903" s="22">
        <v>0</v>
      </c>
      <c r="I1903" s="13" t="s">
        <v>23</v>
      </c>
      <c r="J1903" s="22">
        <v>0</v>
      </c>
      <c r="K1903" s="23"/>
      <c r="L1903" s="20" t="s">
        <v>232</v>
      </c>
      <c r="M1903" s="72"/>
      <c r="N1903" s="72"/>
      <c r="O1903" s="21">
        <f>($E1906&lt;=O$3)*($E1906&gt;O$2)*((O$3-$E1906+1)/O$4)
+($E1906&lt;=O$2)*((O$3-O$2+1)/O$4)
+($E1906&gt;O$3)*(0)
-($E1914&lt;=O$3)*($E1914&lt;&gt;0)*($E1914&gt;O$2)*((O$3-$E1914)/O$4)
-($E1914&lt;=O$2)*((O$3-O$2+1)/O$4)
-($E1914&gt;O$3)*(0)</f>
        <v>0</v>
      </c>
      <c r="P1903" s="21">
        <f t="shared" ref="P1903:BD1903" si="1298">($E1906&lt;=P$3)*($E1906&gt;P$2)*((P$3-$E1906+1)/P$4)
+($E1906&lt;=P$2)*((P$3-P$2+1)/P$4)
+($E1906&gt;P$3)*(0)
-($E1914&lt;=P$3)*($E1914&lt;&gt;0)*($E1914&gt;P$2)*((P$3-$E1914)/P$4)
-($E1914&lt;=P$2)*((P$3-P$2+1)/P$4)
-($E1914&gt;P$3)*(0)</f>
        <v>0</v>
      </c>
      <c r="Q1903" s="21">
        <f t="shared" si="1298"/>
        <v>0</v>
      </c>
      <c r="R1903" s="21">
        <f t="shared" si="1298"/>
        <v>0</v>
      </c>
      <c r="S1903" s="21">
        <f t="shared" si="1298"/>
        <v>0</v>
      </c>
      <c r="T1903" s="21">
        <f t="shared" si="1298"/>
        <v>0</v>
      </c>
      <c r="U1903" s="21">
        <f t="shared" si="1298"/>
        <v>0</v>
      </c>
      <c r="V1903" s="21">
        <f t="shared" si="1298"/>
        <v>0</v>
      </c>
      <c r="W1903" s="21">
        <f t="shared" si="1298"/>
        <v>0</v>
      </c>
      <c r="X1903" s="21">
        <f t="shared" si="1298"/>
        <v>0</v>
      </c>
      <c r="Y1903" s="21">
        <f t="shared" si="1298"/>
        <v>0</v>
      </c>
      <c r="Z1903" s="21">
        <f t="shared" si="1298"/>
        <v>0</v>
      </c>
      <c r="AA1903" s="21">
        <f t="shared" si="1298"/>
        <v>0</v>
      </c>
      <c r="AB1903" s="21">
        <f t="shared" si="1298"/>
        <v>0</v>
      </c>
      <c r="AC1903" s="21">
        <f t="shared" si="1298"/>
        <v>0</v>
      </c>
      <c r="AD1903" s="21">
        <f t="shared" si="1298"/>
        <v>0</v>
      </c>
      <c r="AE1903" s="21">
        <f t="shared" si="1298"/>
        <v>0</v>
      </c>
      <c r="AF1903" s="21">
        <f t="shared" si="1298"/>
        <v>0</v>
      </c>
      <c r="AG1903" s="21">
        <f t="shared" si="1298"/>
        <v>0</v>
      </c>
      <c r="AH1903" s="21">
        <f t="shared" si="1298"/>
        <v>0</v>
      </c>
      <c r="AI1903" s="21">
        <f t="shared" si="1298"/>
        <v>0</v>
      </c>
      <c r="AJ1903" s="21">
        <f t="shared" si="1298"/>
        <v>0</v>
      </c>
      <c r="AK1903" s="21">
        <f t="shared" si="1298"/>
        <v>0</v>
      </c>
      <c r="AL1903" s="21">
        <f t="shared" si="1298"/>
        <v>0</v>
      </c>
      <c r="AM1903" s="21">
        <f t="shared" si="1298"/>
        <v>0</v>
      </c>
      <c r="AN1903" s="21">
        <f t="shared" si="1298"/>
        <v>0</v>
      </c>
      <c r="AO1903" s="21">
        <f t="shared" si="1298"/>
        <v>0</v>
      </c>
      <c r="AP1903" s="21">
        <f t="shared" si="1298"/>
        <v>0</v>
      </c>
      <c r="AQ1903" s="21">
        <f t="shared" si="1298"/>
        <v>0</v>
      </c>
      <c r="AR1903" s="21">
        <f t="shared" si="1298"/>
        <v>0</v>
      </c>
      <c r="AS1903" s="21">
        <f t="shared" si="1298"/>
        <v>0</v>
      </c>
      <c r="AT1903" s="21">
        <f t="shared" si="1298"/>
        <v>0</v>
      </c>
      <c r="AU1903" s="21">
        <f t="shared" si="1298"/>
        <v>0</v>
      </c>
      <c r="AV1903" s="21">
        <f t="shared" si="1298"/>
        <v>0</v>
      </c>
      <c r="AW1903" s="21">
        <f t="shared" si="1298"/>
        <v>0</v>
      </c>
      <c r="AX1903" s="21">
        <f t="shared" si="1298"/>
        <v>0</v>
      </c>
      <c r="AY1903" s="21">
        <f t="shared" si="1298"/>
        <v>0</v>
      </c>
      <c r="AZ1903" s="21">
        <f t="shared" si="1298"/>
        <v>0</v>
      </c>
      <c r="BA1903" s="21">
        <f t="shared" si="1298"/>
        <v>0</v>
      </c>
      <c r="BB1903" s="21">
        <f t="shared" si="1298"/>
        <v>0</v>
      </c>
      <c r="BC1903" s="21">
        <f t="shared" si="1298"/>
        <v>0</v>
      </c>
      <c r="BD1903" s="21">
        <f t="shared" si="1298"/>
        <v>0</v>
      </c>
    </row>
    <row r="1904" spans="1:59" ht="16" x14ac:dyDescent="0.2">
      <c r="B1904" s="11">
        <f t="shared" si="1295"/>
        <v>64</v>
      </c>
      <c r="C1904" s="12" t="str">
        <f t="shared" si="1295"/>
        <v>SCI HSR 1</v>
      </c>
      <c r="D1904" s="13" t="s">
        <v>1</v>
      </c>
      <c r="E1904" s="22">
        <v>95700</v>
      </c>
      <c r="F1904" s="15"/>
      <c r="G1904" s="15"/>
      <c r="H1904" s="15"/>
      <c r="I1904" s="15"/>
      <c r="J1904" s="15"/>
      <c r="L1904" s="20" t="s">
        <v>233</v>
      </c>
      <c r="M1904" s="72"/>
      <c r="N1904" s="72"/>
      <c r="O1904" s="21">
        <f>($E1917&gt;O$3)*($E1914&lt;O$2)*((O$3-O$2+1)/O$4)
+($E1917&gt;O$3)*($E1914&gt;=O$2)*($E1914&lt;=O$3)*((O$3-$E1914)/O$4)
+($E1917&gt;O$3)*($E1914&gt;O$3)*(0)
+($E1917&lt;=O$3)*($E1917&gt;=O$2)*($E1914&lt;O$2)*(($E1917-O$2)/O$4)
+($E1917&lt;=O$3)*($E1917&gt;=O$2)*($E1914&lt;=O$3)*($E1914&gt;=O$2)*(($E1917-$E1914)/O$4)
+($E1917&lt;O$2)*(0)</f>
        <v>0</v>
      </c>
      <c r="P1904" s="21">
        <f t="shared" ref="P1904:BD1904" si="1299">($E1917&gt;P$3)*($E1914&lt;P$2)*((P$3-P$2+1)/P$4)
+($E1917&gt;P$3)*($E1914&gt;=P$2)*($E1914&lt;=P$3)*((P$3-$E1914)/P$4)
+($E1917&gt;P$3)*($E1914&gt;P$3)*(0)
+($E1917&lt;=P$3)*($E1917&gt;=P$2)*($E1914&lt;P$2)*(($E1917-P$2)/P$4)
+($E1917&lt;=P$3)*($E1917&gt;=P$2)*($E1914&lt;=P$3)*($E1914&gt;=P$2)*(($E1917-$E1914)/P$4)
+($E1917&lt;P$2)*(0)</f>
        <v>0</v>
      </c>
      <c r="Q1904" s="21">
        <f t="shared" si="1299"/>
        <v>0</v>
      </c>
      <c r="R1904" s="21">
        <f t="shared" si="1299"/>
        <v>0</v>
      </c>
      <c r="S1904" s="21">
        <f t="shared" si="1299"/>
        <v>0</v>
      </c>
      <c r="T1904" s="21">
        <f t="shared" si="1299"/>
        <v>0</v>
      </c>
      <c r="U1904" s="21">
        <f t="shared" si="1299"/>
        <v>0</v>
      </c>
      <c r="V1904" s="21">
        <f t="shared" si="1299"/>
        <v>0</v>
      </c>
      <c r="W1904" s="21">
        <f t="shared" si="1299"/>
        <v>0</v>
      </c>
      <c r="X1904" s="21">
        <f t="shared" si="1299"/>
        <v>0</v>
      </c>
      <c r="Y1904" s="21">
        <f t="shared" si="1299"/>
        <v>0</v>
      </c>
      <c r="Z1904" s="21">
        <f t="shared" si="1299"/>
        <v>0</v>
      </c>
      <c r="AA1904" s="21">
        <f t="shared" si="1299"/>
        <v>0</v>
      </c>
      <c r="AB1904" s="21">
        <f t="shared" si="1299"/>
        <v>0</v>
      </c>
      <c r="AC1904" s="21">
        <f t="shared" si="1299"/>
        <v>0</v>
      </c>
      <c r="AD1904" s="21">
        <f t="shared" si="1299"/>
        <v>0</v>
      </c>
      <c r="AE1904" s="21">
        <f t="shared" si="1299"/>
        <v>0</v>
      </c>
      <c r="AF1904" s="21">
        <f t="shared" si="1299"/>
        <v>0</v>
      </c>
      <c r="AG1904" s="21">
        <f t="shared" si="1299"/>
        <v>0</v>
      </c>
      <c r="AH1904" s="21">
        <f t="shared" si="1299"/>
        <v>0</v>
      </c>
      <c r="AI1904" s="21">
        <f t="shared" si="1299"/>
        <v>0</v>
      </c>
      <c r="AJ1904" s="21">
        <f t="shared" si="1299"/>
        <v>0</v>
      </c>
      <c r="AK1904" s="21">
        <f t="shared" si="1299"/>
        <v>0</v>
      </c>
      <c r="AL1904" s="21">
        <f t="shared" si="1299"/>
        <v>0</v>
      </c>
      <c r="AM1904" s="21">
        <f t="shared" si="1299"/>
        <v>0</v>
      </c>
      <c r="AN1904" s="21">
        <f t="shared" si="1299"/>
        <v>0</v>
      </c>
      <c r="AO1904" s="21">
        <f t="shared" si="1299"/>
        <v>0</v>
      </c>
      <c r="AP1904" s="21">
        <f t="shared" si="1299"/>
        <v>0</v>
      </c>
      <c r="AQ1904" s="21">
        <f t="shared" si="1299"/>
        <v>0</v>
      </c>
      <c r="AR1904" s="21">
        <f t="shared" si="1299"/>
        <v>0</v>
      </c>
      <c r="AS1904" s="21">
        <f t="shared" si="1299"/>
        <v>0</v>
      </c>
      <c r="AT1904" s="21">
        <f t="shared" si="1299"/>
        <v>0</v>
      </c>
      <c r="AU1904" s="21">
        <f t="shared" si="1299"/>
        <v>0</v>
      </c>
      <c r="AV1904" s="21">
        <f t="shared" si="1299"/>
        <v>0</v>
      </c>
      <c r="AW1904" s="21">
        <f t="shared" si="1299"/>
        <v>0</v>
      </c>
      <c r="AX1904" s="21">
        <f t="shared" si="1299"/>
        <v>0</v>
      </c>
      <c r="AY1904" s="21">
        <f t="shared" si="1299"/>
        <v>0</v>
      </c>
      <c r="AZ1904" s="21">
        <f t="shared" si="1299"/>
        <v>0</v>
      </c>
      <c r="BA1904" s="21">
        <f t="shared" si="1299"/>
        <v>0</v>
      </c>
      <c r="BB1904" s="21">
        <f t="shared" si="1299"/>
        <v>0</v>
      </c>
      <c r="BC1904" s="21">
        <f t="shared" si="1299"/>
        <v>0</v>
      </c>
      <c r="BD1904" s="21">
        <f t="shared" si="1299"/>
        <v>0</v>
      </c>
    </row>
    <row r="1905" spans="1:59" ht="16" x14ac:dyDescent="0.2">
      <c r="B1905" s="11">
        <f t="shared" si="1295"/>
        <v>64</v>
      </c>
      <c r="C1905" s="12" t="str">
        <f t="shared" si="1295"/>
        <v>SCI HSR 1</v>
      </c>
      <c r="K1905" s="24"/>
      <c r="L1905" s="20" t="s">
        <v>234</v>
      </c>
      <c r="M1905" s="72"/>
      <c r="N1905" s="72"/>
      <c r="O1905" s="21">
        <f>($E1920&gt;0)*($E1917&lt;O$2)*(EDATE($E1917,$E1920)&gt;O$3)*((O$3-O$2+1)/O$4)
+($E1920&gt;0)*($E1917&lt;O$2)*(EDATE($E1917,$E1920)&gt;=O$2)*(EDATE($E1917,$E1920)&lt;=O$3)*((EDATE($E1917,$E1920)-O$2)/O$4)
+($E1920&gt;0)*($E1917&lt;O$2)*(EDATE($E1917,$E1920)&lt;O$2)*(0)
+($E1920&gt;0)*($E1917&gt;=O$2)*($E1917&lt;=O$3)*(EDATE($E1917,$E1920)&gt;=O$2)*(EDATE($E1917,$E1920)&lt;=O$3)*((EDATE($E1917,$E1920)-$E1917+1)/O$4)
+($E1920&gt;0)*($E1917&gt;=O$2)*($E1917&lt;=O$3)*(EDATE($E1917,$E1920)&gt;O$3)*((O$3-$E1917+1)/O$4)
+($E1920&gt;0)*($E1917&gt;O$3)*(0)</f>
        <v>0</v>
      </c>
      <c r="P1905" s="21">
        <f t="shared" ref="P1905:BD1905" si="1300">($E1920&gt;0)*($E1917&lt;P$2)*(EDATE($E1917,$E1920)&gt;P$3)*((P$3-P$2+1)/P$4)
+($E1920&gt;0)*($E1917&lt;P$2)*(EDATE($E1917,$E1920)&gt;=P$2)*(EDATE($E1917,$E1920)&lt;=P$3)*((EDATE($E1917,$E1920)-P$2)/P$4)
+($E1920&gt;0)*($E1917&lt;P$2)*(EDATE($E1917,$E1920)&lt;P$2)*(0)
+($E1920&gt;0)*($E1917&gt;=P$2)*($E1917&lt;=P$3)*(EDATE($E1917,$E1920)&gt;=P$2)*(EDATE($E1917,$E1920)&lt;=P$3)*((EDATE($E1917,$E1920)-$E1917+1)/P$4)
+($E1920&gt;0)*($E1917&gt;=P$2)*($E1917&lt;=P$3)*(EDATE($E1917,$E1920)&gt;P$3)*((P$3-$E1917+1)/P$4)
+($E1920&gt;0)*($E1917&gt;P$3)*(0)</f>
        <v>0</v>
      </c>
      <c r="Q1905" s="21">
        <f t="shared" si="1300"/>
        <v>0</v>
      </c>
      <c r="R1905" s="21">
        <f t="shared" si="1300"/>
        <v>0</v>
      </c>
      <c r="S1905" s="21">
        <f t="shared" si="1300"/>
        <v>0</v>
      </c>
      <c r="T1905" s="21">
        <f t="shared" si="1300"/>
        <v>0</v>
      </c>
      <c r="U1905" s="21">
        <f t="shared" si="1300"/>
        <v>0</v>
      </c>
      <c r="V1905" s="21">
        <f t="shared" si="1300"/>
        <v>0</v>
      </c>
      <c r="W1905" s="21">
        <f t="shared" si="1300"/>
        <v>0</v>
      </c>
      <c r="X1905" s="21">
        <f t="shared" si="1300"/>
        <v>0</v>
      </c>
      <c r="Y1905" s="21">
        <f t="shared" si="1300"/>
        <v>0</v>
      </c>
      <c r="Z1905" s="21">
        <f t="shared" si="1300"/>
        <v>0</v>
      </c>
      <c r="AA1905" s="21">
        <f t="shared" si="1300"/>
        <v>0</v>
      </c>
      <c r="AB1905" s="21">
        <f t="shared" si="1300"/>
        <v>0</v>
      </c>
      <c r="AC1905" s="21">
        <f t="shared" si="1300"/>
        <v>0</v>
      </c>
      <c r="AD1905" s="21">
        <f t="shared" si="1300"/>
        <v>0</v>
      </c>
      <c r="AE1905" s="21">
        <f t="shared" si="1300"/>
        <v>0</v>
      </c>
      <c r="AF1905" s="21">
        <f t="shared" si="1300"/>
        <v>0</v>
      </c>
      <c r="AG1905" s="21">
        <f t="shared" si="1300"/>
        <v>0</v>
      </c>
      <c r="AH1905" s="21">
        <f t="shared" si="1300"/>
        <v>0</v>
      </c>
      <c r="AI1905" s="21">
        <f t="shared" si="1300"/>
        <v>0</v>
      </c>
      <c r="AJ1905" s="21">
        <f t="shared" si="1300"/>
        <v>0</v>
      </c>
      <c r="AK1905" s="21">
        <f t="shared" si="1300"/>
        <v>0</v>
      </c>
      <c r="AL1905" s="21">
        <f t="shared" si="1300"/>
        <v>0</v>
      </c>
      <c r="AM1905" s="21">
        <f t="shared" si="1300"/>
        <v>0</v>
      </c>
      <c r="AN1905" s="21">
        <f t="shared" si="1300"/>
        <v>0</v>
      </c>
      <c r="AO1905" s="21">
        <f t="shared" si="1300"/>
        <v>0</v>
      </c>
      <c r="AP1905" s="21">
        <f t="shared" si="1300"/>
        <v>0</v>
      </c>
      <c r="AQ1905" s="21">
        <f t="shared" si="1300"/>
        <v>0</v>
      </c>
      <c r="AR1905" s="21">
        <f t="shared" si="1300"/>
        <v>0</v>
      </c>
      <c r="AS1905" s="21">
        <f t="shared" si="1300"/>
        <v>0</v>
      </c>
      <c r="AT1905" s="21">
        <f t="shared" si="1300"/>
        <v>0</v>
      </c>
      <c r="AU1905" s="21">
        <f t="shared" si="1300"/>
        <v>0</v>
      </c>
      <c r="AV1905" s="21">
        <f t="shared" si="1300"/>
        <v>0</v>
      </c>
      <c r="AW1905" s="21">
        <f t="shared" si="1300"/>
        <v>0</v>
      </c>
      <c r="AX1905" s="21">
        <f t="shared" si="1300"/>
        <v>0</v>
      </c>
      <c r="AY1905" s="21">
        <f t="shared" si="1300"/>
        <v>0</v>
      </c>
      <c r="AZ1905" s="21">
        <f t="shared" si="1300"/>
        <v>0</v>
      </c>
      <c r="BA1905" s="21">
        <f t="shared" si="1300"/>
        <v>0</v>
      </c>
      <c r="BB1905" s="21">
        <f t="shared" si="1300"/>
        <v>0</v>
      </c>
      <c r="BC1905" s="21">
        <f t="shared" si="1300"/>
        <v>0</v>
      </c>
      <c r="BD1905" s="21">
        <f t="shared" si="1300"/>
        <v>0</v>
      </c>
    </row>
    <row r="1906" spans="1:59" ht="16" x14ac:dyDescent="0.2">
      <c r="B1906" s="11">
        <f t="shared" si="1295"/>
        <v>64</v>
      </c>
      <c r="C1906" s="12" t="str">
        <f t="shared" si="1295"/>
        <v>SCI HSR 1</v>
      </c>
      <c r="D1906" s="25" t="s">
        <v>235</v>
      </c>
      <c r="E1906" s="26">
        <v>41275</v>
      </c>
      <c r="F1906" s="15"/>
      <c r="G1906" s="25" t="s">
        <v>236</v>
      </c>
      <c r="H1906" s="25" t="s">
        <v>237</v>
      </c>
      <c r="I1906" s="25" t="s">
        <v>238</v>
      </c>
      <c r="J1906" s="25" t="s">
        <v>239</v>
      </c>
      <c r="K1906" s="24"/>
      <c r="L1906" s="27" t="s">
        <v>240</v>
      </c>
      <c r="M1906" s="83"/>
      <c r="N1906" s="83"/>
      <c r="O1906" s="28">
        <f>($H1918&gt;0)*($J1918&lt;O$2)*0
+($H1918&gt;0)*($J1918&gt;=O$2)*($J1918&lt;=O$3)*(($J1918-O$2+1)/O$4)
+($H1918&gt;0)*($J1918&gt;O$3)*($I1918&gt;O$3)*0
+($H1918&gt;0)*($J1918&gt;O$3)*($I1918&lt;=O$3)*($I1918&gt;=O$2)*((O$3-$I1918+1)/O$4)
+($H1918&gt;0)*($J1918&gt;O$3)*($I1918&lt;O$2)*1
+($H1918&gt;0)*($I1918&gt;O$3)*0
+($H1919&gt;0)*($J1919&lt;O$2)*0
+($H1919&gt;0)*($J1919&gt;=O$2)*($J1919&lt;=O$3)*(($J1919-O$2+1)/O$4)
+($H1919&gt;0)*($J1919&gt;O$3)*($I1919&gt;O$3)*0
+($H1919&gt;0)*($J1919&gt;O$3)*($I1919&lt;=O$3)*($I1919&gt;=O$2)*((O$3-$I1919+1)/O$4)
+($H1919&gt;0)*($J1919&gt;O$3)*($I1919&lt;O$2)*1
+($H1919&gt;0)*($I1919&gt;O$3)*0
+($H1920&gt;0)*($J1920&lt;O$2)*0
+($H1920&gt;0)*($J1920&gt;=O$2)*($J1920&lt;=O$3)*(($J1920-O$2+1)/O$4)
+($H1920&gt;0)*($J1920&gt;O$3)*($I1920&gt;O$3)*0
+($H1920&gt;0)*($J1920&gt;O$3)*($I1920&lt;=O$3)*($I1920&gt;=O$2)*((O$3-$I1920+1)/O$4)
+($H1920&gt;0)*($J1920&gt;O$3)*($I1920&lt;O$2)*1
+($H1920&gt;0)*($I1920&gt;O$3)*0</f>
        <v>1</v>
      </c>
      <c r="P1906" s="28">
        <f t="shared" ref="P1906:BD1906" si="1301">($H1918&gt;0)*($J1918&lt;P$2)*0
+($H1918&gt;0)*($J1918&gt;=P$2)*($J1918&lt;=P$3)*(($J1918-P$2+1)/P$4)
+($H1918&gt;0)*($J1918&gt;P$3)*($I1918&gt;P$3)*0
+($H1918&gt;0)*($J1918&gt;P$3)*($I1918&lt;=P$3)*($I1918&gt;=P$2)*((P$3-$I1918+1)/P$4)
+($H1918&gt;0)*($J1918&gt;P$3)*($I1918&lt;P$2)*1
+($H1918&gt;0)*($I1918&gt;P$3)*0
+($H1919&gt;0)*($J1919&lt;P$2)*0
+($H1919&gt;0)*($J1919&gt;=P$2)*($J1919&lt;=P$3)*(($J1919-P$2+1)/P$4)
+($H1919&gt;0)*($J1919&gt;P$3)*($I1919&gt;P$3)*0
+($H1919&gt;0)*($J1919&gt;P$3)*($I1919&lt;=P$3)*($I1919&gt;=P$2)*((P$3-$I1919+1)/P$4)
+($H1919&gt;0)*($J1919&gt;P$3)*($I1919&lt;P$2)*1
+($H1919&gt;0)*($I1919&gt;P$3)*0
+($H1920&gt;0)*($J1920&lt;P$2)*0
+($H1920&gt;0)*($J1920&gt;=P$2)*($J1920&lt;=P$3)*(($J1920-P$2+1)/P$4)
+($H1920&gt;0)*($J1920&gt;P$3)*($I1920&gt;P$3)*0
+($H1920&gt;0)*($J1920&gt;P$3)*($I1920&lt;=P$3)*($I1920&gt;=P$2)*((P$3-$I1920+1)/P$4)
+($H1920&gt;0)*($J1920&gt;P$3)*($I1920&lt;P$2)*1
+($H1920&gt;0)*($I1920&gt;P$3)*0</f>
        <v>1</v>
      </c>
      <c r="Q1906" s="28">
        <f t="shared" si="1301"/>
        <v>1</v>
      </c>
      <c r="R1906" s="28">
        <f t="shared" si="1301"/>
        <v>1</v>
      </c>
      <c r="S1906" s="28">
        <f t="shared" si="1301"/>
        <v>1</v>
      </c>
      <c r="T1906" s="28">
        <f t="shared" si="1301"/>
        <v>0.98913043478260865</v>
      </c>
      <c r="U1906" s="28">
        <f t="shared" si="1301"/>
        <v>0</v>
      </c>
      <c r="V1906" s="28">
        <f t="shared" si="1301"/>
        <v>0</v>
      </c>
      <c r="W1906" s="28">
        <f t="shared" si="1301"/>
        <v>0</v>
      </c>
      <c r="X1906" s="28">
        <f t="shared" si="1301"/>
        <v>0</v>
      </c>
      <c r="Y1906" s="28">
        <f t="shared" si="1301"/>
        <v>0</v>
      </c>
      <c r="Z1906" s="28">
        <f t="shared" si="1301"/>
        <v>0</v>
      </c>
      <c r="AA1906" s="28">
        <f t="shared" si="1301"/>
        <v>0</v>
      </c>
      <c r="AB1906" s="28">
        <f t="shared" si="1301"/>
        <v>0</v>
      </c>
      <c r="AC1906" s="28">
        <f t="shared" si="1301"/>
        <v>0</v>
      </c>
      <c r="AD1906" s="28">
        <f t="shared" si="1301"/>
        <v>0</v>
      </c>
      <c r="AE1906" s="28">
        <f t="shared" si="1301"/>
        <v>0</v>
      </c>
      <c r="AF1906" s="28">
        <f t="shared" si="1301"/>
        <v>0</v>
      </c>
      <c r="AG1906" s="28">
        <f t="shared" si="1301"/>
        <v>0</v>
      </c>
      <c r="AH1906" s="28">
        <f t="shared" si="1301"/>
        <v>0</v>
      </c>
      <c r="AI1906" s="28">
        <f t="shared" si="1301"/>
        <v>0</v>
      </c>
      <c r="AJ1906" s="28">
        <f t="shared" si="1301"/>
        <v>0</v>
      </c>
      <c r="AK1906" s="28">
        <f t="shared" si="1301"/>
        <v>0</v>
      </c>
      <c r="AL1906" s="28">
        <f t="shared" si="1301"/>
        <v>0</v>
      </c>
      <c r="AM1906" s="28">
        <f t="shared" si="1301"/>
        <v>0</v>
      </c>
      <c r="AN1906" s="28">
        <f t="shared" si="1301"/>
        <v>0</v>
      </c>
      <c r="AO1906" s="28">
        <f t="shared" si="1301"/>
        <v>0</v>
      </c>
      <c r="AP1906" s="28">
        <f t="shared" si="1301"/>
        <v>0</v>
      </c>
      <c r="AQ1906" s="28">
        <f t="shared" si="1301"/>
        <v>0</v>
      </c>
      <c r="AR1906" s="28">
        <f t="shared" si="1301"/>
        <v>0</v>
      </c>
      <c r="AS1906" s="28">
        <f t="shared" si="1301"/>
        <v>0</v>
      </c>
      <c r="AT1906" s="28">
        <f t="shared" si="1301"/>
        <v>0</v>
      </c>
      <c r="AU1906" s="28">
        <f t="shared" si="1301"/>
        <v>0</v>
      </c>
      <c r="AV1906" s="28">
        <f t="shared" si="1301"/>
        <v>0</v>
      </c>
      <c r="AW1906" s="28">
        <f t="shared" si="1301"/>
        <v>0</v>
      </c>
      <c r="AX1906" s="28">
        <f t="shared" si="1301"/>
        <v>0</v>
      </c>
      <c r="AY1906" s="28">
        <f t="shared" si="1301"/>
        <v>0</v>
      </c>
      <c r="AZ1906" s="28">
        <f t="shared" si="1301"/>
        <v>0</v>
      </c>
      <c r="BA1906" s="28">
        <f t="shared" si="1301"/>
        <v>0</v>
      </c>
      <c r="BB1906" s="28">
        <f t="shared" si="1301"/>
        <v>0</v>
      </c>
      <c r="BC1906" s="28">
        <f t="shared" si="1301"/>
        <v>0</v>
      </c>
      <c r="BD1906" s="28">
        <f t="shared" si="1301"/>
        <v>0</v>
      </c>
    </row>
    <row r="1907" spans="1:59" ht="16" x14ac:dyDescent="0.2">
      <c r="B1907" s="11">
        <f t="shared" si="1295"/>
        <v>64</v>
      </c>
      <c r="C1907" s="12" t="str">
        <f t="shared" si="1295"/>
        <v>SCI HSR 1</v>
      </c>
      <c r="D1907" s="25" t="s">
        <v>241</v>
      </c>
      <c r="E1907" s="29">
        <v>38358</v>
      </c>
      <c r="F1907" s="15"/>
      <c r="G1907" s="30" t="s">
        <v>10</v>
      </c>
      <c r="H1907" s="31">
        <v>0</v>
      </c>
      <c r="I1907" s="32">
        <v>0</v>
      </c>
      <c r="J1907" s="32">
        <v>0</v>
      </c>
      <c r="K1907" s="24"/>
      <c r="L1907" s="33" t="s">
        <v>242</v>
      </c>
      <c r="M1907" s="73"/>
      <c r="N1907" s="73"/>
      <c r="O1907" s="34">
        <f>($E1917&lt;=O$3)*($E1917&gt;O$2)*((O$3-$E1917+1)/O$4)
+($E1917&lt;=O$2)*((O$3-O$2+1)/O$4)
+($E1917&gt;O$3)*(0)</f>
        <v>1</v>
      </c>
      <c r="P1907" s="34">
        <f t="shared" ref="P1907:BD1907" si="1302">($E1917&lt;=P$3)*($E1917&gt;P$2)*((P$3-$E1917+1)/P$4)
+($E1917&lt;=P$2)*((P$3-P$2+1)/P$4)
+($E1917&gt;P$3)*(0)</f>
        <v>1</v>
      </c>
      <c r="Q1907" s="34">
        <f t="shared" si="1302"/>
        <v>1</v>
      </c>
      <c r="R1907" s="34">
        <f t="shared" si="1302"/>
        <v>1</v>
      </c>
      <c r="S1907" s="34">
        <f t="shared" si="1302"/>
        <v>1</v>
      </c>
      <c r="T1907" s="34">
        <f t="shared" si="1302"/>
        <v>1</v>
      </c>
      <c r="U1907" s="34">
        <f t="shared" si="1302"/>
        <v>1</v>
      </c>
      <c r="V1907" s="34">
        <f t="shared" si="1302"/>
        <v>1</v>
      </c>
      <c r="W1907" s="34">
        <f t="shared" si="1302"/>
        <v>1</v>
      </c>
      <c r="X1907" s="34">
        <f t="shared" si="1302"/>
        <v>1</v>
      </c>
      <c r="Y1907" s="34">
        <f t="shared" si="1302"/>
        <v>1</v>
      </c>
      <c r="Z1907" s="34">
        <f t="shared" si="1302"/>
        <v>1</v>
      </c>
      <c r="AA1907" s="34">
        <f t="shared" si="1302"/>
        <v>1</v>
      </c>
      <c r="AB1907" s="34">
        <f t="shared" si="1302"/>
        <v>1</v>
      </c>
      <c r="AC1907" s="34">
        <f t="shared" si="1302"/>
        <v>1</v>
      </c>
      <c r="AD1907" s="34">
        <f t="shared" si="1302"/>
        <v>1</v>
      </c>
      <c r="AE1907" s="34">
        <f t="shared" si="1302"/>
        <v>1</v>
      </c>
      <c r="AF1907" s="34">
        <f t="shared" si="1302"/>
        <v>1</v>
      </c>
      <c r="AG1907" s="34">
        <f t="shared" si="1302"/>
        <v>1</v>
      </c>
      <c r="AH1907" s="34">
        <f t="shared" si="1302"/>
        <v>1</v>
      </c>
      <c r="AI1907" s="34">
        <f t="shared" si="1302"/>
        <v>1</v>
      </c>
      <c r="AJ1907" s="34">
        <f t="shared" si="1302"/>
        <v>1</v>
      </c>
      <c r="AK1907" s="34">
        <f t="shared" si="1302"/>
        <v>1</v>
      </c>
      <c r="AL1907" s="34">
        <f t="shared" si="1302"/>
        <v>1</v>
      </c>
      <c r="AM1907" s="34">
        <f t="shared" si="1302"/>
        <v>1</v>
      </c>
      <c r="AN1907" s="34">
        <f t="shared" si="1302"/>
        <v>1</v>
      </c>
      <c r="AO1907" s="34">
        <f t="shared" si="1302"/>
        <v>1</v>
      </c>
      <c r="AP1907" s="34">
        <f t="shared" si="1302"/>
        <v>1</v>
      </c>
      <c r="AQ1907" s="34">
        <f t="shared" si="1302"/>
        <v>1</v>
      </c>
      <c r="AR1907" s="34">
        <f t="shared" si="1302"/>
        <v>1</v>
      </c>
      <c r="AS1907" s="34">
        <f t="shared" si="1302"/>
        <v>1</v>
      </c>
      <c r="AT1907" s="34">
        <f t="shared" si="1302"/>
        <v>1</v>
      </c>
      <c r="AU1907" s="34">
        <f t="shared" si="1302"/>
        <v>1</v>
      </c>
      <c r="AV1907" s="34">
        <f t="shared" si="1302"/>
        <v>1</v>
      </c>
      <c r="AW1907" s="34">
        <f t="shared" si="1302"/>
        <v>1</v>
      </c>
      <c r="AX1907" s="34">
        <f t="shared" si="1302"/>
        <v>1</v>
      </c>
      <c r="AY1907" s="34">
        <f t="shared" si="1302"/>
        <v>1</v>
      </c>
      <c r="AZ1907" s="34">
        <f t="shared" si="1302"/>
        <v>1</v>
      </c>
      <c r="BA1907" s="34">
        <f t="shared" si="1302"/>
        <v>1</v>
      </c>
      <c r="BB1907" s="34">
        <f t="shared" si="1302"/>
        <v>1</v>
      </c>
      <c r="BC1907" s="34">
        <f t="shared" si="1302"/>
        <v>1</v>
      </c>
      <c r="BD1907" s="34">
        <f t="shared" si="1302"/>
        <v>1</v>
      </c>
    </row>
    <row r="1908" spans="1:59" ht="16" x14ac:dyDescent="0.2">
      <c r="A1908" s="35"/>
      <c r="B1908" s="11">
        <f t="shared" si="1295"/>
        <v>64</v>
      </c>
      <c r="C1908" s="12" t="str">
        <f t="shared" si="1295"/>
        <v>SCI HSR 1</v>
      </c>
      <c r="D1908" s="25" t="s">
        <v>243</v>
      </c>
      <c r="E1908" s="29">
        <v>40230.332809466585</v>
      </c>
      <c r="F1908" s="15"/>
      <c r="G1908" s="30" t="s">
        <v>11</v>
      </c>
      <c r="H1908" s="31">
        <v>0</v>
      </c>
      <c r="I1908" s="32">
        <v>0</v>
      </c>
      <c r="J1908" s="32">
        <v>0</v>
      </c>
      <c r="K1908" s="35"/>
      <c r="M1908" s="84">
        <v>41275</v>
      </c>
      <c r="O1908" s="15"/>
      <c r="P1908" s="15"/>
      <c r="Q1908" s="15"/>
      <c r="R1908" s="15"/>
      <c r="S1908" s="15"/>
      <c r="T1908" s="15"/>
      <c r="U1908" s="15"/>
      <c r="V1908" s="15"/>
      <c r="W1908" s="15"/>
      <c r="X1908" s="15"/>
      <c r="Y1908" s="15"/>
      <c r="Z1908" s="15"/>
      <c r="AA1908" s="15"/>
      <c r="AB1908" s="15"/>
      <c r="AC1908" s="15"/>
      <c r="AD1908" s="15"/>
      <c r="AE1908" s="15"/>
      <c r="AF1908" s="15"/>
      <c r="AG1908" s="15"/>
      <c r="AH1908" s="15"/>
      <c r="AI1908" s="15"/>
      <c r="AJ1908" s="15"/>
      <c r="AK1908" s="15"/>
      <c r="AL1908" s="15"/>
      <c r="AM1908" s="15"/>
      <c r="AN1908" s="15"/>
      <c r="AO1908" s="15"/>
      <c r="AP1908" s="15"/>
      <c r="AQ1908" s="15"/>
      <c r="AR1908" s="15"/>
      <c r="AS1908" s="15"/>
      <c r="AT1908" s="15"/>
      <c r="AU1908" s="15"/>
      <c r="AV1908" s="15"/>
      <c r="AW1908" s="15"/>
      <c r="AX1908" s="15"/>
      <c r="AY1908" s="15"/>
      <c r="AZ1908" s="15"/>
      <c r="BA1908" s="15"/>
      <c r="BB1908" s="15"/>
      <c r="BC1908" s="15"/>
      <c r="BD1908" s="15"/>
      <c r="BE1908" s="35"/>
      <c r="BF1908" s="35"/>
      <c r="BG1908" s="35"/>
    </row>
    <row r="1909" spans="1:59" ht="16" x14ac:dyDescent="0.2">
      <c r="B1909" s="11">
        <f t="shared" si="1295"/>
        <v>64</v>
      </c>
      <c r="C1909" s="12" t="str">
        <f t="shared" si="1295"/>
        <v>SCI HSR 1</v>
      </c>
      <c r="D1909" s="25" t="s">
        <v>244</v>
      </c>
      <c r="E1909" s="29">
        <v>40230.332809466585</v>
      </c>
      <c r="F1909" s="15"/>
      <c r="G1909" s="36" t="s">
        <v>12</v>
      </c>
      <c r="H1909" s="31">
        <v>0</v>
      </c>
      <c r="I1909" s="32">
        <v>0</v>
      </c>
      <c r="J1909" s="32">
        <v>0</v>
      </c>
      <c r="K1909" s="24"/>
      <c r="L1909" s="37" t="s">
        <v>245</v>
      </c>
      <c r="M1909" s="74">
        <v>1</v>
      </c>
      <c r="N1909" s="74">
        <v>1</v>
      </c>
      <c r="O1909" s="38">
        <v>1</v>
      </c>
      <c r="P1909" s="38">
        <v>1</v>
      </c>
      <c r="Q1909" s="38">
        <v>1.01</v>
      </c>
      <c r="R1909" s="38">
        <v>1.01</v>
      </c>
      <c r="S1909" s="38">
        <v>1.01</v>
      </c>
      <c r="T1909" s="38">
        <v>1.01</v>
      </c>
      <c r="U1909" s="38">
        <v>1.0201</v>
      </c>
      <c r="V1909" s="38">
        <v>1.0201</v>
      </c>
      <c r="W1909" s="38">
        <v>1.0201</v>
      </c>
      <c r="X1909" s="38">
        <v>1.0201</v>
      </c>
      <c r="Y1909" s="38">
        <v>1.0303009999999999</v>
      </c>
      <c r="Z1909" s="38">
        <v>1.0303009999999999</v>
      </c>
      <c r="AA1909" s="38">
        <v>1.0303009999999999</v>
      </c>
      <c r="AB1909" s="38">
        <v>1.0303009999999999</v>
      </c>
      <c r="AC1909" s="38">
        <v>1.04060401</v>
      </c>
      <c r="AD1909" s="38">
        <v>1.04060401</v>
      </c>
      <c r="AE1909" s="38">
        <v>1.04060401</v>
      </c>
      <c r="AF1909" s="38">
        <v>1.04060401</v>
      </c>
      <c r="AG1909" s="38">
        <v>1.0510100500999999</v>
      </c>
      <c r="AH1909" s="38">
        <v>1.0510100500999999</v>
      </c>
      <c r="AI1909" s="38">
        <v>1.0510100500999999</v>
      </c>
      <c r="AJ1909" s="38">
        <v>1.0510100500999999</v>
      </c>
      <c r="AK1909" s="38">
        <v>1.0615201506009999</v>
      </c>
      <c r="AL1909" s="38">
        <v>1.0615201506009999</v>
      </c>
      <c r="AM1909" s="38">
        <v>1.0615201506009999</v>
      </c>
      <c r="AN1909" s="38">
        <v>1.0615201506009999</v>
      </c>
      <c r="AO1909" s="38">
        <v>1.0721353521070098</v>
      </c>
      <c r="AP1909" s="38">
        <v>1.0721353521070098</v>
      </c>
      <c r="AQ1909" s="38">
        <v>1.0721353521070098</v>
      </c>
      <c r="AR1909" s="38">
        <v>1.0721353521070098</v>
      </c>
      <c r="AS1909" s="38">
        <v>1.08285670562808</v>
      </c>
      <c r="AT1909" s="38">
        <v>1.08285670562808</v>
      </c>
      <c r="AU1909" s="38">
        <v>1.08285670562808</v>
      </c>
      <c r="AV1909" s="38">
        <v>1.08285670562808</v>
      </c>
      <c r="AW1909" s="38">
        <v>1.0936852726843609</v>
      </c>
      <c r="AX1909" s="38">
        <v>1.0936852726843609</v>
      </c>
      <c r="AY1909" s="38">
        <v>1.0936852726843609</v>
      </c>
      <c r="AZ1909" s="38">
        <v>1.0936852726843609</v>
      </c>
      <c r="BA1909" s="38">
        <v>1.1046221254112045</v>
      </c>
      <c r="BB1909" s="38">
        <v>1.1046221254112045</v>
      </c>
      <c r="BC1909" s="38">
        <v>1.1046221254112045</v>
      </c>
      <c r="BD1909" s="38">
        <v>1.1046221254112045</v>
      </c>
    </row>
    <row r="1910" spans="1:59" ht="16" x14ac:dyDescent="0.2">
      <c r="B1910" s="11">
        <f t="shared" si="1295"/>
        <v>64</v>
      </c>
      <c r="C1910" s="12" t="str">
        <f t="shared" si="1295"/>
        <v>SCI HSR 1</v>
      </c>
      <c r="D1910" s="25" t="s">
        <v>25</v>
      </c>
      <c r="E1910" s="39" t="s">
        <v>30</v>
      </c>
      <c r="F1910" s="15"/>
      <c r="K1910" s="24"/>
      <c r="L1910" s="16" t="s">
        <v>246</v>
      </c>
      <c r="M1910" s="70"/>
      <c r="N1910" s="70"/>
      <c r="O1910" s="40">
        <f>O1903*$E1907/4+O1907*$E1918/4</f>
        <v>12000</v>
      </c>
      <c r="P1910" s="40">
        <f t="shared" ref="P1910:BD1910" si="1303">P1903*$E1907/4+P1907*$E1918/4</f>
        <v>12000</v>
      </c>
      <c r="Q1910" s="40">
        <f t="shared" si="1303"/>
        <v>12000</v>
      </c>
      <c r="R1910" s="40">
        <f t="shared" si="1303"/>
        <v>12000</v>
      </c>
      <c r="S1910" s="40">
        <f t="shared" si="1303"/>
        <v>12000</v>
      </c>
      <c r="T1910" s="40">
        <f t="shared" si="1303"/>
        <v>12000</v>
      </c>
      <c r="U1910" s="40">
        <f t="shared" si="1303"/>
        <v>12000</v>
      </c>
      <c r="V1910" s="40">
        <f t="shared" si="1303"/>
        <v>12000</v>
      </c>
      <c r="W1910" s="40">
        <f t="shared" si="1303"/>
        <v>12000</v>
      </c>
      <c r="X1910" s="40">
        <f t="shared" si="1303"/>
        <v>12000</v>
      </c>
      <c r="Y1910" s="40">
        <f t="shared" si="1303"/>
        <v>12000</v>
      </c>
      <c r="Z1910" s="40">
        <f t="shared" si="1303"/>
        <v>12000</v>
      </c>
      <c r="AA1910" s="40">
        <f t="shared" si="1303"/>
        <v>12000</v>
      </c>
      <c r="AB1910" s="40">
        <f t="shared" si="1303"/>
        <v>12000</v>
      </c>
      <c r="AC1910" s="40">
        <f t="shared" si="1303"/>
        <v>12000</v>
      </c>
      <c r="AD1910" s="40">
        <f t="shared" si="1303"/>
        <v>12000</v>
      </c>
      <c r="AE1910" s="40">
        <f t="shared" si="1303"/>
        <v>12000</v>
      </c>
      <c r="AF1910" s="40">
        <f t="shared" si="1303"/>
        <v>12000</v>
      </c>
      <c r="AG1910" s="40">
        <f t="shared" si="1303"/>
        <v>12000</v>
      </c>
      <c r="AH1910" s="40">
        <f t="shared" si="1303"/>
        <v>12000</v>
      </c>
      <c r="AI1910" s="40">
        <f t="shared" si="1303"/>
        <v>12000</v>
      </c>
      <c r="AJ1910" s="40">
        <f t="shared" si="1303"/>
        <v>12000</v>
      </c>
      <c r="AK1910" s="40">
        <f t="shared" si="1303"/>
        <v>12000</v>
      </c>
      <c r="AL1910" s="40">
        <f t="shared" si="1303"/>
        <v>12000</v>
      </c>
      <c r="AM1910" s="40">
        <f t="shared" si="1303"/>
        <v>12000</v>
      </c>
      <c r="AN1910" s="40">
        <f t="shared" si="1303"/>
        <v>12000</v>
      </c>
      <c r="AO1910" s="40">
        <f t="shared" si="1303"/>
        <v>12000</v>
      </c>
      <c r="AP1910" s="40">
        <f t="shared" si="1303"/>
        <v>12000</v>
      </c>
      <c r="AQ1910" s="40">
        <f t="shared" si="1303"/>
        <v>12000</v>
      </c>
      <c r="AR1910" s="40">
        <f t="shared" si="1303"/>
        <v>12000</v>
      </c>
      <c r="AS1910" s="40">
        <f t="shared" si="1303"/>
        <v>12000</v>
      </c>
      <c r="AT1910" s="40">
        <f t="shared" si="1303"/>
        <v>12000</v>
      </c>
      <c r="AU1910" s="40">
        <f t="shared" si="1303"/>
        <v>12000</v>
      </c>
      <c r="AV1910" s="40">
        <f t="shared" si="1303"/>
        <v>12000</v>
      </c>
      <c r="AW1910" s="40">
        <f t="shared" si="1303"/>
        <v>12000</v>
      </c>
      <c r="AX1910" s="40">
        <f t="shared" si="1303"/>
        <v>12000</v>
      </c>
      <c r="AY1910" s="40">
        <f t="shared" si="1303"/>
        <v>12000</v>
      </c>
      <c r="AZ1910" s="40">
        <f t="shared" si="1303"/>
        <v>12000</v>
      </c>
      <c r="BA1910" s="40">
        <f t="shared" si="1303"/>
        <v>12000</v>
      </c>
      <c r="BB1910" s="40">
        <f t="shared" si="1303"/>
        <v>12000</v>
      </c>
      <c r="BC1910" s="40">
        <f t="shared" si="1303"/>
        <v>12000</v>
      </c>
      <c r="BD1910" s="40">
        <f t="shared" si="1303"/>
        <v>12000</v>
      </c>
    </row>
    <row r="1911" spans="1:59" ht="16" x14ac:dyDescent="0.2">
      <c r="B1911" s="11">
        <f t="shared" si="1295"/>
        <v>64</v>
      </c>
      <c r="C1911" s="12" t="str">
        <f t="shared" si="1295"/>
        <v>SCI HSR 1</v>
      </c>
      <c r="D1911" s="25" t="s">
        <v>247</v>
      </c>
      <c r="E1911" s="39" t="s">
        <v>248</v>
      </c>
      <c r="F1911" s="15"/>
      <c r="G1911" s="25" t="s">
        <v>249</v>
      </c>
      <c r="H1911" s="26">
        <v>44561</v>
      </c>
      <c r="I1911" s="25" t="s">
        <v>239</v>
      </c>
      <c r="J1911" s="26">
        <v>44561</v>
      </c>
      <c r="K1911" s="24"/>
      <c r="L1911" s="20" t="s">
        <v>250</v>
      </c>
      <c r="M1911" s="72"/>
      <c r="N1911" s="72"/>
      <c r="O1911" s="41">
        <f>IF($E1917&gt;=O$3,IF(O$3&lt;=($E1906+365),O1910,IFERROR(O1903*$E1908/4*O1909+
$E1918*O1907/4*IFERROR(O1909/$E1919,0),0)),IF(O$3&lt;=($E1917+365),O1903*$E1908/4*O1909+$E1918*O1907/4*IFERROR(O1909/$E1919,0),IFERROR($E1918*O1907/4*IFERROR(O1909/$E1919,0),0)))</f>
        <v>12000</v>
      </c>
      <c r="P1911" s="41">
        <f t="shared" ref="P1911:BD1911" si="1304">IF($E1917&gt;=P$3,IF(P$3&lt;=($E1906+365),P1910,IFERROR(P1903*$E1908/4*P1909+
$E1918*P1907/4*IFERROR(P1909/$E1919,0),0)),IF(P$3&lt;=($E1917+365),P1903*$E1908/4*P1909+$E1918*P1907/4*IFERROR(P1909/$E1919,0),IFERROR($E1918*P1907/4*IFERROR(P1909/$E1919,0),0)))</f>
        <v>12000</v>
      </c>
      <c r="Q1911" s="41">
        <f t="shared" si="1304"/>
        <v>12120</v>
      </c>
      <c r="R1911" s="41">
        <f t="shared" si="1304"/>
        <v>12120</v>
      </c>
      <c r="S1911" s="41">
        <f t="shared" si="1304"/>
        <v>12120</v>
      </c>
      <c r="T1911" s="41">
        <f t="shared" si="1304"/>
        <v>12120</v>
      </c>
      <c r="U1911" s="41">
        <f t="shared" si="1304"/>
        <v>12241.2</v>
      </c>
      <c r="V1911" s="41">
        <f t="shared" si="1304"/>
        <v>12241.2</v>
      </c>
      <c r="W1911" s="41">
        <f t="shared" si="1304"/>
        <v>12241.2</v>
      </c>
      <c r="X1911" s="41">
        <f t="shared" si="1304"/>
        <v>12241.2</v>
      </c>
      <c r="Y1911" s="41">
        <f t="shared" si="1304"/>
        <v>12363.611999999999</v>
      </c>
      <c r="Z1911" s="41">
        <f t="shared" si="1304"/>
        <v>12363.611999999999</v>
      </c>
      <c r="AA1911" s="41">
        <f t="shared" si="1304"/>
        <v>12363.611999999999</v>
      </c>
      <c r="AB1911" s="41">
        <f t="shared" si="1304"/>
        <v>12363.611999999999</v>
      </c>
      <c r="AC1911" s="41">
        <f t="shared" si="1304"/>
        <v>12487.24812</v>
      </c>
      <c r="AD1911" s="41">
        <f t="shared" si="1304"/>
        <v>12487.24812</v>
      </c>
      <c r="AE1911" s="41">
        <f t="shared" si="1304"/>
        <v>12487.24812</v>
      </c>
      <c r="AF1911" s="41">
        <f t="shared" si="1304"/>
        <v>12487.24812</v>
      </c>
      <c r="AG1911" s="41">
        <f t="shared" si="1304"/>
        <v>12612.120601199998</v>
      </c>
      <c r="AH1911" s="41">
        <f t="shared" si="1304"/>
        <v>12612.120601199998</v>
      </c>
      <c r="AI1911" s="41">
        <f t="shared" si="1304"/>
        <v>12612.120601199998</v>
      </c>
      <c r="AJ1911" s="41">
        <f t="shared" si="1304"/>
        <v>12612.120601199998</v>
      </c>
      <c r="AK1911" s="41">
        <f t="shared" si="1304"/>
        <v>12738.241807211998</v>
      </c>
      <c r="AL1911" s="41">
        <f t="shared" si="1304"/>
        <v>12738.241807211998</v>
      </c>
      <c r="AM1911" s="41">
        <f t="shared" si="1304"/>
        <v>12738.241807211998</v>
      </c>
      <c r="AN1911" s="41">
        <f t="shared" si="1304"/>
        <v>12738.241807211998</v>
      </c>
      <c r="AO1911" s="41">
        <f t="shared" si="1304"/>
        <v>12865.624225284118</v>
      </c>
      <c r="AP1911" s="41">
        <f t="shared" si="1304"/>
        <v>12865.624225284118</v>
      </c>
      <c r="AQ1911" s="41">
        <f t="shared" si="1304"/>
        <v>12865.624225284118</v>
      </c>
      <c r="AR1911" s="41">
        <f t="shared" si="1304"/>
        <v>12865.624225284118</v>
      </c>
      <c r="AS1911" s="41">
        <f t="shared" si="1304"/>
        <v>12994.280467536961</v>
      </c>
      <c r="AT1911" s="41">
        <f t="shared" si="1304"/>
        <v>12994.280467536961</v>
      </c>
      <c r="AU1911" s="41">
        <f t="shared" si="1304"/>
        <v>12994.280467536961</v>
      </c>
      <c r="AV1911" s="41">
        <f t="shared" si="1304"/>
        <v>12994.280467536961</v>
      </c>
      <c r="AW1911" s="41">
        <f t="shared" si="1304"/>
        <v>13124.22327221233</v>
      </c>
      <c r="AX1911" s="41">
        <f t="shared" si="1304"/>
        <v>13124.22327221233</v>
      </c>
      <c r="AY1911" s="41">
        <f t="shared" si="1304"/>
        <v>13124.22327221233</v>
      </c>
      <c r="AZ1911" s="41">
        <f t="shared" si="1304"/>
        <v>13124.22327221233</v>
      </c>
      <c r="BA1911" s="41">
        <f t="shared" si="1304"/>
        <v>13255.465504934455</v>
      </c>
      <c r="BB1911" s="41">
        <f t="shared" si="1304"/>
        <v>13255.465504934455</v>
      </c>
      <c r="BC1911" s="41">
        <f t="shared" si="1304"/>
        <v>13255.465504934455</v>
      </c>
      <c r="BD1911" s="41">
        <f t="shared" si="1304"/>
        <v>13255.465504934455</v>
      </c>
    </row>
    <row r="1912" spans="1:59" ht="16" x14ac:dyDescent="0.2">
      <c r="B1912" s="11">
        <f t="shared" si="1295"/>
        <v>64</v>
      </c>
      <c r="C1912" s="12" t="str">
        <f t="shared" si="1295"/>
        <v>SCI HSR 1</v>
      </c>
      <c r="D1912" s="25" t="s">
        <v>8</v>
      </c>
      <c r="E1912" s="42">
        <v>0</v>
      </c>
      <c r="F1912" s="15"/>
      <c r="I1912" s="15"/>
      <c r="J1912" s="24"/>
      <c r="K1912" s="24"/>
      <c r="L1912" s="20" t="s">
        <v>251</v>
      </c>
      <c r="M1912" s="72"/>
      <c r="N1912" s="72"/>
      <c r="O1912" s="41">
        <f>-$E1908/4*O1902
+(O1902&gt;0)*($J1907&gt;=O$2)*($J1907&lt;=O$3)*(($J1907-O$2+1)/O$4*$H1907/4)
+(O1902&gt;0)*($J1907&gt;O$3)*($I1907&lt;=O$3)*($I1907&gt;=O$2)*((O$3-$I1907+1)/O$4*$H1907/4)
+(O1902&gt;0)*($J1907&gt;O$3)*($I1907&lt;O$2)*$H1907/4
+(O1902&gt;0)*($J1908&gt;=O$2)*($J1908&lt;=O$3)*(($J1908-O$2+1)/O$4*$H1908/4)
+(O1902&gt;0)*($J1908&gt;O$3)*($I1908&lt;=O$3)*($I1908&gt;=O$2)*((O$3-$I1908+1)/O$4*$H1908/4)
+(O1902&gt;0)*($J1908&gt;O$3)*($I1908&lt;O$2)*$H1908/4
+(O1902&gt;0)*($J1909&gt;=O$2)*($J1909&lt;=O$3)*(($J1909-O$2+1)/O$4*$H1909/4)
+(O1902&gt;0)*($J1909&gt;O$3)*($I1909&lt;=O$3)*($I1909&gt;=O$2)*((O$3-$I1909+1)/O$4*$H1909/4)
+(O1902&gt;0)*($J1909&gt;O$3)*($I1909&lt;O$2)*$H1909/4
-$E1918/4*O1906
+(O1906&gt;0)*($J1918&gt;=O$2)*($J1918&lt;=O$3)*(($J1918-O$2+1)/O$4*$H1918/4)
+(O1906&gt;0)*($J1918&gt;O$3)*($I1918&lt;=O$3)*($I1918&gt;=O$2)*((O$3-$I1918+1)/O$4*$H1918/4)
+(O1906&gt;0)*($J1918&gt;O$3)*($I1918&lt;O$2)*$H1918/4
+(O1906&gt;0)*($J1919&gt;=O$2)*($J1919&lt;=O$3)*(($J1919-O$2+1)/O$4*$H1919/4)
+(O1906&gt;0)*($J1919&gt;O$3)*($I1919&lt;=O$3)*($I1919&gt;=O$2)*((O$3-$I1919+1)/O$4*$H1919/4)
+(O1906&gt;0)*($J1919&gt;O$3)*($I1919&lt;O$2)*$H1919/4
+(O1906&gt;0)*($J1920&gt;=O$2)*($J1920&lt;=O$3)*(($J1920-O$2+1)/O$4*$H1920/4)
+(O1906&gt;0)*($J1920&gt;O$3)*($I1920&lt;=O$3)*($I1920&gt;=O$2)*((O$3-$I1920+1)/O$4*$H1920/4)
+(O1906&gt;0)*($J1920&gt;O$3)*($I1920&lt;O$2)*$H1920/4</f>
        <v>-2000</v>
      </c>
      <c r="P1912" s="41">
        <f t="shared" ref="P1912:BD1912" si="1305">-$E1908/4*P1902
+(P1902&gt;0)*($J1907&gt;=P$2)*($J1907&lt;=P$3)*(($J1907-P$2+1)/P$4*$H1907/4)
+(P1902&gt;0)*($J1907&gt;P$3)*($I1907&lt;=P$3)*($I1907&gt;=P$2)*((P$3-$I1907+1)/P$4*$H1907/4)
+(P1902&gt;0)*($J1907&gt;P$3)*($I1907&lt;P$2)*$H1907/4
+(P1902&gt;0)*($J1908&gt;=P$2)*($J1908&lt;=P$3)*(($J1908-P$2+1)/P$4*$H1908/4)
+(P1902&gt;0)*($J1908&gt;P$3)*($I1908&lt;=P$3)*($I1908&gt;=P$2)*((P$3-$I1908+1)/P$4*$H1908/4)
+(P1902&gt;0)*($J1908&gt;P$3)*($I1908&lt;P$2)*$H1908/4
+(P1902&gt;0)*($J1909&gt;=P$2)*($J1909&lt;=P$3)*(($J1909-P$2+1)/P$4*$H1909/4)
+(P1902&gt;0)*($J1909&gt;P$3)*($I1909&lt;=P$3)*($I1909&gt;=P$2)*((P$3-$I1909+1)/P$4*$H1909/4)
+(P1902&gt;0)*($J1909&gt;P$3)*($I1909&lt;P$2)*$H1909/4
-$E1918/4*P1906
+(P1906&gt;0)*($J1918&gt;=P$2)*($J1918&lt;=P$3)*(($J1918-P$2+1)/P$4*$H1918/4)
+(P1906&gt;0)*($J1918&gt;P$3)*($I1918&lt;=P$3)*($I1918&gt;=P$2)*((P$3-$I1918+1)/P$4*$H1918/4)
+(P1906&gt;0)*($J1918&gt;P$3)*($I1918&lt;P$2)*$H1918/4
+(P1906&gt;0)*($J1919&gt;=P$2)*($J1919&lt;=P$3)*(($J1919-P$2+1)/P$4*$H1919/4)
+(P1906&gt;0)*($J1919&gt;P$3)*($I1919&lt;=P$3)*($I1919&gt;=P$2)*((P$3-$I1919+1)/P$4*$H1919/4)
+(P1906&gt;0)*($J1919&gt;P$3)*($I1919&lt;P$2)*$H1919/4
+(P1906&gt;0)*($J1920&gt;=P$2)*($J1920&lt;=P$3)*(($J1920-P$2+1)/P$4*$H1920/4)
+(P1906&gt;0)*($J1920&gt;P$3)*($I1920&lt;=P$3)*($I1920&gt;=P$2)*((P$3-$I1920+1)/P$4*$H1920/4)
+(P1906&gt;0)*($J1920&gt;P$3)*($I1920&lt;P$2)*$H1920/4</f>
        <v>-1989.1304347826097</v>
      </c>
      <c r="Q1912" s="41">
        <f t="shared" si="1305"/>
        <v>-1000</v>
      </c>
      <c r="R1912" s="41">
        <f t="shared" si="1305"/>
        <v>-1000</v>
      </c>
      <c r="S1912" s="41">
        <f t="shared" si="1305"/>
        <v>-1000</v>
      </c>
      <c r="T1912" s="41">
        <f t="shared" si="1305"/>
        <v>-989.13043478260806</v>
      </c>
      <c r="U1912" s="41">
        <f t="shared" si="1305"/>
        <v>0</v>
      </c>
      <c r="V1912" s="41">
        <f t="shared" si="1305"/>
        <v>0</v>
      </c>
      <c r="W1912" s="41">
        <f t="shared" si="1305"/>
        <v>0</v>
      </c>
      <c r="X1912" s="41">
        <f t="shared" si="1305"/>
        <v>0</v>
      </c>
      <c r="Y1912" s="41">
        <f t="shared" si="1305"/>
        <v>0</v>
      </c>
      <c r="Z1912" s="41">
        <f t="shared" si="1305"/>
        <v>0</v>
      </c>
      <c r="AA1912" s="41">
        <f t="shared" si="1305"/>
        <v>0</v>
      </c>
      <c r="AB1912" s="41">
        <f t="shared" si="1305"/>
        <v>0</v>
      </c>
      <c r="AC1912" s="41">
        <f t="shared" si="1305"/>
        <v>0</v>
      </c>
      <c r="AD1912" s="41">
        <f t="shared" si="1305"/>
        <v>0</v>
      </c>
      <c r="AE1912" s="41">
        <f t="shared" si="1305"/>
        <v>0</v>
      </c>
      <c r="AF1912" s="41">
        <f t="shared" si="1305"/>
        <v>0</v>
      </c>
      <c r="AG1912" s="41">
        <f t="shared" si="1305"/>
        <v>0</v>
      </c>
      <c r="AH1912" s="41">
        <f t="shared" si="1305"/>
        <v>0</v>
      </c>
      <c r="AI1912" s="41">
        <f t="shared" si="1305"/>
        <v>0</v>
      </c>
      <c r="AJ1912" s="41">
        <f t="shared" si="1305"/>
        <v>0</v>
      </c>
      <c r="AK1912" s="41">
        <f t="shared" si="1305"/>
        <v>0</v>
      </c>
      <c r="AL1912" s="41">
        <f t="shared" si="1305"/>
        <v>0</v>
      </c>
      <c r="AM1912" s="41">
        <f t="shared" si="1305"/>
        <v>0</v>
      </c>
      <c r="AN1912" s="41">
        <f t="shared" si="1305"/>
        <v>0</v>
      </c>
      <c r="AO1912" s="41">
        <f t="shared" si="1305"/>
        <v>0</v>
      </c>
      <c r="AP1912" s="41">
        <f t="shared" si="1305"/>
        <v>0</v>
      </c>
      <c r="AQ1912" s="41">
        <f t="shared" si="1305"/>
        <v>0</v>
      </c>
      <c r="AR1912" s="41">
        <f t="shared" si="1305"/>
        <v>0</v>
      </c>
      <c r="AS1912" s="41">
        <f t="shared" si="1305"/>
        <v>0</v>
      </c>
      <c r="AT1912" s="41">
        <f t="shared" si="1305"/>
        <v>0</v>
      </c>
      <c r="AU1912" s="41">
        <f t="shared" si="1305"/>
        <v>0</v>
      </c>
      <c r="AV1912" s="41">
        <f t="shared" si="1305"/>
        <v>0</v>
      </c>
      <c r="AW1912" s="41">
        <f t="shared" si="1305"/>
        <v>0</v>
      </c>
      <c r="AX1912" s="41">
        <f t="shared" si="1305"/>
        <v>0</v>
      </c>
      <c r="AY1912" s="41">
        <f t="shared" si="1305"/>
        <v>0</v>
      </c>
      <c r="AZ1912" s="41">
        <f t="shared" si="1305"/>
        <v>0</v>
      </c>
      <c r="BA1912" s="41">
        <f t="shared" si="1305"/>
        <v>0</v>
      </c>
      <c r="BB1912" s="41">
        <f t="shared" si="1305"/>
        <v>0</v>
      </c>
      <c r="BC1912" s="41">
        <f t="shared" si="1305"/>
        <v>0</v>
      </c>
      <c r="BD1912" s="41">
        <f t="shared" si="1305"/>
        <v>0</v>
      </c>
    </row>
    <row r="1913" spans="1:59" ht="16" x14ac:dyDescent="0.2">
      <c r="B1913" s="11">
        <f t="shared" si="1295"/>
        <v>64</v>
      </c>
      <c r="C1913" s="12" t="str">
        <f t="shared" si="1295"/>
        <v>SCI HSR 1</v>
      </c>
      <c r="D1913" s="43" t="s">
        <v>252</v>
      </c>
      <c r="E1913" s="42" t="s">
        <v>289</v>
      </c>
      <c r="F1913" s="44"/>
      <c r="G1913" s="43" t="s">
        <v>253</v>
      </c>
      <c r="H1913" s="39" t="s">
        <v>280</v>
      </c>
      <c r="I1913" s="43" t="s">
        <v>254</v>
      </c>
      <c r="J1913" s="32">
        <v>0</v>
      </c>
      <c r="K1913" s="24"/>
      <c r="L1913" s="20" t="s">
        <v>255</v>
      </c>
      <c r="M1913" s="72"/>
      <c r="N1913" s="72"/>
      <c r="O1913" s="41">
        <v>0</v>
      </c>
      <c r="P1913" s="41">
        <v>0</v>
      </c>
      <c r="Q1913" s="41">
        <v>0</v>
      </c>
      <c r="R1913" s="41">
        <v>0</v>
      </c>
      <c r="S1913" s="41">
        <v>0</v>
      </c>
      <c r="T1913" s="41">
        <v>0</v>
      </c>
      <c r="U1913" s="41">
        <v>0</v>
      </c>
      <c r="V1913" s="41">
        <v>0</v>
      </c>
      <c r="W1913" s="41">
        <v>0</v>
      </c>
      <c r="X1913" s="41">
        <v>0</v>
      </c>
      <c r="Y1913" s="41">
        <v>0</v>
      </c>
      <c r="Z1913" s="41">
        <v>0</v>
      </c>
      <c r="AA1913" s="41">
        <v>0</v>
      </c>
      <c r="AB1913" s="41">
        <v>0</v>
      </c>
      <c r="AC1913" s="41">
        <v>0</v>
      </c>
      <c r="AD1913" s="41">
        <v>0</v>
      </c>
      <c r="AE1913" s="41">
        <v>0</v>
      </c>
      <c r="AF1913" s="41">
        <v>0</v>
      </c>
      <c r="AG1913" s="41">
        <v>0</v>
      </c>
      <c r="AH1913" s="41">
        <v>0</v>
      </c>
      <c r="AI1913" s="41">
        <v>0</v>
      </c>
      <c r="AJ1913" s="41">
        <v>0</v>
      </c>
      <c r="AK1913" s="41">
        <v>0</v>
      </c>
      <c r="AL1913" s="41">
        <v>0</v>
      </c>
      <c r="AM1913" s="41">
        <v>0</v>
      </c>
      <c r="AN1913" s="41">
        <v>0</v>
      </c>
      <c r="AO1913" s="41">
        <v>0</v>
      </c>
      <c r="AP1913" s="41">
        <v>0</v>
      </c>
      <c r="AQ1913" s="41">
        <v>0</v>
      </c>
      <c r="AR1913" s="41">
        <v>0</v>
      </c>
      <c r="AS1913" s="41">
        <v>0</v>
      </c>
      <c r="AT1913" s="41">
        <v>0</v>
      </c>
      <c r="AU1913" s="41">
        <v>0</v>
      </c>
      <c r="AV1913" s="41">
        <v>0</v>
      </c>
      <c r="AW1913" s="41">
        <v>0</v>
      </c>
      <c r="AX1913" s="41">
        <v>0</v>
      </c>
      <c r="AY1913" s="41">
        <v>0</v>
      </c>
      <c r="AZ1913" s="41">
        <v>0</v>
      </c>
      <c r="BA1913" s="41">
        <v>0</v>
      </c>
      <c r="BB1913" s="41">
        <v>0</v>
      </c>
      <c r="BC1913" s="41">
        <v>0</v>
      </c>
      <c r="BD1913" s="41">
        <v>0</v>
      </c>
    </row>
    <row r="1914" spans="1:59" ht="16" x14ac:dyDescent="0.2">
      <c r="B1914" s="11">
        <f t="shared" si="1295"/>
        <v>64</v>
      </c>
      <c r="C1914" s="12" t="str">
        <f t="shared" si="1295"/>
        <v>SCI HSR 1</v>
      </c>
      <c r="D1914" s="43" t="s">
        <v>256</v>
      </c>
      <c r="E1914" s="32">
        <v>44561</v>
      </c>
      <c r="G1914" s="43" t="s">
        <v>257</v>
      </c>
      <c r="H1914" s="42">
        <v>0</v>
      </c>
      <c r="I1914" s="43" t="s">
        <v>258</v>
      </c>
      <c r="J1914" s="29">
        <v>48000</v>
      </c>
      <c r="K1914" s="23"/>
      <c r="L1914" s="33" t="s">
        <v>259</v>
      </c>
      <c r="M1914" s="73"/>
      <c r="N1914" s="73"/>
      <c r="O1914" s="45">
        <f>-(O1911+O1912)*IFERROR((O1901+O1905)/(O1903+O1907),0)</f>
        <v>0</v>
      </c>
      <c r="P1914" s="45">
        <f t="shared" ref="P1914:BD1914" si="1306">-(P1911+P1912)*IFERROR((P1901+P1905)/(P1903+P1907),0)</f>
        <v>0</v>
      </c>
      <c r="Q1914" s="45">
        <f t="shared" si="1306"/>
        <v>0</v>
      </c>
      <c r="R1914" s="45">
        <f t="shared" si="1306"/>
        <v>0</v>
      </c>
      <c r="S1914" s="45">
        <f t="shared" si="1306"/>
        <v>0</v>
      </c>
      <c r="T1914" s="45">
        <f t="shared" si="1306"/>
        <v>0</v>
      </c>
      <c r="U1914" s="45">
        <f t="shared" si="1306"/>
        <v>0</v>
      </c>
      <c r="V1914" s="45">
        <f t="shared" si="1306"/>
        <v>0</v>
      </c>
      <c r="W1914" s="45">
        <f t="shared" si="1306"/>
        <v>0</v>
      </c>
      <c r="X1914" s="45">
        <f t="shared" si="1306"/>
        <v>0</v>
      </c>
      <c r="Y1914" s="45">
        <f t="shared" si="1306"/>
        <v>0</v>
      </c>
      <c r="Z1914" s="45">
        <f t="shared" si="1306"/>
        <v>0</v>
      </c>
      <c r="AA1914" s="45">
        <f t="shared" si="1306"/>
        <v>0</v>
      </c>
      <c r="AB1914" s="45">
        <f t="shared" si="1306"/>
        <v>0</v>
      </c>
      <c r="AC1914" s="45">
        <f t="shared" si="1306"/>
        <v>0</v>
      </c>
      <c r="AD1914" s="45">
        <f t="shared" si="1306"/>
        <v>0</v>
      </c>
      <c r="AE1914" s="45">
        <f t="shared" si="1306"/>
        <v>0</v>
      </c>
      <c r="AF1914" s="45">
        <f t="shared" si="1306"/>
        <v>0</v>
      </c>
      <c r="AG1914" s="45">
        <f t="shared" si="1306"/>
        <v>0</v>
      </c>
      <c r="AH1914" s="45">
        <f t="shared" si="1306"/>
        <v>0</v>
      </c>
      <c r="AI1914" s="45">
        <f t="shared" si="1306"/>
        <v>0</v>
      </c>
      <c r="AJ1914" s="45">
        <f t="shared" si="1306"/>
        <v>0</v>
      </c>
      <c r="AK1914" s="45">
        <f t="shared" si="1306"/>
        <v>0</v>
      </c>
      <c r="AL1914" s="45">
        <f t="shared" si="1306"/>
        <v>0</v>
      </c>
      <c r="AM1914" s="45">
        <f t="shared" si="1306"/>
        <v>0</v>
      </c>
      <c r="AN1914" s="45">
        <f t="shared" si="1306"/>
        <v>0</v>
      </c>
      <c r="AO1914" s="45">
        <f t="shared" si="1306"/>
        <v>0</v>
      </c>
      <c r="AP1914" s="45">
        <f t="shared" si="1306"/>
        <v>0</v>
      </c>
      <c r="AQ1914" s="45">
        <f t="shared" si="1306"/>
        <v>0</v>
      </c>
      <c r="AR1914" s="45">
        <f t="shared" si="1306"/>
        <v>0</v>
      </c>
      <c r="AS1914" s="45">
        <f t="shared" si="1306"/>
        <v>0</v>
      </c>
      <c r="AT1914" s="45">
        <f t="shared" si="1306"/>
        <v>0</v>
      </c>
      <c r="AU1914" s="45">
        <f t="shared" si="1306"/>
        <v>0</v>
      </c>
      <c r="AV1914" s="45">
        <f t="shared" si="1306"/>
        <v>0</v>
      </c>
      <c r="AW1914" s="45">
        <f t="shared" si="1306"/>
        <v>0</v>
      </c>
      <c r="AX1914" s="45">
        <f t="shared" si="1306"/>
        <v>0</v>
      </c>
      <c r="AY1914" s="45">
        <f t="shared" si="1306"/>
        <v>0</v>
      </c>
      <c r="AZ1914" s="45">
        <f t="shared" si="1306"/>
        <v>0</v>
      </c>
      <c r="BA1914" s="45">
        <f t="shared" si="1306"/>
        <v>0</v>
      </c>
      <c r="BB1914" s="45">
        <f t="shared" si="1306"/>
        <v>0</v>
      </c>
      <c r="BC1914" s="45">
        <f t="shared" si="1306"/>
        <v>0</v>
      </c>
      <c r="BD1914" s="45">
        <f t="shared" si="1306"/>
        <v>0</v>
      </c>
    </row>
    <row r="1915" spans="1:59" ht="16" x14ac:dyDescent="0.2">
      <c r="B1915" s="11">
        <f t="shared" si="1295"/>
        <v>64</v>
      </c>
      <c r="C1915" s="12" t="str">
        <f t="shared" si="1295"/>
        <v>SCI HSR 1</v>
      </c>
      <c r="K1915" s="24"/>
      <c r="O1915" s="15"/>
      <c r="P1915" s="15"/>
      <c r="Q1915" s="15"/>
      <c r="R1915" s="15"/>
      <c r="S1915" s="15"/>
      <c r="T1915" s="15"/>
      <c r="U1915" s="15"/>
      <c r="V1915" s="15"/>
      <c r="W1915" s="15"/>
      <c r="X1915" s="15"/>
      <c r="Y1915" s="15"/>
      <c r="Z1915" s="15"/>
      <c r="AA1915" s="15"/>
      <c r="AB1915" s="15"/>
      <c r="AC1915" s="15"/>
      <c r="AD1915" s="15"/>
      <c r="AE1915" s="15"/>
      <c r="AF1915" s="15"/>
      <c r="AG1915" s="15"/>
      <c r="AH1915" s="15"/>
      <c r="AI1915" s="15"/>
      <c r="AJ1915" s="15"/>
      <c r="AK1915" s="15"/>
      <c r="AL1915" s="15"/>
      <c r="AM1915" s="15"/>
      <c r="AN1915" s="15"/>
      <c r="AO1915" s="15"/>
      <c r="AP1915" s="15"/>
      <c r="AQ1915" s="15"/>
      <c r="AR1915" s="15"/>
      <c r="AS1915" s="15"/>
      <c r="AT1915" s="15"/>
      <c r="AU1915" s="15"/>
      <c r="AV1915" s="15"/>
      <c r="AW1915" s="15"/>
      <c r="AX1915" s="15"/>
      <c r="AY1915" s="15"/>
      <c r="AZ1915" s="15"/>
      <c r="BA1915" s="15"/>
      <c r="BB1915" s="15"/>
      <c r="BC1915" s="15"/>
      <c r="BD1915" s="15"/>
    </row>
    <row r="1916" spans="1:59" ht="16" x14ac:dyDescent="0.2">
      <c r="B1916" s="11">
        <f t="shared" si="1295"/>
        <v>64</v>
      </c>
      <c r="C1916" s="12" t="str">
        <f t="shared" si="1295"/>
        <v>SCI HSR 1</v>
      </c>
      <c r="G1916" s="46" t="s">
        <v>229</v>
      </c>
      <c r="H1916" s="104" t="s">
        <v>99</v>
      </c>
      <c r="I1916" s="105"/>
      <c r="J1916" s="106"/>
      <c r="K1916" s="23"/>
      <c r="L1916" s="47" t="s">
        <v>4</v>
      </c>
      <c r="M1916" s="81"/>
      <c r="N1916" s="81"/>
      <c r="O1916" s="48">
        <f>SUM(O1911:O1914)</f>
        <v>10000</v>
      </c>
      <c r="P1916" s="48">
        <f t="shared" ref="P1916:BD1916" si="1307">SUM(P1911:P1914)</f>
        <v>10010.86956521739</v>
      </c>
      <c r="Q1916" s="48">
        <f t="shared" si="1307"/>
        <v>11120</v>
      </c>
      <c r="R1916" s="48">
        <f t="shared" si="1307"/>
        <v>11120</v>
      </c>
      <c r="S1916" s="48">
        <f t="shared" si="1307"/>
        <v>11120</v>
      </c>
      <c r="T1916" s="48">
        <f t="shared" si="1307"/>
        <v>11130.869565217392</v>
      </c>
      <c r="U1916" s="48">
        <f t="shared" si="1307"/>
        <v>12241.2</v>
      </c>
      <c r="V1916" s="48">
        <f t="shared" si="1307"/>
        <v>12241.2</v>
      </c>
      <c r="W1916" s="48">
        <f t="shared" si="1307"/>
        <v>12241.2</v>
      </c>
      <c r="X1916" s="48">
        <f t="shared" si="1307"/>
        <v>12241.2</v>
      </c>
      <c r="Y1916" s="48">
        <f t="shared" si="1307"/>
        <v>12363.611999999999</v>
      </c>
      <c r="Z1916" s="48">
        <f t="shared" si="1307"/>
        <v>12363.611999999999</v>
      </c>
      <c r="AA1916" s="48">
        <f t="shared" si="1307"/>
        <v>12363.611999999999</v>
      </c>
      <c r="AB1916" s="48">
        <f t="shared" si="1307"/>
        <v>12363.611999999999</v>
      </c>
      <c r="AC1916" s="48">
        <f t="shared" si="1307"/>
        <v>12487.24812</v>
      </c>
      <c r="AD1916" s="48">
        <f t="shared" si="1307"/>
        <v>12487.24812</v>
      </c>
      <c r="AE1916" s="48">
        <f t="shared" si="1307"/>
        <v>12487.24812</v>
      </c>
      <c r="AF1916" s="48">
        <f t="shared" si="1307"/>
        <v>12487.24812</v>
      </c>
      <c r="AG1916" s="48">
        <f t="shared" si="1307"/>
        <v>12612.120601199998</v>
      </c>
      <c r="AH1916" s="48">
        <f t="shared" si="1307"/>
        <v>12612.120601199998</v>
      </c>
      <c r="AI1916" s="48">
        <f t="shared" si="1307"/>
        <v>12612.120601199998</v>
      </c>
      <c r="AJ1916" s="48">
        <f t="shared" si="1307"/>
        <v>12612.120601199998</v>
      </c>
      <c r="AK1916" s="48">
        <f t="shared" si="1307"/>
        <v>12738.241807211998</v>
      </c>
      <c r="AL1916" s="48">
        <f t="shared" si="1307"/>
        <v>12738.241807211998</v>
      </c>
      <c r="AM1916" s="48">
        <f t="shared" si="1307"/>
        <v>12738.241807211998</v>
      </c>
      <c r="AN1916" s="48">
        <f t="shared" si="1307"/>
        <v>12738.241807211998</v>
      </c>
      <c r="AO1916" s="48">
        <f t="shared" si="1307"/>
        <v>12865.624225284118</v>
      </c>
      <c r="AP1916" s="48">
        <f t="shared" si="1307"/>
        <v>12865.624225284118</v>
      </c>
      <c r="AQ1916" s="48">
        <f t="shared" si="1307"/>
        <v>12865.624225284118</v>
      </c>
      <c r="AR1916" s="48">
        <f t="shared" si="1307"/>
        <v>12865.624225284118</v>
      </c>
      <c r="AS1916" s="48">
        <f t="shared" si="1307"/>
        <v>12994.280467536961</v>
      </c>
      <c r="AT1916" s="48">
        <f t="shared" si="1307"/>
        <v>12994.280467536961</v>
      </c>
      <c r="AU1916" s="48">
        <f t="shared" si="1307"/>
        <v>12994.280467536961</v>
      </c>
      <c r="AV1916" s="48">
        <f t="shared" si="1307"/>
        <v>12994.280467536961</v>
      </c>
      <c r="AW1916" s="48">
        <f t="shared" si="1307"/>
        <v>13124.22327221233</v>
      </c>
      <c r="AX1916" s="48">
        <f t="shared" si="1307"/>
        <v>13124.22327221233</v>
      </c>
      <c r="AY1916" s="48">
        <f t="shared" si="1307"/>
        <v>13124.22327221233</v>
      </c>
      <c r="AZ1916" s="48">
        <f t="shared" si="1307"/>
        <v>13124.22327221233</v>
      </c>
      <c r="BA1916" s="48">
        <f t="shared" si="1307"/>
        <v>13255.465504934455</v>
      </c>
      <c r="BB1916" s="48">
        <f t="shared" si="1307"/>
        <v>13255.465504934455</v>
      </c>
      <c r="BC1916" s="48">
        <f t="shared" si="1307"/>
        <v>13255.465504934455</v>
      </c>
      <c r="BD1916" s="48">
        <f t="shared" si="1307"/>
        <v>13255.465504934455</v>
      </c>
    </row>
    <row r="1917" spans="1:59" ht="16" x14ac:dyDescent="0.2">
      <c r="B1917" s="11">
        <f t="shared" ref="B1917:C1922" si="1308">B1916</f>
        <v>64</v>
      </c>
      <c r="C1917" s="12" t="str">
        <f t="shared" si="1308"/>
        <v>SCI HSR 1</v>
      </c>
      <c r="D1917" s="46" t="s">
        <v>260</v>
      </c>
      <c r="E1917" s="32">
        <v>44561</v>
      </c>
      <c r="F1917" s="15"/>
      <c r="G1917" s="46" t="s">
        <v>261</v>
      </c>
      <c r="H1917" s="46" t="s">
        <v>237</v>
      </c>
      <c r="I1917" s="46" t="s">
        <v>238</v>
      </c>
      <c r="J1917" s="46" t="s">
        <v>239</v>
      </c>
      <c r="K1917" s="23"/>
      <c r="O1917" s="15"/>
      <c r="P1917" s="15"/>
      <c r="Q1917" s="15"/>
      <c r="R1917" s="15"/>
      <c r="S1917" s="15"/>
      <c r="T1917" s="15"/>
      <c r="U1917" s="15"/>
      <c r="V1917" s="15"/>
      <c r="W1917" s="15"/>
      <c r="X1917" s="15"/>
      <c r="Y1917" s="15"/>
      <c r="Z1917" s="15"/>
      <c r="AA1917" s="15"/>
      <c r="AB1917" s="15"/>
      <c r="AC1917" s="15"/>
      <c r="AD1917" s="15"/>
      <c r="AE1917" s="15"/>
      <c r="AF1917" s="15"/>
      <c r="AG1917" s="15"/>
      <c r="AH1917" s="15"/>
      <c r="AI1917" s="15"/>
      <c r="AJ1917" s="15"/>
      <c r="AK1917" s="15"/>
      <c r="AL1917" s="15"/>
      <c r="AM1917" s="15"/>
      <c r="AN1917" s="15"/>
      <c r="AO1917" s="15"/>
      <c r="AP1917" s="15"/>
      <c r="AQ1917" s="15"/>
      <c r="AR1917" s="15"/>
      <c r="AS1917" s="15"/>
      <c r="AT1917" s="15"/>
      <c r="AU1917" s="15"/>
      <c r="AV1917" s="15"/>
      <c r="AW1917" s="15"/>
      <c r="AX1917" s="15"/>
      <c r="AY1917" s="15"/>
      <c r="AZ1917" s="15"/>
      <c r="BA1917" s="15"/>
      <c r="BB1917" s="15"/>
      <c r="BC1917" s="15"/>
      <c r="BD1917" s="15"/>
    </row>
    <row r="1918" spans="1:59" ht="16" x14ac:dyDescent="0.2">
      <c r="B1918" s="11">
        <f t="shared" si="1308"/>
        <v>64</v>
      </c>
      <c r="C1918" s="12" t="str">
        <f t="shared" si="1308"/>
        <v>SCI HSR 1</v>
      </c>
      <c r="D1918" s="46" t="s">
        <v>262</v>
      </c>
      <c r="E1918" s="31">
        <v>48000</v>
      </c>
      <c r="F1918" s="15"/>
      <c r="G1918" s="49" t="s">
        <v>263</v>
      </c>
      <c r="H1918" s="31">
        <v>40000</v>
      </c>
      <c r="I1918" s="32">
        <v>44561</v>
      </c>
      <c r="J1918" s="32">
        <v>44925</v>
      </c>
      <c r="K1918" s="23"/>
      <c r="L1918" s="50" t="s">
        <v>264</v>
      </c>
      <c r="M1918" s="70"/>
      <c r="N1918" s="70"/>
      <c r="O1918" s="40">
        <f t="shared" ref="O1918:BD1918" si="1309">IFERROR(((O$3&gt;=$E1917)*(O$2&lt;=$E1917))*$E1921,"")</f>
        <v>0</v>
      </c>
      <c r="P1918" s="40">
        <f t="shared" si="1309"/>
        <v>0</v>
      </c>
      <c r="Q1918" s="40">
        <f t="shared" si="1309"/>
        <v>0</v>
      </c>
      <c r="R1918" s="40">
        <f t="shared" si="1309"/>
        <v>0</v>
      </c>
      <c r="S1918" s="40">
        <f t="shared" si="1309"/>
        <v>0</v>
      </c>
      <c r="T1918" s="40">
        <f t="shared" si="1309"/>
        <v>0</v>
      </c>
      <c r="U1918" s="40">
        <f t="shared" si="1309"/>
        <v>0</v>
      </c>
      <c r="V1918" s="40">
        <f t="shared" si="1309"/>
        <v>0</v>
      </c>
      <c r="W1918" s="40">
        <f t="shared" si="1309"/>
        <v>0</v>
      </c>
      <c r="X1918" s="40">
        <f t="shared" si="1309"/>
        <v>0</v>
      </c>
      <c r="Y1918" s="40">
        <f t="shared" si="1309"/>
        <v>0</v>
      </c>
      <c r="Z1918" s="40">
        <f t="shared" si="1309"/>
        <v>0</v>
      </c>
      <c r="AA1918" s="40">
        <f t="shared" si="1309"/>
        <v>0</v>
      </c>
      <c r="AB1918" s="40">
        <f t="shared" si="1309"/>
        <v>0</v>
      </c>
      <c r="AC1918" s="40">
        <f t="shared" si="1309"/>
        <v>0</v>
      </c>
      <c r="AD1918" s="40">
        <f t="shared" si="1309"/>
        <v>0</v>
      </c>
      <c r="AE1918" s="40">
        <f t="shared" si="1309"/>
        <v>0</v>
      </c>
      <c r="AF1918" s="40">
        <f t="shared" si="1309"/>
        <v>0</v>
      </c>
      <c r="AG1918" s="40">
        <f t="shared" si="1309"/>
        <v>0</v>
      </c>
      <c r="AH1918" s="40">
        <f t="shared" si="1309"/>
        <v>0</v>
      </c>
      <c r="AI1918" s="40">
        <f t="shared" si="1309"/>
        <v>0</v>
      </c>
      <c r="AJ1918" s="40">
        <f t="shared" si="1309"/>
        <v>0</v>
      </c>
      <c r="AK1918" s="40">
        <f t="shared" si="1309"/>
        <v>0</v>
      </c>
      <c r="AL1918" s="40">
        <f t="shared" si="1309"/>
        <v>0</v>
      </c>
      <c r="AM1918" s="40">
        <f t="shared" si="1309"/>
        <v>0</v>
      </c>
      <c r="AN1918" s="40">
        <f t="shared" si="1309"/>
        <v>0</v>
      </c>
      <c r="AO1918" s="40">
        <f t="shared" si="1309"/>
        <v>0</v>
      </c>
      <c r="AP1918" s="40">
        <f t="shared" si="1309"/>
        <v>0</v>
      </c>
      <c r="AQ1918" s="40">
        <f t="shared" si="1309"/>
        <v>0</v>
      </c>
      <c r="AR1918" s="40">
        <f t="shared" si="1309"/>
        <v>0</v>
      </c>
      <c r="AS1918" s="40">
        <f t="shared" si="1309"/>
        <v>0</v>
      </c>
      <c r="AT1918" s="40">
        <f t="shared" si="1309"/>
        <v>0</v>
      </c>
      <c r="AU1918" s="40">
        <f t="shared" si="1309"/>
        <v>0</v>
      </c>
      <c r="AV1918" s="40">
        <f t="shared" si="1309"/>
        <v>0</v>
      </c>
      <c r="AW1918" s="40">
        <f t="shared" si="1309"/>
        <v>0</v>
      </c>
      <c r="AX1918" s="40">
        <f t="shared" si="1309"/>
        <v>0</v>
      </c>
      <c r="AY1918" s="40">
        <f t="shared" si="1309"/>
        <v>0</v>
      </c>
      <c r="AZ1918" s="40">
        <f t="shared" si="1309"/>
        <v>0</v>
      </c>
      <c r="BA1918" s="40">
        <f t="shared" si="1309"/>
        <v>0</v>
      </c>
      <c r="BB1918" s="40">
        <f t="shared" si="1309"/>
        <v>0</v>
      </c>
      <c r="BC1918" s="40">
        <f t="shared" si="1309"/>
        <v>0</v>
      </c>
      <c r="BD1918" s="40">
        <f t="shared" si="1309"/>
        <v>0</v>
      </c>
    </row>
    <row r="1919" spans="1:59" ht="16" x14ac:dyDescent="0.2">
      <c r="B1919" s="11">
        <f t="shared" si="1308"/>
        <v>64</v>
      </c>
      <c r="C1919" s="12" t="str">
        <f t="shared" si="1308"/>
        <v>SCI HSR 1</v>
      </c>
      <c r="D1919" s="46" t="s">
        <v>24</v>
      </c>
      <c r="E1919" s="51">
        <f>IF(E1917&gt;MAX($O$3:$BD$3),BD1908,
IF(E1917&lt;MIN($O$3:$BD$3),1,SUMIFS($O1909:$BD1909,$O$2:$BD$2,"&lt;="&amp;E1917,$O$3:$BD$3,"&gt;="&amp;E1917)))</f>
        <v>1</v>
      </c>
      <c r="F1919" s="15"/>
      <c r="G1919" s="49" t="s">
        <v>265</v>
      </c>
      <c r="H1919" s="31">
        <v>44000</v>
      </c>
      <c r="I1919" s="32">
        <v>44926</v>
      </c>
      <c r="J1919" s="32">
        <v>45290</v>
      </c>
      <c r="K1919" s="23"/>
      <c r="L1919" s="52" t="s">
        <v>266</v>
      </c>
      <c r="M1919" s="72"/>
      <c r="N1919" s="72"/>
      <c r="O1919" s="41">
        <f t="shared" ref="O1919:BD1919" si="1310">IFERROR(((O$3&gt;=$E1914)*(O$2&lt;=$E1914))*$H1922,"")</f>
        <v>0</v>
      </c>
      <c r="P1919" s="41">
        <f t="shared" si="1310"/>
        <v>0</v>
      </c>
      <c r="Q1919" s="41">
        <f t="shared" si="1310"/>
        <v>0</v>
      </c>
      <c r="R1919" s="41">
        <f t="shared" si="1310"/>
        <v>0</v>
      </c>
      <c r="S1919" s="41">
        <f t="shared" si="1310"/>
        <v>0</v>
      </c>
      <c r="T1919" s="41">
        <f t="shared" si="1310"/>
        <v>0</v>
      </c>
      <c r="U1919" s="41">
        <f t="shared" si="1310"/>
        <v>0</v>
      </c>
      <c r="V1919" s="41">
        <f t="shared" si="1310"/>
        <v>0</v>
      </c>
      <c r="W1919" s="41">
        <f t="shared" si="1310"/>
        <v>0</v>
      </c>
      <c r="X1919" s="41">
        <f t="shared" si="1310"/>
        <v>0</v>
      </c>
      <c r="Y1919" s="41">
        <f t="shared" si="1310"/>
        <v>0</v>
      </c>
      <c r="Z1919" s="41">
        <f t="shared" si="1310"/>
        <v>0</v>
      </c>
      <c r="AA1919" s="41">
        <f t="shared" si="1310"/>
        <v>0</v>
      </c>
      <c r="AB1919" s="41">
        <f t="shared" si="1310"/>
        <v>0</v>
      </c>
      <c r="AC1919" s="41">
        <f t="shared" si="1310"/>
        <v>0</v>
      </c>
      <c r="AD1919" s="41">
        <f t="shared" si="1310"/>
        <v>0</v>
      </c>
      <c r="AE1919" s="41">
        <f t="shared" si="1310"/>
        <v>0</v>
      </c>
      <c r="AF1919" s="41">
        <f t="shared" si="1310"/>
        <v>0</v>
      </c>
      <c r="AG1919" s="41">
        <f t="shared" si="1310"/>
        <v>0</v>
      </c>
      <c r="AH1919" s="41">
        <f t="shared" si="1310"/>
        <v>0</v>
      </c>
      <c r="AI1919" s="41">
        <f t="shared" si="1310"/>
        <v>0</v>
      </c>
      <c r="AJ1919" s="41">
        <f t="shared" si="1310"/>
        <v>0</v>
      </c>
      <c r="AK1919" s="41">
        <f t="shared" si="1310"/>
        <v>0</v>
      </c>
      <c r="AL1919" s="41">
        <f t="shared" si="1310"/>
        <v>0</v>
      </c>
      <c r="AM1919" s="41">
        <f t="shared" si="1310"/>
        <v>0</v>
      </c>
      <c r="AN1919" s="41">
        <f t="shared" si="1310"/>
        <v>0</v>
      </c>
      <c r="AO1919" s="41">
        <f t="shared" si="1310"/>
        <v>0</v>
      </c>
      <c r="AP1919" s="41">
        <f t="shared" si="1310"/>
        <v>0</v>
      </c>
      <c r="AQ1919" s="41">
        <f t="shared" si="1310"/>
        <v>0</v>
      </c>
      <c r="AR1919" s="41">
        <f t="shared" si="1310"/>
        <v>0</v>
      </c>
      <c r="AS1919" s="41">
        <f t="shared" si="1310"/>
        <v>0</v>
      </c>
      <c r="AT1919" s="41">
        <f t="shared" si="1310"/>
        <v>0</v>
      </c>
      <c r="AU1919" s="41">
        <f t="shared" si="1310"/>
        <v>0</v>
      </c>
      <c r="AV1919" s="41">
        <f t="shared" si="1310"/>
        <v>0</v>
      </c>
      <c r="AW1919" s="41">
        <f t="shared" si="1310"/>
        <v>0</v>
      </c>
      <c r="AX1919" s="41">
        <f t="shared" si="1310"/>
        <v>0</v>
      </c>
      <c r="AY1919" s="41">
        <f t="shared" si="1310"/>
        <v>0</v>
      </c>
      <c r="AZ1919" s="41">
        <f t="shared" si="1310"/>
        <v>0</v>
      </c>
      <c r="BA1919" s="41">
        <f t="shared" si="1310"/>
        <v>0</v>
      </c>
      <c r="BB1919" s="41">
        <f t="shared" si="1310"/>
        <v>0</v>
      </c>
      <c r="BC1919" s="41">
        <f t="shared" si="1310"/>
        <v>0</v>
      </c>
      <c r="BD1919" s="41">
        <f t="shared" si="1310"/>
        <v>0</v>
      </c>
    </row>
    <row r="1920" spans="1:59" ht="16" x14ac:dyDescent="0.2">
      <c r="B1920" s="11">
        <f t="shared" si="1308"/>
        <v>64</v>
      </c>
      <c r="C1920" s="12" t="str">
        <f t="shared" si="1308"/>
        <v>SCI HSR 1</v>
      </c>
      <c r="D1920" s="46" t="s">
        <v>8</v>
      </c>
      <c r="E1920" s="42">
        <v>0</v>
      </c>
      <c r="F1920" s="15"/>
      <c r="G1920" s="49" t="s">
        <v>267</v>
      </c>
      <c r="H1920" s="31">
        <v>0</v>
      </c>
      <c r="I1920" s="32">
        <v>0</v>
      </c>
      <c r="J1920" s="32">
        <v>0</v>
      </c>
      <c r="L1920" s="52" t="s">
        <v>268</v>
      </c>
      <c r="M1920" s="72"/>
      <c r="N1920" s="72"/>
      <c r="O1920" s="41">
        <f t="shared" ref="O1920:BD1920" si="1311">IFERROR(((O$3&gt;=$E1917)*(O$2&lt;=$E1917))*$J1922,"")</f>
        <v>0</v>
      </c>
      <c r="P1920" s="41">
        <f t="shared" si="1311"/>
        <v>0</v>
      </c>
      <c r="Q1920" s="41">
        <f t="shared" si="1311"/>
        <v>0</v>
      </c>
      <c r="R1920" s="41">
        <f t="shared" si="1311"/>
        <v>0</v>
      </c>
      <c r="S1920" s="41">
        <f t="shared" si="1311"/>
        <v>0</v>
      </c>
      <c r="T1920" s="41">
        <f t="shared" si="1311"/>
        <v>0</v>
      </c>
      <c r="U1920" s="41">
        <f t="shared" si="1311"/>
        <v>0</v>
      </c>
      <c r="V1920" s="41">
        <f t="shared" si="1311"/>
        <v>0</v>
      </c>
      <c r="W1920" s="41">
        <f t="shared" si="1311"/>
        <v>0</v>
      </c>
      <c r="X1920" s="41">
        <f t="shared" si="1311"/>
        <v>0</v>
      </c>
      <c r="Y1920" s="41">
        <f t="shared" si="1311"/>
        <v>0</v>
      </c>
      <c r="Z1920" s="41">
        <f t="shared" si="1311"/>
        <v>0</v>
      </c>
      <c r="AA1920" s="41">
        <f t="shared" si="1311"/>
        <v>0</v>
      </c>
      <c r="AB1920" s="41">
        <f t="shared" si="1311"/>
        <v>0</v>
      </c>
      <c r="AC1920" s="41">
        <f t="shared" si="1311"/>
        <v>0</v>
      </c>
      <c r="AD1920" s="41">
        <f t="shared" si="1311"/>
        <v>0</v>
      </c>
      <c r="AE1920" s="41">
        <f t="shared" si="1311"/>
        <v>0</v>
      </c>
      <c r="AF1920" s="41">
        <f t="shared" si="1311"/>
        <v>0</v>
      </c>
      <c r="AG1920" s="41">
        <f t="shared" si="1311"/>
        <v>0</v>
      </c>
      <c r="AH1920" s="41">
        <f t="shared" si="1311"/>
        <v>0</v>
      </c>
      <c r="AI1920" s="41">
        <f t="shared" si="1311"/>
        <v>0</v>
      </c>
      <c r="AJ1920" s="41">
        <f t="shared" si="1311"/>
        <v>0</v>
      </c>
      <c r="AK1920" s="41">
        <f t="shared" si="1311"/>
        <v>0</v>
      </c>
      <c r="AL1920" s="41">
        <f t="shared" si="1311"/>
        <v>0</v>
      </c>
      <c r="AM1920" s="41">
        <f t="shared" si="1311"/>
        <v>0</v>
      </c>
      <c r="AN1920" s="41">
        <f t="shared" si="1311"/>
        <v>0</v>
      </c>
      <c r="AO1920" s="41">
        <f t="shared" si="1311"/>
        <v>0</v>
      </c>
      <c r="AP1920" s="41">
        <f t="shared" si="1311"/>
        <v>0</v>
      </c>
      <c r="AQ1920" s="41">
        <f t="shared" si="1311"/>
        <v>0</v>
      </c>
      <c r="AR1920" s="41">
        <f t="shared" si="1311"/>
        <v>0</v>
      </c>
      <c r="AS1920" s="41">
        <f t="shared" si="1311"/>
        <v>0</v>
      </c>
      <c r="AT1920" s="41">
        <f t="shared" si="1311"/>
        <v>0</v>
      </c>
      <c r="AU1920" s="41">
        <f t="shared" si="1311"/>
        <v>0</v>
      </c>
      <c r="AV1920" s="41">
        <f t="shared" si="1311"/>
        <v>0</v>
      </c>
      <c r="AW1920" s="41">
        <f t="shared" si="1311"/>
        <v>0</v>
      </c>
      <c r="AX1920" s="41">
        <f t="shared" si="1311"/>
        <v>0</v>
      </c>
      <c r="AY1920" s="41">
        <f t="shared" si="1311"/>
        <v>0</v>
      </c>
      <c r="AZ1920" s="41">
        <f t="shared" si="1311"/>
        <v>0</v>
      </c>
      <c r="BA1920" s="41">
        <f t="shared" si="1311"/>
        <v>0</v>
      </c>
      <c r="BB1920" s="41">
        <f t="shared" si="1311"/>
        <v>0</v>
      </c>
      <c r="BC1920" s="41">
        <f t="shared" si="1311"/>
        <v>0</v>
      </c>
      <c r="BD1920" s="41">
        <f t="shared" si="1311"/>
        <v>0</v>
      </c>
    </row>
    <row r="1921" spans="1:59" ht="16" x14ac:dyDescent="0.2">
      <c r="B1921" s="11">
        <f t="shared" si="1308"/>
        <v>64</v>
      </c>
      <c r="C1921" s="12" t="str">
        <f t="shared" si="1308"/>
        <v>SCI HSR 1</v>
      </c>
      <c r="D1921" s="46" t="s">
        <v>269</v>
      </c>
      <c r="E1921" s="31">
        <v>0</v>
      </c>
      <c r="F1921" s="15"/>
      <c r="G1921" s="53"/>
      <c r="H1921" s="15"/>
      <c r="I1921" s="15"/>
      <c r="J1921" s="23"/>
      <c r="L1921" s="52" t="s">
        <v>270</v>
      </c>
      <c r="M1921" s="72"/>
      <c r="N1921" s="72"/>
      <c r="O1921" s="41">
        <f t="shared" ref="O1921:BD1921" si="1312">IFERROR(((O$3&gt;=$J1911)*(O$2&lt;=$J1911))*$E1922,"")</f>
        <v>0</v>
      </c>
      <c r="P1921" s="41">
        <f t="shared" si="1312"/>
        <v>0</v>
      </c>
      <c r="Q1921" s="41">
        <f t="shared" si="1312"/>
        <v>0</v>
      </c>
      <c r="R1921" s="41">
        <f t="shared" si="1312"/>
        <v>0</v>
      </c>
      <c r="S1921" s="41">
        <f t="shared" si="1312"/>
        <v>0</v>
      </c>
      <c r="T1921" s="41">
        <f t="shared" si="1312"/>
        <v>0</v>
      </c>
      <c r="U1921" s="41">
        <f t="shared" si="1312"/>
        <v>0</v>
      </c>
      <c r="V1921" s="41">
        <f t="shared" si="1312"/>
        <v>0</v>
      </c>
      <c r="W1921" s="41">
        <f t="shared" si="1312"/>
        <v>0</v>
      </c>
      <c r="X1921" s="41">
        <f t="shared" si="1312"/>
        <v>0</v>
      </c>
      <c r="Y1921" s="41">
        <f t="shared" si="1312"/>
        <v>0</v>
      </c>
      <c r="Z1921" s="41">
        <f t="shared" si="1312"/>
        <v>0</v>
      </c>
      <c r="AA1921" s="41">
        <f t="shared" si="1312"/>
        <v>0</v>
      </c>
      <c r="AB1921" s="41">
        <f t="shared" si="1312"/>
        <v>0</v>
      </c>
      <c r="AC1921" s="41">
        <f t="shared" si="1312"/>
        <v>0</v>
      </c>
      <c r="AD1921" s="41">
        <f t="shared" si="1312"/>
        <v>0</v>
      </c>
      <c r="AE1921" s="41">
        <f t="shared" si="1312"/>
        <v>0</v>
      </c>
      <c r="AF1921" s="41">
        <f t="shared" si="1312"/>
        <v>0</v>
      </c>
      <c r="AG1921" s="41">
        <f t="shared" si="1312"/>
        <v>0</v>
      </c>
      <c r="AH1921" s="41">
        <f t="shared" si="1312"/>
        <v>0</v>
      </c>
      <c r="AI1921" s="41">
        <f t="shared" si="1312"/>
        <v>0</v>
      </c>
      <c r="AJ1921" s="41">
        <f t="shared" si="1312"/>
        <v>0</v>
      </c>
      <c r="AK1921" s="41">
        <f t="shared" si="1312"/>
        <v>0</v>
      </c>
      <c r="AL1921" s="41">
        <f t="shared" si="1312"/>
        <v>0</v>
      </c>
      <c r="AM1921" s="41">
        <f t="shared" si="1312"/>
        <v>0</v>
      </c>
      <c r="AN1921" s="41">
        <f t="shared" si="1312"/>
        <v>0</v>
      </c>
      <c r="AO1921" s="41">
        <f t="shared" si="1312"/>
        <v>0</v>
      </c>
      <c r="AP1921" s="41">
        <f t="shared" si="1312"/>
        <v>0</v>
      </c>
      <c r="AQ1921" s="41">
        <f t="shared" si="1312"/>
        <v>0</v>
      </c>
      <c r="AR1921" s="41">
        <f t="shared" si="1312"/>
        <v>0</v>
      </c>
      <c r="AS1921" s="41">
        <f t="shared" si="1312"/>
        <v>0</v>
      </c>
      <c r="AT1921" s="41">
        <f t="shared" si="1312"/>
        <v>0</v>
      </c>
      <c r="AU1921" s="41">
        <f t="shared" si="1312"/>
        <v>0</v>
      </c>
      <c r="AV1921" s="41">
        <f t="shared" si="1312"/>
        <v>0</v>
      </c>
      <c r="AW1921" s="41">
        <f t="shared" si="1312"/>
        <v>0</v>
      </c>
      <c r="AX1921" s="41">
        <f t="shared" si="1312"/>
        <v>0</v>
      </c>
      <c r="AY1921" s="41">
        <f t="shared" si="1312"/>
        <v>0</v>
      </c>
      <c r="AZ1921" s="41">
        <f t="shared" si="1312"/>
        <v>0</v>
      </c>
      <c r="BA1921" s="41">
        <f t="shared" si="1312"/>
        <v>0</v>
      </c>
      <c r="BB1921" s="41">
        <f t="shared" si="1312"/>
        <v>0</v>
      </c>
      <c r="BC1921" s="41">
        <f t="shared" si="1312"/>
        <v>0</v>
      </c>
      <c r="BD1921" s="41">
        <f t="shared" si="1312"/>
        <v>0</v>
      </c>
    </row>
    <row r="1922" spans="1:59" ht="16" x14ac:dyDescent="0.2">
      <c r="B1922" s="11">
        <f t="shared" si="1308"/>
        <v>64</v>
      </c>
      <c r="C1922" s="12" t="str">
        <f t="shared" si="1308"/>
        <v>SCI HSR 1</v>
      </c>
      <c r="D1922" s="46" t="s">
        <v>270</v>
      </c>
      <c r="E1922" s="31">
        <v>0</v>
      </c>
      <c r="F1922" s="15"/>
      <c r="G1922" s="46" t="s">
        <v>266</v>
      </c>
      <c r="H1922" s="31">
        <v>0</v>
      </c>
      <c r="I1922" s="46" t="s">
        <v>268</v>
      </c>
      <c r="J1922" s="31">
        <v>0</v>
      </c>
      <c r="L1922" s="54" t="s">
        <v>271</v>
      </c>
      <c r="M1922" s="73"/>
      <c r="N1922" s="73"/>
      <c r="O1922" s="45">
        <f t="shared" ref="O1922:BD1922" si="1313">IFERROR(-($E1903+$H1903+$J1903)*O1904,"")</f>
        <v>0</v>
      </c>
      <c r="P1922" s="45">
        <f t="shared" si="1313"/>
        <v>0</v>
      </c>
      <c r="Q1922" s="45">
        <f t="shared" si="1313"/>
        <v>0</v>
      </c>
      <c r="R1922" s="45">
        <f t="shared" si="1313"/>
        <v>0</v>
      </c>
      <c r="S1922" s="45">
        <f t="shared" si="1313"/>
        <v>0</v>
      </c>
      <c r="T1922" s="45">
        <f t="shared" si="1313"/>
        <v>0</v>
      </c>
      <c r="U1922" s="45">
        <f t="shared" si="1313"/>
        <v>0</v>
      </c>
      <c r="V1922" s="45">
        <f t="shared" si="1313"/>
        <v>0</v>
      </c>
      <c r="W1922" s="45">
        <f t="shared" si="1313"/>
        <v>0</v>
      </c>
      <c r="X1922" s="45">
        <f t="shared" si="1313"/>
        <v>0</v>
      </c>
      <c r="Y1922" s="45">
        <f t="shared" si="1313"/>
        <v>0</v>
      </c>
      <c r="Z1922" s="45">
        <f t="shared" si="1313"/>
        <v>0</v>
      </c>
      <c r="AA1922" s="45">
        <f t="shared" si="1313"/>
        <v>0</v>
      </c>
      <c r="AB1922" s="45">
        <f t="shared" si="1313"/>
        <v>0</v>
      </c>
      <c r="AC1922" s="45">
        <f t="shared" si="1313"/>
        <v>0</v>
      </c>
      <c r="AD1922" s="45">
        <f t="shared" si="1313"/>
        <v>0</v>
      </c>
      <c r="AE1922" s="45">
        <f t="shared" si="1313"/>
        <v>0</v>
      </c>
      <c r="AF1922" s="45">
        <f t="shared" si="1313"/>
        <v>0</v>
      </c>
      <c r="AG1922" s="45">
        <f t="shared" si="1313"/>
        <v>0</v>
      </c>
      <c r="AH1922" s="45">
        <f t="shared" si="1313"/>
        <v>0</v>
      </c>
      <c r="AI1922" s="45">
        <f t="shared" si="1313"/>
        <v>0</v>
      </c>
      <c r="AJ1922" s="45">
        <f t="shared" si="1313"/>
        <v>0</v>
      </c>
      <c r="AK1922" s="45">
        <f t="shared" si="1313"/>
        <v>0</v>
      </c>
      <c r="AL1922" s="45">
        <f t="shared" si="1313"/>
        <v>0</v>
      </c>
      <c r="AM1922" s="45">
        <f t="shared" si="1313"/>
        <v>0</v>
      </c>
      <c r="AN1922" s="45">
        <f t="shared" si="1313"/>
        <v>0</v>
      </c>
      <c r="AO1922" s="45">
        <f t="shared" si="1313"/>
        <v>0</v>
      </c>
      <c r="AP1922" s="45">
        <f t="shared" si="1313"/>
        <v>0</v>
      </c>
      <c r="AQ1922" s="45">
        <f t="shared" si="1313"/>
        <v>0</v>
      </c>
      <c r="AR1922" s="45">
        <f t="shared" si="1313"/>
        <v>0</v>
      </c>
      <c r="AS1922" s="45">
        <f t="shared" si="1313"/>
        <v>0</v>
      </c>
      <c r="AT1922" s="45">
        <f t="shared" si="1313"/>
        <v>0</v>
      </c>
      <c r="AU1922" s="45">
        <f t="shared" si="1313"/>
        <v>0</v>
      </c>
      <c r="AV1922" s="45">
        <f t="shared" si="1313"/>
        <v>0</v>
      </c>
      <c r="AW1922" s="45">
        <f t="shared" si="1313"/>
        <v>0</v>
      </c>
      <c r="AX1922" s="45">
        <f t="shared" si="1313"/>
        <v>0</v>
      </c>
      <c r="AY1922" s="45">
        <f t="shared" si="1313"/>
        <v>0</v>
      </c>
      <c r="AZ1922" s="45">
        <f t="shared" si="1313"/>
        <v>0</v>
      </c>
      <c r="BA1922" s="45">
        <f t="shared" si="1313"/>
        <v>0</v>
      </c>
      <c r="BB1922" s="45">
        <f t="shared" si="1313"/>
        <v>0</v>
      </c>
      <c r="BC1922" s="45">
        <f t="shared" si="1313"/>
        <v>0</v>
      </c>
      <c r="BD1922" s="45">
        <f t="shared" si="1313"/>
        <v>0</v>
      </c>
    </row>
    <row r="1923" spans="1:59" x14ac:dyDescent="0.2">
      <c r="A1923"/>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row>
    <row r="1924" spans="1:59" ht="16" x14ac:dyDescent="0.2">
      <c r="A1924"/>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s="1"/>
    </row>
    <row r="1925" spans="1:59" ht="16" x14ac:dyDescent="0.2">
      <c r="A1925" s="1"/>
      <c r="B1925" s="67">
        <v>65</v>
      </c>
      <c r="C1925" s="68" t="str">
        <f>H1927</f>
        <v>SCI HSR 1</v>
      </c>
      <c r="D1925" s="69" t="s">
        <v>117</v>
      </c>
      <c r="E1925" s="69"/>
      <c r="F1925" s="69"/>
      <c r="G1925" s="69"/>
      <c r="H1925" s="69"/>
      <c r="I1925" s="69"/>
      <c r="J1925" s="69"/>
      <c r="K1925" s="68"/>
      <c r="L1925" s="68"/>
      <c r="M1925" s="68"/>
      <c r="N1925" s="68"/>
      <c r="O1925" s="82"/>
      <c r="P1925" s="82"/>
      <c r="Q1925" s="82"/>
      <c r="R1925" s="82"/>
      <c r="S1925" s="82"/>
      <c r="T1925" s="82"/>
      <c r="U1925" s="82"/>
      <c r="V1925" s="82"/>
      <c r="W1925" s="82"/>
      <c r="X1925" s="82"/>
      <c r="Y1925" s="82"/>
      <c r="Z1925" s="82"/>
      <c r="AA1925" s="82"/>
      <c r="AB1925" s="82"/>
      <c r="AC1925" s="82"/>
      <c r="AD1925" s="82"/>
      <c r="AE1925" s="82"/>
      <c r="AF1925" s="82"/>
      <c r="AG1925" s="82"/>
      <c r="AH1925" s="82"/>
      <c r="AI1925" s="82"/>
      <c r="AJ1925" s="82"/>
      <c r="AK1925" s="82"/>
      <c r="AL1925" s="82"/>
      <c r="AM1925" s="82"/>
      <c r="AN1925" s="82"/>
      <c r="AO1925" s="82"/>
      <c r="AP1925" s="82"/>
      <c r="AQ1925" s="82"/>
      <c r="AR1925" s="82"/>
      <c r="AS1925" s="82"/>
      <c r="AT1925" s="82"/>
      <c r="AU1925" s="82"/>
      <c r="AV1925" s="82"/>
      <c r="AW1925" s="82"/>
      <c r="AX1925" s="82"/>
      <c r="AY1925" s="82"/>
      <c r="AZ1925" s="82"/>
      <c r="BA1925" s="82"/>
      <c r="BB1925" s="82"/>
      <c r="BC1925" s="82"/>
      <c r="BD1925" s="82"/>
      <c r="BE1925" s="1"/>
      <c r="BF1925" s="1"/>
      <c r="BG1925" s="1"/>
    </row>
    <row r="1926" spans="1:59" ht="16" x14ac:dyDescent="0.2">
      <c r="A1926" s="35"/>
      <c r="B1926" s="11">
        <f>B1925</f>
        <v>65</v>
      </c>
      <c r="C1926" s="12" t="str">
        <f>C1925</f>
        <v>SCI HSR 1</v>
      </c>
      <c r="D1926" s="35"/>
      <c r="E1926" s="35"/>
      <c r="F1926" s="35"/>
      <c r="G1926" s="35"/>
      <c r="H1926" s="35"/>
      <c r="I1926" s="35"/>
      <c r="J1926" s="35"/>
      <c r="K1926" s="35"/>
      <c r="L1926" s="35"/>
      <c r="M1926" s="35"/>
      <c r="N1926" s="35"/>
      <c r="O1926" s="44"/>
      <c r="P1926" s="44"/>
      <c r="Q1926" s="44"/>
      <c r="R1926" s="44"/>
      <c r="S1926" s="44"/>
      <c r="T1926" s="44"/>
      <c r="U1926" s="44"/>
      <c r="V1926" s="44"/>
      <c r="W1926" s="44"/>
      <c r="X1926" s="44"/>
      <c r="Y1926" s="44"/>
      <c r="Z1926" s="44"/>
      <c r="AA1926" s="44"/>
      <c r="AB1926" s="44"/>
      <c r="AC1926" s="44"/>
      <c r="AD1926" s="44"/>
      <c r="AE1926" s="44"/>
      <c r="AF1926" s="44"/>
      <c r="AG1926" s="44"/>
      <c r="AH1926" s="44"/>
      <c r="AI1926" s="44"/>
      <c r="AJ1926" s="44"/>
      <c r="AK1926" s="44"/>
      <c r="AL1926" s="44"/>
      <c r="AM1926" s="44"/>
      <c r="AN1926" s="44"/>
      <c r="AO1926" s="44"/>
      <c r="AP1926" s="44"/>
      <c r="AQ1926" s="44"/>
      <c r="AR1926" s="44"/>
      <c r="AS1926" s="44"/>
      <c r="AT1926" s="44"/>
      <c r="AU1926" s="44"/>
      <c r="AV1926" s="44"/>
      <c r="AW1926" s="44"/>
      <c r="AX1926" s="44"/>
      <c r="AY1926" s="44"/>
      <c r="AZ1926" s="44"/>
      <c r="BA1926" s="44"/>
      <c r="BB1926" s="44"/>
      <c r="BC1926" s="44"/>
      <c r="BD1926" s="44"/>
      <c r="BE1926" s="35"/>
      <c r="BF1926" s="35"/>
      <c r="BG1926" s="35"/>
    </row>
    <row r="1927" spans="1:59" ht="16" x14ac:dyDescent="0.2">
      <c r="B1927" s="11">
        <f t="shared" ref="B1927:C1942" si="1314">B1926</f>
        <v>65</v>
      </c>
      <c r="C1927" s="12" t="str">
        <f t="shared" si="1314"/>
        <v>SCI HSR 1</v>
      </c>
      <c r="D1927" s="13" t="s">
        <v>2</v>
      </c>
      <c r="E1927" s="14" t="s">
        <v>47</v>
      </c>
      <c r="F1927" s="15"/>
      <c r="G1927" s="13" t="s">
        <v>229</v>
      </c>
      <c r="H1927" s="14" t="s">
        <v>99</v>
      </c>
      <c r="I1927" s="14"/>
      <c r="J1927" s="14"/>
      <c r="L1927" s="16" t="s">
        <v>230</v>
      </c>
      <c r="M1927" s="70"/>
      <c r="N1927" s="70"/>
      <c r="O1927" s="17">
        <f>($E1938&gt;0)*($E1932&lt;O$2)*(EDATE($E1932,$E1938)&gt;O$3)*((O$3-O$2+1)/O$4)
+($E1938&gt;0)*($E1932&lt;O$2)*(EDATE($E1932,$E1938)&gt;=O$2)*(EDATE($E1932,$E1938)&lt;=O$3)*((EDATE($E1932,$E1938)-O$2)/O$4)
+($E1938&gt;0)*($E1932&lt;O$2)*(EDATE($E1932,$E1938)&lt;O$2)*(0)
+($E1938&gt;0)*($E1932&gt;=O$2)*($E1932&lt;=O$3)*(EDATE($E1932,$E1938)&gt;=O$2)*(EDATE($E1932,$E1938)&lt;=O$3)*((EDATE($E1932,$E1938)-$E1932+1)/O$4)
+($E1938&gt;0)*($E1932&gt;=O$2)*($E1932&lt;=O$3)*(EDATE($E1932,$E1938)&gt;O$3)*((O$3-$E1932+1)/O$4)
+($E1938&gt;0)*($E1932&gt;O$3)*(0)</f>
        <v>0</v>
      </c>
      <c r="P1927" s="17">
        <f t="shared" ref="P1927:BD1927" si="1315">($E1938&gt;0)*($E1932&lt;P$2)*(EDATE($E1932,$E1938)&gt;P$3)*((P$3-P$2+1)/P$4)
+($E1938&gt;0)*($E1932&lt;P$2)*(EDATE($E1932,$E1938)&gt;=P$2)*(EDATE($E1932,$E1938)&lt;=P$3)*((EDATE($E1932,$E1938)-P$2)/P$4)
+($E1938&gt;0)*($E1932&lt;P$2)*(EDATE($E1932,$E1938)&lt;P$2)*(0)
+($E1938&gt;0)*($E1932&gt;=P$2)*($E1932&lt;=P$3)*(EDATE($E1932,$E1938)&gt;=P$2)*(EDATE($E1932,$E1938)&lt;=P$3)*((EDATE($E1932,$E1938)-$E1932+1)/P$4)
+($E1938&gt;0)*($E1932&gt;=P$2)*($E1932&lt;=P$3)*(EDATE($E1932,$E1938)&gt;P$3)*((P$3-$E1932+1)/P$4)
+($E1938&gt;0)*($E1932&gt;P$3)*(0)</f>
        <v>0</v>
      </c>
      <c r="Q1927" s="17">
        <f t="shared" si="1315"/>
        <v>0</v>
      </c>
      <c r="R1927" s="17">
        <f t="shared" si="1315"/>
        <v>0</v>
      </c>
      <c r="S1927" s="17">
        <f t="shared" si="1315"/>
        <v>0</v>
      </c>
      <c r="T1927" s="17">
        <f t="shared" si="1315"/>
        <v>0</v>
      </c>
      <c r="U1927" s="17">
        <f t="shared" si="1315"/>
        <v>0</v>
      </c>
      <c r="V1927" s="17">
        <f t="shared" si="1315"/>
        <v>0</v>
      </c>
      <c r="W1927" s="17">
        <f t="shared" si="1315"/>
        <v>0</v>
      </c>
      <c r="X1927" s="17">
        <f t="shared" si="1315"/>
        <v>0</v>
      </c>
      <c r="Y1927" s="17">
        <f t="shared" si="1315"/>
        <v>0</v>
      </c>
      <c r="Z1927" s="17">
        <f t="shared" si="1315"/>
        <v>0</v>
      </c>
      <c r="AA1927" s="17">
        <f t="shared" si="1315"/>
        <v>0</v>
      </c>
      <c r="AB1927" s="17">
        <f t="shared" si="1315"/>
        <v>0</v>
      </c>
      <c r="AC1927" s="17">
        <f t="shared" si="1315"/>
        <v>0</v>
      </c>
      <c r="AD1927" s="17">
        <f t="shared" si="1315"/>
        <v>0</v>
      </c>
      <c r="AE1927" s="17">
        <f t="shared" si="1315"/>
        <v>0</v>
      </c>
      <c r="AF1927" s="17">
        <f t="shared" si="1315"/>
        <v>0</v>
      </c>
      <c r="AG1927" s="17">
        <f t="shared" si="1315"/>
        <v>0</v>
      </c>
      <c r="AH1927" s="17">
        <f t="shared" si="1315"/>
        <v>0</v>
      </c>
      <c r="AI1927" s="17">
        <f t="shared" si="1315"/>
        <v>0</v>
      </c>
      <c r="AJ1927" s="17">
        <f t="shared" si="1315"/>
        <v>0</v>
      </c>
      <c r="AK1927" s="17">
        <f t="shared" si="1315"/>
        <v>0</v>
      </c>
      <c r="AL1927" s="17">
        <f t="shared" si="1315"/>
        <v>0</v>
      </c>
      <c r="AM1927" s="17">
        <f t="shared" si="1315"/>
        <v>0</v>
      </c>
      <c r="AN1927" s="17">
        <f t="shared" si="1315"/>
        <v>0</v>
      </c>
      <c r="AO1927" s="17">
        <f t="shared" si="1315"/>
        <v>0</v>
      </c>
      <c r="AP1927" s="17">
        <f t="shared" si="1315"/>
        <v>0</v>
      </c>
      <c r="AQ1927" s="17">
        <f t="shared" si="1315"/>
        <v>0</v>
      </c>
      <c r="AR1927" s="17">
        <f t="shared" si="1315"/>
        <v>0</v>
      </c>
      <c r="AS1927" s="17">
        <f t="shared" si="1315"/>
        <v>0</v>
      </c>
      <c r="AT1927" s="17">
        <f t="shared" si="1315"/>
        <v>0</v>
      </c>
      <c r="AU1927" s="17">
        <f t="shared" si="1315"/>
        <v>0</v>
      </c>
      <c r="AV1927" s="17">
        <f t="shared" si="1315"/>
        <v>0</v>
      </c>
      <c r="AW1927" s="17">
        <f t="shared" si="1315"/>
        <v>0</v>
      </c>
      <c r="AX1927" s="17">
        <f t="shared" si="1315"/>
        <v>0</v>
      </c>
      <c r="AY1927" s="17">
        <f t="shared" si="1315"/>
        <v>0</v>
      </c>
      <c r="AZ1927" s="17">
        <f t="shared" si="1315"/>
        <v>0</v>
      </c>
      <c r="BA1927" s="17">
        <f t="shared" si="1315"/>
        <v>0</v>
      </c>
      <c r="BB1927" s="17">
        <f t="shared" si="1315"/>
        <v>0</v>
      </c>
      <c r="BC1927" s="17">
        <f t="shared" si="1315"/>
        <v>0</v>
      </c>
      <c r="BD1927" s="17">
        <f t="shared" si="1315"/>
        <v>0</v>
      </c>
    </row>
    <row r="1928" spans="1:59" ht="16" x14ac:dyDescent="0.2">
      <c r="B1928" s="11">
        <f t="shared" si="1314"/>
        <v>65</v>
      </c>
      <c r="C1928" s="12" t="str">
        <f t="shared" si="1314"/>
        <v>SCI HSR 1</v>
      </c>
      <c r="D1928" s="13" t="s">
        <v>7</v>
      </c>
      <c r="E1928" s="18">
        <v>76</v>
      </c>
      <c r="F1928" s="15"/>
      <c r="G1928" s="13" t="s">
        <v>0</v>
      </c>
      <c r="H1928" s="19">
        <v>34</v>
      </c>
      <c r="I1928" s="13" t="s">
        <v>20</v>
      </c>
      <c r="J1928" s="19">
        <v>27</v>
      </c>
      <c r="L1928" s="20" t="s">
        <v>231</v>
      </c>
      <c r="M1928" s="72"/>
      <c r="N1928" s="72"/>
      <c r="O1928" s="21">
        <f>($H1933&gt;0)*($J1933&lt;O$2)*0
+($H1933&gt;0)*($J1933&gt;=O$2)*($J1933&lt;=O$3)*(($J1933-O$2+1)/O$4)
+($H1933&gt;0)*($J1933&gt;O$3)*($I1933&gt;O$3)*0
+($H1933&gt;0)*($J1933&gt;O$3)*($I1933&lt;=O$3)*($I1933&gt;=O$2)*((O$3-$I1933+1)/O$4)
+($H1933&gt;0)*($J1933&gt;O$3)*($I1933&lt;O$2)*1
+($H1933&gt;0)*($I1933&gt;O$3)*0
+($H1934&gt;0)*($J$2350&lt;O$2)*0
+($H1934&gt;0)*($J1934&gt;=O$2)*($J1934&lt;=O$3)*(($J1934-O$2+1)/O$4)
+($H1934&gt;0)*($J1934&gt;O$3)*($I1934&gt;O$3)*0
+($H1934&gt;0)*($J1934&gt;O$3)*($I1934&lt;=O$3)*($I1934&gt;=O$2)*((O$3-$I1934+1)/O$4)
+($H1934&gt;0)*($J1934&gt;O$3)*($I1934&lt;O$2)*1
+($H1934&gt;0)*($I1934&gt;O$3)*0
+($H1935&gt;0)*($J1935&lt;O$2)*0
+($H1935&gt;0)*($J1935&gt;=O$2)*($J1935&lt;=O$3)*(($J1935-O$2+1)/O$4)
+($H1935&gt;0)*($J1935&gt;O$3)*($I1935&gt;O$3)*0
+($H1935&gt;0)*($J1935&gt;O$3)*($I1935&lt;=O$3)*($I1935&gt;=O$2)*((O$3-$I1935+1)/O$4)
+($H1935&gt;0)*($J1935&gt;O$3)*($I1935&lt;O$2)*1
+($H1935&gt;0)*($I1935&gt;O$3)*0</f>
        <v>0</v>
      </c>
      <c r="P1928" s="21">
        <f t="shared" ref="P1928:BD1928" si="1316">($H1933&gt;0)*($J1933&lt;P$2)*0
+($H1933&gt;0)*($J1933&gt;=P$2)*($J1933&lt;=P$3)*(($J1933-P$2+1)/P$4)
+($H1933&gt;0)*($J1933&gt;P$3)*($I1933&gt;P$3)*0
+($H1933&gt;0)*($J1933&gt;P$3)*($I1933&lt;=P$3)*($I1933&gt;=P$2)*((P$3-$I1933+1)/P$4)
+($H1933&gt;0)*($J1933&gt;P$3)*($I1933&lt;P$2)*1
+($H1933&gt;0)*($I1933&gt;P$3)*0
+($H1934&gt;0)*($J$2350&lt;P$2)*0
+($H1934&gt;0)*($J1934&gt;=P$2)*($J1934&lt;=P$3)*(($J1934-P$2+1)/P$4)
+($H1934&gt;0)*($J1934&gt;P$3)*($I1934&gt;P$3)*0
+($H1934&gt;0)*($J1934&gt;P$3)*($I1934&lt;=P$3)*($I1934&gt;=P$2)*((P$3-$I1934+1)/P$4)
+($H1934&gt;0)*($J1934&gt;P$3)*($I1934&lt;P$2)*1
+($H1934&gt;0)*($I1934&gt;P$3)*0
+($H1935&gt;0)*($J1935&lt;P$2)*0
+($H1935&gt;0)*($J1935&gt;=P$2)*($J1935&lt;=P$3)*(($J1935-P$2+1)/P$4)
+($H1935&gt;0)*($J1935&gt;P$3)*($I1935&gt;P$3)*0
+($H1935&gt;0)*($J1935&gt;P$3)*($I1935&lt;=P$3)*($I1935&gt;=P$2)*((P$3-$I1935+1)/P$4)
+($H1935&gt;0)*($J1935&gt;P$3)*($I1935&lt;P$2)*1
+($H1935&gt;0)*($I1935&gt;P$3)*0</f>
        <v>0</v>
      </c>
      <c r="Q1928" s="21">
        <f t="shared" si="1316"/>
        <v>0</v>
      </c>
      <c r="R1928" s="21">
        <f t="shared" si="1316"/>
        <v>0</v>
      </c>
      <c r="S1928" s="21">
        <f t="shared" si="1316"/>
        <v>0</v>
      </c>
      <c r="T1928" s="21">
        <f t="shared" si="1316"/>
        <v>0</v>
      </c>
      <c r="U1928" s="21">
        <f t="shared" si="1316"/>
        <v>0</v>
      </c>
      <c r="V1928" s="21">
        <f t="shared" si="1316"/>
        <v>0</v>
      </c>
      <c r="W1928" s="21">
        <f t="shared" si="1316"/>
        <v>0</v>
      </c>
      <c r="X1928" s="21">
        <f t="shared" si="1316"/>
        <v>0</v>
      </c>
      <c r="Y1928" s="21">
        <f t="shared" si="1316"/>
        <v>0</v>
      </c>
      <c r="Z1928" s="21">
        <f t="shared" si="1316"/>
        <v>0</v>
      </c>
      <c r="AA1928" s="21">
        <f t="shared" si="1316"/>
        <v>0</v>
      </c>
      <c r="AB1928" s="21">
        <f t="shared" si="1316"/>
        <v>0</v>
      </c>
      <c r="AC1928" s="21">
        <f t="shared" si="1316"/>
        <v>0</v>
      </c>
      <c r="AD1928" s="21">
        <f t="shared" si="1316"/>
        <v>0</v>
      </c>
      <c r="AE1928" s="21">
        <f t="shared" si="1316"/>
        <v>0</v>
      </c>
      <c r="AF1928" s="21">
        <f t="shared" si="1316"/>
        <v>0</v>
      </c>
      <c r="AG1928" s="21">
        <f t="shared" si="1316"/>
        <v>0</v>
      </c>
      <c r="AH1928" s="21">
        <f t="shared" si="1316"/>
        <v>0</v>
      </c>
      <c r="AI1928" s="21">
        <f t="shared" si="1316"/>
        <v>0</v>
      </c>
      <c r="AJ1928" s="21">
        <f t="shared" si="1316"/>
        <v>0</v>
      </c>
      <c r="AK1928" s="21">
        <f t="shared" si="1316"/>
        <v>0</v>
      </c>
      <c r="AL1928" s="21">
        <f t="shared" si="1316"/>
        <v>0</v>
      </c>
      <c r="AM1928" s="21">
        <f t="shared" si="1316"/>
        <v>0</v>
      </c>
      <c r="AN1928" s="21">
        <f t="shared" si="1316"/>
        <v>0</v>
      </c>
      <c r="AO1928" s="21">
        <f t="shared" si="1316"/>
        <v>0</v>
      </c>
      <c r="AP1928" s="21">
        <f t="shared" si="1316"/>
        <v>0</v>
      </c>
      <c r="AQ1928" s="21">
        <f t="shared" si="1316"/>
        <v>0</v>
      </c>
      <c r="AR1928" s="21">
        <f t="shared" si="1316"/>
        <v>0</v>
      </c>
      <c r="AS1928" s="21">
        <f t="shared" si="1316"/>
        <v>0</v>
      </c>
      <c r="AT1928" s="21">
        <f t="shared" si="1316"/>
        <v>0</v>
      </c>
      <c r="AU1928" s="21">
        <f t="shared" si="1316"/>
        <v>0</v>
      </c>
      <c r="AV1928" s="21">
        <f t="shared" si="1316"/>
        <v>0</v>
      </c>
      <c r="AW1928" s="21">
        <f t="shared" si="1316"/>
        <v>0</v>
      </c>
      <c r="AX1928" s="21">
        <f t="shared" si="1316"/>
        <v>0</v>
      </c>
      <c r="AY1928" s="21">
        <f t="shared" si="1316"/>
        <v>0</v>
      </c>
      <c r="AZ1928" s="21">
        <f t="shared" si="1316"/>
        <v>0</v>
      </c>
      <c r="BA1928" s="21">
        <f t="shared" si="1316"/>
        <v>0</v>
      </c>
      <c r="BB1928" s="21">
        <f t="shared" si="1316"/>
        <v>0</v>
      </c>
      <c r="BC1928" s="21">
        <f t="shared" si="1316"/>
        <v>0</v>
      </c>
      <c r="BD1928" s="21">
        <f t="shared" si="1316"/>
        <v>0</v>
      </c>
    </row>
    <row r="1929" spans="1:59" ht="16" x14ac:dyDescent="0.2">
      <c r="B1929" s="11">
        <f t="shared" si="1314"/>
        <v>65</v>
      </c>
      <c r="C1929" s="12" t="str">
        <f t="shared" si="1314"/>
        <v>SCI HSR 1</v>
      </c>
      <c r="D1929" s="13" t="s">
        <v>21</v>
      </c>
      <c r="E1929" s="22">
        <v>0</v>
      </c>
      <c r="F1929" s="15"/>
      <c r="G1929" s="13" t="s">
        <v>22</v>
      </c>
      <c r="H1929" s="22">
        <v>0</v>
      </c>
      <c r="I1929" s="13" t="s">
        <v>23</v>
      </c>
      <c r="J1929" s="22">
        <v>0</v>
      </c>
      <c r="K1929" s="23"/>
      <c r="L1929" s="20" t="s">
        <v>232</v>
      </c>
      <c r="M1929" s="72"/>
      <c r="N1929" s="72"/>
      <c r="O1929" s="21">
        <f>($E1932&lt;=O$3)*($E1932&gt;O$2)*((O$3-$E1932+1)/O$4)
+($E1932&lt;=O$2)*((O$3-O$2+1)/O$4)
+($E1932&gt;O$3)*(0)
-($E1940&lt;=O$3)*($E1940&lt;&gt;0)*($E1940&gt;O$2)*((O$3-$E1940)/O$4)
-($E1940&lt;=O$2)*((O$3-O$2+1)/O$4)
-($E1940&gt;O$3)*(0)</f>
        <v>1</v>
      </c>
      <c r="P1929" s="21">
        <f t="shared" ref="P1929:BD1929" si="1317">($E1932&lt;=P$3)*($E1932&gt;P$2)*((P$3-$E1932+1)/P$4)
+($E1932&lt;=P$2)*((P$3-P$2+1)/P$4)
+($E1932&gt;P$3)*(0)
-($E1940&lt;=P$3)*($E1940&lt;&gt;0)*($E1940&gt;P$2)*((P$3-$E1940)/P$4)
-($E1940&lt;=P$2)*((P$3-P$2+1)/P$4)
-($E1940&gt;P$3)*(0)</f>
        <v>1</v>
      </c>
      <c r="Q1929" s="21">
        <f t="shared" si="1317"/>
        <v>1</v>
      </c>
      <c r="R1929" s="21">
        <f t="shared" si="1317"/>
        <v>1</v>
      </c>
      <c r="S1929" s="21">
        <f t="shared" si="1317"/>
        <v>1</v>
      </c>
      <c r="T1929" s="21">
        <f t="shared" si="1317"/>
        <v>1</v>
      </c>
      <c r="U1929" s="21">
        <f t="shared" si="1317"/>
        <v>1</v>
      </c>
      <c r="V1929" s="21">
        <f t="shared" si="1317"/>
        <v>1</v>
      </c>
      <c r="W1929" s="21">
        <f t="shared" si="1317"/>
        <v>1</v>
      </c>
      <c r="X1929" s="21">
        <f t="shared" si="1317"/>
        <v>1</v>
      </c>
      <c r="Y1929" s="21">
        <f t="shared" si="1317"/>
        <v>1</v>
      </c>
      <c r="Z1929" s="21">
        <f t="shared" si="1317"/>
        <v>1</v>
      </c>
      <c r="AA1929" s="21">
        <f t="shared" si="1317"/>
        <v>0.67391304347826086</v>
      </c>
      <c r="AB1929" s="21">
        <f t="shared" si="1317"/>
        <v>0</v>
      </c>
      <c r="AC1929" s="21">
        <f t="shared" si="1317"/>
        <v>0</v>
      </c>
      <c r="AD1929" s="21">
        <f t="shared" si="1317"/>
        <v>0</v>
      </c>
      <c r="AE1929" s="21">
        <f t="shared" si="1317"/>
        <v>0</v>
      </c>
      <c r="AF1929" s="21">
        <f t="shared" si="1317"/>
        <v>0</v>
      </c>
      <c r="AG1929" s="21">
        <f t="shared" si="1317"/>
        <v>0</v>
      </c>
      <c r="AH1929" s="21">
        <f t="shared" si="1317"/>
        <v>0</v>
      </c>
      <c r="AI1929" s="21">
        <f t="shared" si="1317"/>
        <v>0</v>
      </c>
      <c r="AJ1929" s="21">
        <f t="shared" si="1317"/>
        <v>0</v>
      </c>
      <c r="AK1929" s="21">
        <f t="shared" si="1317"/>
        <v>0</v>
      </c>
      <c r="AL1929" s="21">
        <f t="shared" si="1317"/>
        <v>0</v>
      </c>
      <c r="AM1929" s="21">
        <f t="shared" si="1317"/>
        <v>0</v>
      </c>
      <c r="AN1929" s="21">
        <f t="shared" si="1317"/>
        <v>0</v>
      </c>
      <c r="AO1929" s="21">
        <f t="shared" si="1317"/>
        <v>0</v>
      </c>
      <c r="AP1929" s="21">
        <f t="shared" si="1317"/>
        <v>0</v>
      </c>
      <c r="AQ1929" s="21">
        <f t="shared" si="1317"/>
        <v>0</v>
      </c>
      <c r="AR1929" s="21">
        <f t="shared" si="1317"/>
        <v>0</v>
      </c>
      <c r="AS1929" s="21">
        <f t="shared" si="1317"/>
        <v>0</v>
      </c>
      <c r="AT1929" s="21">
        <f t="shared" si="1317"/>
        <v>0</v>
      </c>
      <c r="AU1929" s="21">
        <f t="shared" si="1317"/>
        <v>0</v>
      </c>
      <c r="AV1929" s="21">
        <f t="shared" si="1317"/>
        <v>0</v>
      </c>
      <c r="AW1929" s="21">
        <f t="shared" si="1317"/>
        <v>0</v>
      </c>
      <c r="AX1929" s="21">
        <f t="shared" si="1317"/>
        <v>0</v>
      </c>
      <c r="AY1929" s="21">
        <f t="shared" si="1317"/>
        <v>0</v>
      </c>
      <c r="AZ1929" s="21">
        <f t="shared" si="1317"/>
        <v>0</v>
      </c>
      <c r="BA1929" s="21">
        <f t="shared" si="1317"/>
        <v>0</v>
      </c>
      <c r="BB1929" s="21">
        <f t="shared" si="1317"/>
        <v>0</v>
      </c>
      <c r="BC1929" s="21">
        <f t="shared" si="1317"/>
        <v>0</v>
      </c>
      <c r="BD1929" s="21">
        <f t="shared" si="1317"/>
        <v>0</v>
      </c>
    </row>
    <row r="1930" spans="1:59" ht="16" x14ac:dyDescent="0.2">
      <c r="B1930" s="11">
        <f t="shared" si="1314"/>
        <v>65</v>
      </c>
      <c r="C1930" s="12" t="str">
        <f t="shared" si="1314"/>
        <v>SCI HSR 1</v>
      </c>
      <c r="D1930" s="13" t="s">
        <v>1</v>
      </c>
      <c r="E1930" s="22">
        <v>85000</v>
      </c>
      <c r="F1930" s="15"/>
      <c r="G1930" s="15"/>
      <c r="H1930" s="15"/>
      <c r="I1930" s="15"/>
      <c r="J1930" s="15"/>
      <c r="L1930" s="20" t="s">
        <v>233</v>
      </c>
      <c r="M1930" s="72"/>
      <c r="N1930" s="72"/>
      <c r="O1930" s="21">
        <f>($E1943&gt;O$3)*($E1940&lt;O$2)*((O$3-O$2+1)/O$4)
+($E1943&gt;O$3)*($E1940&gt;=O$2)*($E1940&lt;=O$3)*((O$3-$E1940)/O$4)
+($E1943&gt;O$3)*($E1940&gt;O$3)*(0)
+($E1943&lt;=O$3)*($E1943&gt;=O$2)*($E1940&lt;O$2)*(($E1943-O$2)/O$4)
+($E1943&lt;=O$3)*($E1943&gt;=O$2)*($E1940&lt;=O$3)*($E1940&gt;=O$2)*(($E1943-$E1940)/O$4)
+($E1943&lt;O$2)*(0)</f>
        <v>0</v>
      </c>
      <c r="P1930" s="21">
        <f t="shared" ref="P1930:BD1930" si="1318">($E1943&gt;P$3)*($E1940&lt;P$2)*((P$3-P$2+1)/P$4)
+($E1943&gt;P$3)*($E1940&gt;=P$2)*($E1940&lt;=P$3)*((P$3-$E1940)/P$4)
+($E1943&gt;P$3)*($E1940&gt;P$3)*(0)
+($E1943&lt;=P$3)*($E1943&gt;=P$2)*($E1940&lt;P$2)*(($E1943-P$2)/P$4)
+($E1943&lt;=P$3)*($E1943&gt;=P$2)*($E1940&lt;=P$3)*($E1940&gt;=P$2)*(($E1943-$E1940)/P$4)
+($E1943&lt;P$2)*(0)</f>
        <v>0</v>
      </c>
      <c r="Q1930" s="21">
        <f t="shared" si="1318"/>
        <v>0</v>
      </c>
      <c r="R1930" s="21">
        <f t="shared" si="1318"/>
        <v>0</v>
      </c>
      <c r="S1930" s="21">
        <f t="shared" si="1318"/>
        <v>0</v>
      </c>
      <c r="T1930" s="21">
        <f t="shared" si="1318"/>
        <v>0</v>
      </c>
      <c r="U1930" s="21">
        <f t="shared" si="1318"/>
        <v>0</v>
      </c>
      <c r="V1930" s="21">
        <f t="shared" si="1318"/>
        <v>0</v>
      </c>
      <c r="W1930" s="21">
        <f t="shared" si="1318"/>
        <v>0</v>
      </c>
      <c r="X1930" s="21">
        <f t="shared" si="1318"/>
        <v>0</v>
      </c>
      <c r="Y1930" s="21">
        <f t="shared" si="1318"/>
        <v>0</v>
      </c>
      <c r="Z1930" s="21">
        <f t="shared" si="1318"/>
        <v>0</v>
      </c>
      <c r="AA1930" s="21">
        <f t="shared" si="1318"/>
        <v>0</v>
      </c>
      <c r="AB1930" s="21">
        <f t="shared" si="1318"/>
        <v>0</v>
      </c>
      <c r="AC1930" s="21">
        <f t="shared" si="1318"/>
        <v>0</v>
      </c>
      <c r="AD1930" s="21">
        <f t="shared" si="1318"/>
        <v>0</v>
      </c>
      <c r="AE1930" s="21">
        <f t="shared" si="1318"/>
        <v>0</v>
      </c>
      <c r="AF1930" s="21">
        <f t="shared" si="1318"/>
        <v>0</v>
      </c>
      <c r="AG1930" s="21">
        <f t="shared" si="1318"/>
        <v>0</v>
      </c>
      <c r="AH1930" s="21">
        <f t="shared" si="1318"/>
        <v>0</v>
      </c>
      <c r="AI1930" s="21">
        <f t="shared" si="1318"/>
        <v>0</v>
      </c>
      <c r="AJ1930" s="21">
        <f t="shared" si="1318"/>
        <v>0</v>
      </c>
      <c r="AK1930" s="21">
        <f t="shared" si="1318"/>
        <v>0</v>
      </c>
      <c r="AL1930" s="21">
        <f t="shared" si="1318"/>
        <v>0</v>
      </c>
      <c r="AM1930" s="21">
        <f t="shared" si="1318"/>
        <v>0</v>
      </c>
      <c r="AN1930" s="21">
        <f t="shared" si="1318"/>
        <v>0</v>
      </c>
      <c r="AO1930" s="21">
        <f t="shared" si="1318"/>
        <v>0</v>
      </c>
      <c r="AP1930" s="21">
        <f t="shared" si="1318"/>
        <v>0</v>
      </c>
      <c r="AQ1930" s="21">
        <f t="shared" si="1318"/>
        <v>0</v>
      </c>
      <c r="AR1930" s="21">
        <f t="shared" si="1318"/>
        <v>0</v>
      </c>
      <c r="AS1930" s="21">
        <f t="shared" si="1318"/>
        <v>0</v>
      </c>
      <c r="AT1930" s="21">
        <f t="shared" si="1318"/>
        <v>0</v>
      </c>
      <c r="AU1930" s="21">
        <f t="shared" si="1318"/>
        <v>0</v>
      </c>
      <c r="AV1930" s="21">
        <f t="shared" si="1318"/>
        <v>0</v>
      </c>
      <c r="AW1930" s="21">
        <f t="shared" si="1318"/>
        <v>0</v>
      </c>
      <c r="AX1930" s="21">
        <f t="shared" si="1318"/>
        <v>0</v>
      </c>
      <c r="AY1930" s="21">
        <f t="shared" si="1318"/>
        <v>0</v>
      </c>
      <c r="AZ1930" s="21">
        <f t="shared" si="1318"/>
        <v>0</v>
      </c>
      <c r="BA1930" s="21">
        <f t="shared" si="1318"/>
        <v>0</v>
      </c>
      <c r="BB1930" s="21">
        <f t="shared" si="1318"/>
        <v>0</v>
      </c>
      <c r="BC1930" s="21">
        <f t="shared" si="1318"/>
        <v>0</v>
      </c>
      <c r="BD1930" s="21">
        <f t="shared" si="1318"/>
        <v>0</v>
      </c>
    </row>
    <row r="1931" spans="1:59" ht="16" x14ac:dyDescent="0.2">
      <c r="B1931" s="11">
        <f t="shared" si="1314"/>
        <v>65</v>
      </c>
      <c r="C1931" s="12" t="str">
        <f t="shared" si="1314"/>
        <v>SCI HSR 1</v>
      </c>
      <c r="K1931" s="24"/>
      <c r="L1931" s="20" t="s">
        <v>234</v>
      </c>
      <c r="M1931" s="72"/>
      <c r="N1931" s="72"/>
      <c r="O1931" s="21">
        <f>($E1946&gt;0)*($E1943&lt;O$2)*(EDATE($E1943,$E1946)&gt;O$3)*((O$3-O$2+1)/O$4)
+($E1946&gt;0)*($E1943&lt;O$2)*(EDATE($E1943,$E1946)&gt;=O$2)*(EDATE($E1943,$E1946)&lt;=O$3)*((EDATE($E1943,$E1946)-O$2)/O$4)
+($E1946&gt;0)*($E1943&lt;O$2)*(EDATE($E1943,$E1946)&lt;O$2)*(0)
+($E1946&gt;0)*($E1943&gt;=O$2)*($E1943&lt;=O$3)*(EDATE($E1943,$E1946)&gt;=O$2)*(EDATE($E1943,$E1946)&lt;=O$3)*((EDATE($E1943,$E1946)-$E1943+1)/O$4)
+($E1946&gt;0)*($E1943&gt;=O$2)*($E1943&lt;=O$3)*(EDATE($E1943,$E1946)&gt;O$3)*((O$3-$E1943+1)/O$4)
+($E1946&gt;0)*($E1943&gt;O$3)*(0)</f>
        <v>0</v>
      </c>
      <c r="P1931" s="21">
        <f t="shared" ref="P1931:BD1931" si="1319">($E1946&gt;0)*($E1943&lt;P$2)*(EDATE($E1943,$E1946)&gt;P$3)*((P$3-P$2+1)/P$4)
+($E1946&gt;0)*($E1943&lt;P$2)*(EDATE($E1943,$E1946)&gt;=P$2)*(EDATE($E1943,$E1946)&lt;=P$3)*((EDATE($E1943,$E1946)-P$2)/P$4)
+($E1946&gt;0)*($E1943&lt;P$2)*(EDATE($E1943,$E1946)&lt;P$2)*(0)
+($E1946&gt;0)*($E1943&gt;=P$2)*($E1943&lt;=P$3)*(EDATE($E1943,$E1946)&gt;=P$2)*(EDATE($E1943,$E1946)&lt;=P$3)*((EDATE($E1943,$E1946)-$E1943+1)/P$4)
+($E1946&gt;0)*($E1943&gt;=P$2)*($E1943&lt;=P$3)*(EDATE($E1943,$E1946)&gt;P$3)*((P$3-$E1943+1)/P$4)
+($E1946&gt;0)*($E1943&gt;P$3)*(0)</f>
        <v>0</v>
      </c>
      <c r="Q1931" s="21">
        <f t="shared" si="1319"/>
        <v>0</v>
      </c>
      <c r="R1931" s="21">
        <f t="shared" si="1319"/>
        <v>0</v>
      </c>
      <c r="S1931" s="21">
        <f t="shared" si="1319"/>
        <v>0</v>
      </c>
      <c r="T1931" s="21">
        <f t="shared" si="1319"/>
        <v>0</v>
      </c>
      <c r="U1931" s="21">
        <f t="shared" si="1319"/>
        <v>0</v>
      </c>
      <c r="V1931" s="21">
        <f t="shared" si="1319"/>
        <v>0</v>
      </c>
      <c r="W1931" s="21">
        <f t="shared" si="1319"/>
        <v>0</v>
      </c>
      <c r="X1931" s="21">
        <f t="shared" si="1319"/>
        <v>0</v>
      </c>
      <c r="Y1931" s="21">
        <f t="shared" si="1319"/>
        <v>0</v>
      </c>
      <c r="Z1931" s="21">
        <f t="shared" si="1319"/>
        <v>0</v>
      </c>
      <c r="AA1931" s="21">
        <f t="shared" si="1319"/>
        <v>0</v>
      </c>
      <c r="AB1931" s="21">
        <f t="shared" si="1319"/>
        <v>0</v>
      </c>
      <c r="AC1931" s="21">
        <f t="shared" si="1319"/>
        <v>0</v>
      </c>
      <c r="AD1931" s="21">
        <f t="shared" si="1319"/>
        <v>0</v>
      </c>
      <c r="AE1931" s="21">
        <f t="shared" si="1319"/>
        <v>0</v>
      </c>
      <c r="AF1931" s="21">
        <f t="shared" si="1319"/>
        <v>0</v>
      </c>
      <c r="AG1931" s="21">
        <f t="shared" si="1319"/>
        <v>0</v>
      </c>
      <c r="AH1931" s="21">
        <f t="shared" si="1319"/>
        <v>0</v>
      </c>
      <c r="AI1931" s="21">
        <f t="shared" si="1319"/>
        <v>0</v>
      </c>
      <c r="AJ1931" s="21">
        <f t="shared" si="1319"/>
        <v>0</v>
      </c>
      <c r="AK1931" s="21">
        <f t="shared" si="1319"/>
        <v>0</v>
      </c>
      <c r="AL1931" s="21">
        <f t="shared" si="1319"/>
        <v>0</v>
      </c>
      <c r="AM1931" s="21">
        <f t="shared" si="1319"/>
        <v>0</v>
      </c>
      <c r="AN1931" s="21">
        <f t="shared" si="1319"/>
        <v>0</v>
      </c>
      <c r="AO1931" s="21">
        <f t="shared" si="1319"/>
        <v>0</v>
      </c>
      <c r="AP1931" s="21">
        <f t="shared" si="1319"/>
        <v>0</v>
      </c>
      <c r="AQ1931" s="21">
        <f t="shared" si="1319"/>
        <v>0</v>
      </c>
      <c r="AR1931" s="21">
        <f t="shared" si="1319"/>
        <v>0</v>
      </c>
      <c r="AS1931" s="21">
        <f t="shared" si="1319"/>
        <v>0</v>
      </c>
      <c r="AT1931" s="21">
        <f t="shared" si="1319"/>
        <v>0</v>
      </c>
      <c r="AU1931" s="21">
        <f t="shared" si="1319"/>
        <v>0</v>
      </c>
      <c r="AV1931" s="21">
        <f t="shared" si="1319"/>
        <v>0</v>
      </c>
      <c r="AW1931" s="21">
        <f t="shared" si="1319"/>
        <v>0</v>
      </c>
      <c r="AX1931" s="21">
        <f t="shared" si="1319"/>
        <v>0</v>
      </c>
      <c r="AY1931" s="21">
        <f t="shared" si="1319"/>
        <v>0</v>
      </c>
      <c r="AZ1931" s="21">
        <f t="shared" si="1319"/>
        <v>0</v>
      </c>
      <c r="BA1931" s="21">
        <f t="shared" si="1319"/>
        <v>0</v>
      </c>
      <c r="BB1931" s="21">
        <f t="shared" si="1319"/>
        <v>0</v>
      </c>
      <c r="BC1931" s="21">
        <f t="shared" si="1319"/>
        <v>0</v>
      </c>
      <c r="BD1931" s="21">
        <f t="shared" si="1319"/>
        <v>0</v>
      </c>
    </row>
    <row r="1932" spans="1:59" ht="16" x14ac:dyDescent="0.2">
      <c r="B1932" s="11">
        <f t="shared" si="1314"/>
        <v>65</v>
      </c>
      <c r="C1932" s="12" t="str">
        <f t="shared" si="1314"/>
        <v>SCI HSR 1</v>
      </c>
      <c r="D1932" s="25" t="s">
        <v>235</v>
      </c>
      <c r="E1932" s="26">
        <v>42614</v>
      </c>
      <c r="F1932" s="15"/>
      <c r="G1932" s="25" t="s">
        <v>236</v>
      </c>
      <c r="H1932" s="25" t="s">
        <v>237</v>
      </c>
      <c r="I1932" s="25" t="s">
        <v>238</v>
      </c>
      <c r="J1932" s="25" t="s">
        <v>239</v>
      </c>
      <c r="K1932" s="24"/>
      <c r="L1932" s="27" t="s">
        <v>240</v>
      </c>
      <c r="M1932" s="83"/>
      <c r="N1932" s="83"/>
      <c r="O1932" s="28">
        <f>($H1944&gt;0)*($J1944&lt;O$2)*0
+($H1944&gt;0)*($J1944&gt;=O$2)*($J1944&lt;=O$3)*(($J1944-O$2+1)/O$4)
+($H1944&gt;0)*($J1944&gt;O$3)*($I1944&gt;O$3)*0
+($H1944&gt;0)*($J1944&gt;O$3)*($I1944&lt;=O$3)*($I1944&gt;=O$2)*((O$3-$I1944+1)/O$4)
+($H1944&gt;0)*($J1944&gt;O$3)*($I1944&lt;O$2)*1
+($H1944&gt;0)*($I1944&gt;O$3)*0
+($H1945&gt;0)*($J1945&lt;O$2)*0
+($H1945&gt;0)*($J1945&gt;=O$2)*($J1945&lt;=O$3)*(($J1945-O$2+1)/O$4)
+($H1945&gt;0)*($J1945&gt;O$3)*($I1945&gt;O$3)*0
+($H1945&gt;0)*($J1945&gt;O$3)*($I1945&lt;=O$3)*($I1945&gt;=O$2)*((O$3-$I1945+1)/O$4)
+($H1945&gt;0)*($J1945&gt;O$3)*($I1945&lt;O$2)*1
+($H1945&gt;0)*($I1945&gt;O$3)*0
+($H1946&gt;0)*($J1946&lt;O$2)*0
+($H1946&gt;0)*($J1946&gt;=O$2)*($J1946&lt;=O$3)*(($J1946-O$2+1)/O$4)
+($H1946&gt;0)*($J1946&gt;O$3)*($I1946&gt;O$3)*0
+($H1946&gt;0)*($J1946&gt;O$3)*($I1946&lt;=O$3)*($I1946&gt;=O$2)*((O$3-$I1946+1)/O$4)
+($H1946&gt;0)*($J1946&gt;O$3)*($I1946&lt;O$2)*1
+($H1946&gt;0)*($I1946&gt;O$3)*0</f>
        <v>0</v>
      </c>
      <c r="P1932" s="28">
        <f t="shared" ref="P1932:BD1932" si="1320">($H1944&gt;0)*($J1944&lt;P$2)*0
+($H1944&gt;0)*($J1944&gt;=P$2)*($J1944&lt;=P$3)*(($J1944-P$2+1)/P$4)
+($H1944&gt;0)*($J1944&gt;P$3)*($I1944&gt;P$3)*0
+($H1944&gt;0)*($J1944&gt;P$3)*($I1944&lt;=P$3)*($I1944&gt;=P$2)*((P$3-$I1944+1)/P$4)
+($H1944&gt;0)*($J1944&gt;P$3)*($I1944&lt;P$2)*1
+($H1944&gt;0)*($I1944&gt;P$3)*0
+($H1945&gt;0)*($J1945&lt;P$2)*0
+($H1945&gt;0)*($J1945&gt;=P$2)*($J1945&lt;=P$3)*(($J1945-P$2+1)/P$4)
+($H1945&gt;0)*($J1945&gt;P$3)*($I1945&gt;P$3)*0
+($H1945&gt;0)*($J1945&gt;P$3)*($I1945&lt;=P$3)*($I1945&gt;=P$2)*((P$3-$I1945+1)/P$4)
+($H1945&gt;0)*($J1945&gt;P$3)*($I1945&lt;P$2)*1
+($H1945&gt;0)*($I1945&gt;P$3)*0
+($H1946&gt;0)*($J1946&lt;P$2)*0
+($H1946&gt;0)*($J1946&gt;=P$2)*($J1946&lt;=P$3)*(($J1946-P$2+1)/P$4)
+($H1946&gt;0)*($J1946&gt;P$3)*($I1946&gt;P$3)*0
+($H1946&gt;0)*($J1946&gt;P$3)*($I1946&lt;=P$3)*($I1946&gt;=P$2)*((P$3-$I1946+1)/P$4)
+($H1946&gt;0)*($J1946&gt;P$3)*($I1946&lt;P$2)*1
+($H1946&gt;0)*($I1946&gt;P$3)*0</f>
        <v>0</v>
      </c>
      <c r="Q1932" s="28">
        <f t="shared" si="1320"/>
        <v>0</v>
      </c>
      <c r="R1932" s="28">
        <f t="shared" si="1320"/>
        <v>0</v>
      </c>
      <c r="S1932" s="28">
        <f t="shared" si="1320"/>
        <v>0</v>
      </c>
      <c r="T1932" s="28">
        <f t="shared" si="1320"/>
        <v>0</v>
      </c>
      <c r="U1932" s="28">
        <f t="shared" si="1320"/>
        <v>0</v>
      </c>
      <c r="V1932" s="28">
        <f t="shared" si="1320"/>
        <v>0</v>
      </c>
      <c r="W1932" s="28">
        <f t="shared" si="1320"/>
        <v>0</v>
      </c>
      <c r="X1932" s="28">
        <f t="shared" si="1320"/>
        <v>0</v>
      </c>
      <c r="Y1932" s="28">
        <f t="shared" si="1320"/>
        <v>0</v>
      </c>
      <c r="Z1932" s="28">
        <f t="shared" si="1320"/>
        <v>0</v>
      </c>
      <c r="AA1932" s="28">
        <f t="shared" si="1320"/>
        <v>0</v>
      </c>
      <c r="AB1932" s="28">
        <f t="shared" si="1320"/>
        <v>0</v>
      </c>
      <c r="AC1932" s="28">
        <f t="shared" si="1320"/>
        <v>0</v>
      </c>
      <c r="AD1932" s="28">
        <f t="shared" si="1320"/>
        <v>0</v>
      </c>
      <c r="AE1932" s="28">
        <f t="shared" si="1320"/>
        <v>0</v>
      </c>
      <c r="AF1932" s="28">
        <f t="shared" si="1320"/>
        <v>0</v>
      </c>
      <c r="AG1932" s="28">
        <f t="shared" si="1320"/>
        <v>0</v>
      </c>
      <c r="AH1932" s="28">
        <f t="shared" si="1320"/>
        <v>0</v>
      </c>
      <c r="AI1932" s="28">
        <f t="shared" si="1320"/>
        <v>0</v>
      </c>
      <c r="AJ1932" s="28">
        <f t="shared" si="1320"/>
        <v>0</v>
      </c>
      <c r="AK1932" s="28">
        <f t="shared" si="1320"/>
        <v>0</v>
      </c>
      <c r="AL1932" s="28">
        <f t="shared" si="1320"/>
        <v>0</v>
      </c>
      <c r="AM1932" s="28">
        <f t="shared" si="1320"/>
        <v>0</v>
      </c>
      <c r="AN1932" s="28">
        <f t="shared" si="1320"/>
        <v>0</v>
      </c>
      <c r="AO1932" s="28">
        <f t="shared" si="1320"/>
        <v>0</v>
      </c>
      <c r="AP1932" s="28">
        <f t="shared" si="1320"/>
        <v>0</v>
      </c>
      <c r="AQ1932" s="28">
        <f t="shared" si="1320"/>
        <v>0</v>
      </c>
      <c r="AR1932" s="28">
        <f t="shared" si="1320"/>
        <v>0</v>
      </c>
      <c r="AS1932" s="28">
        <f t="shared" si="1320"/>
        <v>0</v>
      </c>
      <c r="AT1932" s="28">
        <f t="shared" si="1320"/>
        <v>0</v>
      </c>
      <c r="AU1932" s="28">
        <f t="shared" si="1320"/>
        <v>0</v>
      </c>
      <c r="AV1932" s="28">
        <f t="shared" si="1320"/>
        <v>0</v>
      </c>
      <c r="AW1932" s="28">
        <f t="shared" si="1320"/>
        <v>0</v>
      </c>
      <c r="AX1932" s="28">
        <f t="shared" si="1320"/>
        <v>0</v>
      </c>
      <c r="AY1932" s="28">
        <f t="shared" si="1320"/>
        <v>0</v>
      </c>
      <c r="AZ1932" s="28">
        <f t="shared" si="1320"/>
        <v>0</v>
      </c>
      <c r="BA1932" s="28">
        <f t="shared" si="1320"/>
        <v>0</v>
      </c>
      <c r="BB1932" s="28">
        <f t="shared" si="1320"/>
        <v>0</v>
      </c>
      <c r="BC1932" s="28">
        <f t="shared" si="1320"/>
        <v>0</v>
      </c>
      <c r="BD1932" s="28">
        <f t="shared" si="1320"/>
        <v>0</v>
      </c>
    </row>
    <row r="1933" spans="1:59" ht="16" x14ac:dyDescent="0.2">
      <c r="B1933" s="11">
        <f t="shared" si="1314"/>
        <v>65</v>
      </c>
      <c r="C1933" s="12" t="str">
        <f t="shared" si="1314"/>
        <v>SCI HSR 1</v>
      </c>
      <c r="D1933" s="25" t="s">
        <v>241</v>
      </c>
      <c r="E1933" s="29">
        <v>75000</v>
      </c>
      <c r="F1933" s="15"/>
      <c r="G1933" s="30" t="s">
        <v>10</v>
      </c>
      <c r="H1933" s="31">
        <v>0</v>
      </c>
      <c r="I1933" s="32">
        <v>0</v>
      </c>
      <c r="J1933" s="32">
        <v>0</v>
      </c>
      <c r="K1933" s="24"/>
      <c r="L1933" s="33" t="s">
        <v>242</v>
      </c>
      <c r="M1933" s="73"/>
      <c r="N1933" s="73"/>
      <c r="O1933" s="34">
        <f>($E1943&lt;=O$3)*($E1943&gt;O$2)*((O$3-$E1943+1)/O$4)
+($E1943&lt;=O$2)*((O$3-O$2+1)/O$4)
+($E1943&gt;O$3)*(0)</f>
        <v>0</v>
      </c>
      <c r="P1933" s="34">
        <f t="shared" ref="P1933:BD1933" si="1321">($E1943&lt;=P$3)*($E1943&gt;P$2)*((P$3-$E1943+1)/P$4)
+($E1943&lt;=P$2)*((P$3-P$2+1)/P$4)
+($E1943&gt;P$3)*(0)</f>
        <v>0</v>
      </c>
      <c r="Q1933" s="34">
        <f t="shared" si="1321"/>
        <v>0</v>
      </c>
      <c r="R1933" s="34">
        <f t="shared" si="1321"/>
        <v>0</v>
      </c>
      <c r="S1933" s="34">
        <f t="shared" si="1321"/>
        <v>0</v>
      </c>
      <c r="T1933" s="34">
        <f t="shared" si="1321"/>
        <v>0</v>
      </c>
      <c r="U1933" s="34">
        <f t="shared" si="1321"/>
        <v>0</v>
      </c>
      <c r="V1933" s="34">
        <f t="shared" si="1321"/>
        <v>0</v>
      </c>
      <c r="W1933" s="34">
        <f t="shared" si="1321"/>
        <v>0</v>
      </c>
      <c r="X1933" s="34">
        <f t="shared" si="1321"/>
        <v>0</v>
      </c>
      <c r="Y1933" s="34">
        <f t="shared" si="1321"/>
        <v>0</v>
      </c>
      <c r="Z1933" s="34">
        <f t="shared" si="1321"/>
        <v>0</v>
      </c>
      <c r="AA1933" s="34">
        <f t="shared" si="1321"/>
        <v>0.33695652173913043</v>
      </c>
      <c r="AB1933" s="34">
        <f t="shared" si="1321"/>
        <v>1</v>
      </c>
      <c r="AC1933" s="34">
        <f t="shared" si="1321"/>
        <v>1</v>
      </c>
      <c r="AD1933" s="34">
        <f t="shared" si="1321"/>
        <v>1</v>
      </c>
      <c r="AE1933" s="34">
        <f t="shared" si="1321"/>
        <v>1</v>
      </c>
      <c r="AF1933" s="34">
        <f t="shared" si="1321"/>
        <v>1</v>
      </c>
      <c r="AG1933" s="34">
        <f t="shared" si="1321"/>
        <v>1</v>
      </c>
      <c r="AH1933" s="34">
        <f t="shared" si="1321"/>
        <v>1</v>
      </c>
      <c r="AI1933" s="34">
        <f t="shared" si="1321"/>
        <v>1</v>
      </c>
      <c r="AJ1933" s="34">
        <f t="shared" si="1321"/>
        <v>1</v>
      </c>
      <c r="AK1933" s="34">
        <f t="shared" si="1321"/>
        <v>1</v>
      </c>
      <c r="AL1933" s="34">
        <f t="shared" si="1321"/>
        <v>1</v>
      </c>
      <c r="AM1933" s="34">
        <f t="shared" si="1321"/>
        <v>1</v>
      </c>
      <c r="AN1933" s="34">
        <f t="shared" si="1321"/>
        <v>1</v>
      </c>
      <c r="AO1933" s="34">
        <f t="shared" si="1321"/>
        <v>1</v>
      </c>
      <c r="AP1933" s="34">
        <f t="shared" si="1321"/>
        <v>1</v>
      </c>
      <c r="AQ1933" s="34">
        <f t="shared" si="1321"/>
        <v>1</v>
      </c>
      <c r="AR1933" s="34">
        <f t="shared" si="1321"/>
        <v>1</v>
      </c>
      <c r="AS1933" s="34">
        <f t="shared" si="1321"/>
        <v>1</v>
      </c>
      <c r="AT1933" s="34">
        <f t="shared" si="1321"/>
        <v>1</v>
      </c>
      <c r="AU1933" s="34">
        <f t="shared" si="1321"/>
        <v>1</v>
      </c>
      <c r="AV1933" s="34">
        <f t="shared" si="1321"/>
        <v>1</v>
      </c>
      <c r="AW1933" s="34">
        <f t="shared" si="1321"/>
        <v>1</v>
      </c>
      <c r="AX1933" s="34">
        <f t="shared" si="1321"/>
        <v>1</v>
      </c>
      <c r="AY1933" s="34">
        <f t="shared" si="1321"/>
        <v>1</v>
      </c>
      <c r="AZ1933" s="34">
        <f t="shared" si="1321"/>
        <v>1</v>
      </c>
      <c r="BA1933" s="34">
        <f t="shared" si="1321"/>
        <v>1</v>
      </c>
      <c r="BB1933" s="34">
        <f t="shared" si="1321"/>
        <v>1</v>
      </c>
      <c r="BC1933" s="34">
        <f t="shared" si="1321"/>
        <v>1</v>
      </c>
      <c r="BD1933" s="34">
        <f t="shared" si="1321"/>
        <v>1</v>
      </c>
    </row>
    <row r="1934" spans="1:59" ht="16" x14ac:dyDescent="0.2">
      <c r="A1934" s="35"/>
      <c r="B1934" s="11">
        <f t="shared" si="1314"/>
        <v>65</v>
      </c>
      <c r="C1934" s="12" t="str">
        <f t="shared" si="1314"/>
        <v>SCI HSR 1</v>
      </c>
      <c r="D1934" s="25" t="s">
        <v>243</v>
      </c>
      <c r="E1934" s="29">
        <v>80763.37638376384</v>
      </c>
      <c r="F1934" s="15"/>
      <c r="G1934" s="30" t="s">
        <v>11</v>
      </c>
      <c r="H1934" s="31">
        <v>0</v>
      </c>
      <c r="I1934" s="32">
        <v>0</v>
      </c>
      <c r="J1934" s="32">
        <v>0</v>
      </c>
      <c r="K1934" s="35"/>
      <c r="M1934" s="84">
        <v>42614</v>
      </c>
      <c r="O1934" s="15"/>
      <c r="P1934" s="15"/>
      <c r="Q1934" s="15"/>
      <c r="R1934" s="15"/>
      <c r="S1934" s="15"/>
      <c r="T1934" s="15"/>
      <c r="U1934" s="15"/>
      <c r="V1934" s="15"/>
      <c r="W1934" s="15"/>
      <c r="X1934" s="15"/>
      <c r="Y1934" s="15"/>
      <c r="Z1934" s="15"/>
      <c r="AA1934" s="15"/>
      <c r="AB1934" s="15"/>
      <c r="AC1934" s="15"/>
      <c r="AD1934" s="15"/>
      <c r="AE1934" s="15"/>
      <c r="AF1934" s="15"/>
      <c r="AG1934" s="15"/>
      <c r="AH1934" s="15"/>
      <c r="AI1934" s="15"/>
      <c r="AJ1934" s="15"/>
      <c r="AK1934" s="15"/>
      <c r="AL1934" s="15"/>
      <c r="AM1934" s="15"/>
      <c r="AN1934" s="15"/>
      <c r="AO1934" s="15"/>
      <c r="AP1934" s="15"/>
      <c r="AQ1934" s="15"/>
      <c r="AR1934" s="15"/>
      <c r="AS1934" s="15"/>
      <c r="AT1934" s="15"/>
      <c r="AU1934" s="15"/>
      <c r="AV1934" s="15"/>
      <c r="AW1934" s="15"/>
      <c r="AX1934" s="15"/>
      <c r="AY1934" s="15"/>
      <c r="AZ1934" s="15"/>
      <c r="BA1934" s="15"/>
      <c r="BB1934" s="15"/>
      <c r="BC1934" s="15"/>
      <c r="BD1934" s="15"/>
      <c r="BE1934" s="35"/>
      <c r="BF1934" s="35"/>
      <c r="BG1934" s="35"/>
    </row>
    <row r="1935" spans="1:59" ht="16" x14ac:dyDescent="0.2">
      <c r="B1935" s="11">
        <f t="shared" si="1314"/>
        <v>65</v>
      </c>
      <c r="C1935" s="12" t="str">
        <f t="shared" si="1314"/>
        <v>SCI HSR 1</v>
      </c>
      <c r="D1935" s="25" t="s">
        <v>244</v>
      </c>
      <c r="E1935" s="29">
        <v>80763.37638376384</v>
      </c>
      <c r="F1935" s="15"/>
      <c r="G1935" s="36" t="s">
        <v>12</v>
      </c>
      <c r="H1935" s="31">
        <v>0</v>
      </c>
      <c r="I1935" s="32">
        <v>0</v>
      </c>
      <c r="J1935" s="32">
        <v>0</v>
      </c>
      <c r="K1935" s="24"/>
      <c r="L1935" s="37" t="s">
        <v>245</v>
      </c>
      <c r="M1935" s="74">
        <v>1</v>
      </c>
      <c r="N1935" s="74">
        <v>1</v>
      </c>
      <c r="O1935" s="38">
        <v>1.0065217391304349</v>
      </c>
      <c r="P1935" s="38">
        <v>1.02</v>
      </c>
      <c r="Q1935" s="38">
        <v>1.02</v>
      </c>
      <c r="R1935" s="38">
        <v>1.02</v>
      </c>
      <c r="S1935" s="38">
        <v>1.0233260869565217</v>
      </c>
      <c r="T1935" s="38">
        <v>1.0302</v>
      </c>
      <c r="U1935" s="38">
        <v>1.0302</v>
      </c>
      <c r="V1935" s="38">
        <v>1.0302</v>
      </c>
      <c r="W1935" s="38">
        <v>1.0335593478260869</v>
      </c>
      <c r="X1935" s="38">
        <v>1.040502</v>
      </c>
      <c r="Y1935" s="38">
        <v>1.040502</v>
      </c>
      <c r="Z1935" s="38">
        <v>1.040502</v>
      </c>
      <c r="AA1935" s="38">
        <v>1.0438949413043479</v>
      </c>
      <c r="AB1935" s="38">
        <v>1.0509070200000001</v>
      </c>
      <c r="AC1935" s="38">
        <v>1.0509070200000001</v>
      </c>
      <c r="AD1935" s="38">
        <v>1.0509070200000001</v>
      </c>
      <c r="AE1935" s="38">
        <v>1.0543338907173916</v>
      </c>
      <c r="AF1935" s="38">
        <v>1.0614160902000001</v>
      </c>
      <c r="AG1935" s="38">
        <v>1.0614160902000001</v>
      </c>
      <c r="AH1935" s="38">
        <v>1.0614160902000001</v>
      </c>
      <c r="AI1935" s="38">
        <v>1.0648772296245652</v>
      </c>
      <c r="AJ1935" s="38">
        <v>1.0720302511020001</v>
      </c>
      <c r="AK1935" s="38">
        <v>1.0720302511020001</v>
      </c>
      <c r="AL1935" s="38">
        <v>1.0720302511020001</v>
      </c>
      <c r="AM1935" s="38">
        <v>1.075526001920811</v>
      </c>
      <c r="AN1935" s="38">
        <v>1.0827505536130202</v>
      </c>
      <c r="AO1935" s="38">
        <v>1.0827505536130202</v>
      </c>
      <c r="AP1935" s="38">
        <v>1.0827505536130202</v>
      </c>
      <c r="AQ1935" s="38">
        <v>1.0862812619400193</v>
      </c>
      <c r="AR1935" s="38">
        <v>1.0935780591491504</v>
      </c>
      <c r="AS1935" s="38">
        <v>1.0935780591491504</v>
      </c>
      <c r="AT1935" s="38">
        <v>1.0935780591491504</v>
      </c>
      <c r="AU1935" s="38">
        <v>1.0971440745594194</v>
      </c>
      <c r="AV1935" s="38">
        <v>1.104513839740642</v>
      </c>
      <c r="AW1935" s="38">
        <v>1.104513839740642</v>
      </c>
      <c r="AX1935" s="38">
        <v>1.104513839740642</v>
      </c>
      <c r="AY1935" s="38">
        <v>1.1081155153050137</v>
      </c>
      <c r="AZ1935" s="38">
        <v>1.1155589781380484</v>
      </c>
      <c r="BA1935" s="38">
        <v>1.1155589781380484</v>
      </c>
      <c r="BB1935" s="38">
        <v>1.1155589781380484</v>
      </c>
      <c r="BC1935" s="38">
        <v>1.1191966704580638</v>
      </c>
      <c r="BD1935" s="38">
        <v>1.1267145679194288</v>
      </c>
    </row>
    <row r="1936" spans="1:59" ht="16" x14ac:dyDescent="0.2">
      <c r="B1936" s="11">
        <f t="shared" si="1314"/>
        <v>65</v>
      </c>
      <c r="C1936" s="12" t="str">
        <f t="shared" si="1314"/>
        <v>SCI HSR 1</v>
      </c>
      <c r="D1936" s="25" t="s">
        <v>25</v>
      </c>
      <c r="E1936" s="39" t="s">
        <v>30</v>
      </c>
      <c r="F1936" s="15"/>
      <c r="K1936" s="24"/>
      <c r="L1936" s="16" t="s">
        <v>246</v>
      </c>
      <c r="M1936" s="70"/>
      <c r="N1936" s="70"/>
      <c r="O1936" s="40">
        <f>O1929*$E1933/4+O1933*$E1944/4</f>
        <v>18750</v>
      </c>
      <c r="P1936" s="40">
        <f t="shared" ref="P1936:BD1936" si="1322">P1929*$E1933/4+P1933*$E1944/4</f>
        <v>18750</v>
      </c>
      <c r="Q1936" s="40">
        <f t="shared" si="1322"/>
        <v>18750</v>
      </c>
      <c r="R1936" s="40">
        <f t="shared" si="1322"/>
        <v>18750</v>
      </c>
      <c r="S1936" s="40">
        <f t="shared" si="1322"/>
        <v>18750</v>
      </c>
      <c r="T1936" s="40">
        <f t="shared" si="1322"/>
        <v>18750</v>
      </c>
      <c r="U1936" s="40">
        <f t="shared" si="1322"/>
        <v>18750</v>
      </c>
      <c r="V1936" s="40">
        <f t="shared" si="1322"/>
        <v>18750</v>
      </c>
      <c r="W1936" s="40">
        <f t="shared" si="1322"/>
        <v>18750</v>
      </c>
      <c r="X1936" s="40">
        <f t="shared" si="1322"/>
        <v>18750</v>
      </c>
      <c r="Y1936" s="40">
        <f t="shared" si="1322"/>
        <v>18750</v>
      </c>
      <c r="Z1936" s="40">
        <f t="shared" si="1322"/>
        <v>18750</v>
      </c>
      <c r="AA1936" s="40">
        <f t="shared" si="1322"/>
        <v>20110.497745480861</v>
      </c>
      <c r="AB1936" s="40">
        <f t="shared" si="1322"/>
        <v>22182.767502717394</v>
      </c>
      <c r="AC1936" s="40">
        <f t="shared" si="1322"/>
        <v>22182.767502717394</v>
      </c>
      <c r="AD1936" s="40">
        <f t="shared" si="1322"/>
        <v>22182.767502717394</v>
      </c>
      <c r="AE1936" s="40">
        <f t="shared" si="1322"/>
        <v>22182.767502717394</v>
      </c>
      <c r="AF1936" s="40">
        <f t="shared" si="1322"/>
        <v>22182.767502717394</v>
      </c>
      <c r="AG1936" s="40">
        <f t="shared" si="1322"/>
        <v>22182.767502717394</v>
      </c>
      <c r="AH1936" s="40">
        <f t="shared" si="1322"/>
        <v>22182.767502717394</v>
      </c>
      <c r="AI1936" s="40">
        <f t="shared" si="1322"/>
        <v>22182.767502717394</v>
      </c>
      <c r="AJ1936" s="40">
        <f t="shared" si="1322"/>
        <v>22182.767502717394</v>
      </c>
      <c r="AK1936" s="40">
        <f t="shared" si="1322"/>
        <v>22182.767502717394</v>
      </c>
      <c r="AL1936" s="40">
        <f t="shared" si="1322"/>
        <v>22182.767502717394</v>
      </c>
      <c r="AM1936" s="40">
        <f t="shared" si="1322"/>
        <v>22182.767502717394</v>
      </c>
      <c r="AN1936" s="40">
        <f t="shared" si="1322"/>
        <v>22182.767502717394</v>
      </c>
      <c r="AO1936" s="40">
        <f t="shared" si="1322"/>
        <v>22182.767502717394</v>
      </c>
      <c r="AP1936" s="40">
        <f t="shared" si="1322"/>
        <v>22182.767502717394</v>
      </c>
      <c r="AQ1936" s="40">
        <f t="shared" si="1322"/>
        <v>22182.767502717394</v>
      </c>
      <c r="AR1936" s="40">
        <f t="shared" si="1322"/>
        <v>22182.767502717394</v>
      </c>
      <c r="AS1936" s="40">
        <f t="shared" si="1322"/>
        <v>22182.767502717394</v>
      </c>
      <c r="AT1936" s="40">
        <f t="shared" si="1322"/>
        <v>22182.767502717394</v>
      </c>
      <c r="AU1936" s="40">
        <f t="shared" si="1322"/>
        <v>22182.767502717394</v>
      </c>
      <c r="AV1936" s="40">
        <f t="shared" si="1322"/>
        <v>22182.767502717394</v>
      </c>
      <c r="AW1936" s="40">
        <f t="shared" si="1322"/>
        <v>22182.767502717394</v>
      </c>
      <c r="AX1936" s="40">
        <f t="shared" si="1322"/>
        <v>22182.767502717394</v>
      </c>
      <c r="AY1936" s="40">
        <f t="shared" si="1322"/>
        <v>22182.767502717394</v>
      </c>
      <c r="AZ1936" s="40">
        <f t="shared" si="1322"/>
        <v>22182.767502717394</v>
      </c>
      <c r="BA1936" s="40">
        <f t="shared" si="1322"/>
        <v>22182.767502717394</v>
      </c>
      <c r="BB1936" s="40">
        <f t="shared" si="1322"/>
        <v>22182.767502717394</v>
      </c>
      <c r="BC1936" s="40">
        <f t="shared" si="1322"/>
        <v>22182.767502717394</v>
      </c>
      <c r="BD1936" s="40">
        <f t="shared" si="1322"/>
        <v>22182.767502717394</v>
      </c>
    </row>
    <row r="1937" spans="1:59" ht="16" x14ac:dyDescent="0.2">
      <c r="B1937" s="11">
        <f t="shared" si="1314"/>
        <v>65</v>
      </c>
      <c r="C1937" s="12" t="str">
        <f t="shared" si="1314"/>
        <v>SCI HSR 1</v>
      </c>
      <c r="D1937" s="25" t="s">
        <v>247</v>
      </c>
      <c r="E1937" s="39" t="s">
        <v>248</v>
      </c>
      <c r="F1937" s="15"/>
      <c r="G1937" s="25" t="s">
        <v>249</v>
      </c>
      <c r="H1937" s="26">
        <v>44804</v>
      </c>
      <c r="I1937" s="25" t="s">
        <v>239</v>
      </c>
      <c r="J1937" s="26">
        <v>45900</v>
      </c>
      <c r="K1937" s="24"/>
      <c r="L1937" s="20" t="s">
        <v>250</v>
      </c>
      <c r="M1937" s="72"/>
      <c r="N1937" s="72"/>
      <c r="O1937" s="41">
        <f>IF($E1943&gt;=O$3,IF(O$3&lt;=($E1932+365),O1936,IFERROR(O1929*$E1934/4*O1935+
$E1944*O1933/4*IFERROR(O1935/$E1945,0),0)),IF(O$3&lt;=($E1943+365),O1929*$E1934/4*O1935+$E1944*O1933/4*IFERROR(O1935/$E1945,0),IFERROR($E1944*O1933/4*IFERROR(O1935/$E1945,0),0)))</f>
        <v>20322.523513957967</v>
      </c>
      <c r="P1937" s="41">
        <f t="shared" ref="P1937:BD1937" si="1323">IF($E1943&gt;=P$3,IF(P$3&lt;=($E1932+365),P1936,IFERROR(P1929*$E1934/4*P1935+
$E1944*P1933/4*IFERROR(P1935/$E1945,0),0)),IF(P$3&lt;=($E1943+365),P1929*$E1934/4*P1935+$E1944*P1933/4*IFERROR(P1935/$E1945,0),IFERROR($E1944*P1933/4*IFERROR(P1935/$E1945,0),0)))</f>
        <v>20594.660977859781</v>
      </c>
      <c r="Q1937" s="41">
        <f t="shared" si="1323"/>
        <v>20594.660977859781</v>
      </c>
      <c r="R1937" s="41">
        <f t="shared" si="1323"/>
        <v>20594.660977859781</v>
      </c>
      <c r="S1937" s="41">
        <f t="shared" si="1323"/>
        <v>20661.817481048452</v>
      </c>
      <c r="T1937" s="41">
        <f t="shared" si="1323"/>
        <v>20800.607587638377</v>
      </c>
      <c r="U1937" s="41">
        <f t="shared" si="1323"/>
        <v>20800.607587638377</v>
      </c>
      <c r="V1937" s="41">
        <f t="shared" si="1323"/>
        <v>20800.607587638377</v>
      </c>
      <c r="W1937" s="41">
        <f t="shared" si="1323"/>
        <v>20868.435655858935</v>
      </c>
      <c r="X1937" s="41">
        <f t="shared" si="1323"/>
        <v>21008.613663514763</v>
      </c>
      <c r="Y1937" s="41">
        <f t="shared" si="1323"/>
        <v>21008.613663514763</v>
      </c>
      <c r="Z1937" s="41">
        <f t="shared" si="1323"/>
        <v>21008.613663514763</v>
      </c>
      <c r="AA1937" s="41">
        <f t="shared" si="1323"/>
        <v>21678.774275588326</v>
      </c>
      <c r="AB1937" s="41">
        <f t="shared" si="1323"/>
        <v>22331.774175000006</v>
      </c>
      <c r="AC1937" s="41">
        <f t="shared" si="1323"/>
        <v>22331.774175000006</v>
      </c>
      <c r="AD1937" s="41">
        <f t="shared" si="1323"/>
        <v>22331.774175000006</v>
      </c>
      <c r="AE1937" s="41">
        <f t="shared" si="1323"/>
        <v>22404.595177744573</v>
      </c>
      <c r="AF1937" s="41">
        <f t="shared" si="1323"/>
        <v>22555.091916750003</v>
      </c>
      <c r="AG1937" s="41">
        <f t="shared" si="1323"/>
        <v>22555.091916750003</v>
      </c>
      <c r="AH1937" s="41">
        <f t="shared" si="1323"/>
        <v>22555.091916750003</v>
      </c>
      <c r="AI1937" s="41">
        <f t="shared" si="1323"/>
        <v>22628.641129522013</v>
      </c>
      <c r="AJ1937" s="41">
        <f t="shared" si="1323"/>
        <v>22780.642835917504</v>
      </c>
      <c r="AK1937" s="41">
        <f t="shared" si="1323"/>
        <v>22780.642835917504</v>
      </c>
      <c r="AL1937" s="41">
        <f t="shared" si="1323"/>
        <v>22780.642835917504</v>
      </c>
      <c r="AM1937" s="41">
        <f t="shared" si="1323"/>
        <v>22854.927540817236</v>
      </c>
      <c r="AN1937" s="41">
        <f t="shared" si="1323"/>
        <v>23008.449264276682</v>
      </c>
      <c r="AO1937" s="41">
        <f t="shared" si="1323"/>
        <v>23008.449264276682</v>
      </c>
      <c r="AP1937" s="41">
        <f t="shared" si="1323"/>
        <v>23008.449264276682</v>
      </c>
      <c r="AQ1937" s="41">
        <f t="shared" si="1323"/>
        <v>23083.476816225411</v>
      </c>
      <c r="AR1937" s="41">
        <f t="shared" si="1323"/>
        <v>23238.533756919449</v>
      </c>
      <c r="AS1937" s="41">
        <f t="shared" si="1323"/>
        <v>23238.533756919449</v>
      </c>
      <c r="AT1937" s="41">
        <f t="shared" si="1323"/>
        <v>23238.533756919449</v>
      </c>
      <c r="AU1937" s="41">
        <f t="shared" si="1323"/>
        <v>23314.311584387662</v>
      </c>
      <c r="AV1937" s="41">
        <f t="shared" si="1323"/>
        <v>23470.919094488643</v>
      </c>
      <c r="AW1937" s="41">
        <f t="shared" si="1323"/>
        <v>23470.919094488643</v>
      </c>
      <c r="AX1937" s="41">
        <f t="shared" si="1323"/>
        <v>23470.919094488643</v>
      </c>
      <c r="AY1937" s="41">
        <f t="shared" si="1323"/>
        <v>23547.454700231545</v>
      </c>
      <c r="AZ1937" s="41">
        <f t="shared" si="1323"/>
        <v>23705.62828543353</v>
      </c>
      <c r="BA1937" s="41">
        <f t="shared" si="1323"/>
        <v>23705.62828543353</v>
      </c>
      <c r="BB1937" s="41">
        <f t="shared" si="1323"/>
        <v>23705.62828543353</v>
      </c>
      <c r="BC1937" s="41">
        <f t="shared" si="1323"/>
        <v>23782.929247233857</v>
      </c>
      <c r="BD1937" s="41">
        <f t="shared" si="1323"/>
        <v>23942.684568287863</v>
      </c>
    </row>
    <row r="1938" spans="1:59" ht="16" x14ac:dyDescent="0.2">
      <c r="B1938" s="11">
        <f t="shared" si="1314"/>
        <v>65</v>
      </c>
      <c r="C1938" s="12" t="str">
        <f t="shared" si="1314"/>
        <v>SCI HSR 1</v>
      </c>
      <c r="D1938" s="25" t="s">
        <v>8</v>
      </c>
      <c r="E1938" s="42">
        <v>0</v>
      </c>
      <c r="F1938" s="15"/>
      <c r="I1938" s="15"/>
      <c r="J1938" s="24"/>
      <c r="K1938" s="24"/>
      <c r="L1938" s="20" t="s">
        <v>251</v>
      </c>
      <c r="M1938" s="72"/>
      <c r="N1938" s="72"/>
      <c r="O1938" s="41">
        <f>-$E1934/4*O1928
+(O1928&gt;0)*($J1933&gt;=O$2)*($J1933&lt;=O$3)*(($J1933-O$2+1)/O$4*$H1933/4)
+(O1928&gt;0)*($J1933&gt;O$3)*($I1933&lt;=O$3)*($I1933&gt;=O$2)*((O$3-$I1933+1)/O$4*$H1933/4)
+(O1928&gt;0)*($J1933&gt;O$3)*($I1933&lt;O$2)*$H1933/4
+(O1928&gt;0)*($J1934&gt;=O$2)*($J1934&lt;=O$3)*(($J1934-O$2+1)/O$4*$H1934/4)
+(O1928&gt;0)*($J1934&gt;O$3)*($I1934&lt;=O$3)*($I1934&gt;=O$2)*((O$3-$I1934+1)/O$4*$H1934/4)
+(O1928&gt;0)*($J1934&gt;O$3)*($I1934&lt;O$2)*$H1934/4
+(O1928&gt;0)*($J1935&gt;=O$2)*($J1935&lt;=O$3)*(($J1935-O$2+1)/O$4*$H1935/4)
+(O1928&gt;0)*($J1935&gt;O$3)*($I1935&lt;=O$3)*($I1935&gt;=O$2)*((O$3-$I1935+1)/O$4*$H1935/4)
+(O1928&gt;0)*($J1935&gt;O$3)*($I1935&lt;O$2)*$H1935/4
-$E1944/4*O1932
+(O1932&gt;0)*($J1944&gt;=O$2)*($J1944&lt;=O$3)*(($J1944-O$2+1)/O$4*$H1944/4)
+(O1932&gt;0)*($J1944&gt;O$3)*($I1944&lt;=O$3)*($I1944&gt;=O$2)*((O$3-$I1944+1)/O$4*$H1944/4)
+(O1932&gt;0)*($J1944&gt;O$3)*($I1944&lt;O$2)*$H1944/4
+(O1932&gt;0)*($J1945&gt;=O$2)*($J1945&lt;=O$3)*(($J1945-O$2+1)/O$4*$H1945/4)
+(O1932&gt;0)*($J1945&gt;O$3)*($I1945&lt;=O$3)*($I1945&gt;=O$2)*((O$3-$I1945+1)/O$4*$H1945/4)
+(O1932&gt;0)*($J1945&gt;O$3)*($I1945&lt;O$2)*$H1945/4
+(O1932&gt;0)*($J1946&gt;=O$2)*($J1946&lt;=O$3)*(($J1946-O$2+1)/O$4*$H1946/4)
+(O1932&gt;0)*($J1946&gt;O$3)*($I1946&lt;=O$3)*($I1946&gt;=O$2)*((O$3-$I1946+1)/O$4*$H1946/4)
+(O1932&gt;0)*($J1946&gt;O$3)*($I1946&lt;O$2)*$H1946/4</f>
        <v>0</v>
      </c>
      <c r="P1938" s="41">
        <f t="shared" ref="P1938:BD1938" si="1324">-$E1934/4*P1928
+(P1928&gt;0)*($J1933&gt;=P$2)*($J1933&lt;=P$3)*(($J1933-P$2+1)/P$4*$H1933/4)
+(P1928&gt;0)*($J1933&gt;P$3)*($I1933&lt;=P$3)*($I1933&gt;=P$2)*((P$3-$I1933+1)/P$4*$H1933/4)
+(P1928&gt;0)*($J1933&gt;P$3)*($I1933&lt;P$2)*$H1933/4
+(P1928&gt;0)*($J1934&gt;=P$2)*($J1934&lt;=P$3)*(($J1934-P$2+1)/P$4*$H1934/4)
+(P1928&gt;0)*($J1934&gt;P$3)*($I1934&lt;=P$3)*($I1934&gt;=P$2)*((P$3-$I1934+1)/P$4*$H1934/4)
+(P1928&gt;0)*($J1934&gt;P$3)*($I1934&lt;P$2)*$H1934/4
+(P1928&gt;0)*($J1935&gt;=P$2)*($J1935&lt;=P$3)*(($J1935-P$2+1)/P$4*$H1935/4)
+(P1928&gt;0)*($J1935&gt;P$3)*($I1935&lt;=P$3)*($I1935&gt;=P$2)*((P$3-$I1935+1)/P$4*$H1935/4)
+(P1928&gt;0)*($J1935&gt;P$3)*($I1935&lt;P$2)*$H1935/4
-$E1944/4*P1932
+(P1932&gt;0)*($J1944&gt;=P$2)*($J1944&lt;=P$3)*(($J1944-P$2+1)/P$4*$H1944/4)
+(P1932&gt;0)*($J1944&gt;P$3)*($I1944&lt;=P$3)*($I1944&gt;=P$2)*((P$3-$I1944+1)/P$4*$H1944/4)
+(P1932&gt;0)*($J1944&gt;P$3)*($I1944&lt;P$2)*$H1944/4
+(P1932&gt;0)*($J1945&gt;=P$2)*($J1945&lt;=P$3)*(($J1945-P$2+1)/P$4*$H1945/4)
+(P1932&gt;0)*($J1945&gt;P$3)*($I1945&lt;=P$3)*($I1945&gt;=P$2)*((P$3-$I1945+1)/P$4*$H1945/4)
+(P1932&gt;0)*($J1945&gt;P$3)*($I1945&lt;P$2)*$H1945/4
+(P1932&gt;0)*($J1946&gt;=P$2)*($J1946&lt;=P$3)*(($J1946-P$2+1)/P$4*$H1946/4)
+(P1932&gt;0)*($J1946&gt;P$3)*($I1946&lt;=P$3)*($I1946&gt;=P$2)*((P$3-$I1946+1)/P$4*$H1946/4)
+(P1932&gt;0)*($J1946&gt;P$3)*($I1946&lt;P$2)*$H1946/4</f>
        <v>0</v>
      </c>
      <c r="Q1938" s="41">
        <f t="shared" si="1324"/>
        <v>0</v>
      </c>
      <c r="R1938" s="41">
        <f t="shared" si="1324"/>
        <v>0</v>
      </c>
      <c r="S1938" s="41">
        <f t="shared" si="1324"/>
        <v>0</v>
      </c>
      <c r="T1938" s="41">
        <f t="shared" si="1324"/>
        <v>0</v>
      </c>
      <c r="U1938" s="41">
        <f t="shared" si="1324"/>
        <v>0</v>
      </c>
      <c r="V1938" s="41">
        <f t="shared" si="1324"/>
        <v>0</v>
      </c>
      <c r="W1938" s="41">
        <f t="shared" si="1324"/>
        <v>0</v>
      </c>
      <c r="X1938" s="41">
        <f t="shared" si="1324"/>
        <v>0</v>
      </c>
      <c r="Y1938" s="41">
        <f t="shared" si="1324"/>
        <v>0</v>
      </c>
      <c r="Z1938" s="41">
        <f t="shared" si="1324"/>
        <v>0</v>
      </c>
      <c r="AA1938" s="41">
        <f t="shared" si="1324"/>
        <v>0</v>
      </c>
      <c r="AB1938" s="41">
        <f t="shared" si="1324"/>
        <v>0</v>
      </c>
      <c r="AC1938" s="41">
        <f t="shared" si="1324"/>
        <v>0</v>
      </c>
      <c r="AD1938" s="41">
        <f t="shared" si="1324"/>
        <v>0</v>
      </c>
      <c r="AE1938" s="41">
        <f t="shared" si="1324"/>
        <v>0</v>
      </c>
      <c r="AF1938" s="41">
        <f t="shared" si="1324"/>
        <v>0</v>
      </c>
      <c r="AG1938" s="41">
        <f t="shared" si="1324"/>
        <v>0</v>
      </c>
      <c r="AH1938" s="41">
        <f t="shared" si="1324"/>
        <v>0</v>
      </c>
      <c r="AI1938" s="41">
        <f t="shared" si="1324"/>
        <v>0</v>
      </c>
      <c r="AJ1938" s="41">
        <f t="shared" si="1324"/>
        <v>0</v>
      </c>
      <c r="AK1938" s="41">
        <f t="shared" si="1324"/>
        <v>0</v>
      </c>
      <c r="AL1938" s="41">
        <f t="shared" si="1324"/>
        <v>0</v>
      </c>
      <c r="AM1938" s="41">
        <f t="shared" si="1324"/>
        <v>0</v>
      </c>
      <c r="AN1938" s="41">
        <f t="shared" si="1324"/>
        <v>0</v>
      </c>
      <c r="AO1938" s="41">
        <f t="shared" si="1324"/>
        <v>0</v>
      </c>
      <c r="AP1938" s="41">
        <f t="shared" si="1324"/>
        <v>0</v>
      </c>
      <c r="AQ1938" s="41">
        <f t="shared" si="1324"/>
        <v>0</v>
      </c>
      <c r="AR1938" s="41">
        <f t="shared" si="1324"/>
        <v>0</v>
      </c>
      <c r="AS1938" s="41">
        <f t="shared" si="1324"/>
        <v>0</v>
      </c>
      <c r="AT1938" s="41">
        <f t="shared" si="1324"/>
        <v>0</v>
      </c>
      <c r="AU1938" s="41">
        <f t="shared" si="1324"/>
        <v>0</v>
      </c>
      <c r="AV1938" s="41">
        <f t="shared" si="1324"/>
        <v>0</v>
      </c>
      <c r="AW1938" s="41">
        <f t="shared" si="1324"/>
        <v>0</v>
      </c>
      <c r="AX1938" s="41">
        <f t="shared" si="1324"/>
        <v>0</v>
      </c>
      <c r="AY1938" s="41">
        <f t="shared" si="1324"/>
        <v>0</v>
      </c>
      <c r="AZ1938" s="41">
        <f t="shared" si="1324"/>
        <v>0</v>
      </c>
      <c r="BA1938" s="41">
        <f t="shared" si="1324"/>
        <v>0</v>
      </c>
      <c r="BB1938" s="41">
        <f t="shared" si="1324"/>
        <v>0</v>
      </c>
      <c r="BC1938" s="41">
        <f t="shared" si="1324"/>
        <v>0</v>
      </c>
      <c r="BD1938" s="41">
        <f t="shared" si="1324"/>
        <v>0</v>
      </c>
    </row>
    <row r="1939" spans="1:59" ht="16" x14ac:dyDescent="0.2">
      <c r="B1939" s="11">
        <f t="shared" si="1314"/>
        <v>65</v>
      </c>
      <c r="C1939" s="12" t="str">
        <f t="shared" si="1314"/>
        <v>SCI HSR 1</v>
      </c>
      <c r="D1939" s="43" t="s">
        <v>252</v>
      </c>
      <c r="E1939" s="42" t="s">
        <v>288</v>
      </c>
      <c r="F1939" s="44"/>
      <c r="G1939" s="43" t="s">
        <v>253</v>
      </c>
      <c r="H1939" s="39">
        <v>0</v>
      </c>
      <c r="I1939" s="43" t="s">
        <v>254</v>
      </c>
      <c r="J1939" s="32">
        <v>0</v>
      </c>
      <c r="K1939" s="24"/>
      <c r="L1939" s="20" t="s">
        <v>255</v>
      </c>
      <c r="M1939" s="72"/>
      <c r="N1939" s="72"/>
      <c r="O1939" s="41">
        <v>0</v>
      </c>
      <c r="P1939" s="41">
        <v>0</v>
      </c>
      <c r="Q1939" s="41">
        <v>0</v>
      </c>
      <c r="R1939" s="41">
        <v>0</v>
      </c>
      <c r="S1939" s="41">
        <v>0</v>
      </c>
      <c r="T1939" s="41">
        <v>0</v>
      </c>
      <c r="U1939" s="41">
        <v>0</v>
      </c>
      <c r="V1939" s="41">
        <v>0</v>
      </c>
      <c r="W1939" s="41">
        <v>0</v>
      </c>
      <c r="X1939" s="41">
        <v>0</v>
      </c>
      <c r="Y1939" s="41">
        <v>0</v>
      </c>
      <c r="Z1939" s="41">
        <v>0</v>
      </c>
      <c r="AA1939" s="41">
        <v>0</v>
      </c>
      <c r="AB1939" s="41">
        <v>0</v>
      </c>
      <c r="AC1939" s="41">
        <v>0</v>
      </c>
      <c r="AD1939" s="41">
        <v>0</v>
      </c>
      <c r="AE1939" s="41">
        <v>0</v>
      </c>
      <c r="AF1939" s="41">
        <v>0</v>
      </c>
      <c r="AG1939" s="41">
        <v>0</v>
      </c>
      <c r="AH1939" s="41">
        <v>0</v>
      </c>
      <c r="AI1939" s="41">
        <v>0</v>
      </c>
      <c r="AJ1939" s="41">
        <v>0</v>
      </c>
      <c r="AK1939" s="41">
        <v>0</v>
      </c>
      <c r="AL1939" s="41">
        <v>0</v>
      </c>
      <c r="AM1939" s="41">
        <v>0</v>
      </c>
      <c r="AN1939" s="41">
        <v>0</v>
      </c>
      <c r="AO1939" s="41">
        <v>0</v>
      </c>
      <c r="AP1939" s="41">
        <v>0</v>
      </c>
      <c r="AQ1939" s="41">
        <v>0</v>
      </c>
      <c r="AR1939" s="41">
        <v>0</v>
      </c>
      <c r="AS1939" s="41">
        <v>0</v>
      </c>
      <c r="AT1939" s="41">
        <v>0</v>
      </c>
      <c r="AU1939" s="41">
        <v>0</v>
      </c>
      <c r="AV1939" s="41">
        <v>0</v>
      </c>
      <c r="AW1939" s="41">
        <v>0</v>
      </c>
      <c r="AX1939" s="41">
        <v>0</v>
      </c>
      <c r="AY1939" s="41">
        <v>0</v>
      </c>
      <c r="AZ1939" s="41">
        <v>0</v>
      </c>
      <c r="BA1939" s="41">
        <v>0</v>
      </c>
      <c r="BB1939" s="41">
        <v>0</v>
      </c>
      <c r="BC1939" s="41">
        <v>0</v>
      </c>
      <c r="BD1939" s="41">
        <v>0</v>
      </c>
    </row>
    <row r="1940" spans="1:59" ht="16" x14ac:dyDescent="0.2">
      <c r="B1940" s="11">
        <f t="shared" si="1314"/>
        <v>65</v>
      </c>
      <c r="C1940" s="12" t="str">
        <f t="shared" si="1314"/>
        <v>SCI HSR 1</v>
      </c>
      <c r="D1940" s="43" t="s">
        <v>256</v>
      </c>
      <c r="E1940" s="32">
        <v>45900</v>
      </c>
      <c r="G1940" s="43" t="s">
        <v>257</v>
      </c>
      <c r="H1940" s="42">
        <v>0</v>
      </c>
      <c r="I1940" s="43" t="s">
        <v>258</v>
      </c>
      <c r="J1940" s="29">
        <v>0</v>
      </c>
      <c r="K1940" s="23"/>
      <c r="L1940" s="33" t="s">
        <v>259</v>
      </c>
      <c r="M1940" s="73"/>
      <c r="N1940" s="73"/>
      <c r="O1940" s="45">
        <f>-(O1937+O1938)*IFERROR((O1927+O1931)/(O1929+O1933),0)</f>
        <v>0</v>
      </c>
      <c r="P1940" s="45">
        <f t="shared" ref="P1940:BD1940" si="1325">-(P1937+P1938)*IFERROR((P1927+P1931)/(P1929+P1933),0)</f>
        <v>0</v>
      </c>
      <c r="Q1940" s="45">
        <f t="shared" si="1325"/>
        <v>0</v>
      </c>
      <c r="R1940" s="45">
        <f t="shared" si="1325"/>
        <v>0</v>
      </c>
      <c r="S1940" s="45">
        <f t="shared" si="1325"/>
        <v>0</v>
      </c>
      <c r="T1940" s="45">
        <f t="shared" si="1325"/>
        <v>0</v>
      </c>
      <c r="U1940" s="45">
        <f t="shared" si="1325"/>
        <v>0</v>
      </c>
      <c r="V1940" s="45">
        <f t="shared" si="1325"/>
        <v>0</v>
      </c>
      <c r="W1940" s="45">
        <f t="shared" si="1325"/>
        <v>0</v>
      </c>
      <c r="X1940" s="45">
        <f t="shared" si="1325"/>
        <v>0</v>
      </c>
      <c r="Y1940" s="45">
        <f t="shared" si="1325"/>
        <v>0</v>
      </c>
      <c r="Z1940" s="45">
        <f t="shared" si="1325"/>
        <v>0</v>
      </c>
      <c r="AA1940" s="45">
        <f t="shared" si="1325"/>
        <v>0</v>
      </c>
      <c r="AB1940" s="45">
        <f t="shared" si="1325"/>
        <v>0</v>
      </c>
      <c r="AC1940" s="45">
        <f t="shared" si="1325"/>
        <v>0</v>
      </c>
      <c r="AD1940" s="45">
        <f t="shared" si="1325"/>
        <v>0</v>
      </c>
      <c r="AE1940" s="45">
        <f t="shared" si="1325"/>
        <v>0</v>
      </c>
      <c r="AF1940" s="45">
        <f t="shared" si="1325"/>
        <v>0</v>
      </c>
      <c r="AG1940" s="45">
        <f t="shared" si="1325"/>
        <v>0</v>
      </c>
      <c r="AH1940" s="45">
        <f t="shared" si="1325"/>
        <v>0</v>
      </c>
      <c r="AI1940" s="45">
        <f t="shared" si="1325"/>
        <v>0</v>
      </c>
      <c r="AJ1940" s="45">
        <f t="shared" si="1325"/>
        <v>0</v>
      </c>
      <c r="AK1940" s="45">
        <f t="shared" si="1325"/>
        <v>0</v>
      </c>
      <c r="AL1940" s="45">
        <f t="shared" si="1325"/>
        <v>0</v>
      </c>
      <c r="AM1940" s="45">
        <f t="shared" si="1325"/>
        <v>0</v>
      </c>
      <c r="AN1940" s="45">
        <f t="shared" si="1325"/>
        <v>0</v>
      </c>
      <c r="AO1940" s="45">
        <f t="shared" si="1325"/>
        <v>0</v>
      </c>
      <c r="AP1940" s="45">
        <f t="shared" si="1325"/>
        <v>0</v>
      </c>
      <c r="AQ1940" s="45">
        <f t="shared" si="1325"/>
        <v>0</v>
      </c>
      <c r="AR1940" s="45">
        <f t="shared" si="1325"/>
        <v>0</v>
      </c>
      <c r="AS1940" s="45">
        <f t="shared" si="1325"/>
        <v>0</v>
      </c>
      <c r="AT1940" s="45">
        <f t="shared" si="1325"/>
        <v>0</v>
      </c>
      <c r="AU1940" s="45">
        <f t="shared" si="1325"/>
        <v>0</v>
      </c>
      <c r="AV1940" s="45">
        <f t="shared" si="1325"/>
        <v>0</v>
      </c>
      <c r="AW1940" s="45">
        <f t="shared" si="1325"/>
        <v>0</v>
      </c>
      <c r="AX1940" s="45">
        <f t="shared" si="1325"/>
        <v>0</v>
      </c>
      <c r="AY1940" s="45">
        <f t="shared" si="1325"/>
        <v>0</v>
      </c>
      <c r="AZ1940" s="45">
        <f t="shared" si="1325"/>
        <v>0</v>
      </c>
      <c r="BA1940" s="45">
        <f t="shared" si="1325"/>
        <v>0</v>
      </c>
      <c r="BB1940" s="45">
        <f t="shared" si="1325"/>
        <v>0</v>
      </c>
      <c r="BC1940" s="45">
        <f t="shared" si="1325"/>
        <v>0</v>
      </c>
      <c r="BD1940" s="45">
        <f t="shared" si="1325"/>
        <v>0</v>
      </c>
    </row>
    <row r="1941" spans="1:59" ht="16" x14ac:dyDescent="0.2">
      <c r="B1941" s="11">
        <f t="shared" si="1314"/>
        <v>65</v>
      </c>
      <c r="C1941" s="12" t="str">
        <f t="shared" si="1314"/>
        <v>SCI HSR 1</v>
      </c>
      <c r="K1941" s="24"/>
      <c r="O1941" s="15"/>
      <c r="P1941" s="15"/>
      <c r="Q1941" s="15"/>
      <c r="R1941" s="15"/>
      <c r="S1941" s="15"/>
      <c r="T1941" s="15"/>
      <c r="U1941" s="15"/>
      <c r="V1941" s="15"/>
      <c r="W1941" s="15"/>
      <c r="X1941" s="15"/>
      <c r="Y1941" s="15"/>
      <c r="Z1941" s="15"/>
      <c r="AA1941" s="15"/>
      <c r="AB1941" s="15"/>
      <c r="AC1941" s="15"/>
      <c r="AD1941" s="15"/>
      <c r="AE1941" s="15"/>
      <c r="AF1941" s="15"/>
      <c r="AG1941" s="15"/>
      <c r="AH1941" s="15"/>
      <c r="AI1941" s="15"/>
      <c r="AJ1941" s="15"/>
      <c r="AK1941" s="15"/>
      <c r="AL1941" s="15"/>
      <c r="AM1941" s="15"/>
      <c r="AN1941" s="15"/>
      <c r="AO1941" s="15"/>
      <c r="AP1941" s="15"/>
      <c r="AQ1941" s="15"/>
      <c r="AR1941" s="15"/>
      <c r="AS1941" s="15"/>
      <c r="AT1941" s="15"/>
      <c r="AU1941" s="15"/>
      <c r="AV1941" s="15"/>
      <c r="AW1941" s="15"/>
      <c r="AX1941" s="15"/>
      <c r="AY1941" s="15"/>
      <c r="AZ1941" s="15"/>
      <c r="BA1941" s="15"/>
      <c r="BB1941" s="15"/>
      <c r="BC1941" s="15"/>
      <c r="BD1941" s="15"/>
    </row>
    <row r="1942" spans="1:59" ht="16" x14ac:dyDescent="0.2">
      <c r="B1942" s="11">
        <f t="shared" si="1314"/>
        <v>65</v>
      </c>
      <c r="C1942" s="12" t="str">
        <f t="shared" si="1314"/>
        <v>SCI HSR 1</v>
      </c>
      <c r="G1942" s="46" t="s">
        <v>229</v>
      </c>
      <c r="H1942" s="104" t="s">
        <v>99</v>
      </c>
      <c r="I1942" s="105"/>
      <c r="J1942" s="106"/>
      <c r="K1942" s="23"/>
      <c r="L1942" s="47" t="s">
        <v>4</v>
      </c>
      <c r="M1942" s="81"/>
      <c r="N1942" s="81"/>
      <c r="O1942" s="48">
        <f>SUM(O1937:O1940)</f>
        <v>20322.523513957967</v>
      </c>
      <c r="P1942" s="48">
        <f t="shared" ref="P1942:BD1942" si="1326">SUM(P1937:P1940)</f>
        <v>20594.660977859781</v>
      </c>
      <c r="Q1942" s="48">
        <f t="shared" si="1326"/>
        <v>20594.660977859781</v>
      </c>
      <c r="R1942" s="48">
        <f t="shared" si="1326"/>
        <v>20594.660977859781</v>
      </c>
      <c r="S1942" s="48">
        <f t="shared" si="1326"/>
        <v>20661.817481048452</v>
      </c>
      <c r="T1942" s="48">
        <f t="shared" si="1326"/>
        <v>20800.607587638377</v>
      </c>
      <c r="U1942" s="48">
        <f t="shared" si="1326"/>
        <v>20800.607587638377</v>
      </c>
      <c r="V1942" s="48">
        <f t="shared" si="1326"/>
        <v>20800.607587638377</v>
      </c>
      <c r="W1942" s="48">
        <f t="shared" si="1326"/>
        <v>20868.435655858935</v>
      </c>
      <c r="X1942" s="48">
        <f t="shared" si="1326"/>
        <v>21008.613663514763</v>
      </c>
      <c r="Y1942" s="48">
        <f t="shared" si="1326"/>
        <v>21008.613663514763</v>
      </c>
      <c r="Z1942" s="48">
        <f t="shared" si="1326"/>
        <v>21008.613663514763</v>
      </c>
      <c r="AA1942" s="48">
        <f t="shared" si="1326"/>
        <v>21678.774275588326</v>
      </c>
      <c r="AB1942" s="48">
        <f t="shared" si="1326"/>
        <v>22331.774175000006</v>
      </c>
      <c r="AC1942" s="48">
        <f t="shared" si="1326"/>
        <v>22331.774175000006</v>
      </c>
      <c r="AD1942" s="48">
        <f t="shared" si="1326"/>
        <v>22331.774175000006</v>
      </c>
      <c r="AE1942" s="48">
        <f t="shared" si="1326"/>
        <v>22404.595177744573</v>
      </c>
      <c r="AF1942" s="48">
        <f t="shared" si="1326"/>
        <v>22555.091916750003</v>
      </c>
      <c r="AG1942" s="48">
        <f t="shared" si="1326"/>
        <v>22555.091916750003</v>
      </c>
      <c r="AH1942" s="48">
        <f t="shared" si="1326"/>
        <v>22555.091916750003</v>
      </c>
      <c r="AI1942" s="48">
        <f t="shared" si="1326"/>
        <v>22628.641129522013</v>
      </c>
      <c r="AJ1942" s="48">
        <f t="shared" si="1326"/>
        <v>22780.642835917504</v>
      </c>
      <c r="AK1942" s="48">
        <f t="shared" si="1326"/>
        <v>22780.642835917504</v>
      </c>
      <c r="AL1942" s="48">
        <f t="shared" si="1326"/>
        <v>22780.642835917504</v>
      </c>
      <c r="AM1942" s="48">
        <f t="shared" si="1326"/>
        <v>22854.927540817236</v>
      </c>
      <c r="AN1942" s="48">
        <f t="shared" si="1326"/>
        <v>23008.449264276682</v>
      </c>
      <c r="AO1942" s="48">
        <f t="shared" si="1326"/>
        <v>23008.449264276682</v>
      </c>
      <c r="AP1942" s="48">
        <f t="shared" si="1326"/>
        <v>23008.449264276682</v>
      </c>
      <c r="AQ1942" s="48">
        <f t="shared" si="1326"/>
        <v>23083.476816225411</v>
      </c>
      <c r="AR1942" s="48">
        <f t="shared" si="1326"/>
        <v>23238.533756919449</v>
      </c>
      <c r="AS1942" s="48">
        <f t="shared" si="1326"/>
        <v>23238.533756919449</v>
      </c>
      <c r="AT1942" s="48">
        <f t="shared" si="1326"/>
        <v>23238.533756919449</v>
      </c>
      <c r="AU1942" s="48">
        <f t="shared" si="1326"/>
        <v>23314.311584387662</v>
      </c>
      <c r="AV1942" s="48">
        <f t="shared" si="1326"/>
        <v>23470.919094488643</v>
      </c>
      <c r="AW1942" s="48">
        <f t="shared" si="1326"/>
        <v>23470.919094488643</v>
      </c>
      <c r="AX1942" s="48">
        <f t="shared" si="1326"/>
        <v>23470.919094488643</v>
      </c>
      <c r="AY1942" s="48">
        <f t="shared" si="1326"/>
        <v>23547.454700231545</v>
      </c>
      <c r="AZ1942" s="48">
        <f t="shared" si="1326"/>
        <v>23705.62828543353</v>
      </c>
      <c r="BA1942" s="48">
        <f t="shared" si="1326"/>
        <v>23705.62828543353</v>
      </c>
      <c r="BB1942" s="48">
        <f t="shared" si="1326"/>
        <v>23705.62828543353</v>
      </c>
      <c r="BC1942" s="48">
        <f t="shared" si="1326"/>
        <v>23782.929247233857</v>
      </c>
      <c r="BD1942" s="48">
        <f t="shared" si="1326"/>
        <v>23942.684568287863</v>
      </c>
    </row>
    <row r="1943" spans="1:59" ht="16" x14ac:dyDescent="0.2">
      <c r="B1943" s="11">
        <f t="shared" ref="B1943:C1948" si="1327">B1942</f>
        <v>65</v>
      </c>
      <c r="C1943" s="12" t="str">
        <f t="shared" si="1327"/>
        <v>SCI HSR 1</v>
      </c>
      <c r="D1943" s="46" t="s">
        <v>260</v>
      </c>
      <c r="E1943" s="32">
        <v>45900</v>
      </c>
      <c r="F1943" s="15"/>
      <c r="G1943" s="46" t="s">
        <v>261</v>
      </c>
      <c r="H1943" s="46" t="s">
        <v>237</v>
      </c>
      <c r="I1943" s="46" t="s">
        <v>238</v>
      </c>
      <c r="J1943" s="46" t="s">
        <v>239</v>
      </c>
      <c r="K1943" s="23"/>
      <c r="O1943" s="15"/>
      <c r="P1943" s="15"/>
      <c r="Q1943" s="15"/>
      <c r="R1943" s="15"/>
      <c r="S1943" s="15"/>
      <c r="T1943" s="15"/>
      <c r="U1943" s="15"/>
      <c r="V1943" s="15"/>
      <c r="W1943" s="15"/>
      <c r="X1943" s="15"/>
      <c r="Y1943" s="15"/>
      <c r="Z1943" s="15"/>
      <c r="AA1943" s="15"/>
      <c r="AB1943" s="15"/>
      <c r="AC1943" s="15"/>
      <c r="AD1943" s="15"/>
      <c r="AE1943" s="15"/>
      <c r="AF1943" s="15"/>
      <c r="AG1943" s="15"/>
      <c r="AH1943" s="15"/>
      <c r="AI1943" s="15"/>
      <c r="AJ1943" s="15"/>
      <c r="AK1943" s="15"/>
      <c r="AL1943" s="15"/>
      <c r="AM1943" s="15"/>
      <c r="AN1943" s="15"/>
      <c r="AO1943" s="15"/>
      <c r="AP1943" s="15"/>
      <c r="AQ1943" s="15"/>
      <c r="AR1943" s="15"/>
      <c r="AS1943" s="15"/>
      <c r="AT1943" s="15"/>
      <c r="AU1943" s="15"/>
      <c r="AV1943" s="15"/>
      <c r="AW1943" s="15"/>
      <c r="AX1943" s="15"/>
      <c r="AY1943" s="15"/>
      <c r="AZ1943" s="15"/>
      <c r="BA1943" s="15"/>
      <c r="BB1943" s="15"/>
      <c r="BC1943" s="15"/>
      <c r="BD1943" s="15"/>
    </row>
    <row r="1944" spans="1:59" ht="16" x14ac:dyDescent="0.2">
      <c r="B1944" s="11">
        <f t="shared" si="1327"/>
        <v>65</v>
      </c>
      <c r="C1944" s="12" t="str">
        <f t="shared" si="1327"/>
        <v>SCI HSR 1</v>
      </c>
      <c r="D1944" s="46" t="s">
        <v>262</v>
      </c>
      <c r="E1944" s="31">
        <v>88731.070010869575</v>
      </c>
      <c r="F1944" s="15"/>
      <c r="G1944" s="49" t="s">
        <v>263</v>
      </c>
      <c r="H1944" s="31">
        <v>0</v>
      </c>
      <c r="I1944" s="32">
        <v>0</v>
      </c>
      <c r="J1944" s="32">
        <v>0</v>
      </c>
      <c r="K1944" s="23"/>
      <c r="L1944" s="50" t="s">
        <v>264</v>
      </c>
      <c r="M1944" s="70"/>
      <c r="N1944" s="70"/>
      <c r="O1944" s="40">
        <f t="shared" ref="O1944:BD1944" si="1328">IFERROR(((O$3&gt;=$E1943)*(O$2&lt;=$E1943))*$E1947,"")</f>
        <v>0</v>
      </c>
      <c r="P1944" s="40">
        <f t="shared" si="1328"/>
        <v>0</v>
      </c>
      <c r="Q1944" s="40">
        <f t="shared" si="1328"/>
        <v>0</v>
      </c>
      <c r="R1944" s="40">
        <f t="shared" si="1328"/>
        <v>0</v>
      </c>
      <c r="S1944" s="40">
        <f t="shared" si="1328"/>
        <v>0</v>
      </c>
      <c r="T1944" s="40">
        <f t="shared" si="1328"/>
        <v>0</v>
      </c>
      <c r="U1944" s="40">
        <f t="shared" si="1328"/>
        <v>0</v>
      </c>
      <c r="V1944" s="40">
        <f t="shared" si="1328"/>
        <v>0</v>
      </c>
      <c r="W1944" s="40">
        <f t="shared" si="1328"/>
        <v>0</v>
      </c>
      <c r="X1944" s="40">
        <f t="shared" si="1328"/>
        <v>0</v>
      </c>
      <c r="Y1944" s="40">
        <f t="shared" si="1328"/>
        <v>0</v>
      </c>
      <c r="Z1944" s="40">
        <f t="shared" si="1328"/>
        <v>0</v>
      </c>
      <c r="AA1944" s="40">
        <f t="shared" si="1328"/>
        <v>0</v>
      </c>
      <c r="AB1944" s="40">
        <f t="shared" si="1328"/>
        <v>0</v>
      </c>
      <c r="AC1944" s="40">
        <f t="shared" si="1328"/>
        <v>0</v>
      </c>
      <c r="AD1944" s="40">
        <f t="shared" si="1328"/>
        <v>0</v>
      </c>
      <c r="AE1944" s="40">
        <f t="shared" si="1328"/>
        <v>0</v>
      </c>
      <c r="AF1944" s="40">
        <f t="shared" si="1328"/>
        <v>0</v>
      </c>
      <c r="AG1944" s="40">
        <f t="shared" si="1328"/>
        <v>0</v>
      </c>
      <c r="AH1944" s="40">
        <f t="shared" si="1328"/>
        <v>0</v>
      </c>
      <c r="AI1944" s="40">
        <f t="shared" si="1328"/>
        <v>0</v>
      </c>
      <c r="AJ1944" s="40">
        <f t="shared" si="1328"/>
        <v>0</v>
      </c>
      <c r="AK1944" s="40">
        <f t="shared" si="1328"/>
        <v>0</v>
      </c>
      <c r="AL1944" s="40">
        <f t="shared" si="1328"/>
        <v>0</v>
      </c>
      <c r="AM1944" s="40">
        <f t="shared" si="1328"/>
        <v>0</v>
      </c>
      <c r="AN1944" s="40">
        <f t="shared" si="1328"/>
        <v>0</v>
      </c>
      <c r="AO1944" s="40">
        <f t="shared" si="1328"/>
        <v>0</v>
      </c>
      <c r="AP1944" s="40">
        <f t="shared" si="1328"/>
        <v>0</v>
      </c>
      <c r="AQ1944" s="40">
        <f t="shared" si="1328"/>
        <v>0</v>
      </c>
      <c r="AR1944" s="40">
        <f t="shared" si="1328"/>
        <v>0</v>
      </c>
      <c r="AS1944" s="40">
        <f t="shared" si="1328"/>
        <v>0</v>
      </c>
      <c r="AT1944" s="40">
        <f t="shared" si="1328"/>
        <v>0</v>
      </c>
      <c r="AU1944" s="40">
        <f t="shared" si="1328"/>
        <v>0</v>
      </c>
      <c r="AV1944" s="40">
        <f t="shared" si="1328"/>
        <v>0</v>
      </c>
      <c r="AW1944" s="40">
        <f t="shared" si="1328"/>
        <v>0</v>
      </c>
      <c r="AX1944" s="40">
        <f t="shared" si="1328"/>
        <v>0</v>
      </c>
      <c r="AY1944" s="40">
        <f t="shared" si="1328"/>
        <v>0</v>
      </c>
      <c r="AZ1944" s="40">
        <f t="shared" si="1328"/>
        <v>0</v>
      </c>
      <c r="BA1944" s="40">
        <f t="shared" si="1328"/>
        <v>0</v>
      </c>
      <c r="BB1944" s="40">
        <f t="shared" si="1328"/>
        <v>0</v>
      </c>
      <c r="BC1944" s="40">
        <f t="shared" si="1328"/>
        <v>0</v>
      </c>
      <c r="BD1944" s="40">
        <f t="shared" si="1328"/>
        <v>0</v>
      </c>
    </row>
    <row r="1945" spans="1:59" ht="16" x14ac:dyDescent="0.2">
      <c r="B1945" s="11">
        <f t="shared" si="1327"/>
        <v>65</v>
      </c>
      <c r="C1945" s="12" t="str">
        <f t="shared" si="1327"/>
        <v>SCI HSR 1</v>
      </c>
      <c r="D1945" s="46" t="s">
        <v>24</v>
      </c>
      <c r="E1945" s="51">
        <f>IF(E1943&gt;MAX($O$3:$BD$3),BD1934,
IF(E1943&lt;MIN($O$3:$BD$3),1,SUMIFS($O1935:$BD1935,$O$2:$BD$2,"&lt;="&amp;E1943,$O$3:$BD$3,"&gt;="&amp;E1943)))</f>
        <v>1.0438949413043479</v>
      </c>
      <c r="F1945" s="15"/>
      <c r="G1945" s="49" t="s">
        <v>265</v>
      </c>
      <c r="H1945" s="31">
        <v>0</v>
      </c>
      <c r="I1945" s="32">
        <v>0</v>
      </c>
      <c r="J1945" s="32">
        <v>0</v>
      </c>
      <c r="K1945" s="23"/>
      <c r="L1945" s="52" t="s">
        <v>266</v>
      </c>
      <c r="M1945" s="72"/>
      <c r="N1945" s="72"/>
      <c r="O1945" s="41">
        <f t="shared" ref="O1945:BD1945" si="1329">IFERROR(((O$3&gt;=$E1940)*(O$2&lt;=$E1940))*$H1948,"")</f>
        <v>0</v>
      </c>
      <c r="P1945" s="41">
        <f t="shared" si="1329"/>
        <v>0</v>
      </c>
      <c r="Q1945" s="41">
        <f t="shared" si="1329"/>
        <v>0</v>
      </c>
      <c r="R1945" s="41">
        <f t="shared" si="1329"/>
        <v>0</v>
      </c>
      <c r="S1945" s="41">
        <f t="shared" si="1329"/>
        <v>0</v>
      </c>
      <c r="T1945" s="41">
        <f t="shared" si="1329"/>
        <v>0</v>
      </c>
      <c r="U1945" s="41">
        <f t="shared" si="1329"/>
        <v>0</v>
      </c>
      <c r="V1945" s="41">
        <f t="shared" si="1329"/>
        <v>0</v>
      </c>
      <c r="W1945" s="41">
        <f t="shared" si="1329"/>
        <v>0</v>
      </c>
      <c r="X1945" s="41">
        <f t="shared" si="1329"/>
        <v>0</v>
      </c>
      <c r="Y1945" s="41">
        <f t="shared" si="1329"/>
        <v>0</v>
      </c>
      <c r="Z1945" s="41">
        <f t="shared" si="1329"/>
        <v>0</v>
      </c>
      <c r="AA1945" s="41">
        <f t="shared" si="1329"/>
        <v>0</v>
      </c>
      <c r="AB1945" s="41">
        <f t="shared" si="1329"/>
        <v>0</v>
      </c>
      <c r="AC1945" s="41">
        <f t="shared" si="1329"/>
        <v>0</v>
      </c>
      <c r="AD1945" s="41">
        <f t="shared" si="1329"/>
        <v>0</v>
      </c>
      <c r="AE1945" s="41">
        <f t="shared" si="1329"/>
        <v>0</v>
      </c>
      <c r="AF1945" s="41">
        <f t="shared" si="1329"/>
        <v>0</v>
      </c>
      <c r="AG1945" s="41">
        <f t="shared" si="1329"/>
        <v>0</v>
      </c>
      <c r="AH1945" s="41">
        <f t="shared" si="1329"/>
        <v>0</v>
      </c>
      <c r="AI1945" s="41">
        <f t="shared" si="1329"/>
        <v>0</v>
      </c>
      <c r="AJ1945" s="41">
        <f t="shared" si="1329"/>
        <v>0</v>
      </c>
      <c r="AK1945" s="41">
        <f t="shared" si="1329"/>
        <v>0</v>
      </c>
      <c r="AL1945" s="41">
        <f t="shared" si="1329"/>
        <v>0</v>
      </c>
      <c r="AM1945" s="41">
        <f t="shared" si="1329"/>
        <v>0</v>
      </c>
      <c r="AN1945" s="41">
        <f t="shared" si="1329"/>
        <v>0</v>
      </c>
      <c r="AO1945" s="41">
        <f t="shared" si="1329"/>
        <v>0</v>
      </c>
      <c r="AP1945" s="41">
        <f t="shared" si="1329"/>
        <v>0</v>
      </c>
      <c r="AQ1945" s="41">
        <f t="shared" si="1329"/>
        <v>0</v>
      </c>
      <c r="AR1945" s="41">
        <f t="shared" si="1329"/>
        <v>0</v>
      </c>
      <c r="AS1945" s="41">
        <f t="shared" si="1329"/>
        <v>0</v>
      </c>
      <c r="AT1945" s="41">
        <f t="shared" si="1329"/>
        <v>0</v>
      </c>
      <c r="AU1945" s="41">
        <f t="shared" si="1329"/>
        <v>0</v>
      </c>
      <c r="AV1945" s="41">
        <f t="shared" si="1329"/>
        <v>0</v>
      </c>
      <c r="AW1945" s="41">
        <f t="shared" si="1329"/>
        <v>0</v>
      </c>
      <c r="AX1945" s="41">
        <f t="shared" si="1329"/>
        <v>0</v>
      </c>
      <c r="AY1945" s="41">
        <f t="shared" si="1329"/>
        <v>0</v>
      </c>
      <c r="AZ1945" s="41">
        <f t="shared" si="1329"/>
        <v>0</v>
      </c>
      <c r="BA1945" s="41">
        <f t="shared" si="1329"/>
        <v>0</v>
      </c>
      <c r="BB1945" s="41">
        <f t="shared" si="1329"/>
        <v>0</v>
      </c>
      <c r="BC1945" s="41">
        <f t="shared" si="1329"/>
        <v>0</v>
      </c>
      <c r="BD1945" s="41">
        <f t="shared" si="1329"/>
        <v>0</v>
      </c>
    </row>
    <row r="1946" spans="1:59" ht="16" x14ac:dyDescent="0.2">
      <c r="B1946" s="11">
        <f t="shared" si="1327"/>
        <v>65</v>
      </c>
      <c r="C1946" s="12" t="str">
        <f t="shared" si="1327"/>
        <v>SCI HSR 1</v>
      </c>
      <c r="D1946" s="46" t="s">
        <v>8</v>
      </c>
      <c r="E1946" s="42">
        <v>0</v>
      </c>
      <c r="F1946" s="15"/>
      <c r="G1946" s="49" t="s">
        <v>267</v>
      </c>
      <c r="H1946" s="31">
        <v>0</v>
      </c>
      <c r="I1946" s="32">
        <v>0</v>
      </c>
      <c r="J1946" s="32">
        <v>0</v>
      </c>
      <c r="L1946" s="52" t="s">
        <v>268</v>
      </c>
      <c r="M1946" s="72"/>
      <c r="N1946" s="72"/>
      <c r="O1946" s="41">
        <f t="shared" ref="O1946:BD1946" si="1330">IFERROR(((O$3&gt;=$E1943)*(O$2&lt;=$E1943))*$J1948,"")</f>
        <v>0</v>
      </c>
      <c r="P1946" s="41">
        <f t="shared" si="1330"/>
        <v>0</v>
      </c>
      <c r="Q1946" s="41">
        <f t="shared" si="1330"/>
        <v>0</v>
      </c>
      <c r="R1946" s="41">
        <f t="shared" si="1330"/>
        <v>0</v>
      </c>
      <c r="S1946" s="41">
        <f t="shared" si="1330"/>
        <v>0</v>
      </c>
      <c r="T1946" s="41">
        <f t="shared" si="1330"/>
        <v>0</v>
      </c>
      <c r="U1946" s="41">
        <f t="shared" si="1330"/>
        <v>0</v>
      </c>
      <c r="V1946" s="41">
        <f t="shared" si="1330"/>
        <v>0</v>
      </c>
      <c r="W1946" s="41">
        <f t="shared" si="1330"/>
        <v>0</v>
      </c>
      <c r="X1946" s="41">
        <f t="shared" si="1330"/>
        <v>0</v>
      </c>
      <c r="Y1946" s="41">
        <f t="shared" si="1330"/>
        <v>0</v>
      </c>
      <c r="Z1946" s="41">
        <f t="shared" si="1330"/>
        <v>0</v>
      </c>
      <c r="AA1946" s="41">
        <f t="shared" si="1330"/>
        <v>0</v>
      </c>
      <c r="AB1946" s="41">
        <f t="shared" si="1330"/>
        <v>0</v>
      </c>
      <c r="AC1946" s="41">
        <f t="shared" si="1330"/>
        <v>0</v>
      </c>
      <c r="AD1946" s="41">
        <f t="shared" si="1330"/>
        <v>0</v>
      </c>
      <c r="AE1946" s="41">
        <f t="shared" si="1330"/>
        <v>0</v>
      </c>
      <c r="AF1946" s="41">
        <f t="shared" si="1330"/>
        <v>0</v>
      </c>
      <c r="AG1946" s="41">
        <f t="shared" si="1330"/>
        <v>0</v>
      </c>
      <c r="AH1946" s="41">
        <f t="shared" si="1330"/>
        <v>0</v>
      </c>
      <c r="AI1946" s="41">
        <f t="shared" si="1330"/>
        <v>0</v>
      </c>
      <c r="AJ1946" s="41">
        <f t="shared" si="1330"/>
        <v>0</v>
      </c>
      <c r="AK1946" s="41">
        <f t="shared" si="1330"/>
        <v>0</v>
      </c>
      <c r="AL1946" s="41">
        <f t="shared" si="1330"/>
        <v>0</v>
      </c>
      <c r="AM1946" s="41">
        <f t="shared" si="1330"/>
        <v>0</v>
      </c>
      <c r="AN1946" s="41">
        <f t="shared" si="1330"/>
        <v>0</v>
      </c>
      <c r="AO1946" s="41">
        <f t="shared" si="1330"/>
        <v>0</v>
      </c>
      <c r="AP1946" s="41">
        <f t="shared" si="1330"/>
        <v>0</v>
      </c>
      <c r="AQ1946" s="41">
        <f t="shared" si="1330"/>
        <v>0</v>
      </c>
      <c r="AR1946" s="41">
        <f t="shared" si="1330"/>
        <v>0</v>
      </c>
      <c r="AS1946" s="41">
        <f t="shared" si="1330"/>
        <v>0</v>
      </c>
      <c r="AT1946" s="41">
        <f t="shared" si="1330"/>
        <v>0</v>
      </c>
      <c r="AU1946" s="41">
        <f t="shared" si="1330"/>
        <v>0</v>
      </c>
      <c r="AV1946" s="41">
        <f t="shared" si="1330"/>
        <v>0</v>
      </c>
      <c r="AW1946" s="41">
        <f t="shared" si="1330"/>
        <v>0</v>
      </c>
      <c r="AX1946" s="41">
        <f t="shared" si="1330"/>
        <v>0</v>
      </c>
      <c r="AY1946" s="41">
        <f t="shared" si="1330"/>
        <v>0</v>
      </c>
      <c r="AZ1946" s="41">
        <f t="shared" si="1330"/>
        <v>0</v>
      </c>
      <c r="BA1946" s="41">
        <f t="shared" si="1330"/>
        <v>0</v>
      </c>
      <c r="BB1946" s="41">
        <f t="shared" si="1330"/>
        <v>0</v>
      </c>
      <c r="BC1946" s="41">
        <f t="shared" si="1330"/>
        <v>0</v>
      </c>
      <c r="BD1946" s="41">
        <f t="shared" si="1330"/>
        <v>0</v>
      </c>
    </row>
    <row r="1947" spans="1:59" ht="16" x14ac:dyDescent="0.2">
      <c r="B1947" s="11">
        <f t="shared" si="1327"/>
        <v>65</v>
      </c>
      <c r="C1947" s="12" t="str">
        <f t="shared" si="1327"/>
        <v>SCI HSR 1</v>
      </c>
      <c r="D1947" s="46" t="s">
        <v>269</v>
      </c>
      <c r="E1947" s="31">
        <v>0</v>
      </c>
      <c r="F1947" s="15"/>
      <c r="G1947" s="53"/>
      <c r="H1947" s="15"/>
      <c r="I1947" s="15"/>
      <c r="J1947" s="23"/>
      <c r="L1947" s="52" t="s">
        <v>270</v>
      </c>
      <c r="M1947" s="72"/>
      <c r="N1947" s="72"/>
      <c r="O1947" s="41">
        <f t="shared" ref="O1947:BD1947" si="1331">IFERROR(((O$3&gt;=$J1937)*(O$2&lt;=$J1937))*$E1948,"")</f>
        <v>0</v>
      </c>
      <c r="P1947" s="41">
        <f t="shared" si="1331"/>
        <v>0</v>
      </c>
      <c r="Q1947" s="41">
        <f t="shared" si="1331"/>
        <v>0</v>
      </c>
      <c r="R1947" s="41">
        <f t="shared" si="1331"/>
        <v>0</v>
      </c>
      <c r="S1947" s="41">
        <f t="shared" si="1331"/>
        <v>0</v>
      </c>
      <c r="T1947" s="41">
        <f t="shared" si="1331"/>
        <v>0</v>
      </c>
      <c r="U1947" s="41">
        <f t="shared" si="1331"/>
        <v>0</v>
      </c>
      <c r="V1947" s="41">
        <f t="shared" si="1331"/>
        <v>0</v>
      </c>
      <c r="W1947" s="41">
        <f t="shared" si="1331"/>
        <v>0</v>
      </c>
      <c r="X1947" s="41">
        <f t="shared" si="1331"/>
        <v>0</v>
      </c>
      <c r="Y1947" s="41">
        <f t="shared" si="1331"/>
        <v>0</v>
      </c>
      <c r="Z1947" s="41">
        <f t="shared" si="1331"/>
        <v>0</v>
      </c>
      <c r="AA1947" s="41">
        <f t="shared" si="1331"/>
        <v>0</v>
      </c>
      <c r="AB1947" s="41">
        <f t="shared" si="1331"/>
        <v>0</v>
      </c>
      <c r="AC1947" s="41">
        <f t="shared" si="1331"/>
        <v>0</v>
      </c>
      <c r="AD1947" s="41">
        <f t="shared" si="1331"/>
        <v>0</v>
      </c>
      <c r="AE1947" s="41">
        <f t="shared" si="1331"/>
        <v>0</v>
      </c>
      <c r="AF1947" s="41">
        <f t="shared" si="1331"/>
        <v>0</v>
      </c>
      <c r="AG1947" s="41">
        <f t="shared" si="1331"/>
        <v>0</v>
      </c>
      <c r="AH1947" s="41">
        <f t="shared" si="1331"/>
        <v>0</v>
      </c>
      <c r="AI1947" s="41">
        <f t="shared" si="1331"/>
        <v>0</v>
      </c>
      <c r="AJ1947" s="41">
        <f t="shared" si="1331"/>
        <v>0</v>
      </c>
      <c r="AK1947" s="41">
        <f t="shared" si="1331"/>
        <v>0</v>
      </c>
      <c r="AL1947" s="41">
        <f t="shared" si="1331"/>
        <v>0</v>
      </c>
      <c r="AM1947" s="41">
        <f t="shared" si="1331"/>
        <v>0</v>
      </c>
      <c r="AN1947" s="41">
        <f t="shared" si="1331"/>
        <v>0</v>
      </c>
      <c r="AO1947" s="41">
        <f t="shared" si="1331"/>
        <v>0</v>
      </c>
      <c r="AP1947" s="41">
        <f t="shared" si="1331"/>
        <v>0</v>
      </c>
      <c r="AQ1947" s="41">
        <f t="shared" si="1331"/>
        <v>0</v>
      </c>
      <c r="AR1947" s="41">
        <f t="shared" si="1331"/>
        <v>0</v>
      </c>
      <c r="AS1947" s="41">
        <f t="shared" si="1331"/>
        <v>0</v>
      </c>
      <c r="AT1947" s="41">
        <f t="shared" si="1331"/>
        <v>0</v>
      </c>
      <c r="AU1947" s="41">
        <f t="shared" si="1331"/>
        <v>0</v>
      </c>
      <c r="AV1947" s="41">
        <f t="shared" si="1331"/>
        <v>0</v>
      </c>
      <c r="AW1947" s="41">
        <f t="shared" si="1331"/>
        <v>0</v>
      </c>
      <c r="AX1947" s="41">
        <f t="shared" si="1331"/>
        <v>0</v>
      </c>
      <c r="AY1947" s="41">
        <f t="shared" si="1331"/>
        <v>0</v>
      </c>
      <c r="AZ1947" s="41">
        <f t="shared" si="1331"/>
        <v>0</v>
      </c>
      <c r="BA1947" s="41">
        <f t="shared" si="1331"/>
        <v>0</v>
      </c>
      <c r="BB1947" s="41">
        <f t="shared" si="1331"/>
        <v>0</v>
      </c>
      <c r="BC1947" s="41">
        <f t="shared" si="1331"/>
        <v>0</v>
      </c>
      <c r="BD1947" s="41">
        <f t="shared" si="1331"/>
        <v>0</v>
      </c>
    </row>
    <row r="1948" spans="1:59" ht="16" x14ac:dyDescent="0.2">
      <c r="B1948" s="11">
        <f t="shared" si="1327"/>
        <v>65</v>
      </c>
      <c r="C1948" s="12" t="str">
        <f t="shared" si="1327"/>
        <v>SCI HSR 1</v>
      </c>
      <c r="D1948" s="46" t="s">
        <v>270</v>
      </c>
      <c r="E1948" s="31">
        <v>0</v>
      </c>
      <c r="F1948" s="15"/>
      <c r="G1948" s="46" t="s">
        <v>266</v>
      </c>
      <c r="H1948" s="31">
        <v>0</v>
      </c>
      <c r="I1948" s="46" t="s">
        <v>268</v>
      </c>
      <c r="J1948" s="31">
        <v>0</v>
      </c>
      <c r="L1948" s="54" t="s">
        <v>271</v>
      </c>
      <c r="M1948" s="73"/>
      <c r="N1948" s="73"/>
      <c r="O1948" s="45">
        <f t="shared" ref="O1948:BD1948" si="1332">IFERROR(-($E1929+$H1929+$J1929)*O1930,"")</f>
        <v>0</v>
      </c>
      <c r="P1948" s="45">
        <f t="shared" si="1332"/>
        <v>0</v>
      </c>
      <c r="Q1948" s="45">
        <f t="shared" si="1332"/>
        <v>0</v>
      </c>
      <c r="R1948" s="45">
        <f t="shared" si="1332"/>
        <v>0</v>
      </c>
      <c r="S1948" s="45">
        <f t="shared" si="1332"/>
        <v>0</v>
      </c>
      <c r="T1948" s="45">
        <f t="shared" si="1332"/>
        <v>0</v>
      </c>
      <c r="U1948" s="45">
        <f t="shared" si="1332"/>
        <v>0</v>
      </c>
      <c r="V1948" s="45">
        <f t="shared" si="1332"/>
        <v>0</v>
      </c>
      <c r="W1948" s="45">
        <f t="shared" si="1332"/>
        <v>0</v>
      </c>
      <c r="X1948" s="45">
        <f t="shared" si="1332"/>
        <v>0</v>
      </c>
      <c r="Y1948" s="45">
        <f t="shared" si="1332"/>
        <v>0</v>
      </c>
      <c r="Z1948" s="45">
        <f t="shared" si="1332"/>
        <v>0</v>
      </c>
      <c r="AA1948" s="45">
        <f t="shared" si="1332"/>
        <v>0</v>
      </c>
      <c r="AB1948" s="45">
        <f t="shared" si="1332"/>
        <v>0</v>
      </c>
      <c r="AC1948" s="45">
        <f t="shared" si="1332"/>
        <v>0</v>
      </c>
      <c r="AD1948" s="45">
        <f t="shared" si="1332"/>
        <v>0</v>
      </c>
      <c r="AE1948" s="45">
        <f t="shared" si="1332"/>
        <v>0</v>
      </c>
      <c r="AF1948" s="45">
        <f t="shared" si="1332"/>
        <v>0</v>
      </c>
      <c r="AG1948" s="45">
        <f t="shared" si="1332"/>
        <v>0</v>
      </c>
      <c r="AH1948" s="45">
        <f t="shared" si="1332"/>
        <v>0</v>
      </c>
      <c r="AI1948" s="45">
        <f t="shared" si="1332"/>
        <v>0</v>
      </c>
      <c r="AJ1948" s="45">
        <f t="shared" si="1332"/>
        <v>0</v>
      </c>
      <c r="AK1948" s="45">
        <f t="shared" si="1332"/>
        <v>0</v>
      </c>
      <c r="AL1948" s="45">
        <f t="shared" si="1332"/>
        <v>0</v>
      </c>
      <c r="AM1948" s="45">
        <f t="shared" si="1332"/>
        <v>0</v>
      </c>
      <c r="AN1948" s="45">
        <f t="shared" si="1332"/>
        <v>0</v>
      </c>
      <c r="AO1948" s="45">
        <f t="shared" si="1332"/>
        <v>0</v>
      </c>
      <c r="AP1948" s="45">
        <f t="shared" si="1332"/>
        <v>0</v>
      </c>
      <c r="AQ1948" s="45">
        <f t="shared" si="1332"/>
        <v>0</v>
      </c>
      <c r="AR1948" s="45">
        <f t="shared" si="1332"/>
        <v>0</v>
      </c>
      <c r="AS1948" s="45">
        <f t="shared" si="1332"/>
        <v>0</v>
      </c>
      <c r="AT1948" s="45">
        <f t="shared" si="1332"/>
        <v>0</v>
      </c>
      <c r="AU1948" s="45">
        <f t="shared" si="1332"/>
        <v>0</v>
      </c>
      <c r="AV1948" s="45">
        <f t="shared" si="1332"/>
        <v>0</v>
      </c>
      <c r="AW1948" s="45">
        <f t="shared" si="1332"/>
        <v>0</v>
      </c>
      <c r="AX1948" s="45">
        <f t="shared" si="1332"/>
        <v>0</v>
      </c>
      <c r="AY1948" s="45">
        <f t="shared" si="1332"/>
        <v>0</v>
      </c>
      <c r="AZ1948" s="45">
        <f t="shared" si="1332"/>
        <v>0</v>
      </c>
      <c r="BA1948" s="45">
        <f t="shared" si="1332"/>
        <v>0</v>
      </c>
      <c r="BB1948" s="45">
        <f t="shared" si="1332"/>
        <v>0</v>
      </c>
      <c r="BC1948" s="45">
        <f t="shared" si="1332"/>
        <v>0</v>
      </c>
      <c r="BD1948" s="45">
        <f t="shared" si="1332"/>
        <v>0</v>
      </c>
    </row>
    <row r="1949" spans="1:59" x14ac:dyDescent="0.2">
      <c r="A1949"/>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row>
    <row r="1950" spans="1:59" ht="16" x14ac:dyDescent="0.2">
      <c r="A1950"/>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s="1"/>
    </row>
    <row r="1951" spans="1:59" ht="16" x14ac:dyDescent="0.2">
      <c r="A1951" s="1"/>
      <c r="B1951" s="67">
        <v>66</v>
      </c>
      <c r="C1951" s="68" t="str">
        <f>H1953</f>
        <v>SCI HSR 1</v>
      </c>
      <c r="D1951" s="69" t="s">
        <v>117</v>
      </c>
      <c r="E1951" s="69"/>
      <c r="F1951" s="69"/>
      <c r="G1951" s="69"/>
      <c r="H1951" s="69"/>
      <c r="I1951" s="69"/>
      <c r="J1951" s="69"/>
      <c r="K1951" s="68"/>
      <c r="L1951" s="68"/>
      <c r="M1951" s="68"/>
      <c r="N1951" s="68"/>
      <c r="O1951" s="82"/>
      <c r="P1951" s="82"/>
      <c r="Q1951" s="82"/>
      <c r="R1951" s="82"/>
      <c r="S1951" s="82"/>
      <c r="T1951" s="82"/>
      <c r="U1951" s="82"/>
      <c r="V1951" s="82"/>
      <c r="W1951" s="82"/>
      <c r="X1951" s="82"/>
      <c r="Y1951" s="82"/>
      <c r="Z1951" s="82"/>
      <c r="AA1951" s="82"/>
      <c r="AB1951" s="82"/>
      <c r="AC1951" s="82"/>
      <c r="AD1951" s="82"/>
      <c r="AE1951" s="82"/>
      <c r="AF1951" s="82"/>
      <c r="AG1951" s="82"/>
      <c r="AH1951" s="82"/>
      <c r="AI1951" s="82"/>
      <c r="AJ1951" s="82"/>
      <c r="AK1951" s="82"/>
      <c r="AL1951" s="82"/>
      <c r="AM1951" s="82"/>
      <c r="AN1951" s="82"/>
      <c r="AO1951" s="82"/>
      <c r="AP1951" s="82"/>
      <c r="AQ1951" s="82"/>
      <c r="AR1951" s="82"/>
      <c r="AS1951" s="82"/>
      <c r="AT1951" s="82"/>
      <c r="AU1951" s="82"/>
      <c r="AV1951" s="82"/>
      <c r="AW1951" s="82"/>
      <c r="AX1951" s="82"/>
      <c r="AY1951" s="82"/>
      <c r="AZ1951" s="82"/>
      <c r="BA1951" s="82"/>
      <c r="BB1951" s="82"/>
      <c r="BC1951" s="82"/>
      <c r="BD1951" s="82"/>
      <c r="BE1951" s="1"/>
      <c r="BF1951" s="1"/>
      <c r="BG1951" s="1"/>
    </row>
    <row r="1952" spans="1:59" ht="16" x14ac:dyDescent="0.2">
      <c r="A1952" s="35"/>
      <c r="B1952" s="11">
        <f>B1951</f>
        <v>66</v>
      </c>
      <c r="C1952" s="12" t="str">
        <f>C1951</f>
        <v>SCI HSR 1</v>
      </c>
      <c r="D1952" s="35"/>
      <c r="E1952" s="35"/>
      <c r="F1952" s="35"/>
      <c r="G1952" s="35"/>
      <c r="H1952" s="35"/>
      <c r="I1952" s="35"/>
      <c r="J1952" s="35"/>
      <c r="K1952" s="35"/>
      <c r="L1952" s="35"/>
      <c r="M1952" s="35"/>
      <c r="N1952" s="35"/>
      <c r="O1952" s="44"/>
      <c r="P1952" s="44"/>
      <c r="Q1952" s="44"/>
      <c r="R1952" s="44"/>
      <c r="S1952" s="44"/>
      <c r="T1952" s="44"/>
      <c r="U1952" s="44"/>
      <c r="V1952" s="44"/>
      <c r="W1952" s="44"/>
      <c r="X1952" s="44"/>
      <c r="Y1952" s="44"/>
      <c r="Z1952" s="44"/>
      <c r="AA1952" s="44"/>
      <c r="AB1952" s="44"/>
      <c r="AC1952" s="44"/>
      <c r="AD1952" s="44"/>
      <c r="AE1952" s="44"/>
      <c r="AF1952" s="44"/>
      <c r="AG1952" s="44"/>
      <c r="AH1952" s="44"/>
      <c r="AI1952" s="44"/>
      <c r="AJ1952" s="44"/>
      <c r="AK1952" s="44"/>
      <c r="AL1952" s="44"/>
      <c r="AM1952" s="44"/>
      <c r="AN1952" s="44"/>
      <c r="AO1952" s="44"/>
      <c r="AP1952" s="44"/>
      <c r="AQ1952" s="44"/>
      <c r="AR1952" s="44"/>
      <c r="AS1952" s="44"/>
      <c r="AT1952" s="44"/>
      <c r="AU1952" s="44"/>
      <c r="AV1952" s="44"/>
      <c r="AW1952" s="44"/>
      <c r="AX1952" s="44"/>
      <c r="AY1952" s="44"/>
      <c r="AZ1952" s="44"/>
      <c r="BA1952" s="44"/>
      <c r="BB1952" s="44"/>
      <c r="BC1952" s="44"/>
      <c r="BD1952" s="44"/>
      <c r="BE1952" s="35"/>
      <c r="BF1952" s="35"/>
      <c r="BG1952" s="35"/>
    </row>
    <row r="1953" spans="1:59" ht="16" x14ac:dyDescent="0.2">
      <c r="B1953" s="11">
        <f t="shared" ref="B1953:C1968" si="1333">B1952</f>
        <v>66</v>
      </c>
      <c r="C1953" s="12" t="str">
        <f t="shared" si="1333"/>
        <v>SCI HSR 1</v>
      </c>
      <c r="D1953" s="13" t="s">
        <v>2</v>
      </c>
      <c r="E1953" s="14" t="s">
        <v>47</v>
      </c>
      <c r="F1953" s="15"/>
      <c r="G1953" s="13" t="s">
        <v>229</v>
      </c>
      <c r="H1953" s="14" t="s">
        <v>99</v>
      </c>
      <c r="I1953" s="14"/>
      <c r="J1953" s="14"/>
      <c r="L1953" s="16" t="s">
        <v>230</v>
      </c>
      <c r="M1953" s="70"/>
      <c r="N1953" s="70"/>
      <c r="O1953" s="17">
        <f>($E1964&gt;0)*($E1958&lt;O$2)*(EDATE($E1958,$E1964)&gt;O$3)*((O$3-O$2+1)/O$4)
+($E1964&gt;0)*($E1958&lt;O$2)*(EDATE($E1958,$E1964)&gt;=O$2)*(EDATE($E1958,$E1964)&lt;=O$3)*((EDATE($E1958,$E1964)-O$2)/O$4)
+($E1964&gt;0)*($E1958&lt;O$2)*(EDATE($E1958,$E1964)&lt;O$2)*(0)
+($E1964&gt;0)*($E1958&gt;=O$2)*($E1958&lt;=O$3)*(EDATE($E1958,$E1964)&gt;=O$2)*(EDATE($E1958,$E1964)&lt;=O$3)*((EDATE($E1958,$E1964)-$E1958+1)/O$4)
+($E1964&gt;0)*($E1958&gt;=O$2)*($E1958&lt;=O$3)*(EDATE($E1958,$E1964)&gt;O$3)*((O$3-$E1958+1)/O$4)
+($E1964&gt;0)*($E1958&gt;O$3)*(0)</f>
        <v>0</v>
      </c>
      <c r="P1953" s="17">
        <f t="shared" ref="P1953:BD1953" si="1334">($E1964&gt;0)*($E1958&lt;P$2)*(EDATE($E1958,$E1964)&gt;P$3)*((P$3-P$2+1)/P$4)
+($E1964&gt;0)*($E1958&lt;P$2)*(EDATE($E1958,$E1964)&gt;=P$2)*(EDATE($E1958,$E1964)&lt;=P$3)*((EDATE($E1958,$E1964)-P$2)/P$4)
+($E1964&gt;0)*($E1958&lt;P$2)*(EDATE($E1958,$E1964)&lt;P$2)*(0)
+($E1964&gt;0)*($E1958&gt;=P$2)*($E1958&lt;=P$3)*(EDATE($E1958,$E1964)&gt;=P$2)*(EDATE($E1958,$E1964)&lt;=P$3)*((EDATE($E1958,$E1964)-$E1958+1)/P$4)
+($E1964&gt;0)*($E1958&gt;=P$2)*($E1958&lt;=P$3)*(EDATE($E1958,$E1964)&gt;P$3)*((P$3-$E1958+1)/P$4)
+($E1964&gt;0)*($E1958&gt;P$3)*(0)</f>
        <v>0</v>
      </c>
      <c r="Q1953" s="17">
        <f t="shared" si="1334"/>
        <v>0</v>
      </c>
      <c r="R1953" s="17">
        <f t="shared" si="1334"/>
        <v>0</v>
      </c>
      <c r="S1953" s="17">
        <f t="shared" si="1334"/>
        <v>0</v>
      </c>
      <c r="T1953" s="17">
        <f t="shared" si="1334"/>
        <v>0</v>
      </c>
      <c r="U1953" s="17">
        <f t="shared" si="1334"/>
        <v>0</v>
      </c>
      <c r="V1953" s="17">
        <f t="shared" si="1334"/>
        <v>0</v>
      </c>
      <c r="W1953" s="17">
        <f t="shared" si="1334"/>
        <v>0</v>
      </c>
      <c r="X1953" s="17">
        <f t="shared" si="1334"/>
        <v>0</v>
      </c>
      <c r="Y1953" s="17">
        <f t="shared" si="1334"/>
        <v>0</v>
      </c>
      <c r="Z1953" s="17">
        <f t="shared" si="1334"/>
        <v>0</v>
      </c>
      <c r="AA1953" s="17">
        <f t="shared" si="1334"/>
        <v>0</v>
      </c>
      <c r="AB1953" s="17">
        <f t="shared" si="1334"/>
        <v>0</v>
      </c>
      <c r="AC1953" s="17">
        <f t="shared" si="1334"/>
        <v>0</v>
      </c>
      <c r="AD1953" s="17">
        <f t="shared" si="1334"/>
        <v>0</v>
      </c>
      <c r="AE1953" s="17">
        <f t="shared" si="1334"/>
        <v>0</v>
      </c>
      <c r="AF1953" s="17">
        <f t="shared" si="1334"/>
        <v>0</v>
      </c>
      <c r="AG1953" s="17">
        <f t="shared" si="1334"/>
        <v>0</v>
      </c>
      <c r="AH1953" s="17">
        <f t="shared" si="1334"/>
        <v>0</v>
      </c>
      <c r="AI1953" s="17">
        <f t="shared" si="1334"/>
        <v>0</v>
      </c>
      <c r="AJ1953" s="17">
        <f t="shared" si="1334"/>
        <v>0</v>
      </c>
      <c r="AK1953" s="17">
        <f t="shared" si="1334"/>
        <v>0</v>
      </c>
      <c r="AL1953" s="17">
        <f t="shared" si="1334"/>
        <v>0</v>
      </c>
      <c r="AM1953" s="17">
        <f t="shared" si="1334"/>
        <v>0</v>
      </c>
      <c r="AN1953" s="17">
        <f t="shared" si="1334"/>
        <v>0</v>
      </c>
      <c r="AO1953" s="17">
        <f t="shared" si="1334"/>
        <v>0</v>
      </c>
      <c r="AP1953" s="17">
        <f t="shared" si="1334"/>
        <v>0</v>
      </c>
      <c r="AQ1953" s="17">
        <f t="shared" si="1334"/>
        <v>0</v>
      </c>
      <c r="AR1953" s="17">
        <f t="shared" si="1334"/>
        <v>0</v>
      </c>
      <c r="AS1953" s="17">
        <f t="shared" si="1334"/>
        <v>0</v>
      </c>
      <c r="AT1953" s="17">
        <f t="shared" si="1334"/>
        <v>0</v>
      </c>
      <c r="AU1953" s="17">
        <f t="shared" si="1334"/>
        <v>0</v>
      </c>
      <c r="AV1953" s="17">
        <f t="shared" si="1334"/>
        <v>0</v>
      </c>
      <c r="AW1953" s="17">
        <f t="shared" si="1334"/>
        <v>0</v>
      </c>
      <c r="AX1953" s="17">
        <f t="shared" si="1334"/>
        <v>0</v>
      </c>
      <c r="AY1953" s="17">
        <f t="shared" si="1334"/>
        <v>0</v>
      </c>
      <c r="AZ1953" s="17">
        <f t="shared" si="1334"/>
        <v>0</v>
      </c>
      <c r="BA1953" s="17">
        <f t="shared" si="1334"/>
        <v>0</v>
      </c>
      <c r="BB1953" s="17">
        <f t="shared" si="1334"/>
        <v>0</v>
      </c>
      <c r="BC1953" s="17">
        <f t="shared" si="1334"/>
        <v>0</v>
      </c>
      <c r="BD1953" s="17">
        <f t="shared" si="1334"/>
        <v>0</v>
      </c>
    </row>
    <row r="1954" spans="1:59" ht="16" x14ac:dyDescent="0.2">
      <c r="B1954" s="11">
        <f t="shared" si="1333"/>
        <v>66</v>
      </c>
      <c r="C1954" s="12" t="str">
        <f t="shared" si="1333"/>
        <v>SCI HSR 1</v>
      </c>
      <c r="D1954" s="13" t="s">
        <v>7</v>
      </c>
      <c r="E1954" s="18">
        <v>89.1</v>
      </c>
      <c r="F1954" s="15"/>
      <c r="G1954" s="13" t="s">
        <v>0</v>
      </c>
      <c r="H1954" s="19">
        <v>71</v>
      </c>
      <c r="I1954" s="13" t="s">
        <v>20</v>
      </c>
      <c r="J1954" s="19">
        <v>89</v>
      </c>
      <c r="L1954" s="20" t="s">
        <v>231</v>
      </c>
      <c r="M1954" s="72"/>
      <c r="N1954" s="72"/>
      <c r="O1954" s="21">
        <f>($H1959&gt;0)*($J1959&lt;O$2)*0
+($H1959&gt;0)*($J1959&gt;=O$2)*($J1959&lt;=O$3)*(($J1959-O$2+1)/O$4)
+($H1959&gt;0)*($J1959&gt;O$3)*($I1959&gt;O$3)*0
+($H1959&gt;0)*($J1959&gt;O$3)*($I1959&lt;=O$3)*($I1959&gt;=O$2)*((O$3-$I1959+1)/O$4)
+($H1959&gt;0)*($J1959&gt;O$3)*($I1959&lt;O$2)*1
+($H1959&gt;0)*($I1959&gt;O$3)*0
+($H1960&gt;0)*($J$2350&lt;O$2)*0
+($H1960&gt;0)*($J1960&gt;=O$2)*($J1960&lt;=O$3)*(($J1960-O$2+1)/O$4)
+($H1960&gt;0)*($J1960&gt;O$3)*($I1960&gt;O$3)*0
+($H1960&gt;0)*($J1960&gt;O$3)*($I1960&lt;=O$3)*($I1960&gt;=O$2)*((O$3-$I1960+1)/O$4)
+($H1960&gt;0)*($J1960&gt;O$3)*($I1960&lt;O$2)*1
+($H1960&gt;0)*($I1960&gt;O$3)*0
+($H1961&gt;0)*($J1961&lt;O$2)*0
+($H1961&gt;0)*($J1961&gt;=O$2)*($J1961&lt;=O$3)*(($J1961-O$2+1)/O$4)
+($H1961&gt;0)*($J1961&gt;O$3)*($I1961&gt;O$3)*0
+($H1961&gt;0)*($J1961&gt;O$3)*($I1961&lt;=O$3)*($I1961&gt;=O$2)*((O$3-$I1961+1)/O$4)
+($H1961&gt;0)*($J1961&gt;O$3)*($I1961&lt;O$2)*1
+($H1961&gt;0)*($I1961&gt;O$3)*0</f>
        <v>0</v>
      </c>
      <c r="P1954" s="21">
        <f t="shared" ref="P1954:BD1954" si="1335">($H1959&gt;0)*($J1959&lt;P$2)*0
+($H1959&gt;0)*($J1959&gt;=P$2)*($J1959&lt;=P$3)*(($J1959-P$2+1)/P$4)
+($H1959&gt;0)*($J1959&gt;P$3)*($I1959&gt;P$3)*0
+($H1959&gt;0)*($J1959&gt;P$3)*($I1959&lt;=P$3)*($I1959&gt;=P$2)*((P$3-$I1959+1)/P$4)
+($H1959&gt;0)*($J1959&gt;P$3)*($I1959&lt;P$2)*1
+($H1959&gt;0)*($I1959&gt;P$3)*0
+($H1960&gt;0)*($J$2350&lt;P$2)*0
+($H1960&gt;0)*($J1960&gt;=P$2)*($J1960&lt;=P$3)*(($J1960-P$2+1)/P$4)
+($H1960&gt;0)*($J1960&gt;P$3)*($I1960&gt;P$3)*0
+($H1960&gt;0)*($J1960&gt;P$3)*($I1960&lt;=P$3)*($I1960&gt;=P$2)*((P$3-$I1960+1)/P$4)
+($H1960&gt;0)*($J1960&gt;P$3)*($I1960&lt;P$2)*1
+($H1960&gt;0)*($I1960&gt;P$3)*0
+($H1961&gt;0)*($J1961&lt;P$2)*0
+($H1961&gt;0)*($J1961&gt;=P$2)*($J1961&lt;=P$3)*(($J1961-P$2+1)/P$4)
+($H1961&gt;0)*($J1961&gt;P$3)*($I1961&gt;P$3)*0
+($H1961&gt;0)*($J1961&gt;P$3)*($I1961&lt;=P$3)*($I1961&gt;=P$2)*((P$3-$I1961+1)/P$4)
+($H1961&gt;0)*($J1961&gt;P$3)*($I1961&lt;P$2)*1
+($H1961&gt;0)*($I1961&gt;P$3)*0</f>
        <v>0</v>
      </c>
      <c r="Q1954" s="21">
        <f t="shared" si="1335"/>
        <v>0</v>
      </c>
      <c r="R1954" s="21">
        <f t="shared" si="1335"/>
        <v>0</v>
      </c>
      <c r="S1954" s="21">
        <f t="shared" si="1335"/>
        <v>0</v>
      </c>
      <c r="T1954" s="21">
        <f t="shared" si="1335"/>
        <v>0</v>
      </c>
      <c r="U1954" s="21">
        <f t="shared" si="1335"/>
        <v>0</v>
      </c>
      <c r="V1954" s="21">
        <f t="shared" si="1335"/>
        <v>0</v>
      </c>
      <c r="W1954" s="21">
        <f t="shared" si="1335"/>
        <v>0</v>
      </c>
      <c r="X1954" s="21">
        <f t="shared" si="1335"/>
        <v>0</v>
      </c>
      <c r="Y1954" s="21">
        <f t="shared" si="1335"/>
        <v>0</v>
      </c>
      <c r="Z1954" s="21">
        <f t="shared" si="1335"/>
        <v>0</v>
      </c>
      <c r="AA1954" s="21">
        <f t="shared" si="1335"/>
        <v>0</v>
      </c>
      <c r="AB1954" s="21">
        <f t="shared" si="1335"/>
        <v>0</v>
      </c>
      <c r="AC1954" s="21">
        <f t="shared" si="1335"/>
        <v>0</v>
      </c>
      <c r="AD1954" s="21">
        <f t="shared" si="1335"/>
        <v>0</v>
      </c>
      <c r="AE1954" s="21">
        <f t="shared" si="1335"/>
        <v>0</v>
      </c>
      <c r="AF1954" s="21">
        <f t="shared" si="1335"/>
        <v>0</v>
      </c>
      <c r="AG1954" s="21">
        <f t="shared" si="1335"/>
        <v>0</v>
      </c>
      <c r="AH1954" s="21">
        <f t="shared" si="1335"/>
        <v>0</v>
      </c>
      <c r="AI1954" s="21">
        <f t="shared" si="1335"/>
        <v>0</v>
      </c>
      <c r="AJ1954" s="21">
        <f t="shared" si="1335"/>
        <v>0</v>
      </c>
      <c r="AK1954" s="21">
        <f t="shared" si="1335"/>
        <v>0</v>
      </c>
      <c r="AL1954" s="21">
        <f t="shared" si="1335"/>
        <v>0</v>
      </c>
      <c r="AM1954" s="21">
        <f t="shared" si="1335"/>
        <v>0</v>
      </c>
      <c r="AN1954" s="21">
        <f t="shared" si="1335"/>
        <v>0</v>
      </c>
      <c r="AO1954" s="21">
        <f t="shared" si="1335"/>
        <v>0</v>
      </c>
      <c r="AP1954" s="21">
        <f t="shared" si="1335"/>
        <v>0</v>
      </c>
      <c r="AQ1954" s="21">
        <f t="shared" si="1335"/>
        <v>0</v>
      </c>
      <c r="AR1954" s="21">
        <f t="shared" si="1335"/>
        <v>0</v>
      </c>
      <c r="AS1954" s="21">
        <f t="shared" si="1335"/>
        <v>0</v>
      </c>
      <c r="AT1954" s="21">
        <f t="shared" si="1335"/>
        <v>0</v>
      </c>
      <c r="AU1954" s="21">
        <f t="shared" si="1335"/>
        <v>0</v>
      </c>
      <c r="AV1954" s="21">
        <f t="shared" si="1335"/>
        <v>0</v>
      </c>
      <c r="AW1954" s="21">
        <f t="shared" si="1335"/>
        <v>0</v>
      </c>
      <c r="AX1954" s="21">
        <f t="shared" si="1335"/>
        <v>0</v>
      </c>
      <c r="AY1954" s="21">
        <f t="shared" si="1335"/>
        <v>0</v>
      </c>
      <c r="AZ1954" s="21">
        <f t="shared" si="1335"/>
        <v>0</v>
      </c>
      <c r="BA1954" s="21">
        <f t="shared" si="1335"/>
        <v>0</v>
      </c>
      <c r="BB1954" s="21">
        <f t="shared" si="1335"/>
        <v>0</v>
      </c>
      <c r="BC1954" s="21">
        <f t="shared" si="1335"/>
        <v>0</v>
      </c>
      <c r="BD1954" s="21">
        <f t="shared" si="1335"/>
        <v>0</v>
      </c>
    </row>
    <row r="1955" spans="1:59" ht="16" x14ac:dyDescent="0.2">
      <c r="B1955" s="11">
        <f t="shared" si="1333"/>
        <v>66</v>
      </c>
      <c r="C1955" s="12" t="str">
        <f t="shared" si="1333"/>
        <v>SCI HSR 1</v>
      </c>
      <c r="D1955" s="13" t="s">
        <v>21</v>
      </c>
      <c r="E1955" s="22">
        <v>0</v>
      </c>
      <c r="F1955" s="15"/>
      <c r="G1955" s="13" t="s">
        <v>22</v>
      </c>
      <c r="H1955" s="22">
        <v>0</v>
      </c>
      <c r="I1955" s="13" t="s">
        <v>23</v>
      </c>
      <c r="J1955" s="22">
        <v>0</v>
      </c>
      <c r="K1955" s="23"/>
      <c r="L1955" s="20" t="s">
        <v>232</v>
      </c>
      <c r="M1955" s="72"/>
      <c r="N1955" s="72"/>
      <c r="O1955" s="21">
        <f>($E1958&lt;=O$3)*($E1958&gt;O$2)*((O$3-$E1958+1)/O$4)
+($E1958&lt;=O$2)*((O$3-O$2+1)/O$4)
+($E1958&gt;O$3)*(0)
-($E1966&lt;=O$3)*($E1966&lt;&gt;0)*($E1966&gt;O$2)*((O$3-$E1966)/O$4)
-($E1966&lt;=O$2)*((O$3-O$2+1)/O$4)
-($E1966&gt;O$3)*(0)</f>
        <v>0</v>
      </c>
      <c r="P1955" s="21">
        <f t="shared" ref="P1955:BD1955" si="1336">($E1958&lt;=P$3)*($E1958&gt;P$2)*((P$3-$E1958+1)/P$4)
+($E1958&lt;=P$2)*((P$3-P$2+1)/P$4)
+($E1958&gt;P$3)*(0)
-($E1966&lt;=P$3)*($E1966&lt;&gt;0)*($E1966&gt;P$2)*((P$3-$E1966)/P$4)
-($E1966&lt;=P$2)*((P$3-P$2+1)/P$4)
-($E1966&gt;P$3)*(0)</f>
        <v>0</v>
      </c>
      <c r="Q1955" s="21">
        <f t="shared" si="1336"/>
        <v>0</v>
      </c>
      <c r="R1955" s="21">
        <f t="shared" si="1336"/>
        <v>0</v>
      </c>
      <c r="S1955" s="21">
        <f t="shared" si="1336"/>
        <v>0</v>
      </c>
      <c r="T1955" s="21">
        <f t="shared" si="1336"/>
        <v>0</v>
      </c>
      <c r="U1955" s="21">
        <f t="shared" si="1336"/>
        <v>0</v>
      </c>
      <c r="V1955" s="21">
        <f t="shared" si="1336"/>
        <v>0</v>
      </c>
      <c r="W1955" s="21">
        <f t="shared" si="1336"/>
        <v>0</v>
      </c>
      <c r="X1955" s="21">
        <f t="shared" si="1336"/>
        <v>0</v>
      </c>
      <c r="Y1955" s="21">
        <f t="shared" si="1336"/>
        <v>0</v>
      </c>
      <c r="Z1955" s="21">
        <f t="shared" si="1336"/>
        <v>0</v>
      </c>
      <c r="AA1955" s="21">
        <f t="shared" si="1336"/>
        <v>0</v>
      </c>
      <c r="AB1955" s="21">
        <f t="shared" si="1336"/>
        <v>0</v>
      </c>
      <c r="AC1955" s="21">
        <f t="shared" si="1336"/>
        <v>0</v>
      </c>
      <c r="AD1955" s="21">
        <f t="shared" si="1336"/>
        <v>0</v>
      </c>
      <c r="AE1955" s="21">
        <f t="shared" si="1336"/>
        <v>0</v>
      </c>
      <c r="AF1955" s="21">
        <f t="shared" si="1336"/>
        <v>0</v>
      </c>
      <c r="AG1955" s="21">
        <f t="shared" si="1336"/>
        <v>0</v>
      </c>
      <c r="AH1955" s="21">
        <f t="shared" si="1336"/>
        <v>0</v>
      </c>
      <c r="AI1955" s="21">
        <f t="shared" si="1336"/>
        <v>0</v>
      </c>
      <c r="AJ1955" s="21">
        <f t="shared" si="1336"/>
        <v>0</v>
      </c>
      <c r="AK1955" s="21">
        <f t="shared" si="1336"/>
        <v>0</v>
      </c>
      <c r="AL1955" s="21">
        <f t="shared" si="1336"/>
        <v>0</v>
      </c>
      <c r="AM1955" s="21">
        <f t="shared" si="1336"/>
        <v>0</v>
      </c>
      <c r="AN1955" s="21">
        <f t="shared" si="1336"/>
        <v>0</v>
      </c>
      <c r="AO1955" s="21">
        <f t="shared" si="1336"/>
        <v>0</v>
      </c>
      <c r="AP1955" s="21">
        <f t="shared" si="1336"/>
        <v>0</v>
      </c>
      <c r="AQ1955" s="21">
        <f t="shared" si="1336"/>
        <v>0</v>
      </c>
      <c r="AR1955" s="21">
        <f t="shared" si="1336"/>
        <v>0</v>
      </c>
      <c r="AS1955" s="21">
        <f t="shared" si="1336"/>
        <v>0</v>
      </c>
      <c r="AT1955" s="21">
        <f t="shared" si="1336"/>
        <v>0</v>
      </c>
      <c r="AU1955" s="21">
        <f t="shared" si="1336"/>
        <v>0</v>
      </c>
      <c r="AV1955" s="21">
        <f t="shared" si="1336"/>
        <v>0</v>
      </c>
      <c r="AW1955" s="21">
        <f t="shared" si="1336"/>
        <v>0</v>
      </c>
      <c r="AX1955" s="21">
        <f t="shared" si="1336"/>
        <v>0</v>
      </c>
      <c r="AY1955" s="21">
        <f t="shared" si="1336"/>
        <v>0</v>
      </c>
      <c r="AZ1955" s="21">
        <f t="shared" si="1336"/>
        <v>0</v>
      </c>
      <c r="BA1955" s="21">
        <f t="shared" si="1336"/>
        <v>0</v>
      </c>
      <c r="BB1955" s="21">
        <f t="shared" si="1336"/>
        <v>0</v>
      </c>
      <c r="BC1955" s="21">
        <f t="shared" si="1336"/>
        <v>0</v>
      </c>
      <c r="BD1955" s="21">
        <f t="shared" si="1336"/>
        <v>0</v>
      </c>
    </row>
    <row r="1956" spans="1:59" ht="16" x14ac:dyDescent="0.2">
      <c r="B1956" s="11">
        <f t="shared" si="1333"/>
        <v>66</v>
      </c>
      <c r="C1956" s="12" t="str">
        <f t="shared" si="1333"/>
        <v>SCI HSR 1</v>
      </c>
      <c r="D1956" s="13" t="s">
        <v>1</v>
      </c>
      <c r="E1956" s="22">
        <v>63900</v>
      </c>
      <c r="F1956" s="15"/>
      <c r="G1956" s="15"/>
      <c r="H1956" s="15"/>
      <c r="I1956" s="15"/>
      <c r="J1956" s="15"/>
      <c r="L1956" s="20" t="s">
        <v>233</v>
      </c>
      <c r="M1956" s="72"/>
      <c r="N1956" s="72"/>
      <c r="O1956" s="21">
        <f>($E1969&gt;O$3)*($E1966&lt;O$2)*((O$3-O$2+1)/O$4)
+($E1969&gt;O$3)*($E1966&gt;=O$2)*($E1966&lt;=O$3)*((O$3-$E1966)/O$4)
+($E1969&gt;O$3)*($E1966&gt;O$3)*(0)
+($E1969&lt;=O$3)*($E1969&gt;=O$2)*($E1966&lt;O$2)*(($E1969-O$2)/O$4)
+($E1969&lt;=O$3)*($E1969&gt;=O$2)*($E1966&lt;=O$3)*($E1966&gt;=O$2)*(($E1969-$E1966)/O$4)
+($E1969&lt;O$2)*(0)</f>
        <v>0</v>
      </c>
      <c r="P1956" s="21">
        <f t="shared" ref="P1956:BD1956" si="1337">($E1969&gt;P$3)*($E1966&lt;P$2)*((P$3-P$2+1)/P$4)
+($E1969&gt;P$3)*($E1966&gt;=P$2)*($E1966&lt;=P$3)*((P$3-$E1966)/P$4)
+($E1969&gt;P$3)*($E1966&gt;P$3)*(0)
+($E1969&lt;=P$3)*($E1969&gt;=P$2)*($E1966&lt;P$2)*(($E1969-P$2)/P$4)
+($E1969&lt;=P$3)*($E1969&gt;=P$2)*($E1966&lt;=P$3)*($E1966&gt;=P$2)*(($E1969-$E1966)/P$4)
+($E1969&lt;P$2)*(0)</f>
        <v>0</v>
      </c>
      <c r="Q1956" s="21">
        <f t="shared" si="1337"/>
        <v>0</v>
      </c>
      <c r="R1956" s="21">
        <f t="shared" si="1337"/>
        <v>0</v>
      </c>
      <c r="S1956" s="21">
        <f t="shared" si="1337"/>
        <v>0</v>
      </c>
      <c r="T1956" s="21">
        <f t="shared" si="1337"/>
        <v>0</v>
      </c>
      <c r="U1956" s="21">
        <f t="shared" si="1337"/>
        <v>0</v>
      </c>
      <c r="V1956" s="21">
        <f t="shared" si="1337"/>
        <v>0</v>
      </c>
      <c r="W1956" s="21">
        <f t="shared" si="1337"/>
        <v>0</v>
      </c>
      <c r="X1956" s="21">
        <f t="shared" si="1337"/>
        <v>0</v>
      </c>
      <c r="Y1956" s="21">
        <f t="shared" si="1337"/>
        <v>0</v>
      </c>
      <c r="Z1956" s="21">
        <f t="shared" si="1337"/>
        <v>0</v>
      </c>
      <c r="AA1956" s="21">
        <f t="shared" si="1337"/>
        <v>0</v>
      </c>
      <c r="AB1956" s="21">
        <f t="shared" si="1337"/>
        <v>0</v>
      </c>
      <c r="AC1956" s="21">
        <f t="shared" si="1337"/>
        <v>0</v>
      </c>
      <c r="AD1956" s="21">
        <f t="shared" si="1337"/>
        <v>0</v>
      </c>
      <c r="AE1956" s="21">
        <f t="shared" si="1337"/>
        <v>0</v>
      </c>
      <c r="AF1956" s="21">
        <f t="shared" si="1337"/>
        <v>0</v>
      </c>
      <c r="AG1956" s="21">
        <f t="shared" si="1337"/>
        <v>0</v>
      </c>
      <c r="AH1956" s="21">
        <f t="shared" si="1337"/>
        <v>0</v>
      </c>
      <c r="AI1956" s="21">
        <f t="shared" si="1337"/>
        <v>0</v>
      </c>
      <c r="AJ1956" s="21">
        <f t="shared" si="1337"/>
        <v>0</v>
      </c>
      <c r="AK1956" s="21">
        <f t="shared" si="1337"/>
        <v>0</v>
      </c>
      <c r="AL1956" s="21">
        <f t="shared" si="1337"/>
        <v>0</v>
      </c>
      <c r="AM1956" s="21">
        <f t="shared" si="1337"/>
        <v>0</v>
      </c>
      <c r="AN1956" s="21">
        <f t="shared" si="1337"/>
        <v>0</v>
      </c>
      <c r="AO1956" s="21">
        <f t="shared" si="1337"/>
        <v>0</v>
      </c>
      <c r="AP1956" s="21">
        <f t="shared" si="1337"/>
        <v>0</v>
      </c>
      <c r="AQ1956" s="21">
        <f t="shared" si="1337"/>
        <v>0</v>
      </c>
      <c r="AR1956" s="21">
        <f t="shared" si="1337"/>
        <v>0</v>
      </c>
      <c r="AS1956" s="21">
        <f t="shared" si="1337"/>
        <v>0</v>
      </c>
      <c r="AT1956" s="21">
        <f t="shared" si="1337"/>
        <v>0</v>
      </c>
      <c r="AU1956" s="21">
        <f t="shared" si="1337"/>
        <v>0</v>
      </c>
      <c r="AV1956" s="21">
        <f t="shared" si="1337"/>
        <v>0</v>
      </c>
      <c r="AW1956" s="21">
        <f t="shared" si="1337"/>
        <v>0</v>
      </c>
      <c r="AX1956" s="21">
        <f t="shared" si="1337"/>
        <v>0</v>
      </c>
      <c r="AY1956" s="21">
        <f t="shared" si="1337"/>
        <v>0</v>
      </c>
      <c r="AZ1956" s="21">
        <f t="shared" si="1337"/>
        <v>0</v>
      </c>
      <c r="BA1956" s="21">
        <f t="shared" si="1337"/>
        <v>0</v>
      </c>
      <c r="BB1956" s="21">
        <f t="shared" si="1337"/>
        <v>0</v>
      </c>
      <c r="BC1956" s="21">
        <f t="shared" si="1337"/>
        <v>0</v>
      </c>
      <c r="BD1956" s="21">
        <f t="shared" si="1337"/>
        <v>0</v>
      </c>
    </row>
    <row r="1957" spans="1:59" ht="16" x14ac:dyDescent="0.2">
      <c r="B1957" s="11">
        <f t="shared" si="1333"/>
        <v>66</v>
      </c>
      <c r="C1957" s="12" t="str">
        <f t="shared" si="1333"/>
        <v>SCI HSR 1</v>
      </c>
      <c r="K1957" s="24"/>
      <c r="L1957" s="20" t="s">
        <v>234</v>
      </c>
      <c r="M1957" s="72"/>
      <c r="N1957" s="72"/>
      <c r="O1957" s="21">
        <f>($E1972&gt;0)*($E1969&lt;O$2)*(EDATE($E1969,$E1972)&gt;O$3)*((O$3-O$2+1)/O$4)
+($E1972&gt;0)*($E1969&lt;O$2)*(EDATE($E1969,$E1972)&gt;=O$2)*(EDATE($E1969,$E1972)&lt;=O$3)*((EDATE($E1969,$E1972)-O$2)/O$4)
+($E1972&gt;0)*($E1969&lt;O$2)*(EDATE($E1969,$E1972)&lt;O$2)*(0)
+($E1972&gt;0)*($E1969&gt;=O$2)*($E1969&lt;=O$3)*(EDATE($E1969,$E1972)&gt;=O$2)*(EDATE($E1969,$E1972)&lt;=O$3)*((EDATE($E1969,$E1972)-$E1969+1)/O$4)
+($E1972&gt;0)*($E1969&gt;=O$2)*($E1969&lt;=O$3)*(EDATE($E1969,$E1972)&gt;O$3)*((O$3-$E1969+1)/O$4)
+($E1972&gt;0)*($E1969&gt;O$3)*(0)</f>
        <v>0</v>
      </c>
      <c r="P1957" s="21">
        <f t="shared" ref="P1957:BD1957" si="1338">($E1972&gt;0)*($E1969&lt;P$2)*(EDATE($E1969,$E1972)&gt;P$3)*((P$3-P$2+1)/P$4)
+($E1972&gt;0)*($E1969&lt;P$2)*(EDATE($E1969,$E1972)&gt;=P$2)*(EDATE($E1969,$E1972)&lt;=P$3)*((EDATE($E1969,$E1972)-P$2)/P$4)
+($E1972&gt;0)*($E1969&lt;P$2)*(EDATE($E1969,$E1972)&lt;P$2)*(0)
+($E1972&gt;0)*($E1969&gt;=P$2)*($E1969&lt;=P$3)*(EDATE($E1969,$E1972)&gt;=P$2)*(EDATE($E1969,$E1972)&lt;=P$3)*((EDATE($E1969,$E1972)-$E1969+1)/P$4)
+($E1972&gt;0)*($E1969&gt;=P$2)*($E1969&lt;=P$3)*(EDATE($E1969,$E1972)&gt;P$3)*((P$3-$E1969+1)/P$4)
+($E1972&gt;0)*($E1969&gt;P$3)*(0)</f>
        <v>0</v>
      </c>
      <c r="Q1957" s="21">
        <f t="shared" si="1338"/>
        <v>0</v>
      </c>
      <c r="R1957" s="21">
        <f t="shared" si="1338"/>
        <v>0</v>
      </c>
      <c r="S1957" s="21">
        <f t="shared" si="1338"/>
        <v>0</v>
      </c>
      <c r="T1957" s="21">
        <f t="shared" si="1338"/>
        <v>0</v>
      </c>
      <c r="U1957" s="21">
        <f t="shared" si="1338"/>
        <v>0</v>
      </c>
      <c r="V1957" s="21">
        <f t="shared" si="1338"/>
        <v>0</v>
      </c>
      <c r="W1957" s="21">
        <f t="shared" si="1338"/>
        <v>0</v>
      </c>
      <c r="X1957" s="21">
        <f t="shared" si="1338"/>
        <v>0</v>
      </c>
      <c r="Y1957" s="21">
        <f t="shared" si="1338"/>
        <v>0</v>
      </c>
      <c r="Z1957" s="21">
        <f t="shared" si="1338"/>
        <v>0</v>
      </c>
      <c r="AA1957" s="21">
        <f t="shared" si="1338"/>
        <v>0</v>
      </c>
      <c r="AB1957" s="21">
        <f t="shared" si="1338"/>
        <v>0</v>
      </c>
      <c r="AC1957" s="21">
        <f t="shared" si="1338"/>
        <v>0</v>
      </c>
      <c r="AD1957" s="21">
        <f t="shared" si="1338"/>
        <v>0</v>
      </c>
      <c r="AE1957" s="21">
        <f t="shared" si="1338"/>
        <v>0</v>
      </c>
      <c r="AF1957" s="21">
        <f t="shared" si="1338"/>
        <v>0</v>
      </c>
      <c r="AG1957" s="21">
        <f t="shared" si="1338"/>
        <v>0</v>
      </c>
      <c r="AH1957" s="21">
        <f t="shared" si="1338"/>
        <v>0</v>
      </c>
      <c r="AI1957" s="21">
        <f t="shared" si="1338"/>
        <v>0</v>
      </c>
      <c r="AJ1957" s="21">
        <f t="shared" si="1338"/>
        <v>0</v>
      </c>
      <c r="AK1957" s="21">
        <f t="shared" si="1338"/>
        <v>0</v>
      </c>
      <c r="AL1957" s="21">
        <f t="shared" si="1338"/>
        <v>0</v>
      </c>
      <c r="AM1957" s="21">
        <f t="shared" si="1338"/>
        <v>0</v>
      </c>
      <c r="AN1957" s="21">
        <f t="shared" si="1338"/>
        <v>0</v>
      </c>
      <c r="AO1957" s="21">
        <f t="shared" si="1338"/>
        <v>0</v>
      </c>
      <c r="AP1957" s="21">
        <f t="shared" si="1338"/>
        <v>0</v>
      </c>
      <c r="AQ1957" s="21">
        <f t="shared" si="1338"/>
        <v>0</v>
      </c>
      <c r="AR1957" s="21">
        <f t="shared" si="1338"/>
        <v>0</v>
      </c>
      <c r="AS1957" s="21">
        <f t="shared" si="1338"/>
        <v>0</v>
      </c>
      <c r="AT1957" s="21">
        <f t="shared" si="1338"/>
        <v>0</v>
      </c>
      <c r="AU1957" s="21">
        <f t="shared" si="1338"/>
        <v>0</v>
      </c>
      <c r="AV1957" s="21">
        <f t="shared" si="1338"/>
        <v>0</v>
      </c>
      <c r="AW1957" s="21">
        <f t="shared" si="1338"/>
        <v>0</v>
      </c>
      <c r="AX1957" s="21">
        <f t="shared" si="1338"/>
        <v>0</v>
      </c>
      <c r="AY1957" s="21">
        <f t="shared" si="1338"/>
        <v>0</v>
      </c>
      <c r="AZ1957" s="21">
        <f t="shared" si="1338"/>
        <v>0</v>
      </c>
      <c r="BA1957" s="21">
        <f t="shared" si="1338"/>
        <v>0</v>
      </c>
      <c r="BB1957" s="21">
        <f t="shared" si="1338"/>
        <v>0</v>
      </c>
      <c r="BC1957" s="21">
        <f t="shared" si="1338"/>
        <v>0</v>
      </c>
      <c r="BD1957" s="21">
        <f t="shared" si="1338"/>
        <v>0</v>
      </c>
    </row>
    <row r="1958" spans="1:59" ht="16" x14ac:dyDescent="0.2">
      <c r="B1958" s="11">
        <f t="shared" si="1333"/>
        <v>66</v>
      </c>
      <c r="C1958" s="12" t="str">
        <f t="shared" si="1333"/>
        <v>SCI HSR 1</v>
      </c>
      <c r="D1958" s="25" t="s">
        <v>235</v>
      </c>
      <c r="E1958" s="26">
        <v>38718</v>
      </c>
      <c r="F1958" s="15"/>
      <c r="G1958" s="25" t="s">
        <v>236</v>
      </c>
      <c r="H1958" s="25" t="s">
        <v>237</v>
      </c>
      <c r="I1958" s="25" t="s">
        <v>238</v>
      </c>
      <c r="J1958" s="25" t="s">
        <v>239</v>
      </c>
      <c r="K1958" s="24"/>
      <c r="L1958" s="27" t="s">
        <v>240</v>
      </c>
      <c r="M1958" s="83"/>
      <c r="N1958" s="83"/>
      <c r="O1958" s="28">
        <f>($H1970&gt;0)*($J1970&lt;O$2)*0
+($H1970&gt;0)*($J1970&gt;=O$2)*($J1970&lt;=O$3)*(($J1970-O$2+1)/O$4)
+($H1970&gt;0)*($J1970&gt;O$3)*($I1970&gt;O$3)*0
+($H1970&gt;0)*($J1970&gt;O$3)*($I1970&lt;=O$3)*($I1970&gt;=O$2)*((O$3-$I1970+1)/O$4)
+($H1970&gt;0)*($J1970&gt;O$3)*($I1970&lt;O$2)*1
+($H1970&gt;0)*($I1970&gt;O$3)*0
+($H1971&gt;0)*($J1971&lt;O$2)*0
+($H1971&gt;0)*($J1971&gt;=O$2)*($J1971&lt;=O$3)*(($J1971-O$2+1)/O$4)
+($H1971&gt;0)*($J1971&gt;O$3)*($I1971&gt;O$3)*0
+($H1971&gt;0)*($J1971&gt;O$3)*($I1971&lt;=O$3)*($I1971&gt;=O$2)*((O$3-$I1971+1)/O$4)
+($H1971&gt;0)*($J1971&gt;O$3)*($I1971&lt;O$2)*1
+($H1971&gt;0)*($I1971&gt;O$3)*0
+($H1972&gt;0)*($J1972&lt;O$2)*0
+($H1972&gt;0)*($J1972&gt;=O$2)*($J1972&lt;=O$3)*(($J1972-O$2+1)/O$4)
+($H1972&gt;0)*($J1972&gt;O$3)*($I1972&gt;O$3)*0
+($H1972&gt;0)*($J1972&gt;O$3)*($I1972&lt;=O$3)*($I1972&gt;=O$2)*((O$3-$I1972+1)/O$4)
+($H1972&gt;0)*($J1972&gt;O$3)*($I1972&lt;O$2)*1
+($H1972&gt;0)*($I1972&gt;O$3)*0</f>
        <v>0</v>
      </c>
      <c r="P1958" s="28">
        <f t="shared" ref="P1958:BD1958" si="1339">($H1970&gt;0)*($J1970&lt;P$2)*0
+($H1970&gt;0)*($J1970&gt;=P$2)*($J1970&lt;=P$3)*(($J1970-P$2+1)/P$4)
+($H1970&gt;0)*($J1970&gt;P$3)*($I1970&gt;P$3)*0
+($H1970&gt;0)*($J1970&gt;P$3)*($I1970&lt;=P$3)*($I1970&gt;=P$2)*((P$3-$I1970+1)/P$4)
+($H1970&gt;0)*($J1970&gt;P$3)*($I1970&lt;P$2)*1
+($H1970&gt;0)*($I1970&gt;P$3)*0
+($H1971&gt;0)*($J1971&lt;P$2)*0
+($H1971&gt;0)*($J1971&gt;=P$2)*($J1971&lt;=P$3)*(($J1971-P$2+1)/P$4)
+($H1971&gt;0)*($J1971&gt;P$3)*($I1971&gt;P$3)*0
+($H1971&gt;0)*($J1971&gt;P$3)*($I1971&lt;=P$3)*($I1971&gt;=P$2)*((P$3-$I1971+1)/P$4)
+($H1971&gt;0)*($J1971&gt;P$3)*($I1971&lt;P$2)*1
+($H1971&gt;0)*($I1971&gt;P$3)*0
+($H1972&gt;0)*($J1972&lt;P$2)*0
+($H1972&gt;0)*($J1972&gt;=P$2)*($J1972&lt;=P$3)*(($J1972-P$2+1)/P$4)
+($H1972&gt;0)*($J1972&gt;P$3)*($I1972&gt;P$3)*0
+($H1972&gt;0)*($J1972&gt;P$3)*($I1972&lt;=P$3)*($I1972&gt;=P$2)*((P$3-$I1972+1)/P$4)
+($H1972&gt;0)*($J1972&gt;P$3)*($I1972&lt;P$2)*1
+($H1972&gt;0)*($I1972&gt;P$3)*0</f>
        <v>0</v>
      </c>
      <c r="Q1958" s="28">
        <f t="shared" si="1339"/>
        <v>0</v>
      </c>
      <c r="R1958" s="28">
        <f t="shared" si="1339"/>
        <v>0</v>
      </c>
      <c r="S1958" s="28">
        <f t="shared" si="1339"/>
        <v>0</v>
      </c>
      <c r="T1958" s="28">
        <f t="shared" si="1339"/>
        <v>0</v>
      </c>
      <c r="U1958" s="28">
        <f t="shared" si="1339"/>
        <v>0</v>
      </c>
      <c r="V1958" s="28">
        <f t="shared" si="1339"/>
        <v>0</v>
      </c>
      <c r="W1958" s="28">
        <f t="shared" si="1339"/>
        <v>0</v>
      </c>
      <c r="X1958" s="28">
        <f t="shared" si="1339"/>
        <v>0</v>
      </c>
      <c r="Y1958" s="28">
        <f t="shared" si="1339"/>
        <v>0</v>
      </c>
      <c r="Z1958" s="28">
        <f t="shared" si="1339"/>
        <v>0</v>
      </c>
      <c r="AA1958" s="28">
        <f t="shared" si="1339"/>
        <v>0</v>
      </c>
      <c r="AB1958" s="28">
        <f t="shared" si="1339"/>
        <v>0</v>
      </c>
      <c r="AC1958" s="28">
        <f t="shared" si="1339"/>
        <v>0</v>
      </c>
      <c r="AD1958" s="28">
        <f t="shared" si="1339"/>
        <v>0</v>
      </c>
      <c r="AE1958" s="28">
        <f t="shared" si="1339"/>
        <v>0</v>
      </c>
      <c r="AF1958" s="28">
        <f t="shared" si="1339"/>
        <v>0</v>
      </c>
      <c r="AG1958" s="28">
        <f t="shared" si="1339"/>
        <v>0</v>
      </c>
      <c r="AH1958" s="28">
        <f t="shared" si="1339"/>
        <v>0</v>
      </c>
      <c r="AI1958" s="28">
        <f t="shared" si="1339"/>
        <v>0</v>
      </c>
      <c r="AJ1958" s="28">
        <f t="shared" si="1339"/>
        <v>0</v>
      </c>
      <c r="AK1958" s="28">
        <f t="shared" si="1339"/>
        <v>0</v>
      </c>
      <c r="AL1958" s="28">
        <f t="shared" si="1339"/>
        <v>0</v>
      </c>
      <c r="AM1958" s="28">
        <f t="shared" si="1339"/>
        <v>0</v>
      </c>
      <c r="AN1958" s="28">
        <f t="shared" si="1339"/>
        <v>0</v>
      </c>
      <c r="AO1958" s="28">
        <f t="shared" si="1339"/>
        <v>0</v>
      </c>
      <c r="AP1958" s="28">
        <f t="shared" si="1339"/>
        <v>0</v>
      </c>
      <c r="AQ1958" s="28">
        <f t="shared" si="1339"/>
        <v>0</v>
      </c>
      <c r="AR1958" s="28">
        <f t="shared" si="1339"/>
        <v>0</v>
      </c>
      <c r="AS1958" s="28">
        <f t="shared" si="1339"/>
        <v>0</v>
      </c>
      <c r="AT1958" s="28">
        <f t="shared" si="1339"/>
        <v>0</v>
      </c>
      <c r="AU1958" s="28">
        <f t="shared" si="1339"/>
        <v>0</v>
      </c>
      <c r="AV1958" s="28">
        <f t="shared" si="1339"/>
        <v>0</v>
      </c>
      <c r="AW1958" s="28">
        <f t="shared" si="1339"/>
        <v>0</v>
      </c>
      <c r="AX1958" s="28">
        <f t="shared" si="1339"/>
        <v>0</v>
      </c>
      <c r="AY1958" s="28">
        <f t="shared" si="1339"/>
        <v>0</v>
      </c>
      <c r="AZ1958" s="28">
        <f t="shared" si="1339"/>
        <v>0</v>
      </c>
      <c r="BA1958" s="28">
        <f t="shared" si="1339"/>
        <v>0</v>
      </c>
      <c r="BB1958" s="28">
        <f t="shared" si="1339"/>
        <v>0</v>
      </c>
      <c r="BC1958" s="28">
        <f t="shared" si="1339"/>
        <v>0</v>
      </c>
      <c r="BD1958" s="28">
        <f t="shared" si="1339"/>
        <v>0</v>
      </c>
    </row>
    <row r="1959" spans="1:59" ht="16" x14ac:dyDescent="0.2">
      <c r="B1959" s="11">
        <f t="shared" si="1333"/>
        <v>66</v>
      </c>
      <c r="C1959" s="12" t="str">
        <f t="shared" si="1333"/>
        <v>SCI HSR 1</v>
      </c>
      <c r="D1959" s="25" t="s">
        <v>241</v>
      </c>
      <c r="E1959" s="29">
        <v>33574</v>
      </c>
      <c r="F1959" s="15"/>
      <c r="G1959" s="30" t="s">
        <v>10</v>
      </c>
      <c r="H1959" s="31">
        <v>0</v>
      </c>
      <c r="I1959" s="32">
        <v>0</v>
      </c>
      <c r="J1959" s="32">
        <v>0</v>
      </c>
      <c r="K1959" s="24"/>
      <c r="L1959" s="33" t="s">
        <v>242</v>
      </c>
      <c r="M1959" s="73"/>
      <c r="N1959" s="73"/>
      <c r="O1959" s="34">
        <f>($E1969&lt;=O$3)*($E1969&gt;O$2)*((O$3-$E1969+1)/O$4)
+($E1969&lt;=O$2)*((O$3-O$2+1)/O$4)
+($E1969&gt;O$3)*(0)</f>
        <v>1</v>
      </c>
      <c r="P1959" s="34">
        <f t="shared" ref="P1959:BD1959" si="1340">($E1969&lt;=P$3)*($E1969&gt;P$2)*((P$3-$E1969+1)/P$4)
+($E1969&lt;=P$2)*((P$3-P$2+1)/P$4)
+($E1969&gt;P$3)*(0)</f>
        <v>1</v>
      </c>
      <c r="Q1959" s="34">
        <f t="shared" si="1340"/>
        <v>1</v>
      </c>
      <c r="R1959" s="34">
        <f t="shared" si="1340"/>
        <v>1</v>
      </c>
      <c r="S1959" s="34">
        <f t="shared" si="1340"/>
        <v>1</v>
      </c>
      <c r="T1959" s="34">
        <f t="shared" si="1340"/>
        <v>1</v>
      </c>
      <c r="U1959" s="34">
        <f t="shared" si="1340"/>
        <v>1</v>
      </c>
      <c r="V1959" s="34">
        <f t="shared" si="1340"/>
        <v>1</v>
      </c>
      <c r="W1959" s="34">
        <f t="shared" si="1340"/>
        <v>1</v>
      </c>
      <c r="X1959" s="34">
        <f t="shared" si="1340"/>
        <v>1</v>
      </c>
      <c r="Y1959" s="34">
        <f t="shared" si="1340"/>
        <v>1</v>
      </c>
      <c r="Z1959" s="34">
        <f t="shared" si="1340"/>
        <v>1</v>
      </c>
      <c r="AA1959" s="34">
        <f t="shared" si="1340"/>
        <v>1</v>
      </c>
      <c r="AB1959" s="34">
        <f t="shared" si="1340"/>
        <v>1</v>
      </c>
      <c r="AC1959" s="34">
        <f t="shared" si="1340"/>
        <v>1</v>
      </c>
      <c r="AD1959" s="34">
        <f t="shared" si="1340"/>
        <v>1</v>
      </c>
      <c r="AE1959" s="34">
        <f t="shared" si="1340"/>
        <v>1</v>
      </c>
      <c r="AF1959" s="34">
        <f t="shared" si="1340"/>
        <v>1</v>
      </c>
      <c r="AG1959" s="34">
        <f t="shared" si="1340"/>
        <v>1</v>
      </c>
      <c r="AH1959" s="34">
        <f t="shared" si="1340"/>
        <v>1</v>
      </c>
      <c r="AI1959" s="34">
        <f t="shared" si="1340"/>
        <v>1</v>
      </c>
      <c r="AJ1959" s="34">
        <f t="shared" si="1340"/>
        <v>1</v>
      </c>
      <c r="AK1959" s="34">
        <f t="shared" si="1340"/>
        <v>1</v>
      </c>
      <c r="AL1959" s="34">
        <f t="shared" si="1340"/>
        <v>1</v>
      </c>
      <c r="AM1959" s="34">
        <f t="shared" si="1340"/>
        <v>1</v>
      </c>
      <c r="AN1959" s="34">
        <f t="shared" si="1340"/>
        <v>1</v>
      </c>
      <c r="AO1959" s="34">
        <f t="shared" si="1340"/>
        <v>1</v>
      </c>
      <c r="AP1959" s="34">
        <f t="shared" si="1340"/>
        <v>1</v>
      </c>
      <c r="AQ1959" s="34">
        <f t="shared" si="1340"/>
        <v>1</v>
      </c>
      <c r="AR1959" s="34">
        <f t="shared" si="1340"/>
        <v>1</v>
      </c>
      <c r="AS1959" s="34">
        <f t="shared" si="1340"/>
        <v>1</v>
      </c>
      <c r="AT1959" s="34">
        <f t="shared" si="1340"/>
        <v>1</v>
      </c>
      <c r="AU1959" s="34">
        <f t="shared" si="1340"/>
        <v>1</v>
      </c>
      <c r="AV1959" s="34">
        <f t="shared" si="1340"/>
        <v>1</v>
      </c>
      <c r="AW1959" s="34">
        <f t="shared" si="1340"/>
        <v>1</v>
      </c>
      <c r="AX1959" s="34">
        <f t="shared" si="1340"/>
        <v>1</v>
      </c>
      <c r="AY1959" s="34">
        <f t="shared" si="1340"/>
        <v>1</v>
      </c>
      <c r="AZ1959" s="34">
        <f t="shared" si="1340"/>
        <v>1</v>
      </c>
      <c r="BA1959" s="34">
        <f t="shared" si="1340"/>
        <v>1</v>
      </c>
      <c r="BB1959" s="34">
        <f t="shared" si="1340"/>
        <v>1</v>
      </c>
      <c r="BC1959" s="34">
        <f t="shared" si="1340"/>
        <v>1</v>
      </c>
      <c r="BD1959" s="34">
        <f t="shared" si="1340"/>
        <v>1</v>
      </c>
    </row>
    <row r="1960" spans="1:59" ht="16" x14ac:dyDescent="0.2">
      <c r="A1960" s="35"/>
      <c r="B1960" s="11">
        <f t="shared" si="1333"/>
        <v>66</v>
      </c>
      <c r="C1960" s="12" t="str">
        <f t="shared" si="1333"/>
        <v>SCI HSR 1</v>
      </c>
      <c r="D1960" s="25" t="s">
        <v>243</v>
      </c>
      <c r="E1960" s="29">
        <v>48166.793700787399</v>
      </c>
      <c r="F1960" s="15"/>
      <c r="G1960" s="30" t="s">
        <v>11</v>
      </c>
      <c r="H1960" s="31">
        <v>0</v>
      </c>
      <c r="I1960" s="32">
        <v>0</v>
      </c>
      <c r="J1960" s="32">
        <v>0</v>
      </c>
      <c r="K1960" s="35"/>
      <c r="M1960" s="84">
        <v>38718</v>
      </c>
      <c r="O1960" s="15"/>
      <c r="P1960" s="15"/>
      <c r="Q1960" s="15"/>
      <c r="R1960" s="15"/>
      <c r="S1960" s="15"/>
      <c r="T1960" s="15"/>
      <c r="U1960" s="15"/>
      <c r="V1960" s="15"/>
      <c r="W1960" s="15"/>
      <c r="X1960" s="15"/>
      <c r="Y1960" s="15"/>
      <c r="Z1960" s="15"/>
      <c r="AA1960" s="15"/>
      <c r="AB1960" s="15"/>
      <c r="AC1960" s="15"/>
      <c r="AD1960" s="15"/>
      <c r="AE1960" s="15"/>
      <c r="AF1960" s="15"/>
      <c r="AG1960" s="15"/>
      <c r="AH1960" s="15"/>
      <c r="AI1960" s="15"/>
      <c r="AJ1960" s="15"/>
      <c r="AK1960" s="15"/>
      <c r="AL1960" s="15"/>
      <c r="AM1960" s="15"/>
      <c r="AN1960" s="15"/>
      <c r="AO1960" s="15"/>
      <c r="AP1960" s="15"/>
      <c r="AQ1960" s="15"/>
      <c r="AR1960" s="15"/>
      <c r="AS1960" s="15"/>
      <c r="AT1960" s="15"/>
      <c r="AU1960" s="15"/>
      <c r="AV1960" s="15"/>
      <c r="AW1960" s="15"/>
      <c r="AX1960" s="15"/>
      <c r="AY1960" s="15"/>
      <c r="AZ1960" s="15"/>
      <c r="BA1960" s="15"/>
      <c r="BB1960" s="15"/>
      <c r="BC1960" s="15"/>
      <c r="BD1960" s="15"/>
      <c r="BE1960" s="35"/>
      <c r="BF1960" s="35"/>
      <c r="BG1960" s="35"/>
    </row>
    <row r="1961" spans="1:59" ht="16" x14ac:dyDescent="0.2">
      <c r="B1961" s="11">
        <f t="shared" si="1333"/>
        <v>66</v>
      </c>
      <c r="C1961" s="12" t="str">
        <f t="shared" si="1333"/>
        <v>SCI HSR 1</v>
      </c>
      <c r="D1961" s="25" t="s">
        <v>244</v>
      </c>
      <c r="E1961" s="29">
        <v>48166.793700787399</v>
      </c>
      <c r="F1961" s="15"/>
      <c r="G1961" s="36" t="s">
        <v>12</v>
      </c>
      <c r="H1961" s="31">
        <v>0</v>
      </c>
      <c r="I1961" s="32">
        <v>0</v>
      </c>
      <c r="J1961" s="32">
        <v>0</v>
      </c>
      <c r="K1961" s="24"/>
      <c r="L1961" s="37" t="s">
        <v>245</v>
      </c>
      <c r="M1961" s="74">
        <v>1</v>
      </c>
      <c r="N1961" s="74">
        <v>1</v>
      </c>
      <c r="O1961" s="38">
        <v>1</v>
      </c>
      <c r="P1961" s="38">
        <v>1</v>
      </c>
      <c r="Q1961" s="38">
        <v>1.01</v>
      </c>
      <c r="R1961" s="38">
        <v>1.01</v>
      </c>
      <c r="S1961" s="38">
        <v>1.01</v>
      </c>
      <c r="T1961" s="38">
        <v>1.01</v>
      </c>
      <c r="U1961" s="38">
        <v>1.0201</v>
      </c>
      <c r="V1961" s="38">
        <v>1.0201</v>
      </c>
      <c r="W1961" s="38">
        <v>1.0201</v>
      </c>
      <c r="X1961" s="38">
        <v>1.0201</v>
      </c>
      <c r="Y1961" s="38">
        <v>1.0303009999999999</v>
      </c>
      <c r="Z1961" s="38">
        <v>1.0303009999999999</v>
      </c>
      <c r="AA1961" s="38">
        <v>1.0303009999999999</v>
      </c>
      <c r="AB1961" s="38">
        <v>1.0303009999999999</v>
      </c>
      <c r="AC1961" s="38">
        <v>1.04060401</v>
      </c>
      <c r="AD1961" s="38">
        <v>1.04060401</v>
      </c>
      <c r="AE1961" s="38">
        <v>1.04060401</v>
      </c>
      <c r="AF1961" s="38">
        <v>1.04060401</v>
      </c>
      <c r="AG1961" s="38">
        <v>1.0510100500999999</v>
      </c>
      <c r="AH1961" s="38">
        <v>1.0510100500999999</v>
      </c>
      <c r="AI1961" s="38">
        <v>1.0510100500999999</v>
      </c>
      <c r="AJ1961" s="38">
        <v>1.0510100500999999</v>
      </c>
      <c r="AK1961" s="38">
        <v>1.0615201506009999</v>
      </c>
      <c r="AL1961" s="38">
        <v>1.0615201506009999</v>
      </c>
      <c r="AM1961" s="38">
        <v>1.0615201506009999</v>
      </c>
      <c r="AN1961" s="38">
        <v>1.0615201506009999</v>
      </c>
      <c r="AO1961" s="38">
        <v>1.0721353521070098</v>
      </c>
      <c r="AP1961" s="38">
        <v>1.0721353521070098</v>
      </c>
      <c r="AQ1961" s="38">
        <v>1.0721353521070098</v>
      </c>
      <c r="AR1961" s="38">
        <v>1.0721353521070098</v>
      </c>
      <c r="AS1961" s="38">
        <v>1.08285670562808</v>
      </c>
      <c r="AT1961" s="38">
        <v>1.08285670562808</v>
      </c>
      <c r="AU1961" s="38">
        <v>1.08285670562808</v>
      </c>
      <c r="AV1961" s="38">
        <v>1.08285670562808</v>
      </c>
      <c r="AW1961" s="38">
        <v>1.0936852726843609</v>
      </c>
      <c r="AX1961" s="38">
        <v>1.0936852726843609</v>
      </c>
      <c r="AY1961" s="38">
        <v>1.0936852726843609</v>
      </c>
      <c r="AZ1961" s="38">
        <v>1.0936852726843609</v>
      </c>
      <c r="BA1961" s="38">
        <v>1.1046221254112045</v>
      </c>
      <c r="BB1961" s="38">
        <v>1.1046221254112045</v>
      </c>
      <c r="BC1961" s="38">
        <v>1.1046221254112045</v>
      </c>
      <c r="BD1961" s="38">
        <v>1.1046221254112045</v>
      </c>
    </row>
    <row r="1962" spans="1:59" ht="16" x14ac:dyDescent="0.2">
      <c r="B1962" s="11">
        <f t="shared" si="1333"/>
        <v>66</v>
      </c>
      <c r="C1962" s="12" t="str">
        <f t="shared" si="1333"/>
        <v>SCI HSR 1</v>
      </c>
      <c r="D1962" s="25" t="s">
        <v>25</v>
      </c>
      <c r="E1962" s="39" t="s">
        <v>49</v>
      </c>
      <c r="F1962" s="15"/>
      <c r="K1962" s="24"/>
      <c r="L1962" s="16" t="s">
        <v>246</v>
      </c>
      <c r="M1962" s="70"/>
      <c r="N1962" s="70"/>
      <c r="O1962" s="40">
        <f>O1955*$E1959/4+O1959*$E1970/4</f>
        <v>12041.69842519685</v>
      </c>
      <c r="P1962" s="40">
        <f t="shared" ref="P1962:BD1962" si="1341">P1955*$E1959/4+P1959*$E1970/4</f>
        <v>12041.69842519685</v>
      </c>
      <c r="Q1962" s="40">
        <f t="shared" si="1341"/>
        <v>12041.69842519685</v>
      </c>
      <c r="R1962" s="40">
        <f t="shared" si="1341"/>
        <v>12041.69842519685</v>
      </c>
      <c r="S1962" s="40">
        <f t="shared" si="1341"/>
        <v>12041.69842519685</v>
      </c>
      <c r="T1962" s="40">
        <f t="shared" si="1341"/>
        <v>12041.69842519685</v>
      </c>
      <c r="U1962" s="40">
        <f t="shared" si="1341"/>
        <v>12041.69842519685</v>
      </c>
      <c r="V1962" s="40">
        <f t="shared" si="1341"/>
        <v>12041.69842519685</v>
      </c>
      <c r="W1962" s="40">
        <f t="shared" si="1341"/>
        <v>12041.69842519685</v>
      </c>
      <c r="X1962" s="40">
        <f t="shared" si="1341"/>
        <v>12041.69842519685</v>
      </c>
      <c r="Y1962" s="40">
        <f t="shared" si="1341"/>
        <v>12041.69842519685</v>
      </c>
      <c r="Z1962" s="40">
        <f t="shared" si="1341"/>
        <v>12041.69842519685</v>
      </c>
      <c r="AA1962" s="40">
        <f t="shared" si="1341"/>
        <v>12041.69842519685</v>
      </c>
      <c r="AB1962" s="40">
        <f t="shared" si="1341"/>
        <v>12041.69842519685</v>
      </c>
      <c r="AC1962" s="40">
        <f t="shared" si="1341"/>
        <v>12041.69842519685</v>
      </c>
      <c r="AD1962" s="40">
        <f t="shared" si="1341"/>
        <v>12041.69842519685</v>
      </c>
      <c r="AE1962" s="40">
        <f t="shared" si="1341"/>
        <v>12041.69842519685</v>
      </c>
      <c r="AF1962" s="40">
        <f t="shared" si="1341"/>
        <v>12041.69842519685</v>
      </c>
      <c r="AG1962" s="40">
        <f t="shared" si="1341"/>
        <v>12041.69842519685</v>
      </c>
      <c r="AH1962" s="40">
        <f t="shared" si="1341"/>
        <v>12041.69842519685</v>
      </c>
      <c r="AI1962" s="40">
        <f t="shared" si="1341"/>
        <v>12041.69842519685</v>
      </c>
      <c r="AJ1962" s="40">
        <f t="shared" si="1341"/>
        <v>12041.69842519685</v>
      </c>
      <c r="AK1962" s="40">
        <f t="shared" si="1341"/>
        <v>12041.69842519685</v>
      </c>
      <c r="AL1962" s="40">
        <f t="shared" si="1341"/>
        <v>12041.69842519685</v>
      </c>
      <c r="AM1962" s="40">
        <f t="shared" si="1341"/>
        <v>12041.69842519685</v>
      </c>
      <c r="AN1962" s="40">
        <f t="shared" si="1341"/>
        <v>12041.69842519685</v>
      </c>
      <c r="AO1962" s="40">
        <f t="shared" si="1341"/>
        <v>12041.69842519685</v>
      </c>
      <c r="AP1962" s="40">
        <f t="shared" si="1341"/>
        <v>12041.69842519685</v>
      </c>
      <c r="AQ1962" s="40">
        <f t="shared" si="1341"/>
        <v>12041.69842519685</v>
      </c>
      <c r="AR1962" s="40">
        <f t="shared" si="1341"/>
        <v>12041.69842519685</v>
      </c>
      <c r="AS1962" s="40">
        <f t="shared" si="1341"/>
        <v>12041.69842519685</v>
      </c>
      <c r="AT1962" s="40">
        <f t="shared" si="1341"/>
        <v>12041.69842519685</v>
      </c>
      <c r="AU1962" s="40">
        <f t="shared" si="1341"/>
        <v>12041.69842519685</v>
      </c>
      <c r="AV1962" s="40">
        <f t="shared" si="1341"/>
        <v>12041.69842519685</v>
      </c>
      <c r="AW1962" s="40">
        <f t="shared" si="1341"/>
        <v>12041.69842519685</v>
      </c>
      <c r="AX1962" s="40">
        <f t="shared" si="1341"/>
        <v>12041.69842519685</v>
      </c>
      <c r="AY1962" s="40">
        <f t="shared" si="1341"/>
        <v>12041.69842519685</v>
      </c>
      <c r="AZ1962" s="40">
        <f t="shared" si="1341"/>
        <v>12041.69842519685</v>
      </c>
      <c r="BA1962" s="40">
        <f t="shared" si="1341"/>
        <v>12041.69842519685</v>
      </c>
      <c r="BB1962" s="40">
        <f t="shared" si="1341"/>
        <v>12041.69842519685</v>
      </c>
      <c r="BC1962" s="40">
        <f t="shared" si="1341"/>
        <v>12041.69842519685</v>
      </c>
      <c r="BD1962" s="40">
        <f t="shared" si="1341"/>
        <v>12041.69842519685</v>
      </c>
    </row>
    <row r="1963" spans="1:59" ht="16" x14ac:dyDescent="0.2">
      <c r="B1963" s="11">
        <f t="shared" si="1333"/>
        <v>66</v>
      </c>
      <c r="C1963" s="12" t="str">
        <f t="shared" si="1333"/>
        <v>SCI HSR 1</v>
      </c>
      <c r="D1963" s="25" t="s">
        <v>247</v>
      </c>
      <c r="E1963" s="39" t="s">
        <v>248</v>
      </c>
      <c r="F1963" s="15"/>
      <c r="G1963" s="25" t="s">
        <v>249</v>
      </c>
      <c r="H1963" s="26">
        <v>0</v>
      </c>
      <c r="I1963" s="25" t="s">
        <v>239</v>
      </c>
      <c r="J1963" s="26">
        <v>42004</v>
      </c>
      <c r="K1963" s="24"/>
      <c r="L1963" s="20" t="s">
        <v>250</v>
      </c>
      <c r="M1963" s="72"/>
      <c r="N1963" s="72"/>
      <c r="O1963" s="41">
        <f>IF($E1969&gt;=O$3,IF(O$3&lt;=($E1958+365),O1962,IFERROR(O1955*$E1960/4*O1961+
$E1970*O1959/4*IFERROR(O1961/$E1971,0),0)),IF(O$3&lt;=($E1969+365),O1955*$E1960/4*O1961+$E1970*O1959/4*IFERROR(O1961/$E1971,0),IFERROR($E1970*O1959/4*IFERROR(O1961/$E1971,0),0)))</f>
        <v>12041.69842519685</v>
      </c>
      <c r="P1963" s="41">
        <f t="shared" ref="P1963:BD1963" si="1342">IF($E1969&gt;=P$3,IF(P$3&lt;=($E1958+365),P1962,IFERROR(P1955*$E1960/4*P1961+
$E1970*P1959/4*IFERROR(P1961/$E1971,0),0)),IF(P$3&lt;=($E1969+365),P1955*$E1960/4*P1961+$E1970*P1959/4*IFERROR(P1961/$E1971,0),IFERROR($E1970*P1959/4*IFERROR(P1961/$E1971,0),0)))</f>
        <v>12041.69842519685</v>
      </c>
      <c r="Q1963" s="41">
        <f t="shared" si="1342"/>
        <v>12162.115409448817</v>
      </c>
      <c r="R1963" s="41">
        <f t="shared" si="1342"/>
        <v>12162.115409448817</v>
      </c>
      <c r="S1963" s="41">
        <f t="shared" si="1342"/>
        <v>12162.115409448817</v>
      </c>
      <c r="T1963" s="41">
        <f t="shared" si="1342"/>
        <v>12162.115409448817</v>
      </c>
      <c r="U1963" s="41">
        <f t="shared" si="1342"/>
        <v>12283.736563543307</v>
      </c>
      <c r="V1963" s="41">
        <f t="shared" si="1342"/>
        <v>12283.736563543307</v>
      </c>
      <c r="W1963" s="41">
        <f t="shared" si="1342"/>
        <v>12283.736563543307</v>
      </c>
      <c r="X1963" s="41">
        <f t="shared" si="1342"/>
        <v>12283.736563543307</v>
      </c>
      <c r="Y1963" s="41">
        <f t="shared" si="1342"/>
        <v>12406.573929178738</v>
      </c>
      <c r="Z1963" s="41">
        <f t="shared" si="1342"/>
        <v>12406.573929178738</v>
      </c>
      <c r="AA1963" s="41">
        <f t="shared" si="1342"/>
        <v>12406.573929178738</v>
      </c>
      <c r="AB1963" s="41">
        <f t="shared" si="1342"/>
        <v>12406.573929178738</v>
      </c>
      <c r="AC1963" s="41">
        <f t="shared" si="1342"/>
        <v>12530.639668470527</v>
      </c>
      <c r="AD1963" s="41">
        <f t="shared" si="1342"/>
        <v>12530.639668470527</v>
      </c>
      <c r="AE1963" s="41">
        <f t="shared" si="1342"/>
        <v>12530.639668470527</v>
      </c>
      <c r="AF1963" s="41">
        <f t="shared" si="1342"/>
        <v>12530.639668470527</v>
      </c>
      <c r="AG1963" s="41">
        <f t="shared" si="1342"/>
        <v>12655.946065155231</v>
      </c>
      <c r="AH1963" s="41">
        <f t="shared" si="1342"/>
        <v>12655.946065155231</v>
      </c>
      <c r="AI1963" s="41">
        <f t="shared" si="1342"/>
        <v>12655.946065155231</v>
      </c>
      <c r="AJ1963" s="41">
        <f t="shared" si="1342"/>
        <v>12655.946065155231</v>
      </c>
      <c r="AK1963" s="41">
        <f t="shared" si="1342"/>
        <v>12782.505525806784</v>
      </c>
      <c r="AL1963" s="41">
        <f t="shared" si="1342"/>
        <v>12782.505525806784</v>
      </c>
      <c r="AM1963" s="41">
        <f t="shared" si="1342"/>
        <v>12782.505525806784</v>
      </c>
      <c r="AN1963" s="41">
        <f t="shared" si="1342"/>
        <v>12782.505525806784</v>
      </c>
      <c r="AO1963" s="41">
        <f t="shared" si="1342"/>
        <v>12910.330581064851</v>
      </c>
      <c r="AP1963" s="41">
        <f t="shared" si="1342"/>
        <v>12910.330581064851</v>
      </c>
      <c r="AQ1963" s="41">
        <f t="shared" si="1342"/>
        <v>12910.330581064851</v>
      </c>
      <c r="AR1963" s="41">
        <f t="shared" si="1342"/>
        <v>12910.330581064851</v>
      </c>
      <c r="AS1963" s="41">
        <f t="shared" si="1342"/>
        <v>13039.4338868755</v>
      </c>
      <c r="AT1963" s="41">
        <f t="shared" si="1342"/>
        <v>13039.4338868755</v>
      </c>
      <c r="AU1963" s="41">
        <f t="shared" si="1342"/>
        <v>13039.4338868755</v>
      </c>
      <c r="AV1963" s="41">
        <f t="shared" si="1342"/>
        <v>13039.4338868755</v>
      </c>
      <c r="AW1963" s="41">
        <f t="shared" si="1342"/>
        <v>13169.828225744255</v>
      </c>
      <c r="AX1963" s="41">
        <f t="shared" si="1342"/>
        <v>13169.828225744255</v>
      </c>
      <c r="AY1963" s="41">
        <f t="shared" si="1342"/>
        <v>13169.828225744255</v>
      </c>
      <c r="AZ1963" s="41">
        <f t="shared" si="1342"/>
        <v>13169.828225744255</v>
      </c>
      <c r="BA1963" s="41">
        <f t="shared" si="1342"/>
        <v>13301.526508001698</v>
      </c>
      <c r="BB1963" s="41">
        <f t="shared" si="1342"/>
        <v>13301.526508001698</v>
      </c>
      <c r="BC1963" s="41">
        <f t="shared" si="1342"/>
        <v>13301.526508001698</v>
      </c>
      <c r="BD1963" s="41">
        <f t="shared" si="1342"/>
        <v>13301.526508001698</v>
      </c>
    </row>
    <row r="1964" spans="1:59" ht="16" x14ac:dyDescent="0.2">
      <c r="B1964" s="11">
        <f t="shared" si="1333"/>
        <v>66</v>
      </c>
      <c r="C1964" s="12" t="str">
        <f t="shared" si="1333"/>
        <v>SCI HSR 1</v>
      </c>
      <c r="D1964" s="25" t="s">
        <v>8</v>
      </c>
      <c r="E1964" s="42">
        <v>0</v>
      </c>
      <c r="F1964" s="15"/>
      <c r="I1964" s="15"/>
      <c r="J1964" s="24"/>
      <c r="K1964" s="24"/>
      <c r="L1964" s="20" t="s">
        <v>251</v>
      </c>
      <c r="M1964" s="72"/>
      <c r="N1964" s="72"/>
      <c r="O1964" s="41">
        <f>-$E1960/4*O1954
+(O1954&gt;0)*($J1959&gt;=O$2)*($J1959&lt;=O$3)*(($J1959-O$2+1)/O$4*$H1959/4)
+(O1954&gt;0)*($J1959&gt;O$3)*($I1959&lt;=O$3)*($I1959&gt;=O$2)*((O$3-$I1959+1)/O$4*$H1959/4)
+(O1954&gt;0)*($J1959&gt;O$3)*($I1959&lt;O$2)*$H1959/4
+(O1954&gt;0)*($J1960&gt;=O$2)*($J1960&lt;=O$3)*(($J1960-O$2+1)/O$4*$H1960/4)
+(O1954&gt;0)*($J1960&gt;O$3)*($I1960&lt;=O$3)*($I1960&gt;=O$2)*((O$3-$I1960+1)/O$4*$H1960/4)
+(O1954&gt;0)*($J1960&gt;O$3)*($I1960&lt;O$2)*$H1960/4
+(O1954&gt;0)*($J1961&gt;=O$2)*($J1961&lt;=O$3)*(($J1961-O$2+1)/O$4*$H1961/4)
+(O1954&gt;0)*($J1961&gt;O$3)*($I1961&lt;=O$3)*($I1961&gt;=O$2)*((O$3-$I1961+1)/O$4*$H1961/4)
+(O1954&gt;0)*($J1961&gt;O$3)*($I1961&lt;O$2)*$H1961/4
-$E1970/4*O1958
+(O1958&gt;0)*($J1970&gt;=O$2)*($J1970&lt;=O$3)*(($J1970-O$2+1)/O$4*$H1970/4)
+(O1958&gt;0)*($J1970&gt;O$3)*($I1970&lt;=O$3)*($I1970&gt;=O$2)*((O$3-$I1970+1)/O$4*$H1970/4)
+(O1958&gt;0)*($J1970&gt;O$3)*($I1970&lt;O$2)*$H1970/4
+(O1958&gt;0)*($J1971&gt;=O$2)*($J1971&lt;=O$3)*(($J1971-O$2+1)/O$4*$H1971/4)
+(O1958&gt;0)*($J1971&gt;O$3)*($I1971&lt;=O$3)*($I1971&gt;=O$2)*((O$3-$I1971+1)/O$4*$H1971/4)
+(O1958&gt;0)*($J1971&gt;O$3)*($I1971&lt;O$2)*$H1971/4
+(O1958&gt;0)*($J1972&gt;=O$2)*($J1972&lt;=O$3)*(($J1972-O$2+1)/O$4*$H1972/4)
+(O1958&gt;0)*($J1972&gt;O$3)*($I1972&lt;=O$3)*($I1972&gt;=O$2)*((O$3-$I1972+1)/O$4*$H1972/4)
+(O1958&gt;0)*($J1972&gt;O$3)*($I1972&lt;O$2)*$H1972/4</f>
        <v>0</v>
      </c>
      <c r="P1964" s="41">
        <f t="shared" ref="P1964:BD1964" si="1343">-$E1960/4*P1954
+(P1954&gt;0)*($J1959&gt;=P$2)*($J1959&lt;=P$3)*(($J1959-P$2+1)/P$4*$H1959/4)
+(P1954&gt;0)*($J1959&gt;P$3)*($I1959&lt;=P$3)*($I1959&gt;=P$2)*((P$3-$I1959+1)/P$4*$H1959/4)
+(P1954&gt;0)*($J1959&gt;P$3)*($I1959&lt;P$2)*$H1959/4
+(P1954&gt;0)*($J1960&gt;=P$2)*($J1960&lt;=P$3)*(($J1960-P$2+1)/P$4*$H1960/4)
+(P1954&gt;0)*($J1960&gt;P$3)*($I1960&lt;=P$3)*($I1960&gt;=P$2)*((P$3-$I1960+1)/P$4*$H1960/4)
+(P1954&gt;0)*($J1960&gt;P$3)*($I1960&lt;P$2)*$H1960/4
+(P1954&gt;0)*($J1961&gt;=P$2)*($J1961&lt;=P$3)*(($J1961-P$2+1)/P$4*$H1961/4)
+(P1954&gt;0)*($J1961&gt;P$3)*($I1961&lt;=P$3)*($I1961&gt;=P$2)*((P$3-$I1961+1)/P$4*$H1961/4)
+(P1954&gt;0)*($J1961&gt;P$3)*($I1961&lt;P$2)*$H1961/4
-$E1970/4*P1958
+(P1958&gt;0)*($J1970&gt;=P$2)*($J1970&lt;=P$3)*(($J1970-P$2+1)/P$4*$H1970/4)
+(P1958&gt;0)*($J1970&gt;P$3)*($I1970&lt;=P$3)*($I1970&gt;=P$2)*((P$3-$I1970+1)/P$4*$H1970/4)
+(P1958&gt;0)*($J1970&gt;P$3)*($I1970&lt;P$2)*$H1970/4
+(P1958&gt;0)*($J1971&gt;=P$2)*($J1971&lt;=P$3)*(($J1971-P$2+1)/P$4*$H1971/4)
+(P1958&gt;0)*($J1971&gt;P$3)*($I1971&lt;=P$3)*($I1971&gt;=P$2)*((P$3-$I1971+1)/P$4*$H1971/4)
+(P1958&gt;0)*($J1971&gt;P$3)*($I1971&lt;P$2)*$H1971/4
+(P1958&gt;0)*($J1972&gt;=P$2)*($J1972&lt;=P$3)*(($J1972-P$2+1)/P$4*$H1972/4)
+(P1958&gt;0)*($J1972&gt;P$3)*($I1972&lt;=P$3)*($I1972&gt;=P$2)*((P$3-$I1972+1)/P$4*$H1972/4)
+(P1958&gt;0)*($J1972&gt;P$3)*($I1972&lt;P$2)*$H1972/4</f>
        <v>0</v>
      </c>
      <c r="Q1964" s="41">
        <f t="shared" si="1343"/>
        <v>0</v>
      </c>
      <c r="R1964" s="41">
        <f t="shared" si="1343"/>
        <v>0</v>
      </c>
      <c r="S1964" s="41">
        <f t="shared" si="1343"/>
        <v>0</v>
      </c>
      <c r="T1964" s="41">
        <f t="shared" si="1343"/>
        <v>0</v>
      </c>
      <c r="U1964" s="41">
        <f t="shared" si="1343"/>
        <v>0</v>
      </c>
      <c r="V1964" s="41">
        <f t="shared" si="1343"/>
        <v>0</v>
      </c>
      <c r="W1964" s="41">
        <f t="shared" si="1343"/>
        <v>0</v>
      </c>
      <c r="X1964" s="41">
        <f t="shared" si="1343"/>
        <v>0</v>
      </c>
      <c r="Y1964" s="41">
        <f t="shared" si="1343"/>
        <v>0</v>
      </c>
      <c r="Z1964" s="41">
        <f t="shared" si="1343"/>
        <v>0</v>
      </c>
      <c r="AA1964" s="41">
        <f t="shared" si="1343"/>
        <v>0</v>
      </c>
      <c r="AB1964" s="41">
        <f t="shared" si="1343"/>
        <v>0</v>
      </c>
      <c r="AC1964" s="41">
        <f t="shared" si="1343"/>
        <v>0</v>
      </c>
      <c r="AD1964" s="41">
        <f t="shared" si="1343"/>
        <v>0</v>
      </c>
      <c r="AE1964" s="41">
        <f t="shared" si="1343"/>
        <v>0</v>
      </c>
      <c r="AF1964" s="41">
        <f t="shared" si="1343"/>
        <v>0</v>
      </c>
      <c r="AG1964" s="41">
        <f t="shared" si="1343"/>
        <v>0</v>
      </c>
      <c r="AH1964" s="41">
        <f t="shared" si="1343"/>
        <v>0</v>
      </c>
      <c r="AI1964" s="41">
        <f t="shared" si="1343"/>
        <v>0</v>
      </c>
      <c r="AJ1964" s="41">
        <f t="shared" si="1343"/>
        <v>0</v>
      </c>
      <c r="AK1964" s="41">
        <f t="shared" si="1343"/>
        <v>0</v>
      </c>
      <c r="AL1964" s="41">
        <f t="shared" si="1343"/>
        <v>0</v>
      </c>
      <c r="AM1964" s="41">
        <f t="shared" si="1343"/>
        <v>0</v>
      </c>
      <c r="AN1964" s="41">
        <f t="shared" si="1343"/>
        <v>0</v>
      </c>
      <c r="AO1964" s="41">
        <f t="shared" si="1343"/>
        <v>0</v>
      </c>
      <c r="AP1964" s="41">
        <f t="shared" si="1343"/>
        <v>0</v>
      </c>
      <c r="AQ1964" s="41">
        <f t="shared" si="1343"/>
        <v>0</v>
      </c>
      <c r="AR1964" s="41">
        <f t="shared" si="1343"/>
        <v>0</v>
      </c>
      <c r="AS1964" s="41">
        <f t="shared" si="1343"/>
        <v>0</v>
      </c>
      <c r="AT1964" s="41">
        <f t="shared" si="1343"/>
        <v>0</v>
      </c>
      <c r="AU1964" s="41">
        <f t="shared" si="1343"/>
        <v>0</v>
      </c>
      <c r="AV1964" s="41">
        <f t="shared" si="1343"/>
        <v>0</v>
      </c>
      <c r="AW1964" s="41">
        <f t="shared" si="1343"/>
        <v>0</v>
      </c>
      <c r="AX1964" s="41">
        <f t="shared" si="1343"/>
        <v>0</v>
      </c>
      <c r="AY1964" s="41">
        <f t="shared" si="1343"/>
        <v>0</v>
      </c>
      <c r="AZ1964" s="41">
        <f t="shared" si="1343"/>
        <v>0</v>
      </c>
      <c r="BA1964" s="41">
        <f t="shared" si="1343"/>
        <v>0</v>
      </c>
      <c r="BB1964" s="41">
        <f t="shared" si="1343"/>
        <v>0</v>
      </c>
      <c r="BC1964" s="41">
        <f t="shared" si="1343"/>
        <v>0</v>
      </c>
      <c r="BD1964" s="41">
        <f t="shared" si="1343"/>
        <v>0</v>
      </c>
    </row>
    <row r="1965" spans="1:59" ht="16" x14ac:dyDescent="0.2">
      <c r="B1965" s="11">
        <f t="shared" si="1333"/>
        <v>66</v>
      </c>
      <c r="C1965" s="12" t="str">
        <f t="shared" si="1333"/>
        <v>SCI HSR 1</v>
      </c>
      <c r="D1965" s="43" t="s">
        <v>252</v>
      </c>
      <c r="E1965" s="42" t="s">
        <v>289</v>
      </c>
      <c r="F1965" s="44"/>
      <c r="G1965" s="43" t="s">
        <v>253</v>
      </c>
      <c r="H1965" s="39" t="s">
        <v>280</v>
      </c>
      <c r="I1965" s="43" t="s">
        <v>254</v>
      </c>
      <c r="J1965" s="32">
        <v>0</v>
      </c>
      <c r="K1965" s="24"/>
      <c r="L1965" s="20" t="s">
        <v>255</v>
      </c>
      <c r="M1965" s="72"/>
      <c r="N1965" s="72"/>
      <c r="O1965" s="41">
        <v>0</v>
      </c>
      <c r="P1965" s="41">
        <v>0</v>
      </c>
      <c r="Q1965" s="41">
        <v>0</v>
      </c>
      <c r="R1965" s="41">
        <v>0</v>
      </c>
      <c r="S1965" s="41">
        <v>0</v>
      </c>
      <c r="T1965" s="41">
        <v>0</v>
      </c>
      <c r="U1965" s="41">
        <v>0</v>
      </c>
      <c r="V1965" s="41">
        <v>0</v>
      </c>
      <c r="W1965" s="41">
        <v>0</v>
      </c>
      <c r="X1965" s="41">
        <v>0</v>
      </c>
      <c r="Y1965" s="41">
        <v>0</v>
      </c>
      <c r="Z1965" s="41">
        <v>0</v>
      </c>
      <c r="AA1965" s="41">
        <v>0</v>
      </c>
      <c r="AB1965" s="41">
        <v>0</v>
      </c>
      <c r="AC1965" s="41">
        <v>0</v>
      </c>
      <c r="AD1965" s="41">
        <v>0</v>
      </c>
      <c r="AE1965" s="41">
        <v>0</v>
      </c>
      <c r="AF1965" s="41">
        <v>0</v>
      </c>
      <c r="AG1965" s="41">
        <v>0</v>
      </c>
      <c r="AH1965" s="41">
        <v>0</v>
      </c>
      <c r="AI1965" s="41">
        <v>0</v>
      </c>
      <c r="AJ1965" s="41">
        <v>0</v>
      </c>
      <c r="AK1965" s="41">
        <v>0</v>
      </c>
      <c r="AL1965" s="41">
        <v>0</v>
      </c>
      <c r="AM1965" s="41">
        <v>0</v>
      </c>
      <c r="AN1965" s="41">
        <v>0</v>
      </c>
      <c r="AO1965" s="41">
        <v>0</v>
      </c>
      <c r="AP1965" s="41">
        <v>0</v>
      </c>
      <c r="AQ1965" s="41">
        <v>0</v>
      </c>
      <c r="AR1965" s="41">
        <v>0</v>
      </c>
      <c r="AS1965" s="41">
        <v>0</v>
      </c>
      <c r="AT1965" s="41">
        <v>0</v>
      </c>
      <c r="AU1965" s="41">
        <v>0</v>
      </c>
      <c r="AV1965" s="41">
        <v>0</v>
      </c>
      <c r="AW1965" s="41">
        <v>0</v>
      </c>
      <c r="AX1965" s="41">
        <v>0</v>
      </c>
      <c r="AY1965" s="41">
        <v>0</v>
      </c>
      <c r="AZ1965" s="41">
        <v>0</v>
      </c>
      <c r="BA1965" s="41">
        <v>0</v>
      </c>
      <c r="BB1965" s="41">
        <v>0</v>
      </c>
      <c r="BC1965" s="41">
        <v>0</v>
      </c>
      <c r="BD1965" s="41">
        <v>0</v>
      </c>
    </row>
    <row r="1966" spans="1:59" ht="16" x14ac:dyDescent="0.2">
      <c r="B1966" s="11">
        <f t="shared" si="1333"/>
        <v>66</v>
      </c>
      <c r="C1966" s="12" t="str">
        <f t="shared" si="1333"/>
        <v>SCI HSR 1</v>
      </c>
      <c r="D1966" s="43" t="s">
        <v>256</v>
      </c>
      <c r="E1966" s="32">
        <v>42004</v>
      </c>
      <c r="G1966" s="43" t="s">
        <v>257</v>
      </c>
      <c r="H1966" s="42">
        <v>0</v>
      </c>
      <c r="I1966" s="43" t="s">
        <v>258</v>
      </c>
      <c r="J1966" s="29">
        <v>48166.793700787399</v>
      </c>
      <c r="K1966" s="23"/>
      <c r="L1966" s="33" t="s">
        <v>259</v>
      </c>
      <c r="M1966" s="73"/>
      <c r="N1966" s="73"/>
      <c r="O1966" s="45">
        <f>-(O1963+O1964)*IFERROR((O1953+O1957)/(O1955+O1959),0)</f>
        <v>0</v>
      </c>
      <c r="P1966" s="45">
        <f t="shared" ref="P1966:BD1966" si="1344">-(P1963+P1964)*IFERROR((P1953+P1957)/(P1955+P1959),0)</f>
        <v>0</v>
      </c>
      <c r="Q1966" s="45">
        <f t="shared" si="1344"/>
        <v>0</v>
      </c>
      <c r="R1966" s="45">
        <f t="shared" si="1344"/>
        <v>0</v>
      </c>
      <c r="S1966" s="45">
        <f t="shared" si="1344"/>
        <v>0</v>
      </c>
      <c r="T1966" s="45">
        <f t="shared" si="1344"/>
        <v>0</v>
      </c>
      <c r="U1966" s="45">
        <f t="shared" si="1344"/>
        <v>0</v>
      </c>
      <c r="V1966" s="45">
        <f t="shared" si="1344"/>
        <v>0</v>
      </c>
      <c r="W1966" s="45">
        <f t="shared" si="1344"/>
        <v>0</v>
      </c>
      <c r="X1966" s="45">
        <f t="shared" si="1344"/>
        <v>0</v>
      </c>
      <c r="Y1966" s="45">
        <f t="shared" si="1344"/>
        <v>0</v>
      </c>
      <c r="Z1966" s="45">
        <f t="shared" si="1344"/>
        <v>0</v>
      </c>
      <c r="AA1966" s="45">
        <f t="shared" si="1344"/>
        <v>0</v>
      </c>
      <c r="AB1966" s="45">
        <f t="shared" si="1344"/>
        <v>0</v>
      </c>
      <c r="AC1966" s="45">
        <f t="shared" si="1344"/>
        <v>0</v>
      </c>
      <c r="AD1966" s="45">
        <f t="shared" si="1344"/>
        <v>0</v>
      </c>
      <c r="AE1966" s="45">
        <f t="shared" si="1344"/>
        <v>0</v>
      </c>
      <c r="AF1966" s="45">
        <f t="shared" si="1344"/>
        <v>0</v>
      </c>
      <c r="AG1966" s="45">
        <f t="shared" si="1344"/>
        <v>0</v>
      </c>
      <c r="AH1966" s="45">
        <f t="shared" si="1344"/>
        <v>0</v>
      </c>
      <c r="AI1966" s="45">
        <f t="shared" si="1344"/>
        <v>0</v>
      </c>
      <c r="AJ1966" s="45">
        <f t="shared" si="1344"/>
        <v>0</v>
      </c>
      <c r="AK1966" s="45">
        <f t="shared" si="1344"/>
        <v>0</v>
      </c>
      <c r="AL1966" s="45">
        <f t="shared" si="1344"/>
        <v>0</v>
      </c>
      <c r="AM1966" s="45">
        <f t="shared" si="1344"/>
        <v>0</v>
      </c>
      <c r="AN1966" s="45">
        <f t="shared" si="1344"/>
        <v>0</v>
      </c>
      <c r="AO1966" s="45">
        <f t="shared" si="1344"/>
        <v>0</v>
      </c>
      <c r="AP1966" s="45">
        <f t="shared" si="1344"/>
        <v>0</v>
      </c>
      <c r="AQ1966" s="45">
        <f t="shared" si="1344"/>
        <v>0</v>
      </c>
      <c r="AR1966" s="45">
        <f t="shared" si="1344"/>
        <v>0</v>
      </c>
      <c r="AS1966" s="45">
        <f t="shared" si="1344"/>
        <v>0</v>
      </c>
      <c r="AT1966" s="45">
        <f t="shared" si="1344"/>
        <v>0</v>
      </c>
      <c r="AU1966" s="45">
        <f t="shared" si="1344"/>
        <v>0</v>
      </c>
      <c r="AV1966" s="45">
        <f t="shared" si="1344"/>
        <v>0</v>
      </c>
      <c r="AW1966" s="45">
        <f t="shared" si="1344"/>
        <v>0</v>
      </c>
      <c r="AX1966" s="45">
        <f t="shared" si="1344"/>
        <v>0</v>
      </c>
      <c r="AY1966" s="45">
        <f t="shared" si="1344"/>
        <v>0</v>
      </c>
      <c r="AZ1966" s="45">
        <f t="shared" si="1344"/>
        <v>0</v>
      </c>
      <c r="BA1966" s="45">
        <f t="shared" si="1344"/>
        <v>0</v>
      </c>
      <c r="BB1966" s="45">
        <f t="shared" si="1344"/>
        <v>0</v>
      </c>
      <c r="BC1966" s="45">
        <f t="shared" si="1344"/>
        <v>0</v>
      </c>
      <c r="BD1966" s="45">
        <f t="shared" si="1344"/>
        <v>0</v>
      </c>
    </row>
    <row r="1967" spans="1:59" ht="16" x14ac:dyDescent="0.2">
      <c r="B1967" s="11">
        <f t="shared" si="1333"/>
        <v>66</v>
      </c>
      <c r="C1967" s="12" t="str">
        <f t="shared" si="1333"/>
        <v>SCI HSR 1</v>
      </c>
      <c r="K1967" s="24"/>
      <c r="O1967" s="15"/>
      <c r="P1967" s="15"/>
      <c r="Q1967" s="15"/>
      <c r="R1967" s="15"/>
      <c r="S1967" s="15"/>
      <c r="T1967" s="15"/>
      <c r="U1967" s="15"/>
      <c r="V1967" s="15"/>
      <c r="W1967" s="15"/>
      <c r="X1967" s="15"/>
      <c r="Y1967" s="15"/>
      <c r="Z1967" s="15"/>
      <c r="AA1967" s="15"/>
      <c r="AB1967" s="15"/>
      <c r="AC1967" s="15"/>
      <c r="AD1967" s="15"/>
      <c r="AE1967" s="15"/>
      <c r="AF1967" s="15"/>
      <c r="AG1967" s="15"/>
      <c r="AH1967" s="15"/>
      <c r="AI1967" s="15"/>
      <c r="AJ1967" s="15"/>
      <c r="AK1967" s="15"/>
      <c r="AL1967" s="15"/>
      <c r="AM1967" s="15"/>
      <c r="AN1967" s="15"/>
      <c r="AO1967" s="15"/>
      <c r="AP1967" s="15"/>
      <c r="AQ1967" s="15"/>
      <c r="AR1967" s="15"/>
      <c r="AS1967" s="15"/>
      <c r="AT1967" s="15"/>
      <c r="AU1967" s="15"/>
      <c r="AV1967" s="15"/>
      <c r="AW1967" s="15"/>
      <c r="AX1967" s="15"/>
      <c r="AY1967" s="15"/>
      <c r="AZ1967" s="15"/>
      <c r="BA1967" s="15"/>
      <c r="BB1967" s="15"/>
      <c r="BC1967" s="15"/>
      <c r="BD1967" s="15"/>
    </row>
    <row r="1968" spans="1:59" ht="16" x14ac:dyDescent="0.2">
      <c r="B1968" s="11">
        <f t="shared" si="1333"/>
        <v>66</v>
      </c>
      <c r="C1968" s="12" t="str">
        <f t="shared" si="1333"/>
        <v>SCI HSR 1</v>
      </c>
      <c r="G1968" s="46" t="s">
        <v>229</v>
      </c>
      <c r="H1968" s="104" t="s">
        <v>99</v>
      </c>
      <c r="I1968" s="105"/>
      <c r="J1968" s="106"/>
      <c r="K1968" s="23"/>
      <c r="L1968" s="47" t="s">
        <v>4</v>
      </c>
      <c r="M1968" s="81"/>
      <c r="N1968" s="81"/>
      <c r="O1968" s="48">
        <f>SUM(O1963:O1966)</f>
        <v>12041.69842519685</v>
      </c>
      <c r="P1968" s="48">
        <f t="shared" ref="P1968:BD1968" si="1345">SUM(P1963:P1966)</f>
        <v>12041.69842519685</v>
      </c>
      <c r="Q1968" s="48">
        <f t="shared" si="1345"/>
        <v>12162.115409448817</v>
      </c>
      <c r="R1968" s="48">
        <f t="shared" si="1345"/>
        <v>12162.115409448817</v>
      </c>
      <c r="S1968" s="48">
        <f t="shared" si="1345"/>
        <v>12162.115409448817</v>
      </c>
      <c r="T1968" s="48">
        <f t="shared" si="1345"/>
        <v>12162.115409448817</v>
      </c>
      <c r="U1968" s="48">
        <f t="shared" si="1345"/>
        <v>12283.736563543307</v>
      </c>
      <c r="V1968" s="48">
        <f t="shared" si="1345"/>
        <v>12283.736563543307</v>
      </c>
      <c r="W1968" s="48">
        <f t="shared" si="1345"/>
        <v>12283.736563543307</v>
      </c>
      <c r="X1968" s="48">
        <f t="shared" si="1345"/>
        <v>12283.736563543307</v>
      </c>
      <c r="Y1968" s="48">
        <f t="shared" si="1345"/>
        <v>12406.573929178738</v>
      </c>
      <c r="Z1968" s="48">
        <f t="shared" si="1345"/>
        <v>12406.573929178738</v>
      </c>
      <c r="AA1968" s="48">
        <f t="shared" si="1345"/>
        <v>12406.573929178738</v>
      </c>
      <c r="AB1968" s="48">
        <f t="shared" si="1345"/>
        <v>12406.573929178738</v>
      </c>
      <c r="AC1968" s="48">
        <f t="shared" si="1345"/>
        <v>12530.639668470527</v>
      </c>
      <c r="AD1968" s="48">
        <f t="shared" si="1345"/>
        <v>12530.639668470527</v>
      </c>
      <c r="AE1968" s="48">
        <f t="shared" si="1345"/>
        <v>12530.639668470527</v>
      </c>
      <c r="AF1968" s="48">
        <f t="shared" si="1345"/>
        <v>12530.639668470527</v>
      </c>
      <c r="AG1968" s="48">
        <f t="shared" si="1345"/>
        <v>12655.946065155231</v>
      </c>
      <c r="AH1968" s="48">
        <f t="shared" si="1345"/>
        <v>12655.946065155231</v>
      </c>
      <c r="AI1968" s="48">
        <f t="shared" si="1345"/>
        <v>12655.946065155231</v>
      </c>
      <c r="AJ1968" s="48">
        <f t="shared" si="1345"/>
        <v>12655.946065155231</v>
      </c>
      <c r="AK1968" s="48">
        <f t="shared" si="1345"/>
        <v>12782.505525806784</v>
      </c>
      <c r="AL1968" s="48">
        <f t="shared" si="1345"/>
        <v>12782.505525806784</v>
      </c>
      <c r="AM1968" s="48">
        <f t="shared" si="1345"/>
        <v>12782.505525806784</v>
      </c>
      <c r="AN1968" s="48">
        <f t="shared" si="1345"/>
        <v>12782.505525806784</v>
      </c>
      <c r="AO1968" s="48">
        <f t="shared" si="1345"/>
        <v>12910.330581064851</v>
      </c>
      <c r="AP1968" s="48">
        <f t="shared" si="1345"/>
        <v>12910.330581064851</v>
      </c>
      <c r="AQ1968" s="48">
        <f t="shared" si="1345"/>
        <v>12910.330581064851</v>
      </c>
      <c r="AR1968" s="48">
        <f t="shared" si="1345"/>
        <v>12910.330581064851</v>
      </c>
      <c r="AS1968" s="48">
        <f t="shared" si="1345"/>
        <v>13039.4338868755</v>
      </c>
      <c r="AT1968" s="48">
        <f t="shared" si="1345"/>
        <v>13039.4338868755</v>
      </c>
      <c r="AU1968" s="48">
        <f t="shared" si="1345"/>
        <v>13039.4338868755</v>
      </c>
      <c r="AV1968" s="48">
        <f t="shared" si="1345"/>
        <v>13039.4338868755</v>
      </c>
      <c r="AW1968" s="48">
        <f t="shared" si="1345"/>
        <v>13169.828225744255</v>
      </c>
      <c r="AX1968" s="48">
        <f t="shared" si="1345"/>
        <v>13169.828225744255</v>
      </c>
      <c r="AY1968" s="48">
        <f t="shared" si="1345"/>
        <v>13169.828225744255</v>
      </c>
      <c r="AZ1968" s="48">
        <f t="shared" si="1345"/>
        <v>13169.828225744255</v>
      </c>
      <c r="BA1968" s="48">
        <f t="shared" si="1345"/>
        <v>13301.526508001698</v>
      </c>
      <c r="BB1968" s="48">
        <f t="shared" si="1345"/>
        <v>13301.526508001698</v>
      </c>
      <c r="BC1968" s="48">
        <f t="shared" si="1345"/>
        <v>13301.526508001698</v>
      </c>
      <c r="BD1968" s="48">
        <f t="shared" si="1345"/>
        <v>13301.526508001698</v>
      </c>
    </row>
    <row r="1969" spans="1:59" ht="16" x14ac:dyDescent="0.2">
      <c r="B1969" s="11">
        <f t="shared" ref="B1969:C1974" si="1346">B1968</f>
        <v>66</v>
      </c>
      <c r="C1969" s="12" t="str">
        <f t="shared" si="1346"/>
        <v>SCI HSR 1</v>
      </c>
      <c r="D1969" s="46" t="s">
        <v>260</v>
      </c>
      <c r="E1969" s="32">
        <v>42004</v>
      </c>
      <c r="F1969" s="15"/>
      <c r="G1969" s="46" t="s">
        <v>261</v>
      </c>
      <c r="H1969" s="46" t="s">
        <v>237</v>
      </c>
      <c r="I1969" s="46" t="s">
        <v>238</v>
      </c>
      <c r="J1969" s="46" t="s">
        <v>239</v>
      </c>
      <c r="K1969" s="23"/>
      <c r="O1969" s="15"/>
      <c r="P1969" s="15"/>
      <c r="Q1969" s="15"/>
      <c r="R1969" s="15"/>
      <c r="S1969" s="15"/>
      <c r="T1969" s="15"/>
      <c r="U1969" s="15"/>
      <c r="V1969" s="15"/>
      <c r="W1969" s="15"/>
      <c r="X1969" s="15"/>
      <c r="Y1969" s="15"/>
      <c r="Z1969" s="15"/>
      <c r="AA1969" s="15"/>
      <c r="AB1969" s="15"/>
      <c r="AC1969" s="15"/>
      <c r="AD1969" s="15"/>
      <c r="AE1969" s="15"/>
      <c r="AF1969" s="15"/>
      <c r="AG1969" s="15"/>
      <c r="AH1969" s="15"/>
      <c r="AI1969" s="15"/>
      <c r="AJ1969" s="15"/>
      <c r="AK1969" s="15"/>
      <c r="AL1969" s="15"/>
      <c r="AM1969" s="15"/>
      <c r="AN1969" s="15"/>
      <c r="AO1969" s="15"/>
      <c r="AP1969" s="15"/>
      <c r="AQ1969" s="15"/>
      <c r="AR1969" s="15"/>
      <c r="AS1969" s="15"/>
      <c r="AT1969" s="15"/>
      <c r="AU1969" s="15"/>
      <c r="AV1969" s="15"/>
      <c r="AW1969" s="15"/>
      <c r="AX1969" s="15"/>
      <c r="AY1969" s="15"/>
      <c r="AZ1969" s="15"/>
      <c r="BA1969" s="15"/>
      <c r="BB1969" s="15"/>
      <c r="BC1969" s="15"/>
      <c r="BD1969" s="15"/>
    </row>
    <row r="1970" spans="1:59" ht="16" x14ac:dyDescent="0.2">
      <c r="B1970" s="11">
        <f t="shared" si="1346"/>
        <v>66</v>
      </c>
      <c r="C1970" s="12" t="str">
        <f t="shared" si="1346"/>
        <v>SCI HSR 1</v>
      </c>
      <c r="D1970" s="46" t="s">
        <v>262</v>
      </c>
      <c r="E1970" s="31">
        <v>48166.793700787399</v>
      </c>
      <c r="F1970" s="15"/>
      <c r="G1970" s="49" t="s">
        <v>263</v>
      </c>
      <c r="H1970" s="31">
        <v>0</v>
      </c>
      <c r="I1970" s="32">
        <v>0</v>
      </c>
      <c r="J1970" s="32">
        <v>0</v>
      </c>
      <c r="K1970" s="23"/>
      <c r="L1970" s="50" t="s">
        <v>264</v>
      </c>
      <c r="M1970" s="70"/>
      <c r="N1970" s="70"/>
      <c r="O1970" s="40">
        <f t="shared" ref="O1970:BD1970" si="1347">IFERROR(((O$3&gt;=$E1969)*(O$2&lt;=$E1969))*$E1973,"")</f>
        <v>0</v>
      </c>
      <c r="P1970" s="40">
        <f t="shared" si="1347"/>
        <v>0</v>
      </c>
      <c r="Q1970" s="40">
        <f t="shared" si="1347"/>
        <v>0</v>
      </c>
      <c r="R1970" s="40">
        <f t="shared" si="1347"/>
        <v>0</v>
      </c>
      <c r="S1970" s="40">
        <f t="shared" si="1347"/>
        <v>0</v>
      </c>
      <c r="T1970" s="40">
        <f t="shared" si="1347"/>
        <v>0</v>
      </c>
      <c r="U1970" s="40">
        <f t="shared" si="1347"/>
        <v>0</v>
      </c>
      <c r="V1970" s="40">
        <f t="shared" si="1347"/>
        <v>0</v>
      </c>
      <c r="W1970" s="40">
        <f t="shared" si="1347"/>
        <v>0</v>
      </c>
      <c r="X1970" s="40">
        <f t="shared" si="1347"/>
        <v>0</v>
      </c>
      <c r="Y1970" s="40">
        <f t="shared" si="1347"/>
        <v>0</v>
      </c>
      <c r="Z1970" s="40">
        <f t="shared" si="1347"/>
        <v>0</v>
      </c>
      <c r="AA1970" s="40">
        <f t="shared" si="1347"/>
        <v>0</v>
      </c>
      <c r="AB1970" s="40">
        <f t="shared" si="1347"/>
        <v>0</v>
      </c>
      <c r="AC1970" s="40">
        <f t="shared" si="1347"/>
        <v>0</v>
      </c>
      <c r="AD1970" s="40">
        <f t="shared" si="1347"/>
        <v>0</v>
      </c>
      <c r="AE1970" s="40">
        <f t="shared" si="1347"/>
        <v>0</v>
      </c>
      <c r="AF1970" s="40">
        <f t="shared" si="1347"/>
        <v>0</v>
      </c>
      <c r="AG1970" s="40">
        <f t="shared" si="1347"/>
        <v>0</v>
      </c>
      <c r="AH1970" s="40">
        <f t="shared" si="1347"/>
        <v>0</v>
      </c>
      <c r="AI1970" s="40">
        <f t="shared" si="1347"/>
        <v>0</v>
      </c>
      <c r="AJ1970" s="40">
        <f t="shared" si="1347"/>
        <v>0</v>
      </c>
      <c r="AK1970" s="40">
        <f t="shared" si="1347"/>
        <v>0</v>
      </c>
      <c r="AL1970" s="40">
        <f t="shared" si="1347"/>
        <v>0</v>
      </c>
      <c r="AM1970" s="40">
        <f t="shared" si="1347"/>
        <v>0</v>
      </c>
      <c r="AN1970" s="40">
        <f t="shared" si="1347"/>
        <v>0</v>
      </c>
      <c r="AO1970" s="40">
        <f t="shared" si="1347"/>
        <v>0</v>
      </c>
      <c r="AP1970" s="40">
        <f t="shared" si="1347"/>
        <v>0</v>
      </c>
      <c r="AQ1970" s="40">
        <f t="shared" si="1347"/>
        <v>0</v>
      </c>
      <c r="AR1970" s="40">
        <f t="shared" si="1347"/>
        <v>0</v>
      </c>
      <c r="AS1970" s="40">
        <f t="shared" si="1347"/>
        <v>0</v>
      </c>
      <c r="AT1970" s="40">
        <f t="shared" si="1347"/>
        <v>0</v>
      </c>
      <c r="AU1970" s="40">
        <f t="shared" si="1347"/>
        <v>0</v>
      </c>
      <c r="AV1970" s="40">
        <f t="shared" si="1347"/>
        <v>0</v>
      </c>
      <c r="AW1970" s="40">
        <f t="shared" si="1347"/>
        <v>0</v>
      </c>
      <c r="AX1970" s="40">
        <f t="shared" si="1347"/>
        <v>0</v>
      </c>
      <c r="AY1970" s="40">
        <f t="shared" si="1347"/>
        <v>0</v>
      </c>
      <c r="AZ1970" s="40">
        <f t="shared" si="1347"/>
        <v>0</v>
      </c>
      <c r="BA1970" s="40">
        <f t="shared" si="1347"/>
        <v>0</v>
      </c>
      <c r="BB1970" s="40">
        <f t="shared" si="1347"/>
        <v>0</v>
      </c>
      <c r="BC1970" s="40">
        <f t="shared" si="1347"/>
        <v>0</v>
      </c>
      <c r="BD1970" s="40">
        <f t="shared" si="1347"/>
        <v>0</v>
      </c>
    </row>
    <row r="1971" spans="1:59" ht="16" x14ac:dyDescent="0.2">
      <c r="B1971" s="11">
        <f t="shared" si="1346"/>
        <v>66</v>
      </c>
      <c r="C1971" s="12" t="str">
        <f t="shared" si="1346"/>
        <v>SCI HSR 1</v>
      </c>
      <c r="D1971" s="46" t="s">
        <v>24</v>
      </c>
      <c r="E1971" s="51">
        <f>IF(E1969&gt;MAX($O$3:$BD$3),BD1960,
IF(E1969&lt;MIN($O$3:$BD$3),1,SUMIFS($O1961:$BD1961,$O$2:$BD$2,"&lt;="&amp;E1969,$O$3:$BD$3,"&gt;="&amp;E1969)))</f>
        <v>1</v>
      </c>
      <c r="F1971" s="15"/>
      <c r="G1971" s="49" t="s">
        <v>265</v>
      </c>
      <c r="H1971" s="31">
        <v>0</v>
      </c>
      <c r="I1971" s="32">
        <v>0</v>
      </c>
      <c r="J1971" s="32">
        <v>0</v>
      </c>
      <c r="K1971" s="23"/>
      <c r="L1971" s="52" t="s">
        <v>266</v>
      </c>
      <c r="M1971" s="72"/>
      <c r="N1971" s="72"/>
      <c r="O1971" s="41">
        <f t="shared" ref="O1971:BD1971" si="1348">IFERROR(((O$3&gt;=$E1966)*(O$2&lt;=$E1966))*$H1974,"")</f>
        <v>0</v>
      </c>
      <c r="P1971" s="41">
        <f t="shared" si="1348"/>
        <v>0</v>
      </c>
      <c r="Q1971" s="41">
        <f t="shared" si="1348"/>
        <v>0</v>
      </c>
      <c r="R1971" s="41">
        <f t="shared" si="1348"/>
        <v>0</v>
      </c>
      <c r="S1971" s="41">
        <f t="shared" si="1348"/>
        <v>0</v>
      </c>
      <c r="T1971" s="41">
        <f t="shared" si="1348"/>
        <v>0</v>
      </c>
      <c r="U1971" s="41">
        <f t="shared" si="1348"/>
        <v>0</v>
      </c>
      <c r="V1971" s="41">
        <f t="shared" si="1348"/>
        <v>0</v>
      </c>
      <c r="W1971" s="41">
        <f t="shared" si="1348"/>
        <v>0</v>
      </c>
      <c r="X1971" s="41">
        <f t="shared" si="1348"/>
        <v>0</v>
      </c>
      <c r="Y1971" s="41">
        <f t="shared" si="1348"/>
        <v>0</v>
      </c>
      <c r="Z1971" s="41">
        <f t="shared" si="1348"/>
        <v>0</v>
      </c>
      <c r="AA1971" s="41">
        <f t="shared" si="1348"/>
        <v>0</v>
      </c>
      <c r="AB1971" s="41">
        <f t="shared" si="1348"/>
        <v>0</v>
      </c>
      <c r="AC1971" s="41">
        <f t="shared" si="1348"/>
        <v>0</v>
      </c>
      <c r="AD1971" s="41">
        <f t="shared" si="1348"/>
        <v>0</v>
      </c>
      <c r="AE1971" s="41">
        <f t="shared" si="1348"/>
        <v>0</v>
      </c>
      <c r="AF1971" s="41">
        <f t="shared" si="1348"/>
        <v>0</v>
      </c>
      <c r="AG1971" s="41">
        <f t="shared" si="1348"/>
        <v>0</v>
      </c>
      <c r="AH1971" s="41">
        <f t="shared" si="1348"/>
        <v>0</v>
      </c>
      <c r="AI1971" s="41">
        <f t="shared" si="1348"/>
        <v>0</v>
      </c>
      <c r="AJ1971" s="41">
        <f t="shared" si="1348"/>
        <v>0</v>
      </c>
      <c r="AK1971" s="41">
        <f t="shared" si="1348"/>
        <v>0</v>
      </c>
      <c r="AL1971" s="41">
        <f t="shared" si="1348"/>
        <v>0</v>
      </c>
      <c r="AM1971" s="41">
        <f t="shared" si="1348"/>
        <v>0</v>
      </c>
      <c r="AN1971" s="41">
        <f t="shared" si="1348"/>
        <v>0</v>
      </c>
      <c r="AO1971" s="41">
        <f t="shared" si="1348"/>
        <v>0</v>
      </c>
      <c r="AP1971" s="41">
        <f t="shared" si="1348"/>
        <v>0</v>
      </c>
      <c r="AQ1971" s="41">
        <f t="shared" si="1348"/>
        <v>0</v>
      </c>
      <c r="AR1971" s="41">
        <f t="shared" si="1348"/>
        <v>0</v>
      </c>
      <c r="AS1971" s="41">
        <f t="shared" si="1348"/>
        <v>0</v>
      </c>
      <c r="AT1971" s="41">
        <f t="shared" si="1348"/>
        <v>0</v>
      </c>
      <c r="AU1971" s="41">
        <f t="shared" si="1348"/>
        <v>0</v>
      </c>
      <c r="AV1971" s="41">
        <f t="shared" si="1348"/>
        <v>0</v>
      </c>
      <c r="AW1971" s="41">
        <f t="shared" si="1348"/>
        <v>0</v>
      </c>
      <c r="AX1971" s="41">
        <f t="shared" si="1348"/>
        <v>0</v>
      </c>
      <c r="AY1971" s="41">
        <f t="shared" si="1348"/>
        <v>0</v>
      </c>
      <c r="AZ1971" s="41">
        <f t="shared" si="1348"/>
        <v>0</v>
      </c>
      <c r="BA1971" s="41">
        <f t="shared" si="1348"/>
        <v>0</v>
      </c>
      <c r="BB1971" s="41">
        <f t="shared" si="1348"/>
        <v>0</v>
      </c>
      <c r="BC1971" s="41">
        <f t="shared" si="1348"/>
        <v>0</v>
      </c>
      <c r="BD1971" s="41">
        <f t="shared" si="1348"/>
        <v>0</v>
      </c>
    </row>
    <row r="1972" spans="1:59" ht="16" x14ac:dyDescent="0.2">
      <c r="B1972" s="11">
        <f t="shared" si="1346"/>
        <v>66</v>
      </c>
      <c r="C1972" s="12" t="str">
        <f t="shared" si="1346"/>
        <v>SCI HSR 1</v>
      </c>
      <c r="D1972" s="46" t="s">
        <v>8</v>
      </c>
      <c r="E1972" s="42">
        <v>0</v>
      </c>
      <c r="F1972" s="15"/>
      <c r="G1972" s="49" t="s">
        <v>267</v>
      </c>
      <c r="H1972" s="31">
        <v>0</v>
      </c>
      <c r="I1972" s="32">
        <v>0</v>
      </c>
      <c r="J1972" s="32">
        <v>0</v>
      </c>
      <c r="L1972" s="52" t="s">
        <v>268</v>
      </c>
      <c r="M1972" s="72"/>
      <c r="N1972" s="72"/>
      <c r="O1972" s="41">
        <f t="shared" ref="O1972:BD1972" si="1349">IFERROR(((O$3&gt;=$E1969)*(O$2&lt;=$E1969))*$J1974,"")</f>
        <v>0</v>
      </c>
      <c r="P1972" s="41">
        <f t="shared" si="1349"/>
        <v>0</v>
      </c>
      <c r="Q1972" s="41">
        <f t="shared" si="1349"/>
        <v>0</v>
      </c>
      <c r="R1972" s="41">
        <f t="shared" si="1349"/>
        <v>0</v>
      </c>
      <c r="S1972" s="41">
        <f t="shared" si="1349"/>
        <v>0</v>
      </c>
      <c r="T1972" s="41">
        <f t="shared" si="1349"/>
        <v>0</v>
      </c>
      <c r="U1972" s="41">
        <f t="shared" si="1349"/>
        <v>0</v>
      </c>
      <c r="V1972" s="41">
        <f t="shared" si="1349"/>
        <v>0</v>
      </c>
      <c r="W1972" s="41">
        <f t="shared" si="1349"/>
        <v>0</v>
      </c>
      <c r="X1972" s="41">
        <f t="shared" si="1349"/>
        <v>0</v>
      </c>
      <c r="Y1972" s="41">
        <f t="shared" si="1349"/>
        <v>0</v>
      </c>
      <c r="Z1972" s="41">
        <f t="shared" si="1349"/>
        <v>0</v>
      </c>
      <c r="AA1972" s="41">
        <f t="shared" si="1349"/>
        <v>0</v>
      </c>
      <c r="AB1972" s="41">
        <f t="shared" si="1349"/>
        <v>0</v>
      </c>
      <c r="AC1972" s="41">
        <f t="shared" si="1349"/>
        <v>0</v>
      </c>
      <c r="AD1972" s="41">
        <f t="shared" si="1349"/>
        <v>0</v>
      </c>
      <c r="AE1972" s="41">
        <f t="shared" si="1349"/>
        <v>0</v>
      </c>
      <c r="AF1972" s="41">
        <f t="shared" si="1349"/>
        <v>0</v>
      </c>
      <c r="AG1972" s="41">
        <f t="shared" si="1349"/>
        <v>0</v>
      </c>
      <c r="AH1972" s="41">
        <f t="shared" si="1349"/>
        <v>0</v>
      </c>
      <c r="AI1972" s="41">
        <f t="shared" si="1349"/>
        <v>0</v>
      </c>
      <c r="AJ1972" s="41">
        <f t="shared" si="1349"/>
        <v>0</v>
      </c>
      <c r="AK1972" s="41">
        <f t="shared" si="1349"/>
        <v>0</v>
      </c>
      <c r="AL1972" s="41">
        <f t="shared" si="1349"/>
        <v>0</v>
      </c>
      <c r="AM1972" s="41">
        <f t="shared" si="1349"/>
        <v>0</v>
      </c>
      <c r="AN1972" s="41">
        <f t="shared" si="1349"/>
        <v>0</v>
      </c>
      <c r="AO1972" s="41">
        <f t="shared" si="1349"/>
        <v>0</v>
      </c>
      <c r="AP1972" s="41">
        <f t="shared" si="1349"/>
        <v>0</v>
      </c>
      <c r="AQ1972" s="41">
        <f t="shared" si="1349"/>
        <v>0</v>
      </c>
      <c r="AR1972" s="41">
        <f t="shared" si="1349"/>
        <v>0</v>
      </c>
      <c r="AS1972" s="41">
        <f t="shared" si="1349"/>
        <v>0</v>
      </c>
      <c r="AT1972" s="41">
        <f t="shared" si="1349"/>
        <v>0</v>
      </c>
      <c r="AU1972" s="41">
        <f t="shared" si="1349"/>
        <v>0</v>
      </c>
      <c r="AV1972" s="41">
        <f t="shared" si="1349"/>
        <v>0</v>
      </c>
      <c r="AW1972" s="41">
        <f t="shared" si="1349"/>
        <v>0</v>
      </c>
      <c r="AX1972" s="41">
        <f t="shared" si="1349"/>
        <v>0</v>
      </c>
      <c r="AY1972" s="41">
        <f t="shared" si="1349"/>
        <v>0</v>
      </c>
      <c r="AZ1972" s="41">
        <f t="shared" si="1349"/>
        <v>0</v>
      </c>
      <c r="BA1972" s="41">
        <f t="shared" si="1349"/>
        <v>0</v>
      </c>
      <c r="BB1972" s="41">
        <f t="shared" si="1349"/>
        <v>0</v>
      </c>
      <c r="BC1972" s="41">
        <f t="shared" si="1349"/>
        <v>0</v>
      </c>
      <c r="BD1972" s="41">
        <f t="shared" si="1349"/>
        <v>0</v>
      </c>
    </row>
    <row r="1973" spans="1:59" ht="16" x14ac:dyDescent="0.2">
      <c r="B1973" s="11">
        <f t="shared" si="1346"/>
        <v>66</v>
      </c>
      <c r="C1973" s="12" t="str">
        <f t="shared" si="1346"/>
        <v>SCI HSR 1</v>
      </c>
      <c r="D1973" s="46" t="s">
        <v>269</v>
      </c>
      <c r="E1973" s="31">
        <v>0</v>
      </c>
      <c r="F1973" s="15"/>
      <c r="G1973" s="53"/>
      <c r="H1973" s="15"/>
      <c r="I1973" s="15"/>
      <c r="J1973" s="23"/>
      <c r="L1973" s="52" t="s">
        <v>270</v>
      </c>
      <c r="M1973" s="72"/>
      <c r="N1973" s="72"/>
      <c r="O1973" s="41">
        <f t="shared" ref="O1973:BD1973" si="1350">IFERROR(((O$3&gt;=$J1963)*(O$2&lt;=$J1963))*$E1974,"")</f>
        <v>0</v>
      </c>
      <c r="P1973" s="41">
        <f t="shared" si="1350"/>
        <v>0</v>
      </c>
      <c r="Q1973" s="41">
        <f t="shared" si="1350"/>
        <v>0</v>
      </c>
      <c r="R1973" s="41">
        <f t="shared" si="1350"/>
        <v>0</v>
      </c>
      <c r="S1973" s="41">
        <f t="shared" si="1350"/>
        <v>0</v>
      </c>
      <c r="T1973" s="41">
        <f t="shared" si="1350"/>
        <v>0</v>
      </c>
      <c r="U1973" s="41">
        <f t="shared" si="1350"/>
        <v>0</v>
      </c>
      <c r="V1973" s="41">
        <f t="shared" si="1350"/>
        <v>0</v>
      </c>
      <c r="W1973" s="41">
        <f t="shared" si="1350"/>
        <v>0</v>
      </c>
      <c r="X1973" s="41">
        <f t="shared" si="1350"/>
        <v>0</v>
      </c>
      <c r="Y1973" s="41">
        <f t="shared" si="1350"/>
        <v>0</v>
      </c>
      <c r="Z1973" s="41">
        <f t="shared" si="1350"/>
        <v>0</v>
      </c>
      <c r="AA1973" s="41">
        <f t="shared" si="1350"/>
        <v>0</v>
      </c>
      <c r="AB1973" s="41">
        <f t="shared" si="1350"/>
        <v>0</v>
      </c>
      <c r="AC1973" s="41">
        <f t="shared" si="1350"/>
        <v>0</v>
      </c>
      <c r="AD1973" s="41">
        <f t="shared" si="1350"/>
        <v>0</v>
      </c>
      <c r="AE1973" s="41">
        <f t="shared" si="1350"/>
        <v>0</v>
      </c>
      <c r="AF1973" s="41">
        <f t="shared" si="1350"/>
        <v>0</v>
      </c>
      <c r="AG1973" s="41">
        <f t="shared" si="1350"/>
        <v>0</v>
      </c>
      <c r="AH1973" s="41">
        <f t="shared" si="1350"/>
        <v>0</v>
      </c>
      <c r="AI1973" s="41">
        <f t="shared" si="1350"/>
        <v>0</v>
      </c>
      <c r="AJ1973" s="41">
        <f t="shared" si="1350"/>
        <v>0</v>
      </c>
      <c r="AK1973" s="41">
        <f t="shared" si="1350"/>
        <v>0</v>
      </c>
      <c r="AL1973" s="41">
        <f t="shared" si="1350"/>
        <v>0</v>
      </c>
      <c r="AM1973" s="41">
        <f t="shared" si="1350"/>
        <v>0</v>
      </c>
      <c r="AN1973" s="41">
        <f t="shared" si="1350"/>
        <v>0</v>
      </c>
      <c r="AO1973" s="41">
        <f t="shared" si="1350"/>
        <v>0</v>
      </c>
      <c r="AP1973" s="41">
        <f t="shared" si="1350"/>
        <v>0</v>
      </c>
      <c r="AQ1973" s="41">
        <f t="shared" si="1350"/>
        <v>0</v>
      </c>
      <c r="AR1973" s="41">
        <f t="shared" si="1350"/>
        <v>0</v>
      </c>
      <c r="AS1973" s="41">
        <f t="shared" si="1350"/>
        <v>0</v>
      </c>
      <c r="AT1973" s="41">
        <f t="shared" si="1350"/>
        <v>0</v>
      </c>
      <c r="AU1973" s="41">
        <f t="shared" si="1350"/>
        <v>0</v>
      </c>
      <c r="AV1973" s="41">
        <f t="shared" si="1350"/>
        <v>0</v>
      </c>
      <c r="AW1973" s="41">
        <f t="shared" si="1350"/>
        <v>0</v>
      </c>
      <c r="AX1973" s="41">
        <f t="shared" si="1350"/>
        <v>0</v>
      </c>
      <c r="AY1973" s="41">
        <f t="shared" si="1350"/>
        <v>0</v>
      </c>
      <c r="AZ1973" s="41">
        <f t="shared" si="1350"/>
        <v>0</v>
      </c>
      <c r="BA1973" s="41">
        <f t="shared" si="1350"/>
        <v>0</v>
      </c>
      <c r="BB1973" s="41">
        <f t="shared" si="1350"/>
        <v>0</v>
      </c>
      <c r="BC1973" s="41">
        <f t="shared" si="1350"/>
        <v>0</v>
      </c>
      <c r="BD1973" s="41">
        <f t="shared" si="1350"/>
        <v>0</v>
      </c>
    </row>
    <row r="1974" spans="1:59" ht="16" x14ac:dyDescent="0.2">
      <c r="B1974" s="11">
        <f t="shared" si="1346"/>
        <v>66</v>
      </c>
      <c r="C1974" s="12" t="str">
        <f t="shared" si="1346"/>
        <v>SCI HSR 1</v>
      </c>
      <c r="D1974" s="46" t="s">
        <v>270</v>
      </c>
      <c r="E1974" s="31">
        <v>0</v>
      </c>
      <c r="F1974" s="15"/>
      <c r="G1974" s="46" t="s">
        <v>266</v>
      </c>
      <c r="H1974" s="31">
        <v>0</v>
      </c>
      <c r="I1974" s="46" t="s">
        <v>268</v>
      </c>
      <c r="J1974" s="31">
        <v>0</v>
      </c>
      <c r="L1974" s="54" t="s">
        <v>271</v>
      </c>
      <c r="M1974" s="73"/>
      <c r="N1974" s="73"/>
      <c r="O1974" s="45">
        <f t="shared" ref="O1974:BD1974" si="1351">IFERROR(-($E1955+$H1955+$J1955)*O1956,"")</f>
        <v>0</v>
      </c>
      <c r="P1974" s="45">
        <f t="shared" si="1351"/>
        <v>0</v>
      </c>
      <c r="Q1974" s="45">
        <f t="shared" si="1351"/>
        <v>0</v>
      </c>
      <c r="R1974" s="45">
        <f t="shared" si="1351"/>
        <v>0</v>
      </c>
      <c r="S1974" s="45">
        <f t="shared" si="1351"/>
        <v>0</v>
      </c>
      <c r="T1974" s="45">
        <f t="shared" si="1351"/>
        <v>0</v>
      </c>
      <c r="U1974" s="45">
        <f t="shared" si="1351"/>
        <v>0</v>
      </c>
      <c r="V1974" s="45">
        <f t="shared" si="1351"/>
        <v>0</v>
      </c>
      <c r="W1974" s="45">
        <f t="shared" si="1351"/>
        <v>0</v>
      </c>
      <c r="X1974" s="45">
        <f t="shared" si="1351"/>
        <v>0</v>
      </c>
      <c r="Y1974" s="45">
        <f t="shared" si="1351"/>
        <v>0</v>
      </c>
      <c r="Z1974" s="45">
        <f t="shared" si="1351"/>
        <v>0</v>
      </c>
      <c r="AA1974" s="45">
        <f t="shared" si="1351"/>
        <v>0</v>
      </c>
      <c r="AB1974" s="45">
        <f t="shared" si="1351"/>
        <v>0</v>
      </c>
      <c r="AC1974" s="45">
        <f t="shared" si="1351"/>
        <v>0</v>
      </c>
      <c r="AD1974" s="45">
        <f t="shared" si="1351"/>
        <v>0</v>
      </c>
      <c r="AE1974" s="45">
        <f t="shared" si="1351"/>
        <v>0</v>
      </c>
      <c r="AF1974" s="45">
        <f t="shared" si="1351"/>
        <v>0</v>
      </c>
      <c r="AG1974" s="45">
        <f t="shared" si="1351"/>
        <v>0</v>
      </c>
      <c r="AH1974" s="45">
        <f t="shared" si="1351"/>
        <v>0</v>
      </c>
      <c r="AI1974" s="45">
        <f t="shared" si="1351"/>
        <v>0</v>
      </c>
      <c r="AJ1974" s="45">
        <f t="shared" si="1351"/>
        <v>0</v>
      </c>
      <c r="AK1974" s="45">
        <f t="shared" si="1351"/>
        <v>0</v>
      </c>
      <c r="AL1974" s="45">
        <f t="shared" si="1351"/>
        <v>0</v>
      </c>
      <c r="AM1974" s="45">
        <f t="shared" si="1351"/>
        <v>0</v>
      </c>
      <c r="AN1974" s="45">
        <f t="shared" si="1351"/>
        <v>0</v>
      </c>
      <c r="AO1974" s="45">
        <f t="shared" si="1351"/>
        <v>0</v>
      </c>
      <c r="AP1974" s="45">
        <f t="shared" si="1351"/>
        <v>0</v>
      </c>
      <c r="AQ1974" s="45">
        <f t="shared" si="1351"/>
        <v>0</v>
      </c>
      <c r="AR1974" s="45">
        <f t="shared" si="1351"/>
        <v>0</v>
      </c>
      <c r="AS1974" s="45">
        <f t="shared" si="1351"/>
        <v>0</v>
      </c>
      <c r="AT1974" s="45">
        <f t="shared" si="1351"/>
        <v>0</v>
      </c>
      <c r="AU1974" s="45">
        <f t="shared" si="1351"/>
        <v>0</v>
      </c>
      <c r="AV1974" s="45">
        <f t="shared" si="1351"/>
        <v>0</v>
      </c>
      <c r="AW1974" s="45">
        <f t="shared" si="1351"/>
        <v>0</v>
      </c>
      <c r="AX1974" s="45">
        <f t="shared" si="1351"/>
        <v>0</v>
      </c>
      <c r="AY1974" s="45">
        <f t="shared" si="1351"/>
        <v>0</v>
      </c>
      <c r="AZ1974" s="45">
        <f t="shared" si="1351"/>
        <v>0</v>
      </c>
      <c r="BA1974" s="45">
        <f t="shared" si="1351"/>
        <v>0</v>
      </c>
      <c r="BB1974" s="45">
        <f t="shared" si="1351"/>
        <v>0</v>
      </c>
      <c r="BC1974" s="45">
        <f t="shared" si="1351"/>
        <v>0</v>
      </c>
      <c r="BD1974" s="45">
        <f t="shared" si="1351"/>
        <v>0</v>
      </c>
    </row>
    <row r="1975" spans="1:59" x14ac:dyDescent="0.2">
      <c r="A1975"/>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row>
    <row r="1976" spans="1:59" ht="16" x14ac:dyDescent="0.2">
      <c r="A1976"/>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s="1"/>
    </row>
    <row r="1977" spans="1:59" ht="16" x14ac:dyDescent="0.2">
      <c r="A1977" s="1"/>
      <c r="B1977" s="67">
        <v>67</v>
      </c>
      <c r="C1977" s="68" t="str">
        <f>H1979</f>
        <v>SCI HSR 1</v>
      </c>
      <c r="D1977" s="69" t="s">
        <v>117</v>
      </c>
      <c r="E1977" s="69"/>
      <c r="F1977" s="69"/>
      <c r="G1977" s="69"/>
      <c r="H1977" s="69"/>
      <c r="I1977" s="69"/>
      <c r="J1977" s="69"/>
      <c r="K1977" s="68"/>
      <c r="L1977" s="68"/>
      <c r="M1977" s="68"/>
      <c r="N1977" s="68"/>
      <c r="O1977" s="82"/>
      <c r="P1977" s="82"/>
      <c r="Q1977" s="82"/>
      <c r="R1977" s="82"/>
      <c r="S1977" s="82"/>
      <c r="T1977" s="82"/>
      <c r="U1977" s="82"/>
      <c r="V1977" s="82"/>
      <c r="W1977" s="82"/>
      <c r="X1977" s="82"/>
      <c r="Y1977" s="82"/>
      <c r="Z1977" s="82"/>
      <c r="AA1977" s="82"/>
      <c r="AB1977" s="82"/>
      <c r="AC1977" s="82"/>
      <c r="AD1977" s="82"/>
      <c r="AE1977" s="82"/>
      <c r="AF1977" s="82"/>
      <c r="AG1977" s="82"/>
      <c r="AH1977" s="82"/>
      <c r="AI1977" s="82"/>
      <c r="AJ1977" s="82"/>
      <c r="AK1977" s="82"/>
      <c r="AL1977" s="82"/>
      <c r="AM1977" s="82"/>
      <c r="AN1977" s="82"/>
      <c r="AO1977" s="82"/>
      <c r="AP1977" s="82"/>
      <c r="AQ1977" s="82"/>
      <c r="AR1977" s="82"/>
      <c r="AS1977" s="82"/>
      <c r="AT1977" s="82"/>
      <c r="AU1977" s="82"/>
      <c r="AV1977" s="82"/>
      <c r="AW1977" s="82"/>
      <c r="AX1977" s="82"/>
      <c r="AY1977" s="82"/>
      <c r="AZ1977" s="82"/>
      <c r="BA1977" s="82"/>
      <c r="BB1977" s="82"/>
      <c r="BC1977" s="82"/>
      <c r="BD1977" s="82"/>
      <c r="BE1977" s="1"/>
      <c r="BF1977" s="1"/>
      <c r="BG1977" s="1"/>
    </row>
    <row r="1978" spans="1:59" ht="16" x14ac:dyDescent="0.2">
      <c r="A1978" s="35"/>
      <c r="B1978" s="11">
        <f>B1977</f>
        <v>67</v>
      </c>
      <c r="C1978" s="12" t="str">
        <f>C1977</f>
        <v>SCI HSR 1</v>
      </c>
      <c r="D1978" s="35"/>
      <c r="E1978" s="35"/>
      <c r="F1978" s="35"/>
      <c r="G1978" s="35"/>
      <c r="H1978" s="35"/>
      <c r="I1978" s="35"/>
      <c r="J1978" s="35"/>
      <c r="K1978" s="35"/>
      <c r="L1978" s="35"/>
      <c r="M1978" s="35"/>
      <c r="N1978" s="35"/>
      <c r="O1978" s="44"/>
      <c r="P1978" s="44"/>
      <c r="Q1978" s="44"/>
      <c r="R1978" s="44"/>
      <c r="S1978" s="44"/>
      <c r="T1978" s="44"/>
      <c r="U1978" s="44"/>
      <c r="V1978" s="44"/>
      <c r="W1978" s="44"/>
      <c r="X1978" s="44"/>
      <c r="Y1978" s="44"/>
      <c r="Z1978" s="44"/>
      <c r="AA1978" s="44"/>
      <c r="AB1978" s="44"/>
      <c r="AC1978" s="44"/>
      <c r="AD1978" s="44"/>
      <c r="AE1978" s="44"/>
      <c r="AF1978" s="44"/>
      <c r="AG1978" s="44"/>
      <c r="AH1978" s="44"/>
      <c r="AI1978" s="44"/>
      <c r="AJ1978" s="44"/>
      <c r="AK1978" s="44"/>
      <c r="AL1978" s="44"/>
      <c r="AM1978" s="44"/>
      <c r="AN1978" s="44"/>
      <c r="AO1978" s="44"/>
      <c r="AP1978" s="44"/>
      <c r="AQ1978" s="44"/>
      <c r="AR1978" s="44"/>
      <c r="AS1978" s="44"/>
      <c r="AT1978" s="44"/>
      <c r="AU1978" s="44"/>
      <c r="AV1978" s="44"/>
      <c r="AW1978" s="44"/>
      <c r="AX1978" s="44"/>
      <c r="AY1978" s="44"/>
      <c r="AZ1978" s="44"/>
      <c r="BA1978" s="44"/>
      <c r="BB1978" s="44"/>
      <c r="BC1978" s="44"/>
      <c r="BD1978" s="44"/>
      <c r="BE1978" s="35"/>
      <c r="BF1978" s="35"/>
      <c r="BG1978" s="35"/>
    </row>
    <row r="1979" spans="1:59" ht="16" x14ac:dyDescent="0.2">
      <c r="B1979" s="11">
        <f t="shared" ref="B1979:C1994" si="1352">B1978</f>
        <v>67</v>
      </c>
      <c r="C1979" s="12" t="str">
        <f t="shared" si="1352"/>
        <v>SCI HSR 1</v>
      </c>
      <c r="D1979" s="13" t="s">
        <v>2</v>
      </c>
      <c r="E1979" s="14" t="s">
        <v>47</v>
      </c>
      <c r="F1979" s="15"/>
      <c r="G1979" s="13" t="s">
        <v>229</v>
      </c>
      <c r="H1979" s="14" t="s">
        <v>99</v>
      </c>
      <c r="I1979" s="14"/>
      <c r="J1979" s="14"/>
      <c r="L1979" s="16" t="s">
        <v>230</v>
      </c>
      <c r="M1979" s="70"/>
      <c r="N1979" s="70"/>
      <c r="O1979" s="17">
        <f>($E1990&gt;0)*($E1984&lt;O$2)*(EDATE($E1984,$E1990)&gt;O$3)*((O$3-O$2+1)/O$4)
+($E1990&gt;0)*($E1984&lt;O$2)*(EDATE($E1984,$E1990)&gt;=O$2)*(EDATE($E1984,$E1990)&lt;=O$3)*((EDATE($E1984,$E1990)-O$2)/O$4)
+($E1990&gt;0)*($E1984&lt;O$2)*(EDATE($E1984,$E1990)&lt;O$2)*(0)
+($E1990&gt;0)*($E1984&gt;=O$2)*($E1984&lt;=O$3)*(EDATE($E1984,$E1990)&gt;=O$2)*(EDATE($E1984,$E1990)&lt;=O$3)*((EDATE($E1984,$E1990)-$E1984+1)/O$4)
+($E1990&gt;0)*($E1984&gt;=O$2)*($E1984&lt;=O$3)*(EDATE($E1984,$E1990)&gt;O$3)*((O$3-$E1984+1)/O$4)
+($E1990&gt;0)*($E1984&gt;O$3)*(0)</f>
        <v>0</v>
      </c>
      <c r="P1979" s="17">
        <f t="shared" ref="P1979:BD1979" si="1353">($E1990&gt;0)*($E1984&lt;P$2)*(EDATE($E1984,$E1990)&gt;P$3)*((P$3-P$2+1)/P$4)
+($E1990&gt;0)*($E1984&lt;P$2)*(EDATE($E1984,$E1990)&gt;=P$2)*(EDATE($E1984,$E1990)&lt;=P$3)*((EDATE($E1984,$E1990)-P$2)/P$4)
+($E1990&gt;0)*($E1984&lt;P$2)*(EDATE($E1984,$E1990)&lt;P$2)*(0)
+($E1990&gt;0)*($E1984&gt;=P$2)*($E1984&lt;=P$3)*(EDATE($E1984,$E1990)&gt;=P$2)*(EDATE($E1984,$E1990)&lt;=P$3)*((EDATE($E1984,$E1990)-$E1984+1)/P$4)
+($E1990&gt;0)*($E1984&gt;=P$2)*($E1984&lt;=P$3)*(EDATE($E1984,$E1990)&gt;P$3)*((P$3-$E1984+1)/P$4)
+($E1990&gt;0)*($E1984&gt;P$3)*(0)</f>
        <v>0</v>
      </c>
      <c r="Q1979" s="17">
        <f t="shared" si="1353"/>
        <v>0</v>
      </c>
      <c r="R1979" s="17">
        <f t="shared" si="1353"/>
        <v>0</v>
      </c>
      <c r="S1979" s="17">
        <f t="shared" si="1353"/>
        <v>0</v>
      </c>
      <c r="T1979" s="17">
        <f t="shared" si="1353"/>
        <v>0</v>
      </c>
      <c r="U1979" s="17">
        <f t="shared" si="1353"/>
        <v>0</v>
      </c>
      <c r="V1979" s="17">
        <f t="shared" si="1353"/>
        <v>0</v>
      </c>
      <c r="W1979" s="17">
        <f t="shared" si="1353"/>
        <v>0</v>
      </c>
      <c r="X1979" s="17">
        <f t="shared" si="1353"/>
        <v>0</v>
      </c>
      <c r="Y1979" s="17">
        <f t="shared" si="1353"/>
        <v>0</v>
      </c>
      <c r="Z1979" s="17">
        <f t="shared" si="1353"/>
        <v>0</v>
      </c>
      <c r="AA1979" s="17">
        <f t="shared" si="1353"/>
        <v>0</v>
      </c>
      <c r="AB1979" s="17">
        <f t="shared" si="1353"/>
        <v>0</v>
      </c>
      <c r="AC1979" s="17">
        <f t="shared" si="1353"/>
        <v>0</v>
      </c>
      <c r="AD1979" s="17">
        <f t="shared" si="1353"/>
        <v>0</v>
      </c>
      <c r="AE1979" s="17">
        <f t="shared" si="1353"/>
        <v>0</v>
      </c>
      <c r="AF1979" s="17">
        <f t="shared" si="1353"/>
        <v>0</v>
      </c>
      <c r="AG1979" s="17">
        <f t="shared" si="1353"/>
        <v>0</v>
      </c>
      <c r="AH1979" s="17">
        <f t="shared" si="1353"/>
        <v>0</v>
      </c>
      <c r="AI1979" s="17">
        <f t="shared" si="1353"/>
        <v>0</v>
      </c>
      <c r="AJ1979" s="17">
        <f t="shared" si="1353"/>
        <v>0</v>
      </c>
      <c r="AK1979" s="17">
        <f t="shared" si="1353"/>
        <v>0</v>
      </c>
      <c r="AL1979" s="17">
        <f t="shared" si="1353"/>
        <v>0</v>
      </c>
      <c r="AM1979" s="17">
        <f t="shared" si="1353"/>
        <v>0</v>
      </c>
      <c r="AN1979" s="17">
        <f t="shared" si="1353"/>
        <v>0</v>
      </c>
      <c r="AO1979" s="17">
        <f t="shared" si="1353"/>
        <v>0</v>
      </c>
      <c r="AP1979" s="17">
        <f t="shared" si="1353"/>
        <v>0</v>
      </c>
      <c r="AQ1979" s="17">
        <f t="shared" si="1353"/>
        <v>0</v>
      </c>
      <c r="AR1979" s="17">
        <f t="shared" si="1353"/>
        <v>0</v>
      </c>
      <c r="AS1979" s="17">
        <f t="shared" si="1353"/>
        <v>0</v>
      </c>
      <c r="AT1979" s="17">
        <f t="shared" si="1353"/>
        <v>0</v>
      </c>
      <c r="AU1979" s="17">
        <f t="shared" si="1353"/>
        <v>0</v>
      </c>
      <c r="AV1979" s="17">
        <f t="shared" si="1353"/>
        <v>0</v>
      </c>
      <c r="AW1979" s="17">
        <f t="shared" si="1353"/>
        <v>0</v>
      </c>
      <c r="AX1979" s="17">
        <f t="shared" si="1353"/>
        <v>0</v>
      </c>
      <c r="AY1979" s="17">
        <f t="shared" si="1353"/>
        <v>0</v>
      </c>
      <c r="AZ1979" s="17">
        <f t="shared" si="1353"/>
        <v>0</v>
      </c>
      <c r="BA1979" s="17">
        <f t="shared" si="1353"/>
        <v>0</v>
      </c>
      <c r="BB1979" s="17">
        <f t="shared" si="1353"/>
        <v>0</v>
      </c>
      <c r="BC1979" s="17">
        <f t="shared" si="1353"/>
        <v>0</v>
      </c>
      <c r="BD1979" s="17">
        <f t="shared" si="1353"/>
        <v>0</v>
      </c>
    </row>
    <row r="1980" spans="1:59" ht="16" x14ac:dyDescent="0.2">
      <c r="B1980" s="11">
        <f t="shared" si="1352"/>
        <v>67</v>
      </c>
      <c r="C1980" s="12" t="str">
        <f t="shared" si="1352"/>
        <v>SCI HSR 1</v>
      </c>
      <c r="D1980" s="13" t="s">
        <v>7</v>
      </c>
      <c r="E1980" s="18">
        <v>10</v>
      </c>
      <c r="F1980" s="15"/>
      <c r="G1980" s="13" t="s">
        <v>0</v>
      </c>
      <c r="H1980" s="19">
        <v>10</v>
      </c>
      <c r="I1980" s="13" t="s">
        <v>20</v>
      </c>
      <c r="J1980" s="19">
        <v>10</v>
      </c>
      <c r="L1980" s="20" t="s">
        <v>231</v>
      </c>
      <c r="M1980" s="72"/>
      <c r="N1980" s="72"/>
      <c r="O1980" s="21">
        <f>($H1985&gt;0)*($J1985&lt;O$2)*0
+($H1985&gt;0)*($J1985&gt;=O$2)*($J1985&lt;=O$3)*(($J1985-O$2+1)/O$4)
+($H1985&gt;0)*($J1985&gt;O$3)*($I1985&gt;O$3)*0
+($H1985&gt;0)*($J1985&gt;O$3)*($I1985&lt;=O$3)*($I1985&gt;=O$2)*((O$3-$I1985+1)/O$4)
+($H1985&gt;0)*($J1985&gt;O$3)*($I1985&lt;O$2)*1
+($H1985&gt;0)*($I1985&gt;O$3)*0
+($H1986&gt;0)*($J$2350&lt;O$2)*0
+($H1986&gt;0)*($J1986&gt;=O$2)*($J1986&lt;=O$3)*(($J1986-O$2+1)/O$4)
+($H1986&gt;0)*($J1986&gt;O$3)*($I1986&gt;O$3)*0
+($H1986&gt;0)*($J1986&gt;O$3)*($I1986&lt;=O$3)*($I1986&gt;=O$2)*((O$3-$I1986+1)/O$4)
+($H1986&gt;0)*($J1986&gt;O$3)*($I1986&lt;O$2)*1
+($H1986&gt;0)*($I1986&gt;O$3)*0
+($H1987&gt;0)*($J1987&lt;O$2)*0
+($H1987&gt;0)*($J1987&gt;=O$2)*($J1987&lt;=O$3)*(($J1987-O$2+1)/O$4)
+($H1987&gt;0)*($J1987&gt;O$3)*($I1987&gt;O$3)*0
+($H1987&gt;0)*($J1987&gt;O$3)*($I1987&lt;=O$3)*($I1987&gt;=O$2)*((O$3-$I1987+1)/O$4)
+($H1987&gt;0)*($J1987&gt;O$3)*($I1987&lt;O$2)*1
+($H1987&gt;0)*($I1987&gt;O$3)*0</f>
        <v>0</v>
      </c>
      <c r="P1980" s="21">
        <f t="shared" ref="P1980:BD1980" si="1354">($H1985&gt;0)*($J1985&lt;P$2)*0
+($H1985&gt;0)*($J1985&gt;=P$2)*($J1985&lt;=P$3)*(($J1985-P$2+1)/P$4)
+($H1985&gt;0)*($J1985&gt;P$3)*($I1985&gt;P$3)*0
+($H1985&gt;0)*($J1985&gt;P$3)*($I1985&lt;=P$3)*($I1985&gt;=P$2)*((P$3-$I1985+1)/P$4)
+($H1985&gt;0)*($J1985&gt;P$3)*($I1985&lt;P$2)*1
+($H1985&gt;0)*($I1985&gt;P$3)*0
+($H1986&gt;0)*($J$2350&lt;P$2)*0
+($H1986&gt;0)*($J1986&gt;=P$2)*($J1986&lt;=P$3)*(($J1986-P$2+1)/P$4)
+($H1986&gt;0)*($J1986&gt;P$3)*($I1986&gt;P$3)*0
+($H1986&gt;0)*($J1986&gt;P$3)*($I1986&lt;=P$3)*($I1986&gt;=P$2)*((P$3-$I1986+1)/P$4)
+($H1986&gt;0)*($J1986&gt;P$3)*($I1986&lt;P$2)*1
+($H1986&gt;0)*($I1986&gt;P$3)*0
+($H1987&gt;0)*($J1987&lt;P$2)*0
+($H1987&gt;0)*($J1987&gt;=P$2)*($J1987&lt;=P$3)*(($J1987-P$2+1)/P$4)
+($H1987&gt;0)*($J1987&gt;P$3)*($I1987&gt;P$3)*0
+($H1987&gt;0)*($J1987&gt;P$3)*($I1987&lt;=P$3)*($I1987&gt;=P$2)*((P$3-$I1987+1)/P$4)
+($H1987&gt;0)*($J1987&gt;P$3)*($I1987&lt;P$2)*1
+($H1987&gt;0)*($I1987&gt;P$3)*0</f>
        <v>0</v>
      </c>
      <c r="Q1980" s="21">
        <f t="shared" si="1354"/>
        <v>0</v>
      </c>
      <c r="R1980" s="21">
        <f t="shared" si="1354"/>
        <v>0</v>
      </c>
      <c r="S1980" s="21">
        <f t="shared" si="1354"/>
        <v>0</v>
      </c>
      <c r="T1980" s="21">
        <f t="shared" si="1354"/>
        <v>0</v>
      </c>
      <c r="U1980" s="21">
        <f t="shared" si="1354"/>
        <v>0</v>
      </c>
      <c r="V1980" s="21">
        <f t="shared" si="1354"/>
        <v>0</v>
      </c>
      <c r="W1980" s="21">
        <f t="shared" si="1354"/>
        <v>0</v>
      </c>
      <c r="X1980" s="21">
        <f t="shared" si="1354"/>
        <v>0</v>
      </c>
      <c r="Y1980" s="21">
        <f t="shared" si="1354"/>
        <v>0</v>
      </c>
      <c r="Z1980" s="21">
        <f t="shared" si="1354"/>
        <v>0</v>
      </c>
      <c r="AA1980" s="21">
        <f t="shared" si="1354"/>
        <v>0</v>
      </c>
      <c r="AB1980" s="21">
        <f t="shared" si="1354"/>
        <v>0</v>
      </c>
      <c r="AC1980" s="21">
        <f t="shared" si="1354"/>
        <v>0</v>
      </c>
      <c r="AD1980" s="21">
        <f t="shared" si="1354"/>
        <v>0</v>
      </c>
      <c r="AE1980" s="21">
        <f t="shared" si="1354"/>
        <v>0</v>
      </c>
      <c r="AF1980" s="21">
        <f t="shared" si="1354"/>
        <v>0</v>
      </c>
      <c r="AG1980" s="21">
        <f t="shared" si="1354"/>
        <v>0</v>
      </c>
      <c r="AH1980" s="21">
        <f t="shared" si="1354"/>
        <v>0</v>
      </c>
      <c r="AI1980" s="21">
        <f t="shared" si="1354"/>
        <v>0</v>
      </c>
      <c r="AJ1980" s="21">
        <f t="shared" si="1354"/>
        <v>0</v>
      </c>
      <c r="AK1980" s="21">
        <f t="shared" si="1354"/>
        <v>0</v>
      </c>
      <c r="AL1980" s="21">
        <f t="shared" si="1354"/>
        <v>0</v>
      </c>
      <c r="AM1980" s="21">
        <f t="shared" si="1354"/>
        <v>0</v>
      </c>
      <c r="AN1980" s="21">
        <f t="shared" si="1354"/>
        <v>0</v>
      </c>
      <c r="AO1980" s="21">
        <f t="shared" si="1354"/>
        <v>0</v>
      </c>
      <c r="AP1980" s="21">
        <f t="shared" si="1354"/>
        <v>0</v>
      </c>
      <c r="AQ1980" s="21">
        <f t="shared" si="1354"/>
        <v>0</v>
      </c>
      <c r="AR1980" s="21">
        <f t="shared" si="1354"/>
        <v>0</v>
      </c>
      <c r="AS1980" s="21">
        <f t="shared" si="1354"/>
        <v>0</v>
      </c>
      <c r="AT1980" s="21">
        <f t="shared" si="1354"/>
        <v>0</v>
      </c>
      <c r="AU1980" s="21">
        <f t="shared" si="1354"/>
        <v>0</v>
      </c>
      <c r="AV1980" s="21">
        <f t="shared" si="1354"/>
        <v>0</v>
      </c>
      <c r="AW1980" s="21">
        <f t="shared" si="1354"/>
        <v>0</v>
      </c>
      <c r="AX1980" s="21">
        <f t="shared" si="1354"/>
        <v>0</v>
      </c>
      <c r="AY1980" s="21">
        <f t="shared" si="1354"/>
        <v>0</v>
      </c>
      <c r="AZ1980" s="21">
        <f t="shared" si="1354"/>
        <v>0</v>
      </c>
      <c r="BA1980" s="21">
        <f t="shared" si="1354"/>
        <v>0</v>
      </c>
      <c r="BB1980" s="21">
        <f t="shared" si="1354"/>
        <v>0</v>
      </c>
      <c r="BC1980" s="21">
        <f t="shared" si="1354"/>
        <v>0</v>
      </c>
      <c r="BD1980" s="21">
        <f t="shared" si="1354"/>
        <v>0</v>
      </c>
    </row>
    <row r="1981" spans="1:59" ht="16" x14ac:dyDescent="0.2">
      <c r="B1981" s="11">
        <f t="shared" si="1352"/>
        <v>67</v>
      </c>
      <c r="C1981" s="12" t="str">
        <f t="shared" si="1352"/>
        <v>SCI HSR 1</v>
      </c>
      <c r="D1981" s="13" t="s">
        <v>21</v>
      </c>
      <c r="E1981" s="22">
        <v>0</v>
      </c>
      <c r="F1981" s="15"/>
      <c r="G1981" s="13" t="s">
        <v>22</v>
      </c>
      <c r="H1981" s="22">
        <v>0</v>
      </c>
      <c r="I1981" s="13" t="s">
        <v>23</v>
      </c>
      <c r="J1981" s="22">
        <v>0</v>
      </c>
      <c r="K1981" s="23"/>
      <c r="L1981" s="20" t="s">
        <v>232</v>
      </c>
      <c r="M1981" s="72"/>
      <c r="N1981" s="72"/>
      <c r="O1981" s="21">
        <f>($E1984&lt;=O$3)*($E1984&gt;O$2)*((O$3-$E1984+1)/O$4)
+($E1984&lt;=O$2)*((O$3-O$2+1)/O$4)
+($E1984&gt;O$3)*(0)
-($E1992&lt;=O$3)*($E1992&lt;&gt;0)*($E1992&gt;O$2)*((O$3-$E1992)/O$4)
-($E1992&lt;=O$2)*((O$3-O$2+1)/O$4)
-($E1992&gt;O$3)*(0)</f>
        <v>0.34782608695652173</v>
      </c>
      <c r="P1981" s="21">
        <f t="shared" ref="P1981:BD1981" si="1355">($E1984&lt;=P$3)*($E1984&gt;P$2)*((P$3-$E1984+1)/P$4)
+($E1984&lt;=P$2)*((P$3-P$2+1)/P$4)
+($E1984&gt;P$3)*(0)
-($E1992&lt;=P$3)*($E1992&lt;&gt;0)*($E1992&gt;P$2)*((P$3-$E1992)/P$4)
-($E1992&lt;=P$2)*((P$3-P$2+1)/P$4)
-($E1992&gt;P$3)*(0)</f>
        <v>0</v>
      </c>
      <c r="Q1981" s="21">
        <f t="shared" si="1355"/>
        <v>0</v>
      </c>
      <c r="R1981" s="21">
        <f t="shared" si="1355"/>
        <v>0</v>
      </c>
      <c r="S1981" s="21">
        <f t="shared" si="1355"/>
        <v>0</v>
      </c>
      <c r="T1981" s="21">
        <f t="shared" si="1355"/>
        <v>0</v>
      </c>
      <c r="U1981" s="21">
        <f t="shared" si="1355"/>
        <v>0</v>
      </c>
      <c r="V1981" s="21">
        <f t="shared" si="1355"/>
        <v>0</v>
      </c>
      <c r="W1981" s="21">
        <f t="shared" si="1355"/>
        <v>0</v>
      </c>
      <c r="X1981" s="21">
        <f t="shared" si="1355"/>
        <v>0</v>
      </c>
      <c r="Y1981" s="21">
        <f t="shared" si="1355"/>
        <v>0</v>
      </c>
      <c r="Z1981" s="21">
        <f t="shared" si="1355"/>
        <v>0</v>
      </c>
      <c r="AA1981" s="21">
        <f t="shared" si="1355"/>
        <v>0</v>
      </c>
      <c r="AB1981" s="21">
        <f t="shared" si="1355"/>
        <v>0</v>
      </c>
      <c r="AC1981" s="21">
        <f t="shared" si="1355"/>
        <v>0</v>
      </c>
      <c r="AD1981" s="21">
        <f t="shared" si="1355"/>
        <v>0</v>
      </c>
      <c r="AE1981" s="21">
        <f t="shared" si="1355"/>
        <v>0</v>
      </c>
      <c r="AF1981" s="21">
        <f t="shared" si="1355"/>
        <v>0</v>
      </c>
      <c r="AG1981" s="21">
        <f t="shared" si="1355"/>
        <v>0</v>
      </c>
      <c r="AH1981" s="21">
        <f t="shared" si="1355"/>
        <v>0</v>
      </c>
      <c r="AI1981" s="21">
        <f t="shared" si="1355"/>
        <v>0</v>
      </c>
      <c r="AJ1981" s="21">
        <f t="shared" si="1355"/>
        <v>0</v>
      </c>
      <c r="AK1981" s="21">
        <f t="shared" si="1355"/>
        <v>0</v>
      </c>
      <c r="AL1981" s="21">
        <f t="shared" si="1355"/>
        <v>0</v>
      </c>
      <c r="AM1981" s="21">
        <f t="shared" si="1355"/>
        <v>0</v>
      </c>
      <c r="AN1981" s="21">
        <f t="shared" si="1355"/>
        <v>0</v>
      </c>
      <c r="AO1981" s="21">
        <f t="shared" si="1355"/>
        <v>0</v>
      </c>
      <c r="AP1981" s="21">
        <f t="shared" si="1355"/>
        <v>0</v>
      </c>
      <c r="AQ1981" s="21">
        <f t="shared" si="1355"/>
        <v>0</v>
      </c>
      <c r="AR1981" s="21">
        <f t="shared" si="1355"/>
        <v>0</v>
      </c>
      <c r="AS1981" s="21">
        <f t="shared" si="1355"/>
        <v>0</v>
      </c>
      <c r="AT1981" s="21">
        <f t="shared" si="1355"/>
        <v>0</v>
      </c>
      <c r="AU1981" s="21">
        <f t="shared" si="1355"/>
        <v>0</v>
      </c>
      <c r="AV1981" s="21">
        <f t="shared" si="1355"/>
        <v>0</v>
      </c>
      <c r="AW1981" s="21">
        <f t="shared" si="1355"/>
        <v>0</v>
      </c>
      <c r="AX1981" s="21">
        <f t="shared" si="1355"/>
        <v>0</v>
      </c>
      <c r="AY1981" s="21">
        <f t="shared" si="1355"/>
        <v>0</v>
      </c>
      <c r="AZ1981" s="21">
        <f t="shared" si="1355"/>
        <v>0</v>
      </c>
      <c r="BA1981" s="21">
        <f t="shared" si="1355"/>
        <v>0</v>
      </c>
      <c r="BB1981" s="21">
        <f t="shared" si="1355"/>
        <v>0</v>
      </c>
      <c r="BC1981" s="21">
        <f t="shared" si="1355"/>
        <v>0</v>
      </c>
      <c r="BD1981" s="21">
        <f t="shared" si="1355"/>
        <v>0</v>
      </c>
    </row>
    <row r="1982" spans="1:59" ht="16" x14ac:dyDescent="0.2">
      <c r="B1982" s="11">
        <f t="shared" si="1352"/>
        <v>67</v>
      </c>
      <c r="C1982" s="12" t="str">
        <f t="shared" si="1352"/>
        <v>SCI HSR 1</v>
      </c>
      <c r="D1982" s="13" t="s">
        <v>1</v>
      </c>
      <c r="E1982" s="22">
        <v>15000</v>
      </c>
      <c r="F1982" s="15"/>
      <c r="G1982" s="15"/>
      <c r="H1982" s="15"/>
      <c r="I1982" s="15"/>
      <c r="J1982" s="15"/>
      <c r="L1982" s="20" t="s">
        <v>233</v>
      </c>
      <c r="M1982" s="72"/>
      <c r="N1982" s="72"/>
      <c r="O1982" s="21">
        <f>($E1995&gt;O$3)*($E1992&lt;O$2)*((O$3-O$2+1)/O$4)
+($E1995&gt;O$3)*($E1992&gt;=O$2)*($E1992&lt;=O$3)*((O$3-$E1992)/O$4)
+($E1995&gt;O$3)*($E1992&gt;O$3)*(0)
+($E1995&lt;=O$3)*($E1995&gt;=O$2)*($E1992&lt;O$2)*(($E1995-O$2)/O$4)
+($E1995&lt;=O$3)*($E1995&gt;=O$2)*($E1992&lt;=O$3)*($E1992&gt;=O$2)*(($E1995-$E1992)/O$4)
+($E1995&lt;O$2)*(0)</f>
        <v>0</v>
      </c>
      <c r="P1982" s="21">
        <f t="shared" ref="P1982:BD1982" si="1356">($E1995&gt;P$3)*($E1992&lt;P$2)*((P$3-P$2+1)/P$4)
+($E1995&gt;P$3)*($E1992&gt;=P$2)*($E1992&lt;=P$3)*((P$3-$E1992)/P$4)
+($E1995&gt;P$3)*($E1992&gt;P$3)*(0)
+($E1995&lt;=P$3)*($E1995&gt;=P$2)*($E1992&lt;P$2)*(($E1995-P$2)/P$4)
+($E1995&lt;=P$3)*($E1995&gt;=P$2)*($E1992&lt;=P$3)*($E1992&gt;=P$2)*(($E1995-$E1992)/P$4)
+($E1995&lt;P$2)*(0)</f>
        <v>0</v>
      </c>
      <c r="Q1982" s="21">
        <f t="shared" si="1356"/>
        <v>0</v>
      </c>
      <c r="R1982" s="21">
        <f t="shared" si="1356"/>
        <v>0</v>
      </c>
      <c r="S1982" s="21">
        <f t="shared" si="1356"/>
        <v>0</v>
      </c>
      <c r="T1982" s="21">
        <f t="shared" si="1356"/>
        <v>0</v>
      </c>
      <c r="U1982" s="21">
        <f t="shared" si="1356"/>
        <v>0</v>
      </c>
      <c r="V1982" s="21">
        <f t="shared" si="1356"/>
        <v>0</v>
      </c>
      <c r="W1982" s="21">
        <f t="shared" si="1356"/>
        <v>0</v>
      </c>
      <c r="X1982" s="21">
        <f t="shared" si="1356"/>
        <v>0</v>
      </c>
      <c r="Y1982" s="21">
        <f t="shared" si="1356"/>
        <v>0</v>
      </c>
      <c r="Z1982" s="21">
        <f t="shared" si="1356"/>
        <v>0</v>
      </c>
      <c r="AA1982" s="21">
        <f t="shared" si="1356"/>
        <v>0</v>
      </c>
      <c r="AB1982" s="21">
        <f t="shared" si="1356"/>
        <v>0</v>
      </c>
      <c r="AC1982" s="21">
        <f t="shared" si="1356"/>
        <v>0</v>
      </c>
      <c r="AD1982" s="21">
        <f t="shared" si="1356"/>
        <v>0</v>
      </c>
      <c r="AE1982" s="21">
        <f t="shared" si="1356"/>
        <v>0</v>
      </c>
      <c r="AF1982" s="21">
        <f t="shared" si="1356"/>
        <v>0</v>
      </c>
      <c r="AG1982" s="21">
        <f t="shared" si="1356"/>
        <v>0</v>
      </c>
      <c r="AH1982" s="21">
        <f t="shared" si="1356"/>
        <v>0</v>
      </c>
      <c r="AI1982" s="21">
        <f t="shared" si="1356"/>
        <v>0</v>
      </c>
      <c r="AJ1982" s="21">
        <f t="shared" si="1356"/>
        <v>0</v>
      </c>
      <c r="AK1982" s="21">
        <f t="shared" si="1356"/>
        <v>0</v>
      </c>
      <c r="AL1982" s="21">
        <f t="shared" si="1356"/>
        <v>0</v>
      </c>
      <c r="AM1982" s="21">
        <f t="shared" si="1356"/>
        <v>0</v>
      </c>
      <c r="AN1982" s="21">
        <f t="shared" si="1356"/>
        <v>0</v>
      </c>
      <c r="AO1982" s="21">
        <f t="shared" si="1356"/>
        <v>0</v>
      </c>
      <c r="AP1982" s="21">
        <f t="shared" si="1356"/>
        <v>0</v>
      </c>
      <c r="AQ1982" s="21">
        <f t="shared" si="1356"/>
        <v>0</v>
      </c>
      <c r="AR1982" s="21">
        <f t="shared" si="1356"/>
        <v>0</v>
      </c>
      <c r="AS1982" s="21">
        <f t="shared" si="1356"/>
        <v>0</v>
      </c>
      <c r="AT1982" s="21">
        <f t="shared" si="1356"/>
        <v>0</v>
      </c>
      <c r="AU1982" s="21">
        <f t="shared" si="1356"/>
        <v>0</v>
      </c>
      <c r="AV1982" s="21">
        <f t="shared" si="1356"/>
        <v>0</v>
      </c>
      <c r="AW1982" s="21">
        <f t="shared" si="1356"/>
        <v>0</v>
      </c>
      <c r="AX1982" s="21">
        <f t="shared" si="1356"/>
        <v>0</v>
      </c>
      <c r="AY1982" s="21">
        <f t="shared" si="1356"/>
        <v>0</v>
      </c>
      <c r="AZ1982" s="21">
        <f t="shared" si="1356"/>
        <v>0</v>
      </c>
      <c r="BA1982" s="21">
        <f t="shared" si="1356"/>
        <v>0</v>
      </c>
      <c r="BB1982" s="21">
        <f t="shared" si="1356"/>
        <v>0</v>
      </c>
      <c r="BC1982" s="21">
        <f t="shared" si="1356"/>
        <v>0</v>
      </c>
      <c r="BD1982" s="21">
        <f t="shared" si="1356"/>
        <v>0</v>
      </c>
    </row>
    <row r="1983" spans="1:59" ht="16" x14ac:dyDescent="0.2">
      <c r="B1983" s="11">
        <f t="shared" si="1352"/>
        <v>67</v>
      </c>
      <c r="C1983" s="12" t="str">
        <f t="shared" si="1352"/>
        <v>SCI HSR 1</v>
      </c>
      <c r="K1983" s="24"/>
      <c r="L1983" s="20" t="s">
        <v>234</v>
      </c>
      <c r="M1983" s="72"/>
      <c r="N1983" s="72"/>
      <c r="O1983" s="21">
        <f>($E1998&gt;0)*($E1995&lt;O$2)*(EDATE($E1995,$E1998)&gt;O$3)*((O$3-O$2+1)/O$4)
+($E1998&gt;0)*($E1995&lt;O$2)*(EDATE($E1995,$E1998)&gt;=O$2)*(EDATE($E1995,$E1998)&lt;=O$3)*((EDATE($E1995,$E1998)-O$2)/O$4)
+($E1998&gt;0)*($E1995&lt;O$2)*(EDATE($E1995,$E1998)&lt;O$2)*(0)
+($E1998&gt;0)*($E1995&gt;=O$2)*($E1995&lt;=O$3)*(EDATE($E1995,$E1998)&gt;=O$2)*(EDATE($E1995,$E1998)&lt;=O$3)*((EDATE($E1995,$E1998)-$E1995+1)/O$4)
+($E1998&gt;0)*($E1995&gt;=O$2)*($E1995&lt;=O$3)*(EDATE($E1995,$E1998)&gt;O$3)*((O$3-$E1995+1)/O$4)
+($E1998&gt;0)*($E1995&gt;O$3)*(0)</f>
        <v>0.34782608695652173</v>
      </c>
      <c r="P1983" s="21">
        <f t="shared" ref="P1983:BD1983" si="1357">($E1998&gt;0)*($E1995&lt;P$2)*(EDATE($E1995,$E1998)&gt;P$3)*((P$3-P$2+1)/P$4)
+($E1998&gt;0)*($E1995&lt;P$2)*(EDATE($E1995,$E1998)&gt;=P$2)*(EDATE($E1995,$E1998)&lt;=P$3)*((EDATE($E1995,$E1998)-P$2)/P$4)
+($E1998&gt;0)*($E1995&lt;P$2)*(EDATE($E1995,$E1998)&lt;P$2)*(0)
+($E1998&gt;0)*($E1995&gt;=P$2)*($E1995&lt;=P$3)*(EDATE($E1995,$E1998)&gt;=P$2)*(EDATE($E1995,$E1998)&lt;=P$3)*((EDATE($E1995,$E1998)-$E1995+1)/P$4)
+($E1998&gt;0)*($E1995&gt;=P$2)*($E1995&lt;=P$3)*(EDATE($E1995,$E1998)&gt;P$3)*((P$3-$E1995+1)/P$4)
+($E1998&gt;0)*($E1995&gt;P$3)*(0)</f>
        <v>0</v>
      </c>
      <c r="Q1983" s="21">
        <f t="shared" si="1357"/>
        <v>0</v>
      </c>
      <c r="R1983" s="21">
        <f t="shared" si="1357"/>
        <v>0</v>
      </c>
      <c r="S1983" s="21">
        <f t="shared" si="1357"/>
        <v>0</v>
      </c>
      <c r="T1983" s="21">
        <f t="shared" si="1357"/>
        <v>0</v>
      </c>
      <c r="U1983" s="21">
        <f t="shared" si="1357"/>
        <v>0</v>
      </c>
      <c r="V1983" s="21">
        <f t="shared" si="1357"/>
        <v>0</v>
      </c>
      <c r="W1983" s="21">
        <f t="shared" si="1357"/>
        <v>0</v>
      </c>
      <c r="X1983" s="21">
        <f t="shared" si="1357"/>
        <v>0</v>
      </c>
      <c r="Y1983" s="21">
        <f t="shared" si="1357"/>
        <v>0</v>
      </c>
      <c r="Z1983" s="21">
        <f t="shared" si="1357"/>
        <v>0</v>
      </c>
      <c r="AA1983" s="21">
        <f t="shared" si="1357"/>
        <v>0</v>
      </c>
      <c r="AB1983" s="21">
        <f t="shared" si="1357"/>
        <v>0</v>
      </c>
      <c r="AC1983" s="21">
        <f t="shared" si="1357"/>
        <v>0</v>
      </c>
      <c r="AD1983" s="21">
        <f t="shared" si="1357"/>
        <v>0</v>
      </c>
      <c r="AE1983" s="21">
        <f t="shared" si="1357"/>
        <v>0</v>
      </c>
      <c r="AF1983" s="21">
        <f t="shared" si="1357"/>
        <v>0</v>
      </c>
      <c r="AG1983" s="21">
        <f t="shared" si="1357"/>
        <v>0</v>
      </c>
      <c r="AH1983" s="21">
        <f t="shared" si="1357"/>
        <v>0</v>
      </c>
      <c r="AI1983" s="21">
        <f t="shared" si="1357"/>
        <v>0</v>
      </c>
      <c r="AJ1983" s="21">
        <f t="shared" si="1357"/>
        <v>0</v>
      </c>
      <c r="AK1983" s="21">
        <f t="shared" si="1357"/>
        <v>0</v>
      </c>
      <c r="AL1983" s="21">
        <f t="shared" si="1357"/>
        <v>0</v>
      </c>
      <c r="AM1983" s="21">
        <f t="shared" si="1357"/>
        <v>0</v>
      </c>
      <c r="AN1983" s="21">
        <f t="shared" si="1357"/>
        <v>0</v>
      </c>
      <c r="AO1983" s="21">
        <f t="shared" si="1357"/>
        <v>0</v>
      </c>
      <c r="AP1983" s="21">
        <f t="shared" si="1357"/>
        <v>0</v>
      </c>
      <c r="AQ1983" s="21">
        <f t="shared" si="1357"/>
        <v>0</v>
      </c>
      <c r="AR1983" s="21">
        <f t="shared" si="1357"/>
        <v>0</v>
      </c>
      <c r="AS1983" s="21">
        <f t="shared" si="1357"/>
        <v>0</v>
      </c>
      <c r="AT1983" s="21">
        <f t="shared" si="1357"/>
        <v>0</v>
      </c>
      <c r="AU1983" s="21">
        <f t="shared" si="1357"/>
        <v>0</v>
      </c>
      <c r="AV1983" s="21">
        <f t="shared" si="1357"/>
        <v>0</v>
      </c>
      <c r="AW1983" s="21">
        <f t="shared" si="1357"/>
        <v>0</v>
      </c>
      <c r="AX1983" s="21">
        <f t="shared" si="1357"/>
        <v>0</v>
      </c>
      <c r="AY1983" s="21">
        <f t="shared" si="1357"/>
        <v>0</v>
      </c>
      <c r="AZ1983" s="21">
        <f t="shared" si="1357"/>
        <v>0</v>
      </c>
      <c r="BA1983" s="21">
        <f t="shared" si="1357"/>
        <v>0</v>
      </c>
      <c r="BB1983" s="21">
        <f t="shared" si="1357"/>
        <v>0</v>
      </c>
      <c r="BC1983" s="21">
        <f t="shared" si="1357"/>
        <v>0</v>
      </c>
      <c r="BD1983" s="21">
        <f t="shared" si="1357"/>
        <v>0</v>
      </c>
    </row>
    <row r="1984" spans="1:59" ht="16" x14ac:dyDescent="0.2">
      <c r="B1984" s="11">
        <f t="shared" si="1352"/>
        <v>67</v>
      </c>
      <c r="C1984" s="12" t="str">
        <f t="shared" si="1352"/>
        <v>SCI HSR 1</v>
      </c>
      <c r="D1984" s="25" t="s">
        <v>235</v>
      </c>
      <c r="E1984" s="26">
        <v>41523</v>
      </c>
      <c r="F1984" s="15"/>
      <c r="G1984" s="25" t="s">
        <v>236</v>
      </c>
      <c r="H1984" s="25" t="s">
        <v>237</v>
      </c>
      <c r="I1984" s="25" t="s">
        <v>238</v>
      </c>
      <c r="J1984" s="25" t="s">
        <v>239</v>
      </c>
      <c r="K1984" s="24"/>
      <c r="L1984" s="27" t="s">
        <v>240</v>
      </c>
      <c r="M1984" s="83"/>
      <c r="N1984" s="83"/>
      <c r="O1984" s="28">
        <f>($H1996&gt;0)*($J1996&lt;O$2)*0
+($H1996&gt;0)*($J1996&gt;=O$2)*($J1996&lt;=O$3)*(($J1996-O$2+1)/O$4)
+($H1996&gt;0)*($J1996&gt;O$3)*($I1996&gt;O$3)*0
+($H1996&gt;0)*($J1996&gt;O$3)*($I1996&lt;=O$3)*($I1996&gt;=O$2)*((O$3-$I1996+1)/O$4)
+($H1996&gt;0)*($J1996&gt;O$3)*($I1996&lt;O$2)*1
+($H1996&gt;0)*($I1996&gt;O$3)*0
+($H1997&gt;0)*($J1997&lt;O$2)*0
+($H1997&gt;0)*($J1997&gt;=O$2)*($J1997&lt;=O$3)*(($J1997-O$2+1)/O$4)
+($H1997&gt;0)*($J1997&gt;O$3)*($I1997&gt;O$3)*0
+($H1997&gt;0)*($J1997&gt;O$3)*($I1997&lt;=O$3)*($I1997&gt;=O$2)*((O$3-$I1997+1)/O$4)
+($H1997&gt;0)*($J1997&gt;O$3)*($I1997&lt;O$2)*1
+($H1997&gt;0)*($I1997&gt;O$3)*0
+($H1998&gt;0)*($J1998&lt;O$2)*0
+($H1998&gt;0)*($J1998&gt;=O$2)*($J1998&lt;=O$3)*(($J1998-O$2+1)/O$4)
+($H1998&gt;0)*($J1998&gt;O$3)*($I1998&gt;O$3)*0
+($H1998&gt;0)*($J1998&gt;O$3)*($I1998&lt;=O$3)*($I1998&gt;=O$2)*((O$3-$I1998+1)/O$4)
+($H1998&gt;0)*($J1998&gt;O$3)*($I1998&lt;O$2)*1
+($H1998&gt;0)*($I1998&gt;O$3)*0</f>
        <v>0</v>
      </c>
      <c r="P1984" s="28">
        <f t="shared" ref="P1984:BD1984" si="1358">($H1996&gt;0)*($J1996&lt;P$2)*0
+($H1996&gt;0)*($J1996&gt;=P$2)*($J1996&lt;=P$3)*(($J1996-P$2+1)/P$4)
+($H1996&gt;0)*($J1996&gt;P$3)*($I1996&gt;P$3)*0
+($H1996&gt;0)*($J1996&gt;P$3)*($I1996&lt;=P$3)*($I1996&gt;=P$2)*((P$3-$I1996+1)/P$4)
+($H1996&gt;0)*($J1996&gt;P$3)*($I1996&lt;P$2)*1
+($H1996&gt;0)*($I1996&gt;P$3)*0
+($H1997&gt;0)*($J1997&lt;P$2)*0
+($H1997&gt;0)*($J1997&gt;=P$2)*($J1997&lt;=P$3)*(($J1997-P$2+1)/P$4)
+($H1997&gt;0)*($J1997&gt;P$3)*($I1997&gt;P$3)*0
+($H1997&gt;0)*($J1997&gt;P$3)*($I1997&lt;=P$3)*($I1997&gt;=P$2)*((P$3-$I1997+1)/P$4)
+($H1997&gt;0)*($J1997&gt;P$3)*($I1997&lt;P$2)*1
+($H1997&gt;0)*($I1997&gt;P$3)*0
+($H1998&gt;0)*($J1998&lt;P$2)*0
+($H1998&gt;0)*($J1998&gt;=P$2)*($J1998&lt;=P$3)*(($J1998-P$2+1)/P$4)
+($H1998&gt;0)*($J1998&gt;P$3)*($I1998&gt;P$3)*0
+($H1998&gt;0)*($J1998&gt;P$3)*($I1998&lt;=P$3)*($I1998&gt;=P$2)*((P$3-$I1998+1)/P$4)
+($H1998&gt;0)*($J1998&gt;P$3)*($I1998&lt;P$2)*1
+($H1998&gt;0)*($I1998&gt;P$3)*0</f>
        <v>0</v>
      </c>
      <c r="Q1984" s="28">
        <f t="shared" si="1358"/>
        <v>0</v>
      </c>
      <c r="R1984" s="28">
        <f t="shared" si="1358"/>
        <v>0</v>
      </c>
      <c r="S1984" s="28">
        <f t="shared" si="1358"/>
        <v>0</v>
      </c>
      <c r="T1984" s="28">
        <f t="shared" si="1358"/>
        <v>0</v>
      </c>
      <c r="U1984" s="28">
        <f t="shared" si="1358"/>
        <v>0</v>
      </c>
      <c r="V1984" s="28">
        <f t="shared" si="1358"/>
        <v>0</v>
      </c>
      <c r="W1984" s="28">
        <f t="shared" si="1358"/>
        <v>0</v>
      </c>
      <c r="X1984" s="28">
        <f t="shared" si="1358"/>
        <v>0</v>
      </c>
      <c r="Y1984" s="28">
        <f t="shared" si="1358"/>
        <v>0</v>
      </c>
      <c r="Z1984" s="28">
        <f t="shared" si="1358"/>
        <v>0</v>
      </c>
      <c r="AA1984" s="28">
        <f t="shared" si="1358"/>
        <v>0</v>
      </c>
      <c r="AB1984" s="28">
        <f t="shared" si="1358"/>
        <v>0</v>
      </c>
      <c r="AC1984" s="28">
        <f t="shared" si="1358"/>
        <v>0</v>
      </c>
      <c r="AD1984" s="28">
        <f t="shared" si="1358"/>
        <v>0</v>
      </c>
      <c r="AE1984" s="28">
        <f t="shared" si="1358"/>
        <v>0</v>
      </c>
      <c r="AF1984" s="28">
        <f t="shared" si="1358"/>
        <v>0</v>
      </c>
      <c r="AG1984" s="28">
        <f t="shared" si="1358"/>
        <v>0</v>
      </c>
      <c r="AH1984" s="28">
        <f t="shared" si="1358"/>
        <v>0</v>
      </c>
      <c r="AI1984" s="28">
        <f t="shared" si="1358"/>
        <v>0</v>
      </c>
      <c r="AJ1984" s="28">
        <f t="shared" si="1358"/>
        <v>0</v>
      </c>
      <c r="AK1984" s="28">
        <f t="shared" si="1358"/>
        <v>0</v>
      </c>
      <c r="AL1984" s="28">
        <f t="shared" si="1358"/>
        <v>0</v>
      </c>
      <c r="AM1984" s="28">
        <f t="shared" si="1358"/>
        <v>0</v>
      </c>
      <c r="AN1984" s="28">
        <f t="shared" si="1358"/>
        <v>0</v>
      </c>
      <c r="AO1984" s="28">
        <f t="shared" si="1358"/>
        <v>0</v>
      </c>
      <c r="AP1984" s="28">
        <f t="shared" si="1358"/>
        <v>0</v>
      </c>
      <c r="AQ1984" s="28">
        <f t="shared" si="1358"/>
        <v>0</v>
      </c>
      <c r="AR1984" s="28">
        <f t="shared" si="1358"/>
        <v>0</v>
      </c>
      <c r="AS1984" s="28">
        <f t="shared" si="1358"/>
        <v>0</v>
      </c>
      <c r="AT1984" s="28">
        <f t="shared" si="1358"/>
        <v>0</v>
      </c>
      <c r="AU1984" s="28">
        <f t="shared" si="1358"/>
        <v>0</v>
      </c>
      <c r="AV1984" s="28">
        <f t="shared" si="1358"/>
        <v>0</v>
      </c>
      <c r="AW1984" s="28">
        <f t="shared" si="1358"/>
        <v>0</v>
      </c>
      <c r="AX1984" s="28">
        <f t="shared" si="1358"/>
        <v>0</v>
      </c>
      <c r="AY1984" s="28">
        <f t="shared" si="1358"/>
        <v>0</v>
      </c>
      <c r="AZ1984" s="28">
        <f t="shared" si="1358"/>
        <v>0</v>
      </c>
      <c r="BA1984" s="28">
        <f t="shared" si="1358"/>
        <v>0</v>
      </c>
      <c r="BB1984" s="28">
        <f t="shared" si="1358"/>
        <v>0</v>
      </c>
      <c r="BC1984" s="28">
        <f t="shared" si="1358"/>
        <v>0</v>
      </c>
      <c r="BD1984" s="28">
        <f t="shared" si="1358"/>
        <v>0</v>
      </c>
    </row>
    <row r="1985" spans="1:59" ht="16" x14ac:dyDescent="0.2">
      <c r="B1985" s="11">
        <f t="shared" si="1352"/>
        <v>67</v>
      </c>
      <c r="C1985" s="12" t="str">
        <f t="shared" si="1352"/>
        <v>SCI HSR 1</v>
      </c>
      <c r="D1985" s="25" t="s">
        <v>241</v>
      </c>
      <c r="E1985" s="29">
        <v>15000</v>
      </c>
      <c r="F1985" s="15"/>
      <c r="G1985" s="30" t="s">
        <v>10</v>
      </c>
      <c r="H1985" s="31">
        <v>0</v>
      </c>
      <c r="I1985" s="32">
        <v>0</v>
      </c>
      <c r="J1985" s="32">
        <v>0</v>
      </c>
      <c r="K1985" s="24"/>
      <c r="L1985" s="33" t="s">
        <v>242</v>
      </c>
      <c r="M1985" s="73"/>
      <c r="N1985" s="73"/>
      <c r="O1985" s="34">
        <f>($E1995&lt;=O$3)*($E1995&gt;O$2)*((O$3-$E1995+1)/O$4)
+($E1995&lt;=O$2)*((O$3-O$2+1)/O$4)
+($E1995&gt;O$3)*(0)</f>
        <v>0.66304347826086951</v>
      </c>
      <c r="P1985" s="34">
        <f t="shared" ref="P1985:BD1985" si="1359">($E1995&lt;=P$3)*($E1995&gt;P$2)*((P$3-$E1995+1)/P$4)
+($E1995&lt;=P$2)*((P$3-P$2+1)/P$4)
+($E1995&gt;P$3)*(0)</f>
        <v>1</v>
      </c>
      <c r="Q1985" s="34">
        <f t="shared" si="1359"/>
        <v>1</v>
      </c>
      <c r="R1985" s="34">
        <f t="shared" si="1359"/>
        <v>1</v>
      </c>
      <c r="S1985" s="34">
        <f t="shared" si="1359"/>
        <v>1</v>
      </c>
      <c r="T1985" s="34">
        <f t="shared" si="1359"/>
        <v>1</v>
      </c>
      <c r="U1985" s="34">
        <f t="shared" si="1359"/>
        <v>1</v>
      </c>
      <c r="V1985" s="34">
        <f t="shared" si="1359"/>
        <v>1</v>
      </c>
      <c r="W1985" s="34">
        <f t="shared" si="1359"/>
        <v>1</v>
      </c>
      <c r="X1985" s="34">
        <f t="shared" si="1359"/>
        <v>1</v>
      </c>
      <c r="Y1985" s="34">
        <f t="shared" si="1359"/>
        <v>1</v>
      </c>
      <c r="Z1985" s="34">
        <f t="shared" si="1359"/>
        <v>1</v>
      </c>
      <c r="AA1985" s="34">
        <f t="shared" si="1359"/>
        <v>1</v>
      </c>
      <c r="AB1985" s="34">
        <f t="shared" si="1359"/>
        <v>1</v>
      </c>
      <c r="AC1985" s="34">
        <f t="shared" si="1359"/>
        <v>1</v>
      </c>
      <c r="AD1985" s="34">
        <f t="shared" si="1359"/>
        <v>1</v>
      </c>
      <c r="AE1985" s="34">
        <f t="shared" si="1359"/>
        <v>1</v>
      </c>
      <c r="AF1985" s="34">
        <f t="shared" si="1359"/>
        <v>1</v>
      </c>
      <c r="AG1985" s="34">
        <f t="shared" si="1359"/>
        <v>1</v>
      </c>
      <c r="AH1985" s="34">
        <f t="shared" si="1359"/>
        <v>1</v>
      </c>
      <c r="AI1985" s="34">
        <f t="shared" si="1359"/>
        <v>1</v>
      </c>
      <c r="AJ1985" s="34">
        <f t="shared" si="1359"/>
        <v>1</v>
      </c>
      <c r="AK1985" s="34">
        <f t="shared" si="1359"/>
        <v>1</v>
      </c>
      <c r="AL1985" s="34">
        <f t="shared" si="1359"/>
        <v>1</v>
      </c>
      <c r="AM1985" s="34">
        <f t="shared" si="1359"/>
        <v>1</v>
      </c>
      <c r="AN1985" s="34">
        <f t="shared" si="1359"/>
        <v>1</v>
      </c>
      <c r="AO1985" s="34">
        <f t="shared" si="1359"/>
        <v>1</v>
      </c>
      <c r="AP1985" s="34">
        <f t="shared" si="1359"/>
        <v>1</v>
      </c>
      <c r="AQ1985" s="34">
        <f t="shared" si="1359"/>
        <v>1</v>
      </c>
      <c r="AR1985" s="34">
        <f t="shared" si="1359"/>
        <v>1</v>
      </c>
      <c r="AS1985" s="34">
        <f t="shared" si="1359"/>
        <v>1</v>
      </c>
      <c r="AT1985" s="34">
        <f t="shared" si="1359"/>
        <v>1</v>
      </c>
      <c r="AU1985" s="34">
        <f t="shared" si="1359"/>
        <v>1</v>
      </c>
      <c r="AV1985" s="34">
        <f t="shared" si="1359"/>
        <v>1</v>
      </c>
      <c r="AW1985" s="34">
        <f t="shared" si="1359"/>
        <v>1</v>
      </c>
      <c r="AX1985" s="34">
        <f t="shared" si="1359"/>
        <v>1</v>
      </c>
      <c r="AY1985" s="34">
        <f t="shared" si="1359"/>
        <v>1</v>
      </c>
      <c r="AZ1985" s="34">
        <f t="shared" si="1359"/>
        <v>1</v>
      </c>
      <c r="BA1985" s="34">
        <f t="shared" si="1359"/>
        <v>1</v>
      </c>
      <c r="BB1985" s="34">
        <f t="shared" si="1359"/>
        <v>1</v>
      </c>
      <c r="BC1985" s="34">
        <f t="shared" si="1359"/>
        <v>1</v>
      </c>
      <c r="BD1985" s="34">
        <f t="shared" si="1359"/>
        <v>1</v>
      </c>
    </row>
    <row r="1986" spans="1:59" ht="16" x14ac:dyDescent="0.2">
      <c r="A1986" s="35"/>
      <c r="B1986" s="11">
        <f t="shared" si="1352"/>
        <v>67</v>
      </c>
      <c r="C1986" s="12" t="str">
        <f t="shared" si="1352"/>
        <v>SCI HSR 1</v>
      </c>
      <c r="D1986" s="25" t="s">
        <v>243</v>
      </c>
      <c r="E1986" s="29">
        <v>16603.888213851762</v>
      </c>
      <c r="F1986" s="15"/>
      <c r="G1986" s="30" t="s">
        <v>11</v>
      </c>
      <c r="H1986" s="31">
        <v>0</v>
      </c>
      <c r="I1986" s="32">
        <v>0</v>
      </c>
      <c r="J1986" s="32">
        <v>0</v>
      </c>
      <c r="K1986" s="35"/>
      <c r="M1986" s="84">
        <v>41523</v>
      </c>
      <c r="O1986" s="15"/>
      <c r="P1986" s="15"/>
      <c r="Q1986" s="15"/>
      <c r="R1986" s="15"/>
      <c r="S1986" s="15"/>
      <c r="T1986" s="15"/>
      <c r="U1986" s="15"/>
      <c r="V1986" s="15"/>
      <c r="W1986" s="15"/>
      <c r="X1986" s="15"/>
      <c r="Y1986" s="15"/>
      <c r="Z1986" s="15"/>
      <c r="AA1986" s="15"/>
      <c r="AB1986" s="15"/>
      <c r="AC1986" s="15"/>
      <c r="AD1986" s="15"/>
      <c r="AE1986" s="15"/>
      <c r="AF1986" s="15"/>
      <c r="AG1986" s="15"/>
      <c r="AH1986" s="15"/>
      <c r="AI1986" s="15"/>
      <c r="AJ1986" s="15"/>
      <c r="AK1986" s="15"/>
      <c r="AL1986" s="15"/>
      <c r="AM1986" s="15"/>
      <c r="AN1986" s="15"/>
      <c r="AO1986" s="15"/>
      <c r="AP1986" s="15"/>
      <c r="AQ1986" s="15"/>
      <c r="AR1986" s="15"/>
      <c r="AS1986" s="15"/>
      <c r="AT1986" s="15"/>
      <c r="AU1986" s="15"/>
      <c r="AV1986" s="15"/>
      <c r="AW1986" s="15"/>
      <c r="AX1986" s="15"/>
      <c r="AY1986" s="15"/>
      <c r="AZ1986" s="15"/>
      <c r="BA1986" s="15"/>
      <c r="BB1986" s="15"/>
      <c r="BC1986" s="15"/>
      <c r="BD1986" s="15"/>
      <c r="BE1986" s="35"/>
      <c r="BF1986" s="35"/>
      <c r="BG1986" s="35"/>
    </row>
    <row r="1987" spans="1:59" ht="16" x14ac:dyDescent="0.2">
      <c r="B1987" s="11">
        <f t="shared" si="1352"/>
        <v>67</v>
      </c>
      <c r="C1987" s="12" t="str">
        <f t="shared" si="1352"/>
        <v>SCI HSR 1</v>
      </c>
      <c r="D1987" s="25" t="s">
        <v>244</v>
      </c>
      <c r="E1987" s="29">
        <v>16603.888213851762</v>
      </c>
      <c r="F1987" s="15"/>
      <c r="G1987" s="36" t="s">
        <v>12</v>
      </c>
      <c r="H1987" s="31">
        <v>0</v>
      </c>
      <c r="I1987" s="32">
        <v>0</v>
      </c>
      <c r="J1987" s="32">
        <v>0</v>
      </c>
      <c r="K1987" s="24"/>
      <c r="L1987" s="37" t="s">
        <v>245</v>
      </c>
      <c r="M1987" s="74">
        <v>1</v>
      </c>
      <c r="N1987" s="74">
        <v>1</v>
      </c>
      <c r="O1987" s="38">
        <v>1.0054347826086956</v>
      </c>
      <c r="P1987" s="38">
        <v>1.02</v>
      </c>
      <c r="Q1987" s="38">
        <v>1.02</v>
      </c>
      <c r="R1987" s="38">
        <v>1.02</v>
      </c>
      <c r="S1987" s="38">
        <v>1.022771739130435</v>
      </c>
      <c r="T1987" s="38">
        <v>1.0302</v>
      </c>
      <c r="U1987" s="38">
        <v>1.0302</v>
      </c>
      <c r="V1987" s="38">
        <v>1.0302</v>
      </c>
      <c r="W1987" s="38">
        <v>1.0329994565217393</v>
      </c>
      <c r="X1987" s="38">
        <v>1.040502</v>
      </c>
      <c r="Y1987" s="38">
        <v>1.040502</v>
      </c>
      <c r="Z1987" s="38">
        <v>1.040502</v>
      </c>
      <c r="AA1987" s="38">
        <v>1.0433294510869566</v>
      </c>
      <c r="AB1987" s="38">
        <v>1.0509070200000001</v>
      </c>
      <c r="AC1987" s="38">
        <v>1.0509070200000001</v>
      </c>
      <c r="AD1987" s="38">
        <v>1.0509070200000001</v>
      </c>
      <c r="AE1987" s="38">
        <v>1.0537627455978262</v>
      </c>
      <c r="AF1987" s="38">
        <v>1.0614160902000001</v>
      </c>
      <c r="AG1987" s="38">
        <v>1.0614160902000001</v>
      </c>
      <c r="AH1987" s="38">
        <v>1.0614160902000001</v>
      </c>
      <c r="AI1987" s="38">
        <v>1.0643003730538045</v>
      </c>
      <c r="AJ1987" s="38">
        <v>1.0720302511020001</v>
      </c>
      <c r="AK1987" s="38">
        <v>1.0720302511020001</v>
      </c>
      <c r="AL1987" s="38">
        <v>1.0720302511020001</v>
      </c>
      <c r="AM1987" s="38">
        <v>1.0749433767843426</v>
      </c>
      <c r="AN1987" s="38">
        <v>1.0827505536130202</v>
      </c>
      <c r="AO1987" s="38">
        <v>1.0827505536130202</v>
      </c>
      <c r="AP1987" s="38">
        <v>1.0827505536130202</v>
      </c>
      <c r="AQ1987" s="38">
        <v>1.0856928105521861</v>
      </c>
      <c r="AR1987" s="38">
        <v>1.0935780591491504</v>
      </c>
      <c r="AS1987" s="38">
        <v>1.0935780591491504</v>
      </c>
      <c r="AT1987" s="38">
        <v>1.0935780591491504</v>
      </c>
      <c r="AU1987" s="38">
        <v>1.0965497386577079</v>
      </c>
      <c r="AV1987" s="38">
        <v>1.104513839740642</v>
      </c>
      <c r="AW1987" s="38">
        <v>1.104513839740642</v>
      </c>
      <c r="AX1987" s="38">
        <v>1.104513839740642</v>
      </c>
      <c r="AY1987" s="38">
        <v>1.107515236044285</v>
      </c>
      <c r="AZ1987" s="38">
        <v>1.1155589781380484</v>
      </c>
      <c r="BA1987" s="38">
        <v>1.1155589781380484</v>
      </c>
      <c r="BB1987" s="38">
        <v>1.1155589781380484</v>
      </c>
      <c r="BC1987" s="38">
        <v>1.1185903884047279</v>
      </c>
      <c r="BD1987" s="38">
        <v>1.1267145679194288</v>
      </c>
    </row>
    <row r="1988" spans="1:59" ht="16" x14ac:dyDescent="0.2">
      <c r="B1988" s="11">
        <f t="shared" si="1352"/>
        <v>67</v>
      </c>
      <c r="C1988" s="12" t="str">
        <f t="shared" si="1352"/>
        <v>SCI HSR 1</v>
      </c>
      <c r="D1988" s="25" t="s">
        <v>25</v>
      </c>
      <c r="E1988" s="39" t="s">
        <v>49</v>
      </c>
      <c r="F1988" s="15"/>
      <c r="K1988" s="24"/>
      <c r="L1988" s="16" t="s">
        <v>246</v>
      </c>
      <c r="M1988" s="70"/>
      <c r="N1988" s="70"/>
      <c r="O1988" s="40">
        <f>O1981*$E1985/4+O1985*$E1996/4</f>
        <v>4288.04347826087</v>
      </c>
      <c r="P1988" s="40">
        <f t="shared" ref="P1988:BD1988" si="1360">P1981*$E1985/4+P1985*$E1996/4</f>
        <v>4500</v>
      </c>
      <c r="Q1988" s="40">
        <f t="shared" si="1360"/>
        <v>4500</v>
      </c>
      <c r="R1988" s="40">
        <f t="shared" si="1360"/>
        <v>4500</v>
      </c>
      <c r="S1988" s="40">
        <f t="shared" si="1360"/>
        <v>4500</v>
      </c>
      <c r="T1988" s="40">
        <f t="shared" si="1360"/>
        <v>4500</v>
      </c>
      <c r="U1988" s="40">
        <f t="shared" si="1360"/>
        <v>4500</v>
      </c>
      <c r="V1988" s="40">
        <f t="shared" si="1360"/>
        <v>4500</v>
      </c>
      <c r="W1988" s="40">
        <f t="shared" si="1360"/>
        <v>4500</v>
      </c>
      <c r="X1988" s="40">
        <f t="shared" si="1360"/>
        <v>4500</v>
      </c>
      <c r="Y1988" s="40">
        <f t="shared" si="1360"/>
        <v>4500</v>
      </c>
      <c r="Z1988" s="40">
        <f t="shared" si="1360"/>
        <v>4500</v>
      </c>
      <c r="AA1988" s="40">
        <f t="shared" si="1360"/>
        <v>4500</v>
      </c>
      <c r="AB1988" s="40">
        <f t="shared" si="1360"/>
        <v>4500</v>
      </c>
      <c r="AC1988" s="40">
        <f t="shared" si="1360"/>
        <v>4500</v>
      </c>
      <c r="AD1988" s="40">
        <f t="shared" si="1360"/>
        <v>4500</v>
      </c>
      <c r="AE1988" s="40">
        <f t="shared" si="1360"/>
        <v>4500</v>
      </c>
      <c r="AF1988" s="40">
        <f t="shared" si="1360"/>
        <v>4500</v>
      </c>
      <c r="AG1988" s="40">
        <f t="shared" si="1360"/>
        <v>4500</v>
      </c>
      <c r="AH1988" s="40">
        <f t="shared" si="1360"/>
        <v>4500</v>
      </c>
      <c r="AI1988" s="40">
        <f t="shared" si="1360"/>
        <v>4500</v>
      </c>
      <c r="AJ1988" s="40">
        <f t="shared" si="1360"/>
        <v>4500</v>
      </c>
      <c r="AK1988" s="40">
        <f t="shared" si="1360"/>
        <v>4500</v>
      </c>
      <c r="AL1988" s="40">
        <f t="shared" si="1360"/>
        <v>4500</v>
      </c>
      <c r="AM1988" s="40">
        <f t="shared" si="1360"/>
        <v>4500</v>
      </c>
      <c r="AN1988" s="40">
        <f t="shared" si="1360"/>
        <v>4500</v>
      </c>
      <c r="AO1988" s="40">
        <f t="shared" si="1360"/>
        <v>4500</v>
      </c>
      <c r="AP1988" s="40">
        <f t="shared" si="1360"/>
        <v>4500</v>
      </c>
      <c r="AQ1988" s="40">
        <f t="shared" si="1360"/>
        <v>4500</v>
      </c>
      <c r="AR1988" s="40">
        <f t="shared" si="1360"/>
        <v>4500</v>
      </c>
      <c r="AS1988" s="40">
        <f t="shared" si="1360"/>
        <v>4500</v>
      </c>
      <c r="AT1988" s="40">
        <f t="shared" si="1360"/>
        <v>4500</v>
      </c>
      <c r="AU1988" s="40">
        <f t="shared" si="1360"/>
        <v>4500</v>
      </c>
      <c r="AV1988" s="40">
        <f t="shared" si="1360"/>
        <v>4500</v>
      </c>
      <c r="AW1988" s="40">
        <f t="shared" si="1360"/>
        <v>4500</v>
      </c>
      <c r="AX1988" s="40">
        <f t="shared" si="1360"/>
        <v>4500</v>
      </c>
      <c r="AY1988" s="40">
        <f t="shared" si="1360"/>
        <v>4500</v>
      </c>
      <c r="AZ1988" s="40">
        <f t="shared" si="1360"/>
        <v>4500</v>
      </c>
      <c r="BA1988" s="40">
        <f t="shared" si="1360"/>
        <v>4500</v>
      </c>
      <c r="BB1988" s="40">
        <f t="shared" si="1360"/>
        <v>4500</v>
      </c>
      <c r="BC1988" s="40">
        <f t="shared" si="1360"/>
        <v>4500</v>
      </c>
      <c r="BD1988" s="40">
        <f t="shared" si="1360"/>
        <v>4500</v>
      </c>
    </row>
    <row r="1989" spans="1:59" ht="16" x14ac:dyDescent="0.2">
      <c r="B1989" s="11">
        <f t="shared" si="1352"/>
        <v>67</v>
      </c>
      <c r="C1989" s="12" t="str">
        <f t="shared" si="1352"/>
        <v>SCI HSR 1</v>
      </c>
      <c r="D1989" s="25" t="s">
        <v>247</v>
      </c>
      <c r="E1989" s="39" t="s">
        <v>248</v>
      </c>
      <c r="F1989" s="15"/>
      <c r="G1989" s="25" t="s">
        <v>249</v>
      </c>
      <c r="H1989" s="26">
        <v>44809</v>
      </c>
      <c r="I1989" s="25" t="s">
        <v>239</v>
      </c>
      <c r="J1989" s="26">
        <v>44809</v>
      </c>
      <c r="K1989" s="24"/>
      <c r="L1989" s="20" t="s">
        <v>250</v>
      </c>
      <c r="M1989" s="72"/>
      <c r="N1989" s="72"/>
      <c r="O1989" s="41">
        <f>IF($E1995&gt;=O$3,IF(O$3&lt;=($E1984+365),O1988,IFERROR(O1981*$E1986/4*O1987+
$E1996*O1985/4*IFERROR(O1987/$E1997,0),0)),IF(O$3&lt;=($E1995+365),O1981*$E1986/4*O1987+$E1996*O1985/4*IFERROR(O1987/$E1997,0),IFERROR($E1996*O1985/4*IFERROR(O1987/$E1997,0),0)))</f>
        <v>4451.5745839142601</v>
      </c>
      <c r="P1989" s="41">
        <f t="shared" ref="P1989:BD1989" si="1361">IF($E1995&gt;=P$3,IF(P$3&lt;=($E1984+365),P1988,IFERROR(P1981*$E1986/4*P1987+
$E1996*P1985/4*IFERROR(P1987/$E1997,0),0)),IF(P$3&lt;=($E1995+365),P1981*$E1986/4*P1987+$E1996*P1985/4*IFERROR(P1987/$E1997,0),IFERROR($E1996*P1985/4*IFERROR(P1987/$E1997,0),0)))</f>
        <v>4590</v>
      </c>
      <c r="Q1989" s="41">
        <f t="shared" si="1361"/>
        <v>4590</v>
      </c>
      <c r="R1989" s="41">
        <f t="shared" si="1361"/>
        <v>4590</v>
      </c>
      <c r="S1989" s="41">
        <f t="shared" si="1361"/>
        <v>4602.472826086957</v>
      </c>
      <c r="T1989" s="41">
        <f t="shared" si="1361"/>
        <v>4635.8999999999996</v>
      </c>
      <c r="U1989" s="41">
        <f t="shared" si="1361"/>
        <v>4635.8999999999996</v>
      </c>
      <c r="V1989" s="41">
        <f t="shared" si="1361"/>
        <v>4635.8999999999996</v>
      </c>
      <c r="W1989" s="41">
        <f t="shared" si="1361"/>
        <v>4648.4975543478267</v>
      </c>
      <c r="X1989" s="41">
        <f t="shared" si="1361"/>
        <v>4682.259</v>
      </c>
      <c r="Y1989" s="41">
        <f t="shared" si="1361"/>
        <v>4682.259</v>
      </c>
      <c r="Z1989" s="41">
        <f t="shared" si="1361"/>
        <v>4682.259</v>
      </c>
      <c r="AA1989" s="41">
        <f t="shared" si="1361"/>
        <v>4694.9825298913047</v>
      </c>
      <c r="AB1989" s="41">
        <f t="shared" si="1361"/>
        <v>4729.0815900000007</v>
      </c>
      <c r="AC1989" s="41">
        <f t="shared" si="1361"/>
        <v>4729.0815900000007</v>
      </c>
      <c r="AD1989" s="41">
        <f t="shared" si="1361"/>
        <v>4729.0815900000007</v>
      </c>
      <c r="AE1989" s="41">
        <f t="shared" si="1361"/>
        <v>4741.932355190218</v>
      </c>
      <c r="AF1989" s="41">
        <f t="shared" si="1361"/>
        <v>4776.3724059000006</v>
      </c>
      <c r="AG1989" s="41">
        <f t="shared" si="1361"/>
        <v>4776.3724059000006</v>
      </c>
      <c r="AH1989" s="41">
        <f t="shared" si="1361"/>
        <v>4776.3724059000006</v>
      </c>
      <c r="AI1989" s="41">
        <f t="shared" si="1361"/>
        <v>4789.3516787421204</v>
      </c>
      <c r="AJ1989" s="41">
        <f t="shared" si="1361"/>
        <v>4824.1361299590008</v>
      </c>
      <c r="AK1989" s="41">
        <f t="shared" si="1361"/>
        <v>4824.1361299590008</v>
      </c>
      <c r="AL1989" s="41">
        <f t="shared" si="1361"/>
        <v>4824.1361299590008</v>
      </c>
      <c r="AM1989" s="41">
        <f t="shared" si="1361"/>
        <v>4837.2451955295419</v>
      </c>
      <c r="AN1989" s="41">
        <f t="shared" si="1361"/>
        <v>4872.3774912585905</v>
      </c>
      <c r="AO1989" s="41">
        <f t="shared" si="1361"/>
        <v>4872.3774912585905</v>
      </c>
      <c r="AP1989" s="41">
        <f t="shared" si="1361"/>
        <v>4872.3774912585905</v>
      </c>
      <c r="AQ1989" s="41">
        <f t="shared" si="1361"/>
        <v>4885.617647484838</v>
      </c>
      <c r="AR1989" s="41">
        <f t="shared" si="1361"/>
        <v>4921.1012661711766</v>
      </c>
      <c r="AS1989" s="41">
        <f t="shared" si="1361"/>
        <v>4921.1012661711766</v>
      </c>
      <c r="AT1989" s="41">
        <f t="shared" si="1361"/>
        <v>4921.1012661711766</v>
      </c>
      <c r="AU1989" s="41">
        <f t="shared" si="1361"/>
        <v>4934.4738239596854</v>
      </c>
      <c r="AV1989" s="41">
        <f t="shared" si="1361"/>
        <v>4970.3122788328892</v>
      </c>
      <c r="AW1989" s="41">
        <f t="shared" si="1361"/>
        <v>4970.3122788328892</v>
      </c>
      <c r="AX1989" s="41">
        <f t="shared" si="1361"/>
        <v>4970.3122788328892</v>
      </c>
      <c r="AY1989" s="41">
        <f t="shared" si="1361"/>
        <v>4983.8185621992825</v>
      </c>
      <c r="AZ1989" s="41">
        <f t="shared" si="1361"/>
        <v>5020.0154016212173</v>
      </c>
      <c r="BA1989" s="41">
        <f t="shared" si="1361"/>
        <v>5020.0154016212173</v>
      </c>
      <c r="BB1989" s="41">
        <f t="shared" si="1361"/>
        <v>5020.0154016212173</v>
      </c>
      <c r="BC1989" s="41">
        <f t="shared" si="1361"/>
        <v>5033.6567478212755</v>
      </c>
      <c r="BD1989" s="41">
        <f t="shared" si="1361"/>
        <v>5070.21555563743</v>
      </c>
    </row>
    <row r="1990" spans="1:59" ht="16" x14ac:dyDescent="0.2">
      <c r="B1990" s="11">
        <f t="shared" si="1352"/>
        <v>67</v>
      </c>
      <c r="C1990" s="12" t="str">
        <f t="shared" si="1352"/>
        <v>SCI HSR 1</v>
      </c>
      <c r="D1990" s="25" t="s">
        <v>8</v>
      </c>
      <c r="E1990" s="42">
        <v>0</v>
      </c>
      <c r="F1990" s="15"/>
      <c r="I1990" s="15"/>
      <c r="J1990" s="24"/>
      <c r="K1990" s="24"/>
      <c r="L1990" s="20" t="s">
        <v>251</v>
      </c>
      <c r="M1990" s="72"/>
      <c r="N1990" s="72"/>
      <c r="O1990" s="41">
        <f>-$E1986/4*O1980
+(O1980&gt;0)*($J1985&gt;=O$2)*($J1985&lt;=O$3)*(($J1985-O$2+1)/O$4*$H1985/4)
+(O1980&gt;0)*($J1985&gt;O$3)*($I1985&lt;=O$3)*($I1985&gt;=O$2)*((O$3-$I1985+1)/O$4*$H1985/4)
+(O1980&gt;0)*($J1985&gt;O$3)*($I1985&lt;O$2)*$H1985/4
+(O1980&gt;0)*($J1986&gt;=O$2)*($J1986&lt;=O$3)*(($J1986-O$2+1)/O$4*$H1986/4)
+(O1980&gt;0)*($J1986&gt;O$3)*($I1986&lt;=O$3)*($I1986&gt;=O$2)*((O$3-$I1986+1)/O$4*$H1986/4)
+(O1980&gt;0)*($J1986&gt;O$3)*($I1986&lt;O$2)*$H1986/4
+(O1980&gt;0)*($J1987&gt;=O$2)*($J1987&lt;=O$3)*(($J1987-O$2+1)/O$4*$H1987/4)
+(O1980&gt;0)*($J1987&gt;O$3)*($I1987&lt;=O$3)*($I1987&gt;=O$2)*((O$3-$I1987+1)/O$4*$H1987/4)
+(O1980&gt;0)*($J1987&gt;O$3)*($I1987&lt;O$2)*$H1987/4
-$E1996/4*O1984
+(O1984&gt;0)*($J1996&gt;=O$2)*($J1996&lt;=O$3)*(($J1996-O$2+1)/O$4*$H1996/4)
+(O1984&gt;0)*($J1996&gt;O$3)*($I1996&lt;=O$3)*($I1996&gt;=O$2)*((O$3-$I1996+1)/O$4*$H1996/4)
+(O1984&gt;0)*($J1996&gt;O$3)*($I1996&lt;O$2)*$H1996/4
+(O1984&gt;0)*($J1997&gt;=O$2)*($J1997&lt;=O$3)*(($J1997-O$2+1)/O$4*$H1997/4)
+(O1984&gt;0)*($J1997&gt;O$3)*($I1997&lt;=O$3)*($I1997&gt;=O$2)*((O$3-$I1997+1)/O$4*$H1997/4)
+(O1984&gt;0)*($J1997&gt;O$3)*($I1997&lt;O$2)*$H1997/4
+(O1984&gt;0)*($J1998&gt;=O$2)*($J1998&lt;=O$3)*(($J1998-O$2+1)/O$4*$H1998/4)
+(O1984&gt;0)*($J1998&gt;O$3)*($I1998&lt;=O$3)*($I1998&gt;=O$2)*((O$3-$I1998+1)/O$4*$H1998/4)
+(O1984&gt;0)*($J1998&gt;O$3)*($I1998&lt;O$2)*$H1998/4</f>
        <v>0</v>
      </c>
      <c r="P1990" s="41">
        <f t="shared" ref="P1990:BD1990" si="1362">-$E1986/4*P1980
+(P1980&gt;0)*($J1985&gt;=P$2)*($J1985&lt;=P$3)*(($J1985-P$2+1)/P$4*$H1985/4)
+(P1980&gt;0)*($J1985&gt;P$3)*($I1985&lt;=P$3)*($I1985&gt;=P$2)*((P$3-$I1985+1)/P$4*$H1985/4)
+(P1980&gt;0)*($J1985&gt;P$3)*($I1985&lt;P$2)*$H1985/4
+(P1980&gt;0)*($J1986&gt;=P$2)*($J1986&lt;=P$3)*(($J1986-P$2+1)/P$4*$H1986/4)
+(P1980&gt;0)*($J1986&gt;P$3)*($I1986&lt;=P$3)*($I1986&gt;=P$2)*((P$3-$I1986+1)/P$4*$H1986/4)
+(P1980&gt;0)*($J1986&gt;P$3)*($I1986&lt;P$2)*$H1986/4
+(P1980&gt;0)*($J1987&gt;=P$2)*($J1987&lt;=P$3)*(($J1987-P$2+1)/P$4*$H1987/4)
+(P1980&gt;0)*($J1987&gt;P$3)*($I1987&lt;=P$3)*($I1987&gt;=P$2)*((P$3-$I1987+1)/P$4*$H1987/4)
+(P1980&gt;0)*($J1987&gt;P$3)*($I1987&lt;P$2)*$H1987/4
-$E1996/4*P1984
+(P1984&gt;0)*($J1996&gt;=P$2)*($J1996&lt;=P$3)*(($J1996-P$2+1)/P$4*$H1996/4)
+(P1984&gt;0)*($J1996&gt;P$3)*($I1996&lt;=P$3)*($I1996&gt;=P$2)*((P$3-$I1996+1)/P$4*$H1996/4)
+(P1984&gt;0)*($J1996&gt;P$3)*($I1996&lt;P$2)*$H1996/4
+(P1984&gt;0)*($J1997&gt;=P$2)*($J1997&lt;=P$3)*(($J1997-P$2+1)/P$4*$H1997/4)
+(P1984&gt;0)*($J1997&gt;P$3)*($I1997&lt;=P$3)*($I1997&gt;=P$2)*((P$3-$I1997+1)/P$4*$H1997/4)
+(P1984&gt;0)*($J1997&gt;P$3)*($I1997&lt;P$2)*$H1997/4
+(P1984&gt;0)*($J1998&gt;=P$2)*($J1998&lt;=P$3)*(($J1998-P$2+1)/P$4*$H1998/4)
+(P1984&gt;0)*($J1998&gt;P$3)*($I1998&lt;=P$3)*($I1998&gt;=P$2)*((P$3-$I1998+1)/P$4*$H1998/4)
+(P1984&gt;0)*($J1998&gt;P$3)*($I1998&lt;P$2)*$H1998/4</f>
        <v>0</v>
      </c>
      <c r="Q1990" s="41">
        <f t="shared" si="1362"/>
        <v>0</v>
      </c>
      <c r="R1990" s="41">
        <f t="shared" si="1362"/>
        <v>0</v>
      </c>
      <c r="S1990" s="41">
        <f t="shared" si="1362"/>
        <v>0</v>
      </c>
      <c r="T1990" s="41">
        <f t="shared" si="1362"/>
        <v>0</v>
      </c>
      <c r="U1990" s="41">
        <f t="shared" si="1362"/>
        <v>0</v>
      </c>
      <c r="V1990" s="41">
        <f t="shared" si="1362"/>
        <v>0</v>
      </c>
      <c r="W1990" s="41">
        <f t="shared" si="1362"/>
        <v>0</v>
      </c>
      <c r="X1990" s="41">
        <f t="shared" si="1362"/>
        <v>0</v>
      </c>
      <c r="Y1990" s="41">
        <f t="shared" si="1362"/>
        <v>0</v>
      </c>
      <c r="Z1990" s="41">
        <f t="shared" si="1362"/>
        <v>0</v>
      </c>
      <c r="AA1990" s="41">
        <f t="shared" si="1362"/>
        <v>0</v>
      </c>
      <c r="AB1990" s="41">
        <f t="shared" si="1362"/>
        <v>0</v>
      </c>
      <c r="AC1990" s="41">
        <f t="shared" si="1362"/>
        <v>0</v>
      </c>
      <c r="AD1990" s="41">
        <f t="shared" si="1362"/>
        <v>0</v>
      </c>
      <c r="AE1990" s="41">
        <f t="shared" si="1362"/>
        <v>0</v>
      </c>
      <c r="AF1990" s="41">
        <f t="shared" si="1362"/>
        <v>0</v>
      </c>
      <c r="AG1990" s="41">
        <f t="shared" si="1362"/>
        <v>0</v>
      </c>
      <c r="AH1990" s="41">
        <f t="shared" si="1362"/>
        <v>0</v>
      </c>
      <c r="AI1990" s="41">
        <f t="shared" si="1362"/>
        <v>0</v>
      </c>
      <c r="AJ1990" s="41">
        <f t="shared" si="1362"/>
        <v>0</v>
      </c>
      <c r="AK1990" s="41">
        <f t="shared" si="1362"/>
        <v>0</v>
      </c>
      <c r="AL1990" s="41">
        <f t="shared" si="1362"/>
        <v>0</v>
      </c>
      <c r="AM1990" s="41">
        <f t="shared" si="1362"/>
        <v>0</v>
      </c>
      <c r="AN1990" s="41">
        <f t="shared" si="1362"/>
        <v>0</v>
      </c>
      <c r="AO1990" s="41">
        <f t="shared" si="1362"/>
        <v>0</v>
      </c>
      <c r="AP1990" s="41">
        <f t="shared" si="1362"/>
        <v>0</v>
      </c>
      <c r="AQ1990" s="41">
        <f t="shared" si="1362"/>
        <v>0</v>
      </c>
      <c r="AR1990" s="41">
        <f t="shared" si="1362"/>
        <v>0</v>
      </c>
      <c r="AS1990" s="41">
        <f t="shared" si="1362"/>
        <v>0</v>
      </c>
      <c r="AT1990" s="41">
        <f t="shared" si="1362"/>
        <v>0</v>
      </c>
      <c r="AU1990" s="41">
        <f t="shared" si="1362"/>
        <v>0</v>
      </c>
      <c r="AV1990" s="41">
        <f t="shared" si="1362"/>
        <v>0</v>
      </c>
      <c r="AW1990" s="41">
        <f t="shared" si="1362"/>
        <v>0</v>
      </c>
      <c r="AX1990" s="41">
        <f t="shared" si="1362"/>
        <v>0</v>
      </c>
      <c r="AY1990" s="41">
        <f t="shared" si="1362"/>
        <v>0</v>
      </c>
      <c r="AZ1990" s="41">
        <f t="shared" si="1362"/>
        <v>0</v>
      </c>
      <c r="BA1990" s="41">
        <f t="shared" si="1362"/>
        <v>0</v>
      </c>
      <c r="BB1990" s="41">
        <f t="shared" si="1362"/>
        <v>0</v>
      </c>
      <c r="BC1990" s="41">
        <f t="shared" si="1362"/>
        <v>0</v>
      </c>
      <c r="BD1990" s="41">
        <f t="shared" si="1362"/>
        <v>0</v>
      </c>
    </row>
    <row r="1991" spans="1:59" ht="16" x14ac:dyDescent="0.2">
      <c r="B1991" s="11">
        <f t="shared" si="1352"/>
        <v>67</v>
      </c>
      <c r="C1991" s="12" t="str">
        <f t="shared" si="1352"/>
        <v>SCI HSR 1</v>
      </c>
      <c r="D1991" s="43" t="s">
        <v>252</v>
      </c>
      <c r="E1991" s="42" t="s">
        <v>286</v>
      </c>
      <c r="F1991" s="44"/>
      <c r="G1991" s="43" t="s">
        <v>253</v>
      </c>
      <c r="H1991" s="39">
        <v>0</v>
      </c>
      <c r="I1991" s="43" t="s">
        <v>254</v>
      </c>
      <c r="J1991" s="32">
        <v>44774</v>
      </c>
      <c r="K1991" s="24"/>
      <c r="L1991" s="20" t="s">
        <v>255</v>
      </c>
      <c r="M1991" s="72"/>
      <c r="N1991" s="72"/>
      <c r="O1991" s="41">
        <v>0</v>
      </c>
      <c r="P1991" s="41">
        <v>0</v>
      </c>
      <c r="Q1991" s="41">
        <v>0</v>
      </c>
      <c r="R1991" s="41">
        <v>0</v>
      </c>
      <c r="S1991" s="41">
        <v>0</v>
      </c>
      <c r="T1991" s="41">
        <v>0</v>
      </c>
      <c r="U1991" s="41">
        <v>0</v>
      </c>
      <c r="V1991" s="41">
        <v>0</v>
      </c>
      <c r="W1991" s="41">
        <v>0</v>
      </c>
      <c r="X1991" s="41">
        <v>0</v>
      </c>
      <c r="Y1991" s="41">
        <v>0</v>
      </c>
      <c r="Z1991" s="41">
        <v>0</v>
      </c>
      <c r="AA1991" s="41">
        <v>0</v>
      </c>
      <c r="AB1991" s="41">
        <v>0</v>
      </c>
      <c r="AC1991" s="41">
        <v>0</v>
      </c>
      <c r="AD1991" s="41">
        <v>0</v>
      </c>
      <c r="AE1991" s="41">
        <v>0</v>
      </c>
      <c r="AF1991" s="41">
        <v>0</v>
      </c>
      <c r="AG1991" s="41">
        <v>0</v>
      </c>
      <c r="AH1991" s="41">
        <v>0</v>
      </c>
      <c r="AI1991" s="41">
        <v>0</v>
      </c>
      <c r="AJ1991" s="41">
        <v>0</v>
      </c>
      <c r="AK1991" s="41">
        <v>0</v>
      </c>
      <c r="AL1991" s="41">
        <v>0</v>
      </c>
      <c r="AM1991" s="41">
        <v>0</v>
      </c>
      <c r="AN1991" s="41">
        <v>0</v>
      </c>
      <c r="AO1991" s="41">
        <v>0</v>
      </c>
      <c r="AP1991" s="41">
        <v>0</v>
      </c>
      <c r="AQ1991" s="41">
        <v>0</v>
      </c>
      <c r="AR1991" s="41">
        <v>0</v>
      </c>
      <c r="AS1991" s="41">
        <v>0</v>
      </c>
      <c r="AT1991" s="41">
        <v>0</v>
      </c>
      <c r="AU1991" s="41">
        <v>0</v>
      </c>
      <c r="AV1991" s="41">
        <v>0</v>
      </c>
      <c r="AW1991" s="41">
        <v>0</v>
      </c>
      <c r="AX1991" s="41">
        <v>0</v>
      </c>
      <c r="AY1991" s="41">
        <v>0</v>
      </c>
      <c r="AZ1991" s="41">
        <v>0</v>
      </c>
      <c r="BA1991" s="41">
        <v>0</v>
      </c>
      <c r="BB1991" s="41">
        <v>0</v>
      </c>
      <c r="BC1991" s="41">
        <v>0</v>
      </c>
      <c r="BD1991" s="41">
        <v>0</v>
      </c>
    </row>
    <row r="1992" spans="1:59" ht="16" x14ac:dyDescent="0.2">
      <c r="B1992" s="11">
        <f t="shared" si="1352"/>
        <v>67</v>
      </c>
      <c r="C1992" s="12" t="str">
        <f t="shared" si="1352"/>
        <v>SCI HSR 1</v>
      </c>
      <c r="D1992" s="43" t="s">
        <v>256</v>
      </c>
      <c r="E1992" s="32">
        <v>44774</v>
      </c>
      <c r="G1992" s="43" t="s">
        <v>257</v>
      </c>
      <c r="H1992" s="42">
        <v>0</v>
      </c>
      <c r="I1992" s="43" t="s">
        <v>258</v>
      </c>
      <c r="J1992" s="29">
        <v>18000</v>
      </c>
      <c r="K1992" s="23"/>
      <c r="L1992" s="33" t="s">
        <v>259</v>
      </c>
      <c r="M1992" s="73"/>
      <c r="N1992" s="73"/>
      <c r="O1992" s="45">
        <f>-(O1989+O1990)*IFERROR((O1979+O1983)/(O1981+O1985),0)</f>
        <v>-1531.724588013509</v>
      </c>
      <c r="P1992" s="45">
        <f t="shared" ref="P1992:BD1992" si="1363">-(P1989+P1990)*IFERROR((P1979+P1983)/(P1981+P1985),0)</f>
        <v>0</v>
      </c>
      <c r="Q1992" s="45">
        <f t="shared" si="1363"/>
        <v>0</v>
      </c>
      <c r="R1992" s="45">
        <f t="shared" si="1363"/>
        <v>0</v>
      </c>
      <c r="S1992" s="45">
        <f t="shared" si="1363"/>
        <v>0</v>
      </c>
      <c r="T1992" s="45">
        <f t="shared" si="1363"/>
        <v>0</v>
      </c>
      <c r="U1992" s="45">
        <f t="shared" si="1363"/>
        <v>0</v>
      </c>
      <c r="V1992" s="45">
        <f t="shared" si="1363"/>
        <v>0</v>
      </c>
      <c r="W1992" s="45">
        <f t="shared" si="1363"/>
        <v>0</v>
      </c>
      <c r="X1992" s="45">
        <f t="shared" si="1363"/>
        <v>0</v>
      </c>
      <c r="Y1992" s="45">
        <f t="shared" si="1363"/>
        <v>0</v>
      </c>
      <c r="Z1992" s="45">
        <f t="shared" si="1363"/>
        <v>0</v>
      </c>
      <c r="AA1992" s="45">
        <f t="shared" si="1363"/>
        <v>0</v>
      </c>
      <c r="AB1992" s="45">
        <f t="shared" si="1363"/>
        <v>0</v>
      </c>
      <c r="AC1992" s="45">
        <f t="shared" si="1363"/>
        <v>0</v>
      </c>
      <c r="AD1992" s="45">
        <f t="shared" si="1363"/>
        <v>0</v>
      </c>
      <c r="AE1992" s="45">
        <f t="shared" si="1363"/>
        <v>0</v>
      </c>
      <c r="AF1992" s="45">
        <f t="shared" si="1363"/>
        <v>0</v>
      </c>
      <c r="AG1992" s="45">
        <f t="shared" si="1363"/>
        <v>0</v>
      </c>
      <c r="AH1992" s="45">
        <f t="shared" si="1363"/>
        <v>0</v>
      </c>
      <c r="AI1992" s="45">
        <f t="shared" si="1363"/>
        <v>0</v>
      </c>
      <c r="AJ1992" s="45">
        <f t="shared" si="1363"/>
        <v>0</v>
      </c>
      <c r="AK1992" s="45">
        <f t="shared" si="1363"/>
        <v>0</v>
      </c>
      <c r="AL1992" s="45">
        <f t="shared" si="1363"/>
        <v>0</v>
      </c>
      <c r="AM1992" s="45">
        <f t="shared" si="1363"/>
        <v>0</v>
      </c>
      <c r="AN1992" s="45">
        <f t="shared" si="1363"/>
        <v>0</v>
      </c>
      <c r="AO1992" s="45">
        <f t="shared" si="1363"/>
        <v>0</v>
      </c>
      <c r="AP1992" s="45">
        <f t="shared" si="1363"/>
        <v>0</v>
      </c>
      <c r="AQ1992" s="45">
        <f t="shared" si="1363"/>
        <v>0</v>
      </c>
      <c r="AR1992" s="45">
        <f t="shared" si="1363"/>
        <v>0</v>
      </c>
      <c r="AS1992" s="45">
        <f t="shared" si="1363"/>
        <v>0</v>
      </c>
      <c r="AT1992" s="45">
        <f t="shared" si="1363"/>
        <v>0</v>
      </c>
      <c r="AU1992" s="45">
        <f t="shared" si="1363"/>
        <v>0</v>
      </c>
      <c r="AV1992" s="45">
        <f t="shared" si="1363"/>
        <v>0</v>
      </c>
      <c r="AW1992" s="45">
        <f t="shared" si="1363"/>
        <v>0</v>
      </c>
      <c r="AX1992" s="45">
        <f t="shared" si="1363"/>
        <v>0</v>
      </c>
      <c r="AY1992" s="45">
        <f t="shared" si="1363"/>
        <v>0</v>
      </c>
      <c r="AZ1992" s="45">
        <f t="shared" si="1363"/>
        <v>0</v>
      </c>
      <c r="BA1992" s="45">
        <f t="shared" si="1363"/>
        <v>0</v>
      </c>
      <c r="BB1992" s="45">
        <f t="shared" si="1363"/>
        <v>0</v>
      </c>
      <c r="BC1992" s="45">
        <f t="shared" si="1363"/>
        <v>0</v>
      </c>
      <c r="BD1992" s="45">
        <f t="shared" si="1363"/>
        <v>0</v>
      </c>
    </row>
    <row r="1993" spans="1:59" ht="16" x14ac:dyDescent="0.2">
      <c r="B1993" s="11">
        <f t="shared" si="1352"/>
        <v>67</v>
      </c>
      <c r="C1993" s="12" t="str">
        <f t="shared" si="1352"/>
        <v>SCI HSR 1</v>
      </c>
      <c r="K1993" s="24"/>
      <c r="O1993" s="15"/>
      <c r="P1993" s="15"/>
      <c r="Q1993" s="15"/>
      <c r="R1993" s="15"/>
      <c r="S1993" s="15"/>
      <c r="T1993" s="15"/>
      <c r="U1993" s="15"/>
      <c r="V1993" s="15"/>
      <c r="W1993" s="15"/>
      <c r="X1993" s="15"/>
      <c r="Y1993" s="15"/>
      <c r="Z1993" s="15"/>
      <c r="AA1993" s="15"/>
      <c r="AB1993" s="15"/>
      <c r="AC1993" s="15"/>
      <c r="AD1993" s="15"/>
      <c r="AE1993" s="15"/>
      <c r="AF1993" s="15"/>
      <c r="AG1993" s="15"/>
      <c r="AH1993" s="15"/>
      <c r="AI1993" s="15"/>
      <c r="AJ1993" s="15"/>
      <c r="AK1993" s="15"/>
      <c r="AL1993" s="15"/>
      <c r="AM1993" s="15"/>
      <c r="AN1993" s="15"/>
      <c r="AO1993" s="15"/>
      <c r="AP1993" s="15"/>
      <c r="AQ1993" s="15"/>
      <c r="AR1993" s="15"/>
      <c r="AS1993" s="15"/>
      <c r="AT1993" s="15"/>
      <c r="AU1993" s="15"/>
      <c r="AV1993" s="15"/>
      <c r="AW1993" s="15"/>
      <c r="AX1993" s="15"/>
      <c r="AY1993" s="15"/>
      <c r="AZ1993" s="15"/>
      <c r="BA1993" s="15"/>
      <c r="BB1993" s="15"/>
      <c r="BC1993" s="15"/>
      <c r="BD1993" s="15"/>
    </row>
    <row r="1994" spans="1:59" ht="16" x14ac:dyDescent="0.2">
      <c r="B1994" s="11">
        <f t="shared" si="1352"/>
        <v>67</v>
      </c>
      <c r="C1994" s="12" t="str">
        <f t="shared" si="1352"/>
        <v>SCI HSR 1</v>
      </c>
      <c r="G1994" s="46" t="s">
        <v>229</v>
      </c>
      <c r="H1994" s="104" t="s">
        <v>119</v>
      </c>
      <c r="I1994" s="105"/>
      <c r="J1994" s="106"/>
      <c r="K1994" s="23"/>
      <c r="L1994" s="47" t="s">
        <v>4</v>
      </c>
      <c r="M1994" s="81"/>
      <c r="N1994" s="81"/>
      <c r="O1994" s="48">
        <f>SUM(O1989:O1992)</f>
        <v>2919.8499959007513</v>
      </c>
      <c r="P1994" s="48">
        <f t="shared" ref="P1994:BD1994" si="1364">SUM(P1989:P1992)</f>
        <v>4590</v>
      </c>
      <c r="Q1994" s="48">
        <f t="shared" si="1364"/>
        <v>4590</v>
      </c>
      <c r="R1994" s="48">
        <f t="shared" si="1364"/>
        <v>4590</v>
      </c>
      <c r="S1994" s="48">
        <f t="shared" si="1364"/>
        <v>4602.472826086957</v>
      </c>
      <c r="T1994" s="48">
        <f t="shared" si="1364"/>
        <v>4635.8999999999996</v>
      </c>
      <c r="U1994" s="48">
        <f t="shared" si="1364"/>
        <v>4635.8999999999996</v>
      </c>
      <c r="V1994" s="48">
        <f t="shared" si="1364"/>
        <v>4635.8999999999996</v>
      </c>
      <c r="W1994" s="48">
        <f t="shared" si="1364"/>
        <v>4648.4975543478267</v>
      </c>
      <c r="X1994" s="48">
        <f t="shared" si="1364"/>
        <v>4682.259</v>
      </c>
      <c r="Y1994" s="48">
        <f t="shared" si="1364"/>
        <v>4682.259</v>
      </c>
      <c r="Z1994" s="48">
        <f t="shared" si="1364"/>
        <v>4682.259</v>
      </c>
      <c r="AA1994" s="48">
        <f t="shared" si="1364"/>
        <v>4694.9825298913047</v>
      </c>
      <c r="AB1994" s="48">
        <f t="shared" si="1364"/>
        <v>4729.0815900000007</v>
      </c>
      <c r="AC1994" s="48">
        <f t="shared" si="1364"/>
        <v>4729.0815900000007</v>
      </c>
      <c r="AD1994" s="48">
        <f t="shared" si="1364"/>
        <v>4729.0815900000007</v>
      </c>
      <c r="AE1994" s="48">
        <f t="shared" si="1364"/>
        <v>4741.932355190218</v>
      </c>
      <c r="AF1994" s="48">
        <f t="shared" si="1364"/>
        <v>4776.3724059000006</v>
      </c>
      <c r="AG1994" s="48">
        <f t="shared" si="1364"/>
        <v>4776.3724059000006</v>
      </c>
      <c r="AH1994" s="48">
        <f t="shared" si="1364"/>
        <v>4776.3724059000006</v>
      </c>
      <c r="AI1994" s="48">
        <f t="shared" si="1364"/>
        <v>4789.3516787421204</v>
      </c>
      <c r="AJ1994" s="48">
        <f t="shared" si="1364"/>
        <v>4824.1361299590008</v>
      </c>
      <c r="AK1994" s="48">
        <f t="shared" si="1364"/>
        <v>4824.1361299590008</v>
      </c>
      <c r="AL1994" s="48">
        <f t="shared" si="1364"/>
        <v>4824.1361299590008</v>
      </c>
      <c r="AM1994" s="48">
        <f t="shared" si="1364"/>
        <v>4837.2451955295419</v>
      </c>
      <c r="AN1994" s="48">
        <f t="shared" si="1364"/>
        <v>4872.3774912585905</v>
      </c>
      <c r="AO1994" s="48">
        <f t="shared" si="1364"/>
        <v>4872.3774912585905</v>
      </c>
      <c r="AP1994" s="48">
        <f t="shared" si="1364"/>
        <v>4872.3774912585905</v>
      </c>
      <c r="AQ1994" s="48">
        <f t="shared" si="1364"/>
        <v>4885.617647484838</v>
      </c>
      <c r="AR1994" s="48">
        <f t="shared" si="1364"/>
        <v>4921.1012661711766</v>
      </c>
      <c r="AS1994" s="48">
        <f t="shared" si="1364"/>
        <v>4921.1012661711766</v>
      </c>
      <c r="AT1994" s="48">
        <f t="shared" si="1364"/>
        <v>4921.1012661711766</v>
      </c>
      <c r="AU1994" s="48">
        <f t="shared" si="1364"/>
        <v>4934.4738239596854</v>
      </c>
      <c r="AV1994" s="48">
        <f t="shared" si="1364"/>
        <v>4970.3122788328892</v>
      </c>
      <c r="AW1994" s="48">
        <f t="shared" si="1364"/>
        <v>4970.3122788328892</v>
      </c>
      <c r="AX1994" s="48">
        <f t="shared" si="1364"/>
        <v>4970.3122788328892</v>
      </c>
      <c r="AY1994" s="48">
        <f t="shared" si="1364"/>
        <v>4983.8185621992825</v>
      </c>
      <c r="AZ1994" s="48">
        <f t="shared" si="1364"/>
        <v>5020.0154016212173</v>
      </c>
      <c r="BA1994" s="48">
        <f t="shared" si="1364"/>
        <v>5020.0154016212173</v>
      </c>
      <c r="BB1994" s="48">
        <f t="shared" si="1364"/>
        <v>5020.0154016212173</v>
      </c>
      <c r="BC1994" s="48">
        <f t="shared" si="1364"/>
        <v>5033.6567478212755</v>
      </c>
      <c r="BD1994" s="48">
        <f t="shared" si="1364"/>
        <v>5070.21555563743</v>
      </c>
    </row>
    <row r="1995" spans="1:59" ht="16" x14ac:dyDescent="0.2">
      <c r="B1995" s="11">
        <f t="shared" ref="B1995:C2000" si="1365">B1994</f>
        <v>67</v>
      </c>
      <c r="C1995" s="12" t="str">
        <f t="shared" si="1365"/>
        <v>SCI HSR 1</v>
      </c>
      <c r="D1995" s="46" t="s">
        <v>260</v>
      </c>
      <c r="E1995" s="32">
        <v>44774</v>
      </c>
      <c r="F1995" s="15"/>
      <c r="G1995" s="46" t="s">
        <v>261</v>
      </c>
      <c r="H1995" s="46" t="s">
        <v>237</v>
      </c>
      <c r="I1995" s="46" t="s">
        <v>238</v>
      </c>
      <c r="J1995" s="46" t="s">
        <v>239</v>
      </c>
      <c r="K1995" s="23"/>
      <c r="O1995" s="15"/>
      <c r="P1995" s="15"/>
      <c r="Q1995" s="15"/>
      <c r="R1995" s="15"/>
      <c r="S1995" s="15"/>
      <c r="T1995" s="15"/>
      <c r="U1995" s="15"/>
      <c r="V1995" s="15"/>
      <c r="W1995" s="15"/>
      <c r="X1995" s="15"/>
      <c r="Y1995" s="15"/>
      <c r="Z1995" s="15"/>
      <c r="AA1995" s="15"/>
      <c r="AB1995" s="15"/>
      <c r="AC1995" s="15"/>
      <c r="AD1995" s="15"/>
      <c r="AE1995" s="15"/>
      <c r="AF1995" s="15"/>
      <c r="AG1995" s="15"/>
      <c r="AH1995" s="15"/>
      <c r="AI1995" s="15"/>
      <c r="AJ1995" s="15"/>
      <c r="AK1995" s="15"/>
      <c r="AL1995" s="15"/>
      <c r="AM1995" s="15"/>
      <c r="AN1995" s="15"/>
      <c r="AO1995" s="15"/>
      <c r="AP1995" s="15"/>
      <c r="AQ1995" s="15"/>
      <c r="AR1995" s="15"/>
      <c r="AS1995" s="15"/>
      <c r="AT1995" s="15"/>
      <c r="AU1995" s="15"/>
      <c r="AV1995" s="15"/>
      <c r="AW1995" s="15"/>
      <c r="AX1995" s="15"/>
      <c r="AY1995" s="15"/>
      <c r="AZ1995" s="15"/>
      <c r="BA1995" s="15"/>
      <c r="BB1995" s="15"/>
      <c r="BC1995" s="15"/>
      <c r="BD1995" s="15"/>
    </row>
    <row r="1996" spans="1:59" ht="16" x14ac:dyDescent="0.2">
      <c r="B1996" s="11">
        <f t="shared" si="1365"/>
        <v>67</v>
      </c>
      <c r="C1996" s="12" t="str">
        <f t="shared" si="1365"/>
        <v>SCI HSR 1</v>
      </c>
      <c r="D1996" s="46" t="s">
        <v>262</v>
      </c>
      <c r="E1996" s="31">
        <v>18000</v>
      </c>
      <c r="F1996" s="15"/>
      <c r="G1996" s="49" t="s">
        <v>263</v>
      </c>
      <c r="H1996" s="31">
        <v>0</v>
      </c>
      <c r="I1996" s="32">
        <v>0</v>
      </c>
      <c r="J1996" s="32">
        <v>0</v>
      </c>
      <c r="K1996" s="23"/>
      <c r="L1996" s="50" t="s">
        <v>264</v>
      </c>
      <c r="M1996" s="70"/>
      <c r="N1996" s="70"/>
      <c r="O1996" s="40">
        <f t="shared" ref="O1996:BD1996" si="1366">IFERROR(((O$3&gt;=$E1995)*(O$2&lt;=$E1995))*$E1999,"")</f>
        <v>0</v>
      </c>
      <c r="P1996" s="40">
        <f t="shared" si="1366"/>
        <v>0</v>
      </c>
      <c r="Q1996" s="40">
        <f t="shared" si="1366"/>
        <v>0</v>
      </c>
      <c r="R1996" s="40">
        <f t="shared" si="1366"/>
        <v>0</v>
      </c>
      <c r="S1996" s="40">
        <f t="shared" si="1366"/>
        <v>0</v>
      </c>
      <c r="T1996" s="40">
        <f t="shared" si="1366"/>
        <v>0</v>
      </c>
      <c r="U1996" s="40">
        <f t="shared" si="1366"/>
        <v>0</v>
      </c>
      <c r="V1996" s="40">
        <f t="shared" si="1366"/>
        <v>0</v>
      </c>
      <c r="W1996" s="40">
        <f t="shared" si="1366"/>
        <v>0</v>
      </c>
      <c r="X1996" s="40">
        <f t="shared" si="1366"/>
        <v>0</v>
      </c>
      <c r="Y1996" s="40">
        <f t="shared" si="1366"/>
        <v>0</v>
      </c>
      <c r="Z1996" s="40">
        <f t="shared" si="1366"/>
        <v>0</v>
      </c>
      <c r="AA1996" s="40">
        <f t="shared" si="1366"/>
        <v>0</v>
      </c>
      <c r="AB1996" s="40">
        <f t="shared" si="1366"/>
        <v>0</v>
      </c>
      <c r="AC1996" s="40">
        <f t="shared" si="1366"/>
        <v>0</v>
      </c>
      <c r="AD1996" s="40">
        <f t="shared" si="1366"/>
        <v>0</v>
      </c>
      <c r="AE1996" s="40">
        <f t="shared" si="1366"/>
        <v>0</v>
      </c>
      <c r="AF1996" s="40">
        <f t="shared" si="1366"/>
        <v>0</v>
      </c>
      <c r="AG1996" s="40">
        <f t="shared" si="1366"/>
        <v>0</v>
      </c>
      <c r="AH1996" s="40">
        <f t="shared" si="1366"/>
        <v>0</v>
      </c>
      <c r="AI1996" s="40">
        <f t="shared" si="1366"/>
        <v>0</v>
      </c>
      <c r="AJ1996" s="40">
        <f t="shared" si="1366"/>
        <v>0</v>
      </c>
      <c r="AK1996" s="40">
        <f t="shared" si="1366"/>
        <v>0</v>
      </c>
      <c r="AL1996" s="40">
        <f t="shared" si="1366"/>
        <v>0</v>
      </c>
      <c r="AM1996" s="40">
        <f t="shared" si="1366"/>
        <v>0</v>
      </c>
      <c r="AN1996" s="40">
        <f t="shared" si="1366"/>
        <v>0</v>
      </c>
      <c r="AO1996" s="40">
        <f t="shared" si="1366"/>
        <v>0</v>
      </c>
      <c r="AP1996" s="40">
        <f t="shared" si="1366"/>
        <v>0</v>
      </c>
      <c r="AQ1996" s="40">
        <f t="shared" si="1366"/>
        <v>0</v>
      </c>
      <c r="AR1996" s="40">
        <f t="shared" si="1366"/>
        <v>0</v>
      </c>
      <c r="AS1996" s="40">
        <f t="shared" si="1366"/>
        <v>0</v>
      </c>
      <c r="AT1996" s="40">
        <f t="shared" si="1366"/>
        <v>0</v>
      </c>
      <c r="AU1996" s="40">
        <f t="shared" si="1366"/>
        <v>0</v>
      </c>
      <c r="AV1996" s="40">
        <f t="shared" si="1366"/>
        <v>0</v>
      </c>
      <c r="AW1996" s="40">
        <f t="shared" si="1366"/>
        <v>0</v>
      </c>
      <c r="AX1996" s="40">
        <f t="shared" si="1366"/>
        <v>0</v>
      </c>
      <c r="AY1996" s="40">
        <f t="shared" si="1366"/>
        <v>0</v>
      </c>
      <c r="AZ1996" s="40">
        <f t="shared" si="1366"/>
        <v>0</v>
      </c>
      <c r="BA1996" s="40">
        <f t="shared" si="1366"/>
        <v>0</v>
      </c>
      <c r="BB1996" s="40">
        <f t="shared" si="1366"/>
        <v>0</v>
      </c>
      <c r="BC1996" s="40">
        <f t="shared" si="1366"/>
        <v>0</v>
      </c>
      <c r="BD1996" s="40">
        <f t="shared" si="1366"/>
        <v>0</v>
      </c>
    </row>
    <row r="1997" spans="1:59" ht="16" x14ac:dyDescent="0.2">
      <c r="B1997" s="11">
        <f t="shared" si="1365"/>
        <v>67</v>
      </c>
      <c r="C1997" s="12" t="str">
        <f t="shared" si="1365"/>
        <v>SCI HSR 1</v>
      </c>
      <c r="D1997" s="46" t="s">
        <v>24</v>
      </c>
      <c r="E1997" s="51">
        <f>IF(E1995&gt;MAX($O$3:$BD$3),BD1986,
IF(E1995&lt;MIN($O$3:$BD$3),1,SUMIFS($O1987:$BD1987,$O$2:$BD$2,"&lt;="&amp;E1995,$O$3:$BD$3,"&gt;="&amp;E1995)))</f>
        <v>1</v>
      </c>
      <c r="F1997" s="15"/>
      <c r="G1997" s="49" t="s">
        <v>265</v>
      </c>
      <c r="H1997" s="31">
        <v>0</v>
      </c>
      <c r="I1997" s="32">
        <v>0</v>
      </c>
      <c r="J1997" s="32">
        <v>0</v>
      </c>
      <c r="K1997" s="23"/>
      <c r="L1997" s="52" t="s">
        <v>266</v>
      </c>
      <c r="M1997" s="72"/>
      <c r="N1997" s="72"/>
      <c r="O1997" s="41">
        <f t="shared" ref="O1997:BD1997" si="1367">IFERROR(((O$3&gt;=$E1992)*(O$2&lt;=$E1992))*$H2000,"")</f>
        <v>0</v>
      </c>
      <c r="P1997" s="41">
        <f t="shared" si="1367"/>
        <v>0</v>
      </c>
      <c r="Q1997" s="41">
        <f t="shared" si="1367"/>
        <v>0</v>
      </c>
      <c r="R1997" s="41">
        <f t="shared" si="1367"/>
        <v>0</v>
      </c>
      <c r="S1997" s="41">
        <f t="shared" si="1367"/>
        <v>0</v>
      </c>
      <c r="T1997" s="41">
        <f t="shared" si="1367"/>
        <v>0</v>
      </c>
      <c r="U1997" s="41">
        <f t="shared" si="1367"/>
        <v>0</v>
      </c>
      <c r="V1997" s="41">
        <f t="shared" si="1367"/>
        <v>0</v>
      </c>
      <c r="W1997" s="41">
        <f t="shared" si="1367"/>
        <v>0</v>
      </c>
      <c r="X1997" s="41">
        <f t="shared" si="1367"/>
        <v>0</v>
      </c>
      <c r="Y1997" s="41">
        <f t="shared" si="1367"/>
        <v>0</v>
      </c>
      <c r="Z1997" s="41">
        <f t="shared" si="1367"/>
        <v>0</v>
      </c>
      <c r="AA1997" s="41">
        <f t="shared" si="1367"/>
        <v>0</v>
      </c>
      <c r="AB1997" s="41">
        <f t="shared" si="1367"/>
        <v>0</v>
      </c>
      <c r="AC1997" s="41">
        <f t="shared" si="1367"/>
        <v>0</v>
      </c>
      <c r="AD1997" s="41">
        <f t="shared" si="1367"/>
        <v>0</v>
      </c>
      <c r="AE1997" s="41">
        <f t="shared" si="1367"/>
        <v>0</v>
      </c>
      <c r="AF1997" s="41">
        <f t="shared" si="1367"/>
        <v>0</v>
      </c>
      <c r="AG1997" s="41">
        <f t="shared" si="1367"/>
        <v>0</v>
      </c>
      <c r="AH1997" s="41">
        <f t="shared" si="1367"/>
        <v>0</v>
      </c>
      <c r="AI1997" s="41">
        <f t="shared" si="1367"/>
        <v>0</v>
      </c>
      <c r="AJ1997" s="41">
        <f t="shared" si="1367"/>
        <v>0</v>
      </c>
      <c r="AK1997" s="41">
        <f t="shared" si="1367"/>
        <v>0</v>
      </c>
      <c r="AL1997" s="41">
        <f t="shared" si="1367"/>
        <v>0</v>
      </c>
      <c r="AM1997" s="41">
        <f t="shared" si="1367"/>
        <v>0</v>
      </c>
      <c r="AN1997" s="41">
        <f t="shared" si="1367"/>
        <v>0</v>
      </c>
      <c r="AO1997" s="41">
        <f t="shared" si="1367"/>
        <v>0</v>
      </c>
      <c r="AP1997" s="41">
        <f t="shared" si="1367"/>
        <v>0</v>
      </c>
      <c r="AQ1997" s="41">
        <f t="shared" si="1367"/>
        <v>0</v>
      </c>
      <c r="AR1997" s="41">
        <f t="shared" si="1367"/>
        <v>0</v>
      </c>
      <c r="AS1997" s="41">
        <f t="shared" si="1367"/>
        <v>0</v>
      </c>
      <c r="AT1997" s="41">
        <f t="shared" si="1367"/>
        <v>0</v>
      </c>
      <c r="AU1997" s="41">
        <f t="shared" si="1367"/>
        <v>0</v>
      </c>
      <c r="AV1997" s="41">
        <f t="shared" si="1367"/>
        <v>0</v>
      </c>
      <c r="AW1997" s="41">
        <f t="shared" si="1367"/>
        <v>0</v>
      </c>
      <c r="AX1997" s="41">
        <f t="shared" si="1367"/>
        <v>0</v>
      </c>
      <c r="AY1997" s="41">
        <f t="shared" si="1367"/>
        <v>0</v>
      </c>
      <c r="AZ1997" s="41">
        <f t="shared" si="1367"/>
        <v>0</v>
      </c>
      <c r="BA1997" s="41">
        <f t="shared" si="1367"/>
        <v>0</v>
      </c>
      <c r="BB1997" s="41">
        <f t="shared" si="1367"/>
        <v>0</v>
      </c>
      <c r="BC1997" s="41">
        <f t="shared" si="1367"/>
        <v>0</v>
      </c>
      <c r="BD1997" s="41">
        <f t="shared" si="1367"/>
        <v>0</v>
      </c>
    </row>
    <row r="1998" spans="1:59" ht="16" x14ac:dyDescent="0.2">
      <c r="B1998" s="11">
        <f t="shared" si="1365"/>
        <v>67</v>
      </c>
      <c r="C1998" s="12" t="str">
        <f t="shared" si="1365"/>
        <v>SCI HSR 1</v>
      </c>
      <c r="D1998" s="46" t="s">
        <v>8</v>
      </c>
      <c r="E1998" s="42">
        <v>1</v>
      </c>
      <c r="F1998" s="15"/>
      <c r="G1998" s="49" t="s">
        <v>267</v>
      </c>
      <c r="H1998" s="31">
        <v>0</v>
      </c>
      <c r="I1998" s="32">
        <v>0</v>
      </c>
      <c r="J1998" s="32">
        <v>0</v>
      </c>
      <c r="L1998" s="52" t="s">
        <v>268</v>
      </c>
      <c r="M1998" s="72"/>
      <c r="N1998" s="72"/>
      <c r="O1998" s="41">
        <f t="shared" ref="O1998:BD1998" si="1368">IFERROR(((O$3&gt;=$E1995)*(O$2&lt;=$E1995))*$J2000,"")</f>
        <v>0</v>
      </c>
      <c r="P1998" s="41">
        <f t="shared" si="1368"/>
        <v>0</v>
      </c>
      <c r="Q1998" s="41">
        <f t="shared" si="1368"/>
        <v>0</v>
      </c>
      <c r="R1998" s="41">
        <f t="shared" si="1368"/>
        <v>0</v>
      </c>
      <c r="S1998" s="41">
        <f t="shared" si="1368"/>
        <v>0</v>
      </c>
      <c r="T1998" s="41">
        <f t="shared" si="1368"/>
        <v>0</v>
      </c>
      <c r="U1998" s="41">
        <f t="shared" si="1368"/>
        <v>0</v>
      </c>
      <c r="V1998" s="41">
        <f t="shared" si="1368"/>
        <v>0</v>
      </c>
      <c r="W1998" s="41">
        <f t="shared" si="1368"/>
        <v>0</v>
      </c>
      <c r="X1998" s="41">
        <f t="shared" si="1368"/>
        <v>0</v>
      </c>
      <c r="Y1998" s="41">
        <f t="shared" si="1368"/>
        <v>0</v>
      </c>
      <c r="Z1998" s="41">
        <f t="shared" si="1368"/>
        <v>0</v>
      </c>
      <c r="AA1998" s="41">
        <f t="shared" si="1368"/>
        <v>0</v>
      </c>
      <c r="AB1998" s="41">
        <f t="shared" si="1368"/>
        <v>0</v>
      </c>
      <c r="AC1998" s="41">
        <f t="shared" si="1368"/>
        <v>0</v>
      </c>
      <c r="AD1998" s="41">
        <f t="shared" si="1368"/>
        <v>0</v>
      </c>
      <c r="AE1998" s="41">
        <f t="shared" si="1368"/>
        <v>0</v>
      </c>
      <c r="AF1998" s="41">
        <f t="shared" si="1368"/>
        <v>0</v>
      </c>
      <c r="AG1998" s="41">
        <f t="shared" si="1368"/>
        <v>0</v>
      </c>
      <c r="AH1998" s="41">
        <f t="shared" si="1368"/>
        <v>0</v>
      </c>
      <c r="AI1998" s="41">
        <f t="shared" si="1368"/>
        <v>0</v>
      </c>
      <c r="AJ1998" s="41">
        <f t="shared" si="1368"/>
        <v>0</v>
      </c>
      <c r="AK1998" s="41">
        <f t="shared" si="1368"/>
        <v>0</v>
      </c>
      <c r="AL1998" s="41">
        <f t="shared" si="1368"/>
        <v>0</v>
      </c>
      <c r="AM1998" s="41">
        <f t="shared" si="1368"/>
        <v>0</v>
      </c>
      <c r="AN1998" s="41">
        <f t="shared" si="1368"/>
        <v>0</v>
      </c>
      <c r="AO1998" s="41">
        <f t="shared" si="1368"/>
        <v>0</v>
      </c>
      <c r="AP1998" s="41">
        <f t="shared" si="1368"/>
        <v>0</v>
      </c>
      <c r="AQ1998" s="41">
        <f t="shared" si="1368"/>
        <v>0</v>
      </c>
      <c r="AR1998" s="41">
        <f t="shared" si="1368"/>
        <v>0</v>
      </c>
      <c r="AS1998" s="41">
        <f t="shared" si="1368"/>
        <v>0</v>
      </c>
      <c r="AT1998" s="41">
        <f t="shared" si="1368"/>
        <v>0</v>
      </c>
      <c r="AU1998" s="41">
        <f t="shared" si="1368"/>
        <v>0</v>
      </c>
      <c r="AV1998" s="41">
        <f t="shared" si="1368"/>
        <v>0</v>
      </c>
      <c r="AW1998" s="41">
        <f t="shared" si="1368"/>
        <v>0</v>
      </c>
      <c r="AX1998" s="41">
        <f t="shared" si="1368"/>
        <v>0</v>
      </c>
      <c r="AY1998" s="41">
        <f t="shared" si="1368"/>
        <v>0</v>
      </c>
      <c r="AZ1998" s="41">
        <f t="shared" si="1368"/>
        <v>0</v>
      </c>
      <c r="BA1998" s="41">
        <f t="shared" si="1368"/>
        <v>0</v>
      </c>
      <c r="BB1998" s="41">
        <f t="shared" si="1368"/>
        <v>0</v>
      </c>
      <c r="BC1998" s="41">
        <f t="shared" si="1368"/>
        <v>0</v>
      </c>
      <c r="BD1998" s="41">
        <f t="shared" si="1368"/>
        <v>0</v>
      </c>
    </row>
    <row r="1999" spans="1:59" ht="16" x14ac:dyDescent="0.2">
      <c r="B1999" s="11">
        <f t="shared" si="1365"/>
        <v>67</v>
      </c>
      <c r="C1999" s="12" t="str">
        <f t="shared" si="1365"/>
        <v>SCI HSR 1</v>
      </c>
      <c r="D1999" s="46" t="s">
        <v>269</v>
      </c>
      <c r="E1999" s="31">
        <v>0</v>
      </c>
      <c r="F1999" s="15"/>
      <c r="G1999" s="53"/>
      <c r="H1999" s="15"/>
      <c r="I1999" s="15"/>
      <c r="J1999" s="23"/>
      <c r="L1999" s="52" t="s">
        <v>270</v>
      </c>
      <c r="M1999" s="72"/>
      <c r="N1999" s="72"/>
      <c r="O1999" s="41">
        <f t="shared" ref="O1999:BD1999" si="1369">IFERROR(((O$3&gt;=$J1989)*(O$2&lt;=$J1989))*$E2000,"")</f>
        <v>0</v>
      </c>
      <c r="P1999" s="41">
        <f t="shared" si="1369"/>
        <v>0</v>
      </c>
      <c r="Q1999" s="41">
        <f t="shared" si="1369"/>
        <v>0</v>
      </c>
      <c r="R1999" s="41">
        <f t="shared" si="1369"/>
        <v>0</v>
      </c>
      <c r="S1999" s="41">
        <f t="shared" si="1369"/>
        <v>0</v>
      </c>
      <c r="T1999" s="41">
        <f t="shared" si="1369"/>
        <v>0</v>
      </c>
      <c r="U1999" s="41">
        <f t="shared" si="1369"/>
        <v>0</v>
      </c>
      <c r="V1999" s="41">
        <f t="shared" si="1369"/>
        <v>0</v>
      </c>
      <c r="W1999" s="41">
        <f t="shared" si="1369"/>
        <v>0</v>
      </c>
      <c r="X1999" s="41">
        <f t="shared" si="1369"/>
        <v>0</v>
      </c>
      <c r="Y1999" s="41">
        <f t="shared" si="1369"/>
        <v>0</v>
      </c>
      <c r="Z1999" s="41">
        <f t="shared" si="1369"/>
        <v>0</v>
      </c>
      <c r="AA1999" s="41">
        <f t="shared" si="1369"/>
        <v>0</v>
      </c>
      <c r="AB1999" s="41">
        <f t="shared" si="1369"/>
        <v>0</v>
      </c>
      <c r="AC1999" s="41">
        <f t="shared" si="1369"/>
        <v>0</v>
      </c>
      <c r="AD1999" s="41">
        <f t="shared" si="1369"/>
        <v>0</v>
      </c>
      <c r="AE1999" s="41">
        <f t="shared" si="1369"/>
        <v>0</v>
      </c>
      <c r="AF1999" s="41">
        <f t="shared" si="1369"/>
        <v>0</v>
      </c>
      <c r="AG1999" s="41">
        <f t="shared" si="1369"/>
        <v>0</v>
      </c>
      <c r="AH1999" s="41">
        <f t="shared" si="1369"/>
        <v>0</v>
      </c>
      <c r="AI1999" s="41">
        <f t="shared" si="1369"/>
        <v>0</v>
      </c>
      <c r="AJ1999" s="41">
        <f t="shared" si="1369"/>
        <v>0</v>
      </c>
      <c r="AK1999" s="41">
        <f t="shared" si="1369"/>
        <v>0</v>
      </c>
      <c r="AL1999" s="41">
        <f t="shared" si="1369"/>
        <v>0</v>
      </c>
      <c r="AM1999" s="41">
        <f t="shared" si="1369"/>
        <v>0</v>
      </c>
      <c r="AN1999" s="41">
        <f t="shared" si="1369"/>
        <v>0</v>
      </c>
      <c r="AO1999" s="41">
        <f t="shared" si="1369"/>
        <v>0</v>
      </c>
      <c r="AP1999" s="41">
        <f t="shared" si="1369"/>
        <v>0</v>
      </c>
      <c r="AQ1999" s="41">
        <f t="shared" si="1369"/>
        <v>0</v>
      </c>
      <c r="AR1999" s="41">
        <f t="shared" si="1369"/>
        <v>0</v>
      </c>
      <c r="AS1999" s="41">
        <f t="shared" si="1369"/>
        <v>0</v>
      </c>
      <c r="AT1999" s="41">
        <f t="shared" si="1369"/>
        <v>0</v>
      </c>
      <c r="AU1999" s="41">
        <f t="shared" si="1369"/>
        <v>0</v>
      </c>
      <c r="AV1999" s="41">
        <f t="shared" si="1369"/>
        <v>0</v>
      </c>
      <c r="AW1999" s="41">
        <f t="shared" si="1369"/>
        <v>0</v>
      </c>
      <c r="AX1999" s="41">
        <f t="shared" si="1369"/>
        <v>0</v>
      </c>
      <c r="AY1999" s="41">
        <f t="shared" si="1369"/>
        <v>0</v>
      </c>
      <c r="AZ1999" s="41">
        <f t="shared" si="1369"/>
        <v>0</v>
      </c>
      <c r="BA1999" s="41">
        <f t="shared" si="1369"/>
        <v>0</v>
      </c>
      <c r="BB1999" s="41">
        <f t="shared" si="1369"/>
        <v>0</v>
      </c>
      <c r="BC1999" s="41">
        <f t="shared" si="1369"/>
        <v>0</v>
      </c>
      <c r="BD1999" s="41">
        <f t="shared" si="1369"/>
        <v>0</v>
      </c>
    </row>
    <row r="2000" spans="1:59" ht="16" x14ac:dyDescent="0.2">
      <c r="B2000" s="11">
        <f t="shared" si="1365"/>
        <v>67</v>
      </c>
      <c r="C2000" s="12" t="str">
        <f t="shared" si="1365"/>
        <v>SCI HSR 1</v>
      </c>
      <c r="D2000" s="46" t="s">
        <v>270</v>
      </c>
      <c r="E2000" s="31">
        <v>0</v>
      </c>
      <c r="F2000" s="15"/>
      <c r="G2000" s="46" t="s">
        <v>266</v>
      </c>
      <c r="H2000" s="31">
        <v>0</v>
      </c>
      <c r="I2000" s="46" t="s">
        <v>268</v>
      </c>
      <c r="J2000" s="31">
        <v>0</v>
      </c>
      <c r="L2000" s="54" t="s">
        <v>271</v>
      </c>
      <c r="M2000" s="73"/>
      <c r="N2000" s="73"/>
      <c r="O2000" s="45">
        <f t="shared" ref="O2000:BD2000" si="1370">IFERROR(-($E1981+$H1981+$J1981)*O1982,"")</f>
        <v>0</v>
      </c>
      <c r="P2000" s="45">
        <f t="shared" si="1370"/>
        <v>0</v>
      </c>
      <c r="Q2000" s="45">
        <f t="shared" si="1370"/>
        <v>0</v>
      </c>
      <c r="R2000" s="45">
        <f t="shared" si="1370"/>
        <v>0</v>
      </c>
      <c r="S2000" s="45">
        <f t="shared" si="1370"/>
        <v>0</v>
      </c>
      <c r="T2000" s="45">
        <f t="shared" si="1370"/>
        <v>0</v>
      </c>
      <c r="U2000" s="45">
        <f t="shared" si="1370"/>
        <v>0</v>
      </c>
      <c r="V2000" s="45">
        <f t="shared" si="1370"/>
        <v>0</v>
      </c>
      <c r="W2000" s="45">
        <f t="shared" si="1370"/>
        <v>0</v>
      </c>
      <c r="X2000" s="45">
        <f t="shared" si="1370"/>
        <v>0</v>
      </c>
      <c r="Y2000" s="45">
        <f t="shared" si="1370"/>
        <v>0</v>
      </c>
      <c r="Z2000" s="45">
        <f t="shared" si="1370"/>
        <v>0</v>
      </c>
      <c r="AA2000" s="45">
        <f t="shared" si="1370"/>
        <v>0</v>
      </c>
      <c r="AB2000" s="45">
        <f t="shared" si="1370"/>
        <v>0</v>
      </c>
      <c r="AC2000" s="45">
        <f t="shared" si="1370"/>
        <v>0</v>
      </c>
      <c r="AD2000" s="45">
        <f t="shared" si="1370"/>
        <v>0</v>
      </c>
      <c r="AE2000" s="45">
        <f t="shared" si="1370"/>
        <v>0</v>
      </c>
      <c r="AF2000" s="45">
        <f t="shared" si="1370"/>
        <v>0</v>
      </c>
      <c r="AG2000" s="45">
        <f t="shared" si="1370"/>
        <v>0</v>
      </c>
      <c r="AH2000" s="45">
        <f t="shared" si="1370"/>
        <v>0</v>
      </c>
      <c r="AI2000" s="45">
        <f t="shared" si="1370"/>
        <v>0</v>
      </c>
      <c r="AJ2000" s="45">
        <f t="shared" si="1370"/>
        <v>0</v>
      </c>
      <c r="AK2000" s="45">
        <f t="shared" si="1370"/>
        <v>0</v>
      </c>
      <c r="AL2000" s="45">
        <f t="shared" si="1370"/>
        <v>0</v>
      </c>
      <c r="AM2000" s="45">
        <f t="shared" si="1370"/>
        <v>0</v>
      </c>
      <c r="AN2000" s="45">
        <f t="shared" si="1370"/>
        <v>0</v>
      </c>
      <c r="AO2000" s="45">
        <f t="shared" si="1370"/>
        <v>0</v>
      </c>
      <c r="AP2000" s="45">
        <f t="shared" si="1370"/>
        <v>0</v>
      </c>
      <c r="AQ2000" s="45">
        <f t="shared" si="1370"/>
        <v>0</v>
      </c>
      <c r="AR2000" s="45">
        <f t="shared" si="1370"/>
        <v>0</v>
      </c>
      <c r="AS2000" s="45">
        <f t="shared" si="1370"/>
        <v>0</v>
      </c>
      <c r="AT2000" s="45">
        <f t="shared" si="1370"/>
        <v>0</v>
      </c>
      <c r="AU2000" s="45">
        <f t="shared" si="1370"/>
        <v>0</v>
      </c>
      <c r="AV2000" s="45">
        <f t="shared" si="1370"/>
        <v>0</v>
      </c>
      <c r="AW2000" s="45">
        <f t="shared" si="1370"/>
        <v>0</v>
      </c>
      <c r="AX2000" s="45">
        <f t="shared" si="1370"/>
        <v>0</v>
      </c>
      <c r="AY2000" s="45">
        <f t="shared" si="1370"/>
        <v>0</v>
      </c>
      <c r="AZ2000" s="45">
        <f t="shared" si="1370"/>
        <v>0</v>
      </c>
      <c r="BA2000" s="45">
        <f t="shared" si="1370"/>
        <v>0</v>
      </c>
      <c r="BB2000" s="45">
        <f t="shared" si="1370"/>
        <v>0</v>
      </c>
      <c r="BC2000" s="45">
        <f t="shared" si="1370"/>
        <v>0</v>
      </c>
      <c r="BD2000" s="45">
        <f t="shared" si="1370"/>
        <v>0</v>
      </c>
    </row>
    <row r="2001" spans="1:59" x14ac:dyDescent="0.2">
      <c r="A2001"/>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row>
    <row r="2002" spans="1:59" ht="16" x14ac:dyDescent="0.2">
      <c r="A2002"/>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s="1"/>
    </row>
    <row r="2003" spans="1:59" ht="16" x14ac:dyDescent="0.2">
      <c r="A2003" s="1"/>
      <c r="B2003" s="67">
        <v>68</v>
      </c>
      <c r="C2003" s="68" t="str">
        <f>H2005</f>
        <v>SCI HSR 1</v>
      </c>
      <c r="D2003" s="69" t="s">
        <v>120</v>
      </c>
      <c r="E2003" s="69"/>
      <c r="F2003" s="69"/>
      <c r="G2003" s="69"/>
      <c r="H2003" s="69"/>
      <c r="I2003" s="69"/>
      <c r="J2003" s="69"/>
      <c r="K2003" s="68"/>
      <c r="L2003" s="68"/>
      <c r="M2003" s="68"/>
      <c r="N2003" s="68"/>
      <c r="O2003" s="82"/>
      <c r="P2003" s="82"/>
      <c r="Q2003" s="82"/>
      <c r="R2003" s="82"/>
      <c r="S2003" s="82"/>
      <c r="T2003" s="82"/>
      <c r="U2003" s="82"/>
      <c r="V2003" s="82"/>
      <c r="W2003" s="82"/>
      <c r="X2003" s="82"/>
      <c r="Y2003" s="82"/>
      <c r="Z2003" s="82"/>
      <c r="AA2003" s="82"/>
      <c r="AB2003" s="82"/>
      <c r="AC2003" s="82"/>
      <c r="AD2003" s="82"/>
      <c r="AE2003" s="82"/>
      <c r="AF2003" s="82"/>
      <c r="AG2003" s="82"/>
      <c r="AH2003" s="82"/>
      <c r="AI2003" s="82"/>
      <c r="AJ2003" s="82"/>
      <c r="AK2003" s="82"/>
      <c r="AL2003" s="82"/>
      <c r="AM2003" s="82"/>
      <c r="AN2003" s="82"/>
      <c r="AO2003" s="82"/>
      <c r="AP2003" s="82"/>
      <c r="AQ2003" s="82"/>
      <c r="AR2003" s="82"/>
      <c r="AS2003" s="82"/>
      <c r="AT2003" s="82"/>
      <c r="AU2003" s="82"/>
      <c r="AV2003" s="82"/>
      <c r="AW2003" s="82"/>
      <c r="AX2003" s="82"/>
      <c r="AY2003" s="82"/>
      <c r="AZ2003" s="82"/>
      <c r="BA2003" s="82"/>
      <c r="BB2003" s="82"/>
      <c r="BC2003" s="82"/>
      <c r="BD2003" s="82"/>
      <c r="BE2003" s="1"/>
      <c r="BF2003" s="1"/>
      <c r="BG2003" s="1"/>
    </row>
    <row r="2004" spans="1:59" ht="16" x14ac:dyDescent="0.2">
      <c r="A2004" s="35"/>
      <c r="B2004" s="11">
        <f>B2003</f>
        <v>68</v>
      </c>
      <c r="C2004" s="12" t="str">
        <f>C2003</f>
        <v>SCI HSR 1</v>
      </c>
      <c r="D2004" s="35"/>
      <c r="E2004" s="35"/>
      <c r="F2004" s="35"/>
      <c r="G2004" s="35"/>
      <c r="H2004" s="35"/>
      <c r="I2004" s="35"/>
      <c r="J2004" s="35"/>
      <c r="K2004" s="35"/>
      <c r="L2004" s="35"/>
      <c r="M2004" s="35"/>
      <c r="N2004" s="35"/>
      <c r="O2004" s="44"/>
      <c r="P2004" s="44"/>
      <c r="Q2004" s="44"/>
      <c r="R2004" s="44"/>
      <c r="S2004" s="44"/>
      <c r="T2004" s="44"/>
      <c r="U2004" s="44"/>
      <c r="V2004" s="44"/>
      <c r="W2004" s="44"/>
      <c r="X2004" s="44"/>
      <c r="Y2004" s="44"/>
      <c r="Z2004" s="44"/>
      <c r="AA2004" s="44"/>
      <c r="AB2004" s="44"/>
      <c r="AC2004" s="44"/>
      <c r="AD2004" s="44"/>
      <c r="AE2004" s="44"/>
      <c r="AF2004" s="44"/>
      <c r="AG2004" s="44"/>
      <c r="AH2004" s="44"/>
      <c r="AI2004" s="44"/>
      <c r="AJ2004" s="44"/>
      <c r="AK2004" s="44"/>
      <c r="AL2004" s="44"/>
      <c r="AM2004" s="44"/>
      <c r="AN2004" s="44"/>
      <c r="AO2004" s="44"/>
      <c r="AP2004" s="44"/>
      <c r="AQ2004" s="44"/>
      <c r="AR2004" s="44"/>
      <c r="AS2004" s="44"/>
      <c r="AT2004" s="44"/>
      <c r="AU2004" s="44"/>
      <c r="AV2004" s="44"/>
      <c r="AW2004" s="44"/>
      <c r="AX2004" s="44"/>
      <c r="AY2004" s="44"/>
      <c r="AZ2004" s="44"/>
      <c r="BA2004" s="44"/>
      <c r="BB2004" s="44"/>
      <c r="BC2004" s="44"/>
      <c r="BD2004" s="44"/>
      <c r="BE2004" s="35"/>
      <c r="BF2004" s="35"/>
      <c r="BG2004" s="35"/>
    </row>
    <row r="2005" spans="1:59" ht="16" x14ac:dyDescent="0.2">
      <c r="B2005" s="11">
        <f t="shared" ref="B2005:C2020" si="1371">B2004</f>
        <v>68</v>
      </c>
      <c r="C2005" s="12" t="str">
        <f t="shared" si="1371"/>
        <v>SCI HSR 1</v>
      </c>
      <c r="D2005" s="13" t="s">
        <v>2</v>
      </c>
      <c r="E2005" s="14" t="s">
        <v>121</v>
      </c>
      <c r="F2005" s="15"/>
      <c r="G2005" s="13" t="s">
        <v>229</v>
      </c>
      <c r="H2005" s="14" t="s">
        <v>99</v>
      </c>
      <c r="I2005" s="14"/>
      <c r="J2005" s="14"/>
      <c r="L2005" s="16" t="s">
        <v>230</v>
      </c>
      <c r="M2005" s="70"/>
      <c r="N2005" s="70"/>
      <c r="O2005" s="17">
        <f>($E2016&gt;0)*($E2010&lt;O$2)*(EDATE($E2010,$E2016)&gt;O$3)*((O$3-O$2+1)/O$4)
+($E2016&gt;0)*($E2010&lt;O$2)*(EDATE($E2010,$E2016)&gt;=O$2)*(EDATE($E2010,$E2016)&lt;=O$3)*((EDATE($E2010,$E2016)-O$2)/O$4)
+($E2016&gt;0)*($E2010&lt;O$2)*(EDATE($E2010,$E2016)&lt;O$2)*(0)
+($E2016&gt;0)*($E2010&gt;=O$2)*($E2010&lt;=O$3)*(EDATE($E2010,$E2016)&gt;=O$2)*(EDATE($E2010,$E2016)&lt;=O$3)*((EDATE($E2010,$E2016)-$E2010+1)/O$4)
+($E2016&gt;0)*($E2010&gt;=O$2)*($E2010&lt;=O$3)*(EDATE($E2010,$E2016)&gt;O$3)*((O$3-$E2010+1)/O$4)
+($E2016&gt;0)*($E2010&gt;O$3)*(0)</f>
        <v>0</v>
      </c>
      <c r="P2005" s="17">
        <f t="shared" ref="P2005:BD2005" si="1372">($E2016&gt;0)*($E2010&lt;P$2)*(EDATE($E2010,$E2016)&gt;P$3)*((P$3-P$2+1)/P$4)
+($E2016&gt;0)*($E2010&lt;P$2)*(EDATE($E2010,$E2016)&gt;=P$2)*(EDATE($E2010,$E2016)&lt;=P$3)*((EDATE($E2010,$E2016)-P$2)/P$4)
+($E2016&gt;0)*($E2010&lt;P$2)*(EDATE($E2010,$E2016)&lt;P$2)*(0)
+($E2016&gt;0)*($E2010&gt;=P$2)*($E2010&lt;=P$3)*(EDATE($E2010,$E2016)&gt;=P$2)*(EDATE($E2010,$E2016)&lt;=P$3)*((EDATE($E2010,$E2016)-$E2010+1)/P$4)
+($E2016&gt;0)*($E2010&gt;=P$2)*($E2010&lt;=P$3)*(EDATE($E2010,$E2016)&gt;P$3)*((P$3-$E2010+1)/P$4)
+($E2016&gt;0)*($E2010&gt;P$3)*(0)</f>
        <v>0</v>
      </c>
      <c r="Q2005" s="17">
        <f t="shared" si="1372"/>
        <v>0</v>
      </c>
      <c r="R2005" s="17">
        <f t="shared" si="1372"/>
        <v>0</v>
      </c>
      <c r="S2005" s="17">
        <f t="shared" si="1372"/>
        <v>0</v>
      </c>
      <c r="T2005" s="17">
        <f t="shared" si="1372"/>
        <v>0</v>
      </c>
      <c r="U2005" s="17">
        <f t="shared" si="1372"/>
        <v>0</v>
      </c>
      <c r="V2005" s="17">
        <f t="shared" si="1372"/>
        <v>0</v>
      </c>
      <c r="W2005" s="17">
        <f t="shared" si="1372"/>
        <v>0</v>
      </c>
      <c r="X2005" s="17">
        <f t="shared" si="1372"/>
        <v>0</v>
      </c>
      <c r="Y2005" s="17">
        <f t="shared" si="1372"/>
        <v>0</v>
      </c>
      <c r="Z2005" s="17">
        <f t="shared" si="1372"/>
        <v>0</v>
      </c>
      <c r="AA2005" s="17">
        <f t="shared" si="1372"/>
        <v>0</v>
      </c>
      <c r="AB2005" s="17">
        <f t="shared" si="1372"/>
        <v>0</v>
      </c>
      <c r="AC2005" s="17">
        <f t="shared" si="1372"/>
        <v>0</v>
      </c>
      <c r="AD2005" s="17">
        <f t="shared" si="1372"/>
        <v>0</v>
      </c>
      <c r="AE2005" s="17">
        <f t="shared" si="1372"/>
        <v>0</v>
      </c>
      <c r="AF2005" s="17">
        <f t="shared" si="1372"/>
        <v>0</v>
      </c>
      <c r="AG2005" s="17">
        <f t="shared" si="1372"/>
        <v>0</v>
      </c>
      <c r="AH2005" s="17">
        <f t="shared" si="1372"/>
        <v>0</v>
      </c>
      <c r="AI2005" s="17">
        <f t="shared" si="1372"/>
        <v>0</v>
      </c>
      <c r="AJ2005" s="17">
        <f t="shared" si="1372"/>
        <v>0</v>
      </c>
      <c r="AK2005" s="17">
        <f t="shared" si="1372"/>
        <v>0</v>
      </c>
      <c r="AL2005" s="17">
        <f t="shared" si="1372"/>
        <v>0</v>
      </c>
      <c r="AM2005" s="17">
        <f t="shared" si="1372"/>
        <v>0</v>
      </c>
      <c r="AN2005" s="17">
        <f t="shared" si="1372"/>
        <v>0</v>
      </c>
      <c r="AO2005" s="17">
        <f t="shared" si="1372"/>
        <v>0</v>
      </c>
      <c r="AP2005" s="17">
        <f t="shared" si="1372"/>
        <v>0</v>
      </c>
      <c r="AQ2005" s="17">
        <f t="shared" si="1372"/>
        <v>0</v>
      </c>
      <c r="AR2005" s="17">
        <f t="shared" si="1372"/>
        <v>0</v>
      </c>
      <c r="AS2005" s="17">
        <f t="shared" si="1372"/>
        <v>0</v>
      </c>
      <c r="AT2005" s="17">
        <f t="shared" si="1372"/>
        <v>0</v>
      </c>
      <c r="AU2005" s="17">
        <f t="shared" si="1372"/>
        <v>0</v>
      </c>
      <c r="AV2005" s="17">
        <f t="shared" si="1372"/>
        <v>0</v>
      </c>
      <c r="AW2005" s="17">
        <f t="shared" si="1372"/>
        <v>0</v>
      </c>
      <c r="AX2005" s="17">
        <f t="shared" si="1372"/>
        <v>0</v>
      </c>
      <c r="AY2005" s="17">
        <f t="shared" si="1372"/>
        <v>0</v>
      </c>
      <c r="AZ2005" s="17">
        <f t="shared" si="1372"/>
        <v>0</v>
      </c>
      <c r="BA2005" s="17">
        <f t="shared" si="1372"/>
        <v>0</v>
      </c>
      <c r="BB2005" s="17">
        <f t="shared" si="1372"/>
        <v>0</v>
      </c>
      <c r="BC2005" s="17">
        <f t="shared" si="1372"/>
        <v>0</v>
      </c>
      <c r="BD2005" s="17">
        <f t="shared" si="1372"/>
        <v>0</v>
      </c>
    </row>
    <row r="2006" spans="1:59" ht="16" x14ac:dyDescent="0.2">
      <c r="B2006" s="11">
        <f t="shared" si="1371"/>
        <v>68</v>
      </c>
      <c r="C2006" s="12" t="str">
        <f t="shared" si="1371"/>
        <v>SCI HSR 1</v>
      </c>
      <c r="D2006" s="13" t="s">
        <v>7</v>
      </c>
      <c r="E2006" s="18">
        <v>150.69999999999999</v>
      </c>
      <c r="F2006" s="15"/>
      <c r="G2006" s="13" t="s">
        <v>0</v>
      </c>
      <c r="H2006" s="19">
        <v>110.1</v>
      </c>
      <c r="I2006" s="13" t="s">
        <v>20</v>
      </c>
      <c r="J2006" s="19">
        <v>108.07000000000001</v>
      </c>
      <c r="L2006" s="20" t="s">
        <v>231</v>
      </c>
      <c r="M2006" s="72"/>
      <c r="N2006" s="72"/>
      <c r="O2006" s="21">
        <f>($H2011&gt;0)*($J2011&lt;O$2)*0
+($H2011&gt;0)*($J2011&gt;=O$2)*($J2011&lt;=O$3)*(($J2011-O$2+1)/O$4)
+($H2011&gt;0)*($J2011&gt;O$3)*($I2011&gt;O$3)*0
+($H2011&gt;0)*($J2011&gt;O$3)*($I2011&lt;=O$3)*($I2011&gt;=O$2)*((O$3-$I2011+1)/O$4)
+($H2011&gt;0)*($J2011&gt;O$3)*($I2011&lt;O$2)*1
+($H2011&gt;0)*($I2011&gt;O$3)*0
+($H2012&gt;0)*($J$2350&lt;O$2)*0
+($H2012&gt;0)*($J2012&gt;=O$2)*($J2012&lt;=O$3)*(($J2012-O$2+1)/O$4)
+($H2012&gt;0)*($J2012&gt;O$3)*($I2012&gt;O$3)*0
+($H2012&gt;0)*($J2012&gt;O$3)*($I2012&lt;=O$3)*($I2012&gt;=O$2)*((O$3-$I2012+1)/O$4)
+($H2012&gt;0)*($J2012&gt;O$3)*($I2012&lt;O$2)*1
+($H2012&gt;0)*($I2012&gt;O$3)*0
+($H2013&gt;0)*($J2013&lt;O$2)*0
+($H2013&gt;0)*($J2013&gt;=O$2)*($J2013&lt;=O$3)*(($J2013-O$2+1)/O$4)
+($H2013&gt;0)*($J2013&gt;O$3)*($I2013&gt;O$3)*0
+($H2013&gt;0)*($J2013&gt;O$3)*($I2013&lt;=O$3)*($I2013&gt;=O$2)*((O$3-$I2013+1)/O$4)
+($H2013&gt;0)*($J2013&gt;O$3)*($I2013&lt;O$2)*1
+($H2013&gt;0)*($I2013&gt;O$3)*0</f>
        <v>0</v>
      </c>
      <c r="P2006" s="21">
        <f t="shared" ref="P2006:BD2006" si="1373">($H2011&gt;0)*($J2011&lt;P$2)*0
+($H2011&gt;0)*($J2011&gt;=P$2)*($J2011&lt;=P$3)*(($J2011-P$2+1)/P$4)
+($H2011&gt;0)*($J2011&gt;P$3)*($I2011&gt;P$3)*0
+($H2011&gt;0)*($J2011&gt;P$3)*($I2011&lt;=P$3)*($I2011&gt;=P$2)*((P$3-$I2011+1)/P$4)
+($H2011&gt;0)*($J2011&gt;P$3)*($I2011&lt;P$2)*1
+($H2011&gt;0)*($I2011&gt;P$3)*0
+($H2012&gt;0)*($J$2350&lt;P$2)*0
+($H2012&gt;0)*($J2012&gt;=P$2)*($J2012&lt;=P$3)*(($J2012-P$2+1)/P$4)
+($H2012&gt;0)*($J2012&gt;P$3)*($I2012&gt;P$3)*0
+($H2012&gt;0)*($J2012&gt;P$3)*($I2012&lt;=P$3)*($I2012&gt;=P$2)*((P$3-$I2012+1)/P$4)
+($H2012&gt;0)*($J2012&gt;P$3)*($I2012&lt;P$2)*1
+($H2012&gt;0)*($I2012&gt;P$3)*0
+($H2013&gt;0)*($J2013&lt;P$2)*0
+($H2013&gt;0)*($J2013&gt;=P$2)*($J2013&lt;=P$3)*(($J2013-P$2+1)/P$4)
+($H2013&gt;0)*($J2013&gt;P$3)*($I2013&gt;P$3)*0
+($H2013&gt;0)*($J2013&gt;P$3)*($I2013&lt;=P$3)*($I2013&gt;=P$2)*((P$3-$I2013+1)/P$4)
+($H2013&gt;0)*($J2013&gt;P$3)*($I2013&lt;P$2)*1
+($H2013&gt;0)*($I2013&gt;P$3)*0</f>
        <v>0</v>
      </c>
      <c r="Q2006" s="21">
        <f t="shared" si="1373"/>
        <v>0</v>
      </c>
      <c r="R2006" s="21">
        <f t="shared" si="1373"/>
        <v>0</v>
      </c>
      <c r="S2006" s="21">
        <f t="shared" si="1373"/>
        <v>0</v>
      </c>
      <c r="T2006" s="21">
        <f t="shared" si="1373"/>
        <v>0</v>
      </c>
      <c r="U2006" s="21">
        <f t="shared" si="1373"/>
        <v>0</v>
      </c>
      <c r="V2006" s="21">
        <f t="shared" si="1373"/>
        <v>0</v>
      </c>
      <c r="W2006" s="21">
        <f t="shared" si="1373"/>
        <v>0</v>
      </c>
      <c r="X2006" s="21">
        <f t="shared" si="1373"/>
        <v>0</v>
      </c>
      <c r="Y2006" s="21">
        <f t="shared" si="1373"/>
        <v>0</v>
      </c>
      <c r="Z2006" s="21">
        <f t="shared" si="1373"/>
        <v>0</v>
      </c>
      <c r="AA2006" s="21">
        <f t="shared" si="1373"/>
        <v>0</v>
      </c>
      <c r="AB2006" s="21">
        <f t="shared" si="1373"/>
        <v>0</v>
      </c>
      <c r="AC2006" s="21">
        <f t="shared" si="1373"/>
        <v>0</v>
      </c>
      <c r="AD2006" s="21">
        <f t="shared" si="1373"/>
        <v>0</v>
      </c>
      <c r="AE2006" s="21">
        <f t="shared" si="1373"/>
        <v>0</v>
      </c>
      <c r="AF2006" s="21">
        <f t="shared" si="1373"/>
        <v>0</v>
      </c>
      <c r="AG2006" s="21">
        <f t="shared" si="1373"/>
        <v>0</v>
      </c>
      <c r="AH2006" s="21">
        <f t="shared" si="1373"/>
        <v>0</v>
      </c>
      <c r="AI2006" s="21">
        <f t="shared" si="1373"/>
        <v>0</v>
      </c>
      <c r="AJ2006" s="21">
        <f t="shared" si="1373"/>
        <v>0</v>
      </c>
      <c r="AK2006" s="21">
        <f t="shared" si="1373"/>
        <v>0</v>
      </c>
      <c r="AL2006" s="21">
        <f t="shared" si="1373"/>
        <v>0</v>
      </c>
      <c r="AM2006" s="21">
        <f t="shared" si="1373"/>
        <v>0</v>
      </c>
      <c r="AN2006" s="21">
        <f t="shared" si="1373"/>
        <v>0</v>
      </c>
      <c r="AO2006" s="21">
        <f t="shared" si="1373"/>
        <v>0</v>
      </c>
      <c r="AP2006" s="21">
        <f t="shared" si="1373"/>
        <v>0</v>
      </c>
      <c r="AQ2006" s="21">
        <f t="shared" si="1373"/>
        <v>0</v>
      </c>
      <c r="AR2006" s="21">
        <f t="shared" si="1373"/>
        <v>0</v>
      </c>
      <c r="AS2006" s="21">
        <f t="shared" si="1373"/>
        <v>0</v>
      </c>
      <c r="AT2006" s="21">
        <f t="shared" si="1373"/>
        <v>0</v>
      </c>
      <c r="AU2006" s="21">
        <f t="shared" si="1373"/>
        <v>0</v>
      </c>
      <c r="AV2006" s="21">
        <f t="shared" si="1373"/>
        <v>0</v>
      </c>
      <c r="AW2006" s="21">
        <f t="shared" si="1373"/>
        <v>0</v>
      </c>
      <c r="AX2006" s="21">
        <f t="shared" si="1373"/>
        <v>0</v>
      </c>
      <c r="AY2006" s="21">
        <f t="shared" si="1373"/>
        <v>0</v>
      </c>
      <c r="AZ2006" s="21">
        <f t="shared" si="1373"/>
        <v>0</v>
      </c>
      <c r="BA2006" s="21">
        <f t="shared" si="1373"/>
        <v>0</v>
      </c>
      <c r="BB2006" s="21">
        <f t="shared" si="1373"/>
        <v>0</v>
      </c>
      <c r="BC2006" s="21">
        <f t="shared" si="1373"/>
        <v>0</v>
      </c>
      <c r="BD2006" s="21">
        <f t="shared" si="1373"/>
        <v>0</v>
      </c>
    </row>
    <row r="2007" spans="1:59" ht="16" x14ac:dyDescent="0.2">
      <c r="B2007" s="11">
        <f t="shared" si="1371"/>
        <v>68</v>
      </c>
      <c r="C2007" s="12" t="str">
        <f t="shared" si="1371"/>
        <v>SCI HSR 1</v>
      </c>
      <c r="D2007" s="13" t="s">
        <v>21</v>
      </c>
      <c r="E2007" s="22">
        <v>0</v>
      </c>
      <c r="F2007" s="15"/>
      <c r="G2007" s="13" t="s">
        <v>22</v>
      </c>
      <c r="H2007" s="22">
        <v>0</v>
      </c>
      <c r="I2007" s="13" t="s">
        <v>23</v>
      </c>
      <c r="J2007" s="22">
        <v>0</v>
      </c>
      <c r="K2007" s="23"/>
      <c r="L2007" s="20" t="s">
        <v>232</v>
      </c>
      <c r="M2007" s="72"/>
      <c r="N2007" s="72"/>
      <c r="O2007" s="21">
        <f>($E2010&lt;=O$3)*($E2010&gt;O$2)*((O$3-$E2010+1)/O$4)
+($E2010&lt;=O$2)*((O$3-O$2+1)/O$4)
+($E2010&gt;O$3)*(0)
-($E2018&lt;=O$3)*($E2018&lt;&gt;0)*($E2018&gt;O$2)*((O$3-$E2018)/O$4)
-($E2018&lt;=O$2)*((O$3-O$2+1)/O$4)
-($E2018&gt;O$3)*(0)</f>
        <v>1</v>
      </c>
      <c r="P2007" s="21">
        <f t="shared" ref="P2007:BD2007" si="1374">($E2010&lt;=P$3)*($E2010&gt;P$2)*((P$3-$E2010+1)/P$4)
+($E2010&lt;=P$2)*((P$3-P$2+1)/P$4)
+($E2010&gt;P$3)*(0)
-($E2018&lt;=P$3)*($E2018&lt;&gt;0)*($E2018&gt;P$2)*((P$3-$E2018)/P$4)
-($E2018&lt;=P$2)*((P$3-P$2+1)/P$4)
-($E2018&gt;P$3)*(0)</f>
        <v>1</v>
      </c>
      <c r="Q2007" s="21">
        <f t="shared" si="1374"/>
        <v>1</v>
      </c>
      <c r="R2007" s="21">
        <f t="shared" si="1374"/>
        <v>1</v>
      </c>
      <c r="S2007" s="21">
        <f t="shared" si="1374"/>
        <v>1</v>
      </c>
      <c r="T2007" s="21">
        <f t="shared" si="1374"/>
        <v>1</v>
      </c>
      <c r="U2007" s="21">
        <f t="shared" si="1374"/>
        <v>1</v>
      </c>
      <c r="V2007" s="21">
        <f t="shared" si="1374"/>
        <v>1</v>
      </c>
      <c r="W2007" s="21">
        <f t="shared" si="1374"/>
        <v>1</v>
      </c>
      <c r="X2007" s="21">
        <f t="shared" si="1374"/>
        <v>1</v>
      </c>
      <c r="Y2007" s="21">
        <f t="shared" si="1374"/>
        <v>1</v>
      </c>
      <c r="Z2007" s="21">
        <f t="shared" si="1374"/>
        <v>1</v>
      </c>
      <c r="AA2007" s="21">
        <f t="shared" si="1374"/>
        <v>1</v>
      </c>
      <c r="AB2007" s="21">
        <f t="shared" si="1374"/>
        <v>1</v>
      </c>
      <c r="AC2007" s="21">
        <f t="shared" si="1374"/>
        <v>1</v>
      </c>
      <c r="AD2007" s="21">
        <f t="shared" si="1374"/>
        <v>0.13186813186813184</v>
      </c>
      <c r="AE2007" s="21">
        <f t="shared" si="1374"/>
        <v>0</v>
      </c>
      <c r="AF2007" s="21">
        <f t="shared" si="1374"/>
        <v>0</v>
      </c>
      <c r="AG2007" s="21">
        <f t="shared" si="1374"/>
        <v>0</v>
      </c>
      <c r="AH2007" s="21">
        <f t="shared" si="1374"/>
        <v>0</v>
      </c>
      <c r="AI2007" s="21">
        <f t="shared" si="1374"/>
        <v>0</v>
      </c>
      <c r="AJ2007" s="21">
        <f t="shared" si="1374"/>
        <v>0</v>
      </c>
      <c r="AK2007" s="21">
        <f t="shared" si="1374"/>
        <v>0</v>
      </c>
      <c r="AL2007" s="21">
        <f t="shared" si="1374"/>
        <v>0</v>
      </c>
      <c r="AM2007" s="21">
        <f t="shared" si="1374"/>
        <v>0</v>
      </c>
      <c r="AN2007" s="21">
        <f t="shared" si="1374"/>
        <v>0</v>
      </c>
      <c r="AO2007" s="21">
        <f t="shared" si="1374"/>
        <v>0</v>
      </c>
      <c r="AP2007" s="21">
        <f t="shared" si="1374"/>
        <v>0</v>
      </c>
      <c r="AQ2007" s="21">
        <f t="shared" si="1374"/>
        <v>0</v>
      </c>
      <c r="AR2007" s="21">
        <f t="shared" si="1374"/>
        <v>0</v>
      </c>
      <c r="AS2007" s="21">
        <f t="shared" si="1374"/>
        <v>0</v>
      </c>
      <c r="AT2007" s="21">
        <f t="shared" si="1374"/>
        <v>0</v>
      </c>
      <c r="AU2007" s="21">
        <f t="shared" si="1374"/>
        <v>0</v>
      </c>
      <c r="AV2007" s="21">
        <f t="shared" si="1374"/>
        <v>0</v>
      </c>
      <c r="AW2007" s="21">
        <f t="shared" si="1374"/>
        <v>0</v>
      </c>
      <c r="AX2007" s="21">
        <f t="shared" si="1374"/>
        <v>0</v>
      </c>
      <c r="AY2007" s="21">
        <f t="shared" si="1374"/>
        <v>0</v>
      </c>
      <c r="AZ2007" s="21">
        <f t="shared" si="1374"/>
        <v>0</v>
      </c>
      <c r="BA2007" s="21">
        <f t="shared" si="1374"/>
        <v>0</v>
      </c>
      <c r="BB2007" s="21">
        <f t="shared" si="1374"/>
        <v>0</v>
      </c>
      <c r="BC2007" s="21">
        <f t="shared" si="1374"/>
        <v>0</v>
      </c>
      <c r="BD2007" s="21">
        <f t="shared" si="1374"/>
        <v>0</v>
      </c>
    </row>
    <row r="2008" spans="1:59" ht="16" x14ac:dyDescent="0.2">
      <c r="B2008" s="11">
        <f t="shared" si="1371"/>
        <v>68</v>
      </c>
      <c r="C2008" s="12" t="str">
        <f t="shared" si="1371"/>
        <v>SCI HSR 1</v>
      </c>
      <c r="D2008" s="13" t="s">
        <v>1</v>
      </c>
      <c r="E2008" s="22">
        <v>165195</v>
      </c>
      <c r="F2008" s="15"/>
      <c r="G2008" s="15"/>
      <c r="H2008" s="15"/>
      <c r="I2008" s="15"/>
      <c r="J2008" s="15"/>
      <c r="L2008" s="20" t="s">
        <v>233</v>
      </c>
      <c r="M2008" s="72"/>
      <c r="N2008" s="72"/>
      <c r="O2008" s="21">
        <f>($E2021&gt;O$3)*($E2018&lt;O$2)*((O$3-O$2+1)/O$4)
+($E2021&gt;O$3)*($E2018&gt;=O$2)*($E2018&lt;=O$3)*((O$3-$E2018)/O$4)
+($E2021&gt;O$3)*($E2018&gt;O$3)*(0)
+($E2021&lt;=O$3)*($E2021&gt;=O$2)*($E2018&lt;O$2)*(($E2021-O$2)/O$4)
+($E2021&lt;=O$3)*($E2021&gt;=O$2)*($E2018&lt;=O$3)*($E2018&gt;=O$2)*(($E2021-$E2018)/O$4)
+($E2021&lt;O$2)*(0)</f>
        <v>0</v>
      </c>
      <c r="P2008" s="21">
        <f t="shared" ref="P2008:BD2008" si="1375">($E2021&gt;P$3)*($E2018&lt;P$2)*((P$3-P$2+1)/P$4)
+($E2021&gt;P$3)*($E2018&gt;=P$2)*($E2018&lt;=P$3)*((P$3-$E2018)/P$4)
+($E2021&gt;P$3)*($E2018&gt;P$3)*(0)
+($E2021&lt;=P$3)*($E2021&gt;=P$2)*($E2018&lt;P$2)*(($E2021-P$2)/P$4)
+($E2021&lt;=P$3)*($E2021&gt;=P$2)*($E2018&lt;=P$3)*($E2018&gt;=P$2)*(($E2021-$E2018)/P$4)
+($E2021&lt;P$2)*(0)</f>
        <v>0</v>
      </c>
      <c r="Q2008" s="21">
        <f t="shared" si="1375"/>
        <v>0</v>
      </c>
      <c r="R2008" s="21">
        <f t="shared" si="1375"/>
        <v>0</v>
      </c>
      <c r="S2008" s="21">
        <f t="shared" si="1375"/>
        <v>0</v>
      </c>
      <c r="T2008" s="21">
        <f t="shared" si="1375"/>
        <v>0</v>
      </c>
      <c r="U2008" s="21">
        <f t="shared" si="1375"/>
        <v>0</v>
      </c>
      <c r="V2008" s="21">
        <f t="shared" si="1375"/>
        <v>0</v>
      </c>
      <c r="W2008" s="21">
        <f t="shared" si="1375"/>
        <v>0</v>
      </c>
      <c r="X2008" s="21">
        <f t="shared" si="1375"/>
        <v>0</v>
      </c>
      <c r="Y2008" s="21">
        <f t="shared" si="1375"/>
        <v>0</v>
      </c>
      <c r="Z2008" s="21">
        <f t="shared" si="1375"/>
        <v>0</v>
      </c>
      <c r="AA2008" s="21">
        <f t="shared" si="1375"/>
        <v>0</v>
      </c>
      <c r="AB2008" s="21">
        <f t="shared" si="1375"/>
        <v>0</v>
      </c>
      <c r="AC2008" s="21">
        <f t="shared" si="1375"/>
        <v>0</v>
      </c>
      <c r="AD2008" s="21">
        <f t="shared" si="1375"/>
        <v>0</v>
      </c>
      <c r="AE2008" s="21">
        <f t="shared" si="1375"/>
        <v>0</v>
      </c>
      <c r="AF2008" s="21">
        <f t="shared" si="1375"/>
        <v>0</v>
      </c>
      <c r="AG2008" s="21">
        <f t="shared" si="1375"/>
        <v>0</v>
      </c>
      <c r="AH2008" s="21">
        <f t="shared" si="1375"/>
        <v>0</v>
      </c>
      <c r="AI2008" s="21">
        <f t="shared" si="1375"/>
        <v>0</v>
      </c>
      <c r="AJ2008" s="21">
        <f t="shared" si="1375"/>
        <v>0</v>
      </c>
      <c r="AK2008" s="21">
        <f t="shared" si="1375"/>
        <v>0</v>
      </c>
      <c r="AL2008" s="21">
        <f t="shared" si="1375"/>
        <v>0</v>
      </c>
      <c r="AM2008" s="21">
        <f t="shared" si="1375"/>
        <v>0</v>
      </c>
      <c r="AN2008" s="21">
        <f t="shared" si="1375"/>
        <v>0</v>
      </c>
      <c r="AO2008" s="21">
        <f t="shared" si="1375"/>
        <v>0</v>
      </c>
      <c r="AP2008" s="21">
        <f t="shared" si="1375"/>
        <v>0</v>
      </c>
      <c r="AQ2008" s="21">
        <f t="shared" si="1375"/>
        <v>0</v>
      </c>
      <c r="AR2008" s="21">
        <f t="shared" si="1375"/>
        <v>0</v>
      </c>
      <c r="AS2008" s="21">
        <f t="shared" si="1375"/>
        <v>0</v>
      </c>
      <c r="AT2008" s="21">
        <f t="shared" si="1375"/>
        <v>0</v>
      </c>
      <c r="AU2008" s="21">
        <f t="shared" si="1375"/>
        <v>0</v>
      </c>
      <c r="AV2008" s="21">
        <f t="shared" si="1375"/>
        <v>0</v>
      </c>
      <c r="AW2008" s="21">
        <f t="shared" si="1375"/>
        <v>0</v>
      </c>
      <c r="AX2008" s="21">
        <f t="shared" si="1375"/>
        <v>0</v>
      </c>
      <c r="AY2008" s="21">
        <f t="shared" si="1375"/>
        <v>0</v>
      </c>
      <c r="AZ2008" s="21">
        <f t="shared" si="1375"/>
        <v>0</v>
      </c>
      <c r="BA2008" s="21">
        <f t="shared" si="1375"/>
        <v>0</v>
      </c>
      <c r="BB2008" s="21">
        <f t="shared" si="1375"/>
        <v>0</v>
      </c>
      <c r="BC2008" s="21">
        <f t="shared" si="1375"/>
        <v>0</v>
      </c>
      <c r="BD2008" s="21">
        <f t="shared" si="1375"/>
        <v>0</v>
      </c>
    </row>
    <row r="2009" spans="1:59" ht="16" x14ac:dyDescent="0.2">
      <c r="B2009" s="11">
        <f t="shared" si="1371"/>
        <v>68</v>
      </c>
      <c r="C2009" s="12" t="str">
        <f t="shared" si="1371"/>
        <v>SCI HSR 1</v>
      </c>
      <c r="K2009" s="24"/>
      <c r="L2009" s="20" t="s">
        <v>234</v>
      </c>
      <c r="M2009" s="72"/>
      <c r="N2009" s="72"/>
      <c r="O2009" s="21">
        <f>($E2024&gt;0)*($E2021&lt;O$2)*(EDATE($E2021,$E2024)&gt;O$3)*((O$3-O$2+1)/O$4)
+($E2024&gt;0)*($E2021&lt;O$2)*(EDATE($E2021,$E2024)&gt;=O$2)*(EDATE($E2021,$E2024)&lt;=O$3)*((EDATE($E2021,$E2024)-O$2)/O$4)
+($E2024&gt;0)*($E2021&lt;O$2)*(EDATE($E2021,$E2024)&lt;O$2)*(0)
+($E2024&gt;0)*($E2021&gt;=O$2)*($E2021&lt;=O$3)*(EDATE($E2021,$E2024)&gt;=O$2)*(EDATE($E2021,$E2024)&lt;=O$3)*((EDATE($E2021,$E2024)-$E2021+1)/O$4)
+($E2024&gt;0)*($E2021&gt;=O$2)*($E2021&lt;=O$3)*(EDATE($E2021,$E2024)&gt;O$3)*((O$3-$E2021+1)/O$4)
+($E2024&gt;0)*($E2021&gt;O$3)*(0)</f>
        <v>0</v>
      </c>
      <c r="P2009" s="21">
        <f t="shared" ref="P2009:BD2009" si="1376">($E2024&gt;0)*($E2021&lt;P$2)*(EDATE($E2021,$E2024)&gt;P$3)*((P$3-P$2+1)/P$4)
+($E2024&gt;0)*($E2021&lt;P$2)*(EDATE($E2021,$E2024)&gt;=P$2)*(EDATE($E2021,$E2024)&lt;=P$3)*((EDATE($E2021,$E2024)-P$2)/P$4)
+($E2024&gt;0)*($E2021&lt;P$2)*(EDATE($E2021,$E2024)&lt;P$2)*(0)
+($E2024&gt;0)*($E2021&gt;=P$2)*($E2021&lt;=P$3)*(EDATE($E2021,$E2024)&gt;=P$2)*(EDATE($E2021,$E2024)&lt;=P$3)*((EDATE($E2021,$E2024)-$E2021+1)/P$4)
+($E2024&gt;0)*($E2021&gt;=P$2)*($E2021&lt;=P$3)*(EDATE($E2021,$E2024)&gt;P$3)*((P$3-$E2021+1)/P$4)
+($E2024&gt;0)*($E2021&gt;P$3)*(0)</f>
        <v>0</v>
      </c>
      <c r="Q2009" s="21">
        <f t="shared" si="1376"/>
        <v>0</v>
      </c>
      <c r="R2009" s="21">
        <f t="shared" si="1376"/>
        <v>0</v>
      </c>
      <c r="S2009" s="21">
        <f t="shared" si="1376"/>
        <v>0</v>
      </c>
      <c r="T2009" s="21">
        <f t="shared" si="1376"/>
        <v>0</v>
      </c>
      <c r="U2009" s="21">
        <f t="shared" si="1376"/>
        <v>0</v>
      </c>
      <c r="V2009" s="21">
        <f t="shared" si="1376"/>
        <v>0</v>
      </c>
      <c r="W2009" s="21">
        <f t="shared" si="1376"/>
        <v>0</v>
      </c>
      <c r="X2009" s="21">
        <f t="shared" si="1376"/>
        <v>0</v>
      </c>
      <c r="Y2009" s="21">
        <f t="shared" si="1376"/>
        <v>0</v>
      </c>
      <c r="Z2009" s="21">
        <f t="shared" si="1376"/>
        <v>0</v>
      </c>
      <c r="AA2009" s="21">
        <f t="shared" si="1376"/>
        <v>0</v>
      </c>
      <c r="AB2009" s="21">
        <f t="shared" si="1376"/>
        <v>0</v>
      </c>
      <c r="AC2009" s="21">
        <f t="shared" si="1376"/>
        <v>0</v>
      </c>
      <c r="AD2009" s="21">
        <f t="shared" si="1376"/>
        <v>0</v>
      </c>
      <c r="AE2009" s="21">
        <f t="shared" si="1376"/>
        <v>0</v>
      </c>
      <c r="AF2009" s="21">
        <f t="shared" si="1376"/>
        <v>0</v>
      </c>
      <c r="AG2009" s="21">
        <f t="shared" si="1376"/>
        <v>0</v>
      </c>
      <c r="AH2009" s="21">
        <f t="shared" si="1376"/>
        <v>0</v>
      </c>
      <c r="AI2009" s="21">
        <f t="shared" si="1376"/>
        <v>0</v>
      </c>
      <c r="AJ2009" s="21">
        <f t="shared" si="1376"/>
        <v>0</v>
      </c>
      <c r="AK2009" s="21">
        <f t="shared" si="1376"/>
        <v>0</v>
      </c>
      <c r="AL2009" s="21">
        <f t="shared" si="1376"/>
        <v>0</v>
      </c>
      <c r="AM2009" s="21">
        <f t="shared" si="1376"/>
        <v>0</v>
      </c>
      <c r="AN2009" s="21">
        <f t="shared" si="1376"/>
        <v>0</v>
      </c>
      <c r="AO2009" s="21">
        <f t="shared" si="1376"/>
        <v>0</v>
      </c>
      <c r="AP2009" s="21">
        <f t="shared" si="1376"/>
        <v>0</v>
      </c>
      <c r="AQ2009" s="21">
        <f t="shared" si="1376"/>
        <v>0</v>
      </c>
      <c r="AR2009" s="21">
        <f t="shared" si="1376"/>
        <v>0</v>
      </c>
      <c r="AS2009" s="21">
        <f t="shared" si="1376"/>
        <v>0</v>
      </c>
      <c r="AT2009" s="21">
        <f t="shared" si="1376"/>
        <v>0</v>
      </c>
      <c r="AU2009" s="21">
        <f t="shared" si="1376"/>
        <v>0</v>
      </c>
      <c r="AV2009" s="21">
        <f t="shared" si="1376"/>
        <v>0</v>
      </c>
      <c r="AW2009" s="21">
        <f t="shared" si="1376"/>
        <v>0</v>
      </c>
      <c r="AX2009" s="21">
        <f t="shared" si="1376"/>
        <v>0</v>
      </c>
      <c r="AY2009" s="21">
        <f t="shared" si="1376"/>
        <v>0</v>
      </c>
      <c r="AZ2009" s="21">
        <f t="shared" si="1376"/>
        <v>0</v>
      </c>
      <c r="BA2009" s="21">
        <f t="shared" si="1376"/>
        <v>0</v>
      </c>
      <c r="BB2009" s="21">
        <f t="shared" si="1376"/>
        <v>0</v>
      </c>
      <c r="BC2009" s="21">
        <f t="shared" si="1376"/>
        <v>0</v>
      </c>
      <c r="BD2009" s="21">
        <f t="shared" si="1376"/>
        <v>0</v>
      </c>
    </row>
    <row r="2010" spans="1:59" ht="16" x14ac:dyDescent="0.2">
      <c r="B2010" s="11">
        <f t="shared" si="1371"/>
        <v>68</v>
      </c>
      <c r="C2010" s="12" t="str">
        <f t="shared" si="1371"/>
        <v>SCI HSR 1</v>
      </c>
      <c r="D2010" s="25" t="s">
        <v>235</v>
      </c>
      <c r="E2010" s="26">
        <v>42838</v>
      </c>
      <c r="F2010" s="15"/>
      <c r="G2010" s="25" t="s">
        <v>236</v>
      </c>
      <c r="H2010" s="25" t="s">
        <v>237</v>
      </c>
      <c r="I2010" s="25" t="s">
        <v>238</v>
      </c>
      <c r="J2010" s="25" t="s">
        <v>239</v>
      </c>
      <c r="K2010" s="24"/>
      <c r="L2010" s="27" t="s">
        <v>240</v>
      </c>
      <c r="M2010" s="83"/>
      <c r="N2010" s="83"/>
      <c r="O2010" s="28">
        <f>($H2022&gt;0)*($J2022&lt;O$2)*0
+($H2022&gt;0)*($J2022&gt;=O$2)*($J2022&lt;=O$3)*(($J2022-O$2+1)/O$4)
+($H2022&gt;0)*($J2022&gt;O$3)*($I2022&gt;O$3)*0
+($H2022&gt;0)*($J2022&gt;O$3)*($I2022&lt;=O$3)*($I2022&gt;=O$2)*((O$3-$I2022+1)/O$4)
+($H2022&gt;0)*($J2022&gt;O$3)*($I2022&lt;O$2)*1
+($H2022&gt;0)*($I2022&gt;O$3)*0
+($H2023&gt;0)*($J2023&lt;O$2)*0
+($H2023&gt;0)*($J2023&gt;=O$2)*($J2023&lt;=O$3)*(($J2023-O$2+1)/O$4)
+($H2023&gt;0)*($J2023&gt;O$3)*($I2023&gt;O$3)*0
+($H2023&gt;0)*($J2023&gt;O$3)*($I2023&lt;=O$3)*($I2023&gt;=O$2)*((O$3-$I2023+1)/O$4)
+($H2023&gt;0)*($J2023&gt;O$3)*($I2023&lt;O$2)*1
+($H2023&gt;0)*($I2023&gt;O$3)*0
+($H2024&gt;0)*($J2024&lt;O$2)*0
+($H2024&gt;0)*($J2024&gt;=O$2)*($J2024&lt;=O$3)*(($J2024-O$2+1)/O$4)
+($H2024&gt;0)*($J2024&gt;O$3)*($I2024&gt;O$3)*0
+($H2024&gt;0)*($J2024&gt;O$3)*($I2024&lt;=O$3)*($I2024&gt;=O$2)*((O$3-$I2024+1)/O$4)
+($H2024&gt;0)*($J2024&gt;O$3)*($I2024&lt;O$2)*1
+($H2024&gt;0)*($I2024&gt;O$3)*0</f>
        <v>0</v>
      </c>
      <c r="P2010" s="28">
        <f t="shared" ref="P2010:BD2010" si="1377">($H2022&gt;0)*($J2022&lt;P$2)*0
+($H2022&gt;0)*($J2022&gt;=P$2)*($J2022&lt;=P$3)*(($J2022-P$2+1)/P$4)
+($H2022&gt;0)*($J2022&gt;P$3)*($I2022&gt;P$3)*0
+($H2022&gt;0)*($J2022&gt;P$3)*($I2022&lt;=P$3)*($I2022&gt;=P$2)*((P$3-$I2022+1)/P$4)
+($H2022&gt;0)*($J2022&gt;P$3)*($I2022&lt;P$2)*1
+($H2022&gt;0)*($I2022&gt;P$3)*0
+($H2023&gt;0)*($J2023&lt;P$2)*0
+($H2023&gt;0)*($J2023&gt;=P$2)*($J2023&lt;=P$3)*(($J2023-P$2+1)/P$4)
+($H2023&gt;0)*($J2023&gt;P$3)*($I2023&gt;P$3)*0
+($H2023&gt;0)*($J2023&gt;P$3)*($I2023&lt;=P$3)*($I2023&gt;=P$2)*((P$3-$I2023+1)/P$4)
+($H2023&gt;0)*($J2023&gt;P$3)*($I2023&lt;P$2)*1
+($H2023&gt;0)*($I2023&gt;P$3)*0
+($H2024&gt;0)*($J2024&lt;P$2)*0
+($H2024&gt;0)*($J2024&gt;=P$2)*($J2024&lt;=P$3)*(($J2024-P$2+1)/P$4)
+($H2024&gt;0)*($J2024&gt;P$3)*($I2024&gt;P$3)*0
+($H2024&gt;0)*($J2024&gt;P$3)*($I2024&lt;=P$3)*($I2024&gt;=P$2)*((P$3-$I2024+1)/P$4)
+($H2024&gt;0)*($J2024&gt;P$3)*($I2024&lt;P$2)*1
+($H2024&gt;0)*($I2024&gt;P$3)*0</f>
        <v>0</v>
      </c>
      <c r="Q2010" s="28">
        <f t="shared" si="1377"/>
        <v>0</v>
      </c>
      <c r="R2010" s="28">
        <f t="shared" si="1377"/>
        <v>0</v>
      </c>
      <c r="S2010" s="28">
        <f t="shared" si="1377"/>
        <v>0</v>
      </c>
      <c r="T2010" s="28">
        <f t="shared" si="1377"/>
        <v>0</v>
      </c>
      <c r="U2010" s="28">
        <f t="shared" si="1377"/>
        <v>0</v>
      </c>
      <c r="V2010" s="28">
        <f t="shared" si="1377"/>
        <v>0</v>
      </c>
      <c r="W2010" s="28">
        <f t="shared" si="1377"/>
        <v>0</v>
      </c>
      <c r="X2010" s="28">
        <f t="shared" si="1377"/>
        <v>0</v>
      </c>
      <c r="Y2010" s="28">
        <f t="shared" si="1377"/>
        <v>0</v>
      </c>
      <c r="Z2010" s="28">
        <f t="shared" si="1377"/>
        <v>0</v>
      </c>
      <c r="AA2010" s="28">
        <f t="shared" si="1377"/>
        <v>0</v>
      </c>
      <c r="AB2010" s="28">
        <f t="shared" si="1377"/>
        <v>0</v>
      </c>
      <c r="AC2010" s="28">
        <f t="shared" si="1377"/>
        <v>0</v>
      </c>
      <c r="AD2010" s="28">
        <f t="shared" si="1377"/>
        <v>0</v>
      </c>
      <c r="AE2010" s="28">
        <f t="shared" si="1377"/>
        <v>0</v>
      </c>
      <c r="AF2010" s="28">
        <f t="shared" si="1377"/>
        <v>0</v>
      </c>
      <c r="AG2010" s="28">
        <f t="shared" si="1377"/>
        <v>0</v>
      </c>
      <c r="AH2010" s="28">
        <f t="shared" si="1377"/>
        <v>0</v>
      </c>
      <c r="AI2010" s="28">
        <f t="shared" si="1377"/>
        <v>0</v>
      </c>
      <c r="AJ2010" s="28">
        <f t="shared" si="1377"/>
        <v>0</v>
      </c>
      <c r="AK2010" s="28">
        <f t="shared" si="1377"/>
        <v>0</v>
      </c>
      <c r="AL2010" s="28">
        <f t="shared" si="1377"/>
        <v>0</v>
      </c>
      <c r="AM2010" s="28">
        <f t="shared" si="1377"/>
        <v>0</v>
      </c>
      <c r="AN2010" s="28">
        <f t="shared" si="1377"/>
        <v>0</v>
      </c>
      <c r="AO2010" s="28">
        <f t="shared" si="1377"/>
        <v>0</v>
      </c>
      <c r="AP2010" s="28">
        <f t="shared" si="1377"/>
        <v>0</v>
      </c>
      <c r="AQ2010" s="28">
        <f t="shared" si="1377"/>
        <v>0</v>
      </c>
      <c r="AR2010" s="28">
        <f t="shared" si="1377"/>
        <v>0</v>
      </c>
      <c r="AS2010" s="28">
        <f t="shared" si="1377"/>
        <v>0</v>
      </c>
      <c r="AT2010" s="28">
        <f t="shared" si="1377"/>
        <v>0</v>
      </c>
      <c r="AU2010" s="28">
        <f t="shared" si="1377"/>
        <v>0</v>
      </c>
      <c r="AV2010" s="28">
        <f t="shared" si="1377"/>
        <v>0</v>
      </c>
      <c r="AW2010" s="28">
        <f t="shared" si="1377"/>
        <v>0</v>
      </c>
      <c r="AX2010" s="28">
        <f t="shared" si="1377"/>
        <v>0</v>
      </c>
      <c r="AY2010" s="28">
        <f t="shared" si="1377"/>
        <v>0</v>
      </c>
      <c r="AZ2010" s="28">
        <f t="shared" si="1377"/>
        <v>0</v>
      </c>
      <c r="BA2010" s="28">
        <f t="shared" si="1377"/>
        <v>0</v>
      </c>
      <c r="BB2010" s="28">
        <f t="shared" si="1377"/>
        <v>0</v>
      </c>
      <c r="BC2010" s="28">
        <f t="shared" si="1377"/>
        <v>0</v>
      </c>
      <c r="BD2010" s="28">
        <f t="shared" si="1377"/>
        <v>0</v>
      </c>
    </row>
    <row r="2011" spans="1:59" ht="16" x14ac:dyDescent="0.2">
      <c r="B2011" s="11">
        <f t="shared" si="1371"/>
        <v>68</v>
      </c>
      <c r="C2011" s="12" t="str">
        <f t="shared" si="1371"/>
        <v>SCI HSR 1</v>
      </c>
      <c r="D2011" s="25" t="s">
        <v>241</v>
      </c>
      <c r="E2011" s="29">
        <v>155000</v>
      </c>
      <c r="F2011" s="15"/>
      <c r="G2011" s="30" t="s">
        <v>10</v>
      </c>
      <c r="H2011" s="31">
        <v>0</v>
      </c>
      <c r="I2011" s="32">
        <v>0</v>
      </c>
      <c r="J2011" s="32">
        <v>0</v>
      </c>
      <c r="K2011" s="24"/>
      <c r="L2011" s="33" t="s">
        <v>242</v>
      </c>
      <c r="M2011" s="73"/>
      <c r="N2011" s="73"/>
      <c r="O2011" s="34">
        <f>($E2021&lt;=O$3)*($E2021&gt;O$2)*((O$3-$E2021+1)/O$4)
+($E2021&lt;=O$2)*((O$3-O$2+1)/O$4)
+($E2021&gt;O$3)*(0)</f>
        <v>0</v>
      </c>
      <c r="P2011" s="34">
        <f t="shared" ref="P2011:BD2011" si="1378">($E2021&lt;=P$3)*($E2021&gt;P$2)*((P$3-$E2021+1)/P$4)
+($E2021&lt;=P$2)*((P$3-P$2+1)/P$4)
+($E2021&gt;P$3)*(0)</f>
        <v>0</v>
      </c>
      <c r="Q2011" s="34">
        <f t="shared" si="1378"/>
        <v>0</v>
      </c>
      <c r="R2011" s="34">
        <f t="shared" si="1378"/>
        <v>0</v>
      </c>
      <c r="S2011" s="34">
        <f t="shared" si="1378"/>
        <v>0</v>
      </c>
      <c r="T2011" s="34">
        <f t="shared" si="1378"/>
        <v>0</v>
      </c>
      <c r="U2011" s="34">
        <f t="shared" si="1378"/>
        <v>0</v>
      </c>
      <c r="V2011" s="34">
        <f t="shared" si="1378"/>
        <v>0</v>
      </c>
      <c r="W2011" s="34">
        <f t="shared" si="1378"/>
        <v>0</v>
      </c>
      <c r="X2011" s="34">
        <f t="shared" si="1378"/>
        <v>0</v>
      </c>
      <c r="Y2011" s="34">
        <f t="shared" si="1378"/>
        <v>0</v>
      </c>
      <c r="Z2011" s="34">
        <f t="shared" si="1378"/>
        <v>0</v>
      </c>
      <c r="AA2011" s="34">
        <f t="shared" si="1378"/>
        <v>0</v>
      </c>
      <c r="AB2011" s="34">
        <f t="shared" si="1378"/>
        <v>0</v>
      </c>
      <c r="AC2011" s="34">
        <f t="shared" si="1378"/>
        <v>0</v>
      </c>
      <c r="AD2011" s="34">
        <f t="shared" si="1378"/>
        <v>0.87912087912087911</v>
      </c>
      <c r="AE2011" s="34">
        <f t="shared" si="1378"/>
        <v>1</v>
      </c>
      <c r="AF2011" s="34">
        <f t="shared" si="1378"/>
        <v>1</v>
      </c>
      <c r="AG2011" s="34">
        <f t="shared" si="1378"/>
        <v>1</v>
      </c>
      <c r="AH2011" s="34">
        <f t="shared" si="1378"/>
        <v>1</v>
      </c>
      <c r="AI2011" s="34">
        <f t="shared" si="1378"/>
        <v>1</v>
      </c>
      <c r="AJ2011" s="34">
        <f t="shared" si="1378"/>
        <v>1</v>
      </c>
      <c r="AK2011" s="34">
        <f t="shared" si="1378"/>
        <v>1</v>
      </c>
      <c r="AL2011" s="34">
        <f t="shared" si="1378"/>
        <v>1</v>
      </c>
      <c r="AM2011" s="34">
        <f t="shared" si="1378"/>
        <v>1</v>
      </c>
      <c r="AN2011" s="34">
        <f t="shared" si="1378"/>
        <v>1</v>
      </c>
      <c r="AO2011" s="34">
        <f t="shared" si="1378"/>
        <v>1</v>
      </c>
      <c r="AP2011" s="34">
        <f t="shared" si="1378"/>
        <v>1</v>
      </c>
      <c r="AQ2011" s="34">
        <f t="shared" si="1378"/>
        <v>1</v>
      </c>
      <c r="AR2011" s="34">
        <f t="shared" si="1378"/>
        <v>1</v>
      </c>
      <c r="AS2011" s="34">
        <f t="shared" si="1378"/>
        <v>1</v>
      </c>
      <c r="AT2011" s="34">
        <f t="shared" si="1378"/>
        <v>1</v>
      </c>
      <c r="AU2011" s="34">
        <f t="shared" si="1378"/>
        <v>1</v>
      </c>
      <c r="AV2011" s="34">
        <f t="shared" si="1378"/>
        <v>1</v>
      </c>
      <c r="AW2011" s="34">
        <f t="shared" si="1378"/>
        <v>1</v>
      </c>
      <c r="AX2011" s="34">
        <f t="shared" si="1378"/>
        <v>1</v>
      </c>
      <c r="AY2011" s="34">
        <f t="shared" si="1378"/>
        <v>1</v>
      </c>
      <c r="AZ2011" s="34">
        <f t="shared" si="1378"/>
        <v>1</v>
      </c>
      <c r="BA2011" s="34">
        <f t="shared" si="1378"/>
        <v>1</v>
      </c>
      <c r="BB2011" s="34">
        <f t="shared" si="1378"/>
        <v>1</v>
      </c>
      <c r="BC2011" s="34">
        <f t="shared" si="1378"/>
        <v>1</v>
      </c>
      <c r="BD2011" s="34">
        <f t="shared" si="1378"/>
        <v>1</v>
      </c>
    </row>
    <row r="2012" spans="1:59" ht="16" x14ac:dyDescent="0.2">
      <c r="A2012" s="35"/>
      <c r="B2012" s="11">
        <f t="shared" si="1371"/>
        <v>68</v>
      </c>
      <c r="C2012" s="12" t="str">
        <f t="shared" si="1371"/>
        <v>SCI HSR 1</v>
      </c>
      <c r="D2012" s="25" t="s">
        <v>243</v>
      </c>
      <c r="E2012" s="29">
        <v>168776.51271692224</v>
      </c>
      <c r="F2012" s="15"/>
      <c r="G2012" s="30" t="s">
        <v>11</v>
      </c>
      <c r="H2012" s="31">
        <v>0</v>
      </c>
      <c r="I2012" s="32">
        <v>0</v>
      </c>
      <c r="J2012" s="32">
        <v>0</v>
      </c>
      <c r="K2012" s="35"/>
      <c r="M2012" s="84">
        <v>42838</v>
      </c>
      <c r="O2012" s="15"/>
      <c r="P2012" s="15"/>
      <c r="Q2012" s="15"/>
      <c r="R2012" s="15"/>
      <c r="S2012" s="15"/>
      <c r="T2012" s="15"/>
      <c r="U2012" s="15"/>
      <c r="V2012" s="15"/>
      <c r="W2012" s="15"/>
      <c r="X2012" s="15"/>
      <c r="Y2012" s="15"/>
      <c r="Z2012" s="15"/>
      <c r="AA2012" s="15"/>
      <c r="AB2012" s="15"/>
      <c r="AC2012" s="15"/>
      <c r="AD2012" s="15"/>
      <c r="AE2012" s="15"/>
      <c r="AF2012" s="15"/>
      <c r="AG2012" s="15"/>
      <c r="AH2012" s="15"/>
      <c r="AI2012" s="15"/>
      <c r="AJ2012" s="15"/>
      <c r="AK2012" s="15"/>
      <c r="AL2012" s="15"/>
      <c r="AM2012" s="15"/>
      <c r="AN2012" s="15"/>
      <c r="AO2012" s="15"/>
      <c r="AP2012" s="15"/>
      <c r="AQ2012" s="15"/>
      <c r="AR2012" s="15"/>
      <c r="AS2012" s="15"/>
      <c r="AT2012" s="15"/>
      <c r="AU2012" s="15"/>
      <c r="AV2012" s="15"/>
      <c r="AW2012" s="15"/>
      <c r="AX2012" s="15"/>
      <c r="AY2012" s="15"/>
      <c r="AZ2012" s="15"/>
      <c r="BA2012" s="15"/>
      <c r="BB2012" s="15"/>
      <c r="BC2012" s="15"/>
      <c r="BD2012" s="15"/>
      <c r="BE2012" s="35"/>
      <c r="BF2012" s="35"/>
      <c r="BG2012" s="35"/>
    </row>
    <row r="2013" spans="1:59" ht="16" x14ac:dyDescent="0.2">
      <c r="B2013" s="11">
        <f t="shared" si="1371"/>
        <v>68</v>
      </c>
      <c r="C2013" s="12" t="str">
        <f t="shared" si="1371"/>
        <v>SCI HSR 1</v>
      </c>
      <c r="D2013" s="25" t="s">
        <v>244</v>
      </c>
      <c r="E2013" s="29">
        <v>168776.51271692224</v>
      </c>
      <c r="F2013" s="15"/>
      <c r="G2013" s="36" t="s">
        <v>12</v>
      </c>
      <c r="H2013" s="31">
        <v>0</v>
      </c>
      <c r="I2013" s="32">
        <v>0</v>
      </c>
      <c r="J2013" s="32">
        <v>0</v>
      </c>
      <c r="K2013" s="24"/>
      <c r="L2013" s="37" t="s">
        <v>245</v>
      </c>
      <c r="M2013" s="74">
        <v>1</v>
      </c>
      <c r="N2013" s="74">
        <v>1</v>
      </c>
      <c r="O2013" s="38">
        <v>1.02</v>
      </c>
      <c r="P2013" s="38">
        <v>1.02</v>
      </c>
      <c r="Q2013" s="38">
        <v>1.02</v>
      </c>
      <c r="R2013" s="38">
        <v>1.0288549450549449</v>
      </c>
      <c r="S2013" s="38">
        <v>1.0302</v>
      </c>
      <c r="T2013" s="38">
        <v>1.0302</v>
      </c>
      <c r="U2013" s="38">
        <v>1.0302</v>
      </c>
      <c r="V2013" s="38">
        <v>1.0391434945054945</v>
      </c>
      <c r="W2013" s="38">
        <v>1.040502</v>
      </c>
      <c r="X2013" s="38">
        <v>1.040502</v>
      </c>
      <c r="Y2013" s="38">
        <v>1.040502</v>
      </c>
      <c r="Z2013" s="38">
        <v>1.0495349294505494</v>
      </c>
      <c r="AA2013" s="38">
        <v>1.0509070200000001</v>
      </c>
      <c r="AB2013" s="38">
        <v>1.0509070200000001</v>
      </c>
      <c r="AC2013" s="38">
        <v>1.0509070200000001</v>
      </c>
      <c r="AD2013" s="38">
        <v>1.0600302787450551</v>
      </c>
      <c r="AE2013" s="38">
        <v>1.0614160902000001</v>
      </c>
      <c r="AF2013" s="38">
        <v>1.0614160902000001</v>
      </c>
      <c r="AG2013" s="38">
        <v>1.0614160902000001</v>
      </c>
      <c r="AH2013" s="38">
        <v>1.0706305815325055</v>
      </c>
      <c r="AI2013" s="38">
        <v>1.0720302511020001</v>
      </c>
      <c r="AJ2013" s="38">
        <v>1.0720302511020001</v>
      </c>
      <c r="AK2013" s="38">
        <v>1.0720302511020001</v>
      </c>
      <c r="AL2013" s="38">
        <v>1.0813368873478306</v>
      </c>
      <c r="AM2013" s="38">
        <v>1.0827505536130202</v>
      </c>
      <c r="AN2013" s="38">
        <v>1.0827505536130202</v>
      </c>
      <c r="AO2013" s="38">
        <v>1.0827505536130202</v>
      </c>
      <c r="AP2013" s="38">
        <v>1.092150256221309</v>
      </c>
      <c r="AQ2013" s="38">
        <v>1.0935780591491504</v>
      </c>
      <c r="AR2013" s="38">
        <v>1.0935780591491504</v>
      </c>
      <c r="AS2013" s="38">
        <v>1.0935780591491504</v>
      </c>
      <c r="AT2013" s="38">
        <v>1.1030717587835221</v>
      </c>
      <c r="AU2013" s="38">
        <v>1.104513839740642</v>
      </c>
      <c r="AV2013" s="38">
        <v>1.104513839740642</v>
      </c>
      <c r="AW2013" s="38">
        <v>1.104513839740642</v>
      </c>
      <c r="AX2013" s="38">
        <v>1.1141024763713574</v>
      </c>
      <c r="AY2013" s="38">
        <v>1.1155589781380484</v>
      </c>
      <c r="AZ2013" s="38">
        <v>1.1155589781380484</v>
      </c>
      <c r="BA2013" s="38">
        <v>1.1155589781380484</v>
      </c>
      <c r="BB2013" s="38">
        <v>1.125243501135071</v>
      </c>
      <c r="BC2013" s="38">
        <v>1.1267145679194288</v>
      </c>
      <c r="BD2013" s="38">
        <v>1.1267145679194288</v>
      </c>
    </row>
    <row r="2014" spans="1:59" ht="16" x14ac:dyDescent="0.2">
      <c r="B2014" s="11">
        <f t="shared" si="1371"/>
        <v>68</v>
      </c>
      <c r="C2014" s="12" t="str">
        <f t="shared" si="1371"/>
        <v>SCI HSR 1</v>
      </c>
      <c r="D2014" s="25" t="s">
        <v>25</v>
      </c>
      <c r="E2014" s="39" t="s">
        <v>30</v>
      </c>
      <c r="F2014" s="15"/>
      <c r="K2014" s="24"/>
      <c r="L2014" s="16" t="s">
        <v>246</v>
      </c>
      <c r="M2014" s="70"/>
      <c r="N2014" s="70"/>
      <c r="O2014" s="40">
        <f>O2007*$E2011/4+O2011*$E2022/4</f>
        <v>38750</v>
      </c>
      <c r="P2014" s="40">
        <f t="shared" ref="P2014:BD2014" si="1379">P2007*$E2011/4+P2011*$E2022/4</f>
        <v>38750</v>
      </c>
      <c r="Q2014" s="40">
        <f t="shared" si="1379"/>
        <v>38750</v>
      </c>
      <c r="R2014" s="40">
        <f t="shared" si="1379"/>
        <v>38750</v>
      </c>
      <c r="S2014" s="40">
        <f t="shared" si="1379"/>
        <v>38750</v>
      </c>
      <c r="T2014" s="40">
        <f t="shared" si="1379"/>
        <v>38750</v>
      </c>
      <c r="U2014" s="40">
        <f t="shared" si="1379"/>
        <v>38750</v>
      </c>
      <c r="V2014" s="40">
        <f t="shared" si="1379"/>
        <v>38750</v>
      </c>
      <c r="W2014" s="40">
        <f t="shared" si="1379"/>
        <v>38750</v>
      </c>
      <c r="X2014" s="40">
        <f t="shared" si="1379"/>
        <v>38750</v>
      </c>
      <c r="Y2014" s="40">
        <f t="shared" si="1379"/>
        <v>38750</v>
      </c>
      <c r="Z2014" s="40">
        <f t="shared" si="1379"/>
        <v>38750</v>
      </c>
      <c r="AA2014" s="40">
        <f t="shared" si="1379"/>
        <v>38750</v>
      </c>
      <c r="AB2014" s="40">
        <f t="shared" si="1379"/>
        <v>38750</v>
      </c>
      <c r="AC2014" s="40">
        <f t="shared" si="1379"/>
        <v>38750</v>
      </c>
      <c r="AD2014" s="40">
        <f t="shared" si="1379"/>
        <v>43595.978438964696</v>
      </c>
      <c r="AE2014" s="40">
        <f t="shared" si="1379"/>
        <v>43777.925474322343</v>
      </c>
      <c r="AF2014" s="40">
        <f t="shared" si="1379"/>
        <v>43777.925474322343</v>
      </c>
      <c r="AG2014" s="40">
        <f t="shared" si="1379"/>
        <v>43777.925474322343</v>
      </c>
      <c r="AH2014" s="40">
        <f t="shared" si="1379"/>
        <v>43777.925474322343</v>
      </c>
      <c r="AI2014" s="40">
        <f t="shared" si="1379"/>
        <v>43777.925474322343</v>
      </c>
      <c r="AJ2014" s="40">
        <f t="shared" si="1379"/>
        <v>43777.925474322343</v>
      </c>
      <c r="AK2014" s="40">
        <f t="shared" si="1379"/>
        <v>43777.925474322343</v>
      </c>
      <c r="AL2014" s="40">
        <f t="shared" si="1379"/>
        <v>43777.925474322343</v>
      </c>
      <c r="AM2014" s="40">
        <f t="shared" si="1379"/>
        <v>43777.925474322343</v>
      </c>
      <c r="AN2014" s="40">
        <f t="shared" si="1379"/>
        <v>43777.925474322343</v>
      </c>
      <c r="AO2014" s="40">
        <f t="shared" si="1379"/>
        <v>43777.925474322343</v>
      </c>
      <c r="AP2014" s="40">
        <f t="shared" si="1379"/>
        <v>43777.925474322343</v>
      </c>
      <c r="AQ2014" s="40">
        <f t="shared" si="1379"/>
        <v>43777.925474322343</v>
      </c>
      <c r="AR2014" s="40">
        <f t="shared" si="1379"/>
        <v>43777.925474322343</v>
      </c>
      <c r="AS2014" s="40">
        <f t="shared" si="1379"/>
        <v>43777.925474322343</v>
      </c>
      <c r="AT2014" s="40">
        <f t="shared" si="1379"/>
        <v>43777.925474322343</v>
      </c>
      <c r="AU2014" s="40">
        <f t="shared" si="1379"/>
        <v>43777.925474322343</v>
      </c>
      <c r="AV2014" s="40">
        <f t="shared" si="1379"/>
        <v>43777.925474322343</v>
      </c>
      <c r="AW2014" s="40">
        <f t="shared" si="1379"/>
        <v>43777.925474322343</v>
      </c>
      <c r="AX2014" s="40">
        <f t="shared" si="1379"/>
        <v>43777.925474322343</v>
      </c>
      <c r="AY2014" s="40">
        <f t="shared" si="1379"/>
        <v>43777.925474322343</v>
      </c>
      <c r="AZ2014" s="40">
        <f t="shared" si="1379"/>
        <v>43777.925474322343</v>
      </c>
      <c r="BA2014" s="40">
        <f t="shared" si="1379"/>
        <v>43777.925474322343</v>
      </c>
      <c r="BB2014" s="40">
        <f t="shared" si="1379"/>
        <v>43777.925474322343</v>
      </c>
      <c r="BC2014" s="40">
        <f t="shared" si="1379"/>
        <v>43777.925474322343</v>
      </c>
      <c r="BD2014" s="40">
        <f t="shared" si="1379"/>
        <v>43777.925474322343</v>
      </c>
    </row>
    <row r="2015" spans="1:59" ht="16" x14ac:dyDescent="0.2">
      <c r="B2015" s="11">
        <f t="shared" si="1371"/>
        <v>68</v>
      </c>
      <c r="C2015" s="12" t="str">
        <f t="shared" si="1371"/>
        <v>SCI HSR 1</v>
      </c>
      <c r="D2015" s="25" t="s">
        <v>247</v>
      </c>
      <c r="E2015" s="39" t="s">
        <v>248</v>
      </c>
      <c r="F2015" s="15"/>
      <c r="G2015" s="25" t="s">
        <v>249</v>
      </c>
      <c r="H2015" s="26">
        <v>45028</v>
      </c>
      <c r="I2015" s="25" t="s">
        <v>239</v>
      </c>
      <c r="J2015" s="26">
        <v>46124</v>
      </c>
      <c r="K2015" s="24"/>
      <c r="L2015" s="20" t="s">
        <v>250</v>
      </c>
      <c r="M2015" s="72"/>
      <c r="N2015" s="72"/>
      <c r="O2015" s="41">
        <f>IF($E2021&gt;=O$3,IF(O$3&lt;=($E2010+365),O2014,IFERROR(O2007*$E2012/4*O2013+
$E2022*O2011/4*IFERROR(O2013/$E2023,0),0)),IF(O$3&lt;=($E2021+365),O2007*$E2012/4*O2013+$E2022*O2011/4*IFERROR(O2013/$E2023,0),IFERROR($E2022*O2011/4*IFERROR(O2013/$E2023,0),0)))</f>
        <v>43038.010742815175</v>
      </c>
      <c r="P2015" s="41">
        <f t="shared" ref="P2015:BD2015" si="1380">IF($E2021&gt;=P$3,IF(P$3&lt;=($E2010+365),P2014,IFERROR(P2007*$E2012/4*P2013+
$E2022*P2011/4*IFERROR(P2013/$E2023,0),0)),IF(P$3&lt;=($E2021+365),P2007*$E2012/4*P2013+$E2022*P2011/4*IFERROR(P2013/$E2023,0),IFERROR($E2022*P2011/4*IFERROR(P2013/$E2023,0),0)))</f>
        <v>43038.010742815175</v>
      </c>
      <c r="Q2015" s="41">
        <f t="shared" si="1380"/>
        <v>43038.010742815175</v>
      </c>
      <c r="R2015" s="41">
        <f t="shared" si="1380"/>
        <v>43411.637429483562</v>
      </c>
      <c r="S2015" s="41">
        <f t="shared" si="1380"/>
        <v>43468.390850243326</v>
      </c>
      <c r="T2015" s="41">
        <f t="shared" si="1380"/>
        <v>43468.390850243326</v>
      </c>
      <c r="U2015" s="41">
        <f t="shared" si="1380"/>
        <v>43468.390850243326</v>
      </c>
      <c r="V2015" s="41">
        <f t="shared" si="1380"/>
        <v>43845.753803778403</v>
      </c>
      <c r="W2015" s="41">
        <f t="shared" si="1380"/>
        <v>43903.074758745759</v>
      </c>
      <c r="X2015" s="41">
        <f t="shared" si="1380"/>
        <v>43903.074758745759</v>
      </c>
      <c r="Y2015" s="41">
        <f t="shared" si="1380"/>
        <v>43903.074758745759</v>
      </c>
      <c r="Z2015" s="41">
        <f t="shared" si="1380"/>
        <v>44284.211341816183</v>
      </c>
      <c r="AA2015" s="41">
        <f t="shared" si="1380"/>
        <v>44342.105506333217</v>
      </c>
      <c r="AB2015" s="41">
        <f t="shared" si="1380"/>
        <v>44342.105506333217</v>
      </c>
      <c r="AC2015" s="41">
        <f t="shared" si="1380"/>
        <v>44342.105506333217</v>
      </c>
      <c r="AD2015" s="41">
        <f t="shared" si="1380"/>
        <v>44384.161312182412</v>
      </c>
      <c r="AE2015" s="41">
        <f t="shared" si="1380"/>
        <v>43835.157755147258</v>
      </c>
      <c r="AF2015" s="41">
        <f t="shared" si="1380"/>
        <v>43835.157755147258</v>
      </c>
      <c r="AG2015" s="41">
        <f t="shared" si="1380"/>
        <v>43835.157755147258</v>
      </c>
      <c r="AH2015" s="41">
        <f t="shared" si="1380"/>
        <v>44215.704729065554</v>
      </c>
      <c r="AI2015" s="41">
        <f t="shared" si="1380"/>
        <v>44273.509332698726</v>
      </c>
      <c r="AJ2015" s="41">
        <f t="shared" si="1380"/>
        <v>44273.509332698726</v>
      </c>
      <c r="AK2015" s="41">
        <f t="shared" si="1380"/>
        <v>44273.509332698726</v>
      </c>
      <c r="AL2015" s="41">
        <f t="shared" si="1380"/>
        <v>44657.861776356222</v>
      </c>
      <c r="AM2015" s="41">
        <f t="shared" si="1380"/>
        <v>44716.244426025718</v>
      </c>
      <c r="AN2015" s="41">
        <f t="shared" si="1380"/>
        <v>44716.244426025718</v>
      </c>
      <c r="AO2015" s="41">
        <f t="shared" si="1380"/>
        <v>44716.244426025718</v>
      </c>
      <c r="AP2015" s="41">
        <f t="shared" si="1380"/>
        <v>45104.440394119789</v>
      </c>
      <c r="AQ2015" s="41">
        <f t="shared" si="1380"/>
        <v>45163.406870285973</v>
      </c>
      <c r="AR2015" s="41">
        <f t="shared" si="1380"/>
        <v>45163.406870285973</v>
      </c>
      <c r="AS2015" s="41">
        <f t="shared" si="1380"/>
        <v>45163.406870285973</v>
      </c>
      <c r="AT2015" s="41">
        <f t="shared" si="1380"/>
        <v>45555.484798060985</v>
      </c>
      <c r="AU2015" s="41">
        <f t="shared" si="1380"/>
        <v>45615.040938988837</v>
      </c>
      <c r="AV2015" s="41">
        <f t="shared" si="1380"/>
        <v>45615.040938988837</v>
      </c>
      <c r="AW2015" s="41">
        <f t="shared" si="1380"/>
        <v>45615.040938988837</v>
      </c>
      <c r="AX2015" s="41">
        <f t="shared" si="1380"/>
        <v>46011.039646041601</v>
      </c>
      <c r="AY2015" s="41">
        <f t="shared" si="1380"/>
        <v>46071.191348378721</v>
      </c>
      <c r="AZ2015" s="41">
        <f t="shared" si="1380"/>
        <v>46071.191348378721</v>
      </c>
      <c r="BA2015" s="41">
        <f t="shared" si="1380"/>
        <v>46071.191348378721</v>
      </c>
      <c r="BB2015" s="41">
        <f t="shared" si="1380"/>
        <v>46471.150042502013</v>
      </c>
      <c r="BC2015" s="41">
        <f t="shared" si="1380"/>
        <v>46531.903261862506</v>
      </c>
      <c r="BD2015" s="41">
        <f t="shared" si="1380"/>
        <v>46531.903261862506</v>
      </c>
    </row>
    <row r="2016" spans="1:59" ht="16" x14ac:dyDescent="0.2">
      <c r="B2016" s="11">
        <f t="shared" si="1371"/>
        <v>68</v>
      </c>
      <c r="C2016" s="12" t="str">
        <f t="shared" si="1371"/>
        <v>SCI HSR 1</v>
      </c>
      <c r="D2016" s="25" t="s">
        <v>8</v>
      </c>
      <c r="E2016" s="42">
        <v>0</v>
      </c>
      <c r="F2016" s="15"/>
      <c r="I2016" s="15"/>
      <c r="J2016" s="24"/>
      <c r="K2016" s="24"/>
      <c r="L2016" s="20" t="s">
        <v>251</v>
      </c>
      <c r="M2016" s="72"/>
      <c r="N2016" s="72"/>
      <c r="O2016" s="41">
        <f>-$E2012/4*O2006
+(O2006&gt;0)*($J2011&gt;=O$2)*($J2011&lt;=O$3)*(($J2011-O$2+1)/O$4*$H2011/4)
+(O2006&gt;0)*($J2011&gt;O$3)*($I2011&lt;=O$3)*($I2011&gt;=O$2)*((O$3-$I2011+1)/O$4*$H2011/4)
+(O2006&gt;0)*($J2011&gt;O$3)*($I2011&lt;O$2)*$H2011/4
+(O2006&gt;0)*($J2012&gt;=O$2)*($J2012&lt;=O$3)*(($J2012-O$2+1)/O$4*$H2012/4)
+(O2006&gt;0)*($J2012&gt;O$3)*($I2012&lt;=O$3)*($I2012&gt;=O$2)*((O$3-$I2012+1)/O$4*$H2012/4)
+(O2006&gt;0)*($J2012&gt;O$3)*($I2012&lt;O$2)*$H2012/4
+(O2006&gt;0)*($J2013&gt;=O$2)*($J2013&lt;=O$3)*(($J2013-O$2+1)/O$4*$H2013/4)
+(O2006&gt;0)*($J2013&gt;O$3)*($I2013&lt;=O$3)*($I2013&gt;=O$2)*((O$3-$I2013+1)/O$4*$H2013/4)
+(O2006&gt;0)*($J2013&gt;O$3)*($I2013&lt;O$2)*$H2013/4
-$E2022/4*O2010
+(O2010&gt;0)*($J2022&gt;=O$2)*($J2022&lt;=O$3)*(($J2022-O$2+1)/O$4*$H2022/4)
+(O2010&gt;0)*($J2022&gt;O$3)*($I2022&lt;=O$3)*($I2022&gt;=O$2)*((O$3-$I2022+1)/O$4*$H2022/4)
+(O2010&gt;0)*($J2022&gt;O$3)*($I2022&lt;O$2)*$H2022/4
+(O2010&gt;0)*($J2023&gt;=O$2)*($J2023&lt;=O$3)*(($J2023-O$2+1)/O$4*$H2023/4)
+(O2010&gt;0)*($J2023&gt;O$3)*($I2023&lt;=O$3)*($I2023&gt;=O$2)*((O$3-$I2023+1)/O$4*$H2023/4)
+(O2010&gt;0)*($J2023&gt;O$3)*($I2023&lt;O$2)*$H2023/4
+(O2010&gt;0)*($J2024&gt;=O$2)*($J2024&lt;=O$3)*(($J2024-O$2+1)/O$4*$H2024/4)
+(O2010&gt;0)*($J2024&gt;O$3)*($I2024&lt;=O$3)*($I2024&gt;=O$2)*((O$3-$I2024+1)/O$4*$H2024/4)
+(O2010&gt;0)*($J2024&gt;O$3)*($I2024&lt;O$2)*$H2024/4</f>
        <v>0</v>
      </c>
      <c r="P2016" s="41">
        <f t="shared" ref="P2016:BD2016" si="1381">-$E2012/4*P2006
+(P2006&gt;0)*($J2011&gt;=P$2)*($J2011&lt;=P$3)*(($J2011-P$2+1)/P$4*$H2011/4)
+(P2006&gt;0)*($J2011&gt;P$3)*($I2011&lt;=P$3)*($I2011&gt;=P$2)*((P$3-$I2011+1)/P$4*$H2011/4)
+(P2006&gt;0)*($J2011&gt;P$3)*($I2011&lt;P$2)*$H2011/4
+(P2006&gt;0)*($J2012&gt;=P$2)*($J2012&lt;=P$3)*(($J2012-P$2+1)/P$4*$H2012/4)
+(P2006&gt;0)*($J2012&gt;P$3)*($I2012&lt;=P$3)*($I2012&gt;=P$2)*((P$3-$I2012+1)/P$4*$H2012/4)
+(P2006&gt;0)*($J2012&gt;P$3)*($I2012&lt;P$2)*$H2012/4
+(P2006&gt;0)*($J2013&gt;=P$2)*($J2013&lt;=P$3)*(($J2013-P$2+1)/P$4*$H2013/4)
+(P2006&gt;0)*($J2013&gt;P$3)*($I2013&lt;=P$3)*($I2013&gt;=P$2)*((P$3-$I2013+1)/P$4*$H2013/4)
+(P2006&gt;0)*($J2013&gt;P$3)*($I2013&lt;P$2)*$H2013/4
-$E2022/4*P2010
+(P2010&gt;0)*($J2022&gt;=P$2)*($J2022&lt;=P$3)*(($J2022-P$2+1)/P$4*$H2022/4)
+(P2010&gt;0)*($J2022&gt;P$3)*($I2022&lt;=P$3)*($I2022&gt;=P$2)*((P$3-$I2022+1)/P$4*$H2022/4)
+(P2010&gt;0)*($J2022&gt;P$3)*($I2022&lt;P$2)*$H2022/4
+(P2010&gt;0)*($J2023&gt;=P$2)*($J2023&lt;=P$3)*(($J2023-P$2+1)/P$4*$H2023/4)
+(P2010&gt;0)*($J2023&gt;P$3)*($I2023&lt;=P$3)*($I2023&gt;=P$2)*((P$3-$I2023+1)/P$4*$H2023/4)
+(P2010&gt;0)*($J2023&gt;P$3)*($I2023&lt;P$2)*$H2023/4
+(P2010&gt;0)*($J2024&gt;=P$2)*($J2024&lt;=P$3)*(($J2024-P$2+1)/P$4*$H2024/4)
+(P2010&gt;0)*($J2024&gt;P$3)*($I2024&lt;=P$3)*($I2024&gt;=P$2)*((P$3-$I2024+1)/P$4*$H2024/4)
+(P2010&gt;0)*($J2024&gt;P$3)*($I2024&lt;P$2)*$H2024/4</f>
        <v>0</v>
      </c>
      <c r="Q2016" s="41">
        <f t="shared" si="1381"/>
        <v>0</v>
      </c>
      <c r="R2016" s="41">
        <f t="shared" si="1381"/>
        <v>0</v>
      </c>
      <c r="S2016" s="41">
        <f t="shared" si="1381"/>
        <v>0</v>
      </c>
      <c r="T2016" s="41">
        <f t="shared" si="1381"/>
        <v>0</v>
      </c>
      <c r="U2016" s="41">
        <f t="shared" si="1381"/>
        <v>0</v>
      </c>
      <c r="V2016" s="41">
        <f t="shared" si="1381"/>
        <v>0</v>
      </c>
      <c r="W2016" s="41">
        <f t="shared" si="1381"/>
        <v>0</v>
      </c>
      <c r="X2016" s="41">
        <f t="shared" si="1381"/>
        <v>0</v>
      </c>
      <c r="Y2016" s="41">
        <f t="shared" si="1381"/>
        <v>0</v>
      </c>
      <c r="Z2016" s="41">
        <f t="shared" si="1381"/>
        <v>0</v>
      </c>
      <c r="AA2016" s="41">
        <f t="shared" si="1381"/>
        <v>0</v>
      </c>
      <c r="AB2016" s="41">
        <f t="shared" si="1381"/>
        <v>0</v>
      </c>
      <c r="AC2016" s="41">
        <f t="shared" si="1381"/>
        <v>0</v>
      </c>
      <c r="AD2016" s="41">
        <f t="shared" si="1381"/>
        <v>0</v>
      </c>
      <c r="AE2016" s="41">
        <f t="shared" si="1381"/>
        <v>0</v>
      </c>
      <c r="AF2016" s="41">
        <f t="shared" si="1381"/>
        <v>0</v>
      </c>
      <c r="AG2016" s="41">
        <f t="shared" si="1381"/>
        <v>0</v>
      </c>
      <c r="AH2016" s="41">
        <f t="shared" si="1381"/>
        <v>0</v>
      </c>
      <c r="AI2016" s="41">
        <f t="shared" si="1381"/>
        <v>0</v>
      </c>
      <c r="AJ2016" s="41">
        <f t="shared" si="1381"/>
        <v>0</v>
      </c>
      <c r="AK2016" s="41">
        <f t="shared" si="1381"/>
        <v>0</v>
      </c>
      <c r="AL2016" s="41">
        <f t="shared" si="1381"/>
        <v>0</v>
      </c>
      <c r="AM2016" s="41">
        <f t="shared" si="1381"/>
        <v>0</v>
      </c>
      <c r="AN2016" s="41">
        <f t="shared" si="1381"/>
        <v>0</v>
      </c>
      <c r="AO2016" s="41">
        <f t="shared" si="1381"/>
        <v>0</v>
      </c>
      <c r="AP2016" s="41">
        <f t="shared" si="1381"/>
        <v>0</v>
      </c>
      <c r="AQ2016" s="41">
        <f t="shared" si="1381"/>
        <v>0</v>
      </c>
      <c r="AR2016" s="41">
        <f t="shared" si="1381"/>
        <v>0</v>
      </c>
      <c r="AS2016" s="41">
        <f t="shared" si="1381"/>
        <v>0</v>
      </c>
      <c r="AT2016" s="41">
        <f t="shared" si="1381"/>
        <v>0</v>
      </c>
      <c r="AU2016" s="41">
        <f t="shared" si="1381"/>
        <v>0</v>
      </c>
      <c r="AV2016" s="41">
        <f t="shared" si="1381"/>
        <v>0</v>
      </c>
      <c r="AW2016" s="41">
        <f t="shared" si="1381"/>
        <v>0</v>
      </c>
      <c r="AX2016" s="41">
        <f t="shared" si="1381"/>
        <v>0</v>
      </c>
      <c r="AY2016" s="41">
        <f t="shared" si="1381"/>
        <v>0</v>
      </c>
      <c r="AZ2016" s="41">
        <f t="shared" si="1381"/>
        <v>0</v>
      </c>
      <c r="BA2016" s="41">
        <f t="shared" si="1381"/>
        <v>0</v>
      </c>
      <c r="BB2016" s="41">
        <f t="shared" si="1381"/>
        <v>0</v>
      </c>
      <c r="BC2016" s="41">
        <f t="shared" si="1381"/>
        <v>0</v>
      </c>
      <c r="BD2016" s="41">
        <f t="shared" si="1381"/>
        <v>0</v>
      </c>
    </row>
    <row r="2017" spans="1:59" ht="16" x14ac:dyDescent="0.2">
      <c r="B2017" s="11">
        <f t="shared" si="1371"/>
        <v>68</v>
      </c>
      <c r="C2017" s="12" t="str">
        <f t="shared" si="1371"/>
        <v>SCI HSR 1</v>
      </c>
      <c r="D2017" s="43" t="s">
        <v>252</v>
      </c>
      <c r="E2017" s="42" t="s">
        <v>288</v>
      </c>
      <c r="F2017" s="44"/>
      <c r="G2017" s="43" t="s">
        <v>253</v>
      </c>
      <c r="H2017" s="39">
        <v>0</v>
      </c>
      <c r="I2017" s="43" t="s">
        <v>254</v>
      </c>
      <c r="J2017" s="32">
        <v>0</v>
      </c>
      <c r="K2017" s="24"/>
      <c r="L2017" s="20" t="s">
        <v>255</v>
      </c>
      <c r="M2017" s="72"/>
      <c r="N2017" s="72"/>
      <c r="O2017" s="41">
        <v>0</v>
      </c>
      <c r="P2017" s="41">
        <v>0</v>
      </c>
      <c r="Q2017" s="41">
        <v>0</v>
      </c>
      <c r="R2017" s="41">
        <v>0</v>
      </c>
      <c r="S2017" s="41">
        <v>0</v>
      </c>
      <c r="T2017" s="41">
        <v>0</v>
      </c>
      <c r="U2017" s="41">
        <v>0</v>
      </c>
      <c r="V2017" s="41">
        <v>0</v>
      </c>
      <c r="W2017" s="41">
        <v>0</v>
      </c>
      <c r="X2017" s="41">
        <v>0</v>
      </c>
      <c r="Y2017" s="41">
        <v>0</v>
      </c>
      <c r="Z2017" s="41">
        <v>0</v>
      </c>
      <c r="AA2017" s="41">
        <v>0</v>
      </c>
      <c r="AB2017" s="41">
        <v>0</v>
      </c>
      <c r="AC2017" s="41">
        <v>0</v>
      </c>
      <c r="AD2017" s="41">
        <v>0</v>
      </c>
      <c r="AE2017" s="41">
        <v>0</v>
      </c>
      <c r="AF2017" s="41">
        <v>0</v>
      </c>
      <c r="AG2017" s="41">
        <v>0</v>
      </c>
      <c r="AH2017" s="41">
        <v>0</v>
      </c>
      <c r="AI2017" s="41">
        <v>0</v>
      </c>
      <c r="AJ2017" s="41">
        <v>0</v>
      </c>
      <c r="AK2017" s="41">
        <v>0</v>
      </c>
      <c r="AL2017" s="41">
        <v>0</v>
      </c>
      <c r="AM2017" s="41">
        <v>0</v>
      </c>
      <c r="AN2017" s="41">
        <v>0</v>
      </c>
      <c r="AO2017" s="41">
        <v>0</v>
      </c>
      <c r="AP2017" s="41">
        <v>0</v>
      </c>
      <c r="AQ2017" s="41">
        <v>0</v>
      </c>
      <c r="AR2017" s="41">
        <v>0</v>
      </c>
      <c r="AS2017" s="41">
        <v>0</v>
      </c>
      <c r="AT2017" s="41">
        <v>0</v>
      </c>
      <c r="AU2017" s="41">
        <v>0</v>
      </c>
      <c r="AV2017" s="41">
        <v>0</v>
      </c>
      <c r="AW2017" s="41">
        <v>0</v>
      </c>
      <c r="AX2017" s="41">
        <v>0</v>
      </c>
      <c r="AY2017" s="41">
        <v>0</v>
      </c>
      <c r="AZ2017" s="41">
        <v>0</v>
      </c>
      <c r="BA2017" s="41">
        <v>0</v>
      </c>
      <c r="BB2017" s="41">
        <v>0</v>
      </c>
      <c r="BC2017" s="41">
        <v>0</v>
      </c>
      <c r="BD2017" s="41">
        <v>0</v>
      </c>
    </row>
    <row r="2018" spans="1:59" ht="16" x14ac:dyDescent="0.2">
      <c r="B2018" s="11">
        <f t="shared" si="1371"/>
        <v>68</v>
      </c>
      <c r="C2018" s="12" t="str">
        <f t="shared" si="1371"/>
        <v>SCI HSR 1</v>
      </c>
      <c r="D2018" s="43" t="s">
        <v>256</v>
      </c>
      <c r="E2018" s="32">
        <v>46124</v>
      </c>
      <c r="G2018" s="43" t="s">
        <v>257</v>
      </c>
      <c r="H2018" s="42">
        <v>0</v>
      </c>
      <c r="I2018" s="43" t="s">
        <v>258</v>
      </c>
      <c r="J2018" s="29">
        <v>0</v>
      </c>
      <c r="K2018" s="23"/>
      <c r="L2018" s="33" t="s">
        <v>259</v>
      </c>
      <c r="M2018" s="73"/>
      <c r="N2018" s="73"/>
      <c r="O2018" s="45">
        <f>-(O2015+O2016)*IFERROR((O2005+O2009)/(O2007+O2011),0)</f>
        <v>0</v>
      </c>
      <c r="P2018" s="45">
        <f t="shared" ref="P2018:BD2018" si="1382">-(P2015+P2016)*IFERROR((P2005+P2009)/(P2007+P2011),0)</f>
        <v>0</v>
      </c>
      <c r="Q2018" s="45">
        <f t="shared" si="1382"/>
        <v>0</v>
      </c>
      <c r="R2018" s="45">
        <f t="shared" si="1382"/>
        <v>0</v>
      </c>
      <c r="S2018" s="45">
        <f t="shared" si="1382"/>
        <v>0</v>
      </c>
      <c r="T2018" s="45">
        <f t="shared" si="1382"/>
        <v>0</v>
      </c>
      <c r="U2018" s="45">
        <f t="shared" si="1382"/>
        <v>0</v>
      </c>
      <c r="V2018" s="45">
        <f t="shared" si="1382"/>
        <v>0</v>
      </c>
      <c r="W2018" s="45">
        <f t="shared" si="1382"/>
        <v>0</v>
      </c>
      <c r="X2018" s="45">
        <f t="shared" si="1382"/>
        <v>0</v>
      </c>
      <c r="Y2018" s="45">
        <f t="shared" si="1382"/>
        <v>0</v>
      </c>
      <c r="Z2018" s="45">
        <f t="shared" si="1382"/>
        <v>0</v>
      </c>
      <c r="AA2018" s="45">
        <f t="shared" si="1382"/>
        <v>0</v>
      </c>
      <c r="AB2018" s="45">
        <f t="shared" si="1382"/>
        <v>0</v>
      </c>
      <c r="AC2018" s="45">
        <f t="shared" si="1382"/>
        <v>0</v>
      </c>
      <c r="AD2018" s="45">
        <f t="shared" si="1382"/>
        <v>0</v>
      </c>
      <c r="AE2018" s="45">
        <f t="shared" si="1382"/>
        <v>0</v>
      </c>
      <c r="AF2018" s="45">
        <f t="shared" si="1382"/>
        <v>0</v>
      </c>
      <c r="AG2018" s="45">
        <f t="shared" si="1382"/>
        <v>0</v>
      </c>
      <c r="AH2018" s="45">
        <f t="shared" si="1382"/>
        <v>0</v>
      </c>
      <c r="AI2018" s="45">
        <f t="shared" si="1382"/>
        <v>0</v>
      </c>
      <c r="AJ2018" s="45">
        <f t="shared" si="1382"/>
        <v>0</v>
      </c>
      <c r="AK2018" s="45">
        <f t="shared" si="1382"/>
        <v>0</v>
      </c>
      <c r="AL2018" s="45">
        <f t="shared" si="1382"/>
        <v>0</v>
      </c>
      <c r="AM2018" s="45">
        <f t="shared" si="1382"/>
        <v>0</v>
      </c>
      <c r="AN2018" s="45">
        <f t="shared" si="1382"/>
        <v>0</v>
      </c>
      <c r="AO2018" s="45">
        <f t="shared" si="1382"/>
        <v>0</v>
      </c>
      <c r="AP2018" s="45">
        <f t="shared" si="1382"/>
        <v>0</v>
      </c>
      <c r="AQ2018" s="45">
        <f t="shared" si="1382"/>
        <v>0</v>
      </c>
      <c r="AR2018" s="45">
        <f t="shared" si="1382"/>
        <v>0</v>
      </c>
      <c r="AS2018" s="45">
        <f t="shared" si="1382"/>
        <v>0</v>
      </c>
      <c r="AT2018" s="45">
        <f t="shared" si="1382"/>
        <v>0</v>
      </c>
      <c r="AU2018" s="45">
        <f t="shared" si="1382"/>
        <v>0</v>
      </c>
      <c r="AV2018" s="45">
        <f t="shared" si="1382"/>
        <v>0</v>
      </c>
      <c r="AW2018" s="45">
        <f t="shared" si="1382"/>
        <v>0</v>
      </c>
      <c r="AX2018" s="45">
        <f t="shared" si="1382"/>
        <v>0</v>
      </c>
      <c r="AY2018" s="45">
        <f t="shared" si="1382"/>
        <v>0</v>
      </c>
      <c r="AZ2018" s="45">
        <f t="shared" si="1382"/>
        <v>0</v>
      </c>
      <c r="BA2018" s="45">
        <f t="shared" si="1382"/>
        <v>0</v>
      </c>
      <c r="BB2018" s="45">
        <f t="shared" si="1382"/>
        <v>0</v>
      </c>
      <c r="BC2018" s="45">
        <f t="shared" si="1382"/>
        <v>0</v>
      </c>
      <c r="BD2018" s="45">
        <f t="shared" si="1382"/>
        <v>0</v>
      </c>
    </row>
    <row r="2019" spans="1:59" ht="16" x14ac:dyDescent="0.2">
      <c r="B2019" s="11">
        <f t="shared" si="1371"/>
        <v>68</v>
      </c>
      <c r="C2019" s="12" t="str">
        <f t="shared" si="1371"/>
        <v>SCI HSR 1</v>
      </c>
      <c r="K2019" s="24"/>
      <c r="O2019" s="15"/>
      <c r="P2019" s="15"/>
      <c r="Q2019" s="15"/>
      <c r="R2019" s="15"/>
      <c r="S2019" s="15"/>
      <c r="T2019" s="15"/>
      <c r="U2019" s="15"/>
      <c r="V2019" s="15"/>
      <c r="W2019" s="15"/>
      <c r="X2019" s="15"/>
      <c r="Y2019" s="15"/>
      <c r="Z2019" s="15"/>
      <c r="AA2019" s="15"/>
      <c r="AB2019" s="15"/>
      <c r="AC2019" s="15"/>
      <c r="AD2019" s="15"/>
      <c r="AE2019" s="15"/>
      <c r="AF2019" s="15"/>
      <c r="AG2019" s="15"/>
      <c r="AH2019" s="15"/>
      <c r="AI2019" s="15"/>
      <c r="AJ2019" s="15"/>
      <c r="AK2019" s="15"/>
      <c r="AL2019" s="15"/>
      <c r="AM2019" s="15"/>
      <c r="AN2019" s="15"/>
      <c r="AO2019" s="15"/>
      <c r="AP2019" s="15"/>
      <c r="AQ2019" s="15"/>
      <c r="AR2019" s="15"/>
      <c r="AS2019" s="15"/>
      <c r="AT2019" s="15"/>
      <c r="AU2019" s="15"/>
      <c r="AV2019" s="15"/>
      <c r="AW2019" s="15"/>
      <c r="AX2019" s="15"/>
      <c r="AY2019" s="15"/>
      <c r="AZ2019" s="15"/>
      <c r="BA2019" s="15"/>
      <c r="BB2019" s="15"/>
      <c r="BC2019" s="15"/>
      <c r="BD2019" s="15"/>
    </row>
    <row r="2020" spans="1:59" ht="16" x14ac:dyDescent="0.2">
      <c r="B2020" s="11">
        <f t="shared" si="1371"/>
        <v>68</v>
      </c>
      <c r="C2020" s="12" t="str">
        <f t="shared" si="1371"/>
        <v>SCI HSR 1</v>
      </c>
      <c r="G2020" s="46" t="s">
        <v>229</v>
      </c>
      <c r="H2020" s="104" t="s">
        <v>99</v>
      </c>
      <c r="I2020" s="105"/>
      <c r="J2020" s="106"/>
      <c r="K2020" s="23"/>
      <c r="L2020" s="47" t="s">
        <v>4</v>
      </c>
      <c r="M2020" s="81"/>
      <c r="N2020" s="81"/>
      <c r="O2020" s="48">
        <f>SUM(O2015:O2018)</f>
        <v>43038.010742815175</v>
      </c>
      <c r="P2020" s="48">
        <f t="shared" ref="P2020:BD2020" si="1383">SUM(P2015:P2018)</f>
        <v>43038.010742815175</v>
      </c>
      <c r="Q2020" s="48">
        <f t="shared" si="1383"/>
        <v>43038.010742815175</v>
      </c>
      <c r="R2020" s="48">
        <f t="shared" si="1383"/>
        <v>43411.637429483562</v>
      </c>
      <c r="S2020" s="48">
        <f t="shared" si="1383"/>
        <v>43468.390850243326</v>
      </c>
      <c r="T2020" s="48">
        <f t="shared" si="1383"/>
        <v>43468.390850243326</v>
      </c>
      <c r="U2020" s="48">
        <f t="shared" si="1383"/>
        <v>43468.390850243326</v>
      </c>
      <c r="V2020" s="48">
        <f t="shared" si="1383"/>
        <v>43845.753803778403</v>
      </c>
      <c r="W2020" s="48">
        <f t="shared" si="1383"/>
        <v>43903.074758745759</v>
      </c>
      <c r="X2020" s="48">
        <f t="shared" si="1383"/>
        <v>43903.074758745759</v>
      </c>
      <c r="Y2020" s="48">
        <f t="shared" si="1383"/>
        <v>43903.074758745759</v>
      </c>
      <c r="Z2020" s="48">
        <f t="shared" si="1383"/>
        <v>44284.211341816183</v>
      </c>
      <c r="AA2020" s="48">
        <f t="shared" si="1383"/>
        <v>44342.105506333217</v>
      </c>
      <c r="AB2020" s="48">
        <f t="shared" si="1383"/>
        <v>44342.105506333217</v>
      </c>
      <c r="AC2020" s="48">
        <f t="shared" si="1383"/>
        <v>44342.105506333217</v>
      </c>
      <c r="AD2020" s="48">
        <f t="shared" si="1383"/>
        <v>44384.161312182412</v>
      </c>
      <c r="AE2020" s="48">
        <f t="shared" si="1383"/>
        <v>43835.157755147258</v>
      </c>
      <c r="AF2020" s="48">
        <f t="shared" si="1383"/>
        <v>43835.157755147258</v>
      </c>
      <c r="AG2020" s="48">
        <f t="shared" si="1383"/>
        <v>43835.157755147258</v>
      </c>
      <c r="AH2020" s="48">
        <f t="shared" si="1383"/>
        <v>44215.704729065554</v>
      </c>
      <c r="AI2020" s="48">
        <f t="shared" si="1383"/>
        <v>44273.509332698726</v>
      </c>
      <c r="AJ2020" s="48">
        <f t="shared" si="1383"/>
        <v>44273.509332698726</v>
      </c>
      <c r="AK2020" s="48">
        <f t="shared" si="1383"/>
        <v>44273.509332698726</v>
      </c>
      <c r="AL2020" s="48">
        <f t="shared" si="1383"/>
        <v>44657.861776356222</v>
      </c>
      <c r="AM2020" s="48">
        <f t="shared" si="1383"/>
        <v>44716.244426025718</v>
      </c>
      <c r="AN2020" s="48">
        <f t="shared" si="1383"/>
        <v>44716.244426025718</v>
      </c>
      <c r="AO2020" s="48">
        <f t="shared" si="1383"/>
        <v>44716.244426025718</v>
      </c>
      <c r="AP2020" s="48">
        <f t="shared" si="1383"/>
        <v>45104.440394119789</v>
      </c>
      <c r="AQ2020" s="48">
        <f t="shared" si="1383"/>
        <v>45163.406870285973</v>
      </c>
      <c r="AR2020" s="48">
        <f t="shared" si="1383"/>
        <v>45163.406870285973</v>
      </c>
      <c r="AS2020" s="48">
        <f t="shared" si="1383"/>
        <v>45163.406870285973</v>
      </c>
      <c r="AT2020" s="48">
        <f t="shared" si="1383"/>
        <v>45555.484798060985</v>
      </c>
      <c r="AU2020" s="48">
        <f t="shared" si="1383"/>
        <v>45615.040938988837</v>
      </c>
      <c r="AV2020" s="48">
        <f t="shared" si="1383"/>
        <v>45615.040938988837</v>
      </c>
      <c r="AW2020" s="48">
        <f t="shared" si="1383"/>
        <v>45615.040938988837</v>
      </c>
      <c r="AX2020" s="48">
        <f t="shared" si="1383"/>
        <v>46011.039646041601</v>
      </c>
      <c r="AY2020" s="48">
        <f t="shared" si="1383"/>
        <v>46071.191348378721</v>
      </c>
      <c r="AZ2020" s="48">
        <f t="shared" si="1383"/>
        <v>46071.191348378721</v>
      </c>
      <c r="BA2020" s="48">
        <f t="shared" si="1383"/>
        <v>46071.191348378721</v>
      </c>
      <c r="BB2020" s="48">
        <f t="shared" si="1383"/>
        <v>46471.150042502013</v>
      </c>
      <c r="BC2020" s="48">
        <f t="shared" si="1383"/>
        <v>46531.903261862506</v>
      </c>
      <c r="BD2020" s="48">
        <f t="shared" si="1383"/>
        <v>46531.903261862506</v>
      </c>
    </row>
    <row r="2021" spans="1:59" ht="16" x14ac:dyDescent="0.2">
      <c r="B2021" s="11">
        <f t="shared" ref="B2021:C2026" si="1384">B2020</f>
        <v>68</v>
      </c>
      <c r="C2021" s="12" t="str">
        <f t="shared" si="1384"/>
        <v>SCI HSR 1</v>
      </c>
      <c r="D2021" s="46" t="s">
        <v>260</v>
      </c>
      <c r="E2021" s="32">
        <v>46124</v>
      </c>
      <c r="F2021" s="15"/>
      <c r="G2021" s="46" t="s">
        <v>261</v>
      </c>
      <c r="H2021" s="46" t="s">
        <v>237</v>
      </c>
      <c r="I2021" s="46" t="s">
        <v>238</v>
      </c>
      <c r="J2021" s="46" t="s">
        <v>239</v>
      </c>
      <c r="K2021" s="23"/>
      <c r="O2021" s="15"/>
      <c r="P2021" s="15"/>
      <c r="Q2021" s="15"/>
      <c r="R2021" s="15"/>
      <c r="S2021" s="15"/>
      <c r="T2021" s="15"/>
      <c r="U2021" s="15"/>
      <c r="V2021" s="15"/>
      <c r="W2021" s="15"/>
      <c r="X2021" s="15"/>
      <c r="Y2021" s="15"/>
      <c r="Z2021" s="15"/>
      <c r="AA2021" s="15"/>
      <c r="AB2021" s="15"/>
      <c r="AC2021" s="15"/>
      <c r="AD2021" s="15"/>
      <c r="AE2021" s="15"/>
      <c r="AF2021" s="15"/>
      <c r="AG2021" s="15"/>
      <c r="AH2021" s="15"/>
      <c r="AI2021" s="15"/>
      <c r="AJ2021" s="15"/>
      <c r="AK2021" s="15"/>
      <c r="AL2021" s="15"/>
      <c r="AM2021" s="15"/>
      <c r="AN2021" s="15"/>
      <c r="AO2021" s="15"/>
      <c r="AP2021" s="15"/>
      <c r="AQ2021" s="15"/>
      <c r="AR2021" s="15"/>
      <c r="AS2021" s="15"/>
      <c r="AT2021" s="15"/>
      <c r="AU2021" s="15"/>
      <c r="AV2021" s="15"/>
      <c r="AW2021" s="15"/>
      <c r="AX2021" s="15"/>
      <c r="AY2021" s="15"/>
      <c r="AZ2021" s="15"/>
      <c r="BA2021" s="15"/>
      <c r="BB2021" s="15"/>
      <c r="BC2021" s="15"/>
      <c r="BD2021" s="15"/>
    </row>
    <row r="2022" spans="1:59" ht="16" x14ac:dyDescent="0.2">
      <c r="B2022" s="11">
        <f t="shared" si="1384"/>
        <v>68</v>
      </c>
      <c r="C2022" s="12" t="str">
        <f t="shared" si="1384"/>
        <v>SCI HSR 1</v>
      </c>
      <c r="D2022" s="46" t="s">
        <v>262</v>
      </c>
      <c r="E2022" s="31">
        <v>175111.70189728937</v>
      </c>
      <c r="F2022" s="15"/>
      <c r="G2022" s="49" t="s">
        <v>263</v>
      </c>
      <c r="H2022" s="31">
        <v>0</v>
      </c>
      <c r="I2022" s="32">
        <v>0</v>
      </c>
      <c r="J2022" s="32">
        <v>0</v>
      </c>
      <c r="K2022" s="23"/>
      <c r="L2022" s="50" t="s">
        <v>264</v>
      </c>
      <c r="M2022" s="70"/>
      <c r="N2022" s="70"/>
      <c r="O2022" s="40">
        <f t="shared" ref="O2022:BD2022" si="1385">IFERROR(((O$3&gt;=$E2021)*(O$2&lt;=$E2021))*$E2025,"")</f>
        <v>0</v>
      </c>
      <c r="P2022" s="40">
        <f t="shared" si="1385"/>
        <v>0</v>
      </c>
      <c r="Q2022" s="40">
        <f t="shared" si="1385"/>
        <v>0</v>
      </c>
      <c r="R2022" s="40">
        <f t="shared" si="1385"/>
        <v>0</v>
      </c>
      <c r="S2022" s="40">
        <f t="shared" si="1385"/>
        <v>0</v>
      </c>
      <c r="T2022" s="40">
        <f t="shared" si="1385"/>
        <v>0</v>
      </c>
      <c r="U2022" s="40">
        <f t="shared" si="1385"/>
        <v>0</v>
      </c>
      <c r="V2022" s="40">
        <f t="shared" si="1385"/>
        <v>0</v>
      </c>
      <c r="W2022" s="40">
        <f t="shared" si="1385"/>
        <v>0</v>
      </c>
      <c r="X2022" s="40">
        <f t="shared" si="1385"/>
        <v>0</v>
      </c>
      <c r="Y2022" s="40">
        <f t="shared" si="1385"/>
        <v>0</v>
      </c>
      <c r="Z2022" s="40">
        <f t="shared" si="1385"/>
        <v>0</v>
      </c>
      <c r="AA2022" s="40">
        <f t="shared" si="1385"/>
        <v>0</v>
      </c>
      <c r="AB2022" s="40">
        <f t="shared" si="1385"/>
        <v>0</v>
      </c>
      <c r="AC2022" s="40">
        <f t="shared" si="1385"/>
        <v>0</v>
      </c>
      <c r="AD2022" s="40">
        <f t="shared" si="1385"/>
        <v>0</v>
      </c>
      <c r="AE2022" s="40">
        <f t="shared" si="1385"/>
        <v>0</v>
      </c>
      <c r="AF2022" s="40">
        <f t="shared" si="1385"/>
        <v>0</v>
      </c>
      <c r="AG2022" s="40">
        <f t="shared" si="1385"/>
        <v>0</v>
      </c>
      <c r="AH2022" s="40">
        <f t="shared" si="1385"/>
        <v>0</v>
      </c>
      <c r="AI2022" s="40">
        <f t="shared" si="1385"/>
        <v>0</v>
      </c>
      <c r="AJ2022" s="40">
        <f t="shared" si="1385"/>
        <v>0</v>
      </c>
      <c r="AK2022" s="40">
        <f t="shared" si="1385"/>
        <v>0</v>
      </c>
      <c r="AL2022" s="40">
        <f t="shared" si="1385"/>
        <v>0</v>
      </c>
      <c r="AM2022" s="40">
        <f t="shared" si="1385"/>
        <v>0</v>
      </c>
      <c r="AN2022" s="40">
        <f t="shared" si="1385"/>
        <v>0</v>
      </c>
      <c r="AO2022" s="40">
        <f t="shared" si="1385"/>
        <v>0</v>
      </c>
      <c r="AP2022" s="40">
        <f t="shared" si="1385"/>
        <v>0</v>
      </c>
      <c r="AQ2022" s="40">
        <f t="shared" si="1385"/>
        <v>0</v>
      </c>
      <c r="AR2022" s="40">
        <f t="shared" si="1385"/>
        <v>0</v>
      </c>
      <c r="AS2022" s="40">
        <f t="shared" si="1385"/>
        <v>0</v>
      </c>
      <c r="AT2022" s="40">
        <f t="shared" si="1385"/>
        <v>0</v>
      </c>
      <c r="AU2022" s="40">
        <f t="shared" si="1385"/>
        <v>0</v>
      </c>
      <c r="AV2022" s="40">
        <f t="shared" si="1385"/>
        <v>0</v>
      </c>
      <c r="AW2022" s="40">
        <f t="shared" si="1385"/>
        <v>0</v>
      </c>
      <c r="AX2022" s="40">
        <f t="shared" si="1385"/>
        <v>0</v>
      </c>
      <c r="AY2022" s="40">
        <f t="shared" si="1385"/>
        <v>0</v>
      </c>
      <c r="AZ2022" s="40">
        <f t="shared" si="1385"/>
        <v>0</v>
      </c>
      <c r="BA2022" s="40">
        <f t="shared" si="1385"/>
        <v>0</v>
      </c>
      <c r="BB2022" s="40">
        <f t="shared" si="1385"/>
        <v>0</v>
      </c>
      <c r="BC2022" s="40">
        <f t="shared" si="1385"/>
        <v>0</v>
      </c>
      <c r="BD2022" s="40">
        <f t="shared" si="1385"/>
        <v>0</v>
      </c>
    </row>
    <row r="2023" spans="1:59" ht="16" x14ac:dyDescent="0.2">
      <c r="B2023" s="11">
        <f t="shared" si="1384"/>
        <v>68</v>
      </c>
      <c r="C2023" s="12" t="str">
        <f t="shared" si="1384"/>
        <v>SCI HSR 1</v>
      </c>
      <c r="D2023" s="46" t="s">
        <v>24</v>
      </c>
      <c r="E2023" s="51">
        <f>IF(E2021&gt;MAX($O$3:$BD$3),BD2012,
IF(E2021&lt;MIN($O$3:$BD$3),1,SUMIFS($O2013:$BD2013,$O$2:$BD$2,"&lt;="&amp;E2021,$O$3:$BD$3,"&gt;="&amp;E2021)))</f>
        <v>1.0600302787450551</v>
      </c>
      <c r="F2023" s="15"/>
      <c r="G2023" s="49" t="s">
        <v>265</v>
      </c>
      <c r="H2023" s="31">
        <v>0</v>
      </c>
      <c r="I2023" s="32">
        <v>0</v>
      </c>
      <c r="J2023" s="32">
        <v>0</v>
      </c>
      <c r="K2023" s="23"/>
      <c r="L2023" s="52" t="s">
        <v>266</v>
      </c>
      <c r="M2023" s="72"/>
      <c r="N2023" s="72"/>
      <c r="O2023" s="41">
        <f t="shared" ref="O2023:BD2023" si="1386">IFERROR(((O$3&gt;=$E2018)*(O$2&lt;=$E2018))*$H2026,"")</f>
        <v>0</v>
      </c>
      <c r="P2023" s="41">
        <f t="shared" si="1386"/>
        <v>0</v>
      </c>
      <c r="Q2023" s="41">
        <f t="shared" si="1386"/>
        <v>0</v>
      </c>
      <c r="R2023" s="41">
        <f t="shared" si="1386"/>
        <v>0</v>
      </c>
      <c r="S2023" s="41">
        <f t="shared" si="1386"/>
        <v>0</v>
      </c>
      <c r="T2023" s="41">
        <f t="shared" si="1386"/>
        <v>0</v>
      </c>
      <c r="U2023" s="41">
        <f t="shared" si="1386"/>
        <v>0</v>
      </c>
      <c r="V2023" s="41">
        <f t="shared" si="1386"/>
        <v>0</v>
      </c>
      <c r="W2023" s="41">
        <f t="shared" si="1386"/>
        <v>0</v>
      </c>
      <c r="X2023" s="41">
        <f t="shared" si="1386"/>
        <v>0</v>
      </c>
      <c r="Y2023" s="41">
        <f t="shared" si="1386"/>
        <v>0</v>
      </c>
      <c r="Z2023" s="41">
        <f t="shared" si="1386"/>
        <v>0</v>
      </c>
      <c r="AA2023" s="41">
        <f t="shared" si="1386"/>
        <v>0</v>
      </c>
      <c r="AB2023" s="41">
        <f t="shared" si="1386"/>
        <v>0</v>
      </c>
      <c r="AC2023" s="41">
        <f t="shared" si="1386"/>
        <v>0</v>
      </c>
      <c r="AD2023" s="41">
        <f t="shared" si="1386"/>
        <v>0</v>
      </c>
      <c r="AE2023" s="41">
        <f t="shared" si="1386"/>
        <v>0</v>
      </c>
      <c r="AF2023" s="41">
        <f t="shared" si="1386"/>
        <v>0</v>
      </c>
      <c r="AG2023" s="41">
        <f t="shared" si="1386"/>
        <v>0</v>
      </c>
      <c r="AH2023" s="41">
        <f t="shared" si="1386"/>
        <v>0</v>
      </c>
      <c r="AI2023" s="41">
        <f t="shared" si="1386"/>
        <v>0</v>
      </c>
      <c r="AJ2023" s="41">
        <f t="shared" si="1386"/>
        <v>0</v>
      </c>
      <c r="AK2023" s="41">
        <f t="shared" si="1386"/>
        <v>0</v>
      </c>
      <c r="AL2023" s="41">
        <f t="shared" si="1386"/>
        <v>0</v>
      </c>
      <c r="AM2023" s="41">
        <f t="shared" si="1386"/>
        <v>0</v>
      </c>
      <c r="AN2023" s="41">
        <f t="shared" si="1386"/>
        <v>0</v>
      </c>
      <c r="AO2023" s="41">
        <f t="shared" si="1386"/>
        <v>0</v>
      </c>
      <c r="AP2023" s="41">
        <f t="shared" si="1386"/>
        <v>0</v>
      </c>
      <c r="AQ2023" s="41">
        <f t="shared" si="1386"/>
        <v>0</v>
      </c>
      <c r="AR2023" s="41">
        <f t="shared" si="1386"/>
        <v>0</v>
      </c>
      <c r="AS2023" s="41">
        <f t="shared" si="1386"/>
        <v>0</v>
      </c>
      <c r="AT2023" s="41">
        <f t="shared" si="1386"/>
        <v>0</v>
      </c>
      <c r="AU2023" s="41">
        <f t="shared" si="1386"/>
        <v>0</v>
      </c>
      <c r="AV2023" s="41">
        <f t="shared" si="1386"/>
        <v>0</v>
      </c>
      <c r="AW2023" s="41">
        <f t="shared" si="1386"/>
        <v>0</v>
      </c>
      <c r="AX2023" s="41">
        <f t="shared" si="1386"/>
        <v>0</v>
      </c>
      <c r="AY2023" s="41">
        <f t="shared" si="1386"/>
        <v>0</v>
      </c>
      <c r="AZ2023" s="41">
        <f t="shared" si="1386"/>
        <v>0</v>
      </c>
      <c r="BA2023" s="41">
        <f t="shared" si="1386"/>
        <v>0</v>
      </c>
      <c r="BB2023" s="41">
        <f t="shared" si="1386"/>
        <v>0</v>
      </c>
      <c r="BC2023" s="41">
        <f t="shared" si="1386"/>
        <v>0</v>
      </c>
      <c r="BD2023" s="41">
        <f t="shared" si="1386"/>
        <v>0</v>
      </c>
    </row>
    <row r="2024" spans="1:59" ht="16" x14ac:dyDescent="0.2">
      <c r="B2024" s="11">
        <f t="shared" si="1384"/>
        <v>68</v>
      </c>
      <c r="C2024" s="12" t="str">
        <f t="shared" si="1384"/>
        <v>SCI HSR 1</v>
      </c>
      <c r="D2024" s="46" t="s">
        <v>8</v>
      </c>
      <c r="E2024" s="42">
        <v>0</v>
      </c>
      <c r="F2024" s="15"/>
      <c r="G2024" s="49" t="s">
        <v>267</v>
      </c>
      <c r="H2024" s="31">
        <v>0</v>
      </c>
      <c r="I2024" s="32">
        <v>0</v>
      </c>
      <c r="J2024" s="32">
        <v>0</v>
      </c>
      <c r="L2024" s="52" t="s">
        <v>268</v>
      </c>
      <c r="M2024" s="72"/>
      <c r="N2024" s="72"/>
      <c r="O2024" s="41">
        <f t="shared" ref="O2024:BD2024" si="1387">IFERROR(((O$3&gt;=$E2021)*(O$2&lt;=$E2021))*$J2026,"")</f>
        <v>0</v>
      </c>
      <c r="P2024" s="41">
        <f t="shared" si="1387"/>
        <v>0</v>
      </c>
      <c r="Q2024" s="41">
        <f t="shared" si="1387"/>
        <v>0</v>
      </c>
      <c r="R2024" s="41">
        <f t="shared" si="1387"/>
        <v>0</v>
      </c>
      <c r="S2024" s="41">
        <f t="shared" si="1387"/>
        <v>0</v>
      </c>
      <c r="T2024" s="41">
        <f t="shared" si="1387"/>
        <v>0</v>
      </c>
      <c r="U2024" s="41">
        <f t="shared" si="1387"/>
        <v>0</v>
      </c>
      <c r="V2024" s="41">
        <f t="shared" si="1387"/>
        <v>0</v>
      </c>
      <c r="W2024" s="41">
        <f t="shared" si="1387"/>
        <v>0</v>
      </c>
      <c r="X2024" s="41">
        <f t="shared" si="1387"/>
        <v>0</v>
      </c>
      <c r="Y2024" s="41">
        <f t="shared" si="1387"/>
        <v>0</v>
      </c>
      <c r="Z2024" s="41">
        <f t="shared" si="1387"/>
        <v>0</v>
      </c>
      <c r="AA2024" s="41">
        <f t="shared" si="1387"/>
        <v>0</v>
      </c>
      <c r="AB2024" s="41">
        <f t="shared" si="1387"/>
        <v>0</v>
      </c>
      <c r="AC2024" s="41">
        <f t="shared" si="1387"/>
        <v>0</v>
      </c>
      <c r="AD2024" s="41">
        <f t="shared" si="1387"/>
        <v>0</v>
      </c>
      <c r="AE2024" s="41">
        <f t="shared" si="1387"/>
        <v>0</v>
      </c>
      <c r="AF2024" s="41">
        <f t="shared" si="1387"/>
        <v>0</v>
      </c>
      <c r="AG2024" s="41">
        <f t="shared" si="1387"/>
        <v>0</v>
      </c>
      <c r="AH2024" s="41">
        <f t="shared" si="1387"/>
        <v>0</v>
      </c>
      <c r="AI2024" s="41">
        <f t="shared" si="1387"/>
        <v>0</v>
      </c>
      <c r="AJ2024" s="41">
        <f t="shared" si="1387"/>
        <v>0</v>
      </c>
      <c r="AK2024" s="41">
        <f t="shared" si="1387"/>
        <v>0</v>
      </c>
      <c r="AL2024" s="41">
        <f t="shared" si="1387"/>
        <v>0</v>
      </c>
      <c r="AM2024" s="41">
        <f t="shared" si="1387"/>
        <v>0</v>
      </c>
      <c r="AN2024" s="41">
        <f t="shared" si="1387"/>
        <v>0</v>
      </c>
      <c r="AO2024" s="41">
        <f t="shared" si="1387"/>
        <v>0</v>
      </c>
      <c r="AP2024" s="41">
        <f t="shared" si="1387"/>
        <v>0</v>
      </c>
      <c r="AQ2024" s="41">
        <f t="shared" si="1387"/>
        <v>0</v>
      </c>
      <c r="AR2024" s="41">
        <f t="shared" si="1387"/>
        <v>0</v>
      </c>
      <c r="AS2024" s="41">
        <f t="shared" si="1387"/>
        <v>0</v>
      </c>
      <c r="AT2024" s="41">
        <f t="shared" si="1387"/>
        <v>0</v>
      </c>
      <c r="AU2024" s="41">
        <f t="shared" si="1387"/>
        <v>0</v>
      </c>
      <c r="AV2024" s="41">
        <f t="shared" si="1387"/>
        <v>0</v>
      </c>
      <c r="AW2024" s="41">
        <f t="shared" si="1387"/>
        <v>0</v>
      </c>
      <c r="AX2024" s="41">
        <f t="shared" si="1387"/>
        <v>0</v>
      </c>
      <c r="AY2024" s="41">
        <f t="shared" si="1387"/>
        <v>0</v>
      </c>
      <c r="AZ2024" s="41">
        <f t="shared" si="1387"/>
        <v>0</v>
      </c>
      <c r="BA2024" s="41">
        <f t="shared" si="1387"/>
        <v>0</v>
      </c>
      <c r="BB2024" s="41">
        <f t="shared" si="1387"/>
        <v>0</v>
      </c>
      <c r="BC2024" s="41">
        <f t="shared" si="1387"/>
        <v>0</v>
      </c>
      <c r="BD2024" s="41">
        <f t="shared" si="1387"/>
        <v>0</v>
      </c>
    </row>
    <row r="2025" spans="1:59" ht="16" x14ac:dyDescent="0.2">
      <c r="B2025" s="11">
        <f t="shared" si="1384"/>
        <v>68</v>
      </c>
      <c r="C2025" s="12" t="str">
        <f t="shared" si="1384"/>
        <v>SCI HSR 1</v>
      </c>
      <c r="D2025" s="46" t="s">
        <v>269</v>
      </c>
      <c r="E2025" s="31">
        <v>0</v>
      </c>
      <c r="F2025" s="15"/>
      <c r="G2025" s="53"/>
      <c r="H2025" s="15"/>
      <c r="I2025" s="15"/>
      <c r="J2025" s="23"/>
      <c r="L2025" s="52" t="s">
        <v>270</v>
      </c>
      <c r="M2025" s="72"/>
      <c r="N2025" s="72"/>
      <c r="O2025" s="41">
        <f t="shared" ref="O2025:BD2025" si="1388">IFERROR(((O$3&gt;=$J2015)*(O$2&lt;=$J2015))*$E2026,"")</f>
        <v>0</v>
      </c>
      <c r="P2025" s="41">
        <f t="shared" si="1388"/>
        <v>0</v>
      </c>
      <c r="Q2025" s="41">
        <f t="shared" si="1388"/>
        <v>0</v>
      </c>
      <c r="R2025" s="41">
        <f t="shared" si="1388"/>
        <v>0</v>
      </c>
      <c r="S2025" s="41">
        <f t="shared" si="1388"/>
        <v>0</v>
      </c>
      <c r="T2025" s="41">
        <f t="shared" si="1388"/>
        <v>0</v>
      </c>
      <c r="U2025" s="41">
        <f t="shared" si="1388"/>
        <v>0</v>
      </c>
      <c r="V2025" s="41">
        <f t="shared" si="1388"/>
        <v>0</v>
      </c>
      <c r="W2025" s="41">
        <f t="shared" si="1388"/>
        <v>0</v>
      </c>
      <c r="X2025" s="41">
        <f t="shared" si="1388"/>
        <v>0</v>
      </c>
      <c r="Y2025" s="41">
        <f t="shared" si="1388"/>
        <v>0</v>
      </c>
      <c r="Z2025" s="41">
        <f t="shared" si="1388"/>
        <v>0</v>
      </c>
      <c r="AA2025" s="41">
        <f t="shared" si="1388"/>
        <v>0</v>
      </c>
      <c r="AB2025" s="41">
        <f t="shared" si="1388"/>
        <v>0</v>
      </c>
      <c r="AC2025" s="41">
        <f t="shared" si="1388"/>
        <v>0</v>
      </c>
      <c r="AD2025" s="41">
        <f t="shared" si="1388"/>
        <v>0</v>
      </c>
      <c r="AE2025" s="41">
        <f t="shared" si="1388"/>
        <v>0</v>
      </c>
      <c r="AF2025" s="41">
        <f t="shared" si="1388"/>
        <v>0</v>
      </c>
      <c r="AG2025" s="41">
        <f t="shared" si="1388"/>
        <v>0</v>
      </c>
      <c r="AH2025" s="41">
        <f t="shared" si="1388"/>
        <v>0</v>
      </c>
      <c r="AI2025" s="41">
        <f t="shared" si="1388"/>
        <v>0</v>
      </c>
      <c r="AJ2025" s="41">
        <f t="shared" si="1388"/>
        <v>0</v>
      </c>
      <c r="AK2025" s="41">
        <f t="shared" si="1388"/>
        <v>0</v>
      </c>
      <c r="AL2025" s="41">
        <f t="shared" si="1388"/>
        <v>0</v>
      </c>
      <c r="AM2025" s="41">
        <f t="shared" si="1388"/>
        <v>0</v>
      </c>
      <c r="AN2025" s="41">
        <f t="shared" si="1388"/>
        <v>0</v>
      </c>
      <c r="AO2025" s="41">
        <f t="shared" si="1388"/>
        <v>0</v>
      </c>
      <c r="AP2025" s="41">
        <f t="shared" si="1388"/>
        <v>0</v>
      </c>
      <c r="AQ2025" s="41">
        <f t="shared" si="1388"/>
        <v>0</v>
      </c>
      <c r="AR2025" s="41">
        <f t="shared" si="1388"/>
        <v>0</v>
      </c>
      <c r="AS2025" s="41">
        <f t="shared" si="1388"/>
        <v>0</v>
      </c>
      <c r="AT2025" s="41">
        <f t="shared" si="1388"/>
        <v>0</v>
      </c>
      <c r="AU2025" s="41">
        <f t="shared" si="1388"/>
        <v>0</v>
      </c>
      <c r="AV2025" s="41">
        <f t="shared" si="1388"/>
        <v>0</v>
      </c>
      <c r="AW2025" s="41">
        <f t="shared" si="1388"/>
        <v>0</v>
      </c>
      <c r="AX2025" s="41">
        <f t="shared" si="1388"/>
        <v>0</v>
      </c>
      <c r="AY2025" s="41">
        <f t="shared" si="1388"/>
        <v>0</v>
      </c>
      <c r="AZ2025" s="41">
        <f t="shared" si="1388"/>
        <v>0</v>
      </c>
      <c r="BA2025" s="41">
        <f t="shared" si="1388"/>
        <v>0</v>
      </c>
      <c r="BB2025" s="41">
        <f t="shared" si="1388"/>
        <v>0</v>
      </c>
      <c r="BC2025" s="41">
        <f t="shared" si="1388"/>
        <v>0</v>
      </c>
      <c r="BD2025" s="41">
        <f t="shared" si="1388"/>
        <v>0</v>
      </c>
    </row>
    <row r="2026" spans="1:59" ht="16" x14ac:dyDescent="0.2">
      <c r="B2026" s="11">
        <f t="shared" si="1384"/>
        <v>68</v>
      </c>
      <c r="C2026" s="12" t="str">
        <f t="shared" si="1384"/>
        <v>SCI HSR 1</v>
      </c>
      <c r="D2026" s="46" t="s">
        <v>270</v>
      </c>
      <c r="E2026" s="31">
        <v>0</v>
      </c>
      <c r="F2026" s="15"/>
      <c r="G2026" s="46" t="s">
        <v>266</v>
      </c>
      <c r="H2026" s="31">
        <v>0</v>
      </c>
      <c r="I2026" s="46" t="s">
        <v>268</v>
      </c>
      <c r="J2026" s="31">
        <v>0</v>
      </c>
      <c r="L2026" s="54" t="s">
        <v>271</v>
      </c>
      <c r="M2026" s="73"/>
      <c r="N2026" s="73"/>
      <c r="O2026" s="45">
        <f t="shared" ref="O2026:BD2026" si="1389">IFERROR(-($E2007+$H2007+$J2007)*O2008,"")</f>
        <v>0</v>
      </c>
      <c r="P2026" s="45">
        <f t="shared" si="1389"/>
        <v>0</v>
      </c>
      <c r="Q2026" s="45">
        <f t="shared" si="1389"/>
        <v>0</v>
      </c>
      <c r="R2026" s="45">
        <f t="shared" si="1389"/>
        <v>0</v>
      </c>
      <c r="S2026" s="45">
        <f t="shared" si="1389"/>
        <v>0</v>
      </c>
      <c r="T2026" s="45">
        <f t="shared" si="1389"/>
        <v>0</v>
      </c>
      <c r="U2026" s="45">
        <f t="shared" si="1389"/>
        <v>0</v>
      </c>
      <c r="V2026" s="45">
        <f t="shared" si="1389"/>
        <v>0</v>
      </c>
      <c r="W2026" s="45">
        <f t="shared" si="1389"/>
        <v>0</v>
      </c>
      <c r="X2026" s="45">
        <f t="shared" si="1389"/>
        <v>0</v>
      </c>
      <c r="Y2026" s="45">
        <f t="shared" si="1389"/>
        <v>0</v>
      </c>
      <c r="Z2026" s="45">
        <f t="shared" si="1389"/>
        <v>0</v>
      </c>
      <c r="AA2026" s="45">
        <f t="shared" si="1389"/>
        <v>0</v>
      </c>
      <c r="AB2026" s="45">
        <f t="shared" si="1389"/>
        <v>0</v>
      </c>
      <c r="AC2026" s="45">
        <f t="shared" si="1389"/>
        <v>0</v>
      </c>
      <c r="AD2026" s="45">
        <f t="shared" si="1389"/>
        <v>0</v>
      </c>
      <c r="AE2026" s="45">
        <f t="shared" si="1389"/>
        <v>0</v>
      </c>
      <c r="AF2026" s="45">
        <f t="shared" si="1389"/>
        <v>0</v>
      </c>
      <c r="AG2026" s="45">
        <f t="shared" si="1389"/>
        <v>0</v>
      </c>
      <c r="AH2026" s="45">
        <f t="shared" si="1389"/>
        <v>0</v>
      </c>
      <c r="AI2026" s="45">
        <f t="shared" si="1389"/>
        <v>0</v>
      </c>
      <c r="AJ2026" s="45">
        <f t="shared" si="1389"/>
        <v>0</v>
      </c>
      <c r="AK2026" s="45">
        <f t="shared" si="1389"/>
        <v>0</v>
      </c>
      <c r="AL2026" s="45">
        <f t="shared" si="1389"/>
        <v>0</v>
      </c>
      <c r="AM2026" s="45">
        <f t="shared" si="1389"/>
        <v>0</v>
      </c>
      <c r="AN2026" s="45">
        <f t="shared" si="1389"/>
        <v>0</v>
      </c>
      <c r="AO2026" s="45">
        <f t="shared" si="1389"/>
        <v>0</v>
      </c>
      <c r="AP2026" s="45">
        <f t="shared" si="1389"/>
        <v>0</v>
      </c>
      <c r="AQ2026" s="45">
        <f t="shared" si="1389"/>
        <v>0</v>
      </c>
      <c r="AR2026" s="45">
        <f t="shared" si="1389"/>
        <v>0</v>
      </c>
      <c r="AS2026" s="45">
        <f t="shared" si="1389"/>
        <v>0</v>
      </c>
      <c r="AT2026" s="45">
        <f t="shared" si="1389"/>
        <v>0</v>
      </c>
      <c r="AU2026" s="45">
        <f t="shared" si="1389"/>
        <v>0</v>
      </c>
      <c r="AV2026" s="45">
        <f t="shared" si="1389"/>
        <v>0</v>
      </c>
      <c r="AW2026" s="45">
        <f t="shared" si="1389"/>
        <v>0</v>
      </c>
      <c r="AX2026" s="45">
        <f t="shared" si="1389"/>
        <v>0</v>
      </c>
      <c r="AY2026" s="45">
        <f t="shared" si="1389"/>
        <v>0</v>
      </c>
      <c r="AZ2026" s="45">
        <f t="shared" si="1389"/>
        <v>0</v>
      </c>
      <c r="BA2026" s="45">
        <f t="shared" si="1389"/>
        <v>0</v>
      </c>
      <c r="BB2026" s="45">
        <f t="shared" si="1389"/>
        <v>0</v>
      </c>
      <c r="BC2026" s="45">
        <f t="shared" si="1389"/>
        <v>0</v>
      </c>
      <c r="BD2026" s="45">
        <f t="shared" si="1389"/>
        <v>0</v>
      </c>
    </row>
    <row r="2027" spans="1:59" x14ac:dyDescent="0.2">
      <c r="A2027"/>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row>
    <row r="2028" spans="1:59" ht="16" x14ac:dyDescent="0.2">
      <c r="A2028"/>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s="1"/>
    </row>
    <row r="2029" spans="1:59" ht="16" x14ac:dyDescent="0.2">
      <c r="A2029" s="1"/>
      <c r="B2029" s="67">
        <v>69</v>
      </c>
      <c r="C2029" s="68" t="str">
        <f>H2031</f>
        <v>SCI HSR 1</v>
      </c>
      <c r="D2029" s="69" t="s">
        <v>122</v>
      </c>
      <c r="E2029" s="69"/>
      <c r="F2029" s="69"/>
      <c r="G2029" s="69"/>
      <c r="H2029" s="69"/>
      <c r="I2029" s="69"/>
      <c r="J2029" s="69"/>
      <c r="K2029" s="68"/>
      <c r="L2029" s="68"/>
      <c r="M2029" s="68"/>
      <c r="N2029" s="68"/>
      <c r="O2029" s="82"/>
      <c r="P2029" s="82"/>
      <c r="Q2029" s="82"/>
      <c r="R2029" s="82"/>
      <c r="S2029" s="82"/>
      <c r="T2029" s="82"/>
      <c r="U2029" s="82"/>
      <c r="V2029" s="82"/>
      <c r="W2029" s="82"/>
      <c r="X2029" s="82"/>
      <c r="Y2029" s="82"/>
      <c r="Z2029" s="82"/>
      <c r="AA2029" s="82"/>
      <c r="AB2029" s="82"/>
      <c r="AC2029" s="82"/>
      <c r="AD2029" s="82"/>
      <c r="AE2029" s="82"/>
      <c r="AF2029" s="82"/>
      <c r="AG2029" s="82"/>
      <c r="AH2029" s="82"/>
      <c r="AI2029" s="82"/>
      <c r="AJ2029" s="82"/>
      <c r="AK2029" s="82"/>
      <c r="AL2029" s="82"/>
      <c r="AM2029" s="82"/>
      <c r="AN2029" s="82"/>
      <c r="AO2029" s="82"/>
      <c r="AP2029" s="82"/>
      <c r="AQ2029" s="82"/>
      <c r="AR2029" s="82"/>
      <c r="AS2029" s="82"/>
      <c r="AT2029" s="82"/>
      <c r="AU2029" s="82"/>
      <c r="AV2029" s="82"/>
      <c r="AW2029" s="82"/>
      <c r="AX2029" s="82"/>
      <c r="AY2029" s="82"/>
      <c r="AZ2029" s="82"/>
      <c r="BA2029" s="82"/>
      <c r="BB2029" s="82"/>
      <c r="BC2029" s="82"/>
      <c r="BD2029" s="82"/>
      <c r="BE2029" s="1"/>
      <c r="BF2029" s="1"/>
      <c r="BG2029" s="1"/>
    </row>
    <row r="2030" spans="1:59" ht="16" x14ac:dyDescent="0.2">
      <c r="A2030" s="35"/>
      <c r="B2030" s="11">
        <f>B2029</f>
        <v>69</v>
      </c>
      <c r="C2030" s="12" t="str">
        <f>C2029</f>
        <v>SCI HSR 1</v>
      </c>
      <c r="D2030" s="35"/>
      <c r="E2030" s="35"/>
      <c r="F2030" s="35"/>
      <c r="G2030" s="35"/>
      <c r="H2030" s="35"/>
      <c r="I2030" s="35"/>
      <c r="J2030" s="35"/>
      <c r="K2030" s="35"/>
      <c r="L2030" s="35"/>
      <c r="M2030" s="35"/>
      <c r="N2030" s="35"/>
      <c r="O2030" s="44"/>
      <c r="P2030" s="44"/>
      <c r="Q2030" s="44"/>
      <c r="R2030" s="44"/>
      <c r="S2030" s="44"/>
      <c r="T2030" s="44"/>
      <c r="U2030" s="44"/>
      <c r="V2030" s="44"/>
      <c r="W2030" s="44"/>
      <c r="X2030" s="44"/>
      <c r="Y2030" s="44"/>
      <c r="Z2030" s="44"/>
      <c r="AA2030" s="44"/>
      <c r="AB2030" s="44"/>
      <c r="AC2030" s="44"/>
      <c r="AD2030" s="44"/>
      <c r="AE2030" s="44"/>
      <c r="AF2030" s="44"/>
      <c r="AG2030" s="44"/>
      <c r="AH2030" s="44"/>
      <c r="AI2030" s="44"/>
      <c r="AJ2030" s="44"/>
      <c r="AK2030" s="44"/>
      <c r="AL2030" s="44"/>
      <c r="AM2030" s="44"/>
      <c r="AN2030" s="44"/>
      <c r="AO2030" s="44"/>
      <c r="AP2030" s="44"/>
      <c r="AQ2030" s="44"/>
      <c r="AR2030" s="44"/>
      <c r="AS2030" s="44"/>
      <c r="AT2030" s="44"/>
      <c r="AU2030" s="44"/>
      <c r="AV2030" s="44"/>
      <c r="AW2030" s="44"/>
      <c r="AX2030" s="44"/>
      <c r="AY2030" s="44"/>
      <c r="AZ2030" s="44"/>
      <c r="BA2030" s="44"/>
      <c r="BB2030" s="44"/>
      <c r="BC2030" s="44"/>
      <c r="BD2030" s="44"/>
      <c r="BE2030" s="35"/>
      <c r="BF2030" s="35"/>
      <c r="BG2030" s="35"/>
    </row>
    <row r="2031" spans="1:59" ht="16" x14ac:dyDescent="0.2">
      <c r="B2031" s="11">
        <f t="shared" ref="B2031:C2046" si="1390">B2030</f>
        <v>69</v>
      </c>
      <c r="C2031" s="12" t="str">
        <f t="shared" si="1390"/>
        <v>SCI HSR 1</v>
      </c>
      <c r="D2031" s="13" t="s">
        <v>2</v>
      </c>
      <c r="E2031" s="14" t="s">
        <v>121</v>
      </c>
      <c r="F2031" s="15"/>
      <c r="G2031" s="13" t="s">
        <v>229</v>
      </c>
      <c r="H2031" s="14" t="s">
        <v>99</v>
      </c>
      <c r="I2031" s="14"/>
      <c r="J2031" s="14"/>
      <c r="L2031" s="16" t="s">
        <v>230</v>
      </c>
      <c r="M2031" s="70"/>
      <c r="N2031" s="70"/>
      <c r="O2031" s="17">
        <f>($E2042&gt;0)*($E2036&lt;O$2)*(EDATE($E2036,$E2042)&gt;O$3)*((O$3-O$2+1)/O$4)
+($E2042&gt;0)*($E2036&lt;O$2)*(EDATE($E2036,$E2042)&gt;=O$2)*(EDATE($E2036,$E2042)&lt;=O$3)*((EDATE($E2036,$E2042)-O$2)/O$4)
+($E2042&gt;0)*($E2036&lt;O$2)*(EDATE($E2036,$E2042)&lt;O$2)*(0)
+($E2042&gt;0)*($E2036&gt;=O$2)*($E2036&lt;=O$3)*(EDATE($E2036,$E2042)&gt;=O$2)*(EDATE($E2036,$E2042)&lt;=O$3)*((EDATE($E2036,$E2042)-$E2036+1)/O$4)
+($E2042&gt;0)*($E2036&gt;=O$2)*($E2036&lt;=O$3)*(EDATE($E2036,$E2042)&gt;O$3)*((O$3-$E2036+1)/O$4)
+($E2042&gt;0)*($E2036&gt;O$3)*(0)</f>
        <v>0</v>
      </c>
      <c r="P2031" s="17">
        <f t="shared" ref="P2031:BD2031" si="1391">($E2042&gt;0)*($E2036&lt;P$2)*(EDATE($E2036,$E2042)&gt;P$3)*((P$3-P$2+1)/P$4)
+($E2042&gt;0)*($E2036&lt;P$2)*(EDATE($E2036,$E2042)&gt;=P$2)*(EDATE($E2036,$E2042)&lt;=P$3)*((EDATE($E2036,$E2042)-P$2)/P$4)
+($E2042&gt;0)*($E2036&lt;P$2)*(EDATE($E2036,$E2042)&lt;P$2)*(0)
+($E2042&gt;0)*($E2036&gt;=P$2)*($E2036&lt;=P$3)*(EDATE($E2036,$E2042)&gt;=P$2)*(EDATE($E2036,$E2042)&lt;=P$3)*((EDATE($E2036,$E2042)-$E2036+1)/P$4)
+($E2042&gt;0)*($E2036&gt;=P$2)*($E2036&lt;=P$3)*(EDATE($E2036,$E2042)&gt;P$3)*((P$3-$E2036+1)/P$4)
+($E2042&gt;0)*($E2036&gt;P$3)*(0)</f>
        <v>0</v>
      </c>
      <c r="Q2031" s="17">
        <f t="shared" si="1391"/>
        <v>0</v>
      </c>
      <c r="R2031" s="17">
        <f t="shared" si="1391"/>
        <v>0</v>
      </c>
      <c r="S2031" s="17">
        <f t="shared" si="1391"/>
        <v>0</v>
      </c>
      <c r="T2031" s="17">
        <f t="shared" si="1391"/>
        <v>0</v>
      </c>
      <c r="U2031" s="17">
        <f t="shared" si="1391"/>
        <v>0</v>
      </c>
      <c r="V2031" s="17">
        <f t="shared" si="1391"/>
        <v>0</v>
      </c>
      <c r="W2031" s="17">
        <f t="shared" si="1391"/>
        <v>0</v>
      </c>
      <c r="X2031" s="17">
        <f t="shared" si="1391"/>
        <v>0</v>
      </c>
      <c r="Y2031" s="17">
        <f t="shared" si="1391"/>
        <v>0</v>
      </c>
      <c r="Z2031" s="17">
        <f t="shared" si="1391"/>
        <v>0</v>
      </c>
      <c r="AA2031" s="17">
        <f t="shared" si="1391"/>
        <v>0</v>
      </c>
      <c r="AB2031" s="17">
        <f t="shared" si="1391"/>
        <v>0</v>
      </c>
      <c r="AC2031" s="17">
        <f t="shared" si="1391"/>
        <v>0</v>
      </c>
      <c r="AD2031" s="17">
        <f t="shared" si="1391"/>
        <v>0</v>
      </c>
      <c r="AE2031" s="17">
        <f t="shared" si="1391"/>
        <v>0</v>
      </c>
      <c r="AF2031" s="17">
        <f t="shared" si="1391"/>
        <v>0</v>
      </c>
      <c r="AG2031" s="17">
        <f t="shared" si="1391"/>
        <v>0</v>
      </c>
      <c r="AH2031" s="17">
        <f t="shared" si="1391"/>
        <v>0</v>
      </c>
      <c r="AI2031" s="17">
        <f t="shared" si="1391"/>
        <v>0</v>
      </c>
      <c r="AJ2031" s="17">
        <f t="shared" si="1391"/>
        <v>0</v>
      </c>
      <c r="AK2031" s="17">
        <f t="shared" si="1391"/>
        <v>0</v>
      </c>
      <c r="AL2031" s="17">
        <f t="shared" si="1391"/>
        <v>0</v>
      </c>
      <c r="AM2031" s="17">
        <f t="shared" si="1391"/>
        <v>0</v>
      </c>
      <c r="AN2031" s="17">
        <f t="shared" si="1391"/>
        <v>0</v>
      </c>
      <c r="AO2031" s="17">
        <f t="shared" si="1391"/>
        <v>0</v>
      </c>
      <c r="AP2031" s="17">
        <f t="shared" si="1391"/>
        <v>0</v>
      </c>
      <c r="AQ2031" s="17">
        <f t="shared" si="1391"/>
        <v>0</v>
      </c>
      <c r="AR2031" s="17">
        <f t="shared" si="1391"/>
        <v>0</v>
      </c>
      <c r="AS2031" s="17">
        <f t="shared" si="1391"/>
        <v>0</v>
      </c>
      <c r="AT2031" s="17">
        <f t="shared" si="1391"/>
        <v>0</v>
      </c>
      <c r="AU2031" s="17">
        <f t="shared" si="1391"/>
        <v>0</v>
      </c>
      <c r="AV2031" s="17">
        <f t="shared" si="1391"/>
        <v>0</v>
      </c>
      <c r="AW2031" s="17">
        <f t="shared" si="1391"/>
        <v>0</v>
      </c>
      <c r="AX2031" s="17">
        <f t="shared" si="1391"/>
        <v>0</v>
      </c>
      <c r="AY2031" s="17">
        <f t="shared" si="1391"/>
        <v>0</v>
      </c>
      <c r="AZ2031" s="17">
        <f t="shared" si="1391"/>
        <v>0</v>
      </c>
      <c r="BA2031" s="17">
        <f t="shared" si="1391"/>
        <v>0</v>
      </c>
      <c r="BB2031" s="17">
        <f t="shared" si="1391"/>
        <v>0</v>
      </c>
      <c r="BC2031" s="17">
        <f t="shared" si="1391"/>
        <v>0</v>
      </c>
      <c r="BD2031" s="17">
        <f t="shared" si="1391"/>
        <v>0</v>
      </c>
    </row>
    <row r="2032" spans="1:59" ht="16" x14ac:dyDescent="0.2">
      <c r="B2032" s="11">
        <f t="shared" si="1390"/>
        <v>69</v>
      </c>
      <c r="C2032" s="12" t="str">
        <f t="shared" si="1390"/>
        <v>SCI HSR 1</v>
      </c>
      <c r="D2032" s="13" t="s">
        <v>7</v>
      </c>
      <c r="E2032" s="18">
        <v>54.44</v>
      </c>
      <c r="F2032" s="15"/>
      <c r="G2032" s="13" t="s">
        <v>0</v>
      </c>
      <c r="H2032" s="19">
        <v>62.1</v>
      </c>
      <c r="I2032" s="13" t="s">
        <v>20</v>
      </c>
      <c r="J2032" s="19">
        <v>54</v>
      </c>
      <c r="L2032" s="20" t="s">
        <v>231</v>
      </c>
      <c r="M2032" s="72"/>
      <c r="N2032" s="72"/>
      <c r="O2032" s="21">
        <f>($H2037&gt;0)*($J2037&lt;O$2)*0
+($H2037&gt;0)*($J2037&gt;=O$2)*($J2037&lt;=O$3)*(($J2037-O$2+1)/O$4)
+($H2037&gt;0)*($J2037&gt;O$3)*($I2037&gt;O$3)*0
+($H2037&gt;0)*($J2037&gt;O$3)*($I2037&lt;=O$3)*($I2037&gt;=O$2)*((O$3-$I2037+1)/O$4)
+($H2037&gt;0)*($J2037&gt;O$3)*($I2037&lt;O$2)*1
+($H2037&gt;0)*($I2037&gt;O$3)*0
+($H2038&gt;0)*($J$2350&lt;O$2)*0
+($H2038&gt;0)*($J2038&gt;=O$2)*($J2038&lt;=O$3)*(($J2038-O$2+1)/O$4)
+($H2038&gt;0)*($J2038&gt;O$3)*($I2038&gt;O$3)*0
+($H2038&gt;0)*($J2038&gt;O$3)*($I2038&lt;=O$3)*($I2038&gt;=O$2)*((O$3-$I2038+1)/O$4)
+($H2038&gt;0)*($J2038&gt;O$3)*($I2038&lt;O$2)*1
+($H2038&gt;0)*($I2038&gt;O$3)*0
+($H2039&gt;0)*($J2039&lt;O$2)*0
+($H2039&gt;0)*($J2039&gt;=O$2)*($J2039&lt;=O$3)*(($J2039-O$2+1)/O$4)
+($H2039&gt;0)*($J2039&gt;O$3)*($I2039&gt;O$3)*0
+($H2039&gt;0)*($J2039&gt;O$3)*($I2039&lt;=O$3)*($I2039&gt;=O$2)*((O$3-$I2039+1)/O$4)
+($H2039&gt;0)*($J2039&gt;O$3)*($I2039&lt;O$2)*1
+($H2039&gt;0)*($I2039&gt;O$3)*0</f>
        <v>0</v>
      </c>
      <c r="P2032" s="21">
        <f t="shared" ref="P2032:BD2032" si="1392">($H2037&gt;0)*($J2037&lt;P$2)*0
+($H2037&gt;0)*($J2037&gt;=P$2)*($J2037&lt;=P$3)*(($J2037-P$2+1)/P$4)
+($H2037&gt;0)*($J2037&gt;P$3)*($I2037&gt;P$3)*0
+($H2037&gt;0)*($J2037&gt;P$3)*($I2037&lt;=P$3)*($I2037&gt;=P$2)*((P$3-$I2037+1)/P$4)
+($H2037&gt;0)*($J2037&gt;P$3)*($I2037&lt;P$2)*1
+($H2037&gt;0)*($I2037&gt;P$3)*0
+($H2038&gt;0)*($J$2350&lt;P$2)*0
+($H2038&gt;0)*($J2038&gt;=P$2)*($J2038&lt;=P$3)*(($J2038-P$2+1)/P$4)
+($H2038&gt;0)*($J2038&gt;P$3)*($I2038&gt;P$3)*0
+($H2038&gt;0)*($J2038&gt;P$3)*($I2038&lt;=P$3)*($I2038&gt;=P$2)*((P$3-$I2038+1)/P$4)
+($H2038&gt;0)*($J2038&gt;P$3)*($I2038&lt;P$2)*1
+($H2038&gt;0)*($I2038&gt;P$3)*0
+($H2039&gt;0)*($J2039&lt;P$2)*0
+($H2039&gt;0)*($J2039&gt;=P$2)*($J2039&lt;=P$3)*(($J2039-P$2+1)/P$4)
+($H2039&gt;0)*($J2039&gt;P$3)*($I2039&gt;P$3)*0
+($H2039&gt;0)*($J2039&gt;P$3)*($I2039&lt;=P$3)*($I2039&gt;=P$2)*((P$3-$I2039+1)/P$4)
+($H2039&gt;0)*($J2039&gt;P$3)*($I2039&lt;P$2)*1
+($H2039&gt;0)*($I2039&gt;P$3)*0</f>
        <v>0</v>
      </c>
      <c r="Q2032" s="21">
        <f t="shared" si="1392"/>
        <v>0</v>
      </c>
      <c r="R2032" s="21">
        <f t="shared" si="1392"/>
        <v>0</v>
      </c>
      <c r="S2032" s="21">
        <f t="shared" si="1392"/>
        <v>0</v>
      </c>
      <c r="T2032" s="21">
        <f t="shared" si="1392"/>
        <v>0</v>
      </c>
      <c r="U2032" s="21">
        <f t="shared" si="1392"/>
        <v>0</v>
      </c>
      <c r="V2032" s="21">
        <f t="shared" si="1392"/>
        <v>0</v>
      </c>
      <c r="W2032" s="21">
        <f t="shared" si="1392"/>
        <v>0</v>
      </c>
      <c r="X2032" s="21">
        <f t="shared" si="1392"/>
        <v>0</v>
      </c>
      <c r="Y2032" s="21">
        <f t="shared" si="1392"/>
        <v>0</v>
      </c>
      <c r="Z2032" s="21">
        <f t="shared" si="1392"/>
        <v>0</v>
      </c>
      <c r="AA2032" s="21">
        <f t="shared" si="1392"/>
        <v>0</v>
      </c>
      <c r="AB2032" s="21">
        <f t="shared" si="1392"/>
        <v>0</v>
      </c>
      <c r="AC2032" s="21">
        <f t="shared" si="1392"/>
        <v>0</v>
      </c>
      <c r="AD2032" s="21">
        <f t="shared" si="1392"/>
        <v>0</v>
      </c>
      <c r="AE2032" s="21">
        <f t="shared" si="1392"/>
        <v>0</v>
      </c>
      <c r="AF2032" s="21">
        <f t="shared" si="1392"/>
        <v>0</v>
      </c>
      <c r="AG2032" s="21">
        <f t="shared" si="1392"/>
        <v>0</v>
      </c>
      <c r="AH2032" s="21">
        <f t="shared" si="1392"/>
        <v>0</v>
      </c>
      <c r="AI2032" s="21">
        <f t="shared" si="1392"/>
        <v>0</v>
      </c>
      <c r="AJ2032" s="21">
        <f t="shared" si="1392"/>
        <v>0</v>
      </c>
      <c r="AK2032" s="21">
        <f t="shared" si="1392"/>
        <v>0</v>
      </c>
      <c r="AL2032" s="21">
        <f t="shared" si="1392"/>
        <v>0</v>
      </c>
      <c r="AM2032" s="21">
        <f t="shared" si="1392"/>
        <v>0</v>
      </c>
      <c r="AN2032" s="21">
        <f t="shared" si="1392"/>
        <v>0</v>
      </c>
      <c r="AO2032" s="21">
        <f t="shared" si="1392"/>
        <v>0</v>
      </c>
      <c r="AP2032" s="21">
        <f t="shared" si="1392"/>
        <v>0</v>
      </c>
      <c r="AQ2032" s="21">
        <f t="shared" si="1392"/>
        <v>0</v>
      </c>
      <c r="AR2032" s="21">
        <f t="shared" si="1392"/>
        <v>0</v>
      </c>
      <c r="AS2032" s="21">
        <f t="shared" si="1392"/>
        <v>0</v>
      </c>
      <c r="AT2032" s="21">
        <f t="shared" si="1392"/>
        <v>0</v>
      </c>
      <c r="AU2032" s="21">
        <f t="shared" si="1392"/>
        <v>0</v>
      </c>
      <c r="AV2032" s="21">
        <f t="shared" si="1392"/>
        <v>0</v>
      </c>
      <c r="AW2032" s="21">
        <f t="shared" si="1392"/>
        <v>0</v>
      </c>
      <c r="AX2032" s="21">
        <f t="shared" si="1392"/>
        <v>0</v>
      </c>
      <c r="AY2032" s="21">
        <f t="shared" si="1392"/>
        <v>0</v>
      </c>
      <c r="AZ2032" s="21">
        <f t="shared" si="1392"/>
        <v>0</v>
      </c>
      <c r="BA2032" s="21">
        <f t="shared" si="1392"/>
        <v>0</v>
      </c>
      <c r="BB2032" s="21">
        <f t="shared" si="1392"/>
        <v>0</v>
      </c>
      <c r="BC2032" s="21">
        <f t="shared" si="1392"/>
        <v>0</v>
      </c>
      <c r="BD2032" s="21">
        <f t="shared" si="1392"/>
        <v>0</v>
      </c>
    </row>
    <row r="2033" spans="1:59" ht="16" x14ac:dyDescent="0.2">
      <c r="B2033" s="11">
        <f t="shared" si="1390"/>
        <v>69</v>
      </c>
      <c r="C2033" s="12" t="str">
        <f t="shared" si="1390"/>
        <v>SCI HSR 1</v>
      </c>
      <c r="D2033" s="13" t="s">
        <v>21</v>
      </c>
      <c r="E2033" s="22">
        <v>0</v>
      </c>
      <c r="F2033" s="15"/>
      <c r="G2033" s="13" t="s">
        <v>22</v>
      </c>
      <c r="H2033" s="22">
        <v>0</v>
      </c>
      <c r="I2033" s="13" t="s">
        <v>23</v>
      </c>
      <c r="J2033" s="22">
        <v>0</v>
      </c>
      <c r="K2033" s="23"/>
      <c r="L2033" s="20" t="s">
        <v>232</v>
      </c>
      <c r="M2033" s="72"/>
      <c r="N2033" s="72"/>
      <c r="O2033" s="21">
        <f>($E2036&lt;=O$3)*($E2036&gt;O$2)*((O$3-$E2036+1)/O$4)
+($E2036&lt;=O$2)*((O$3-O$2+1)/O$4)
+($E2036&gt;O$3)*(0)
-($E2044&lt;=O$3)*($E2044&lt;&gt;0)*($E2044&gt;O$2)*((O$3-$E2044)/O$4)
-($E2044&lt;=O$2)*((O$3-O$2+1)/O$4)
-($E2044&gt;O$3)*(0)</f>
        <v>1</v>
      </c>
      <c r="P2033" s="21">
        <f t="shared" ref="P2033:BD2033" si="1393">($E2036&lt;=P$3)*($E2036&gt;P$2)*((P$3-$E2036+1)/P$4)
+($E2036&lt;=P$2)*((P$3-P$2+1)/P$4)
+($E2036&gt;P$3)*(0)
-($E2044&lt;=P$3)*($E2044&lt;&gt;0)*($E2044&gt;P$2)*((P$3-$E2044)/P$4)
-($E2044&lt;=P$2)*((P$3-P$2+1)/P$4)
-($E2044&gt;P$3)*(0)</f>
        <v>1</v>
      </c>
      <c r="Q2033" s="21">
        <f t="shared" si="1393"/>
        <v>1</v>
      </c>
      <c r="R2033" s="21">
        <f t="shared" si="1393"/>
        <v>1</v>
      </c>
      <c r="S2033" s="21">
        <f t="shared" si="1393"/>
        <v>1</v>
      </c>
      <c r="T2033" s="21">
        <f t="shared" si="1393"/>
        <v>1</v>
      </c>
      <c r="U2033" s="21">
        <f t="shared" si="1393"/>
        <v>1</v>
      </c>
      <c r="V2033" s="21">
        <f t="shared" si="1393"/>
        <v>1</v>
      </c>
      <c r="W2033" s="21">
        <f t="shared" si="1393"/>
        <v>1</v>
      </c>
      <c r="X2033" s="21">
        <f t="shared" si="1393"/>
        <v>1</v>
      </c>
      <c r="Y2033" s="21">
        <f t="shared" si="1393"/>
        <v>1</v>
      </c>
      <c r="Z2033" s="21">
        <f t="shared" si="1393"/>
        <v>1</v>
      </c>
      <c r="AA2033" s="21">
        <f t="shared" si="1393"/>
        <v>1</v>
      </c>
      <c r="AB2033" s="21">
        <f t="shared" si="1393"/>
        <v>1</v>
      </c>
      <c r="AC2033" s="21">
        <f t="shared" si="1393"/>
        <v>1</v>
      </c>
      <c r="AD2033" s="21">
        <f t="shared" si="1393"/>
        <v>9.8901098901098883E-2</v>
      </c>
      <c r="AE2033" s="21">
        <f t="shared" si="1393"/>
        <v>0</v>
      </c>
      <c r="AF2033" s="21">
        <f t="shared" si="1393"/>
        <v>0</v>
      </c>
      <c r="AG2033" s="21">
        <f t="shared" si="1393"/>
        <v>0</v>
      </c>
      <c r="AH2033" s="21">
        <f t="shared" si="1393"/>
        <v>0</v>
      </c>
      <c r="AI2033" s="21">
        <f t="shared" si="1393"/>
        <v>0</v>
      </c>
      <c r="AJ2033" s="21">
        <f t="shared" si="1393"/>
        <v>0</v>
      </c>
      <c r="AK2033" s="21">
        <f t="shared" si="1393"/>
        <v>0</v>
      </c>
      <c r="AL2033" s="21">
        <f t="shared" si="1393"/>
        <v>0</v>
      </c>
      <c r="AM2033" s="21">
        <f t="shared" si="1393"/>
        <v>0</v>
      </c>
      <c r="AN2033" s="21">
        <f t="shared" si="1393"/>
        <v>0</v>
      </c>
      <c r="AO2033" s="21">
        <f t="shared" si="1393"/>
        <v>0</v>
      </c>
      <c r="AP2033" s="21">
        <f t="shared" si="1393"/>
        <v>0</v>
      </c>
      <c r="AQ2033" s="21">
        <f t="shared" si="1393"/>
        <v>0</v>
      </c>
      <c r="AR2033" s="21">
        <f t="shared" si="1393"/>
        <v>0</v>
      </c>
      <c r="AS2033" s="21">
        <f t="shared" si="1393"/>
        <v>0</v>
      </c>
      <c r="AT2033" s="21">
        <f t="shared" si="1393"/>
        <v>0</v>
      </c>
      <c r="AU2033" s="21">
        <f t="shared" si="1393"/>
        <v>0</v>
      </c>
      <c r="AV2033" s="21">
        <f t="shared" si="1393"/>
        <v>0</v>
      </c>
      <c r="AW2033" s="21">
        <f t="shared" si="1393"/>
        <v>0</v>
      </c>
      <c r="AX2033" s="21">
        <f t="shared" si="1393"/>
        <v>0</v>
      </c>
      <c r="AY2033" s="21">
        <f t="shared" si="1393"/>
        <v>0</v>
      </c>
      <c r="AZ2033" s="21">
        <f t="shared" si="1393"/>
        <v>0</v>
      </c>
      <c r="BA2033" s="21">
        <f t="shared" si="1393"/>
        <v>0</v>
      </c>
      <c r="BB2033" s="21">
        <f t="shared" si="1393"/>
        <v>0</v>
      </c>
      <c r="BC2033" s="21">
        <f t="shared" si="1393"/>
        <v>0</v>
      </c>
      <c r="BD2033" s="21">
        <f t="shared" si="1393"/>
        <v>0</v>
      </c>
    </row>
    <row r="2034" spans="1:59" ht="16" x14ac:dyDescent="0.2">
      <c r="B2034" s="11">
        <f t="shared" si="1390"/>
        <v>69</v>
      </c>
      <c r="C2034" s="12" t="str">
        <f t="shared" si="1390"/>
        <v>SCI HSR 1</v>
      </c>
      <c r="D2034" s="13" t="s">
        <v>1</v>
      </c>
      <c r="E2034" s="22">
        <v>235980</v>
      </c>
      <c r="F2034" s="15"/>
      <c r="G2034" s="15"/>
      <c r="H2034" s="15"/>
      <c r="I2034" s="15"/>
      <c r="J2034" s="15"/>
      <c r="L2034" s="20" t="s">
        <v>233</v>
      </c>
      <c r="M2034" s="72"/>
      <c r="N2034" s="72"/>
      <c r="O2034" s="21">
        <f>($E2047&gt;O$3)*($E2044&lt;O$2)*((O$3-O$2+1)/O$4)
+($E2047&gt;O$3)*($E2044&gt;=O$2)*($E2044&lt;=O$3)*((O$3-$E2044)/O$4)
+($E2047&gt;O$3)*($E2044&gt;O$3)*(0)
+($E2047&lt;=O$3)*($E2047&gt;=O$2)*($E2044&lt;O$2)*(($E2047-O$2)/O$4)
+($E2047&lt;=O$3)*($E2047&gt;=O$2)*($E2044&lt;=O$3)*($E2044&gt;=O$2)*(($E2047-$E2044)/O$4)
+($E2047&lt;O$2)*(0)</f>
        <v>0</v>
      </c>
      <c r="P2034" s="21">
        <f t="shared" ref="P2034:BD2034" si="1394">($E2047&gt;P$3)*($E2044&lt;P$2)*((P$3-P$2+1)/P$4)
+($E2047&gt;P$3)*($E2044&gt;=P$2)*($E2044&lt;=P$3)*((P$3-$E2044)/P$4)
+($E2047&gt;P$3)*($E2044&gt;P$3)*(0)
+($E2047&lt;=P$3)*($E2047&gt;=P$2)*($E2044&lt;P$2)*(($E2047-P$2)/P$4)
+($E2047&lt;=P$3)*($E2047&gt;=P$2)*($E2044&lt;=P$3)*($E2044&gt;=P$2)*(($E2047-$E2044)/P$4)
+($E2047&lt;P$2)*(0)</f>
        <v>0</v>
      </c>
      <c r="Q2034" s="21">
        <f t="shared" si="1394"/>
        <v>0</v>
      </c>
      <c r="R2034" s="21">
        <f t="shared" si="1394"/>
        <v>0</v>
      </c>
      <c r="S2034" s="21">
        <f t="shared" si="1394"/>
        <v>0</v>
      </c>
      <c r="T2034" s="21">
        <f t="shared" si="1394"/>
        <v>0</v>
      </c>
      <c r="U2034" s="21">
        <f t="shared" si="1394"/>
        <v>0</v>
      </c>
      <c r="V2034" s="21">
        <f t="shared" si="1394"/>
        <v>0</v>
      </c>
      <c r="W2034" s="21">
        <f t="shared" si="1394"/>
        <v>0</v>
      </c>
      <c r="X2034" s="21">
        <f t="shared" si="1394"/>
        <v>0</v>
      </c>
      <c r="Y2034" s="21">
        <f t="shared" si="1394"/>
        <v>0</v>
      </c>
      <c r="Z2034" s="21">
        <f t="shared" si="1394"/>
        <v>0</v>
      </c>
      <c r="AA2034" s="21">
        <f t="shared" si="1394"/>
        <v>0</v>
      </c>
      <c r="AB2034" s="21">
        <f t="shared" si="1394"/>
        <v>0</v>
      </c>
      <c r="AC2034" s="21">
        <f t="shared" si="1394"/>
        <v>0</v>
      </c>
      <c r="AD2034" s="21">
        <f t="shared" si="1394"/>
        <v>0</v>
      </c>
      <c r="AE2034" s="21">
        <f t="shared" si="1394"/>
        <v>0</v>
      </c>
      <c r="AF2034" s="21">
        <f t="shared" si="1394"/>
        <v>0</v>
      </c>
      <c r="AG2034" s="21">
        <f t="shared" si="1394"/>
        <v>0</v>
      </c>
      <c r="AH2034" s="21">
        <f t="shared" si="1394"/>
        <v>0</v>
      </c>
      <c r="AI2034" s="21">
        <f t="shared" si="1394"/>
        <v>0</v>
      </c>
      <c r="AJ2034" s="21">
        <f t="shared" si="1394"/>
        <v>0</v>
      </c>
      <c r="AK2034" s="21">
        <f t="shared" si="1394"/>
        <v>0</v>
      </c>
      <c r="AL2034" s="21">
        <f t="shared" si="1394"/>
        <v>0</v>
      </c>
      <c r="AM2034" s="21">
        <f t="shared" si="1394"/>
        <v>0</v>
      </c>
      <c r="AN2034" s="21">
        <f t="shared" si="1394"/>
        <v>0</v>
      </c>
      <c r="AO2034" s="21">
        <f t="shared" si="1394"/>
        <v>0</v>
      </c>
      <c r="AP2034" s="21">
        <f t="shared" si="1394"/>
        <v>0</v>
      </c>
      <c r="AQ2034" s="21">
        <f t="shared" si="1394"/>
        <v>0</v>
      </c>
      <c r="AR2034" s="21">
        <f t="shared" si="1394"/>
        <v>0</v>
      </c>
      <c r="AS2034" s="21">
        <f t="shared" si="1394"/>
        <v>0</v>
      </c>
      <c r="AT2034" s="21">
        <f t="shared" si="1394"/>
        <v>0</v>
      </c>
      <c r="AU2034" s="21">
        <f t="shared" si="1394"/>
        <v>0</v>
      </c>
      <c r="AV2034" s="21">
        <f t="shared" si="1394"/>
        <v>0</v>
      </c>
      <c r="AW2034" s="21">
        <f t="shared" si="1394"/>
        <v>0</v>
      </c>
      <c r="AX2034" s="21">
        <f t="shared" si="1394"/>
        <v>0</v>
      </c>
      <c r="AY2034" s="21">
        <f t="shared" si="1394"/>
        <v>0</v>
      </c>
      <c r="AZ2034" s="21">
        <f t="shared" si="1394"/>
        <v>0</v>
      </c>
      <c r="BA2034" s="21">
        <f t="shared" si="1394"/>
        <v>0</v>
      </c>
      <c r="BB2034" s="21">
        <f t="shared" si="1394"/>
        <v>0</v>
      </c>
      <c r="BC2034" s="21">
        <f t="shared" si="1394"/>
        <v>0</v>
      </c>
      <c r="BD2034" s="21">
        <f t="shared" si="1394"/>
        <v>0</v>
      </c>
    </row>
    <row r="2035" spans="1:59" ht="16" x14ac:dyDescent="0.2">
      <c r="B2035" s="11">
        <f t="shared" si="1390"/>
        <v>69</v>
      </c>
      <c r="C2035" s="12" t="str">
        <f t="shared" si="1390"/>
        <v>SCI HSR 1</v>
      </c>
      <c r="K2035" s="24"/>
      <c r="L2035" s="20" t="s">
        <v>234</v>
      </c>
      <c r="M2035" s="72"/>
      <c r="N2035" s="72"/>
      <c r="O2035" s="21">
        <f>($E2050&gt;0)*($E2047&lt;O$2)*(EDATE($E2047,$E2050)&gt;O$3)*((O$3-O$2+1)/O$4)
+($E2050&gt;0)*($E2047&lt;O$2)*(EDATE($E2047,$E2050)&gt;=O$2)*(EDATE($E2047,$E2050)&lt;=O$3)*((EDATE($E2047,$E2050)-O$2)/O$4)
+($E2050&gt;0)*($E2047&lt;O$2)*(EDATE($E2047,$E2050)&lt;O$2)*(0)
+($E2050&gt;0)*($E2047&gt;=O$2)*($E2047&lt;=O$3)*(EDATE($E2047,$E2050)&gt;=O$2)*(EDATE($E2047,$E2050)&lt;=O$3)*((EDATE($E2047,$E2050)-$E2047+1)/O$4)
+($E2050&gt;0)*($E2047&gt;=O$2)*($E2047&lt;=O$3)*(EDATE($E2047,$E2050)&gt;O$3)*((O$3-$E2047+1)/O$4)
+($E2050&gt;0)*($E2047&gt;O$3)*(0)</f>
        <v>0</v>
      </c>
      <c r="P2035" s="21">
        <f t="shared" ref="P2035:BD2035" si="1395">($E2050&gt;0)*($E2047&lt;P$2)*(EDATE($E2047,$E2050)&gt;P$3)*((P$3-P$2+1)/P$4)
+($E2050&gt;0)*($E2047&lt;P$2)*(EDATE($E2047,$E2050)&gt;=P$2)*(EDATE($E2047,$E2050)&lt;=P$3)*((EDATE($E2047,$E2050)-P$2)/P$4)
+($E2050&gt;0)*($E2047&lt;P$2)*(EDATE($E2047,$E2050)&lt;P$2)*(0)
+($E2050&gt;0)*($E2047&gt;=P$2)*($E2047&lt;=P$3)*(EDATE($E2047,$E2050)&gt;=P$2)*(EDATE($E2047,$E2050)&lt;=P$3)*((EDATE($E2047,$E2050)-$E2047+1)/P$4)
+($E2050&gt;0)*($E2047&gt;=P$2)*($E2047&lt;=P$3)*(EDATE($E2047,$E2050)&gt;P$3)*((P$3-$E2047+1)/P$4)
+($E2050&gt;0)*($E2047&gt;P$3)*(0)</f>
        <v>0</v>
      </c>
      <c r="Q2035" s="21">
        <f t="shared" si="1395"/>
        <v>0</v>
      </c>
      <c r="R2035" s="21">
        <f t="shared" si="1395"/>
        <v>0</v>
      </c>
      <c r="S2035" s="21">
        <f t="shared" si="1395"/>
        <v>0</v>
      </c>
      <c r="T2035" s="21">
        <f t="shared" si="1395"/>
        <v>0</v>
      </c>
      <c r="U2035" s="21">
        <f t="shared" si="1395"/>
        <v>0</v>
      </c>
      <c r="V2035" s="21">
        <f t="shared" si="1395"/>
        <v>0</v>
      </c>
      <c r="W2035" s="21">
        <f t="shared" si="1395"/>
        <v>0</v>
      </c>
      <c r="X2035" s="21">
        <f t="shared" si="1395"/>
        <v>0</v>
      </c>
      <c r="Y2035" s="21">
        <f t="shared" si="1395"/>
        <v>0</v>
      </c>
      <c r="Z2035" s="21">
        <f t="shared" si="1395"/>
        <v>0</v>
      </c>
      <c r="AA2035" s="21">
        <f t="shared" si="1395"/>
        <v>0</v>
      </c>
      <c r="AB2035" s="21">
        <f t="shared" si="1395"/>
        <v>0</v>
      </c>
      <c r="AC2035" s="21">
        <f t="shared" si="1395"/>
        <v>0</v>
      </c>
      <c r="AD2035" s="21">
        <f t="shared" si="1395"/>
        <v>0</v>
      </c>
      <c r="AE2035" s="21">
        <f t="shared" si="1395"/>
        <v>0</v>
      </c>
      <c r="AF2035" s="21">
        <f t="shared" si="1395"/>
        <v>0</v>
      </c>
      <c r="AG2035" s="21">
        <f t="shared" si="1395"/>
        <v>0</v>
      </c>
      <c r="AH2035" s="21">
        <f t="shared" si="1395"/>
        <v>0</v>
      </c>
      <c r="AI2035" s="21">
        <f t="shared" si="1395"/>
        <v>0</v>
      </c>
      <c r="AJ2035" s="21">
        <f t="shared" si="1395"/>
        <v>0</v>
      </c>
      <c r="AK2035" s="21">
        <f t="shared" si="1395"/>
        <v>0</v>
      </c>
      <c r="AL2035" s="21">
        <f t="shared" si="1395"/>
        <v>0</v>
      </c>
      <c r="AM2035" s="21">
        <f t="shared" si="1395"/>
        <v>0</v>
      </c>
      <c r="AN2035" s="21">
        <f t="shared" si="1395"/>
        <v>0</v>
      </c>
      <c r="AO2035" s="21">
        <f t="shared" si="1395"/>
        <v>0</v>
      </c>
      <c r="AP2035" s="21">
        <f t="shared" si="1395"/>
        <v>0</v>
      </c>
      <c r="AQ2035" s="21">
        <f t="shared" si="1395"/>
        <v>0</v>
      </c>
      <c r="AR2035" s="21">
        <f t="shared" si="1395"/>
        <v>0</v>
      </c>
      <c r="AS2035" s="21">
        <f t="shared" si="1395"/>
        <v>0</v>
      </c>
      <c r="AT2035" s="21">
        <f t="shared" si="1395"/>
        <v>0</v>
      </c>
      <c r="AU2035" s="21">
        <f t="shared" si="1395"/>
        <v>0</v>
      </c>
      <c r="AV2035" s="21">
        <f t="shared" si="1395"/>
        <v>0</v>
      </c>
      <c r="AW2035" s="21">
        <f t="shared" si="1395"/>
        <v>0</v>
      </c>
      <c r="AX2035" s="21">
        <f t="shared" si="1395"/>
        <v>0</v>
      </c>
      <c r="AY2035" s="21">
        <f t="shared" si="1395"/>
        <v>0</v>
      </c>
      <c r="AZ2035" s="21">
        <f t="shared" si="1395"/>
        <v>0</v>
      </c>
      <c r="BA2035" s="21">
        <f t="shared" si="1395"/>
        <v>0</v>
      </c>
      <c r="BB2035" s="21">
        <f t="shared" si="1395"/>
        <v>0</v>
      </c>
      <c r="BC2035" s="21">
        <f t="shared" si="1395"/>
        <v>0</v>
      </c>
      <c r="BD2035" s="21">
        <f t="shared" si="1395"/>
        <v>0</v>
      </c>
    </row>
    <row r="2036" spans="1:59" ht="16" x14ac:dyDescent="0.2">
      <c r="B2036" s="11">
        <f t="shared" si="1390"/>
        <v>69</v>
      </c>
      <c r="C2036" s="12" t="str">
        <f t="shared" si="1390"/>
        <v>SCI HSR 1</v>
      </c>
      <c r="D2036" s="25" t="s">
        <v>235</v>
      </c>
      <c r="E2036" s="26">
        <v>42835</v>
      </c>
      <c r="F2036" s="15"/>
      <c r="G2036" s="25" t="s">
        <v>236</v>
      </c>
      <c r="H2036" s="25" t="s">
        <v>237</v>
      </c>
      <c r="I2036" s="25" t="s">
        <v>238</v>
      </c>
      <c r="J2036" s="25" t="s">
        <v>239</v>
      </c>
      <c r="K2036" s="24"/>
      <c r="L2036" s="27" t="s">
        <v>240</v>
      </c>
      <c r="M2036" s="83"/>
      <c r="N2036" s="83"/>
      <c r="O2036" s="28">
        <f>($H2048&gt;0)*($J2048&lt;O$2)*0
+($H2048&gt;0)*($J2048&gt;=O$2)*($J2048&lt;=O$3)*(($J2048-O$2+1)/O$4)
+($H2048&gt;0)*($J2048&gt;O$3)*($I2048&gt;O$3)*0
+($H2048&gt;0)*($J2048&gt;O$3)*($I2048&lt;=O$3)*($I2048&gt;=O$2)*((O$3-$I2048+1)/O$4)
+($H2048&gt;0)*($J2048&gt;O$3)*($I2048&lt;O$2)*1
+($H2048&gt;0)*($I2048&gt;O$3)*0
+($H2049&gt;0)*($J2049&lt;O$2)*0
+($H2049&gt;0)*($J2049&gt;=O$2)*($J2049&lt;=O$3)*(($J2049-O$2+1)/O$4)
+($H2049&gt;0)*($J2049&gt;O$3)*($I2049&gt;O$3)*0
+($H2049&gt;0)*($J2049&gt;O$3)*($I2049&lt;=O$3)*($I2049&gt;=O$2)*((O$3-$I2049+1)/O$4)
+($H2049&gt;0)*($J2049&gt;O$3)*($I2049&lt;O$2)*1
+($H2049&gt;0)*($I2049&gt;O$3)*0
+($H2050&gt;0)*($J2050&lt;O$2)*0
+($H2050&gt;0)*($J2050&gt;=O$2)*($J2050&lt;=O$3)*(($J2050-O$2+1)/O$4)
+($H2050&gt;0)*($J2050&gt;O$3)*($I2050&gt;O$3)*0
+($H2050&gt;0)*($J2050&gt;O$3)*($I2050&lt;=O$3)*($I2050&gt;=O$2)*((O$3-$I2050+1)/O$4)
+($H2050&gt;0)*($J2050&gt;O$3)*($I2050&lt;O$2)*1
+($H2050&gt;0)*($I2050&gt;O$3)*0</f>
        <v>0</v>
      </c>
      <c r="P2036" s="28">
        <f t="shared" ref="P2036:BD2036" si="1396">($H2048&gt;0)*($J2048&lt;P$2)*0
+($H2048&gt;0)*($J2048&gt;=P$2)*($J2048&lt;=P$3)*(($J2048-P$2+1)/P$4)
+($H2048&gt;0)*($J2048&gt;P$3)*($I2048&gt;P$3)*0
+($H2048&gt;0)*($J2048&gt;P$3)*($I2048&lt;=P$3)*($I2048&gt;=P$2)*((P$3-$I2048+1)/P$4)
+($H2048&gt;0)*($J2048&gt;P$3)*($I2048&lt;P$2)*1
+($H2048&gt;0)*($I2048&gt;P$3)*0
+($H2049&gt;0)*($J2049&lt;P$2)*0
+($H2049&gt;0)*($J2049&gt;=P$2)*($J2049&lt;=P$3)*(($J2049-P$2+1)/P$4)
+($H2049&gt;0)*($J2049&gt;P$3)*($I2049&gt;P$3)*0
+($H2049&gt;0)*($J2049&gt;P$3)*($I2049&lt;=P$3)*($I2049&gt;=P$2)*((P$3-$I2049+1)/P$4)
+($H2049&gt;0)*($J2049&gt;P$3)*($I2049&lt;P$2)*1
+($H2049&gt;0)*($I2049&gt;P$3)*0
+($H2050&gt;0)*($J2050&lt;P$2)*0
+($H2050&gt;0)*($J2050&gt;=P$2)*($J2050&lt;=P$3)*(($J2050-P$2+1)/P$4)
+($H2050&gt;0)*($J2050&gt;P$3)*($I2050&gt;P$3)*0
+($H2050&gt;0)*($J2050&gt;P$3)*($I2050&lt;=P$3)*($I2050&gt;=P$2)*((P$3-$I2050+1)/P$4)
+($H2050&gt;0)*($J2050&gt;P$3)*($I2050&lt;P$2)*1
+($H2050&gt;0)*($I2050&gt;P$3)*0</f>
        <v>0</v>
      </c>
      <c r="Q2036" s="28">
        <f t="shared" si="1396"/>
        <v>0</v>
      </c>
      <c r="R2036" s="28">
        <f t="shared" si="1396"/>
        <v>0</v>
      </c>
      <c r="S2036" s="28">
        <f t="shared" si="1396"/>
        <v>0</v>
      </c>
      <c r="T2036" s="28">
        <f t="shared" si="1396"/>
        <v>0</v>
      </c>
      <c r="U2036" s="28">
        <f t="shared" si="1396"/>
        <v>0</v>
      </c>
      <c r="V2036" s="28">
        <f t="shared" si="1396"/>
        <v>0</v>
      </c>
      <c r="W2036" s="28">
        <f t="shared" si="1396"/>
        <v>0</v>
      </c>
      <c r="X2036" s="28">
        <f t="shared" si="1396"/>
        <v>0</v>
      </c>
      <c r="Y2036" s="28">
        <f t="shared" si="1396"/>
        <v>0</v>
      </c>
      <c r="Z2036" s="28">
        <f t="shared" si="1396"/>
        <v>0</v>
      </c>
      <c r="AA2036" s="28">
        <f t="shared" si="1396"/>
        <v>0</v>
      </c>
      <c r="AB2036" s="28">
        <f t="shared" si="1396"/>
        <v>0</v>
      </c>
      <c r="AC2036" s="28">
        <f t="shared" si="1396"/>
        <v>0</v>
      </c>
      <c r="AD2036" s="28">
        <f t="shared" si="1396"/>
        <v>0</v>
      </c>
      <c r="AE2036" s="28">
        <f t="shared" si="1396"/>
        <v>0</v>
      </c>
      <c r="AF2036" s="28">
        <f t="shared" si="1396"/>
        <v>0</v>
      </c>
      <c r="AG2036" s="28">
        <f t="shared" si="1396"/>
        <v>0</v>
      </c>
      <c r="AH2036" s="28">
        <f t="shared" si="1396"/>
        <v>0</v>
      </c>
      <c r="AI2036" s="28">
        <f t="shared" si="1396"/>
        <v>0</v>
      </c>
      <c r="AJ2036" s="28">
        <f t="shared" si="1396"/>
        <v>0</v>
      </c>
      <c r="AK2036" s="28">
        <f t="shared" si="1396"/>
        <v>0</v>
      </c>
      <c r="AL2036" s="28">
        <f t="shared" si="1396"/>
        <v>0</v>
      </c>
      <c r="AM2036" s="28">
        <f t="shared" si="1396"/>
        <v>0</v>
      </c>
      <c r="AN2036" s="28">
        <f t="shared" si="1396"/>
        <v>0</v>
      </c>
      <c r="AO2036" s="28">
        <f t="shared" si="1396"/>
        <v>0</v>
      </c>
      <c r="AP2036" s="28">
        <f t="shared" si="1396"/>
        <v>0</v>
      </c>
      <c r="AQ2036" s="28">
        <f t="shared" si="1396"/>
        <v>0</v>
      </c>
      <c r="AR2036" s="28">
        <f t="shared" si="1396"/>
        <v>0</v>
      </c>
      <c r="AS2036" s="28">
        <f t="shared" si="1396"/>
        <v>0</v>
      </c>
      <c r="AT2036" s="28">
        <f t="shared" si="1396"/>
        <v>0</v>
      </c>
      <c r="AU2036" s="28">
        <f t="shared" si="1396"/>
        <v>0</v>
      </c>
      <c r="AV2036" s="28">
        <f t="shared" si="1396"/>
        <v>0</v>
      </c>
      <c r="AW2036" s="28">
        <f t="shared" si="1396"/>
        <v>0</v>
      </c>
      <c r="AX2036" s="28">
        <f t="shared" si="1396"/>
        <v>0</v>
      </c>
      <c r="AY2036" s="28">
        <f t="shared" si="1396"/>
        <v>0</v>
      </c>
      <c r="AZ2036" s="28">
        <f t="shared" si="1396"/>
        <v>0</v>
      </c>
      <c r="BA2036" s="28">
        <f t="shared" si="1396"/>
        <v>0</v>
      </c>
      <c r="BB2036" s="28">
        <f t="shared" si="1396"/>
        <v>0</v>
      </c>
      <c r="BC2036" s="28">
        <f t="shared" si="1396"/>
        <v>0</v>
      </c>
      <c r="BD2036" s="28">
        <f t="shared" si="1396"/>
        <v>0</v>
      </c>
    </row>
    <row r="2037" spans="1:59" ht="16" x14ac:dyDescent="0.2">
      <c r="B2037" s="11">
        <f t="shared" si="1390"/>
        <v>69</v>
      </c>
      <c r="C2037" s="12" t="str">
        <f t="shared" si="1390"/>
        <v>SCI HSR 1</v>
      </c>
      <c r="D2037" s="25" t="s">
        <v>241</v>
      </c>
      <c r="E2037" s="29">
        <v>160000</v>
      </c>
      <c r="F2037" s="15"/>
      <c r="G2037" s="30" t="s">
        <v>10</v>
      </c>
      <c r="H2037" s="31">
        <v>0</v>
      </c>
      <c r="I2037" s="32">
        <v>0</v>
      </c>
      <c r="J2037" s="32">
        <v>0</v>
      </c>
      <c r="K2037" s="24"/>
      <c r="L2037" s="33" t="s">
        <v>242</v>
      </c>
      <c r="M2037" s="73"/>
      <c r="N2037" s="73"/>
      <c r="O2037" s="34">
        <f>($E2047&lt;=O$3)*($E2047&gt;O$2)*((O$3-$E2047+1)/O$4)
+($E2047&lt;=O$2)*((O$3-O$2+1)/O$4)
+($E2047&gt;O$3)*(0)</f>
        <v>0</v>
      </c>
      <c r="P2037" s="34">
        <f t="shared" ref="P2037:BD2037" si="1397">($E2047&lt;=P$3)*($E2047&gt;P$2)*((P$3-$E2047+1)/P$4)
+($E2047&lt;=P$2)*((P$3-P$2+1)/P$4)
+($E2047&gt;P$3)*(0)</f>
        <v>0</v>
      </c>
      <c r="Q2037" s="34">
        <f t="shared" si="1397"/>
        <v>0</v>
      </c>
      <c r="R2037" s="34">
        <f t="shared" si="1397"/>
        <v>0</v>
      </c>
      <c r="S2037" s="34">
        <f t="shared" si="1397"/>
        <v>0</v>
      </c>
      <c r="T2037" s="34">
        <f t="shared" si="1397"/>
        <v>0</v>
      </c>
      <c r="U2037" s="34">
        <f t="shared" si="1397"/>
        <v>0</v>
      </c>
      <c r="V2037" s="34">
        <f t="shared" si="1397"/>
        <v>0</v>
      </c>
      <c r="W2037" s="34">
        <f t="shared" si="1397"/>
        <v>0</v>
      </c>
      <c r="X2037" s="34">
        <f t="shared" si="1397"/>
        <v>0</v>
      </c>
      <c r="Y2037" s="34">
        <f t="shared" si="1397"/>
        <v>0</v>
      </c>
      <c r="Z2037" s="34">
        <f t="shared" si="1397"/>
        <v>0</v>
      </c>
      <c r="AA2037" s="34">
        <f t="shared" si="1397"/>
        <v>0</v>
      </c>
      <c r="AB2037" s="34">
        <f t="shared" si="1397"/>
        <v>0</v>
      </c>
      <c r="AC2037" s="34">
        <f t="shared" si="1397"/>
        <v>0</v>
      </c>
      <c r="AD2037" s="34">
        <f t="shared" si="1397"/>
        <v>0.91208791208791207</v>
      </c>
      <c r="AE2037" s="34">
        <f t="shared" si="1397"/>
        <v>1</v>
      </c>
      <c r="AF2037" s="34">
        <f t="shared" si="1397"/>
        <v>1</v>
      </c>
      <c r="AG2037" s="34">
        <f t="shared" si="1397"/>
        <v>1</v>
      </c>
      <c r="AH2037" s="34">
        <f t="shared" si="1397"/>
        <v>1</v>
      </c>
      <c r="AI2037" s="34">
        <f t="shared" si="1397"/>
        <v>1</v>
      </c>
      <c r="AJ2037" s="34">
        <f t="shared" si="1397"/>
        <v>1</v>
      </c>
      <c r="AK2037" s="34">
        <f t="shared" si="1397"/>
        <v>1</v>
      </c>
      <c r="AL2037" s="34">
        <f t="shared" si="1397"/>
        <v>1</v>
      </c>
      <c r="AM2037" s="34">
        <f t="shared" si="1397"/>
        <v>1</v>
      </c>
      <c r="AN2037" s="34">
        <f t="shared" si="1397"/>
        <v>1</v>
      </c>
      <c r="AO2037" s="34">
        <f t="shared" si="1397"/>
        <v>1</v>
      </c>
      <c r="AP2037" s="34">
        <f t="shared" si="1397"/>
        <v>1</v>
      </c>
      <c r="AQ2037" s="34">
        <f t="shared" si="1397"/>
        <v>1</v>
      </c>
      <c r="AR2037" s="34">
        <f t="shared" si="1397"/>
        <v>1</v>
      </c>
      <c r="AS2037" s="34">
        <f t="shared" si="1397"/>
        <v>1</v>
      </c>
      <c r="AT2037" s="34">
        <f t="shared" si="1397"/>
        <v>1</v>
      </c>
      <c r="AU2037" s="34">
        <f t="shared" si="1397"/>
        <v>1</v>
      </c>
      <c r="AV2037" s="34">
        <f t="shared" si="1397"/>
        <v>1</v>
      </c>
      <c r="AW2037" s="34">
        <f t="shared" si="1397"/>
        <v>1</v>
      </c>
      <c r="AX2037" s="34">
        <f t="shared" si="1397"/>
        <v>1</v>
      </c>
      <c r="AY2037" s="34">
        <f t="shared" si="1397"/>
        <v>1</v>
      </c>
      <c r="AZ2037" s="34">
        <f t="shared" si="1397"/>
        <v>1</v>
      </c>
      <c r="BA2037" s="34">
        <f t="shared" si="1397"/>
        <v>1</v>
      </c>
      <c r="BB2037" s="34">
        <f t="shared" si="1397"/>
        <v>1</v>
      </c>
      <c r="BC2037" s="34">
        <f t="shared" si="1397"/>
        <v>1</v>
      </c>
      <c r="BD2037" s="34">
        <f t="shared" si="1397"/>
        <v>1</v>
      </c>
    </row>
    <row r="2038" spans="1:59" ht="16" x14ac:dyDescent="0.2">
      <c r="A2038" s="35"/>
      <c r="B2038" s="11">
        <f t="shared" si="1390"/>
        <v>69</v>
      </c>
      <c r="C2038" s="12" t="str">
        <f t="shared" si="1390"/>
        <v>SCI HSR 1</v>
      </c>
      <c r="D2038" s="25" t="s">
        <v>243</v>
      </c>
      <c r="E2038" s="29">
        <v>174220.91635295199</v>
      </c>
      <c r="F2038" s="15"/>
      <c r="G2038" s="30" t="s">
        <v>11</v>
      </c>
      <c r="H2038" s="31">
        <v>0</v>
      </c>
      <c r="I2038" s="32">
        <v>0</v>
      </c>
      <c r="J2038" s="32">
        <v>0</v>
      </c>
      <c r="K2038" s="35"/>
      <c r="M2038" s="84">
        <v>42835</v>
      </c>
      <c r="O2038" s="15"/>
      <c r="P2038" s="15"/>
      <c r="Q2038" s="15"/>
      <c r="R2038" s="15"/>
      <c r="S2038" s="15"/>
      <c r="T2038" s="15"/>
      <c r="U2038" s="15"/>
      <c r="V2038" s="15"/>
      <c r="W2038" s="15"/>
      <c r="X2038" s="15"/>
      <c r="Y2038" s="15"/>
      <c r="Z2038" s="15"/>
      <c r="AA2038" s="15"/>
      <c r="AB2038" s="15"/>
      <c r="AC2038" s="15"/>
      <c r="AD2038" s="15"/>
      <c r="AE2038" s="15"/>
      <c r="AF2038" s="15"/>
      <c r="AG2038" s="15"/>
      <c r="AH2038" s="15"/>
      <c r="AI2038" s="15"/>
      <c r="AJ2038" s="15"/>
      <c r="AK2038" s="15"/>
      <c r="AL2038" s="15"/>
      <c r="AM2038" s="15"/>
      <c r="AN2038" s="15"/>
      <c r="AO2038" s="15"/>
      <c r="AP2038" s="15"/>
      <c r="AQ2038" s="15"/>
      <c r="AR2038" s="15"/>
      <c r="AS2038" s="15"/>
      <c r="AT2038" s="15"/>
      <c r="AU2038" s="15"/>
      <c r="AV2038" s="15"/>
      <c r="AW2038" s="15"/>
      <c r="AX2038" s="15"/>
      <c r="AY2038" s="15"/>
      <c r="AZ2038" s="15"/>
      <c r="BA2038" s="15"/>
      <c r="BB2038" s="15"/>
      <c r="BC2038" s="15"/>
      <c r="BD2038" s="15"/>
      <c r="BE2038" s="35"/>
      <c r="BF2038" s="35"/>
      <c r="BG2038" s="35"/>
    </row>
    <row r="2039" spans="1:59" ht="16" x14ac:dyDescent="0.2">
      <c r="B2039" s="11">
        <f t="shared" si="1390"/>
        <v>69</v>
      </c>
      <c r="C2039" s="12" t="str">
        <f t="shared" si="1390"/>
        <v>SCI HSR 1</v>
      </c>
      <c r="D2039" s="25" t="s">
        <v>244</v>
      </c>
      <c r="E2039" s="29">
        <v>174220.91635295199</v>
      </c>
      <c r="F2039" s="15"/>
      <c r="G2039" s="36" t="s">
        <v>12</v>
      </c>
      <c r="H2039" s="31">
        <v>0</v>
      </c>
      <c r="I2039" s="32">
        <v>0</v>
      </c>
      <c r="J2039" s="32">
        <v>0</v>
      </c>
      <c r="K2039" s="24"/>
      <c r="L2039" s="37" t="s">
        <v>245</v>
      </c>
      <c r="M2039" s="74">
        <v>1</v>
      </c>
      <c r="N2039" s="74">
        <v>1</v>
      </c>
      <c r="O2039" s="38">
        <v>1.02</v>
      </c>
      <c r="P2039" s="38">
        <v>1.02</v>
      </c>
      <c r="Q2039" s="38">
        <v>1.02</v>
      </c>
      <c r="R2039" s="38">
        <v>1.029191208791209</v>
      </c>
      <c r="S2039" s="38">
        <v>1.0302</v>
      </c>
      <c r="T2039" s="38">
        <v>1.0302</v>
      </c>
      <c r="U2039" s="38">
        <v>1.0302</v>
      </c>
      <c r="V2039" s="38">
        <v>1.0394831208791209</v>
      </c>
      <c r="W2039" s="38">
        <v>1.040502</v>
      </c>
      <c r="X2039" s="38">
        <v>1.040502</v>
      </c>
      <c r="Y2039" s="38">
        <v>1.040502</v>
      </c>
      <c r="Z2039" s="38">
        <v>1.0498779520879122</v>
      </c>
      <c r="AA2039" s="38">
        <v>1.0509070200000001</v>
      </c>
      <c r="AB2039" s="38">
        <v>1.0509070200000001</v>
      </c>
      <c r="AC2039" s="38">
        <v>1.0509070200000001</v>
      </c>
      <c r="AD2039" s="38">
        <v>1.0603767316087913</v>
      </c>
      <c r="AE2039" s="38">
        <v>1.0614160902000001</v>
      </c>
      <c r="AF2039" s="38">
        <v>1.0614160902000001</v>
      </c>
      <c r="AG2039" s="38">
        <v>1.0614160902000001</v>
      </c>
      <c r="AH2039" s="38">
        <v>1.0709804989248792</v>
      </c>
      <c r="AI2039" s="38">
        <v>1.0720302511020001</v>
      </c>
      <c r="AJ2039" s="38">
        <v>1.0720302511020001</v>
      </c>
      <c r="AK2039" s="38">
        <v>1.0720302511020001</v>
      </c>
      <c r="AL2039" s="38">
        <v>1.0816903039141281</v>
      </c>
      <c r="AM2039" s="38">
        <v>1.0827505536130202</v>
      </c>
      <c r="AN2039" s="38">
        <v>1.0827505536130202</v>
      </c>
      <c r="AO2039" s="38">
        <v>1.0827505536130202</v>
      </c>
      <c r="AP2039" s="38">
        <v>1.0925072069532695</v>
      </c>
      <c r="AQ2039" s="38">
        <v>1.0935780591491504</v>
      </c>
      <c r="AR2039" s="38">
        <v>1.0935780591491504</v>
      </c>
      <c r="AS2039" s="38">
        <v>1.0935780591491504</v>
      </c>
      <c r="AT2039" s="38">
        <v>1.1034322790228022</v>
      </c>
      <c r="AU2039" s="38">
        <v>1.104513839740642</v>
      </c>
      <c r="AV2039" s="38">
        <v>1.104513839740642</v>
      </c>
      <c r="AW2039" s="38">
        <v>1.104513839740642</v>
      </c>
      <c r="AX2039" s="38">
        <v>1.1144666018130303</v>
      </c>
      <c r="AY2039" s="38">
        <v>1.1155589781380484</v>
      </c>
      <c r="AZ2039" s="38">
        <v>1.1155589781380484</v>
      </c>
      <c r="BA2039" s="38">
        <v>1.1155589781380484</v>
      </c>
      <c r="BB2039" s="38">
        <v>1.1256112678311605</v>
      </c>
      <c r="BC2039" s="38">
        <v>1.1267145679194288</v>
      </c>
      <c r="BD2039" s="38">
        <v>1.1267145679194288</v>
      </c>
    </row>
    <row r="2040" spans="1:59" ht="16" x14ac:dyDescent="0.2">
      <c r="B2040" s="11">
        <f t="shared" si="1390"/>
        <v>69</v>
      </c>
      <c r="C2040" s="12" t="str">
        <f t="shared" si="1390"/>
        <v>SCI HSR 1</v>
      </c>
      <c r="D2040" s="25" t="s">
        <v>25</v>
      </c>
      <c r="E2040" s="39" t="s">
        <v>30</v>
      </c>
      <c r="F2040" s="15"/>
      <c r="K2040" s="24"/>
      <c r="L2040" s="16" t="s">
        <v>246</v>
      </c>
      <c r="M2040" s="70"/>
      <c r="N2040" s="70"/>
      <c r="O2040" s="40">
        <f>O2033*$E2037/4+O2037*$E2048/4</f>
        <v>40000</v>
      </c>
      <c r="P2040" s="40">
        <f t="shared" ref="P2040:BD2040" si="1398">P2033*$E2037/4+P2037*$E2048/4</f>
        <v>40000</v>
      </c>
      <c r="Q2040" s="40">
        <f t="shared" si="1398"/>
        <v>40000</v>
      </c>
      <c r="R2040" s="40">
        <f t="shared" si="1398"/>
        <v>40000</v>
      </c>
      <c r="S2040" s="40">
        <f t="shared" si="1398"/>
        <v>40000</v>
      </c>
      <c r="T2040" s="40">
        <f t="shared" si="1398"/>
        <v>40000</v>
      </c>
      <c r="U2040" s="40">
        <f t="shared" si="1398"/>
        <v>40000</v>
      </c>
      <c r="V2040" s="40">
        <f t="shared" si="1398"/>
        <v>40000</v>
      </c>
      <c r="W2040" s="40">
        <f t="shared" si="1398"/>
        <v>40000</v>
      </c>
      <c r="X2040" s="40">
        <f t="shared" si="1398"/>
        <v>40000</v>
      </c>
      <c r="Y2040" s="40">
        <f t="shared" si="1398"/>
        <v>40000</v>
      </c>
      <c r="Z2040" s="40">
        <f t="shared" si="1398"/>
        <v>40000</v>
      </c>
      <c r="AA2040" s="40">
        <f t="shared" si="1398"/>
        <v>40000</v>
      </c>
      <c r="AB2040" s="40">
        <f t="shared" si="1398"/>
        <v>40000</v>
      </c>
      <c r="AC2040" s="40">
        <f t="shared" si="1398"/>
        <v>40000</v>
      </c>
      <c r="AD2040" s="40">
        <f t="shared" si="1398"/>
        <v>50293.253502854859</v>
      </c>
      <c r="AE2040" s="40">
        <f t="shared" si="1398"/>
        <v>50803.446611563762</v>
      </c>
      <c r="AF2040" s="40">
        <f t="shared" si="1398"/>
        <v>50803.446611563762</v>
      </c>
      <c r="AG2040" s="40">
        <f t="shared" si="1398"/>
        <v>50803.446611563762</v>
      </c>
      <c r="AH2040" s="40">
        <f t="shared" si="1398"/>
        <v>50803.446611563762</v>
      </c>
      <c r="AI2040" s="40">
        <f t="shared" si="1398"/>
        <v>50803.446611563762</v>
      </c>
      <c r="AJ2040" s="40">
        <f t="shared" si="1398"/>
        <v>50803.446611563762</v>
      </c>
      <c r="AK2040" s="40">
        <f t="shared" si="1398"/>
        <v>50803.446611563762</v>
      </c>
      <c r="AL2040" s="40">
        <f t="shared" si="1398"/>
        <v>50803.446611563762</v>
      </c>
      <c r="AM2040" s="40">
        <f t="shared" si="1398"/>
        <v>50803.446611563762</v>
      </c>
      <c r="AN2040" s="40">
        <f t="shared" si="1398"/>
        <v>50803.446611563762</v>
      </c>
      <c r="AO2040" s="40">
        <f t="shared" si="1398"/>
        <v>50803.446611563762</v>
      </c>
      <c r="AP2040" s="40">
        <f t="shared" si="1398"/>
        <v>50803.446611563762</v>
      </c>
      <c r="AQ2040" s="40">
        <f t="shared" si="1398"/>
        <v>50803.446611563762</v>
      </c>
      <c r="AR2040" s="40">
        <f t="shared" si="1398"/>
        <v>50803.446611563762</v>
      </c>
      <c r="AS2040" s="40">
        <f t="shared" si="1398"/>
        <v>50803.446611563762</v>
      </c>
      <c r="AT2040" s="40">
        <f t="shared" si="1398"/>
        <v>50803.446611563762</v>
      </c>
      <c r="AU2040" s="40">
        <f t="shared" si="1398"/>
        <v>50803.446611563762</v>
      </c>
      <c r="AV2040" s="40">
        <f t="shared" si="1398"/>
        <v>50803.446611563762</v>
      </c>
      <c r="AW2040" s="40">
        <f t="shared" si="1398"/>
        <v>50803.446611563762</v>
      </c>
      <c r="AX2040" s="40">
        <f t="shared" si="1398"/>
        <v>50803.446611563762</v>
      </c>
      <c r="AY2040" s="40">
        <f t="shared" si="1398"/>
        <v>50803.446611563762</v>
      </c>
      <c r="AZ2040" s="40">
        <f t="shared" si="1398"/>
        <v>50803.446611563762</v>
      </c>
      <c r="BA2040" s="40">
        <f t="shared" si="1398"/>
        <v>50803.446611563762</v>
      </c>
      <c r="BB2040" s="40">
        <f t="shared" si="1398"/>
        <v>50803.446611563762</v>
      </c>
      <c r="BC2040" s="40">
        <f t="shared" si="1398"/>
        <v>50803.446611563762</v>
      </c>
      <c r="BD2040" s="40">
        <f t="shared" si="1398"/>
        <v>50803.446611563762</v>
      </c>
    </row>
    <row r="2041" spans="1:59" ht="16" x14ac:dyDescent="0.2">
      <c r="B2041" s="11">
        <f t="shared" si="1390"/>
        <v>69</v>
      </c>
      <c r="C2041" s="12" t="str">
        <f t="shared" si="1390"/>
        <v>SCI HSR 1</v>
      </c>
      <c r="D2041" s="25" t="s">
        <v>247</v>
      </c>
      <c r="E2041" s="39" t="s">
        <v>248</v>
      </c>
      <c r="F2041" s="15"/>
      <c r="G2041" s="25" t="s">
        <v>249</v>
      </c>
      <c r="H2041" s="26">
        <v>45025</v>
      </c>
      <c r="I2041" s="25" t="s">
        <v>239</v>
      </c>
      <c r="J2041" s="26">
        <v>46121</v>
      </c>
      <c r="K2041" s="24"/>
      <c r="L2041" s="20" t="s">
        <v>250</v>
      </c>
      <c r="M2041" s="72"/>
      <c r="N2041" s="72"/>
      <c r="O2041" s="41">
        <f>IF($E2047&gt;=O$3,IF(O$3&lt;=($E2036+365),O2040,IFERROR(O2033*$E2038/4*O2039+
$E2048*O2037/4*IFERROR(O2039/$E2049,0),0)),IF(O$3&lt;=($E2047+365),O2033*$E2038/4*O2039+$E2048*O2037/4*IFERROR(O2039/$E2049,0),IFERROR($E2048*O2037/4*IFERROR(O2039/$E2049,0),0)))</f>
        <v>44426.333670002758</v>
      </c>
      <c r="P2041" s="41">
        <f t="shared" ref="P2041:BD2041" si="1399">IF($E2047&gt;=P$3,IF(P$3&lt;=($E2036+365),P2040,IFERROR(P2033*$E2038/4*P2039+
$E2048*P2037/4*IFERROR(P2039/$E2049,0),0)),IF(P$3&lt;=($E2047+365),P2033*$E2038/4*P2039+$E2048*P2037/4*IFERROR(P2039/$E2049,0),IFERROR($E2048*P2037/4*IFERROR(P2039/$E2049,0),0)))</f>
        <v>44426.333670002758</v>
      </c>
      <c r="Q2041" s="41">
        <f t="shared" si="1399"/>
        <v>44426.333670002758</v>
      </c>
      <c r="R2041" s="41">
        <f t="shared" si="1399"/>
        <v>44826.658874501692</v>
      </c>
      <c r="S2041" s="41">
        <f t="shared" si="1399"/>
        <v>44870.597006702781</v>
      </c>
      <c r="T2041" s="41">
        <f t="shared" si="1399"/>
        <v>44870.597006702781</v>
      </c>
      <c r="U2041" s="41">
        <f t="shared" si="1399"/>
        <v>44870.597006702781</v>
      </c>
      <c r="V2041" s="41">
        <f t="shared" si="1399"/>
        <v>45274.925463246698</v>
      </c>
      <c r="W2041" s="41">
        <f t="shared" si="1399"/>
        <v>45319.302976769817</v>
      </c>
      <c r="X2041" s="41">
        <f t="shared" si="1399"/>
        <v>45319.302976769817</v>
      </c>
      <c r="Y2041" s="41">
        <f t="shared" si="1399"/>
        <v>45319.302976769817</v>
      </c>
      <c r="Z2041" s="41">
        <f t="shared" si="1399"/>
        <v>45727.67471787917</v>
      </c>
      <c r="AA2041" s="41">
        <f t="shared" si="1399"/>
        <v>45772.496006537513</v>
      </c>
      <c r="AB2041" s="41">
        <f t="shared" si="1399"/>
        <v>45772.496006537513</v>
      </c>
      <c r="AC2041" s="41">
        <f t="shared" si="1399"/>
        <v>45772.496006537513</v>
      </c>
      <c r="AD2041" s="41">
        <f t="shared" si="1399"/>
        <v>50904.951999399054</v>
      </c>
      <c r="AE2041" s="41">
        <f t="shared" si="1399"/>
        <v>50853.24306326318</v>
      </c>
      <c r="AF2041" s="41">
        <f t="shared" si="1399"/>
        <v>50853.24306326318</v>
      </c>
      <c r="AG2041" s="41">
        <f t="shared" si="1399"/>
        <v>50853.24306326318</v>
      </c>
      <c r="AH2041" s="41">
        <f t="shared" si="1399"/>
        <v>51311.481077679404</v>
      </c>
      <c r="AI2041" s="41">
        <f t="shared" si="1399"/>
        <v>51361.77549389581</v>
      </c>
      <c r="AJ2041" s="41">
        <f t="shared" si="1399"/>
        <v>51361.77549389581</v>
      </c>
      <c r="AK2041" s="41">
        <f t="shared" si="1399"/>
        <v>51361.77549389581</v>
      </c>
      <c r="AL2041" s="41">
        <f t="shared" si="1399"/>
        <v>51824.595888456191</v>
      </c>
      <c r="AM2041" s="41">
        <f t="shared" si="1399"/>
        <v>51875.393248834771</v>
      </c>
      <c r="AN2041" s="41">
        <f t="shared" si="1399"/>
        <v>51875.393248834771</v>
      </c>
      <c r="AO2041" s="41">
        <f t="shared" si="1399"/>
        <v>51875.393248834771</v>
      </c>
      <c r="AP2041" s="41">
        <f t="shared" si="1399"/>
        <v>52342.841847340766</v>
      </c>
      <c r="AQ2041" s="41">
        <f t="shared" si="1399"/>
        <v>52394.147181323126</v>
      </c>
      <c r="AR2041" s="41">
        <f t="shared" si="1399"/>
        <v>52394.147181323126</v>
      </c>
      <c r="AS2041" s="41">
        <f t="shared" si="1399"/>
        <v>52394.147181323126</v>
      </c>
      <c r="AT2041" s="41">
        <f t="shared" si="1399"/>
        <v>52866.270265814179</v>
      </c>
      <c r="AU2041" s="41">
        <f t="shared" si="1399"/>
        <v>52918.088653136358</v>
      </c>
      <c r="AV2041" s="41">
        <f t="shared" si="1399"/>
        <v>52918.088653136358</v>
      </c>
      <c r="AW2041" s="41">
        <f t="shared" si="1399"/>
        <v>52918.088653136358</v>
      </c>
      <c r="AX2041" s="41">
        <f t="shared" si="1399"/>
        <v>53394.932968472312</v>
      </c>
      <c r="AY2041" s="41">
        <f t="shared" si="1399"/>
        <v>53447.269539667715</v>
      </c>
      <c r="AZ2041" s="41">
        <f t="shared" si="1399"/>
        <v>53447.269539667715</v>
      </c>
      <c r="BA2041" s="41">
        <f t="shared" si="1399"/>
        <v>53447.269539667715</v>
      </c>
      <c r="BB2041" s="41">
        <f t="shared" si="1399"/>
        <v>53928.882298157034</v>
      </c>
      <c r="BC2041" s="41">
        <f t="shared" si="1399"/>
        <v>53981.74223506439</v>
      </c>
      <c r="BD2041" s="41">
        <f t="shared" si="1399"/>
        <v>53981.74223506439</v>
      </c>
    </row>
    <row r="2042" spans="1:59" ht="16" x14ac:dyDescent="0.2">
      <c r="B2042" s="11">
        <f t="shared" si="1390"/>
        <v>69</v>
      </c>
      <c r="C2042" s="12" t="str">
        <f t="shared" si="1390"/>
        <v>SCI HSR 1</v>
      </c>
      <c r="D2042" s="25" t="s">
        <v>8</v>
      </c>
      <c r="E2042" s="42">
        <v>0</v>
      </c>
      <c r="F2042" s="15"/>
      <c r="I2042" s="15"/>
      <c r="J2042" s="24"/>
      <c r="K2042" s="24"/>
      <c r="L2042" s="20" t="s">
        <v>251</v>
      </c>
      <c r="M2042" s="72"/>
      <c r="N2042" s="72"/>
      <c r="O2042" s="41">
        <f>-$E2038/4*O2032
+(O2032&gt;0)*($J2037&gt;=O$2)*($J2037&lt;=O$3)*(($J2037-O$2+1)/O$4*$H2037/4)
+(O2032&gt;0)*($J2037&gt;O$3)*($I2037&lt;=O$3)*($I2037&gt;=O$2)*((O$3-$I2037+1)/O$4*$H2037/4)
+(O2032&gt;0)*($J2037&gt;O$3)*($I2037&lt;O$2)*$H2037/4
+(O2032&gt;0)*($J2038&gt;=O$2)*($J2038&lt;=O$3)*(($J2038-O$2+1)/O$4*$H2038/4)
+(O2032&gt;0)*($J2038&gt;O$3)*($I2038&lt;=O$3)*($I2038&gt;=O$2)*((O$3-$I2038+1)/O$4*$H2038/4)
+(O2032&gt;0)*($J2038&gt;O$3)*($I2038&lt;O$2)*$H2038/4
+(O2032&gt;0)*($J2039&gt;=O$2)*($J2039&lt;=O$3)*(($J2039-O$2+1)/O$4*$H2039/4)
+(O2032&gt;0)*($J2039&gt;O$3)*($I2039&lt;=O$3)*($I2039&gt;=O$2)*((O$3-$I2039+1)/O$4*$H2039/4)
+(O2032&gt;0)*($J2039&gt;O$3)*($I2039&lt;O$2)*$H2039/4
-$E2048/4*O2036
+(O2036&gt;0)*($J2048&gt;=O$2)*($J2048&lt;=O$3)*(($J2048-O$2+1)/O$4*$H2048/4)
+(O2036&gt;0)*($J2048&gt;O$3)*($I2048&lt;=O$3)*($I2048&gt;=O$2)*((O$3-$I2048+1)/O$4*$H2048/4)
+(O2036&gt;0)*($J2048&gt;O$3)*($I2048&lt;O$2)*$H2048/4
+(O2036&gt;0)*($J2049&gt;=O$2)*($J2049&lt;=O$3)*(($J2049-O$2+1)/O$4*$H2049/4)
+(O2036&gt;0)*($J2049&gt;O$3)*($I2049&lt;=O$3)*($I2049&gt;=O$2)*((O$3-$I2049+1)/O$4*$H2049/4)
+(O2036&gt;0)*($J2049&gt;O$3)*($I2049&lt;O$2)*$H2049/4
+(O2036&gt;0)*($J2050&gt;=O$2)*($J2050&lt;=O$3)*(($J2050-O$2+1)/O$4*$H2050/4)
+(O2036&gt;0)*($J2050&gt;O$3)*($I2050&lt;=O$3)*($I2050&gt;=O$2)*((O$3-$I2050+1)/O$4*$H2050/4)
+(O2036&gt;0)*($J2050&gt;O$3)*($I2050&lt;O$2)*$H2050/4</f>
        <v>0</v>
      </c>
      <c r="P2042" s="41">
        <f t="shared" ref="P2042:BD2042" si="1400">-$E2038/4*P2032
+(P2032&gt;0)*($J2037&gt;=P$2)*($J2037&lt;=P$3)*(($J2037-P$2+1)/P$4*$H2037/4)
+(P2032&gt;0)*($J2037&gt;P$3)*($I2037&lt;=P$3)*($I2037&gt;=P$2)*((P$3-$I2037+1)/P$4*$H2037/4)
+(P2032&gt;0)*($J2037&gt;P$3)*($I2037&lt;P$2)*$H2037/4
+(P2032&gt;0)*($J2038&gt;=P$2)*($J2038&lt;=P$3)*(($J2038-P$2+1)/P$4*$H2038/4)
+(P2032&gt;0)*($J2038&gt;P$3)*($I2038&lt;=P$3)*($I2038&gt;=P$2)*((P$3-$I2038+1)/P$4*$H2038/4)
+(P2032&gt;0)*($J2038&gt;P$3)*($I2038&lt;P$2)*$H2038/4
+(P2032&gt;0)*($J2039&gt;=P$2)*($J2039&lt;=P$3)*(($J2039-P$2+1)/P$4*$H2039/4)
+(P2032&gt;0)*($J2039&gt;P$3)*($I2039&lt;=P$3)*($I2039&gt;=P$2)*((P$3-$I2039+1)/P$4*$H2039/4)
+(P2032&gt;0)*($J2039&gt;P$3)*($I2039&lt;P$2)*$H2039/4
-$E2048/4*P2036
+(P2036&gt;0)*($J2048&gt;=P$2)*($J2048&lt;=P$3)*(($J2048-P$2+1)/P$4*$H2048/4)
+(P2036&gt;0)*($J2048&gt;P$3)*($I2048&lt;=P$3)*($I2048&gt;=P$2)*((P$3-$I2048+1)/P$4*$H2048/4)
+(P2036&gt;0)*($J2048&gt;P$3)*($I2048&lt;P$2)*$H2048/4
+(P2036&gt;0)*($J2049&gt;=P$2)*($J2049&lt;=P$3)*(($J2049-P$2+1)/P$4*$H2049/4)
+(P2036&gt;0)*($J2049&gt;P$3)*($I2049&lt;=P$3)*($I2049&gt;=P$2)*((P$3-$I2049+1)/P$4*$H2049/4)
+(P2036&gt;0)*($J2049&gt;P$3)*($I2049&lt;P$2)*$H2049/4
+(P2036&gt;0)*($J2050&gt;=P$2)*($J2050&lt;=P$3)*(($J2050-P$2+1)/P$4*$H2050/4)
+(P2036&gt;0)*($J2050&gt;P$3)*($I2050&lt;=P$3)*($I2050&gt;=P$2)*((P$3-$I2050+1)/P$4*$H2050/4)
+(P2036&gt;0)*($J2050&gt;P$3)*($I2050&lt;P$2)*$H2050/4</f>
        <v>0</v>
      </c>
      <c r="Q2042" s="41">
        <f t="shared" si="1400"/>
        <v>0</v>
      </c>
      <c r="R2042" s="41">
        <f t="shared" si="1400"/>
        <v>0</v>
      </c>
      <c r="S2042" s="41">
        <f t="shared" si="1400"/>
        <v>0</v>
      </c>
      <c r="T2042" s="41">
        <f t="shared" si="1400"/>
        <v>0</v>
      </c>
      <c r="U2042" s="41">
        <f t="shared" si="1400"/>
        <v>0</v>
      </c>
      <c r="V2042" s="41">
        <f t="shared" si="1400"/>
        <v>0</v>
      </c>
      <c r="W2042" s="41">
        <f t="shared" si="1400"/>
        <v>0</v>
      </c>
      <c r="X2042" s="41">
        <f t="shared" si="1400"/>
        <v>0</v>
      </c>
      <c r="Y2042" s="41">
        <f t="shared" si="1400"/>
        <v>0</v>
      </c>
      <c r="Z2042" s="41">
        <f t="shared" si="1400"/>
        <v>0</v>
      </c>
      <c r="AA2042" s="41">
        <f t="shared" si="1400"/>
        <v>0</v>
      </c>
      <c r="AB2042" s="41">
        <f t="shared" si="1400"/>
        <v>0</v>
      </c>
      <c r="AC2042" s="41">
        <f t="shared" si="1400"/>
        <v>0</v>
      </c>
      <c r="AD2042" s="41">
        <f t="shared" si="1400"/>
        <v>0</v>
      </c>
      <c r="AE2042" s="41">
        <f t="shared" si="1400"/>
        <v>0</v>
      </c>
      <c r="AF2042" s="41">
        <f t="shared" si="1400"/>
        <v>0</v>
      </c>
      <c r="AG2042" s="41">
        <f t="shared" si="1400"/>
        <v>0</v>
      </c>
      <c r="AH2042" s="41">
        <f t="shared" si="1400"/>
        <v>0</v>
      </c>
      <c r="AI2042" s="41">
        <f t="shared" si="1400"/>
        <v>0</v>
      </c>
      <c r="AJ2042" s="41">
        <f t="shared" si="1400"/>
        <v>0</v>
      </c>
      <c r="AK2042" s="41">
        <f t="shared" si="1400"/>
        <v>0</v>
      </c>
      <c r="AL2042" s="41">
        <f t="shared" si="1400"/>
        <v>0</v>
      </c>
      <c r="AM2042" s="41">
        <f t="shared" si="1400"/>
        <v>0</v>
      </c>
      <c r="AN2042" s="41">
        <f t="shared" si="1400"/>
        <v>0</v>
      </c>
      <c r="AO2042" s="41">
        <f t="shared" si="1400"/>
        <v>0</v>
      </c>
      <c r="AP2042" s="41">
        <f t="shared" si="1400"/>
        <v>0</v>
      </c>
      <c r="AQ2042" s="41">
        <f t="shared" si="1400"/>
        <v>0</v>
      </c>
      <c r="AR2042" s="41">
        <f t="shared" si="1400"/>
        <v>0</v>
      </c>
      <c r="AS2042" s="41">
        <f t="shared" si="1400"/>
        <v>0</v>
      </c>
      <c r="AT2042" s="41">
        <f t="shared" si="1400"/>
        <v>0</v>
      </c>
      <c r="AU2042" s="41">
        <f t="shared" si="1400"/>
        <v>0</v>
      </c>
      <c r="AV2042" s="41">
        <f t="shared" si="1400"/>
        <v>0</v>
      </c>
      <c r="AW2042" s="41">
        <f t="shared" si="1400"/>
        <v>0</v>
      </c>
      <c r="AX2042" s="41">
        <f t="shared" si="1400"/>
        <v>0</v>
      </c>
      <c r="AY2042" s="41">
        <f t="shared" si="1400"/>
        <v>0</v>
      </c>
      <c r="AZ2042" s="41">
        <f t="shared" si="1400"/>
        <v>0</v>
      </c>
      <c r="BA2042" s="41">
        <f t="shared" si="1400"/>
        <v>0</v>
      </c>
      <c r="BB2042" s="41">
        <f t="shared" si="1400"/>
        <v>0</v>
      </c>
      <c r="BC2042" s="41">
        <f t="shared" si="1400"/>
        <v>0</v>
      </c>
      <c r="BD2042" s="41">
        <f t="shared" si="1400"/>
        <v>0</v>
      </c>
    </row>
    <row r="2043" spans="1:59" ht="16" x14ac:dyDescent="0.2">
      <c r="B2043" s="11">
        <f t="shared" si="1390"/>
        <v>69</v>
      </c>
      <c r="C2043" s="12" t="str">
        <f t="shared" si="1390"/>
        <v>SCI HSR 1</v>
      </c>
      <c r="D2043" s="43" t="s">
        <v>252</v>
      </c>
      <c r="E2043" s="42" t="s">
        <v>288</v>
      </c>
      <c r="F2043" s="44"/>
      <c r="G2043" s="43" t="s">
        <v>253</v>
      </c>
      <c r="H2043" s="39">
        <v>0</v>
      </c>
      <c r="I2043" s="43" t="s">
        <v>254</v>
      </c>
      <c r="J2043" s="32">
        <v>0</v>
      </c>
      <c r="K2043" s="24"/>
      <c r="L2043" s="20" t="s">
        <v>255</v>
      </c>
      <c r="M2043" s="72"/>
      <c r="N2043" s="72"/>
      <c r="O2043" s="41">
        <v>0</v>
      </c>
      <c r="P2043" s="41">
        <v>0</v>
      </c>
      <c r="Q2043" s="41">
        <v>0</v>
      </c>
      <c r="R2043" s="41">
        <v>0</v>
      </c>
      <c r="S2043" s="41">
        <v>0</v>
      </c>
      <c r="T2043" s="41">
        <v>0</v>
      </c>
      <c r="U2043" s="41">
        <v>0</v>
      </c>
      <c r="V2043" s="41">
        <v>0</v>
      </c>
      <c r="W2043" s="41">
        <v>0</v>
      </c>
      <c r="X2043" s="41">
        <v>0</v>
      </c>
      <c r="Y2043" s="41">
        <v>0</v>
      </c>
      <c r="Z2043" s="41">
        <v>0</v>
      </c>
      <c r="AA2043" s="41">
        <v>0</v>
      </c>
      <c r="AB2043" s="41">
        <v>0</v>
      </c>
      <c r="AC2043" s="41">
        <v>0</v>
      </c>
      <c r="AD2043" s="41">
        <v>0</v>
      </c>
      <c r="AE2043" s="41">
        <v>0</v>
      </c>
      <c r="AF2043" s="41">
        <v>0</v>
      </c>
      <c r="AG2043" s="41">
        <v>0</v>
      </c>
      <c r="AH2043" s="41">
        <v>0</v>
      </c>
      <c r="AI2043" s="41">
        <v>0</v>
      </c>
      <c r="AJ2043" s="41">
        <v>0</v>
      </c>
      <c r="AK2043" s="41">
        <v>0</v>
      </c>
      <c r="AL2043" s="41">
        <v>0</v>
      </c>
      <c r="AM2043" s="41">
        <v>0</v>
      </c>
      <c r="AN2043" s="41">
        <v>0</v>
      </c>
      <c r="AO2043" s="41">
        <v>0</v>
      </c>
      <c r="AP2043" s="41">
        <v>0</v>
      </c>
      <c r="AQ2043" s="41">
        <v>0</v>
      </c>
      <c r="AR2043" s="41">
        <v>0</v>
      </c>
      <c r="AS2043" s="41">
        <v>0</v>
      </c>
      <c r="AT2043" s="41">
        <v>0</v>
      </c>
      <c r="AU2043" s="41">
        <v>0</v>
      </c>
      <c r="AV2043" s="41">
        <v>0</v>
      </c>
      <c r="AW2043" s="41">
        <v>0</v>
      </c>
      <c r="AX2043" s="41">
        <v>0</v>
      </c>
      <c r="AY2043" s="41">
        <v>0</v>
      </c>
      <c r="AZ2043" s="41">
        <v>0</v>
      </c>
      <c r="BA2043" s="41">
        <v>0</v>
      </c>
      <c r="BB2043" s="41">
        <v>0</v>
      </c>
      <c r="BC2043" s="41">
        <v>0</v>
      </c>
      <c r="BD2043" s="41">
        <v>0</v>
      </c>
    </row>
    <row r="2044" spans="1:59" ht="16" x14ac:dyDescent="0.2">
      <c r="B2044" s="11">
        <f t="shared" si="1390"/>
        <v>69</v>
      </c>
      <c r="C2044" s="12" t="str">
        <f t="shared" si="1390"/>
        <v>SCI HSR 1</v>
      </c>
      <c r="D2044" s="43" t="s">
        <v>256</v>
      </c>
      <c r="E2044" s="32">
        <v>46121</v>
      </c>
      <c r="G2044" s="43" t="s">
        <v>257</v>
      </c>
      <c r="H2044" s="42">
        <v>0</v>
      </c>
      <c r="I2044" s="43" t="s">
        <v>258</v>
      </c>
      <c r="J2044" s="29">
        <v>0</v>
      </c>
      <c r="K2044" s="23"/>
      <c r="L2044" s="33" t="s">
        <v>259</v>
      </c>
      <c r="M2044" s="73"/>
      <c r="N2044" s="73"/>
      <c r="O2044" s="45">
        <f>-(O2041+O2042)*IFERROR((O2031+O2035)/(O2033+O2037),0)</f>
        <v>0</v>
      </c>
      <c r="P2044" s="45">
        <f t="shared" ref="P2044:BD2044" si="1401">-(P2041+P2042)*IFERROR((P2031+P2035)/(P2033+P2037),0)</f>
        <v>0</v>
      </c>
      <c r="Q2044" s="45">
        <f t="shared" si="1401"/>
        <v>0</v>
      </c>
      <c r="R2044" s="45">
        <f t="shared" si="1401"/>
        <v>0</v>
      </c>
      <c r="S2044" s="45">
        <f t="shared" si="1401"/>
        <v>0</v>
      </c>
      <c r="T2044" s="45">
        <f t="shared" si="1401"/>
        <v>0</v>
      </c>
      <c r="U2044" s="45">
        <f t="shared" si="1401"/>
        <v>0</v>
      </c>
      <c r="V2044" s="45">
        <f t="shared" si="1401"/>
        <v>0</v>
      </c>
      <c r="W2044" s="45">
        <f t="shared" si="1401"/>
        <v>0</v>
      </c>
      <c r="X2044" s="45">
        <f t="shared" si="1401"/>
        <v>0</v>
      </c>
      <c r="Y2044" s="45">
        <f t="shared" si="1401"/>
        <v>0</v>
      </c>
      <c r="Z2044" s="45">
        <f t="shared" si="1401"/>
        <v>0</v>
      </c>
      <c r="AA2044" s="45">
        <f t="shared" si="1401"/>
        <v>0</v>
      </c>
      <c r="AB2044" s="45">
        <f t="shared" si="1401"/>
        <v>0</v>
      </c>
      <c r="AC2044" s="45">
        <f t="shared" si="1401"/>
        <v>0</v>
      </c>
      <c r="AD2044" s="45">
        <f t="shared" si="1401"/>
        <v>0</v>
      </c>
      <c r="AE2044" s="45">
        <f t="shared" si="1401"/>
        <v>0</v>
      </c>
      <c r="AF2044" s="45">
        <f t="shared" si="1401"/>
        <v>0</v>
      </c>
      <c r="AG2044" s="45">
        <f t="shared" si="1401"/>
        <v>0</v>
      </c>
      <c r="AH2044" s="45">
        <f t="shared" si="1401"/>
        <v>0</v>
      </c>
      <c r="AI2044" s="45">
        <f t="shared" si="1401"/>
        <v>0</v>
      </c>
      <c r="AJ2044" s="45">
        <f t="shared" si="1401"/>
        <v>0</v>
      </c>
      <c r="AK2044" s="45">
        <f t="shared" si="1401"/>
        <v>0</v>
      </c>
      <c r="AL2044" s="45">
        <f t="shared" si="1401"/>
        <v>0</v>
      </c>
      <c r="AM2044" s="45">
        <f t="shared" si="1401"/>
        <v>0</v>
      </c>
      <c r="AN2044" s="45">
        <f t="shared" si="1401"/>
        <v>0</v>
      </c>
      <c r="AO2044" s="45">
        <f t="shared" si="1401"/>
        <v>0</v>
      </c>
      <c r="AP2044" s="45">
        <f t="shared" si="1401"/>
        <v>0</v>
      </c>
      <c r="AQ2044" s="45">
        <f t="shared" si="1401"/>
        <v>0</v>
      </c>
      <c r="AR2044" s="45">
        <f t="shared" si="1401"/>
        <v>0</v>
      </c>
      <c r="AS2044" s="45">
        <f t="shared" si="1401"/>
        <v>0</v>
      </c>
      <c r="AT2044" s="45">
        <f t="shared" si="1401"/>
        <v>0</v>
      </c>
      <c r="AU2044" s="45">
        <f t="shared" si="1401"/>
        <v>0</v>
      </c>
      <c r="AV2044" s="45">
        <f t="shared" si="1401"/>
        <v>0</v>
      </c>
      <c r="AW2044" s="45">
        <f t="shared" si="1401"/>
        <v>0</v>
      </c>
      <c r="AX2044" s="45">
        <f t="shared" si="1401"/>
        <v>0</v>
      </c>
      <c r="AY2044" s="45">
        <f t="shared" si="1401"/>
        <v>0</v>
      </c>
      <c r="AZ2044" s="45">
        <f t="shared" si="1401"/>
        <v>0</v>
      </c>
      <c r="BA2044" s="45">
        <f t="shared" si="1401"/>
        <v>0</v>
      </c>
      <c r="BB2044" s="45">
        <f t="shared" si="1401"/>
        <v>0</v>
      </c>
      <c r="BC2044" s="45">
        <f t="shared" si="1401"/>
        <v>0</v>
      </c>
      <c r="BD2044" s="45">
        <f t="shared" si="1401"/>
        <v>0</v>
      </c>
    </row>
    <row r="2045" spans="1:59" ht="16" x14ac:dyDescent="0.2">
      <c r="B2045" s="11">
        <f t="shared" si="1390"/>
        <v>69</v>
      </c>
      <c r="C2045" s="12" t="str">
        <f t="shared" si="1390"/>
        <v>SCI HSR 1</v>
      </c>
      <c r="K2045" s="24"/>
      <c r="O2045" s="15"/>
      <c r="P2045" s="15"/>
      <c r="Q2045" s="15"/>
      <c r="R2045" s="15"/>
      <c r="S2045" s="15"/>
      <c r="T2045" s="15"/>
      <c r="U2045" s="15"/>
      <c r="V2045" s="15"/>
      <c r="W2045" s="15"/>
      <c r="X2045" s="15"/>
      <c r="Y2045" s="15"/>
      <c r="Z2045" s="15"/>
      <c r="AA2045" s="15"/>
      <c r="AB2045" s="15"/>
      <c r="AC2045" s="15"/>
      <c r="AD2045" s="15"/>
      <c r="AE2045" s="15"/>
      <c r="AF2045" s="15"/>
      <c r="AG2045" s="15"/>
      <c r="AH2045" s="15"/>
      <c r="AI2045" s="15"/>
      <c r="AJ2045" s="15"/>
      <c r="AK2045" s="15"/>
      <c r="AL2045" s="15"/>
      <c r="AM2045" s="15"/>
      <c r="AN2045" s="15"/>
      <c r="AO2045" s="15"/>
      <c r="AP2045" s="15"/>
      <c r="AQ2045" s="15"/>
      <c r="AR2045" s="15"/>
      <c r="AS2045" s="15"/>
      <c r="AT2045" s="15"/>
      <c r="AU2045" s="15"/>
      <c r="AV2045" s="15"/>
      <c r="AW2045" s="15"/>
      <c r="AX2045" s="15"/>
      <c r="AY2045" s="15"/>
      <c r="AZ2045" s="15"/>
      <c r="BA2045" s="15"/>
      <c r="BB2045" s="15"/>
      <c r="BC2045" s="15"/>
      <c r="BD2045" s="15"/>
    </row>
    <row r="2046" spans="1:59" ht="16" x14ac:dyDescent="0.2">
      <c r="B2046" s="11">
        <f t="shared" si="1390"/>
        <v>69</v>
      </c>
      <c r="C2046" s="12" t="str">
        <f t="shared" si="1390"/>
        <v>SCI HSR 1</v>
      </c>
      <c r="G2046" s="46" t="s">
        <v>229</v>
      </c>
      <c r="H2046" s="104" t="s">
        <v>99</v>
      </c>
      <c r="I2046" s="105"/>
      <c r="J2046" s="106"/>
      <c r="K2046" s="23"/>
      <c r="L2046" s="47" t="s">
        <v>4</v>
      </c>
      <c r="M2046" s="81"/>
      <c r="N2046" s="81"/>
      <c r="O2046" s="48">
        <f>SUM(O2041:O2044)</f>
        <v>44426.333670002758</v>
      </c>
      <c r="P2046" s="48">
        <f t="shared" ref="P2046:BD2046" si="1402">SUM(P2041:P2044)</f>
        <v>44426.333670002758</v>
      </c>
      <c r="Q2046" s="48">
        <f t="shared" si="1402"/>
        <v>44426.333670002758</v>
      </c>
      <c r="R2046" s="48">
        <f t="shared" si="1402"/>
        <v>44826.658874501692</v>
      </c>
      <c r="S2046" s="48">
        <f t="shared" si="1402"/>
        <v>44870.597006702781</v>
      </c>
      <c r="T2046" s="48">
        <f t="shared" si="1402"/>
        <v>44870.597006702781</v>
      </c>
      <c r="U2046" s="48">
        <f t="shared" si="1402"/>
        <v>44870.597006702781</v>
      </c>
      <c r="V2046" s="48">
        <f t="shared" si="1402"/>
        <v>45274.925463246698</v>
      </c>
      <c r="W2046" s="48">
        <f t="shared" si="1402"/>
        <v>45319.302976769817</v>
      </c>
      <c r="X2046" s="48">
        <f t="shared" si="1402"/>
        <v>45319.302976769817</v>
      </c>
      <c r="Y2046" s="48">
        <f t="shared" si="1402"/>
        <v>45319.302976769817</v>
      </c>
      <c r="Z2046" s="48">
        <f t="shared" si="1402"/>
        <v>45727.67471787917</v>
      </c>
      <c r="AA2046" s="48">
        <f t="shared" si="1402"/>
        <v>45772.496006537513</v>
      </c>
      <c r="AB2046" s="48">
        <f t="shared" si="1402"/>
        <v>45772.496006537513</v>
      </c>
      <c r="AC2046" s="48">
        <f t="shared" si="1402"/>
        <v>45772.496006537513</v>
      </c>
      <c r="AD2046" s="48">
        <f t="shared" si="1402"/>
        <v>50904.951999399054</v>
      </c>
      <c r="AE2046" s="48">
        <f t="shared" si="1402"/>
        <v>50853.24306326318</v>
      </c>
      <c r="AF2046" s="48">
        <f t="shared" si="1402"/>
        <v>50853.24306326318</v>
      </c>
      <c r="AG2046" s="48">
        <f t="shared" si="1402"/>
        <v>50853.24306326318</v>
      </c>
      <c r="AH2046" s="48">
        <f t="shared" si="1402"/>
        <v>51311.481077679404</v>
      </c>
      <c r="AI2046" s="48">
        <f t="shared" si="1402"/>
        <v>51361.77549389581</v>
      </c>
      <c r="AJ2046" s="48">
        <f t="shared" si="1402"/>
        <v>51361.77549389581</v>
      </c>
      <c r="AK2046" s="48">
        <f t="shared" si="1402"/>
        <v>51361.77549389581</v>
      </c>
      <c r="AL2046" s="48">
        <f t="shared" si="1402"/>
        <v>51824.595888456191</v>
      </c>
      <c r="AM2046" s="48">
        <f t="shared" si="1402"/>
        <v>51875.393248834771</v>
      </c>
      <c r="AN2046" s="48">
        <f t="shared" si="1402"/>
        <v>51875.393248834771</v>
      </c>
      <c r="AO2046" s="48">
        <f t="shared" si="1402"/>
        <v>51875.393248834771</v>
      </c>
      <c r="AP2046" s="48">
        <f t="shared" si="1402"/>
        <v>52342.841847340766</v>
      </c>
      <c r="AQ2046" s="48">
        <f t="shared" si="1402"/>
        <v>52394.147181323126</v>
      </c>
      <c r="AR2046" s="48">
        <f t="shared" si="1402"/>
        <v>52394.147181323126</v>
      </c>
      <c r="AS2046" s="48">
        <f t="shared" si="1402"/>
        <v>52394.147181323126</v>
      </c>
      <c r="AT2046" s="48">
        <f t="shared" si="1402"/>
        <v>52866.270265814179</v>
      </c>
      <c r="AU2046" s="48">
        <f t="shared" si="1402"/>
        <v>52918.088653136358</v>
      </c>
      <c r="AV2046" s="48">
        <f t="shared" si="1402"/>
        <v>52918.088653136358</v>
      </c>
      <c r="AW2046" s="48">
        <f t="shared" si="1402"/>
        <v>52918.088653136358</v>
      </c>
      <c r="AX2046" s="48">
        <f t="shared" si="1402"/>
        <v>53394.932968472312</v>
      </c>
      <c r="AY2046" s="48">
        <f t="shared" si="1402"/>
        <v>53447.269539667715</v>
      </c>
      <c r="AZ2046" s="48">
        <f t="shared" si="1402"/>
        <v>53447.269539667715</v>
      </c>
      <c r="BA2046" s="48">
        <f t="shared" si="1402"/>
        <v>53447.269539667715</v>
      </c>
      <c r="BB2046" s="48">
        <f t="shared" si="1402"/>
        <v>53928.882298157034</v>
      </c>
      <c r="BC2046" s="48">
        <f t="shared" si="1402"/>
        <v>53981.74223506439</v>
      </c>
      <c r="BD2046" s="48">
        <f t="shared" si="1402"/>
        <v>53981.74223506439</v>
      </c>
    </row>
    <row r="2047" spans="1:59" ht="16" x14ac:dyDescent="0.2">
      <c r="B2047" s="11">
        <f t="shared" ref="B2047:C2052" si="1403">B2046</f>
        <v>69</v>
      </c>
      <c r="C2047" s="12" t="str">
        <f t="shared" si="1403"/>
        <v>SCI HSR 1</v>
      </c>
      <c r="D2047" s="46" t="s">
        <v>260</v>
      </c>
      <c r="E2047" s="32">
        <v>46121</v>
      </c>
      <c r="F2047" s="15"/>
      <c r="G2047" s="46" t="s">
        <v>261</v>
      </c>
      <c r="H2047" s="46" t="s">
        <v>237</v>
      </c>
      <c r="I2047" s="46" t="s">
        <v>238</v>
      </c>
      <c r="J2047" s="46" t="s">
        <v>239</v>
      </c>
      <c r="K2047" s="23"/>
      <c r="O2047" s="15"/>
      <c r="P2047" s="15"/>
      <c r="Q2047" s="15"/>
      <c r="R2047" s="15"/>
      <c r="S2047" s="15"/>
      <c r="T2047" s="15"/>
      <c r="U2047" s="15"/>
      <c r="V2047" s="15"/>
      <c r="W2047" s="15"/>
      <c r="X2047" s="15"/>
      <c r="Y2047" s="15"/>
      <c r="Z2047" s="15"/>
      <c r="AA2047" s="15"/>
      <c r="AB2047" s="15"/>
      <c r="AC2047" s="15"/>
      <c r="AD2047" s="15"/>
      <c r="AE2047" s="15"/>
      <c r="AF2047" s="15"/>
      <c r="AG2047" s="15"/>
      <c r="AH2047" s="15"/>
      <c r="AI2047" s="15"/>
      <c r="AJ2047" s="15"/>
      <c r="AK2047" s="15"/>
      <c r="AL2047" s="15"/>
      <c r="AM2047" s="15"/>
      <c r="AN2047" s="15"/>
      <c r="AO2047" s="15"/>
      <c r="AP2047" s="15"/>
      <c r="AQ2047" s="15"/>
      <c r="AR2047" s="15"/>
      <c r="AS2047" s="15"/>
      <c r="AT2047" s="15"/>
      <c r="AU2047" s="15"/>
      <c r="AV2047" s="15"/>
      <c r="AW2047" s="15"/>
      <c r="AX2047" s="15"/>
      <c r="AY2047" s="15"/>
      <c r="AZ2047" s="15"/>
      <c r="BA2047" s="15"/>
      <c r="BB2047" s="15"/>
      <c r="BC2047" s="15"/>
      <c r="BD2047" s="15"/>
    </row>
    <row r="2048" spans="1:59" ht="16" x14ac:dyDescent="0.2">
      <c r="B2048" s="11">
        <f t="shared" si="1403"/>
        <v>69</v>
      </c>
      <c r="C2048" s="12" t="str">
        <f t="shared" si="1403"/>
        <v>SCI HSR 1</v>
      </c>
      <c r="D2048" s="46" t="s">
        <v>262</v>
      </c>
      <c r="E2048" s="31">
        <v>203213.78644625505</v>
      </c>
      <c r="F2048" s="15"/>
      <c r="G2048" s="49" t="s">
        <v>263</v>
      </c>
      <c r="H2048" s="31">
        <v>0</v>
      </c>
      <c r="I2048" s="32">
        <v>0</v>
      </c>
      <c r="J2048" s="32">
        <v>0</v>
      </c>
      <c r="K2048" s="23"/>
      <c r="L2048" s="50" t="s">
        <v>264</v>
      </c>
      <c r="M2048" s="70"/>
      <c r="N2048" s="70"/>
      <c r="O2048" s="40">
        <f t="shared" ref="O2048:BD2048" si="1404">IFERROR(((O$3&gt;=$E2047)*(O$2&lt;=$E2047))*$E2051,"")</f>
        <v>0</v>
      </c>
      <c r="P2048" s="40">
        <f t="shared" si="1404"/>
        <v>0</v>
      </c>
      <c r="Q2048" s="40">
        <f t="shared" si="1404"/>
        <v>0</v>
      </c>
      <c r="R2048" s="40">
        <f t="shared" si="1404"/>
        <v>0</v>
      </c>
      <c r="S2048" s="40">
        <f t="shared" si="1404"/>
        <v>0</v>
      </c>
      <c r="T2048" s="40">
        <f t="shared" si="1404"/>
        <v>0</v>
      </c>
      <c r="U2048" s="40">
        <f t="shared" si="1404"/>
        <v>0</v>
      </c>
      <c r="V2048" s="40">
        <f t="shared" si="1404"/>
        <v>0</v>
      </c>
      <c r="W2048" s="40">
        <f t="shared" si="1404"/>
        <v>0</v>
      </c>
      <c r="X2048" s="40">
        <f t="shared" si="1404"/>
        <v>0</v>
      </c>
      <c r="Y2048" s="40">
        <f t="shared" si="1404"/>
        <v>0</v>
      </c>
      <c r="Z2048" s="40">
        <f t="shared" si="1404"/>
        <v>0</v>
      </c>
      <c r="AA2048" s="40">
        <f t="shared" si="1404"/>
        <v>0</v>
      </c>
      <c r="AB2048" s="40">
        <f t="shared" si="1404"/>
        <v>0</v>
      </c>
      <c r="AC2048" s="40">
        <f t="shared" si="1404"/>
        <v>0</v>
      </c>
      <c r="AD2048" s="40">
        <f t="shared" si="1404"/>
        <v>0</v>
      </c>
      <c r="AE2048" s="40">
        <f t="shared" si="1404"/>
        <v>0</v>
      </c>
      <c r="AF2048" s="40">
        <f t="shared" si="1404"/>
        <v>0</v>
      </c>
      <c r="AG2048" s="40">
        <f t="shared" si="1404"/>
        <v>0</v>
      </c>
      <c r="AH2048" s="40">
        <f t="shared" si="1404"/>
        <v>0</v>
      </c>
      <c r="AI2048" s="40">
        <f t="shared" si="1404"/>
        <v>0</v>
      </c>
      <c r="AJ2048" s="40">
        <f t="shared" si="1404"/>
        <v>0</v>
      </c>
      <c r="AK2048" s="40">
        <f t="shared" si="1404"/>
        <v>0</v>
      </c>
      <c r="AL2048" s="40">
        <f t="shared" si="1404"/>
        <v>0</v>
      </c>
      <c r="AM2048" s="40">
        <f t="shared" si="1404"/>
        <v>0</v>
      </c>
      <c r="AN2048" s="40">
        <f t="shared" si="1404"/>
        <v>0</v>
      </c>
      <c r="AO2048" s="40">
        <f t="shared" si="1404"/>
        <v>0</v>
      </c>
      <c r="AP2048" s="40">
        <f t="shared" si="1404"/>
        <v>0</v>
      </c>
      <c r="AQ2048" s="40">
        <f t="shared" si="1404"/>
        <v>0</v>
      </c>
      <c r="AR2048" s="40">
        <f t="shared" si="1404"/>
        <v>0</v>
      </c>
      <c r="AS2048" s="40">
        <f t="shared" si="1404"/>
        <v>0</v>
      </c>
      <c r="AT2048" s="40">
        <f t="shared" si="1404"/>
        <v>0</v>
      </c>
      <c r="AU2048" s="40">
        <f t="shared" si="1404"/>
        <v>0</v>
      </c>
      <c r="AV2048" s="40">
        <f t="shared" si="1404"/>
        <v>0</v>
      </c>
      <c r="AW2048" s="40">
        <f t="shared" si="1404"/>
        <v>0</v>
      </c>
      <c r="AX2048" s="40">
        <f t="shared" si="1404"/>
        <v>0</v>
      </c>
      <c r="AY2048" s="40">
        <f t="shared" si="1404"/>
        <v>0</v>
      </c>
      <c r="AZ2048" s="40">
        <f t="shared" si="1404"/>
        <v>0</v>
      </c>
      <c r="BA2048" s="40">
        <f t="shared" si="1404"/>
        <v>0</v>
      </c>
      <c r="BB2048" s="40">
        <f t="shared" si="1404"/>
        <v>0</v>
      </c>
      <c r="BC2048" s="40">
        <f t="shared" si="1404"/>
        <v>0</v>
      </c>
      <c r="BD2048" s="40">
        <f t="shared" si="1404"/>
        <v>0</v>
      </c>
    </row>
    <row r="2049" spans="1:59" ht="16" x14ac:dyDescent="0.2">
      <c r="B2049" s="11">
        <f t="shared" si="1403"/>
        <v>69</v>
      </c>
      <c r="C2049" s="12" t="str">
        <f t="shared" si="1403"/>
        <v>SCI HSR 1</v>
      </c>
      <c r="D2049" s="46" t="s">
        <v>24</v>
      </c>
      <c r="E2049" s="51">
        <f>IF(E2047&gt;MAX($O$3:$BD$3),BD2038,
IF(E2047&lt;MIN($O$3:$BD$3),1,SUMIFS($O2039:$BD2039,$O$2:$BD$2,"&lt;="&amp;E2047,$O$3:$BD$3,"&gt;="&amp;E2047)))</f>
        <v>1.0603767316087913</v>
      </c>
      <c r="F2049" s="15"/>
      <c r="G2049" s="49" t="s">
        <v>265</v>
      </c>
      <c r="H2049" s="31">
        <v>0</v>
      </c>
      <c r="I2049" s="32">
        <v>0</v>
      </c>
      <c r="J2049" s="32">
        <v>0</v>
      </c>
      <c r="K2049" s="23"/>
      <c r="L2049" s="52" t="s">
        <v>266</v>
      </c>
      <c r="M2049" s="72"/>
      <c r="N2049" s="72"/>
      <c r="O2049" s="41">
        <f t="shared" ref="O2049:BD2049" si="1405">IFERROR(((O$3&gt;=$E2044)*(O$2&lt;=$E2044))*$H2052,"")</f>
        <v>0</v>
      </c>
      <c r="P2049" s="41">
        <f t="shared" si="1405"/>
        <v>0</v>
      </c>
      <c r="Q2049" s="41">
        <f t="shared" si="1405"/>
        <v>0</v>
      </c>
      <c r="R2049" s="41">
        <f t="shared" si="1405"/>
        <v>0</v>
      </c>
      <c r="S2049" s="41">
        <f t="shared" si="1405"/>
        <v>0</v>
      </c>
      <c r="T2049" s="41">
        <f t="shared" si="1405"/>
        <v>0</v>
      </c>
      <c r="U2049" s="41">
        <f t="shared" si="1405"/>
        <v>0</v>
      </c>
      <c r="V2049" s="41">
        <f t="shared" si="1405"/>
        <v>0</v>
      </c>
      <c r="W2049" s="41">
        <f t="shared" si="1405"/>
        <v>0</v>
      </c>
      <c r="X2049" s="41">
        <f t="shared" si="1405"/>
        <v>0</v>
      </c>
      <c r="Y2049" s="41">
        <f t="shared" si="1405"/>
        <v>0</v>
      </c>
      <c r="Z2049" s="41">
        <f t="shared" si="1405"/>
        <v>0</v>
      </c>
      <c r="AA2049" s="41">
        <f t="shared" si="1405"/>
        <v>0</v>
      </c>
      <c r="AB2049" s="41">
        <f t="shared" si="1405"/>
        <v>0</v>
      </c>
      <c r="AC2049" s="41">
        <f t="shared" si="1405"/>
        <v>0</v>
      </c>
      <c r="AD2049" s="41">
        <f t="shared" si="1405"/>
        <v>0</v>
      </c>
      <c r="AE2049" s="41">
        <f t="shared" si="1405"/>
        <v>0</v>
      </c>
      <c r="AF2049" s="41">
        <f t="shared" si="1405"/>
        <v>0</v>
      </c>
      <c r="AG2049" s="41">
        <f t="shared" si="1405"/>
        <v>0</v>
      </c>
      <c r="AH2049" s="41">
        <f t="shared" si="1405"/>
        <v>0</v>
      </c>
      <c r="AI2049" s="41">
        <f t="shared" si="1405"/>
        <v>0</v>
      </c>
      <c r="AJ2049" s="41">
        <f t="shared" si="1405"/>
        <v>0</v>
      </c>
      <c r="AK2049" s="41">
        <f t="shared" si="1405"/>
        <v>0</v>
      </c>
      <c r="AL2049" s="41">
        <f t="shared" si="1405"/>
        <v>0</v>
      </c>
      <c r="AM2049" s="41">
        <f t="shared" si="1405"/>
        <v>0</v>
      </c>
      <c r="AN2049" s="41">
        <f t="shared" si="1405"/>
        <v>0</v>
      </c>
      <c r="AO2049" s="41">
        <f t="shared" si="1405"/>
        <v>0</v>
      </c>
      <c r="AP2049" s="41">
        <f t="shared" si="1405"/>
        <v>0</v>
      </c>
      <c r="AQ2049" s="41">
        <f t="shared" si="1405"/>
        <v>0</v>
      </c>
      <c r="AR2049" s="41">
        <f t="shared" si="1405"/>
        <v>0</v>
      </c>
      <c r="AS2049" s="41">
        <f t="shared" si="1405"/>
        <v>0</v>
      </c>
      <c r="AT2049" s="41">
        <f t="shared" si="1405"/>
        <v>0</v>
      </c>
      <c r="AU2049" s="41">
        <f t="shared" si="1405"/>
        <v>0</v>
      </c>
      <c r="AV2049" s="41">
        <f t="shared" si="1405"/>
        <v>0</v>
      </c>
      <c r="AW2049" s="41">
        <f t="shared" si="1405"/>
        <v>0</v>
      </c>
      <c r="AX2049" s="41">
        <f t="shared" si="1405"/>
        <v>0</v>
      </c>
      <c r="AY2049" s="41">
        <f t="shared" si="1405"/>
        <v>0</v>
      </c>
      <c r="AZ2049" s="41">
        <f t="shared" si="1405"/>
        <v>0</v>
      </c>
      <c r="BA2049" s="41">
        <f t="shared" si="1405"/>
        <v>0</v>
      </c>
      <c r="BB2049" s="41">
        <f t="shared" si="1405"/>
        <v>0</v>
      </c>
      <c r="BC2049" s="41">
        <f t="shared" si="1405"/>
        <v>0</v>
      </c>
      <c r="BD2049" s="41">
        <f t="shared" si="1405"/>
        <v>0</v>
      </c>
    </row>
    <row r="2050" spans="1:59" ht="16" x14ac:dyDescent="0.2">
      <c r="B2050" s="11">
        <f t="shared" si="1403"/>
        <v>69</v>
      </c>
      <c r="C2050" s="12" t="str">
        <f t="shared" si="1403"/>
        <v>SCI HSR 1</v>
      </c>
      <c r="D2050" s="46" t="s">
        <v>8</v>
      </c>
      <c r="E2050" s="42">
        <v>0</v>
      </c>
      <c r="F2050" s="15"/>
      <c r="G2050" s="49" t="s">
        <v>267</v>
      </c>
      <c r="H2050" s="31">
        <v>0</v>
      </c>
      <c r="I2050" s="32">
        <v>0</v>
      </c>
      <c r="J2050" s="32">
        <v>0</v>
      </c>
      <c r="L2050" s="52" t="s">
        <v>268</v>
      </c>
      <c r="M2050" s="72"/>
      <c r="N2050" s="72"/>
      <c r="O2050" s="41">
        <f t="shared" ref="O2050:BD2050" si="1406">IFERROR(((O$3&gt;=$E2047)*(O$2&lt;=$E2047))*$J2052,"")</f>
        <v>0</v>
      </c>
      <c r="P2050" s="41">
        <f t="shared" si="1406"/>
        <v>0</v>
      </c>
      <c r="Q2050" s="41">
        <f t="shared" si="1406"/>
        <v>0</v>
      </c>
      <c r="R2050" s="41">
        <f t="shared" si="1406"/>
        <v>0</v>
      </c>
      <c r="S2050" s="41">
        <f t="shared" si="1406"/>
        <v>0</v>
      </c>
      <c r="T2050" s="41">
        <f t="shared" si="1406"/>
        <v>0</v>
      </c>
      <c r="U2050" s="41">
        <f t="shared" si="1406"/>
        <v>0</v>
      </c>
      <c r="V2050" s="41">
        <f t="shared" si="1406"/>
        <v>0</v>
      </c>
      <c r="W2050" s="41">
        <f t="shared" si="1406"/>
        <v>0</v>
      </c>
      <c r="X2050" s="41">
        <f t="shared" si="1406"/>
        <v>0</v>
      </c>
      <c r="Y2050" s="41">
        <f t="shared" si="1406"/>
        <v>0</v>
      </c>
      <c r="Z2050" s="41">
        <f t="shared" si="1406"/>
        <v>0</v>
      </c>
      <c r="AA2050" s="41">
        <f t="shared" si="1406"/>
        <v>0</v>
      </c>
      <c r="AB2050" s="41">
        <f t="shared" si="1406"/>
        <v>0</v>
      </c>
      <c r="AC2050" s="41">
        <f t="shared" si="1406"/>
        <v>0</v>
      </c>
      <c r="AD2050" s="41">
        <f t="shared" si="1406"/>
        <v>0</v>
      </c>
      <c r="AE2050" s="41">
        <f t="shared" si="1406"/>
        <v>0</v>
      </c>
      <c r="AF2050" s="41">
        <f t="shared" si="1406"/>
        <v>0</v>
      </c>
      <c r="AG2050" s="41">
        <f t="shared" si="1406"/>
        <v>0</v>
      </c>
      <c r="AH2050" s="41">
        <f t="shared" si="1406"/>
        <v>0</v>
      </c>
      <c r="AI2050" s="41">
        <f t="shared" si="1406"/>
        <v>0</v>
      </c>
      <c r="AJ2050" s="41">
        <f t="shared" si="1406"/>
        <v>0</v>
      </c>
      <c r="AK2050" s="41">
        <f t="shared" si="1406"/>
        <v>0</v>
      </c>
      <c r="AL2050" s="41">
        <f t="shared" si="1406"/>
        <v>0</v>
      </c>
      <c r="AM2050" s="41">
        <f t="shared" si="1406"/>
        <v>0</v>
      </c>
      <c r="AN2050" s="41">
        <f t="shared" si="1406"/>
        <v>0</v>
      </c>
      <c r="AO2050" s="41">
        <f t="shared" si="1406"/>
        <v>0</v>
      </c>
      <c r="AP2050" s="41">
        <f t="shared" si="1406"/>
        <v>0</v>
      </c>
      <c r="AQ2050" s="41">
        <f t="shared" si="1406"/>
        <v>0</v>
      </c>
      <c r="AR2050" s="41">
        <f t="shared" si="1406"/>
        <v>0</v>
      </c>
      <c r="AS2050" s="41">
        <f t="shared" si="1406"/>
        <v>0</v>
      </c>
      <c r="AT2050" s="41">
        <f t="shared" si="1406"/>
        <v>0</v>
      </c>
      <c r="AU2050" s="41">
        <f t="shared" si="1406"/>
        <v>0</v>
      </c>
      <c r="AV2050" s="41">
        <f t="shared" si="1406"/>
        <v>0</v>
      </c>
      <c r="AW2050" s="41">
        <f t="shared" si="1406"/>
        <v>0</v>
      </c>
      <c r="AX2050" s="41">
        <f t="shared" si="1406"/>
        <v>0</v>
      </c>
      <c r="AY2050" s="41">
        <f t="shared" si="1406"/>
        <v>0</v>
      </c>
      <c r="AZ2050" s="41">
        <f t="shared" si="1406"/>
        <v>0</v>
      </c>
      <c r="BA2050" s="41">
        <f t="shared" si="1406"/>
        <v>0</v>
      </c>
      <c r="BB2050" s="41">
        <f t="shared" si="1406"/>
        <v>0</v>
      </c>
      <c r="BC2050" s="41">
        <f t="shared" si="1406"/>
        <v>0</v>
      </c>
      <c r="BD2050" s="41">
        <f t="shared" si="1406"/>
        <v>0</v>
      </c>
    </row>
    <row r="2051" spans="1:59" ht="16" x14ac:dyDescent="0.2">
      <c r="B2051" s="11">
        <f t="shared" si="1403"/>
        <v>69</v>
      </c>
      <c r="C2051" s="12" t="str">
        <f t="shared" si="1403"/>
        <v>SCI HSR 1</v>
      </c>
      <c r="D2051" s="46" t="s">
        <v>269</v>
      </c>
      <c r="E2051" s="31">
        <v>0</v>
      </c>
      <c r="F2051" s="15"/>
      <c r="G2051" s="53"/>
      <c r="H2051" s="15"/>
      <c r="I2051" s="15"/>
      <c r="J2051" s="23"/>
      <c r="L2051" s="52" t="s">
        <v>270</v>
      </c>
      <c r="M2051" s="72"/>
      <c r="N2051" s="72"/>
      <c r="O2051" s="41">
        <f t="shared" ref="O2051:BD2051" si="1407">IFERROR(((O$3&gt;=$J2041)*(O$2&lt;=$J2041))*$E2052,"")</f>
        <v>0</v>
      </c>
      <c r="P2051" s="41">
        <f t="shared" si="1407"/>
        <v>0</v>
      </c>
      <c r="Q2051" s="41">
        <f t="shared" si="1407"/>
        <v>0</v>
      </c>
      <c r="R2051" s="41">
        <f t="shared" si="1407"/>
        <v>0</v>
      </c>
      <c r="S2051" s="41">
        <f t="shared" si="1407"/>
        <v>0</v>
      </c>
      <c r="T2051" s="41">
        <f t="shared" si="1407"/>
        <v>0</v>
      </c>
      <c r="U2051" s="41">
        <f t="shared" si="1407"/>
        <v>0</v>
      </c>
      <c r="V2051" s="41">
        <f t="shared" si="1407"/>
        <v>0</v>
      </c>
      <c r="W2051" s="41">
        <f t="shared" si="1407"/>
        <v>0</v>
      </c>
      <c r="X2051" s="41">
        <f t="shared" si="1407"/>
        <v>0</v>
      </c>
      <c r="Y2051" s="41">
        <f t="shared" si="1407"/>
        <v>0</v>
      </c>
      <c r="Z2051" s="41">
        <f t="shared" si="1407"/>
        <v>0</v>
      </c>
      <c r="AA2051" s="41">
        <f t="shared" si="1407"/>
        <v>0</v>
      </c>
      <c r="AB2051" s="41">
        <f t="shared" si="1407"/>
        <v>0</v>
      </c>
      <c r="AC2051" s="41">
        <f t="shared" si="1407"/>
        <v>0</v>
      </c>
      <c r="AD2051" s="41">
        <f t="shared" si="1407"/>
        <v>0</v>
      </c>
      <c r="AE2051" s="41">
        <f t="shared" si="1407"/>
        <v>0</v>
      </c>
      <c r="AF2051" s="41">
        <f t="shared" si="1407"/>
        <v>0</v>
      </c>
      <c r="AG2051" s="41">
        <f t="shared" si="1407"/>
        <v>0</v>
      </c>
      <c r="AH2051" s="41">
        <f t="shared" si="1407"/>
        <v>0</v>
      </c>
      <c r="AI2051" s="41">
        <f t="shared" si="1407"/>
        <v>0</v>
      </c>
      <c r="AJ2051" s="41">
        <f t="shared" si="1407"/>
        <v>0</v>
      </c>
      <c r="AK2051" s="41">
        <f t="shared" si="1407"/>
        <v>0</v>
      </c>
      <c r="AL2051" s="41">
        <f t="shared" si="1407"/>
        <v>0</v>
      </c>
      <c r="AM2051" s="41">
        <f t="shared" si="1407"/>
        <v>0</v>
      </c>
      <c r="AN2051" s="41">
        <f t="shared" si="1407"/>
        <v>0</v>
      </c>
      <c r="AO2051" s="41">
        <f t="shared" si="1407"/>
        <v>0</v>
      </c>
      <c r="AP2051" s="41">
        <f t="shared" si="1407"/>
        <v>0</v>
      </c>
      <c r="AQ2051" s="41">
        <f t="shared" si="1407"/>
        <v>0</v>
      </c>
      <c r="AR2051" s="41">
        <f t="shared" si="1407"/>
        <v>0</v>
      </c>
      <c r="AS2051" s="41">
        <f t="shared" si="1407"/>
        <v>0</v>
      </c>
      <c r="AT2051" s="41">
        <f t="shared" si="1407"/>
        <v>0</v>
      </c>
      <c r="AU2051" s="41">
        <f t="shared" si="1407"/>
        <v>0</v>
      </c>
      <c r="AV2051" s="41">
        <f t="shared" si="1407"/>
        <v>0</v>
      </c>
      <c r="AW2051" s="41">
        <f t="shared" si="1407"/>
        <v>0</v>
      </c>
      <c r="AX2051" s="41">
        <f t="shared" si="1407"/>
        <v>0</v>
      </c>
      <c r="AY2051" s="41">
        <f t="shared" si="1407"/>
        <v>0</v>
      </c>
      <c r="AZ2051" s="41">
        <f t="shared" si="1407"/>
        <v>0</v>
      </c>
      <c r="BA2051" s="41">
        <f t="shared" si="1407"/>
        <v>0</v>
      </c>
      <c r="BB2051" s="41">
        <f t="shared" si="1407"/>
        <v>0</v>
      </c>
      <c r="BC2051" s="41">
        <f t="shared" si="1407"/>
        <v>0</v>
      </c>
      <c r="BD2051" s="41">
        <f t="shared" si="1407"/>
        <v>0</v>
      </c>
    </row>
    <row r="2052" spans="1:59" ht="16" x14ac:dyDescent="0.2">
      <c r="B2052" s="11">
        <f t="shared" si="1403"/>
        <v>69</v>
      </c>
      <c r="C2052" s="12" t="str">
        <f t="shared" si="1403"/>
        <v>SCI HSR 1</v>
      </c>
      <c r="D2052" s="46" t="s">
        <v>270</v>
      </c>
      <c r="E2052" s="31">
        <v>0</v>
      </c>
      <c r="F2052" s="15"/>
      <c r="G2052" s="46" t="s">
        <v>266</v>
      </c>
      <c r="H2052" s="31">
        <v>0</v>
      </c>
      <c r="I2052" s="46" t="s">
        <v>268</v>
      </c>
      <c r="J2052" s="31">
        <v>0</v>
      </c>
      <c r="L2052" s="54" t="s">
        <v>271</v>
      </c>
      <c r="M2052" s="73"/>
      <c r="N2052" s="73"/>
      <c r="O2052" s="45">
        <f t="shared" ref="O2052:BD2052" si="1408">IFERROR(-($E2033+$H2033+$J2033)*O2034,"")</f>
        <v>0</v>
      </c>
      <c r="P2052" s="45">
        <f t="shared" si="1408"/>
        <v>0</v>
      </c>
      <c r="Q2052" s="45">
        <f t="shared" si="1408"/>
        <v>0</v>
      </c>
      <c r="R2052" s="45">
        <f t="shared" si="1408"/>
        <v>0</v>
      </c>
      <c r="S2052" s="45">
        <f t="shared" si="1408"/>
        <v>0</v>
      </c>
      <c r="T2052" s="45">
        <f t="shared" si="1408"/>
        <v>0</v>
      </c>
      <c r="U2052" s="45">
        <f t="shared" si="1408"/>
        <v>0</v>
      </c>
      <c r="V2052" s="45">
        <f t="shared" si="1408"/>
        <v>0</v>
      </c>
      <c r="W2052" s="45">
        <f t="shared" si="1408"/>
        <v>0</v>
      </c>
      <c r="X2052" s="45">
        <f t="shared" si="1408"/>
        <v>0</v>
      </c>
      <c r="Y2052" s="45">
        <f t="shared" si="1408"/>
        <v>0</v>
      </c>
      <c r="Z2052" s="45">
        <f t="shared" si="1408"/>
        <v>0</v>
      </c>
      <c r="AA2052" s="45">
        <f t="shared" si="1408"/>
        <v>0</v>
      </c>
      <c r="AB2052" s="45">
        <f t="shared" si="1408"/>
        <v>0</v>
      </c>
      <c r="AC2052" s="45">
        <f t="shared" si="1408"/>
        <v>0</v>
      </c>
      <c r="AD2052" s="45">
        <f t="shared" si="1408"/>
        <v>0</v>
      </c>
      <c r="AE2052" s="45">
        <f t="shared" si="1408"/>
        <v>0</v>
      </c>
      <c r="AF2052" s="45">
        <f t="shared" si="1408"/>
        <v>0</v>
      </c>
      <c r="AG2052" s="45">
        <f t="shared" si="1408"/>
        <v>0</v>
      </c>
      <c r="AH2052" s="45">
        <f t="shared" si="1408"/>
        <v>0</v>
      </c>
      <c r="AI2052" s="45">
        <f t="shared" si="1408"/>
        <v>0</v>
      </c>
      <c r="AJ2052" s="45">
        <f t="shared" si="1408"/>
        <v>0</v>
      </c>
      <c r="AK2052" s="45">
        <f t="shared" si="1408"/>
        <v>0</v>
      </c>
      <c r="AL2052" s="45">
        <f t="shared" si="1408"/>
        <v>0</v>
      </c>
      <c r="AM2052" s="45">
        <f t="shared" si="1408"/>
        <v>0</v>
      </c>
      <c r="AN2052" s="45">
        <f t="shared" si="1408"/>
        <v>0</v>
      </c>
      <c r="AO2052" s="45">
        <f t="shared" si="1408"/>
        <v>0</v>
      </c>
      <c r="AP2052" s="45">
        <f t="shared" si="1408"/>
        <v>0</v>
      </c>
      <c r="AQ2052" s="45">
        <f t="shared" si="1408"/>
        <v>0</v>
      </c>
      <c r="AR2052" s="45">
        <f t="shared" si="1408"/>
        <v>0</v>
      </c>
      <c r="AS2052" s="45">
        <f t="shared" si="1408"/>
        <v>0</v>
      </c>
      <c r="AT2052" s="45">
        <f t="shared" si="1408"/>
        <v>0</v>
      </c>
      <c r="AU2052" s="45">
        <f t="shared" si="1408"/>
        <v>0</v>
      </c>
      <c r="AV2052" s="45">
        <f t="shared" si="1408"/>
        <v>0</v>
      </c>
      <c r="AW2052" s="45">
        <f t="shared" si="1408"/>
        <v>0</v>
      </c>
      <c r="AX2052" s="45">
        <f t="shared" si="1408"/>
        <v>0</v>
      </c>
      <c r="AY2052" s="45">
        <f t="shared" si="1408"/>
        <v>0</v>
      </c>
      <c r="AZ2052" s="45">
        <f t="shared" si="1408"/>
        <v>0</v>
      </c>
      <c r="BA2052" s="45">
        <f t="shared" si="1408"/>
        <v>0</v>
      </c>
      <c r="BB2052" s="45">
        <f t="shared" si="1408"/>
        <v>0</v>
      </c>
      <c r="BC2052" s="45">
        <f t="shared" si="1408"/>
        <v>0</v>
      </c>
      <c r="BD2052" s="45">
        <f t="shared" si="1408"/>
        <v>0</v>
      </c>
    </row>
    <row r="2053" spans="1:59" x14ac:dyDescent="0.2">
      <c r="A2053"/>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row>
    <row r="2054" spans="1:59" ht="16" x14ac:dyDescent="0.2">
      <c r="A2054"/>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s="1"/>
    </row>
    <row r="2055" spans="1:59" ht="16" x14ac:dyDescent="0.2">
      <c r="A2055" s="1"/>
      <c r="B2055" s="67">
        <v>70</v>
      </c>
      <c r="C2055" s="68" t="str">
        <f>H2057</f>
        <v>SCI HSR 1</v>
      </c>
      <c r="D2055" s="69" t="s">
        <v>123</v>
      </c>
      <c r="E2055" s="69"/>
      <c r="F2055" s="69"/>
      <c r="G2055" s="69"/>
      <c r="H2055" s="69"/>
      <c r="I2055" s="69"/>
      <c r="J2055" s="69"/>
      <c r="K2055" s="68"/>
      <c r="L2055" s="68"/>
      <c r="M2055" s="68"/>
      <c r="N2055" s="68"/>
      <c r="O2055" s="82"/>
      <c r="P2055" s="82"/>
      <c r="Q2055" s="82"/>
      <c r="R2055" s="82"/>
      <c r="S2055" s="82"/>
      <c r="T2055" s="82"/>
      <c r="U2055" s="82"/>
      <c r="V2055" s="82"/>
      <c r="W2055" s="82"/>
      <c r="X2055" s="82"/>
      <c r="Y2055" s="82"/>
      <c r="Z2055" s="82"/>
      <c r="AA2055" s="82"/>
      <c r="AB2055" s="82"/>
      <c r="AC2055" s="82"/>
      <c r="AD2055" s="82"/>
      <c r="AE2055" s="82"/>
      <c r="AF2055" s="82"/>
      <c r="AG2055" s="82"/>
      <c r="AH2055" s="82"/>
      <c r="AI2055" s="82"/>
      <c r="AJ2055" s="82"/>
      <c r="AK2055" s="82"/>
      <c r="AL2055" s="82"/>
      <c r="AM2055" s="82"/>
      <c r="AN2055" s="82"/>
      <c r="AO2055" s="82"/>
      <c r="AP2055" s="82"/>
      <c r="AQ2055" s="82"/>
      <c r="AR2055" s="82"/>
      <c r="AS2055" s="82"/>
      <c r="AT2055" s="82"/>
      <c r="AU2055" s="82"/>
      <c r="AV2055" s="82"/>
      <c r="AW2055" s="82"/>
      <c r="AX2055" s="82"/>
      <c r="AY2055" s="82"/>
      <c r="AZ2055" s="82"/>
      <c r="BA2055" s="82"/>
      <c r="BB2055" s="82"/>
      <c r="BC2055" s="82"/>
      <c r="BD2055" s="82"/>
      <c r="BE2055" s="1"/>
      <c r="BF2055" s="1"/>
      <c r="BG2055" s="1"/>
    </row>
    <row r="2056" spans="1:59" ht="16" x14ac:dyDescent="0.2">
      <c r="A2056" s="35"/>
      <c r="B2056" s="11">
        <f>B2055</f>
        <v>70</v>
      </c>
      <c r="C2056" s="12" t="str">
        <f>C2055</f>
        <v>SCI HSR 1</v>
      </c>
      <c r="D2056" s="35"/>
      <c r="E2056" s="35"/>
      <c r="F2056" s="35"/>
      <c r="G2056" s="35"/>
      <c r="H2056" s="35"/>
      <c r="I2056" s="35"/>
      <c r="J2056" s="35"/>
      <c r="K2056" s="35"/>
      <c r="L2056" s="35"/>
      <c r="M2056" s="35"/>
      <c r="N2056" s="35"/>
      <c r="O2056" s="44"/>
      <c r="P2056" s="44"/>
      <c r="Q2056" s="44"/>
      <c r="R2056" s="44"/>
      <c r="S2056" s="44"/>
      <c r="T2056" s="44"/>
      <c r="U2056" s="44"/>
      <c r="V2056" s="44"/>
      <c r="W2056" s="44"/>
      <c r="X2056" s="44"/>
      <c r="Y2056" s="44"/>
      <c r="Z2056" s="44"/>
      <c r="AA2056" s="44"/>
      <c r="AB2056" s="44"/>
      <c r="AC2056" s="44"/>
      <c r="AD2056" s="44"/>
      <c r="AE2056" s="44"/>
      <c r="AF2056" s="44"/>
      <c r="AG2056" s="44"/>
      <c r="AH2056" s="44"/>
      <c r="AI2056" s="44"/>
      <c r="AJ2056" s="44"/>
      <c r="AK2056" s="44"/>
      <c r="AL2056" s="44"/>
      <c r="AM2056" s="44"/>
      <c r="AN2056" s="44"/>
      <c r="AO2056" s="44"/>
      <c r="AP2056" s="44"/>
      <c r="AQ2056" s="44"/>
      <c r="AR2056" s="44"/>
      <c r="AS2056" s="44"/>
      <c r="AT2056" s="44"/>
      <c r="AU2056" s="44"/>
      <c r="AV2056" s="44"/>
      <c r="AW2056" s="44"/>
      <c r="AX2056" s="44"/>
      <c r="AY2056" s="44"/>
      <c r="AZ2056" s="44"/>
      <c r="BA2056" s="44"/>
      <c r="BB2056" s="44"/>
      <c r="BC2056" s="44"/>
      <c r="BD2056" s="44"/>
      <c r="BE2056" s="35"/>
      <c r="BF2056" s="35"/>
      <c r="BG2056" s="35"/>
    </row>
    <row r="2057" spans="1:59" ht="16" x14ac:dyDescent="0.2">
      <c r="B2057" s="11">
        <f t="shared" ref="B2057:C2072" si="1409">B2056</f>
        <v>70</v>
      </c>
      <c r="C2057" s="12" t="str">
        <f t="shared" si="1409"/>
        <v>SCI HSR 1</v>
      </c>
      <c r="D2057" s="13" t="s">
        <v>2</v>
      </c>
      <c r="E2057" s="14" t="s">
        <v>124</v>
      </c>
      <c r="F2057" s="15"/>
      <c r="G2057" s="13" t="s">
        <v>229</v>
      </c>
      <c r="H2057" s="14" t="s">
        <v>99</v>
      </c>
      <c r="I2057" s="14"/>
      <c r="J2057" s="14"/>
      <c r="L2057" s="16" t="s">
        <v>230</v>
      </c>
      <c r="M2057" s="70"/>
      <c r="N2057" s="70"/>
      <c r="O2057" s="17">
        <f>($E2068&gt;0)*($E2062&lt;O$2)*(EDATE($E2062,$E2068)&gt;O$3)*((O$3-O$2+1)/O$4)
+($E2068&gt;0)*($E2062&lt;O$2)*(EDATE($E2062,$E2068)&gt;=O$2)*(EDATE($E2062,$E2068)&lt;=O$3)*((EDATE($E2062,$E2068)-O$2)/O$4)
+($E2068&gt;0)*($E2062&lt;O$2)*(EDATE($E2062,$E2068)&lt;O$2)*(0)
+($E2068&gt;0)*($E2062&gt;=O$2)*($E2062&lt;=O$3)*(EDATE($E2062,$E2068)&gt;=O$2)*(EDATE($E2062,$E2068)&lt;=O$3)*((EDATE($E2062,$E2068)-$E2062+1)/O$4)
+($E2068&gt;0)*($E2062&gt;=O$2)*($E2062&lt;=O$3)*(EDATE($E2062,$E2068)&gt;O$3)*((O$3-$E2062+1)/O$4)
+($E2068&gt;0)*($E2062&gt;O$3)*(0)</f>
        <v>0</v>
      </c>
      <c r="P2057" s="17">
        <f t="shared" ref="P2057:BD2057" si="1410">($E2068&gt;0)*($E2062&lt;P$2)*(EDATE($E2062,$E2068)&gt;P$3)*((P$3-P$2+1)/P$4)
+($E2068&gt;0)*($E2062&lt;P$2)*(EDATE($E2062,$E2068)&gt;=P$2)*(EDATE($E2062,$E2068)&lt;=P$3)*((EDATE($E2062,$E2068)-P$2)/P$4)
+($E2068&gt;0)*($E2062&lt;P$2)*(EDATE($E2062,$E2068)&lt;P$2)*(0)
+($E2068&gt;0)*($E2062&gt;=P$2)*($E2062&lt;=P$3)*(EDATE($E2062,$E2068)&gt;=P$2)*(EDATE($E2062,$E2068)&lt;=P$3)*((EDATE($E2062,$E2068)-$E2062+1)/P$4)
+($E2068&gt;0)*($E2062&gt;=P$2)*($E2062&lt;=P$3)*(EDATE($E2062,$E2068)&gt;P$3)*((P$3-$E2062+1)/P$4)
+($E2068&gt;0)*($E2062&gt;P$3)*(0)</f>
        <v>0</v>
      </c>
      <c r="Q2057" s="17">
        <f t="shared" si="1410"/>
        <v>0</v>
      </c>
      <c r="R2057" s="17">
        <f t="shared" si="1410"/>
        <v>0</v>
      </c>
      <c r="S2057" s="17">
        <f t="shared" si="1410"/>
        <v>0</v>
      </c>
      <c r="T2057" s="17">
        <f t="shared" si="1410"/>
        <v>0</v>
      </c>
      <c r="U2057" s="17">
        <f t="shared" si="1410"/>
        <v>0</v>
      </c>
      <c r="V2057" s="17">
        <f t="shared" si="1410"/>
        <v>0</v>
      </c>
      <c r="W2057" s="17">
        <f t="shared" si="1410"/>
        <v>0</v>
      </c>
      <c r="X2057" s="17">
        <f t="shared" si="1410"/>
        <v>0</v>
      </c>
      <c r="Y2057" s="17">
        <f t="shared" si="1410"/>
        <v>0</v>
      </c>
      <c r="Z2057" s="17">
        <f t="shared" si="1410"/>
        <v>0</v>
      </c>
      <c r="AA2057" s="17">
        <f t="shared" si="1410"/>
        <v>0</v>
      </c>
      <c r="AB2057" s="17">
        <f t="shared" si="1410"/>
        <v>0</v>
      </c>
      <c r="AC2057" s="17">
        <f t="shared" si="1410"/>
        <v>0</v>
      </c>
      <c r="AD2057" s="17">
        <f t="shared" si="1410"/>
        <v>0</v>
      </c>
      <c r="AE2057" s="17">
        <f t="shared" si="1410"/>
        <v>0</v>
      </c>
      <c r="AF2057" s="17">
        <f t="shared" si="1410"/>
        <v>0</v>
      </c>
      <c r="AG2057" s="17">
        <f t="shared" si="1410"/>
        <v>0</v>
      </c>
      <c r="AH2057" s="17">
        <f t="shared" si="1410"/>
        <v>0</v>
      </c>
      <c r="AI2057" s="17">
        <f t="shared" si="1410"/>
        <v>0</v>
      </c>
      <c r="AJ2057" s="17">
        <f t="shared" si="1410"/>
        <v>0</v>
      </c>
      <c r="AK2057" s="17">
        <f t="shared" si="1410"/>
        <v>0</v>
      </c>
      <c r="AL2057" s="17">
        <f t="shared" si="1410"/>
        <v>0</v>
      </c>
      <c r="AM2057" s="17">
        <f t="shared" si="1410"/>
        <v>0</v>
      </c>
      <c r="AN2057" s="17">
        <f t="shared" si="1410"/>
        <v>0</v>
      </c>
      <c r="AO2057" s="17">
        <f t="shared" si="1410"/>
        <v>0</v>
      </c>
      <c r="AP2057" s="17">
        <f t="shared" si="1410"/>
        <v>0</v>
      </c>
      <c r="AQ2057" s="17">
        <f t="shared" si="1410"/>
        <v>0</v>
      </c>
      <c r="AR2057" s="17">
        <f t="shared" si="1410"/>
        <v>0</v>
      </c>
      <c r="AS2057" s="17">
        <f t="shared" si="1410"/>
        <v>0</v>
      </c>
      <c r="AT2057" s="17">
        <f t="shared" si="1410"/>
        <v>0</v>
      </c>
      <c r="AU2057" s="17">
        <f t="shared" si="1410"/>
        <v>0</v>
      </c>
      <c r="AV2057" s="17">
        <f t="shared" si="1410"/>
        <v>0</v>
      </c>
      <c r="AW2057" s="17">
        <f t="shared" si="1410"/>
        <v>0</v>
      </c>
      <c r="AX2057" s="17">
        <f t="shared" si="1410"/>
        <v>0</v>
      </c>
      <c r="AY2057" s="17">
        <f t="shared" si="1410"/>
        <v>0</v>
      </c>
      <c r="AZ2057" s="17">
        <f t="shared" si="1410"/>
        <v>0</v>
      </c>
      <c r="BA2057" s="17">
        <f t="shared" si="1410"/>
        <v>0</v>
      </c>
      <c r="BB2057" s="17">
        <f t="shared" si="1410"/>
        <v>0</v>
      </c>
      <c r="BC2057" s="17">
        <f t="shared" si="1410"/>
        <v>0</v>
      </c>
      <c r="BD2057" s="17">
        <f t="shared" si="1410"/>
        <v>0</v>
      </c>
    </row>
    <row r="2058" spans="1:59" ht="16" x14ac:dyDescent="0.2">
      <c r="B2058" s="11">
        <f t="shared" si="1409"/>
        <v>70</v>
      </c>
      <c r="C2058" s="12" t="str">
        <f t="shared" si="1409"/>
        <v>SCI HSR 1</v>
      </c>
      <c r="D2058" s="13" t="s">
        <v>7</v>
      </c>
      <c r="E2058" s="18">
        <v>1482</v>
      </c>
      <c r="F2058" s="15"/>
      <c r="G2058" s="13" t="s">
        <v>0</v>
      </c>
      <c r="H2058" s="19">
        <v>824.1</v>
      </c>
      <c r="I2058" s="13" t="s">
        <v>20</v>
      </c>
      <c r="J2058" s="19">
        <v>421.9</v>
      </c>
      <c r="L2058" s="20" t="s">
        <v>231</v>
      </c>
      <c r="M2058" s="72"/>
      <c r="N2058" s="72"/>
      <c r="O2058" s="21">
        <f>($H2063&gt;0)*($J2063&lt;O$2)*0
+($H2063&gt;0)*($J2063&gt;=O$2)*($J2063&lt;=O$3)*(($J2063-O$2+1)/O$4)
+($H2063&gt;0)*($J2063&gt;O$3)*($I2063&gt;O$3)*0
+($H2063&gt;0)*($J2063&gt;O$3)*($I2063&lt;=O$3)*($I2063&gt;=O$2)*((O$3-$I2063+1)/O$4)
+($H2063&gt;0)*($J2063&gt;O$3)*($I2063&lt;O$2)*1
+($H2063&gt;0)*($I2063&gt;O$3)*0
+($H2064&gt;0)*($J$2350&lt;O$2)*0
+($H2064&gt;0)*($J2064&gt;=O$2)*($J2064&lt;=O$3)*(($J2064-O$2+1)/O$4)
+($H2064&gt;0)*($J2064&gt;O$3)*($I2064&gt;O$3)*0
+($H2064&gt;0)*($J2064&gt;O$3)*($I2064&lt;=O$3)*($I2064&gt;=O$2)*((O$3-$I2064+1)/O$4)
+($H2064&gt;0)*($J2064&gt;O$3)*($I2064&lt;O$2)*1
+($H2064&gt;0)*($I2064&gt;O$3)*0
+($H2065&gt;0)*($J2065&lt;O$2)*0
+($H2065&gt;0)*($J2065&gt;=O$2)*($J2065&lt;=O$3)*(($J2065-O$2+1)/O$4)
+($H2065&gt;0)*($J2065&gt;O$3)*($I2065&gt;O$3)*0
+($H2065&gt;0)*($J2065&gt;O$3)*($I2065&lt;=O$3)*($I2065&gt;=O$2)*((O$3-$I2065+1)/O$4)
+($H2065&gt;0)*($J2065&gt;O$3)*($I2065&lt;O$2)*1
+($H2065&gt;0)*($I2065&gt;O$3)*0</f>
        <v>0</v>
      </c>
      <c r="P2058" s="21">
        <f t="shared" ref="P2058:BD2058" si="1411">($H2063&gt;0)*($J2063&lt;P$2)*0
+($H2063&gt;0)*($J2063&gt;=P$2)*($J2063&lt;=P$3)*(($J2063-P$2+1)/P$4)
+($H2063&gt;0)*($J2063&gt;P$3)*($I2063&gt;P$3)*0
+($H2063&gt;0)*($J2063&gt;P$3)*($I2063&lt;=P$3)*($I2063&gt;=P$2)*((P$3-$I2063+1)/P$4)
+($H2063&gt;0)*($J2063&gt;P$3)*($I2063&lt;P$2)*1
+($H2063&gt;0)*($I2063&gt;P$3)*0
+($H2064&gt;0)*($J$2350&lt;P$2)*0
+($H2064&gt;0)*($J2064&gt;=P$2)*($J2064&lt;=P$3)*(($J2064-P$2+1)/P$4)
+($H2064&gt;0)*($J2064&gt;P$3)*($I2064&gt;P$3)*0
+($H2064&gt;0)*($J2064&gt;P$3)*($I2064&lt;=P$3)*($I2064&gt;=P$2)*((P$3-$I2064+1)/P$4)
+($H2064&gt;0)*($J2064&gt;P$3)*($I2064&lt;P$2)*1
+($H2064&gt;0)*($I2064&gt;P$3)*0
+($H2065&gt;0)*($J2065&lt;P$2)*0
+($H2065&gt;0)*($J2065&gt;=P$2)*($J2065&lt;=P$3)*(($J2065-P$2+1)/P$4)
+($H2065&gt;0)*($J2065&gt;P$3)*($I2065&gt;P$3)*0
+($H2065&gt;0)*($J2065&gt;P$3)*($I2065&lt;=P$3)*($I2065&gt;=P$2)*((P$3-$I2065+1)/P$4)
+($H2065&gt;0)*($J2065&gt;P$3)*($I2065&lt;P$2)*1
+($H2065&gt;0)*($I2065&gt;P$3)*0</f>
        <v>0</v>
      </c>
      <c r="Q2058" s="21">
        <f t="shared" si="1411"/>
        <v>0</v>
      </c>
      <c r="R2058" s="21">
        <f t="shared" si="1411"/>
        <v>0</v>
      </c>
      <c r="S2058" s="21">
        <f t="shared" si="1411"/>
        <v>0</v>
      </c>
      <c r="T2058" s="21">
        <f t="shared" si="1411"/>
        <v>0</v>
      </c>
      <c r="U2058" s="21">
        <f t="shared" si="1411"/>
        <v>0</v>
      </c>
      <c r="V2058" s="21">
        <f t="shared" si="1411"/>
        <v>0</v>
      </c>
      <c r="W2058" s="21">
        <f t="shared" si="1411"/>
        <v>0</v>
      </c>
      <c r="X2058" s="21">
        <f t="shared" si="1411"/>
        <v>0</v>
      </c>
      <c r="Y2058" s="21">
        <f t="shared" si="1411"/>
        <v>0</v>
      </c>
      <c r="Z2058" s="21">
        <f t="shared" si="1411"/>
        <v>0</v>
      </c>
      <c r="AA2058" s="21">
        <f t="shared" si="1411"/>
        <v>0</v>
      </c>
      <c r="AB2058" s="21">
        <f t="shared" si="1411"/>
        <v>0</v>
      </c>
      <c r="AC2058" s="21">
        <f t="shared" si="1411"/>
        <v>0</v>
      </c>
      <c r="AD2058" s="21">
        <f t="shared" si="1411"/>
        <v>0</v>
      </c>
      <c r="AE2058" s="21">
        <f t="shared" si="1411"/>
        <v>0</v>
      </c>
      <c r="AF2058" s="21">
        <f t="shared" si="1411"/>
        <v>0</v>
      </c>
      <c r="AG2058" s="21">
        <f t="shared" si="1411"/>
        <v>0</v>
      </c>
      <c r="AH2058" s="21">
        <f t="shared" si="1411"/>
        <v>0</v>
      </c>
      <c r="AI2058" s="21">
        <f t="shared" si="1411"/>
        <v>0</v>
      </c>
      <c r="AJ2058" s="21">
        <f t="shared" si="1411"/>
        <v>0</v>
      </c>
      <c r="AK2058" s="21">
        <f t="shared" si="1411"/>
        <v>0</v>
      </c>
      <c r="AL2058" s="21">
        <f t="shared" si="1411"/>
        <v>0</v>
      </c>
      <c r="AM2058" s="21">
        <f t="shared" si="1411"/>
        <v>0</v>
      </c>
      <c r="AN2058" s="21">
        <f t="shared" si="1411"/>
        <v>0</v>
      </c>
      <c r="AO2058" s="21">
        <f t="shared" si="1411"/>
        <v>0</v>
      </c>
      <c r="AP2058" s="21">
        <f t="shared" si="1411"/>
        <v>0</v>
      </c>
      <c r="AQ2058" s="21">
        <f t="shared" si="1411"/>
        <v>0</v>
      </c>
      <c r="AR2058" s="21">
        <f t="shared" si="1411"/>
        <v>0</v>
      </c>
      <c r="AS2058" s="21">
        <f t="shared" si="1411"/>
        <v>0</v>
      </c>
      <c r="AT2058" s="21">
        <f t="shared" si="1411"/>
        <v>0</v>
      </c>
      <c r="AU2058" s="21">
        <f t="shared" si="1411"/>
        <v>0</v>
      </c>
      <c r="AV2058" s="21">
        <f t="shared" si="1411"/>
        <v>0</v>
      </c>
      <c r="AW2058" s="21">
        <f t="shared" si="1411"/>
        <v>0</v>
      </c>
      <c r="AX2058" s="21">
        <f t="shared" si="1411"/>
        <v>0</v>
      </c>
      <c r="AY2058" s="21">
        <f t="shared" si="1411"/>
        <v>0</v>
      </c>
      <c r="AZ2058" s="21">
        <f t="shared" si="1411"/>
        <v>0</v>
      </c>
      <c r="BA2058" s="21">
        <f t="shared" si="1411"/>
        <v>0</v>
      </c>
      <c r="BB2058" s="21">
        <f t="shared" si="1411"/>
        <v>0</v>
      </c>
      <c r="BC2058" s="21">
        <f t="shared" si="1411"/>
        <v>0</v>
      </c>
      <c r="BD2058" s="21">
        <f t="shared" si="1411"/>
        <v>0</v>
      </c>
    </row>
    <row r="2059" spans="1:59" ht="16" x14ac:dyDescent="0.2">
      <c r="B2059" s="11">
        <f t="shared" si="1409"/>
        <v>70</v>
      </c>
      <c r="C2059" s="12" t="str">
        <f t="shared" si="1409"/>
        <v>SCI HSR 1</v>
      </c>
      <c r="D2059" s="13" t="s">
        <v>21</v>
      </c>
      <c r="E2059" s="22">
        <v>0</v>
      </c>
      <c r="F2059" s="15"/>
      <c r="G2059" s="13" t="s">
        <v>22</v>
      </c>
      <c r="H2059" s="22">
        <v>0</v>
      </c>
      <c r="I2059" s="13" t="s">
        <v>23</v>
      </c>
      <c r="J2059" s="22">
        <v>0</v>
      </c>
      <c r="K2059" s="23"/>
      <c r="L2059" s="20" t="s">
        <v>232</v>
      </c>
      <c r="M2059" s="72"/>
      <c r="N2059" s="72"/>
      <c r="O2059" s="21">
        <f>($E2062&lt;=O$3)*($E2062&gt;O$2)*((O$3-$E2062+1)/O$4)
+($E2062&lt;=O$2)*((O$3-O$2+1)/O$4)
+($E2062&gt;O$3)*(0)
-($E2070&lt;=O$3)*($E2070&lt;&gt;0)*($E2070&gt;O$2)*((O$3-$E2070)/O$4)
-($E2070&lt;=O$2)*((O$3-O$2+1)/O$4)
-($E2070&gt;O$3)*(0)</f>
        <v>1</v>
      </c>
      <c r="P2059" s="21">
        <f t="shared" ref="P2059:BD2059" si="1412">($E2062&lt;=P$3)*($E2062&gt;P$2)*((P$3-$E2062+1)/P$4)
+($E2062&lt;=P$2)*((P$3-P$2+1)/P$4)
+($E2062&gt;P$3)*(0)
-($E2070&lt;=P$3)*($E2070&lt;&gt;0)*($E2070&gt;P$2)*((P$3-$E2070)/P$4)
-($E2070&lt;=P$2)*((P$3-P$2+1)/P$4)
-($E2070&gt;P$3)*(0)</f>
        <v>1</v>
      </c>
      <c r="Q2059" s="21">
        <f t="shared" si="1412"/>
        <v>1</v>
      </c>
      <c r="R2059" s="21">
        <f t="shared" si="1412"/>
        <v>1</v>
      </c>
      <c r="S2059" s="21">
        <f t="shared" si="1412"/>
        <v>1</v>
      </c>
      <c r="T2059" s="21">
        <f t="shared" si="1412"/>
        <v>1</v>
      </c>
      <c r="U2059" s="21">
        <f t="shared" si="1412"/>
        <v>1</v>
      </c>
      <c r="V2059" s="21">
        <f t="shared" si="1412"/>
        <v>1</v>
      </c>
      <c r="W2059" s="21">
        <f t="shared" si="1412"/>
        <v>1</v>
      </c>
      <c r="X2059" s="21">
        <f t="shared" si="1412"/>
        <v>1</v>
      </c>
      <c r="Y2059" s="21">
        <f t="shared" si="1412"/>
        <v>1</v>
      </c>
      <c r="Z2059" s="21">
        <f t="shared" si="1412"/>
        <v>1</v>
      </c>
      <c r="AA2059" s="21">
        <f t="shared" si="1412"/>
        <v>1</v>
      </c>
      <c r="AB2059" s="21">
        <f t="shared" si="1412"/>
        <v>1</v>
      </c>
      <c r="AC2059" s="21">
        <f t="shared" si="1412"/>
        <v>1</v>
      </c>
      <c r="AD2059" s="21">
        <f t="shared" si="1412"/>
        <v>1</v>
      </c>
      <c r="AE2059" s="21">
        <f t="shared" si="1412"/>
        <v>1</v>
      </c>
      <c r="AF2059" s="21">
        <f t="shared" si="1412"/>
        <v>1</v>
      </c>
      <c r="AG2059" s="21">
        <f t="shared" si="1412"/>
        <v>0</v>
      </c>
      <c r="AH2059" s="21">
        <f t="shared" si="1412"/>
        <v>0</v>
      </c>
      <c r="AI2059" s="21">
        <f t="shared" si="1412"/>
        <v>0</v>
      </c>
      <c r="AJ2059" s="21">
        <f t="shared" si="1412"/>
        <v>0</v>
      </c>
      <c r="AK2059" s="21">
        <f t="shared" si="1412"/>
        <v>0</v>
      </c>
      <c r="AL2059" s="21">
        <f t="shared" si="1412"/>
        <v>0</v>
      </c>
      <c r="AM2059" s="21">
        <f t="shared" si="1412"/>
        <v>0</v>
      </c>
      <c r="AN2059" s="21">
        <f t="shared" si="1412"/>
        <v>0</v>
      </c>
      <c r="AO2059" s="21">
        <f t="shared" si="1412"/>
        <v>0</v>
      </c>
      <c r="AP2059" s="21">
        <f t="shared" si="1412"/>
        <v>0</v>
      </c>
      <c r="AQ2059" s="21">
        <f t="shared" si="1412"/>
        <v>0</v>
      </c>
      <c r="AR2059" s="21">
        <f t="shared" si="1412"/>
        <v>0</v>
      </c>
      <c r="AS2059" s="21">
        <f t="shared" si="1412"/>
        <v>0</v>
      </c>
      <c r="AT2059" s="21">
        <f t="shared" si="1412"/>
        <v>0</v>
      </c>
      <c r="AU2059" s="21">
        <f t="shared" si="1412"/>
        <v>0</v>
      </c>
      <c r="AV2059" s="21">
        <f t="shared" si="1412"/>
        <v>0</v>
      </c>
      <c r="AW2059" s="21">
        <f t="shared" si="1412"/>
        <v>0</v>
      </c>
      <c r="AX2059" s="21">
        <f t="shared" si="1412"/>
        <v>0</v>
      </c>
      <c r="AY2059" s="21">
        <f t="shared" si="1412"/>
        <v>0</v>
      </c>
      <c r="AZ2059" s="21">
        <f t="shared" si="1412"/>
        <v>0</v>
      </c>
      <c r="BA2059" s="21">
        <f t="shared" si="1412"/>
        <v>0</v>
      </c>
      <c r="BB2059" s="21">
        <f t="shared" si="1412"/>
        <v>0</v>
      </c>
      <c r="BC2059" s="21">
        <f t="shared" si="1412"/>
        <v>0</v>
      </c>
      <c r="BD2059" s="21">
        <f t="shared" si="1412"/>
        <v>0</v>
      </c>
    </row>
    <row r="2060" spans="1:59" ht="16" x14ac:dyDescent="0.2">
      <c r="B2060" s="11">
        <f t="shared" si="1409"/>
        <v>70</v>
      </c>
      <c r="C2060" s="12" t="str">
        <f t="shared" si="1409"/>
        <v>SCI HSR 1</v>
      </c>
      <c r="D2060" s="13" t="s">
        <v>1</v>
      </c>
      <c r="E2060" s="22">
        <v>185422.5</v>
      </c>
      <c r="F2060" s="15"/>
      <c r="G2060" s="15"/>
      <c r="H2060" s="15"/>
      <c r="I2060" s="15"/>
      <c r="J2060" s="15"/>
      <c r="L2060" s="20" t="s">
        <v>233</v>
      </c>
      <c r="M2060" s="72"/>
      <c r="N2060" s="72"/>
      <c r="O2060" s="21">
        <f>($E2073&gt;O$3)*($E2070&lt;O$2)*((O$3-O$2+1)/O$4)
+($E2073&gt;O$3)*($E2070&gt;=O$2)*($E2070&lt;=O$3)*((O$3-$E2070)/O$4)
+($E2073&gt;O$3)*($E2070&gt;O$3)*(0)
+($E2073&lt;=O$3)*($E2073&gt;=O$2)*($E2070&lt;O$2)*(($E2073-O$2)/O$4)
+($E2073&lt;=O$3)*($E2073&gt;=O$2)*($E2070&lt;=O$3)*($E2070&gt;=O$2)*(($E2073-$E2070)/O$4)
+($E2073&lt;O$2)*(0)</f>
        <v>0</v>
      </c>
      <c r="P2060" s="21">
        <f t="shared" ref="P2060:BD2060" si="1413">($E2073&gt;P$3)*($E2070&lt;P$2)*((P$3-P$2+1)/P$4)
+($E2073&gt;P$3)*($E2070&gt;=P$2)*($E2070&lt;=P$3)*((P$3-$E2070)/P$4)
+($E2073&gt;P$3)*($E2070&gt;P$3)*(0)
+($E2073&lt;=P$3)*($E2073&gt;=P$2)*($E2070&lt;P$2)*(($E2073-P$2)/P$4)
+($E2073&lt;=P$3)*($E2073&gt;=P$2)*($E2070&lt;=P$3)*($E2070&gt;=P$2)*(($E2073-$E2070)/P$4)
+($E2073&lt;P$2)*(0)</f>
        <v>0</v>
      </c>
      <c r="Q2060" s="21">
        <f t="shared" si="1413"/>
        <v>0</v>
      </c>
      <c r="R2060" s="21">
        <f t="shared" si="1413"/>
        <v>0</v>
      </c>
      <c r="S2060" s="21">
        <f t="shared" si="1413"/>
        <v>0</v>
      </c>
      <c r="T2060" s="21">
        <f t="shared" si="1413"/>
        <v>0</v>
      </c>
      <c r="U2060" s="21">
        <f t="shared" si="1413"/>
        <v>0</v>
      </c>
      <c r="V2060" s="21">
        <f t="shared" si="1413"/>
        <v>0</v>
      </c>
      <c r="W2060" s="21">
        <f t="shared" si="1413"/>
        <v>0</v>
      </c>
      <c r="X2060" s="21">
        <f t="shared" si="1413"/>
        <v>0</v>
      </c>
      <c r="Y2060" s="21">
        <f t="shared" si="1413"/>
        <v>0</v>
      </c>
      <c r="Z2060" s="21">
        <f t="shared" si="1413"/>
        <v>0</v>
      </c>
      <c r="AA2060" s="21">
        <f t="shared" si="1413"/>
        <v>0</v>
      </c>
      <c r="AB2060" s="21">
        <f t="shared" si="1413"/>
        <v>0</v>
      </c>
      <c r="AC2060" s="21">
        <f t="shared" si="1413"/>
        <v>0</v>
      </c>
      <c r="AD2060" s="21">
        <f t="shared" si="1413"/>
        <v>0</v>
      </c>
      <c r="AE2060" s="21">
        <f t="shared" si="1413"/>
        <v>0</v>
      </c>
      <c r="AF2060" s="21">
        <f t="shared" si="1413"/>
        <v>0</v>
      </c>
      <c r="AG2060" s="21">
        <f t="shared" si="1413"/>
        <v>0</v>
      </c>
      <c r="AH2060" s="21">
        <f t="shared" si="1413"/>
        <v>0</v>
      </c>
      <c r="AI2060" s="21">
        <f t="shared" si="1413"/>
        <v>0</v>
      </c>
      <c r="AJ2060" s="21">
        <f t="shared" si="1413"/>
        <v>0</v>
      </c>
      <c r="AK2060" s="21">
        <f t="shared" si="1413"/>
        <v>0</v>
      </c>
      <c r="AL2060" s="21">
        <f t="shared" si="1413"/>
        <v>0</v>
      </c>
      <c r="AM2060" s="21">
        <f t="shared" si="1413"/>
        <v>0</v>
      </c>
      <c r="AN2060" s="21">
        <f t="shared" si="1413"/>
        <v>0</v>
      </c>
      <c r="AO2060" s="21">
        <f t="shared" si="1413"/>
        <v>0</v>
      </c>
      <c r="AP2060" s="21">
        <f t="shared" si="1413"/>
        <v>0</v>
      </c>
      <c r="AQ2060" s="21">
        <f t="shared" si="1413"/>
        <v>0</v>
      </c>
      <c r="AR2060" s="21">
        <f t="shared" si="1413"/>
        <v>0</v>
      </c>
      <c r="AS2060" s="21">
        <f t="shared" si="1413"/>
        <v>0</v>
      </c>
      <c r="AT2060" s="21">
        <f t="shared" si="1413"/>
        <v>0</v>
      </c>
      <c r="AU2060" s="21">
        <f t="shared" si="1413"/>
        <v>0</v>
      </c>
      <c r="AV2060" s="21">
        <f t="shared" si="1413"/>
        <v>0</v>
      </c>
      <c r="AW2060" s="21">
        <f t="shared" si="1413"/>
        <v>0</v>
      </c>
      <c r="AX2060" s="21">
        <f t="shared" si="1413"/>
        <v>0</v>
      </c>
      <c r="AY2060" s="21">
        <f t="shared" si="1413"/>
        <v>0</v>
      </c>
      <c r="AZ2060" s="21">
        <f t="shared" si="1413"/>
        <v>0</v>
      </c>
      <c r="BA2060" s="21">
        <f t="shared" si="1413"/>
        <v>0</v>
      </c>
      <c r="BB2060" s="21">
        <f t="shared" si="1413"/>
        <v>0</v>
      </c>
      <c r="BC2060" s="21">
        <f t="shared" si="1413"/>
        <v>0</v>
      </c>
      <c r="BD2060" s="21">
        <f t="shared" si="1413"/>
        <v>0</v>
      </c>
    </row>
    <row r="2061" spans="1:59" ht="16" x14ac:dyDescent="0.2">
      <c r="B2061" s="11">
        <f t="shared" si="1409"/>
        <v>70</v>
      </c>
      <c r="C2061" s="12" t="str">
        <f t="shared" si="1409"/>
        <v>SCI HSR 1</v>
      </c>
      <c r="K2061" s="24"/>
      <c r="L2061" s="20" t="s">
        <v>234</v>
      </c>
      <c r="M2061" s="72"/>
      <c r="N2061" s="72"/>
      <c r="O2061" s="21">
        <f>($E2076&gt;0)*($E2073&lt;O$2)*(EDATE($E2073,$E2076)&gt;O$3)*((O$3-O$2+1)/O$4)
+($E2076&gt;0)*($E2073&lt;O$2)*(EDATE($E2073,$E2076)&gt;=O$2)*(EDATE($E2073,$E2076)&lt;=O$3)*((EDATE($E2073,$E2076)-O$2)/O$4)
+($E2076&gt;0)*($E2073&lt;O$2)*(EDATE($E2073,$E2076)&lt;O$2)*(0)
+($E2076&gt;0)*($E2073&gt;=O$2)*($E2073&lt;=O$3)*(EDATE($E2073,$E2076)&gt;=O$2)*(EDATE($E2073,$E2076)&lt;=O$3)*((EDATE($E2073,$E2076)-$E2073+1)/O$4)
+($E2076&gt;0)*($E2073&gt;=O$2)*($E2073&lt;=O$3)*(EDATE($E2073,$E2076)&gt;O$3)*((O$3-$E2073+1)/O$4)
+($E2076&gt;0)*($E2073&gt;O$3)*(0)</f>
        <v>0</v>
      </c>
      <c r="P2061" s="21">
        <f t="shared" ref="P2061:BD2061" si="1414">($E2076&gt;0)*($E2073&lt;P$2)*(EDATE($E2073,$E2076)&gt;P$3)*((P$3-P$2+1)/P$4)
+($E2076&gt;0)*($E2073&lt;P$2)*(EDATE($E2073,$E2076)&gt;=P$2)*(EDATE($E2073,$E2076)&lt;=P$3)*((EDATE($E2073,$E2076)-P$2)/P$4)
+($E2076&gt;0)*($E2073&lt;P$2)*(EDATE($E2073,$E2076)&lt;P$2)*(0)
+($E2076&gt;0)*($E2073&gt;=P$2)*($E2073&lt;=P$3)*(EDATE($E2073,$E2076)&gt;=P$2)*(EDATE($E2073,$E2076)&lt;=P$3)*((EDATE($E2073,$E2076)-$E2073+1)/P$4)
+($E2076&gt;0)*($E2073&gt;=P$2)*($E2073&lt;=P$3)*(EDATE($E2073,$E2076)&gt;P$3)*((P$3-$E2073+1)/P$4)
+($E2076&gt;0)*($E2073&gt;P$3)*(0)</f>
        <v>0</v>
      </c>
      <c r="Q2061" s="21">
        <f t="shared" si="1414"/>
        <v>0</v>
      </c>
      <c r="R2061" s="21">
        <f t="shared" si="1414"/>
        <v>0</v>
      </c>
      <c r="S2061" s="21">
        <f t="shared" si="1414"/>
        <v>0</v>
      </c>
      <c r="T2061" s="21">
        <f t="shared" si="1414"/>
        <v>0</v>
      </c>
      <c r="U2061" s="21">
        <f t="shared" si="1414"/>
        <v>0</v>
      </c>
      <c r="V2061" s="21">
        <f t="shared" si="1414"/>
        <v>0</v>
      </c>
      <c r="W2061" s="21">
        <f t="shared" si="1414"/>
        <v>0</v>
      </c>
      <c r="X2061" s="21">
        <f t="shared" si="1414"/>
        <v>0</v>
      </c>
      <c r="Y2061" s="21">
        <f t="shared" si="1414"/>
        <v>0</v>
      </c>
      <c r="Z2061" s="21">
        <f t="shared" si="1414"/>
        <v>0</v>
      </c>
      <c r="AA2061" s="21">
        <f t="shared" si="1414"/>
        <v>0</v>
      </c>
      <c r="AB2061" s="21">
        <f t="shared" si="1414"/>
        <v>0</v>
      </c>
      <c r="AC2061" s="21">
        <f t="shared" si="1414"/>
        <v>0</v>
      </c>
      <c r="AD2061" s="21">
        <f t="shared" si="1414"/>
        <v>0</v>
      </c>
      <c r="AE2061" s="21">
        <f t="shared" si="1414"/>
        <v>0</v>
      </c>
      <c r="AF2061" s="21">
        <f t="shared" si="1414"/>
        <v>0</v>
      </c>
      <c r="AG2061" s="21">
        <f t="shared" si="1414"/>
        <v>0</v>
      </c>
      <c r="AH2061" s="21">
        <f t="shared" si="1414"/>
        <v>0</v>
      </c>
      <c r="AI2061" s="21">
        <f t="shared" si="1414"/>
        <v>0</v>
      </c>
      <c r="AJ2061" s="21">
        <f t="shared" si="1414"/>
        <v>0</v>
      </c>
      <c r="AK2061" s="21">
        <f t="shared" si="1414"/>
        <v>0</v>
      </c>
      <c r="AL2061" s="21">
        <f t="shared" si="1414"/>
        <v>0</v>
      </c>
      <c r="AM2061" s="21">
        <f t="shared" si="1414"/>
        <v>0</v>
      </c>
      <c r="AN2061" s="21">
        <f t="shared" si="1414"/>
        <v>0</v>
      </c>
      <c r="AO2061" s="21">
        <f t="shared" si="1414"/>
        <v>0</v>
      </c>
      <c r="AP2061" s="21">
        <f t="shared" si="1414"/>
        <v>0</v>
      </c>
      <c r="AQ2061" s="21">
        <f t="shared" si="1414"/>
        <v>0</v>
      </c>
      <c r="AR2061" s="21">
        <f t="shared" si="1414"/>
        <v>0</v>
      </c>
      <c r="AS2061" s="21">
        <f t="shared" si="1414"/>
        <v>0</v>
      </c>
      <c r="AT2061" s="21">
        <f t="shared" si="1414"/>
        <v>0</v>
      </c>
      <c r="AU2061" s="21">
        <f t="shared" si="1414"/>
        <v>0</v>
      </c>
      <c r="AV2061" s="21">
        <f t="shared" si="1414"/>
        <v>0</v>
      </c>
      <c r="AW2061" s="21">
        <f t="shared" si="1414"/>
        <v>0</v>
      </c>
      <c r="AX2061" s="21">
        <f t="shared" si="1414"/>
        <v>0</v>
      </c>
      <c r="AY2061" s="21">
        <f t="shared" si="1414"/>
        <v>0</v>
      </c>
      <c r="AZ2061" s="21">
        <f t="shared" si="1414"/>
        <v>0</v>
      </c>
      <c r="BA2061" s="21">
        <f t="shared" si="1414"/>
        <v>0</v>
      </c>
      <c r="BB2061" s="21">
        <f t="shared" si="1414"/>
        <v>0</v>
      </c>
      <c r="BC2061" s="21">
        <f t="shared" si="1414"/>
        <v>0</v>
      </c>
      <c r="BD2061" s="21">
        <f t="shared" si="1414"/>
        <v>0</v>
      </c>
    </row>
    <row r="2062" spans="1:59" ht="16" x14ac:dyDescent="0.2">
      <c r="B2062" s="11">
        <f t="shared" si="1409"/>
        <v>70</v>
      </c>
      <c r="C2062" s="12" t="str">
        <f t="shared" si="1409"/>
        <v>SCI HSR 1</v>
      </c>
      <c r="D2062" s="25" t="s">
        <v>235</v>
      </c>
      <c r="E2062" s="26">
        <v>42736</v>
      </c>
      <c r="F2062" s="15"/>
      <c r="G2062" s="25" t="s">
        <v>236</v>
      </c>
      <c r="H2062" s="25" t="s">
        <v>237</v>
      </c>
      <c r="I2062" s="25" t="s">
        <v>238</v>
      </c>
      <c r="J2062" s="25" t="s">
        <v>239</v>
      </c>
      <c r="K2062" s="24"/>
      <c r="L2062" s="27" t="s">
        <v>240</v>
      </c>
      <c r="M2062" s="83"/>
      <c r="N2062" s="83"/>
      <c r="O2062" s="28">
        <f>($H2074&gt;0)*($J2074&lt;O$2)*0
+($H2074&gt;0)*($J2074&gt;=O$2)*($J2074&lt;=O$3)*(($J2074-O$2+1)/O$4)
+($H2074&gt;0)*($J2074&gt;O$3)*($I2074&gt;O$3)*0
+($H2074&gt;0)*($J2074&gt;O$3)*($I2074&lt;=O$3)*($I2074&gt;=O$2)*((O$3-$I2074+1)/O$4)
+($H2074&gt;0)*($J2074&gt;O$3)*($I2074&lt;O$2)*1
+($H2074&gt;0)*($I2074&gt;O$3)*0
+($H2075&gt;0)*($J2075&lt;O$2)*0
+($H2075&gt;0)*($J2075&gt;=O$2)*($J2075&lt;=O$3)*(($J2075-O$2+1)/O$4)
+($H2075&gt;0)*($J2075&gt;O$3)*($I2075&gt;O$3)*0
+($H2075&gt;0)*($J2075&gt;O$3)*($I2075&lt;=O$3)*($I2075&gt;=O$2)*((O$3-$I2075+1)/O$4)
+($H2075&gt;0)*($J2075&gt;O$3)*($I2075&lt;O$2)*1
+($H2075&gt;0)*($I2075&gt;O$3)*0
+($H2076&gt;0)*($J2076&lt;O$2)*0
+($H2076&gt;0)*($J2076&gt;=O$2)*($J2076&lt;=O$3)*(($J2076-O$2+1)/O$4)
+($H2076&gt;0)*($J2076&gt;O$3)*($I2076&gt;O$3)*0
+($H2076&gt;0)*($J2076&gt;O$3)*($I2076&lt;=O$3)*($I2076&gt;=O$2)*((O$3-$I2076+1)/O$4)
+($H2076&gt;0)*($J2076&gt;O$3)*($I2076&lt;O$2)*1
+($H2076&gt;0)*($I2076&gt;O$3)*0</f>
        <v>0</v>
      </c>
      <c r="P2062" s="28">
        <f t="shared" ref="P2062:BD2062" si="1415">($H2074&gt;0)*($J2074&lt;P$2)*0
+($H2074&gt;0)*($J2074&gt;=P$2)*($J2074&lt;=P$3)*(($J2074-P$2+1)/P$4)
+($H2074&gt;0)*($J2074&gt;P$3)*($I2074&gt;P$3)*0
+($H2074&gt;0)*($J2074&gt;P$3)*($I2074&lt;=P$3)*($I2074&gt;=P$2)*((P$3-$I2074+1)/P$4)
+($H2074&gt;0)*($J2074&gt;P$3)*($I2074&lt;P$2)*1
+($H2074&gt;0)*($I2074&gt;P$3)*0
+($H2075&gt;0)*($J2075&lt;P$2)*0
+($H2075&gt;0)*($J2075&gt;=P$2)*($J2075&lt;=P$3)*(($J2075-P$2+1)/P$4)
+($H2075&gt;0)*($J2075&gt;P$3)*($I2075&gt;P$3)*0
+($H2075&gt;0)*($J2075&gt;P$3)*($I2075&lt;=P$3)*($I2075&gt;=P$2)*((P$3-$I2075+1)/P$4)
+($H2075&gt;0)*($J2075&gt;P$3)*($I2075&lt;P$2)*1
+($H2075&gt;0)*($I2075&gt;P$3)*0
+($H2076&gt;0)*($J2076&lt;P$2)*0
+($H2076&gt;0)*($J2076&gt;=P$2)*($J2076&lt;=P$3)*(($J2076-P$2+1)/P$4)
+($H2076&gt;0)*($J2076&gt;P$3)*($I2076&gt;P$3)*0
+($H2076&gt;0)*($J2076&gt;P$3)*($I2076&lt;=P$3)*($I2076&gt;=P$2)*((P$3-$I2076+1)/P$4)
+($H2076&gt;0)*($J2076&gt;P$3)*($I2076&lt;P$2)*1
+($H2076&gt;0)*($I2076&gt;P$3)*0</f>
        <v>0</v>
      </c>
      <c r="Q2062" s="28">
        <f t="shared" si="1415"/>
        <v>0</v>
      </c>
      <c r="R2062" s="28">
        <f t="shared" si="1415"/>
        <v>0</v>
      </c>
      <c r="S2062" s="28">
        <f t="shared" si="1415"/>
        <v>0</v>
      </c>
      <c r="T2062" s="28">
        <f t="shared" si="1415"/>
        <v>0</v>
      </c>
      <c r="U2062" s="28">
        <f t="shared" si="1415"/>
        <v>0</v>
      </c>
      <c r="V2062" s="28">
        <f t="shared" si="1415"/>
        <v>0</v>
      </c>
      <c r="W2062" s="28">
        <f t="shared" si="1415"/>
        <v>0</v>
      </c>
      <c r="X2062" s="28">
        <f t="shared" si="1415"/>
        <v>0</v>
      </c>
      <c r="Y2062" s="28">
        <f t="shared" si="1415"/>
        <v>0</v>
      </c>
      <c r="Z2062" s="28">
        <f t="shared" si="1415"/>
        <v>0</v>
      </c>
      <c r="AA2062" s="28">
        <f t="shared" si="1415"/>
        <v>0</v>
      </c>
      <c r="AB2062" s="28">
        <f t="shared" si="1415"/>
        <v>0</v>
      </c>
      <c r="AC2062" s="28">
        <f t="shared" si="1415"/>
        <v>0</v>
      </c>
      <c r="AD2062" s="28">
        <f t="shared" si="1415"/>
        <v>0</v>
      </c>
      <c r="AE2062" s="28">
        <f t="shared" si="1415"/>
        <v>0</v>
      </c>
      <c r="AF2062" s="28">
        <f t="shared" si="1415"/>
        <v>0</v>
      </c>
      <c r="AG2062" s="28">
        <f t="shared" si="1415"/>
        <v>0</v>
      </c>
      <c r="AH2062" s="28">
        <f t="shared" si="1415"/>
        <v>0</v>
      </c>
      <c r="AI2062" s="28">
        <f t="shared" si="1415"/>
        <v>0</v>
      </c>
      <c r="AJ2062" s="28">
        <f t="shared" si="1415"/>
        <v>0</v>
      </c>
      <c r="AK2062" s="28">
        <f t="shared" si="1415"/>
        <v>0</v>
      </c>
      <c r="AL2062" s="28">
        <f t="shared" si="1415"/>
        <v>0</v>
      </c>
      <c r="AM2062" s="28">
        <f t="shared" si="1415"/>
        <v>0</v>
      </c>
      <c r="AN2062" s="28">
        <f t="shared" si="1415"/>
        <v>0</v>
      </c>
      <c r="AO2062" s="28">
        <f t="shared" si="1415"/>
        <v>0</v>
      </c>
      <c r="AP2062" s="28">
        <f t="shared" si="1415"/>
        <v>0</v>
      </c>
      <c r="AQ2062" s="28">
        <f t="shared" si="1415"/>
        <v>0</v>
      </c>
      <c r="AR2062" s="28">
        <f t="shared" si="1415"/>
        <v>0</v>
      </c>
      <c r="AS2062" s="28">
        <f t="shared" si="1415"/>
        <v>0</v>
      </c>
      <c r="AT2062" s="28">
        <f t="shared" si="1415"/>
        <v>0</v>
      </c>
      <c r="AU2062" s="28">
        <f t="shared" si="1415"/>
        <v>0</v>
      </c>
      <c r="AV2062" s="28">
        <f t="shared" si="1415"/>
        <v>0</v>
      </c>
      <c r="AW2062" s="28">
        <f t="shared" si="1415"/>
        <v>0</v>
      </c>
      <c r="AX2062" s="28">
        <f t="shared" si="1415"/>
        <v>0</v>
      </c>
      <c r="AY2062" s="28">
        <f t="shared" si="1415"/>
        <v>0</v>
      </c>
      <c r="AZ2062" s="28">
        <f t="shared" si="1415"/>
        <v>0</v>
      </c>
      <c r="BA2062" s="28">
        <f t="shared" si="1415"/>
        <v>0</v>
      </c>
      <c r="BB2062" s="28">
        <f t="shared" si="1415"/>
        <v>0</v>
      </c>
      <c r="BC2062" s="28">
        <f t="shared" si="1415"/>
        <v>0</v>
      </c>
      <c r="BD2062" s="28">
        <f t="shared" si="1415"/>
        <v>0</v>
      </c>
    </row>
    <row r="2063" spans="1:59" ht="16" x14ac:dyDescent="0.2">
      <c r="B2063" s="11">
        <f t="shared" si="1409"/>
        <v>70</v>
      </c>
      <c r="C2063" s="12" t="str">
        <f t="shared" si="1409"/>
        <v>SCI HSR 1</v>
      </c>
      <c r="D2063" s="25" t="s">
        <v>241</v>
      </c>
      <c r="E2063" s="29">
        <v>205000</v>
      </c>
      <c r="F2063" s="15"/>
      <c r="G2063" s="30" t="s">
        <v>10</v>
      </c>
      <c r="H2063" s="31">
        <v>0</v>
      </c>
      <c r="I2063" s="32">
        <v>0</v>
      </c>
      <c r="J2063" s="32">
        <v>0</v>
      </c>
      <c r="K2063" s="24"/>
      <c r="L2063" s="33" t="s">
        <v>242</v>
      </c>
      <c r="M2063" s="73"/>
      <c r="N2063" s="73"/>
      <c r="O2063" s="34">
        <f>($E2073&lt;=O$3)*($E2073&gt;O$2)*((O$3-$E2073+1)/O$4)
+($E2073&lt;=O$2)*((O$3-O$2+1)/O$4)
+($E2073&gt;O$3)*(0)</f>
        <v>0</v>
      </c>
      <c r="P2063" s="34">
        <f t="shared" ref="P2063:BD2063" si="1416">($E2073&lt;=P$3)*($E2073&gt;P$2)*((P$3-$E2073+1)/P$4)
+($E2073&lt;=P$2)*((P$3-P$2+1)/P$4)
+($E2073&gt;P$3)*(0)</f>
        <v>0</v>
      </c>
      <c r="Q2063" s="34">
        <f t="shared" si="1416"/>
        <v>0</v>
      </c>
      <c r="R2063" s="34">
        <f t="shared" si="1416"/>
        <v>0</v>
      </c>
      <c r="S2063" s="34">
        <f t="shared" si="1416"/>
        <v>0</v>
      </c>
      <c r="T2063" s="34">
        <f t="shared" si="1416"/>
        <v>0</v>
      </c>
      <c r="U2063" s="34">
        <f t="shared" si="1416"/>
        <v>0</v>
      </c>
      <c r="V2063" s="34">
        <f t="shared" si="1416"/>
        <v>0</v>
      </c>
      <c r="W2063" s="34">
        <f t="shared" si="1416"/>
        <v>0</v>
      </c>
      <c r="X2063" s="34">
        <f t="shared" si="1416"/>
        <v>0</v>
      </c>
      <c r="Y2063" s="34">
        <f t="shared" si="1416"/>
        <v>0</v>
      </c>
      <c r="Z2063" s="34">
        <f t="shared" si="1416"/>
        <v>0</v>
      </c>
      <c r="AA2063" s="34">
        <f t="shared" si="1416"/>
        <v>0</v>
      </c>
      <c r="AB2063" s="34">
        <f t="shared" si="1416"/>
        <v>0</v>
      </c>
      <c r="AC2063" s="34">
        <f t="shared" si="1416"/>
        <v>0</v>
      </c>
      <c r="AD2063" s="34">
        <f t="shared" si="1416"/>
        <v>0</v>
      </c>
      <c r="AE2063" s="34">
        <f t="shared" si="1416"/>
        <v>0</v>
      </c>
      <c r="AF2063" s="34">
        <f t="shared" si="1416"/>
        <v>1.0869565217391304E-2</v>
      </c>
      <c r="AG2063" s="34">
        <f t="shared" si="1416"/>
        <v>1</v>
      </c>
      <c r="AH2063" s="34">
        <f t="shared" si="1416"/>
        <v>1</v>
      </c>
      <c r="AI2063" s="34">
        <f t="shared" si="1416"/>
        <v>1</v>
      </c>
      <c r="AJ2063" s="34">
        <f t="shared" si="1416"/>
        <v>1</v>
      </c>
      <c r="AK2063" s="34">
        <f t="shared" si="1416"/>
        <v>1</v>
      </c>
      <c r="AL2063" s="34">
        <f t="shared" si="1416"/>
        <v>1</v>
      </c>
      <c r="AM2063" s="34">
        <f t="shared" si="1416"/>
        <v>1</v>
      </c>
      <c r="AN2063" s="34">
        <f t="shared" si="1416"/>
        <v>1</v>
      </c>
      <c r="AO2063" s="34">
        <f t="shared" si="1416"/>
        <v>1</v>
      </c>
      <c r="AP2063" s="34">
        <f t="shared" si="1416"/>
        <v>1</v>
      </c>
      <c r="AQ2063" s="34">
        <f t="shared" si="1416"/>
        <v>1</v>
      </c>
      <c r="AR2063" s="34">
        <f t="shared" si="1416"/>
        <v>1</v>
      </c>
      <c r="AS2063" s="34">
        <f t="shared" si="1416"/>
        <v>1</v>
      </c>
      <c r="AT2063" s="34">
        <f t="shared" si="1416"/>
        <v>1</v>
      </c>
      <c r="AU2063" s="34">
        <f t="shared" si="1416"/>
        <v>1</v>
      </c>
      <c r="AV2063" s="34">
        <f t="shared" si="1416"/>
        <v>1</v>
      </c>
      <c r="AW2063" s="34">
        <f t="shared" si="1416"/>
        <v>1</v>
      </c>
      <c r="AX2063" s="34">
        <f t="shared" si="1416"/>
        <v>1</v>
      </c>
      <c r="AY2063" s="34">
        <f t="shared" si="1416"/>
        <v>1</v>
      </c>
      <c r="AZ2063" s="34">
        <f t="shared" si="1416"/>
        <v>1</v>
      </c>
      <c r="BA2063" s="34">
        <f t="shared" si="1416"/>
        <v>1</v>
      </c>
      <c r="BB2063" s="34">
        <f t="shared" si="1416"/>
        <v>1</v>
      </c>
      <c r="BC2063" s="34">
        <f t="shared" si="1416"/>
        <v>1</v>
      </c>
      <c r="BD2063" s="34">
        <f t="shared" si="1416"/>
        <v>1</v>
      </c>
    </row>
    <row r="2064" spans="1:59" ht="16" x14ac:dyDescent="0.2">
      <c r="A2064" s="35"/>
      <c r="B2064" s="11">
        <f t="shared" si="1409"/>
        <v>70</v>
      </c>
      <c r="C2064" s="12" t="str">
        <f t="shared" si="1409"/>
        <v>SCI HSR 1</v>
      </c>
      <c r="D2064" s="25" t="s">
        <v>243</v>
      </c>
      <c r="E2064" s="29">
        <v>223930.35055350553</v>
      </c>
      <c r="F2064" s="15"/>
      <c r="G2064" s="30" t="s">
        <v>11</v>
      </c>
      <c r="H2064" s="31">
        <v>0</v>
      </c>
      <c r="I2064" s="32">
        <v>0</v>
      </c>
      <c r="J2064" s="32">
        <v>0</v>
      </c>
      <c r="K2064" s="35"/>
      <c r="M2064" s="84">
        <v>42736</v>
      </c>
      <c r="O2064" s="15"/>
      <c r="P2064" s="15"/>
      <c r="Q2064" s="15"/>
      <c r="R2064" s="15"/>
      <c r="S2064" s="15"/>
      <c r="T2064" s="15"/>
      <c r="U2064" s="15"/>
      <c r="V2064" s="15"/>
      <c r="W2064" s="15"/>
      <c r="X2064" s="15"/>
      <c r="Y2064" s="15"/>
      <c r="Z2064" s="15"/>
      <c r="AA2064" s="15"/>
      <c r="AB2064" s="15"/>
      <c r="AC2064" s="15"/>
      <c r="AD2064" s="15"/>
      <c r="AE2064" s="15"/>
      <c r="AF2064" s="15"/>
      <c r="AG2064" s="15"/>
      <c r="AH2064" s="15"/>
      <c r="AI2064" s="15"/>
      <c r="AJ2064" s="15"/>
      <c r="AK2064" s="15"/>
      <c r="AL2064" s="15"/>
      <c r="AM2064" s="15"/>
      <c r="AN2064" s="15"/>
      <c r="AO2064" s="15"/>
      <c r="AP2064" s="15"/>
      <c r="AQ2064" s="15"/>
      <c r="AR2064" s="15"/>
      <c r="AS2064" s="15"/>
      <c r="AT2064" s="15"/>
      <c r="AU2064" s="15"/>
      <c r="AV2064" s="15"/>
      <c r="AW2064" s="15"/>
      <c r="AX2064" s="15"/>
      <c r="AY2064" s="15"/>
      <c r="AZ2064" s="15"/>
      <c r="BA2064" s="15"/>
      <c r="BB2064" s="15"/>
      <c r="BC2064" s="15"/>
      <c r="BD2064" s="15"/>
      <c r="BE2064" s="35"/>
      <c r="BF2064" s="35"/>
      <c r="BG2064" s="35"/>
    </row>
    <row r="2065" spans="1:57" ht="16" x14ac:dyDescent="0.2">
      <c r="B2065" s="11">
        <f t="shared" si="1409"/>
        <v>70</v>
      </c>
      <c r="C2065" s="12" t="str">
        <f t="shared" si="1409"/>
        <v>SCI HSR 1</v>
      </c>
      <c r="D2065" s="25" t="s">
        <v>244</v>
      </c>
      <c r="E2065" s="29">
        <v>223930.35055350553</v>
      </c>
      <c r="F2065" s="15"/>
      <c r="G2065" s="36" t="s">
        <v>12</v>
      </c>
      <c r="H2065" s="31">
        <v>0</v>
      </c>
      <c r="I2065" s="32">
        <v>0</v>
      </c>
      <c r="J2065" s="32">
        <v>0</v>
      </c>
      <c r="K2065" s="24"/>
      <c r="L2065" s="37" t="s">
        <v>245</v>
      </c>
      <c r="M2065" s="74">
        <v>1</v>
      </c>
      <c r="N2065" s="74">
        <v>1</v>
      </c>
      <c r="O2065" s="38">
        <v>1</v>
      </c>
      <c r="P2065" s="38">
        <v>1</v>
      </c>
      <c r="Q2065" s="38">
        <v>1.01</v>
      </c>
      <c r="R2065" s="38">
        <v>1.01</v>
      </c>
      <c r="S2065" s="38">
        <v>1.01</v>
      </c>
      <c r="T2065" s="38">
        <v>1.01</v>
      </c>
      <c r="U2065" s="38">
        <v>1.0201</v>
      </c>
      <c r="V2065" s="38">
        <v>1.0201</v>
      </c>
      <c r="W2065" s="38">
        <v>1.0201</v>
      </c>
      <c r="X2065" s="38">
        <v>1.0201</v>
      </c>
      <c r="Y2065" s="38">
        <v>1.0303009999999999</v>
      </c>
      <c r="Z2065" s="38">
        <v>1.0303009999999999</v>
      </c>
      <c r="AA2065" s="38">
        <v>1.0303009999999999</v>
      </c>
      <c r="AB2065" s="38">
        <v>1.0303009999999999</v>
      </c>
      <c r="AC2065" s="38">
        <v>1.04060401</v>
      </c>
      <c r="AD2065" s="38">
        <v>1.04060401</v>
      </c>
      <c r="AE2065" s="38">
        <v>1.04060401</v>
      </c>
      <c r="AF2065" s="38">
        <v>1.04060401</v>
      </c>
      <c r="AG2065" s="38">
        <v>1.0510100500999999</v>
      </c>
      <c r="AH2065" s="38">
        <v>1.0510100500999999</v>
      </c>
      <c r="AI2065" s="38">
        <v>1.0510100500999999</v>
      </c>
      <c r="AJ2065" s="38">
        <v>1.0510100500999999</v>
      </c>
      <c r="AK2065" s="38">
        <v>1.0615201506009999</v>
      </c>
      <c r="AL2065" s="38">
        <v>1.0615201506009999</v>
      </c>
      <c r="AM2065" s="38">
        <v>1.0615201506009999</v>
      </c>
      <c r="AN2065" s="38">
        <v>1.0615201506009999</v>
      </c>
      <c r="AO2065" s="38">
        <v>1.0721353521070098</v>
      </c>
      <c r="AP2065" s="38">
        <v>1.0721353521070098</v>
      </c>
      <c r="AQ2065" s="38">
        <v>1.0721353521070098</v>
      </c>
      <c r="AR2065" s="38">
        <v>1.0721353521070098</v>
      </c>
      <c r="AS2065" s="38">
        <v>1.08285670562808</v>
      </c>
      <c r="AT2065" s="38">
        <v>1.08285670562808</v>
      </c>
      <c r="AU2065" s="38">
        <v>1.08285670562808</v>
      </c>
      <c r="AV2065" s="38">
        <v>1.08285670562808</v>
      </c>
      <c r="AW2065" s="38">
        <v>1.0936852726843609</v>
      </c>
      <c r="AX2065" s="38">
        <v>1.0936852726843609</v>
      </c>
      <c r="AY2065" s="38">
        <v>1.0936852726843609</v>
      </c>
      <c r="AZ2065" s="38">
        <v>1.0936852726843609</v>
      </c>
      <c r="BA2065" s="38">
        <v>1.1046221254112045</v>
      </c>
      <c r="BB2065" s="38">
        <v>1.1046221254112045</v>
      </c>
      <c r="BC2065" s="38">
        <v>1.1046221254112045</v>
      </c>
      <c r="BD2065" s="38">
        <v>1.1046221254112045</v>
      </c>
    </row>
    <row r="2066" spans="1:57" ht="16" x14ac:dyDescent="0.2">
      <c r="B2066" s="11">
        <f t="shared" si="1409"/>
        <v>70</v>
      </c>
      <c r="C2066" s="12" t="str">
        <f t="shared" si="1409"/>
        <v>SCI HSR 1</v>
      </c>
      <c r="D2066" s="25" t="s">
        <v>25</v>
      </c>
      <c r="E2066" s="39" t="s">
        <v>30</v>
      </c>
      <c r="F2066" s="15"/>
      <c r="K2066" s="24"/>
      <c r="L2066" s="16" t="s">
        <v>246</v>
      </c>
      <c r="M2066" s="70"/>
      <c r="N2066" s="70"/>
      <c r="O2066" s="40">
        <f>O2059*$E2063/4+O2063*$E2074/4</f>
        <v>51250</v>
      </c>
      <c r="P2066" s="40">
        <f t="shared" ref="P2066:BD2066" si="1417">P2059*$E2063/4+P2063*$E2074/4</f>
        <v>51250</v>
      </c>
      <c r="Q2066" s="40">
        <f t="shared" si="1417"/>
        <v>51250</v>
      </c>
      <c r="R2066" s="40">
        <f t="shared" si="1417"/>
        <v>51250</v>
      </c>
      <c r="S2066" s="40">
        <f t="shared" si="1417"/>
        <v>51250</v>
      </c>
      <c r="T2066" s="40">
        <f t="shared" si="1417"/>
        <v>51250</v>
      </c>
      <c r="U2066" s="40">
        <f t="shared" si="1417"/>
        <v>51250</v>
      </c>
      <c r="V2066" s="40">
        <f t="shared" si="1417"/>
        <v>51250</v>
      </c>
      <c r="W2066" s="40">
        <f t="shared" si="1417"/>
        <v>51250</v>
      </c>
      <c r="X2066" s="40">
        <f t="shared" si="1417"/>
        <v>51250</v>
      </c>
      <c r="Y2066" s="40">
        <f t="shared" si="1417"/>
        <v>51250</v>
      </c>
      <c r="Z2066" s="40">
        <f t="shared" si="1417"/>
        <v>51250</v>
      </c>
      <c r="AA2066" s="40">
        <f t="shared" si="1417"/>
        <v>51250</v>
      </c>
      <c r="AB2066" s="40">
        <f t="shared" si="1417"/>
        <v>51250</v>
      </c>
      <c r="AC2066" s="40">
        <f t="shared" si="1417"/>
        <v>51250</v>
      </c>
      <c r="AD2066" s="40">
        <f t="shared" si="1417"/>
        <v>51250</v>
      </c>
      <c r="AE2066" s="40">
        <f t="shared" si="1417"/>
        <v>51250</v>
      </c>
      <c r="AF2066" s="40">
        <f t="shared" si="1417"/>
        <v>51774.324448489744</v>
      </c>
      <c r="AG2066" s="40">
        <f t="shared" si="1417"/>
        <v>48237.849261056253</v>
      </c>
      <c r="AH2066" s="40">
        <f t="shared" si="1417"/>
        <v>48237.849261056253</v>
      </c>
      <c r="AI2066" s="40">
        <f t="shared" si="1417"/>
        <v>48237.849261056253</v>
      </c>
      <c r="AJ2066" s="40">
        <f t="shared" si="1417"/>
        <v>48237.849261056253</v>
      </c>
      <c r="AK2066" s="40">
        <f t="shared" si="1417"/>
        <v>48237.849261056253</v>
      </c>
      <c r="AL2066" s="40">
        <f t="shared" si="1417"/>
        <v>48237.849261056253</v>
      </c>
      <c r="AM2066" s="40">
        <f t="shared" si="1417"/>
        <v>48237.849261056253</v>
      </c>
      <c r="AN2066" s="40">
        <f t="shared" si="1417"/>
        <v>48237.849261056253</v>
      </c>
      <c r="AO2066" s="40">
        <f t="shared" si="1417"/>
        <v>48237.849261056253</v>
      </c>
      <c r="AP2066" s="40">
        <f t="shared" si="1417"/>
        <v>48237.849261056253</v>
      </c>
      <c r="AQ2066" s="40">
        <f t="shared" si="1417"/>
        <v>48237.849261056253</v>
      </c>
      <c r="AR2066" s="40">
        <f t="shared" si="1417"/>
        <v>48237.849261056253</v>
      </c>
      <c r="AS2066" s="40">
        <f t="shared" si="1417"/>
        <v>48237.849261056253</v>
      </c>
      <c r="AT2066" s="40">
        <f t="shared" si="1417"/>
        <v>48237.849261056253</v>
      </c>
      <c r="AU2066" s="40">
        <f t="shared" si="1417"/>
        <v>48237.849261056253</v>
      </c>
      <c r="AV2066" s="40">
        <f t="shared" si="1417"/>
        <v>48237.849261056253</v>
      </c>
      <c r="AW2066" s="40">
        <f t="shared" si="1417"/>
        <v>48237.849261056253</v>
      </c>
      <c r="AX2066" s="40">
        <f t="shared" si="1417"/>
        <v>48237.849261056253</v>
      </c>
      <c r="AY2066" s="40">
        <f t="shared" si="1417"/>
        <v>48237.849261056253</v>
      </c>
      <c r="AZ2066" s="40">
        <f t="shared" si="1417"/>
        <v>48237.849261056253</v>
      </c>
      <c r="BA2066" s="40">
        <f t="shared" si="1417"/>
        <v>48237.849261056253</v>
      </c>
      <c r="BB2066" s="40">
        <f t="shared" si="1417"/>
        <v>48237.849261056253</v>
      </c>
      <c r="BC2066" s="40">
        <f t="shared" si="1417"/>
        <v>48237.849261056253</v>
      </c>
      <c r="BD2066" s="40">
        <f t="shared" si="1417"/>
        <v>48237.849261056253</v>
      </c>
    </row>
    <row r="2067" spans="1:57" ht="16" x14ac:dyDescent="0.2">
      <c r="B2067" s="11">
        <f t="shared" si="1409"/>
        <v>70</v>
      </c>
      <c r="C2067" s="12" t="str">
        <f t="shared" si="1409"/>
        <v>SCI HSR 1</v>
      </c>
      <c r="D2067" s="25" t="s">
        <v>247</v>
      </c>
      <c r="E2067" s="39" t="s">
        <v>248</v>
      </c>
      <c r="F2067" s="15"/>
      <c r="G2067" s="25" t="s">
        <v>249</v>
      </c>
      <c r="H2067" s="26">
        <v>44926</v>
      </c>
      <c r="I2067" s="25" t="s">
        <v>239</v>
      </c>
      <c r="J2067" s="26">
        <v>46387</v>
      </c>
      <c r="K2067" s="24"/>
      <c r="L2067" s="20" t="s">
        <v>250</v>
      </c>
      <c r="M2067" s="72"/>
      <c r="N2067" s="72"/>
      <c r="O2067" s="41">
        <f>IF($E2073&gt;=O$3,IF(O$3&lt;=($E2062+365),O2066,IFERROR(O2059*$E2064/4*O2065+
$E2074*O2063/4*IFERROR(O2065/$E2075,0),0)),IF(O$3&lt;=($E2073+365),O2059*$E2064/4*O2065+$E2074*O2063/4*IFERROR(O2065/$E2075,0),IFERROR($E2074*O2063/4*IFERROR(O2065/$E2075,0),0)))</f>
        <v>55982.587638376383</v>
      </c>
      <c r="P2067" s="41">
        <f t="shared" ref="P2067:BD2067" si="1418">IF($E2073&gt;=P$3,IF(P$3&lt;=($E2062+365),P2066,IFERROR(P2059*$E2064/4*P2065+
$E2074*P2063/4*IFERROR(P2065/$E2075,0),0)),IF(P$3&lt;=($E2073+365),P2059*$E2064/4*P2065+$E2074*P2063/4*IFERROR(P2065/$E2075,0),IFERROR($E2074*P2063/4*IFERROR(P2065/$E2075,0),0)))</f>
        <v>55982.587638376383</v>
      </c>
      <c r="Q2067" s="41">
        <f t="shared" si="1418"/>
        <v>56542.413514760148</v>
      </c>
      <c r="R2067" s="41">
        <f t="shared" si="1418"/>
        <v>56542.413514760148</v>
      </c>
      <c r="S2067" s="41">
        <f t="shared" si="1418"/>
        <v>56542.413514760148</v>
      </c>
      <c r="T2067" s="41">
        <f t="shared" si="1418"/>
        <v>56542.413514760148</v>
      </c>
      <c r="U2067" s="41">
        <f t="shared" si="1418"/>
        <v>57107.837649907749</v>
      </c>
      <c r="V2067" s="41">
        <f t="shared" si="1418"/>
        <v>57107.837649907749</v>
      </c>
      <c r="W2067" s="41">
        <f t="shared" si="1418"/>
        <v>57107.837649907749</v>
      </c>
      <c r="X2067" s="41">
        <f t="shared" si="1418"/>
        <v>57107.837649907749</v>
      </c>
      <c r="Y2067" s="41">
        <f t="shared" si="1418"/>
        <v>57678.91602640682</v>
      </c>
      <c r="Z2067" s="41">
        <f t="shared" si="1418"/>
        <v>57678.91602640682</v>
      </c>
      <c r="AA2067" s="41">
        <f t="shared" si="1418"/>
        <v>57678.91602640682</v>
      </c>
      <c r="AB2067" s="41">
        <f t="shared" si="1418"/>
        <v>57678.91602640682</v>
      </c>
      <c r="AC2067" s="41">
        <f t="shared" si="1418"/>
        <v>58255.705186670893</v>
      </c>
      <c r="AD2067" s="41">
        <f t="shared" si="1418"/>
        <v>58255.705186670893</v>
      </c>
      <c r="AE2067" s="41">
        <f t="shared" si="1418"/>
        <v>58255.705186670893</v>
      </c>
      <c r="AF2067" s="41">
        <f t="shared" si="1418"/>
        <v>58780.029635160638</v>
      </c>
      <c r="AG2067" s="41">
        <f t="shared" si="1418"/>
        <v>48720.227753666819</v>
      </c>
      <c r="AH2067" s="41">
        <f t="shared" si="1418"/>
        <v>48720.227753666819</v>
      </c>
      <c r="AI2067" s="41">
        <f t="shared" si="1418"/>
        <v>48720.227753666819</v>
      </c>
      <c r="AJ2067" s="41">
        <f t="shared" si="1418"/>
        <v>48720.227753666819</v>
      </c>
      <c r="AK2067" s="41">
        <f t="shared" si="1418"/>
        <v>49207.430031203476</v>
      </c>
      <c r="AL2067" s="41">
        <f t="shared" si="1418"/>
        <v>49207.430031203476</v>
      </c>
      <c r="AM2067" s="41">
        <f t="shared" si="1418"/>
        <v>49207.430031203476</v>
      </c>
      <c r="AN2067" s="41">
        <f t="shared" si="1418"/>
        <v>49207.430031203476</v>
      </c>
      <c r="AO2067" s="41">
        <f t="shared" si="1418"/>
        <v>49699.504331515513</v>
      </c>
      <c r="AP2067" s="41">
        <f t="shared" si="1418"/>
        <v>49699.504331515513</v>
      </c>
      <c r="AQ2067" s="41">
        <f t="shared" si="1418"/>
        <v>49699.504331515513</v>
      </c>
      <c r="AR2067" s="41">
        <f t="shared" si="1418"/>
        <v>49699.504331515513</v>
      </c>
      <c r="AS2067" s="41">
        <f t="shared" si="1418"/>
        <v>50196.499374830666</v>
      </c>
      <c r="AT2067" s="41">
        <f t="shared" si="1418"/>
        <v>50196.499374830666</v>
      </c>
      <c r="AU2067" s="41">
        <f t="shared" si="1418"/>
        <v>50196.499374830666</v>
      </c>
      <c r="AV2067" s="41">
        <f t="shared" si="1418"/>
        <v>50196.499374830666</v>
      </c>
      <c r="AW2067" s="41">
        <f t="shared" si="1418"/>
        <v>50698.464368578978</v>
      </c>
      <c r="AX2067" s="41">
        <f t="shared" si="1418"/>
        <v>50698.464368578978</v>
      </c>
      <c r="AY2067" s="41">
        <f t="shared" si="1418"/>
        <v>50698.464368578978</v>
      </c>
      <c r="AZ2067" s="41">
        <f t="shared" si="1418"/>
        <v>50698.464368578978</v>
      </c>
      <c r="BA2067" s="41">
        <f t="shared" si="1418"/>
        <v>51205.449012264769</v>
      </c>
      <c r="BB2067" s="41">
        <f t="shared" si="1418"/>
        <v>51205.449012264769</v>
      </c>
      <c r="BC2067" s="41">
        <f t="shared" si="1418"/>
        <v>51205.449012264769</v>
      </c>
      <c r="BD2067" s="41">
        <f t="shared" si="1418"/>
        <v>51205.449012264769</v>
      </c>
    </row>
    <row r="2068" spans="1:57" ht="16" x14ac:dyDescent="0.2">
      <c r="B2068" s="11">
        <f t="shared" si="1409"/>
        <v>70</v>
      </c>
      <c r="C2068" s="12" t="str">
        <f t="shared" si="1409"/>
        <v>SCI HSR 1</v>
      </c>
      <c r="D2068" s="25" t="s">
        <v>8</v>
      </c>
      <c r="E2068" s="42">
        <v>0</v>
      </c>
      <c r="F2068" s="15"/>
      <c r="I2068" s="15"/>
      <c r="J2068" s="24"/>
      <c r="K2068" s="24"/>
      <c r="L2068" s="20" t="s">
        <v>251</v>
      </c>
      <c r="M2068" s="72"/>
      <c r="N2068" s="72"/>
      <c r="O2068" s="41">
        <f>-$E2064/4*O2058
+(O2058&gt;0)*($J2063&gt;=O$2)*($J2063&lt;=O$3)*(($J2063-O$2+1)/O$4*$H2063/4)
+(O2058&gt;0)*($J2063&gt;O$3)*($I2063&lt;=O$3)*($I2063&gt;=O$2)*((O$3-$I2063+1)/O$4*$H2063/4)
+(O2058&gt;0)*($J2063&gt;O$3)*($I2063&lt;O$2)*$H2063/4
+(O2058&gt;0)*($J2064&gt;=O$2)*($J2064&lt;=O$3)*(($J2064-O$2+1)/O$4*$H2064/4)
+(O2058&gt;0)*($J2064&gt;O$3)*($I2064&lt;=O$3)*($I2064&gt;=O$2)*((O$3-$I2064+1)/O$4*$H2064/4)
+(O2058&gt;0)*($J2064&gt;O$3)*($I2064&lt;O$2)*$H2064/4
+(O2058&gt;0)*($J2065&gt;=O$2)*($J2065&lt;=O$3)*(($J2065-O$2+1)/O$4*$H2065/4)
+(O2058&gt;0)*($J2065&gt;O$3)*($I2065&lt;=O$3)*($I2065&gt;=O$2)*((O$3-$I2065+1)/O$4*$H2065/4)
+(O2058&gt;0)*($J2065&gt;O$3)*($I2065&lt;O$2)*$H2065/4
-$E2074/4*O2062
+(O2062&gt;0)*($J2074&gt;=O$2)*($J2074&lt;=O$3)*(($J2074-O$2+1)/O$4*$H2074/4)
+(O2062&gt;0)*($J2074&gt;O$3)*($I2074&lt;=O$3)*($I2074&gt;=O$2)*((O$3-$I2074+1)/O$4*$H2074/4)
+(O2062&gt;0)*($J2074&gt;O$3)*($I2074&lt;O$2)*$H2074/4
+(O2062&gt;0)*($J2075&gt;=O$2)*($J2075&lt;=O$3)*(($J2075-O$2+1)/O$4*$H2075/4)
+(O2062&gt;0)*($J2075&gt;O$3)*($I2075&lt;=O$3)*($I2075&gt;=O$2)*((O$3-$I2075+1)/O$4*$H2075/4)
+(O2062&gt;0)*($J2075&gt;O$3)*($I2075&lt;O$2)*$H2075/4
+(O2062&gt;0)*($J2076&gt;=O$2)*($J2076&lt;=O$3)*(($J2076-O$2+1)/O$4*$H2076/4)
+(O2062&gt;0)*($J2076&gt;O$3)*($I2076&lt;=O$3)*($I2076&gt;=O$2)*((O$3-$I2076+1)/O$4*$H2076/4)
+(O2062&gt;0)*($J2076&gt;O$3)*($I2076&lt;O$2)*$H2076/4</f>
        <v>0</v>
      </c>
      <c r="P2068" s="41">
        <f t="shared" ref="P2068:BD2068" si="1419">-$E2064/4*P2058
+(P2058&gt;0)*($J2063&gt;=P$2)*($J2063&lt;=P$3)*(($J2063-P$2+1)/P$4*$H2063/4)
+(P2058&gt;0)*($J2063&gt;P$3)*($I2063&lt;=P$3)*($I2063&gt;=P$2)*((P$3-$I2063+1)/P$4*$H2063/4)
+(P2058&gt;0)*($J2063&gt;P$3)*($I2063&lt;P$2)*$H2063/4
+(P2058&gt;0)*($J2064&gt;=P$2)*($J2064&lt;=P$3)*(($J2064-P$2+1)/P$4*$H2064/4)
+(P2058&gt;0)*($J2064&gt;P$3)*($I2064&lt;=P$3)*($I2064&gt;=P$2)*((P$3-$I2064+1)/P$4*$H2064/4)
+(P2058&gt;0)*($J2064&gt;P$3)*($I2064&lt;P$2)*$H2064/4
+(P2058&gt;0)*($J2065&gt;=P$2)*($J2065&lt;=P$3)*(($J2065-P$2+1)/P$4*$H2065/4)
+(P2058&gt;0)*($J2065&gt;P$3)*($I2065&lt;=P$3)*($I2065&gt;=P$2)*((P$3-$I2065+1)/P$4*$H2065/4)
+(P2058&gt;0)*($J2065&gt;P$3)*($I2065&lt;P$2)*$H2065/4
-$E2074/4*P2062
+(P2062&gt;0)*($J2074&gt;=P$2)*($J2074&lt;=P$3)*(($J2074-P$2+1)/P$4*$H2074/4)
+(P2062&gt;0)*($J2074&gt;P$3)*($I2074&lt;=P$3)*($I2074&gt;=P$2)*((P$3-$I2074+1)/P$4*$H2074/4)
+(P2062&gt;0)*($J2074&gt;P$3)*($I2074&lt;P$2)*$H2074/4
+(P2062&gt;0)*($J2075&gt;=P$2)*($J2075&lt;=P$3)*(($J2075-P$2+1)/P$4*$H2075/4)
+(P2062&gt;0)*($J2075&gt;P$3)*($I2075&lt;=P$3)*($I2075&gt;=P$2)*((P$3-$I2075+1)/P$4*$H2075/4)
+(P2062&gt;0)*($J2075&gt;P$3)*($I2075&lt;P$2)*$H2075/4
+(P2062&gt;0)*($J2076&gt;=P$2)*($J2076&lt;=P$3)*(($J2076-P$2+1)/P$4*$H2076/4)
+(P2062&gt;0)*($J2076&gt;P$3)*($I2076&lt;=P$3)*($I2076&gt;=P$2)*((P$3-$I2076+1)/P$4*$H2076/4)
+(P2062&gt;0)*($J2076&gt;P$3)*($I2076&lt;P$2)*$H2076/4</f>
        <v>0</v>
      </c>
      <c r="Q2068" s="41">
        <f t="shared" si="1419"/>
        <v>0</v>
      </c>
      <c r="R2068" s="41">
        <f t="shared" si="1419"/>
        <v>0</v>
      </c>
      <c r="S2068" s="41">
        <f t="shared" si="1419"/>
        <v>0</v>
      </c>
      <c r="T2068" s="41">
        <f t="shared" si="1419"/>
        <v>0</v>
      </c>
      <c r="U2068" s="41">
        <f t="shared" si="1419"/>
        <v>0</v>
      </c>
      <c r="V2068" s="41">
        <f t="shared" si="1419"/>
        <v>0</v>
      </c>
      <c r="W2068" s="41">
        <f t="shared" si="1419"/>
        <v>0</v>
      </c>
      <c r="X2068" s="41">
        <f t="shared" si="1419"/>
        <v>0</v>
      </c>
      <c r="Y2068" s="41">
        <f t="shared" si="1419"/>
        <v>0</v>
      </c>
      <c r="Z2068" s="41">
        <f t="shared" si="1419"/>
        <v>0</v>
      </c>
      <c r="AA2068" s="41">
        <f t="shared" si="1419"/>
        <v>0</v>
      </c>
      <c r="AB2068" s="41">
        <f t="shared" si="1419"/>
        <v>0</v>
      </c>
      <c r="AC2068" s="41">
        <f t="shared" si="1419"/>
        <v>0</v>
      </c>
      <c r="AD2068" s="41">
        <f t="shared" si="1419"/>
        <v>0</v>
      </c>
      <c r="AE2068" s="41">
        <f t="shared" si="1419"/>
        <v>0</v>
      </c>
      <c r="AF2068" s="41">
        <f t="shared" si="1419"/>
        <v>0</v>
      </c>
      <c r="AG2068" s="41">
        <f t="shared" si="1419"/>
        <v>0</v>
      </c>
      <c r="AH2068" s="41">
        <f t="shared" si="1419"/>
        <v>0</v>
      </c>
      <c r="AI2068" s="41">
        <f t="shared" si="1419"/>
        <v>0</v>
      </c>
      <c r="AJ2068" s="41">
        <f t="shared" si="1419"/>
        <v>0</v>
      </c>
      <c r="AK2068" s="41">
        <f t="shared" si="1419"/>
        <v>0</v>
      </c>
      <c r="AL2068" s="41">
        <f t="shared" si="1419"/>
        <v>0</v>
      </c>
      <c r="AM2068" s="41">
        <f t="shared" si="1419"/>
        <v>0</v>
      </c>
      <c r="AN2068" s="41">
        <f t="shared" si="1419"/>
        <v>0</v>
      </c>
      <c r="AO2068" s="41">
        <f t="shared" si="1419"/>
        <v>0</v>
      </c>
      <c r="AP2068" s="41">
        <f t="shared" si="1419"/>
        <v>0</v>
      </c>
      <c r="AQ2068" s="41">
        <f t="shared" si="1419"/>
        <v>0</v>
      </c>
      <c r="AR2068" s="41">
        <f t="shared" si="1419"/>
        <v>0</v>
      </c>
      <c r="AS2068" s="41">
        <f t="shared" si="1419"/>
        <v>0</v>
      </c>
      <c r="AT2068" s="41">
        <f t="shared" si="1419"/>
        <v>0</v>
      </c>
      <c r="AU2068" s="41">
        <f t="shared" si="1419"/>
        <v>0</v>
      </c>
      <c r="AV2068" s="41">
        <f t="shared" si="1419"/>
        <v>0</v>
      </c>
      <c r="AW2068" s="41">
        <f t="shared" si="1419"/>
        <v>0</v>
      </c>
      <c r="AX2068" s="41">
        <f t="shared" si="1419"/>
        <v>0</v>
      </c>
      <c r="AY2068" s="41">
        <f t="shared" si="1419"/>
        <v>0</v>
      </c>
      <c r="AZ2068" s="41">
        <f t="shared" si="1419"/>
        <v>0</v>
      </c>
      <c r="BA2068" s="41">
        <f t="shared" si="1419"/>
        <v>0</v>
      </c>
      <c r="BB2068" s="41">
        <f t="shared" si="1419"/>
        <v>0</v>
      </c>
      <c r="BC2068" s="41">
        <f t="shared" si="1419"/>
        <v>0</v>
      </c>
      <c r="BD2068" s="41">
        <f t="shared" si="1419"/>
        <v>0</v>
      </c>
    </row>
    <row r="2069" spans="1:57" ht="16" x14ac:dyDescent="0.2">
      <c r="B2069" s="11">
        <f t="shared" si="1409"/>
        <v>70</v>
      </c>
      <c r="C2069" s="12" t="str">
        <f t="shared" si="1409"/>
        <v>SCI HSR 1</v>
      </c>
      <c r="D2069" s="43" t="s">
        <v>252</v>
      </c>
      <c r="E2069" s="42" t="s">
        <v>288</v>
      </c>
      <c r="F2069" s="44"/>
      <c r="G2069" s="43" t="s">
        <v>253</v>
      </c>
      <c r="H2069" s="39">
        <v>0</v>
      </c>
      <c r="I2069" s="43" t="s">
        <v>254</v>
      </c>
      <c r="J2069" s="32">
        <v>0</v>
      </c>
      <c r="K2069" s="24"/>
      <c r="L2069" s="20" t="s">
        <v>255</v>
      </c>
      <c r="M2069" s="72"/>
      <c r="N2069" s="72"/>
      <c r="O2069" s="41">
        <v>0</v>
      </c>
      <c r="P2069" s="41">
        <v>0</v>
      </c>
      <c r="Q2069" s="41">
        <v>0</v>
      </c>
      <c r="R2069" s="41">
        <v>0</v>
      </c>
      <c r="S2069" s="41">
        <v>0</v>
      </c>
      <c r="T2069" s="41">
        <v>0</v>
      </c>
      <c r="U2069" s="41">
        <v>0</v>
      </c>
      <c r="V2069" s="41">
        <v>0</v>
      </c>
      <c r="W2069" s="41">
        <v>0</v>
      </c>
      <c r="X2069" s="41">
        <v>0</v>
      </c>
      <c r="Y2069" s="41">
        <v>0</v>
      </c>
      <c r="Z2069" s="41">
        <v>0</v>
      </c>
      <c r="AA2069" s="41">
        <v>0</v>
      </c>
      <c r="AB2069" s="41">
        <v>0</v>
      </c>
      <c r="AC2069" s="41">
        <v>0</v>
      </c>
      <c r="AD2069" s="41">
        <v>0</v>
      </c>
      <c r="AE2069" s="41">
        <v>0</v>
      </c>
      <c r="AF2069" s="41">
        <v>0</v>
      </c>
      <c r="AG2069" s="41">
        <v>0</v>
      </c>
      <c r="AH2069" s="41">
        <v>0</v>
      </c>
      <c r="AI2069" s="41">
        <v>0</v>
      </c>
      <c r="AJ2069" s="41">
        <v>0</v>
      </c>
      <c r="AK2069" s="41">
        <v>0</v>
      </c>
      <c r="AL2069" s="41">
        <v>0</v>
      </c>
      <c r="AM2069" s="41">
        <v>0</v>
      </c>
      <c r="AN2069" s="41">
        <v>0</v>
      </c>
      <c r="AO2069" s="41">
        <v>0</v>
      </c>
      <c r="AP2069" s="41">
        <v>0</v>
      </c>
      <c r="AQ2069" s="41">
        <v>0</v>
      </c>
      <c r="AR2069" s="41">
        <v>0</v>
      </c>
      <c r="AS2069" s="41">
        <v>0</v>
      </c>
      <c r="AT2069" s="41">
        <v>0</v>
      </c>
      <c r="AU2069" s="41">
        <v>0</v>
      </c>
      <c r="AV2069" s="41">
        <v>0</v>
      </c>
      <c r="AW2069" s="41">
        <v>0</v>
      </c>
      <c r="AX2069" s="41">
        <v>0</v>
      </c>
      <c r="AY2069" s="41">
        <v>0</v>
      </c>
      <c r="AZ2069" s="41">
        <v>0</v>
      </c>
      <c r="BA2069" s="41">
        <v>0</v>
      </c>
      <c r="BB2069" s="41">
        <v>0</v>
      </c>
      <c r="BC2069" s="41">
        <v>0</v>
      </c>
      <c r="BD2069" s="41">
        <v>0</v>
      </c>
    </row>
    <row r="2070" spans="1:57" ht="16" x14ac:dyDescent="0.2">
      <c r="B2070" s="11">
        <f t="shared" si="1409"/>
        <v>70</v>
      </c>
      <c r="C2070" s="12" t="str">
        <f t="shared" si="1409"/>
        <v>SCI HSR 1</v>
      </c>
      <c r="D2070" s="43" t="s">
        <v>256</v>
      </c>
      <c r="E2070" s="32">
        <v>46387</v>
      </c>
      <c r="G2070" s="43" t="s">
        <v>257</v>
      </c>
      <c r="H2070" s="42">
        <v>0</v>
      </c>
      <c r="I2070" s="43" t="s">
        <v>258</v>
      </c>
      <c r="J2070" s="29">
        <v>0</v>
      </c>
      <c r="K2070" s="23"/>
      <c r="L2070" s="33" t="s">
        <v>259</v>
      </c>
      <c r="M2070" s="73"/>
      <c r="N2070" s="73"/>
      <c r="O2070" s="45">
        <f>-(O2067+O2068)*IFERROR((O2057+O2061)/(O2059+O2063),0)</f>
        <v>0</v>
      </c>
      <c r="P2070" s="45">
        <f t="shared" ref="P2070:BD2070" si="1420">-(P2067+P2068)*IFERROR((P2057+P2061)/(P2059+P2063),0)</f>
        <v>0</v>
      </c>
      <c r="Q2070" s="45">
        <f t="shared" si="1420"/>
        <v>0</v>
      </c>
      <c r="R2070" s="45">
        <f t="shared" si="1420"/>
        <v>0</v>
      </c>
      <c r="S2070" s="45">
        <f t="shared" si="1420"/>
        <v>0</v>
      </c>
      <c r="T2070" s="45">
        <f t="shared" si="1420"/>
        <v>0</v>
      </c>
      <c r="U2070" s="45">
        <f t="shared" si="1420"/>
        <v>0</v>
      </c>
      <c r="V2070" s="45">
        <f t="shared" si="1420"/>
        <v>0</v>
      </c>
      <c r="W2070" s="45">
        <f t="shared" si="1420"/>
        <v>0</v>
      </c>
      <c r="X2070" s="45">
        <f t="shared" si="1420"/>
        <v>0</v>
      </c>
      <c r="Y2070" s="45">
        <f t="shared" si="1420"/>
        <v>0</v>
      </c>
      <c r="Z2070" s="45">
        <f t="shared" si="1420"/>
        <v>0</v>
      </c>
      <c r="AA2070" s="45">
        <f t="shared" si="1420"/>
        <v>0</v>
      </c>
      <c r="AB2070" s="45">
        <f t="shared" si="1420"/>
        <v>0</v>
      </c>
      <c r="AC2070" s="45">
        <f t="shared" si="1420"/>
        <v>0</v>
      </c>
      <c r="AD2070" s="45">
        <f t="shared" si="1420"/>
        <v>0</v>
      </c>
      <c r="AE2070" s="45">
        <f t="shared" si="1420"/>
        <v>0</v>
      </c>
      <c r="AF2070" s="45">
        <f t="shared" si="1420"/>
        <v>0</v>
      </c>
      <c r="AG2070" s="45">
        <f t="shared" si="1420"/>
        <v>0</v>
      </c>
      <c r="AH2070" s="45">
        <f t="shared" si="1420"/>
        <v>0</v>
      </c>
      <c r="AI2070" s="45">
        <f t="shared" si="1420"/>
        <v>0</v>
      </c>
      <c r="AJ2070" s="45">
        <f t="shared" si="1420"/>
        <v>0</v>
      </c>
      <c r="AK2070" s="45">
        <f t="shared" si="1420"/>
        <v>0</v>
      </c>
      <c r="AL2070" s="45">
        <f t="shared" si="1420"/>
        <v>0</v>
      </c>
      <c r="AM2070" s="45">
        <f t="shared" si="1420"/>
        <v>0</v>
      </c>
      <c r="AN2070" s="45">
        <f t="shared" si="1420"/>
        <v>0</v>
      </c>
      <c r="AO2070" s="45">
        <f t="shared" si="1420"/>
        <v>0</v>
      </c>
      <c r="AP2070" s="45">
        <f t="shared" si="1420"/>
        <v>0</v>
      </c>
      <c r="AQ2070" s="45">
        <f t="shared" si="1420"/>
        <v>0</v>
      </c>
      <c r="AR2070" s="45">
        <f t="shared" si="1420"/>
        <v>0</v>
      </c>
      <c r="AS2070" s="45">
        <f t="shared" si="1420"/>
        <v>0</v>
      </c>
      <c r="AT2070" s="45">
        <f t="shared" si="1420"/>
        <v>0</v>
      </c>
      <c r="AU2070" s="45">
        <f t="shared" si="1420"/>
        <v>0</v>
      </c>
      <c r="AV2070" s="45">
        <f t="shared" si="1420"/>
        <v>0</v>
      </c>
      <c r="AW2070" s="45">
        <f t="shared" si="1420"/>
        <v>0</v>
      </c>
      <c r="AX2070" s="45">
        <f t="shared" si="1420"/>
        <v>0</v>
      </c>
      <c r="AY2070" s="45">
        <f t="shared" si="1420"/>
        <v>0</v>
      </c>
      <c r="AZ2070" s="45">
        <f t="shared" si="1420"/>
        <v>0</v>
      </c>
      <c r="BA2070" s="45">
        <f t="shared" si="1420"/>
        <v>0</v>
      </c>
      <c r="BB2070" s="45">
        <f t="shared" si="1420"/>
        <v>0</v>
      </c>
      <c r="BC2070" s="45">
        <f t="shared" si="1420"/>
        <v>0</v>
      </c>
      <c r="BD2070" s="45">
        <f t="shared" si="1420"/>
        <v>0</v>
      </c>
    </row>
    <row r="2071" spans="1:57" ht="16" x14ac:dyDescent="0.2">
      <c r="B2071" s="11">
        <f t="shared" si="1409"/>
        <v>70</v>
      </c>
      <c r="C2071" s="12" t="str">
        <f t="shared" si="1409"/>
        <v>SCI HSR 1</v>
      </c>
      <c r="K2071" s="24"/>
      <c r="O2071" s="15"/>
      <c r="P2071" s="15"/>
      <c r="Q2071" s="15"/>
      <c r="R2071" s="15"/>
      <c r="S2071" s="15"/>
      <c r="T2071" s="15"/>
      <c r="U2071" s="15"/>
      <c r="V2071" s="15"/>
      <c r="W2071" s="15"/>
      <c r="X2071" s="15"/>
      <c r="Y2071" s="15"/>
      <c r="Z2071" s="15"/>
      <c r="AA2071" s="15"/>
      <c r="AB2071" s="15"/>
      <c r="AC2071" s="15"/>
      <c r="AD2071" s="15"/>
      <c r="AE2071" s="15"/>
      <c r="AF2071" s="15"/>
      <c r="AG2071" s="15"/>
      <c r="AH2071" s="15"/>
      <c r="AI2071" s="15"/>
      <c r="AJ2071" s="15"/>
      <c r="AK2071" s="15"/>
      <c r="AL2071" s="15"/>
      <c r="AM2071" s="15"/>
      <c r="AN2071" s="15"/>
      <c r="AO2071" s="15"/>
      <c r="AP2071" s="15"/>
      <c r="AQ2071" s="15"/>
      <c r="AR2071" s="15"/>
      <c r="AS2071" s="15"/>
      <c r="AT2071" s="15"/>
      <c r="AU2071" s="15"/>
      <c r="AV2071" s="15"/>
      <c r="AW2071" s="15"/>
      <c r="AX2071" s="15"/>
      <c r="AY2071" s="15"/>
      <c r="AZ2071" s="15"/>
      <c r="BA2071" s="15"/>
      <c r="BB2071" s="15"/>
      <c r="BC2071" s="15"/>
      <c r="BD2071" s="15"/>
    </row>
    <row r="2072" spans="1:57" ht="16" x14ac:dyDescent="0.2">
      <c r="B2072" s="11">
        <f t="shared" si="1409"/>
        <v>70</v>
      </c>
      <c r="C2072" s="12" t="str">
        <f t="shared" si="1409"/>
        <v>SCI HSR 1</v>
      </c>
      <c r="G2072" s="46" t="s">
        <v>229</v>
      </c>
      <c r="H2072" s="104" t="s">
        <v>99</v>
      </c>
      <c r="I2072" s="105"/>
      <c r="J2072" s="106"/>
      <c r="K2072" s="23"/>
      <c r="L2072" s="47" t="s">
        <v>4</v>
      </c>
      <c r="M2072" s="81"/>
      <c r="N2072" s="81"/>
      <c r="O2072" s="48">
        <f>SUM(O2067:O2070)</f>
        <v>55982.587638376383</v>
      </c>
      <c r="P2072" s="48">
        <f t="shared" ref="P2072:BD2072" si="1421">SUM(P2067:P2070)</f>
        <v>55982.587638376383</v>
      </c>
      <c r="Q2072" s="48">
        <f t="shared" si="1421"/>
        <v>56542.413514760148</v>
      </c>
      <c r="R2072" s="48">
        <f t="shared" si="1421"/>
        <v>56542.413514760148</v>
      </c>
      <c r="S2072" s="48">
        <f t="shared" si="1421"/>
        <v>56542.413514760148</v>
      </c>
      <c r="T2072" s="48">
        <f t="shared" si="1421"/>
        <v>56542.413514760148</v>
      </c>
      <c r="U2072" s="48">
        <f t="shared" si="1421"/>
        <v>57107.837649907749</v>
      </c>
      <c r="V2072" s="48">
        <f t="shared" si="1421"/>
        <v>57107.837649907749</v>
      </c>
      <c r="W2072" s="48">
        <f t="shared" si="1421"/>
        <v>57107.837649907749</v>
      </c>
      <c r="X2072" s="48">
        <f t="shared" si="1421"/>
        <v>57107.837649907749</v>
      </c>
      <c r="Y2072" s="48">
        <f t="shared" si="1421"/>
        <v>57678.91602640682</v>
      </c>
      <c r="Z2072" s="48">
        <f t="shared" si="1421"/>
        <v>57678.91602640682</v>
      </c>
      <c r="AA2072" s="48">
        <f t="shared" si="1421"/>
        <v>57678.91602640682</v>
      </c>
      <c r="AB2072" s="48">
        <f t="shared" si="1421"/>
        <v>57678.91602640682</v>
      </c>
      <c r="AC2072" s="48">
        <f t="shared" si="1421"/>
        <v>58255.705186670893</v>
      </c>
      <c r="AD2072" s="48">
        <f t="shared" si="1421"/>
        <v>58255.705186670893</v>
      </c>
      <c r="AE2072" s="48">
        <f t="shared" si="1421"/>
        <v>58255.705186670893</v>
      </c>
      <c r="AF2072" s="48">
        <f t="shared" si="1421"/>
        <v>58780.029635160638</v>
      </c>
      <c r="AG2072" s="48">
        <f t="shared" si="1421"/>
        <v>48720.227753666819</v>
      </c>
      <c r="AH2072" s="48">
        <f t="shared" si="1421"/>
        <v>48720.227753666819</v>
      </c>
      <c r="AI2072" s="48">
        <f t="shared" si="1421"/>
        <v>48720.227753666819</v>
      </c>
      <c r="AJ2072" s="48">
        <f t="shared" si="1421"/>
        <v>48720.227753666819</v>
      </c>
      <c r="AK2072" s="48">
        <f t="shared" si="1421"/>
        <v>49207.430031203476</v>
      </c>
      <c r="AL2072" s="48">
        <f t="shared" si="1421"/>
        <v>49207.430031203476</v>
      </c>
      <c r="AM2072" s="48">
        <f t="shared" si="1421"/>
        <v>49207.430031203476</v>
      </c>
      <c r="AN2072" s="48">
        <f t="shared" si="1421"/>
        <v>49207.430031203476</v>
      </c>
      <c r="AO2072" s="48">
        <f t="shared" si="1421"/>
        <v>49699.504331515513</v>
      </c>
      <c r="AP2072" s="48">
        <f t="shared" si="1421"/>
        <v>49699.504331515513</v>
      </c>
      <c r="AQ2072" s="48">
        <f t="shared" si="1421"/>
        <v>49699.504331515513</v>
      </c>
      <c r="AR2072" s="48">
        <f t="shared" si="1421"/>
        <v>49699.504331515513</v>
      </c>
      <c r="AS2072" s="48">
        <f t="shared" si="1421"/>
        <v>50196.499374830666</v>
      </c>
      <c r="AT2072" s="48">
        <f t="shared" si="1421"/>
        <v>50196.499374830666</v>
      </c>
      <c r="AU2072" s="48">
        <f t="shared" si="1421"/>
        <v>50196.499374830666</v>
      </c>
      <c r="AV2072" s="48">
        <f t="shared" si="1421"/>
        <v>50196.499374830666</v>
      </c>
      <c r="AW2072" s="48">
        <f t="shared" si="1421"/>
        <v>50698.464368578978</v>
      </c>
      <c r="AX2072" s="48">
        <f t="shared" si="1421"/>
        <v>50698.464368578978</v>
      </c>
      <c r="AY2072" s="48">
        <f t="shared" si="1421"/>
        <v>50698.464368578978</v>
      </c>
      <c r="AZ2072" s="48">
        <f t="shared" si="1421"/>
        <v>50698.464368578978</v>
      </c>
      <c r="BA2072" s="48">
        <f t="shared" si="1421"/>
        <v>51205.449012264769</v>
      </c>
      <c r="BB2072" s="48">
        <f t="shared" si="1421"/>
        <v>51205.449012264769</v>
      </c>
      <c r="BC2072" s="48">
        <f t="shared" si="1421"/>
        <v>51205.449012264769</v>
      </c>
      <c r="BD2072" s="48">
        <f t="shared" si="1421"/>
        <v>51205.449012264769</v>
      </c>
    </row>
    <row r="2073" spans="1:57" ht="16" x14ac:dyDescent="0.2">
      <c r="B2073" s="11">
        <f t="shared" ref="B2073:C2078" si="1422">B2072</f>
        <v>70</v>
      </c>
      <c r="C2073" s="12" t="str">
        <f t="shared" si="1422"/>
        <v>SCI HSR 1</v>
      </c>
      <c r="D2073" s="46" t="s">
        <v>260</v>
      </c>
      <c r="E2073" s="32">
        <v>46387</v>
      </c>
      <c r="F2073" s="15"/>
      <c r="G2073" s="46" t="s">
        <v>261</v>
      </c>
      <c r="H2073" s="46" t="s">
        <v>237</v>
      </c>
      <c r="I2073" s="46" t="s">
        <v>238</v>
      </c>
      <c r="J2073" s="46" t="s">
        <v>239</v>
      </c>
      <c r="K2073" s="23"/>
      <c r="O2073" s="15"/>
      <c r="P2073" s="15"/>
      <c r="Q2073" s="15"/>
      <c r="R2073" s="15"/>
      <c r="S2073" s="15"/>
      <c r="T2073" s="15"/>
      <c r="U2073" s="15"/>
      <c r="V2073" s="15"/>
      <c r="W2073" s="15"/>
      <c r="X2073" s="15"/>
      <c r="Y2073" s="15"/>
      <c r="Z2073" s="15"/>
      <c r="AA2073" s="15"/>
      <c r="AB2073" s="15"/>
      <c r="AC2073" s="15"/>
      <c r="AD2073" s="15"/>
      <c r="AE2073" s="15"/>
      <c r="AF2073" s="15"/>
      <c r="AG2073" s="15"/>
      <c r="AH2073" s="15"/>
      <c r="AI2073" s="15"/>
      <c r="AJ2073" s="15"/>
      <c r="AK2073" s="15"/>
      <c r="AL2073" s="15"/>
      <c r="AM2073" s="15"/>
      <c r="AN2073" s="15"/>
      <c r="AO2073" s="15"/>
      <c r="AP2073" s="15"/>
      <c r="AQ2073" s="15"/>
      <c r="AR2073" s="15"/>
      <c r="AS2073" s="15"/>
      <c r="AT2073" s="15"/>
      <c r="AU2073" s="15"/>
      <c r="AV2073" s="15"/>
      <c r="AW2073" s="15"/>
      <c r="AX2073" s="15"/>
      <c r="AY2073" s="15"/>
      <c r="AZ2073" s="15"/>
      <c r="BA2073" s="15"/>
      <c r="BB2073" s="15"/>
      <c r="BC2073" s="15"/>
      <c r="BD2073" s="15"/>
    </row>
    <row r="2074" spans="1:57" ht="16" x14ac:dyDescent="0.2">
      <c r="B2074" s="11">
        <f t="shared" si="1422"/>
        <v>70</v>
      </c>
      <c r="C2074" s="12" t="str">
        <f t="shared" si="1422"/>
        <v>SCI HSR 1</v>
      </c>
      <c r="D2074" s="46" t="s">
        <v>262</v>
      </c>
      <c r="E2074" s="31">
        <v>192951.39704422501</v>
      </c>
      <c r="F2074" s="15"/>
      <c r="G2074" s="49" t="s">
        <v>263</v>
      </c>
      <c r="H2074" s="31">
        <v>0</v>
      </c>
      <c r="I2074" s="32">
        <v>0</v>
      </c>
      <c r="J2074" s="32">
        <v>0</v>
      </c>
      <c r="K2074" s="23"/>
      <c r="L2074" s="50" t="s">
        <v>264</v>
      </c>
      <c r="M2074" s="70"/>
      <c r="N2074" s="70"/>
      <c r="O2074" s="40">
        <f t="shared" ref="O2074:BD2074" si="1423">IFERROR(((O$3&gt;=$E2073)*(O$2&lt;=$E2073))*$E2077,"")</f>
        <v>0</v>
      </c>
      <c r="P2074" s="40">
        <f t="shared" si="1423"/>
        <v>0</v>
      </c>
      <c r="Q2074" s="40">
        <f t="shared" si="1423"/>
        <v>0</v>
      </c>
      <c r="R2074" s="40">
        <f t="shared" si="1423"/>
        <v>0</v>
      </c>
      <c r="S2074" s="40">
        <f t="shared" si="1423"/>
        <v>0</v>
      </c>
      <c r="T2074" s="40">
        <f t="shared" si="1423"/>
        <v>0</v>
      </c>
      <c r="U2074" s="40">
        <f t="shared" si="1423"/>
        <v>0</v>
      </c>
      <c r="V2074" s="40">
        <f t="shared" si="1423"/>
        <v>0</v>
      </c>
      <c r="W2074" s="40">
        <f t="shared" si="1423"/>
        <v>0</v>
      </c>
      <c r="X2074" s="40">
        <f t="shared" si="1423"/>
        <v>0</v>
      </c>
      <c r="Y2074" s="40">
        <f t="shared" si="1423"/>
        <v>0</v>
      </c>
      <c r="Z2074" s="40">
        <f t="shared" si="1423"/>
        <v>0</v>
      </c>
      <c r="AA2074" s="40">
        <f t="shared" si="1423"/>
        <v>0</v>
      </c>
      <c r="AB2074" s="40">
        <f t="shared" si="1423"/>
        <v>0</v>
      </c>
      <c r="AC2074" s="40">
        <f t="shared" si="1423"/>
        <v>0</v>
      </c>
      <c r="AD2074" s="40">
        <f t="shared" si="1423"/>
        <v>0</v>
      </c>
      <c r="AE2074" s="40">
        <f t="shared" si="1423"/>
        <v>0</v>
      </c>
      <c r="AF2074" s="40">
        <f t="shared" si="1423"/>
        <v>0</v>
      </c>
      <c r="AG2074" s="40">
        <f t="shared" si="1423"/>
        <v>0</v>
      </c>
      <c r="AH2074" s="40">
        <f t="shared" si="1423"/>
        <v>0</v>
      </c>
      <c r="AI2074" s="40">
        <f t="shared" si="1423"/>
        <v>0</v>
      </c>
      <c r="AJ2074" s="40">
        <f t="shared" si="1423"/>
        <v>0</v>
      </c>
      <c r="AK2074" s="40">
        <f t="shared" si="1423"/>
        <v>0</v>
      </c>
      <c r="AL2074" s="40">
        <f t="shared" si="1423"/>
        <v>0</v>
      </c>
      <c r="AM2074" s="40">
        <f t="shared" si="1423"/>
        <v>0</v>
      </c>
      <c r="AN2074" s="40">
        <f t="shared" si="1423"/>
        <v>0</v>
      </c>
      <c r="AO2074" s="40">
        <f t="shared" si="1423"/>
        <v>0</v>
      </c>
      <c r="AP2074" s="40">
        <f t="shared" si="1423"/>
        <v>0</v>
      </c>
      <c r="AQ2074" s="40">
        <f t="shared" si="1423"/>
        <v>0</v>
      </c>
      <c r="AR2074" s="40">
        <f t="shared" si="1423"/>
        <v>0</v>
      </c>
      <c r="AS2074" s="40">
        <f t="shared" si="1423"/>
        <v>0</v>
      </c>
      <c r="AT2074" s="40">
        <f t="shared" si="1423"/>
        <v>0</v>
      </c>
      <c r="AU2074" s="40">
        <f t="shared" si="1423"/>
        <v>0</v>
      </c>
      <c r="AV2074" s="40">
        <f t="shared" si="1423"/>
        <v>0</v>
      </c>
      <c r="AW2074" s="40">
        <f t="shared" si="1423"/>
        <v>0</v>
      </c>
      <c r="AX2074" s="40">
        <f t="shared" si="1423"/>
        <v>0</v>
      </c>
      <c r="AY2074" s="40">
        <f t="shared" si="1423"/>
        <v>0</v>
      </c>
      <c r="AZ2074" s="40">
        <f t="shared" si="1423"/>
        <v>0</v>
      </c>
      <c r="BA2074" s="40">
        <f t="shared" si="1423"/>
        <v>0</v>
      </c>
      <c r="BB2074" s="40">
        <f t="shared" si="1423"/>
        <v>0</v>
      </c>
      <c r="BC2074" s="40">
        <f t="shared" si="1423"/>
        <v>0</v>
      </c>
      <c r="BD2074" s="40">
        <f t="shared" si="1423"/>
        <v>0</v>
      </c>
    </row>
    <row r="2075" spans="1:57" ht="16" x14ac:dyDescent="0.2">
      <c r="B2075" s="11">
        <f t="shared" si="1422"/>
        <v>70</v>
      </c>
      <c r="C2075" s="12" t="str">
        <f t="shared" si="1422"/>
        <v>SCI HSR 1</v>
      </c>
      <c r="D2075" s="46" t="s">
        <v>24</v>
      </c>
      <c r="E2075" s="51">
        <f>IF(E2073&gt;MAX($O$3:$BD$3),BD2064,
IF(E2073&lt;MIN($O$3:$BD$3),1,SUMIFS($O2065:$BD2065,$O$2:$BD$2,"&lt;="&amp;E2073,$O$3:$BD$3,"&gt;="&amp;E2073)))</f>
        <v>1.04060401</v>
      </c>
      <c r="F2075" s="15"/>
      <c r="G2075" s="49" t="s">
        <v>265</v>
      </c>
      <c r="H2075" s="31">
        <v>0</v>
      </c>
      <c r="I2075" s="32">
        <v>0</v>
      </c>
      <c r="J2075" s="32">
        <v>0</v>
      </c>
      <c r="K2075" s="23"/>
      <c r="L2075" s="52" t="s">
        <v>266</v>
      </c>
      <c r="M2075" s="72"/>
      <c r="N2075" s="72"/>
      <c r="O2075" s="41">
        <f t="shared" ref="O2075:BD2075" si="1424">IFERROR(((O$3&gt;=$E2070)*(O$2&lt;=$E2070))*$H2078,"")</f>
        <v>0</v>
      </c>
      <c r="P2075" s="41">
        <f t="shared" si="1424"/>
        <v>0</v>
      </c>
      <c r="Q2075" s="41">
        <f t="shared" si="1424"/>
        <v>0</v>
      </c>
      <c r="R2075" s="41">
        <f t="shared" si="1424"/>
        <v>0</v>
      </c>
      <c r="S2075" s="41">
        <f t="shared" si="1424"/>
        <v>0</v>
      </c>
      <c r="T2075" s="41">
        <f t="shared" si="1424"/>
        <v>0</v>
      </c>
      <c r="U2075" s="41">
        <f t="shared" si="1424"/>
        <v>0</v>
      </c>
      <c r="V2075" s="41">
        <f t="shared" si="1424"/>
        <v>0</v>
      </c>
      <c r="W2075" s="41">
        <f t="shared" si="1424"/>
        <v>0</v>
      </c>
      <c r="X2075" s="41">
        <f t="shared" si="1424"/>
        <v>0</v>
      </c>
      <c r="Y2075" s="41">
        <f t="shared" si="1424"/>
        <v>0</v>
      </c>
      <c r="Z2075" s="41">
        <f t="shared" si="1424"/>
        <v>0</v>
      </c>
      <c r="AA2075" s="41">
        <f t="shared" si="1424"/>
        <v>0</v>
      </c>
      <c r="AB2075" s="41">
        <f t="shared" si="1424"/>
        <v>0</v>
      </c>
      <c r="AC2075" s="41">
        <f t="shared" si="1424"/>
        <v>0</v>
      </c>
      <c r="AD2075" s="41">
        <f t="shared" si="1424"/>
        <v>0</v>
      </c>
      <c r="AE2075" s="41">
        <f t="shared" si="1424"/>
        <v>0</v>
      </c>
      <c r="AF2075" s="41">
        <f t="shared" si="1424"/>
        <v>0</v>
      </c>
      <c r="AG2075" s="41">
        <f t="shared" si="1424"/>
        <v>0</v>
      </c>
      <c r="AH2075" s="41">
        <f t="shared" si="1424"/>
        <v>0</v>
      </c>
      <c r="AI2075" s="41">
        <f t="shared" si="1424"/>
        <v>0</v>
      </c>
      <c r="AJ2075" s="41">
        <f t="shared" si="1424"/>
        <v>0</v>
      </c>
      <c r="AK2075" s="41">
        <f t="shared" si="1424"/>
        <v>0</v>
      </c>
      <c r="AL2075" s="41">
        <f t="shared" si="1424"/>
        <v>0</v>
      </c>
      <c r="AM2075" s="41">
        <f t="shared" si="1424"/>
        <v>0</v>
      </c>
      <c r="AN2075" s="41">
        <f t="shared" si="1424"/>
        <v>0</v>
      </c>
      <c r="AO2075" s="41">
        <f t="shared" si="1424"/>
        <v>0</v>
      </c>
      <c r="AP2075" s="41">
        <f t="shared" si="1424"/>
        <v>0</v>
      </c>
      <c r="AQ2075" s="41">
        <f t="shared" si="1424"/>
        <v>0</v>
      </c>
      <c r="AR2075" s="41">
        <f t="shared" si="1424"/>
        <v>0</v>
      </c>
      <c r="AS2075" s="41">
        <f t="shared" si="1424"/>
        <v>0</v>
      </c>
      <c r="AT2075" s="41">
        <f t="shared" si="1424"/>
        <v>0</v>
      </c>
      <c r="AU2075" s="41">
        <f t="shared" si="1424"/>
        <v>0</v>
      </c>
      <c r="AV2075" s="41">
        <f t="shared" si="1424"/>
        <v>0</v>
      </c>
      <c r="AW2075" s="41">
        <f t="shared" si="1424"/>
        <v>0</v>
      </c>
      <c r="AX2075" s="41">
        <f t="shared" si="1424"/>
        <v>0</v>
      </c>
      <c r="AY2075" s="41">
        <f t="shared" si="1424"/>
        <v>0</v>
      </c>
      <c r="AZ2075" s="41">
        <f t="shared" si="1424"/>
        <v>0</v>
      </c>
      <c r="BA2075" s="41">
        <f t="shared" si="1424"/>
        <v>0</v>
      </c>
      <c r="BB2075" s="41">
        <f t="shared" si="1424"/>
        <v>0</v>
      </c>
      <c r="BC2075" s="41">
        <f t="shared" si="1424"/>
        <v>0</v>
      </c>
      <c r="BD2075" s="41">
        <f t="shared" si="1424"/>
        <v>0</v>
      </c>
    </row>
    <row r="2076" spans="1:57" ht="16" x14ac:dyDescent="0.2">
      <c r="B2076" s="11">
        <f t="shared" si="1422"/>
        <v>70</v>
      </c>
      <c r="C2076" s="12" t="str">
        <f t="shared" si="1422"/>
        <v>SCI HSR 1</v>
      </c>
      <c r="D2076" s="46" t="s">
        <v>8</v>
      </c>
      <c r="E2076" s="42">
        <v>0</v>
      </c>
      <c r="F2076" s="15"/>
      <c r="G2076" s="49" t="s">
        <v>267</v>
      </c>
      <c r="H2076" s="31">
        <v>0</v>
      </c>
      <c r="I2076" s="32">
        <v>0</v>
      </c>
      <c r="J2076" s="32">
        <v>0</v>
      </c>
      <c r="L2076" s="52" t="s">
        <v>268</v>
      </c>
      <c r="M2076" s="72"/>
      <c r="N2076" s="72"/>
      <c r="O2076" s="41">
        <f t="shared" ref="O2076:BD2076" si="1425">IFERROR(((O$3&gt;=$E2073)*(O$2&lt;=$E2073))*$J2078,"")</f>
        <v>0</v>
      </c>
      <c r="P2076" s="41">
        <f t="shared" si="1425"/>
        <v>0</v>
      </c>
      <c r="Q2076" s="41">
        <f t="shared" si="1425"/>
        <v>0</v>
      </c>
      <c r="R2076" s="41">
        <f t="shared" si="1425"/>
        <v>0</v>
      </c>
      <c r="S2076" s="41">
        <f t="shared" si="1425"/>
        <v>0</v>
      </c>
      <c r="T2076" s="41">
        <f t="shared" si="1425"/>
        <v>0</v>
      </c>
      <c r="U2076" s="41">
        <f t="shared" si="1425"/>
        <v>0</v>
      </c>
      <c r="V2076" s="41">
        <f t="shared" si="1425"/>
        <v>0</v>
      </c>
      <c r="W2076" s="41">
        <f t="shared" si="1425"/>
        <v>0</v>
      </c>
      <c r="X2076" s="41">
        <f t="shared" si="1425"/>
        <v>0</v>
      </c>
      <c r="Y2076" s="41">
        <f t="shared" si="1425"/>
        <v>0</v>
      </c>
      <c r="Z2076" s="41">
        <f t="shared" si="1425"/>
        <v>0</v>
      </c>
      <c r="AA2076" s="41">
        <f t="shared" si="1425"/>
        <v>0</v>
      </c>
      <c r="AB2076" s="41">
        <f t="shared" si="1425"/>
        <v>0</v>
      </c>
      <c r="AC2076" s="41">
        <f t="shared" si="1425"/>
        <v>0</v>
      </c>
      <c r="AD2076" s="41">
        <f t="shared" si="1425"/>
        <v>0</v>
      </c>
      <c r="AE2076" s="41">
        <f t="shared" si="1425"/>
        <v>0</v>
      </c>
      <c r="AF2076" s="41">
        <f t="shared" si="1425"/>
        <v>0</v>
      </c>
      <c r="AG2076" s="41">
        <f t="shared" si="1425"/>
        <v>0</v>
      </c>
      <c r="AH2076" s="41">
        <f t="shared" si="1425"/>
        <v>0</v>
      </c>
      <c r="AI2076" s="41">
        <f t="shared" si="1425"/>
        <v>0</v>
      </c>
      <c r="AJ2076" s="41">
        <f t="shared" si="1425"/>
        <v>0</v>
      </c>
      <c r="AK2076" s="41">
        <f t="shared" si="1425"/>
        <v>0</v>
      </c>
      <c r="AL2076" s="41">
        <f t="shared" si="1425"/>
        <v>0</v>
      </c>
      <c r="AM2076" s="41">
        <f t="shared" si="1425"/>
        <v>0</v>
      </c>
      <c r="AN2076" s="41">
        <f t="shared" si="1425"/>
        <v>0</v>
      </c>
      <c r="AO2076" s="41">
        <f t="shared" si="1425"/>
        <v>0</v>
      </c>
      <c r="AP2076" s="41">
        <f t="shared" si="1425"/>
        <v>0</v>
      </c>
      <c r="AQ2076" s="41">
        <f t="shared" si="1425"/>
        <v>0</v>
      </c>
      <c r="AR2076" s="41">
        <f t="shared" si="1425"/>
        <v>0</v>
      </c>
      <c r="AS2076" s="41">
        <f t="shared" si="1425"/>
        <v>0</v>
      </c>
      <c r="AT2076" s="41">
        <f t="shared" si="1425"/>
        <v>0</v>
      </c>
      <c r="AU2076" s="41">
        <f t="shared" si="1425"/>
        <v>0</v>
      </c>
      <c r="AV2076" s="41">
        <f t="shared" si="1425"/>
        <v>0</v>
      </c>
      <c r="AW2076" s="41">
        <f t="shared" si="1425"/>
        <v>0</v>
      </c>
      <c r="AX2076" s="41">
        <f t="shared" si="1425"/>
        <v>0</v>
      </c>
      <c r="AY2076" s="41">
        <f t="shared" si="1425"/>
        <v>0</v>
      </c>
      <c r="AZ2076" s="41">
        <f t="shared" si="1425"/>
        <v>0</v>
      </c>
      <c r="BA2076" s="41">
        <f t="shared" si="1425"/>
        <v>0</v>
      </c>
      <c r="BB2076" s="41">
        <f t="shared" si="1425"/>
        <v>0</v>
      </c>
      <c r="BC2076" s="41">
        <f t="shared" si="1425"/>
        <v>0</v>
      </c>
      <c r="BD2076" s="41">
        <f t="shared" si="1425"/>
        <v>0</v>
      </c>
    </row>
    <row r="2077" spans="1:57" ht="16" x14ac:dyDescent="0.2">
      <c r="B2077" s="11">
        <f t="shared" si="1422"/>
        <v>70</v>
      </c>
      <c r="C2077" s="12" t="str">
        <f t="shared" si="1422"/>
        <v>SCI HSR 1</v>
      </c>
      <c r="D2077" s="46" t="s">
        <v>269</v>
      </c>
      <c r="E2077" s="31">
        <v>0</v>
      </c>
      <c r="F2077" s="15"/>
      <c r="G2077" s="53"/>
      <c r="H2077" s="15"/>
      <c r="I2077" s="15"/>
      <c r="J2077" s="23"/>
      <c r="L2077" s="52" t="s">
        <v>270</v>
      </c>
      <c r="M2077" s="72"/>
      <c r="N2077" s="72"/>
      <c r="O2077" s="41">
        <f t="shared" ref="O2077:BD2077" si="1426">IFERROR(((O$3&gt;=$J2067)*(O$2&lt;=$J2067))*$E2078,"")</f>
        <v>0</v>
      </c>
      <c r="P2077" s="41">
        <f t="shared" si="1426"/>
        <v>0</v>
      </c>
      <c r="Q2077" s="41">
        <f t="shared" si="1426"/>
        <v>0</v>
      </c>
      <c r="R2077" s="41">
        <f t="shared" si="1426"/>
        <v>0</v>
      </c>
      <c r="S2077" s="41">
        <f t="shared" si="1426"/>
        <v>0</v>
      </c>
      <c r="T2077" s="41">
        <f t="shared" si="1426"/>
        <v>0</v>
      </c>
      <c r="U2077" s="41">
        <f t="shared" si="1426"/>
        <v>0</v>
      </c>
      <c r="V2077" s="41">
        <f t="shared" si="1426"/>
        <v>0</v>
      </c>
      <c r="W2077" s="41">
        <f t="shared" si="1426"/>
        <v>0</v>
      </c>
      <c r="X2077" s="41">
        <f t="shared" si="1426"/>
        <v>0</v>
      </c>
      <c r="Y2077" s="41">
        <f t="shared" si="1426"/>
        <v>0</v>
      </c>
      <c r="Z2077" s="41">
        <f t="shared" si="1426"/>
        <v>0</v>
      </c>
      <c r="AA2077" s="41">
        <f t="shared" si="1426"/>
        <v>0</v>
      </c>
      <c r="AB2077" s="41">
        <f t="shared" si="1426"/>
        <v>0</v>
      </c>
      <c r="AC2077" s="41">
        <f t="shared" si="1426"/>
        <v>0</v>
      </c>
      <c r="AD2077" s="41">
        <f t="shared" si="1426"/>
        <v>0</v>
      </c>
      <c r="AE2077" s="41">
        <f t="shared" si="1426"/>
        <v>0</v>
      </c>
      <c r="AF2077" s="41">
        <f t="shared" si="1426"/>
        <v>0</v>
      </c>
      <c r="AG2077" s="41">
        <f t="shared" si="1426"/>
        <v>0</v>
      </c>
      <c r="AH2077" s="41">
        <f t="shared" si="1426"/>
        <v>0</v>
      </c>
      <c r="AI2077" s="41">
        <f t="shared" si="1426"/>
        <v>0</v>
      </c>
      <c r="AJ2077" s="41">
        <f t="shared" si="1426"/>
        <v>0</v>
      </c>
      <c r="AK2077" s="41">
        <f t="shared" si="1426"/>
        <v>0</v>
      </c>
      <c r="AL2077" s="41">
        <f t="shared" si="1426"/>
        <v>0</v>
      </c>
      <c r="AM2077" s="41">
        <f t="shared" si="1426"/>
        <v>0</v>
      </c>
      <c r="AN2077" s="41">
        <f t="shared" si="1426"/>
        <v>0</v>
      </c>
      <c r="AO2077" s="41">
        <f t="shared" si="1426"/>
        <v>0</v>
      </c>
      <c r="AP2077" s="41">
        <f t="shared" si="1426"/>
        <v>0</v>
      </c>
      <c r="AQ2077" s="41">
        <f t="shared" si="1426"/>
        <v>0</v>
      </c>
      <c r="AR2077" s="41">
        <f t="shared" si="1426"/>
        <v>0</v>
      </c>
      <c r="AS2077" s="41">
        <f t="shared" si="1426"/>
        <v>0</v>
      </c>
      <c r="AT2077" s="41">
        <f t="shared" si="1426"/>
        <v>0</v>
      </c>
      <c r="AU2077" s="41">
        <f t="shared" si="1426"/>
        <v>0</v>
      </c>
      <c r="AV2077" s="41">
        <f t="shared" si="1426"/>
        <v>0</v>
      </c>
      <c r="AW2077" s="41">
        <f t="shared" si="1426"/>
        <v>0</v>
      </c>
      <c r="AX2077" s="41">
        <f t="shared" si="1426"/>
        <v>0</v>
      </c>
      <c r="AY2077" s="41">
        <f t="shared" si="1426"/>
        <v>0</v>
      </c>
      <c r="AZ2077" s="41">
        <f t="shared" si="1426"/>
        <v>0</v>
      </c>
      <c r="BA2077" s="41">
        <f t="shared" si="1426"/>
        <v>0</v>
      </c>
      <c r="BB2077" s="41">
        <f t="shared" si="1426"/>
        <v>0</v>
      </c>
      <c r="BC2077" s="41">
        <f t="shared" si="1426"/>
        <v>0</v>
      </c>
      <c r="BD2077" s="41">
        <f t="shared" si="1426"/>
        <v>0</v>
      </c>
    </row>
    <row r="2078" spans="1:57" ht="16" x14ac:dyDescent="0.2">
      <c r="B2078" s="11">
        <f t="shared" si="1422"/>
        <v>70</v>
      </c>
      <c r="C2078" s="12" t="str">
        <f t="shared" si="1422"/>
        <v>SCI HSR 1</v>
      </c>
      <c r="D2078" s="46" t="s">
        <v>270</v>
      </c>
      <c r="E2078" s="31">
        <v>0</v>
      </c>
      <c r="F2078" s="15"/>
      <c r="G2078" s="46" t="s">
        <v>266</v>
      </c>
      <c r="H2078" s="31">
        <v>0</v>
      </c>
      <c r="I2078" s="46" t="s">
        <v>268</v>
      </c>
      <c r="J2078" s="31">
        <v>0</v>
      </c>
      <c r="L2078" s="54" t="s">
        <v>271</v>
      </c>
      <c r="M2078" s="73"/>
      <c r="N2078" s="73"/>
      <c r="O2078" s="45">
        <f t="shared" ref="O2078:BD2078" si="1427">IFERROR(-($E2059+$H2059+$J2059)*O2060,"")</f>
        <v>0</v>
      </c>
      <c r="P2078" s="45">
        <f t="shared" si="1427"/>
        <v>0</v>
      </c>
      <c r="Q2078" s="45">
        <f t="shared" si="1427"/>
        <v>0</v>
      </c>
      <c r="R2078" s="45">
        <f t="shared" si="1427"/>
        <v>0</v>
      </c>
      <c r="S2078" s="45">
        <f t="shared" si="1427"/>
        <v>0</v>
      </c>
      <c r="T2078" s="45">
        <f t="shared" si="1427"/>
        <v>0</v>
      </c>
      <c r="U2078" s="45">
        <f t="shared" si="1427"/>
        <v>0</v>
      </c>
      <c r="V2078" s="45">
        <f t="shared" si="1427"/>
        <v>0</v>
      </c>
      <c r="W2078" s="45">
        <f t="shared" si="1427"/>
        <v>0</v>
      </c>
      <c r="X2078" s="45">
        <f t="shared" si="1427"/>
        <v>0</v>
      </c>
      <c r="Y2078" s="45">
        <f t="shared" si="1427"/>
        <v>0</v>
      </c>
      <c r="Z2078" s="45">
        <f t="shared" si="1427"/>
        <v>0</v>
      </c>
      <c r="AA2078" s="45">
        <f t="shared" si="1427"/>
        <v>0</v>
      </c>
      <c r="AB2078" s="45">
        <f t="shared" si="1427"/>
        <v>0</v>
      </c>
      <c r="AC2078" s="45">
        <f t="shared" si="1427"/>
        <v>0</v>
      </c>
      <c r="AD2078" s="45">
        <f t="shared" si="1427"/>
        <v>0</v>
      </c>
      <c r="AE2078" s="45">
        <f t="shared" si="1427"/>
        <v>0</v>
      </c>
      <c r="AF2078" s="45">
        <f t="shared" si="1427"/>
        <v>0</v>
      </c>
      <c r="AG2078" s="45">
        <f t="shared" si="1427"/>
        <v>0</v>
      </c>
      <c r="AH2078" s="45">
        <f t="shared" si="1427"/>
        <v>0</v>
      </c>
      <c r="AI2078" s="45">
        <f t="shared" si="1427"/>
        <v>0</v>
      </c>
      <c r="AJ2078" s="45">
        <f t="shared" si="1427"/>
        <v>0</v>
      </c>
      <c r="AK2078" s="45">
        <f t="shared" si="1427"/>
        <v>0</v>
      </c>
      <c r="AL2078" s="45">
        <f t="shared" si="1427"/>
        <v>0</v>
      </c>
      <c r="AM2078" s="45">
        <f t="shared" si="1427"/>
        <v>0</v>
      </c>
      <c r="AN2078" s="45">
        <f t="shared" si="1427"/>
        <v>0</v>
      </c>
      <c r="AO2078" s="45">
        <f t="shared" si="1427"/>
        <v>0</v>
      </c>
      <c r="AP2078" s="45">
        <f t="shared" si="1427"/>
        <v>0</v>
      </c>
      <c r="AQ2078" s="45">
        <f t="shared" si="1427"/>
        <v>0</v>
      </c>
      <c r="AR2078" s="45">
        <f t="shared" si="1427"/>
        <v>0</v>
      </c>
      <c r="AS2078" s="45">
        <f t="shared" si="1427"/>
        <v>0</v>
      </c>
      <c r="AT2078" s="45">
        <f t="shared" si="1427"/>
        <v>0</v>
      </c>
      <c r="AU2078" s="45">
        <f t="shared" si="1427"/>
        <v>0</v>
      </c>
      <c r="AV2078" s="45">
        <f t="shared" si="1427"/>
        <v>0</v>
      </c>
      <c r="AW2078" s="45">
        <f t="shared" si="1427"/>
        <v>0</v>
      </c>
      <c r="AX2078" s="45">
        <f t="shared" si="1427"/>
        <v>0</v>
      </c>
      <c r="AY2078" s="45">
        <f t="shared" si="1427"/>
        <v>0</v>
      </c>
      <c r="AZ2078" s="45">
        <f t="shared" si="1427"/>
        <v>0</v>
      </c>
      <c r="BA2078" s="45">
        <f t="shared" si="1427"/>
        <v>0</v>
      </c>
      <c r="BB2078" s="45">
        <f t="shared" si="1427"/>
        <v>0</v>
      </c>
      <c r="BC2078" s="45">
        <f t="shared" si="1427"/>
        <v>0</v>
      </c>
      <c r="BD2078" s="45">
        <f t="shared" si="1427"/>
        <v>0</v>
      </c>
    </row>
    <row r="2079" spans="1:57" x14ac:dyDescent="0.2">
      <c r="A2079"/>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row>
    <row r="2080" spans="1:57" ht="16" x14ac:dyDescent="0.2">
      <c r="A2080"/>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s="1"/>
    </row>
    <row r="2081" spans="1:59" ht="16" x14ac:dyDescent="0.2">
      <c r="A2081" s="1"/>
      <c r="B2081" s="67">
        <v>71</v>
      </c>
      <c r="C2081" s="68" t="str">
        <f>H2083</f>
        <v>SCI HSR 1</v>
      </c>
      <c r="D2081" s="69" t="s">
        <v>125</v>
      </c>
      <c r="E2081" s="69"/>
      <c r="F2081" s="69"/>
      <c r="G2081" s="69"/>
      <c r="H2081" s="69"/>
      <c r="I2081" s="69"/>
      <c r="J2081" s="69"/>
      <c r="K2081" s="68"/>
      <c r="L2081" s="68"/>
      <c r="M2081" s="68"/>
      <c r="N2081" s="68"/>
      <c r="O2081" s="82"/>
      <c r="P2081" s="82"/>
      <c r="Q2081" s="82"/>
      <c r="R2081" s="82"/>
      <c r="S2081" s="82"/>
      <c r="T2081" s="82"/>
      <c r="U2081" s="82"/>
      <c r="V2081" s="82"/>
      <c r="W2081" s="82"/>
      <c r="X2081" s="82"/>
      <c r="Y2081" s="82"/>
      <c r="Z2081" s="82"/>
      <c r="AA2081" s="82"/>
      <c r="AB2081" s="82"/>
      <c r="AC2081" s="82"/>
      <c r="AD2081" s="82"/>
      <c r="AE2081" s="82"/>
      <c r="AF2081" s="82"/>
      <c r="AG2081" s="82"/>
      <c r="AH2081" s="82"/>
      <c r="AI2081" s="82"/>
      <c r="AJ2081" s="82"/>
      <c r="AK2081" s="82"/>
      <c r="AL2081" s="82"/>
      <c r="AM2081" s="82"/>
      <c r="AN2081" s="82"/>
      <c r="AO2081" s="82"/>
      <c r="AP2081" s="82"/>
      <c r="AQ2081" s="82"/>
      <c r="AR2081" s="82"/>
      <c r="AS2081" s="82"/>
      <c r="AT2081" s="82"/>
      <c r="AU2081" s="82"/>
      <c r="AV2081" s="82"/>
      <c r="AW2081" s="82"/>
      <c r="AX2081" s="82"/>
      <c r="AY2081" s="82"/>
      <c r="AZ2081" s="82"/>
      <c r="BA2081" s="82"/>
      <c r="BB2081" s="82"/>
      <c r="BC2081" s="82"/>
      <c r="BD2081" s="82"/>
      <c r="BE2081" s="1"/>
      <c r="BF2081" s="1"/>
      <c r="BG2081" s="1"/>
    </row>
    <row r="2082" spans="1:59" ht="16" x14ac:dyDescent="0.2">
      <c r="A2082" s="35"/>
      <c r="B2082" s="11">
        <f>B2081</f>
        <v>71</v>
      </c>
      <c r="C2082" s="12" t="str">
        <f>C2081</f>
        <v>SCI HSR 1</v>
      </c>
      <c r="D2082" s="35"/>
      <c r="E2082" s="35"/>
      <c r="F2082" s="35"/>
      <c r="G2082" s="35"/>
      <c r="H2082" s="35"/>
      <c r="I2082" s="35"/>
      <c r="J2082" s="35"/>
      <c r="K2082" s="35"/>
      <c r="L2082" s="35"/>
      <c r="M2082" s="35"/>
      <c r="N2082" s="35"/>
      <c r="O2082" s="44"/>
      <c r="P2082" s="44"/>
      <c r="Q2082" s="44"/>
      <c r="R2082" s="44"/>
      <c r="S2082" s="44"/>
      <c r="T2082" s="44"/>
      <c r="U2082" s="44"/>
      <c r="V2082" s="44"/>
      <c r="W2082" s="44"/>
      <c r="X2082" s="44"/>
      <c r="Y2082" s="44"/>
      <c r="Z2082" s="44"/>
      <c r="AA2082" s="44"/>
      <c r="AB2082" s="44"/>
      <c r="AC2082" s="44"/>
      <c r="AD2082" s="44"/>
      <c r="AE2082" s="44"/>
      <c r="AF2082" s="44"/>
      <c r="AG2082" s="44"/>
      <c r="AH2082" s="44"/>
      <c r="AI2082" s="44"/>
      <c r="AJ2082" s="44"/>
      <c r="AK2082" s="44"/>
      <c r="AL2082" s="44"/>
      <c r="AM2082" s="44"/>
      <c r="AN2082" s="44"/>
      <c r="AO2082" s="44"/>
      <c r="AP2082" s="44"/>
      <c r="AQ2082" s="44"/>
      <c r="AR2082" s="44"/>
      <c r="AS2082" s="44"/>
      <c r="AT2082" s="44"/>
      <c r="AU2082" s="44"/>
      <c r="AV2082" s="44"/>
      <c r="AW2082" s="44"/>
      <c r="AX2082" s="44"/>
      <c r="AY2082" s="44"/>
      <c r="AZ2082" s="44"/>
      <c r="BA2082" s="44"/>
      <c r="BB2082" s="44"/>
      <c r="BC2082" s="44"/>
      <c r="BD2082" s="44"/>
      <c r="BE2082" s="35"/>
      <c r="BF2082" s="35"/>
      <c r="BG2082" s="35"/>
    </row>
    <row r="2083" spans="1:59" ht="16" x14ac:dyDescent="0.2">
      <c r="B2083" s="11">
        <f t="shared" ref="B2083:C2098" si="1428">B2082</f>
        <v>71</v>
      </c>
      <c r="C2083" s="12" t="str">
        <f t="shared" si="1428"/>
        <v>SCI HSR 1</v>
      </c>
      <c r="D2083" s="13" t="s">
        <v>2</v>
      </c>
      <c r="E2083" s="14" t="s">
        <v>126</v>
      </c>
      <c r="F2083" s="15"/>
      <c r="G2083" s="13" t="s">
        <v>229</v>
      </c>
      <c r="H2083" s="14" t="s">
        <v>99</v>
      </c>
      <c r="I2083" s="14"/>
      <c r="J2083" s="14"/>
      <c r="L2083" s="16" t="s">
        <v>230</v>
      </c>
      <c r="M2083" s="70"/>
      <c r="N2083" s="70"/>
      <c r="O2083" s="17">
        <f>($E2094&gt;0)*($E2088&lt;O$2)*(EDATE($E2088,$E2094)&gt;O$3)*((O$3-O$2+1)/O$4)
+($E2094&gt;0)*($E2088&lt;O$2)*(EDATE($E2088,$E2094)&gt;=O$2)*(EDATE($E2088,$E2094)&lt;=O$3)*((EDATE($E2088,$E2094)-O$2)/O$4)
+($E2094&gt;0)*($E2088&lt;O$2)*(EDATE($E2088,$E2094)&lt;O$2)*(0)
+($E2094&gt;0)*($E2088&gt;=O$2)*($E2088&lt;=O$3)*(EDATE($E2088,$E2094)&gt;=O$2)*(EDATE($E2088,$E2094)&lt;=O$3)*((EDATE($E2088,$E2094)-$E2088+1)/O$4)
+($E2094&gt;0)*($E2088&gt;=O$2)*($E2088&lt;=O$3)*(EDATE($E2088,$E2094)&gt;O$3)*((O$3-$E2088+1)/O$4)
+($E2094&gt;0)*($E2088&gt;O$3)*(0)</f>
        <v>0</v>
      </c>
      <c r="P2083" s="17">
        <f t="shared" ref="P2083:BD2083" si="1429">($E2094&gt;0)*($E2088&lt;P$2)*(EDATE($E2088,$E2094)&gt;P$3)*((P$3-P$2+1)/P$4)
+($E2094&gt;0)*($E2088&lt;P$2)*(EDATE($E2088,$E2094)&gt;=P$2)*(EDATE($E2088,$E2094)&lt;=P$3)*((EDATE($E2088,$E2094)-P$2)/P$4)
+($E2094&gt;0)*($E2088&lt;P$2)*(EDATE($E2088,$E2094)&lt;P$2)*(0)
+($E2094&gt;0)*($E2088&gt;=P$2)*($E2088&lt;=P$3)*(EDATE($E2088,$E2094)&gt;=P$2)*(EDATE($E2088,$E2094)&lt;=P$3)*((EDATE($E2088,$E2094)-$E2088+1)/P$4)
+($E2094&gt;0)*($E2088&gt;=P$2)*($E2088&lt;=P$3)*(EDATE($E2088,$E2094)&gt;P$3)*((P$3-$E2088+1)/P$4)
+($E2094&gt;0)*($E2088&gt;P$3)*(0)</f>
        <v>0</v>
      </c>
      <c r="Q2083" s="17">
        <f t="shared" si="1429"/>
        <v>0</v>
      </c>
      <c r="R2083" s="17">
        <f t="shared" si="1429"/>
        <v>0</v>
      </c>
      <c r="S2083" s="17">
        <f t="shared" si="1429"/>
        <v>0</v>
      </c>
      <c r="T2083" s="17">
        <f t="shared" si="1429"/>
        <v>0</v>
      </c>
      <c r="U2083" s="17">
        <f t="shared" si="1429"/>
        <v>0</v>
      </c>
      <c r="V2083" s="17">
        <f t="shared" si="1429"/>
        <v>0</v>
      </c>
      <c r="W2083" s="17">
        <f t="shared" si="1429"/>
        <v>0</v>
      </c>
      <c r="X2083" s="17">
        <f t="shared" si="1429"/>
        <v>0</v>
      </c>
      <c r="Y2083" s="17">
        <f t="shared" si="1429"/>
        <v>0</v>
      </c>
      <c r="Z2083" s="17">
        <f t="shared" si="1429"/>
        <v>0</v>
      </c>
      <c r="AA2083" s="17">
        <f t="shared" si="1429"/>
        <v>0</v>
      </c>
      <c r="AB2083" s="17">
        <f t="shared" si="1429"/>
        <v>0</v>
      </c>
      <c r="AC2083" s="17">
        <f t="shared" si="1429"/>
        <v>0</v>
      </c>
      <c r="AD2083" s="17">
        <f t="shared" si="1429"/>
        <v>0</v>
      </c>
      <c r="AE2083" s="17">
        <f t="shared" si="1429"/>
        <v>0</v>
      </c>
      <c r="AF2083" s="17">
        <f t="shared" si="1429"/>
        <v>0</v>
      </c>
      <c r="AG2083" s="17">
        <f t="shared" si="1429"/>
        <v>0</v>
      </c>
      <c r="AH2083" s="17">
        <f t="shared" si="1429"/>
        <v>0</v>
      </c>
      <c r="AI2083" s="17">
        <f t="shared" si="1429"/>
        <v>0</v>
      </c>
      <c r="AJ2083" s="17">
        <f t="shared" si="1429"/>
        <v>0</v>
      </c>
      <c r="AK2083" s="17">
        <f t="shared" si="1429"/>
        <v>0</v>
      </c>
      <c r="AL2083" s="17">
        <f t="shared" si="1429"/>
        <v>0</v>
      </c>
      <c r="AM2083" s="17">
        <f t="shared" si="1429"/>
        <v>0</v>
      </c>
      <c r="AN2083" s="17">
        <f t="shared" si="1429"/>
        <v>0</v>
      </c>
      <c r="AO2083" s="17">
        <f t="shared" si="1429"/>
        <v>0</v>
      </c>
      <c r="AP2083" s="17">
        <f t="shared" si="1429"/>
        <v>0</v>
      </c>
      <c r="AQ2083" s="17">
        <f t="shared" si="1429"/>
        <v>0</v>
      </c>
      <c r="AR2083" s="17">
        <f t="shared" si="1429"/>
        <v>0</v>
      </c>
      <c r="AS2083" s="17">
        <f t="shared" si="1429"/>
        <v>0</v>
      </c>
      <c r="AT2083" s="17">
        <f t="shared" si="1429"/>
        <v>0</v>
      </c>
      <c r="AU2083" s="17">
        <f t="shared" si="1429"/>
        <v>0</v>
      </c>
      <c r="AV2083" s="17">
        <f t="shared" si="1429"/>
        <v>0</v>
      </c>
      <c r="AW2083" s="17">
        <f t="shared" si="1429"/>
        <v>0</v>
      </c>
      <c r="AX2083" s="17">
        <f t="shared" si="1429"/>
        <v>0</v>
      </c>
      <c r="AY2083" s="17">
        <f t="shared" si="1429"/>
        <v>0</v>
      </c>
      <c r="AZ2083" s="17">
        <f t="shared" si="1429"/>
        <v>0</v>
      </c>
      <c r="BA2083" s="17">
        <f t="shared" si="1429"/>
        <v>0</v>
      </c>
      <c r="BB2083" s="17">
        <f t="shared" si="1429"/>
        <v>0</v>
      </c>
      <c r="BC2083" s="17">
        <f t="shared" si="1429"/>
        <v>0</v>
      </c>
      <c r="BD2083" s="17">
        <f t="shared" si="1429"/>
        <v>0</v>
      </c>
    </row>
    <row r="2084" spans="1:59" ht="16" x14ac:dyDescent="0.2">
      <c r="B2084" s="11">
        <f t="shared" si="1428"/>
        <v>71</v>
      </c>
      <c r="C2084" s="12" t="str">
        <f t="shared" si="1428"/>
        <v>SCI HSR 1</v>
      </c>
      <c r="D2084" s="13" t="s">
        <v>7</v>
      </c>
      <c r="E2084" s="18">
        <v>91</v>
      </c>
      <c r="F2084" s="15"/>
      <c r="G2084" s="13" t="s">
        <v>0</v>
      </c>
      <c r="H2084" s="19">
        <v>80</v>
      </c>
      <c r="I2084" s="13" t="s">
        <v>20</v>
      </c>
      <c r="J2084" s="19">
        <v>73.3</v>
      </c>
      <c r="L2084" s="20" t="s">
        <v>231</v>
      </c>
      <c r="M2084" s="72"/>
      <c r="N2084" s="72"/>
      <c r="O2084" s="21">
        <f>($H2089&gt;0)*($J2089&lt;O$2)*0
+($H2089&gt;0)*($J2089&gt;=O$2)*($J2089&lt;=O$3)*(($J2089-O$2+1)/O$4)
+($H2089&gt;0)*($J2089&gt;O$3)*($I2089&gt;O$3)*0
+($H2089&gt;0)*($J2089&gt;O$3)*($I2089&lt;=O$3)*($I2089&gt;=O$2)*((O$3-$I2089+1)/O$4)
+($H2089&gt;0)*($J2089&gt;O$3)*($I2089&lt;O$2)*1
+($H2089&gt;0)*($I2089&gt;O$3)*0
+($H2090&gt;0)*($J$2350&lt;O$2)*0
+($H2090&gt;0)*($J2090&gt;=O$2)*($J2090&lt;=O$3)*(($J2090-O$2+1)/O$4)
+($H2090&gt;0)*($J2090&gt;O$3)*($I2090&gt;O$3)*0
+($H2090&gt;0)*($J2090&gt;O$3)*($I2090&lt;=O$3)*($I2090&gt;=O$2)*((O$3-$I2090+1)/O$4)
+($H2090&gt;0)*($J2090&gt;O$3)*($I2090&lt;O$2)*1
+($H2090&gt;0)*($I2090&gt;O$3)*0
+($H2091&gt;0)*($J2091&lt;O$2)*0
+($H2091&gt;0)*($J2091&gt;=O$2)*($J2091&lt;=O$3)*(($J2091-O$2+1)/O$4)
+($H2091&gt;0)*($J2091&gt;O$3)*($I2091&gt;O$3)*0
+($H2091&gt;0)*($J2091&gt;O$3)*($I2091&lt;=O$3)*($I2091&gt;=O$2)*((O$3-$I2091+1)/O$4)
+($H2091&gt;0)*($J2091&gt;O$3)*($I2091&lt;O$2)*1
+($H2091&gt;0)*($I2091&gt;O$3)*0</f>
        <v>1</v>
      </c>
      <c r="P2084" s="21">
        <f t="shared" ref="P2084:BD2084" si="1430">($H2089&gt;0)*($J2089&lt;P$2)*0
+($H2089&gt;0)*($J2089&gt;=P$2)*($J2089&lt;=P$3)*(($J2089-P$2+1)/P$4)
+($H2089&gt;0)*($J2089&gt;P$3)*($I2089&gt;P$3)*0
+($H2089&gt;0)*($J2089&gt;P$3)*($I2089&lt;=P$3)*($I2089&gt;=P$2)*((P$3-$I2089+1)/P$4)
+($H2089&gt;0)*($J2089&gt;P$3)*($I2089&lt;P$2)*1
+($H2089&gt;0)*($I2089&gt;P$3)*0
+($H2090&gt;0)*($J$2350&lt;P$2)*0
+($H2090&gt;0)*($J2090&gt;=P$2)*($J2090&lt;=P$3)*(($J2090-P$2+1)/P$4)
+($H2090&gt;0)*($J2090&gt;P$3)*($I2090&gt;P$3)*0
+($H2090&gt;0)*($J2090&gt;P$3)*($I2090&lt;=P$3)*($I2090&gt;=P$2)*((P$3-$I2090+1)/P$4)
+($H2090&gt;0)*($J2090&gt;P$3)*($I2090&lt;P$2)*1
+($H2090&gt;0)*($I2090&gt;P$3)*0
+($H2091&gt;0)*($J2091&lt;P$2)*0
+($H2091&gt;0)*($J2091&gt;=P$2)*($J2091&lt;=P$3)*(($J2091-P$2+1)/P$4)
+($H2091&gt;0)*($J2091&gt;P$3)*($I2091&gt;P$3)*0
+($H2091&gt;0)*($J2091&gt;P$3)*($I2091&lt;=P$3)*($I2091&gt;=P$2)*((P$3-$I2091+1)/P$4)
+($H2091&gt;0)*($J2091&gt;P$3)*($I2091&lt;P$2)*1
+($H2091&gt;0)*($I2091&gt;P$3)*0</f>
        <v>0.84782608695652173</v>
      </c>
      <c r="Q2084" s="21">
        <f t="shared" si="1430"/>
        <v>0</v>
      </c>
      <c r="R2084" s="21">
        <f t="shared" si="1430"/>
        <v>0</v>
      </c>
      <c r="S2084" s="21">
        <f t="shared" si="1430"/>
        <v>0</v>
      </c>
      <c r="T2084" s="21">
        <f t="shared" si="1430"/>
        <v>0</v>
      </c>
      <c r="U2084" s="21">
        <f t="shared" si="1430"/>
        <v>0</v>
      </c>
      <c r="V2084" s="21">
        <f t="shared" si="1430"/>
        <v>0</v>
      </c>
      <c r="W2084" s="21">
        <f t="shared" si="1430"/>
        <v>0</v>
      </c>
      <c r="X2084" s="21">
        <f t="shared" si="1430"/>
        <v>0</v>
      </c>
      <c r="Y2084" s="21">
        <f t="shared" si="1430"/>
        <v>0</v>
      </c>
      <c r="Z2084" s="21">
        <f t="shared" si="1430"/>
        <v>0</v>
      </c>
      <c r="AA2084" s="21">
        <f t="shared" si="1430"/>
        <v>0</v>
      </c>
      <c r="AB2084" s="21">
        <f t="shared" si="1430"/>
        <v>0</v>
      </c>
      <c r="AC2084" s="21">
        <f t="shared" si="1430"/>
        <v>0</v>
      </c>
      <c r="AD2084" s="21">
        <f t="shared" si="1430"/>
        <v>0</v>
      </c>
      <c r="AE2084" s="21">
        <f t="shared" si="1430"/>
        <v>0</v>
      </c>
      <c r="AF2084" s="21">
        <f t="shared" si="1430"/>
        <v>0</v>
      </c>
      <c r="AG2084" s="21">
        <f t="shared" si="1430"/>
        <v>0</v>
      </c>
      <c r="AH2084" s="21">
        <f t="shared" si="1430"/>
        <v>0</v>
      </c>
      <c r="AI2084" s="21">
        <f t="shared" si="1430"/>
        <v>0</v>
      </c>
      <c r="AJ2084" s="21">
        <f t="shared" si="1430"/>
        <v>0</v>
      </c>
      <c r="AK2084" s="21">
        <f t="shared" si="1430"/>
        <v>0</v>
      </c>
      <c r="AL2084" s="21">
        <f t="shared" si="1430"/>
        <v>0</v>
      </c>
      <c r="AM2084" s="21">
        <f t="shared" si="1430"/>
        <v>0</v>
      </c>
      <c r="AN2084" s="21">
        <f t="shared" si="1430"/>
        <v>0</v>
      </c>
      <c r="AO2084" s="21">
        <f t="shared" si="1430"/>
        <v>0</v>
      </c>
      <c r="AP2084" s="21">
        <f t="shared" si="1430"/>
        <v>0</v>
      </c>
      <c r="AQ2084" s="21">
        <f t="shared" si="1430"/>
        <v>0</v>
      </c>
      <c r="AR2084" s="21">
        <f t="shared" si="1430"/>
        <v>0</v>
      </c>
      <c r="AS2084" s="21">
        <f t="shared" si="1430"/>
        <v>0</v>
      </c>
      <c r="AT2084" s="21">
        <f t="shared" si="1430"/>
        <v>0</v>
      </c>
      <c r="AU2084" s="21">
        <f t="shared" si="1430"/>
        <v>0</v>
      </c>
      <c r="AV2084" s="21">
        <f t="shared" si="1430"/>
        <v>0</v>
      </c>
      <c r="AW2084" s="21">
        <f t="shared" si="1430"/>
        <v>0</v>
      </c>
      <c r="AX2084" s="21">
        <f t="shared" si="1430"/>
        <v>0</v>
      </c>
      <c r="AY2084" s="21">
        <f t="shared" si="1430"/>
        <v>0</v>
      </c>
      <c r="AZ2084" s="21">
        <f t="shared" si="1430"/>
        <v>0</v>
      </c>
      <c r="BA2084" s="21">
        <f t="shared" si="1430"/>
        <v>0</v>
      </c>
      <c r="BB2084" s="21">
        <f t="shared" si="1430"/>
        <v>0</v>
      </c>
      <c r="BC2084" s="21">
        <f t="shared" si="1430"/>
        <v>0</v>
      </c>
      <c r="BD2084" s="21">
        <f t="shared" si="1430"/>
        <v>0</v>
      </c>
    </row>
    <row r="2085" spans="1:59" ht="16" x14ac:dyDescent="0.2">
      <c r="B2085" s="11">
        <f t="shared" si="1428"/>
        <v>71</v>
      </c>
      <c r="C2085" s="12" t="str">
        <f t="shared" si="1428"/>
        <v>SCI HSR 1</v>
      </c>
      <c r="D2085" s="13" t="s">
        <v>21</v>
      </c>
      <c r="E2085" s="22">
        <v>0</v>
      </c>
      <c r="F2085" s="15"/>
      <c r="G2085" s="13" t="s">
        <v>22</v>
      </c>
      <c r="H2085" s="22">
        <v>0</v>
      </c>
      <c r="I2085" s="13" t="s">
        <v>23</v>
      </c>
      <c r="J2085" s="22">
        <v>0</v>
      </c>
      <c r="K2085" s="23"/>
      <c r="L2085" s="20" t="s">
        <v>232</v>
      </c>
      <c r="M2085" s="72"/>
      <c r="N2085" s="72"/>
      <c r="O2085" s="21">
        <f>($E2088&lt;=O$3)*($E2088&gt;O$2)*((O$3-$E2088+1)/O$4)
+($E2088&lt;=O$2)*((O$3-O$2+1)/O$4)
+($E2088&gt;O$3)*(0)
-($E2096&lt;=O$3)*($E2096&lt;&gt;0)*($E2096&gt;O$2)*((O$3-$E2096)/O$4)
-($E2096&lt;=O$2)*((O$3-O$2+1)/O$4)
-($E2096&gt;O$3)*(0)</f>
        <v>1</v>
      </c>
      <c r="P2085" s="21">
        <f t="shared" ref="P2085:BD2085" si="1431">($E2088&lt;=P$3)*($E2088&gt;P$2)*((P$3-$E2088+1)/P$4)
+($E2088&lt;=P$2)*((P$3-P$2+1)/P$4)
+($E2088&gt;P$3)*(0)
-($E2096&lt;=P$3)*($E2096&lt;&gt;0)*($E2096&gt;P$2)*((P$3-$E2096)/P$4)
-($E2096&lt;=P$2)*((P$3-P$2+1)/P$4)
-($E2096&gt;P$3)*(0)</f>
        <v>1</v>
      </c>
      <c r="Q2085" s="21">
        <f t="shared" si="1431"/>
        <v>1</v>
      </c>
      <c r="R2085" s="21">
        <f t="shared" si="1431"/>
        <v>1</v>
      </c>
      <c r="S2085" s="21">
        <f t="shared" si="1431"/>
        <v>1</v>
      </c>
      <c r="T2085" s="21">
        <f t="shared" si="1431"/>
        <v>1</v>
      </c>
      <c r="U2085" s="21">
        <f t="shared" si="1431"/>
        <v>1</v>
      </c>
      <c r="V2085" s="21">
        <f t="shared" si="1431"/>
        <v>1</v>
      </c>
      <c r="W2085" s="21">
        <f t="shared" si="1431"/>
        <v>1</v>
      </c>
      <c r="X2085" s="21">
        <f t="shared" si="1431"/>
        <v>1</v>
      </c>
      <c r="Y2085" s="21">
        <f t="shared" si="1431"/>
        <v>1</v>
      </c>
      <c r="Z2085" s="21">
        <f t="shared" si="1431"/>
        <v>1</v>
      </c>
      <c r="AA2085" s="21">
        <f t="shared" si="1431"/>
        <v>1</v>
      </c>
      <c r="AB2085" s="21">
        <f t="shared" si="1431"/>
        <v>1</v>
      </c>
      <c r="AC2085" s="21">
        <f t="shared" si="1431"/>
        <v>1</v>
      </c>
      <c r="AD2085" s="21">
        <f t="shared" si="1431"/>
        <v>1</v>
      </c>
      <c r="AE2085" s="21">
        <f t="shared" si="1431"/>
        <v>1</v>
      </c>
      <c r="AF2085" s="21">
        <f t="shared" si="1431"/>
        <v>1</v>
      </c>
      <c r="AG2085" s="21">
        <f t="shared" si="1431"/>
        <v>1</v>
      </c>
      <c r="AH2085" s="21">
        <f t="shared" si="1431"/>
        <v>1</v>
      </c>
      <c r="AI2085" s="21">
        <f t="shared" si="1431"/>
        <v>1</v>
      </c>
      <c r="AJ2085" s="21">
        <f t="shared" si="1431"/>
        <v>1</v>
      </c>
      <c r="AK2085" s="21">
        <f t="shared" si="1431"/>
        <v>1</v>
      </c>
      <c r="AL2085" s="21">
        <f t="shared" si="1431"/>
        <v>1</v>
      </c>
      <c r="AM2085" s="21">
        <f t="shared" si="1431"/>
        <v>1</v>
      </c>
      <c r="AN2085" s="21">
        <f t="shared" si="1431"/>
        <v>1</v>
      </c>
      <c r="AO2085" s="21">
        <f t="shared" si="1431"/>
        <v>1</v>
      </c>
      <c r="AP2085" s="21">
        <f t="shared" si="1431"/>
        <v>1</v>
      </c>
      <c r="AQ2085" s="21">
        <f t="shared" si="1431"/>
        <v>1</v>
      </c>
      <c r="AR2085" s="21">
        <f t="shared" si="1431"/>
        <v>0.84782608695652173</v>
      </c>
      <c r="AS2085" s="21">
        <f t="shared" si="1431"/>
        <v>0</v>
      </c>
      <c r="AT2085" s="21">
        <f t="shared" si="1431"/>
        <v>0</v>
      </c>
      <c r="AU2085" s="21">
        <f t="shared" si="1431"/>
        <v>0</v>
      </c>
      <c r="AV2085" s="21">
        <f t="shared" si="1431"/>
        <v>0</v>
      </c>
      <c r="AW2085" s="21">
        <f t="shared" si="1431"/>
        <v>0</v>
      </c>
      <c r="AX2085" s="21">
        <f t="shared" si="1431"/>
        <v>0</v>
      </c>
      <c r="AY2085" s="21">
        <f t="shared" si="1431"/>
        <v>0</v>
      </c>
      <c r="AZ2085" s="21">
        <f t="shared" si="1431"/>
        <v>0</v>
      </c>
      <c r="BA2085" s="21">
        <f t="shared" si="1431"/>
        <v>0</v>
      </c>
      <c r="BB2085" s="21">
        <f t="shared" si="1431"/>
        <v>0</v>
      </c>
      <c r="BC2085" s="21">
        <f t="shared" si="1431"/>
        <v>0</v>
      </c>
      <c r="BD2085" s="21">
        <f t="shared" si="1431"/>
        <v>0</v>
      </c>
    </row>
    <row r="2086" spans="1:59" ht="16" x14ac:dyDescent="0.2">
      <c r="B2086" s="11">
        <f t="shared" si="1428"/>
        <v>71</v>
      </c>
      <c r="C2086" s="12" t="str">
        <f t="shared" si="1428"/>
        <v>SCI HSR 1</v>
      </c>
      <c r="D2086" s="13" t="s">
        <v>1</v>
      </c>
      <c r="E2086" s="22">
        <v>54474.432000000001</v>
      </c>
      <c r="F2086" s="15"/>
      <c r="G2086" s="15"/>
      <c r="H2086" s="15"/>
      <c r="I2086" s="15"/>
      <c r="J2086" s="15"/>
      <c r="L2086" s="20" t="s">
        <v>233</v>
      </c>
      <c r="M2086" s="72"/>
      <c r="N2086" s="72"/>
      <c r="O2086" s="21">
        <f>($E2099&gt;O$3)*($E2096&lt;O$2)*((O$3-O$2+1)/O$4)
+($E2099&gt;O$3)*($E2096&gt;=O$2)*($E2096&lt;=O$3)*((O$3-$E2096)/O$4)
+($E2099&gt;O$3)*($E2096&gt;O$3)*(0)
+($E2099&lt;=O$3)*($E2099&gt;=O$2)*($E2096&lt;O$2)*(($E2099-O$2)/O$4)
+($E2099&lt;=O$3)*($E2099&gt;=O$2)*($E2096&lt;=O$3)*($E2096&gt;=O$2)*(($E2099-$E2096)/O$4)
+($E2099&lt;O$2)*(0)</f>
        <v>0</v>
      </c>
      <c r="P2086" s="21">
        <f t="shared" ref="P2086:BD2086" si="1432">($E2099&gt;P$3)*($E2096&lt;P$2)*((P$3-P$2+1)/P$4)
+($E2099&gt;P$3)*($E2096&gt;=P$2)*($E2096&lt;=P$3)*((P$3-$E2096)/P$4)
+($E2099&gt;P$3)*($E2096&gt;P$3)*(0)
+($E2099&lt;=P$3)*($E2099&gt;=P$2)*($E2096&lt;P$2)*(($E2099-P$2)/P$4)
+($E2099&lt;=P$3)*($E2099&gt;=P$2)*($E2096&lt;=P$3)*($E2096&gt;=P$2)*(($E2099-$E2096)/P$4)
+($E2099&lt;P$2)*(0)</f>
        <v>0</v>
      </c>
      <c r="Q2086" s="21">
        <f t="shared" si="1432"/>
        <v>0</v>
      </c>
      <c r="R2086" s="21">
        <f t="shared" si="1432"/>
        <v>0</v>
      </c>
      <c r="S2086" s="21">
        <f t="shared" si="1432"/>
        <v>0</v>
      </c>
      <c r="T2086" s="21">
        <f t="shared" si="1432"/>
        <v>0</v>
      </c>
      <c r="U2086" s="21">
        <f t="shared" si="1432"/>
        <v>0</v>
      </c>
      <c r="V2086" s="21">
        <f t="shared" si="1432"/>
        <v>0</v>
      </c>
      <c r="W2086" s="21">
        <f t="shared" si="1432"/>
        <v>0</v>
      </c>
      <c r="X2086" s="21">
        <f t="shared" si="1432"/>
        <v>0</v>
      </c>
      <c r="Y2086" s="21">
        <f t="shared" si="1432"/>
        <v>0</v>
      </c>
      <c r="Z2086" s="21">
        <f t="shared" si="1432"/>
        <v>0</v>
      </c>
      <c r="AA2086" s="21">
        <f t="shared" si="1432"/>
        <v>0</v>
      </c>
      <c r="AB2086" s="21">
        <f t="shared" si="1432"/>
        <v>0</v>
      </c>
      <c r="AC2086" s="21">
        <f t="shared" si="1432"/>
        <v>0</v>
      </c>
      <c r="AD2086" s="21">
        <f t="shared" si="1432"/>
        <v>0</v>
      </c>
      <c r="AE2086" s="21">
        <f t="shared" si="1432"/>
        <v>0</v>
      </c>
      <c r="AF2086" s="21">
        <f t="shared" si="1432"/>
        <v>0</v>
      </c>
      <c r="AG2086" s="21">
        <f t="shared" si="1432"/>
        <v>0</v>
      </c>
      <c r="AH2086" s="21">
        <f t="shared" si="1432"/>
        <v>0</v>
      </c>
      <c r="AI2086" s="21">
        <f t="shared" si="1432"/>
        <v>0</v>
      </c>
      <c r="AJ2086" s="21">
        <f t="shared" si="1432"/>
        <v>0</v>
      </c>
      <c r="AK2086" s="21">
        <f t="shared" si="1432"/>
        <v>0</v>
      </c>
      <c r="AL2086" s="21">
        <f t="shared" si="1432"/>
        <v>0</v>
      </c>
      <c r="AM2086" s="21">
        <f t="shared" si="1432"/>
        <v>0</v>
      </c>
      <c r="AN2086" s="21">
        <f t="shared" si="1432"/>
        <v>0</v>
      </c>
      <c r="AO2086" s="21">
        <f t="shared" si="1432"/>
        <v>0</v>
      </c>
      <c r="AP2086" s="21">
        <f t="shared" si="1432"/>
        <v>0</v>
      </c>
      <c r="AQ2086" s="21">
        <f t="shared" si="1432"/>
        <v>0</v>
      </c>
      <c r="AR2086" s="21">
        <f t="shared" si="1432"/>
        <v>0</v>
      </c>
      <c r="AS2086" s="21">
        <f t="shared" si="1432"/>
        <v>0</v>
      </c>
      <c r="AT2086" s="21">
        <f t="shared" si="1432"/>
        <v>0</v>
      </c>
      <c r="AU2086" s="21">
        <f t="shared" si="1432"/>
        <v>0</v>
      </c>
      <c r="AV2086" s="21">
        <f t="shared" si="1432"/>
        <v>0</v>
      </c>
      <c r="AW2086" s="21">
        <f t="shared" si="1432"/>
        <v>0</v>
      </c>
      <c r="AX2086" s="21">
        <f t="shared" si="1432"/>
        <v>0</v>
      </c>
      <c r="AY2086" s="21">
        <f t="shared" si="1432"/>
        <v>0</v>
      </c>
      <c r="AZ2086" s="21">
        <f t="shared" si="1432"/>
        <v>0</v>
      </c>
      <c r="BA2086" s="21">
        <f t="shared" si="1432"/>
        <v>0</v>
      </c>
      <c r="BB2086" s="21">
        <f t="shared" si="1432"/>
        <v>0</v>
      </c>
      <c r="BC2086" s="21">
        <f t="shared" si="1432"/>
        <v>0</v>
      </c>
      <c r="BD2086" s="21">
        <f t="shared" si="1432"/>
        <v>0</v>
      </c>
    </row>
    <row r="2087" spans="1:59" ht="16" x14ac:dyDescent="0.2">
      <c r="B2087" s="11">
        <f t="shared" si="1428"/>
        <v>71</v>
      </c>
      <c r="C2087" s="12" t="str">
        <f t="shared" si="1428"/>
        <v>SCI HSR 1</v>
      </c>
      <c r="K2087" s="24"/>
      <c r="L2087" s="20" t="s">
        <v>234</v>
      </c>
      <c r="M2087" s="72"/>
      <c r="N2087" s="72"/>
      <c r="O2087" s="21">
        <f>($E2102&gt;0)*($E2099&lt;O$2)*(EDATE($E2099,$E2102)&gt;O$3)*((O$3-O$2+1)/O$4)
+($E2102&gt;0)*($E2099&lt;O$2)*(EDATE($E2099,$E2102)&gt;=O$2)*(EDATE($E2099,$E2102)&lt;=O$3)*((EDATE($E2099,$E2102)-O$2)/O$4)
+($E2102&gt;0)*($E2099&lt;O$2)*(EDATE($E2099,$E2102)&lt;O$2)*(0)
+($E2102&gt;0)*($E2099&gt;=O$2)*($E2099&lt;=O$3)*(EDATE($E2099,$E2102)&gt;=O$2)*(EDATE($E2099,$E2102)&lt;=O$3)*((EDATE($E2099,$E2102)-$E2099+1)/O$4)
+($E2102&gt;0)*($E2099&gt;=O$2)*($E2099&lt;=O$3)*(EDATE($E2099,$E2102)&gt;O$3)*((O$3-$E2099+1)/O$4)
+($E2102&gt;0)*($E2099&gt;O$3)*(0)</f>
        <v>0</v>
      </c>
      <c r="P2087" s="21">
        <f t="shared" ref="P2087:BD2087" si="1433">($E2102&gt;0)*($E2099&lt;P$2)*(EDATE($E2099,$E2102)&gt;P$3)*((P$3-P$2+1)/P$4)
+($E2102&gt;0)*($E2099&lt;P$2)*(EDATE($E2099,$E2102)&gt;=P$2)*(EDATE($E2099,$E2102)&lt;=P$3)*((EDATE($E2099,$E2102)-P$2)/P$4)
+($E2102&gt;0)*($E2099&lt;P$2)*(EDATE($E2099,$E2102)&lt;P$2)*(0)
+($E2102&gt;0)*($E2099&gt;=P$2)*($E2099&lt;=P$3)*(EDATE($E2099,$E2102)&gt;=P$2)*(EDATE($E2099,$E2102)&lt;=P$3)*((EDATE($E2099,$E2102)-$E2099+1)/P$4)
+($E2102&gt;0)*($E2099&gt;=P$2)*($E2099&lt;=P$3)*(EDATE($E2099,$E2102)&gt;P$3)*((P$3-$E2099+1)/P$4)
+($E2102&gt;0)*($E2099&gt;P$3)*(0)</f>
        <v>0</v>
      </c>
      <c r="Q2087" s="21">
        <f t="shared" si="1433"/>
        <v>0</v>
      </c>
      <c r="R2087" s="21">
        <f t="shared" si="1433"/>
        <v>0</v>
      </c>
      <c r="S2087" s="21">
        <f t="shared" si="1433"/>
        <v>0</v>
      </c>
      <c r="T2087" s="21">
        <f t="shared" si="1433"/>
        <v>0</v>
      </c>
      <c r="U2087" s="21">
        <f t="shared" si="1433"/>
        <v>0</v>
      </c>
      <c r="V2087" s="21">
        <f t="shared" si="1433"/>
        <v>0</v>
      </c>
      <c r="W2087" s="21">
        <f t="shared" si="1433"/>
        <v>0</v>
      </c>
      <c r="X2087" s="21">
        <f t="shared" si="1433"/>
        <v>0</v>
      </c>
      <c r="Y2087" s="21">
        <f t="shared" si="1433"/>
        <v>0</v>
      </c>
      <c r="Z2087" s="21">
        <f t="shared" si="1433"/>
        <v>0</v>
      </c>
      <c r="AA2087" s="21">
        <f t="shared" si="1433"/>
        <v>0</v>
      </c>
      <c r="AB2087" s="21">
        <f t="shared" si="1433"/>
        <v>0</v>
      </c>
      <c r="AC2087" s="21">
        <f t="shared" si="1433"/>
        <v>0</v>
      </c>
      <c r="AD2087" s="21">
        <f t="shared" si="1433"/>
        <v>0</v>
      </c>
      <c r="AE2087" s="21">
        <f t="shared" si="1433"/>
        <v>0</v>
      </c>
      <c r="AF2087" s="21">
        <f t="shared" si="1433"/>
        <v>0</v>
      </c>
      <c r="AG2087" s="21">
        <f t="shared" si="1433"/>
        <v>0</v>
      </c>
      <c r="AH2087" s="21">
        <f t="shared" si="1433"/>
        <v>0</v>
      </c>
      <c r="AI2087" s="21">
        <f t="shared" si="1433"/>
        <v>0</v>
      </c>
      <c r="AJ2087" s="21">
        <f t="shared" si="1433"/>
        <v>0</v>
      </c>
      <c r="AK2087" s="21">
        <f t="shared" si="1433"/>
        <v>0</v>
      </c>
      <c r="AL2087" s="21">
        <f t="shared" si="1433"/>
        <v>0</v>
      </c>
      <c r="AM2087" s="21">
        <f t="shared" si="1433"/>
        <v>0</v>
      </c>
      <c r="AN2087" s="21">
        <f t="shared" si="1433"/>
        <v>0</v>
      </c>
      <c r="AO2087" s="21">
        <f t="shared" si="1433"/>
        <v>0</v>
      </c>
      <c r="AP2087" s="21">
        <f t="shared" si="1433"/>
        <v>0</v>
      </c>
      <c r="AQ2087" s="21">
        <f t="shared" si="1433"/>
        <v>0</v>
      </c>
      <c r="AR2087" s="21">
        <f t="shared" si="1433"/>
        <v>0</v>
      </c>
      <c r="AS2087" s="21">
        <f t="shared" si="1433"/>
        <v>0</v>
      </c>
      <c r="AT2087" s="21">
        <f t="shared" si="1433"/>
        <v>0</v>
      </c>
      <c r="AU2087" s="21">
        <f t="shared" si="1433"/>
        <v>0</v>
      </c>
      <c r="AV2087" s="21">
        <f t="shared" si="1433"/>
        <v>0</v>
      </c>
      <c r="AW2087" s="21">
        <f t="shared" si="1433"/>
        <v>0</v>
      </c>
      <c r="AX2087" s="21">
        <f t="shared" si="1433"/>
        <v>0</v>
      </c>
      <c r="AY2087" s="21">
        <f t="shared" si="1433"/>
        <v>0</v>
      </c>
      <c r="AZ2087" s="21">
        <f t="shared" si="1433"/>
        <v>0</v>
      </c>
      <c r="BA2087" s="21">
        <f t="shared" si="1433"/>
        <v>0</v>
      </c>
      <c r="BB2087" s="21">
        <f t="shared" si="1433"/>
        <v>0</v>
      </c>
      <c r="BC2087" s="21">
        <f t="shared" si="1433"/>
        <v>0</v>
      </c>
      <c r="BD2087" s="21">
        <f t="shared" si="1433"/>
        <v>0</v>
      </c>
    </row>
    <row r="2088" spans="1:59" ht="16" x14ac:dyDescent="0.2">
      <c r="B2088" s="11">
        <f t="shared" si="1428"/>
        <v>71</v>
      </c>
      <c r="C2088" s="12" t="str">
        <f t="shared" si="1428"/>
        <v>SCI HSR 1</v>
      </c>
      <c r="D2088" s="25" t="s">
        <v>235</v>
      </c>
      <c r="E2088" s="26">
        <v>44183</v>
      </c>
      <c r="F2088" s="15"/>
      <c r="G2088" s="25" t="s">
        <v>236</v>
      </c>
      <c r="H2088" s="25" t="s">
        <v>237</v>
      </c>
      <c r="I2088" s="25" t="s">
        <v>238</v>
      </c>
      <c r="J2088" s="25" t="s">
        <v>239</v>
      </c>
      <c r="K2088" s="24"/>
      <c r="L2088" s="27" t="s">
        <v>240</v>
      </c>
      <c r="M2088" s="83"/>
      <c r="N2088" s="83"/>
      <c r="O2088" s="28">
        <f>($H2100&gt;0)*($J2100&lt;O$2)*0
+($H2100&gt;0)*($J2100&gt;=O$2)*($J2100&lt;=O$3)*(($J2100-O$2+1)/O$4)
+($H2100&gt;0)*($J2100&gt;O$3)*($I2100&gt;O$3)*0
+($H2100&gt;0)*($J2100&gt;O$3)*($I2100&lt;=O$3)*($I2100&gt;=O$2)*((O$3-$I2100+1)/O$4)
+($H2100&gt;0)*($J2100&gt;O$3)*($I2100&lt;O$2)*1
+($H2100&gt;0)*($I2100&gt;O$3)*0
+($H2101&gt;0)*($J2101&lt;O$2)*0
+($H2101&gt;0)*($J2101&gt;=O$2)*($J2101&lt;=O$3)*(($J2101-O$2+1)/O$4)
+($H2101&gt;0)*($J2101&gt;O$3)*($I2101&gt;O$3)*0
+($H2101&gt;0)*($J2101&gt;O$3)*($I2101&lt;=O$3)*($I2101&gt;=O$2)*((O$3-$I2101+1)/O$4)
+($H2101&gt;0)*($J2101&gt;O$3)*($I2101&lt;O$2)*1
+($H2101&gt;0)*($I2101&gt;O$3)*0
+($H2102&gt;0)*($J2102&lt;O$2)*0
+($H2102&gt;0)*($J2102&gt;=O$2)*($J2102&lt;=O$3)*(($J2102-O$2+1)/O$4)
+($H2102&gt;0)*($J2102&gt;O$3)*($I2102&gt;O$3)*0
+($H2102&gt;0)*($J2102&gt;O$3)*($I2102&lt;=O$3)*($I2102&gt;=O$2)*((O$3-$I2102+1)/O$4)
+($H2102&gt;0)*($J2102&gt;O$3)*($I2102&lt;O$2)*1
+($H2102&gt;0)*($I2102&gt;O$3)*0</f>
        <v>0</v>
      </c>
      <c r="P2088" s="28">
        <f t="shared" ref="P2088:BD2088" si="1434">($H2100&gt;0)*($J2100&lt;P$2)*0
+($H2100&gt;0)*($J2100&gt;=P$2)*($J2100&lt;=P$3)*(($J2100-P$2+1)/P$4)
+($H2100&gt;0)*($J2100&gt;P$3)*($I2100&gt;P$3)*0
+($H2100&gt;0)*($J2100&gt;P$3)*($I2100&lt;=P$3)*($I2100&gt;=P$2)*((P$3-$I2100+1)/P$4)
+($H2100&gt;0)*($J2100&gt;P$3)*($I2100&lt;P$2)*1
+($H2100&gt;0)*($I2100&gt;P$3)*0
+($H2101&gt;0)*($J2101&lt;P$2)*0
+($H2101&gt;0)*($J2101&gt;=P$2)*($J2101&lt;=P$3)*(($J2101-P$2+1)/P$4)
+($H2101&gt;0)*($J2101&gt;P$3)*($I2101&gt;P$3)*0
+($H2101&gt;0)*($J2101&gt;P$3)*($I2101&lt;=P$3)*($I2101&gt;=P$2)*((P$3-$I2101+1)/P$4)
+($H2101&gt;0)*($J2101&gt;P$3)*($I2101&lt;P$2)*1
+($H2101&gt;0)*($I2101&gt;P$3)*0
+($H2102&gt;0)*($J2102&lt;P$2)*0
+($H2102&gt;0)*($J2102&gt;=P$2)*($J2102&lt;=P$3)*(($J2102-P$2+1)/P$4)
+($H2102&gt;0)*($J2102&gt;P$3)*($I2102&gt;P$3)*0
+($H2102&gt;0)*($J2102&gt;P$3)*($I2102&lt;=P$3)*($I2102&gt;=P$2)*((P$3-$I2102+1)/P$4)
+($H2102&gt;0)*($J2102&gt;P$3)*($I2102&lt;P$2)*1
+($H2102&gt;0)*($I2102&gt;P$3)*0</f>
        <v>0</v>
      </c>
      <c r="Q2088" s="28">
        <f t="shared" si="1434"/>
        <v>0</v>
      </c>
      <c r="R2088" s="28">
        <f t="shared" si="1434"/>
        <v>0</v>
      </c>
      <c r="S2088" s="28">
        <f t="shared" si="1434"/>
        <v>0</v>
      </c>
      <c r="T2088" s="28">
        <f t="shared" si="1434"/>
        <v>0</v>
      </c>
      <c r="U2088" s="28">
        <f t="shared" si="1434"/>
        <v>0</v>
      </c>
      <c r="V2088" s="28">
        <f t="shared" si="1434"/>
        <v>0</v>
      </c>
      <c r="W2088" s="28">
        <f t="shared" si="1434"/>
        <v>0</v>
      </c>
      <c r="X2088" s="28">
        <f t="shared" si="1434"/>
        <v>0</v>
      </c>
      <c r="Y2088" s="28">
        <f t="shared" si="1434"/>
        <v>0</v>
      </c>
      <c r="Z2088" s="28">
        <f t="shared" si="1434"/>
        <v>0</v>
      </c>
      <c r="AA2088" s="28">
        <f t="shared" si="1434"/>
        <v>0</v>
      </c>
      <c r="AB2088" s="28">
        <f t="shared" si="1434"/>
        <v>0</v>
      </c>
      <c r="AC2088" s="28">
        <f t="shared" si="1434"/>
        <v>0</v>
      </c>
      <c r="AD2088" s="28">
        <f t="shared" si="1434"/>
        <v>0</v>
      </c>
      <c r="AE2088" s="28">
        <f t="shared" si="1434"/>
        <v>0</v>
      </c>
      <c r="AF2088" s="28">
        <f t="shared" si="1434"/>
        <v>0</v>
      </c>
      <c r="AG2088" s="28">
        <f t="shared" si="1434"/>
        <v>0</v>
      </c>
      <c r="AH2088" s="28">
        <f t="shared" si="1434"/>
        <v>0</v>
      </c>
      <c r="AI2088" s="28">
        <f t="shared" si="1434"/>
        <v>0</v>
      </c>
      <c r="AJ2088" s="28">
        <f t="shared" si="1434"/>
        <v>0</v>
      </c>
      <c r="AK2088" s="28">
        <f t="shared" si="1434"/>
        <v>0</v>
      </c>
      <c r="AL2088" s="28">
        <f t="shared" si="1434"/>
        <v>0</v>
      </c>
      <c r="AM2088" s="28">
        <f t="shared" si="1434"/>
        <v>0</v>
      </c>
      <c r="AN2088" s="28">
        <f t="shared" si="1434"/>
        <v>0</v>
      </c>
      <c r="AO2088" s="28">
        <f t="shared" si="1434"/>
        <v>0</v>
      </c>
      <c r="AP2088" s="28">
        <f t="shared" si="1434"/>
        <v>0</v>
      </c>
      <c r="AQ2088" s="28">
        <f t="shared" si="1434"/>
        <v>0</v>
      </c>
      <c r="AR2088" s="28">
        <f t="shared" si="1434"/>
        <v>0</v>
      </c>
      <c r="AS2088" s="28">
        <f t="shared" si="1434"/>
        <v>0</v>
      </c>
      <c r="AT2088" s="28">
        <f t="shared" si="1434"/>
        <v>0</v>
      </c>
      <c r="AU2088" s="28">
        <f t="shared" si="1434"/>
        <v>0</v>
      </c>
      <c r="AV2088" s="28">
        <f t="shared" si="1434"/>
        <v>0</v>
      </c>
      <c r="AW2088" s="28">
        <f t="shared" si="1434"/>
        <v>0</v>
      </c>
      <c r="AX2088" s="28">
        <f t="shared" si="1434"/>
        <v>0</v>
      </c>
      <c r="AY2088" s="28">
        <f t="shared" si="1434"/>
        <v>0</v>
      </c>
      <c r="AZ2088" s="28">
        <f t="shared" si="1434"/>
        <v>0</v>
      </c>
      <c r="BA2088" s="28">
        <f t="shared" si="1434"/>
        <v>0</v>
      </c>
      <c r="BB2088" s="28">
        <f t="shared" si="1434"/>
        <v>0</v>
      </c>
      <c r="BC2088" s="28">
        <f t="shared" si="1434"/>
        <v>0</v>
      </c>
      <c r="BD2088" s="28">
        <f t="shared" si="1434"/>
        <v>0</v>
      </c>
    </row>
    <row r="2089" spans="1:59" ht="16" x14ac:dyDescent="0.2">
      <c r="B2089" s="11">
        <f t="shared" si="1428"/>
        <v>71</v>
      </c>
      <c r="C2089" s="12" t="str">
        <f t="shared" si="1428"/>
        <v>SCI HSR 1</v>
      </c>
      <c r="D2089" s="25" t="s">
        <v>241</v>
      </c>
      <c r="E2089" s="29">
        <v>54000</v>
      </c>
      <c r="F2089" s="15"/>
      <c r="G2089" s="30" t="s">
        <v>10</v>
      </c>
      <c r="H2089" s="31">
        <v>48000</v>
      </c>
      <c r="I2089" s="32">
        <v>44183</v>
      </c>
      <c r="J2089" s="32">
        <v>44547</v>
      </c>
      <c r="K2089" s="24"/>
      <c r="L2089" s="33" t="s">
        <v>242</v>
      </c>
      <c r="M2089" s="73"/>
      <c r="N2089" s="73"/>
      <c r="O2089" s="34">
        <f>($E2099&lt;=O$3)*($E2099&gt;O$2)*((O$3-$E2099+1)/O$4)
+($E2099&lt;=O$2)*((O$3-O$2+1)/O$4)
+($E2099&gt;O$3)*(0)</f>
        <v>0</v>
      </c>
      <c r="P2089" s="34">
        <f t="shared" ref="P2089:BD2089" si="1435">($E2099&lt;=P$3)*($E2099&gt;P$2)*((P$3-$E2099+1)/P$4)
+($E2099&lt;=P$2)*((P$3-P$2+1)/P$4)
+($E2099&gt;P$3)*(0)</f>
        <v>0</v>
      </c>
      <c r="Q2089" s="34">
        <f t="shared" si="1435"/>
        <v>0</v>
      </c>
      <c r="R2089" s="34">
        <f t="shared" si="1435"/>
        <v>0</v>
      </c>
      <c r="S2089" s="34">
        <f t="shared" si="1435"/>
        <v>0</v>
      </c>
      <c r="T2089" s="34">
        <f t="shared" si="1435"/>
        <v>0</v>
      </c>
      <c r="U2089" s="34">
        <f t="shared" si="1435"/>
        <v>0</v>
      </c>
      <c r="V2089" s="34">
        <f t="shared" si="1435"/>
        <v>0</v>
      </c>
      <c r="W2089" s="34">
        <f t="shared" si="1435"/>
        <v>0</v>
      </c>
      <c r="X2089" s="34">
        <f t="shared" si="1435"/>
        <v>0</v>
      </c>
      <c r="Y2089" s="34">
        <f t="shared" si="1435"/>
        <v>0</v>
      </c>
      <c r="Z2089" s="34">
        <f t="shared" si="1435"/>
        <v>0</v>
      </c>
      <c r="AA2089" s="34">
        <f t="shared" si="1435"/>
        <v>0</v>
      </c>
      <c r="AB2089" s="34">
        <f t="shared" si="1435"/>
        <v>0</v>
      </c>
      <c r="AC2089" s="34">
        <f t="shared" si="1435"/>
        <v>0</v>
      </c>
      <c r="AD2089" s="34">
        <f t="shared" si="1435"/>
        <v>0</v>
      </c>
      <c r="AE2089" s="34">
        <f t="shared" si="1435"/>
        <v>0</v>
      </c>
      <c r="AF2089" s="34">
        <f t="shared" si="1435"/>
        <v>0</v>
      </c>
      <c r="AG2089" s="34">
        <f t="shared" si="1435"/>
        <v>0</v>
      </c>
      <c r="AH2089" s="34">
        <f t="shared" si="1435"/>
        <v>0</v>
      </c>
      <c r="AI2089" s="34">
        <f t="shared" si="1435"/>
        <v>0</v>
      </c>
      <c r="AJ2089" s="34">
        <f t="shared" si="1435"/>
        <v>0</v>
      </c>
      <c r="AK2089" s="34">
        <f t="shared" si="1435"/>
        <v>0</v>
      </c>
      <c r="AL2089" s="34">
        <f t="shared" si="1435"/>
        <v>0</v>
      </c>
      <c r="AM2089" s="34">
        <f t="shared" si="1435"/>
        <v>0</v>
      </c>
      <c r="AN2089" s="34">
        <f t="shared" si="1435"/>
        <v>0</v>
      </c>
      <c r="AO2089" s="34">
        <f t="shared" si="1435"/>
        <v>0</v>
      </c>
      <c r="AP2089" s="34">
        <f t="shared" si="1435"/>
        <v>0</v>
      </c>
      <c r="AQ2089" s="34">
        <f t="shared" si="1435"/>
        <v>0</v>
      </c>
      <c r="AR2089" s="34">
        <f t="shared" si="1435"/>
        <v>0.16304347826086957</v>
      </c>
      <c r="AS2089" s="34">
        <f t="shared" si="1435"/>
        <v>1</v>
      </c>
      <c r="AT2089" s="34">
        <f t="shared" si="1435"/>
        <v>1</v>
      </c>
      <c r="AU2089" s="34">
        <f t="shared" si="1435"/>
        <v>1</v>
      </c>
      <c r="AV2089" s="34">
        <f t="shared" si="1435"/>
        <v>1</v>
      </c>
      <c r="AW2089" s="34">
        <f t="shared" si="1435"/>
        <v>1</v>
      </c>
      <c r="AX2089" s="34">
        <f t="shared" si="1435"/>
        <v>1</v>
      </c>
      <c r="AY2089" s="34">
        <f t="shared" si="1435"/>
        <v>1</v>
      </c>
      <c r="AZ2089" s="34">
        <f t="shared" si="1435"/>
        <v>1</v>
      </c>
      <c r="BA2089" s="34">
        <f t="shared" si="1435"/>
        <v>1</v>
      </c>
      <c r="BB2089" s="34">
        <f t="shared" si="1435"/>
        <v>1</v>
      </c>
      <c r="BC2089" s="34">
        <f t="shared" si="1435"/>
        <v>1</v>
      </c>
      <c r="BD2089" s="34">
        <f t="shared" si="1435"/>
        <v>1</v>
      </c>
    </row>
    <row r="2090" spans="1:59" ht="16" x14ac:dyDescent="0.2">
      <c r="A2090" s="35"/>
      <c r="B2090" s="11">
        <f t="shared" si="1428"/>
        <v>71</v>
      </c>
      <c r="C2090" s="12" t="str">
        <f t="shared" si="1428"/>
        <v>SCI HSR 1</v>
      </c>
      <c r="D2090" s="25" t="s">
        <v>243</v>
      </c>
      <c r="E2090" s="29">
        <v>55398.891006757927</v>
      </c>
      <c r="F2090" s="15"/>
      <c r="G2090" s="30" t="s">
        <v>11</v>
      </c>
      <c r="H2090" s="31">
        <v>51000</v>
      </c>
      <c r="I2090" s="32">
        <v>44548</v>
      </c>
      <c r="J2090" s="32">
        <v>44912</v>
      </c>
      <c r="K2090" s="35"/>
      <c r="M2090" s="84">
        <v>44183</v>
      </c>
      <c r="O2090" s="15"/>
      <c r="P2090" s="15"/>
      <c r="Q2090" s="15"/>
      <c r="R2090" s="15"/>
      <c r="S2090" s="15"/>
      <c r="T2090" s="15"/>
      <c r="U2090" s="15"/>
      <c r="V2090" s="15"/>
      <c r="W2090" s="15"/>
      <c r="X2090" s="15"/>
      <c r="Y2090" s="15"/>
      <c r="Z2090" s="15"/>
      <c r="AA2090" s="15"/>
      <c r="AB2090" s="15"/>
      <c r="AC2090" s="15"/>
      <c r="AD2090" s="15"/>
      <c r="AE2090" s="15"/>
      <c r="AF2090" s="15"/>
      <c r="AG2090" s="15"/>
      <c r="AH2090" s="15"/>
      <c r="AI2090" s="15"/>
      <c r="AJ2090" s="15"/>
      <c r="AK2090" s="15"/>
      <c r="AL2090" s="15"/>
      <c r="AM2090" s="15"/>
      <c r="AN2090" s="15"/>
      <c r="AO2090" s="15"/>
      <c r="AP2090" s="15"/>
      <c r="AQ2090" s="15"/>
      <c r="AR2090" s="15"/>
      <c r="AS2090" s="15"/>
      <c r="AT2090" s="15"/>
      <c r="AU2090" s="15"/>
      <c r="AV2090" s="15"/>
      <c r="AW2090" s="15"/>
      <c r="AX2090" s="15"/>
      <c r="AY2090" s="15"/>
      <c r="AZ2090" s="15"/>
      <c r="BA2090" s="15"/>
      <c r="BB2090" s="15"/>
      <c r="BC2090" s="15"/>
      <c r="BD2090" s="15"/>
      <c r="BE2090" s="35"/>
      <c r="BF2090" s="35"/>
      <c r="BG2090" s="35"/>
    </row>
    <row r="2091" spans="1:59" ht="16" x14ac:dyDescent="0.2">
      <c r="B2091" s="11">
        <f t="shared" si="1428"/>
        <v>71</v>
      </c>
      <c r="C2091" s="12" t="str">
        <f t="shared" si="1428"/>
        <v>SCI HSR 1</v>
      </c>
      <c r="D2091" s="25" t="s">
        <v>244</v>
      </c>
      <c r="E2091" s="29">
        <v>52321.174839715823</v>
      </c>
      <c r="F2091" s="15"/>
      <c r="G2091" s="36" t="s">
        <v>12</v>
      </c>
      <c r="H2091" s="31">
        <v>0</v>
      </c>
      <c r="I2091" s="32">
        <v>0</v>
      </c>
      <c r="J2091" s="32">
        <v>0</v>
      </c>
      <c r="K2091" s="24"/>
      <c r="L2091" s="37" t="s">
        <v>245</v>
      </c>
      <c r="M2091" s="74">
        <v>1</v>
      </c>
      <c r="N2091" s="74">
        <v>1</v>
      </c>
      <c r="O2091" s="38">
        <v>1</v>
      </c>
      <c r="P2091" s="38">
        <v>1.0030434782608695</v>
      </c>
      <c r="Q2091" s="38">
        <v>1.02</v>
      </c>
      <c r="R2091" s="38">
        <v>1.02</v>
      </c>
      <c r="S2091" s="38">
        <v>1.02</v>
      </c>
      <c r="T2091" s="38">
        <v>1.0215521739130435</v>
      </c>
      <c r="U2091" s="38">
        <v>1.0302</v>
      </c>
      <c r="V2091" s="38">
        <v>1.0302</v>
      </c>
      <c r="W2091" s="38">
        <v>1.0302</v>
      </c>
      <c r="X2091" s="38">
        <v>1.031767695652174</v>
      </c>
      <c r="Y2091" s="38">
        <v>1.040502</v>
      </c>
      <c r="Z2091" s="38">
        <v>1.040502</v>
      </c>
      <c r="AA2091" s="38">
        <v>1.040502</v>
      </c>
      <c r="AB2091" s="38">
        <v>1.0420853726086956</v>
      </c>
      <c r="AC2091" s="38">
        <v>1.0509070200000001</v>
      </c>
      <c r="AD2091" s="38">
        <v>1.0509070200000001</v>
      </c>
      <c r="AE2091" s="38">
        <v>1.0509070200000001</v>
      </c>
      <c r="AF2091" s="38">
        <v>1.0525062263347826</v>
      </c>
      <c r="AG2091" s="38">
        <v>1.0614160902000001</v>
      </c>
      <c r="AH2091" s="38">
        <v>1.0614160902000001</v>
      </c>
      <c r="AI2091" s="38">
        <v>1.0614160902000001</v>
      </c>
      <c r="AJ2091" s="38">
        <v>1.0630312885981303</v>
      </c>
      <c r="AK2091" s="38">
        <v>1.0720302511020001</v>
      </c>
      <c r="AL2091" s="38">
        <v>1.0720302511020001</v>
      </c>
      <c r="AM2091" s="38">
        <v>1.0720302511020001</v>
      </c>
      <c r="AN2091" s="38">
        <v>1.0736616014841118</v>
      </c>
      <c r="AO2091" s="38">
        <v>1.0827505536130202</v>
      </c>
      <c r="AP2091" s="38">
        <v>1.0827505536130202</v>
      </c>
      <c r="AQ2091" s="38">
        <v>1.0827505536130202</v>
      </c>
      <c r="AR2091" s="38">
        <v>1.084398217498953</v>
      </c>
      <c r="AS2091" s="38">
        <v>1.0935780591491504</v>
      </c>
      <c r="AT2091" s="38">
        <v>1.0935780591491504</v>
      </c>
      <c r="AU2091" s="38">
        <v>1.0935780591491504</v>
      </c>
      <c r="AV2091" s="38">
        <v>1.0952421996739425</v>
      </c>
      <c r="AW2091" s="38">
        <v>1.104513839740642</v>
      </c>
      <c r="AX2091" s="38">
        <v>1.104513839740642</v>
      </c>
      <c r="AY2091" s="38">
        <v>1.104513839740642</v>
      </c>
      <c r="AZ2091" s="38">
        <v>1.1061946216706819</v>
      </c>
      <c r="BA2091" s="38">
        <v>1.1155589781380484</v>
      </c>
      <c r="BB2091" s="38">
        <v>1.1155589781380484</v>
      </c>
      <c r="BC2091" s="38">
        <v>1.1155589781380484</v>
      </c>
      <c r="BD2091" s="38">
        <v>1.1172565678873889</v>
      </c>
    </row>
    <row r="2092" spans="1:59" ht="16" x14ac:dyDescent="0.2">
      <c r="B2092" s="11">
        <f t="shared" si="1428"/>
        <v>71</v>
      </c>
      <c r="C2092" s="12" t="str">
        <f t="shared" si="1428"/>
        <v>SCI HSR 1</v>
      </c>
      <c r="D2092" s="25" t="s">
        <v>25</v>
      </c>
      <c r="E2092" s="39" t="s">
        <v>30</v>
      </c>
      <c r="F2092" s="15"/>
      <c r="K2092" s="24"/>
      <c r="L2092" s="16" t="s">
        <v>246</v>
      </c>
      <c r="M2092" s="70"/>
      <c r="N2092" s="70"/>
      <c r="O2092" s="40">
        <f>O2085*$E2089/4+O2089*$E2100/4</f>
        <v>13500</v>
      </c>
      <c r="P2092" s="40">
        <f t="shared" ref="P2092:BD2092" si="1436">P2085*$E2089/4+P2089*$E2100/4</f>
        <v>13500</v>
      </c>
      <c r="Q2092" s="40">
        <f t="shared" si="1436"/>
        <v>13500</v>
      </c>
      <c r="R2092" s="40">
        <f t="shared" si="1436"/>
        <v>13500</v>
      </c>
      <c r="S2092" s="40">
        <f t="shared" si="1436"/>
        <v>13500</v>
      </c>
      <c r="T2092" s="40">
        <f t="shared" si="1436"/>
        <v>13500</v>
      </c>
      <c r="U2092" s="40">
        <f t="shared" si="1436"/>
        <v>13500</v>
      </c>
      <c r="V2092" s="40">
        <f t="shared" si="1436"/>
        <v>13500</v>
      </c>
      <c r="W2092" s="40">
        <f t="shared" si="1436"/>
        <v>13500</v>
      </c>
      <c r="X2092" s="40">
        <f t="shared" si="1436"/>
        <v>13500</v>
      </c>
      <c r="Y2092" s="40">
        <f t="shared" si="1436"/>
        <v>13500</v>
      </c>
      <c r="Z2092" s="40">
        <f t="shared" si="1436"/>
        <v>13500</v>
      </c>
      <c r="AA2092" s="40">
        <f t="shared" si="1436"/>
        <v>13500</v>
      </c>
      <c r="AB2092" s="40">
        <f t="shared" si="1436"/>
        <v>13500</v>
      </c>
      <c r="AC2092" s="40">
        <f t="shared" si="1436"/>
        <v>13500</v>
      </c>
      <c r="AD2092" s="40">
        <f t="shared" si="1436"/>
        <v>13500</v>
      </c>
      <c r="AE2092" s="40">
        <f t="shared" si="1436"/>
        <v>13500</v>
      </c>
      <c r="AF2092" s="40">
        <f t="shared" si="1436"/>
        <v>13500</v>
      </c>
      <c r="AG2092" s="40">
        <f t="shared" si="1436"/>
        <v>13500</v>
      </c>
      <c r="AH2092" s="40">
        <f t="shared" si="1436"/>
        <v>13500</v>
      </c>
      <c r="AI2092" s="40">
        <f t="shared" si="1436"/>
        <v>13500</v>
      </c>
      <c r="AJ2092" s="40">
        <f t="shared" si="1436"/>
        <v>13500</v>
      </c>
      <c r="AK2092" s="40">
        <f t="shared" si="1436"/>
        <v>13500</v>
      </c>
      <c r="AL2092" s="40">
        <f t="shared" si="1436"/>
        <v>13500</v>
      </c>
      <c r="AM2092" s="40">
        <f t="shared" si="1436"/>
        <v>13500</v>
      </c>
      <c r="AN2092" s="40">
        <f t="shared" si="1436"/>
        <v>13500</v>
      </c>
      <c r="AO2092" s="40">
        <f t="shared" si="1436"/>
        <v>13500</v>
      </c>
      <c r="AP2092" s="40">
        <f t="shared" si="1436"/>
        <v>13500</v>
      </c>
      <c r="AQ2092" s="40">
        <f t="shared" si="1436"/>
        <v>13500</v>
      </c>
      <c r="AR2092" s="40">
        <f t="shared" si="1436"/>
        <v>13853.477321741899</v>
      </c>
      <c r="AS2092" s="40">
        <f t="shared" si="1436"/>
        <v>14767.994240016982</v>
      </c>
      <c r="AT2092" s="40">
        <f t="shared" si="1436"/>
        <v>14767.994240016982</v>
      </c>
      <c r="AU2092" s="40">
        <f t="shared" si="1436"/>
        <v>14767.994240016982</v>
      </c>
      <c r="AV2092" s="40">
        <f t="shared" si="1436"/>
        <v>14767.994240016982</v>
      </c>
      <c r="AW2092" s="40">
        <f t="shared" si="1436"/>
        <v>14767.994240016982</v>
      </c>
      <c r="AX2092" s="40">
        <f t="shared" si="1436"/>
        <v>14767.994240016982</v>
      </c>
      <c r="AY2092" s="40">
        <f t="shared" si="1436"/>
        <v>14767.994240016982</v>
      </c>
      <c r="AZ2092" s="40">
        <f t="shared" si="1436"/>
        <v>14767.994240016982</v>
      </c>
      <c r="BA2092" s="40">
        <f t="shared" si="1436"/>
        <v>14767.994240016982</v>
      </c>
      <c r="BB2092" s="40">
        <f t="shared" si="1436"/>
        <v>14767.994240016982</v>
      </c>
      <c r="BC2092" s="40">
        <f t="shared" si="1436"/>
        <v>14767.994240016982</v>
      </c>
      <c r="BD2092" s="40">
        <f t="shared" si="1436"/>
        <v>14767.994240016982</v>
      </c>
    </row>
    <row r="2093" spans="1:59" ht="16" x14ac:dyDescent="0.2">
      <c r="B2093" s="11">
        <f t="shared" si="1428"/>
        <v>71</v>
      </c>
      <c r="C2093" s="12" t="str">
        <f t="shared" si="1428"/>
        <v>SCI HSR 1</v>
      </c>
      <c r="D2093" s="25" t="s">
        <v>247</v>
      </c>
      <c r="E2093" s="39" t="s">
        <v>248</v>
      </c>
      <c r="F2093" s="15"/>
      <c r="G2093" s="25" t="s">
        <v>249</v>
      </c>
      <c r="H2093" s="26">
        <v>0</v>
      </c>
      <c r="I2093" s="25" t="s">
        <v>239</v>
      </c>
      <c r="J2093" s="26">
        <v>47469</v>
      </c>
      <c r="K2093" s="24"/>
      <c r="L2093" s="20" t="s">
        <v>250</v>
      </c>
      <c r="M2093" s="72"/>
      <c r="N2093" s="72"/>
      <c r="O2093" s="41">
        <f>IF($E2099&gt;=O$3,IF(O$3&lt;=($E2088+365),O2092,IFERROR(O2085*$E2090/4*O2091+
$E2100*O2089/4*IFERROR(O2091/$E2101,0),0)),IF(O$3&lt;=($E2099+365),O2085*$E2090/4*O2091+$E2100*O2089/4*IFERROR(O2091/$E2101,0),IFERROR($E2100*O2089/4*IFERROR(O2091/$E2101,0),0)))</f>
        <v>13849.722751689482</v>
      </c>
      <c r="P2093" s="41">
        <f t="shared" ref="P2093:BD2093" si="1437">IF($E2099&gt;=P$3,IF(P$3&lt;=($E2088+365),P2092,IFERROR(P2085*$E2090/4*P2091+
$E2100*P2089/4*IFERROR(P2091/$E2101,0),0)),IF(P$3&lt;=($E2099+365),P2085*$E2090/4*P2091+$E2100*P2089/4*IFERROR(P2091/$E2101,0),IFERROR($E2100*P2089/4*IFERROR(P2091/$E2101,0),0)))</f>
        <v>13891.874081803318</v>
      </c>
      <c r="Q2093" s="41">
        <f t="shared" si="1437"/>
        <v>14126.717206723271</v>
      </c>
      <c r="R2093" s="41">
        <f t="shared" si="1437"/>
        <v>14126.717206723271</v>
      </c>
      <c r="S2093" s="41">
        <f t="shared" si="1437"/>
        <v>14126.717206723271</v>
      </c>
      <c r="T2093" s="41">
        <f t="shared" si="1437"/>
        <v>14148.21438508133</v>
      </c>
      <c r="U2093" s="41">
        <f t="shared" si="1437"/>
        <v>14267.984378790505</v>
      </c>
      <c r="V2093" s="41">
        <f t="shared" si="1437"/>
        <v>14267.984378790505</v>
      </c>
      <c r="W2093" s="41">
        <f t="shared" si="1437"/>
        <v>14267.984378790505</v>
      </c>
      <c r="X2093" s="41">
        <f t="shared" si="1437"/>
        <v>14289.696528932143</v>
      </c>
      <c r="Y2093" s="41">
        <f t="shared" si="1437"/>
        <v>14410.664222578409</v>
      </c>
      <c r="Z2093" s="41">
        <f t="shared" si="1437"/>
        <v>14410.664222578409</v>
      </c>
      <c r="AA2093" s="41">
        <f t="shared" si="1437"/>
        <v>14410.664222578409</v>
      </c>
      <c r="AB2093" s="41">
        <f t="shared" si="1437"/>
        <v>14432.593494221463</v>
      </c>
      <c r="AC2093" s="41">
        <f t="shared" si="1437"/>
        <v>14554.770864804195</v>
      </c>
      <c r="AD2093" s="41">
        <f t="shared" si="1437"/>
        <v>14554.770864804195</v>
      </c>
      <c r="AE2093" s="41">
        <f t="shared" si="1437"/>
        <v>14554.770864804195</v>
      </c>
      <c r="AF2093" s="41">
        <f t="shared" si="1437"/>
        <v>14576.919429163678</v>
      </c>
      <c r="AG2093" s="41">
        <f t="shared" si="1437"/>
        <v>14700.318573452236</v>
      </c>
      <c r="AH2093" s="41">
        <f t="shared" si="1437"/>
        <v>14700.318573452236</v>
      </c>
      <c r="AI2093" s="41">
        <f t="shared" si="1437"/>
        <v>14700.318573452236</v>
      </c>
      <c r="AJ2093" s="41">
        <f t="shared" si="1437"/>
        <v>14722.688623455313</v>
      </c>
      <c r="AK2093" s="41">
        <f t="shared" si="1437"/>
        <v>14847.32175918676</v>
      </c>
      <c r="AL2093" s="41">
        <f t="shared" si="1437"/>
        <v>14847.32175918676</v>
      </c>
      <c r="AM2093" s="41">
        <f t="shared" si="1437"/>
        <v>14847.32175918676</v>
      </c>
      <c r="AN2093" s="41">
        <f t="shared" si="1437"/>
        <v>14869.915509689868</v>
      </c>
      <c r="AO2093" s="41">
        <f t="shared" si="1437"/>
        <v>14995.794976778629</v>
      </c>
      <c r="AP2093" s="41">
        <f t="shared" si="1437"/>
        <v>14995.794976778629</v>
      </c>
      <c r="AQ2093" s="41">
        <f t="shared" si="1437"/>
        <v>14995.794976778629</v>
      </c>
      <c r="AR2093" s="41">
        <f t="shared" si="1437"/>
        <v>15140.998450582858</v>
      </c>
      <c r="AS2093" s="41">
        <f t="shared" si="1437"/>
        <v>14893.010904953093</v>
      </c>
      <c r="AT2093" s="41">
        <f t="shared" si="1437"/>
        <v>14893.010904953093</v>
      </c>
      <c r="AU2093" s="41">
        <f t="shared" si="1437"/>
        <v>14893.010904953093</v>
      </c>
      <c r="AV2093" s="41">
        <f t="shared" si="1437"/>
        <v>14915.674182417151</v>
      </c>
      <c r="AW2093" s="41">
        <f t="shared" si="1437"/>
        <v>15041.941014002625</v>
      </c>
      <c r="AX2093" s="41">
        <f t="shared" si="1437"/>
        <v>15041.941014002625</v>
      </c>
      <c r="AY2093" s="41">
        <f t="shared" si="1437"/>
        <v>15041.941014002625</v>
      </c>
      <c r="AZ2093" s="41">
        <f t="shared" si="1437"/>
        <v>15064.830924241323</v>
      </c>
      <c r="BA2093" s="41">
        <f t="shared" si="1437"/>
        <v>15192.360424142651</v>
      </c>
      <c r="BB2093" s="41">
        <f t="shared" si="1437"/>
        <v>15192.360424142651</v>
      </c>
      <c r="BC2093" s="41">
        <f t="shared" si="1437"/>
        <v>15192.360424142651</v>
      </c>
      <c r="BD2093" s="41">
        <f t="shared" si="1437"/>
        <v>15215.479233483738</v>
      </c>
    </row>
    <row r="2094" spans="1:59" ht="16" x14ac:dyDescent="0.2">
      <c r="B2094" s="11">
        <f t="shared" si="1428"/>
        <v>71</v>
      </c>
      <c r="C2094" s="12" t="str">
        <f t="shared" si="1428"/>
        <v>SCI HSR 1</v>
      </c>
      <c r="D2094" s="25" t="s">
        <v>8</v>
      </c>
      <c r="E2094" s="42">
        <v>2</v>
      </c>
      <c r="F2094" s="15"/>
      <c r="I2094" s="15"/>
      <c r="J2094" s="24"/>
      <c r="K2094" s="24"/>
      <c r="L2094" s="20" t="s">
        <v>251</v>
      </c>
      <c r="M2094" s="72"/>
      <c r="N2094" s="72"/>
      <c r="O2094" s="41">
        <f>-$E2090/4*O2084
+(O2084&gt;0)*($J2089&gt;=O$2)*($J2089&lt;=O$3)*(($J2089-O$2+1)/O$4*$H2089/4)
+(O2084&gt;0)*($J2089&gt;O$3)*($I2089&lt;=O$3)*($I2089&gt;=O$2)*((O$3-$I2089+1)/O$4*$H2089/4)
+(O2084&gt;0)*($J2089&gt;O$3)*($I2089&lt;O$2)*$H2089/4
+(O2084&gt;0)*($J2090&gt;=O$2)*($J2090&lt;=O$3)*(($J2090-O$2+1)/O$4*$H2090/4)
+(O2084&gt;0)*($J2090&gt;O$3)*($I2090&lt;=O$3)*($I2090&gt;=O$2)*((O$3-$I2090+1)/O$4*$H2090/4)
+(O2084&gt;0)*($J2090&gt;O$3)*($I2090&lt;O$2)*$H2090/4
+(O2084&gt;0)*($J2091&gt;=O$2)*($J2091&lt;=O$3)*(($J2091-O$2+1)/O$4*$H2091/4)
+(O2084&gt;0)*($J2091&gt;O$3)*($I2091&lt;=O$3)*($I2091&gt;=O$2)*((O$3-$I2091+1)/O$4*$H2091/4)
+(O2084&gt;0)*($J2091&gt;O$3)*($I2091&lt;O$2)*$H2091/4
-$E2100/4*O2088
+(O2088&gt;0)*($J2100&gt;=O$2)*($J2100&lt;=O$3)*(($J2100-O$2+1)/O$4*$H2100/4)
+(O2088&gt;0)*($J2100&gt;O$3)*($I2100&lt;=O$3)*($I2100&gt;=O$2)*((O$3-$I2100+1)/O$4*$H2100/4)
+(O2088&gt;0)*($J2100&gt;O$3)*($I2100&lt;O$2)*$H2100/4
+(O2088&gt;0)*($J2101&gt;=O$2)*($J2101&lt;=O$3)*(($J2101-O$2+1)/O$4*$H2101/4)
+(O2088&gt;0)*($J2101&gt;O$3)*($I2101&lt;=O$3)*($I2101&gt;=O$2)*((O$3-$I2101+1)/O$4*$H2101/4)
+(O2088&gt;0)*($J2101&gt;O$3)*($I2101&lt;O$2)*$H2101/4
+(O2088&gt;0)*($J2102&gt;=O$2)*($J2102&lt;=O$3)*(($J2102-O$2+1)/O$4*$H2102/4)
+(O2088&gt;0)*($J2102&gt;O$3)*($I2102&lt;=O$3)*($I2102&gt;=O$2)*((O$3-$I2102+1)/O$4*$H2102/4)
+(O2088&gt;0)*($J2102&gt;O$3)*($I2102&lt;O$2)*$H2102/4</f>
        <v>-1099.7227516894818</v>
      </c>
      <c r="P2094" s="41">
        <f t="shared" ref="P2094:BD2094" si="1438">-$E2090/4*P2084
+(P2084&gt;0)*($J2089&gt;=P$2)*($J2089&lt;=P$3)*(($J2089-P$2+1)/P$4*$H2089/4)
+(P2084&gt;0)*($J2089&gt;P$3)*($I2089&lt;=P$3)*($I2089&gt;=P$2)*((P$3-$I2089+1)/P$4*$H2089/4)
+(P2084&gt;0)*($J2089&gt;P$3)*($I2089&lt;P$2)*$H2089/4
+(P2084&gt;0)*($J2090&gt;=P$2)*($J2090&lt;=P$3)*(($J2090-P$2+1)/P$4*$H2090/4)
+(P2084&gt;0)*($J2090&gt;P$3)*($I2090&lt;=P$3)*($I2090&gt;=P$2)*((P$3-$I2090+1)/P$4*$H2090/4)
+(P2084&gt;0)*($J2090&gt;P$3)*($I2090&lt;P$2)*$H2090/4
+(P2084&gt;0)*($J2091&gt;=P$2)*($J2091&lt;=P$3)*(($J2091-P$2+1)/P$4*$H2091/4)
+(P2084&gt;0)*($J2091&gt;P$3)*($I2091&lt;=P$3)*($I2091&gt;=P$2)*((P$3-$I2091+1)/P$4*$H2091/4)
+(P2084&gt;0)*($J2091&gt;P$3)*($I2091&lt;P$2)*$H2091/4
-$E2100/4*P2088
+(P2088&gt;0)*($J2100&gt;=P$2)*($J2100&lt;=P$3)*(($J2100-P$2+1)/P$4*$H2100/4)
+(P2088&gt;0)*($J2100&gt;P$3)*($I2100&lt;=P$3)*($I2100&gt;=P$2)*((P$3-$I2100+1)/P$4*$H2100/4)
+(P2088&gt;0)*($J2100&gt;P$3)*($I2100&lt;P$2)*$H2100/4
+(P2088&gt;0)*($J2101&gt;=P$2)*($J2101&lt;=P$3)*(($J2101-P$2+1)/P$4*$H2101/4)
+(P2088&gt;0)*($J2101&gt;P$3)*($I2101&lt;=P$3)*($I2101&gt;=P$2)*((P$3-$I2101+1)/P$4*$H2101/4)
+(P2088&gt;0)*($J2101&gt;P$3)*($I2101&lt;P$2)*$H2101/4
+(P2088&gt;0)*($J2102&gt;=P$2)*($J2102&lt;=P$3)*(($J2102-P$2+1)/P$4*$H2102/4)
+(P2088&gt;0)*($J2102&gt;P$3)*($I2102&lt;=P$3)*($I2102&gt;=P$2)*((P$3-$I2102+1)/P$4*$H2102/4)
+(P2088&gt;0)*($J2102&gt;P$3)*($I2102&lt;P$2)*$H2102/4</f>
        <v>-932.37363730195284</v>
      </c>
      <c r="Q2094" s="41">
        <f t="shared" si="1438"/>
        <v>0</v>
      </c>
      <c r="R2094" s="41">
        <f t="shared" si="1438"/>
        <v>0</v>
      </c>
      <c r="S2094" s="41">
        <f t="shared" si="1438"/>
        <v>0</v>
      </c>
      <c r="T2094" s="41">
        <f t="shared" si="1438"/>
        <v>0</v>
      </c>
      <c r="U2094" s="41">
        <f t="shared" si="1438"/>
        <v>0</v>
      </c>
      <c r="V2094" s="41">
        <f t="shared" si="1438"/>
        <v>0</v>
      </c>
      <c r="W2094" s="41">
        <f t="shared" si="1438"/>
        <v>0</v>
      </c>
      <c r="X2094" s="41">
        <f t="shared" si="1438"/>
        <v>0</v>
      </c>
      <c r="Y2094" s="41">
        <f t="shared" si="1438"/>
        <v>0</v>
      </c>
      <c r="Z2094" s="41">
        <f t="shared" si="1438"/>
        <v>0</v>
      </c>
      <c r="AA2094" s="41">
        <f t="shared" si="1438"/>
        <v>0</v>
      </c>
      <c r="AB2094" s="41">
        <f t="shared" si="1438"/>
        <v>0</v>
      </c>
      <c r="AC2094" s="41">
        <f t="shared" si="1438"/>
        <v>0</v>
      </c>
      <c r="AD2094" s="41">
        <f t="shared" si="1438"/>
        <v>0</v>
      </c>
      <c r="AE2094" s="41">
        <f t="shared" si="1438"/>
        <v>0</v>
      </c>
      <c r="AF2094" s="41">
        <f t="shared" si="1438"/>
        <v>0</v>
      </c>
      <c r="AG2094" s="41">
        <f t="shared" si="1438"/>
        <v>0</v>
      </c>
      <c r="AH2094" s="41">
        <f t="shared" si="1438"/>
        <v>0</v>
      </c>
      <c r="AI2094" s="41">
        <f t="shared" si="1438"/>
        <v>0</v>
      </c>
      <c r="AJ2094" s="41">
        <f t="shared" si="1438"/>
        <v>0</v>
      </c>
      <c r="AK2094" s="41">
        <f t="shared" si="1438"/>
        <v>0</v>
      </c>
      <c r="AL2094" s="41">
        <f t="shared" si="1438"/>
        <v>0</v>
      </c>
      <c r="AM2094" s="41">
        <f t="shared" si="1438"/>
        <v>0</v>
      </c>
      <c r="AN2094" s="41">
        <f t="shared" si="1438"/>
        <v>0</v>
      </c>
      <c r="AO2094" s="41">
        <f t="shared" si="1438"/>
        <v>0</v>
      </c>
      <c r="AP2094" s="41">
        <f t="shared" si="1438"/>
        <v>0</v>
      </c>
      <c r="AQ2094" s="41">
        <f t="shared" si="1438"/>
        <v>0</v>
      </c>
      <c r="AR2094" s="41">
        <f t="shared" si="1438"/>
        <v>0</v>
      </c>
      <c r="AS2094" s="41">
        <f t="shared" si="1438"/>
        <v>0</v>
      </c>
      <c r="AT2094" s="41">
        <f t="shared" si="1438"/>
        <v>0</v>
      </c>
      <c r="AU2094" s="41">
        <f t="shared" si="1438"/>
        <v>0</v>
      </c>
      <c r="AV2094" s="41">
        <f t="shared" si="1438"/>
        <v>0</v>
      </c>
      <c r="AW2094" s="41">
        <f t="shared" si="1438"/>
        <v>0</v>
      </c>
      <c r="AX2094" s="41">
        <f t="shared" si="1438"/>
        <v>0</v>
      </c>
      <c r="AY2094" s="41">
        <f t="shared" si="1438"/>
        <v>0</v>
      </c>
      <c r="AZ2094" s="41">
        <f t="shared" si="1438"/>
        <v>0</v>
      </c>
      <c r="BA2094" s="41">
        <f t="shared" si="1438"/>
        <v>0</v>
      </c>
      <c r="BB2094" s="41">
        <f t="shared" si="1438"/>
        <v>0</v>
      </c>
      <c r="BC2094" s="41">
        <f t="shared" si="1438"/>
        <v>0</v>
      </c>
      <c r="BD2094" s="41">
        <f t="shared" si="1438"/>
        <v>0</v>
      </c>
    </row>
    <row r="2095" spans="1:59" ht="16" x14ac:dyDescent="0.2">
      <c r="B2095" s="11">
        <f t="shared" si="1428"/>
        <v>71</v>
      </c>
      <c r="C2095" s="12" t="str">
        <f t="shared" si="1428"/>
        <v>SCI HSR 1</v>
      </c>
      <c r="D2095" s="43" t="s">
        <v>252</v>
      </c>
      <c r="E2095" s="42" t="s">
        <v>288</v>
      </c>
      <c r="F2095" s="44"/>
      <c r="G2095" s="43" t="s">
        <v>253</v>
      </c>
      <c r="H2095" s="39">
        <v>0</v>
      </c>
      <c r="I2095" s="43" t="s">
        <v>254</v>
      </c>
      <c r="J2095" s="32">
        <v>0</v>
      </c>
      <c r="K2095" s="24"/>
      <c r="L2095" s="20" t="s">
        <v>255</v>
      </c>
      <c r="M2095" s="72"/>
      <c r="N2095" s="72"/>
      <c r="O2095" s="41">
        <v>0</v>
      </c>
      <c r="P2095" s="41">
        <v>0</v>
      </c>
      <c r="Q2095" s="41">
        <v>0</v>
      </c>
      <c r="R2095" s="41">
        <v>0</v>
      </c>
      <c r="S2095" s="41">
        <v>0</v>
      </c>
      <c r="T2095" s="41">
        <v>0</v>
      </c>
      <c r="U2095" s="41">
        <v>0</v>
      </c>
      <c r="V2095" s="41">
        <v>0</v>
      </c>
      <c r="W2095" s="41">
        <v>0</v>
      </c>
      <c r="X2095" s="41">
        <v>0</v>
      </c>
      <c r="Y2095" s="41">
        <v>0</v>
      </c>
      <c r="Z2095" s="41">
        <v>0</v>
      </c>
      <c r="AA2095" s="41">
        <v>0</v>
      </c>
      <c r="AB2095" s="41">
        <v>0</v>
      </c>
      <c r="AC2095" s="41">
        <v>0</v>
      </c>
      <c r="AD2095" s="41">
        <v>0</v>
      </c>
      <c r="AE2095" s="41">
        <v>0</v>
      </c>
      <c r="AF2095" s="41">
        <v>0</v>
      </c>
      <c r="AG2095" s="41">
        <v>0</v>
      </c>
      <c r="AH2095" s="41">
        <v>0</v>
      </c>
      <c r="AI2095" s="41">
        <v>0</v>
      </c>
      <c r="AJ2095" s="41">
        <v>0</v>
      </c>
      <c r="AK2095" s="41">
        <v>0</v>
      </c>
      <c r="AL2095" s="41">
        <v>0</v>
      </c>
      <c r="AM2095" s="41">
        <v>0</v>
      </c>
      <c r="AN2095" s="41">
        <v>0</v>
      </c>
      <c r="AO2095" s="41">
        <v>0</v>
      </c>
      <c r="AP2095" s="41">
        <v>0</v>
      </c>
      <c r="AQ2095" s="41">
        <v>0</v>
      </c>
      <c r="AR2095" s="41">
        <v>0</v>
      </c>
      <c r="AS2095" s="41">
        <v>0</v>
      </c>
      <c r="AT2095" s="41">
        <v>0</v>
      </c>
      <c r="AU2095" s="41">
        <v>0</v>
      </c>
      <c r="AV2095" s="41">
        <v>0</v>
      </c>
      <c r="AW2095" s="41">
        <v>0</v>
      </c>
      <c r="AX2095" s="41">
        <v>0</v>
      </c>
      <c r="AY2095" s="41">
        <v>0</v>
      </c>
      <c r="AZ2095" s="41">
        <v>0</v>
      </c>
      <c r="BA2095" s="41">
        <v>0</v>
      </c>
      <c r="BB2095" s="41">
        <v>0</v>
      </c>
      <c r="BC2095" s="41">
        <v>0</v>
      </c>
      <c r="BD2095" s="41">
        <v>0</v>
      </c>
    </row>
    <row r="2096" spans="1:59" ht="16" x14ac:dyDescent="0.2">
      <c r="B2096" s="11">
        <f t="shared" si="1428"/>
        <v>71</v>
      </c>
      <c r="C2096" s="12" t="str">
        <f t="shared" si="1428"/>
        <v>SCI HSR 1</v>
      </c>
      <c r="D2096" s="43" t="s">
        <v>256</v>
      </c>
      <c r="E2096" s="32">
        <v>47469</v>
      </c>
      <c r="G2096" s="43" t="s">
        <v>257</v>
      </c>
      <c r="H2096" s="42">
        <v>0</v>
      </c>
      <c r="I2096" s="43" t="s">
        <v>258</v>
      </c>
      <c r="J2096" s="29">
        <v>0</v>
      </c>
      <c r="K2096" s="23"/>
      <c r="L2096" s="33" t="s">
        <v>259</v>
      </c>
      <c r="M2096" s="73"/>
      <c r="N2096" s="73"/>
      <c r="O2096" s="45">
        <f>-(O2093+O2094)*IFERROR((O2083+O2087)/(O2085+O2089),0)</f>
        <v>0</v>
      </c>
      <c r="P2096" s="45">
        <f t="shared" ref="P2096:BD2096" si="1439">-(P2093+P2094)*IFERROR((P2083+P2087)/(P2085+P2089),0)</f>
        <v>0</v>
      </c>
      <c r="Q2096" s="45">
        <f t="shared" si="1439"/>
        <v>0</v>
      </c>
      <c r="R2096" s="45">
        <f t="shared" si="1439"/>
        <v>0</v>
      </c>
      <c r="S2096" s="45">
        <f t="shared" si="1439"/>
        <v>0</v>
      </c>
      <c r="T2096" s="45">
        <f t="shared" si="1439"/>
        <v>0</v>
      </c>
      <c r="U2096" s="45">
        <f t="shared" si="1439"/>
        <v>0</v>
      </c>
      <c r="V2096" s="45">
        <f t="shared" si="1439"/>
        <v>0</v>
      </c>
      <c r="W2096" s="45">
        <f t="shared" si="1439"/>
        <v>0</v>
      </c>
      <c r="X2096" s="45">
        <f t="shared" si="1439"/>
        <v>0</v>
      </c>
      <c r="Y2096" s="45">
        <f t="shared" si="1439"/>
        <v>0</v>
      </c>
      <c r="Z2096" s="45">
        <f t="shared" si="1439"/>
        <v>0</v>
      </c>
      <c r="AA2096" s="45">
        <f t="shared" si="1439"/>
        <v>0</v>
      </c>
      <c r="AB2096" s="45">
        <f t="shared" si="1439"/>
        <v>0</v>
      </c>
      <c r="AC2096" s="45">
        <f t="shared" si="1439"/>
        <v>0</v>
      </c>
      <c r="AD2096" s="45">
        <f t="shared" si="1439"/>
        <v>0</v>
      </c>
      <c r="AE2096" s="45">
        <f t="shared" si="1439"/>
        <v>0</v>
      </c>
      <c r="AF2096" s="45">
        <f t="shared" si="1439"/>
        <v>0</v>
      </c>
      <c r="AG2096" s="45">
        <f t="shared" si="1439"/>
        <v>0</v>
      </c>
      <c r="AH2096" s="45">
        <f t="shared" si="1439"/>
        <v>0</v>
      </c>
      <c r="AI2096" s="45">
        <f t="shared" si="1439"/>
        <v>0</v>
      </c>
      <c r="AJ2096" s="45">
        <f t="shared" si="1439"/>
        <v>0</v>
      </c>
      <c r="AK2096" s="45">
        <f t="shared" si="1439"/>
        <v>0</v>
      </c>
      <c r="AL2096" s="45">
        <f t="shared" si="1439"/>
        <v>0</v>
      </c>
      <c r="AM2096" s="45">
        <f t="shared" si="1439"/>
        <v>0</v>
      </c>
      <c r="AN2096" s="45">
        <f t="shared" si="1439"/>
        <v>0</v>
      </c>
      <c r="AO2096" s="45">
        <f t="shared" si="1439"/>
        <v>0</v>
      </c>
      <c r="AP2096" s="45">
        <f t="shared" si="1439"/>
        <v>0</v>
      </c>
      <c r="AQ2096" s="45">
        <f t="shared" si="1439"/>
        <v>0</v>
      </c>
      <c r="AR2096" s="45">
        <f t="shared" si="1439"/>
        <v>0</v>
      </c>
      <c r="AS2096" s="45">
        <f t="shared" si="1439"/>
        <v>0</v>
      </c>
      <c r="AT2096" s="45">
        <f t="shared" si="1439"/>
        <v>0</v>
      </c>
      <c r="AU2096" s="45">
        <f t="shared" si="1439"/>
        <v>0</v>
      </c>
      <c r="AV2096" s="45">
        <f t="shared" si="1439"/>
        <v>0</v>
      </c>
      <c r="AW2096" s="45">
        <f t="shared" si="1439"/>
        <v>0</v>
      </c>
      <c r="AX2096" s="45">
        <f t="shared" si="1439"/>
        <v>0</v>
      </c>
      <c r="AY2096" s="45">
        <f t="shared" si="1439"/>
        <v>0</v>
      </c>
      <c r="AZ2096" s="45">
        <f t="shared" si="1439"/>
        <v>0</v>
      </c>
      <c r="BA2096" s="45">
        <f t="shared" si="1439"/>
        <v>0</v>
      </c>
      <c r="BB2096" s="45">
        <f t="shared" si="1439"/>
        <v>0</v>
      </c>
      <c r="BC2096" s="45">
        <f t="shared" si="1439"/>
        <v>0</v>
      </c>
      <c r="BD2096" s="45">
        <f t="shared" si="1439"/>
        <v>0</v>
      </c>
    </row>
    <row r="2097" spans="1:59" ht="16" x14ac:dyDescent="0.2">
      <c r="B2097" s="11">
        <f t="shared" si="1428"/>
        <v>71</v>
      </c>
      <c r="C2097" s="12" t="str">
        <f t="shared" si="1428"/>
        <v>SCI HSR 1</v>
      </c>
      <c r="K2097" s="24"/>
      <c r="O2097" s="15"/>
      <c r="P2097" s="15"/>
      <c r="Q2097" s="15"/>
      <c r="R2097" s="15"/>
      <c r="S2097" s="15"/>
      <c r="T2097" s="15"/>
      <c r="U2097" s="15"/>
      <c r="V2097" s="15"/>
      <c r="W2097" s="15"/>
      <c r="X2097" s="15"/>
      <c r="Y2097" s="15"/>
      <c r="Z2097" s="15"/>
      <c r="AA2097" s="15"/>
      <c r="AB2097" s="15"/>
      <c r="AC2097" s="15"/>
      <c r="AD2097" s="15"/>
      <c r="AE2097" s="15"/>
      <c r="AF2097" s="15"/>
      <c r="AG2097" s="15"/>
      <c r="AH2097" s="15"/>
      <c r="AI2097" s="15"/>
      <c r="AJ2097" s="15"/>
      <c r="AK2097" s="15"/>
      <c r="AL2097" s="15"/>
      <c r="AM2097" s="15"/>
      <c r="AN2097" s="15"/>
      <c r="AO2097" s="15"/>
      <c r="AP2097" s="15"/>
      <c r="AQ2097" s="15"/>
      <c r="AR2097" s="15"/>
      <c r="AS2097" s="15"/>
      <c r="AT2097" s="15"/>
      <c r="AU2097" s="15"/>
      <c r="AV2097" s="15"/>
      <c r="AW2097" s="15"/>
      <c r="AX2097" s="15"/>
      <c r="AY2097" s="15"/>
      <c r="AZ2097" s="15"/>
      <c r="BA2097" s="15"/>
      <c r="BB2097" s="15"/>
      <c r="BC2097" s="15"/>
      <c r="BD2097" s="15"/>
    </row>
    <row r="2098" spans="1:59" ht="16" x14ac:dyDescent="0.2">
      <c r="B2098" s="11">
        <f t="shared" si="1428"/>
        <v>71</v>
      </c>
      <c r="C2098" s="12" t="str">
        <f t="shared" si="1428"/>
        <v>SCI HSR 1</v>
      </c>
      <c r="G2098" s="46" t="s">
        <v>229</v>
      </c>
      <c r="H2098" s="104" t="s">
        <v>99</v>
      </c>
      <c r="I2098" s="105"/>
      <c r="J2098" s="106"/>
      <c r="K2098" s="23"/>
      <c r="L2098" s="47" t="s">
        <v>4</v>
      </c>
      <c r="M2098" s="81"/>
      <c r="N2098" s="81"/>
      <c r="O2098" s="48">
        <f>SUM(O2093:O2096)</f>
        <v>12750</v>
      </c>
      <c r="P2098" s="48">
        <f t="shared" ref="P2098:BD2098" si="1440">SUM(P2093:P2096)</f>
        <v>12959.500444501366</v>
      </c>
      <c r="Q2098" s="48">
        <f t="shared" si="1440"/>
        <v>14126.717206723271</v>
      </c>
      <c r="R2098" s="48">
        <f t="shared" si="1440"/>
        <v>14126.717206723271</v>
      </c>
      <c r="S2098" s="48">
        <f t="shared" si="1440"/>
        <v>14126.717206723271</v>
      </c>
      <c r="T2098" s="48">
        <f t="shared" si="1440"/>
        <v>14148.21438508133</v>
      </c>
      <c r="U2098" s="48">
        <f t="shared" si="1440"/>
        <v>14267.984378790505</v>
      </c>
      <c r="V2098" s="48">
        <f t="shared" si="1440"/>
        <v>14267.984378790505</v>
      </c>
      <c r="W2098" s="48">
        <f t="shared" si="1440"/>
        <v>14267.984378790505</v>
      </c>
      <c r="X2098" s="48">
        <f t="shared" si="1440"/>
        <v>14289.696528932143</v>
      </c>
      <c r="Y2098" s="48">
        <f t="shared" si="1440"/>
        <v>14410.664222578409</v>
      </c>
      <c r="Z2098" s="48">
        <f t="shared" si="1440"/>
        <v>14410.664222578409</v>
      </c>
      <c r="AA2098" s="48">
        <f t="shared" si="1440"/>
        <v>14410.664222578409</v>
      </c>
      <c r="AB2098" s="48">
        <f t="shared" si="1440"/>
        <v>14432.593494221463</v>
      </c>
      <c r="AC2098" s="48">
        <f t="shared" si="1440"/>
        <v>14554.770864804195</v>
      </c>
      <c r="AD2098" s="48">
        <f t="shared" si="1440"/>
        <v>14554.770864804195</v>
      </c>
      <c r="AE2098" s="48">
        <f t="shared" si="1440"/>
        <v>14554.770864804195</v>
      </c>
      <c r="AF2098" s="48">
        <f t="shared" si="1440"/>
        <v>14576.919429163678</v>
      </c>
      <c r="AG2098" s="48">
        <f t="shared" si="1440"/>
        <v>14700.318573452236</v>
      </c>
      <c r="AH2098" s="48">
        <f t="shared" si="1440"/>
        <v>14700.318573452236</v>
      </c>
      <c r="AI2098" s="48">
        <f t="shared" si="1440"/>
        <v>14700.318573452236</v>
      </c>
      <c r="AJ2098" s="48">
        <f t="shared" si="1440"/>
        <v>14722.688623455313</v>
      </c>
      <c r="AK2098" s="48">
        <f t="shared" si="1440"/>
        <v>14847.32175918676</v>
      </c>
      <c r="AL2098" s="48">
        <f t="shared" si="1440"/>
        <v>14847.32175918676</v>
      </c>
      <c r="AM2098" s="48">
        <f t="shared" si="1440"/>
        <v>14847.32175918676</v>
      </c>
      <c r="AN2098" s="48">
        <f t="shared" si="1440"/>
        <v>14869.915509689868</v>
      </c>
      <c r="AO2098" s="48">
        <f t="shared" si="1440"/>
        <v>14995.794976778629</v>
      </c>
      <c r="AP2098" s="48">
        <f t="shared" si="1440"/>
        <v>14995.794976778629</v>
      </c>
      <c r="AQ2098" s="48">
        <f t="shared" si="1440"/>
        <v>14995.794976778629</v>
      </c>
      <c r="AR2098" s="48">
        <f t="shared" si="1440"/>
        <v>15140.998450582858</v>
      </c>
      <c r="AS2098" s="48">
        <f t="shared" si="1440"/>
        <v>14893.010904953093</v>
      </c>
      <c r="AT2098" s="48">
        <f t="shared" si="1440"/>
        <v>14893.010904953093</v>
      </c>
      <c r="AU2098" s="48">
        <f t="shared" si="1440"/>
        <v>14893.010904953093</v>
      </c>
      <c r="AV2098" s="48">
        <f t="shared" si="1440"/>
        <v>14915.674182417151</v>
      </c>
      <c r="AW2098" s="48">
        <f t="shared" si="1440"/>
        <v>15041.941014002625</v>
      </c>
      <c r="AX2098" s="48">
        <f t="shared" si="1440"/>
        <v>15041.941014002625</v>
      </c>
      <c r="AY2098" s="48">
        <f t="shared" si="1440"/>
        <v>15041.941014002625</v>
      </c>
      <c r="AZ2098" s="48">
        <f t="shared" si="1440"/>
        <v>15064.830924241323</v>
      </c>
      <c r="BA2098" s="48">
        <f t="shared" si="1440"/>
        <v>15192.360424142651</v>
      </c>
      <c r="BB2098" s="48">
        <f t="shared" si="1440"/>
        <v>15192.360424142651</v>
      </c>
      <c r="BC2098" s="48">
        <f t="shared" si="1440"/>
        <v>15192.360424142651</v>
      </c>
      <c r="BD2098" s="48">
        <f t="shared" si="1440"/>
        <v>15215.479233483738</v>
      </c>
    </row>
    <row r="2099" spans="1:59" ht="16" x14ac:dyDescent="0.2">
      <c r="B2099" s="11">
        <f t="shared" ref="B2099:C2104" si="1441">B2098</f>
        <v>71</v>
      </c>
      <c r="C2099" s="12" t="str">
        <f t="shared" si="1441"/>
        <v>SCI HSR 1</v>
      </c>
      <c r="D2099" s="46" t="s">
        <v>260</v>
      </c>
      <c r="E2099" s="32">
        <v>47469</v>
      </c>
      <c r="F2099" s="15"/>
      <c r="G2099" s="46" t="s">
        <v>261</v>
      </c>
      <c r="H2099" s="46" t="s">
        <v>237</v>
      </c>
      <c r="I2099" s="46" t="s">
        <v>238</v>
      </c>
      <c r="J2099" s="46" t="s">
        <v>239</v>
      </c>
      <c r="K2099" s="23"/>
      <c r="O2099" s="15"/>
      <c r="P2099" s="15"/>
      <c r="Q2099" s="15"/>
      <c r="R2099" s="15"/>
      <c r="S2099" s="15"/>
      <c r="T2099" s="15"/>
      <c r="U2099" s="15"/>
      <c r="V2099" s="15"/>
      <c r="W2099" s="15"/>
      <c r="X2099" s="15"/>
      <c r="Y2099" s="15"/>
      <c r="Z2099" s="15"/>
      <c r="AA2099" s="15"/>
      <c r="AB2099" s="15"/>
      <c r="AC2099" s="15"/>
      <c r="AD2099" s="15"/>
      <c r="AE2099" s="15"/>
      <c r="AF2099" s="15"/>
      <c r="AG2099" s="15"/>
      <c r="AH2099" s="15"/>
      <c r="AI2099" s="15"/>
      <c r="AJ2099" s="15"/>
      <c r="AK2099" s="15"/>
      <c r="AL2099" s="15"/>
      <c r="AM2099" s="15"/>
      <c r="AN2099" s="15"/>
      <c r="AO2099" s="15"/>
      <c r="AP2099" s="15"/>
      <c r="AQ2099" s="15"/>
      <c r="AR2099" s="15"/>
      <c r="AS2099" s="15"/>
      <c r="AT2099" s="15"/>
      <c r="AU2099" s="15"/>
      <c r="AV2099" s="15"/>
      <c r="AW2099" s="15"/>
      <c r="AX2099" s="15"/>
      <c r="AY2099" s="15"/>
      <c r="AZ2099" s="15"/>
      <c r="BA2099" s="15"/>
      <c r="BB2099" s="15"/>
      <c r="BC2099" s="15"/>
      <c r="BD2099" s="15"/>
    </row>
    <row r="2100" spans="1:59" ht="16" x14ac:dyDescent="0.2">
      <c r="B2100" s="11">
        <f t="shared" si="1441"/>
        <v>71</v>
      </c>
      <c r="C2100" s="12" t="str">
        <f t="shared" si="1441"/>
        <v>SCI HSR 1</v>
      </c>
      <c r="D2100" s="46" t="s">
        <v>262</v>
      </c>
      <c r="E2100" s="31">
        <v>59071.976960067928</v>
      </c>
      <c r="F2100" s="15"/>
      <c r="G2100" s="49" t="s">
        <v>263</v>
      </c>
      <c r="H2100" s="31">
        <v>0</v>
      </c>
      <c r="I2100" s="32">
        <v>0</v>
      </c>
      <c r="J2100" s="32">
        <v>0</v>
      </c>
      <c r="K2100" s="23"/>
      <c r="L2100" s="50" t="s">
        <v>264</v>
      </c>
      <c r="M2100" s="70"/>
      <c r="N2100" s="70"/>
      <c r="O2100" s="40">
        <f t="shared" ref="O2100:BD2100" si="1442">IFERROR(((O$3&gt;=$E2099)*(O$2&lt;=$E2099))*$E2103,"")</f>
        <v>0</v>
      </c>
      <c r="P2100" s="40">
        <f t="shared" si="1442"/>
        <v>0</v>
      </c>
      <c r="Q2100" s="40">
        <f t="shared" si="1442"/>
        <v>0</v>
      </c>
      <c r="R2100" s="40">
        <f t="shared" si="1442"/>
        <v>0</v>
      </c>
      <c r="S2100" s="40">
        <f t="shared" si="1442"/>
        <v>0</v>
      </c>
      <c r="T2100" s="40">
        <f t="shared" si="1442"/>
        <v>0</v>
      </c>
      <c r="U2100" s="40">
        <f t="shared" si="1442"/>
        <v>0</v>
      </c>
      <c r="V2100" s="40">
        <f t="shared" si="1442"/>
        <v>0</v>
      </c>
      <c r="W2100" s="40">
        <f t="shared" si="1442"/>
        <v>0</v>
      </c>
      <c r="X2100" s="40">
        <f t="shared" si="1442"/>
        <v>0</v>
      </c>
      <c r="Y2100" s="40">
        <f t="shared" si="1442"/>
        <v>0</v>
      </c>
      <c r="Z2100" s="40">
        <f t="shared" si="1442"/>
        <v>0</v>
      </c>
      <c r="AA2100" s="40">
        <f t="shared" si="1442"/>
        <v>0</v>
      </c>
      <c r="AB2100" s="40">
        <f t="shared" si="1442"/>
        <v>0</v>
      </c>
      <c r="AC2100" s="40">
        <f t="shared" si="1442"/>
        <v>0</v>
      </c>
      <c r="AD2100" s="40">
        <f t="shared" si="1442"/>
        <v>0</v>
      </c>
      <c r="AE2100" s="40">
        <f t="shared" si="1442"/>
        <v>0</v>
      </c>
      <c r="AF2100" s="40">
        <f t="shared" si="1442"/>
        <v>0</v>
      </c>
      <c r="AG2100" s="40">
        <f t="shared" si="1442"/>
        <v>0</v>
      </c>
      <c r="AH2100" s="40">
        <f t="shared" si="1442"/>
        <v>0</v>
      </c>
      <c r="AI2100" s="40">
        <f t="shared" si="1442"/>
        <v>0</v>
      </c>
      <c r="AJ2100" s="40">
        <f t="shared" si="1442"/>
        <v>0</v>
      </c>
      <c r="AK2100" s="40">
        <f t="shared" si="1442"/>
        <v>0</v>
      </c>
      <c r="AL2100" s="40">
        <f t="shared" si="1442"/>
        <v>0</v>
      </c>
      <c r="AM2100" s="40">
        <f t="shared" si="1442"/>
        <v>0</v>
      </c>
      <c r="AN2100" s="40">
        <f t="shared" si="1442"/>
        <v>0</v>
      </c>
      <c r="AO2100" s="40">
        <f t="shared" si="1442"/>
        <v>0</v>
      </c>
      <c r="AP2100" s="40">
        <f t="shared" si="1442"/>
        <v>0</v>
      </c>
      <c r="AQ2100" s="40">
        <f t="shared" si="1442"/>
        <v>0</v>
      </c>
      <c r="AR2100" s="40">
        <f t="shared" si="1442"/>
        <v>0</v>
      </c>
      <c r="AS2100" s="40">
        <f t="shared" si="1442"/>
        <v>0</v>
      </c>
      <c r="AT2100" s="40">
        <f t="shared" si="1442"/>
        <v>0</v>
      </c>
      <c r="AU2100" s="40">
        <f t="shared" si="1442"/>
        <v>0</v>
      </c>
      <c r="AV2100" s="40">
        <f t="shared" si="1442"/>
        <v>0</v>
      </c>
      <c r="AW2100" s="40">
        <f t="shared" si="1442"/>
        <v>0</v>
      </c>
      <c r="AX2100" s="40">
        <f t="shared" si="1442"/>
        <v>0</v>
      </c>
      <c r="AY2100" s="40">
        <f t="shared" si="1442"/>
        <v>0</v>
      </c>
      <c r="AZ2100" s="40">
        <f t="shared" si="1442"/>
        <v>0</v>
      </c>
      <c r="BA2100" s="40">
        <f t="shared" si="1442"/>
        <v>0</v>
      </c>
      <c r="BB2100" s="40">
        <f t="shared" si="1442"/>
        <v>0</v>
      </c>
      <c r="BC2100" s="40">
        <f t="shared" si="1442"/>
        <v>0</v>
      </c>
      <c r="BD2100" s="40">
        <f t="shared" si="1442"/>
        <v>0</v>
      </c>
    </row>
    <row r="2101" spans="1:59" ht="16" x14ac:dyDescent="0.2">
      <c r="B2101" s="11">
        <f t="shared" si="1441"/>
        <v>71</v>
      </c>
      <c r="C2101" s="12" t="str">
        <f t="shared" si="1441"/>
        <v>SCI HSR 1</v>
      </c>
      <c r="D2101" s="46" t="s">
        <v>24</v>
      </c>
      <c r="E2101" s="51">
        <f>IF(E2099&gt;MAX($O$3:$BD$3),BD2090,
IF(E2099&lt;MIN($O$3:$BD$3),1,SUMIFS($O2091:$BD2091,$O$2:$BD$2,"&lt;="&amp;E2099,$O$3:$BD$3,"&gt;="&amp;E2099)))</f>
        <v>1.084398217498953</v>
      </c>
      <c r="F2101" s="15"/>
      <c r="G2101" s="49" t="s">
        <v>265</v>
      </c>
      <c r="H2101" s="31">
        <v>0</v>
      </c>
      <c r="I2101" s="32">
        <v>0</v>
      </c>
      <c r="J2101" s="32">
        <v>0</v>
      </c>
      <c r="K2101" s="23"/>
      <c r="L2101" s="52" t="s">
        <v>266</v>
      </c>
      <c r="M2101" s="72"/>
      <c r="N2101" s="72"/>
      <c r="O2101" s="41">
        <f t="shared" ref="O2101:BD2101" si="1443">IFERROR(((O$3&gt;=$E2096)*(O$2&lt;=$E2096))*$H2104,"")</f>
        <v>0</v>
      </c>
      <c r="P2101" s="41">
        <f t="shared" si="1443"/>
        <v>0</v>
      </c>
      <c r="Q2101" s="41">
        <f t="shared" si="1443"/>
        <v>0</v>
      </c>
      <c r="R2101" s="41">
        <f t="shared" si="1443"/>
        <v>0</v>
      </c>
      <c r="S2101" s="41">
        <f t="shared" si="1443"/>
        <v>0</v>
      </c>
      <c r="T2101" s="41">
        <f t="shared" si="1443"/>
        <v>0</v>
      </c>
      <c r="U2101" s="41">
        <f t="shared" si="1443"/>
        <v>0</v>
      </c>
      <c r="V2101" s="41">
        <f t="shared" si="1443"/>
        <v>0</v>
      </c>
      <c r="W2101" s="41">
        <f t="shared" si="1443"/>
        <v>0</v>
      </c>
      <c r="X2101" s="41">
        <f t="shared" si="1443"/>
        <v>0</v>
      </c>
      <c r="Y2101" s="41">
        <f t="shared" si="1443"/>
        <v>0</v>
      </c>
      <c r="Z2101" s="41">
        <f t="shared" si="1443"/>
        <v>0</v>
      </c>
      <c r="AA2101" s="41">
        <f t="shared" si="1443"/>
        <v>0</v>
      </c>
      <c r="AB2101" s="41">
        <f t="shared" si="1443"/>
        <v>0</v>
      </c>
      <c r="AC2101" s="41">
        <f t="shared" si="1443"/>
        <v>0</v>
      </c>
      <c r="AD2101" s="41">
        <f t="shared" si="1443"/>
        <v>0</v>
      </c>
      <c r="AE2101" s="41">
        <f t="shared" si="1443"/>
        <v>0</v>
      </c>
      <c r="AF2101" s="41">
        <f t="shared" si="1443"/>
        <v>0</v>
      </c>
      <c r="AG2101" s="41">
        <f t="shared" si="1443"/>
        <v>0</v>
      </c>
      <c r="AH2101" s="41">
        <f t="shared" si="1443"/>
        <v>0</v>
      </c>
      <c r="AI2101" s="41">
        <f t="shared" si="1443"/>
        <v>0</v>
      </c>
      <c r="AJ2101" s="41">
        <f t="shared" si="1443"/>
        <v>0</v>
      </c>
      <c r="AK2101" s="41">
        <f t="shared" si="1443"/>
        <v>0</v>
      </c>
      <c r="AL2101" s="41">
        <f t="shared" si="1443"/>
        <v>0</v>
      </c>
      <c r="AM2101" s="41">
        <f t="shared" si="1443"/>
        <v>0</v>
      </c>
      <c r="AN2101" s="41">
        <f t="shared" si="1443"/>
        <v>0</v>
      </c>
      <c r="AO2101" s="41">
        <f t="shared" si="1443"/>
        <v>0</v>
      </c>
      <c r="AP2101" s="41">
        <f t="shared" si="1443"/>
        <v>0</v>
      </c>
      <c r="AQ2101" s="41">
        <f t="shared" si="1443"/>
        <v>0</v>
      </c>
      <c r="AR2101" s="41">
        <f t="shared" si="1443"/>
        <v>0</v>
      </c>
      <c r="AS2101" s="41">
        <f t="shared" si="1443"/>
        <v>0</v>
      </c>
      <c r="AT2101" s="41">
        <f t="shared" si="1443"/>
        <v>0</v>
      </c>
      <c r="AU2101" s="41">
        <f t="shared" si="1443"/>
        <v>0</v>
      </c>
      <c r="AV2101" s="41">
        <f t="shared" si="1443"/>
        <v>0</v>
      </c>
      <c r="AW2101" s="41">
        <f t="shared" si="1443"/>
        <v>0</v>
      </c>
      <c r="AX2101" s="41">
        <f t="shared" si="1443"/>
        <v>0</v>
      </c>
      <c r="AY2101" s="41">
        <f t="shared" si="1443"/>
        <v>0</v>
      </c>
      <c r="AZ2101" s="41">
        <f t="shared" si="1443"/>
        <v>0</v>
      </c>
      <c r="BA2101" s="41">
        <f t="shared" si="1443"/>
        <v>0</v>
      </c>
      <c r="BB2101" s="41">
        <f t="shared" si="1443"/>
        <v>0</v>
      </c>
      <c r="BC2101" s="41">
        <f t="shared" si="1443"/>
        <v>0</v>
      </c>
      <c r="BD2101" s="41">
        <f t="shared" si="1443"/>
        <v>0</v>
      </c>
    </row>
    <row r="2102" spans="1:59" ht="16" x14ac:dyDescent="0.2">
      <c r="B2102" s="11">
        <f t="shared" si="1441"/>
        <v>71</v>
      </c>
      <c r="C2102" s="12" t="str">
        <f t="shared" si="1441"/>
        <v>SCI HSR 1</v>
      </c>
      <c r="D2102" s="46" t="s">
        <v>8</v>
      </c>
      <c r="E2102" s="42">
        <v>0</v>
      </c>
      <c r="F2102" s="15"/>
      <c r="G2102" s="49" t="s">
        <v>267</v>
      </c>
      <c r="H2102" s="31">
        <v>0</v>
      </c>
      <c r="I2102" s="32">
        <v>0</v>
      </c>
      <c r="J2102" s="32">
        <v>0</v>
      </c>
      <c r="L2102" s="52" t="s">
        <v>268</v>
      </c>
      <c r="M2102" s="72"/>
      <c r="N2102" s="72"/>
      <c r="O2102" s="41">
        <f t="shared" ref="O2102:BD2102" si="1444">IFERROR(((O$3&gt;=$E2099)*(O$2&lt;=$E2099))*$J2104,"")</f>
        <v>0</v>
      </c>
      <c r="P2102" s="41">
        <f t="shared" si="1444"/>
        <v>0</v>
      </c>
      <c r="Q2102" s="41">
        <f t="shared" si="1444"/>
        <v>0</v>
      </c>
      <c r="R2102" s="41">
        <f t="shared" si="1444"/>
        <v>0</v>
      </c>
      <c r="S2102" s="41">
        <f t="shared" si="1444"/>
        <v>0</v>
      </c>
      <c r="T2102" s="41">
        <f t="shared" si="1444"/>
        <v>0</v>
      </c>
      <c r="U2102" s="41">
        <f t="shared" si="1444"/>
        <v>0</v>
      </c>
      <c r="V2102" s="41">
        <f t="shared" si="1444"/>
        <v>0</v>
      </c>
      <c r="W2102" s="41">
        <f t="shared" si="1444"/>
        <v>0</v>
      </c>
      <c r="X2102" s="41">
        <f t="shared" si="1444"/>
        <v>0</v>
      </c>
      <c r="Y2102" s="41">
        <f t="shared" si="1444"/>
        <v>0</v>
      </c>
      <c r="Z2102" s="41">
        <f t="shared" si="1444"/>
        <v>0</v>
      </c>
      <c r="AA2102" s="41">
        <f t="shared" si="1444"/>
        <v>0</v>
      </c>
      <c r="AB2102" s="41">
        <f t="shared" si="1444"/>
        <v>0</v>
      </c>
      <c r="AC2102" s="41">
        <f t="shared" si="1444"/>
        <v>0</v>
      </c>
      <c r="AD2102" s="41">
        <f t="shared" si="1444"/>
        <v>0</v>
      </c>
      <c r="AE2102" s="41">
        <f t="shared" si="1444"/>
        <v>0</v>
      </c>
      <c r="AF2102" s="41">
        <f t="shared" si="1444"/>
        <v>0</v>
      </c>
      <c r="AG2102" s="41">
        <f t="shared" si="1444"/>
        <v>0</v>
      </c>
      <c r="AH2102" s="41">
        <f t="shared" si="1444"/>
        <v>0</v>
      </c>
      <c r="AI2102" s="41">
        <f t="shared" si="1444"/>
        <v>0</v>
      </c>
      <c r="AJ2102" s="41">
        <f t="shared" si="1444"/>
        <v>0</v>
      </c>
      <c r="AK2102" s="41">
        <f t="shared" si="1444"/>
        <v>0</v>
      </c>
      <c r="AL2102" s="41">
        <f t="shared" si="1444"/>
        <v>0</v>
      </c>
      <c r="AM2102" s="41">
        <f t="shared" si="1444"/>
        <v>0</v>
      </c>
      <c r="AN2102" s="41">
        <f t="shared" si="1444"/>
        <v>0</v>
      </c>
      <c r="AO2102" s="41">
        <f t="shared" si="1444"/>
        <v>0</v>
      </c>
      <c r="AP2102" s="41">
        <f t="shared" si="1444"/>
        <v>0</v>
      </c>
      <c r="AQ2102" s="41">
        <f t="shared" si="1444"/>
        <v>0</v>
      </c>
      <c r="AR2102" s="41">
        <f t="shared" si="1444"/>
        <v>0</v>
      </c>
      <c r="AS2102" s="41">
        <f t="shared" si="1444"/>
        <v>0</v>
      </c>
      <c r="AT2102" s="41">
        <f t="shared" si="1444"/>
        <v>0</v>
      </c>
      <c r="AU2102" s="41">
        <f t="shared" si="1444"/>
        <v>0</v>
      </c>
      <c r="AV2102" s="41">
        <f t="shared" si="1444"/>
        <v>0</v>
      </c>
      <c r="AW2102" s="41">
        <f t="shared" si="1444"/>
        <v>0</v>
      </c>
      <c r="AX2102" s="41">
        <f t="shared" si="1444"/>
        <v>0</v>
      </c>
      <c r="AY2102" s="41">
        <f t="shared" si="1444"/>
        <v>0</v>
      </c>
      <c r="AZ2102" s="41">
        <f t="shared" si="1444"/>
        <v>0</v>
      </c>
      <c r="BA2102" s="41">
        <f t="shared" si="1444"/>
        <v>0</v>
      </c>
      <c r="BB2102" s="41">
        <f t="shared" si="1444"/>
        <v>0</v>
      </c>
      <c r="BC2102" s="41">
        <f t="shared" si="1444"/>
        <v>0</v>
      </c>
      <c r="BD2102" s="41">
        <f t="shared" si="1444"/>
        <v>0</v>
      </c>
    </row>
    <row r="2103" spans="1:59" ht="16" x14ac:dyDescent="0.2">
      <c r="B2103" s="11">
        <f t="shared" si="1441"/>
        <v>71</v>
      </c>
      <c r="C2103" s="12" t="str">
        <f t="shared" si="1441"/>
        <v>SCI HSR 1</v>
      </c>
      <c r="D2103" s="46" t="s">
        <v>269</v>
      </c>
      <c r="E2103" s="31">
        <v>0</v>
      </c>
      <c r="F2103" s="15"/>
      <c r="G2103" s="53"/>
      <c r="H2103" s="15"/>
      <c r="I2103" s="15"/>
      <c r="J2103" s="23"/>
      <c r="L2103" s="52" t="s">
        <v>270</v>
      </c>
      <c r="M2103" s="72"/>
      <c r="N2103" s="72"/>
      <c r="O2103" s="41">
        <f t="shared" ref="O2103:BD2103" si="1445">IFERROR(((O$3&gt;=$J2093)*(O$2&lt;=$J2093))*$E2104,"")</f>
        <v>0</v>
      </c>
      <c r="P2103" s="41">
        <f t="shared" si="1445"/>
        <v>0</v>
      </c>
      <c r="Q2103" s="41">
        <f t="shared" si="1445"/>
        <v>0</v>
      </c>
      <c r="R2103" s="41">
        <f t="shared" si="1445"/>
        <v>0</v>
      </c>
      <c r="S2103" s="41">
        <f t="shared" si="1445"/>
        <v>0</v>
      </c>
      <c r="T2103" s="41">
        <f t="shared" si="1445"/>
        <v>0</v>
      </c>
      <c r="U2103" s="41">
        <f t="shared" si="1445"/>
        <v>0</v>
      </c>
      <c r="V2103" s="41">
        <f t="shared" si="1445"/>
        <v>0</v>
      </c>
      <c r="W2103" s="41">
        <f t="shared" si="1445"/>
        <v>0</v>
      </c>
      <c r="X2103" s="41">
        <f t="shared" si="1445"/>
        <v>0</v>
      </c>
      <c r="Y2103" s="41">
        <f t="shared" si="1445"/>
        <v>0</v>
      </c>
      <c r="Z2103" s="41">
        <f t="shared" si="1445"/>
        <v>0</v>
      </c>
      <c r="AA2103" s="41">
        <f t="shared" si="1445"/>
        <v>0</v>
      </c>
      <c r="AB2103" s="41">
        <f t="shared" si="1445"/>
        <v>0</v>
      </c>
      <c r="AC2103" s="41">
        <f t="shared" si="1445"/>
        <v>0</v>
      </c>
      <c r="AD2103" s="41">
        <f t="shared" si="1445"/>
        <v>0</v>
      </c>
      <c r="AE2103" s="41">
        <f t="shared" si="1445"/>
        <v>0</v>
      </c>
      <c r="AF2103" s="41">
        <f t="shared" si="1445"/>
        <v>0</v>
      </c>
      <c r="AG2103" s="41">
        <f t="shared" si="1445"/>
        <v>0</v>
      </c>
      <c r="AH2103" s="41">
        <f t="shared" si="1445"/>
        <v>0</v>
      </c>
      <c r="AI2103" s="41">
        <f t="shared" si="1445"/>
        <v>0</v>
      </c>
      <c r="AJ2103" s="41">
        <f t="shared" si="1445"/>
        <v>0</v>
      </c>
      <c r="AK2103" s="41">
        <f t="shared" si="1445"/>
        <v>0</v>
      </c>
      <c r="AL2103" s="41">
        <f t="shared" si="1445"/>
        <v>0</v>
      </c>
      <c r="AM2103" s="41">
        <f t="shared" si="1445"/>
        <v>0</v>
      </c>
      <c r="AN2103" s="41">
        <f t="shared" si="1445"/>
        <v>0</v>
      </c>
      <c r="AO2103" s="41">
        <f t="shared" si="1445"/>
        <v>0</v>
      </c>
      <c r="AP2103" s="41">
        <f t="shared" si="1445"/>
        <v>0</v>
      </c>
      <c r="AQ2103" s="41">
        <f t="shared" si="1445"/>
        <v>0</v>
      </c>
      <c r="AR2103" s="41">
        <f t="shared" si="1445"/>
        <v>0</v>
      </c>
      <c r="AS2103" s="41">
        <f t="shared" si="1445"/>
        <v>0</v>
      </c>
      <c r="AT2103" s="41">
        <f t="shared" si="1445"/>
        <v>0</v>
      </c>
      <c r="AU2103" s="41">
        <f t="shared" si="1445"/>
        <v>0</v>
      </c>
      <c r="AV2103" s="41">
        <f t="shared" si="1445"/>
        <v>0</v>
      </c>
      <c r="AW2103" s="41">
        <f t="shared" si="1445"/>
        <v>0</v>
      </c>
      <c r="AX2103" s="41">
        <f t="shared" si="1445"/>
        <v>0</v>
      </c>
      <c r="AY2103" s="41">
        <f t="shared" si="1445"/>
        <v>0</v>
      </c>
      <c r="AZ2103" s="41">
        <f t="shared" si="1445"/>
        <v>0</v>
      </c>
      <c r="BA2103" s="41">
        <f t="shared" si="1445"/>
        <v>0</v>
      </c>
      <c r="BB2103" s="41">
        <f t="shared" si="1445"/>
        <v>0</v>
      </c>
      <c r="BC2103" s="41">
        <f t="shared" si="1445"/>
        <v>0</v>
      </c>
      <c r="BD2103" s="41">
        <f t="shared" si="1445"/>
        <v>0</v>
      </c>
    </row>
    <row r="2104" spans="1:59" ht="16" x14ac:dyDescent="0.2">
      <c r="B2104" s="11">
        <f t="shared" si="1441"/>
        <v>71</v>
      </c>
      <c r="C2104" s="12" t="str">
        <f t="shared" si="1441"/>
        <v>SCI HSR 1</v>
      </c>
      <c r="D2104" s="46" t="s">
        <v>270</v>
      </c>
      <c r="E2104" s="31">
        <v>0</v>
      </c>
      <c r="F2104" s="15"/>
      <c r="G2104" s="46" t="s">
        <v>266</v>
      </c>
      <c r="H2104" s="31">
        <v>0</v>
      </c>
      <c r="I2104" s="46" t="s">
        <v>268</v>
      </c>
      <c r="J2104" s="31">
        <v>0</v>
      </c>
      <c r="L2104" s="54" t="s">
        <v>271</v>
      </c>
      <c r="M2104" s="73"/>
      <c r="N2104" s="73"/>
      <c r="O2104" s="45">
        <f t="shared" ref="O2104:BD2104" si="1446">IFERROR(-($E2085+$H2085+$J2085)*O2086,"")</f>
        <v>0</v>
      </c>
      <c r="P2104" s="45">
        <f t="shared" si="1446"/>
        <v>0</v>
      </c>
      <c r="Q2104" s="45">
        <f t="shared" si="1446"/>
        <v>0</v>
      </c>
      <c r="R2104" s="45">
        <f t="shared" si="1446"/>
        <v>0</v>
      </c>
      <c r="S2104" s="45">
        <f t="shared" si="1446"/>
        <v>0</v>
      </c>
      <c r="T2104" s="45">
        <f t="shared" si="1446"/>
        <v>0</v>
      </c>
      <c r="U2104" s="45">
        <f t="shared" si="1446"/>
        <v>0</v>
      </c>
      <c r="V2104" s="45">
        <f t="shared" si="1446"/>
        <v>0</v>
      </c>
      <c r="W2104" s="45">
        <f t="shared" si="1446"/>
        <v>0</v>
      </c>
      <c r="X2104" s="45">
        <f t="shared" si="1446"/>
        <v>0</v>
      </c>
      <c r="Y2104" s="45">
        <f t="shared" si="1446"/>
        <v>0</v>
      </c>
      <c r="Z2104" s="45">
        <f t="shared" si="1446"/>
        <v>0</v>
      </c>
      <c r="AA2104" s="45">
        <f t="shared" si="1446"/>
        <v>0</v>
      </c>
      <c r="AB2104" s="45">
        <f t="shared" si="1446"/>
        <v>0</v>
      </c>
      <c r="AC2104" s="45">
        <f t="shared" si="1446"/>
        <v>0</v>
      </c>
      <c r="AD2104" s="45">
        <f t="shared" si="1446"/>
        <v>0</v>
      </c>
      <c r="AE2104" s="45">
        <f t="shared" si="1446"/>
        <v>0</v>
      </c>
      <c r="AF2104" s="45">
        <f t="shared" si="1446"/>
        <v>0</v>
      </c>
      <c r="AG2104" s="45">
        <f t="shared" si="1446"/>
        <v>0</v>
      </c>
      <c r="AH2104" s="45">
        <f t="shared" si="1446"/>
        <v>0</v>
      </c>
      <c r="AI2104" s="45">
        <f t="shared" si="1446"/>
        <v>0</v>
      </c>
      <c r="AJ2104" s="45">
        <f t="shared" si="1446"/>
        <v>0</v>
      </c>
      <c r="AK2104" s="45">
        <f t="shared" si="1446"/>
        <v>0</v>
      </c>
      <c r="AL2104" s="45">
        <f t="shared" si="1446"/>
        <v>0</v>
      </c>
      <c r="AM2104" s="45">
        <f t="shared" si="1446"/>
        <v>0</v>
      </c>
      <c r="AN2104" s="45">
        <f t="shared" si="1446"/>
        <v>0</v>
      </c>
      <c r="AO2104" s="45">
        <f t="shared" si="1446"/>
        <v>0</v>
      </c>
      <c r="AP2104" s="45">
        <f t="shared" si="1446"/>
        <v>0</v>
      </c>
      <c r="AQ2104" s="45">
        <f t="shared" si="1446"/>
        <v>0</v>
      </c>
      <c r="AR2104" s="45">
        <f t="shared" si="1446"/>
        <v>0</v>
      </c>
      <c r="AS2104" s="45">
        <f t="shared" si="1446"/>
        <v>0</v>
      </c>
      <c r="AT2104" s="45">
        <f t="shared" si="1446"/>
        <v>0</v>
      </c>
      <c r="AU2104" s="45">
        <f t="shared" si="1446"/>
        <v>0</v>
      </c>
      <c r="AV2104" s="45">
        <f t="shared" si="1446"/>
        <v>0</v>
      </c>
      <c r="AW2104" s="45">
        <f t="shared" si="1446"/>
        <v>0</v>
      </c>
      <c r="AX2104" s="45">
        <f t="shared" si="1446"/>
        <v>0</v>
      </c>
      <c r="AY2104" s="45">
        <f t="shared" si="1446"/>
        <v>0</v>
      </c>
      <c r="AZ2104" s="45">
        <f t="shared" si="1446"/>
        <v>0</v>
      </c>
      <c r="BA2104" s="45">
        <f t="shared" si="1446"/>
        <v>0</v>
      </c>
      <c r="BB2104" s="45">
        <f t="shared" si="1446"/>
        <v>0</v>
      </c>
      <c r="BC2104" s="45">
        <f t="shared" si="1446"/>
        <v>0</v>
      </c>
      <c r="BD2104" s="45">
        <f t="shared" si="1446"/>
        <v>0</v>
      </c>
    </row>
    <row r="2105" spans="1:59" x14ac:dyDescent="0.2">
      <c r="A2105"/>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row>
    <row r="2106" spans="1:59" ht="16" x14ac:dyDescent="0.2">
      <c r="A2106"/>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s="1"/>
    </row>
    <row r="2107" spans="1:59" ht="16" x14ac:dyDescent="0.2">
      <c r="A2107" s="1"/>
      <c r="B2107" s="67">
        <v>72</v>
      </c>
      <c r="C2107" s="68" t="str">
        <f>H2109</f>
        <v>SCI HSR 1</v>
      </c>
      <c r="D2107" s="69" t="s">
        <v>127</v>
      </c>
      <c r="E2107" s="69"/>
      <c r="F2107" s="69"/>
      <c r="G2107" s="69"/>
      <c r="H2107" s="69"/>
      <c r="I2107" s="69"/>
      <c r="J2107" s="69"/>
      <c r="K2107" s="68"/>
      <c r="L2107" s="68"/>
      <c r="M2107" s="68"/>
      <c r="N2107" s="68"/>
      <c r="O2107" s="82"/>
      <c r="P2107" s="82"/>
      <c r="Q2107" s="82"/>
      <c r="R2107" s="82"/>
      <c r="S2107" s="82"/>
      <c r="T2107" s="82"/>
      <c r="U2107" s="82"/>
      <c r="V2107" s="82"/>
      <c r="W2107" s="82"/>
      <c r="X2107" s="82"/>
      <c r="Y2107" s="82"/>
      <c r="Z2107" s="82"/>
      <c r="AA2107" s="82"/>
      <c r="AB2107" s="82"/>
      <c r="AC2107" s="82"/>
      <c r="AD2107" s="82"/>
      <c r="AE2107" s="82"/>
      <c r="AF2107" s="82"/>
      <c r="AG2107" s="82"/>
      <c r="AH2107" s="82"/>
      <c r="AI2107" s="82"/>
      <c r="AJ2107" s="82"/>
      <c r="AK2107" s="82"/>
      <c r="AL2107" s="82"/>
      <c r="AM2107" s="82"/>
      <c r="AN2107" s="82"/>
      <c r="AO2107" s="82"/>
      <c r="AP2107" s="82"/>
      <c r="AQ2107" s="82"/>
      <c r="AR2107" s="82"/>
      <c r="AS2107" s="82"/>
      <c r="AT2107" s="82"/>
      <c r="AU2107" s="82"/>
      <c r="AV2107" s="82"/>
      <c r="AW2107" s="82"/>
      <c r="AX2107" s="82"/>
      <c r="AY2107" s="82"/>
      <c r="AZ2107" s="82"/>
      <c r="BA2107" s="82"/>
      <c r="BB2107" s="82"/>
      <c r="BC2107" s="82"/>
      <c r="BD2107" s="82"/>
      <c r="BE2107" s="1"/>
      <c r="BF2107" s="1"/>
      <c r="BG2107" s="1"/>
    </row>
    <row r="2108" spans="1:59" ht="16" x14ac:dyDescent="0.2">
      <c r="A2108" s="35"/>
      <c r="B2108" s="11">
        <f>B2107</f>
        <v>72</v>
      </c>
      <c r="C2108" s="12" t="str">
        <f>C2107</f>
        <v>SCI HSR 1</v>
      </c>
      <c r="D2108" s="35"/>
      <c r="E2108" s="35"/>
      <c r="F2108" s="35"/>
      <c r="G2108" s="35"/>
      <c r="H2108" s="35"/>
      <c r="I2108" s="35"/>
      <c r="J2108" s="35"/>
      <c r="K2108" s="35"/>
      <c r="L2108" s="35"/>
      <c r="M2108" s="35"/>
      <c r="N2108" s="35"/>
      <c r="O2108" s="44"/>
      <c r="P2108" s="44"/>
      <c r="Q2108" s="44"/>
      <c r="R2108" s="44"/>
      <c r="S2108" s="44"/>
      <c r="T2108" s="44"/>
      <c r="U2108" s="44"/>
      <c r="V2108" s="44"/>
      <c r="W2108" s="44"/>
      <c r="X2108" s="44"/>
      <c r="Y2108" s="44"/>
      <c r="Z2108" s="44"/>
      <c r="AA2108" s="44"/>
      <c r="AB2108" s="44"/>
      <c r="AC2108" s="44"/>
      <c r="AD2108" s="44"/>
      <c r="AE2108" s="44"/>
      <c r="AF2108" s="44"/>
      <c r="AG2108" s="44"/>
      <c r="AH2108" s="44"/>
      <c r="AI2108" s="44"/>
      <c r="AJ2108" s="44"/>
      <c r="AK2108" s="44"/>
      <c r="AL2108" s="44"/>
      <c r="AM2108" s="44"/>
      <c r="AN2108" s="44"/>
      <c r="AO2108" s="44"/>
      <c r="AP2108" s="44"/>
      <c r="AQ2108" s="44"/>
      <c r="AR2108" s="44"/>
      <c r="AS2108" s="44"/>
      <c r="AT2108" s="44"/>
      <c r="AU2108" s="44"/>
      <c r="AV2108" s="44"/>
      <c r="AW2108" s="44"/>
      <c r="AX2108" s="44"/>
      <c r="AY2108" s="44"/>
      <c r="AZ2108" s="44"/>
      <c r="BA2108" s="44"/>
      <c r="BB2108" s="44"/>
      <c r="BC2108" s="44"/>
      <c r="BD2108" s="44"/>
      <c r="BE2108" s="35"/>
      <c r="BF2108" s="35"/>
      <c r="BG2108" s="35"/>
    </row>
    <row r="2109" spans="1:59" ht="16" x14ac:dyDescent="0.2">
      <c r="B2109" s="11">
        <f t="shared" ref="B2109:C2124" si="1447">B2108</f>
        <v>72</v>
      </c>
      <c r="C2109" s="12" t="str">
        <f t="shared" si="1447"/>
        <v>SCI HSR 1</v>
      </c>
      <c r="D2109" s="13" t="s">
        <v>2</v>
      </c>
      <c r="E2109" s="14" t="s">
        <v>64</v>
      </c>
      <c r="F2109" s="15"/>
      <c r="G2109" s="13" t="s">
        <v>229</v>
      </c>
      <c r="H2109" s="14" t="s">
        <v>99</v>
      </c>
      <c r="I2109" s="14"/>
      <c r="J2109" s="14"/>
      <c r="L2109" s="16" t="s">
        <v>230</v>
      </c>
      <c r="M2109" s="70"/>
      <c r="N2109" s="70"/>
      <c r="O2109" s="17">
        <f>($E2120&gt;0)*($E2114&lt;O$2)*(EDATE($E2114,$E2120)&gt;O$3)*((O$3-O$2+1)/O$4)
+($E2120&gt;0)*($E2114&lt;O$2)*(EDATE($E2114,$E2120)&gt;=O$2)*(EDATE($E2114,$E2120)&lt;=O$3)*((EDATE($E2114,$E2120)-O$2)/O$4)
+($E2120&gt;0)*($E2114&lt;O$2)*(EDATE($E2114,$E2120)&lt;O$2)*(0)
+($E2120&gt;0)*($E2114&gt;=O$2)*($E2114&lt;=O$3)*(EDATE($E2114,$E2120)&gt;=O$2)*(EDATE($E2114,$E2120)&lt;=O$3)*((EDATE($E2114,$E2120)-$E2114+1)/O$4)
+($E2120&gt;0)*($E2114&gt;=O$2)*($E2114&lt;=O$3)*(EDATE($E2114,$E2120)&gt;O$3)*((O$3-$E2114+1)/O$4)
+($E2120&gt;0)*($E2114&gt;O$3)*(0)</f>
        <v>0</v>
      </c>
      <c r="P2109" s="17">
        <f t="shared" ref="P2109:BD2109" si="1448">($E2120&gt;0)*($E2114&lt;P$2)*(EDATE($E2114,$E2120)&gt;P$3)*((P$3-P$2+1)/P$4)
+($E2120&gt;0)*($E2114&lt;P$2)*(EDATE($E2114,$E2120)&gt;=P$2)*(EDATE($E2114,$E2120)&lt;=P$3)*((EDATE($E2114,$E2120)-P$2)/P$4)
+($E2120&gt;0)*($E2114&lt;P$2)*(EDATE($E2114,$E2120)&lt;P$2)*(0)
+($E2120&gt;0)*($E2114&gt;=P$2)*($E2114&lt;=P$3)*(EDATE($E2114,$E2120)&gt;=P$2)*(EDATE($E2114,$E2120)&lt;=P$3)*((EDATE($E2114,$E2120)-$E2114+1)/P$4)
+($E2120&gt;0)*($E2114&gt;=P$2)*($E2114&lt;=P$3)*(EDATE($E2114,$E2120)&gt;P$3)*((P$3-$E2114+1)/P$4)
+($E2120&gt;0)*($E2114&gt;P$3)*(0)</f>
        <v>0</v>
      </c>
      <c r="Q2109" s="17">
        <f t="shared" si="1448"/>
        <v>0</v>
      </c>
      <c r="R2109" s="17">
        <f t="shared" si="1448"/>
        <v>0</v>
      </c>
      <c r="S2109" s="17">
        <f t="shared" si="1448"/>
        <v>0</v>
      </c>
      <c r="T2109" s="17">
        <f t="shared" si="1448"/>
        <v>0</v>
      </c>
      <c r="U2109" s="17">
        <f t="shared" si="1448"/>
        <v>0</v>
      </c>
      <c r="V2109" s="17">
        <f t="shared" si="1448"/>
        <v>0</v>
      </c>
      <c r="W2109" s="17">
        <f t="shared" si="1448"/>
        <v>0</v>
      </c>
      <c r="X2109" s="17">
        <f t="shared" si="1448"/>
        <v>0</v>
      </c>
      <c r="Y2109" s="17">
        <f t="shared" si="1448"/>
        <v>0</v>
      </c>
      <c r="Z2109" s="17">
        <f t="shared" si="1448"/>
        <v>0</v>
      </c>
      <c r="AA2109" s="17">
        <f t="shared" si="1448"/>
        <v>0</v>
      </c>
      <c r="AB2109" s="17">
        <f t="shared" si="1448"/>
        <v>0</v>
      </c>
      <c r="AC2109" s="17">
        <f t="shared" si="1448"/>
        <v>0</v>
      </c>
      <c r="AD2109" s="17">
        <f t="shared" si="1448"/>
        <v>0</v>
      </c>
      <c r="AE2109" s="17">
        <f t="shared" si="1448"/>
        <v>0</v>
      </c>
      <c r="AF2109" s="17">
        <f t="shared" si="1448"/>
        <v>0</v>
      </c>
      <c r="AG2109" s="17">
        <f t="shared" si="1448"/>
        <v>0</v>
      </c>
      <c r="AH2109" s="17">
        <f t="shared" si="1448"/>
        <v>0</v>
      </c>
      <c r="AI2109" s="17">
        <f t="shared" si="1448"/>
        <v>0</v>
      </c>
      <c r="AJ2109" s="17">
        <f t="shared" si="1448"/>
        <v>0</v>
      </c>
      <c r="AK2109" s="17">
        <f t="shared" si="1448"/>
        <v>0</v>
      </c>
      <c r="AL2109" s="17">
        <f t="shared" si="1448"/>
        <v>0</v>
      </c>
      <c r="AM2109" s="17">
        <f t="shared" si="1448"/>
        <v>0</v>
      </c>
      <c r="AN2109" s="17">
        <f t="shared" si="1448"/>
        <v>0</v>
      </c>
      <c r="AO2109" s="17">
        <f t="shared" si="1448"/>
        <v>0</v>
      </c>
      <c r="AP2109" s="17">
        <f t="shared" si="1448"/>
        <v>0</v>
      </c>
      <c r="AQ2109" s="17">
        <f t="shared" si="1448"/>
        <v>0</v>
      </c>
      <c r="AR2109" s="17">
        <f t="shared" si="1448"/>
        <v>0</v>
      </c>
      <c r="AS2109" s="17">
        <f t="shared" si="1448"/>
        <v>0</v>
      </c>
      <c r="AT2109" s="17">
        <f t="shared" si="1448"/>
        <v>0</v>
      </c>
      <c r="AU2109" s="17">
        <f t="shared" si="1448"/>
        <v>0</v>
      </c>
      <c r="AV2109" s="17">
        <f t="shared" si="1448"/>
        <v>0</v>
      </c>
      <c r="AW2109" s="17">
        <f t="shared" si="1448"/>
        <v>0</v>
      </c>
      <c r="AX2109" s="17">
        <f t="shared" si="1448"/>
        <v>0</v>
      </c>
      <c r="AY2109" s="17">
        <f t="shared" si="1448"/>
        <v>0</v>
      </c>
      <c r="AZ2109" s="17">
        <f t="shared" si="1448"/>
        <v>0</v>
      </c>
      <c r="BA2109" s="17">
        <f t="shared" si="1448"/>
        <v>0</v>
      </c>
      <c r="BB2109" s="17">
        <f t="shared" si="1448"/>
        <v>0</v>
      </c>
      <c r="BC2109" s="17">
        <f t="shared" si="1448"/>
        <v>0</v>
      </c>
      <c r="BD2109" s="17">
        <f t="shared" si="1448"/>
        <v>0</v>
      </c>
    </row>
    <row r="2110" spans="1:59" ht="16" x14ac:dyDescent="0.2">
      <c r="B2110" s="11">
        <f t="shared" si="1447"/>
        <v>72</v>
      </c>
      <c r="C2110" s="12" t="str">
        <f t="shared" si="1447"/>
        <v>SCI HSR 1</v>
      </c>
      <c r="D2110" s="13" t="s">
        <v>7</v>
      </c>
      <c r="E2110" s="18">
        <v>86</v>
      </c>
      <c r="F2110" s="15"/>
      <c r="G2110" s="13" t="s">
        <v>0</v>
      </c>
      <c r="H2110" s="19">
        <v>44.2</v>
      </c>
      <c r="I2110" s="13" t="s">
        <v>20</v>
      </c>
      <c r="J2110" s="19">
        <v>44.9</v>
      </c>
      <c r="L2110" s="20" t="s">
        <v>231</v>
      </c>
      <c r="M2110" s="72"/>
      <c r="N2110" s="72"/>
      <c r="O2110" s="21">
        <f>($H2115&gt;0)*($J2115&lt;O$2)*0
+($H2115&gt;0)*($J2115&gt;=O$2)*($J2115&lt;=O$3)*(($J2115-O$2+1)/O$4)
+($H2115&gt;0)*($J2115&gt;O$3)*($I2115&gt;O$3)*0
+($H2115&gt;0)*($J2115&gt;O$3)*($I2115&lt;=O$3)*($I2115&gt;=O$2)*((O$3-$I2115+1)/O$4)
+($H2115&gt;0)*($J2115&gt;O$3)*($I2115&lt;O$2)*1
+($H2115&gt;0)*($I2115&gt;O$3)*0
+($H2116&gt;0)*($J$2350&lt;O$2)*0
+($H2116&gt;0)*($J2116&gt;=O$2)*($J2116&lt;=O$3)*(($J2116-O$2+1)/O$4)
+($H2116&gt;0)*($J2116&gt;O$3)*($I2116&gt;O$3)*0
+($H2116&gt;0)*($J2116&gt;O$3)*($I2116&lt;=O$3)*($I2116&gt;=O$2)*((O$3-$I2116+1)/O$4)
+($H2116&gt;0)*($J2116&gt;O$3)*($I2116&lt;O$2)*1
+($H2116&gt;0)*($I2116&gt;O$3)*0
+($H2117&gt;0)*($J2117&lt;O$2)*0
+($H2117&gt;0)*($J2117&gt;=O$2)*($J2117&lt;=O$3)*(($J2117-O$2+1)/O$4)
+($H2117&gt;0)*($J2117&gt;O$3)*($I2117&gt;O$3)*0
+($H2117&gt;0)*($J2117&gt;O$3)*($I2117&lt;=O$3)*($I2117&gt;=O$2)*((O$3-$I2117+1)/O$4)
+($H2117&gt;0)*($J2117&gt;O$3)*($I2117&lt;O$2)*1
+($H2117&gt;0)*($I2117&gt;O$3)*0</f>
        <v>0</v>
      </c>
      <c r="P2110" s="21">
        <f t="shared" ref="P2110:BD2110" si="1449">($H2115&gt;0)*($J2115&lt;P$2)*0
+($H2115&gt;0)*($J2115&gt;=P$2)*($J2115&lt;=P$3)*(($J2115-P$2+1)/P$4)
+($H2115&gt;0)*($J2115&gt;P$3)*($I2115&gt;P$3)*0
+($H2115&gt;0)*($J2115&gt;P$3)*($I2115&lt;=P$3)*($I2115&gt;=P$2)*((P$3-$I2115+1)/P$4)
+($H2115&gt;0)*($J2115&gt;P$3)*($I2115&lt;P$2)*1
+($H2115&gt;0)*($I2115&gt;P$3)*0
+($H2116&gt;0)*($J$2350&lt;P$2)*0
+($H2116&gt;0)*($J2116&gt;=P$2)*($J2116&lt;=P$3)*(($J2116-P$2+1)/P$4)
+($H2116&gt;0)*($J2116&gt;P$3)*($I2116&gt;P$3)*0
+($H2116&gt;0)*($J2116&gt;P$3)*($I2116&lt;=P$3)*($I2116&gt;=P$2)*((P$3-$I2116+1)/P$4)
+($H2116&gt;0)*($J2116&gt;P$3)*($I2116&lt;P$2)*1
+($H2116&gt;0)*($I2116&gt;P$3)*0
+($H2117&gt;0)*($J2117&lt;P$2)*0
+($H2117&gt;0)*($J2117&gt;=P$2)*($J2117&lt;=P$3)*(($J2117-P$2+1)/P$4)
+($H2117&gt;0)*($J2117&gt;P$3)*($I2117&gt;P$3)*0
+($H2117&gt;0)*($J2117&gt;P$3)*($I2117&lt;=P$3)*($I2117&gt;=P$2)*((P$3-$I2117+1)/P$4)
+($H2117&gt;0)*($J2117&gt;P$3)*($I2117&lt;P$2)*1
+($H2117&gt;0)*($I2117&gt;P$3)*0</f>
        <v>0</v>
      </c>
      <c r="Q2110" s="21">
        <f t="shared" si="1449"/>
        <v>0</v>
      </c>
      <c r="R2110" s="21">
        <f t="shared" si="1449"/>
        <v>0</v>
      </c>
      <c r="S2110" s="21">
        <f t="shared" si="1449"/>
        <v>0</v>
      </c>
      <c r="T2110" s="21">
        <f t="shared" si="1449"/>
        <v>0</v>
      </c>
      <c r="U2110" s="21">
        <f t="shared" si="1449"/>
        <v>0</v>
      </c>
      <c r="V2110" s="21">
        <f t="shared" si="1449"/>
        <v>0</v>
      </c>
      <c r="W2110" s="21">
        <f t="shared" si="1449"/>
        <v>0</v>
      </c>
      <c r="X2110" s="21">
        <f t="shared" si="1449"/>
        <v>0</v>
      </c>
      <c r="Y2110" s="21">
        <f t="shared" si="1449"/>
        <v>0</v>
      </c>
      <c r="Z2110" s="21">
        <f t="shared" si="1449"/>
        <v>0</v>
      </c>
      <c r="AA2110" s="21">
        <f t="shared" si="1449"/>
        <v>0</v>
      </c>
      <c r="AB2110" s="21">
        <f t="shared" si="1449"/>
        <v>0</v>
      </c>
      <c r="AC2110" s="21">
        <f t="shared" si="1449"/>
        <v>0</v>
      </c>
      <c r="AD2110" s="21">
        <f t="shared" si="1449"/>
        <v>0</v>
      </c>
      <c r="AE2110" s="21">
        <f t="shared" si="1449"/>
        <v>0</v>
      </c>
      <c r="AF2110" s="21">
        <f t="shared" si="1449"/>
        <v>0</v>
      </c>
      <c r="AG2110" s="21">
        <f t="shared" si="1449"/>
        <v>0</v>
      </c>
      <c r="AH2110" s="21">
        <f t="shared" si="1449"/>
        <v>0</v>
      </c>
      <c r="AI2110" s="21">
        <f t="shared" si="1449"/>
        <v>0</v>
      </c>
      <c r="AJ2110" s="21">
        <f t="shared" si="1449"/>
        <v>0</v>
      </c>
      <c r="AK2110" s="21">
        <f t="shared" si="1449"/>
        <v>0</v>
      </c>
      <c r="AL2110" s="21">
        <f t="shared" si="1449"/>
        <v>0</v>
      </c>
      <c r="AM2110" s="21">
        <f t="shared" si="1449"/>
        <v>0</v>
      </c>
      <c r="AN2110" s="21">
        <f t="shared" si="1449"/>
        <v>0</v>
      </c>
      <c r="AO2110" s="21">
        <f t="shared" si="1449"/>
        <v>0</v>
      </c>
      <c r="AP2110" s="21">
        <f t="shared" si="1449"/>
        <v>0</v>
      </c>
      <c r="AQ2110" s="21">
        <f t="shared" si="1449"/>
        <v>0</v>
      </c>
      <c r="AR2110" s="21">
        <f t="shared" si="1449"/>
        <v>0</v>
      </c>
      <c r="AS2110" s="21">
        <f t="shared" si="1449"/>
        <v>0</v>
      </c>
      <c r="AT2110" s="21">
        <f t="shared" si="1449"/>
        <v>0</v>
      </c>
      <c r="AU2110" s="21">
        <f t="shared" si="1449"/>
        <v>0</v>
      </c>
      <c r="AV2110" s="21">
        <f t="shared" si="1449"/>
        <v>0</v>
      </c>
      <c r="AW2110" s="21">
        <f t="shared" si="1449"/>
        <v>0</v>
      </c>
      <c r="AX2110" s="21">
        <f t="shared" si="1449"/>
        <v>0</v>
      </c>
      <c r="AY2110" s="21">
        <f t="shared" si="1449"/>
        <v>0</v>
      </c>
      <c r="AZ2110" s="21">
        <f t="shared" si="1449"/>
        <v>0</v>
      </c>
      <c r="BA2110" s="21">
        <f t="shared" si="1449"/>
        <v>0</v>
      </c>
      <c r="BB2110" s="21">
        <f t="shared" si="1449"/>
        <v>0</v>
      </c>
      <c r="BC2110" s="21">
        <f t="shared" si="1449"/>
        <v>0</v>
      </c>
      <c r="BD2110" s="21">
        <f t="shared" si="1449"/>
        <v>0</v>
      </c>
    </row>
    <row r="2111" spans="1:59" ht="16" x14ac:dyDescent="0.2">
      <c r="B2111" s="11">
        <f t="shared" si="1447"/>
        <v>72</v>
      </c>
      <c r="C2111" s="12" t="str">
        <f t="shared" si="1447"/>
        <v>SCI HSR 1</v>
      </c>
      <c r="D2111" s="13" t="s">
        <v>21</v>
      </c>
      <c r="E2111" s="22">
        <v>0</v>
      </c>
      <c r="F2111" s="15"/>
      <c r="G2111" s="13" t="s">
        <v>22</v>
      </c>
      <c r="H2111" s="22">
        <v>0</v>
      </c>
      <c r="I2111" s="13" t="s">
        <v>23</v>
      </c>
      <c r="J2111" s="22">
        <v>0</v>
      </c>
      <c r="K2111" s="23"/>
      <c r="L2111" s="20" t="s">
        <v>232</v>
      </c>
      <c r="M2111" s="72"/>
      <c r="N2111" s="72"/>
      <c r="O2111" s="21">
        <f>($E2114&lt;=O$3)*($E2114&gt;O$2)*((O$3-$E2114+1)/O$4)
+($E2114&lt;=O$2)*((O$3-O$2+1)/O$4)
+($E2114&gt;O$3)*(0)
-($E2122&lt;=O$3)*($E2122&lt;&gt;0)*($E2122&gt;O$2)*((O$3-$E2122)/O$4)
-($E2122&lt;=O$2)*((O$3-O$2+1)/O$4)
-($E2122&gt;O$3)*(0)</f>
        <v>1</v>
      </c>
      <c r="P2111" s="21">
        <f t="shared" ref="P2111:BD2111" si="1450">($E2114&lt;=P$3)*($E2114&gt;P$2)*((P$3-$E2114+1)/P$4)
+($E2114&lt;=P$2)*((P$3-P$2+1)/P$4)
+($E2114&gt;P$3)*(0)
-($E2122&lt;=P$3)*($E2122&lt;&gt;0)*($E2122&gt;P$2)*((P$3-$E2122)/P$4)
-($E2122&lt;=P$2)*((P$3-P$2+1)/P$4)
-($E2122&gt;P$3)*(0)</f>
        <v>1</v>
      </c>
      <c r="Q2111" s="21">
        <f t="shared" si="1450"/>
        <v>1</v>
      </c>
      <c r="R2111" s="21">
        <f t="shared" si="1450"/>
        <v>1</v>
      </c>
      <c r="S2111" s="21">
        <f t="shared" si="1450"/>
        <v>1</v>
      </c>
      <c r="T2111" s="21">
        <f t="shared" si="1450"/>
        <v>1</v>
      </c>
      <c r="U2111" s="21">
        <f t="shared" si="1450"/>
        <v>1</v>
      </c>
      <c r="V2111" s="21">
        <f t="shared" si="1450"/>
        <v>1</v>
      </c>
      <c r="W2111" s="21">
        <f t="shared" si="1450"/>
        <v>1</v>
      </c>
      <c r="X2111" s="21">
        <f t="shared" si="1450"/>
        <v>1</v>
      </c>
      <c r="Y2111" s="21">
        <f t="shared" si="1450"/>
        <v>1</v>
      </c>
      <c r="Z2111" s="21">
        <f t="shared" si="1450"/>
        <v>0.67032967032967039</v>
      </c>
      <c r="AA2111" s="21">
        <f t="shared" si="1450"/>
        <v>0</v>
      </c>
      <c r="AB2111" s="21">
        <f t="shared" si="1450"/>
        <v>0</v>
      </c>
      <c r="AC2111" s="21">
        <f t="shared" si="1450"/>
        <v>0</v>
      </c>
      <c r="AD2111" s="21">
        <f t="shared" si="1450"/>
        <v>0</v>
      </c>
      <c r="AE2111" s="21">
        <f t="shared" si="1450"/>
        <v>0</v>
      </c>
      <c r="AF2111" s="21">
        <f t="shared" si="1450"/>
        <v>0</v>
      </c>
      <c r="AG2111" s="21">
        <f t="shared" si="1450"/>
        <v>0</v>
      </c>
      <c r="AH2111" s="21">
        <f t="shared" si="1450"/>
        <v>0</v>
      </c>
      <c r="AI2111" s="21">
        <f t="shared" si="1450"/>
        <v>0</v>
      </c>
      <c r="AJ2111" s="21">
        <f t="shared" si="1450"/>
        <v>0</v>
      </c>
      <c r="AK2111" s="21">
        <f t="shared" si="1450"/>
        <v>0</v>
      </c>
      <c r="AL2111" s="21">
        <f t="shared" si="1450"/>
        <v>0</v>
      </c>
      <c r="AM2111" s="21">
        <f t="shared" si="1450"/>
        <v>0</v>
      </c>
      <c r="AN2111" s="21">
        <f t="shared" si="1450"/>
        <v>0</v>
      </c>
      <c r="AO2111" s="21">
        <f t="shared" si="1450"/>
        <v>0</v>
      </c>
      <c r="AP2111" s="21">
        <f t="shared" si="1450"/>
        <v>0</v>
      </c>
      <c r="AQ2111" s="21">
        <f t="shared" si="1450"/>
        <v>0</v>
      </c>
      <c r="AR2111" s="21">
        <f t="shared" si="1450"/>
        <v>0</v>
      </c>
      <c r="AS2111" s="21">
        <f t="shared" si="1450"/>
        <v>0</v>
      </c>
      <c r="AT2111" s="21">
        <f t="shared" si="1450"/>
        <v>0</v>
      </c>
      <c r="AU2111" s="21">
        <f t="shared" si="1450"/>
        <v>0</v>
      </c>
      <c r="AV2111" s="21">
        <f t="shared" si="1450"/>
        <v>0</v>
      </c>
      <c r="AW2111" s="21">
        <f t="shared" si="1450"/>
        <v>0</v>
      </c>
      <c r="AX2111" s="21">
        <f t="shared" si="1450"/>
        <v>0</v>
      </c>
      <c r="AY2111" s="21">
        <f t="shared" si="1450"/>
        <v>0</v>
      </c>
      <c r="AZ2111" s="21">
        <f t="shared" si="1450"/>
        <v>0</v>
      </c>
      <c r="BA2111" s="21">
        <f t="shared" si="1450"/>
        <v>0</v>
      </c>
      <c r="BB2111" s="21">
        <f t="shared" si="1450"/>
        <v>0</v>
      </c>
      <c r="BC2111" s="21">
        <f t="shared" si="1450"/>
        <v>0</v>
      </c>
      <c r="BD2111" s="21">
        <f t="shared" si="1450"/>
        <v>0</v>
      </c>
    </row>
    <row r="2112" spans="1:59" ht="16" x14ac:dyDescent="0.2">
      <c r="B2112" s="11">
        <f t="shared" si="1447"/>
        <v>72</v>
      </c>
      <c r="C2112" s="12" t="str">
        <f t="shared" si="1447"/>
        <v>SCI HSR 1</v>
      </c>
      <c r="D2112" s="13" t="s">
        <v>1</v>
      </c>
      <c r="E2112" s="22">
        <v>44200</v>
      </c>
      <c r="F2112" s="15"/>
      <c r="G2112" s="15"/>
      <c r="H2112" s="15"/>
      <c r="I2112" s="15"/>
      <c r="J2112" s="15"/>
      <c r="L2112" s="20" t="s">
        <v>233</v>
      </c>
      <c r="M2112" s="72"/>
      <c r="N2112" s="72"/>
      <c r="O2112" s="21">
        <f>($E2125&gt;O$3)*($E2122&lt;O$2)*((O$3-O$2+1)/O$4)
+($E2125&gt;O$3)*($E2122&gt;=O$2)*($E2122&lt;=O$3)*((O$3-$E2122)/O$4)
+($E2125&gt;O$3)*($E2122&gt;O$3)*(0)
+($E2125&lt;=O$3)*($E2125&gt;=O$2)*($E2122&lt;O$2)*(($E2125-O$2)/O$4)
+($E2125&lt;=O$3)*($E2125&gt;=O$2)*($E2122&lt;=O$3)*($E2122&gt;=O$2)*(($E2125-$E2122)/O$4)
+($E2125&lt;O$2)*(0)</f>
        <v>0</v>
      </c>
      <c r="P2112" s="21">
        <f t="shared" ref="P2112:BD2112" si="1451">($E2125&gt;P$3)*($E2122&lt;P$2)*((P$3-P$2+1)/P$4)
+($E2125&gt;P$3)*($E2122&gt;=P$2)*($E2122&lt;=P$3)*((P$3-$E2122)/P$4)
+($E2125&gt;P$3)*($E2122&gt;P$3)*(0)
+($E2125&lt;=P$3)*($E2125&gt;=P$2)*($E2122&lt;P$2)*(($E2125-P$2)/P$4)
+($E2125&lt;=P$3)*($E2125&gt;=P$2)*($E2122&lt;=P$3)*($E2122&gt;=P$2)*(($E2125-$E2122)/P$4)
+($E2125&lt;P$2)*(0)</f>
        <v>0</v>
      </c>
      <c r="Q2112" s="21">
        <f t="shared" si="1451"/>
        <v>0</v>
      </c>
      <c r="R2112" s="21">
        <f t="shared" si="1451"/>
        <v>0</v>
      </c>
      <c r="S2112" s="21">
        <f t="shared" si="1451"/>
        <v>0</v>
      </c>
      <c r="T2112" s="21">
        <f t="shared" si="1451"/>
        <v>0</v>
      </c>
      <c r="U2112" s="21">
        <f t="shared" si="1451"/>
        <v>0</v>
      </c>
      <c r="V2112" s="21">
        <f t="shared" si="1451"/>
        <v>0</v>
      </c>
      <c r="W2112" s="21">
        <f t="shared" si="1451"/>
        <v>0</v>
      </c>
      <c r="X2112" s="21">
        <f t="shared" si="1451"/>
        <v>0</v>
      </c>
      <c r="Y2112" s="21">
        <f t="shared" si="1451"/>
        <v>0</v>
      </c>
      <c r="Z2112" s="21">
        <f t="shared" si="1451"/>
        <v>0</v>
      </c>
      <c r="AA2112" s="21">
        <f t="shared" si="1451"/>
        <v>0</v>
      </c>
      <c r="AB2112" s="21">
        <f t="shared" si="1451"/>
        <v>0</v>
      </c>
      <c r="AC2112" s="21">
        <f t="shared" si="1451"/>
        <v>0</v>
      </c>
      <c r="AD2112" s="21">
        <f t="shared" si="1451"/>
        <v>0</v>
      </c>
      <c r="AE2112" s="21">
        <f t="shared" si="1451"/>
        <v>0</v>
      </c>
      <c r="AF2112" s="21">
        <f t="shared" si="1451"/>
        <v>0</v>
      </c>
      <c r="AG2112" s="21">
        <f t="shared" si="1451"/>
        <v>0</v>
      </c>
      <c r="AH2112" s="21">
        <f t="shared" si="1451"/>
        <v>0</v>
      </c>
      <c r="AI2112" s="21">
        <f t="shared" si="1451"/>
        <v>0</v>
      </c>
      <c r="AJ2112" s="21">
        <f t="shared" si="1451"/>
        <v>0</v>
      </c>
      <c r="AK2112" s="21">
        <f t="shared" si="1451"/>
        <v>0</v>
      </c>
      <c r="AL2112" s="21">
        <f t="shared" si="1451"/>
        <v>0</v>
      </c>
      <c r="AM2112" s="21">
        <f t="shared" si="1451"/>
        <v>0</v>
      </c>
      <c r="AN2112" s="21">
        <f t="shared" si="1451"/>
        <v>0</v>
      </c>
      <c r="AO2112" s="21">
        <f t="shared" si="1451"/>
        <v>0</v>
      </c>
      <c r="AP2112" s="21">
        <f t="shared" si="1451"/>
        <v>0</v>
      </c>
      <c r="AQ2112" s="21">
        <f t="shared" si="1451"/>
        <v>0</v>
      </c>
      <c r="AR2112" s="21">
        <f t="shared" si="1451"/>
        <v>0</v>
      </c>
      <c r="AS2112" s="21">
        <f t="shared" si="1451"/>
        <v>0</v>
      </c>
      <c r="AT2112" s="21">
        <f t="shared" si="1451"/>
        <v>0</v>
      </c>
      <c r="AU2112" s="21">
        <f t="shared" si="1451"/>
        <v>0</v>
      </c>
      <c r="AV2112" s="21">
        <f t="shared" si="1451"/>
        <v>0</v>
      </c>
      <c r="AW2112" s="21">
        <f t="shared" si="1451"/>
        <v>0</v>
      </c>
      <c r="AX2112" s="21">
        <f t="shared" si="1451"/>
        <v>0</v>
      </c>
      <c r="AY2112" s="21">
        <f t="shared" si="1451"/>
        <v>0</v>
      </c>
      <c r="AZ2112" s="21">
        <f t="shared" si="1451"/>
        <v>0</v>
      </c>
      <c r="BA2112" s="21">
        <f t="shared" si="1451"/>
        <v>0</v>
      </c>
      <c r="BB2112" s="21">
        <f t="shared" si="1451"/>
        <v>0</v>
      </c>
      <c r="BC2112" s="21">
        <f t="shared" si="1451"/>
        <v>0</v>
      </c>
      <c r="BD2112" s="21">
        <f t="shared" si="1451"/>
        <v>0</v>
      </c>
    </row>
    <row r="2113" spans="1:59" ht="16" x14ac:dyDescent="0.2">
      <c r="B2113" s="11">
        <f t="shared" si="1447"/>
        <v>72</v>
      </c>
      <c r="C2113" s="12" t="str">
        <f t="shared" si="1447"/>
        <v>SCI HSR 1</v>
      </c>
      <c r="K2113" s="24"/>
      <c r="L2113" s="20" t="s">
        <v>234</v>
      </c>
      <c r="M2113" s="72"/>
      <c r="N2113" s="72"/>
      <c r="O2113" s="21">
        <f>($E2128&gt;0)*($E2125&lt;O$2)*(EDATE($E2125,$E2128)&gt;O$3)*((O$3-O$2+1)/O$4)
+($E2128&gt;0)*($E2125&lt;O$2)*(EDATE($E2125,$E2128)&gt;=O$2)*(EDATE($E2125,$E2128)&lt;=O$3)*((EDATE($E2125,$E2128)-O$2)/O$4)
+($E2128&gt;0)*($E2125&lt;O$2)*(EDATE($E2125,$E2128)&lt;O$2)*(0)
+($E2128&gt;0)*($E2125&gt;=O$2)*($E2125&lt;=O$3)*(EDATE($E2125,$E2128)&gt;=O$2)*(EDATE($E2125,$E2128)&lt;=O$3)*((EDATE($E2125,$E2128)-$E2125+1)/O$4)
+($E2128&gt;0)*($E2125&gt;=O$2)*($E2125&lt;=O$3)*(EDATE($E2125,$E2128)&gt;O$3)*((O$3-$E2125+1)/O$4)
+($E2128&gt;0)*($E2125&gt;O$3)*(0)</f>
        <v>0</v>
      </c>
      <c r="P2113" s="21">
        <f t="shared" ref="P2113:BD2113" si="1452">($E2128&gt;0)*($E2125&lt;P$2)*(EDATE($E2125,$E2128)&gt;P$3)*((P$3-P$2+1)/P$4)
+($E2128&gt;0)*($E2125&lt;P$2)*(EDATE($E2125,$E2128)&gt;=P$2)*(EDATE($E2125,$E2128)&lt;=P$3)*((EDATE($E2125,$E2128)-P$2)/P$4)
+($E2128&gt;0)*($E2125&lt;P$2)*(EDATE($E2125,$E2128)&lt;P$2)*(0)
+($E2128&gt;0)*($E2125&gt;=P$2)*($E2125&lt;=P$3)*(EDATE($E2125,$E2128)&gt;=P$2)*(EDATE($E2125,$E2128)&lt;=P$3)*((EDATE($E2125,$E2128)-$E2125+1)/P$4)
+($E2128&gt;0)*($E2125&gt;=P$2)*($E2125&lt;=P$3)*(EDATE($E2125,$E2128)&gt;P$3)*((P$3-$E2125+1)/P$4)
+($E2128&gt;0)*($E2125&gt;P$3)*(0)</f>
        <v>0</v>
      </c>
      <c r="Q2113" s="21">
        <f t="shared" si="1452"/>
        <v>0</v>
      </c>
      <c r="R2113" s="21">
        <f t="shared" si="1452"/>
        <v>0</v>
      </c>
      <c r="S2113" s="21">
        <f t="shared" si="1452"/>
        <v>0</v>
      </c>
      <c r="T2113" s="21">
        <f t="shared" si="1452"/>
        <v>0</v>
      </c>
      <c r="U2113" s="21">
        <f t="shared" si="1452"/>
        <v>0</v>
      </c>
      <c r="V2113" s="21">
        <f t="shared" si="1452"/>
        <v>0</v>
      </c>
      <c r="W2113" s="21">
        <f t="shared" si="1452"/>
        <v>0</v>
      </c>
      <c r="X2113" s="21">
        <f t="shared" si="1452"/>
        <v>0</v>
      </c>
      <c r="Y2113" s="21">
        <f t="shared" si="1452"/>
        <v>0</v>
      </c>
      <c r="Z2113" s="21">
        <f t="shared" si="1452"/>
        <v>0</v>
      </c>
      <c r="AA2113" s="21">
        <f t="shared" si="1452"/>
        <v>0</v>
      </c>
      <c r="AB2113" s="21">
        <f t="shared" si="1452"/>
        <v>0</v>
      </c>
      <c r="AC2113" s="21">
        <f t="shared" si="1452"/>
        <v>0</v>
      </c>
      <c r="AD2113" s="21">
        <f t="shared" si="1452"/>
        <v>0</v>
      </c>
      <c r="AE2113" s="21">
        <f t="shared" si="1452"/>
        <v>0</v>
      </c>
      <c r="AF2113" s="21">
        <f t="shared" si="1452"/>
        <v>0</v>
      </c>
      <c r="AG2113" s="21">
        <f t="shared" si="1452"/>
        <v>0</v>
      </c>
      <c r="AH2113" s="21">
        <f t="shared" si="1452"/>
        <v>0</v>
      </c>
      <c r="AI2113" s="21">
        <f t="shared" si="1452"/>
        <v>0</v>
      </c>
      <c r="AJ2113" s="21">
        <f t="shared" si="1452"/>
        <v>0</v>
      </c>
      <c r="AK2113" s="21">
        <f t="shared" si="1452"/>
        <v>0</v>
      </c>
      <c r="AL2113" s="21">
        <f t="shared" si="1452"/>
        <v>0</v>
      </c>
      <c r="AM2113" s="21">
        <f t="shared" si="1452"/>
        <v>0</v>
      </c>
      <c r="AN2113" s="21">
        <f t="shared" si="1452"/>
        <v>0</v>
      </c>
      <c r="AO2113" s="21">
        <f t="shared" si="1452"/>
        <v>0</v>
      </c>
      <c r="AP2113" s="21">
        <f t="shared" si="1452"/>
        <v>0</v>
      </c>
      <c r="AQ2113" s="21">
        <f t="shared" si="1452"/>
        <v>0</v>
      </c>
      <c r="AR2113" s="21">
        <f t="shared" si="1452"/>
        <v>0</v>
      </c>
      <c r="AS2113" s="21">
        <f t="shared" si="1452"/>
        <v>0</v>
      </c>
      <c r="AT2113" s="21">
        <f t="shared" si="1452"/>
        <v>0</v>
      </c>
      <c r="AU2113" s="21">
        <f t="shared" si="1452"/>
        <v>0</v>
      </c>
      <c r="AV2113" s="21">
        <f t="shared" si="1452"/>
        <v>0</v>
      </c>
      <c r="AW2113" s="21">
        <f t="shared" si="1452"/>
        <v>0</v>
      </c>
      <c r="AX2113" s="21">
        <f t="shared" si="1452"/>
        <v>0</v>
      </c>
      <c r="AY2113" s="21">
        <f t="shared" si="1452"/>
        <v>0</v>
      </c>
      <c r="AZ2113" s="21">
        <f t="shared" si="1452"/>
        <v>0</v>
      </c>
      <c r="BA2113" s="21">
        <f t="shared" si="1452"/>
        <v>0</v>
      </c>
      <c r="BB2113" s="21">
        <f t="shared" si="1452"/>
        <v>0</v>
      </c>
      <c r="BC2113" s="21">
        <f t="shared" si="1452"/>
        <v>0</v>
      </c>
      <c r="BD2113" s="21">
        <f t="shared" si="1452"/>
        <v>0</v>
      </c>
    </row>
    <row r="2114" spans="1:59" ht="16" x14ac:dyDescent="0.2">
      <c r="B2114" s="11">
        <f t="shared" si="1447"/>
        <v>72</v>
      </c>
      <c r="C2114" s="12" t="str">
        <f t="shared" si="1447"/>
        <v>SCI HSR 1</v>
      </c>
      <c r="D2114" s="25" t="s">
        <v>235</v>
      </c>
      <c r="E2114" s="26">
        <v>42522</v>
      </c>
      <c r="F2114" s="15"/>
      <c r="G2114" s="25" t="s">
        <v>236</v>
      </c>
      <c r="H2114" s="25" t="s">
        <v>237</v>
      </c>
      <c r="I2114" s="25" t="s">
        <v>238</v>
      </c>
      <c r="J2114" s="25" t="s">
        <v>239</v>
      </c>
      <c r="K2114" s="24"/>
      <c r="L2114" s="27" t="s">
        <v>240</v>
      </c>
      <c r="M2114" s="83"/>
      <c r="N2114" s="83"/>
      <c r="O2114" s="28">
        <f>($H2126&gt;0)*($J2126&lt;O$2)*0
+($H2126&gt;0)*($J2126&gt;=O$2)*($J2126&lt;=O$3)*(($J2126-O$2+1)/O$4)
+($H2126&gt;0)*($J2126&gt;O$3)*($I2126&gt;O$3)*0
+($H2126&gt;0)*($J2126&gt;O$3)*($I2126&lt;=O$3)*($I2126&gt;=O$2)*((O$3-$I2126+1)/O$4)
+($H2126&gt;0)*($J2126&gt;O$3)*($I2126&lt;O$2)*1
+($H2126&gt;0)*($I2126&gt;O$3)*0
+($H2127&gt;0)*($J2127&lt;O$2)*0
+($H2127&gt;0)*($J2127&gt;=O$2)*($J2127&lt;=O$3)*(($J2127-O$2+1)/O$4)
+($H2127&gt;0)*($J2127&gt;O$3)*($I2127&gt;O$3)*0
+($H2127&gt;0)*($J2127&gt;O$3)*($I2127&lt;=O$3)*($I2127&gt;=O$2)*((O$3-$I2127+1)/O$4)
+($H2127&gt;0)*($J2127&gt;O$3)*($I2127&lt;O$2)*1
+($H2127&gt;0)*($I2127&gt;O$3)*0
+($H2128&gt;0)*($J2128&lt;O$2)*0
+($H2128&gt;0)*($J2128&gt;=O$2)*($J2128&lt;=O$3)*(($J2128-O$2+1)/O$4)
+($H2128&gt;0)*($J2128&gt;O$3)*($I2128&gt;O$3)*0
+($H2128&gt;0)*($J2128&gt;O$3)*($I2128&lt;=O$3)*($I2128&gt;=O$2)*((O$3-$I2128+1)/O$4)
+($H2128&gt;0)*($J2128&gt;O$3)*($I2128&lt;O$2)*1
+($H2128&gt;0)*($I2128&gt;O$3)*0</f>
        <v>0</v>
      </c>
      <c r="P2114" s="28">
        <f t="shared" ref="P2114:BD2114" si="1453">($H2126&gt;0)*($J2126&lt;P$2)*0
+($H2126&gt;0)*($J2126&gt;=P$2)*($J2126&lt;=P$3)*(($J2126-P$2+1)/P$4)
+($H2126&gt;0)*($J2126&gt;P$3)*($I2126&gt;P$3)*0
+($H2126&gt;0)*($J2126&gt;P$3)*($I2126&lt;=P$3)*($I2126&gt;=P$2)*((P$3-$I2126+1)/P$4)
+($H2126&gt;0)*($J2126&gt;P$3)*($I2126&lt;P$2)*1
+($H2126&gt;0)*($I2126&gt;P$3)*0
+($H2127&gt;0)*($J2127&lt;P$2)*0
+($H2127&gt;0)*($J2127&gt;=P$2)*($J2127&lt;=P$3)*(($J2127-P$2+1)/P$4)
+($H2127&gt;0)*($J2127&gt;P$3)*($I2127&gt;P$3)*0
+($H2127&gt;0)*($J2127&gt;P$3)*($I2127&lt;=P$3)*($I2127&gt;=P$2)*((P$3-$I2127+1)/P$4)
+($H2127&gt;0)*($J2127&gt;P$3)*($I2127&lt;P$2)*1
+($H2127&gt;0)*($I2127&gt;P$3)*0
+($H2128&gt;0)*($J2128&lt;P$2)*0
+($H2128&gt;0)*($J2128&gt;=P$2)*($J2128&lt;=P$3)*(($J2128-P$2+1)/P$4)
+($H2128&gt;0)*($J2128&gt;P$3)*($I2128&gt;P$3)*0
+($H2128&gt;0)*($J2128&gt;P$3)*($I2128&lt;=P$3)*($I2128&gt;=P$2)*((P$3-$I2128+1)/P$4)
+($H2128&gt;0)*($J2128&gt;P$3)*($I2128&lt;P$2)*1
+($H2128&gt;0)*($I2128&gt;P$3)*0</f>
        <v>0</v>
      </c>
      <c r="Q2114" s="28">
        <f t="shared" si="1453"/>
        <v>0</v>
      </c>
      <c r="R2114" s="28">
        <f t="shared" si="1453"/>
        <v>0</v>
      </c>
      <c r="S2114" s="28">
        <f t="shared" si="1453"/>
        <v>0</v>
      </c>
      <c r="T2114" s="28">
        <f t="shared" si="1453"/>
        <v>0</v>
      </c>
      <c r="U2114" s="28">
        <f t="shared" si="1453"/>
        <v>0</v>
      </c>
      <c r="V2114" s="28">
        <f t="shared" si="1453"/>
        <v>0</v>
      </c>
      <c r="W2114" s="28">
        <f t="shared" si="1453"/>
        <v>0</v>
      </c>
      <c r="X2114" s="28">
        <f t="shared" si="1453"/>
        <v>0</v>
      </c>
      <c r="Y2114" s="28">
        <f t="shared" si="1453"/>
        <v>0</v>
      </c>
      <c r="Z2114" s="28">
        <f t="shared" si="1453"/>
        <v>0</v>
      </c>
      <c r="AA2114" s="28">
        <f t="shared" si="1453"/>
        <v>0</v>
      </c>
      <c r="AB2114" s="28">
        <f t="shared" si="1453"/>
        <v>0</v>
      </c>
      <c r="AC2114" s="28">
        <f t="shared" si="1453"/>
        <v>0</v>
      </c>
      <c r="AD2114" s="28">
        <f t="shared" si="1453"/>
        <v>0</v>
      </c>
      <c r="AE2114" s="28">
        <f t="shared" si="1453"/>
        <v>0</v>
      </c>
      <c r="AF2114" s="28">
        <f t="shared" si="1453"/>
        <v>0</v>
      </c>
      <c r="AG2114" s="28">
        <f t="shared" si="1453"/>
        <v>0</v>
      </c>
      <c r="AH2114" s="28">
        <f t="shared" si="1453"/>
        <v>0</v>
      </c>
      <c r="AI2114" s="28">
        <f t="shared" si="1453"/>
        <v>0</v>
      </c>
      <c r="AJ2114" s="28">
        <f t="shared" si="1453"/>
        <v>0</v>
      </c>
      <c r="AK2114" s="28">
        <f t="shared" si="1453"/>
        <v>0</v>
      </c>
      <c r="AL2114" s="28">
        <f t="shared" si="1453"/>
        <v>0</v>
      </c>
      <c r="AM2114" s="28">
        <f t="shared" si="1453"/>
        <v>0</v>
      </c>
      <c r="AN2114" s="28">
        <f t="shared" si="1453"/>
        <v>0</v>
      </c>
      <c r="AO2114" s="28">
        <f t="shared" si="1453"/>
        <v>0</v>
      </c>
      <c r="AP2114" s="28">
        <f t="shared" si="1453"/>
        <v>0</v>
      </c>
      <c r="AQ2114" s="28">
        <f t="shared" si="1453"/>
        <v>0</v>
      </c>
      <c r="AR2114" s="28">
        <f t="shared" si="1453"/>
        <v>0</v>
      </c>
      <c r="AS2114" s="28">
        <f t="shared" si="1453"/>
        <v>0</v>
      </c>
      <c r="AT2114" s="28">
        <f t="shared" si="1453"/>
        <v>0</v>
      </c>
      <c r="AU2114" s="28">
        <f t="shared" si="1453"/>
        <v>0</v>
      </c>
      <c r="AV2114" s="28">
        <f t="shared" si="1453"/>
        <v>0</v>
      </c>
      <c r="AW2114" s="28">
        <f t="shared" si="1453"/>
        <v>0</v>
      </c>
      <c r="AX2114" s="28">
        <f t="shared" si="1453"/>
        <v>0</v>
      </c>
      <c r="AY2114" s="28">
        <f t="shared" si="1453"/>
        <v>0</v>
      </c>
      <c r="AZ2114" s="28">
        <f t="shared" si="1453"/>
        <v>0</v>
      </c>
      <c r="BA2114" s="28">
        <f t="shared" si="1453"/>
        <v>0</v>
      </c>
      <c r="BB2114" s="28">
        <f t="shared" si="1453"/>
        <v>0</v>
      </c>
      <c r="BC2114" s="28">
        <f t="shared" si="1453"/>
        <v>0</v>
      </c>
      <c r="BD2114" s="28">
        <f t="shared" si="1453"/>
        <v>0</v>
      </c>
    </row>
    <row r="2115" spans="1:59" ht="16" x14ac:dyDescent="0.2">
      <c r="B2115" s="11">
        <f t="shared" si="1447"/>
        <v>72</v>
      </c>
      <c r="C2115" s="12" t="str">
        <f t="shared" si="1447"/>
        <v>SCI HSR 1</v>
      </c>
      <c r="D2115" s="25" t="s">
        <v>241</v>
      </c>
      <c r="E2115" s="29">
        <v>33600</v>
      </c>
      <c r="F2115" s="15"/>
      <c r="G2115" s="30" t="s">
        <v>10</v>
      </c>
      <c r="H2115" s="31">
        <v>0</v>
      </c>
      <c r="I2115" s="32">
        <v>0</v>
      </c>
      <c r="J2115" s="32">
        <v>0</v>
      </c>
      <c r="K2115" s="24"/>
      <c r="L2115" s="33" t="s">
        <v>242</v>
      </c>
      <c r="M2115" s="73"/>
      <c r="N2115" s="73"/>
      <c r="O2115" s="34">
        <f>($E2125&lt;=O$3)*($E2125&gt;O$2)*((O$3-$E2125+1)/O$4)
+($E2125&lt;=O$2)*((O$3-O$2+1)/O$4)
+($E2125&gt;O$3)*(0)</f>
        <v>0</v>
      </c>
      <c r="P2115" s="34">
        <f t="shared" ref="P2115:BD2115" si="1454">($E2125&lt;=P$3)*($E2125&gt;P$2)*((P$3-$E2125+1)/P$4)
+($E2125&lt;=P$2)*((P$3-P$2+1)/P$4)
+($E2125&gt;P$3)*(0)</f>
        <v>0</v>
      </c>
      <c r="Q2115" s="34">
        <f t="shared" si="1454"/>
        <v>0</v>
      </c>
      <c r="R2115" s="34">
        <f t="shared" si="1454"/>
        <v>0</v>
      </c>
      <c r="S2115" s="34">
        <f t="shared" si="1454"/>
        <v>0</v>
      </c>
      <c r="T2115" s="34">
        <f t="shared" si="1454"/>
        <v>0</v>
      </c>
      <c r="U2115" s="34">
        <f t="shared" si="1454"/>
        <v>0</v>
      </c>
      <c r="V2115" s="34">
        <f t="shared" si="1454"/>
        <v>0</v>
      </c>
      <c r="W2115" s="34">
        <f t="shared" si="1454"/>
        <v>0</v>
      </c>
      <c r="X2115" s="34">
        <f t="shared" si="1454"/>
        <v>0</v>
      </c>
      <c r="Y2115" s="34">
        <f t="shared" si="1454"/>
        <v>0</v>
      </c>
      <c r="Z2115" s="34">
        <f t="shared" si="1454"/>
        <v>0.34065934065934067</v>
      </c>
      <c r="AA2115" s="34">
        <f t="shared" si="1454"/>
        <v>1</v>
      </c>
      <c r="AB2115" s="34">
        <f t="shared" si="1454"/>
        <v>1</v>
      </c>
      <c r="AC2115" s="34">
        <f t="shared" si="1454"/>
        <v>1</v>
      </c>
      <c r="AD2115" s="34">
        <f t="shared" si="1454"/>
        <v>1</v>
      </c>
      <c r="AE2115" s="34">
        <f t="shared" si="1454"/>
        <v>1</v>
      </c>
      <c r="AF2115" s="34">
        <f t="shared" si="1454"/>
        <v>1</v>
      </c>
      <c r="AG2115" s="34">
        <f t="shared" si="1454"/>
        <v>1</v>
      </c>
      <c r="AH2115" s="34">
        <f t="shared" si="1454"/>
        <v>1</v>
      </c>
      <c r="AI2115" s="34">
        <f t="shared" si="1454"/>
        <v>1</v>
      </c>
      <c r="AJ2115" s="34">
        <f t="shared" si="1454"/>
        <v>1</v>
      </c>
      <c r="AK2115" s="34">
        <f t="shared" si="1454"/>
        <v>1</v>
      </c>
      <c r="AL2115" s="34">
        <f t="shared" si="1454"/>
        <v>1</v>
      </c>
      <c r="AM2115" s="34">
        <f t="shared" si="1454"/>
        <v>1</v>
      </c>
      <c r="AN2115" s="34">
        <f t="shared" si="1454"/>
        <v>1</v>
      </c>
      <c r="AO2115" s="34">
        <f t="shared" si="1454"/>
        <v>1</v>
      </c>
      <c r="AP2115" s="34">
        <f t="shared" si="1454"/>
        <v>1</v>
      </c>
      <c r="AQ2115" s="34">
        <f t="shared" si="1454"/>
        <v>1</v>
      </c>
      <c r="AR2115" s="34">
        <f t="shared" si="1454"/>
        <v>1</v>
      </c>
      <c r="AS2115" s="34">
        <f t="shared" si="1454"/>
        <v>1</v>
      </c>
      <c r="AT2115" s="34">
        <f t="shared" si="1454"/>
        <v>1</v>
      </c>
      <c r="AU2115" s="34">
        <f t="shared" si="1454"/>
        <v>1</v>
      </c>
      <c r="AV2115" s="34">
        <f t="shared" si="1454"/>
        <v>1</v>
      </c>
      <c r="AW2115" s="34">
        <f t="shared" si="1454"/>
        <v>1</v>
      </c>
      <c r="AX2115" s="34">
        <f t="shared" si="1454"/>
        <v>1</v>
      </c>
      <c r="AY2115" s="34">
        <f t="shared" si="1454"/>
        <v>1</v>
      </c>
      <c r="AZ2115" s="34">
        <f t="shared" si="1454"/>
        <v>1</v>
      </c>
      <c r="BA2115" s="34">
        <f t="shared" si="1454"/>
        <v>1</v>
      </c>
      <c r="BB2115" s="34">
        <f t="shared" si="1454"/>
        <v>1</v>
      </c>
      <c r="BC2115" s="34">
        <f t="shared" si="1454"/>
        <v>1</v>
      </c>
      <c r="BD2115" s="34">
        <f t="shared" si="1454"/>
        <v>1</v>
      </c>
    </row>
    <row r="2116" spans="1:59" ht="16" x14ac:dyDescent="0.2">
      <c r="A2116" s="35"/>
      <c r="B2116" s="11">
        <f t="shared" si="1447"/>
        <v>72</v>
      </c>
      <c r="C2116" s="12" t="str">
        <f t="shared" si="1447"/>
        <v>SCI HSR 1</v>
      </c>
      <c r="D2116" s="25" t="s">
        <v>243</v>
      </c>
      <c r="E2116" s="29">
        <v>36755.133290286874</v>
      </c>
      <c r="F2116" s="15"/>
      <c r="G2116" s="30" t="s">
        <v>11</v>
      </c>
      <c r="H2116" s="31">
        <v>0</v>
      </c>
      <c r="I2116" s="32">
        <v>0</v>
      </c>
      <c r="J2116" s="32">
        <v>0</v>
      </c>
      <c r="K2116" s="35"/>
      <c r="M2116" s="84">
        <v>42522</v>
      </c>
      <c r="O2116" s="15"/>
      <c r="P2116" s="15"/>
      <c r="Q2116" s="15"/>
      <c r="R2116" s="15"/>
      <c r="S2116" s="15"/>
      <c r="T2116" s="15"/>
      <c r="U2116" s="15"/>
      <c r="V2116" s="15"/>
      <c r="W2116" s="15"/>
      <c r="X2116" s="15"/>
      <c r="Y2116" s="15"/>
      <c r="Z2116" s="15"/>
      <c r="AA2116" s="15"/>
      <c r="AB2116" s="15"/>
      <c r="AC2116" s="15"/>
      <c r="AD2116" s="15"/>
      <c r="AE2116" s="15"/>
      <c r="AF2116" s="15"/>
      <c r="AG2116" s="15"/>
      <c r="AH2116" s="15"/>
      <c r="AI2116" s="15"/>
      <c r="AJ2116" s="15"/>
      <c r="AK2116" s="15"/>
      <c r="AL2116" s="15"/>
      <c r="AM2116" s="15"/>
      <c r="AN2116" s="15"/>
      <c r="AO2116" s="15"/>
      <c r="AP2116" s="15"/>
      <c r="AQ2116" s="15"/>
      <c r="AR2116" s="15"/>
      <c r="AS2116" s="15"/>
      <c r="AT2116" s="15"/>
      <c r="AU2116" s="15"/>
      <c r="AV2116" s="15"/>
      <c r="AW2116" s="15"/>
      <c r="AX2116" s="15"/>
      <c r="AY2116" s="15"/>
      <c r="AZ2116" s="15"/>
      <c r="BA2116" s="15"/>
      <c r="BB2116" s="15"/>
      <c r="BC2116" s="15"/>
      <c r="BD2116" s="15"/>
      <c r="BE2116" s="35"/>
      <c r="BF2116" s="35"/>
      <c r="BG2116" s="35"/>
    </row>
    <row r="2117" spans="1:59" ht="16" x14ac:dyDescent="0.2">
      <c r="B2117" s="11">
        <f t="shared" si="1447"/>
        <v>72</v>
      </c>
      <c r="C2117" s="12" t="str">
        <f t="shared" si="1447"/>
        <v>SCI HSR 1</v>
      </c>
      <c r="D2117" s="25" t="s">
        <v>244</v>
      </c>
      <c r="E2117" s="29">
        <v>36755.133290286874</v>
      </c>
      <c r="F2117" s="15"/>
      <c r="G2117" s="36" t="s">
        <v>12</v>
      </c>
      <c r="H2117" s="31">
        <v>0</v>
      </c>
      <c r="I2117" s="32">
        <v>0</v>
      </c>
      <c r="J2117" s="32">
        <v>0</v>
      </c>
      <c r="K2117" s="24"/>
      <c r="L2117" s="37" t="s">
        <v>245</v>
      </c>
      <c r="M2117" s="74">
        <v>1</v>
      </c>
      <c r="N2117" s="74">
        <v>1</v>
      </c>
      <c r="O2117" s="38">
        <v>1.02</v>
      </c>
      <c r="P2117" s="38">
        <v>1.02</v>
      </c>
      <c r="Q2117" s="38">
        <v>1.02</v>
      </c>
      <c r="R2117" s="38">
        <v>1.0233626373626374</v>
      </c>
      <c r="S2117" s="38">
        <v>1.0302</v>
      </c>
      <c r="T2117" s="38">
        <v>1.0302</v>
      </c>
      <c r="U2117" s="38">
        <v>1.0302</v>
      </c>
      <c r="V2117" s="38">
        <v>1.0335962637362637</v>
      </c>
      <c r="W2117" s="38">
        <v>1.040502</v>
      </c>
      <c r="X2117" s="38">
        <v>1.040502</v>
      </c>
      <c r="Y2117" s="38">
        <v>1.040502</v>
      </c>
      <c r="Z2117" s="38">
        <v>1.0439322263736264</v>
      </c>
      <c r="AA2117" s="38">
        <v>1.0509070200000001</v>
      </c>
      <c r="AB2117" s="38">
        <v>1.0509070200000001</v>
      </c>
      <c r="AC2117" s="38">
        <v>1.0509070200000001</v>
      </c>
      <c r="AD2117" s="38">
        <v>1.0543715486373628</v>
      </c>
      <c r="AE2117" s="38">
        <v>1.0614160902000001</v>
      </c>
      <c r="AF2117" s="38">
        <v>1.0614160902000001</v>
      </c>
      <c r="AG2117" s="38">
        <v>1.0614160902000001</v>
      </c>
      <c r="AH2117" s="38">
        <v>1.0649152641237363</v>
      </c>
      <c r="AI2117" s="38">
        <v>1.0720302511020001</v>
      </c>
      <c r="AJ2117" s="38">
        <v>1.0720302511020001</v>
      </c>
      <c r="AK2117" s="38">
        <v>1.0720302511020001</v>
      </c>
      <c r="AL2117" s="38">
        <v>1.0755644167649738</v>
      </c>
      <c r="AM2117" s="38">
        <v>1.0827505536130202</v>
      </c>
      <c r="AN2117" s="38">
        <v>1.0827505536130202</v>
      </c>
      <c r="AO2117" s="38">
        <v>1.0827505536130202</v>
      </c>
      <c r="AP2117" s="38">
        <v>1.0863200609326236</v>
      </c>
      <c r="AQ2117" s="38">
        <v>1.0935780591491504</v>
      </c>
      <c r="AR2117" s="38">
        <v>1.0935780591491504</v>
      </c>
      <c r="AS2117" s="38">
        <v>1.0935780591491504</v>
      </c>
      <c r="AT2117" s="38">
        <v>1.0971832615419499</v>
      </c>
      <c r="AU2117" s="38">
        <v>1.104513839740642</v>
      </c>
      <c r="AV2117" s="38">
        <v>1.104513839740642</v>
      </c>
      <c r="AW2117" s="38">
        <v>1.104513839740642</v>
      </c>
      <c r="AX2117" s="38">
        <v>1.1081550941573695</v>
      </c>
      <c r="AY2117" s="38">
        <v>1.1155589781380484</v>
      </c>
      <c r="AZ2117" s="38">
        <v>1.1155589781380484</v>
      </c>
      <c r="BA2117" s="38">
        <v>1.1155589781380484</v>
      </c>
      <c r="BB2117" s="38">
        <v>1.1192366450989431</v>
      </c>
      <c r="BC2117" s="38">
        <v>1.1267145679194288</v>
      </c>
      <c r="BD2117" s="38">
        <v>1.1267145679194288</v>
      </c>
    </row>
    <row r="2118" spans="1:59" ht="16" x14ac:dyDescent="0.2">
      <c r="B2118" s="11">
        <f t="shared" si="1447"/>
        <v>72</v>
      </c>
      <c r="C2118" s="12" t="str">
        <f t="shared" si="1447"/>
        <v>SCI HSR 1</v>
      </c>
      <c r="D2118" s="25" t="s">
        <v>25</v>
      </c>
      <c r="E2118" s="39" t="s">
        <v>30</v>
      </c>
      <c r="F2118" s="15"/>
      <c r="K2118" s="24"/>
      <c r="L2118" s="16" t="s">
        <v>246</v>
      </c>
      <c r="M2118" s="70"/>
      <c r="N2118" s="70"/>
      <c r="O2118" s="40">
        <f>O2111*$E2115/4+O2115*$E2126/4</f>
        <v>8400</v>
      </c>
      <c r="P2118" s="40">
        <f t="shared" ref="P2118:BD2118" si="1455">P2111*$E2115/4+P2115*$E2126/4</f>
        <v>8400</v>
      </c>
      <c r="Q2118" s="40">
        <f t="shared" si="1455"/>
        <v>8400</v>
      </c>
      <c r="R2118" s="40">
        <f t="shared" si="1455"/>
        <v>8400</v>
      </c>
      <c r="S2118" s="40">
        <f t="shared" si="1455"/>
        <v>8400</v>
      </c>
      <c r="T2118" s="40">
        <f t="shared" si="1455"/>
        <v>8400</v>
      </c>
      <c r="U2118" s="40">
        <f t="shared" si="1455"/>
        <v>8400</v>
      </c>
      <c r="V2118" s="40">
        <f t="shared" si="1455"/>
        <v>8400</v>
      </c>
      <c r="W2118" s="40">
        <f t="shared" si="1455"/>
        <v>8400</v>
      </c>
      <c r="X2118" s="40">
        <f t="shared" si="1455"/>
        <v>8400</v>
      </c>
      <c r="Y2118" s="40">
        <f t="shared" si="1455"/>
        <v>8400</v>
      </c>
      <c r="Z2118" s="40">
        <f t="shared" si="1455"/>
        <v>9225.3090744776109</v>
      </c>
      <c r="AA2118" s="40">
        <f t="shared" si="1455"/>
        <v>10551.713734756857</v>
      </c>
      <c r="AB2118" s="40">
        <f t="shared" si="1455"/>
        <v>10551.713734756857</v>
      </c>
      <c r="AC2118" s="40">
        <f t="shared" si="1455"/>
        <v>10551.713734756857</v>
      </c>
      <c r="AD2118" s="40">
        <f t="shared" si="1455"/>
        <v>10551.713734756857</v>
      </c>
      <c r="AE2118" s="40">
        <f t="shared" si="1455"/>
        <v>10551.713734756857</v>
      </c>
      <c r="AF2118" s="40">
        <f t="shared" si="1455"/>
        <v>10551.713734756857</v>
      </c>
      <c r="AG2118" s="40">
        <f t="shared" si="1455"/>
        <v>10551.713734756857</v>
      </c>
      <c r="AH2118" s="40">
        <f t="shared" si="1455"/>
        <v>10551.713734756857</v>
      </c>
      <c r="AI2118" s="40">
        <f t="shared" si="1455"/>
        <v>10551.713734756857</v>
      </c>
      <c r="AJ2118" s="40">
        <f t="shared" si="1455"/>
        <v>10551.713734756857</v>
      </c>
      <c r="AK2118" s="40">
        <f t="shared" si="1455"/>
        <v>10551.713734756857</v>
      </c>
      <c r="AL2118" s="40">
        <f t="shared" si="1455"/>
        <v>10551.713734756857</v>
      </c>
      <c r="AM2118" s="40">
        <f t="shared" si="1455"/>
        <v>10551.713734756857</v>
      </c>
      <c r="AN2118" s="40">
        <f t="shared" si="1455"/>
        <v>10551.713734756857</v>
      </c>
      <c r="AO2118" s="40">
        <f t="shared" si="1455"/>
        <v>10551.713734756857</v>
      </c>
      <c r="AP2118" s="40">
        <f t="shared" si="1455"/>
        <v>10551.713734756857</v>
      </c>
      <c r="AQ2118" s="40">
        <f t="shared" si="1455"/>
        <v>10551.713734756857</v>
      </c>
      <c r="AR2118" s="40">
        <f t="shared" si="1455"/>
        <v>10551.713734756857</v>
      </c>
      <c r="AS2118" s="40">
        <f t="shared" si="1455"/>
        <v>10551.713734756857</v>
      </c>
      <c r="AT2118" s="40">
        <f t="shared" si="1455"/>
        <v>10551.713734756857</v>
      </c>
      <c r="AU2118" s="40">
        <f t="shared" si="1455"/>
        <v>10551.713734756857</v>
      </c>
      <c r="AV2118" s="40">
        <f t="shared" si="1455"/>
        <v>10551.713734756857</v>
      </c>
      <c r="AW2118" s="40">
        <f t="shared" si="1455"/>
        <v>10551.713734756857</v>
      </c>
      <c r="AX2118" s="40">
        <f t="shared" si="1455"/>
        <v>10551.713734756857</v>
      </c>
      <c r="AY2118" s="40">
        <f t="shared" si="1455"/>
        <v>10551.713734756857</v>
      </c>
      <c r="AZ2118" s="40">
        <f t="shared" si="1455"/>
        <v>10551.713734756857</v>
      </c>
      <c r="BA2118" s="40">
        <f t="shared" si="1455"/>
        <v>10551.713734756857</v>
      </c>
      <c r="BB2118" s="40">
        <f t="shared" si="1455"/>
        <v>10551.713734756857</v>
      </c>
      <c r="BC2118" s="40">
        <f t="shared" si="1455"/>
        <v>10551.713734756857</v>
      </c>
      <c r="BD2118" s="40">
        <f t="shared" si="1455"/>
        <v>10551.713734756857</v>
      </c>
    </row>
    <row r="2119" spans="1:59" ht="16" x14ac:dyDescent="0.2">
      <c r="B2119" s="11">
        <f t="shared" si="1447"/>
        <v>72</v>
      </c>
      <c r="C2119" s="12" t="str">
        <f t="shared" si="1447"/>
        <v>SCI HSR 1</v>
      </c>
      <c r="D2119" s="25" t="s">
        <v>247</v>
      </c>
      <c r="E2119" s="39" t="s">
        <v>248</v>
      </c>
      <c r="F2119" s="15"/>
      <c r="G2119" s="25" t="s">
        <v>249</v>
      </c>
      <c r="H2119" s="26">
        <v>44712</v>
      </c>
      <c r="I2119" s="25" t="s">
        <v>239</v>
      </c>
      <c r="J2119" s="26">
        <v>45808</v>
      </c>
      <c r="K2119" s="24"/>
      <c r="L2119" s="20" t="s">
        <v>250</v>
      </c>
      <c r="M2119" s="72"/>
      <c r="N2119" s="72"/>
      <c r="O2119" s="41">
        <f>IF($E2125&gt;=O$3,IF(O$3&lt;=($E2114+365),O2118,IFERROR(O2111*$E2116/4*O2117+
$E2126*O2115/4*IFERROR(O2117/$E2127,0),0)),IF(O$3&lt;=($E2125+365),O2111*$E2116/4*O2117+$E2126*O2115/4*IFERROR(O2117/$E2127,0),IFERROR($E2126*O2115/4*IFERROR(O2117/$E2127,0),0)))</f>
        <v>9372.5589890231531</v>
      </c>
      <c r="P2119" s="41">
        <f t="shared" ref="P2119:BD2119" si="1456">IF($E2125&gt;=P$3,IF(P$3&lt;=($E2114+365),P2118,IFERROR(P2111*$E2116/4*P2117+
$E2126*P2115/4*IFERROR(P2117/$E2127,0),0)),IF(P$3&lt;=($E2125+365),P2111*$E2116/4*P2117+$E2126*P2115/4*IFERROR(P2117/$E2127,0),IFERROR($E2126*P2115/4*IFERROR(P2117/$E2127,0),0)))</f>
        <v>9372.5589890231531</v>
      </c>
      <c r="Q2119" s="41">
        <f t="shared" si="1456"/>
        <v>9372.5589890231531</v>
      </c>
      <c r="R2119" s="41">
        <f t="shared" si="1456"/>
        <v>9403.457535140813</v>
      </c>
      <c r="S2119" s="41">
        <f t="shared" si="1456"/>
        <v>9466.2845789133844</v>
      </c>
      <c r="T2119" s="41">
        <f t="shared" si="1456"/>
        <v>9466.2845789133844</v>
      </c>
      <c r="U2119" s="41">
        <f t="shared" si="1456"/>
        <v>9466.2845789133844</v>
      </c>
      <c r="V2119" s="41">
        <f t="shared" si="1456"/>
        <v>9497.4921104922196</v>
      </c>
      <c r="W2119" s="41">
        <f t="shared" si="1456"/>
        <v>9560.9474247025191</v>
      </c>
      <c r="X2119" s="41">
        <f t="shared" si="1456"/>
        <v>9560.9474247025191</v>
      </c>
      <c r="Y2119" s="41">
        <f t="shared" si="1456"/>
        <v>9560.9474247025191</v>
      </c>
      <c r="Z2119" s="41">
        <f t="shared" si="1456"/>
        <v>10024.655106647124</v>
      </c>
      <c r="AA2119" s="41">
        <f t="shared" si="1456"/>
        <v>10622.212588844499</v>
      </c>
      <c r="AB2119" s="41">
        <f t="shared" si="1456"/>
        <v>10622.212588844499</v>
      </c>
      <c r="AC2119" s="41">
        <f t="shared" si="1456"/>
        <v>10622.212588844499</v>
      </c>
      <c r="AD2119" s="41">
        <f t="shared" si="1456"/>
        <v>10657.230872104428</v>
      </c>
      <c r="AE2119" s="41">
        <f t="shared" si="1456"/>
        <v>10728.434714732944</v>
      </c>
      <c r="AF2119" s="41">
        <f t="shared" si="1456"/>
        <v>10728.434714732944</v>
      </c>
      <c r="AG2119" s="41">
        <f t="shared" si="1456"/>
        <v>10728.434714732944</v>
      </c>
      <c r="AH2119" s="41">
        <f t="shared" si="1456"/>
        <v>10763.803180825469</v>
      </c>
      <c r="AI2119" s="41">
        <f t="shared" si="1456"/>
        <v>10835.719061880274</v>
      </c>
      <c r="AJ2119" s="41">
        <f t="shared" si="1456"/>
        <v>10835.719061880274</v>
      </c>
      <c r="AK2119" s="41">
        <f t="shared" si="1456"/>
        <v>10835.719061880274</v>
      </c>
      <c r="AL2119" s="41">
        <f t="shared" si="1456"/>
        <v>10871.441212633727</v>
      </c>
      <c r="AM2119" s="41">
        <f t="shared" si="1456"/>
        <v>10944.076252499077</v>
      </c>
      <c r="AN2119" s="41">
        <f t="shared" si="1456"/>
        <v>10944.076252499077</v>
      </c>
      <c r="AO2119" s="41">
        <f t="shared" si="1456"/>
        <v>10944.076252499077</v>
      </c>
      <c r="AP2119" s="41">
        <f t="shared" si="1456"/>
        <v>10980.155624760064</v>
      </c>
      <c r="AQ2119" s="41">
        <f t="shared" si="1456"/>
        <v>11053.517015024068</v>
      </c>
      <c r="AR2119" s="41">
        <f t="shared" si="1456"/>
        <v>11053.517015024068</v>
      </c>
      <c r="AS2119" s="41">
        <f t="shared" si="1456"/>
        <v>11053.517015024068</v>
      </c>
      <c r="AT2119" s="41">
        <f t="shared" si="1456"/>
        <v>11089.957181007667</v>
      </c>
      <c r="AU2119" s="41">
        <f t="shared" si="1456"/>
        <v>11164.052185174309</v>
      </c>
      <c r="AV2119" s="41">
        <f t="shared" si="1456"/>
        <v>11164.052185174309</v>
      </c>
      <c r="AW2119" s="41">
        <f t="shared" si="1456"/>
        <v>11164.052185174309</v>
      </c>
      <c r="AX2119" s="41">
        <f t="shared" si="1456"/>
        <v>11200.856752817743</v>
      </c>
      <c r="AY2119" s="41">
        <f t="shared" si="1456"/>
        <v>11275.692707026054</v>
      </c>
      <c r="AZ2119" s="41">
        <f t="shared" si="1456"/>
        <v>11275.692707026054</v>
      </c>
      <c r="BA2119" s="41">
        <f t="shared" si="1456"/>
        <v>11275.692707026054</v>
      </c>
      <c r="BB2119" s="41">
        <f t="shared" si="1456"/>
        <v>11312.86532034592</v>
      </c>
      <c r="BC2119" s="41">
        <f t="shared" si="1456"/>
        <v>11388.449634096312</v>
      </c>
      <c r="BD2119" s="41">
        <f t="shared" si="1456"/>
        <v>11388.449634096312</v>
      </c>
    </row>
    <row r="2120" spans="1:59" ht="16" x14ac:dyDescent="0.2">
      <c r="B2120" s="11">
        <f t="shared" si="1447"/>
        <v>72</v>
      </c>
      <c r="C2120" s="12" t="str">
        <f t="shared" si="1447"/>
        <v>SCI HSR 1</v>
      </c>
      <c r="D2120" s="25" t="s">
        <v>8</v>
      </c>
      <c r="E2120" s="42">
        <v>0</v>
      </c>
      <c r="F2120" s="15"/>
      <c r="I2120" s="15"/>
      <c r="J2120" s="24"/>
      <c r="K2120" s="24"/>
      <c r="L2120" s="20" t="s">
        <v>251</v>
      </c>
      <c r="M2120" s="72"/>
      <c r="N2120" s="72"/>
      <c r="O2120" s="41">
        <f>-$E2116/4*O2110
+(O2110&gt;0)*($J2115&gt;=O$2)*($J2115&lt;=O$3)*(($J2115-O$2+1)/O$4*$H2115/4)
+(O2110&gt;0)*($J2115&gt;O$3)*($I2115&lt;=O$3)*($I2115&gt;=O$2)*((O$3-$I2115+1)/O$4*$H2115/4)
+(O2110&gt;0)*($J2115&gt;O$3)*($I2115&lt;O$2)*$H2115/4
+(O2110&gt;0)*($J2116&gt;=O$2)*($J2116&lt;=O$3)*(($J2116-O$2+1)/O$4*$H2116/4)
+(O2110&gt;0)*($J2116&gt;O$3)*($I2116&lt;=O$3)*($I2116&gt;=O$2)*((O$3-$I2116+1)/O$4*$H2116/4)
+(O2110&gt;0)*($J2116&gt;O$3)*($I2116&lt;O$2)*$H2116/4
+(O2110&gt;0)*($J2117&gt;=O$2)*($J2117&lt;=O$3)*(($J2117-O$2+1)/O$4*$H2117/4)
+(O2110&gt;0)*($J2117&gt;O$3)*($I2117&lt;=O$3)*($I2117&gt;=O$2)*((O$3-$I2117+1)/O$4*$H2117/4)
+(O2110&gt;0)*($J2117&gt;O$3)*($I2117&lt;O$2)*$H2117/4
-$E2126/4*O2114
+(O2114&gt;0)*($J2126&gt;=O$2)*($J2126&lt;=O$3)*(($J2126-O$2+1)/O$4*$H2126/4)
+(O2114&gt;0)*($J2126&gt;O$3)*($I2126&lt;=O$3)*($I2126&gt;=O$2)*((O$3-$I2126+1)/O$4*$H2126/4)
+(O2114&gt;0)*($J2126&gt;O$3)*($I2126&lt;O$2)*$H2126/4
+(O2114&gt;0)*($J2127&gt;=O$2)*($J2127&lt;=O$3)*(($J2127-O$2+1)/O$4*$H2127/4)
+(O2114&gt;0)*($J2127&gt;O$3)*($I2127&lt;=O$3)*($I2127&gt;=O$2)*((O$3-$I2127+1)/O$4*$H2127/4)
+(O2114&gt;0)*($J2127&gt;O$3)*($I2127&lt;O$2)*$H2127/4
+(O2114&gt;0)*($J2128&gt;=O$2)*($J2128&lt;=O$3)*(($J2128-O$2+1)/O$4*$H2128/4)
+(O2114&gt;0)*($J2128&gt;O$3)*($I2128&lt;=O$3)*($I2128&gt;=O$2)*((O$3-$I2128+1)/O$4*$H2128/4)
+(O2114&gt;0)*($J2128&gt;O$3)*($I2128&lt;O$2)*$H2128/4</f>
        <v>0</v>
      </c>
      <c r="P2120" s="41">
        <f t="shared" ref="P2120:BD2120" si="1457">-$E2116/4*P2110
+(P2110&gt;0)*($J2115&gt;=P$2)*($J2115&lt;=P$3)*(($J2115-P$2+1)/P$4*$H2115/4)
+(P2110&gt;0)*($J2115&gt;P$3)*($I2115&lt;=P$3)*($I2115&gt;=P$2)*((P$3-$I2115+1)/P$4*$H2115/4)
+(P2110&gt;0)*($J2115&gt;P$3)*($I2115&lt;P$2)*$H2115/4
+(P2110&gt;0)*($J2116&gt;=P$2)*($J2116&lt;=P$3)*(($J2116-P$2+1)/P$4*$H2116/4)
+(P2110&gt;0)*($J2116&gt;P$3)*($I2116&lt;=P$3)*($I2116&gt;=P$2)*((P$3-$I2116+1)/P$4*$H2116/4)
+(P2110&gt;0)*($J2116&gt;P$3)*($I2116&lt;P$2)*$H2116/4
+(P2110&gt;0)*($J2117&gt;=P$2)*($J2117&lt;=P$3)*(($J2117-P$2+1)/P$4*$H2117/4)
+(P2110&gt;0)*($J2117&gt;P$3)*($I2117&lt;=P$3)*($I2117&gt;=P$2)*((P$3-$I2117+1)/P$4*$H2117/4)
+(P2110&gt;0)*($J2117&gt;P$3)*($I2117&lt;P$2)*$H2117/4
-$E2126/4*P2114
+(P2114&gt;0)*($J2126&gt;=P$2)*($J2126&lt;=P$3)*(($J2126-P$2+1)/P$4*$H2126/4)
+(P2114&gt;0)*($J2126&gt;P$3)*($I2126&lt;=P$3)*($I2126&gt;=P$2)*((P$3-$I2126+1)/P$4*$H2126/4)
+(P2114&gt;0)*($J2126&gt;P$3)*($I2126&lt;P$2)*$H2126/4
+(P2114&gt;0)*($J2127&gt;=P$2)*($J2127&lt;=P$3)*(($J2127-P$2+1)/P$4*$H2127/4)
+(P2114&gt;0)*($J2127&gt;P$3)*($I2127&lt;=P$3)*($I2127&gt;=P$2)*((P$3-$I2127+1)/P$4*$H2127/4)
+(P2114&gt;0)*($J2127&gt;P$3)*($I2127&lt;P$2)*$H2127/4
+(P2114&gt;0)*($J2128&gt;=P$2)*($J2128&lt;=P$3)*(($J2128-P$2+1)/P$4*$H2128/4)
+(P2114&gt;0)*($J2128&gt;P$3)*($I2128&lt;=P$3)*($I2128&gt;=P$2)*((P$3-$I2128+1)/P$4*$H2128/4)
+(P2114&gt;0)*($J2128&gt;P$3)*($I2128&lt;P$2)*$H2128/4</f>
        <v>0</v>
      </c>
      <c r="Q2120" s="41">
        <f t="shared" si="1457"/>
        <v>0</v>
      </c>
      <c r="R2120" s="41">
        <f t="shared" si="1457"/>
        <v>0</v>
      </c>
      <c r="S2120" s="41">
        <f t="shared" si="1457"/>
        <v>0</v>
      </c>
      <c r="T2120" s="41">
        <f t="shared" si="1457"/>
        <v>0</v>
      </c>
      <c r="U2120" s="41">
        <f t="shared" si="1457"/>
        <v>0</v>
      </c>
      <c r="V2120" s="41">
        <f t="shared" si="1457"/>
        <v>0</v>
      </c>
      <c r="W2120" s="41">
        <f t="shared" si="1457"/>
        <v>0</v>
      </c>
      <c r="X2120" s="41">
        <f t="shared" si="1457"/>
        <v>0</v>
      </c>
      <c r="Y2120" s="41">
        <f t="shared" si="1457"/>
        <v>0</v>
      </c>
      <c r="Z2120" s="41">
        <f t="shared" si="1457"/>
        <v>0</v>
      </c>
      <c r="AA2120" s="41">
        <f t="shared" si="1457"/>
        <v>0</v>
      </c>
      <c r="AB2120" s="41">
        <f t="shared" si="1457"/>
        <v>0</v>
      </c>
      <c r="AC2120" s="41">
        <f t="shared" si="1457"/>
        <v>0</v>
      </c>
      <c r="AD2120" s="41">
        <f t="shared" si="1457"/>
        <v>0</v>
      </c>
      <c r="AE2120" s="41">
        <f t="shared" si="1457"/>
        <v>0</v>
      </c>
      <c r="AF2120" s="41">
        <f t="shared" si="1457"/>
        <v>0</v>
      </c>
      <c r="AG2120" s="41">
        <f t="shared" si="1457"/>
        <v>0</v>
      </c>
      <c r="AH2120" s="41">
        <f t="shared" si="1457"/>
        <v>0</v>
      </c>
      <c r="AI2120" s="41">
        <f t="shared" si="1457"/>
        <v>0</v>
      </c>
      <c r="AJ2120" s="41">
        <f t="shared" si="1457"/>
        <v>0</v>
      </c>
      <c r="AK2120" s="41">
        <f t="shared" si="1457"/>
        <v>0</v>
      </c>
      <c r="AL2120" s="41">
        <f t="shared" si="1457"/>
        <v>0</v>
      </c>
      <c r="AM2120" s="41">
        <f t="shared" si="1457"/>
        <v>0</v>
      </c>
      <c r="AN2120" s="41">
        <f t="shared" si="1457"/>
        <v>0</v>
      </c>
      <c r="AO2120" s="41">
        <f t="shared" si="1457"/>
        <v>0</v>
      </c>
      <c r="AP2120" s="41">
        <f t="shared" si="1457"/>
        <v>0</v>
      </c>
      <c r="AQ2120" s="41">
        <f t="shared" si="1457"/>
        <v>0</v>
      </c>
      <c r="AR2120" s="41">
        <f t="shared" si="1457"/>
        <v>0</v>
      </c>
      <c r="AS2120" s="41">
        <f t="shared" si="1457"/>
        <v>0</v>
      </c>
      <c r="AT2120" s="41">
        <f t="shared" si="1457"/>
        <v>0</v>
      </c>
      <c r="AU2120" s="41">
        <f t="shared" si="1457"/>
        <v>0</v>
      </c>
      <c r="AV2120" s="41">
        <f t="shared" si="1457"/>
        <v>0</v>
      </c>
      <c r="AW2120" s="41">
        <f t="shared" si="1457"/>
        <v>0</v>
      </c>
      <c r="AX2120" s="41">
        <f t="shared" si="1457"/>
        <v>0</v>
      </c>
      <c r="AY2120" s="41">
        <f t="shared" si="1457"/>
        <v>0</v>
      </c>
      <c r="AZ2120" s="41">
        <f t="shared" si="1457"/>
        <v>0</v>
      </c>
      <c r="BA2120" s="41">
        <f t="shared" si="1457"/>
        <v>0</v>
      </c>
      <c r="BB2120" s="41">
        <f t="shared" si="1457"/>
        <v>0</v>
      </c>
      <c r="BC2120" s="41">
        <f t="shared" si="1457"/>
        <v>0</v>
      </c>
      <c r="BD2120" s="41">
        <f t="shared" si="1457"/>
        <v>0</v>
      </c>
    </row>
    <row r="2121" spans="1:59" ht="16" x14ac:dyDescent="0.2">
      <c r="B2121" s="11">
        <f t="shared" si="1447"/>
        <v>72</v>
      </c>
      <c r="C2121" s="12" t="str">
        <f t="shared" si="1447"/>
        <v>SCI HSR 1</v>
      </c>
      <c r="D2121" s="43" t="s">
        <v>252</v>
      </c>
      <c r="E2121" s="42" t="s">
        <v>288</v>
      </c>
      <c r="F2121" s="44"/>
      <c r="G2121" s="43" t="s">
        <v>253</v>
      </c>
      <c r="H2121" s="39">
        <v>0</v>
      </c>
      <c r="I2121" s="43" t="s">
        <v>254</v>
      </c>
      <c r="J2121" s="32">
        <v>0</v>
      </c>
      <c r="K2121" s="24"/>
      <c r="L2121" s="20" t="s">
        <v>255</v>
      </c>
      <c r="M2121" s="72"/>
      <c r="N2121" s="72"/>
      <c r="O2121" s="41">
        <v>0</v>
      </c>
      <c r="P2121" s="41">
        <v>0</v>
      </c>
      <c r="Q2121" s="41">
        <v>0</v>
      </c>
      <c r="R2121" s="41">
        <v>0</v>
      </c>
      <c r="S2121" s="41">
        <v>0</v>
      </c>
      <c r="T2121" s="41">
        <v>0</v>
      </c>
      <c r="U2121" s="41">
        <v>0</v>
      </c>
      <c r="V2121" s="41">
        <v>0</v>
      </c>
      <c r="W2121" s="41">
        <v>0</v>
      </c>
      <c r="X2121" s="41">
        <v>0</v>
      </c>
      <c r="Y2121" s="41">
        <v>0</v>
      </c>
      <c r="Z2121" s="41">
        <v>0</v>
      </c>
      <c r="AA2121" s="41">
        <v>0</v>
      </c>
      <c r="AB2121" s="41">
        <v>0</v>
      </c>
      <c r="AC2121" s="41">
        <v>0</v>
      </c>
      <c r="AD2121" s="41">
        <v>0</v>
      </c>
      <c r="AE2121" s="41">
        <v>0</v>
      </c>
      <c r="AF2121" s="41">
        <v>0</v>
      </c>
      <c r="AG2121" s="41">
        <v>0</v>
      </c>
      <c r="AH2121" s="41">
        <v>0</v>
      </c>
      <c r="AI2121" s="41">
        <v>0</v>
      </c>
      <c r="AJ2121" s="41">
        <v>0</v>
      </c>
      <c r="AK2121" s="41">
        <v>0</v>
      </c>
      <c r="AL2121" s="41">
        <v>0</v>
      </c>
      <c r="AM2121" s="41">
        <v>0</v>
      </c>
      <c r="AN2121" s="41">
        <v>0</v>
      </c>
      <c r="AO2121" s="41">
        <v>0</v>
      </c>
      <c r="AP2121" s="41">
        <v>0</v>
      </c>
      <c r="AQ2121" s="41">
        <v>0</v>
      </c>
      <c r="AR2121" s="41">
        <v>0</v>
      </c>
      <c r="AS2121" s="41">
        <v>0</v>
      </c>
      <c r="AT2121" s="41">
        <v>0</v>
      </c>
      <c r="AU2121" s="41">
        <v>0</v>
      </c>
      <c r="AV2121" s="41">
        <v>0</v>
      </c>
      <c r="AW2121" s="41">
        <v>0</v>
      </c>
      <c r="AX2121" s="41">
        <v>0</v>
      </c>
      <c r="AY2121" s="41">
        <v>0</v>
      </c>
      <c r="AZ2121" s="41">
        <v>0</v>
      </c>
      <c r="BA2121" s="41">
        <v>0</v>
      </c>
      <c r="BB2121" s="41">
        <v>0</v>
      </c>
      <c r="BC2121" s="41">
        <v>0</v>
      </c>
      <c r="BD2121" s="41">
        <v>0</v>
      </c>
    </row>
    <row r="2122" spans="1:59" ht="16" x14ac:dyDescent="0.2">
      <c r="B2122" s="11">
        <f t="shared" si="1447"/>
        <v>72</v>
      </c>
      <c r="C2122" s="12" t="str">
        <f t="shared" si="1447"/>
        <v>SCI HSR 1</v>
      </c>
      <c r="D2122" s="43" t="s">
        <v>256</v>
      </c>
      <c r="E2122" s="32">
        <v>45808</v>
      </c>
      <c r="G2122" s="43" t="s">
        <v>257</v>
      </c>
      <c r="H2122" s="42">
        <v>0</v>
      </c>
      <c r="I2122" s="43" t="s">
        <v>258</v>
      </c>
      <c r="J2122" s="29">
        <v>0</v>
      </c>
      <c r="K2122" s="23"/>
      <c r="L2122" s="33" t="s">
        <v>259</v>
      </c>
      <c r="M2122" s="73"/>
      <c r="N2122" s="73"/>
      <c r="O2122" s="45">
        <f>-(O2119+O2120)*IFERROR((O2109+O2113)/(O2111+O2115),0)</f>
        <v>0</v>
      </c>
      <c r="P2122" s="45">
        <f t="shared" ref="P2122:BD2122" si="1458">-(P2119+P2120)*IFERROR((P2109+P2113)/(P2111+P2115),0)</f>
        <v>0</v>
      </c>
      <c r="Q2122" s="45">
        <f t="shared" si="1458"/>
        <v>0</v>
      </c>
      <c r="R2122" s="45">
        <f t="shared" si="1458"/>
        <v>0</v>
      </c>
      <c r="S2122" s="45">
        <f t="shared" si="1458"/>
        <v>0</v>
      </c>
      <c r="T2122" s="45">
        <f t="shared" si="1458"/>
        <v>0</v>
      </c>
      <c r="U2122" s="45">
        <f t="shared" si="1458"/>
        <v>0</v>
      </c>
      <c r="V2122" s="45">
        <f t="shared" si="1458"/>
        <v>0</v>
      </c>
      <c r="W2122" s="45">
        <f t="shared" si="1458"/>
        <v>0</v>
      </c>
      <c r="X2122" s="45">
        <f t="shared" si="1458"/>
        <v>0</v>
      </c>
      <c r="Y2122" s="45">
        <f t="shared" si="1458"/>
        <v>0</v>
      </c>
      <c r="Z2122" s="45">
        <f t="shared" si="1458"/>
        <v>0</v>
      </c>
      <c r="AA2122" s="45">
        <f t="shared" si="1458"/>
        <v>0</v>
      </c>
      <c r="AB2122" s="45">
        <f t="shared" si="1458"/>
        <v>0</v>
      </c>
      <c r="AC2122" s="45">
        <f t="shared" si="1458"/>
        <v>0</v>
      </c>
      <c r="AD2122" s="45">
        <f t="shared" si="1458"/>
        <v>0</v>
      </c>
      <c r="AE2122" s="45">
        <f t="shared" si="1458"/>
        <v>0</v>
      </c>
      <c r="AF2122" s="45">
        <f t="shared" si="1458"/>
        <v>0</v>
      </c>
      <c r="AG2122" s="45">
        <f t="shared" si="1458"/>
        <v>0</v>
      </c>
      <c r="AH2122" s="45">
        <f t="shared" si="1458"/>
        <v>0</v>
      </c>
      <c r="AI2122" s="45">
        <f t="shared" si="1458"/>
        <v>0</v>
      </c>
      <c r="AJ2122" s="45">
        <f t="shared" si="1458"/>
        <v>0</v>
      </c>
      <c r="AK2122" s="45">
        <f t="shared" si="1458"/>
        <v>0</v>
      </c>
      <c r="AL2122" s="45">
        <f t="shared" si="1458"/>
        <v>0</v>
      </c>
      <c r="AM2122" s="45">
        <f t="shared" si="1458"/>
        <v>0</v>
      </c>
      <c r="AN2122" s="45">
        <f t="shared" si="1458"/>
        <v>0</v>
      </c>
      <c r="AO2122" s="45">
        <f t="shared" si="1458"/>
        <v>0</v>
      </c>
      <c r="AP2122" s="45">
        <f t="shared" si="1458"/>
        <v>0</v>
      </c>
      <c r="AQ2122" s="45">
        <f t="shared" si="1458"/>
        <v>0</v>
      </c>
      <c r="AR2122" s="45">
        <f t="shared" si="1458"/>
        <v>0</v>
      </c>
      <c r="AS2122" s="45">
        <f t="shared" si="1458"/>
        <v>0</v>
      </c>
      <c r="AT2122" s="45">
        <f t="shared" si="1458"/>
        <v>0</v>
      </c>
      <c r="AU2122" s="45">
        <f t="shared" si="1458"/>
        <v>0</v>
      </c>
      <c r="AV2122" s="45">
        <f t="shared" si="1458"/>
        <v>0</v>
      </c>
      <c r="AW2122" s="45">
        <f t="shared" si="1458"/>
        <v>0</v>
      </c>
      <c r="AX2122" s="45">
        <f t="shared" si="1458"/>
        <v>0</v>
      </c>
      <c r="AY2122" s="45">
        <f t="shared" si="1458"/>
        <v>0</v>
      </c>
      <c r="AZ2122" s="45">
        <f t="shared" si="1458"/>
        <v>0</v>
      </c>
      <c r="BA2122" s="45">
        <f t="shared" si="1458"/>
        <v>0</v>
      </c>
      <c r="BB2122" s="45">
        <f t="shared" si="1458"/>
        <v>0</v>
      </c>
      <c r="BC2122" s="45">
        <f t="shared" si="1458"/>
        <v>0</v>
      </c>
      <c r="BD2122" s="45">
        <f t="shared" si="1458"/>
        <v>0</v>
      </c>
    </row>
    <row r="2123" spans="1:59" ht="16" x14ac:dyDescent="0.2">
      <c r="B2123" s="11">
        <f t="shared" si="1447"/>
        <v>72</v>
      </c>
      <c r="C2123" s="12" t="str">
        <f t="shared" si="1447"/>
        <v>SCI HSR 1</v>
      </c>
      <c r="K2123" s="24"/>
      <c r="O2123" s="15"/>
      <c r="P2123" s="15"/>
      <c r="Q2123" s="15"/>
      <c r="R2123" s="15"/>
      <c r="S2123" s="15"/>
      <c r="T2123" s="15"/>
      <c r="U2123" s="15"/>
      <c r="V2123" s="15"/>
      <c r="W2123" s="15"/>
      <c r="X2123" s="15"/>
      <c r="Y2123" s="15"/>
      <c r="Z2123" s="15"/>
      <c r="AA2123" s="15"/>
      <c r="AB2123" s="15"/>
      <c r="AC2123" s="15"/>
      <c r="AD2123" s="15"/>
      <c r="AE2123" s="15"/>
      <c r="AF2123" s="15"/>
      <c r="AG2123" s="15"/>
      <c r="AH2123" s="15"/>
      <c r="AI2123" s="15"/>
      <c r="AJ2123" s="15"/>
      <c r="AK2123" s="15"/>
      <c r="AL2123" s="15"/>
      <c r="AM2123" s="15"/>
      <c r="AN2123" s="15"/>
      <c r="AO2123" s="15"/>
      <c r="AP2123" s="15"/>
      <c r="AQ2123" s="15"/>
      <c r="AR2123" s="15"/>
      <c r="AS2123" s="15"/>
      <c r="AT2123" s="15"/>
      <c r="AU2123" s="15"/>
      <c r="AV2123" s="15"/>
      <c r="AW2123" s="15"/>
      <c r="AX2123" s="15"/>
      <c r="AY2123" s="15"/>
      <c r="AZ2123" s="15"/>
      <c r="BA2123" s="15"/>
      <c r="BB2123" s="15"/>
      <c r="BC2123" s="15"/>
      <c r="BD2123" s="15"/>
    </row>
    <row r="2124" spans="1:59" ht="16" x14ac:dyDescent="0.2">
      <c r="B2124" s="11">
        <f t="shared" si="1447"/>
        <v>72</v>
      </c>
      <c r="C2124" s="12" t="str">
        <f t="shared" si="1447"/>
        <v>SCI HSR 1</v>
      </c>
      <c r="G2124" s="46" t="s">
        <v>229</v>
      </c>
      <c r="H2124" s="104" t="s">
        <v>99</v>
      </c>
      <c r="I2124" s="105"/>
      <c r="J2124" s="106"/>
      <c r="K2124" s="23"/>
      <c r="L2124" s="47" t="s">
        <v>4</v>
      </c>
      <c r="M2124" s="81"/>
      <c r="N2124" s="81"/>
      <c r="O2124" s="48">
        <f>SUM(O2119:O2122)</f>
        <v>9372.5589890231531</v>
      </c>
      <c r="P2124" s="48">
        <f t="shared" ref="P2124:BD2124" si="1459">SUM(P2119:P2122)</f>
        <v>9372.5589890231531</v>
      </c>
      <c r="Q2124" s="48">
        <f t="shared" si="1459"/>
        <v>9372.5589890231531</v>
      </c>
      <c r="R2124" s="48">
        <f t="shared" si="1459"/>
        <v>9403.457535140813</v>
      </c>
      <c r="S2124" s="48">
        <f t="shared" si="1459"/>
        <v>9466.2845789133844</v>
      </c>
      <c r="T2124" s="48">
        <f t="shared" si="1459"/>
        <v>9466.2845789133844</v>
      </c>
      <c r="U2124" s="48">
        <f t="shared" si="1459"/>
        <v>9466.2845789133844</v>
      </c>
      <c r="V2124" s="48">
        <f t="shared" si="1459"/>
        <v>9497.4921104922196</v>
      </c>
      <c r="W2124" s="48">
        <f t="shared" si="1459"/>
        <v>9560.9474247025191</v>
      </c>
      <c r="X2124" s="48">
        <f t="shared" si="1459"/>
        <v>9560.9474247025191</v>
      </c>
      <c r="Y2124" s="48">
        <f t="shared" si="1459"/>
        <v>9560.9474247025191</v>
      </c>
      <c r="Z2124" s="48">
        <f t="shared" si="1459"/>
        <v>10024.655106647124</v>
      </c>
      <c r="AA2124" s="48">
        <f t="shared" si="1459"/>
        <v>10622.212588844499</v>
      </c>
      <c r="AB2124" s="48">
        <f t="shared" si="1459"/>
        <v>10622.212588844499</v>
      </c>
      <c r="AC2124" s="48">
        <f t="shared" si="1459"/>
        <v>10622.212588844499</v>
      </c>
      <c r="AD2124" s="48">
        <f t="shared" si="1459"/>
        <v>10657.230872104428</v>
      </c>
      <c r="AE2124" s="48">
        <f t="shared" si="1459"/>
        <v>10728.434714732944</v>
      </c>
      <c r="AF2124" s="48">
        <f t="shared" si="1459"/>
        <v>10728.434714732944</v>
      </c>
      <c r="AG2124" s="48">
        <f t="shared" si="1459"/>
        <v>10728.434714732944</v>
      </c>
      <c r="AH2124" s="48">
        <f t="shared" si="1459"/>
        <v>10763.803180825469</v>
      </c>
      <c r="AI2124" s="48">
        <f t="shared" si="1459"/>
        <v>10835.719061880274</v>
      </c>
      <c r="AJ2124" s="48">
        <f t="shared" si="1459"/>
        <v>10835.719061880274</v>
      </c>
      <c r="AK2124" s="48">
        <f t="shared" si="1459"/>
        <v>10835.719061880274</v>
      </c>
      <c r="AL2124" s="48">
        <f t="shared" si="1459"/>
        <v>10871.441212633727</v>
      </c>
      <c r="AM2124" s="48">
        <f t="shared" si="1459"/>
        <v>10944.076252499077</v>
      </c>
      <c r="AN2124" s="48">
        <f t="shared" si="1459"/>
        <v>10944.076252499077</v>
      </c>
      <c r="AO2124" s="48">
        <f t="shared" si="1459"/>
        <v>10944.076252499077</v>
      </c>
      <c r="AP2124" s="48">
        <f t="shared" si="1459"/>
        <v>10980.155624760064</v>
      </c>
      <c r="AQ2124" s="48">
        <f t="shared" si="1459"/>
        <v>11053.517015024068</v>
      </c>
      <c r="AR2124" s="48">
        <f t="shared" si="1459"/>
        <v>11053.517015024068</v>
      </c>
      <c r="AS2124" s="48">
        <f t="shared" si="1459"/>
        <v>11053.517015024068</v>
      </c>
      <c r="AT2124" s="48">
        <f t="shared" si="1459"/>
        <v>11089.957181007667</v>
      </c>
      <c r="AU2124" s="48">
        <f t="shared" si="1459"/>
        <v>11164.052185174309</v>
      </c>
      <c r="AV2124" s="48">
        <f t="shared" si="1459"/>
        <v>11164.052185174309</v>
      </c>
      <c r="AW2124" s="48">
        <f t="shared" si="1459"/>
        <v>11164.052185174309</v>
      </c>
      <c r="AX2124" s="48">
        <f t="shared" si="1459"/>
        <v>11200.856752817743</v>
      </c>
      <c r="AY2124" s="48">
        <f t="shared" si="1459"/>
        <v>11275.692707026054</v>
      </c>
      <c r="AZ2124" s="48">
        <f t="shared" si="1459"/>
        <v>11275.692707026054</v>
      </c>
      <c r="BA2124" s="48">
        <f t="shared" si="1459"/>
        <v>11275.692707026054</v>
      </c>
      <c r="BB2124" s="48">
        <f t="shared" si="1459"/>
        <v>11312.86532034592</v>
      </c>
      <c r="BC2124" s="48">
        <f t="shared" si="1459"/>
        <v>11388.449634096312</v>
      </c>
      <c r="BD2124" s="48">
        <f t="shared" si="1459"/>
        <v>11388.449634096312</v>
      </c>
    </row>
    <row r="2125" spans="1:59" ht="16" x14ac:dyDescent="0.2">
      <c r="B2125" s="11">
        <f t="shared" ref="B2125:C2130" si="1460">B2124</f>
        <v>72</v>
      </c>
      <c r="C2125" s="12" t="str">
        <f t="shared" si="1460"/>
        <v>SCI HSR 1</v>
      </c>
      <c r="D2125" s="46" t="s">
        <v>260</v>
      </c>
      <c r="E2125" s="32">
        <v>45808</v>
      </c>
      <c r="F2125" s="15"/>
      <c r="G2125" s="46" t="s">
        <v>261</v>
      </c>
      <c r="H2125" s="46" t="s">
        <v>237</v>
      </c>
      <c r="I2125" s="46" t="s">
        <v>238</v>
      </c>
      <c r="J2125" s="46" t="s">
        <v>239</v>
      </c>
      <c r="K2125" s="23"/>
      <c r="O2125" s="15"/>
      <c r="P2125" s="15"/>
      <c r="Q2125" s="15"/>
      <c r="R2125" s="15"/>
      <c r="S2125" s="15"/>
      <c r="T2125" s="15"/>
      <c r="U2125" s="15"/>
      <c r="V2125" s="15"/>
      <c r="W2125" s="15"/>
      <c r="X2125" s="15"/>
      <c r="Y2125" s="15"/>
      <c r="Z2125" s="15"/>
      <c r="AA2125" s="15"/>
      <c r="AB2125" s="15"/>
      <c r="AC2125" s="15"/>
      <c r="AD2125" s="15"/>
      <c r="AE2125" s="15"/>
      <c r="AF2125" s="15"/>
      <c r="AG2125" s="15"/>
      <c r="AH2125" s="15"/>
      <c r="AI2125" s="15"/>
      <c r="AJ2125" s="15"/>
      <c r="AK2125" s="15"/>
      <c r="AL2125" s="15"/>
      <c r="AM2125" s="15"/>
      <c r="AN2125" s="15"/>
      <c r="AO2125" s="15"/>
      <c r="AP2125" s="15"/>
      <c r="AQ2125" s="15"/>
      <c r="AR2125" s="15"/>
      <c r="AS2125" s="15"/>
      <c r="AT2125" s="15"/>
      <c r="AU2125" s="15"/>
      <c r="AV2125" s="15"/>
      <c r="AW2125" s="15"/>
      <c r="AX2125" s="15"/>
      <c r="AY2125" s="15"/>
      <c r="AZ2125" s="15"/>
      <c r="BA2125" s="15"/>
      <c r="BB2125" s="15"/>
      <c r="BC2125" s="15"/>
      <c r="BD2125" s="15"/>
    </row>
    <row r="2126" spans="1:59" ht="16" x14ac:dyDescent="0.2">
      <c r="B2126" s="11">
        <f t="shared" si="1460"/>
        <v>72</v>
      </c>
      <c r="C2126" s="12" t="str">
        <f t="shared" si="1460"/>
        <v>SCI HSR 1</v>
      </c>
      <c r="D2126" s="46" t="s">
        <v>262</v>
      </c>
      <c r="E2126" s="31">
        <v>42206.854939027427</v>
      </c>
      <c r="F2126" s="15"/>
      <c r="G2126" s="49" t="s">
        <v>263</v>
      </c>
      <c r="H2126" s="31">
        <v>0</v>
      </c>
      <c r="I2126" s="32">
        <v>0</v>
      </c>
      <c r="J2126" s="32">
        <v>0</v>
      </c>
      <c r="K2126" s="23"/>
      <c r="L2126" s="50" t="s">
        <v>264</v>
      </c>
      <c r="M2126" s="70"/>
      <c r="N2126" s="70"/>
      <c r="O2126" s="40">
        <f t="shared" ref="O2126:BD2126" si="1461">IFERROR(((O$3&gt;=$E2125)*(O$2&lt;=$E2125))*$E2129,"")</f>
        <v>0</v>
      </c>
      <c r="P2126" s="40">
        <f t="shared" si="1461"/>
        <v>0</v>
      </c>
      <c r="Q2126" s="40">
        <f t="shared" si="1461"/>
        <v>0</v>
      </c>
      <c r="R2126" s="40">
        <f t="shared" si="1461"/>
        <v>0</v>
      </c>
      <c r="S2126" s="40">
        <f t="shared" si="1461"/>
        <v>0</v>
      </c>
      <c r="T2126" s="40">
        <f t="shared" si="1461"/>
        <v>0</v>
      </c>
      <c r="U2126" s="40">
        <f t="shared" si="1461"/>
        <v>0</v>
      </c>
      <c r="V2126" s="40">
        <f t="shared" si="1461"/>
        <v>0</v>
      </c>
      <c r="W2126" s="40">
        <f t="shared" si="1461"/>
        <v>0</v>
      </c>
      <c r="X2126" s="40">
        <f t="shared" si="1461"/>
        <v>0</v>
      </c>
      <c r="Y2126" s="40">
        <f t="shared" si="1461"/>
        <v>0</v>
      </c>
      <c r="Z2126" s="40">
        <f t="shared" si="1461"/>
        <v>0</v>
      </c>
      <c r="AA2126" s="40">
        <f t="shared" si="1461"/>
        <v>0</v>
      </c>
      <c r="AB2126" s="40">
        <f t="shared" si="1461"/>
        <v>0</v>
      </c>
      <c r="AC2126" s="40">
        <f t="shared" si="1461"/>
        <v>0</v>
      </c>
      <c r="AD2126" s="40">
        <f t="shared" si="1461"/>
        <v>0</v>
      </c>
      <c r="AE2126" s="40">
        <f t="shared" si="1461"/>
        <v>0</v>
      </c>
      <c r="AF2126" s="40">
        <f t="shared" si="1461"/>
        <v>0</v>
      </c>
      <c r="AG2126" s="40">
        <f t="shared" si="1461"/>
        <v>0</v>
      </c>
      <c r="AH2126" s="40">
        <f t="shared" si="1461"/>
        <v>0</v>
      </c>
      <c r="AI2126" s="40">
        <f t="shared" si="1461"/>
        <v>0</v>
      </c>
      <c r="AJ2126" s="40">
        <f t="shared" si="1461"/>
        <v>0</v>
      </c>
      <c r="AK2126" s="40">
        <f t="shared" si="1461"/>
        <v>0</v>
      </c>
      <c r="AL2126" s="40">
        <f t="shared" si="1461"/>
        <v>0</v>
      </c>
      <c r="AM2126" s="40">
        <f t="shared" si="1461"/>
        <v>0</v>
      </c>
      <c r="AN2126" s="40">
        <f t="shared" si="1461"/>
        <v>0</v>
      </c>
      <c r="AO2126" s="40">
        <f t="shared" si="1461"/>
        <v>0</v>
      </c>
      <c r="AP2126" s="40">
        <f t="shared" si="1461"/>
        <v>0</v>
      </c>
      <c r="AQ2126" s="40">
        <f t="shared" si="1461"/>
        <v>0</v>
      </c>
      <c r="AR2126" s="40">
        <f t="shared" si="1461"/>
        <v>0</v>
      </c>
      <c r="AS2126" s="40">
        <f t="shared" si="1461"/>
        <v>0</v>
      </c>
      <c r="AT2126" s="40">
        <f t="shared" si="1461"/>
        <v>0</v>
      </c>
      <c r="AU2126" s="40">
        <f t="shared" si="1461"/>
        <v>0</v>
      </c>
      <c r="AV2126" s="40">
        <f t="shared" si="1461"/>
        <v>0</v>
      </c>
      <c r="AW2126" s="40">
        <f t="shared" si="1461"/>
        <v>0</v>
      </c>
      <c r="AX2126" s="40">
        <f t="shared" si="1461"/>
        <v>0</v>
      </c>
      <c r="AY2126" s="40">
        <f t="shared" si="1461"/>
        <v>0</v>
      </c>
      <c r="AZ2126" s="40">
        <f t="shared" si="1461"/>
        <v>0</v>
      </c>
      <c r="BA2126" s="40">
        <f t="shared" si="1461"/>
        <v>0</v>
      </c>
      <c r="BB2126" s="40">
        <f t="shared" si="1461"/>
        <v>0</v>
      </c>
      <c r="BC2126" s="40">
        <f t="shared" si="1461"/>
        <v>0</v>
      </c>
      <c r="BD2126" s="40">
        <f t="shared" si="1461"/>
        <v>0</v>
      </c>
    </row>
    <row r="2127" spans="1:59" ht="16" x14ac:dyDescent="0.2">
      <c r="B2127" s="11">
        <f t="shared" si="1460"/>
        <v>72</v>
      </c>
      <c r="C2127" s="12" t="str">
        <f t="shared" si="1460"/>
        <v>SCI HSR 1</v>
      </c>
      <c r="D2127" s="46" t="s">
        <v>24</v>
      </c>
      <c r="E2127" s="51">
        <f>IF(E2125&gt;MAX($O$3:$BD$3),BD2116,
IF(E2125&lt;MIN($O$3:$BD$3),1,SUMIFS($O2117:$BD2117,$O$2:$BD$2,"&lt;="&amp;E2125,$O$3:$BD$3,"&gt;="&amp;E2125)))</f>
        <v>1.0439322263736264</v>
      </c>
      <c r="F2127" s="15"/>
      <c r="G2127" s="49" t="s">
        <v>265</v>
      </c>
      <c r="H2127" s="31">
        <v>0</v>
      </c>
      <c r="I2127" s="32">
        <v>0</v>
      </c>
      <c r="J2127" s="32">
        <v>0</v>
      </c>
      <c r="K2127" s="23"/>
      <c r="L2127" s="52" t="s">
        <v>266</v>
      </c>
      <c r="M2127" s="72"/>
      <c r="N2127" s="72"/>
      <c r="O2127" s="41">
        <f t="shared" ref="O2127:BD2127" si="1462">IFERROR(((O$3&gt;=$E2122)*(O$2&lt;=$E2122))*$H2130,"")</f>
        <v>0</v>
      </c>
      <c r="P2127" s="41">
        <f t="shared" si="1462"/>
        <v>0</v>
      </c>
      <c r="Q2127" s="41">
        <f t="shared" si="1462"/>
        <v>0</v>
      </c>
      <c r="R2127" s="41">
        <f t="shared" si="1462"/>
        <v>0</v>
      </c>
      <c r="S2127" s="41">
        <f t="shared" si="1462"/>
        <v>0</v>
      </c>
      <c r="T2127" s="41">
        <f t="shared" si="1462"/>
        <v>0</v>
      </c>
      <c r="U2127" s="41">
        <f t="shared" si="1462"/>
        <v>0</v>
      </c>
      <c r="V2127" s="41">
        <f t="shared" si="1462"/>
        <v>0</v>
      </c>
      <c r="W2127" s="41">
        <f t="shared" si="1462"/>
        <v>0</v>
      </c>
      <c r="X2127" s="41">
        <f t="shared" si="1462"/>
        <v>0</v>
      </c>
      <c r="Y2127" s="41">
        <f t="shared" si="1462"/>
        <v>0</v>
      </c>
      <c r="Z2127" s="41">
        <f t="shared" si="1462"/>
        <v>0</v>
      </c>
      <c r="AA2127" s="41">
        <f t="shared" si="1462"/>
        <v>0</v>
      </c>
      <c r="AB2127" s="41">
        <f t="shared" si="1462"/>
        <v>0</v>
      </c>
      <c r="AC2127" s="41">
        <f t="shared" si="1462"/>
        <v>0</v>
      </c>
      <c r="AD2127" s="41">
        <f t="shared" si="1462"/>
        <v>0</v>
      </c>
      <c r="AE2127" s="41">
        <f t="shared" si="1462"/>
        <v>0</v>
      </c>
      <c r="AF2127" s="41">
        <f t="shared" si="1462"/>
        <v>0</v>
      </c>
      <c r="AG2127" s="41">
        <f t="shared" si="1462"/>
        <v>0</v>
      </c>
      <c r="AH2127" s="41">
        <f t="shared" si="1462"/>
        <v>0</v>
      </c>
      <c r="AI2127" s="41">
        <f t="shared" si="1462"/>
        <v>0</v>
      </c>
      <c r="AJ2127" s="41">
        <f t="shared" si="1462"/>
        <v>0</v>
      </c>
      <c r="AK2127" s="41">
        <f t="shared" si="1462"/>
        <v>0</v>
      </c>
      <c r="AL2127" s="41">
        <f t="shared" si="1462"/>
        <v>0</v>
      </c>
      <c r="AM2127" s="41">
        <f t="shared" si="1462"/>
        <v>0</v>
      </c>
      <c r="AN2127" s="41">
        <f t="shared" si="1462"/>
        <v>0</v>
      </c>
      <c r="AO2127" s="41">
        <f t="shared" si="1462"/>
        <v>0</v>
      </c>
      <c r="AP2127" s="41">
        <f t="shared" si="1462"/>
        <v>0</v>
      </c>
      <c r="AQ2127" s="41">
        <f t="shared" si="1462"/>
        <v>0</v>
      </c>
      <c r="AR2127" s="41">
        <f t="shared" si="1462"/>
        <v>0</v>
      </c>
      <c r="AS2127" s="41">
        <f t="shared" si="1462"/>
        <v>0</v>
      </c>
      <c r="AT2127" s="41">
        <f t="shared" si="1462"/>
        <v>0</v>
      </c>
      <c r="AU2127" s="41">
        <f t="shared" si="1462"/>
        <v>0</v>
      </c>
      <c r="AV2127" s="41">
        <f t="shared" si="1462"/>
        <v>0</v>
      </c>
      <c r="AW2127" s="41">
        <f t="shared" si="1462"/>
        <v>0</v>
      </c>
      <c r="AX2127" s="41">
        <f t="shared" si="1462"/>
        <v>0</v>
      </c>
      <c r="AY2127" s="41">
        <f t="shared" si="1462"/>
        <v>0</v>
      </c>
      <c r="AZ2127" s="41">
        <f t="shared" si="1462"/>
        <v>0</v>
      </c>
      <c r="BA2127" s="41">
        <f t="shared" si="1462"/>
        <v>0</v>
      </c>
      <c r="BB2127" s="41">
        <f t="shared" si="1462"/>
        <v>0</v>
      </c>
      <c r="BC2127" s="41">
        <f t="shared" si="1462"/>
        <v>0</v>
      </c>
      <c r="BD2127" s="41">
        <f t="shared" si="1462"/>
        <v>0</v>
      </c>
    </row>
    <row r="2128" spans="1:59" ht="16" x14ac:dyDescent="0.2">
      <c r="B2128" s="11">
        <f t="shared" si="1460"/>
        <v>72</v>
      </c>
      <c r="C2128" s="12" t="str">
        <f t="shared" si="1460"/>
        <v>SCI HSR 1</v>
      </c>
      <c r="D2128" s="46" t="s">
        <v>8</v>
      </c>
      <c r="E2128" s="42">
        <v>0</v>
      </c>
      <c r="F2128" s="15"/>
      <c r="G2128" s="49" t="s">
        <v>267</v>
      </c>
      <c r="H2128" s="31">
        <v>0</v>
      </c>
      <c r="I2128" s="32">
        <v>0</v>
      </c>
      <c r="J2128" s="32">
        <v>0</v>
      </c>
      <c r="L2128" s="52" t="s">
        <v>268</v>
      </c>
      <c r="M2128" s="72"/>
      <c r="N2128" s="72"/>
      <c r="O2128" s="41">
        <f t="shared" ref="O2128:BD2128" si="1463">IFERROR(((O$3&gt;=$E2125)*(O$2&lt;=$E2125))*$J2130,"")</f>
        <v>0</v>
      </c>
      <c r="P2128" s="41">
        <f t="shared" si="1463"/>
        <v>0</v>
      </c>
      <c r="Q2128" s="41">
        <f t="shared" si="1463"/>
        <v>0</v>
      </c>
      <c r="R2128" s="41">
        <f t="shared" si="1463"/>
        <v>0</v>
      </c>
      <c r="S2128" s="41">
        <f t="shared" si="1463"/>
        <v>0</v>
      </c>
      <c r="T2128" s="41">
        <f t="shared" si="1463"/>
        <v>0</v>
      </c>
      <c r="U2128" s="41">
        <f t="shared" si="1463"/>
        <v>0</v>
      </c>
      <c r="V2128" s="41">
        <f t="shared" si="1463"/>
        <v>0</v>
      </c>
      <c r="W2128" s="41">
        <f t="shared" si="1463"/>
        <v>0</v>
      </c>
      <c r="X2128" s="41">
        <f t="shared" si="1463"/>
        <v>0</v>
      </c>
      <c r="Y2128" s="41">
        <f t="shared" si="1463"/>
        <v>0</v>
      </c>
      <c r="Z2128" s="41">
        <f t="shared" si="1463"/>
        <v>0</v>
      </c>
      <c r="AA2128" s="41">
        <f t="shared" si="1463"/>
        <v>0</v>
      </c>
      <c r="AB2128" s="41">
        <f t="shared" si="1463"/>
        <v>0</v>
      </c>
      <c r="AC2128" s="41">
        <f t="shared" si="1463"/>
        <v>0</v>
      </c>
      <c r="AD2128" s="41">
        <f t="shared" si="1463"/>
        <v>0</v>
      </c>
      <c r="AE2128" s="41">
        <f t="shared" si="1463"/>
        <v>0</v>
      </c>
      <c r="AF2128" s="41">
        <f t="shared" si="1463"/>
        <v>0</v>
      </c>
      <c r="AG2128" s="41">
        <f t="shared" si="1463"/>
        <v>0</v>
      </c>
      <c r="AH2128" s="41">
        <f t="shared" si="1463"/>
        <v>0</v>
      </c>
      <c r="AI2128" s="41">
        <f t="shared" si="1463"/>
        <v>0</v>
      </c>
      <c r="AJ2128" s="41">
        <f t="shared" si="1463"/>
        <v>0</v>
      </c>
      <c r="AK2128" s="41">
        <f t="shared" si="1463"/>
        <v>0</v>
      </c>
      <c r="AL2128" s="41">
        <f t="shared" si="1463"/>
        <v>0</v>
      </c>
      <c r="AM2128" s="41">
        <f t="shared" si="1463"/>
        <v>0</v>
      </c>
      <c r="AN2128" s="41">
        <f t="shared" si="1463"/>
        <v>0</v>
      </c>
      <c r="AO2128" s="41">
        <f t="shared" si="1463"/>
        <v>0</v>
      </c>
      <c r="AP2128" s="41">
        <f t="shared" si="1463"/>
        <v>0</v>
      </c>
      <c r="AQ2128" s="41">
        <f t="shared" si="1463"/>
        <v>0</v>
      </c>
      <c r="AR2128" s="41">
        <f t="shared" si="1463"/>
        <v>0</v>
      </c>
      <c r="AS2128" s="41">
        <f t="shared" si="1463"/>
        <v>0</v>
      </c>
      <c r="AT2128" s="41">
        <f t="shared" si="1463"/>
        <v>0</v>
      </c>
      <c r="AU2128" s="41">
        <f t="shared" si="1463"/>
        <v>0</v>
      </c>
      <c r="AV2128" s="41">
        <f t="shared" si="1463"/>
        <v>0</v>
      </c>
      <c r="AW2128" s="41">
        <f t="shared" si="1463"/>
        <v>0</v>
      </c>
      <c r="AX2128" s="41">
        <f t="shared" si="1463"/>
        <v>0</v>
      </c>
      <c r="AY2128" s="41">
        <f t="shared" si="1463"/>
        <v>0</v>
      </c>
      <c r="AZ2128" s="41">
        <f t="shared" si="1463"/>
        <v>0</v>
      </c>
      <c r="BA2128" s="41">
        <f t="shared" si="1463"/>
        <v>0</v>
      </c>
      <c r="BB2128" s="41">
        <f t="shared" si="1463"/>
        <v>0</v>
      </c>
      <c r="BC2128" s="41">
        <f t="shared" si="1463"/>
        <v>0</v>
      </c>
      <c r="BD2128" s="41">
        <f t="shared" si="1463"/>
        <v>0</v>
      </c>
    </row>
    <row r="2129" spans="1:59" ht="16" x14ac:dyDescent="0.2">
      <c r="B2129" s="11">
        <f t="shared" si="1460"/>
        <v>72</v>
      </c>
      <c r="C2129" s="12" t="str">
        <f t="shared" si="1460"/>
        <v>SCI HSR 1</v>
      </c>
      <c r="D2129" s="46" t="s">
        <v>269</v>
      </c>
      <c r="E2129" s="31">
        <v>0</v>
      </c>
      <c r="F2129" s="15"/>
      <c r="G2129" s="53"/>
      <c r="H2129" s="15"/>
      <c r="I2129" s="15"/>
      <c r="J2129" s="23"/>
      <c r="L2129" s="52" t="s">
        <v>270</v>
      </c>
      <c r="M2129" s="72"/>
      <c r="N2129" s="72"/>
      <c r="O2129" s="41">
        <f t="shared" ref="O2129:BD2129" si="1464">IFERROR(((O$3&gt;=$J2119)*(O$2&lt;=$J2119))*$E2130,"")</f>
        <v>0</v>
      </c>
      <c r="P2129" s="41">
        <f t="shared" si="1464"/>
        <v>0</v>
      </c>
      <c r="Q2129" s="41">
        <f t="shared" si="1464"/>
        <v>0</v>
      </c>
      <c r="R2129" s="41">
        <f t="shared" si="1464"/>
        <v>0</v>
      </c>
      <c r="S2129" s="41">
        <f t="shared" si="1464"/>
        <v>0</v>
      </c>
      <c r="T2129" s="41">
        <f t="shared" si="1464"/>
        <v>0</v>
      </c>
      <c r="U2129" s="41">
        <f t="shared" si="1464"/>
        <v>0</v>
      </c>
      <c r="V2129" s="41">
        <f t="shared" si="1464"/>
        <v>0</v>
      </c>
      <c r="W2129" s="41">
        <f t="shared" si="1464"/>
        <v>0</v>
      </c>
      <c r="X2129" s="41">
        <f t="shared" si="1464"/>
        <v>0</v>
      </c>
      <c r="Y2129" s="41">
        <f t="shared" si="1464"/>
        <v>0</v>
      </c>
      <c r="Z2129" s="41">
        <f t="shared" si="1464"/>
        <v>0</v>
      </c>
      <c r="AA2129" s="41">
        <f t="shared" si="1464"/>
        <v>0</v>
      </c>
      <c r="AB2129" s="41">
        <f t="shared" si="1464"/>
        <v>0</v>
      </c>
      <c r="AC2129" s="41">
        <f t="shared" si="1464"/>
        <v>0</v>
      </c>
      <c r="AD2129" s="41">
        <f t="shared" si="1464"/>
        <v>0</v>
      </c>
      <c r="AE2129" s="41">
        <f t="shared" si="1464"/>
        <v>0</v>
      </c>
      <c r="AF2129" s="41">
        <f t="shared" si="1464"/>
        <v>0</v>
      </c>
      <c r="AG2129" s="41">
        <f t="shared" si="1464"/>
        <v>0</v>
      </c>
      <c r="AH2129" s="41">
        <f t="shared" si="1464"/>
        <v>0</v>
      </c>
      <c r="AI2129" s="41">
        <f t="shared" si="1464"/>
        <v>0</v>
      </c>
      <c r="AJ2129" s="41">
        <f t="shared" si="1464"/>
        <v>0</v>
      </c>
      <c r="AK2129" s="41">
        <f t="shared" si="1464"/>
        <v>0</v>
      </c>
      <c r="AL2129" s="41">
        <f t="shared" si="1464"/>
        <v>0</v>
      </c>
      <c r="AM2129" s="41">
        <f t="shared" si="1464"/>
        <v>0</v>
      </c>
      <c r="AN2129" s="41">
        <f t="shared" si="1464"/>
        <v>0</v>
      </c>
      <c r="AO2129" s="41">
        <f t="shared" si="1464"/>
        <v>0</v>
      </c>
      <c r="AP2129" s="41">
        <f t="shared" si="1464"/>
        <v>0</v>
      </c>
      <c r="AQ2129" s="41">
        <f t="shared" si="1464"/>
        <v>0</v>
      </c>
      <c r="AR2129" s="41">
        <f t="shared" si="1464"/>
        <v>0</v>
      </c>
      <c r="AS2129" s="41">
        <f t="shared" si="1464"/>
        <v>0</v>
      </c>
      <c r="AT2129" s="41">
        <f t="shared" si="1464"/>
        <v>0</v>
      </c>
      <c r="AU2129" s="41">
        <f t="shared" si="1464"/>
        <v>0</v>
      </c>
      <c r="AV2129" s="41">
        <f t="shared" si="1464"/>
        <v>0</v>
      </c>
      <c r="AW2129" s="41">
        <f t="shared" si="1464"/>
        <v>0</v>
      </c>
      <c r="AX2129" s="41">
        <f t="shared" si="1464"/>
        <v>0</v>
      </c>
      <c r="AY2129" s="41">
        <f t="shared" si="1464"/>
        <v>0</v>
      </c>
      <c r="AZ2129" s="41">
        <f t="shared" si="1464"/>
        <v>0</v>
      </c>
      <c r="BA2129" s="41">
        <f t="shared" si="1464"/>
        <v>0</v>
      </c>
      <c r="BB2129" s="41">
        <f t="shared" si="1464"/>
        <v>0</v>
      </c>
      <c r="BC2129" s="41">
        <f t="shared" si="1464"/>
        <v>0</v>
      </c>
      <c r="BD2129" s="41">
        <f t="shared" si="1464"/>
        <v>0</v>
      </c>
    </row>
    <row r="2130" spans="1:59" ht="16" x14ac:dyDescent="0.2">
      <c r="B2130" s="11">
        <f t="shared" si="1460"/>
        <v>72</v>
      </c>
      <c r="C2130" s="12" t="str">
        <f t="shared" si="1460"/>
        <v>SCI HSR 1</v>
      </c>
      <c r="D2130" s="46" t="s">
        <v>270</v>
      </c>
      <c r="E2130" s="31">
        <v>0</v>
      </c>
      <c r="F2130" s="15"/>
      <c r="G2130" s="46" t="s">
        <v>266</v>
      </c>
      <c r="H2130" s="31">
        <v>0</v>
      </c>
      <c r="I2130" s="46" t="s">
        <v>268</v>
      </c>
      <c r="J2130" s="31">
        <v>0</v>
      </c>
      <c r="L2130" s="54" t="s">
        <v>271</v>
      </c>
      <c r="M2130" s="73"/>
      <c r="N2130" s="73"/>
      <c r="O2130" s="45">
        <f t="shared" ref="O2130:BD2130" si="1465">IFERROR(-($E2111+$H2111+$J2111)*O2112,"")</f>
        <v>0</v>
      </c>
      <c r="P2130" s="45">
        <f t="shared" si="1465"/>
        <v>0</v>
      </c>
      <c r="Q2130" s="45">
        <f t="shared" si="1465"/>
        <v>0</v>
      </c>
      <c r="R2130" s="45">
        <f t="shared" si="1465"/>
        <v>0</v>
      </c>
      <c r="S2130" s="45">
        <f t="shared" si="1465"/>
        <v>0</v>
      </c>
      <c r="T2130" s="45">
        <f t="shared" si="1465"/>
        <v>0</v>
      </c>
      <c r="U2130" s="45">
        <f t="shared" si="1465"/>
        <v>0</v>
      </c>
      <c r="V2130" s="45">
        <f t="shared" si="1465"/>
        <v>0</v>
      </c>
      <c r="W2130" s="45">
        <f t="shared" si="1465"/>
        <v>0</v>
      </c>
      <c r="X2130" s="45">
        <f t="shared" si="1465"/>
        <v>0</v>
      </c>
      <c r="Y2130" s="45">
        <f t="shared" si="1465"/>
        <v>0</v>
      </c>
      <c r="Z2130" s="45">
        <f t="shared" si="1465"/>
        <v>0</v>
      </c>
      <c r="AA2130" s="45">
        <f t="shared" si="1465"/>
        <v>0</v>
      </c>
      <c r="AB2130" s="45">
        <f t="shared" si="1465"/>
        <v>0</v>
      </c>
      <c r="AC2130" s="45">
        <f t="shared" si="1465"/>
        <v>0</v>
      </c>
      <c r="AD2130" s="45">
        <f t="shared" si="1465"/>
        <v>0</v>
      </c>
      <c r="AE2130" s="45">
        <f t="shared" si="1465"/>
        <v>0</v>
      </c>
      <c r="AF2130" s="45">
        <f t="shared" si="1465"/>
        <v>0</v>
      </c>
      <c r="AG2130" s="45">
        <f t="shared" si="1465"/>
        <v>0</v>
      </c>
      <c r="AH2130" s="45">
        <f t="shared" si="1465"/>
        <v>0</v>
      </c>
      <c r="AI2130" s="45">
        <f t="shared" si="1465"/>
        <v>0</v>
      </c>
      <c r="AJ2130" s="45">
        <f t="shared" si="1465"/>
        <v>0</v>
      </c>
      <c r="AK2130" s="45">
        <f t="shared" si="1465"/>
        <v>0</v>
      </c>
      <c r="AL2130" s="45">
        <f t="shared" si="1465"/>
        <v>0</v>
      </c>
      <c r="AM2130" s="45">
        <f t="shared" si="1465"/>
        <v>0</v>
      </c>
      <c r="AN2130" s="45">
        <f t="shared" si="1465"/>
        <v>0</v>
      </c>
      <c r="AO2130" s="45">
        <f t="shared" si="1465"/>
        <v>0</v>
      </c>
      <c r="AP2130" s="45">
        <f t="shared" si="1465"/>
        <v>0</v>
      </c>
      <c r="AQ2130" s="45">
        <f t="shared" si="1465"/>
        <v>0</v>
      </c>
      <c r="AR2130" s="45">
        <f t="shared" si="1465"/>
        <v>0</v>
      </c>
      <c r="AS2130" s="45">
        <f t="shared" si="1465"/>
        <v>0</v>
      </c>
      <c r="AT2130" s="45">
        <f t="shared" si="1465"/>
        <v>0</v>
      </c>
      <c r="AU2130" s="45">
        <f t="shared" si="1465"/>
        <v>0</v>
      </c>
      <c r="AV2130" s="45">
        <f t="shared" si="1465"/>
        <v>0</v>
      </c>
      <c r="AW2130" s="45">
        <f t="shared" si="1465"/>
        <v>0</v>
      </c>
      <c r="AX2130" s="45">
        <f t="shared" si="1465"/>
        <v>0</v>
      </c>
      <c r="AY2130" s="45">
        <f t="shared" si="1465"/>
        <v>0</v>
      </c>
      <c r="AZ2130" s="45">
        <f t="shared" si="1465"/>
        <v>0</v>
      </c>
      <c r="BA2130" s="45">
        <f t="shared" si="1465"/>
        <v>0</v>
      </c>
      <c r="BB2130" s="45">
        <f t="shared" si="1465"/>
        <v>0</v>
      </c>
      <c r="BC2130" s="45">
        <f t="shared" si="1465"/>
        <v>0</v>
      </c>
      <c r="BD2130" s="45">
        <f t="shared" si="1465"/>
        <v>0</v>
      </c>
    </row>
    <row r="2131" spans="1:59" x14ac:dyDescent="0.2">
      <c r="A2131"/>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row>
    <row r="2132" spans="1:59" ht="16" x14ac:dyDescent="0.2">
      <c r="A2132"/>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s="1"/>
    </row>
    <row r="2133" spans="1:59" ht="16" x14ac:dyDescent="0.2">
      <c r="A2133" s="1"/>
      <c r="B2133" s="67">
        <v>73</v>
      </c>
      <c r="C2133" s="68" t="str">
        <f>H2135</f>
        <v>SCI HSR 1</v>
      </c>
      <c r="D2133" s="69" t="s">
        <v>128</v>
      </c>
      <c r="E2133" s="69"/>
      <c r="F2133" s="69"/>
      <c r="G2133" s="69"/>
      <c r="H2133" s="69"/>
      <c r="I2133" s="69"/>
      <c r="J2133" s="69"/>
      <c r="K2133" s="68"/>
      <c r="L2133" s="68"/>
      <c r="M2133" s="68"/>
      <c r="N2133" s="68"/>
      <c r="O2133" s="82"/>
      <c r="P2133" s="82"/>
      <c r="Q2133" s="82"/>
      <c r="R2133" s="82"/>
      <c r="S2133" s="82"/>
      <c r="T2133" s="82"/>
      <c r="U2133" s="82"/>
      <c r="V2133" s="82"/>
      <c r="W2133" s="82"/>
      <c r="X2133" s="82"/>
      <c r="Y2133" s="82"/>
      <c r="Z2133" s="82"/>
      <c r="AA2133" s="82"/>
      <c r="AB2133" s="82"/>
      <c r="AC2133" s="82"/>
      <c r="AD2133" s="82"/>
      <c r="AE2133" s="82"/>
      <c r="AF2133" s="82"/>
      <c r="AG2133" s="82"/>
      <c r="AH2133" s="82"/>
      <c r="AI2133" s="82"/>
      <c r="AJ2133" s="82"/>
      <c r="AK2133" s="82"/>
      <c r="AL2133" s="82"/>
      <c r="AM2133" s="82"/>
      <c r="AN2133" s="82"/>
      <c r="AO2133" s="82"/>
      <c r="AP2133" s="82"/>
      <c r="AQ2133" s="82"/>
      <c r="AR2133" s="82"/>
      <c r="AS2133" s="82"/>
      <c r="AT2133" s="82"/>
      <c r="AU2133" s="82"/>
      <c r="AV2133" s="82"/>
      <c r="AW2133" s="82"/>
      <c r="AX2133" s="82"/>
      <c r="AY2133" s="82"/>
      <c r="AZ2133" s="82"/>
      <c r="BA2133" s="82"/>
      <c r="BB2133" s="82"/>
      <c r="BC2133" s="82"/>
      <c r="BD2133" s="82"/>
      <c r="BE2133" s="1"/>
      <c r="BF2133" s="1"/>
      <c r="BG2133" s="1"/>
    </row>
    <row r="2134" spans="1:59" ht="16" x14ac:dyDescent="0.2">
      <c r="A2134" s="35"/>
      <c r="B2134" s="11">
        <f>B2133</f>
        <v>73</v>
      </c>
      <c r="C2134" s="12" t="str">
        <f>C2133</f>
        <v>SCI HSR 1</v>
      </c>
      <c r="D2134" s="35"/>
      <c r="E2134" s="35"/>
      <c r="F2134" s="35"/>
      <c r="G2134" s="35"/>
      <c r="H2134" s="35"/>
      <c r="I2134" s="35"/>
      <c r="J2134" s="35"/>
      <c r="K2134" s="35"/>
      <c r="L2134" s="35"/>
      <c r="M2134" s="35"/>
      <c r="N2134" s="35"/>
      <c r="O2134" s="44"/>
      <c r="P2134" s="44"/>
      <c r="Q2134" s="44"/>
      <c r="R2134" s="44"/>
      <c r="S2134" s="44"/>
      <c r="T2134" s="44"/>
      <c r="U2134" s="44"/>
      <c r="V2134" s="44"/>
      <c r="W2134" s="44"/>
      <c r="X2134" s="44"/>
      <c r="Y2134" s="44"/>
      <c r="Z2134" s="44"/>
      <c r="AA2134" s="44"/>
      <c r="AB2134" s="44"/>
      <c r="AC2134" s="44"/>
      <c r="AD2134" s="44"/>
      <c r="AE2134" s="44"/>
      <c r="AF2134" s="44"/>
      <c r="AG2134" s="44"/>
      <c r="AH2134" s="44"/>
      <c r="AI2134" s="44"/>
      <c r="AJ2134" s="44"/>
      <c r="AK2134" s="44"/>
      <c r="AL2134" s="44"/>
      <c r="AM2134" s="44"/>
      <c r="AN2134" s="44"/>
      <c r="AO2134" s="44"/>
      <c r="AP2134" s="44"/>
      <c r="AQ2134" s="44"/>
      <c r="AR2134" s="44"/>
      <c r="AS2134" s="44"/>
      <c r="AT2134" s="44"/>
      <c r="AU2134" s="44"/>
      <c r="AV2134" s="44"/>
      <c r="AW2134" s="44"/>
      <c r="AX2134" s="44"/>
      <c r="AY2134" s="44"/>
      <c r="AZ2134" s="44"/>
      <c r="BA2134" s="44"/>
      <c r="BB2134" s="44"/>
      <c r="BC2134" s="44"/>
      <c r="BD2134" s="44"/>
      <c r="BE2134" s="35"/>
      <c r="BF2134" s="35"/>
      <c r="BG2134" s="35"/>
    </row>
    <row r="2135" spans="1:59" ht="16" x14ac:dyDescent="0.2">
      <c r="B2135" s="11">
        <f t="shared" ref="B2135:C2150" si="1466">B2134</f>
        <v>73</v>
      </c>
      <c r="C2135" s="12" t="str">
        <f t="shared" si="1466"/>
        <v>SCI HSR 1</v>
      </c>
      <c r="D2135" s="13" t="s">
        <v>2</v>
      </c>
      <c r="E2135" s="14" t="s">
        <v>42</v>
      </c>
      <c r="F2135" s="15"/>
      <c r="G2135" s="13" t="s">
        <v>229</v>
      </c>
      <c r="H2135" s="14" t="s">
        <v>99</v>
      </c>
      <c r="I2135" s="14"/>
      <c r="J2135" s="14"/>
      <c r="L2135" s="16" t="s">
        <v>230</v>
      </c>
      <c r="M2135" s="70"/>
      <c r="N2135" s="70"/>
      <c r="O2135" s="17">
        <f>($E2146&gt;0)*($E2140&lt;O$2)*(EDATE($E2140,$E2146)&gt;O$3)*((O$3-O$2+1)/O$4)
+($E2146&gt;0)*($E2140&lt;O$2)*(EDATE($E2140,$E2146)&gt;=O$2)*(EDATE($E2140,$E2146)&lt;=O$3)*((EDATE($E2140,$E2146)-O$2)/O$4)
+($E2146&gt;0)*($E2140&lt;O$2)*(EDATE($E2140,$E2146)&lt;O$2)*(0)
+($E2146&gt;0)*($E2140&gt;=O$2)*($E2140&lt;=O$3)*(EDATE($E2140,$E2146)&gt;=O$2)*(EDATE($E2140,$E2146)&lt;=O$3)*((EDATE($E2140,$E2146)-$E2140+1)/O$4)
+($E2146&gt;0)*($E2140&gt;=O$2)*($E2140&lt;=O$3)*(EDATE($E2140,$E2146)&gt;O$3)*((O$3-$E2140+1)/O$4)
+($E2146&gt;0)*($E2140&gt;O$3)*(0)</f>
        <v>0</v>
      </c>
      <c r="P2135" s="17">
        <f t="shared" ref="P2135:BD2135" si="1467">($E2146&gt;0)*($E2140&lt;P$2)*(EDATE($E2140,$E2146)&gt;P$3)*((P$3-P$2+1)/P$4)
+($E2146&gt;0)*($E2140&lt;P$2)*(EDATE($E2140,$E2146)&gt;=P$2)*(EDATE($E2140,$E2146)&lt;=P$3)*((EDATE($E2140,$E2146)-P$2)/P$4)
+($E2146&gt;0)*($E2140&lt;P$2)*(EDATE($E2140,$E2146)&lt;P$2)*(0)
+($E2146&gt;0)*($E2140&gt;=P$2)*($E2140&lt;=P$3)*(EDATE($E2140,$E2146)&gt;=P$2)*(EDATE($E2140,$E2146)&lt;=P$3)*((EDATE($E2140,$E2146)-$E2140+1)/P$4)
+($E2146&gt;0)*($E2140&gt;=P$2)*($E2140&lt;=P$3)*(EDATE($E2140,$E2146)&gt;P$3)*((P$3-$E2140+1)/P$4)
+($E2146&gt;0)*($E2140&gt;P$3)*(0)</f>
        <v>0</v>
      </c>
      <c r="Q2135" s="17">
        <f t="shared" si="1467"/>
        <v>0</v>
      </c>
      <c r="R2135" s="17">
        <f t="shared" si="1467"/>
        <v>0</v>
      </c>
      <c r="S2135" s="17">
        <f t="shared" si="1467"/>
        <v>0</v>
      </c>
      <c r="T2135" s="17">
        <f t="shared" si="1467"/>
        <v>0</v>
      </c>
      <c r="U2135" s="17">
        <f t="shared" si="1467"/>
        <v>0</v>
      </c>
      <c r="V2135" s="17">
        <f t="shared" si="1467"/>
        <v>0</v>
      </c>
      <c r="W2135" s="17">
        <f t="shared" si="1467"/>
        <v>0</v>
      </c>
      <c r="X2135" s="17">
        <f t="shared" si="1467"/>
        <v>0</v>
      </c>
      <c r="Y2135" s="17">
        <f t="shared" si="1467"/>
        <v>0</v>
      </c>
      <c r="Z2135" s="17">
        <f t="shared" si="1467"/>
        <v>0</v>
      </c>
      <c r="AA2135" s="17">
        <f t="shared" si="1467"/>
        <v>0</v>
      </c>
      <c r="AB2135" s="17">
        <f t="shared" si="1467"/>
        <v>0</v>
      </c>
      <c r="AC2135" s="17">
        <f t="shared" si="1467"/>
        <v>0</v>
      </c>
      <c r="AD2135" s="17">
        <f t="shared" si="1467"/>
        <v>0</v>
      </c>
      <c r="AE2135" s="17">
        <f t="shared" si="1467"/>
        <v>0</v>
      </c>
      <c r="AF2135" s="17">
        <f t="shared" si="1467"/>
        <v>0</v>
      </c>
      <c r="AG2135" s="17">
        <f t="shared" si="1467"/>
        <v>0</v>
      </c>
      <c r="AH2135" s="17">
        <f t="shared" si="1467"/>
        <v>0</v>
      </c>
      <c r="AI2135" s="17">
        <f t="shared" si="1467"/>
        <v>0</v>
      </c>
      <c r="AJ2135" s="17">
        <f t="shared" si="1467"/>
        <v>0</v>
      </c>
      <c r="AK2135" s="17">
        <f t="shared" si="1467"/>
        <v>0</v>
      </c>
      <c r="AL2135" s="17">
        <f t="shared" si="1467"/>
        <v>0</v>
      </c>
      <c r="AM2135" s="17">
        <f t="shared" si="1467"/>
        <v>0</v>
      </c>
      <c r="AN2135" s="17">
        <f t="shared" si="1467"/>
        <v>0</v>
      </c>
      <c r="AO2135" s="17">
        <f t="shared" si="1467"/>
        <v>0</v>
      </c>
      <c r="AP2135" s="17">
        <f t="shared" si="1467"/>
        <v>0</v>
      </c>
      <c r="AQ2135" s="17">
        <f t="shared" si="1467"/>
        <v>0</v>
      </c>
      <c r="AR2135" s="17">
        <f t="shared" si="1467"/>
        <v>0</v>
      </c>
      <c r="AS2135" s="17">
        <f t="shared" si="1467"/>
        <v>0</v>
      </c>
      <c r="AT2135" s="17">
        <f t="shared" si="1467"/>
        <v>0</v>
      </c>
      <c r="AU2135" s="17">
        <f t="shared" si="1467"/>
        <v>0</v>
      </c>
      <c r="AV2135" s="17">
        <f t="shared" si="1467"/>
        <v>0</v>
      </c>
      <c r="AW2135" s="17">
        <f t="shared" si="1467"/>
        <v>0</v>
      </c>
      <c r="AX2135" s="17">
        <f t="shared" si="1467"/>
        <v>0</v>
      </c>
      <c r="AY2135" s="17">
        <f t="shared" si="1467"/>
        <v>0</v>
      </c>
      <c r="AZ2135" s="17">
        <f t="shared" si="1467"/>
        <v>0</v>
      </c>
      <c r="BA2135" s="17">
        <f t="shared" si="1467"/>
        <v>0</v>
      </c>
      <c r="BB2135" s="17">
        <f t="shared" si="1467"/>
        <v>0</v>
      </c>
      <c r="BC2135" s="17">
        <f t="shared" si="1467"/>
        <v>0</v>
      </c>
      <c r="BD2135" s="17">
        <f t="shared" si="1467"/>
        <v>0</v>
      </c>
    </row>
    <row r="2136" spans="1:59" ht="16" x14ac:dyDescent="0.2">
      <c r="B2136" s="11">
        <f t="shared" si="1466"/>
        <v>73</v>
      </c>
      <c r="C2136" s="12" t="str">
        <f t="shared" si="1466"/>
        <v>SCI HSR 1</v>
      </c>
      <c r="D2136" s="13" t="s">
        <v>7</v>
      </c>
      <c r="E2136" s="18">
        <v>64.400000000000006</v>
      </c>
      <c r="F2136" s="15"/>
      <c r="G2136" s="13" t="s">
        <v>0</v>
      </c>
      <c r="H2136" s="19">
        <v>52.6</v>
      </c>
      <c r="I2136" s="13" t="s">
        <v>20</v>
      </c>
      <c r="J2136" s="19">
        <v>64</v>
      </c>
      <c r="L2136" s="20" t="s">
        <v>231</v>
      </c>
      <c r="M2136" s="72"/>
      <c r="N2136" s="72"/>
      <c r="O2136" s="21">
        <f>($H2141&gt;0)*($J2141&lt;O$2)*0
+($H2141&gt;0)*($J2141&gt;=O$2)*($J2141&lt;=O$3)*(($J2141-O$2+1)/O$4)
+($H2141&gt;0)*($J2141&gt;O$3)*($I2141&gt;O$3)*0
+($H2141&gt;0)*($J2141&gt;O$3)*($I2141&lt;=O$3)*($I2141&gt;=O$2)*((O$3-$I2141+1)/O$4)
+($H2141&gt;0)*($J2141&gt;O$3)*($I2141&lt;O$2)*1
+($H2141&gt;0)*($I2141&gt;O$3)*0
+($H2142&gt;0)*($J$2350&lt;O$2)*0
+($H2142&gt;0)*($J2142&gt;=O$2)*($J2142&lt;=O$3)*(($J2142-O$2+1)/O$4)
+($H2142&gt;0)*($J2142&gt;O$3)*($I2142&gt;O$3)*0
+($H2142&gt;0)*($J2142&gt;O$3)*($I2142&lt;=O$3)*($I2142&gt;=O$2)*((O$3-$I2142+1)/O$4)
+($H2142&gt;0)*($J2142&gt;O$3)*($I2142&lt;O$2)*1
+($H2142&gt;0)*($I2142&gt;O$3)*0
+($H2143&gt;0)*($J2143&lt;O$2)*0
+($H2143&gt;0)*($J2143&gt;=O$2)*($J2143&lt;=O$3)*(($J2143-O$2+1)/O$4)
+($H2143&gt;0)*($J2143&gt;O$3)*($I2143&gt;O$3)*0
+($H2143&gt;0)*($J2143&gt;O$3)*($I2143&lt;=O$3)*($I2143&gt;=O$2)*((O$3-$I2143+1)/O$4)
+($H2143&gt;0)*($J2143&gt;O$3)*($I2143&lt;O$2)*1
+($H2143&gt;0)*($I2143&gt;O$3)*0</f>
        <v>0</v>
      </c>
      <c r="P2136" s="21">
        <f t="shared" ref="P2136:BD2136" si="1468">($H2141&gt;0)*($J2141&lt;P$2)*0
+($H2141&gt;0)*($J2141&gt;=P$2)*($J2141&lt;=P$3)*(($J2141-P$2+1)/P$4)
+($H2141&gt;0)*($J2141&gt;P$3)*($I2141&gt;P$3)*0
+($H2141&gt;0)*($J2141&gt;P$3)*($I2141&lt;=P$3)*($I2141&gt;=P$2)*((P$3-$I2141+1)/P$4)
+($H2141&gt;0)*($J2141&gt;P$3)*($I2141&lt;P$2)*1
+($H2141&gt;0)*($I2141&gt;P$3)*0
+($H2142&gt;0)*($J$2350&lt;P$2)*0
+($H2142&gt;0)*($J2142&gt;=P$2)*($J2142&lt;=P$3)*(($J2142-P$2+1)/P$4)
+($H2142&gt;0)*($J2142&gt;P$3)*($I2142&gt;P$3)*0
+($H2142&gt;0)*($J2142&gt;P$3)*($I2142&lt;=P$3)*($I2142&gt;=P$2)*((P$3-$I2142+1)/P$4)
+($H2142&gt;0)*($J2142&gt;P$3)*($I2142&lt;P$2)*1
+($H2142&gt;0)*($I2142&gt;P$3)*0
+($H2143&gt;0)*($J2143&lt;P$2)*0
+($H2143&gt;0)*($J2143&gt;=P$2)*($J2143&lt;=P$3)*(($J2143-P$2+1)/P$4)
+($H2143&gt;0)*($J2143&gt;P$3)*($I2143&gt;P$3)*0
+($H2143&gt;0)*($J2143&gt;P$3)*($I2143&lt;=P$3)*($I2143&gt;=P$2)*((P$3-$I2143+1)/P$4)
+($H2143&gt;0)*($J2143&gt;P$3)*($I2143&lt;P$2)*1
+($H2143&gt;0)*($I2143&gt;P$3)*0</f>
        <v>0</v>
      </c>
      <c r="Q2136" s="21">
        <f t="shared" si="1468"/>
        <v>0</v>
      </c>
      <c r="R2136" s="21">
        <f t="shared" si="1468"/>
        <v>0</v>
      </c>
      <c r="S2136" s="21">
        <f t="shared" si="1468"/>
        <v>0</v>
      </c>
      <c r="T2136" s="21">
        <f t="shared" si="1468"/>
        <v>0</v>
      </c>
      <c r="U2136" s="21">
        <f t="shared" si="1468"/>
        <v>0</v>
      </c>
      <c r="V2136" s="21">
        <f t="shared" si="1468"/>
        <v>0</v>
      </c>
      <c r="W2136" s="21">
        <f t="shared" si="1468"/>
        <v>0</v>
      </c>
      <c r="X2136" s="21">
        <f t="shared" si="1468"/>
        <v>0</v>
      </c>
      <c r="Y2136" s="21">
        <f t="shared" si="1468"/>
        <v>0</v>
      </c>
      <c r="Z2136" s="21">
        <f t="shared" si="1468"/>
        <v>0</v>
      </c>
      <c r="AA2136" s="21">
        <f t="shared" si="1468"/>
        <v>0</v>
      </c>
      <c r="AB2136" s="21">
        <f t="shared" si="1468"/>
        <v>0</v>
      </c>
      <c r="AC2136" s="21">
        <f t="shared" si="1468"/>
        <v>0</v>
      </c>
      <c r="AD2136" s="21">
        <f t="shared" si="1468"/>
        <v>0</v>
      </c>
      <c r="AE2136" s="21">
        <f t="shared" si="1468"/>
        <v>0</v>
      </c>
      <c r="AF2136" s="21">
        <f t="shared" si="1468"/>
        <v>0</v>
      </c>
      <c r="AG2136" s="21">
        <f t="shared" si="1468"/>
        <v>0</v>
      </c>
      <c r="AH2136" s="21">
        <f t="shared" si="1468"/>
        <v>0</v>
      </c>
      <c r="AI2136" s="21">
        <f t="shared" si="1468"/>
        <v>0</v>
      </c>
      <c r="AJ2136" s="21">
        <f t="shared" si="1468"/>
        <v>0</v>
      </c>
      <c r="AK2136" s="21">
        <f t="shared" si="1468"/>
        <v>0</v>
      </c>
      <c r="AL2136" s="21">
        <f t="shared" si="1468"/>
        <v>0</v>
      </c>
      <c r="AM2136" s="21">
        <f t="shared" si="1468"/>
        <v>0</v>
      </c>
      <c r="AN2136" s="21">
        <f t="shared" si="1468"/>
        <v>0</v>
      </c>
      <c r="AO2136" s="21">
        <f t="shared" si="1468"/>
        <v>0</v>
      </c>
      <c r="AP2136" s="21">
        <f t="shared" si="1468"/>
        <v>0</v>
      </c>
      <c r="AQ2136" s="21">
        <f t="shared" si="1468"/>
        <v>0</v>
      </c>
      <c r="AR2136" s="21">
        <f t="shared" si="1468"/>
        <v>0</v>
      </c>
      <c r="AS2136" s="21">
        <f t="shared" si="1468"/>
        <v>0</v>
      </c>
      <c r="AT2136" s="21">
        <f t="shared" si="1468"/>
        <v>0</v>
      </c>
      <c r="AU2136" s="21">
        <f t="shared" si="1468"/>
        <v>0</v>
      </c>
      <c r="AV2136" s="21">
        <f t="shared" si="1468"/>
        <v>0</v>
      </c>
      <c r="AW2136" s="21">
        <f t="shared" si="1468"/>
        <v>0</v>
      </c>
      <c r="AX2136" s="21">
        <f t="shared" si="1468"/>
        <v>0</v>
      </c>
      <c r="AY2136" s="21">
        <f t="shared" si="1468"/>
        <v>0</v>
      </c>
      <c r="AZ2136" s="21">
        <f t="shared" si="1468"/>
        <v>0</v>
      </c>
      <c r="BA2136" s="21">
        <f t="shared" si="1468"/>
        <v>0</v>
      </c>
      <c r="BB2136" s="21">
        <f t="shared" si="1468"/>
        <v>0</v>
      </c>
      <c r="BC2136" s="21">
        <f t="shared" si="1468"/>
        <v>0</v>
      </c>
      <c r="BD2136" s="21">
        <f t="shared" si="1468"/>
        <v>0</v>
      </c>
    </row>
    <row r="2137" spans="1:59" ht="16" x14ac:dyDescent="0.2">
      <c r="B2137" s="11">
        <f t="shared" si="1466"/>
        <v>73</v>
      </c>
      <c r="C2137" s="12" t="str">
        <f t="shared" si="1466"/>
        <v>SCI HSR 1</v>
      </c>
      <c r="D2137" s="13" t="s">
        <v>21</v>
      </c>
      <c r="E2137" s="22">
        <v>0</v>
      </c>
      <c r="F2137" s="15"/>
      <c r="G2137" s="13" t="s">
        <v>22</v>
      </c>
      <c r="H2137" s="22">
        <v>0</v>
      </c>
      <c r="I2137" s="13" t="s">
        <v>23</v>
      </c>
      <c r="J2137" s="22">
        <v>0</v>
      </c>
      <c r="K2137" s="23"/>
      <c r="L2137" s="20" t="s">
        <v>232</v>
      </c>
      <c r="M2137" s="72"/>
      <c r="N2137" s="72"/>
      <c r="O2137" s="21">
        <f>($E2140&lt;=O$3)*($E2140&gt;O$2)*((O$3-$E2140+1)/O$4)
+($E2140&lt;=O$2)*((O$3-O$2+1)/O$4)
+($E2140&gt;O$3)*(0)
-($E2148&lt;=O$3)*($E2148&lt;&gt;0)*($E2148&gt;O$2)*((O$3-$E2148)/O$4)
-($E2148&lt;=O$2)*((O$3-O$2+1)/O$4)
-($E2148&gt;O$3)*(0)</f>
        <v>1</v>
      </c>
      <c r="P2137" s="21">
        <f t="shared" ref="P2137:BD2137" si="1469">($E2140&lt;=P$3)*($E2140&gt;P$2)*((P$3-$E2140+1)/P$4)
+($E2140&lt;=P$2)*((P$3-P$2+1)/P$4)
+($E2140&gt;P$3)*(0)
-($E2148&lt;=P$3)*($E2148&lt;&gt;0)*($E2148&gt;P$2)*((P$3-$E2148)/P$4)
-($E2148&lt;=P$2)*((P$3-P$2+1)/P$4)
-($E2148&gt;P$3)*(0)</f>
        <v>1</v>
      </c>
      <c r="Q2137" s="21">
        <f t="shared" si="1469"/>
        <v>1</v>
      </c>
      <c r="R2137" s="21">
        <f t="shared" si="1469"/>
        <v>1</v>
      </c>
      <c r="S2137" s="21">
        <f t="shared" si="1469"/>
        <v>1</v>
      </c>
      <c r="T2137" s="21">
        <f t="shared" si="1469"/>
        <v>1</v>
      </c>
      <c r="U2137" s="21">
        <f t="shared" si="1469"/>
        <v>1</v>
      </c>
      <c r="V2137" s="21">
        <f t="shared" si="1469"/>
        <v>1</v>
      </c>
      <c r="W2137" s="21">
        <f t="shared" si="1469"/>
        <v>1</v>
      </c>
      <c r="X2137" s="21">
        <f t="shared" si="1469"/>
        <v>1</v>
      </c>
      <c r="Y2137" s="21">
        <f t="shared" si="1469"/>
        <v>1</v>
      </c>
      <c r="Z2137" s="21">
        <f t="shared" si="1469"/>
        <v>1</v>
      </c>
      <c r="AA2137" s="21">
        <f t="shared" si="1469"/>
        <v>1</v>
      </c>
      <c r="AB2137" s="21">
        <f t="shared" si="1469"/>
        <v>1</v>
      </c>
      <c r="AC2137" s="21">
        <f t="shared" si="1469"/>
        <v>1</v>
      </c>
      <c r="AD2137" s="21">
        <f t="shared" si="1469"/>
        <v>1</v>
      </c>
      <c r="AE2137" s="21">
        <f t="shared" si="1469"/>
        <v>1</v>
      </c>
      <c r="AF2137" s="21">
        <f t="shared" si="1469"/>
        <v>1</v>
      </c>
      <c r="AG2137" s="21">
        <f t="shared" si="1469"/>
        <v>1</v>
      </c>
      <c r="AH2137" s="21">
        <f t="shared" si="1469"/>
        <v>0.67032967032967039</v>
      </c>
      <c r="AI2137" s="21">
        <f t="shared" si="1469"/>
        <v>0</v>
      </c>
      <c r="AJ2137" s="21">
        <f t="shared" si="1469"/>
        <v>0</v>
      </c>
      <c r="AK2137" s="21">
        <f t="shared" si="1469"/>
        <v>0</v>
      </c>
      <c r="AL2137" s="21">
        <f t="shared" si="1469"/>
        <v>0</v>
      </c>
      <c r="AM2137" s="21">
        <f t="shared" si="1469"/>
        <v>0</v>
      </c>
      <c r="AN2137" s="21">
        <f t="shared" si="1469"/>
        <v>0</v>
      </c>
      <c r="AO2137" s="21">
        <f t="shared" si="1469"/>
        <v>0</v>
      </c>
      <c r="AP2137" s="21">
        <f t="shared" si="1469"/>
        <v>0</v>
      </c>
      <c r="AQ2137" s="21">
        <f t="shared" si="1469"/>
        <v>0</v>
      </c>
      <c r="AR2137" s="21">
        <f t="shared" si="1469"/>
        <v>0</v>
      </c>
      <c r="AS2137" s="21">
        <f t="shared" si="1469"/>
        <v>0</v>
      </c>
      <c r="AT2137" s="21">
        <f t="shared" si="1469"/>
        <v>0</v>
      </c>
      <c r="AU2137" s="21">
        <f t="shared" si="1469"/>
        <v>0</v>
      </c>
      <c r="AV2137" s="21">
        <f t="shared" si="1469"/>
        <v>0</v>
      </c>
      <c r="AW2137" s="21">
        <f t="shared" si="1469"/>
        <v>0</v>
      </c>
      <c r="AX2137" s="21">
        <f t="shared" si="1469"/>
        <v>0</v>
      </c>
      <c r="AY2137" s="21">
        <f t="shared" si="1469"/>
        <v>0</v>
      </c>
      <c r="AZ2137" s="21">
        <f t="shared" si="1469"/>
        <v>0</v>
      </c>
      <c r="BA2137" s="21">
        <f t="shared" si="1469"/>
        <v>0</v>
      </c>
      <c r="BB2137" s="21">
        <f t="shared" si="1469"/>
        <v>0</v>
      </c>
      <c r="BC2137" s="21">
        <f t="shared" si="1469"/>
        <v>0</v>
      </c>
      <c r="BD2137" s="21">
        <f t="shared" si="1469"/>
        <v>0</v>
      </c>
    </row>
    <row r="2138" spans="1:59" ht="16" x14ac:dyDescent="0.2">
      <c r="B2138" s="11">
        <f t="shared" si="1466"/>
        <v>73</v>
      </c>
      <c r="C2138" s="12" t="str">
        <f t="shared" si="1466"/>
        <v>SCI HSR 1</v>
      </c>
      <c r="D2138" s="13" t="s">
        <v>1</v>
      </c>
      <c r="E2138" s="22">
        <v>68419</v>
      </c>
      <c r="F2138" s="15"/>
      <c r="G2138" s="15"/>
      <c r="H2138" s="15"/>
      <c r="I2138" s="15"/>
      <c r="J2138" s="15"/>
      <c r="L2138" s="20" t="s">
        <v>233</v>
      </c>
      <c r="M2138" s="72"/>
      <c r="N2138" s="72"/>
      <c r="O2138" s="21">
        <f>($E2151&gt;O$3)*($E2148&lt;O$2)*((O$3-O$2+1)/O$4)
+($E2151&gt;O$3)*($E2148&gt;=O$2)*($E2148&lt;=O$3)*((O$3-$E2148)/O$4)
+($E2151&gt;O$3)*($E2148&gt;O$3)*(0)
+($E2151&lt;=O$3)*($E2151&gt;=O$2)*($E2148&lt;O$2)*(($E2151-O$2)/O$4)
+($E2151&lt;=O$3)*($E2151&gt;=O$2)*($E2148&lt;=O$3)*($E2148&gt;=O$2)*(($E2151-$E2148)/O$4)
+($E2151&lt;O$2)*(0)</f>
        <v>0</v>
      </c>
      <c r="P2138" s="21">
        <f t="shared" ref="P2138:BD2138" si="1470">($E2151&gt;P$3)*($E2148&lt;P$2)*((P$3-P$2+1)/P$4)
+($E2151&gt;P$3)*($E2148&gt;=P$2)*($E2148&lt;=P$3)*((P$3-$E2148)/P$4)
+($E2151&gt;P$3)*($E2148&gt;P$3)*(0)
+($E2151&lt;=P$3)*($E2151&gt;=P$2)*($E2148&lt;P$2)*(($E2151-P$2)/P$4)
+($E2151&lt;=P$3)*($E2151&gt;=P$2)*($E2148&lt;=P$3)*($E2148&gt;=P$2)*(($E2151-$E2148)/P$4)
+($E2151&lt;P$2)*(0)</f>
        <v>0</v>
      </c>
      <c r="Q2138" s="21">
        <f t="shared" si="1470"/>
        <v>0</v>
      </c>
      <c r="R2138" s="21">
        <f t="shared" si="1470"/>
        <v>0</v>
      </c>
      <c r="S2138" s="21">
        <f t="shared" si="1470"/>
        <v>0</v>
      </c>
      <c r="T2138" s="21">
        <f t="shared" si="1470"/>
        <v>0</v>
      </c>
      <c r="U2138" s="21">
        <f t="shared" si="1470"/>
        <v>0</v>
      </c>
      <c r="V2138" s="21">
        <f t="shared" si="1470"/>
        <v>0</v>
      </c>
      <c r="W2138" s="21">
        <f t="shared" si="1470"/>
        <v>0</v>
      </c>
      <c r="X2138" s="21">
        <f t="shared" si="1470"/>
        <v>0</v>
      </c>
      <c r="Y2138" s="21">
        <f t="shared" si="1470"/>
        <v>0</v>
      </c>
      <c r="Z2138" s="21">
        <f t="shared" si="1470"/>
        <v>0</v>
      </c>
      <c r="AA2138" s="21">
        <f t="shared" si="1470"/>
        <v>0</v>
      </c>
      <c r="AB2138" s="21">
        <f t="shared" si="1470"/>
        <v>0</v>
      </c>
      <c r="AC2138" s="21">
        <f t="shared" si="1470"/>
        <v>0</v>
      </c>
      <c r="AD2138" s="21">
        <f t="shared" si="1470"/>
        <v>0</v>
      </c>
      <c r="AE2138" s="21">
        <f t="shared" si="1470"/>
        <v>0</v>
      </c>
      <c r="AF2138" s="21">
        <f t="shared" si="1470"/>
        <v>0</v>
      </c>
      <c r="AG2138" s="21">
        <f t="shared" si="1470"/>
        <v>0</v>
      </c>
      <c r="AH2138" s="21">
        <f t="shared" si="1470"/>
        <v>0</v>
      </c>
      <c r="AI2138" s="21">
        <f t="shared" si="1470"/>
        <v>0</v>
      </c>
      <c r="AJ2138" s="21">
        <f t="shared" si="1470"/>
        <v>0</v>
      </c>
      <c r="AK2138" s="21">
        <f t="shared" si="1470"/>
        <v>0</v>
      </c>
      <c r="AL2138" s="21">
        <f t="shared" si="1470"/>
        <v>0</v>
      </c>
      <c r="AM2138" s="21">
        <f t="shared" si="1470"/>
        <v>0</v>
      </c>
      <c r="AN2138" s="21">
        <f t="shared" si="1470"/>
        <v>0</v>
      </c>
      <c r="AO2138" s="21">
        <f t="shared" si="1470"/>
        <v>0</v>
      </c>
      <c r="AP2138" s="21">
        <f t="shared" si="1470"/>
        <v>0</v>
      </c>
      <c r="AQ2138" s="21">
        <f t="shared" si="1470"/>
        <v>0</v>
      </c>
      <c r="AR2138" s="21">
        <f t="shared" si="1470"/>
        <v>0</v>
      </c>
      <c r="AS2138" s="21">
        <f t="shared" si="1470"/>
        <v>0</v>
      </c>
      <c r="AT2138" s="21">
        <f t="shared" si="1470"/>
        <v>0</v>
      </c>
      <c r="AU2138" s="21">
        <f t="shared" si="1470"/>
        <v>0</v>
      </c>
      <c r="AV2138" s="21">
        <f t="shared" si="1470"/>
        <v>0</v>
      </c>
      <c r="AW2138" s="21">
        <f t="shared" si="1470"/>
        <v>0</v>
      </c>
      <c r="AX2138" s="21">
        <f t="shared" si="1470"/>
        <v>0</v>
      </c>
      <c r="AY2138" s="21">
        <f t="shared" si="1470"/>
        <v>0</v>
      </c>
      <c r="AZ2138" s="21">
        <f t="shared" si="1470"/>
        <v>0</v>
      </c>
      <c r="BA2138" s="21">
        <f t="shared" si="1470"/>
        <v>0</v>
      </c>
      <c r="BB2138" s="21">
        <f t="shared" si="1470"/>
        <v>0</v>
      </c>
      <c r="BC2138" s="21">
        <f t="shared" si="1470"/>
        <v>0</v>
      </c>
      <c r="BD2138" s="21">
        <f t="shared" si="1470"/>
        <v>0</v>
      </c>
    </row>
    <row r="2139" spans="1:59" ht="16" x14ac:dyDescent="0.2">
      <c r="B2139" s="11">
        <f t="shared" si="1466"/>
        <v>73</v>
      </c>
      <c r="C2139" s="12" t="str">
        <f t="shared" si="1466"/>
        <v>SCI HSR 1</v>
      </c>
      <c r="K2139" s="24"/>
      <c r="L2139" s="20" t="s">
        <v>234</v>
      </c>
      <c r="M2139" s="72"/>
      <c r="N2139" s="72"/>
      <c r="O2139" s="21">
        <f>($E2154&gt;0)*($E2151&lt;O$2)*(EDATE($E2151,$E2154)&gt;O$3)*((O$3-O$2+1)/O$4)
+($E2154&gt;0)*($E2151&lt;O$2)*(EDATE($E2151,$E2154)&gt;=O$2)*(EDATE($E2151,$E2154)&lt;=O$3)*((EDATE($E2151,$E2154)-O$2)/O$4)
+($E2154&gt;0)*($E2151&lt;O$2)*(EDATE($E2151,$E2154)&lt;O$2)*(0)
+($E2154&gt;0)*($E2151&gt;=O$2)*($E2151&lt;=O$3)*(EDATE($E2151,$E2154)&gt;=O$2)*(EDATE($E2151,$E2154)&lt;=O$3)*((EDATE($E2151,$E2154)-$E2151+1)/O$4)
+($E2154&gt;0)*($E2151&gt;=O$2)*($E2151&lt;=O$3)*(EDATE($E2151,$E2154)&gt;O$3)*((O$3-$E2151+1)/O$4)
+($E2154&gt;0)*($E2151&gt;O$3)*(0)</f>
        <v>0</v>
      </c>
      <c r="P2139" s="21">
        <f t="shared" ref="P2139:BD2139" si="1471">($E2154&gt;0)*($E2151&lt;P$2)*(EDATE($E2151,$E2154)&gt;P$3)*((P$3-P$2+1)/P$4)
+($E2154&gt;0)*($E2151&lt;P$2)*(EDATE($E2151,$E2154)&gt;=P$2)*(EDATE($E2151,$E2154)&lt;=P$3)*((EDATE($E2151,$E2154)-P$2)/P$4)
+($E2154&gt;0)*($E2151&lt;P$2)*(EDATE($E2151,$E2154)&lt;P$2)*(0)
+($E2154&gt;0)*($E2151&gt;=P$2)*($E2151&lt;=P$3)*(EDATE($E2151,$E2154)&gt;=P$2)*(EDATE($E2151,$E2154)&lt;=P$3)*((EDATE($E2151,$E2154)-$E2151+1)/P$4)
+($E2154&gt;0)*($E2151&gt;=P$2)*($E2151&lt;=P$3)*(EDATE($E2151,$E2154)&gt;P$3)*((P$3-$E2151+1)/P$4)
+($E2154&gt;0)*($E2151&gt;P$3)*(0)</f>
        <v>0</v>
      </c>
      <c r="Q2139" s="21">
        <f t="shared" si="1471"/>
        <v>0</v>
      </c>
      <c r="R2139" s="21">
        <f t="shared" si="1471"/>
        <v>0</v>
      </c>
      <c r="S2139" s="21">
        <f t="shared" si="1471"/>
        <v>0</v>
      </c>
      <c r="T2139" s="21">
        <f t="shared" si="1471"/>
        <v>0</v>
      </c>
      <c r="U2139" s="21">
        <f t="shared" si="1471"/>
        <v>0</v>
      </c>
      <c r="V2139" s="21">
        <f t="shared" si="1471"/>
        <v>0</v>
      </c>
      <c r="W2139" s="21">
        <f t="shared" si="1471"/>
        <v>0</v>
      </c>
      <c r="X2139" s="21">
        <f t="shared" si="1471"/>
        <v>0</v>
      </c>
      <c r="Y2139" s="21">
        <f t="shared" si="1471"/>
        <v>0</v>
      </c>
      <c r="Z2139" s="21">
        <f t="shared" si="1471"/>
        <v>0</v>
      </c>
      <c r="AA2139" s="21">
        <f t="shared" si="1471"/>
        <v>0</v>
      </c>
      <c r="AB2139" s="21">
        <f t="shared" si="1471"/>
        <v>0</v>
      </c>
      <c r="AC2139" s="21">
        <f t="shared" si="1471"/>
        <v>0</v>
      </c>
      <c r="AD2139" s="21">
        <f t="shared" si="1471"/>
        <v>0</v>
      </c>
      <c r="AE2139" s="21">
        <f t="shared" si="1471"/>
        <v>0</v>
      </c>
      <c r="AF2139" s="21">
        <f t="shared" si="1471"/>
        <v>0</v>
      </c>
      <c r="AG2139" s="21">
        <f t="shared" si="1471"/>
        <v>0</v>
      </c>
      <c r="AH2139" s="21">
        <f t="shared" si="1471"/>
        <v>0</v>
      </c>
      <c r="AI2139" s="21">
        <f t="shared" si="1471"/>
        <v>0</v>
      </c>
      <c r="AJ2139" s="21">
        <f t="shared" si="1471"/>
        <v>0</v>
      </c>
      <c r="AK2139" s="21">
        <f t="shared" si="1471"/>
        <v>0</v>
      </c>
      <c r="AL2139" s="21">
        <f t="shared" si="1471"/>
        <v>0</v>
      </c>
      <c r="AM2139" s="21">
        <f t="shared" si="1471"/>
        <v>0</v>
      </c>
      <c r="AN2139" s="21">
        <f t="shared" si="1471"/>
        <v>0</v>
      </c>
      <c r="AO2139" s="21">
        <f t="shared" si="1471"/>
        <v>0</v>
      </c>
      <c r="AP2139" s="21">
        <f t="shared" si="1471"/>
        <v>0</v>
      </c>
      <c r="AQ2139" s="21">
        <f t="shared" si="1471"/>
        <v>0</v>
      </c>
      <c r="AR2139" s="21">
        <f t="shared" si="1471"/>
        <v>0</v>
      </c>
      <c r="AS2139" s="21">
        <f t="shared" si="1471"/>
        <v>0</v>
      </c>
      <c r="AT2139" s="21">
        <f t="shared" si="1471"/>
        <v>0</v>
      </c>
      <c r="AU2139" s="21">
        <f t="shared" si="1471"/>
        <v>0</v>
      </c>
      <c r="AV2139" s="21">
        <f t="shared" si="1471"/>
        <v>0</v>
      </c>
      <c r="AW2139" s="21">
        <f t="shared" si="1471"/>
        <v>0</v>
      </c>
      <c r="AX2139" s="21">
        <f t="shared" si="1471"/>
        <v>0</v>
      </c>
      <c r="AY2139" s="21">
        <f t="shared" si="1471"/>
        <v>0</v>
      </c>
      <c r="AZ2139" s="21">
        <f t="shared" si="1471"/>
        <v>0</v>
      </c>
      <c r="BA2139" s="21">
        <f t="shared" si="1471"/>
        <v>0</v>
      </c>
      <c r="BB2139" s="21">
        <f t="shared" si="1471"/>
        <v>0</v>
      </c>
      <c r="BC2139" s="21">
        <f t="shared" si="1471"/>
        <v>0</v>
      </c>
      <c r="BD2139" s="21">
        <f t="shared" si="1471"/>
        <v>0</v>
      </c>
    </row>
    <row r="2140" spans="1:59" ht="16" x14ac:dyDescent="0.2">
      <c r="B2140" s="11">
        <f t="shared" si="1466"/>
        <v>73</v>
      </c>
      <c r="C2140" s="12" t="str">
        <f t="shared" si="1466"/>
        <v>SCI HSR 1</v>
      </c>
      <c r="D2140" s="25" t="s">
        <v>235</v>
      </c>
      <c r="E2140" s="26">
        <v>43252</v>
      </c>
      <c r="F2140" s="15"/>
      <c r="G2140" s="25" t="s">
        <v>236</v>
      </c>
      <c r="H2140" s="25" t="s">
        <v>237</v>
      </c>
      <c r="I2140" s="25" t="s">
        <v>238</v>
      </c>
      <c r="J2140" s="25" t="s">
        <v>239</v>
      </c>
      <c r="K2140" s="24"/>
      <c r="L2140" s="27" t="s">
        <v>240</v>
      </c>
      <c r="M2140" s="83"/>
      <c r="N2140" s="83"/>
      <c r="O2140" s="28">
        <f>($H2152&gt;0)*($J2152&lt;O$2)*0
+($H2152&gt;0)*($J2152&gt;=O$2)*($J2152&lt;=O$3)*(($J2152-O$2+1)/O$4)
+($H2152&gt;0)*($J2152&gt;O$3)*($I2152&gt;O$3)*0
+($H2152&gt;0)*($J2152&gt;O$3)*($I2152&lt;=O$3)*($I2152&gt;=O$2)*((O$3-$I2152+1)/O$4)
+($H2152&gt;0)*($J2152&gt;O$3)*($I2152&lt;O$2)*1
+($H2152&gt;0)*($I2152&gt;O$3)*0
+($H2153&gt;0)*($J2153&lt;O$2)*0
+($H2153&gt;0)*($J2153&gt;=O$2)*($J2153&lt;=O$3)*(($J2153-O$2+1)/O$4)
+($H2153&gt;0)*($J2153&gt;O$3)*($I2153&gt;O$3)*0
+($H2153&gt;0)*($J2153&gt;O$3)*($I2153&lt;=O$3)*($I2153&gt;=O$2)*((O$3-$I2153+1)/O$4)
+($H2153&gt;0)*($J2153&gt;O$3)*($I2153&lt;O$2)*1
+($H2153&gt;0)*($I2153&gt;O$3)*0
+($H2154&gt;0)*($J2154&lt;O$2)*0
+($H2154&gt;0)*($J2154&gt;=O$2)*($J2154&lt;=O$3)*(($J2154-O$2+1)/O$4)
+($H2154&gt;0)*($J2154&gt;O$3)*($I2154&gt;O$3)*0
+($H2154&gt;0)*($J2154&gt;O$3)*($I2154&lt;=O$3)*($I2154&gt;=O$2)*((O$3-$I2154+1)/O$4)
+($H2154&gt;0)*($J2154&gt;O$3)*($I2154&lt;O$2)*1
+($H2154&gt;0)*($I2154&gt;O$3)*0</f>
        <v>0</v>
      </c>
      <c r="P2140" s="28">
        <f t="shared" ref="P2140:BD2140" si="1472">($H2152&gt;0)*($J2152&lt;P$2)*0
+($H2152&gt;0)*($J2152&gt;=P$2)*($J2152&lt;=P$3)*(($J2152-P$2+1)/P$4)
+($H2152&gt;0)*($J2152&gt;P$3)*($I2152&gt;P$3)*0
+($H2152&gt;0)*($J2152&gt;P$3)*($I2152&lt;=P$3)*($I2152&gt;=P$2)*((P$3-$I2152+1)/P$4)
+($H2152&gt;0)*($J2152&gt;P$3)*($I2152&lt;P$2)*1
+($H2152&gt;0)*($I2152&gt;P$3)*0
+($H2153&gt;0)*($J2153&lt;P$2)*0
+($H2153&gt;0)*($J2153&gt;=P$2)*($J2153&lt;=P$3)*(($J2153-P$2+1)/P$4)
+($H2153&gt;0)*($J2153&gt;P$3)*($I2153&gt;P$3)*0
+($H2153&gt;0)*($J2153&gt;P$3)*($I2153&lt;=P$3)*($I2153&gt;=P$2)*((P$3-$I2153+1)/P$4)
+($H2153&gt;0)*($J2153&gt;P$3)*($I2153&lt;P$2)*1
+($H2153&gt;0)*($I2153&gt;P$3)*0
+($H2154&gt;0)*($J2154&lt;P$2)*0
+($H2154&gt;0)*($J2154&gt;=P$2)*($J2154&lt;=P$3)*(($J2154-P$2+1)/P$4)
+($H2154&gt;0)*($J2154&gt;P$3)*($I2154&gt;P$3)*0
+($H2154&gt;0)*($J2154&gt;P$3)*($I2154&lt;=P$3)*($I2154&gt;=P$2)*((P$3-$I2154+1)/P$4)
+($H2154&gt;0)*($J2154&gt;P$3)*($I2154&lt;P$2)*1
+($H2154&gt;0)*($I2154&gt;P$3)*0</f>
        <v>0</v>
      </c>
      <c r="Q2140" s="28">
        <f t="shared" si="1472"/>
        <v>0</v>
      </c>
      <c r="R2140" s="28">
        <f t="shared" si="1472"/>
        <v>0</v>
      </c>
      <c r="S2140" s="28">
        <f t="shared" si="1472"/>
        <v>0</v>
      </c>
      <c r="T2140" s="28">
        <f t="shared" si="1472"/>
        <v>0</v>
      </c>
      <c r="U2140" s="28">
        <f t="shared" si="1472"/>
        <v>0</v>
      </c>
      <c r="V2140" s="28">
        <f t="shared" si="1472"/>
        <v>0</v>
      </c>
      <c r="W2140" s="28">
        <f t="shared" si="1472"/>
        <v>0</v>
      </c>
      <c r="X2140" s="28">
        <f t="shared" si="1472"/>
        <v>0</v>
      </c>
      <c r="Y2140" s="28">
        <f t="shared" si="1472"/>
        <v>0</v>
      </c>
      <c r="Z2140" s="28">
        <f t="shared" si="1472"/>
        <v>0</v>
      </c>
      <c r="AA2140" s="28">
        <f t="shared" si="1472"/>
        <v>0</v>
      </c>
      <c r="AB2140" s="28">
        <f t="shared" si="1472"/>
        <v>0</v>
      </c>
      <c r="AC2140" s="28">
        <f t="shared" si="1472"/>
        <v>0</v>
      </c>
      <c r="AD2140" s="28">
        <f t="shared" si="1472"/>
        <v>0</v>
      </c>
      <c r="AE2140" s="28">
        <f t="shared" si="1472"/>
        <v>0</v>
      </c>
      <c r="AF2140" s="28">
        <f t="shared" si="1472"/>
        <v>0</v>
      </c>
      <c r="AG2140" s="28">
        <f t="shared" si="1472"/>
        <v>0</v>
      </c>
      <c r="AH2140" s="28">
        <f t="shared" si="1472"/>
        <v>0</v>
      </c>
      <c r="AI2140" s="28">
        <f t="shared" si="1472"/>
        <v>0</v>
      </c>
      <c r="AJ2140" s="28">
        <f t="shared" si="1472"/>
        <v>0</v>
      </c>
      <c r="AK2140" s="28">
        <f t="shared" si="1472"/>
        <v>0</v>
      </c>
      <c r="AL2140" s="28">
        <f t="shared" si="1472"/>
        <v>0</v>
      </c>
      <c r="AM2140" s="28">
        <f t="shared" si="1472"/>
        <v>0</v>
      </c>
      <c r="AN2140" s="28">
        <f t="shared" si="1472"/>
        <v>0</v>
      </c>
      <c r="AO2140" s="28">
        <f t="shared" si="1472"/>
        <v>0</v>
      </c>
      <c r="AP2140" s="28">
        <f t="shared" si="1472"/>
        <v>0</v>
      </c>
      <c r="AQ2140" s="28">
        <f t="shared" si="1472"/>
        <v>0</v>
      </c>
      <c r="AR2140" s="28">
        <f t="shared" si="1472"/>
        <v>0</v>
      </c>
      <c r="AS2140" s="28">
        <f t="shared" si="1472"/>
        <v>0</v>
      </c>
      <c r="AT2140" s="28">
        <f t="shared" si="1472"/>
        <v>0</v>
      </c>
      <c r="AU2140" s="28">
        <f t="shared" si="1472"/>
        <v>0</v>
      </c>
      <c r="AV2140" s="28">
        <f t="shared" si="1472"/>
        <v>0</v>
      </c>
      <c r="AW2140" s="28">
        <f t="shared" si="1472"/>
        <v>0</v>
      </c>
      <c r="AX2140" s="28">
        <f t="shared" si="1472"/>
        <v>0</v>
      </c>
      <c r="AY2140" s="28">
        <f t="shared" si="1472"/>
        <v>0</v>
      </c>
      <c r="AZ2140" s="28">
        <f t="shared" si="1472"/>
        <v>0</v>
      </c>
      <c r="BA2140" s="28">
        <f t="shared" si="1472"/>
        <v>0</v>
      </c>
      <c r="BB2140" s="28">
        <f t="shared" si="1472"/>
        <v>0</v>
      </c>
      <c r="BC2140" s="28">
        <f t="shared" si="1472"/>
        <v>0</v>
      </c>
      <c r="BD2140" s="28">
        <f t="shared" si="1472"/>
        <v>0</v>
      </c>
    </row>
    <row r="2141" spans="1:59" ht="16" x14ac:dyDescent="0.2">
      <c r="B2141" s="11">
        <f t="shared" si="1466"/>
        <v>73</v>
      </c>
      <c r="C2141" s="12" t="str">
        <f t="shared" si="1466"/>
        <v>SCI HSR 1</v>
      </c>
      <c r="D2141" s="25" t="s">
        <v>241</v>
      </c>
      <c r="E2141" s="29">
        <v>42000</v>
      </c>
      <c r="F2141" s="15"/>
      <c r="G2141" s="30" t="s">
        <v>10</v>
      </c>
      <c r="H2141" s="31">
        <v>0</v>
      </c>
      <c r="I2141" s="32">
        <v>0</v>
      </c>
      <c r="J2141" s="32">
        <v>0</v>
      </c>
      <c r="K2141" s="24"/>
      <c r="L2141" s="33" t="s">
        <v>242</v>
      </c>
      <c r="M2141" s="73"/>
      <c r="N2141" s="73"/>
      <c r="O2141" s="34">
        <f>($E2151&lt;=O$3)*($E2151&gt;O$2)*((O$3-$E2151+1)/O$4)
+($E2151&lt;=O$2)*((O$3-O$2+1)/O$4)
+($E2151&gt;O$3)*(0)</f>
        <v>0</v>
      </c>
      <c r="P2141" s="34">
        <f t="shared" ref="P2141:BD2141" si="1473">($E2151&lt;=P$3)*($E2151&gt;P$2)*((P$3-$E2151+1)/P$4)
+($E2151&lt;=P$2)*((P$3-P$2+1)/P$4)
+($E2151&gt;P$3)*(0)</f>
        <v>0</v>
      </c>
      <c r="Q2141" s="34">
        <f t="shared" si="1473"/>
        <v>0</v>
      </c>
      <c r="R2141" s="34">
        <f t="shared" si="1473"/>
        <v>0</v>
      </c>
      <c r="S2141" s="34">
        <f t="shared" si="1473"/>
        <v>0</v>
      </c>
      <c r="T2141" s="34">
        <f t="shared" si="1473"/>
        <v>0</v>
      </c>
      <c r="U2141" s="34">
        <f t="shared" si="1473"/>
        <v>0</v>
      </c>
      <c r="V2141" s="34">
        <f t="shared" si="1473"/>
        <v>0</v>
      </c>
      <c r="W2141" s="34">
        <f t="shared" si="1473"/>
        <v>0</v>
      </c>
      <c r="X2141" s="34">
        <f t="shared" si="1473"/>
        <v>0</v>
      </c>
      <c r="Y2141" s="34">
        <f t="shared" si="1473"/>
        <v>0</v>
      </c>
      <c r="Z2141" s="34">
        <f t="shared" si="1473"/>
        <v>0</v>
      </c>
      <c r="AA2141" s="34">
        <f t="shared" si="1473"/>
        <v>0</v>
      </c>
      <c r="AB2141" s="34">
        <f t="shared" si="1473"/>
        <v>0</v>
      </c>
      <c r="AC2141" s="34">
        <f t="shared" si="1473"/>
        <v>0</v>
      </c>
      <c r="AD2141" s="34">
        <f t="shared" si="1473"/>
        <v>0</v>
      </c>
      <c r="AE2141" s="34">
        <f t="shared" si="1473"/>
        <v>0</v>
      </c>
      <c r="AF2141" s="34">
        <f t="shared" si="1473"/>
        <v>0</v>
      </c>
      <c r="AG2141" s="34">
        <f t="shared" si="1473"/>
        <v>0</v>
      </c>
      <c r="AH2141" s="34">
        <f t="shared" si="1473"/>
        <v>0.34065934065934067</v>
      </c>
      <c r="AI2141" s="34">
        <f t="shared" si="1473"/>
        <v>1</v>
      </c>
      <c r="AJ2141" s="34">
        <f t="shared" si="1473"/>
        <v>1</v>
      </c>
      <c r="AK2141" s="34">
        <f t="shared" si="1473"/>
        <v>1</v>
      </c>
      <c r="AL2141" s="34">
        <f t="shared" si="1473"/>
        <v>1</v>
      </c>
      <c r="AM2141" s="34">
        <f t="shared" si="1473"/>
        <v>1</v>
      </c>
      <c r="AN2141" s="34">
        <f t="shared" si="1473"/>
        <v>1</v>
      </c>
      <c r="AO2141" s="34">
        <f t="shared" si="1473"/>
        <v>1</v>
      </c>
      <c r="AP2141" s="34">
        <f t="shared" si="1473"/>
        <v>1</v>
      </c>
      <c r="AQ2141" s="34">
        <f t="shared" si="1473"/>
        <v>1</v>
      </c>
      <c r="AR2141" s="34">
        <f t="shared" si="1473"/>
        <v>1</v>
      </c>
      <c r="AS2141" s="34">
        <f t="shared" si="1473"/>
        <v>1</v>
      </c>
      <c r="AT2141" s="34">
        <f t="shared" si="1473"/>
        <v>1</v>
      </c>
      <c r="AU2141" s="34">
        <f t="shared" si="1473"/>
        <v>1</v>
      </c>
      <c r="AV2141" s="34">
        <f t="shared" si="1473"/>
        <v>1</v>
      </c>
      <c r="AW2141" s="34">
        <f t="shared" si="1473"/>
        <v>1</v>
      </c>
      <c r="AX2141" s="34">
        <f t="shared" si="1473"/>
        <v>1</v>
      </c>
      <c r="AY2141" s="34">
        <f t="shared" si="1473"/>
        <v>1</v>
      </c>
      <c r="AZ2141" s="34">
        <f t="shared" si="1473"/>
        <v>1</v>
      </c>
      <c r="BA2141" s="34">
        <f t="shared" si="1473"/>
        <v>1</v>
      </c>
      <c r="BB2141" s="34">
        <f t="shared" si="1473"/>
        <v>1</v>
      </c>
      <c r="BC2141" s="34">
        <f t="shared" si="1473"/>
        <v>1</v>
      </c>
      <c r="BD2141" s="34">
        <f t="shared" si="1473"/>
        <v>1</v>
      </c>
    </row>
    <row r="2142" spans="1:59" ht="16" x14ac:dyDescent="0.2">
      <c r="A2142" s="35"/>
      <c r="B2142" s="11">
        <f t="shared" si="1466"/>
        <v>73</v>
      </c>
      <c r="C2142" s="12" t="str">
        <f t="shared" si="1466"/>
        <v>SCI HSR 1</v>
      </c>
      <c r="D2142" s="25" t="s">
        <v>243</v>
      </c>
      <c r="E2142" s="29">
        <v>44738.88439773646</v>
      </c>
      <c r="F2142" s="15"/>
      <c r="G2142" s="30" t="s">
        <v>11</v>
      </c>
      <c r="H2142" s="31">
        <v>0</v>
      </c>
      <c r="I2142" s="32">
        <v>0</v>
      </c>
      <c r="J2142" s="32">
        <v>0</v>
      </c>
      <c r="K2142" s="35"/>
      <c r="M2142" s="84">
        <v>43252</v>
      </c>
      <c r="O2142" s="15"/>
      <c r="P2142" s="15"/>
      <c r="Q2142" s="15"/>
      <c r="R2142" s="15"/>
      <c r="S2142" s="15"/>
      <c r="T2142" s="15"/>
      <c r="U2142" s="15"/>
      <c r="V2142" s="15"/>
      <c r="W2142" s="15"/>
      <c r="X2142" s="15"/>
      <c r="Y2142" s="15"/>
      <c r="Z2142" s="15"/>
      <c r="AA2142" s="15"/>
      <c r="AB2142" s="15"/>
      <c r="AC2142" s="15"/>
      <c r="AD2142" s="15"/>
      <c r="AE2142" s="15"/>
      <c r="AF2142" s="15"/>
      <c r="AG2142" s="15"/>
      <c r="AH2142" s="15"/>
      <c r="AI2142" s="15"/>
      <c r="AJ2142" s="15"/>
      <c r="AK2142" s="15"/>
      <c r="AL2142" s="15"/>
      <c r="AM2142" s="15"/>
      <c r="AN2142" s="15"/>
      <c r="AO2142" s="15"/>
      <c r="AP2142" s="15"/>
      <c r="AQ2142" s="15"/>
      <c r="AR2142" s="15"/>
      <c r="AS2142" s="15"/>
      <c r="AT2142" s="15"/>
      <c r="AU2142" s="15"/>
      <c r="AV2142" s="15"/>
      <c r="AW2142" s="15"/>
      <c r="AX2142" s="15"/>
      <c r="AY2142" s="15"/>
      <c r="AZ2142" s="15"/>
      <c r="BA2142" s="15"/>
      <c r="BB2142" s="15"/>
      <c r="BC2142" s="15"/>
      <c r="BD2142" s="15"/>
      <c r="BE2142" s="35"/>
      <c r="BF2142" s="35"/>
      <c r="BG2142" s="35"/>
    </row>
    <row r="2143" spans="1:59" ht="16" x14ac:dyDescent="0.2">
      <c r="B2143" s="11">
        <f t="shared" si="1466"/>
        <v>73</v>
      </c>
      <c r="C2143" s="12" t="str">
        <f t="shared" si="1466"/>
        <v>SCI HSR 1</v>
      </c>
      <c r="D2143" s="25" t="s">
        <v>244</v>
      </c>
      <c r="E2143" s="29">
        <v>44738.88439773646</v>
      </c>
      <c r="F2143" s="15"/>
      <c r="G2143" s="36" t="s">
        <v>12</v>
      </c>
      <c r="H2143" s="31">
        <v>0</v>
      </c>
      <c r="I2143" s="32">
        <v>0</v>
      </c>
      <c r="J2143" s="32">
        <v>0</v>
      </c>
      <c r="K2143" s="24"/>
      <c r="L2143" s="37" t="s">
        <v>245</v>
      </c>
      <c r="M2143" s="74">
        <v>1</v>
      </c>
      <c r="N2143" s="74">
        <v>1</v>
      </c>
      <c r="O2143" s="38">
        <v>1.02</v>
      </c>
      <c r="P2143" s="38">
        <v>1.02</v>
      </c>
      <c r="Q2143" s="38">
        <v>1.02</v>
      </c>
      <c r="R2143" s="38">
        <v>1.0233626373626374</v>
      </c>
      <c r="S2143" s="38">
        <v>1.0302</v>
      </c>
      <c r="T2143" s="38">
        <v>1.0302</v>
      </c>
      <c r="U2143" s="38">
        <v>1.0302</v>
      </c>
      <c r="V2143" s="38">
        <v>1.0335962637362637</v>
      </c>
      <c r="W2143" s="38">
        <v>1.040502</v>
      </c>
      <c r="X2143" s="38">
        <v>1.040502</v>
      </c>
      <c r="Y2143" s="38">
        <v>1.040502</v>
      </c>
      <c r="Z2143" s="38">
        <v>1.0439322263736264</v>
      </c>
      <c r="AA2143" s="38">
        <v>1.0509070200000001</v>
      </c>
      <c r="AB2143" s="38">
        <v>1.0509070200000001</v>
      </c>
      <c r="AC2143" s="38">
        <v>1.0509070200000001</v>
      </c>
      <c r="AD2143" s="38">
        <v>1.0543715486373628</v>
      </c>
      <c r="AE2143" s="38">
        <v>1.0614160902000001</v>
      </c>
      <c r="AF2143" s="38">
        <v>1.0614160902000001</v>
      </c>
      <c r="AG2143" s="38">
        <v>1.0614160902000001</v>
      </c>
      <c r="AH2143" s="38">
        <v>1.0649152641237363</v>
      </c>
      <c r="AI2143" s="38">
        <v>1.0720302511020001</v>
      </c>
      <c r="AJ2143" s="38">
        <v>1.0720302511020001</v>
      </c>
      <c r="AK2143" s="38">
        <v>1.0720302511020001</v>
      </c>
      <c r="AL2143" s="38">
        <v>1.0755644167649738</v>
      </c>
      <c r="AM2143" s="38">
        <v>1.0827505536130202</v>
      </c>
      <c r="AN2143" s="38">
        <v>1.0827505536130202</v>
      </c>
      <c r="AO2143" s="38">
        <v>1.0827505536130202</v>
      </c>
      <c r="AP2143" s="38">
        <v>1.0863200609326236</v>
      </c>
      <c r="AQ2143" s="38">
        <v>1.0935780591491504</v>
      </c>
      <c r="AR2143" s="38">
        <v>1.0935780591491504</v>
      </c>
      <c r="AS2143" s="38">
        <v>1.0935780591491504</v>
      </c>
      <c r="AT2143" s="38">
        <v>1.0971832615419499</v>
      </c>
      <c r="AU2143" s="38">
        <v>1.104513839740642</v>
      </c>
      <c r="AV2143" s="38">
        <v>1.104513839740642</v>
      </c>
      <c r="AW2143" s="38">
        <v>1.104513839740642</v>
      </c>
      <c r="AX2143" s="38">
        <v>1.1081550941573695</v>
      </c>
      <c r="AY2143" s="38">
        <v>1.1155589781380484</v>
      </c>
      <c r="AZ2143" s="38">
        <v>1.1155589781380484</v>
      </c>
      <c r="BA2143" s="38">
        <v>1.1155589781380484</v>
      </c>
      <c r="BB2143" s="38">
        <v>1.1192366450989431</v>
      </c>
      <c r="BC2143" s="38">
        <v>1.1267145679194288</v>
      </c>
      <c r="BD2143" s="38">
        <v>1.1267145679194288</v>
      </c>
    </row>
    <row r="2144" spans="1:59" ht="16" x14ac:dyDescent="0.2">
      <c r="B2144" s="11">
        <f t="shared" si="1466"/>
        <v>73</v>
      </c>
      <c r="C2144" s="12" t="str">
        <f t="shared" si="1466"/>
        <v>SCI HSR 1</v>
      </c>
      <c r="D2144" s="25" t="s">
        <v>25</v>
      </c>
      <c r="E2144" s="39" t="s">
        <v>30</v>
      </c>
      <c r="F2144" s="15"/>
      <c r="K2144" s="24"/>
      <c r="L2144" s="16" t="s">
        <v>246</v>
      </c>
      <c r="M2144" s="70"/>
      <c r="N2144" s="70"/>
      <c r="O2144" s="40">
        <f>O2137*$E2141/4+O2141*$E2152/4</f>
        <v>10500</v>
      </c>
      <c r="P2144" s="40">
        <f t="shared" ref="P2144:BD2144" si="1474">P2137*$E2141/4+P2141*$E2152/4</f>
        <v>10500</v>
      </c>
      <c r="Q2144" s="40">
        <f t="shared" si="1474"/>
        <v>10500</v>
      </c>
      <c r="R2144" s="40">
        <f t="shared" si="1474"/>
        <v>10500</v>
      </c>
      <c r="S2144" s="40">
        <f t="shared" si="1474"/>
        <v>10500</v>
      </c>
      <c r="T2144" s="40">
        <f t="shared" si="1474"/>
        <v>10500</v>
      </c>
      <c r="U2144" s="40">
        <f t="shared" si="1474"/>
        <v>10500</v>
      </c>
      <c r="V2144" s="40">
        <f t="shared" si="1474"/>
        <v>10500</v>
      </c>
      <c r="W2144" s="40">
        <f t="shared" si="1474"/>
        <v>10500</v>
      </c>
      <c r="X2144" s="40">
        <f t="shared" si="1474"/>
        <v>10500</v>
      </c>
      <c r="Y2144" s="40">
        <f t="shared" si="1474"/>
        <v>10500</v>
      </c>
      <c r="Z2144" s="40">
        <f t="shared" si="1474"/>
        <v>10500</v>
      </c>
      <c r="AA2144" s="40">
        <f t="shared" si="1474"/>
        <v>10500</v>
      </c>
      <c r="AB2144" s="40">
        <f t="shared" si="1474"/>
        <v>10500</v>
      </c>
      <c r="AC2144" s="40">
        <f t="shared" si="1474"/>
        <v>10500</v>
      </c>
      <c r="AD2144" s="40">
        <f t="shared" si="1474"/>
        <v>10500</v>
      </c>
      <c r="AE2144" s="40">
        <f t="shared" si="1474"/>
        <v>10500</v>
      </c>
      <c r="AF2144" s="40">
        <f t="shared" si="1474"/>
        <v>10500</v>
      </c>
      <c r="AG2144" s="40">
        <f t="shared" si="1474"/>
        <v>10500</v>
      </c>
      <c r="AH2144" s="40">
        <f t="shared" si="1474"/>
        <v>11501.731930000204</v>
      </c>
      <c r="AI2144" s="40">
        <f t="shared" si="1474"/>
        <v>13101.858246129628</v>
      </c>
      <c r="AJ2144" s="40">
        <f t="shared" si="1474"/>
        <v>13101.858246129628</v>
      </c>
      <c r="AK2144" s="40">
        <f t="shared" si="1474"/>
        <v>13101.858246129628</v>
      </c>
      <c r="AL2144" s="40">
        <f t="shared" si="1474"/>
        <v>13101.858246129628</v>
      </c>
      <c r="AM2144" s="40">
        <f t="shared" si="1474"/>
        <v>13101.858246129628</v>
      </c>
      <c r="AN2144" s="40">
        <f t="shared" si="1474"/>
        <v>13101.858246129628</v>
      </c>
      <c r="AO2144" s="40">
        <f t="shared" si="1474"/>
        <v>13101.858246129628</v>
      </c>
      <c r="AP2144" s="40">
        <f t="shared" si="1474"/>
        <v>13101.858246129628</v>
      </c>
      <c r="AQ2144" s="40">
        <f t="shared" si="1474"/>
        <v>13101.858246129628</v>
      </c>
      <c r="AR2144" s="40">
        <f t="shared" si="1474"/>
        <v>13101.858246129628</v>
      </c>
      <c r="AS2144" s="40">
        <f t="shared" si="1474"/>
        <v>13101.858246129628</v>
      </c>
      <c r="AT2144" s="40">
        <f t="shared" si="1474"/>
        <v>13101.858246129628</v>
      </c>
      <c r="AU2144" s="40">
        <f t="shared" si="1474"/>
        <v>13101.858246129628</v>
      </c>
      <c r="AV2144" s="40">
        <f t="shared" si="1474"/>
        <v>13101.858246129628</v>
      </c>
      <c r="AW2144" s="40">
        <f t="shared" si="1474"/>
        <v>13101.858246129628</v>
      </c>
      <c r="AX2144" s="40">
        <f t="shared" si="1474"/>
        <v>13101.858246129628</v>
      </c>
      <c r="AY2144" s="40">
        <f t="shared" si="1474"/>
        <v>13101.858246129628</v>
      </c>
      <c r="AZ2144" s="40">
        <f t="shared" si="1474"/>
        <v>13101.858246129628</v>
      </c>
      <c r="BA2144" s="40">
        <f t="shared" si="1474"/>
        <v>13101.858246129628</v>
      </c>
      <c r="BB2144" s="40">
        <f t="shared" si="1474"/>
        <v>13101.858246129628</v>
      </c>
      <c r="BC2144" s="40">
        <f t="shared" si="1474"/>
        <v>13101.858246129628</v>
      </c>
      <c r="BD2144" s="40">
        <f t="shared" si="1474"/>
        <v>13101.858246129628</v>
      </c>
    </row>
    <row r="2145" spans="1:59" ht="16" x14ac:dyDescent="0.2">
      <c r="B2145" s="11">
        <f t="shared" si="1466"/>
        <v>73</v>
      </c>
      <c r="C2145" s="12" t="str">
        <f t="shared" si="1466"/>
        <v>SCI HSR 1</v>
      </c>
      <c r="D2145" s="25" t="s">
        <v>247</v>
      </c>
      <c r="E2145" s="39" t="s">
        <v>248</v>
      </c>
      <c r="F2145" s="15"/>
      <c r="G2145" s="25" t="s">
        <v>249</v>
      </c>
      <c r="H2145" s="26">
        <v>44347</v>
      </c>
      <c r="I2145" s="25" t="s">
        <v>239</v>
      </c>
      <c r="J2145" s="26">
        <v>46538</v>
      </c>
      <c r="K2145" s="24"/>
      <c r="L2145" s="20" t="s">
        <v>250</v>
      </c>
      <c r="M2145" s="72"/>
      <c r="N2145" s="72"/>
      <c r="O2145" s="41">
        <f>IF($E2151&gt;=O$3,IF(O$3&lt;=($E2140+365),O2144,IFERROR(O2137*$E2142/4*O2143+
$E2152*O2141/4*IFERROR(O2143/$E2153,0),0)),IF(O$3&lt;=($E2151+365),O2137*$E2142/4*O2143+$E2152*O2141/4*IFERROR(O2143/$E2153,0),IFERROR($E2152*O2141/4*IFERROR(O2143/$E2153,0),0)))</f>
        <v>11408.415521422798</v>
      </c>
      <c r="P2145" s="41">
        <f t="shared" ref="P2145:BD2145" si="1475">IF($E2151&gt;=P$3,IF(P$3&lt;=($E2140+365),P2144,IFERROR(P2137*$E2142/4*P2143+
$E2152*P2141/4*IFERROR(P2143/$E2153,0),0)),IF(P$3&lt;=($E2151+365),P2137*$E2142/4*P2143+$E2152*P2141/4*IFERROR(P2143/$E2153,0),IFERROR($E2152*P2141/4*IFERROR(P2143/$E2153,0),0)))</f>
        <v>11408.415521422798</v>
      </c>
      <c r="Q2145" s="41">
        <f t="shared" si="1475"/>
        <v>11408.415521422798</v>
      </c>
      <c r="R2145" s="41">
        <f t="shared" si="1475"/>
        <v>11446.025682482434</v>
      </c>
      <c r="S2145" s="41">
        <f t="shared" si="1475"/>
        <v>11522.499676637026</v>
      </c>
      <c r="T2145" s="41">
        <f t="shared" si="1475"/>
        <v>11522.499676637026</v>
      </c>
      <c r="U2145" s="41">
        <f t="shared" si="1475"/>
        <v>11522.499676637026</v>
      </c>
      <c r="V2145" s="41">
        <f t="shared" si="1475"/>
        <v>11560.485939307257</v>
      </c>
      <c r="W2145" s="41">
        <f t="shared" si="1475"/>
        <v>11637.724673403396</v>
      </c>
      <c r="X2145" s="41">
        <f t="shared" si="1475"/>
        <v>11637.724673403396</v>
      </c>
      <c r="Y2145" s="41">
        <f t="shared" si="1475"/>
        <v>11637.724673403396</v>
      </c>
      <c r="Z2145" s="41">
        <f t="shared" si="1475"/>
        <v>11676.09079870033</v>
      </c>
      <c r="AA2145" s="41">
        <f t="shared" si="1475"/>
        <v>11754.101920137431</v>
      </c>
      <c r="AB2145" s="41">
        <f t="shared" si="1475"/>
        <v>11754.101920137431</v>
      </c>
      <c r="AC2145" s="41">
        <f t="shared" si="1475"/>
        <v>11754.101920137431</v>
      </c>
      <c r="AD2145" s="41">
        <f t="shared" si="1475"/>
        <v>11792.851706687336</v>
      </c>
      <c r="AE2145" s="41">
        <f t="shared" si="1475"/>
        <v>11871.642939338804</v>
      </c>
      <c r="AF2145" s="41">
        <f t="shared" si="1475"/>
        <v>11871.642939338804</v>
      </c>
      <c r="AG2145" s="41">
        <f t="shared" si="1475"/>
        <v>11871.642939338804</v>
      </c>
      <c r="AH2145" s="41">
        <f t="shared" si="1475"/>
        <v>12447.41977229698</v>
      </c>
      <c r="AI2145" s="41">
        <f t="shared" si="1475"/>
        <v>13189.395305605414</v>
      </c>
      <c r="AJ2145" s="41">
        <f t="shared" si="1475"/>
        <v>13189.395305605414</v>
      </c>
      <c r="AK2145" s="41">
        <f t="shared" si="1475"/>
        <v>13189.395305605414</v>
      </c>
      <c r="AL2145" s="41">
        <f t="shared" si="1475"/>
        <v>13232.876828590928</v>
      </c>
      <c r="AM2145" s="41">
        <f t="shared" si="1475"/>
        <v>13321.289258661467</v>
      </c>
      <c r="AN2145" s="41">
        <f t="shared" si="1475"/>
        <v>13321.289258661467</v>
      </c>
      <c r="AO2145" s="41">
        <f t="shared" si="1475"/>
        <v>13321.289258661467</v>
      </c>
      <c r="AP2145" s="41">
        <f t="shared" si="1475"/>
        <v>13365.205596876836</v>
      </c>
      <c r="AQ2145" s="41">
        <f t="shared" si="1475"/>
        <v>13454.502151248082</v>
      </c>
      <c r="AR2145" s="41">
        <f t="shared" si="1475"/>
        <v>13454.502151248082</v>
      </c>
      <c r="AS2145" s="41">
        <f t="shared" si="1475"/>
        <v>13454.502151248082</v>
      </c>
      <c r="AT2145" s="41">
        <f t="shared" si="1475"/>
        <v>13498.857652845607</v>
      </c>
      <c r="AU2145" s="41">
        <f t="shared" si="1475"/>
        <v>13589.047172760565</v>
      </c>
      <c r="AV2145" s="41">
        <f t="shared" si="1475"/>
        <v>13589.047172760565</v>
      </c>
      <c r="AW2145" s="41">
        <f t="shared" si="1475"/>
        <v>13589.047172760565</v>
      </c>
      <c r="AX2145" s="41">
        <f t="shared" si="1475"/>
        <v>13633.846229374061</v>
      </c>
      <c r="AY2145" s="41">
        <f t="shared" si="1475"/>
        <v>13724.937644488169</v>
      </c>
      <c r="AZ2145" s="41">
        <f t="shared" si="1475"/>
        <v>13724.937644488169</v>
      </c>
      <c r="BA2145" s="41">
        <f t="shared" si="1475"/>
        <v>13724.937644488169</v>
      </c>
      <c r="BB2145" s="41">
        <f t="shared" si="1475"/>
        <v>13770.184691667801</v>
      </c>
      <c r="BC2145" s="41">
        <f t="shared" si="1475"/>
        <v>13862.187020933052</v>
      </c>
      <c r="BD2145" s="41">
        <f t="shared" si="1475"/>
        <v>13862.187020933052</v>
      </c>
    </row>
    <row r="2146" spans="1:59" ht="16" x14ac:dyDescent="0.2">
      <c r="B2146" s="11">
        <f t="shared" si="1466"/>
        <v>73</v>
      </c>
      <c r="C2146" s="12" t="str">
        <f t="shared" si="1466"/>
        <v>SCI HSR 1</v>
      </c>
      <c r="D2146" s="25" t="s">
        <v>8</v>
      </c>
      <c r="E2146" s="42">
        <v>0</v>
      </c>
      <c r="F2146" s="15"/>
      <c r="I2146" s="15"/>
      <c r="J2146" s="24"/>
      <c r="K2146" s="24"/>
      <c r="L2146" s="20" t="s">
        <v>251</v>
      </c>
      <c r="M2146" s="72"/>
      <c r="N2146" s="72"/>
      <c r="O2146" s="41">
        <f>-$E2142/4*O2136
+(O2136&gt;0)*($J2141&gt;=O$2)*($J2141&lt;=O$3)*(($J2141-O$2+1)/O$4*$H2141/4)
+(O2136&gt;0)*($J2141&gt;O$3)*($I2141&lt;=O$3)*($I2141&gt;=O$2)*((O$3-$I2141+1)/O$4*$H2141/4)
+(O2136&gt;0)*($J2141&gt;O$3)*($I2141&lt;O$2)*$H2141/4
+(O2136&gt;0)*($J2142&gt;=O$2)*($J2142&lt;=O$3)*(($J2142-O$2+1)/O$4*$H2142/4)
+(O2136&gt;0)*($J2142&gt;O$3)*($I2142&lt;=O$3)*($I2142&gt;=O$2)*((O$3-$I2142+1)/O$4*$H2142/4)
+(O2136&gt;0)*($J2142&gt;O$3)*($I2142&lt;O$2)*$H2142/4
+(O2136&gt;0)*($J2143&gt;=O$2)*($J2143&lt;=O$3)*(($J2143-O$2+1)/O$4*$H2143/4)
+(O2136&gt;0)*($J2143&gt;O$3)*($I2143&lt;=O$3)*($I2143&gt;=O$2)*((O$3-$I2143+1)/O$4*$H2143/4)
+(O2136&gt;0)*($J2143&gt;O$3)*($I2143&lt;O$2)*$H2143/4
-$E2152/4*O2140
+(O2140&gt;0)*($J2152&gt;=O$2)*($J2152&lt;=O$3)*(($J2152-O$2+1)/O$4*$H2152/4)
+(O2140&gt;0)*($J2152&gt;O$3)*($I2152&lt;=O$3)*($I2152&gt;=O$2)*((O$3-$I2152+1)/O$4*$H2152/4)
+(O2140&gt;0)*($J2152&gt;O$3)*($I2152&lt;O$2)*$H2152/4
+(O2140&gt;0)*($J2153&gt;=O$2)*($J2153&lt;=O$3)*(($J2153-O$2+1)/O$4*$H2153/4)
+(O2140&gt;0)*($J2153&gt;O$3)*($I2153&lt;=O$3)*($I2153&gt;=O$2)*((O$3-$I2153+1)/O$4*$H2153/4)
+(O2140&gt;0)*($J2153&gt;O$3)*($I2153&lt;O$2)*$H2153/4
+(O2140&gt;0)*($J2154&gt;=O$2)*($J2154&lt;=O$3)*(($J2154-O$2+1)/O$4*$H2154/4)
+(O2140&gt;0)*($J2154&gt;O$3)*($I2154&lt;=O$3)*($I2154&gt;=O$2)*((O$3-$I2154+1)/O$4*$H2154/4)
+(O2140&gt;0)*($J2154&gt;O$3)*($I2154&lt;O$2)*$H2154/4</f>
        <v>0</v>
      </c>
      <c r="P2146" s="41">
        <f t="shared" ref="P2146:BD2146" si="1476">-$E2142/4*P2136
+(P2136&gt;0)*($J2141&gt;=P$2)*($J2141&lt;=P$3)*(($J2141-P$2+1)/P$4*$H2141/4)
+(P2136&gt;0)*($J2141&gt;P$3)*($I2141&lt;=P$3)*($I2141&gt;=P$2)*((P$3-$I2141+1)/P$4*$H2141/4)
+(P2136&gt;0)*($J2141&gt;P$3)*($I2141&lt;P$2)*$H2141/4
+(P2136&gt;0)*($J2142&gt;=P$2)*($J2142&lt;=P$3)*(($J2142-P$2+1)/P$4*$H2142/4)
+(P2136&gt;0)*($J2142&gt;P$3)*($I2142&lt;=P$3)*($I2142&gt;=P$2)*((P$3-$I2142+1)/P$4*$H2142/4)
+(P2136&gt;0)*($J2142&gt;P$3)*($I2142&lt;P$2)*$H2142/4
+(P2136&gt;0)*($J2143&gt;=P$2)*($J2143&lt;=P$3)*(($J2143-P$2+1)/P$4*$H2143/4)
+(P2136&gt;0)*($J2143&gt;P$3)*($I2143&lt;=P$3)*($I2143&gt;=P$2)*((P$3-$I2143+1)/P$4*$H2143/4)
+(P2136&gt;0)*($J2143&gt;P$3)*($I2143&lt;P$2)*$H2143/4
-$E2152/4*P2140
+(P2140&gt;0)*($J2152&gt;=P$2)*($J2152&lt;=P$3)*(($J2152-P$2+1)/P$4*$H2152/4)
+(P2140&gt;0)*($J2152&gt;P$3)*($I2152&lt;=P$3)*($I2152&gt;=P$2)*((P$3-$I2152+1)/P$4*$H2152/4)
+(P2140&gt;0)*($J2152&gt;P$3)*($I2152&lt;P$2)*$H2152/4
+(P2140&gt;0)*($J2153&gt;=P$2)*($J2153&lt;=P$3)*(($J2153-P$2+1)/P$4*$H2153/4)
+(P2140&gt;0)*($J2153&gt;P$3)*($I2153&lt;=P$3)*($I2153&gt;=P$2)*((P$3-$I2153+1)/P$4*$H2153/4)
+(P2140&gt;0)*($J2153&gt;P$3)*($I2153&lt;P$2)*$H2153/4
+(P2140&gt;0)*($J2154&gt;=P$2)*($J2154&lt;=P$3)*(($J2154-P$2+1)/P$4*$H2154/4)
+(P2140&gt;0)*($J2154&gt;P$3)*($I2154&lt;=P$3)*($I2154&gt;=P$2)*((P$3-$I2154+1)/P$4*$H2154/4)
+(P2140&gt;0)*($J2154&gt;P$3)*($I2154&lt;P$2)*$H2154/4</f>
        <v>0</v>
      </c>
      <c r="Q2146" s="41">
        <f t="shared" si="1476"/>
        <v>0</v>
      </c>
      <c r="R2146" s="41">
        <f t="shared" si="1476"/>
        <v>0</v>
      </c>
      <c r="S2146" s="41">
        <f t="shared" si="1476"/>
        <v>0</v>
      </c>
      <c r="T2146" s="41">
        <f t="shared" si="1476"/>
        <v>0</v>
      </c>
      <c r="U2146" s="41">
        <f t="shared" si="1476"/>
        <v>0</v>
      </c>
      <c r="V2146" s="41">
        <f t="shared" si="1476"/>
        <v>0</v>
      </c>
      <c r="W2146" s="41">
        <f t="shared" si="1476"/>
        <v>0</v>
      </c>
      <c r="X2146" s="41">
        <f t="shared" si="1476"/>
        <v>0</v>
      </c>
      <c r="Y2146" s="41">
        <f t="shared" si="1476"/>
        <v>0</v>
      </c>
      <c r="Z2146" s="41">
        <f t="shared" si="1476"/>
        <v>0</v>
      </c>
      <c r="AA2146" s="41">
        <f t="shared" si="1476"/>
        <v>0</v>
      </c>
      <c r="AB2146" s="41">
        <f t="shared" si="1476"/>
        <v>0</v>
      </c>
      <c r="AC2146" s="41">
        <f t="shared" si="1476"/>
        <v>0</v>
      </c>
      <c r="AD2146" s="41">
        <f t="shared" si="1476"/>
        <v>0</v>
      </c>
      <c r="AE2146" s="41">
        <f t="shared" si="1476"/>
        <v>0</v>
      </c>
      <c r="AF2146" s="41">
        <f t="shared" si="1476"/>
        <v>0</v>
      </c>
      <c r="AG2146" s="41">
        <f t="shared" si="1476"/>
        <v>0</v>
      </c>
      <c r="AH2146" s="41">
        <f t="shared" si="1476"/>
        <v>0</v>
      </c>
      <c r="AI2146" s="41">
        <f t="shared" si="1476"/>
        <v>0</v>
      </c>
      <c r="AJ2146" s="41">
        <f t="shared" si="1476"/>
        <v>0</v>
      </c>
      <c r="AK2146" s="41">
        <f t="shared" si="1476"/>
        <v>0</v>
      </c>
      <c r="AL2146" s="41">
        <f t="shared" si="1476"/>
        <v>0</v>
      </c>
      <c r="AM2146" s="41">
        <f t="shared" si="1476"/>
        <v>0</v>
      </c>
      <c r="AN2146" s="41">
        <f t="shared" si="1476"/>
        <v>0</v>
      </c>
      <c r="AO2146" s="41">
        <f t="shared" si="1476"/>
        <v>0</v>
      </c>
      <c r="AP2146" s="41">
        <f t="shared" si="1476"/>
        <v>0</v>
      </c>
      <c r="AQ2146" s="41">
        <f t="shared" si="1476"/>
        <v>0</v>
      </c>
      <c r="AR2146" s="41">
        <f t="shared" si="1476"/>
        <v>0</v>
      </c>
      <c r="AS2146" s="41">
        <f t="shared" si="1476"/>
        <v>0</v>
      </c>
      <c r="AT2146" s="41">
        <f t="shared" si="1476"/>
        <v>0</v>
      </c>
      <c r="AU2146" s="41">
        <f t="shared" si="1476"/>
        <v>0</v>
      </c>
      <c r="AV2146" s="41">
        <f t="shared" si="1476"/>
        <v>0</v>
      </c>
      <c r="AW2146" s="41">
        <f t="shared" si="1476"/>
        <v>0</v>
      </c>
      <c r="AX2146" s="41">
        <f t="shared" si="1476"/>
        <v>0</v>
      </c>
      <c r="AY2146" s="41">
        <f t="shared" si="1476"/>
        <v>0</v>
      </c>
      <c r="AZ2146" s="41">
        <f t="shared" si="1476"/>
        <v>0</v>
      </c>
      <c r="BA2146" s="41">
        <f t="shared" si="1476"/>
        <v>0</v>
      </c>
      <c r="BB2146" s="41">
        <f t="shared" si="1476"/>
        <v>0</v>
      </c>
      <c r="BC2146" s="41">
        <f t="shared" si="1476"/>
        <v>0</v>
      </c>
      <c r="BD2146" s="41">
        <f t="shared" si="1476"/>
        <v>0</v>
      </c>
    </row>
    <row r="2147" spans="1:59" ht="16" x14ac:dyDescent="0.2">
      <c r="B2147" s="11">
        <f t="shared" si="1466"/>
        <v>73</v>
      </c>
      <c r="C2147" s="12" t="str">
        <f t="shared" si="1466"/>
        <v>SCI HSR 1</v>
      </c>
      <c r="D2147" s="43" t="s">
        <v>252</v>
      </c>
      <c r="E2147" s="42" t="s">
        <v>288</v>
      </c>
      <c r="F2147" s="44"/>
      <c r="G2147" s="43" t="s">
        <v>253</v>
      </c>
      <c r="H2147" s="39">
        <v>0</v>
      </c>
      <c r="I2147" s="43" t="s">
        <v>254</v>
      </c>
      <c r="J2147" s="32">
        <v>0</v>
      </c>
      <c r="K2147" s="24"/>
      <c r="L2147" s="20" t="s">
        <v>255</v>
      </c>
      <c r="M2147" s="72"/>
      <c r="N2147" s="72"/>
      <c r="O2147" s="41">
        <v>0</v>
      </c>
      <c r="P2147" s="41">
        <v>0</v>
      </c>
      <c r="Q2147" s="41">
        <v>0</v>
      </c>
      <c r="R2147" s="41">
        <v>0</v>
      </c>
      <c r="S2147" s="41">
        <v>0</v>
      </c>
      <c r="T2147" s="41">
        <v>0</v>
      </c>
      <c r="U2147" s="41">
        <v>0</v>
      </c>
      <c r="V2147" s="41">
        <v>0</v>
      </c>
      <c r="W2147" s="41">
        <v>0</v>
      </c>
      <c r="X2147" s="41">
        <v>0</v>
      </c>
      <c r="Y2147" s="41">
        <v>0</v>
      </c>
      <c r="Z2147" s="41">
        <v>0</v>
      </c>
      <c r="AA2147" s="41">
        <v>0</v>
      </c>
      <c r="AB2147" s="41">
        <v>0</v>
      </c>
      <c r="AC2147" s="41">
        <v>0</v>
      </c>
      <c r="AD2147" s="41">
        <v>0</v>
      </c>
      <c r="AE2147" s="41">
        <v>0</v>
      </c>
      <c r="AF2147" s="41">
        <v>0</v>
      </c>
      <c r="AG2147" s="41">
        <v>0</v>
      </c>
      <c r="AH2147" s="41">
        <v>0</v>
      </c>
      <c r="AI2147" s="41">
        <v>0</v>
      </c>
      <c r="AJ2147" s="41">
        <v>0</v>
      </c>
      <c r="AK2147" s="41">
        <v>0</v>
      </c>
      <c r="AL2147" s="41">
        <v>0</v>
      </c>
      <c r="AM2147" s="41">
        <v>0</v>
      </c>
      <c r="AN2147" s="41">
        <v>0</v>
      </c>
      <c r="AO2147" s="41">
        <v>0</v>
      </c>
      <c r="AP2147" s="41">
        <v>0</v>
      </c>
      <c r="AQ2147" s="41">
        <v>0</v>
      </c>
      <c r="AR2147" s="41">
        <v>0</v>
      </c>
      <c r="AS2147" s="41">
        <v>0</v>
      </c>
      <c r="AT2147" s="41">
        <v>0</v>
      </c>
      <c r="AU2147" s="41">
        <v>0</v>
      </c>
      <c r="AV2147" s="41">
        <v>0</v>
      </c>
      <c r="AW2147" s="41">
        <v>0</v>
      </c>
      <c r="AX2147" s="41">
        <v>0</v>
      </c>
      <c r="AY2147" s="41">
        <v>0</v>
      </c>
      <c r="AZ2147" s="41">
        <v>0</v>
      </c>
      <c r="BA2147" s="41">
        <v>0</v>
      </c>
      <c r="BB2147" s="41">
        <v>0</v>
      </c>
      <c r="BC2147" s="41">
        <v>0</v>
      </c>
      <c r="BD2147" s="41">
        <v>0</v>
      </c>
    </row>
    <row r="2148" spans="1:59" ht="16" x14ac:dyDescent="0.2">
      <c r="B2148" s="11">
        <f t="shared" si="1466"/>
        <v>73</v>
      </c>
      <c r="C2148" s="12" t="str">
        <f t="shared" si="1466"/>
        <v>SCI HSR 1</v>
      </c>
      <c r="D2148" s="43" t="s">
        <v>256</v>
      </c>
      <c r="E2148" s="32">
        <v>46538</v>
      </c>
      <c r="G2148" s="43" t="s">
        <v>257</v>
      </c>
      <c r="H2148" s="42">
        <v>0</v>
      </c>
      <c r="I2148" s="43" t="s">
        <v>258</v>
      </c>
      <c r="J2148" s="29">
        <v>0</v>
      </c>
      <c r="K2148" s="23"/>
      <c r="L2148" s="33" t="s">
        <v>259</v>
      </c>
      <c r="M2148" s="73"/>
      <c r="N2148" s="73"/>
      <c r="O2148" s="45">
        <f>-(O2145+O2146)*IFERROR((O2135+O2139)/(O2137+O2141),0)</f>
        <v>0</v>
      </c>
      <c r="P2148" s="45">
        <f t="shared" ref="P2148:BD2148" si="1477">-(P2145+P2146)*IFERROR((P2135+P2139)/(P2137+P2141),0)</f>
        <v>0</v>
      </c>
      <c r="Q2148" s="45">
        <f t="shared" si="1477"/>
        <v>0</v>
      </c>
      <c r="R2148" s="45">
        <f t="shared" si="1477"/>
        <v>0</v>
      </c>
      <c r="S2148" s="45">
        <f t="shared" si="1477"/>
        <v>0</v>
      </c>
      <c r="T2148" s="45">
        <f t="shared" si="1477"/>
        <v>0</v>
      </c>
      <c r="U2148" s="45">
        <f t="shared" si="1477"/>
        <v>0</v>
      </c>
      <c r="V2148" s="45">
        <f t="shared" si="1477"/>
        <v>0</v>
      </c>
      <c r="W2148" s="45">
        <f t="shared" si="1477"/>
        <v>0</v>
      </c>
      <c r="X2148" s="45">
        <f t="shared" si="1477"/>
        <v>0</v>
      </c>
      <c r="Y2148" s="45">
        <f t="shared" si="1477"/>
        <v>0</v>
      </c>
      <c r="Z2148" s="45">
        <f t="shared" si="1477"/>
        <v>0</v>
      </c>
      <c r="AA2148" s="45">
        <f t="shared" si="1477"/>
        <v>0</v>
      </c>
      <c r="AB2148" s="45">
        <f t="shared" si="1477"/>
        <v>0</v>
      </c>
      <c r="AC2148" s="45">
        <f t="shared" si="1477"/>
        <v>0</v>
      </c>
      <c r="AD2148" s="45">
        <f t="shared" si="1477"/>
        <v>0</v>
      </c>
      <c r="AE2148" s="45">
        <f t="shared" si="1477"/>
        <v>0</v>
      </c>
      <c r="AF2148" s="45">
        <f t="shared" si="1477"/>
        <v>0</v>
      </c>
      <c r="AG2148" s="45">
        <f t="shared" si="1477"/>
        <v>0</v>
      </c>
      <c r="AH2148" s="45">
        <f t="shared" si="1477"/>
        <v>0</v>
      </c>
      <c r="AI2148" s="45">
        <f t="shared" si="1477"/>
        <v>0</v>
      </c>
      <c r="AJ2148" s="45">
        <f t="shared" si="1477"/>
        <v>0</v>
      </c>
      <c r="AK2148" s="45">
        <f t="shared" si="1477"/>
        <v>0</v>
      </c>
      <c r="AL2148" s="45">
        <f t="shared" si="1477"/>
        <v>0</v>
      </c>
      <c r="AM2148" s="45">
        <f t="shared" si="1477"/>
        <v>0</v>
      </c>
      <c r="AN2148" s="45">
        <f t="shared" si="1477"/>
        <v>0</v>
      </c>
      <c r="AO2148" s="45">
        <f t="shared" si="1477"/>
        <v>0</v>
      </c>
      <c r="AP2148" s="45">
        <f t="shared" si="1477"/>
        <v>0</v>
      </c>
      <c r="AQ2148" s="45">
        <f t="shared" si="1477"/>
        <v>0</v>
      </c>
      <c r="AR2148" s="45">
        <f t="shared" si="1477"/>
        <v>0</v>
      </c>
      <c r="AS2148" s="45">
        <f t="shared" si="1477"/>
        <v>0</v>
      </c>
      <c r="AT2148" s="45">
        <f t="shared" si="1477"/>
        <v>0</v>
      </c>
      <c r="AU2148" s="45">
        <f t="shared" si="1477"/>
        <v>0</v>
      </c>
      <c r="AV2148" s="45">
        <f t="shared" si="1477"/>
        <v>0</v>
      </c>
      <c r="AW2148" s="45">
        <f t="shared" si="1477"/>
        <v>0</v>
      </c>
      <c r="AX2148" s="45">
        <f t="shared" si="1477"/>
        <v>0</v>
      </c>
      <c r="AY2148" s="45">
        <f t="shared" si="1477"/>
        <v>0</v>
      </c>
      <c r="AZ2148" s="45">
        <f t="shared" si="1477"/>
        <v>0</v>
      </c>
      <c r="BA2148" s="45">
        <f t="shared" si="1477"/>
        <v>0</v>
      </c>
      <c r="BB2148" s="45">
        <f t="shared" si="1477"/>
        <v>0</v>
      </c>
      <c r="BC2148" s="45">
        <f t="shared" si="1477"/>
        <v>0</v>
      </c>
      <c r="BD2148" s="45">
        <f t="shared" si="1477"/>
        <v>0</v>
      </c>
    </row>
    <row r="2149" spans="1:59" ht="16" x14ac:dyDescent="0.2">
      <c r="B2149" s="11">
        <f t="shared" si="1466"/>
        <v>73</v>
      </c>
      <c r="C2149" s="12" t="str">
        <f t="shared" si="1466"/>
        <v>SCI HSR 1</v>
      </c>
      <c r="K2149" s="24"/>
      <c r="O2149" s="15"/>
      <c r="P2149" s="15"/>
      <c r="Q2149" s="15"/>
      <c r="R2149" s="15"/>
      <c r="S2149" s="15"/>
      <c r="T2149" s="15"/>
      <c r="U2149" s="15"/>
      <c r="V2149" s="15"/>
      <c r="W2149" s="15"/>
      <c r="X2149" s="15"/>
      <c r="Y2149" s="15"/>
      <c r="Z2149" s="15"/>
      <c r="AA2149" s="15"/>
      <c r="AB2149" s="15"/>
      <c r="AC2149" s="15"/>
      <c r="AD2149" s="15"/>
      <c r="AE2149" s="15"/>
      <c r="AF2149" s="15"/>
      <c r="AG2149" s="15"/>
      <c r="AH2149" s="15"/>
      <c r="AI2149" s="15"/>
      <c r="AJ2149" s="15"/>
      <c r="AK2149" s="15"/>
      <c r="AL2149" s="15"/>
      <c r="AM2149" s="15"/>
      <c r="AN2149" s="15"/>
      <c r="AO2149" s="15"/>
      <c r="AP2149" s="15"/>
      <c r="AQ2149" s="15"/>
      <c r="AR2149" s="15"/>
      <c r="AS2149" s="15"/>
      <c r="AT2149" s="15"/>
      <c r="AU2149" s="15"/>
      <c r="AV2149" s="15"/>
      <c r="AW2149" s="15"/>
      <c r="AX2149" s="15"/>
      <c r="AY2149" s="15"/>
      <c r="AZ2149" s="15"/>
      <c r="BA2149" s="15"/>
      <c r="BB2149" s="15"/>
      <c r="BC2149" s="15"/>
      <c r="BD2149" s="15"/>
    </row>
    <row r="2150" spans="1:59" ht="16" x14ac:dyDescent="0.2">
      <c r="B2150" s="11">
        <f t="shared" si="1466"/>
        <v>73</v>
      </c>
      <c r="C2150" s="12" t="str">
        <f t="shared" si="1466"/>
        <v>SCI HSR 1</v>
      </c>
      <c r="G2150" s="46" t="s">
        <v>229</v>
      </c>
      <c r="H2150" s="104" t="s">
        <v>99</v>
      </c>
      <c r="I2150" s="105"/>
      <c r="J2150" s="106"/>
      <c r="K2150" s="23"/>
      <c r="L2150" s="47" t="s">
        <v>4</v>
      </c>
      <c r="M2150" s="81"/>
      <c r="N2150" s="81"/>
      <c r="O2150" s="48">
        <f>SUM(O2145:O2148)</f>
        <v>11408.415521422798</v>
      </c>
      <c r="P2150" s="48">
        <f t="shared" ref="P2150:BD2150" si="1478">SUM(P2145:P2148)</f>
        <v>11408.415521422798</v>
      </c>
      <c r="Q2150" s="48">
        <f t="shared" si="1478"/>
        <v>11408.415521422798</v>
      </c>
      <c r="R2150" s="48">
        <f t="shared" si="1478"/>
        <v>11446.025682482434</v>
      </c>
      <c r="S2150" s="48">
        <f t="shared" si="1478"/>
        <v>11522.499676637026</v>
      </c>
      <c r="T2150" s="48">
        <f t="shared" si="1478"/>
        <v>11522.499676637026</v>
      </c>
      <c r="U2150" s="48">
        <f t="shared" si="1478"/>
        <v>11522.499676637026</v>
      </c>
      <c r="V2150" s="48">
        <f t="shared" si="1478"/>
        <v>11560.485939307257</v>
      </c>
      <c r="W2150" s="48">
        <f t="shared" si="1478"/>
        <v>11637.724673403396</v>
      </c>
      <c r="X2150" s="48">
        <f t="shared" si="1478"/>
        <v>11637.724673403396</v>
      </c>
      <c r="Y2150" s="48">
        <f t="shared" si="1478"/>
        <v>11637.724673403396</v>
      </c>
      <c r="Z2150" s="48">
        <f t="shared" si="1478"/>
        <v>11676.09079870033</v>
      </c>
      <c r="AA2150" s="48">
        <f t="shared" si="1478"/>
        <v>11754.101920137431</v>
      </c>
      <c r="AB2150" s="48">
        <f t="shared" si="1478"/>
        <v>11754.101920137431</v>
      </c>
      <c r="AC2150" s="48">
        <f t="shared" si="1478"/>
        <v>11754.101920137431</v>
      </c>
      <c r="AD2150" s="48">
        <f t="shared" si="1478"/>
        <v>11792.851706687336</v>
      </c>
      <c r="AE2150" s="48">
        <f t="shared" si="1478"/>
        <v>11871.642939338804</v>
      </c>
      <c r="AF2150" s="48">
        <f t="shared" si="1478"/>
        <v>11871.642939338804</v>
      </c>
      <c r="AG2150" s="48">
        <f t="shared" si="1478"/>
        <v>11871.642939338804</v>
      </c>
      <c r="AH2150" s="48">
        <f t="shared" si="1478"/>
        <v>12447.41977229698</v>
      </c>
      <c r="AI2150" s="48">
        <f t="shared" si="1478"/>
        <v>13189.395305605414</v>
      </c>
      <c r="AJ2150" s="48">
        <f t="shared" si="1478"/>
        <v>13189.395305605414</v>
      </c>
      <c r="AK2150" s="48">
        <f t="shared" si="1478"/>
        <v>13189.395305605414</v>
      </c>
      <c r="AL2150" s="48">
        <f t="shared" si="1478"/>
        <v>13232.876828590928</v>
      </c>
      <c r="AM2150" s="48">
        <f t="shared" si="1478"/>
        <v>13321.289258661467</v>
      </c>
      <c r="AN2150" s="48">
        <f t="shared" si="1478"/>
        <v>13321.289258661467</v>
      </c>
      <c r="AO2150" s="48">
        <f t="shared" si="1478"/>
        <v>13321.289258661467</v>
      </c>
      <c r="AP2150" s="48">
        <f t="shared" si="1478"/>
        <v>13365.205596876836</v>
      </c>
      <c r="AQ2150" s="48">
        <f t="shared" si="1478"/>
        <v>13454.502151248082</v>
      </c>
      <c r="AR2150" s="48">
        <f t="shared" si="1478"/>
        <v>13454.502151248082</v>
      </c>
      <c r="AS2150" s="48">
        <f t="shared" si="1478"/>
        <v>13454.502151248082</v>
      </c>
      <c r="AT2150" s="48">
        <f t="shared" si="1478"/>
        <v>13498.857652845607</v>
      </c>
      <c r="AU2150" s="48">
        <f t="shared" si="1478"/>
        <v>13589.047172760565</v>
      </c>
      <c r="AV2150" s="48">
        <f t="shared" si="1478"/>
        <v>13589.047172760565</v>
      </c>
      <c r="AW2150" s="48">
        <f t="shared" si="1478"/>
        <v>13589.047172760565</v>
      </c>
      <c r="AX2150" s="48">
        <f t="shared" si="1478"/>
        <v>13633.846229374061</v>
      </c>
      <c r="AY2150" s="48">
        <f t="shared" si="1478"/>
        <v>13724.937644488169</v>
      </c>
      <c r="AZ2150" s="48">
        <f t="shared" si="1478"/>
        <v>13724.937644488169</v>
      </c>
      <c r="BA2150" s="48">
        <f t="shared" si="1478"/>
        <v>13724.937644488169</v>
      </c>
      <c r="BB2150" s="48">
        <f t="shared" si="1478"/>
        <v>13770.184691667801</v>
      </c>
      <c r="BC2150" s="48">
        <f t="shared" si="1478"/>
        <v>13862.187020933052</v>
      </c>
      <c r="BD2150" s="48">
        <f t="shared" si="1478"/>
        <v>13862.187020933052</v>
      </c>
    </row>
    <row r="2151" spans="1:59" ht="16" x14ac:dyDescent="0.2">
      <c r="B2151" s="11">
        <f t="shared" ref="B2151:C2156" si="1479">B2150</f>
        <v>73</v>
      </c>
      <c r="C2151" s="12" t="str">
        <f t="shared" si="1479"/>
        <v>SCI HSR 1</v>
      </c>
      <c r="D2151" s="46" t="s">
        <v>260</v>
      </c>
      <c r="E2151" s="32">
        <v>46538</v>
      </c>
      <c r="F2151" s="15"/>
      <c r="G2151" s="46" t="s">
        <v>261</v>
      </c>
      <c r="H2151" s="46" t="s">
        <v>237</v>
      </c>
      <c r="I2151" s="46" t="s">
        <v>238</v>
      </c>
      <c r="J2151" s="46" t="s">
        <v>239</v>
      </c>
      <c r="K2151" s="23"/>
      <c r="O2151" s="15"/>
      <c r="P2151" s="15"/>
      <c r="Q2151" s="15"/>
      <c r="R2151" s="15"/>
      <c r="S2151" s="15"/>
      <c r="T2151" s="15"/>
      <c r="U2151" s="15"/>
      <c r="V2151" s="15"/>
      <c r="W2151" s="15"/>
      <c r="X2151" s="15"/>
      <c r="Y2151" s="15"/>
      <c r="Z2151" s="15"/>
      <c r="AA2151" s="15"/>
      <c r="AB2151" s="15"/>
      <c r="AC2151" s="15"/>
      <c r="AD2151" s="15"/>
      <c r="AE2151" s="15"/>
      <c r="AF2151" s="15"/>
      <c r="AG2151" s="15"/>
      <c r="AH2151" s="15"/>
      <c r="AI2151" s="15"/>
      <c r="AJ2151" s="15"/>
      <c r="AK2151" s="15"/>
      <c r="AL2151" s="15"/>
      <c r="AM2151" s="15"/>
      <c r="AN2151" s="15"/>
      <c r="AO2151" s="15"/>
      <c r="AP2151" s="15"/>
      <c r="AQ2151" s="15"/>
      <c r="AR2151" s="15"/>
      <c r="AS2151" s="15"/>
      <c r="AT2151" s="15"/>
      <c r="AU2151" s="15"/>
      <c r="AV2151" s="15"/>
      <c r="AW2151" s="15"/>
      <c r="AX2151" s="15"/>
      <c r="AY2151" s="15"/>
      <c r="AZ2151" s="15"/>
      <c r="BA2151" s="15"/>
      <c r="BB2151" s="15"/>
      <c r="BC2151" s="15"/>
      <c r="BD2151" s="15"/>
    </row>
    <row r="2152" spans="1:59" ht="16" x14ac:dyDescent="0.2">
      <c r="B2152" s="11">
        <f t="shared" si="1479"/>
        <v>73</v>
      </c>
      <c r="C2152" s="12" t="str">
        <f t="shared" si="1479"/>
        <v>SCI HSR 1</v>
      </c>
      <c r="D2152" s="46" t="s">
        <v>262</v>
      </c>
      <c r="E2152" s="31">
        <v>52407.432984518513</v>
      </c>
      <c r="F2152" s="15"/>
      <c r="G2152" s="49" t="s">
        <v>263</v>
      </c>
      <c r="H2152" s="31">
        <v>0</v>
      </c>
      <c r="I2152" s="32">
        <v>0</v>
      </c>
      <c r="J2152" s="32">
        <v>0</v>
      </c>
      <c r="K2152" s="23"/>
      <c r="L2152" s="50" t="s">
        <v>264</v>
      </c>
      <c r="M2152" s="70"/>
      <c r="N2152" s="70"/>
      <c r="O2152" s="40">
        <f t="shared" ref="O2152:BD2152" si="1480">IFERROR(((O$3&gt;=$E2151)*(O$2&lt;=$E2151))*$E2155,"")</f>
        <v>0</v>
      </c>
      <c r="P2152" s="40">
        <f t="shared" si="1480"/>
        <v>0</v>
      </c>
      <c r="Q2152" s="40">
        <f t="shared" si="1480"/>
        <v>0</v>
      </c>
      <c r="R2152" s="40">
        <f t="shared" si="1480"/>
        <v>0</v>
      </c>
      <c r="S2152" s="40">
        <f t="shared" si="1480"/>
        <v>0</v>
      </c>
      <c r="T2152" s="40">
        <f t="shared" si="1480"/>
        <v>0</v>
      </c>
      <c r="U2152" s="40">
        <f t="shared" si="1480"/>
        <v>0</v>
      </c>
      <c r="V2152" s="40">
        <f t="shared" si="1480"/>
        <v>0</v>
      </c>
      <c r="W2152" s="40">
        <f t="shared" si="1480"/>
        <v>0</v>
      </c>
      <c r="X2152" s="40">
        <f t="shared" si="1480"/>
        <v>0</v>
      </c>
      <c r="Y2152" s="40">
        <f t="shared" si="1480"/>
        <v>0</v>
      </c>
      <c r="Z2152" s="40">
        <f t="shared" si="1480"/>
        <v>0</v>
      </c>
      <c r="AA2152" s="40">
        <f t="shared" si="1480"/>
        <v>0</v>
      </c>
      <c r="AB2152" s="40">
        <f t="shared" si="1480"/>
        <v>0</v>
      </c>
      <c r="AC2152" s="40">
        <f t="shared" si="1480"/>
        <v>0</v>
      </c>
      <c r="AD2152" s="40">
        <f t="shared" si="1480"/>
        <v>0</v>
      </c>
      <c r="AE2152" s="40">
        <f t="shared" si="1480"/>
        <v>0</v>
      </c>
      <c r="AF2152" s="40">
        <f t="shared" si="1480"/>
        <v>0</v>
      </c>
      <c r="AG2152" s="40">
        <f t="shared" si="1480"/>
        <v>0</v>
      </c>
      <c r="AH2152" s="40">
        <f t="shared" si="1480"/>
        <v>0</v>
      </c>
      <c r="AI2152" s="40">
        <f t="shared" si="1480"/>
        <v>0</v>
      </c>
      <c r="AJ2152" s="40">
        <f t="shared" si="1480"/>
        <v>0</v>
      </c>
      <c r="AK2152" s="40">
        <f t="shared" si="1480"/>
        <v>0</v>
      </c>
      <c r="AL2152" s="40">
        <f t="shared" si="1480"/>
        <v>0</v>
      </c>
      <c r="AM2152" s="40">
        <f t="shared" si="1480"/>
        <v>0</v>
      </c>
      <c r="AN2152" s="40">
        <f t="shared" si="1480"/>
        <v>0</v>
      </c>
      <c r="AO2152" s="40">
        <f t="shared" si="1480"/>
        <v>0</v>
      </c>
      <c r="AP2152" s="40">
        <f t="shared" si="1480"/>
        <v>0</v>
      </c>
      <c r="AQ2152" s="40">
        <f t="shared" si="1480"/>
        <v>0</v>
      </c>
      <c r="AR2152" s="40">
        <f t="shared" si="1480"/>
        <v>0</v>
      </c>
      <c r="AS2152" s="40">
        <f t="shared" si="1480"/>
        <v>0</v>
      </c>
      <c r="AT2152" s="40">
        <f t="shared" si="1480"/>
        <v>0</v>
      </c>
      <c r="AU2152" s="40">
        <f t="shared" si="1480"/>
        <v>0</v>
      </c>
      <c r="AV2152" s="40">
        <f t="shared" si="1480"/>
        <v>0</v>
      </c>
      <c r="AW2152" s="40">
        <f t="shared" si="1480"/>
        <v>0</v>
      </c>
      <c r="AX2152" s="40">
        <f t="shared" si="1480"/>
        <v>0</v>
      </c>
      <c r="AY2152" s="40">
        <f t="shared" si="1480"/>
        <v>0</v>
      </c>
      <c r="AZ2152" s="40">
        <f t="shared" si="1480"/>
        <v>0</v>
      </c>
      <c r="BA2152" s="40">
        <f t="shared" si="1480"/>
        <v>0</v>
      </c>
      <c r="BB2152" s="40">
        <f t="shared" si="1480"/>
        <v>0</v>
      </c>
      <c r="BC2152" s="40">
        <f t="shared" si="1480"/>
        <v>0</v>
      </c>
      <c r="BD2152" s="40">
        <f t="shared" si="1480"/>
        <v>0</v>
      </c>
    </row>
    <row r="2153" spans="1:59" ht="16" x14ac:dyDescent="0.2">
      <c r="B2153" s="11">
        <f t="shared" si="1479"/>
        <v>73</v>
      </c>
      <c r="C2153" s="12" t="str">
        <f t="shared" si="1479"/>
        <v>SCI HSR 1</v>
      </c>
      <c r="D2153" s="46" t="s">
        <v>24</v>
      </c>
      <c r="E2153" s="51">
        <f>IF(E2151&gt;MAX($O$3:$BD$3),BD2142,
IF(E2151&lt;MIN($O$3:$BD$3),1,SUMIFS($O2143:$BD2143,$O$2:$BD$2,"&lt;="&amp;E2151,$O$3:$BD$3,"&gt;="&amp;E2151)))</f>
        <v>1.0649152641237363</v>
      </c>
      <c r="F2153" s="15"/>
      <c r="G2153" s="49" t="s">
        <v>265</v>
      </c>
      <c r="H2153" s="31">
        <v>0</v>
      </c>
      <c r="I2153" s="32">
        <v>0</v>
      </c>
      <c r="J2153" s="32">
        <v>0</v>
      </c>
      <c r="K2153" s="23"/>
      <c r="L2153" s="52" t="s">
        <v>266</v>
      </c>
      <c r="M2153" s="72"/>
      <c r="N2153" s="72"/>
      <c r="O2153" s="41">
        <f t="shared" ref="O2153:BD2153" si="1481">IFERROR(((O$3&gt;=$E2148)*(O$2&lt;=$E2148))*$H2156,"")</f>
        <v>0</v>
      </c>
      <c r="P2153" s="41">
        <f t="shared" si="1481"/>
        <v>0</v>
      </c>
      <c r="Q2153" s="41">
        <f t="shared" si="1481"/>
        <v>0</v>
      </c>
      <c r="R2153" s="41">
        <f t="shared" si="1481"/>
        <v>0</v>
      </c>
      <c r="S2153" s="41">
        <f t="shared" si="1481"/>
        <v>0</v>
      </c>
      <c r="T2153" s="41">
        <f t="shared" si="1481"/>
        <v>0</v>
      </c>
      <c r="U2153" s="41">
        <f t="shared" si="1481"/>
        <v>0</v>
      </c>
      <c r="V2153" s="41">
        <f t="shared" si="1481"/>
        <v>0</v>
      </c>
      <c r="W2153" s="41">
        <f t="shared" si="1481"/>
        <v>0</v>
      </c>
      <c r="X2153" s="41">
        <f t="shared" si="1481"/>
        <v>0</v>
      </c>
      <c r="Y2153" s="41">
        <f t="shared" si="1481"/>
        <v>0</v>
      </c>
      <c r="Z2153" s="41">
        <f t="shared" si="1481"/>
        <v>0</v>
      </c>
      <c r="AA2153" s="41">
        <f t="shared" si="1481"/>
        <v>0</v>
      </c>
      <c r="AB2153" s="41">
        <f t="shared" si="1481"/>
        <v>0</v>
      </c>
      <c r="AC2153" s="41">
        <f t="shared" si="1481"/>
        <v>0</v>
      </c>
      <c r="AD2153" s="41">
        <f t="shared" si="1481"/>
        <v>0</v>
      </c>
      <c r="AE2153" s="41">
        <f t="shared" si="1481"/>
        <v>0</v>
      </c>
      <c r="AF2153" s="41">
        <f t="shared" si="1481"/>
        <v>0</v>
      </c>
      <c r="AG2153" s="41">
        <f t="shared" si="1481"/>
        <v>0</v>
      </c>
      <c r="AH2153" s="41">
        <f t="shared" si="1481"/>
        <v>0</v>
      </c>
      <c r="AI2153" s="41">
        <f t="shared" si="1481"/>
        <v>0</v>
      </c>
      <c r="AJ2153" s="41">
        <f t="shared" si="1481"/>
        <v>0</v>
      </c>
      <c r="AK2153" s="41">
        <f t="shared" si="1481"/>
        <v>0</v>
      </c>
      <c r="AL2153" s="41">
        <f t="shared" si="1481"/>
        <v>0</v>
      </c>
      <c r="AM2153" s="41">
        <f t="shared" si="1481"/>
        <v>0</v>
      </c>
      <c r="AN2153" s="41">
        <f t="shared" si="1481"/>
        <v>0</v>
      </c>
      <c r="AO2153" s="41">
        <f t="shared" si="1481"/>
        <v>0</v>
      </c>
      <c r="AP2153" s="41">
        <f t="shared" si="1481"/>
        <v>0</v>
      </c>
      <c r="AQ2153" s="41">
        <f t="shared" si="1481"/>
        <v>0</v>
      </c>
      <c r="AR2153" s="41">
        <f t="shared" si="1481"/>
        <v>0</v>
      </c>
      <c r="AS2153" s="41">
        <f t="shared" si="1481"/>
        <v>0</v>
      </c>
      <c r="AT2153" s="41">
        <f t="shared" si="1481"/>
        <v>0</v>
      </c>
      <c r="AU2153" s="41">
        <f t="shared" si="1481"/>
        <v>0</v>
      </c>
      <c r="AV2153" s="41">
        <f t="shared" si="1481"/>
        <v>0</v>
      </c>
      <c r="AW2153" s="41">
        <f t="shared" si="1481"/>
        <v>0</v>
      </c>
      <c r="AX2153" s="41">
        <f t="shared" si="1481"/>
        <v>0</v>
      </c>
      <c r="AY2153" s="41">
        <f t="shared" si="1481"/>
        <v>0</v>
      </c>
      <c r="AZ2153" s="41">
        <f t="shared" si="1481"/>
        <v>0</v>
      </c>
      <c r="BA2153" s="41">
        <f t="shared" si="1481"/>
        <v>0</v>
      </c>
      <c r="BB2153" s="41">
        <f t="shared" si="1481"/>
        <v>0</v>
      </c>
      <c r="BC2153" s="41">
        <f t="shared" si="1481"/>
        <v>0</v>
      </c>
      <c r="BD2153" s="41">
        <f t="shared" si="1481"/>
        <v>0</v>
      </c>
    </row>
    <row r="2154" spans="1:59" ht="16" x14ac:dyDescent="0.2">
      <c r="B2154" s="11">
        <f t="shared" si="1479"/>
        <v>73</v>
      </c>
      <c r="C2154" s="12" t="str">
        <f t="shared" si="1479"/>
        <v>SCI HSR 1</v>
      </c>
      <c r="D2154" s="46" t="s">
        <v>8</v>
      </c>
      <c r="E2154" s="42">
        <v>0</v>
      </c>
      <c r="F2154" s="15"/>
      <c r="G2154" s="49" t="s">
        <v>267</v>
      </c>
      <c r="H2154" s="31">
        <v>0</v>
      </c>
      <c r="I2154" s="32">
        <v>0</v>
      </c>
      <c r="J2154" s="32">
        <v>0</v>
      </c>
      <c r="L2154" s="52" t="s">
        <v>268</v>
      </c>
      <c r="M2154" s="72"/>
      <c r="N2154" s="72"/>
      <c r="O2154" s="41">
        <f t="shared" ref="O2154:BD2154" si="1482">IFERROR(((O$3&gt;=$E2151)*(O$2&lt;=$E2151))*$J2156,"")</f>
        <v>0</v>
      </c>
      <c r="P2154" s="41">
        <f t="shared" si="1482"/>
        <v>0</v>
      </c>
      <c r="Q2154" s="41">
        <f t="shared" si="1482"/>
        <v>0</v>
      </c>
      <c r="R2154" s="41">
        <f t="shared" si="1482"/>
        <v>0</v>
      </c>
      <c r="S2154" s="41">
        <f t="shared" si="1482"/>
        <v>0</v>
      </c>
      <c r="T2154" s="41">
        <f t="shared" si="1482"/>
        <v>0</v>
      </c>
      <c r="U2154" s="41">
        <f t="shared" si="1482"/>
        <v>0</v>
      </c>
      <c r="V2154" s="41">
        <f t="shared" si="1482"/>
        <v>0</v>
      </c>
      <c r="W2154" s="41">
        <f t="shared" si="1482"/>
        <v>0</v>
      </c>
      <c r="X2154" s="41">
        <f t="shared" si="1482"/>
        <v>0</v>
      </c>
      <c r="Y2154" s="41">
        <f t="shared" si="1482"/>
        <v>0</v>
      </c>
      <c r="Z2154" s="41">
        <f t="shared" si="1482"/>
        <v>0</v>
      </c>
      <c r="AA2154" s="41">
        <f t="shared" si="1482"/>
        <v>0</v>
      </c>
      <c r="AB2154" s="41">
        <f t="shared" si="1482"/>
        <v>0</v>
      </c>
      <c r="AC2154" s="41">
        <f t="shared" si="1482"/>
        <v>0</v>
      </c>
      <c r="AD2154" s="41">
        <f t="shared" si="1482"/>
        <v>0</v>
      </c>
      <c r="AE2154" s="41">
        <f t="shared" si="1482"/>
        <v>0</v>
      </c>
      <c r="AF2154" s="41">
        <f t="shared" si="1482"/>
        <v>0</v>
      </c>
      <c r="AG2154" s="41">
        <f t="shared" si="1482"/>
        <v>0</v>
      </c>
      <c r="AH2154" s="41">
        <f t="shared" si="1482"/>
        <v>0</v>
      </c>
      <c r="AI2154" s="41">
        <f t="shared" si="1482"/>
        <v>0</v>
      </c>
      <c r="AJ2154" s="41">
        <f t="shared" si="1482"/>
        <v>0</v>
      </c>
      <c r="AK2154" s="41">
        <f t="shared" si="1482"/>
        <v>0</v>
      </c>
      <c r="AL2154" s="41">
        <f t="shared" si="1482"/>
        <v>0</v>
      </c>
      <c r="AM2154" s="41">
        <f t="shared" si="1482"/>
        <v>0</v>
      </c>
      <c r="AN2154" s="41">
        <f t="shared" si="1482"/>
        <v>0</v>
      </c>
      <c r="AO2154" s="41">
        <f t="shared" si="1482"/>
        <v>0</v>
      </c>
      <c r="AP2154" s="41">
        <f t="shared" si="1482"/>
        <v>0</v>
      </c>
      <c r="AQ2154" s="41">
        <f t="shared" si="1482"/>
        <v>0</v>
      </c>
      <c r="AR2154" s="41">
        <f t="shared" si="1482"/>
        <v>0</v>
      </c>
      <c r="AS2154" s="41">
        <f t="shared" si="1482"/>
        <v>0</v>
      </c>
      <c r="AT2154" s="41">
        <f t="shared" si="1482"/>
        <v>0</v>
      </c>
      <c r="AU2154" s="41">
        <f t="shared" si="1482"/>
        <v>0</v>
      </c>
      <c r="AV2154" s="41">
        <f t="shared" si="1482"/>
        <v>0</v>
      </c>
      <c r="AW2154" s="41">
        <f t="shared" si="1482"/>
        <v>0</v>
      </c>
      <c r="AX2154" s="41">
        <f t="shared" si="1482"/>
        <v>0</v>
      </c>
      <c r="AY2154" s="41">
        <f t="shared" si="1482"/>
        <v>0</v>
      </c>
      <c r="AZ2154" s="41">
        <f t="shared" si="1482"/>
        <v>0</v>
      </c>
      <c r="BA2154" s="41">
        <f t="shared" si="1482"/>
        <v>0</v>
      </c>
      <c r="BB2154" s="41">
        <f t="shared" si="1482"/>
        <v>0</v>
      </c>
      <c r="BC2154" s="41">
        <f t="shared" si="1482"/>
        <v>0</v>
      </c>
      <c r="BD2154" s="41">
        <f t="shared" si="1482"/>
        <v>0</v>
      </c>
    </row>
    <row r="2155" spans="1:59" ht="16" x14ac:dyDescent="0.2">
      <c r="B2155" s="11">
        <f t="shared" si="1479"/>
        <v>73</v>
      </c>
      <c r="C2155" s="12" t="str">
        <f t="shared" si="1479"/>
        <v>SCI HSR 1</v>
      </c>
      <c r="D2155" s="46" t="s">
        <v>269</v>
      </c>
      <c r="E2155" s="31">
        <v>0</v>
      </c>
      <c r="F2155" s="15"/>
      <c r="G2155" s="53"/>
      <c r="H2155" s="15"/>
      <c r="I2155" s="15"/>
      <c r="J2155" s="23"/>
      <c r="L2155" s="52" t="s">
        <v>270</v>
      </c>
      <c r="M2155" s="72"/>
      <c r="N2155" s="72"/>
      <c r="O2155" s="41">
        <f t="shared" ref="O2155:BD2155" si="1483">IFERROR(((O$3&gt;=$J2145)*(O$2&lt;=$J2145))*$E2156,"")</f>
        <v>0</v>
      </c>
      <c r="P2155" s="41">
        <f t="shared" si="1483"/>
        <v>0</v>
      </c>
      <c r="Q2155" s="41">
        <f t="shared" si="1483"/>
        <v>0</v>
      </c>
      <c r="R2155" s="41">
        <f t="shared" si="1483"/>
        <v>0</v>
      </c>
      <c r="S2155" s="41">
        <f t="shared" si="1483"/>
        <v>0</v>
      </c>
      <c r="T2155" s="41">
        <f t="shared" si="1483"/>
        <v>0</v>
      </c>
      <c r="U2155" s="41">
        <f t="shared" si="1483"/>
        <v>0</v>
      </c>
      <c r="V2155" s="41">
        <f t="shared" si="1483"/>
        <v>0</v>
      </c>
      <c r="W2155" s="41">
        <f t="shared" si="1483"/>
        <v>0</v>
      </c>
      <c r="X2155" s="41">
        <f t="shared" si="1483"/>
        <v>0</v>
      </c>
      <c r="Y2155" s="41">
        <f t="shared" si="1483"/>
        <v>0</v>
      </c>
      <c r="Z2155" s="41">
        <f t="shared" si="1483"/>
        <v>0</v>
      </c>
      <c r="AA2155" s="41">
        <f t="shared" si="1483"/>
        <v>0</v>
      </c>
      <c r="AB2155" s="41">
        <f t="shared" si="1483"/>
        <v>0</v>
      </c>
      <c r="AC2155" s="41">
        <f t="shared" si="1483"/>
        <v>0</v>
      </c>
      <c r="AD2155" s="41">
        <f t="shared" si="1483"/>
        <v>0</v>
      </c>
      <c r="AE2155" s="41">
        <f t="shared" si="1483"/>
        <v>0</v>
      </c>
      <c r="AF2155" s="41">
        <f t="shared" si="1483"/>
        <v>0</v>
      </c>
      <c r="AG2155" s="41">
        <f t="shared" si="1483"/>
        <v>0</v>
      </c>
      <c r="AH2155" s="41">
        <f t="shared" si="1483"/>
        <v>0</v>
      </c>
      <c r="AI2155" s="41">
        <f t="shared" si="1483"/>
        <v>0</v>
      </c>
      <c r="AJ2155" s="41">
        <f t="shared" si="1483"/>
        <v>0</v>
      </c>
      <c r="AK2155" s="41">
        <f t="shared" si="1483"/>
        <v>0</v>
      </c>
      <c r="AL2155" s="41">
        <f t="shared" si="1483"/>
        <v>0</v>
      </c>
      <c r="AM2155" s="41">
        <f t="shared" si="1483"/>
        <v>0</v>
      </c>
      <c r="AN2155" s="41">
        <f t="shared" si="1483"/>
        <v>0</v>
      </c>
      <c r="AO2155" s="41">
        <f t="shared" si="1483"/>
        <v>0</v>
      </c>
      <c r="AP2155" s="41">
        <f t="shared" si="1483"/>
        <v>0</v>
      </c>
      <c r="AQ2155" s="41">
        <f t="shared" si="1483"/>
        <v>0</v>
      </c>
      <c r="AR2155" s="41">
        <f t="shared" si="1483"/>
        <v>0</v>
      </c>
      <c r="AS2155" s="41">
        <f t="shared" si="1483"/>
        <v>0</v>
      </c>
      <c r="AT2155" s="41">
        <f t="shared" si="1483"/>
        <v>0</v>
      </c>
      <c r="AU2155" s="41">
        <f t="shared" si="1483"/>
        <v>0</v>
      </c>
      <c r="AV2155" s="41">
        <f t="shared" si="1483"/>
        <v>0</v>
      </c>
      <c r="AW2155" s="41">
        <f t="shared" si="1483"/>
        <v>0</v>
      </c>
      <c r="AX2155" s="41">
        <f t="shared" si="1483"/>
        <v>0</v>
      </c>
      <c r="AY2155" s="41">
        <f t="shared" si="1483"/>
        <v>0</v>
      </c>
      <c r="AZ2155" s="41">
        <f t="shared" si="1483"/>
        <v>0</v>
      </c>
      <c r="BA2155" s="41">
        <f t="shared" si="1483"/>
        <v>0</v>
      </c>
      <c r="BB2155" s="41">
        <f t="shared" si="1483"/>
        <v>0</v>
      </c>
      <c r="BC2155" s="41">
        <f t="shared" si="1483"/>
        <v>0</v>
      </c>
      <c r="BD2155" s="41">
        <f t="shared" si="1483"/>
        <v>0</v>
      </c>
    </row>
    <row r="2156" spans="1:59" ht="16" x14ac:dyDescent="0.2">
      <c r="B2156" s="11">
        <f t="shared" si="1479"/>
        <v>73</v>
      </c>
      <c r="C2156" s="12" t="str">
        <f t="shared" si="1479"/>
        <v>SCI HSR 1</v>
      </c>
      <c r="D2156" s="46" t="s">
        <v>270</v>
      </c>
      <c r="E2156" s="31">
        <v>0</v>
      </c>
      <c r="F2156" s="15"/>
      <c r="G2156" s="46" t="s">
        <v>266</v>
      </c>
      <c r="H2156" s="31">
        <v>0</v>
      </c>
      <c r="I2156" s="46" t="s">
        <v>268</v>
      </c>
      <c r="J2156" s="31">
        <v>0</v>
      </c>
      <c r="L2156" s="54" t="s">
        <v>271</v>
      </c>
      <c r="M2156" s="73"/>
      <c r="N2156" s="73"/>
      <c r="O2156" s="45">
        <f t="shared" ref="O2156:BD2156" si="1484">IFERROR(-($E2137+$H2137+$J2137)*O2138,"")</f>
        <v>0</v>
      </c>
      <c r="P2156" s="45">
        <f t="shared" si="1484"/>
        <v>0</v>
      </c>
      <c r="Q2156" s="45">
        <f t="shared" si="1484"/>
        <v>0</v>
      </c>
      <c r="R2156" s="45">
        <f t="shared" si="1484"/>
        <v>0</v>
      </c>
      <c r="S2156" s="45">
        <f t="shared" si="1484"/>
        <v>0</v>
      </c>
      <c r="T2156" s="45">
        <f t="shared" si="1484"/>
        <v>0</v>
      </c>
      <c r="U2156" s="45">
        <f t="shared" si="1484"/>
        <v>0</v>
      </c>
      <c r="V2156" s="45">
        <f t="shared" si="1484"/>
        <v>0</v>
      </c>
      <c r="W2156" s="45">
        <f t="shared" si="1484"/>
        <v>0</v>
      </c>
      <c r="X2156" s="45">
        <f t="shared" si="1484"/>
        <v>0</v>
      </c>
      <c r="Y2156" s="45">
        <f t="shared" si="1484"/>
        <v>0</v>
      </c>
      <c r="Z2156" s="45">
        <f t="shared" si="1484"/>
        <v>0</v>
      </c>
      <c r="AA2156" s="45">
        <f t="shared" si="1484"/>
        <v>0</v>
      </c>
      <c r="AB2156" s="45">
        <f t="shared" si="1484"/>
        <v>0</v>
      </c>
      <c r="AC2156" s="45">
        <f t="shared" si="1484"/>
        <v>0</v>
      </c>
      <c r="AD2156" s="45">
        <f t="shared" si="1484"/>
        <v>0</v>
      </c>
      <c r="AE2156" s="45">
        <f t="shared" si="1484"/>
        <v>0</v>
      </c>
      <c r="AF2156" s="45">
        <f t="shared" si="1484"/>
        <v>0</v>
      </c>
      <c r="AG2156" s="45">
        <f t="shared" si="1484"/>
        <v>0</v>
      </c>
      <c r="AH2156" s="45">
        <f t="shared" si="1484"/>
        <v>0</v>
      </c>
      <c r="AI2156" s="45">
        <f t="shared" si="1484"/>
        <v>0</v>
      </c>
      <c r="AJ2156" s="45">
        <f t="shared" si="1484"/>
        <v>0</v>
      </c>
      <c r="AK2156" s="45">
        <f t="shared" si="1484"/>
        <v>0</v>
      </c>
      <c r="AL2156" s="45">
        <f t="shared" si="1484"/>
        <v>0</v>
      </c>
      <c r="AM2156" s="45">
        <f t="shared" si="1484"/>
        <v>0</v>
      </c>
      <c r="AN2156" s="45">
        <f t="shared" si="1484"/>
        <v>0</v>
      </c>
      <c r="AO2156" s="45">
        <f t="shared" si="1484"/>
        <v>0</v>
      </c>
      <c r="AP2156" s="45">
        <f t="shared" si="1484"/>
        <v>0</v>
      </c>
      <c r="AQ2156" s="45">
        <f t="shared" si="1484"/>
        <v>0</v>
      </c>
      <c r="AR2156" s="45">
        <f t="shared" si="1484"/>
        <v>0</v>
      </c>
      <c r="AS2156" s="45">
        <f t="shared" si="1484"/>
        <v>0</v>
      </c>
      <c r="AT2156" s="45">
        <f t="shared" si="1484"/>
        <v>0</v>
      </c>
      <c r="AU2156" s="45">
        <f t="shared" si="1484"/>
        <v>0</v>
      </c>
      <c r="AV2156" s="45">
        <f t="shared" si="1484"/>
        <v>0</v>
      </c>
      <c r="AW2156" s="45">
        <f t="shared" si="1484"/>
        <v>0</v>
      </c>
      <c r="AX2156" s="45">
        <f t="shared" si="1484"/>
        <v>0</v>
      </c>
      <c r="AY2156" s="45">
        <f t="shared" si="1484"/>
        <v>0</v>
      </c>
      <c r="AZ2156" s="45">
        <f t="shared" si="1484"/>
        <v>0</v>
      </c>
      <c r="BA2156" s="45">
        <f t="shared" si="1484"/>
        <v>0</v>
      </c>
      <c r="BB2156" s="45">
        <f t="shared" si="1484"/>
        <v>0</v>
      </c>
      <c r="BC2156" s="45">
        <f t="shared" si="1484"/>
        <v>0</v>
      </c>
      <c r="BD2156" s="45">
        <f t="shared" si="1484"/>
        <v>0</v>
      </c>
    </row>
    <row r="2157" spans="1:59" x14ac:dyDescent="0.2">
      <c r="A2157"/>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row>
    <row r="2158" spans="1:59" ht="16" x14ac:dyDescent="0.2">
      <c r="A2158"/>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s="1"/>
    </row>
    <row r="2159" spans="1:59" ht="16" x14ac:dyDescent="0.2">
      <c r="A2159" s="1"/>
      <c r="B2159" s="67">
        <v>74</v>
      </c>
      <c r="C2159" s="68" t="str">
        <f>H2161</f>
        <v>SCI HSR 1</v>
      </c>
      <c r="D2159" s="69" t="s">
        <v>129</v>
      </c>
      <c r="E2159" s="69"/>
      <c r="F2159" s="69"/>
      <c r="G2159" s="69"/>
      <c r="H2159" s="69"/>
      <c r="I2159" s="69"/>
      <c r="J2159" s="69"/>
      <c r="K2159" s="68"/>
      <c r="L2159" s="68"/>
      <c r="M2159" s="68"/>
      <c r="N2159" s="68"/>
      <c r="O2159" s="82"/>
      <c r="P2159" s="82"/>
      <c r="Q2159" s="82"/>
      <c r="R2159" s="82"/>
      <c r="S2159" s="82"/>
      <c r="T2159" s="82"/>
      <c r="U2159" s="82"/>
      <c r="V2159" s="82"/>
      <c r="W2159" s="82"/>
      <c r="X2159" s="82"/>
      <c r="Y2159" s="82"/>
      <c r="Z2159" s="82"/>
      <c r="AA2159" s="82"/>
      <c r="AB2159" s="82"/>
      <c r="AC2159" s="82"/>
      <c r="AD2159" s="82"/>
      <c r="AE2159" s="82"/>
      <c r="AF2159" s="82"/>
      <c r="AG2159" s="82"/>
      <c r="AH2159" s="82"/>
      <c r="AI2159" s="82"/>
      <c r="AJ2159" s="82"/>
      <c r="AK2159" s="82"/>
      <c r="AL2159" s="82"/>
      <c r="AM2159" s="82"/>
      <c r="AN2159" s="82"/>
      <c r="AO2159" s="82"/>
      <c r="AP2159" s="82"/>
      <c r="AQ2159" s="82"/>
      <c r="AR2159" s="82"/>
      <c r="AS2159" s="82"/>
      <c r="AT2159" s="82"/>
      <c r="AU2159" s="82"/>
      <c r="AV2159" s="82"/>
      <c r="AW2159" s="82"/>
      <c r="AX2159" s="82"/>
      <c r="AY2159" s="82"/>
      <c r="AZ2159" s="82"/>
      <c r="BA2159" s="82"/>
      <c r="BB2159" s="82"/>
      <c r="BC2159" s="82"/>
      <c r="BD2159" s="82"/>
      <c r="BE2159" s="1"/>
      <c r="BF2159" s="1"/>
      <c r="BG2159" s="1"/>
    </row>
    <row r="2160" spans="1:59" ht="16" x14ac:dyDescent="0.2">
      <c r="A2160" s="35"/>
      <c r="B2160" s="11">
        <f>B2159</f>
        <v>74</v>
      </c>
      <c r="C2160" s="12" t="str">
        <f>C2159</f>
        <v>SCI HSR 1</v>
      </c>
      <c r="D2160" s="35"/>
      <c r="E2160" s="35"/>
      <c r="F2160" s="35"/>
      <c r="G2160" s="35"/>
      <c r="H2160" s="35"/>
      <c r="I2160" s="35"/>
      <c r="J2160" s="35"/>
      <c r="K2160" s="35"/>
      <c r="L2160" s="35"/>
      <c r="M2160" s="35"/>
      <c r="N2160" s="35"/>
      <c r="O2160" s="44"/>
      <c r="P2160" s="44"/>
      <c r="Q2160" s="44"/>
      <c r="R2160" s="44"/>
      <c r="S2160" s="44"/>
      <c r="T2160" s="44"/>
      <c r="U2160" s="44"/>
      <c r="V2160" s="44"/>
      <c r="W2160" s="44"/>
      <c r="X2160" s="44"/>
      <c r="Y2160" s="44"/>
      <c r="Z2160" s="44"/>
      <c r="AA2160" s="44"/>
      <c r="AB2160" s="44"/>
      <c r="AC2160" s="44"/>
      <c r="AD2160" s="44"/>
      <c r="AE2160" s="44"/>
      <c r="AF2160" s="44"/>
      <c r="AG2160" s="44"/>
      <c r="AH2160" s="44"/>
      <c r="AI2160" s="44"/>
      <c r="AJ2160" s="44"/>
      <c r="AK2160" s="44"/>
      <c r="AL2160" s="44"/>
      <c r="AM2160" s="44"/>
      <c r="AN2160" s="44"/>
      <c r="AO2160" s="44"/>
      <c r="AP2160" s="44"/>
      <c r="AQ2160" s="44"/>
      <c r="AR2160" s="44"/>
      <c r="AS2160" s="44"/>
      <c r="AT2160" s="44"/>
      <c r="AU2160" s="44"/>
      <c r="AV2160" s="44"/>
      <c r="AW2160" s="44"/>
      <c r="AX2160" s="44"/>
      <c r="AY2160" s="44"/>
      <c r="AZ2160" s="44"/>
      <c r="BA2160" s="44"/>
      <c r="BB2160" s="44"/>
      <c r="BC2160" s="44"/>
      <c r="BD2160" s="44"/>
      <c r="BE2160" s="35"/>
      <c r="BF2160" s="35"/>
      <c r="BG2160" s="35"/>
    </row>
    <row r="2161" spans="1:59" ht="16" x14ac:dyDescent="0.2">
      <c r="B2161" s="11">
        <f t="shared" ref="B2161:C2176" si="1485">B2160</f>
        <v>74</v>
      </c>
      <c r="C2161" s="12" t="str">
        <f t="shared" si="1485"/>
        <v>SCI HSR 1</v>
      </c>
      <c r="D2161" s="13" t="s">
        <v>2</v>
      </c>
      <c r="E2161" s="14" t="s">
        <v>106</v>
      </c>
      <c r="F2161" s="15"/>
      <c r="G2161" s="13" t="s">
        <v>229</v>
      </c>
      <c r="H2161" s="14" t="s">
        <v>99</v>
      </c>
      <c r="I2161" s="14"/>
      <c r="J2161" s="14"/>
      <c r="L2161" s="16" t="s">
        <v>230</v>
      </c>
      <c r="M2161" s="70"/>
      <c r="N2161" s="70"/>
      <c r="O2161" s="17">
        <f>($E2172&gt;0)*($E2166&lt;O$2)*(EDATE($E2166,$E2172)&gt;O$3)*((O$3-O$2+1)/O$4)
+($E2172&gt;0)*($E2166&lt;O$2)*(EDATE($E2166,$E2172)&gt;=O$2)*(EDATE($E2166,$E2172)&lt;=O$3)*((EDATE($E2166,$E2172)-O$2)/O$4)
+($E2172&gt;0)*($E2166&lt;O$2)*(EDATE($E2166,$E2172)&lt;O$2)*(0)
+($E2172&gt;0)*($E2166&gt;=O$2)*($E2166&lt;=O$3)*(EDATE($E2166,$E2172)&gt;=O$2)*(EDATE($E2166,$E2172)&lt;=O$3)*((EDATE($E2166,$E2172)-$E2166+1)/O$4)
+($E2172&gt;0)*($E2166&gt;=O$2)*($E2166&lt;=O$3)*(EDATE($E2166,$E2172)&gt;O$3)*((O$3-$E2166+1)/O$4)
+($E2172&gt;0)*($E2166&gt;O$3)*(0)</f>
        <v>0</v>
      </c>
      <c r="P2161" s="17">
        <f t="shared" ref="P2161:BD2161" si="1486">($E2172&gt;0)*($E2166&lt;P$2)*(EDATE($E2166,$E2172)&gt;P$3)*((P$3-P$2+1)/P$4)
+($E2172&gt;0)*($E2166&lt;P$2)*(EDATE($E2166,$E2172)&gt;=P$2)*(EDATE($E2166,$E2172)&lt;=P$3)*((EDATE($E2166,$E2172)-P$2)/P$4)
+($E2172&gt;0)*($E2166&lt;P$2)*(EDATE($E2166,$E2172)&lt;P$2)*(0)
+($E2172&gt;0)*($E2166&gt;=P$2)*($E2166&lt;=P$3)*(EDATE($E2166,$E2172)&gt;=P$2)*(EDATE($E2166,$E2172)&lt;=P$3)*((EDATE($E2166,$E2172)-$E2166+1)/P$4)
+($E2172&gt;0)*($E2166&gt;=P$2)*($E2166&lt;=P$3)*(EDATE($E2166,$E2172)&gt;P$3)*((P$3-$E2166+1)/P$4)
+($E2172&gt;0)*($E2166&gt;P$3)*(0)</f>
        <v>0</v>
      </c>
      <c r="Q2161" s="17">
        <f t="shared" si="1486"/>
        <v>0</v>
      </c>
      <c r="R2161" s="17">
        <f t="shared" si="1486"/>
        <v>0</v>
      </c>
      <c r="S2161" s="17">
        <f t="shared" si="1486"/>
        <v>0</v>
      </c>
      <c r="T2161" s="17">
        <f t="shared" si="1486"/>
        <v>0</v>
      </c>
      <c r="U2161" s="17">
        <f t="shared" si="1486"/>
        <v>0</v>
      </c>
      <c r="V2161" s="17">
        <f t="shared" si="1486"/>
        <v>0</v>
      </c>
      <c r="W2161" s="17">
        <f t="shared" si="1486"/>
        <v>0</v>
      </c>
      <c r="X2161" s="17">
        <f t="shared" si="1486"/>
        <v>0</v>
      </c>
      <c r="Y2161" s="17">
        <f t="shared" si="1486"/>
        <v>0</v>
      </c>
      <c r="Z2161" s="17">
        <f t="shared" si="1486"/>
        <v>0</v>
      </c>
      <c r="AA2161" s="17">
        <f t="shared" si="1486"/>
        <v>0</v>
      </c>
      <c r="AB2161" s="17">
        <f t="shared" si="1486"/>
        <v>0</v>
      </c>
      <c r="AC2161" s="17">
        <f t="shared" si="1486"/>
        <v>0</v>
      </c>
      <c r="AD2161" s="17">
        <f t="shared" si="1486"/>
        <v>0</v>
      </c>
      <c r="AE2161" s="17">
        <f t="shared" si="1486"/>
        <v>0</v>
      </c>
      <c r="AF2161" s="17">
        <f t="shared" si="1486"/>
        <v>0</v>
      </c>
      <c r="AG2161" s="17">
        <f t="shared" si="1486"/>
        <v>0</v>
      </c>
      <c r="AH2161" s="17">
        <f t="shared" si="1486"/>
        <v>0</v>
      </c>
      <c r="AI2161" s="17">
        <f t="shared" si="1486"/>
        <v>0</v>
      </c>
      <c r="AJ2161" s="17">
        <f t="shared" si="1486"/>
        <v>0</v>
      </c>
      <c r="AK2161" s="17">
        <f t="shared" si="1486"/>
        <v>0</v>
      </c>
      <c r="AL2161" s="17">
        <f t="shared" si="1486"/>
        <v>0</v>
      </c>
      <c r="AM2161" s="17">
        <f t="shared" si="1486"/>
        <v>0</v>
      </c>
      <c r="AN2161" s="17">
        <f t="shared" si="1486"/>
        <v>0</v>
      </c>
      <c r="AO2161" s="17">
        <f t="shared" si="1486"/>
        <v>0</v>
      </c>
      <c r="AP2161" s="17">
        <f t="shared" si="1486"/>
        <v>0</v>
      </c>
      <c r="AQ2161" s="17">
        <f t="shared" si="1486"/>
        <v>0</v>
      </c>
      <c r="AR2161" s="17">
        <f t="shared" si="1486"/>
        <v>0</v>
      </c>
      <c r="AS2161" s="17">
        <f t="shared" si="1486"/>
        <v>0</v>
      </c>
      <c r="AT2161" s="17">
        <f t="shared" si="1486"/>
        <v>0</v>
      </c>
      <c r="AU2161" s="17">
        <f t="shared" si="1486"/>
        <v>0</v>
      </c>
      <c r="AV2161" s="17">
        <f t="shared" si="1486"/>
        <v>0</v>
      </c>
      <c r="AW2161" s="17">
        <f t="shared" si="1486"/>
        <v>0</v>
      </c>
      <c r="AX2161" s="17">
        <f t="shared" si="1486"/>
        <v>0</v>
      </c>
      <c r="AY2161" s="17">
        <f t="shared" si="1486"/>
        <v>0</v>
      </c>
      <c r="AZ2161" s="17">
        <f t="shared" si="1486"/>
        <v>0</v>
      </c>
      <c r="BA2161" s="17">
        <f t="shared" si="1486"/>
        <v>0</v>
      </c>
      <c r="BB2161" s="17">
        <f t="shared" si="1486"/>
        <v>0</v>
      </c>
      <c r="BC2161" s="17">
        <f t="shared" si="1486"/>
        <v>0</v>
      </c>
      <c r="BD2161" s="17">
        <f t="shared" si="1486"/>
        <v>0</v>
      </c>
    </row>
    <row r="2162" spans="1:59" ht="16" x14ac:dyDescent="0.2">
      <c r="B2162" s="11">
        <f t="shared" si="1485"/>
        <v>74</v>
      </c>
      <c r="C2162" s="12" t="str">
        <f t="shared" si="1485"/>
        <v>SCI HSR 1</v>
      </c>
      <c r="D2162" s="13" t="s">
        <v>7</v>
      </c>
      <c r="E2162" s="18">
        <v>31.1</v>
      </c>
      <c r="F2162" s="15"/>
      <c r="G2162" s="13" t="s">
        <v>0</v>
      </c>
      <c r="H2162" s="19">
        <v>21.6</v>
      </c>
      <c r="I2162" s="13" t="s">
        <v>20</v>
      </c>
      <c r="J2162" s="19">
        <v>21.1</v>
      </c>
      <c r="L2162" s="20" t="s">
        <v>231</v>
      </c>
      <c r="M2162" s="72"/>
      <c r="N2162" s="72"/>
      <c r="O2162" s="21">
        <f>($H2167&gt;0)*($J2167&lt;O$2)*0
+($H2167&gt;0)*($J2167&gt;=O$2)*($J2167&lt;=O$3)*(($J2167-O$2+1)/O$4)
+($H2167&gt;0)*($J2167&gt;O$3)*($I2167&gt;O$3)*0
+($H2167&gt;0)*($J2167&gt;O$3)*($I2167&lt;=O$3)*($I2167&gt;=O$2)*((O$3-$I2167+1)/O$4)
+($H2167&gt;0)*($J2167&gt;O$3)*($I2167&lt;O$2)*1
+($H2167&gt;0)*($I2167&gt;O$3)*0
+($H2168&gt;0)*($J$2350&lt;O$2)*0
+($H2168&gt;0)*($J2168&gt;=O$2)*($J2168&lt;=O$3)*(($J2168-O$2+1)/O$4)
+($H2168&gt;0)*($J2168&gt;O$3)*($I2168&gt;O$3)*0
+($H2168&gt;0)*($J2168&gt;O$3)*($I2168&lt;=O$3)*($I2168&gt;=O$2)*((O$3-$I2168+1)/O$4)
+($H2168&gt;0)*($J2168&gt;O$3)*($I2168&lt;O$2)*1
+($H2168&gt;0)*($I2168&gt;O$3)*0
+($H2169&gt;0)*($J2169&lt;O$2)*0
+($H2169&gt;0)*($J2169&gt;=O$2)*($J2169&lt;=O$3)*(($J2169-O$2+1)/O$4)
+($H2169&gt;0)*($J2169&gt;O$3)*($I2169&gt;O$3)*0
+($H2169&gt;0)*($J2169&gt;O$3)*($I2169&lt;=O$3)*($I2169&gt;=O$2)*((O$3-$I2169+1)/O$4)
+($H2169&gt;0)*($J2169&gt;O$3)*($I2169&lt;O$2)*1
+($H2169&gt;0)*($I2169&gt;O$3)*0</f>
        <v>0</v>
      </c>
      <c r="P2162" s="21">
        <f t="shared" ref="P2162:BD2162" si="1487">($H2167&gt;0)*($J2167&lt;P$2)*0
+($H2167&gt;0)*($J2167&gt;=P$2)*($J2167&lt;=P$3)*(($J2167-P$2+1)/P$4)
+($H2167&gt;0)*($J2167&gt;P$3)*($I2167&gt;P$3)*0
+($H2167&gt;0)*($J2167&gt;P$3)*($I2167&lt;=P$3)*($I2167&gt;=P$2)*((P$3-$I2167+1)/P$4)
+($H2167&gt;0)*($J2167&gt;P$3)*($I2167&lt;P$2)*1
+($H2167&gt;0)*($I2167&gt;P$3)*0
+($H2168&gt;0)*($J$2350&lt;P$2)*0
+($H2168&gt;0)*($J2168&gt;=P$2)*($J2168&lt;=P$3)*(($J2168-P$2+1)/P$4)
+($H2168&gt;0)*($J2168&gt;P$3)*($I2168&gt;P$3)*0
+($H2168&gt;0)*($J2168&gt;P$3)*($I2168&lt;=P$3)*($I2168&gt;=P$2)*((P$3-$I2168+1)/P$4)
+($H2168&gt;0)*($J2168&gt;P$3)*($I2168&lt;P$2)*1
+($H2168&gt;0)*($I2168&gt;P$3)*0
+($H2169&gt;0)*($J2169&lt;P$2)*0
+($H2169&gt;0)*($J2169&gt;=P$2)*($J2169&lt;=P$3)*(($J2169-P$2+1)/P$4)
+($H2169&gt;0)*($J2169&gt;P$3)*($I2169&gt;P$3)*0
+($H2169&gt;0)*($J2169&gt;P$3)*($I2169&lt;=P$3)*($I2169&gt;=P$2)*((P$3-$I2169+1)/P$4)
+($H2169&gt;0)*($J2169&gt;P$3)*($I2169&lt;P$2)*1
+($H2169&gt;0)*($I2169&gt;P$3)*0</f>
        <v>0</v>
      </c>
      <c r="Q2162" s="21">
        <f t="shared" si="1487"/>
        <v>0</v>
      </c>
      <c r="R2162" s="21">
        <f t="shared" si="1487"/>
        <v>0</v>
      </c>
      <c r="S2162" s="21">
        <f t="shared" si="1487"/>
        <v>0</v>
      </c>
      <c r="T2162" s="21">
        <f t="shared" si="1487"/>
        <v>0</v>
      </c>
      <c r="U2162" s="21">
        <f t="shared" si="1487"/>
        <v>0</v>
      </c>
      <c r="V2162" s="21">
        <f t="shared" si="1487"/>
        <v>0</v>
      </c>
      <c r="W2162" s="21">
        <f t="shared" si="1487"/>
        <v>0</v>
      </c>
      <c r="X2162" s="21">
        <f t="shared" si="1487"/>
        <v>0</v>
      </c>
      <c r="Y2162" s="21">
        <f t="shared" si="1487"/>
        <v>0</v>
      </c>
      <c r="Z2162" s="21">
        <f t="shared" si="1487"/>
        <v>0</v>
      </c>
      <c r="AA2162" s="21">
        <f t="shared" si="1487"/>
        <v>0</v>
      </c>
      <c r="AB2162" s="21">
        <f t="shared" si="1487"/>
        <v>0</v>
      </c>
      <c r="AC2162" s="21">
        <f t="shared" si="1487"/>
        <v>0</v>
      </c>
      <c r="AD2162" s="21">
        <f t="shared" si="1487"/>
        <v>0</v>
      </c>
      <c r="AE2162" s="21">
        <f t="shared" si="1487"/>
        <v>0</v>
      </c>
      <c r="AF2162" s="21">
        <f t="shared" si="1487"/>
        <v>0</v>
      </c>
      <c r="AG2162" s="21">
        <f t="shared" si="1487"/>
        <v>0</v>
      </c>
      <c r="AH2162" s="21">
        <f t="shared" si="1487"/>
        <v>0</v>
      </c>
      <c r="AI2162" s="21">
        <f t="shared" si="1487"/>
        <v>0</v>
      </c>
      <c r="AJ2162" s="21">
        <f t="shared" si="1487"/>
        <v>0</v>
      </c>
      <c r="AK2162" s="21">
        <f t="shared" si="1487"/>
        <v>0</v>
      </c>
      <c r="AL2162" s="21">
        <f t="shared" si="1487"/>
        <v>0</v>
      </c>
      <c r="AM2162" s="21">
        <f t="shared" si="1487"/>
        <v>0</v>
      </c>
      <c r="AN2162" s="21">
        <f t="shared" si="1487"/>
        <v>0</v>
      </c>
      <c r="AO2162" s="21">
        <f t="shared" si="1487"/>
        <v>0</v>
      </c>
      <c r="AP2162" s="21">
        <f t="shared" si="1487"/>
        <v>0</v>
      </c>
      <c r="AQ2162" s="21">
        <f t="shared" si="1487"/>
        <v>0</v>
      </c>
      <c r="AR2162" s="21">
        <f t="shared" si="1487"/>
        <v>0</v>
      </c>
      <c r="AS2162" s="21">
        <f t="shared" si="1487"/>
        <v>0</v>
      </c>
      <c r="AT2162" s="21">
        <f t="shared" si="1487"/>
        <v>0</v>
      </c>
      <c r="AU2162" s="21">
        <f t="shared" si="1487"/>
        <v>0</v>
      </c>
      <c r="AV2162" s="21">
        <f t="shared" si="1487"/>
        <v>0</v>
      </c>
      <c r="AW2162" s="21">
        <f t="shared" si="1487"/>
        <v>0</v>
      </c>
      <c r="AX2162" s="21">
        <f t="shared" si="1487"/>
        <v>0</v>
      </c>
      <c r="AY2162" s="21">
        <f t="shared" si="1487"/>
        <v>0</v>
      </c>
      <c r="AZ2162" s="21">
        <f t="shared" si="1487"/>
        <v>0</v>
      </c>
      <c r="BA2162" s="21">
        <f t="shared" si="1487"/>
        <v>0</v>
      </c>
      <c r="BB2162" s="21">
        <f t="shared" si="1487"/>
        <v>0</v>
      </c>
      <c r="BC2162" s="21">
        <f t="shared" si="1487"/>
        <v>0</v>
      </c>
      <c r="BD2162" s="21">
        <f t="shared" si="1487"/>
        <v>0</v>
      </c>
    </row>
    <row r="2163" spans="1:59" ht="16" x14ac:dyDescent="0.2">
      <c r="B2163" s="11">
        <f t="shared" si="1485"/>
        <v>74</v>
      </c>
      <c r="C2163" s="12" t="str">
        <f t="shared" si="1485"/>
        <v>SCI HSR 1</v>
      </c>
      <c r="D2163" s="13" t="s">
        <v>21</v>
      </c>
      <c r="E2163" s="22">
        <v>0</v>
      </c>
      <c r="F2163" s="15"/>
      <c r="G2163" s="13" t="s">
        <v>22</v>
      </c>
      <c r="H2163" s="22">
        <v>0</v>
      </c>
      <c r="I2163" s="13" t="s">
        <v>23</v>
      </c>
      <c r="J2163" s="22">
        <v>0</v>
      </c>
      <c r="K2163" s="23"/>
      <c r="L2163" s="20" t="s">
        <v>232</v>
      </c>
      <c r="M2163" s="72"/>
      <c r="N2163" s="72"/>
      <c r="O2163" s="21">
        <f>($E2166&lt;=O$3)*($E2166&gt;O$2)*((O$3-$E2166+1)/O$4)
+($E2166&lt;=O$2)*((O$3-O$2+1)/O$4)
+($E2166&gt;O$3)*(0)
-($E2174&lt;=O$3)*($E2174&lt;&gt;0)*($E2174&gt;O$2)*((O$3-$E2174)/O$4)
-($E2174&lt;=O$2)*((O$3-O$2+1)/O$4)
-($E2174&gt;O$3)*(0)</f>
        <v>1</v>
      </c>
      <c r="P2163" s="21">
        <f t="shared" ref="P2163:BD2163" si="1488">($E2166&lt;=P$3)*($E2166&gt;P$2)*((P$3-$E2166+1)/P$4)
+($E2166&lt;=P$2)*((P$3-P$2+1)/P$4)
+($E2166&gt;P$3)*(0)
-($E2174&lt;=P$3)*($E2174&lt;&gt;0)*($E2174&gt;P$2)*((P$3-$E2174)/P$4)
-($E2174&lt;=P$2)*((P$3-P$2+1)/P$4)
-($E2174&gt;P$3)*(0)</f>
        <v>1</v>
      </c>
      <c r="Q2163" s="21">
        <f t="shared" si="1488"/>
        <v>1</v>
      </c>
      <c r="R2163" s="21">
        <f t="shared" si="1488"/>
        <v>1</v>
      </c>
      <c r="S2163" s="21">
        <f t="shared" si="1488"/>
        <v>1</v>
      </c>
      <c r="T2163" s="21">
        <f t="shared" si="1488"/>
        <v>1</v>
      </c>
      <c r="U2163" s="21">
        <f t="shared" si="1488"/>
        <v>1</v>
      </c>
      <c r="V2163" s="21">
        <f t="shared" si="1488"/>
        <v>1</v>
      </c>
      <c r="W2163" s="21">
        <f t="shared" si="1488"/>
        <v>1</v>
      </c>
      <c r="X2163" s="21">
        <f t="shared" si="1488"/>
        <v>1</v>
      </c>
      <c r="Y2163" s="21">
        <f t="shared" si="1488"/>
        <v>1</v>
      </c>
      <c r="Z2163" s="21">
        <f t="shared" si="1488"/>
        <v>1</v>
      </c>
      <c r="AA2163" s="21">
        <f t="shared" si="1488"/>
        <v>1</v>
      </c>
      <c r="AB2163" s="21">
        <f t="shared" si="1488"/>
        <v>1</v>
      </c>
      <c r="AC2163" s="21">
        <f t="shared" si="1488"/>
        <v>1</v>
      </c>
      <c r="AD2163" s="21">
        <f t="shared" si="1488"/>
        <v>1</v>
      </c>
      <c r="AE2163" s="21">
        <f t="shared" si="1488"/>
        <v>1</v>
      </c>
      <c r="AF2163" s="21">
        <f t="shared" si="1488"/>
        <v>1</v>
      </c>
      <c r="AG2163" s="21">
        <f t="shared" si="1488"/>
        <v>1</v>
      </c>
      <c r="AH2163" s="21">
        <f t="shared" si="1488"/>
        <v>1</v>
      </c>
      <c r="AI2163" s="21">
        <f t="shared" si="1488"/>
        <v>0.33695652173913049</v>
      </c>
      <c r="AJ2163" s="21">
        <f t="shared" si="1488"/>
        <v>0</v>
      </c>
      <c r="AK2163" s="21">
        <f t="shared" si="1488"/>
        <v>0</v>
      </c>
      <c r="AL2163" s="21">
        <f t="shared" si="1488"/>
        <v>0</v>
      </c>
      <c r="AM2163" s="21">
        <f t="shared" si="1488"/>
        <v>0</v>
      </c>
      <c r="AN2163" s="21">
        <f t="shared" si="1488"/>
        <v>0</v>
      </c>
      <c r="AO2163" s="21">
        <f t="shared" si="1488"/>
        <v>0</v>
      </c>
      <c r="AP2163" s="21">
        <f t="shared" si="1488"/>
        <v>0</v>
      </c>
      <c r="AQ2163" s="21">
        <f t="shared" si="1488"/>
        <v>0</v>
      </c>
      <c r="AR2163" s="21">
        <f t="shared" si="1488"/>
        <v>0</v>
      </c>
      <c r="AS2163" s="21">
        <f t="shared" si="1488"/>
        <v>0</v>
      </c>
      <c r="AT2163" s="21">
        <f t="shared" si="1488"/>
        <v>0</v>
      </c>
      <c r="AU2163" s="21">
        <f t="shared" si="1488"/>
        <v>0</v>
      </c>
      <c r="AV2163" s="21">
        <f t="shared" si="1488"/>
        <v>0</v>
      </c>
      <c r="AW2163" s="21">
        <f t="shared" si="1488"/>
        <v>0</v>
      </c>
      <c r="AX2163" s="21">
        <f t="shared" si="1488"/>
        <v>0</v>
      </c>
      <c r="AY2163" s="21">
        <f t="shared" si="1488"/>
        <v>0</v>
      </c>
      <c r="AZ2163" s="21">
        <f t="shared" si="1488"/>
        <v>0</v>
      </c>
      <c r="BA2163" s="21">
        <f t="shared" si="1488"/>
        <v>0</v>
      </c>
      <c r="BB2163" s="21">
        <f t="shared" si="1488"/>
        <v>0</v>
      </c>
      <c r="BC2163" s="21">
        <f t="shared" si="1488"/>
        <v>0</v>
      </c>
      <c r="BD2163" s="21">
        <f t="shared" si="1488"/>
        <v>0</v>
      </c>
    </row>
    <row r="2164" spans="1:59" ht="16" x14ac:dyDescent="0.2">
      <c r="B2164" s="11">
        <f t="shared" si="1485"/>
        <v>74</v>
      </c>
      <c r="C2164" s="12" t="str">
        <f t="shared" si="1485"/>
        <v>SCI HSR 1</v>
      </c>
      <c r="D2164" s="13" t="s">
        <v>1</v>
      </c>
      <c r="E2164" s="22">
        <v>59372.5</v>
      </c>
      <c r="F2164" s="15"/>
      <c r="G2164" s="15"/>
      <c r="H2164" s="15"/>
      <c r="I2164" s="15"/>
      <c r="J2164" s="15"/>
      <c r="L2164" s="20" t="s">
        <v>233</v>
      </c>
      <c r="M2164" s="72"/>
      <c r="N2164" s="72"/>
      <c r="O2164" s="21">
        <f>($E2177&gt;O$3)*($E2174&lt;O$2)*((O$3-O$2+1)/O$4)
+($E2177&gt;O$3)*($E2174&gt;=O$2)*($E2174&lt;=O$3)*((O$3-$E2174)/O$4)
+($E2177&gt;O$3)*($E2174&gt;O$3)*(0)
+($E2177&lt;=O$3)*($E2177&gt;=O$2)*($E2174&lt;O$2)*(($E2177-O$2)/O$4)
+($E2177&lt;=O$3)*($E2177&gt;=O$2)*($E2174&lt;=O$3)*($E2174&gt;=O$2)*(($E2177-$E2174)/O$4)
+($E2177&lt;O$2)*(0)</f>
        <v>0</v>
      </c>
      <c r="P2164" s="21">
        <f t="shared" ref="P2164:BD2164" si="1489">($E2177&gt;P$3)*($E2174&lt;P$2)*((P$3-P$2+1)/P$4)
+($E2177&gt;P$3)*($E2174&gt;=P$2)*($E2174&lt;=P$3)*((P$3-$E2174)/P$4)
+($E2177&gt;P$3)*($E2174&gt;P$3)*(0)
+($E2177&lt;=P$3)*($E2177&gt;=P$2)*($E2174&lt;P$2)*(($E2177-P$2)/P$4)
+($E2177&lt;=P$3)*($E2177&gt;=P$2)*($E2174&lt;=P$3)*($E2174&gt;=P$2)*(($E2177-$E2174)/P$4)
+($E2177&lt;P$2)*(0)</f>
        <v>0</v>
      </c>
      <c r="Q2164" s="21">
        <f t="shared" si="1489"/>
        <v>0</v>
      </c>
      <c r="R2164" s="21">
        <f t="shared" si="1489"/>
        <v>0</v>
      </c>
      <c r="S2164" s="21">
        <f t="shared" si="1489"/>
        <v>0</v>
      </c>
      <c r="T2164" s="21">
        <f t="shared" si="1489"/>
        <v>0</v>
      </c>
      <c r="U2164" s="21">
        <f t="shared" si="1489"/>
        <v>0</v>
      </c>
      <c r="V2164" s="21">
        <f t="shared" si="1489"/>
        <v>0</v>
      </c>
      <c r="W2164" s="21">
        <f t="shared" si="1489"/>
        <v>0</v>
      </c>
      <c r="X2164" s="21">
        <f t="shared" si="1489"/>
        <v>0</v>
      </c>
      <c r="Y2164" s="21">
        <f t="shared" si="1489"/>
        <v>0</v>
      </c>
      <c r="Z2164" s="21">
        <f t="shared" si="1489"/>
        <v>0</v>
      </c>
      <c r="AA2164" s="21">
        <f t="shared" si="1489"/>
        <v>0</v>
      </c>
      <c r="AB2164" s="21">
        <f t="shared" si="1489"/>
        <v>0</v>
      </c>
      <c r="AC2164" s="21">
        <f t="shared" si="1489"/>
        <v>0</v>
      </c>
      <c r="AD2164" s="21">
        <f t="shared" si="1489"/>
        <v>0</v>
      </c>
      <c r="AE2164" s="21">
        <f t="shared" si="1489"/>
        <v>0</v>
      </c>
      <c r="AF2164" s="21">
        <f t="shared" si="1489"/>
        <v>0</v>
      </c>
      <c r="AG2164" s="21">
        <f t="shared" si="1489"/>
        <v>0</v>
      </c>
      <c r="AH2164" s="21">
        <f t="shared" si="1489"/>
        <v>0</v>
      </c>
      <c r="AI2164" s="21">
        <f t="shared" si="1489"/>
        <v>0</v>
      </c>
      <c r="AJ2164" s="21">
        <f t="shared" si="1489"/>
        <v>0</v>
      </c>
      <c r="AK2164" s="21">
        <f t="shared" si="1489"/>
        <v>0</v>
      </c>
      <c r="AL2164" s="21">
        <f t="shared" si="1489"/>
        <v>0</v>
      </c>
      <c r="AM2164" s="21">
        <f t="shared" si="1489"/>
        <v>0</v>
      </c>
      <c r="AN2164" s="21">
        <f t="shared" si="1489"/>
        <v>0</v>
      </c>
      <c r="AO2164" s="21">
        <f t="shared" si="1489"/>
        <v>0</v>
      </c>
      <c r="AP2164" s="21">
        <f t="shared" si="1489"/>
        <v>0</v>
      </c>
      <c r="AQ2164" s="21">
        <f t="shared" si="1489"/>
        <v>0</v>
      </c>
      <c r="AR2164" s="21">
        <f t="shared" si="1489"/>
        <v>0</v>
      </c>
      <c r="AS2164" s="21">
        <f t="shared" si="1489"/>
        <v>0</v>
      </c>
      <c r="AT2164" s="21">
        <f t="shared" si="1489"/>
        <v>0</v>
      </c>
      <c r="AU2164" s="21">
        <f t="shared" si="1489"/>
        <v>0</v>
      </c>
      <c r="AV2164" s="21">
        <f t="shared" si="1489"/>
        <v>0</v>
      </c>
      <c r="AW2164" s="21">
        <f t="shared" si="1489"/>
        <v>0</v>
      </c>
      <c r="AX2164" s="21">
        <f t="shared" si="1489"/>
        <v>0</v>
      </c>
      <c r="AY2164" s="21">
        <f t="shared" si="1489"/>
        <v>0</v>
      </c>
      <c r="AZ2164" s="21">
        <f t="shared" si="1489"/>
        <v>0</v>
      </c>
      <c r="BA2164" s="21">
        <f t="shared" si="1489"/>
        <v>0</v>
      </c>
      <c r="BB2164" s="21">
        <f t="shared" si="1489"/>
        <v>0</v>
      </c>
      <c r="BC2164" s="21">
        <f t="shared" si="1489"/>
        <v>0</v>
      </c>
      <c r="BD2164" s="21">
        <f t="shared" si="1489"/>
        <v>0</v>
      </c>
    </row>
    <row r="2165" spans="1:59" ht="16" x14ac:dyDescent="0.2">
      <c r="B2165" s="11">
        <f t="shared" si="1485"/>
        <v>74</v>
      </c>
      <c r="C2165" s="12" t="str">
        <f t="shared" si="1485"/>
        <v>SCI HSR 1</v>
      </c>
      <c r="K2165" s="24"/>
      <c r="L2165" s="20" t="s">
        <v>234</v>
      </c>
      <c r="M2165" s="72"/>
      <c r="N2165" s="72"/>
      <c r="O2165" s="21">
        <f>($E2180&gt;0)*($E2177&lt;O$2)*(EDATE($E2177,$E2180)&gt;O$3)*((O$3-O$2+1)/O$4)
+($E2180&gt;0)*($E2177&lt;O$2)*(EDATE($E2177,$E2180)&gt;=O$2)*(EDATE($E2177,$E2180)&lt;=O$3)*((EDATE($E2177,$E2180)-O$2)/O$4)
+($E2180&gt;0)*($E2177&lt;O$2)*(EDATE($E2177,$E2180)&lt;O$2)*(0)
+($E2180&gt;0)*($E2177&gt;=O$2)*($E2177&lt;=O$3)*(EDATE($E2177,$E2180)&gt;=O$2)*(EDATE($E2177,$E2180)&lt;=O$3)*((EDATE($E2177,$E2180)-$E2177+1)/O$4)
+($E2180&gt;0)*($E2177&gt;=O$2)*($E2177&lt;=O$3)*(EDATE($E2177,$E2180)&gt;O$3)*((O$3-$E2177+1)/O$4)
+($E2180&gt;0)*($E2177&gt;O$3)*(0)</f>
        <v>0</v>
      </c>
      <c r="P2165" s="21">
        <f t="shared" ref="P2165:BD2165" si="1490">($E2180&gt;0)*($E2177&lt;P$2)*(EDATE($E2177,$E2180)&gt;P$3)*((P$3-P$2+1)/P$4)
+($E2180&gt;0)*($E2177&lt;P$2)*(EDATE($E2177,$E2180)&gt;=P$2)*(EDATE($E2177,$E2180)&lt;=P$3)*((EDATE($E2177,$E2180)-P$2)/P$4)
+($E2180&gt;0)*($E2177&lt;P$2)*(EDATE($E2177,$E2180)&lt;P$2)*(0)
+($E2180&gt;0)*($E2177&gt;=P$2)*($E2177&lt;=P$3)*(EDATE($E2177,$E2180)&gt;=P$2)*(EDATE($E2177,$E2180)&lt;=P$3)*((EDATE($E2177,$E2180)-$E2177+1)/P$4)
+($E2180&gt;0)*($E2177&gt;=P$2)*($E2177&lt;=P$3)*(EDATE($E2177,$E2180)&gt;P$3)*((P$3-$E2177+1)/P$4)
+($E2180&gt;0)*($E2177&gt;P$3)*(0)</f>
        <v>0</v>
      </c>
      <c r="Q2165" s="21">
        <f t="shared" si="1490"/>
        <v>0</v>
      </c>
      <c r="R2165" s="21">
        <f t="shared" si="1490"/>
        <v>0</v>
      </c>
      <c r="S2165" s="21">
        <f t="shared" si="1490"/>
        <v>0</v>
      </c>
      <c r="T2165" s="21">
        <f t="shared" si="1490"/>
        <v>0</v>
      </c>
      <c r="U2165" s="21">
        <f t="shared" si="1490"/>
        <v>0</v>
      </c>
      <c r="V2165" s="21">
        <f t="shared" si="1490"/>
        <v>0</v>
      </c>
      <c r="W2165" s="21">
        <f t="shared" si="1490"/>
        <v>0</v>
      </c>
      <c r="X2165" s="21">
        <f t="shared" si="1490"/>
        <v>0</v>
      </c>
      <c r="Y2165" s="21">
        <f t="shared" si="1490"/>
        <v>0</v>
      </c>
      <c r="Z2165" s="21">
        <f t="shared" si="1490"/>
        <v>0</v>
      </c>
      <c r="AA2165" s="21">
        <f t="shared" si="1490"/>
        <v>0</v>
      </c>
      <c r="AB2165" s="21">
        <f t="shared" si="1490"/>
        <v>0</v>
      </c>
      <c r="AC2165" s="21">
        <f t="shared" si="1490"/>
        <v>0</v>
      </c>
      <c r="AD2165" s="21">
        <f t="shared" si="1490"/>
        <v>0</v>
      </c>
      <c r="AE2165" s="21">
        <f t="shared" si="1490"/>
        <v>0</v>
      </c>
      <c r="AF2165" s="21">
        <f t="shared" si="1490"/>
        <v>0</v>
      </c>
      <c r="AG2165" s="21">
        <f t="shared" si="1490"/>
        <v>0</v>
      </c>
      <c r="AH2165" s="21">
        <f t="shared" si="1490"/>
        <v>0</v>
      </c>
      <c r="AI2165" s="21">
        <f t="shared" si="1490"/>
        <v>0</v>
      </c>
      <c r="AJ2165" s="21">
        <f t="shared" si="1490"/>
        <v>0</v>
      </c>
      <c r="AK2165" s="21">
        <f t="shared" si="1490"/>
        <v>0</v>
      </c>
      <c r="AL2165" s="21">
        <f t="shared" si="1490"/>
        <v>0</v>
      </c>
      <c r="AM2165" s="21">
        <f t="shared" si="1490"/>
        <v>0</v>
      </c>
      <c r="AN2165" s="21">
        <f t="shared" si="1490"/>
        <v>0</v>
      </c>
      <c r="AO2165" s="21">
        <f t="shared" si="1490"/>
        <v>0</v>
      </c>
      <c r="AP2165" s="21">
        <f t="shared" si="1490"/>
        <v>0</v>
      </c>
      <c r="AQ2165" s="21">
        <f t="shared" si="1490"/>
        <v>0</v>
      </c>
      <c r="AR2165" s="21">
        <f t="shared" si="1490"/>
        <v>0</v>
      </c>
      <c r="AS2165" s="21">
        <f t="shared" si="1490"/>
        <v>0</v>
      </c>
      <c r="AT2165" s="21">
        <f t="shared" si="1490"/>
        <v>0</v>
      </c>
      <c r="AU2165" s="21">
        <f t="shared" si="1490"/>
        <v>0</v>
      </c>
      <c r="AV2165" s="21">
        <f t="shared" si="1490"/>
        <v>0</v>
      </c>
      <c r="AW2165" s="21">
        <f t="shared" si="1490"/>
        <v>0</v>
      </c>
      <c r="AX2165" s="21">
        <f t="shared" si="1490"/>
        <v>0</v>
      </c>
      <c r="AY2165" s="21">
        <f t="shared" si="1490"/>
        <v>0</v>
      </c>
      <c r="AZ2165" s="21">
        <f t="shared" si="1490"/>
        <v>0</v>
      </c>
      <c r="BA2165" s="21">
        <f t="shared" si="1490"/>
        <v>0</v>
      </c>
      <c r="BB2165" s="21">
        <f t="shared" si="1490"/>
        <v>0</v>
      </c>
      <c r="BC2165" s="21">
        <f t="shared" si="1490"/>
        <v>0</v>
      </c>
      <c r="BD2165" s="21">
        <f t="shared" si="1490"/>
        <v>0</v>
      </c>
    </row>
    <row r="2166" spans="1:59" ht="16" x14ac:dyDescent="0.2">
      <c r="B2166" s="11">
        <f t="shared" si="1485"/>
        <v>74</v>
      </c>
      <c r="C2166" s="12" t="str">
        <f t="shared" si="1485"/>
        <v>SCI HSR 1</v>
      </c>
      <c r="D2166" s="25" t="s">
        <v>235</v>
      </c>
      <c r="E2166" s="26">
        <v>42948</v>
      </c>
      <c r="F2166" s="15"/>
      <c r="G2166" s="25" t="s">
        <v>236</v>
      </c>
      <c r="H2166" s="25" t="s">
        <v>237</v>
      </c>
      <c r="I2166" s="25" t="s">
        <v>238</v>
      </c>
      <c r="J2166" s="25" t="s">
        <v>239</v>
      </c>
      <c r="K2166" s="24"/>
      <c r="L2166" s="27" t="s">
        <v>240</v>
      </c>
      <c r="M2166" s="83"/>
      <c r="N2166" s="83"/>
      <c r="O2166" s="28">
        <f>($H2178&gt;0)*($J2178&lt;O$2)*0
+($H2178&gt;0)*($J2178&gt;=O$2)*($J2178&lt;=O$3)*(($J2178-O$2+1)/O$4)
+($H2178&gt;0)*($J2178&gt;O$3)*($I2178&gt;O$3)*0
+($H2178&gt;0)*($J2178&gt;O$3)*($I2178&lt;=O$3)*($I2178&gt;=O$2)*((O$3-$I2178+1)/O$4)
+($H2178&gt;0)*($J2178&gt;O$3)*($I2178&lt;O$2)*1
+($H2178&gt;0)*($I2178&gt;O$3)*0
+($H2179&gt;0)*($J2179&lt;O$2)*0
+($H2179&gt;0)*($J2179&gt;=O$2)*($J2179&lt;=O$3)*(($J2179-O$2+1)/O$4)
+($H2179&gt;0)*($J2179&gt;O$3)*($I2179&gt;O$3)*0
+($H2179&gt;0)*($J2179&gt;O$3)*($I2179&lt;=O$3)*($I2179&gt;=O$2)*((O$3-$I2179+1)/O$4)
+($H2179&gt;0)*($J2179&gt;O$3)*($I2179&lt;O$2)*1
+($H2179&gt;0)*($I2179&gt;O$3)*0
+($H2180&gt;0)*($J2180&lt;O$2)*0
+($H2180&gt;0)*($J2180&gt;=O$2)*($J2180&lt;=O$3)*(($J2180-O$2+1)/O$4)
+($H2180&gt;0)*($J2180&gt;O$3)*($I2180&gt;O$3)*0
+($H2180&gt;0)*($J2180&gt;O$3)*($I2180&lt;=O$3)*($I2180&gt;=O$2)*((O$3-$I2180+1)/O$4)
+($H2180&gt;0)*($J2180&gt;O$3)*($I2180&lt;O$2)*1
+($H2180&gt;0)*($I2180&gt;O$3)*0</f>
        <v>0</v>
      </c>
      <c r="P2166" s="28">
        <f t="shared" ref="P2166:BD2166" si="1491">($H2178&gt;0)*($J2178&lt;P$2)*0
+($H2178&gt;0)*($J2178&gt;=P$2)*($J2178&lt;=P$3)*(($J2178-P$2+1)/P$4)
+($H2178&gt;0)*($J2178&gt;P$3)*($I2178&gt;P$3)*0
+($H2178&gt;0)*($J2178&gt;P$3)*($I2178&lt;=P$3)*($I2178&gt;=P$2)*((P$3-$I2178+1)/P$4)
+($H2178&gt;0)*($J2178&gt;P$3)*($I2178&lt;P$2)*1
+($H2178&gt;0)*($I2178&gt;P$3)*0
+($H2179&gt;0)*($J2179&lt;P$2)*0
+($H2179&gt;0)*($J2179&gt;=P$2)*($J2179&lt;=P$3)*(($J2179-P$2+1)/P$4)
+($H2179&gt;0)*($J2179&gt;P$3)*($I2179&gt;P$3)*0
+($H2179&gt;0)*($J2179&gt;P$3)*($I2179&lt;=P$3)*($I2179&gt;=P$2)*((P$3-$I2179+1)/P$4)
+($H2179&gt;0)*($J2179&gt;P$3)*($I2179&lt;P$2)*1
+($H2179&gt;0)*($I2179&gt;P$3)*0
+($H2180&gt;0)*($J2180&lt;P$2)*0
+($H2180&gt;0)*($J2180&gt;=P$2)*($J2180&lt;=P$3)*(($J2180-P$2+1)/P$4)
+($H2180&gt;0)*($J2180&gt;P$3)*($I2180&gt;P$3)*0
+($H2180&gt;0)*($J2180&gt;P$3)*($I2180&lt;=P$3)*($I2180&gt;=P$2)*((P$3-$I2180+1)/P$4)
+($H2180&gt;0)*($J2180&gt;P$3)*($I2180&lt;P$2)*1
+($H2180&gt;0)*($I2180&gt;P$3)*0</f>
        <v>0</v>
      </c>
      <c r="Q2166" s="28">
        <f t="shared" si="1491"/>
        <v>0</v>
      </c>
      <c r="R2166" s="28">
        <f t="shared" si="1491"/>
        <v>0</v>
      </c>
      <c r="S2166" s="28">
        <f t="shared" si="1491"/>
        <v>0</v>
      </c>
      <c r="T2166" s="28">
        <f t="shared" si="1491"/>
        <v>0</v>
      </c>
      <c r="U2166" s="28">
        <f t="shared" si="1491"/>
        <v>0</v>
      </c>
      <c r="V2166" s="28">
        <f t="shared" si="1491"/>
        <v>0</v>
      </c>
      <c r="W2166" s="28">
        <f t="shared" si="1491"/>
        <v>0</v>
      </c>
      <c r="X2166" s="28">
        <f t="shared" si="1491"/>
        <v>0</v>
      </c>
      <c r="Y2166" s="28">
        <f t="shared" si="1491"/>
        <v>0</v>
      </c>
      <c r="Z2166" s="28">
        <f t="shared" si="1491"/>
        <v>0</v>
      </c>
      <c r="AA2166" s="28">
        <f t="shared" si="1491"/>
        <v>0</v>
      </c>
      <c r="AB2166" s="28">
        <f t="shared" si="1491"/>
        <v>0</v>
      </c>
      <c r="AC2166" s="28">
        <f t="shared" si="1491"/>
        <v>0</v>
      </c>
      <c r="AD2166" s="28">
        <f t="shared" si="1491"/>
        <v>0</v>
      </c>
      <c r="AE2166" s="28">
        <f t="shared" si="1491"/>
        <v>0</v>
      </c>
      <c r="AF2166" s="28">
        <f t="shared" si="1491"/>
        <v>0</v>
      </c>
      <c r="AG2166" s="28">
        <f t="shared" si="1491"/>
        <v>0</v>
      </c>
      <c r="AH2166" s="28">
        <f t="shared" si="1491"/>
        <v>0</v>
      </c>
      <c r="AI2166" s="28">
        <f t="shared" si="1491"/>
        <v>0</v>
      </c>
      <c r="AJ2166" s="28">
        <f t="shared" si="1491"/>
        <v>0</v>
      </c>
      <c r="AK2166" s="28">
        <f t="shared" si="1491"/>
        <v>0</v>
      </c>
      <c r="AL2166" s="28">
        <f t="shared" si="1491"/>
        <v>0</v>
      </c>
      <c r="AM2166" s="28">
        <f t="shared" si="1491"/>
        <v>0</v>
      </c>
      <c r="AN2166" s="28">
        <f t="shared" si="1491"/>
        <v>0</v>
      </c>
      <c r="AO2166" s="28">
        <f t="shared" si="1491"/>
        <v>0</v>
      </c>
      <c r="AP2166" s="28">
        <f t="shared" si="1491"/>
        <v>0</v>
      </c>
      <c r="AQ2166" s="28">
        <f t="shared" si="1491"/>
        <v>0</v>
      </c>
      <c r="AR2166" s="28">
        <f t="shared" si="1491"/>
        <v>0</v>
      </c>
      <c r="AS2166" s="28">
        <f t="shared" si="1491"/>
        <v>0</v>
      </c>
      <c r="AT2166" s="28">
        <f t="shared" si="1491"/>
        <v>0</v>
      </c>
      <c r="AU2166" s="28">
        <f t="shared" si="1491"/>
        <v>0</v>
      </c>
      <c r="AV2166" s="28">
        <f t="shared" si="1491"/>
        <v>0</v>
      </c>
      <c r="AW2166" s="28">
        <f t="shared" si="1491"/>
        <v>0</v>
      </c>
      <c r="AX2166" s="28">
        <f t="shared" si="1491"/>
        <v>0</v>
      </c>
      <c r="AY2166" s="28">
        <f t="shared" si="1491"/>
        <v>0</v>
      </c>
      <c r="AZ2166" s="28">
        <f t="shared" si="1491"/>
        <v>0</v>
      </c>
      <c r="BA2166" s="28">
        <f t="shared" si="1491"/>
        <v>0</v>
      </c>
      <c r="BB2166" s="28">
        <f t="shared" si="1491"/>
        <v>0</v>
      </c>
      <c r="BC2166" s="28">
        <f t="shared" si="1491"/>
        <v>0</v>
      </c>
      <c r="BD2166" s="28">
        <f t="shared" si="1491"/>
        <v>0</v>
      </c>
    </row>
    <row r="2167" spans="1:59" ht="16" x14ac:dyDescent="0.2">
      <c r="B2167" s="11">
        <f t="shared" si="1485"/>
        <v>74</v>
      </c>
      <c r="C2167" s="12" t="str">
        <f t="shared" si="1485"/>
        <v>SCI HSR 1</v>
      </c>
      <c r="D2167" s="25" t="s">
        <v>241</v>
      </c>
      <c r="E2167" s="29">
        <v>38000</v>
      </c>
      <c r="F2167" s="15"/>
      <c r="G2167" s="30" t="s">
        <v>10</v>
      </c>
      <c r="H2167" s="31">
        <v>0</v>
      </c>
      <c r="I2167" s="32">
        <v>0</v>
      </c>
      <c r="J2167" s="32">
        <v>0</v>
      </c>
      <c r="K2167" s="24"/>
      <c r="L2167" s="33" t="s">
        <v>242</v>
      </c>
      <c r="M2167" s="73"/>
      <c r="N2167" s="73"/>
      <c r="O2167" s="34">
        <f>($E2177&lt;=O$3)*($E2177&gt;O$2)*((O$3-$E2177+1)/O$4)
+($E2177&lt;=O$2)*((O$3-O$2+1)/O$4)
+($E2177&gt;O$3)*(0)</f>
        <v>0</v>
      </c>
      <c r="P2167" s="34">
        <f t="shared" ref="P2167:BD2167" si="1492">($E2177&lt;=P$3)*($E2177&gt;P$2)*((P$3-$E2177+1)/P$4)
+($E2177&lt;=P$2)*((P$3-P$2+1)/P$4)
+($E2177&gt;P$3)*(0)</f>
        <v>0</v>
      </c>
      <c r="Q2167" s="34">
        <f t="shared" si="1492"/>
        <v>0</v>
      </c>
      <c r="R2167" s="34">
        <f t="shared" si="1492"/>
        <v>0</v>
      </c>
      <c r="S2167" s="34">
        <f t="shared" si="1492"/>
        <v>0</v>
      </c>
      <c r="T2167" s="34">
        <f t="shared" si="1492"/>
        <v>0</v>
      </c>
      <c r="U2167" s="34">
        <f t="shared" si="1492"/>
        <v>0</v>
      </c>
      <c r="V2167" s="34">
        <f t="shared" si="1492"/>
        <v>0</v>
      </c>
      <c r="W2167" s="34">
        <f t="shared" si="1492"/>
        <v>0</v>
      </c>
      <c r="X2167" s="34">
        <f t="shared" si="1492"/>
        <v>0</v>
      </c>
      <c r="Y2167" s="34">
        <f t="shared" si="1492"/>
        <v>0</v>
      </c>
      <c r="Z2167" s="34">
        <f t="shared" si="1492"/>
        <v>0</v>
      </c>
      <c r="AA2167" s="34">
        <f t="shared" si="1492"/>
        <v>0</v>
      </c>
      <c r="AB2167" s="34">
        <f t="shared" si="1492"/>
        <v>0</v>
      </c>
      <c r="AC2167" s="34">
        <f t="shared" si="1492"/>
        <v>0</v>
      </c>
      <c r="AD2167" s="34">
        <f t="shared" si="1492"/>
        <v>0</v>
      </c>
      <c r="AE2167" s="34">
        <f t="shared" si="1492"/>
        <v>0</v>
      </c>
      <c r="AF2167" s="34">
        <f t="shared" si="1492"/>
        <v>0</v>
      </c>
      <c r="AG2167" s="34">
        <f t="shared" si="1492"/>
        <v>0</v>
      </c>
      <c r="AH2167" s="34">
        <f t="shared" si="1492"/>
        <v>0</v>
      </c>
      <c r="AI2167" s="34">
        <f t="shared" si="1492"/>
        <v>0.67391304347826086</v>
      </c>
      <c r="AJ2167" s="34">
        <f t="shared" si="1492"/>
        <v>1</v>
      </c>
      <c r="AK2167" s="34">
        <f t="shared" si="1492"/>
        <v>1</v>
      </c>
      <c r="AL2167" s="34">
        <f t="shared" si="1492"/>
        <v>1</v>
      </c>
      <c r="AM2167" s="34">
        <f t="shared" si="1492"/>
        <v>1</v>
      </c>
      <c r="AN2167" s="34">
        <f t="shared" si="1492"/>
        <v>1</v>
      </c>
      <c r="AO2167" s="34">
        <f t="shared" si="1492"/>
        <v>1</v>
      </c>
      <c r="AP2167" s="34">
        <f t="shared" si="1492"/>
        <v>1</v>
      </c>
      <c r="AQ2167" s="34">
        <f t="shared" si="1492"/>
        <v>1</v>
      </c>
      <c r="AR2167" s="34">
        <f t="shared" si="1492"/>
        <v>1</v>
      </c>
      <c r="AS2167" s="34">
        <f t="shared" si="1492"/>
        <v>1</v>
      </c>
      <c r="AT2167" s="34">
        <f t="shared" si="1492"/>
        <v>1</v>
      </c>
      <c r="AU2167" s="34">
        <f t="shared" si="1492"/>
        <v>1</v>
      </c>
      <c r="AV2167" s="34">
        <f t="shared" si="1492"/>
        <v>1</v>
      </c>
      <c r="AW2167" s="34">
        <f t="shared" si="1492"/>
        <v>1</v>
      </c>
      <c r="AX2167" s="34">
        <f t="shared" si="1492"/>
        <v>1</v>
      </c>
      <c r="AY2167" s="34">
        <f t="shared" si="1492"/>
        <v>1</v>
      </c>
      <c r="AZ2167" s="34">
        <f t="shared" si="1492"/>
        <v>1</v>
      </c>
      <c r="BA2167" s="34">
        <f t="shared" si="1492"/>
        <v>1</v>
      </c>
      <c r="BB2167" s="34">
        <f t="shared" si="1492"/>
        <v>1</v>
      </c>
      <c r="BC2167" s="34">
        <f t="shared" si="1492"/>
        <v>1</v>
      </c>
      <c r="BD2167" s="34">
        <f t="shared" si="1492"/>
        <v>1</v>
      </c>
    </row>
    <row r="2168" spans="1:59" ht="16" x14ac:dyDescent="0.2">
      <c r="A2168" s="35"/>
      <c r="B2168" s="11">
        <f t="shared" si="1485"/>
        <v>74</v>
      </c>
      <c r="C2168" s="12" t="str">
        <f t="shared" si="1485"/>
        <v>SCI HSR 1</v>
      </c>
      <c r="D2168" s="25" t="s">
        <v>243</v>
      </c>
      <c r="E2168" s="29">
        <v>40523.844326694685</v>
      </c>
      <c r="F2168" s="15"/>
      <c r="G2168" s="30" t="s">
        <v>11</v>
      </c>
      <c r="H2168" s="31">
        <v>0</v>
      </c>
      <c r="I2168" s="32">
        <v>0</v>
      </c>
      <c r="J2168" s="32">
        <v>0</v>
      </c>
      <c r="K2168" s="35"/>
      <c r="M2168" s="84">
        <v>42948</v>
      </c>
      <c r="O2168" s="15"/>
      <c r="P2168" s="15"/>
      <c r="Q2168" s="15"/>
      <c r="R2168" s="15"/>
      <c r="S2168" s="15"/>
      <c r="T2168" s="15"/>
      <c r="U2168" s="15"/>
      <c r="V2168" s="15"/>
      <c r="W2168" s="15"/>
      <c r="X2168" s="15"/>
      <c r="Y2168" s="15"/>
      <c r="Z2168" s="15"/>
      <c r="AA2168" s="15"/>
      <c r="AB2168" s="15"/>
      <c r="AC2168" s="15"/>
      <c r="AD2168" s="15"/>
      <c r="AE2168" s="15"/>
      <c r="AF2168" s="15"/>
      <c r="AG2168" s="15"/>
      <c r="AH2168" s="15"/>
      <c r="AI2168" s="15"/>
      <c r="AJ2168" s="15"/>
      <c r="AK2168" s="15"/>
      <c r="AL2168" s="15"/>
      <c r="AM2168" s="15"/>
      <c r="AN2168" s="15"/>
      <c r="AO2168" s="15"/>
      <c r="AP2168" s="15"/>
      <c r="AQ2168" s="15"/>
      <c r="AR2168" s="15"/>
      <c r="AS2168" s="15"/>
      <c r="AT2168" s="15"/>
      <c r="AU2168" s="15"/>
      <c r="AV2168" s="15"/>
      <c r="AW2168" s="15"/>
      <c r="AX2168" s="15"/>
      <c r="AY2168" s="15"/>
      <c r="AZ2168" s="15"/>
      <c r="BA2168" s="15"/>
      <c r="BB2168" s="15"/>
      <c r="BC2168" s="15"/>
      <c r="BD2168" s="15"/>
      <c r="BE2168" s="35"/>
      <c r="BF2168" s="35"/>
      <c r="BG2168" s="35"/>
    </row>
    <row r="2169" spans="1:59" ht="16" x14ac:dyDescent="0.2">
      <c r="B2169" s="11">
        <f t="shared" si="1485"/>
        <v>74</v>
      </c>
      <c r="C2169" s="12" t="str">
        <f t="shared" si="1485"/>
        <v>SCI HSR 1</v>
      </c>
      <c r="D2169" s="25" t="s">
        <v>244</v>
      </c>
      <c r="E2169" s="29">
        <v>40523.844326694685</v>
      </c>
      <c r="F2169" s="15"/>
      <c r="G2169" s="36" t="s">
        <v>12</v>
      </c>
      <c r="H2169" s="31">
        <v>0</v>
      </c>
      <c r="I2169" s="32">
        <v>0</v>
      </c>
      <c r="J2169" s="32">
        <v>0</v>
      </c>
      <c r="K2169" s="24"/>
      <c r="L2169" s="37" t="s">
        <v>245</v>
      </c>
      <c r="M2169" s="74">
        <v>1</v>
      </c>
      <c r="N2169" s="74">
        <v>1</v>
      </c>
      <c r="O2169" s="38">
        <v>1.0132608695652174</v>
      </c>
      <c r="P2169" s="38">
        <v>1.02</v>
      </c>
      <c r="Q2169" s="38">
        <v>1.02</v>
      </c>
      <c r="R2169" s="38">
        <v>1.02</v>
      </c>
      <c r="S2169" s="38">
        <v>1.0267630434782609</v>
      </c>
      <c r="T2169" s="38">
        <v>1.0302</v>
      </c>
      <c r="U2169" s="38">
        <v>1.0302</v>
      </c>
      <c r="V2169" s="38">
        <v>1.0302</v>
      </c>
      <c r="W2169" s="38">
        <v>1.0370306739130435</v>
      </c>
      <c r="X2169" s="38">
        <v>1.040502</v>
      </c>
      <c r="Y2169" s="38">
        <v>1.040502</v>
      </c>
      <c r="Z2169" s="38">
        <v>1.040502</v>
      </c>
      <c r="AA2169" s="38">
        <v>1.047400980652174</v>
      </c>
      <c r="AB2169" s="38">
        <v>1.0509070200000001</v>
      </c>
      <c r="AC2169" s="38">
        <v>1.0509070200000001</v>
      </c>
      <c r="AD2169" s="38">
        <v>1.0509070200000001</v>
      </c>
      <c r="AE2169" s="38">
        <v>1.0578749904586957</v>
      </c>
      <c r="AF2169" s="38">
        <v>1.0614160902000001</v>
      </c>
      <c r="AG2169" s="38">
        <v>1.0614160902000001</v>
      </c>
      <c r="AH2169" s="38">
        <v>1.0614160902000001</v>
      </c>
      <c r="AI2169" s="38">
        <v>1.0684537403632828</v>
      </c>
      <c r="AJ2169" s="38">
        <v>1.0720302511020001</v>
      </c>
      <c r="AK2169" s="38">
        <v>1.0720302511020001</v>
      </c>
      <c r="AL2169" s="38">
        <v>1.0720302511020001</v>
      </c>
      <c r="AM2169" s="38">
        <v>1.0791382777669156</v>
      </c>
      <c r="AN2169" s="38">
        <v>1.0827505536130202</v>
      </c>
      <c r="AO2169" s="38">
        <v>1.0827505536130202</v>
      </c>
      <c r="AP2169" s="38">
        <v>1.0827505536130202</v>
      </c>
      <c r="AQ2169" s="38">
        <v>1.0899296605445847</v>
      </c>
      <c r="AR2169" s="38">
        <v>1.0935780591491504</v>
      </c>
      <c r="AS2169" s="38">
        <v>1.0935780591491504</v>
      </c>
      <c r="AT2169" s="38">
        <v>1.0935780591491504</v>
      </c>
      <c r="AU2169" s="38">
        <v>1.1008289571500307</v>
      </c>
      <c r="AV2169" s="38">
        <v>1.104513839740642</v>
      </c>
      <c r="AW2169" s="38">
        <v>1.104513839740642</v>
      </c>
      <c r="AX2169" s="38">
        <v>1.104513839740642</v>
      </c>
      <c r="AY2169" s="38">
        <v>1.1118372467215309</v>
      </c>
      <c r="AZ2169" s="38">
        <v>1.1155589781380484</v>
      </c>
      <c r="BA2169" s="38">
        <v>1.1155589781380484</v>
      </c>
      <c r="BB2169" s="38">
        <v>1.1155589781380484</v>
      </c>
      <c r="BC2169" s="38">
        <v>1.1229556191887464</v>
      </c>
      <c r="BD2169" s="38">
        <v>1.1267145679194288</v>
      </c>
    </row>
    <row r="2170" spans="1:59" ht="16" x14ac:dyDescent="0.2">
      <c r="B2170" s="11">
        <f t="shared" si="1485"/>
        <v>74</v>
      </c>
      <c r="C2170" s="12" t="str">
        <f t="shared" si="1485"/>
        <v>SCI HSR 1</v>
      </c>
      <c r="D2170" s="25" t="s">
        <v>25</v>
      </c>
      <c r="E2170" s="39" t="s">
        <v>30</v>
      </c>
      <c r="F2170" s="15"/>
      <c r="K2170" s="24"/>
      <c r="L2170" s="16" t="s">
        <v>246</v>
      </c>
      <c r="M2170" s="70"/>
      <c r="N2170" s="70"/>
      <c r="O2170" s="40">
        <f>O2163*$E2167/4+O2167*$E2178/4</f>
        <v>9500</v>
      </c>
      <c r="P2170" s="40">
        <f t="shared" ref="P2170:BD2170" si="1493">P2163*$E2167/4+P2167*$E2178/4</f>
        <v>9500</v>
      </c>
      <c r="Q2170" s="40">
        <f t="shared" si="1493"/>
        <v>9500</v>
      </c>
      <c r="R2170" s="40">
        <f t="shared" si="1493"/>
        <v>9500</v>
      </c>
      <c r="S2170" s="40">
        <f t="shared" si="1493"/>
        <v>9500</v>
      </c>
      <c r="T2170" s="40">
        <f t="shared" si="1493"/>
        <v>9500</v>
      </c>
      <c r="U2170" s="40">
        <f t="shared" si="1493"/>
        <v>9500</v>
      </c>
      <c r="V2170" s="40">
        <f t="shared" si="1493"/>
        <v>9500</v>
      </c>
      <c r="W2170" s="40">
        <f t="shared" si="1493"/>
        <v>9500</v>
      </c>
      <c r="X2170" s="40">
        <f t="shared" si="1493"/>
        <v>9500</v>
      </c>
      <c r="Y2170" s="40">
        <f t="shared" si="1493"/>
        <v>9500</v>
      </c>
      <c r="Z2170" s="40">
        <f t="shared" si="1493"/>
        <v>9500</v>
      </c>
      <c r="AA2170" s="40">
        <f t="shared" si="1493"/>
        <v>9500</v>
      </c>
      <c r="AB2170" s="40">
        <f t="shared" si="1493"/>
        <v>9500</v>
      </c>
      <c r="AC2170" s="40">
        <f t="shared" si="1493"/>
        <v>9500</v>
      </c>
      <c r="AD2170" s="40">
        <f t="shared" si="1493"/>
        <v>9500</v>
      </c>
      <c r="AE2170" s="40">
        <f t="shared" si="1493"/>
        <v>9500</v>
      </c>
      <c r="AF2170" s="40">
        <f t="shared" si="1493"/>
        <v>9500</v>
      </c>
      <c r="AG2170" s="40">
        <f t="shared" si="1493"/>
        <v>9500</v>
      </c>
      <c r="AH2170" s="40">
        <f t="shared" si="1493"/>
        <v>9500</v>
      </c>
      <c r="AI2170" s="40">
        <f t="shared" si="1493"/>
        <v>11225.308634924952</v>
      </c>
      <c r="AJ2170" s="40">
        <f t="shared" si="1493"/>
        <v>11906.909587307993</v>
      </c>
      <c r="AK2170" s="40">
        <f t="shared" si="1493"/>
        <v>11906.909587307993</v>
      </c>
      <c r="AL2170" s="40">
        <f t="shared" si="1493"/>
        <v>11906.909587307993</v>
      </c>
      <c r="AM2170" s="40">
        <f t="shared" si="1493"/>
        <v>11906.909587307993</v>
      </c>
      <c r="AN2170" s="40">
        <f t="shared" si="1493"/>
        <v>11906.909587307993</v>
      </c>
      <c r="AO2170" s="40">
        <f t="shared" si="1493"/>
        <v>11906.909587307993</v>
      </c>
      <c r="AP2170" s="40">
        <f t="shared" si="1493"/>
        <v>11906.909587307993</v>
      </c>
      <c r="AQ2170" s="40">
        <f t="shared" si="1493"/>
        <v>11906.909587307993</v>
      </c>
      <c r="AR2170" s="40">
        <f t="shared" si="1493"/>
        <v>11906.909587307993</v>
      </c>
      <c r="AS2170" s="40">
        <f t="shared" si="1493"/>
        <v>11906.909587307993</v>
      </c>
      <c r="AT2170" s="40">
        <f t="shared" si="1493"/>
        <v>11906.909587307993</v>
      </c>
      <c r="AU2170" s="40">
        <f t="shared" si="1493"/>
        <v>11906.909587307993</v>
      </c>
      <c r="AV2170" s="40">
        <f t="shared" si="1493"/>
        <v>11906.909587307993</v>
      </c>
      <c r="AW2170" s="40">
        <f t="shared" si="1493"/>
        <v>11906.909587307993</v>
      </c>
      <c r="AX2170" s="40">
        <f t="shared" si="1493"/>
        <v>11906.909587307993</v>
      </c>
      <c r="AY2170" s="40">
        <f t="shared" si="1493"/>
        <v>11906.909587307993</v>
      </c>
      <c r="AZ2170" s="40">
        <f t="shared" si="1493"/>
        <v>11906.909587307993</v>
      </c>
      <c r="BA2170" s="40">
        <f t="shared" si="1493"/>
        <v>11906.909587307993</v>
      </c>
      <c r="BB2170" s="40">
        <f t="shared" si="1493"/>
        <v>11906.909587307993</v>
      </c>
      <c r="BC2170" s="40">
        <f t="shared" si="1493"/>
        <v>11906.909587307993</v>
      </c>
      <c r="BD2170" s="40">
        <f t="shared" si="1493"/>
        <v>11906.909587307993</v>
      </c>
    </row>
    <row r="2171" spans="1:59" ht="16" x14ac:dyDescent="0.2">
      <c r="B2171" s="11">
        <f t="shared" si="1485"/>
        <v>74</v>
      </c>
      <c r="C2171" s="12" t="str">
        <f t="shared" si="1485"/>
        <v>SCI HSR 1</v>
      </c>
      <c r="D2171" s="25" t="s">
        <v>247</v>
      </c>
      <c r="E2171" s="39" t="s">
        <v>248</v>
      </c>
      <c r="F2171" s="15"/>
      <c r="G2171" s="25" t="s">
        <v>249</v>
      </c>
      <c r="H2171" s="26">
        <v>45138</v>
      </c>
      <c r="I2171" s="25" t="s">
        <v>239</v>
      </c>
      <c r="J2171" s="26">
        <v>46599</v>
      </c>
      <c r="K2171" s="24"/>
      <c r="L2171" s="20" t="s">
        <v>250</v>
      </c>
      <c r="M2171" s="72"/>
      <c r="N2171" s="72"/>
      <c r="O2171" s="41">
        <f>IF($E2177&gt;=O$3,IF(O$3&lt;=($E2166+365),O2170,IFERROR(O2163*$E2168/4*O2169+
$E2178*O2167/4*IFERROR(O2169/$E2179,0),0)),IF(O$3&lt;=($E2177+365),O2163*$E2168/4*O2169+$E2178*O2167/4*IFERROR(O2169/$E2179,0),IFERROR($E2178*O2167/4*IFERROR(O2169/$E2179,0),0)))</f>
        <v>10265.306435148041</v>
      </c>
      <c r="P2171" s="41">
        <f t="shared" ref="P2171:BD2171" si="1494">IF($E2177&gt;=P$3,IF(P$3&lt;=($E2166+365),P2170,IFERROR(P2163*$E2168/4*P2169+
$E2178*P2167/4*IFERROR(P2169/$E2179,0),0)),IF(P$3&lt;=($E2177+365),P2163*$E2168/4*P2169+$E2178*P2167/4*IFERROR(P2169/$E2179,0),IFERROR($E2178*P2167/4*IFERROR(P2169/$E2179,0),0)))</f>
        <v>10333.580303307144</v>
      </c>
      <c r="Q2171" s="41">
        <f t="shared" si="1494"/>
        <v>10333.580303307144</v>
      </c>
      <c r="R2171" s="41">
        <f t="shared" si="1494"/>
        <v>10333.580303307144</v>
      </c>
      <c r="S2171" s="41">
        <f t="shared" si="1494"/>
        <v>10402.096433579072</v>
      </c>
      <c r="T2171" s="41">
        <f t="shared" si="1494"/>
        <v>10436.916106340217</v>
      </c>
      <c r="U2171" s="41">
        <f t="shared" si="1494"/>
        <v>10436.916106340217</v>
      </c>
      <c r="V2171" s="41">
        <f t="shared" si="1494"/>
        <v>10436.916106340217</v>
      </c>
      <c r="W2171" s="41">
        <f t="shared" si="1494"/>
        <v>10506.117397914863</v>
      </c>
      <c r="X2171" s="41">
        <f t="shared" si="1494"/>
        <v>10541.285267403618</v>
      </c>
      <c r="Y2171" s="41">
        <f t="shared" si="1494"/>
        <v>10541.285267403618</v>
      </c>
      <c r="Z2171" s="41">
        <f t="shared" si="1494"/>
        <v>10541.285267403618</v>
      </c>
      <c r="AA2171" s="41">
        <f t="shared" si="1494"/>
        <v>10611.178571894014</v>
      </c>
      <c r="AB2171" s="41">
        <f t="shared" si="1494"/>
        <v>10646.698120077655</v>
      </c>
      <c r="AC2171" s="41">
        <f t="shared" si="1494"/>
        <v>10646.698120077655</v>
      </c>
      <c r="AD2171" s="41">
        <f t="shared" si="1494"/>
        <v>10646.698120077655</v>
      </c>
      <c r="AE2171" s="41">
        <f t="shared" si="1494"/>
        <v>10717.290357612952</v>
      </c>
      <c r="AF2171" s="41">
        <f t="shared" si="1494"/>
        <v>10753.165101278431</v>
      </c>
      <c r="AG2171" s="41">
        <f t="shared" si="1494"/>
        <v>10753.165101278431</v>
      </c>
      <c r="AH2171" s="41">
        <f t="shared" si="1494"/>
        <v>10753.165101278431</v>
      </c>
      <c r="AI2171" s="41">
        <f t="shared" si="1494"/>
        <v>11671.595168586491</v>
      </c>
      <c r="AJ2171" s="41">
        <f t="shared" si="1494"/>
        <v>11946.766427520341</v>
      </c>
      <c r="AK2171" s="41">
        <f t="shared" si="1494"/>
        <v>11946.766427520341</v>
      </c>
      <c r="AL2171" s="41">
        <f t="shared" si="1494"/>
        <v>11946.766427520341</v>
      </c>
      <c r="AM2171" s="41">
        <f t="shared" si="1494"/>
        <v>12025.978683181072</v>
      </c>
      <c r="AN2171" s="41">
        <f t="shared" si="1494"/>
        <v>12066.234091795544</v>
      </c>
      <c r="AO2171" s="41">
        <f t="shared" si="1494"/>
        <v>12066.234091795544</v>
      </c>
      <c r="AP2171" s="41">
        <f t="shared" si="1494"/>
        <v>12066.234091795544</v>
      </c>
      <c r="AQ2171" s="41">
        <f t="shared" si="1494"/>
        <v>12146.238470012884</v>
      </c>
      <c r="AR2171" s="41">
        <f t="shared" si="1494"/>
        <v>12186.8964327135</v>
      </c>
      <c r="AS2171" s="41">
        <f t="shared" si="1494"/>
        <v>12186.8964327135</v>
      </c>
      <c r="AT2171" s="41">
        <f t="shared" si="1494"/>
        <v>12186.8964327135</v>
      </c>
      <c r="AU2171" s="41">
        <f t="shared" si="1494"/>
        <v>12267.700854713014</v>
      </c>
      <c r="AV2171" s="41">
        <f t="shared" si="1494"/>
        <v>12308.765397040637</v>
      </c>
      <c r="AW2171" s="41">
        <f t="shared" si="1494"/>
        <v>12308.765397040637</v>
      </c>
      <c r="AX2171" s="41">
        <f t="shared" si="1494"/>
        <v>12308.765397040637</v>
      </c>
      <c r="AY2171" s="41">
        <f t="shared" si="1494"/>
        <v>12390.377863260142</v>
      </c>
      <c r="AZ2171" s="41">
        <f t="shared" si="1494"/>
        <v>12431.853051011043</v>
      </c>
      <c r="BA2171" s="41">
        <f t="shared" si="1494"/>
        <v>12431.853051011043</v>
      </c>
      <c r="BB2171" s="41">
        <f t="shared" si="1494"/>
        <v>12431.853051011043</v>
      </c>
      <c r="BC2171" s="41">
        <f t="shared" si="1494"/>
        <v>12514.281641892747</v>
      </c>
      <c r="BD2171" s="41">
        <f t="shared" si="1494"/>
        <v>12556.171581521152</v>
      </c>
    </row>
    <row r="2172" spans="1:59" ht="16" x14ac:dyDescent="0.2">
      <c r="B2172" s="11">
        <f t="shared" si="1485"/>
        <v>74</v>
      </c>
      <c r="C2172" s="12" t="str">
        <f t="shared" si="1485"/>
        <v>SCI HSR 1</v>
      </c>
      <c r="D2172" s="25" t="s">
        <v>8</v>
      </c>
      <c r="E2172" s="42">
        <v>0</v>
      </c>
      <c r="F2172" s="15"/>
      <c r="I2172" s="15"/>
      <c r="J2172" s="24"/>
      <c r="K2172" s="24"/>
      <c r="L2172" s="20" t="s">
        <v>251</v>
      </c>
      <c r="M2172" s="72"/>
      <c r="N2172" s="72"/>
      <c r="O2172" s="41">
        <f>-$E2168/4*O2162
+(O2162&gt;0)*($J2167&gt;=O$2)*($J2167&lt;=O$3)*(($J2167-O$2+1)/O$4*$H2167/4)
+(O2162&gt;0)*($J2167&gt;O$3)*($I2167&lt;=O$3)*($I2167&gt;=O$2)*((O$3-$I2167+1)/O$4*$H2167/4)
+(O2162&gt;0)*($J2167&gt;O$3)*($I2167&lt;O$2)*$H2167/4
+(O2162&gt;0)*($J2168&gt;=O$2)*($J2168&lt;=O$3)*(($J2168-O$2+1)/O$4*$H2168/4)
+(O2162&gt;0)*($J2168&gt;O$3)*($I2168&lt;=O$3)*($I2168&gt;=O$2)*((O$3-$I2168+1)/O$4*$H2168/4)
+(O2162&gt;0)*($J2168&gt;O$3)*($I2168&lt;O$2)*$H2168/4
+(O2162&gt;0)*($J2169&gt;=O$2)*($J2169&lt;=O$3)*(($J2169-O$2+1)/O$4*$H2169/4)
+(O2162&gt;0)*($J2169&gt;O$3)*($I2169&lt;=O$3)*($I2169&gt;=O$2)*((O$3-$I2169+1)/O$4*$H2169/4)
+(O2162&gt;0)*($J2169&gt;O$3)*($I2169&lt;O$2)*$H2169/4
-$E2178/4*O2166
+(O2166&gt;0)*($J2178&gt;=O$2)*($J2178&lt;=O$3)*(($J2178-O$2+1)/O$4*$H2178/4)
+(O2166&gt;0)*($J2178&gt;O$3)*($I2178&lt;=O$3)*($I2178&gt;=O$2)*((O$3-$I2178+1)/O$4*$H2178/4)
+(O2166&gt;0)*($J2178&gt;O$3)*($I2178&lt;O$2)*$H2178/4
+(O2166&gt;0)*($J2179&gt;=O$2)*($J2179&lt;=O$3)*(($J2179-O$2+1)/O$4*$H2179/4)
+(O2166&gt;0)*($J2179&gt;O$3)*($I2179&lt;=O$3)*($I2179&gt;=O$2)*((O$3-$I2179+1)/O$4*$H2179/4)
+(O2166&gt;0)*($J2179&gt;O$3)*($I2179&lt;O$2)*$H2179/4
+(O2166&gt;0)*($J2180&gt;=O$2)*($J2180&lt;=O$3)*(($J2180-O$2+1)/O$4*$H2180/4)
+(O2166&gt;0)*($J2180&gt;O$3)*($I2180&lt;=O$3)*($I2180&gt;=O$2)*((O$3-$I2180+1)/O$4*$H2180/4)
+(O2166&gt;0)*($J2180&gt;O$3)*($I2180&lt;O$2)*$H2180/4</f>
        <v>0</v>
      </c>
      <c r="P2172" s="41">
        <f t="shared" ref="P2172:BD2172" si="1495">-$E2168/4*P2162
+(P2162&gt;0)*($J2167&gt;=P$2)*($J2167&lt;=P$3)*(($J2167-P$2+1)/P$4*$H2167/4)
+(P2162&gt;0)*($J2167&gt;P$3)*($I2167&lt;=P$3)*($I2167&gt;=P$2)*((P$3-$I2167+1)/P$4*$H2167/4)
+(P2162&gt;0)*($J2167&gt;P$3)*($I2167&lt;P$2)*$H2167/4
+(P2162&gt;0)*($J2168&gt;=P$2)*($J2168&lt;=P$3)*(($J2168-P$2+1)/P$4*$H2168/4)
+(P2162&gt;0)*($J2168&gt;P$3)*($I2168&lt;=P$3)*($I2168&gt;=P$2)*((P$3-$I2168+1)/P$4*$H2168/4)
+(P2162&gt;0)*($J2168&gt;P$3)*($I2168&lt;P$2)*$H2168/4
+(P2162&gt;0)*($J2169&gt;=P$2)*($J2169&lt;=P$3)*(($J2169-P$2+1)/P$4*$H2169/4)
+(P2162&gt;0)*($J2169&gt;P$3)*($I2169&lt;=P$3)*($I2169&gt;=P$2)*((P$3-$I2169+1)/P$4*$H2169/4)
+(P2162&gt;0)*($J2169&gt;P$3)*($I2169&lt;P$2)*$H2169/4
-$E2178/4*P2166
+(P2166&gt;0)*($J2178&gt;=P$2)*($J2178&lt;=P$3)*(($J2178-P$2+1)/P$4*$H2178/4)
+(P2166&gt;0)*($J2178&gt;P$3)*($I2178&lt;=P$3)*($I2178&gt;=P$2)*((P$3-$I2178+1)/P$4*$H2178/4)
+(P2166&gt;0)*($J2178&gt;P$3)*($I2178&lt;P$2)*$H2178/4
+(P2166&gt;0)*($J2179&gt;=P$2)*($J2179&lt;=P$3)*(($J2179-P$2+1)/P$4*$H2179/4)
+(P2166&gt;0)*($J2179&gt;P$3)*($I2179&lt;=P$3)*($I2179&gt;=P$2)*((P$3-$I2179+1)/P$4*$H2179/4)
+(P2166&gt;0)*($J2179&gt;P$3)*($I2179&lt;P$2)*$H2179/4
+(P2166&gt;0)*($J2180&gt;=P$2)*($J2180&lt;=P$3)*(($J2180-P$2+1)/P$4*$H2180/4)
+(P2166&gt;0)*($J2180&gt;P$3)*($I2180&lt;=P$3)*($I2180&gt;=P$2)*((P$3-$I2180+1)/P$4*$H2180/4)
+(P2166&gt;0)*($J2180&gt;P$3)*($I2180&lt;P$2)*$H2180/4</f>
        <v>0</v>
      </c>
      <c r="Q2172" s="41">
        <f t="shared" si="1495"/>
        <v>0</v>
      </c>
      <c r="R2172" s="41">
        <f t="shared" si="1495"/>
        <v>0</v>
      </c>
      <c r="S2172" s="41">
        <f t="shared" si="1495"/>
        <v>0</v>
      </c>
      <c r="T2172" s="41">
        <f t="shared" si="1495"/>
        <v>0</v>
      </c>
      <c r="U2172" s="41">
        <f t="shared" si="1495"/>
        <v>0</v>
      </c>
      <c r="V2172" s="41">
        <f t="shared" si="1495"/>
        <v>0</v>
      </c>
      <c r="W2172" s="41">
        <f t="shared" si="1495"/>
        <v>0</v>
      </c>
      <c r="X2172" s="41">
        <f t="shared" si="1495"/>
        <v>0</v>
      </c>
      <c r="Y2172" s="41">
        <f t="shared" si="1495"/>
        <v>0</v>
      </c>
      <c r="Z2172" s="41">
        <f t="shared" si="1495"/>
        <v>0</v>
      </c>
      <c r="AA2172" s="41">
        <f t="shared" si="1495"/>
        <v>0</v>
      </c>
      <c r="AB2172" s="41">
        <f t="shared" si="1495"/>
        <v>0</v>
      </c>
      <c r="AC2172" s="41">
        <f t="shared" si="1495"/>
        <v>0</v>
      </c>
      <c r="AD2172" s="41">
        <f t="shared" si="1495"/>
        <v>0</v>
      </c>
      <c r="AE2172" s="41">
        <f t="shared" si="1495"/>
        <v>0</v>
      </c>
      <c r="AF2172" s="41">
        <f t="shared" si="1495"/>
        <v>0</v>
      </c>
      <c r="AG2172" s="41">
        <f t="shared" si="1495"/>
        <v>0</v>
      </c>
      <c r="AH2172" s="41">
        <f t="shared" si="1495"/>
        <v>0</v>
      </c>
      <c r="AI2172" s="41">
        <f t="shared" si="1495"/>
        <v>0</v>
      </c>
      <c r="AJ2172" s="41">
        <f t="shared" si="1495"/>
        <v>0</v>
      </c>
      <c r="AK2172" s="41">
        <f t="shared" si="1495"/>
        <v>0</v>
      </c>
      <c r="AL2172" s="41">
        <f t="shared" si="1495"/>
        <v>0</v>
      </c>
      <c r="AM2172" s="41">
        <f t="shared" si="1495"/>
        <v>0</v>
      </c>
      <c r="AN2172" s="41">
        <f t="shared" si="1495"/>
        <v>0</v>
      </c>
      <c r="AO2172" s="41">
        <f t="shared" si="1495"/>
        <v>0</v>
      </c>
      <c r="AP2172" s="41">
        <f t="shared" si="1495"/>
        <v>0</v>
      </c>
      <c r="AQ2172" s="41">
        <f t="shared" si="1495"/>
        <v>0</v>
      </c>
      <c r="AR2172" s="41">
        <f t="shared" si="1495"/>
        <v>0</v>
      </c>
      <c r="AS2172" s="41">
        <f t="shared" si="1495"/>
        <v>0</v>
      </c>
      <c r="AT2172" s="41">
        <f t="shared" si="1495"/>
        <v>0</v>
      </c>
      <c r="AU2172" s="41">
        <f t="shared" si="1495"/>
        <v>0</v>
      </c>
      <c r="AV2172" s="41">
        <f t="shared" si="1495"/>
        <v>0</v>
      </c>
      <c r="AW2172" s="41">
        <f t="shared" si="1495"/>
        <v>0</v>
      </c>
      <c r="AX2172" s="41">
        <f t="shared" si="1495"/>
        <v>0</v>
      </c>
      <c r="AY2172" s="41">
        <f t="shared" si="1495"/>
        <v>0</v>
      </c>
      <c r="AZ2172" s="41">
        <f t="shared" si="1495"/>
        <v>0</v>
      </c>
      <c r="BA2172" s="41">
        <f t="shared" si="1495"/>
        <v>0</v>
      </c>
      <c r="BB2172" s="41">
        <f t="shared" si="1495"/>
        <v>0</v>
      </c>
      <c r="BC2172" s="41">
        <f t="shared" si="1495"/>
        <v>0</v>
      </c>
      <c r="BD2172" s="41">
        <f t="shared" si="1495"/>
        <v>0</v>
      </c>
    </row>
    <row r="2173" spans="1:59" ht="16" x14ac:dyDescent="0.2">
      <c r="B2173" s="11">
        <f t="shared" si="1485"/>
        <v>74</v>
      </c>
      <c r="C2173" s="12" t="str">
        <f t="shared" si="1485"/>
        <v>SCI HSR 1</v>
      </c>
      <c r="D2173" s="43" t="s">
        <v>252</v>
      </c>
      <c r="E2173" s="42" t="s">
        <v>288</v>
      </c>
      <c r="F2173" s="44"/>
      <c r="G2173" s="43" t="s">
        <v>253</v>
      </c>
      <c r="H2173" s="39">
        <v>0</v>
      </c>
      <c r="I2173" s="43" t="s">
        <v>254</v>
      </c>
      <c r="J2173" s="32">
        <v>0</v>
      </c>
      <c r="K2173" s="24"/>
      <c r="L2173" s="20" t="s">
        <v>255</v>
      </c>
      <c r="M2173" s="72"/>
      <c r="N2173" s="72"/>
      <c r="O2173" s="41">
        <v>0</v>
      </c>
      <c r="P2173" s="41">
        <v>0</v>
      </c>
      <c r="Q2173" s="41">
        <v>0</v>
      </c>
      <c r="R2173" s="41">
        <v>0</v>
      </c>
      <c r="S2173" s="41">
        <v>0</v>
      </c>
      <c r="T2173" s="41">
        <v>0</v>
      </c>
      <c r="U2173" s="41">
        <v>0</v>
      </c>
      <c r="V2173" s="41">
        <v>0</v>
      </c>
      <c r="W2173" s="41">
        <v>0</v>
      </c>
      <c r="X2173" s="41">
        <v>0</v>
      </c>
      <c r="Y2173" s="41">
        <v>0</v>
      </c>
      <c r="Z2173" s="41">
        <v>0</v>
      </c>
      <c r="AA2173" s="41">
        <v>0</v>
      </c>
      <c r="AB2173" s="41">
        <v>0</v>
      </c>
      <c r="AC2173" s="41">
        <v>0</v>
      </c>
      <c r="AD2173" s="41">
        <v>0</v>
      </c>
      <c r="AE2173" s="41">
        <v>0</v>
      </c>
      <c r="AF2173" s="41">
        <v>0</v>
      </c>
      <c r="AG2173" s="41">
        <v>0</v>
      </c>
      <c r="AH2173" s="41">
        <v>0</v>
      </c>
      <c r="AI2173" s="41">
        <v>0</v>
      </c>
      <c r="AJ2173" s="41">
        <v>0</v>
      </c>
      <c r="AK2173" s="41">
        <v>0</v>
      </c>
      <c r="AL2173" s="41">
        <v>0</v>
      </c>
      <c r="AM2173" s="41">
        <v>0</v>
      </c>
      <c r="AN2173" s="41">
        <v>0</v>
      </c>
      <c r="AO2173" s="41">
        <v>0</v>
      </c>
      <c r="AP2173" s="41">
        <v>0</v>
      </c>
      <c r="AQ2173" s="41">
        <v>0</v>
      </c>
      <c r="AR2173" s="41">
        <v>0</v>
      </c>
      <c r="AS2173" s="41">
        <v>0</v>
      </c>
      <c r="AT2173" s="41">
        <v>0</v>
      </c>
      <c r="AU2173" s="41">
        <v>0</v>
      </c>
      <c r="AV2173" s="41">
        <v>0</v>
      </c>
      <c r="AW2173" s="41">
        <v>0</v>
      </c>
      <c r="AX2173" s="41">
        <v>0</v>
      </c>
      <c r="AY2173" s="41">
        <v>0</v>
      </c>
      <c r="AZ2173" s="41">
        <v>0</v>
      </c>
      <c r="BA2173" s="41">
        <v>0</v>
      </c>
      <c r="BB2173" s="41">
        <v>0</v>
      </c>
      <c r="BC2173" s="41">
        <v>0</v>
      </c>
      <c r="BD2173" s="41">
        <v>0</v>
      </c>
    </row>
    <row r="2174" spans="1:59" ht="16" x14ac:dyDescent="0.2">
      <c r="B2174" s="11">
        <f t="shared" si="1485"/>
        <v>74</v>
      </c>
      <c r="C2174" s="12" t="str">
        <f t="shared" si="1485"/>
        <v>SCI HSR 1</v>
      </c>
      <c r="D2174" s="43" t="s">
        <v>256</v>
      </c>
      <c r="E2174" s="32">
        <v>46599</v>
      </c>
      <c r="G2174" s="43" t="s">
        <v>257</v>
      </c>
      <c r="H2174" s="42">
        <v>0</v>
      </c>
      <c r="I2174" s="43" t="s">
        <v>258</v>
      </c>
      <c r="J2174" s="29">
        <v>0</v>
      </c>
      <c r="K2174" s="23"/>
      <c r="L2174" s="33" t="s">
        <v>259</v>
      </c>
      <c r="M2174" s="73"/>
      <c r="N2174" s="73"/>
      <c r="O2174" s="45">
        <f>-(O2171+O2172)*IFERROR((O2161+O2165)/(O2163+O2167),0)</f>
        <v>0</v>
      </c>
      <c r="P2174" s="45">
        <f t="shared" ref="P2174:BD2174" si="1496">-(P2171+P2172)*IFERROR((P2161+P2165)/(P2163+P2167),0)</f>
        <v>0</v>
      </c>
      <c r="Q2174" s="45">
        <f t="shared" si="1496"/>
        <v>0</v>
      </c>
      <c r="R2174" s="45">
        <f t="shared" si="1496"/>
        <v>0</v>
      </c>
      <c r="S2174" s="45">
        <f t="shared" si="1496"/>
        <v>0</v>
      </c>
      <c r="T2174" s="45">
        <f t="shared" si="1496"/>
        <v>0</v>
      </c>
      <c r="U2174" s="45">
        <f t="shared" si="1496"/>
        <v>0</v>
      </c>
      <c r="V2174" s="45">
        <f t="shared" si="1496"/>
        <v>0</v>
      </c>
      <c r="W2174" s="45">
        <f t="shared" si="1496"/>
        <v>0</v>
      </c>
      <c r="X2174" s="45">
        <f t="shared" si="1496"/>
        <v>0</v>
      </c>
      <c r="Y2174" s="45">
        <f t="shared" si="1496"/>
        <v>0</v>
      </c>
      <c r="Z2174" s="45">
        <f t="shared" si="1496"/>
        <v>0</v>
      </c>
      <c r="AA2174" s="45">
        <f t="shared" si="1496"/>
        <v>0</v>
      </c>
      <c r="AB2174" s="45">
        <f t="shared" si="1496"/>
        <v>0</v>
      </c>
      <c r="AC2174" s="45">
        <f t="shared" si="1496"/>
        <v>0</v>
      </c>
      <c r="AD2174" s="45">
        <f t="shared" si="1496"/>
        <v>0</v>
      </c>
      <c r="AE2174" s="45">
        <f t="shared" si="1496"/>
        <v>0</v>
      </c>
      <c r="AF2174" s="45">
        <f t="shared" si="1496"/>
        <v>0</v>
      </c>
      <c r="AG2174" s="45">
        <f t="shared" si="1496"/>
        <v>0</v>
      </c>
      <c r="AH2174" s="45">
        <f t="shared" si="1496"/>
        <v>0</v>
      </c>
      <c r="AI2174" s="45">
        <f t="shared" si="1496"/>
        <v>0</v>
      </c>
      <c r="AJ2174" s="45">
        <f t="shared" si="1496"/>
        <v>0</v>
      </c>
      <c r="AK2174" s="45">
        <f t="shared" si="1496"/>
        <v>0</v>
      </c>
      <c r="AL2174" s="45">
        <f t="shared" si="1496"/>
        <v>0</v>
      </c>
      <c r="AM2174" s="45">
        <f t="shared" si="1496"/>
        <v>0</v>
      </c>
      <c r="AN2174" s="45">
        <f t="shared" si="1496"/>
        <v>0</v>
      </c>
      <c r="AO2174" s="45">
        <f t="shared" si="1496"/>
        <v>0</v>
      </c>
      <c r="AP2174" s="45">
        <f t="shared" si="1496"/>
        <v>0</v>
      </c>
      <c r="AQ2174" s="45">
        <f t="shared" si="1496"/>
        <v>0</v>
      </c>
      <c r="AR2174" s="45">
        <f t="shared" si="1496"/>
        <v>0</v>
      </c>
      <c r="AS2174" s="45">
        <f t="shared" si="1496"/>
        <v>0</v>
      </c>
      <c r="AT2174" s="45">
        <f t="shared" si="1496"/>
        <v>0</v>
      </c>
      <c r="AU2174" s="45">
        <f t="shared" si="1496"/>
        <v>0</v>
      </c>
      <c r="AV2174" s="45">
        <f t="shared" si="1496"/>
        <v>0</v>
      </c>
      <c r="AW2174" s="45">
        <f t="shared" si="1496"/>
        <v>0</v>
      </c>
      <c r="AX2174" s="45">
        <f t="shared" si="1496"/>
        <v>0</v>
      </c>
      <c r="AY2174" s="45">
        <f t="shared" si="1496"/>
        <v>0</v>
      </c>
      <c r="AZ2174" s="45">
        <f t="shared" si="1496"/>
        <v>0</v>
      </c>
      <c r="BA2174" s="45">
        <f t="shared" si="1496"/>
        <v>0</v>
      </c>
      <c r="BB2174" s="45">
        <f t="shared" si="1496"/>
        <v>0</v>
      </c>
      <c r="BC2174" s="45">
        <f t="shared" si="1496"/>
        <v>0</v>
      </c>
      <c r="BD2174" s="45">
        <f t="shared" si="1496"/>
        <v>0</v>
      </c>
    </row>
    <row r="2175" spans="1:59" ht="16" x14ac:dyDescent="0.2">
      <c r="B2175" s="11">
        <f t="shared" si="1485"/>
        <v>74</v>
      </c>
      <c r="C2175" s="12" t="str">
        <f t="shared" si="1485"/>
        <v>SCI HSR 1</v>
      </c>
      <c r="K2175" s="24"/>
      <c r="O2175" s="15"/>
      <c r="P2175" s="15"/>
      <c r="Q2175" s="15"/>
      <c r="R2175" s="15"/>
      <c r="S2175" s="15"/>
      <c r="T2175" s="15"/>
      <c r="U2175" s="15"/>
      <c r="V2175" s="15"/>
      <c r="W2175" s="15"/>
      <c r="X2175" s="15"/>
      <c r="Y2175" s="15"/>
      <c r="Z2175" s="15"/>
      <c r="AA2175" s="15"/>
      <c r="AB2175" s="15"/>
      <c r="AC2175" s="15"/>
      <c r="AD2175" s="15"/>
      <c r="AE2175" s="15"/>
      <c r="AF2175" s="15"/>
      <c r="AG2175" s="15"/>
      <c r="AH2175" s="15"/>
      <c r="AI2175" s="15"/>
      <c r="AJ2175" s="15"/>
      <c r="AK2175" s="15"/>
      <c r="AL2175" s="15"/>
      <c r="AM2175" s="15"/>
      <c r="AN2175" s="15"/>
      <c r="AO2175" s="15"/>
      <c r="AP2175" s="15"/>
      <c r="AQ2175" s="15"/>
      <c r="AR2175" s="15"/>
      <c r="AS2175" s="15"/>
      <c r="AT2175" s="15"/>
      <c r="AU2175" s="15"/>
      <c r="AV2175" s="15"/>
      <c r="AW2175" s="15"/>
      <c r="AX2175" s="15"/>
      <c r="AY2175" s="15"/>
      <c r="AZ2175" s="15"/>
      <c r="BA2175" s="15"/>
      <c r="BB2175" s="15"/>
      <c r="BC2175" s="15"/>
      <c r="BD2175" s="15"/>
    </row>
    <row r="2176" spans="1:59" ht="16" x14ac:dyDescent="0.2">
      <c r="B2176" s="11">
        <f t="shared" si="1485"/>
        <v>74</v>
      </c>
      <c r="C2176" s="12" t="str">
        <f t="shared" si="1485"/>
        <v>SCI HSR 1</v>
      </c>
      <c r="G2176" s="46" t="s">
        <v>229</v>
      </c>
      <c r="H2176" s="104" t="s">
        <v>99</v>
      </c>
      <c r="I2176" s="105"/>
      <c r="J2176" s="106"/>
      <c r="K2176" s="23"/>
      <c r="L2176" s="47" t="s">
        <v>4</v>
      </c>
      <c r="M2176" s="81"/>
      <c r="N2176" s="81"/>
      <c r="O2176" s="48">
        <f>SUM(O2171:O2174)</f>
        <v>10265.306435148041</v>
      </c>
      <c r="P2176" s="48">
        <f t="shared" ref="P2176:BD2176" si="1497">SUM(P2171:P2174)</f>
        <v>10333.580303307144</v>
      </c>
      <c r="Q2176" s="48">
        <f t="shared" si="1497"/>
        <v>10333.580303307144</v>
      </c>
      <c r="R2176" s="48">
        <f t="shared" si="1497"/>
        <v>10333.580303307144</v>
      </c>
      <c r="S2176" s="48">
        <f t="shared" si="1497"/>
        <v>10402.096433579072</v>
      </c>
      <c r="T2176" s="48">
        <f t="shared" si="1497"/>
        <v>10436.916106340217</v>
      </c>
      <c r="U2176" s="48">
        <f t="shared" si="1497"/>
        <v>10436.916106340217</v>
      </c>
      <c r="V2176" s="48">
        <f t="shared" si="1497"/>
        <v>10436.916106340217</v>
      </c>
      <c r="W2176" s="48">
        <f t="shared" si="1497"/>
        <v>10506.117397914863</v>
      </c>
      <c r="X2176" s="48">
        <f t="shared" si="1497"/>
        <v>10541.285267403618</v>
      </c>
      <c r="Y2176" s="48">
        <f t="shared" si="1497"/>
        <v>10541.285267403618</v>
      </c>
      <c r="Z2176" s="48">
        <f t="shared" si="1497"/>
        <v>10541.285267403618</v>
      </c>
      <c r="AA2176" s="48">
        <f t="shared" si="1497"/>
        <v>10611.178571894014</v>
      </c>
      <c r="AB2176" s="48">
        <f t="shared" si="1497"/>
        <v>10646.698120077655</v>
      </c>
      <c r="AC2176" s="48">
        <f t="shared" si="1497"/>
        <v>10646.698120077655</v>
      </c>
      <c r="AD2176" s="48">
        <f t="shared" si="1497"/>
        <v>10646.698120077655</v>
      </c>
      <c r="AE2176" s="48">
        <f t="shared" si="1497"/>
        <v>10717.290357612952</v>
      </c>
      <c r="AF2176" s="48">
        <f t="shared" si="1497"/>
        <v>10753.165101278431</v>
      </c>
      <c r="AG2176" s="48">
        <f t="shared" si="1497"/>
        <v>10753.165101278431</v>
      </c>
      <c r="AH2176" s="48">
        <f t="shared" si="1497"/>
        <v>10753.165101278431</v>
      </c>
      <c r="AI2176" s="48">
        <f t="shared" si="1497"/>
        <v>11671.595168586491</v>
      </c>
      <c r="AJ2176" s="48">
        <f t="shared" si="1497"/>
        <v>11946.766427520341</v>
      </c>
      <c r="AK2176" s="48">
        <f t="shared" si="1497"/>
        <v>11946.766427520341</v>
      </c>
      <c r="AL2176" s="48">
        <f t="shared" si="1497"/>
        <v>11946.766427520341</v>
      </c>
      <c r="AM2176" s="48">
        <f t="shared" si="1497"/>
        <v>12025.978683181072</v>
      </c>
      <c r="AN2176" s="48">
        <f t="shared" si="1497"/>
        <v>12066.234091795544</v>
      </c>
      <c r="AO2176" s="48">
        <f t="shared" si="1497"/>
        <v>12066.234091795544</v>
      </c>
      <c r="AP2176" s="48">
        <f t="shared" si="1497"/>
        <v>12066.234091795544</v>
      </c>
      <c r="AQ2176" s="48">
        <f t="shared" si="1497"/>
        <v>12146.238470012884</v>
      </c>
      <c r="AR2176" s="48">
        <f t="shared" si="1497"/>
        <v>12186.8964327135</v>
      </c>
      <c r="AS2176" s="48">
        <f t="shared" si="1497"/>
        <v>12186.8964327135</v>
      </c>
      <c r="AT2176" s="48">
        <f t="shared" si="1497"/>
        <v>12186.8964327135</v>
      </c>
      <c r="AU2176" s="48">
        <f t="shared" si="1497"/>
        <v>12267.700854713014</v>
      </c>
      <c r="AV2176" s="48">
        <f t="shared" si="1497"/>
        <v>12308.765397040637</v>
      </c>
      <c r="AW2176" s="48">
        <f t="shared" si="1497"/>
        <v>12308.765397040637</v>
      </c>
      <c r="AX2176" s="48">
        <f t="shared" si="1497"/>
        <v>12308.765397040637</v>
      </c>
      <c r="AY2176" s="48">
        <f t="shared" si="1497"/>
        <v>12390.377863260142</v>
      </c>
      <c r="AZ2176" s="48">
        <f t="shared" si="1497"/>
        <v>12431.853051011043</v>
      </c>
      <c r="BA2176" s="48">
        <f t="shared" si="1497"/>
        <v>12431.853051011043</v>
      </c>
      <c r="BB2176" s="48">
        <f t="shared" si="1497"/>
        <v>12431.853051011043</v>
      </c>
      <c r="BC2176" s="48">
        <f t="shared" si="1497"/>
        <v>12514.281641892747</v>
      </c>
      <c r="BD2176" s="48">
        <f t="shared" si="1497"/>
        <v>12556.171581521152</v>
      </c>
    </row>
    <row r="2177" spans="1:59" ht="16" x14ac:dyDescent="0.2">
      <c r="B2177" s="11">
        <f t="shared" ref="B2177:C2182" si="1498">B2176</f>
        <v>74</v>
      </c>
      <c r="C2177" s="12" t="str">
        <f t="shared" si="1498"/>
        <v>SCI HSR 1</v>
      </c>
      <c r="D2177" s="46" t="s">
        <v>260</v>
      </c>
      <c r="E2177" s="32">
        <v>46599</v>
      </c>
      <c r="F2177" s="15"/>
      <c r="G2177" s="46" t="s">
        <v>261</v>
      </c>
      <c r="H2177" s="46" t="s">
        <v>237</v>
      </c>
      <c r="I2177" s="46" t="s">
        <v>238</v>
      </c>
      <c r="J2177" s="46" t="s">
        <v>239</v>
      </c>
      <c r="K2177" s="23"/>
      <c r="O2177" s="15"/>
      <c r="P2177" s="15"/>
      <c r="Q2177" s="15"/>
      <c r="R2177" s="15"/>
      <c r="S2177" s="15"/>
      <c r="T2177" s="15"/>
      <c r="U2177" s="15"/>
      <c r="V2177" s="15"/>
      <c r="W2177" s="15"/>
      <c r="X2177" s="15"/>
      <c r="Y2177" s="15"/>
      <c r="Z2177" s="15"/>
      <c r="AA2177" s="15"/>
      <c r="AB2177" s="15"/>
      <c r="AC2177" s="15"/>
      <c r="AD2177" s="15"/>
      <c r="AE2177" s="15"/>
      <c r="AF2177" s="15"/>
      <c r="AG2177" s="15"/>
      <c r="AH2177" s="15"/>
      <c r="AI2177" s="15"/>
      <c r="AJ2177" s="15"/>
      <c r="AK2177" s="15"/>
      <c r="AL2177" s="15"/>
      <c r="AM2177" s="15"/>
      <c r="AN2177" s="15"/>
      <c r="AO2177" s="15"/>
      <c r="AP2177" s="15"/>
      <c r="AQ2177" s="15"/>
      <c r="AR2177" s="15"/>
      <c r="AS2177" s="15"/>
      <c r="AT2177" s="15"/>
      <c r="AU2177" s="15"/>
      <c r="AV2177" s="15"/>
      <c r="AW2177" s="15"/>
      <c r="AX2177" s="15"/>
      <c r="AY2177" s="15"/>
      <c r="AZ2177" s="15"/>
      <c r="BA2177" s="15"/>
      <c r="BB2177" s="15"/>
      <c r="BC2177" s="15"/>
      <c r="BD2177" s="15"/>
    </row>
    <row r="2178" spans="1:59" ht="16" x14ac:dyDescent="0.2">
      <c r="B2178" s="11">
        <f t="shared" si="1498"/>
        <v>74</v>
      </c>
      <c r="C2178" s="12" t="str">
        <f t="shared" si="1498"/>
        <v>SCI HSR 1</v>
      </c>
      <c r="D2178" s="46" t="s">
        <v>262</v>
      </c>
      <c r="E2178" s="31">
        <v>47627.638349231973</v>
      </c>
      <c r="F2178" s="15"/>
      <c r="G2178" s="49" t="s">
        <v>263</v>
      </c>
      <c r="H2178" s="31">
        <v>0</v>
      </c>
      <c r="I2178" s="32">
        <v>0</v>
      </c>
      <c r="J2178" s="32">
        <v>0</v>
      </c>
      <c r="K2178" s="23"/>
      <c r="L2178" s="50" t="s">
        <v>264</v>
      </c>
      <c r="M2178" s="70"/>
      <c r="N2178" s="70"/>
      <c r="O2178" s="40">
        <f t="shared" ref="O2178:BD2178" si="1499">IFERROR(((O$3&gt;=$E2177)*(O$2&lt;=$E2177))*$E2181,"")</f>
        <v>0</v>
      </c>
      <c r="P2178" s="40">
        <f t="shared" si="1499"/>
        <v>0</v>
      </c>
      <c r="Q2178" s="40">
        <f t="shared" si="1499"/>
        <v>0</v>
      </c>
      <c r="R2178" s="40">
        <f t="shared" si="1499"/>
        <v>0</v>
      </c>
      <c r="S2178" s="40">
        <f t="shared" si="1499"/>
        <v>0</v>
      </c>
      <c r="T2178" s="40">
        <f t="shared" si="1499"/>
        <v>0</v>
      </c>
      <c r="U2178" s="40">
        <f t="shared" si="1499"/>
        <v>0</v>
      </c>
      <c r="V2178" s="40">
        <f t="shared" si="1499"/>
        <v>0</v>
      </c>
      <c r="W2178" s="40">
        <f t="shared" si="1499"/>
        <v>0</v>
      </c>
      <c r="X2178" s="40">
        <f t="shared" si="1499"/>
        <v>0</v>
      </c>
      <c r="Y2178" s="40">
        <f t="shared" si="1499"/>
        <v>0</v>
      </c>
      <c r="Z2178" s="40">
        <f t="shared" si="1499"/>
        <v>0</v>
      </c>
      <c r="AA2178" s="40">
        <f t="shared" si="1499"/>
        <v>0</v>
      </c>
      <c r="AB2178" s="40">
        <f t="shared" si="1499"/>
        <v>0</v>
      </c>
      <c r="AC2178" s="40">
        <f t="shared" si="1499"/>
        <v>0</v>
      </c>
      <c r="AD2178" s="40">
        <f t="shared" si="1499"/>
        <v>0</v>
      </c>
      <c r="AE2178" s="40">
        <f t="shared" si="1499"/>
        <v>0</v>
      </c>
      <c r="AF2178" s="40">
        <f t="shared" si="1499"/>
        <v>0</v>
      </c>
      <c r="AG2178" s="40">
        <f t="shared" si="1499"/>
        <v>0</v>
      </c>
      <c r="AH2178" s="40">
        <f t="shared" si="1499"/>
        <v>0</v>
      </c>
      <c r="AI2178" s="40">
        <f t="shared" si="1499"/>
        <v>0</v>
      </c>
      <c r="AJ2178" s="40">
        <f t="shared" si="1499"/>
        <v>0</v>
      </c>
      <c r="AK2178" s="40">
        <f t="shared" si="1499"/>
        <v>0</v>
      </c>
      <c r="AL2178" s="40">
        <f t="shared" si="1499"/>
        <v>0</v>
      </c>
      <c r="AM2178" s="40">
        <f t="shared" si="1499"/>
        <v>0</v>
      </c>
      <c r="AN2178" s="40">
        <f t="shared" si="1499"/>
        <v>0</v>
      </c>
      <c r="AO2178" s="40">
        <f t="shared" si="1499"/>
        <v>0</v>
      </c>
      <c r="AP2178" s="40">
        <f t="shared" si="1499"/>
        <v>0</v>
      </c>
      <c r="AQ2178" s="40">
        <f t="shared" si="1499"/>
        <v>0</v>
      </c>
      <c r="AR2178" s="40">
        <f t="shared" si="1499"/>
        <v>0</v>
      </c>
      <c r="AS2178" s="40">
        <f t="shared" si="1499"/>
        <v>0</v>
      </c>
      <c r="AT2178" s="40">
        <f t="shared" si="1499"/>
        <v>0</v>
      </c>
      <c r="AU2178" s="40">
        <f t="shared" si="1499"/>
        <v>0</v>
      </c>
      <c r="AV2178" s="40">
        <f t="shared" si="1499"/>
        <v>0</v>
      </c>
      <c r="AW2178" s="40">
        <f t="shared" si="1499"/>
        <v>0</v>
      </c>
      <c r="AX2178" s="40">
        <f t="shared" si="1499"/>
        <v>0</v>
      </c>
      <c r="AY2178" s="40">
        <f t="shared" si="1499"/>
        <v>0</v>
      </c>
      <c r="AZ2178" s="40">
        <f t="shared" si="1499"/>
        <v>0</v>
      </c>
      <c r="BA2178" s="40">
        <f t="shared" si="1499"/>
        <v>0</v>
      </c>
      <c r="BB2178" s="40">
        <f t="shared" si="1499"/>
        <v>0</v>
      </c>
      <c r="BC2178" s="40">
        <f t="shared" si="1499"/>
        <v>0</v>
      </c>
      <c r="BD2178" s="40">
        <f t="shared" si="1499"/>
        <v>0</v>
      </c>
    </row>
    <row r="2179" spans="1:59" ht="16" x14ac:dyDescent="0.2">
      <c r="B2179" s="11">
        <f t="shared" si="1498"/>
        <v>74</v>
      </c>
      <c r="C2179" s="12" t="str">
        <f t="shared" si="1498"/>
        <v>SCI HSR 1</v>
      </c>
      <c r="D2179" s="46" t="s">
        <v>24</v>
      </c>
      <c r="E2179" s="51">
        <f>IF(E2177&gt;MAX($O$3:$BD$3),BD2168,
IF(E2177&lt;MIN($O$3:$BD$3),1,SUMIFS($O2169:$BD2169,$O$2:$BD$2,"&lt;="&amp;E2177,$O$3:$BD$3,"&gt;="&amp;E2177)))</f>
        <v>1.0684537403632828</v>
      </c>
      <c r="F2179" s="15"/>
      <c r="G2179" s="49" t="s">
        <v>265</v>
      </c>
      <c r="H2179" s="31">
        <v>0</v>
      </c>
      <c r="I2179" s="32">
        <v>0</v>
      </c>
      <c r="J2179" s="32">
        <v>0</v>
      </c>
      <c r="K2179" s="23"/>
      <c r="L2179" s="52" t="s">
        <v>266</v>
      </c>
      <c r="M2179" s="72"/>
      <c r="N2179" s="72"/>
      <c r="O2179" s="41">
        <f t="shared" ref="O2179:BD2179" si="1500">IFERROR(((O$3&gt;=$E2174)*(O$2&lt;=$E2174))*$H2182,"")</f>
        <v>0</v>
      </c>
      <c r="P2179" s="41">
        <f t="shared" si="1500"/>
        <v>0</v>
      </c>
      <c r="Q2179" s="41">
        <f t="shared" si="1500"/>
        <v>0</v>
      </c>
      <c r="R2179" s="41">
        <f t="shared" si="1500"/>
        <v>0</v>
      </c>
      <c r="S2179" s="41">
        <f t="shared" si="1500"/>
        <v>0</v>
      </c>
      <c r="T2179" s="41">
        <f t="shared" si="1500"/>
        <v>0</v>
      </c>
      <c r="U2179" s="41">
        <f t="shared" si="1500"/>
        <v>0</v>
      </c>
      <c r="V2179" s="41">
        <f t="shared" si="1500"/>
        <v>0</v>
      </c>
      <c r="W2179" s="41">
        <f t="shared" si="1500"/>
        <v>0</v>
      </c>
      <c r="X2179" s="41">
        <f t="shared" si="1500"/>
        <v>0</v>
      </c>
      <c r="Y2179" s="41">
        <f t="shared" si="1500"/>
        <v>0</v>
      </c>
      <c r="Z2179" s="41">
        <f t="shared" si="1500"/>
        <v>0</v>
      </c>
      <c r="AA2179" s="41">
        <f t="shared" si="1500"/>
        <v>0</v>
      </c>
      <c r="AB2179" s="41">
        <f t="shared" si="1500"/>
        <v>0</v>
      </c>
      <c r="AC2179" s="41">
        <f t="shared" si="1500"/>
        <v>0</v>
      </c>
      <c r="AD2179" s="41">
        <f t="shared" si="1500"/>
        <v>0</v>
      </c>
      <c r="AE2179" s="41">
        <f t="shared" si="1500"/>
        <v>0</v>
      </c>
      <c r="AF2179" s="41">
        <f t="shared" si="1500"/>
        <v>0</v>
      </c>
      <c r="AG2179" s="41">
        <f t="shared" si="1500"/>
        <v>0</v>
      </c>
      <c r="AH2179" s="41">
        <f t="shared" si="1500"/>
        <v>0</v>
      </c>
      <c r="AI2179" s="41">
        <f t="shared" si="1500"/>
        <v>0</v>
      </c>
      <c r="AJ2179" s="41">
        <f t="shared" si="1500"/>
        <v>0</v>
      </c>
      <c r="AK2179" s="41">
        <f t="shared" si="1500"/>
        <v>0</v>
      </c>
      <c r="AL2179" s="41">
        <f t="shared" si="1500"/>
        <v>0</v>
      </c>
      <c r="AM2179" s="41">
        <f t="shared" si="1500"/>
        <v>0</v>
      </c>
      <c r="AN2179" s="41">
        <f t="shared" si="1500"/>
        <v>0</v>
      </c>
      <c r="AO2179" s="41">
        <f t="shared" si="1500"/>
        <v>0</v>
      </c>
      <c r="AP2179" s="41">
        <f t="shared" si="1500"/>
        <v>0</v>
      </c>
      <c r="AQ2179" s="41">
        <f t="shared" si="1500"/>
        <v>0</v>
      </c>
      <c r="AR2179" s="41">
        <f t="shared" si="1500"/>
        <v>0</v>
      </c>
      <c r="AS2179" s="41">
        <f t="shared" si="1500"/>
        <v>0</v>
      </c>
      <c r="AT2179" s="41">
        <f t="shared" si="1500"/>
        <v>0</v>
      </c>
      <c r="AU2179" s="41">
        <f t="shared" si="1500"/>
        <v>0</v>
      </c>
      <c r="AV2179" s="41">
        <f t="shared" si="1500"/>
        <v>0</v>
      </c>
      <c r="AW2179" s="41">
        <f t="shared" si="1500"/>
        <v>0</v>
      </c>
      <c r="AX2179" s="41">
        <f t="shared" si="1500"/>
        <v>0</v>
      </c>
      <c r="AY2179" s="41">
        <f t="shared" si="1500"/>
        <v>0</v>
      </c>
      <c r="AZ2179" s="41">
        <f t="shared" si="1500"/>
        <v>0</v>
      </c>
      <c r="BA2179" s="41">
        <f t="shared" si="1500"/>
        <v>0</v>
      </c>
      <c r="BB2179" s="41">
        <f t="shared" si="1500"/>
        <v>0</v>
      </c>
      <c r="BC2179" s="41">
        <f t="shared" si="1500"/>
        <v>0</v>
      </c>
      <c r="BD2179" s="41">
        <f t="shared" si="1500"/>
        <v>0</v>
      </c>
    </row>
    <row r="2180" spans="1:59" ht="16" x14ac:dyDescent="0.2">
      <c r="B2180" s="11">
        <f t="shared" si="1498"/>
        <v>74</v>
      </c>
      <c r="C2180" s="12" t="str">
        <f t="shared" si="1498"/>
        <v>SCI HSR 1</v>
      </c>
      <c r="D2180" s="46" t="s">
        <v>8</v>
      </c>
      <c r="E2180" s="42">
        <v>0</v>
      </c>
      <c r="F2180" s="15"/>
      <c r="G2180" s="49" t="s">
        <v>267</v>
      </c>
      <c r="H2180" s="31">
        <v>0</v>
      </c>
      <c r="I2180" s="32">
        <v>0</v>
      </c>
      <c r="J2180" s="32">
        <v>0</v>
      </c>
      <c r="L2180" s="52" t="s">
        <v>268</v>
      </c>
      <c r="M2180" s="72"/>
      <c r="N2180" s="72"/>
      <c r="O2180" s="41">
        <f t="shared" ref="O2180:BD2180" si="1501">IFERROR(((O$3&gt;=$E2177)*(O$2&lt;=$E2177))*$J2182,"")</f>
        <v>0</v>
      </c>
      <c r="P2180" s="41">
        <f t="shared" si="1501"/>
        <v>0</v>
      </c>
      <c r="Q2180" s="41">
        <f t="shared" si="1501"/>
        <v>0</v>
      </c>
      <c r="R2180" s="41">
        <f t="shared" si="1501"/>
        <v>0</v>
      </c>
      <c r="S2180" s="41">
        <f t="shared" si="1501"/>
        <v>0</v>
      </c>
      <c r="T2180" s="41">
        <f t="shared" si="1501"/>
        <v>0</v>
      </c>
      <c r="U2180" s="41">
        <f t="shared" si="1501"/>
        <v>0</v>
      </c>
      <c r="V2180" s="41">
        <f t="shared" si="1501"/>
        <v>0</v>
      </c>
      <c r="W2180" s="41">
        <f t="shared" si="1501"/>
        <v>0</v>
      </c>
      <c r="X2180" s="41">
        <f t="shared" si="1501"/>
        <v>0</v>
      </c>
      <c r="Y2180" s="41">
        <f t="shared" si="1501"/>
        <v>0</v>
      </c>
      <c r="Z2180" s="41">
        <f t="shared" si="1501"/>
        <v>0</v>
      </c>
      <c r="AA2180" s="41">
        <f t="shared" si="1501"/>
        <v>0</v>
      </c>
      <c r="AB2180" s="41">
        <f t="shared" si="1501"/>
        <v>0</v>
      </c>
      <c r="AC2180" s="41">
        <f t="shared" si="1501"/>
        <v>0</v>
      </c>
      <c r="AD2180" s="41">
        <f t="shared" si="1501"/>
        <v>0</v>
      </c>
      <c r="AE2180" s="41">
        <f t="shared" si="1501"/>
        <v>0</v>
      </c>
      <c r="AF2180" s="41">
        <f t="shared" si="1501"/>
        <v>0</v>
      </c>
      <c r="AG2180" s="41">
        <f t="shared" si="1501"/>
        <v>0</v>
      </c>
      <c r="AH2180" s="41">
        <f t="shared" si="1501"/>
        <v>0</v>
      </c>
      <c r="AI2180" s="41">
        <f t="shared" si="1501"/>
        <v>0</v>
      </c>
      <c r="AJ2180" s="41">
        <f t="shared" si="1501"/>
        <v>0</v>
      </c>
      <c r="AK2180" s="41">
        <f t="shared" si="1501"/>
        <v>0</v>
      </c>
      <c r="AL2180" s="41">
        <f t="shared" si="1501"/>
        <v>0</v>
      </c>
      <c r="AM2180" s="41">
        <f t="shared" si="1501"/>
        <v>0</v>
      </c>
      <c r="AN2180" s="41">
        <f t="shared" si="1501"/>
        <v>0</v>
      </c>
      <c r="AO2180" s="41">
        <f t="shared" si="1501"/>
        <v>0</v>
      </c>
      <c r="AP2180" s="41">
        <f t="shared" si="1501"/>
        <v>0</v>
      </c>
      <c r="AQ2180" s="41">
        <f t="shared" si="1501"/>
        <v>0</v>
      </c>
      <c r="AR2180" s="41">
        <f t="shared" si="1501"/>
        <v>0</v>
      </c>
      <c r="AS2180" s="41">
        <f t="shared" si="1501"/>
        <v>0</v>
      </c>
      <c r="AT2180" s="41">
        <f t="shared" si="1501"/>
        <v>0</v>
      </c>
      <c r="AU2180" s="41">
        <f t="shared" si="1501"/>
        <v>0</v>
      </c>
      <c r="AV2180" s="41">
        <f t="shared" si="1501"/>
        <v>0</v>
      </c>
      <c r="AW2180" s="41">
        <f t="shared" si="1501"/>
        <v>0</v>
      </c>
      <c r="AX2180" s="41">
        <f t="shared" si="1501"/>
        <v>0</v>
      </c>
      <c r="AY2180" s="41">
        <f t="shared" si="1501"/>
        <v>0</v>
      </c>
      <c r="AZ2180" s="41">
        <f t="shared" si="1501"/>
        <v>0</v>
      </c>
      <c r="BA2180" s="41">
        <f t="shared" si="1501"/>
        <v>0</v>
      </c>
      <c r="BB2180" s="41">
        <f t="shared" si="1501"/>
        <v>0</v>
      </c>
      <c r="BC2180" s="41">
        <f t="shared" si="1501"/>
        <v>0</v>
      </c>
      <c r="BD2180" s="41">
        <f t="shared" si="1501"/>
        <v>0</v>
      </c>
    </row>
    <row r="2181" spans="1:59" ht="16" x14ac:dyDescent="0.2">
      <c r="B2181" s="11">
        <f t="shared" si="1498"/>
        <v>74</v>
      </c>
      <c r="C2181" s="12" t="str">
        <f t="shared" si="1498"/>
        <v>SCI HSR 1</v>
      </c>
      <c r="D2181" s="46" t="s">
        <v>269</v>
      </c>
      <c r="E2181" s="31">
        <v>0</v>
      </c>
      <c r="F2181" s="15"/>
      <c r="G2181" s="53"/>
      <c r="H2181" s="15"/>
      <c r="I2181" s="15"/>
      <c r="J2181" s="23"/>
      <c r="L2181" s="52" t="s">
        <v>270</v>
      </c>
      <c r="M2181" s="72"/>
      <c r="N2181" s="72"/>
      <c r="O2181" s="41">
        <f t="shared" ref="O2181:BD2181" si="1502">IFERROR(((O$3&gt;=$J2171)*(O$2&lt;=$J2171))*$E2182,"")</f>
        <v>0</v>
      </c>
      <c r="P2181" s="41">
        <f t="shared" si="1502"/>
        <v>0</v>
      </c>
      <c r="Q2181" s="41">
        <f t="shared" si="1502"/>
        <v>0</v>
      </c>
      <c r="R2181" s="41">
        <f t="shared" si="1502"/>
        <v>0</v>
      </c>
      <c r="S2181" s="41">
        <f t="shared" si="1502"/>
        <v>0</v>
      </c>
      <c r="T2181" s="41">
        <f t="shared" si="1502"/>
        <v>0</v>
      </c>
      <c r="U2181" s="41">
        <f t="shared" si="1502"/>
        <v>0</v>
      </c>
      <c r="V2181" s="41">
        <f t="shared" si="1502"/>
        <v>0</v>
      </c>
      <c r="W2181" s="41">
        <f t="shared" si="1502"/>
        <v>0</v>
      </c>
      <c r="X2181" s="41">
        <f t="shared" si="1502"/>
        <v>0</v>
      </c>
      <c r="Y2181" s="41">
        <f t="shared" si="1502"/>
        <v>0</v>
      </c>
      <c r="Z2181" s="41">
        <f t="shared" si="1502"/>
        <v>0</v>
      </c>
      <c r="AA2181" s="41">
        <f t="shared" si="1502"/>
        <v>0</v>
      </c>
      <c r="AB2181" s="41">
        <f t="shared" si="1502"/>
        <v>0</v>
      </c>
      <c r="AC2181" s="41">
        <f t="shared" si="1502"/>
        <v>0</v>
      </c>
      <c r="AD2181" s="41">
        <f t="shared" si="1502"/>
        <v>0</v>
      </c>
      <c r="AE2181" s="41">
        <f t="shared" si="1502"/>
        <v>0</v>
      </c>
      <c r="AF2181" s="41">
        <f t="shared" si="1502"/>
        <v>0</v>
      </c>
      <c r="AG2181" s="41">
        <f t="shared" si="1502"/>
        <v>0</v>
      </c>
      <c r="AH2181" s="41">
        <f t="shared" si="1502"/>
        <v>0</v>
      </c>
      <c r="AI2181" s="41">
        <f t="shared" si="1502"/>
        <v>0</v>
      </c>
      <c r="AJ2181" s="41">
        <f t="shared" si="1502"/>
        <v>0</v>
      </c>
      <c r="AK2181" s="41">
        <f t="shared" si="1502"/>
        <v>0</v>
      </c>
      <c r="AL2181" s="41">
        <f t="shared" si="1502"/>
        <v>0</v>
      </c>
      <c r="AM2181" s="41">
        <f t="shared" si="1502"/>
        <v>0</v>
      </c>
      <c r="AN2181" s="41">
        <f t="shared" si="1502"/>
        <v>0</v>
      </c>
      <c r="AO2181" s="41">
        <f t="shared" si="1502"/>
        <v>0</v>
      </c>
      <c r="AP2181" s="41">
        <f t="shared" si="1502"/>
        <v>0</v>
      </c>
      <c r="AQ2181" s="41">
        <f t="shared" si="1502"/>
        <v>0</v>
      </c>
      <c r="AR2181" s="41">
        <f t="shared" si="1502"/>
        <v>0</v>
      </c>
      <c r="AS2181" s="41">
        <f t="shared" si="1502"/>
        <v>0</v>
      </c>
      <c r="AT2181" s="41">
        <f t="shared" si="1502"/>
        <v>0</v>
      </c>
      <c r="AU2181" s="41">
        <f t="shared" si="1502"/>
        <v>0</v>
      </c>
      <c r="AV2181" s="41">
        <f t="shared" si="1502"/>
        <v>0</v>
      </c>
      <c r="AW2181" s="41">
        <f t="shared" si="1502"/>
        <v>0</v>
      </c>
      <c r="AX2181" s="41">
        <f t="shared" si="1502"/>
        <v>0</v>
      </c>
      <c r="AY2181" s="41">
        <f t="shared" si="1502"/>
        <v>0</v>
      </c>
      <c r="AZ2181" s="41">
        <f t="shared" si="1502"/>
        <v>0</v>
      </c>
      <c r="BA2181" s="41">
        <f t="shared" si="1502"/>
        <v>0</v>
      </c>
      <c r="BB2181" s="41">
        <f t="shared" si="1502"/>
        <v>0</v>
      </c>
      <c r="BC2181" s="41">
        <f t="shared" si="1502"/>
        <v>0</v>
      </c>
      <c r="BD2181" s="41">
        <f t="shared" si="1502"/>
        <v>0</v>
      </c>
    </row>
    <row r="2182" spans="1:59" ht="16" x14ac:dyDescent="0.2">
      <c r="B2182" s="11">
        <f t="shared" si="1498"/>
        <v>74</v>
      </c>
      <c r="C2182" s="12" t="str">
        <f t="shared" si="1498"/>
        <v>SCI HSR 1</v>
      </c>
      <c r="D2182" s="46" t="s">
        <v>270</v>
      </c>
      <c r="E2182" s="31">
        <v>0</v>
      </c>
      <c r="F2182" s="15"/>
      <c r="G2182" s="46" t="s">
        <v>266</v>
      </c>
      <c r="H2182" s="31">
        <v>0</v>
      </c>
      <c r="I2182" s="46" t="s">
        <v>268</v>
      </c>
      <c r="J2182" s="31">
        <v>0</v>
      </c>
      <c r="L2182" s="54" t="s">
        <v>271</v>
      </c>
      <c r="M2182" s="73"/>
      <c r="N2182" s="73"/>
      <c r="O2182" s="45">
        <f t="shared" ref="O2182:BD2182" si="1503">IFERROR(-($E2163+$H2163+$J2163)*O2164,"")</f>
        <v>0</v>
      </c>
      <c r="P2182" s="45">
        <f t="shared" si="1503"/>
        <v>0</v>
      </c>
      <c r="Q2182" s="45">
        <f t="shared" si="1503"/>
        <v>0</v>
      </c>
      <c r="R2182" s="45">
        <f t="shared" si="1503"/>
        <v>0</v>
      </c>
      <c r="S2182" s="45">
        <f t="shared" si="1503"/>
        <v>0</v>
      </c>
      <c r="T2182" s="45">
        <f t="shared" si="1503"/>
        <v>0</v>
      </c>
      <c r="U2182" s="45">
        <f t="shared" si="1503"/>
        <v>0</v>
      </c>
      <c r="V2182" s="45">
        <f t="shared" si="1503"/>
        <v>0</v>
      </c>
      <c r="W2182" s="45">
        <f t="shared" si="1503"/>
        <v>0</v>
      </c>
      <c r="X2182" s="45">
        <f t="shared" si="1503"/>
        <v>0</v>
      </c>
      <c r="Y2182" s="45">
        <f t="shared" si="1503"/>
        <v>0</v>
      </c>
      <c r="Z2182" s="45">
        <f t="shared" si="1503"/>
        <v>0</v>
      </c>
      <c r="AA2182" s="45">
        <f t="shared" si="1503"/>
        <v>0</v>
      </c>
      <c r="AB2182" s="45">
        <f t="shared" si="1503"/>
        <v>0</v>
      </c>
      <c r="AC2182" s="45">
        <f t="shared" si="1503"/>
        <v>0</v>
      </c>
      <c r="AD2182" s="45">
        <f t="shared" si="1503"/>
        <v>0</v>
      </c>
      <c r="AE2182" s="45">
        <f t="shared" si="1503"/>
        <v>0</v>
      </c>
      <c r="AF2182" s="45">
        <f t="shared" si="1503"/>
        <v>0</v>
      </c>
      <c r="AG2182" s="45">
        <f t="shared" si="1503"/>
        <v>0</v>
      </c>
      <c r="AH2182" s="45">
        <f t="shared" si="1503"/>
        <v>0</v>
      </c>
      <c r="AI2182" s="45">
        <f t="shared" si="1503"/>
        <v>0</v>
      </c>
      <c r="AJ2182" s="45">
        <f t="shared" si="1503"/>
        <v>0</v>
      </c>
      <c r="AK2182" s="45">
        <f t="shared" si="1503"/>
        <v>0</v>
      </c>
      <c r="AL2182" s="45">
        <f t="shared" si="1503"/>
        <v>0</v>
      </c>
      <c r="AM2182" s="45">
        <f t="shared" si="1503"/>
        <v>0</v>
      </c>
      <c r="AN2182" s="45">
        <f t="shared" si="1503"/>
        <v>0</v>
      </c>
      <c r="AO2182" s="45">
        <f t="shared" si="1503"/>
        <v>0</v>
      </c>
      <c r="AP2182" s="45">
        <f t="shared" si="1503"/>
        <v>0</v>
      </c>
      <c r="AQ2182" s="45">
        <f t="shared" si="1503"/>
        <v>0</v>
      </c>
      <c r="AR2182" s="45">
        <f t="shared" si="1503"/>
        <v>0</v>
      </c>
      <c r="AS2182" s="45">
        <f t="shared" si="1503"/>
        <v>0</v>
      </c>
      <c r="AT2182" s="45">
        <f t="shared" si="1503"/>
        <v>0</v>
      </c>
      <c r="AU2182" s="45">
        <f t="shared" si="1503"/>
        <v>0</v>
      </c>
      <c r="AV2182" s="45">
        <f t="shared" si="1503"/>
        <v>0</v>
      </c>
      <c r="AW2182" s="45">
        <f t="shared" si="1503"/>
        <v>0</v>
      </c>
      <c r="AX2182" s="45">
        <f t="shared" si="1503"/>
        <v>0</v>
      </c>
      <c r="AY2182" s="45">
        <f t="shared" si="1503"/>
        <v>0</v>
      </c>
      <c r="AZ2182" s="45">
        <f t="shared" si="1503"/>
        <v>0</v>
      </c>
      <c r="BA2182" s="45">
        <f t="shared" si="1503"/>
        <v>0</v>
      </c>
      <c r="BB2182" s="45">
        <f t="shared" si="1503"/>
        <v>0</v>
      </c>
      <c r="BC2182" s="45">
        <f t="shared" si="1503"/>
        <v>0</v>
      </c>
      <c r="BD2182" s="45">
        <f t="shared" si="1503"/>
        <v>0</v>
      </c>
    </row>
    <row r="2183" spans="1:59" x14ac:dyDescent="0.2">
      <c r="A2183"/>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row>
    <row r="2184" spans="1:59" ht="16" x14ac:dyDescent="0.2">
      <c r="A2184"/>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s="1"/>
    </row>
    <row r="2185" spans="1:59" ht="16" x14ac:dyDescent="0.2">
      <c r="A2185" s="1"/>
      <c r="B2185" s="67">
        <v>75</v>
      </c>
      <c r="C2185" s="68" t="str">
        <f>H2187</f>
        <v>SCI HSR 1</v>
      </c>
      <c r="D2185" s="69" t="s">
        <v>130</v>
      </c>
      <c r="E2185" s="69"/>
      <c r="F2185" s="69"/>
      <c r="G2185" s="69"/>
      <c r="H2185" s="69"/>
      <c r="I2185" s="69"/>
      <c r="J2185" s="69"/>
      <c r="K2185" s="68"/>
      <c r="L2185" s="68"/>
      <c r="M2185" s="68"/>
      <c r="N2185" s="68"/>
      <c r="O2185" s="82"/>
      <c r="P2185" s="82"/>
      <c r="Q2185" s="82"/>
      <c r="R2185" s="82"/>
      <c r="S2185" s="82"/>
      <c r="T2185" s="82"/>
      <c r="U2185" s="82"/>
      <c r="V2185" s="82"/>
      <c r="W2185" s="82"/>
      <c r="X2185" s="82"/>
      <c r="Y2185" s="82"/>
      <c r="Z2185" s="82"/>
      <c r="AA2185" s="82"/>
      <c r="AB2185" s="82"/>
      <c r="AC2185" s="82"/>
      <c r="AD2185" s="82"/>
      <c r="AE2185" s="82"/>
      <c r="AF2185" s="82"/>
      <c r="AG2185" s="82"/>
      <c r="AH2185" s="82"/>
      <c r="AI2185" s="82"/>
      <c r="AJ2185" s="82"/>
      <c r="AK2185" s="82"/>
      <c r="AL2185" s="82"/>
      <c r="AM2185" s="82"/>
      <c r="AN2185" s="82"/>
      <c r="AO2185" s="82"/>
      <c r="AP2185" s="82"/>
      <c r="AQ2185" s="82"/>
      <c r="AR2185" s="82"/>
      <c r="AS2185" s="82"/>
      <c r="AT2185" s="82"/>
      <c r="AU2185" s="82"/>
      <c r="AV2185" s="82"/>
      <c r="AW2185" s="82"/>
      <c r="AX2185" s="82"/>
      <c r="AY2185" s="82"/>
      <c r="AZ2185" s="82"/>
      <c r="BA2185" s="82"/>
      <c r="BB2185" s="82"/>
      <c r="BC2185" s="82"/>
      <c r="BD2185" s="82"/>
      <c r="BE2185" s="1"/>
      <c r="BF2185" s="1"/>
      <c r="BG2185" s="1"/>
    </row>
    <row r="2186" spans="1:59" ht="16" x14ac:dyDescent="0.2">
      <c r="A2186" s="35"/>
      <c r="B2186" s="11">
        <f>B2185</f>
        <v>75</v>
      </c>
      <c r="C2186" s="12" t="str">
        <f>C2185</f>
        <v>SCI HSR 1</v>
      </c>
      <c r="D2186" s="35"/>
      <c r="E2186" s="35"/>
      <c r="F2186" s="35"/>
      <c r="G2186" s="35"/>
      <c r="H2186" s="35"/>
      <c r="I2186" s="35"/>
      <c r="J2186" s="35"/>
      <c r="K2186" s="35"/>
      <c r="L2186" s="35"/>
      <c r="M2186" s="35"/>
      <c r="N2186" s="35"/>
      <c r="O2186" s="44"/>
      <c r="P2186" s="44"/>
      <c r="Q2186" s="44"/>
      <c r="R2186" s="44"/>
      <c r="S2186" s="44"/>
      <c r="T2186" s="44"/>
      <c r="U2186" s="44"/>
      <c r="V2186" s="44"/>
      <c r="W2186" s="44"/>
      <c r="X2186" s="44"/>
      <c r="Y2186" s="44"/>
      <c r="Z2186" s="44"/>
      <c r="AA2186" s="44"/>
      <c r="AB2186" s="44"/>
      <c r="AC2186" s="44"/>
      <c r="AD2186" s="44"/>
      <c r="AE2186" s="44"/>
      <c r="AF2186" s="44"/>
      <c r="AG2186" s="44"/>
      <c r="AH2186" s="44"/>
      <c r="AI2186" s="44"/>
      <c r="AJ2186" s="44"/>
      <c r="AK2186" s="44"/>
      <c r="AL2186" s="44"/>
      <c r="AM2186" s="44"/>
      <c r="AN2186" s="44"/>
      <c r="AO2186" s="44"/>
      <c r="AP2186" s="44"/>
      <c r="AQ2186" s="44"/>
      <c r="AR2186" s="44"/>
      <c r="AS2186" s="44"/>
      <c r="AT2186" s="44"/>
      <c r="AU2186" s="44"/>
      <c r="AV2186" s="44"/>
      <c r="AW2186" s="44"/>
      <c r="AX2186" s="44"/>
      <c r="AY2186" s="44"/>
      <c r="AZ2186" s="44"/>
      <c r="BA2186" s="44"/>
      <c r="BB2186" s="44"/>
      <c r="BC2186" s="44"/>
      <c r="BD2186" s="44"/>
      <c r="BE2186" s="35"/>
      <c r="BF2186" s="35"/>
      <c r="BG2186" s="35"/>
    </row>
    <row r="2187" spans="1:59" ht="16" x14ac:dyDescent="0.2">
      <c r="B2187" s="11">
        <f t="shared" ref="B2187:C2202" si="1504">B2186</f>
        <v>75</v>
      </c>
      <c r="C2187" s="12" t="str">
        <f t="shared" si="1504"/>
        <v>SCI HSR 1</v>
      </c>
      <c r="D2187" s="13" t="s">
        <v>2</v>
      </c>
      <c r="E2187" s="14" t="s">
        <v>131</v>
      </c>
      <c r="F2187" s="15"/>
      <c r="G2187" s="13" t="s">
        <v>229</v>
      </c>
      <c r="H2187" s="14" t="s">
        <v>99</v>
      </c>
      <c r="I2187" s="14"/>
      <c r="J2187" s="14"/>
      <c r="L2187" s="16" t="s">
        <v>230</v>
      </c>
      <c r="M2187" s="70"/>
      <c r="N2187" s="70"/>
      <c r="O2187" s="17">
        <f>($E2198&gt;0)*($E2192&lt;O$2)*(EDATE($E2192,$E2198)&gt;O$3)*((O$3-O$2+1)/O$4)
+($E2198&gt;0)*($E2192&lt;O$2)*(EDATE($E2192,$E2198)&gt;=O$2)*(EDATE($E2192,$E2198)&lt;=O$3)*((EDATE($E2192,$E2198)-O$2)/O$4)
+($E2198&gt;0)*($E2192&lt;O$2)*(EDATE($E2192,$E2198)&lt;O$2)*(0)
+($E2198&gt;0)*($E2192&gt;=O$2)*($E2192&lt;=O$3)*(EDATE($E2192,$E2198)&gt;=O$2)*(EDATE($E2192,$E2198)&lt;=O$3)*((EDATE($E2192,$E2198)-$E2192+1)/O$4)
+($E2198&gt;0)*($E2192&gt;=O$2)*($E2192&lt;=O$3)*(EDATE($E2192,$E2198)&gt;O$3)*((O$3-$E2192+1)/O$4)
+($E2198&gt;0)*($E2192&gt;O$3)*(0)</f>
        <v>0</v>
      </c>
      <c r="P2187" s="17">
        <f t="shared" ref="P2187:BD2187" si="1505">($E2198&gt;0)*($E2192&lt;P$2)*(EDATE($E2192,$E2198)&gt;P$3)*((P$3-P$2+1)/P$4)
+($E2198&gt;0)*($E2192&lt;P$2)*(EDATE($E2192,$E2198)&gt;=P$2)*(EDATE($E2192,$E2198)&lt;=P$3)*((EDATE($E2192,$E2198)-P$2)/P$4)
+($E2198&gt;0)*($E2192&lt;P$2)*(EDATE($E2192,$E2198)&lt;P$2)*(0)
+($E2198&gt;0)*($E2192&gt;=P$2)*($E2192&lt;=P$3)*(EDATE($E2192,$E2198)&gt;=P$2)*(EDATE($E2192,$E2198)&lt;=P$3)*((EDATE($E2192,$E2198)-$E2192+1)/P$4)
+($E2198&gt;0)*($E2192&gt;=P$2)*($E2192&lt;=P$3)*(EDATE($E2192,$E2198)&gt;P$3)*((P$3-$E2192+1)/P$4)
+($E2198&gt;0)*($E2192&gt;P$3)*(0)</f>
        <v>0</v>
      </c>
      <c r="Q2187" s="17">
        <f t="shared" si="1505"/>
        <v>0</v>
      </c>
      <c r="R2187" s="17">
        <f t="shared" si="1505"/>
        <v>0</v>
      </c>
      <c r="S2187" s="17">
        <f t="shared" si="1505"/>
        <v>0</v>
      </c>
      <c r="T2187" s="17">
        <f t="shared" si="1505"/>
        <v>0</v>
      </c>
      <c r="U2187" s="17">
        <f t="shared" si="1505"/>
        <v>0</v>
      </c>
      <c r="V2187" s="17">
        <f t="shared" si="1505"/>
        <v>0</v>
      </c>
      <c r="W2187" s="17">
        <f t="shared" si="1505"/>
        <v>0</v>
      </c>
      <c r="X2187" s="17">
        <f t="shared" si="1505"/>
        <v>0</v>
      </c>
      <c r="Y2187" s="17">
        <f t="shared" si="1505"/>
        <v>0</v>
      </c>
      <c r="Z2187" s="17">
        <f t="shared" si="1505"/>
        <v>0</v>
      </c>
      <c r="AA2187" s="17">
        <f t="shared" si="1505"/>
        <v>0</v>
      </c>
      <c r="AB2187" s="17">
        <f t="shared" si="1505"/>
        <v>0</v>
      </c>
      <c r="AC2187" s="17">
        <f t="shared" si="1505"/>
        <v>0</v>
      </c>
      <c r="AD2187" s="17">
        <f t="shared" si="1505"/>
        <v>0</v>
      </c>
      <c r="AE2187" s="17">
        <f t="shared" si="1505"/>
        <v>0</v>
      </c>
      <c r="AF2187" s="17">
        <f t="shared" si="1505"/>
        <v>0</v>
      </c>
      <c r="AG2187" s="17">
        <f t="shared" si="1505"/>
        <v>0</v>
      </c>
      <c r="AH2187" s="17">
        <f t="shared" si="1505"/>
        <v>0</v>
      </c>
      <c r="AI2187" s="17">
        <f t="shared" si="1505"/>
        <v>0</v>
      </c>
      <c r="AJ2187" s="17">
        <f t="shared" si="1505"/>
        <v>0</v>
      </c>
      <c r="AK2187" s="17">
        <f t="shared" si="1505"/>
        <v>0</v>
      </c>
      <c r="AL2187" s="17">
        <f t="shared" si="1505"/>
        <v>0</v>
      </c>
      <c r="AM2187" s="17">
        <f t="shared" si="1505"/>
        <v>0</v>
      </c>
      <c r="AN2187" s="17">
        <f t="shared" si="1505"/>
        <v>0</v>
      </c>
      <c r="AO2187" s="17">
        <f t="shared" si="1505"/>
        <v>0</v>
      </c>
      <c r="AP2187" s="17">
        <f t="shared" si="1505"/>
        <v>0</v>
      </c>
      <c r="AQ2187" s="17">
        <f t="shared" si="1505"/>
        <v>0</v>
      </c>
      <c r="AR2187" s="17">
        <f t="shared" si="1505"/>
        <v>0</v>
      </c>
      <c r="AS2187" s="17">
        <f t="shared" si="1505"/>
        <v>0</v>
      </c>
      <c r="AT2187" s="17">
        <f t="shared" si="1505"/>
        <v>0</v>
      </c>
      <c r="AU2187" s="17">
        <f t="shared" si="1505"/>
        <v>0</v>
      </c>
      <c r="AV2187" s="17">
        <f t="shared" si="1505"/>
        <v>0</v>
      </c>
      <c r="AW2187" s="17">
        <f t="shared" si="1505"/>
        <v>0</v>
      </c>
      <c r="AX2187" s="17">
        <f t="shared" si="1505"/>
        <v>0</v>
      </c>
      <c r="AY2187" s="17">
        <f t="shared" si="1505"/>
        <v>0</v>
      </c>
      <c r="AZ2187" s="17">
        <f t="shared" si="1505"/>
        <v>0</v>
      </c>
      <c r="BA2187" s="17">
        <f t="shared" si="1505"/>
        <v>0</v>
      </c>
      <c r="BB2187" s="17">
        <f t="shared" si="1505"/>
        <v>0</v>
      </c>
      <c r="BC2187" s="17">
        <f t="shared" si="1505"/>
        <v>0</v>
      </c>
      <c r="BD2187" s="17">
        <f t="shared" si="1505"/>
        <v>0</v>
      </c>
    </row>
    <row r="2188" spans="1:59" ht="16" x14ac:dyDescent="0.2">
      <c r="B2188" s="11">
        <f t="shared" si="1504"/>
        <v>75</v>
      </c>
      <c r="C2188" s="12" t="str">
        <f t="shared" si="1504"/>
        <v>SCI HSR 1</v>
      </c>
      <c r="D2188" s="13" t="s">
        <v>7</v>
      </c>
      <c r="E2188" s="18">
        <v>105</v>
      </c>
      <c r="F2188" s="15"/>
      <c r="G2188" s="13" t="s">
        <v>0</v>
      </c>
      <c r="H2188" s="19">
        <v>54.7</v>
      </c>
      <c r="I2188" s="13" t="s">
        <v>20</v>
      </c>
      <c r="J2188" s="19">
        <v>44.3</v>
      </c>
      <c r="L2188" s="20" t="s">
        <v>231</v>
      </c>
      <c r="M2188" s="72"/>
      <c r="N2188" s="72"/>
      <c r="O2188" s="21">
        <f>($H2193&gt;0)*($J2193&lt;O$2)*0
+($H2193&gt;0)*($J2193&gt;=O$2)*($J2193&lt;=O$3)*(($J2193-O$2+1)/O$4)
+($H2193&gt;0)*($J2193&gt;O$3)*($I2193&gt;O$3)*0
+($H2193&gt;0)*($J2193&gt;O$3)*($I2193&lt;=O$3)*($I2193&gt;=O$2)*((O$3-$I2193+1)/O$4)
+($H2193&gt;0)*($J2193&gt;O$3)*($I2193&lt;O$2)*1
+($H2193&gt;0)*($I2193&gt;O$3)*0
+($H2194&gt;0)*($J$2350&lt;O$2)*0
+($H2194&gt;0)*($J2194&gt;=O$2)*($J2194&lt;=O$3)*(($J2194-O$2+1)/O$4)
+($H2194&gt;0)*($J2194&gt;O$3)*($I2194&gt;O$3)*0
+($H2194&gt;0)*($J2194&gt;O$3)*($I2194&lt;=O$3)*($I2194&gt;=O$2)*((O$3-$I2194+1)/O$4)
+($H2194&gt;0)*($J2194&gt;O$3)*($I2194&lt;O$2)*1
+($H2194&gt;0)*($I2194&gt;O$3)*0
+($H2195&gt;0)*($J2195&lt;O$2)*0
+($H2195&gt;0)*($J2195&gt;=O$2)*($J2195&lt;=O$3)*(($J2195-O$2+1)/O$4)
+($H2195&gt;0)*($J2195&gt;O$3)*($I2195&gt;O$3)*0
+($H2195&gt;0)*($J2195&gt;O$3)*($I2195&lt;=O$3)*($I2195&gt;=O$2)*((O$3-$I2195+1)/O$4)
+($H2195&gt;0)*($J2195&gt;O$3)*($I2195&lt;O$2)*1
+($H2195&gt;0)*($I2195&gt;O$3)*0</f>
        <v>0</v>
      </c>
      <c r="P2188" s="21">
        <f t="shared" ref="P2188:BD2188" si="1506">($H2193&gt;0)*($J2193&lt;P$2)*0
+($H2193&gt;0)*($J2193&gt;=P$2)*($J2193&lt;=P$3)*(($J2193-P$2+1)/P$4)
+($H2193&gt;0)*($J2193&gt;P$3)*($I2193&gt;P$3)*0
+($H2193&gt;0)*($J2193&gt;P$3)*($I2193&lt;=P$3)*($I2193&gt;=P$2)*((P$3-$I2193+1)/P$4)
+($H2193&gt;0)*($J2193&gt;P$3)*($I2193&lt;P$2)*1
+($H2193&gt;0)*($I2193&gt;P$3)*0
+($H2194&gt;0)*($J$2350&lt;P$2)*0
+($H2194&gt;0)*($J2194&gt;=P$2)*($J2194&lt;=P$3)*(($J2194-P$2+1)/P$4)
+($H2194&gt;0)*($J2194&gt;P$3)*($I2194&gt;P$3)*0
+($H2194&gt;0)*($J2194&gt;P$3)*($I2194&lt;=P$3)*($I2194&gt;=P$2)*((P$3-$I2194+1)/P$4)
+($H2194&gt;0)*($J2194&gt;P$3)*($I2194&lt;P$2)*1
+($H2194&gt;0)*($I2194&gt;P$3)*0
+($H2195&gt;0)*($J2195&lt;P$2)*0
+($H2195&gt;0)*($J2195&gt;=P$2)*($J2195&lt;=P$3)*(($J2195-P$2+1)/P$4)
+($H2195&gt;0)*($J2195&gt;P$3)*($I2195&gt;P$3)*0
+($H2195&gt;0)*($J2195&gt;P$3)*($I2195&lt;=P$3)*($I2195&gt;=P$2)*((P$3-$I2195+1)/P$4)
+($H2195&gt;0)*($J2195&gt;P$3)*($I2195&lt;P$2)*1
+($H2195&gt;0)*($I2195&gt;P$3)*0</f>
        <v>0</v>
      </c>
      <c r="Q2188" s="21">
        <f t="shared" si="1506"/>
        <v>0</v>
      </c>
      <c r="R2188" s="21">
        <f t="shared" si="1506"/>
        <v>0</v>
      </c>
      <c r="S2188" s="21">
        <f t="shared" si="1506"/>
        <v>0</v>
      </c>
      <c r="T2188" s="21">
        <f t="shared" si="1506"/>
        <v>0</v>
      </c>
      <c r="U2188" s="21">
        <f t="shared" si="1506"/>
        <v>0</v>
      </c>
      <c r="V2188" s="21">
        <f t="shared" si="1506"/>
        <v>0</v>
      </c>
      <c r="W2188" s="21">
        <f t="shared" si="1506"/>
        <v>0</v>
      </c>
      <c r="X2188" s="21">
        <f t="shared" si="1506"/>
        <v>0</v>
      </c>
      <c r="Y2188" s="21">
        <f t="shared" si="1506"/>
        <v>0</v>
      </c>
      <c r="Z2188" s="21">
        <f t="shared" si="1506"/>
        <v>0</v>
      </c>
      <c r="AA2188" s="21">
        <f t="shared" si="1506"/>
        <v>0</v>
      </c>
      <c r="AB2188" s="21">
        <f t="shared" si="1506"/>
        <v>0</v>
      </c>
      <c r="AC2188" s="21">
        <f t="shared" si="1506"/>
        <v>0</v>
      </c>
      <c r="AD2188" s="21">
        <f t="shared" si="1506"/>
        <v>0</v>
      </c>
      <c r="AE2188" s="21">
        <f t="shared" si="1506"/>
        <v>0</v>
      </c>
      <c r="AF2188" s="21">
        <f t="shared" si="1506"/>
        <v>0</v>
      </c>
      <c r="AG2188" s="21">
        <f t="shared" si="1506"/>
        <v>0</v>
      </c>
      <c r="AH2188" s="21">
        <f t="shared" si="1506"/>
        <v>0</v>
      </c>
      <c r="AI2188" s="21">
        <f t="shared" si="1506"/>
        <v>0</v>
      </c>
      <c r="AJ2188" s="21">
        <f t="shared" si="1506"/>
        <v>0</v>
      </c>
      <c r="AK2188" s="21">
        <f t="shared" si="1506"/>
        <v>0</v>
      </c>
      <c r="AL2188" s="21">
        <f t="shared" si="1506"/>
        <v>0</v>
      </c>
      <c r="AM2188" s="21">
        <f t="shared" si="1506"/>
        <v>0</v>
      </c>
      <c r="AN2188" s="21">
        <f t="shared" si="1506"/>
        <v>0</v>
      </c>
      <c r="AO2188" s="21">
        <f t="shared" si="1506"/>
        <v>0</v>
      </c>
      <c r="AP2188" s="21">
        <f t="shared" si="1506"/>
        <v>0</v>
      </c>
      <c r="AQ2188" s="21">
        <f t="shared" si="1506"/>
        <v>0</v>
      </c>
      <c r="AR2188" s="21">
        <f t="shared" si="1506"/>
        <v>0</v>
      </c>
      <c r="AS2188" s="21">
        <f t="shared" si="1506"/>
        <v>0</v>
      </c>
      <c r="AT2188" s="21">
        <f t="shared" si="1506"/>
        <v>0</v>
      </c>
      <c r="AU2188" s="21">
        <f t="shared" si="1506"/>
        <v>0</v>
      </c>
      <c r="AV2188" s="21">
        <f t="shared" si="1506"/>
        <v>0</v>
      </c>
      <c r="AW2188" s="21">
        <f t="shared" si="1506"/>
        <v>0</v>
      </c>
      <c r="AX2188" s="21">
        <f t="shared" si="1506"/>
        <v>0</v>
      </c>
      <c r="AY2188" s="21">
        <f t="shared" si="1506"/>
        <v>0</v>
      </c>
      <c r="AZ2188" s="21">
        <f t="shared" si="1506"/>
        <v>0</v>
      </c>
      <c r="BA2188" s="21">
        <f t="shared" si="1506"/>
        <v>0</v>
      </c>
      <c r="BB2188" s="21">
        <f t="shared" si="1506"/>
        <v>0</v>
      </c>
      <c r="BC2188" s="21">
        <f t="shared" si="1506"/>
        <v>0</v>
      </c>
      <c r="BD2188" s="21">
        <f t="shared" si="1506"/>
        <v>0</v>
      </c>
    </row>
    <row r="2189" spans="1:59" ht="16" x14ac:dyDescent="0.2">
      <c r="B2189" s="11">
        <f t="shared" si="1504"/>
        <v>75</v>
      </c>
      <c r="C2189" s="12" t="str">
        <f t="shared" si="1504"/>
        <v>SCI HSR 1</v>
      </c>
      <c r="D2189" s="13" t="s">
        <v>21</v>
      </c>
      <c r="E2189" s="22">
        <v>0</v>
      </c>
      <c r="F2189" s="15"/>
      <c r="G2189" s="13" t="s">
        <v>22</v>
      </c>
      <c r="H2189" s="22">
        <v>0</v>
      </c>
      <c r="I2189" s="13" t="s">
        <v>23</v>
      </c>
      <c r="J2189" s="22">
        <v>0</v>
      </c>
      <c r="K2189" s="23"/>
      <c r="L2189" s="20" t="s">
        <v>232</v>
      </c>
      <c r="M2189" s="72"/>
      <c r="N2189" s="72"/>
      <c r="O2189" s="21">
        <f>($E2192&lt;=O$3)*($E2192&gt;O$2)*((O$3-$E2192+1)/O$4)
+($E2192&lt;=O$2)*((O$3-O$2+1)/O$4)
+($E2192&gt;O$3)*(0)
-($E2200&lt;=O$3)*($E2200&lt;&gt;0)*($E2200&gt;O$2)*((O$3-$E2200)/O$4)
-($E2200&lt;=O$2)*((O$3-O$2+1)/O$4)
-($E2200&gt;O$3)*(0)</f>
        <v>1</v>
      </c>
      <c r="P2189" s="21">
        <f t="shared" ref="P2189:BD2189" si="1507">($E2192&lt;=P$3)*($E2192&gt;P$2)*((P$3-$E2192+1)/P$4)
+($E2192&lt;=P$2)*((P$3-P$2+1)/P$4)
+($E2192&gt;P$3)*(0)
-($E2200&lt;=P$3)*($E2200&lt;&gt;0)*($E2200&gt;P$2)*((P$3-$E2200)/P$4)
-($E2200&lt;=P$2)*((P$3-P$2+1)/P$4)
-($E2200&gt;P$3)*(0)</f>
        <v>1</v>
      </c>
      <c r="Q2189" s="21">
        <f t="shared" si="1507"/>
        <v>1</v>
      </c>
      <c r="R2189" s="21">
        <f t="shared" si="1507"/>
        <v>1</v>
      </c>
      <c r="S2189" s="21">
        <f t="shared" si="1507"/>
        <v>1</v>
      </c>
      <c r="T2189" s="21">
        <f t="shared" si="1507"/>
        <v>1</v>
      </c>
      <c r="U2189" s="21">
        <f t="shared" si="1507"/>
        <v>1</v>
      </c>
      <c r="V2189" s="21">
        <f t="shared" si="1507"/>
        <v>1</v>
      </c>
      <c r="W2189" s="21">
        <f t="shared" si="1507"/>
        <v>1</v>
      </c>
      <c r="X2189" s="21">
        <f t="shared" si="1507"/>
        <v>1</v>
      </c>
      <c r="Y2189" s="21">
        <f t="shared" si="1507"/>
        <v>1</v>
      </c>
      <c r="Z2189" s="21">
        <f t="shared" si="1507"/>
        <v>1</v>
      </c>
      <c r="AA2189" s="21">
        <f t="shared" si="1507"/>
        <v>1</v>
      </c>
      <c r="AB2189" s="21">
        <f t="shared" si="1507"/>
        <v>1</v>
      </c>
      <c r="AC2189" s="21">
        <f t="shared" si="1507"/>
        <v>1</v>
      </c>
      <c r="AD2189" s="21">
        <f t="shared" si="1507"/>
        <v>1</v>
      </c>
      <c r="AE2189" s="21">
        <f t="shared" si="1507"/>
        <v>1</v>
      </c>
      <c r="AF2189" s="21">
        <f t="shared" si="1507"/>
        <v>1</v>
      </c>
      <c r="AG2189" s="21">
        <f t="shared" si="1507"/>
        <v>1</v>
      </c>
      <c r="AH2189" s="21">
        <f t="shared" si="1507"/>
        <v>1</v>
      </c>
      <c r="AI2189" s="21">
        <f t="shared" si="1507"/>
        <v>1</v>
      </c>
      <c r="AJ2189" s="21">
        <f t="shared" si="1507"/>
        <v>1</v>
      </c>
      <c r="AK2189" s="21">
        <f t="shared" si="1507"/>
        <v>0.34065934065934067</v>
      </c>
      <c r="AL2189" s="21">
        <f t="shared" si="1507"/>
        <v>0</v>
      </c>
      <c r="AM2189" s="21">
        <f t="shared" si="1507"/>
        <v>0</v>
      </c>
      <c r="AN2189" s="21">
        <f t="shared" si="1507"/>
        <v>0</v>
      </c>
      <c r="AO2189" s="21">
        <f t="shared" si="1507"/>
        <v>0</v>
      </c>
      <c r="AP2189" s="21">
        <f t="shared" si="1507"/>
        <v>0</v>
      </c>
      <c r="AQ2189" s="21">
        <f t="shared" si="1507"/>
        <v>0</v>
      </c>
      <c r="AR2189" s="21">
        <f t="shared" si="1507"/>
        <v>0</v>
      </c>
      <c r="AS2189" s="21">
        <f t="shared" si="1507"/>
        <v>0</v>
      </c>
      <c r="AT2189" s="21">
        <f t="shared" si="1507"/>
        <v>0</v>
      </c>
      <c r="AU2189" s="21">
        <f t="shared" si="1507"/>
        <v>0</v>
      </c>
      <c r="AV2189" s="21">
        <f t="shared" si="1507"/>
        <v>0</v>
      </c>
      <c r="AW2189" s="21">
        <f t="shared" si="1507"/>
        <v>0</v>
      </c>
      <c r="AX2189" s="21">
        <f t="shared" si="1507"/>
        <v>0</v>
      </c>
      <c r="AY2189" s="21">
        <f t="shared" si="1507"/>
        <v>0</v>
      </c>
      <c r="AZ2189" s="21">
        <f t="shared" si="1507"/>
        <v>0</v>
      </c>
      <c r="BA2189" s="21">
        <f t="shared" si="1507"/>
        <v>0</v>
      </c>
      <c r="BB2189" s="21">
        <f t="shared" si="1507"/>
        <v>0</v>
      </c>
      <c r="BC2189" s="21">
        <f t="shared" si="1507"/>
        <v>0</v>
      </c>
      <c r="BD2189" s="21">
        <f t="shared" si="1507"/>
        <v>0</v>
      </c>
    </row>
    <row r="2190" spans="1:59" ht="16" x14ac:dyDescent="0.2">
      <c r="B2190" s="11">
        <f t="shared" si="1504"/>
        <v>75</v>
      </c>
      <c r="C2190" s="12" t="str">
        <f t="shared" si="1504"/>
        <v>SCI HSR 1</v>
      </c>
      <c r="D2190" s="13" t="s">
        <v>1</v>
      </c>
      <c r="E2190" s="22">
        <v>79344</v>
      </c>
      <c r="F2190" s="15"/>
      <c r="G2190" s="15"/>
      <c r="H2190" s="15"/>
      <c r="I2190" s="15"/>
      <c r="J2190" s="15"/>
      <c r="L2190" s="20" t="s">
        <v>233</v>
      </c>
      <c r="M2190" s="72"/>
      <c r="N2190" s="72"/>
      <c r="O2190" s="21">
        <f>($E2203&gt;O$3)*($E2200&lt;O$2)*((O$3-O$2+1)/O$4)
+($E2203&gt;O$3)*($E2200&gt;=O$2)*($E2200&lt;=O$3)*((O$3-$E2200)/O$4)
+($E2203&gt;O$3)*($E2200&gt;O$3)*(0)
+($E2203&lt;=O$3)*($E2203&gt;=O$2)*($E2200&lt;O$2)*(($E2203-O$2)/O$4)
+($E2203&lt;=O$3)*($E2203&gt;=O$2)*($E2200&lt;=O$3)*($E2200&gt;=O$2)*(($E2203-$E2200)/O$4)
+($E2203&lt;O$2)*(0)</f>
        <v>0</v>
      </c>
      <c r="P2190" s="21">
        <f t="shared" ref="P2190:BD2190" si="1508">($E2203&gt;P$3)*($E2200&lt;P$2)*((P$3-P$2+1)/P$4)
+($E2203&gt;P$3)*($E2200&gt;=P$2)*($E2200&lt;=P$3)*((P$3-$E2200)/P$4)
+($E2203&gt;P$3)*($E2200&gt;P$3)*(0)
+($E2203&lt;=P$3)*($E2203&gt;=P$2)*($E2200&lt;P$2)*(($E2203-P$2)/P$4)
+($E2203&lt;=P$3)*($E2203&gt;=P$2)*($E2200&lt;=P$3)*($E2200&gt;=P$2)*(($E2203-$E2200)/P$4)
+($E2203&lt;P$2)*(0)</f>
        <v>0</v>
      </c>
      <c r="Q2190" s="21">
        <f t="shared" si="1508"/>
        <v>0</v>
      </c>
      <c r="R2190" s="21">
        <f t="shared" si="1508"/>
        <v>0</v>
      </c>
      <c r="S2190" s="21">
        <f t="shared" si="1508"/>
        <v>0</v>
      </c>
      <c r="T2190" s="21">
        <f t="shared" si="1508"/>
        <v>0</v>
      </c>
      <c r="U2190" s="21">
        <f t="shared" si="1508"/>
        <v>0</v>
      </c>
      <c r="V2190" s="21">
        <f t="shared" si="1508"/>
        <v>0</v>
      </c>
      <c r="W2190" s="21">
        <f t="shared" si="1508"/>
        <v>0</v>
      </c>
      <c r="X2190" s="21">
        <f t="shared" si="1508"/>
        <v>0</v>
      </c>
      <c r="Y2190" s="21">
        <f t="shared" si="1508"/>
        <v>0</v>
      </c>
      <c r="Z2190" s="21">
        <f t="shared" si="1508"/>
        <v>0</v>
      </c>
      <c r="AA2190" s="21">
        <f t="shared" si="1508"/>
        <v>0</v>
      </c>
      <c r="AB2190" s="21">
        <f t="shared" si="1508"/>
        <v>0</v>
      </c>
      <c r="AC2190" s="21">
        <f t="shared" si="1508"/>
        <v>0</v>
      </c>
      <c r="AD2190" s="21">
        <f t="shared" si="1508"/>
        <v>0</v>
      </c>
      <c r="AE2190" s="21">
        <f t="shared" si="1508"/>
        <v>0</v>
      </c>
      <c r="AF2190" s="21">
        <f t="shared" si="1508"/>
        <v>0</v>
      </c>
      <c r="AG2190" s="21">
        <f t="shared" si="1508"/>
        <v>0</v>
      </c>
      <c r="AH2190" s="21">
        <f t="shared" si="1508"/>
        <v>0</v>
      </c>
      <c r="AI2190" s="21">
        <f t="shared" si="1508"/>
        <v>0</v>
      </c>
      <c r="AJ2190" s="21">
        <f t="shared" si="1508"/>
        <v>0</v>
      </c>
      <c r="AK2190" s="21">
        <f t="shared" si="1508"/>
        <v>0</v>
      </c>
      <c r="AL2190" s="21">
        <f t="shared" si="1508"/>
        <v>0</v>
      </c>
      <c r="AM2190" s="21">
        <f t="shared" si="1508"/>
        <v>0</v>
      </c>
      <c r="AN2190" s="21">
        <f t="shared" si="1508"/>
        <v>0</v>
      </c>
      <c r="AO2190" s="21">
        <f t="shared" si="1508"/>
        <v>0</v>
      </c>
      <c r="AP2190" s="21">
        <f t="shared" si="1508"/>
        <v>0</v>
      </c>
      <c r="AQ2190" s="21">
        <f t="shared" si="1508"/>
        <v>0</v>
      </c>
      <c r="AR2190" s="21">
        <f t="shared" si="1508"/>
        <v>0</v>
      </c>
      <c r="AS2190" s="21">
        <f t="shared" si="1508"/>
        <v>0</v>
      </c>
      <c r="AT2190" s="21">
        <f t="shared" si="1508"/>
        <v>0</v>
      </c>
      <c r="AU2190" s="21">
        <f t="shared" si="1508"/>
        <v>0</v>
      </c>
      <c r="AV2190" s="21">
        <f t="shared" si="1508"/>
        <v>0</v>
      </c>
      <c r="AW2190" s="21">
        <f t="shared" si="1508"/>
        <v>0</v>
      </c>
      <c r="AX2190" s="21">
        <f t="shared" si="1508"/>
        <v>0</v>
      </c>
      <c r="AY2190" s="21">
        <f t="shared" si="1508"/>
        <v>0</v>
      </c>
      <c r="AZ2190" s="21">
        <f t="shared" si="1508"/>
        <v>0</v>
      </c>
      <c r="BA2190" s="21">
        <f t="shared" si="1508"/>
        <v>0</v>
      </c>
      <c r="BB2190" s="21">
        <f t="shared" si="1508"/>
        <v>0</v>
      </c>
      <c r="BC2190" s="21">
        <f t="shared" si="1508"/>
        <v>0</v>
      </c>
      <c r="BD2190" s="21">
        <f t="shared" si="1508"/>
        <v>0</v>
      </c>
    </row>
    <row r="2191" spans="1:59" ht="16" x14ac:dyDescent="0.2">
      <c r="B2191" s="11">
        <f t="shared" si="1504"/>
        <v>75</v>
      </c>
      <c r="C2191" s="12" t="str">
        <f t="shared" si="1504"/>
        <v>SCI HSR 1</v>
      </c>
      <c r="K2191" s="24"/>
      <c r="L2191" s="20" t="s">
        <v>234</v>
      </c>
      <c r="M2191" s="72"/>
      <c r="N2191" s="72"/>
      <c r="O2191" s="21">
        <f>($E2206&gt;0)*($E2203&lt;O$2)*(EDATE($E2203,$E2206)&gt;O$3)*((O$3-O$2+1)/O$4)
+($E2206&gt;0)*($E2203&lt;O$2)*(EDATE($E2203,$E2206)&gt;=O$2)*(EDATE($E2203,$E2206)&lt;=O$3)*((EDATE($E2203,$E2206)-O$2)/O$4)
+($E2206&gt;0)*($E2203&lt;O$2)*(EDATE($E2203,$E2206)&lt;O$2)*(0)
+($E2206&gt;0)*($E2203&gt;=O$2)*($E2203&lt;=O$3)*(EDATE($E2203,$E2206)&gt;=O$2)*(EDATE($E2203,$E2206)&lt;=O$3)*((EDATE($E2203,$E2206)-$E2203+1)/O$4)
+($E2206&gt;0)*($E2203&gt;=O$2)*($E2203&lt;=O$3)*(EDATE($E2203,$E2206)&gt;O$3)*((O$3-$E2203+1)/O$4)
+($E2206&gt;0)*($E2203&gt;O$3)*(0)</f>
        <v>0</v>
      </c>
      <c r="P2191" s="21">
        <f t="shared" ref="P2191:BD2191" si="1509">($E2206&gt;0)*($E2203&lt;P$2)*(EDATE($E2203,$E2206)&gt;P$3)*((P$3-P$2+1)/P$4)
+($E2206&gt;0)*($E2203&lt;P$2)*(EDATE($E2203,$E2206)&gt;=P$2)*(EDATE($E2203,$E2206)&lt;=P$3)*((EDATE($E2203,$E2206)-P$2)/P$4)
+($E2206&gt;0)*($E2203&lt;P$2)*(EDATE($E2203,$E2206)&lt;P$2)*(0)
+($E2206&gt;0)*($E2203&gt;=P$2)*($E2203&lt;=P$3)*(EDATE($E2203,$E2206)&gt;=P$2)*(EDATE($E2203,$E2206)&lt;=P$3)*((EDATE($E2203,$E2206)-$E2203+1)/P$4)
+($E2206&gt;0)*($E2203&gt;=P$2)*($E2203&lt;=P$3)*(EDATE($E2203,$E2206)&gt;P$3)*((P$3-$E2203+1)/P$4)
+($E2206&gt;0)*($E2203&gt;P$3)*(0)</f>
        <v>0</v>
      </c>
      <c r="Q2191" s="21">
        <f t="shared" si="1509"/>
        <v>0</v>
      </c>
      <c r="R2191" s="21">
        <f t="shared" si="1509"/>
        <v>0</v>
      </c>
      <c r="S2191" s="21">
        <f t="shared" si="1509"/>
        <v>0</v>
      </c>
      <c r="T2191" s="21">
        <f t="shared" si="1509"/>
        <v>0</v>
      </c>
      <c r="U2191" s="21">
        <f t="shared" si="1509"/>
        <v>0</v>
      </c>
      <c r="V2191" s="21">
        <f t="shared" si="1509"/>
        <v>0</v>
      </c>
      <c r="W2191" s="21">
        <f t="shared" si="1509"/>
        <v>0</v>
      </c>
      <c r="X2191" s="21">
        <f t="shared" si="1509"/>
        <v>0</v>
      </c>
      <c r="Y2191" s="21">
        <f t="shared" si="1509"/>
        <v>0</v>
      </c>
      <c r="Z2191" s="21">
        <f t="shared" si="1509"/>
        <v>0</v>
      </c>
      <c r="AA2191" s="21">
        <f t="shared" si="1509"/>
        <v>0</v>
      </c>
      <c r="AB2191" s="21">
        <f t="shared" si="1509"/>
        <v>0</v>
      </c>
      <c r="AC2191" s="21">
        <f t="shared" si="1509"/>
        <v>0</v>
      </c>
      <c r="AD2191" s="21">
        <f t="shared" si="1509"/>
        <v>0</v>
      </c>
      <c r="AE2191" s="21">
        <f t="shared" si="1509"/>
        <v>0</v>
      </c>
      <c r="AF2191" s="21">
        <f t="shared" si="1509"/>
        <v>0</v>
      </c>
      <c r="AG2191" s="21">
        <f t="shared" si="1509"/>
        <v>0</v>
      </c>
      <c r="AH2191" s="21">
        <f t="shared" si="1509"/>
        <v>0</v>
      </c>
      <c r="AI2191" s="21">
        <f t="shared" si="1509"/>
        <v>0</v>
      </c>
      <c r="AJ2191" s="21">
        <f t="shared" si="1509"/>
        <v>0</v>
      </c>
      <c r="AK2191" s="21">
        <f t="shared" si="1509"/>
        <v>0</v>
      </c>
      <c r="AL2191" s="21">
        <f t="shared" si="1509"/>
        <v>0</v>
      </c>
      <c r="AM2191" s="21">
        <f t="shared" si="1509"/>
        <v>0</v>
      </c>
      <c r="AN2191" s="21">
        <f t="shared" si="1509"/>
        <v>0</v>
      </c>
      <c r="AO2191" s="21">
        <f t="shared" si="1509"/>
        <v>0</v>
      </c>
      <c r="AP2191" s="21">
        <f t="shared" si="1509"/>
        <v>0</v>
      </c>
      <c r="AQ2191" s="21">
        <f t="shared" si="1509"/>
        <v>0</v>
      </c>
      <c r="AR2191" s="21">
        <f t="shared" si="1509"/>
        <v>0</v>
      </c>
      <c r="AS2191" s="21">
        <f t="shared" si="1509"/>
        <v>0</v>
      </c>
      <c r="AT2191" s="21">
        <f t="shared" si="1509"/>
        <v>0</v>
      </c>
      <c r="AU2191" s="21">
        <f t="shared" si="1509"/>
        <v>0</v>
      </c>
      <c r="AV2191" s="21">
        <f t="shared" si="1509"/>
        <v>0</v>
      </c>
      <c r="AW2191" s="21">
        <f t="shared" si="1509"/>
        <v>0</v>
      </c>
      <c r="AX2191" s="21">
        <f t="shared" si="1509"/>
        <v>0</v>
      </c>
      <c r="AY2191" s="21">
        <f t="shared" si="1509"/>
        <v>0</v>
      </c>
      <c r="AZ2191" s="21">
        <f t="shared" si="1509"/>
        <v>0</v>
      </c>
      <c r="BA2191" s="21">
        <f t="shared" si="1509"/>
        <v>0</v>
      </c>
      <c r="BB2191" s="21">
        <f t="shared" si="1509"/>
        <v>0</v>
      </c>
      <c r="BC2191" s="21">
        <f t="shared" si="1509"/>
        <v>0</v>
      </c>
      <c r="BD2191" s="21">
        <f t="shared" si="1509"/>
        <v>0</v>
      </c>
    </row>
    <row r="2192" spans="1:59" ht="16" x14ac:dyDescent="0.2">
      <c r="B2192" s="11">
        <f t="shared" si="1504"/>
        <v>75</v>
      </c>
      <c r="C2192" s="12" t="str">
        <f t="shared" si="1504"/>
        <v>SCI HSR 1</v>
      </c>
      <c r="D2192" s="25" t="s">
        <v>235</v>
      </c>
      <c r="E2192" s="26">
        <v>43497</v>
      </c>
      <c r="F2192" s="15"/>
      <c r="G2192" s="25" t="s">
        <v>236</v>
      </c>
      <c r="H2192" s="25" t="s">
        <v>237</v>
      </c>
      <c r="I2192" s="25" t="s">
        <v>238</v>
      </c>
      <c r="J2192" s="25" t="s">
        <v>239</v>
      </c>
      <c r="K2192" s="24"/>
      <c r="L2192" s="27" t="s">
        <v>240</v>
      </c>
      <c r="M2192" s="83"/>
      <c r="N2192" s="83"/>
      <c r="O2192" s="28">
        <f>($H2204&gt;0)*($J2204&lt;O$2)*0
+($H2204&gt;0)*($J2204&gt;=O$2)*($J2204&lt;=O$3)*(($J2204-O$2+1)/O$4)
+($H2204&gt;0)*($J2204&gt;O$3)*($I2204&gt;O$3)*0
+($H2204&gt;0)*($J2204&gt;O$3)*($I2204&lt;=O$3)*($I2204&gt;=O$2)*((O$3-$I2204+1)/O$4)
+($H2204&gt;0)*($J2204&gt;O$3)*($I2204&lt;O$2)*1
+($H2204&gt;0)*($I2204&gt;O$3)*0
+($H2205&gt;0)*($J2205&lt;O$2)*0
+($H2205&gt;0)*($J2205&gt;=O$2)*($J2205&lt;=O$3)*(($J2205-O$2+1)/O$4)
+($H2205&gt;0)*($J2205&gt;O$3)*($I2205&gt;O$3)*0
+($H2205&gt;0)*($J2205&gt;O$3)*($I2205&lt;=O$3)*($I2205&gt;=O$2)*((O$3-$I2205+1)/O$4)
+($H2205&gt;0)*($J2205&gt;O$3)*($I2205&lt;O$2)*1
+($H2205&gt;0)*($I2205&gt;O$3)*0
+($H2206&gt;0)*($J2206&lt;O$2)*0
+($H2206&gt;0)*($J2206&gt;=O$2)*($J2206&lt;=O$3)*(($J2206-O$2+1)/O$4)
+($H2206&gt;0)*($J2206&gt;O$3)*($I2206&gt;O$3)*0
+($H2206&gt;0)*($J2206&gt;O$3)*($I2206&lt;=O$3)*($I2206&gt;=O$2)*((O$3-$I2206+1)/O$4)
+($H2206&gt;0)*($J2206&gt;O$3)*($I2206&lt;O$2)*1
+($H2206&gt;0)*($I2206&gt;O$3)*0</f>
        <v>0</v>
      </c>
      <c r="P2192" s="28">
        <f t="shared" ref="P2192:BD2192" si="1510">($H2204&gt;0)*($J2204&lt;P$2)*0
+($H2204&gt;0)*($J2204&gt;=P$2)*($J2204&lt;=P$3)*(($J2204-P$2+1)/P$4)
+($H2204&gt;0)*($J2204&gt;P$3)*($I2204&gt;P$3)*0
+($H2204&gt;0)*($J2204&gt;P$3)*($I2204&lt;=P$3)*($I2204&gt;=P$2)*((P$3-$I2204+1)/P$4)
+($H2204&gt;0)*($J2204&gt;P$3)*($I2204&lt;P$2)*1
+($H2204&gt;0)*($I2204&gt;P$3)*0
+($H2205&gt;0)*($J2205&lt;P$2)*0
+($H2205&gt;0)*($J2205&gt;=P$2)*($J2205&lt;=P$3)*(($J2205-P$2+1)/P$4)
+($H2205&gt;0)*($J2205&gt;P$3)*($I2205&gt;P$3)*0
+($H2205&gt;0)*($J2205&gt;P$3)*($I2205&lt;=P$3)*($I2205&gt;=P$2)*((P$3-$I2205+1)/P$4)
+($H2205&gt;0)*($J2205&gt;P$3)*($I2205&lt;P$2)*1
+($H2205&gt;0)*($I2205&gt;P$3)*0
+($H2206&gt;0)*($J2206&lt;P$2)*0
+($H2206&gt;0)*($J2206&gt;=P$2)*($J2206&lt;=P$3)*(($J2206-P$2+1)/P$4)
+($H2206&gt;0)*($J2206&gt;P$3)*($I2206&gt;P$3)*0
+($H2206&gt;0)*($J2206&gt;P$3)*($I2206&lt;=P$3)*($I2206&gt;=P$2)*((P$3-$I2206+1)/P$4)
+($H2206&gt;0)*($J2206&gt;P$3)*($I2206&lt;P$2)*1
+($H2206&gt;0)*($I2206&gt;P$3)*0</f>
        <v>0</v>
      </c>
      <c r="Q2192" s="28">
        <f t="shared" si="1510"/>
        <v>0</v>
      </c>
      <c r="R2192" s="28">
        <f t="shared" si="1510"/>
        <v>0</v>
      </c>
      <c r="S2192" s="28">
        <f t="shared" si="1510"/>
        <v>0</v>
      </c>
      <c r="T2192" s="28">
        <f t="shared" si="1510"/>
        <v>0</v>
      </c>
      <c r="U2192" s="28">
        <f t="shared" si="1510"/>
        <v>0</v>
      </c>
      <c r="V2192" s="28">
        <f t="shared" si="1510"/>
        <v>0</v>
      </c>
      <c r="W2192" s="28">
        <f t="shared" si="1510"/>
        <v>0</v>
      </c>
      <c r="X2192" s="28">
        <f t="shared" si="1510"/>
        <v>0</v>
      </c>
      <c r="Y2192" s="28">
        <f t="shared" si="1510"/>
        <v>0</v>
      </c>
      <c r="Z2192" s="28">
        <f t="shared" si="1510"/>
        <v>0</v>
      </c>
      <c r="AA2192" s="28">
        <f t="shared" si="1510"/>
        <v>0</v>
      </c>
      <c r="AB2192" s="28">
        <f t="shared" si="1510"/>
        <v>0</v>
      </c>
      <c r="AC2192" s="28">
        <f t="shared" si="1510"/>
        <v>0</v>
      </c>
      <c r="AD2192" s="28">
        <f t="shared" si="1510"/>
        <v>0</v>
      </c>
      <c r="AE2192" s="28">
        <f t="shared" si="1510"/>
        <v>0</v>
      </c>
      <c r="AF2192" s="28">
        <f t="shared" si="1510"/>
        <v>0</v>
      </c>
      <c r="AG2192" s="28">
        <f t="shared" si="1510"/>
        <v>0</v>
      </c>
      <c r="AH2192" s="28">
        <f t="shared" si="1510"/>
        <v>0</v>
      </c>
      <c r="AI2192" s="28">
        <f t="shared" si="1510"/>
        <v>0</v>
      </c>
      <c r="AJ2192" s="28">
        <f t="shared" si="1510"/>
        <v>0</v>
      </c>
      <c r="AK2192" s="28">
        <f t="shared" si="1510"/>
        <v>0</v>
      </c>
      <c r="AL2192" s="28">
        <f t="shared" si="1510"/>
        <v>0</v>
      </c>
      <c r="AM2192" s="28">
        <f t="shared" si="1510"/>
        <v>0</v>
      </c>
      <c r="AN2192" s="28">
        <f t="shared" si="1510"/>
        <v>0</v>
      </c>
      <c r="AO2192" s="28">
        <f t="shared" si="1510"/>
        <v>0</v>
      </c>
      <c r="AP2192" s="28">
        <f t="shared" si="1510"/>
        <v>0</v>
      </c>
      <c r="AQ2192" s="28">
        <f t="shared" si="1510"/>
        <v>0</v>
      </c>
      <c r="AR2192" s="28">
        <f t="shared" si="1510"/>
        <v>0</v>
      </c>
      <c r="AS2192" s="28">
        <f t="shared" si="1510"/>
        <v>0</v>
      </c>
      <c r="AT2192" s="28">
        <f t="shared" si="1510"/>
        <v>0</v>
      </c>
      <c r="AU2192" s="28">
        <f t="shared" si="1510"/>
        <v>0</v>
      </c>
      <c r="AV2192" s="28">
        <f t="shared" si="1510"/>
        <v>0</v>
      </c>
      <c r="AW2192" s="28">
        <f t="shared" si="1510"/>
        <v>0</v>
      </c>
      <c r="AX2192" s="28">
        <f t="shared" si="1510"/>
        <v>0</v>
      </c>
      <c r="AY2192" s="28">
        <f t="shared" si="1510"/>
        <v>0</v>
      </c>
      <c r="AZ2192" s="28">
        <f t="shared" si="1510"/>
        <v>0</v>
      </c>
      <c r="BA2192" s="28">
        <f t="shared" si="1510"/>
        <v>0</v>
      </c>
      <c r="BB2192" s="28">
        <f t="shared" si="1510"/>
        <v>0</v>
      </c>
      <c r="BC2192" s="28">
        <f t="shared" si="1510"/>
        <v>0</v>
      </c>
      <c r="BD2192" s="28">
        <f t="shared" si="1510"/>
        <v>0</v>
      </c>
    </row>
    <row r="2193" spans="1:59" ht="16" x14ac:dyDescent="0.2">
      <c r="B2193" s="11">
        <f t="shared" si="1504"/>
        <v>75</v>
      </c>
      <c r="C2193" s="12" t="str">
        <f t="shared" si="1504"/>
        <v>SCI HSR 1</v>
      </c>
      <c r="D2193" s="25" t="s">
        <v>241</v>
      </c>
      <c r="E2193" s="29">
        <v>75000</v>
      </c>
      <c r="F2193" s="15"/>
      <c r="G2193" s="30" t="s">
        <v>10</v>
      </c>
      <c r="H2193" s="31">
        <v>70000</v>
      </c>
      <c r="I2193" s="32">
        <v>43862</v>
      </c>
      <c r="J2193" s="32">
        <v>44227</v>
      </c>
      <c r="K2193" s="24"/>
      <c r="L2193" s="33" t="s">
        <v>242</v>
      </c>
      <c r="M2193" s="73"/>
      <c r="N2193" s="73"/>
      <c r="O2193" s="34">
        <f>($E2203&lt;=O$3)*($E2203&gt;O$2)*((O$3-$E2203+1)/O$4)
+($E2203&lt;=O$2)*((O$3-O$2+1)/O$4)
+($E2203&gt;O$3)*(0)</f>
        <v>0</v>
      </c>
      <c r="P2193" s="34">
        <f t="shared" ref="P2193:BD2193" si="1511">($E2203&lt;=P$3)*($E2203&gt;P$2)*((P$3-$E2203+1)/P$4)
+($E2203&lt;=P$2)*((P$3-P$2+1)/P$4)
+($E2203&gt;P$3)*(0)</f>
        <v>0</v>
      </c>
      <c r="Q2193" s="34">
        <f t="shared" si="1511"/>
        <v>0</v>
      </c>
      <c r="R2193" s="34">
        <f t="shared" si="1511"/>
        <v>0</v>
      </c>
      <c r="S2193" s="34">
        <f t="shared" si="1511"/>
        <v>0</v>
      </c>
      <c r="T2193" s="34">
        <f t="shared" si="1511"/>
        <v>0</v>
      </c>
      <c r="U2193" s="34">
        <f t="shared" si="1511"/>
        <v>0</v>
      </c>
      <c r="V2193" s="34">
        <f t="shared" si="1511"/>
        <v>0</v>
      </c>
      <c r="W2193" s="34">
        <f t="shared" si="1511"/>
        <v>0</v>
      </c>
      <c r="X2193" s="34">
        <f t="shared" si="1511"/>
        <v>0</v>
      </c>
      <c r="Y2193" s="34">
        <f t="shared" si="1511"/>
        <v>0</v>
      </c>
      <c r="Z2193" s="34">
        <f t="shared" si="1511"/>
        <v>0</v>
      </c>
      <c r="AA2193" s="34">
        <f t="shared" si="1511"/>
        <v>0</v>
      </c>
      <c r="AB2193" s="34">
        <f t="shared" si="1511"/>
        <v>0</v>
      </c>
      <c r="AC2193" s="34">
        <f t="shared" si="1511"/>
        <v>0</v>
      </c>
      <c r="AD2193" s="34">
        <f t="shared" si="1511"/>
        <v>0</v>
      </c>
      <c r="AE2193" s="34">
        <f t="shared" si="1511"/>
        <v>0</v>
      </c>
      <c r="AF2193" s="34">
        <f t="shared" si="1511"/>
        <v>0</v>
      </c>
      <c r="AG2193" s="34">
        <f t="shared" si="1511"/>
        <v>0</v>
      </c>
      <c r="AH2193" s="34">
        <f t="shared" si="1511"/>
        <v>0</v>
      </c>
      <c r="AI2193" s="34">
        <f t="shared" si="1511"/>
        <v>0</v>
      </c>
      <c r="AJ2193" s="34">
        <f t="shared" si="1511"/>
        <v>0</v>
      </c>
      <c r="AK2193" s="34">
        <f t="shared" si="1511"/>
        <v>0.67032967032967028</v>
      </c>
      <c r="AL2193" s="34">
        <f t="shared" si="1511"/>
        <v>1</v>
      </c>
      <c r="AM2193" s="34">
        <f t="shared" si="1511"/>
        <v>1</v>
      </c>
      <c r="AN2193" s="34">
        <f t="shared" si="1511"/>
        <v>1</v>
      </c>
      <c r="AO2193" s="34">
        <f t="shared" si="1511"/>
        <v>1</v>
      </c>
      <c r="AP2193" s="34">
        <f t="shared" si="1511"/>
        <v>1</v>
      </c>
      <c r="AQ2193" s="34">
        <f t="shared" si="1511"/>
        <v>1</v>
      </c>
      <c r="AR2193" s="34">
        <f t="shared" si="1511"/>
        <v>1</v>
      </c>
      <c r="AS2193" s="34">
        <f t="shared" si="1511"/>
        <v>1</v>
      </c>
      <c r="AT2193" s="34">
        <f t="shared" si="1511"/>
        <v>1</v>
      </c>
      <c r="AU2193" s="34">
        <f t="shared" si="1511"/>
        <v>1</v>
      </c>
      <c r="AV2193" s="34">
        <f t="shared" si="1511"/>
        <v>1</v>
      </c>
      <c r="AW2193" s="34">
        <f t="shared" si="1511"/>
        <v>1</v>
      </c>
      <c r="AX2193" s="34">
        <f t="shared" si="1511"/>
        <v>1</v>
      </c>
      <c r="AY2193" s="34">
        <f t="shared" si="1511"/>
        <v>1</v>
      </c>
      <c r="AZ2193" s="34">
        <f t="shared" si="1511"/>
        <v>1</v>
      </c>
      <c r="BA2193" s="34">
        <f t="shared" si="1511"/>
        <v>1</v>
      </c>
      <c r="BB2193" s="34">
        <f t="shared" si="1511"/>
        <v>1</v>
      </c>
      <c r="BC2193" s="34">
        <f t="shared" si="1511"/>
        <v>1</v>
      </c>
      <c r="BD2193" s="34">
        <f t="shared" si="1511"/>
        <v>1</v>
      </c>
    </row>
    <row r="2194" spans="1:59" ht="16" x14ac:dyDescent="0.2">
      <c r="A2194" s="35"/>
      <c r="B2194" s="11">
        <f t="shared" si="1504"/>
        <v>75</v>
      </c>
      <c r="C2194" s="12" t="str">
        <f t="shared" si="1504"/>
        <v>SCI HSR 1</v>
      </c>
      <c r="D2194" s="25" t="s">
        <v>243</v>
      </c>
      <c r="E2194" s="29">
        <v>79131.776112825028</v>
      </c>
      <c r="F2194" s="15"/>
      <c r="G2194" s="30" t="s">
        <v>11</v>
      </c>
      <c r="H2194" s="31">
        <v>0</v>
      </c>
      <c r="I2194" s="32">
        <v>0</v>
      </c>
      <c r="J2194" s="32">
        <v>0</v>
      </c>
      <c r="K2194" s="35"/>
      <c r="M2194" s="84">
        <v>43497</v>
      </c>
      <c r="O2194" s="15"/>
      <c r="P2194" s="15"/>
      <c r="Q2194" s="15"/>
      <c r="R2194" s="15"/>
      <c r="S2194" s="15"/>
      <c r="T2194" s="15"/>
      <c r="U2194" s="15"/>
      <c r="V2194" s="15"/>
      <c r="W2194" s="15"/>
      <c r="X2194" s="15"/>
      <c r="Y2194" s="15"/>
      <c r="Z2194" s="15"/>
      <c r="AA2194" s="15"/>
      <c r="AB2194" s="15"/>
      <c r="AC2194" s="15"/>
      <c r="AD2194" s="15"/>
      <c r="AE2194" s="15"/>
      <c r="AF2194" s="15"/>
      <c r="AG2194" s="15"/>
      <c r="AH2194" s="15"/>
      <c r="AI2194" s="15"/>
      <c r="AJ2194" s="15"/>
      <c r="AK2194" s="15"/>
      <c r="AL2194" s="15"/>
      <c r="AM2194" s="15"/>
      <c r="AN2194" s="15"/>
      <c r="AO2194" s="15"/>
      <c r="AP2194" s="15"/>
      <c r="AQ2194" s="15"/>
      <c r="AR2194" s="15"/>
      <c r="AS2194" s="15"/>
      <c r="AT2194" s="15"/>
      <c r="AU2194" s="15"/>
      <c r="AV2194" s="15"/>
      <c r="AW2194" s="15"/>
      <c r="AX2194" s="15"/>
      <c r="AY2194" s="15"/>
      <c r="AZ2194" s="15"/>
      <c r="BA2194" s="15"/>
      <c r="BB2194" s="15"/>
      <c r="BC2194" s="15"/>
      <c r="BD2194" s="15"/>
      <c r="BE2194" s="35"/>
      <c r="BF2194" s="35"/>
      <c r="BG2194" s="35"/>
    </row>
    <row r="2195" spans="1:59" ht="16" x14ac:dyDescent="0.2">
      <c r="B2195" s="11">
        <f t="shared" si="1504"/>
        <v>75</v>
      </c>
      <c r="C2195" s="12" t="str">
        <f t="shared" si="1504"/>
        <v>SCI HSR 1</v>
      </c>
      <c r="D2195" s="25" t="s">
        <v>244</v>
      </c>
      <c r="E2195" s="29">
        <v>79131.776112825028</v>
      </c>
      <c r="F2195" s="15"/>
      <c r="G2195" s="36" t="s">
        <v>12</v>
      </c>
      <c r="H2195" s="31">
        <v>0</v>
      </c>
      <c r="I2195" s="32">
        <v>0</v>
      </c>
      <c r="J2195" s="32">
        <v>0</v>
      </c>
      <c r="K2195" s="24"/>
      <c r="L2195" s="37" t="s">
        <v>245</v>
      </c>
      <c r="M2195" s="74">
        <v>1</v>
      </c>
      <c r="N2195" s="74">
        <v>1</v>
      </c>
      <c r="O2195" s="38">
        <v>1</v>
      </c>
      <c r="P2195" s="38">
        <v>1</v>
      </c>
      <c r="Q2195" s="38">
        <v>1.0065555555555556</v>
      </c>
      <c r="R2195" s="38">
        <v>1.01</v>
      </c>
      <c r="S2195" s="38">
        <v>1.01</v>
      </c>
      <c r="T2195" s="38">
        <v>1.01</v>
      </c>
      <c r="U2195" s="38">
        <v>1.0166593406593407</v>
      </c>
      <c r="V2195" s="38">
        <v>1.0201</v>
      </c>
      <c r="W2195" s="38">
        <v>1.0201</v>
      </c>
      <c r="X2195" s="38">
        <v>1.0201</v>
      </c>
      <c r="Y2195" s="38">
        <v>1.0267873222222224</v>
      </c>
      <c r="Z2195" s="38">
        <v>1.0303009999999999</v>
      </c>
      <c r="AA2195" s="38">
        <v>1.0303009999999999</v>
      </c>
      <c r="AB2195" s="38">
        <v>1.0303009999999999</v>
      </c>
      <c r="AC2195" s="38">
        <v>1.0370551954444445</v>
      </c>
      <c r="AD2195" s="38">
        <v>1.04060401</v>
      </c>
      <c r="AE2195" s="38">
        <v>1.04060401</v>
      </c>
      <c r="AF2195" s="38">
        <v>1.04060401</v>
      </c>
      <c r="AG2195" s="38">
        <v>1.0474257473988891</v>
      </c>
      <c r="AH2195" s="38">
        <v>1.0510100500999999</v>
      </c>
      <c r="AI2195" s="38">
        <v>1.0510100500999999</v>
      </c>
      <c r="AJ2195" s="38">
        <v>1.0510100500999999</v>
      </c>
      <c r="AK2195" s="38">
        <v>1.0579397866940659</v>
      </c>
      <c r="AL2195" s="38">
        <v>1.0615201506009999</v>
      </c>
      <c r="AM2195" s="38">
        <v>1.0615201506009999</v>
      </c>
      <c r="AN2195" s="38">
        <v>1.0615201506009999</v>
      </c>
      <c r="AO2195" s="38">
        <v>1.0684790049216066</v>
      </c>
      <c r="AP2195" s="38">
        <v>1.0721353521070098</v>
      </c>
      <c r="AQ2195" s="38">
        <v>1.0721353521070098</v>
      </c>
      <c r="AR2195" s="38">
        <v>1.0721353521070098</v>
      </c>
      <c r="AS2195" s="38">
        <v>1.0791637949708226</v>
      </c>
      <c r="AT2195" s="38">
        <v>1.08285670562808</v>
      </c>
      <c r="AU2195" s="38">
        <v>1.08285670562808</v>
      </c>
      <c r="AV2195" s="38">
        <v>1.08285670562808</v>
      </c>
      <c r="AW2195" s="38">
        <v>1.0899554329205308</v>
      </c>
      <c r="AX2195" s="38">
        <v>1.0936852726843609</v>
      </c>
      <c r="AY2195" s="38">
        <v>1.0936852726843609</v>
      </c>
      <c r="AZ2195" s="38">
        <v>1.0936852726843609</v>
      </c>
      <c r="BA2195" s="38">
        <v>1.1008963843723896</v>
      </c>
      <c r="BB2195" s="38">
        <v>1.1046221254112045</v>
      </c>
      <c r="BC2195" s="38">
        <v>1.1046221254112045</v>
      </c>
      <c r="BD2195" s="38">
        <v>1.1046221254112045</v>
      </c>
    </row>
    <row r="2196" spans="1:59" ht="16" x14ac:dyDescent="0.2">
      <c r="B2196" s="11">
        <f t="shared" si="1504"/>
        <v>75</v>
      </c>
      <c r="C2196" s="12" t="str">
        <f t="shared" si="1504"/>
        <v>SCI HSR 1</v>
      </c>
      <c r="D2196" s="25" t="s">
        <v>25</v>
      </c>
      <c r="E2196" s="39" t="s">
        <v>30</v>
      </c>
      <c r="F2196" s="15"/>
      <c r="K2196" s="24"/>
      <c r="L2196" s="16" t="s">
        <v>246</v>
      </c>
      <c r="M2196" s="70"/>
      <c r="N2196" s="70"/>
      <c r="O2196" s="40">
        <f>O2189*$E2193/4+O2193*$E2204/4</f>
        <v>18750</v>
      </c>
      <c r="P2196" s="40">
        <f t="shared" ref="P2196:BD2196" si="1512">P2189*$E2193/4+P2193*$E2204/4</f>
        <v>18750</v>
      </c>
      <c r="Q2196" s="40">
        <f t="shared" si="1512"/>
        <v>18750</v>
      </c>
      <c r="R2196" s="40">
        <f t="shared" si="1512"/>
        <v>18750</v>
      </c>
      <c r="S2196" s="40">
        <f t="shared" si="1512"/>
        <v>18750</v>
      </c>
      <c r="T2196" s="40">
        <f t="shared" si="1512"/>
        <v>18750</v>
      </c>
      <c r="U2196" s="40">
        <f t="shared" si="1512"/>
        <v>18750</v>
      </c>
      <c r="V2196" s="40">
        <f t="shared" si="1512"/>
        <v>18750</v>
      </c>
      <c r="W2196" s="40">
        <f t="shared" si="1512"/>
        <v>18750</v>
      </c>
      <c r="X2196" s="40">
        <f t="shared" si="1512"/>
        <v>18750</v>
      </c>
      <c r="Y2196" s="40">
        <f t="shared" si="1512"/>
        <v>18750</v>
      </c>
      <c r="Z2196" s="40">
        <f t="shared" si="1512"/>
        <v>18750</v>
      </c>
      <c r="AA2196" s="40">
        <f t="shared" si="1512"/>
        <v>18750</v>
      </c>
      <c r="AB2196" s="40">
        <f t="shared" si="1512"/>
        <v>18750</v>
      </c>
      <c r="AC2196" s="40">
        <f t="shared" si="1512"/>
        <v>18750</v>
      </c>
      <c r="AD2196" s="40">
        <f t="shared" si="1512"/>
        <v>18750</v>
      </c>
      <c r="AE2196" s="40">
        <f t="shared" si="1512"/>
        <v>18750</v>
      </c>
      <c r="AF2196" s="40">
        <f t="shared" si="1512"/>
        <v>18750</v>
      </c>
      <c r="AG2196" s="40">
        <f t="shared" si="1512"/>
        <v>18750</v>
      </c>
      <c r="AH2196" s="40">
        <f t="shared" si="1512"/>
        <v>18750</v>
      </c>
      <c r="AI2196" s="40">
        <f t="shared" si="1512"/>
        <v>18750</v>
      </c>
      <c r="AJ2196" s="40">
        <f t="shared" si="1512"/>
        <v>18750</v>
      </c>
      <c r="AK2196" s="40">
        <f t="shared" si="1512"/>
        <v>20454.427583963436</v>
      </c>
      <c r="AL2196" s="40">
        <f t="shared" si="1512"/>
        <v>20985.293608863489</v>
      </c>
      <c r="AM2196" s="40">
        <f t="shared" si="1512"/>
        <v>20985.293608863489</v>
      </c>
      <c r="AN2196" s="40">
        <f t="shared" si="1512"/>
        <v>20985.293608863489</v>
      </c>
      <c r="AO2196" s="40">
        <f t="shared" si="1512"/>
        <v>20985.293608863489</v>
      </c>
      <c r="AP2196" s="40">
        <f t="shared" si="1512"/>
        <v>20985.293608863489</v>
      </c>
      <c r="AQ2196" s="40">
        <f t="shared" si="1512"/>
        <v>20985.293608863489</v>
      </c>
      <c r="AR2196" s="40">
        <f t="shared" si="1512"/>
        <v>20985.293608863489</v>
      </c>
      <c r="AS2196" s="40">
        <f t="shared" si="1512"/>
        <v>20985.293608863489</v>
      </c>
      <c r="AT2196" s="40">
        <f t="shared" si="1512"/>
        <v>20985.293608863489</v>
      </c>
      <c r="AU2196" s="40">
        <f t="shared" si="1512"/>
        <v>20985.293608863489</v>
      </c>
      <c r="AV2196" s="40">
        <f t="shared" si="1512"/>
        <v>20985.293608863489</v>
      </c>
      <c r="AW2196" s="40">
        <f t="shared" si="1512"/>
        <v>20985.293608863489</v>
      </c>
      <c r="AX2196" s="40">
        <f t="shared" si="1512"/>
        <v>20985.293608863489</v>
      </c>
      <c r="AY2196" s="40">
        <f t="shared" si="1512"/>
        <v>20985.293608863489</v>
      </c>
      <c r="AZ2196" s="40">
        <f t="shared" si="1512"/>
        <v>20985.293608863489</v>
      </c>
      <c r="BA2196" s="40">
        <f t="shared" si="1512"/>
        <v>20985.293608863489</v>
      </c>
      <c r="BB2196" s="40">
        <f t="shared" si="1512"/>
        <v>20985.293608863489</v>
      </c>
      <c r="BC2196" s="40">
        <f t="shared" si="1512"/>
        <v>20985.293608863489</v>
      </c>
      <c r="BD2196" s="40">
        <f t="shared" si="1512"/>
        <v>20985.293608863489</v>
      </c>
    </row>
    <row r="2197" spans="1:59" ht="16" x14ac:dyDescent="0.2">
      <c r="B2197" s="11">
        <f t="shared" si="1504"/>
        <v>75</v>
      </c>
      <c r="C2197" s="12" t="str">
        <f t="shared" si="1504"/>
        <v>SCI HSR 1</v>
      </c>
      <c r="D2197" s="25" t="s">
        <v>247</v>
      </c>
      <c r="E2197" s="39" t="s">
        <v>248</v>
      </c>
      <c r="F2197" s="15"/>
      <c r="G2197" s="25" t="s">
        <v>249</v>
      </c>
      <c r="H2197" s="26">
        <v>44592</v>
      </c>
      <c r="I2197" s="25" t="s">
        <v>239</v>
      </c>
      <c r="J2197" s="26">
        <v>46783</v>
      </c>
      <c r="K2197" s="24"/>
      <c r="L2197" s="20" t="s">
        <v>250</v>
      </c>
      <c r="M2197" s="72"/>
      <c r="N2197" s="72"/>
      <c r="O2197" s="41">
        <f>IF($E2203&gt;=O$3,IF(O$3&lt;=($E2192+365),O2196,IFERROR(O2189*$E2194/4*O2195+
$E2204*O2193/4*IFERROR(O2195/$E2205,0),0)),IF(O$3&lt;=($E2203+365),O2189*$E2194/4*O2195+$E2204*O2193/4*IFERROR(O2195/$E2205,0),IFERROR($E2204*O2193/4*IFERROR(O2195/$E2205,0),0)))</f>
        <v>19782.944028206257</v>
      </c>
      <c r="P2197" s="41">
        <f t="shared" ref="P2197:BD2197" si="1513">IF($E2203&gt;=P$3,IF(P$3&lt;=($E2192+365),P2196,IFERROR(P2189*$E2194/4*P2195+
$E2204*P2193/4*IFERROR(P2195/$E2205,0),0)),IF(P$3&lt;=($E2203+365),P2189*$E2194/4*P2195+$E2204*P2193/4*IFERROR(P2195/$E2205,0),IFERROR($E2204*P2193/4*IFERROR(P2195/$E2205,0),0)))</f>
        <v>19782.944028206257</v>
      </c>
      <c r="Q2197" s="41">
        <f t="shared" si="1513"/>
        <v>19912.632216835609</v>
      </c>
      <c r="R2197" s="41">
        <f t="shared" si="1513"/>
        <v>19980.773468488318</v>
      </c>
      <c r="S2197" s="41">
        <f t="shared" si="1513"/>
        <v>19980.773468488318</v>
      </c>
      <c r="T2197" s="41">
        <f t="shared" si="1513"/>
        <v>19980.773468488318</v>
      </c>
      <c r="U2197" s="41">
        <f t="shared" si="1513"/>
        <v>20112.514832016815</v>
      </c>
      <c r="V2197" s="41">
        <f t="shared" si="1513"/>
        <v>20180.581203173202</v>
      </c>
      <c r="W2197" s="41">
        <f t="shared" si="1513"/>
        <v>20180.581203173202</v>
      </c>
      <c r="X2197" s="41">
        <f t="shared" si="1513"/>
        <v>20180.581203173202</v>
      </c>
      <c r="Y2197" s="41">
        <f t="shared" si="1513"/>
        <v>20312.876124394006</v>
      </c>
      <c r="Z2197" s="41">
        <f t="shared" si="1513"/>
        <v>20382.387015204931</v>
      </c>
      <c r="AA2197" s="41">
        <f t="shared" si="1513"/>
        <v>20382.387015204931</v>
      </c>
      <c r="AB2197" s="41">
        <f t="shared" si="1513"/>
        <v>20382.387015204931</v>
      </c>
      <c r="AC2197" s="41">
        <f t="shared" si="1513"/>
        <v>20516.004885637944</v>
      </c>
      <c r="AD2197" s="41">
        <f t="shared" si="1513"/>
        <v>20586.210885356984</v>
      </c>
      <c r="AE2197" s="41">
        <f t="shared" si="1513"/>
        <v>20586.210885356984</v>
      </c>
      <c r="AF2197" s="41">
        <f t="shared" si="1513"/>
        <v>20586.210885356984</v>
      </c>
      <c r="AG2197" s="41">
        <f t="shared" si="1513"/>
        <v>20721.164934494329</v>
      </c>
      <c r="AH2197" s="41">
        <f t="shared" si="1513"/>
        <v>20792.072994210554</v>
      </c>
      <c r="AI2197" s="41">
        <f t="shared" si="1513"/>
        <v>20792.072994210554</v>
      </c>
      <c r="AJ2197" s="41">
        <f t="shared" si="1513"/>
        <v>20792.072994210554</v>
      </c>
      <c r="AK2197" s="41">
        <f t="shared" si="1513"/>
        <v>21196.780014148233</v>
      </c>
      <c r="AL2197" s="41">
        <f t="shared" si="1513"/>
        <v>21056.313707321435</v>
      </c>
      <c r="AM2197" s="41">
        <f t="shared" si="1513"/>
        <v>21056.313707321435</v>
      </c>
      <c r="AN2197" s="41">
        <f t="shared" si="1513"/>
        <v>21056.313707321435</v>
      </c>
      <c r="AO2197" s="41">
        <f t="shared" si="1513"/>
        <v>21194.34954162499</v>
      </c>
      <c r="AP2197" s="41">
        <f t="shared" si="1513"/>
        <v>21266.876844394646</v>
      </c>
      <c r="AQ2197" s="41">
        <f t="shared" si="1513"/>
        <v>21266.876844394646</v>
      </c>
      <c r="AR2197" s="41">
        <f t="shared" si="1513"/>
        <v>21266.876844394646</v>
      </c>
      <c r="AS2197" s="41">
        <f t="shared" si="1513"/>
        <v>21406.293037041236</v>
      </c>
      <c r="AT2197" s="41">
        <f t="shared" si="1513"/>
        <v>21479.545612838592</v>
      </c>
      <c r="AU2197" s="41">
        <f t="shared" si="1513"/>
        <v>21479.545612838592</v>
      </c>
      <c r="AV2197" s="41">
        <f t="shared" si="1513"/>
        <v>21479.545612838592</v>
      </c>
      <c r="AW2197" s="41">
        <f t="shared" si="1513"/>
        <v>21620.355967411648</v>
      </c>
      <c r="AX2197" s="41">
        <f t="shared" si="1513"/>
        <v>21694.341068966984</v>
      </c>
      <c r="AY2197" s="41">
        <f t="shared" si="1513"/>
        <v>21694.341068966984</v>
      </c>
      <c r="AZ2197" s="41">
        <f t="shared" si="1513"/>
        <v>21694.341068966984</v>
      </c>
      <c r="BA2197" s="41">
        <f t="shared" si="1513"/>
        <v>21837.380680410719</v>
      </c>
      <c r="BB2197" s="41">
        <f t="shared" si="1513"/>
        <v>21911.284479656653</v>
      </c>
      <c r="BC2197" s="41">
        <f t="shared" si="1513"/>
        <v>21911.284479656653</v>
      </c>
      <c r="BD2197" s="41">
        <f t="shared" si="1513"/>
        <v>21911.284479656653</v>
      </c>
    </row>
    <row r="2198" spans="1:59" ht="16" x14ac:dyDescent="0.2">
      <c r="B2198" s="11">
        <f t="shared" si="1504"/>
        <v>75</v>
      </c>
      <c r="C2198" s="12" t="str">
        <f t="shared" si="1504"/>
        <v>SCI HSR 1</v>
      </c>
      <c r="D2198" s="25" t="s">
        <v>8</v>
      </c>
      <c r="E2198" s="42">
        <v>0</v>
      </c>
      <c r="F2198" s="15"/>
      <c r="I2198" s="15"/>
      <c r="J2198" s="24"/>
      <c r="K2198" s="24"/>
      <c r="L2198" s="20" t="s">
        <v>251</v>
      </c>
      <c r="M2198" s="72"/>
      <c r="N2198" s="72"/>
      <c r="O2198" s="41">
        <f>-$E2194/4*O2188
+(O2188&gt;0)*($J2193&gt;=O$2)*($J2193&lt;=O$3)*(($J2193-O$2+1)/O$4*$H2193/4)
+(O2188&gt;0)*($J2193&gt;O$3)*($I2193&lt;=O$3)*($I2193&gt;=O$2)*((O$3-$I2193+1)/O$4*$H2193/4)
+(O2188&gt;0)*($J2193&gt;O$3)*($I2193&lt;O$2)*$H2193/4
+(O2188&gt;0)*($J2194&gt;=O$2)*($J2194&lt;=O$3)*(($J2194-O$2+1)/O$4*$H2194/4)
+(O2188&gt;0)*($J2194&gt;O$3)*($I2194&lt;=O$3)*($I2194&gt;=O$2)*((O$3-$I2194+1)/O$4*$H2194/4)
+(O2188&gt;0)*($J2194&gt;O$3)*($I2194&lt;O$2)*$H2194/4
+(O2188&gt;0)*($J2195&gt;=O$2)*($J2195&lt;=O$3)*(($J2195-O$2+1)/O$4*$H2195/4)
+(O2188&gt;0)*($J2195&gt;O$3)*($I2195&lt;=O$3)*($I2195&gt;=O$2)*((O$3-$I2195+1)/O$4*$H2195/4)
+(O2188&gt;0)*($J2195&gt;O$3)*($I2195&lt;O$2)*$H2195/4
-$E2204/4*O2192
+(O2192&gt;0)*($J2204&gt;=O$2)*($J2204&lt;=O$3)*(($J2204-O$2+1)/O$4*$H2204/4)
+(O2192&gt;0)*($J2204&gt;O$3)*($I2204&lt;=O$3)*($I2204&gt;=O$2)*((O$3-$I2204+1)/O$4*$H2204/4)
+(O2192&gt;0)*($J2204&gt;O$3)*($I2204&lt;O$2)*$H2204/4
+(O2192&gt;0)*($J2205&gt;=O$2)*($J2205&lt;=O$3)*(($J2205-O$2+1)/O$4*$H2205/4)
+(O2192&gt;0)*($J2205&gt;O$3)*($I2205&lt;=O$3)*($I2205&gt;=O$2)*((O$3-$I2205+1)/O$4*$H2205/4)
+(O2192&gt;0)*($J2205&gt;O$3)*($I2205&lt;O$2)*$H2205/4
+(O2192&gt;0)*($J2206&gt;=O$2)*($J2206&lt;=O$3)*(($J2206-O$2+1)/O$4*$H2206/4)
+(O2192&gt;0)*($J2206&gt;O$3)*($I2206&lt;=O$3)*($I2206&gt;=O$2)*((O$3-$I2206+1)/O$4*$H2206/4)
+(O2192&gt;0)*($J2206&gt;O$3)*($I2206&lt;O$2)*$H2206/4</f>
        <v>0</v>
      </c>
      <c r="P2198" s="41">
        <f t="shared" ref="P2198:BD2198" si="1514">-$E2194/4*P2188
+(P2188&gt;0)*($J2193&gt;=P$2)*($J2193&lt;=P$3)*(($J2193-P$2+1)/P$4*$H2193/4)
+(P2188&gt;0)*($J2193&gt;P$3)*($I2193&lt;=P$3)*($I2193&gt;=P$2)*((P$3-$I2193+1)/P$4*$H2193/4)
+(P2188&gt;0)*($J2193&gt;P$3)*($I2193&lt;P$2)*$H2193/4
+(P2188&gt;0)*($J2194&gt;=P$2)*($J2194&lt;=P$3)*(($J2194-P$2+1)/P$4*$H2194/4)
+(P2188&gt;0)*($J2194&gt;P$3)*($I2194&lt;=P$3)*($I2194&gt;=P$2)*((P$3-$I2194+1)/P$4*$H2194/4)
+(P2188&gt;0)*($J2194&gt;P$3)*($I2194&lt;P$2)*$H2194/4
+(P2188&gt;0)*($J2195&gt;=P$2)*($J2195&lt;=P$3)*(($J2195-P$2+1)/P$4*$H2195/4)
+(P2188&gt;0)*($J2195&gt;P$3)*($I2195&lt;=P$3)*($I2195&gt;=P$2)*((P$3-$I2195+1)/P$4*$H2195/4)
+(P2188&gt;0)*($J2195&gt;P$3)*($I2195&lt;P$2)*$H2195/4
-$E2204/4*P2192
+(P2192&gt;0)*($J2204&gt;=P$2)*($J2204&lt;=P$3)*(($J2204-P$2+1)/P$4*$H2204/4)
+(P2192&gt;0)*($J2204&gt;P$3)*($I2204&lt;=P$3)*($I2204&gt;=P$2)*((P$3-$I2204+1)/P$4*$H2204/4)
+(P2192&gt;0)*($J2204&gt;P$3)*($I2204&lt;P$2)*$H2204/4
+(P2192&gt;0)*($J2205&gt;=P$2)*($J2205&lt;=P$3)*(($J2205-P$2+1)/P$4*$H2205/4)
+(P2192&gt;0)*($J2205&gt;P$3)*($I2205&lt;=P$3)*($I2205&gt;=P$2)*((P$3-$I2205+1)/P$4*$H2205/4)
+(P2192&gt;0)*($J2205&gt;P$3)*($I2205&lt;P$2)*$H2205/4
+(P2192&gt;0)*($J2206&gt;=P$2)*($J2206&lt;=P$3)*(($J2206-P$2+1)/P$4*$H2206/4)
+(P2192&gt;0)*($J2206&gt;P$3)*($I2206&lt;=P$3)*($I2206&gt;=P$2)*((P$3-$I2206+1)/P$4*$H2206/4)
+(P2192&gt;0)*($J2206&gt;P$3)*($I2206&lt;P$2)*$H2206/4</f>
        <v>0</v>
      </c>
      <c r="Q2198" s="41">
        <f t="shared" si="1514"/>
        <v>0</v>
      </c>
      <c r="R2198" s="41">
        <f t="shared" si="1514"/>
        <v>0</v>
      </c>
      <c r="S2198" s="41">
        <f t="shared" si="1514"/>
        <v>0</v>
      </c>
      <c r="T2198" s="41">
        <f t="shared" si="1514"/>
        <v>0</v>
      </c>
      <c r="U2198" s="41">
        <f t="shared" si="1514"/>
        <v>0</v>
      </c>
      <c r="V2198" s="41">
        <f t="shared" si="1514"/>
        <v>0</v>
      </c>
      <c r="W2198" s="41">
        <f t="shared" si="1514"/>
        <v>0</v>
      </c>
      <c r="X2198" s="41">
        <f t="shared" si="1514"/>
        <v>0</v>
      </c>
      <c r="Y2198" s="41">
        <f t="shared" si="1514"/>
        <v>0</v>
      </c>
      <c r="Z2198" s="41">
        <f t="shared" si="1514"/>
        <v>0</v>
      </c>
      <c r="AA2198" s="41">
        <f t="shared" si="1514"/>
        <v>0</v>
      </c>
      <c r="AB2198" s="41">
        <f t="shared" si="1514"/>
        <v>0</v>
      </c>
      <c r="AC2198" s="41">
        <f t="shared" si="1514"/>
        <v>0</v>
      </c>
      <c r="AD2198" s="41">
        <f t="shared" si="1514"/>
        <v>0</v>
      </c>
      <c r="AE2198" s="41">
        <f t="shared" si="1514"/>
        <v>0</v>
      </c>
      <c r="AF2198" s="41">
        <f t="shared" si="1514"/>
        <v>0</v>
      </c>
      <c r="AG2198" s="41">
        <f t="shared" si="1514"/>
        <v>0</v>
      </c>
      <c r="AH2198" s="41">
        <f t="shared" si="1514"/>
        <v>0</v>
      </c>
      <c r="AI2198" s="41">
        <f t="shared" si="1514"/>
        <v>0</v>
      </c>
      <c r="AJ2198" s="41">
        <f t="shared" si="1514"/>
        <v>0</v>
      </c>
      <c r="AK2198" s="41">
        <f t="shared" si="1514"/>
        <v>0</v>
      </c>
      <c r="AL2198" s="41">
        <f t="shared" si="1514"/>
        <v>0</v>
      </c>
      <c r="AM2198" s="41">
        <f t="shared" si="1514"/>
        <v>0</v>
      </c>
      <c r="AN2198" s="41">
        <f t="shared" si="1514"/>
        <v>0</v>
      </c>
      <c r="AO2198" s="41">
        <f t="shared" si="1514"/>
        <v>0</v>
      </c>
      <c r="AP2198" s="41">
        <f t="shared" si="1514"/>
        <v>0</v>
      </c>
      <c r="AQ2198" s="41">
        <f t="shared" si="1514"/>
        <v>0</v>
      </c>
      <c r="AR2198" s="41">
        <f t="shared" si="1514"/>
        <v>0</v>
      </c>
      <c r="AS2198" s="41">
        <f t="shared" si="1514"/>
        <v>0</v>
      </c>
      <c r="AT2198" s="41">
        <f t="shared" si="1514"/>
        <v>0</v>
      </c>
      <c r="AU2198" s="41">
        <f t="shared" si="1514"/>
        <v>0</v>
      </c>
      <c r="AV2198" s="41">
        <f t="shared" si="1514"/>
        <v>0</v>
      </c>
      <c r="AW2198" s="41">
        <f t="shared" si="1514"/>
        <v>0</v>
      </c>
      <c r="AX2198" s="41">
        <f t="shared" si="1514"/>
        <v>0</v>
      </c>
      <c r="AY2198" s="41">
        <f t="shared" si="1514"/>
        <v>0</v>
      </c>
      <c r="AZ2198" s="41">
        <f t="shared" si="1514"/>
        <v>0</v>
      </c>
      <c r="BA2198" s="41">
        <f t="shared" si="1514"/>
        <v>0</v>
      </c>
      <c r="BB2198" s="41">
        <f t="shared" si="1514"/>
        <v>0</v>
      </c>
      <c r="BC2198" s="41">
        <f t="shared" si="1514"/>
        <v>0</v>
      </c>
      <c r="BD2198" s="41">
        <f t="shared" si="1514"/>
        <v>0</v>
      </c>
    </row>
    <row r="2199" spans="1:59" ht="16" x14ac:dyDescent="0.2">
      <c r="B2199" s="11">
        <f t="shared" si="1504"/>
        <v>75</v>
      </c>
      <c r="C2199" s="12" t="str">
        <f t="shared" si="1504"/>
        <v>SCI HSR 1</v>
      </c>
      <c r="D2199" s="43" t="s">
        <v>252</v>
      </c>
      <c r="E2199" s="42" t="s">
        <v>288</v>
      </c>
      <c r="F2199" s="44"/>
      <c r="G2199" s="43" t="s">
        <v>253</v>
      </c>
      <c r="H2199" s="39">
        <v>0</v>
      </c>
      <c r="I2199" s="43" t="s">
        <v>254</v>
      </c>
      <c r="J2199" s="32">
        <v>0</v>
      </c>
      <c r="K2199" s="24"/>
      <c r="L2199" s="20" t="s">
        <v>255</v>
      </c>
      <c r="M2199" s="72"/>
      <c r="N2199" s="72"/>
      <c r="O2199" s="41">
        <v>0</v>
      </c>
      <c r="P2199" s="41">
        <v>0</v>
      </c>
      <c r="Q2199" s="41">
        <v>0</v>
      </c>
      <c r="R2199" s="41">
        <v>0</v>
      </c>
      <c r="S2199" s="41">
        <v>0</v>
      </c>
      <c r="T2199" s="41">
        <v>0</v>
      </c>
      <c r="U2199" s="41">
        <v>0</v>
      </c>
      <c r="V2199" s="41">
        <v>0</v>
      </c>
      <c r="W2199" s="41">
        <v>0</v>
      </c>
      <c r="X2199" s="41">
        <v>0</v>
      </c>
      <c r="Y2199" s="41">
        <v>0</v>
      </c>
      <c r="Z2199" s="41">
        <v>0</v>
      </c>
      <c r="AA2199" s="41">
        <v>0</v>
      </c>
      <c r="AB2199" s="41">
        <v>0</v>
      </c>
      <c r="AC2199" s="41">
        <v>0</v>
      </c>
      <c r="AD2199" s="41">
        <v>0</v>
      </c>
      <c r="AE2199" s="41">
        <v>0</v>
      </c>
      <c r="AF2199" s="41">
        <v>0</v>
      </c>
      <c r="AG2199" s="41">
        <v>0</v>
      </c>
      <c r="AH2199" s="41">
        <v>0</v>
      </c>
      <c r="AI2199" s="41">
        <v>0</v>
      </c>
      <c r="AJ2199" s="41">
        <v>0</v>
      </c>
      <c r="AK2199" s="41">
        <v>0</v>
      </c>
      <c r="AL2199" s="41">
        <v>0</v>
      </c>
      <c r="AM2199" s="41">
        <v>0</v>
      </c>
      <c r="AN2199" s="41">
        <v>0</v>
      </c>
      <c r="AO2199" s="41">
        <v>0</v>
      </c>
      <c r="AP2199" s="41">
        <v>0</v>
      </c>
      <c r="AQ2199" s="41">
        <v>0</v>
      </c>
      <c r="AR2199" s="41">
        <v>0</v>
      </c>
      <c r="AS2199" s="41">
        <v>0</v>
      </c>
      <c r="AT2199" s="41">
        <v>0</v>
      </c>
      <c r="AU2199" s="41">
        <v>0</v>
      </c>
      <c r="AV2199" s="41">
        <v>0</v>
      </c>
      <c r="AW2199" s="41">
        <v>0</v>
      </c>
      <c r="AX2199" s="41">
        <v>0</v>
      </c>
      <c r="AY2199" s="41">
        <v>0</v>
      </c>
      <c r="AZ2199" s="41">
        <v>0</v>
      </c>
      <c r="BA2199" s="41">
        <v>0</v>
      </c>
      <c r="BB2199" s="41">
        <v>0</v>
      </c>
      <c r="BC2199" s="41">
        <v>0</v>
      </c>
      <c r="BD2199" s="41">
        <v>0</v>
      </c>
    </row>
    <row r="2200" spans="1:59" ht="16" x14ac:dyDescent="0.2">
      <c r="B2200" s="11">
        <f t="shared" si="1504"/>
        <v>75</v>
      </c>
      <c r="C2200" s="12" t="str">
        <f t="shared" si="1504"/>
        <v>SCI HSR 1</v>
      </c>
      <c r="D2200" s="43" t="s">
        <v>256</v>
      </c>
      <c r="E2200" s="32">
        <v>46783</v>
      </c>
      <c r="G2200" s="43" t="s">
        <v>257</v>
      </c>
      <c r="H2200" s="42">
        <v>0</v>
      </c>
      <c r="I2200" s="43" t="s">
        <v>258</v>
      </c>
      <c r="J2200" s="29">
        <v>0</v>
      </c>
      <c r="K2200" s="23"/>
      <c r="L2200" s="33" t="s">
        <v>259</v>
      </c>
      <c r="M2200" s="73"/>
      <c r="N2200" s="73"/>
      <c r="O2200" s="45">
        <f>-(O2197+O2198)*IFERROR((O2187+O2191)/(O2189+O2193),0)</f>
        <v>0</v>
      </c>
      <c r="P2200" s="45">
        <f t="shared" ref="P2200:BD2200" si="1515">-(P2197+P2198)*IFERROR((P2187+P2191)/(P2189+P2193),0)</f>
        <v>0</v>
      </c>
      <c r="Q2200" s="45">
        <f t="shared" si="1515"/>
        <v>0</v>
      </c>
      <c r="R2200" s="45">
        <f t="shared" si="1515"/>
        <v>0</v>
      </c>
      <c r="S2200" s="45">
        <f t="shared" si="1515"/>
        <v>0</v>
      </c>
      <c r="T2200" s="45">
        <f t="shared" si="1515"/>
        <v>0</v>
      </c>
      <c r="U2200" s="45">
        <f t="shared" si="1515"/>
        <v>0</v>
      </c>
      <c r="V2200" s="45">
        <f t="shared" si="1515"/>
        <v>0</v>
      </c>
      <c r="W2200" s="45">
        <f t="shared" si="1515"/>
        <v>0</v>
      </c>
      <c r="X2200" s="45">
        <f t="shared" si="1515"/>
        <v>0</v>
      </c>
      <c r="Y2200" s="45">
        <f t="shared" si="1515"/>
        <v>0</v>
      </c>
      <c r="Z2200" s="45">
        <f t="shared" si="1515"/>
        <v>0</v>
      </c>
      <c r="AA2200" s="45">
        <f t="shared" si="1515"/>
        <v>0</v>
      </c>
      <c r="AB2200" s="45">
        <f t="shared" si="1515"/>
        <v>0</v>
      </c>
      <c r="AC2200" s="45">
        <f t="shared" si="1515"/>
        <v>0</v>
      </c>
      <c r="AD2200" s="45">
        <f t="shared" si="1515"/>
        <v>0</v>
      </c>
      <c r="AE2200" s="45">
        <f t="shared" si="1515"/>
        <v>0</v>
      </c>
      <c r="AF2200" s="45">
        <f t="shared" si="1515"/>
        <v>0</v>
      </c>
      <c r="AG2200" s="45">
        <f t="shared" si="1515"/>
        <v>0</v>
      </c>
      <c r="AH2200" s="45">
        <f t="shared" si="1515"/>
        <v>0</v>
      </c>
      <c r="AI2200" s="45">
        <f t="shared" si="1515"/>
        <v>0</v>
      </c>
      <c r="AJ2200" s="45">
        <f t="shared" si="1515"/>
        <v>0</v>
      </c>
      <c r="AK2200" s="45">
        <f t="shared" si="1515"/>
        <v>0</v>
      </c>
      <c r="AL2200" s="45">
        <f t="shared" si="1515"/>
        <v>0</v>
      </c>
      <c r="AM2200" s="45">
        <f t="shared" si="1515"/>
        <v>0</v>
      </c>
      <c r="AN2200" s="45">
        <f t="shared" si="1515"/>
        <v>0</v>
      </c>
      <c r="AO2200" s="45">
        <f t="shared" si="1515"/>
        <v>0</v>
      </c>
      <c r="AP2200" s="45">
        <f t="shared" si="1515"/>
        <v>0</v>
      </c>
      <c r="AQ2200" s="45">
        <f t="shared" si="1515"/>
        <v>0</v>
      </c>
      <c r="AR2200" s="45">
        <f t="shared" si="1515"/>
        <v>0</v>
      </c>
      <c r="AS2200" s="45">
        <f t="shared" si="1515"/>
        <v>0</v>
      </c>
      <c r="AT2200" s="45">
        <f t="shared" si="1515"/>
        <v>0</v>
      </c>
      <c r="AU2200" s="45">
        <f t="shared" si="1515"/>
        <v>0</v>
      </c>
      <c r="AV2200" s="45">
        <f t="shared" si="1515"/>
        <v>0</v>
      </c>
      <c r="AW2200" s="45">
        <f t="shared" si="1515"/>
        <v>0</v>
      </c>
      <c r="AX2200" s="45">
        <f t="shared" si="1515"/>
        <v>0</v>
      </c>
      <c r="AY2200" s="45">
        <f t="shared" si="1515"/>
        <v>0</v>
      </c>
      <c r="AZ2200" s="45">
        <f t="shared" si="1515"/>
        <v>0</v>
      </c>
      <c r="BA2200" s="45">
        <f t="shared" si="1515"/>
        <v>0</v>
      </c>
      <c r="BB2200" s="45">
        <f t="shared" si="1515"/>
        <v>0</v>
      </c>
      <c r="BC2200" s="45">
        <f t="shared" si="1515"/>
        <v>0</v>
      </c>
      <c r="BD2200" s="45">
        <f t="shared" si="1515"/>
        <v>0</v>
      </c>
    </row>
    <row r="2201" spans="1:59" ht="16" x14ac:dyDescent="0.2">
      <c r="B2201" s="11">
        <f t="shared" si="1504"/>
        <v>75</v>
      </c>
      <c r="C2201" s="12" t="str">
        <f t="shared" si="1504"/>
        <v>SCI HSR 1</v>
      </c>
      <c r="K2201" s="24"/>
      <c r="O2201" s="15"/>
      <c r="P2201" s="15"/>
      <c r="Q2201" s="15"/>
      <c r="R2201" s="15"/>
      <c r="S2201" s="15"/>
      <c r="T2201" s="15"/>
      <c r="U2201" s="15"/>
      <c r="V2201" s="15"/>
      <c r="W2201" s="15"/>
      <c r="X2201" s="15"/>
      <c r="Y2201" s="15"/>
      <c r="Z2201" s="15"/>
      <c r="AA2201" s="15"/>
      <c r="AB2201" s="15"/>
      <c r="AC2201" s="15"/>
      <c r="AD2201" s="15"/>
      <c r="AE2201" s="15"/>
      <c r="AF2201" s="15"/>
      <c r="AG2201" s="15"/>
      <c r="AH2201" s="15"/>
      <c r="AI2201" s="15"/>
      <c r="AJ2201" s="15"/>
      <c r="AK2201" s="15"/>
      <c r="AL2201" s="15"/>
      <c r="AM2201" s="15"/>
      <c r="AN2201" s="15"/>
      <c r="AO2201" s="15"/>
      <c r="AP2201" s="15"/>
      <c r="AQ2201" s="15"/>
      <c r="AR2201" s="15"/>
      <c r="AS2201" s="15"/>
      <c r="AT2201" s="15"/>
      <c r="AU2201" s="15"/>
      <c r="AV2201" s="15"/>
      <c r="AW2201" s="15"/>
      <c r="AX2201" s="15"/>
      <c r="AY2201" s="15"/>
      <c r="AZ2201" s="15"/>
      <c r="BA2201" s="15"/>
      <c r="BB2201" s="15"/>
      <c r="BC2201" s="15"/>
      <c r="BD2201" s="15"/>
    </row>
    <row r="2202" spans="1:59" ht="16" x14ac:dyDescent="0.2">
      <c r="B2202" s="11">
        <f t="shared" si="1504"/>
        <v>75</v>
      </c>
      <c r="C2202" s="12" t="str">
        <f t="shared" si="1504"/>
        <v>SCI HSR 1</v>
      </c>
      <c r="G2202" s="46" t="s">
        <v>229</v>
      </c>
      <c r="H2202" s="104" t="s">
        <v>99</v>
      </c>
      <c r="I2202" s="105"/>
      <c r="J2202" s="106"/>
      <c r="K2202" s="23"/>
      <c r="L2202" s="47" t="s">
        <v>4</v>
      </c>
      <c r="M2202" s="81"/>
      <c r="N2202" s="81"/>
      <c r="O2202" s="48">
        <f>SUM(O2197:O2200)</f>
        <v>19782.944028206257</v>
      </c>
      <c r="P2202" s="48">
        <f t="shared" ref="P2202:BD2202" si="1516">SUM(P2197:P2200)</f>
        <v>19782.944028206257</v>
      </c>
      <c r="Q2202" s="48">
        <f t="shared" si="1516"/>
        <v>19912.632216835609</v>
      </c>
      <c r="R2202" s="48">
        <f t="shared" si="1516"/>
        <v>19980.773468488318</v>
      </c>
      <c r="S2202" s="48">
        <f t="shared" si="1516"/>
        <v>19980.773468488318</v>
      </c>
      <c r="T2202" s="48">
        <f t="shared" si="1516"/>
        <v>19980.773468488318</v>
      </c>
      <c r="U2202" s="48">
        <f t="shared" si="1516"/>
        <v>20112.514832016815</v>
      </c>
      <c r="V2202" s="48">
        <f t="shared" si="1516"/>
        <v>20180.581203173202</v>
      </c>
      <c r="W2202" s="48">
        <f t="shared" si="1516"/>
        <v>20180.581203173202</v>
      </c>
      <c r="X2202" s="48">
        <f t="shared" si="1516"/>
        <v>20180.581203173202</v>
      </c>
      <c r="Y2202" s="48">
        <f t="shared" si="1516"/>
        <v>20312.876124394006</v>
      </c>
      <c r="Z2202" s="48">
        <f t="shared" si="1516"/>
        <v>20382.387015204931</v>
      </c>
      <c r="AA2202" s="48">
        <f t="shared" si="1516"/>
        <v>20382.387015204931</v>
      </c>
      <c r="AB2202" s="48">
        <f t="shared" si="1516"/>
        <v>20382.387015204931</v>
      </c>
      <c r="AC2202" s="48">
        <f t="shared" si="1516"/>
        <v>20516.004885637944</v>
      </c>
      <c r="AD2202" s="48">
        <f t="shared" si="1516"/>
        <v>20586.210885356984</v>
      </c>
      <c r="AE2202" s="48">
        <f t="shared" si="1516"/>
        <v>20586.210885356984</v>
      </c>
      <c r="AF2202" s="48">
        <f t="shared" si="1516"/>
        <v>20586.210885356984</v>
      </c>
      <c r="AG2202" s="48">
        <f t="shared" si="1516"/>
        <v>20721.164934494329</v>
      </c>
      <c r="AH2202" s="48">
        <f t="shared" si="1516"/>
        <v>20792.072994210554</v>
      </c>
      <c r="AI2202" s="48">
        <f t="shared" si="1516"/>
        <v>20792.072994210554</v>
      </c>
      <c r="AJ2202" s="48">
        <f t="shared" si="1516"/>
        <v>20792.072994210554</v>
      </c>
      <c r="AK2202" s="48">
        <f t="shared" si="1516"/>
        <v>21196.780014148233</v>
      </c>
      <c r="AL2202" s="48">
        <f t="shared" si="1516"/>
        <v>21056.313707321435</v>
      </c>
      <c r="AM2202" s="48">
        <f t="shared" si="1516"/>
        <v>21056.313707321435</v>
      </c>
      <c r="AN2202" s="48">
        <f t="shared" si="1516"/>
        <v>21056.313707321435</v>
      </c>
      <c r="AO2202" s="48">
        <f t="shared" si="1516"/>
        <v>21194.34954162499</v>
      </c>
      <c r="AP2202" s="48">
        <f t="shared" si="1516"/>
        <v>21266.876844394646</v>
      </c>
      <c r="AQ2202" s="48">
        <f t="shared" si="1516"/>
        <v>21266.876844394646</v>
      </c>
      <c r="AR2202" s="48">
        <f t="shared" si="1516"/>
        <v>21266.876844394646</v>
      </c>
      <c r="AS2202" s="48">
        <f t="shared" si="1516"/>
        <v>21406.293037041236</v>
      </c>
      <c r="AT2202" s="48">
        <f t="shared" si="1516"/>
        <v>21479.545612838592</v>
      </c>
      <c r="AU2202" s="48">
        <f t="shared" si="1516"/>
        <v>21479.545612838592</v>
      </c>
      <c r="AV2202" s="48">
        <f t="shared" si="1516"/>
        <v>21479.545612838592</v>
      </c>
      <c r="AW2202" s="48">
        <f t="shared" si="1516"/>
        <v>21620.355967411648</v>
      </c>
      <c r="AX2202" s="48">
        <f t="shared" si="1516"/>
        <v>21694.341068966984</v>
      </c>
      <c r="AY2202" s="48">
        <f t="shared" si="1516"/>
        <v>21694.341068966984</v>
      </c>
      <c r="AZ2202" s="48">
        <f t="shared" si="1516"/>
        <v>21694.341068966984</v>
      </c>
      <c r="BA2202" s="48">
        <f t="shared" si="1516"/>
        <v>21837.380680410719</v>
      </c>
      <c r="BB2202" s="48">
        <f t="shared" si="1516"/>
        <v>21911.284479656653</v>
      </c>
      <c r="BC2202" s="48">
        <f t="shared" si="1516"/>
        <v>21911.284479656653</v>
      </c>
      <c r="BD2202" s="48">
        <f t="shared" si="1516"/>
        <v>21911.284479656653</v>
      </c>
    </row>
    <row r="2203" spans="1:59" ht="16" x14ac:dyDescent="0.2">
      <c r="B2203" s="11">
        <f t="shared" ref="B2203:C2208" si="1517">B2202</f>
        <v>75</v>
      </c>
      <c r="C2203" s="12" t="str">
        <f t="shared" si="1517"/>
        <v>SCI HSR 1</v>
      </c>
      <c r="D2203" s="46" t="s">
        <v>260</v>
      </c>
      <c r="E2203" s="32">
        <v>46783</v>
      </c>
      <c r="F2203" s="15"/>
      <c r="G2203" s="46" t="s">
        <v>261</v>
      </c>
      <c r="H2203" s="46" t="s">
        <v>237</v>
      </c>
      <c r="I2203" s="46" t="s">
        <v>238</v>
      </c>
      <c r="J2203" s="46" t="s">
        <v>239</v>
      </c>
      <c r="K2203" s="23"/>
      <c r="O2203" s="15"/>
      <c r="P2203" s="15"/>
      <c r="Q2203" s="15"/>
      <c r="R2203" s="15"/>
      <c r="S2203" s="15"/>
      <c r="T2203" s="15"/>
      <c r="U2203" s="15"/>
      <c r="V2203" s="15"/>
      <c r="W2203" s="15"/>
      <c r="X2203" s="15"/>
      <c r="Y2203" s="15"/>
      <c r="Z2203" s="15"/>
      <c r="AA2203" s="15"/>
      <c r="AB2203" s="15"/>
      <c r="AC2203" s="15"/>
      <c r="AD2203" s="15"/>
      <c r="AE2203" s="15"/>
      <c r="AF2203" s="15"/>
      <c r="AG2203" s="15"/>
      <c r="AH2203" s="15"/>
      <c r="AI2203" s="15"/>
      <c r="AJ2203" s="15"/>
      <c r="AK2203" s="15"/>
      <c r="AL2203" s="15"/>
      <c r="AM2203" s="15"/>
      <c r="AN2203" s="15"/>
      <c r="AO2203" s="15"/>
      <c r="AP2203" s="15"/>
      <c r="AQ2203" s="15"/>
      <c r="AR2203" s="15"/>
      <c r="AS2203" s="15"/>
      <c r="AT2203" s="15"/>
      <c r="AU2203" s="15"/>
      <c r="AV2203" s="15"/>
      <c r="AW2203" s="15"/>
      <c r="AX2203" s="15"/>
      <c r="AY2203" s="15"/>
      <c r="AZ2203" s="15"/>
      <c r="BA2203" s="15"/>
      <c r="BB2203" s="15"/>
      <c r="BC2203" s="15"/>
      <c r="BD2203" s="15"/>
    </row>
    <row r="2204" spans="1:59" ht="16" x14ac:dyDescent="0.2">
      <c r="B2204" s="11">
        <f t="shared" si="1517"/>
        <v>75</v>
      </c>
      <c r="C2204" s="12" t="str">
        <f t="shared" si="1517"/>
        <v>SCI HSR 1</v>
      </c>
      <c r="D2204" s="46" t="s">
        <v>262</v>
      </c>
      <c r="E2204" s="31">
        <v>83941.174435453955</v>
      </c>
      <c r="F2204" s="15"/>
      <c r="G2204" s="49" t="s">
        <v>263</v>
      </c>
      <c r="H2204" s="31">
        <v>0</v>
      </c>
      <c r="I2204" s="32">
        <v>0</v>
      </c>
      <c r="J2204" s="32">
        <v>0</v>
      </c>
      <c r="K2204" s="23"/>
      <c r="L2204" s="50" t="s">
        <v>264</v>
      </c>
      <c r="M2204" s="70"/>
      <c r="N2204" s="70"/>
      <c r="O2204" s="40">
        <f t="shared" ref="O2204:BD2204" si="1518">IFERROR(((O$3&gt;=$E2203)*(O$2&lt;=$E2203))*$E2207,"")</f>
        <v>0</v>
      </c>
      <c r="P2204" s="40">
        <f t="shared" si="1518"/>
        <v>0</v>
      </c>
      <c r="Q2204" s="40">
        <f t="shared" si="1518"/>
        <v>0</v>
      </c>
      <c r="R2204" s="40">
        <f t="shared" si="1518"/>
        <v>0</v>
      </c>
      <c r="S2204" s="40">
        <f t="shared" si="1518"/>
        <v>0</v>
      </c>
      <c r="T2204" s="40">
        <f t="shared" si="1518"/>
        <v>0</v>
      </c>
      <c r="U2204" s="40">
        <f t="shared" si="1518"/>
        <v>0</v>
      </c>
      <c r="V2204" s="40">
        <f t="shared" si="1518"/>
        <v>0</v>
      </c>
      <c r="W2204" s="40">
        <f t="shared" si="1518"/>
        <v>0</v>
      </c>
      <c r="X2204" s="40">
        <f t="shared" si="1518"/>
        <v>0</v>
      </c>
      <c r="Y2204" s="40">
        <f t="shared" si="1518"/>
        <v>0</v>
      </c>
      <c r="Z2204" s="40">
        <f t="shared" si="1518"/>
        <v>0</v>
      </c>
      <c r="AA2204" s="40">
        <f t="shared" si="1518"/>
        <v>0</v>
      </c>
      <c r="AB2204" s="40">
        <f t="shared" si="1518"/>
        <v>0</v>
      </c>
      <c r="AC2204" s="40">
        <f t="shared" si="1518"/>
        <v>0</v>
      </c>
      <c r="AD2204" s="40">
        <f t="shared" si="1518"/>
        <v>0</v>
      </c>
      <c r="AE2204" s="40">
        <f t="shared" si="1518"/>
        <v>0</v>
      </c>
      <c r="AF2204" s="40">
        <f t="shared" si="1518"/>
        <v>0</v>
      </c>
      <c r="AG2204" s="40">
        <f t="shared" si="1518"/>
        <v>0</v>
      </c>
      <c r="AH2204" s="40">
        <f t="shared" si="1518"/>
        <v>0</v>
      </c>
      <c r="AI2204" s="40">
        <f t="shared" si="1518"/>
        <v>0</v>
      </c>
      <c r="AJ2204" s="40">
        <f t="shared" si="1518"/>
        <v>0</v>
      </c>
      <c r="AK2204" s="40">
        <f t="shared" si="1518"/>
        <v>0</v>
      </c>
      <c r="AL2204" s="40">
        <f t="shared" si="1518"/>
        <v>0</v>
      </c>
      <c r="AM2204" s="40">
        <f t="shared" si="1518"/>
        <v>0</v>
      </c>
      <c r="AN2204" s="40">
        <f t="shared" si="1518"/>
        <v>0</v>
      </c>
      <c r="AO2204" s="40">
        <f t="shared" si="1518"/>
        <v>0</v>
      </c>
      <c r="AP2204" s="40">
        <f t="shared" si="1518"/>
        <v>0</v>
      </c>
      <c r="AQ2204" s="40">
        <f t="shared" si="1518"/>
        <v>0</v>
      </c>
      <c r="AR2204" s="40">
        <f t="shared" si="1518"/>
        <v>0</v>
      </c>
      <c r="AS2204" s="40">
        <f t="shared" si="1518"/>
        <v>0</v>
      </c>
      <c r="AT2204" s="40">
        <f t="shared" si="1518"/>
        <v>0</v>
      </c>
      <c r="AU2204" s="40">
        <f t="shared" si="1518"/>
        <v>0</v>
      </c>
      <c r="AV2204" s="40">
        <f t="shared" si="1518"/>
        <v>0</v>
      </c>
      <c r="AW2204" s="40">
        <f t="shared" si="1518"/>
        <v>0</v>
      </c>
      <c r="AX2204" s="40">
        <f t="shared" si="1518"/>
        <v>0</v>
      </c>
      <c r="AY2204" s="40">
        <f t="shared" si="1518"/>
        <v>0</v>
      </c>
      <c r="AZ2204" s="40">
        <f t="shared" si="1518"/>
        <v>0</v>
      </c>
      <c r="BA2204" s="40">
        <f t="shared" si="1518"/>
        <v>0</v>
      </c>
      <c r="BB2204" s="40">
        <f t="shared" si="1518"/>
        <v>0</v>
      </c>
      <c r="BC2204" s="40">
        <f t="shared" si="1518"/>
        <v>0</v>
      </c>
      <c r="BD2204" s="40">
        <f t="shared" si="1518"/>
        <v>0</v>
      </c>
    </row>
    <row r="2205" spans="1:59" ht="16" x14ac:dyDescent="0.2">
      <c r="B2205" s="11">
        <f t="shared" si="1517"/>
        <v>75</v>
      </c>
      <c r="C2205" s="12" t="str">
        <f t="shared" si="1517"/>
        <v>SCI HSR 1</v>
      </c>
      <c r="D2205" s="46" t="s">
        <v>24</v>
      </c>
      <c r="E2205" s="51">
        <f>IF(E2203&gt;MAX($O$3:$BD$3),BD2194,
IF(E2203&lt;MIN($O$3:$BD$3),1,SUMIFS($O2195:$BD2195,$O$2:$BD$2,"&lt;="&amp;E2203,$O$3:$BD$3,"&gt;="&amp;E2203)))</f>
        <v>1.0579397866940659</v>
      </c>
      <c r="F2205" s="15"/>
      <c r="G2205" s="49" t="s">
        <v>265</v>
      </c>
      <c r="H2205" s="31">
        <v>0</v>
      </c>
      <c r="I2205" s="32">
        <v>0</v>
      </c>
      <c r="J2205" s="32">
        <v>0</v>
      </c>
      <c r="K2205" s="23"/>
      <c r="L2205" s="52" t="s">
        <v>266</v>
      </c>
      <c r="M2205" s="72"/>
      <c r="N2205" s="72"/>
      <c r="O2205" s="41">
        <f t="shared" ref="O2205:BD2205" si="1519">IFERROR(((O$3&gt;=$E2200)*(O$2&lt;=$E2200))*$H2208,"")</f>
        <v>0</v>
      </c>
      <c r="P2205" s="41">
        <f t="shared" si="1519"/>
        <v>0</v>
      </c>
      <c r="Q2205" s="41">
        <f t="shared" si="1519"/>
        <v>0</v>
      </c>
      <c r="R2205" s="41">
        <f t="shared" si="1519"/>
        <v>0</v>
      </c>
      <c r="S2205" s="41">
        <f t="shared" si="1519"/>
        <v>0</v>
      </c>
      <c r="T2205" s="41">
        <f t="shared" si="1519"/>
        <v>0</v>
      </c>
      <c r="U2205" s="41">
        <f t="shared" si="1519"/>
        <v>0</v>
      </c>
      <c r="V2205" s="41">
        <f t="shared" si="1519"/>
        <v>0</v>
      </c>
      <c r="W2205" s="41">
        <f t="shared" si="1519"/>
        <v>0</v>
      </c>
      <c r="X2205" s="41">
        <f t="shared" si="1519"/>
        <v>0</v>
      </c>
      <c r="Y2205" s="41">
        <f t="shared" si="1519"/>
        <v>0</v>
      </c>
      <c r="Z2205" s="41">
        <f t="shared" si="1519"/>
        <v>0</v>
      </c>
      <c r="AA2205" s="41">
        <f t="shared" si="1519"/>
        <v>0</v>
      </c>
      <c r="AB2205" s="41">
        <f t="shared" si="1519"/>
        <v>0</v>
      </c>
      <c r="AC2205" s="41">
        <f t="shared" si="1519"/>
        <v>0</v>
      </c>
      <c r="AD2205" s="41">
        <f t="shared" si="1519"/>
        <v>0</v>
      </c>
      <c r="AE2205" s="41">
        <f t="shared" si="1519"/>
        <v>0</v>
      </c>
      <c r="AF2205" s="41">
        <f t="shared" si="1519"/>
        <v>0</v>
      </c>
      <c r="AG2205" s="41">
        <f t="shared" si="1519"/>
        <v>0</v>
      </c>
      <c r="AH2205" s="41">
        <f t="shared" si="1519"/>
        <v>0</v>
      </c>
      <c r="AI2205" s="41">
        <f t="shared" si="1519"/>
        <v>0</v>
      </c>
      <c r="AJ2205" s="41">
        <f t="shared" si="1519"/>
        <v>0</v>
      </c>
      <c r="AK2205" s="41">
        <f t="shared" si="1519"/>
        <v>0</v>
      </c>
      <c r="AL2205" s="41">
        <f t="shared" si="1519"/>
        <v>0</v>
      </c>
      <c r="AM2205" s="41">
        <f t="shared" si="1519"/>
        <v>0</v>
      </c>
      <c r="AN2205" s="41">
        <f t="shared" si="1519"/>
        <v>0</v>
      </c>
      <c r="AO2205" s="41">
        <f t="shared" si="1519"/>
        <v>0</v>
      </c>
      <c r="AP2205" s="41">
        <f t="shared" si="1519"/>
        <v>0</v>
      </c>
      <c r="AQ2205" s="41">
        <f t="shared" si="1519"/>
        <v>0</v>
      </c>
      <c r="AR2205" s="41">
        <f t="shared" si="1519"/>
        <v>0</v>
      </c>
      <c r="AS2205" s="41">
        <f t="shared" si="1519"/>
        <v>0</v>
      </c>
      <c r="AT2205" s="41">
        <f t="shared" si="1519"/>
        <v>0</v>
      </c>
      <c r="AU2205" s="41">
        <f t="shared" si="1519"/>
        <v>0</v>
      </c>
      <c r="AV2205" s="41">
        <f t="shared" si="1519"/>
        <v>0</v>
      </c>
      <c r="AW2205" s="41">
        <f t="shared" si="1519"/>
        <v>0</v>
      </c>
      <c r="AX2205" s="41">
        <f t="shared" si="1519"/>
        <v>0</v>
      </c>
      <c r="AY2205" s="41">
        <f t="shared" si="1519"/>
        <v>0</v>
      </c>
      <c r="AZ2205" s="41">
        <f t="shared" si="1519"/>
        <v>0</v>
      </c>
      <c r="BA2205" s="41">
        <f t="shared" si="1519"/>
        <v>0</v>
      </c>
      <c r="BB2205" s="41">
        <f t="shared" si="1519"/>
        <v>0</v>
      </c>
      <c r="BC2205" s="41">
        <f t="shared" si="1519"/>
        <v>0</v>
      </c>
      <c r="BD2205" s="41">
        <f t="shared" si="1519"/>
        <v>0</v>
      </c>
    </row>
    <row r="2206" spans="1:59" ht="16" x14ac:dyDescent="0.2">
      <c r="B2206" s="11">
        <f t="shared" si="1517"/>
        <v>75</v>
      </c>
      <c r="C2206" s="12" t="str">
        <f t="shared" si="1517"/>
        <v>SCI HSR 1</v>
      </c>
      <c r="D2206" s="46" t="s">
        <v>8</v>
      </c>
      <c r="E2206" s="42">
        <v>0</v>
      </c>
      <c r="F2206" s="15"/>
      <c r="G2206" s="49" t="s">
        <v>267</v>
      </c>
      <c r="H2206" s="31">
        <v>0</v>
      </c>
      <c r="I2206" s="32">
        <v>0</v>
      </c>
      <c r="J2206" s="32">
        <v>0</v>
      </c>
      <c r="L2206" s="52" t="s">
        <v>268</v>
      </c>
      <c r="M2206" s="72"/>
      <c r="N2206" s="72"/>
      <c r="O2206" s="41">
        <f t="shared" ref="O2206:BD2206" si="1520">IFERROR(((O$3&gt;=$E2203)*(O$2&lt;=$E2203))*$J2208,"")</f>
        <v>0</v>
      </c>
      <c r="P2206" s="41">
        <f t="shared" si="1520"/>
        <v>0</v>
      </c>
      <c r="Q2206" s="41">
        <f t="shared" si="1520"/>
        <v>0</v>
      </c>
      <c r="R2206" s="41">
        <f t="shared" si="1520"/>
        <v>0</v>
      </c>
      <c r="S2206" s="41">
        <f t="shared" si="1520"/>
        <v>0</v>
      </c>
      <c r="T2206" s="41">
        <f t="shared" si="1520"/>
        <v>0</v>
      </c>
      <c r="U2206" s="41">
        <f t="shared" si="1520"/>
        <v>0</v>
      </c>
      <c r="V2206" s="41">
        <f t="shared" si="1520"/>
        <v>0</v>
      </c>
      <c r="W2206" s="41">
        <f t="shared" si="1520"/>
        <v>0</v>
      </c>
      <c r="X2206" s="41">
        <f t="shared" si="1520"/>
        <v>0</v>
      </c>
      <c r="Y2206" s="41">
        <f t="shared" si="1520"/>
        <v>0</v>
      </c>
      <c r="Z2206" s="41">
        <f t="shared" si="1520"/>
        <v>0</v>
      </c>
      <c r="AA2206" s="41">
        <f t="shared" si="1520"/>
        <v>0</v>
      </c>
      <c r="AB2206" s="41">
        <f t="shared" si="1520"/>
        <v>0</v>
      </c>
      <c r="AC2206" s="41">
        <f t="shared" si="1520"/>
        <v>0</v>
      </c>
      <c r="AD2206" s="41">
        <f t="shared" si="1520"/>
        <v>0</v>
      </c>
      <c r="AE2206" s="41">
        <f t="shared" si="1520"/>
        <v>0</v>
      </c>
      <c r="AF2206" s="41">
        <f t="shared" si="1520"/>
        <v>0</v>
      </c>
      <c r="AG2206" s="41">
        <f t="shared" si="1520"/>
        <v>0</v>
      </c>
      <c r="AH2206" s="41">
        <f t="shared" si="1520"/>
        <v>0</v>
      </c>
      <c r="AI2206" s="41">
        <f t="shared" si="1520"/>
        <v>0</v>
      </c>
      <c r="AJ2206" s="41">
        <f t="shared" si="1520"/>
        <v>0</v>
      </c>
      <c r="AK2206" s="41">
        <f t="shared" si="1520"/>
        <v>0</v>
      </c>
      <c r="AL2206" s="41">
        <f t="shared" si="1520"/>
        <v>0</v>
      </c>
      <c r="AM2206" s="41">
        <f t="shared" si="1520"/>
        <v>0</v>
      </c>
      <c r="AN2206" s="41">
        <f t="shared" si="1520"/>
        <v>0</v>
      </c>
      <c r="AO2206" s="41">
        <f t="shared" si="1520"/>
        <v>0</v>
      </c>
      <c r="AP2206" s="41">
        <f t="shared" si="1520"/>
        <v>0</v>
      </c>
      <c r="AQ2206" s="41">
        <f t="shared" si="1520"/>
        <v>0</v>
      </c>
      <c r="AR2206" s="41">
        <f t="shared" si="1520"/>
        <v>0</v>
      </c>
      <c r="AS2206" s="41">
        <f t="shared" si="1520"/>
        <v>0</v>
      </c>
      <c r="AT2206" s="41">
        <f t="shared" si="1520"/>
        <v>0</v>
      </c>
      <c r="AU2206" s="41">
        <f t="shared" si="1520"/>
        <v>0</v>
      </c>
      <c r="AV2206" s="41">
        <f t="shared" si="1520"/>
        <v>0</v>
      </c>
      <c r="AW2206" s="41">
        <f t="shared" si="1520"/>
        <v>0</v>
      </c>
      <c r="AX2206" s="41">
        <f t="shared" si="1520"/>
        <v>0</v>
      </c>
      <c r="AY2206" s="41">
        <f t="shared" si="1520"/>
        <v>0</v>
      </c>
      <c r="AZ2206" s="41">
        <f t="shared" si="1520"/>
        <v>0</v>
      </c>
      <c r="BA2206" s="41">
        <f t="shared" si="1520"/>
        <v>0</v>
      </c>
      <c r="BB2206" s="41">
        <f t="shared" si="1520"/>
        <v>0</v>
      </c>
      <c r="BC2206" s="41">
        <f t="shared" si="1520"/>
        <v>0</v>
      </c>
      <c r="BD2206" s="41">
        <f t="shared" si="1520"/>
        <v>0</v>
      </c>
    </row>
    <row r="2207" spans="1:59" ht="16" x14ac:dyDescent="0.2">
      <c r="B2207" s="11">
        <f t="shared" si="1517"/>
        <v>75</v>
      </c>
      <c r="C2207" s="12" t="str">
        <f t="shared" si="1517"/>
        <v>SCI HSR 1</v>
      </c>
      <c r="D2207" s="46" t="s">
        <v>269</v>
      </c>
      <c r="E2207" s="31">
        <v>0</v>
      </c>
      <c r="F2207" s="15"/>
      <c r="G2207" s="53"/>
      <c r="H2207" s="15"/>
      <c r="I2207" s="15"/>
      <c r="J2207" s="23"/>
      <c r="L2207" s="52" t="s">
        <v>270</v>
      </c>
      <c r="M2207" s="72"/>
      <c r="N2207" s="72"/>
      <c r="O2207" s="41">
        <f t="shared" ref="O2207:BD2207" si="1521">IFERROR(((O$3&gt;=$J2197)*(O$2&lt;=$J2197))*$E2208,"")</f>
        <v>0</v>
      </c>
      <c r="P2207" s="41">
        <f t="shared" si="1521"/>
        <v>0</v>
      </c>
      <c r="Q2207" s="41">
        <f t="shared" si="1521"/>
        <v>0</v>
      </c>
      <c r="R2207" s="41">
        <f t="shared" si="1521"/>
        <v>0</v>
      </c>
      <c r="S2207" s="41">
        <f t="shared" si="1521"/>
        <v>0</v>
      </c>
      <c r="T2207" s="41">
        <f t="shared" si="1521"/>
        <v>0</v>
      </c>
      <c r="U2207" s="41">
        <f t="shared" si="1521"/>
        <v>0</v>
      </c>
      <c r="V2207" s="41">
        <f t="shared" si="1521"/>
        <v>0</v>
      </c>
      <c r="W2207" s="41">
        <f t="shared" si="1521"/>
        <v>0</v>
      </c>
      <c r="X2207" s="41">
        <f t="shared" si="1521"/>
        <v>0</v>
      </c>
      <c r="Y2207" s="41">
        <f t="shared" si="1521"/>
        <v>0</v>
      </c>
      <c r="Z2207" s="41">
        <f t="shared" si="1521"/>
        <v>0</v>
      </c>
      <c r="AA2207" s="41">
        <f t="shared" si="1521"/>
        <v>0</v>
      </c>
      <c r="AB2207" s="41">
        <f t="shared" si="1521"/>
        <v>0</v>
      </c>
      <c r="AC2207" s="41">
        <f t="shared" si="1521"/>
        <v>0</v>
      </c>
      <c r="AD2207" s="41">
        <f t="shared" si="1521"/>
        <v>0</v>
      </c>
      <c r="AE2207" s="41">
        <f t="shared" si="1521"/>
        <v>0</v>
      </c>
      <c r="AF2207" s="41">
        <f t="shared" si="1521"/>
        <v>0</v>
      </c>
      <c r="AG2207" s="41">
        <f t="shared" si="1521"/>
        <v>0</v>
      </c>
      <c r="AH2207" s="41">
        <f t="shared" si="1521"/>
        <v>0</v>
      </c>
      <c r="AI2207" s="41">
        <f t="shared" si="1521"/>
        <v>0</v>
      </c>
      <c r="AJ2207" s="41">
        <f t="shared" si="1521"/>
        <v>0</v>
      </c>
      <c r="AK2207" s="41">
        <f t="shared" si="1521"/>
        <v>0</v>
      </c>
      <c r="AL2207" s="41">
        <f t="shared" si="1521"/>
        <v>0</v>
      </c>
      <c r="AM2207" s="41">
        <f t="shared" si="1521"/>
        <v>0</v>
      </c>
      <c r="AN2207" s="41">
        <f t="shared" si="1521"/>
        <v>0</v>
      </c>
      <c r="AO2207" s="41">
        <f t="shared" si="1521"/>
        <v>0</v>
      </c>
      <c r="AP2207" s="41">
        <f t="shared" si="1521"/>
        <v>0</v>
      </c>
      <c r="AQ2207" s="41">
        <f t="shared" si="1521"/>
        <v>0</v>
      </c>
      <c r="AR2207" s="41">
        <f t="shared" si="1521"/>
        <v>0</v>
      </c>
      <c r="AS2207" s="41">
        <f t="shared" si="1521"/>
        <v>0</v>
      </c>
      <c r="AT2207" s="41">
        <f t="shared" si="1521"/>
        <v>0</v>
      </c>
      <c r="AU2207" s="41">
        <f t="shared" si="1521"/>
        <v>0</v>
      </c>
      <c r="AV2207" s="41">
        <f t="shared" si="1521"/>
        <v>0</v>
      </c>
      <c r="AW2207" s="41">
        <f t="shared" si="1521"/>
        <v>0</v>
      </c>
      <c r="AX2207" s="41">
        <f t="shared" si="1521"/>
        <v>0</v>
      </c>
      <c r="AY2207" s="41">
        <f t="shared" si="1521"/>
        <v>0</v>
      </c>
      <c r="AZ2207" s="41">
        <f t="shared" si="1521"/>
        <v>0</v>
      </c>
      <c r="BA2207" s="41">
        <f t="shared" si="1521"/>
        <v>0</v>
      </c>
      <c r="BB2207" s="41">
        <f t="shared" si="1521"/>
        <v>0</v>
      </c>
      <c r="BC2207" s="41">
        <f t="shared" si="1521"/>
        <v>0</v>
      </c>
      <c r="BD2207" s="41">
        <f t="shared" si="1521"/>
        <v>0</v>
      </c>
    </row>
    <row r="2208" spans="1:59" ht="16" x14ac:dyDescent="0.2">
      <c r="B2208" s="11">
        <f t="shared" si="1517"/>
        <v>75</v>
      </c>
      <c r="C2208" s="12" t="str">
        <f t="shared" si="1517"/>
        <v>SCI HSR 1</v>
      </c>
      <c r="D2208" s="46" t="s">
        <v>270</v>
      </c>
      <c r="E2208" s="31">
        <v>0</v>
      </c>
      <c r="F2208" s="15"/>
      <c r="G2208" s="46" t="s">
        <v>266</v>
      </c>
      <c r="H2208" s="31">
        <v>0</v>
      </c>
      <c r="I2208" s="46" t="s">
        <v>268</v>
      </c>
      <c r="J2208" s="31">
        <v>0</v>
      </c>
      <c r="L2208" s="54" t="s">
        <v>271</v>
      </c>
      <c r="M2208" s="73"/>
      <c r="N2208" s="73"/>
      <c r="O2208" s="45">
        <f t="shared" ref="O2208:BD2208" si="1522">IFERROR(-($E2189+$H2189+$J2189)*O2190,"")</f>
        <v>0</v>
      </c>
      <c r="P2208" s="45">
        <f t="shared" si="1522"/>
        <v>0</v>
      </c>
      <c r="Q2208" s="45">
        <f t="shared" si="1522"/>
        <v>0</v>
      </c>
      <c r="R2208" s="45">
        <f t="shared" si="1522"/>
        <v>0</v>
      </c>
      <c r="S2208" s="45">
        <f t="shared" si="1522"/>
        <v>0</v>
      </c>
      <c r="T2208" s="45">
        <f t="shared" si="1522"/>
        <v>0</v>
      </c>
      <c r="U2208" s="45">
        <f t="shared" si="1522"/>
        <v>0</v>
      </c>
      <c r="V2208" s="45">
        <f t="shared" si="1522"/>
        <v>0</v>
      </c>
      <c r="W2208" s="45">
        <f t="shared" si="1522"/>
        <v>0</v>
      </c>
      <c r="X2208" s="45">
        <f t="shared" si="1522"/>
        <v>0</v>
      </c>
      <c r="Y2208" s="45">
        <f t="shared" si="1522"/>
        <v>0</v>
      </c>
      <c r="Z2208" s="45">
        <f t="shared" si="1522"/>
        <v>0</v>
      </c>
      <c r="AA2208" s="45">
        <f t="shared" si="1522"/>
        <v>0</v>
      </c>
      <c r="AB2208" s="45">
        <f t="shared" si="1522"/>
        <v>0</v>
      </c>
      <c r="AC2208" s="45">
        <f t="shared" si="1522"/>
        <v>0</v>
      </c>
      <c r="AD2208" s="45">
        <f t="shared" si="1522"/>
        <v>0</v>
      </c>
      <c r="AE2208" s="45">
        <f t="shared" si="1522"/>
        <v>0</v>
      </c>
      <c r="AF2208" s="45">
        <f t="shared" si="1522"/>
        <v>0</v>
      </c>
      <c r="AG2208" s="45">
        <f t="shared" si="1522"/>
        <v>0</v>
      </c>
      <c r="AH2208" s="45">
        <f t="shared" si="1522"/>
        <v>0</v>
      </c>
      <c r="AI2208" s="45">
        <f t="shared" si="1522"/>
        <v>0</v>
      </c>
      <c r="AJ2208" s="45">
        <f t="shared" si="1522"/>
        <v>0</v>
      </c>
      <c r="AK2208" s="45">
        <f t="shared" si="1522"/>
        <v>0</v>
      </c>
      <c r="AL2208" s="45">
        <f t="shared" si="1522"/>
        <v>0</v>
      </c>
      <c r="AM2208" s="45">
        <f t="shared" si="1522"/>
        <v>0</v>
      </c>
      <c r="AN2208" s="45">
        <f t="shared" si="1522"/>
        <v>0</v>
      </c>
      <c r="AO2208" s="45">
        <f t="shared" si="1522"/>
        <v>0</v>
      </c>
      <c r="AP2208" s="45">
        <f t="shared" si="1522"/>
        <v>0</v>
      </c>
      <c r="AQ2208" s="45">
        <f t="shared" si="1522"/>
        <v>0</v>
      </c>
      <c r="AR2208" s="45">
        <f t="shared" si="1522"/>
        <v>0</v>
      </c>
      <c r="AS2208" s="45">
        <f t="shared" si="1522"/>
        <v>0</v>
      </c>
      <c r="AT2208" s="45">
        <f t="shared" si="1522"/>
        <v>0</v>
      </c>
      <c r="AU2208" s="45">
        <f t="shared" si="1522"/>
        <v>0</v>
      </c>
      <c r="AV2208" s="45">
        <f t="shared" si="1522"/>
        <v>0</v>
      </c>
      <c r="AW2208" s="45">
        <f t="shared" si="1522"/>
        <v>0</v>
      </c>
      <c r="AX2208" s="45">
        <f t="shared" si="1522"/>
        <v>0</v>
      </c>
      <c r="AY2208" s="45">
        <f t="shared" si="1522"/>
        <v>0</v>
      </c>
      <c r="AZ2208" s="45">
        <f t="shared" si="1522"/>
        <v>0</v>
      </c>
      <c r="BA2208" s="45">
        <f t="shared" si="1522"/>
        <v>0</v>
      </c>
      <c r="BB2208" s="45">
        <f t="shared" si="1522"/>
        <v>0</v>
      </c>
      <c r="BC2208" s="45">
        <f t="shared" si="1522"/>
        <v>0</v>
      </c>
      <c r="BD2208" s="45">
        <f t="shared" si="1522"/>
        <v>0</v>
      </c>
    </row>
    <row r="2209" spans="1:59" x14ac:dyDescent="0.2">
      <c r="A2209"/>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row>
    <row r="2210" spans="1:59" ht="16" x14ac:dyDescent="0.2">
      <c r="A2210"/>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s="1"/>
    </row>
    <row r="2211" spans="1:59" ht="16" x14ac:dyDescent="0.2">
      <c r="A2211" s="1"/>
      <c r="B2211" s="67">
        <v>76</v>
      </c>
      <c r="C2211" s="68" t="str">
        <f>H2213</f>
        <v>SCI HSR 2</v>
      </c>
      <c r="D2211" s="69" t="s">
        <v>133</v>
      </c>
      <c r="E2211" s="69"/>
      <c r="F2211" s="69"/>
      <c r="G2211" s="69"/>
      <c r="H2211" s="69"/>
      <c r="I2211" s="69"/>
      <c r="J2211" s="69"/>
      <c r="K2211" s="68"/>
      <c r="L2211" s="68"/>
      <c r="M2211" s="68"/>
      <c r="N2211" s="68"/>
      <c r="O2211" s="82"/>
      <c r="P2211" s="82"/>
      <c r="Q2211" s="82"/>
      <c r="R2211" s="82"/>
      <c r="S2211" s="82"/>
      <c r="T2211" s="82"/>
      <c r="U2211" s="82"/>
      <c r="V2211" s="82"/>
      <c r="W2211" s="82"/>
      <c r="X2211" s="82"/>
      <c r="Y2211" s="82"/>
      <c r="Z2211" s="82"/>
      <c r="AA2211" s="82"/>
      <c r="AB2211" s="82"/>
      <c r="AC2211" s="82"/>
      <c r="AD2211" s="82"/>
      <c r="AE2211" s="82"/>
      <c r="AF2211" s="82"/>
      <c r="AG2211" s="82"/>
      <c r="AH2211" s="82"/>
      <c r="AI2211" s="82"/>
      <c r="AJ2211" s="82"/>
      <c r="AK2211" s="82"/>
      <c r="AL2211" s="82"/>
      <c r="AM2211" s="82"/>
      <c r="AN2211" s="82"/>
      <c r="AO2211" s="82"/>
      <c r="AP2211" s="82"/>
      <c r="AQ2211" s="82"/>
      <c r="AR2211" s="82"/>
      <c r="AS2211" s="82"/>
      <c r="AT2211" s="82"/>
      <c r="AU2211" s="82"/>
      <c r="AV2211" s="82"/>
      <c r="AW2211" s="82"/>
      <c r="AX2211" s="82"/>
      <c r="AY2211" s="82"/>
      <c r="AZ2211" s="82"/>
      <c r="BA2211" s="82"/>
      <c r="BB2211" s="82"/>
      <c r="BC2211" s="82"/>
      <c r="BD2211" s="82"/>
      <c r="BE2211" s="1"/>
      <c r="BF2211" s="1"/>
      <c r="BG2211" s="1"/>
    </row>
    <row r="2212" spans="1:59" ht="16" x14ac:dyDescent="0.2">
      <c r="A2212" s="35"/>
      <c r="B2212" s="11">
        <f>B2211</f>
        <v>76</v>
      </c>
      <c r="C2212" s="12" t="str">
        <f>C2211</f>
        <v>SCI HSR 2</v>
      </c>
      <c r="D2212" s="35"/>
      <c r="E2212" s="35"/>
      <c r="F2212" s="35"/>
      <c r="G2212" s="35"/>
      <c r="H2212" s="35"/>
      <c r="I2212" s="35"/>
      <c r="J2212" s="35"/>
      <c r="K2212" s="35"/>
      <c r="L2212" s="35"/>
      <c r="M2212" s="35"/>
      <c r="N2212" s="35"/>
      <c r="O2212" s="44"/>
      <c r="P2212" s="44"/>
      <c r="Q2212" s="44"/>
      <c r="R2212" s="44"/>
      <c r="S2212" s="44"/>
      <c r="T2212" s="44"/>
      <c r="U2212" s="44"/>
      <c r="V2212" s="44"/>
      <c r="W2212" s="44"/>
      <c r="X2212" s="44"/>
      <c r="Y2212" s="44"/>
      <c r="Z2212" s="44"/>
      <c r="AA2212" s="44"/>
      <c r="AB2212" s="44"/>
      <c r="AC2212" s="44"/>
      <c r="AD2212" s="44"/>
      <c r="AE2212" s="44"/>
      <c r="AF2212" s="44"/>
      <c r="AG2212" s="44"/>
      <c r="AH2212" s="44"/>
      <c r="AI2212" s="44"/>
      <c r="AJ2212" s="44"/>
      <c r="AK2212" s="44"/>
      <c r="AL2212" s="44"/>
      <c r="AM2212" s="44"/>
      <c r="AN2212" s="44"/>
      <c r="AO2212" s="44"/>
      <c r="AP2212" s="44"/>
      <c r="AQ2212" s="44"/>
      <c r="AR2212" s="44"/>
      <c r="AS2212" s="44"/>
      <c r="AT2212" s="44"/>
      <c r="AU2212" s="44"/>
      <c r="AV2212" s="44"/>
      <c r="AW2212" s="44"/>
      <c r="AX2212" s="44"/>
      <c r="AY2212" s="44"/>
      <c r="AZ2212" s="44"/>
      <c r="BA2212" s="44"/>
      <c r="BB2212" s="44"/>
      <c r="BC2212" s="44"/>
      <c r="BD2212" s="44"/>
      <c r="BE2212" s="35"/>
      <c r="BF2212" s="35"/>
      <c r="BG2212" s="35"/>
    </row>
    <row r="2213" spans="1:59" ht="16" x14ac:dyDescent="0.2">
      <c r="B2213" s="11">
        <f t="shared" ref="B2213:C2228" si="1523">B2212</f>
        <v>76</v>
      </c>
      <c r="C2213" s="12" t="str">
        <f t="shared" si="1523"/>
        <v>SCI HSR 2</v>
      </c>
      <c r="D2213" s="13" t="s">
        <v>2</v>
      </c>
      <c r="E2213" s="14" t="s">
        <v>55</v>
      </c>
      <c r="F2213" s="15"/>
      <c r="G2213" s="13" t="s">
        <v>229</v>
      </c>
      <c r="H2213" s="14" t="s">
        <v>132</v>
      </c>
      <c r="I2213" s="14"/>
      <c r="J2213" s="14"/>
      <c r="L2213" s="16" t="s">
        <v>230</v>
      </c>
      <c r="M2213" s="70"/>
      <c r="N2213" s="70"/>
      <c r="O2213" s="17">
        <f>($E2224&gt;0)*($E2218&lt;O$2)*(EDATE($E2218,$E2224)&gt;O$3)*((O$3-O$2+1)/O$4)
+($E2224&gt;0)*($E2218&lt;O$2)*(EDATE($E2218,$E2224)&gt;=O$2)*(EDATE($E2218,$E2224)&lt;=O$3)*((EDATE($E2218,$E2224)-O$2)/O$4)
+($E2224&gt;0)*($E2218&lt;O$2)*(EDATE($E2218,$E2224)&lt;O$2)*(0)
+($E2224&gt;0)*($E2218&gt;=O$2)*($E2218&lt;=O$3)*(EDATE($E2218,$E2224)&gt;=O$2)*(EDATE($E2218,$E2224)&lt;=O$3)*((EDATE($E2218,$E2224)-$E2218+1)/O$4)
+($E2224&gt;0)*($E2218&gt;=O$2)*($E2218&lt;=O$3)*(EDATE($E2218,$E2224)&gt;O$3)*((O$3-$E2218+1)/O$4)
+($E2224&gt;0)*($E2218&gt;O$3)*(0)</f>
        <v>0</v>
      </c>
      <c r="P2213" s="17">
        <f t="shared" ref="P2213:BD2213" si="1524">($E2224&gt;0)*($E2218&lt;P$2)*(EDATE($E2218,$E2224)&gt;P$3)*((P$3-P$2+1)/P$4)
+($E2224&gt;0)*($E2218&lt;P$2)*(EDATE($E2218,$E2224)&gt;=P$2)*(EDATE($E2218,$E2224)&lt;=P$3)*((EDATE($E2218,$E2224)-P$2)/P$4)
+($E2224&gt;0)*($E2218&lt;P$2)*(EDATE($E2218,$E2224)&lt;P$2)*(0)
+($E2224&gt;0)*($E2218&gt;=P$2)*($E2218&lt;=P$3)*(EDATE($E2218,$E2224)&gt;=P$2)*(EDATE($E2218,$E2224)&lt;=P$3)*((EDATE($E2218,$E2224)-$E2218+1)/P$4)
+($E2224&gt;0)*($E2218&gt;=P$2)*($E2218&lt;=P$3)*(EDATE($E2218,$E2224)&gt;P$3)*((P$3-$E2218+1)/P$4)
+($E2224&gt;0)*($E2218&gt;P$3)*(0)</f>
        <v>0</v>
      </c>
      <c r="Q2213" s="17">
        <f t="shared" si="1524"/>
        <v>0</v>
      </c>
      <c r="R2213" s="17">
        <f t="shared" si="1524"/>
        <v>0</v>
      </c>
      <c r="S2213" s="17">
        <f t="shared" si="1524"/>
        <v>0</v>
      </c>
      <c r="T2213" s="17">
        <f t="shared" si="1524"/>
        <v>0</v>
      </c>
      <c r="U2213" s="17">
        <f t="shared" si="1524"/>
        <v>0</v>
      </c>
      <c r="V2213" s="17">
        <f t="shared" si="1524"/>
        <v>0</v>
      </c>
      <c r="W2213" s="17">
        <f t="shared" si="1524"/>
        <v>0</v>
      </c>
      <c r="X2213" s="17">
        <f t="shared" si="1524"/>
        <v>0</v>
      </c>
      <c r="Y2213" s="17">
        <f t="shared" si="1524"/>
        <v>0</v>
      </c>
      <c r="Z2213" s="17">
        <f t="shared" si="1524"/>
        <v>0</v>
      </c>
      <c r="AA2213" s="17">
        <f t="shared" si="1524"/>
        <v>0</v>
      </c>
      <c r="AB2213" s="17">
        <f t="shared" si="1524"/>
        <v>0</v>
      </c>
      <c r="AC2213" s="17">
        <f t="shared" si="1524"/>
        <v>0</v>
      </c>
      <c r="AD2213" s="17">
        <f t="shared" si="1524"/>
        <v>0</v>
      </c>
      <c r="AE2213" s="17">
        <f t="shared" si="1524"/>
        <v>0</v>
      </c>
      <c r="AF2213" s="17">
        <f t="shared" si="1524"/>
        <v>0</v>
      </c>
      <c r="AG2213" s="17">
        <f t="shared" si="1524"/>
        <v>0</v>
      </c>
      <c r="AH2213" s="17">
        <f t="shared" si="1524"/>
        <v>0</v>
      </c>
      <c r="AI2213" s="17">
        <f t="shared" si="1524"/>
        <v>0</v>
      </c>
      <c r="AJ2213" s="17">
        <f t="shared" si="1524"/>
        <v>0</v>
      </c>
      <c r="AK2213" s="17">
        <f t="shared" si="1524"/>
        <v>0</v>
      </c>
      <c r="AL2213" s="17">
        <f t="shared" si="1524"/>
        <v>0</v>
      </c>
      <c r="AM2213" s="17">
        <f t="shared" si="1524"/>
        <v>0</v>
      </c>
      <c r="AN2213" s="17">
        <f t="shared" si="1524"/>
        <v>0</v>
      </c>
      <c r="AO2213" s="17">
        <f t="shared" si="1524"/>
        <v>0</v>
      </c>
      <c r="AP2213" s="17">
        <f t="shared" si="1524"/>
        <v>0</v>
      </c>
      <c r="AQ2213" s="17">
        <f t="shared" si="1524"/>
        <v>0</v>
      </c>
      <c r="AR2213" s="17">
        <f t="shared" si="1524"/>
        <v>0</v>
      </c>
      <c r="AS2213" s="17">
        <f t="shared" si="1524"/>
        <v>0</v>
      </c>
      <c r="AT2213" s="17">
        <f t="shared" si="1524"/>
        <v>0</v>
      </c>
      <c r="AU2213" s="17">
        <f t="shared" si="1524"/>
        <v>0</v>
      </c>
      <c r="AV2213" s="17">
        <f t="shared" si="1524"/>
        <v>0</v>
      </c>
      <c r="AW2213" s="17">
        <f t="shared" si="1524"/>
        <v>0</v>
      </c>
      <c r="AX2213" s="17">
        <f t="shared" si="1524"/>
        <v>0</v>
      </c>
      <c r="AY2213" s="17">
        <f t="shared" si="1524"/>
        <v>0</v>
      </c>
      <c r="AZ2213" s="17">
        <f t="shared" si="1524"/>
        <v>0</v>
      </c>
      <c r="BA2213" s="17">
        <f t="shared" si="1524"/>
        <v>0</v>
      </c>
      <c r="BB2213" s="17">
        <f t="shared" si="1524"/>
        <v>0</v>
      </c>
      <c r="BC2213" s="17">
        <f t="shared" si="1524"/>
        <v>0</v>
      </c>
      <c r="BD2213" s="17">
        <f t="shared" si="1524"/>
        <v>0</v>
      </c>
    </row>
    <row r="2214" spans="1:59" ht="16" x14ac:dyDescent="0.2">
      <c r="B2214" s="11">
        <f t="shared" si="1523"/>
        <v>76</v>
      </c>
      <c r="C2214" s="12" t="str">
        <f t="shared" si="1523"/>
        <v>SCI HSR 2</v>
      </c>
      <c r="D2214" s="13" t="s">
        <v>7</v>
      </c>
      <c r="E2214" s="18">
        <v>260</v>
      </c>
      <c r="F2214" s="15"/>
      <c r="G2214" s="13" t="s">
        <v>0</v>
      </c>
      <c r="H2214" s="19">
        <v>160</v>
      </c>
      <c r="I2214" s="13" t="s">
        <v>20</v>
      </c>
      <c r="J2214" s="19">
        <v>262</v>
      </c>
      <c r="L2214" s="20" t="s">
        <v>231</v>
      </c>
      <c r="M2214" s="72"/>
      <c r="N2214" s="72"/>
      <c r="O2214" s="21">
        <f>($H2219&gt;0)*($J2219&lt;O$2)*0
+($H2219&gt;0)*($J2219&gt;=O$2)*($J2219&lt;=O$3)*(($J2219-O$2+1)/O$4)
+($H2219&gt;0)*($J2219&gt;O$3)*($I2219&gt;O$3)*0
+($H2219&gt;0)*($J2219&gt;O$3)*($I2219&lt;=O$3)*($I2219&gt;=O$2)*((O$3-$I2219+1)/O$4)
+($H2219&gt;0)*($J2219&gt;O$3)*($I2219&lt;O$2)*1
+($H2219&gt;0)*($I2219&gt;O$3)*0
+($H2220&gt;0)*($J$2350&lt;O$2)*0
+($H2220&gt;0)*($J2220&gt;=O$2)*($J2220&lt;=O$3)*(($J2220-O$2+1)/O$4)
+($H2220&gt;0)*($J2220&gt;O$3)*($I2220&gt;O$3)*0
+($H2220&gt;0)*($J2220&gt;O$3)*($I2220&lt;=O$3)*($I2220&gt;=O$2)*((O$3-$I2220+1)/O$4)
+($H2220&gt;0)*($J2220&gt;O$3)*($I2220&lt;O$2)*1
+($H2220&gt;0)*($I2220&gt;O$3)*0
+($H2221&gt;0)*($J2221&lt;O$2)*0
+($H2221&gt;0)*($J2221&gt;=O$2)*($J2221&lt;=O$3)*(($J2221-O$2+1)/O$4)
+($H2221&gt;0)*($J2221&gt;O$3)*($I2221&gt;O$3)*0
+($H2221&gt;0)*($J2221&gt;O$3)*($I2221&lt;=O$3)*($I2221&gt;=O$2)*((O$3-$I2221+1)/O$4)
+($H2221&gt;0)*($J2221&gt;O$3)*($I2221&lt;O$2)*1
+($H2221&gt;0)*($I2221&gt;O$3)*0</f>
        <v>0</v>
      </c>
      <c r="P2214" s="21">
        <f t="shared" ref="P2214:BD2214" si="1525">($H2219&gt;0)*($J2219&lt;P$2)*0
+($H2219&gt;0)*($J2219&gt;=P$2)*($J2219&lt;=P$3)*(($J2219-P$2+1)/P$4)
+($H2219&gt;0)*($J2219&gt;P$3)*($I2219&gt;P$3)*0
+($H2219&gt;0)*($J2219&gt;P$3)*($I2219&lt;=P$3)*($I2219&gt;=P$2)*((P$3-$I2219+1)/P$4)
+($H2219&gt;0)*($J2219&gt;P$3)*($I2219&lt;P$2)*1
+($H2219&gt;0)*($I2219&gt;P$3)*0
+($H2220&gt;0)*($J$2350&lt;P$2)*0
+($H2220&gt;0)*($J2220&gt;=P$2)*($J2220&lt;=P$3)*(($J2220-P$2+1)/P$4)
+($H2220&gt;0)*($J2220&gt;P$3)*($I2220&gt;P$3)*0
+($H2220&gt;0)*($J2220&gt;P$3)*($I2220&lt;=P$3)*($I2220&gt;=P$2)*((P$3-$I2220+1)/P$4)
+($H2220&gt;0)*($J2220&gt;P$3)*($I2220&lt;P$2)*1
+($H2220&gt;0)*($I2220&gt;P$3)*0
+($H2221&gt;0)*($J2221&lt;P$2)*0
+($H2221&gt;0)*($J2221&gt;=P$2)*($J2221&lt;=P$3)*(($J2221-P$2+1)/P$4)
+($H2221&gt;0)*($J2221&gt;P$3)*($I2221&gt;P$3)*0
+($H2221&gt;0)*($J2221&gt;P$3)*($I2221&lt;=P$3)*($I2221&gt;=P$2)*((P$3-$I2221+1)/P$4)
+($H2221&gt;0)*($J2221&gt;P$3)*($I2221&lt;P$2)*1
+($H2221&gt;0)*($I2221&gt;P$3)*0</f>
        <v>0</v>
      </c>
      <c r="Q2214" s="21">
        <f t="shared" si="1525"/>
        <v>0</v>
      </c>
      <c r="R2214" s="21">
        <f t="shared" si="1525"/>
        <v>0</v>
      </c>
      <c r="S2214" s="21">
        <f t="shared" si="1525"/>
        <v>0</v>
      </c>
      <c r="T2214" s="21">
        <f t="shared" si="1525"/>
        <v>0</v>
      </c>
      <c r="U2214" s="21">
        <f t="shared" si="1525"/>
        <v>0</v>
      </c>
      <c r="V2214" s="21">
        <f t="shared" si="1525"/>
        <v>0</v>
      </c>
      <c r="W2214" s="21">
        <f t="shared" si="1525"/>
        <v>0</v>
      </c>
      <c r="X2214" s="21">
        <f t="shared" si="1525"/>
        <v>0</v>
      </c>
      <c r="Y2214" s="21">
        <f t="shared" si="1525"/>
        <v>0</v>
      </c>
      <c r="Z2214" s="21">
        <f t="shared" si="1525"/>
        <v>0</v>
      </c>
      <c r="AA2214" s="21">
        <f t="shared" si="1525"/>
        <v>0</v>
      </c>
      <c r="AB2214" s="21">
        <f t="shared" si="1525"/>
        <v>0</v>
      </c>
      <c r="AC2214" s="21">
        <f t="shared" si="1525"/>
        <v>0</v>
      </c>
      <c r="AD2214" s="21">
        <f t="shared" si="1525"/>
        <v>0</v>
      </c>
      <c r="AE2214" s="21">
        <f t="shared" si="1525"/>
        <v>0</v>
      </c>
      <c r="AF2214" s="21">
        <f t="shared" si="1525"/>
        <v>0</v>
      </c>
      <c r="AG2214" s="21">
        <f t="shared" si="1525"/>
        <v>0</v>
      </c>
      <c r="AH2214" s="21">
        <f t="shared" si="1525"/>
        <v>0</v>
      </c>
      <c r="AI2214" s="21">
        <f t="shared" si="1525"/>
        <v>0</v>
      </c>
      <c r="AJ2214" s="21">
        <f t="shared" si="1525"/>
        <v>0</v>
      </c>
      <c r="AK2214" s="21">
        <f t="shared" si="1525"/>
        <v>0</v>
      </c>
      <c r="AL2214" s="21">
        <f t="shared" si="1525"/>
        <v>0</v>
      </c>
      <c r="AM2214" s="21">
        <f t="shared" si="1525"/>
        <v>0</v>
      </c>
      <c r="AN2214" s="21">
        <f t="shared" si="1525"/>
        <v>0</v>
      </c>
      <c r="AO2214" s="21">
        <f t="shared" si="1525"/>
        <v>0</v>
      </c>
      <c r="AP2214" s="21">
        <f t="shared" si="1525"/>
        <v>0</v>
      </c>
      <c r="AQ2214" s="21">
        <f t="shared" si="1525"/>
        <v>0</v>
      </c>
      <c r="AR2214" s="21">
        <f t="shared" si="1525"/>
        <v>0</v>
      </c>
      <c r="AS2214" s="21">
        <f t="shared" si="1525"/>
        <v>0</v>
      </c>
      <c r="AT2214" s="21">
        <f t="shared" si="1525"/>
        <v>0</v>
      </c>
      <c r="AU2214" s="21">
        <f t="shared" si="1525"/>
        <v>0</v>
      </c>
      <c r="AV2214" s="21">
        <f t="shared" si="1525"/>
        <v>0</v>
      </c>
      <c r="AW2214" s="21">
        <f t="shared" si="1525"/>
        <v>0</v>
      </c>
      <c r="AX2214" s="21">
        <f t="shared" si="1525"/>
        <v>0</v>
      </c>
      <c r="AY2214" s="21">
        <f t="shared" si="1525"/>
        <v>0</v>
      </c>
      <c r="AZ2214" s="21">
        <f t="shared" si="1525"/>
        <v>0</v>
      </c>
      <c r="BA2214" s="21">
        <f t="shared" si="1525"/>
        <v>0</v>
      </c>
      <c r="BB2214" s="21">
        <f t="shared" si="1525"/>
        <v>0</v>
      </c>
      <c r="BC2214" s="21">
        <f t="shared" si="1525"/>
        <v>0</v>
      </c>
      <c r="BD2214" s="21">
        <f t="shared" si="1525"/>
        <v>0</v>
      </c>
    </row>
    <row r="2215" spans="1:59" ht="16" x14ac:dyDescent="0.2">
      <c r="B2215" s="11">
        <f t="shared" si="1523"/>
        <v>76</v>
      </c>
      <c r="C2215" s="12" t="str">
        <f t="shared" si="1523"/>
        <v>SCI HSR 2</v>
      </c>
      <c r="D2215" s="13" t="s">
        <v>21</v>
      </c>
      <c r="E2215" s="22">
        <v>0</v>
      </c>
      <c r="F2215" s="15"/>
      <c r="G2215" s="13" t="s">
        <v>22</v>
      </c>
      <c r="H2215" s="22">
        <v>0</v>
      </c>
      <c r="I2215" s="13" t="s">
        <v>23</v>
      </c>
      <c r="J2215" s="22">
        <v>0</v>
      </c>
      <c r="K2215" s="23"/>
      <c r="L2215" s="20" t="s">
        <v>232</v>
      </c>
      <c r="M2215" s="72"/>
      <c r="N2215" s="72"/>
      <c r="O2215" s="21">
        <f>($E2218&lt;=O$3)*($E2218&gt;O$2)*((O$3-$E2218+1)/O$4)
+($E2218&lt;=O$2)*((O$3-O$2+1)/O$4)
+($E2218&gt;O$3)*(0)
-($E2226&lt;=O$3)*($E2226&lt;&gt;0)*($E2226&gt;O$2)*((O$3-$E2226)/O$4)
-($E2226&lt;=O$2)*((O$3-O$2+1)/O$4)
-($E2226&gt;O$3)*(0)</f>
        <v>1</v>
      </c>
      <c r="P2215" s="21">
        <f t="shared" ref="P2215:BD2215" si="1526">($E2218&lt;=P$3)*($E2218&gt;P$2)*((P$3-$E2218+1)/P$4)
+($E2218&lt;=P$2)*((P$3-P$2+1)/P$4)
+($E2218&gt;P$3)*(0)
-($E2226&lt;=P$3)*($E2226&lt;&gt;0)*($E2226&gt;P$2)*((P$3-$E2226)/P$4)
-($E2226&lt;=P$2)*((P$3-P$2+1)/P$4)
-($E2226&gt;P$3)*(0)</f>
        <v>1</v>
      </c>
      <c r="Q2215" s="21">
        <f t="shared" si="1526"/>
        <v>1</v>
      </c>
      <c r="R2215" s="21">
        <f t="shared" si="1526"/>
        <v>1</v>
      </c>
      <c r="S2215" s="21">
        <f t="shared" si="1526"/>
        <v>1</v>
      </c>
      <c r="T2215" s="21">
        <f t="shared" si="1526"/>
        <v>1</v>
      </c>
      <c r="U2215" s="21">
        <f t="shared" si="1526"/>
        <v>1</v>
      </c>
      <c r="V2215" s="21">
        <f t="shared" si="1526"/>
        <v>1</v>
      </c>
      <c r="W2215" s="21">
        <f t="shared" si="1526"/>
        <v>1</v>
      </c>
      <c r="X2215" s="21">
        <f t="shared" si="1526"/>
        <v>1</v>
      </c>
      <c r="Y2215" s="21">
        <f t="shared" si="1526"/>
        <v>1</v>
      </c>
      <c r="Z2215" s="21">
        <f t="shared" si="1526"/>
        <v>1</v>
      </c>
      <c r="AA2215" s="21">
        <f t="shared" si="1526"/>
        <v>1</v>
      </c>
      <c r="AB2215" s="21">
        <f t="shared" si="1526"/>
        <v>1</v>
      </c>
      <c r="AC2215" s="21">
        <f t="shared" si="1526"/>
        <v>1</v>
      </c>
      <c r="AD2215" s="21">
        <f t="shared" si="1526"/>
        <v>1</v>
      </c>
      <c r="AE2215" s="21">
        <f t="shared" si="1526"/>
        <v>1</v>
      </c>
      <c r="AF2215" s="21">
        <f t="shared" si="1526"/>
        <v>1</v>
      </c>
      <c r="AG2215" s="21">
        <f t="shared" si="1526"/>
        <v>1</v>
      </c>
      <c r="AH2215" s="21">
        <f t="shared" si="1526"/>
        <v>1</v>
      </c>
      <c r="AI2215" s="21">
        <f t="shared" si="1526"/>
        <v>1</v>
      </c>
      <c r="AJ2215" s="21">
        <f t="shared" si="1526"/>
        <v>1</v>
      </c>
      <c r="AK2215" s="21">
        <f t="shared" si="1526"/>
        <v>1</v>
      </c>
      <c r="AL2215" s="21">
        <f t="shared" si="1526"/>
        <v>1</v>
      </c>
      <c r="AM2215" s="21">
        <f t="shared" si="1526"/>
        <v>1</v>
      </c>
      <c r="AN2215" s="21">
        <f t="shared" si="1526"/>
        <v>1</v>
      </c>
      <c r="AO2215" s="21">
        <f t="shared" si="1526"/>
        <v>1</v>
      </c>
      <c r="AP2215" s="21">
        <f t="shared" si="1526"/>
        <v>1</v>
      </c>
      <c r="AQ2215" s="21">
        <f t="shared" si="1526"/>
        <v>1</v>
      </c>
      <c r="AR2215" s="21">
        <f t="shared" si="1526"/>
        <v>0.80434782608695654</v>
      </c>
      <c r="AS2215" s="21">
        <f t="shared" si="1526"/>
        <v>0</v>
      </c>
      <c r="AT2215" s="21">
        <f t="shared" si="1526"/>
        <v>0</v>
      </c>
      <c r="AU2215" s="21">
        <f t="shared" si="1526"/>
        <v>0</v>
      </c>
      <c r="AV2215" s="21">
        <f t="shared" si="1526"/>
        <v>0</v>
      </c>
      <c r="AW2215" s="21">
        <f t="shared" si="1526"/>
        <v>0</v>
      </c>
      <c r="AX2215" s="21">
        <f t="shared" si="1526"/>
        <v>0</v>
      </c>
      <c r="AY2215" s="21">
        <f t="shared" si="1526"/>
        <v>0</v>
      </c>
      <c r="AZ2215" s="21">
        <f t="shared" si="1526"/>
        <v>0</v>
      </c>
      <c r="BA2215" s="21">
        <f t="shared" si="1526"/>
        <v>0</v>
      </c>
      <c r="BB2215" s="21">
        <f t="shared" si="1526"/>
        <v>0</v>
      </c>
      <c r="BC2215" s="21">
        <f t="shared" si="1526"/>
        <v>0</v>
      </c>
      <c r="BD2215" s="21">
        <f t="shared" si="1526"/>
        <v>0</v>
      </c>
    </row>
    <row r="2216" spans="1:59" ht="16" x14ac:dyDescent="0.2">
      <c r="B2216" s="11">
        <f t="shared" si="1523"/>
        <v>76</v>
      </c>
      <c r="C2216" s="12" t="str">
        <f t="shared" si="1523"/>
        <v>SCI HSR 2</v>
      </c>
      <c r="D2216" s="13" t="s">
        <v>1</v>
      </c>
      <c r="E2216" s="22">
        <v>180000</v>
      </c>
      <c r="F2216" s="15"/>
      <c r="G2216" s="15"/>
      <c r="H2216" s="15"/>
      <c r="I2216" s="15"/>
      <c r="J2216" s="15"/>
      <c r="L2216" s="20" t="s">
        <v>233</v>
      </c>
      <c r="M2216" s="72"/>
      <c r="N2216" s="72"/>
      <c r="O2216" s="21">
        <f>($E2229&gt;O$3)*($E2226&lt;O$2)*((O$3-O$2+1)/O$4)
+($E2229&gt;O$3)*($E2226&gt;=O$2)*($E2226&lt;=O$3)*((O$3-$E2226)/O$4)
+($E2229&gt;O$3)*($E2226&gt;O$3)*(0)
+($E2229&lt;=O$3)*($E2229&gt;=O$2)*($E2226&lt;O$2)*(($E2229-O$2)/O$4)
+($E2229&lt;=O$3)*($E2229&gt;=O$2)*($E2226&lt;=O$3)*($E2226&gt;=O$2)*(($E2229-$E2226)/O$4)
+($E2229&lt;O$2)*(0)</f>
        <v>0</v>
      </c>
      <c r="P2216" s="21">
        <f t="shared" ref="P2216:BD2216" si="1527">($E2229&gt;P$3)*($E2226&lt;P$2)*((P$3-P$2+1)/P$4)
+($E2229&gt;P$3)*($E2226&gt;=P$2)*($E2226&lt;=P$3)*((P$3-$E2226)/P$4)
+($E2229&gt;P$3)*($E2226&gt;P$3)*(0)
+($E2229&lt;=P$3)*($E2229&gt;=P$2)*($E2226&lt;P$2)*(($E2229-P$2)/P$4)
+($E2229&lt;=P$3)*($E2229&gt;=P$2)*($E2226&lt;=P$3)*($E2226&gt;=P$2)*(($E2229-$E2226)/P$4)
+($E2229&lt;P$2)*(0)</f>
        <v>0</v>
      </c>
      <c r="Q2216" s="21">
        <f t="shared" si="1527"/>
        <v>0</v>
      </c>
      <c r="R2216" s="21">
        <f t="shared" si="1527"/>
        <v>0</v>
      </c>
      <c r="S2216" s="21">
        <f t="shared" si="1527"/>
        <v>0</v>
      </c>
      <c r="T2216" s="21">
        <f t="shared" si="1527"/>
        <v>0</v>
      </c>
      <c r="U2216" s="21">
        <f t="shared" si="1527"/>
        <v>0</v>
      </c>
      <c r="V2216" s="21">
        <f t="shared" si="1527"/>
        <v>0</v>
      </c>
      <c r="W2216" s="21">
        <f t="shared" si="1527"/>
        <v>0</v>
      </c>
      <c r="X2216" s="21">
        <f t="shared" si="1527"/>
        <v>0</v>
      </c>
      <c r="Y2216" s="21">
        <f t="shared" si="1527"/>
        <v>0</v>
      </c>
      <c r="Z2216" s="21">
        <f t="shared" si="1527"/>
        <v>0</v>
      </c>
      <c r="AA2216" s="21">
        <f t="shared" si="1527"/>
        <v>0</v>
      </c>
      <c r="AB2216" s="21">
        <f t="shared" si="1527"/>
        <v>0</v>
      </c>
      <c r="AC2216" s="21">
        <f t="shared" si="1527"/>
        <v>0</v>
      </c>
      <c r="AD2216" s="21">
        <f t="shared" si="1527"/>
        <v>0</v>
      </c>
      <c r="AE2216" s="21">
        <f t="shared" si="1527"/>
        <v>0</v>
      </c>
      <c r="AF2216" s="21">
        <f t="shared" si="1527"/>
        <v>0</v>
      </c>
      <c r="AG2216" s="21">
        <f t="shared" si="1527"/>
        <v>0</v>
      </c>
      <c r="AH2216" s="21">
        <f t="shared" si="1527"/>
        <v>0</v>
      </c>
      <c r="AI2216" s="21">
        <f t="shared" si="1527"/>
        <v>0</v>
      </c>
      <c r="AJ2216" s="21">
        <f t="shared" si="1527"/>
        <v>0</v>
      </c>
      <c r="AK2216" s="21">
        <f t="shared" si="1527"/>
        <v>0</v>
      </c>
      <c r="AL2216" s="21">
        <f t="shared" si="1527"/>
        <v>0</v>
      </c>
      <c r="AM2216" s="21">
        <f t="shared" si="1527"/>
        <v>0</v>
      </c>
      <c r="AN2216" s="21">
        <f t="shared" si="1527"/>
        <v>0</v>
      </c>
      <c r="AO2216" s="21">
        <f t="shared" si="1527"/>
        <v>0</v>
      </c>
      <c r="AP2216" s="21">
        <f t="shared" si="1527"/>
        <v>0</v>
      </c>
      <c r="AQ2216" s="21">
        <f t="shared" si="1527"/>
        <v>0</v>
      </c>
      <c r="AR2216" s="21">
        <f t="shared" si="1527"/>
        <v>0</v>
      </c>
      <c r="AS2216" s="21">
        <f t="shared" si="1527"/>
        <v>0</v>
      </c>
      <c r="AT2216" s="21">
        <f t="shared" si="1527"/>
        <v>0</v>
      </c>
      <c r="AU2216" s="21">
        <f t="shared" si="1527"/>
        <v>0</v>
      </c>
      <c r="AV2216" s="21">
        <f t="shared" si="1527"/>
        <v>0</v>
      </c>
      <c r="AW2216" s="21">
        <f t="shared" si="1527"/>
        <v>0</v>
      </c>
      <c r="AX2216" s="21">
        <f t="shared" si="1527"/>
        <v>0</v>
      </c>
      <c r="AY2216" s="21">
        <f t="shared" si="1527"/>
        <v>0</v>
      </c>
      <c r="AZ2216" s="21">
        <f t="shared" si="1527"/>
        <v>0</v>
      </c>
      <c r="BA2216" s="21">
        <f t="shared" si="1527"/>
        <v>0</v>
      </c>
      <c r="BB2216" s="21">
        <f t="shared" si="1527"/>
        <v>0</v>
      </c>
      <c r="BC2216" s="21">
        <f t="shared" si="1527"/>
        <v>0</v>
      </c>
      <c r="BD2216" s="21">
        <f t="shared" si="1527"/>
        <v>0</v>
      </c>
    </row>
    <row r="2217" spans="1:59" ht="16" x14ac:dyDescent="0.2">
      <c r="B2217" s="11">
        <f t="shared" si="1523"/>
        <v>76</v>
      </c>
      <c r="C2217" s="12" t="str">
        <f t="shared" si="1523"/>
        <v>SCI HSR 2</v>
      </c>
      <c r="K2217" s="24"/>
      <c r="L2217" s="20" t="s">
        <v>234</v>
      </c>
      <c r="M2217" s="72"/>
      <c r="N2217" s="72"/>
      <c r="O2217" s="21">
        <f>($E2232&gt;0)*($E2229&lt;O$2)*(EDATE($E2229,$E2232)&gt;O$3)*((O$3-O$2+1)/O$4)
+($E2232&gt;0)*($E2229&lt;O$2)*(EDATE($E2229,$E2232)&gt;=O$2)*(EDATE($E2229,$E2232)&lt;=O$3)*((EDATE($E2229,$E2232)-O$2)/O$4)
+($E2232&gt;0)*($E2229&lt;O$2)*(EDATE($E2229,$E2232)&lt;O$2)*(0)
+($E2232&gt;0)*($E2229&gt;=O$2)*($E2229&lt;=O$3)*(EDATE($E2229,$E2232)&gt;=O$2)*(EDATE($E2229,$E2232)&lt;=O$3)*((EDATE($E2229,$E2232)-$E2229+1)/O$4)
+($E2232&gt;0)*($E2229&gt;=O$2)*($E2229&lt;=O$3)*(EDATE($E2229,$E2232)&gt;O$3)*((O$3-$E2229+1)/O$4)
+($E2232&gt;0)*($E2229&gt;O$3)*(0)</f>
        <v>0</v>
      </c>
      <c r="P2217" s="21">
        <f t="shared" ref="P2217:BD2217" si="1528">($E2232&gt;0)*($E2229&lt;P$2)*(EDATE($E2229,$E2232)&gt;P$3)*((P$3-P$2+1)/P$4)
+($E2232&gt;0)*($E2229&lt;P$2)*(EDATE($E2229,$E2232)&gt;=P$2)*(EDATE($E2229,$E2232)&lt;=P$3)*((EDATE($E2229,$E2232)-P$2)/P$4)
+($E2232&gt;0)*($E2229&lt;P$2)*(EDATE($E2229,$E2232)&lt;P$2)*(0)
+($E2232&gt;0)*($E2229&gt;=P$2)*($E2229&lt;=P$3)*(EDATE($E2229,$E2232)&gt;=P$2)*(EDATE($E2229,$E2232)&lt;=P$3)*((EDATE($E2229,$E2232)-$E2229+1)/P$4)
+($E2232&gt;0)*($E2229&gt;=P$2)*($E2229&lt;=P$3)*(EDATE($E2229,$E2232)&gt;P$3)*((P$3-$E2229+1)/P$4)
+($E2232&gt;0)*($E2229&gt;P$3)*(0)</f>
        <v>0</v>
      </c>
      <c r="Q2217" s="21">
        <f t="shared" si="1528"/>
        <v>0</v>
      </c>
      <c r="R2217" s="21">
        <f t="shared" si="1528"/>
        <v>0</v>
      </c>
      <c r="S2217" s="21">
        <f t="shared" si="1528"/>
        <v>0</v>
      </c>
      <c r="T2217" s="21">
        <f t="shared" si="1528"/>
        <v>0</v>
      </c>
      <c r="U2217" s="21">
        <f t="shared" si="1528"/>
        <v>0</v>
      </c>
      <c r="V2217" s="21">
        <f t="shared" si="1528"/>
        <v>0</v>
      </c>
      <c r="W2217" s="21">
        <f t="shared" si="1528"/>
        <v>0</v>
      </c>
      <c r="X2217" s="21">
        <f t="shared" si="1528"/>
        <v>0</v>
      </c>
      <c r="Y2217" s="21">
        <f t="shared" si="1528"/>
        <v>0</v>
      </c>
      <c r="Z2217" s="21">
        <f t="shared" si="1528"/>
        <v>0</v>
      </c>
      <c r="AA2217" s="21">
        <f t="shared" si="1528"/>
        <v>0</v>
      </c>
      <c r="AB2217" s="21">
        <f t="shared" si="1528"/>
        <v>0</v>
      </c>
      <c r="AC2217" s="21">
        <f t="shared" si="1528"/>
        <v>0</v>
      </c>
      <c r="AD2217" s="21">
        <f t="shared" si="1528"/>
        <v>0</v>
      </c>
      <c r="AE2217" s="21">
        <f t="shared" si="1528"/>
        <v>0</v>
      </c>
      <c r="AF2217" s="21">
        <f t="shared" si="1528"/>
        <v>0</v>
      </c>
      <c r="AG2217" s="21">
        <f t="shared" si="1528"/>
        <v>0</v>
      </c>
      <c r="AH2217" s="21">
        <f t="shared" si="1528"/>
        <v>0</v>
      </c>
      <c r="AI2217" s="21">
        <f t="shared" si="1528"/>
        <v>0</v>
      </c>
      <c r="AJ2217" s="21">
        <f t="shared" si="1528"/>
        <v>0</v>
      </c>
      <c r="AK2217" s="21">
        <f t="shared" si="1528"/>
        <v>0</v>
      </c>
      <c r="AL2217" s="21">
        <f t="shared" si="1528"/>
        <v>0</v>
      </c>
      <c r="AM2217" s="21">
        <f t="shared" si="1528"/>
        <v>0</v>
      </c>
      <c r="AN2217" s="21">
        <f t="shared" si="1528"/>
        <v>0</v>
      </c>
      <c r="AO2217" s="21">
        <f t="shared" si="1528"/>
        <v>0</v>
      </c>
      <c r="AP2217" s="21">
        <f t="shared" si="1528"/>
        <v>0</v>
      </c>
      <c r="AQ2217" s="21">
        <f t="shared" si="1528"/>
        <v>0</v>
      </c>
      <c r="AR2217" s="21">
        <f t="shared" si="1528"/>
        <v>0</v>
      </c>
      <c r="AS2217" s="21">
        <f t="shared" si="1528"/>
        <v>0</v>
      </c>
      <c r="AT2217" s="21">
        <f t="shared" si="1528"/>
        <v>0</v>
      </c>
      <c r="AU2217" s="21">
        <f t="shared" si="1528"/>
        <v>0</v>
      </c>
      <c r="AV2217" s="21">
        <f t="shared" si="1528"/>
        <v>0</v>
      </c>
      <c r="AW2217" s="21">
        <f t="shared" si="1528"/>
        <v>0</v>
      </c>
      <c r="AX2217" s="21">
        <f t="shared" si="1528"/>
        <v>0</v>
      </c>
      <c r="AY2217" s="21">
        <f t="shared" si="1528"/>
        <v>0</v>
      </c>
      <c r="AZ2217" s="21">
        <f t="shared" si="1528"/>
        <v>0</v>
      </c>
      <c r="BA2217" s="21">
        <f t="shared" si="1528"/>
        <v>0</v>
      </c>
      <c r="BB2217" s="21">
        <f t="shared" si="1528"/>
        <v>0</v>
      </c>
      <c r="BC2217" s="21">
        <f t="shared" si="1528"/>
        <v>0</v>
      </c>
      <c r="BD2217" s="21">
        <f t="shared" si="1528"/>
        <v>0</v>
      </c>
    </row>
    <row r="2218" spans="1:59" ht="16" x14ac:dyDescent="0.2">
      <c r="B2218" s="11">
        <f t="shared" si="1523"/>
        <v>76</v>
      </c>
      <c r="C2218" s="12" t="str">
        <f t="shared" si="1523"/>
        <v>SCI HSR 2</v>
      </c>
      <c r="D2218" s="25" t="s">
        <v>235</v>
      </c>
      <c r="E2218" s="26">
        <v>43083</v>
      </c>
      <c r="F2218" s="15"/>
      <c r="G2218" s="25" t="s">
        <v>236</v>
      </c>
      <c r="H2218" s="25" t="s">
        <v>237</v>
      </c>
      <c r="I2218" s="25" t="s">
        <v>238</v>
      </c>
      <c r="J2218" s="25" t="s">
        <v>239</v>
      </c>
      <c r="K2218" s="24"/>
      <c r="L2218" s="27" t="s">
        <v>240</v>
      </c>
      <c r="M2218" s="83"/>
      <c r="N2218" s="83"/>
      <c r="O2218" s="28">
        <f>($H2230&gt;0)*($J2230&lt;O$2)*0
+($H2230&gt;0)*($J2230&gt;=O$2)*($J2230&lt;=O$3)*(($J2230-O$2+1)/O$4)
+($H2230&gt;0)*($J2230&gt;O$3)*($I2230&gt;O$3)*0
+($H2230&gt;0)*($J2230&gt;O$3)*($I2230&lt;=O$3)*($I2230&gt;=O$2)*((O$3-$I2230+1)/O$4)
+($H2230&gt;0)*($J2230&gt;O$3)*($I2230&lt;O$2)*1
+($H2230&gt;0)*($I2230&gt;O$3)*0
+($H2231&gt;0)*($J2231&lt;O$2)*0
+($H2231&gt;0)*($J2231&gt;=O$2)*($J2231&lt;=O$3)*(($J2231-O$2+1)/O$4)
+($H2231&gt;0)*($J2231&gt;O$3)*($I2231&gt;O$3)*0
+($H2231&gt;0)*($J2231&gt;O$3)*($I2231&lt;=O$3)*($I2231&gt;=O$2)*((O$3-$I2231+1)/O$4)
+($H2231&gt;0)*($J2231&gt;O$3)*($I2231&lt;O$2)*1
+($H2231&gt;0)*($I2231&gt;O$3)*0
+($H2232&gt;0)*($J2232&lt;O$2)*0
+($H2232&gt;0)*($J2232&gt;=O$2)*($J2232&lt;=O$3)*(($J2232-O$2+1)/O$4)
+($H2232&gt;0)*($J2232&gt;O$3)*($I2232&gt;O$3)*0
+($H2232&gt;0)*($J2232&gt;O$3)*($I2232&lt;=O$3)*($I2232&gt;=O$2)*((O$3-$I2232+1)/O$4)
+($H2232&gt;0)*($J2232&gt;O$3)*($I2232&lt;O$2)*1
+($H2232&gt;0)*($I2232&gt;O$3)*0</f>
        <v>0</v>
      </c>
      <c r="P2218" s="28">
        <f t="shared" ref="P2218:BD2218" si="1529">($H2230&gt;0)*($J2230&lt;P$2)*0
+($H2230&gt;0)*($J2230&gt;=P$2)*($J2230&lt;=P$3)*(($J2230-P$2+1)/P$4)
+($H2230&gt;0)*($J2230&gt;P$3)*($I2230&gt;P$3)*0
+($H2230&gt;0)*($J2230&gt;P$3)*($I2230&lt;=P$3)*($I2230&gt;=P$2)*((P$3-$I2230+1)/P$4)
+($H2230&gt;0)*($J2230&gt;P$3)*($I2230&lt;P$2)*1
+($H2230&gt;0)*($I2230&gt;P$3)*0
+($H2231&gt;0)*($J2231&lt;P$2)*0
+($H2231&gt;0)*($J2231&gt;=P$2)*($J2231&lt;=P$3)*(($J2231-P$2+1)/P$4)
+($H2231&gt;0)*($J2231&gt;P$3)*($I2231&gt;P$3)*0
+($H2231&gt;0)*($J2231&gt;P$3)*($I2231&lt;=P$3)*($I2231&gt;=P$2)*((P$3-$I2231+1)/P$4)
+($H2231&gt;0)*($J2231&gt;P$3)*($I2231&lt;P$2)*1
+($H2231&gt;0)*($I2231&gt;P$3)*0
+($H2232&gt;0)*($J2232&lt;P$2)*0
+($H2232&gt;0)*($J2232&gt;=P$2)*($J2232&lt;=P$3)*(($J2232-P$2+1)/P$4)
+($H2232&gt;0)*($J2232&gt;P$3)*($I2232&gt;P$3)*0
+($H2232&gt;0)*($J2232&gt;P$3)*($I2232&lt;=P$3)*($I2232&gt;=P$2)*((P$3-$I2232+1)/P$4)
+($H2232&gt;0)*($J2232&gt;P$3)*($I2232&lt;P$2)*1
+($H2232&gt;0)*($I2232&gt;P$3)*0</f>
        <v>0</v>
      </c>
      <c r="Q2218" s="28">
        <f t="shared" si="1529"/>
        <v>0</v>
      </c>
      <c r="R2218" s="28">
        <f t="shared" si="1529"/>
        <v>0</v>
      </c>
      <c r="S2218" s="28">
        <f t="shared" si="1529"/>
        <v>0</v>
      </c>
      <c r="T2218" s="28">
        <f t="shared" si="1529"/>
        <v>0</v>
      </c>
      <c r="U2218" s="28">
        <f t="shared" si="1529"/>
        <v>0</v>
      </c>
      <c r="V2218" s="28">
        <f t="shared" si="1529"/>
        <v>0</v>
      </c>
      <c r="W2218" s="28">
        <f t="shared" si="1529"/>
        <v>0</v>
      </c>
      <c r="X2218" s="28">
        <f t="shared" si="1529"/>
        <v>0</v>
      </c>
      <c r="Y2218" s="28">
        <f t="shared" si="1529"/>
        <v>0</v>
      </c>
      <c r="Z2218" s="28">
        <f t="shared" si="1529"/>
        <v>0</v>
      </c>
      <c r="AA2218" s="28">
        <f t="shared" si="1529"/>
        <v>0</v>
      </c>
      <c r="AB2218" s="28">
        <f t="shared" si="1529"/>
        <v>0</v>
      </c>
      <c r="AC2218" s="28">
        <f t="shared" si="1529"/>
        <v>0</v>
      </c>
      <c r="AD2218" s="28">
        <f t="shared" si="1529"/>
        <v>0</v>
      </c>
      <c r="AE2218" s="28">
        <f t="shared" si="1529"/>
        <v>0</v>
      </c>
      <c r="AF2218" s="28">
        <f t="shared" si="1529"/>
        <v>0</v>
      </c>
      <c r="AG2218" s="28">
        <f t="shared" si="1529"/>
        <v>0</v>
      </c>
      <c r="AH2218" s="28">
        <f t="shared" si="1529"/>
        <v>0</v>
      </c>
      <c r="AI2218" s="28">
        <f t="shared" si="1529"/>
        <v>0</v>
      </c>
      <c r="AJ2218" s="28">
        <f t="shared" si="1529"/>
        <v>0</v>
      </c>
      <c r="AK2218" s="28">
        <f t="shared" si="1529"/>
        <v>0</v>
      </c>
      <c r="AL2218" s="28">
        <f t="shared" si="1529"/>
        <v>0</v>
      </c>
      <c r="AM2218" s="28">
        <f t="shared" si="1529"/>
        <v>0</v>
      </c>
      <c r="AN2218" s="28">
        <f t="shared" si="1529"/>
        <v>0</v>
      </c>
      <c r="AO2218" s="28">
        <f t="shared" si="1529"/>
        <v>0</v>
      </c>
      <c r="AP2218" s="28">
        <f t="shared" si="1529"/>
        <v>0</v>
      </c>
      <c r="AQ2218" s="28">
        <f t="shared" si="1529"/>
        <v>0</v>
      </c>
      <c r="AR2218" s="28">
        <f t="shared" si="1529"/>
        <v>0</v>
      </c>
      <c r="AS2218" s="28">
        <f t="shared" si="1529"/>
        <v>0</v>
      </c>
      <c r="AT2218" s="28">
        <f t="shared" si="1529"/>
        <v>0</v>
      </c>
      <c r="AU2218" s="28">
        <f t="shared" si="1529"/>
        <v>0</v>
      </c>
      <c r="AV2218" s="28">
        <f t="shared" si="1529"/>
        <v>0</v>
      </c>
      <c r="AW2218" s="28">
        <f t="shared" si="1529"/>
        <v>0</v>
      </c>
      <c r="AX2218" s="28">
        <f t="shared" si="1529"/>
        <v>0</v>
      </c>
      <c r="AY2218" s="28">
        <f t="shared" si="1529"/>
        <v>0</v>
      </c>
      <c r="AZ2218" s="28">
        <f t="shared" si="1529"/>
        <v>0</v>
      </c>
      <c r="BA2218" s="28">
        <f t="shared" si="1529"/>
        <v>0</v>
      </c>
      <c r="BB2218" s="28">
        <f t="shared" si="1529"/>
        <v>0</v>
      </c>
      <c r="BC2218" s="28">
        <f t="shared" si="1529"/>
        <v>0</v>
      </c>
      <c r="BD2218" s="28">
        <f t="shared" si="1529"/>
        <v>0</v>
      </c>
    </row>
    <row r="2219" spans="1:59" ht="16" x14ac:dyDescent="0.2">
      <c r="B2219" s="11">
        <f t="shared" si="1523"/>
        <v>76</v>
      </c>
      <c r="C2219" s="12" t="str">
        <f t="shared" si="1523"/>
        <v>SCI HSR 2</v>
      </c>
      <c r="D2219" s="25" t="s">
        <v>241</v>
      </c>
      <c r="E2219" s="29">
        <v>175000</v>
      </c>
      <c r="F2219" s="15"/>
      <c r="G2219" s="30" t="s">
        <v>10</v>
      </c>
      <c r="H2219" s="31">
        <v>0</v>
      </c>
      <c r="I2219" s="32">
        <v>0</v>
      </c>
      <c r="J2219" s="32">
        <v>0</v>
      </c>
      <c r="K2219" s="24"/>
      <c r="L2219" s="33" t="s">
        <v>242</v>
      </c>
      <c r="M2219" s="73"/>
      <c r="N2219" s="73"/>
      <c r="O2219" s="34">
        <f>($E2229&lt;=O$3)*($E2229&gt;O$2)*((O$3-$E2229+1)/O$4)
+($E2229&lt;=O$2)*((O$3-O$2+1)/O$4)
+($E2229&gt;O$3)*(0)</f>
        <v>0</v>
      </c>
      <c r="P2219" s="34">
        <f t="shared" ref="P2219:BD2219" si="1530">($E2229&lt;=P$3)*($E2229&gt;P$2)*((P$3-$E2229+1)/P$4)
+($E2229&lt;=P$2)*((P$3-P$2+1)/P$4)
+($E2229&gt;P$3)*(0)</f>
        <v>0</v>
      </c>
      <c r="Q2219" s="34">
        <f t="shared" si="1530"/>
        <v>0</v>
      </c>
      <c r="R2219" s="34">
        <f t="shared" si="1530"/>
        <v>0</v>
      </c>
      <c r="S2219" s="34">
        <f t="shared" si="1530"/>
        <v>0</v>
      </c>
      <c r="T2219" s="34">
        <f t="shared" si="1530"/>
        <v>0</v>
      </c>
      <c r="U2219" s="34">
        <f t="shared" si="1530"/>
        <v>0</v>
      </c>
      <c r="V2219" s="34">
        <f t="shared" si="1530"/>
        <v>0</v>
      </c>
      <c r="W2219" s="34">
        <f t="shared" si="1530"/>
        <v>0</v>
      </c>
      <c r="X2219" s="34">
        <f t="shared" si="1530"/>
        <v>0</v>
      </c>
      <c r="Y2219" s="34">
        <f t="shared" si="1530"/>
        <v>0</v>
      </c>
      <c r="Z2219" s="34">
        <f t="shared" si="1530"/>
        <v>0</v>
      </c>
      <c r="AA2219" s="34">
        <f t="shared" si="1530"/>
        <v>0</v>
      </c>
      <c r="AB2219" s="34">
        <f t="shared" si="1530"/>
        <v>0</v>
      </c>
      <c r="AC2219" s="34">
        <f t="shared" si="1530"/>
        <v>0</v>
      </c>
      <c r="AD2219" s="34">
        <f t="shared" si="1530"/>
        <v>0</v>
      </c>
      <c r="AE2219" s="34">
        <f t="shared" si="1530"/>
        <v>0</v>
      </c>
      <c r="AF2219" s="34">
        <f t="shared" si="1530"/>
        <v>0</v>
      </c>
      <c r="AG2219" s="34">
        <f t="shared" si="1530"/>
        <v>0</v>
      </c>
      <c r="AH2219" s="34">
        <f t="shared" si="1530"/>
        <v>0</v>
      </c>
      <c r="AI2219" s="34">
        <f t="shared" si="1530"/>
        <v>0</v>
      </c>
      <c r="AJ2219" s="34">
        <f t="shared" si="1530"/>
        <v>0</v>
      </c>
      <c r="AK2219" s="34">
        <f t="shared" si="1530"/>
        <v>0</v>
      </c>
      <c r="AL2219" s="34">
        <f t="shared" si="1530"/>
        <v>0</v>
      </c>
      <c r="AM2219" s="34">
        <f t="shared" si="1530"/>
        <v>0</v>
      </c>
      <c r="AN2219" s="34">
        <f t="shared" si="1530"/>
        <v>0</v>
      </c>
      <c r="AO2219" s="34">
        <f t="shared" si="1530"/>
        <v>0</v>
      </c>
      <c r="AP2219" s="34">
        <f t="shared" si="1530"/>
        <v>0</v>
      </c>
      <c r="AQ2219" s="34">
        <f t="shared" si="1530"/>
        <v>0</v>
      </c>
      <c r="AR2219" s="34">
        <f t="shared" si="1530"/>
        <v>0.20652173913043478</v>
      </c>
      <c r="AS2219" s="34">
        <f t="shared" si="1530"/>
        <v>1</v>
      </c>
      <c r="AT2219" s="34">
        <f t="shared" si="1530"/>
        <v>1</v>
      </c>
      <c r="AU2219" s="34">
        <f t="shared" si="1530"/>
        <v>1</v>
      </c>
      <c r="AV2219" s="34">
        <f t="shared" si="1530"/>
        <v>1</v>
      </c>
      <c r="AW2219" s="34">
        <f t="shared" si="1530"/>
        <v>1</v>
      </c>
      <c r="AX2219" s="34">
        <f t="shared" si="1530"/>
        <v>1</v>
      </c>
      <c r="AY2219" s="34">
        <f t="shared" si="1530"/>
        <v>1</v>
      </c>
      <c r="AZ2219" s="34">
        <f t="shared" si="1530"/>
        <v>1</v>
      </c>
      <c r="BA2219" s="34">
        <f t="shared" si="1530"/>
        <v>1</v>
      </c>
      <c r="BB2219" s="34">
        <f t="shared" si="1530"/>
        <v>1</v>
      </c>
      <c r="BC2219" s="34">
        <f t="shared" si="1530"/>
        <v>1</v>
      </c>
      <c r="BD2219" s="34">
        <f t="shared" si="1530"/>
        <v>1</v>
      </c>
    </row>
    <row r="2220" spans="1:59" ht="16" x14ac:dyDescent="0.2">
      <c r="A2220" s="35"/>
      <c r="B2220" s="11">
        <f t="shared" si="1523"/>
        <v>76</v>
      </c>
      <c r="C2220" s="12" t="str">
        <f t="shared" si="1523"/>
        <v>SCI HSR 2</v>
      </c>
      <c r="D2220" s="25" t="s">
        <v>243</v>
      </c>
      <c r="E2220" s="29">
        <v>188379.54545454544</v>
      </c>
      <c r="F2220" s="15"/>
      <c r="G2220" s="30" t="s">
        <v>11</v>
      </c>
      <c r="H2220" s="31">
        <v>0</v>
      </c>
      <c r="I2220" s="32">
        <v>0</v>
      </c>
      <c r="J2220" s="32">
        <v>0</v>
      </c>
      <c r="K2220" s="35"/>
      <c r="M2220" s="84">
        <v>43083</v>
      </c>
      <c r="O2220" s="15"/>
      <c r="P2220" s="15"/>
      <c r="Q2220" s="15"/>
      <c r="R2220" s="15"/>
      <c r="S2220" s="15"/>
      <c r="T2220" s="15"/>
      <c r="U2220" s="15"/>
      <c r="V2220" s="15"/>
      <c r="W2220" s="15"/>
      <c r="X2220" s="15"/>
      <c r="Y2220" s="15"/>
      <c r="Z2220" s="15"/>
      <c r="AA2220" s="15"/>
      <c r="AB2220" s="15"/>
      <c r="AC2220" s="15"/>
      <c r="AD2220" s="15"/>
      <c r="AE2220" s="15"/>
      <c r="AF2220" s="15"/>
      <c r="AG2220" s="15"/>
      <c r="AH2220" s="15"/>
      <c r="AI2220" s="15"/>
      <c r="AJ2220" s="15"/>
      <c r="AK2220" s="15"/>
      <c r="AL2220" s="15"/>
      <c r="AM2220" s="15"/>
      <c r="AN2220" s="15"/>
      <c r="AO2220" s="15"/>
      <c r="AP2220" s="15"/>
      <c r="AQ2220" s="15"/>
      <c r="AR2220" s="15"/>
      <c r="AS2220" s="15"/>
      <c r="AT2220" s="15"/>
      <c r="AU2220" s="15"/>
      <c r="AV2220" s="15"/>
      <c r="AW2220" s="15"/>
      <c r="AX2220" s="15"/>
      <c r="AY2220" s="15"/>
      <c r="AZ2220" s="15"/>
      <c r="BA2220" s="15"/>
      <c r="BB2220" s="15"/>
      <c r="BC2220" s="15"/>
      <c r="BD2220" s="15"/>
      <c r="BE2220" s="35"/>
      <c r="BF2220" s="35"/>
      <c r="BG2220" s="35"/>
    </row>
    <row r="2221" spans="1:59" ht="16" x14ac:dyDescent="0.2">
      <c r="B2221" s="11">
        <f t="shared" si="1523"/>
        <v>76</v>
      </c>
      <c r="C2221" s="12" t="str">
        <f t="shared" si="1523"/>
        <v>SCI HSR 2</v>
      </c>
      <c r="D2221" s="25" t="s">
        <v>244</v>
      </c>
      <c r="E2221" s="29">
        <v>188379.54545454544</v>
      </c>
      <c r="F2221" s="15"/>
      <c r="G2221" s="36" t="s">
        <v>12</v>
      </c>
      <c r="H2221" s="31">
        <v>0</v>
      </c>
      <c r="I2221" s="32">
        <v>0</v>
      </c>
      <c r="J2221" s="32">
        <v>0</v>
      </c>
      <c r="K2221" s="24"/>
      <c r="L2221" s="37" t="s">
        <v>245</v>
      </c>
      <c r="M2221" s="74">
        <v>1</v>
      </c>
      <c r="N2221" s="74">
        <v>1</v>
      </c>
      <c r="O2221" s="38">
        <v>1</v>
      </c>
      <c r="P2221" s="38">
        <v>1.0039130434782608</v>
      </c>
      <c r="Q2221" s="38">
        <v>1.02</v>
      </c>
      <c r="R2221" s="38">
        <v>1.02</v>
      </c>
      <c r="S2221" s="38">
        <v>1.02</v>
      </c>
      <c r="T2221" s="38">
        <v>1.0219956521739131</v>
      </c>
      <c r="U2221" s="38">
        <v>1.0302</v>
      </c>
      <c r="V2221" s="38">
        <v>1.0302</v>
      </c>
      <c r="W2221" s="38">
        <v>1.0302</v>
      </c>
      <c r="X2221" s="38">
        <v>1.0322156086956522</v>
      </c>
      <c r="Y2221" s="38">
        <v>1.040502</v>
      </c>
      <c r="Z2221" s="38">
        <v>1.040502</v>
      </c>
      <c r="AA2221" s="38">
        <v>1.040502</v>
      </c>
      <c r="AB2221" s="38">
        <v>1.0425377647826086</v>
      </c>
      <c r="AC2221" s="38">
        <v>1.0509070200000001</v>
      </c>
      <c r="AD2221" s="38">
        <v>1.0509070200000001</v>
      </c>
      <c r="AE2221" s="38">
        <v>1.0509070200000001</v>
      </c>
      <c r="AF2221" s="38">
        <v>1.0529631424304349</v>
      </c>
      <c r="AG2221" s="38">
        <v>1.0614160902000001</v>
      </c>
      <c r="AH2221" s="38">
        <v>1.0614160902000001</v>
      </c>
      <c r="AI2221" s="38">
        <v>1.0614160902000001</v>
      </c>
      <c r="AJ2221" s="38">
        <v>1.0634927738547391</v>
      </c>
      <c r="AK2221" s="38">
        <v>1.0720302511020001</v>
      </c>
      <c r="AL2221" s="38">
        <v>1.0720302511020001</v>
      </c>
      <c r="AM2221" s="38">
        <v>1.0720302511020001</v>
      </c>
      <c r="AN2221" s="38">
        <v>1.0741277015932866</v>
      </c>
      <c r="AO2221" s="38">
        <v>1.0827505536130202</v>
      </c>
      <c r="AP2221" s="38">
        <v>1.0827505536130202</v>
      </c>
      <c r="AQ2221" s="38">
        <v>1.0827505536130202</v>
      </c>
      <c r="AR2221" s="38">
        <v>1.0848689786092196</v>
      </c>
      <c r="AS2221" s="38">
        <v>1.0935780591491504</v>
      </c>
      <c r="AT2221" s="38">
        <v>1.0935780591491504</v>
      </c>
      <c r="AU2221" s="38">
        <v>1.0935780591491504</v>
      </c>
      <c r="AV2221" s="38">
        <v>1.0957176683953118</v>
      </c>
      <c r="AW2221" s="38">
        <v>1.104513839740642</v>
      </c>
      <c r="AX2221" s="38">
        <v>1.104513839740642</v>
      </c>
      <c r="AY2221" s="38">
        <v>1.104513839740642</v>
      </c>
      <c r="AZ2221" s="38">
        <v>1.1066748450792649</v>
      </c>
      <c r="BA2221" s="38">
        <v>1.1155589781380484</v>
      </c>
      <c r="BB2221" s="38">
        <v>1.1155589781380484</v>
      </c>
      <c r="BC2221" s="38">
        <v>1.1155589781380484</v>
      </c>
      <c r="BD2221" s="38">
        <v>1.1177415935300576</v>
      </c>
    </row>
    <row r="2222" spans="1:59" ht="16" x14ac:dyDescent="0.2">
      <c r="B2222" s="11">
        <f t="shared" si="1523"/>
        <v>76</v>
      </c>
      <c r="C2222" s="12" t="str">
        <f t="shared" si="1523"/>
        <v>SCI HSR 2</v>
      </c>
      <c r="D2222" s="25" t="s">
        <v>25</v>
      </c>
      <c r="E2222" s="39" t="s">
        <v>30</v>
      </c>
      <c r="F2222" s="15"/>
      <c r="K2222" s="24"/>
      <c r="L2222" s="16" t="s">
        <v>246</v>
      </c>
      <c r="M2222" s="70"/>
      <c r="N2222" s="70"/>
      <c r="O2222" s="40">
        <f>O2215*$E2219/4+O2219*$E2230/4</f>
        <v>43750</v>
      </c>
      <c r="P2222" s="40">
        <f t="shared" ref="P2222:BD2222" si="1531">P2215*$E2219/4+P2219*$E2230/4</f>
        <v>43750</v>
      </c>
      <c r="Q2222" s="40">
        <f t="shared" si="1531"/>
        <v>43750</v>
      </c>
      <c r="R2222" s="40">
        <f t="shared" si="1531"/>
        <v>43750</v>
      </c>
      <c r="S2222" s="40">
        <f t="shared" si="1531"/>
        <v>43750</v>
      </c>
      <c r="T2222" s="40">
        <f t="shared" si="1531"/>
        <v>43750</v>
      </c>
      <c r="U2222" s="40">
        <f t="shared" si="1531"/>
        <v>43750</v>
      </c>
      <c r="V2222" s="40">
        <f t="shared" si="1531"/>
        <v>43750</v>
      </c>
      <c r="W2222" s="40">
        <f t="shared" si="1531"/>
        <v>43750</v>
      </c>
      <c r="X2222" s="40">
        <f t="shared" si="1531"/>
        <v>43750</v>
      </c>
      <c r="Y2222" s="40">
        <f t="shared" si="1531"/>
        <v>43750</v>
      </c>
      <c r="Z2222" s="40">
        <f t="shared" si="1531"/>
        <v>43750</v>
      </c>
      <c r="AA2222" s="40">
        <f t="shared" si="1531"/>
        <v>43750</v>
      </c>
      <c r="AB2222" s="40">
        <f t="shared" si="1531"/>
        <v>43750</v>
      </c>
      <c r="AC2222" s="40">
        <f t="shared" si="1531"/>
        <v>43750</v>
      </c>
      <c r="AD2222" s="40">
        <f t="shared" si="1531"/>
        <v>43750</v>
      </c>
      <c r="AE2222" s="40">
        <f t="shared" si="1531"/>
        <v>43750</v>
      </c>
      <c r="AF2222" s="40">
        <f t="shared" si="1531"/>
        <v>43750</v>
      </c>
      <c r="AG2222" s="40">
        <f t="shared" si="1531"/>
        <v>43750</v>
      </c>
      <c r="AH2222" s="40">
        <f t="shared" si="1531"/>
        <v>43750</v>
      </c>
      <c r="AI2222" s="40">
        <f t="shared" si="1531"/>
        <v>43750</v>
      </c>
      <c r="AJ2222" s="40">
        <f t="shared" si="1531"/>
        <v>43750</v>
      </c>
      <c r="AK2222" s="40">
        <f t="shared" si="1531"/>
        <v>43750</v>
      </c>
      <c r="AL2222" s="40">
        <f t="shared" si="1531"/>
        <v>43750</v>
      </c>
      <c r="AM2222" s="40">
        <f t="shared" si="1531"/>
        <v>43750</v>
      </c>
      <c r="AN2222" s="40">
        <f t="shared" si="1531"/>
        <v>43750</v>
      </c>
      <c r="AO2222" s="40">
        <f t="shared" si="1531"/>
        <v>43750</v>
      </c>
      <c r="AP2222" s="40">
        <f t="shared" si="1531"/>
        <v>43750</v>
      </c>
      <c r="AQ2222" s="40">
        <f t="shared" si="1531"/>
        <v>43750</v>
      </c>
      <c r="AR2222" s="40">
        <f t="shared" si="1531"/>
        <v>45272.423659900902</v>
      </c>
      <c r="AS2222" s="40">
        <f t="shared" si="1531"/>
        <v>48819.10403741488</v>
      </c>
      <c r="AT2222" s="40">
        <f t="shared" si="1531"/>
        <v>48819.10403741488</v>
      </c>
      <c r="AU2222" s="40">
        <f t="shared" si="1531"/>
        <v>48819.10403741488</v>
      </c>
      <c r="AV2222" s="40">
        <f t="shared" si="1531"/>
        <v>48819.10403741488</v>
      </c>
      <c r="AW2222" s="40">
        <f t="shared" si="1531"/>
        <v>48819.10403741488</v>
      </c>
      <c r="AX2222" s="40">
        <f t="shared" si="1531"/>
        <v>48819.10403741488</v>
      </c>
      <c r="AY2222" s="40">
        <f t="shared" si="1531"/>
        <v>48819.10403741488</v>
      </c>
      <c r="AZ2222" s="40">
        <f t="shared" si="1531"/>
        <v>48819.10403741488</v>
      </c>
      <c r="BA2222" s="40">
        <f t="shared" si="1531"/>
        <v>48819.10403741488</v>
      </c>
      <c r="BB2222" s="40">
        <f t="shared" si="1531"/>
        <v>48819.10403741488</v>
      </c>
      <c r="BC2222" s="40">
        <f t="shared" si="1531"/>
        <v>48819.10403741488</v>
      </c>
      <c r="BD2222" s="40">
        <f t="shared" si="1531"/>
        <v>48819.10403741488</v>
      </c>
    </row>
    <row r="2223" spans="1:59" ht="16" x14ac:dyDescent="0.2">
      <c r="B2223" s="11">
        <f t="shared" si="1523"/>
        <v>76</v>
      </c>
      <c r="C2223" s="12" t="str">
        <f t="shared" si="1523"/>
        <v>SCI HSR 2</v>
      </c>
      <c r="D2223" s="25" t="s">
        <v>247</v>
      </c>
      <c r="E2223" s="39" t="s">
        <v>248</v>
      </c>
      <c r="F2223" s="15"/>
      <c r="G2223" s="25" t="s">
        <v>249</v>
      </c>
      <c r="H2223" s="26">
        <v>45273</v>
      </c>
      <c r="I2223" s="25" t="s">
        <v>239</v>
      </c>
      <c r="J2223" s="26">
        <v>47465</v>
      </c>
      <c r="K2223" s="24"/>
      <c r="L2223" s="20" t="s">
        <v>250</v>
      </c>
      <c r="M2223" s="72"/>
      <c r="N2223" s="72"/>
      <c r="O2223" s="41">
        <f>IF($E2229&gt;=O$3,IF(O$3&lt;=($E2218+365),O2222,IFERROR(O2215*$E2220/4*O2221+
$E2230*O2219/4*IFERROR(O2221/$E2231,0),0)),IF(O$3&lt;=($E2229+365),O2215*$E2220/4*O2221+$E2230*O2219/4*IFERROR(O2221/$E2231,0),IFERROR($E2230*O2219/4*IFERROR(O2221/$E2231,0),0)))</f>
        <v>47094.88636363636</v>
      </c>
      <c r="P2223" s="41">
        <f t="shared" ref="P2223:BD2223" si="1532">IF($E2229&gt;=P$3,IF(P$3&lt;=($E2218+365),P2222,IFERROR(P2215*$E2220/4*P2221+
$E2230*P2219/4*IFERROR(P2221/$E2231,0),0)),IF(P$3&lt;=($E2229+365),P2215*$E2220/4*P2221+$E2230*P2219/4*IFERROR(P2221/$E2231,0),IFERROR($E2230*P2219/4*IFERROR(P2221/$E2231,0),0)))</f>
        <v>47279.170701581024</v>
      </c>
      <c r="Q2223" s="41">
        <f t="shared" si="1532"/>
        <v>48036.784090909088</v>
      </c>
      <c r="R2223" s="41">
        <f t="shared" si="1532"/>
        <v>48036.784090909088</v>
      </c>
      <c r="S2223" s="41">
        <f t="shared" si="1532"/>
        <v>48036.784090909088</v>
      </c>
      <c r="T2223" s="41">
        <f t="shared" si="1532"/>
        <v>48130.769103260871</v>
      </c>
      <c r="U2223" s="41">
        <f t="shared" si="1532"/>
        <v>48517.151931818182</v>
      </c>
      <c r="V2223" s="41">
        <f t="shared" si="1532"/>
        <v>48517.151931818182</v>
      </c>
      <c r="W2223" s="41">
        <f t="shared" si="1532"/>
        <v>48517.151931818182</v>
      </c>
      <c r="X2223" s="41">
        <f t="shared" si="1532"/>
        <v>48612.076794293476</v>
      </c>
      <c r="Y2223" s="41">
        <f t="shared" si="1532"/>
        <v>49002.323451136363</v>
      </c>
      <c r="Z2223" s="41">
        <f t="shared" si="1532"/>
        <v>49002.323451136363</v>
      </c>
      <c r="AA2223" s="41">
        <f t="shared" si="1532"/>
        <v>49002.323451136363</v>
      </c>
      <c r="AB2223" s="41">
        <f t="shared" si="1532"/>
        <v>49098.197562236404</v>
      </c>
      <c r="AC2223" s="41">
        <f t="shared" si="1532"/>
        <v>49492.346685647732</v>
      </c>
      <c r="AD2223" s="41">
        <f t="shared" si="1532"/>
        <v>49492.346685647732</v>
      </c>
      <c r="AE2223" s="41">
        <f t="shared" si="1532"/>
        <v>49492.346685647732</v>
      </c>
      <c r="AF2223" s="41">
        <f t="shared" si="1532"/>
        <v>49589.179537858778</v>
      </c>
      <c r="AG2223" s="41">
        <f t="shared" si="1532"/>
        <v>49987.270152504207</v>
      </c>
      <c r="AH2223" s="41">
        <f t="shared" si="1532"/>
        <v>49987.270152504207</v>
      </c>
      <c r="AI2223" s="41">
        <f t="shared" si="1532"/>
        <v>49987.270152504207</v>
      </c>
      <c r="AJ2223" s="41">
        <f t="shared" si="1532"/>
        <v>50085.071333237356</v>
      </c>
      <c r="AK2223" s="41">
        <f t="shared" si="1532"/>
        <v>50487.142854029247</v>
      </c>
      <c r="AL2223" s="41">
        <f t="shared" si="1532"/>
        <v>50487.142854029247</v>
      </c>
      <c r="AM2223" s="41">
        <f t="shared" si="1532"/>
        <v>50487.142854029247</v>
      </c>
      <c r="AN2223" s="41">
        <f t="shared" si="1532"/>
        <v>50585.922046569744</v>
      </c>
      <c r="AO2223" s="41">
        <f t="shared" si="1532"/>
        <v>50992.014282569544</v>
      </c>
      <c r="AP2223" s="41">
        <f t="shared" si="1532"/>
        <v>50992.014282569544</v>
      </c>
      <c r="AQ2223" s="41">
        <f t="shared" si="1532"/>
        <v>50992.014282569544</v>
      </c>
      <c r="AR2223" s="41">
        <f t="shared" si="1532"/>
        <v>51177.7694616468</v>
      </c>
      <c r="AS2223" s="41">
        <f t="shared" si="1532"/>
        <v>49211.012661711764</v>
      </c>
      <c r="AT2223" s="41">
        <f t="shared" si="1532"/>
        <v>49211.012661711764</v>
      </c>
      <c r="AU2223" s="41">
        <f t="shared" si="1532"/>
        <v>49211.012661711764</v>
      </c>
      <c r="AV2223" s="41">
        <f t="shared" si="1532"/>
        <v>49307.295077789029</v>
      </c>
      <c r="AW2223" s="41">
        <f t="shared" si="1532"/>
        <v>49703.122788328888</v>
      </c>
      <c r="AX2223" s="41">
        <f t="shared" si="1532"/>
        <v>49703.122788328888</v>
      </c>
      <c r="AY2223" s="41">
        <f t="shared" si="1532"/>
        <v>49703.122788328888</v>
      </c>
      <c r="AZ2223" s="41">
        <f t="shared" si="1532"/>
        <v>49800.368028566918</v>
      </c>
      <c r="BA2223" s="41">
        <f t="shared" si="1532"/>
        <v>50200.154016212175</v>
      </c>
      <c r="BB2223" s="41">
        <f t="shared" si="1532"/>
        <v>50200.154016212175</v>
      </c>
      <c r="BC2223" s="41">
        <f t="shared" si="1532"/>
        <v>50200.154016212175</v>
      </c>
      <c r="BD2223" s="41">
        <f t="shared" si="1532"/>
        <v>50298.371708852595</v>
      </c>
    </row>
    <row r="2224" spans="1:59" ht="16" x14ac:dyDescent="0.2">
      <c r="B2224" s="11">
        <f t="shared" si="1523"/>
        <v>76</v>
      </c>
      <c r="C2224" s="12" t="str">
        <f t="shared" si="1523"/>
        <v>SCI HSR 2</v>
      </c>
      <c r="D2224" s="25" t="s">
        <v>8</v>
      </c>
      <c r="E2224" s="42">
        <v>0</v>
      </c>
      <c r="F2224" s="15"/>
      <c r="I2224" s="15"/>
      <c r="J2224" s="24"/>
      <c r="K2224" s="24"/>
      <c r="L2224" s="20" t="s">
        <v>251</v>
      </c>
      <c r="M2224" s="72"/>
      <c r="N2224" s="72"/>
      <c r="O2224" s="41">
        <f>-$E2220/4*O2214
+(O2214&gt;0)*($J2219&gt;=O$2)*($J2219&lt;=O$3)*(($J2219-O$2+1)/O$4*$H2219/4)
+(O2214&gt;0)*($J2219&gt;O$3)*($I2219&lt;=O$3)*($I2219&gt;=O$2)*((O$3-$I2219+1)/O$4*$H2219/4)
+(O2214&gt;0)*($J2219&gt;O$3)*($I2219&lt;O$2)*$H2219/4
+(O2214&gt;0)*($J2220&gt;=O$2)*($J2220&lt;=O$3)*(($J2220-O$2+1)/O$4*$H2220/4)
+(O2214&gt;0)*($J2220&gt;O$3)*($I2220&lt;=O$3)*($I2220&gt;=O$2)*((O$3-$I2220+1)/O$4*$H2220/4)
+(O2214&gt;0)*($J2220&gt;O$3)*($I2220&lt;O$2)*$H2220/4
+(O2214&gt;0)*($J2221&gt;=O$2)*($J2221&lt;=O$3)*(($J2221-O$2+1)/O$4*$H2221/4)
+(O2214&gt;0)*($J2221&gt;O$3)*($I2221&lt;=O$3)*($I2221&gt;=O$2)*((O$3-$I2221+1)/O$4*$H2221/4)
+(O2214&gt;0)*($J2221&gt;O$3)*($I2221&lt;O$2)*$H2221/4
-$E2230/4*O2218
+(O2218&gt;0)*($J2230&gt;=O$2)*($J2230&lt;=O$3)*(($J2230-O$2+1)/O$4*$H2230/4)
+(O2218&gt;0)*($J2230&gt;O$3)*($I2230&lt;=O$3)*($I2230&gt;=O$2)*((O$3-$I2230+1)/O$4*$H2230/4)
+(O2218&gt;0)*($J2230&gt;O$3)*($I2230&lt;O$2)*$H2230/4
+(O2218&gt;0)*($J2231&gt;=O$2)*($J2231&lt;=O$3)*(($J2231-O$2+1)/O$4*$H2231/4)
+(O2218&gt;0)*($J2231&gt;O$3)*($I2231&lt;=O$3)*($I2231&gt;=O$2)*((O$3-$I2231+1)/O$4*$H2231/4)
+(O2218&gt;0)*($J2231&gt;O$3)*($I2231&lt;O$2)*$H2231/4
+(O2218&gt;0)*($J2232&gt;=O$2)*($J2232&lt;=O$3)*(($J2232-O$2+1)/O$4*$H2232/4)
+(O2218&gt;0)*($J2232&gt;O$3)*($I2232&lt;=O$3)*($I2232&gt;=O$2)*((O$3-$I2232+1)/O$4*$H2232/4)
+(O2218&gt;0)*($J2232&gt;O$3)*($I2232&lt;O$2)*$H2232/4</f>
        <v>0</v>
      </c>
      <c r="P2224" s="41">
        <f t="shared" ref="P2224:BD2224" si="1533">-$E2220/4*P2214
+(P2214&gt;0)*($J2219&gt;=P$2)*($J2219&lt;=P$3)*(($J2219-P$2+1)/P$4*$H2219/4)
+(P2214&gt;0)*($J2219&gt;P$3)*($I2219&lt;=P$3)*($I2219&gt;=P$2)*((P$3-$I2219+1)/P$4*$H2219/4)
+(P2214&gt;0)*($J2219&gt;P$3)*($I2219&lt;P$2)*$H2219/4
+(P2214&gt;0)*($J2220&gt;=P$2)*($J2220&lt;=P$3)*(($J2220-P$2+1)/P$4*$H2220/4)
+(P2214&gt;0)*($J2220&gt;P$3)*($I2220&lt;=P$3)*($I2220&gt;=P$2)*((P$3-$I2220+1)/P$4*$H2220/4)
+(P2214&gt;0)*($J2220&gt;P$3)*($I2220&lt;P$2)*$H2220/4
+(P2214&gt;0)*($J2221&gt;=P$2)*($J2221&lt;=P$3)*(($J2221-P$2+1)/P$4*$H2221/4)
+(P2214&gt;0)*($J2221&gt;P$3)*($I2221&lt;=P$3)*($I2221&gt;=P$2)*((P$3-$I2221+1)/P$4*$H2221/4)
+(P2214&gt;0)*($J2221&gt;P$3)*($I2221&lt;P$2)*$H2221/4
-$E2230/4*P2218
+(P2218&gt;0)*($J2230&gt;=P$2)*($J2230&lt;=P$3)*(($J2230-P$2+1)/P$4*$H2230/4)
+(P2218&gt;0)*($J2230&gt;P$3)*($I2230&lt;=P$3)*($I2230&gt;=P$2)*((P$3-$I2230+1)/P$4*$H2230/4)
+(P2218&gt;0)*($J2230&gt;P$3)*($I2230&lt;P$2)*$H2230/4
+(P2218&gt;0)*($J2231&gt;=P$2)*($J2231&lt;=P$3)*(($J2231-P$2+1)/P$4*$H2231/4)
+(P2218&gt;0)*($J2231&gt;P$3)*($I2231&lt;=P$3)*($I2231&gt;=P$2)*((P$3-$I2231+1)/P$4*$H2231/4)
+(P2218&gt;0)*($J2231&gt;P$3)*($I2231&lt;P$2)*$H2231/4
+(P2218&gt;0)*($J2232&gt;=P$2)*($J2232&lt;=P$3)*(($J2232-P$2+1)/P$4*$H2232/4)
+(P2218&gt;0)*($J2232&gt;P$3)*($I2232&lt;=P$3)*($I2232&gt;=P$2)*((P$3-$I2232+1)/P$4*$H2232/4)
+(P2218&gt;0)*($J2232&gt;P$3)*($I2232&lt;P$2)*$H2232/4</f>
        <v>0</v>
      </c>
      <c r="Q2224" s="41">
        <f t="shared" si="1533"/>
        <v>0</v>
      </c>
      <c r="R2224" s="41">
        <f t="shared" si="1533"/>
        <v>0</v>
      </c>
      <c r="S2224" s="41">
        <f t="shared" si="1533"/>
        <v>0</v>
      </c>
      <c r="T2224" s="41">
        <f t="shared" si="1533"/>
        <v>0</v>
      </c>
      <c r="U2224" s="41">
        <f t="shared" si="1533"/>
        <v>0</v>
      </c>
      <c r="V2224" s="41">
        <f t="shared" si="1533"/>
        <v>0</v>
      </c>
      <c r="W2224" s="41">
        <f t="shared" si="1533"/>
        <v>0</v>
      </c>
      <c r="X2224" s="41">
        <f t="shared" si="1533"/>
        <v>0</v>
      </c>
      <c r="Y2224" s="41">
        <f t="shared" si="1533"/>
        <v>0</v>
      </c>
      <c r="Z2224" s="41">
        <f t="shared" si="1533"/>
        <v>0</v>
      </c>
      <c r="AA2224" s="41">
        <f t="shared" si="1533"/>
        <v>0</v>
      </c>
      <c r="AB2224" s="41">
        <f t="shared" si="1533"/>
        <v>0</v>
      </c>
      <c r="AC2224" s="41">
        <f t="shared" si="1533"/>
        <v>0</v>
      </c>
      <c r="AD2224" s="41">
        <f t="shared" si="1533"/>
        <v>0</v>
      </c>
      <c r="AE2224" s="41">
        <f t="shared" si="1533"/>
        <v>0</v>
      </c>
      <c r="AF2224" s="41">
        <f t="shared" si="1533"/>
        <v>0</v>
      </c>
      <c r="AG2224" s="41">
        <f t="shared" si="1533"/>
        <v>0</v>
      </c>
      <c r="AH2224" s="41">
        <f t="shared" si="1533"/>
        <v>0</v>
      </c>
      <c r="AI2224" s="41">
        <f t="shared" si="1533"/>
        <v>0</v>
      </c>
      <c r="AJ2224" s="41">
        <f t="shared" si="1533"/>
        <v>0</v>
      </c>
      <c r="AK2224" s="41">
        <f t="shared" si="1533"/>
        <v>0</v>
      </c>
      <c r="AL2224" s="41">
        <f t="shared" si="1533"/>
        <v>0</v>
      </c>
      <c r="AM2224" s="41">
        <f t="shared" si="1533"/>
        <v>0</v>
      </c>
      <c r="AN2224" s="41">
        <f t="shared" si="1533"/>
        <v>0</v>
      </c>
      <c r="AO2224" s="41">
        <f t="shared" si="1533"/>
        <v>0</v>
      </c>
      <c r="AP2224" s="41">
        <f t="shared" si="1533"/>
        <v>0</v>
      </c>
      <c r="AQ2224" s="41">
        <f t="shared" si="1533"/>
        <v>0</v>
      </c>
      <c r="AR2224" s="41">
        <f t="shared" si="1533"/>
        <v>0</v>
      </c>
      <c r="AS2224" s="41">
        <f t="shared" si="1533"/>
        <v>0</v>
      </c>
      <c r="AT2224" s="41">
        <f t="shared" si="1533"/>
        <v>0</v>
      </c>
      <c r="AU2224" s="41">
        <f t="shared" si="1533"/>
        <v>0</v>
      </c>
      <c r="AV2224" s="41">
        <f t="shared" si="1533"/>
        <v>0</v>
      </c>
      <c r="AW2224" s="41">
        <f t="shared" si="1533"/>
        <v>0</v>
      </c>
      <c r="AX2224" s="41">
        <f t="shared" si="1533"/>
        <v>0</v>
      </c>
      <c r="AY2224" s="41">
        <f t="shared" si="1533"/>
        <v>0</v>
      </c>
      <c r="AZ2224" s="41">
        <f t="shared" si="1533"/>
        <v>0</v>
      </c>
      <c r="BA2224" s="41">
        <f t="shared" si="1533"/>
        <v>0</v>
      </c>
      <c r="BB2224" s="41">
        <f t="shared" si="1533"/>
        <v>0</v>
      </c>
      <c r="BC2224" s="41">
        <f t="shared" si="1533"/>
        <v>0</v>
      </c>
      <c r="BD2224" s="41">
        <f t="shared" si="1533"/>
        <v>0</v>
      </c>
    </row>
    <row r="2225" spans="1:59" ht="16" x14ac:dyDescent="0.2">
      <c r="B2225" s="11">
        <f t="shared" si="1523"/>
        <v>76</v>
      </c>
      <c r="C2225" s="12" t="str">
        <f t="shared" si="1523"/>
        <v>SCI HSR 2</v>
      </c>
      <c r="D2225" s="43" t="s">
        <v>252</v>
      </c>
      <c r="E2225" s="42" t="s">
        <v>288</v>
      </c>
      <c r="F2225" s="44"/>
      <c r="G2225" s="43" t="s">
        <v>253</v>
      </c>
      <c r="H2225" s="39">
        <v>0</v>
      </c>
      <c r="I2225" s="43" t="s">
        <v>254</v>
      </c>
      <c r="J2225" s="32">
        <v>0</v>
      </c>
      <c r="K2225" s="24"/>
      <c r="L2225" s="20" t="s">
        <v>255</v>
      </c>
      <c r="M2225" s="72"/>
      <c r="N2225" s="72"/>
      <c r="O2225" s="41">
        <v>0</v>
      </c>
      <c r="P2225" s="41">
        <v>0</v>
      </c>
      <c r="Q2225" s="41">
        <v>0</v>
      </c>
      <c r="R2225" s="41">
        <v>0</v>
      </c>
      <c r="S2225" s="41">
        <v>0</v>
      </c>
      <c r="T2225" s="41">
        <v>0</v>
      </c>
      <c r="U2225" s="41">
        <v>0</v>
      </c>
      <c r="V2225" s="41">
        <v>0</v>
      </c>
      <c r="W2225" s="41">
        <v>0</v>
      </c>
      <c r="X2225" s="41">
        <v>0</v>
      </c>
      <c r="Y2225" s="41">
        <v>0</v>
      </c>
      <c r="Z2225" s="41">
        <v>0</v>
      </c>
      <c r="AA2225" s="41">
        <v>0</v>
      </c>
      <c r="AB2225" s="41">
        <v>0</v>
      </c>
      <c r="AC2225" s="41">
        <v>0</v>
      </c>
      <c r="AD2225" s="41">
        <v>0</v>
      </c>
      <c r="AE2225" s="41">
        <v>0</v>
      </c>
      <c r="AF2225" s="41">
        <v>0</v>
      </c>
      <c r="AG2225" s="41">
        <v>0</v>
      </c>
      <c r="AH2225" s="41">
        <v>0</v>
      </c>
      <c r="AI2225" s="41">
        <v>0</v>
      </c>
      <c r="AJ2225" s="41">
        <v>0</v>
      </c>
      <c r="AK2225" s="41">
        <v>0</v>
      </c>
      <c r="AL2225" s="41">
        <v>0</v>
      </c>
      <c r="AM2225" s="41">
        <v>0</v>
      </c>
      <c r="AN2225" s="41">
        <v>0</v>
      </c>
      <c r="AO2225" s="41">
        <v>0</v>
      </c>
      <c r="AP2225" s="41">
        <v>0</v>
      </c>
      <c r="AQ2225" s="41">
        <v>0</v>
      </c>
      <c r="AR2225" s="41">
        <v>0</v>
      </c>
      <c r="AS2225" s="41">
        <v>0</v>
      </c>
      <c r="AT2225" s="41">
        <v>0</v>
      </c>
      <c r="AU2225" s="41">
        <v>0</v>
      </c>
      <c r="AV2225" s="41">
        <v>0</v>
      </c>
      <c r="AW2225" s="41">
        <v>0</v>
      </c>
      <c r="AX2225" s="41">
        <v>0</v>
      </c>
      <c r="AY2225" s="41">
        <v>0</v>
      </c>
      <c r="AZ2225" s="41">
        <v>0</v>
      </c>
      <c r="BA2225" s="41">
        <v>0</v>
      </c>
      <c r="BB2225" s="41">
        <v>0</v>
      </c>
      <c r="BC2225" s="41">
        <v>0</v>
      </c>
      <c r="BD2225" s="41">
        <v>0</v>
      </c>
    </row>
    <row r="2226" spans="1:59" ht="16" x14ac:dyDescent="0.2">
      <c r="B2226" s="11">
        <f t="shared" si="1523"/>
        <v>76</v>
      </c>
      <c r="C2226" s="12" t="str">
        <f t="shared" si="1523"/>
        <v>SCI HSR 2</v>
      </c>
      <c r="D2226" s="43" t="s">
        <v>256</v>
      </c>
      <c r="E2226" s="32">
        <v>47465</v>
      </c>
      <c r="G2226" s="43" t="s">
        <v>257</v>
      </c>
      <c r="H2226" s="42">
        <v>0</v>
      </c>
      <c r="I2226" s="43" t="s">
        <v>258</v>
      </c>
      <c r="J2226" s="29">
        <v>0</v>
      </c>
      <c r="K2226" s="23"/>
      <c r="L2226" s="33" t="s">
        <v>259</v>
      </c>
      <c r="M2226" s="73"/>
      <c r="N2226" s="73"/>
      <c r="O2226" s="45">
        <f>-(O2223+O2224)*IFERROR((O2213+O2217)/(O2215+O2219),0)</f>
        <v>0</v>
      </c>
      <c r="P2226" s="45">
        <f t="shared" ref="P2226:BD2226" si="1534">-(P2223+P2224)*IFERROR((P2213+P2217)/(P2215+P2219),0)</f>
        <v>0</v>
      </c>
      <c r="Q2226" s="45">
        <f t="shared" si="1534"/>
        <v>0</v>
      </c>
      <c r="R2226" s="45">
        <f t="shared" si="1534"/>
        <v>0</v>
      </c>
      <c r="S2226" s="45">
        <f t="shared" si="1534"/>
        <v>0</v>
      </c>
      <c r="T2226" s="45">
        <f t="shared" si="1534"/>
        <v>0</v>
      </c>
      <c r="U2226" s="45">
        <f t="shared" si="1534"/>
        <v>0</v>
      </c>
      <c r="V2226" s="45">
        <f t="shared" si="1534"/>
        <v>0</v>
      </c>
      <c r="W2226" s="45">
        <f t="shared" si="1534"/>
        <v>0</v>
      </c>
      <c r="X2226" s="45">
        <f t="shared" si="1534"/>
        <v>0</v>
      </c>
      <c r="Y2226" s="45">
        <f t="shared" si="1534"/>
        <v>0</v>
      </c>
      <c r="Z2226" s="45">
        <f t="shared" si="1534"/>
        <v>0</v>
      </c>
      <c r="AA2226" s="45">
        <f t="shared" si="1534"/>
        <v>0</v>
      </c>
      <c r="AB2226" s="45">
        <f t="shared" si="1534"/>
        <v>0</v>
      </c>
      <c r="AC2226" s="45">
        <f t="shared" si="1534"/>
        <v>0</v>
      </c>
      <c r="AD2226" s="45">
        <f t="shared" si="1534"/>
        <v>0</v>
      </c>
      <c r="AE2226" s="45">
        <f t="shared" si="1534"/>
        <v>0</v>
      </c>
      <c r="AF2226" s="45">
        <f t="shared" si="1534"/>
        <v>0</v>
      </c>
      <c r="AG2226" s="45">
        <f t="shared" si="1534"/>
        <v>0</v>
      </c>
      <c r="AH2226" s="45">
        <f t="shared" si="1534"/>
        <v>0</v>
      </c>
      <c r="AI2226" s="45">
        <f t="shared" si="1534"/>
        <v>0</v>
      </c>
      <c r="AJ2226" s="45">
        <f t="shared" si="1534"/>
        <v>0</v>
      </c>
      <c r="AK2226" s="45">
        <f t="shared" si="1534"/>
        <v>0</v>
      </c>
      <c r="AL2226" s="45">
        <f t="shared" si="1534"/>
        <v>0</v>
      </c>
      <c r="AM2226" s="45">
        <f t="shared" si="1534"/>
        <v>0</v>
      </c>
      <c r="AN2226" s="45">
        <f t="shared" si="1534"/>
        <v>0</v>
      </c>
      <c r="AO2226" s="45">
        <f t="shared" si="1534"/>
        <v>0</v>
      </c>
      <c r="AP2226" s="45">
        <f t="shared" si="1534"/>
        <v>0</v>
      </c>
      <c r="AQ2226" s="45">
        <f t="shared" si="1534"/>
        <v>0</v>
      </c>
      <c r="AR2226" s="45">
        <f t="shared" si="1534"/>
        <v>0</v>
      </c>
      <c r="AS2226" s="45">
        <f t="shared" si="1534"/>
        <v>0</v>
      </c>
      <c r="AT2226" s="45">
        <f t="shared" si="1534"/>
        <v>0</v>
      </c>
      <c r="AU2226" s="45">
        <f t="shared" si="1534"/>
        <v>0</v>
      </c>
      <c r="AV2226" s="45">
        <f t="shared" si="1534"/>
        <v>0</v>
      </c>
      <c r="AW2226" s="45">
        <f t="shared" si="1534"/>
        <v>0</v>
      </c>
      <c r="AX2226" s="45">
        <f t="shared" si="1534"/>
        <v>0</v>
      </c>
      <c r="AY2226" s="45">
        <f t="shared" si="1534"/>
        <v>0</v>
      </c>
      <c r="AZ2226" s="45">
        <f t="shared" si="1534"/>
        <v>0</v>
      </c>
      <c r="BA2226" s="45">
        <f t="shared" si="1534"/>
        <v>0</v>
      </c>
      <c r="BB2226" s="45">
        <f t="shared" si="1534"/>
        <v>0</v>
      </c>
      <c r="BC2226" s="45">
        <f t="shared" si="1534"/>
        <v>0</v>
      </c>
      <c r="BD2226" s="45">
        <f t="shared" si="1534"/>
        <v>0</v>
      </c>
    </row>
    <row r="2227" spans="1:59" ht="16" x14ac:dyDescent="0.2">
      <c r="B2227" s="11">
        <f t="shared" si="1523"/>
        <v>76</v>
      </c>
      <c r="C2227" s="12" t="str">
        <f t="shared" si="1523"/>
        <v>SCI HSR 2</v>
      </c>
      <c r="K2227" s="24"/>
      <c r="O2227" s="15"/>
      <c r="P2227" s="15"/>
      <c r="Q2227" s="15"/>
      <c r="R2227" s="15"/>
      <c r="S2227" s="15"/>
      <c r="T2227" s="15"/>
      <c r="U2227" s="15"/>
      <c r="V2227" s="15"/>
      <c r="W2227" s="15"/>
      <c r="X2227" s="15"/>
      <c r="Y2227" s="15"/>
      <c r="Z2227" s="15"/>
      <c r="AA2227" s="15"/>
      <c r="AB2227" s="15"/>
      <c r="AC2227" s="15"/>
      <c r="AD2227" s="15"/>
      <c r="AE2227" s="15"/>
      <c r="AF2227" s="15"/>
      <c r="AG2227" s="15"/>
      <c r="AH2227" s="15"/>
      <c r="AI2227" s="15"/>
      <c r="AJ2227" s="15"/>
      <c r="AK2227" s="15"/>
      <c r="AL2227" s="15"/>
      <c r="AM2227" s="15"/>
      <c r="AN2227" s="15"/>
      <c r="AO2227" s="15"/>
      <c r="AP2227" s="15"/>
      <c r="AQ2227" s="15"/>
      <c r="AR2227" s="15"/>
      <c r="AS2227" s="15"/>
      <c r="AT2227" s="15"/>
      <c r="AU2227" s="15"/>
      <c r="AV2227" s="15"/>
      <c r="AW2227" s="15"/>
      <c r="AX2227" s="15"/>
      <c r="AY2227" s="15"/>
      <c r="AZ2227" s="15"/>
      <c r="BA2227" s="15"/>
      <c r="BB2227" s="15"/>
      <c r="BC2227" s="15"/>
      <c r="BD2227" s="15"/>
    </row>
    <row r="2228" spans="1:59" ht="16" x14ac:dyDescent="0.2">
      <c r="B2228" s="11">
        <f t="shared" si="1523"/>
        <v>76</v>
      </c>
      <c r="C2228" s="12" t="str">
        <f t="shared" si="1523"/>
        <v>SCI HSR 2</v>
      </c>
      <c r="G2228" s="46" t="s">
        <v>229</v>
      </c>
      <c r="H2228" s="104" t="s">
        <v>132</v>
      </c>
      <c r="I2228" s="105"/>
      <c r="J2228" s="106"/>
      <c r="K2228" s="23"/>
      <c r="L2228" s="47" t="s">
        <v>4</v>
      </c>
      <c r="M2228" s="81"/>
      <c r="N2228" s="81"/>
      <c r="O2228" s="48">
        <f>SUM(O2223:O2226)</f>
        <v>47094.88636363636</v>
      </c>
      <c r="P2228" s="48">
        <f t="shared" ref="P2228:BD2228" si="1535">SUM(P2223:P2226)</f>
        <v>47279.170701581024</v>
      </c>
      <c r="Q2228" s="48">
        <f t="shared" si="1535"/>
        <v>48036.784090909088</v>
      </c>
      <c r="R2228" s="48">
        <f t="shared" si="1535"/>
        <v>48036.784090909088</v>
      </c>
      <c r="S2228" s="48">
        <f t="shared" si="1535"/>
        <v>48036.784090909088</v>
      </c>
      <c r="T2228" s="48">
        <f t="shared" si="1535"/>
        <v>48130.769103260871</v>
      </c>
      <c r="U2228" s="48">
        <f t="shared" si="1535"/>
        <v>48517.151931818182</v>
      </c>
      <c r="V2228" s="48">
        <f t="shared" si="1535"/>
        <v>48517.151931818182</v>
      </c>
      <c r="W2228" s="48">
        <f t="shared" si="1535"/>
        <v>48517.151931818182</v>
      </c>
      <c r="X2228" s="48">
        <f t="shared" si="1535"/>
        <v>48612.076794293476</v>
      </c>
      <c r="Y2228" s="48">
        <f t="shared" si="1535"/>
        <v>49002.323451136363</v>
      </c>
      <c r="Z2228" s="48">
        <f t="shared" si="1535"/>
        <v>49002.323451136363</v>
      </c>
      <c r="AA2228" s="48">
        <f t="shared" si="1535"/>
        <v>49002.323451136363</v>
      </c>
      <c r="AB2228" s="48">
        <f t="shared" si="1535"/>
        <v>49098.197562236404</v>
      </c>
      <c r="AC2228" s="48">
        <f t="shared" si="1535"/>
        <v>49492.346685647732</v>
      </c>
      <c r="AD2228" s="48">
        <f t="shared" si="1535"/>
        <v>49492.346685647732</v>
      </c>
      <c r="AE2228" s="48">
        <f t="shared" si="1535"/>
        <v>49492.346685647732</v>
      </c>
      <c r="AF2228" s="48">
        <f t="shared" si="1535"/>
        <v>49589.179537858778</v>
      </c>
      <c r="AG2228" s="48">
        <f t="shared" si="1535"/>
        <v>49987.270152504207</v>
      </c>
      <c r="AH2228" s="48">
        <f t="shared" si="1535"/>
        <v>49987.270152504207</v>
      </c>
      <c r="AI2228" s="48">
        <f t="shared" si="1535"/>
        <v>49987.270152504207</v>
      </c>
      <c r="AJ2228" s="48">
        <f t="shared" si="1535"/>
        <v>50085.071333237356</v>
      </c>
      <c r="AK2228" s="48">
        <f t="shared" si="1535"/>
        <v>50487.142854029247</v>
      </c>
      <c r="AL2228" s="48">
        <f t="shared" si="1535"/>
        <v>50487.142854029247</v>
      </c>
      <c r="AM2228" s="48">
        <f t="shared" si="1535"/>
        <v>50487.142854029247</v>
      </c>
      <c r="AN2228" s="48">
        <f t="shared" si="1535"/>
        <v>50585.922046569744</v>
      </c>
      <c r="AO2228" s="48">
        <f t="shared" si="1535"/>
        <v>50992.014282569544</v>
      </c>
      <c r="AP2228" s="48">
        <f t="shared" si="1535"/>
        <v>50992.014282569544</v>
      </c>
      <c r="AQ2228" s="48">
        <f t="shared" si="1535"/>
        <v>50992.014282569544</v>
      </c>
      <c r="AR2228" s="48">
        <f t="shared" si="1535"/>
        <v>51177.7694616468</v>
      </c>
      <c r="AS2228" s="48">
        <f t="shared" si="1535"/>
        <v>49211.012661711764</v>
      </c>
      <c r="AT2228" s="48">
        <f t="shared" si="1535"/>
        <v>49211.012661711764</v>
      </c>
      <c r="AU2228" s="48">
        <f t="shared" si="1535"/>
        <v>49211.012661711764</v>
      </c>
      <c r="AV2228" s="48">
        <f t="shared" si="1535"/>
        <v>49307.295077789029</v>
      </c>
      <c r="AW2228" s="48">
        <f t="shared" si="1535"/>
        <v>49703.122788328888</v>
      </c>
      <c r="AX2228" s="48">
        <f t="shared" si="1535"/>
        <v>49703.122788328888</v>
      </c>
      <c r="AY2228" s="48">
        <f t="shared" si="1535"/>
        <v>49703.122788328888</v>
      </c>
      <c r="AZ2228" s="48">
        <f t="shared" si="1535"/>
        <v>49800.368028566918</v>
      </c>
      <c r="BA2228" s="48">
        <f t="shared" si="1535"/>
        <v>50200.154016212175</v>
      </c>
      <c r="BB2228" s="48">
        <f t="shared" si="1535"/>
        <v>50200.154016212175</v>
      </c>
      <c r="BC2228" s="48">
        <f t="shared" si="1535"/>
        <v>50200.154016212175</v>
      </c>
      <c r="BD2228" s="48">
        <f t="shared" si="1535"/>
        <v>50298.371708852595</v>
      </c>
    </row>
    <row r="2229" spans="1:59" ht="16" x14ac:dyDescent="0.2">
      <c r="B2229" s="11">
        <f t="shared" ref="B2229:C2234" si="1536">B2228</f>
        <v>76</v>
      </c>
      <c r="C2229" s="12" t="str">
        <f t="shared" si="1536"/>
        <v>SCI HSR 2</v>
      </c>
      <c r="D2229" s="46" t="s">
        <v>260</v>
      </c>
      <c r="E2229" s="32">
        <v>47465</v>
      </c>
      <c r="F2229" s="15"/>
      <c r="G2229" s="46" t="s">
        <v>261</v>
      </c>
      <c r="H2229" s="46" t="s">
        <v>237</v>
      </c>
      <c r="I2229" s="46" t="s">
        <v>238</v>
      </c>
      <c r="J2229" s="46" t="s">
        <v>239</v>
      </c>
      <c r="K2229" s="23"/>
      <c r="O2229" s="15"/>
      <c r="P2229" s="15"/>
      <c r="Q2229" s="15"/>
      <c r="R2229" s="15"/>
      <c r="S2229" s="15"/>
      <c r="T2229" s="15"/>
      <c r="U2229" s="15"/>
      <c r="V2229" s="15"/>
      <c r="W2229" s="15"/>
      <c r="X2229" s="15"/>
      <c r="Y2229" s="15"/>
      <c r="Z2229" s="15"/>
      <c r="AA2229" s="15"/>
      <c r="AB2229" s="15"/>
      <c r="AC2229" s="15"/>
      <c r="AD2229" s="15"/>
      <c r="AE2229" s="15"/>
      <c r="AF2229" s="15"/>
      <c r="AG2229" s="15"/>
      <c r="AH2229" s="15"/>
      <c r="AI2229" s="15"/>
      <c r="AJ2229" s="15"/>
      <c r="AK2229" s="15"/>
      <c r="AL2229" s="15"/>
      <c r="AM2229" s="15"/>
      <c r="AN2229" s="15"/>
      <c r="AO2229" s="15"/>
      <c r="AP2229" s="15"/>
      <c r="AQ2229" s="15"/>
      <c r="AR2229" s="15"/>
      <c r="AS2229" s="15"/>
      <c r="AT2229" s="15"/>
      <c r="AU2229" s="15"/>
      <c r="AV2229" s="15"/>
      <c r="AW2229" s="15"/>
      <c r="AX2229" s="15"/>
      <c r="AY2229" s="15"/>
      <c r="AZ2229" s="15"/>
      <c r="BA2229" s="15"/>
      <c r="BB2229" s="15"/>
      <c r="BC2229" s="15"/>
      <c r="BD2229" s="15"/>
    </row>
    <row r="2230" spans="1:59" ht="16" x14ac:dyDescent="0.2">
      <c r="B2230" s="11">
        <f t="shared" si="1536"/>
        <v>76</v>
      </c>
      <c r="C2230" s="12" t="str">
        <f t="shared" si="1536"/>
        <v>SCI HSR 2</v>
      </c>
      <c r="D2230" s="46" t="s">
        <v>262</v>
      </c>
      <c r="E2230" s="31">
        <v>195276.41614965952</v>
      </c>
      <c r="F2230" s="15"/>
      <c r="G2230" s="49" t="s">
        <v>263</v>
      </c>
      <c r="H2230" s="31">
        <v>0</v>
      </c>
      <c r="I2230" s="32">
        <v>0</v>
      </c>
      <c r="J2230" s="32">
        <v>0</v>
      </c>
      <c r="K2230" s="23"/>
      <c r="L2230" s="50" t="s">
        <v>264</v>
      </c>
      <c r="M2230" s="70"/>
      <c r="N2230" s="70"/>
      <c r="O2230" s="40">
        <f t="shared" ref="O2230:BD2230" si="1537">IFERROR(((O$3&gt;=$E2229)*(O$2&lt;=$E2229))*$E2233,"")</f>
        <v>0</v>
      </c>
      <c r="P2230" s="40">
        <f t="shared" si="1537"/>
        <v>0</v>
      </c>
      <c r="Q2230" s="40">
        <f t="shared" si="1537"/>
        <v>0</v>
      </c>
      <c r="R2230" s="40">
        <f t="shared" si="1537"/>
        <v>0</v>
      </c>
      <c r="S2230" s="40">
        <f t="shared" si="1537"/>
        <v>0</v>
      </c>
      <c r="T2230" s="40">
        <f t="shared" si="1537"/>
        <v>0</v>
      </c>
      <c r="U2230" s="40">
        <f t="shared" si="1537"/>
        <v>0</v>
      </c>
      <c r="V2230" s="40">
        <f t="shared" si="1537"/>
        <v>0</v>
      </c>
      <c r="W2230" s="40">
        <f t="shared" si="1537"/>
        <v>0</v>
      </c>
      <c r="X2230" s="40">
        <f t="shared" si="1537"/>
        <v>0</v>
      </c>
      <c r="Y2230" s="40">
        <f t="shared" si="1537"/>
        <v>0</v>
      </c>
      <c r="Z2230" s="40">
        <f t="shared" si="1537"/>
        <v>0</v>
      </c>
      <c r="AA2230" s="40">
        <f t="shared" si="1537"/>
        <v>0</v>
      </c>
      <c r="AB2230" s="40">
        <f t="shared" si="1537"/>
        <v>0</v>
      </c>
      <c r="AC2230" s="40">
        <f t="shared" si="1537"/>
        <v>0</v>
      </c>
      <c r="AD2230" s="40">
        <f t="shared" si="1537"/>
        <v>0</v>
      </c>
      <c r="AE2230" s="40">
        <f t="shared" si="1537"/>
        <v>0</v>
      </c>
      <c r="AF2230" s="40">
        <f t="shared" si="1537"/>
        <v>0</v>
      </c>
      <c r="AG2230" s="40">
        <f t="shared" si="1537"/>
        <v>0</v>
      </c>
      <c r="AH2230" s="40">
        <f t="shared" si="1537"/>
        <v>0</v>
      </c>
      <c r="AI2230" s="40">
        <f t="shared" si="1537"/>
        <v>0</v>
      </c>
      <c r="AJ2230" s="40">
        <f t="shared" si="1537"/>
        <v>0</v>
      </c>
      <c r="AK2230" s="40">
        <f t="shared" si="1537"/>
        <v>0</v>
      </c>
      <c r="AL2230" s="40">
        <f t="shared" si="1537"/>
        <v>0</v>
      </c>
      <c r="AM2230" s="40">
        <f t="shared" si="1537"/>
        <v>0</v>
      </c>
      <c r="AN2230" s="40">
        <f t="shared" si="1537"/>
        <v>0</v>
      </c>
      <c r="AO2230" s="40">
        <f t="shared" si="1537"/>
        <v>0</v>
      </c>
      <c r="AP2230" s="40">
        <f t="shared" si="1537"/>
        <v>0</v>
      </c>
      <c r="AQ2230" s="40">
        <f t="shared" si="1537"/>
        <v>0</v>
      </c>
      <c r="AR2230" s="40">
        <f t="shared" si="1537"/>
        <v>0</v>
      </c>
      <c r="AS2230" s="40">
        <f t="shared" si="1537"/>
        <v>0</v>
      </c>
      <c r="AT2230" s="40">
        <f t="shared" si="1537"/>
        <v>0</v>
      </c>
      <c r="AU2230" s="40">
        <f t="shared" si="1537"/>
        <v>0</v>
      </c>
      <c r="AV2230" s="40">
        <f t="shared" si="1537"/>
        <v>0</v>
      </c>
      <c r="AW2230" s="40">
        <f t="shared" si="1537"/>
        <v>0</v>
      </c>
      <c r="AX2230" s="40">
        <f t="shared" si="1537"/>
        <v>0</v>
      </c>
      <c r="AY2230" s="40">
        <f t="shared" si="1537"/>
        <v>0</v>
      </c>
      <c r="AZ2230" s="40">
        <f t="shared" si="1537"/>
        <v>0</v>
      </c>
      <c r="BA2230" s="40">
        <f t="shared" si="1537"/>
        <v>0</v>
      </c>
      <c r="BB2230" s="40">
        <f t="shared" si="1537"/>
        <v>0</v>
      </c>
      <c r="BC2230" s="40">
        <f t="shared" si="1537"/>
        <v>0</v>
      </c>
      <c r="BD2230" s="40">
        <f t="shared" si="1537"/>
        <v>0</v>
      </c>
    </row>
    <row r="2231" spans="1:59" ht="16" x14ac:dyDescent="0.2">
      <c r="B2231" s="11">
        <f t="shared" si="1536"/>
        <v>76</v>
      </c>
      <c r="C2231" s="12" t="str">
        <f t="shared" si="1536"/>
        <v>SCI HSR 2</v>
      </c>
      <c r="D2231" s="46" t="s">
        <v>24</v>
      </c>
      <c r="E2231" s="51">
        <f>IF(E2229&gt;MAX($O$3:$BD$3),BD2220,
IF(E2229&lt;MIN($O$3:$BD$3),1,SUMIFS($O2221:$BD2221,$O$2:$BD$2,"&lt;="&amp;E2229,$O$3:$BD$3,"&gt;="&amp;E2229)))</f>
        <v>1.0848689786092196</v>
      </c>
      <c r="F2231" s="15"/>
      <c r="G2231" s="49" t="s">
        <v>265</v>
      </c>
      <c r="H2231" s="31">
        <v>0</v>
      </c>
      <c r="I2231" s="32">
        <v>0</v>
      </c>
      <c r="J2231" s="32">
        <v>0</v>
      </c>
      <c r="K2231" s="23"/>
      <c r="L2231" s="52" t="s">
        <v>266</v>
      </c>
      <c r="M2231" s="72"/>
      <c r="N2231" s="72"/>
      <c r="O2231" s="41">
        <f t="shared" ref="O2231:BD2231" si="1538">IFERROR(((O$3&gt;=$E2226)*(O$2&lt;=$E2226))*$H2234,"")</f>
        <v>0</v>
      </c>
      <c r="P2231" s="41">
        <f t="shared" si="1538"/>
        <v>0</v>
      </c>
      <c r="Q2231" s="41">
        <f t="shared" si="1538"/>
        <v>0</v>
      </c>
      <c r="R2231" s="41">
        <f t="shared" si="1538"/>
        <v>0</v>
      </c>
      <c r="S2231" s="41">
        <f t="shared" si="1538"/>
        <v>0</v>
      </c>
      <c r="T2231" s="41">
        <f t="shared" si="1538"/>
        <v>0</v>
      </c>
      <c r="U2231" s="41">
        <f t="shared" si="1538"/>
        <v>0</v>
      </c>
      <c r="V2231" s="41">
        <f t="shared" si="1538"/>
        <v>0</v>
      </c>
      <c r="W2231" s="41">
        <f t="shared" si="1538"/>
        <v>0</v>
      </c>
      <c r="X2231" s="41">
        <f t="shared" si="1538"/>
        <v>0</v>
      </c>
      <c r="Y2231" s="41">
        <f t="shared" si="1538"/>
        <v>0</v>
      </c>
      <c r="Z2231" s="41">
        <f t="shared" si="1538"/>
        <v>0</v>
      </c>
      <c r="AA2231" s="41">
        <f t="shared" si="1538"/>
        <v>0</v>
      </c>
      <c r="AB2231" s="41">
        <f t="shared" si="1538"/>
        <v>0</v>
      </c>
      <c r="AC2231" s="41">
        <f t="shared" si="1538"/>
        <v>0</v>
      </c>
      <c r="AD2231" s="41">
        <f t="shared" si="1538"/>
        <v>0</v>
      </c>
      <c r="AE2231" s="41">
        <f t="shared" si="1538"/>
        <v>0</v>
      </c>
      <c r="AF2231" s="41">
        <f t="shared" si="1538"/>
        <v>0</v>
      </c>
      <c r="AG2231" s="41">
        <f t="shared" si="1538"/>
        <v>0</v>
      </c>
      <c r="AH2231" s="41">
        <f t="shared" si="1538"/>
        <v>0</v>
      </c>
      <c r="AI2231" s="41">
        <f t="shared" si="1538"/>
        <v>0</v>
      </c>
      <c r="AJ2231" s="41">
        <f t="shared" si="1538"/>
        <v>0</v>
      </c>
      <c r="AK2231" s="41">
        <f t="shared" si="1538"/>
        <v>0</v>
      </c>
      <c r="AL2231" s="41">
        <f t="shared" si="1538"/>
        <v>0</v>
      </c>
      <c r="AM2231" s="41">
        <f t="shared" si="1538"/>
        <v>0</v>
      </c>
      <c r="AN2231" s="41">
        <f t="shared" si="1538"/>
        <v>0</v>
      </c>
      <c r="AO2231" s="41">
        <f t="shared" si="1538"/>
        <v>0</v>
      </c>
      <c r="AP2231" s="41">
        <f t="shared" si="1538"/>
        <v>0</v>
      </c>
      <c r="AQ2231" s="41">
        <f t="shared" si="1538"/>
        <v>0</v>
      </c>
      <c r="AR2231" s="41">
        <f t="shared" si="1538"/>
        <v>0</v>
      </c>
      <c r="AS2231" s="41">
        <f t="shared" si="1538"/>
        <v>0</v>
      </c>
      <c r="AT2231" s="41">
        <f t="shared" si="1538"/>
        <v>0</v>
      </c>
      <c r="AU2231" s="41">
        <f t="shared" si="1538"/>
        <v>0</v>
      </c>
      <c r="AV2231" s="41">
        <f t="shared" si="1538"/>
        <v>0</v>
      </c>
      <c r="AW2231" s="41">
        <f t="shared" si="1538"/>
        <v>0</v>
      </c>
      <c r="AX2231" s="41">
        <f t="shared" si="1538"/>
        <v>0</v>
      </c>
      <c r="AY2231" s="41">
        <f t="shared" si="1538"/>
        <v>0</v>
      </c>
      <c r="AZ2231" s="41">
        <f t="shared" si="1538"/>
        <v>0</v>
      </c>
      <c r="BA2231" s="41">
        <f t="shared" si="1538"/>
        <v>0</v>
      </c>
      <c r="BB2231" s="41">
        <f t="shared" si="1538"/>
        <v>0</v>
      </c>
      <c r="BC2231" s="41">
        <f t="shared" si="1538"/>
        <v>0</v>
      </c>
      <c r="BD2231" s="41">
        <f t="shared" si="1538"/>
        <v>0</v>
      </c>
    </row>
    <row r="2232" spans="1:59" ht="16" x14ac:dyDescent="0.2">
      <c r="B2232" s="11">
        <f t="shared" si="1536"/>
        <v>76</v>
      </c>
      <c r="C2232" s="12" t="str">
        <f t="shared" si="1536"/>
        <v>SCI HSR 2</v>
      </c>
      <c r="D2232" s="46" t="s">
        <v>8</v>
      </c>
      <c r="E2232" s="42">
        <v>0</v>
      </c>
      <c r="F2232" s="15"/>
      <c r="G2232" s="49" t="s">
        <v>267</v>
      </c>
      <c r="H2232" s="31">
        <v>0</v>
      </c>
      <c r="I2232" s="32">
        <v>0</v>
      </c>
      <c r="J2232" s="32">
        <v>0</v>
      </c>
      <c r="L2232" s="52" t="s">
        <v>268</v>
      </c>
      <c r="M2232" s="72"/>
      <c r="N2232" s="72"/>
      <c r="O2232" s="41">
        <f t="shared" ref="O2232:BD2232" si="1539">IFERROR(((O$3&gt;=$E2229)*(O$2&lt;=$E2229))*$J2234,"")</f>
        <v>0</v>
      </c>
      <c r="P2232" s="41">
        <f t="shared" si="1539"/>
        <v>0</v>
      </c>
      <c r="Q2232" s="41">
        <f t="shared" si="1539"/>
        <v>0</v>
      </c>
      <c r="R2232" s="41">
        <f t="shared" si="1539"/>
        <v>0</v>
      </c>
      <c r="S2232" s="41">
        <f t="shared" si="1539"/>
        <v>0</v>
      </c>
      <c r="T2232" s="41">
        <f t="shared" si="1539"/>
        <v>0</v>
      </c>
      <c r="U2232" s="41">
        <f t="shared" si="1539"/>
        <v>0</v>
      </c>
      <c r="V2232" s="41">
        <f t="shared" si="1539"/>
        <v>0</v>
      </c>
      <c r="W2232" s="41">
        <f t="shared" si="1539"/>
        <v>0</v>
      </c>
      <c r="X2232" s="41">
        <f t="shared" si="1539"/>
        <v>0</v>
      </c>
      <c r="Y2232" s="41">
        <f t="shared" si="1539"/>
        <v>0</v>
      </c>
      <c r="Z2232" s="41">
        <f t="shared" si="1539"/>
        <v>0</v>
      </c>
      <c r="AA2232" s="41">
        <f t="shared" si="1539"/>
        <v>0</v>
      </c>
      <c r="AB2232" s="41">
        <f t="shared" si="1539"/>
        <v>0</v>
      </c>
      <c r="AC2232" s="41">
        <f t="shared" si="1539"/>
        <v>0</v>
      </c>
      <c r="AD2232" s="41">
        <f t="shared" si="1539"/>
        <v>0</v>
      </c>
      <c r="AE2232" s="41">
        <f t="shared" si="1539"/>
        <v>0</v>
      </c>
      <c r="AF2232" s="41">
        <f t="shared" si="1539"/>
        <v>0</v>
      </c>
      <c r="AG2232" s="41">
        <f t="shared" si="1539"/>
        <v>0</v>
      </c>
      <c r="AH2232" s="41">
        <f t="shared" si="1539"/>
        <v>0</v>
      </c>
      <c r="AI2232" s="41">
        <f t="shared" si="1539"/>
        <v>0</v>
      </c>
      <c r="AJ2232" s="41">
        <f t="shared" si="1539"/>
        <v>0</v>
      </c>
      <c r="AK2232" s="41">
        <f t="shared" si="1539"/>
        <v>0</v>
      </c>
      <c r="AL2232" s="41">
        <f t="shared" si="1539"/>
        <v>0</v>
      </c>
      <c r="AM2232" s="41">
        <f t="shared" si="1539"/>
        <v>0</v>
      </c>
      <c r="AN2232" s="41">
        <f t="shared" si="1539"/>
        <v>0</v>
      </c>
      <c r="AO2232" s="41">
        <f t="shared" si="1539"/>
        <v>0</v>
      </c>
      <c r="AP2232" s="41">
        <f t="shared" si="1539"/>
        <v>0</v>
      </c>
      <c r="AQ2232" s="41">
        <f t="shared" si="1539"/>
        <v>0</v>
      </c>
      <c r="AR2232" s="41">
        <f t="shared" si="1539"/>
        <v>0</v>
      </c>
      <c r="AS2232" s="41">
        <f t="shared" si="1539"/>
        <v>0</v>
      </c>
      <c r="AT2232" s="41">
        <f t="shared" si="1539"/>
        <v>0</v>
      </c>
      <c r="AU2232" s="41">
        <f t="shared" si="1539"/>
        <v>0</v>
      </c>
      <c r="AV2232" s="41">
        <f t="shared" si="1539"/>
        <v>0</v>
      </c>
      <c r="AW2232" s="41">
        <f t="shared" si="1539"/>
        <v>0</v>
      </c>
      <c r="AX2232" s="41">
        <f t="shared" si="1539"/>
        <v>0</v>
      </c>
      <c r="AY2232" s="41">
        <f t="shared" si="1539"/>
        <v>0</v>
      </c>
      <c r="AZ2232" s="41">
        <f t="shared" si="1539"/>
        <v>0</v>
      </c>
      <c r="BA2232" s="41">
        <f t="shared" si="1539"/>
        <v>0</v>
      </c>
      <c r="BB2232" s="41">
        <f t="shared" si="1539"/>
        <v>0</v>
      </c>
      <c r="BC2232" s="41">
        <f t="shared" si="1539"/>
        <v>0</v>
      </c>
      <c r="BD2232" s="41">
        <f t="shared" si="1539"/>
        <v>0</v>
      </c>
    </row>
    <row r="2233" spans="1:59" ht="16" x14ac:dyDescent="0.2">
      <c r="B2233" s="11">
        <f t="shared" si="1536"/>
        <v>76</v>
      </c>
      <c r="C2233" s="12" t="str">
        <f t="shared" si="1536"/>
        <v>SCI HSR 2</v>
      </c>
      <c r="D2233" s="46" t="s">
        <v>269</v>
      </c>
      <c r="E2233" s="31">
        <v>0</v>
      </c>
      <c r="F2233" s="15"/>
      <c r="G2233" s="53"/>
      <c r="H2233" s="15"/>
      <c r="I2233" s="15"/>
      <c r="J2233" s="23"/>
      <c r="L2233" s="52" t="s">
        <v>270</v>
      </c>
      <c r="M2233" s="72"/>
      <c r="N2233" s="72"/>
      <c r="O2233" s="41">
        <f t="shared" ref="O2233:BD2233" si="1540">IFERROR(((O$3&gt;=$J2223)*(O$2&lt;=$J2223))*$E2234,"")</f>
        <v>0</v>
      </c>
      <c r="P2233" s="41">
        <f t="shared" si="1540"/>
        <v>0</v>
      </c>
      <c r="Q2233" s="41">
        <f t="shared" si="1540"/>
        <v>0</v>
      </c>
      <c r="R2233" s="41">
        <f t="shared" si="1540"/>
        <v>0</v>
      </c>
      <c r="S2233" s="41">
        <f t="shared" si="1540"/>
        <v>0</v>
      </c>
      <c r="T2233" s="41">
        <f t="shared" si="1540"/>
        <v>0</v>
      </c>
      <c r="U2233" s="41">
        <f t="shared" si="1540"/>
        <v>0</v>
      </c>
      <c r="V2233" s="41">
        <f t="shared" si="1540"/>
        <v>0</v>
      </c>
      <c r="W2233" s="41">
        <f t="shared" si="1540"/>
        <v>0</v>
      </c>
      <c r="X2233" s="41">
        <f t="shared" si="1540"/>
        <v>0</v>
      </c>
      <c r="Y2233" s="41">
        <f t="shared" si="1540"/>
        <v>0</v>
      </c>
      <c r="Z2233" s="41">
        <f t="shared" si="1540"/>
        <v>0</v>
      </c>
      <c r="AA2233" s="41">
        <f t="shared" si="1540"/>
        <v>0</v>
      </c>
      <c r="AB2233" s="41">
        <f t="shared" si="1540"/>
        <v>0</v>
      </c>
      <c r="AC2233" s="41">
        <f t="shared" si="1540"/>
        <v>0</v>
      </c>
      <c r="AD2233" s="41">
        <f t="shared" si="1540"/>
        <v>0</v>
      </c>
      <c r="AE2233" s="41">
        <f t="shared" si="1540"/>
        <v>0</v>
      </c>
      <c r="AF2233" s="41">
        <f t="shared" si="1540"/>
        <v>0</v>
      </c>
      <c r="AG2233" s="41">
        <f t="shared" si="1540"/>
        <v>0</v>
      </c>
      <c r="AH2233" s="41">
        <f t="shared" si="1540"/>
        <v>0</v>
      </c>
      <c r="AI2233" s="41">
        <f t="shared" si="1540"/>
        <v>0</v>
      </c>
      <c r="AJ2233" s="41">
        <f t="shared" si="1540"/>
        <v>0</v>
      </c>
      <c r="AK2233" s="41">
        <f t="shared" si="1540"/>
        <v>0</v>
      </c>
      <c r="AL2233" s="41">
        <f t="shared" si="1540"/>
        <v>0</v>
      </c>
      <c r="AM2233" s="41">
        <f t="shared" si="1540"/>
        <v>0</v>
      </c>
      <c r="AN2233" s="41">
        <f t="shared" si="1540"/>
        <v>0</v>
      </c>
      <c r="AO2233" s="41">
        <f t="shared" si="1540"/>
        <v>0</v>
      </c>
      <c r="AP2233" s="41">
        <f t="shared" si="1540"/>
        <v>0</v>
      </c>
      <c r="AQ2233" s="41">
        <f t="shared" si="1540"/>
        <v>0</v>
      </c>
      <c r="AR2233" s="41">
        <f t="shared" si="1540"/>
        <v>0</v>
      </c>
      <c r="AS2233" s="41">
        <f t="shared" si="1540"/>
        <v>0</v>
      </c>
      <c r="AT2233" s="41">
        <f t="shared" si="1540"/>
        <v>0</v>
      </c>
      <c r="AU2233" s="41">
        <f t="shared" si="1540"/>
        <v>0</v>
      </c>
      <c r="AV2233" s="41">
        <f t="shared" si="1540"/>
        <v>0</v>
      </c>
      <c r="AW2233" s="41">
        <f t="shared" si="1540"/>
        <v>0</v>
      </c>
      <c r="AX2233" s="41">
        <f t="shared" si="1540"/>
        <v>0</v>
      </c>
      <c r="AY2233" s="41">
        <f t="shared" si="1540"/>
        <v>0</v>
      </c>
      <c r="AZ2233" s="41">
        <f t="shared" si="1540"/>
        <v>0</v>
      </c>
      <c r="BA2233" s="41">
        <f t="shared" si="1540"/>
        <v>0</v>
      </c>
      <c r="BB2233" s="41">
        <f t="shared" si="1540"/>
        <v>0</v>
      </c>
      <c r="BC2233" s="41">
        <f t="shared" si="1540"/>
        <v>0</v>
      </c>
      <c r="BD2233" s="41">
        <f t="shared" si="1540"/>
        <v>0</v>
      </c>
    </row>
    <row r="2234" spans="1:59" ht="16" x14ac:dyDescent="0.2">
      <c r="B2234" s="11">
        <f t="shared" si="1536"/>
        <v>76</v>
      </c>
      <c r="C2234" s="12" t="str">
        <f t="shared" si="1536"/>
        <v>SCI HSR 2</v>
      </c>
      <c r="D2234" s="46" t="s">
        <v>270</v>
      </c>
      <c r="E2234" s="31">
        <v>0</v>
      </c>
      <c r="F2234" s="15"/>
      <c r="G2234" s="46" t="s">
        <v>266</v>
      </c>
      <c r="H2234" s="31">
        <v>0</v>
      </c>
      <c r="I2234" s="46" t="s">
        <v>268</v>
      </c>
      <c r="J2234" s="31">
        <v>0</v>
      </c>
      <c r="L2234" s="54" t="s">
        <v>271</v>
      </c>
      <c r="M2234" s="73"/>
      <c r="N2234" s="73"/>
      <c r="O2234" s="45">
        <f t="shared" ref="O2234:BD2234" si="1541">IFERROR(-($E2215+$H2215+$J2215)*O2216,"")</f>
        <v>0</v>
      </c>
      <c r="P2234" s="45">
        <f t="shared" si="1541"/>
        <v>0</v>
      </c>
      <c r="Q2234" s="45">
        <f t="shared" si="1541"/>
        <v>0</v>
      </c>
      <c r="R2234" s="45">
        <f t="shared" si="1541"/>
        <v>0</v>
      </c>
      <c r="S2234" s="45">
        <f t="shared" si="1541"/>
        <v>0</v>
      </c>
      <c r="T2234" s="45">
        <f t="shared" si="1541"/>
        <v>0</v>
      </c>
      <c r="U2234" s="45">
        <f t="shared" si="1541"/>
        <v>0</v>
      </c>
      <c r="V2234" s="45">
        <f t="shared" si="1541"/>
        <v>0</v>
      </c>
      <c r="W2234" s="45">
        <f t="shared" si="1541"/>
        <v>0</v>
      </c>
      <c r="X2234" s="45">
        <f t="shared" si="1541"/>
        <v>0</v>
      </c>
      <c r="Y2234" s="45">
        <f t="shared" si="1541"/>
        <v>0</v>
      </c>
      <c r="Z2234" s="45">
        <f t="shared" si="1541"/>
        <v>0</v>
      </c>
      <c r="AA2234" s="45">
        <f t="shared" si="1541"/>
        <v>0</v>
      </c>
      <c r="AB2234" s="45">
        <f t="shared" si="1541"/>
        <v>0</v>
      </c>
      <c r="AC2234" s="45">
        <f t="shared" si="1541"/>
        <v>0</v>
      </c>
      <c r="AD2234" s="45">
        <f t="shared" si="1541"/>
        <v>0</v>
      </c>
      <c r="AE2234" s="45">
        <f t="shared" si="1541"/>
        <v>0</v>
      </c>
      <c r="AF2234" s="45">
        <f t="shared" si="1541"/>
        <v>0</v>
      </c>
      <c r="AG2234" s="45">
        <f t="shared" si="1541"/>
        <v>0</v>
      </c>
      <c r="AH2234" s="45">
        <f t="shared" si="1541"/>
        <v>0</v>
      </c>
      <c r="AI2234" s="45">
        <f t="shared" si="1541"/>
        <v>0</v>
      </c>
      <c r="AJ2234" s="45">
        <f t="shared" si="1541"/>
        <v>0</v>
      </c>
      <c r="AK2234" s="45">
        <f t="shared" si="1541"/>
        <v>0</v>
      </c>
      <c r="AL2234" s="45">
        <f t="shared" si="1541"/>
        <v>0</v>
      </c>
      <c r="AM2234" s="45">
        <f t="shared" si="1541"/>
        <v>0</v>
      </c>
      <c r="AN2234" s="45">
        <f t="shared" si="1541"/>
        <v>0</v>
      </c>
      <c r="AO2234" s="45">
        <f t="shared" si="1541"/>
        <v>0</v>
      </c>
      <c r="AP2234" s="45">
        <f t="shared" si="1541"/>
        <v>0</v>
      </c>
      <c r="AQ2234" s="45">
        <f t="shared" si="1541"/>
        <v>0</v>
      </c>
      <c r="AR2234" s="45">
        <f t="shared" si="1541"/>
        <v>0</v>
      </c>
      <c r="AS2234" s="45">
        <f t="shared" si="1541"/>
        <v>0</v>
      </c>
      <c r="AT2234" s="45">
        <f t="shared" si="1541"/>
        <v>0</v>
      </c>
      <c r="AU2234" s="45">
        <f t="shared" si="1541"/>
        <v>0</v>
      </c>
      <c r="AV2234" s="45">
        <f t="shared" si="1541"/>
        <v>0</v>
      </c>
      <c r="AW2234" s="45">
        <f t="shared" si="1541"/>
        <v>0</v>
      </c>
      <c r="AX2234" s="45">
        <f t="shared" si="1541"/>
        <v>0</v>
      </c>
      <c r="AY2234" s="45">
        <f t="shared" si="1541"/>
        <v>0</v>
      </c>
      <c r="AZ2234" s="45">
        <f t="shared" si="1541"/>
        <v>0</v>
      </c>
      <c r="BA2234" s="45">
        <f t="shared" si="1541"/>
        <v>0</v>
      </c>
      <c r="BB2234" s="45">
        <f t="shared" si="1541"/>
        <v>0</v>
      </c>
      <c r="BC2234" s="45">
        <f t="shared" si="1541"/>
        <v>0</v>
      </c>
      <c r="BD2234" s="45">
        <f t="shared" si="1541"/>
        <v>0</v>
      </c>
    </row>
    <row r="2235" spans="1:59" x14ac:dyDescent="0.2">
      <c r="A2235"/>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row>
    <row r="2236" spans="1:59" ht="16" x14ac:dyDescent="0.2">
      <c r="A2236"/>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s="1"/>
    </row>
    <row r="2237" spans="1:59" ht="16" x14ac:dyDescent="0.2">
      <c r="A2237" s="1"/>
      <c r="B2237" s="67">
        <v>77</v>
      </c>
      <c r="C2237" s="68" t="str">
        <f>H2239</f>
        <v>SCI HSR 2</v>
      </c>
      <c r="D2237" s="69" t="s">
        <v>134</v>
      </c>
      <c r="E2237" s="69"/>
      <c r="F2237" s="69"/>
      <c r="G2237" s="69"/>
      <c r="H2237" s="69"/>
      <c r="I2237" s="69"/>
      <c r="J2237" s="69"/>
      <c r="K2237" s="68"/>
      <c r="L2237" s="68"/>
      <c r="M2237" s="68"/>
      <c r="N2237" s="68"/>
      <c r="O2237" s="82"/>
      <c r="P2237" s="82"/>
      <c r="Q2237" s="82"/>
      <c r="R2237" s="82"/>
      <c r="S2237" s="82"/>
      <c r="T2237" s="82"/>
      <c r="U2237" s="82"/>
      <c r="V2237" s="82"/>
      <c r="W2237" s="82"/>
      <c r="X2237" s="82"/>
      <c r="Y2237" s="82"/>
      <c r="Z2237" s="82"/>
      <c r="AA2237" s="82"/>
      <c r="AB2237" s="82"/>
      <c r="AC2237" s="82"/>
      <c r="AD2237" s="82"/>
      <c r="AE2237" s="82"/>
      <c r="AF2237" s="82"/>
      <c r="AG2237" s="82"/>
      <c r="AH2237" s="82"/>
      <c r="AI2237" s="82"/>
      <c r="AJ2237" s="82"/>
      <c r="AK2237" s="82"/>
      <c r="AL2237" s="82"/>
      <c r="AM2237" s="82"/>
      <c r="AN2237" s="82"/>
      <c r="AO2237" s="82"/>
      <c r="AP2237" s="82"/>
      <c r="AQ2237" s="82"/>
      <c r="AR2237" s="82"/>
      <c r="AS2237" s="82"/>
      <c r="AT2237" s="82"/>
      <c r="AU2237" s="82"/>
      <c r="AV2237" s="82"/>
      <c r="AW2237" s="82"/>
      <c r="AX2237" s="82"/>
      <c r="AY2237" s="82"/>
      <c r="AZ2237" s="82"/>
      <c r="BA2237" s="82"/>
      <c r="BB2237" s="82"/>
      <c r="BC2237" s="82"/>
      <c r="BD2237" s="82"/>
      <c r="BE2237" s="1"/>
      <c r="BF2237" s="1"/>
      <c r="BG2237" s="1"/>
    </row>
    <row r="2238" spans="1:59" ht="16" x14ac:dyDescent="0.2">
      <c r="A2238" s="35"/>
      <c r="B2238" s="11">
        <f>B2237</f>
        <v>77</v>
      </c>
      <c r="C2238" s="12" t="str">
        <f>C2237</f>
        <v>SCI HSR 2</v>
      </c>
      <c r="D2238" s="35"/>
      <c r="E2238" s="35"/>
      <c r="F2238" s="35"/>
      <c r="G2238" s="35"/>
      <c r="H2238" s="35"/>
      <c r="I2238" s="35"/>
      <c r="J2238" s="35"/>
      <c r="K2238" s="35"/>
      <c r="L2238" s="35"/>
      <c r="M2238" s="35"/>
      <c r="N2238" s="35"/>
      <c r="O2238" s="44"/>
      <c r="P2238" s="44"/>
      <c r="Q2238" s="44"/>
      <c r="R2238" s="44"/>
      <c r="S2238" s="44"/>
      <c r="T2238" s="44"/>
      <c r="U2238" s="44"/>
      <c r="V2238" s="44"/>
      <c r="W2238" s="44"/>
      <c r="X2238" s="44"/>
      <c r="Y2238" s="44"/>
      <c r="Z2238" s="44"/>
      <c r="AA2238" s="44"/>
      <c r="AB2238" s="44"/>
      <c r="AC2238" s="44"/>
      <c r="AD2238" s="44"/>
      <c r="AE2238" s="44"/>
      <c r="AF2238" s="44"/>
      <c r="AG2238" s="44"/>
      <c r="AH2238" s="44"/>
      <c r="AI2238" s="44"/>
      <c r="AJ2238" s="44"/>
      <c r="AK2238" s="44"/>
      <c r="AL2238" s="44"/>
      <c r="AM2238" s="44"/>
      <c r="AN2238" s="44"/>
      <c r="AO2238" s="44"/>
      <c r="AP2238" s="44"/>
      <c r="AQ2238" s="44"/>
      <c r="AR2238" s="44"/>
      <c r="AS2238" s="44"/>
      <c r="AT2238" s="44"/>
      <c r="AU2238" s="44"/>
      <c r="AV2238" s="44"/>
      <c r="AW2238" s="44"/>
      <c r="AX2238" s="44"/>
      <c r="AY2238" s="44"/>
      <c r="AZ2238" s="44"/>
      <c r="BA2238" s="44"/>
      <c r="BB2238" s="44"/>
      <c r="BC2238" s="44"/>
      <c r="BD2238" s="44"/>
      <c r="BE2238" s="35"/>
      <c r="BF2238" s="35"/>
      <c r="BG2238" s="35"/>
    </row>
    <row r="2239" spans="1:59" ht="16" x14ac:dyDescent="0.2">
      <c r="B2239" s="11">
        <f t="shared" ref="B2239:C2254" si="1542">B2238</f>
        <v>77</v>
      </c>
      <c r="C2239" s="12" t="str">
        <f t="shared" si="1542"/>
        <v>SCI HSR 2</v>
      </c>
      <c r="D2239" s="13" t="s">
        <v>2</v>
      </c>
      <c r="E2239" s="14" t="s">
        <v>47</v>
      </c>
      <c r="F2239" s="15"/>
      <c r="G2239" s="13" t="s">
        <v>229</v>
      </c>
      <c r="H2239" s="14" t="s">
        <v>132</v>
      </c>
      <c r="I2239" s="14"/>
      <c r="J2239" s="14"/>
      <c r="L2239" s="16" t="s">
        <v>230</v>
      </c>
      <c r="M2239" s="70"/>
      <c r="N2239" s="70"/>
      <c r="O2239" s="17">
        <f>($E2250&gt;0)*($E2244&lt;O$2)*(EDATE($E2244,$E2250)&gt;O$3)*((O$3-O$2+1)/O$4)
+($E2250&gt;0)*($E2244&lt;O$2)*(EDATE($E2244,$E2250)&gt;=O$2)*(EDATE($E2244,$E2250)&lt;=O$3)*((EDATE($E2244,$E2250)-O$2)/O$4)
+($E2250&gt;0)*($E2244&lt;O$2)*(EDATE($E2244,$E2250)&lt;O$2)*(0)
+($E2250&gt;0)*($E2244&gt;=O$2)*($E2244&lt;=O$3)*(EDATE($E2244,$E2250)&gt;=O$2)*(EDATE($E2244,$E2250)&lt;=O$3)*((EDATE($E2244,$E2250)-$E2244+1)/O$4)
+($E2250&gt;0)*($E2244&gt;=O$2)*($E2244&lt;=O$3)*(EDATE($E2244,$E2250)&gt;O$3)*((O$3-$E2244+1)/O$4)
+($E2250&gt;0)*($E2244&gt;O$3)*(0)</f>
        <v>0</v>
      </c>
      <c r="P2239" s="17">
        <f t="shared" ref="P2239:BD2239" si="1543">($E2250&gt;0)*($E2244&lt;P$2)*(EDATE($E2244,$E2250)&gt;P$3)*((P$3-P$2+1)/P$4)
+($E2250&gt;0)*($E2244&lt;P$2)*(EDATE($E2244,$E2250)&gt;=P$2)*(EDATE($E2244,$E2250)&lt;=P$3)*((EDATE($E2244,$E2250)-P$2)/P$4)
+($E2250&gt;0)*($E2244&lt;P$2)*(EDATE($E2244,$E2250)&lt;P$2)*(0)
+($E2250&gt;0)*($E2244&gt;=P$2)*($E2244&lt;=P$3)*(EDATE($E2244,$E2250)&gt;=P$2)*(EDATE($E2244,$E2250)&lt;=P$3)*((EDATE($E2244,$E2250)-$E2244+1)/P$4)
+($E2250&gt;0)*($E2244&gt;=P$2)*($E2244&lt;=P$3)*(EDATE($E2244,$E2250)&gt;P$3)*((P$3-$E2244+1)/P$4)
+($E2250&gt;0)*($E2244&gt;P$3)*(0)</f>
        <v>0</v>
      </c>
      <c r="Q2239" s="17">
        <f t="shared" si="1543"/>
        <v>0</v>
      </c>
      <c r="R2239" s="17">
        <f t="shared" si="1543"/>
        <v>0</v>
      </c>
      <c r="S2239" s="17">
        <f t="shared" si="1543"/>
        <v>0</v>
      </c>
      <c r="T2239" s="17">
        <f t="shared" si="1543"/>
        <v>0</v>
      </c>
      <c r="U2239" s="17">
        <f t="shared" si="1543"/>
        <v>0</v>
      </c>
      <c r="V2239" s="17">
        <f t="shared" si="1543"/>
        <v>0</v>
      </c>
      <c r="W2239" s="17">
        <f t="shared" si="1543"/>
        <v>0</v>
      </c>
      <c r="X2239" s="17">
        <f t="shared" si="1543"/>
        <v>0</v>
      </c>
      <c r="Y2239" s="17">
        <f t="shared" si="1543"/>
        <v>0</v>
      </c>
      <c r="Z2239" s="17">
        <f t="shared" si="1543"/>
        <v>0</v>
      </c>
      <c r="AA2239" s="17">
        <f t="shared" si="1543"/>
        <v>0</v>
      </c>
      <c r="AB2239" s="17">
        <f t="shared" si="1543"/>
        <v>0</v>
      </c>
      <c r="AC2239" s="17">
        <f t="shared" si="1543"/>
        <v>0</v>
      </c>
      <c r="AD2239" s="17">
        <f t="shared" si="1543"/>
        <v>0</v>
      </c>
      <c r="AE2239" s="17">
        <f t="shared" si="1543"/>
        <v>0</v>
      </c>
      <c r="AF2239" s="17">
        <f t="shared" si="1543"/>
        <v>0</v>
      </c>
      <c r="AG2239" s="17">
        <f t="shared" si="1543"/>
        <v>0</v>
      </c>
      <c r="AH2239" s="17">
        <f t="shared" si="1543"/>
        <v>0</v>
      </c>
      <c r="AI2239" s="17">
        <f t="shared" si="1543"/>
        <v>0</v>
      </c>
      <c r="AJ2239" s="17">
        <f t="shared" si="1543"/>
        <v>0</v>
      </c>
      <c r="AK2239" s="17">
        <f t="shared" si="1543"/>
        <v>0</v>
      </c>
      <c r="AL2239" s="17">
        <f t="shared" si="1543"/>
        <v>0</v>
      </c>
      <c r="AM2239" s="17">
        <f t="shared" si="1543"/>
        <v>0</v>
      </c>
      <c r="AN2239" s="17">
        <f t="shared" si="1543"/>
        <v>0</v>
      </c>
      <c r="AO2239" s="17">
        <f t="shared" si="1543"/>
        <v>0</v>
      </c>
      <c r="AP2239" s="17">
        <f t="shared" si="1543"/>
        <v>0</v>
      </c>
      <c r="AQ2239" s="17">
        <f t="shared" si="1543"/>
        <v>0</v>
      </c>
      <c r="AR2239" s="17">
        <f t="shared" si="1543"/>
        <v>0</v>
      </c>
      <c r="AS2239" s="17">
        <f t="shared" si="1543"/>
        <v>0</v>
      </c>
      <c r="AT2239" s="17">
        <f t="shared" si="1543"/>
        <v>0</v>
      </c>
      <c r="AU2239" s="17">
        <f t="shared" si="1543"/>
        <v>0</v>
      </c>
      <c r="AV2239" s="17">
        <f t="shared" si="1543"/>
        <v>0</v>
      </c>
      <c r="AW2239" s="17">
        <f t="shared" si="1543"/>
        <v>0</v>
      </c>
      <c r="AX2239" s="17">
        <f t="shared" si="1543"/>
        <v>0</v>
      </c>
      <c r="AY2239" s="17">
        <f t="shared" si="1543"/>
        <v>0</v>
      </c>
      <c r="AZ2239" s="17">
        <f t="shared" si="1543"/>
        <v>0</v>
      </c>
      <c r="BA2239" s="17">
        <f t="shared" si="1543"/>
        <v>0</v>
      </c>
      <c r="BB2239" s="17">
        <f t="shared" si="1543"/>
        <v>0</v>
      </c>
      <c r="BC2239" s="17">
        <f t="shared" si="1543"/>
        <v>0</v>
      </c>
      <c r="BD2239" s="17">
        <f t="shared" si="1543"/>
        <v>0</v>
      </c>
    </row>
    <row r="2240" spans="1:59" ht="16" x14ac:dyDescent="0.2">
      <c r="B2240" s="11">
        <f t="shared" si="1542"/>
        <v>77</v>
      </c>
      <c r="C2240" s="12" t="str">
        <f t="shared" si="1542"/>
        <v>SCI HSR 2</v>
      </c>
      <c r="D2240" s="13" t="s">
        <v>7</v>
      </c>
      <c r="E2240" s="18">
        <v>94.8</v>
      </c>
      <c r="F2240" s="15"/>
      <c r="G2240" s="13" t="s">
        <v>0</v>
      </c>
      <c r="H2240" s="19">
        <v>75.2</v>
      </c>
      <c r="I2240" s="13" t="s">
        <v>20</v>
      </c>
      <c r="J2240" s="19">
        <v>90</v>
      </c>
      <c r="L2240" s="20" t="s">
        <v>231</v>
      </c>
      <c r="M2240" s="72"/>
      <c r="N2240" s="72"/>
      <c r="O2240" s="21">
        <f>($H2245&gt;0)*($J2245&lt;O$2)*0
+($H2245&gt;0)*($J2245&gt;=O$2)*($J2245&lt;=O$3)*(($J2245-O$2+1)/O$4)
+($H2245&gt;0)*($J2245&gt;O$3)*($I2245&gt;O$3)*0
+($H2245&gt;0)*($J2245&gt;O$3)*($I2245&lt;=O$3)*($I2245&gt;=O$2)*((O$3-$I2245+1)/O$4)
+($H2245&gt;0)*($J2245&gt;O$3)*($I2245&lt;O$2)*1
+($H2245&gt;0)*($I2245&gt;O$3)*0
+($H2246&gt;0)*($J$2350&lt;O$2)*0
+($H2246&gt;0)*($J2246&gt;=O$2)*($J2246&lt;=O$3)*(($J2246-O$2+1)/O$4)
+($H2246&gt;0)*($J2246&gt;O$3)*($I2246&gt;O$3)*0
+($H2246&gt;0)*($J2246&gt;O$3)*($I2246&lt;=O$3)*($I2246&gt;=O$2)*((O$3-$I2246+1)/O$4)
+($H2246&gt;0)*($J2246&gt;O$3)*($I2246&lt;O$2)*1
+($H2246&gt;0)*($I2246&gt;O$3)*0
+($H2247&gt;0)*($J2247&lt;O$2)*0
+($H2247&gt;0)*($J2247&gt;=O$2)*($J2247&lt;=O$3)*(($J2247-O$2+1)/O$4)
+($H2247&gt;0)*($J2247&gt;O$3)*($I2247&gt;O$3)*0
+($H2247&gt;0)*($J2247&gt;O$3)*($I2247&lt;=O$3)*($I2247&gt;=O$2)*((O$3-$I2247+1)/O$4)
+($H2247&gt;0)*($J2247&gt;O$3)*($I2247&lt;O$2)*1
+($H2247&gt;0)*($I2247&gt;O$3)*0</f>
        <v>0</v>
      </c>
      <c r="P2240" s="21">
        <f t="shared" ref="P2240:BD2240" si="1544">($H2245&gt;0)*($J2245&lt;P$2)*0
+($H2245&gt;0)*($J2245&gt;=P$2)*($J2245&lt;=P$3)*(($J2245-P$2+1)/P$4)
+($H2245&gt;0)*($J2245&gt;P$3)*($I2245&gt;P$3)*0
+($H2245&gt;0)*($J2245&gt;P$3)*($I2245&lt;=P$3)*($I2245&gt;=P$2)*((P$3-$I2245+1)/P$4)
+($H2245&gt;0)*($J2245&gt;P$3)*($I2245&lt;P$2)*1
+($H2245&gt;0)*($I2245&gt;P$3)*0
+($H2246&gt;0)*($J$2350&lt;P$2)*0
+($H2246&gt;0)*($J2246&gt;=P$2)*($J2246&lt;=P$3)*(($J2246-P$2+1)/P$4)
+($H2246&gt;0)*($J2246&gt;P$3)*($I2246&gt;P$3)*0
+($H2246&gt;0)*($J2246&gt;P$3)*($I2246&lt;=P$3)*($I2246&gt;=P$2)*((P$3-$I2246+1)/P$4)
+($H2246&gt;0)*($J2246&gt;P$3)*($I2246&lt;P$2)*1
+($H2246&gt;0)*($I2246&gt;P$3)*0
+($H2247&gt;0)*($J2247&lt;P$2)*0
+($H2247&gt;0)*($J2247&gt;=P$2)*($J2247&lt;=P$3)*(($J2247-P$2+1)/P$4)
+($H2247&gt;0)*($J2247&gt;P$3)*($I2247&gt;P$3)*0
+($H2247&gt;0)*($J2247&gt;P$3)*($I2247&lt;=P$3)*($I2247&gt;=P$2)*((P$3-$I2247+1)/P$4)
+($H2247&gt;0)*($J2247&gt;P$3)*($I2247&lt;P$2)*1
+($H2247&gt;0)*($I2247&gt;P$3)*0</f>
        <v>0</v>
      </c>
      <c r="Q2240" s="21">
        <f t="shared" si="1544"/>
        <v>0</v>
      </c>
      <c r="R2240" s="21">
        <f t="shared" si="1544"/>
        <v>0</v>
      </c>
      <c r="S2240" s="21">
        <f t="shared" si="1544"/>
        <v>0</v>
      </c>
      <c r="T2240" s="21">
        <f t="shared" si="1544"/>
        <v>0</v>
      </c>
      <c r="U2240" s="21">
        <f t="shared" si="1544"/>
        <v>0</v>
      </c>
      <c r="V2240" s="21">
        <f t="shared" si="1544"/>
        <v>0</v>
      </c>
      <c r="W2240" s="21">
        <f t="shared" si="1544"/>
        <v>0</v>
      </c>
      <c r="X2240" s="21">
        <f t="shared" si="1544"/>
        <v>0</v>
      </c>
      <c r="Y2240" s="21">
        <f t="shared" si="1544"/>
        <v>0</v>
      </c>
      <c r="Z2240" s="21">
        <f t="shared" si="1544"/>
        <v>0</v>
      </c>
      <c r="AA2240" s="21">
        <f t="shared" si="1544"/>
        <v>0</v>
      </c>
      <c r="AB2240" s="21">
        <f t="shared" si="1544"/>
        <v>0</v>
      </c>
      <c r="AC2240" s="21">
        <f t="shared" si="1544"/>
        <v>0</v>
      </c>
      <c r="AD2240" s="21">
        <f t="shared" si="1544"/>
        <v>0</v>
      </c>
      <c r="AE2240" s="21">
        <f t="shared" si="1544"/>
        <v>0</v>
      </c>
      <c r="AF2240" s="21">
        <f t="shared" si="1544"/>
        <v>0</v>
      </c>
      <c r="AG2240" s="21">
        <f t="shared" si="1544"/>
        <v>0</v>
      </c>
      <c r="AH2240" s="21">
        <f t="shared" si="1544"/>
        <v>0</v>
      </c>
      <c r="AI2240" s="21">
        <f t="shared" si="1544"/>
        <v>0</v>
      </c>
      <c r="AJ2240" s="21">
        <f t="shared" si="1544"/>
        <v>0</v>
      </c>
      <c r="AK2240" s="21">
        <f t="shared" si="1544"/>
        <v>0</v>
      </c>
      <c r="AL2240" s="21">
        <f t="shared" si="1544"/>
        <v>0</v>
      </c>
      <c r="AM2240" s="21">
        <f t="shared" si="1544"/>
        <v>0</v>
      </c>
      <c r="AN2240" s="21">
        <f t="shared" si="1544"/>
        <v>0</v>
      </c>
      <c r="AO2240" s="21">
        <f t="shared" si="1544"/>
        <v>0</v>
      </c>
      <c r="AP2240" s="21">
        <f t="shared" si="1544"/>
        <v>0</v>
      </c>
      <c r="AQ2240" s="21">
        <f t="shared" si="1544"/>
        <v>0</v>
      </c>
      <c r="AR2240" s="21">
        <f t="shared" si="1544"/>
        <v>0</v>
      </c>
      <c r="AS2240" s="21">
        <f t="shared" si="1544"/>
        <v>0</v>
      </c>
      <c r="AT2240" s="21">
        <f t="shared" si="1544"/>
        <v>0</v>
      </c>
      <c r="AU2240" s="21">
        <f t="shared" si="1544"/>
        <v>0</v>
      </c>
      <c r="AV2240" s="21">
        <f t="shared" si="1544"/>
        <v>0</v>
      </c>
      <c r="AW2240" s="21">
        <f t="shared" si="1544"/>
        <v>0</v>
      </c>
      <c r="AX2240" s="21">
        <f t="shared" si="1544"/>
        <v>0</v>
      </c>
      <c r="AY2240" s="21">
        <f t="shared" si="1544"/>
        <v>0</v>
      </c>
      <c r="AZ2240" s="21">
        <f t="shared" si="1544"/>
        <v>0</v>
      </c>
      <c r="BA2240" s="21">
        <f t="shared" si="1544"/>
        <v>0</v>
      </c>
      <c r="BB2240" s="21">
        <f t="shared" si="1544"/>
        <v>0</v>
      </c>
      <c r="BC2240" s="21">
        <f t="shared" si="1544"/>
        <v>0</v>
      </c>
      <c r="BD2240" s="21">
        <f t="shared" si="1544"/>
        <v>0</v>
      </c>
    </row>
    <row r="2241" spans="1:59" ht="16" x14ac:dyDescent="0.2">
      <c r="B2241" s="11">
        <f t="shared" si="1542"/>
        <v>77</v>
      </c>
      <c r="C2241" s="12" t="str">
        <f t="shared" si="1542"/>
        <v>SCI HSR 2</v>
      </c>
      <c r="D2241" s="13" t="s">
        <v>21</v>
      </c>
      <c r="E2241" s="22">
        <v>0</v>
      </c>
      <c r="F2241" s="15"/>
      <c r="G2241" s="13" t="s">
        <v>22</v>
      </c>
      <c r="H2241" s="22">
        <v>0</v>
      </c>
      <c r="I2241" s="13" t="s">
        <v>23</v>
      </c>
      <c r="J2241" s="22">
        <v>0</v>
      </c>
      <c r="K2241" s="23"/>
      <c r="L2241" s="20" t="s">
        <v>232</v>
      </c>
      <c r="M2241" s="72"/>
      <c r="N2241" s="72"/>
      <c r="O2241" s="21">
        <f>($E2244&lt;=O$3)*($E2244&gt;O$2)*((O$3-$E2244+1)/O$4)
+($E2244&lt;=O$2)*((O$3-O$2+1)/O$4)
+($E2244&gt;O$3)*(0)
-($E2252&lt;=O$3)*($E2252&lt;&gt;0)*($E2252&gt;O$2)*((O$3-$E2252)/O$4)
-($E2252&lt;=O$2)*((O$3-O$2+1)/O$4)
-($E2252&gt;O$3)*(0)</f>
        <v>1</v>
      </c>
      <c r="P2241" s="21">
        <f t="shared" ref="P2241:BD2241" si="1545">($E2244&lt;=P$3)*($E2244&gt;P$2)*((P$3-$E2244+1)/P$4)
+($E2244&lt;=P$2)*((P$3-P$2+1)/P$4)
+($E2244&gt;P$3)*(0)
-($E2252&lt;=P$3)*($E2252&lt;&gt;0)*($E2252&gt;P$2)*((P$3-$E2252)/P$4)
-($E2252&lt;=P$2)*((P$3-P$2+1)/P$4)
-($E2252&gt;P$3)*(0)</f>
        <v>1</v>
      </c>
      <c r="Q2241" s="21">
        <f t="shared" si="1545"/>
        <v>1</v>
      </c>
      <c r="R2241" s="21">
        <f t="shared" si="1545"/>
        <v>1</v>
      </c>
      <c r="S2241" s="21">
        <f t="shared" si="1545"/>
        <v>1</v>
      </c>
      <c r="T2241" s="21">
        <f t="shared" si="1545"/>
        <v>1</v>
      </c>
      <c r="U2241" s="21">
        <f t="shared" si="1545"/>
        <v>1</v>
      </c>
      <c r="V2241" s="21">
        <f t="shared" si="1545"/>
        <v>1</v>
      </c>
      <c r="W2241" s="21">
        <f t="shared" si="1545"/>
        <v>1</v>
      </c>
      <c r="X2241" s="21">
        <f t="shared" si="1545"/>
        <v>1</v>
      </c>
      <c r="Y2241" s="21">
        <f t="shared" si="1545"/>
        <v>1</v>
      </c>
      <c r="Z2241" s="21">
        <f t="shared" si="1545"/>
        <v>1</v>
      </c>
      <c r="AA2241" s="21">
        <f t="shared" si="1545"/>
        <v>1</v>
      </c>
      <c r="AB2241" s="21">
        <f t="shared" si="1545"/>
        <v>1</v>
      </c>
      <c r="AC2241" s="21">
        <f t="shared" si="1545"/>
        <v>1</v>
      </c>
      <c r="AD2241" s="21">
        <f t="shared" si="1545"/>
        <v>1</v>
      </c>
      <c r="AE2241" s="21">
        <f t="shared" si="1545"/>
        <v>6.5217391304347783E-2</v>
      </c>
      <c r="AF2241" s="21">
        <f t="shared" si="1545"/>
        <v>0</v>
      </c>
      <c r="AG2241" s="21">
        <f t="shared" si="1545"/>
        <v>0</v>
      </c>
      <c r="AH2241" s="21">
        <f t="shared" si="1545"/>
        <v>0</v>
      </c>
      <c r="AI2241" s="21">
        <f t="shared" si="1545"/>
        <v>0</v>
      </c>
      <c r="AJ2241" s="21">
        <f t="shared" si="1545"/>
        <v>0</v>
      </c>
      <c r="AK2241" s="21">
        <f t="shared" si="1545"/>
        <v>0</v>
      </c>
      <c r="AL2241" s="21">
        <f t="shared" si="1545"/>
        <v>0</v>
      </c>
      <c r="AM2241" s="21">
        <f t="shared" si="1545"/>
        <v>0</v>
      </c>
      <c r="AN2241" s="21">
        <f t="shared" si="1545"/>
        <v>0</v>
      </c>
      <c r="AO2241" s="21">
        <f t="shared" si="1545"/>
        <v>0</v>
      </c>
      <c r="AP2241" s="21">
        <f t="shared" si="1545"/>
        <v>0</v>
      </c>
      <c r="AQ2241" s="21">
        <f t="shared" si="1545"/>
        <v>0</v>
      </c>
      <c r="AR2241" s="21">
        <f t="shared" si="1545"/>
        <v>0</v>
      </c>
      <c r="AS2241" s="21">
        <f t="shared" si="1545"/>
        <v>0</v>
      </c>
      <c r="AT2241" s="21">
        <f t="shared" si="1545"/>
        <v>0</v>
      </c>
      <c r="AU2241" s="21">
        <f t="shared" si="1545"/>
        <v>0</v>
      </c>
      <c r="AV2241" s="21">
        <f t="shared" si="1545"/>
        <v>0</v>
      </c>
      <c r="AW2241" s="21">
        <f t="shared" si="1545"/>
        <v>0</v>
      </c>
      <c r="AX2241" s="21">
        <f t="shared" si="1545"/>
        <v>0</v>
      </c>
      <c r="AY2241" s="21">
        <f t="shared" si="1545"/>
        <v>0</v>
      </c>
      <c r="AZ2241" s="21">
        <f t="shared" si="1545"/>
        <v>0</v>
      </c>
      <c r="BA2241" s="21">
        <f t="shared" si="1545"/>
        <v>0</v>
      </c>
      <c r="BB2241" s="21">
        <f t="shared" si="1545"/>
        <v>0</v>
      </c>
      <c r="BC2241" s="21">
        <f t="shared" si="1545"/>
        <v>0</v>
      </c>
      <c r="BD2241" s="21">
        <f t="shared" si="1545"/>
        <v>0</v>
      </c>
    </row>
    <row r="2242" spans="1:59" ht="16" x14ac:dyDescent="0.2">
      <c r="B2242" s="11">
        <f t="shared" si="1542"/>
        <v>77</v>
      </c>
      <c r="C2242" s="12" t="str">
        <f t="shared" si="1542"/>
        <v>SCI HSR 2</v>
      </c>
      <c r="D2242" s="13" t="s">
        <v>1</v>
      </c>
      <c r="E2242" s="22">
        <v>71421</v>
      </c>
      <c r="F2242" s="15"/>
      <c r="G2242" s="15"/>
      <c r="H2242" s="15"/>
      <c r="I2242" s="15"/>
      <c r="J2242" s="15"/>
      <c r="L2242" s="20" t="s">
        <v>233</v>
      </c>
      <c r="M2242" s="72"/>
      <c r="N2242" s="72"/>
      <c r="O2242" s="21">
        <f>($E2255&gt;O$3)*($E2252&lt;O$2)*((O$3-O$2+1)/O$4)
+($E2255&gt;O$3)*($E2252&gt;=O$2)*($E2252&lt;=O$3)*((O$3-$E2252)/O$4)
+($E2255&gt;O$3)*($E2252&gt;O$3)*(0)
+($E2255&lt;=O$3)*($E2255&gt;=O$2)*($E2252&lt;O$2)*(($E2255-O$2)/O$4)
+($E2255&lt;=O$3)*($E2255&gt;=O$2)*($E2252&lt;=O$3)*($E2252&gt;=O$2)*(($E2255-$E2252)/O$4)
+($E2255&lt;O$2)*(0)</f>
        <v>0</v>
      </c>
      <c r="P2242" s="21">
        <f t="shared" ref="P2242:BD2242" si="1546">($E2255&gt;P$3)*($E2252&lt;P$2)*((P$3-P$2+1)/P$4)
+($E2255&gt;P$3)*($E2252&gt;=P$2)*($E2252&lt;=P$3)*((P$3-$E2252)/P$4)
+($E2255&gt;P$3)*($E2252&gt;P$3)*(0)
+($E2255&lt;=P$3)*($E2255&gt;=P$2)*($E2252&lt;P$2)*(($E2255-P$2)/P$4)
+($E2255&lt;=P$3)*($E2255&gt;=P$2)*($E2252&lt;=P$3)*($E2252&gt;=P$2)*(($E2255-$E2252)/P$4)
+($E2255&lt;P$2)*(0)</f>
        <v>0</v>
      </c>
      <c r="Q2242" s="21">
        <f t="shared" si="1546"/>
        <v>0</v>
      </c>
      <c r="R2242" s="21">
        <f t="shared" si="1546"/>
        <v>0</v>
      </c>
      <c r="S2242" s="21">
        <f t="shared" si="1546"/>
        <v>0</v>
      </c>
      <c r="T2242" s="21">
        <f t="shared" si="1546"/>
        <v>0</v>
      </c>
      <c r="U2242" s="21">
        <f t="shared" si="1546"/>
        <v>0</v>
      </c>
      <c r="V2242" s="21">
        <f t="shared" si="1546"/>
        <v>0</v>
      </c>
      <c r="W2242" s="21">
        <f t="shared" si="1546"/>
        <v>0</v>
      </c>
      <c r="X2242" s="21">
        <f t="shared" si="1546"/>
        <v>0</v>
      </c>
      <c r="Y2242" s="21">
        <f t="shared" si="1546"/>
        <v>0</v>
      </c>
      <c r="Z2242" s="21">
        <f t="shared" si="1546"/>
        <v>0</v>
      </c>
      <c r="AA2242" s="21">
        <f t="shared" si="1546"/>
        <v>0</v>
      </c>
      <c r="AB2242" s="21">
        <f t="shared" si="1546"/>
        <v>0</v>
      </c>
      <c r="AC2242" s="21">
        <f t="shared" si="1546"/>
        <v>0</v>
      </c>
      <c r="AD2242" s="21">
        <f t="shared" si="1546"/>
        <v>0</v>
      </c>
      <c r="AE2242" s="21">
        <f t="shared" si="1546"/>
        <v>0</v>
      </c>
      <c r="AF2242" s="21">
        <f t="shared" si="1546"/>
        <v>0</v>
      </c>
      <c r="AG2242" s="21">
        <f t="shared" si="1546"/>
        <v>0</v>
      </c>
      <c r="AH2242" s="21">
        <f t="shared" si="1546"/>
        <v>0</v>
      </c>
      <c r="AI2242" s="21">
        <f t="shared" si="1546"/>
        <v>0</v>
      </c>
      <c r="AJ2242" s="21">
        <f t="shared" si="1546"/>
        <v>0</v>
      </c>
      <c r="AK2242" s="21">
        <f t="shared" si="1546"/>
        <v>0</v>
      </c>
      <c r="AL2242" s="21">
        <f t="shared" si="1546"/>
        <v>0</v>
      </c>
      <c r="AM2242" s="21">
        <f t="shared" si="1546"/>
        <v>0</v>
      </c>
      <c r="AN2242" s="21">
        <f t="shared" si="1546"/>
        <v>0</v>
      </c>
      <c r="AO2242" s="21">
        <f t="shared" si="1546"/>
        <v>0</v>
      </c>
      <c r="AP2242" s="21">
        <f t="shared" si="1546"/>
        <v>0</v>
      </c>
      <c r="AQ2242" s="21">
        <f t="shared" si="1546"/>
        <v>0</v>
      </c>
      <c r="AR2242" s="21">
        <f t="shared" si="1546"/>
        <v>0</v>
      </c>
      <c r="AS2242" s="21">
        <f t="shared" si="1546"/>
        <v>0</v>
      </c>
      <c r="AT2242" s="21">
        <f t="shared" si="1546"/>
        <v>0</v>
      </c>
      <c r="AU2242" s="21">
        <f t="shared" si="1546"/>
        <v>0</v>
      </c>
      <c r="AV2242" s="21">
        <f t="shared" si="1546"/>
        <v>0</v>
      </c>
      <c r="AW2242" s="21">
        <f t="shared" si="1546"/>
        <v>0</v>
      </c>
      <c r="AX2242" s="21">
        <f t="shared" si="1546"/>
        <v>0</v>
      </c>
      <c r="AY2242" s="21">
        <f t="shared" si="1546"/>
        <v>0</v>
      </c>
      <c r="AZ2242" s="21">
        <f t="shared" si="1546"/>
        <v>0</v>
      </c>
      <c r="BA2242" s="21">
        <f t="shared" si="1546"/>
        <v>0</v>
      </c>
      <c r="BB2242" s="21">
        <f t="shared" si="1546"/>
        <v>0</v>
      </c>
      <c r="BC2242" s="21">
        <f t="shared" si="1546"/>
        <v>0</v>
      </c>
      <c r="BD2242" s="21">
        <f t="shared" si="1546"/>
        <v>0</v>
      </c>
    </row>
    <row r="2243" spans="1:59" ht="16" x14ac:dyDescent="0.2">
      <c r="B2243" s="11">
        <f t="shared" si="1542"/>
        <v>77</v>
      </c>
      <c r="C2243" s="12" t="str">
        <f t="shared" si="1542"/>
        <v>SCI HSR 2</v>
      </c>
      <c r="K2243" s="24"/>
      <c r="L2243" s="20" t="s">
        <v>234</v>
      </c>
      <c r="M2243" s="72"/>
      <c r="N2243" s="72"/>
      <c r="O2243" s="21">
        <f>($E2258&gt;0)*($E2255&lt;O$2)*(EDATE($E2255,$E2258)&gt;O$3)*((O$3-O$2+1)/O$4)
+($E2258&gt;0)*($E2255&lt;O$2)*(EDATE($E2255,$E2258)&gt;=O$2)*(EDATE($E2255,$E2258)&lt;=O$3)*((EDATE($E2255,$E2258)-O$2)/O$4)
+($E2258&gt;0)*($E2255&lt;O$2)*(EDATE($E2255,$E2258)&lt;O$2)*(0)
+($E2258&gt;0)*($E2255&gt;=O$2)*($E2255&lt;=O$3)*(EDATE($E2255,$E2258)&gt;=O$2)*(EDATE($E2255,$E2258)&lt;=O$3)*((EDATE($E2255,$E2258)-$E2255+1)/O$4)
+($E2258&gt;0)*($E2255&gt;=O$2)*($E2255&lt;=O$3)*(EDATE($E2255,$E2258)&gt;O$3)*((O$3-$E2255+1)/O$4)
+($E2258&gt;0)*($E2255&gt;O$3)*(0)</f>
        <v>0</v>
      </c>
      <c r="P2243" s="21">
        <f t="shared" ref="P2243:BD2243" si="1547">($E2258&gt;0)*($E2255&lt;P$2)*(EDATE($E2255,$E2258)&gt;P$3)*((P$3-P$2+1)/P$4)
+($E2258&gt;0)*($E2255&lt;P$2)*(EDATE($E2255,$E2258)&gt;=P$2)*(EDATE($E2255,$E2258)&lt;=P$3)*((EDATE($E2255,$E2258)-P$2)/P$4)
+($E2258&gt;0)*($E2255&lt;P$2)*(EDATE($E2255,$E2258)&lt;P$2)*(0)
+($E2258&gt;0)*($E2255&gt;=P$2)*($E2255&lt;=P$3)*(EDATE($E2255,$E2258)&gt;=P$2)*(EDATE($E2255,$E2258)&lt;=P$3)*((EDATE($E2255,$E2258)-$E2255+1)/P$4)
+($E2258&gt;0)*($E2255&gt;=P$2)*($E2255&lt;=P$3)*(EDATE($E2255,$E2258)&gt;P$3)*((P$3-$E2255+1)/P$4)
+($E2258&gt;0)*($E2255&gt;P$3)*(0)</f>
        <v>0</v>
      </c>
      <c r="Q2243" s="21">
        <f t="shared" si="1547"/>
        <v>0</v>
      </c>
      <c r="R2243" s="21">
        <f t="shared" si="1547"/>
        <v>0</v>
      </c>
      <c r="S2243" s="21">
        <f t="shared" si="1547"/>
        <v>0</v>
      </c>
      <c r="T2243" s="21">
        <f t="shared" si="1547"/>
        <v>0</v>
      </c>
      <c r="U2243" s="21">
        <f t="shared" si="1547"/>
        <v>0</v>
      </c>
      <c r="V2243" s="21">
        <f t="shared" si="1547"/>
        <v>0</v>
      </c>
      <c r="W2243" s="21">
        <f t="shared" si="1547"/>
        <v>0</v>
      </c>
      <c r="X2243" s="21">
        <f t="shared" si="1547"/>
        <v>0</v>
      </c>
      <c r="Y2243" s="21">
        <f t="shared" si="1547"/>
        <v>0</v>
      </c>
      <c r="Z2243" s="21">
        <f t="shared" si="1547"/>
        <v>0</v>
      </c>
      <c r="AA2243" s="21">
        <f t="shared" si="1547"/>
        <v>0</v>
      </c>
      <c r="AB2243" s="21">
        <f t="shared" si="1547"/>
        <v>0</v>
      </c>
      <c r="AC2243" s="21">
        <f t="shared" si="1547"/>
        <v>0</v>
      </c>
      <c r="AD2243" s="21">
        <f t="shared" si="1547"/>
        <v>0</v>
      </c>
      <c r="AE2243" s="21">
        <f t="shared" si="1547"/>
        <v>0</v>
      </c>
      <c r="AF2243" s="21">
        <f t="shared" si="1547"/>
        <v>0</v>
      </c>
      <c r="AG2243" s="21">
        <f t="shared" si="1547"/>
        <v>0</v>
      </c>
      <c r="AH2243" s="21">
        <f t="shared" si="1547"/>
        <v>0</v>
      </c>
      <c r="AI2243" s="21">
        <f t="shared" si="1547"/>
        <v>0</v>
      </c>
      <c r="AJ2243" s="21">
        <f t="shared" si="1547"/>
        <v>0</v>
      </c>
      <c r="AK2243" s="21">
        <f t="shared" si="1547"/>
        <v>0</v>
      </c>
      <c r="AL2243" s="21">
        <f t="shared" si="1547"/>
        <v>0</v>
      </c>
      <c r="AM2243" s="21">
        <f t="shared" si="1547"/>
        <v>0</v>
      </c>
      <c r="AN2243" s="21">
        <f t="shared" si="1547"/>
        <v>0</v>
      </c>
      <c r="AO2243" s="21">
        <f t="shared" si="1547"/>
        <v>0</v>
      </c>
      <c r="AP2243" s="21">
        <f t="shared" si="1547"/>
        <v>0</v>
      </c>
      <c r="AQ2243" s="21">
        <f t="shared" si="1547"/>
        <v>0</v>
      </c>
      <c r="AR2243" s="21">
        <f t="shared" si="1547"/>
        <v>0</v>
      </c>
      <c r="AS2243" s="21">
        <f t="shared" si="1547"/>
        <v>0</v>
      </c>
      <c r="AT2243" s="21">
        <f t="shared" si="1547"/>
        <v>0</v>
      </c>
      <c r="AU2243" s="21">
        <f t="shared" si="1547"/>
        <v>0</v>
      </c>
      <c r="AV2243" s="21">
        <f t="shared" si="1547"/>
        <v>0</v>
      </c>
      <c r="AW2243" s="21">
        <f t="shared" si="1547"/>
        <v>0</v>
      </c>
      <c r="AX2243" s="21">
        <f t="shared" si="1547"/>
        <v>0</v>
      </c>
      <c r="AY2243" s="21">
        <f t="shared" si="1547"/>
        <v>0</v>
      </c>
      <c r="AZ2243" s="21">
        <f t="shared" si="1547"/>
        <v>0</v>
      </c>
      <c r="BA2243" s="21">
        <f t="shared" si="1547"/>
        <v>0</v>
      </c>
      <c r="BB2243" s="21">
        <f t="shared" si="1547"/>
        <v>0</v>
      </c>
      <c r="BC2243" s="21">
        <f t="shared" si="1547"/>
        <v>0</v>
      </c>
      <c r="BD2243" s="21">
        <f t="shared" si="1547"/>
        <v>0</v>
      </c>
    </row>
    <row r="2244" spans="1:59" ht="16" x14ac:dyDescent="0.2">
      <c r="B2244" s="11">
        <f t="shared" si="1542"/>
        <v>77</v>
      </c>
      <c r="C2244" s="12" t="str">
        <f t="shared" si="1542"/>
        <v>SCI HSR 2</v>
      </c>
      <c r="D2244" s="25" t="s">
        <v>235</v>
      </c>
      <c r="E2244" s="26">
        <v>42923</v>
      </c>
      <c r="F2244" s="15"/>
      <c r="G2244" s="25" t="s">
        <v>236</v>
      </c>
      <c r="H2244" s="25" t="s">
        <v>237</v>
      </c>
      <c r="I2244" s="25" t="s">
        <v>238</v>
      </c>
      <c r="J2244" s="25" t="s">
        <v>239</v>
      </c>
      <c r="K2244" s="24"/>
      <c r="L2244" s="27" t="s">
        <v>240</v>
      </c>
      <c r="M2244" s="83"/>
      <c r="N2244" s="83"/>
      <c r="O2244" s="28">
        <f>($H2256&gt;0)*($J2256&lt;O$2)*0
+($H2256&gt;0)*($J2256&gt;=O$2)*($J2256&lt;=O$3)*(($J2256-O$2+1)/O$4)
+($H2256&gt;0)*($J2256&gt;O$3)*($I2256&gt;O$3)*0
+($H2256&gt;0)*($J2256&gt;O$3)*($I2256&lt;=O$3)*($I2256&gt;=O$2)*((O$3-$I2256+1)/O$4)
+($H2256&gt;0)*($J2256&gt;O$3)*($I2256&lt;O$2)*1
+($H2256&gt;0)*($I2256&gt;O$3)*0
+($H2257&gt;0)*($J2257&lt;O$2)*0
+($H2257&gt;0)*($J2257&gt;=O$2)*($J2257&lt;=O$3)*(($J2257-O$2+1)/O$4)
+($H2257&gt;0)*($J2257&gt;O$3)*($I2257&gt;O$3)*0
+($H2257&gt;0)*($J2257&gt;O$3)*($I2257&lt;=O$3)*($I2257&gt;=O$2)*((O$3-$I2257+1)/O$4)
+($H2257&gt;0)*($J2257&gt;O$3)*($I2257&lt;O$2)*1
+($H2257&gt;0)*($I2257&gt;O$3)*0
+($H2258&gt;0)*($J2258&lt;O$2)*0
+($H2258&gt;0)*($J2258&gt;=O$2)*($J2258&lt;=O$3)*(($J2258-O$2+1)/O$4)
+($H2258&gt;0)*($J2258&gt;O$3)*($I2258&gt;O$3)*0
+($H2258&gt;0)*($J2258&gt;O$3)*($I2258&lt;=O$3)*($I2258&gt;=O$2)*((O$3-$I2258+1)/O$4)
+($H2258&gt;0)*($J2258&gt;O$3)*($I2258&lt;O$2)*1
+($H2258&gt;0)*($I2258&gt;O$3)*0</f>
        <v>0</v>
      </c>
      <c r="P2244" s="28">
        <f t="shared" ref="P2244:BD2244" si="1548">($H2256&gt;0)*($J2256&lt;P$2)*0
+($H2256&gt;0)*($J2256&gt;=P$2)*($J2256&lt;=P$3)*(($J2256-P$2+1)/P$4)
+($H2256&gt;0)*($J2256&gt;P$3)*($I2256&gt;P$3)*0
+($H2256&gt;0)*($J2256&gt;P$3)*($I2256&lt;=P$3)*($I2256&gt;=P$2)*((P$3-$I2256+1)/P$4)
+($H2256&gt;0)*($J2256&gt;P$3)*($I2256&lt;P$2)*1
+($H2256&gt;0)*($I2256&gt;P$3)*0
+($H2257&gt;0)*($J2257&lt;P$2)*0
+($H2257&gt;0)*($J2257&gt;=P$2)*($J2257&lt;=P$3)*(($J2257-P$2+1)/P$4)
+($H2257&gt;0)*($J2257&gt;P$3)*($I2257&gt;P$3)*0
+($H2257&gt;0)*($J2257&gt;P$3)*($I2257&lt;=P$3)*($I2257&gt;=P$2)*((P$3-$I2257+1)/P$4)
+($H2257&gt;0)*($J2257&gt;P$3)*($I2257&lt;P$2)*1
+($H2257&gt;0)*($I2257&gt;P$3)*0
+($H2258&gt;0)*($J2258&lt;P$2)*0
+($H2258&gt;0)*($J2258&gt;=P$2)*($J2258&lt;=P$3)*(($J2258-P$2+1)/P$4)
+($H2258&gt;0)*($J2258&gt;P$3)*($I2258&gt;P$3)*0
+($H2258&gt;0)*($J2258&gt;P$3)*($I2258&lt;=P$3)*($I2258&gt;=P$2)*((P$3-$I2258+1)/P$4)
+($H2258&gt;0)*($J2258&gt;P$3)*($I2258&lt;P$2)*1
+($H2258&gt;0)*($I2258&gt;P$3)*0</f>
        <v>0</v>
      </c>
      <c r="Q2244" s="28">
        <f t="shared" si="1548"/>
        <v>0</v>
      </c>
      <c r="R2244" s="28">
        <f t="shared" si="1548"/>
        <v>0</v>
      </c>
      <c r="S2244" s="28">
        <f t="shared" si="1548"/>
        <v>0</v>
      </c>
      <c r="T2244" s="28">
        <f t="shared" si="1548"/>
        <v>0</v>
      </c>
      <c r="U2244" s="28">
        <f t="shared" si="1548"/>
        <v>0</v>
      </c>
      <c r="V2244" s="28">
        <f t="shared" si="1548"/>
        <v>0</v>
      </c>
      <c r="W2244" s="28">
        <f t="shared" si="1548"/>
        <v>0</v>
      </c>
      <c r="X2244" s="28">
        <f t="shared" si="1548"/>
        <v>0</v>
      </c>
      <c r="Y2244" s="28">
        <f t="shared" si="1548"/>
        <v>0</v>
      </c>
      <c r="Z2244" s="28">
        <f t="shared" si="1548"/>
        <v>0</v>
      </c>
      <c r="AA2244" s="28">
        <f t="shared" si="1548"/>
        <v>0</v>
      </c>
      <c r="AB2244" s="28">
        <f t="shared" si="1548"/>
        <v>0</v>
      </c>
      <c r="AC2244" s="28">
        <f t="shared" si="1548"/>
        <v>0</v>
      </c>
      <c r="AD2244" s="28">
        <f t="shared" si="1548"/>
        <v>0</v>
      </c>
      <c r="AE2244" s="28">
        <f t="shared" si="1548"/>
        <v>0</v>
      </c>
      <c r="AF2244" s="28">
        <f t="shared" si="1548"/>
        <v>0</v>
      </c>
      <c r="AG2244" s="28">
        <f t="shared" si="1548"/>
        <v>0</v>
      </c>
      <c r="AH2244" s="28">
        <f t="shared" si="1548"/>
        <v>0</v>
      </c>
      <c r="AI2244" s="28">
        <f t="shared" si="1548"/>
        <v>0</v>
      </c>
      <c r="AJ2244" s="28">
        <f t="shared" si="1548"/>
        <v>0</v>
      </c>
      <c r="AK2244" s="28">
        <f t="shared" si="1548"/>
        <v>0</v>
      </c>
      <c r="AL2244" s="28">
        <f t="shared" si="1548"/>
        <v>0</v>
      </c>
      <c r="AM2244" s="28">
        <f t="shared" si="1548"/>
        <v>0</v>
      </c>
      <c r="AN2244" s="28">
        <f t="shared" si="1548"/>
        <v>0</v>
      </c>
      <c r="AO2244" s="28">
        <f t="shared" si="1548"/>
        <v>0</v>
      </c>
      <c r="AP2244" s="28">
        <f t="shared" si="1548"/>
        <v>0</v>
      </c>
      <c r="AQ2244" s="28">
        <f t="shared" si="1548"/>
        <v>0</v>
      </c>
      <c r="AR2244" s="28">
        <f t="shared" si="1548"/>
        <v>0</v>
      </c>
      <c r="AS2244" s="28">
        <f t="shared" si="1548"/>
        <v>0</v>
      </c>
      <c r="AT2244" s="28">
        <f t="shared" si="1548"/>
        <v>0</v>
      </c>
      <c r="AU2244" s="28">
        <f t="shared" si="1548"/>
        <v>0</v>
      </c>
      <c r="AV2244" s="28">
        <f t="shared" si="1548"/>
        <v>0</v>
      </c>
      <c r="AW2244" s="28">
        <f t="shared" si="1548"/>
        <v>0</v>
      </c>
      <c r="AX2244" s="28">
        <f t="shared" si="1548"/>
        <v>0</v>
      </c>
      <c r="AY2244" s="28">
        <f t="shared" si="1548"/>
        <v>0</v>
      </c>
      <c r="AZ2244" s="28">
        <f t="shared" si="1548"/>
        <v>0</v>
      </c>
      <c r="BA2244" s="28">
        <f t="shared" si="1548"/>
        <v>0</v>
      </c>
      <c r="BB2244" s="28">
        <f t="shared" si="1548"/>
        <v>0</v>
      </c>
      <c r="BC2244" s="28">
        <f t="shared" si="1548"/>
        <v>0</v>
      </c>
      <c r="BD2244" s="28">
        <f t="shared" si="1548"/>
        <v>0</v>
      </c>
    </row>
    <row r="2245" spans="1:59" ht="16" x14ac:dyDescent="0.2">
      <c r="B2245" s="11">
        <f t="shared" si="1542"/>
        <v>77</v>
      </c>
      <c r="C2245" s="12" t="str">
        <f t="shared" si="1542"/>
        <v>SCI HSR 2</v>
      </c>
      <c r="D2245" s="25" t="s">
        <v>241</v>
      </c>
      <c r="E2245" s="29">
        <v>68000</v>
      </c>
      <c r="F2245" s="15"/>
      <c r="G2245" s="30" t="s">
        <v>10</v>
      </c>
      <c r="H2245" s="31">
        <v>0</v>
      </c>
      <c r="I2245" s="32">
        <v>0</v>
      </c>
      <c r="J2245" s="32">
        <v>0</v>
      </c>
      <c r="K2245" s="24"/>
      <c r="L2245" s="33" t="s">
        <v>242</v>
      </c>
      <c r="M2245" s="73"/>
      <c r="N2245" s="73"/>
      <c r="O2245" s="34">
        <f>($E2255&lt;=O$3)*($E2255&gt;O$2)*((O$3-$E2255+1)/O$4)
+($E2255&lt;=O$2)*((O$3-O$2+1)/O$4)
+($E2255&gt;O$3)*(0)</f>
        <v>0</v>
      </c>
      <c r="P2245" s="34">
        <f t="shared" ref="P2245:BD2245" si="1549">($E2255&lt;=P$3)*($E2255&gt;P$2)*((P$3-$E2255+1)/P$4)
+($E2255&lt;=P$2)*((P$3-P$2+1)/P$4)
+($E2255&gt;P$3)*(0)</f>
        <v>0</v>
      </c>
      <c r="Q2245" s="34">
        <f t="shared" si="1549"/>
        <v>0</v>
      </c>
      <c r="R2245" s="34">
        <f t="shared" si="1549"/>
        <v>0</v>
      </c>
      <c r="S2245" s="34">
        <f t="shared" si="1549"/>
        <v>0</v>
      </c>
      <c r="T2245" s="34">
        <f t="shared" si="1549"/>
        <v>0</v>
      </c>
      <c r="U2245" s="34">
        <f t="shared" si="1549"/>
        <v>0</v>
      </c>
      <c r="V2245" s="34">
        <f t="shared" si="1549"/>
        <v>0</v>
      </c>
      <c r="W2245" s="34">
        <f t="shared" si="1549"/>
        <v>0</v>
      </c>
      <c r="X2245" s="34">
        <f t="shared" si="1549"/>
        <v>0</v>
      </c>
      <c r="Y2245" s="34">
        <f t="shared" si="1549"/>
        <v>0</v>
      </c>
      <c r="Z2245" s="34">
        <f t="shared" si="1549"/>
        <v>0</v>
      </c>
      <c r="AA2245" s="34">
        <f t="shared" si="1549"/>
        <v>0</v>
      </c>
      <c r="AB2245" s="34">
        <f t="shared" si="1549"/>
        <v>0</v>
      </c>
      <c r="AC2245" s="34">
        <f t="shared" si="1549"/>
        <v>0</v>
      </c>
      <c r="AD2245" s="34">
        <f t="shared" si="1549"/>
        <v>0</v>
      </c>
      <c r="AE2245" s="34">
        <f t="shared" si="1549"/>
        <v>0.94565217391304346</v>
      </c>
      <c r="AF2245" s="34">
        <f t="shared" si="1549"/>
        <v>1</v>
      </c>
      <c r="AG2245" s="34">
        <f t="shared" si="1549"/>
        <v>1</v>
      </c>
      <c r="AH2245" s="34">
        <f t="shared" si="1549"/>
        <v>1</v>
      </c>
      <c r="AI2245" s="34">
        <f t="shared" si="1549"/>
        <v>1</v>
      </c>
      <c r="AJ2245" s="34">
        <f t="shared" si="1549"/>
        <v>1</v>
      </c>
      <c r="AK2245" s="34">
        <f t="shared" si="1549"/>
        <v>1</v>
      </c>
      <c r="AL2245" s="34">
        <f t="shared" si="1549"/>
        <v>1</v>
      </c>
      <c r="AM2245" s="34">
        <f t="shared" si="1549"/>
        <v>1</v>
      </c>
      <c r="AN2245" s="34">
        <f t="shared" si="1549"/>
        <v>1</v>
      </c>
      <c r="AO2245" s="34">
        <f t="shared" si="1549"/>
        <v>1</v>
      </c>
      <c r="AP2245" s="34">
        <f t="shared" si="1549"/>
        <v>1</v>
      </c>
      <c r="AQ2245" s="34">
        <f t="shared" si="1549"/>
        <v>1</v>
      </c>
      <c r="AR2245" s="34">
        <f t="shared" si="1549"/>
        <v>1</v>
      </c>
      <c r="AS2245" s="34">
        <f t="shared" si="1549"/>
        <v>1</v>
      </c>
      <c r="AT2245" s="34">
        <f t="shared" si="1549"/>
        <v>1</v>
      </c>
      <c r="AU2245" s="34">
        <f t="shared" si="1549"/>
        <v>1</v>
      </c>
      <c r="AV2245" s="34">
        <f t="shared" si="1549"/>
        <v>1</v>
      </c>
      <c r="AW2245" s="34">
        <f t="shared" si="1549"/>
        <v>1</v>
      </c>
      <c r="AX2245" s="34">
        <f t="shared" si="1549"/>
        <v>1</v>
      </c>
      <c r="AY2245" s="34">
        <f t="shared" si="1549"/>
        <v>1</v>
      </c>
      <c r="AZ2245" s="34">
        <f t="shared" si="1549"/>
        <v>1</v>
      </c>
      <c r="BA2245" s="34">
        <f t="shared" si="1549"/>
        <v>1</v>
      </c>
      <c r="BB2245" s="34">
        <f t="shared" si="1549"/>
        <v>1</v>
      </c>
      <c r="BC2245" s="34">
        <f t="shared" si="1549"/>
        <v>1</v>
      </c>
      <c r="BD2245" s="34">
        <f t="shared" si="1549"/>
        <v>1</v>
      </c>
    </row>
    <row r="2246" spans="1:59" ht="16" x14ac:dyDescent="0.2">
      <c r="A2246" s="35"/>
      <c r="B2246" s="11">
        <f t="shared" si="1542"/>
        <v>77</v>
      </c>
      <c r="C2246" s="12" t="str">
        <f t="shared" si="1542"/>
        <v>SCI HSR 2</v>
      </c>
      <c r="D2246" s="25" t="s">
        <v>243</v>
      </c>
      <c r="E2246" s="29">
        <v>72295.656964466078</v>
      </c>
      <c r="F2246" s="15"/>
      <c r="G2246" s="30" t="s">
        <v>11</v>
      </c>
      <c r="H2246" s="31">
        <v>0</v>
      </c>
      <c r="I2246" s="32">
        <v>0</v>
      </c>
      <c r="J2246" s="32">
        <v>0</v>
      </c>
      <c r="K2246" s="35"/>
      <c r="M2246" s="84">
        <v>42923</v>
      </c>
      <c r="O2246" s="15"/>
      <c r="P2246" s="15"/>
      <c r="Q2246" s="15"/>
      <c r="R2246" s="15"/>
      <c r="S2246" s="15"/>
      <c r="T2246" s="15"/>
      <c r="U2246" s="15"/>
      <c r="V2246" s="15"/>
      <c r="W2246" s="15"/>
      <c r="X2246" s="15"/>
      <c r="Y2246" s="15"/>
      <c r="Z2246" s="15"/>
      <c r="AA2246" s="15"/>
      <c r="AB2246" s="15"/>
      <c r="AC2246" s="15"/>
      <c r="AD2246" s="15"/>
      <c r="AE2246" s="15"/>
      <c r="AF2246" s="15"/>
      <c r="AG2246" s="15"/>
      <c r="AH2246" s="15"/>
      <c r="AI2246" s="15"/>
      <c r="AJ2246" s="15"/>
      <c r="AK2246" s="15"/>
      <c r="AL2246" s="15"/>
      <c r="AM2246" s="15"/>
      <c r="AN2246" s="15"/>
      <c r="AO2246" s="15"/>
      <c r="AP2246" s="15"/>
      <c r="AQ2246" s="15"/>
      <c r="AR2246" s="15"/>
      <c r="AS2246" s="15"/>
      <c r="AT2246" s="15"/>
      <c r="AU2246" s="15"/>
      <c r="AV2246" s="15"/>
      <c r="AW2246" s="15"/>
      <c r="AX2246" s="15"/>
      <c r="AY2246" s="15"/>
      <c r="AZ2246" s="15"/>
      <c r="BA2246" s="15"/>
      <c r="BB2246" s="15"/>
      <c r="BC2246" s="15"/>
      <c r="BD2246" s="15"/>
      <c r="BE2246" s="35"/>
      <c r="BF2246" s="35"/>
      <c r="BG2246" s="35"/>
    </row>
    <row r="2247" spans="1:59" ht="16" x14ac:dyDescent="0.2">
      <c r="B2247" s="11">
        <f t="shared" si="1542"/>
        <v>77</v>
      </c>
      <c r="C2247" s="12" t="str">
        <f t="shared" si="1542"/>
        <v>SCI HSR 2</v>
      </c>
      <c r="D2247" s="25" t="s">
        <v>244</v>
      </c>
      <c r="E2247" s="29">
        <v>72295.656964466078</v>
      </c>
      <c r="F2247" s="15"/>
      <c r="G2247" s="36" t="s">
        <v>12</v>
      </c>
      <c r="H2247" s="31">
        <v>0</v>
      </c>
      <c r="I2247" s="32">
        <v>0</v>
      </c>
      <c r="J2247" s="32">
        <v>0</v>
      </c>
      <c r="K2247" s="24"/>
      <c r="L2247" s="37" t="s">
        <v>245</v>
      </c>
      <c r="M2247" s="74">
        <v>1</v>
      </c>
      <c r="N2247" s="74">
        <v>1</v>
      </c>
      <c r="O2247" s="38">
        <v>1.018695652173913</v>
      </c>
      <c r="P2247" s="38">
        <v>1.02</v>
      </c>
      <c r="Q2247" s="38">
        <v>1.02</v>
      </c>
      <c r="R2247" s="38">
        <v>1.02</v>
      </c>
      <c r="S2247" s="38">
        <v>1.0295347826086958</v>
      </c>
      <c r="T2247" s="38">
        <v>1.0302</v>
      </c>
      <c r="U2247" s="38">
        <v>1.0302</v>
      </c>
      <c r="V2247" s="38">
        <v>1.0302</v>
      </c>
      <c r="W2247" s="38">
        <v>1.0398301304347828</v>
      </c>
      <c r="X2247" s="38">
        <v>1.040502</v>
      </c>
      <c r="Y2247" s="38">
        <v>1.040502</v>
      </c>
      <c r="Z2247" s="38">
        <v>1.040502</v>
      </c>
      <c r="AA2247" s="38">
        <v>1.0502284317391306</v>
      </c>
      <c r="AB2247" s="38">
        <v>1.0509070200000001</v>
      </c>
      <c r="AC2247" s="38">
        <v>1.0509070200000001</v>
      </c>
      <c r="AD2247" s="38">
        <v>1.0509070200000001</v>
      </c>
      <c r="AE2247" s="38">
        <v>1.060730716056522</v>
      </c>
      <c r="AF2247" s="38">
        <v>1.0614160902000001</v>
      </c>
      <c r="AG2247" s="38">
        <v>1.0614160902000001</v>
      </c>
      <c r="AH2247" s="38">
        <v>1.0614160902000001</v>
      </c>
      <c r="AI2247" s="38">
        <v>1.071338023217087</v>
      </c>
      <c r="AJ2247" s="38">
        <v>1.0720302511020001</v>
      </c>
      <c r="AK2247" s="38">
        <v>1.0720302511020001</v>
      </c>
      <c r="AL2247" s="38">
        <v>1.0720302511020001</v>
      </c>
      <c r="AM2247" s="38">
        <v>1.0820514034492581</v>
      </c>
      <c r="AN2247" s="38">
        <v>1.0827505536130202</v>
      </c>
      <c r="AO2247" s="38">
        <v>1.0827505536130202</v>
      </c>
      <c r="AP2247" s="38">
        <v>1.0827505536130202</v>
      </c>
      <c r="AQ2247" s="38">
        <v>1.0928719174837507</v>
      </c>
      <c r="AR2247" s="38">
        <v>1.0935780591491504</v>
      </c>
      <c r="AS2247" s="38">
        <v>1.0935780591491504</v>
      </c>
      <c r="AT2247" s="38">
        <v>1.0935780591491504</v>
      </c>
      <c r="AU2247" s="38">
        <v>1.1038006366585882</v>
      </c>
      <c r="AV2247" s="38">
        <v>1.104513839740642</v>
      </c>
      <c r="AW2247" s="38">
        <v>1.104513839740642</v>
      </c>
      <c r="AX2247" s="38">
        <v>1.104513839740642</v>
      </c>
      <c r="AY2247" s="38">
        <v>1.1148386430251742</v>
      </c>
      <c r="AZ2247" s="38">
        <v>1.1155589781380484</v>
      </c>
      <c r="BA2247" s="38">
        <v>1.1155589781380484</v>
      </c>
      <c r="BB2247" s="38">
        <v>1.1155589781380484</v>
      </c>
      <c r="BC2247" s="38">
        <v>1.1259870294554259</v>
      </c>
      <c r="BD2247" s="38">
        <v>1.1267145679194288</v>
      </c>
    </row>
    <row r="2248" spans="1:59" ht="16" x14ac:dyDescent="0.2">
      <c r="B2248" s="11">
        <f t="shared" si="1542"/>
        <v>77</v>
      </c>
      <c r="C2248" s="12" t="str">
        <f t="shared" si="1542"/>
        <v>SCI HSR 2</v>
      </c>
      <c r="D2248" s="25" t="s">
        <v>25</v>
      </c>
      <c r="E2248" s="39" t="s">
        <v>30</v>
      </c>
      <c r="F2248" s="15"/>
      <c r="K2248" s="24"/>
      <c r="L2248" s="16" t="s">
        <v>246</v>
      </c>
      <c r="M2248" s="70"/>
      <c r="N2248" s="70"/>
      <c r="O2248" s="40">
        <f>O2241*$E2245/4+O2245*$E2256/4</f>
        <v>17000</v>
      </c>
      <c r="P2248" s="40">
        <f t="shared" ref="P2248:BD2248" si="1550">P2241*$E2245/4+P2245*$E2256/4</f>
        <v>17000</v>
      </c>
      <c r="Q2248" s="40">
        <f t="shared" si="1550"/>
        <v>17000</v>
      </c>
      <c r="R2248" s="40">
        <f t="shared" si="1550"/>
        <v>17000</v>
      </c>
      <c r="S2248" s="40">
        <f t="shared" si="1550"/>
        <v>17000</v>
      </c>
      <c r="T2248" s="40">
        <f t="shared" si="1550"/>
        <v>17000</v>
      </c>
      <c r="U2248" s="40">
        <f t="shared" si="1550"/>
        <v>17000</v>
      </c>
      <c r="V2248" s="40">
        <f t="shared" si="1550"/>
        <v>17000</v>
      </c>
      <c r="W2248" s="40">
        <f t="shared" si="1550"/>
        <v>17000</v>
      </c>
      <c r="X2248" s="40">
        <f t="shared" si="1550"/>
        <v>17000</v>
      </c>
      <c r="Y2248" s="40">
        <f t="shared" si="1550"/>
        <v>17000</v>
      </c>
      <c r="Z2248" s="40">
        <f t="shared" si="1550"/>
        <v>17000</v>
      </c>
      <c r="AA2248" s="40">
        <f t="shared" si="1550"/>
        <v>17000</v>
      </c>
      <c r="AB2248" s="40">
        <f t="shared" si="1550"/>
        <v>17000</v>
      </c>
      <c r="AC2248" s="40">
        <f t="shared" si="1550"/>
        <v>17000</v>
      </c>
      <c r="AD2248" s="40">
        <f t="shared" si="1550"/>
        <v>17000</v>
      </c>
      <c r="AE2248" s="40">
        <f t="shared" si="1550"/>
        <v>19018.981024505811</v>
      </c>
      <c r="AF2248" s="40">
        <f t="shared" si="1550"/>
        <v>18939.612117868215</v>
      </c>
      <c r="AG2248" s="40">
        <f t="shared" si="1550"/>
        <v>18939.612117868215</v>
      </c>
      <c r="AH2248" s="40">
        <f t="shared" si="1550"/>
        <v>18939.612117868215</v>
      </c>
      <c r="AI2248" s="40">
        <f t="shared" si="1550"/>
        <v>18939.612117868215</v>
      </c>
      <c r="AJ2248" s="40">
        <f t="shared" si="1550"/>
        <v>18939.612117868215</v>
      </c>
      <c r="AK2248" s="40">
        <f t="shared" si="1550"/>
        <v>18939.612117868215</v>
      </c>
      <c r="AL2248" s="40">
        <f t="shared" si="1550"/>
        <v>18939.612117868215</v>
      </c>
      <c r="AM2248" s="40">
        <f t="shared" si="1550"/>
        <v>18939.612117868215</v>
      </c>
      <c r="AN2248" s="40">
        <f t="shared" si="1550"/>
        <v>18939.612117868215</v>
      </c>
      <c r="AO2248" s="40">
        <f t="shared" si="1550"/>
        <v>18939.612117868215</v>
      </c>
      <c r="AP2248" s="40">
        <f t="shared" si="1550"/>
        <v>18939.612117868215</v>
      </c>
      <c r="AQ2248" s="40">
        <f t="shared" si="1550"/>
        <v>18939.612117868215</v>
      </c>
      <c r="AR2248" s="40">
        <f t="shared" si="1550"/>
        <v>18939.612117868215</v>
      </c>
      <c r="AS2248" s="40">
        <f t="shared" si="1550"/>
        <v>18939.612117868215</v>
      </c>
      <c r="AT2248" s="40">
        <f t="shared" si="1550"/>
        <v>18939.612117868215</v>
      </c>
      <c r="AU2248" s="40">
        <f t="shared" si="1550"/>
        <v>18939.612117868215</v>
      </c>
      <c r="AV2248" s="40">
        <f t="shared" si="1550"/>
        <v>18939.612117868215</v>
      </c>
      <c r="AW2248" s="40">
        <f t="shared" si="1550"/>
        <v>18939.612117868215</v>
      </c>
      <c r="AX2248" s="40">
        <f t="shared" si="1550"/>
        <v>18939.612117868215</v>
      </c>
      <c r="AY2248" s="40">
        <f t="shared" si="1550"/>
        <v>18939.612117868215</v>
      </c>
      <c r="AZ2248" s="40">
        <f t="shared" si="1550"/>
        <v>18939.612117868215</v>
      </c>
      <c r="BA2248" s="40">
        <f t="shared" si="1550"/>
        <v>18939.612117868215</v>
      </c>
      <c r="BB2248" s="40">
        <f t="shared" si="1550"/>
        <v>18939.612117868215</v>
      </c>
      <c r="BC2248" s="40">
        <f t="shared" si="1550"/>
        <v>18939.612117868215</v>
      </c>
      <c r="BD2248" s="40">
        <f t="shared" si="1550"/>
        <v>18939.612117868215</v>
      </c>
    </row>
    <row r="2249" spans="1:59" ht="16" x14ac:dyDescent="0.2">
      <c r="B2249" s="11">
        <f t="shared" si="1542"/>
        <v>77</v>
      </c>
      <c r="C2249" s="12" t="str">
        <f t="shared" si="1542"/>
        <v>SCI HSR 2</v>
      </c>
      <c r="D2249" s="25" t="s">
        <v>247</v>
      </c>
      <c r="E2249" s="39" t="s">
        <v>248</v>
      </c>
      <c r="F2249" s="15"/>
      <c r="G2249" s="25" t="s">
        <v>249</v>
      </c>
      <c r="H2249" s="26">
        <v>45113</v>
      </c>
      <c r="I2249" s="25" t="s">
        <v>239</v>
      </c>
      <c r="J2249" s="26">
        <v>46209</v>
      </c>
      <c r="K2249" s="24"/>
      <c r="L2249" s="20" t="s">
        <v>250</v>
      </c>
      <c r="M2249" s="72"/>
      <c r="N2249" s="72"/>
      <c r="O2249" s="41">
        <f>IF($E2255&gt;=O$3,IF(O$3&lt;=($E2244+365),O2248,IFERROR(O2241*$E2246/4*O2247+
$E2256*O2245/4*IFERROR(O2247/$E2257,0),0)),IF(O$3&lt;=($E2255+365),O2241*$E2246/4*O2247+$E2256*O2245/4*IFERROR(O2247/$E2257,0),IFERROR($E2256*O2245/4*IFERROR(O2247/$E2257,0),0)))</f>
        <v>18411.817855189565</v>
      </c>
      <c r="P2249" s="41">
        <f t="shared" ref="P2249:BD2249" si="1551">IF($E2255&gt;=P$3,IF(P$3&lt;=($E2244+365),P2248,IFERROR(P2241*$E2246/4*P2247+
$E2256*P2245/4*IFERROR(P2247/$E2257,0),0)),IF(P$3&lt;=($E2255+365),P2241*$E2246/4*P2247+$E2256*P2245/4*IFERROR(P2247/$E2257,0),IFERROR($E2256*P2245/4*IFERROR(P2247/$E2257,0),0)))</f>
        <v>18435.392525938849</v>
      </c>
      <c r="Q2249" s="41">
        <f t="shared" si="1551"/>
        <v>18435.392525938849</v>
      </c>
      <c r="R2249" s="41">
        <f t="shared" si="1551"/>
        <v>18435.392525938849</v>
      </c>
      <c r="S2249" s="41">
        <f t="shared" si="1551"/>
        <v>18607.723369116105</v>
      </c>
      <c r="T2249" s="41">
        <f t="shared" si="1551"/>
        <v>18619.74645119824</v>
      </c>
      <c r="U2249" s="41">
        <f t="shared" si="1551"/>
        <v>18619.74645119824</v>
      </c>
      <c r="V2249" s="41">
        <f t="shared" si="1551"/>
        <v>18619.74645119824</v>
      </c>
      <c r="W2249" s="41">
        <f t="shared" si="1551"/>
        <v>18793.800602807267</v>
      </c>
      <c r="X2249" s="41">
        <f t="shared" si="1551"/>
        <v>18805.943915710221</v>
      </c>
      <c r="Y2249" s="41">
        <f t="shared" si="1551"/>
        <v>18805.943915710221</v>
      </c>
      <c r="Z2249" s="41">
        <f t="shared" si="1551"/>
        <v>18805.943915710221</v>
      </c>
      <c r="AA2249" s="41">
        <f t="shared" si="1551"/>
        <v>18981.738608835341</v>
      </c>
      <c r="AB2249" s="41">
        <f t="shared" si="1551"/>
        <v>18994.003354867324</v>
      </c>
      <c r="AC2249" s="41">
        <f t="shared" si="1551"/>
        <v>18994.003354867324</v>
      </c>
      <c r="AD2249" s="41">
        <f t="shared" si="1551"/>
        <v>18994.003354867324</v>
      </c>
      <c r="AE2249" s="41">
        <f t="shared" si="1551"/>
        <v>19160.604241566052</v>
      </c>
      <c r="AF2249" s="41">
        <f t="shared" si="1551"/>
        <v>18951.849644543548</v>
      </c>
      <c r="AG2249" s="41">
        <f t="shared" si="1551"/>
        <v>18951.849644543548</v>
      </c>
      <c r="AH2249" s="41">
        <f t="shared" si="1551"/>
        <v>18951.849644543548</v>
      </c>
      <c r="AI2249" s="41">
        <f t="shared" si="1551"/>
        <v>19129.008239046892</v>
      </c>
      <c r="AJ2249" s="41">
        <f t="shared" si="1551"/>
        <v>19141.368140988987</v>
      </c>
      <c r="AK2249" s="41">
        <f t="shared" si="1551"/>
        <v>19141.368140988987</v>
      </c>
      <c r="AL2249" s="41">
        <f t="shared" si="1551"/>
        <v>19141.368140988987</v>
      </c>
      <c r="AM2249" s="41">
        <f t="shared" si="1551"/>
        <v>19320.298321437367</v>
      </c>
      <c r="AN2249" s="41">
        <f t="shared" si="1551"/>
        <v>19332.78182239888</v>
      </c>
      <c r="AO2249" s="41">
        <f t="shared" si="1551"/>
        <v>19332.78182239888</v>
      </c>
      <c r="AP2249" s="41">
        <f t="shared" si="1551"/>
        <v>19332.78182239888</v>
      </c>
      <c r="AQ2249" s="41">
        <f t="shared" si="1551"/>
        <v>19513.501304651738</v>
      </c>
      <c r="AR2249" s="41">
        <f t="shared" si="1551"/>
        <v>19526.109640622868</v>
      </c>
      <c r="AS2249" s="41">
        <f t="shared" si="1551"/>
        <v>19526.109640622868</v>
      </c>
      <c r="AT2249" s="41">
        <f t="shared" si="1551"/>
        <v>19526.109640622868</v>
      </c>
      <c r="AU2249" s="41">
        <f t="shared" si="1551"/>
        <v>19708.63631769826</v>
      </c>
      <c r="AV2249" s="41">
        <f t="shared" si="1551"/>
        <v>19721.370737029101</v>
      </c>
      <c r="AW2249" s="41">
        <f t="shared" si="1551"/>
        <v>19721.370737029101</v>
      </c>
      <c r="AX2249" s="41">
        <f t="shared" si="1551"/>
        <v>19721.370737029101</v>
      </c>
      <c r="AY2249" s="41">
        <f t="shared" si="1551"/>
        <v>19905.722680875242</v>
      </c>
      <c r="AZ2249" s="41">
        <f t="shared" si="1551"/>
        <v>19918.584444399388</v>
      </c>
      <c r="BA2249" s="41">
        <f t="shared" si="1551"/>
        <v>19918.584444399388</v>
      </c>
      <c r="BB2249" s="41">
        <f t="shared" si="1551"/>
        <v>19918.584444399388</v>
      </c>
      <c r="BC2249" s="41">
        <f t="shared" si="1551"/>
        <v>20104.779907683995</v>
      </c>
      <c r="BD2249" s="41">
        <f t="shared" si="1551"/>
        <v>20117.770288843385</v>
      </c>
    </row>
    <row r="2250" spans="1:59" ht="16" x14ac:dyDescent="0.2">
      <c r="B2250" s="11">
        <f t="shared" si="1542"/>
        <v>77</v>
      </c>
      <c r="C2250" s="12" t="str">
        <f t="shared" si="1542"/>
        <v>SCI HSR 2</v>
      </c>
      <c r="D2250" s="25" t="s">
        <v>8</v>
      </c>
      <c r="E2250" s="42">
        <v>0</v>
      </c>
      <c r="F2250" s="15"/>
      <c r="I2250" s="15"/>
      <c r="J2250" s="24"/>
      <c r="K2250" s="24"/>
      <c r="L2250" s="20" t="s">
        <v>251</v>
      </c>
      <c r="M2250" s="72"/>
      <c r="N2250" s="72"/>
      <c r="O2250" s="41">
        <f>-$E2246/4*O2240
+(O2240&gt;0)*($J2245&gt;=O$2)*($J2245&lt;=O$3)*(($J2245-O$2+1)/O$4*$H2245/4)
+(O2240&gt;0)*($J2245&gt;O$3)*($I2245&lt;=O$3)*($I2245&gt;=O$2)*((O$3-$I2245+1)/O$4*$H2245/4)
+(O2240&gt;0)*($J2245&gt;O$3)*($I2245&lt;O$2)*$H2245/4
+(O2240&gt;0)*($J2246&gt;=O$2)*($J2246&lt;=O$3)*(($J2246-O$2+1)/O$4*$H2246/4)
+(O2240&gt;0)*($J2246&gt;O$3)*($I2246&lt;=O$3)*($I2246&gt;=O$2)*((O$3-$I2246+1)/O$4*$H2246/4)
+(O2240&gt;0)*($J2246&gt;O$3)*($I2246&lt;O$2)*$H2246/4
+(O2240&gt;0)*($J2247&gt;=O$2)*($J2247&lt;=O$3)*(($J2247-O$2+1)/O$4*$H2247/4)
+(O2240&gt;0)*($J2247&gt;O$3)*($I2247&lt;=O$3)*($I2247&gt;=O$2)*((O$3-$I2247+1)/O$4*$H2247/4)
+(O2240&gt;0)*($J2247&gt;O$3)*($I2247&lt;O$2)*$H2247/4
-$E2256/4*O2244
+(O2244&gt;0)*($J2256&gt;=O$2)*($J2256&lt;=O$3)*(($J2256-O$2+1)/O$4*$H2256/4)
+(O2244&gt;0)*($J2256&gt;O$3)*($I2256&lt;=O$3)*($I2256&gt;=O$2)*((O$3-$I2256+1)/O$4*$H2256/4)
+(O2244&gt;0)*($J2256&gt;O$3)*($I2256&lt;O$2)*$H2256/4
+(O2244&gt;0)*($J2257&gt;=O$2)*($J2257&lt;=O$3)*(($J2257-O$2+1)/O$4*$H2257/4)
+(O2244&gt;0)*($J2257&gt;O$3)*($I2257&lt;=O$3)*($I2257&gt;=O$2)*((O$3-$I2257+1)/O$4*$H2257/4)
+(O2244&gt;0)*($J2257&gt;O$3)*($I2257&lt;O$2)*$H2257/4
+(O2244&gt;0)*($J2258&gt;=O$2)*($J2258&lt;=O$3)*(($J2258-O$2+1)/O$4*$H2258/4)
+(O2244&gt;0)*($J2258&gt;O$3)*($I2258&lt;=O$3)*($I2258&gt;=O$2)*((O$3-$I2258+1)/O$4*$H2258/4)
+(O2244&gt;0)*($J2258&gt;O$3)*($I2258&lt;O$2)*$H2258/4</f>
        <v>0</v>
      </c>
      <c r="P2250" s="41">
        <f t="shared" ref="P2250:BD2250" si="1552">-$E2246/4*P2240
+(P2240&gt;0)*($J2245&gt;=P$2)*($J2245&lt;=P$3)*(($J2245-P$2+1)/P$4*$H2245/4)
+(P2240&gt;0)*($J2245&gt;P$3)*($I2245&lt;=P$3)*($I2245&gt;=P$2)*((P$3-$I2245+1)/P$4*$H2245/4)
+(P2240&gt;0)*($J2245&gt;P$3)*($I2245&lt;P$2)*$H2245/4
+(P2240&gt;0)*($J2246&gt;=P$2)*($J2246&lt;=P$3)*(($J2246-P$2+1)/P$4*$H2246/4)
+(P2240&gt;0)*($J2246&gt;P$3)*($I2246&lt;=P$3)*($I2246&gt;=P$2)*((P$3-$I2246+1)/P$4*$H2246/4)
+(P2240&gt;0)*($J2246&gt;P$3)*($I2246&lt;P$2)*$H2246/4
+(P2240&gt;0)*($J2247&gt;=P$2)*($J2247&lt;=P$3)*(($J2247-P$2+1)/P$4*$H2247/4)
+(P2240&gt;0)*($J2247&gt;P$3)*($I2247&lt;=P$3)*($I2247&gt;=P$2)*((P$3-$I2247+1)/P$4*$H2247/4)
+(P2240&gt;0)*($J2247&gt;P$3)*($I2247&lt;P$2)*$H2247/4
-$E2256/4*P2244
+(P2244&gt;0)*($J2256&gt;=P$2)*($J2256&lt;=P$3)*(($J2256-P$2+1)/P$4*$H2256/4)
+(P2244&gt;0)*($J2256&gt;P$3)*($I2256&lt;=P$3)*($I2256&gt;=P$2)*((P$3-$I2256+1)/P$4*$H2256/4)
+(P2244&gt;0)*($J2256&gt;P$3)*($I2256&lt;P$2)*$H2256/4
+(P2244&gt;0)*($J2257&gt;=P$2)*($J2257&lt;=P$3)*(($J2257-P$2+1)/P$4*$H2257/4)
+(P2244&gt;0)*($J2257&gt;P$3)*($I2257&lt;=P$3)*($I2257&gt;=P$2)*((P$3-$I2257+1)/P$4*$H2257/4)
+(P2244&gt;0)*($J2257&gt;P$3)*($I2257&lt;P$2)*$H2257/4
+(P2244&gt;0)*($J2258&gt;=P$2)*($J2258&lt;=P$3)*(($J2258-P$2+1)/P$4*$H2258/4)
+(P2244&gt;0)*($J2258&gt;P$3)*($I2258&lt;=P$3)*($I2258&gt;=P$2)*((P$3-$I2258+1)/P$4*$H2258/4)
+(P2244&gt;0)*($J2258&gt;P$3)*($I2258&lt;P$2)*$H2258/4</f>
        <v>0</v>
      </c>
      <c r="Q2250" s="41">
        <f t="shared" si="1552"/>
        <v>0</v>
      </c>
      <c r="R2250" s="41">
        <f t="shared" si="1552"/>
        <v>0</v>
      </c>
      <c r="S2250" s="41">
        <f t="shared" si="1552"/>
        <v>0</v>
      </c>
      <c r="T2250" s="41">
        <f t="shared" si="1552"/>
        <v>0</v>
      </c>
      <c r="U2250" s="41">
        <f t="shared" si="1552"/>
        <v>0</v>
      </c>
      <c r="V2250" s="41">
        <f t="shared" si="1552"/>
        <v>0</v>
      </c>
      <c r="W2250" s="41">
        <f t="shared" si="1552"/>
        <v>0</v>
      </c>
      <c r="X2250" s="41">
        <f t="shared" si="1552"/>
        <v>0</v>
      </c>
      <c r="Y2250" s="41">
        <f t="shared" si="1552"/>
        <v>0</v>
      </c>
      <c r="Z2250" s="41">
        <f t="shared" si="1552"/>
        <v>0</v>
      </c>
      <c r="AA2250" s="41">
        <f t="shared" si="1552"/>
        <v>0</v>
      </c>
      <c r="AB2250" s="41">
        <f t="shared" si="1552"/>
        <v>0</v>
      </c>
      <c r="AC2250" s="41">
        <f t="shared" si="1552"/>
        <v>0</v>
      </c>
      <c r="AD2250" s="41">
        <f t="shared" si="1552"/>
        <v>0</v>
      </c>
      <c r="AE2250" s="41">
        <f t="shared" si="1552"/>
        <v>0</v>
      </c>
      <c r="AF2250" s="41">
        <f t="shared" si="1552"/>
        <v>0</v>
      </c>
      <c r="AG2250" s="41">
        <f t="shared" si="1552"/>
        <v>0</v>
      </c>
      <c r="AH2250" s="41">
        <f t="shared" si="1552"/>
        <v>0</v>
      </c>
      <c r="AI2250" s="41">
        <f t="shared" si="1552"/>
        <v>0</v>
      </c>
      <c r="AJ2250" s="41">
        <f t="shared" si="1552"/>
        <v>0</v>
      </c>
      <c r="AK2250" s="41">
        <f t="shared" si="1552"/>
        <v>0</v>
      </c>
      <c r="AL2250" s="41">
        <f t="shared" si="1552"/>
        <v>0</v>
      </c>
      <c r="AM2250" s="41">
        <f t="shared" si="1552"/>
        <v>0</v>
      </c>
      <c r="AN2250" s="41">
        <f t="shared" si="1552"/>
        <v>0</v>
      </c>
      <c r="AO2250" s="41">
        <f t="shared" si="1552"/>
        <v>0</v>
      </c>
      <c r="AP2250" s="41">
        <f t="shared" si="1552"/>
        <v>0</v>
      </c>
      <c r="AQ2250" s="41">
        <f t="shared" si="1552"/>
        <v>0</v>
      </c>
      <c r="AR2250" s="41">
        <f t="shared" si="1552"/>
        <v>0</v>
      </c>
      <c r="AS2250" s="41">
        <f t="shared" si="1552"/>
        <v>0</v>
      </c>
      <c r="AT2250" s="41">
        <f t="shared" si="1552"/>
        <v>0</v>
      </c>
      <c r="AU2250" s="41">
        <f t="shared" si="1552"/>
        <v>0</v>
      </c>
      <c r="AV2250" s="41">
        <f t="shared" si="1552"/>
        <v>0</v>
      </c>
      <c r="AW2250" s="41">
        <f t="shared" si="1552"/>
        <v>0</v>
      </c>
      <c r="AX2250" s="41">
        <f t="shared" si="1552"/>
        <v>0</v>
      </c>
      <c r="AY2250" s="41">
        <f t="shared" si="1552"/>
        <v>0</v>
      </c>
      <c r="AZ2250" s="41">
        <f t="shared" si="1552"/>
        <v>0</v>
      </c>
      <c r="BA2250" s="41">
        <f t="shared" si="1552"/>
        <v>0</v>
      </c>
      <c r="BB2250" s="41">
        <f t="shared" si="1552"/>
        <v>0</v>
      </c>
      <c r="BC2250" s="41">
        <f t="shared" si="1552"/>
        <v>0</v>
      </c>
      <c r="BD2250" s="41">
        <f t="shared" si="1552"/>
        <v>0</v>
      </c>
    </row>
    <row r="2251" spans="1:59" ht="16" x14ac:dyDescent="0.2">
      <c r="B2251" s="11">
        <f t="shared" si="1542"/>
        <v>77</v>
      </c>
      <c r="C2251" s="12" t="str">
        <f t="shared" si="1542"/>
        <v>SCI HSR 2</v>
      </c>
      <c r="D2251" s="43" t="s">
        <v>252</v>
      </c>
      <c r="E2251" s="42" t="s">
        <v>288</v>
      </c>
      <c r="F2251" s="44"/>
      <c r="G2251" s="43" t="s">
        <v>253</v>
      </c>
      <c r="H2251" s="39">
        <v>0</v>
      </c>
      <c r="I2251" s="43" t="s">
        <v>254</v>
      </c>
      <c r="J2251" s="32">
        <v>0</v>
      </c>
      <c r="K2251" s="24"/>
      <c r="L2251" s="20" t="s">
        <v>255</v>
      </c>
      <c r="M2251" s="72"/>
      <c r="N2251" s="72"/>
      <c r="O2251" s="41">
        <v>0</v>
      </c>
      <c r="P2251" s="41">
        <v>0</v>
      </c>
      <c r="Q2251" s="41">
        <v>0</v>
      </c>
      <c r="R2251" s="41">
        <v>0</v>
      </c>
      <c r="S2251" s="41">
        <v>0</v>
      </c>
      <c r="T2251" s="41">
        <v>0</v>
      </c>
      <c r="U2251" s="41">
        <v>0</v>
      </c>
      <c r="V2251" s="41">
        <v>0</v>
      </c>
      <c r="W2251" s="41">
        <v>0</v>
      </c>
      <c r="X2251" s="41">
        <v>0</v>
      </c>
      <c r="Y2251" s="41">
        <v>0</v>
      </c>
      <c r="Z2251" s="41">
        <v>0</v>
      </c>
      <c r="AA2251" s="41">
        <v>0</v>
      </c>
      <c r="AB2251" s="41">
        <v>0</v>
      </c>
      <c r="AC2251" s="41">
        <v>0</v>
      </c>
      <c r="AD2251" s="41">
        <v>0</v>
      </c>
      <c r="AE2251" s="41">
        <v>0</v>
      </c>
      <c r="AF2251" s="41">
        <v>0</v>
      </c>
      <c r="AG2251" s="41">
        <v>0</v>
      </c>
      <c r="AH2251" s="41">
        <v>0</v>
      </c>
      <c r="AI2251" s="41">
        <v>0</v>
      </c>
      <c r="AJ2251" s="41">
        <v>0</v>
      </c>
      <c r="AK2251" s="41">
        <v>0</v>
      </c>
      <c r="AL2251" s="41">
        <v>0</v>
      </c>
      <c r="AM2251" s="41">
        <v>0</v>
      </c>
      <c r="AN2251" s="41">
        <v>0</v>
      </c>
      <c r="AO2251" s="41">
        <v>0</v>
      </c>
      <c r="AP2251" s="41">
        <v>0</v>
      </c>
      <c r="AQ2251" s="41">
        <v>0</v>
      </c>
      <c r="AR2251" s="41">
        <v>0</v>
      </c>
      <c r="AS2251" s="41">
        <v>0</v>
      </c>
      <c r="AT2251" s="41">
        <v>0</v>
      </c>
      <c r="AU2251" s="41">
        <v>0</v>
      </c>
      <c r="AV2251" s="41">
        <v>0</v>
      </c>
      <c r="AW2251" s="41">
        <v>0</v>
      </c>
      <c r="AX2251" s="41">
        <v>0</v>
      </c>
      <c r="AY2251" s="41">
        <v>0</v>
      </c>
      <c r="AZ2251" s="41">
        <v>0</v>
      </c>
      <c r="BA2251" s="41">
        <v>0</v>
      </c>
      <c r="BB2251" s="41">
        <v>0</v>
      </c>
      <c r="BC2251" s="41">
        <v>0</v>
      </c>
      <c r="BD2251" s="41">
        <v>0</v>
      </c>
    </row>
    <row r="2252" spans="1:59" ht="16" x14ac:dyDescent="0.2">
      <c r="B2252" s="11">
        <f t="shared" si="1542"/>
        <v>77</v>
      </c>
      <c r="C2252" s="12" t="str">
        <f t="shared" si="1542"/>
        <v>SCI HSR 2</v>
      </c>
      <c r="D2252" s="43" t="s">
        <v>256</v>
      </c>
      <c r="E2252" s="32">
        <v>46209</v>
      </c>
      <c r="G2252" s="43" t="s">
        <v>257</v>
      </c>
      <c r="H2252" s="42">
        <v>0</v>
      </c>
      <c r="I2252" s="43" t="s">
        <v>258</v>
      </c>
      <c r="J2252" s="29">
        <v>0</v>
      </c>
      <c r="K2252" s="23"/>
      <c r="L2252" s="33" t="s">
        <v>259</v>
      </c>
      <c r="M2252" s="73"/>
      <c r="N2252" s="73"/>
      <c r="O2252" s="45">
        <f>-(O2249+O2250)*IFERROR((O2239+O2243)/(O2241+O2245),0)</f>
        <v>0</v>
      </c>
      <c r="P2252" s="45">
        <f t="shared" ref="P2252:BD2252" si="1553">-(P2249+P2250)*IFERROR((P2239+P2243)/(P2241+P2245),0)</f>
        <v>0</v>
      </c>
      <c r="Q2252" s="45">
        <f t="shared" si="1553"/>
        <v>0</v>
      </c>
      <c r="R2252" s="45">
        <f t="shared" si="1553"/>
        <v>0</v>
      </c>
      <c r="S2252" s="45">
        <f t="shared" si="1553"/>
        <v>0</v>
      </c>
      <c r="T2252" s="45">
        <f t="shared" si="1553"/>
        <v>0</v>
      </c>
      <c r="U2252" s="45">
        <f t="shared" si="1553"/>
        <v>0</v>
      </c>
      <c r="V2252" s="45">
        <f t="shared" si="1553"/>
        <v>0</v>
      </c>
      <c r="W2252" s="45">
        <f t="shared" si="1553"/>
        <v>0</v>
      </c>
      <c r="X2252" s="45">
        <f t="shared" si="1553"/>
        <v>0</v>
      </c>
      <c r="Y2252" s="45">
        <f t="shared" si="1553"/>
        <v>0</v>
      </c>
      <c r="Z2252" s="45">
        <f t="shared" si="1553"/>
        <v>0</v>
      </c>
      <c r="AA2252" s="45">
        <f t="shared" si="1553"/>
        <v>0</v>
      </c>
      <c r="AB2252" s="45">
        <f t="shared" si="1553"/>
        <v>0</v>
      </c>
      <c r="AC2252" s="45">
        <f t="shared" si="1553"/>
        <v>0</v>
      </c>
      <c r="AD2252" s="45">
        <f t="shared" si="1553"/>
        <v>0</v>
      </c>
      <c r="AE2252" s="45">
        <f t="shared" si="1553"/>
        <v>0</v>
      </c>
      <c r="AF2252" s="45">
        <f t="shared" si="1553"/>
        <v>0</v>
      </c>
      <c r="AG2252" s="45">
        <f t="shared" si="1553"/>
        <v>0</v>
      </c>
      <c r="AH2252" s="45">
        <f t="shared" si="1553"/>
        <v>0</v>
      </c>
      <c r="AI2252" s="45">
        <f t="shared" si="1553"/>
        <v>0</v>
      </c>
      <c r="AJ2252" s="45">
        <f t="shared" si="1553"/>
        <v>0</v>
      </c>
      <c r="AK2252" s="45">
        <f t="shared" si="1553"/>
        <v>0</v>
      </c>
      <c r="AL2252" s="45">
        <f t="shared" si="1553"/>
        <v>0</v>
      </c>
      <c r="AM2252" s="45">
        <f t="shared" si="1553"/>
        <v>0</v>
      </c>
      <c r="AN2252" s="45">
        <f t="shared" si="1553"/>
        <v>0</v>
      </c>
      <c r="AO2252" s="45">
        <f t="shared" si="1553"/>
        <v>0</v>
      </c>
      <c r="AP2252" s="45">
        <f t="shared" si="1553"/>
        <v>0</v>
      </c>
      <c r="AQ2252" s="45">
        <f t="shared" si="1553"/>
        <v>0</v>
      </c>
      <c r="AR2252" s="45">
        <f t="shared" si="1553"/>
        <v>0</v>
      </c>
      <c r="AS2252" s="45">
        <f t="shared" si="1553"/>
        <v>0</v>
      </c>
      <c r="AT2252" s="45">
        <f t="shared" si="1553"/>
        <v>0</v>
      </c>
      <c r="AU2252" s="45">
        <f t="shared" si="1553"/>
        <v>0</v>
      </c>
      <c r="AV2252" s="45">
        <f t="shared" si="1553"/>
        <v>0</v>
      </c>
      <c r="AW2252" s="45">
        <f t="shared" si="1553"/>
        <v>0</v>
      </c>
      <c r="AX2252" s="45">
        <f t="shared" si="1553"/>
        <v>0</v>
      </c>
      <c r="AY2252" s="45">
        <f t="shared" si="1553"/>
        <v>0</v>
      </c>
      <c r="AZ2252" s="45">
        <f t="shared" si="1553"/>
        <v>0</v>
      </c>
      <c r="BA2252" s="45">
        <f t="shared" si="1553"/>
        <v>0</v>
      </c>
      <c r="BB2252" s="45">
        <f t="shared" si="1553"/>
        <v>0</v>
      </c>
      <c r="BC2252" s="45">
        <f t="shared" si="1553"/>
        <v>0</v>
      </c>
      <c r="BD2252" s="45">
        <f t="shared" si="1553"/>
        <v>0</v>
      </c>
    </row>
    <row r="2253" spans="1:59" ht="16" x14ac:dyDescent="0.2">
      <c r="B2253" s="11">
        <f t="shared" si="1542"/>
        <v>77</v>
      </c>
      <c r="C2253" s="12" t="str">
        <f t="shared" si="1542"/>
        <v>SCI HSR 2</v>
      </c>
      <c r="K2253" s="24"/>
      <c r="O2253" s="15"/>
      <c r="P2253" s="15"/>
      <c r="Q2253" s="15"/>
      <c r="R2253" s="15"/>
      <c r="S2253" s="15"/>
      <c r="T2253" s="15"/>
      <c r="U2253" s="15"/>
      <c r="V2253" s="15"/>
      <c r="W2253" s="15"/>
      <c r="X2253" s="15"/>
      <c r="Y2253" s="15"/>
      <c r="Z2253" s="15"/>
      <c r="AA2253" s="15"/>
      <c r="AB2253" s="15"/>
      <c r="AC2253" s="15"/>
      <c r="AD2253" s="15"/>
      <c r="AE2253" s="15"/>
      <c r="AF2253" s="15"/>
      <c r="AG2253" s="15"/>
      <c r="AH2253" s="15"/>
      <c r="AI2253" s="15"/>
      <c r="AJ2253" s="15"/>
      <c r="AK2253" s="15"/>
      <c r="AL2253" s="15"/>
      <c r="AM2253" s="15"/>
      <c r="AN2253" s="15"/>
      <c r="AO2253" s="15"/>
      <c r="AP2253" s="15"/>
      <c r="AQ2253" s="15"/>
      <c r="AR2253" s="15"/>
      <c r="AS2253" s="15"/>
      <c r="AT2253" s="15"/>
      <c r="AU2253" s="15"/>
      <c r="AV2253" s="15"/>
      <c r="AW2253" s="15"/>
      <c r="AX2253" s="15"/>
      <c r="AY2253" s="15"/>
      <c r="AZ2253" s="15"/>
      <c r="BA2253" s="15"/>
      <c r="BB2253" s="15"/>
      <c r="BC2253" s="15"/>
      <c r="BD2253" s="15"/>
    </row>
    <row r="2254" spans="1:59" ht="16" x14ac:dyDescent="0.2">
      <c r="B2254" s="11">
        <f t="shared" si="1542"/>
        <v>77</v>
      </c>
      <c r="C2254" s="12" t="str">
        <f t="shared" si="1542"/>
        <v>SCI HSR 2</v>
      </c>
      <c r="G2254" s="46" t="s">
        <v>229</v>
      </c>
      <c r="H2254" s="104" t="s">
        <v>132</v>
      </c>
      <c r="I2254" s="105"/>
      <c r="J2254" s="106"/>
      <c r="K2254" s="23"/>
      <c r="L2254" s="47" t="s">
        <v>4</v>
      </c>
      <c r="M2254" s="81"/>
      <c r="N2254" s="81"/>
      <c r="O2254" s="48">
        <f>SUM(O2249:O2252)</f>
        <v>18411.817855189565</v>
      </c>
      <c r="P2254" s="48">
        <f t="shared" ref="P2254:BD2254" si="1554">SUM(P2249:P2252)</f>
        <v>18435.392525938849</v>
      </c>
      <c r="Q2254" s="48">
        <f t="shared" si="1554"/>
        <v>18435.392525938849</v>
      </c>
      <c r="R2254" s="48">
        <f t="shared" si="1554"/>
        <v>18435.392525938849</v>
      </c>
      <c r="S2254" s="48">
        <f t="shared" si="1554"/>
        <v>18607.723369116105</v>
      </c>
      <c r="T2254" s="48">
        <f t="shared" si="1554"/>
        <v>18619.74645119824</v>
      </c>
      <c r="U2254" s="48">
        <f t="shared" si="1554"/>
        <v>18619.74645119824</v>
      </c>
      <c r="V2254" s="48">
        <f t="shared" si="1554"/>
        <v>18619.74645119824</v>
      </c>
      <c r="W2254" s="48">
        <f t="shared" si="1554"/>
        <v>18793.800602807267</v>
      </c>
      <c r="X2254" s="48">
        <f t="shared" si="1554"/>
        <v>18805.943915710221</v>
      </c>
      <c r="Y2254" s="48">
        <f t="shared" si="1554"/>
        <v>18805.943915710221</v>
      </c>
      <c r="Z2254" s="48">
        <f t="shared" si="1554"/>
        <v>18805.943915710221</v>
      </c>
      <c r="AA2254" s="48">
        <f t="shared" si="1554"/>
        <v>18981.738608835341</v>
      </c>
      <c r="AB2254" s="48">
        <f t="shared" si="1554"/>
        <v>18994.003354867324</v>
      </c>
      <c r="AC2254" s="48">
        <f t="shared" si="1554"/>
        <v>18994.003354867324</v>
      </c>
      <c r="AD2254" s="48">
        <f t="shared" si="1554"/>
        <v>18994.003354867324</v>
      </c>
      <c r="AE2254" s="48">
        <f t="shared" si="1554"/>
        <v>19160.604241566052</v>
      </c>
      <c r="AF2254" s="48">
        <f t="shared" si="1554"/>
        <v>18951.849644543548</v>
      </c>
      <c r="AG2254" s="48">
        <f t="shared" si="1554"/>
        <v>18951.849644543548</v>
      </c>
      <c r="AH2254" s="48">
        <f t="shared" si="1554"/>
        <v>18951.849644543548</v>
      </c>
      <c r="AI2254" s="48">
        <f t="shared" si="1554"/>
        <v>19129.008239046892</v>
      </c>
      <c r="AJ2254" s="48">
        <f t="shared" si="1554"/>
        <v>19141.368140988987</v>
      </c>
      <c r="AK2254" s="48">
        <f t="shared" si="1554"/>
        <v>19141.368140988987</v>
      </c>
      <c r="AL2254" s="48">
        <f t="shared" si="1554"/>
        <v>19141.368140988987</v>
      </c>
      <c r="AM2254" s="48">
        <f t="shared" si="1554"/>
        <v>19320.298321437367</v>
      </c>
      <c r="AN2254" s="48">
        <f t="shared" si="1554"/>
        <v>19332.78182239888</v>
      </c>
      <c r="AO2254" s="48">
        <f t="shared" si="1554"/>
        <v>19332.78182239888</v>
      </c>
      <c r="AP2254" s="48">
        <f t="shared" si="1554"/>
        <v>19332.78182239888</v>
      </c>
      <c r="AQ2254" s="48">
        <f t="shared" si="1554"/>
        <v>19513.501304651738</v>
      </c>
      <c r="AR2254" s="48">
        <f t="shared" si="1554"/>
        <v>19526.109640622868</v>
      </c>
      <c r="AS2254" s="48">
        <f t="shared" si="1554"/>
        <v>19526.109640622868</v>
      </c>
      <c r="AT2254" s="48">
        <f t="shared" si="1554"/>
        <v>19526.109640622868</v>
      </c>
      <c r="AU2254" s="48">
        <f t="shared" si="1554"/>
        <v>19708.63631769826</v>
      </c>
      <c r="AV2254" s="48">
        <f t="shared" si="1554"/>
        <v>19721.370737029101</v>
      </c>
      <c r="AW2254" s="48">
        <f t="shared" si="1554"/>
        <v>19721.370737029101</v>
      </c>
      <c r="AX2254" s="48">
        <f t="shared" si="1554"/>
        <v>19721.370737029101</v>
      </c>
      <c r="AY2254" s="48">
        <f t="shared" si="1554"/>
        <v>19905.722680875242</v>
      </c>
      <c r="AZ2254" s="48">
        <f t="shared" si="1554"/>
        <v>19918.584444399388</v>
      </c>
      <c r="BA2254" s="48">
        <f t="shared" si="1554"/>
        <v>19918.584444399388</v>
      </c>
      <c r="BB2254" s="48">
        <f t="shared" si="1554"/>
        <v>19918.584444399388</v>
      </c>
      <c r="BC2254" s="48">
        <f t="shared" si="1554"/>
        <v>20104.779907683995</v>
      </c>
      <c r="BD2254" s="48">
        <f t="shared" si="1554"/>
        <v>20117.770288843385</v>
      </c>
    </row>
    <row r="2255" spans="1:59" ht="16" x14ac:dyDescent="0.2">
      <c r="B2255" s="11">
        <f t="shared" ref="B2255:C2260" si="1555">B2254</f>
        <v>77</v>
      </c>
      <c r="C2255" s="12" t="str">
        <f t="shared" si="1555"/>
        <v>SCI HSR 2</v>
      </c>
      <c r="D2255" s="46" t="s">
        <v>260</v>
      </c>
      <c r="E2255" s="32">
        <v>46209</v>
      </c>
      <c r="F2255" s="15"/>
      <c r="G2255" s="46" t="s">
        <v>261</v>
      </c>
      <c r="H2255" s="46" t="s">
        <v>237</v>
      </c>
      <c r="I2255" s="46" t="s">
        <v>238</v>
      </c>
      <c r="J2255" s="46" t="s">
        <v>239</v>
      </c>
      <c r="K2255" s="23"/>
      <c r="O2255" s="15"/>
      <c r="P2255" s="15"/>
      <c r="Q2255" s="15"/>
      <c r="R2255" s="15"/>
      <c r="S2255" s="15"/>
      <c r="T2255" s="15"/>
      <c r="U2255" s="15"/>
      <c r="V2255" s="15"/>
      <c r="W2255" s="15"/>
      <c r="X2255" s="15"/>
      <c r="Y2255" s="15"/>
      <c r="Z2255" s="15"/>
      <c r="AA2255" s="15"/>
      <c r="AB2255" s="15"/>
      <c r="AC2255" s="15"/>
      <c r="AD2255" s="15"/>
      <c r="AE2255" s="15"/>
      <c r="AF2255" s="15"/>
      <c r="AG2255" s="15"/>
      <c r="AH2255" s="15"/>
      <c r="AI2255" s="15"/>
      <c r="AJ2255" s="15"/>
      <c r="AK2255" s="15"/>
      <c r="AL2255" s="15"/>
      <c r="AM2255" s="15"/>
      <c r="AN2255" s="15"/>
      <c r="AO2255" s="15"/>
      <c r="AP2255" s="15"/>
      <c r="AQ2255" s="15"/>
      <c r="AR2255" s="15"/>
      <c r="AS2255" s="15"/>
      <c r="AT2255" s="15"/>
      <c r="AU2255" s="15"/>
      <c r="AV2255" s="15"/>
      <c r="AW2255" s="15"/>
      <c r="AX2255" s="15"/>
      <c r="AY2255" s="15"/>
      <c r="AZ2255" s="15"/>
      <c r="BA2255" s="15"/>
      <c r="BB2255" s="15"/>
      <c r="BC2255" s="15"/>
      <c r="BD2255" s="15"/>
    </row>
    <row r="2256" spans="1:59" ht="16" x14ac:dyDescent="0.2">
      <c r="B2256" s="11">
        <f t="shared" si="1555"/>
        <v>77</v>
      </c>
      <c r="C2256" s="12" t="str">
        <f t="shared" si="1555"/>
        <v>SCI HSR 2</v>
      </c>
      <c r="D2256" s="46" t="s">
        <v>262</v>
      </c>
      <c r="E2256" s="31">
        <v>75758.448471472861</v>
      </c>
      <c r="F2256" s="15"/>
      <c r="G2256" s="49" t="s">
        <v>263</v>
      </c>
      <c r="H2256" s="31">
        <v>0</v>
      </c>
      <c r="I2256" s="32">
        <v>0</v>
      </c>
      <c r="J2256" s="32">
        <v>0</v>
      </c>
      <c r="K2256" s="23"/>
      <c r="L2256" s="50" t="s">
        <v>264</v>
      </c>
      <c r="M2256" s="70"/>
      <c r="N2256" s="70"/>
      <c r="O2256" s="40">
        <f t="shared" ref="O2256:BD2256" si="1556">IFERROR(((O$3&gt;=$E2255)*(O$2&lt;=$E2255))*$E2259,"")</f>
        <v>0</v>
      </c>
      <c r="P2256" s="40">
        <f t="shared" si="1556"/>
        <v>0</v>
      </c>
      <c r="Q2256" s="40">
        <f t="shared" si="1556"/>
        <v>0</v>
      </c>
      <c r="R2256" s="40">
        <f t="shared" si="1556"/>
        <v>0</v>
      </c>
      <c r="S2256" s="40">
        <f t="shared" si="1556"/>
        <v>0</v>
      </c>
      <c r="T2256" s="40">
        <f t="shared" si="1556"/>
        <v>0</v>
      </c>
      <c r="U2256" s="40">
        <f t="shared" si="1556"/>
        <v>0</v>
      </c>
      <c r="V2256" s="40">
        <f t="shared" si="1556"/>
        <v>0</v>
      </c>
      <c r="W2256" s="40">
        <f t="shared" si="1556"/>
        <v>0</v>
      </c>
      <c r="X2256" s="40">
        <f t="shared" si="1556"/>
        <v>0</v>
      </c>
      <c r="Y2256" s="40">
        <f t="shared" si="1556"/>
        <v>0</v>
      </c>
      <c r="Z2256" s="40">
        <f t="shared" si="1556"/>
        <v>0</v>
      </c>
      <c r="AA2256" s="40">
        <f t="shared" si="1556"/>
        <v>0</v>
      </c>
      <c r="AB2256" s="40">
        <f t="shared" si="1556"/>
        <v>0</v>
      </c>
      <c r="AC2256" s="40">
        <f t="shared" si="1556"/>
        <v>0</v>
      </c>
      <c r="AD2256" s="40">
        <f t="shared" si="1556"/>
        <v>0</v>
      </c>
      <c r="AE2256" s="40">
        <f t="shared" si="1556"/>
        <v>0</v>
      </c>
      <c r="AF2256" s="40">
        <f t="shared" si="1556"/>
        <v>0</v>
      </c>
      <c r="AG2256" s="40">
        <f t="shared" si="1556"/>
        <v>0</v>
      </c>
      <c r="AH2256" s="40">
        <f t="shared" si="1556"/>
        <v>0</v>
      </c>
      <c r="AI2256" s="40">
        <f t="shared" si="1556"/>
        <v>0</v>
      </c>
      <c r="AJ2256" s="40">
        <f t="shared" si="1556"/>
        <v>0</v>
      </c>
      <c r="AK2256" s="40">
        <f t="shared" si="1556"/>
        <v>0</v>
      </c>
      <c r="AL2256" s="40">
        <f t="shared" si="1556"/>
        <v>0</v>
      </c>
      <c r="AM2256" s="40">
        <f t="shared" si="1556"/>
        <v>0</v>
      </c>
      <c r="AN2256" s="40">
        <f t="shared" si="1556"/>
        <v>0</v>
      </c>
      <c r="AO2256" s="40">
        <f t="shared" si="1556"/>
        <v>0</v>
      </c>
      <c r="AP2256" s="40">
        <f t="shared" si="1556"/>
        <v>0</v>
      </c>
      <c r="AQ2256" s="40">
        <f t="shared" si="1556"/>
        <v>0</v>
      </c>
      <c r="AR2256" s="40">
        <f t="shared" si="1556"/>
        <v>0</v>
      </c>
      <c r="AS2256" s="40">
        <f t="shared" si="1556"/>
        <v>0</v>
      </c>
      <c r="AT2256" s="40">
        <f t="shared" si="1556"/>
        <v>0</v>
      </c>
      <c r="AU2256" s="40">
        <f t="shared" si="1556"/>
        <v>0</v>
      </c>
      <c r="AV2256" s="40">
        <f t="shared" si="1556"/>
        <v>0</v>
      </c>
      <c r="AW2256" s="40">
        <f t="shared" si="1556"/>
        <v>0</v>
      </c>
      <c r="AX2256" s="40">
        <f t="shared" si="1556"/>
        <v>0</v>
      </c>
      <c r="AY2256" s="40">
        <f t="shared" si="1556"/>
        <v>0</v>
      </c>
      <c r="AZ2256" s="40">
        <f t="shared" si="1556"/>
        <v>0</v>
      </c>
      <c r="BA2256" s="40">
        <f t="shared" si="1556"/>
        <v>0</v>
      </c>
      <c r="BB2256" s="40">
        <f t="shared" si="1556"/>
        <v>0</v>
      </c>
      <c r="BC2256" s="40">
        <f t="shared" si="1556"/>
        <v>0</v>
      </c>
      <c r="BD2256" s="40">
        <f t="shared" si="1556"/>
        <v>0</v>
      </c>
    </row>
    <row r="2257" spans="1:59" ht="16" x14ac:dyDescent="0.2">
      <c r="B2257" s="11">
        <f t="shared" si="1555"/>
        <v>77</v>
      </c>
      <c r="C2257" s="12" t="str">
        <f t="shared" si="1555"/>
        <v>SCI HSR 2</v>
      </c>
      <c r="D2257" s="46" t="s">
        <v>24</v>
      </c>
      <c r="E2257" s="51">
        <f>IF(E2255&gt;MAX($O$3:$BD$3),BD2246,
IF(E2255&lt;MIN($O$3:$BD$3),1,SUMIFS($O2247:$BD2247,$O$2:$BD$2,"&lt;="&amp;E2255,$O$3:$BD$3,"&gt;="&amp;E2255)))</f>
        <v>1.060730716056522</v>
      </c>
      <c r="F2257" s="15"/>
      <c r="G2257" s="49" t="s">
        <v>265</v>
      </c>
      <c r="H2257" s="31">
        <v>0</v>
      </c>
      <c r="I2257" s="32">
        <v>0</v>
      </c>
      <c r="J2257" s="32">
        <v>0</v>
      </c>
      <c r="K2257" s="23"/>
      <c r="L2257" s="52" t="s">
        <v>266</v>
      </c>
      <c r="M2257" s="72"/>
      <c r="N2257" s="72"/>
      <c r="O2257" s="41">
        <f t="shared" ref="O2257:BD2257" si="1557">IFERROR(((O$3&gt;=$E2252)*(O$2&lt;=$E2252))*$H2260,"")</f>
        <v>0</v>
      </c>
      <c r="P2257" s="41">
        <f t="shared" si="1557"/>
        <v>0</v>
      </c>
      <c r="Q2257" s="41">
        <f t="shared" si="1557"/>
        <v>0</v>
      </c>
      <c r="R2257" s="41">
        <f t="shared" si="1557"/>
        <v>0</v>
      </c>
      <c r="S2257" s="41">
        <f t="shared" si="1557"/>
        <v>0</v>
      </c>
      <c r="T2257" s="41">
        <f t="shared" si="1557"/>
        <v>0</v>
      </c>
      <c r="U2257" s="41">
        <f t="shared" si="1557"/>
        <v>0</v>
      </c>
      <c r="V2257" s="41">
        <f t="shared" si="1557"/>
        <v>0</v>
      </c>
      <c r="W2257" s="41">
        <f t="shared" si="1557"/>
        <v>0</v>
      </c>
      <c r="X2257" s="41">
        <f t="shared" si="1557"/>
        <v>0</v>
      </c>
      <c r="Y2257" s="41">
        <f t="shared" si="1557"/>
        <v>0</v>
      </c>
      <c r="Z2257" s="41">
        <f t="shared" si="1557"/>
        <v>0</v>
      </c>
      <c r="AA2257" s="41">
        <f t="shared" si="1557"/>
        <v>0</v>
      </c>
      <c r="AB2257" s="41">
        <f t="shared" si="1557"/>
        <v>0</v>
      </c>
      <c r="AC2257" s="41">
        <f t="shared" si="1557"/>
        <v>0</v>
      </c>
      <c r="AD2257" s="41">
        <f t="shared" si="1557"/>
        <v>0</v>
      </c>
      <c r="AE2257" s="41">
        <f t="shared" si="1557"/>
        <v>0</v>
      </c>
      <c r="AF2257" s="41">
        <f t="shared" si="1557"/>
        <v>0</v>
      </c>
      <c r="AG2257" s="41">
        <f t="shared" si="1557"/>
        <v>0</v>
      </c>
      <c r="AH2257" s="41">
        <f t="shared" si="1557"/>
        <v>0</v>
      </c>
      <c r="AI2257" s="41">
        <f t="shared" si="1557"/>
        <v>0</v>
      </c>
      <c r="AJ2257" s="41">
        <f t="shared" si="1557"/>
        <v>0</v>
      </c>
      <c r="AK2257" s="41">
        <f t="shared" si="1557"/>
        <v>0</v>
      </c>
      <c r="AL2257" s="41">
        <f t="shared" si="1557"/>
        <v>0</v>
      </c>
      <c r="AM2257" s="41">
        <f t="shared" si="1557"/>
        <v>0</v>
      </c>
      <c r="AN2257" s="41">
        <f t="shared" si="1557"/>
        <v>0</v>
      </c>
      <c r="AO2257" s="41">
        <f t="shared" si="1557"/>
        <v>0</v>
      </c>
      <c r="AP2257" s="41">
        <f t="shared" si="1557"/>
        <v>0</v>
      </c>
      <c r="AQ2257" s="41">
        <f t="shared" si="1557"/>
        <v>0</v>
      </c>
      <c r="AR2257" s="41">
        <f t="shared" si="1557"/>
        <v>0</v>
      </c>
      <c r="AS2257" s="41">
        <f t="shared" si="1557"/>
        <v>0</v>
      </c>
      <c r="AT2257" s="41">
        <f t="shared" si="1557"/>
        <v>0</v>
      </c>
      <c r="AU2257" s="41">
        <f t="shared" si="1557"/>
        <v>0</v>
      </c>
      <c r="AV2257" s="41">
        <f t="shared" si="1557"/>
        <v>0</v>
      </c>
      <c r="AW2257" s="41">
        <f t="shared" si="1557"/>
        <v>0</v>
      </c>
      <c r="AX2257" s="41">
        <f t="shared" si="1557"/>
        <v>0</v>
      </c>
      <c r="AY2257" s="41">
        <f t="shared" si="1557"/>
        <v>0</v>
      </c>
      <c r="AZ2257" s="41">
        <f t="shared" si="1557"/>
        <v>0</v>
      </c>
      <c r="BA2257" s="41">
        <f t="shared" si="1557"/>
        <v>0</v>
      </c>
      <c r="BB2257" s="41">
        <f t="shared" si="1557"/>
        <v>0</v>
      </c>
      <c r="BC2257" s="41">
        <f t="shared" si="1557"/>
        <v>0</v>
      </c>
      <c r="BD2257" s="41">
        <f t="shared" si="1557"/>
        <v>0</v>
      </c>
    </row>
    <row r="2258" spans="1:59" ht="16" x14ac:dyDescent="0.2">
      <c r="B2258" s="11">
        <f t="shared" si="1555"/>
        <v>77</v>
      </c>
      <c r="C2258" s="12" t="str">
        <f t="shared" si="1555"/>
        <v>SCI HSR 2</v>
      </c>
      <c r="D2258" s="46" t="s">
        <v>8</v>
      </c>
      <c r="E2258" s="42">
        <v>0</v>
      </c>
      <c r="F2258" s="15"/>
      <c r="G2258" s="49" t="s">
        <v>267</v>
      </c>
      <c r="H2258" s="31">
        <v>0</v>
      </c>
      <c r="I2258" s="32">
        <v>0</v>
      </c>
      <c r="J2258" s="32">
        <v>0</v>
      </c>
      <c r="L2258" s="52" t="s">
        <v>268</v>
      </c>
      <c r="M2258" s="72"/>
      <c r="N2258" s="72"/>
      <c r="O2258" s="41">
        <f t="shared" ref="O2258:BD2258" si="1558">IFERROR(((O$3&gt;=$E2255)*(O$2&lt;=$E2255))*$J2260,"")</f>
        <v>0</v>
      </c>
      <c r="P2258" s="41">
        <f t="shared" si="1558"/>
        <v>0</v>
      </c>
      <c r="Q2258" s="41">
        <f t="shared" si="1558"/>
        <v>0</v>
      </c>
      <c r="R2258" s="41">
        <f t="shared" si="1558"/>
        <v>0</v>
      </c>
      <c r="S2258" s="41">
        <f t="shared" si="1558"/>
        <v>0</v>
      </c>
      <c r="T2258" s="41">
        <f t="shared" si="1558"/>
        <v>0</v>
      </c>
      <c r="U2258" s="41">
        <f t="shared" si="1558"/>
        <v>0</v>
      </c>
      <c r="V2258" s="41">
        <f t="shared" si="1558"/>
        <v>0</v>
      </c>
      <c r="W2258" s="41">
        <f t="shared" si="1558"/>
        <v>0</v>
      </c>
      <c r="X2258" s="41">
        <f t="shared" si="1558"/>
        <v>0</v>
      </c>
      <c r="Y2258" s="41">
        <f t="shared" si="1558"/>
        <v>0</v>
      </c>
      <c r="Z2258" s="41">
        <f t="shared" si="1558"/>
        <v>0</v>
      </c>
      <c r="AA2258" s="41">
        <f t="shared" si="1558"/>
        <v>0</v>
      </c>
      <c r="AB2258" s="41">
        <f t="shared" si="1558"/>
        <v>0</v>
      </c>
      <c r="AC2258" s="41">
        <f t="shared" si="1558"/>
        <v>0</v>
      </c>
      <c r="AD2258" s="41">
        <f t="shared" si="1558"/>
        <v>0</v>
      </c>
      <c r="AE2258" s="41">
        <f t="shared" si="1558"/>
        <v>0</v>
      </c>
      <c r="AF2258" s="41">
        <f t="shared" si="1558"/>
        <v>0</v>
      </c>
      <c r="AG2258" s="41">
        <f t="shared" si="1558"/>
        <v>0</v>
      </c>
      <c r="AH2258" s="41">
        <f t="shared" si="1558"/>
        <v>0</v>
      </c>
      <c r="AI2258" s="41">
        <f t="shared" si="1558"/>
        <v>0</v>
      </c>
      <c r="AJ2258" s="41">
        <f t="shared" si="1558"/>
        <v>0</v>
      </c>
      <c r="AK2258" s="41">
        <f t="shared" si="1558"/>
        <v>0</v>
      </c>
      <c r="AL2258" s="41">
        <f t="shared" si="1558"/>
        <v>0</v>
      </c>
      <c r="AM2258" s="41">
        <f t="shared" si="1558"/>
        <v>0</v>
      </c>
      <c r="AN2258" s="41">
        <f t="shared" si="1558"/>
        <v>0</v>
      </c>
      <c r="AO2258" s="41">
        <f t="shared" si="1558"/>
        <v>0</v>
      </c>
      <c r="AP2258" s="41">
        <f t="shared" si="1558"/>
        <v>0</v>
      </c>
      <c r="AQ2258" s="41">
        <f t="shared" si="1558"/>
        <v>0</v>
      </c>
      <c r="AR2258" s="41">
        <f t="shared" si="1558"/>
        <v>0</v>
      </c>
      <c r="AS2258" s="41">
        <f t="shared" si="1558"/>
        <v>0</v>
      </c>
      <c r="AT2258" s="41">
        <f t="shared" si="1558"/>
        <v>0</v>
      </c>
      <c r="AU2258" s="41">
        <f t="shared" si="1558"/>
        <v>0</v>
      </c>
      <c r="AV2258" s="41">
        <f t="shared" si="1558"/>
        <v>0</v>
      </c>
      <c r="AW2258" s="41">
        <f t="shared" si="1558"/>
        <v>0</v>
      </c>
      <c r="AX2258" s="41">
        <f t="shared" si="1558"/>
        <v>0</v>
      </c>
      <c r="AY2258" s="41">
        <f t="shared" si="1558"/>
        <v>0</v>
      </c>
      <c r="AZ2258" s="41">
        <f t="shared" si="1558"/>
        <v>0</v>
      </c>
      <c r="BA2258" s="41">
        <f t="shared" si="1558"/>
        <v>0</v>
      </c>
      <c r="BB2258" s="41">
        <f t="shared" si="1558"/>
        <v>0</v>
      </c>
      <c r="BC2258" s="41">
        <f t="shared" si="1558"/>
        <v>0</v>
      </c>
      <c r="BD2258" s="41">
        <f t="shared" si="1558"/>
        <v>0</v>
      </c>
    </row>
    <row r="2259" spans="1:59" ht="16" x14ac:dyDescent="0.2">
      <c r="B2259" s="11">
        <f t="shared" si="1555"/>
        <v>77</v>
      </c>
      <c r="C2259" s="12" t="str">
        <f t="shared" si="1555"/>
        <v>SCI HSR 2</v>
      </c>
      <c r="D2259" s="46" t="s">
        <v>269</v>
      </c>
      <c r="E2259" s="31">
        <v>0</v>
      </c>
      <c r="F2259" s="15"/>
      <c r="G2259" s="53"/>
      <c r="H2259" s="15"/>
      <c r="I2259" s="15"/>
      <c r="J2259" s="23"/>
      <c r="L2259" s="52" t="s">
        <v>270</v>
      </c>
      <c r="M2259" s="72"/>
      <c r="N2259" s="72"/>
      <c r="O2259" s="41">
        <f t="shared" ref="O2259:BD2259" si="1559">IFERROR(((O$3&gt;=$J2249)*(O$2&lt;=$J2249))*$E2260,"")</f>
        <v>0</v>
      </c>
      <c r="P2259" s="41">
        <f t="shared" si="1559"/>
        <v>0</v>
      </c>
      <c r="Q2259" s="41">
        <f t="shared" si="1559"/>
        <v>0</v>
      </c>
      <c r="R2259" s="41">
        <f t="shared" si="1559"/>
        <v>0</v>
      </c>
      <c r="S2259" s="41">
        <f t="shared" si="1559"/>
        <v>0</v>
      </c>
      <c r="T2259" s="41">
        <f t="shared" si="1559"/>
        <v>0</v>
      </c>
      <c r="U2259" s="41">
        <f t="shared" si="1559"/>
        <v>0</v>
      </c>
      <c r="V2259" s="41">
        <f t="shared" si="1559"/>
        <v>0</v>
      </c>
      <c r="W2259" s="41">
        <f t="shared" si="1559"/>
        <v>0</v>
      </c>
      <c r="X2259" s="41">
        <f t="shared" si="1559"/>
        <v>0</v>
      </c>
      <c r="Y2259" s="41">
        <f t="shared" si="1559"/>
        <v>0</v>
      </c>
      <c r="Z2259" s="41">
        <f t="shared" si="1559"/>
        <v>0</v>
      </c>
      <c r="AA2259" s="41">
        <f t="shared" si="1559"/>
        <v>0</v>
      </c>
      <c r="AB2259" s="41">
        <f t="shared" si="1559"/>
        <v>0</v>
      </c>
      <c r="AC2259" s="41">
        <f t="shared" si="1559"/>
        <v>0</v>
      </c>
      <c r="AD2259" s="41">
        <f t="shared" si="1559"/>
        <v>0</v>
      </c>
      <c r="AE2259" s="41">
        <f t="shared" si="1559"/>
        <v>0</v>
      </c>
      <c r="AF2259" s="41">
        <f t="shared" si="1559"/>
        <v>0</v>
      </c>
      <c r="AG2259" s="41">
        <f t="shared" si="1559"/>
        <v>0</v>
      </c>
      <c r="AH2259" s="41">
        <f t="shared" si="1559"/>
        <v>0</v>
      </c>
      <c r="AI2259" s="41">
        <f t="shared" si="1559"/>
        <v>0</v>
      </c>
      <c r="AJ2259" s="41">
        <f t="shared" si="1559"/>
        <v>0</v>
      </c>
      <c r="AK2259" s="41">
        <f t="shared" si="1559"/>
        <v>0</v>
      </c>
      <c r="AL2259" s="41">
        <f t="shared" si="1559"/>
        <v>0</v>
      </c>
      <c r="AM2259" s="41">
        <f t="shared" si="1559"/>
        <v>0</v>
      </c>
      <c r="AN2259" s="41">
        <f t="shared" si="1559"/>
        <v>0</v>
      </c>
      <c r="AO2259" s="41">
        <f t="shared" si="1559"/>
        <v>0</v>
      </c>
      <c r="AP2259" s="41">
        <f t="shared" si="1559"/>
        <v>0</v>
      </c>
      <c r="AQ2259" s="41">
        <f t="shared" si="1559"/>
        <v>0</v>
      </c>
      <c r="AR2259" s="41">
        <f t="shared" si="1559"/>
        <v>0</v>
      </c>
      <c r="AS2259" s="41">
        <f t="shared" si="1559"/>
        <v>0</v>
      </c>
      <c r="AT2259" s="41">
        <f t="shared" si="1559"/>
        <v>0</v>
      </c>
      <c r="AU2259" s="41">
        <f t="shared" si="1559"/>
        <v>0</v>
      </c>
      <c r="AV2259" s="41">
        <f t="shared" si="1559"/>
        <v>0</v>
      </c>
      <c r="AW2259" s="41">
        <f t="shared" si="1559"/>
        <v>0</v>
      </c>
      <c r="AX2259" s="41">
        <f t="shared" si="1559"/>
        <v>0</v>
      </c>
      <c r="AY2259" s="41">
        <f t="shared" si="1559"/>
        <v>0</v>
      </c>
      <c r="AZ2259" s="41">
        <f t="shared" si="1559"/>
        <v>0</v>
      </c>
      <c r="BA2259" s="41">
        <f t="shared" si="1559"/>
        <v>0</v>
      </c>
      <c r="BB2259" s="41">
        <f t="shared" si="1559"/>
        <v>0</v>
      </c>
      <c r="BC2259" s="41">
        <f t="shared" si="1559"/>
        <v>0</v>
      </c>
      <c r="BD2259" s="41">
        <f t="shared" si="1559"/>
        <v>0</v>
      </c>
    </row>
    <row r="2260" spans="1:59" ht="16" x14ac:dyDescent="0.2">
      <c r="B2260" s="11">
        <f t="shared" si="1555"/>
        <v>77</v>
      </c>
      <c r="C2260" s="12" t="str">
        <f t="shared" si="1555"/>
        <v>SCI HSR 2</v>
      </c>
      <c r="D2260" s="46" t="s">
        <v>270</v>
      </c>
      <c r="E2260" s="31">
        <v>0</v>
      </c>
      <c r="F2260" s="15"/>
      <c r="G2260" s="46" t="s">
        <v>266</v>
      </c>
      <c r="H2260" s="31">
        <v>0</v>
      </c>
      <c r="I2260" s="46" t="s">
        <v>268</v>
      </c>
      <c r="J2260" s="31">
        <v>0</v>
      </c>
      <c r="L2260" s="54" t="s">
        <v>271</v>
      </c>
      <c r="M2260" s="73"/>
      <c r="N2260" s="73"/>
      <c r="O2260" s="45">
        <f t="shared" ref="O2260:BD2260" si="1560">IFERROR(-($E2241+$H2241+$J2241)*O2242,"")</f>
        <v>0</v>
      </c>
      <c r="P2260" s="45">
        <f t="shared" si="1560"/>
        <v>0</v>
      </c>
      <c r="Q2260" s="45">
        <f t="shared" si="1560"/>
        <v>0</v>
      </c>
      <c r="R2260" s="45">
        <f t="shared" si="1560"/>
        <v>0</v>
      </c>
      <c r="S2260" s="45">
        <f t="shared" si="1560"/>
        <v>0</v>
      </c>
      <c r="T2260" s="45">
        <f t="shared" si="1560"/>
        <v>0</v>
      </c>
      <c r="U2260" s="45">
        <f t="shared" si="1560"/>
        <v>0</v>
      </c>
      <c r="V2260" s="45">
        <f t="shared" si="1560"/>
        <v>0</v>
      </c>
      <c r="W2260" s="45">
        <f t="shared" si="1560"/>
        <v>0</v>
      </c>
      <c r="X2260" s="45">
        <f t="shared" si="1560"/>
        <v>0</v>
      </c>
      <c r="Y2260" s="45">
        <f t="shared" si="1560"/>
        <v>0</v>
      </c>
      <c r="Z2260" s="45">
        <f t="shared" si="1560"/>
        <v>0</v>
      </c>
      <c r="AA2260" s="45">
        <f t="shared" si="1560"/>
        <v>0</v>
      </c>
      <c r="AB2260" s="45">
        <f t="shared" si="1560"/>
        <v>0</v>
      </c>
      <c r="AC2260" s="45">
        <f t="shared" si="1560"/>
        <v>0</v>
      </c>
      <c r="AD2260" s="45">
        <f t="shared" si="1560"/>
        <v>0</v>
      </c>
      <c r="AE2260" s="45">
        <f t="shared" si="1560"/>
        <v>0</v>
      </c>
      <c r="AF2260" s="45">
        <f t="shared" si="1560"/>
        <v>0</v>
      </c>
      <c r="AG2260" s="45">
        <f t="shared" si="1560"/>
        <v>0</v>
      </c>
      <c r="AH2260" s="45">
        <f t="shared" si="1560"/>
        <v>0</v>
      </c>
      <c r="AI2260" s="45">
        <f t="shared" si="1560"/>
        <v>0</v>
      </c>
      <c r="AJ2260" s="45">
        <f t="shared" si="1560"/>
        <v>0</v>
      </c>
      <c r="AK2260" s="45">
        <f t="shared" si="1560"/>
        <v>0</v>
      </c>
      <c r="AL2260" s="45">
        <f t="shared" si="1560"/>
        <v>0</v>
      </c>
      <c r="AM2260" s="45">
        <f t="shared" si="1560"/>
        <v>0</v>
      </c>
      <c r="AN2260" s="45">
        <f t="shared" si="1560"/>
        <v>0</v>
      </c>
      <c r="AO2260" s="45">
        <f t="shared" si="1560"/>
        <v>0</v>
      </c>
      <c r="AP2260" s="45">
        <f t="shared" si="1560"/>
        <v>0</v>
      </c>
      <c r="AQ2260" s="45">
        <f t="shared" si="1560"/>
        <v>0</v>
      </c>
      <c r="AR2260" s="45">
        <f t="shared" si="1560"/>
        <v>0</v>
      </c>
      <c r="AS2260" s="45">
        <f t="shared" si="1560"/>
        <v>0</v>
      </c>
      <c r="AT2260" s="45">
        <f t="shared" si="1560"/>
        <v>0</v>
      </c>
      <c r="AU2260" s="45">
        <f t="shared" si="1560"/>
        <v>0</v>
      </c>
      <c r="AV2260" s="45">
        <f t="shared" si="1560"/>
        <v>0</v>
      </c>
      <c r="AW2260" s="45">
        <f t="shared" si="1560"/>
        <v>0</v>
      </c>
      <c r="AX2260" s="45">
        <f t="shared" si="1560"/>
        <v>0</v>
      </c>
      <c r="AY2260" s="45">
        <f t="shared" si="1560"/>
        <v>0</v>
      </c>
      <c r="AZ2260" s="45">
        <f t="shared" si="1560"/>
        <v>0</v>
      </c>
      <c r="BA2260" s="45">
        <f t="shared" si="1560"/>
        <v>0</v>
      </c>
      <c r="BB2260" s="45">
        <f t="shared" si="1560"/>
        <v>0</v>
      </c>
      <c r="BC2260" s="45">
        <f t="shared" si="1560"/>
        <v>0</v>
      </c>
      <c r="BD2260" s="45">
        <f t="shared" si="1560"/>
        <v>0</v>
      </c>
    </row>
    <row r="2261" spans="1:59" x14ac:dyDescent="0.2">
      <c r="A2261"/>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row>
    <row r="2262" spans="1:59" ht="16" x14ac:dyDescent="0.2">
      <c r="A2262"/>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s="1"/>
    </row>
    <row r="2263" spans="1:59" ht="16" x14ac:dyDescent="0.2">
      <c r="A2263" s="1"/>
      <c r="B2263" s="67">
        <v>78</v>
      </c>
      <c r="C2263" s="68" t="str">
        <f>H2265</f>
        <v>SCI HSR 2</v>
      </c>
      <c r="D2263" s="69" t="s">
        <v>135</v>
      </c>
      <c r="E2263" s="69"/>
      <c r="F2263" s="69"/>
      <c r="G2263" s="69"/>
      <c r="H2263" s="69"/>
      <c r="I2263" s="69"/>
      <c r="J2263" s="69"/>
      <c r="K2263" s="68"/>
      <c r="L2263" s="68"/>
      <c r="M2263" s="68"/>
      <c r="N2263" s="68"/>
      <c r="O2263" s="82"/>
      <c r="P2263" s="82"/>
      <c r="Q2263" s="82"/>
      <c r="R2263" s="82"/>
      <c r="S2263" s="82"/>
      <c r="T2263" s="82"/>
      <c r="U2263" s="82"/>
      <c r="V2263" s="82"/>
      <c r="W2263" s="82"/>
      <c r="X2263" s="82"/>
      <c r="Y2263" s="82"/>
      <c r="Z2263" s="82"/>
      <c r="AA2263" s="82"/>
      <c r="AB2263" s="82"/>
      <c r="AC2263" s="82"/>
      <c r="AD2263" s="82"/>
      <c r="AE2263" s="82"/>
      <c r="AF2263" s="82"/>
      <c r="AG2263" s="82"/>
      <c r="AH2263" s="82"/>
      <c r="AI2263" s="82"/>
      <c r="AJ2263" s="82"/>
      <c r="AK2263" s="82"/>
      <c r="AL2263" s="82"/>
      <c r="AM2263" s="82"/>
      <c r="AN2263" s="82"/>
      <c r="AO2263" s="82"/>
      <c r="AP2263" s="82"/>
      <c r="AQ2263" s="82"/>
      <c r="AR2263" s="82"/>
      <c r="AS2263" s="82"/>
      <c r="AT2263" s="82"/>
      <c r="AU2263" s="82"/>
      <c r="AV2263" s="82"/>
      <c r="AW2263" s="82"/>
      <c r="AX2263" s="82"/>
      <c r="AY2263" s="82"/>
      <c r="AZ2263" s="82"/>
      <c r="BA2263" s="82"/>
      <c r="BB2263" s="82"/>
      <c r="BC2263" s="82"/>
      <c r="BD2263" s="82"/>
      <c r="BE2263" s="1"/>
      <c r="BF2263" s="1"/>
      <c r="BG2263" s="1"/>
    </row>
    <row r="2264" spans="1:59" ht="16" x14ac:dyDescent="0.2">
      <c r="A2264" s="35"/>
      <c r="B2264" s="11">
        <f>B2263</f>
        <v>78</v>
      </c>
      <c r="C2264" s="12" t="str">
        <f>C2263</f>
        <v>SCI HSR 2</v>
      </c>
      <c r="D2264" s="35"/>
      <c r="E2264" s="35"/>
      <c r="F2264" s="35"/>
      <c r="G2264" s="35"/>
      <c r="H2264" s="35"/>
      <c r="I2264" s="35"/>
      <c r="J2264" s="35"/>
      <c r="K2264" s="35"/>
      <c r="L2264" s="35"/>
      <c r="M2264" s="35"/>
      <c r="N2264" s="35"/>
      <c r="O2264" s="44"/>
      <c r="P2264" s="44"/>
      <c r="Q2264" s="44"/>
      <c r="R2264" s="44"/>
      <c r="S2264" s="44"/>
      <c r="T2264" s="44"/>
      <c r="U2264" s="44"/>
      <c r="V2264" s="44"/>
      <c r="W2264" s="44"/>
      <c r="X2264" s="44"/>
      <c r="Y2264" s="44"/>
      <c r="Z2264" s="44"/>
      <c r="AA2264" s="44"/>
      <c r="AB2264" s="44"/>
      <c r="AC2264" s="44"/>
      <c r="AD2264" s="44"/>
      <c r="AE2264" s="44"/>
      <c r="AF2264" s="44"/>
      <c r="AG2264" s="44"/>
      <c r="AH2264" s="44"/>
      <c r="AI2264" s="44"/>
      <c r="AJ2264" s="44"/>
      <c r="AK2264" s="44"/>
      <c r="AL2264" s="44"/>
      <c r="AM2264" s="44"/>
      <c r="AN2264" s="44"/>
      <c r="AO2264" s="44"/>
      <c r="AP2264" s="44"/>
      <c r="AQ2264" s="44"/>
      <c r="AR2264" s="44"/>
      <c r="AS2264" s="44"/>
      <c r="AT2264" s="44"/>
      <c r="AU2264" s="44"/>
      <c r="AV2264" s="44"/>
      <c r="AW2264" s="44"/>
      <c r="AX2264" s="44"/>
      <c r="AY2264" s="44"/>
      <c r="AZ2264" s="44"/>
      <c r="BA2264" s="44"/>
      <c r="BB2264" s="44"/>
      <c r="BC2264" s="44"/>
      <c r="BD2264" s="44"/>
      <c r="BE2264" s="35"/>
      <c r="BF2264" s="35"/>
      <c r="BG2264" s="35"/>
    </row>
    <row r="2265" spans="1:59" ht="16" x14ac:dyDescent="0.2">
      <c r="B2265" s="11">
        <f t="shared" ref="B2265:C2280" si="1561">B2264</f>
        <v>78</v>
      </c>
      <c r="C2265" s="12" t="str">
        <f t="shared" si="1561"/>
        <v>SCI HSR 2</v>
      </c>
      <c r="D2265" s="13" t="s">
        <v>2</v>
      </c>
      <c r="E2265" s="14" t="s">
        <v>136</v>
      </c>
      <c r="F2265" s="15"/>
      <c r="G2265" s="13" t="s">
        <v>229</v>
      </c>
      <c r="H2265" s="14" t="s">
        <v>132</v>
      </c>
      <c r="I2265" s="14"/>
      <c r="J2265" s="14"/>
      <c r="L2265" s="16" t="s">
        <v>230</v>
      </c>
      <c r="M2265" s="70"/>
      <c r="N2265" s="70"/>
      <c r="O2265" s="17">
        <f>($E2276&gt;0)*($E2270&lt;O$2)*(EDATE($E2270,$E2276)&gt;O$3)*((O$3-O$2+1)/O$4)
+($E2276&gt;0)*($E2270&lt;O$2)*(EDATE($E2270,$E2276)&gt;=O$2)*(EDATE($E2270,$E2276)&lt;=O$3)*((EDATE($E2270,$E2276)-O$2)/O$4)
+($E2276&gt;0)*($E2270&lt;O$2)*(EDATE($E2270,$E2276)&lt;O$2)*(0)
+($E2276&gt;0)*($E2270&gt;=O$2)*($E2270&lt;=O$3)*(EDATE($E2270,$E2276)&gt;=O$2)*(EDATE($E2270,$E2276)&lt;=O$3)*((EDATE($E2270,$E2276)-$E2270+1)/O$4)
+($E2276&gt;0)*($E2270&gt;=O$2)*($E2270&lt;=O$3)*(EDATE($E2270,$E2276)&gt;O$3)*((O$3-$E2270+1)/O$4)
+($E2276&gt;0)*($E2270&gt;O$3)*(0)</f>
        <v>0</v>
      </c>
      <c r="P2265" s="17">
        <f t="shared" ref="P2265:BD2265" si="1562">($E2276&gt;0)*($E2270&lt;P$2)*(EDATE($E2270,$E2276)&gt;P$3)*((P$3-P$2+1)/P$4)
+($E2276&gt;0)*($E2270&lt;P$2)*(EDATE($E2270,$E2276)&gt;=P$2)*(EDATE($E2270,$E2276)&lt;=P$3)*((EDATE($E2270,$E2276)-P$2)/P$4)
+($E2276&gt;0)*($E2270&lt;P$2)*(EDATE($E2270,$E2276)&lt;P$2)*(0)
+($E2276&gt;0)*($E2270&gt;=P$2)*($E2270&lt;=P$3)*(EDATE($E2270,$E2276)&gt;=P$2)*(EDATE($E2270,$E2276)&lt;=P$3)*((EDATE($E2270,$E2276)-$E2270+1)/P$4)
+($E2276&gt;0)*($E2270&gt;=P$2)*($E2270&lt;=P$3)*(EDATE($E2270,$E2276)&gt;P$3)*((P$3-$E2270+1)/P$4)
+($E2276&gt;0)*($E2270&gt;P$3)*(0)</f>
        <v>0</v>
      </c>
      <c r="Q2265" s="17">
        <f t="shared" si="1562"/>
        <v>0</v>
      </c>
      <c r="R2265" s="17">
        <f t="shared" si="1562"/>
        <v>0</v>
      </c>
      <c r="S2265" s="17">
        <f t="shared" si="1562"/>
        <v>0</v>
      </c>
      <c r="T2265" s="17">
        <f t="shared" si="1562"/>
        <v>0</v>
      </c>
      <c r="U2265" s="17">
        <f t="shared" si="1562"/>
        <v>0</v>
      </c>
      <c r="V2265" s="17">
        <f t="shared" si="1562"/>
        <v>0</v>
      </c>
      <c r="W2265" s="17">
        <f t="shared" si="1562"/>
        <v>0</v>
      </c>
      <c r="X2265" s="17">
        <f t="shared" si="1562"/>
        <v>0</v>
      </c>
      <c r="Y2265" s="17">
        <f t="shared" si="1562"/>
        <v>0</v>
      </c>
      <c r="Z2265" s="17">
        <f t="shared" si="1562"/>
        <v>0</v>
      </c>
      <c r="AA2265" s="17">
        <f t="shared" si="1562"/>
        <v>0</v>
      </c>
      <c r="AB2265" s="17">
        <f t="shared" si="1562"/>
        <v>0</v>
      </c>
      <c r="AC2265" s="17">
        <f t="shared" si="1562"/>
        <v>0</v>
      </c>
      <c r="AD2265" s="17">
        <f t="shared" si="1562"/>
        <v>0</v>
      </c>
      <c r="AE2265" s="17">
        <f t="shared" si="1562"/>
        <v>0</v>
      </c>
      <c r="AF2265" s="17">
        <f t="shared" si="1562"/>
        <v>0</v>
      </c>
      <c r="AG2265" s="17">
        <f t="shared" si="1562"/>
        <v>0</v>
      </c>
      <c r="AH2265" s="17">
        <f t="shared" si="1562"/>
        <v>0</v>
      </c>
      <c r="AI2265" s="17">
        <f t="shared" si="1562"/>
        <v>0</v>
      </c>
      <c r="AJ2265" s="17">
        <f t="shared" si="1562"/>
        <v>0</v>
      </c>
      <c r="AK2265" s="17">
        <f t="shared" si="1562"/>
        <v>0</v>
      </c>
      <c r="AL2265" s="17">
        <f t="shared" si="1562"/>
        <v>0</v>
      </c>
      <c r="AM2265" s="17">
        <f t="shared" si="1562"/>
        <v>0</v>
      </c>
      <c r="AN2265" s="17">
        <f t="shared" si="1562"/>
        <v>0</v>
      </c>
      <c r="AO2265" s="17">
        <f t="shared" si="1562"/>
        <v>0</v>
      </c>
      <c r="AP2265" s="17">
        <f t="shared" si="1562"/>
        <v>0</v>
      </c>
      <c r="AQ2265" s="17">
        <f t="shared" si="1562"/>
        <v>0</v>
      </c>
      <c r="AR2265" s="17">
        <f t="shared" si="1562"/>
        <v>0</v>
      </c>
      <c r="AS2265" s="17">
        <f t="shared" si="1562"/>
        <v>0</v>
      </c>
      <c r="AT2265" s="17">
        <f t="shared" si="1562"/>
        <v>0</v>
      </c>
      <c r="AU2265" s="17">
        <f t="shared" si="1562"/>
        <v>0</v>
      </c>
      <c r="AV2265" s="17">
        <f t="shared" si="1562"/>
        <v>0</v>
      </c>
      <c r="AW2265" s="17">
        <f t="shared" si="1562"/>
        <v>0</v>
      </c>
      <c r="AX2265" s="17">
        <f t="shared" si="1562"/>
        <v>0</v>
      </c>
      <c r="AY2265" s="17">
        <f t="shared" si="1562"/>
        <v>0</v>
      </c>
      <c r="AZ2265" s="17">
        <f t="shared" si="1562"/>
        <v>0</v>
      </c>
      <c r="BA2265" s="17">
        <f t="shared" si="1562"/>
        <v>0</v>
      </c>
      <c r="BB2265" s="17">
        <f t="shared" si="1562"/>
        <v>0</v>
      </c>
      <c r="BC2265" s="17">
        <f t="shared" si="1562"/>
        <v>0</v>
      </c>
      <c r="BD2265" s="17">
        <f t="shared" si="1562"/>
        <v>0</v>
      </c>
    </row>
    <row r="2266" spans="1:59" ht="16" x14ac:dyDescent="0.2">
      <c r="B2266" s="11">
        <f t="shared" si="1561"/>
        <v>78</v>
      </c>
      <c r="C2266" s="12" t="str">
        <f t="shared" si="1561"/>
        <v>SCI HSR 2</v>
      </c>
      <c r="D2266" s="13" t="s">
        <v>7</v>
      </c>
      <c r="E2266" s="18">
        <v>105.3</v>
      </c>
      <c r="F2266" s="15"/>
      <c r="G2266" s="13" t="s">
        <v>0</v>
      </c>
      <c r="H2266" s="19">
        <v>74.599999999999994</v>
      </c>
      <c r="I2266" s="13" t="s">
        <v>20</v>
      </c>
      <c r="J2266" s="19">
        <v>70.8</v>
      </c>
      <c r="L2266" s="20" t="s">
        <v>231</v>
      </c>
      <c r="M2266" s="72"/>
      <c r="N2266" s="72"/>
      <c r="O2266" s="21">
        <f>($H2271&gt;0)*($J2271&lt;O$2)*0
+($H2271&gt;0)*($J2271&gt;=O$2)*($J2271&lt;=O$3)*(($J2271-O$2+1)/O$4)
+($H2271&gt;0)*($J2271&gt;O$3)*($I2271&gt;O$3)*0
+($H2271&gt;0)*($J2271&gt;O$3)*($I2271&lt;=O$3)*($I2271&gt;=O$2)*((O$3-$I2271+1)/O$4)
+($H2271&gt;0)*($J2271&gt;O$3)*($I2271&lt;O$2)*1
+($H2271&gt;0)*($I2271&gt;O$3)*0
+($H2272&gt;0)*($J$2350&lt;O$2)*0
+($H2272&gt;0)*($J2272&gt;=O$2)*($J2272&lt;=O$3)*(($J2272-O$2+1)/O$4)
+($H2272&gt;0)*($J2272&gt;O$3)*($I2272&gt;O$3)*0
+($H2272&gt;0)*($J2272&gt;O$3)*($I2272&lt;=O$3)*($I2272&gt;=O$2)*((O$3-$I2272+1)/O$4)
+($H2272&gt;0)*($J2272&gt;O$3)*($I2272&lt;O$2)*1
+($H2272&gt;0)*($I2272&gt;O$3)*0
+($H2273&gt;0)*($J2273&lt;O$2)*0
+($H2273&gt;0)*($J2273&gt;=O$2)*($J2273&lt;=O$3)*(($J2273-O$2+1)/O$4)
+($H2273&gt;0)*($J2273&gt;O$3)*($I2273&gt;O$3)*0
+($H2273&gt;0)*($J2273&gt;O$3)*($I2273&lt;=O$3)*($I2273&gt;=O$2)*((O$3-$I2273+1)/O$4)
+($H2273&gt;0)*($J2273&gt;O$3)*($I2273&lt;O$2)*1
+($H2273&gt;0)*($I2273&gt;O$3)*0</f>
        <v>0</v>
      </c>
      <c r="P2266" s="21">
        <f t="shared" ref="P2266:BD2266" si="1563">($H2271&gt;0)*($J2271&lt;P$2)*0
+($H2271&gt;0)*($J2271&gt;=P$2)*($J2271&lt;=P$3)*(($J2271-P$2+1)/P$4)
+($H2271&gt;0)*($J2271&gt;P$3)*($I2271&gt;P$3)*0
+($H2271&gt;0)*($J2271&gt;P$3)*($I2271&lt;=P$3)*($I2271&gt;=P$2)*((P$3-$I2271+1)/P$4)
+($H2271&gt;0)*($J2271&gt;P$3)*($I2271&lt;P$2)*1
+($H2271&gt;0)*($I2271&gt;P$3)*0
+($H2272&gt;0)*($J$2350&lt;P$2)*0
+($H2272&gt;0)*($J2272&gt;=P$2)*($J2272&lt;=P$3)*(($J2272-P$2+1)/P$4)
+($H2272&gt;0)*($J2272&gt;P$3)*($I2272&gt;P$3)*0
+($H2272&gt;0)*($J2272&gt;P$3)*($I2272&lt;=P$3)*($I2272&gt;=P$2)*((P$3-$I2272+1)/P$4)
+($H2272&gt;0)*($J2272&gt;P$3)*($I2272&lt;P$2)*1
+($H2272&gt;0)*($I2272&gt;P$3)*0
+($H2273&gt;0)*($J2273&lt;P$2)*0
+($H2273&gt;0)*($J2273&gt;=P$2)*($J2273&lt;=P$3)*(($J2273-P$2+1)/P$4)
+($H2273&gt;0)*($J2273&gt;P$3)*($I2273&gt;P$3)*0
+($H2273&gt;0)*($J2273&gt;P$3)*($I2273&lt;=P$3)*($I2273&gt;=P$2)*((P$3-$I2273+1)/P$4)
+($H2273&gt;0)*($J2273&gt;P$3)*($I2273&lt;P$2)*1
+($H2273&gt;0)*($I2273&gt;P$3)*0</f>
        <v>0</v>
      </c>
      <c r="Q2266" s="21">
        <f t="shared" si="1563"/>
        <v>0</v>
      </c>
      <c r="R2266" s="21">
        <f t="shared" si="1563"/>
        <v>0</v>
      </c>
      <c r="S2266" s="21">
        <f t="shared" si="1563"/>
        <v>0</v>
      </c>
      <c r="T2266" s="21">
        <f t="shared" si="1563"/>
        <v>0</v>
      </c>
      <c r="U2266" s="21">
        <f t="shared" si="1563"/>
        <v>0</v>
      </c>
      <c r="V2266" s="21">
        <f t="shared" si="1563"/>
        <v>0</v>
      </c>
      <c r="W2266" s="21">
        <f t="shared" si="1563"/>
        <v>0</v>
      </c>
      <c r="X2266" s="21">
        <f t="shared" si="1563"/>
        <v>0</v>
      </c>
      <c r="Y2266" s="21">
        <f t="shared" si="1563"/>
        <v>0</v>
      </c>
      <c r="Z2266" s="21">
        <f t="shared" si="1563"/>
        <v>0</v>
      </c>
      <c r="AA2266" s="21">
        <f t="shared" si="1563"/>
        <v>0</v>
      </c>
      <c r="AB2266" s="21">
        <f t="shared" si="1563"/>
        <v>0</v>
      </c>
      <c r="AC2266" s="21">
        <f t="shared" si="1563"/>
        <v>0</v>
      </c>
      <c r="AD2266" s="21">
        <f t="shared" si="1563"/>
        <v>0</v>
      </c>
      <c r="AE2266" s="21">
        <f t="shared" si="1563"/>
        <v>0</v>
      </c>
      <c r="AF2266" s="21">
        <f t="shared" si="1563"/>
        <v>0</v>
      </c>
      <c r="AG2266" s="21">
        <f t="shared" si="1563"/>
        <v>0</v>
      </c>
      <c r="AH2266" s="21">
        <f t="shared" si="1563"/>
        <v>0</v>
      </c>
      <c r="AI2266" s="21">
        <f t="shared" si="1563"/>
        <v>0</v>
      </c>
      <c r="AJ2266" s="21">
        <f t="shared" si="1563"/>
        <v>0</v>
      </c>
      <c r="AK2266" s="21">
        <f t="shared" si="1563"/>
        <v>0</v>
      </c>
      <c r="AL2266" s="21">
        <f t="shared" si="1563"/>
        <v>0</v>
      </c>
      <c r="AM2266" s="21">
        <f t="shared" si="1563"/>
        <v>0</v>
      </c>
      <c r="AN2266" s="21">
        <f t="shared" si="1563"/>
        <v>0</v>
      </c>
      <c r="AO2266" s="21">
        <f t="shared" si="1563"/>
        <v>0</v>
      </c>
      <c r="AP2266" s="21">
        <f t="shared" si="1563"/>
        <v>0</v>
      </c>
      <c r="AQ2266" s="21">
        <f t="shared" si="1563"/>
        <v>0</v>
      </c>
      <c r="AR2266" s="21">
        <f t="shared" si="1563"/>
        <v>0</v>
      </c>
      <c r="AS2266" s="21">
        <f t="shared" si="1563"/>
        <v>0</v>
      </c>
      <c r="AT2266" s="21">
        <f t="shared" si="1563"/>
        <v>0</v>
      </c>
      <c r="AU2266" s="21">
        <f t="shared" si="1563"/>
        <v>0</v>
      </c>
      <c r="AV2266" s="21">
        <f t="shared" si="1563"/>
        <v>0</v>
      </c>
      <c r="AW2266" s="21">
        <f t="shared" si="1563"/>
        <v>0</v>
      </c>
      <c r="AX2266" s="21">
        <f t="shared" si="1563"/>
        <v>0</v>
      </c>
      <c r="AY2266" s="21">
        <f t="shared" si="1563"/>
        <v>0</v>
      </c>
      <c r="AZ2266" s="21">
        <f t="shared" si="1563"/>
        <v>0</v>
      </c>
      <c r="BA2266" s="21">
        <f t="shared" si="1563"/>
        <v>0</v>
      </c>
      <c r="BB2266" s="21">
        <f t="shared" si="1563"/>
        <v>0</v>
      </c>
      <c r="BC2266" s="21">
        <f t="shared" si="1563"/>
        <v>0</v>
      </c>
      <c r="BD2266" s="21">
        <f t="shared" si="1563"/>
        <v>0</v>
      </c>
    </row>
    <row r="2267" spans="1:59" ht="16" x14ac:dyDescent="0.2">
      <c r="B2267" s="11">
        <f t="shared" si="1561"/>
        <v>78</v>
      </c>
      <c r="C2267" s="12" t="str">
        <f t="shared" si="1561"/>
        <v>SCI HSR 2</v>
      </c>
      <c r="D2267" s="13" t="s">
        <v>21</v>
      </c>
      <c r="E2267" s="22">
        <v>0</v>
      </c>
      <c r="F2267" s="15"/>
      <c r="G2267" s="13" t="s">
        <v>22</v>
      </c>
      <c r="H2267" s="22">
        <v>0</v>
      </c>
      <c r="I2267" s="13" t="s">
        <v>23</v>
      </c>
      <c r="J2267" s="22">
        <v>0</v>
      </c>
      <c r="K2267" s="23"/>
      <c r="L2267" s="20" t="s">
        <v>232</v>
      </c>
      <c r="M2267" s="72"/>
      <c r="N2267" s="72"/>
      <c r="O2267" s="21">
        <f>($E2270&lt;=O$3)*($E2270&gt;O$2)*((O$3-$E2270+1)/O$4)
+($E2270&lt;=O$2)*((O$3-O$2+1)/O$4)
+($E2270&gt;O$3)*(0)
-($E2278&lt;=O$3)*($E2278&lt;&gt;0)*($E2278&gt;O$2)*((O$3-$E2278)/O$4)
-($E2278&lt;=O$2)*((O$3-O$2+1)/O$4)
-($E2278&gt;O$3)*(0)</f>
        <v>1</v>
      </c>
      <c r="P2267" s="21">
        <f t="shared" ref="P2267:BD2267" si="1564">($E2270&lt;=P$3)*($E2270&gt;P$2)*((P$3-$E2270+1)/P$4)
+($E2270&lt;=P$2)*((P$3-P$2+1)/P$4)
+($E2270&gt;P$3)*(0)
-($E2278&lt;=P$3)*($E2278&lt;&gt;0)*($E2278&gt;P$2)*((P$3-$E2278)/P$4)
-($E2278&lt;=P$2)*((P$3-P$2+1)/P$4)
-($E2278&gt;P$3)*(0)</f>
        <v>1</v>
      </c>
      <c r="Q2267" s="21">
        <f t="shared" si="1564"/>
        <v>1</v>
      </c>
      <c r="R2267" s="21">
        <f t="shared" si="1564"/>
        <v>1</v>
      </c>
      <c r="S2267" s="21">
        <f t="shared" si="1564"/>
        <v>1</v>
      </c>
      <c r="T2267" s="21">
        <f t="shared" si="1564"/>
        <v>1</v>
      </c>
      <c r="U2267" s="21">
        <f t="shared" si="1564"/>
        <v>1</v>
      </c>
      <c r="V2267" s="21">
        <f t="shared" si="1564"/>
        <v>1</v>
      </c>
      <c r="W2267" s="21">
        <f t="shared" si="1564"/>
        <v>1</v>
      </c>
      <c r="X2267" s="21">
        <f t="shared" si="1564"/>
        <v>1</v>
      </c>
      <c r="Y2267" s="21">
        <f t="shared" si="1564"/>
        <v>1</v>
      </c>
      <c r="Z2267" s="21">
        <f t="shared" si="1564"/>
        <v>1</v>
      </c>
      <c r="AA2267" s="21">
        <f t="shared" si="1564"/>
        <v>1</v>
      </c>
      <c r="AB2267" s="21">
        <f t="shared" si="1564"/>
        <v>1</v>
      </c>
      <c r="AC2267" s="21">
        <f t="shared" si="1564"/>
        <v>1</v>
      </c>
      <c r="AD2267" s="21">
        <f t="shared" si="1564"/>
        <v>1</v>
      </c>
      <c r="AE2267" s="21">
        <f t="shared" si="1564"/>
        <v>9.7826086956521729E-2</v>
      </c>
      <c r="AF2267" s="21">
        <f t="shared" si="1564"/>
        <v>0</v>
      </c>
      <c r="AG2267" s="21">
        <f t="shared" si="1564"/>
        <v>0</v>
      </c>
      <c r="AH2267" s="21">
        <f t="shared" si="1564"/>
        <v>0</v>
      </c>
      <c r="AI2267" s="21">
        <f t="shared" si="1564"/>
        <v>0</v>
      </c>
      <c r="AJ2267" s="21">
        <f t="shared" si="1564"/>
        <v>0</v>
      </c>
      <c r="AK2267" s="21">
        <f t="shared" si="1564"/>
        <v>0</v>
      </c>
      <c r="AL2267" s="21">
        <f t="shared" si="1564"/>
        <v>0</v>
      </c>
      <c r="AM2267" s="21">
        <f t="shared" si="1564"/>
        <v>0</v>
      </c>
      <c r="AN2267" s="21">
        <f t="shared" si="1564"/>
        <v>0</v>
      </c>
      <c r="AO2267" s="21">
        <f t="shared" si="1564"/>
        <v>0</v>
      </c>
      <c r="AP2267" s="21">
        <f t="shared" si="1564"/>
        <v>0</v>
      </c>
      <c r="AQ2267" s="21">
        <f t="shared" si="1564"/>
        <v>0</v>
      </c>
      <c r="AR2267" s="21">
        <f t="shared" si="1564"/>
        <v>0</v>
      </c>
      <c r="AS2267" s="21">
        <f t="shared" si="1564"/>
        <v>0</v>
      </c>
      <c r="AT2267" s="21">
        <f t="shared" si="1564"/>
        <v>0</v>
      </c>
      <c r="AU2267" s="21">
        <f t="shared" si="1564"/>
        <v>0</v>
      </c>
      <c r="AV2267" s="21">
        <f t="shared" si="1564"/>
        <v>0</v>
      </c>
      <c r="AW2267" s="21">
        <f t="shared" si="1564"/>
        <v>0</v>
      </c>
      <c r="AX2267" s="21">
        <f t="shared" si="1564"/>
        <v>0</v>
      </c>
      <c r="AY2267" s="21">
        <f t="shared" si="1564"/>
        <v>0</v>
      </c>
      <c r="AZ2267" s="21">
        <f t="shared" si="1564"/>
        <v>0</v>
      </c>
      <c r="BA2267" s="21">
        <f t="shared" si="1564"/>
        <v>0</v>
      </c>
      <c r="BB2267" s="21">
        <f t="shared" si="1564"/>
        <v>0</v>
      </c>
      <c r="BC2267" s="21">
        <f t="shared" si="1564"/>
        <v>0</v>
      </c>
      <c r="BD2267" s="21">
        <f t="shared" si="1564"/>
        <v>0</v>
      </c>
    </row>
    <row r="2268" spans="1:59" ht="16" x14ac:dyDescent="0.2">
      <c r="B2268" s="11">
        <f t="shared" si="1561"/>
        <v>78</v>
      </c>
      <c r="C2268" s="12" t="str">
        <f t="shared" si="1561"/>
        <v>SCI HSR 2</v>
      </c>
      <c r="D2268" s="13" t="s">
        <v>1</v>
      </c>
      <c r="E2268" s="22">
        <v>56673.2</v>
      </c>
      <c r="F2268" s="15"/>
      <c r="G2268" s="15"/>
      <c r="H2268" s="15"/>
      <c r="I2268" s="15"/>
      <c r="J2268" s="15"/>
      <c r="L2268" s="20" t="s">
        <v>233</v>
      </c>
      <c r="M2268" s="72"/>
      <c r="N2268" s="72"/>
      <c r="O2268" s="21">
        <f>($E2281&gt;O$3)*($E2278&lt;O$2)*((O$3-O$2+1)/O$4)
+($E2281&gt;O$3)*($E2278&gt;=O$2)*($E2278&lt;=O$3)*((O$3-$E2278)/O$4)
+($E2281&gt;O$3)*($E2278&gt;O$3)*(0)
+($E2281&lt;=O$3)*($E2281&gt;=O$2)*($E2278&lt;O$2)*(($E2281-O$2)/O$4)
+($E2281&lt;=O$3)*($E2281&gt;=O$2)*($E2278&lt;=O$3)*($E2278&gt;=O$2)*(($E2281-$E2278)/O$4)
+($E2281&lt;O$2)*(0)</f>
        <v>0</v>
      </c>
      <c r="P2268" s="21">
        <f t="shared" ref="P2268:BD2268" si="1565">($E2281&gt;P$3)*($E2278&lt;P$2)*((P$3-P$2+1)/P$4)
+($E2281&gt;P$3)*($E2278&gt;=P$2)*($E2278&lt;=P$3)*((P$3-$E2278)/P$4)
+($E2281&gt;P$3)*($E2278&gt;P$3)*(0)
+($E2281&lt;=P$3)*($E2281&gt;=P$2)*($E2278&lt;P$2)*(($E2281-P$2)/P$4)
+($E2281&lt;=P$3)*($E2281&gt;=P$2)*($E2278&lt;=P$3)*($E2278&gt;=P$2)*(($E2281-$E2278)/P$4)
+($E2281&lt;P$2)*(0)</f>
        <v>0</v>
      </c>
      <c r="Q2268" s="21">
        <f t="shared" si="1565"/>
        <v>0</v>
      </c>
      <c r="R2268" s="21">
        <f t="shared" si="1565"/>
        <v>0</v>
      </c>
      <c r="S2268" s="21">
        <f t="shared" si="1565"/>
        <v>0</v>
      </c>
      <c r="T2268" s="21">
        <f t="shared" si="1565"/>
        <v>0</v>
      </c>
      <c r="U2268" s="21">
        <f t="shared" si="1565"/>
        <v>0</v>
      </c>
      <c r="V2268" s="21">
        <f t="shared" si="1565"/>
        <v>0</v>
      </c>
      <c r="W2268" s="21">
        <f t="shared" si="1565"/>
        <v>0</v>
      </c>
      <c r="X2268" s="21">
        <f t="shared" si="1565"/>
        <v>0</v>
      </c>
      <c r="Y2268" s="21">
        <f t="shared" si="1565"/>
        <v>0</v>
      </c>
      <c r="Z2268" s="21">
        <f t="shared" si="1565"/>
        <v>0</v>
      </c>
      <c r="AA2268" s="21">
        <f t="shared" si="1565"/>
        <v>0</v>
      </c>
      <c r="AB2268" s="21">
        <f t="shared" si="1565"/>
        <v>0</v>
      </c>
      <c r="AC2268" s="21">
        <f t="shared" si="1565"/>
        <v>0</v>
      </c>
      <c r="AD2268" s="21">
        <f t="shared" si="1565"/>
        <v>0</v>
      </c>
      <c r="AE2268" s="21">
        <f t="shared" si="1565"/>
        <v>0</v>
      </c>
      <c r="AF2268" s="21">
        <f t="shared" si="1565"/>
        <v>0</v>
      </c>
      <c r="AG2268" s="21">
        <f t="shared" si="1565"/>
        <v>0</v>
      </c>
      <c r="AH2268" s="21">
        <f t="shared" si="1565"/>
        <v>0</v>
      </c>
      <c r="AI2268" s="21">
        <f t="shared" si="1565"/>
        <v>0</v>
      </c>
      <c r="AJ2268" s="21">
        <f t="shared" si="1565"/>
        <v>0</v>
      </c>
      <c r="AK2268" s="21">
        <f t="shared" si="1565"/>
        <v>0</v>
      </c>
      <c r="AL2268" s="21">
        <f t="shared" si="1565"/>
        <v>0</v>
      </c>
      <c r="AM2268" s="21">
        <f t="shared" si="1565"/>
        <v>0</v>
      </c>
      <c r="AN2268" s="21">
        <f t="shared" si="1565"/>
        <v>0</v>
      </c>
      <c r="AO2268" s="21">
        <f t="shared" si="1565"/>
        <v>0</v>
      </c>
      <c r="AP2268" s="21">
        <f t="shared" si="1565"/>
        <v>0</v>
      </c>
      <c r="AQ2268" s="21">
        <f t="shared" si="1565"/>
        <v>0</v>
      </c>
      <c r="AR2268" s="21">
        <f t="shared" si="1565"/>
        <v>0</v>
      </c>
      <c r="AS2268" s="21">
        <f t="shared" si="1565"/>
        <v>0</v>
      </c>
      <c r="AT2268" s="21">
        <f t="shared" si="1565"/>
        <v>0</v>
      </c>
      <c r="AU2268" s="21">
        <f t="shared" si="1565"/>
        <v>0</v>
      </c>
      <c r="AV2268" s="21">
        <f t="shared" si="1565"/>
        <v>0</v>
      </c>
      <c r="AW2268" s="21">
        <f t="shared" si="1565"/>
        <v>0</v>
      </c>
      <c r="AX2268" s="21">
        <f t="shared" si="1565"/>
        <v>0</v>
      </c>
      <c r="AY2268" s="21">
        <f t="shared" si="1565"/>
        <v>0</v>
      </c>
      <c r="AZ2268" s="21">
        <f t="shared" si="1565"/>
        <v>0</v>
      </c>
      <c r="BA2268" s="21">
        <f t="shared" si="1565"/>
        <v>0</v>
      </c>
      <c r="BB2268" s="21">
        <f t="shared" si="1565"/>
        <v>0</v>
      </c>
      <c r="BC2268" s="21">
        <f t="shared" si="1565"/>
        <v>0</v>
      </c>
      <c r="BD2268" s="21">
        <f t="shared" si="1565"/>
        <v>0</v>
      </c>
    </row>
    <row r="2269" spans="1:59" ht="16" x14ac:dyDescent="0.2">
      <c r="B2269" s="11">
        <f t="shared" si="1561"/>
        <v>78</v>
      </c>
      <c r="C2269" s="12" t="str">
        <f t="shared" si="1561"/>
        <v>SCI HSR 2</v>
      </c>
      <c r="K2269" s="24"/>
      <c r="L2269" s="20" t="s">
        <v>234</v>
      </c>
      <c r="M2269" s="72"/>
      <c r="N2269" s="72"/>
      <c r="O2269" s="21">
        <f>($E2284&gt;0)*($E2281&lt;O$2)*(EDATE($E2281,$E2284)&gt;O$3)*((O$3-O$2+1)/O$4)
+($E2284&gt;0)*($E2281&lt;O$2)*(EDATE($E2281,$E2284)&gt;=O$2)*(EDATE($E2281,$E2284)&lt;=O$3)*((EDATE($E2281,$E2284)-O$2)/O$4)
+($E2284&gt;0)*($E2281&lt;O$2)*(EDATE($E2281,$E2284)&lt;O$2)*(0)
+($E2284&gt;0)*($E2281&gt;=O$2)*($E2281&lt;=O$3)*(EDATE($E2281,$E2284)&gt;=O$2)*(EDATE($E2281,$E2284)&lt;=O$3)*((EDATE($E2281,$E2284)-$E2281+1)/O$4)
+($E2284&gt;0)*($E2281&gt;=O$2)*($E2281&lt;=O$3)*(EDATE($E2281,$E2284)&gt;O$3)*((O$3-$E2281+1)/O$4)
+($E2284&gt;0)*($E2281&gt;O$3)*(0)</f>
        <v>0</v>
      </c>
      <c r="P2269" s="21">
        <f t="shared" ref="P2269:BD2269" si="1566">($E2284&gt;0)*($E2281&lt;P$2)*(EDATE($E2281,$E2284)&gt;P$3)*((P$3-P$2+1)/P$4)
+($E2284&gt;0)*($E2281&lt;P$2)*(EDATE($E2281,$E2284)&gt;=P$2)*(EDATE($E2281,$E2284)&lt;=P$3)*((EDATE($E2281,$E2284)-P$2)/P$4)
+($E2284&gt;0)*($E2281&lt;P$2)*(EDATE($E2281,$E2284)&lt;P$2)*(0)
+($E2284&gt;0)*($E2281&gt;=P$2)*($E2281&lt;=P$3)*(EDATE($E2281,$E2284)&gt;=P$2)*(EDATE($E2281,$E2284)&lt;=P$3)*((EDATE($E2281,$E2284)-$E2281+1)/P$4)
+($E2284&gt;0)*($E2281&gt;=P$2)*($E2281&lt;=P$3)*(EDATE($E2281,$E2284)&gt;P$3)*((P$3-$E2281+1)/P$4)
+($E2284&gt;0)*($E2281&gt;P$3)*(0)</f>
        <v>0</v>
      </c>
      <c r="Q2269" s="21">
        <f t="shared" si="1566"/>
        <v>0</v>
      </c>
      <c r="R2269" s="21">
        <f t="shared" si="1566"/>
        <v>0</v>
      </c>
      <c r="S2269" s="21">
        <f t="shared" si="1566"/>
        <v>0</v>
      </c>
      <c r="T2269" s="21">
        <f t="shared" si="1566"/>
        <v>0</v>
      </c>
      <c r="U2269" s="21">
        <f t="shared" si="1566"/>
        <v>0</v>
      </c>
      <c r="V2269" s="21">
        <f t="shared" si="1566"/>
        <v>0</v>
      </c>
      <c r="W2269" s="21">
        <f t="shared" si="1566"/>
        <v>0</v>
      </c>
      <c r="X2269" s="21">
        <f t="shared" si="1566"/>
        <v>0</v>
      </c>
      <c r="Y2269" s="21">
        <f t="shared" si="1566"/>
        <v>0</v>
      </c>
      <c r="Z2269" s="21">
        <f t="shared" si="1566"/>
        <v>0</v>
      </c>
      <c r="AA2269" s="21">
        <f t="shared" si="1566"/>
        <v>0</v>
      </c>
      <c r="AB2269" s="21">
        <f t="shared" si="1566"/>
        <v>0</v>
      </c>
      <c r="AC2269" s="21">
        <f t="shared" si="1566"/>
        <v>0</v>
      </c>
      <c r="AD2269" s="21">
        <f t="shared" si="1566"/>
        <v>0</v>
      </c>
      <c r="AE2269" s="21">
        <f t="shared" si="1566"/>
        <v>0</v>
      </c>
      <c r="AF2269" s="21">
        <f t="shared" si="1566"/>
        <v>0</v>
      </c>
      <c r="AG2269" s="21">
        <f t="shared" si="1566"/>
        <v>0</v>
      </c>
      <c r="AH2269" s="21">
        <f t="shared" si="1566"/>
        <v>0</v>
      </c>
      <c r="AI2269" s="21">
        <f t="shared" si="1566"/>
        <v>0</v>
      </c>
      <c r="AJ2269" s="21">
        <f t="shared" si="1566"/>
        <v>0</v>
      </c>
      <c r="AK2269" s="21">
        <f t="shared" si="1566"/>
        <v>0</v>
      </c>
      <c r="AL2269" s="21">
        <f t="shared" si="1566"/>
        <v>0</v>
      </c>
      <c r="AM2269" s="21">
        <f t="shared" si="1566"/>
        <v>0</v>
      </c>
      <c r="AN2269" s="21">
        <f t="shared" si="1566"/>
        <v>0</v>
      </c>
      <c r="AO2269" s="21">
        <f t="shared" si="1566"/>
        <v>0</v>
      </c>
      <c r="AP2269" s="21">
        <f t="shared" si="1566"/>
        <v>0</v>
      </c>
      <c r="AQ2269" s="21">
        <f t="shared" si="1566"/>
        <v>0</v>
      </c>
      <c r="AR2269" s="21">
        <f t="shared" si="1566"/>
        <v>0</v>
      </c>
      <c r="AS2269" s="21">
        <f t="shared" si="1566"/>
        <v>0</v>
      </c>
      <c r="AT2269" s="21">
        <f t="shared" si="1566"/>
        <v>0</v>
      </c>
      <c r="AU2269" s="21">
        <f t="shared" si="1566"/>
        <v>0</v>
      </c>
      <c r="AV2269" s="21">
        <f t="shared" si="1566"/>
        <v>0</v>
      </c>
      <c r="AW2269" s="21">
        <f t="shared" si="1566"/>
        <v>0</v>
      </c>
      <c r="AX2269" s="21">
        <f t="shared" si="1566"/>
        <v>0</v>
      </c>
      <c r="AY2269" s="21">
        <f t="shared" si="1566"/>
        <v>0</v>
      </c>
      <c r="AZ2269" s="21">
        <f t="shared" si="1566"/>
        <v>0</v>
      </c>
      <c r="BA2269" s="21">
        <f t="shared" si="1566"/>
        <v>0</v>
      </c>
      <c r="BB2269" s="21">
        <f t="shared" si="1566"/>
        <v>0</v>
      </c>
      <c r="BC2269" s="21">
        <f t="shared" si="1566"/>
        <v>0</v>
      </c>
      <c r="BD2269" s="21">
        <f t="shared" si="1566"/>
        <v>0</v>
      </c>
    </row>
    <row r="2270" spans="1:59" ht="16" x14ac:dyDescent="0.2">
      <c r="B2270" s="11">
        <f t="shared" si="1561"/>
        <v>78</v>
      </c>
      <c r="C2270" s="12" t="str">
        <f t="shared" si="1561"/>
        <v>SCI HSR 2</v>
      </c>
      <c r="D2270" s="25" t="s">
        <v>235</v>
      </c>
      <c r="E2270" s="26">
        <v>42926</v>
      </c>
      <c r="F2270" s="15"/>
      <c r="G2270" s="25" t="s">
        <v>236</v>
      </c>
      <c r="H2270" s="25" t="s">
        <v>237</v>
      </c>
      <c r="I2270" s="25" t="s">
        <v>238</v>
      </c>
      <c r="J2270" s="25" t="s">
        <v>239</v>
      </c>
      <c r="K2270" s="24"/>
      <c r="L2270" s="27" t="s">
        <v>240</v>
      </c>
      <c r="M2270" s="83"/>
      <c r="N2270" s="83"/>
      <c r="O2270" s="28">
        <f>($H2282&gt;0)*($J2282&lt;O$2)*0
+($H2282&gt;0)*($J2282&gt;=O$2)*($J2282&lt;=O$3)*(($J2282-O$2+1)/O$4)
+($H2282&gt;0)*($J2282&gt;O$3)*($I2282&gt;O$3)*0
+($H2282&gt;0)*($J2282&gt;O$3)*($I2282&lt;=O$3)*($I2282&gt;=O$2)*((O$3-$I2282+1)/O$4)
+($H2282&gt;0)*($J2282&gt;O$3)*($I2282&lt;O$2)*1
+($H2282&gt;0)*($I2282&gt;O$3)*0
+($H2283&gt;0)*($J2283&lt;O$2)*0
+($H2283&gt;0)*($J2283&gt;=O$2)*($J2283&lt;=O$3)*(($J2283-O$2+1)/O$4)
+($H2283&gt;0)*($J2283&gt;O$3)*($I2283&gt;O$3)*0
+($H2283&gt;0)*($J2283&gt;O$3)*($I2283&lt;=O$3)*($I2283&gt;=O$2)*((O$3-$I2283+1)/O$4)
+($H2283&gt;0)*($J2283&gt;O$3)*($I2283&lt;O$2)*1
+($H2283&gt;0)*($I2283&gt;O$3)*0
+($H2284&gt;0)*($J2284&lt;O$2)*0
+($H2284&gt;0)*($J2284&gt;=O$2)*($J2284&lt;=O$3)*(($J2284-O$2+1)/O$4)
+($H2284&gt;0)*($J2284&gt;O$3)*($I2284&gt;O$3)*0
+($H2284&gt;0)*($J2284&gt;O$3)*($I2284&lt;=O$3)*($I2284&gt;=O$2)*((O$3-$I2284+1)/O$4)
+($H2284&gt;0)*($J2284&gt;O$3)*($I2284&lt;O$2)*1
+($H2284&gt;0)*($I2284&gt;O$3)*0</f>
        <v>0</v>
      </c>
      <c r="P2270" s="28">
        <f t="shared" ref="P2270:BD2270" si="1567">($H2282&gt;0)*($J2282&lt;P$2)*0
+($H2282&gt;0)*($J2282&gt;=P$2)*($J2282&lt;=P$3)*(($J2282-P$2+1)/P$4)
+($H2282&gt;0)*($J2282&gt;P$3)*($I2282&gt;P$3)*0
+($H2282&gt;0)*($J2282&gt;P$3)*($I2282&lt;=P$3)*($I2282&gt;=P$2)*((P$3-$I2282+1)/P$4)
+($H2282&gt;0)*($J2282&gt;P$3)*($I2282&lt;P$2)*1
+($H2282&gt;0)*($I2282&gt;P$3)*0
+($H2283&gt;0)*($J2283&lt;P$2)*0
+($H2283&gt;0)*($J2283&gt;=P$2)*($J2283&lt;=P$3)*(($J2283-P$2+1)/P$4)
+($H2283&gt;0)*($J2283&gt;P$3)*($I2283&gt;P$3)*0
+($H2283&gt;0)*($J2283&gt;P$3)*($I2283&lt;=P$3)*($I2283&gt;=P$2)*((P$3-$I2283+1)/P$4)
+($H2283&gt;0)*($J2283&gt;P$3)*($I2283&lt;P$2)*1
+($H2283&gt;0)*($I2283&gt;P$3)*0
+($H2284&gt;0)*($J2284&lt;P$2)*0
+($H2284&gt;0)*($J2284&gt;=P$2)*($J2284&lt;=P$3)*(($J2284-P$2+1)/P$4)
+($H2284&gt;0)*($J2284&gt;P$3)*($I2284&gt;P$3)*0
+($H2284&gt;0)*($J2284&gt;P$3)*($I2284&lt;=P$3)*($I2284&gt;=P$2)*((P$3-$I2284+1)/P$4)
+($H2284&gt;0)*($J2284&gt;P$3)*($I2284&lt;P$2)*1
+($H2284&gt;0)*($I2284&gt;P$3)*0</f>
        <v>0</v>
      </c>
      <c r="Q2270" s="28">
        <f t="shared" si="1567"/>
        <v>0</v>
      </c>
      <c r="R2270" s="28">
        <f t="shared" si="1567"/>
        <v>0</v>
      </c>
      <c r="S2270" s="28">
        <f t="shared" si="1567"/>
        <v>0</v>
      </c>
      <c r="T2270" s="28">
        <f t="shared" si="1567"/>
        <v>0</v>
      </c>
      <c r="U2270" s="28">
        <f t="shared" si="1567"/>
        <v>0</v>
      </c>
      <c r="V2270" s="28">
        <f t="shared" si="1567"/>
        <v>0</v>
      </c>
      <c r="W2270" s="28">
        <f t="shared" si="1567"/>
        <v>0</v>
      </c>
      <c r="X2270" s="28">
        <f t="shared" si="1567"/>
        <v>0</v>
      </c>
      <c r="Y2270" s="28">
        <f t="shared" si="1567"/>
        <v>0</v>
      </c>
      <c r="Z2270" s="28">
        <f t="shared" si="1567"/>
        <v>0</v>
      </c>
      <c r="AA2270" s="28">
        <f t="shared" si="1567"/>
        <v>0</v>
      </c>
      <c r="AB2270" s="28">
        <f t="shared" si="1567"/>
        <v>0</v>
      </c>
      <c r="AC2270" s="28">
        <f t="shared" si="1567"/>
        <v>0</v>
      </c>
      <c r="AD2270" s="28">
        <f t="shared" si="1567"/>
        <v>0</v>
      </c>
      <c r="AE2270" s="28">
        <f t="shared" si="1567"/>
        <v>0</v>
      </c>
      <c r="AF2270" s="28">
        <f t="shared" si="1567"/>
        <v>0</v>
      </c>
      <c r="AG2270" s="28">
        <f t="shared" si="1567"/>
        <v>0</v>
      </c>
      <c r="AH2270" s="28">
        <f t="shared" si="1567"/>
        <v>0</v>
      </c>
      <c r="AI2270" s="28">
        <f t="shared" si="1567"/>
        <v>0</v>
      </c>
      <c r="AJ2270" s="28">
        <f t="shared" si="1567"/>
        <v>0</v>
      </c>
      <c r="AK2270" s="28">
        <f t="shared" si="1567"/>
        <v>0</v>
      </c>
      <c r="AL2270" s="28">
        <f t="shared" si="1567"/>
        <v>0</v>
      </c>
      <c r="AM2270" s="28">
        <f t="shared" si="1567"/>
        <v>0</v>
      </c>
      <c r="AN2270" s="28">
        <f t="shared" si="1567"/>
        <v>0</v>
      </c>
      <c r="AO2270" s="28">
        <f t="shared" si="1567"/>
        <v>0</v>
      </c>
      <c r="AP2270" s="28">
        <f t="shared" si="1567"/>
        <v>0</v>
      </c>
      <c r="AQ2270" s="28">
        <f t="shared" si="1567"/>
        <v>0</v>
      </c>
      <c r="AR2270" s="28">
        <f t="shared" si="1567"/>
        <v>0</v>
      </c>
      <c r="AS2270" s="28">
        <f t="shared" si="1567"/>
        <v>0</v>
      </c>
      <c r="AT2270" s="28">
        <f t="shared" si="1567"/>
        <v>0</v>
      </c>
      <c r="AU2270" s="28">
        <f t="shared" si="1567"/>
        <v>0</v>
      </c>
      <c r="AV2270" s="28">
        <f t="shared" si="1567"/>
        <v>0</v>
      </c>
      <c r="AW2270" s="28">
        <f t="shared" si="1567"/>
        <v>0</v>
      </c>
      <c r="AX2270" s="28">
        <f t="shared" si="1567"/>
        <v>0</v>
      </c>
      <c r="AY2270" s="28">
        <f t="shared" si="1567"/>
        <v>0</v>
      </c>
      <c r="AZ2270" s="28">
        <f t="shared" si="1567"/>
        <v>0</v>
      </c>
      <c r="BA2270" s="28">
        <f t="shared" si="1567"/>
        <v>0</v>
      </c>
      <c r="BB2270" s="28">
        <f t="shared" si="1567"/>
        <v>0</v>
      </c>
      <c r="BC2270" s="28">
        <f t="shared" si="1567"/>
        <v>0</v>
      </c>
      <c r="BD2270" s="28">
        <f t="shared" si="1567"/>
        <v>0</v>
      </c>
    </row>
    <row r="2271" spans="1:59" ht="16" x14ac:dyDescent="0.2">
      <c r="B2271" s="11">
        <f t="shared" si="1561"/>
        <v>78</v>
      </c>
      <c r="C2271" s="12" t="str">
        <f t="shared" si="1561"/>
        <v>SCI HSR 2</v>
      </c>
      <c r="D2271" s="25" t="s">
        <v>241</v>
      </c>
      <c r="E2271" s="29">
        <v>54000</v>
      </c>
      <c r="F2271" s="15"/>
      <c r="G2271" s="30" t="s">
        <v>10</v>
      </c>
      <c r="H2271" s="31">
        <v>0</v>
      </c>
      <c r="I2271" s="32">
        <v>0</v>
      </c>
      <c r="J2271" s="32">
        <v>0</v>
      </c>
      <c r="K2271" s="24"/>
      <c r="L2271" s="33" t="s">
        <v>242</v>
      </c>
      <c r="M2271" s="73"/>
      <c r="N2271" s="73"/>
      <c r="O2271" s="34">
        <f>($E2281&lt;=O$3)*($E2281&gt;O$2)*((O$3-$E2281+1)/O$4)
+($E2281&lt;=O$2)*((O$3-O$2+1)/O$4)
+($E2281&gt;O$3)*(0)</f>
        <v>0</v>
      </c>
      <c r="P2271" s="34">
        <f t="shared" ref="P2271:BD2271" si="1568">($E2281&lt;=P$3)*($E2281&gt;P$2)*((P$3-$E2281+1)/P$4)
+($E2281&lt;=P$2)*((P$3-P$2+1)/P$4)
+($E2281&gt;P$3)*(0)</f>
        <v>0</v>
      </c>
      <c r="Q2271" s="34">
        <f t="shared" si="1568"/>
        <v>0</v>
      </c>
      <c r="R2271" s="34">
        <f t="shared" si="1568"/>
        <v>0</v>
      </c>
      <c r="S2271" s="34">
        <f t="shared" si="1568"/>
        <v>0</v>
      </c>
      <c r="T2271" s="34">
        <f t="shared" si="1568"/>
        <v>0</v>
      </c>
      <c r="U2271" s="34">
        <f t="shared" si="1568"/>
        <v>0</v>
      </c>
      <c r="V2271" s="34">
        <f t="shared" si="1568"/>
        <v>0</v>
      </c>
      <c r="W2271" s="34">
        <f t="shared" si="1568"/>
        <v>0</v>
      </c>
      <c r="X2271" s="34">
        <f t="shared" si="1568"/>
        <v>0</v>
      </c>
      <c r="Y2271" s="34">
        <f t="shared" si="1568"/>
        <v>0</v>
      </c>
      <c r="Z2271" s="34">
        <f t="shared" si="1568"/>
        <v>0</v>
      </c>
      <c r="AA2271" s="34">
        <f t="shared" si="1568"/>
        <v>0</v>
      </c>
      <c r="AB2271" s="34">
        <f t="shared" si="1568"/>
        <v>0</v>
      </c>
      <c r="AC2271" s="34">
        <f t="shared" si="1568"/>
        <v>0</v>
      </c>
      <c r="AD2271" s="34">
        <f t="shared" si="1568"/>
        <v>0</v>
      </c>
      <c r="AE2271" s="34">
        <f t="shared" si="1568"/>
        <v>0.91304347826086951</v>
      </c>
      <c r="AF2271" s="34">
        <f t="shared" si="1568"/>
        <v>1</v>
      </c>
      <c r="AG2271" s="34">
        <f t="shared" si="1568"/>
        <v>1</v>
      </c>
      <c r="AH2271" s="34">
        <f t="shared" si="1568"/>
        <v>1</v>
      </c>
      <c r="AI2271" s="34">
        <f t="shared" si="1568"/>
        <v>1</v>
      </c>
      <c r="AJ2271" s="34">
        <f t="shared" si="1568"/>
        <v>1</v>
      </c>
      <c r="AK2271" s="34">
        <f t="shared" si="1568"/>
        <v>1</v>
      </c>
      <c r="AL2271" s="34">
        <f t="shared" si="1568"/>
        <v>1</v>
      </c>
      <c r="AM2271" s="34">
        <f t="shared" si="1568"/>
        <v>1</v>
      </c>
      <c r="AN2271" s="34">
        <f t="shared" si="1568"/>
        <v>1</v>
      </c>
      <c r="AO2271" s="34">
        <f t="shared" si="1568"/>
        <v>1</v>
      </c>
      <c r="AP2271" s="34">
        <f t="shared" si="1568"/>
        <v>1</v>
      </c>
      <c r="AQ2271" s="34">
        <f t="shared" si="1568"/>
        <v>1</v>
      </c>
      <c r="AR2271" s="34">
        <f t="shared" si="1568"/>
        <v>1</v>
      </c>
      <c r="AS2271" s="34">
        <f t="shared" si="1568"/>
        <v>1</v>
      </c>
      <c r="AT2271" s="34">
        <f t="shared" si="1568"/>
        <v>1</v>
      </c>
      <c r="AU2271" s="34">
        <f t="shared" si="1568"/>
        <v>1</v>
      </c>
      <c r="AV2271" s="34">
        <f t="shared" si="1568"/>
        <v>1</v>
      </c>
      <c r="AW2271" s="34">
        <f t="shared" si="1568"/>
        <v>1</v>
      </c>
      <c r="AX2271" s="34">
        <f t="shared" si="1568"/>
        <v>1</v>
      </c>
      <c r="AY2271" s="34">
        <f t="shared" si="1568"/>
        <v>1</v>
      </c>
      <c r="AZ2271" s="34">
        <f t="shared" si="1568"/>
        <v>1</v>
      </c>
      <c r="BA2271" s="34">
        <f t="shared" si="1568"/>
        <v>1</v>
      </c>
      <c r="BB2271" s="34">
        <f t="shared" si="1568"/>
        <v>1</v>
      </c>
      <c r="BC2271" s="34">
        <f t="shared" si="1568"/>
        <v>1</v>
      </c>
      <c r="BD2271" s="34">
        <f t="shared" si="1568"/>
        <v>1</v>
      </c>
    </row>
    <row r="2272" spans="1:59" ht="16" x14ac:dyDescent="0.2">
      <c r="A2272" s="35"/>
      <c r="B2272" s="11">
        <f t="shared" si="1561"/>
        <v>78</v>
      </c>
      <c r="C2272" s="12" t="str">
        <f t="shared" si="1561"/>
        <v>SCI HSR 2</v>
      </c>
      <c r="D2272" s="25" t="s">
        <v>243</v>
      </c>
      <c r="E2272" s="29">
        <v>57586.515622145082</v>
      </c>
      <c r="F2272" s="15"/>
      <c r="G2272" s="30" t="s">
        <v>11</v>
      </c>
      <c r="H2272" s="31">
        <v>0</v>
      </c>
      <c r="I2272" s="32">
        <v>0</v>
      </c>
      <c r="J2272" s="32">
        <v>0</v>
      </c>
      <c r="K2272" s="35"/>
      <c r="M2272" s="84">
        <v>42926</v>
      </c>
      <c r="O2272" s="15"/>
      <c r="P2272" s="15"/>
      <c r="Q2272" s="15"/>
      <c r="R2272" s="15"/>
      <c r="S2272" s="15"/>
      <c r="T2272" s="15"/>
      <c r="U2272" s="15"/>
      <c r="V2272" s="15"/>
      <c r="W2272" s="15"/>
      <c r="X2272" s="15"/>
      <c r="Y2272" s="15"/>
      <c r="Z2272" s="15"/>
      <c r="AA2272" s="15"/>
      <c r="AB2272" s="15"/>
      <c r="AC2272" s="15"/>
      <c r="AD2272" s="15"/>
      <c r="AE2272" s="15"/>
      <c r="AF2272" s="15"/>
      <c r="AG2272" s="15"/>
      <c r="AH2272" s="15"/>
      <c r="AI2272" s="15"/>
      <c r="AJ2272" s="15"/>
      <c r="AK2272" s="15"/>
      <c r="AL2272" s="15"/>
      <c r="AM2272" s="15"/>
      <c r="AN2272" s="15"/>
      <c r="AO2272" s="15"/>
      <c r="AP2272" s="15"/>
      <c r="AQ2272" s="15"/>
      <c r="AR2272" s="15"/>
      <c r="AS2272" s="15"/>
      <c r="AT2272" s="15"/>
      <c r="AU2272" s="15"/>
      <c r="AV2272" s="15"/>
      <c r="AW2272" s="15"/>
      <c r="AX2272" s="15"/>
      <c r="AY2272" s="15"/>
      <c r="AZ2272" s="15"/>
      <c r="BA2272" s="15"/>
      <c r="BB2272" s="15"/>
      <c r="BC2272" s="15"/>
      <c r="BD2272" s="15"/>
      <c r="BE2272" s="35"/>
      <c r="BF2272" s="35"/>
      <c r="BG2272" s="35"/>
    </row>
    <row r="2273" spans="1:57" ht="16" x14ac:dyDescent="0.2">
      <c r="B2273" s="11">
        <f t="shared" si="1561"/>
        <v>78</v>
      </c>
      <c r="C2273" s="12" t="str">
        <f t="shared" si="1561"/>
        <v>SCI HSR 2</v>
      </c>
      <c r="D2273" s="25" t="s">
        <v>244</v>
      </c>
      <c r="E2273" s="29">
        <v>57586.515622145082</v>
      </c>
      <c r="F2273" s="15"/>
      <c r="G2273" s="36" t="s">
        <v>12</v>
      </c>
      <c r="H2273" s="31">
        <v>0</v>
      </c>
      <c r="I2273" s="32">
        <v>0</v>
      </c>
      <c r="J2273" s="32">
        <v>0</v>
      </c>
      <c r="K2273" s="24"/>
      <c r="L2273" s="37" t="s">
        <v>245</v>
      </c>
      <c r="M2273" s="74">
        <v>1</v>
      </c>
      <c r="N2273" s="74">
        <v>1</v>
      </c>
      <c r="O2273" s="38">
        <v>1.0180434782608696</v>
      </c>
      <c r="P2273" s="38">
        <v>1.02</v>
      </c>
      <c r="Q2273" s="38">
        <v>1.02</v>
      </c>
      <c r="R2273" s="38">
        <v>1.02</v>
      </c>
      <c r="S2273" s="38">
        <v>1.0292021739130435</v>
      </c>
      <c r="T2273" s="38">
        <v>1.0302</v>
      </c>
      <c r="U2273" s="38">
        <v>1.0302</v>
      </c>
      <c r="V2273" s="38">
        <v>1.0302</v>
      </c>
      <c r="W2273" s="38">
        <v>1.0394941956521739</v>
      </c>
      <c r="X2273" s="38">
        <v>1.040502</v>
      </c>
      <c r="Y2273" s="38">
        <v>1.040502</v>
      </c>
      <c r="Z2273" s="38">
        <v>1.040502</v>
      </c>
      <c r="AA2273" s="38">
        <v>1.0498891376086956</v>
      </c>
      <c r="AB2273" s="38">
        <v>1.0509070200000001</v>
      </c>
      <c r="AC2273" s="38">
        <v>1.0509070200000001</v>
      </c>
      <c r="AD2273" s="38">
        <v>1.0509070200000001</v>
      </c>
      <c r="AE2273" s="38">
        <v>1.0603880289847827</v>
      </c>
      <c r="AF2273" s="38">
        <v>1.0614160902000001</v>
      </c>
      <c r="AG2273" s="38">
        <v>1.0614160902000001</v>
      </c>
      <c r="AH2273" s="38">
        <v>1.0614160902000001</v>
      </c>
      <c r="AI2273" s="38">
        <v>1.0709919092746305</v>
      </c>
      <c r="AJ2273" s="38">
        <v>1.0720302511020001</v>
      </c>
      <c r="AK2273" s="38">
        <v>1.0720302511020001</v>
      </c>
      <c r="AL2273" s="38">
        <v>1.0720302511020001</v>
      </c>
      <c r="AM2273" s="38">
        <v>1.0817018283673769</v>
      </c>
      <c r="AN2273" s="38">
        <v>1.0827505536130202</v>
      </c>
      <c r="AO2273" s="38">
        <v>1.0827505536130202</v>
      </c>
      <c r="AP2273" s="38">
        <v>1.0827505536130202</v>
      </c>
      <c r="AQ2273" s="38">
        <v>1.0925188466510507</v>
      </c>
      <c r="AR2273" s="38">
        <v>1.0935780591491504</v>
      </c>
      <c r="AS2273" s="38">
        <v>1.0935780591491504</v>
      </c>
      <c r="AT2273" s="38">
        <v>1.0935780591491504</v>
      </c>
      <c r="AU2273" s="38">
        <v>1.1034440351175612</v>
      </c>
      <c r="AV2273" s="38">
        <v>1.104513839740642</v>
      </c>
      <c r="AW2273" s="38">
        <v>1.104513839740642</v>
      </c>
      <c r="AX2273" s="38">
        <v>1.104513839740642</v>
      </c>
      <c r="AY2273" s="38">
        <v>1.1144784754687369</v>
      </c>
      <c r="AZ2273" s="38">
        <v>1.1155589781380484</v>
      </c>
      <c r="BA2273" s="38">
        <v>1.1155589781380484</v>
      </c>
      <c r="BB2273" s="38">
        <v>1.1155589781380484</v>
      </c>
      <c r="BC2273" s="38">
        <v>1.1256232602234242</v>
      </c>
      <c r="BD2273" s="38">
        <v>1.1267145679194288</v>
      </c>
    </row>
    <row r="2274" spans="1:57" ht="16" x14ac:dyDescent="0.2">
      <c r="B2274" s="11">
        <f t="shared" si="1561"/>
        <v>78</v>
      </c>
      <c r="C2274" s="12" t="str">
        <f t="shared" si="1561"/>
        <v>SCI HSR 2</v>
      </c>
      <c r="D2274" s="25" t="s">
        <v>25</v>
      </c>
      <c r="E2274" s="39" t="s">
        <v>30</v>
      </c>
      <c r="F2274" s="15"/>
      <c r="K2274" s="24"/>
      <c r="L2274" s="16" t="s">
        <v>246</v>
      </c>
      <c r="M2274" s="70"/>
      <c r="N2274" s="70"/>
      <c r="O2274" s="40">
        <f>O2267*$E2271/4+O2271*$E2282/4</f>
        <v>13500</v>
      </c>
      <c r="P2274" s="40">
        <f t="shared" ref="P2274:BD2274" si="1569">P2267*$E2271/4+P2271*$E2282/4</f>
        <v>13500</v>
      </c>
      <c r="Q2274" s="40">
        <f t="shared" si="1569"/>
        <v>13500</v>
      </c>
      <c r="R2274" s="40">
        <f t="shared" si="1569"/>
        <v>13500</v>
      </c>
      <c r="S2274" s="40">
        <f t="shared" si="1569"/>
        <v>13500</v>
      </c>
      <c r="T2274" s="40">
        <f t="shared" si="1569"/>
        <v>13500</v>
      </c>
      <c r="U2274" s="40">
        <f t="shared" si="1569"/>
        <v>13500</v>
      </c>
      <c r="V2274" s="40">
        <f t="shared" si="1569"/>
        <v>13500</v>
      </c>
      <c r="W2274" s="40">
        <f t="shared" si="1569"/>
        <v>13500</v>
      </c>
      <c r="X2274" s="40">
        <f t="shared" si="1569"/>
        <v>13500</v>
      </c>
      <c r="Y2274" s="40">
        <f t="shared" si="1569"/>
        <v>13500</v>
      </c>
      <c r="Z2274" s="40">
        <f t="shared" si="1569"/>
        <v>13500</v>
      </c>
      <c r="AA2274" s="40">
        <f t="shared" si="1569"/>
        <v>13500</v>
      </c>
      <c r="AB2274" s="40">
        <f t="shared" si="1569"/>
        <v>13500</v>
      </c>
      <c r="AC2274" s="40">
        <f t="shared" si="1569"/>
        <v>13500</v>
      </c>
      <c r="AD2274" s="40">
        <f t="shared" si="1569"/>
        <v>13500</v>
      </c>
      <c r="AE2274" s="40">
        <f t="shared" si="1569"/>
        <v>15038.122170972478</v>
      </c>
      <c r="AF2274" s="40">
        <f t="shared" si="1569"/>
        <v>15023.895711065095</v>
      </c>
      <c r="AG2274" s="40">
        <f t="shared" si="1569"/>
        <v>15023.895711065095</v>
      </c>
      <c r="AH2274" s="40">
        <f t="shared" si="1569"/>
        <v>15023.895711065095</v>
      </c>
      <c r="AI2274" s="40">
        <f t="shared" si="1569"/>
        <v>15023.895711065095</v>
      </c>
      <c r="AJ2274" s="40">
        <f t="shared" si="1569"/>
        <v>15023.895711065095</v>
      </c>
      <c r="AK2274" s="40">
        <f t="shared" si="1569"/>
        <v>15023.895711065095</v>
      </c>
      <c r="AL2274" s="40">
        <f t="shared" si="1569"/>
        <v>15023.895711065095</v>
      </c>
      <c r="AM2274" s="40">
        <f t="shared" si="1569"/>
        <v>15023.895711065095</v>
      </c>
      <c r="AN2274" s="40">
        <f t="shared" si="1569"/>
        <v>15023.895711065095</v>
      </c>
      <c r="AO2274" s="40">
        <f t="shared" si="1569"/>
        <v>15023.895711065095</v>
      </c>
      <c r="AP2274" s="40">
        <f t="shared" si="1569"/>
        <v>15023.895711065095</v>
      </c>
      <c r="AQ2274" s="40">
        <f t="shared" si="1569"/>
        <v>15023.895711065095</v>
      </c>
      <c r="AR2274" s="40">
        <f t="shared" si="1569"/>
        <v>15023.895711065095</v>
      </c>
      <c r="AS2274" s="40">
        <f t="shared" si="1569"/>
        <v>15023.895711065095</v>
      </c>
      <c r="AT2274" s="40">
        <f t="shared" si="1569"/>
        <v>15023.895711065095</v>
      </c>
      <c r="AU2274" s="40">
        <f t="shared" si="1569"/>
        <v>15023.895711065095</v>
      </c>
      <c r="AV2274" s="40">
        <f t="shared" si="1569"/>
        <v>15023.895711065095</v>
      </c>
      <c r="AW2274" s="40">
        <f t="shared" si="1569"/>
        <v>15023.895711065095</v>
      </c>
      <c r="AX2274" s="40">
        <f t="shared" si="1569"/>
        <v>15023.895711065095</v>
      </c>
      <c r="AY2274" s="40">
        <f t="shared" si="1569"/>
        <v>15023.895711065095</v>
      </c>
      <c r="AZ2274" s="40">
        <f t="shared" si="1569"/>
        <v>15023.895711065095</v>
      </c>
      <c r="BA2274" s="40">
        <f t="shared" si="1569"/>
        <v>15023.895711065095</v>
      </c>
      <c r="BB2274" s="40">
        <f t="shared" si="1569"/>
        <v>15023.895711065095</v>
      </c>
      <c r="BC2274" s="40">
        <f t="shared" si="1569"/>
        <v>15023.895711065095</v>
      </c>
      <c r="BD2274" s="40">
        <f t="shared" si="1569"/>
        <v>15023.895711065095</v>
      </c>
    </row>
    <row r="2275" spans="1:57" ht="16" x14ac:dyDescent="0.2">
      <c r="B2275" s="11">
        <f t="shared" si="1561"/>
        <v>78</v>
      </c>
      <c r="C2275" s="12" t="str">
        <f t="shared" si="1561"/>
        <v>SCI HSR 2</v>
      </c>
      <c r="D2275" s="25" t="s">
        <v>247</v>
      </c>
      <c r="E2275" s="39" t="s">
        <v>248</v>
      </c>
      <c r="F2275" s="15"/>
      <c r="G2275" s="25" t="s">
        <v>249</v>
      </c>
      <c r="H2275" s="26">
        <v>45116</v>
      </c>
      <c r="I2275" s="25" t="s">
        <v>239</v>
      </c>
      <c r="J2275" s="26">
        <v>46212</v>
      </c>
      <c r="K2275" s="24"/>
      <c r="L2275" s="20" t="s">
        <v>250</v>
      </c>
      <c r="M2275" s="72"/>
      <c r="N2275" s="72"/>
      <c r="O2275" s="41">
        <f>IF($E2281&gt;=O$3,IF(O$3&lt;=($E2270+365),O2274,IFERROR(O2267*$E2272/4*O2273+
$E2282*O2271/4*IFERROR(O2273/$E2283,0),0)),IF(O$3&lt;=($E2281+365),O2267*$E2272/4*O2273+$E2282*O2271/4*IFERROR(O2273/$E2283,0),IFERROR($E2282*O2271/4*IFERROR(O2273/$E2283,0),0)))</f>
        <v>14656.394166223121</v>
      </c>
      <c r="P2275" s="41">
        <f t="shared" ref="P2275:BD2275" si="1570">IF($E2281&gt;=P$3,IF(P$3&lt;=($E2270+365),P2274,IFERROR(P2267*$E2272/4*P2273+
$E2282*P2271/4*IFERROR(P2273/$E2283,0),0)),IF(P$3&lt;=($E2281+365),P2267*$E2272/4*P2273+$E2282*P2271/4*IFERROR(P2273/$E2283,0),IFERROR($E2282*P2271/4*IFERROR(P2273/$E2283,0),0)))</f>
        <v>14684.561483646996</v>
      </c>
      <c r="Q2275" s="41">
        <f t="shared" si="1570"/>
        <v>14684.561483646996</v>
      </c>
      <c r="R2275" s="41">
        <f t="shared" si="1570"/>
        <v>14684.561483646996</v>
      </c>
      <c r="S2275" s="41">
        <f t="shared" si="1570"/>
        <v>14817.041766597289</v>
      </c>
      <c r="T2275" s="41">
        <f t="shared" si="1570"/>
        <v>14831.407098483465</v>
      </c>
      <c r="U2275" s="41">
        <f t="shared" si="1570"/>
        <v>14831.407098483465</v>
      </c>
      <c r="V2275" s="41">
        <f t="shared" si="1570"/>
        <v>14831.407098483465</v>
      </c>
      <c r="W2275" s="41">
        <f t="shared" si="1570"/>
        <v>14965.212184263262</v>
      </c>
      <c r="X2275" s="41">
        <f t="shared" si="1570"/>
        <v>14979.721169468301</v>
      </c>
      <c r="Y2275" s="41">
        <f t="shared" si="1570"/>
        <v>14979.721169468301</v>
      </c>
      <c r="Z2275" s="41">
        <f t="shared" si="1570"/>
        <v>14979.721169468301</v>
      </c>
      <c r="AA2275" s="41">
        <f t="shared" si="1570"/>
        <v>15114.864306105894</v>
      </c>
      <c r="AB2275" s="41">
        <f t="shared" si="1570"/>
        <v>15129.518381162985</v>
      </c>
      <c r="AC2275" s="41">
        <f t="shared" si="1570"/>
        <v>15129.518381162985</v>
      </c>
      <c r="AD2275" s="41">
        <f t="shared" si="1570"/>
        <v>15129.518381162985</v>
      </c>
      <c r="AE2275" s="41">
        <f t="shared" si="1570"/>
        <v>15210.884307304028</v>
      </c>
      <c r="AF2275" s="41">
        <f t="shared" si="1570"/>
        <v>15038.461590780658</v>
      </c>
      <c r="AG2275" s="41">
        <f t="shared" si="1570"/>
        <v>15038.461590780658</v>
      </c>
      <c r="AH2275" s="41">
        <f t="shared" si="1570"/>
        <v>15038.461590780658</v>
      </c>
      <c r="AI2275" s="41">
        <f t="shared" si="1570"/>
        <v>15174.134668175746</v>
      </c>
      <c r="AJ2275" s="41">
        <f t="shared" si="1570"/>
        <v>15188.846206688466</v>
      </c>
      <c r="AK2275" s="41">
        <f t="shared" si="1570"/>
        <v>15188.846206688466</v>
      </c>
      <c r="AL2275" s="41">
        <f t="shared" si="1570"/>
        <v>15188.846206688466</v>
      </c>
      <c r="AM2275" s="41">
        <f t="shared" si="1570"/>
        <v>15325.876014857504</v>
      </c>
      <c r="AN2275" s="41">
        <f t="shared" si="1570"/>
        <v>15340.734668755353</v>
      </c>
      <c r="AO2275" s="41">
        <f t="shared" si="1570"/>
        <v>15340.734668755353</v>
      </c>
      <c r="AP2275" s="41">
        <f t="shared" si="1570"/>
        <v>15340.734668755353</v>
      </c>
      <c r="AQ2275" s="41">
        <f t="shared" si="1570"/>
        <v>15479.134775006081</v>
      </c>
      <c r="AR2275" s="41">
        <f t="shared" si="1570"/>
        <v>15494.142015442907</v>
      </c>
      <c r="AS2275" s="41">
        <f t="shared" si="1570"/>
        <v>15494.142015442907</v>
      </c>
      <c r="AT2275" s="41">
        <f t="shared" si="1570"/>
        <v>15494.142015442907</v>
      </c>
      <c r="AU2275" s="41">
        <f t="shared" si="1570"/>
        <v>15633.92612275614</v>
      </c>
      <c r="AV2275" s="41">
        <f t="shared" si="1570"/>
        <v>15649.083435597337</v>
      </c>
      <c r="AW2275" s="41">
        <f t="shared" si="1570"/>
        <v>15649.083435597337</v>
      </c>
      <c r="AX2275" s="41">
        <f t="shared" si="1570"/>
        <v>15649.083435597337</v>
      </c>
      <c r="AY2275" s="41">
        <f t="shared" si="1570"/>
        <v>15790.265383983704</v>
      </c>
      <c r="AZ2275" s="41">
        <f t="shared" si="1570"/>
        <v>15805.574269953309</v>
      </c>
      <c r="BA2275" s="41">
        <f t="shared" si="1570"/>
        <v>15805.574269953309</v>
      </c>
      <c r="BB2275" s="41">
        <f t="shared" si="1570"/>
        <v>15805.574269953309</v>
      </c>
      <c r="BC2275" s="41">
        <f t="shared" si="1570"/>
        <v>15948.16803782354</v>
      </c>
      <c r="BD2275" s="41">
        <f t="shared" si="1570"/>
        <v>15963.630012652844</v>
      </c>
    </row>
    <row r="2276" spans="1:57" ht="16" x14ac:dyDescent="0.2">
      <c r="B2276" s="11">
        <f t="shared" si="1561"/>
        <v>78</v>
      </c>
      <c r="C2276" s="12" t="str">
        <f t="shared" si="1561"/>
        <v>SCI HSR 2</v>
      </c>
      <c r="D2276" s="25" t="s">
        <v>8</v>
      </c>
      <c r="E2276" s="42">
        <v>0</v>
      </c>
      <c r="F2276" s="15"/>
      <c r="I2276" s="15"/>
      <c r="J2276" s="24"/>
      <c r="K2276" s="24"/>
      <c r="L2276" s="20" t="s">
        <v>251</v>
      </c>
      <c r="M2276" s="72"/>
      <c r="N2276" s="72"/>
      <c r="O2276" s="41">
        <f>-$E2272/4*O2266
+(O2266&gt;0)*($J2271&gt;=O$2)*($J2271&lt;=O$3)*(($J2271-O$2+1)/O$4*$H2271/4)
+(O2266&gt;0)*($J2271&gt;O$3)*($I2271&lt;=O$3)*($I2271&gt;=O$2)*((O$3-$I2271+1)/O$4*$H2271/4)
+(O2266&gt;0)*($J2271&gt;O$3)*($I2271&lt;O$2)*$H2271/4
+(O2266&gt;0)*($J2272&gt;=O$2)*($J2272&lt;=O$3)*(($J2272-O$2+1)/O$4*$H2272/4)
+(O2266&gt;0)*($J2272&gt;O$3)*($I2272&lt;=O$3)*($I2272&gt;=O$2)*((O$3-$I2272+1)/O$4*$H2272/4)
+(O2266&gt;0)*($J2272&gt;O$3)*($I2272&lt;O$2)*$H2272/4
+(O2266&gt;0)*($J2273&gt;=O$2)*($J2273&lt;=O$3)*(($J2273-O$2+1)/O$4*$H2273/4)
+(O2266&gt;0)*($J2273&gt;O$3)*($I2273&lt;=O$3)*($I2273&gt;=O$2)*((O$3-$I2273+1)/O$4*$H2273/4)
+(O2266&gt;0)*($J2273&gt;O$3)*($I2273&lt;O$2)*$H2273/4
-$E2282/4*O2270
+(O2270&gt;0)*($J2282&gt;=O$2)*($J2282&lt;=O$3)*(($J2282-O$2+1)/O$4*$H2282/4)
+(O2270&gt;0)*($J2282&gt;O$3)*($I2282&lt;=O$3)*($I2282&gt;=O$2)*((O$3-$I2282+1)/O$4*$H2282/4)
+(O2270&gt;0)*($J2282&gt;O$3)*($I2282&lt;O$2)*$H2282/4
+(O2270&gt;0)*($J2283&gt;=O$2)*($J2283&lt;=O$3)*(($J2283-O$2+1)/O$4*$H2283/4)
+(O2270&gt;0)*($J2283&gt;O$3)*($I2283&lt;=O$3)*($I2283&gt;=O$2)*((O$3-$I2283+1)/O$4*$H2283/4)
+(O2270&gt;0)*($J2283&gt;O$3)*($I2283&lt;O$2)*$H2283/4
+(O2270&gt;0)*($J2284&gt;=O$2)*($J2284&lt;=O$3)*(($J2284-O$2+1)/O$4*$H2284/4)
+(O2270&gt;0)*($J2284&gt;O$3)*($I2284&lt;=O$3)*($I2284&gt;=O$2)*((O$3-$I2284+1)/O$4*$H2284/4)
+(O2270&gt;0)*($J2284&gt;O$3)*($I2284&lt;O$2)*$H2284/4</f>
        <v>0</v>
      </c>
      <c r="P2276" s="41">
        <f t="shared" ref="P2276:BD2276" si="1571">-$E2272/4*P2266
+(P2266&gt;0)*($J2271&gt;=P$2)*($J2271&lt;=P$3)*(($J2271-P$2+1)/P$4*$H2271/4)
+(P2266&gt;0)*($J2271&gt;P$3)*($I2271&lt;=P$3)*($I2271&gt;=P$2)*((P$3-$I2271+1)/P$4*$H2271/4)
+(P2266&gt;0)*($J2271&gt;P$3)*($I2271&lt;P$2)*$H2271/4
+(P2266&gt;0)*($J2272&gt;=P$2)*($J2272&lt;=P$3)*(($J2272-P$2+1)/P$4*$H2272/4)
+(P2266&gt;0)*($J2272&gt;P$3)*($I2272&lt;=P$3)*($I2272&gt;=P$2)*((P$3-$I2272+1)/P$4*$H2272/4)
+(P2266&gt;0)*($J2272&gt;P$3)*($I2272&lt;P$2)*$H2272/4
+(P2266&gt;0)*($J2273&gt;=P$2)*($J2273&lt;=P$3)*(($J2273-P$2+1)/P$4*$H2273/4)
+(P2266&gt;0)*($J2273&gt;P$3)*($I2273&lt;=P$3)*($I2273&gt;=P$2)*((P$3-$I2273+1)/P$4*$H2273/4)
+(P2266&gt;0)*($J2273&gt;P$3)*($I2273&lt;P$2)*$H2273/4
-$E2282/4*P2270
+(P2270&gt;0)*($J2282&gt;=P$2)*($J2282&lt;=P$3)*(($J2282-P$2+1)/P$4*$H2282/4)
+(P2270&gt;0)*($J2282&gt;P$3)*($I2282&lt;=P$3)*($I2282&gt;=P$2)*((P$3-$I2282+1)/P$4*$H2282/4)
+(P2270&gt;0)*($J2282&gt;P$3)*($I2282&lt;P$2)*$H2282/4
+(P2270&gt;0)*($J2283&gt;=P$2)*($J2283&lt;=P$3)*(($J2283-P$2+1)/P$4*$H2283/4)
+(P2270&gt;0)*($J2283&gt;P$3)*($I2283&lt;=P$3)*($I2283&gt;=P$2)*((P$3-$I2283+1)/P$4*$H2283/4)
+(P2270&gt;0)*($J2283&gt;P$3)*($I2283&lt;P$2)*$H2283/4
+(P2270&gt;0)*($J2284&gt;=P$2)*($J2284&lt;=P$3)*(($J2284-P$2+1)/P$4*$H2284/4)
+(P2270&gt;0)*($J2284&gt;P$3)*($I2284&lt;=P$3)*($I2284&gt;=P$2)*((P$3-$I2284+1)/P$4*$H2284/4)
+(P2270&gt;0)*($J2284&gt;P$3)*($I2284&lt;P$2)*$H2284/4</f>
        <v>0</v>
      </c>
      <c r="Q2276" s="41">
        <f t="shared" si="1571"/>
        <v>0</v>
      </c>
      <c r="R2276" s="41">
        <f t="shared" si="1571"/>
        <v>0</v>
      </c>
      <c r="S2276" s="41">
        <f t="shared" si="1571"/>
        <v>0</v>
      </c>
      <c r="T2276" s="41">
        <f t="shared" si="1571"/>
        <v>0</v>
      </c>
      <c r="U2276" s="41">
        <f t="shared" si="1571"/>
        <v>0</v>
      </c>
      <c r="V2276" s="41">
        <f t="shared" si="1571"/>
        <v>0</v>
      </c>
      <c r="W2276" s="41">
        <f t="shared" si="1571"/>
        <v>0</v>
      </c>
      <c r="X2276" s="41">
        <f t="shared" si="1571"/>
        <v>0</v>
      </c>
      <c r="Y2276" s="41">
        <f t="shared" si="1571"/>
        <v>0</v>
      </c>
      <c r="Z2276" s="41">
        <f t="shared" si="1571"/>
        <v>0</v>
      </c>
      <c r="AA2276" s="41">
        <f t="shared" si="1571"/>
        <v>0</v>
      </c>
      <c r="AB2276" s="41">
        <f t="shared" si="1571"/>
        <v>0</v>
      </c>
      <c r="AC2276" s="41">
        <f t="shared" si="1571"/>
        <v>0</v>
      </c>
      <c r="AD2276" s="41">
        <f t="shared" si="1571"/>
        <v>0</v>
      </c>
      <c r="AE2276" s="41">
        <f t="shared" si="1571"/>
        <v>0</v>
      </c>
      <c r="AF2276" s="41">
        <f t="shared" si="1571"/>
        <v>0</v>
      </c>
      <c r="AG2276" s="41">
        <f t="shared" si="1571"/>
        <v>0</v>
      </c>
      <c r="AH2276" s="41">
        <f t="shared" si="1571"/>
        <v>0</v>
      </c>
      <c r="AI2276" s="41">
        <f t="shared" si="1571"/>
        <v>0</v>
      </c>
      <c r="AJ2276" s="41">
        <f t="shared" si="1571"/>
        <v>0</v>
      </c>
      <c r="AK2276" s="41">
        <f t="shared" si="1571"/>
        <v>0</v>
      </c>
      <c r="AL2276" s="41">
        <f t="shared" si="1571"/>
        <v>0</v>
      </c>
      <c r="AM2276" s="41">
        <f t="shared" si="1571"/>
        <v>0</v>
      </c>
      <c r="AN2276" s="41">
        <f t="shared" si="1571"/>
        <v>0</v>
      </c>
      <c r="AO2276" s="41">
        <f t="shared" si="1571"/>
        <v>0</v>
      </c>
      <c r="AP2276" s="41">
        <f t="shared" si="1571"/>
        <v>0</v>
      </c>
      <c r="AQ2276" s="41">
        <f t="shared" si="1571"/>
        <v>0</v>
      </c>
      <c r="AR2276" s="41">
        <f t="shared" si="1571"/>
        <v>0</v>
      </c>
      <c r="AS2276" s="41">
        <f t="shared" si="1571"/>
        <v>0</v>
      </c>
      <c r="AT2276" s="41">
        <f t="shared" si="1571"/>
        <v>0</v>
      </c>
      <c r="AU2276" s="41">
        <f t="shared" si="1571"/>
        <v>0</v>
      </c>
      <c r="AV2276" s="41">
        <f t="shared" si="1571"/>
        <v>0</v>
      </c>
      <c r="AW2276" s="41">
        <f t="shared" si="1571"/>
        <v>0</v>
      </c>
      <c r="AX2276" s="41">
        <f t="shared" si="1571"/>
        <v>0</v>
      </c>
      <c r="AY2276" s="41">
        <f t="shared" si="1571"/>
        <v>0</v>
      </c>
      <c r="AZ2276" s="41">
        <f t="shared" si="1571"/>
        <v>0</v>
      </c>
      <c r="BA2276" s="41">
        <f t="shared" si="1571"/>
        <v>0</v>
      </c>
      <c r="BB2276" s="41">
        <f t="shared" si="1571"/>
        <v>0</v>
      </c>
      <c r="BC2276" s="41">
        <f t="shared" si="1571"/>
        <v>0</v>
      </c>
      <c r="BD2276" s="41">
        <f t="shared" si="1571"/>
        <v>0</v>
      </c>
    </row>
    <row r="2277" spans="1:57" ht="16" x14ac:dyDescent="0.2">
      <c r="B2277" s="11">
        <f t="shared" si="1561"/>
        <v>78</v>
      </c>
      <c r="C2277" s="12" t="str">
        <f t="shared" si="1561"/>
        <v>SCI HSR 2</v>
      </c>
      <c r="D2277" s="43" t="s">
        <v>252</v>
      </c>
      <c r="E2277" s="42" t="s">
        <v>288</v>
      </c>
      <c r="F2277" s="44"/>
      <c r="G2277" s="43" t="s">
        <v>253</v>
      </c>
      <c r="H2277" s="39">
        <v>0</v>
      </c>
      <c r="I2277" s="43" t="s">
        <v>254</v>
      </c>
      <c r="J2277" s="32">
        <v>0</v>
      </c>
      <c r="K2277" s="24"/>
      <c r="L2277" s="20" t="s">
        <v>255</v>
      </c>
      <c r="M2277" s="72"/>
      <c r="N2277" s="72"/>
      <c r="O2277" s="41">
        <v>0</v>
      </c>
      <c r="P2277" s="41">
        <v>0</v>
      </c>
      <c r="Q2277" s="41">
        <v>0</v>
      </c>
      <c r="R2277" s="41">
        <v>0</v>
      </c>
      <c r="S2277" s="41">
        <v>0</v>
      </c>
      <c r="T2277" s="41">
        <v>0</v>
      </c>
      <c r="U2277" s="41">
        <v>0</v>
      </c>
      <c r="V2277" s="41">
        <v>0</v>
      </c>
      <c r="W2277" s="41">
        <v>0</v>
      </c>
      <c r="X2277" s="41">
        <v>0</v>
      </c>
      <c r="Y2277" s="41">
        <v>0</v>
      </c>
      <c r="Z2277" s="41">
        <v>0</v>
      </c>
      <c r="AA2277" s="41">
        <v>0</v>
      </c>
      <c r="AB2277" s="41">
        <v>0</v>
      </c>
      <c r="AC2277" s="41">
        <v>0</v>
      </c>
      <c r="AD2277" s="41">
        <v>0</v>
      </c>
      <c r="AE2277" s="41">
        <v>0</v>
      </c>
      <c r="AF2277" s="41">
        <v>0</v>
      </c>
      <c r="AG2277" s="41">
        <v>0</v>
      </c>
      <c r="AH2277" s="41">
        <v>0</v>
      </c>
      <c r="AI2277" s="41">
        <v>0</v>
      </c>
      <c r="AJ2277" s="41">
        <v>0</v>
      </c>
      <c r="AK2277" s="41">
        <v>0</v>
      </c>
      <c r="AL2277" s="41">
        <v>0</v>
      </c>
      <c r="AM2277" s="41">
        <v>0</v>
      </c>
      <c r="AN2277" s="41">
        <v>0</v>
      </c>
      <c r="AO2277" s="41">
        <v>0</v>
      </c>
      <c r="AP2277" s="41">
        <v>0</v>
      </c>
      <c r="AQ2277" s="41">
        <v>0</v>
      </c>
      <c r="AR2277" s="41">
        <v>0</v>
      </c>
      <c r="AS2277" s="41">
        <v>0</v>
      </c>
      <c r="AT2277" s="41">
        <v>0</v>
      </c>
      <c r="AU2277" s="41">
        <v>0</v>
      </c>
      <c r="AV2277" s="41">
        <v>0</v>
      </c>
      <c r="AW2277" s="41">
        <v>0</v>
      </c>
      <c r="AX2277" s="41">
        <v>0</v>
      </c>
      <c r="AY2277" s="41">
        <v>0</v>
      </c>
      <c r="AZ2277" s="41">
        <v>0</v>
      </c>
      <c r="BA2277" s="41">
        <v>0</v>
      </c>
      <c r="BB2277" s="41">
        <v>0</v>
      </c>
      <c r="BC2277" s="41">
        <v>0</v>
      </c>
      <c r="BD2277" s="41">
        <v>0</v>
      </c>
    </row>
    <row r="2278" spans="1:57" ht="16" x14ac:dyDescent="0.2">
      <c r="B2278" s="11">
        <f t="shared" si="1561"/>
        <v>78</v>
      </c>
      <c r="C2278" s="12" t="str">
        <f t="shared" si="1561"/>
        <v>SCI HSR 2</v>
      </c>
      <c r="D2278" s="43" t="s">
        <v>256</v>
      </c>
      <c r="E2278" s="32">
        <v>46212</v>
      </c>
      <c r="G2278" s="43" t="s">
        <v>257</v>
      </c>
      <c r="H2278" s="42">
        <v>0</v>
      </c>
      <c r="I2278" s="43" t="s">
        <v>258</v>
      </c>
      <c r="J2278" s="29">
        <v>0</v>
      </c>
      <c r="K2278" s="23"/>
      <c r="L2278" s="33" t="s">
        <v>259</v>
      </c>
      <c r="M2278" s="73"/>
      <c r="N2278" s="73"/>
      <c r="O2278" s="45">
        <f>-(O2275+O2276)*IFERROR((O2265+O2269)/(O2267+O2271),0)</f>
        <v>0</v>
      </c>
      <c r="P2278" s="45">
        <f t="shared" ref="P2278:BD2278" si="1572">-(P2275+P2276)*IFERROR((P2265+P2269)/(P2267+P2271),0)</f>
        <v>0</v>
      </c>
      <c r="Q2278" s="45">
        <f t="shared" si="1572"/>
        <v>0</v>
      </c>
      <c r="R2278" s="45">
        <f t="shared" si="1572"/>
        <v>0</v>
      </c>
      <c r="S2278" s="45">
        <f t="shared" si="1572"/>
        <v>0</v>
      </c>
      <c r="T2278" s="45">
        <f t="shared" si="1572"/>
        <v>0</v>
      </c>
      <c r="U2278" s="45">
        <f t="shared" si="1572"/>
        <v>0</v>
      </c>
      <c r="V2278" s="45">
        <f t="shared" si="1572"/>
        <v>0</v>
      </c>
      <c r="W2278" s="45">
        <f t="shared" si="1572"/>
        <v>0</v>
      </c>
      <c r="X2278" s="45">
        <f t="shared" si="1572"/>
        <v>0</v>
      </c>
      <c r="Y2278" s="45">
        <f t="shared" si="1572"/>
        <v>0</v>
      </c>
      <c r="Z2278" s="45">
        <f t="shared" si="1572"/>
        <v>0</v>
      </c>
      <c r="AA2278" s="45">
        <f t="shared" si="1572"/>
        <v>0</v>
      </c>
      <c r="AB2278" s="45">
        <f t="shared" si="1572"/>
        <v>0</v>
      </c>
      <c r="AC2278" s="45">
        <f t="shared" si="1572"/>
        <v>0</v>
      </c>
      <c r="AD2278" s="45">
        <f t="shared" si="1572"/>
        <v>0</v>
      </c>
      <c r="AE2278" s="45">
        <f t="shared" si="1572"/>
        <v>0</v>
      </c>
      <c r="AF2278" s="45">
        <f t="shared" si="1572"/>
        <v>0</v>
      </c>
      <c r="AG2278" s="45">
        <f t="shared" si="1572"/>
        <v>0</v>
      </c>
      <c r="AH2278" s="45">
        <f t="shared" si="1572"/>
        <v>0</v>
      </c>
      <c r="AI2278" s="45">
        <f t="shared" si="1572"/>
        <v>0</v>
      </c>
      <c r="AJ2278" s="45">
        <f t="shared" si="1572"/>
        <v>0</v>
      </c>
      <c r="AK2278" s="45">
        <f t="shared" si="1572"/>
        <v>0</v>
      </c>
      <c r="AL2278" s="45">
        <f t="shared" si="1572"/>
        <v>0</v>
      </c>
      <c r="AM2278" s="45">
        <f t="shared" si="1572"/>
        <v>0</v>
      </c>
      <c r="AN2278" s="45">
        <f t="shared" si="1572"/>
        <v>0</v>
      </c>
      <c r="AO2278" s="45">
        <f t="shared" si="1572"/>
        <v>0</v>
      </c>
      <c r="AP2278" s="45">
        <f t="shared" si="1572"/>
        <v>0</v>
      </c>
      <c r="AQ2278" s="45">
        <f t="shared" si="1572"/>
        <v>0</v>
      </c>
      <c r="AR2278" s="45">
        <f t="shared" si="1572"/>
        <v>0</v>
      </c>
      <c r="AS2278" s="45">
        <f t="shared" si="1572"/>
        <v>0</v>
      </c>
      <c r="AT2278" s="45">
        <f t="shared" si="1572"/>
        <v>0</v>
      </c>
      <c r="AU2278" s="45">
        <f t="shared" si="1572"/>
        <v>0</v>
      </c>
      <c r="AV2278" s="45">
        <f t="shared" si="1572"/>
        <v>0</v>
      </c>
      <c r="AW2278" s="45">
        <f t="shared" si="1572"/>
        <v>0</v>
      </c>
      <c r="AX2278" s="45">
        <f t="shared" si="1572"/>
        <v>0</v>
      </c>
      <c r="AY2278" s="45">
        <f t="shared" si="1572"/>
        <v>0</v>
      </c>
      <c r="AZ2278" s="45">
        <f t="shared" si="1572"/>
        <v>0</v>
      </c>
      <c r="BA2278" s="45">
        <f t="shared" si="1572"/>
        <v>0</v>
      </c>
      <c r="BB2278" s="45">
        <f t="shared" si="1572"/>
        <v>0</v>
      </c>
      <c r="BC2278" s="45">
        <f t="shared" si="1572"/>
        <v>0</v>
      </c>
      <c r="BD2278" s="45">
        <f t="shared" si="1572"/>
        <v>0</v>
      </c>
    </row>
    <row r="2279" spans="1:57" ht="16" x14ac:dyDescent="0.2">
      <c r="B2279" s="11">
        <f t="shared" si="1561"/>
        <v>78</v>
      </c>
      <c r="C2279" s="12" t="str">
        <f t="shared" si="1561"/>
        <v>SCI HSR 2</v>
      </c>
      <c r="K2279" s="24"/>
      <c r="O2279" s="15"/>
      <c r="P2279" s="15"/>
      <c r="Q2279" s="15"/>
      <c r="R2279" s="15"/>
      <c r="S2279" s="15"/>
      <c r="T2279" s="15"/>
      <c r="U2279" s="15"/>
      <c r="V2279" s="15"/>
      <c r="W2279" s="15"/>
      <c r="X2279" s="15"/>
      <c r="Y2279" s="15"/>
      <c r="Z2279" s="15"/>
      <c r="AA2279" s="15"/>
      <c r="AB2279" s="15"/>
      <c r="AC2279" s="15"/>
      <c r="AD2279" s="15"/>
      <c r="AE2279" s="15"/>
      <c r="AF2279" s="15"/>
      <c r="AG2279" s="15"/>
      <c r="AH2279" s="15"/>
      <c r="AI2279" s="15"/>
      <c r="AJ2279" s="15"/>
      <c r="AK2279" s="15"/>
      <c r="AL2279" s="15"/>
      <c r="AM2279" s="15"/>
      <c r="AN2279" s="15"/>
      <c r="AO2279" s="15"/>
      <c r="AP2279" s="15"/>
      <c r="AQ2279" s="15"/>
      <c r="AR2279" s="15"/>
      <c r="AS2279" s="15"/>
      <c r="AT2279" s="15"/>
      <c r="AU2279" s="15"/>
      <c r="AV2279" s="15"/>
      <c r="AW2279" s="15"/>
      <c r="AX2279" s="15"/>
      <c r="AY2279" s="15"/>
      <c r="AZ2279" s="15"/>
      <c r="BA2279" s="15"/>
      <c r="BB2279" s="15"/>
      <c r="BC2279" s="15"/>
      <c r="BD2279" s="15"/>
    </row>
    <row r="2280" spans="1:57" ht="16" x14ac:dyDescent="0.2">
      <c r="B2280" s="11">
        <f t="shared" si="1561"/>
        <v>78</v>
      </c>
      <c r="C2280" s="12" t="str">
        <f t="shared" si="1561"/>
        <v>SCI HSR 2</v>
      </c>
      <c r="G2280" s="46" t="s">
        <v>229</v>
      </c>
      <c r="H2280" s="104" t="s">
        <v>132</v>
      </c>
      <c r="I2280" s="105"/>
      <c r="J2280" s="106"/>
      <c r="K2280" s="23"/>
      <c r="L2280" s="47" t="s">
        <v>4</v>
      </c>
      <c r="M2280" s="81"/>
      <c r="N2280" s="81"/>
      <c r="O2280" s="48">
        <f>SUM(O2275:O2278)</f>
        <v>14656.394166223121</v>
      </c>
      <c r="P2280" s="48">
        <f t="shared" ref="P2280:BD2280" si="1573">SUM(P2275:P2278)</f>
        <v>14684.561483646996</v>
      </c>
      <c r="Q2280" s="48">
        <f t="shared" si="1573"/>
        <v>14684.561483646996</v>
      </c>
      <c r="R2280" s="48">
        <f t="shared" si="1573"/>
        <v>14684.561483646996</v>
      </c>
      <c r="S2280" s="48">
        <f t="shared" si="1573"/>
        <v>14817.041766597289</v>
      </c>
      <c r="T2280" s="48">
        <f t="shared" si="1573"/>
        <v>14831.407098483465</v>
      </c>
      <c r="U2280" s="48">
        <f t="shared" si="1573"/>
        <v>14831.407098483465</v>
      </c>
      <c r="V2280" s="48">
        <f t="shared" si="1573"/>
        <v>14831.407098483465</v>
      </c>
      <c r="W2280" s="48">
        <f t="shared" si="1573"/>
        <v>14965.212184263262</v>
      </c>
      <c r="X2280" s="48">
        <f t="shared" si="1573"/>
        <v>14979.721169468301</v>
      </c>
      <c r="Y2280" s="48">
        <f t="shared" si="1573"/>
        <v>14979.721169468301</v>
      </c>
      <c r="Z2280" s="48">
        <f t="shared" si="1573"/>
        <v>14979.721169468301</v>
      </c>
      <c r="AA2280" s="48">
        <f t="shared" si="1573"/>
        <v>15114.864306105894</v>
      </c>
      <c r="AB2280" s="48">
        <f t="shared" si="1573"/>
        <v>15129.518381162985</v>
      </c>
      <c r="AC2280" s="48">
        <f t="shared" si="1573"/>
        <v>15129.518381162985</v>
      </c>
      <c r="AD2280" s="48">
        <f t="shared" si="1573"/>
        <v>15129.518381162985</v>
      </c>
      <c r="AE2280" s="48">
        <f t="shared" si="1573"/>
        <v>15210.884307304028</v>
      </c>
      <c r="AF2280" s="48">
        <f t="shared" si="1573"/>
        <v>15038.461590780658</v>
      </c>
      <c r="AG2280" s="48">
        <f t="shared" si="1573"/>
        <v>15038.461590780658</v>
      </c>
      <c r="AH2280" s="48">
        <f t="shared" si="1573"/>
        <v>15038.461590780658</v>
      </c>
      <c r="AI2280" s="48">
        <f t="shared" si="1573"/>
        <v>15174.134668175746</v>
      </c>
      <c r="AJ2280" s="48">
        <f t="shared" si="1573"/>
        <v>15188.846206688466</v>
      </c>
      <c r="AK2280" s="48">
        <f t="shared" si="1573"/>
        <v>15188.846206688466</v>
      </c>
      <c r="AL2280" s="48">
        <f t="shared" si="1573"/>
        <v>15188.846206688466</v>
      </c>
      <c r="AM2280" s="48">
        <f t="shared" si="1573"/>
        <v>15325.876014857504</v>
      </c>
      <c r="AN2280" s="48">
        <f t="shared" si="1573"/>
        <v>15340.734668755353</v>
      </c>
      <c r="AO2280" s="48">
        <f t="shared" si="1573"/>
        <v>15340.734668755353</v>
      </c>
      <c r="AP2280" s="48">
        <f t="shared" si="1573"/>
        <v>15340.734668755353</v>
      </c>
      <c r="AQ2280" s="48">
        <f t="shared" si="1573"/>
        <v>15479.134775006081</v>
      </c>
      <c r="AR2280" s="48">
        <f t="shared" si="1573"/>
        <v>15494.142015442907</v>
      </c>
      <c r="AS2280" s="48">
        <f t="shared" si="1573"/>
        <v>15494.142015442907</v>
      </c>
      <c r="AT2280" s="48">
        <f t="shared" si="1573"/>
        <v>15494.142015442907</v>
      </c>
      <c r="AU2280" s="48">
        <f t="shared" si="1573"/>
        <v>15633.92612275614</v>
      </c>
      <c r="AV2280" s="48">
        <f t="shared" si="1573"/>
        <v>15649.083435597337</v>
      </c>
      <c r="AW2280" s="48">
        <f t="shared" si="1573"/>
        <v>15649.083435597337</v>
      </c>
      <c r="AX2280" s="48">
        <f t="shared" si="1573"/>
        <v>15649.083435597337</v>
      </c>
      <c r="AY2280" s="48">
        <f t="shared" si="1573"/>
        <v>15790.265383983704</v>
      </c>
      <c r="AZ2280" s="48">
        <f t="shared" si="1573"/>
        <v>15805.574269953309</v>
      </c>
      <c r="BA2280" s="48">
        <f t="shared" si="1573"/>
        <v>15805.574269953309</v>
      </c>
      <c r="BB2280" s="48">
        <f t="shared" si="1573"/>
        <v>15805.574269953309</v>
      </c>
      <c r="BC2280" s="48">
        <f t="shared" si="1573"/>
        <v>15948.16803782354</v>
      </c>
      <c r="BD2280" s="48">
        <f t="shared" si="1573"/>
        <v>15963.630012652844</v>
      </c>
    </row>
    <row r="2281" spans="1:57" ht="16" x14ac:dyDescent="0.2">
      <c r="B2281" s="11">
        <f t="shared" ref="B2281:C2286" si="1574">B2280</f>
        <v>78</v>
      </c>
      <c r="C2281" s="12" t="str">
        <f t="shared" si="1574"/>
        <v>SCI HSR 2</v>
      </c>
      <c r="D2281" s="46" t="s">
        <v>260</v>
      </c>
      <c r="E2281" s="32">
        <v>46212</v>
      </c>
      <c r="F2281" s="15"/>
      <c r="G2281" s="46" t="s">
        <v>261</v>
      </c>
      <c r="H2281" s="46" t="s">
        <v>237</v>
      </c>
      <c r="I2281" s="46" t="s">
        <v>238</v>
      </c>
      <c r="J2281" s="46" t="s">
        <v>239</v>
      </c>
      <c r="K2281" s="23"/>
      <c r="O2281" s="15"/>
      <c r="P2281" s="15"/>
      <c r="Q2281" s="15"/>
      <c r="R2281" s="15"/>
      <c r="S2281" s="15"/>
      <c r="T2281" s="15"/>
      <c r="U2281" s="15"/>
      <c r="V2281" s="15"/>
      <c r="W2281" s="15"/>
      <c r="X2281" s="15"/>
      <c r="Y2281" s="15"/>
      <c r="Z2281" s="15"/>
      <c r="AA2281" s="15"/>
      <c r="AB2281" s="15"/>
      <c r="AC2281" s="15"/>
      <c r="AD2281" s="15"/>
      <c r="AE2281" s="15"/>
      <c r="AF2281" s="15"/>
      <c r="AG2281" s="15"/>
      <c r="AH2281" s="15"/>
      <c r="AI2281" s="15"/>
      <c r="AJ2281" s="15"/>
      <c r="AK2281" s="15"/>
      <c r="AL2281" s="15"/>
      <c r="AM2281" s="15"/>
      <c r="AN2281" s="15"/>
      <c r="AO2281" s="15"/>
      <c r="AP2281" s="15"/>
      <c r="AQ2281" s="15"/>
      <c r="AR2281" s="15"/>
      <c r="AS2281" s="15"/>
      <c r="AT2281" s="15"/>
      <c r="AU2281" s="15"/>
      <c r="AV2281" s="15"/>
      <c r="AW2281" s="15"/>
      <c r="AX2281" s="15"/>
      <c r="AY2281" s="15"/>
      <c r="AZ2281" s="15"/>
      <c r="BA2281" s="15"/>
      <c r="BB2281" s="15"/>
      <c r="BC2281" s="15"/>
      <c r="BD2281" s="15"/>
    </row>
    <row r="2282" spans="1:57" ht="16" x14ac:dyDescent="0.2">
      <c r="B2282" s="11">
        <f t="shared" si="1574"/>
        <v>78</v>
      </c>
      <c r="C2282" s="12" t="str">
        <f t="shared" si="1574"/>
        <v>SCI HSR 2</v>
      </c>
      <c r="D2282" s="46" t="s">
        <v>262</v>
      </c>
      <c r="E2282" s="31">
        <v>60095.582844260382</v>
      </c>
      <c r="F2282" s="15"/>
      <c r="G2282" s="49" t="s">
        <v>263</v>
      </c>
      <c r="H2282" s="31">
        <v>0</v>
      </c>
      <c r="I2282" s="32">
        <v>0</v>
      </c>
      <c r="J2282" s="32">
        <v>0</v>
      </c>
      <c r="K2282" s="23"/>
      <c r="L2282" s="50" t="s">
        <v>264</v>
      </c>
      <c r="M2282" s="70"/>
      <c r="N2282" s="70"/>
      <c r="O2282" s="40">
        <f t="shared" ref="O2282:BD2282" si="1575">IFERROR(((O$3&gt;=$E2281)*(O$2&lt;=$E2281))*$E2285,"")</f>
        <v>0</v>
      </c>
      <c r="P2282" s="40">
        <f t="shared" si="1575"/>
        <v>0</v>
      </c>
      <c r="Q2282" s="40">
        <f t="shared" si="1575"/>
        <v>0</v>
      </c>
      <c r="R2282" s="40">
        <f t="shared" si="1575"/>
        <v>0</v>
      </c>
      <c r="S2282" s="40">
        <f t="shared" si="1575"/>
        <v>0</v>
      </c>
      <c r="T2282" s="40">
        <f t="shared" si="1575"/>
        <v>0</v>
      </c>
      <c r="U2282" s="40">
        <f t="shared" si="1575"/>
        <v>0</v>
      </c>
      <c r="V2282" s="40">
        <f t="shared" si="1575"/>
        <v>0</v>
      </c>
      <c r="W2282" s="40">
        <f t="shared" si="1575"/>
        <v>0</v>
      </c>
      <c r="X2282" s="40">
        <f t="shared" si="1575"/>
        <v>0</v>
      </c>
      <c r="Y2282" s="40">
        <f t="shared" si="1575"/>
        <v>0</v>
      </c>
      <c r="Z2282" s="40">
        <f t="shared" si="1575"/>
        <v>0</v>
      </c>
      <c r="AA2282" s="40">
        <f t="shared" si="1575"/>
        <v>0</v>
      </c>
      <c r="AB2282" s="40">
        <f t="shared" si="1575"/>
        <v>0</v>
      </c>
      <c r="AC2282" s="40">
        <f t="shared" si="1575"/>
        <v>0</v>
      </c>
      <c r="AD2282" s="40">
        <f t="shared" si="1575"/>
        <v>0</v>
      </c>
      <c r="AE2282" s="40">
        <f t="shared" si="1575"/>
        <v>0</v>
      </c>
      <c r="AF2282" s="40">
        <f t="shared" si="1575"/>
        <v>0</v>
      </c>
      <c r="AG2282" s="40">
        <f t="shared" si="1575"/>
        <v>0</v>
      </c>
      <c r="AH2282" s="40">
        <f t="shared" si="1575"/>
        <v>0</v>
      </c>
      <c r="AI2282" s="40">
        <f t="shared" si="1575"/>
        <v>0</v>
      </c>
      <c r="AJ2282" s="40">
        <f t="shared" si="1575"/>
        <v>0</v>
      </c>
      <c r="AK2282" s="40">
        <f t="shared" si="1575"/>
        <v>0</v>
      </c>
      <c r="AL2282" s="40">
        <f t="shared" si="1575"/>
        <v>0</v>
      </c>
      <c r="AM2282" s="40">
        <f t="shared" si="1575"/>
        <v>0</v>
      </c>
      <c r="AN2282" s="40">
        <f t="shared" si="1575"/>
        <v>0</v>
      </c>
      <c r="AO2282" s="40">
        <f t="shared" si="1575"/>
        <v>0</v>
      </c>
      <c r="AP2282" s="40">
        <f t="shared" si="1575"/>
        <v>0</v>
      </c>
      <c r="AQ2282" s="40">
        <f t="shared" si="1575"/>
        <v>0</v>
      </c>
      <c r="AR2282" s="40">
        <f t="shared" si="1575"/>
        <v>0</v>
      </c>
      <c r="AS2282" s="40">
        <f t="shared" si="1575"/>
        <v>0</v>
      </c>
      <c r="AT2282" s="40">
        <f t="shared" si="1575"/>
        <v>0</v>
      </c>
      <c r="AU2282" s="40">
        <f t="shared" si="1575"/>
        <v>0</v>
      </c>
      <c r="AV2282" s="40">
        <f t="shared" si="1575"/>
        <v>0</v>
      </c>
      <c r="AW2282" s="40">
        <f t="shared" si="1575"/>
        <v>0</v>
      </c>
      <c r="AX2282" s="40">
        <f t="shared" si="1575"/>
        <v>0</v>
      </c>
      <c r="AY2282" s="40">
        <f t="shared" si="1575"/>
        <v>0</v>
      </c>
      <c r="AZ2282" s="40">
        <f t="shared" si="1575"/>
        <v>0</v>
      </c>
      <c r="BA2282" s="40">
        <f t="shared" si="1575"/>
        <v>0</v>
      </c>
      <c r="BB2282" s="40">
        <f t="shared" si="1575"/>
        <v>0</v>
      </c>
      <c r="BC2282" s="40">
        <f t="shared" si="1575"/>
        <v>0</v>
      </c>
      <c r="BD2282" s="40">
        <f t="shared" si="1575"/>
        <v>0</v>
      </c>
    </row>
    <row r="2283" spans="1:57" ht="16" x14ac:dyDescent="0.2">
      <c r="B2283" s="11">
        <f t="shared" si="1574"/>
        <v>78</v>
      </c>
      <c r="C2283" s="12" t="str">
        <f t="shared" si="1574"/>
        <v>SCI HSR 2</v>
      </c>
      <c r="D2283" s="46" t="s">
        <v>24</v>
      </c>
      <c r="E2283" s="51">
        <f>IF(E2281&gt;MAX($O$3:$BD$3),BD2272,
IF(E2281&lt;MIN($O$3:$BD$3),1,SUMIFS($O2273:$BD2273,$O$2:$BD$2,"&lt;="&amp;E2281,$O$3:$BD$3,"&gt;="&amp;E2281)))</f>
        <v>1.0603880289847827</v>
      </c>
      <c r="F2283" s="15"/>
      <c r="G2283" s="49" t="s">
        <v>265</v>
      </c>
      <c r="H2283" s="31">
        <v>0</v>
      </c>
      <c r="I2283" s="32">
        <v>0</v>
      </c>
      <c r="J2283" s="32">
        <v>0</v>
      </c>
      <c r="K2283" s="23"/>
      <c r="L2283" s="52" t="s">
        <v>266</v>
      </c>
      <c r="M2283" s="72"/>
      <c r="N2283" s="72"/>
      <c r="O2283" s="41">
        <f t="shared" ref="O2283:BD2283" si="1576">IFERROR(((O$3&gt;=$E2278)*(O$2&lt;=$E2278))*$H2286,"")</f>
        <v>0</v>
      </c>
      <c r="P2283" s="41">
        <f t="shared" si="1576"/>
        <v>0</v>
      </c>
      <c r="Q2283" s="41">
        <f t="shared" si="1576"/>
        <v>0</v>
      </c>
      <c r="R2283" s="41">
        <f t="shared" si="1576"/>
        <v>0</v>
      </c>
      <c r="S2283" s="41">
        <f t="shared" si="1576"/>
        <v>0</v>
      </c>
      <c r="T2283" s="41">
        <f t="shared" si="1576"/>
        <v>0</v>
      </c>
      <c r="U2283" s="41">
        <f t="shared" si="1576"/>
        <v>0</v>
      </c>
      <c r="V2283" s="41">
        <f t="shared" si="1576"/>
        <v>0</v>
      </c>
      <c r="W2283" s="41">
        <f t="shared" si="1576"/>
        <v>0</v>
      </c>
      <c r="X2283" s="41">
        <f t="shared" si="1576"/>
        <v>0</v>
      </c>
      <c r="Y2283" s="41">
        <f t="shared" si="1576"/>
        <v>0</v>
      </c>
      <c r="Z2283" s="41">
        <f t="shared" si="1576"/>
        <v>0</v>
      </c>
      <c r="AA2283" s="41">
        <f t="shared" si="1576"/>
        <v>0</v>
      </c>
      <c r="AB2283" s="41">
        <f t="shared" si="1576"/>
        <v>0</v>
      </c>
      <c r="AC2283" s="41">
        <f t="shared" si="1576"/>
        <v>0</v>
      </c>
      <c r="AD2283" s="41">
        <f t="shared" si="1576"/>
        <v>0</v>
      </c>
      <c r="AE2283" s="41">
        <f t="shared" si="1576"/>
        <v>0</v>
      </c>
      <c r="AF2283" s="41">
        <f t="shared" si="1576"/>
        <v>0</v>
      </c>
      <c r="AG2283" s="41">
        <f t="shared" si="1576"/>
        <v>0</v>
      </c>
      <c r="AH2283" s="41">
        <f t="shared" si="1576"/>
        <v>0</v>
      </c>
      <c r="AI2283" s="41">
        <f t="shared" si="1576"/>
        <v>0</v>
      </c>
      <c r="AJ2283" s="41">
        <f t="shared" si="1576"/>
        <v>0</v>
      </c>
      <c r="AK2283" s="41">
        <f t="shared" si="1576"/>
        <v>0</v>
      </c>
      <c r="AL2283" s="41">
        <f t="shared" si="1576"/>
        <v>0</v>
      </c>
      <c r="AM2283" s="41">
        <f t="shared" si="1576"/>
        <v>0</v>
      </c>
      <c r="AN2283" s="41">
        <f t="shared" si="1576"/>
        <v>0</v>
      </c>
      <c r="AO2283" s="41">
        <f t="shared" si="1576"/>
        <v>0</v>
      </c>
      <c r="AP2283" s="41">
        <f t="shared" si="1576"/>
        <v>0</v>
      </c>
      <c r="AQ2283" s="41">
        <f t="shared" si="1576"/>
        <v>0</v>
      </c>
      <c r="AR2283" s="41">
        <f t="shared" si="1576"/>
        <v>0</v>
      </c>
      <c r="AS2283" s="41">
        <f t="shared" si="1576"/>
        <v>0</v>
      </c>
      <c r="AT2283" s="41">
        <f t="shared" si="1576"/>
        <v>0</v>
      </c>
      <c r="AU2283" s="41">
        <f t="shared" si="1576"/>
        <v>0</v>
      </c>
      <c r="AV2283" s="41">
        <f t="shared" si="1576"/>
        <v>0</v>
      </c>
      <c r="AW2283" s="41">
        <f t="shared" si="1576"/>
        <v>0</v>
      </c>
      <c r="AX2283" s="41">
        <f t="shared" si="1576"/>
        <v>0</v>
      </c>
      <c r="AY2283" s="41">
        <f t="shared" si="1576"/>
        <v>0</v>
      </c>
      <c r="AZ2283" s="41">
        <f t="shared" si="1576"/>
        <v>0</v>
      </c>
      <c r="BA2283" s="41">
        <f t="shared" si="1576"/>
        <v>0</v>
      </c>
      <c r="BB2283" s="41">
        <f t="shared" si="1576"/>
        <v>0</v>
      </c>
      <c r="BC2283" s="41">
        <f t="shared" si="1576"/>
        <v>0</v>
      </c>
      <c r="BD2283" s="41">
        <f t="shared" si="1576"/>
        <v>0</v>
      </c>
    </row>
    <row r="2284" spans="1:57" ht="16" x14ac:dyDescent="0.2">
      <c r="B2284" s="11">
        <f t="shared" si="1574"/>
        <v>78</v>
      </c>
      <c r="C2284" s="12" t="str">
        <f t="shared" si="1574"/>
        <v>SCI HSR 2</v>
      </c>
      <c r="D2284" s="46" t="s">
        <v>8</v>
      </c>
      <c r="E2284" s="42">
        <v>0</v>
      </c>
      <c r="F2284" s="15"/>
      <c r="G2284" s="49" t="s">
        <v>267</v>
      </c>
      <c r="H2284" s="31">
        <v>0</v>
      </c>
      <c r="I2284" s="32">
        <v>0</v>
      </c>
      <c r="J2284" s="32">
        <v>0</v>
      </c>
      <c r="L2284" s="52" t="s">
        <v>268</v>
      </c>
      <c r="M2284" s="72"/>
      <c r="N2284" s="72"/>
      <c r="O2284" s="41">
        <f t="shared" ref="O2284:BD2284" si="1577">IFERROR(((O$3&gt;=$E2281)*(O$2&lt;=$E2281))*$J2286,"")</f>
        <v>0</v>
      </c>
      <c r="P2284" s="41">
        <f t="shared" si="1577"/>
        <v>0</v>
      </c>
      <c r="Q2284" s="41">
        <f t="shared" si="1577"/>
        <v>0</v>
      </c>
      <c r="R2284" s="41">
        <f t="shared" si="1577"/>
        <v>0</v>
      </c>
      <c r="S2284" s="41">
        <f t="shared" si="1577"/>
        <v>0</v>
      </c>
      <c r="T2284" s="41">
        <f t="shared" si="1577"/>
        <v>0</v>
      </c>
      <c r="U2284" s="41">
        <f t="shared" si="1577"/>
        <v>0</v>
      </c>
      <c r="V2284" s="41">
        <f t="shared" si="1577"/>
        <v>0</v>
      </c>
      <c r="W2284" s="41">
        <f t="shared" si="1577"/>
        <v>0</v>
      </c>
      <c r="X2284" s="41">
        <f t="shared" si="1577"/>
        <v>0</v>
      </c>
      <c r="Y2284" s="41">
        <f t="shared" si="1577"/>
        <v>0</v>
      </c>
      <c r="Z2284" s="41">
        <f t="shared" si="1577"/>
        <v>0</v>
      </c>
      <c r="AA2284" s="41">
        <f t="shared" si="1577"/>
        <v>0</v>
      </c>
      <c r="AB2284" s="41">
        <f t="shared" si="1577"/>
        <v>0</v>
      </c>
      <c r="AC2284" s="41">
        <f t="shared" si="1577"/>
        <v>0</v>
      </c>
      <c r="AD2284" s="41">
        <f t="shared" si="1577"/>
        <v>0</v>
      </c>
      <c r="AE2284" s="41">
        <f t="shared" si="1577"/>
        <v>0</v>
      </c>
      <c r="AF2284" s="41">
        <f t="shared" si="1577"/>
        <v>0</v>
      </c>
      <c r="AG2284" s="41">
        <f t="shared" si="1577"/>
        <v>0</v>
      </c>
      <c r="AH2284" s="41">
        <f t="shared" si="1577"/>
        <v>0</v>
      </c>
      <c r="AI2284" s="41">
        <f t="shared" si="1577"/>
        <v>0</v>
      </c>
      <c r="AJ2284" s="41">
        <f t="shared" si="1577"/>
        <v>0</v>
      </c>
      <c r="AK2284" s="41">
        <f t="shared" si="1577"/>
        <v>0</v>
      </c>
      <c r="AL2284" s="41">
        <f t="shared" si="1577"/>
        <v>0</v>
      </c>
      <c r="AM2284" s="41">
        <f t="shared" si="1577"/>
        <v>0</v>
      </c>
      <c r="AN2284" s="41">
        <f t="shared" si="1577"/>
        <v>0</v>
      </c>
      <c r="AO2284" s="41">
        <f t="shared" si="1577"/>
        <v>0</v>
      </c>
      <c r="AP2284" s="41">
        <f t="shared" si="1577"/>
        <v>0</v>
      </c>
      <c r="AQ2284" s="41">
        <f t="shared" si="1577"/>
        <v>0</v>
      </c>
      <c r="AR2284" s="41">
        <f t="shared" si="1577"/>
        <v>0</v>
      </c>
      <c r="AS2284" s="41">
        <f t="shared" si="1577"/>
        <v>0</v>
      </c>
      <c r="AT2284" s="41">
        <f t="shared" si="1577"/>
        <v>0</v>
      </c>
      <c r="AU2284" s="41">
        <f t="shared" si="1577"/>
        <v>0</v>
      </c>
      <c r="AV2284" s="41">
        <f t="shared" si="1577"/>
        <v>0</v>
      </c>
      <c r="AW2284" s="41">
        <f t="shared" si="1577"/>
        <v>0</v>
      </c>
      <c r="AX2284" s="41">
        <f t="shared" si="1577"/>
        <v>0</v>
      </c>
      <c r="AY2284" s="41">
        <f t="shared" si="1577"/>
        <v>0</v>
      </c>
      <c r="AZ2284" s="41">
        <f t="shared" si="1577"/>
        <v>0</v>
      </c>
      <c r="BA2284" s="41">
        <f t="shared" si="1577"/>
        <v>0</v>
      </c>
      <c r="BB2284" s="41">
        <f t="shared" si="1577"/>
        <v>0</v>
      </c>
      <c r="BC2284" s="41">
        <f t="shared" si="1577"/>
        <v>0</v>
      </c>
      <c r="BD2284" s="41">
        <f t="shared" si="1577"/>
        <v>0</v>
      </c>
    </row>
    <row r="2285" spans="1:57" ht="16" x14ac:dyDescent="0.2">
      <c r="B2285" s="11">
        <f t="shared" si="1574"/>
        <v>78</v>
      </c>
      <c r="C2285" s="12" t="str">
        <f t="shared" si="1574"/>
        <v>SCI HSR 2</v>
      </c>
      <c r="D2285" s="46" t="s">
        <v>269</v>
      </c>
      <c r="E2285" s="31">
        <v>0</v>
      </c>
      <c r="F2285" s="15"/>
      <c r="G2285" s="53"/>
      <c r="H2285" s="15"/>
      <c r="I2285" s="15"/>
      <c r="J2285" s="23"/>
      <c r="L2285" s="52" t="s">
        <v>270</v>
      </c>
      <c r="M2285" s="72"/>
      <c r="N2285" s="72"/>
      <c r="O2285" s="41">
        <f t="shared" ref="O2285:BD2285" si="1578">IFERROR(((O$3&gt;=$J2275)*(O$2&lt;=$J2275))*$E2286,"")</f>
        <v>0</v>
      </c>
      <c r="P2285" s="41">
        <f t="shared" si="1578"/>
        <v>0</v>
      </c>
      <c r="Q2285" s="41">
        <f t="shared" si="1578"/>
        <v>0</v>
      </c>
      <c r="R2285" s="41">
        <f t="shared" si="1578"/>
        <v>0</v>
      </c>
      <c r="S2285" s="41">
        <f t="shared" si="1578"/>
        <v>0</v>
      </c>
      <c r="T2285" s="41">
        <f t="shared" si="1578"/>
        <v>0</v>
      </c>
      <c r="U2285" s="41">
        <f t="shared" si="1578"/>
        <v>0</v>
      </c>
      <c r="V2285" s="41">
        <f t="shared" si="1578"/>
        <v>0</v>
      </c>
      <c r="W2285" s="41">
        <f t="shared" si="1578"/>
        <v>0</v>
      </c>
      <c r="X2285" s="41">
        <f t="shared" si="1578"/>
        <v>0</v>
      </c>
      <c r="Y2285" s="41">
        <f t="shared" si="1578"/>
        <v>0</v>
      </c>
      <c r="Z2285" s="41">
        <f t="shared" si="1578"/>
        <v>0</v>
      </c>
      <c r="AA2285" s="41">
        <f t="shared" si="1578"/>
        <v>0</v>
      </c>
      <c r="AB2285" s="41">
        <f t="shared" si="1578"/>
        <v>0</v>
      </c>
      <c r="AC2285" s="41">
        <f t="shared" si="1578"/>
        <v>0</v>
      </c>
      <c r="AD2285" s="41">
        <f t="shared" si="1578"/>
        <v>0</v>
      </c>
      <c r="AE2285" s="41">
        <f t="shared" si="1578"/>
        <v>0</v>
      </c>
      <c r="AF2285" s="41">
        <f t="shared" si="1578"/>
        <v>0</v>
      </c>
      <c r="AG2285" s="41">
        <f t="shared" si="1578"/>
        <v>0</v>
      </c>
      <c r="AH2285" s="41">
        <f t="shared" si="1578"/>
        <v>0</v>
      </c>
      <c r="AI2285" s="41">
        <f t="shared" si="1578"/>
        <v>0</v>
      </c>
      <c r="AJ2285" s="41">
        <f t="shared" si="1578"/>
        <v>0</v>
      </c>
      <c r="AK2285" s="41">
        <f t="shared" si="1578"/>
        <v>0</v>
      </c>
      <c r="AL2285" s="41">
        <f t="shared" si="1578"/>
        <v>0</v>
      </c>
      <c r="AM2285" s="41">
        <f t="shared" si="1578"/>
        <v>0</v>
      </c>
      <c r="AN2285" s="41">
        <f t="shared" si="1578"/>
        <v>0</v>
      </c>
      <c r="AO2285" s="41">
        <f t="shared" si="1578"/>
        <v>0</v>
      </c>
      <c r="AP2285" s="41">
        <f t="shared" si="1578"/>
        <v>0</v>
      </c>
      <c r="AQ2285" s="41">
        <f t="shared" si="1578"/>
        <v>0</v>
      </c>
      <c r="AR2285" s="41">
        <f t="shared" si="1578"/>
        <v>0</v>
      </c>
      <c r="AS2285" s="41">
        <f t="shared" si="1578"/>
        <v>0</v>
      </c>
      <c r="AT2285" s="41">
        <f t="shared" si="1578"/>
        <v>0</v>
      </c>
      <c r="AU2285" s="41">
        <f t="shared" si="1578"/>
        <v>0</v>
      </c>
      <c r="AV2285" s="41">
        <f t="shared" si="1578"/>
        <v>0</v>
      </c>
      <c r="AW2285" s="41">
        <f t="shared" si="1578"/>
        <v>0</v>
      </c>
      <c r="AX2285" s="41">
        <f t="shared" si="1578"/>
        <v>0</v>
      </c>
      <c r="AY2285" s="41">
        <f t="shared" si="1578"/>
        <v>0</v>
      </c>
      <c r="AZ2285" s="41">
        <f t="shared" si="1578"/>
        <v>0</v>
      </c>
      <c r="BA2285" s="41">
        <f t="shared" si="1578"/>
        <v>0</v>
      </c>
      <c r="BB2285" s="41">
        <f t="shared" si="1578"/>
        <v>0</v>
      </c>
      <c r="BC2285" s="41">
        <f t="shared" si="1578"/>
        <v>0</v>
      </c>
      <c r="BD2285" s="41">
        <f t="shared" si="1578"/>
        <v>0</v>
      </c>
    </row>
    <row r="2286" spans="1:57" ht="16" x14ac:dyDescent="0.2">
      <c r="B2286" s="11">
        <f t="shared" si="1574"/>
        <v>78</v>
      </c>
      <c r="C2286" s="12" t="str">
        <f t="shared" si="1574"/>
        <v>SCI HSR 2</v>
      </c>
      <c r="D2286" s="46" t="s">
        <v>270</v>
      </c>
      <c r="E2286" s="31">
        <v>0</v>
      </c>
      <c r="F2286" s="15"/>
      <c r="G2286" s="46" t="s">
        <v>266</v>
      </c>
      <c r="H2286" s="31">
        <v>0</v>
      </c>
      <c r="I2286" s="46" t="s">
        <v>268</v>
      </c>
      <c r="J2286" s="31">
        <v>0</v>
      </c>
      <c r="L2286" s="54" t="s">
        <v>271</v>
      </c>
      <c r="M2286" s="73"/>
      <c r="N2286" s="73"/>
      <c r="O2286" s="45">
        <f t="shared" ref="O2286:BD2286" si="1579">IFERROR(-($E2267+$H2267+$J2267)*O2268,"")</f>
        <v>0</v>
      </c>
      <c r="P2286" s="45">
        <f t="shared" si="1579"/>
        <v>0</v>
      </c>
      <c r="Q2286" s="45">
        <f t="shared" si="1579"/>
        <v>0</v>
      </c>
      <c r="R2286" s="45">
        <f t="shared" si="1579"/>
        <v>0</v>
      </c>
      <c r="S2286" s="45">
        <f t="shared" si="1579"/>
        <v>0</v>
      </c>
      <c r="T2286" s="45">
        <f t="shared" si="1579"/>
        <v>0</v>
      </c>
      <c r="U2286" s="45">
        <f t="shared" si="1579"/>
        <v>0</v>
      </c>
      <c r="V2286" s="45">
        <f t="shared" si="1579"/>
        <v>0</v>
      </c>
      <c r="W2286" s="45">
        <f t="shared" si="1579"/>
        <v>0</v>
      </c>
      <c r="X2286" s="45">
        <f t="shared" si="1579"/>
        <v>0</v>
      </c>
      <c r="Y2286" s="45">
        <f t="shared" si="1579"/>
        <v>0</v>
      </c>
      <c r="Z2286" s="45">
        <f t="shared" si="1579"/>
        <v>0</v>
      </c>
      <c r="AA2286" s="45">
        <f t="shared" si="1579"/>
        <v>0</v>
      </c>
      <c r="AB2286" s="45">
        <f t="shared" si="1579"/>
        <v>0</v>
      </c>
      <c r="AC2286" s="45">
        <f t="shared" si="1579"/>
        <v>0</v>
      </c>
      <c r="AD2286" s="45">
        <f t="shared" si="1579"/>
        <v>0</v>
      </c>
      <c r="AE2286" s="45">
        <f t="shared" si="1579"/>
        <v>0</v>
      </c>
      <c r="AF2286" s="45">
        <f t="shared" si="1579"/>
        <v>0</v>
      </c>
      <c r="AG2286" s="45">
        <f t="shared" si="1579"/>
        <v>0</v>
      </c>
      <c r="AH2286" s="45">
        <f t="shared" si="1579"/>
        <v>0</v>
      </c>
      <c r="AI2286" s="45">
        <f t="shared" si="1579"/>
        <v>0</v>
      </c>
      <c r="AJ2286" s="45">
        <f t="shared" si="1579"/>
        <v>0</v>
      </c>
      <c r="AK2286" s="45">
        <f t="shared" si="1579"/>
        <v>0</v>
      </c>
      <c r="AL2286" s="45">
        <f t="shared" si="1579"/>
        <v>0</v>
      </c>
      <c r="AM2286" s="45">
        <f t="shared" si="1579"/>
        <v>0</v>
      </c>
      <c r="AN2286" s="45">
        <f t="shared" si="1579"/>
        <v>0</v>
      </c>
      <c r="AO2286" s="45">
        <f t="shared" si="1579"/>
        <v>0</v>
      </c>
      <c r="AP2286" s="45">
        <f t="shared" si="1579"/>
        <v>0</v>
      </c>
      <c r="AQ2286" s="45">
        <f t="shared" si="1579"/>
        <v>0</v>
      </c>
      <c r="AR2286" s="45">
        <f t="shared" si="1579"/>
        <v>0</v>
      </c>
      <c r="AS2286" s="45">
        <f t="shared" si="1579"/>
        <v>0</v>
      </c>
      <c r="AT2286" s="45">
        <f t="shared" si="1579"/>
        <v>0</v>
      </c>
      <c r="AU2286" s="45">
        <f t="shared" si="1579"/>
        <v>0</v>
      </c>
      <c r="AV2286" s="45">
        <f t="shared" si="1579"/>
        <v>0</v>
      </c>
      <c r="AW2286" s="45">
        <f t="shared" si="1579"/>
        <v>0</v>
      </c>
      <c r="AX2286" s="45">
        <f t="shared" si="1579"/>
        <v>0</v>
      </c>
      <c r="AY2286" s="45">
        <f t="shared" si="1579"/>
        <v>0</v>
      </c>
      <c r="AZ2286" s="45">
        <f t="shared" si="1579"/>
        <v>0</v>
      </c>
      <c r="BA2286" s="45">
        <f t="shared" si="1579"/>
        <v>0</v>
      </c>
      <c r="BB2286" s="45">
        <f t="shared" si="1579"/>
        <v>0</v>
      </c>
      <c r="BC2286" s="45">
        <f t="shared" si="1579"/>
        <v>0</v>
      </c>
      <c r="BD2286" s="45">
        <f t="shared" si="1579"/>
        <v>0</v>
      </c>
    </row>
    <row r="2287" spans="1:57" x14ac:dyDescent="0.2">
      <c r="A2287"/>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row>
    <row r="2288" spans="1:57" ht="16" x14ac:dyDescent="0.2">
      <c r="A2288"/>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s="1"/>
    </row>
    <row r="2289" spans="1:59" ht="16" x14ac:dyDescent="0.2">
      <c r="A2289" s="1"/>
      <c r="B2289" s="67">
        <v>79</v>
      </c>
      <c r="C2289" s="68" t="str">
        <f>H2291</f>
        <v>SCI HSR 2</v>
      </c>
      <c r="D2289" s="69" t="s">
        <v>137</v>
      </c>
      <c r="E2289" s="69"/>
      <c r="F2289" s="69"/>
      <c r="G2289" s="69"/>
      <c r="H2289" s="69"/>
      <c r="I2289" s="69"/>
      <c r="J2289" s="69"/>
      <c r="K2289" s="68"/>
      <c r="L2289" s="68"/>
      <c r="M2289" s="68"/>
      <c r="N2289" s="68"/>
      <c r="O2289" s="82"/>
      <c r="P2289" s="82"/>
      <c r="Q2289" s="82"/>
      <c r="R2289" s="82"/>
      <c r="S2289" s="82"/>
      <c r="T2289" s="82"/>
      <c r="U2289" s="82"/>
      <c r="V2289" s="82"/>
      <c r="W2289" s="82"/>
      <c r="X2289" s="82"/>
      <c r="Y2289" s="82"/>
      <c r="Z2289" s="82"/>
      <c r="AA2289" s="82"/>
      <c r="AB2289" s="82"/>
      <c r="AC2289" s="82"/>
      <c r="AD2289" s="82"/>
      <c r="AE2289" s="82"/>
      <c r="AF2289" s="82"/>
      <c r="AG2289" s="82"/>
      <c r="AH2289" s="82"/>
      <c r="AI2289" s="82"/>
      <c r="AJ2289" s="82"/>
      <c r="AK2289" s="82"/>
      <c r="AL2289" s="82"/>
      <c r="AM2289" s="82"/>
      <c r="AN2289" s="82"/>
      <c r="AO2289" s="82"/>
      <c r="AP2289" s="82"/>
      <c r="AQ2289" s="82"/>
      <c r="AR2289" s="82"/>
      <c r="AS2289" s="82"/>
      <c r="AT2289" s="82"/>
      <c r="AU2289" s="82"/>
      <c r="AV2289" s="82"/>
      <c r="AW2289" s="82"/>
      <c r="AX2289" s="82"/>
      <c r="AY2289" s="82"/>
      <c r="AZ2289" s="82"/>
      <c r="BA2289" s="82"/>
      <c r="BB2289" s="82"/>
      <c r="BC2289" s="82"/>
      <c r="BD2289" s="82"/>
      <c r="BE2289" s="1"/>
      <c r="BF2289" s="1"/>
      <c r="BG2289" s="1"/>
    </row>
    <row r="2290" spans="1:59" ht="16" x14ac:dyDescent="0.2">
      <c r="A2290" s="35"/>
      <c r="B2290" s="11">
        <f>B2289</f>
        <v>79</v>
      </c>
      <c r="C2290" s="12" t="str">
        <f>C2289</f>
        <v>SCI HSR 2</v>
      </c>
      <c r="D2290" s="35"/>
      <c r="E2290" s="35"/>
      <c r="F2290" s="35"/>
      <c r="G2290" s="35"/>
      <c r="H2290" s="35"/>
      <c r="I2290" s="35"/>
      <c r="J2290" s="35"/>
      <c r="K2290" s="35"/>
      <c r="L2290" s="35"/>
      <c r="M2290" s="35"/>
      <c r="N2290" s="35"/>
      <c r="O2290" s="44"/>
      <c r="P2290" s="44"/>
      <c r="Q2290" s="44"/>
      <c r="R2290" s="44"/>
      <c r="S2290" s="44"/>
      <c r="T2290" s="44"/>
      <c r="U2290" s="44"/>
      <c r="V2290" s="44"/>
      <c r="W2290" s="44"/>
      <c r="X2290" s="44"/>
      <c r="Y2290" s="44"/>
      <c r="Z2290" s="44"/>
      <c r="AA2290" s="44"/>
      <c r="AB2290" s="44"/>
      <c r="AC2290" s="44"/>
      <c r="AD2290" s="44"/>
      <c r="AE2290" s="44"/>
      <c r="AF2290" s="44"/>
      <c r="AG2290" s="44"/>
      <c r="AH2290" s="44"/>
      <c r="AI2290" s="44"/>
      <c r="AJ2290" s="44"/>
      <c r="AK2290" s="44"/>
      <c r="AL2290" s="44"/>
      <c r="AM2290" s="44"/>
      <c r="AN2290" s="44"/>
      <c r="AO2290" s="44"/>
      <c r="AP2290" s="44"/>
      <c r="AQ2290" s="44"/>
      <c r="AR2290" s="44"/>
      <c r="AS2290" s="44"/>
      <c r="AT2290" s="44"/>
      <c r="AU2290" s="44"/>
      <c r="AV2290" s="44"/>
      <c r="AW2290" s="44"/>
      <c r="AX2290" s="44"/>
      <c r="AY2290" s="44"/>
      <c r="AZ2290" s="44"/>
      <c r="BA2290" s="44"/>
      <c r="BB2290" s="44"/>
      <c r="BC2290" s="44"/>
      <c r="BD2290" s="44"/>
      <c r="BE2290" s="35"/>
      <c r="BF2290" s="35"/>
      <c r="BG2290" s="35"/>
    </row>
    <row r="2291" spans="1:59" ht="16" x14ac:dyDescent="0.2">
      <c r="B2291" s="11">
        <f t="shared" ref="B2291:C2306" si="1580">B2290</f>
        <v>79</v>
      </c>
      <c r="C2291" s="12" t="str">
        <f t="shared" si="1580"/>
        <v>SCI HSR 2</v>
      </c>
      <c r="D2291" s="13" t="s">
        <v>2</v>
      </c>
      <c r="E2291" s="14" t="s">
        <v>138</v>
      </c>
      <c r="F2291" s="15"/>
      <c r="G2291" s="13" t="s">
        <v>229</v>
      </c>
      <c r="H2291" s="14" t="s">
        <v>132</v>
      </c>
      <c r="I2291" s="14"/>
      <c r="J2291" s="14"/>
      <c r="L2291" s="16" t="s">
        <v>230</v>
      </c>
      <c r="M2291" s="70"/>
      <c r="N2291" s="70"/>
      <c r="O2291" s="17">
        <f>($E2302&gt;0)*($E2296&lt;O$2)*(EDATE($E2296,$E2302)&gt;O$3)*((O$3-O$2+1)/O$4)
+($E2302&gt;0)*($E2296&lt;O$2)*(EDATE($E2296,$E2302)&gt;=O$2)*(EDATE($E2296,$E2302)&lt;=O$3)*((EDATE($E2296,$E2302)-O$2)/O$4)
+($E2302&gt;0)*($E2296&lt;O$2)*(EDATE($E2296,$E2302)&lt;O$2)*(0)
+($E2302&gt;0)*($E2296&gt;=O$2)*($E2296&lt;=O$3)*(EDATE($E2296,$E2302)&gt;=O$2)*(EDATE($E2296,$E2302)&lt;=O$3)*((EDATE($E2296,$E2302)-$E2296+1)/O$4)
+($E2302&gt;0)*($E2296&gt;=O$2)*($E2296&lt;=O$3)*(EDATE($E2296,$E2302)&gt;O$3)*((O$3-$E2296+1)/O$4)
+($E2302&gt;0)*($E2296&gt;O$3)*(0)</f>
        <v>0</v>
      </c>
      <c r="P2291" s="17">
        <f t="shared" ref="P2291:BD2291" si="1581">($E2302&gt;0)*($E2296&lt;P$2)*(EDATE($E2296,$E2302)&gt;P$3)*((P$3-P$2+1)/P$4)
+($E2302&gt;0)*($E2296&lt;P$2)*(EDATE($E2296,$E2302)&gt;=P$2)*(EDATE($E2296,$E2302)&lt;=P$3)*((EDATE($E2296,$E2302)-P$2)/P$4)
+($E2302&gt;0)*($E2296&lt;P$2)*(EDATE($E2296,$E2302)&lt;P$2)*(0)
+($E2302&gt;0)*($E2296&gt;=P$2)*($E2296&lt;=P$3)*(EDATE($E2296,$E2302)&gt;=P$2)*(EDATE($E2296,$E2302)&lt;=P$3)*((EDATE($E2296,$E2302)-$E2296+1)/P$4)
+($E2302&gt;0)*($E2296&gt;=P$2)*($E2296&lt;=P$3)*(EDATE($E2296,$E2302)&gt;P$3)*((P$3-$E2296+1)/P$4)
+($E2302&gt;0)*($E2296&gt;P$3)*(0)</f>
        <v>0</v>
      </c>
      <c r="Q2291" s="17">
        <f t="shared" si="1581"/>
        <v>0</v>
      </c>
      <c r="R2291" s="17">
        <f t="shared" si="1581"/>
        <v>0</v>
      </c>
      <c r="S2291" s="17">
        <f t="shared" si="1581"/>
        <v>0</v>
      </c>
      <c r="T2291" s="17">
        <f t="shared" si="1581"/>
        <v>0</v>
      </c>
      <c r="U2291" s="17">
        <f t="shared" si="1581"/>
        <v>0</v>
      </c>
      <c r="V2291" s="17">
        <f t="shared" si="1581"/>
        <v>0</v>
      </c>
      <c r="W2291" s="17">
        <f t="shared" si="1581"/>
        <v>0</v>
      </c>
      <c r="X2291" s="17">
        <f t="shared" si="1581"/>
        <v>0</v>
      </c>
      <c r="Y2291" s="17">
        <f t="shared" si="1581"/>
        <v>0</v>
      </c>
      <c r="Z2291" s="17">
        <f t="shared" si="1581"/>
        <v>0</v>
      </c>
      <c r="AA2291" s="17">
        <f t="shared" si="1581"/>
        <v>0</v>
      </c>
      <c r="AB2291" s="17">
        <f t="shared" si="1581"/>
        <v>0</v>
      </c>
      <c r="AC2291" s="17">
        <f t="shared" si="1581"/>
        <v>0</v>
      </c>
      <c r="AD2291" s="17">
        <f t="shared" si="1581"/>
        <v>0</v>
      </c>
      <c r="AE2291" s="17">
        <f t="shared" si="1581"/>
        <v>0</v>
      </c>
      <c r="AF2291" s="17">
        <f t="shared" si="1581"/>
        <v>0</v>
      </c>
      <c r="AG2291" s="17">
        <f t="shared" si="1581"/>
        <v>0</v>
      </c>
      <c r="AH2291" s="17">
        <f t="shared" si="1581"/>
        <v>0</v>
      </c>
      <c r="AI2291" s="17">
        <f t="shared" si="1581"/>
        <v>0</v>
      </c>
      <c r="AJ2291" s="17">
        <f t="shared" si="1581"/>
        <v>0</v>
      </c>
      <c r="AK2291" s="17">
        <f t="shared" si="1581"/>
        <v>0</v>
      </c>
      <c r="AL2291" s="17">
        <f t="shared" si="1581"/>
        <v>0</v>
      </c>
      <c r="AM2291" s="17">
        <f t="shared" si="1581"/>
        <v>0</v>
      </c>
      <c r="AN2291" s="17">
        <f t="shared" si="1581"/>
        <v>0</v>
      </c>
      <c r="AO2291" s="17">
        <f t="shared" si="1581"/>
        <v>0</v>
      </c>
      <c r="AP2291" s="17">
        <f t="shared" si="1581"/>
        <v>0</v>
      </c>
      <c r="AQ2291" s="17">
        <f t="shared" si="1581"/>
        <v>0</v>
      </c>
      <c r="AR2291" s="17">
        <f t="shared" si="1581"/>
        <v>0</v>
      </c>
      <c r="AS2291" s="17">
        <f t="shared" si="1581"/>
        <v>0</v>
      </c>
      <c r="AT2291" s="17">
        <f t="shared" si="1581"/>
        <v>0</v>
      </c>
      <c r="AU2291" s="17">
        <f t="shared" si="1581"/>
        <v>0</v>
      </c>
      <c r="AV2291" s="17">
        <f t="shared" si="1581"/>
        <v>0</v>
      </c>
      <c r="AW2291" s="17">
        <f t="shared" si="1581"/>
        <v>0</v>
      </c>
      <c r="AX2291" s="17">
        <f t="shared" si="1581"/>
        <v>0</v>
      </c>
      <c r="AY2291" s="17">
        <f t="shared" si="1581"/>
        <v>0</v>
      </c>
      <c r="AZ2291" s="17">
        <f t="shared" si="1581"/>
        <v>0</v>
      </c>
      <c r="BA2291" s="17">
        <f t="shared" si="1581"/>
        <v>0</v>
      </c>
      <c r="BB2291" s="17">
        <f t="shared" si="1581"/>
        <v>0</v>
      </c>
      <c r="BC2291" s="17">
        <f t="shared" si="1581"/>
        <v>0</v>
      </c>
      <c r="BD2291" s="17">
        <f t="shared" si="1581"/>
        <v>0</v>
      </c>
    </row>
    <row r="2292" spans="1:59" ht="16" x14ac:dyDescent="0.2">
      <c r="B2292" s="11">
        <f t="shared" si="1580"/>
        <v>79</v>
      </c>
      <c r="C2292" s="12" t="str">
        <f t="shared" si="1580"/>
        <v>SCI HSR 2</v>
      </c>
      <c r="D2292" s="13" t="s">
        <v>7</v>
      </c>
      <c r="E2292" s="18">
        <v>150</v>
      </c>
      <c r="F2292" s="15"/>
      <c r="G2292" s="13" t="s">
        <v>0</v>
      </c>
      <c r="H2292" s="19">
        <v>50.6</v>
      </c>
      <c r="I2292" s="13" t="s">
        <v>20</v>
      </c>
      <c r="J2292" s="19">
        <v>50</v>
      </c>
      <c r="L2292" s="20" t="s">
        <v>231</v>
      </c>
      <c r="M2292" s="72"/>
      <c r="N2292" s="72"/>
      <c r="O2292" s="21">
        <f>($H2297&gt;0)*($J2297&lt;O$2)*0
+($H2297&gt;0)*($J2297&gt;=O$2)*($J2297&lt;=O$3)*(($J2297-O$2+1)/O$4)
+($H2297&gt;0)*($J2297&gt;O$3)*($I2297&gt;O$3)*0
+($H2297&gt;0)*($J2297&gt;O$3)*($I2297&lt;=O$3)*($I2297&gt;=O$2)*((O$3-$I2297+1)/O$4)
+($H2297&gt;0)*($J2297&gt;O$3)*($I2297&lt;O$2)*1
+($H2297&gt;0)*($I2297&gt;O$3)*0
+($H2298&gt;0)*($J$2350&lt;O$2)*0
+($H2298&gt;0)*($J2298&gt;=O$2)*($J2298&lt;=O$3)*(($J2298-O$2+1)/O$4)
+($H2298&gt;0)*($J2298&gt;O$3)*($I2298&gt;O$3)*0
+($H2298&gt;0)*($J2298&gt;O$3)*($I2298&lt;=O$3)*($I2298&gt;=O$2)*((O$3-$I2298+1)/O$4)
+($H2298&gt;0)*($J2298&gt;O$3)*($I2298&lt;O$2)*1
+($H2298&gt;0)*($I2298&gt;O$3)*0
+($H2299&gt;0)*($J2299&lt;O$2)*0
+($H2299&gt;0)*($J2299&gt;=O$2)*($J2299&lt;=O$3)*(($J2299-O$2+1)/O$4)
+($H2299&gt;0)*($J2299&gt;O$3)*($I2299&gt;O$3)*0
+($H2299&gt;0)*($J2299&gt;O$3)*($I2299&lt;=O$3)*($I2299&gt;=O$2)*((O$3-$I2299+1)/O$4)
+($H2299&gt;0)*($J2299&gt;O$3)*($I2299&lt;O$2)*1
+($H2299&gt;0)*($I2299&gt;O$3)*0</f>
        <v>0</v>
      </c>
      <c r="P2292" s="21">
        <f t="shared" ref="P2292:BD2292" si="1582">($H2297&gt;0)*($J2297&lt;P$2)*0
+($H2297&gt;0)*($J2297&gt;=P$2)*($J2297&lt;=P$3)*(($J2297-P$2+1)/P$4)
+($H2297&gt;0)*($J2297&gt;P$3)*($I2297&gt;P$3)*0
+($H2297&gt;0)*($J2297&gt;P$3)*($I2297&lt;=P$3)*($I2297&gt;=P$2)*((P$3-$I2297+1)/P$4)
+($H2297&gt;0)*($J2297&gt;P$3)*($I2297&lt;P$2)*1
+($H2297&gt;0)*($I2297&gt;P$3)*0
+($H2298&gt;0)*($J$2350&lt;P$2)*0
+($H2298&gt;0)*($J2298&gt;=P$2)*($J2298&lt;=P$3)*(($J2298-P$2+1)/P$4)
+($H2298&gt;0)*($J2298&gt;P$3)*($I2298&gt;P$3)*0
+($H2298&gt;0)*($J2298&gt;P$3)*($I2298&lt;=P$3)*($I2298&gt;=P$2)*((P$3-$I2298+1)/P$4)
+($H2298&gt;0)*($J2298&gt;P$3)*($I2298&lt;P$2)*1
+($H2298&gt;0)*($I2298&gt;P$3)*0
+($H2299&gt;0)*($J2299&lt;P$2)*0
+($H2299&gt;0)*($J2299&gt;=P$2)*($J2299&lt;=P$3)*(($J2299-P$2+1)/P$4)
+($H2299&gt;0)*($J2299&gt;P$3)*($I2299&gt;P$3)*0
+($H2299&gt;0)*($J2299&gt;P$3)*($I2299&lt;=P$3)*($I2299&gt;=P$2)*((P$3-$I2299+1)/P$4)
+($H2299&gt;0)*($J2299&gt;P$3)*($I2299&lt;P$2)*1
+($H2299&gt;0)*($I2299&gt;P$3)*0</f>
        <v>0</v>
      </c>
      <c r="Q2292" s="21">
        <f t="shared" si="1582"/>
        <v>0</v>
      </c>
      <c r="R2292" s="21">
        <f t="shared" si="1582"/>
        <v>0</v>
      </c>
      <c r="S2292" s="21">
        <f t="shared" si="1582"/>
        <v>0</v>
      </c>
      <c r="T2292" s="21">
        <f t="shared" si="1582"/>
        <v>0</v>
      </c>
      <c r="U2292" s="21">
        <f t="shared" si="1582"/>
        <v>0</v>
      </c>
      <c r="V2292" s="21">
        <f t="shared" si="1582"/>
        <v>0</v>
      </c>
      <c r="W2292" s="21">
        <f t="shared" si="1582"/>
        <v>0</v>
      </c>
      <c r="X2292" s="21">
        <f t="shared" si="1582"/>
        <v>0</v>
      </c>
      <c r="Y2292" s="21">
        <f t="shared" si="1582"/>
        <v>0</v>
      </c>
      <c r="Z2292" s="21">
        <f t="shared" si="1582"/>
        <v>0</v>
      </c>
      <c r="AA2292" s="21">
        <f t="shared" si="1582"/>
        <v>0</v>
      </c>
      <c r="AB2292" s="21">
        <f t="shared" si="1582"/>
        <v>0</v>
      </c>
      <c r="AC2292" s="21">
        <f t="shared" si="1582"/>
        <v>0</v>
      </c>
      <c r="AD2292" s="21">
        <f t="shared" si="1582"/>
        <v>0</v>
      </c>
      <c r="AE2292" s="21">
        <f t="shared" si="1582"/>
        <v>0</v>
      </c>
      <c r="AF2292" s="21">
        <f t="shared" si="1582"/>
        <v>0</v>
      </c>
      <c r="AG2292" s="21">
        <f t="shared" si="1582"/>
        <v>0</v>
      </c>
      <c r="AH2292" s="21">
        <f t="shared" si="1582"/>
        <v>0</v>
      </c>
      <c r="AI2292" s="21">
        <f t="shared" si="1582"/>
        <v>0</v>
      </c>
      <c r="AJ2292" s="21">
        <f t="shared" si="1582"/>
        <v>0</v>
      </c>
      <c r="AK2292" s="21">
        <f t="shared" si="1582"/>
        <v>0</v>
      </c>
      <c r="AL2292" s="21">
        <f t="shared" si="1582"/>
        <v>0</v>
      </c>
      <c r="AM2292" s="21">
        <f t="shared" si="1582"/>
        <v>0</v>
      </c>
      <c r="AN2292" s="21">
        <f t="shared" si="1582"/>
        <v>0</v>
      </c>
      <c r="AO2292" s="21">
        <f t="shared" si="1582"/>
        <v>0</v>
      </c>
      <c r="AP2292" s="21">
        <f t="shared" si="1582"/>
        <v>0</v>
      </c>
      <c r="AQ2292" s="21">
        <f t="shared" si="1582"/>
        <v>0</v>
      </c>
      <c r="AR2292" s="21">
        <f t="shared" si="1582"/>
        <v>0</v>
      </c>
      <c r="AS2292" s="21">
        <f t="shared" si="1582"/>
        <v>0</v>
      </c>
      <c r="AT2292" s="21">
        <f t="shared" si="1582"/>
        <v>0</v>
      </c>
      <c r="AU2292" s="21">
        <f t="shared" si="1582"/>
        <v>0</v>
      </c>
      <c r="AV2292" s="21">
        <f t="shared" si="1582"/>
        <v>0</v>
      </c>
      <c r="AW2292" s="21">
        <f t="shared" si="1582"/>
        <v>0</v>
      </c>
      <c r="AX2292" s="21">
        <f t="shared" si="1582"/>
        <v>0</v>
      </c>
      <c r="AY2292" s="21">
        <f t="shared" si="1582"/>
        <v>0</v>
      </c>
      <c r="AZ2292" s="21">
        <f t="shared" si="1582"/>
        <v>0</v>
      </c>
      <c r="BA2292" s="21">
        <f t="shared" si="1582"/>
        <v>0</v>
      </c>
      <c r="BB2292" s="21">
        <f t="shared" si="1582"/>
        <v>0</v>
      </c>
      <c r="BC2292" s="21">
        <f t="shared" si="1582"/>
        <v>0</v>
      </c>
      <c r="BD2292" s="21">
        <f t="shared" si="1582"/>
        <v>0</v>
      </c>
    </row>
    <row r="2293" spans="1:59" ht="16" x14ac:dyDescent="0.2">
      <c r="B2293" s="11">
        <f t="shared" si="1580"/>
        <v>79</v>
      </c>
      <c r="C2293" s="12" t="str">
        <f t="shared" si="1580"/>
        <v>SCI HSR 2</v>
      </c>
      <c r="D2293" s="13" t="s">
        <v>21</v>
      </c>
      <c r="E2293" s="22">
        <v>0</v>
      </c>
      <c r="F2293" s="15"/>
      <c r="G2293" s="13" t="s">
        <v>22</v>
      </c>
      <c r="H2293" s="22">
        <v>0</v>
      </c>
      <c r="I2293" s="13" t="s">
        <v>23</v>
      </c>
      <c r="J2293" s="22">
        <v>0</v>
      </c>
      <c r="K2293" s="23"/>
      <c r="L2293" s="20" t="s">
        <v>232</v>
      </c>
      <c r="M2293" s="72"/>
      <c r="N2293" s="72"/>
      <c r="O2293" s="21">
        <f>($E2296&lt;=O$3)*($E2296&gt;O$2)*((O$3-$E2296+1)/O$4)
+($E2296&lt;=O$2)*((O$3-O$2+1)/O$4)
+($E2296&gt;O$3)*(0)
-($E2304&lt;=O$3)*($E2304&lt;&gt;0)*($E2304&gt;O$2)*((O$3-$E2304)/O$4)
-($E2304&lt;=O$2)*((O$3-O$2+1)/O$4)
-($E2304&gt;O$3)*(0)</f>
        <v>1</v>
      </c>
      <c r="P2293" s="21">
        <f t="shared" ref="P2293:BD2293" si="1583">($E2296&lt;=P$3)*($E2296&gt;P$2)*((P$3-$E2296+1)/P$4)
+($E2296&lt;=P$2)*((P$3-P$2+1)/P$4)
+($E2296&gt;P$3)*(0)
-($E2304&lt;=P$3)*($E2304&lt;&gt;0)*($E2304&gt;P$2)*((P$3-$E2304)/P$4)
-($E2304&lt;=P$2)*((P$3-P$2+1)/P$4)
-($E2304&gt;P$3)*(0)</f>
        <v>1</v>
      </c>
      <c r="Q2293" s="21">
        <f t="shared" si="1583"/>
        <v>1</v>
      </c>
      <c r="R2293" s="21">
        <f t="shared" si="1583"/>
        <v>1</v>
      </c>
      <c r="S2293" s="21">
        <f t="shared" si="1583"/>
        <v>1</v>
      </c>
      <c r="T2293" s="21">
        <f t="shared" si="1583"/>
        <v>1</v>
      </c>
      <c r="U2293" s="21">
        <f t="shared" si="1583"/>
        <v>1</v>
      </c>
      <c r="V2293" s="21">
        <f t="shared" si="1583"/>
        <v>1</v>
      </c>
      <c r="W2293" s="21">
        <f t="shared" si="1583"/>
        <v>1</v>
      </c>
      <c r="X2293" s="21">
        <f t="shared" si="1583"/>
        <v>1</v>
      </c>
      <c r="Y2293" s="21">
        <f t="shared" si="1583"/>
        <v>1</v>
      </c>
      <c r="Z2293" s="21">
        <f t="shared" si="1583"/>
        <v>1</v>
      </c>
      <c r="AA2293" s="21">
        <f t="shared" si="1583"/>
        <v>1</v>
      </c>
      <c r="AB2293" s="21">
        <f t="shared" si="1583"/>
        <v>1</v>
      </c>
      <c r="AC2293" s="21">
        <f t="shared" si="1583"/>
        <v>1</v>
      </c>
      <c r="AD2293" s="21">
        <f t="shared" si="1583"/>
        <v>1</v>
      </c>
      <c r="AE2293" s="21">
        <f t="shared" si="1583"/>
        <v>1</v>
      </c>
      <c r="AF2293" s="21">
        <f t="shared" si="1583"/>
        <v>0</v>
      </c>
      <c r="AG2293" s="21">
        <f t="shared" si="1583"/>
        <v>0</v>
      </c>
      <c r="AH2293" s="21">
        <f t="shared" si="1583"/>
        <v>0</v>
      </c>
      <c r="AI2293" s="21">
        <f t="shared" si="1583"/>
        <v>0</v>
      </c>
      <c r="AJ2293" s="21">
        <f t="shared" si="1583"/>
        <v>0</v>
      </c>
      <c r="AK2293" s="21">
        <f t="shared" si="1583"/>
        <v>0</v>
      </c>
      <c r="AL2293" s="21">
        <f t="shared" si="1583"/>
        <v>0</v>
      </c>
      <c r="AM2293" s="21">
        <f t="shared" si="1583"/>
        <v>0</v>
      </c>
      <c r="AN2293" s="21">
        <f t="shared" si="1583"/>
        <v>0</v>
      </c>
      <c r="AO2293" s="21">
        <f t="shared" si="1583"/>
        <v>0</v>
      </c>
      <c r="AP2293" s="21">
        <f t="shared" si="1583"/>
        <v>0</v>
      </c>
      <c r="AQ2293" s="21">
        <f t="shared" si="1583"/>
        <v>0</v>
      </c>
      <c r="AR2293" s="21">
        <f t="shared" si="1583"/>
        <v>0</v>
      </c>
      <c r="AS2293" s="21">
        <f t="shared" si="1583"/>
        <v>0</v>
      </c>
      <c r="AT2293" s="21">
        <f t="shared" si="1583"/>
        <v>0</v>
      </c>
      <c r="AU2293" s="21">
        <f t="shared" si="1583"/>
        <v>0</v>
      </c>
      <c r="AV2293" s="21">
        <f t="shared" si="1583"/>
        <v>0</v>
      </c>
      <c r="AW2293" s="21">
        <f t="shared" si="1583"/>
        <v>0</v>
      </c>
      <c r="AX2293" s="21">
        <f t="shared" si="1583"/>
        <v>0</v>
      </c>
      <c r="AY2293" s="21">
        <f t="shared" si="1583"/>
        <v>0</v>
      </c>
      <c r="AZ2293" s="21">
        <f t="shared" si="1583"/>
        <v>0</v>
      </c>
      <c r="BA2293" s="21">
        <f t="shared" si="1583"/>
        <v>0</v>
      </c>
      <c r="BB2293" s="21">
        <f t="shared" si="1583"/>
        <v>0</v>
      </c>
      <c r="BC2293" s="21">
        <f t="shared" si="1583"/>
        <v>0</v>
      </c>
      <c r="BD2293" s="21">
        <f t="shared" si="1583"/>
        <v>0</v>
      </c>
    </row>
    <row r="2294" spans="1:59" ht="16" x14ac:dyDescent="0.2">
      <c r="B2294" s="11">
        <f t="shared" si="1580"/>
        <v>79</v>
      </c>
      <c r="C2294" s="12" t="str">
        <f t="shared" si="1580"/>
        <v>SCI HSR 2</v>
      </c>
      <c r="D2294" s="13" t="s">
        <v>1</v>
      </c>
      <c r="E2294" s="22">
        <v>88550</v>
      </c>
      <c r="F2294" s="15"/>
      <c r="G2294" s="15"/>
      <c r="H2294" s="15"/>
      <c r="I2294" s="15"/>
      <c r="J2294" s="15"/>
      <c r="L2294" s="20" t="s">
        <v>233</v>
      </c>
      <c r="M2294" s="72"/>
      <c r="N2294" s="72"/>
      <c r="O2294" s="21">
        <f>($E2307&gt;O$3)*($E2304&lt;O$2)*((O$3-O$2+1)/O$4)
+($E2307&gt;O$3)*($E2304&gt;=O$2)*($E2304&lt;=O$3)*((O$3-$E2304)/O$4)
+($E2307&gt;O$3)*($E2304&gt;O$3)*(0)
+($E2307&lt;=O$3)*($E2307&gt;=O$2)*($E2304&lt;O$2)*(($E2307-O$2)/O$4)
+($E2307&lt;=O$3)*($E2307&gt;=O$2)*($E2304&lt;=O$3)*($E2304&gt;=O$2)*(($E2307-$E2304)/O$4)
+($E2307&lt;O$2)*(0)</f>
        <v>0</v>
      </c>
      <c r="P2294" s="21">
        <f t="shared" ref="P2294:BD2294" si="1584">($E2307&gt;P$3)*($E2304&lt;P$2)*((P$3-P$2+1)/P$4)
+($E2307&gt;P$3)*($E2304&gt;=P$2)*($E2304&lt;=P$3)*((P$3-$E2304)/P$4)
+($E2307&gt;P$3)*($E2304&gt;P$3)*(0)
+($E2307&lt;=P$3)*($E2307&gt;=P$2)*($E2304&lt;P$2)*(($E2307-P$2)/P$4)
+($E2307&lt;=P$3)*($E2307&gt;=P$2)*($E2304&lt;=P$3)*($E2304&gt;=P$2)*(($E2307-$E2304)/P$4)
+($E2307&lt;P$2)*(0)</f>
        <v>0</v>
      </c>
      <c r="Q2294" s="21">
        <f t="shared" si="1584"/>
        <v>0</v>
      </c>
      <c r="R2294" s="21">
        <f t="shared" si="1584"/>
        <v>0</v>
      </c>
      <c r="S2294" s="21">
        <f t="shared" si="1584"/>
        <v>0</v>
      </c>
      <c r="T2294" s="21">
        <f t="shared" si="1584"/>
        <v>0</v>
      </c>
      <c r="U2294" s="21">
        <f t="shared" si="1584"/>
        <v>0</v>
      </c>
      <c r="V2294" s="21">
        <f t="shared" si="1584"/>
        <v>0</v>
      </c>
      <c r="W2294" s="21">
        <f t="shared" si="1584"/>
        <v>0</v>
      </c>
      <c r="X2294" s="21">
        <f t="shared" si="1584"/>
        <v>0</v>
      </c>
      <c r="Y2294" s="21">
        <f t="shared" si="1584"/>
        <v>0</v>
      </c>
      <c r="Z2294" s="21">
        <f t="shared" si="1584"/>
        <v>0</v>
      </c>
      <c r="AA2294" s="21">
        <f t="shared" si="1584"/>
        <v>0</v>
      </c>
      <c r="AB2294" s="21">
        <f t="shared" si="1584"/>
        <v>0</v>
      </c>
      <c r="AC2294" s="21">
        <f t="shared" si="1584"/>
        <v>0</v>
      </c>
      <c r="AD2294" s="21">
        <f t="shared" si="1584"/>
        <v>0</v>
      </c>
      <c r="AE2294" s="21">
        <f t="shared" si="1584"/>
        <v>0</v>
      </c>
      <c r="AF2294" s="21">
        <f t="shared" si="1584"/>
        <v>0</v>
      </c>
      <c r="AG2294" s="21">
        <f t="shared" si="1584"/>
        <v>0</v>
      </c>
      <c r="AH2294" s="21">
        <f t="shared" si="1584"/>
        <v>0</v>
      </c>
      <c r="AI2294" s="21">
        <f t="shared" si="1584"/>
        <v>0</v>
      </c>
      <c r="AJ2294" s="21">
        <f t="shared" si="1584"/>
        <v>0</v>
      </c>
      <c r="AK2294" s="21">
        <f t="shared" si="1584"/>
        <v>0</v>
      </c>
      <c r="AL2294" s="21">
        <f t="shared" si="1584"/>
        <v>0</v>
      </c>
      <c r="AM2294" s="21">
        <f t="shared" si="1584"/>
        <v>0</v>
      </c>
      <c r="AN2294" s="21">
        <f t="shared" si="1584"/>
        <v>0</v>
      </c>
      <c r="AO2294" s="21">
        <f t="shared" si="1584"/>
        <v>0</v>
      </c>
      <c r="AP2294" s="21">
        <f t="shared" si="1584"/>
        <v>0</v>
      </c>
      <c r="AQ2294" s="21">
        <f t="shared" si="1584"/>
        <v>0</v>
      </c>
      <c r="AR2294" s="21">
        <f t="shared" si="1584"/>
        <v>0</v>
      </c>
      <c r="AS2294" s="21">
        <f t="shared" si="1584"/>
        <v>0</v>
      </c>
      <c r="AT2294" s="21">
        <f t="shared" si="1584"/>
        <v>0</v>
      </c>
      <c r="AU2294" s="21">
        <f t="shared" si="1584"/>
        <v>0</v>
      </c>
      <c r="AV2294" s="21">
        <f t="shared" si="1584"/>
        <v>0</v>
      </c>
      <c r="AW2294" s="21">
        <f t="shared" si="1584"/>
        <v>0</v>
      </c>
      <c r="AX2294" s="21">
        <f t="shared" si="1584"/>
        <v>0</v>
      </c>
      <c r="AY2294" s="21">
        <f t="shared" si="1584"/>
        <v>0</v>
      </c>
      <c r="AZ2294" s="21">
        <f t="shared" si="1584"/>
        <v>0</v>
      </c>
      <c r="BA2294" s="21">
        <f t="shared" si="1584"/>
        <v>0</v>
      </c>
      <c r="BB2294" s="21">
        <f t="shared" si="1584"/>
        <v>0</v>
      </c>
      <c r="BC2294" s="21">
        <f t="shared" si="1584"/>
        <v>0</v>
      </c>
      <c r="BD2294" s="21">
        <f t="shared" si="1584"/>
        <v>0</v>
      </c>
    </row>
    <row r="2295" spans="1:59" ht="16" x14ac:dyDescent="0.2">
      <c r="B2295" s="11">
        <f t="shared" si="1580"/>
        <v>79</v>
      </c>
      <c r="C2295" s="12" t="str">
        <f t="shared" si="1580"/>
        <v>SCI HSR 2</v>
      </c>
      <c r="K2295" s="24"/>
      <c r="L2295" s="20" t="s">
        <v>234</v>
      </c>
      <c r="M2295" s="72"/>
      <c r="N2295" s="72"/>
      <c r="O2295" s="21">
        <f>($E2310&gt;0)*($E2307&lt;O$2)*(EDATE($E2307,$E2310)&gt;O$3)*((O$3-O$2+1)/O$4)
+($E2310&gt;0)*($E2307&lt;O$2)*(EDATE($E2307,$E2310)&gt;=O$2)*(EDATE($E2307,$E2310)&lt;=O$3)*((EDATE($E2307,$E2310)-O$2)/O$4)
+($E2310&gt;0)*($E2307&lt;O$2)*(EDATE($E2307,$E2310)&lt;O$2)*(0)
+($E2310&gt;0)*($E2307&gt;=O$2)*($E2307&lt;=O$3)*(EDATE($E2307,$E2310)&gt;=O$2)*(EDATE($E2307,$E2310)&lt;=O$3)*((EDATE($E2307,$E2310)-$E2307+1)/O$4)
+($E2310&gt;0)*($E2307&gt;=O$2)*($E2307&lt;=O$3)*(EDATE($E2307,$E2310)&gt;O$3)*((O$3-$E2307+1)/O$4)
+($E2310&gt;0)*($E2307&gt;O$3)*(0)</f>
        <v>0</v>
      </c>
      <c r="P2295" s="21">
        <f t="shared" ref="P2295:BD2295" si="1585">($E2310&gt;0)*($E2307&lt;P$2)*(EDATE($E2307,$E2310)&gt;P$3)*((P$3-P$2+1)/P$4)
+($E2310&gt;0)*($E2307&lt;P$2)*(EDATE($E2307,$E2310)&gt;=P$2)*(EDATE($E2307,$E2310)&lt;=P$3)*((EDATE($E2307,$E2310)-P$2)/P$4)
+($E2310&gt;0)*($E2307&lt;P$2)*(EDATE($E2307,$E2310)&lt;P$2)*(0)
+($E2310&gt;0)*($E2307&gt;=P$2)*($E2307&lt;=P$3)*(EDATE($E2307,$E2310)&gt;=P$2)*(EDATE($E2307,$E2310)&lt;=P$3)*((EDATE($E2307,$E2310)-$E2307+1)/P$4)
+($E2310&gt;0)*($E2307&gt;=P$2)*($E2307&lt;=P$3)*(EDATE($E2307,$E2310)&gt;P$3)*((P$3-$E2307+1)/P$4)
+($E2310&gt;0)*($E2307&gt;P$3)*(0)</f>
        <v>0</v>
      </c>
      <c r="Q2295" s="21">
        <f t="shared" si="1585"/>
        <v>0</v>
      </c>
      <c r="R2295" s="21">
        <f t="shared" si="1585"/>
        <v>0</v>
      </c>
      <c r="S2295" s="21">
        <f t="shared" si="1585"/>
        <v>0</v>
      </c>
      <c r="T2295" s="21">
        <f t="shared" si="1585"/>
        <v>0</v>
      </c>
      <c r="U2295" s="21">
        <f t="shared" si="1585"/>
        <v>0</v>
      </c>
      <c r="V2295" s="21">
        <f t="shared" si="1585"/>
        <v>0</v>
      </c>
      <c r="W2295" s="21">
        <f t="shared" si="1585"/>
        <v>0</v>
      </c>
      <c r="X2295" s="21">
        <f t="shared" si="1585"/>
        <v>0</v>
      </c>
      <c r="Y2295" s="21">
        <f t="shared" si="1585"/>
        <v>0</v>
      </c>
      <c r="Z2295" s="21">
        <f t="shared" si="1585"/>
        <v>0</v>
      </c>
      <c r="AA2295" s="21">
        <f t="shared" si="1585"/>
        <v>0</v>
      </c>
      <c r="AB2295" s="21">
        <f t="shared" si="1585"/>
        <v>0</v>
      </c>
      <c r="AC2295" s="21">
        <f t="shared" si="1585"/>
        <v>0</v>
      </c>
      <c r="AD2295" s="21">
        <f t="shared" si="1585"/>
        <v>0</v>
      </c>
      <c r="AE2295" s="21">
        <f t="shared" si="1585"/>
        <v>0</v>
      </c>
      <c r="AF2295" s="21">
        <f t="shared" si="1585"/>
        <v>0</v>
      </c>
      <c r="AG2295" s="21">
        <f t="shared" si="1585"/>
        <v>0</v>
      </c>
      <c r="AH2295" s="21">
        <f t="shared" si="1585"/>
        <v>0</v>
      </c>
      <c r="AI2295" s="21">
        <f t="shared" si="1585"/>
        <v>0</v>
      </c>
      <c r="AJ2295" s="21">
        <f t="shared" si="1585"/>
        <v>0</v>
      </c>
      <c r="AK2295" s="21">
        <f t="shared" si="1585"/>
        <v>0</v>
      </c>
      <c r="AL2295" s="21">
        <f t="shared" si="1585"/>
        <v>0</v>
      </c>
      <c r="AM2295" s="21">
        <f t="shared" si="1585"/>
        <v>0</v>
      </c>
      <c r="AN2295" s="21">
        <f t="shared" si="1585"/>
        <v>0</v>
      </c>
      <c r="AO2295" s="21">
        <f t="shared" si="1585"/>
        <v>0</v>
      </c>
      <c r="AP2295" s="21">
        <f t="shared" si="1585"/>
        <v>0</v>
      </c>
      <c r="AQ2295" s="21">
        <f t="shared" si="1585"/>
        <v>0</v>
      </c>
      <c r="AR2295" s="21">
        <f t="shared" si="1585"/>
        <v>0</v>
      </c>
      <c r="AS2295" s="21">
        <f t="shared" si="1585"/>
        <v>0</v>
      </c>
      <c r="AT2295" s="21">
        <f t="shared" si="1585"/>
        <v>0</v>
      </c>
      <c r="AU2295" s="21">
        <f t="shared" si="1585"/>
        <v>0</v>
      </c>
      <c r="AV2295" s="21">
        <f t="shared" si="1585"/>
        <v>0</v>
      </c>
      <c r="AW2295" s="21">
        <f t="shared" si="1585"/>
        <v>0</v>
      </c>
      <c r="AX2295" s="21">
        <f t="shared" si="1585"/>
        <v>0</v>
      </c>
      <c r="AY2295" s="21">
        <f t="shared" si="1585"/>
        <v>0</v>
      </c>
      <c r="AZ2295" s="21">
        <f t="shared" si="1585"/>
        <v>0</v>
      </c>
      <c r="BA2295" s="21">
        <f t="shared" si="1585"/>
        <v>0</v>
      </c>
      <c r="BB2295" s="21">
        <f t="shared" si="1585"/>
        <v>0</v>
      </c>
      <c r="BC2295" s="21">
        <f t="shared" si="1585"/>
        <v>0</v>
      </c>
      <c r="BD2295" s="21">
        <f t="shared" si="1585"/>
        <v>0</v>
      </c>
    </row>
    <row r="2296" spans="1:59" ht="16" x14ac:dyDescent="0.2">
      <c r="B2296" s="11">
        <f t="shared" si="1580"/>
        <v>79</v>
      </c>
      <c r="C2296" s="12" t="str">
        <f t="shared" si="1580"/>
        <v>SCI HSR 2</v>
      </c>
      <c r="D2296" s="25" t="s">
        <v>235</v>
      </c>
      <c r="E2296" s="26">
        <v>42644</v>
      </c>
      <c r="F2296" s="15"/>
      <c r="G2296" s="25" t="s">
        <v>236</v>
      </c>
      <c r="H2296" s="25" t="s">
        <v>237</v>
      </c>
      <c r="I2296" s="25" t="s">
        <v>238</v>
      </c>
      <c r="J2296" s="25" t="s">
        <v>239</v>
      </c>
      <c r="K2296" s="24"/>
      <c r="L2296" s="27" t="s">
        <v>240</v>
      </c>
      <c r="M2296" s="83"/>
      <c r="N2296" s="83"/>
      <c r="O2296" s="28">
        <f>($H2308&gt;0)*($J2308&lt;O$2)*0
+($H2308&gt;0)*($J2308&gt;=O$2)*($J2308&lt;=O$3)*(($J2308-O$2+1)/O$4)
+($H2308&gt;0)*($J2308&gt;O$3)*($I2308&gt;O$3)*0
+($H2308&gt;0)*($J2308&gt;O$3)*($I2308&lt;=O$3)*($I2308&gt;=O$2)*((O$3-$I2308+1)/O$4)
+($H2308&gt;0)*($J2308&gt;O$3)*($I2308&lt;O$2)*1
+($H2308&gt;0)*($I2308&gt;O$3)*0
+($H2309&gt;0)*($J2309&lt;O$2)*0
+($H2309&gt;0)*($J2309&gt;=O$2)*($J2309&lt;=O$3)*(($J2309-O$2+1)/O$4)
+($H2309&gt;0)*($J2309&gt;O$3)*($I2309&gt;O$3)*0
+($H2309&gt;0)*($J2309&gt;O$3)*($I2309&lt;=O$3)*($I2309&gt;=O$2)*((O$3-$I2309+1)/O$4)
+($H2309&gt;0)*($J2309&gt;O$3)*($I2309&lt;O$2)*1
+($H2309&gt;0)*($I2309&gt;O$3)*0
+($H2310&gt;0)*($J2310&lt;O$2)*0
+($H2310&gt;0)*($J2310&gt;=O$2)*($J2310&lt;=O$3)*(($J2310-O$2+1)/O$4)
+($H2310&gt;0)*($J2310&gt;O$3)*($I2310&gt;O$3)*0
+($H2310&gt;0)*($J2310&gt;O$3)*($I2310&lt;=O$3)*($I2310&gt;=O$2)*((O$3-$I2310+1)/O$4)
+($H2310&gt;0)*($J2310&gt;O$3)*($I2310&lt;O$2)*1
+($H2310&gt;0)*($I2310&gt;O$3)*0</f>
        <v>0</v>
      </c>
      <c r="P2296" s="28">
        <f t="shared" ref="P2296:BD2296" si="1586">($H2308&gt;0)*($J2308&lt;P$2)*0
+($H2308&gt;0)*($J2308&gt;=P$2)*($J2308&lt;=P$3)*(($J2308-P$2+1)/P$4)
+($H2308&gt;0)*($J2308&gt;P$3)*($I2308&gt;P$3)*0
+($H2308&gt;0)*($J2308&gt;P$3)*($I2308&lt;=P$3)*($I2308&gt;=P$2)*((P$3-$I2308+1)/P$4)
+($H2308&gt;0)*($J2308&gt;P$3)*($I2308&lt;P$2)*1
+($H2308&gt;0)*($I2308&gt;P$3)*0
+($H2309&gt;0)*($J2309&lt;P$2)*0
+($H2309&gt;0)*($J2309&gt;=P$2)*($J2309&lt;=P$3)*(($J2309-P$2+1)/P$4)
+($H2309&gt;0)*($J2309&gt;P$3)*($I2309&gt;P$3)*0
+($H2309&gt;0)*($J2309&gt;P$3)*($I2309&lt;=P$3)*($I2309&gt;=P$2)*((P$3-$I2309+1)/P$4)
+($H2309&gt;0)*($J2309&gt;P$3)*($I2309&lt;P$2)*1
+($H2309&gt;0)*($I2309&gt;P$3)*0
+($H2310&gt;0)*($J2310&lt;P$2)*0
+($H2310&gt;0)*($J2310&gt;=P$2)*($J2310&lt;=P$3)*(($J2310-P$2+1)/P$4)
+($H2310&gt;0)*($J2310&gt;P$3)*($I2310&gt;P$3)*0
+($H2310&gt;0)*($J2310&gt;P$3)*($I2310&lt;=P$3)*($I2310&gt;=P$2)*((P$3-$I2310+1)/P$4)
+($H2310&gt;0)*($J2310&gt;P$3)*($I2310&lt;P$2)*1
+($H2310&gt;0)*($I2310&gt;P$3)*0</f>
        <v>0</v>
      </c>
      <c r="Q2296" s="28">
        <f t="shared" si="1586"/>
        <v>0</v>
      </c>
      <c r="R2296" s="28">
        <f t="shared" si="1586"/>
        <v>0</v>
      </c>
      <c r="S2296" s="28">
        <f t="shared" si="1586"/>
        <v>0</v>
      </c>
      <c r="T2296" s="28">
        <f t="shared" si="1586"/>
        <v>0</v>
      </c>
      <c r="U2296" s="28">
        <f t="shared" si="1586"/>
        <v>0</v>
      </c>
      <c r="V2296" s="28">
        <f t="shared" si="1586"/>
        <v>0</v>
      </c>
      <c r="W2296" s="28">
        <f t="shared" si="1586"/>
        <v>0</v>
      </c>
      <c r="X2296" s="28">
        <f t="shared" si="1586"/>
        <v>0</v>
      </c>
      <c r="Y2296" s="28">
        <f t="shared" si="1586"/>
        <v>0</v>
      </c>
      <c r="Z2296" s="28">
        <f t="shared" si="1586"/>
        <v>0</v>
      </c>
      <c r="AA2296" s="28">
        <f t="shared" si="1586"/>
        <v>0</v>
      </c>
      <c r="AB2296" s="28">
        <f t="shared" si="1586"/>
        <v>0</v>
      </c>
      <c r="AC2296" s="28">
        <f t="shared" si="1586"/>
        <v>0</v>
      </c>
      <c r="AD2296" s="28">
        <f t="shared" si="1586"/>
        <v>0</v>
      </c>
      <c r="AE2296" s="28">
        <f t="shared" si="1586"/>
        <v>0</v>
      </c>
      <c r="AF2296" s="28">
        <f t="shared" si="1586"/>
        <v>0</v>
      </c>
      <c r="AG2296" s="28">
        <f t="shared" si="1586"/>
        <v>0</v>
      </c>
      <c r="AH2296" s="28">
        <f t="shared" si="1586"/>
        <v>0</v>
      </c>
      <c r="AI2296" s="28">
        <f t="shared" si="1586"/>
        <v>0</v>
      </c>
      <c r="AJ2296" s="28">
        <f t="shared" si="1586"/>
        <v>0</v>
      </c>
      <c r="AK2296" s="28">
        <f t="shared" si="1586"/>
        <v>0</v>
      </c>
      <c r="AL2296" s="28">
        <f t="shared" si="1586"/>
        <v>0</v>
      </c>
      <c r="AM2296" s="28">
        <f t="shared" si="1586"/>
        <v>0</v>
      </c>
      <c r="AN2296" s="28">
        <f t="shared" si="1586"/>
        <v>0</v>
      </c>
      <c r="AO2296" s="28">
        <f t="shared" si="1586"/>
        <v>0</v>
      </c>
      <c r="AP2296" s="28">
        <f t="shared" si="1586"/>
        <v>0</v>
      </c>
      <c r="AQ2296" s="28">
        <f t="shared" si="1586"/>
        <v>0</v>
      </c>
      <c r="AR2296" s="28">
        <f t="shared" si="1586"/>
        <v>0</v>
      </c>
      <c r="AS2296" s="28">
        <f t="shared" si="1586"/>
        <v>0</v>
      </c>
      <c r="AT2296" s="28">
        <f t="shared" si="1586"/>
        <v>0</v>
      </c>
      <c r="AU2296" s="28">
        <f t="shared" si="1586"/>
        <v>0</v>
      </c>
      <c r="AV2296" s="28">
        <f t="shared" si="1586"/>
        <v>0</v>
      </c>
      <c r="AW2296" s="28">
        <f t="shared" si="1586"/>
        <v>0</v>
      </c>
      <c r="AX2296" s="28">
        <f t="shared" si="1586"/>
        <v>0</v>
      </c>
      <c r="AY2296" s="28">
        <f t="shared" si="1586"/>
        <v>0</v>
      </c>
      <c r="AZ2296" s="28">
        <f t="shared" si="1586"/>
        <v>0</v>
      </c>
      <c r="BA2296" s="28">
        <f t="shared" si="1586"/>
        <v>0</v>
      </c>
      <c r="BB2296" s="28">
        <f t="shared" si="1586"/>
        <v>0</v>
      </c>
      <c r="BC2296" s="28">
        <f t="shared" si="1586"/>
        <v>0</v>
      </c>
      <c r="BD2296" s="28">
        <f t="shared" si="1586"/>
        <v>0</v>
      </c>
    </row>
    <row r="2297" spans="1:59" ht="16" x14ac:dyDescent="0.2">
      <c r="B2297" s="11">
        <f t="shared" si="1580"/>
        <v>79</v>
      </c>
      <c r="C2297" s="12" t="str">
        <f t="shared" si="1580"/>
        <v>SCI HSR 2</v>
      </c>
      <c r="D2297" s="25" t="s">
        <v>241</v>
      </c>
      <c r="E2297" s="29">
        <v>84999.96</v>
      </c>
      <c r="F2297" s="15"/>
      <c r="G2297" s="30" t="s">
        <v>10</v>
      </c>
      <c r="H2297" s="31">
        <v>0</v>
      </c>
      <c r="I2297" s="32">
        <v>0</v>
      </c>
      <c r="J2297" s="32">
        <v>0</v>
      </c>
      <c r="K2297" s="24"/>
      <c r="L2297" s="33" t="s">
        <v>242</v>
      </c>
      <c r="M2297" s="73"/>
      <c r="N2297" s="73"/>
      <c r="O2297" s="34">
        <f>($E2307&lt;=O$3)*($E2307&gt;O$2)*((O$3-$E2307+1)/O$4)
+($E2307&lt;=O$2)*((O$3-O$2+1)/O$4)
+($E2307&gt;O$3)*(0)</f>
        <v>0</v>
      </c>
      <c r="P2297" s="34">
        <f t="shared" ref="P2297:BD2297" si="1587">($E2307&lt;=P$3)*($E2307&gt;P$2)*((P$3-$E2307+1)/P$4)
+($E2307&lt;=P$2)*((P$3-P$2+1)/P$4)
+($E2307&gt;P$3)*(0)</f>
        <v>0</v>
      </c>
      <c r="Q2297" s="34">
        <f t="shared" si="1587"/>
        <v>0</v>
      </c>
      <c r="R2297" s="34">
        <f t="shared" si="1587"/>
        <v>0</v>
      </c>
      <c r="S2297" s="34">
        <f t="shared" si="1587"/>
        <v>0</v>
      </c>
      <c r="T2297" s="34">
        <f t="shared" si="1587"/>
        <v>0</v>
      </c>
      <c r="U2297" s="34">
        <f t="shared" si="1587"/>
        <v>0</v>
      </c>
      <c r="V2297" s="34">
        <f t="shared" si="1587"/>
        <v>0</v>
      </c>
      <c r="W2297" s="34">
        <f t="shared" si="1587"/>
        <v>0</v>
      </c>
      <c r="X2297" s="34">
        <f t="shared" si="1587"/>
        <v>0</v>
      </c>
      <c r="Y2297" s="34">
        <f t="shared" si="1587"/>
        <v>0</v>
      </c>
      <c r="Z2297" s="34">
        <f t="shared" si="1587"/>
        <v>0</v>
      </c>
      <c r="AA2297" s="34">
        <f t="shared" si="1587"/>
        <v>0</v>
      </c>
      <c r="AB2297" s="34">
        <f t="shared" si="1587"/>
        <v>0</v>
      </c>
      <c r="AC2297" s="34">
        <f t="shared" si="1587"/>
        <v>0</v>
      </c>
      <c r="AD2297" s="34">
        <f t="shared" si="1587"/>
        <v>0</v>
      </c>
      <c r="AE2297" s="34">
        <f t="shared" si="1587"/>
        <v>1.0869565217391304E-2</v>
      </c>
      <c r="AF2297" s="34">
        <f t="shared" si="1587"/>
        <v>1</v>
      </c>
      <c r="AG2297" s="34">
        <f t="shared" si="1587"/>
        <v>1</v>
      </c>
      <c r="AH2297" s="34">
        <f t="shared" si="1587"/>
        <v>1</v>
      </c>
      <c r="AI2297" s="34">
        <f t="shared" si="1587"/>
        <v>1</v>
      </c>
      <c r="AJ2297" s="34">
        <f t="shared" si="1587"/>
        <v>1</v>
      </c>
      <c r="AK2297" s="34">
        <f t="shared" si="1587"/>
        <v>1</v>
      </c>
      <c r="AL2297" s="34">
        <f t="shared" si="1587"/>
        <v>1</v>
      </c>
      <c r="AM2297" s="34">
        <f t="shared" si="1587"/>
        <v>1</v>
      </c>
      <c r="AN2297" s="34">
        <f t="shared" si="1587"/>
        <v>1</v>
      </c>
      <c r="AO2297" s="34">
        <f t="shared" si="1587"/>
        <v>1</v>
      </c>
      <c r="AP2297" s="34">
        <f t="shared" si="1587"/>
        <v>1</v>
      </c>
      <c r="AQ2297" s="34">
        <f t="shared" si="1587"/>
        <v>1</v>
      </c>
      <c r="AR2297" s="34">
        <f t="shared" si="1587"/>
        <v>1</v>
      </c>
      <c r="AS2297" s="34">
        <f t="shared" si="1587"/>
        <v>1</v>
      </c>
      <c r="AT2297" s="34">
        <f t="shared" si="1587"/>
        <v>1</v>
      </c>
      <c r="AU2297" s="34">
        <f t="shared" si="1587"/>
        <v>1</v>
      </c>
      <c r="AV2297" s="34">
        <f t="shared" si="1587"/>
        <v>1</v>
      </c>
      <c r="AW2297" s="34">
        <f t="shared" si="1587"/>
        <v>1</v>
      </c>
      <c r="AX2297" s="34">
        <f t="shared" si="1587"/>
        <v>1</v>
      </c>
      <c r="AY2297" s="34">
        <f t="shared" si="1587"/>
        <v>1</v>
      </c>
      <c r="AZ2297" s="34">
        <f t="shared" si="1587"/>
        <v>1</v>
      </c>
      <c r="BA2297" s="34">
        <f t="shared" si="1587"/>
        <v>1</v>
      </c>
      <c r="BB2297" s="34">
        <f t="shared" si="1587"/>
        <v>1</v>
      </c>
      <c r="BC2297" s="34">
        <f t="shared" si="1587"/>
        <v>1</v>
      </c>
      <c r="BD2297" s="34">
        <f t="shared" si="1587"/>
        <v>1</v>
      </c>
    </row>
    <row r="2298" spans="1:59" ht="16" x14ac:dyDescent="0.2">
      <c r="A2298" s="35"/>
      <c r="B2298" s="11">
        <f t="shared" si="1580"/>
        <v>79</v>
      </c>
      <c r="C2298" s="12" t="str">
        <f t="shared" si="1580"/>
        <v>SCI HSR 2</v>
      </c>
      <c r="D2298" s="25" t="s">
        <v>243</v>
      </c>
      <c r="E2298" s="29">
        <v>92849.12604797048</v>
      </c>
      <c r="F2298" s="15"/>
      <c r="G2298" s="30" t="s">
        <v>11</v>
      </c>
      <c r="H2298" s="31">
        <v>0</v>
      </c>
      <c r="I2298" s="32">
        <v>0</v>
      </c>
      <c r="J2298" s="32">
        <v>0</v>
      </c>
      <c r="K2298" s="35"/>
      <c r="M2298" s="84">
        <v>42644</v>
      </c>
      <c r="O2298" s="15"/>
      <c r="P2298" s="15"/>
      <c r="Q2298" s="15"/>
      <c r="R2298" s="15"/>
      <c r="S2298" s="15"/>
      <c r="T2298" s="15"/>
      <c r="U2298" s="15"/>
      <c r="V2298" s="15"/>
      <c r="W2298" s="15"/>
      <c r="X2298" s="15"/>
      <c r="Y2298" s="15"/>
      <c r="Z2298" s="15"/>
      <c r="AA2298" s="15"/>
      <c r="AB2298" s="15"/>
      <c r="AC2298" s="15"/>
      <c r="AD2298" s="15"/>
      <c r="AE2298" s="15"/>
      <c r="AF2298" s="15"/>
      <c r="AG2298" s="15"/>
      <c r="AH2298" s="15"/>
      <c r="AI2298" s="15"/>
      <c r="AJ2298" s="15"/>
      <c r="AK2298" s="15"/>
      <c r="AL2298" s="15"/>
      <c r="AM2298" s="15"/>
      <c r="AN2298" s="15"/>
      <c r="AO2298" s="15"/>
      <c r="AP2298" s="15"/>
      <c r="AQ2298" s="15"/>
      <c r="AR2298" s="15"/>
      <c r="AS2298" s="15"/>
      <c r="AT2298" s="15"/>
      <c r="AU2298" s="15"/>
      <c r="AV2298" s="15"/>
      <c r="AW2298" s="15"/>
      <c r="AX2298" s="15"/>
      <c r="AY2298" s="15"/>
      <c r="AZ2298" s="15"/>
      <c r="BA2298" s="15"/>
      <c r="BB2298" s="15"/>
      <c r="BC2298" s="15"/>
      <c r="BD2298" s="15"/>
      <c r="BE2298" s="35"/>
      <c r="BF2298" s="35"/>
      <c r="BG2298" s="35"/>
    </row>
    <row r="2299" spans="1:59" ht="16" x14ac:dyDescent="0.2">
      <c r="B2299" s="11">
        <f t="shared" si="1580"/>
        <v>79</v>
      </c>
      <c r="C2299" s="12" t="str">
        <f t="shared" si="1580"/>
        <v>SCI HSR 2</v>
      </c>
      <c r="D2299" s="25" t="s">
        <v>244</v>
      </c>
      <c r="E2299" s="29">
        <v>92849.12604797048</v>
      </c>
      <c r="F2299" s="15"/>
      <c r="G2299" s="36" t="s">
        <v>12</v>
      </c>
      <c r="H2299" s="31">
        <v>0</v>
      </c>
      <c r="I2299" s="32">
        <v>0</v>
      </c>
      <c r="J2299" s="32">
        <v>0</v>
      </c>
      <c r="K2299" s="24"/>
      <c r="L2299" s="37" t="s">
        <v>245</v>
      </c>
      <c r="M2299" s="74">
        <v>1</v>
      </c>
      <c r="N2299" s="74">
        <v>1</v>
      </c>
      <c r="O2299" s="38">
        <v>1</v>
      </c>
      <c r="P2299" s="38">
        <v>1.02</v>
      </c>
      <c r="Q2299" s="38">
        <v>1.02</v>
      </c>
      <c r="R2299" s="38">
        <v>1.02</v>
      </c>
      <c r="S2299" s="38">
        <v>1.02</v>
      </c>
      <c r="T2299" s="38">
        <v>1.0302</v>
      </c>
      <c r="U2299" s="38">
        <v>1.0302</v>
      </c>
      <c r="V2299" s="38">
        <v>1.0302</v>
      </c>
      <c r="W2299" s="38">
        <v>1.0302</v>
      </c>
      <c r="X2299" s="38">
        <v>1.040502</v>
      </c>
      <c r="Y2299" s="38">
        <v>1.040502</v>
      </c>
      <c r="Z2299" s="38">
        <v>1.040502</v>
      </c>
      <c r="AA2299" s="38">
        <v>1.040502</v>
      </c>
      <c r="AB2299" s="38">
        <v>1.0509070200000001</v>
      </c>
      <c r="AC2299" s="38">
        <v>1.0509070200000001</v>
      </c>
      <c r="AD2299" s="38">
        <v>1.0509070200000001</v>
      </c>
      <c r="AE2299" s="38">
        <v>1.0509070200000001</v>
      </c>
      <c r="AF2299" s="38">
        <v>1.0614160902000001</v>
      </c>
      <c r="AG2299" s="38">
        <v>1.0614160902000001</v>
      </c>
      <c r="AH2299" s="38">
        <v>1.0614160902000001</v>
      </c>
      <c r="AI2299" s="38">
        <v>1.0614160902000001</v>
      </c>
      <c r="AJ2299" s="38">
        <v>1.0720302511020001</v>
      </c>
      <c r="AK2299" s="38">
        <v>1.0720302511020001</v>
      </c>
      <c r="AL2299" s="38">
        <v>1.0720302511020001</v>
      </c>
      <c r="AM2299" s="38">
        <v>1.0720302511020001</v>
      </c>
      <c r="AN2299" s="38">
        <v>1.0827505536130202</v>
      </c>
      <c r="AO2299" s="38">
        <v>1.0827505536130202</v>
      </c>
      <c r="AP2299" s="38">
        <v>1.0827505536130202</v>
      </c>
      <c r="AQ2299" s="38">
        <v>1.0827505536130202</v>
      </c>
      <c r="AR2299" s="38">
        <v>1.0935780591491504</v>
      </c>
      <c r="AS2299" s="38">
        <v>1.0935780591491504</v>
      </c>
      <c r="AT2299" s="38">
        <v>1.0935780591491504</v>
      </c>
      <c r="AU2299" s="38">
        <v>1.0935780591491504</v>
      </c>
      <c r="AV2299" s="38">
        <v>1.104513839740642</v>
      </c>
      <c r="AW2299" s="38">
        <v>1.104513839740642</v>
      </c>
      <c r="AX2299" s="38">
        <v>1.104513839740642</v>
      </c>
      <c r="AY2299" s="38">
        <v>1.104513839740642</v>
      </c>
      <c r="AZ2299" s="38">
        <v>1.1155589781380484</v>
      </c>
      <c r="BA2299" s="38">
        <v>1.1155589781380484</v>
      </c>
      <c r="BB2299" s="38">
        <v>1.1155589781380484</v>
      </c>
      <c r="BC2299" s="38">
        <v>1.1155589781380484</v>
      </c>
      <c r="BD2299" s="38">
        <v>1.1267145679194288</v>
      </c>
    </row>
    <row r="2300" spans="1:59" ht="16" x14ac:dyDescent="0.2">
      <c r="B2300" s="11">
        <f t="shared" si="1580"/>
        <v>79</v>
      </c>
      <c r="C2300" s="12" t="str">
        <f t="shared" si="1580"/>
        <v>SCI HSR 2</v>
      </c>
      <c r="D2300" s="25" t="s">
        <v>25</v>
      </c>
      <c r="E2300" s="39" t="s">
        <v>30</v>
      </c>
      <c r="F2300" s="15"/>
      <c r="K2300" s="24"/>
      <c r="L2300" s="16" t="s">
        <v>246</v>
      </c>
      <c r="M2300" s="70"/>
      <c r="N2300" s="70"/>
      <c r="O2300" s="40">
        <f>O2293*$E2297/4+O2297*$E2308/4</f>
        <v>21249.99</v>
      </c>
      <c r="P2300" s="40">
        <f t="shared" ref="P2300:BD2300" si="1588">P2293*$E2297/4+P2297*$E2308/4</f>
        <v>21249.99</v>
      </c>
      <c r="Q2300" s="40">
        <f t="shared" si="1588"/>
        <v>21249.99</v>
      </c>
      <c r="R2300" s="40">
        <f t="shared" si="1588"/>
        <v>21249.99</v>
      </c>
      <c r="S2300" s="40">
        <f t="shared" si="1588"/>
        <v>21249.99</v>
      </c>
      <c r="T2300" s="40">
        <f t="shared" si="1588"/>
        <v>21249.99</v>
      </c>
      <c r="U2300" s="40">
        <f t="shared" si="1588"/>
        <v>21249.99</v>
      </c>
      <c r="V2300" s="40">
        <f t="shared" si="1588"/>
        <v>21249.99</v>
      </c>
      <c r="W2300" s="40">
        <f t="shared" si="1588"/>
        <v>21249.99</v>
      </c>
      <c r="X2300" s="40">
        <f t="shared" si="1588"/>
        <v>21249.99</v>
      </c>
      <c r="Y2300" s="40">
        <f t="shared" si="1588"/>
        <v>21249.99</v>
      </c>
      <c r="Z2300" s="40">
        <f t="shared" si="1588"/>
        <v>21249.99</v>
      </c>
      <c r="AA2300" s="40">
        <f t="shared" si="1588"/>
        <v>21249.99</v>
      </c>
      <c r="AB2300" s="40">
        <f t="shared" si="1588"/>
        <v>21249.99</v>
      </c>
      <c r="AC2300" s="40">
        <f t="shared" si="1588"/>
        <v>21249.99</v>
      </c>
      <c r="AD2300" s="40">
        <f t="shared" si="1588"/>
        <v>21249.99</v>
      </c>
      <c r="AE2300" s="40">
        <f t="shared" si="1588"/>
        <v>21502.864501687502</v>
      </c>
      <c r="AF2300" s="40">
        <f t="shared" si="1588"/>
        <v>23264.454155250001</v>
      </c>
      <c r="AG2300" s="40">
        <f t="shared" si="1588"/>
        <v>23264.454155250001</v>
      </c>
      <c r="AH2300" s="40">
        <f t="shared" si="1588"/>
        <v>23264.454155250001</v>
      </c>
      <c r="AI2300" s="40">
        <f t="shared" si="1588"/>
        <v>23264.454155250001</v>
      </c>
      <c r="AJ2300" s="40">
        <f t="shared" si="1588"/>
        <v>23264.454155250001</v>
      </c>
      <c r="AK2300" s="40">
        <f t="shared" si="1588"/>
        <v>23264.454155250001</v>
      </c>
      <c r="AL2300" s="40">
        <f t="shared" si="1588"/>
        <v>23264.454155250001</v>
      </c>
      <c r="AM2300" s="40">
        <f t="shared" si="1588"/>
        <v>23264.454155250001</v>
      </c>
      <c r="AN2300" s="40">
        <f t="shared" si="1588"/>
        <v>23264.454155250001</v>
      </c>
      <c r="AO2300" s="40">
        <f t="shared" si="1588"/>
        <v>23264.454155250001</v>
      </c>
      <c r="AP2300" s="40">
        <f t="shared" si="1588"/>
        <v>23264.454155250001</v>
      </c>
      <c r="AQ2300" s="40">
        <f t="shared" si="1588"/>
        <v>23264.454155250001</v>
      </c>
      <c r="AR2300" s="40">
        <f t="shared" si="1588"/>
        <v>23264.454155250001</v>
      </c>
      <c r="AS2300" s="40">
        <f t="shared" si="1588"/>
        <v>23264.454155250001</v>
      </c>
      <c r="AT2300" s="40">
        <f t="shared" si="1588"/>
        <v>23264.454155250001</v>
      </c>
      <c r="AU2300" s="40">
        <f t="shared" si="1588"/>
        <v>23264.454155250001</v>
      </c>
      <c r="AV2300" s="40">
        <f t="shared" si="1588"/>
        <v>23264.454155250001</v>
      </c>
      <c r="AW2300" s="40">
        <f t="shared" si="1588"/>
        <v>23264.454155250001</v>
      </c>
      <c r="AX2300" s="40">
        <f t="shared" si="1588"/>
        <v>23264.454155250001</v>
      </c>
      <c r="AY2300" s="40">
        <f t="shared" si="1588"/>
        <v>23264.454155250001</v>
      </c>
      <c r="AZ2300" s="40">
        <f t="shared" si="1588"/>
        <v>23264.454155250001</v>
      </c>
      <c r="BA2300" s="40">
        <f t="shared" si="1588"/>
        <v>23264.454155250001</v>
      </c>
      <c r="BB2300" s="40">
        <f t="shared" si="1588"/>
        <v>23264.454155250001</v>
      </c>
      <c r="BC2300" s="40">
        <f t="shared" si="1588"/>
        <v>23264.454155250001</v>
      </c>
      <c r="BD2300" s="40">
        <f t="shared" si="1588"/>
        <v>23264.454155250001</v>
      </c>
    </row>
    <row r="2301" spans="1:59" ht="16" x14ac:dyDescent="0.2">
      <c r="B2301" s="11">
        <f t="shared" si="1580"/>
        <v>79</v>
      </c>
      <c r="C2301" s="12" t="str">
        <f t="shared" si="1580"/>
        <v>SCI HSR 2</v>
      </c>
      <c r="D2301" s="25" t="s">
        <v>247</v>
      </c>
      <c r="E2301" s="39" t="s">
        <v>248</v>
      </c>
      <c r="F2301" s="15"/>
      <c r="G2301" s="25" t="s">
        <v>249</v>
      </c>
      <c r="H2301" s="26">
        <v>44834</v>
      </c>
      <c r="I2301" s="25" t="s">
        <v>239</v>
      </c>
      <c r="J2301" s="26">
        <v>46295</v>
      </c>
      <c r="K2301" s="24"/>
      <c r="L2301" s="20" t="s">
        <v>250</v>
      </c>
      <c r="M2301" s="72"/>
      <c r="N2301" s="72"/>
      <c r="O2301" s="41">
        <f>IF($E2307&gt;=O$3,IF(O$3&lt;=($E2296+365),O2300,IFERROR(O2293*$E2298/4*O2299+
$E2308*O2297/4*IFERROR(O2299/$E2309,0),0)),IF(O$3&lt;=($E2307+365),O2293*$E2298/4*O2299+$E2308*O2297/4*IFERROR(O2299/$E2309,0),IFERROR($E2308*O2297/4*IFERROR(O2299/$E2309,0),0)))</f>
        <v>23212.28151199262</v>
      </c>
      <c r="P2301" s="41">
        <f t="shared" ref="P2301:BD2301" si="1589">IF($E2307&gt;=P$3,IF(P$3&lt;=($E2296+365),P2300,IFERROR(P2293*$E2298/4*P2299+
$E2308*P2297/4*IFERROR(P2299/$E2309,0),0)),IF(P$3&lt;=($E2307+365),P2293*$E2298/4*P2299+$E2308*P2297/4*IFERROR(P2299/$E2309,0),IFERROR($E2308*P2297/4*IFERROR(P2299/$E2309,0),0)))</f>
        <v>23676.527142232473</v>
      </c>
      <c r="Q2301" s="41">
        <f t="shared" si="1589"/>
        <v>23676.527142232473</v>
      </c>
      <c r="R2301" s="41">
        <f t="shared" si="1589"/>
        <v>23676.527142232473</v>
      </c>
      <c r="S2301" s="41">
        <f t="shared" si="1589"/>
        <v>23676.527142232473</v>
      </c>
      <c r="T2301" s="41">
        <f t="shared" si="1589"/>
        <v>23913.292413654795</v>
      </c>
      <c r="U2301" s="41">
        <f t="shared" si="1589"/>
        <v>23913.292413654795</v>
      </c>
      <c r="V2301" s="41">
        <f t="shared" si="1589"/>
        <v>23913.292413654795</v>
      </c>
      <c r="W2301" s="41">
        <f t="shared" si="1589"/>
        <v>23913.292413654795</v>
      </c>
      <c r="X2301" s="41">
        <f t="shared" si="1589"/>
        <v>24152.425337791345</v>
      </c>
      <c r="Y2301" s="41">
        <f t="shared" si="1589"/>
        <v>24152.425337791345</v>
      </c>
      <c r="Z2301" s="41">
        <f t="shared" si="1589"/>
        <v>24152.425337791345</v>
      </c>
      <c r="AA2301" s="41">
        <f t="shared" si="1589"/>
        <v>24152.425337791345</v>
      </c>
      <c r="AB2301" s="41">
        <f t="shared" si="1589"/>
        <v>24393.949591169261</v>
      </c>
      <c r="AC2301" s="41">
        <f t="shared" si="1589"/>
        <v>24393.949591169261</v>
      </c>
      <c r="AD2301" s="41">
        <f t="shared" si="1589"/>
        <v>24393.949591169261</v>
      </c>
      <c r="AE2301" s="41">
        <f t="shared" si="1589"/>
        <v>24646.824092856761</v>
      </c>
      <c r="AF2301" s="41">
        <f t="shared" si="1589"/>
        <v>23497.098696802503</v>
      </c>
      <c r="AG2301" s="41">
        <f t="shared" si="1589"/>
        <v>23497.098696802503</v>
      </c>
      <c r="AH2301" s="41">
        <f t="shared" si="1589"/>
        <v>23497.098696802503</v>
      </c>
      <c r="AI2301" s="41">
        <f t="shared" si="1589"/>
        <v>23497.098696802503</v>
      </c>
      <c r="AJ2301" s="41">
        <f t="shared" si="1589"/>
        <v>23732.069683770525</v>
      </c>
      <c r="AK2301" s="41">
        <f t="shared" si="1589"/>
        <v>23732.069683770525</v>
      </c>
      <c r="AL2301" s="41">
        <f t="shared" si="1589"/>
        <v>23732.069683770525</v>
      </c>
      <c r="AM2301" s="41">
        <f t="shared" si="1589"/>
        <v>23732.069683770525</v>
      </c>
      <c r="AN2301" s="41">
        <f t="shared" si="1589"/>
        <v>23969.390380608234</v>
      </c>
      <c r="AO2301" s="41">
        <f t="shared" si="1589"/>
        <v>23969.390380608234</v>
      </c>
      <c r="AP2301" s="41">
        <f t="shared" si="1589"/>
        <v>23969.390380608234</v>
      </c>
      <c r="AQ2301" s="41">
        <f t="shared" si="1589"/>
        <v>23969.390380608234</v>
      </c>
      <c r="AR2301" s="41">
        <f t="shared" si="1589"/>
        <v>24209.084284414315</v>
      </c>
      <c r="AS2301" s="41">
        <f t="shared" si="1589"/>
        <v>24209.084284414315</v>
      </c>
      <c r="AT2301" s="41">
        <f t="shared" si="1589"/>
        <v>24209.084284414315</v>
      </c>
      <c r="AU2301" s="41">
        <f t="shared" si="1589"/>
        <v>24209.084284414315</v>
      </c>
      <c r="AV2301" s="41">
        <f t="shared" si="1589"/>
        <v>24451.175127258459</v>
      </c>
      <c r="AW2301" s="41">
        <f t="shared" si="1589"/>
        <v>24451.175127258459</v>
      </c>
      <c r="AX2301" s="41">
        <f t="shared" si="1589"/>
        <v>24451.175127258459</v>
      </c>
      <c r="AY2301" s="41">
        <f t="shared" si="1589"/>
        <v>24451.175127258459</v>
      </c>
      <c r="AZ2301" s="41">
        <f t="shared" si="1589"/>
        <v>24695.686878531043</v>
      </c>
      <c r="BA2301" s="41">
        <f t="shared" si="1589"/>
        <v>24695.686878531043</v>
      </c>
      <c r="BB2301" s="41">
        <f t="shared" si="1589"/>
        <v>24695.686878531043</v>
      </c>
      <c r="BC2301" s="41">
        <f t="shared" si="1589"/>
        <v>24695.686878531043</v>
      </c>
      <c r="BD2301" s="41">
        <f t="shared" si="1589"/>
        <v>24942.643747316353</v>
      </c>
    </row>
    <row r="2302" spans="1:59" ht="16" x14ac:dyDescent="0.2">
      <c r="B2302" s="11">
        <f t="shared" si="1580"/>
        <v>79</v>
      </c>
      <c r="C2302" s="12" t="str">
        <f t="shared" si="1580"/>
        <v>SCI HSR 2</v>
      </c>
      <c r="D2302" s="25" t="s">
        <v>8</v>
      </c>
      <c r="E2302" s="42">
        <v>0</v>
      </c>
      <c r="F2302" s="15"/>
      <c r="I2302" s="15"/>
      <c r="J2302" s="24"/>
      <c r="K2302" s="24"/>
      <c r="L2302" s="20" t="s">
        <v>251</v>
      </c>
      <c r="M2302" s="72"/>
      <c r="N2302" s="72"/>
      <c r="O2302" s="41">
        <f>-$E2298/4*O2292
+(O2292&gt;0)*($J2297&gt;=O$2)*($J2297&lt;=O$3)*(($J2297-O$2+1)/O$4*$H2297/4)
+(O2292&gt;0)*($J2297&gt;O$3)*($I2297&lt;=O$3)*($I2297&gt;=O$2)*((O$3-$I2297+1)/O$4*$H2297/4)
+(O2292&gt;0)*($J2297&gt;O$3)*($I2297&lt;O$2)*$H2297/4
+(O2292&gt;0)*($J2298&gt;=O$2)*($J2298&lt;=O$3)*(($J2298-O$2+1)/O$4*$H2298/4)
+(O2292&gt;0)*($J2298&gt;O$3)*($I2298&lt;=O$3)*($I2298&gt;=O$2)*((O$3-$I2298+1)/O$4*$H2298/4)
+(O2292&gt;0)*($J2298&gt;O$3)*($I2298&lt;O$2)*$H2298/4
+(O2292&gt;0)*($J2299&gt;=O$2)*($J2299&lt;=O$3)*(($J2299-O$2+1)/O$4*$H2299/4)
+(O2292&gt;0)*($J2299&gt;O$3)*($I2299&lt;=O$3)*($I2299&gt;=O$2)*((O$3-$I2299+1)/O$4*$H2299/4)
+(O2292&gt;0)*($J2299&gt;O$3)*($I2299&lt;O$2)*$H2299/4
-$E2308/4*O2296
+(O2296&gt;0)*($J2308&gt;=O$2)*($J2308&lt;=O$3)*(($J2308-O$2+1)/O$4*$H2308/4)
+(O2296&gt;0)*($J2308&gt;O$3)*($I2308&lt;=O$3)*($I2308&gt;=O$2)*((O$3-$I2308+1)/O$4*$H2308/4)
+(O2296&gt;0)*($J2308&gt;O$3)*($I2308&lt;O$2)*$H2308/4
+(O2296&gt;0)*($J2309&gt;=O$2)*($J2309&lt;=O$3)*(($J2309-O$2+1)/O$4*$H2309/4)
+(O2296&gt;0)*($J2309&gt;O$3)*($I2309&lt;=O$3)*($I2309&gt;=O$2)*((O$3-$I2309+1)/O$4*$H2309/4)
+(O2296&gt;0)*($J2309&gt;O$3)*($I2309&lt;O$2)*$H2309/4
+(O2296&gt;0)*($J2310&gt;=O$2)*($J2310&lt;=O$3)*(($J2310-O$2+1)/O$4*$H2310/4)
+(O2296&gt;0)*($J2310&gt;O$3)*($I2310&lt;=O$3)*($I2310&gt;=O$2)*((O$3-$I2310+1)/O$4*$H2310/4)
+(O2296&gt;0)*($J2310&gt;O$3)*($I2310&lt;O$2)*$H2310/4</f>
        <v>0</v>
      </c>
      <c r="P2302" s="41">
        <f t="shared" ref="P2302:BD2302" si="1590">-$E2298/4*P2292
+(P2292&gt;0)*($J2297&gt;=P$2)*($J2297&lt;=P$3)*(($J2297-P$2+1)/P$4*$H2297/4)
+(P2292&gt;0)*($J2297&gt;P$3)*($I2297&lt;=P$3)*($I2297&gt;=P$2)*((P$3-$I2297+1)/P$4*$H2297/4)
+(P2292&gt;0)*($J2297&gt;P$3)*($I2297&lt;P$2)*$H2297/4
+(P2292&gt;0)*($J2298&gt;=P$2)*($J2298&lt;=P$3)*(($J2298-P$2+1)/P$4*$H2298/4)
+(P2292&gt;0)*($J2298&gt;P$3)*($I2298&lt;=P$3)*($I2298&gt;=P$2)*((P$3-$I2298+1)/P$4*$H2298/4)
+(P2292&gt;0)*($J2298&gt;P$3)*($I2298&lt;P$2)*$H2298/4
+(P2292&gt;0)*($J2299&gt;=P$2)*($J2299&lt;=P$3)*(($J2299-P$2+1)/P$4*$H2299/4)
+(P2292&gt;0)*($J2299&gt;P$3)*($I2299&lt;=P$3)*($I2299&gt;=P$2)*((P$3-$I2299+1)/P$4*$H2299/4)
+(P2292&gt;0)*($J2299&gt;P$3)*($I2299&lt;P$2)*$H2299/4
-$E2308/4*P2296
+(P2296&gt;0)*($J2308&gt;=P$2)*($J2308&lt;=P$3)*(($J2308-P$2+1)/P$4*$H2308/4)
+(P2296&gt;0)*($J2308&gt;P$3)*($I2308&lt;=P$3)*($I2308&gt;=P$2)*((P$3-$I2308+1)/P$4*$H2308/4)
+(P2296&gt;0)*($J2308&gt;P$3)*($I2308&lt;P$2)*$H2308/4
+(P2296&gt;0)*($J2309&gt;=P$2)*($J2309&lt;=P$3)*(($J2309-P$2+1)/P$4*$H2309/4)
+(P2296&gt;0)*($J2309&gt;P$3)*($I2309&lt;=P$3)*($I2309&gt;=P$2)*((P$3-$I2309+1)/P$4*$H2309/4)
+(P2296&gt;0)*($J2309&gt;P$3)*($I2309&lt;P$2)*$H2309/4
+(P2296&gt;0)*($J2310&gt;=P$2)*($J2310&lt;=P$3)*(($J2310-P$2+1)/P$4*$H2310/4)
+(P2296&gt;0)*($J2310&gt;P$3)*($I2310&lt;=P$3)*($I2310&gt;=P$2)*((P$3-$I2310+1)/P$4*$H2310/4)
+(P2296&gt;0)*($J2310&gt;P$3)*($I2310&lt;P$2)*$H2310/4</f>
        <v>0</v>
      </c>
      <c r="Q2302" s="41">
        <f t="shared" si="1590"/>
        <v>0</v>
      </c>
      <c r="R2302" s="41">
        <f t="shared" si="1590"/>
        <v>0</v>
      </c>
      <c r="S2302" s="41">
        <f t="shared" si="1590"/>
        <v>0</v>
      </c>
      <c r="T2302" s="41">
        <f t="shared" si="1590"/>
        <v>0</v>
      </c>
      <c r="U2302" s="41">
        <f t="shared" si="1590"/>
        <v>0</v>
      </c>
      <c r="V2302" s="41">
        <f t="shared" si="1590"/>
        <v>0</v>
      </c>
      <c r="W2302" s="41">
        <f t="shared" si="1590"/>
        <v>0</v>
      </c>
      <c r="X2302" s="41">
        <f t="shared" si="1590"/>
        <v>0</v>
      </c>
      <c r="Y2302" s="41">
        <f t="shared" si="1590"/>
        <v>0</v>
      </c>
      <c r="Z2302" s="41">
        <f t="shared" si="1590"/>
        <v>0</v>
      </c>
      <c r="AA2302" s="41">
        <f t="shared" si="1590"/>
        <v>0</v>
      </c>
      <c r="AB2302" s="41">
        <f t="shared" si="1590"/>
        <v>0</v>
      </c>
      <c r="AC2302" s="41">
        <f t="shared" si="1590"/>
        <v>0</v>
      </c>
      <c r="AD2302" s="41">
        <f t="shared" si="1590"/>
        <v>0</v>
      </c>
      <c r="AE2302" s="41">
        <f t="shared" si="1590"/>
        <v>0</v>
      </c>
      <c r="AF2302" s="41">
        <f t="shared" si="1590"/>
        <v>0</v>
      </c>
      <c r="AG2302" s="41">
        <f t="shared" si="1590"/>
        <v>0</v>
      </c>
      <c r="AH2302" s="41">
        <f t="shared" si="1590"/>
        <v>0</v>
      </c>
      <c r="AI2302" s="41">
        <f t="shared" si="1590"/>
        <v>0</v>
      </c>
      <c r="AJ2302" s="41">
        <f t="shared" si="1590"/>
        <v>0</v>
      </c>
      <c r="AK2302" s="41">
        <f t="shared" si="1590"/>
        <v>0</v>
      </c>
      <c r="AL2302" s="41">
        <f t="shared" si="1590"/>
        <v>0</v>
      </c>
      <c r="AM2302" s="41">
        <f t="shared" si="1590"/>
        <v>0</v>
      </c>
      <c r="AN2302" s="41">
        <f t="shared" si="1590"/>
        <v>0</v>
      </c>
      <c r="AO2302" s="41">
        <f t="shared" si="1590"/>
        <v>0</v>
      </c>
      <c r="AP2302" s="41">
        <f t="shared" si="1590"/>
        <v>0</v>
      </c>
      <c r="AQ2302" s="41">
        <f t="shared" si="1590"/>
        <v>0</v>
      </c>
      <c r="AR2302" s="41">
        <f t="shared" si="1590"/>
        <v>0</v>
      </c>
      <c r="AS2302" s="41">
        <f t="shared" si="1590"/>
        <v>0</v>
      </c>
      <c r="AT2302" s="41">
        <f t="shared" si="1590"/>
        <v>0</v>
      </c>
      <c r="AU2302" s="41">
        <f t="shared" si="1590"/>
        <v>0</v>
      </c>
      <c r="AV2302" s="41">
        <f t="shared" si="1590"/>
        <v>0</v>
      </c>
      <c r="AW2302" s="41">
        <f t="shared" si="1590"/>
        <v>0</v>
      </c>
      <c r="AX2302" s="41">
        <f t="shared" si="1590"/>
        <v>0</v>
      </c>
      <c r="AY2302" s="41">
        <f t="shared" si="1590"/>
        <v>0</v>
      </c>
      <c r="AZ2302" s="41">
        <f t="shared" si="1590"/>
        <v>0</v>
      </c>
      <c r="BA2302" s="41">
        <f t="shared" si="1590"/>
        <v>0</v>
      </c>
      <c r="BB2302" s="41">
        <f t="shared" si="1590"/>
        <v>0</v>
      </c>
      <c r="BC2302" s="41">
        <f t="shared" si="1590"/>
        <v>0</v>
      </c>
      <c r="BD2302" s="41">
        <f t="shared" si="1590"/>
        <v>0</v>
      </c>
    </row>
    <row r="2303" spans="1:59" ht="16" x14ac:dyDescent="0.2">
      <c r="B2303" s="11">
        <f t="shared" si="1580"/>
        <v>79</v>
      </c>
      <c r="C2303" s="12" t="str">
        <f t="shared" si="1580"/>
        <v>SCI HSR 2</v>
      </c>
      <c r="D2303" s="43" t="s">
        <v>252</v>
      </c>
      <c r="E2303" s="42" t="s">
        <v>288</v>
      </c>
      <c r="F2303" s="44"/>
      <c r="G2303" s="43" t="s">
        <v>253</v>
      </c>
      <c r="H2303" s="39">
        <v>0</v>
      </c>
      <c r="I2303" s="43" t="s">
        <v>254</v>
      </c>
      <c r="J2303" s="32">
        <v>0</v>
      </c>
      <c r="K2303" s="24"/>
      <c r="L2303" s="20" t="s">
        <v>255</v>
      </c>
      <c r="M2303" s="72"/>
      <c r="N2303" s="72"/>
      <c r="O2303" s="41">
        <v>0</v>
      </c>
      <c r="P2303" s="41">
        <v>0</v>
      </c>
      <c r="Q2303" s="41">
        <v>0</v>
      </c>
      <c r="R2303" s="41">
        <v>0</v>
      </c>
      <c r="S2303" s="41">
        <v>0</v>
      </c>
      <c r="T2303" s="41">
        <v>0</v>
      </c>
      <c r="U2303" s="41">
        <v>0</v>
      </c>
      <c r="V2303" s="41">
        <v>0</v>
      </c>
      <c r="W2303" s="41">
        <v>0</v>
      </c>
      <c r="X2303" s="41">
        <v>0</v>
      </c>
      <c r="Y2303" s="41">
        <v>0</v>
      </c>
      <c r="Z2303" s="41">
        <v>0</v>
      </c>
      <c r="AA2303" s="41">
        <v>0</v>
      </c>
      <c r="AB2303" s="41">
        <v>0</v>
      </c>
      <c r="AC2303" s="41">
        <v>0</v>
      </c>
      <c r="AD2303" s="41">
        <v>0</v>
      </c>
      <c r="AE2303" s="41">
        <v>0</v>
      </c>
      <c r="AF2303" s="41">
        <v>0</v>
      </c>
      <c r="AG2303" s="41">
        <v>0</v>
      </c>
      <c r="AH2303" s="41">
        <v>0</v>
      </c>
      <c r="AI2303" s="41">
        <v>0</v>
      </c>
      <c r="AJ2303" s="41">
        <v>0</v>
      </c>
      <c r="AK2303" s="41">
        <v>0</v>
      </c>
      <c r="AL2303" s="41">
        <v>0</v>
      </c>
      <c r="AM2303" s="41">
        <v>0</v>
      </c>
      <c r="AN2303" s="41">
        <v>0</v>
      </c>
      <c r="AO2303" s="41">
        <v>0</v>
      </c>
      <c r="AP2303" s="41">
        <v>0</v>
      </c>
      <c r="AQ2303" s="41">
        <v>0</v>
      </c>
      <c r="AR2303" s="41">
        <v>0</v>
      </c>
      <c r="AS2303" s="41">
        <v>0</v>
      </c>
      <c r="AT2303" s="41">
        <v>0</v>
      </c>
      <c r="AU2303" s="41">
        <v>0</v>
      </c>
      <c r="AV2303" s="41">
        <v>0</v>
      </c>
      <c r="AW2303" s="41">
        <v>0</v>
      </c>
      <c r="AX2303" s="41">
        <v>0</v>
      </c>
      <c r="AY2303" s="41">
        <v>0</v>
      </c>
      <c r="AZ2303" s="41">
        <v>0</v>
      </c>
      <c r="BA2303" s="41">
        <v>0</v>
      </c>
      <c r="BB2303" s="41">
        <v>0</v>
      </c>
      <c r="BC2303" s="41">
        <v>0</v>
      </c>
      <c r="BD2303" s="41">
        <v>0</v>
      </c>
    </row>
    <row r="2304" spans="1:59" ht="16" x14ac:dyDescent="0.2">
      <c r="B2304" s="11">
        <f t="shared" si="1580"/>
        <v>79</v>
      </c>
      <c r="C2304" s="12" t="str">
        <f t="shared" si="1580"/>
        <v>SCI HSR 2</v>
      </c>
      <c r="D2304" s="43" t="s">
        <v>256</v>
      </c>
      <c r="E2304" s="32">
        <v>46295</v>
      </c>
      <c r="G2304" s="43" t="s">
        <v>257</v>
      </c>
      <c r="H2304" s="42">
        <v>0</v>
      </c>
      <c r="I2304" s="43" t="s">
        <v>258</v>
      </c>
      <c r="J2304" s="29">
        <v>0</v>
      </c>
      <c r="K2304" s="23"/>
      <c r="L2304" s="33" t="s">
        <v>259</v>
      </c>
      <c r="M2304" s="73"/>
      <c r="N2304" s="73"/>
      <c r="O2304" s="45">
        <f>-(O2301+O2302)*IFERROR((O2291+O2295)/(O2293+O2297),0)</f>
        <v>0</v>
      </c>
      <c r="P2304" s="45">
        <f t="shared" ref="P2304:BD2304" si="1591">-(P2301+P2302)*IFERROR((P2291+P2295)/(P2293+P2297),0)</f>
        <v>0</v>
      </c>
      <c r="Q2304" s="45">
        <f t="shared" si="1591"/>
        <v>0</v>
      </c>
      <c r="R2304" s="45">
        <f t="shared" si="1591"/>
        <v>0</v>
      </c>
      <c r="S2304" s="45">
        <f t="shared" si="1591"/>
        <v>0</v>
      </c>
      <c r="T2304" s="45">
        <f t="shared" si="1591"/>
        <v>0</v>
      </c>
      <c r="U2304" s="45">
        <f t="shared" si="1591"/>
        <v>0</v>
      </c>
      <c r="V2304" s="45">
        <f t="shared" si="1591"/>
        <v>0</v>
      </c>
      <c r="W2304" s="45">
        <f t="shared" si="1591"/>
        <v>0</v>
      </c>
      <c r="X2304" s="45">
        <f t="shared" si="1591"/>
        <v>0</v>
      </c>
      <c r="Y2304" s="45">
        <f t="shared" si="1591"/>
        <v>0</v>
      </c>
      <c r="Z2304" s="45">
        <f t="shared" si="1591"/>
        <v>0</v>
      </c>
      <c r="AA2304" s="45">
        <f t="shared" si="1591"/>
        <v>0</v>
      </c>
      <c r="AB2304" s="45">
        <f t="shared" si="1591"/>
        <v>0</v>
      </c>
      <c r="AC2304" s="45">
        <f t="shared" si="1591"/>
        <v>0</v>
      </c>
      <c r="AD2304" s="45">
        <f t="shared" si="1591"/>
        <v>0</v>
      </c>
      <c r="AE2304" s="45">
        <f t="shared" si="1591"/>
        <v>0</v>
      </c>
      <c r="AF2304" s="45">
        <f t="shared" si="1591"/>
        <v>0</v>
      </c>
      <c r="AG2304" s="45">
        <f t="shared" si="1591"/>
        <v>0</v>
      </c>
      <c r="AH2304" s="45">
        <f t="shared" si="1591"/>
        <v>0</v>
      </c>
      <c r="AI2304" s="45">
        <f t="shared" si="1591"/>
        <v>0</v>
      </c>
      <c r="AJ2304" s="45">
        <f t="shared" si="1591"/>
        <v>0</v>
      </c>
      <c r="AK2304" s="45">
        <f t="shared" si="1591"/>
        <v>0</v>
      </c>
      <c r="AL2304" s="45">
        <f t="shared" si="1591"/>
        <v>0</v>
      </c>
      <c r="AM2304" s="45">
        <f t="shared" si="1591"/>
        <v>0</v>
      </c>
      <c r="AN2304" s="45">
        <f t="shared" si="1591"/>
        <v>0</v>
      </c>
      <c r="AO2304" s="45">
        <f t="shared" si="1591"/>
        <v>0</v>
      </c>
      <c r="AP2304" s="45">
        <f t="shared" si="1591"/>
        <v>0</v>
      </c>
      <c r="AQ2304" s="45">
        <f t="shared" si="1591"/>
        <v>0</v>
      </c>
      <c r="AR2304" s="45">
        <f t="shared" si="1591"/>
        <v>0</v>
      </c>
      <c r="AS2304" s="45">
        <f t="shared" si="1591"/>
        <v>0</v>
      </c>
      <c r="AT2304" s="45">
        <f t="shared" si="1591"/>
        <v>0</v>
      </c>
      <c r="AU2304" s="45">
        <f t="shared" si="1591"/>
        <v>0</v>
      </c>
      <c r="AV2304" s="45">
        <f t="shared" si="1591"/>
        <v>0</v>
      </c>
      <c r="AW2304" s="45">
        <f t="shared" si="1591"/>
        <v>0</v>
      </c>
      <c r="AX2304" s="45">
        <f t="shared" si="1591"/>
        <v>0</v>
      </c>
      <c r="AY2304" s="45">
        <f t="shared" si="1591"/>
        <v>0</v>
      </c>
      <c r="AZ2304" s="45">
        <f t="shared" si="1591"/>
        <v>0</v>
      </c>
      <c r="BA2304" s="45">
        <f t="shared" si="1591"/>
        <v>0</v>
      </c>
      <c r="BB2304" s="45">
        <f t="shared" si="1591"/>
        <v>0</v>
      </c>
      <c r="BC2304" s="45">
        <f t="shared" si="1591"/>
        <v>0</v>
      </c>
      <c r="BD2304" s="45">
        <f t="shared" si="1591"/>
        <v>0</v>
      </c>
    </row>
    <row r="2305" spans="1:59" ht="16" x14ac:dyDescent="0.2">
      <c r="B2305" s="11">
        <f t="shared" si="1580"/>
        <v>79</v>
      </c>
      <c r="C2305" s="12" t="str">
        <f t="shared" si="1580"/>
        <v>SCI HSR 2</v>
      </c>
      <c r="K2305" s="24"/>
      <c r="O2305" s="15"/>
      <c r="P2305" s="15"/>
      <c r="Q2305" s="15"/>
      <c r="R2305" s="15"/>
      <c r="S2305" s="15"/>
      <c r="T2305" s="15"/>
      <c r="U2305" s="15"/>
      <c r="V2305" s="15"/>
      <c r="W2305" s="15"/>
      <c r="X2305" s="15"/>
      <c r="Y2305" s="15"/>
      <c r="Z2305" s="15"/>
      <c r="AA2305" s="15"/>
      <c r="AB2305" s="15"/>
      <c r="AC2305" s="15"/>
      <c r="AD2305" s="15"/>
      <c r="AE2305" s="15"/>
      <c r="AF2305" s="15"/>
      <c r="AG2305" s="15"/>
      <c r="AH2305" s="15"/>
      <c r="AI2305" s="15"/>
      <c r="AJ2305" s="15"/>
      <c r="AK2305" s="15"/>
      <c r="AL2305" s="15"/>
      <c r="AM2305" s="15"/>
      <c r="AN2305" s="15"/>
      <c r="AO2305" s="15"/>
      <c r="AP2305" s="15"/>
      <c r="AQ2305" s="15"/>
      <c r="AR2305" s="15"/>
      <c r="AS2305" s="15"/>
      <c r="AT2305" s="15"/>
      <c r="AU2305" s="15"/>
      <c r="AV2305" s="15"/>
      <c r="AW2305" s="15"/>
      <c r="AX2305" s="15"/>
      <c r="AY2305" s="15"/>
      <c r="AZ2305" s="15"/>
      <c r="BA2305" s="15"/>
      <c r="BB2305" s="15"/>
      <c r="BC2305" s="15"/>
      <c r="BD2305" s="15"/>
    </row>
    <row r="2306" spans="1:59" ht="16" x14ac:dyDescent="0.2">
      <c r="B2306" s="11">
        <f t="shared" si="1580"/>
        <v>79</v>
      </c>
      <c r="C2306" s="12" t="str">
        <f t="shared" si="1580"/>
        <v>SCI HSR 2</v>
      </c>
      <c r="G2306" s="46" t="s">
        <v>229</v>
      </c>
      <c r="H2306" s="104" t="s">
        <v>132</v>
      </c>
      <c r="I2306" s="105"/>
      <c r="J2306" s="106"/>
      <c r="K2306" s="23"/>
      <c r="L2306" s="47" t="s">
        <v>4</v>
      </c>
      <c r="M2306" s="81"/>
      <c r="N2306" s="81"/>
      <c r="O2306" s="48">
        <f>SUM(O2301:O2304)</f>
        <v>23212.28151199262</v>
      </c>
      <c r="P2306" s="48">
        <f t="shared" ref="P2306:BD2306" si="1592">SUM(P2301:P2304)</f>
        <v>23676.527142232473</v>
      </c>
      <c r="Q2306" s="48">
        <f t="shared" si="1592"/>
        <v>23676.527142232473</v>
      </c>
      <c r="R2306" s="48">
        <f t="shared" si="1592"/>
        <v>23676.527142232473</v>
      </c>
      <c r="S2306" s="48">
        <f t="shared" si="1592"/>
        <v>23676.527142232473</v>
      </c>
      <c r="T2306" s="48">
        <f t="shared" si="1592"/>
        <v>23913.292413654795</v>
      </c>
      <c r="U2306" s="48">
        <f t="shared" si="1592"/>
        <v>23913.292413654795</v>
      </c>
      <c r="V2306" s="48">
        <f t="shared" si="1592"/>
        <v>23913.292413654795</v>
      </c>
      <c r="W2306" s="48">
        <f t="shared" si="1592"/>
        <v>23913.292413654795</v>
      </c>
      <c r="X2306" s="48">
        <f t="shared" si="1592"/>
        <v>24152.425337791345</v>
      </c>
      <c r="Y2306" s="48">
        <f t="shared" si="1592"/>
        <v>24152.425337791345</v>
      </c>
      <c r="Z2306" s="48">
        <f t="shared" si="1592"/>
        <v>24152.425337791345</v>
      </c>
      <c r="AA2306" s="48">
        <f t="shared" si="1592"/>
        <v>24152.425337791345</v>
      </c>
      <c r="AB2306" s="48">
        <f t="shared" si="1592"/>
        <v>24393.949591169261</v>
      </c>
      <c r="AC2306" s="48">
        <f t="shared" si="1592"/>
        <v>24393.949591169261</v>
      </c>
      <c r="AD2306" s="48">
        <f t="shared" si="1592"/>
        <v>24393.949591169261</v>
      </c>
      <c r="AE2306" s="48">
        <f t="shared" si="1592"/>
        <v>24646.824092856761</v>
      </c>
      <c r="AF2306" s="48">
        <f t="shared" si="1592"/>
        <v>23497.098696802503</v>
      </c>
      <c r="AG2306" s="48">
        <f t="shared" si="1592"/>
        <v>23497.098696802503</v>
      </c>
      <c r="AH2306" s="48">
        <f t="shared" si="1592"/>
        <v>23497.098696802503</v>
      </c>
      <c r="AI2306" s="48">
        <f t="shared" si="1592"/>
        <v>23497.098696802503</v>
      </c>
      <c r="AJ2306" s="48">
        <f t="shared" si="1592"/>
        <v>23732.069683770525</v>
      </c>
      <c r="AK2306" s="48">
        <f t="shared" si="1592"/>
        <v>23732.069683770525</v>
      </c>
      <c r="AL2306" s="48">
        <f t="shared" si="1592"/>
        <v>23732.069683770525</v>
      </c>
      <c r="AM2306" s="48">
        <f t="shared" si="1592"/>
        <v>23732.069683770525</v>
      </c>
      <c r="AN2306" s="48">
        <f t="shared" si="1592"/>
        <v>23969.390380608234</v>
      </c>
      <c r="AO2306" s="48">
        <f t="shared" si="1592"/>
        <v>23969.390380608234</v>
      </c>
      <c r="AP2306" s="48">
        <f t="shared" si="1592"/>
        <v>23969.390380608234</v>
      </c>
      <c r="AQ2306" s="48">
        <f t="shared" si="1592"/>
        <v>23969.390380608234</v>
      </c>
      <c r="AR2306" s="48">
        <f t="shared" si="1592"/>
        <v>24209.084284414315</v>
      </c>
      <c r="AS2306" s="48">
        <f t="shared" si="1592"/>
        <v>24209.084284414315</v>
      </c>
      <c r="AT2306" s="48">
        <f t="shared" si="1592"/>
        <v>24209.084284414315</v>
      </c>
      <c r="AU2306" s="48">
        <f t="shared" si="1592"/>
        <v>24209.084284414315</v>
      </c>
      <c r="AV2306" s="48">
        <f t="shared" si="1592"/>
        <v>24451.175127258459</v>
      </c>
      <c r="AW2306" s="48">
        <f t="shared" si="1592"/>
        <v>24451.175127258459</v>
      </c>
      <c r="AX2306" s="48">
        <f t="shared" si="1592"/>
        <v>24451.175127258459</v>
      </c>
      <c r="AY2306" s="48">
        <f t="shared" si="1592"/>
        <v>24451.175127258459</v>
      </c>
      <c r="AZ2306" s="48">
        <f t="shared" si="1592"/>
        <v>24695.686878531043</v>
      </c>
      <c r="BA2306" s="48">
        <f t="shared" si="1592"/>
        <v>24695.686878531043</v>
      </c>
      <c r="BB2306" s="48">
        <f t="shared" si="1592"/>
        <v>24695.686878531043</v>
      </c>
      <c r="BC2306" s="48">
        <f t="shared" si="1592"/>
        <v>24695.686878531043</v>
      </c>
      <c r="BD2306" s="48">
        <f t="shared" si="1592"/>
        <v>24942.643747316353</v>
      </c>
    </row>
    <row r="2307" spans="1:59" ht="16" x14ac:dyDescent="0.2">
      <c r="B2307" s="11">
        <f t="shared" ref="B2307:C2312" si="1593">B2306</f>
        <v>79</v>
      </c>
      <c r="C2307" s="12" t="str">
        <f t="shared" si="1593"/>
        <v>SCI HSR 2</v>
      </c>
      <c r="D2307" s="46" t="s">
        <v>260</v>
      </c>
      <c r="E2307" s="32">
        <v>46295</v>
      </c>
      <c r="F2307" s="15"/>
      <c r="G2307" s="46" t="s">
        <v>261</v>
      </c>
      <c r="H2307" s="46" t="s">
        <v>237</v>
      </c>
      <c r="I2307" s="46" t="s">
        <v>238</v>
      </c>
      <c r="J2307" s="46" t="s">
        <v>239</v>
      </c>
      <c r="K2307" s="23"/>
      <c r="O2307" s="15"/>
      <c r="P2307" s="15"/>
      <c r="Q2307" s="15"/>
      <c r="R2307" s="15"/>
      <c r="S2307" s="15"/>
      <c r="T2307" s="15"/>
      <c r="U2307" s="15"/>
      <c r="V2307" s="15"/>
      <c r="W2307" s="15"/>
      <c r="X2307" s="15"/>
      <c r="Y2307" s="15"/>
      <c r="Z2307" s="15"/>
      <c r="AA2307" s="15"/>
      <c r="AB2307" s="15"/>
      <c r="AC2307" s="15"/>
      <c r="AD2307" s="15"/>
      <c r="AE2307" s="15"/>
      <c r="AF2307" s="15"/>
      <c r="AG2307" s="15"/>
      <c r="AH2307" s="15"/>
      <c r="AI2307" s="15"/>
      <c r="AJ2307" s="15"/>
      <c r="AK2307" s="15"/>
      <c r="AL2307" s="15"/>
      <c r="AM2307" s="15"/>
      <c r="AN2307" s="15"/>
      <c r="AO2307" s="15"/>
      <c r="AP2307" s="15"/>
      <c r="AQ2307" s="15"/>
      <c r="AR2307" s="15"/>
      <c r="AS2307" s="15"/>
      <c r="AT2307" s="15"/>
      <c r="AU2307" s="15"/>
      <c r="AV2307" s="15"/>
      <c r="AW2307" s="15"/>
      <c r="AX2307" s="15"/>
      <c r="AY2307" s="15"/>
      <c r="AZ2307" s="15"/>
      <c r="BA2307" s="15"/>
      <c r="BB2307" s="15"/>
      <c r="BC2307" s="15"/>
      <c r="BD2307" s="15"/>
    </row>
    <row r="2308" spans="1:59" ht="16" x14ac:dyDescent="0.2">
      <c r="B2308" s="11">
        <f t="shared" si="1593"/>
        <v>79</v>
      </c>
      <c r="C2308" s="12" t="str">
        <f t="shared" si="1593"/>
        <v>SCI HSR 2</v>
      </c>
      <c r="D2308" s="46" t="s">
        <v>262</v>
      </c>
      <c r="E2308" s="31">
        <v>93057.816621000005</v>
      </c>
      <c r="F2308" s="15"/>
      <c r="G2308" s="49" t="s">
        <v>263</v>
      </c>
      <c r="H2308" s="31">
        <v>0</v>
      </c>
      <c r="I2308" s="32">
        <v>0</v>
      </c>
      <c r="J2308" s="32">
        <v>0</v>
      </c>
      <c r="K2308" s="23"/>
      <c r="L2308" s="50" t="s">
        <v>264</v>
      </c>
      <c r="M2308" s="70"/>
      <c r="N2308" s="70"/>
      <c r="O2308" s="40">
        <f t="shared" ref="O2308:BD2308" si="1594">IFERROR(((O$3&gt;=$E2307)*(O$2&lt;=$E2307))*$E2311,"")</f>
        <v>0</v>
      </c>
      <c r="P2308" s="40">
        <f t="shared" si="1594"/>
        <v>0</v>
      </c>
      <c r="Q2308" s="40">
        <f t="shared" si="1594"/>
        <v>0</v>
      </c>
      <c r="R2308" s="40">
        <f t="shared" si="1594"/>
        <v>0</v>
      </c>
      <c r="S2308" s="40">
        <f t="shared" si="1594"/>
        <v>0</v>
      </c>
      <c r="T2308" s="40">
        <f t="shared" si="1594"/>
        <v>0</v>
      </c>
      <c r="U2308" s="40">
        <f t="shared" si="1594"/>
        <v>0</v>
      </c>
      <c r="V2308" s="40">
        <f t="shared" si="1594"/>
        <v>0</v>
      </c>
      <c r="W2308" s="40">
        <f t="shared" si="1594"/>
        <v>0</v>
      </c>
      <c r="X2308" s="40">
        <f t="shared" si="1594"/>
        <v>0</v>
      </c>
      <c r="Y2308" s="40">
        <f t="shared" si="1594"/>
        <v>0</v>
      </c>
      <c r="Z2308" s="40">
        <f t="shared" si="1594"/>
        <v>0</v>
      </c>
      <c r="AA2308" s="40">
        <f t="shared" si="1594"/>
        <v>0</v>
      </c>
      <c r="AB2308" s="40">
        <f t="shared" si="1594"/>
        <v>0</v>
      </c>
      <c r="AC2308" s="40">
        <f t="shared" si="1594"/>
        <v>0</v>
      </c>
      <c r="AD2308" s="40">
        <f t="shared" si="1594"/>
        <v>0</v>
      </c>
      <c r="AE2308" s="40">
        <f t="shared" si="1594"/>
        <v>0</v>
      </c>
      <c r="AF2308" s="40">
        <f t="shared" si="1594"/>
        <v>0</v>
      </c>
      <c r="AG2308" s="40">
        <f t="shared" si="1594"/>
        <v>0</v>
      </c>
      <c r="AH2308" s="40">
        <f t="shared" si="1594"/>
        <v>0</v>
      </c>
      <c r="AI2308" s="40">
        <f t="shared" si="1594"/>
        <v>0</v>
      </c>
      <c r="AJ2308" s="40">
        <f t="shared" si="1594"/>
        <v>0</v>
      </c>
      <c r="AK2308" s="40">
        <f t="shared" si="1594"/>
        <v>0</v>
      </c>
      <c r="AL2308" s="40">
        <f t="shared" si="1594"/>
        <v>0</v>
      </c>
      <c r="AM2308" s="40">
        <f t="shared" si="1594"/>
        <v>0</v>
      </c>
      <c r="AN2308" s="40">
        <f t="shared" si="1594"/>
        <v>0</v>
      </c>
      <c r="AO2308" s="40">
        <f t="shared" si="1594"/>
        <v>0</v>
      </c>
      <c r="AP2308" s="40">
        <f t="shared" si="1594"/>
        <v>0</v>
      </c>
      <c r="AQ2308" s="40">
        <f t="shared" si="1594"/>
        <v>0</v>
      </c>
      <c r="AR2308" s="40">
        <f t="shared" si="1594"/>
        <v>0</v>
      </c>
      <c r="AS2308" s="40">
        <f t="shared" si="1594"/>
        <v>0</v>
      </c>
      <c r="AT2308" s="40">
        <f t="shared" si="1594"/>
        <v>0</v>
      </c>
      <c r="AU2308" s="40">
        <f t="shared" si="1594"/>
        <v>0</v>
      </c>
      <c r="AV2308" s="40">
        <f t="shared" si="1594"/>
        <v>0</v>
      </c>
      <c r="AW2308" s="40">
        <f t="shared" si="1594"/>
        <v>0</v>
      </c>
      <c r="AX2308" s="40">
        <f t="shared" si="1594"/>
        <v>0</v>
      </c>
      <c r="AY2308" s="40">
        <f t="shared" si="1594"/>
        <v>0</v>
      </c>
      <c r="AZ2308" s="40">
        <f t="shared" si="1594"/>
        <v>0</v>
      </c>
      <c r="BA2308" s="40">
        <f t="shared" si="1594"/>
        <v>0</v>
      </c>
      <c r="BB2308" s="40">
        <f t="shared" si="1594"/>
        <v>0</v>
      </c>
      <c r="BC2308" s="40">
        <f t="shared" si="1594"/>
        <v>0</v>
      </c>
      <c r="BD2308" s="40">
        <f t="shared" si="1594"/>
        <v>0</v>
      </c>
    </row>
    <row r="2309" spans="1:59" ht="16" x14ac:dyDescent="0.2">
      <c r="B2309" s="11">
        <f t="shared" si="1593"/>
        <v>79</v>
      </c>
      <c r="C2309" s="12" t="str">
        <f t="shared" si="1593"/>
        <v>SCI HSR 2</v>
      </c>
      <c r="D2309" s="46" t="s">
        <v>24</v>
      </c>
      <c r="E2309" s="51">
        <f>IF(E2307&gt;MAX($O$3:$BD$3),BD2298,
IF(E2307&lt;MIN($O$3:$BD$3),1,SUMIFS($O2299:$BD2299,$O$2:$BD$2,"&lt;="&amp;E2307,$O$3:$BD$3,"&gt;="&amp;E2307)))</f>
        <v>1.0509070200000001</v>
      </c>
      <c r="F2309" s="15"/>
      <c r="G2309" s="49" t="s">
        <v>265</v>
      </c>
      <c r="H2309" s="31">
        <v>0</v>
      </c>
      <c r="I2309" s="32">
        <v>0</v>
      </c>
      <c r="J2309" s="32">
        <v>0</v>
      </c>
      <c r="K2309" s="23"/>
      <c r="L2309" s="52" t="s">
        <v>266</v>
      </c>
      <c r="M2309" s="72"/>
      <c r="N2309" s="72"/>
      <c r="O2309" s="41">
        <f t="shared" ref="O2309:BD2309" si="1595">IFERROR(((O$3&gt;=$E2304)*(O$2&lt;=$E2304))*$H2312,"")</f>
        <v>0</v>
      </c>
      <c r="P2309" s="41">
        <f t="shared" si="1595"/>
        <v>0</v>
      </c>
      <c r="Q2309" s="41">
        <f t="shared" si="1595"/>
        <v>0</v>
      </c>
      <c r="R2309" s="41">
        <f t="shared" si="1595"/>
        <v>0</v>
      </c>
      <c r="S2309" s="41">
        <f t="shared" si="1595"/>
        <v>0</v>
      </c>
      <c r="T2309" s="41">
        <f t="shared" si="1595"/>
        <v>0</v>
      </c>
      <c r="U2309" s="41">
        <f t="shared" si="1595"/>
        <v>0</v>
      </c>
      <c r="V2309" s="41">
        <f t="shared" si="1595"/>
        <v>0</v>
      </c>
      <c r="W2309" s="41">
        <f t="shared" si="1595"/>
        <v>0</v>
      </c>
      <c r="X2309" s="41">
        <f t="shared" si="1595"/>
        <v>0</v>
      </c>
      <c r="Y2309" s="41">
        <f t="shared" si="1595"/>
        <v>0</v>
      </c>
      <c r="Z2309" s="41">
        <f t="shared" si="1595"/>
        <v>0</v>
      </c>
      <c r="AA2309" s="41">
        <f t="shared" si="1595"/>
        <v>0</v>
      </c>
      <c r="AB2309" s="41">
        <f t="shared" si="1595"/>
        <v>0</v>
      </c>
      <c r="AC2309" s="41">
        <f t="shared" si="1595"/>
        <v>0</v>
      </c>
      <c r="AD2309" s="41">
        <f t="shared" si="1595"/>
        <v>0</v>
      </c>
      <c r="AE2309" s="41">
        <f t="shared" si="1595"/>
        <v>0</v>
      </c>
      <c r="AF2309" s="41">
        <f t="shared" si="1595"/>
        <v>0</v>
      </c>
      <c r="AG2309" s="41">
        <f t="shared" si="1595"/>
        <v>0</v>
      </c>
      <c r="AH2309" s="41">
        <f t="shared" si="1595"/>
        <v>0</v>
      </c>
      <c r="AI2309" s="41">
        <f t="shared" si="1595"/>
        <v>0</v>
      </c>
      <c r="AJ2309" s="41">
        <f t="shared" si="1595"/>
        <v>0</v>
      </c>
      <c r="AK2309" s="41">
        <f t="shared" si="1595"/>
        <v>0</v>
      </c>
      <c r="AL2309" s="41">
        <f t="shared" si="1595"/>
        <v>0</v>
      </c>
      <c r="AM2309" s="41">
        <f t="shared" si="1595"/>
        <v>0</v>
      </c>
      <c r="AN2309" s="41">
        <f t="shared" si="1595"/>
        <v>0</v>
      </c>
      <c r="AO2309" s="41">
        <f t="shared" si="1595"/>
        <v>0</v>
      </c>
      <c r="AP2309" s="41">
        <f t="shared" si="1595"/>
        <v>0</v>
      </c>
      <c r="AQ2309" s="41">
        <f t="shared" si="1595"/>
        <v>0</v>
      </c>
      <c r="AR2309" s="41">
        <f t="shared" si="1595"/>
        <v>0</v>
      </c>
      <c r="AS2309" s="41">
        <f t="shared" si="1595"/>
        <v>0</v>
      </c>
      <c r="AT2309" s="41">
        <f t="shared" si="1595"/>
        <v>0</v>
      </c>
      <c r="AU2309" s="41">
        <f t="shared" si="1595"/>
        <v>0</v>
      </c>
      <c r="AV2309" s="41">
        <f t="shared" si="1595"/>
        <v>0</v>
      </c>
      <c r="AW2309" s="41">
        <f t="shared" si="1595"/>
        <v>0</v>
      </c>
      <c r="AX2309" s="41">
        <f t="shared" si="1595"/>
        <v>0</v>
      </c>
      <c r="AY2309" s="41">
        <f t="shared" si="1595"/>
        <v>0</v>
      </c>
      <c r="AZ2309" s="41">
        <f t="shared" si="1595"/>
        <v>0</v>
      </c>
      <c r="BA2309" s="41">
        <f t="shared" si="1595"/>
        <v>0</v>
      </c>
      <c r="BB2309" s="41">
        <f t="shared" si="1595"/>
        <v>0</v>
      </c>
      <c r="BC2309" s="41">
        <f t="shared" si="1595"/>
        <v>0</v>
      </c>
      <c r="BD2309" s="41">
        <f t="shared" si="1595"/>
        <v>0</v>
      </c>
    </row>
    <row r="2310" spans="1:59" ht="16" x14ac:dyDescent="0.2">
      <c r="B2310" s="11">
        <f t="shared" si="1593"/>
        <v>79</v>
      </c>
      <c r="C2310" s="12" t="str">
        <f t="shared" si="1593"/>
        <v>SCI HSR 2</v>
      </c>
      <c r="D2310" s="46" t="s">
        <v>8</v>
      </c>
      <c r="E2310" s="42">
        <v>0</v>
      </c>
      <c r="F2310" s="15"/>
      <c r="G2310" s="49" t="s">
        <v>267</v>
      </c>
      <c r="H2310" s="31">
        <v>0</v>
      </c>
      <c r="I2310" s="32">
        <v>0</v>
      </c>
      <c r="J2310" s="32">
        <v>0</v>
      </c>
      <c r="L2310" s="52" t="s">
        <v>268</v>
      </c>
      <c r="M2310" s="72"/>
      <c r="N2310" s="72"/>
      <c r="O2310" s="41">
        <f t="shared" ref="O2310:BD2310" si="1596">IFERROR(((O$3&gt;=$E2307)*(O$2&lt;=$E2307))*$J2312,"")</f>
        <v>0</v>
      </c>
      <c r="P2310" s="41">
        <f t="shared" si="1596"/>
        <v>0</v>
      </c>
      <c r="Q2310" s="41">
        <f t="shared" si="1596"/>
        <v>0</v>
      </c>
      <c r="R2310" s="41">
        <f t="shared" si="1596"/>
        <v>0</v>
      </c>
      <c r="S2310" s="41">
        <f t="shared" si="1596"/>
        <v>0</v>
      </c>
      <c r="T2310" s="41">
        <f t="shared" si="1596"/>
        <v>0</v>
      </c>
      <c r="U2310" s="41">
        <f t="shared" si="1596"/>
        <v>0</v>
      </c>
      <c r="V2310" s="41">
        <f t="shared" si="1596"/>
        <v>0</v>
      </c>
      <c r="W2310" s="41">
        <f t="shared" si="1596"/>
        <v>0</v>
      </c>
      <c r="X2310" s="41">
        <f t="shared" si="1596"/>
        <v>0</v>
      </c>
      <c r="Y2310" s="41">
        <f t="shared" si="1596"/>
        <v>0</v>
      </c>
      <c r="Z2310" s="41">
        <f t="shared" si="1596"/>
        <v>0</v>
      </c>
      <c r="AA2310" s="41">
        <f t="shared" si="1596"/>
        <v>0</v>
      </c>
      <c r="AB2310" s="41">
        <f t="shared" si="1596"/>
        <v>0</v>
      </c>
      <c r="AC2310" s="41">
        <f t="shared" si="1596"/>
        <v>0</v>
      </c>
      <c r="AD2310" s="41">
        <f t="shared" si="1596"/>
        <v>0</v>
      </c>
      <c r="AE2310" s="41">
        <f t="shared" si="1596"/>
        <v>0</v>
      </c>
      <c r="AF2310" s="41">
        <f t="shared" si="1596"/>
        <v>0</v>
      </c>
      <c r="AG2310" s="41">
        <f t="shared" si="1596"/>
        <v>0</v>
      </c>
      <c r="AH2310" s="41">
        <f t="shared" si="1596"/>
        <v>0</v>
      </c>
      <c r="AI2310" s="41">
        <f t="shared" si="1596"/>
        <v>0</v>
      </c>
      <c r="AJ2310" s="41">
        <f t="shared" si="1596"/>
        <v>0</v>
      </c>
      <c r="AK2310" s="41">
        <f t="shared" si="1596"/>
        <v>0</v>
      </c>
      <c r="AL2310" s="41">
        <f t="shared" si="1596"/>
        <v>0</v>
      </c>
      <c r="AM2310" s="41">
        <f t="shared" si="1596"/>
        <v>0</v>
      </c>
      <c r="AN2310" s="41">
        <f t="shared" si="1596"/>
        <v>0</v>
      </c>
      <c r="AO2310" s="41">
        <f t="shared" si="1596"/>
        <v>0</v>
      </c>
      <c r="AP2310" s="41">
        <f t="shared" si="1596"/>
        <v>0</v>
      </c>
      <c r="AQ2310" s="41">
        <f t="shared" si="1596"/>
        <v>0</v>
      </c>
      <c r="AR2310" s="41">
        <f t="shared" si="1596"/>
        <v>0</v>
      </c>
      <c r="AS2310" s="41">
        <f t="shared" si="1596"/>
        <v>0</v>
      </c>
      <c r="AT2310" s="41">
        <f t="shared" si="1596"/>
        <v>0</v>
      </c>
      <c r="AU2310" s="41">
        <f t="shared" si="1596"/>
        <v>0</v>
      </c>
      <c r="AV2310" s="41">
        <f t="shared" si="1596"/>
        <v>0</v>
      </c>
      <c r="AW2310" s="41">
        <f t="shared" si="1596"/>
        <v>0</v>
      </c>
      <c r="AX2310" s="41">
        <f t="shared" si="1596"/>
        <v>0</v>
      </c>
      <c r="AY2310" s="41">
        <f t="shared" si="1596"/>
        <v>0</v>
      </c>
      <c r="AZ2310" s="41">
        <f t="shared" si="1596"/>
        <v>0</v>
      </c>
      <c r="BA2310" s="41">
        <f t="shared" si="1596"/>
        <v>0</v>
      </c>
      <c r="BB2310" s="41">
        <f t="shared" si="1596"/>
        <v>0</v>
      </c>
      <c r="BC2310" s="41">
        <f t="shared" si="1596"/>
        <v>0</v>
      </c>
      <c r="BD2310" s="41">
        <f t="shared" si="1596"/>
        <v>0</v>
      </c>
    </row>
    <row r="2311" spans="1:59" ht="16" x14ac:dyDescent="0.2">
      <c r="B2311" s="11">
        <f t="shared" si="1593"/>
        <v>79</v>
      </c>
      <c r="C2311" s="12" t="str">
        <f t="shared" si="1593"/>
        <v>SCI HSR 2</v>
      </c>
      <c r="D2311" s="46" t="s">
        <v>269</v>
      </c>
      <c r="E2311" s="31">
        <v>0</v>
      </c>
      <c r="F2311" s="15"/>
      <c r="G2311" s="53"/>
      <c r="H2311" s="15"/>
      <c r="I2311" s="15"/>
      <c r="J2311" s="23"/>
      <c r="L2311" s="52" t="s">
        <v>270</v>
      </c>
      <c r="M2311" s="72"/>
      <c r="N2311" s="72"/>
      <c r="O2311" s="41">
        <f t="shared" ref="O2311:BD2311" si="1597">IFERROR(((O$3&gt;=$J2301)*(O$2&lt;=$J2301))*$E2312,"")</f>
        <v>0</v>
      </c>
      <c r="P2311" s="41">
        <f t="shared" si="1597"/>
        <v>0</v>
      </c>
      <c r="Q2311" s="41">
        <f t="shared" si="1597"/>
        <v>0</v>
      </c>
      <c r="R2311" s="41">
        <f t="shared" si="1597"/>
        <v>0</v>
      </c>
      <c r="S2311" s="41">
        <f t="shared" si="1597"/>
        <v>0</v>
      </c>
      <c r="T2311" s="41">
        <f t="shared" si="1597"/>
        <v>0</v>
      </c>
      <c r="U2311" s="41">
        <f t="shared" si="1597"/>
        <v>0</v>
      </c>
      <c r="V2311" s="41">
        <f t="shared" si="1597"/>
        <v>0</v>
      </c>
      <c r="W2311" s="41">
        <f t="shared" si="1597"/>
        <v>0</v>
      </c>
      <c r="X2311" s="41">
        <f t="shared" si="1597"/>
        <v>0</v>
      </c>
      <c r="Y2311" s="41">
        <f t="shared" si="1597"/>
        <v>0</v>
      </c>
      <c r="Z2311" s="41">
        <f t="shared" si="1597"/>
        <v>0</v>
      </c>
      <c r="AA2311" s="41">
        <f t="shared" si="1597"/>
        <v>0</v>
      </c>
      <c r="AB2311" s="41">
        <f t="shared" si="1597"/>
        <v>0</v>
      </c>
      <c r="AC2311" s="41">
        <f t="shared" si="1597"/>
        <v>0</v>
      </c>
      <c r="AD2311" s="41">
        <f t="shared" si="1597"/>
        <v>0</v>
      </c>
      <c r="AE2311" s="41">
        <f t="shared" si="1597"/>
        <v>0</v>
      </c>
      <c r="AF2311" s="41">
        <f t="shared" si="1597"/>
        <v>0</v>
      </c>
      <c r="AG2311" s="41">
        <f t="shared" si="1597"/>
        <v>0</v>
      </c>
      <c r="AH2311" s="41">
        <f t="shared" si="1597"/>
        <v>0</v>
      </c>
      <c r="AI2311" s="41">
        <f t="shared" si="1597"/>
        <v>0</v>
      </c>
      <c r="AJ2311" s="41">
        <f t="shared" si="1597"/>
        <v>0</v>
      </c>
      <c r="AK2311" s="41">
        <f t="shared" si="1597"/>
        <v>0</v>
      </c>
      <c r="AL2311" s="41">
        <f t="shared" si="1597"/>
        <v>0</v>
      </c>
      <c r="AM2311" s="41">
        <f t="shared" si="1597"/>
        <v>0</v>
      </c>
      <c r="AN2311" s="41">
        <f t="shared" si="1597"/>
        <v>0</v>
      </c>
      <c r="AO2311" s="41">
        <f t="shared" si="1597"/>
        <v>0</v>
      </c>
      <c r="AP2311" s="41">
        <f t="shared" si="1597"/>
        <v>0</v>
      </c>
      <c r="AQ2311" s="41">
        <f t="shared" si="1597"/>
        <v>0</v>
      </c>
      <c r="AR2311" s="41">
        <f t="shared" si="1597"/>
        <v>0</v>
      </c>
      <c r="AS2311" s="41">
        <f t="shared" si="1597"/>
        <v>0</v>
      </c>
      <c r="AT2311" s="41">
        <f t="shared" si="1597"/>
        <v>0</v>
      </c>
      <c r="AU2311" s="41">
        <f t="shared" si="1597"/>
        <v>0</v>
      </c>
      <c r="AV2311" s="41">
        <f t="shared" si="1597"/>
        <v>0</v>
      </c>
      <c r="AW2311" s="41">
        <f t="shared" si="1597"/>
        <v>0</v>
      </c>
      <c r="AX2311" s="41">
        <f t="shared" si="1597"/>
        <v>0</v>
      </c>
      <c r="AY2311" s="41">
        <f t="shared" si="1597"/>
        <v>0</v>
      </c>
      <c r="AZ2311" s="41">
        <f t="shared" si="1597"/>
        <v>0</v>
      </c>
      <c r="BA2311" s="41">
        <f t="shared" si="1597"/>
        <v>0</v>
      </c>
      <c r="BB2311" s="41">
        <f t="shared" si="1597"/>
        <v>0</v>
      </c>
      <c r="BC2311" s="41">
        <f t="shared" si="1597"/>
        <v>0</v>
      </c>
      <c r="BD2311" s="41">
        <f t="shared" si="1597"/>
        <v>0</v>
      </c>
    </row>
    <row r="2312" spans="1:59" ht="16" x14ac:dyDescent="0.2">
      <c r="B2312" s="11">
        <f t="shared" si="1593"/>
        <v>79</v>
      </c>
      <c r="C2312" s="12" t="str">
        <f t="shared" si="1593"/>
        <v>SCI HSR 2</v>
      </c>
      <c r="D2312" s="46" t="s">
        <v>270</v>
      </c>
      <c r="E2312" s="31">
        <v>0</v>
      </c>
      <c r="F2312" s="15"/>
      <c r="G2312" s="46" t="s">
        <v>266</v>
      </c>
      <c r="H2312" s="31">
        <v>0</v>
      </c>
      <c r="I2312" s="46" t="s">
        <v>268</v>
      </c>
      <c r="J2312" s="31">
        <v>0</v>
      </c>
      <c r="L2312" s="54" t="s">
        <v>271</v>
      </c>
      <c r="M2312" s="73"/>
      <c r="N2312" s="73"/>
      <c r="O2312" s="45">
        <f t="shared" ref="O2312:BD2312" si="1598">IFERROR(-($E2293+$H2293+$J2293)*O2294,"")</f>
        <v>0</v>
      </c>
      <c r="P2312" s="45">
        <f t="shared" si="1598"/>
        <v>0</v>
      </c>
      <c r="Q2312" s="45">
        <f t="shared" si="1598"/>
        <v>0</v>
      </c>
      <c r="R2312" s="45">
        <f t="shared" si="1598"/>
        <v>0</v>
      </c>
      <c r="S2312" s="45">
        <f t="shared" si="1598"/>
        <v>0</v>
      </c>
      <c r="T2312" s="45">
        <f t="shared" si="1598"/>
        <v>0</v>
      </c>
      <c r="U2312" s="45">
        <f t="shared" si="1598"/>
        <v>0</v>
      </c>
      <c r="V2312" s="45">
        <f t="shared" si="1598"/>
        <v>0</v>
      </c>
      <c r="W2312" s="45">
        <f t="shared" si="1598"/>
        <v>0</v>
      </c>
      <c r="X2312" s="45">
        <f t="shared" si="1598"/>
        <v>0</v>
      </c>
      <c r="Y2312" s="45">
        <f t="shared" si="1598"/>
        <v>0</v>
      </c>
      <c r="Z2312" s="45">
        <f t="shared" si="1598"/>
        <v>0</v>
      </c>
      <c r="AA2312" s="45">
        <f t="shared" si="1598"/>
        <v>0</v>
      </c>
      <c r="AB2312" s="45">
        <f t="shared" si="1598"/>
        <v>0</v>
      </c>
      <c r="AC2312" s="45">
        <f t="shared" si="1598"/>
        <v>0</v>
      </c>
      <c r="AD2312" s="45">
        <f t="shared" si="1598"/>
        <v>0</v>
      </c>
      <c r="AE2312" s="45">
        <f t="shared" si="1598"/>
        <v>0</v>
      </c>
      <c r="AF2312" s="45">
        <f t="shared" si="1598"/>
        <v>0</v>
      </c>
      <c r="AG2312" s="45">
        <f t="shared" si="1598"/>
        <v>0</v>
      </c>
      <c r="AH2312" s="45">
        <f t="shared" si="1598"/>
        <v>0</v>
      </c>
      <c r="AI2312" s="45">
        <f t="shared" si="1598"/>
        <v>0</v>
      </c>
      <c r="AJ2312" s="45">
        <f t="shared" si="1598"/>
        <v>0</v>
      </c>
      <c r="AK2312" s="45">
        <f t="shared" si="1598"/>
        <v>0</v>
      </c>
      <c r="AL2312" s="45">
        <f t="shared" si="1598"/>
        <v>0</v>
      </c>
      <c r="AM2312" s="45">
        <f t="shared" si="1598"/>
        <v>0</v>
      </c>
      <c r="AN2312" s="45">
        <f t="shared" si="1598"/>
        <v>0</v>
      </c>
      <c r="AO2312" s="45">
        <f t="shared" si="1598"/>
        <v>0</v>
      </c>
      <c r="AP2312" s="45">
        <f t="shared" si="1598"/>
        <v>0</v>
      </c>
      <c r="AQ2312" s="45">
        <f t="shared" si="1598"/>
        <v>0</v>
      </c>
      <c r="AR2312" s="45">
        <f t="shared" si="1598"/>
        <v>0</v>
      </c>
      <c r="AS2312" s="45">
        <f t="shared" si="1598"/>
        <v>0</v>
      </c>
      <c r="AT2312" s="45">
        <f t="shared" si="1598"/>
        <v>0</v>
      </c>
      <c r="AU2312" s="45">
        <f t="shared" si="1598"/>
        <v>0</v>
      </c>
      <c r="AV2312" s="45">
        <f t="shared" si="1598"/>
        <v>0</v>
      </c>
      <c r="AW2312" s="45">
        <f t="shared" si="1598"/>
        <v>0</v>
      </c>
      <c r="AX2312" s="45">
        <f t="shared" si="1598"/>
        <v>0</v>
      </c>
      <c r="AY2312" s="45">
        <f t="shared" si="1598"/>
        <v>0</v>
      </c>
      <c r="AZ2312" s="45">
        <f t="shared" si="1598"/>
        <v>0</v>
      </c>
      <c r="BA2312" s="45">
        <f t="shared" si="1598"/>
        <v>0</v>
      </c>
      <c r="BB2312" s="45">
        <f t="shared" si="1598"/>
        <v>0</v>
      </c>
      <c r="BC2312" s="45">
        <f t="shared" si="1598"/>
        <v>0</v>
      </c>
      <c r="BD2312" s="45">
        <f t="shared" si="1598"/>
        <v>0</v>
      </c>
    </row>
    <row r="2313" spans="1:59" x14ac:dyDescent="0.2">
      <c r="A2313"/>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row>
    <row r="2314" spans="1:59" ht="16" x14ac:dyDescent="0.2">
      <c r="A2314"/>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s="1"/>
    </row>
    <row r="2315" spans="1:59" ht="16" x14ac:dyDescent="0.2">
      <c r="A2315" s="1"/>
      <c r="B2315" s="67">
        <v>80</v>
      </c>
      <c r="C2315" s="68" t="str">
        <f>H2317</f>
        <v>SCI HSR 2</v>
      </c>
      <c r="D2315" s="69" t="s">
        <v>139</v>
      </c>
      <c r="E2315" s="69"/>
      <c r="F2315" s="69"/>
      <c r="G2315" s="69"/>
      <c r="H2315" s="69"/>
      <c r="I2315" s="69"/>
      <c r="J2315" s="69"/>
      <c r="K2315" s="68"/>
      <c r="L2315" s="68"/>
      <c r="M2315" s="68"/>
      <c r="N2315" s="68"/>
      <c r="O2315" s="82"/>
      <c r="P2315" s="82"/>
      <c r="Q2315" s="82"/>
      <c r="R2315" s="82"/>
      <c r="S2315" s="82"/>
      <c r="T2315" s="82"/>
      <c r="U2315" s="82"/>
      <c r="V2315" s="82"/>
      <c r="W2315" s="82"/>
      <c r="X2315" s="82"/>
      <c r="Y2315" s="82"/>
      <c r="Z2315" s="82"/>
      <c r="AA2315" s="82"/>
      <c r="AB2315" s="82"/>
      <c r="AC2315" s="82"/>
      <c r="AD2315" s="82"/>
      <c r="AE2315" s="82"/>
      <c r="AF2315" s="82"/>
      <c r="AG2315" s="82"/>
      <c r="AH2315" s="82"/>
      <c r="AI2315" s="82"/>
      <c r="AJ2315" s="82"/>
      <c r="AK2315" s="82"/>
      <c r="AL2315" s="82"/>
      <c r="AM2315" s="82"/>
      <c r="AN2315" s="82"/>
      <c r="AO2315" s="82"/>
      <c r="AP2315" s="82"/>
      <c r="AQ2315" s="82"/>
      <c r="AR2315" s="82"/>
      <c r="AS2315" s="82"/>
      <c r="AT2315" s="82"/>
      <c r="AU2315" s="82"/>
      <c r="AV2315" s="82"/>
      <c r="AW2315" s="82"/>
      <c r="AX2315" s="82"/>
      <c r="AY2315" s="82"/>
      <c r="AZ2315" s="82"/>
      <c r="BA2315" s="82"/>
      <c r="BB2315" s="82"/>
      <c r="BC2315" s="82"/>
      <c r="BD2315" s="82"/>
      <c r="BE2315" s="1"/>
      <c r="BF2315" s="1"/>
      <c r="BG2315" s="1"/>
    </row>
    <row r="2316" spans="1:59" ht="16" x14ac:dyDescent="0.2">
      <c r="A2316" s="35"/>
      <c r="B2316" s="11">
        <f>B2315</f>
        <v>80</v>
      </c>
      <c r="C2316" s="12" t="str">
        <f>C2315</f>
        <v>SCI HSR 2</v>
      </c>
      <c r="D2316" s="35"/>
      <c r="E2316" s="35"/>
      <c r="F2316" s="35"/>
      <c r="G2316" s="35"/>
      <c r="H2316" s="35"/>
      <c r="I2316" s="35"/>
      <c r="J2316" s="35"/>
      <c r="K2316" s="35"/>
      <c r="L2316" s="35"/>
      <c r="M2316" s="35"/>
      <c r="N2316" s="35"/>
      <c r="O2316" s="44"/>
      <c r="P2316" s="44"/>
      <c r="Q2316" s="44"/>
      <c r="R2316" s="44"/>
      <c r="S2316" s="44"/>
      <c r="T2316" s="44"/>
      <c r="U2316" s="44"/>
      <c r="V2316" s="44"/>
      <c r="W2316" s="44"/>
      <c r="X2316" s="44"/>
      <c r="Y2316" s="44"/>
      <c r="Z2316" s="44"/>
      <c r="AA2316" s="44"/>
      <c r="AB2316" s="44"/>
      <c r="AC2316" s="44"/>
      <c r="AD2316" s="44"/>
      <c r="AE2316" s="44"/>
      <c r="AF2316" s="44"/>
      <c r="AG2316" s="44"/>
      <c r="AH2316" s="44"/>
      <c r="AI2316" s="44"/>
      <c r="AJ2316" s="44"/>
      <c r="AK2316" s="44"/>
      <c r="AL2316" s="44"/>
      <c r="AM2316" s="44"/>
      <c r="AN2316" s="44"/>
      <c r="AO2316" s="44"/>
      <c r="AP2316" s="44"/>
      <c r="AQ2316" s="44"/>
      <c r="AR2316" s="44"/>
      <c r="AS2316" s="44"/>
      <c r="AT2316" s="44"/>
      <c r="AU2316" s="44"/>
      <c r="AV2316" s="44"/>
      <c r="AW2316" s="44"/>
      <c r="AX2316" s="44"/>
      <c r="AY2316" s="44"/>
      <c r="AZ2316" s="44"/>
      <c r="BA2316" s="44"/>
      <c r="BB2316" s="44"/>
      <c r="BC2316" s="44"/>
      <c r="BD2316" s="44"/>
      <c r="BE2316" s="35"/>
      <c r="BF2316" s="35"/>
      <c r="BG2316" s="35"/>
    </row>
    <row r="2317" spans="1:59" ht="16" x14ac:dyDescent="0.2">
      <c r="B2317" s="11">
        <f t="shared" ref="B2317:C2332" si="1599">B2316</f>
        <v>80</v>
      </c>
      <c r="C2317" s="12" t="str">
        <f t="shared" si="1599"/>
        <v>SCI HSR 2</v>
      </c>
      <c r="D2317" s="13" t="s">
        <v>2</v>
      </c>
      <c r="E2317" s="14" t="s">
        <v>106</v>
      </c>
      <c r="F2317" s="15"/>
      <c r="G2317" s="13" t="s">
        <v>229</v>
      </c>
      <c r="H2317" s="14" t="s">
        <v>132</v>
      </c>
      <c r="I2317" s="14"/>
      <c r="J2317" s="14"/>
      <c r="L2317" s="16" t="s">
        <v>230</v>
      </c>
      <c r="M2317" s="70"/>
      <c r="N2317" s="70"/>
      <c r="O2317" s="17">
        <f>($E2328&gt;0)*($E2322&lt;O$2)*(EDATE($E2322,$E2328)&gt;O$3)*((O$3-O$2+1)/O$4)
+($E2328&gt;0)*($E2322&lt;O$2)*(EDATE($E2322,$E2328)&gt;=O$2)*(EDATE($E2322,$E2328)&lt;=O$3)*((EDATE($E2322,$E2328)-O$2)/O$4)
+($E2328&gt;0)*($E2322&lt;O$2)*(EDATE($E2322,$E2328)&lt;O$2)*(0)
+($E2328&gt;0)*($E2322&gt;=O$2)*($E2322&lt;=O$3)*(EDATE($E2322,$E2328)&gt;=O$2)*(EDATE($E2322,$E2328)&lt;=O$3)*((EDATE($E2322,$E2328)-$E2322+1)/O$4)
+($E2328&gt;0)*($E2322&gt;=O$2)*($E2322&lt;=O$3)*(EDATE($E2322,$E2328)&gt;O$3)*((O$3-$E2322+1)/O$4)
+($E2328&gt;0)*($E2322&gt;O$3)*(0)</f>
        <v>0</v>
      </c>
      <c r="P2317" s="17">
        <f t="shared" ref="P2317:BD2317" si="1600">($E2328&gt;0)*($E2322&lt;P$2)*(EDATE($E2322,$E2328)&gt;P$3)*((P$3-P$2+1)/P$4)
+($E2328&gt;0)*($E2322&lt;P$2)*(EDATE($E2322,$E2328)&gt;=P$2)*(EDATE($E2322,$E2328)&lt;=P$3)*((EDATE($E2322,$E2328)-P$2)/P$4)
+($E2328&gt;0)*($E2322&lt;P$2)*(EDATE($E2322,$E2328)&lt;P$2)*(0)
+($E2328&gt;0)*($E2322&gt;=P$2)*($E2322&lt;=P$3)*(EDATE($E2322,$E2328)&gt;=P$2)*(EDATE($E2322,$E2328)&lt;=P$3)*((EDATE($E2322,$E2328)-$E2322+1)/P$4)
+($E2328&gt;0)*($E2322&gt;=P$2)*($E2322&lt;=P$3)*(EDATE($E2322,$E2328)&gt;P$3)*((P$3-$E2322+1)/P$4)
+($E2328&gt;0)*($E2322&gt;P$3)*(0)</f>
        <v>0</v>
      </c>
      <c r="Q2317" s="17">
        <f t="shared" si="1600"/>
        <v>0</v>
      </c>
      <c r="R2317" s="17">
        <f t="shared" si="1600"/>
        <v>0</v>
      </c>
      <c r="S2317" s="17">
        <f t="shared" si="1600"/>
        <v>0</v>
      </c>
      <c r="T2317" s="17">
        <f t="shared" si="1600"/>
        <v>0</v>
      </c>
      <c r="U2317" s="17">
        <f t="shared" si="1600"/>
        <v>0</v>
      </c>
      <c r="V2317" s="17">
        <f t="shared" si="1600"/>
        <v>0</v>
      </c>
      <c r="W2317" s="17">
        <f t="shared" si="1600"/>
        <v>0</v>
      </c>
      <c r="X2317" s="17">
        <f t="shared" si="1600"/>
        <v>0</v>
      </c>
      <c r="Y2317" s="17">
        <f t="shared" si="1600"/>
        <v>0</v>
      </c>
      <c r="Z2317" s="17">
        <f t="shared" si="1600"/>
        <v>0</v>
      </c>
      <c r="AA2317" s="17">
        <f t="shared" si="1600"/>
        <v>0</v>
      </c>
      <c r="AB2317" s="17">
        <f t="shared" si="1600"/>
        <v>0</v>
      </c>
      <c r="AC2317" s="17">
        <f t="shared" si="1600"/>
        <v>0</v>
      </c>
      <c r="AD2317" s="17">
        <f t="shared" si="1600"/>
        <v>0</v>
      </c>
      <c r="AE2317" s="17">
        <f t="shared" si="1600"/>
        <v>0</v>
      </c>
      <c r="AF2317" s="17">
        <f t="shared" si="1600"/>
        <v>0</v>
      </c>
      <c r="AG2317" s="17">
        <f t="shared" si="1600"/>
        <v>0</v>
      </c>
      <c r="AH2317" s="17">
        <f t="shared" si="1600"/>
        <v>0</v>
      </c>
      <c r="AI2317" s="17">
        <f t="shared" si="1600"/>
        <v>0</v>
      </c>
      <c r="AJ2317" s="17">
        <f t="shared" si="1600"/>
        <v>0</v>
      </c>
      <c r="AK2317" s="17">
        <f t="shared" si="1600"/>
        <v>0</v>
      </c>
      <c r="AL2317" s="17">
        <f t="shared" si="1600"/>
        <v>0</v>
      </c>
      <c r="AM2317" s="17">
        <f t="shared" si="1600"/>
        <v>0</v>
      </c>
      <c r="AN2317" s="17">
        <f t="shared" si="1600"/>
        <v>0</v>
      </c>
      <c r="AO2317" s="17">
        <f t="shared" si="1600"/>
        <v>0</v>
      </c>
      <c r="AP2317" s="17">
        <f t="shared" si="1600"/>
        <v>0</v>
      </c>
      <c r="AQ2317" s="17">
        <f t="shared" si="1600"/>
        <v>0</v>
      </c>
      <c r="AR2317" s="17">
        <f t="shared" si="1600"/>
        <v>0</v>
      </c>
      <c r="AS2317" s="17">
        <f t="shared" si="1600"/>
        <v>0</v>
      </c>
      <c r="AT2317" s="17">
        <f t="shared" si="1600"/>
        <v>0</v>
      </c>
      <c r="AU2317" s="17">
        <f t="shared" si="1600"/>
        <v>0</v>
      </c>
      <c r="AV2317" s="17">
        <f t="shared" si="1600"/>
        <v>0</v>
      </c>
      <c r="AW2317" s="17">
        <f t="shared" si="1600"/>
        <v>0</v>
      </c>
      <c r="AX2317" s="17">
        <f t="shared" si="1600"/>
        <v>0</v>
      </c>
      <c r="AY2317" s="17">
        <f t="shared" si="1600"/>
        <v>0</v>
      </c>
      <c r="AZ2317" s="17">
        <f t="shared" si="1600"/>
        <v>0</v>
      </c>
      <c r="BA2317" s="17">
        <f t="shared" si="1600"/>
        <v>0</v>
      </c>
      <c r="BB2317" s="17">
        <f t="shared" si="1600"/>
        <v>0</v>
      </c>
      <c r="BC2317" s="17">
        <f t="shared" si="1600"/>
        <v>0</v>
      </c>
      <c r="BD2317" s="17">
        <f t="shared" si="1600"/>
        <v>0</v>
      </c>
    </row>
    <row r="2318" spans="1:59" ht="16" x14ac:dyDescent="0.2">
      <c r="B2318" s="11">
        <f t="shared" si="1599"/>
        <v>80</v>
      </c>
      <c r="C2318" s="12" t="str">
        <f t="shared" si="1599"/>
        <v>SCI HSR 2</v>
      </c>
      <c r="D2318" s="13" t="s">
        <v>7</v>
      </c>
      <c r="E2318" s="18">
        <v>430</v>
      </c>
      <c r="F2318" s="15"/>
      <c r="G2318" s="13" t="s">
        <v>0</v>
      </c>
      <c r="H2318" s="19">
        <v>358</v>
      </c>
      <c r="I2318" s="13" t="s">
        <v>20</v>
      </c>
      <c r="J2318" s="19">
        <v>430</v>
      </c>
      <c r="L2318" s="20" t="s">
        <v>231</v>
      </c>
      <c r="M2318" s="72"/>
      <c r="N2318" s="72"/>
      <c r="O2318" s="21">
        <f>($H2323&gt;0)*($J2323&lt;O$2)*0
+($H2323&gt;0)*($J2323&gt;=O$2)*($J2323&lt;=O$3)*(($J2323-O$2+1)/O$4)
+($H2323&gt;0)*($J2323&gt;O$3)*($I2323&gt;O$3)*0
+($H2323&gt;0)*($J2323&gt;O$3)*($I2323&lt;=O$3)*($I2323&gt;=O$2)*((O$3-$I2323+1)/O$4)
+($H2323&gt;0)*($J2323&gt;O$3)*($I2323&lt;O$2)*1
+($H2323&gt;0)*($I2323&gt;O$3)*0
+($H2324&gt;0)*($J$2350&lt;O$2)*0
+($H2324&gt;0)*($J2324&gt;=O$2)*($J2324&lt;=O$3)*(($J2324-O$2+1)/O$4)
+($H2324&gt;0)*($J2324&gt;O$3)*($I2324&gt;O$3)*0
+($H2324&gt;0)*($J2324&gt;O$3)*($I2324&lt;=O$3)*($I2324&gt;=O$2)*((O$3-$I2324+1)/O$4)
+($H2324&gt;0)*($J2324&gt;O$3)*($I2324&lt;O$2)*1
+($H2324&gt;0)*($I2324&gt;O$3)*0
+($H2325&gt;0)*($J2325&lt;O$2)*0
+($H2325&gt;0)*($J2325&gt;=O$2)*($J2325&lt;=O$3)*(($J2325-O$2+1)/O$4)
+($H2325&gt;0)*($J2325&gt;O$3)*($I2325&gt;O$3)*0
+($H2325&gt;0)*($J2325&gt;O$3)*($I2325&lt;=O$3)*($I2325&gt;=O$2)*((O$3-$I2325+1)/O$4)
+($H2325&gt;0)*($J2325&gt;O$3)*($I2325&lt;O$2)*1
+($H2325&gt;0)*($I2325&gt;O$3)*0</f>
        <v>1</v>
      </c>
      <c r="P2318" s="21">
        <f t="shared" ref="P2318:BD2318" si="1601">($H2323&gt;0)*($J2323&lt;P$2)*0
+($H2323&gt;0)*($J2323&gt;=P$2)*($J2323&lt;=P$3)*(($J2323-P$2+1)/P$4)
+($H2323&gt;0)*($J2323&gt;P$3)*($I2323&gt;P$3)*0
+($H2323&gt;0)*($J2323&gt;P$3)*($I2323&lt;=P$3)*($I2323&gt;=P$2)*((P$3-$I2323+1)/P$4)
+($H2323&gt;0)*($J2323&gt;P$3)*($I2323&lt;P$2)*1
+($H2323&gt;0)*($I2323&gt;P$3)*0
+($H2324&gt;0)*($J$2350&lt;P$2)*0
+($H2324&gt;0)*($J2324&gt;=P$2)*($J2324&lt;=P$3)*(($J2324-P$2+1)/P$4)
+($H2324&gt;0)*($J2324&gt;P$3)*($I2324&gt;P$3)*0
+($H2324&gt;0)*($J2324&gt;P$3)*($I2324&lt;=P$3)*($I2324&gt;=P$2)*((P$3-$I2324+1)/P$4)
+($H2324&gt;0)*($J2324&gt;P$3)*($I2324&lt;P$2)*1
+($H2324&gt;0)*($I2324&gt;P$3)*0
+($H2325&gt;0)*($J2325&lt;P$2)*0
+($H2325&gt;0)*($J2325&gt;=P$2)*($J2325&lt;=P$3)*(($J2325-P$2+1)/P$4)
+($H2325&gt;0)*($J2325&gt;P$3)*($I2325&gt;P$3)*0
+($H2325&gt;0)*($J2325&gt;P$3)*($I2325&lt;=P$3)*($I2325&gt;=P$2)*((P$3-$I2325+1)/P$4)
+($H2325&gt;0)*($J2325&gt;P$3)*($I2325&lt;P$2)*1
+($H2325&gt;0)*($I2325&gt;P$3)*0</f>
        <v>1</v>
      </c>
      <c r="Q2318" s="21">
        <f t="shared" si="1601"/>
        <v>1</v>
      </c>
      <c r="R2318" s="21">
        <f t="shared" si="1601"/>
        <v>1</v>
      </c>
      <c r="S2318" s="21">
        <f t="shared" si="1601"/>
        <v>1</v>
      </c>
      <c r="T2318" s="21">
        <f t="shared" si="1601"/>
        <v>1</v>
      </c>
      <c r="U2318" s="21">
        <f t="shared" si="1601"/>
        <v>1</v>
      </c>
      <c r="V2318" s="21">
        <f t="shared" si="1601"/>
        <v>1</v>
      </c>
      <c r="W2318" s="21">
        <f t="shared" si="1601"/>
        <v>0.11956521739130435</v>
      </c>
      <c r="X2318" s="21">
        <f t="shared" si="1601"/>
        <v>0</v>
      </c>
      <c r="Y2318" s="21">
        <f t="shared" si="1601"/>
        <v>0</v>
      </c>
      <c r="Z2318" s="21">
        <f t="shared" si="1601"/>
        <v>0</v>
      </c>
      <c r="AA2318" s="21">
        <f t="shared" si="1601"/>
        <v>0</v>
      </c>
      <c r="AB2318" s="21">
        <f t="shared" si="1601"/>
        <v>0</v>
      </c>
      <c r="AC2318" s="21">
        <f t="shared" si="1601"/>
        <v>0</v>
      </c>
      <c r="AD2318" s="21">
        <f t="shared" si="1601"/>
        <v>0</v>
      </c>
      <c r="AE2318" s="21">
        <f t="shared" si="1601"/>
        <v>0</v>
      </c>
      <c r="AF2318" s="21">
        <f t="shared" si="1601"/>
        <v>0</v>
      </c>
      <c r="AG2318" s="21">
        <f t="shared" si="1601"/>
        <v>0</v>
      </c>
      <c r="AH2318" s="21">
        <f t="shared" si="1601"/>
        <v>0</v>
      </c>
      <c r="AI2318" s="21">
        <f t="shared" si="1601"/>
        <v>0</v>
      </c>
      <c r="AJ2318" s="21">
        <f t="shared" si="1601"/>
        <v>0</v>
      </c>
      <c r="AK2318" s="21">
        <f t="shared" si="1601"/>
        <v>0</v>
      </c>
      <c r="AL2318" s="21">
        <f t="shared" si="1601"/>
        <v>0</v>
      </c>
      <c r="AM2318" s="21">
        <f t="shared" si="1601"/>
        <v>0</v>
      </c>
      <c r="AN2318" s="21">
        <f t="shared" si="1601"/>
        <v>0</v>
      </c>
      <c r="AO2318" s="21">
        <f t="shared" si="1601"/>
        <v>0</v>
      </c>
      <c r="AP2318" s="21">
        <f t="shared" si="1601"/>
        <v>0</v>
      </c>
      <c r="AQ2318" s="21">
        <f t="shared" si="1601"/>
        <v>0</v>
      </c>
      <c r="AR2318" s="21">
        <f t="shared" si="1601"/>
        <v>0</v>
      </c>
      <c r="AS2318" s="21">
        <f t="shared" si="1601"/>
        <v>0</v>
      </c>
      <c r="AT2318" s="21">
        <f t="shared" si="1601"/>
        <v>0</v>
      </c>
      <c r="AU2318" s="21">
        <f t="shared" si="1601"/>
        <v>0</v>
      </c>
      <c r="AV2318" s="21">
        <f t="shared" si="1601"/>
        <v>0</v>
      </c>
      <c r="AW2318" s="21">
        <f t="shared" si="1601"/>
        <v>0</v>
      </c>
      <c r="AX2318" s="21">
        <f t="shared" si="1601"/>
        <v>0</v>
      </c>
      <c r="AY2318" s="21">
        <f t="shared" si="1601"/>
        <v>0</v>
      </c>
      <c r="AZ2318" s="21">
        <f t="shared" si="1601"/>
        <v>0</v>
      </c>
      <c r="BA2318" s="21">
        <f t="shared" si="1601"/>
        <v>0</v>
      </c>
      <c r="BB2318" s="21">
        <f t="shared" si="1601"/>
        <v>0</v>
      </c>
      <c r="BC2318" s="21">
        <f t="shared" si="1601"/>
        <v>0</v>
      </c>
      <c r="BD2318" s="21">
        <f t="shared" si="1601"/>
        <v>0</v>
      </c>
    </row>
    <row r="2319" spans="1:59" ht="16" x14ac:dyDescent="0.2">
      <c r="B2319" s="11">
        <f t="shared" si="1599"/>
        <v>80</v>
      </c>
      <c r="C2319" s="12" t="str">
        <f t="shared" si="1599"/>
        <v>SCI HSR 2</v>
      </c>
      <c r="D2319" s="13" t="s">
        <v>21</v>
      </c>
      <c r="E2319" s="22">
        <v>1673.25</v>
      </c>
      <c r="F2319" s="15"/>
      <c r="G2319" s="13" t="s">
        <v>22</v>
      </c>
      <c r="H2319" s="22">
        <v>0</v>
      </c>
      <c r="I2319" s="13" t="s">
        <v>23</v>
      </c>
      <c r="J2319" s="22">
        <v>596.91</v>
      </c>
      <c r="K2319" s="23"/>
      <c r="L2319" s="20" t="s">
        <v>232</v>
      </c>
      <c r="M2319" s="72"/>
      <c r="N2319" s="72"/>
      <c r="O2319" s="21">
        <f>($E2322&lt;=O$3)*($E2322&gt;O$2)*((O$3-$E2322+1)/O$4)
+($E2322&lt;=O$2)*((O$3-O$2+1)/O$4)
+($E2322&gt;O$3)*(0)
-($E2330&lt;=O$3)*($E2330&lt;&gt;0)*($E2330&gt;O$2)*((O$3-$E2330)/O$4)
-($E2330&lt;=O$2)*((O$3-O$2+1)/O$4)
-($E2330&gt;O$3)*(0)</f>
        <v>1</v>
      </c>
      <c r="P2319" s="21">
        <f t="shared" ref="P2319:BD2319" si="1602">($E2322&lt;=P$3)*($E2322&gt;P$2)*((P$3-$E2322+1)/P$4)
+($E2322&lt;=P$2)*((P$3-P$2+1)/P$4)
+($E2322&gt;P$3)*(0)
-($E2330&lt;=P$3)*($E2330&lt;&gt;0)*($E2330&gt;P$2)*((P$3-$E2330)/P$4)
-($E2330&lt;=P$2)*((P$3-P$2+1)/P$4)
-($E2330&gt;P$3)*(0)</f>
        <v>1</v>
      </c>
      <c r="Q2319" s="21">
        <f t="shared" si="1602"/>
        <v>1</v>
      </c>
      <c r="R2319" s="21">
        <f t="shared" si="1602"/>
        <v>1</v>
      </c>
      <c r="S2319" s="21">
        <f t="shared" si="1602"/>
        <v>1</v>
      </c>
      <c r="T2319" s="21">
        <f t="shared" si="1602"/>
        <v>1</v>
      </c>
      <c r="U2319" s="21">
        <f t="shared" si="1602"/>
        <v>1</v>
      </c>
      <c r="V2319" s="21">
        <f t="shared" si="1602"/>
        <v>1</v>
      </c>
      <c r="W2319" s="21">
        <f t="shared" si="1602"/>
        <v>1</v>
      </c>
      <c r="X2319" s="21">
        <f t="shared" si="1602"/>
        <v>1</v>
      </c>
      <c r="Y2319" s="21">
        <f t="shared" si="1602"/>
        <v>1</v>
      </c>
      <c r="Z2319" s="21">
        <f t="shared" si="1602"/>
        <v>1</v>
      </c>
      <c r="AA2319" s="21">
        <f t="shared" si="1602"/>
        <v>1</v>
      </c>
      <c r="AB2319" s="21">
        <f t="shared" si="1602"/>
        <v>1</v>
      </c>
      <c r="AC2319" s="21">
        <f t="shared" si="1602"/>
        <v>1</v>
      </c>
      <c r="AD2319" s="21">
        <f t="shared" si="1602"/>
        <v>1</v>
      </c>
      <c r="AE2319" s="21">
        <f t="shared" si="1602"/>
        <v>1</v>
      </c>
      <c r="AF2319" s="21">
        <f t="shared" si="1602"/>
        <v>1</v>
      </c>
      <c r="AG2319" s="21">
        <f t="shared" si="1602"/>
        <v>1</v>
      </c>
      <c r="AH2319" s="21">
        <f t="shared" si="1602"/>
        <v>1</v>
      </c>
      <c r="AI2319" s="21">
        <f t="shared" si="1602"/>
        <v>1</v>
      </c>
      <c r="AJ2319" s="21">
        <f t="shared" si="1602"/>
        <v>1</v>
      </c>
      <c r="AK2319" s="21">
        <f t="shared" si="1602"/>
        <v>1</v>
      </c>
      <c r="AL2319" s="21">
        <f t="shared" si="1602"/>
        <v>1</v>
      </c>
      <c r="AM2319" s="21">
        <f t="shared" si="1602"/>
        <v>1</v>
      </c>
      <c r="AN2319" s="21">
        <f t="shared" si="1602"/>
        <v>1</v>
      </c>
      <c r="AO2319" s="21">
        <f t="shared" si="1602"/>
        <v>1</v>
      </c>
      <c r="AP2319" s="21">
        <f t="shared" si="1602"/>
        <v>1</v>
      </c>
      <c r="AQ2319" s="21">
        <f t="shared" si="1602"/>
        <v>1</v>
      </c>
      <c r="AR2319" s="21">
        <f t="shared" si="1602"/>
        <v>1</v>
      </c>
      <c r="AS2319" s="21">
        <f t="shared" si="1602"/>
        <v>1</v>
      </c>
      <c r="AT2319" s="21">
        <f t="shared" si="1602"/>
        <v>1</v>
      </c>
      <c r="AU2319" s="21">
        <f t="shared" si="1602"/>
        <v>1</v>
      </c>
      <c r="AV2319" s="21">
        <f t="shared" si="1602"/>
        <v>1</v>
      </c>
      <c r="AW2319" s="21">
        <f t="shared" si="1602"/>
        <v>1</v>
      </c>
      <c r="AX2319" s="21">
        <f t="shared" si="1602"/>
        <v>1</v>
      </c>
      <c r="AY2319" s="21">
        <f t="shared" si="1602"/>
        <v>1</v>
      </c>
      <c r="AZ2319" s="21">
        <f t="shared" si="1602"/>
        <v>1</v>
      </c>
      <c r="BA2319" s="21">
        <f t="shared" si="1602"/>
        <v>1</v>
      </c>
      <c r="BB2319" s="21">
        <f t="shared" si="1602"/>
        <v>1</v>
      </c>
      <c r="BC2319" s="21">
        <f t="shared" si="1602"/>
        <v>1</v>
      </c>
      <c r="BD2319" s="21">
        <f t="shared" si="1602"/>
        <v>1</v>
      </c>
    </row>
    <row r="2320" spans="1:59" ht="16" x14ac:dyDescent="0.2">
      <c r="B2320" s="11">
        <f t="shared" si="1599"/>
        <v>80</v>
      </c>
      <c r="C2320" s="12" t="str">
        <f t="shared" si="1599"/>
        <v>SCI HSR 2</v>
      </c>
      <c r="D2320" s="13" t="s">
        <v>1</v>
      </c>
      <c r="E2320" s="22">
        <v>380000</v>
      </c>
      <c r="F2320" s="15"/>
      <c r="G2320" s="15"/>
      <c r="H2320" s="15"/>
      <c r="I2320" s="15"/>
      <c r="J2320" s="15"/>
      <c r="L2320" s="20" t="s">
        <v>233</v>
      </c>
      <c r="M2320" s="72"/>
      <c r="N2320" s="72"/>
      <c r="O2320" s="21">
        <f>($E2333&gt;O$3)*($E2330&lt;O$2)*((O$3-O$2+1)/O$4)
+($E2333&gt;O$3)*($E2330&gt;=O$2)*($E2330&lt;=O$3)*((O$3-$E2330)/O$4)
+($E2333&gt;O$3)*($E2330&gt;O$3)*(0)
+($E2333&lt;=O$3)*($E2333&gt;=O$2)*($E2330&lt;O$2)*(($E2333-O$2)/O$4)
+($E2333&lt;=O$3)*($E2333&gt;=O$2)*($E2330&lt;=O$3)*($E2330&gt;=O$2)*(($E2333-$E2330)/O$4)
+($E2333&lt;O$2)*(0)</f>
        <v>0</v>
      </c>
      <c r="P2320" s="21">
        <f t="shared" ref="P2320:BD2320" si="1603">($E2333&gt;P$3)*($E2330&lt;P$2)*((P$3-P$2+1)/P$4)
+($E2333&gt;P$3)*($E2330&gt;=P$2)*($E2330&lt;=P$3)*((P$3-$E2330)/P$4)
+($E2333&gt;P$3)*($E2330&gt;P$3)*(0)
+($E2333&lt;=P$3)*($E2333&gt;=P$2)*($E2330&lt;P$2)*(($E2333-P$2)/P$4)
+($E2333&lt;=P$3)*($E2333&gt;=P$2)*($E2330&lt;=P$3)*($E2330&gt;=P$2)*(($E2333-$E2330)/P$4)
+($E2333&lt;P$2)*(0)</f>
        <v>0</v>
      </c>
      <c r="Q2320" s="21">
        <f t="shared" si="1603"/>
        <v>0</v>
      </c>
      <c r="R2320" s="21">
        <f t="shared" si="1603"/>
        <v>0</v>
      </c>
      <c r="S2320" s="21">
        <f t="shared" si="1603"/>
        <v>0</v>
      </c>
      <c r="T2320" s="21">
        <f t="shared" si="1603"/>
        <v>0</v>
      </c>
      <c r="U2320" s="21">
        <f t="shared" si="1603"/>
        <v>0</v>
      </c>
      <c r="V2320" s="21">
        <f t="shared" si="1603"/>
        <v>0</v>
      </c>
      <c r="W2320" s="21">
        <f t="shared" si="1603"/>
        <v>0</v>
      </c>
      <c r="X2320" s="21">
        <f t="shared" si="1603"/>
        <v>0</v>
      </c>
      <c r="Y2320" s="21">
        <f t="shared" si="1603"/>
        <v>0</v>
      </c>
      <c r="Z2320" s="21">
        <f t="shared" si="1603"/>
        <v>0</v>
      </c>
      <c r="AA2320" s="21">
        <f t="shared" si="1603"/>
        <v>0</v>
      </c>
      <c r="AB2320" s="21">
        <f t="shared" si="1603"/>
        <v>0</v>
      </c>
      <c r="AC2320" s="21">
        <f t="shared" si="1603"/>
        <v>0</v>
      </c>
      <c r="AD2320" s="21">
        <f t="shared" si="1603"/>
        <v>0</v>
      </c>
      <c r="AE2320" s="21">
        <f t="shared" si="1603"/>
        <v>0</v>
      </c>
      <c r="AF2320" s="21">
        <f t="shared" si="1603"/>
        <v>0</v>
      </c>
      <c r="AG2320" s="21">
        <f t="shared" si="1603"/>
        <v>0</v>
      </c>
      <c r="AH2320" s="21">
        <f t="shared" si="1603"/>
        <v>0</v>
      </c>
      <c r="AI2320" s="21">
        <f t="shared" si="1603"/>
        <v>0</v>
      </c>
      <c r="AJ2320" s="21">
        <f t="shared" si="1603"/>
        <v>0</v>
      </c>
      <c r="AK2320" s="21">
        <f t="shared" si="1603"/>
        <v>0</v>
      </c>
      <c r="AL2320" s="21">
        <f t="shared" si="1603"/>
        <v>0</v>
      </c>
      <c r="AM2320" s="21">
        <f t="shared" si="1603"/>
        <v>0</v>
      </c>
      <c r="AN2320" s="21">
        <f t="shared" si="1603"/>
        <v>0</v>
      </c>
      <c r="AO2320" s="21">
        <f t="shared" si="1603"/>
        <v>0</v>
      </c>
      <c r="AP2320" s="21">
        <f t="shared" si="1603"/>
        <v>0</v>
      </c>
      <c r="AQ2320" s="21">
        <f t="shared" si="1603"/>
        <v>0</v>
      </c>
      <c r="AR2320" s="21">
        <f t="shared" si="1603"/>
        <v>0</v>
      </c>
      <c r="AS2320" s="21">
        <f t="shared" si="1603"/>
        <v>0</v>
      </c>
      <c r="AT2320" s="21">
        <f t="shared" si="1603"/>
        <v>0</v>
      </c>
      <c r="AU2320" s="21">
        <f t="shared" si="1603"/>
        <v>0</v>
      </c>
      <c r="AV2320" s="21">
        <f t="shared" si="1603"/>
        <v>0</v>
      </c>
      <c r="AW2320" s="21">
        <f t="shared" si="1603"/>
        <v>0</v>
      </c>
      <c r="AX2320" s="21">
        <f t="shared" si="1603"/>
        <v>0</v>
      </c>
      <c r="AY2320" s="21">
        <f t="shared" si="1603"/>
        <v>0</v>
      </c>
      <c r="AZ2320" s="21">
        <f t="shared" si="1603"/>
        <v>0</v>
      </c>
      <c r="BA2320" s="21">
        <f t="shared" si="1603"/>
        <v>0</v>
      </c>
      <c r="BB2320" s="21">
        <f t="shared" si="1603"/>
        <v>0</v>
      </c>
      <c r="BC2320" s="21">
        <f t="shared" si="1603"/>
        <v>0</v>
      </c>
      <c r="BD2320" s="21">
        <f t="shared" si="1603"/>
        <v>0</v>
      </c>
    </row>
    <row r="2321" spans="1:59" ht="16" x14ac:dyDescent="0.2">
      <c r="B2321" s="11">
        <f t="shared" si="1599"/>
        <v>80</v>
      </c>
      <c r="C2321" s="12" t="str">
        <f t="shared" si="1599"/>
        <v>SCI HSR 2</v>
      </c>
      <c r="K2321" s="24"/>
      <c r="L2321" s="20" t="s">
        <v>234</v>
      </c>
      <c r="M2321" s="72"/>
      <c r="N2321" s="72"/>
      <c r="O2321" s="21">
        <f>($E2336&gt;0)*($E2333&lt;O$2)*(EDATE($E2333,$E2336)&gt;O$3)*((O$3-O$2+1)/O$4)
+($E2336&gt;0)*($E2333&lt;O$2)*(EDATE($E2333,$E2336)&gt;=O$2)*(EDATE($E2333,$E2336)&lt;=O$3)*((EDATE($E2333,$E2336)-O$2)/O$4)
+($E2336&gt;0)*($E2333&lt;O$2)*(EDATE($E2333,$E2336)&lt;O$2)*(0)
+($E2336&gt;0)*($E2333&gt;=O$2)*($E2333&lt;=O$3)*(EDATE($E2333,$E2336)&gt;=O$2)*(EDATE($E2333,$E2336)&lt;=O$3)*((EDATE($E2333,$E2336)-$E2333+1)/O$4)
+($E2336&gt;0)*($E2333&gt;=O$2)*($E2333&lt;=O$3)*(EDATE($E2333,$E2336)&gt;O$3)*((O$3-$E2333+1)/O$4)
+($E2336&gt;0)*($E2333&gt;O$3)*(0)</f>
        <v>0</v>
      </c>
      <c r="P2321" s="21">
        <f t="shared" ref="P2321:BD2321" si="1604">($E2336&gt;0)*($E2333&lt;P$2)*(EDATE($E2333,$E2336)&gt;P$3)*((P$3-P$2+1)/P$4)
+($E2336&gt;0)*($E2333&lt;P$2)*(EDATE($E2333,$E2336)&gt;=P$2)*(EDATE($E2333,$E2336)&lt;=P$3)*((EDATE($E2333,$E2336)-P$2)/P$4)
+($E2336&gt;0)*($E2333&lt;P$2)*(EDATE($E2333,$E2336)&lt;P$2)*(0)
+($E2336&gt;0)*($E2333&gt;=P$2)*($E2333&lt;=P$3)*(EDATE($E2333,$E2336)&gt;=P$2)*(EDATE($E2333,$E2336)&lt;=P$3)*((EDATE($E2333,$E2336)-$E2333+1)/P$4)
+($E2336&gt;0)*($E2333&gt;=P$2)*($E2333&lt;=P$3)*(EDATE($E2333,$E2336)&gt;P$3)*((P$3-$E2333+1)/P$4)
+($E2336&gt;0)*($E2333&gt;P$3)*(0)</f>
        <v>0</v>
      </c>
      <c r="Q2321" s="21">
        <f t="shared" si="1604"/>
        <v>0</v>
      </c>
      <c r="R2321" s="21">
        <f t="shared" si="1604"/>
        <v>0</v>
      </c>
      <c r="S2321" s="21">
        <f t="shared" si="1604"/>
        <v>0</v>
      </c>
      <c r="T2321" s="21">
        <f t="shared" si="1604"/>
        <v>0</v>
      </c>
      <c r="U2321" s="21">
        <f t="shared" si="1604"/>
        <v>0</v>
      </c>
      <c r="V2321" s="21">
        <f t="shared" si="1604"/>
        <v>0</v>
      </c>
      <c r="W2321" s="21">
        <f t="shared" si="1604"/>
        <v>0</v>
      </c>
      <c r="X2321" s="21">
        <f t="shared" si="1604"/>
        <v>0</v>
      </c>
      <c r="Y2321" s="21">
        <f t="shared" si="1604"/>
        <v>0</v>
      </c>
      <c r="Z2321" s="21">
        <f t="shared" si="1604"/>
        <v>0</v>
      </c>
      <c r="AA2321" s="21">
        <f t="shared" si="1604"/>
        <v>0</v>
      </c>
      <c r="AB2321" s="21">
        <f t="shared" si="1604"/>
        <v>0</v>
      </c>
      <c r="AC2321" s="21">
        <f t="shared" si="1604"/>
        <v>0</v>
      </c>
      <c r="AD2321" s="21">
        <f t="shared" si="1604"/>
        <v>0</v>
      </c>
      <c r="AE2321" s="21">
        <f t="shared" si="1604"/>
        <v>0</v>
      </c>
      <c r="AF2321" s="21">
        <f t="shared" si="1604"/>
        <v>0</v>
      </c>
      <c r="AG2321" s="21">
        <f t="shared" si="1604"/>
        <v>0</v>
      </c>
      <c r="AH2321" s="21">
        <f t="shared" si="1604"/>
        <v>0</v>
      </c>
      <c r="AI2321" s="21">
        <f t="shared" si="1604"/>
        <v>0</v>
      </c>
      <c r="AJ2321" s="21">
        <f t="shared" si="1604"/>
        <v>0</v>
      </c>
      <c r="AK2321" s="21">
        <f t="shared" si="1604"/>
        <v>0</v>
      </c>
      <c r="AL2321" s="21">
        <f t="shared" si="1604"/>
        <v>0</v>
      </c>
      <c r="AM2321" s="21">
        <f t="shared" si="1604"/>
        <v>0</v>
      </c>
      <c r="AN2321" s="21">
        <f t="shared" si="1604"/>
        <v>0</v>
      </c>
      <c r="AO2321" s="21">
        <f t="shared" si="1604"/>
        <v>0</v>
      </c>
      <c r="AP2321" s="21">
        <f t="shared" si="1604"/>
        <v>0</v>
      </c>
      <c r="AQ2321" s="21">
        <f t="shared" si="1604"/>
        <v>0</v>
      </c>
      <c r="AR2321" s="21">
        <f t="shared" si="1604"/>
        <v>0</v>
      </c>
      <c r="AS2321" s="21">
        <f t="shared" si="1604"/>
        <v>0</v>
      </c>
      <c r="AT2321" s="21">
        <f t="shared" si="1604"/>
        <v>0</v>
      </c>
      <c r="AU2321" s="21">
        <f t="shared" si="1604"/>
        <v>0</v>
      </c>
      <c r="AV2321" s="21">
        <f t="shared" si="1604"/>
        <v>0</v>
      </c>
      <c r="AW2321" s="21">
        <f t="shared" si="1604"/>
        <v>0</v>
      </c>
      <c r="AX2321" s="21">
        <f t="shared" si="1604"/>
        <v>0</v>
      </c>
      <c r="AY2321" s="21">
        <f t="shared" si="1604"/>
        <v>0</v>
      </c>
      <c r="AZ2321" s="21">
        <f t="shared" si="1604"/>
        <v>0</v>
      </c>
      <c r="BA2321" s="21">
        <f t="shared" si="1604"/>
        <v>0</v>
      </c>
      <c r="BB2321" s="21">
        <f t="shared" si="1604"/>
        <v>0</v>
      </c>
      <c r="BC2321" s="21">
        <f t="shared" si="1604"/>
        <v>0</v>
      </c>
      <c r="BD2321" s="21">
        <f t="shared" si="1604"/>
        <v>0</v>
      </c>
    </row>
    <row r="2322" spans="1:59" ht="16" x14ac:dyDescent="0.2">
      <c r="B2322" s="11">
        <f t="shared" si="1599"/>
        <v>80</v>
      </c>
      <c r="C2322" s="12" t="str">
        <f t="shared" si="1599"/>
        <v>SCI HSR 2</v>
      </c>
      <c r="D2322" s="25" t="s">
        <v>235</v>
      </c>
      <c r="E2322" s="26">
        <v>44389</v>
      </c>
      <c r="F2322" s="15"/>
      <c r="G2322" s="25" t="s">
        <v>236</v>
      </c>
      <c r="H2322" s="25" t="s">
        <v>237</v>
      </c>
      <c r="I2322" s="25" t="s">
        <v>238</v>
      </c>
      <c r="J2322" s="25" t="s">
        <v>239</v>
      </c>
      <c r="K2322" s="24"/>
      <c r="L2322" s="27" t="s">
        <v>240</v>
      </c>
      <c r="M2322" s="83"/>
      <c r="N2322" s="83"/>
      <c r="O2322" s="28">
        <f>($H2334&gt;0)*($J2334&lt;O$2)*0
+($H2334&gt;0)*($J2334&gt;=O$2)*($J2334&lt;=O$3)*(($J2334-O$2+1)/O$4)
+($H2334&gt;0)*($J2334&gt;O$3)*($I2334&gt;O$3)*0
+($H2334&gt;0)*($J2334&gt;O$3)*($I2334&lt;=O$3)*($I2334&gt;=O$2)*((O$3-$I2334+1)/O$4)
+($H2334&gt;0)*($J2334&gt;O$3)*($I2334&lt;O$2)*1
+($H2334&gt;0)*($I2334&gt;O$3)*0
+($H2335&gt;0)*($J2335&lt;O$2)*0
+($H2335&gt;0)*($J2335&gt;=O$2)*($J2335&lt;=O$3)*(($J2335-O$2+1)/O$4)
+($H2335&gt;0)*($J2335&gt;O$3)*($I2335&gt;O$3)*0
+($H2335&gt;0)*($J2335&gt;O$3)*($I2335&lt;=O$3)*($I2335&gt;=O$2)*((O$3-$I2335+1)/O$4)
+($H2335&gt;0)*($J2335&gt;O$3)*($I2335&lt;O$2)*1
+($H2335&gt;0)*($I2335&gt;O$3)*0
+($H2336&gt;0)*($J2336&lt;O$2)*0
+($H2336&gt;0)*($J2336&gt;=O$2)*($J2336&lt;=O$3)*(($J2336-O$2+1)/O$4)
+($H2336&gt;0)*($J2336&gt;O$3)*($I2336&gt;O$3)*0
+($H2336&gt;0)*($J2336&gt;O$3)*($I2336&lt;=O$3)*($I2336&gt;=O$2)*((O$3-$I2336+1)/O$4)
+($H2336&gt;0)*($J2336&gt;O$3)*($I2336&lt;O$2)*1
+($H2336&gt;0)*($I2336&gt;O$3)*0</f>
        <v>0</v>
      </c>
      <c r="P2322" s="28">
        <f t="shared" ref="P2322:BD2322" si="1605">($H2334&gt;0)*($J2334&lt;P$2)*0
+($H2334&gt;0)*($J2334&gt;=P$2)*($J2334&lt;=P$3)*(($J2334-P$2+1)/P$4)
+($H2334&gt;0)*($J2334&gt;P$3)*($I2334&gt;P$3)*0
+($H2334&gt;0)*($J2334&gt;P$3)*($I2334&lt;=P$3)*($I2334&gt;=P$2)*((P$3-$I2334+1)/P$4)
+($H2334&gt;0)*($J2334&gt;P$3)*($I2334&lt;P$2)*1
+($H2334&gt;0)*($I2334&gt;P$3)*0
+($H2335&gt;0)*($J2335&lt;P$2)*0
+($H2335&gt;0)*($J2335&gt;=P$2)*($J2335&lt;=P$3)*(($J2335-P$2+1)/P$4)
+($H2335&gt;0)*($J2335&gt;P$3)*($I2335&gt;P$3)*0
+($H2335&gt;0)*($J2335&gt;P$3)*($I2335&lt;=P$3)*($I2335&gt;=P$2)*((P$3-$I2335+1)/P$4)
+($H2335&gt;0)*($J2335&gt;P$3)*($I2335&lt;P$2)*1
+($H2335&gt;0)*($I2335&gt;P$3)*0
+($H2336&gt;0)*($J2336&lt;P$2)*0
+($H2336&gt;0)*($J2336&gt;=P$2)*($J2336&lt;=P$3)*(($J2336-P$2+1)/P$4)
+($H2336&gt;0)*($J2336&gt;P$3)*($I2336&gt;P$3)*0
+($H2336&gt;0)*($J2336&gt;P$3)*($I2336&lt;=P$3)*($I2336&gt;=P$2)*((P$3-$I2336+1)/P$4)
+($H2336&gt;0)*($J2336&gt;P$3)*($I2336&lt;P$2)*1
+($H2336&gt;0)*($I2336&gt;P$3)*0</f>
        <v>0</v>
      </c>
      <c r="Q2322" s="28">
        <f t="shared" si="1605"/>
        <v>0</v>
      </c>
      <c r="R2322" s="28">
        <f t="shared" si="1605"/>
        <v>0</v>
      </c>
      <c r="S2322" s="28">
        <f t="shared" si="1605"/>
        <v>0</v>
      </c>
      <c r="T2322" s="28">
        <f t="shared" si="1605"/>
        <v>0</v>
      </c>
      <c r="U2322" s="28">
        <f t="shared" si="1605"/>
        <v>0</v>
      </c>
      <c r="V2322" s="28">
        <f t="shared" si="1605"/>
        <v>0</v>
      </c>
      <c r="W2322" s="28">
        <f t="shared" si="1605"/>
        <v>0</v>
      </c>
      <c r="X2322" s="28">
        <f t="shared" si="1605"/>
        <v>0</v>
      </c>
      <c r="Y2322" s="28">
        <f t="shared" si="1605"/>
        <v>0</v>
      </c>
      <c r="Z2322" s="28">
        <f t="shared" si="1605"/>
        <v>0</v>
      </c>
      <c r="AA2322" s="28">
        <f t="shared" si="1605"/>
        <v>0</v>
      </c>
      <c r="AB2322" s="28">
        <f t="shared" si="1605"/>
        <v>0</v>
      </c>
      <c r="AC2322" s="28">
        <f t="shared" si="1605"/>
        <v>0</v>
      </c>
      <c r="AD2322" s="28">
        <f t="shared" si="1605"/>
        <v>0</v>
      </c>
      <c r="AE2322" s="28">
        <f t="shared" si="1605"/>
        <v>0</v>
      </c>
      <c r="AF2322" s="28">
        <f t="shared" si="1605"/>
        <v>0</v>
      </c>
      <c r="AG2322" s="28">
        <f t="shared" si="1605"/>
        <v>0</v>
      </c>
      <c r="AH2322" s="28">
        <f t="shared" si="1605"/>
        <v>0</v>
      </c>
      <c r="AI2322" s="28">
        <f t="shared" si="1605"/>
        <v>0</v>
      </c>
      <c r="AJ2322" s="28">
        <f t="shared" si="1605"/>
        <v>0</v>
      </c>
      <c r="AK2322" s="28">
        <f t="shared" si="1605"/>
        <v>0</v>
      </c>
      <c r="AL2322" s="28">
        <f t="shared" si="1605"/>
        <v>0</v>
      </c>
      <c r="AM2322" s="28">
        <f t="shared" si="1605"/>
        <v>0</v>
      </c>
      <c r="AN2322" s="28">
        <f t="shared" si="1605"/>
        <v>0</v>
      </c>
      <c r="AO2322" s="28">
        <f t="shared" si="1605"/>
        <v>0</v>
      </c>
      <c r="AP2322" s="28">
        <f t="shared" si="1605"/>
        <v>0</v>
      </c>
      <c r="AQ2322" s="28">
        <f t="shared" si="1605"/>
        <v>0</v>
      </c>
      <c r="AR2322" s="28">
        <f t="shared" si="1605"/>
        <v>0</v>
      </c>
      <c r="AS2322" s="28">
        <f t="shared" si="1605"/>
        <v>0</v>
      </c>
      <c r="AT2322" s="28">
        <f t="shared" si="1605"/>
        <v>0</v>
      </c>
      <c r="AU2322" s="28">
        <f t="shared" si="1605"/>
        <v>0</v>
      </c>
      <c r="AV2322" s="28">
        <f t="shared" si="1605"/>
        <v>0</v>
      </c>
      <c r="AW2322" s="28">
        <f t="shared" si="1605"/>
        <v>0</v>
      </c>
      <c r="AX2322" s="28">
        <f t="shared" si="1605"/>
        <v>0</v>
      </c>
      <c r="AY2322" s="28">
        <f t="shared" si="1605"/>
        <v>0</v>
      </c>
      <c r="AZ2322" s="28">
        <f t="shared" si="1605"/>
        <v>0</v>
      </c>
      <c r="BA2322" s="28">
        <f t="shared" si="1605"/>
        <v>0</v>
      </c>
      <c r="BB2322" s="28">
        <f t="shared" si="1605"/>
        <v>0</v>
      </c>
      <c r="BC2322" s="28">
        <f t="shared" si="1605"/>
        <v>0</v>
      </c>
      <c r="BD2322" s="28">
        <f t="shared" si="1605"/>
        <v>0</v>
      </c>
    </row>
    <row r="2323" spans="1:59" ht="16" x14ac:dyDescent="0.2">
      <c r="B2323" s="11">
        <f t="shared" si="1599"/>
        <v>80</v>
      </c>
      <c r="C2323" s="12" t="str">
        <f t="shared" si="1599"/>
        <v>SCI HSR 2</v>
      </c>
      <c r="D2323" s="25" t="s">
        <v>241</v>
      </c>
      <c r="E2323" s="29">
        <v>380000</v>
      </c>
      <c r="F2323" s="15"/>
      <c r="G2323" s="30" t="s">
        <v>10</v>
      </c>
      <c r="H2323" s="31">
        <v>290000</v>
      </c>
      <c r="I2323" s="32">
        <v>44389</v>
      </c>
      <c r="J2323" s="32">
        <v>44753</v>
      </c>
      <c r="K2323" s="24"/>
      <c r="L2323" s="33" t="s">
        <v>242</v>
      </c>
      <c r="M2323" s="73"/>
      <c r="N2323" s="73"/>
      <c r="O2323" s="34">
        <f>($E2333&lt;=O$3)*($E2333&gt;O$2)*((O$3-$E2333+1)/O$4)
+($E2333&lt;=O$2)*((O$3-O$2+1)/O$4)
+($E2333&gt;O$3)*(0)</f>
        <v>0</v>
      </c>
      <c r="P2323" s="34">
        <f t="shared" ref="P2323:BD2323" si="1606">($E2333&lt;=P$3)*($E2333&gt;P$2)*((P$3-$E2333+1)/P$4)
+($E2333&lt;=P$2)*((P$3-P$2+1)/P$4)
+($E2333&gt;P$3)*(0)</f>
        <v>0</v>
      </c>
      <c r="Q2323" s="34">
        <f t="shared" si="1606"/>
        <v>0</v>
      </c>
      <c r="R2323" s="34">
        <f t="shared" si="1606"/>
        <v>0</v>
      </c>
      <c r="S2323" s="34">
        <f t="shared" si="1606"/>
        <v>0</v>
      </c>
      <c r="T2323" s="34">
        <f t="shared" si="1606"/>
        <v>0</v>
      </c>
      <c r="U2323" s="34">
        <f t="shared" si="1606"/>
        <v>0</v>
      </c>
      <c r="V2323" s="34">
        <f t="shared" si="1606"/>
        <v>0</v>
      </c>
      <c r="W2323" s="34">
        <f t="shared" si="1606"/>
        <v>0</v>
      </c>
      <c r="X2323" s="34">
        <f t="shared" si="1606"/>
        <v>0</v>
      </c>
      <c r="Y2323" s="34">
        <f t="shared" si="1606"/>
        <v>0</v>
      </c>
      <c r="Z2323" s="34">
        <f t="shared" si="1606"/>
        <v>0</v>
      </c>
      <c r="AA2323" s="34">
        <f t="shared" si="1606"/>
        <v>0</v>
      </c>
      <c r="AB2323" s="34">
        <f t="shared" si="1606"/>
        <v>0</v>
      </c>
      <c r="AC2323" s="34">
        <f t="shared" si="1606"/>
        <v>0</v>
      </c>
      <c r="AD2323" s="34">
        <f t="shared" si="1606"/>
        <v>0</v>
      </c>
      <c r="AE2323" s="34">
        <f t="shared" si="1606"/>
        <v>0</v>
      </c>
      <c r="AF2323" s="34">
        <f t="shared" si="1606"/>
        <v>0</v>
      </c>
      <c r="AG2323" s="34">
        <f t="shared" si="1606"/>
        <v>0</v>
      </c>
      <c r="AH2323" s="34">
        <f t="shared" si="1606"/>
        <v>0</v>
      </c>
      <c r="AI2323" s="34">
        <f t="shared" si="1606"/>
        <v>0</v>
      </c>
      <c r="AJ2323" s="34">
        <f t="shared" si="1606"/>
        <v>0</v>
      </c>
      <c r="AK2323" s="34">
        <f t="shared" si="1606"/>
        <v>0</v>
      </c>
      <c r="AL2323" s="34">
        <f t="shared" si="1606"/>
        <v>0</v>
      </c>
      <c r="AM2323" s="34">
        <f t="shared" si="1606"/>
        <v>0</v>
      </c>
      <c r="AN2323" s="34">
        <f t="shared" si="1606"/>
        <v>0</v>
      </c>
      <c r="AO2323" s="34">
        <f t="shared" si="1606"/>
        <v>0</v>
      </c>
      <c r="AP2323" s="34">
        <f t="shared" si="1606"/>
        <v>0</v>
      </c>
      <c r="AQ2323" s="34">
        <f t="shared" si="1606"/>
        <v>0</v>
      </c>
      <c r="AR2323" s="34">
        <f t="shared" si="1606"/>
        <v>0</v>
      </c>
      <c r="AS2323" s="34">
        <f t="shared" si="1606"/>
        <v>0</v>
      </c>
      <c r="AT2323" s="34">
        <f t="shared" si="1606"/>
        <v>0</v>
      </c>
      <c r="AU2323" s="34">
        <f t="shared" si="1606"/>
        <v>0</v>
      </c>
      <c r="AV2323" s="34">
        <f t="shared" si="1606"/>
        <v>0</v>
      </c>
      <c r="AW2323" s="34">
        <f t="shared" si="1606"/>
        <v>0</v>
      </c>
      <c r="AX2323" s="34">
        <f t="shared" si="1606"/>
        <v>0</v>
      </c>
      <c r="AY2323" s="34">
        <f t="shared" si="1606"/>
        <v>0</v>
      </c>
      <c r="AZ2323" s="34">
        <f t="shared" si="1606"/>
        <v>0</v>
      </c>
      <c r="BA2323" s="34">
        <f t="shared" si="1606"/>
        <v>0</v>
      </c>
      <c r="BB2323" s="34">
        <f t="shared" si="1606"/>
        <v>0</v>
      </c>
      <c r="BC2323" s="34">
        <f t="shared" si="1606"/>
        <v>0</v>
      </c>
      <c r="BD2323" s="34">
        <f t="shared" si="1606"/>
        <v>0</v>
      </c>
    </row>
    <row r="2324" spans="1:59" ht="16" x14ac:dyDescent="0.2">
      <c r="A2324" s="35"/>
      <c r="B2324" s="11">
        <f t="shared" si="1599"/>
        <v>80</v>
      </c>
      <c r="C2324" s="12" t="str">
        <f t="shared" si="1599"/>
        <v>SCI HSR 2</v>
      </c>
      <c r="D2324" s="25" t="s">
        <v>243</v>
      </c>
      <c r="E2324" s="29">
        <v>380000</v>
      </c>
      <c r="F2324" s="15"/>
      <c r="G2324" s="30" t="s">
        <v>11</v>
      </c>
      <c r="H2324" s="31">
        <v>320000</v>
      </c>
      <c r="I2324" s="32">
        <v>44754</v>
      </c>
      <c r="J2324" s="32">
        <v>45118</v>
      </c>
      <c r="K2324" s="35"/>
      <c r="M2324" s="84">
        <v>44389</v>
      </c>
      <c r="O2324" s="15"/>
      <c r="P2324" s="15"/>
      <c r="Q2324" s="15"/>
      <c r="R2324" s="15"/>
      <c r="S2324" s="15"/>
      <c r="T2324" s="15"/>
      <c r="U2324" s="15"/>
      <c r="V2324" s="15"/>
      <c r="W2324" s="15"/>
      <c r="X2324" s="15"/>
      <c r="Y2324" s="15"/>
      <c r="Z2324" s="15"/>
      <c r="AA2324" s="15"/>
      <c r="AB2324" s="15"/>
      <c r="AC2324" s="15"/>
      <c r="AD2324" s="15"/>
      <c r="AE2324" s="15"/>
      <c r="AF2324" s="15"/>
      <c r="AG2324" s="15"/>
      <c r="AH2324" s="15"/>
      <c r="AI2324" s="15"/>
      <c r="AJ2324" s="15"/>
      <c r="AK2324" s="15"/>
      <c r="AL2324" s="15"/>
      <c r="AM2324" s="15"/>
      <c r="AN2324" s="15"/>
      <c r="AO2324" s="15"/>
      <c r="AP2324" s="15"/>
      <c r="AQ2324" s="15"/>
      <c r="AR2324" s="15"/>
      <c r="AS2324" s="15"/>
      <c r="AT2324" s="15"/>
      <c r="AU2324" s="15"/>
      <c r="AV2324" s="15"/>
      <c r="AW2324" s="15"/>
      <c r="AX2324" s="15"/>
      <c r="AY2324" s="15"/>
      <c r="AZ2324" s="15"/>
      <c r="BA2324" s="15"/>
      <c r="BB2324" s="15"/>
      <c r="BC2324" s="15"/>
      <c r="BD2324" s="15"/>
      <c r="BE2324" s="35"/>
      <c r="BF2324" s="35"/>
      <c r="BG2324" s="35"/>
    </row>
    <row r="2325" spans="1:59" ht="16" x14ac:dyDescent="0.2">
      <c r="B2325" s="11">
        <f t="shared" si="1599"/>
        <v>80</v>
      </c>
      <c r="C2325" s="12" t="str">
        <f t="shared" si="1599"/>
        <v>SCI HSR 2</v>
      </c>
      <c r="D2325" s="25" t="s">
        <v>244</v>
      </c>
      <c r="E2325" s="29">
        <v>290000</v>
      </c>
      <c r="F2325" s="15"/>
      <c r="G2325" s="36" t="s">
        <v>12</v>
      </c>
      <c r="H2325" s="31">
        <v>340000</v>
      </c>
      <c r="I2325" s="32">
        <v>45119</v>
      </c>
      <c r="J2325" s="32">
        <v>45484</v>
      </c>
      <c r="K2325" s="24"/>
      <c r="L2325" s="37" t="s">
        <v>245</v>
      </c>
      <c r="M2325" s="74">
        <v>1</v>
      </c>
      <c r="N2325" s="74">
        <v>1</v>
      </c>
      <c r="O2325" s="38">
        <v>1.0176086956521739</v>
      </c>
      <c r="P2325" s="38">
        <v>1.02</v>
      </c>
      <c r="Q2325" s="38">
        <v>1.02</v>
      </c>
      <c r="R2325" s="38">
        <v>1.02</v>
      </c>
      <c r="S2325" s="38">
        <v>1.0289804347826086</v>
      </c>
      <c r="T2325" s="38">
        <v>1.0302</v>
      </c>
      <c r="U2325" s="38">
        <v>1.0302</v>
      </c>
      <c r="V2325" s="38">
        <v>1.0302</v>
      </c>
      <c r="W2325" s="38">
        <v>1.0392702391304347</v>
      </c>
      <c r="X2325" s="38">
        <v>1.040502</v>
      </c>
      <c r="Y2325" s="38">
        <v>1.040502</v>
      </c>
      <c r="Z2325" s="38">
        <v>1.040502</v>
      </c>
      <c r="AA2325" s="38">
        <v>1.0496629415217391</v>
      </c>
      <c r="AB2325" s="38">
        <v>1.0509070200000001</v>
      </c>
      <c r="AC2325" s="38">
        <v>1.0509070200000001</v>
      </c>
      <c r="AD2325" s="38">
        <v>1.0509070200000001</v>
      </c>
      <c r="AE2325" s="38">
        <v>1.0601595709369565</v>
      </c>
      <c r="AF2325" s="38">
        <v>1.0614160902000001</v>
      </c>
      <c r="AG2325" s="38">
        <v>1.0614160902000001</v>
      </c>
      <c r="AH2325" s="38">
        <v>1.0614160902000001</v>
      </c>
      <c r="AI2325" s="38">
        <v>1.0707611666463259</v>
      </c>
      <c r="AJ2325" s="38">
        <v>1.0720302511020001</v>
      </c>
      <c r="AK2325" s="38">
        <v>1.0720302511020001</v>
      </c>
      <c r="AL2325" s="38">
        <v>1.0720302511020001</v>
      </c>
      <c r="AM2325" s="38">
        <v>1.0814687783127894</v>
      </c>
      <c r="AN2325" s="38">
        <v>1.0827505536130202</v>
      </c>
      <c r="AO2325" s="38">
        <v>1.0827505536130202</v>
      </c>
      <c r="AP2325" s="38">
        <v>1.0827505536130202</v>
      </c>
      <c r="AQ2325" s="38">
        <v>1.0922834660959173</v>
      </c>
      <c r="AR2325" s="38">
        <v>1.0935780591491504</v>
      </c>
      <c r="AS2325" s="38">
        <v>1.0935780591491504</v>
      </c>
      <c r="AT2325" s="38">
        <v>1.0935780591491504</v>
      </c>
      <c r="AU2325" s="38">
        <v>1.1032063007568764</v>
      </c>
      <c r="AV2325" s="38">
        <v>1.104513839740642</v>
      </c>
      <c r="AW2325" s="38">
        <v>1.104513839740642</v>
      </c>
      <c r="AX2325" s="38">
        <v>1.104513839740642</v>
      </c>
      <c r="AY2325" s="38">
        <v>1.1142383637644453</v>
      </c>
      <c r="AZ2325" s="38">
        <v>1.1155589781380484</v>
      </c>
      <c r="BA2325" s="38">
        <v>1.1155589781380484</v>
      </c>
      <c r="BB2325" s="38">
        <v>1.1155589781380484</v>
      </c>
      <c r="BC2325" s="38">
        <v>1.1253807474020898</v>
      </c>
      <c r="BD2325" s="38">
        <v>1.1267145679194288</v>
      </c>
    </row>
    <row r="2326" spans="1:59" ht="16" x14ac:dyDescent="0.2">
      <c r="B2326" s="11">
        <f t="shared" si="1599"/>
        <v>80</v>
      </c>
      <c r="C2326" s="12" t="str">
        <f t="shared" si="1599"/>
        <v>SCI HSR 2</v>
      </c>
      <c r="D2326" s="25" t="s">
        <v>25</v>
      </c>
      <c r="E2326" s="39" t="s">
        <v>30</v>
      </c>
      <c r="F2326" s="15"/>
      <c r="K2326" s="24"/>
      <c r="L2326" s="16" t="s">
        <v>246</v>
      </c>
      <c r="M2326" s="70"/>
      <c r="N2326" s="70"/>
      <c r="O2326" s="40">
        <f>O2319*$E2323/4+O2323*$E2334/4</f>
        <v>95000</v>
      </c>
      <c r="P2326" s="40">
        <f t="shared" ref="P2326:BD2326" si="1607">P2319*$E2323/4+P2323*$E2334/4</f>
        <v>95000</v>
      </c>
      <c r="Q2326" s="40">
        <f t="shared" si="1607"/>
        <v>95000</v>
      </c>
      <c r="R2326" s="40">
        <f t="shared" si="1607"/>
        <v>95000</v>
      </c>
      <c r="S2326" s="40">
        <f t="shared" si="1607"/>
        <v>95000</v>
      </c>
      <c r="T2326" s="40">
        <f t="shared" si="1607"/>
        <v>95000</v>
      </c>
      <c r="U2326" s="40">
        <f t="shared" si="1607"/>
        <v>95000</v>
      </c>
      <c r="V2326" s="40">
        <f t="shared" si="1607"/>
        <v>95000</v>
      </c>
      <c r="W2326" s="40">
        <f t="shared" si="1607"/>
        <v>95000</v>
      </c>
      <c r="X2326" s="40">
        <f t="shared" si="1607"/>
        <v>95000</v>
      </c>
      <c r="Y2326" s="40">
        <f t="shared" si="1607"/>
        <v>95000</v>
      </c>
      <c r="Z2326" s="40">
        <f t="shared" si="1607"/>
        <v>95000</v>
      </c>
      <c r="AA2326" s="40">
        <f t="shared" si="1607"/>
        <v>95000</v>
      </c>
      <c r="AB2326" s="40">
        <f t="shared" si="1607"/>
        <v>95000</v>
      </c>
      <c r="AC2326" s="40">
        <f t="shared" si="1607"/>
        <v>95000</v>
      </c>
      <c r="AD2326" s="40">
        <f t="shared" si="1607"/>
        <v>95000</v>
      </c>
      <c r="AE2326" s="40">
        <f t="shared" si="1607"/>
        <v>95000</v>
      </c>
      <c r="AF2326" s="40">
        <f t="shared" si="1607"/>
        <v>95000</v>
      </c>
      <c r="AG2326" s="40">
        <f t="shared" si="1607"/>
        <v>95000</v>
      </c>
      <c r="AH2326" s="40">
        <f t="shared" si="1607"/>
        <v>95000</v>
      </c>
      <c r="AI2326" s="40">
        <f t="shared" si="1607"/>
        <v>95000</v>
      </c>
      <c r="AJ2326" s="40">
        <f t="shared" si="1607"/>
        <v>95000</v>
      </c>
      <c r="AK2326" s="40">
        <f t="shared" si="1607"/>
        <v>95000</v>
      </c>
      <c r="AL2326" s="40">
        <f t="shared" si="1607"/>
        <v>95000</v>
      </c>
      <c r="AM2326" s="40">
        <f t="shared" si="1607"/>
        <v>95000</v>
      </c>
      <c r="AN2326" s="40">
        <f t="shared" si="1607"/>
        <v>95000</v>
      </c>
      <c r="AO2326" s="40">
        <f t="shared" si="1607"/>
        <v>95000</v>
      </c>
      <c r="AP2326" s="40">
        <f t="shared" si="1607"/>
        <v>95000</v>
      </c>
      <c r="AQ2326" s="40">
        <f t="shared" si="1607"/>
        <v>95000</v>
      </c>
      <c r="AR2326" s="40">
        <f t="shared" si="1607"/>
        <v>95000</v>
      </c>
      <c r="AS2326" s="40">
        <f t="shared" si="1607"/>
        <v>95000</v>
      </c>
      <c r="AT2326" s="40">
        <f t="shared" si="1607"/>
        <v>95000</v>
      </c>
      <c r="AU2326" s="40">
        <f t="shared" si="1607"/>
        <v>95000</v>
      </c>
      <c r="AV2326" s="40">
        <f t="shared" si="1607"/>
        <v>95000</v>
      </c>
      <c r="AW2326" s="40">
        <f t="shared" si="1607"/>
        <v>95000</v>
      </c>
      <c r="AX2326" s="40">
        <f t="shared" si="1607"/>
        <v>95000</v>
      </c>
      <c r="AY2326" s="40">
        <f t="shared" si="1607"/>
        <v>95000</v>
      </c>
      <c r="AZ2326" s="40">
        <f t="shared" si="1607"/>
        <v>95000</v>
      </c>
      <c r="BA2326" s="40">
        <f t="shared" si="1607"/>
        <v>95000</v>
      </c>
      <c r="BB2326" s="40">
        <f t="shared" si="1607"/>
        <v>95000</v>
      </c>
      <c r="BC2326" s="40">
        <f t="shared" si="1607"/>
        <v>95000</v>
      </c>
      <c r="BD2326" s="40">
        <f t="shared" si="1607"/>
        <v>95000</v>
      </c>
    </row>
    <row r="2327" spans="1:59" ht="16" x14ac:dyDescent="0.2">
      <c r="B2327" s="11">
        <f t="shared" si="1599"/>
        <v>80</v>
      </c>
      <c r="C2327" s="12" t="str">
        <f t="shared" si="1599"/>
        <v>SCI HSR 2</v>
      </c>
      <c r="D2327" s="25" t="s">
        <v>247</v>
      </c>
      <c r="E2327" s="39" t="s">
        <v>248</v>
      </c>
      <c r="F2327" s="15"/>
      <c r="G2327" s="25" t="s">
        <v>249</v>
      </c>
      <c r="H2327" s="26">
        <v>0</v>
      </c>
      <c r="I2327" s="25" t="s">
        <v>239</v>
      </c>
      <c r="J2327" s="26">
        <v>48771</v>
      </c>
      <c r="K2327" s="24"/>
      <c r="L2327" s="20" t="s">
        <v>250</v>
      </c>
      <c r="M2327" s="72"/>
      <c r="N2327" s="72"/>
      <c r="O2327" s="41">
        <f>IF($E2333&gt;=O$3,IF(O$3&lt;=($E2322+365),O2326,IFERROR(O2319*$E2324/4*O2325+
$E2334*O2323/4*IFERROR(O2325/$E2335,0),0)),IF(O$3&lt;=($E2333+365),O2319*$E2324/4*O2325+$E2334*O2323/4*IFERROR(O2325/$E2335,0),IFERROR($E2334*O2323/4*IFERROR(O2325/$E2335,0),0)))</f>
        <v>96672.826086956527</v>
      </c>
      <c r="P2327" s="41">
        <f t="shared" ref="P2327:BD2327" si="1608">IF($E2333&gt;=P$3,IF(P$3&lt;=($E2322+365),P2326,IFERROR(P2319*$E2324/4*P2325+
$E2334*P2323/4*IFERROR(P2325/$E2335,0),0)),IF(P$3&lt;=($E2333+365),P2319*$E2324/4*P2325+$E2334*P2323/4*IFERROR(P2325/$E2335,0),IFERROR($E2334*P2323/4*IFERROR(P2325/$E2335,0),0)))</f>
        <v>96900</v>
      </c>
      <c r="Q2327" s="41">
        <f t="shared" si="1608"/>
        <v>96900</v>
      </c>
      <c r="R2327" s="41">
        <f t="shared" si="1608"/>
        <v>96900</v>
      </c>
      <c r="S2327" s="41">
        <f t="shared" si="1608"/>
        <v>97753.14130434781</v>
      </c>
      <c r="T2327" s="41">
        <f t="shared" si="1608"/>
        <v>97869</v>
      </c>
      <c r="U2327" s="41">
        <f t="shared" si="1608"/>
        <v>97869</v>
      </c>
      <c r="V2327" s="41">
        <f t="shared" si="1608"/>
        <v>97869</v>
      </c>
      <c r="W2327" s="41">
        <f t="shared" si="1608"/>
        <v>98730.672717391295</v>
      </c>
      <c r="X2327" s="41">
        <f t="shared" si="1608"/>
        <v>98847.69</v>
      </c>
      <c r="Y2327" s="41">
        <f t="shared" si="1608"/>
        <v>98847.69</v>
      </c>
      <c r="Z2327" s="41">
        <f t="shared" si="1608"/>
        <v>98847.69</v>
      </c>
      <c r="AA2327" s="41">
        <f t="shared" si="1608"/>
        <v>99717.979444565222</v>
      </c>
      <c r="AB2327" s="41">
        <f t="shared" si="1608"/>
        <v>99836.166900000011</v>
      </c>
      <c r="AC2327" s="41">
        <f t="shared" si="1608"/>
        <v>99836.166900000011</v>
      </c>
      <c r="AD2327" s="41">
        <f t="shared" si="1608"/>
        <v>99836.166900000011</v>
      </c>
      <c r="AE2327" s="41">
        <f t="shared" si="1608"/>
        <v>100715.15923901086</v>
      </c>
      <c r="AF2327" s="41">
        <f t="shared" si="1608"/>
        <v>100834.528569</v>
      </c>
      <c r="AG2327" s="41">
        <f t="shared" si="1608"/>
        <v>100834.528569</v>
      </c>
      <c r="AH2327" s="41">
        <f t="shared" si="1608"/>
        <v>100834.528569</v>
      </c>
      <c r="AI2327" s="41">
        <f t="shared" si="1608"/>
        <v>101722.31083140096</v>
      </c>
      <c r="AJ2327" s="41">
        <f t="shared" si="1608"/>
        <v>101842.87385469001</v>
      </c>
      <c r="AK2327" s="41">
        <f t="shared" si="1608"/>
        <v>101842.87385469001</v>
      </c>
      <c r="AL2327" s="41">
        <f t="shared" si="1608"/>
        <v>101842.87385469001</v>
      </c>
      <c r="AM2327" s="41">
        <f t="shared" si="1608"/>
        <v>102739.53393971499</v>
      </c>
      <c r="AN2327" s="41">
        <f t="shared" si="1608"/>
        <v>102861.30259323692</v>
      </c>
      <c r="AO2327" s="41">
        <f t="shared" si="1608"/>
        <v>102861.30259323692</v>
      </c>
      <c r="AP2327" s="41">
        <f t="shared" si="1608"/>
        <v>102861.30259323692</v>
      </c>
      <c r="AQ2327" s="41">
        <f t="shared" si="1608"/>
        <v>103766.92927911214</v>
      </c>
      <c r="AR2327" s="41">
        <f t="shared" si="1608"/>
        <v>103889.91561916929</v>
      </c>
      <c r="AS2327" s="41">
        <f t="shared" si="1608"/>
        <v>103889.91561916929</v>
      </c>
      <c r="AT2327" s="41">
        <f t="shared" si="1608"/>
        <v>103889.91561916929</v>
      </c>
      <c r="AU2327" s="41">
        <f t="shared" si="1608"/>
        <v>104804.59857190326</v>
      </c>
      <c r="AV2327" s="41">
        <f t="shared" si="1608"/>
        <v>104928.814775361</v>
      </c>
      <c r="AW2327" s="41">
        <f t="shared" si="1608"/>
        <v>104928.814775361</v>
      </c>
      <c r="AX2327" s="41">
        <f t="shared" si="1608"/>
        <v>104928.814775361</v>
      </c>
      <c r="AY2327" s="41">
        <f t="shared" si="1608"/>
        <v>105852.64455762231</v>
      </c>
      <c r="AZ2327" s="41">
        <f t="shared" si="1608"/>
        <v>105978.10292311459</v>
      </c>
      <c r="BA2327" s="41">
        <f t="shared" si="1608"/>
        <v>105978.10292311459</v>
      </c>
      <c r="BB2327" s="41">
        <f t="shared" si="1608"/>
        <v>105978.10292311459</v>
      </c>
      <c r="BC2327" s="41">
        <f t="shared" si="1608"/>
        <v>106911.17100319853</v>
      </c>
      <c r="BD2327" s="41">
        <f t="shared" si="1608"/>
        <v>107037.88395234574</v>
      </c>
    </row>
    <row r="2328" spans="1:59" ht="16" x14ac:dyDescent="0.2">
      <c r="B2328" s="11">
        <f t="shared" si="1599"/>
        <v>80</v>
      </c>
      <c r="C2328" s="12" t="str">
        <f t="shared" si="1599"/>
        <v>SCI HSR 2</v>
      </c>
      <c r="D2328" s="25" t="s">
        <v>8</v>
      </c>
      <c r="E2328" s="42">
        <v>4</v>
      </c>
      <c r="F2328" s="15"/>
      <c r="I2328" s="15"/>
      <c r="J2328" s="24"/>
      <c r="K2328" s="24"/>
      <c r="L2328" s="20" t="s">
        <v>251</v>
      </c>
      <c r="M2328" s="72"/>
      <c r="N2328" s="72"/>
      <c r="O2328" s="41">
        <f>-$E2324/4*O2318
+(O2318&gt;0)*($J2323&gt;=O$2)*($J2323&lt;=O$3)*(($J2323-O$2+1)/O$4*$H2323/4)
+(O2318&gt;0)*($J2323&gt;O$3)*($I2323&lt;=O$3)*($I2323&gt;=O$2)*((O$3-$I2323+1)/O$4*$H2323/4)
+(O2318&gt;0)*($J2323&gt;O$3)*($I2323&lt;O$2)*$H2323/4
+(O2318&gt;0)*($J2324&gt;=O$2)*($J2324&lt;=O$3)*(($J2324-O$2+1)/O$4*$H2324/4)
+(O2318&gt;0)*($J2324&gt;O$3)*($I2324&lt;=O$3)*($I2324&gt;=O$2)*((O$3-$I2324+1)/O$4*$H2324/4)
+(O2318&gt;0)*($J2324&gt;O$3)*($I2324&lt;O$2)*$H2324/4
+(O2318&gt;0)*($J2325&gt;=O$2)*($J2325&lt;=O$3)*(($J2325-O$2+1)/O$4*$H2325/4)
+(O2318&gt;0)*($J2325&gt;O$3)*($I2325&lt;=O$3)*($I2325&gt;=O$2)*((O$3-$I2325+1)/O$4*$H2325/4)
+(O2318&gt;0)*($J2325&gt;O$3)*($I2325&lt;O$2)*$H2325/4
-$E2334/4*O2322
+(O2322&gt;0)*($J2334&gt;=O$2)*($J2334&lt;=O$3)*(($J2334-O$2+1)/O$4*$H2334/4)
+(O2322&gt;0)*($J2334&gt;O$3)*($I2334&lt;=O$3)*($I2334&gt;=O$2)*((O$3-$I2334+1)/O$4*$H2334/4)
+(O2322&gt;0)*($J2334&gt;O$3)*($I2334&lt;O$2)*$H2334/4
+(O2322&gt;0)*($J2335&gt;=O$2)*($J2335&lt;=O$3)*(($J2335-O$2+1)/O$4*$H2335/4)
+(O2322&gt;0)*($J2335&gt;O$3)*($I2335&lt;=O$3)*($I2335&gt;=O$2)*((O$3-$I2335+1)/O$4*$H2335/4)
+(O2322&gt;0)*($J2335&gt;O$3)*($I2335&lt;O$2)*$H2335/4
+(O2322&gt;0)*($J2336&gt;=O$2)*($J2336&lt;=O$3)*(($J2336-O$2+1)/O$4*$H2336/4)
+(O2322&gt;0)*($J2336&gt;O$3)*($I2336&lt;=O$3)*($I2336&gt;=O$2)*((O$3-$I2336+1)/O$4*$H2336/4)
+(O2322&gt;0)*($J2336&gt;O$3)*($I2336&lt;O$2)*$H2336/4</f>
        <v>-15896.739130434784</v>
      </c>
      <c r="P2328" s="41">
        <f t="shared" ref="P2328:BD2328" si="1609">-$E2324/4*P2318
+(P2318&gt;0)*($J2323&gt;=P$2)*($J2323&lt;=P$3)*(($J2323-P$2+1)/P$4*$H2323/4)
+(P2318&gt;0)*($J2323&gt;P$3)*($I2323&lt;=P$3)*($I2323&gt;=P$2)*((P$3-$I2323+1)/P$4*$H2323/4)
+(P2318&gt;0)*($J2323&gt;P$3)*($I2323&lt;P$2)*$H2323/4
+(P2318&gt;0)*($J2324&gt;=P$2)*($J2324&lt;=P$3)*(($J2324-P$2+1)/P$4*$H2324/4)
+(P2318&gt;0)*($J2324&gt;P$3)*($I2324&lt;=P$3)*($I2324&gt;=P$2)*((P$3-$I2324+1)/P$4*$H2324/4)
+(P2318&gt;0)*($J2324&gt;P$3)*($I2324&lt;P$2)*$H2324/4
+(P2318&gt;0)*($J2325&gt;=P$2)*($J2325&lt;=P$3)*(($J2325-P$2+1)/P$4*$H2325/4)
+(P2318&gt;0)*($J2325&gt;P$3)*($I2325&lt;=P$3)*($I2325&gt;=P$2)*((P$3-$I2325+1)/P$4*$H2325/4)
+(P2318&gt;0)*($J2325&gt;P$3)*($I2325&lt;P$2)*$H2325/4
-$E2334/4*P2322
+(P2322&gt;0)*($J2334&gt;=P$2)*($J2334&lt;=P$3)*(($J2334-P$2+1)/P$4*$H2334/4)
+(P2322&gt;0)*($J2334&gt;P$3)*($I2334&lt;=P$3)*($I2334&gt;=P$2)*((P$3-$I2334+1)/P$4*$H2334/4)
+(P2322&gt;0)*($J2334&gt;P$3)*($I2334&lt;P$2)*$H2334/4
+(P2322&gt;0)*($J2335&gt;=P$2)*($J2335&lt;=P$3)*(($J2335-P$2+1)/P$4*$H2335/4)
+(P2322&gt;0)*($J2335&gt;P$3)*($I2335&lt;=P$3)*($I2335&gt;=P$2)*((P$3-$I2335+1)/P$4*$H2335/4)
+(P2322&gt;0)*($J2335&gt;P$3)*($I2335&lt;P$2)*$H2335/4
+(P2322&gt;0)*($J2336&gt;=P$2)*($J2336&lt;=P$3)*(($J2336-P$2+1)/P$4*$H2336/4)
+(P2322&gt;0)*($J2336&gt;P$3)*($I2336&lt;=P$3)*($I2336&gt;=P$2)*((P$3-$I2336+1)/P$4*$H2336/4)
+(P2322&gt;0)*($J2336&gt;P$3)*($I2336&lt;P$2)*$H2336/4</f>
        <v>-15000</v>
      </c>
      <c r="Q2328" s="41">
        <f t="shared" si="1609"/>
        <v>-15000</v>
      </c>
      <c r="R2328" s="41">
        <f t="shared" si="1609"/>
        <v>-15000</v>
      </c>
      <c r="S2328" s="41">
        <f t="shared" si="1609"/>
        <v>-10597.826086956513</v>
      </c>
      <c r="T2328" s="41">
        <f t="shared" si="1609"/>
        <v>-10000</v>
      </c>
      <c r="U2328" s="41">
        <f t="shared" si="1609"/>
        <v>-10000</v>
      </c>
      <c r="V2328" s="41">
        <f t="shared" si="1609"/>
        <v>-10000</v>
      </c>
      <c r="W2328" s="41">
        <f t="shared" si="1609"/>
        <v>-1195.652173913044</v>
      </c>
      <c r="X2328" s="41">
        <f t="shared" si="1609"/>
        <v>0</v>
      </c>
      <c r="Y2328" s="41">
        <f t="shared" si="1609"/>
        <v>0</v>
      </c>
      <c r="Z2328" s="41">
        <f t="shared" si="1609"/>
        <v>0</v>
      </c>
      <c r="AA2328" s="41">
        <f t="shared" si="1609"/>
        <v>0</v>
      </c>
      <c r="AB2328" s="41">
        <f t="shared" si="1609"/>
        <v>0</v>
      </c>
      <c r="AC2328" s="41">
        <f t="shared" si="1609"/>
        <v>0</v>
      </c>
      <c r="AD2328" s="41">
        <f t="shared" si="1609"/>
        <v>0</v>
      </c>
      <c r="AE2328" s="41">
        <f t="shared" si="1609"/>
        <v>0</v>
      </c>
      <c r="AF2328" s="41">
        <f t="shared" si="1609"/>
        <v>0</v>
      </c>
      <c r="AG2328" s="41">
        <f t="shared" si="1609"/>
        <v>0</v>
      </c>
      <c r="AH2328" s="41">
        <f t="shared" si="1609"/>
        <v>0</v>
      </c>
      <c r="AI2328" s="41">
        <f t="shared" si="1609"/>
        <v>0</v>
      </c>
      <c r="AJ2328" s="41">
        <f t="shared" si="1609"/>
        <v>0</v>
      </c>
      <c r="AK2328" s="41">
        <f t="shared" si="1609"/>
        <v>0</v>
      </c>
      <c r="AL2328" s="41">
        <f t="shared" si="1609"/>
        <v>0</v>
      </c>
      <c r="AM2328" s="41">
        <f t="shared" si="1609"/>
        <v>0</v>
      </c>
      <c r="AN2328" s="41">
        <f t="shared" si="1609"/>
        <v>0</v>
      </c>
      <c r="AO2328" s="41">
        <f t="shared" si="1609"/>
        <v>0</v>
      </c>
      <c r="AP2328" s="41">
        <f t="shared" si="1609"/>
        <v>0</v>
      </c>
      <c r="AQ2328" s="41">
        <f t="shared" si="1609"/>
        <v>0</v>
      </c>
      <c r="AR2328" s="41">
        <f t="shared" si="1609"/>
        <v>0</v>
      </c>
      <c r="AS2328" s="41">
        <f t="shared" si="1609"/>
        <v>0</v>
      </c>
      <c r="AT2328" s="41">
        <f t="shared" si="1609"/>
        <v>0</v>
      </c>
      <c r="AU2328" s="41">
        <f t="shared" si="1609"/>
        <v>0</v>
      </c>
      <c r="AV2328" s="41">
        <f t="shared" si="1609"/>
        <v>0</v>
      </c>
      <c r="AW2328" s="41">
        <f t="shared" si="1609"/>
        <v>0</v>
      </c>
      <c r="AX2328" s="41">
        <f t="shared" si="1609"/>
        <v>0</v>
      </c>
      <c r="AY2328" s="41">
        <f t="shared" si="1609"/>
        <v>0</v>
      </c>
      <c r="AZ2328" s="41">
        <f t="shared" si="1609"/>
        <v>0</v>
      </c>
      <c r="BA2328" s="41">
        <f t="shared" si="1609"/>
        <v>0</v>
      </c>
      <c r="BB2328" s="41">
        <f t="shared" si="1609"/>
        <v>0</v>
      </c>
      <c r="BC2328" s="41">
        <f t="shared" si="1609"/>
        <v>0</v>
      </c>
      <c r="BD2328" s="41">
        <f t="shared" si="1609"/>
        <v>0</v>
      </c>
    </row>
    <row r="2329" spans="1:59" ht="16" x14ac:dyDescent="0.2">
      <c r="B2329" s="11">
        <f t="shared" si="1599"/>
        <v>80</v>
      </c>
      <c r="C2329" s="12" t="str">
        <f t="shared" si="1599"/>
        <v>SCI HSR 2</v>
      </c>
      <c r="D2329" s="43" t="s">
        <v>252</v>
      </c>
      <c r="E2329" s="42" t="s">
        <v>288</v>
      </c>
      <c r="F2329" s="44"/>
      <c r="G2329" s="43" t="s">
        <v>253</v>
      </c>
      <c r="H2329" s="39">
        <v>0</v>
      </c>
      <c r="I2329" s="43" t="s">
        <v>254</v>
      </c>
      <c r="J2329" s="32">
        <v>0</v>
      </c>
      <c r="K2329" s="24"/>
      <c r="L2329" s="20" t="s">
        <v>255</v>
      </c>
      <c r="M2329" s="72"/>
      <c r="N2329" s="72"/>
      <c r="O2329" s="41">
        <v>0</v>
      </c>
      <c r="P2329" s="41">
        <v>0</v>
      </c>
      <c r="Q2329" s="41">
        <v>0</v>
      </c>
      <c r="R2329" s="41">
        <v>0</v>
      </c>
      <c r="S2329" s="41">
        <v>0</v>
      </c>
      <c r="T2329" s="41">
        <v>0</v>
      </c>
      <c r="U2329" s="41">
        <v>0</v>
      </c>
      <c r="V2329" s="41">
        <v>0</v>
      </c>
      <c r="W2329" s="41">
        <v>0</v>
      </c>
      <c r="X2329" s="41">
        <v>0</v>
      </c>
      <c r="Y2329" s="41">
        <v>0</v>
      </c>
      <c r="Z2329" s="41">
        <v>0</v>
      </c>
      <c r="AA2329" s="41">
        <v>0</v>
      </c>
      <c r="AB2329" s="41">
        <v>0</v>
      </c>
      <c r="AC2329" s="41">
        <v>0</v>
      </c>
      <c r="AD2329" s="41">
        <v>0</v>
      </c>
      <c r="AE2329" s="41">
        <v>0</v>
      </c>
      <c r="AF2329" s="41">
        <v>0</v>
      </c>
      <c r="AG2329" s="41">
        <v>0</v>
      </c>
      <c r="AH2329" s="41">
        <v>0</v>
      </c>
      <c r="AI2329" s="41">
        <v>0</v>
      </c>
      <c r="AJ2329" s="41">
        <v>0</v>
      </c>
      <c r="AK2329" s="41">
        <v>0</v>
      </c>
      <c r="AL2329" s="41">
        <v>0</v>
      </c>
      <c r="AM2329" s="41">
        <v>0</v>
      </c>
      <c r="AN2329" s="41">
        <v>0</v>
      </c>
      <c r="AO2329" s="41">
        <v>0</v>
      </c>
      <c r="AP2329" s="41">
        <v>0</v>
      </c>
      <c r="AQ2329" s="41">
        <v>0</v>
      </c>
      <c r="AR2329" s="41">
        <v>0</v>
      </c>
      <c r="AS2329" s="41">
        <v>0</v>
      </c>
      <c r="AT2329" s="41">
        <v>0</v>
      </c>
      <c r="AU2329" s="41">
        <v>0</v>
      </c>
      <c r="AV2329" s="41">
        <v>0</v>
      </c>
      <c r="AW2329" s="41">
        <v>0</v>
      </c>
      <c r="AX2329" s="41">
        <v>0</v>
      </c>
      <c r="AY2329" s="41">
        <v>0</v>
      </c>
      <c r="AZ2329" s="41">
        <v>0</v>
      </c>
      <c r="BA2329" s="41">
        <v>0</v>
      </c>
      <c r="BB2329" s="41">
        <v>0</v>
      </c>
      <c r="BC2329" s="41">
        <v>0</v>
      </c>
      <c r="BD2329" s="41">
        <v>0</v>
      </c>
    </row>
    <row r="2330" spans="1:59" ht="16" x14ac:dyDescent="0.2">
      <c r="B2330" s="11">
        <f t="shared" si="1599"/>
        <v>80</v>
      </c>
      <c r="C2330" s="12" t="str">
        <f t="shared" si="1599"/>
        <v>SCI HSR 2</v>
      </c>
      <c r="D2330" s="43" t="s">
        <v>256</v>
      </c>
      <c r="E2330" s="32">
        <v>48771</v>
      </c>
      <c r="G2330" s="43" t="s">
        <v>257</v>
      </c>
      <c r="H2330" s="42">
        <v>0</v>
      </c>
      <c r="I2330" s="43" t="s">
        <v>258</v>
      </c>
      <c r="J2330" s="29">
        <v>0</v>
      </c>
      <c r="K2330" s="23"/>
      <c r="L2330" s="33" t="s">
        <v>259</v>
      </c>
      <c r="M2330" s="73"/>
      <c r="N2330" s="73"/>
      <c r="O2330" s="45">
        <f>-(O2327+O2328)*IFERROR((O2317+O2321)/(O2319+O2323),0)</f>
        <v>0</v>
      </c>
      <c r="P2330" s="45">
        <f t="shared" ref="P2330:BD2330" si="1610">-(P2327+P2328)*IFERROR((P2317+P2321)/(P2319+P2323),0)</f>
        <v>0</v>
      </c>
      <c r="Q2330" s="45">
        <f t="shared" si="1610"/>
        <v>0</v>
      </c>
      <c r="R2330" s="45">
        <f t="shared" si="1610"/>
        <v>0</v>
      </c>
      <c r="S2330" s="45">
        <f t="shared" si="1610"/>
        <v>0</v>
      </c>
      <c r="T2330" s="45">
        <f t="shared" si="1610"/>
        <v>0</v>
      </c>
      <c r="U2330" s="45">
        <f t="shared" si="1610"/>
        <v>0</v>
      </c>
      <c r="V2330" s="45">
        <f t="shared" si="1610"/>
        <v>0</v>
      </c>
      <c r="W2330" s="45">
        <f t="shared" si="1610"/>
        <v>0</v>
      </c>
      <c r="X2330" s="45">
        <f t="shared" si="1610"/>
        <v>0</v>
      </c>
      <c r="Y2330" s="45">
        <f t="shared" si="1610"/>
        <v>0</v>
      </c>
      <c r="Z2330" s="45">
        <f t="shared" si="1610"/>
        <v>0</v>
      </c>
      <c r="AA2330" s="45">
        <f t="shared" si="1610"/>
        <v>0</v>
      </c>
      <c r="AB2330" s="45">
        <f t="shared" si="1610"/>
        <v>0</v>
      </c>
      <c r="AC2330" s="45">
        <f t="shared" si="1610"/>
        <v>0</v>
      </c>
      <c r="AD2330" s="45">
        <f t="shared" si="1610"/>
        <v>0</v>
      </c>
      <c r="AE2330" s="45">
        <f t="shared" si="1610"/>
        <v>0</v>
      </c>
      <c r="AF2330" s="45">
        <f t="shared" si="1610"/>
        <v>0</v>
      </c>
      <c r="AG2330" s="45">
        <f t="shared" si="1610"/>
        <v>0</v>
      </c>
      <c r="AH2330" s="45">
        <f t="shared" si="1610"/>
        <v>0</v>
      </c>
      <c r="AI2330" s="45">
        <f t="shared" si="1610"/>
        <v>0</v>
      </c>
      <c r="AJ2330" s="45">
        <f t="shared" si="1610"/>
        <v>0</v>
      </c>
      <c r="AK2330" s="45">
        <f t="shared" si="1610"/>
        <v>0</v>
      </c>
      <c r="AL2330" s="45">
        <f t="shared" si="1610"/>
        <v>0</v>
      </c>
      <c r="AM2330" s="45">
        <f t="shared" si="1610"/>
        <v>0</v>
      </c>
      <c r="AN2330" s="45">
        <f t="shared" si="1610"/>
        <v>0</v>
      </c>
      <c r="AO2330" s="45">
        <f t="shared" si="1610"/>
        <v>0</v>
      </c>
      <c r="AP2330" s="45">
        <f t="shared" si="1610"/>
        <v>0</v>
      </c>
      <c r="AQ2330" s="45">
        <f t="shared" si="1610"/>
        <v>0</v>
      </c>
      <c r="AR2330" s="45">
        <f t="shared" si="1610"/>
        <v>0</v>
      </c>
      <c r="AS2330" s="45">
        <f t="shared" si="1610"/>
        <v>0</v>
      </c>
      <c r="AT2330" s="45">
        <f t="shared" si="1610"/>
        <v>0</v>
      </c>
      <c r="AU2330" s="45">
        <f t="shared" si="1610"/>
        <v>0</v>
      </c>
      <c r="AV2330" s="45">
        <f t="shared" si="1610"/>
        <v>0</v>
      </c>
      <c r="AW2330" s="45">
        <f t="shared" si="1610"/>
        <v>0</v>
      </c>
      <c r="AX2330" s="45">
        <f t="shared" si="1610"/>
        <v>0</v>
      </c>
      <c r="AY2330" s="45">
        <f t="shared" si="1610"/>
        <v>0</v>
      </c>
      <c r="AZ2330" s="45">
        <f t="shared" si="1610"/>
        <v>0</v>
      </c>
      <c r="BA2330" s="45">
        <f t="shared" si="1610"/>
        <v>0</v>
      </c>
      <c r="BB2330" s="45">
        <f t="shared" si="1610"/>
        <v>0</v>
      </c>
      <c r="BC2330" s="45">
        <f t="shared" si="1610"/>
        <v>0</v>
      </c>
      <c r="BD2330" s="45">
        <f t="shared" si="1610"/>
        <v>0</v>
      </c>
    </row>
    <row r="2331" spans="1:59" ht="16" x14ac:dyDescent="0.2">
      <c r="B2331" s="11">
        <f t="shared" si="1599"/>
        <v>80</v>
      </c>
      <c r="C2331" s="12" t="str">
        <f t="shared" si="1599"/>
        <v>SCI HSR 2</v>
      </c>
      <c r="K2331" s="24"/>
      <c r="O2331" s="15"/>
      <c r="P2331" s="15"/>
      <c r="Q2331" s="15"/>
      <c r="R2331" s="15"/>
      <c r="S2331" s="15"/>
      <c r="T2331" s="15"/>
      <c r="U2331" s="15"/>
      <c r="V2331" s="15"/>
      <c r="W2331" s="15"/>
      <c r="X2331" s="15"/>
      <c r="Y2331" s="15"/>
      <c r="Z2331" s="15"/>
      <c r="AA2331" s="15"/>
      <c r="AB2331" s="15"/>
      <c r="AC2331" s="15"/>
      <c r="AD2331" s="15"/>
      <c r="AE2331" s="15"/>
      <c r="AF2331" s="15"/>
      <c r="AG2331" s="15"/>
      <c r="AH2331" s="15"/>
      <c r="AI2331" s="15"/>
      <c r="AJ2331" s="15"/>
      <c r="AK2331" s="15"/>
      <c r="AL2331" s="15"/>
      <c r="AM2331" s="15"/>
      <c r="AN2331" s="15"/>
      <c r="AO2331" s="15"/>
      <c r="AP2331" s="15"/>
      <c r="AQ2331" s="15"/>
      <c r="AR2331" s="15"/>
      <c r="AS2331" s="15"/>
      <c r="AT2331" s="15"/>
      <c r="AU2331" s="15"/>
      <c r="AV2331" s="15"/>
      <c r="AW2331" s="15"/>
      <c r="AX2331" s="15"/>
      <c r="AY2331" s="15"/>
      <c r="AZ2331" s="15"/>
      <c r="BA2331" s="15"/>
      <c r="BB2331" s="15"/>
      <c r="BC2331" s="15"/>
      <c r="BD2331" s="15"/>
    </row>
    <row r="2332" spans="1:59" ht="16" x14ac:dyDescent="0.2">
      <c r="B2332" s="11">
        <f t="shared" si="1599"/>
        <v>80</v>
      </c>
      <c r="C2332" s="12" t="str">
        <f t="shared" si="1599"/>
        <v>SCI HSR 2</v>
      </c>
      <c r="G2332" s="46" t="s">
        <v>229</v>
      </c>
      <c r="H2332" s="104" t="s">
        <v>132</v>
      </c>
      <c r="I2332" s="105"/>
      <c r="J2332" s="106"/>
      <c r="K2332" s="23"/>
      <c r="L2332" s="47" t="s">
        <v>4</v>
      </c>
      <c r="M2332" s="81"/>
      <c r="N2332" s="81"/>
      <c r="O2332" s="48">
        <f>SUM(O2327:O2330)</f>
        <v>80776.086956521744</v>
      </c>
      <c r="P2332" s="48">
        <f t="shared" ref="P2332:BD2332" si="1611">SUM(P2327:P2330)</f>
        <v>81900</v>
      </c>
      <c r="Q2332" s="48">
        <f t="shared" si="1611"/>
        <v>81900</v>
      </c>
      <c r="R2332" s="48">
        <f t="shared" si="1611"/>
        <v>81900</v>
      </c>
      <c r="S2332" s="48">
        <f t="shared" si="1611"/>
        <v>87155.315217391297</v>
      </c>
      <c r="T2332" s="48">
        <f t="shared" si="1611"/>
        <v>87869</v>
      </c>
      <c r="U2332" s="48">
        <f t="shared" si="1611"/>
        <v>87869</v>
      </c>
      <c r="V2332" s="48">
        <f t="shared" si="1611"/>
        <v>87869</v>
      </c>
      <c r="W2332" s="48">
        <f t="shared" si="1611"/>
        <v>97535.020543478255</v>
      </c>
      <c r="X2332" s="48">
        <f t="shared" si="1611"/>
        <v>98847.69</v>
      </c>
      <c r="Y2332" s="48">
        <f t="shared" si="1611"/>
        <v>98847.69</v>
      </c>
      <c r="Z2332" s="48">
        <f t="shared" si="1611"/>
        <v>98847.69</v>
      </c>
      <c r="AA2332" s="48">
        <f t="shared" si="1611"/>
        <v>99717.979444565222</v>
      </c>
      <c r="AB2332" s="48">
        <f t="shared" si="1611"/>
        <v>99836.166900000011</v>
      </c>
      <c r="AC2332" s="48">
        <f t="shared" si="1611"/>
        <v>99836.166900000011</v>
      </c>
      <c r="AD2332" s="48">
        <f t="shared" si="1611"/>
        <v>99836.166900000011</v>
      </c>
      <c r="AE2332" s="48">
        <f t="shared" si="1611"/>
        <v>100715.15923901086</v>
      </c>
      <c r="AF2332" s="48">
        <f t="shared" si="1611"/>
        <v>100834.528569</v>
      </c>
      <c r="AG2332" s="48">
        <f t="shared" si="1611"/>
        <v>100834.528569</v>
      </c>
      <c r="AH2332" s="48">
        <f t="shared" si="1611"/>
        <v>100834.528569</v>
      </c>
      <c r="AI2332" s="48">
        <f t="shared" si="1611"/>
        <v>101722.31083140096</v>
      </c>
      <c r="AJ2332" s="48">
        <f t="shared" si="1611"/>
        <v>101842.87385469001</v>
      </c>
      <c r="AK2332" s="48">
        <f t="shared" si="1611"/>
        <v>101842.87385469001</v>
      </c>
      <c r="AL2332" s="48">
        <f t="shared" si="1611"/>
        <v>101842.87385469001</v>
      </c>
      <c r="AM2332" s="48">
        <f t="shared" si="1611"/>
        <v>102739.53393971499</v>
      </c>
      <c r="AN2332" s="48">
        <f t="shared" si="1611"/>
        <v>102861.30259323692</v>
      </c>
      <c r="AO2332" s="48">
        <f t="shared" si="1611"/>
        <v>102861.30259323692</v>
      </c>
      <c r="AP2332" s="48">
        <f t="shared" si="1611"/>
        <v>102861.30259323692</v>
      </c>
      <c r="AQ2332" s="48">
        <f t="shared" si="1611"/>
        <v>103766.92927911214</v>
      </c>
      <c r="AR2332" s="48">
        <f t="shared" si="1611"/>
        <v>103889.91561916929</v>
      </c>
      <c r="AS2332" s="48">
        <f t="shared" si="1611"/>
        <v>103889.91561916929</v>
      </c>
      <c r="AT2332" s="48">
        <f t="shared" si="1611"/>
        <v>103889.91561916929</v>
      </c>
      <c r="AU2332" s="48">
        <f t="shared" si="1611"/>
        <v>104804.59857190326</v>
      </c>
      <c r="AV2332" s="48">
        <f t="shared" si="1611"/>
        <v>104928.814775361</v>
      </c>
      <c r="AW2332" s="48">
        <f t="shared" si="1611"/>
        <v>104928.814775361</v>
      </c>
      <c r="AX2332" s="48">
        <f t="shared" si="1611"/>
        <v>104928.814775361</v>
      </c>
      <c r="AY2332" s="48">
        <f t="shared" si="1611"/>
        <v>105852.64455762231</v>
      </c>
      <c r="AZ2332" s="48">
        <f t="shared" si="1611"/>
        <v>105978.10292311459</v>
      </c>
      <c r="BA2332" s="48">
        <f t="shared" si="1611"/>
        <v>105978.10292311459</v>
      </c>
      <c r="BB2332" s="48">
        <f t="shared" si="1611"/>
        <v>105978.10292311459</v>
      </c>
      <c r="BC2332" s="48">
        <f t="shared" si="1611"/>
        <v>106911.17100319853</v>
      </c>
      <c r="BD2332" s="48">
        <f t="shared" si="1611"/>
        <v>107037.88395234574</v>
      </c>
    </row>
    <row r="2333" spans="1:59" ht="16" x14ac:dyDescent="0.2">
      <c r="B2333" s="11">
        <f t="shared" ref="B2333:C2338" si="1612">B2332</f>
        <v>80</v>
      </c>
      <c r="C2333" s="12" t="str">
        <f t="shared" si="1612"/>
        <v>SCI HSR 2</v>
      </c>
      <c r="D2333" s="46" t="s">
        <v>260</v>
      </c>
      <c r="E2333" s="32">
        <v>48771</v>
      </c>
      <c r="F2333" s="15"/>
      <c r="G2333" s="46" t="s">
        <v>261</v>
      </c>
      <c r="H2333" s="46" t="s">
        <v>237</v>
      </c>
      <c r="I2333" s="46" t="s">
        <v>238</v>
      </c>
      <c r="J2333" s="46" t="s">
        <v>239</v>
      </c>
      <c r="K2333" s="23"/>
      <c r="O2333" s="15"/>
      <c r="P2333" s="15"/>
      <c r="Q2333" s="15"/>
      <c r="R2333" s="15"/>
      <c r="S2333" s="15"/>
      <c r="T2333" s="15"/>
      <c r="U2333" s="15"/>
      <c r="V2333" s="15"/>
      <c r="W2333" s="15"/>
      <c r="X2333" s="15"/>
      <c r="Y2333" s="15"/>
      <c r="Z2333" s="15"/>
      <c r="AA2333" s="15"/>
      <c r="AB2333" s="15"/>
      <c r="AC2333" s="15"/>
      <c r="AD2333" s="15"/>
      <c r="AE2333" s="15"/>
      <c r="AF2333" s="15"/>
      <c r="AG2333" s="15"/>
      <c r="AH2333" s="15"/>
      <c r="AI2333" s="15"/>
      <c r="AJ2333" s="15"/>
      <c r="AK2333" s="15"/>
      <c r="AL2333" s="15"/>
      <c r="AM2333" s="15"/>
      <c r="AN2333" s="15"/>
      <c r="AO2333" s="15"/>
      <c r="AP2333" s="15"/>
      <c r="AQ2333" s="15"/>
      <c r="AR2333" s="15"/>
      <c r="AS2333" s="15"/>
      <c r="AT2333" s="15"/>
      <c r="AU2333" s="15"/>
      <c r="AV2333" s="15"/>
      <c r="AW2333" s="15"/>
      <c r="AX2333" s="15"/>
      <c r="AY2333" s="15"/>
      <c r="AZ2333" s="15"/>
      <c r="BA2333" s="15"/>
      <c r="BB2333" s="15"/>
      <c r="BC2333" s="15"/>
      <c r="BD2333" s="15"/>
    </row>
    <row r="2334" spans="1:59" ht="16" x14ac:dyDescent="0.2">
      <c r="B2334" s="11">
        <f t="shared" si="1612"/>
        <v>80</v>
      </c>
      <c r="C2334" s="12" t="str">
        <f t="shared" si="1612"/>
        <v>SCI HSR 2</v>
      </c>
      <c r="D2334" s="46" t="s">
        <v>262</v>
      </c>
      <c r="E2334" s="31">
        <v>0</v>
      </c>
      <c r="F2334" s="15"/>
      <c r="G2334" s="49" t="s">
        <v>263</v>
      </c>
      <c r="H2334" s="31">
        <v>0</v>
      </c>
      <c r="I2334" s="32">
        <v>0</v>
      </c>
      <c r="J2334" s="32">
        <v>0</v>
      </c>
      <c r="K2334" s="23"/>
      <c r="L2334" s="50" t="s">
        <v>264</v>
      </c>
      <c r="M2334" s="70"/>
      <c r="N2334" s="70"/>
      <c r="O2334" s="40">
        <f t="shared" ref="O2334:BD2334" si="1613">IFERROR(((O$3&gt;=$E2333)*(O$2&lt;=$E2333))*$E2337,"")</f>
        <v>0</v>
      </c>
      <c r="P2334" s="40">
        <f t="shared" si="1613"/>
        <v>0</v>
      </c>
      <c r="Q2334" s="40">
        <f t="shared" si="1613"/>
        <v>0</v>
      </c>
      <c r="R2334" s="40">
        <f t="shared" si="1613"/>
        <v>0</v>
      </c>
      <c r="S2334" s="40">
        <f t="shared" si="1613"/>
        <v>0</v>
      </c>
      <c r="T2334" s="40">
        <f t="shared" si="1613"/>
        <v>0</v>
      </c>
      <c r="U2334" s="40">
        <f t="shared" si="1613"/>
        <v>0</v>
      </c>
      <c r="V2334" s="40">
        <f t="shared" si="1613"/>
        <v>0</v>
      </c>
      <c r="W2334" s="40">
        <f t="shared" si="1613"/>
        <v>0</v>
      </c>
      <c r="X2334" s="40">
        <f t="shared" si="1613"/>
        <v>0</v>
      </c>
      <c r="Y2334" s="40">
        <f t="shared" si="1613"/>
        <v>0</v>
      </c>
      <c r="Z2334" s="40">
        <f t="shared" si="1613"/>
        <v>0</v>
      </c>
      <c r="AA2334" s="40">
        <f t="shared" si="1613"/>
        <v>0</v>
      </c>
      <c r="AB2334" s="40">
        <f t="shared" si="1613"/>
        <v>0</v>
      </c>
      <c r="AC2334" s="40">
        <f t="shared" si="1613"/>
        <v>0</v>
      </c>
      <c r="AD2334" s="40">
        <f t="shared" si="1613"/>
        <v>0</v>
      </c>
      <c r="AE2334" s="40">
        <f t="shared" si="1613"/>
        <v>0</v>
      </c>
      <c r="AF2334" s="40">
        <f t="shared" si="1613"/>
        <v>0</v>
      </c>
      <c r="AG2334" s="40">
        <f t="shared" si="1613"/>
        <v>0</v>
      </c>
      <c r="AH2334" s="40">
        <f t="shared" si="1613"/>
        <v>0</v>
      </c>
      <c r="AI2334" s="40">
        <f t="shared" si="1613"/>
        <v>0</v>
      </c>
      <c r="AJ2334" s="40">
        <f t="shared" si="1613"/>
        <v>0</v>
      </c>
      <c r="AK2334" s="40">
        <f t="shared" si="1613"/>
        <v>0</v>
      </c>
      <c r="AL2334" s="40">
        <f t="shared" si="1613"/>
        <v>0</v>
      </c>
      <c r="AM2334" s="40">
        <f t="shared" si="1613"/>
        <v>0</v>
      </c>
      <c r="AN2334" s="40">
        <f t="shared" si="1613"/>
        <v>0</v>
      </c>
      <c r="AO2334" s="40">
        <f t="shared" si="1613"/>
        <v>0</v>
      </c>
      <c r="AP2334" s="40">
        <f t="shared" si="1613"/>
        <v>0</v>
      </c>
      <c r="AQ2334" s="40">
        <f t="shared" si="1613"/>
        <v>0</v>
      </c>
      <c r="AR2334" s="40">
        <f t="shared" si="1613"/>
        <v>0</v>
      </c>
      <c r="AS2334" s="40">
        <f t="shared" si="1613"/>
        <v>0</v>
      </c>
      <c r="AT2334" s="40">
        <f t="shared" si="1613"/>
        <v>0</v>
      </c>
      <c r="AU2334" s="40">
        <f t="shared" si="1613"/>
        <v>0</v>
      </c>
      <c r="AV2334" s="40">
        <f t="shared" si="1613"/>
        <v>0</v>
      </c>
      <c r="AW2334" s="40">
        <f t="shared" si="1613"/>
        <v>0</v>
      </c>
      <c r="AX2334" s="40">
        <f t="shared" si="1613"/>
        <v>0</v>
      </c>
      <c r="AY2334" s="40">
        <f t="shared" si="1613"/>
        <v>0</v>
      </c>
      <c r="AZ2334" s="40">
        <f t="shared" si="1613"/>
        <v>0</v>
      </c>
      <c r="BA2334" s="40">
        <f t="shared" si="1613"/>
        <v>0</v>
      </c>
      <c r="BB2334" s="40">
        <f t="shared" si="1613"/>
        <v>0</v>
      </c>
      <c r="BC2334" s="40">
        <f t="shared" si="1613"/>
        <v>0</v>
      </c>
      <c r="BD2334" s="40">
        <f t="shared" si="1613"/>
        <v>0</v>
      </c>
    </row>
    <row r="2335" spans="1:59" ht="16" x14ac:dyDescent="0.2">
      <c r="B2335" s="11">
        <f t="shared" si="1612"/>
        <v>80</v>
      </c>
      <c r="C2335" s="12" t="str">
        <f t="shared" si="1612"/>
        <v>SCI HSR 2</v>
      </c>
      <c r="D2335" s="46" t="s">
        <v>24</v>
      </c>
      <c r="E2335" s="51">
        <f>IF(E2333&gt;MAX($O$3:$BD$3),BD2324,
IF(E2333&lt;MIN($O$3:$BD$3),1,SUMIFS($O2325:$BD2325,$O$2:$BD$2,"&lt;="&amp;E2333,$O$3:$BD$3,"&gt;="&amp;E2333)))</f>
        <v>0</v>
      </c>
      <c r="F2335" s="15"/>
      <c r="G2335" s="49" t="s">
        <v>265</v>
      </c>
      <c r="H2335" s="31">
        <v>0</v>
      </c>
      <c r="I2335" s="32">
        <v>0</v>
      </c>
      <c r="J2335" s="32">
        <v>0</v>
      </c>
      <c r="K2335" s="23"/>
      <c r="L2335" s="52" t="s">
        <v>266</v>
      </c>
      <c r="M2335" s="72"/>
      <c r="N2335" s="72"/>
      <c r="O2335" s="41">
        <f t="shared" ref="O2335:BD2335" si="1614">IFERROR(((O$3&gt;=$E2330)*(O$2&lt;=$E2330))*$H2338,"")</f>
        <v>0</v>
      </c>
      <c r="P2335" s="41">
        <f t="shared" si="1614"/>
        <v>0</v>
      </c>
      <c r="Q2335" s="41">
        <f t="shared" si="1614"/>
        <v>0</v>
      </c>
      <c r="R2335" s="41">
        <f t="shared" si="1614"/>
        <v>0</v>
      </c>
      <c r="S2335" s="41">
        <f t="shared" si="1614"/>
        <v>0</v>
      </c>
      <c r="T2335" s="41">
        <f t="shared" si="1614"/>
        <v>0</v>
      </c>
      <c r="U2335" s="41">
        <f t="shared" si="1614"/>
        <v>0</v>
      </c>
      <c r="V2335" s="41">
        <f t="shared" si="1614"/>
        <v>0</v>
      </c>
      <c r="W2335" s="41">
        <f t="shared" si="1614"/>
        <v>0</v>
      </c>
      <c r="X2335" s="41">
        <f t="shared" si="1614"/>
        <v>0</v>
      </c>
      <c r="Y2335" s="41">
        <f t="shared" si="1614"/>
        <v>0</v>
      </c>
      <c r="Z2335" s="41">
        <f t="shared" si="1614"/>
        <v>0</v>
      </c>
      <c r="AA2335" s="41">
        <f t="shared" si="1614"/>
        <v>0</v>
      </c>
      <c r="AB2335" s="41">
        <f t="shared" si="1614"/>
        <v>0</v>
      </c>
      <c r="AC2335" s="41">
        <f t="shared" si="1614"/>
        <v>0</v>
      </c>
      <c r="AD2335" s="41">
        <f t="shared" si="1614"/>
        <v>0</v>
      </c>
      <c r="AE2335" s="41">
        <f t="shared" si="1614"/>
        <v>0</v>
      </c>
      <c r="AF2335" s="41">
        <f t="shared" si="1614"/>
        <v>0</v>
      </c>
      <c r="AG2335" s="41">
        <f t="shared" si="1614"/>
        <v>0</v>
      </c>
      <c r="AH2335" s="41">
        <f t="shared" si="1614"/>
        <v>0</v>
      </c>
      <c r="AI2335" s="41">
        <f t="shared" si="1614"/>
        <v>0</v>
      </c>
      <c r="AJ2335" s="41">
        <f t="shared" si="1614"/>
        <v>0</v>
      </c>
      <c r="AK2335" s="41">
        <f t="shared" si="1614"/>
        <v>0</v>
      </c>
      <c r="AL2335" s="41">
        <f t="shared" si="1614"/>
        <v>0</v>
      </c>
      <c r="AM2335" s="41">
        <f t="shared" si="1614"/>
        <v>0</v>
      </c>
      <c r="AN2335" s="41">
        <f t="shared" si="1614"/>
        <v>0</v>
      </c>
      <c r="AO2335" s="41">
        <f t="shared" si="1614"/>
        <v>0</v>
      </c>
      <c r="AP2335" s="41">
        <f t="shared" si="1614"/>
        <v>0</v>
      </c>
      <c r="AQ2335" s="41">
        <f t="shared" si="1614"/>
        <v>0</v>
      </c>
      <c r="AR2335" s="41">
        <f t="shared" si="1614"/>
        <v>0</v>
      </c>
      <c r="AS2335" s="41">
        <f t="shared" si="1614"/>
        <v>0</v>
      </c>
      <c r="AT2335" s="41">
        <f t="shared" si="1614"/>
        <v>0</v>
      </c>
      <c r="AU2335" s="41">
        <f t="shared" si="1614"/>
        <v>0</v>
      </c>
      <c r="AV2335" s="41">
        <f t="shared" si="1614"/>
        <v>0</v>
      </c>
      <c r="AW2335" s="41">
        <f t="shared" si="1614"/>
        <v>0</v>
      </c>
      <c r="AX2335" s="41">
        <f t="shared" si="1614"/>
        <v>0</v>
      </c>
      <c r="AY2335" s="41">
        <f t="shared" si="1614"/>
        <v>0</v>
      </c>
      <c r="AZ2335" s="41">
        <f t="shared" si="1614"/>
        <v>0</v>
      </c>
      <c r="BA2335" s="41">
        <f t="shared" si="1614"/>
        <v>0</v>
      </c>
      <c r="BB2335" s="41">
        <f t="shared" si="1614"/>
        <v>0</v>
      </c>
      <c r="BC2335" s="41">
        <f t="shared" si="1614"/>
        <v>0</v>
      </c>
      <c r="BD2335" s="41">
        <f t="shared" si="1614"/>
        <v>0</v>
      </c>
    </row>
    <row r="2336" spans="1:59" ht="16" x14ac:dyDescent="0.2">
      <c r="B2336" s="11">
        <f t="shared" si="1612"/>
        <v>80</v>
      </c>
      <c r="C2336" s="12" t="str">
        <f t="shared" si="1612"/>
        <v>SCI HSR 2</v>
      </c>
      <c r="D2336" s="46" t="s">
        <v>8</v>
      </c>
      <c r="E2336" s="42">
        <v>0</v>
      </c>
      <c r="F2336" s="15"/>
      <c r="G2336" s="49" t="s">
        <v>267</v>
      </c>
      <c r="H2336" s="31">
        <v>0</v>
      </c>
      <c r="I2336" s="32">
        <v>0</v>
      </c>
      <c r="J2336" s="32">
        <v>0</v>
      </c>
      <c r="L2336" s="52" t="s">
        <v>268</v>
      </c>
      <c r="M2336" s="72"/>
      <c r="N2336" s="72"/>
      <c r="O2336" s="41">
        <f t="shared" ref="O2336:BD2336" si="1615">IFERROR(((O$3&gt;=$E2333)*(O$2&lt;=$E2333))*$J2338,"")</f>
        <v>0</v>
      </c>
      <c r="P2336" s="41">
        <f t="shared" si="1615"/>
        <v>0</v>
      </c>
      <c r="Q2336" s="41">
        <f t="shared" si="1615"/>
        <v>0</v>
      </c>
      <c r="R2336" s="41">
        <f t="shared" si="1615"/>
        <v>0</v>
      </c>
      <c r="S2336" s="41">
        <f t="shared" si="1615"/>
        <v>0</v>
      </c>
      <c r="T2336" s="41">
        <f t="shared" si="1615"/>
        <v>0</v>
      </c>
      <c r="U2336" s="41">
        <f t="shared" si="1615"/>
        <v>0</v>
      </c>
      <c r="V2336" s="41">
        <f t="shared" si="1615"/>
        <v>0</v>
      </c>
      <c r="W2336" s="41">
        <f t="shared" si="1615"/>
        <v>0</v>
      </c>
      <c r="X2336" s="41">
        <f t="shared" si="1615"/>
        <v>0</v>
      </c>
      <c r="Y2336" s="41">
        <f t="shared" si="1615"/>
        <v>0</v>
      </c>
      <c r="Z2336" s="41">
        <f t="shared" si="1615"/>
        <v>0</v>
      </c>
      <c r="AA2336" s="41">
        <f t="shared" si="1615"/>
        <v>0</v>
      </c>
      <c r="AB2336" s="41">
        <f t="shared" si="1615"/>
        <v>0</v>
      </c>
      <c r="AC2336" s="41">
        <f t="shared" si="1615"/>
        <v>0</v>
      </c>
      <c r="AD2336" s="41">
        <f t="shared" si="1615"/>
        <v>0</v>
      </c>
      <c r="AE2336" s="41">
        <f t="shared" si="1615"/>
        <v>0</v>
      </c>
      <c r="AF2336" s="41">
        <f t="shared" si="1615"/>
        <v>0</v>
      </c>
      <c r="AG2336" s="41">
        <f t="shared" si="1615"/>
        <v>0</v>
      </c>
      <c r="AH2336" s="41">
        <f t="shared" si="1615"/>
        <v>0</v>
      </c>
      <c r="AI2336" s="41">
        <f t="shared" si="1615"/>
        <v>0</v>
      </c>
      <c r="AJ2336" s="41">
        <f t="shared" si="1615"/>
        <v>0</v>
      </c>
      <c r="AK2336" s="41">
        <f t="shared" si="1615"/>
        <v>0</v>
      </c>
      <c r="AL2336" s="41">
        <f t="shared" si="1615"/>
        <v>0</v>
      </c>
      <c r="AM2336" s="41">
        <f t="shared" si="1615"/>
        <v>0</v>
      </c>
      <c r="AN2336" s="41">
        <f t="shared" si="1615"/>
        <v>0</v>
      </c>
      <c r="AO2336" s="41">
        <f t="shared" si="1615"/>
        <v>0</v>
      </c>
      <c r="AP2336" s="41">
        <f t="shared" si="1615"/>
        <v>0</v>
      </c>
      <c r="AQ2336" s="41">
        <f t="shared" si="1615"/>
        <v>0</v>
      </c>
      <c r="AR2336" s="41">
        <f t="shared" si="1615"/>
        <v>0</v>
      </c>
      <c r="AS2336" s="41">
        <f t="shared" si="1615"/>
        <v>0</v>
      </c>
      <c r="AT2336" s="41">
        <f t="shared" si="1615"/>
        <v>0</v>
      </c>
      <c r="AU2336" s="41">
        <f t="shared" si="1615"/>
        <v>0</v>
      </c>
      <c r="AV2336" s="41">
        <f t="shared" si="1615"/>
        <v>0</v>
      </c>
      <c r="AW2336" s="41">
        <f t="shared" si="1615"/>
        <v>0</v>
      </c>
      <c r="AX2336" s="41">
        <f t="shared" si="1615"/>
        <v>0</v>
      </c>
      <c r="AY2336" s="41">
        <f t="shared" si="1615"/>
        <v>0</v>
      </c>
      <c r="AZ2336" s="41">
        <f t="shared" si="1615"/>
        <v>0</v>
      </c>
      <c r="BA2336" s="41">
        <f t="shared" si="1615"/>
        <v>0</v>
      </c>
      <c r="BB2336" s="41">
        <f t="shared" si="1615"/>
        <v>0</v>
      </c>
      <c r="BC2336" s="41">
        <f t="shared" si="1615"/>
        <v>0</v>
      </c>
      <c r="BD2336" s="41">
        <f t="shared" si="1615"/>
        <v>0</v>
      </c>
    </row>
    <row r="2337" spans="1:59" ht="16" x14ac:dyDescent="0.2">
      <c r="B2337" s="11">
        <f t="shared" si="1612"/>
        <v>80</v>
      </c>
      <c r="C2337" s="12" t="str">
        <f t="shared" si="1612"/>
        <v>SCI HSR 2</v>
      </c>
      <c r="D2337" s="46" t="s">
        <v>269</v>
      </c>
      <c r="E2337" s="31">
        <v>0</v>
      </c>
      <c r="F2337" s="15"/>
      <c r="G2337" s="53"/>
      <c r="H2337" s="15"/>
      <c r="I2337" s="15"/>
      <c r="J2337" s="23"/>
      <c r="L2337" s="52" t="s">
        <v>270</v>
      </c>
      <c r="M2337" s="72"/>
      <c r="N2337" s="72"/>
      <c r="O2337" s="41">
        <f t="shared" ref="O2337:BD2337" si="1616">IFERROR(((O$3&gt;=$J2327)*(O$2&lt;=$J2327))*$E2338,"")</f>
        <v>0</v>
      </c>
      <c r="P2337" s="41">
        <f t="shared" si="1616"/>
        <v>0</v>
      </c>
      <c r="Q2337" s="41">
        <f t="shared" si="1616"/>
        <v>0</v>
      </c>
      <c r="R2337" s="41">
        <f t="shared" si="1616"/>
        <v>0</v>
      </c>
      <c r="S2337" s="41">
        <f t="shared" si="1616"/>
        <v>0</v>
      </c>
      <c r="T2337" s="41">
        <f t="shared" si="1616"/>
        <v>0</v>
      </c>
      <c r="U2337" s="41">
        <f t="shared" si="1616"/>
        <v>0</v>
      </c>
      <c r="V2337" s="41">
        <f t="shared" si="1616"/>
        <v>0</v>
      </c>
      <c r="W2337" s="41">
        <f t="shared" si="1616"/>
        <v>0</v>
      </c>
      <c r="X2337" s="41">
        <f t="shared" si="1616"/>
        <v>0</v>
      </c>
      <c r="Y2337" s="41">
        <f t="shared" si="1616"/>
        <v>0</v>
      </c>
      <c r="Z2337" s="41">
        <f t="shared" si="1616"/>
        <v>0</v>
      </c>
      <c r="AA2337" s="41">
        <f t="shared" si="1616"/>
        <v>0</v>
      </c>
      <c r="AB2337" s="41">
        <f t="shared" si="1616"/>
        <v>0</v>
      </c>
      <c r="AC2337" s="41">
        <f t="shared" si="1616"/>
        <v>0</v>
      </c>
      <c r="AD2337" s="41">
        <f t="shared" si="1616"/>
        <v>0</v>
      </c>
      <c r="AE2337" s="41">
        <f t="shared" si="1616"/>
        <v>0</v>
      </c>
      <c r="AF2337" s="41">
        <f t="shared" si="1616"/>
        <v>0</v>
      </c>
      <c r="AG2337" s="41">
        <f t="shared" si="1616"/>
        <v>0</v>
      </c>
      <c r="AH2337" s="41">
        <f t="shared" si="1616"/>
        <v>0</v>
      </c>
      <c r="AI2337" s="41">
        <f t="shared" si="1616"/>
        <v>0</v>
      </c>
      <c r="AJ2337" s="41">
        <f t="shared" si="1616"/>
        <v>0</v>
      </c>
      <c r="AK2337" s="41">
        <f t="shared" si="1616"/>
        <v>0</v>
      </c>
      <c r="AL2337" s="41">
        <f t="shared" si="1616"/>
        <v>0</v>
      </c>
      <c r="AM2337" s="41">
        <f t="shared" si="1616"/>
        <v>0</v>
      </c>
      <c r="AN2337" s="41">
        <f t="shared" si="1616"/>
        <v>0</v>
      </c>
      <c r="AO2337" s="41">
        <f t="shared" si="1616"/>
        <v>0</v>
      </c>
      <c r="AP2337" s="41">
        <f t="shared" si="1616"/>
        <v>0</v>
      </c>
      <c r="AQ2337" s="41">
        <f t="shared" si="1616"/>
        <v>0</v>
      </c>
      <c r="AR2337" s="41">
        <f t="shared" si="1616"/>
        <v>0</v>
      </c>
      <c r="AS2337" s="41">
        <f t="shared" si="1616"/>
        <v>0</v>
      </c>
      <c r="AT2337" s="41">
        <f t="shared" si="1616"/>
        <v>0</v>
      </c>
      <c r="AU2337" s="41">
        <f t="shared" si="1616"/>
        <v>0</v>
      </c>
      <c r="AV2337" s="41">
        <f t="shared" si="1616"/>
        <v>0</v>
      </c>
      <c r="AW2337" s="41">
        <f t="shared" si="1616"/>
        <v>0</v>
      </c>
      <c r="AX2337" s="41">
        <f t="shared" si="1616"/>
        <v>0</v>
      </c>
      <c r="AY2337" s="41">
        <f t="shared" si="1616"/>
        <v>0</v>
      </c>
      <c r="AZ2337" s="41">
        <f t="shared" si="1616"/>
        <v>0</v>
      </c>
      <c r="BA2337" s="41">
        <f t="shared" si="1616"/>
        <v>0</v>
      </c>
      <c r="BB2337" s="41">
        <f t="shared" si="1616"/>
        <v>0</v>
      </c>
      <c r="BC2337" s="41">
        <f t="shared" si="1616"/>
        <v>0</v>
      </c>
      <c r="BD2337" s="41">
        <f t="shared" si="1616"/>
        <v>0</v>
      </c>
    </row>
    <row r="2338" spans="1:59" ht="16" x14ac:dyDescent="0.2">
      <c r="B2338" s="11">
        <f t="shared" si="1612"/>
        <v>80</v>
      </c>
      <c r="C2338" s="12" t="str">
        <f t="shared" si="1612"/>
        <v>SCI HSR 2</v>
      </c>
      <c r="D2338" s="46" t="s">
        <v>270</v>
      </c>
      <c r="E2338" s="31">
        <v>0</v>
      </c>
      <c r="F2338" s="15"/>
      <c r="G2338" s="46" t="s">
        <v>266</v>
      </c>
      <c r="H2338" s="31">
        <v>0</v>
      </c>
      <c r="I2338" s="46" t="s">
        <v>268</v>
      </c>
      <c r="J2338" s="31">
        <v>0</v>
      </c>
      <c r="L2338" s="54" t="s">
        <v>271</v>
      </c>
      <c r="M2338" s="73"/>
      <c r="N2338" s="73"/>
      <c r="O2338" s="45">
        <f t="shared" ref="O2338:BD2338" si="1617">IFERROR(-($E2319+$H2319+$J2319)*O2320,"")</f>
        <v>0</v>
      </c>
      <c r="P2338" s="45">
        <f t="shared" si="1617"/>
        <v>0</v>
      </c>
      <c r="Q2338" s="45">
        <f t="shared" si="1617"/>
        <v>0</v>
      </c>
      <c r="R2338" s="45">
        <f t="shared" si="1617"/>
        <v>0</v>
      </c>
      <c r="S2338" s="45">
        <f t="shared" si="1617"/>
        <v>0</v>
      </c>
      <c r="T2338" s="45">
        <f t="shared" si="1617"/>
        <v>0</v>
      </c>
      <c r="U2338" s="45">
        <f t="shared" si="1617"/>
        <v>0</v>
      </c>
      <c r="V2338" s="45">
        <f t="shared" si="1617"/>
        <v>0</v>
      </c>
      <c r="W2338" s="45">
        <f t="shared" si="1617"/>
        <v>0</v>
      </c>
      <c r="X2338" s="45">
        <f t="shared" si="1617"/>
        <v>0</v>
      </c>
      <c r="Y2338" s="45">
        <f t="shared" si="1617"/>
        <v>0</v>
      </c>
      <c r="Z2338" s="45">
        <f t="shared" si="1617"/>
        <v>0</v>
      </c>
      <c r="AA2338" s="45">
        <f t="shared" si="1617"/>
        <v>0</v>
      </c>
      <c r="AB2338" s="45">
        <f t="shared" si="1617"/>
        <v>0</v>
      </c>
      <c r="AC2338" s="45">
        <f t="shared" si="1617"/>
        <v>0</v>
      </c>
      <c r="AD2338" s="45">
        <f t="shared" si="1617"/>
        <v>0</v>
      </c>
      <c r="AE2338" s="45">
        <f t="shared" si="1617"/>
        <v>0</v>
      </c>
      <c r="AF2338" s="45">
        <f t="shared" si="1617"/>
        <v>0</v>
      </c>
      <c r="AG2338" s="45">
        <f t="shared" si="1617"/>
        <v>0</v>
      </c>
      <c r="AH2338" s="45">
        <f t="shared" si="1617"/>
        <v>0</v>
      </c>
      <c r="AI2338" s="45">
        <f t="shared" si="1617"/>
        <v>0</v>
      </c>
      <c r="AJ2338" s="45">
        <f t="shared" si="1617"/>
        <v>0</v>
      </c>
      <c r="AK2338" s="45">
        <f t="shared" si="1617"/>
        <v>0</v>
      </c>
      <c r="AL2338" s="45">
        <f t="shared" si="1617"/>
        <v>0</v>
      </c>
      <c r="AM2338" s="45">
        <f t="shared" si="1617"/>
        <v>0</v>
      </c>
      <c r="AN2338" s="45">
        <f t="shared" si="1617"/>
        <v>0</v>
      </c>
      <c r="AO2338" s="45">
        <f t="shared" si="1617"/>
        <v>0</v>
      </c>
      <c r="AP2338" s="45">
        <f t="shared" si="1617"/>
        <v>0</v>
      </c>
      <c r="AQ2338" s="45">
        <f t="shared" si="1617"/>
        <v>0</v>
      </c>
      <c r="AR2338" s="45">
        <f t="shared" si="1617"/>
        <v>0</v>
      </c>
      <c r="AS2338" s="45">
        <f t="shared" si="1617"/>
        <v>0</v>
      </c>
      <c r="AT2338" s="45">
        <f t="shared" si="1617"/>
        <v>0</v>
      </c>
      <c r="AU2338" s="45">
        <f t="shared" si="1617"/>
        <v>0</v>
      </c>
      <c r="AV2338" s="45">
        <f t="shared" si="1617"/>
        <v>0</v>
      </c>
      <c r="AW2338" s="45">
        <f t="shared" si="1617"/>
        <v>0</v>
      </c>
      <c r="AX2338" s="45">
        <f t="shared" si="1617"/>
        <v>0</v>
      </c>
      <c r="AY2338" s="45">
        <f t="shared" si="1617"/>
        <v>0</v>
      </c>
      <c r="AZ2338" s="45">
        <f t="shared" si="1617"/>
        <v>0</v>
      </c>
      <c r="BA2338" s="45">
        <f t="shared" si="1617"/>
        <v>0</v>
      </c>
      <c r="BB2338" s="45">
        <f t="shared" si="1617"/>
        <v>0</v>
      </c>
      <c r="BC2338" s="45">
        <f t="shared" si="1617"/>
        <v>0</v>
      </c>
      <c r="BD2338" s="45">
        <f t="shared" si="1617"/>
        <v>0</v>
      </c>
    </row>
    <row r="2339" spans="1:59" x14ac:dyDescent="0.2">
      <c r="A2339"/>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row>
    <row r="2340" spans="1:59" ht="16" x14ac:dyDescent="0.2">
      <c r="A2340"/>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s="1"/>
    </row>
    <row r="2341" spans="1:59" ht="16" x14ac:dyDescent="0.2">
      <c r="A2341" s="1"/>
      <c r="B2341" s="67">
        <v>81</v>
      </c>
      <c r="C2341" s="68" t="str">
        <f>H2343</f>
        <v>SCI HSR 2</v>
      </c>
      <c r="D2341" s="69" t="s">
        <v>139</v>
      </c>
      <c r="E2341" s="69"/>
      <c r="F2341" s="69"/>
      <c r="G2341" s="69"/>
      <c r="H2341" s="69"/>
      <c r="I2341" s="69"/>
      <c r="J2341" s="69"/>
      <c r="K2341" s="68"/>
      <c r="L2341" s="68"/>
      <c r="M2341" s="68"/>
      <c r="N2341" s="68"/>
      <c r="O2341" s="82"/>
      <c r="P2341" s="82"/>
      <c r="Q2341" s="82"/>
      <c r="R2341" s="82"/>
      <c r="S2341" s="82"/>
      <c r="T2341" s="82"/>
      <c r="U2341" s="82"/>
      <c r="V2341" s="82"/>
      <c r="W2341" s="82"/>
      <c r="X2341" s="82"/>
      <c r="Y2341" s="82"/>
      <c r="Z2341" s="82"/>
      <c r="AA2341" s="82"/>
      <c r="AB2341" s="82"/>
      <c r="AC2341" s="82"/>
      <c r="AD2341" s="82"/>
      <c r="AE2341" s="82"/>
      <c r="AF2341" s="82"/>
      <c r="AG2341" s="82"/>
      <c r="AH2341" s="82"/>
      <c r="AI2341" s="82"/>
      <c r="AJ2341" s="82"/>
      <c r="AK2341" s="82"/>
      <c r="AL2341" s="82"/>
      <c r="AM2341" s="82"/>
      <c r="AN2341" s="82"/>
      <c r="AO2341" s="82"/>
      <c r="AP2341" s="82"/>
      <c r="AQ2341" s="82"/>
      <c r="AR2341" s="82"/>
      <c r="AS2341" s="82"/>
      <c r="AT2341" s="82"/>
      <c r="AU2341" s="82"/>
      <c r="AV2341" s="82"/>
      <c r="AW2341" s="82"/>
      <c r="AX2341" s="82"/>
      <c r="AY2341" s="82"/>
      <c r="AZ2341" s="82"/>
      <c r="BA2341" s="82"/>
      <c r="BB2341" s="82"/>
      <c r="BC2341" s="82"/>
      <c r="BD2341" s="82"/>
      <c r="BE2341" s="1"/>
      <c r="BF2341" s="1"/>
      <c r="BG2341" s="1"/>
    </row>
    <row r="2342" spans="1:59" ht="16" x14ac:dyDescent="0.2">
      <c r="A2342" s="35"/>
      <c r="B2342" s="11">
        <f>B2341</f>
        <v>81</v>
      </c>
      <c r="C2342" s="12" t="str">
        <f>C2341</f>
        <v>SCI HSR 2</v>
      </c>
      <c r="D2342" s="35"/>
      <c r="E2342" s="35"/>
      <c r="F2342" s="35"/>
      <c r="G2342" s="35"/>
      <c r="H2342" s="35"/>
      <c r="I2342" s="35"/>
      <c r="J2342" s="35"/>
      <c r="K2342" s="35"/>
      <c r="L2342" s="35"/>
      <c r="M2342" s="35"/>
      <c r="N2342" s="35"/>
      <c r="O2342" s="44"/>
      <c r="P2342" s="44"/>
      <c r="Q2342" s="44"/>
      <c r="R2342" s="44"/>
      <c r="S2342" s="44"/>
      <c r="T2342" s="44"/>
      <c r="U2342" s="44"/>
      <c r="V2342" s="44"/>
      <c r="W2342" s="44"/>
      <c r="X2342" s="44"/>
      <c r="Y2342" s="44"/>
      <c r="Z2342" s="44"/>
      <c r="AA2342" s="44"/>
      <c r="AB2342" s="44"/>
      <c r="AC2342" s="44"/>
      <c r="AD2342" s="44"/>
      <c r="AE2342" s="44"/>
      <c r="AF2342" s="44"/>
      <c r="AG2342" s="44"/>
      <c r="AH2342" s="44"/>
      <c r="AI2342" s="44"/>
      <c r="AJ2342" s="44"/>
      <c r="AK2342" s="44"/>
      <c r="AL2342" s="44"/>
      <c r="AM2342" s="44"/>
      <c r="AN2342" s="44"/>
      <c r="AO2342" s="44"/>
      <c r="AP2342" s="44"/>
      <c r="AQ2342" s="44"/>
      <c r="AR2342" s="44"/>
      <c r="AS2342" s="44"/>
      <c r="AT2342" s="44"/>
      <c r="AU2342" s="44"/>
      <c r="AV2342" s="44"/>
      <c r="AW2342" s="44"/>
      <c r="AX2342" s="44"/>
      <c r="AY2342" s="44"/>
      <c r="AZ2342" s="44"/>
      <c r="BA2342" s="44"/>
      <c r="BB2342" s="44"/>
      <c r="BC2342" s="44"/>
      <c r="BD2342" s="44"/>
      <c r="BE2342" s="35"/>
      <c r="BF2342" s="35"/>
      <c r="BG2342" s="35"/>
    </row>
    <row r="2343" spans="1:59" ht="16" x14ac:dyDescent="0.2">
      <c r="B2343" s="11">
        <f t="shared" ref="B2343:C2358" si="1618">B2342</f>
        <v>81</v>
      </c>
      <c r="C2343" s="12" t="str">
        <f t="shared" si="1618"/>
        <v>SCI HSR 2</v>
      </c>
      <c r="D2343" s="13" t="s">
        <v>2</v>
      </c>
      <c r="E2343" s="14" t="s">
        <v>106</v>
      </c>
      <c r="F2343" s="15"/>
      <c r="G2343" s="13" t="s">
        <v>229</v>
      </c>
      <c r="H2343" s="14" t="s">
        <v>132</v>
      </c>
      <c r="I2343" s="14"/>
      <c r="J2343" s="14"/>
      <c r="L2343" s="16" t="s">
        <v>230</v>
      </c>
      <c r="M2343" s="70"/>
      <c r="N2343" s="70"/>
      <c r="O2343" s="17">
        <f>($E2354&gt;0)*($E2348&lt;O$2)*(EDATE($E2348,$E2354)&gt;O$3)*((O$3-O$2+1)/O$4)
+($E2354&gt;0)*($E2348&lt;O$2)*(EDATE($E2348,$E2354)&gt;=O$2)*(EDATE($E2348,$E2354)&lt;=O$3)*((EDATE($E2348,$E2354)-O$2)/O$4)
+($E2354&gt;0)*($E2348&lt;O$2)*(EDATE($E2348,$E2354)&lt;O$2)*(0)
+($E2354&gt;0)*($E2348&gt;=O$2)*($E2348&lt;=O$3)*(EDATE($E2348,$E2354)&gt;=O$2)*(EDATE($E2348,$E2354)&lt;=O$3)*((EDATE($E2348,$E2354)-$E2348+1)/O$4)
+($E2354&gt;0)*($E2348&gt;=O$2)*($E2348&lt;=O$3)*(EDATE($E2348,$E2354)&gt;O$3)*((O$3-$E2348+1)/O$4)
+($E2354&gt;0)*($E2348&gt;O$3)*(0)</f>
        <v>0</v>
      </c>
      <c r="P2343" s="17">
        <f t="shared" ref="P2343:BD2343" si="1619">($E2354&gt;0)*($E2348&lt;P$2)*(EDATE($E2348,$E2354)&gt;P$3)*((P$3-P$2+1)/P$4)
+($E2354&gt;0)*($E2348&lt;P$2)*(EDATE($E2348,$E2354)&gt;=P$2)*(EDATE($E2348,$E2354)&lt;=P$3)*((EDATE($E2348,$E2354)-P$2)/P$4)
+($E2354&gt;0)*($E2348&lt;P$2)*(EDATE($E2348,$E2354)&lt;P$2)*(0)
+($E2354&gt;0)*($E2348&gt;=P$2)*($E2348&lt;=P$3)*(EDATE($E2348,$E2354)&gt;=P$2)*(EDATE($E2348,$E2354)&lt;=P$3)*((EDATE($E2348,$E2354)-$E2348+1)/P$4)
+($E2354&gt;0)*($E2348&gt;=P$2)*($E2348&lt;=P$3)*(EDATE($E2348,$E2354)&gt;P$3)*((P$3-$E2348+1)/P$4)
+($E2354&gt;0)*($E2348&gt;P$3)*(0)</f>
        <v>0</v>
      </c>
      <c r="Q2343" s="17">
        <f t="shared" si="1619"/>
        <v>0</v>
      </c>
      <c r="R2343" s="17">
        <f t="shared" si="1619"/>
        <v>0</v>
      </c>
      <c r="S2343" s="17">
        <f t="shared" si="1619"/>
        <v>0</v>
      </c>
      <c r="T2343" s="17">
        <f t="shared" si="1619"/>
        <v>0</v>
      </c>
      <c r="U2343" s="17">
        <f t="shared" si="1619"/>
        <v>0</v>
      </c>
      <c r="V2343" s="17">
        <f t="shared" si="1619"/>
        <v>0</v>
      </c>
      <c r="W2343" s="17">
        <f t="shared" si="1619"/>
        <v>0</v>
      </c>
      <c r="X2343" s="17">
        <f t="shared" si="1619"/>
        <v>0</v>
      </c>
      <c r="Y2343" s="17">
        <f t="shared" si="1619"/>
        <v>0</v>
      </c>
      <c r="Z2343" s="17">
        <f t="shared" si="1619"/>
        <v>0</v>
      </c>
      <c r="AA2343" s="17">
        <f t="shared" si="1619"/>
        <v>0</v>
      </c>
      <c r="AB2343" s="17">
        <f t="shared" si="1619"/>
        <v>0</v>
      </c>
      <c r="AC2343" s="17">
        <f t="shared" si="1619"/>
        <v>0</v>
      </c>
      <c r="AD2343" s="17">
        <f t="shared" si="1619"/>
        <v>0</v>
      </c>
      <c r="AE2343" s="17">
        <f t="shared" si="1619"/>
        <v>0</v>
      </c>
      <c r="AF2343" s="17">
        <f t="shared" si="1619"/>
        <v>0</v>
      </c>
      <c r="AG2343" s="17">
        <f t="shared" si="1619"/>
        <v>0</v>
      </c>
      <c r="AH2343" s="17">
        <f t="shared" si="1619"/>
        <v>0</v>
      </c>
      <c r="AI2343" s="17">
        <f t="shared" si="1619"/>
        <v>0</v>
      </c>
      <c r="AJ2343" s="17">
        <f t="shared" si="1619"/>
        <v>0</v>
      </c>
      <c r="AK2343" s="17">
        <f t="shared" si="1619"/>
        <v>0</v>
      </c>
      <c r="AL2343" s="17">
        <f t="shared" si="1619"/>
        <v>0</v>
      </c>
      <c r="AM2343" s="17">
        <f t="shared" si="1619"/>
        <v>0</v>
      </c>
      <c r="AN2343" s="17">
        <f t="shared" si="1619"/>
        <v>0</v>
      </c>
      <c r="AO2343" s="17">
        <f t="shared" si="1619"/>
        <v>0</v>
      </c>
      <c r="AP2343" s="17">
        <f t="shared" si="1619"/>
        <v>0</v>
      </c>
      <c r="AQ2343" s="17">
        <f t="shared" si="1619"/>
        <v>0</v>
      </c>
      <c r="AR2343" s="17">
        <f t="shared" si="1619"/>
        <v>0</v>
      </c>
      <c r="AS2343" s="17">
        <f t="shared" si="1619"/>
        <v>0</v>
      </c>
      <c r="AT2343" s="17">
        <f t="shared" si="1619"/>
        <v>0</v>
      </c>
      <c r="AU2343" s="17">
        <f t="shared" si="1619"/>
        <v>0</v>
      </c>
      <c r="AV2343" s="17">
        <f t="shared" si="1619"/>
        <v>0</v>
      </c>
      <c r="AW2343" s="17">
        <f t="shared" si="1619"/>
        <v>0</v>
      </c>
      <c r="AX2343" s="17">
        <f t="shared" si="1619"/>
        <v>0</v>
      </c>
      <c r="AY2343" s="17">
        <f t="shared" si="1619"/>
        <v>0</v>
      </c>
      <c r="AZ2343" s="17">
        <f t="shared" si="1619"/>
        <v>0</v>
      </c>
      <c r="BA2343" s="17">
        <f t="shared" si="1619"/>
        <v>0</v>
      </c>
      <c r="BB2343" s="17">
        <f t="shared" si="1619"/>
        <v>0</v>
      </c>
      <c r="BC2343" s="17">
        <f t="shared" si="1619"/>
        <v>0</v>
      </c>
      <c r="BD2343" s="17">
        <f t="shared" si="1619"/>
        <v>0</v>
      </c>
    </row>
    <row r="2344" spans="1:59" ht="16" x14ac:dyDescent="0.2">
      <c r="B2344" s="11">
        <f t="shared" si="1618"/>
        <v>81</v>
      </c>
      <c r="C2344" s="12" t="str">
        <f t="shared" si="1618"/>
        <v>SCI HSR 2</v>
      </c>
      <c r="D2344" s="13" t="s">
        <v>7</v>
      </c>
      <c r="E2344" s="18">
        <v>40.909999999999997</v>
      </c>
      <c r="F2344" s="15"/>
      <c r="G2344" s="13" t="s">
        <v>0</v>
      </c>
      <c r="H2344" s="19">
        <v>40</v>
      </c>
      <c r="I2344" s="13" t="s">
        <v>20</v>
      </c>
      <c r="J2344" s="19">
        <v>60</v>
      </c>
      <c r="L2344" s="20" t="s">
        <v>231</v>
      </c>
      <c r="M2344" s="72"/>
      <c r="N2344" s="72"/>
      <c r="O2344" s="21">
        <f>($H2349&gt;0)*($J2349&lt;O$2)*0
+($H2349&gt;0)*($J2349&gt;=O$2)*($J2349&lt;=O$3)*(($J2349-O$2+1)/O$4)
+($H2349&gt;0)*($J2349&gt;O$3)*($I2349&gt;O$3)*0
+($H2349&gt;0)*($J2349&gt;O$3)*($I2349&lt;=O$3)*($I2349&gt;=O$2)*((O$3-$I2349+1)/O$4)
+($H2349&gt;0)*($J2349&gt;O$3)*($I2349&lt;O$2)*1
+($H2349&gt;0)*($I2349&gt;O$3)*0
+($H2350&gt;0)*($J$2350&lt;O$2)*0
+($H2350&gt;0)*($J2350&gt;=O$2)*($J2350&lt;=O$3)*(($J2350-O$2+1)/O$4)
+($H2350&gt;0)*($J2350&gt;O$3)*($I2350&gt;O$3)*0
+($H2350&gt;0)*($J2350&gt;O$3)*($I2350&lt;=O$3)*($I2350&gt;=O$2)*((O$3-$I2350+1)/O$4)
+($H2350&gt;0)*($J2350&gt;O$3)*($I2350&lt;O$2)*1
+($H2350&gt;0)*($I2350&gt;O$3)*0
+($H2351&gt;0)*($J2351&lt;O$2)*0
+($H2351&gt;0)*($J2351&gt;=O$2)*($J2351&lt;=O$3)*(($J2351-O$2+1)/O$4)
+($H2351&gt;0)*($J2351&gt;O$3)*($I2351&gt;O$3)*0
+($H2351&gt;0)*($J2351&gt;O$3)*($I2351&lt;=O$3)*($I2351&gt;=O$2)*((O$3-$I2351+1)/O$4)
+($H2351&gt;0)*($J2351&gt;O$3)*($I2351&lt;O$2)*1
+($H2351&gt;0)*($I2351&gt;O$3)*0</f>
        <v>0</v>
      </c>
      <c r="P2344" s="21">
        <f t="shared" ref="P2344:BD2344" si="1620">($H2349&gt;0)*($J2349&lt;P$2)*0
+($H2349&gt;0)*($J2349&gt;=P$2)*($J2349&lt;=P$3)*(($J2349-P$2+1)/P$4)
+($H2349&gt;0)*($J2349&gt;P$3)*($I2349&gt;P$3)*0
+($H2349&gt;0)*($J2349&gt;P$3)*($I2349&lt;=P$3)*($I2349&gt;=P$2)*((P$3-$I2349+1)/P$4)
+($H2349&gt;0)*($J2349&gt;P$3)*($I2349&lt;P$2)*1
+($H2349&gt;0)*($I2349&gt;P$3)*0
+($H2350&gt;0)*($J$2350&lt;P$2)*0
+($H2350&gt;0)*($J2350&gt;=P$2)*($J2350&lt;=P$3)*(($J2350-P$2+1)/P$4)
+($H2350&gt;0)*($J2350&gt;P$3)*($I2350&gt;P$3)*0
+($H2350&gt;0)*($J2350&gt;P$3)*($I2350&lt;=P$3)*($I2350&gt;=P$2)*((P$3-$I2350+1)/P$4)
+($H2350&gt;0)*($J2350&gt;P$3)*($I2350&lt;P$2)*1
+($H2350&gt;0)*($I2350&gt;P$3)*0
+($H2351&gt;0)*($J2351&lt;P$2)*0
+($H2351&gt;0)*($J2351&gt;=P$2)*($J2351&lt;=P$3)*(($J2351-P$2+1)/P$4)
+($H2351&gt;0)*($J2351&gt;P$3)*($I2351&gt;P$3)*0
+($H2351&gt;0)*($J2351&gt;P$3)*($I2351&lt;=P$3)*($I2351&gt;=P$2)*((P$3-$I2351+1)/P$4)
+($H2351&gt;0)*($J2351&gt;P$3)*($I2351&lt;P$2)*1
+($H2351&gt;0)*($I2351&gt;P$3)*0</f>
        <v>0</v>
      </c>
      <c r="Q2344" s="21">
        <f t="shared" si="1620"/>
        <v>0</v>
      </c>
      <c r="R2344" s="21">
        <f t="shared" si="1620"/>
        <v>0</v>
      </c>
      <c r="S2344" s="21">
        <f t="shared" si="1620"/>
        <v>0</v>
      </c>
      <c r="T2344" s="21">
        <f t="shared" si="1620"/>
        <v>0</v>
      </c>
      <c r="U2344" s="21">
        <f t="shared" si="1620"/>
        <v>0</v>
      </c>
      <c r="V2344" s="21">
        <f t="shared" si="1620"/>
        <v>0</v>
      </c>
      <c r="W2344" s="21">
        <f t="shared" si="1620"/>
        <v>0</v>
      </c>
      <c r="X2344" s="21">
        <f t="shared" si="1620"/>
        <v>0</v>
      </c>
      <c r="Y2344" s="21">
        <f t="shared" si="1620"/>
        <v>0</v>
      </c>
      <c r="Z2344" s="21">
        <f t="shared" si="1620"/>
        <v>0</v>
      </c>
      <c r="AA2344" s="21">
        <f t="shared" si="1620"/>
        <v>0</v>
      </c>
      <c r="AB2344" s="21">
        <f t="shared" si="1620"/>
        <v>0</v>
      </c>
      <c r="AC2344" s="21">
        <f t="shared" si="1620"/>
        <v>0</v>
      </c>
      <c r="AD2344" s="21">
        <f t="shared" si="1620"/>
        <v>0</v>
      </c>
      <c r="AE2344" s="21">
        <f t="shared" si="1620"/>
        <v>0</v>
      </c>
      <c r="AF2344" s="21">
        <f t="shared" si="1620"/>
        <v>0</v>
      </c>
      <c r="AG2344" s="21">
        <f t="shared" si="1620"/>
        <v>0</v>
      </c>
      <c r="AH2344" s="21">
        <f t="shared" si="1620"/>
        <v>0</v>
      </c>
      <c r="AI2344" s="21">
        <f t="shared" si="1620"/>
        <v>0</v>
      </c>
      <c r="AJ2344" s="21">
        <f t="shared" si="1620"/>
        <v>0</v>
      </c>
      <c r="AK2344" s="21">
        <f t="shared" si="1620"/>
        <v>0</v>
      </c>
      <c r="AL2344" s="21">
        <f t="shared" si="1620"/>
        <v>0</v>
      </c>
      <c r="AM2344" s="21">
        <f t="shared" si="1620"/>
        <v>0</v>
      </c>
      <c r="AN2344" s="21">
        <f t="shared" si="1620"/>
        <v>0</v>
      </c>
      <c r="AO2344" s="21">
        <f t="shared" si="1620"/>
        <v>0</v>
      </c>
      <c r="AP2344" s="21">
        <f t="shared" si="1620"/>
        <v>0</v>
      </c>
      <c r="AQ2344" s="21">
        <f t="shared" si="1620"/>
        <v>0</v>
      </c>
      <c r="AR2344" s="21">
        <f t="shared" si="1620"/>
        <v>0</v>
      </c>
      <c r="AS2344" s="21">
        <f t="shared" si="1620"/>
        <v>0</v>
      </c>
      <c r="AT2344" s="21">
        <f t="shared" si="1620"/>
        <v>0</v>
      </c>
      <c r="AU2344" s="21">
        <f t="shared" si="1620"/>
        <v>0</v>
      </c>
      <c r="AV2344" s="21">
        <f t="shared" si="1620"/>
        <v>0</v>
      </c>
      <c r="AW2344" s="21">
        <f t="shared" si="1620"/>
        <v>0</v>
      </c>
      <c r="AX2344" s="21">
        <f t="shared" si="1620"/>
        <v>0</v>
      </c>
      <c r="AY2344" s="21">
        <f t="shared" si="1620"/>
        <v>0</v>
      </c>
      <c r="AZ2344" s="21">
        <f t="shared" si="1620"/>
        <v>0</v>
      </c>
      <c r="BA2344" s="21">
        <f t="shared" si="1620"/>
        <v>0</v>
      </c>
      <c r="BB2344" s="21">
        <f t="shared" si="1620"/>
        <v>0</v>
      </c>
      <c r="BC2344" s="21">
        <f t="shared" si="1620"/>
        <v>0</v>
      </c>
      <c r="BD2344" s="21">
        <f t="shared" si="1620"/>
        <v>0</v>
      </c>
    </row>
    <row r="2345" spans="1:59" ht="16" x14ac:dyDescent="0.2">
      <c r="B2345" s="11">
        <f t="shared" si="1618"/>
        <v>81</v>
      </c>
      <c r="C2345" s="12" t="str">
        <f t="shared" si="1618"/>
        <v>SCI HSR 2</v>
      </c>
      <c r="D2345" s="13" t="s">
        <v>21</v>
      </c>
      <c r="E2345" s="22">
        <v>0</v>
      </c>
      <c r="F2345" s="15"/>
      <c r="G2345" s="13" t="s">
        <v>22</v>
      </c>
      <c r="H2345" s="22">
        <v>0</v>
      </c>
      <c r="I2345" s="13" t="s">
        <v>23</v>
      </c>
      <c r="J2345" s="22">
        <v>0</v>
      </c>
      <c r="K2345" s="23"/>
      <c r="L2345" s="20" t="s">
        <v>232</v>
      </c>
      <c r="M2345" s="72"/>
      <c r="N2345" s="72"/>
      <c r="O2345" s="21">
        <f>($E2348&lt;=O$3)*($E2348&gt;O$2)*((O$3-$E2348+1)/O$4)
+($E2348&lt;=O$2)*((O$3-O$2+1)/O$4)
+($E2348&gt;O$3)*(0)
-($E2356&lt;=O$3)*($E2356&lt;&gt;0)*($E2356&gt;O$2)*((O$3-$E2356)/O$4)
-($E2356&lt;=O$2)*((O$3-O$2+1)/O$4)
-($E2356&gt;O$3)*(0)</f>
        <v>1</v>
      </c>
      <c r="P2345" s="21">
        <f t="shared" ref="P2345:BD2345" si="1621">($E2348&lt;=P$3)*($E2348&gt;P$2)*((P$3-$E2348+1)/P$4)
+($E2348&lt;=P$2)*((P$3-P$2+1)/P$4)
+($E2348&gt;P$3)*(0)
-($E2356&lt;=P$3)*($E2356&lt;&gt;0)*($E2356&gt;P$2)*((P$3-$E2356)/P$4)
-($E2356&lt;=P$2)*((P$3-P$2+1)/P$4)
-($E2356&gt;P$3)*(0)</f>
        <v>1</v>
      </c>
      <c r="Q2345" s="21">
        <f t="shared" si="1621"/>
        <v>1</v>
      </c>
      <c r="R2345" s="21">
        <f t="shared" si="1621"/>
        <v>1</v>
      </c>
      <c r="S2345" s="21">
        <f t="shared" si="1621"/>
        <v>1</v>
      </c>
      <c r="T2345" s="21">
        <f t="shared" si="1621"/>
        <v>1</v>
      </c>
      <c r="U2345" s="21">
        <f t="shared" si="1621"/>
        <v>1</v>
      </c>
      <c r="V2345" s="21">
        <f t="shared" si="1621"/>
        <v>1</v>
      </c>
      <c r="W2345" s="21">
        <f t="shared" si="1621"/>
        <v>0.23913043478260865</v>
      </c>
      <c r="X2345" s="21">
        <f t="shared" si="1621"/>
        <v>0</v>
      </c>
      <c r="Y2345" s="21">
        <f t="shared" si="1621"/>
        <v>0</v>
      </c>
      <c r="Z2345" s="21">
        <f t="shared" si="1621"/>
        <v>0</v>
      </c>
      <c r="AA2345" s="21">
        <f t="shared" si="1621"/>
        <v>0</v>
      </c>
      <c r="AB2345" s="21">
        <f t="shared" si="1621"/>
        <v>0</v>
      </c>
      <c r="AC2345" s="21">
        <f t="shared" si="1621"/>
        <v>0</v>
      </c>
      <c r="AD2345" s="21">
        <f t="shared" si="1621"/>
        <v>0</v>
      </c>
      <c r="AE2345" s="21">
        <f t="shared" si="1621"/>
        <v>0</v>
      </c>
      <c r="AF2345" s="21">
        <f t="shared" si="1621"/>
        <v>0</v>
      </c>
      <c r="AG2345" s="21">
        <f t="shared" si="1621"/>
        <v>0</v>
      </c>
      <c r="AH2345" s="21">
        <f t="shared" si="1621"/>
        <v>0</v>
      </c>
      <c r="AI2345" s="21">
        <f t="shared" si="1621"/>
        <v>0</v>
      </c>
      <c r="AJ2345" s="21">
        <f t="shared" si="1621"/>
        <v>0</v>
      </c>
      <c r="AK2345" s="21">
        <f t="shared" si="1621"/>
        <v>0</v>
      </c>
      <c r="AL2345" s="21">
        <f t="shared" si="1621"/>
        <v>0</v>
      </c>
      <c r="AM2345" s="21">
        <f t="shared" si="1621"/>
        <v>0</v>
      </c>
      <c r="AN2345" s="21">
        <f t="shared" si="1621"/>
        <v>0</v>
      </c>
      <c r="AO2345" s="21">
        <f t="shared" si="1621"/>
        <v>0</v>
      </c>
      <c r="AP2345" s="21">
        <f t="shared" si="1621"/>
        <v>0</v>
      </c>
      <c r="AQ2345" s="21">
        <f t="shared" si="1621"/>
        <v>0</v>
      </c>
      <c r="AR2345" s="21">
        <f t="shared" si="1621"/>
        <v>0</v>
      </c>
      <c r="AS2345" s="21">
        <f t="shared" si="1621"/>
        <v>0</v>
      </c>
      <c r="AT2345" s="21">
        <f t="shared" si="1621"/>
        <v>0</v>
      </c>
      <c r="AU2345" s="21">
        <f t="shared" si="1621"/>
        <v>0</v>
      </c>
      <c r="AV2345" s="21">
        <f t="shared" si="1621"/>
        <v>0</v>
      </c>
      <c r="AW2345" s="21">
        <f t="shared" si="1621"/>
        <v>0</v>
      </c>
      <c r="AX2345" s="21">
        <f t="shared" si="1621"/>
        <v>0</v>
      </c>
      <c r="AY2345" s="21">
        <f t="shared" si="1621"/>
        <v>0</v>
      </c>
      <c r="AZ2345" s="21">
        <f t="shared" si="1621"/>
        <v>0</v>
      </c>
      <c r="BA2345" s="21">
        <f t="shared" si="1621"/>
        <v>0</v>
      </c>
      <c r="BB2345" s="21">
        <f t="shared" si="1621"/>
        <v>0</v>
      </c>
      <c r="BC2345" s="21">
        <f t="shared" si="1621"/>
        <v>0</v>
      </c>
      <c r="BD2345" s="21">
        <f t="shared" si="1621"/>
        <v>0</v>
      </c>
    </row>
    <row r="2346" spans="1:59" ht="16" x14ac:dyDescent="0.2">
      <c r="B2346" s="11">
        <f t="shared" si="1618"/>
        <v>81</v>
      </c>
      <c r="C2346" s="12" t="str">
        <f t="shared" si="1618"/>
        <v>SCI HSR 2</v>
      </c>
      <c r="D2346" s="13" t="s">
        <v>1</v>
      </c>
      <c r="E2346" s="22">
        <v>92300</v>
      </c>
      <c r="F2346" s="15"/>
      <c r="G2346" s="15"/>
      <c r="H2346" s="15"/>
      <c r="I2346" s="15"/>
      <c r="J2346" s="15"/>
      <c r="L2346" s="20" t="s">
        <v>233</v>
      </c>
      <c r="M2346" s="72"/>
      <c r="N2346" s="72"/>
      <c r="O2346" s="21">
        <f>($E2359&gt;O$3)*($E2356&lt;O$2)*((O$3-O$2+1)/O$4)
+($E2359&gt;O$3)*($E2356&gt;=O$2)*($E2356&lt;=O$3)*((O$3-$E2356)/O$4)
+($E2359&gt;O$3)*($E2356&gt;O$3)*(0)
+($E2359&lt;=O$3)*($E2359&gt;=O$2)*($E2356&lt;O$2)*(($E2359-O$2)/O$4)
+($E2359&lt;=O$3)*($E2359&gt;=O$2)*($E2356&lt;=O$3)*($E2356&gt;=O$2)*(($E2359-$E2356)/O$4)
+($E2359&lt;O$2)*(0)</f>
        <v>0</v>
      </c>
      <c r="P2346" s="21">
        <f t="shared" ref="P2346:BD2346" si="1622">($E2359&gt;P$3)*($E2356&lt;P$2)*((P$3-P$2+1)/P$4)
+($E2359&gt;P$3)*($E2356&gt;=P$2)*($E2356&lt;=P$3)*((P$3-$E2356)/P$4)
+($E2359&gt;P$3)*($E2356&gt;P$3)*(0)
+($E2359&lt;=P$3)*($E2359&gt;=P$2)*($E2356&lt;P$2)*(($E2359-P$2)/P$4)
+($E2359&lt;=P$3)*($E2359&gt;=P$2)*($E2356&lt;=P$3)*($E2356&gt;=P$2)*(($E2359-$E2356)/P$4)
+($E2359&lt;P$2)*(0)</f>
        <v>0</v>
      </c>
      <c r="Q2346" s="21">
        <f t="shared" si="1622"/>
        <v>0</v>
      </c>
      <c r="R2346" s="21">
        <f t="shared" si="1622"/>
        <v>0</v>
      </c>
      <c r="S2346" s="21">
        <f t="shared" si="1622"/>
        <v>0</v>
      </c>
      <c r="T2346" s="21">
        <f t="shared" si="1622"/>
        <v>0</v>
      </c>
      <c r="U2346" s="21">
        <f t="shared" si="1622"/>
        <v>0</v>
      </c>
      <c r="V2346" s="21">
        <f t="shared" si="1622"/>
        <v>0</v>
      </c>
      <c r="W2346" s="21">
        <f t="shared" si="1622"/>
        <v>0</v>
      </c>
      <c r="X2346" s="21">
        <f t="shared" si="1622"/>
        <v>0</v>
      </c>
      <c r="Y2346" s="21">
        <f t="shared" si="1622"/>
        <v>0</v>
      </c>
      <c r="Z2346" s="21">
        <f t="shared" si="1622"/>
        <v>0</v>
      </c>
      <c r="AA2346" s="21">
        <f t="shared" si="1622"/>
        <v>0</v>
      </c>
      <c r="AB2346" s="21">
        <f t="shared" si="1622"/>
        <v>0</v>
      </c>
      <c r="AC2346" s="21">
        <f t="shared" si="1622"/>
        <v>0</v>
      </c>
      <c r="AD2346" s="21">
        <f t="shared" si="1622"/>
        <v>0</v>
      </c>
      <c r="AE2346" s="21">
        <f t="shared" si="1622"/>
        <v>0</v>
      </c>
      <c r="AF2346" s="21">
        <f t="shared" si="1622"/>
        <v>0</v>
      </c>
      <c r="AG2346" s="21">
        <f t="shared" si="1622"/>
        <v>0</v>
      </c>
      <c r="AH2346" s="21">
        <f t="shared" si="1622"/>
        <v>0</v>
      </c>
      <c r="AI2346" s="21">
        <f t="shared" si="1622"/>
        <v>0</v>
      </c>
      <c r="AJ2346" s="21">
        <f t="shared" si="1622"/>
        <v>0</v>
      </c>
      <c r="AK2346" s="21">
        <f t="shared" si="1622"/>
        <v>0</v>
      </c>
      <c r="AL2346" s="21">
        <f t="shared" si="1622"/>
        <v>0</v>
      </c>
      <c r="AM2346" s="21">
        <f t="shared" si="1622"/>
        <v>0</v>
      </c>
      <c r="AN2346" s="21">
        <f t="shared" si="1622"/>
        <v>0</v>
      </c>
      <c r="AO2346" s="21">
        <f t="shared" si="1622"/>
        <v>0</v>
      </c>
      <c r="AP2346" s="21">
        <f t="shared" si="1622"/>
        <v>0</v>
      </c>
      <c r="AQ2346" s="21">
        <f t="shared" si="1622"/>
        <v>0</v>
      </c>
      <c r="AR2346" s="21">
        <f t="shared" si="1622"/>
        <v>0</v>
      </c>
      <c r="AS2346" s="21">
        <f t="shared" si="1622"/>
        <v>0</v>
      </c>
      <c r="AT2346" s="21">
        <f t="shared" si="1622"/>
        <v>0</v>
      </c>
      <c r="AU2346" s="21">
        <f t="shared" si="1622"/>
        <v>0</v>
      </c>
      <c r="AV2346" s="21">
        <f t="shared" si="1622"/>
        <v>0</v>
      </c>
      <c r="AW2346" s="21">
        <f t="shared" si="1622"/>
        <v>0</v>
      </c>
      <c r="AX2346" s="21">
        <f t="shared" si="1622"/>
        <v>0</v>
      </c>
      <c r="AY2346" s="21">
        <f t="shared" si="1622"/>
        <v>0</v>
      </c>
      <c r="AZ2346" s="21">
        <f t="shared" si="1622"/>
        <v>0</v>
      </c>
      <c r="BA2346" s="21">
        <f t="shared" si="1622"/>
        <v>0</v>
      </c>
      <c r="BB2346" s="21">
        <f t="shared" si="1622"/>
        <v>0</v>
      </c>
      <c r="BC2346" s="21">
        <f t="shared" si="1622"/>
        <v>0</v>
      </c>
      <c r="BD2346" s="21">
        <f t="shared" si="1622"/>
        <v>0</v>
      </c>
    </row>
    <row r="2347" spans="1:59" ht="16" x14ac:dyDescent="0.2">
      <c r="B2347" s="11">
        <f t="shared" si="1618"/>
        <v>81</v>
      </c>
      <c r="C2347" s="12" t="str">
        <f t="shared" si="1618"/>
        <v>SCI HSR 2</v>
      </c>
      <c r="K2347" s="24"/>
      <c r="L2347" s="20" t="s">
        <v>234</v>
      </c>
      <c r="M2347" s="72"/>
      <c r="N2347" s="72"/>
      <c r="O2347" s="21">
        <f>($E2362&gt;0)*($E2359&lt;O$2)*(EDATE($E2359,$E2362)&gt;O$3)*((O$3-O$2+1)/O$4)
+($E2362&gt;0)*($E2359&lt;O$2)*(EDATE($E2359,$E2362)&gt;=O$2)*(EDATE($E2359,$E2362)&lt;=O$3)*((EDATE($E2359,$E2362)-O$2)/O$4)
+($E2362&gt;0)*($E2359&lt;O$2)*(EDATE($E2359,$E2362)&lt;O$2)*(0)
+($E2362&gt;0)*($E2359&gt;=O$2)*($E2359&lt;=O$3)*(EDATE($E2359,$E2362)&gt;=O$2)*(EDATE($E2359,$E2362)&lt;=O$3)*((EDATE($E2359,$E2362)-$E2359+1)/O$4)
+($E2362&gt;0)*($E2359&gt;=O$2)*($E2359&lt;=O$3)*(EDATE($E2359,$E2362)&gt;O$3)*((O$3-$E2359+1)/O$4)
+($E2362&gt;0)*($E2359&gt;O$3)*(0)</f>
        <v>0</v>
      </c>
      <c r="P2347" s="21">
        <f t="shared" ref="P2347:BD2347" si="1623">($E2362&gt;0)*($E2359&lt;P$2)*(EDATE($E2359,$E2362)&gt;P$3)*((P$3-P$2+1)/P$4)
+($E2362&gt;0)*($E2359&lt;P$2)*(EDATE($E2359,$E2362)&gt;=P$2)*(EDATE($E2359,$E2362)&lt;=P$3)*((EDATE($E2359,$E2362)-P$2)/P$4)
+($E2362&gt;0)*($E2359&lt;P$2)*(EDATE($E2359,$E2362)&lt;P$2)*(0)
+($E2362&gt;0)*($E2359&gt;=P$2)*($E2359&lt;=P$3)*(EDATE($E2359,$E2362)&gt;=P$2)*(EDATE($E2359,$E2362)&lt;=P$3)*((EDATE($E2359,$E2362)-$E2359+1)/P$4)
+($E2362&gt;0)*($E2359&gt;=P$2)*($E2359&lt;=P$3)*(EDATE($E2359,$E2362)&gt;P$3)*((P$3-$E2359+1)/P$4)
+($E2362&gt;0)*($E2359&gt;P$3)*(0)</f>
        <v>0</v>
      </c>
      <c r="Q2347" s="21">
        <f t="shared" si="1623"/>
        <v>0</v>
      </c>
      <c r="R2347" s="21">
        <f t="shared" si="1623"/>
        <v>0</v>
      </c>
      <c r="S2347" s="21">
        <f t="shared" si="1623"/>
        <v>0</v>
      </c>
      <c r="T2347" s="21">
        <f t="shared" si="1623"/>
        <v>0</v>
      </c>
      <c r="U2347" s="21">
        <f t="shared" si="1623"/>
        <v>0</v>
      </c>
      <c r="V2347" s="21">
        <f t="shared" si="1623"/>
        <v>0</v>
      </c>
      <c r="W2347" s="21">
        <f t="shared" si="1623"/>
        <v>0</v>
      </c>
      <c r="X2347" s="21">
        <f t="shared" si="1623"/>
        <v>0</v>
      </c>
      <c r="Y2347" s="21">
        <f t="shared" si="1623"/>
        <v>0</v>
      </c>
      <c r="Z2347" s="21">
        <f t="shared" si="1623"/>
        <v>0</v>
      </c>
      <c r="AA2347" s="21">
        <f t="shared" si="1623"/>
        <v>0</v>
      </c>
      <c r="AB2347" s="21">
        <f t="shared" si="1623"/>
        <v>0</v>
      </c>
      <c r="AC2347" s="21">
        <f t="shared" si="1623"/>
        <v>0</v>
      </c>
      <c r="AD2347" s="21">
        <f t="shared" si="1623"/>
        <v>0</v>
      </c>
      <c r="AE2347" s="21">
        <f t="shared" si="1623"/>
        <v>0</v>
      </c>
      <c r="AF2347" s="21">
        <f t="shared" si="1623"/>
        <v>0</v>
      </c>
      <c r="AG2347" s="21">
        <f t="shared" si="1623"/>
        <v>0</v>
      </c>
      <c r="AH2347" s="21">
        <f t="shared" si="1623"/>
        <v>0</v>
      </c>
      <c r="AI2347" s="21">
        <f t="shared" si="1623"/>
        <v>0</v>
      </c>
      <c r="AJ2347" s="21">
        <f t="shared" si="1623"/>
        <v>0</v>
      </c>
      <c r="AK2347" s="21">
        <f t="shared" si="1623"/>
        <v>0</v>
      </c>
      <c r="AL2347" s="21">
        <f t="shared" si="1623"/>
        <v>0</v>
      </c>
      <c r="AM2347" s="21">
        <f t="shared" si="1623"/>
        <v>0</v>
      </c>
      <c r="AN2347" s="21">
        <f t="shared" si="1623"/>
        <v>0</v>
      </c>
      <c r="AO2347" s="21">
        <f t="shared" si="1623"/>
        <v>0</v>
      </c>
      <c r="AP2347" s="21">
        <f t="shared" si="1623"/>
        <v>0</v>
      </c>
      <c r="AQ2347" s="21">
        <f t="shared" si="1623"/>
        <v>0</v>
      </c>
      <c r="AR2347" s="21">
        <f t="shared" si="1623"/>
        <v>0</v>
      </c>
      <c r="AS2347" s="21">
        <f t="shared" si="1623"/>
        <v>0</v>
      </c>
      <c r="AT2347" s="21">
        <f t="shared" si="1623"/>
        <v>0</v>
      </c>
      <c r="AU2347" s="21">
        <f t="shared" si="1623"/>
        <v>0</v>
      </c>
      <c r="AV2347" s="21">
        <f t="shared" si="1623"/>
        <v>0</v>
      </c>
      <c r="AW2347" s="21">
        <f t="shared" si="1623"/>
        <v>0</v>
      </c>
      <c r="AX2347" s="21">
        <f t="shared" si="1623"/>
        <v>0</v>
      </c>
      <c r="AY2347" s="21">
        <f t="shared" si="1623"/>
        <v>0</v>
      </c>
      <c r="AZ2347" s="21">
        <f t="shared" si="1623"/>
        <v>0</v>
      </c>
      <c r="BA2347" s="21">
        <f t="shared" si="1623"/>
        <v>0</v>
      </c>
      <c r="BB2347" s="21">
        <f t="shared" si="1623"/>
        <v>0</v>
      </c>
      <c r="BC2347" s="21">
        <f t="shared" si="1623"/>
        <v>0</v>
      </c>
      <c r="BD2347" s="21">
        <f t="shared" si="1623"/>
        <v>0</v>
      </c>
    </row>
    <row r="2348" spans="1:59" ht="16" x14ac:dyDescent="0.2">
      <c r="B2348" s="11">
        <f t="shared" si="1618"/>
        <v>81</v>
      </c>
      <c r="C2348" s="12" t="str">
        <f t="shared" si="1618"/>
        <v>SCI HSR 2</v>
      </c>
      <c r="D2348" s="25" t="s">
        <v>235</v>
      </c>
      <c r="E2348" s="26">
        <v>42208</v>
      </c>
      <c r="F2348" s="15"/>
      <c r="G2348" s="25" t="s">
        <v>236</v>
      </c>
      <c r="H2348" s="25" t="s">
        <v>237</v>
      </c>
      <c r="I2348" s="25" t="s">
        <v>238</v>
      </c>
      <c r="J2348" s="25" t="s">
        <v>239</v>
      </c>
      <c r="K2348" s="24"/>
      <c r="L2348" s="27" t="s">
        <v>240</v>
      </c>
      <c r="M2348" s="83"/>
      <c r="N2348" s="83"/>
      <c r="O2348" s="28">
        <f>($H2360&gt;0)*($J2360&lt;O$2)*0
+($H2360&gt;0)*($J2360&gt;=O$2)*($J2360&lt;=O$3)*(($J2360-O$2+1)/O$4)
+($H2360&gt;0)*($J2360&gt;O$3)*($I2360&gt;O$3)*0
+($H2360&gt;0)*($J2360&gt;O$3)*($I2360&lt;=O$3)*($I2360&gt;=O$2)*((O$3-$I2360+1)/O$4)
+($H2360&gt;0)*($J2360&gt;O$3)*($I2360&lt;O$2)*1
+($H2360&gt;0)*($I2360&gt;O$3)*0
+($H2361&gt;0)*($J2361&lt;O$2)*0
+($H2361&gt;0)*($J2361&gt;=O$2)*($J2361&lt;=O$3)*(($J2361-O$2+1)/O$4)
+($H2361&gt;0)*($J2361&gt;O$3)*($I2361&gt;O$3)*0
+($H2361&gt;0)*($J2361&gt;O$3)*($I2361&lt;=O$3)*($I2361&gt;=O$2)*((O$3-$I2361+1)/O$4)
+($H2361&gt;0)*($J2361&gt;O$3)*($I2361&lt;O$2)*1
+($H2361&gt;0)*($I2361&gt;O$3)*0
+($H2362&gt;0)*($J2362&lt;O$2)*0
+($H2362&gt;0)*($J2362&gt;=O$2)*($J2362&lt;=O$3)*(($J2362-O$2+1)/O$4)
+($H2362&gt;0)*($J2362&gt;O$3)*($I2362&gt;O$3)*0
+($H2362&gt;0)*($J2362&gt;O$3)*($I2362&lt;=O$3)*($I2362&gt;=O$2)*((O$3-$I2362+1)/O$4)
+($H2362&gt;0)*($J2362&gt;O$3)*($I2362&lt;O$2)*1
+($H2362&gt;0)*($I2362&gt;O$3)*0</f>
        <v>0</v>
      </c>
      <c r="P2348" s="28">
        <f t="shared" ref="P2348:BD2348" si="1624">($H2360&gt;0)*($J2360&lt;P$2)*0
+($H2360&gt;0)*($J2360&gt;=P$2)*($J2360&lt;=P$3)*(($J2360-P$2+1)/P$4)
+($H2360&gt;0)*($J2360&gt;P$3)*($I2360&gt;P$3)*0
+($H2360&gt;0)*($J2360&gt;P$3)*($I2360&lt;=P$3)*($I2360&gt;=P$2)*((P$3-$I2360+1)/P$4)
+($H2360&gt;0)*($J2360&gt;P$3)*($I2360&lt;P$2)*1
+($H2360&gt;0)*($I2360&gt;P$3)*0
+($H2361&gt;0)*($J2361&lt;P$2)*0
+($H2361&gt;0)*($J2361&gt;=P$2)*($J2361&lt;=P$3)*(($J2361-P$2+1)/P$4)
+($H2361&gt;0)*($J2361&gt;P$3)*($I2361&gt;P$3)*0
+($H2361&gt;0)*($J2361&gt;P$3)*($I2361&lt;=P$3)*($I2361&gt;=P$2)*((P$3-$I2361+1)/P$4)
+($H2361&gt;0)*($J2361&gt;P$3)*($I2361&lt;P$2)*1
+($H2361&gt;0)*($I2361&gt;P$3)*0
+($H2362&gt;0)*($J2362&lt;P$2)*0
+($H2362&gt;0)*($J2362&gt;=P$2)*($J2362&lt;=P$3)*(($J2362-P$2+1)/P$4)
+($H2362&gt;0)*($J2362&gt;P$3)*($I2362&gt;P$3)*0
+($H2362&gt;0)*($J2362&gt;P$3)*($I2362&lt;=P$3)*($I2362&gt;=P$2)*((P$3-$I2362+1)/P$4)
+($H2362&gt;0)*($J2362&gt;P$3)*($I2362&lt;P$2)*1
+($H2362&gt;0)*($I2362&gt;P$3)*0</f>
        <v>0</v>
      </c>
      <c r="Q2348" s="28">
        <f t="shared" si="1624"/>
        <v>0</v>
      </c>
      <c r="R2348" s="28">
        <f t="shared" si="1624"/>
        <v>0</v>
      </c>
      <c r="S2348" s="28">
        <f t="shared" si="1624"/>
        <v>0</v>
      </c>
      <c r="T2348" s="28">
        <f t="shared" si="1624"/>
        <v>0</v>
      </c>
      <c r="U2348" s="28">
        <f t="shared" si="1624"/>
        <v>0</v>
      </c>
      <c r="V2348" s="28">
        <f t="shared" si="1624"/>
        <v>0</v>
      </c>
      <c r="W2348" s="28">
        <f t="shared" si="1624"/>
        <v>0</v>
      </c>
      <c r="X2348" s="28">
        <f t="shared" si="1624"/>
        <v>0</v>
      </c>
      <c r="Y2348" s="28">
        <f t="shared" si="1624"/>
        <v>0</v>
      </c>
      <c r="Z2348" s="28">
        <f t="shared" si="1624"/>
        <v>0</v>
      </c>
      <c r="AA2348" s="28">
        <f t="shared" si="1624"/>
        <v>0</v>
      </c>
      <c r="AB2348" s="28">
        <f t="shared" si="1624"/>
        <v>0</v>
      </c>
      <c r="AC2348" s="28">
        <f t="shared" si="1624"/>
        <v>0</v>
      </c>
      <c r="AD2348" s="28">
        <f t="shared" si="1624"/>
        <v>0</v>
      </c>
      <c r="AE2348" s="28">
        <f t="shared" si="1624"/>
        <v>0</v>
      </c>
      <c r="AF2348" s="28">
        <f t="shared" si="1624"/>
        <v>0</v>
      </c>
      <c r="AG2348" s="28">
        <f t="shared" si="1624"/>
        <v>0</v>
      </c>
      <c r="AH2348" s="28">
        <f t="shared" si="1624"/>
        <v>0</v>
      </c>
      <c r="AI2348" s="28">
        <f t="shared" si="1624"/>
        <v>0</v>
      </c>
      <c r="AJ2348" s="28">
        <f t="shared" si="1624"/>
        <v>0</v>
      </c>
      <c r="AK2348" s="28">
        <f t="shared" si="1624"/>
        <v>0</v>
      </c>
      <c r="AL2348" s="28">
        <f t="shared" si="1624"/>
        <v>0</v>
      </c>
      <c r="AM2348" s="28">
        <f t="shared" si="1624"/>
        <v>0</v>
      </c>
      <c r="AN2348" s="28">
        <f t="shared" si="1624"/>
        <v>0</v>
      </c>
      <c r="AO2348" s="28">
        <f t="shared" si="1624"/>
        <v>0</v>
      </c>
      <c r="AP2348" s="28">
        <f t="shared" si="1624"/>
        <v>0</v>
      </c>
      <c r="AQ2348" s="28">
        <f t="shared" si="1624"/>
        <v>0</v>
      </c>
      <c r="AR2348" s="28">
        <f t="shared" si="1624"/>
        <v>0</v>
      </c>
      <c r="AS2348" s="28">
        <f t="shared" si="1624"/>
        <v>0</v>
      </c>
      <c r="AT2348" s="28">
        <f t="shared" si="1624"/>
        <v>0</v>
      </c>
      <c r="AU2348" s="28">
        <f t="shared" si="1624"/>
        <v>0</v>
      </c>
      <c r="AV2348" s="28">
        <f t="shared" si="1624"/>
        <v>0</v>
      </c>
      <c r="AW2348" s="28">
        <f t="shared" si="1624"/>
        <v>0</v>
      </c>
      <c r="AX2348" s="28">
        <f t="shared" si="1624"/>
        <v>0</v>
      </c>
      <c r="AY2348" s="28">
        <f t="shared" si="1624"/>
        <v>0</v>
      </c>
      <c r="AZ2348" s="28">
        <f t="shared" si="1624"/>
        <v>0</v>
      </c>
      <c r="BA2348" s="28">
        <f t="shared" si="1624"/>
        <v>0</v>
      </c>
      <c r="BB2348" s="28">
        <f t="shared" si="1624"/>
        <v>0</v>
      </c>
      <c r="BC2348" s="28">
        <f t="shared" si="1624"/>
        <v>0</v>
      </c>
      <c r="BD2348" s="28">
        <f t="shared" si="1624"/>
        <v>0</v>
      </c>
    </row>
    <row r="2349" spans="1:59" ht="16" x14ac:dyDescent="0.2">
      <c r="B2349" s="11">
        <f t="shared" si="1618"/>
        <v>81</v>
      </c>
      <c r="C2349" s="12" t="str">
        <f t="shared" si="1618"/>
        <v>SCI HSR 2</v>
      </c>
      <c r="D2349" s="25" t="s">
        <v>241</v>
      </c>
      <c r="E2349" s="29">
        <v>87999.96</v>
      </c>
      <c r="F2349" s="15"/>
      <c r="G2349" s="30" t="s">
        <v>10</v>
      </c>
      <c r="H2349" s="31">
        <v>0</v>
      </c>
      <c r="I2349" s="32">
        <v>0</v>
      </c>
      <c r="J2349" s="32">
        <v>0</v>
      </c>
      <c r="K2349" s="24"/>
      <c r="L2349" s="33" t="s">
        <v>242</v>
      </c>
      <c r="M2349" s="73"/>
      <c r="N2349" s="73"/>
      <c r="O2349" s="34">
        <f>($E2359&lt;=O$3)*($E2359&gt;O$2)*((O$3-$E2359+1)/O$4)
+($E2359&lt;=O$2)*((O$3-O$2+1)/O$4)
+($E2359&gt;O$3)*(0)</f>
        <v>0</v>
      </c>
      <c r="P2349" s="34">
        <f t="shared" ref="P2349:BD2349" si="1625">($E2359&lt;=P$3)*($E2359&gt;P$2)*((P$3-$E2359+1)/P$4)
+($E2359&lt;=P$2)*((P$3-P$2+1)/P$4)
+($E2359&gt;P$3)*(0)</f>
        <v>0</v>
      </c>
      <c r="Q2349" s="34">
        <f t="shared" si="1625"/>
        <v>0</v>
      </c>
      <c r="R2349" s="34">
        <f t="shared" si="1625"/>
        <v>0</v>
      </c>
      <c r="S2349" s="34">
        <f t="shared" si="1625"/>
        <v>0</v>
      </c>
      <c r="T2349" s="34">
        <f t="shared" si="1625"/>
        <v>0</v>
      </c>
      <c r="U2349" s="34">
        <f t="shared" si="1625"/>
        <v>0</v>
      </c>
      <c r="V2349" s="34">
        <f t="shared" si="1625"/>
        <v>0</v>
      </c>
      <c r="W2349" s="34">
        <f t="shared" si="1625"/>
        <v>0.77173913043478259</v>
      </c>
      <c r="X2349" s="34">
        <f t="shared" si="1625"/>
        <v>1</v>
      </c>
      <c r="Y2349" s="34">
        <f t="shared" si="1625"/>
        <v>1</v>
      </c>
      <c r="Z2349" s="34">
        <f t="shared" si="1625"/>
        <v>1</v>
      </c>
      <c r="AA2349" s="34">
        <f t="shared" si="1625"/>
        <v>1</v>
      </c>
      <c r="AB2349" s="34">
        <f t="shared" si="1625"/>
        <v>1</v>
      </c>
      <c r="AC2349" s="34">
        <f t="shared" si="1625"/>
        <v>1</v>
      </c>
      <c r="AD2349" s="34">
        <f t="shared" si="1625"/>
        <v>1</v>
      </c>
      <c r="AE2349" s="34">
        <f t="shared" si="1625"/>
        <v>1</v>
      </c>
      <c r="AF2349" s="34">
        <f t="shared" si="1625"/>
        <v>1</v>
      </c>
      <c r="AG2349" s="34">
        <f t="shared" si="1625"/>
        <v>1</v>
      </c>
      <c r="AH2349" s="34">
        <f t="shared" si="1625"/>
        <v>1</v>
      </c>
      <c r="AI2349" s="34">
        <f t="shared" si="1625"/>
        <v>1</v>
      </c>
      <c r="AJ2349" s="34">
        <f t="shared" si="1625"/>
        <v>1</v>
      </c>
      <c r="AK2349" s="34">
        <f t="shared" si="1625"/>
        <v>1</v>
      </c>
      <c r="AL2349" s="34">
        <f t="shared" si="1625"/>
        <v>1</v>
      </c>
      <c r="AM2349" s="34">
        <f t="shared" si="1625"/>
        <v>1</v>
      </c>
      <c r="AN2349" s="34">
        <f t="shared" si="1625"/>
        <v>1</v>
      </c>
      <c r="AO2349" s="34">
        <f t="shared" si="1625"/>
        <v>1</v>
      </c>
      <c r="AP2349" s="34">
        <f t="shared" si="1625"/>
        <v>1</v>
      </c>
      <c r="AQ2349" s="34">
        <f t="shared" si="1625"/>
        <v>1</v>
      </c>
      <c r="AR2349" s="34">
        <f t="shared" si="1625"/>
        <v>1</v>
      </c>
      <c r="AS2349" s="34">
        <f t="shared" si="1625"/>
        <v>1</v>
      </c>
      <c r="AT2349" s="34">
        <f t="shared" si="1625"/>
        <v>1</v>
      </c>
      <c r="AU2349" s="34">
        <f t="shared" si="1625"/>
        <v>1</v>
      </c>
      <c r="AV2349" s="34">
        <f t="shared" si="1625"/>
        <v>1</v>
      </c>
      <c r="AW2349" s="34">
        <f t="shared" si="1625"/>
        <v>1</v>
      </c>
      <c r="AX2349" s="34">
        <f t="shared" si="1625"/>
        <v>1</v>
      </c>
      <c r="AY2349" s="34">
        <f t="shared" si="1625"/>
        <v>1</v>
      </c>
      <c r="AZ2349" s="34">
        <f t="shared" si="1625"/>
        <v>1</v>
      </c>
      <c r="BA2349" s="34">
        <f t="shared" si="1625"/>
        <v>1</v>
      </c>
      <c r="BB2349" s="34">
        <f t="shared" si="1625"/>
        <v>1</v>
      </c>
      <c r="BC2349" s="34">
        <f t="shared" si="1625"/>
        <v>1</v>
      </c>
      <c r="BD2349" s="34">
        <f t="shared" si="1625"/>
        <v>1</v>
      </c>
    </row>
    <row r="2350" spans="1:59" ht="16" x14ac:dyDescent="0.2">
      <c r="A2350" s="35"/>
      <c r="B2350" s="11">
        <f t="shared" si="1618"/>
        <v>81</v>
      </c>
      <c r="C2350" s="12" t="str">
        <f t="shared" si="1618"/>
        <v>SCI HSR 2</v>
      </c>
      <c r="D2350" s="25" t="s">
        <v>243</v>
      </c>
      <c r="E2350" s="29">
        <v>93822.294249907864</v>
      </c>
      <c r="F2350" s="15"/>
      <c r="G2350" s="30" t="s">
        <v>11</v>
      </c>
      <c r="H2350" s="31">
        <v>0</v>
      </c>
      <c r="I2350" s="32">
        <v>0</v>
      </c>
      <c r="J2350" s="32">
        <v>0</v>
      </c>
      <c r="K2350" s="35"/>
      <c r="M2350" s="84">
        <v>42208</v>
      </c>
      <c r="O2350" s="15"/>
      <c r="P2350" s="15"/>
      <c r="Q2350" s="15"/>
      <c r="R2350" s="15"/>
      <c r="S2350" s="15"/>
      <c r="T2350" s="15"/>
      <c r="U2350" s="15"/>
      <c r="V2350" s="15"/>
      <c r="W2350" s="15"/>
      <c r="X2350" s="15"/>
      <c r="Y2350" s="15"/>
      <c r="Z2350" s="15"/>
      <c r="AA2350" s="15"/>
      <c r="AB2350" s="15"/>
      <c r="AC2350" s="15"/>
      <c r="AD2350" s="15"/>
      <c r="AE2350" s="15"/>
      <c r="AF2350" s="15"/>
      <c r="AG2350" s="15"/>
      <c r="AH2350" s="15"/>
      <c r="AI2350" s="15"/>
      <c r="AJ2350" s="15"/>
      <c r="AK2350" s="15"/>
      <c r="AL2350" s="15"/>
      <c r="AM2350" s="15"/>
      <c r="AN2350" s="15"/>
      <c r="AO2350" s="15"/>
      <c r="AP2350" s="15"/>
      <c r="AQ2350" s="15"/>
      <c r="AR2350" s="15"/>
      <c r="AS2350" s="15"/>
      <c r="AT2350" s="15"/>
      <c r="AU2350" s="15"/>
      <c r="AV2350" s="15"/>
      <c r="AW2350" s="15"/>
      <c r="AX2350" s="15"/>
      <c r="AY2350" s="15"/>
      <c r="AZ2350" s="15"/>
      <c r="BA2350" s="15"/>
      <c r="BB2350" s="15"/>
      <c r="BC2350" s="15"/>
      <c r="BD2350" s="15"/>
      <c r="BE2350" s="35"/>
      <c r="BF2350" s="35"/>
      <c r="BG2350" s="35"/>
    </row>
    <row r="2351" spans="1:59" ht="16" x14ac:dyDescent="0.2">
      <c r="B2351" s="11">
        <f t="shared" si="1618"/>
        <v>81</v>
      </c>
      <c r="C2351" s="12" t="str">
        <f t="shared" si="1618"/>
        <v>SCI HSR 2</v>
      </c>
      <c r="D2351" s="25" t="s">
        <v>244</v>
      </c>
      <c r="E2351" s="29">
        <v>93822.294249907864</v>
      </c>
      <c r="F2351" s="15"/>
      <c r="G2351" s="36" t="s">
        <v>12</v>
      </c>
      <c r="H2351" s="31">
        <v>0</v>
      </c>
      <c r="I2351" s="32">
        <v>0</v>
      </c>
      <c r="J2351" s="32">
        <v>0</v>
      </c>
      <c r="K2351" s="24"/>
      <c r="L2351" s="37" t="s">
        <v>245</v>
      </c>
      <c r="M2351" s="74">
        <v>1</v>
      </c>
      <c r="N2351" s="74">
        <v>1</v>
      </c>
      <c r="O2351" s="38">
        <v>1.0152173913043478</v>
      </c>
      <c r="P2351" s="38">
        <v>1.02</v>
      </c>
      <c r="Q2351" s="38">
        <v>1.02</v>
      </c>
      <c r="R2351" s="38">
        <v>1.02</v>
      </c>
      <c r="S2351" s="38">
        <v>1.0277608695652174</v>
      </c>
      <c r="T2351" s="38">
        <v>1.0302</v>
      </c>
      <c r="U2351" s="38">
        <v>1.0302</v>
      </c>
      <c r="V2351" s="38">
        <v>1.0302</v>
      </c>
      <c r="W2351" s="38">
        <v>1.0380384782608696</v>
      </c>
      <c r="X2351" s="38">
        <v>1.040502</v>
      </c>
      <c r="Y2351" s="38">
        <v>1.040502</v>
      </c>
      <c r="Z2351" s="38">
        <v>1.040502</v>
      </c>
      <c r="AA2351" s="38">
        <v>1.0484188630434783</v>
      </c>
      <c r="AB2351" s="38">
        <v>1.0509070200000001</v>
      </c>
      <c r="AC2351" s="38">
        <v>1.0509070200000001</v>
      </c>
      <c r="AD2351" s="38">
        <v>1.0509070200000001</v>
      </c>
      <c r="AE2351" s="38">
        <v>1.0589030516739133</v>
      </c>
      <c r="AF2351" s="38">
        <v>1.0614160902000001</v>
      </c>
      <c r="AG2351" s="38">
        <v>1.0614160902000001</v>
      </c>
      <c r="AH2351" s="38">
        <v>1.0614160902000001</v>
      </c>
      <c r="AI2351" s="38">
        <v>1.0694920821906522</v>
      </c>
      <c r="AJ2351" s="38">
        <v>1.0720302511020001</v>
      </c>
      <c r="AK2351" s="38">
        <v>1.0720302511020001</v>
      </c>
      <c r="AL2351" s="38">
        <v>1.0720302511020001</v>
      </c>
      <c r="AM2351" s="38">
        <v>1.0801870030125589</v>
      </c>
      <c r="AN2351" s="38">
        <v>1.0827505536130202</v>
      </c>
      <c r="AO2351" s="38">
        <v>1.0827505536130202</v>
      </c>
      <c r="AP2351" s="38">
        <v>1.0827505536130202</v>
      </c>
      <c r="AQ2351" s="38">
        <v>1.0909888730426844</v>
      </c>
      <c r="AR2351" s="38">
        <v>1.0935780591491504</v>
      </c>
      <c r="AS2351" s="38">
        <v>1.0935780591491504</v>
      </c>
      <c r="AT2351" s="38">
        <v>1.0935780591491504</v>
      </c>
      <c r="AU2351" s="38">
        <v>1.1018987617731113</v>
      </c>
      <c r="AV2351" s="38">
        <v>1.104513839740642</v>
      </c>
      <c r="AW2351" s="38">
        <v>1.104513839740642</v>
      </c>
      <c r="AX2351" s="38">
        <v>1.104513839740642</v>
      </c>
      <c r="AY2351" s="38">
        <v>1.1129177493908426</v>
      </c>
      <c r="AZ2351" s="38">
        <v>1.1155589781380484</v>
      </c>
      <c r="BA2351" s="38">
        <v>1.1155589781380484</v>
      </c>
      <c r="BB2351" s="38">
        <v>1.1155589781380484</v>
      </c>
      <c r="BC2351" s="38">
        <v>1.1240469268847508</v>
      </c>
      <c r="BD2351" s="38">
        <v>1.1267145679194288</v>
      </c>
    </row>
    <row r="2352" spans="1:59" ht="16" x14ac:dyDescent="0.2">
      <c r="B2352" s="11">
        <f t="shared" si="1618"/>
        <v>81</v>
      </c>
      <c r="C2352" s="12" t="str">
        <f t="shared" si="1618"/>
        <v>SCI HSR 2</v>
      </c>
      <c r="D2352" s="25" t="s">
        <v>25</v>
      </c>
      <c r="E2352" s="39" t="s">
        <v>30</v>
      </c>
      <c r="F2352" s="15"/>
      <c r="K2352" s="24"/>
      <c r="L2352" s="16" t="s">
        <v>246</v>
      </c>
      <c r="M2352" s="70"/>
      <c r="N2352" s="70"/>
      <c r="O2352" s="40">
        <f>O2345*$E2349/4+O2349*$E2360/4</f>
        <v>21999.99</v>
      </c>
      <c r="P2352" s="40">
        <f t="shared" ref="P2352:BD2352" si="1626">P2345*$E2349/4+P2349*$E2360/4</f>
        <v>21999.99</v>
      </c>
      <c r="Q2352" s="40">
        <f t="shared" si="1626"/>
        <v>21999.99</v>
      </c>
      <c r="R2352" s="40">
        <f t="shared" si="1626"/>
        <v>21999.99</v>
      </c>
      <c r="S2352" s="40">
        <f t="shared" si="1626"/>
        <v>21999.99</v>
      </c>
      <c r="T2352" s="40">
        <f t="shared" si="1626"/>
        <v>21999.99</v>
      </c>
      <c r="U2352" s="40">
        <f t="shared" si="1626"/>
        <v>21999.99</v>
      </c>
      <c r="V2352" s="40">
        <f t="shared" si="1626"/>
        <v>21999.99</v>
      </c>
      <c r="W2352" s="40">
        <f t="shared" si="1626"/>
        <v>23746.132281486298</v>
      </c>
      <c r="X2352" s="40">
        <f t="shared" si="1626"/>
        <v>23952.737885869567</v>
      </c>
      <c r="Y2352" s="40">
        <f t="shared" si="1626"/>
        <v>23952.737885869567</v>
      </c>
      <c r="Z2352" s="40">
        <f t="shared" si="1626"/>
        <v>23952.737885869567</v>
      </c>
      <c r="AA2352" s="40">
        <f t="shared" si="1626"/>
        <v>23952.737885869567</v>
      </c>
      <c r="AB2352" s="40">
        <f t="shared" si="1626"/>
        <v>23952.737885869567</v>
      </c>
      <c r="AC2352" s="40">
        <f t="shared" si="1626"/>
        <v>23952.737885869567</v>
      </c>
      <c r="AD2352" s="40">
        <f t="shared" si="1626"/>
        <v>23952.737885869567</v>
      </c>
      <c r="AE2352" s="40">
        <f t="shared" si="1626"/>
        <v>23952.737885869567</v>
      </c>
      <c r="AF2352" s="40">
        <f t="shared" si="1626"/>
        <v>23952.737885869567</v>
      </c>
      <c r="AG2352" s="40">
        <f t="shared" si="1626"/>
        <v>23952.737885869567</v>
      </c>
      <c r="AH2352" s="40">
        <f t="shared" si="1626"/>
        <v>23952.737885869567</v>
      </c>
      <c r="AI2352" s="40">
        <f t="shared" si="1626"/>
        <v>23952.737885869567</v>
      </c>
      <c r="AJ2352" s="40">
        <f t="shared" si="1626"/>
        <v>23952.737885869567</v>
      </c>
      <c r="AK2352" s="40">
        <f t="shared" si="1626"/>
        <v>23952.737885869567</v>
      </c>
      <c r="AL2352" s="40">
        <f t="shared" si="1626"/>
        <v>23952.737885869567</v>
      </c>
      <c r="AM2352" s="40">
        <f t="shared" si="1626"/>
        <v>23952.737885869567</v>
      </c>
      <c r="AN2352" s="40">
        <f t="shared" si="1626"/>
        <v>23952.737885869567</v>
      </c>
      <c r="AO2352" s="40">
        <f t="shared" si="1626"/>
        <v>23952.737885869567</v>
      </c>
      <c r="AP2352" s="40">
        <f t="shared" si="1626"/>
        <v>23952.737885869567</v>
      </c>
      <c r="AQ2352" s="40">
        <f t="shared" si="1626"/>
        <v>23952.737885869567</v>
      </c>
      <c r="AR2352" s="40">
        <f t="shared" si="1626"/>
        <v>23952.737885869567</v>
      </c>
      <c r="AS2352" s="40">
        <f t="shared" si="1626"/>
        <v>23952.737885869567</v>
      </c>
      <c r="AT2352" s="40">
        <f t="shared" si="1626"/>
        <v>23952.737885869567</v>
      </c>
      <c r="AU2352" s="40">
        <f t="shared" si="1626"/>
        <v>23952.737885869567</v>
      </c>
      <c r="AV2352" s="40">
        <f t="shared" si="1626"/>
        <v>23952.737885869567</v>
      </c>
      <c r="AW2352" s="40">
        <f t="shared" si="1626"/>
        <v>23952.737885869567</v>
      </c>
      <c r="AX2352" s="40">
        <f t="shared" si="1626"/>
        <v>23952.737885869567</v>
      </c>
      <c r="AY2352" s="40">
        <f t="shared" si="1626"/>
        <v>23952.737885869567</v>
      </c>
      <c r="AZ2352" s="40">
        <f t="shared" si="1626"/>
        <v>23952.737885869567</v>
      </c>
      <c r="BA2352" s="40">
        <f t="shared" si="1626"/>
        <v>23952.737885869567</v>
      </c>
      <c r="BB2352" s="40">
        <f t="shared" si="1626"/>
        <v>23952.737885869567</v>
      </c>
      <c r="BC2352" s="40">
        <f t="shared" si="1626"/>
        <v>23952.737885869567</v>
      </c>
      <c r="BD2352" s="40">
        <f t="shared" si="1626"/>
        <v>23952.737885869567</v>
      </c>
    </row>
    <row r="2353" spans="1:59" ht="16" x14ac:dyDescent="0.2">
      <c r="B2353" s="11">
        <f t="shared" si="1618"/>
        <v>81</v>
      </c>
      <c r="C2353" s="12" t="str">
        <f t="shared" si="1618"/>
        <v>SCI HSR 2</v>
      </c>
      <c r="D2353" s="25" t="s">
        <v>247</v>
      </c>
      <c r="E2353" s="39" t="s">
        <v>248</v>
      </c>
      <c r="F2353" s="15"/>
      <c r="G2353" s="25" t="s">
        <v>249</v>
      </c>
      <c r="H2353" s="26">
        <v>44399</v>
      </c>
      <c r="I2353" s="25" t="s">
        <v>239</v>
      </c>
      <c r="J2353" s="26">
        <v>45495</v>
      </c>
      <c r="K2353" s="24"/>
      <c r="L2353" s="20" t="s">
        <v>250</v>
      </c>
      <c r="M2353" s="72"/>
      <c r="N2353" s="72"/>
      <c r="O2353" s="41">
        <f>IF($E2359&gt;=O$3,IF(O$3&lt;=($E2348+365),O2352,IFERROR(O2345*$E2350/4*O2351+
$E2360*O2349/4*IFERROR(O2351/$E2361,0),0)),IF(O$3&lt;=($E2359+365),O2345*$E2350/4*O2351+$E2360*O2349/4*IFERROR(O2351/$E2361,0),IFERROR($E2360*O2349/4*IFERROR(O2351/$E2361,0),0)))</f>
        <v>23812.506203645095</v>
      </c>
      <c r="P2353" s="41">
        <f t="shared" ref="P2353:BD2353" si="1627">IF($E2359&gt;=P$3,IF(P$3&lt;=($E2348+365),P2352,IFERROR(P2345*$E2350/4*P2351+
$E2360*P2349/4*IFERROR(P2351/$E2361,0),0)),IF(P$3&lt;=($E2359+365),P2345*$E2350/4*P2351+$E2360*P2349/4*IFERROR(P2351/$E2361,0),IFERROR($E2360*P2349/4*IFERROR(P2351/$E2361,0),0)))</f>
        <v>23924.685033726506</v>
      </c>
      <c r="Q2353" s="41">
        <f t="shared" si="1627"/>
        <v>23924.685033726506</v>
      </c>
      <c r="R2353" s="41">
        <f t="shared" si="1627"/>
        <v>23924.685033726506</v>
      </c>
      <c r="S2353" s="41">
        <f t="shared" si="1627"/>
        <v>24106.72068072225</v>
      </c>
      <c r="T2353" s="41">
        <f t="shared" si="1627"/>
        <v>24163.931884063772</v>
      </c>
      <c r="U2353" s="41">
        <f t="shared" si="1627"/>
        <v>24163.931884063772</v>
      </c>
      <c r="V2353" s="41">
        <f t="shared" si="1627"/>
        <v>24163.931884063772</v>
      </c>
      <c r="W2353" s="41">
        <f t="shared" si="1627"/>
        <v>24307.562211112909</v>
      </c>
      <c r="X2353" s="41">
        <f t="shared" si="1627"/>
        <v>24009.58365</v>
      </c>
      <c r="Y2353" s="41">
        <f t="shared" si="1627"/>
        <v>24009.58365</v>
      </c>
      <c r="Z2353" s="41">
        <f t="shared" si="1627"/>
        <v>24009.58365</v>
      </c>
      <c r="AA2353" s="41">
        <f t="shared" si="1627"/>
        <v>24192.265264728263</v>
      </c>
      <c r="AB2353" s="41">
        <f t="shared" si="1627"/>
        <v>24249.679486500005</v>
      </c>
      <c r="AC2353" s="41">
        <f t="shared" si="1627"/>
        <v>24249.679486500005</v>
      </c>
      <c r="AD2353" s="41">
        <f t="shared" si="1627"/>
        <v>24249.679486500005</v>
      </c>
      <c r="AE2353" s="41">
        <f t="shared" si="1627"/>
        <v>24434.187917375551</v>
      </c>
      <c r="AF2353" s="41">
        <f t="shared" si="1627"/>
        <v>24492.176281365002</v>
      </c>
      <c r="AG2353" s="41">
        <f t="shared" si="1627"/>
        <v>24492.176281365002</v>
      </c>
      <c r="AH2353" s="41">
        <f t="shared" si="1627"/>
        <v>24492.176281365002</v>
      </c>
      <c r="AI2353" s="41">
        <f t="shared" si="1627"/>
        <v>24678.529796549297</v>
      </c>
      <c r="AJ2353" s="41">
        <f t="shared" si="1627"/>
        <v>24737.098044178656</v>
      </c>
      <c r="AK2353" s="41">
        <f t="shared" si="1627"/>
        <v>24737.098044178656</v>
      </c>
      <c r="AL2353" s="41">
        <f t="shared" si="1627"/>
        <v>24737.098044178656</v>
      </c>
      <c r="AM2353" s="41">
        <f t="shared" si="1627"/>
        <v>24925.315094514801</v>
      </c>
      <c r="AN2353" s="41">
        <f t="shared" si="1627"/>
        <v>24984.469024620445</v>
      </c>
      <c r="AO2353" s="41">
        <f t="shared" si="1627"/>
        <v>24984.469024620445</v>
      </c>
      <c r="AP2353" s="41">
        <f t="shared" si="1627"/>
        <v>24984.469024620445</v>
      </c>
      <c r="AQ2353" s="41">
        <f t="shared" si="1627"/>
        <v>25174.568245459945</v>
      </c>
      <c r="AR2353" s="41">
        <f t="shared" si="1627"/>
        <v>25234.313714866646</v>
      </c>
      <c r="AS2353" s="41">
        <f t="shared" si="1627"/>
        <v>25234.313714866646</v>
      </c>
      <c r="AT2353" s="41">
        <f t="shared" si="1627"/>
        <v>25234.313714866646</v>
      </c>
      <c r="AU2353" s="41">
        <f t="shared" si="1627"/>
        <v>25426.313927914543</v>
      </c>
      <c r="AV2353" s="41">
        <f t="shared" si="1627"/>
        <v>25486.656852015312</v>
      </c>
      <c r="AW2353" s="41">
        <f t="shared" si="1627"/>
        <v>25486.656852015312</v>
      </c>
      <c r="AX2353" s="41">
        <f t="shared" si="1627"/>
        <v>25486.656852015312</v>
      </c>
      <c r="AY2353" s="41">
        <f t="shared" si="1627"/>
        <v>25680.577067193692</v>
      </c>
      <c r="AZ2353" s="41">
        <f t="shared" si="1627"/>
        <v>25741.523420535468</v>
      </c>
      <c r="BA2353" s="41">
        <f t="shared" si="1627"/>
        <v>25741.523420535468</v>
      </c>
      <c r="BB2353" s="41">
        <f t="shared" si="1627"/>
        <v>25741.523420535468</v>
      </c>
      <c r="BC2353" s="41">
        <f t="shared" si="1627"/>
        <v>25937.382837865625</v>
      </c>
      <c r="BD2353" s="41">
        <f t="shared" si="1627"/>
        <v>25998.938654740821</v>
      </c>
    </row>
    <row r="2354" spans="1:59" ht="16" x14ac:dyDescent="0.2">
      <c r="B2354" s="11">
        <f t="shared" si="1618"/>
        <v>81</v>
      </c>
      <c r="C2354" s="12" t="str">
        <f t="shared" si="1618"/>
        <v>SCI HSR 2</v>
      </c>
      <c r="D2354" s="25" t="s">
        <v>8</v>
      </c>
      <c r="E2354" s="42">
        <v>0</v>
      </c>
      <c r="F2354" s="15"/>
      <c r="I2354" s="15"/>
      <c r="J2354" s="24"/>
      <c r="K2354" s="24"/>
      <c r="L2354" s="20" t="s">
        <v>251</v>
      </c>
      <c r="M2354" s="72"/>
      <c r="N2354" s="72"/>
      <c r="O2354" s="41">
        <f>-$E2350/4*O2344
+(O2344&gt;0)*($J2349&gt;=O$2)*($J2349&lt;=O$3)*(($J2349-O$2+1)/O$4*$H2349/4)
+(O2344&gt;0)*($J2349&gt;O$3)*($I2349&lt;=O$3)*($I2349&gt;=O$2)*((O$3-$I2349+1)/O$4*$H2349/4)
+(O2344&gt;0)*($J2349&gt;O$3)*($I2349&lt;O$2)*$H2349/4
+(O2344&gt;0)*($J2350&gt;=O$2)*($J2350&lt;=O$3)*(($J2350-O$2+1)/O$4*$H2350/4)
+(O2344&gt;0)*($J2350&gt;O$3)*($I2350&lt;=O$3)*($I2350&gt;=O$2)*((O$3-$I2350+1)/O$4*$H2350/4)
+(O2344&gt;0)*($J2350&gt;O$3)*($I2350&lt;O$2)*$H2350/4
+(O2344&gt;0)*($J2351&gt;=O$2)*($J2351&lt;=O$3)*(($J2351-O$2+1)/O$4*$H2351/4)
+(O2344&gt;0)*($J2351&gt;O$3)*($I2351&lt;=O$3)*($I2351&gt;=O$2)*((O$3-$I2351+1)/O$4*$H2351/4)
+(O2344&gt;0)*($J2351&gt;O$3)*($I2351&lt;O$2)*$H2351/4
-$E2360/4*O2348
+(O2348&gt;0)*($J2360&gt;=O$2)*($J2360&lt;=O$3)*(($J2360-O$2+1)/O$4*$H2360/4)
+(O2348&gt;0)*($J2360&gt;O$3)*($I2360&lt;=O$3)*($I2360&gt;=O$2)*((O$3-$I2360+1)/O$4*$H2360/4)
+(O2348&gt;0)*($J2360&gt;O$3)*($I2360&lt;O$2)*$H2360/4
+(O2348&gt;0)*($J2361&gt;=O$2)*($J2361&lt;=O$3)*(($J2361-O$2+1)/O$4*$H2361/4)
+(O2348&gt;0)*($J2361&gt;O$3)*($I2361&lt;=O$3)*($I2361&gt;=O$2)*((O$3-$I2361+1)/O$4*$H2361/4)
+(O2348&gt;0)*($J2361&gt;O$3)*($I2361&lt;O$2)*$H2361/4
+(O2348&gt;0)*($J2362&gt;=O$2)*($J2362&lt;=O$3)*(($J2362-O$2+1)/O$4*$H2362/4)
+(O2348&gt;0)*($J2362&gt;O$3)*($I2362&lt;=O$3)*($I2362&gt;=O$2)*((O$3-$I2362+1)/O$4*$H2362/4)
+(O2348&gt;0)*($J2362&gt;O$3)*($I2362&lt;O$2)*$H2362/4</f>
        <v>0</v>
      </c>
      <c r="P2354" s="41">
        <f t="shared" ref="P2354:BD2354" si="1628">-$E2350/4*P2344
+(P2344&gt;0)*($J2349&gt;=P$2)*($J2349&lt;=P$3)*(($J2349-P$2+1)/P$4*$H2349/4)
+(P2344&gt;0)*($J2349&gt;P$3)*($I2349&lt;=P$3)*($I2349&gt;=P$2)*((P$3-$I2349+1)/P$4*$H2349/4)
+(P2344&gt;0)*($J2349&gt;P$3)*($I2349&lt;P$2)*$H2349/4
+(P2344&gt;0)*($J2350&gt;=P$2)*($J2350&lt;=P$3)*(($J2350-P$2+1)/P$4*$H2350/4)
+(P2344&gt;0)*($J2350&gt;P$3)*($I2350&lt;=P$3)*($I2350&gt;=P$2)*((P$3-$I2350+1)/P$4*$H2350/4)
+(P2344&gt;0)*($J2350&gt;P$3)*($I2350&lt;P$2)*$H2350/4
+(P2344&gt;0)*($J2351&gt;=P$2)*($J2351&lt;=P$3)*(($J2351-P$2+1)/P$4*$H2351/4)
+(P2344&gt;0)*($J2351&gt;P$3)*($I2351&lt;=P$3)*($I2351&gt;=P$2)*((P$3-$I2351+1)/P$4*$H2351/4)
+(P2344&gt;0)*($J2351&gt;P$3)*($I2351&lt;P$2)*$H2351/4
-$E2360/4*P2348
+(P2348&gt;0)*($J2360&gt;=P$2)*($J2360&lt;=P$3)*(($J2360-P$2+1)/P$4*$H2360/4)
+(P2348&gt;0)*($J2360&gt;P$3)*($I2360&lt;=P$3)*($I2360&gt;=P$2)*((P$3-$I2360+1)/P$4*$H2360/4)
+(P2348&gt;0)*($J2360&gt;P$3)*($I2360&lt;P$2)*$H2360/4
+(P2348&gt;0)*($J2361&gt;=P$2)*($J2361&lt;=P$3)*(($J2361-P$2+1)/P$4*$H2361/4)
+(P2348&gt;0)*($J2361&gt;P$3)*($I2361&lt;=P$3)*($I2361&gt;=P$2)*((P$3-$I2361+1)/P$4*$H2361/4)
+(P2348&gt;0)*($J2361&gt;P$3)*($I2361&lt;P$2)*$H2361/4
+(P2348&gt;0)*($J2362&gt;=P$2)*($J2362&lt;=P$3)*(($J2362-P$2+1)/P$4*$H2362/4)
+(P2348&gt;0)*($J2362&gt;P$3)*($I2362&lt;=P$3)*($I2362&gt;=P$2)*((P$3-$I2362+1)/P$4*$H2362/4)
+(P2348&gt;0)*($J2362&gt;P$3)*($I2362&lt;P$2)*$H2362/4</f>
        <v>0</v>
      </c>
      <c r="Q2354" s="41">
        <f t="shared" si="1628"/>
        <v>0</v>
      </c>
      <c r="R2354" s="41">
        <f t="shared" si="1628"/>
        <v>0</v>
      </c>
      <c r="S2354" s="41">
        <f t="shared" si="1628"/>
        <v>0</v>
      </c>
      <c r="T2354" s="41">
        <f t="shared" si="1628"/>
        <v>0</v>
      </c>
      <c r="U2354" s="41">
        <f t="shared" si="1628"/>
        <v>0</v>
      </c>
      <c r="V2354" s="41">
        <f t="shared" si="1628"/>
        <v>0</v>
      </c>
      <c r="W2354" s="41">
        <f t="shared" si="1628"/>
        <v>0</v>
      </c>
      <c r="X2354" s="41">
        <f t="shared" si="1628"/>
        <v>0</v>
      </c>
      <c r="Y2354" s="41">
        <f t="shared" si="1628"/>
        <v>0</v>
      </c>
      <c r="Z2354" s="41">
        <f t="shared" si="1628"/>
        <v>0</v>
      </c>
      <c r="AA2354" s="41">
        <f t="shared" si="1628"/>
        <v>0</v>
      </c>
      <c r="AB2354" s="41">
        <f t="shared" si="1628"/>
        <v>0</v>
      </c>
      <c r="AC2354" s="41">
        <f t="shared" si="1628"/>
        <v>0</v>
      </c>
      <c r="AD2354" s="41">
        <f t="shared" si="1628"/>
        <v>0</v>
      </c>
      <c r="AE2354" s="41">
        <f t="shared" si="1628"/>
        <v>0</v>
      </c>
      <c r="AF2354" s="41">
        <f t="shared" si="1628"/>
        <v>0</v>
      </c>
      <c r="AG2354" s="41">
        <f t="shared" si="1628"/>
        <v>0</v>
      </c>
      <c r="AH2354" s="41">
        <f t="shared" si="1628"/>
        <v>0</v>
      </c>
      <c r="AI2354" s="41">
        <f t="shared" si="1628"/>
        <v>0</v>
      </c>
      <c r="AJ2354" s="41">
        <f t="shared" si="1628"/>
        <v>0</v>
      </c>
      <c r="AK2354" s="41">
        <f t="shared" si="1628"/>
        <v>0</v>
      </c>
      <c r="AL2354" s="41">
        <f t="shared" si="1628"/>
        <v>0</v>
      </c>
      <c r="AM2354" s="41">
        <f t="shared" si="1628"/>
        <v>0</v>
      </c>
      <c r="AN2354" s="41">
        <f t="shared" si="1628"/>
        <v>0</v>
      </c>
      <c r="AO2354" s="41">
        <f t="shared" si="1628"/>
        <v>0</v>
      </c>
      <c r="AP2354" s="41">
        <f t="shared" si="1628"/>
        <v>0</v>
      </c>
      <c r="AQ2354" s="41">
        <f t="shared" si="1628"/>
        <v>0</v>
      </c>
      <c r="AR2354" s="41">
        <f t="shared" si="1628"/>
        <v>0</v>
      </c>
      <c r="AS2354" s="41">
        <f t="shared" si="1628"/>
        <v>0</v>
      </c>
      <c r="AT2354" s="41">
        <f t="shared" si="1628"/>
        <v>0</v>
      </c>
      <c r="AU2354" s="41">
        <f t="shared" si="1628"/>
        <v>0</v>
      </c>
      <c r="AV2354" s="41">
        <f t="shared" si="1628"/>
        <v>0</v>
      </c>
      <c r="AW2354" s="41">
        <f t="shared" si="1628"/>
        <v>0</v>
      </c>
      <c r="AX2354" s="41">
        <f t="shared" si="1628"/>
        <v>0</v>
      </c>
      <c r="AY2354" s="41">
        <f t="shared" si="1628"/>
        <v>0</v>
      </c>
      <c r="AZ2354" s="41">
        <f t="shared" si="1628"/>
        <v>0</v>
      </c>
      <c r="BA2354" s="41">
        <f t="shared" si="1628"/>
        <v>0</v>
      </c>
      <c r="BB2354" s="41">
        <f t="shared" si="1628"/>
        <v>0</v>
      </c>
      <c r="BC2354" s="41">
        <f t="shared" si="1628"/>
        <v>0</v>
      </c>
      <c r="BD2354" s="41">
        <f t="shared" si="1628"/>
        <v>0</v>
      </c>
    </row>
    <row r="2355" spans="1:59" ht="16" x14ac:dyDescent="0.2">
      <c r="B2355" s="11">
        <f t="shared" si="1618"/>
        <v>81</v>
      </c>
      <c r="C2355" s="12" t="str">
        <f t="shared" si="1618"/>
        <v>SCI HSR 2</v>
      </c>
      <c r="D2355" s="43" t="s">
        <v>252</v>
      </c>
      <c r="E2355" s="42" t="s">
        <v>288</v>
      </c>
      <c r="F2355" s="44"/>
      <c r="G2355" s="43" t="s">
        <v>253</v>
      </c>
      <c r="H2355" s="39">
        <v>0</v>
      </c>
      <c r="I2355" s="43" t="s">
        <v>254</v>
      </c>
      <c r="J2355" s="32">
        <v>0</v>
      </c>
      <c r="K2355" s="24"/>
      <c r="L2355" s="20" t="s">
        <v>255</v>
      </c>
      <c r="M2355" s="72"/>
      <c r="N2355" s="72"/>
      <c r="O2355" s="41">
        <v>0</v>
      </c>
      <c r="P2355" s="41">
        <v>0</v>
      </c>
      <c r="Q2355" s="41">
        <v>0</v>
      </c>
      <c r="R2355" s="41">
        <v>0</v>
      </c>
      <c r="S2355" s="41">
        <v>0</v>
      </c>
      <c r="T2355" s="41">
        <v>0</v>
      </c>
      <c r="U2355" s="41">
        <v>0</v>
      </c>
      <c r="V2355" s="41">
        <v>0</v>
      </c>
      <c r="W2355" s="41">
        <v>0</v>
      </c>
      <c r="X2355" s="41">
        <v>0</v>
      </c>
      <c r="Y2355" s="41">
        <v>0</v>
      </c>
      <c r="Z2355" s="41">
        <v>0</v>
      </c>
      <c r="AA2355" s="41">
        <v>0</v>
      </c>
      <c r="AB2355" s="41">
        <v>0</v>
      </c>
      <c r="AC2355" s="41">
        <v>0</v>
      </c>
      <c r="AD2355" s="41">
        <v>0</v>
      </c>
      <c r="AE2355" s="41">
        <v>0</v>
      </c>
      <c r="AF2355" s="41">
        <v>0</v>
      </c>
      <c r="AG2355" s="41">
        <v>0</v>
      </c>
      <c r="AH2355" s="41">
        <v>0</v>
      </c>
      <c r="AI2355" s="41">
        <v>0</v>
      </c>
      <c r="AJ2355" s="41">
        <v>0</v>
      </c>
      <c r="AK2355" s="41">
        <v>0</v>
      </c>
      <c r="AL2355" s="41">
        <v>0</v>
      </c>
      <c r="AM2355" s="41">
        <v>0</v>
      </c>
      <c r="AN2355" s="41">
        <v>0</v>
      </c>
      <c r="AO2355" s="41">
        <v>0</v>
      </c>
      <c r="AP2355" s="41">
        <v>0</v>
      </c>
      <c r="AQ2355" s="41">
        <v>0</v>
      </c>
      <c r="AR2355" s="41">
        <v>0</v>
      </c>
      <c r="AS2355" s="41">
        <v>0</v>
      </c>
      <c r="AT2355" s="41">
        <v>0</v>
      </c>
      <c r="AU2355" s="41">
        <v>0</v>
      </c>
      <c r="AV2355" s="41">
        <v>0</v>
      </c>
      <c r="AW2355" s="41">
        <v>0</v>
      </c>
      <c r="AX2355" s="41">
        <v>0</v>
      </c>
      <c r="AY2355" s="41">
        <v>0</v>
      </c>
      <c r="AZ2355" s="41">
        <v>0</v>
      </c>
      <c r="BA2355" s="41">
        <v>0</v>
      </c>
      <c r="BB2355" s="41">
        <v>0</v>
      </c>
      <c r="BC2355" s="41">
        <v>0</v>
      </c>
      <c r="BD2355" s="41">
        <v>0</v>
      </c>
    </row>
    <row r="2356" spans="1:59" ht="16" x14ac:dyDescent="0.2">
      <c r="B2356" s="11">
        <f t="shared" si="1618"/>
        <v>81</v>
      </c>
      <c r="C2356" s="12" t="str">
        <f t="shared" si="1618"/>
        <v>SCI HSR 2</v>
      </c>
      <c r="D2356" s="43" t="s">
        <v>256</v>
      </c>
      <c r="E2356" s="32">
        <v>45495</v>
      </c>
      <c r="G2356" s="43" t="s">
        <v>257</v>
      </c>
      <c r="H2356" s="42">
        <v>0</v>
      </c>
      <c r="I2356" s="43" t="s">
        <v>258</v>
      </c>
      <c r="J2356" s="29">
        <v>0</v>
      </c>
      <c r="K2356" s="23"/>
      <c r="L2356" s="33" t="s">
        <v>259</v>
      </c>
      <c r="M2356" s="73"/>
      <c r="N2356" s="73"/>
      <c r="O2356" s="45">
        <f>-(O2353+O2354)*IFERROR((O2343+O2347)/(O2345+O2349),0)</f>
        <v>0</v>
      </c>
      <c r="P2356" s="45">
        <f t="shared" ref="P2356:BD2356" si="1629">-(P2353+P2354)*IFERROR((P2343+P2347)/(P2345+P2349),0)</f>
        <v>0</v>
      </c>
      <c r="Q2356" s="45">
        <f t="shared" si="1629"/>
        <v>0</v>
      </c>
      <c r="R2356" s="45">
        <f t="shared" si="1629"/>
        <v>0</v>
      </c>
      <c r="S2356" s="45">
        <f t="shared" si="1629"/>
        <v>0</v>
      </c>
      <c r="T2356" s="45">
        <f t="shared" si="1629"/>
        <v>0</v>
      </c>
      <c r="U2356" s="45">
        <f t="shared" si="1629"/>
        <v>0</v>
      </c>
      <c r="V2356" s="45">
        <f t="shared" si="1629"/>
        <v>0</v>
      </c>
      <c r="W2356" s="45">
        <f t="shared" si="1629"/>
        <v>0</v>
      </c>
      <c r="X2356" s="45">
        <f t="shared" si="1629"/>
        <v>0</v>
      </c>
      <c r="Y2356" s="45">
        <f t="shared" si="1629"/>
        <v>0</v>
      </c>
      <c r="Z2356" s="45">
        <f t="shared" si="1629"/>
        <v>0</v>
      </c>
      <c r="AA2356" s="45">
        <f t="shared" si="1629"/>
        <v>0</v>
      </c>
      <c r="AB2356" s="45">
        <f t="shared" si="1629"/>
        <v>0</v>
      </c>
      <c r="AC2356" s="45">
        <f t="shared" si="1629"/>
        <v>0</v>
      </c>
      <c r="AD2356" s="45">
        <f t="shared" si="1629"/>
        <v>0</v>
      </c>
      <c r="AE2356" s="45">
        <f t="shared" si="1629"/>
        <v>0</v>
      </c>
      <c r="AF2356" s="45">
        <f t="shared" si="1629"/>
        <v>0</v>
      </c>
      <c r="AG2356" s="45">
        <f t="shared" si="1629"/>
        <v>0</v>
      </c>
      <c r="AH2356" s="45">
        <f t="shared" si="1629"/>
        <v>0</v>
      </c>
      <c r="AI2356" s="45">
        <f t="shared" si="1629"/>
        <v>0</v>
      </c>
      <c r="AJ2356" s="45">
        <f t="shared" si="1629"/>
        <v>0</v>
      </c>
      <c r="AK2356" s="45">
        <f t="shared" si="1629"/>
        <v>0</v>
      </c>
      <c r="AL2356" s="45">
        <f t="shared" si="1629"/>
        <v>0</v>
      </c>
      <c r="AM2356" s="45">
        <f t="shared" si="1629"/>
        <v>0</v>
      </c>
      <c r="AN2356" s="45">
        <f t="shared" si="1629"/>
        <v>0</v>
      </c>
      <c r="AO2356" s="45">
        <f t="shared" si="1629"/>
        <v>0</v>
      </c>
      <c r="AP2356" s="45">
        <f t="shared" si="1629"/>
        <v>0</v>
      </c>
      <c r="AQ2356" s="45">
        <f t="shared" si="1629"/>
        <v>0</v>
      </c>
      <c r="AR2356" s="45">
        <f t="shared" si="1629"/>
        <v>0</v>
      </c>
      <c r="AS2356" s="45">
        <f t="shared" si="1629"/>
        <v>0</v>
      </c>
      <c r="AT2356" s="45">
        <f t="shared" si="1629"/>
        <v>0</v>
      </c>
      <c r="AU2356" s="45">
        <f t="shared" si="1629"/>
        <v>0</v>
      </c>
      <c r="AV2356" s="45">
        <f t="shared" si="1629"/>
        <v>0</v>
      </c>
      <c r="AW2356" s="45">
        <f t="shared" si="1629"/>
        <v>0</v>
      </c>
      <c r="AX2356" s="45">
        <f t="shared" si="1629"/>
        <v>0</v>
      </c>
      <c r="AY2356" s="45">
        <f t="shared" si="1629"/>
        <v>0</v>
      </c>
      <c r="AZ2356" s="45">
        <f t="shared" si="1629"/>
        <v>0</v>
      </c>
      <c r="BA2356" s="45">
        <f t="shared" si="1629"/>
        <v>0</v>
      </c>
      <c r="BB2356" s="45">
        <f t="shared" si="1629"/>
        <v>0</v>
      </c>
      <c r="BC2356" s="45">
        <f t="shared" si="1629"/>
        <v>0</v>
      </c>
      <c r="BD2356" s="45">
        <f t="shared" si="1629"/>
        <v>0</v>
      </c>
    </row>
    <row r="2357" spans="1:59" ht="16" x14ac:dyDescent="0.2">
      <c r="B2357" s="11">
        <f t="shared" si="1618"/>
        <v>81</v>
      </c>
      <c r="C2357" s="12" t="str">
        <f t="shared" si="1618"/>
        <v>SCI HSR 2</v>
      </c>
      <c r="K2357" s="24"/>
      <c r="O2357" s="15"/>
      <c r="P2357" s="15"/>
      <c r="Q2357" s="15"/>
      <c r="R2357" s="15"/>
      <c r="S2357" s="15"/>
      <c r="T2357" s="15"/>
      <c r="U2357" s="15"/>
      <c r="V2357" s="15"/>
      <c r="W2357" s="15"/>
      <c r="X2357" s="15"/>
      <c r="Y2357" s="15"/>
      <c r="Z2357" s="15"/>
      <c r="AA2357" s="15"/>
      <c r="AB2357" s="15"/>
      <c r="AC2357" s="15"/>
      <c r="AD2357" s="15"/>
      <c r="AE2357" s="15"/>
      <c r="AF2357" s="15"/>
      <c r="AG2357" s="15"/>
      <c r="AH2357" s="15"/>
      <c r="AI2357" s="15"/>
      <c r="AJ2357" s="15"/>
      <c r="AK2357" s="15"/>
      <c r="AL2357" s="15"/>
      <c r="AM2357" s="15"/>
      <c r="AN2357" s="15"/>
      <c r="AO2357" s="15"/>
      <c r="AP2357" s="15"/>
      <c r="AQ2357" s="15"/>
      <c r="AR2357" s="15"/>
      <c r="AS2357" s="15"/>
      <c r="AT2357" s="15"/>
      <c r="AU2357" s="15"/>
      <c r="AV2357" s="15"/>
      <c r="AW2357" s="15"/>
      <c r="AX2357" s="15"/>
      <c r="AY2357" s="15"/>
      <c r="AZ2357" s="15"/>
      <c r="BA2357" s="15"/>
      <c r="BB2357" s="15"/>
      <c r="BC2357" s="15"/>
      <c r="BD2357" s="15"/>
    </row>
    <row r="2358" spans="1:59" ht="16" x14ac:dyDescent="0.2">
      <c r="B2358" s="11">
        <f t="shared" si="1618"/>
        <v>81</v>
      </c>
      <c r="C2358" s="12" t="str">
        <f t="shared" si="1618"/>
        <v>SCI HSR 2</v>
      </c>
      <c r="G2358" s="46" t="s">
        <v>229</v>
      </c>
      <c r="H2358" s="104" t="s">
        <v>132</v>
      </c>
      <c r="I2358" s="105"/>
      <c r="J2358" s="106"/>
      <c r="K2358" s="23"/>
      <c r="L2358" s="47" t="s">
        <v>4</v>
      </c>
      <c r="M2358" s="81"/>
      <c r="N2358" s="81"/>
      <c r="O2358" s="48">
        <f>SUM(O2353:O2356)</f>
        <v>23812.506203645095</v>
      </c>
      <c r="P2358" s="48">
        <f t="shared" ref="P2358:BD2358" si="1630">SUM(P2353:P2356)</f>
        <v>23924.685033726506</v>
      </c>
      <c r="Q2358" s="48">
        <f t="shared" si="1630"/>
        <v>23924.685033726506</v>
      </c>
      <c r="R2358" s="48">
        <f t="shared" si="1630"/>
        <v>23924.685033726506</v>
      </c>
      <c r="S2358" s="48">
        <f t="shared" si="1630"/>
        <v>24106.72068072225</v>
      </c>
      <c r="T2358" s="48">
        <f t="shared" si="1630"/>
        <v>24163.931884063772</v>
      </c>
      <c r="U2358" s="48">
        <f t="shared" si="1630"/>
        <v>24163.931884063772</v>
      </c>
      <c r="V2358" s="48">
        <f t="shared" si="1630"/>
        <v>24163.931884063772</v>
      </c>
      <c r="W2358" s="48">
        <f t="shared" si="1630"/>
        <v>24307.562211112909</v>
      </c>
      <c r="X2358" s="48">
        <f t="shared" si="1630"/>
        <v>24009.58365</v>
      </c>
      <c r="Y2358" s="48">
        <f t="shared" si="1630"/>
        <v>24009.58365</v>
      </c>
      <c r="Z2358" s="48">
        <f t="shared" si="1630"/>
        <v>24009.58365</v>
      </c>
      <c r="AA2358" s="48">
        <f t="shared" si="1630"/>
        <v>24192.265264728263</v>
      </c>
      <c r="AB2358" s="48">
        <f t="shared" si="1630"/>
        <v>24249.679486500005</v>
      </c>
      <c r="AC2358" s="48">
        <f t="shared" si="1630"/>
        <v>24249.679486500005</v>
      </c>
      <c r="AD2358" s="48">
        <f t="shared" si="1630"/>
        <v>24249.679486500005</v>
      </c>
      <c r="AE2358" s="48">
        <f t="shared" si="1630"/>
        <v>24434.187917375551</v>
      </c>
      <c r="AF2358" s="48">
        <f t="shared" si="1630"/>
        <v>24492.176281365002</v>
      </c>
      <c r="AG2358" s="48">
        <f t="shared" si="1630"/>
        <v>24492.176281365002</v>
      </c>
      <c r="AH2358" s="48">
        <f t="shared" si="1630"/>
        <v>24492.176281365002</v>
      </c>
      <c r="AI2358" s="48">
        <f t="shared" si="1630"/>
        <v>24678.529796549297</v>
      </c>
      <c r="AJ2358" s="48">
        <f t="shared" si="1630"/>
        <v>24737.098044178656</v>
      </c>
      <c r="AK2358" s="48">
        <f t="shared" si="1630"/>
        <v>24737.098044178656</v>
      </c>
      <c r="AL2358" s="48">
        <f t="shared" si="1630"/>
        <v>24737.098044178656</v>
      </c>
      <c r="AM2358" s="48">
        <f t="shared" si="1630"/>
        <v>24925.315094514801</v>
      </c>
      <c r="AN2358" s="48">
        <f t="shared" si="1630"/>
        <v>24984.469024620445</v>
      </c>
      <c r="AO2358" s="48">
        <f t="shared" si="1630"/>
        <v>24984.469024620445</v>
      </c>
      <c r="AP2358" s="48">
        <f t="shared" si="1630"/>
        <v>24984.469024620445</v>
      </c>
      <c r="AQ2358" s="48">
        <f t="shared" si="1630"/>
        <v>25174.568245459945</v>
      </c>
      <c r="AR2358" s="48">
        <f t="shared" si="1630"/>
        <v>25234.313714866646</v>
      </c>
      <c r="AS2358" s="48">
        <f t="shared" si="1630"/>
        <v>25234.313714866646</v>
      </c>
      <c r="AT2358" s="48">
        <f t="shared" si="1630"/>
        <v>25234.313714866646</v>
      </c>
      <c r="AU2358" s="48">
        <f t="shared" si="1630"/>
        <v>25426.313927914543</v>
      </c>
      <c r="AV2358" s="48">
        <f t="shared" si="1630"/>
        <v>25486.656852015312</v>
      </c>
      <c r="AW2358" s="48">
        <f t="shared" si="1630"/>
        <v>25486.656852015312</v>
      </c>
      <c r="AX2358" s="48">
        <f t="shared" si="1630"/>
        <v>25486.656852015312</v>
      </c>
      <c r="AY2358" s="48">
        <f t="shared" si="1630"/>
        <v>25680.577067193692</v>
      </c>
      <c r="AZ2358" s="48">
        <f t="shared" si="1630"/>
        <v>25741.523420535468</v>
      </c>
      <c r="BA2358" s="48">
        <f t="shared" si="1630"/>
        <v>25741.523420535468</v>
      </c>
      <c r="BB2358" s="48">
        <f t="shared" si="1630"/>
        <v>25741.523420535468</v>
      </c>
      <c r="BC2358" s="48">
        <f t="shared" si="1630"/>
        <v>25937.382837865625</v>
      </c>
      <c r="BD2358" s="48">
        <f t="shared" si="1630"/>
        <v>25998.938654740821</v>
      </c>
    </row>
    <row r="2359" spans="1:59" ht="16" x14ac:dyDescent="0.2">
      <c r="B2359" s="11">
        <f t="shared" ref="B2359:C2364" si="1631">B2358</f>
        <v>81</v>
      </c>
      <c r="C2359" s="12" t="str">
        <f t="shared" si="1631"/>
        <v>SCI HSR 2</v>
      </c>
      <c r="D2359" s="46" t="s">
        <v>260</v>
      </c>
      <c r="E2359" s="32">
        <v>45495</v>
      </c>
      <c r="F2359" s="15"/>
      <c r="G2359" s="46" t="s">
        <v>261</v>
      </c>
      <c r="H2359" s="46" t="s">
        <v>237</v>
      </c>
      <c r="I2359" s="46" t="s">
        <v>238</v>
      </c>
      <c r="J2359" s="46" t="s">
        <v>239</v>
      </c>
      <c r="K2359" s="23"/>
      <c r="O2359" s="15"/>
      <c r="P2359" s="15"/>
      <c r="Q2359" s="15"/>
      <c r="R2359" s="15"/>
      <c r="S2359" s="15"/>
      <c r="T2359" s="15"/>
      <c r="U2359" s="15"/>
      <c r="V2359" s="15"/>
      <c r="W2359" s="15"/>
      <c r="X2359" s="15"/>
      <c r="Y2359" s="15"/>
      <c r="Z2359" s="15"/>
      <c r="AA2359" s="15"/>
      <c r="AB2359" s="15"/>
      <c r="AC2359" s="15"/>
      <c r="AD2359" s="15"/>
      <c r="AE2359" s="15"/>
      <c r="AF2359" s="15"/>
      <c r="AG2359" s="15"/>
      <c r="AH2359" s="15"/>
      <c r="AI2359" s="15"/>
      <c r="AJ2359" s="15"/>
      <c r="AK2359" s="15"/>
      <c r="AL2359" s="15"/>
      <c r="AM2359" s="15"/>
      <c r="AN2359" s="15"/>
      <c r="AO2359" s="15"/>
      <c r="AP2359" s="15"/>
      <c r="AQ2359" s="15"/>
      <c r="AR2359" s="15"/>
      <c r="AS2359" s="15"/>
      <c r="AT2359" s="15"/>
      <c r="AU2359" s="15"/>
      <c r="AV2359" s="15"/>
      <c r="AW2359" s="15"/>
      <c r="AX2359" s="15"/>
      <c r="AY2359" s="15"/>
      <c r="AZ2359" s="15"/>
      <c r="BA2359" s="15"/>
      <c r="BB2359" s="15"/>
      <c r="BC2359" s="15"/>
      <c r="BD2359" s="15"/>
    </row>
    <row r="2360" spans="1:59" ht="16" x14ac:dyDescent="0.2">
      <c r="B2360" s="11">
        <f t="shared" si="1631"/>
        <v>81</v>
      </c>
      <c r="C2360" s="12" t="str">
        <f t="shared" si="1631"/>
        <v>SCI HSR 2</v>
      </c>
      <c r="D2360" s="46" t="s">
        <v>262</v>
      </c>
      <c r="E2360" s="31">
        <v>95810.951543478266</v>
      </c>
      <c r="F2360" s="15"/>
      <c r="G2360" s="49" t="s">
        <v>263</v>
      </c>
      <c r="H2360" s="31">
        <v>0</v>
      </c>
      <c r="I2360" s="32">
        <v>0</v>
      </c>
      <c r="J2360" s="32">
        <v>0</v>
      </c>
      <c r="K2360" s="23"/>
      <c r="L2360" s="50" t="s">
        <v>264</v>
      </c>
      <c r="M2360" s="70"/>
      <c r="N2360" s="70"/>
      <c r="O2360" s="40">
        <f t="shared" ref="O2360:BD2360" si="1632">IFERROR(((O$3&gt;=$E2359)*(O$2&lt;=$E2359))*$E2363,"")</f>
        <v>0</v>
      </c>
      <c r="P2360" s="40">
        <f t="shared" si="1632"/>
        <v>0</v>
      </c>
      <c r="Q2360" s="40">
        <f t="shared" si="1632"/>
        <v>0</v>
      </c>
      <c r="R2360" s="40">
        <f t="shared" si="1632"/>
        <v>0</v>
      </c>
      <c r="S2360" s="40">
        <f t="shared" si="1632"/>
        <v>0</v>
      </c>
      <c r="T2360" s="40">
        <f t="shared" si="1632"/>
        <v>0</v>
      </c>
      <c r="U2360" s="40">
        <f t="shared" si="1632"/>
        <v>0</v>
      </c>
      <c r="V2360" s="40">
        <f t="shared" si="1632"/>
        <v>0</v>
      </c>
      <c r="W2360" s="40">
        <f t="shared" si="1632"/>
        <v>0</v>
      </c>
      <c r="X2360" s="40">
        <f t="shared" si="1632"/>
        <v>0</v>
      </c>
      <c r="Y2360" s="40">
        <f t="shared" si="1632"/>
        <v>0</v>
      </c>
      <c r="Z2360" s="40">
        <f t="shared" si="1632"/>
        <v>0</v>
      </c>
      <c r="AA2360" s="40">
        <f t="shared" si="1632"/>
        <v>0</v>
      </c>
      <c r="AB2360" s="40">
        <f t="shared" si="1632"/>
        <v>0</v>
      </c>
      <c r="AC2360" s="40">
        <f t="shared" si="1632"/>
        <v>0</v>
      </c>
      <c r="AD2360" s="40">
        <f t="shared" si="1632"/>
        <v>0</v>
      </c>
      <c r="AE2360" s="40">
        <f t="shared" si="1632"/>
        <v>0</v>
      </c>
      <c r="AF2360" s="40">
        <f t="shared" si="1632"/>
        <v>0</v>
      </c>
      <c r="AG2360" s="40">
        <f t="shared" si="1632"/>
        <v>0</v>
      </c>
      <c r="AH2360" s="40">
        <f t="shared" si="1632"/>
        <v>0</v>
      </c>
      <c r="AI2360" s="40">
        <f t="shared" si="1632"/>
        <v>0</v>
      </c>
      <c r="AJ2360" s="40">
        <f t="shared" si="1632"/>
        <v>0</v>
      </c>
      <c r="AK2360" s="40">
        <f t="shared" si="1632"/>
        <v>0</v>
      </c>
      <c r="AL2360" s="40">
        <f t="shared" si="1632"/>
        <v>0</v>
      </c>
      <c r="AM2360" s="40">
        <f t="shared" si="1632"/>
        <v>0</v>
      </c>
      <c r="AN2360" s="40">
        <f t="shared" si="1632"/>
        <v>0</v>
      </c>
      <c r="AO2360" s="40">
        <f t="shared" si="1632"/>
        <v>0</v>
      </c>
      <c r="AP2360" s="40">
        <f t="shared" si="1632"/>
        <v>0</v>
      </c>
      <c r="AQ2360" s="40">
        <f t="shared" si="1632"/>
        <v>0</v>
      </c>
      <c r="AR2360" s="40">
        <f t="shared" si="1632"/>
        <v>0</v>
      </c>
      <c r="AS2360" s="40">
        <f t="shared" si="1632"/>
        <v>0</v>
      </c>
      <c r="AT2360" s="40">
        <f t="shared" si="1632"/>
        <v>0</v>
      </c>
      <c r="AU2360" s="40">
        <f t="shared" si="1632"/>
        <v>0</v>
      </c>
      <c r="AV2360" s="40">
        <f t="shared" si="1632"/>
        <v>0</v>
      </c>
      <c r="AW2360" s="40">
        <f t="shared" si="1632"/>
        <v>0</v>
      </c>
      <c r="AX2360" s="40">
        <f t="shared" si="1632"/>
        <v>0</v>
      </c>
      <c r="AY2360" s="40">
        <f t="shared" si="1632"/>
        <v>0</v>
      </c>
      <c r="AZ2360" s="40">
        <f t="shared" si="1632"/>
        <v>0</v>
      </c>
      <c r="BA2360" s="40">
        <f t="shared" si="1632"/>
        <v>0</v>
      </c>
      <c r="BB2360" s="40">
        <f t="shared" si="1632"/>
        <v>0</v>
      </c>
      <c r="BC2360" s="40">
        <f t="shared" si="1632"/>
        <v>0</v>
      </c>
      <c r="BD2360" s="40">
        <f t="shared" si="1632"/>
        <v>0</v>
      </c>
    </row>
    <row r="2361" spans="1:59" ht="16" x14ac:dyDescent="0.2">
      <c r="B2361" s="11">
        <f t="shared" si="1631"/>
        <v>81</v>
      </c>
      <c r="C2361" s="12" t="str">
        <f t="shared" si="1631"/>
        <v>SCI HSR 2</v>
      </c>
      <c r="D2361" s="46" t="s">
        <v>24</v>
      </c>
      <c r="E2361" s="51">
        <f>IF(E2359&gt;MAX($O$3:$BD$3),BD2350,
IF(E2359&lt;MIN($O$3:$BD$3),1,SUMIFS($O2351:$BD2351,$O$2:$BD$2,"&lt;="&amp;E2359,$O$3:$BD$3,"&gt;="&amp;E2359)))</f>
        <v>1.0380384782608696</v>
      </c>
      <c r="F2361" s="15"/>
      <c r="G2361" s="49" t="s">
        <v>265</v>
      </c>
      <c r="H2361" s="31">
        <v>0</v>
      </c>
      <c r="I2361" s="32">
        <v>0</v>
      </c>
      <c r="J2361" s="32">
        <v>0</v>
      </c>
      <c r="K2361" s="23"/>
      <c r="L2361" s="52" t="s">
        <v>266</v>
      </c>
      <c r="M2361" s="72"/>
      <c r="N2361" s="72"/>
      <c r="O2361" s="41">
        <f t="shared" ref="O2361:BD2361" si="1633">IFERROR(((O$3&gt;=$E2356)*(O$2&lt;=$E2356))*$H2364,"")</f>
        <v>0</v>
      </c>
      <c r="P2361" s="41">
        <f t="shared" si="1633"/>
        <v>0</v>
      </c>
      <c r="Q2361" s="41">
        <f t="shared" si="1633"/>
        <v>0</v>
      </c>
      <c r="R2361" s="41">
        <f t="shared" si="1633"/>
        <v>0</v>
      </c>
      <c r="S2361" s="41">
        <f t="shared" si="1633"/>
        <v>0</v>
      </c>
      <c r="T2361" s="41">
        <f t="shared" si="1633"/>
        <v>0</v>
      </c>
      <c r="U2361" s="41">
        <f t="shared" si="1633"/>
        <v>0</v>
      </c>
      <c r="V2361" s="41">
        <f t="shared" si="1633"/>
        <v>0</v>
      </c>
      <c r="W2361" s="41">
        <f t="shared" si="1633"/>
        <v>0</v>
      </c>
      <c r="X2361" s="41">
        <f t="shared" si="1633"/>
        <v>0</v>
      </c>
      <c r="Y2361" s="41">
        <f t="shared" si="1633"/>
        <v>0</v>
      </c>
      <c r="Z2361" s="41">
        <f t="shared" si="1633"/>
        <v>0</v>
      </c>
      <c r="AA2361" s="41">
        <f t="shared" si="1633"/>
        <v>0</v>
      </c>
      <c r="AB2361" s="41">
        <f t="shared" si="1633"/>
        <v>0</v>
      </c>
      <c r="AC2361" s="41">
        <f t="shared" si="1633"/>
        <v>0</v>
      </c>
      <c r="AD2361" s="41">
        <f t="shared" si="1633"/>
        <v>0</v>
      </c>
      <c r="AE2361" s="41">
        <f t="shared" si="1633"/>
        <v>0</v>
      </c>
      <c r="AF2361" s="41">
        <f t="shared" si="1633"/>
        <v>0</v>
      </c>
      <c r="AG2361" s="41">
        <f t="shared" si="1633"/>
        <v>0</v>
      </c>
      <c r="AH2361" s="41">
        <f t="shared" si="1633"/>
        <v>0</v>
      </c>
      <c r="AI2361" s="41">
        <f t="shared" si="1633"/>
        <v>0</v>
      </c>
      <c r="AJ2361" s="41">
        <f t="shared" si="1633"/>
        <v>0</v>
      </c>
      <c r="AK2361" s="41">
        <f t="shared" si="1633"/>
        <v>0</v>
      </c>
      <c r="AL2361" s="41">
        <f t="shared" si="1633"/>
        <v>0</v>
      </c>
      <c r="AM2361" s="41">
        <f t="shared" si="1633"/>
        <v>0</v>
      </c>
      <c r="AN2361" s="41">
        <f t="shared" si="1633"/>
        <v>0</v>
      </c>
      <c r="AO2361" s="41">
        <f t="shared" si="1633"/>
        <v>0</v>
      </c>
      <c r="AP2361" s="41">
        <f t="shared" si="1633"/>
        <v>0</v>
      </c>
      <c r="AQ2361" s="41">
        <f t="shared" si="1633"/>
        <v>0</v>
      </c>
      <c r="AR2361" s="41">
        <f t="shared" si="1633"/>
        <v>0</v>
      </c>
      <c r="AS2361" s="41">
        <f t="shared" si="1633"/>
        <v>0</v>
      </c>
      <c r="AT2361" s="41">
        <f t="shared" si="1633"/>
        <v>0</v>
      </c>
      <c r="AU2361" s="41">
        <f t="shared" si="1633"/>
        <v>0</v>
      </c>
      <c r="AV2361" s="41">
        <f t="shared" si="1633"/>
        <v>0</v>
      </c>
      <c r="AW2361" s="41">
        <f t="shared" si="1633"/>
        <v>0</v>
      </c>
      <c r="AX2361" s="41">
        <f t="shared" si="1633"/>
        <v>0</v>
      </c>
      <c r="AY2361" s="41">
        <f t="shared" si="1633"/>
        <v>0</v>
      </c>
      <c r="AZ2361" s="41">
        <f t="shared" si="1633"/>
        <v>0</v>
      </c>
      <c r="BA2361" s="41">
        <f t="shared" si="1633"/>
        <v>0</v>
      </c>
      <c r="BB2361" s="41">
        <f t="shared" si="1633"/>
        <v>0</v>
      </c>
      <c r="BC2361" s="41">
        <f t="shared" si="1633"/>
        <v>0</v>
      </c>
      <c r="BD2361" s="41">
        <f t="shared" si="1633"/>
        <v>0</v>
      </c>
    </row>
    <row r="2362" spans="1:59" ht="16" x14ac:dyDescent="0.2">
      <c r="B2362" s="11">
        <f t="shared" si="1631"/>
        <v>81</v>
      </c>
      <c r="C2362" s="12" t="str">
        <f t="shared" si="1631"/>
        <v>SCI HSR 2</v>
      </c>
      <c r="D2362" s="46" t="s">
        <v>8</v>
      </c>
      <c r="E2362" s="42">
        <v>0</v>
      </c>
      <c r="F2362" s="15"/>
      <c r="G2362" s="49" t="s">
        <v>267</v>
      </c>
      <c r="H2362" s="31">
        <v>0</v>
      </c>
      <c r="I2362" s="32">
        <v>0</v>
      </c>
      <c r="J2362" s="32">
        <v>0</v>
      </c>
      <c r="L2362" s="52" t="s">
        <v>268</v>
      </c>
      <c r="M2362" s="72"/>
      <c r="N2362" s="72"/>
      <c r="O2362" s="41">
        <f t="shared" ref="O2362:BD2362" si="1634">IFERROR(((O$3&gt;=$E2359)*(O$2&lt;=$E2359))*$J2364,"")</f>
        <v>0</v>
      </c>
      <c r="P2362" s="41">
        <f t="shared" si="1634"/>
        <v>0</v>
      </c>
      <c r="Q2362" s="41">
        <f t="shared" si="1634"/>
        <v>0</v>
      </c>
      <c r="R2362" s="41">
        <f t="shared" si="1634"/>
        <v>0</v>
      </c>
      <c r="S2362" s="41">
        <f t="shared" si="1634"/>
        <v>0</v>
      </c>
      <c r="T2362" s="41">
        <f t="shared" si="1634"/>
        <v>0</v>
      </c>
      <c r="U2362" s="41">
        <f t="shared" si="1634"/>
        <v>0</v>
      </c>
      <c r="V2362" s="41">
        <f t="shared" si="1634"/>
        <v>0</v>
      </c>
      <c r="W2362" s="41">
        <f t="shared" si="1634"/>
        <v>0</v>
      </c>
      <c r="X2362" s="41">
        <f t="shared" si="1634"/>
        <v>0</v>
      </c>
      <c r="Y2362" s="41">
        <f t="shared" si="1634"/>
        <v>0</v>
      </c>
      <c r="Z2362" s="41">
        <f t="shared" si="1634"/>
        <v>0</v>
      </c>
      <c r="AA2362" s="41">
        <f t="shared" si="1634"/>
        <v>0</v>
      </c>
      <c r="AB2362" s="41">
        <f t="shared" si="1634"/>
        <v>0</v>
      </c>
      <c r="AC2362" s="41">
        <f t="shared" si="1634"/>
        <v>0</v>
      </c>
      <c r="AD2362" s="41">
        <f t="shared" si="1634"/>
        <v>0</v>
      </c>
      <c r="AE2362" s="41">
        <f t="shared" si="1634"/>
        <v>0</v>
      </c>
      <c r="AF2362" s="41">
        <f t="shared" si="1634"/>
        <v>0</v>
      </c>
      <c r="AG2362" s="41">
        <f t="shared" si="1634"/>
        <v>0</v>
      </c>
      <c r="AH2362" s="41">
        <f t="shared" si="1634"/>
        <v>0</v>
      </c>
      <c r="AI2362" s="41">
        <f t="shared" si="1634"/>
        <v>0</v>
      </c>
      <c r="AJ2362" s="41">
        <f t="shared" si="1634"/>
        <v>0</v>
      </c>
      <c r="AK2362" s="41">
        <f t="shared" si="1634"/>
        <v>0</v>
      </c>
      <c r="AL2362" s="41">
        <f t="shared" si="1634"/>
        <v>0</v>
      </c>
      <c r="AM2362" s="41">
        <f t="shared" si="1634"/>
        <v>0</v>
      </c>
      <c r="AN2362" s="41">
        <f t="shared" si="1634"/>
        <v>0</v>
      </c>
      <c r="AO2362" s="41">
        <f t="shared" si="1634"/>
        <v>0</v>
      </c>
      <c r="AP2362" s="41">
        <f t="shared" si="1634"/>
        <v>0</v>
      </c>
      <c r="AQ2362" s="41">
        <f t="shared" si="1634"/>
        <v>0</v>
      </c>
      <c r="AR2362" s="41">
        <f t="shared" si="1634"/>
        <v>0</v>
      </c>
      <c r="AS2362" s="41">
        <f t="shared" si="1634"/>
        <v>0</v>
      </c>
      <c r="AT2362" s="41">
        <f t="shared" si="1634"/>
        <v>0</v>
      </c>
      <c r="AU2362" s="41">
        <f t="shared" si="1634"/>
        <v>0</v>
      </c>
      <c r="AV2362" s="41">
        <f t="shared" si="1634"/>
        <v>0</v>
      </c>
      <c r="AW2362" s="41">
        <f t="shared" si="1634"/>
        <v>0</v>
      </c>
      <c r="AX2362" s="41">
        <f t="shared" si="1634"/>
        <v>0</v>
      </c>
      <c r="AY2362" s="41">
        <f t="shared" si="1634"/>
        <v>0</v>
      </c>
      <c r="AZ2362" s="41">
        <f t="shared" si="1634"/>
        <v>0</v>
      </c>
      <c r="BA2362" s="41">
        <f t="shared" si="1634"/>
        <v>0</v>
      </c>
      <c r="BB2362" s="41">
        <f t="shared" si="1634"/>
        <v>0</v>
      </c>
      <c r="BC2362" s="41">
        <f t="shared" si="1634"/>
        <v>0</v>
      </c>
      <c r="BD2362" s="41">
        <f t="shared" si="1634"/>
        <v>0</v>
      </c>
    </row>
    <row r="2363" spans="1:59" ht="16" x14ac:dyDescent="0.2">
      <c r="B2363" s="11">
        <f t="shared" si="1631"/>
        <v>81</v>
      </c>
      <c r="C2363" s="12" t="str">
        <f t="shared" si="1631"/>
        <v>SCI HSR 2</v>
      </c>
      <c r="D2363" s="46" t="s">
        <v>269</v>
      </c>
      <c r="E2363" s="31">
        <v>0</v>
      </c>
      <c r="F2363" s="15"/>
      <c r="G2363" s="53"/>
      <c r="H2363" s="15"/>
      <c r="I2363" s="15"/>
      <c r="J2363" s="23"/>
      <c r="L2363" s="52" t="s">
        <v>270</v>
      </c>
      <c r="M2363" s="72"/>
      <c r="N2363" s="72"/>
      <c r="O2363" s="41">
        <f t="shared" ref="O2363:BD2363" si="1635">IFERROR(((O$3&gt;=$J2353)*(O$2&lt;=$J2353))*$E2364,"")</f>
        <v>0</v>
      </c>
      <c r="P2363" s="41">
        <f t="shared" si="1635"/>
        <v>0</v>
      </c>
      <c r="Q2363" s="41">
        <f t="shared" si="1635"/>
        <v>0</v>
      </c>
      <c r="R2363" s="41">
        <f t="shared" si="1635"/>
        <v>0</v>
      </c>
      <c r="S2363" s="41">
        <f t="shared" si="1635"/>
        <v>0</v>
      </c>
      <c r="T2363" s="41">
        <f t="shared" si="1635"/>
        <v>0</v>
      </c>
      <c r="U2363" s="41">
        <f t="shared" si="1635"/>
        <v>0</v>
      </c>
      <c r="V2363" s="41">
        <f t="shared" si="1635"/>
        <v>0</v>
      </c>
      <c r="W2363" s="41">
        <f t="shared" si="1635"/>
        <v>0</v>
      </c>
      <c r="X2363" s="41">
        <f t="shared" si="1635"/>
        <v>0</v>
      </c>
      <c r="Y2363" s="41">
        <f t="shared" si="1635"/>
        <v>0</v>
      </c>
      <c r="Z2363" s="41">
        <f t="shared" si="1635"/>
        <v>0</v>
      </c>
      <c r="AA2363" s="41">
        <f t="shared" si="1635"/>
        <v>0</v>
      </c>
      <c r="AB2363" s="41">
        <f t="shared" si="1635"/>
        <v>0</v>
      </c>
      <c r="AC2363" s="41">
        <f t="shared" si="1635"/>
        <v>0</v>
      </c>
      <c r="AD2363" s="41">
        <f t="shared" si="1635"/>
        <v>0</v>
      </c>
      <c r="AE2363" s="41">
        <f t="shared" si="1635"/>
        <v>0</v>
      </c>
      <c r="AF2363" s="41">
        <f t="shared" si="1635"/>
        <v>0</v>
      </c>
      <c r="AG2363" s="41">
        <f t="shared" si="1635"/>
        <v>0</v>
      </c>
      <c r="AH2363" s="41">
        <f t="shared" si="1635"/>
        <v>0</v>
      </c>
      <c r="AI2363" s="41">
        <f t="shared" si="1635"/>
        <v>0</v>
      </c>
      <c r="AJ2363" s="41">
        <f t="shared" si="1635"/>
        <v>0</v>
      </c>
      <c r="AK2363" s="41">
        <f t="shared" si="1635"/>
        <v>0</v>
      </c>
      <c r="AL2363" s="41">
        <f t="shared" si="1635"/>
        <v>0</v>
      </c>
      <c r="AM2363" s="41">
        <f t="shared" si="1635"/>
        <v>0</v>
      </c>
      <c r="AN2363" s="41">
        <f t="shared" si="1635"/>
        <v>0</v>
      </c>
      <c r="AO2363" s="41">
        <f t="shared" si="1635"/>
        <v>0</v>
      </c>
      <c r="AP2363" s="41">
        <f t="shared" si="1635"/>
        <v>0</v>
      </c>
      <c r="AQ2363" s="41">
        <f t="shared" si="1635"/>
        <v>0</v>
      </c>
      <c r="AR2363" s="41">
        <f t="shared" si="1635"/>
        <v>0</v>
      </c>
      <c r="AS2363" s="41">
        <f t="shared" si="1635"/>
        <v>0</v>
      </c>
      <c r="AT2363" s="41">
        <f t="shared" si="1635"/>
        <v>0</v>
      </c>
      <c r="AU2363" s="41">
        <f t="shared" si="1635"/>
        <v>0</v>
      </c>
      <c r="AV2363" s="41">
        <f t="shared" si="1635"/>
        <v>0</v>
      </c>
      <c r="AW2363" s="41">
        <f t="shared" si="1635"/>
        <v>0</v>
      </c>
      <c r="AX2363" s="41">
        <f t="shared" si="1635"/>
        <v>0</v>
      </c>
      <c r="AY2363" s="41">
        <f t="shared" si="1635"/>
        <v>0</v>
      </c>
      <c r="AZ2363" s="41">
        <f t="shared" si="1635"/>
        <v>0</v>
      </c>
      <c r="BA2363" s="41">
        <f t="shared" si="1635"/>
        <v>0</v>
      </c>
      <c r="BB2363" s="41">
        <f t="shared" si="1635"/>
        <v>0</v>
      </c>
      <c r="BC2363" s="41">
        <f t="shared" si="1635"/>
        <v>0</v>
      </c>
      <c r="BD2363" s="41">
        <f t="shared" si="1635"/>
        <v>0</v>
      </c>
    </row>
    <row r="2364" spans="1:59" ht="16" x14ac:dyDescent="0.2">
      <c r="B2364" s="11">
        <f t="shared" si="1631"/>
        <v>81</v>
      </c>
      <c r="C2364" s="12" t="str">
        <f t="shared" si="1631"/>
        <v>SCI HSR 2</v>
      </c>
      <c r="D2364" s="46" t="s">
        <v>270</v>
      </c>
      <c r="E2364" s="31">
        <v>0</v>
      </c>
      <c r="F2364" s="15"/>
      <c r="G2364" s="46" t="s">
        <v>266</v>
      </c>
      <c r="H2364" s="31">
        <v>0</v>
      </c>
      <c r="I2364" s="46" t="s">
        <v>268</v>
      </c>
      <c r="J2364" s="31">
        <v>0</v>
      </c>
      <c r="L2364" s="54" t="s">
        <v>271</v>
      </c>
      <c r="M2364" s="73"/>
      <c r="N2364" s="73"/>
      <c r="O2364" s="45">
        <f t="shared" ref="O2364:BD2364" si="1636">IFERROR(-($E2345+$H2345+$J2345)*O2346,"")</f>
        <v>0</v>
      </c>
      <c r="P2364" s="45">
        <f t="shared" si="1636"/>
        <v>0</v>
      </c>
      <c r="Q2364" s="45">
        <f t="shared" si="1636"/>
        <v>0</v>
      </c>
      <c r="R2364" s="45">
        <f t="shared" si="1636"/>
        <v>0</v>
      </c>
      <c r="S2364" s="45">
        <f t="shared" si="1636"/>
        <v>0</v>
      </c>
      <c r="T2364" s="45">
        <f t="shared" si="1636"/>
        <v>0</v>
      </c>
      <c r="U2364" s="45">
        <f t="shared" si="1636"/>
        <v>0</v>
      </c>
      <c r="V2364" s="45">
        <f t="shared" si="1636"/>
        <v>0</v>
      </c>
      <c r="W2364" s="45">
        <f t="shared" si="1636"/>
        <v>0</v>
      </c>
      <c r="X2364" s="45">
        <f t="shared" si="1636"/>
        <v>0</v>
      </c>
      <c r="Y2364" s="45">
        <f t="shared" si="1636"/>
        <v>0</v>
      </c>
      <c r="Z2364" s="45">
        <f t="shared" si="1636"/>
        <v>0</v>
      </c>
      <c r="AA2364" s="45">
        <f t="shared" si="1636"/>
        <v>0</v>
      </c>
      <c r="AB2364" s="45">
        <f t="shared" si="1636"/>
        <v>0</v>
      </c>
      <c r="AC2364" s="45">
        <f t="shared" si="1636"/>
        <v>0</v>
      </c>
      <c r="AD2364" s="45">
        <f t="shared" si="1636"/>
        <v>0</v>
      </c>
      <c r="AE2364" s="45">
        <f t="shared" si="1636"/>
        <v>0</v>
      </c>
      <c r="AF2364" s="45">
        <f t="shared" si="1636"/>
        <v>0</v>
      </c>
      <c r="AG2364" s="45">
        <f t="shared" si="1636"/>
        <v>0</v>
      </c>
      <c r="AH2364" s="45">
        <f t="shared" si="1636"/>
        <v>0</v>
      </c>
      <c r="AI2364" s="45">
        <f t="shared" si="1636"/>
        <v>0</v>
      </c>
      <c r="AJ2364" s="45">
        <f t="shared" si="1636"/>
        <v>0</v>
      </c>
      <c r="AK2364" s="45">
        <f t="shared" si="1636"/>
        <v>0</v>
      </c>
      <c r="AL2364" s="45">
        <f t="shared" si="1636"/>
        <v>0</v>
      </c>
      <c r="AM2364" s="45">
        <f t="shared" si="1636"/>
        <v>0</v>
      </c>
      <c r="AN2364" s="45">
        <f t="shared" si="1636"/>
        <v>0</v>
      </c>
      <c r="AO2364" s="45">
        <f t="shared" si="1636"/>
        <v>0</v>
      </c>
      <c r="AP2364" s="45">
        <f t="shared" si="1636"/>
        <v>0</v>
      </c>
      <c r="AQ2364" s="45">
        <f t="shared" si="1636"/>
        <v>0</v>
      </c>
      <c r="AR2364" s="45">
        <f t="shared" si="1636"/>
        <v>0</v>
      </c>
      <c r="AS2364" s="45">
        <f t="shared" si="1636"/>
        <v>0</v>
      </c>
      <c r="AT2364" s="45">
        <f t="shared" si="1636"/>
        <v>0</v>
      </c>
      <c r="AU2364" s="45">
        <f t="shared" si="1636"/>
        <v>0</v>
      </c>
      <c r="AV2364" s="45">
        <f t="shared" si="1636"/>
        <v>0</v>
      </c>
      <c r="AW2364" s="45">
        <f t="shared" si="1636"/>
        <v>0</v>
      </c>
      <c r="AX2364" s="45">
        <f t="shared" si="1636"/>
        <v>0</v>
      </c>
      <c r="AY2364" s="45">
        <f t="shared" si="1636"/>
        <v>0</v>
      </c>
      <c r="AZ2364" s="45">
        <f t="shared" si="1636"/>
        <v>0</v>
      </c>
      <c r="BA2364" s="45">
        <f t="shared" si="1636"/>
        <v>0</v>
      </c>
      <c r="BB2364" s="45">
        <f t="shared" si="1636"/>
        <v>0</v>
      </c>
      <c r="BC2364" s="45">
        <f t="shared" si="1636"/>
        <v>0</v>
      </c>
      <c r="BD2364" s="45">
        <f t="shared" si="1636"/>
        <v>0</v>
      </c>
    </row>
    <row r="2365" spans="1:59" x14ac:dyDescent="0.2">
      <c r="A2365"/>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row>
    <row r="2366" spans="1:59" ht="16" x14ac:dyDescent="0.2">
      <c r="A2366"/>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s="1"/>
    </row>
    <row r="2367" spans="1:59" ht="16" x14ac:dyDescent="0.2">
      <c r="A2367" s="1"/>
      <c r="B2367" s="67">
        <v>82</v>
      </c>
      <c r="C2367" s="68" t="str">
        <f>H2369</f>
        <v>SCI HSR 2</v>
      </c>
      <c r="D2367" s="69" t="s">
        <v>139</v>
      </c>
      <c r="E2367" s="69"/>
      <c r="F2367" s="69"/>
      <c r="G2367" s="69"/>
      <c r="H2367" s="69"/>
      <c r="I2367" s="69"/>
      <c r="J2367" s="69"/>
      <c r="K2367" s="68"/>
      <c r="L2367" s="68"/>
      <c r="M2367" s="68"/>
      <c r="N2367" s="68"/>
      <c r="O2367" s="82"/>
      <c r="P2367" s="82"/>
      <c r="Q2367" s="82"/>
      <c r="R2367" s="82"/>
      <c r="S2367" s="82"/>
      <c r="T2367" s="82"/>
      <c r="U2367" s="82"/>
      <c r="V2367" s="82"/>
      <c r="W2367" s="82"/>
      <c r="X2367" s="82"/>
      <c r="Y2367" s="82"/>
      <c r="Z2367" s="82"/>
      <c r="AA2367" s="82"/>
      <c r="AB2367" s="82"/>
      <c r="AC2367" s="82"/>
      <c r="AD2367" s="82"/>
      <c r="AE2367" s="82"/>
      <c r="AF2367" s="82"/>
      <c r="AG2367" s="82"/>
      <c r="AH2367" s="82"/>
      <c r="AI2367" s="82"/>
      <c r="AJ2367" s="82"/>
      <c r="AK2367" s="82"/>
      <c r="AL2367" s="82"/>
      <c r="AM2367" s="82"/>
      <c r="AN2367" s="82"/>
      <c r="AO2367" s="82"/>
      <c r="AP2367" s="82"/>
      <c r="AQ2367" s="82"/>
      <c r="AR2367" s="82"/>
      <c r="AS2367" s="82"/>
      <c r="AT2367" s="82"/>
      <c r="AU2367" s="82"/>
      <c r="AV2367" s="82"/>
      <c r="AW2367" s="82"/>
      <c r="AX2367" s="82"/>
      <c r="AY2367" s="82"/>
      <c r="AZ2367" s="82"/>
      <c r="BA2367" s="82"/>
      <c r="BB2367" s="82"/>
      <c r="BC2367" s="82"/>
      <c r="BD2367" s="82"/>
      <c r="BE2367" s="1"/>
      <c r="BF2367" s="1"/>
      <c r="BG2367" s="1"/>
    </row>
    <row r="2368" spans="1:59" ht="16" x14ac:dyDescent="0.2">
      <c r="A2368" s="35"/>
      <c r="B2368" s="11">
        <f>B2367</f>
        <v>82</v>
      </c>
      <c r="C2368" s="12" t="str">
        <f>C2367</f>
        <v>SCI HSR 2</v>
      </c>
      <c r="D2368" s="35"/>
      <c r="E2368" s="35"/>
      <c r="F2368" s="35"/>
      <c r="G2368" s="35"/>
      <c r="H2368" s="35"/>
      <c r="I2368" s="35"/>
      <c r="J2368" s="35"/>
      <c r="K2368" s="35"/>
      <c r="L2368" s="35"/>
      <c r="M2368" s="35"/>
      <c r="N2368" s="35"/>
      <c r="O2368" s="44"/>
      <c r="P2368" s="44"/>
      <c r="Q2368" s="44"/>
      <c r="R2368" s="44"/>
      <c r="S2368" s="44"/>
      <c r="T2368" s="44"/>
      <c r="U2368" s="44"/>
      <c r="V2368" s="44"/>
      <c r="W2368" s="44"/>
      <c r="X2368" s="44"/>
      <c r="Y2368" s="44"/>
      <c r="Z2368" s="44"/>
      <c r="AA2368" s="44"/>
      <c r="AB2368" s="44"/>
      <c r="AC2368" s="44"/>
      <c r="AD2368" s="44"/>
      <c r="AE2368" s="44"/>
      <c r="AF2368" s="44"/>
      <c r="AG2368" s="44"/>
      <c r="AH2368" s="44"/>
      <c r="AI2368" s="44"/>
      <c r="AJ2368" s="44"/>
      <c r="AK2368" s="44"/>
      <c r="AL2368" s="44"/>
      <c r="AM2368" s="44"/>
      <c r="AN2368" s="44"/>
      <c r="AO2368" s="44"/>
      <c r="AP2368" s="44"/>
      <c r="AQ2368" s="44"/>
      <c r="AR2368" s="44"/>
      <c r="AS2368" s="44"/>
      <c r="AT2368" s="44"/>
      <c r="AU2368" s="44"/>
      <c r="AV2368" s="44"/>
      <c r="AW2368" s="44"/>
      <c r="AX2368" s="44"/>
      <c r="AY2368" s="44"/>
      <c r="AZ2368" s="44"/>
      <c r="BA2368" s="44"/>
      <c r="BB2368" s="44"/>
      <c r="BC2368" s="44"/>
      <c r="BD2368" s="44"/>
      <c r="BE2368" s="35"/>
      <c r="BF2368" s="35"/>
      <c r="BG2368" s="35"/>
    </row>
    <row r="2369" spans="1:59" ht="16" x14ac:dyDescent="0.2">
      <c r="B2369" s="11">
        <f t="shared" ref="B2369:C2384" si="1637">B2368</f>
        <v>82</v>
      </c>
      <c r="C2369" s="12" t="str">
        <f t="shared" si="1637"/>
        <v>SCI HSR 2</v>
      </c>
      <c r="D2369" s="13" t="s">
        <v>2</v>
      </c>
      <c r="E2369" s="14" t="s">
        <v>106</v>
      </c>
      <c r="F2369" s="15"/>
      <c r="G2369" s="13" t="s">
        <v>229</v>
      </c>
      <c r="H2369" s="14" t="s">
        <v>132</v>
      </c>
      <c r="I2369" s="14"/>
      <c r="J2369" s="14"/>
      <c r="L2369" s="16" t="s">
        <v>230</v>
      </c>
      <c r="M2369" s="70"/>
      <c r="N2369" s="70"/>
      <c r="O2369" s="17">
        <f>($E2380&gt;0)*($E2374&lt;O$2)*(EDATE($E2374,$E2380)&gt;O$3)*((O$3-O$2+1)/O$4)
+($E2380&gt;0)*($E2374&lt;O$2)*(EDATE($E2374,$E2380)&gt;=O$2)*(EDATE($E2374,$E2380)&lt;=O$3)*((EDATE($E2374,$E2380)-O$2)/O$4)
+($E2380&gt;0)*($E2374&lt;O$2)*(EDATE($E2374,$E2380)&lt;O$2)*(0)
+($E2380&gt;0)*($E2374&gt;=O$2)*($E2374&lt;=O$3)*(EDATE($E2374,$E2380)&gt;=O$2)*(EDATE($E2374,$E2380)&lt;=O$3)*((EDATE($E2374,$E2380)-$E2374+1)/O$4)
+($E2380&gt;0)*($E2374&gt;=O$2)*($E2374&lt;=O$3)*(EDATE($E2374,$E2380)&gt;O$3)*((O$3-$E2374+1)/O$4)
+($E2380&gt;0)*($E2374&gt;O$3)*(0)</f>
        <v>0</v>
      </c>
      <c r="P2369" s="17">
        <f t="shared" ref="P2369:BD2369" si="1638">($E2380&gt;0)*($E2374&lt;P$2)*(EDATE($E2374,$E2380)&gt;P$3)*((P$3-P$2+1)/P$4)
+($E2380&gt;0)*($E2374&lt;P$2)*(EDATE($E2374,$E2380)&gt;=P$2)*(EDATE($E2374,$E2380)&lt;=P$3)*((EDATE($E2374,$E2380)-P$2)/P$4)
+($E2380&gt;0)*($E2374&lt;P$2)*(EDATE($E2374,$E2380)&lt;P$2)*(0)
+($E2380&gt;0)*($E2374&gt;=P$2)*($E2374&lt;=P$3)*(EDATE($E2374,$E2380)&gt;=P$2)*(EDATE($E2374,$E2380)&lt;=P$3)*((EDATE($E2374,$E2380)-$E2374+1)/P$4)
+($E2380&gt;0)*($E2374&gt;=P$2)*($E2374&lt;=P$3)*(EDATE($E2374,$E2380)&gt;P$3)*((P$3-$E2374+1)/P$4)
+($E2380&gt;0)*($E2374&gt;P$3)*(0)</f>
        <v>0</v>
      </c>
      <c r="Q2369" s="17">
        <f t="shared" si="1638"/>
        <v>0</v>
      </c>
      <c r="R2369" s="17">
        <f t="shared" si="1638"/>
        <v>0</v>
      </c>
      <c r="S2369" s="17">
        <f t="shared" si="1638"/>
        <v>0</v>
      </c>
      <c r="T2369" s="17">
        <f t="shared" si="1638"/>
        <v>0</v>
      </c>
      <c r="U2369" s="17">
        <f t="shared" si="1638"/>
        <v>0</v>
      </c>
      <c r="V2369" s="17">
        <f t="shared" si="1638"/>
        <v>0</v>
      </c>
      <c r="W2369" s="17">
        <f t="shared" si="1638"/>
        <v>0</v>
      </c>
      <c r="X2369" s="17">
        <f t="shared" si="1638"/>
        <v>0</v>
      </c>
      <c r="Y2369" s="17">
        <f t="shared" si="1638"/>
        <v>0</v>
      </c>
      <c r="Z2369" s="17">
        <f t="shared" si="1638"/>
        <v>0</v>
      </c>
      <c r="AA2369" s="17">
        <f t="shared" si="1638"/>
        <v>0</v>
      </c>
      <c r="AB2369" s="17">
        <f t="shared" si="1638"/>
        <v>0</v>
      </c>
      <c r="AC2369" s="17">
        <f t="shared" si="1638"/>
        <v>0</v>
      </c>
      <c r="AD2369" s="17">
        <f t="shared" si="1638"/>
        <v>0</v>
      </c>
      <c r="AE2369" s="17">
        <f t="shared" si="1638"/>
        <v>0</v>
      </c>
      <c r="AF2369" s="17">
        <f t="shared" si="1638"/>
        <v>0</v>
      </c>
      <c r="AG2369" s="17">
        <f t="shared" si="1638"/>
        <v>0</v>
      </c>
      <c r="AH2369" s="17">
        <f t="shared" si="1638"/>
        <v>0</v>
      </c>
      <c r="AI2369" s="17">
        <f t="shared" si="1638"/>
        <v>0</v>
      </c>
      <c r="AJ2369" s="17">
        <f t="shared" si="1638"/>
        <v>0</v>
      </c>
      <c r="AK2369" s="17">
        <f t="shared" si="1638"/>
        <v>0</v>
      </c>
      <c r="AL2369" s="17">
        <f t="shared" si="1638"/>
        <v>0</v>
      </c>
      <c r="AM2369" s="17">
        <f t="shared" si="1638"/>
        <v>0</v>
      </c>
      <c r="AN2369" s="17">
        <f t="shared" si="1638"/>
        <v>0</v>
      </c>
      <c r="AO2369" s="17">
        <f t="shared" si="1638"/>
        <v>0</v>
      </c>
      <c r="AP2369" s="17">
        <f t="shared" si="1638"/>
        <v>0</v>
      </c>
      <c r="AQ2369" s="17">
        <f t="shared" si="1638"/>
        <v>0</v>
      </c>
      <c r="AR2369" s="17">
        <f t="shared" si="1638"/>
        <v>0</v>
      </c>
      <c r="AS2369" s="17">
        <f t="shared" si="1638"/>
        <v>0</v>
      </c>
      <c r="AT2369" s="17">
        <f t="shared" si="1638"/>
        <v>0</v>
      </c>
      <c r="AU2369" s="17">
        <f t="shared" si="1638"/>
        <v>0</v>
      </c>
      <c r="AV2369" s="17">
        <f t="shared" si="1638"/>
        <v>0</v>
      </c>
      <c r="AW2369" s="17">
        <f t="shared" si="1638"/>
        <v>0</v>
      </c>
      <c r="AX2369" s="17">
        <f t="shared" si="1638"/>
        <v>0</v>
      </c>
      <c r="AY2369" s="17">
        <f t="shared" si="1638"/>
        <v>0</v>
      </c>
      <c r="AZ2369" s="17">
        <f t="shared" si="1638"/>
        <v>0</v>
      </c>
      <c r="BA2369" s="17">
        <f t="shared" si="1638"/>
        <v>0</v>
      </c>
      <c r="BB2369" s="17">
        <f t="shared" si="1638"/>
        <v>0</v>
      </c>
      <c r="BC2369" s="17">
        <f t="shared" si="1638"/>
        <v>0</v>
      </c>
      <c r="BD2369" s="17">
        <f t="shared" si="1638"/>
        <v>0</v>
      </c>
    </row>
    <row r="2370" spans="1:59" ht="16" x14ac:dyDescent="0.2">
      <c r="B2370" s="11">
        <f t="shared" si="1637"/>
        <v>82</v>
      </c>
      <c r="C2370" s="12" t="str">
        <f t="shared" si="1637"/>
        <v>SCI HSR 2</v>
      </c>
      <c r="D2370" s="13" t="s">
        <v>7</v>
      </c>
      <c r="E2370" s="18">
        <v>274</v>
      </c>
      <c r="F2370" s="15"/>
      <c r="G2370" s="13" t="s">
        <v>0</v>
      </c>
      <c r="H2370" s="19">
        <v>197.17</v>
      </c>
      <c r="I2370" s="13" t="s">
        <v>20</v>
      </c>
      <c r="J2370" s="19">
        <v>190</v>
      </c>
      <c r="L2370" s="20" t="s">
        <v>231</v>
      </c>
      <c r="M2370" s="72"/>
      <c r="N2370" s="72"/>
      <c r="O2370" s="21">
        <f>($H2375&gt;0)*($J2375&lt;O$2)*0
+($H2375&gt;0)*($J2375&gt;=O$2)*($J2375&lt;=O$3)*(($J2375-O$2+1)/O$4)
+($H2375&gt;0)*($J2375&gt;O$3)*($I2375&gt;O$3)*0
+($H2375&gt;0)*($J2375&gt;O$3)*($I2375&lt;=O$3)*($I2375&gt;=O$2)*((O$3-$I2375+1)/O$4)
+($H2375&gt;0)*($J2375&gt;O$3)*($I2375&lt;O$2)*1
+($H2375&gt;0)*($I2375&gt;O$3)*0
+($H2376&gt;0)*($J$2350&lt;O$2)*0
+($H2376&gt;0)*($J2376&gt;=O$2)*($J2376&lt;=O$3)*(($J2376-O$2+1)/O$4)
+($H2376&gt;0)*($J2376&gt;O$3)*($I2376&gt;O$3)*0
+($H2376&gt;0)*($J2376&gt;O$3)*($I2376&lt;=O$3)*($I2376&gt;=O$2)*((O$3-$I2376+1)/O$4)
+($H2376&gt;0)*($J2376&gt;O$3)*($I2376&lt;O$2)*1
+($H2376&gt;0)*($I2376&gt;O$3)*0
+($H2377&gt;0)*($J2377&lt;O$2)*0
+($H2377&gt;0)*($J2377&gt;=O$2)*($J2377&lt;=O$3)*(($J2377-O$2+1)/O$4)
+($H2377&gt;0)*($J2377&gt;O$3)*($I2377&gt;O$3)*0
+($H2377&gt;0)*($J2377&gt;O$3)*($I2377&lt;=O$3)*($I2377&gt;=O$2)*((O$3-$I2377+1)/O$4)
+($H2377&gt;0)*($J2377&gt;O$3)*($I2377&lt;O$2)*1
+($H2377&gt;0)*($I2377&gt;O$3)*0</f>
        <v>0</v>
      </c>
      <c r="P2370" s="21">
        <f t="shared" ref="P2370:BD2370" si="1639">($H2375&gt;0)*($J2375&lt;P$2)*0
+($H2375&gt;0)*($J2375&gt;=P$2)*($J2375&lt;=P$3)*(($J2375-P$2+1)/P$4)
+($H2375&gt;0)*($J2375&gt;P$3)*($I2375&gt;P$3)*0
+($H2375&gt;0)*($J2375&gt;P$3)*($I2375&lt;=P$3)*($I2375&gt;=P$2)*((P$3-$I2375+1)/P$4)
+($H2375&gt;0)*($J2375&gt;P$3)*($I2375&lt;P$2)*1
+($H2375&gt;0)*($I2375&gt;P$3)*0
+($H2376&gt;0)*($J$2350&lt;P$2)*0
+($H2376&gt;0)*($J2376&gt;=P$2)*($J2376&lt;=P$3)*(($J2376-P$2+1)/P$4)
+($H2376&gt;0)*($J2376&gt;P$3)*($I2376&gt;P$3)*0
+($H2376&gt;0)*($J2376&gt;P$3)*($I2376&lt;=P$3)*($I2376&gt;=P$2)*((P$3-$I2376+1)/P$4)
+($H2376&gt;0)*($J2376&gt;P$3)*($I2376&lt;P$2)*1
+($H2376&gt;0)*($I2376&gt;P$3)*0
+($H2377&gt;0)*($J2377&lt;P$2)*0
+($H2377&gt;0)*($J2377&gt;=P$2)*($J2377&lt;=P$3)*(($J2377-P$2+1)/P$4)
+($H2377&gt;0)*($J2377&gt;P$3)*($I2377&gt;P$3)*0
+($H2377&gt;0)*($J2377&gt;P$3)*($I2377&lt;=P$3)*($I2377&gt;=P$2)*((P$3-$I2377+1)/P$4)
+($H2377&gt;0)*($J2377&gt;P$3)*($I2377&lt;P$2)*1
+($H2377&gt;0)*($I2377&gt;P$3)*0</f>
        <v>0</v>
      </c>
      <c r="Q2370" s="21">
        <f t="shared" si="1639"/>
        <v>0</v>
      </c>
      <c r="R2370" s="21">
        <f t="shared" si="1639"/>
        <v>0</v>
      </c>
      <c r="S2370" s="21">
        <f t="shared" si="1639"/>
        <v>0</v>
      </c>
      <c r="T2370" s="21">
        <f t="shared" si="1639"/>
        <v>0</v>
      </c>
      <c r="U2370" s="21">
        <f t="shared" si="1639"/>
        <v>0</v>
      </c>
      <c r="V2370" s="21">
        <f t="shared" si="1639"/>
        <v>0</v>
      </c>
      <c r="W2370" s="21">
        <f t="shared" si="1639"/>
        <v>0</v>
      </c>
      <c r="X2370" s="21">
        <f t="shared" si="1639"/>
        <v>0</v>
      </c>
      <c r="Y2370" s="21">
        <f t="shared" si="1639"/>
        <v>0</v>
      </c>
      <c r="Z2370" s="21">
        <f t="shared" si="1639"/>
        <v>0</v>
      </c>
      <c r="AA2370" s="21">
        <f t="shared" si="1639"/>
        <v>0</v>
      </c>
      <c r="AB2370" s="21">
        <f t="shared" si="1639"/>
        <v>0</v>
      </c>
      <c r="AC2370" s="21">
        <f t="shared" si="1639"/>
        <v>0</v>
      </c>
      <c r="AD2370" s="21">
        <f t="shared" si="1639"/>
        <v>0</v>
      </c>
      <c r="AE2370" s="21">
        <f t="shared" si="1639"/>
        <v>0</v>
      </c>
      <c r="AF2370" s="21">
        <f t="shared" si="1639"/>
        <v>0</v>
      </c>
      <c r="AG2370" s="21">
        <f t="shared" si="1639"/>
        <v>0</v>
      </c>
      <c r="AH2370" s="21">
        <f t="shared" si="1639"/>
        <v>0</v>
      </c>
      <c r="AI2370" s="21">
        <f t="shared" si="1639"/>
        <v>0</v>
      </c>
      <c r="AJ2370" s="21">
        <f t="shared" si="1639"/>
        <v>0</v>
      </c>
      <c r="AK2370" s="21">
        <f t="shared" si="1639"/>
        <v>0</v>
      </c>
      <c r="AL2370" s="21">
        <f t="shared" si="1639"/>
        <v>0</v>
      </c>
      <c r="AM2370" s="21">
        <f t="shared" si="1639"/>
        <v>0</v>
      </c>
      <c r="AN2370" s="21">
        <f t="shared" si="1639"/>
        <v>0</v>
      </c>
      <c r="AO2370" s="21">
        <f t="shared" si="1639"/>
        <v>0</v>
      </c>
      <c r="AP2370" s="21">
        <f t="shared" si="1639"/>
        <v>0</v>
      </c>
      <c r="AQ2370" s="21">
        <f t="shared" si="1639"/>
        <v>0</v>
      </c>
      <c r="AR2370" s="21">
        <f t="shared" si="1639"/>
        <v>0</v>
      </c>
      <c r="AS2370" s="21">
        <f t="shared" si="1639"/>
        <v>0</v>
      </c>
      <c r="AT2370" s="21">
        <f t="shared" si="1639"/>
        <v>0</v>
      </c>
      <c r="AU2370" s="21">
        <f t="shared" si="1639"/>
        <v>0</v>
      </c>
      <c r="AV2370" s="21">
        <f t="shared" si="1639"/>
        <v>0</v>
      </c>
      <c r="AW2370" s="21">
        <f t="shared" si="1639"/>
        <v>0</v>
      </c>
      <c r="AX2370" s="21">
        <f t="shared" si="1639"/>
        <v>0</v>
      </c>
      <c r="AY2370" s="21">
        <f t="shared" si="1639"/>
        <v>0</v>
      </c>
      <c r="AZ2370" s="21">
        <f t="shared" si="1639"/>
        <v>0</v>
      </c>
      <c r="BA2370" s="21">
        <f t="shared" si="1639"/>
        <v>0</v>
      </c>
      <c r="BB2370" s="21">
        <f t="shared" si="1639"/>
        <v>0</v>
      </c>
      <c r="BC2370" s="21">
        <f t="shared" si="1639"/>
        <v>0</v>
      </c>
      <c r="BD2370" s="21">
        <f t="shared" si="1639"/>
        <v>0</v>
      </c>
    </row>
    <row r="2371" spans="1:59" ht="16" x14ac:dyDescent="0.2">
      <c r="B2371" s="11">
        <f t="shared" si="1637"/>
        <v>82</v>
      </c>
      <c r="C2371" s="12" t="str">
        <f t="shared" si="1637"/>
        <v>SCI HSR 2</v>
      </c>
      <c r="D2371" s="13" t="s">
        <v>21</v>
      </c>
      <c r="E2371" s="22">
        <v>0</v>
      </c>
      <c r="F2371" s="15"/>
      <c r="G2371" s="13" t="s">
        <v>22</v>
      </c>
      <c r="H2371" s="22">
        <v>0</v>
      </c>
      <c r="I2371" s="13" t="s">
        <v>23</v>
      </c>
      <c r="J2371" s="22">
        <v>0</v>
      </c>
      <c r="K2371" s="23"/>
      <c r="L2371" s="20" t="s">
        <v>232</v>
      </c>
      <c r="M2371" s="72"/>
      <c r="N2371" s="72"/>
      <c r="O2371" s="21">
        <f>($E2374&lt;=O$3)*($E2374&gt;O$2)*((O$3-$E2374+1)/O$4)
+($E2374&lt;=O$2)*((O$3-O$2+1)/O$4)
+($E2374&gt;O$3)*(0)
-($E2382&lt;=O$3)*($E2382&lt;&gt;0)*($E2382&gt;O$2)*((O$3-$E2382)/O$4)
-($E2382&lt;=O$2)*((O$3-O$2+1)/O$4)
-($E2382&gt;O$3)*(0)</f>
        <v>1</v>
      </c>
      <c r="P2371" s="21">
        <f t="shared" ref="P2371:BD2371" si="1640">($E2374&lt;=P$3)*($E2374&gt;P$2)*((P$3-$E2374+1)/P$4)
+($E2374&lt;=P$2)*((P$3-P$2+1)/P$4)
+($E2374&gt;P$3)*(0)
-($E2382&lt;=P$3)*($E2382&lt;&gt;0)*($E2382&gt;P$2)*((P$3-$E2382)/P$4)
-($E2382&lt;=P$2)*((P$3-P$2+1)/P$4)
-($E2382&gt;P$3)*(0)</f>
        <v>1</v>
      </c>
      <c r="Q2371" s="21">
        <f t="shared" si="1640"/>
        <v>1</v>
      </c>
      <c r="R2371" s="21">
        <f t="shared" si="1640"/>
        <v>1</v>
      </c>
      <c r="S2371" s="21">
        <f t="shared" si="1640"/>
        <v>1</v>
      </c>
      <c r="T2371" s="21">
        <f t="shared" si="1640"/>
        <v>1</v>
      </c>
      <c r="U2371" s="21">
        <f t="shared" si="1640"/>
        <v>1</v>
      </c>
      <c r="V2371" s="21">
        <f t="shared" si="1640"/>
        <v>1</v>
      </c>
      <c r="W2371" s="21">
        <f t="shared" si="1640"/>
        <v>1</v>
      </c>
      <c r="X2371" s="21">
        <f t="shared" si="1640"/>
        <v>1</v>
      </c>
      <c r="Y2371" s="21">
        <f t="shared" si="1640"/>
        <v>1</v>
      </c>
      <c r="Z2371" s="21">
        <f t="shared" si="1640"/>
        <v>1</v>
      </c>
      <c r="AA2371" s="21">
        <f t="shared" si="1640"/>
        <v>1</v>
      </c>
      <c r="AB2371" s="21">
        <f t="shared" si="1640"/>
        <v>1</v>
      </c>
      <c r="AC2371" s="21">
        <f t="shared" si="1640"/>
        <v>1</v>
      </c>
      <c r="AD2371" s="21">
        <f t="shared" si="1640"/>
        <v>1</v>
      </c>
      <c r="AE2371" s="21">
        <f t="shared" si="1640"/>
        <v>1</v>
      </c>
      <c r="AF2371" s="21">
        <f t="shared" si="1640"/>
        <v>1</v>
      </c>
      <c r="AG2371" s="21">
        <f t="shared" si="1640"/>
        <v>1</v>
      </c>
      <c r="AH2371" s="21">
        <f t="shared" si="1640"/>
        <v>1</v>
      </c>
      <c r="AI2371" s="21">
        <f t="shared" si="1640"/>
        <v>1</v>
      </c>
      <c r="AJ2371" s="21">
        <f t="shared" si="1640"/>
        <v>1</v>
      </c>
      <c r="AK2371" s="21">
        <f t="shared" si="1640"/>
        <v>0.56043956043956045</v>
      </c>
      <c r="AL2371" s="21">
        <f t="shared" si="1640"/>
        <v>0</v>
      </c>
      <c r="AM2371" s="21">
        <f t="shared" si="1640"/>
        <v>0</v>
      </c>
      <c r="AN2371" s="21">
        <f t="shared" si="1640"/>
        <v>0</v>
      </c>
      <c r="AO2371" s="21">
        <f t="shared" si="1640"/>
        <v>0</v>
      </c>
      <c r="AP2371" s="21">
        <f t="shared" si="1640"/>
        <v>0</v>
      </c>
      <c r="AQ2371" s="21">
        <f t="shared" si="1640"/>
        <v>0</v>
      </c>
      <c r="AR2371" s="21">
        <f t="shared" si="1640"/>
        <v>0</v>
      </c>
      <c r="AS2371" s="21">
        <f t="shared" si="1640"/>
        <v>0</v>
      </c>
      <c r="AT2371" s="21">
        <f t="shared" si="1640"/>
        <v>0</v>
      </c>
      <c r="AU2371" s="21">
        <f t="shared" si="1640"/>
        <v>0</v>
      </c>
      <c r="AV2371" s="21">
        <f t="shared" si="1640"/>
        <v>0</v>
      </c>
      <c r="AW2371" s="21">
        <f t="shared" si="1640"/>
        <v>0</v>
      </c>
      <c r="AX2371" s="21">
        <f t="shared" si="1640"/>
        <v>0</v>
      </c>
      <c r="AY2371" s="21">
        <f t="shared" si="1640"/>
        <v>0</v>
      </c>
      <c r="AZ2371" s="21">
        <f t="shared" si="1640"/>
        <v>0</v>
      </c>
      <c r="BA2371" s="21">
        <f t="shared" si="1640"/>
        <v>0</v>
      </c>
      <c r="BB2371" s="21">
        <f t="shared" si="1640"/>
        <v>0</v>
      </c>
      <c r="BC2371" s="21">
        <f t="shared" si="1640"/>
        <v>0</v>
      </c>
      <c r="BD2371" s="21">
        <f t="shared" si="1640"/>
        <v>0</v>
      </c>
    </row>
    <row r="2372" spans="1:59" ht="16" x14ac:dyDescent="0.2">
      <c r="B2372" s="11">
        <f t="shared" si="1637"/>
        <v>82</v>
      </c>
      <c r="C2372" s="12" t="str">
        <f t="shared" si="1637"/>
        <v>SCI HSR 2</v>
      </c>
      <c r="D2372" s="13" t="s">
        <v>1</v>
      </c>
      <c r="E2372" s="22">
        <v>266179.5</v>
      </c>
      <c r="F2372" s="15"/>
      <c r="G2372" s="15"/>
      <c r="H2372" s="15"/>
      <c r="I2372" s="15"/>
      <c r="J2372" s="15"/>
      <c r="L2372" s="20" t="s">
        <v>233</v>
      </c>
      <c r="M2372" s="72"/>
      <c r="N2372" s="72"/>
      <c r="O2372" s="21">
        <f>($E2385&gt;O$3)*($E2382&lt;O$2)*((O$3-O$2+1)/O$4)
+($E2385&gt;O$3)*($E2382&gt;=O$2)*($E2382&lt;=O$3)*((O$3-$E2382)/O$4)
+($E2385&gt;O$3)*($E2382&gt;O$3)*(0)
+($E2385&lt;=O$3)*($E2385&gt;=O$2)*($E2382&lt;O$2)*(($E2385-O$2)/O$4)
+($E2385&lt;=O$3)*($E2385&gt;=O$2)*($E2382&lt;=O$3)*($E2382&gt;=O$2)*(($E2385-$E2382)/O$4)
+($E2385&lt;O$2)*(0)</f>
        <v>0</v>
      </c>
      <c r="P2372" s="21">
        <f t="shared" ref="P2372:BD2372" si="1641">($E2385&gt;P$3)*($E2382&lt;P$2)*((P$3-P$2+1)/P$4)
+($E2385&gt;P$3)*($E2382&gt;=P$2)*($E2382&lt;=P$3)*((P$3-$E2382)/P$4)
+($E2385&gt;P$3)*($E2382&gt;P$3)*(0)
+($E2385&lt;=P$3)*($E2385&gt;=P$2)*($E2382&lt;P$2)*(($E2385-P$2)/P$4)
+($E2385&lt;=P$3)*($E2385&gt;=P$2)*($E2382&lt;=P$3)*($E2382&gt;=P$2)*(($E2385-$E2382)/P$4)
+($E2385&lt;P$2)*(0)</f>
        <v>0</v>
      </c>
      <c r="Q2372" s="21">
        <f t="shared" si="1641"/>
        <v>0</v>
      </c>
      <c r="R2372" s="21">
        <f t="shared" si="1641"/>
        <v>0</v>
      </c>
      <c r="S2372" s="21">
        <f t="shared" si="1641"/>
        <v>0</v>
      </c>
      <c r="T2372" s="21">
        <f t="shared" si="1641"/>
        <v>0</v>
      </c>
      <c r="U2372" s="21">
        <f t="shared" si="1641"/>
        <v>0</v>
      </c>
      <c r="V2372" s="21">
        <f t="shared" si="1641"/>
        <v>0</v>
      </c>
      <c r="W2372" s="21">
        <f t="shared" si="1641"/>
        <v>0</v>
      </c>
      <c r="X2372" s="21">
        <f t="shared" si="1641"/>
        <v>0</v>
      </c>
      <c r="Y2372" s="21">
        <f t="shared" si="1641"/>
        <v>0</v>
      </c>
      <c r="Z2372" s="21">
        <f t="shared" si="1641"/>
        <v>0</v>
      </c>
      <c r="AA2372" s="21">
        <f t="shared" si="1641"/>
        <v>0</v>
      </c>
      <c r="AB2372" s="21">
        <f t="shared" si="1641"/>
        <v>0</v>
      </c>
      <c r="AC2372" s="21">
        <f t="shared" si="1641"/>
        <v>0</v>
      </c>
      <c r="AD2372" s="21">
        <f t="shared" si="1641"/>
        <v>0</v>
      </c>
      <c r="AE2372" s="21">
        <f t="shared" si="1641"/>
        <v>0</v>
      </c>
      <c r="AF2372" s="21">
        <f t="shared" si="1641"/>
        <v>0</v>
      </c>
      <c r="AG2372" s="21">
        <f t="shared" si="1641"/>
        <v>0</v>
      </c>
      <c r="AH2372" s="21">
        <f t="shared" si="1641"/>
        <v>0</v>
      </c>
      <c r="AI2372" s="21">
        <f t="shared" si="1641"/>
        <v>0</v>
      </c>
      <c r="AJ2372" s="21">
        <f t="shared" si="1641"/>
        <v>0</v>
      </c>
      <c r="AK2372" s="21">
        <f t="shared" si="1641"/>
        <v>0</v>
      </c>
      <c r="AL2372" s="21">
        <f t="shared" si="1641"/>
        <v>0</v>
      </c>
      <c r="AM2372" s="21">
        <f t="shared" si="1641"/>
        <v>0</v>
      </c>
      <c r="AN2372" s="21">
        <f t="shared" si="1641"/>
        <v>0</v>
      </c>
      <c r="AO2372" s="21">
        <f t="shared" si="1641"/>
        <v>0</v>
      </c>
      <c r="AP2372" s="21">
        <f t="shared" si="1641"/>
        <v>0</v>
      </c>
      <c r="AQ2372" s="21">
        <f t="shared" si="1641"/>
        <v>0</v>
      </c>
      <c r="AR2372" s="21">
        <f t="shared" si="1641"/>
        <v>0</v>
      </c>
      <c r="AS2372" s="21">
        <f t="shared" si="1641"/>
        <v>0</v>
      </c>
      <c r="AT2372" s="21">
        <f t="shared" si="1641"/>
        <v>0</v>
      </c>
      <c r="AU2372" s="21">
        <f t="shared" si="1641"/>
        <v>0</v>
      </c>
      <c r="AV2372" s="21">
        <f t="shared" si="1641"/>
        <v>0</v>
      </c>
      <c r="AW2372" s="21">
        <f t="shared" si="1641"/>
        <v>0</v>
      </c>
      <c r="AX2372" s="21">
        <f t="shared" si="1641"/>
        <v>0</v>
      </c>
      <c r="AY2372" s="21">
        <f t="shared" si="1641"/>
        <v>0</v>
      </c>
      <c r="AZ2372" s="21">
        <f t="shared" si="1641"/>
        <v>0</v>
      </c>
      <c r="BA2372" s="21">
        <f t="shared" si="1641"/>
        <v>0</v>
      </c>
      <c r="BB2372" s="21">
        <f t="shared" si="1641"/>
        <v>0</v>
      </c>
      <c r="BC2372" s="21">
        <f t="shared" si="1641"/>
        <v>0</v>
      </c>
      <c r="BD2372" s="21">
        <f t="shared" si="1641"/>
        <v>0</v>
      </c>
    </row>
    <row r="2373" spans="1:59" ht="16" x14ac:dyDescent="0.2">
      <c r="B2373" s="11">
        <f t="shared" si="1637"/>
        <v>82</v>
      </c>
      <c r="C2373" s="12" t="str">
        <f t="shared" si="1637"/>
        <v>SCI HSR 2</v>
      </c>
      <c r="K2373" s="24"/>
      <c r="L2373" s="20" t="s">
        <v>234</v>
      </c>
      <c r="M2373" s="72"/>
      <c r="N2373" s="72"/>
      <c r="O2373" s="21">
        <f>($E2388&gt;0)*($E2385&lt;O$2)*(EDATE($E2385,$E2388)&gt;O$3)*((O$3-O$2+1)/O$4)
+($E2388&gt;0)*($E2385&lt;O$2)*(EDATE($E2385,$E2388)&gt;=O$2)*(EDATE($E2385,$E2388)&lt;=O$3)*((EDATE($E2385,$E2388)-O$2)/O$4)
+($E2388&gt;0)*($E2385&lt;O$2)*(EDATE($E2385,$E2388)&lt;O$2)*(0)
+($E2388&gt;0)*($E2385&gt;=O$2)*($E2385&lt;=O$3)*(EDATE($E2385,$E2388)&gt;=O$2)*(EDATE($E2385,$E2388)&lt;=O$3)*((EDATE($E2385,$E2388)-$E2385+1)/O$4)
+($E2388&gt;0)*($E2385&gt;=O$2)*($E2385&lt;=O$3)*(EDATE($E2385,$E2388)&gt;O$3)*((O$3-$E2385+1)/O$4)
+($E2388&gt;0)*($E2385&gt;O$3)*(0)</f>
        <v>0</v>
      </c>
      <c r="P2373" s="21">
        <f t="shared" ref="P2373:BD2373" si="1642">($E2388&gt;0)*($E2385&lt;P$2)*(EDATE($E2385,$E2388)&gt;P$3)*((P$3-P$2+1)/P$4)
+($E2388&gt;0)*($E2385&lt;P$2)*(EDATE($E2385,$E2388)&gt;=P$2)*(EDATE($E2385,$E2388)&lt;=P$3)*((EDATE($E2385,$E2388)-P$2)/P$4)
+($E2388&gt;0)*($E2385&lt;P$2)*(EDATE($E2385,$E2388)&lt;P$2)*(0)
+($E2388&gt;0)*($E2385&gt;=P$2)*($E2385&lt;=P$3)*(EDATE($E2385,$E2388)&gt;=P$2)*(EDATE($E2385,$E2388)&lt;=P$3)*((EDATE($E2385,$E2388)-$E2385+1)/P$4)
+($E2388&gt;0)*($E2385&gt;=P$2)*($E2385&lt;=P$3)*(EDATE($E2385,$E2388)&gt;P$3)*((P$3-$E2385+1)/P$4)
+($E2388&gt;0)*($E2385&gt;P$3)*(0)</f>
        <v>0</v>
      </c>
      <c r="Q2373" s="21">
        <f t="shared" si="1642"/>
        <v>0</v>
      </c>
      <c r="R2373" s="21">
        <f t="shared" si="1642"/>
        <v>0</v>
      </c>
      <c r="S2373" s="21">
        <f t="shared" si="1642"/>
        <v>0</v>
      </c>
      <c r="T2373" s="21">
        <f t="shared" si="1642"/>
        <v>0</v>
      </c>
      <c r="U2373" s="21">
        <f t="shared" si="1642"/>
        <v>0</v>
      </c>
      <c r="V2373" s="21">
        <f t="shared" si="1642"/>
        <v>0</v>
      </c>
      <c r="W2373" s="21">
        <f t="shared" si="1642"/>
        <v>0</v>
      </c>
      <c r="X2373" s="21">
        <f t="shared" si="1642"/>
        <v>0</v>
      </c>
      <c r="Y2373" s="21">
        <f t="shared" si="1642"/>
        <v>0</v>
      </c>
      <c r="Z2373" s="21">
        <f t="shared" si="1642"/>
        <v>0</v>
      </c>
      <c r="AA2373" s="21">
        <f t="shared" si="1642"/>
        <v>0</v>
      </c>
      <c r="AB2373" s="21">
        <f t="shared" si="1642"/>
        <v>0</v>
      </c>
      <c r="AC2373" s="21">
        <f t="shared" si="1642"/>
        <v>0</v>
      </c>
      <c r="AD2373" s="21">
        <f t="shared" si="1642"/>
        <v>0</v>
      </c>
      <c r="AE2373" s="21">
        <f t="shared" si="1642"/>
        <v>0</v>
      </c>
      <c r="AF2373" s="21">
        <f t="shared" si="1642"/>
        <v>0</v>
      </c>
      <c r="AG2373" s="21">
        <f t="shared" si="1642"/>
        <v>0</v>
      </c>
      <c r="AH2373" s="21">
        <f t="shared" si="1642"/>
        <v>0</v>
      </c>
      <c r="AI2373" s="21">
        <f t="shared" si="1642"/>
        <v>0</v>
      </c>
      <c r="AJ2373" s="21">
        <f t="shared" si="1642"/>
        <v>0</v>
      </c>
      <c r="AK2373" s="21">
        <f t="shared" si="1642"/>
        <v>0</v>
      </c>
      <c r="AL2373" s="21">
        <f t="shared" si="1642"/>
        <v>0</v>
      </c>
      <c r="AM2373" s="21">
        <f t="shared" si="1642"/>
        <v>0</v>
      </c>
      <c r="AN2373" s="21">
        <f t="shared" si="1642"/>
        <v>0</v>
      </c>
      <c r="AO2373" s="21">
        <f t="shared" si="1642"/>
        <v>0</v>
      </c>
      <c r="AP2373" s="21">
        <f t="shared" si="1642"/>
        <v>0</v>
      </c>
      <c r="AQ2373" s="21">
        <f t="shared" si="1642"/>
        <v>0</v>
      </c>
      <c r="AR2373" s="21">
        <f t="shared" si="1642"/>
        <v>0</v>
      </c>
      <c r="AS2373" s="21">
        <f t="shared" si="1642"/>
        <v>0</v>
      </c>
      <c r="AT2373" s="21">
        <f t="shared" si="1642"/>
        <v>0</v>
      </c>
      <c r="AU2373" s="21">
        <f t="shared" si="1642"/>
        <v>0</v>
      </c>
      <c r="AV2373" s="21">
        <f t="shared" si="1642"/>
        <v>0</v>
      </c>
      <c r="AW2373" s="21">
        <f t="shared" si="1642"/>
        <v>0</v>
      </c>
      <c r="AX2373" s="21">
        <f t="shared" si="1642"/>
        <v>0</v>
      </c>
      <c r="AY2373" s="21">
        <f t="shared" si="1642"/>
        <v>0</v>
      </c>
      <c r="AZ2373" s="21">
        <f t="shared" si="1642"/>
        <v>0</v>
      </c>
      <c r="BA2373" s="21">
        <f t="shared" si="1642"/>
        <v>0</v>
      </c>
      <c r="BB2373" s="21">
        <f t="shared" si="1642"/>
        <v>0</v>
      </c>
      <c r="BC2373" s="21">
        <f t="shared" si="1642"/>
        <v>0</v>
      </c>
      <c r="BD2373" s="21">
        <f t="shared" si="1642"/>
        <v>0</v>
      </c>
    </row>
    <row r="2374" spans="1:59" ht="16" x14ac:dyDescent="0.2">
      <c r="B2374" s="11">
        <f t="shared" si="1637"/>
        <v>82</v>
      </c>
      <c r="C2374" s="12" t="str">
        <f t="shared" si="1637"/>
        <v>SCI HSR 2</v>
      </c>
      <c r="D2374" s="25" t="s">
        <v>235</v>
      </c>
      <c r="E2374" s="26">
        <v>43517</v>
      </c>
      <c r="F2374" s="15"/>
      <c r="G2374" s="25" t="s">
        <v>236</v>
      </c>
      <c r="H2374" s="25" t="s">
        <v>237</v>
      </c>
      <c r="I2374" s="25" t="s">
        <v>238</v>
      </c>
      <c r="J2374" s="25" t="s">
        <v>239</v>
      </c>
      <c r="K2374" s="24"/>
      <c r="L2374" s="27" t="s">
        <v>240</v>
      </c>
      <c r="M2374" s="83"/>
      <c r="N2374" s="83"/>
      <c r="O2374" s="28">
        <f>($H2386&gt;0)*($J2386&lt;O$2)*0
+($H2386&gt;0)*($J2386&gt;=O$2)*($J2386&lt;=O$3)*(($J2386-O$2+1)/O$4)
+($H2386&gt;0)*($J2386&gt;O$3)*($I2386&gt;O$3)*0
+($H2386&gt;0)*($J2386&gt;O$3)*($I2386&lt;=O$3)*($I2386&gt;=O$2)*((O$3-$I2386+1)/O$4)
+($H2386&gt;0)*($J2386&gt;O$3)*($I2386&lt;O$2)*1
+($H2386&gt;0)*($I2386&gt;O$3)*0
+($H2387&gt;0)*($J2387&lt;O$2)*0
+($H2387&gt;0)*($J2387&gt;=O$2)*($J2387&lt;=O$3)*(($J2387-O$2+1)/O$4)
+($H2387&gt;0)*($J2387&gt;O$3)*($I2387&gt;O$3)*0
+($H2387&gt;0)*($J2387&gt;O$3)*($I2387&lt;=O$3)*($I2387&gt;=O$2)*((O$3-$I2387+1)/O$4)
+($H2387&gt;0)*($J2387&gt;O$3)*($I2387&lt;O$2)*1
+($H2387&gt;0)*($I2387&gt;O$3)*0
+($H2388&gt;0)*($J2388&lt;O$2)*0
+($H2388&gt;0)*($J2388&gt;=O$2)*($J2388&lt;=O$3)*(($J2388-O$2+1)/O$4)
+($H2388&gt;0)*($J2388&gt;O$3)*($I2388&gt;O$3)*0
+($H2388&gt;0)*($J2388&gt;O$3)*($I2388&lt;=O$3)*($I2388&gt;=O$2)*((O$3-$I2388+1)/O$4)
+($H2388&gt;0)*($J2388&gt;O$3)*($I2388&lt;O$2)*1
+($H2388&gt;0)*($I2388&gt;O$3)*0</f>
        <v>0</v>
      </c>
      <c r="P2374" s="28">
        <f t="shared" ref="P2374:BD2374" si="1643">($H2386&gt;0)*($J2386&lt;P$2)*0
+($H2386&gt;0)*($J2386&gt;=P$2)*($J2386&lt;=P$3)*(($J2386-P$2+1)/P$4)
+($H2386&gt;0)*($J2386&gt;P$3)*($I2386&gt;P$3)*0
+($H2386&gt;0)*($J2386&gt;P$3)*($I2386&lt;=P$3)*($I2386&gt;=P$2)*((P$3-$I2386+1)/P$4)
+($H2386&gt;0)*($J2386&gt;P$3)*($I2386&lt;P$2)*1
+($H2386&gt;0)*($I2386&gt;P$3)*0
+($H2387&gt;0)*($J2387&lt;P$2)*0
+($H2387&gt;0)*($J2387&gt;=P$2)*($J2387&lt;=P$3)*(($J2387-P$2+1)/P$4)
+($H2387&gt;0)*($J2387&gt;P$3)*($I2387&gt;P$3)*0
+($H2387&gt;0)*($J2387&gt;P$3)*($I2387&lt;=P$3)*($I2387&gt;=P$2)*((P$3-$I2387+1)/P$4)
+($H2387&gt;0)*($J2387&gt;P$3)*($I2387&lt;P$2)*1
+($H2387&gt;0)*($I2387&gt;P$3)*0
+($H2388&gt;0)*($J2388&lt;P$2)*0
+($H2388&gt;0)*($J2388&gt;=P$2)*($J2388&lt;=P$3)*(($J2388-P$2+1)/P$4)
+($H2388&gt;0)*($J2388&gt;P$3)*($I2388&gt;P$3)*0
+($H2388&gt;0)*($J2388&gt;P$3)*($I2388&lt;=P$3)*($I2388&gt;=P$2)*((P$3-$I2388+1)/P$4)
+($H2388&gt;0)*($J2388&gt;P$3)*($I2388&lt;P$2)*1
+($H2388&gt;0)*($I2388&gt;P$3)*0</f>
        <v>0</v>
      </c>
      <c r="Q2374" s="28">
        <f t="shared" si="1643"/>
        <v>0</v>
      </c>
      <c r="R2374" s="28">
        <f t="shared" si="1643"/>
        <v>0</v>
      </c>
      <c r="S2374" s="28">
        <f t="shared" si="1643"/>
        <v>0</v>
      </c>
      <c r="T2374" s="28">
        <f t="shared" si="1643"/>
        <v>0</v>
      </c>
      <c r="U2374" s="28">
        <f t="shared" si="1643"/>
        <v>0</v>
      </c>
      <c r="V2374" s="28">
        <f t="shared" si="1643"/>
        <v>0</v>
      </c>
      <c r="W2374" s="28">
        <f t="shared" si="1643"/>
        <v>0</v>
      </c>
      <c r="X2374" s="28">
        <f t="shared" si="1643"/>
        <v>0</v>
      </c>
      <c r="Y2374" s="28">
        <f t="shared" si="1643"/>
        <v>0</v>
      </c>
      <c r="Z2374" s="28">
        <f t="shared" si="1643"/>
        <v>0</v>
      </c>
      <c r="AA2374" s="28">
        <f t="shared" si="1643"/>
        <v>0</v>
      </c>
      <c r="AB2374" s="28">
        <f t="shared" si="1643"/>
        <v>0</v>
      </c>
      <c r="AC2374" s="28">
        <f t="shared" si="1643"/>
        <v>0</v>
      </c>
      <c r="AD2374" s="28">
        <f t="shared" si="1643"/>
        <v>0</v>
      </c>
      <c r="AE2374" s="28">
        <f t="shared" si="1643"/>
        <v>0</v>
      </c>
      <c r="AF2374" s="28">
        <f t="shared" si="1643"/>
        <v>0</v>
      </c>
      <c r="AG2374" s="28">
        <f t="shared" si="1643"/>
        <v>0</v>
      </c>
      <c r="AH2374" s="28">
        <f t="shared" si="1643"/>
        <v>0</v>
      </c>
      <c r="AI2374" s="28">
        <f t="shared" si="1643"/>
        <v>0</v>
      </c>
      <c r="AJ2374" s="28">
        <f t="shared" si="1643"/>
        <v>0</v>
      </c>
      <c r="AK2374" s="28">
        <f t="shared" si="1643"/>
        <v>0</v>
      </c>
      <c r="AL2374" s="28">
        <f t="shared" si="1643"/>
        <v>0</v>
      </c>
      <c r="AM2374" s="28">
        <f t="shared" si="1643"/>
        <v>0</v>
      </c>
      <c r="AN2374" s="28">
        <f t="shared" si="1643"/>
        <v>0</v>
      </c>
      <c r="AO2374" s="28">
        <f t="shared" si="1643"/>
        <v>0</v>
      </c>
      <c r="AP2374" s="28">
        <f t="shared" si="1643"/>
        <v>0</v>
      </c>
      <c r="AQ2374" s="28">
        <f t="shared" si="1643"/>
        <v>0</v>
      </c>
      <c r="AR2374" s="28">
        <f t="shared" si="1643"/>
        <v>0</v>
      </c>
      <c r="AS2374" s="28">
        <f t="shared" si="1643"/>
        <v>0</v>
      </c>
      <c r="AT2374" s="28">
        <f t="shared" si="1643"/>
        <v>0</v>
      </c>
      <c r="AU2374" s="28">
        <f t="shared" si="1643"/>
        <v>0</v>
      </c>
      <c r="AV2374" s="28">
        <f t="shared" si="1643"/>
        <v>0</v>
      </c>
      <c r="AW2374" s="28">
        <f t="shared" si="1643"/>
        <v>0</v>
      </c>
      <c r="AX2374" s="28">
        <f t="shared" si="1643"/>
        <v>0</v>
      </c>
      <c r="AY2374" s="28">
        <f t="shared" si="1643"/>
        <v>0</v>
      </c>
      <c r="AZ2374" s="28">
        <f t="shared" si="1643"/>
        <v>0</v>
      </c>
      <c r="BA2374" s="28">
        <f t="shared" si="1643"/>
        <v>0</v>
      </c>
      <c r="BB2374" s="28">
        <f t="shared" si="1643"/>
        <v>0</v>
      </c>
      <c r="BC2374" s="28">
        <f t="shared" si="1643"/>
        <v>0</v>
      </c>
      <c r="BD2374" s="28">
        <f t="shared" si="1643"/>
        <v>0</v>
      </c>
    </row>
    <row r="2375" spans="1:59" ht="16" x14ac:dyDescent="0.2">
      <c r="B2375" s="11">
        <f t="shared" si="1637"/>
        <v>82</v>
      </c>
      <c r="C2375" s="12" t="str">
        <f t="shared" si="1637"/>
        <v>SCI HSR 2</v>
      </c>
      <c r="D2375" s="25" t="s">
        <v>241</v>
      </c>
      <c r="E2375" s="29">
        <v>260000</v>
      </c>
      <c r="F2375" s="15"/>
      <c r="G2375" s="30" t="s">
        <v>10</v>
      </c>
      <c r="H2375" s="31">
        <v>0</v>
      </c>
      <c r="I2375" s="32">
        <v>0</v>
      </c>
      <c r="J2375" s="32">
        <v>0</v>
      </c>
      <c r="K2375" s="24"/>
      <c r="L2375" s="33" t="s">
        <v>242</v>
      </c>
      <c r="M2375" s="73"/>
      <c r="N2375" s="73"/>
      <c r="O2375" s="34">
        <f>($E2385&lt;=O$3)*($E2385&gt;O$2)*((O$3-$E2385+1)/O$4)
+($E2385&lt;=O$2)*((O$3-O$2+1)/O$4)
+($E2385&gt;O$3)*(0)</f>
        <v>0</v>
      </c>
      <c r="P2375" s="34">
        <f t="shared" ref="P2375:BD2375" si="1644">($E2385&lt;=P$3)*($E2385&gt;P$2)*((P$3-$E2385+1)/P$4)
+($E2385&lt;=P$2)*((P$3-P$2+1)/P$4)
+($E2385&gt;P$3)*(0)</f>
        <v>0</v>
      </c>
      <c r="Q2375" s="34">
        <f t="shared" si="1644"/>
        <v>0</v>
      </c>
      <c r="R2375" s="34">
        <f t="shared" si="1644"/>
        <v>0</v>
      </c>
      <c r="S2375" s="34">
        <f t="shared" si="1644"/>
        <v>0</v>
      </c>
      <c r="T2375" s="34">
        <f t="shared" si="1644"/>
        <v>0</v>
      </c>
      <c r="U2375" s="34">
        <f t="shared" si="1644"/>
        <v>0</v>
      </c>
      <c r="V2375" s="34">
        <f t="shared" si="1644"/>
        <v>0</v>
      </c>
      <c r="W2375" s="34">
        <f t="shared" si="1644"/>
        <v>0</v>
      </c>
      <c r="X2375" s="34">
        <f t="shared" si="1644"/>
        <v>0</v>
      </c>
      <c r="Y2375" s="34">
        <f t="shared" si="1644"/>
        <v>0</v>
      </c>
      <c r="Z2375" s="34">
        <f t="shared" si="1644"/>
        <v>0</v>
      </c>
      <c r="AA2375" s="34">
        <f t="shared" si="1644"/>
        <v>0</v>
      </c>
      <c r="AB2375" s="34">
        <f t="shared" si="1644"/>
        <v>0</v>
      </c>
      <c r="AC2375" s="34">
        <f t="shared" si="1644"/>
        <v>0</v>
      </c>
      <c r="AD2375" s="34">
        <f t="shared" si="1644"/>
        <v>0</v>
      </c>
      <c r="AE2375" s="34">
        <f t="shared" si="1644"/>
        <v>0</v>
      </c>
      <c r="AF2375" s="34">
        <f t="shared" si="1644"/>
        <v>0</v>
      </c>
      <c r="AG2375" s="34">
        <f t="shared" si="1644"/>
        <v>0</v>
      </c>
      <c r="AH2375" s="34">
        <f t="shared" si="1644"/>
        <v>0</v>
      </c>
      <c r="AI2375" s="34">
        <f t="shared" si="1644"/>
        <v>0</v>
      </c>
      <c r="AJ2375" s="34">
        <f t="shared" si="1644"/>
        <v>0</v>
      </c>
      <c r="AK2375" s="34">
        <f t="shared" si="1644"/>
        <v>0.45054945054945056</v>
      </c>
      <c r="AL2375" s="34">
        <f t="shared" si="1644"/>
        <v>1</v>
      </c>
      <c r="AM2375" s="34">
        <f t="shared" si="1644"/>
        <v>1</v>
      </c>
      <c r="AN2375" s="34">
        <f t="shared" si="1644"/>
        <v>1</v>
      </c>
      <c r="AO2375" s="34">
        <f t="shared" si="1644"/>
        <v>1</v>
      </c>
      <c r="AP2375" s="34">
        <f t="shared" si="1644"/>
        <v>1</v>
      </c>
      <c r="AQ2375" s="34">
        <f t="shared" si="1644"/>
        <v>1</v>
      </c>
      <c r="AR2375" s="34">
        <f t="shared" si="1644"/>
        <v>1</v>
      </c>
      <c r="AS2375" s="34">
        <f t="shared" si="1644"/>
        <v>1</v>
      </c>
      <c r="AT2375" s="34">
        <f t="shared" si="1644"/>
        <v>1</v>
      </c>
      <c r="AU2375" s="34">
        <f t="shared" si="1644"/>
        <v>1</v>
      </c>
      <c r="AV2375" s="34">
        <f t="shared" si="1644"/>
        <v>1</v>
      </c>
      <c r="AW2375" s="34">
        <f t="shared" si="1644"/>
        <v>1</v>
      </c>
      <c r="AX2375" s="34">
        <f t="shared" si="1644"/>
        <v>1</v>
      </c>
      <c r="AY2375" s="34">
        <f t="shared" si="1644"/>
        <v>1</v>
      </c>
      <c r="AZ2375" s="34">
        <f t="shared" si="1644"/>
        <v>1</v>
      </c>
      <c r="BA2375" s="34">
        <f t="shared" si="1644"/>
        <v>1</v>
      </c>
      <c r="BB2375" s="34">
        <f t="shared" si="1644"/>
        <v>1</v>
      </c>
      <c r="BC2375" s="34">
        <f t="shared" si="1644"/>
        <v>1</v>
      </c>
      <c r="BD2375" s="34">
        <f t="shared" si="1644"/>
        <v>1</v>
      </c>
    </row>
    <row r="2376" spans="1:59" ht="16" x14ac:dyDescent="0.2">
      <c r="A2376" s="35"/>
      <c r="B2376" s="11">
        <f t="shared" si="1637"/>
        <v>82</v>
      </c>
      <c r="C2376" s="12" t="str">
        <f t="shared" si="1637"/>
        <v>SCI HSR 2</v>
      </c>
      <c r="D2376" s="25" t="s">
        <v>243</v>
      </c>
      <c r="E2376" s="29">
        <v>274323.4905244601</v>
      </c>
      <c r="F2376" s="15"/>
      <c r="G2376" s="30" t="s">
        <v>11</v>
      </c>
      <c r="H2376" s="31">
        <v>0</v>
      </c>
      <c r="I2376" s="32">
        <v>0</v>
      </c>
      <c r="J2376" s="32">
        <v>0</v>
      </c>
      <c r="K2376" s="35"/>
      <c r="M2376" s="84">
        <v>43517</v>
      </c>
      <c r="O2376" s="15"/>
      <c r="P2376" s="15"/>
      <c r="Q2376" s="15"/>
      <c r="R2376" s="15"/>
      <c r="S2376" s="15"/>
      <c r="T2376" s="15"/>
      <c r="U2376" s="15"/>
      <c r="V2376" s="15"/>
      <c r="W2376" s="15"/>
      <c r="X2376" s="15"/>
      <c r="Y2376" s="15"/>
      <c r="Z2376" s="15"/>
      <c r="AA2376" s="15"/>
      <c r="AB2376" s="15"/>
      <c r="AC2376" s="15"/>
      <c r="AD2376" s="15"/>
      <c r="AE2376" s="15"/>
      <c r="AF2376" s="15"/>
      <c r="AG2376" s="15"/>
      <c r="AH2376" s="15"/>
      <c r="AI2376" s="15"/>
      <c r="AJ2376" s="15"/>
      <c r="AK2376" s="15"/>
      <c r="AL2376" s="15"/>
      <c r="AM2376" s="15"/>
      <c r="AN2376" s="15"/>
      <c r="AO2376" s="15"/>
      <c r="AP2376" s="15"/>
      <c r="AQ2376" s="15"/>
      <c r="AR2376" s="15"/>
      <c r="AS2376" s="15"/>
      <c r="AT2376" s="15"/>
      <c r="AU2376" s="15"/>
      <c r="AV2376" s="15"/>
      <c r="AW2376" s="15"/>
      <c r="AX2376" s="15"/>
      <c r="AY2376" s="15"/>
      <c r="AZ2376" s="15"/>
      <c r="BA2376" s="15"/>
      <c r="BB2376" s="15"/>
      <c r="BC2376" s="15"/>
      <c r="BD2376" s="15"/>
      <c r="BE2376" s="35"/>
      <c r="BF2376" s="35"/>
      <c r="BG2376" s="35"/>
    </row>
    <row r="2377" spans="1:59" ht="16" x14ac:dyDescent="0.2">
      <c r="B2377" s="11">
        <f t="shared" si="1637"/>
        <v>82</v>
      </c>
      <c r="C2377" s="12" t="str">
        <f t="shared" si="1637"/>
        <v>SCI HSR 2</v>
      </c>
      <c r="D2377" s="25" t="s">
        <v>244</v>
      </c>
      <c r="E2377" s="29">
        <v>274323.4905244601</v>
      </c>
      <c r="F2377" s="15"/>
      <c r="G2377" s="36" t="s">
        <v>12</v>
      </c>
      <c r="H2377" s="31">
        <v>0</v>
      </c>
      <c r="I2377" s="32">
        <v>0</v>
      </c>
      <c r="J2377" s="32">
        <v>0</v>
      </c>
      <c r="K2377" s="24"/>
      <c r="L2377" s="37" t="s">
        <v>245</v>
      </c>
      <c r="M2377" s="74">
        <v>1</v>
      </c>
      <c r="N2377" s="74">
        <v>1</v>
      </c>
      <c r="O2377" s="38">
        <v>1</v>
      </c>
      <c r="P2377" s="38">
        <v>1</v>
      </c>
      <c r="Q2377" s="38">
        <v>1.0043333333333333</v>
      </c>
      <c r="R2377" s="38">
        <v>1.01</v>
      </c>
      <c r="S2377" s="38">
        <v>1.01</v>
      </c>
      <c r="T2377" s="38">
        <v>1.01</v>
      </c>
      <c r="U2377" s="38">
        <v>1.0144395604395604</v>
      </c>
      <c r="V2377" s="38">
        <v>1.0201</v>
      </c>
      <c r="W2377" s="38">
        <v>1.0201</v>
      </c>
      <c r="X2377" s="38">
        <v>1.0201</v>
      </c>
      <c r="Y2377" s="38">
        <v>1.0245204333333333</v>
      </c>
      <c r="Z2377" s="38">
        <v>1.0303009999999999</v>
      </c>
      <c r="AA2377" s="38">
        <v>1.0303009999999999</v>
      </c>
      <c r="AB2377" s="38">
        <v>1.0303009999999999</v>
      </c>
      <c r="AC2377" s="38">
        <v>1.0347656376666665</v>
      </c>
      <c r="AD2377" s="38">
        <v>1.04060401</v>
      </c>
      <c r="AE2377" s="38">
        <v>1.04060401</v>
      </c>
      <c r="AF2377" s="38">
        <v>1.04060401</v>
      </c>
      <c r="AG2377" s="38">
        <v>1.0451132940433334</v>
      </c>
      <c r="AH2377" s="38">
        <v>1.0510100500999999</v>
      </c>
      <c r="AI2377" s="38">
        <v>1.0510100500999999</v>
      </c>
      <c r="AJ2377" s="38">
        <v>1.0510100500999999</v>
      </c>
      <c r="AK2377" s="38">
        <v>1.055629874496044</v>
      </c>
      <c r="AL2377" s="38">
        <v>1.0615201506009999</v>
      </c>
      <c r="AM2377" s="38">
        <v>1.0615201506009999</v>
      </c>
      <c r="AN2377" s="38">
        <v>1.0615201506009999</v>
      </c>
      <c r="AO2377" s="38">
        <v>1.0661200712536043</v>
      </c>
      <c r="AP2377" s="38">
        <v>1.0721353521070098</v>
      </c>
      <c r="AQ2377" s="38">
        <v>1.0721353521070098</v>
      </c>
      <c r="AR2377" s="38">
        <v>1.0721353521070098</v>
      </c>
      <c r="AS2377" s="38">
        <v>1.0767812719661403</v>
      </c>
      <c r="AT2377" s="38">
        <v>1.08285670562808</v>
      </c>
      <c r="AU2377" s="38">
        <v>1.08285670562808</v>
      </c>
      <c r="AV2377" s="38">
        <v>1.08285670562808</v>
      </c>
      <c r="AW2377" s="38">
        <v>1.0875490846858016</v>
      </c>
      <c r="AX2377" s="38">
        <v>1.0936852726843609</v>
      </c>
      <c r="AY2377" s="38">
        <v>1.0936852726843609</v>
      </c>
      <c r="AZ2377" s="38">
        <v>1.0936852726843609</v>
      </c>
      <c r="BA2377" s="38">
        <v>1.0984926804763799</v>
      </c>
      <c r="BB2377" s="38">
        <v>1.1046221254112045</v>
      </c>
      <c r="BC2377" s="38">
        <v>1.1046221254112045</v>
      </c>
      <c r="BD2377" s="38">
        <v>1.1046221254112045</v>
      </c>
    </row>
    <row r="2378" spans="1:59" ht="16" x14ac:dyDescent="0.2">
      <c r="B2378" s="11">
        <f t="shared" si="1637"/>
        <v>82</v>
      </c>
      <c r="C2378" s="12" t="str">
        <f t="shared" si="1637"/>
        <v>SCI HSR 2</v>
      </c>
      <c r="D2378" s="25" t="s">
        <v>25</v>
      </c>
      <c r="E2378" s="39" t="s">
        <v>30</v>
      </c>
      <c r="F2378" s="15"/>
      <c r="K2378" s="24"/>
      <c r="L2378" s="16" t="s">
        <v>246</v>
      </c>
      <c r="M2378" s="70"/>
      <c r="N2378" s="70"/>
      <c r="O2378" s="40">
        <f>O2371*$E2375/4+O2375*$E2386/4</f>
        <v>65000</v>
      </c>
      <c r="P2378" s="40">
        <f t="shared" ref="P2378:BD2378" si="1645">P2371*$E2375/4+P2375*$E2386/4</f>
        <v>65000</v>
      </c>
      <c r="Q2378" s="40">
        <f t="shared" si="1645"/>
        <v>65000</v>
      </c>
      <c r="R2378" s="40">
        <f t="shared" si="1645"/>
        <v>65000</v>
      </c>
      <c r="S2378" s="40">
        <f t="shared" si="1645"/>
        <v>65000</v>
      </c>
      <c r="T2378" s="40">
        <f t="shared" si="1645"/>
        <v>65000</v>
      </c>
      <c r="U2378" s="40">
        <f t="shared" si="1645"/>
        <v>65000</v>
      </c>
      <c r="V2378" s="40">
        <f t="shared" si="1645"/>
        <v>65000</v>
      </c>
      <c r="W2378" s="40">
        <f t="shared" si="1645"/>
        <v>65000</v>
      </c>
      <c r="X2378" s="40">
        <f t="shared" si="1645"/>
        <v>65000</v>
      </c>
      <c r="Y2378" s="40">
        <f t="shared" si="1645"/>
        <v>65000</v>
      </c>
      <c r="Z2378" s="40">
        <f t="shared" si="1645"/>
        <v>65000</v>
      </c>
      <c r="AA2378" s="40">
        <f t="shared" si="1645"/>
        <v>65000</v>
      </c>
      <c r="AB2378" s="40">
        <f t="shared" si="1645"/>
        <v>65000</v>
      </c>
      <c r="AC2378" s="40">
        <f t="shared" si="1645"/>
        <v>65000</v>
      </c>
      <c r="AD2378" s="40">
        <f t="shared" si="1645"/>
        <v>65000</v>
      </c>
      <c r="AE2378" s="40">
        <f t="shared" si="1645"/>
        <v>65000</v>
      </c>
      <c r="AF2378" s="40">
        <f t="shared" si="1645"/>
        <v>65000</v>
      </c>
      <c r="AG2378" s="40">
        <f t="shared" si="1645"/>
        <v>65000</v>
      </c>
      <c r="AH2378" s="40">
        <f t="shared" si="1645"/>
        <v>65000</v>
      </c>
      <c r="AI2378" s="40">
        <f t="shared" si="1645"/>
        <v>65000</v>
      </c>
      <c r="AJ2378" s="40">
        <f t="shared" si="1645"/>
        <v>65000</v>
      </c>
      <c r="AK2378" s="40">
        <f t="shared" si="1645"/>
        <v>68078.209668448384</v>
      </c>
      <c r="AL2378" s="40">
        <f t="shared" si="1645"/>
        <v>70246.75804460494</v>
      </c>
      <c r="AM2378" s="40">
        <f t="shared" si="1645"/>
        <v>70246.75804460494</v>
      </c>
      <c r="AN2378" s="40">
        <f t="shared" si="1645"/>
        <v>70246.75804460494</v>
      </c>
      <c r="AO2378" s="40">
        <f t="shared" si="1645"/>
        <v>70246.75804460494</v>
      </c>
      <c r="AP2378" s="40">
        <f t="shared" si="1645"/>
        <v>70246.75804460494</v>
      </c>
      <c r="AQ2378" s="40">
        <f t="shared" si="1645"/>
        <v>70246.75804460494</v>
      </c>
      <c r="AR2378" s="40">
        <f t="shared" si="1645"/>
        <v>70246.75804460494</v>
      </c>
      <c r="AS2378" s="40">
        <f t="shared" si="1645"/>
        <v>70246.75804460494</v>
      </c>
      <c r="AT2378" s="40">
        <f t="shared" si="1645"/>
        <v>70246.75804460494</v>
      </c>
      <c r="AU2378" s="40">
        <f t="shared" si="1645"/>
        <v>70246.75804460494</v>
      </c>
      <c r="AV2378" s="40">
        <f t="shared" si="1645"/>
        <v>70246.75804460494</v>
      </c>
      <c r="AW2378" s="40">
        <f t="shared" si="1645"/>
        <v>70246.75804460494</v>
      </c>
      <c r="AX2378" s="40">
        <f t="shared" si="1645"/>
        <v>70246.75804460494</v>
      </c>
      <c r="AY2378" s="40">
        <f t="shared" si="1645"/>
        <v>70246.75804460494</v>
      </c>
      <c r="AZ2378" s="40">
        <f t="shared" si="1645"/>
        <v>70246.75804460494</v>
      </c>
      <c r="BA2378" s="40">
        <f t="shared" si="1645"/>
        <v>70246.75804460494</v>
      </c>
      <c r="BB2378" s="40">
        <f t="shared" si="1645"/>
        <v>70246.75804460494</v>
      </c>
      <c r="BC2378" s="40">
        <f t="shared" si="1645"/>
        <v>70246.75804460494</v>
      </c>
      <c r="BD2378" s="40">
        <f t="shared" si="1645"/>
        <v>70246.75804460494</v>
      </c>
    </row>
    <row r="2379" spans="1:59" ht="16" x14ac:dyDescent="0.2">
      <c r="B2379" s="11">
        <f t="shared" si="1637"/>
        <v>82</v>
      </c>
      <c r="C2379" s="12" t="str">
        <f t="shared" si="1637"/>
        <v>SCI HSR 2</v>
      </c>
      <c r="D2379" s="25" t="s">
        <v>247</v>
      </c>
      <c r="E2379" s="39" t="s">
        <v>248</v>
      </c>
      <c r="F2379" s="15"/>
      <c r="G2379" s="25" t="s">
        <v>249</v>
      </c>
      <c r="H2379" s="26">
        <v>44612</v>
      </c>
      <c r="I2379" s="25" t="s">
        <v>239</v>
      </c>
      <c r="J2379" s="26">
        <v>46803</v>
      </c>
      <c r="K2379" s="24"/>
      <c r="L2379" s="20" t="s">
        <v>250</v>
      </c>
      <c r="M2379" s="72"/>
      <c r="N2379" s="72"/>
      <c r="O2379" s="41">
        <f>IF($E2385&gt;=O$3,IF(O$3&lt;=($E2374+365),O2378,IFERROR(O2371*$E2376/4*O2377+
$E2386*O2375/4*IFERROR(O2377/$E2387,0),0)),IF(O$3&lt;=($E2385+365),O2371*$E2376/4*O2377+$E2386*O2375/4*IFERROR(O2377/$E2387,0),IFERROR($E2386*O2375/4*IFERROR(O2377/$E2387,0),0)))</f>
        <v>68580.872631115024</v>
      </c>
      <c r="P2379" s="41">
        <f t="shared" ref="P2379:BD2379" si="1646">IF($E2385&gt;=P$3,IF(P$3&lt;=($E2374+365),P2378,IFERROR(P2371*$E2376/4*P2377+
$E2386*P2375/4*IFERROR(P2377/$E2387,0),0)),IF(P$3&lt;=($E2385+365),P2371*$E2376/4*P2377+$E2386*P2375/4*IFERROR(P2377/$E2387,0),IFERROR($E2386*P2375/4*IFERROR(P2377/$E2387,0),0)))</f>
        <v>68580.872631115024</v>
      </c>
      <c r="Q2379" s="41">
        <f t="shared" si="1646"/>
        <v>68878.056412516526</v>
      </c>
      <c r="R2379" s="41">
        <f t="shared" si="1646"/>
        <v>69266.681357426176</v>
      </c>
      <c r="S2379" s="41">
        <f t="shared" si="1646"/>
        <v>69266.681357426176</v>
      </c>
      <c r="T2379" s="41">
        <f t="shared" si="1646"/>
        <v>69266.681357426176</v>
      </c>
      <c r="U2379" s="41">
        <f t="shared" si="1646"/>
        <v>69571.150286469798</v>
      </c>
      <c r="V2379" s="41">
        <f t="shared" si="1646"/>
        <v>69959.348171000442</v>
      </c>
      <c r="W2379" s="41">
        <f t="shared" si="1646"/>
        <v>69959.348171000442</v>
      </c>
      <c r="X2379" s="41">
        <f t="shared" si="1646"/>
        <v>69959.348171000442</v>
      </c>
      <c r="Y2379" s="41">
        <f t="shared" si="1646"/>
        <v>70262.505346408099</v>
      </c>
      <c r="Z2379" s="41">
        <f t="shared" si="1646"/>
        <v>70658.941652710433</v>
      </c>
      <c r="AA2379" s="41">
        <f t="shared" si="1646"/>
        <v>70658.941652710433</v>
      </c>
      <c r="AB2379" s="41">
        <f t="shared" si="1646"/>
        <v>70658.941652710433</v>
      </c>
      <c r="AC2379" s="41">
        <f t="shared" si="1646"/>
        <v>70965.130399872171</v>
      </c>
      <c r="AD2379" s="41">
        <f t="shared" si="1646"/>
        <v>71365.53106923755</v>
      </c>
      <c r="AE2379" s="41">
        <f t="shared" si="1646"/>
        <v>71365.53106923755</v>
      </c>
      <c r="AF2379" s="41">
        <f t="shared" si="1646"/>
        <v>71365.53106923755</v>
      </c>
      <c r="AG2379" s="41">
        <f t="shared" si="1646"/>
        <v>71674.781703870918</v>
      </c>
      <c r="AH2379" s="41">
        <f t="shared" si="1646"/>
        <v>72079.186379929917</v>
      </c>
      <c r="AI2379" s="41">
        <f t="shared" si="1646"/>
        <v>72079.186379929917</v>
      </c>
      <c r="AJ2379" s="41">
        <f t="shared" si="1646"/>
        <v>72079.186379929917</v>
      </c>
      <c r="AK2379" s="41">
        <f t="shared" si="1646"/>
        <v>72223.230727668924</v>
      </c>
      <c r="AL2379" s="41">
        <f t="shared" si="1646"/>
        <v>70638.725731724713</v>
      </c>
      <c r="AM2379" s="41">
        <f t="shared" si="1646"/>
        <v>70638.725731724713</v>
      </c>
      <c r="AN2379" s="41">
        <f t="shared" si="1646"/>
        <v>70638.725731724713</v>
      </c>
      <c r="AO2379" s="41">
        <f t="shared" si="1646"/>
        <v>70944.826876562191</v>
      </c>
      <c r="AP2379" s="41">
        <f t="shared" si="1646"/>
        <v>71345.112989041969</v>
      </c>
      <c r="AQ2379" s="41">
        <f t="shared" si="1646"/>
        <v>71345.112989041969</v>
      </c>
      <c r="AR2379" s="41">
        <f t="shared" si="1646"/>
        <v>71345.112989041969</v>
      </c>
      <c r="AS2379" s="41">
        <f t="shared" si="1646"/>
        <v>71654.275145327803</v>
      </c>
      <c r="AT2379" s="41">
        <f t="shared" si="1646"/>
        <v>72058.564118932394</v>
      </c>
      <c r="AU2379" s="41">
        <f t="shared" si="1646"/>
        <v>72058.564118932394</v>
      </c>
      <c r="AV2379" s="41">
        <f t="shared" si="1646"/>
        <v>72058.564118932394</v>
      </c>
      <c r="AW2379" s="41">
        <f t="shared" si="1646"/>
        <v>72370.817896781096</v>
      </c>
      <c r="AX2379" s="41">
        <f t="shared" si="1646"/>
        <v>72779.149760121712</v>
      </c>
      <c r="AY2379" s="41">
        <f t="shared" si="1646"/>
        <v>72779.149760121712</v>
      </c>
      <c r="AZ2379" s="41">
        <f t="shared" si="1646"/>
        <v>72779.149760121712</v>
      </c>
      <c r="BA2379" s="41">
        <f t="shared" si="1646"/>
        <v>73099.058110715647</v>
      </c>
      <c r="BB2379" s="41">
        <f t="shared" si="1646"/>
        <v>73506.941257722938</v>
      </c>
      <c r="BC2379" s="41">
        <f t="shared" si="1646"/>
        <v>73506.941257722938</v>
      </c>
      <c r="BD2379" s="41">
        <f t="shared" si="1646"/>
        <v>73506.941257722938</v>
      </c>
    </row>
    <row r="2380" spans="1:59" ht="16" x14ac:dyDescent="0.2">
      <c r="B2380" s="11">
        <f t="shared" si="1637"/>
        <v>82</v>
      </c>
      <c r="C2380" s="12" t="str">
        <f t="shared" si="1637"/>
        <v>SCI HSR 2</v>
      </c>
      <c r="D2380" s="25" t="s">
        <v>8</v>
      </c>
      <c r="E2380" s="42">
        <v>0</v>
      </c>
      <c r="F2380" s="15"/>
      <c r="I2380" s="15"/>
      <c r="J2380" s="24"/>
      <c r="K2380" s="24"/>
      <c r="L2380" s="20" t="s">
        <v>251</v>
      </c>
      <c r="M2380" s="72"/>
      <c r="N2380" s="72"/>
      <c r="O2380" s="41">
        <f>-$E2376/4*O2370
+(O2370&gt;0)*($J2375&gt;=O$2)*($J2375&lt;=O$3)*(($J2375-O$2+1)/O$4*$H2375/4)
+(O2370&gt;0)*($J2375&gt;O$3)*($I2375&lt;=O$3)*($I2375&gt;=O$2)*((O$3-$I2375+1)/O$4*$H2375/4)
+(O2370&gt;0)*($J2375&gt;O$3)*($I2375&lt;O$2)*$H2375/4
+(O2370&gt;0)*($J2376&gt;=O$2)*($J2376&lt;=O$3)*(($J2376-O$2+1)/O$4*$H2376/4)
+(O2370&gt;0)*($J2376&gt;O$3)*($I2376&lt;=O$3)*($I2376&gt;=O$2)*((O$3-$I2376+1)/O$4*$H2376/4)
+(O2370&gt;0)*($J2376&gt;O$3)*($I2376&lt;O$2)*$H2376/4
+(O2370&gt;0)*($J2377&gt;=O$2)*($J2377&lt;=O$3)*(($J2377-O$2+1)/O$4*$H2377/4)
+(O2370&gt;0)*($J2377&gt;O$3)*($I2377&lt;=O$3)*($I2377&gt;=O$2)*((O$3-$I2377+1)/O$4*$H2377/4)
+(O2370&gt;0)*($J2377&gt;O$3)*($I2377&lt;O$2)*$H2377/4
-$E2386/4*O2374
+(O2374&gt;0)*($J2386&gt;=O$2)*($J2386&lt;=O$3)*(($J2386-O$2+1)/O$4*$H2386/4)
+(O2374&gt;0)*($J2386&gt;O$3)*($I2386&lt;=O$3)*($I2386&gt;=O$2)*((O$3-$I2386+1)/O$4*$H2386/4)
+(O2374&gt;0)*($J2386&gt;O$3)*($I2386&lt;O$2)*$H2386/4
+(O2374&gt;0)*($J2387&gt;=O$2)*($J2387&lt;=O$3)*(($J2387-O$2+1)/O$4*$H2387/4)
+(O2374&gt;0)*($J2387&gt;O$3)*($I2387&lt;=O$3)*($I2387&gt;=O$2)*((O$3-$I2387+1)/O$4*$H2387/4)
+(O2374&gt;0)*($J2387&gt;O$3)*($I2387&lt;O$2)*$H2387/4
+(O2374&gt;0)*($J2388&gt;=O$2)*($J2388&lt;=O$3)*(($J2388-O$2+1)/O$4*$H2388/4)
+(O2374&gt;0)*($J2388&gt;O$3)*($I2388&lt;=O$3)*($I2388&gt;=O$2)*((O$3-$I2388+1)/O$4*$H2388/4)
+(O2374&gt;0)*($J2388&gt;O$3)*($I2388&lt;O$2)*$H2388/4</f>
        <v>0</v>
      </c>
      <c r="P2380" s="41">
        <f t="shared" ref="P2380:BD2380" si="1647">-$E2376/4*P2370
+(P2370&gt;0)*($J2375&gt;=P$2)*($J2375&lt;=P$3)*(($J2375-P$2+1)/P$4*$H2375/4)
+(P2370&gt;0)*($J2375&gt;P$3)*($I2375&lt;=P$3)*($I2375&gt;=P$2)*((P$3-$I2375+1)/P$4*$H2375/4)
+(P2370&gt;0)*($J2375&gt;P$3)*($I2375&lt;P$2)*$H2375/4
+(P2370&gt;0)*($J2376&gt;=P$2)*($J2376&lt;=P$3)*(($J2376-P$2+1)/P$4*$H2376/4)
+(P2370&gt;0)*($J2376&gt;P$3)*($I2376&lt;=P$3)*($I2376&gt;=P$2)*((P$3-$I2376+1)/P$4*$H2376/4)
+(P2370&gt;0)*($J2376&gt;P$3)*($I2376&lt;P$2)*$H2376/4
+(P2370&gt;0)*($J2377&gt;=P$2)*($J2377&lt;=P$3)*(($J2377-P$2+1)/P$4*$H2377/4)
+(P2370&gt;0)*($J2377&gt;P$3)*($I2377&lt;=P$3)*($I2377&gt;=P$2)*((P$3-$I2377+1)/P$4*$H2377/4)
+(P2370&gt;0)*($J2377&gt;P$3)*($I2377&lt;P$2)*$H2377/4
-$E2386/4*P2374
+(P2374&gt;0)*($J2386&gt;=P$2)*($J2386&lt;=P$3)*(($J2386-P$2+1)/P$4*$H2386/4)
+(P2374&gt;0)*($J2386&gt;P$3)*($I2386&lt;=P$3)*($I2386&gt;=P$2)*((P$3-$I2386+1)/P$4*$H2386/4)
+(P2374&gt;0)*($J2386&gt;P$3)*($I2386&lt;P$2)*$H2386/4
+(P2374&gt;0)*($J2387&gt;=P$2)*($J2387&lt;=P$3)*(($J2387-P$2+1)/P$4*$H2387/4)
+(P2374&gt;0)*($J2387&gt;P$3)*($I2387&lt;=P$3)*($I2387&gt;=P$2)*((P$3-$I2387+1)/P$4*$H2387/4)
+(P2374&gt;0)*($J2387&gt;P$3)*($I2387&lt;P$2)*$H2387/4
+(P2374&gt;0)*($J2388&gt;=P$2)*($J2388&lt;=P$3)*(($J2388-P$2+1)/P$4*$H2388/4)
+(P2374&gt;0)*($J2388&gt;P$3)*($I2388&lt;=P$3)*($I2388&gt;=P$2)*((P$3-$I2388+1)/P$4*$H2388/4)
+(P2374&gt;0)*($J2388&gt;P$3)*($I2388&lt;P$2)*$H2388/4</f>
        <v>0</v>
      </c>
      <c r="Q2380" s="41">
        <f t="shared" si="1647"/>
        <v>0</v>
      </c>
      <c r="R2380" s="41">
        <f t="shared" si="1647"/>
        <v>0</v>
      </c>
      <c r="S2380" s="41">
        <f t="shared" si="1647"/>
        <v>0</v>
      </c>
      <c r="T2380" s="41">
        <f t="shared" si="1647"/>
        <v>0</v>
      </c>
      <c r="U2380" s="41">
        <f t="shared" si="1647"/>
        <v>0</v>
      </c>
      <c r="V2380" s="41">
        <f t="shared" si="1647"/>
        <v>0</v>
      </c>
      <c r="W2380" s="41">
        <f t="shared" si="1647"/>
        <v>0</v>
      </c>
      <c r="X2380" s="41">
        <f t="shared" si="1647"/>
        <v>0</v>
      </c>
      <c r="Y2380" s="41">
        <f t="shared" si="1647"/>
        <v>0</v>
      </c>
      <c r="Z2380" s="41">
        <f t="shared" si="1647"/>
        <v>0</v>
      </c>
      <c r="AA2380" s="41">
        <f t="shared" si="1647"/>
        <v>0</v>
      </c>
      <c r="AB2380" s="41">
        <f t="shared" si="1647"/>
        <v>0</v>
      </c>
      <c r="AC2380" s="41">
        <f t="shared" si="1647"/>
        <v>0</v>
      </c>
      <c r="AD2380" s="41">
        <f t="shared" si="1647"/>
        <v>0</v>
      </c>
      <c r="AE2380" s="41">
        <f t="shared" si="1647"/>
        <v>0</v>
      </c>
      <c r="AF2380" s="41">
        <f t="shared" si="1647"/>
        <v>0</v>
      </c>
      <c r="AG2380" s="41">
        <f t="shared" si="1647"/>
        <v>0</v>
      </c>
      <c r="AH2380" s="41">
        <f t="shared" si="1647"/>
        <v>0</v>
      </c>
      <c r="AI2380" s="41">
        <f t="shared" si="1647"/>
        <v>0</v>
      </c>
      <c r="AJ2380" s="41">
        <f t="shared" si="1647"/>
        <v>0</v>
      </c>
      <c r="AK2380" s="41">
        <f t="shared" si="1647"/>
        <v>0</v>
      </c>
      <c r="AL2380" s="41">
        <f t="shared" si="1647"/>
        <v>0</v>
      </c>
      <c r="AM2380" s="41">
        <f t="shared" si="1647"/>
        <v>0</v>
      </c>
      <c r="AN2380" s="41">
        <f t="shared" si="1647"/>
        <v>0</v>
      </c>
      <c r="AO2380" s="41">
        <f t="shared" si="1647"/>
        <v>0</v>
      </c>
      <c r="AP2380" s="41">
        <f t="shared" si="1647"/>
        <v>0</v>
      </c>
      <c r="AQ2380" s="41">
        <f t="shared" si="1647"/>
        <v>0</v>
      </c>
      <c r="AR2380" s="41">
        <f t="shared" si="1647"/>
        <v>0</v>
      </c>
      <c r="AS2380" s="41">
        <f t="shared" si="1647"/>
        <v>0</v>
      </c>
      <c r="AT2380" s="41">
        <f t="shared" si="1647"/>
        <v>0</v>
      </c>
      <c r="AU2380" s="41">
        <f t="shared" si="1647"/>
        <v>0</v>
      </c>
      <c r="AV2380" s="41">
        <f t="shared" si="1647"/>
        <v>0</v>
      </c>
      <c r="AW2380" s="41">
        <f t="shared" si="1647"/>
        <v>0</v>
      </c>
      <c r="AX2380" s="41">
        <f t="shared" si="1647"/>
        <v>0</v>
      </c>
      <c r="AY2380" s="41">
        <f t="shared" si="1647"/>
        <v>0</v>
      </c>
      <c r="AZ2380" s="41">
        <f t="shared" si="1647"/>
        <v>0</v>
      </c>
      <c r="BA2380" s="41">
        <f t="shared" si="1647"/>
        <v>0</v>
      </c>
      <c r="BB2380" s="41">
        <f t="shared" si="1647"/>
        <v>0</v>
      </c>
      <c r="BC2380" s="41">
        <f t="shared" si="1647"/>
        <v>0</v>
      </c>
      <c r="BD2380" s="41">
        <f t="shared" si="1647"/>
        <v>0</v>
      </c>
    </row>
    <row r="2381" spans="1:59" ht="16" x14ac:dyDescent="0.2">
      <c r="B2381" s="11">
        <f t="shared" si="1637"/>
        <v>82</v>
      </c>
      <c r="C2381" s="12" t="str">
        <f t="shared" si="1637"/>
        <v>SCI HSR 2</v>
      </c>
      <c r="D2381" s="43" t="s">
        <v>252</v>
      </c>
      <c r="E2381" s="42" t="s">
        <v>288</v>
      </c>
      <c r="F2381" s="44"/>
      <c r="G2381" s="43" t="s">
        <v>253</v>
      </c>
      <c r="H2381" s="39">
        <v>0</v>
      </c>
      <c r="I2381" s="43" t="s">
        <v>254</v>
      </c>
      <c r="J2381" s="32">
        <v>0</v>
      </c>
      <c r="K2381" s="24"/>
      <c r="L2381" s="20" t="s">
        <v>255</v>
      </c>
      <c r="M2381" s="72"/>
      <c r="N2381" s="72"/>
      <c r="O2381" s="41">
        <v>0</v>
      </c>
      <c r="P2381" s="41">
        <v>0</v>
      </c>
      <c r="Q2381" s="41">
        <v>0</v>
      </c>
      <c r="R2381" s="41">
        <v>0</v>
      </c>
      <c r="S2381" s="41">
        <v>0</v>
      </c>
      <c r="T2381" s="41">
        <v>0</v>
      </c>
      <c r="U2381" s="41">
        <v>0</v>
      </c>
      <c r="V2381" s="41">
        <v>0</v>
      </c>
      <c r="W2381" s="41">
        <v>0</v>
      </c>
      <c r="X2381" s="41">
        <v>0</v>
      </c>
      <c r="Y2381" s="41">
        <v>0</v>
      </c>
      <c r="Z2381" s="41">
        <v>0</v>
      </c>
      <c r="AA2381" s="41">
        <v>0</v>
      </c>
      <c r="AB2381" s="41">
        <v>0</v>
      </c>
      <c r="AC2381" s="41">
        <v>0</v>
      </c>
      <c r="AD2381" s="41">
        <v>0</v>
      </c>
      <c r="AE2381" s="41">
        <v>0</v>
      </c>
      <c r="AF2381" s="41">
        <v>0</v>
      </c>
      <c r="AG2381" s="41">
        <v>0</v>
      </c>
      <c r="AH2381" s="41">
        <v>0</v>
      </c>
      <c r="AI2381" s="41">
        <v>0</v>
      </c>
      <c r="AJ2381" s="41">
        <v>0</v>
      </c>
      <c r="AK2381" s="41">
        <v>0</v>
      </c>
      <c r="AL2381" s="41">
        <v>0</v>
      </c>
      <c r="AM2381" s="41">
        <v>0</v>
      </c>
      <c r="AN2381" s="41">
        <v>0</v>
      </c>
      <c r="AO2381" s="41">
        <v>0</v>
      </c>
      <c r="AP2381" s="41">
        <v>0</v>
      </c>
      <c r="AQ2381" s="41">
        <v>0</v>
      </c>
      <c r="AR2381" s="41">
        <v>0</v>
      </c>
      <c r="AS2381" s="41">
        <v>0</v>
      </c>
      <c r="AT2381" s="41">
        <v>0</v>
      </c>
      <c r="AU2381" s="41">
        <v>0</v>
      </c>
      <c r="AV2381" s="41">
        <v>0</v>
      </c>
      <c r="AW2381" s="41">
        <v>0</v>
      </c>
      <c r="AX2381" s="41">
        <v>0</v>
      </c>
      <c r="AY2381" s="41">
        <v>0</v>
      </c>
      <c r="AZ2381" s="41">
        <v>0</v>
      </c>
      <c r="BA2381" s="41">
        <v>0</v>
      </c>
      <c r="BB2381" s="41">
        <v>0</v>
      </c>
      <c r="BC2381" s="41">
        <v>0</v>
      </c>
      <c r="BD2381" s="41">
        <v>0</v>
      </c>
    </row>
    <row r="2382" spans="1:59" ht="16" x14ac:dyDescent="0.2">
      <c r="B2382" s="11">
        <f t="shared" si="1637"/>
        <v>82</v>
      </c>
      <c r="C2382" s="12" t="str">
        <f t="shared" si="1637"/>
        <v>SCI HSR 2</v>
      </c>
      <c r="D2382" s="43" t="s">
        <v>256</v>
      </c>
      <c r="E2382" s="32">
        <v>46803</v>
      </c>
      <c r="G2382" s="43" t="s">
        <v>257</v>
      </c>
      <c r="H2382" s="42">
        <v>0</v>
      </c>
      <c r="I2382" s="43" t="s">
        <v>258</v>
      </c>
      <c r="J2382" s="29">
        <v>0</v>
      </c>
      <c r="K2382" s="23"/>
      <c r="L2382" s="33" t="s">
        <v>259</v>
      </c>
      <c r="M2382" s="73"/>
      <c r="N2382" s="73"/>
      <c r="O2382" s="45">
        <f>-(O2379+O2380)*IFERROR((O2369+O2373)/(O2371+O2375),0)</f>
        <v>0</v>
      </c>
      <c r="P2382" s="45">
        <f t="shared" ref="P2382:BD2382" si="1648">-(P2379+P2380)*IFERROR((P2369+P2373)/(P2371+P2375),0)</f>
        <v>0</v>
      </c>
      <c r="Q2382" s="45">
        <f t="shared" si="1648"/>
        <v>0</v>
      </c>
      <c r="R2382" s="45">
        <f t="shared" si="1648"/>
        <v>0</v>
      </c>
      <c r="S2382" s="45">
        <f t="shared" si="1648"/>
        <v>0</v>
      </c>
      <c r="T2382" s="45">
        <f t="shared" si="1648"/>
        <v>0</v>
      </c>
      <c r="U2382" s="45">
        <f t="shared" si="1648"/>
        <v>0</v>
      </c>
      <c r="V2382" s="45">
        <f t="shared" si="1648"/>
        <v>0</v>
      </c>
      <c r="W2382" s="45">
        <f t="shared" si="1648"/>
        <v>0</v>
      </c>
      <c r="X2382" s="45">
        <f t="shared" si="1648"/>
        <v>0</v>
      </c>
      <c r="Y2382" s="45">
        <f t="shared" si="1648"/>
        <v>0</v>
      </c>
      <c r="Z2382" s="45">
        <f t="shared" si="1648"/>
        <v>0</v>
      </c>
      <c r="AA2382" s="45">
        <f t="shared" si="1648"/>
        <v>0</v>
      </c>
      <c r="AB2382" s="45">
        <f t="shared" si="1648"/>
        <v>0</v>
      </c>
      <c r="AC2382" s="45">
        <f t="shared" si="1648"/>
        <v>0</v>
      </c>
      <c r="AD2382" s="45">
        <f t="shared" si="1648"/>
        <v>0</v>
      </c>
      <c r="AE2382" s="45">
        <f t="shared" si="1648"/>
        <v>0</v>
      </c>
      <c r="AF2382" s="45">
        <f t="shared" si="1648"/>
        <v>0</v>
      </c>
      <c r="AG2382" s="45">
        <f t="shared" si="1648"/>
        <v>0</v>
      </c>
      <c r="AH2382" s="45">
        <f t="shared" si="1648"/>
        <v>0</v>
      </c>
      <c r="AI2382" s="45">
        <f t="shared" si="1648"/>
        <v>0</v>
      </c>
      <c r="AJ2382" s="45">
        <f t="shared" si="1648"/>
        <v>0</v>
      </c>
      <c r="AK2382" s="45">
        <f t="shared" si="1648"/>
        <v>0</v>
      </c>
      <c r="AL2382" s="45">
        <f t="shared" si="1648"/>
        <v>0</v>
      </c>
      <c r="AM2382" s="45">
        <f t="shared" si="1648"/>
        <v>0</v>
      </c>
      <c r="AN2382" s="45">
        <f t="shared" si="1648"/>
        <v>0</v>
      </c>
      <c r="AO2382" s="45">
        <f t="shared" si="1648"/>
        <v>0</v>
      </c>
      <c r="AP2382" s="45">
        <f t="shared" si="1648"/>
        <v>0</v>
      </c>
      <c r="AQ2382" s="45">
        <f t="shared" si="1648"/>
        <v>0</v>
      </c>
      <c r="AR2382" s="45">
        <f t="shared" si="1648"/>
        <v>0</v>
      </c>
      <c r="AS2382" s="45">
        <f t="shared" si="1648"/>
        <v>0</v>
      </c>
      <c r="AT2382" s="45">
        <f t="shared" si="1648"/>
        <v>0</v>
      </c>
      <c r="AU2382" s="45">
        <f t="shared" si="1648"/>
        <v>0</v>
      </c>
      <c r="AV2382" s="45">
        <f t="shared" si="1648"/>
        <v>0</v>
      </c>
      <c r="AW2382" s="45">
        <f t="shared" si="1648"/>
        <v>0</v>
      </c>
      <c r="AX2382" s="45">
        <f t="shared" si="1648"/>
        <v>0</v>
      </c>
      <c r="AY2382" s="45">
        <f t="shared" si="1648"/>
        <v>0</v>
      </c>
      <c r="AZ2382" s="45">
        <f t="shared" si="1648"/>
        <v>0</v>
      </c>
      <c r="BA2382" s="45">
        <f t="shared" si="1648"/>
        <v>0</v>
      </c>
      <c r="BB2382" s="45">
        <f t="shared" si="1648"/>
        <v>0</v>
      </c>
      <c r="BC2382" s="45">
        <f t="shared" si="1648"/>
        <v>0</v>
      </c>
      <c r="BD2382" s="45">
        <f t="shared" si="1648"/>
        <v>0</v>
      </c>
    </row>
    <row r="2383" spans="1:59" ht="16" x14ac:dyDescent="0.2">
      <c r="B2383" s="11">
        <f t="shared" si="1637"/>
        <v>82</v>
      </c>
      <c r="C2383" s="12" t="str">
        <f t="shared" si="1637"/>
        <v>SCI HSR 2</v>
      </c>
      <c r="K2383" s="24"/>
      <c r="O2383" s="15"/>
      <c r="P2383" s="15"/>
      <c r="Q2383" s="15"/>
      <c r="R2383" s="15"/>
      <c r="S2383" s="15"/>
      <c r="T2383" s="15"/>
      <c r="U2383" s="15"/>
      <c r="V2383" s="15"/>
      <c r="W2383" s="15"/>
      <c r="X2383" s="15"/>
      <c r="Y2383" s="15"/>
      <c r="Z2383" s="15"/>
      <c r="AA2383" s="15"/>
      <c r="AB2383" s="15"/>
      <c r="AC2383" s="15"/>
      <c r="AD2383" s="15"/>
      <c r="AE2383" s="15"/>
      <c r="AF2383" s="15"/>
      <c r="AG2383" s="15"/>
      <c r="AH2383" s="15"/>
      <c r="AI2383" s="15"/>
      <c r="AJ2383" s="15"/>
      <c r="AK2383" s="15"/>
      <c r="AL2383" s="15"/>
      <c r="AM2383" s="15"/>
      <c r="AN2383" s="15"/>
      <c r="AO2383" s="15"/>
      <c r="AP2383" s="15"/>
      <c r="AQ2383" s="15"/>
      <c r="AR2383" s="15"/>
      <c r="AS2383" s="15"/>
      <c r="AT2383" s="15"/>
      <c r="AU2383" s="15"/>
      <c r="AV2383" s="15"/>
      <c r="AW2383" s="15"/>
      <c r="AX2383" s="15"/>
      <c r="AY2383" s="15"/>
      <c r="AZ2383" s="15"/>
      <c r="BA2383" s="15"/>
      <c r="BB2383" s="15"/>
      <c r="BC2383" s="15"/>
      <c r="BD2383" s="15"/>
    </row>
    <row r="2384" spans="1:59" ht="16" x14ac:dyDescent="0.2">
      <c r="B2384" s="11">
        <f t="shared" si="1637"/>
        <v>82</v>
      </c>
      <c r="C2384" s="12" t="str">
        <f t="shared" si="1637"/>
        <v>SCI HSR 2</v>
      </c>
      <c r="G2384" s="46" t="s">
        <v>229</v>
      </c>
      <c r="H2384" s="104" t="s">
        <v>132</v>
      </c>
      <c r="I2384" s="105"/>
      <c r="J2384" s="106"/>
      <c r="K2384" s="23"/>
      <c r="L2384" s="47" t="s">
        <v>4</v>
      </c>
      <c r="M2384" s="81"/>
      <c r="N2384" s="81"/>
      <c r="O2384" s="48">
        <f>SUM(O2379:O2382)</f>
        <v>68580.872631115024</v>
      </c>
      <c r="P2384" s="48">
        <f t="shared" ref="P2384:BD2384" si="1649">SUM(P2379:P2382)</f>
        <v>68580.872631115024</v>
      </c>
      <c r="Q2384" s="48">
        <f t="shared" si="1649"/>
        <v>68878.056412516526</v>
      </c>
      <c r="R2384" s="48">
        <f t="shared" si="1649"/>
        <v>69266.681357426176</v>
      </c>
      <c r="S2384" s="48">
        <f t="shared" si="1649"/>
        <v>69266.681357426176</v>
      </c>
      <c r="T2384" s="48">
        <f t="shared" si="1649"/>
        <v>69266.681357426176</v>
      </c>
      <c r="U2384" s="48">
        <f t="shared" si="1649"/>
        <v>69571.150286469798</v>
      </c>
      <c r="V2384" s="48">
        <f t="shared" si="1649"/>
        <v>69959.348171000442</v>
      </c>
      <c r="W2384" s="48">
        <f t="shared" si="1649"/>
        <v>69959.348171000442</v>
      </c>
      <c r="X2384" s="48">
        <f t="shared" si="1649"/>
        <v>69959.348171000442</v>
      </c>
      <c r="Y2384" s="48">
        <f t="shared" si="1649"/>
        <v>70262.505346408099</v>
      </c>
      <c r="Z2384" s="48">
        <f t="shared" si="1649"/>
        <v>70658.941652710433</v>
      </c>
      <c r="AA2384" s="48">
        <f t="shared" si="1649"/>
        <v>70658.941652710433</v>
      </c>
      <c r="AB2384" s="48">
        <f t="shared" si="1649"/>
        <v>70658.941652710433</v>
      </c>
      <c r="AC2384" s="48">
        <f t="shared" si="1649"/>
        <v>70965.130399872171</v>
      </c>
      <c r="AD2384" s="48">
        <f t="shared" si="1649"/>
        <v>71365.53106923755</v>
      </c>
      <c r="AE2384" s="48">
        <f t="shared" si="1649"/>
        <v>71365.53106923755</v>
      </c>
      <c r="AF2384" s="48">
        <f t="shared" si="1649"/>
        <v>71365.53106923755</v>
      </c>
      <c r="AG2384" s="48">
        <f t="shared" si="1649"/>
        <v>71674.781703870918</v>
      </c>
      <c r="AH2384" s="48">
        <f t="shared" si="1649"/>
        <v>72079.186379929917</v>
      </c>
      <c r="AI2384" s="48">
        <f t="shared" si="1649"/>
        <v>72079.186379929917</v>
      </c>
      <c r="AJ2384" s="48">
        <f t="shared" si="1649"/>
        <v>72079.186379929917</v>
      </c>
      <c r="AK2384" s="48">
        <f t="shared" si="1649"/>
        <v>72223.230727668924</v>
      </c>
      <c r="AL2384" s="48">
        <f t="shared" si="1649"/>
        <v>70638.725731724713</v>
      </c>
      <c r="AM2384" s="48">
        <f t="shared" si="1649"/>
        <v>70638.725731724713</v>
      </c>
      <c r="AN2384" s="48">
        <f t="shared" si="1649"/>
        <v>70638.725731724713</v>
      </c>
      <c r="AO2384" s="48">
        <f t="shared" si="1649"/>
        <v>70944.826876562191</v>
      </c>
      <c r="AP2384" s="48">
        <f t="shared" si="1649"/>
        <v>71345.112989041969</v>
      </c>
      <c r="AQ2384" s="48">
        <f t="shared" si="1649"/>
        <v>71345.112989041969</v>
      </c>
      <c r="AR2384" s="48">
        <f t="shared" si="1649"/>
        <v>71345.112989041969</v>
      </c>
      <c r="AS2384" s="48">
        <f t="shared" si="1649"/>
        <v>71654.275145327803</v>
      </c>
      <c r="AT2384" s="48">
        <f t="shared" si="1649"/>
        <v>72058.564118932394</v>
      </c>
      <c r="AU2384" s="48">
        <f t="shared" si="1649"/>
        <v>72058.564118932394</v>
      </c>
      <c r="AV2384" s="48">
        <f t="shared" si="1649"/>
        <v>72058.564118932394</v>
      </c>
      <c r="AW2384" s="48">
        <f t="shared" si="1649"/>
        <v>72370.817896781096</v>
      </c>
      <c r="AX2384" s="48">
        <f t="shared" si="1649"/>
        <v>72779.149760121712</v>
      </c>
      <c r="AY2384" s="48">
        <f t="shared" si="1649"/>
        <v>72779.149760121712</v>
      </c>
      <c r="AZ2384" s="48">
        <f t="shared" si="1649"/>
        <v>72779.149760121712</v>
      </c>
      <c r="BA2384" s="48">
        <f t="shared" si="1649"/>
        <v>73099.058110715647</v>
      </c>
      <c r="BB2384" s="48">
        <f t="shared" si="1649"/>
        <v>73506.941257722938</v>
      </c>
      <c r="BC2384" s="48">
        <f t="shared" si="1649"/>
        <v>73506.941257722938</v>
      </c>
      <c r="BD2384" s="48">
        <f t="shared" si="1649"/>
        <v>73506.941257722938</v>
      </c>
    </row>
    <row r="2385" spans="1:59" ht="16" x14ac:dyDescent="0.2">
      <c r="B2385" s="11">
        <f t="shared" ref="B2385:C2390" si="1650">B2384</f>
        <v>82</v>
      </c>
      <c r="C2385" s="12" t="str">
        <f t="shared" si="1650"/>
        <v>SCI HSR 2</v>
      </c>
      <c r="D2385" s="46" t="s">
        <v>260</v>
      </c>
      <c r="E2385" s="32">
        <v>46803</v>
      </c>
      <c r="F2385" s="15"/>
      <c r="G2385" s="46" t="s">
        <v>261</v>
      </c>
      <c r="H2385" s="46" t="s">
        <v>237</v>
      </c>
      <c r="I2385" s="46" t="s">
        <v>238</v>
      </c>
      <c r="J2385" s="46" t="s">
        <v>239</v>
      </c>
      <c r="K2385" s="23"/>
      <c r="O2385" s="15"/>
      <c r="P2385" s="15"/>
      <c r="Q2385" s="15"/>
      <c r="R2385" s="15"/>
      <c r="S2385" s="15"/>
      <c r="T2385" s="15"/>
      <c r="U2385" s="15"/>
      <c r="V2385" s="15"/>
      <c r="W2385" s="15"/>
      <c r="X2385" s="15"/>
      <c r="Y2385" s="15"/>
      <c r="Z2385" s="15"/>
      <c r="AA2385" s="15"/>
      <c r="AB2385" s="15"/>
      <c r="AC2385" s="15"/>
      <c r="AD2385" s="15"/>
      <c r="AE2385" s="15"/>
      <c r="AF2385" s="15"/>
      <c r="AG2385" s="15"/>
      <c r="AH2385" s="15"/>
      <c r="AI2385" s="15"/>
      <c r="AJ2385" s="15"/>
      <c r="AK2385" s="15"/>
      <c r="AL2385" s="15"/>
      <c r="AM2385" s="15"/>
      <c r="AN2385" s="15"/>
      <c r="AO2385" s="15"/>
      <c r="AP2385" s="15"/>
      <c r="AQ2385" s="15"/>
      <c r="AR2385" s="15"/>
      <c r="AS2385" s="15"/>
      <c r="AT2385" s="15"/>
      <c r="AU2385" s="15"/>
      <c r="AV2385" s="15"/>
      <c r="AW2385" s="15"/>
      <c r="AX2385" s="15"/>
      <c r="AY2385" s="15"/>
      <c r="AZ2385" s="15"/>
      <c r="BA2385" s="15"/>
      <c r="BB2385" s="15"/>
      <c r="BC2385" s="15"/>
      <c r="BD2385" s="15"/>
    </row>
    <row r="2386" spans="1:59" ht="16" x14ac:dyDescent="0.2">
      <c r="B2386" s="11">
        <f t="shared" si="1650"/>
        <v>82</v>
      </c>
      <c r="C2386" s="12" t="str">
        <f t="shared" si="1650"/>
        <v>SCI HSR 2</v>
      </c>
      <c r="D2386" s="46" t="s">
        <v>262</v>
      </c>
      <c r="E2386" s="31">
        <v>280987.03217841976</v>
      </c>
      <c r="F2386" s="15"/>
      <c r="G2386" s="49" t="s">
        <v>263</v>
      </c>
      <c r="H2386" s="31">
        <v>0</v>
      </c>
      <c r="I2386" s="32">
        <v>0</v>
      </c>
      <c r="J2386" s="32">
        <v>0</v>
      </c>
      <c r="K2386" s="23"/>
      <c r="L2386" s="50" t="s">
        <v>264</v>
      </c>
      <c r="M2386" s="70"/>
      <c r="N2386" s="70"/>
      <c r="O2386" s="40">
        <f t="shared" ref="O2386:BD2386" si="1651">IFERROR(((O$3&gt;=$E2385)*(O$2&lt;=$E2385))*$E2389,"")</f>
        <v>0</v>
      </c>
      <c r="P2386" s="40">
        <f t="shared" si="1651"/>
        <v>0</v>
      </c>
      <c r="Q2386" s="40">
        <f t="shared" si="1651"/>
        <v>0</v>
      </c>
      <c r="R2386" s="40">
        <f t="shared" si="1651"/>
        <v>0</v>
      </c>
      <c r="S2386" s="40">
        <f t="shared" si="1651"/>
        <v>0</v>
      </c>
      <c r="T2386" s="40">
        <f t="shared" si="1651"/>
        <v>0</v>
      </c>
      <c r="U2386" s="40">
        <f t="shared" si="1651"/>
        <v>0</v>
      </c>
      <c r="V2386" s="40">
        <f t="shared" si="1651"/>
        <v>0</v>
      </c>
      <c r="W2386" s="40">
        <f t="shared" si="1651"/>
        <v>0</v>
      </c>
      <c r="X2386" s="40">
        <f t="shared" si="1651"/>
        <v>0</v>
      </c>
      <c r="Y2386" s="40">
        <f t="shared" si="1651"/>
        <v>0</v>
      </c>
      <c r="Z2386" s="40">
        <f t="shared" si="1651"/>
        <v>0</v>
      </c>
      <c r="AA2386" s="40">
        <f t="shared" si="1651"/>
        <v>0</v>
      </c>
      <c r="AB2386" s="40">
        <f t="shared" si="1651"/>
        <v>0</v>
      </c>
      <c r="AC2386" s="40">
        <f t="shared" si="1651"/>
        <v>0</v>
      </c>
      <c r="AD2386" s="40">
        <f t="shared" si="1651"/>
        <v>0</v>
      </c>
      <c r="AE2386" s="40">
        <f t="shared" si="1651"/>
        <v>0</v>
      </c>
      <c r="AF2386" s="40">
        <f t="shared" si="1651"/>
        <v>0</v>
      </c>
      <c r="AG2386" s="40">
        <f t="shared" si="1651"/>
        <v>0</v>
      </c>
      <c r="AH2386" s="40">
        <f t="shared" si="1651"/>
        <v>0</v>
      </c>
      <c r="AI2386" s="40">
        <f t="shared" si="1651"/>
        <v>0</v>
      </c>
      <c r="AJ2386" s="40">
        <f t="shared" si="1651"/>
        <v>0</v>
      </c>
      <c r="AK2386" s="40">
        <f t="shared" si="1651"/>
        <v>0</v>
      </c>
      <c r="AL2386" s="40">
        <f t="shared" si="1651"/>
        <v>0</v>
      </c>
      <c r="AM2386" s="40">
        <f t="shared" si="1651"/>
        <v>0</v>
      </c>
      <c r="AN2386" s="40">
        <f t="shared" si="1651"/>
        <v>0</v>
      </c>
      <c r="AO2386" s="40">
        <f t="shared" si="1651"/>
        <v>0</v>
      </c>
      <c r="AP2386" s="40">
        <f t="shared" si="1651"/>
        <v>0</v>
      </c>
      <c r="AQ2386" s="40">
        <f t="shared" si="1651"/>
        <v>0</v>
      </c>
      <c r="AR2386" s="40">
        <f t="shared" si="1651"/>
        <v>0</v>
      </c>
      <c r="AS2386" s="40">
        <f t="shared" si="1651"/>
        <v>0</v>
      </c>
      <c r="AT2386" s="40">
        <f t="shared" si="1651"/>
        <v>0</v>
      </c>
      <c r="AU2386" s="40">
        <f t="shared" si="1651"/>
        <v>0</v>
      </c>
      <c r="AV2386" s="40">
        <f t="shared" si="1651"/>
        <v>0</v>
      </c>
      <c r="AW2386" s="40">
        <f t="shared" si="1651"/>
        <v>0</v>
      </c>
      <c r="AX2386" s="40">
        <f t="shared" si="1651"/>
        <v>0</v>
      </c>
      <c r="AY2386" s="40">
        <f t="shared" si="1651"/>
        <v>0</v>
      </c>
      <c r="AZ2386" s="40">
        <f t="shared" si="1651"/>
        <v>0</v>
      </c>
      <c r="BA2386" s="40">
        <f t="shared" si="1651"/>
        <v>0</v>
      </c>
      <c r="BB2386" s="40">
        <f t="shared" si="1651"/>
        <v>0</v>
      </c>
      <c r="BC2386" s="40">
        <f t="shared" si="1651"/>
        <v>0</v>
      </c>
      <c r="BD2386" s="40">
        <f t="shared" si="1651"/>
        <v>0</v>
      </c>
    </row>
    <row r="2387" spans="1:59" ht="16" x14ac:dyDescent="0.2">
      <c r="B2387" s="11">
        <f t="shared" si="1650"/>
        <v>82</v>
      </c>
      <c r="C2387" s="12" t="str">
        <f t="shared" si="1650"/>
        <v>SCI HSR 2</v>
      </c>
      <c r="D2387" s="46" t="s">
        <v>24</v>
      </c>
      <c r="E2387" s="51">
        <f>IF(E2385&gt;MAX($O$3:$BD$3),BD2376,
IF(E2385&lt;MIN($O$3:$BD$3),1,SUMIFS($O2377:$BD2377,$O$2:$BD$2,"&lt;="&amp;E2385,$O$3:$BD$3,"&gt;="&amp;E2385)))</f>
        <v>1.055629874496044</v>
      </c>
      <c r="F2387" s="15"/>
      <c r="G2387" s="49" t="s">
        <v>265</v>
      </c>
      <c r="H2387" s="31">
        <v>0</v>
      </c>
      <c r="I2387" s="32">
        <v>0</v>
      </c>
      <c r="J2387" s="32">
        <v>0</v>
      </c>
      <c r="K2387" s="23"/>
      <c r="L2387" s="52" t="s">
        <v>266</v>
      </c>
      <c r="M2387" s="72"/>
      <c r="N2387" s="72"/>
      <c r="O2387" s="41">
        <f t="shared" ref="O2387:BD2387" si="1652">IFERROR(((O$3&gt;=$E2382)*(O$2&lt;=$E2382))*$H2390,"")</f>
        <v>0</v>
      </c>
      <c r="P2387" s="41">
        <f t="shared" si="1652"/>
        <v>0</v>
      </c>
      <c r="Q2387" s="41">
        <f t="shared" si="1652"/>
        <v>0</v>
      </c>
      <c r="R2387" s="41">
        <f t="shared" si="1652"/>
        <v>0</v>
      </c>
      <c r="S2387" s="41">
        <f t="shared" si="1652"/>
        <v>0</v>
      </c>
      <c r="T2387" s="41">
        <f t="shared" si="1652"/>
        <v>0</v>
      </c>
      <c r="U2387" s="41">
        <f t="shared" si="1652"/>
        <v>0</v>
      </c>
      <c r="V2387" s="41">
        <f t="shared" si="1652"/>
        <v>0</v>
      </c>
      <c r="W2387" s="41">
        <f t="shared" si="1652"/>
        <v>0</v>
      </c>
      <c r="X2387" s="41">
        <f t="shared" si="1652"/>
        <v>0</v>
      </c>
      <c r="Y2387" s="41">
        <f t="shared" si="1652"/>
        <v>0</v>
      </c>
      <c r="Z2387" s="41">
        <f t="shared" si="1652"/>
        <v>0</v>
      </c>
      <c r="AA2387" s="41">
        <f t="shared" si="1652"/>
        <v>0</v>
      </c>
      <c r="AB2387" s="41">
        <f t="shared" si="1652"/>
        <v>0</v>
      </c>
      <c r="AC2387" s="41">
        <f t="shared" si="1652"/>
        <v>0</v>
      </c>
      <c r="AD2387" s="41">
        <f t="shared" si="1652"/>
        <v>0</v>
      </c>
      <c r="AE2387" s="41">
        <f t="shared" si="1652"/>
        <v>0</v>
      </c>
      <c r="AF2387" s="41">
        <f t="shared" si="1652"/>
        <v>0</v>
      </c>
      <c r="AG2387" s="41">
        <f t="shared" si="1652"/>
        <v>0</v>
      </c>
      <c r="AH2387" s="41">
        <f t="shared" si="1652"/>
        <v>0</v>
      </c>
      <c r="AI2387" s="41">
        <f t="shared" si="1652"/>
        <v>0</v>
      </c>
      <c r="AJ2387" s="41">
        <f t="shared" si="1652"/>
        <v>0</v>
      </c>
      <c r="AK2387" s="41">
        <f t="shared" si="1652"/>
        <v>0</v>
      </c>
      <c r="AL2387" s="41">
        <f t="shared" si="1652"/>
        <v>0</v>
      </c>
      <c r="AM2387" s="41">
        <f t="shared" si="1652"/>
        <v>0</v>
      </c>
      <c r="AN2387" s="41">
        <f t="shared" si="1652"/>
        <v>0</v>
      </c>
      <c r="AO2387" s="41">
        <f t="shared" si="1652"/>
        <v>0</v>
      </c>
      <c r="AP2387" s="41">
        <f t="shared" si="1652"/>
        <v>0</v>
      </c>
      <c r="AQ2387" s="41">
        <f t="shared" si="1652"/>
        <v>0</v>
      </c>
      <c r="AR2387" s="41">
        <f t="shared" si="1652"/>
        <v>0</v>
      </c>
      <c r="AS2387" s="41">
        <f t="shared" si="1652"/>
        <v>0</v>
      </c>
      <c r="AT2387" s="41">
        <f t="shared" si="1652"/>
        <v>0</v>
      </c>
      <c r="AU2387" s="41">
        <f t="shared" si="1652"/>
        <v>0</v>
      </c>
      <c r="AV2387" s="41">
        <f t="shared" si="1652"/>
        <v>0</v>
      </c>
      <c r="AW2387" s="41">
        <f t="shared" si="1652"/>
        <v>0</v>
      </c>
      <c r="AX2387" s="41">
        <f t="shared" si="1652"/>
        <v>0</v>
      </c>
      <c r="AY2387" s="41">
        <f t="shared" si="1652"/>
        <v>0</v>
      </c>
      <c r="AZ2387" s="41">
        <f t="shared" si="1652"/>
        <v>0</v>
      </c>
      <c r="BA2387" s="41">
        <f t="shared" si="1652"/>
        <v>0</v>
      </c>
      <c r="BB2387" s="41">
        <f t="shared" si="1652"/>
        <v>0</v>
      </c>
      <c r="BC2387" s="41">
        <f t="shared" si="1652"/>
        <v>0</v>
      </c>
      <c r="BD2387" s="41">
        <f t="shared" si="1652"/>
        <v>0</v>
      </c>
    </row>
    <row r="2388" spans="1:59" ht="16" x14ac:dyDescent="0.2">
      <c r="B2388" s="11">
        <f t="shared" si="1650"/>
        <v>82</v>
      </c>
      <c r="C2388" s="12" t="str">
        <f t="shared" si="1650"/>
        <v>SCI HSR 2</v>
      </c>
      <c r="D2388" s="46" t="s">
        <v>8</v>
      </c>
      <c r="E2388" s="42">
        <v>0</v>
      </c>
      <c r="F2388" s="15"/>
      <c r="G2388" s="49" t="s">
        <v>267</v>
      </c>
      <c r="H2388" s="31">
        <v>0</v>
      </c>
      <c r="I2388" s="32">
        <v>0</v>
      </c>
      <c r="J2388" s="32">
        <v>0</v>
      </c>
      <c r="L2388" s="52" t="s">
        <v>268</v>
      </c>
      <c r="M2388" s="72"/>
      <c r="N2388" s="72"/>
      <c r="O2388" s="41">
        <f t="shared" ref="O2388:BD2388" si="1653">IFERROR(((O$3&gt;=$E2385)*(O$2&lt;=$E2385))*$J2390,"")</f>
        <v>0</v>
      </c>
      <c r="P2388" s="41">
        <f t="shared" si="1653"/>
        <v>0</v>
      </c>
      <c r="Q2388" s="41">
        <f t="shared" si="1653"/>
        <v>0</v>
      </c>
      <c r="R2388" s="41">
        <f t="shared" si="1653"/>
        <v>0</v>
      </c>
      <c r="S2388" s="41">
        <f t="shared" si="1653"/>
        <v>0</v>
      </c>
      <c r="T2388" s="41">
        <f t="shared" si="1653"/>
        <v>0</v>
      </c>
      <c r="U2388" s="41">
        <f t="shared" si="1653"/>
        <v>0</v>
      </c>
      <c r="V2388" s="41">
        <f t="shared" si="1653"/>
        <v>0</v>
      </c>
      <c r="W2388" s="41">
        <f t="shared" si="1653"/>
        <v>0</v>
      </c>
      <c r="X2388" s="41">
        <f t="shared" si="1653"/>
        <v>0</v>
      </c>
      <c r="Y2388" s="41">
        <f t="shared" si="1653"/>
        <v>0</v>
      </c>
      <c r="Z2388" s="41">
        <f t="shared" si="1653"/>
        <v>0</v>
      </c>
      <c r="AA2388" s="41">
        <f t="shared" si="1653"/>
        <v>0</v>
      </c>
      <c r="AB2388" s="41">
        <f t="shared" si="1653"/>
        <v>0</v>
      </c>
      <c r="AC2388" s="41">
        <f t="shared" si="1653"/>
        <v>0</v>
      </c>
      <c r="AD2388" s="41">
        <f t="shared" si="1653"/>
        <v>0</v>
      </c>
      <c r="AE2388" s="41">
        <f t="shared" si="1653"/>
        <v>0</v>
      </c>
      <c r="AF2388" s="41">
        <f t="shared" si="1653"/>
        <v>0</v>
      </c>
      <c r="AG2388" s="41">
        <f t="shared" si="1653"/>
        <v>0</v>
      </c>
      <c r="AH2388" s="41">
        <f t="shared" si="1653"/>
        <v>0</v>
      </c>
      <c r="AI2388" s="41">
        <f t="shared" si="1653"/>
        <v>0</v>
      </c>
      <c r="AJ2388" s="41">
        <f t="shared" si="1653"/>
        <v>0</v>
      </c>
      <c r="AK2388" s="41">
        <f t="shared" si="1653"/>
        <v>0</v>
      </c>
      <c r="AL2388" s="41">
        <f t="shared" si="1653"/>
        <v>0</v>
      </c>
      <c r="AM2388" s="41">
        <f t="shared" si="1653"/>
        <v>0</v>
      </c>
      <c r="AN2388" s="41">
        <f t="shared" si="1653"/>
        <v>0</v>
      </c>
      <c r="AO2388" s="41">
        <f t="shared" si="1653"/>
        <v>0</v>
      </c>
      <c r="AP2388" s="41">
        <f t="shared" si="1653"/>
        <v>0</v>
      </c>
      <c r="AQ2388" s="41">
        <f t="shared" si="1653"/>
        <v>0</v>
      </c>
      <c r="AR2388" s="41">
        <f t="shared" si="1653"/>
        <v>0</v>
      </c>
      <c r="AS2388" s="41">
        <f t="shared" si="1653"/>
        <v>0</v>
      </c>
      <c r="AT2388" s="41">
        <f t="shared" si="1653"/>
        <v>0</v>
      </c>
      <c r="AU2388" s="41">
        <f t="shared" si="1653"/>
        <v>0</v>
      </c>
      <c r="AV2388" s="41">
        <f t="shared" si="1653"/>
        <v>0</v>
      </c>
      <c r="AW2388" s="41">
        <f t="shared" si="1653"/>
        <v>0</v>
      </c>
      <c r="AX2388" s="41">
        <f t="shared" si="1653"/>
        <v>0</v>
      </c>
      <c r="AY2388" s="41">
        <f t="shared" si="1653"/>
        <v>0</v>
      </c>
      <c r="AZ2388" s="41">
        <f t="shared" si="1653"/>
        <v>0</v>
      </c>
      <c r="BA2388" s="41">
        <f t="shared" si="1653"/>
        <v>0</v>
      </c>
      <c r="BB2388" s="41">
        <f t="shared" si="1653"/>
        <v>0</v>
      </c>
      <c r="BC2388" s="41">
        <f t="shared" si="1653"/>
        <v>0</v>
      </c>
      <c r="BD2388" s="41">
        <f t="shared" si="1653"/>
        <v>0</v>
      </c>
    </row>
    <row r="2389" spans="1:59" ht="16" x14ac:dyDescent="0.2">
      <c r="B2389" s="11">
        <f t="shared" si="1650"/>
        <v>82</v>
      </c>
      <c r="C2389" s="12" t="str">
        <f t="shared" si="1650"/>
        <v>SCI HSR 2</v>
      </c>
      <c r="D2389" s="46" t="s">
        <v>269</v>
      </c>
      <c r="E2389" s="31">
        <v>0</v>
      </c>
      <c r="F2389" s="15"/>
      <c r="G2389" s="53"/>
      <c r="H2389" s="15"/>
      <c r="I2389" s="15"/>
      <c r="J2389" s="23"/>
      <c r="L2389" s="52" t="s">
        <v>270</v>
      </c>
      <c r="M2389" s="72"/>
      <c r="N2389" s="72"/>
      <c r="O2389" s="41">
        <f t="shared" ref="O2389:BD2389" si="1654">IFERROR(((O$3&gt;=$J2379)*(O$2&lt;=$J2379))*$E2390,"")</f>
        <v>0</v>
      </c>
      <c r="P2389" s="41">
        <f t="shared" si="1654"/>
        <v>0</v>
      </c>
      <c r="Q2389" s="41">
        <f t="shared" si="1654"/>
        <v>0</v>
      </c>
      <c r="R2389" s="41">
        <f t="shared" si="1654"/>
        <v>0</v>
      </c>
      <c r="S2389" s="41">
        <f t="shared" si="1654"/>
        <v>0</v>
      </c>
      <c r="T2389" s="41">
        <f t="shared" si="1654"/>
        <v>0</v>
      </c>
      <c r="U2389" s="41">
        <f t="shared" si="1654"/>
        <v>0</v>
      </c>
      <c r="V2389" s="41">
        <f t="shared" si="1654"/>
        <v>0</v>
      </c>
      <c r="W2389" s="41">
        <f t="shared" si="1654"/>
        <v>0</v>
      </c>
      <c r="X2389" s="41">
        <f t="shared" si="1654"/>
        <v>0</v>
      </c>
      <c r="Y2389" s="41">
        <f t="shared" si="1654"/>
        <v>0</v>
      </c>
      <c r="Z2389" s="41">
        <f t="shared" si="1654"/>
        <v>0</v>
      </c>
      <c r="AA2389" s="41">
        <f t="shared" si="1654"/>
        <v>0</v>
      </c>
      <c r="AB2389" s="41">
        <f t="shared" si="1654"/>
        <v>0</v>
      </c>
      <c r="AC2389" s="41">
        <f t="shared" si="1654"/>
        <v>0</v>
      </c>
      <c r="AD2389" s="41">
        <f t="shared" si="1654"/>
        <v>0</v>
      </c>
      <c r="AE2389" s="41">
        <f t="shared" si="1654"/>
        <v>0</v>
      </c>
      <c r="AF2389" s="41">
        <f t="shared" si="1654"/>
        <v>0</v>
      </c>
      <c r="AG2389" s="41">
        <f t="shared" si="1654"/>
        <v>0</v>
      </c>
      <c r="AH2389" s="41">
        <f t="shared" si="1654"/>
        <v>0</v>
      </c>
      <c r="AI2389" s="41">
        <f t="shared" si="1654"/>
        <v>0</v>
      </c>
      <c r="AJ2389" s="41">
        <f t="shared" si="1654"/>
        <v>0</v>
      </c>
      <c r="AK2389" s="41">
        <f t="shared" si="1654"/>
        <v>0</v>
      </c>
      <c r="AL2389" s="41">
        <f t="shared" si="1654"/>
        <v>0</v>
      </c>
      <c r="AM2389" s="41">
        <f t="shared" si="1654"/>
        <v>0</v>
      </c>
      <c r="AN2389" s="41">
        <f t="shared" si="1654"/>
        <v>0</v>
      </c>
      <c r="AO2389" s="41">
        <f t="shared" si="1654"/>
        <v>0</v>
      </c>
      <c r="AP2389" s="41">
        <f t="shared" si="1654"/>
        <v>0</v>
      </c>
      <c r="AQ2389" s="41">
        <f t="shared" si="1654"/>
        <v>0</v>
      </c>
      <c r="AR2389" s="41">
        <f t="shared" si="1654"/>
        <v>0</v>
      </c>
      <c r="AS2389" s="41">
        <f t="shared" si="1654"/>
        <v>0</v>
      </c>
      <c r="AT2389" s="41">
        <f t="shared" si="1654"/>
        <v>0</v>
      </c>
      <c r="AU2389" s="41">
        <f t="shared" si="1654"/>
        <v>0</v>
      </c>
      <c r="AV2389" s="41">
        <f t="shared" si="1654"/>
        <v>0</v>
      </c>
      <c r="AW2389" s="41">
        <f t="shared" si="1654"/>
        <v>0</v>
      </c>
      <c r="AX2389" s="41">
        <f t="shared" si="1654"/>
        <v>0</v>
      </c>
      <c r="AY2389" s="41">
        <f t="shared" si="1654"/>
        <v>0</v>
      </c>
      <c r="AZ2389" s="41">
        <f t="shared" si="1654"/>
        <v>0</v>
      </c>
      <c r="BA2389" s="41">
        <f t="shared" si="1654"/>
        <v>0</v>
      </c>
      <c r="BB2389" s="41">
        <f t="shared" si="1654"/>
        <v>0</v>
      </c>
      <c r="BC2389" s="41">
        <f t="shared" si="1654"/>
        <v>0</v>
      </c>
      <c r="BD2389" s="41">
        <f t="shared" si="1654"/>
        <v>0</v>
      </c>
    </row>
    <row r="2390" spans="1:59" ht="16" x14ac:dyDescent="0.2">
      <c r="B2390" s="11">
        <f t="shared" si="1650"/>
        <v>82</v>
      </c>
      <c r="C2390" s="12" t="str">
        <f t="shared" si="1650"/>
        <v>SCI HSR 2</v>
      </c>
      <c r="D2390" s="46" t="s">
        <v>270</v>
      </c>
      <c r="E2390" s="31">
        <v>0</v>
      </c>
      <c r="F2390" s="15"/>
      <c r="G2390" s="46" t="s">
        <v>266</v>
      </c>
      <c r="H2390" s="31">
        <v>0</v>
      </c>
      <c r="I2390" s="46" t="s">
        <v>268</v>
      </c>
      <c r="J2390" s="31">
        <v>0</v>
      </c>
      <c r="L2390" s="54" t="s">
        <v>271</v>
      </c>
      <c r="M2390" s="73"/>
      <c r="N2390" s="73"/>
      <c r="O2390" s="45">
        <f t="shared" ref="O2390:BD2390" si="1655">IFERROR(-($E2371+$H2371+$J2371)*O2372,"")</f>
        <v>0</v>
      </c>
      <c r="P2390" s="45">
        <f t="shared" si="1655"/>
        <v>0</v>
      </c>
      <c r="Q2390" s="45">
        <f t="shared" si="1655"/>
        <v>0</v>
      </c>
      <c r="R2390" s="45">
        <f t="shared" si="1655"/>
        <v>0</v>
      </c>
      <c r="S2390" s="45">
        <f t="shared" si="1655"/>
        <v>0</v>
      </c>
      <c r="T2390" s="45">
        <f t="shared" si="1655"/>
        <v>0</v>
      </c>
      <c r="U2390" s="45">
        <f t="shared" si="1655"/>
        <v>0</v>
      </c>
      <c r="V2390" s="45">
        <f t="shared" si="1655"/>
        <v>0</v>
      </c>
      <c r="W2390" s="45">
        <f t="shared" si="1655"/>
        <v>0</v>
      </c>
      <c r="X2390" s="45">
        <f t="shared" si="1655"/>
        <v>0</v>
      </c>
      <c r="Y2390" s="45">
        <f t="shared" si="1655"/>
        <v>0</v>
      </c>
      <c r="Z2390" s="45">
        <f t="shared" si="1655"/>
        <v>0</v>
      </c>
      <c r="AA2390" s="45">
        <f t="shared" si="1655"/>
        <v>0</v>
      </c>
      <c r="AB2390" s="45">
        <f t="shared" si="1655"/>
        <v>0</v>
      </c>
      <c r="AC2390" s="45">
        <f t="shared" si="1655"/>
        <v>0</v>
      </c>
      <c r="AD2390" s="45">
        <f t="shared" si="1655"/>
        <v>0</v>
      </c>
      <c r="AE2390" s="45">
        <f t="shared" si="1655"/>
        <v>0</v>
      </c>
      <c r="AF2390" s="45">
        <f t="shared" si="1655"/>
        <v>0</v>
      </c>
      <c r="AG2390" s="45">
        <f t="shared" si="1655"/>
        <v>0</v>
      </c>
      <c r="AH2390" s="45">
        <f t="shared" si="1655"/>
        <v>0</v>
      </c>
      <c r="AI2390" s="45">
        <f t="shared" si="1655"/>
        <v>0</v>
      </c>
      <c r="AJ2390" s="45">
        <f t="shared" si="1655"/>
        <v>0</v>
      </c>
      <c r="AK2390" s="45">
        <f t="shared" si="1655"/>
        <v>0</v>
      </c>
      <c r="AL2390" s="45">
        <f t="shared" si="1655"/>
        <v>0</v>
      </c>
      <c r="AM2390" s="45">
        <f t="shared" si="1655"/>
        <v>0</v>
      </c>
      <c r="AN2390" s="45">
        <f t="shared" si="1655"/>
        <v>0</v>
      </c>
      <c r="AO2390" s="45">
        <f t="shared" si="1655"/>
        <v>0</v>
      </c>
      <c r="AP2390" s="45">
        <f t="shared" si="1655"/>
        <v>0</v>
      </c>
      <c r="AQ2390" s="45">
        <f t="shared" si="1655"/>
        <v>0</v>
      </c>
      <c r="AR2390" s="45">
        <f t="shared" si="1655"/>
        <v>0</v>
      </c>
      <c r="AS2390" s="45">
        <f t="shared" si="1655"/>
        <v>0</v>
      </c>
      <c r="AT2390" s="45">
        <f t="shared" si="1655"/>
        <v>0</v>
      </c>
      <c r="AU2390" s="45">
        <f t="shared" si="1655"/>
        <v>0</v>
      </c>
      <c r="AV2390" s="45">
        <f t="shared" si="1655"/>
        <v>0</v>
      </c>
      <c r="AW2390" s="45">
        <f t="shared" si="1655"/>
        <v>0</v>
      </c>
      <c r="AX2390" s="45">
        <f t="shared" si="1655"/>
        <v>0</v>
      </c>
      <c r="AY2390" s="45">
        <f t="shared" si="1655"/>
        <v>0</v>
      </c>
      <c r="AZ2390" s="45">
        <f t="shared" si="1655"/>
        <v>0</v>
      </c>
      <c r="BA2390" s="45">
        <f t="shared" si="1655"/>
        <v>0</v>
      </c>
      <c r="BB2390" s="45">
        <f t="shared" si="1655"/>
        <v>0</v>
      </c>
      <c r="BC2390" s="45">
        <f t="shared" si="1655"/>
        <v>0</v>
      </c>
      <c r="BD2390" s="45">
        <f t="shared" si="1655"/>
        <v>0</v>
      </c>
    </row>
    <row r="2391" spans="1:59" x14ac:dyDescent="0.2">
      <c r="A2391"/>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row>
    <row r="2392" spans="1:59" ht="16" x14ac:dyDescent="0.2">
      <c r="A2392"/>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s="1"/>
    </row>
    <row r="2393" spans="1:59" ht="16" x14ac:dyDescent="0.2">
      <c r="A2393" s="1"/>
      <c r="B2393" s="67">
        <v>83</v>
      </c>
      <c r="C2393" s="68" t="str">
        <f>H2395</f>
        <v>SCI HSR 2</v>
      </c>
      <c r="D2393" s="69" t="s">
        <v>140</v>
      </c>
      <c r="E2393" s="69"/>
      <c r="F2393" s="69"/>
      <c r="G2393" s="69"/>
      <c r="H2393" s="69"/>
      <c r="I2393" s="69"/>
      <c r="J2393" s="69"/>
      <c r="K2393" s="68"/>
      <c r="L2393" s="68"/>
      <c r="M2393" s="68"/>
      <c r="N2393" s="68"/>
      <c r="O2393" s="82"/>
      <c r="P2393" s="82"/>
      <c r="Q2393" s="82"/>
      <c r="R2393" s="82"/>
      <c r="S2393" s="82"/>
      <c r="T2393" s="82"/>
      <c r="U2393" s="82"/>
      <c r="V2393" s="82"/>
      <c r="W2393" s="82"/>
      <c r="X2393" s="82"/>
      <c r="Y2393" s="82"/>
      <c r="Z2393" s="82"/>
      <c r="AA2393" s="82"/>
      <c r="AB2393" s="82"/>
      <c r="AC2393" s="82"/>
      <c r="AD2393" s="82"/>
      <c r="AE2393" s="82"/>
      <c r="AF2393" s="82"/>
      <c r="AG2393" s="82"/>
      <c r="AH2393" s="82"/>
      <c r="AI2393" s="82"/>
      <c r="AJ2393" s="82"/>
      <c r="AK2393" s="82"/>
      <c r="AL2393" s="82"/>
      <c r="AM2393" s="82"/>
      <c r="AN2393" s="82"/>
      <c r="AO2393" s="82"/>
      <c r="AP2393" s="82"/>
      <c r="AQ2393" s="82"/>
      <c r="AR2393" s="82"/>
      <c r="AS2393" s="82"/>
      <c r="AT2393" s="82"/>
      <c r="AU2393" s="82"/>
      <c r="AV2393" s="82"/>
      <c r="AW2393" s="82"/>
      <c r="AX2393" s="82"/>
      <c r="AY2393" s="82"/>
      <c r="AZ2393" s="82"/>
      <c r="BA2393" s="82"/>
      <c r="BB2393" s="82"/>
      <c r="BC2393" s="82"/>
      <c r="BD2393" s="82"/>
      <c r="BE2393" s="1"/>
      <c r="BF2393" s="1"/>
      <c r="BG2393" s="1"/>
    </row>
    <row r="2394" spans="1:59" ht="16" x14ac:dyDescent="0.2">
      <c r="A2394" s="35"/>
      <c r="B2394" s="11">
        <f>B2393</f>
        <v>83</v>
      </c>
      <c r="C2394" s="12" t="str">
        <f>C2393</f>
        <v>SCI HSR 2</v>
      </c>
      <c r="D2394" s="35"/>
      <c r="E2394" s="35"/>
      <c r="F2394" s="35"/>
      <c r="G2394" s="35"/>
      <c r="H2394" s="35"/>
      <c r="I2394" s="35"/>
      <c r="J2394" s="35"/>
      <c r="K2394" s="35"/>
      <c r="L2394" s="35"/>
      <c r="M2394" s="35"/>
      <c r="N2394" s="35"/>
      <c r="O2394" s="44"/>
      <c r="P2394" s="44"/>
      <c r="Q2394" s="44"/>
      <c r="R2394" s="44"/>
      <c r="S2394" s="44"/>
      <c r="T2394" s="44"/>
      <c r="U2394" s="44"/>
      <c r="V2394" s="44"/>
      <c r="W2394" s="44"/>
      <c r="X2394" s="44"/>
      <c r="Y2394" s="44"/>
      <c r="Z2394" s="44"/>
      <c r="AA2394" s="44"/>
      <c r="AB2394" s="44"/>
      <c r="AC2394" s="44"/>
      <c r="AD2394" s="44"/>
      <c r="AE2394" s="44"/>
      <c r="AF2394" s="44"/>
      <c r="AG2394" s="44"/>
      <c r="AH2394" s="44"/>
      <c r="AI2394" s="44"/>
      <c r="AJ2394" s="44"/>
      <c r="AK2394" s="44"/>
      <c r="AL2394" s="44"/>
      <c r="AM2394" s="44"/>
      <c r="AN2394" s="44"/>
      <c r="AO2394" s="44"/>
      <c r="AP2394" s="44"/>
      <c r="AQ2394" s="44"/>
      <c r="AR2394" s="44"/>
      <c r="AS2394" s="44"/>
      <c r="AT2394" s="44"/>
      <c r="AU2394" s="44"/>
      <c r="AV2394" s="44"/>
      <c r="AW2394" s="44"/>
      <c r="AX2394" s="44"/>
      <c r="AY2394" s="44"/>
      <c r="AZ2394" s="44"/>
      <c r="BA2394" s="44"/>
      <c r="BB2394" s="44"/>
      <c r="BC2394" s="44"/>
      <c r="BD2394" s="44"/>
      <c r="BE2394" s="35"/>
      <c r="BF2394" s="35"/>
      <c r="BG2394" s="35"/>
    </row>
    <row r="2395" spans="1:59" ht="16" x14ac:dyDescent="0.2">
      <c r="B2395" s="11">
        <f t="shared" ref="B2395:C2410" si="1656">B2394</f>
        <v>83</v>
      </c>
      <c r="C2395" s="12" t="str">
        <f t="shared" si="1656"/>
        <v>SCI HSR 2</v>
      </c>
      <c r="D2395" s="13" t="s">
        <v>2</v>
      </c>
      <c r="E2395" s="14" t="s">
        <v>141</v>
      </c>
      <c r="F2395" s="15"/>
      <c r="G2395" s="13" t="s">
        <v>229</v>
      </c>
      <c r="H2395" s="14" t="s">
        <v>132</v>
      </c>
      <c r="I2395" s="14"/>
      <c r="J2395" s="14"/>
      <c r="L2395" s="16" t="s">
        <v>230</v>
      </c>
      <c r="M2395" s="70"/>
      <c r="N2395" s="70"/>
      <c r="O2395" s="17">
        <f>($E2406&gt;0)*($E2400&lt;O$2)*(EDATE($E2400,$E2406)&gt;O$3)*((O$3-O$2+1)/O$4)
+($E2406&gt;0)*($E2400&lt;O$2)*(EDATE($E2400,$E2406)&gt;=O$2)*(EDATE($E2400,$E2406)&lt;=O$3)*((EDATE($E2400,$E2406)-O$2)/O$4)
+($E2406&gt;0)*($E2400&lt;O$2)*(EDATE($E2400,$E2406)&lt;O$2)*(0)
+($E2406&gt;0)*($E2400&gt;=O$2)*($E2400&lt;=O$3)*(EDATE($E2400,$E2406)&gt;=O$2)*(EDATE($E2400,$E2406)&lt;=O$3)*((EDATE($E2400,$E2406)-$E2400+1)/O$4)
+($E2406&gt;0)*($E2400&gt;=O$2)*($E2400&lt;=O$3)*(EDATE($E2400,$E2406)&gt;O$3)*((O$3-$E2400+1)/O$4)
+($E2406&gt;0)*($E2400&gt;O$3)*(0)</f>
        <v>0</v>
      </c>
      <c r="P2395" s="17">
        <f t="shared" ref="P2395:BD2395" si="1657">($E2406&gt;0)*($E2400&lt;P$2)*(EDATE($E2400,$E2406)&gt;P$3)*((P$3-P$2+1)/P$4)
+($E2406&gt;0)*($E2400&lt;P$2)*(EDATE($E2400,$E2406)&gt;=P$2)*(EDATE($E2400,$E2406)&lt;=P$3)*((EDATE($E2400,$E2406)-P$2)/P$4)
+($E2406&gt;0)*($E2400&lt;P$2)*(EDATE($E2400,$E2406)&lt;P$2)*(0)
+($E2406&gt;0)*($E2400&gt;=P$2)*($E2400&lt;=P$3)*(EDATE($E2400,$E2406)&gt;=P$2)*(EDATE($E2400,$E2406)&lt;=P$3)*((EDATE($E2400,$E2406)-$E2400+1)/P$4)
+($E2406&gt;0)*($E2400&gt;=P$2)*($E2400&lt;=P$3)*(EDATE($E2400,$E2406)&gt;P$3)*((P$3-$E2400+1)/P$4)
+($E2406&gt;0)*($E2400&gt;P$3)*(0)</f>
        <v>0</v>
      </c>
      <c r="Q2395" s="17">
        <f t="shared" si="1657"/>
        <v>0</v>
      </c>
      <c r="R2395" s="17">
        <f t="shared" si="1657"/>
        <v>0</v>
      </c>
      <c r="S2395" s="17">
        <f t="shared" si="1657"/>
        <v>0</v>
      </c>
      <c r="T2395" s="17">
        <f t="shared" si="1657"/>
        <v>0</v>
      </c>
      <c r="U2395" s="17">
        <f t="shared" si="1657"/>
        <v>0</v>
      </c>
      <c r="V2395" s="17">
        <f t="shared" si="1657"/>
        <v>0</v>
      </c>
      <c r="W2395" s="17">
        <f t="shared" si="1657"/>
        <v>0</v>
      </c>
      <c r="X2395" s="17">
        <f t="shared" si="1657"/>
        <v>0</v>
      </c>
      <c r="Y2395" s="17">
        <f t="shared" si="1657"/>
        <v>0</v>
      </c>
      <c r="Z2395" s="17">
        <f t="shared" si="1657"/>
        <v>0</v>
      </c>
      <c r="AA2395" s="17">
        <f t="shared" si="1657"/>
        <v>0</v>
      </c>
      <c r="AB2395" s="17">
        <f t="shared" si="1657"/>
        <v>0</v>
      </c>
      <c r="AC2395" s="17">
        <f t="shared" si="1657"/>
        <v>0</v>
      </c>
      <c r="AD2395" s="17">
        <f t="shared" si="1657"/>
        <v>0</v>
      </c>
      <c r="AE2395" s="17">
        <f t="shared" si="1657"/>
        <v>0</v>
      </c>
      <c r="AF2395" s="17">
        <f t="shared" si="1657"/>
        <v>0</v>
      </c>
      <c r="AG2395" s="17">
        <f t="shared" si="1657"/>
        <v>0</v>
      </c>
      <c r="AH2395" s="17">
        <f t="shared" si="1657"/>
        <v>0</v>
      </c>
      <c r="AI2395" s="17">
        <f t="shared" si="1657"/>
        <v>0</v>
      </c>
      <c r="AJ2395" s="17">
        <f t="shared" si="1657"/>
        <v>0</v>
      </c>
      <c r="AK2395" s="17">
        <f t="shared" si="1657"/>
        <v>0</v>
      </c>
      <c r="AL2395" s="17">
        <f t="shared" si="1657"/>
        <v>0</v>
      </c>
      <c r="AM2395" s="17">
        <f t="shared" si="1657"/>
        <v>0</v>
      </c>
      <c r="AN2395" s="17">
        <f t="shared" si="1657"/>
        <v>0</v>
      </c>
      <c r="AO2395" s="17">
        <f t="shared" si="1657"/>
        <v>0</v>
      </c>
      <c r="AP2395" s="17">
        <f t="shared" si="1657"/>
        <v>0</v>
      </c>
      <c r="AQ2395" s="17">
        <f t="shared" si="1657"/>
        <v>0</v>
      </c>
      <c r="AR2395" s="17">
        <f t="shared" si="1657"/>
        <v>0</v>
      </c>
      <c r="AS2395" s="17">
        <f t="shared" si="1657"/>
        <v>0</v>
      </c>
      <c r="AT2395" s="17">
        <f t="shared" si="1657"/>
        <v>0</v>
      </c>
      <c r="AU2395" s="17">
        <f t="shared" si="1657"/>
        <v>0</v>
      </c>
      <c r="AV2395" s="17">
        <f t="shared" si="1657"/>
        <v>0</v>
      </c>
      <c r="AW2395" s="17">
        <f t="shared" si="1657"/>
        <v>0</v>
      </c>
      <c r="AX2395" s="17">
        <f t="shared" si="1657"/>
        <v>0</v>
      </c>
      <c r="AY2395" s="17">
        <f t="shared" si="1657"/>
        <v>0</v>
      </c>
      <c r="AZ2395" s="17">
        <f t="shared" si="1657"/>
        <v>0</v>
      </c>
      <c r="BA2395" s="17">
        <f t="shared" si="1657"/>
        <v>0</v>
      </c>
      <c r="BB2395" s="17">
        <f t="shared" si="1657"/>
        <v>0</v>
      </c>
      <c r="BC2395" s="17">
        <f t="shared" si="1657"/>
        <v>0</v>
      </c>
      <c r="BD2395" s="17">
        <f t="shared" si="1657"/>
        <v>0</v>
      </c>
    </row>
    <row r="2396" spans="1:59" ht="16" x14ac:dyDescent="0.2">
      <c r="B2396" s="11">
        <f t="shared" si="1656"/>
        <v>83</v>
      </c>
      <c r="C2396" s="12" t="str">
        <f t="shared" si="1656"/>
        <v>SCI HSR 2</v>
      </c>
      <c r="D2396" s="13" t="s">
        <v>7</v>
      </c>
      <c r="E2396" s="18">
        <v>175</v>
      </c>
      <c r="F2396" s="15"/>
      <c r="G2396" s="13" t="s">
        <v>0</v>
      </c>
      <c r="H2396" s="19">
        <v>100.4</v>
      </c>
      <c r="I2396" s="13" t="s">
        <v>20</v>
      </c>
      <c r="J2396" s="19">
        <v>69.12</v>
      </c>
      <c r="L2396" s="20" t="s">
        <v>231</v>
      </c>
      <c r="M2396" s="72"/>
      <c r="N2396" s="72"/>
      <c r="O2396" s="21">
        <f>($H2401&gt;0)*($J2401&lt;O$2)*0
+($H2401&gt;0)*($J2401&gt;=O$2)*($J2401&lt;=O$3)*(($J2401-O$2+1)/O$4)
+($H2401&gt;0)*($J2401&gt;O$3)*($I2401&gt;O$3)*0
+($H2401&gt;0)*($J2401&gt;O$3)*($I2401&lt;=O$3)*($I2401&gt;=O$2)*((O$3-$I2401+1)/O$4)
+($H2401&gt;0)*($J2401&gt;O$3)*($I2401&lt;O$2)*1
+($H2401&gt;0)*($I2401&gt;O$3)*0
+($H2402&gt;0)*($J$2350&lt;O$2)*0
+($H2402&gt;0)*($J2402&gt;=O$2)*($J2402&lt;=O$3)*(($J2402-O$2+1)/O$4)
+($H2402&gt;0)*($J2402&gt;O$3)*($I2402&gt;O$3)*0
+($H2402&gt;0)*($J2402&gt;O$3)*($I2402&lt;=O$3)*($I2402&gt;=O$2)*((O$3-$I2402+1)/O$4)
+($H2402&gt;0)*($J2402&gt;O$3)*($I2402&lt;O$2)*1
+($H2402&gt;0)*($I2402&gt;O$3)*0
+($H2403&gt;0)*($J2403&lt;O$2)*0
+($H2403&gt;0)*($J2403&gt;=O$2)*($J2403&lt;=O$3)*(($J2403-O$2+1)/O$4)
+($H2403&gt;0)*($J2403&gt;O$3)*($I2403&gt;O$3)*0
+($H2403&gt;0)*($J2403&gt;O$3)*($I2403&lt;=O$3)*($I2403&gt;=O$2)*((O$3-$I2403+1)/O$4)
+($H2403&gt;0)*($J2403&gt;O$3)*($I2403&lt;O$2)*1
+($H2403&gt;0)*($I2403&gt;O$3)*0</f>
        <v>0</v>
      </c>
      <c r="P2396" s="21">
        <f t="shared" ref="P2396:BD2396" si="1658">($H2401&gt;0)*($J2401&lt;P$2)*0
+($H2401&gt;0)*($J2401&gt;=P$2)*($J2401&lt;=P$3)*(($J2401-P$2+1)/P$4)
+($H2401&gt;0)*($J2401&gt;P$3)*($I2401&gt;P$3)*0
+($H2401&gt;0)*($J2401&gt;P$3)*($I2401&lt;=P$3)*($I2401&gt;=P$2)*((P$3-$I2401+1)/P$4)
+($H2401&gt;0)*($J2401&gt;P$3)*($I2401&lt;P$2)*1
+($H2401&gt;0)*($I2401&gt;P$3)*0
+($H2402&gt;0)*($J$2350&lt;P$2)*0
+($H2402&gt;0)*($J2402&gt;=P$2)*($J2402&lt;=P$3)*(($J2402-P$2+1)/P$4)
+($H2402&gt;0)*($J2402&gt;P$3)*($I2402&gt;P$3)*0
+($H2402&gt;0)*($J2402&gt;P$3)*($I2402&lt;=P$3)*($I2402&gt;=P$2)*((P$3-$I2402+1)/P$4)
+($H2402&gt;0)*($J2402&gt;P$3)*($I2402&lt;P$2)*1
+($H2402&gt;0)*($I2402&gt;P$3)*0
+($H2403&gt;0)*($J2403&lt;P$2)*0
+($H2403&gt;0)*($J2403&gt;=P$2)*($J2403&lt;=P$3)*(($J2403-P$2+1)/P$4)
+($H2403&gt;0)*($J2403&gt;P$3)*($I2403&gt;P$3)*0
+($H2403&gt;0)*($J2403&gt;P$3)*($I2403&lt;=P$3)*($I2403&gt;=P$2)*((P$3-$I2403+1)/P$4)
+($H2403&gt;0)*($J2403&gt;P$3)*($I2403&lt;P$2)*1
+($H2403&gt;0)*($I2403&gt;P$3)*0</f>
        <v>0</v>
      </c>
      <c r="Q2396" s="21">
        <f t="shared" si="1658"/>
        <v>0</v>
      </c>
      <c r="R2396" s="21">
        <f t="shared" si="1658"/>
        <v>0</v>
      </c>
      <c r="S2396" s="21">
        <f t="shared" si="1658"/>
        <v>0</v>
      </c>
      <c r="T2396" s="21">
        <f t="shared" si="1658"/>
        <v>0</v>
      </c>
      <c r="U2396" s="21">
        <f t="shared" si="1658"/>
        <v>0</v>
      </c>
      <c r="V2396" s="21">
        <f t="shared" si="1658"/>
        <v>0</v>
      </c>
      <c r="W2396" s="21">
        <f t="shared" si="1658"/>
        <v>0</v>
      </c>
      <c r="X2396" s="21">
        <f t="shared" si="1658"/>
        <v>0</v>
      </c>
      <c r="Y2396" s="21">
        <f t="shared" si="1658"/>
        <v>0</v>
      </c>
      <c r="Z2396" s="21">
        <f t="shared" si="1658"/>
        <v>0</v>
      </c>
      <c r="AA2396" s="21">
        <f t="shared" si="1658"/>
        <v>0</v>
      </c>
      <c r="AB2396" s="21">
        <f t="shared" si="1658"/>
        <v>0</v>
      </c>
      <c r="AC2396" s="21">
        <f t="shared" si="1658"/>
        <v>0</v>
      </c>
      <c r="AD2396" s="21">
        <f t="shared" si="1658"/>
        <v>0</v>
      </c>
      <c r="AE2396" s="21">
        <f t="shared" si="1658"/>
        <v>0</v>
      </c>
      <c r="AF2396" s="21">
        <f t="shared" si="1658"/>
        <v>0</v>
      </c>
      <c r="AG2396" s="21">
        <f t="shared" si="1658"/>
        <v>0</v>
      </c>
      <c r="AH2396" s="21">
        <f t="shared" si="1658"/>
        <v>0</v>
      </c>
      <c r="AI2396" s="21">
        <f t="shared" si="1658"/>
        <v>0</v>
      </c>
      <c r="AJ2396" s="21">
        <f t="shared" si="1658"/>
        <v>0</v>
      </c>
      <c r="AK2396" s="21">
        <f t="shared" si="1658"/>
        <v>0</v>
      </c>
      <c r="AL2396" s="21">
        <f t="shared" si="1658"/>
        <v>0</v>
      </c>
      <c r="AM2396" s="21">
        <f t="shared" si="1658"/>
        <v>0</v>
      </c>
      <c r="AN2396" s="21">
        <f t="shared" si="1658"/>
        <v>0</v>
      </c>
      <c r="AO2396" s="21">
        <f t="shared" si="1658"/>
        <v>0</v>
      </c>
      <c r="AP2396" s="21">
        <f t="shared" si="1658"/>
        <v>0</v>
      </c>
      <c r="AQ2396" s="21">
        <f t="shared" si="1658"/>
        <v>0</v>
      </c>
      <c r="AR2396" s="21">
        <f t="shared" si="1658"/>
        <v>0</v>
      </c>
      <c r="AS2396" s="21">
        <f t="shared" si="1658"/>
        <v>0</v>
      </c>
      <c r="AT2396" s="21">
        <f t="shared" si="1658"/>
        <v>0</v>
      </c>
      <c r="AU2396" s="21">
        <f t="shared" si="1658"/>
        <v>0</v>
      </c>
      <c r="AV2396" s="21">
        <f t="shared" si="1658"/>
        <v>0</v>
      </c>
      <c r="AW2396" s="21">
        <f t="shared" si="1658"/>
        <v>0</v>
      </c>
      <c r="AX2396" s="21">
        <f t="shared" si="1658"/>
        <v>0</v>
      </c>
      <c r="AY2396" s="21">
        <f t="shared" si="1658"/>
        <v>0</v>
      </c>
      <c r="AZ2396" s="21">
        <f t="shared" si="1658"/>
        <v>0</v>
      </c>
      <c r="BA2396" s="21">
        <f t="shared" si="1658"/>
        <v>0</v>
      </c>
      <c r="BB2396" s="21">
        <f t="shared" si="1658"/>
        <v>0</v>
      </c>
      <c r="BC2396" s="21">
        <f t="shared" si="1658"/>
        <v>0</v>
      </c>
      <c r="BD2396" s="21">
        <f t="shared" si="1658"/>
        <v>0</v>
      </c>
    </row>
    <row r="2397" spans="1:59" ht="16" x14ac:dyDescent="0.2">
      <c r="B2397" s="11">
        <f t="shared" si="1656"/>
        <v>83</v>
      </c>
      <c r="C2397" s="12" t="str">
        <f t="shared" si="1656"/>
        <v>SCI HSR 2</v>
      </c>
      <c r="D2397" s="13" t="s">
        <v>21</v>
      </c>
      <c r="E2397" s="22">
        <v>0</v>
      </c>
      <c r="F2397" s="15"/>
      <c r="G2397" s="13" t="s">
        <v>22</v>
      </c>
      <c r="H2397" s="22">
        <v>0</v>
      </c>
      <c r="I2397" s="13" t="s">
        <v>23</v>
      </c>
      <c r="J2397" s="22">
        <v>0</v>
      </c>
      <c r="K2397" s="23"/>
      <c r="L2397" s="20" t="s">
        <v>232</v>
      </c>
      <c r="M2397" s="72"/>
      <c r="N2397" s="72"/>
      <c r="O2397" s="21">
        <f>($E2400&lt;=O$3)*($E2400&gt;O$2)*((O$3-$E2400+1)/O$4)
+($E2400&lt;=O$2)*((O$3-O$2+1)/O$4)
+($E2400&gt;O$3)*(0)
-($E2408&lt;=O$3)*($E2408&lt;&gt;0)*($E2408&gt;O$2)*((O$3-$E2408)/O$4)
-($E2408&lt;=O$2)*((O$3-O$2+1)/O$4)
-($E2408&gt;O$3)*(0)</f>
        <v>1</v>
      </c>
      <c r="P2397" s="21">
        <f t="shared" ref="P2397:BD2397" si="1659">($E2400&lt;=P$3)*($E2400&gt;P$2)*((P$3-$E2400+1)/P$4)
+($E2400&lt;=P$2)*((P$3-P$2+1)/P$4)
+($E2400&gt;P$3)*(0)
-($E2408&lt;=P$3)*($E2408&lt;&gt;0)*($E2408&gt;P$2)*((P$3-$E2408)/P$4)
-($E2408&lt;=P$2)*((P$3-P$2+1)/P$4)
-($E2408&gt;P$3)*(0)</f>
        <v>1</v>
      </c>
      <c r="Q2397" s="21">
        <f t="shared" si="1659"/>
        <v>1</v>
      </c>
      <c r="R2397" s="21">
        <f t="shared" si="1659"/>
        <v>1</v>
      </c>
      <c r="S2397" s="21">
        <f t="shared" si="1659"/>
        <v>1</v>
      </c>
      <c r="T2397" s="21">
        <f t="shared" si="1659"/>
        <v>1</v>
      </c>
      <c r="U2397" s="21">
        <f t="shared" si="1659"/>
        <v>1</v>
      </c>
      <c r="V2397" s="21">
        <f t="shared" si="1659"/>
        <v>1</v>
      </c>
      <c r="W2397" s="21">
        <f t="shared" si="1659"/>
        <v>0.67391304347826086</v>
      </c>
      <c r="X2397" s="21">
        <f t="shared" si="1659"/>
        <v>0</v>
      </c>
      <c r="Y2397" s="21">
        <f t="shared" si="1659"/>
        <v>0</v>
      </c>
      <c r="Z2397" s="21">
        <f t="shared" si="1659"/>
        <v>0</v>
      </c>
      <c r="AA2397" s="21">
        <f t="shared" si="1659"/>
        <v>0</v>
      </c>
      <c r="AB2397" s="21">
        <f t="shared" si="1659"/>
        <v>0</v>
      </c>
      <c r="AC2397" s="21">
        <f t="shared" si="1659"/>
        <v>0</v>
      </c>
      <c r="AD2397" s="21">
        <f t="shared" si="1659"/>
        <v>0</v>
      </c>
      <c r="AE2397" s="21">
        <f t="shared" si="1659"/>
        <v>0</v>
      </c>
      <c r="AF2397" s="21">
        <f t="shared" si="1659"/>
        <v>0</v>
      </c>
      <c r="AG2397" s="21">
        <f t="shared" si="1659"/>
        <v>0</v>
      </c>
      <c r="AH2397" s="21">
        <f t="shared" si="1659"/>
        <v>0</v>
      </c>
      <c r="AI2397" s="21">
        <f t="shared" si="1659"/>
        <v>0</v>
      </c>
      <c r="AJ2397" s="21">
        <f t="shared" si="1659"/>
        <v>0</v>
      </c>
      <c r="AK2397" s="21">
        <f t="shared" si="1659"/>
        <v>0</v>
      </c>
      <c r="AL2397" s="21">
        <f t="shared" si="1659"/>
        <v>0</v>
      </c>
      <c r="AM2397" s="21">
        <f t="shared" si="1659"/>
        <v>0</v>
      </c>
      <c r="AN2397" s="21">
        <f t="shared" si="1659"/>
        <v>0</v>
      </c>
      <c r="AO2397" s="21">
        <f t="shared" si="1659"/>
        <v>0</v>
      </c>
      <c r="AP2397" s="21">
        <f t="shared" si="1659"/>
        <v>0</v>
      </c>
      <c r="AQ2397" s="21">
        <f t="shared" si="1659"/>
        <v>0</v>
      </c>
      <c r="AR2397" s="21">
        <f t="shared" si="1659"/>
        <v>0</v>
      </c>
      <c r="AS2397" s="21">
        <f t="shared" si="1659"/>
        <v>0</v>
      </c>
      <c r="AT2397" s="21">
        <f t="shared" si="1659"/>
        <v>0</v>
      </c>
      <c r="AU2397" s="21">
        <f t="shared" si="1659"/>
        <v>0</v>
      </c>
      <c r="AV2397" s="21">
        <f t="shared" si="1659"/>
        <v>0</v>
      </c>
      <c r="AW2397" s="21">
        <f t="shared" si="1659"/>
        <v>0</v>
      </c>
      <c r="AX2397" s="21">
        <f t="shared" si="1659"/>
        <v>0</v>
      </c>
      <c r="AY2397" s="21">
        <f t="shared" si="1659"/>
        <v>0</v>
      </c>
      <c r="AZ2397" s="21">
        <f t="shared" si="1659"/>
        <v>0</v>
      </c>
      <c r="BA2397" s="21">
        <f t="shared" si="1659"/>
        <v>0</v>
      </c>
      <c r="BB2397" s="21">
        <f t="shared" si="1659"/>
        <v>0</v>
      </c>
      <c r="BC2397" s="21">
        <f t="shared" si="1659"/>
        <v>0</v>
      </c>
      <c r="BD2397" s="21">
        <f t="shared" si="1659"/>
        <v>0</v>
      </c>
    </row>
    <row r="2398" spans="1:59" ht="16" x14ac:dyDescent="0.2">
      <c r="B2398" s="11">
        <f t="shared" si="1656"/>
        <v>83</v>
      </c>
      <c r="C2398" s="12" t="str">
        <f t="shared" si="1656"/>
        <v>SCI HSR 2</v>
      </c>
      <c r="D2398" s="13" t="s">
        <v>1</v>
      </c>
      <c r="E2398" s="22">
        <v>110440</v>
      </c>
      <c r="F2398" s="15"/>
      <c r="G2398" s="15"/>
      <c r="H2398" s="15"/>
      <c r="I2398" s="15"/>
      <c r="J2398" s="15"/>
      <c r="L2398" s="20" t="s">
        <v>233</v>
      </c>
      <c r="M2398" s="72"/>
      <c r="N2398" s="72"/>
      <c r="O2398" s="21">
        <f>($E2411&gt;O$3)*($E2408&lt;O$2)*((O$3-O$2+1)/O$4)
+($E2411&gt;O$3)*($E2408&gt;=O$2)*($E2408&lt;=O$3)*((O$3-$E2408)/O$4)
+($E2411&gt;O$3)*($E2408&gt;O$3)*(0)
+($E2411&lt;=O$3)*($E2411&gt;=O$2)*($E2408&lt;O$2)*(($E2411-O$2)/O$4)
+($E2411&lt;=O$3)*($E2411&gt;=O$2)*($E2408&lt;=O$3)*($E2408&gt;=O$2)*(($E2411-$E2408)/O$4)
+($E2411&lt;O$2)*(0)</f>
        <v>0</v>
      </c>
      <c r="P2398" s="21">
        <f t="shared" ref="P2398:BD2398" si="1660">($E2411&gt;P$3)*($E2408&lt;P$2)*((P$3-P$2+1)/P$4)
+($E2411&gt;P$3)*($E2408&gt;=P$2)*($E2408&lt;=P$3)*((P$3-$E2408)/P$4)
+($E2411&gt;P$3)*($E2408&gt;P$3)*(0)
+($E2411&lt;=P$3)*($E2411&gt;=P$2)*($E2408&lt;P$2)*(($E2411-P$2)/P$4)
+($E2411&lt;=P$3)*($E2411&gt;=P$2)*($E2408&lt;=P$3)*($E2408&gt;=P$2)*(($E2411-$E2408)/P$4)
+($E2411&lt;P$2)*(0)</f>
        <v>0</v>
      </c>
      <c r="Q2398" s="21">
        <f t="shared" si="1660"/>
        <v>0</v>
      </c>
      <c r="R2398" s="21">
        <f t="shared" si="1660"/>
        <v>0</v>
      </c>
      <c r="S2398" s="21">
        <f t="shared" si="1660"/>
        <v>0</v>
      </c>
      <c r="T2398" s="21">
        <f t="shared" si="1660"/>
        <v>0</v>
      </c>
      <c r="U2398" s="21">
        <f t="shared" si="1660"/>
        <v>0</v>
      </c>
      <c r="V2398" s="21">
        <f t="shared" si="1660"/>
        <v>0</v>
      </c>
      <c r="W2398" s="21">
        <f t="shared" si="1660"/>
        <v>0</v>
      </c>
      <c r="X2398" s="21">
        <f t="shared" si="1660"/>
        <v>0</v>
      </c>
      <c r="Y2398" s="21">
        <f t="shared" si="1660"/>
        <v>0</v>
      </c>
      <c r="Z2398" s="21">
        <f t="shared" si="1660"/>
        <v>0</v>
      </c>
      <c r="AA2398" s="21">
        <f t="shared" si="1660"/>
        <v>0</v>
      </c>
      <c r="AB2398" s="21">
        <f t="shared" si="1660"/>
        <v>0</v>
      </c>
      <c r="AC2398" s="21">
        <f t="shared" si="1660"/>
        <v>0</v>
      </c>
      <c r="AD2398" s="21">
        <f t="shared" si="1660"/>
        <v>0</v>
      </c>
      <c r="AE2398" s="21">
        <f t="shared" si="1660"/>
        <v>0</v>
      </c>
      <c r="AF2398" s="21">
        <f t="shared" si="1660"/>
        <v>0</v>
      </c>
      <c r="AG2398" s="21">
        <f t="shared" si="1660"/>
        <v>0</v>
      </c>
      <c r="AH2398" s="21">
        <f t="shared" si="1660"/>
        <v>0</v>
      </c>
      <c r="AI2398" s="21">
        <f t="shared" si="1660"/>
        <v>0</v>
      </c>
      <c r="AJ2398" s="21">
        <f t="shared" si="1660"/>
        <v>0</v>
      </c>
      <c r="AK2398" s="21">
        <f t="shared" si="1660"/>
        <v>0</v>
      </c>
      <c r="AL2398" s="21">
        <f t="shared" si="1660"/>
        <v>0</v>
      </c>
      <c r="AM2398" s="21">
        <f t="shared" si="1660"/>
        <v>0</v>
      </c>
      <c r="AN2398" s="21">
        <f t="shared" si="1660"/>
        <v>0</v>
      </c>
      <c r="AO2398" s="21">
        <f t="shared" si="1660"/>
        <v>0</v>
      </c>
      <c r="AP2398" s="21">
        <f t="shared" si="1660"/>
        <v>0</v>
      </c>
      <c r="AQ2398" s="21">
        <f t="shared" si="1660"/>
        <v>0</v>
      </c>
      <c r="AR2398" s="21">
        <f t="shared" si="1660"/>
        <v>0</v>
      </c>
      <c r="AS2398" s="21">
        <f t="shared" si="1660"/>
        <v>0</v>
      </c>
      <c r="AT2398" s="21">
        <f t="shared" si="1660"/>
        <v>0</v>
      </c>
      <c r="AU2398" s="21">
        <f t="shared" si="1660"/>
        <v>0</v>
      </c>
      <c r="AV2398" s="21">
        <f t="shared" si="1660"/>
        <v>0</v>
      </c>
      <c r="AW2398" s="21">
        <f t="shared" si="1660"/>
        <v>0</v>
      </c>
      <c r="AX2398" s="21">
        <f t="shared" si="1660"/>
        <v>0</v>
      </c>
      <c r="AY2398" s="21">
        <f t="shared" si="1660"/>
        <v>0</v>
      </c>
      <c r="AZ2398" s="21">
        <f t="shared" si="1660"/>
        <v>0</v>
      </c>
      <c r="BA2398" s="21">
        <f t="shared" si="1660"/>
        <v>0</v>
      </c>
      <c r="BB2398" s="21">
        <f t="shared" si="1660"/>
        <v>0</v>
      </c>
      <c r="BC2398" s="21">
        <f t="shared" si="1660"/>
        <v>0</v>
      </c>
      <c r="BD2398" s="21">
        <f t="shared" si="1660"/>
        <v>0</v>
      </c>
    </row>
    <row r="2399" spans="1:59" ht="16" x14ac:dyDescent="0.2">
      <c r="B2399" s="11">
        <f t="shared" si="1656"/>
        <v>83</v>
      </c>
      <c r="C2399" s="12" t="str">
        <f t="shared" si="1656"/>
        <v>SCI HSR 2</v>
      </c>
      <c r="K2399" s="24"/>
      <c r="L2399" s="20" t="s">
        <v>234</v>
      </c>
      <c r="M2399" s="72"/>
      <c r="N2399" s="72"/>
      <c r="O2399" s="21">
        <f>($E2414&gt;0)*($E2411&lt;O$2)*(EDATE($E2411,$E2414)&gt;O$3)*((O$3-O$2+1)/O$4)
+($E2414&gt;0)*($E2411&lt;O$2)*(EDATE($E2411,$E2414)&gt;=O$2)*(EDATE($E2411,$E2414)&lt;=O$3)*((EDATE($E2411,$E2414)-O$2)/O$4)
+($E2414&gt;0)*($E2411&lt;O$2)*(EDATE($E2411,$E2414)&lt;O$2)*(0)
+($E2414&gt;0)*($E2411&gt;=O$2)*($E2411&lt;=O$3)*(EDATE($E2411,$E2414)&gt;=O$2)*(EDATE($E2411,$E2414)&lt;=O$3)*((EDATE($E2411,$E2414)-$E2411+1)/O$4)
+($E2414&gt;0)*($E2411&gt;=O$2)*($E2411&lt;=O$3)*(EDATE($E2411,$E2414)&gt;O$3)*((O$3-$E2411+1)/O$4)
+($E2414&gt;0)*($E2411&gt;O$3)*(0)</f>
        <v>0</v>
      </c>
      <c r="P2399" s="21">
        <f t="shared" ref="P2399:BD2399" si="1661">($E2414&gt;0)*($E2411&lt;P$2)*(EDATE($E2411,$E2414)&gt;P$3)*((P$3-P$2+1)/P$4)
+($E2414&gt;0)*($E2411&lt;P$2)*(EDATE($E2411,$E2414)&gt;=P$2)*(EDATE($E2411,$E2414)&lt;=P$3)*((EDATE($E2411,$E2414)-P$2)/P$4)
+($E2414&gt;0)*($E2411&lt;P$2)*(EDATE($E2411,$E2414)&lt;P$2)*(0)
+($E2414&gt;0)*($E2411&gt;=P$2)*($E2411&lt;=P$3)*(EDATE($E2411,$E2414)&gt;=P$2)*(EDATE($E2411,$E2414)&lt;=P$3)*((EDATE($E2411,$E2414)-$E2411+1)/P$4)
+($E2414&gt;0)*($E2411&gt;=P$2)*($E2411&lt;=P$3)*(EDATE($E2411,$E2414)&gt;P$3)*((P$3-$E2411+1)/P$4)
+($E2414&gt;0)*($E2411&gt;P$3)*(0)</f>
        <v>0</v>
      </c>
      <c r="Q2399" s="21">
        <f t="shared" si="1661"/>
        <v>0</v>
      </c>
      <c r="R2399" s="21">
        <f t="shared" si="1661"/>
        <v>0</v>
      </c>
      <c r="S2399" s="21">
        <f t="shared" si="1661"/>
        <v>0</v>
      </c>
      <c r="T2399" s="21">
        <f t="shared" si="1661"/>
        <v>0</v>
      </c>
      <c r="U2399" s="21">
        <f t="shared" si="1661"/>
        <v>0</v>
      </c>
      <c r="V2399" s="21">
        <f t="shared" si="1661"/>
        <v>0</v>
      </c>
      <c r="W2399" s="21">
        <f t="shared" si="1661"/>
        <v>0</v>
      </c>
      <c r="X2399" s="21">
        <f t="shared" si="1661"/>
        <v>0</v>
      </c>
      <c r="Y2399" s="21">
        <f t="shared" si="1661"/>
        <v>0</v>
      </c>
      <c r="Z2399" s="21">
        <f t="shared" si="1661"/>
        <v>0</v>
      </c>
      <c r="AA2399" s="21">
        <f t="shared" si="1661"/>
        <v>0</v>
      </c>
      <c r="AB2399" s="21">
        <f t="shared" si="1661"/>
        <v>0</v>
      </c>
      <c r="AC2399" s="21">
        <f t="shared" si="1661"/>
        <v>0</v>
      </c>
      <c r="AD2399" s="21">
        <f t="shared" si="1661"/>
        <v>0</v>
      </c>
      <c r="AE2399" s="21">
        <f t="shared" si="1661"/>
        <v>0</v>
      </c>
      <c r="AF2399" s="21">
        <f t="shared" si="1661"/>
        <v>0</v>
      </c>
      <c r="AG2399" s="21">
        <f t="shared" si="1661"/>
        <v>0</v>
      </c>
      <c r="AH2399" s="21">
        <f t="shared" si="1661"/>
        <v>0</v>
      </c>
      <c r="AI2399" s="21">
        <f t="shared" si="1661"/>
        <v>0</v>
      </c>
      <c r="AJ2399" s="21">
        <f t="shared" si="1661"/>
        <v>0</v>
      </c>
      <c r="AK2399" s="21">
        <f t="shared" si="1661"/>
        <v>0</v>
      </c>
      <c r="AL2399" s="21">
        <f t="shared" si="1661"/>
        <v>0</v>
      </c>
      <c r="AM2399" s="21">
        <f t="shared" si="1661"/>
        <v>0</v>
      </c>
      <c r="AN2399" s="21">
        <f t="shared" si="1661"/>
        <v>0</v>
      </c>
      <c r="AO2399" s="21">
        <f t="shared" si="1661"/>
        <v>0</v>
      </c>
      <c r="AP2399" s="21">
        <f t="shared" si="1661"/>
        <v>0</v>
      </c>
      <c r="AQ2399" s="21">
        <f t="shared" si="1661"/>
        <v>0</v>
      </c>
      <c r="AR2399" s="21">
        <f t="shared" si="1661"/>
        <v>0</v>
      </c>
      <c r="AS2399" s="21">
        <f t="shared" si="1661"/>
        <v>0</v>
      </c>
      <c r="AT2399" s="21">
        <f t="shared" si="1661"/>
        <v>0</v>
      </c>
      <c r="AU2399" s="21">
        <f t="shared" si="1661"/>
        <v>0</v>
      </c>
      <c r="AV2399" s="21">
        <f t="shared" si="1661"/>
        <v>0</v>
      </c>
      <c r="AW2399" s="21">
        <f t="shared" si="1661"/>
        <v>0</v>
      </c>
      <c r="AX2399" s="21">
        <f t="shared" si="1661"/>
        <v>0</v>
      </c>
      <c r="AY2399" s="21">
        <f t="shared" si="1661"/>
        <v>0</v>
      </c>
      <c r="AZ2399" s="21">
        <f t="shared" si="1661"/>
        <v>0</v>
      </c>
      <c r="BA2399" s="21">
        <f t="shared" si="1661"/>
        <v>0</v>
      </c>
      <c r="BB2399" s="21">
        <f t="shared" si="1661"/>
        <v>0</v>
      </c>
      <c r="BC2399" s="21">
        <f t="shared" si="1661"/>
        <v>0</v>
      </c>
      <c r="BD2399" s="21">
        <f t="shared" si="1661"/>
        <v>0</v>
      </c>
    </row>
    <row r="2400" spans="1:59" ht="16" x14ac:dyDescent="0.2">
      <c r="B2400" s="11">
        <f t="shared" si="1656"/>
        <v>83</v>
      </c>
      <c r="C2400" s="12" t="str">
        <f t="shared" si="1656"/>
        <v>SCI HSR 2</v>
      </c>
      <c r="D2400" s="25" t="s">
        <v>235</v>
      </c>
      <c r="E2400" s="26">
        <v>41883</v>
      </c>
      <c r="F2400" s="15"/>
      <c r="G2400" s="25" t="s">
        <v>236</v>
      </c>
      <c r="H2400" s="25" t="s">
        <v>237</v>
      </c>
      <c r="I2400" s="25" t="s">
        <v>238</v>
      </c>
      <c r="J2400" s="25" t="s">
        <v>239</v>
      </c>
      <c r="K2400" s="24"/>
      <c r="L2400" s="27" t="s">
        <v>240</v>
      </c>
      <c r="M2400" s="83"/>
      <c r="N2400" s="83"/>
      <c r="O2400" s="28">
        <f>($H2412&gt;0)*($J2412&lt;O$2)*0
+($H2412&gt;0)*($J2412&gt;=O$2)*($J2412&lt;=O$3)*(($J2412-O$2+1)/O$4)
+($H2412&gt;0)*($J2412&gt;O$3)*($I2412&gt;O$3)*0
+($H2412&gt;0)*($J2412&gt;O$3)*($I2412&lt;=O$3)*($I2412&gt;=O$2)*((O$3-$I2412+1)/O$4)
+($H2412&gt;0)*($J2412&gt;O$3)*($I2412&lt;O$2)*1
+($H2412&gt;0)*($I2412&gt;O$3)*0
+($H2413&gt;0)*($J2413&lt;O$2)*0
+($H2413&gt;0)*($J2413&gt;=O$2)*($J2413&lt;=O$3)*(($J2413-O$2+1)/O$4)
+($H2413&gt;0)*($J2413&gt;O$3)*($I2413&gt;O$3)*0
+($H2413&gt;0)*($J2413&gt;O$3)*($I2413&lt;=O$3)*($I2413&gt;=O$2)*((O$3-$I2413+1)/O$4)
+($H2413&gt;0)*($J2413&gt;O$3)*($I2413&lt;O$2)*1
+($H2413&gt;0)*($I2413&gt;O$3)*0
+($H2414&gt;0)*($J2414&lt;O$2)*0
+($H2414&gt;0)*($J2414&gt;=O$2)*($J2414&lt;=O$3)*(($J2414-O$2+1)/O$4)
+($H2414&gt;0)*($J2414&gt;O$3)*($I2414&gt;O$3)*0
+($H2414&gt;0)*($J2414&gt;O$3)*($I2414&lt;=O$3)*($I2414&gt;=O$2)*((O$3-$I2414+1)/O$4)
+($H2414&gt;0)*($J2414&gt;O$3)*($I2414&lt;O$2)*1
+($H2414&gt;0)*($I2414&gt;O$3)*0</f>
        <v>0</v>
      </c>
      <c r="P2400" s="28">
        <f t="shared" ref="P2400:BD2400" si="1662">($H2412&gt;0)*($J2412&lt;P$2)*0
+($H2412&gt;0)*($J2412&gt;=P$2)*($J2412&lt;=P$3)*(($J2412-P$2+1)/P$4)
+($H2412&gt;0)*($J2412&gt;P$3)*($I2412&gt;P$3)*0
+($H2412&gt;0)*($J2412&gt;P$3)*($I2412&lt;=P$3)*($I2412&gt;=P$2)*((P$3-$I2412+1)/P$4)
+($H2412&gt;0)*($J2412&gt;P$3)*($I2412&lt;P$2)*1
+($H2412&gt;0)*($I2412&gt;P$3)*0
+($H2413&gt;0)*($J2413&lt;P$2)*0
+($H2413&gt;0)*($J2413&gt;=P$2)*($J2413&lt;=P$3)*(($J2413-P$2+1)/P$4)
+($H2413&gt;0)*($J2413&gt;P$3)*($I2413&gt;P$3)*0
+($H2413&gt;0)*($J2413&gt;P$3)*($I2413&lt;=P$3)*($I2413&gt;=P$2)*((P$3-$I2413+1)/P$4)
+($H2413&gt;0)*($J2413&gt;P$3)*($I2413&lt;P$2)*1
+($H2413&gt;0)*($I2413&gt;P$3)*0
+($H2414&gt;0)*($J2414&lt;P$2)*0
+($H2414&gt;0)*($J2414&gt;=P$2)*($J2414&lt;=P$3)*(($J2414-P$2+1)/P$4)
+($H2414&gt;0)*($J2414&gt;P$3)*($I2414&gt;P$3)*0
+($H2414&gt;0)*($J2414&gt;P$3)*($I2414&lt;=P$3)*($I2414&gt;=P$2)*((P$3-$I2414+1)/P$4)
+($H2414&gt;0)*($J2414&gt;P$3)*($I2414&lt;P$2)*1
+($H2414&gt;0)*($I2414&gt;P$3)*0</f>
        <v>0</v>
      </c>
      <c r="Q2400" s="28">
        <f t="shared" si="1662"/>
        <v>0</v>
      </c>
      <c r="R2400" s="28">
        <f t="shared" si="1662"/>
        <v>0</v>
      </c>
      <c r="S2400" s="28">
        <f t="shared" si="1662"/>
        <v>0</v>
      </c>
      <c r="T2400" s="28">
        <f t="shared" si="1662"/>
        <v>0</v>
      </c>
      <c r="U2400" s="28">
        <f t="shared" si="1662"/>
        <v>0</v>
      </c>
      <c r="V2400" s="28">
        <f t="shared" si="1662"/>
        <v>0</v>
      </c>
      <c r="W2400" s="28">
        <f t="shared" si="1662"/>
        <v>0</v>
      </c>
      <c r="X2400" s="28">
        <f t="shared" si="1662"/>
        <v>0</v>
      </c>
      <c r="Y2400" s="28">
        <f t="shared" si="1662"/>
        <v>0</v>
      </c>
      <c r="Z2400" s="28">
        <f t="shared" si="1662"/>
        <v>0</v>
      </c>
      <c r="AA2400" s="28">
        <f t="shared" si="1662"/>
        <v>0</v>
      </c>
      <c r="AB2400" s="28">
        <f t="shared" si="1662"/>
        <v>0</v>
      </c>
      <c r="AC2400" s="28">
        <f t="shared" si="1662"/>
        <v>0</v>
      </c>
      <c r="AD2400" s="28">
        <f t="shared" si="1662"/>
        <v>0</v>
      </c>
      <c r="AE2400" s="28">
        <f t="shared" si="1662"/>
        <v>0</v>
      </c>
      <c r="AF2400" s="28">
        <f t="shared" si="1662"/>
        <v>0</v>
      </c>
      <c r="AG2400" s="28">
        <f t="shared" si="1662"/>
        <v>0</v>
      </c>
      <c r="AH2400" s="28">
        <f t="shared" si="1662"/>
        <v>0</v>
      </c>
      <c r="AI2400" s="28">
        <f t="shared" si="1662"/>
        <v>0</v>
      </c>
      <c r="AJ2400" s="28">
        <f t="shared" si="1662"/>
        <v>0</v>
      </c>
      <c r="AK2400" s="28">
        <f t="shared" si="1662"/>
        <v>0</v>
      </c>
      <c r="AL2400" s="28">
        <f t="shared" si="1662"/>
        <v>0</v>
      </c>
      <c r="AM2400" s="28">
        <f t="shared" si="1662"/>
        <v>0</v>
      </c>
      <c r="AN2400" s="28">
        <f t="shared" si="1662"/>
        <v>0</v>
      </c>
      <c r="AO2400" s="28">
        <f t="shared" si="1662"/>
        <v>0</v>
      </c>
      <c r="AP2400" s="28">
        <f t="shared" si="1662"/>
        <v>0</v>
      </c>
      <c r="AQ2400" s="28">
        <f t="shared" si="1662"/>
        <v>0</v>
      </c>
      <c r="AR2400" s="28">
        <f t="shared" si="1662"/>
        <v>0</v>
      </c>
      <c r="AS2400" s="28">
        <f t="shared" si="1662"/>
        <v>0</v>
      </c>
      <c r="AT2400" s="28">
        <f t="shared" si="1662"/>
        <v>0</v>
      </c>
      <c r="AU2400" s="28">
        <f t="shared" si="1662"/>
        <v>0</v>
      </c>
      <c r="AV2400" s="28">
        <f t="shared" si="1662"/>
        <v>0</v>
      </c>
      <c r="AW2400" s="28">
        <f t="shared" si="1662"/>
        <v>0</v>
      </c>
      <c r="AX2400" s="28">
        <f t="shared" si="1662"/>
        <v>0</v>
      </c>
      <c r="AY2400" s="28">
        <f t="shared" si="1662"/>
        <v>0</v>
      </c>
      <c r="AZ2400" s="28">
        <f t="shared" si="1662"/>
        <v>0</v>
      </c>
      <c r="BA2400" s="28">
        <f t="shared" si="1662"/>
        <v>0</v>
      </c>
      <c r="BB2400" s="28">
        <f t="shared" si="1662"/>
        <v>0</v>
      </c>
      <c r="BC2400" s="28">
        <f t="shared" si="1662"/>
        <v>0</v>
      </c>
      <c r="BD2400" s="28">
        <f t="shared" si="1662"/>
        <v>0</v>
      </c>
    </row>
    <row r="2401" spans="1:59" ht="16" x14ac:dyDescent="0.2">
      <c r="B2401" s="11">
        <f t="shared" si="1656"/>
        <v>83</v>
      </c>
      <c r="C2401" s="12" t="str">
        <f t="shared" si="1656"/>
        <v>SCI HSR 2</v>
      </c>
      <c r="D2401" s="25" t="s">
        <v>241</v>
      </c>
      <c r="E2401" s="29">
        <v>102000</v>
      </c>
      <c r="F2401" s="15"/>
      <c r="G2401" s="30" t="s">
        <v>10</v>
      </c>
      <c r="H2401" s="31">
        <v>0</v>
      </c>
      <c r="I2401" s="32">
        <v>0</v>
      </c>
      <c r="J2401" s="32">
        <v>0</v>
      </c>
      <c r="K2401" s="24"/>
      <c r="L2401" s="33" t="s">
        <v>242</v>
      </c>
      <c r="M2401" s="73"/>
      <c r="N2401" s="73"/>
      <c r="O2401" s="34">
        <f>($E2411&lt;=O$3)*($E2411&gt;O$2)*((O$3-$E2411+1)/O$4)
+($E2411&lt;=O$2)*((O$3-O$2+1)/O$4)
+($E2411&gt;O$3)*(0)</f>
        <v>0</v>
      </c>
      <c r="P2401" s="34">
        <f t="shared" ref="P2401:BD2401" si="1663">($E2411&lt;=P$3)*($E2411&gt;P$2)*((P$3-$E2411+1)/P$4)
+($E2411&lt;=P$2)*((P$3-P$2+1)/P$4)
+($E2411&gt;P$3)*(0)</f>
        <v>0</v>
      </c>
      <c r="Q2401" s="34">
        <f t="shared" si="1663"/>
        <v>0</v>
      </c>
      <c r="R2401" s="34">
        <f t="shared" si="1663"/>
        <v>0</v>
      </c>
      <c r="S2401" s="34">
        <f t="shared" si="1663"/>
        <v>0</v>
      </c>
      <c r="T2401" s="34">
        <f t="shared" si="1663"/>
        <v>0</v>
      </c>
      <c r="U2401" s="34">
        <f t="shared" si="1663"/>
        <v>0</v>
      </c>
      <c r="V2401" s="34">
        <f t="shared" si="1663"/>
        <v>0</v>
      </c>
      <c r="W2401" s="34">
        <f t="shared" si="1663"/>
        <v>0.33695652173913043</v>
      </c>
      <c r="X2401" s="34">
        <f t="shared" si="1663"/>
        <v>1</v>
      </c>
      <c r="Y2401" s="34">
        <f t="shared" si="1663"/>
        <v>1</v>
      </c>
      <c r="Z2401" s="34">
        <f t="shared" si="1663"/>
        <v>1</v>
      </c>
      <c r="AA2401" s="34">
        <f t="shared" si="1663"/>
        <v>1</v>
      </c>
      <c r="AB2401" s="34">
        <f t="shared" si="1663"/>
        <v>1</v>
      </c>
      <c r="AC2401" s="34">
        <f t="shared" si="1663"/>
        <v>1</v>
      </c>
      <c r="AD2401" s="34">
        <f t="shared" si="1663"/>
        <v>1</v>
      </c>
      <c r="AE2401" s="34">
        <f t="shared" si="1663"/>
        <v>1</v>
      </c>
      <c r="AF2401" s="34">
        <f t="shared" si="1663"/>
        <v>1</v>
      </c>
      <c r="AG2401" s="34">
        <f t="shared" si="1663"/>
        <v>1</v>
      </c>
      <c r="AH2401" s="34">
        <f t="shared" si="1663"/>
        <v>1</v>
      </c>
      <c r="AI2401" s="34">
        <f t="shared" si="1663"/>
        <v>1</v>
      </c>
      <c r="AJ2401" s="34">
        <f t="shared" si="1663"/>
        <v>1</v>
      </c>
      <c r="AK2401" s="34">
        <f t="shared" si="1663"/>
        <v>1</v>
      </c>
      <c r="AL2401" s="34">
        <f t="shared" si="1663"/>
        <v>1</v>
      </c>
      <c r="AM2401" s="34">
        <f t="shared" si="1663"/>
        <v>1</v>
      </c>
      <c r="AN2401" s="34">
        <f t="shared" si="1663"/>
        <v>1</v>
      </c>
      <c r="AO2401" s="34">
        <f t="shared" si="1663"/>
        <v>1</v>
      </c>
      <c r="AP2401" s="34">
        <f t="shared" si="1663"/>
        <v>1</v>
      </c>
      <c r="AQ2401" s="34">
        <f t="shared" si="1663"/>
        <v>1</v>
      </c>
      <c r="AR2401" s="34">
        <f t="shared" si="1663"/>
        <v>1</v>
      </c>
      <c r="AS2401" s="34">
        <f t="shared" si="1663"/>
        <v>1</v>
      </c>
      <c r="AT2401" s="34">
        <f t="shared" si="1663"/>
        <v>1</v>
      </c>
      <c r="AU2401" s="34">
        <f t="shared" si="1663"/>
        <v>1</v>
      </c>
      <c r="AV2401" s="34">
        <f t="shared" si="1663"/>
        <v>1</v>
      </c>
      <c r="AW2401" s="34">
        <f t="shared" si="1663"/>
        <v>1</v>
      </c>
      <c r="AX2401" s="34">
        <f t="shared" si="1663"/>
        <v>1</v>
      </c>
      <c r="AY2401" s="34">
        <f t="shared" si="1663"/>
        <v>1</v>
      </c>
      <c r="AZ2401" s="34">
        <f t="shared" si="1663"/>
        <v>1</v>
      </c>
      <c r="BA2401" s="34">
        <f t="shared" si="1663"/>
        <v>1</v>
      </c>
      <c r="BB2401" s="34">
        <f t="shared" si="1663"/>
        <v>1</v>
      </c>
      <c r="BC2401" s="34">
        <f t="shared" si="1663"/>
        <v>1</v>
      </c>
      <c r="BD2401" s="34">
        <f t="shared" si="1663"/>
        <v>1</v>
      </c>
    </row>
    <row r="2402" spans="1:59" ht="16" x14ac:dyDescent="0.2">
      <c r="A2402" s="35"/>
      <c r="B2402" s="11">
        <f t="shared" si="1656"/>
        <v>83</v>
      </c>
      <c r="C2402" s="12" t="str">
        <f t="shared" si="1656"/>
        <v>SCI HSR 2</v>
      </c>
      <c r="D2402" s="25" t="s">
        <v>243</v>
      </c>
      <c r="E2402" s="29">
        <v>109736.95852534562</v>
      </c>
      <c r="F2402" s="15"/>
      <c r="G2402" s="30" t="s">
        <v>11</v>
      </c>
      <c r="H2402" s="31">
        <v>0</v>
      </c>
      <c r="I2402" s="32">
        <v>0</v>
      </c>
      <c r="J2402" s="32">
        <v>0</v>
      </c>
      <c r="K2402" s="35"/>
      <c r="M2402" s="84">
        <v>41883</v>
      </c>
      <c r="O2402" s="15"/>
      <c r="P2402" s="15"/>
      <c r="Q2402" s="15"/>
      <c r="R2402" s="15"/>
      <c r="S2402" s="15"/>
      <c r="T2402" s="15"/>
      <c r="U2402" s="15"/>
      <c r="V2402" s="15"/>
      <c r="W2402" s="15"/>
      <c r="X2402" s="15"/>
      <c r="Y2402" s="15"/>
      <c r="Z2402" s="15"/>
      <c r="AA2402" s="15"/>
      <c r="AB2402" s="15"/>
      <c r="AC2402" s="15"/>
      <c r="AD2402" s="15"/>
      <c r="AE2402" s="15"/>
      <c r="AF2402" s="15"/>
      <c r="AG2402" s="15"/>
      <c r="AH2402" s="15"/>
      <c r="AI2402" s="15"/>
      <c r="AJ2402" s="15"/>
      <c r="AK2402" s="15"/>
      <c r="AL2402" s="15"/>
      <c r="AM2402" s="15"/>
      <c r="AN2402" s="15"/>
      <c r="AO2402" s="15"/>
      <c r="AP2402" s="15"/>
      <c r="AQ2402" s="15"/>
      <c r="AR2402" s="15"/>
      <c r="AS2402" s="15"/>
      <c r="AT2402" s="15"/>
      <c r="AU2402" s="15"/>
      <c r="AV2402" s="15"/>
      <c r="AW2402" s="15"/>
      <c r="AX2402" s="15"/>
      <c r="AY2402" s="15"/>
      <c r="AZ2402" s="15"/>
      <c r="BA2402" s="15"/>
      <c r="BB2402" s="15"/>
      <c r="BC2402" s="15"/>
      <c r="BD2402" s="15"/>
      <c r="BE2402" s="35"/>
      <c r="BF2402" s="35"/>
      <c r="BG2402" s="35"/>
    </row>
    <row r="2403" spans="1:59" ht="16" x14ac:dyDescent="0.2">
      <c r="B2403" s="11">
        <f t="shared" si="1656"/>
        <v>83</v>
      </c>
      <c r="C2403" s="12" t="str">
        <f t="shared" si="1656"/>
        <v>SCI HSR 2</v>
      </c>
      <c r="D2403" s="25" t="s">
        <v>244</v>
      </c>
      <c r="E2403" s="29">
        <v>109736.95852534562</v>
      </c>
      <c r="F2403" s="15"/>
      <c r="G2403" s="36" t="s">
        <v>12</v>
      </c>
      <c r="H2403" s="31">
        <v>0</v>
      </c>
      <c r="I2403" s="32">
        <v>0</v>
      </c>
      <c r="J2403" s="32">
        <v>0</v>
      </c>
      <c r="K2403" s="24"/>
      <c r="L2403" s="37" t="s">
        <v>245</v>
      </c>
      <c r="M2403" s="74">
        <v>1</v>
      </c>
      <c r="N2403" s="74">
        <v>1</v>
      </c>
      <c r="O2403" s="38">
        <v>1.0065217391304349</v>
      </c>
      <c r="P2403" s="38">
        <v>1.02</v>
      </c>
      <c r="Q2403" s="38">
        <v>1.02</v>
      </c>
      <c r="R2403" s="38">
        <v>1.02</v>
      </c>
      <c r="S2403" s="38">
        <v>1.0233260869565217</v>
      </c>
      <c r="T2403" s="38">
        <v>1.0302</v>
      </c>
      <c r="U2403" s="38">
        <v>1.0302</v>
      </c>
      <c r="V2403" s="38">
        <v>1.0302</v>
      </c>
      <c r="W2403" s="38">
        <v>1.0335593478260869</v>
      </c>
      <c r="X2403" s="38">
        <v>1.040502</v>
      </c>
      <c r="Y2403" s="38">
        <v>1.040502</v>
      </c>
      <c r="Z2403" s="38">
        <v>1.040502</v>
      </c>
      <c r="AA2403" s="38">
        <v>1.0438949413043479</v>
      </c>
      <c r="AB2403" s="38">
        <v>1.0509070200000001</v>
      </c>
      <c r="AC2403" s="38">
        <v>1.0509070200000001</v>
      </c>
      <c r="AD2403" s="38">
        <v>1.0509070200000001</v>
      </c>
      <c r="AE2403" s="38">
        <v>1.0543338907173916</v>
      </c>
      <c r="AF2403" s="38">
        <v>1.0614160902000001</v>
      </c>
      <c r="AG2403" s="38">
        <v>1.0614160902000001</v>
      </c>
      <c r="AH2403" s="38">
        <v>1.0614160902000001</v>
      </c>
      <c r="AI2403" s="38">
        <v>1.0648772296245652</v>
      </c>
      <c r="AJ2403" s="38">
        <v>1.0720302511020001</v>
      </c>
      <c r="AK2403" s="38">
        <v>1.0720302511020001</v>
      </c>
      <c r="AL2403" s="38">
        <v>1.0720302511020001</v>
      </c>
      <c r="AM2403" s="38">
        <v>1.075526001920811</v>
      </c>
      <c r="AN2403" s="38">
        <v>1.0827505536130202</v>
      </c>
      <c r="AO2403" s="38">
        <v>1.0827505536130202</v>
      </c>
      <c r="AP2403" s="38">
        <v>1.0827505536130202</v>
      </c>
      <c r="AQ2403" s="38">
        <v>1.0862812619400193</v>
      </c>
      <c r="AR2403" s="38">
        <v>1.0935780591491504</v>
      </c>
      <c r="AS2403" s="38">
        <v>1.0935780591491504</v>
      </c>
      <c r="AT2403" s="38">
        <v>1.0935780591491504</v>
      </c>
      <c r="AU2403" s="38">
        <v>1.0971440745594194</v>
      </c>
      <c r="AV2403" s="38">
        <v>1.104513839740642</v>
      </c>
      <c r="AW2403" s="38">
        <v>1.104513839740642</v>
      </c>
      <c r="AX2403" s="38">
        <v>1.104513839740642</v>
      </c>
      <c r="AY2403" s="38">
        <v>1.1081155153050137</v>
      </c>
      <c r="AZ2403" s="38">
        <v>1.1155589781380484</v>
      </c>
      <c r="BA2403" s="38">
        <v>1.1155589781380484</v>
      </c>
      <c r="BB2403" s="38">
        <v>1.1155589781380484</v>
      </c>
      <c r="BC2403" s="38">
        <v>1.1191966704580638</v>
      </c>
      <c r="BD2403" s="38">
        <v>1.1267145679194288</v>
      </c>
    </row>
    <row r="2404" spans="1:59" ht="16" x14ac:dyDescent="0.2">
      <c r="B2404" s="11">
        <f t="shared" si="1656"/>
        <v>83</v>
      </c>
      <c r="C2404" s="12" t="str">
        <f t="shared" si="1656"/>
        <v>SCI HSR 2</v>
      </c>
      <c r="D2404" s="25" t="s">
        <v>25</v>
      </c>
      <c r="E2404" s="39" t="s">
        <v>30</v>
      </c>
      <c r="F2404" s="15"/>
      <c r="K2404" s="24"/>
      <c r="L2404" s="16" t="s">
        <v>246</v>
      </c>
      <c r="M2404" s="70"/>
      <c r="N2404" s="70"/>
      <c r="O2404" s="40">
        <f>O2397*$E2401/4+O2401*$E2412/4</f>
        <v>25500</v>
      </c>
      <c r="P2404" s="40">
        <f t="shared" ref="P2404:BD2404" si="1664">P2397*$E2401/4+P2401*$E2412/4</f>
        <v>25500</v>
      </c>
      <c r="Q2404" s="40">
        <f t="shared" si="1664"/>
        <v>25500</v>
      </c>
      <c r="R2404" s="40">
        <f t="shared" si="1664"/>
        <v>25500</v>
      </c>
      <c r="S2404" s="40">
        <f t="shared" si="1664"/>
        <v>25500</v>
      </c>
      <c r="T2404" s="40">
        <f t="shared" si="1664"/>
        <v>25500</v>
      </c>
      <c r="U2404" s="40">
        <f t="shared" si="1664"/>
        <v>25500</v>
      </c>
      <c r="V2404" s="40">
        <f t="shared" si="1664"/>
        <v>25500</v>
      </c>
      <c r="W2404" s="40">
        <f t="shared" si="1664"/>
        <v>26800.367189106804</v>
      </c>
      <c r="X2404" s="40">
        <f t="shared" si="1664"/>
        <v>28536.573593478261</v>
      </c>
      <c r="Y2404" s="40">
        <f t="shared" si="1664"/>
        <v>28536.573593478261</v>
      </c>
      <c r="Z2404" s="40">
        <f t="shared" si="1664"/>
        <v>28536.573593478261</v>
      </c>
      <c r="AA2404" s="40">
        <f t="shared" si="1664"/>
        <v>28536.573593478261</v>
      </c>
      <c r="AB2404" s="40">
        <f t="shared" si="1664"/>
        <v>28536.573593478261</v>
      </c>
      <c r="AC2404" s="40">
        <f t="shared" si="1664"/>
        <v>28536.573593478261</v>
      </c>
      <c r="AD2404" s="40">
        <f t="shared" si="1664"/>
        <v>28536.573593478261</v>
      </c>
      <c r="AE2404" s="40">
        <f t="shared" si="1664"/>
        <v>28536.573593478261</v>
      </c>
      <c r="AF2404" s="40">
        <f t="shared" si="1664"/>
        <v>28536.573593478261</v>
      </c>
      <c r="AG2404" s="40">
        <f t="shared" si="1664"/>
        <v>28536.573593478261</v>
      </c>
      <c r="AH2404" s="40">
        <f t="shared" si="1664"/>
        <v>28536.573593478261</v>
      </c>
      <c r="AI2404" s="40">
        <f t="shared" si="1664"/>
        <v>28536.573593478261</v>
      </c>
      <c r="AJ2404" s="40">
        <f t="shared" si="1664"/>
        <v>28536.573593478261</v>
      </c>
      <c r="AK2404" s="40">
        <f t="shared" si="1664"/>
        <v>28536.573593478261</v>
      </c>
      <c r="AL2404" s="40">
        <f t="shared" si="1664"/>
        <v>28536.573593478261</v>
      </c>
      <c r="AM2404" s="40">
        <f t="shared" si="1664"/>
        <v>28536.573593478261</v>
      </c>
      <c r="AN2404" s="40">
        <f t="shared" si="1664"/>
        <v>28536.573593478261</v>
      </c>
      <c r="AO2404" s="40">
        <f t="shared" si="1664"/>
        <v>28536.573593478261</v>
      </c>
      <c r="AP2404" s="40">
        <f t="shared" si="1664"/>
        <v>28536.573593478261</v>
      </c>
      <c r="AQ2404" s="40">
        <f t="shared" si="1664"/>
        <v>28536.573593478261</v>
      </c>
      <c r="AR2404" s="40">
        <f t="shared" si="1664"/>
        <v>28536.573593478261</v>
      </c>
      <c r="AS2404" s="40">
        <f t="shared" si="1664"/>
        <v>28536.573593478261</v>
      </c>
      <c r="AT2404" s="40">
        <f t="shared" si="1664"/>
        <v>28536.573593478261</v>
      </c>
      <c r="AU2404" s="40">
        <f t="shared" si="1664"/>
        <v>28536.573593478261</v>
      </c>
      <c r="AV2404" s="40">
        <f t="shared" si="1664"/>
        <v>28536.573593478261</v>
      </c>
      <c r="AW2404" s="40">
        <f t="shared" si="1664"/>
        <v>28536.573593478261</v>
      </c>
      <c r="AX2404" s="40">
        <f t="shared" si="1664"/>
        <v>28536.573593478261</v>
      </c>
      <c r="AY2404" s="40">
        <f t="shared" si="1664"/>
        <v>28536.573593478261</v>
      </c>
      <c r="AZ2404" s="40">
        <f t="shared" si="1664"/>
        <v>28536.573593478261</v>
      </c>
      <c r="BA2404" s="40">
        <f t="shared" si="1664"/>
        <v>28536.573593478261</v>
      </c>
      <c r="BB2404" s="40">
        <f t="shared" si="1664"/>
        <v>28536.573593478261</v>
      </c>
      <c r="BC2404" s="40">
        <f t="shared" si="1664"/>
        <v>28536.573593478261</v>
      </c>
      <c r="BD2404" s="40">
        <f t="shared" si="1664"/>
        <v>28536.573593478261</v>
      </c>
    </row>
    <row r="2405" spans="1:59" ht="16" x14ac:dyDescent="0.2">
      <c r="B2405" s="11">
        <f t="shared" si="1656"/>
        <v>83</v>
      </c>
      <c r="C2405" s="12" t="str">
        <f t="shared" si="1656"/>
        <v>SCI HSR 2</v>
      </c>
      <c r="D2405" s="25" t="s">
        <v>247</v>
      </c>
      <c r="E2405" s="39" t="s">
        <v>248</v>
      </c>
      <c r="F2405" s="15"/>
      <c r="G2405" s="25" t="s">
        <v>249</v>
      </c>
      <c r="H2405" s="26">
        <v>45169</v>
      </c>
      <c r="I2405" s="25" t="s">
        <v>239</v>
      </c>
      <c r="J2405" s="26">
        <v>45535</v>
      </c>
      <c r="K2405" s="24"/>
      <c r="L2405" s="20" t="s">
        <v>250</v>
      </c>
      <c r="M2405" s="72"/>
      <c r="N2405" s="72"/>
      <c r="O2405" s="41">
        <f>IF($E2411&gt;=O$3,IF(O$3&lt;=($E2400+365),O2404,IFERROR(O2397*$E2402/4*O2403+
$E2412*O2401/4*IFERROR(O2403/$E2413,0),0)),IF(O$3&lt;=($E2411+365),O2397*$E2402/4*O2403+$E2412*O2401/4*IFERROR(O2403/$E2413,0),IFERROR($E2412*O2401/4*IFERROR(O2403/$E2413,0),0)))</f>
        <v>27613.158585453817</v>
      </c>
      <c r="P2405" s="41">
        <f t="shared" ref="P2405:BD2405" si="1665">IF($E2411&gt;=P$3,IF(P$3&lt;=($E2400+365),P2404,IFERROR(P2397*$E2402/4*P2403+
$E2412*P2401/4*IFERROR(P2403/$E2413,0),0)),IF(P$3&lt;=($E2411+365),P2397*$E2402/4*P2403+$E2412*P2401/4*IFERROR(P2403/$E2413,0),IFERROR($E2412*P2401/4*IFERROR(P2403/$E2413,0),0)))</f>
        <v>27982.924423963133</v>
      </c>
      <c r="Q2405" s="41">
        <f t="shared" si="1665"/>
        <v>27982.924423963133</v>
      </c>
      <c r="R2405" s="41">
        <f t="shared" si="1665"/>
        <v>27982.924423963133</v>
      </c>
      <c r="S2405" s="41">
        <f t="shared" si="1665"/>
        <v>28074.17309056301</v>
      </c>
      <c r="T2405" s="41">
        <f t="shared" si="1665"/>
        <v>28262.753668202764</v>
      </c>
      <c r="U2405" s="41">
        <f t="shared" si="1665"/>
        <v>28262.753668202764</v>
      </c>
      <c r="V2405" s="41">
        <f t="shared" si="1665"/>
        <v>28262.753668202764</v>
      </c>
      <c r="W2405" s="41">
        <f t="shared" si="1665"/>
        <v>28724.331525313934</v>
      </c>
      <c r="X2405" s="41">
        <f t="shared" si="1665"/>
        <v>28728.260220000004</v>
      </c>
      <c r="Y2405" s="41">
        <f t="shared" si="1665"/>
        <v>28728.260220000004</v>
      </c>
      <c r="Z2405" s="41">
        <f t="shared" si="1665"/>
        <v>28728.260220000004</v>
      </c>
      <c r="AA2405" s="41">
        <f t="shared" si="1665"/>
        <v>28821.939329413042</v>
      </c>
      <c r="AB2405" s="41">
        <f t="shared" si="1665"/>
        <v>29015.542822200008</v>
      </c>
      <c r="AC2405" s="41">
        <f t="shared" si="1665"/>
        <v>29015.542822200008</v>
      </c>
      <c r="AD2405" s="41">
        <f t="shared" si="1665"/>
        <v>29015.542822200008</v>
      </c>
      <c r="AE2405" s="41">
        <f t="shared" si="1665"/>
        <v>29110.15872270718</v>
      </c>
      <c r="AF2405" s="41">
        <f t="shared" si="1665"/>
        <v>29305.698250422003</v>
      </c>
      <c r="AG2405" s="41">
        <f t="shared" si="1665"/>
        <v>29305.698250422003</v>
      </c>
      <c r="AH2405" s="41">
        <f t="shared" si="1665"/>
        <v>29305.698250422003</v>
      </c>
      <c r="AI2405" s="41">
        <f t="shared" si="1665"/>
        <v>29401.260309934241</v>
      </c>
      <c r="AJ2405" s="41">
        <f t="shared" si="1665"/>
        <v>29598.755232926225</v>
      </c>
      <c r="AK2405" s="41">
        <f t="shared" si="1665"/>
        <v>29598.755232926225</v>
      </c>
      <c r="AL2405" s="41">
        <f t="shared" si="1665"/>
        <v>29598.755232926225</v>
      </c>
      <c r="AM2405" s="41">
        <f t="shared" si="1665"/>
        <v>29695.272913033594</v>
      </c>
      <c r="AN2405" s="41">
        <f t="shared" si="1665"/>
        <v>29894.742785255487</v>
      </c>
      <c r="AO2405" s="41">
        <f t="shared" si="1665"/>
        <v>29894.742785255487</v>
      </c>
      <c r="AP2405" s="41">
        <f t="shared" si="1665"/>
        <v>29894.742785255487</v>
      </c>
      <c r="AQ2405" s="41">
        <f t="shared" si="1665"/>
        <v>29992.225642163936</v>
      </c>
      <c r="AR2405" s="41">
        <f t="shared" si="1665"/>
        <v>30193.690213108042</v>
      </c>
      <c r="AS2405" s="41">
        <f t="shared" si="1665"/>
        <v>30193.690213108042</v>
      </c>
      <c r="AT2405" s="41">
        <f t="shared" si="1665"/>
        <v>30193.690213108042</v>
      </c>
      <c r="AU2405" s="41">
        <f t="shared" si="1665"/>
        <v>30292.147898585572</v>
      </c>
      <c r="AV2405" s="41">
        <f t="shared" si="1665"/>
        <v>30495.627115239124</v>
      </c>
      <c r="AW2405" s="41">
        <f t="shared" si="1665"/>
        <v>30495.627115239124</v>
      </c>
      <c r="AX2405" s="41">
        <f t="shared" si="1665"/>
        <v>30495.627115239124</v>
      </c>
      <c r="AY2405" s="41">
        <f t="shared" si="1665"/>
        <v>30595.069377571428</v>
      </c>
      <c r="AZ2405" s="41">
        <f t="shared" si="1665"/>
        <v>30800.583386391518</v>
      </c>
      <c r="BA2405" s="41">
        <f t="shared" si="1665"/>
        <v>30800.583386391518</v>
      </c>
      <c r="BB2405" s="41">
        <f t="shared" si="1665"/>
        <v>30800.583386391518</v>
      </c>
      <c r="BC2405" s="41">
        <f t="shared" si="1665"/>
        <v>30901.020071347142</v>
      </c>
      <c r="BD2405" s="41">
        <f t="shared" si="1665"/>
        <v>31108.589220255431</v>
      </c>
    </row>
    <row r="2406" spans="1:59" ht="16" x14ac:dyDescent="0.2">
      <c r="B2406" s="11">
        <f t="shared" si="1656"/>
        <v>83</v>
      </c>
      <c r="C2406" s="12" t="str">
        <f t="shared" si="1656"/>
        <v>SCI HSR 2</v>
      </c>
      <c r="D2406" s="25" t="s">
        <v>8</v>
      </c>
      <c r="E2406" s="42">
        <v>0</v>
      </c>
      <c r="F2406" s="15"/>
      <c r="I2406" s="15"/>
      <c r="J2406" s="24"/>
      <c r="K2406" s="24"/>
      <c r="L2406" s="20" t="s">
        <v>251</v>
      </c>
      <c r="M2406" s="72"/>
      <c r="N2406" s="72"/>
      <c r="O2406" s="41">
        <f>-$E2402/4*O2396
+(O2396&gt;0)*($J2401&gt;=O$2)*($J2401&lt;=O$3)*(($J2401-O$2+1)/O$4*$H2401/4)
+(O2396&gt;0)*($J2401&gt;O$3)*($I2401&lt;=O$3)*($I2401&gt;=O$2)*((O$3-$I2401+1)/O$4*$H2401/4)
+(O2396&gt;0)*($J2401&gt;O$3)*($I2401&lt;O$2)*$H2401/4
+(O2396&gt;0)*($J2402&gt;=O$2)*($J2402&lt;=O$3)*(($J2402-O$2+1)/O$4*$H2402/4)
+(O2396&gt;0)*($J2402&gt;O$3)*($I2402&lt;=O$3)*($I2402&gt;=O$2)*((O$3-$I2402+1)/O$4*$H2402/4)
+(O2396&gt;0)*($J2402&gt;O$3)*($I2402&lt;O$2)*$H2402/4
+(O2396&gt;0)*($J2403&gt;=O$2)*($J2403&lt;=O$3)*(($J2403-O$2+1)/O$4*$H2403/4)
+(O2396&gt;0)*($J2403&gt;O$3)*($I2403&lt;=O$3)*($I2403&gt;=O$2)*((O$3-$I2403+1)/O$4*$H2403/4)
+(O2396&gt;0)*($J2403&gt;O$3)*($I2403&lt;O$2)*$H2403/4
-$E2412/4*O2400
+(O2400&gt;0)*($J2412&gt;=O$2)*($J2412&lt;=O$3)*(($J2412-O$2+1)/O$4*$H2412/4)
+(O2400&gt;0)*($J2412&gt;O$3)*($I2412&lt;=O$3)*($I2412&gt;=O$2)*((O$3-$I2412+1)/O$4*$H2412/4)
+(O2400&gt;0)*($J2412&gt;O$3)*($I2412&lt;O$2)*$H2412/4
+(O2400&gt;0)*($J2413&gt;=O$2)*($J2413&lt;=O$3)*(($J2413-O$2+1)/O$4*$H2413/4)
+(O2400&gt;0)*($J2413&gt;O$3)*($I2413&lt;=O$3)*($I2413&gt;=O$2)*((O$3-$I2413+1)/O$4*$H2413/4)
+(O2400&gt;0)*($J2413&gt;O$3)*($I2413&lt;O$2)*$H2413/4
+(O2400&gt;0)*($J2414&gt;=O$2)*($J2414&lt;=O$3)*(($J2414-O$2+1)/O$4*$H2414/4)
+(O2400&gt;0)*($J2414&gt;O$3)*($I2414&lt;=O$3)*($I2414&gt;=O$2)*((O$3-$I2414+1)/O$4*$H2414/4)
+(O2400&gt;0)*($J2414&gt;O$3)*($I2414&lt;O$2)*$H2414/4</f>
        <v>0</v>
      </c>
      <c r="P2406" s="41">
        <f t="shared" ref="P2406:BD2406" si="1666">-$E2402/4*P2396
+(P2396&gt;0)*($J2401&gt;=P$2)*($J2401&lt;=P$3)*(($J2401-P$2+1)/P$4*$H2401/4)
+(P2396&gt;0)*($J2401&gt;P$3)*($I2401&lt;=P$3)*($I2401&gt;=P$2)*((P$3-$I2401+1)/P$4*$H2401/4)
+(P2396&gt;0)*($J2401&gt;P$3)*($I2401&lt;P$2)*$H2401/4
+(P2396&gt;0)*($J2402&gt;=P$2)*($J2402&lt;=P$3)*(($J2402-P$2+1)/P$4*$H2402/4)
+(P2396&gt;0)*($J2402&gt;P$3)*($I2402&lt;=P$3)*($I2402&gt;=P$2)*((P$3-$I2402+1)/P$4*$H2402/4)
+(P2396&gt;0)*($J2402&gt;P$3)*($I2402&lt;P$2)*$H2402/4
+(P2396&gt;0)*($J2403&gt;=P$2)*($J2403&lt;=P$3)*(($J2403-P$2+1)/P$4*$H2403/4)
+(P2396&gt;0)*($J2403&gt;P$3)*($I2403&lt;=P$3)*($I2403&gt;=P$2)*((P$3-$I2403+1)/P$4*$H2403/4)
+(P2396&gt;0)*($J2403&gt;P$3)*($I2403&lt;P$2)*$H2403/4
-$E2412/4*P2400
+(P2400&gt;0)*($J2412&gt;=P$2)*($J2412&lt;=P$3)*(($J2412-P$2+1)/P$4*$H2412/4)
+(P2400&gt;0)*($J2412&gt;P$3)*($I2412&lt;=P$3)*($I2412&gt;=P$2)*((P$3-$I2412+1)/P$4*$H2412/4)
+(P2400&gt;0)*($J2412&gt;P$3)*($I2412&lt;P$2)*$H2412/4
+(P2400&gt;0)*($J2413&gt;=P$2)*($J2413&lt;=P$3)*(($J2413-P$2+1)/P$4*$H2413/4)
+(P2400&gt;0)*($J2413&gt;P$3)*($I2413&lt;=P$3)*($I2413&gt;=P$2)*((P$3-$I2413+1)/P$4*$H2413/4)
+(P2400&gt;0)*($J2413&gt;P$3)*($I2413&lt;P$2)*$H2413/4
+(P2400&gt;0)*($J2414&gt;=P$2)*($J2414&lt;=P$3)*(($J2414-P$2+1)/P$4*$H2414/4)
+(P2400&gt;0)*($J2414&gt;P$3)*($I2414&lt;=P$3)*($I2414&gt;=P$2)*((P$3-$I2414+1)/P$4*$H2414/4)
+(P2400&gt;0)*($J2414&gt;P$3)*($I2414&lt;P$2)*$H2414/4</f>
        <v>0</v>
      </c>
      <c r="Q2406" s="41">
        <f t="shared" si="1666"/>
        <v>0</v>
      </c>
      <c r="R2406" s="41">
        <f t="shared" si="1666"/>
        <v>0</v>
      </c>
      <c r="S2406" s="41">
        <f t="shared" si="1666"/>
        <v>0</v>
      </c>
      <c r="T2406" s="41">
        <f t="shared" si="1666"/>
        <v>0</v>
      </c>
      <c r="U2406" s="41">
        <f t="shared" si="1666"/>
        <v>0</v>
      </c>
      <c r="V2406" s="41">
        <f t="shared" si="1666"/>
        <v>0</v>
      </c>
      <c r="W2406" s="41">
        <f t="shared" si="1666"/>
        <v>0</v>
      </c>
      <c r="X2406" s="41">
        <f t="shared" si="1666"/>
        <v>0</v>
      </c>
      <c r="Y2406" s="41">
        <f t="shared" si="1666"/>
        <v>0</v>
      </c>
      <c r="Z2406" s="41">
        <f t="shared" si="1666"/>
        <v>0</v>
      </c>
      <c r="AA2406" s="41">
        <f t="shared" si="1666"/>
        <v>0</v>
      </c>
      <c r="AB2406" s="41">
        <f t="shared" si="1666"/>
        <v>0</v>
      </c>
      <c r="AC2406" s="41">
        <f t="shared" si="1666"/>
        <v>0</v>
      </c>
      <c r="AD2406" s="41">
        <f t="shared" si="1666"/>
        <v>0</v>
      </c>
      <c r="AE2406" s="41">
        <f t="shared" si="1666"/>
        <v>0</v>
      </c>
      <c r="AF2406" s="41">
        <f t="shared" si="1666"/>
        <v>0</v>
      </c>
      <c r="AG2406" s="41">
        <f t="shared" si="1666"/>
        <v>0</v>
      </c>
      <c r="AH2406" s="41">
        <f t="shared" si="1666"/>
        <v>0</v>
      </c>
      <c r="AI2406" s="41">
        <f t="shared" si="1666"/>
        <v>0</v>
      </c>
      <c r="AJ2406" s="41">
        <f t="shared" si="1666"/>
        <v>0</v>
      </c>
      <c r="AK2406" s="41">
        <f t="shared" si="1666"/>
        <v>0</v>
      </c>
      <c r="AL2406" s="41">
        <f t="shared" si="1666"/>
        <v>0</v>
      </c>
      <c r="AM2406" s="41">
        <f t="shared" si="1666"/>
        <v>0</v>
      </c>
      <c r="AN2406" s="41">
        <f t="shared" si="1666"/>
        <v>0</v>
      </c>
      <c r="AO2406" s="41">
        <f t="shared" si="1666"/>
        <v>0</v>
      </c>
      <c r="AP2406" s="41">
        <f t="shared" si="1666"/>
        <v>0</v>
      </c>
      <c r="AQ2406" s="41">
        <f t="shared" si="1666"/>
        <v>0</v>
      </c>
      <c r="AR2406" s="41">
        <f t="shared" si="1666"/>
        <v>0</v>
      </c>
      <c r="AS2406" s="41">
        <f t="shared" si="1666"/>
        <v>0</v>
      </c>
      <c r="AT2406" s="41">
        <f t="shared" si="1666"/>
        <v>0</v>
      </c>
      <c r="AU2406" s="41">
        <f t="shared" si="1666"/>
        <v>0</v>
      </c>
      <c r="AV2406" s="41">
        <f t="shared" si="1666"/>
        <v>0</v>
      </c>
      <c r="AW2406" s="41">
        <f t="shared" si="1666"/>
        <v>0</v>
      </c>
      <c r="AX2406" s="41">
        <f t="shared" si="1666"/>
        <v>0</v>
      </c>
      <c r="AY2406" s="41">
        <f t="shared" si="1666"/>
        <v>0</v>
      </c>
      <c r="AZ2406" s="41">
        <f t="shared" si="1666"/>
        <v>0</v>
      </c>
      <c r="BA2406" s="41">
        <f t="shared" si="1666"/>
        <v>0</v>
      </c>
      <c r="BB2406" s="41">
        <f t="shared" si="1666"/>
        <v>0</v>
      </c>
      <c r="BC2406" s="41">
        <f t="shared" si="1666"/>
        <v>0</v>
      </c>
      <c r="BD2406" s="41">
        <f t="shared" si="1666"/>
        <v>0</v>
      </c>
    </row>
    <row r="2407" spans="1:59" ht="16" x14ac:dyDescent="0.2">
      <c r="B2407" s="11">
        <f t="shared" si="1656"/>
        <v>83</v>
      </c>
      <c r="C2407" s="12" t="str">
        <f t="shared" si="1656"/>
        <v>SCI HSR 2</v>
      </c>
      <c r="D2407" s="43" t="s">
        <v>252</v>
      </c>
      <c r="E2407" s="42" t="s">
        <v>288</v>
      </c>
      <c r="F2407" s="44"/>
      <c r="G2407" s="43" t="s">
        <v>253</v>
      </c>
      <c r="H2407" s="39">
        <v>0</v>
      </c>
      <c r="I2407" s="43" t="s">
        <v>254</v>
      </c>
      <c r="J2407" s="32">
        <v>0</v>
      </c>
      <c r="K2407" s="24"/>
      <c r="L2407" s="20" t="s">
        <v>255</v>
      </c>
      <c r="M2407" s="72"/>
      <c r="N2407" s="72"/>
      <c r="O2407" s="41">
        <v>0</v>
      </c>
      <c r="P2407" s="41">
        <v>0</v>
      </c>
      <c r="Q2407" s="41">
        <v>0</v>
      </c>
      <c r="R2407" s="41">
        <v>0</v>
      </c>
      <c r="S2407" s="41">
        <v>0</v>
      </c>
      <c r="T2407" s="41">
        <v>0</v>
      </c>
      <c r="U2407" s="41">
        <v>0</v>
      </c>
      <c r="V2407" s="41">
        <v>0</v>
      </c>
      <c r="W2407" s="41">
        <v>0</v>
      </c>
      <c r="X2407" s="41">
        <v>0</v>
      </c>
      <c r="Y2407" s="41">
        <v>0</v>
      </c>
      <c r="Z2407" s="41">
        <v>0</v>
      </c>
      <c r="AA2407" s="41">
        <v>0</v>
      </c>
      <c r="AB2407" s="41">
        <v>0</v>
      </c>
      <c r="AC2407" s="41">
        <v>0</v>
      </c>
      <c r="AD2407" s="41">
        <v>0</v>
      </c>
      <c r="AE2407" s="41">
        <v>0</v>
      </c>
      <c r="AF2407" s="41">
        <v>0</v>
      </c>
      <c r="AG2407" s="41">
        <v>0</v>
      </c>
      <c r="AH2407" s="41">
        <v>0</v>
      </c>
      <c r="AI2407" s="41">
        <v>0</v>
      </c>
      <c r="AJ2407" s="41">
        <v>0</v>
      </c>
      <c r="AK2407" s="41">
        <v>0</v>
      </c>
      <c r="AL2407" s="41">
        <v>0</v>
      </c>
      <c r="AM2407" s="41">
        <v>0</v>
      </c>
      <c r="AN2407" s="41">
        <v>0</v>
      </c>
      <c r="AO2407" s="41">
        <v>0</v>
      </c>
      <c r="AP2407" s="41">
        <v>0</v>
      </c>
      <c r="AQ2407" s="41">
        <v>0</v>
      </c>
      <c r="AR2407" s="41">
        <v>0</v>
      </c>
      <c r="AS2407" s="41">
        <v>0</v>
      </c>
      <c r="AT2407" s="41">
        <v>0</v>
      </c>
      <c r="AU2407" s="41">
        <v>0</v>
      </c>
      <c r="AV2407" s="41">
        <v>0</v>
      </c>
      <c r="AW2407" s="41">
        <v>0</v>
      </c>
      <c r="AX2407" s="41">
        <v>0</v>
      </c>
      <c r="AY2407" s="41">
        <v>0</v>
      </c>
      <c r="AZ2407" s="41">
        <v>0</v>
      </c>
      <c r="BA2407" s="41">
        <v>0</v>
      </c>
      <c r="BB2407" s="41">
        <v>0</v>
      </c>
      <c r="BC2407" s="41">
        <v>0</v>
      </c>
      <c r="BD2407" s="41">
        <v>0</v>
      </c>
    </row>
    <row r="2408" spans="1:59" ht="16" x14ac:dyDescent="0.2">
      <c r="B2408" s="11">
        <f t="shared" si="1656"/>
        <v>83</v>
      </c>
      <c r="C2408" s="12" t="str">
        <f t="shared" si="1656"/>
        <v>SCI HSR 2</v>
      </c>
      <c r="D2408" s="43" t="s">
        <v>256</v>
      </c>
      <c r="E2408" s="32">
        <v>45535</v>
      </c>
      <c r="G2408" s="43" t="s">
        <v>257</v>
      </c>
      <c r="H2408" s="42">
        <v>0</v>
      </c>
      <c r="I2408" s="43" t="s">
        <v>258</v>
      </c>
      <c r="J2408" s="29">
        <v>0</v>
      </c>
      <c r="K2408" s="23"/>
      <c r="L2408" s="33" t="s">
        <v>259</v>
      </c>
      <c r="M2408" s="73"/>
      <c r="N2408" s="73"/>
      <c r="O2408" s="45">
        <f>-(O2405+O2406)*IFERROR((O2395+O2399)/(O2397+O2401),0)</f>
        <v>0</v>
      </c>
      <c r="P2408" s="45">
        <f t="shared" ref="P2408:BD2408" si="1667">-(P2405+P2406)*IFERROR((P2395+P2399)/(P2397+P2401),0)</f>
        <v>0</v>
      </c>
      <c r="Q2408" s="45">
        <f t="shared" si="1667"/>
        <v>0</v>
      </c>
      <c r="R2408" s="45">
        <f t="shared" si="1667"/>
        <v>0</v>
      </c>
      <c r="S2408" s="45">
        <f t="shared" si="1667"/>
        <v>0</v>
      </c>
      <c r="T2408" s="45">
        <f t="shared" si="1667"/>
        <v>0</v>
      </c>
      <c r="U2408" s="45">
        <f t="shared" si="1667"/>
        <v>0</v>
      </c>
      <c r="V2408" s="45">
        <f t="shared" si="1667"/>
        <v>0</v>
      </c>
      <c r="W2408" s="45">
        <f t="shared" si="1667"/>
        <v>0</v>
      </c>
      <c r="X2408" s="45">
        <f t="shared" si="1667"/>
        <v>0</v>
      </c>
      <c r="Y2408" s="45">
        <f t="shared" si="1667"/>
        <v>0</v>
      </c>
      <c r="Z2408" s="45">
        <f t="shared" si="1667"/>
        <v>0</v>
      </c>
      <c r="AA2408" s="45">
        <f t="shared" si="1667"/>
        <v>0</v>
      </c>
      <c r="AB2408" s="45">
        <f t="shared" si="1667"/>
        <v>0</v>
      </c>
      <c r="AC2408" s="45">
        <f t="shared" si="1667"/>
        <v>0</v>
      </c>
      <c r="AD2408" s="45">
        <f t="shared" si="1667"/>
        <v>0</v>
      </c>
      <c r="AE2408" s="45">
        <f t="shared" si="1667"/>
        <v>0</v>
      </c>
      <c r="AF2408" s="45">
        <f t="shared" si="1667"/>
        <v>0</v>
      </c>
      <c r="AG2408" s="45">
        <f t="shared" si="1667"/>
        <v>0</v>
      </c>
      <c r="AH2408" s="45">
        <f t="shared" si="1667"/>
        <v>0</v>
      </c>
      <c r="AI2408" s="45">
        <f t="shared" si="1667"/>
        <v>0</v>
      </c>
      <c r="AJ2408" s="45">
        <f t="shared" si="1667"/>
        <v>0</v>
      </c>
      <c r="AK2408" s="45">
        <f t="shared" si="1667"/>
        <v>0</v>
      </c>
      <c r="AL2408" s="45">
        <f t="shared" si="1667"/>
        <v>0</v>
      </c>
      <c r="AM2408" s="45">
        <f t="shared" si="1667"/>
        <v>0</v>
      </c>
      <c r="AN2408" s="45">
        <f t="shared" si="1667"/>
        <v>0</v>
      </c>
      <c r="AO2408" s="45">
        <f t="shared" si="1667"/>
        <v>0</v>
      </c>
      <c r="AP2408" s="45">
        <f t="shared" si="1667"/>
        <v>0</v>
      </c>
      <c r="AQ2408" s="45">
        <f t="shared" si="1667"/>
        <v>0</v>
      </c>
      <c r="AR2408" s="45">
        <f t="shared" si="1667"/>
        <v>0</v>
      </c>
      <c r="AS2408" s="45">
        <f t="shared" si="1667"/>
        <v>0</v>
      </c>
      <c r="AT2408" s="45">
        <f t="shared" si="1667"/>
        <v>0</v>
      </c>
      <c r="AU2408" s="45">
        <f t="shared" si="1667"/>
        <v>0</v>
      </c>
      <c r="AV2408" s="45">
        <f t="shared" si="1667"/>
        <v>0</v>
      </c>
      <c r="AW2408" s="45">
        <f t="shared" si="1667"/>
        <v>0</v>
      </c>
      <c r="AX2408" s="45">
        <f t="shared" si="1667"/>
        <v>0</v>
      </c>
      <c r="AY2408" s="45">
        <f t="shared" si="1667"/>
        <v>0</v>
      </c>
      <c r="AZ2408" s="45">
        <f t="shared" si="1667"/>
        <v>0</v>
      </c>
      <c r="BA2408" s="45">
        <f t="shared" si="1667"/>
        <v>0</v>
      </c>
      <c r="BB2408" s="45">
        <f t="shared" si="1667"/>
        <v>0</v>
      </c>
      <c r="BC2408" s="45">
        <f t="shared" si="1667"/>
        <v>0</v>
      </c>
      <c r="BD2408" s="45">
        <f t="shared" si="1667"/>
        <v>0</v>
      </c>
    </row>
    <row r="2409" spans="1:59" ht="16" x14ac:dyDescent="0.2">
      <c r="B2409" s="11">
        <f t="shared" si="1656"/>
        <v>83</v>
      </c>
      <c r="C2409" s="12" t="str">
        <f t="shared" si="1656"/>
        <v>SCI HSR 2</v>
      </c>
      <c r="K2409" s="24"/>
      <c r="O2409" s="15"/>
      <c r="P2409" s="15"/>
      <c r="Q2409" s="15"/>
      <c r="R2409" s="15"/>
      <c r="S2409" s="15"/>
      <c r="T2409" s="15"/>
      <c r="U2409" s="15"/>
      <c r="V2409" s="15"/>
      <c r="W2409" s="15"/>
      <c r="X2409" s="15"/>
      <c r="Y2409" s="15"/>
      <c r="Z2409" s="15"/>
      <c r="AA2409" s="15"/>
      <c r="AB2409" s="15"/>
      <c r="AC2409" s="15"/>
      <c r="AD2409" s="15"/>
      <c r="AE2409" s="15"/>
      <c r="AF2409" s="15"/>
      <c r="AG2409" s="15"/>
      <c r="AH2409" s="15"/>
      <c r="AI2409" s="15"/>
      <c r="AJ2409" s="15"/>
      <c r="AK2409" s="15"/>
      <c r="AL2409" s="15"/>
      <c r="AM2409" s="15"/>
      <c r="AN2409" s="15"/>
      <c r="AO2409" s="15"/>
      <c r="AP2409" s="15"/>
      <c r="AQ2409" s="15"/>
      <c r="AR2409" s="15"/>
      <c r="AS2409" s="15"/>
      <c r="AT2409" s="15"/>
      <c r="AU2409" s="15"/>
      <c r="AV2409" s="15"/>
      <c r="AW2409" s="15"/>
      <c r="AX2409" s="15"/>
      <c r="AY2409" s="15"/>
      <c r="AZ2409" s="15"/>
      <c r="BA2409" s="15"/>
      <c r="BB2409" s="15"/>
      <c r="BC2409" s="15"/>
      <c r="BD2409" s="15"/>
    </row>
    <row r="2410" spans="1:59" ht="16" x14ac:dyDescent="0.2">
      <c r="B2410" s="11">
        <f t="shared" si="1656"/>
        <v>83</v>
      </c>
      <c r="C2410" s="12" t="str">
        <f t="shared" si="1656"/>
        <v>SCI HSR 2</v>
      </c>
      <c r="G2410" s="46" t="s">
        <v>229</v>
      </c>
      <c r="H2410" s="104" t="s">
        <v>132</v>
      </c>
      <c r="I2410" s="105"/>
      <c r="J2410" s="106"/>
      <c r="K2410" s="23"/>
      <c r="L2410" s="47" t="s">
        <v>4</v>
      </c>
      <c r="M2410" s="81"/>
      <c r="N2410" s="81"/>
      <c r="O2410" s="48">
        <f>SUM(O2405:O2408)</f>
        <v>27613.158585453817</v>
      </c>
      <c r="P2410" s="48">
        <f t="shared" ref="P2410:BD2410" si="1668">SUM(P2405:P2408)</f>
        <v>27982.924423963133</v>
      </c>
      <c r="Q2410" s="48">
        <f t="shared" si="1668"/>
        <v>27982.924423963133</v>
      </c>
      <c r="R2410" s="48">
        <f t="shared" si="1668"/>
        <v>27982.924423963133</v>
      </c>
      <c r="S2410" s="48">
        <f t="shared" si="1668"/>
        <v>28074.17309056301</v>
      </c>
      <c r="T2410" s="48">
        <f t="shared" si="1668"/>
        <v>28262.753668202764</v>
      </c>
      <c r="U2410" s="48">
        <f t="shared" si="1668"/>
        <v>28262.753668202764</v>
      </c>
      <c r="V2410" s="48">
        <f t="shared" si="1668"/>
        <v>28262.753668202764</v>
      </c>
      <c r="W2410" s="48">
        <f t="shared" si="1668"/>
        <v>28724.331525313934</v>
      </c>
      <c r="X2410" s="48">
        <f t="shared" si="1668"/>
        <v>28728.260220000004</v>
      </c>
      <c r="Y2410" s="48">
        <f t="shared" si="1668"/>
        <v>28728.260220000004</v>
      </c>
      <c r="Z2410" s="48">
        <f t="shared" si="1668"/>
        <v>28728.260220000004</v>
      </c>
      <c r="AA2410" s="48">
        <f t="shared" si="1668"/>
        <v>28821.939329413042</v>
      </c>
      <c r="AB2410" s="48">
        <f t="shared" si="1668"/>
        <v>29015.542822200008</v>
      </c>
      <c r="AC2410" s="48">
        <f t="shared" si="1668"/>
        <v>29015.542822200008</v>
      </c>
      <c r="AD2410" s="48">
        <f t="shared" si="1668"/>
        <v>29015.542822200008</v>
      </c>
      <c r="AE2410" s="48">
        <f t="shared" si="1668"/>
        <v>29110.15872270718</v>
      </c>
      <c r="AF2410" s="48">
        <f t="shared" si="1668"/>
        <v>29305.698250422003</v>
      </c>
      <c r="AG2410" s="48">
        <f t="shared" si="1668"/>
        <v>29305.698250422003</v>
      </c>
      <c r="AH2410" s="48">
        <f t="shared" si="1668"/>
        <v>29305.698250422003</v>
      </c>
      <c r="AI2410" s="48">
        <f t="shared" si="1668"/>
        <v>29401.260309934241</v>
      </c>
      <c r="AJ2410" s="48">
        <f t="shared" si="1668"/>
        <v>29598.755232926225</v>
      </c>
      <c r="AK2410" s="48">
        <f t="shared" si="1668"/>
        <v>29598.755232926225</v>
      </c>
      <c r="AL2410" s="48">
        <f t="shared" si="1668"/>
        <v>29598.755232926225</v>
      </c>
      <c r="AM2410" s="48">
        <f t="shared" si="1668"/>
        <v>29695.272913033594</v>
      </c>
      <c r="AN2410" s="48">
        <f t="shared" si="1668"/>
        <v>29894.742785255487</v>
      </c>
      <c r="AO2410" s="48">
        <f t="shared" si="1668"/>
        <v>29894.742785255487</v>
      </c>
      <c r="AP2410" s="48">
        <f t="shared" si="1668"/>
        <v>29894.742785255487</v>
      </c>
      <c r="AQ2410" s="48">
        <f t="shared" si="1668"/>
        <v>29992.225642163936</v>
      </c>
      <c r="AR2410" s="48">
        <f t="shared" si="1668"/>
        <v>30193.690213108042</v>
      </c>
      <c r="AS2410" s="48">
        <f t="shared" si="1668"/>
        <v>30193.690213108042</v>
      </c>
      <c r="AT2410" s="48">
        <f t="shared" si="1668"/>
        <v>30193.690213108042</v>
      </c>
      <c r="AU2410" s="48">
        <f t="shared" si="1668"/>
        <v>30292.147898585572</v>
      </c>
      <c r="AV2410" s="48">
        <f t="shared" si="1668"/>
        <v>30495.627115239124</v>
      </c>
      <c r="AW2410" s="48">
        <f t="shared" si="1668"/>
        <v>30495.627115239124</v>
      </c>
      <c r="AX2410" s="48">
        <f t="shared" si="1668"/>
        <v>30495.627115239124</v>
      </c>
      <c r="AY2410" s="48">
        <f t="shared" si="1668"/>
        <v>30595.069377571428</v>
      </c>
      <c r="AZ2410" s="48">
        <f t="shared" si="1668"/>
        <v>30800.583386391518</v>
      </c>
      <c r="BA2410" s="48">
        <f t="shared" si="1668"/>
        <v>30800.583386391518</v>
      </c>
      <c r="BB2410" s="48">
        <f t="shared" si="1668"/>
        <v>30800.583386391518</v>
      </c>
      <c r="BC2410" s="48">
        <f t="shared" si="1668"/>
        <v>30901.020071347142</v>
      </c>
      <c r="BD2410" s="48">
        <f t="shared" si="1668"/>
        <v>31108.589220255431</v>
      </c>
    </row>
    <row r="2411" spans="1:59" ht="16" x14ac:dyDescent="0.2">
      <c r="B2411" s="11">
        <f t="shared" ref="B2411:C2416" si="1669">B2410</f>
        <v>83</v>
      </c>
      <c r="C2411" s="12" t="str">
        <f t="shared" si="1669"/>
        <v>SCI HSR 2</v>
      </c>
      <c r="D2411" s="46" t="s">
        <v>260</v>
      </c>
      <c r="E2411" s="32">
        <v>45535</v>
      </c>
      <c r="F2411" s="15"/>
      <c r="G2411" s="46" t="s">
        <v>261</v>
      </c>
      <c r="H2411" s="46" t="s">
        <v>237</v>
      </c>
      <c r="I2411" s="46" t="s">
        <v>238</v>
      </c>
      <c r="J2411" s="46" t="s">
        <v>239</v>
      </c>
      <c r="K2411" s="23"/>
      <c r="O2411" s="15"/>
      <c r="P2411" s="15"/>
      <c r="Q2411" s="15"/>
      <c r="R2411" s="15"/>
      <c r="S2411" s="15"/>
      <c r="T2411" s="15"/>
      <c r="U2411" s="15"/>
      <c r="V2411" s="15"/>
      <c r="W2411" s="15"/>
      <c r="X2411" s="15"/>
      <c r="Y2411" s="15"/>
      <c r="Z2411" s="15"/>
      <c r="AA2411" s="15"/>
      <c r="AB2411" s="15"/>
      <c r="AC2411" s="15"/>
      <c r="AD2411" s="15"/>
      <c r="AE2411" s="15"/>
      <c r="AF2411" s="15"/>
      <c r="AG2411" s="15"/>
      <c r="AH2411" s="15"/>
      <c r="AI2411" s="15"/>
      <c r="AJ2411" s="15"/>
      <c r="AK2411" s="15"/>
      <c r="AL2411" s="15"/>
      <c r="AM2411" s="15"/>
      <c r="AN2411" s="15"/>
      <c r="AO2411" s="15"/>
      <c r="AP2411" s="15"/>
      <c r="AQ2411" s="15"/>
      <c r="AR2411" s="15"/>
      <c r="AS2411" s="15"/>
      <c r="AT2411" s="15"/>
      <c r="AU2411" s="15"/>
      <c r="AV2411" s="15"/>
      <c r="AW2411" s="15"/>
      <c r="AX2411" s="15"/>
      <c r="AY2411" s="15"/>
      <c r="AZ2411" s="15"/>
      <c r="BA2411" s="15"/>
      <c r="BB2411" s="15"/>
      <c r="BC2411" s="15"/>
      <c r="BD2411" s="15"/>
    </row>
    <row r="2412" spans="1:59" ht="16" x14ac:dyDescent="0.2">
      <c r="B2412" s="11">
        <f t="shared" si="1669"/>
        <v>83</v>
      </c>
      <c r="C2412" s="12" t="str">
        <f t="shared" si="1669"/>
        <v>SCI HSR 2</v>
      </c>
      <c r="D2412" s="46" t="s">
        <v>262</v>
      </c>
      <c r="E2412" s="31">
        <v>114146.29437391304</v>
      </c>
      <c r="F2412" s="15"/>
      <c r="G2412" s="49" t="s">
        <v>263</v>
      </c>
      <c r="H2412" s="31">
        <v>0</v>
      </c>
      <c r="I2412" s="32">
        <v>0</v>
      </c>
      <c r="J2412" s="32">
        <v>0</v>
      </c>
      <c r="K2412" s="23"/>
      <c r="L2412" s="50" t="s">
        <v>264</v>
      </c>
      <c r="M2412" s="70"/>
      <c r="N2412" s="70"/>
      <c r="O2412" s="40">
        <f t="shared" ref="O2412:BD2412" si="1670">IFERROR(((O$3&gt;=$E2411)*(O$2&lt;=$E2411))*$E2415,"")</f>
        <v>0</v>
      </c>
      <c r="P2412" s="40">
        <f t="shared" si="1670"/>
        <v>0</v>
      </c>
      <c r="Q2412" s="40">
        <f t="shared" si="1670"/>
        <v>0</v>
      </c>
      <c r="R2412" s="40">
        <f t="shared" si="1670"/>
        <v>0</v>
      </c>
      <c r="S2412" s="40">
        <f t="shared" si="1670"/>
        <v>0</v>
      </c>
      <c r="T2412" s="40">
        <f t="shared" si="1670"/>
        <v>0</v>
      </c>
      <c r="U2412" s="40">
        <f t="shared" si="1670"/>
        <v>0</v>
      </c>
      <c r="V2412" s="40">
        <f t="shared" si="1670"/>
        <v>0</v>
      </c>
      <c r="W2412" s="40">
        <f t="shared" si="1670"/>
        <v>0</v>
      </c>
      <c r="X2412" s="40">
        <f t="shared" si="1670"/>
        <v>0</v>
      </c>
      <c r="Y2412" s="40">
        <f t="shared" si="1670"/>
        <v>0</v>
      </c>
      <c r="Z2412" s="40">
        <f t="shared" si="1670"/>
        <v>0</v>
      </c>
      <c r="AA2412" s="40">
        <f t="shared" si="1670"/>
        <v>0</v>
      </c>
      <c r="AB2412" s="40">
        <f t="shared" si="1670"/>
        <v>0</v>
      </c>
      <c r="AC2412" s="40">
        <f t="shared" si="1670"/>
        <v>0</v>
      </c>
      <c r="AD2412" s="40">
        <f t="shared" si="1670"/>
        <v>0</v>
      </c>
      <c r="AE2412" s="40">
        <f t="shared" si="1670"/>
        <v>0</v>
      </c>
      <c r="AF2412" s="40">
        <f t="shared" si="1670"/>
        <v>0</v>
      </c>
      <c r="AG2412" s="40">
        <f t="shared" si="1670"/>
        <v>0</v>
      </c>
      <c r="AH2412" s="40">
        <f t="shared" si="1670"/>
        <v>0</v>
      </c>
      <c r="AI2412" s="40">
        <f t="shared" si="1670"/>
        <v>0</v>
      </c>
      <c r="AJ2412" s="40">
        <f t="shared" si="1670"/>
        <v>0</v>
      </c>
      <c r="AK2412" s="40">
        <f t="shared" si="1670"/>
        <v>0</v>
      </c>
      <c r="AL2412" s="40">
        <f t="shared" si="1670"/>
        <v>0</v>
      </c>
      <c r="AM2412" s="40">
        <f t="shared" si="1670"/>
        <v>0</v>
      </c>
      <c r="AN2412" s="40">
        <f t="shared" si="1670"/>
        <v>0</v>
      </c>
      <c r="AO2412" s="40">
        <f t="shared" si="1670"/>
        <v>0</v>
      </c>
      <c r="AP2412" s="40">
        <f t="shared" si="1670"/>
        <v>0</v>
      </c>
      <c r="AQ2412" s="40">
        <f t="shared" si="1670"/>
        <v>0</v>
      </c>
      <c r="AR2412" s="40">
        <f t="shared" si="1670"/>
        <v>0</v>
      </c>
      <c r="AS2412" s="40">
        <f t="shared" si="1670"/>
        <v>0</v>
      </c>
      <c r="AT2412" s="40">
        <f t="shared" si="1670"/>
        <v>0</v>
      </c>
      <c r="AU2412" s="40">
        <f t="shared" si="1670"/>
        <v>0</v>
      </c>
      <c r="AV2412" s="40">
        <f t="shared" si="1670"/>
        <v>0</v>
      </c>
      <c r="AW2412" s="40">
        <f t="shared" si="1670"/>
        <v>0</v>
      </c>
      <c r="AX2412" s="40">
        <f t="shared" si="1670"/>
        <v>0</v>
      </c>
      <c r="AY2412" s="40">
        <f t="shared" si="1670"/>
        <v>0</v>
      </c>
      <c r="AZ2412" s="40">
        <f t="shared" si="1670"/>
        <v>0</v>
      </c>
      <c r="BA2412" s="40">
        <f t="shared" si="1670"/>
        <v>0</v>
      </c>
      <c r="BB2412" s="40">
        <f t="shared" si="1670"/>
        <v>0</v>
      </c>
      <c r="BC2412" s="40">
        <f t="shared" si="1670"/>
        <v>0</v>
      </c>
      <c r="BD2412" s="40">
        <f t="shared" si="1670"/>
        <v>0</v>
      </c>
    </row>
    <row r="2413" spans="1:59" ht="16" x14ac:dyDescent="0.2">
      <c r="B2413" s="11">
        <f t="shared" si="1669"/>
        <v>83</v>
      </c>
      <c r="C2413" s="12" t="str">
        <f t="shared" si="1669"/>
        <v>SCI HSR 2</v>
      </c>
      <c r="D2413" s="46" t="s">
        <v>24</v>
      </c>
      <c r="E2413" s="51">
        <f>IF(E2411&gt;MAX($O$3:$BD$3),BD2402,
IF(E2411&lt;MIN($O$3:$BD$3),1,SUMIFS($O2403:$BD2403,$O$2:$BD$2,"&lt;="&amp;E2411,$O$3:$BD$3,"&gt;="&amp;E2411)))</f>
        <v>1.0335593478260869</v>
      </c>
      <c r="F2413" s="15"/>
      <c r="G2413" s="49" t="s">
        <v>265</v>
      </c>
      <c r="H2413" s="31">
        <v>0</v>
      </c>
      <c r="I2413" s="32">
        <v>0</v>
      </c>
      <c r="J2413" s="32">
        <v>0</v>
      </c>
      <c r="K2413" s="23"/>
      <c r="L2413" s="52" t="s">
        <v>266</v>
      </c>
      <c r="M2413" s="72"/>
      <c r="N2413" s="72"/>
      <c r="O2413" s="41">
        <f t="shared" ref="O2413:BD2413" si="1671">IFERROR(((O$3&gt;=$E2408)*(O$2&lt;=$E2408))*$H2416,"")</f>
        <v>0</v>
      </c>
      <c r="P2413" s="41">
        <f t="shared" si="1671"/>
        <v>0</v>
      </c>
      <c r="Q2413" s="41">
        <f t="shared" si="1671"/>
        <v>0</v>
      </c>
      <c r="R2413" s="41">
        <f t="shared" si="1671"/>
        <v>0</v>
      </c>
      <c r="S2413" s="41">
        <f t="shared" si="1671"/>
        <v>0</v>
      </c>
      <c r="T2413" s="41">
        <f t="shared" si="1671"/>
        <v>0</v>
      </c>
      <c r="U2413" s="41">
        <f t="shared" si="1671"/>
        <v>0</v>
      </c>
      <c r="V2413" s="41">
        <f t="shared" si="1671"/>
        <v>0</v>
      </c>
      <c r="W2413" s="41">
        <f t="shared" si="1671"/>
        <v>0</v>
      </c>
      <c r="X2413" s="41">
        <f t="shared" si="1671"/>
        <v>0</v>
      </c>
      <c r="Y2413" s="41">
        <f t="shared" si="1671"/>
        <v>0</v>
      </c>
      <c r="Z2413" s="41">
        <f t="shared" si="1671"/>
        <v>0</v>
      </c>
      <c r="AA2413" s="41">
        <f t="shared" si="1671"/>
        <v>0</v>
      </c>
      <c r="AB2413" s="41">
        <f t="shared" si="1671"/>
        <v>0</v>
      </c>
      <c r="AC2413" s="41">
        <f t="shared" si="1671"/>
        <v>0</v>
      </c>
      <c r="AD2413" s="41">
        <f t="shared" si="1671"/>
        <v>0</v>
      </c>
      <c r="AE2413" s="41">
        <f t="shared" si="1671"/>
        <v>0</v>
      </c>
      <c r="AF2413" s="41">
        <f t="shared" si="1671"/>
        <v>0</v>
      </c>
      <c r="AG2413" s="41">
        <f t="shared" si="1671"/>
        <v>0</v>
      </c>
      <c r="AH2413" s="41">
        <f t="shared" si="1671"/>
        <v>0</v>
      </c>
      <c r="AI2413" s="41">
        <f t="shared" si="1671"/>
        <v>0</v>
      </c>
      <c r="AJ2413" s="41">
        <f t="shared" si="1671"/>
        <v>0</v>
      </c>
      <c r="AK2413" s="41">
        <f t="shared" si="1671"/>
        <v>0</v>
      </c>
      <c r="AL2413" s="41">
        <f t="shared" si="1671"/>
        <v>0</v>
      </c>
      <c r="AM2413" s="41">
        <f t="shared" si="1671"/>
        <v>0</v>
      </c>
      <c r="AN2413" s="41">
        <f t="shared" si="1671"/>
        <v>0</v>
      </c>
      <c r="AO2413" s="41">
        <f t="shared" si="1671"/>
        <v>0</v>
      </c>
      <c r="AP2413" s="41">
        <f t="shared" si="1671"/>
        <v>0</v>
      </c>
      <c r="AQ2413" s="41">
        <f t="shared" si="1671"/>
        <v>0</v>
      </c>
      <c r="AR2413" s="41">
        <f t="shared" si="1671"/>
        <v>0</v>
      </c>
      <c r="AS2413" s="41">
        <f t="shared" si="1671"/>
        <v>0</v>
      </c>
      <c r="AT2413" s="41">
        <f t="shared" si="1671"/>
        <v>0</v>
      </c>
      <c r="AU2413" s="41">
        <f t="shared" si="1671"/>
        <v>0</v>
      </c>
      <c r="AV2413" s="41">
        <f t="shared" si="1671"/>
        <v>0</v>
      </c>
      <c r="AW2413" s="41">
        <f t="shared" si="1671"/>
        <v>0</v>
      </c>
      <c r="AX2413" s="41">
        <f t="shared" si="1671"/>
        <v>0</v>
      </c>
      <c r="AY2413" s="41">
        <f t="shared" si="1671"/>
        <v>0</v>
      </c>
      <c r="AZ2413" s="41">
        <f t="shared" si="1671"/>
        <v>0</v>
      </c>
      <c r="BA2413" s="41">
        <f t="shared" si="1671"/>
        <v>0</v>
      </c>
      <c r="BB2413" s="41">
        <f t="shared" si="1671"/>
        <v>0</v>
      </c>
      <c r="BC2413" s="41">
        <f t="shared" si="1671"/>
        <v>0</v>
      </c>
      <c r="BD2413" s="41">
        <f t="shared" si="1671"/>
        <v>0</v>
      </c>
    </row>
    <row r="2414" spans="1:59" ht="16" x14ac:dyDescent="0.2">
      <c r="B2414" s="11">
        <f t="shared" si="1669"/>
        <v>83</v>
      </c>
      <c r="C2414" s="12" t="str">
        <f t="shared" si="1669"/>
        <v>SCI HSR 2</v>
      </c>
      <c r="D2414" s="46" t="s">
        <v>8</v>
      </c>
      <c r="E2414" s="42">
        <v>0</v>
      </c>
      <c r="F2414" s="15"/>
      <c r="G2414" s="49" t="s">
        <v>267</v>
      </c>
      <c r="H2414" s="31">
        <v>0</v>
      </c>
      <c r="I2414" s="32">
        <v>0</v>
      </c>
      <c r="J2414" s="32">
        <v>0</v>
      </c>
      <c r="L2414" s="52" t="s">
        <v>268</v>
      </c>
      <c r="M2414" s="72"/>
      <c r="N2414" s="72"/>
      <c r="O2414" s="41">
        <f t="shared" ref="O2414:BD2414" si="1672">IFERROR(((O$3&gt;=$E2411)*(O$2&lt;=$E2411))*$J2416,"")</f>
        <v>0</v>
      </c>
      <c r="P2414" s="41">
        <f t="shared" si="1672"/>
        <v>0</v>
      </c>
      <c r="Q2414" s="41">
        <f t="shared" si="1672"/>
        <v>0</v>
      </c>
      <c r="R2414" s="41">
        <f t="shared" si="1672"/>
        <v>0</v>
      </c>
      <c r="S2414" s="41">
        <f t="shared" si="1672"/>
        <v>0</v>
      </c>
      <c r="T2414" s="41">
        <f t="shared" si="1672"/>
        <v>0</v>
      </c>
      <c r="U2414" s="41">
        <f t="shared" si="1672"/>
        <v>0</v>
      </c>
      <c r="V2414" s="41">
        <f t="shared" si="1672"/>
        <v>0</v>
      </c>
      <c r="W2414" s="41">
        <f t="shared" si="1672"/>
        <v>0</v>
      </c>
      <c r="X2414" s="41">
        <f t="shared" si="1672"/>
        <v>0</v>
      </c>
      <c r="Y2414" s="41">
        <f t="shared" si="1672"/>
        <v>0</v>
      </c>
      <c r="Z2414" s="41">
        <f t="shared" si="1672"/>
        <v>0</v>
      </c>
      <c r="AA2414" s="41">
        <f t="shared" si="1672"/>
        <v>0</v>
      </c>
      <c r="AB2414" s="41">
        <f t="shared" si="1672"/>
        <v>0</v>
      </c>
      <c r="AC2414" s="41">
        <f t="shared" si="1672"/>
        <v>0</v>
      </c>
      <c r="AD2414" s="41">
        <f t="shared" si="1672"/>
        <v>0</v>
      </c>
      <c r="AE2414" s="41">
        <f t="shared" si="1672"/>
        <v>0</v>
      </c>
      <c r="AF2414" s="41">
        <f t="shared" si="1672"/>
        <v>0</v>
      </c>
      <c r="AG2414" s="41">
        <f t="shared" si="1672"/>
        <v>0</v>
      </c>
      <c r="AH2414" s="41">
        <f t="shared" si="1672"/>
        <v>0</v>
      </c>
      <c r="AI2414" s="41">
        <f t="shared" si="1672"/>
        <v>0</v>
      </c>
      <c r="AJ2414" s="41">
        <f t="shared" si="1672"/>
        <v>0</v>
      </c>
      <c r="AK2414" s="41">
        <f t="shared" si="1672"/>
        <v>0</v>
      </c>
      <c r="AL2414" s="41">
        <f t="shared" si="1672"/>
        <v>0</v>
      </c>
      <c r="AM2414" s="41">
        <f t="shared" si="1672"/>
        <v>0</v>
      </c>
      <c r="AN2414" s="41">
        <f t="shared" si="1672"/>
        <v>0</v>
      </c>
      <c r="AO2414" s="41">
        <f t="shared" si="1672"/>
        <v>0</v>
      </c>
      <c r="AP2414" s="41">
        <f t="shared" si="1672"/>
        <v>0</v>
      </c>
      <c r="AQ2414" s="41">
        <f t="shared" si="1672"/>
        <v>0</v>
      </c>
      <c r="AR2414" s="41">
        <f t="shared" si="1672"/>
        <v>0</v>
      </c>
      <c r="AS2414" s="41">
        <f t="shared" si="1672"/>
        <v>0</v>
      </c>
      <c r="AT2414" s="41">
        <f t="shared" si="1672"/>
        <v>0</v>
      </c>
      <c r="AU2414" s="41">
        <f t="shared" si="1672"/>
        <v>0</v>
      </c>
      <c r="AV2414" s="41">
        <f t="shared" si="1672"/>
        <v>0</v>
      </c>
      <c r="AW2414" s="41">
        <f t="shared" si="1672"/>
        <v>0</v>
      </c>
      <c r="AX2414" s="41">
        <f t="shared" si="1672"/>
        <v>0</v>
      </c>
      <c r="AY2414" s="41">
        <f t="shared" si="1672"/>
        <v>0</v>
      </c>
      <c r="AZ2414" s="41">
        <f t="shared" si="1672"/>
        <v>0</v>
      </c>
      <c r="BA2414" s="41">
        <f t="shared" si="1672"/>
        <v>0</v>
      </c>
      <c r="BB2414" s="41">
        <f t="shared" si="1672"/>
        <v>0</v>
      </c>
      <c r="BC2414" s="41">
        <f t="shared" si="1672"/>
        <v>0</v>
      </c>
      <c r="BD2414" s="41">
        <f t="shared" si="1672"/>
        <v>0</v>
      </c>
    </row>
    <row r="2415" spans="1:59" ht="16" x14ac:dyDescent="0.2">
      <c r="B2415" s="11">
        <f t="shared" si="1669"/>
        <v>83</v>
      </c>
      <c r="C2415" s="12" t="str">
        <f t="shared" si="1669"/>
        <v>SCI HSR 2</v>
      </c>
      <c r="D2415" s="46" t="s">
        <v>269</v>
      </c>
      <c r="E2415" s="31">
        <v>0</v>
      </c>
      <c r="F2415" s="15"/>
      <c r="G2415" s="53"/>
      <c r="H2415" s="15"/>
      <c r="I2415" s="15"/>
      <c r="J2415" s="23"/>
      <c r="L2415" s="52" t="s">
        <v>270</v>
      </c>
      <c r="M2415" s="72"/>
      <c r="N2415" s="72"/>
      <c r="O2415" s="41">
        <f t="shared" ref="O2415:BD2415" si="1673">IFERROR(((O$3&gt;=$J2405)*(O$2&lt;=$J2405))*$E2416,"")</f>
        <v>0</v>
      </c>
      <c r="P2415" s="41">
        <f t="shared" si="1673"/>
        <v>0</v>
      </c>
      <c r="Q2415" s="41">
        <f t="shared" si="1673"/>
        <v>0</v>
      </c>
      <c r="R2415" s="41">
        <f t="shared" si="1673"/>
        <v>0</v>
      </c>
      <c r="S2415" s="41">
        <f t="shared" si="1673"/>
        <v>0</v>
      </c>
      <c r="T2415" s="41">
        <f t="shared" si="1673"/>
        <v>0</v>
      </c>
      <c r="U2415" s="41">
        <f t="shared" si="1673"/>
        <v>0</v>
      </c>
      <c r="V2415" s="41">
        <f t="shared" si="1673"/>
        <v>0</v>
      </c>
      <c r="W2415" s="41">
        <f t="shared" si="1673"/>
        <v>0</v>
      </c>
      <c r="X2415" s="41">
        <f t="shared" si="1673"/>
        <v>0</v>
      </c>
      <c r="Y2415" s="41">
        <f t="shared" si="1673"/>
        <v>0</v>
      </c>
      <c r="Z2415" s="41">
        <f t="shared" si="1673"/>
        <v>0</v>
      </c>
      <c r="AA2415" s="41">
        <f t="shared" si="1673"/>
        <v>0</v>
      </c>
      <c r="AB2415" s="41">
        <f t="shared" si="1673"/>
        <v>0</v>
      </c>
      <c r="AC2415" s="41">
        <f t="shared" si="1673"/>
        <v>0</v>
      </c>
      <c r="AD2415" s="41">
        <f t="shared" si="1673"/>
        <v>0</v>
      </c>
      <c r="AE2415" s="41">
        <f t="shared" si="1673"/>
        <v>0</v>
      </c>
      <c r="AF2415" s="41">
        <f t="shared" si="1673"/>
        <v>0</v>
      </c>
      <c r="AG2415" s="41">
        <f t="shared" si="1673"/>
        <v>0</v>
      </c>
      <c r="AH2415" s="41">
        <f t="shared" si="1673"/>
        <v>0</v>
      </c>
      <c r="AI2415" s="41">
        <f t="shared" si="1673"/>
        <v>0</v>
      </c>
      <c r="AJ2415" s="41">
        <f t="shared" si="1673"/>
        <v>0</v>
      </c>
      <c r="AK2415" s="41">
        <f t="shared" si="1673"/>
        <v>0</v>
      </c>
      <c r="AL2415" s="41">
        <f t="shared" si="1673"/>
        <v>0</v>
      </c>
      <c r="AM2415" s="41">
        <f t="shared" si="1673"/>
        <v>0</v>
      </c>
      <c r="AN2415" s="41">
        <f t="shared" si="1673"/>
        <v>0</v>
      </c>
      <c r="AO2415" s="41">
        <f t="shared" si="1673"/>
        <v>0</v>
      </c>
      <c r="AP2415" s="41">
        <f t="shared" si="1673"/>
        <v>0</v>
      </c>
      <c r="AQ2415" s="41">
        <f t="shared" si="1673"/>
        <v>0</v>
      </c>
      <c r="AR2415" s="41">
        <f t="shared" si="1673"/>
        <v>0</v>
      </c>
      <c r="AS2415" s="41">
        <f t="shared" si="1673"/>
        <v>0</v>
      </c>
      <c r="AT2415" s="41">
        <f t="shared" si="1673"/>
        <v>0</v>
      </c>
      <c r="AU2415" s="41">
        <f t="shared" si="1673"/>
        <v>0</v>
      </c>
      <c r="AV2415" s="41">
        <f t="shared" si="1673"/>
        <v>0</v>
      </c>
      <c r="AW2415" s="41">
        <f t="shared" si="1673"/>
        <v>0</v>
      </c>
      <c r="AX2415" s="41">
        <f t="shared" si="1673"/>
        <v>0</v>
      </c>
      <c r="AY2415" s="41">
        <f t="shared" si="1673"/>
        <v>0</v>
      </c>
      <c r="AZ2415" s="41">
        <f t="shared" si="1673"/>
        <v>0</v>
      </c>
      <c r="BA2415" s="41">
        <f t="shared" si="1673"/>
        <v>0</v>
      </c>
      <c r="BB2415" s="41">
        <f t="shared" si="1673"/>
        <v>0</v>
      </c>
      <c r="BC2415" s="41">
        <f t="shared" si="1673"/>
        <v>0</v>
      </c>
      <c r="BD2415" s="41">
        <f t="shared" si="1673"/>
        <v>0</v>
      </c>
    </row>
    <row r="2416" spans="1:59" ht="16" x14ac:dyDescent="0.2">
      <c r="B2416" s="11">
        <f t="shared" si="1669"/>
        <v>83</v>
      </c>
      <c r="C2416" s="12" t="str">
        <f t="shared" si="1669"/>
        <v>SCI HSR 2</v>
      </c>
      <c r="D2416" s="46" t="s">
        <v>270</v>
      </c>
      <c r="E2416" s="31">
        <v>0</v>
      </c>
      <c r="F2416" s="15"/>
      <c r="G2416" s="46" t="s">
        <v>266</v>
      </c>
      <c r="H2416" s="31">
        <v>0</v>
      </c>
      <c r="I2416" s="46" t="s">
        <v>268</v>
      </c>
      <c r="J2416" s="31">
        <v>0</v>
      </c>
      <c r="L2416" s="54" t="s">
        <v>271</v>
      </c>
      <c r="M2416" s="73"/>
      <c r="N2416" s="73"/>
      <c r="O2416" s="45">
        <f t="shared" ref="O2416:BD2416" si="1674">IFERROR(-($E2397+$H2397+$J2397)*O2398,"")</f>
        <v>0</v>
      </c>
      <c r="P2416" s="45">
        <f t="shared" si="1674"/>
        <v>0</v>
      </c>
      <c r="Q2416" s="45">
        <f t="shared" si="1674"/>
        <v>0</v>
      </c>
      <c r="R2416" s="45">
        <f t="shared" si="1674"/>
        <v>0</v>
      </c>
      <c r="S2416" s="45">
        <f t="shared" si="1674"/>
        <v>0</v>
      </c>
      <c r="T2416" s="45">
        <f t="shared" si="1674"/>
        <v>0</v>
      </c>
      <c r="U2416" s="45">
        <f t="shared" si="1674"/>
        <v>0</v>
      </c>
      <c r="V2416" s="45">
        <f t="shared" si="1674"/>
        <v>0</v>
      </c>
      <c r="W2416" s="45">
        <f t="shared" si="1674"/>
        <v>0</v>
      </c>
      <c r="X2416" s="45">
        <f t="shared" si="1674"/>
        <v>0</v>
      </c>
      <c r="Y2416" s="45">
        <f t="shared" si="1674"/>
        <v>0</v>
      </c>
      <c r="Z2416" s="45">
        <f t="shared" si="1674"/>
        <v>0</v>
      </c>
      <c r="AA2416" s="45">
        <f t="shared" si="1674"/>
        <v>0</v>
      </c>
      <c r="AB2416" s="45">
        <f t="shared" si="1674"/>
        <v>0</v>
      </c>
      <c r="AC2416" s="45">
        <f t="shared" si="1674"/>
        <v>0</v>
      </c>
      <c r="AD2416" s="45">
        <f t="shared" si="1674"/>
        <v>0</v>
      </c>
      <c r="AE2416" s="45">
        <f t="shared" si="1674"/>
        <v>0</v>
      </c>
      <c r="AF2416" s="45">
        <f t="shared" si="1674"/>
        <v>0</v>
      </c>
      <c r="AG2416" s="45">
        <f t="shared" si="1674"/>
        <v>0</v>
      </c>
      <c r="AH2416" s="45">
        <f t="shared" si="1674"/>
        <v>0</v>
      </c>
      <c r="AI2416" s="45">
        <f t="shared" si="1674"/>
        <v>0</v>
      </c>
      <c r="AJ2416" s="45">
        <f t="shared" si="1674"/>
        <v>0</v>
      </c>
      <c r="AK2416" s="45">
        <f t="shared" si="1674"/>
        <v>0</v>
      </c>
      <c r="AL2416" s="45">
        <f t="shared" si="1674"/>
        <v>0</v>
      </c>
      <c r="AM2416" s="45">
        <f t="shared" si="1674"/>
        <v>0</v>
      </c>
      <c r="AN2416" s="45">
        <f t="shared" si="1674"/>
        <v>0</v>
      </c>
      <c r="AO2416" s="45">
        <f t="shared" si="1674"/>
        <v>0</v>
      </c>
      <c r="AP2416" s="45">
        <f t="shared" si="1674"/>
        <v>0</v>
      </c>
      <c r="AQ2416" s="45">
        <f t="shared" si="1674"/>
        <v>0</v>
      </c>
      <c r="AR2416" s="45">
        <f t="shared" si="1674"/>
        <v>0</v>
      </c>
      <c r="AS2416" s="45">
        <f t="shared" si="1674"/>
        <v>0</v>
      </c>
      <c r="AT2416" s="45">
        <f t="shared" si="1674"/>
        <v>0</v>
      </c>
      <c r="AU2416" s="45">
        <f t="shared" si="1674"/>
        <v>0</v>
      </c>
      <c r="AV2416" s="45">
        <f t="shared" si="1674"/>
        <v>0</v>
      </c>
      <c r="AW2416" s="45">
        <f t="shared" si="1674"/>
        <v>0</v>
      </c>
      <c r="AX2416" s="45">
        <f t="shared" si="1674"/>
        <v>0</v>
      </c>
      <c r="AY2416" s="45">
        <f t="shared" si="1674"/>
        <v>0</v>
      </c>
      <c r="AZ2416" s="45">
        <f t="shared" si="1674"/>
        <v>0</v>
      </c>
      <c r="BA2416" s="45">
        <f t="shared" si="1674"/>
        <v>0</v>
      </c>
      <c r="BB2416" s="45">
        <f t="shared" si="1674"/>
        <v>0</v>
      </c>
      <c r="BC2416" s="45">
        <f t="shared" si="1674"/>
        <v>0</v>
      </c>
      <c r="BD2416" s="45">
        <f t="shared" si="1674"/>
        <v>0</v>
      </c>
    </row>
    <row r="2417" spans="1:59" x14ac:dyDescent="0.2">
      <c r="A2417"/>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row>
    <row r="2418" spans="1:59" ht="16" x14ac:dyDescent="0.2">
      <c r="A2418"/>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s="1"/>
    </row>
    <row r="2419" spans="1:59" ht="16" x14ac:dyDescent="0.2">
      <c r="A2419" s="1"/>
      <c r="B2419" s="67">
        <v>84</v>
      </c>
      <c r="C2419" s="68" t="str">
        <f>H2421</f>
        <v>SCI HSR 2</v>
      </c>
      <c r="D2419" s="69" t="s">
        <v>142</v>
      </c>
      <c r="E2419" s="69"/>
      <c r="F2419" s="69"/>
      <c r="G2419" s="69"/>
      <c r="H2419" s="69"/>
      <c r="I2419" s="69"/>
      <c r="J2419" s="69"/>
      <c r="K2419" s="68"/>
      <c r="L2419" s="68"/>
      <c r="M2419" s="68"/>
      <c r="N2419" s="68"/>
      <c r="O2419" s="82"/>
      <c r="P2419" s="82"/>
      <c r="Q2419" s="82"/>
      <c r="R2419" s="82"/>
      <c r="S2419" s="82"/>
      <c r="T2419" s="82"/>
      <c r="U2419" s="82"/>
      <c r="V2419" s="82"/>
      <c r="W2419" s="82"/>
      <c r="X2419" s="82"/>
      <c r="Y2419" s="82"/>
      <c r="Z2419" s="82"/>
      <c r="AA2419" s="82"/>
      <c r="AB2419" s="82"/>
      <c r="AC2419" s="82"/>
      <c r="AD2419" s="82"/>
      <c r="AE2419" s="82"/>
      <c r="AF2419" s="82"/>
      <c r="AG2419" s="82"/>
      <c r="AH2419" s="82"/>
      <c r="AI2419" s="82"/>
      <c r="AJ2419" s="82"/>
      <c r="AK2419" s="82"/>
      <c r="AL2419" s="82"/>
      <c r="AM2419" s="82"/>
      <c r="AN2419" s="82"/>
      <c r="AO2419" s="82"/>
      <c r="AP2419" s="82"/>
      <c r="AQ2419" s="82"/>
      <c r="AR2419" s="82"/>
      <c r="AS2419" s="82"/>
      <c r="AT2419" s="82"/>
      <c r="AU2419" s="82"/>
      <c r="AV2419" s="82"/>
      <c r="AW2419" s="82"/>
      <c r="AX2419" s="82"/>
      <c r="AY2419" s="82"/>
      <c r="AZ2419" s="82"/>
      <c r="BA2419" s="82"/>
      <c r="BB2419" s="82"/>
      <c r="BC2419" s="82"/>
      <c r="BD2419" s="82"/>
      <c r="BE2419" s="1"/>
      <c r="BF2419" s="1"/>
      <c r="BG2419" s="1"/>
    </row>
    <row r="2420" spans="1:59" ht="16" x14ac:dyDescent="0.2">
      <c r="A2420" s="35"/>
      <c r="B2420" s="11">
        <f>B2419</f>
        <v>84</v>
      </c>
      <c r="C2420" s="12" t="str">
        <f>C2419</f>
        <v>SCI HSR 2</v>
      </c>
      <c r="D2420" s="35"/>
      <c r="E2420" s="35"/>
      <c r="F2420" s="35"/>
      <c r="G2420" s="35"/>
      <c r="H2420" s="35"/>
      <c r="I2420" s="35"/>
      <c r="J2420" s="35"/>
      <c r="K2420" s="35"/>
      <c r="L2420" s="35"/>
      <c r="M2420" s="35"/>
      <c r="N2420" s="35"/>
      <c r="O2420" s="44"/>
      <c r="P2420" s="44"/>
      <c r="Q2420" s="44"/>
      <c r="R2420" s="44"/>
      <c r="S2420" s="44"/>
      <c r="T2420" s="44"/>
      <c r="U2420" s="44"/>
      <c r="V2420" s="44"/>
      <c r="W2420" s="44"/>
      <c r="X2420" s="44"/>
      <c r="Y2420" s="44"/>
      <c r="Z2420" s="44"/>
      <c r="AA2420" s="44"/>
      <c r="AB2420" s="44"/>
      <c r="AC2420" s="44"/>
      <c r="AD2420" s="44"/>
      <c r="AE2420" s="44"/>
      <c r="AF2420" s="44"/>
      <c r="AG2420" s="44"/>
      <c r="AH2420" s="44"/>
      <c r="AI2420" s="44"/>
      <c r="AJ2420" s="44"/>
      <c r="AK2420" s="44"/>
      <c r="AL2420" s="44"/>
      <c r="AM2420" s="44"/>
      <c r="AN2420" s="44"/>
      <c r="AO2420" s="44"/>
      <c r="AP2420" s="44"/>
      <c r="AQ2420" s="44"/>
      <c r="AR2420" s="44"/>
      <c r="AS2420" s="44"/>
      <c r="AT2420" s="44"/>
      <c r="AU2420" s="44"/>
      <c r="AV2420" s="44"/>
      <c r="AW2420" s="44"/>
      <c r="AX2420" s="44"/>
      <c r="AY2420" s="44"/>
      <c r="AZ2420" s="44"/>
      <c r="BA2420" s="44"/>
      <c r="BB2420" s="44"/>
      <c r="BC2420" s="44"/>
      <c r="BD2420" s="44"/>
      <c r="BE2420" s="35"/>
      <c r="BF2420" s="35"/>
      <c r="BG2420" s="35"/>
    </row>
    <row r="2421" spans="1:59" ht="16" x14ac:dyDescent="0.2">
      <c r="B2421" s="11">
        <f t="shared" ref="B2421:C2436" si="1675">B2420</f>
        <v>84</v>
      </c>
      <c r="C2421" s="12" t="str">
        <f t="shared" si="1675"/>
        <v>SCI HSR 2</v>
      </c>
      <c r="D2421" s="13" t="s">
        <v>2</v>
      </c>
      <c r="E2421" s="14" t="s">
        <v>143</v>
      </c>
      <c r="F2421" s="15"/>
      <c r="G2421" s="13" t="s">
        <v>229</v>
      </c>
      <c r="H2421" s="14" t="s">
        <v>132</v>
      </c>
      <c r="I2421" s="14"/>
      <c r="J2421" s="14"/>
      <c r="L2421" s="16" t="s">
        <v>230</v>
      </c>
      <c r="M2421" s="70"/>
      <c r="N2421" s="70"/>
      <c r="O2421" s="17">
        <f>($E2432&gt;0)*($E2426&lt;O$2)*(EDATE($E2426,$E2432)&gt;O$3)*((O$3-O$2+1)/O$4)
+($E2432&gt;0)*($E2426&lt;O$2)*(EDATE($E2426,$E2432)&gt;=O$2)*(EDATE($E2426,$E2432)&lt;=O$3)*((EDATE($E2426,$E2432)-O$2)/O$4)
+($E2432&gt;0)*($E2426&lt;O$2)*(EDATE($E2426,$E2432)&lt;O$2)*(0)
+($E2432&gt;0)*($E2426&gt;=O$2)*($E2426&lt;=O$3)*(EDATE($E2426,$E2432)&gt;=O$2)*(EDATE($E2426,$E2432)&lt;=O$3)*((EDATE($E2426,$E2432)-$E2426+1)/O$4)
+($E2432&gt;0)*($E2426&gt;=O$2)*($E2426&lt;=O$3)*(EDATE($E2426,$E2432)&gt;O$3)*((O$3-$E2426+1)/O$4)
+($E2432&gt;0)*($E2426&gt;O$3)*(0)</f>
        <v>0.33695652173913043</v>
      </c>
      <c r="P2421" s="17">
        <f t="shared" ref="P2421:BD2421" si="1676">($E2432&gt;0)*($E2426&lt;P$2)*(EDATE($E2426,$E2432)&gt;P$3)*((P$3-P$2+1)/P$4)
+($E2432&gt;0)*($E2426&lt;P$2)*(EDATE($E2426,$E2432)&gt;=P$2)*(EDATE($E2426,$E2432)&lt;=P$3)*((EDATE($E2426,$E2432)-P$2)/P$4)
+($E2432&gt;0)*($E2426&lt;P$2)*(EDATE($E2426,$E2432)&lt;P$2)*(0)
+($E2432&gt;0)*($E2426&gt;=P$2)*($E2426&lt;=P$3)*(EDATE($E2426,$E2432)&gt;=P$2)*(EDATE($E2426,$E2432)&lt;=P$3)*((EDATE($E2426,$E2432)-$E2426+1)/P$4)
+($E2432&gt;0)*($E2426&gt;=P$2)*($E2426&lt;=P$3)*(EDATE($E2426,$E2432)&gt;P$3)*((P$3-$E2426+1)/P$4)
+($E2432&gt;0)*($E2426&gt;P$3)*(0)</f>
        <v>0</v>
      </c>
      <c r="Q2421" s="17">
        <f t="shared" si="1676"/>
        <v>0</v>
      </c>
      <c r="R2421" s="17">
        <f t="shared" si="1676"/>
        <v>0</v>
      </c>
      <c r="S2421" s="17">
        <f t="shared" si="1676"/>
        <v>0</v>
      </c>
      <c r="T2421" s="17">
        <f t="shared" si="1676"/>
        <v>0</v>
      </c>
      <c r="U2421" s="17">
        <f t="shared" si="1676"/>
        <v>0</v>
      </c>
      <c r="V2421" s="17">
        <f t="shared" si="1676"/>
        <v>0</v>
      </c>
      <c r="W2421" s="17">
        <f t="shared" si="1676"/>
        <v>0</v>
      </c>
      <c r="X2421" s="17">
        <f t="shared" si="1676"/>
        <v>0</v>
      </c>
      <c r="Y2421" s="17">
        <f t="shared" si="1676"/>
        <v>0</v>
      </c>
      <c r="Z2421" s="17">
        <f t="shared" si="1676"/>
        <v>0</v>
      </c>
      <c r="AA2421" s="17">
        <f t="shared" si="1676"/>
        <v>0</v>
      </c>
      <c r="AB2421" s="17">
        <f t="shared" si="1676"/>
        <v>0</v>
      </c>
      <c r="AC2421" s="17">
        <f t="shared" si="1676"/>
        <v>0</v>
      </c>
      <c r="AD2421" s="17">
        <f t="shared" si="1676"/>
        <v>0</v>
      </c>
      <c r="AE2421" s="17">
        <f t="shared" si="1676"/>
        <v>0</v>
      </c>
      <c r="AF2421" s="17">
        <f t="shared" si="1676"/>
        <v>0</v>
      </c>
      <c r="AG2421" s="17">
        <f t="shared" si="1676"/>
        <v>0</v>
      </c>
      <c r="AH2421" s="17">
        <f t="shared" si="1676"/>
        <v>0</v>
      </c>
      <c r="AI2421" s="17">
        <f t="shared" si="1676"/>
        <v>0</v>
      </c>
      <c r="AJ2421" s="17">
        <f t="shared" si="1676"/>
        <v>0</v>
      </c>
      <c r="AK2421" s="17">
        <f t="shared" si="1676"/>
        <v>0</v>
      </c>
      <c r="AL2421" s="17">
        <f t="shared" si="1676"/>
        <v>0</v>
      </c>
      <c r="AM2421" s="17">
        <f t="shared" si="1676"/>
        <v>0</v>
      </c>
      <c r="AN2421" s="17">
        <f t="shared" si="1676"/>
        <v>0</v>
      </c>
      <c r="AO2421" s="17">
        <f t="shared" si="1676"/>
        <v>0</v>
      </c>
      <c r="AP2421" s="17">
        <f t="shared" si="1676"/>
        <v>0</v>
      </c>
      <c r="AQ2421" s="17">
        <f t="shared" si="1676"/>
        <v>0</v>
      </c>
      <c r="AR2421" s="17">
        <f t="shared" si="1676"/>
        <v>0</v>
      </c>
      <c r="AS2421" s="17">
        <f t="shared" si="1676"/>
        <v>0</v>
      </c>
      <c r="AT2421" s="17">
        <f t="shared" si="1676"/>
        <v>0</v>
      </c>
      <c r="AU2421" s="17">
        <f t="shared" si="1676"/>
        <v>0</v>
      </c>
      <c r="AV2421" s="17">
        <f t="shared" si="1676"/>
        <v>0</v>
      </c>
      <c r="AW2421" s="17">
        <f t="shared" si="1676"/>
        <v>0</v>
      </c>
      <c r="AX2421" s="17">
        <f t="shared" si="1676"/>
        <v>0</v>
      </c>
      <c r="AY2421" s="17">
        <f t="shared" si="1676"/>
        <v>0</v>
      </c>
      <c r="AZ2421" s="17">
        <f t="shared" si="1676"/>
        <v>0</v>
      </c>
      <c r="BA2421" s="17">
        <f t="shared" si="1676"/>
        <v>0</v>
      </c>
      <c r="BB2421" s="17">
        <f t="shared" si="1676"/>
        <v>0</v>
      </c>
      <c r="BC2421" s="17">
        <f t="shared" si="1676"/>
        <v>0</v>
      </c>
      <c r="BD2421" s="17">
        <f t="shared" si="1676"/>
        <v>0</v>
      </c>
    </row>
    <row r="2422" spans="1:59" ht="16" x14ac:dyDescent="0.2">
      <c r="B2422" s="11">
        <f t="shared" si="1675"/>
        <v>84</v>
      </c>
      <c r="C2422" s="12" t="str">
        <f t="shared" si="1675"/>
        <v>SCI HSR 2</v>
      </c>
      <c r="D2422" s="13" t="s">
        <v>7</v>
      </c>
      <c r="E2422" s="18">
        <v>286.5</v>
      </c>
      <c r="F2422" s="15"/>
      <c r="G2422" s="13" t="s">
        <v>0</v>
      </c>
      <c r="H2422" s="19">
        <v>174.8</v>
      </c>
      <c r="I2422" s="13" t="s">
        <v>20</v>
      </c>
      <c r="J2422" s="19">
        <v>286.5</v>
      </c>
      <c r="L2422" s="20" t="s">
        <v>231</v>
      </c>
      <c r="M2422" s="72"/>
      <c r="N2422" s="72"/>
      <c r="O2422" s="21">
        <f>($H2427&gt;0)*($J2427&lt;O$2)*0
+($H2427&gt;0)*($J2427&gt;=O$2)*($J2427&lt;=O$3)*(($J2427-O$2+1)/O$4)
+($H2427&gt;0)*($J2427&gt;O$3)*($I2427&gt;O$3)*0
+($H2427&gt;0)*($J2427&gt;O$3)*($I2427&lt;=O$3)*($I2427&gt;=O$2)*((O$3-$I2427+1)/O$4)
+($H2427&gt;0)*($J2427&gt;O$3)*($I2427&lt;O$2)*1
+($H2427&gt;0)*($I2427&gt;O$3)*0
+($H2428&gt;0)*($J$2350&lt;O$2)*0
+($H2428&gt;0)*($J2428&gt;=O$2)*($J2428&lt;=O$3)*(($J2428-O$2+1)/O$4)
+($H2428&gt;0)*($J2428&gt;O$3)*($I2428&gt;O$3)*0
+($H2428&gt;0)*($J2428&gt;O$3)*($I2428&lt;=O$3)*($I2428&gt;=O$2)*((O$3-$I2428+1)/O$4)
+($H2428&gt;0)*($J2428&gt;O$3)*($I2428&lt;O$2)*1
+($H2428&gt;0)*($I2428&gt;O$3)*0
+($H2429&gt;0)*($J2429&lt;O$2)*0
+($H2429&gt;0)*($J2429&gt;=O$2)*($J2429&lt;=O$3)*(($J2429-O$2+1)/O$4)
+($H2429&gt;0)*($J2429&gt;O$3)*($I2429&gt;O$3)*0
+($H2429&gt;0)*($J2429&gt;O$3)*($I2429&lt;=O$3)*($I2429&gt;=O$2)*((O$3-$I2429+1)/O$4)
+($H2429&gt;0)*($J2429&gt;O$3)*($I2429&lt;O$2)*1
+($H2429&gt;0)*($I2429&gt;O$3)*0</f>
        <v>0</v>
      </c>
      <c r="P2422" s="21">
        <f t="shared" ref="P2422:BD2422" si="1677">($H2427&gt;0)*($J2427&lt;P$2)*0
+($H2427&gt;0)*($J2427&gt;=P$2)*($J2427&lt;=P$3)*(($J2427-P$2+1)/P$4)
+($H2427&gt;0)*($J2427&gt;P$3)*($I2427&gt;P$3)*0
+($H2427&gt;0)*($J2427&gt;P$3)*($I2427&lt;=P$3)*($I2427&gt;=P$2)*((P$3-$I2427+1)/P$4)
+($H2427&gt;0)*($J2427&gt;P$3)*($I2427&lt;P$2)*1
+($H2427&gt;0)*($I2427&gt;P$3)*0
+($H2428&gt;0)*($J$2350&lt;P$2)*0
+($H2428&gt;0)*($J2428&gt;=P$2)*($J2428&lt;=P$3)*(($J2428-P$2+1)/P$4)
+($H2428&gt;0)*($J2428&gt;P$3)*($I2428&gt;P$3)*0
+($H2428&gt;0)*($J2428&gt;P$3)*($I2428&lt;=P$3)*($I2428&gt;=P$2)*((P$3-$I2428+1)/P$4)
+($H2428&gt;0)*($J2428&gt;P$3)*($I2428&lt;P$2)*1
+($H2428&gt;0)*($I2428&gt;P$3)*0
+($H2429&gt;0)*($J2429&lt;P$2)*0
+($H2429&gt;0)*($J2429&gt;=P$2)*($J2429&lt;=P$3)*(($J2429-P$2+1)/P$4)
+($H2429&gt;0)*($J2429&gt;P$3)*($I2429&gt;P$3)*0
+($H2429&gt;0)*($J2429&gt;P$3)*($I2429&lt;=P$3)*($I2429&gt;=P$2)*((P$3-$I2429+1)/P$4)
+($H2429&gt;0)*($J2429&gt;P$3)*($I2429&lt;P$2)*1
+($H2429&gt;0)*($I2429&gt;P$3)*0</f>
        <v>0</v>
      </c>
      <c r="Q2422" s="21">
        <f t="shared" si="1677"/>
        <v>0</v>
      </c>
      <c r="R2422" s="21">
        <f t="shared" si="1677"/>
        <v>0</v>
      </c>
      <c r="S2422" s="21">
        <f t="shared" si="1677"/>
        <v>0</v>
      </c>
      <c r="T2422" s="21">
        <f t="shared" si="1677"/>
        <v>0</v>
      </c>
      <c r="U2422" s="21">
        <f t="shared" si="1677"/>
        <v>0</v>
      </c>
      <c r="V2422" s="21">
        <f t="shared" si="1677"/>
        <v>0</v>
      </c>
      <c r="W2422" s="21">
        <f t="shared" si="1677"/>
        <v>0</v>
      </c>
      <c r="X2422" s="21">
        <f t="shared" si="1677"/>
        <v>0</v>
      </c>
      <c r="Y2422" s="21">
        <f t="shared" si="1677"/>
        <v>0</v>
      </c>
      <c r="Z2422" s="21">
        <f t="shared" si="1677"/>
        <v>0</v>
      </c>
      <c r="AA2422" s="21">
        <f t="shared" si="1677"/>
        <v>0</v>
      </c>
      <c r="AB2422" s="21">
        <f t="shared" si="1677"/>
        <v>0</v>
      </c>
      <c r="AC2422" s="21">
        <f t="shared" si="1677"/>
        <v>0</v>
      </c>
      <c r="AD2422" s="21">
        <f t="shared" si="1677"/>
        <v>0</v>
      </c>
      <c r="AE2422" s="21">
        <f t="shared" si="1677"/>
        <v>0</v>
      </c>
      <c r="AF2422" s="21">
        <f t="shared" si="1677"/>
        <v>0</v>
      </c>
      <c r="AG2422" s="21">
        <f t="shared" si="1677"/>
        <v>0</v>
      </c>
      <c r="AH2422" s="21">
        <f t="shared" si="1677"/>
        <v>0</v>
      </c>
      <c r="AI2422" s="21">
        <f t="shared" si="1677"/>
        <v>0</v>
      </c>
      <c r="AJ2422" s="21">
        <f t="shared" si="1677"/>
        <v>0</v>
      </c>
      <c r="AK2422" s="21">
        <f t="shared" si="1677"/>
        <v>0</v>
      </c>
      <c r="AL2422" s="21">
        <f t="shared" si="1677"/>
        <v>0</v>
      </c>
      <c r="AM2422" s="21">
        <f t="shared" si="1677"/>
        <v>0</v>
      </c>
      <c r="AN2422" s="21">
        <f t="shared" si="1677"/>
        <v>0</v>
      </c>
      <c r="AO2422" s="21">
        <f t="shared" si="1677"/>
        <v>0</v>
      </c>
      <c r="AP2422" s="21">
        <f t="shared" si="1677"/>
        <v>0</v>
      </c>
      <c r="AQ2422" s="21">
        <f t="shared" si="1677"/>
        <v>0</v>
      </c>
      <c r="AR2422" s="21">
        <f t="shared" si="1677"/>
        <v>0</v>
      </c>
      <c r="AS2422" s="21">
        <f t="shared" si="1677"/>
        <v>0</v>
      </c>
      <c r="AT2422" s="21">
        <f t="shared" si="1677"/>
        <v>0</v>
      </c>
      <c r="AU2422" s="21">
        <f t="shared" si="1677"/>
        <v>0</v>
      </c>
      <c r="AV2422" s="21">
        <f t="shared" si="1677"/>
        <v>0</v>
      </c>
      <c r="AW2422" s="21">
        <f t="shared" si="1677"/>
        <v>0</v>
      </c>
      <c r="AX2422" s="21">
        <f t="shared" si="1677"/>
        <v>0</v>
      </c>
      <c r="AY2422" s="21">
        <f t="shared" si="1677"/>
        <v>0</v>
      </c>
      <c r="AZ2422" s="21">
        <f t="shared" si="1677"/>
        <v>0</v>
      </c>
      <c r="BA2422" s="21">
        <f t="shared" si="1677"/>
        <v>0</v>
      </c>
      <c r="BB2422" s="21">
        <f t="shared" si="1677"/>
        <v>0</v>
      </c>
      <c r="BC2422" s="21">
        <f t="shared" si="1677"/>
        <v>0</v>
      </c>
      <c r="BD2422" s="21">
        <f t="shared" si="1677"/>
        <v>0</v>
      </c>
    </row>
    <row r="2423" spans="1:59" ht="16" x14ac:dyDescent="0.2">
      <c r="B2423" s="11">
        <f t="shared" si="1675"/>
        <v>84</v>
      </c>
      <c r="C2423" s="12" t="str">
        <f t="shared" si="1675"/>
        <v>SCI HSR 2</v>
      </c>
      <c r="D2423" s="13" t="s">
        <v>21</v>
      </c>
      <c r="E2423" s="22">
        <v>0</v>
      </c>
      <c r="F2423" s="15"/>
      <c r="G2423" s="13" t="s">
        <v>22</v>
      </c>
      <c r="H2423" s="22">
        <v>0</v>
      </c>
      <c r="I2423" s="13" t="s">
        <v>23</v>
      </c>
      <c r="J2423" s="22">
        <v>0</v>
      </c>
      <c r="K2423" s="23"/>
      <c r="L2423" s="20" t="s">
        <v>232</v>
      </c>
      <c r="M2423" s="72"/>
      <c r="N2423" s="72"/>
      <c r="O2423" s="21">
        <f>($E2426&lt;=O$3)*($E2426&gt;O$2)*((O$3-$E2426+1)/O$4)
+($E2426&lt;=O$2)*((O$3-O$2+1)/O$4)
+($E2426&gt;O$3)*(0)
-($E2434&lt;=O$3)*($E2434&lt;&gt;0)*($E2434&gt;O$2)*((O$3-$E2434)/O$4)
-($E2434&lt;=O$2)*((O$3-O$2+1)/O$4)
-($E2434&gt;O$3)*(0)</f>
        <v>1</v>
      </c>
      <c r="P2423" s="21">
        <f t="shared" ref="P2423:BD2423" si="1678">($E2426&lt;=P$3)*($E2426&gt;P$2)*((P$3-$E2426+1)/P$4)
+($E2426&lt;=P$2)*((P$3-P$2+1)/P$4)
+($E2426&gt;P$3)*(0)
-($E2434&lt;=P$3)*($E2434&lt;&gt;0)*($E2434&gt;P$2)*((P$3-$E2434)/P$4)
-($E2434&lt;=P$2)*((P$3-P$2+1)/P$4)
-($E2434&gt;P$3)*(0)</f>
        <v>1</v>
      </c>
      <c r="Q2423" s="21">
        <f t="shared" si="1678"/>
        <v>1</v>
      </c>
      <c r="R2423" s="21">
        <f t="shared" si="1678"/>
        <v>1</v>
      </c>
      <c r="S2423" s="21">
        <f t="shared" si="1678"/>
        <v>1</v>
      </c>
      <c r="T2423" s="21">
        <f t="shared" si="1678"/>
        <v>1</v>
      </c>
      <c r="U2423" s="21">
        <f t="shared" si="1678"/>
        <v>1</v>
      </c>
      <c r="V2423" s="21">
        <f t="shared" si="1678"/>
        <v>1</v>
      </c>
      <c r="W2423" s="21">
        <f t="shared" si="1678"/>
        <v>1</v>
      </c>
      <c r="X2423" s="21">
        <f t="shared" si="1678"/>
        <v>1</v>
      </c>
      <c r="Y2423" s="21">
        <f t="shared" si="1678"/>
        <v>1</v>
      </c>
      <c r="Z2423" s="21">
        <f t="shared" si="1678"/>
        <v>1</v>
      </c>
      <c r="AA2423" s="21">
        <f t="shared" si="1678"/>
        <v>1</v>
      </c>
      <c r="AB2423" s="21">
        <f t="shared" si="1678"/>
        <v>1</v>
      </c>
      <c r="AC2423" s="21">
        <f t="shared" si="1678"/>
        <v>1</v>
      </c>
      <c r="AD2423" s="21">
        <f t="shared" si="1678"/>
        <v>1</v>
      </c>
      <c r="AE2423" s="21">
        <f t="shared" si="1678"/>
        <v>1</v>
      </c>
      <c r="AF2423" s="21">
        <f t="shared" si="1678"/>
        <v>1</v>
      </c>
      <c r="AG2423" s="21">
        <f t="shared" si="1678"/>
        <v>1</v>
      </c>
      <c r="AH2423" s="21">
        <f t="shared" si="1678"/>
        <v>1</v>
      </c>
      <c r="AI2423" s="21">
        <f t="shared" si="1678"/>
        <v>1</v>
      </c>
      <c r="AJ2423" s="21">
        <f t="shared" si="1678"/>
        <v>1</v>
      </c>
      <c r="AK2423" s="21">
        <f t="shared" si="1678"/>
        <v>1</v>
      </c>
      <c r="AL2423" s="21">
        <f t="shared" si="1678"/>
        <v>1</v>
      </c>
      <c r="AM2423" s="21">
        <f t="shared" si="1678"/>
        <v>1</v>
      </c>
      <c r="AN2423" s="21">
        <f t="shared" si="1678"/>
        <v>1</v>
      </c>
      <c r="AO2423" s="21">
        <f t="shared" si="1678"/>
        <v>1</v>
      </c>
      <c r="AP2423" s="21">
        <f t="shared" si="1678"/>
        <v>1</v>
      </c>
      <c r="AQ2423" s="21">
        <f t="shared" si="1678"/>
        <v>1</v>
      </c>
      <c r="AR2423" s="21">
        <f t="shared" si="1678"/>
        <v>1</v>
      </c>
      <c r="AS2423" s="21">
        <f t="shared" si="1678"/>
        <v>1</v>
      </c>
      <c r="AT2423" s="21">
        <f t="shared" si="1678"/>
        <v>1</v>
      </c>
      <c r="AU2423" s="21">
        <f t="shared" si="1678"/>
        <v>1</v>
      </c>
      <c r="AV2423" s="21">
        <f t="shared" si="1678"/>
        <v>1</v>
      </c>
      <c r="AW2423" s="21">
        <f t="shared" si="1678"/>
        <v>1</v>
      </c>
      <c r="AX2423" s="21">
        <f t="shared" si="1678"/>
        <v>1</v>
      </c>
      <c r="AY2423" s="21">
        <f t="shared" si="1678"/>
        <v>1</v>
      </c>
      <c r="AZ2423" s="21">
        <f t="shared" si="1678"/>
        <v>1</v>
      </c>
      <c r="BA2423" s="21">
        <f t="shared" si="1678"/>
        <v>1</v>
      </c>
      <c r="BB2423" s="21">
        <f t="shared" si="1678"/>
        <v>0.67032967032967039</v>
      </c>
      <c r="BC2423" s="21">
        <f t="shared" si="1678"/>
        <v>0</v>
      </c>
      <c r="BD2423" s="21">
        <f t="shared" si="1678"/>
        <v>0</v>
      </c>
    </row>
    <row r="2424" spans="1:59" ht="16" x14ac:dyDescent="0.2">
      <c r="B2424" s="11">
        <f t="shared" si="1675"/>
        <v>84</v>
      </c>
      <c r="C2424" s="12" t="str">
        <f t="shared" si="1675"/>
        <v>SCI HSR 2</v>
      </c>
      <c r="D2424" s="13" t="s">
        <v>1</v>
      </c>
      <c r="E2424" s="22">
        <v>145817</v>
      </c>
      <c r="F2424" s="15"/>
      <c r="G2424" s="15"/>
      <c r="H2424" s="15"/>
      <c r="I2424" s="15"/>
      <c r="J2424" s="15"/>
      <c r="L2424" s="20" t="s">
        <v>233</v>
      </c>
      <c r="M2424" s="72"/>
      <c r="N2424" s="72"/>
      <c r="O2424" s="21">
        <f>($E2437&gt;O$3)*($E2434&lt;O$2)*((O$3-O$2+1)/O$4)
+($E2437&gt;O$3)*($E2434&gt;=O$2)*($E2434&lt;=O$3)*((O$3-$E2434)/O$4)
+($E2437&gt;O$3)*($E2434&gt;O$3)*(0)
+($E2437&lt;=O$3)*($E2437&gt;=O$2)*($E2434&lt;O$2)*(($E2437-O$2)/O$4)
+($E2437&lt;=O$3)*($E2437&gt;=O$2)*($E2434&lt;=O$3)*($E2434&gt;=O$2)*(($E2437-$E2434)/O$4)
+($E2437&lt;O$2)*(0)</f>
        <v>0</v>
      </c>
      <c r="P2424" s="21">
        <f t="shared" ref="P2424:BD2424" si="1679">($E2437&gt;P$3)*($E2434&lt;P$2)*((P$3-P$2+1)/P$4)
+($E2437&gt;P$3)*($E2434&gt;=P$2)*($E2434&lt;=P$3)*((P$3-$E2434)/P$4)
+($E2437&gt;P$3)*($E2434&gt;P$3)*(0)
+($E2437&lt;=P$3)*($E2437&gt;=P$2)*($E2434&lt;P$2)*(($E2437-P$2)/P$4)
+($E2437&lt;=P$3)*($E2437&gt;=P$2)*($E2434&lt;=P$3)*($E2434&gt;=P$2)*(($E2437-$E2434)/P$4)
+($E2437&lt;P$2)*(0)</f>
        <v>0</v>
      </c>
      <c r="Q2424" s="21">
        <f t="shared" si="1679"/>
        <v>0</v>
      </c>
      <c r="R2424" s="21">
        <f t="shared" si="1679"/>
        <v>0</v>
      </c>
      <c r="S2424" s="21">
        <f t="shared" si="1679"/>
        <v>0</v>
      </c>
      <c r="T2424" s="21">
        <f t="shared" si="1679"/>
        <v>0</v>
      </c>
      <c r="U2424" s="21">
        <f t="shared" si="1679"/>
        <v>0</v>
      </c>
      <c r="V2424" s="21">
        <f t="shared" si="1679"/>
        <v>0</v>
      </c>
      <c r="W2424" s="21">
        <f t="shared" si="1679"/>
        <v>0</v>
      </c>
      <c r="X2424" s="21">
        <f t="shared" si="1679"/>
        <v>0</v>
      </c>
      <c r="Y2424" s="21">
        <f t="shared" si="1679"/>
        <v>0</v>
      </c>
      <c r="Z2424" s="21">
        <f t="shared" si="1679"/>
        <v>0</v>
      </c>
      <c r="AA2424" s="21">
        <f t="shared" si="1679"/>
        <v>0</v>
      </c>
      <c r="AB2424" s="21">
        <f t="shared" si="1679"/>
        <v>0</v>
      </c>
      <c r="AC2424" s="21">
        <f t="shared" si="1679"/>
        <v>0</v>
      </c>
      <c r="AD2424" s="21">
        <f t="shared" si="1679"/>
        <v>0</v>
      </c>
      <c r="AE2424" s="21">
        <f t="shared" si="1679"/>
        <v>0</v>
      </c>
      <c r="AF2424" s="21">
        <f t="shared" si="1679"/>
        <v>0</v>
      </c>
      <c r="AG2424" s="21">
        <f t="shared" si="1679"/>
        <v>0</v>
      </c>
      <c r="AH2424" s="21">
        <f t="shared" si="1679"/>
        <v>0</v>
      </c>
      <c r="AI2424" s="21">
        <f t="shared" si="1679"/>
        <v>0</v>
      </c>
      <c r="AJ2424" s="21">
        <f t="shared" si="1679"/>
        <v>0</v>
      </c>
      <c r="AK2424" s="21">
        <f t="shared" si="1679"/>
        <v>0</v>
      </c>
      <c r="AL2424" s="21">
        <f t="shared" si="1679"/>
        <v>0</v>
      </c>
      <c r="AM2424" s="21">
        <f t="shared" si="1679"/>
        <v>0</v>
      </c>
      <c r="AN2424" s="21">
        <f t="shared" si="1679"/>
        <v>0</v>
      </c>
      <c r="AO2424" s="21">
        <f t="shared" si="1679"/>
        <v>0</v>
      </c>
      <c r="AP2424" s="21">
        <f t="shared" si="1679"/>
        <v>0</v>
      </c>
      <c r="AQ2424" s="21">
        <f t="shared" si="1679"/>
        <v>0</v>
      </c>
      <c r="AR2424" s="21">
        <f t="shared" si="1679"/>
        <v>0</v>
      </c>
      <c r="AS2424" s="21">
        <f t="shared" si="1679"/>
        <v>0</v>
      </c>
      <c r="AT2424" s="21">
        <f t="shared" si="1679"/>
        <v>0</v>
      </c>
      <c r="AU2424" s="21">
        <f t="shared" si="1679"/>
        <v>0</v>
      </c>
      <c r="AV2424" s="21">
        <f t="shared" si="1679"/>
        <v>0</v>
      </c>
      <c r="AW2424" s="21">
        <f t="shared" si="1679"/>
        <v>0</v>
      </c>
      <c r="AX2424" s="21">
        <f t="shared" si="1679"/>
        <v>0</v>
      </c>
      <c r="AY2424" s="21">
        <f t="shared" si="1679"/>
        <v>0</v>
      </c>
      <c r="AZ2424" s="21">
        <f t="shared" si="1679"/>
        <v>0</v>
      </c>
      <c r="BA2424" s="21">
        <f t="shared" si="1679"/>
        <v>0</v>
      </c>
      <c r="BB2424" s="21">
        <f t="shared" si="1679"/>
        <v>0</v>
      </c>
      <c r="BC2424" s="21">
        <f t="shared" si="1679"/>
        <v>0</v>
      </c>
      <c r="BD2424" s="21">
        <f t="shared" si="1679"/>
        <v>0</v>
      </c>
    </row>
    <row r="2425" spans="1:59" ht="16" x14ac:dyDescent="0.2">
      <c r="B2425" s="11">
        <f t="shared" si="1675"/>
        <v>84</v>
      </c>
      <c r="C2425" s="12" t="str">
        <f t="shared" si="1675"/>
        <v>SCI HSR 2</v>
      </c>
      <c r="K2425" s="24"/>
      <c r="L2425" s="20" t="s">
        <v>234</v>
      </c>
      <c r="M2425" s="72"/>
      <c r="N2425" s="72"/>
      <c r="O2425" s="21">
        <f>($E2440&gt;0)*($E2437&lt;O$2)*(EDATE($E2437,$E2440)&gt;O$3)*((O$3-O$2+1)/O$4)
+($E2440&gt;0)*($E2437&lt;O$2)*(EDATE($E2437,$E2440)&gt;=O$2)*(EDATE($E2437,$E2440)&lt;=O$3)*((EDATE($E2437,$E2440)-O$2)/O$4)
+($E2440&gt;0)*($E2437&lt;O$2)*(EDATE($E2437,$E2440)&lt;O$2)*(0)
+($E2440&gt;0)*($E2437&gt;=O$2)*($E2437&lt;=O$3)*(EDATE($E2437,$E2440)&gt;=O$2)*(EDATE($E2437,$E2440)&lt;=O$3)*((EDATE($E2437,$E2440)-$E2437+1)/O$4)
+($E2440&gt;0)*($E2437&gt;=O$2)*($E2437&lt;=O$3)*(EDATE($E2437,$E2440)&gt;O$3)*((O$3-$E2437+1)/O$4)
+($E2440&gt;0)*($E2437&gt;O$3)*(0)</f>
        <v>0</v>
      </c>
      <c r="P2425" s="21">
        <f t="shared" ref="P2425:BD2425" si="1680">($E2440&gt;0)*($E2437&lt;P$2)*(EDATE($E2437,$E2440)&gt;P$3)*((P$3-P$2+1)/P$4)
+($E2440&gt;0)*($E2437&lt;P$2)*(EDATE($E2437,$E2440)&gt;=P$2)*(EDATE($E2437,$E2440)&lt;=P$3)*((EDATE($E2437,$E2440)-P$2)/P$4)
+($E2440&gt;0)*($E2437&lt;P$2)*(EDATE($E2437,$E2440)&lt;P$2)*(0)
+($E2440&gt;0)*($E2437&gt;=P$2)*($E2437&lt;=P$3)*(EDATE($E2437,$E2440)&gt;=P$2)*(EDATE($E2437,$E2440)&lt;=P$3)*((EDATE($E2437,$E2440)-$E2437+1)/P$4)
+($E2440&gt;0)*($E2437&gt;=P$2)*($E2437&lt;=P$3)*(EDATE($E2437,$E2440)&gt;P$3)*((P$3-$E2437+1)/P$4)
+($E2440&gt;0)*($E2437&gt;P$3)*(0)</f>
        <v>0</v>
      </c>
      <c r="Q2425" s="21">
        <f t="shared" si="1680"/>
        <v>0</v>
      </c>
      <c r="R2425" s="21">
        <f t="shared" si="1680"/>
        <v>0</v>
      </c>
      <c r="S2425" s="21">
        <f t="shared" si="1680"/>
        <v>0</v>
      </c>
      <c r="T2425" s="21">
        <f t="shared" si="1680"/>
        <v>0</v>
      </c>
      <c r="U2425" s="21">
        <f t="shared" si="1680"/>
        <v>0</v>
      </c>
      <c r="V2425" s="21">
        <f t="shared" si="1680"/>
        <v>0</v>
      </c>
      <c r="W2425" s="21">
        <f t="shared" si="1680"/>
        <v>0</v>
      </c>
      <c r="X2425" s="21">
        <f t="shared" si="1680"/>
        <v>0</v>
      </c>
      <c r="Y2425" s="21">
        <f t="shared" si="1680"/>
        <v>0</v>
      </c>
      <c r="Z2425" s="21">
        <f t="shared" si="1680"/>
        <v>0</v>
      </c>
      <c r="AA2425" s="21">
        <f t="shared" si="1680"/>
        <v>0</v>
      </c>
      <c r="AB2425" s="21">
        <f t="shared" si="1680"/>
        <v>0</v>
      </c>
      <c r="AC2425" s="21">
        <f t="shared" si="1680"/>
        <v>0</v>
      </c>
      <c r="AD2425" s="21">
        <f t="shared" si="1680"/>
        <v>0</v>
      </c>
      <c r="AE2425" s="21">
        <f t="shared" si="1680"/>
        <v>0</v>
      </c>
      <c r="AF2425" s="21">
        <f t="shared" si="1680"/>
        <v>0</v>
      </c>
      <c r="AG2425" s="21">
        <f t="shared" si="1680"/>
        <v>0</v>
      </c>
      <c r="AH2425" s="21">
        <f t="shared" si="1680"/>
        <v>0</v>
      </c>
      <c r="AI2425" s="21">
        <f t="shared" si="1680"/>
        <v>0</v>
      </c>
      <c r="AJ2425" s="21">
        <f t="shared" si="1680"/>
        <v>0</v>
      </c>
      <c r="AK2425" s="21">
        <f t="shared" si="1680"/>
        <v>0</v>
      </c>
      <c r="AL2425" s="21">
        <f t="shared" si="1680"/>
        <v>0</v>
      </c>
      <c r="AM2425" s="21">
        <f t="shared" si="1680"/>
        <v>0</v>
      </c>
      <c r="AN2425" s="21">
        <f t="shared" si="1680"/>
        <v>0</v>
      </c>
      <c r="AO2425" s="21">
        <f t="shared" si="1680"/>
        <v>0</v>
      </c>
      <c r="AP2425" s="21">
        <f t="shared" si="1680"/>
        <v>0</v>
      </c>
      <c r="AQ2425" s="21">
        <f t="shared" si="1680"/>
        <v>0</v>
      </c>
      <c r="AR2425" s="21">
        <f t="shared" si="1680"/>
        <v>0</v>
      </c>
      <c r="AS2425" s="21">
        <f t="shared" si="1680"/>
        <v>0</v>
      </c>
      <c r="AT2425" s="21">
        <f t="shared" si="1680"/>
        <v>0</v>
      </c>
      <c r="AU2425" s="21">
        <f t="shared" si="1680"/>
        <v>0</v>
      </c>
      <c r="AV2425" s="21">
        <f t="shared" si="1680"/>
        <v>0</v>
      </c>
      <c r="AW2425" s="21">
        <f t="shared" si="1680"/>
        <v>0</v>
      </c>
      <c r="AX2425" s="21">
        <f t="shared" si="1680"/>
        <v>0</v>
      </c>
      <c r="AY2425" s="21">
        <f t="shared" si="1680"/>
        <v>0</v>
      </c>
      <c r="AZ2425" s="21">
        <f t="shared" si="1680"/>
        <v>0</v>
      </c>
      <c r="BA2425" s="21">
        <f t="shared" si="1680"/>
        <v>0</v>
      </c>
      <c r="BB2425" s="21">
        <f t="shared" si="1680"/>
        <v>0</v>
      </c>
      <c r="BC2425" s="21">
        <f t="shared" si="1680"/>
        <v>0</v>
      </c>
      <c r="BD2425" s="21">
        <f t="shared" si="1680"/>
        <v>0</v>
      </c>
    </row>
    <row r="2426" spans="1:59" ht="16" x14ac:dyDescent="0.2">
      <c r="B2426" s="11">
        <f t="shared" si="1675"/>
        <v>84</v>
      </c>
      <c r="C2426" s="12" t="str">
        <f t="shared" si="1675"/>
        <v>SCI HSR 2</v>
      </c>
      <c r="D2426" s="25" t="s">
        <v>235</v>
      </c>
      <c r="E2426" s="26">
        <v>44713</v>
      </c>
      <c r="F2426" s="15"/>
      <c r="G2426" s="25" t="s">
        <v>236</v>
      </c>
      <c r="H2426" s="25" t="s">
        <v>237</v>
      </c>
      <c r="I2426" s="25" t="s">
        <v>238</v>
      </c>
      <c r="J2426" s="25" t="s">
        <v>239</v>
      </c>
      <c r="K2426" s="24"/>
      <c r="L2426" s="27" t="s">
        <v>240</v>
      </c>
      <c r="M2426" s="83"/>
      <c r="N2426" s="83"/>
      <c r="O2426" s="28">
        <f>($H2438&gt;0)*($J2438&lt;O$2)*0
+($H2438&gt;0)*($J2438&gt;=O$2)*($J2438&lt;=O$3)*(($J2438-O$2+1)/O$4)
+($H2438&gt;0)*($J2438&gt;O$3)*($I2438&gt;O$3)*0
+($H2438&gt;0)*($J2438&gt;O$3)*($I2438&lt;=O$3)*($I2438&gt;=O$2)*((O$3-$I2438+1)/O$4)
+($H2438&gt;0)*($J2438&gt;O$3)*($I2438&lt;O$2)*1
+($H2438&gt;0)*($I2438&gt;O$3)*0
+($H2439&gt;0)*($J2439&lt;O$2)*0
+($H2439&gt;0)*($J2439&gt;=O$2)*($J2439&lt;=O$3)*(($J2439-O$2+1)/O$4)
+($H2439&gt;0)*($J2439&gt;O$3)*($I2439&gt;O$3)*0
+($H2439&gt;0)*($J2439&gt;O$3)*($I2439&lt;=O$3)*($I2439&gt;=O$2)*((O$3-$I2439+1)/O$4)
+($H2439&gt;0)*($J2439&gt;O$3)*($I2439&lt;O$2)*1
+($H2439&gt;0)*($I2439&gt;O$3)*0
+($H2440&gt;0)*($J2440&lt;O$2)*0
+($H2440&gt;0)*($J2440&gt;=O$2)*($J2440&lt;=O$3)*(($J2440-O$2+1)/O$4)
+($H2440&gt;0)*($J2440&gt;O$3)*($I2440&gt;O$3)*0
+($H2440&gt;0)*($J2440&gt;O$3)*($I2440&lt;=O$3)*($I2440&gt;=O$2)*((O$3-$I2440+1)/O$4)
+($H2440&gt;0)*($J2440&gt;O$3)*($I2440&lt;O$2)*1
+($H2440&gt;0)*($I2440&gt;O$3)*0</f>
        <v>0</v>
      </c>
      <c r="P2426" s="28">
        <f t="shared" ref="P2426:BD2426" si="1681">($H2438&gt;0)*($J2438&lt;P$2)*0
+($H2438&gt;0)*($J2438&gt;=P$2)*($J2438&lt;=P$3)*(($J2438-P$2+1)/P$4)
+($H2438&gt;0)*($J2438&gt;P$3)*($I2438&gt;P$3)*0
+($H2438&gt;0)*($J2438&gt;P$3)*($I2438&lt;=P$3)*($I2438&gt;=P$2)*((P$3-$I2438+1)/P$4)
+($H2438&gt;0)*($J2438&gt;P$3)*($I2438&lt;P$2)*1
+($H2438&gt;0)*($I2438&gt;P$3)*0
+($H2439&gt;0)*($J2439&lt;P$2)*0
+($H2439&gt;0)*($J2439&gt;=P$2)*($J2439&lt;=P$3)*(($J2439-P$2+1)/P$4)
+($H2439&gt;0)*($J2439&gt;P$3)*($I2439&gt;P$3)*0
+($H2439&gt;0)*($J2439&gt;P$3)*($I2439&lt;=P$3)*($I2439&gt;=P$2)*((P$3-$I2439+1)/P$4)
+($H2439&gt;0)*($J2439&gt;P$3)*($I2439&lt;P$2)*1
+($H2439&gt;0)*($I2439&gt;P$3)*0
+($H2440&gt;0)*($J2440&lt;P$2)*0
+($H2440&gt;0)*($J2440&gt;=P$2)*($J2440&lt;=P$3)*(($J2440-P$2+1)/P$4)
+($H2440&gt;0)*($J2440&gt;P$3)*($I2440&gt;P$3)*0
+($H2440&gt;0)*($J2440&gt;P$3)*($I2440&lt;=P$3)*($I2440&gt;=P$2)*((P$3-$I2440+1)/P$4)
+($H2440&gt;0)*($J2440&gt;P$3)*($I2440&lt;P$2)*1
+($H2440&gt;0)*($I2440&gt;P$3)*0</f>
        <v>0</v>
      </c>
      <c r="Q2426" s="28">
        <f t="shared" si="1681"/>
        <v>0</v>
      </c>
      <c r="R2426" s="28">
        <f t="shared" si="1681"/>
        <v>0</v>
      </c>
      <c r="S2426" s="28">
        <f t="shared" si="1681"/>
        <v>0</v>
      </c>
      <c r="T2426" s="28">
        <f t="shared" si="1681"/>
        <v>0</v>
      </c>
      <c r="U2426" s="28">
        <f t="shared" si="1681"/>
        <v>0</v>
      </c>
      <c r="V2426" s="28">
        <f t="shared" si="1681"/>
        <v>0</v>
      </c>
      <c r="W2426" s="28">
        <f t="shared" si="1681"/>
        <v>0</v>
      </c>
      <c r="X2426" s="28">
        <f t="shared" si="1681"/>
        <v>0</v>
      </c>
      <c r="Y2426" s="28">
        <f t="shared" si="1681"/>
        <v>0</v>
      </c>
      <c r="Z2426" s="28">
        <f t="shared" si="1681"/>
        <v>0</v>
      </c>
      <c r="AA2426" s="28">
        <f t="shared" si="1681"/>
        <v>0</v>
      </c>
      <c r="AB2426" s="28">
        <f t="shared" si="1681"/>
        <v>0</v>
      </c>
      <c r="AC2426" s="28">
        <f t="shared" si="1681"/>
        <v>0</v>
      </c>
      <c r="AD2426" s="28">
        <f t="shared" si="1681"/>
        <v>0</v>
      </c>
      <c r="AE2426" s="28">
        <f t="shared" si="1681"/>
        <v>0</v>
      </c>
      <c r="AF2426" s="28">
        <f t="shared" si="1681"/>
        <v>0</v>
      </c>
      <c r="AG2426" s="28">
        <f t="shared" si="1681"/>
        <v>0</v>
      </c>
      <c r="AH2426" s="28">
        <f t="shared" si="1681"/>
        <v>0</v>
      </c>
      <c r="AI2426" s="28">
        <f t="shared" si="1681"/>
        <v>0</v>
      </c>
      <c r="AJ2426" s="28">
        <f t="shared" si="1681"/>
        <v>0</v>
      </c>
      <c r="AK2426" s="28">
        <f t="shared" si="1681"/>
        <v>0</v>
      </c>
      <c r="AL2426" s="28">
        <f t="shared" si="1681"/>
        <v>0</v>
      </c>
      <c r="AM2426" s="28">
        <f t="shared" si="1681"/>
        <v>0</v>
      </c>
      <c r="AN2426" s="28">
        <f t="shared" si="1681"/>
        <v>0</v>
      </c>
      <c r="AO2426" s="28">
        <f t="shared" si="1681"/>
        <v>0</v>
      </c>
      <c r="AP2426" s="28">
        <f t="shared" si="1681"/>
        <v>0</v>
      </c>
      <c r="AQ2426" s="28">
        <f t="shared" si="1681"/>
        <v>0</v>
      </c>
      <c r="AR2426" s="28">
        <f t="shared" si="1681"/>
        <v>0</v>
      </c>
      <c r="AS2426" s="28">
        <f t="shared" si="1681"/>
        <v>0</v>
      </c>
      <c r="AT2426" s="28">
        <f t="shared" si="1681"/>
        <v>0</v>
      </c>
      <c r="AU2426" s="28">
        <f t="shared" si="1681"/>
        <v>0</v>
      </c>
      <c r="AV2426" s="28">
        <f t="shared" si="1681"/>
        <v>0</v>
      </c>
      <c r="AW2426" s="28">
        <f t="shared" si="1681"/>
        <v>0</v>
      </c>
      <c r="AX2426" s="28">
        <f t="shared" si="1681"/>
        <v>0</v>
      </c>
      <c r="AY2426" s="28">
        <f t="shared" si="1681"/>
        <v>0</v>
      </c>
      <c r="AZ2426" s="28">
        <f t="shared" si="1681"/>
        <v>0</v>
      </c>
      <c r="BA2426" s="28">
        <f t="shared" si="1681"/>
        <v>0</v>
      </c>
      <c r="BB2426" s="28">
        <f t="shared" si="1681"/>
        <v>0</v>
      </c>
      <c r="BC2426" s="28">
        <f t="shared" si="1681"/>
        <v>0</v>
      </c>
      <c r="BD2426" s="28">
        <f t="shared" si="1681"/>
        <v>0</v>
      </c>
    </row>
    <row r="2427" spans="1:59" ht="16" x14ac:dyDescent="0.2">
      <c r="B2427" s="11">
        <f t="shared" si="1675"/>
        <v>84</v>
      </c>
      <c r="C2427" s="12" t="str">
        <f t="shared" si="1675"/>
        <v>SCI HSR 2</v>
      </c>
      <c r="D2427" s="25" t="s">
        <v>241</v>
      </c>
      <c r="E2427" s="29">
        <v>145000</v>
      </c>
      <c r="F2427" s="15"/>
      <c r="G2427" s="30" t="s">
        <v>10</v>
      </c>
      <c r="H2427" s="31">
        <v>0</v>
      </c>
      <c r="I2427" s="32">
        <v>0</v>
      </c>
      <c r="J2427" s="32">
        <v>0</v>
      </c>
      <c r="K2427" s="24"/>
      <c r="L2427" s="33" t="s">
        <v>242</v>
      </c>
      <c r="M2427" s="73"/>
      <c r="N2427" s="73"/>
      <c r="O2427" s="34">
        <f>($E2437&lt;=O$3)*($E2437&gt;O$2)*((O$3-$E2437+1)/O$4)
+($E2437&lt;=O$2)*((O$3-O$2+1)/O$4)
+($E2437&gt;O$3)*(0)</f>
        <v>0</v>
      </c>
      <c r="P2427" s="34">
        <f t="shared" ref="P2427:BD2427" si="1682">($E2437&lt;=P$3)*($E2437&gt;P$2)*((P$3-$E2437+1)/P$4)
+($E2437&lt;=P$2)*((P$3-P$2+1)/P$4)
+($E2437&gt;P$3)*(0)</f>
        <v>0</v>
      </c>
      <c r="Q2427" s="34">
        <f t="shared" si="1682"/>
        <v>0</v>
      </c>
      <c r="R2427" s="34">
        <f t="shared" si="1682"/>
        <v>0</v>
      </c>
      <c r="S2427" s="34">
        <f t="shared" si="1682"/>
        <v>0</v>
      </c>
      <c r="T2427" s="34">
        <f t="shared" si="1682"/>
        <v>0</v>
      </c>
      <c r="U2427" s="34">
        <f t="shared" si="1682"/>
        <v>0</v>
      </c>
      <c r="V2427" s="34">
        <f t="shared" si="1682"/>
        <v>0</v>
      </c>
      <c r="W2427" s="34">
        <f t="shared" si="1682"/>
        <v>0</v>
      </c>
      <c r="X2427" s="34">
        <f t="shared" si="1682"/>
        <v>0</v>
      </c>
      <c r="Y2427" s="34">
        <f t="shared" si="1682"/>
        <v>0</v>
      </c>
      <c r="Z2427" s="34">
        <f t="shared" si="1682"/>
        <v>0</v>
      </c>
      <c r="AA2427" s="34">
        <f t="shared" si="1682"/>
        <v>0</v>
      </c>
      <c r="AB2427" s="34">
        <f t="shared" si="1682"/>
        <v>0</v>
      </c>
      <c r="AC2427" s="34">
        <f t="shared" si="1682"/>
        <v>0</v>
      </c>
      <c r="AD2427" s="34">
        <f t="shared" si="1682"/>
        <v>0</v>
      </c>
      <c r="AE2427" s="34">
        <f t="shared" si="1682"/>
        <v>0</v>
      </c>
      <c r="AF2427" s="34">
        <f t="shared" si="1682"/>
        <v>0</v>
      </c>
      <c r="AG2427" s="34">
        <f t="shared" si="1682"/>
        <v>0</v>
      </c>
      <c r="AH2427" s="34">
        <f t="shared" si="1682"/>
        <v>0</v>
      </c>
      <c r="AI2427" s="34">
        <f t="shared" si="1682"/>
        <v>0</v>
      </c>
      <c r="AJ2427" s="34">
        <f t="shared" si="1682"/>
        <v>0</v>
      </c>
      <c r="AK2427" s="34">
        <f t="shared" si="1682"/>
        <v>0</v>
      </c>
      <c r="AL2427" s="34">
        <f t="shared" si="1682"/>
        <v>0</v>
      </c>
      <c r="AM2427" s="34">
        <f t="shared" si="1682"/>
        <v>0</v>
      </c>
      <c r="AN2427" s="34">
        <f t="shared" si="1682"/>
        <v>0</v>
      </c>
      <c r="AO2427" s="34">
        <f t="shared" si="1682"/>
        <v>0</v>
      </c>
      <c r="AP2427" s="34">
        <f t="shared" si="1682"/>
        <v>0</v>
      </c>
      <c r="AQ2427" s="34">
        <f t="shared" si="1682"/>
        <v>0</v>
      </c>
      <c r="AR2427" s="34">
        <f t="shared" si="1682"/>
        <v>0</v>
      </c>
      <c r="AS2427" s="34">
        <f t="shared" si="1682"/>
        <v>0</v>
      </c>
      <c r="AT2427" s="34">
        <f t="shared" si="1682"/>
        <v>0</v>
      </c>
      <c r="AU2427" s="34">
        <f t="shared" si="1682"/>
        <v>0</v>
      </c>
      <c r="AV2427" s="34">
        <f t="shared" si="1682"/>
        <v>0</v>
      </c>
      <c r="AW2427" s="34">
        <f t="shared" si="1682"/>
        <v>0</v>
      </c>
      <c r="AX2427" s="34">
        <f t="shared" si="1682"/>
        <v>0</v>
      </c>
      <c r="AY2427" s="34">
        <f t="shared" si="1682"/>
        <v>0</v>
      </c>
      <c r="AZ2427" s="34">
        <f t="shared" si="1682"/>
        <v>0</v>
      </c>
      <c r="BA2427" s="34">
        <f t="shared" si="1682"/>
        <v>0</v>
      </c>
      <c r="BB2427" s="34">
        <f t="shared" si="1682"/>
        <v>0.34065934065934067</v>
      </c>
      <c r="BC2427" s="34">
        <f t="shared" si="1682"/>
        <v>1</v>
      </c>
      <c r="BD2427" s="34">
        <f t="shared" si="1682"/>
        <v>1</v>
      </c>
    </row>
    <row r="2428" spans="1:59" ht="16" x14ac:dyDescent="0.2">
      <c r="A2428" s="35"/>
      <c r="B2428" s="11">
        <f t="shared" si="1675"/>
        <v>84</v>
      </c>
      <c r="C2428" s="12" t="str">
        <f t="shared" si="1675"/>
        <v>SCI HSR 2</v>
      </c>
      <c r="D2428" s="25" t="s">
        <v>243</v>
      </c>
      <c r="E2428" s="29">
        <v>145000</v>
      </c>
      <c r="F2428" s="15"/>
      <c r="G2428" s="30" t="s">
        <v>11</v>
      </c>
      <c r="H2428" s="31">
        <v>0</v>
      </c>
      <c r="I2428" s="32">
        <v>0</v>
      </c>
      <c r="J2428" s="32">
        <v>0</v>
      </c>
      <c r="K2428" s="35"/>
      <c r="M2428" s="84">
        <v>44713</v>
      </c>
      <c r="O2428" s="15"/>
      <c r="P2428" s="15"/>
      <c r="Q2428" s="15"/>
      <c r="R2428" s="15"/>
      <c r="S2428" s="15"/>
      <c r="T2428" s="15"/>
      <c r="U2428" s="15"/>
      <c r="V2428" s="15"/>
      <c r="W2428" s="15"/>
      <c r="X2428" s="15"/>
      <c r="Y2428" s="15"/>
      <c r="Z2428" s="15"/>
      <c r="AA2428" s="15"/>
      <c r="AB2428" s="15"/>
      <c r="AC2428" s="15"/>
      <c r="AD2428" s="15"/>
      <c r="AE2428" s="15"/>
      <c r="AF2428" s="15"/>
      <c r="AG2428" s="15"/>
      <c r="AH2428" s="15"/>
      <c r="AI2428" s="15"/>
      <c r="AJ2428" s="15"/>
      <c r="AK2428" s="15"/>
      <c r="AL2428" s="15"/>
      <c r="AM2428" s="15"/>
      <c r="AN2428" s="15"/>
      <c r="AO2428" s="15"/>
      <c r="AP2428" s="15"/>
      <c r="AQ2428" s="15"/>
      <c r="AR2428" s="15"/>
      <c r="AS2428" s="15"/>
      <c r="AT2428" s="15"/>
      <c r="AU2428" s="15"/>
      <c r="AV2428" s="15"/>
      <c r="AW2428" s="15"/>
      <c r="AX2428" s="15"/>
      <c r="AY2428" s="15"/>
      <c r="AZ2428" s="15"/>
      <c r="BA2428" s="15"/>
      <c r="BB2428" s="15"/>
      <c r="BC2428" s="15"/>
      <c r="BD2428" s="15"/>
      <c r="BE2428" s="35"/>
      <c r="BF2428" s="35"/>
      <c r="BG2428" s="35"/>
    </row>
    <row r="2429" spans="1:59" ht="16" x14ac:dyDescent="0.2">
      <c r="B2429" s="11">
        <f t="shared" si="1675"/>
        <v>84</v>
      </c>
      <c r="C2429" s="12" t="str">
        <f t="shared" si="1675"/>
        <v>SCI HSR 2</v>
      </c>
      <c r="D2429" s="25" t="s">
        <v>244</v>
      </c>
      <c r="E2429" s="29">
        <v>0</v>
      </c>
      <c r="F2429" s="15"/>
      <c r="G2429" s="36" t="s">
        <v>12</v>
      </c>
      <c r="H2429" s="31">
        <v>0</v>
      </c>
      <c r="I2429" s="32">
        <v>0</v>
      </c>
      <c r="J2429" s="32">
        <v>0</v>
      </c>
      <c r="K2429" s="24"/>
      <c r="L2429" s="37" t="s">
        <v>245</v>
      </c>
      <c r="M2429" s="74">
        <v>1</v>
      </c>
      <c r="N2429" s="74">
        <v>1</v>
      </c>
      <c r="O2429" s="38">
        <v>1.02</v>
      </c>
      <c r="P2429" s="38">
        <v>1.02</v>
      </c>
      <c r="Q2429" s="38">
        <v>1.02</v>
      </c>
      <c r="R2429" s="38">
        <v>1.0233626373626374</v>
      </c>
      <c r="S2429" s="38">
        <v>1.0302</v>
      </c>
      <c r="T2429" s="38">
        <v>1.0302</v>
      </c>
      <c r="U2429" s="38">
        <v>1.0302</v>
      </c>
      <c r="V2429" s="38">
        <v>1.0335962637362637</v>
      </c>
      <c r="W2429" s="38">
        <v>1.040502</v>
      </c>
      <c r="X2429" s="38">
        <v>1.040502</v>
      </c>
      <c r="Y2429" s="38">
        <v>1.040502</v>
      </c>
      <c r="Z2429" s="38">
        <v>1.0439322263736264</v>
      </c>
      <c r="AA2429" s="38">
        <v>1.0509070200000001</v>
      </c>
      <c r="AB2429" s="38">
        <v>1.0509070200000001</v>
      </c>
      <c r="AC2429" s="38">
        <v>1.0509070200000001</v>
      </c>
      <c r="AD2429" s="38">
        <v>1.0543715486373628</v>
      </c>
      <c r="AE2429" s="38">
        <v>1.0614160902000001</v>
      </c>
      <c r="AF2429" s="38">
        <v>1.0614160902000001</v>
      </c>
      <c r="AG2429" s="38">
        <v>1.0614160902000001</v>
      </c>
      <c r="AH2429" s="38">
        <v>1.0649152641237363</v>
      </c>
      <c r="AI2429" s="38">
        <v>1.0720302511020001</v>
      </c>
      <c r="AJ2429" s="38">
        <v>1.0720302511020001</v>
      </c>
      <c r="AK2429" s="38">
        <v>1.0720302511020001</v>
      </c>
      <c r="AL2429" s="38">
        <v>1.0755644167649738</v>
      </c>
      <c r="AM2429" s="38">
        <v>1.0827505536130202</v>
      </c>
      <c r="AN2429" s="38">
        <v>1.0827505536130202</v>
      </c>
      <c r="AO2429" s="38">
        <v>1.0827505536130202</v>
      </c>
      <c r="AP2429" s="38">
        <v>1.0863200609326236</v>
      </c>
      <c r="AQ2429" s="38">
        <v>1.0935780591491504</v>
      </c>
      <c r="AR2429" s="38">
        <v>1.0935780591491504</v>
      </c>
      <c r="AS2429" s="38">
        <v>1.0935780591491504</v>
      </c>
      <c r="AT2429" s="38">
        <v>1.0971832615419499</v>
      </c>
      <c r="AU2429" s="38">
        <v>1.104513839740642</v>
      </c>
      <c r="AV2429" s="38">
        <v>1.104513839740642</v>
      </c>
      <c r="AW2429" s="38">
        <v>1.104513839740642</v>
      </c>
      <c r="AX2429" s="38">
        <v>1.1081550941573695</v>
      </c>
      <c r="AY2429" s="38">
        <v>1.1155589781380484</v>
      </c>
      <c r="AZ2429" s="38">
        <v>1.1155589781380484</v>
      </c>
      <c r="BA2429" s="38">
        <v>1.1155589781380484</v>
      </c>
      <c r="BB2429" s="38">
        <v>1.1192366450989431</v>
      </c>
      <c r="BC2429" s="38">
        <v>1.1267145679194288</v>
      </c>
      <c r="BD2429" s="38">
        <v>1.1267145679194288</v>
      </c>
    </row>
    <row r="2430" spans="1:59" ht="16" x14ac:dyDescent="0.2">
      <c r="B2430" s="11">
        <f t="shared" si="1675"/>
        <v>84</v>
      </c>
      <c r="C2430" s="12" t="str">
        <f t="shared" si="1675"/>
        <v>SCI HSR 2</v>
      </c>
      <c r="D2430" s="25" t="s">
        <v>25</v>
      </c>
      <c r="E2430" s="39" t="s">
        <v>30</v>
      </c>
      <c r="F2430" s="15"/>
      <c r="K2430" s="24"/>
      <c r="L2430" s="16" t="s">
        <v>246</v>
      </c>
      <c r="M2430" s="70"/>
      <c r="N2430" s="70"/>
      <c r="O2430" s="40">
        <f>O2423*$E2427/4+O2427*$E2438/4</f>
        <v>36250</v>
      </c>
      <c r="P2430" s="40">
        <f t="shared" ref="P2430:BD2430" si="1683">P2423*$E2427/4+P2427*$E2438/4</f>
        <v>36250</v>
      </c>
      <c r="Q2430" s="40">
        <f t="shared" si="1683"/>
        <v>36250</v>
      </c>
      <c r="R2430" s="40">
        <f t="shared" si="1683"/>
        <v>36250</v>
      </c>
      <c r="S2430" s="40">
        <f t="shared" si="1683"/>
        <v>36250</v>
      </c>
      <c r="T2430" s="40">
        <f t="shared" si="1683"/>
        <v>36250</v>
      </c>
      <c r="U2430" s="40">
        <f t="shared" si="1683"/>
        <v>36250</v>
      </c>
      <c r="V2430" s="40">
        <f t="shared" si="1683"/>
        <v>36250</v>
      </c>
      <c r="W2430" s="40">
        <f t="shared" si="1683"/>
        <v>36250</v>
      </c>
      <c r="X2430" s="40">
        <f t="shared" si="1683"/>
        <v>36250</v>
      </c>
      <c r="Y2430" s="40">
        <f t="shared" si="1683"/>
        <v>36250</v>
      </c>
      <c r="Z2430" s="40">
        <f t="shared" si="1683"/>
        <v>36250</v>
      </c>
      <c r="AA2430" s="40">
        <f t="shared" si="1683"/>
        <v>36250</v>
      </c>
      <c r="AB2430" s="40">
        <f t="shared" si="1683"/>
        <v>36250</v>
      </c>
      <c r="AC2430" s="40">
        <f t="shared" si="1683"/>
        <v>36250</v>
      </c>
      <c r="AD2430" s="40">
        <f t="shared" si="1683"/>
        <v>36250</v>
      </c>
      <c r="AE2430" s="40">
        <f t="shared" si="1683"/>
        <v>36250</v>
      </c>
      <c r="AF2430" s="40">
        <f t="shared" si="1683"/>
        <v>36250</v>
      </c>
      <c r="AG2430" s="40">
        <f t="shared" si="1683"/>
        <v>36250</v>
      </c>
      <c r="AH2430" s="40">
        <f t="shared" si="1683"/>
        <v>36250</v>
      </c>
      <c r="AI2430" s="40">
        <f t="shared" si="1683"/>
        <v>36250</v>
      </c>
      <c r="AJ2430" s="40">
        <f t="shared" si="1683"/>
        <v>36250</v>
      </c>
      <c r="AK2430" s="40">
        <f t="shared" si="1683"/>
        <v>36250</v>
      </c>
      <c r="AL2430" s="40">
        <f t="shared" si="1683"/>
        <v>36250</v>
      </c>
      <c r="AM2430" s="40">
        <f t="shared" si="1683"/>
        <v>36250</v>
      </c>
      <c r="AN2430" s="40">
        <f t="shared" si="1683"/>
        <v>36250</v>
      </c>
      <c r="AO2430" s="40">
        <f t="shared" si="1683"/>
        <v>36250</v>
      </c>
      <c r="AP2430" s="40">
        <f t="shared" si="1683"/>
        <v>36250</v>
      </c>
      <c r="AQ2430" s="40">
        <f t="shared" si="1683"/>
        <v>36250</v>
      </c>
      <c r="AR2430" s="40">
        <f t="shared" si="1683"/>
        <v>36250</v>
      </c>
      <c r="AS2430" s="40">
        <f t="shared" si="1683"/>
        <v>36250</v>
      </c>
      <c r="AT2430" s="40">
        <f t="shared" si="1683"/>
        <v>36250</v>
      </c>
      <c r="AU2430" s="40">
        <f t="shared" si="1683"/>
        <v>36250</v>
      </c>
      <c r="AV2430" s="40">
        <f t="shared" si="1683"/>
        <v>36250</v>
      </c>
      <c r="AW2430" s="40">
        <f t="shared" si="1683"/>
        <v>36250</v>
      </c>
      <c r="AX2430" s="40">
        <f t="shared" si="1683"/>
        <v>36250</v>
      </c>
      <c r="AY2430" s="40">
        <f t="shared" si="1683"/>
        <v>36250</v>
      </c>
      <c r="AZ2430" s="40">
        <f t="shared" si="1683"/>
        <v>36250</v>
      </c>
      <c r="BA2430" s="40">
        <f t="shared" si="1683"/>
        <v>36250</v>
      </c>
      <c r="BB2430" s="40">
        <f t="shared" si="1683"/>
        <v>38198.669302830138</v>
      </c>
      <c r="BC2430" s="40">
        <f t="shared" si="1683"/>
        <v>40800.932469598141</v>
      </c>
      <c r="BD2430" s="40">
        <f t="shared" si="1683"/>
        <v>40800.932469598141</v>
      </c>
    </row>
    <row r="2431" spans="1:59" ht="16" x14ac:dyDescent="0.2">
      <c r="B2431" s="11">
        <f t="shared" si="1675"/>
        <v>84</v>
      </c>
      <c r="C2431" s="12" t="str">
        <f t="shared" si="1675"/>
        <v>SCI HSR 2</v>
      </c>
      <c r="D2431" s="25" t="s">
        <v>247</v>
      </c>
      <c r="E2431" s="39" t="s">
        <v>248</v>
      </c>
      <c r="F2431" s="15"/>
      <c r="G2431" s="25" t="s">
        <v>249</v>
      </c>
      <c r="H2431" s="26">
        <v>45412</v>
      </c>
      <c r="I2431" s="25" t="s">
        <v>239</v>
      </c>
      <c r="J2431" s="26">
        <v>48365</v>
      </c>
      <c r="K2431" s="24"/>
      <c r="L2431" s="20" t="s">
        <v>250</v>
      </c>
      <c r="M2431" s="72"/>
      <c r="N2431" s="72"/>
      <c r="O2431" s="41">
        <f>IF($E2437&gt;=O$3,IF(O$3&lt;=($E2426+365),O2430,IFERROR(O2423*$E2428/4*O2429+
$E2438*O2427/4*IFERROR(O2429/$E2439,0),0)),IF(O$3&lt;=($E2437+365),O2423*$E2428/4*O2429+$E2438*O2427/4*IFERROR(O2429/$E2439,0),IFERROR($E2438*O2427/4*IFERROR(O2429/$E2439,0),0)))</f>
        <v>36250</v>
      </c>
      <c r="P2431" s="41">
        <f t="shared" ref="P2431:BD2431" si="1684">IF($E2437&gt;=P$3,IF(P$3&lt;=($E2426+365),P2430,IFERROR(P2423*$E2428/4*P2429+
$E2438*P2427/4*IFERROR(P2429/$E2439,0),0)),IF(P$3&lt;=($E2437+365),P2423*$E2428/4*P2429+$E2438*P2427/4*IFERROR(P2429/$E2439,0),IFERROR($E2438*P2427/4*IFERROR(P2429/$E2439,0),0)))</f>
        <v>36250</v>
      </c>
      <c r="Q2431" s="41">
        <f t="shared" si="1684"/>
        <v>36250</v>
      </c>
      <c r="R2431" s="41">
        <f t="shared" si="1684"/>
        <v>37096.895604395606</v>
      </c>
      <c r="S2431" s="41">
        <f t="shared" si="1684"/>
        <v>37344.75</v>
      </c>
      <c r="T2431" s="41">
        <f t="shared" si="1684"/>
        <v>37344.75</v>
      </c>
      <c r="U2431" s="41">
        <f t="shared" si="1684"/>
        <v>37344.75</v>
      </c>
      <c r="V2431" s="41">
        <f t="shared" si="1684"/>
        <v>37467.864560439557</v>
      </c>
      <c r="W2431" s="41">
        <f t="shared" si="1684"/>
        <v>37718.197500000002</v>
      </c>
      <c r="X2431" s="41">
        <f t="shared" si="1684"/>
        <v>37718.197500000002</v>
      </c>
      <c r="Y2431" s="41">
        <f t="shared" si="1684"/>
        <v>37718.197500000002</v>
      </c>
      <c r="Z2431" s="41">
        <f t="shared" si="1684"/>
        <v>37842.543206043956</v>
      </c>
      <c r="AA2431" s="41">
        <f t="shared" si="1684"/>
        <v>38095.379475000002</v>
      </c>
      <c r="AB2431" s="41">
        <f t="shared" si="1684"/>
        <v>38095.379475000002</v>
      </c>
      <c r="AC2431" s="41">
        <f t="shared" si="1684"/>
        <v>38095.379475000002</v>
      </c>
      <c r="AD2431" s="41">
        <f t="shared" si="1684"/>
        <v>38220.968638104401</v>
      </c>
      <c r="AE2431" s="41">
        <f t="shared" si="1684"/>
        <v>38476.333269750001</v>
      </c>
      <c r="AF2431" s="41">
        <f t="shared" si="1684"/>
        <v>38476.333269750001</v>
      </c>
      <c r="AG2431" s="41">
        <f t="shared" si="1684"/>
        <v>38476.333269750001</v>
      </c>
      <c r="AH2431" s="41">
        <f t="shared" si="1684"/>
        <v>38603.178324485438</v>
      </c>
      <c r="AI2431" s="41">
        <f t="shared" si="1684"/>
        <v>38861.096602447506</v>
      </c>
      <c r="AJ2431" s="41">
        <f t="shared" si="1684"/>
        <v>38861.096602447506</v>
      </c>
      <c r="AK2431" s="41">
        <f t="shared" si="1684"/>
        <v>38861.096602447506</v>
      </c>
      <c r="AL2431" s="41">
        <f t="shared" si="1684"/>
        <v>38989.210107730301</v>
      </c>
      <c r="AM2431" s="41">
        <f t="shared" si="1684"/>
        <v>39249.707568471982</v>
      </c>
      <c r="AN2431" s="41">
        <f t="shared" si="1684"/>
        <v>39249.707568471982</v>
      </c>
      <c r="AO2431" s="41">
        <f t="shared" si="1684"/>
        <v>39249.707568471982</v>
      </c>
      <c r="AP2431" s="41">
        <f t="shared" si="1684"/>
        <v>39379.102208807606</v>
      </c>
      <c r="AQ2431" s="41">
        <f t="shared" si="1684"/>
        <v>39642.2046441567</v>
      </c>
      <c r="AR2431" s="41">
        <f t="shared" si="1684"/>
        <v>39642.2046441567</v>
      </c>
      <c r="AS2431" s="41">
        <f t="shared" si="1684"/>
        <v>39642.2046441567</v>
      </c>
      <c r="AT2431" s="41">
        <f t="shared" si="1684"/>
        <v>39772.893230895686</v>
      </c>
      <c r="AU2431" s="41">
        <f t="shared" si="1684"/>
        <v>40038.62669059827</v>
      </c>
      <c r="AV2431" s="41">
        <f t="shared" si="1684"/>
        <v>40038.62669059827</v>
      </c>
      <c r="AW2431" s="41">
        <f t="shared" si="1684"/>
        <v>40038.62669059827</v>
      </c>
      <c r="AX2431" s="41">
        <f t="shared" si="1684"/>
        <v>40170.622163204644</v>
      </c>
      <c r="AY2431" s="41">
        <f t="shared" si="1684"/>
        <v>40439.012957504252</v>
      </c>
      <c r="AZ2431" s="41">
        <f t="shared" si="1684"/>
        <v>40439.012957504252</v>
      </c>
      <c r="BA2431" s="41">
        <f t="shared" si="1684"/>
        <v>40439.012957504252</v>
      </c>
      <c r="BB2431" s="41">
        <f t="shared" si="1684"/>
        <v>41096.054264094288</v>
      </c>
      <c r="BC2431" s="41">
        <f t="shared" si="1684"/>
        <v>41073.53453757683</v>
      </c>
      <c r="BD2431" s="41">
        <f t="shared" si="1684"/>
        <v>41073.53453757683</v>
      </c>
    </row>
    <row r="2432" spans="1:59" ht="16" x14ac:dyDescent="0.2">
      <c r="B2432" s="11">
        <f t="shared" si="1675"/>
        <v>84</v>
      </c>
      <c r="C2432" s="12" t="str">
        <f t="shared" si="1675"/>
        <v>SCI HSR 2</v>
      </c>
      <c r="D2432" s="25" t="s">
        <v>8</v>
      </c>
      <c r="E2432" s="42">
        <v>2</v>
      </c>
      <c r="F2432" s="15"/>
      <c r="I2432" s="15"/>
      <c r="J2432" s="24"/>
      <c r="K2432" s="24"/>
      <c r="L2432" s="20" t="s">
        <v>251</v>
      </c>
      <c r="M2432" s="72"/>
      <c r="N2432" s="72"/>
      <c r="O2432" s="41">
        <f>-$E2428/4*O2422
+(O2422&gt;0)*($J2427&gt;=O$2)*($J2427&lt;=O$3)*(($J2427-O$2+1)/O$4*$H2427/4)
+(O2422&gt;0)*($J2427&gt;O$3)*($I2427&lt;=O$3)*($I2427&gt;=O$2)*((O$3-$I2427+1)/O$4*$H2427/4)
+(O2422&gt;0)*($J2427&gt;O$3)*($I2427&lt;O$2)*$H2427/4
+(O2422&gt;0)*($J2428&gt;=O$2)*($J2428&lt;=O$3)*(($J2428-O$2+1)/O$4*$H2428/4)
+(O2422&gt;0)*($J2428&gt;O$3)*($I2428&lt;=O$3)*($I2428&gt;=O$2)*((O$3-$I2428+1)/O$4*$H2428/4)
+(O2422&gt;0)*($J2428&gt;O$3)*($I2428&lt;O$2)*$H2428/4
+(O2422&gt;0)*($J2429&gt;=O$2)*($J2429&lt;=O$3)*(($J2429-O$2+1)/O$4*$H2429/4)
+(O2422&gt;0)*($J2429&gt;O$3)*($I2429&lt;=O$3)*($I2429&gt;=O$2)*((O$3-$I2429+1)/O$4*$H2429/4)
+(O2422&gt;0)*($J2429&gt;O$3)*($I2429&lt;O$2)*$H2429/4
-$E2438/4*O2426
+(O2426&gt;0)*($J2438&gt;=O$2)*($J2438&lt;=O$3)*(($J2438-O$2+1)/O$4*$H2438/4)
+(O2426&gt;0)*($J2438&gt;O$3)*($I2438&lt;=O$3)*($I2438&gt;=O$2)*((O$3-$I2438+1)/O$4*$H2438/4)
+(O2426&gt;0)*($J2438&gt;O$3)*($I2438&lt;O$2)*$H2438/4
+(O2426&gt;0)*($J2439&gt;=O$2)*($J2439&lt;=O$3)*(($J2439-O$2+1)/O$4*$H2439/4)
+(O2426&gt;0)*($J2439&gt;O$3)*($I2439&lt;=O$3)*($I2439&gt;=O$2)*((O$3-$I2439+1)/O$4*$H2439/4)
+(O2426&gt;0)*($J2439&gt;O$3)*($I2439&lt;O$2)*$H2439/4
+(O2426&gt;0)*($J2440&gt;=O$2)*($J2440&lt;=O$3)*(($J2440-O$2+1)/O$4*$H2440/4)
+(O2426&gt;0)*($J2440&gt;O$3)*($I2440&lt;=O$3)*($I2440&gt;=O$2)*((O$3-$I2440+1)/O$4*$H2440/4)
+(O2426&gt;0)*($J2440&gt;O$3)*($I2440&lt;O$2)*$H2440/4</f>
        <v>0</v>
      </c>
      <c r="P2432" s="41">
        <f t="shared" ref="P2432:BD2432" si="1685">-$E2428/4*P2422
+(P2422&gt;0)*($J2427&gt;=P$2)*($J2427&lt;=P$3)*(($J2427-P$2+1)/P$4*$H2427/4)
+(P2422&gt;0)*($J2427&gt;P$3)*($I2427&lt;=P$3)*($I2427&gt;=P$2)*((P$3-$I2427+1)/P$4*$H2427/4)
+(P2422&gt;0)*($J2427&gt;P$3)*($I2427&lt;P$2)*$H2427/4
+(P2422&gt;0)*($J2428&gt;=P$2)*($J2428&lt;=P$3)*(($J2428-P$2+1)/P$4*$H2428/4)
+(P2422&gt;0)*($J2428&gt;P$3)*($I2428&lt;=P$3)*($I2428&gt;=P$2)*((P$3-$I2428+1)/P$4*$H2428/4)
+(P2422&gt;0)*($J2428&gt;P$3)*($I2428&lt;P$2)*$H2428/4
+(P2422&gt;0)*($J2429&gt;=P$2)*($J2429&lt;=P$3)*(($J2429-P$2+1)/P$4*$H2429/4)
+(P2422&gt;0)*($J2429&gt;P$3)*($I2429&lt;=P$3)*($I2429&gt;=P$2)*((P$3-$I2429+1)/P$4*$H2429/4)
+(P2422&gt;0)*($J2429&gt;P$3)*($I2429&lt;P$2)*$H2429/4
-$E2438/4*P2426
+(P2426&gt;0)*($J2438&gt;=P$2)*($J2438&lt;=P$3)*(($J2438-P$2+1)/P$4*$H2438/4)
+(P2426&gt;0)*($J2438&gt;P$3)*($I2438&lt;=P$3)*($I2438&gt;=P$2)*((P$3-$I2438+1)/P$4*$H2438/4)
+(P2426&gt;0)*($J2438&gt;P$3)*($I2438&lt;P$2)*$H2438/4
+(P2426&gt;0)*($J2439&gt;=P$2)*($J2439&lt;=P$3)*(($J2439-P$2+1)/P$4*$H2439/4)
+(P2426&gt;0)*($J2439&gt;P$3)*($I2439&lt;=P$3)*($I2439&gt;=P$2)*((P$3-$I2439+1)/P$4*$H2439/4)
+(P2426&gt;0)*($J2439&gt;P$3)*($I2439&lt;P$2)*$H2439/4
+(P2426&gt;0)*($J2440&gt;=P$2)*($J2440&lt;=P$3)*(($J2440-P$2+1)/P$4*$H2440/4)
+(P2426&gt;0)*($J2440&gt;P$3)*($I2440&lt;=P$3)*($I2440&gt;=P$2)*((P$3-$I2440+1)/P$4*$H2440/4)
+(P2426&gt;0)*($J2440&gt;P$3)*($I2440&lt;P$2)*$H2440/4</f>
        <v>0</v>
      </c>
      <c r="Q2432" s="41">
        <f t="shared" si="1685"/>
        <v>0</v>
      </c>
      <c r="R2432" s="41">
        <f t="shared" si="1685"/>
        <v>0</v>
      </c>
      <c r="S2432" s="41">
        <f t="shared" si="1685"/>
        <v>0</v>
      </c>
      <c r="T2432" s="41">
        <f t="shared" si="1685"/>
        <v>0</v>
      </c>
      <c r="U2432" s="41">
        <f t="shared" si="1685"/>
        <v>0</v>
      </c>
      <c r="V2432" s="41">
        <f t="shared" si="1685"/>
        <v>0</v>
      </c>
      <c r="W2432" s="41">
        <f t="shared" si="1685"/>
        <v>0</v>
      </c>
      <c r="X2432" s="41">
        <f t="shared" si="1685"/>
        <v>0</v>
      </c>
      <c r="Y2432" s="41">
        <f t="shared" si="1685"/>
        <v>0</v>
      </c>
      <c r="Z2432" s="41">
        <f t="shared" si="1685"/>
        <v>0</v>
      </c>
      <c r="AA2432" s="41">
        <f t="shared" si="1685"/>
        <v>0</v>
      </c>
      <c r="AB2432" s="41">
        <f t="shared" si="1685"/>
        <v>0</v>
      </c>
      <c r="AC2432" s="41">
        <f t="shared" si="1685"/>
        <v>0</v>
      </c>
      <c r="AD2432" s="41">
        <f t="shared" si="1685"/>
        <v>0</v>
      </c>
      <c r="AE2432" s="41">
        <f t="shared" si="1685"/>
        <v>0</v>
      </c>
      <c r="AF2432" s="41">
        <f t="shared" si="1685"/>
        <v>0</v>
      </c>
      <c r="AG2432" s="41">
        <f t="shared" si="1685"/>
        <v>0</v>
      </c>
      <c r="AH2432" s="41">
        <f t="shared" si="1685"/>
        <v>0</v>
      </c>
      <c r="AI2432" s="41">
        <f t="shared" si="1685"/>
        <v>0</v>
      </c>
      <c r="AJ2432" s="41">
        <f t="shared" si="1685"/>
        <v>0</v>
      </c>
      <c r="AK2432" s="41">
        <f t="shared" si="1685"/>
        <v>0</v>
      </c>
      <c r="AL2432" s="41">
        <f t="shared" si="1685"/>
        <v>0</v>
      </c>
      <c r="AM2432" s="41">
        <f t="shared" si="1685"/>
        <v>0</v>
      </c>
      <c r="AN2432" s="41">
        <f t="shared" si="1685"/>
        <v>0</v>
      </c>
      <c r="AO2432" s="41">
        <f t="shared" si="1685"/>
        <v>0</v>
      </c>
      <c r="AP2432" s="41">
        <f t="shared" si="1685"/>
        <v>0</v>
      </c>
      <c r="AQ2432" s="41">
        <f t="shared" si="1685"/>
        <v>0</v>
      </c>
      <c r="AR2432" s="41">
        <f t="shared" si="1685"/>
        <v>0</v>
      </c>
      <c r="AS2432" s="41">
        <f t="shared" si="1685"/>
        <v>0</v>
      </c>
      <c r="AT2432" s="41">
        <f t="shared" si="1685"/>
        <v>0</v>
      </c>
      <c r="AU2432" s="41">
        <f t="shared" si="1685"/>
        <v>0</v>
      </c>
      <c r="AV2432" s="41">
        <f t="shared" si="1685"/>
        <v>0</v>
      </c>
      <c r="AW2432" s="41">
        <f t="shared" si="1685"/>
        <v>0</v>
      </c>
      <c r="AX2432" s="41">
        <f t="shared" si="1685"/>
        <v>0</v>
      </c>
      <c r="AY2432" s="41">
        <f t="shared" si="1685"/>
        <v>0</v>
      </c>
      <c r="AZ2432" s="41">
        <f t="shared" si="1685"/>
        <v>0</v>
      </c>
      <c r="BA2432" s="41">
        <f t="shared" si="1685"/>
        <v>0</v>
      </c>
      <c r="BB2432" s="41">
        <f t="shared" si="1685"/>
        <v>0</v>
      </c>
      <c r="BC2432" s="41">
        <f t="shared" si="1685"/>
        <v>0</v>
      </c>
      <c r="BD2432" s="41">
        <f t="shared" si="1685"/>
        <v>0</v>
      </c>
    </row>
    <row r="2433" spans="1:59" ht="16" x14ac:dyDescent="0.2">
      <c r="B2433" s="11">
        <f t="shared" si="1675"/>
        <v>84</v>
      </c>
      <c r="C2433" s="12" t="str">
        <f t="shared" si="1675"/>
        <v>SCI HSR 2</v>
      </c>
      <c r="D2433" s="43" t="s">
        <v>252</v>
      </c>
      <c r="E2433" s="42" t="s">
        <v>288</v>
      </c>
      <c r="F2433" s="44"/>
      <c r="G2433" s="43" t="s">
        <v>253</v>
      </c>
      <c r="H2433" s="39">
        <v>0</v>
      </c>
      <c r="I2433" s="43" t="s">
        <v>254</v>
      </c>
      <c r="J2433" s="32">
        <v>0</v>
      </c>
      <c r="K2433" s="24"/>
      <c r="L2433" s="20" t="s">
        <v>255</v>
      </c>
      <c r="M2433" s="72"/>
      <c r="N2433" s="72"/>
      <c r="O2433" s="41">
        <v>0</v>
      </c>
      <c r="P2433" s="41">
        <v>0</v>
      </c>
      <c r="Q2433" s="41">
        <v>0</v>
      </c>
      <c r="R2433" s="41">
        <v>0</v>
      </c>
      <c r="S2433" s="41">
        <v>0</v>
      </c>
      <c r="T2433" s="41">
        <v>0</v>
      </c>
      <c r="U2433" s="41">
        <v>0</v>
      </c>
      <c r="V2433" s="41">
        <v>0</v>
      </c>
      <c r="W2433" s="41">
        <v>0</v>
      </c>
      <c r="X2433" s="41">
        <v>0</v>
      </c>
      <c r="Y2433" s="41">
        <v>0</v>
      </c>
      <c r="Z2433" s="41">
        <v>0</v>
      </c>
      <c r="AA2433" s="41">
        <v>0</v>
      </c>
      <c r="AB2433" s="41">
        <v>0</v>
      </c>
      <c r="AC2433" s="41">
        <v>0</v>
      </c>
      <c r="AD2433" s="41">
        <v>0</v>
      </c>
      <c r="AE2433" s="41">
        <v>0</v>
      </c>
      <c r="AF2433" s="41">
        <v>0</v>
      </c>
      <c r="AG2433" s="41">
        <v>0</v>
      </c>
      <c r="AH2433" s="41">
        <v>0</v>
      </c>
      <c r="AI2433" s="41">
        <v>0</v>
      </c>
      <c r="AJ2433" s="41">
        <v>0</v>
      </c>
      <c r="AK2433" s="41">
        <v>0</v>
      </c>
      <c r="AL2433" s="41">
        <v>0</v>
      </c>
      <c r="AM2433" s="41">
        <v>0</v>
      </c>
      <c r="AN2433" s="41">
        <v>0</v>
      </c>
      <c r="AO2433" s="41">
        <v>0</v>
      </c>
      <c r="AP2433" s="41">
        <v>0</v>
      </c>
      <c r="AQ2433" s="41">
        <v>0</v>
      </c>
      <c r="AR2433" s="41">
        <v>0</v>
      </c>
      <c r="AS2433" s="41">
        <v>0</v>
      </c>
      <c r="AT2433" s="41">
        <v>0</v>
      </c>
      <c r="AU2433" s="41">
        <v>0</v>
      </c>
      <c r="AV2433" s="41">
        <v>0</v>
      </c>
      <c r="AW2433" s="41">
        <v>0</v>
      </c>
      <c r="AX2433" s="41">
        <v>0</v>
      </c>
      <c r="AY2433" s="41">
        <v>0</v>
      </c>
      <c r="AZ2433" s="41">
        <v>0</v>
      </c>
      <c r="BA2433" s="41">
        <v>0</v>
      </c>
      <c r="BB2433" s="41">
        <v>0</v>
      </c>
      <c r="BC2433" s="41">
        <v>0</v>
      </c>
      <c r="BD2433" s="41">
        <v>0</v>
      </c>
    </row>
    <row r="2434" spans="1:59" ht="16" x14ac:dyDescent="0.2">
      <c r="B2434" s="11">
        <f t="shared" si="1675"/>
        <v>84</v>
      </c>
      <c r="C2434" s="12" t="str">
        <f t="shared" si="1675"/>
        <v>SCI HSR 2</v>
      </c>
      <c r="D2434" s="43" t="s">
        <v>256</v>
      </c>
      <c r="E2434" s="32">
        <v>48365</v>
      </c>
      <c r="G2434" s="43" t="s">
        <v>257</v>
      </c>
      <c r="H2434" s="42">
        <v>0</v>
      </c>
      <c r="I2434" s="43" t="s">
        <v>258</v>
      </c>
      <c r="J2434" s="29">
        <v>0</v>
      </c>
      <c r="K2434" s="23"/>
      <c r="L2434" s="33" t="s">
        <v>259</v>
      </c>
      <c r="M2434" s="73"/>
      <c r="N2434" s="73"/>
      <c r="O2434" s="45">
        <f>-(O2431+O2432)*IFERROR((O2421+O2425)/(O2423+O2427),0)</f>
        <v>-12214.673913043478</v>
      </c>
      <c r="P2434" s="45">
        <f t="shared" ref="P2434:BD2434" si="1686">-(P2431+P2432)*IFERROR((P2421+P2425)/(P2423+P2427),0)</f>
        <v>0</v>
      </c>
      <c r="Q2434" s="45">
        <f t="shared" si="1686"/>
        <v>0</v>
      </c>
      <c r="R2434" s="45">
        <f t="shared" si="1686"/>
        <v>0</v>
      </c>
      <c r="S2434" s="45">
        <f t="shared" si="1686"/>
        <v>0</v>
      </c>
      <c r="T2434" s="45">
        <f t="shared" si="1686"/>
        <v>0</v>
      </c>
      <c r="U2434" s="45">
        <f t="shared" si="1686"/>
        <v>0</v>
      </c>
      <c r="V2434" s="45">
        <f t="shared" si="1686"/>
        <v>0</v>
      </c>
      <c r="W2434" s="45">
        <f t="shared" si="1686"/>
        <v>0</v>
      </c>
      <c r="X2434" s="45">
        <f t="shared" si="1686"/>
        <v>0</v>
      </c>
      <c r="Y2434" s="45">
        <f t="shared" si="1686"/>
        <v>0</v>
      </c>
      <c r="Z2434" s="45">
        <f t="shared" si="1686"/>
        <v>0</v>
      </c>
      <c r="AA2434" s="45">
        <f t="shared" si="1686"/>
        <v>0</v>
      </c>
      <c r="AB2434" s="45">
        <f t="shared" si="1686"/>
        <v>0</v>
      </c>
      <c r="AC2434" s="45">
        <f t="shared" si="1686"/>
        <v>0</v>
      </c>
      <c r="AD2434" s="45">
        <f t="shared" si="1686"/>
        <v>0</v>
      </c>
      <c r="AE2434" s="45">
        <f t="shared" si="1686"/>
        <v>0</v>
      </c>
      <c r="AF2434" s="45">
        <f t="shared" si="1686"/>
        <v>0</v>
      </c>
      <c r="AG2434" s="45">
        <f t="shared" si="1686"/>
        <v>0</v>
      </c>
      <c r="AH2434" s="45">
        <f t="shared" si="1686"/>
        <v>0</v>
      </c>
      <c r="AI2434" s="45">
        <f t="shared" si="1686"/>
        <v>0</v>
      </c>
      <c r="AJ2434" s="45">
        <f t="shared" si="1686"/>
        <v>0</v>
      </c>
      <c r="AK2434" s="45">
        <f t="shared" si="1686"/>
        <v>0</v>
      </c>
      <c r="AL2434" s="45">
        <f t="shared" si="1686"/>
        <v>0</v>
      </c>
      <c r="AM2434" s="45">
        <f t="shared" si="1686"/>
        <v>0</v>
      </c>
      <c r="AN2434" s="45">
        <f t="shared" si="1686"/>
        <v>0</v>
      </c>
      <c r="AO2434" s="45">
        <f t="shared" si="1686"/>
        <v>0</v>
      </c>
      <c r="AP2434" s="45">
        <f t="shared" si="1686"/>
        <v>0</v>
      </c>
      <c r="AQ2434" s="45">
        <f t="shared" si="1686"/>
        <v>0</v>
      </c>
      <c r="AR2434" s="45">
        <f t="shared" si="1686"/>
        <v>0</v>
      </c>
      <c r="AS2434" s="45">
        <f t="shared" si="1686"/>
        <v>0</v>
      </c>
      <c r="AT2434" s="45">
        <f t="shared" si="1686"/>
        <v>0</v>
      </c>
      <c r="AU2434" s="45">
        <f t="shared" si="1686"/>
        <v>0</v>
      </c>
      <c r="AV2434" s="45">
        <f t="shared" si="1686"/>
        <v>0</v>
      </c>
      <c r="AW2434" s="45">
        <f t="shared" si="1686"/>
        <v>0</v>
      </c>
      <c r="AX2434" s="45">
        <f t="shared" si="1686"/>
        <v>0</v>
      </c>
      <c r="AY2434" s="45">
        <f t="shared" si="1686"/>
        <v>0</v>
      </c>
      <c r="AZ2434" s="45">
        <f t="shared" si="1686"/>
        <v>0</v>
      </c>
      <c r="BA2434" s="45">
        <f t="shared" si="1686"/>
        <v>0</v>
      </c>
      <c r="BB2434" s="45">
        <f t="shared" si="1686"/>
        <v>0</v>
      </c>
      <c r="BC2434" s="45">
        <f t="shared" si="1686"/>
        <v>0</v>
      </c>
      <c r="BD2434" s="45">
        <f t="shared" si="1686"/>
        <v>0</v>
      </c>
    </row>
    <row r="2435" spans="1:59" ht="16" x14ac:dyDescent="0.2">
      <c r="B2435" s="11">
        <f t="shared" si="1675"/>
        <v>84</v>
      </c>
      <c r="C2435" s="12" t="str">
        <f t="shared" si="1675"/>
        <v>SCI HSR 2</v>
      </c>
      <c r="K2435" s="24"/>
      <c r="O2435" s="15"/>
      <c r="P2435" s="15"/>
      <c r="Q2435" s="15"/>
      <c r="R2435" s="15"/>
      <c r="S2435" s="15"/>
      <c r="T2435" s="15"/>
      <c r="U2435" s="15"/>
      <c r="V2435" s="15"/>
      <c r="W2435" s="15"/>
      <c r="X2435" s="15"/>
      <c r="Y2435" s="15"/>
      <c r="Z2435" s="15"/>
      <c r="AA2435" s="15"/>
      <c r="AB2435" s="15"/>
      <c r="AC2435" s="15"/>
      <c r="AD2435" s="15"/>
      <c r="AE2435" s="15"/>
      <c r="AF2435" s="15"/>
      <c r="AG2435" s="15"/>
      <c r="AH2435" s="15"/>
      <c r="AI2435" s="15"/>
      <c r="AJ2435" s="15"/>
      <c r="AK2435" s="15"/>
      <c r="AL2435" s="15"/>
      <c r="AM2435" s="15"/>
      <c r="AN2435" s="15"/>
      <c r="AO2435" s="15"/>
      <c r="AP2435" s="15"/>
      <c r="AQ2435" s="15"/>
      <c r="AR2435" s="15"/>
      <c r="AS2435" s="15"/>
      <c r="AT2435" s="15"/>
      <c r="AU2435" s="15"/>
      <c r="AV2435" s="15"/>
      <c r="AW2435" s="15"/>
      <c r="AX2435" s="15"/>
      <c r="AY2435" s="15"/>
      <c r="AZ2435" s="15"/>
      <c r="BA2435" s="15"/>
      <c r="BB2435" s="15"/>
      <c r="BC2435" s="15"/>
      <c r="BD2435" s="15"/>
    </row>
    <row r="2436" spans="1:59" ht="16" x14ac:dyDescent="0.2">
      <c r="B2436" s="11">
        <f t="shared" si="1675"/>
        <v>84</v>
      </c>
      <c r="C2436" s="12" t="str">
        <f t="shared" si="1675"/>
        <v>SCI HSR 2</v>
      </c>
      <c r="G2436" s="46" t="s">
        <v>229</v>
      </c>
      <c r="H2436" s="104" t="s">
        <v>132</v>
      </c>
      <c r="I2436" s="105"/>
      <c r="J2436" s="106"/>
      <c r="K2436" s="23"/>
      <c r="L2436" s="47" t="s">
        <v>4</v>
      </c>
      <c r="M2436" s="81"/>
      <c r="N2436" s="81"/>
      <c r="O2436" s="48">
        <f>SUM(O2431:O2434)</f>
        <v>24035.32608695652</v>
      </c>
      <c r="P2436" s="48">
        <f t="shared" ref="P2436:BD2436" si="1687">SUM(P2431:P2434)</f>
        <v>36250</v>
      </c>
      <c r="Q2436" s="48">
        <f t="shared" si="1687"/>
        <v>36250</v>
      </c>
      <c r="R2436" s="48">
        <f t="shared" si="1687"/>
        <v>37096.895604395606</v>
      </c>
      <c r="S2436" s="48">
        <f t="shared" si="1687"/>
        <v>37344.75</v>
      </c>
      <c r="T2436" s="48">
        <f t="shared" si="1687"/>
        <v>37344.75</v>
      </c>
      <c r="U2436" s="48">
        <f t="shared" si="1687"/>
        <v>37344.75</v>
      </c>
      <c r="V2436" s="48">
        <f t="shared" si="1687"/>
        <v>37467.864560439557</v>
      </c>
      <c r="W2436" s="48">
        <f t="shared" si="1687"/>
        <v>37718.197500000002</v>
      </c>
      <c r="X2436" s="48">
        <f t="shared" si="1687"/>
        <v>37718.197500000002</v>
      </c>
      <c r="Y2436" s="48">
        <f t="shared" si="1687"/>
        <v>37718.197500000002</v>
      </c>
      <c r="Z2436" s="48">
        <f t="shared" si="1687"/>
        <v>37842.543206043956</v>
      </c>
      <c r="AA2436" s="48">
        <f t="shared" si="1687"/>
        <v>38095.379475000002</v>
      </c>
      <c r="AB2436" s="48">
        <f t="shared" si="1687"/>
        <v>38095.379475000002</v>
      </c>
      <c r="AC2436" s="48">
        <f t="shared" si="1687"/>
        <v>38095.379475000002</v>
      </c>
      <c r="AD2436" s="48">
        <f t="shared" si="1687"/>
        <v>38220.968638104401</v>
      </c>
      <c r="AE2436" s="48">
        <f t="shared" si="1687"/>
        <v>38476.333269750001</v>
      </c>
      <c r="AF2436" s="48">
        <f t="shared" si="1687"/>
        <v>38476.333269750001</v>
      </c>
      <c r="AG2436" s="48">
        <f t="shared" si="1687"/>
        <v>38476.333269750001</v>
      </c>
      <c r="AH2436" s="48">
        <f t="shared" si="1687"/>
        <v>38603.178324485438</v>
      </c>
      <c r="AI2436" s="48">
        <f t="shared" si="1687"/>
        <v>38861.096602447506</v>
      </c>
      <c r="AJ2436" s="48">
        <f t="shared" si="1687"/>
        <v>38861.096602447506</v>
      </c>
      <c r="AK2436" s="48">
        <f t="shared" si="1687"/>
        <v>38861.096602447506</v>
      </c>
      <c r="AL2436" s="48">
        <f t="shared" si="1687"/>
        <v>38989.210107730301</v>
      </c>
      <c r="AM2436" s="48">
        <f t="shared" si="1687"/>
        <v>39249.707568471982</v>
      </c>
      <c r="AN2436" s="48">
        <f t="shared" si="1687"/>
        <v>39249.707568471982</v>
      </c>
      <c r="AO2436" s="48">
        <f t="shared" si="1687"/>
        <v>39249.707568471982</v>
      </c>
      <c r="AP2436" s="48">
        <f t="shared" si="1687"/>
        <v>39379.102208807606</v>
      </c>
      <c r="AQ2436" s="48">
        <f t="shared" si="1687"/>
        <v>39642.2046441567</v>
      </c>
      <c r="AR2436" s="48">
        <f t="shared" si="1687"/>
        <v>39642.2046441567</v>
      </c>
      <c r="AS2436" s="48">
        <f t="shared" si="1687"/>
        <v>39642.2046441567</v>
      </c>
      <c r="AT2436" s="48">
        <f t="shared" si="1687"/>
        <v>39772.893230895686</v>
      </c>
      <c r="AU2436" s="48">
        <f t="shared" si="1687"/>
        <v>40038.62669059827</v>
      </c>
      <c r="AV2436" s="48">
        <f t="shared" si="1687"/>
        <v>40038.62669059827</v>
      </c>
      <c r="AW2436" s="48">
        <f t="shared" si="1687"/>
        <v>40038.62669059827</v>
      </c>
      <c r="AX2436" s="48">
        <f t="shared" si="1687"/>
        <v>40170.622163204644</v>
      </c>
      <c r="AY2436" s="48">
        <f t="shared" si="1687"/>
        <v>40439.012957504252</v>
      </c>
      <c r="AZ2436" s="48">
        <f t="shared" si="1687"/>
        <v>40439.012957504252</v>
      </c>
      <c r="BA2436" s="48">
        <f t="shared" si="1687"/>
        <v>40439.012957504252</v>
      </c>
      <c r="BB2436" s="48">
        <f t="shared" si="1687"/>
        <v>41096.054264094288</v>
      </c>
      <c r="BC2436" s="48">
        <f t="shared" si="1687"/>
        <v>41073.53453757683</v>
      </c>
      <c r="BD2436" s="48">
        <f t="shared" si="1687"/>
        <v>41073.53453757683</v>
      </c>
    </row>
    <row r="2437" spans="1:59" ht="16" x14ac:dyDescent="0.2">
      <c r="B2437" s="11">
        <f t="shared" ref="B2437:C2442" si="1688">B2436</f>
        <v>84</v>
      </c>
      <c r="C2437" s="12" t="str">
        <f t="shared" si="1688"/>
        <v>SCI HSR 2</v>
      </c>
      <c r="D2437" s="46" t="s">
        <v>260</v>
      </c>
      <c r="E2437" s="32">
        <v>48365</v>
      </c>
      <c r="F2437" s="15"/>
      <c r="G2437" s="46" t="s">
        <v>261</v>
      </c>
      <c r="H2437" s="46" t="s">
        <v>237</v>
      </c>
      <c r="I2437" s="46" t="s">
        <v>238</v>
      </c>
      <c r="J2437" s="46" t="s">
        <v>239</v>
      </c>
      <c r="K2437" s="23"/>
      <c r="O2437" s="15"/>
      <c r="P2437" s="15"/>
      <c r="Q2437" s="15"/>
      <c r="R2437" s="15"/>
      <c r="S2437" s="15"/>
      <c r="T2437" s="15"/>
      <c r="U2437" s="15"/>
      <c r="V2437" s="15"/>
      <c r="W2437" s="15"/>
      <c r="X2437" s="15"/>
      <c r="Y2437" s="15"/>
      <c r="Z2437" s="15"/>
      <c r="AA2437" s="15"/>
      <c r="AB2437" s="15"/>
      <c r="AC2437" s="15"/>
      <c r="AD2437" s="15"/>
      <c r="AE2437" s="15"/>
      <c r="AF2437" s="15"/>
      <c r="AG2437" s="15"/>
      <c r="AH2437" s="15"/>
      <c r="AI2437" s="15"/>
      <c r="AJ2437" s="15"/>
      <c r="AK2437" s="15"/>
      <c r="AL2437" s="15"/>
      <c r="AM2437" s="15"/>
      <c r="AN2437" s="15"/>
      <c r="AO2437" s="15"/>
      <c r="AP2437" s="15"/>
      <c r="AQ2437" s="15"/>
      <c r="AR2437" s="15"/>
      <c r="AS2437" s="15"/>
      <c r="AT2437" s="15"/>
      <c r="AU2437" s="15"/>
      <c r="AV2437" s="15"/>
      <c r="AW2437" s="15"/>
      <c r="AX2437" s="15"/>
      <c r="AY2437" s="15"/>
      <c r="AZ2437" s="15"/>
      <c r="BA2437" s="15"/>
      <c r="BB2437" s="15"/>
      <c r="BC2437" s="15"/>
      <c r="BD2437" s="15"/>
    </row>
    <row r="2438" spans="1:59" ht="16" x14ac:dyDescent="0.2">
      <c r="B2438" s="11">
        <f t="shared" si="1688"/>
        <v>84</v>
      </c>
      <c r="C2438" s="12" t="str">
        <f t="shared" si="1688"/>
        <v>SCI HSR 2</v>
      </c>
      <c r="D2438" s="46" t="s">
        <v>262</v>
      </c>
      <c r="E2438" s="31">
        <v>163203.72987839257</v>
      </c>
      <c r="F2438" s="15"/>
      <c r="G2438" s="49" t="s">
        <v>263</v>
      </c>
      <c r="H2438" s="31">
        <v>0</v>
      </c>
      <c r="I2438" s="32">
        <v>0</v>
      </c>
      <c r="J2438" s="32">
        <v>0</v>
      </c>
      <c r="K2438" s="23"/>
      <c r="L2438" s="50" t="s">
        <v>264</v>
      </c>
      <c r="M2438" s="70"/>
      <c r="N2438" s="70"/>
      <c r="O2438" s="40">
        <f t="shared" ref="O2438:BD2438" si="1689">IFERROR(((O$3&gt;=$E2437)*(O$2&lt;=$E2437))*$E2441,"")</f>
        <v>0</v>
      </c>
      <c r="P2438" s="40">
        <f t="shared" si="1689"/>
        <v>0</v>
      </c>
      <c r="Q2438" s="40">
        <f t="shared" si="1689"/>
        <v>0</v>
      </c>
      <c r="R2438" s="40">
        <f t="shared" si="1689"/>
        <v>0</v>
      </c>
      <c r="S2438" s="40">
        <f t="shared" si="1689"/>
        <v>0</v>
      </c>
      <c r="T2438" s="40">
        <f t="shared" si="1689"/>
        <v>0</v>
      </c>
      <c r="U2438" s="40">
        <f t="shared" si="1689"/>
        <v>0</v>
      </c>
      <c r="V2438" s="40">
        <f t="shared" si="1689"/>
        <v>0</v>
      </c>
      <c r="W2438" s="40">
        <f t="shared" si="1689"/>
        <v>0</v>
      </c>
      <c r="X2438" s="40">
        <f t="shared" si="1689"/>
        <v>0</v>
      </c>
      <c r="Y2438" s="40">
        <f t="shared" si="1689"/>
        <v>0</v>
      </c>
      <c r="Z2438" s="40">
        <f t="shared" si="1689"/>
        <v>0</v>
      </c>
      <c r="AA2438" s="40">
        <f t="shared" si="1689"/>
        <v>0</v>
      </c>
      <c r="AB2438" s="40">
        <f t="shared" si="1689"/>
        <v>0</v>
      </c>
      <c r="AC2438" s="40">
        <f t="shared" si="1689"/>
        <v>0</v>
      </c>
      <c r="AD2438" s="40">
        <f t="shared" si="1689"/>
        <v>0</v>
      </c>
      <c r="AE2438" s="40">
        <f t="shared" si="1689"/>
        <v>0</v>
      </c>
      <c r="AF2438" s="40">
        <f t="shared" si="1689"/>
        <v>0</v>
      </c>
      <c r="AG2438" s="40">
        <f t="shared" si="1689"/>
        <v>0</v>
      </c>
      <c r="AH2438" s="40">
        <f t="shared" si="1689"/>
        <v>0</v>
      </c>
      <c r="AI2438" s="40">
        <f t="shared" si="1689"/>
        <v>0</v>
      </c>
      <c r="AJ2438" s="40">
        <f t="shared" si="1689"/>
        <v>0</v>
      </c>
      <c r="AK2438" s="40">
        <f t="shared" si="1689"/>
        <v>0</v>
      </c>
      <c r="AL2438" s="40">
        <f t="shared" si="1689"/>
        <v>0</v>
      </c>
      <c r="AM2438" s="40">
        <f t="shared" si="1689"/>
        <v>0</v>
      </c>
      <c r="AN2438" s="40">
        <f t="shared" si="1689"/>
        <v>0</v>
      </c>
      <c r="AO2438" s="40">
        <f t="shared" si="1689"/>
        <v>0</v>
      </c>
      <c r="AP2438" s="40">
        <f t="shared" si="1689"/>
        <v>0</v>
      </c>
      <c r="AQ2438" s="40">
        <f t="shared" si="1689"/>
        <v>0</v>
      </c>
      <c r="AR2438" s="40">
        <f t="shared" si="1689"/>
        <v>0</v>
      </c>
      <c r="AS2438" s="40">
        <f t="shared" si="1689"/>
        <v>0</v>
      </c>
      <c r="AT2438" s="40">
        <f t="shared" si="1689"/>
        <v>0</v>
      </c>
      <c r="AU2438" s="40">
        <f t="shared" si="1689"/>
        <v>0</v>
      </c>
      <c r="AV2438" s="40">
        <f t="shared" si="1689"/>
        <v>0</v>
      </c>
      <c r="AW2438" s="40">
        <f t="shared" si="1689"/>
        <v>0</v>
      </c>
      <c r="AX2438" s="40">
        <f t="shared" si="1689"/>
        <v>0</v>
      </c>
      <c r="AY2438" s="40">
        <f t="shared" si="1689"/>
        <v>0</v>
      </c>
      <c r="AZ2438" s="40">
        <f t="shared" si="1689"/>
        <v>0</v>
      </c>
      <c r="BA2438" s="40">
        <f t="shared" si="1689"/>
        <v>0</v>
      </c>
      <c r="BB2438" s="40">
        <f t="shared" si="1689"/>
        <v>0</v>
      </c>
      <c r="BC2438" s="40">
        <f t="shared" si="1689"/>
        <v>0</v>
      </c>
      <c r="BD2438" s="40">
        <f t="shared" si="1689"/>
        <v>0</v>
      </c>
    </row>
    <row r="2439" spans="1:59" ht="16" x14ac:dyDescent="0.2">
      <c r="B2439" s="11">
        <f t="shared" si="1688"/>
        <v>84</v>
      </c>
      <c r="C2439" s="12" t="str">
        <f t="shared" si="1688"/>
        <v>SCI HSR 2</v>
      </c>
      <c r="D2439" s="46" t="s">
        <v>24</v>
      </c>
      <c r="E2439" s="51">
        <f>IF(E2437&gt;MAX($O$3:$BD$3),BD2428,
IF(E2437&lt;MIN($O$3:$BD$3),1,SUMIFS($O2429:$BD2429,$O$2:$BD$2,"&lt;="&amp;E2437,$O$3:$BD$3,"&gt;="&amp;E2437)))</f>
        <v>1.1192366450989431</v>
      </c>
      <c r="F2439" s="15"/>
      <c r="G2439" s="49" t="s">
        <v>265</v>
      </c>
      <c r="H2439" s="31">
        <v>0</v>
      </c>
      <c r="I2439" s="32">
        <v>0</v>
      </c>
      <c r="J2439" s="32">
        <v>0</v>
      </c>
      <c r="K2439" s="23"/>
      <c r="L2439" s="52" t="s">
        <v>266</v>
      </c>
      <c r="M2439" s="72"/>
      <c r="N2439" s="72"/>
      <c r="O2439" s="41">
        <f t="shared" ref="O2439:BD2439" si="1690">IFERROR(((O$3&gt;=$E2434)*(O$2&lt;=$E2434))*$H2442,"")</f>
        <v>0</v>
      </c>
      <c r="P2439" s="41">
        <f t="shared" si="1690"/>
        <v>0</v>
      </c>
      <c r="Q2439" s="41">
        <f t="shared" si="1690"/>
        <v>0</v>
      </c>
      <c r="R2439" s="41">
        <f t="shared" si="1690"/>
        <v>0</v>
      </c>
      <c r="S2439" s="41">
        <f t="shared" si="1690"/>
        <v>0</v>
      </c>
      <c r="T2439" s="41">
        <f t="shared" si="1690"/>
        <v>0</v>
      </c>
      <c r="U2439" s="41">
        <f t="shared" si="1690"/>
        <v>0</v>
      </c>
      <c r="V2439" s="41">
        <f t="shared" si="1690"/>
        <v>0</v>
      </c>
      <c r="W2439" s="41">
        <f t="shared" si="1690"/>
        <v>0</v>
      </c>
      <c r="X2439" s="41">
        <f t="shared" si="1690"/>
        <v>0</v>
      </c>
      <c r="Y2439" s="41">
        <f t="shared" si="1690"/>
        <v>0</v>
      </c>
      <c r="Z2439" s="41">
        <f t="shared" si="1690"/>
        <v>0</v>
      </c>
      <c r="AA2439" s="41">
        <f t="shared" si="1690"/>
        <v>0</v>
      </c>
      <c r="AB2439" s="41">
        <f t="shared" si="1690"/>
        <v>0</v>
      </c>
      <c r="AC2439" s="41">
        <f t="shared" si="1690"/>
        <v>0</v>
      </c>
      <c r="AD2439" s="41">
        <f t="shared" si="1690"/>
        <v>0</v>
      </c>
      <c r="AE2439" s="41">
        <f t="shared" si="1690"/>
        <v>0</v>
      </c>
      <c r="AF2439" s="41">
        <f t="shared" si="1690"/>
        <v>0</v>
      </c>
      <c r="AG2439" s="41">
        <f t="shared" si="1690"/>
        <v>0</v>
      </c>
      <c r="AH2439" s="41">
        <f t="shared" si="1690"/>
        <v>0</v>
      </c>
      <c r="AI2439" s="41">
        <f t="shared" si="1690"/>
        <v>0</v>
      </c>
      <c r="AJ2439" s="41">
        <f t="shared" si="1690"/>
        <v>0</v>
      </c>
      <c r="AK2439" s="41">
        <f t="shared" si="1690"/>
        <v>0</v>
      </c>
      <c r="AL2439" s="41">
        <f t="shared" si="1690"/>
        <v>0</v>
      </c>
      <c r="AM2439" s="41">
        <f t="shared" si="1690"/>
        <v>0</v>
      </c>
      <c r="AN2439" s="41">
        <f t="shared" si="1690"/>
        <v>0</v>
      </c>
      <c r="AO2439" s="41">
        <f t="shared" si="1690"/>
        <v>0</v>
      </c>
      <c r="AP2439" s="41">
        <f t="shared" si="1690"/>
        <v>0</v>
      </c>
      <c r="AQ2439" s="41">
        <f t="shared" si="1690"/>
        <v>0</v>
      </c>
      <c r="AR2439" s="41">
        <f t="shared" si="1690"/>
        <v>0</v>
      </c>
      <c r="AS2439" s="41">
        <f t="shared" si="1690"/>
        <v>0</v>
      </c>
      <c r="AT2439" s="41">
        <f t="shared" si="1690"/>
        <v>0</v>
      </c>
      <c r="AU2439" s="41">
        <f t="shared" si="1690"/>
        <v>0</v>
      </c>
      <c r="AV2439" s="41">
        <f t="shared" si="1690"/>
        <v>0</v>
      </c>
      <c r="AW2439" s="41">
        <f t="shared" si="1690"/>
        <v>0</v>
      </c>
      <c r="AX2439" s="41">
        <f t="shared" si="1690"/>
        <v>0</v>
      </c>
      <c r="AY2439" s="41">
        <f t="shared" si="1690"/>
        <v>0</v>
      </c>
      <c r="AZ2439" s="41">
        <f t="shared" si="1690"/>
        <v>0</v>
      </c>
      <c r="BA2439" s="41">
        <f t="shared" si="1690"/>
        <v>0</v>
      </c>
      <c r="BB2439" s="41">
        <f t="shared" si="1690"/>
        <v>0</v>
      </c>
      <c r="BC2439" s="41">
        <f t="shared" si="1690"/>
        <v>0</v>
      </c>
      <c r="BD2439" s="41">
        <f t="shared" si="1690"/>
        <v>0</v>
      </c>
    </row>
    <row r="2440" spans="1:59" ht="16" x14ac:dyDescent="0.2">
      <c r="B2440" s="11">
        <f t="shared" si="1688"/>
        <v>84</v>
      </c>
      <c r="C2440" s="12" t="str">
        <f t="shared" si="1688"/>
        <v>SCI HSR 2</v>
      </c>
      <c r="D2440" s="46" t="s">
        <v>8</v>
      </c>
      <c r="E2440" s="42">
        <v>0</v>
      </c>
      <c r="F2440" s="15"/>
      <c r="G2440" s="49" t="s">
        <v>267</v>
      </c>
      <c r="H2440" s="31">
        <v>0</v>
      </c>
      <c r="I2440" s="32">
        <v>0</v>
      </c>
      <c r="J2440" s="32">
        <v>0</v>
      </c>
      <c r="L2440" s="52" t="s">
        <v>268</v>
      </c>
      <c r="M2440" s="72"/>
      <c r="N2440" s="72"/>
      <c r="O2440" s="41">
        <f t="shared" ref="O2440:BD2440" si="1691">IFERROR(((O$3&gt;=$E2437)*(O$2&lt;=$E2437))*$J2442,"")</f>
        <v>0</v>
      </c>
      <c r="P2440" s="41">
        <f t="shared" si="1691"/>
        <v>0</v>
      </c>
      <c r="Q2440" s="41">
        <f t="shared" si="1691"/>
        <v>0</v>
      </c>
      <c r="R2440" s="41">
        <f t="shared" si="1691"/>
        <v>0</v>
      </c>
      <c r="S2440" s="41">
        <f t="shared" si="1691"/>
        <v>0</v>
      </c>
      <c r="T2440" s="41">
        <f t="shared" si="1691"/>
        <v>0</v>
      </c>
      <c r="U2440" s="41">
        <f t="shared" si="1691"/>
        <v>0</v>
      </c>
      <c r="V2440" s="41">
        <f t="shared" si="1691"/>
        <v>0</v>
      </c>
      <c r="W2440" s="41">
        <f t="shared" si="1691"/>
        <v>0</v>
      </c>
      <c r="X2440" s="41">
        <f t="shared" si="1691"/>
        <v>0</v>
      </c>
      <c r="Y2440" s="41">
        <f t="shared" si="1691"/>
        <v>0</v>
      </c>
      <c r="Z2440" s="41">
        <f t="shared" si="1691"/>
        <v>0</v>
      </c>
      <c r="AA2440" s="41">
        <f t="shared" si="1691"/>
        <v>0</v>
      </c>
      <c r="AB2440" s="41">
        <f t="shared" si="1691"/>
        <v>0</v>
      </c>
      <c r="AC2440" s="41">
        <f t="shared" si="1691"/>
        <v>0</v>
      </c>
      <c r="AD2440" s="41">
        <f t="shared" si="1691"/>
        <v>0</v>
      </c>
      <c r="AE2440" s="41">
        <f t="shared" si="1691"/>
        <v>0</v>
      </c>
      <c r="AF2440" s="41">
        <f t="shared" si="1691"/>
        <v>0</v>
      </c>
      <c r="AG2440" s="41">
        <f t="shared" si="1691"/>
        <v>0</v>
      </c>
      <c r="AH2440" s="41">
        <f t="shared" si="1691"/>
        <v>0</v>
      </c>
      <c r="AI2440" s="41">
        <f t="shared" si="1691"/>
        <v>0</v>
      </c>
      <c r="AJ2440" s="41">
        <f t="shared" si="1691"/>
        <v>0</v>
      </c>
      <c r="AK2440" s="41">
        <f t="shared" si="1691"/>
        <v>0</v>
      </c>
      <c r="AL2440" s="41">
        <f t="shared" si="1691"/>
        <v>0</v>
      </c>
      <c r="AM2440" s="41">
        <f t="shared" si="1691"/>
        <v>0</v>
      </c>
      <c r="AN2440" s="41">
        <f t="shared" si="1691"/>
        <v>0</v>
      </c>
      <c r="AO2440" s="41">
        <f t="shared" si="1691"/>
        <v>0</v>
      </c>
      <c r="AP2440" s="41">
        <f t="shared" si="1691"/>
        <v>0</v>
      </c>
      <c r="AQ2440" s="41">
        <f t="shared" si="1691"/>
        <v>0</v>
      </c>
      <c r="AR2440" s="41">
        <f t="shared" si="1691"/>
        <v>0</v>
      </c>
      <c r="AS2440" s="41">
        <f t="shared" si="1691"/>
        <v>0</v>
      </c>
      <c r="AT2440" s="41">
        <f t="shared" si="1691"/>
        <v>0</v>
      </c>
      <c r="AU2440" s="41">
        <f t="shared" si="1691"/>
        <v>0</v>
      </c>
      <c r="AV2440" s="41">
        <f t="shared" si="1691"/>
        <v>0</v>
      </c>
      <c r="AW2440" s="41">
        <f t="shared" si="1691"/>
        <v>0</v>
      </c>
      <c r="AX2440" s="41">
        <f t="shared" si="1691"/>
        <v>0</v>
      </c>
      <c r="AY2440" s="41">
        <f t="shared" si="1691"/>
        <v>0</v>
      </c>
      <c r="AZ2440" s="41">
        <f t="shared" si="1691"/>
        <v>0</v>
      </c>
      <c r="BA2440" s="41">
        <f t="shared" si="1691"/>
        <v>0</v>
      </c>
      <c r="BB2440" s="41">
        <f t="shared" si="1691"/>
        <v>0</v>
      </c>
      <c r="BC2440" s="41">
        <f t="shared" si="1691"/>
        <v>0</v>
      </c>
      <c r="BD2440" s="41">
        <f t="shared" si="1691"/>
        <v>0</v>
      </c>
    </row>
    <row r="2441" spans="1:59" ht="16" x14ac:dyDescent="0.2">
      <c r="B2441" s="11">
        <f t="shared" si="1688"/>
        <v>84</v>
      </c>
      <c r="C2441" s="12" t="str">
        <f t="shared" si="1688"/>
        <v>SCI HSR 2</v>
      </c>
      <c r="D2441" s="46" t="s">
        <v>269</v>
      </c>
      <c r="E2441" s="31">
        <v>0</v>
      </c>
      <c r="F2441" s="15"/>
      <c r="G2441" s="53"/>
      <c r="H2441" s="15"/>
      <c r="I2441" s="15"/>
      <c r="J2441" s="23"/>
      <c r="L2441" s="52" t="s">
        <v>270</v>
      </c>
      <c r="M2441" s="72"/>
      <c r="N2441" s="72"/>
      <c r="O2441" s="41">
        <f t="shared" ref="O2441:BD2441" si="1692">IFERROR(((O$3&gt;=$J2431)*(O$2&lt;=$J2431))*$E2442,"")</f>
        <v>0</v>
      </c>
      <c r="P2441" s="41">
        <f t="shared" si="1692"/>
        <v>0</v>
      </c>
      <c r="Q2441" s="41">
        <f t="shared" si="1692"/>
        <v>0</v>
      </c>
      <c r="R2441" s="41">
        <f t="shared" si="1692"/>
        <v>0</v>
      </c>
      <c r="S2441" s="41">
        <f t="shared" si="1692"/>
        <v>0</v>
      </c>
      <c r="T2441" s="41">
        <f t="shared" si="1692"/>
        <v>0</v>
      </c>
      <c r="U2441" s="41">
        <f t="shared" si="1692"/>
        <v>0</v>
      </c>
      <c r="V2441" s="41">
        <f t="shared" si="1692"/>
        <v>0</v>
      </c>
      <c r="W2441" s="41">
        <f t="shared" si="1692"/>
        <v>0</v>
      </c>
      <c r="X2441" s="41">
        <f t="shared" si="1692"/>
        <v>0</v>
      </c>
      <c r="Y2441" s="41">
        <f t="shared" si="1692"/>
        <v>0</v>
      </c>
      <c r="Z2441" s="41">
        <f t="shared" si="1692"/>
        <v>0</v>
      </c>
      <c r="AA2441" s="41">
        <f t="shared" si="1692"/>
        <v>0</v>
      </c>
      <c r="AB2441" s="41">
        <f t="shared" si="1692"/>
        <v>0</v>
      </c>
      <c r="AC2441" s="41">
        <f t="shared" si="1692"/>
        <v>0</v>
      </c>
      <c r="AD2441" s="41">
        <f t="shared" si="1692"/>
        <v>0</v>
      </c>
      <c r="AE2441" s="41">
        <f t="shared" si="1692"/>
        <v>0</v>
      </c>
      <c r="AF2441" s="41">
        <f t="shared" si="1692"/>
        <v>0</v>
      </c>
      <c r="AG2441" s="41">
        <f t="shared" si="1692"/>
        <v>0</v>
      </c>
      <c r="AH2441" s="41">
        <f t="shared" si="1692"/>
        <v>0</v>
      </c>
      <c r="AI2441" s="41">
        <f t="shared" si="1692"/>
        <v>0</v>
      </c>
      <c r="AJ2441" s="41">
        <f t="shared" si="1692"/>
        <v>0</v>
      </c>
      <c r="AK2441" s="41">
        <f t="shared" si="1692"/>
        <v>0</v>
      </c>
      <c r="AL2441" s="41">
        <f t="shared" si="1692"/>
        <v>0</v>
      </c>
      <c r="AM2441" s="41">
        <f t="shared" si="1692"/>
        <v>0</v>
      </c>
      <c r="AN2441" s="41">
        <f t="shared" si="1692"/>
        <v>0</v>
      </c>
      <c r="AO2441" s="41">
        <f t="shared" si="1692"/>
        <v>0</v>
      </c>
      <c r="AP2441" s="41">
        <f t="shared" si="1692"/>
        <v>0</v>
      </c>
      <c r="AQ2441" s="41">
        <f t="shared" si="1692"/>
        <v>0</v>
      </c>
      <c r="AR2441" s="41">
        <f t="shared" si="1692"/>
        <v>0</v>
      </c>
      <c r="AS2441" s="41">
        <f t="shared" si="1692"/>
        <v>0</v>
      </c>
      <c r="AT2441" s="41">
        <f t="shared" si="1692"/>
        <v>0</v>
      </c>
      <c r="AU2441" s="41">
        <f t="shared" si="1692"/>
        <v>0</v>
      </c>
      <c r="AV2441" s="41">
        <f t="shared" si="1692"/>
        <v>0</v>
      </c>
      <c r="AW2441" s="41">
        <f t="shared" si="1692"/>
        <v>0</v>
      </c>
      <c r="AX2441" s="41">
        <f t="shared" si="1692"/>
        <v>0</v>
      </c>
      <c r="AY2441" s="41">
        <f t="shared" si="1692"/>
        <v>0</v>
      </c>
      <c r="AZ2441" s="41">
        <f t="shared" si="1692"/>
        <v>0</v>
      </c>
      <c r="BA2441" s="41">
        <f t="shared" si="1692"/>
        <v>0</v>
      </c>
      <c r="BB2441" s="41">
        <f t="shared" si="1692"/>
        <v>0</v>
      </c>
      <c r="BC2441" s="41">
        <f t="shared" si="1692"/>
        <v>0</v>
      </c>
      <c r="BD2441" s="41">
        <f t="shared" si="1692"/>
        <v>0</v>
      </c>
    </row>
    <row r="2442" spans="1:59" ht="16" x14ac:dyDescent="0.2">
      <c r="B2442" s="11">
        <f t="shared" si="1688"/>
        <v>84</v>
      </c>
      <c r="C2442" s="12" t="str">
        <f t="shared" si="1688"/>
        <v>SCI HSR 2</v>
      </c>
      <c r="D2442" s="46" t="s">
        <v>270</v>
      </c>
      <c r="E2442" s="31">
        <v>0</v>
      </c>
      <c r="F2442" s="15"/>
      <c r="G2442" s="46" t="s">
        <v>266</v>
      </c>
      <c r="H2442" s="31">
        <v>0</v>
      </c>
      <c r="I2442" s="46" t="s">
        <v>268</v>
      </c>
      <c r="J2442" s="31">
        <v>0</v>
      </c>
      <c r="L2442" s="54" t="s">
        <v>271</v>
      </c>
      <c r="M2442" s="73"/>
      <c r="N2442" s="73"/>
      <c r="O2442" s="45">
        <f t="shared" ref="O2442:BD2442" si="1693">IFERROR(-($E2423+$H2423+$J2423)*O2424,"")</f>
        <v>0</v>
      </c>
      <c r="P2442" s="45">
        <f t="shared" si="1693"/>
        <v>0</v>
      </c>
      <c r="Q2442" s="45">
        <f t="shared" si="1693"/>
        <v>0</v>
      </c>
      <c r="R2442" s="45">
        <f t="shared" si="1693"/>
        <v>0</v>
      </c>
      <c r="S2442" s="45">
        <f t="shared" si="1693"/>
        <v>0</v>
      </c>
      <c r="T2442" s="45">
        <f t="shared" si="1693"/>
        <v>0</v>
      </c>
      <c r="U2442" s="45">
        <f t="shared" si="1693"/>
        <v>0</v>
      </c>
      <c r="V2442" s="45">
        <f t="shared" si="1693"/>
        <v>0</v>
      </c>
      <c r="W2442" s="45">
        <f t="shared" si="1693"/>
        <v>0</v>
      </c>
      <c r="X2442" s="45">
        <f t="shared" si="1693"/>
        <v>0</v>
      </c>
      <c r="Y2442" s="45">
        <f t="shared" si="1693"/>
        <v>0</v>
      </c>
      <c r="Z2442" s="45">
        <f t="shared" si="1693"/>
        <v>0</v>
      </c>
      <c r="AA2442" s="45">
        <f t="shared" si="1693"/>
        <v>0</v>
      </c>
      <c r="AB2442" s="45">
        <f t="shared" si="1693"/>
        <v>0</v>
      </c>
      <c r="AC2442" s="45">
        <f t="shared" si="1693"/>
        <v>0</v>
      </c>
      <c r="AD2442" s="45">
        <f t="shared" si="1693"/>
        <v>0</v>
      </c>
      <c r="AE2442" s="45">
        <f t="shared" si="1693"/>
        <v>0</v>
      </c>
      <c r="AF2442" s="45">
        <f t="shared" si="1693"/>
        <v>0</v>
      </c>
      <c r="AG2442" s="45">
        <f t="shared" si="1693"/>
        <v>0</v>
      </c>
      <c r="AH2442" s="45">
        <f t="shared" si="1693"/>
        <v>0</v>
      </c>
      <c r="AI2442" s="45">
        <f t="shared" si="1693"/>
        <v>0</v>
      </c>
      <c r="AJ2442" s="45">
        <f t="shared" si="1693"/>
        <v>0</v>
      </c>
      <c r="AK2442" s="45">
        <f t="shared" si="1693"/>
        <v>0</v>
      </c>
      <c r="AL2442" s="45">
        <f t="shared" si="1693"/>
        <v>0</v>
      </c>
      <c r="AM2442" s="45">
        <f t="shared" si="1693"/>
        <v>0</v>
      </c>
      <c r="AN2442" s="45">
        <f t="shared" si="1693"/>
        <v>0</v>
      </c>
      <c r="AO2442" s="45">
        <f t="shared" si="1693"/>
        <v>0</v>
      </c>
      <c r="AP2442" s="45">
        <f t="shared" si="1693"/>
        <v>0</v>
      </c>
      <c r="AQ2442" s="45">
        <f t="shared" si="1693"/>
        <v>0</v>
      </c>
      <c r="AR2442" s="45">
        <f t="shared" si="1693"/>
        <v>0</v>
      </c>
      <c r="AS2442" s="45">
        <f t="shared" si="1693"/>
        <v>0</v>
      </c>
      <c r="AT2442" s="45">
        <f t="shared" si="1693"/>
        <v>0</v>
      </c>
      <c r="AU2442" s="45">
        <f t="shared" si="1693"/>
        <v>0</v>
      </c>
      <c r="AV2442" s="45">
        <f t="shared" si="1693"/>
        <v>0</v>
      </c>
      <c r="AW2442" s="45">
        <f t="shared" si="1693"/>
        <v>0</v>
      </c>
      <c r="AX2442" s="45">
        <f t="shared" si="1693"/>
        <v>0</v>
      </c>
      <c r="AY2442" s="45">
        <f t="shared" si="1693"/>
        <v>0</v>
      </c>
      <c r="AZ2442" s="45">
        <f t="shared" si="1693"/>
        <v>0</v>
      </c>
      <c r="BA2442" s="45">
        <f t="shared" si="1693"/>
        <v>0</v>
      </c>
      <c r="BB2442" s="45">
        <f t="shared" si="1693"/>
        <v>0</v>
      </c>
      <c r="BC2442" s="45">
        <f t="shared" si="1693"/>
        <v>0</v>
      </c>
      <c r="BD2442" s="45">
        <f t="shared" si="1693"/>
        <v>0</v>
      </c>
    </row>
    <row r="2443" spans="1:59" x14ac:dyDescent="0.2">
      <c r="A2443"/>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row>
    <row r="2444" spans="1:59" ht="16" x14ac:dyDescent="0.2">
      <c r="A2444"/>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s="1"/>
    </row>
    <row r="2445" spans="1:59" ht="16" x14ac:dyDescent="0.2">
      <c r="A2445" s="1"/>
      <c r="B2445" s="67">
        <v>86</v>
      </c>
      <c r="C2445" s="68" t="str">
        <f>H2447</f>
        <v>SCI HSR 2</v>
      </c>
      <c r="D2445" s="69" t="s">
        <v>144</v>
      </c>
      <c r="E2445" s="69"/>
      <c r="F2445" s="69"/>
      <c r="G2445" s="69"/>
      <c r="H2445" s="69"/>
      <c r="I2445" s="69"/>
      <c r="J2445" s="69"/>
      <c r="K2445" s="68"/>
      <c r="L2445" s="68"/>
      <c r="M2445" s="68"/>
      <c r="N2445" s="68"/>
      <c r="O2445" s="82"/>
      <c r="P2445" s="82"/>
      <c r="Q2445" s="82"/>
      <c r="R2445" s="82"/>
      <c r="S2445" s="82"/>
      <c r="T2445" s="82"/>
      <c r="U2445" s="82"/>
      <c r="V2445" s="82"/>
      <c r="W2445" s="82"/>
      <c r="X2445" s="82"/>
      <c r="Y2445" s="82"/>
      <c r="Z2445" s="82"/>
      <c r="AA2445" s="82"/>
      <c r="AB2445" s="82"/>
      <c r="AC2445" s="82"/>
      <c r="AD2445" s="82"/>
      <c r="AE2445" s="82"/>
      <c r="AF2445" s="82"/>
      <c r="AG2445" s="82"/>
      <c r="AH2445" s="82"/>
      <c r="AI2445" s="82"/>
      <c r="AJ2445" s="82"/>
      <c r="AK2445" s="82"/>
      <c r="AL2445" s="82"/>
      <c r="AM2445" s="82"/>
      <c r="AN2445" s="82"/>
      <c r="AO2445" s="82"/>
      <c r="AP2445" s="82"/>
      <c r="AQ2445" s="82"/>
      <c r="AR2445" s="82"/>
      <c r="AS2445" s="82"/>
      <c r="AT2445" s="82"/>
      <c r="AU2445" s="82"/>
      <c r="AV2445" s="82"/>
      <c r="AW2445" s="82"/>
      <c r="AX2445" s="82"/>
      <c r="AY2445" s="82"/>
      <c r="AZ2445" s="82"/>
      <c r="BA2445" s="82"/>
      <c r="BB2445" s="82"/>
      <c r="BC2445" s="82"/>
      <c r="BD2445" s="82"/>
      <c r="BE2445" s="1"/>
      <c r="BF2445" s="1"/>
      <c r="BG2445" s="1"/>
    </row>
    <row r="2446" spans="1:59" ht="16" x14ac:dyDescent="0.2">
      <c r="A2446" s="35"/>
      <c r="B2446" s="11">
        <f>B2445</f>
        <v>86</v>
      </c>
      <c r="C2446" s="12" t="str">
        <f>C2445</f>
        <v>SCI HSR 2</v>
      </c>
      <c r="D2446" s="35"/>
      <c r="E2446" s="35"/>
      <c r="F2446" s="35"/>
      <c r="G2446" s="35"/>
      <c r="H2446" s="35"/>
      <c r="I2446" s="35"/>
      <c r="J2446" s="35"/>
      <c r="K2446" s="35"/>
      <c r="L2446" s="35"/>
      <c r="M2446" s="35"/>
      <c r="N2446" s="35"/>
      <c r="O2446" s="44"/>
      <c r="P2446" s="44"/>
      <c r="Q2446" s="44"/>
      <c r="R2446" s="44"/>
      <c r="S2446" s="44"/>
      <c r="T2446" s="44"/>
      <c r="U2446" s="44"/>
      <c r="V2446" s="44"/>
      <c r="W2446" s="44"/>
      <c r="X2446" s="44"/>
      <c r="Y2446" s="44"/>
      <c r="Z2446" s="44"/>
      <c r="AA2446" s="44"/>
      <c r="AB2446" s="44"/>
      <c r="AC2446" s="44"/>
      <c r="AD2446" s="44"/>
      <c r="AE2446" s="44"/>
      <c r="AF2446" s="44"/>
      <c r="AG2446" s="44"/>
      <c r="AH2446" s="44"/>
      <c r="AI2446" s="44"/>
      <c r="AJ2446" s="44"/>
      <c r="AK2446" s="44"/>
      <c r="AL2446" s="44"/>
      <c r="AM2446" s="44"/>
      <c r="AN2446" s="44"/>
      <c r="AO2446" s="44"/>
      <c r="AP2446" s="44"/>
      <c r="AQ2446" s="44"/>
      <c r="AR2446" s="44"/>
      <c r="AS2446" s="44"/>
      <c r="AT2446" s="44"/>
      <c r="AU2446" s="44"/>
      <c r="AV2446" s="44"/>
      <c r="AW2446" s="44"/>
      <c r="AX2446" s="44"/>
      <c r="AY2446" s="44"/>
      <c r="AZ2446" s="44"/>
      <c r="BA2446" s="44"/>
      <c r="BB2446" s="44"/>
      <c r="BC2446" s="44"/>
      <c r="BD2446" s="44"/>
      <c r="BE2446" s="35"/>
      <c r="BF2446" s="35"/>
      <c r="BG2446" s="35"/>
    </row>
    <row r="2447" spans="1:59" ht="16" x14ac:dyDescent="0.2">
      <c r="B2447" s="11">
        <f t="shared" ref="B2447:C2462" si="1694">B2446</f>
        <v>86</v>
      </c>
      <c r="C2447" s="12" t="str">
        <f t="shared" si="1694"/>
        <v>SCI HSR 2</v>
      </c>
      <c r="D2447" s="13" t="s">
        <v>2</v>
      </c>
      <c r="E2447" s="14" t="s">
        <v>34</v>
      </c>
      <c r="F2447" s="15"/>
      <c r="G2447" s="13" t="s">
        <v>229</v>
      </c>
      <c r="H2447" s="14" t="s">
        <v>132</v>
      </c>
      <c r="I2447" s="14"/>
      <c r="J2447" s="14"/>
      <c r="L2447" s="16" t="s">
        <v>230</v>
      </c>
      <c r="M2447" s="70"/>
      <c r="N2447" s="70"/>
      <c r="O2447" s="17">
        <f>($E2458&gt;0)*($E2452&lt;O$2)*(EDATE($E2452,$E2458)&gt;O$3)*((O$3-O$2+1)/O$4)
+($E2458&gt;0)*($E2452&lt;O$2)*(EDATE($E2452,$E2458)&gt;=O$2)*(EDATE($E2452,$E2458)&lt;=O$3)*((EDATE($E2452,$E2458)-O$2)/O$4)
+($E2458&gt;0)*($E2452&lt;O$2)*(EDATE($E2452,$E2458)&lt;O$2)*(0)
+($E2458&gt;0)*($E2452&gt;=O$2)*($E2452&lt;=O$3)*(EDATE($E2452,$E2458)&gt;=O$2)*(EDATE($E2452,$E2458)&lt;=O$3)*((EDATE($E2452,$E2458)-$E2452+1)/O$4)
+($E2458&gt;0)*($E2452&gt;=O$2)*($E2452&lt;=O$3)*(EDATE($E2452,$E2458)&gt;O$3)*((O$3-$E2452+1)/O$4)
+($E2458&gt;0)*($E2452&gt;O$3)*(0)</f>
        <v>0</v>
      </c>
      <c r="P2447" s="17">
        <f t="shared" ref="P2447:BD2447" si="1695">($E2458&gt;0)*($E2452&lt;P$2)*(EDATE($E2452,$E2458)&gt;P$3)*((P$3-P$2+1)/P$4)
+($E2458&gt;0)*($E2452&lt;P$2)*(EDATE($E2452,$E2458)&gt;=P$2)*(EDATE($E2452,$E2458)&lt;=P$3)*((EDATE($E2452,$E2458)-P$2)/P$4)
+($E2458&gt;0)*($E2452&lt;P$2)*(EDATE($E2452,$E2458)&lt;P$2)*(0)
+($E2458&gt;0)*($E2452&gt;=P$2)*($E2452&lt;=P$3)*(EDATE($E2452,$E2458)&gt;=P$2)*(EDATE($E2452,$E2458)&lt;=P$3)*((EDATE($E2452,$E2458)-$E2452+1)/P$4)
+($E2458&gt;0)*($E2452&gt;=P$2)*($E2452&lt;=P$3)*(EDATE($E2452,$E2458)&gt;P$3)*((P$3-$E2452+1)/P$4)
+($E2458&gt;0)*($E2452&gt;P$3)*(0)</f>
        <v>0</v>
      </c>
      <c r="Q2447" s="17">
        <f t="shared" si="1695"/>
        <v>0</v>
      </c>
      <c r="R2447" s="17">
        <f t="shared" si="1695"/>
        <v>0</v>
      </c>
      <c r="S2447" s="17">
        <f t="shared" si="1695"/>
        <v>0</v>
      </c>
      <c r="T2447" s="17">
        <f t="shared" si="1695"/>
        <v>0</v>
      </c>
      <c r="U2447" s="17">
        <f t="shared" si="1695"/>
        <v>0</v>
      </c>
      <c r="V2447" s="17">
        <f t="shared" si="1695"/>
        <v>0</v>
      </c>
      <c r="W2447" s="17">
        <f t="shared" si="1695"/>
        <v>0</v>
      </c>
      <c r="X2447" s="17">
        <f t="shared" si="1695"/>
        <v>0</v>
      </c>
      <c r="Y2447" s="17">
        <f t="shared" si="1695"/>
        <v>0</v>
      </c>
      <c r="Z2447" s="17">
        <f t="shared" si="1695"/>
        <v>0</v>
      </c>
      <c r="AA2447" s="17">
        <f t="shared" si="1695"/>
        <v>0</v>
      </c>
      <c r="AB2447" s="17">
        <f t="shared" si="1695"/>
        <v>0</v>
      </c>
      <c r="AC2447" s="17">
        <f t="shared" si="1695"/>
        <v>0</v>
      </c>
      <c r="AD2447" s="17">
        <f t="shared" si="1695"/>
        <v>0</v>
      </c>
      <c r="AE2447" s="17">
        <f t="shared" si="1695"/>
        <v>0</v>
      </c>
      <c r="AF2447" s="17">
        <f t="shared" si="1695"/>
        <v>0</v>
      </c>
      <c r="AG2447" s="17">
        <f t="shared" si="1695"/>
        <v>0</v>
      </c>
      <c r="AH2447" s="17">
        <f t="shared" si="1695"/>
        <v>0</v>
      </c>
      <c r="AI2447" s="17">
        <f t="shared" si="1695"/>
        <v>0</v>
      </c>
      <c r="AJ2447" s="17">
        <f t="shared" si="1695"/>
        <v>0</v>
      </c>
      <c r="AK2447" s="17">
        <f t="shared" si="1695"/>
        <v>0</v>
      </c>
      <c r="AL2447" s="17">
        <f t="shared" si="1695"/>
        <v>0</v>
      </c>
      <c r="AM2447" s="17">
        <f t="shared" si="1695"/>
        <v>0</v>
      </c>
      <c r="AN2447" s="17">
        <f t="shared" si="1695"/>
        <v>0</v>
      </c>
      <c r="AO2447" s="17">
        <f t="shared" si="1695"/>
        <v>0</v>
      </c>
      <c r="AP2447" s="17">
        <f t="shared" si="1695"/>
        <v>0</v>
      </c>
      <c r="AQ2447" s="17">
        <f t="shared" si="1695"/>
        <v>0</v>
      </c>
      <c r="AR2447" s="17">
        <f t="shared" si="1695"/>
        <v>0</v>
      </c>
      <c r="AS2447" s="17">
        <f t="shared" si="1695"/>
        <v>0</v>
      </c>
      <c r="AT2447" s="17">
        <f t="shared" si="1695"/>
        <v>0</v>
      </c>
      <c r="AU2447" s="17">
        <f t="shared" si="1695"/>
        <v>0</v>
      </c>
      <c r="AV2447" s="17">
        <f t="shared" si="1695"/>
        <v>0</v>
      </c>
      <c r="AW2447" s="17">
        <f t="shared" si="1695"/>
        <v>0</v>
      </c>
      <c r="AX2447" s="17">
        <f t="shared" si="1695"/>
        <v>0</v>
      </c>
      <c r="AY2447" s="17">
        <f t="shared" si="1695"/>
        <v>0</v>
      </c>
      <c r="AZ2447" s="17">
        <f t="shared" si="1695"/>
        <v>0</v>
      </c>
      <c r="BA2447" s="17">
        <f t="shared" si="1695"/>
        <v>0</v>
      </c>
      <c r="BB2447" s="17">
        <f t="shared" si="1695"/>
        <v>0</v>
      </c>
      <c r="BC2447" s="17">
        <f t="shared" si="1695"/>
        <v>0</v>
      </c>
      <c r="BD2447" s="17">
        <f t="shared" si="1695"/>
        <v>0</v>
      </c>
    </row>
    <row r="2448" spans="1:59" ht="16" x14ac:dyDescent="0.2">
      <c r="B2448" s="11">
        <f t="shared" si="1694"/>
        <v>86</v>
      </c>
      <c r="C2448" s="12" t="str">
        <f t="shared" si="1694"/>
        <v>SCI HSR 2</v>
      </c>
      <c r="D2448" s="13" t="s">
        <v>7</v>
      </c>
      <c r="E2448" s="18">
        <v>1132.5999999999999</v>
      </c>
      <c r="F2448" s="15"/>
      <c r="G2448" s="13" t="s">
        <v>0</v>
      </c>
      <c r="H2448" s="19">
        <v>365.81</v>
      </c>
      <c r="I2448" s="13" t="s">
        <v>20</v>
      </c>
      <c r="J2448" s="19">
        <v>262.60000000000002</v>
      </c>
      <c r="L2448" s="20" t="s">
        <v>231</v>
      </c>
      <c r="M2448" s="72"/>
      <c r="N2448" s="72"/>
      <c r="O2448" s="21">
        <f>($H2453&gt;0)*($J2453&lt;O$2)*0
+($H2453&gt;0)*($J2453&gt;=O$2)*($J2453&lt;=O$3)*(($J2453-O$2+1)/O$4)
+($H2453&gt;0)*($J2453&gt;O$3)*($I2453&gt;O$3)*0
+($H2453&gt;0)*($J2453&gt;O$3)*($I2453&lt;=O$3)*($I2453&gt;=O$2)*((O$3-$I2453+1)/O$4)
+($H2453&gt;0)*($J2453&gt;O$3)*($I2453&lt;O$2)*1
+($H2453&gt;0)*($I2453&gt;O$3)*0
+($H2454&gt;0)*($J$2350&lt;O$2)*0
+($H2454&gt;0)*($J2454&gt;=O$2)*($J2454&lt;=O$3)*(($J2454-O$2+1)/O$4)
+($H2454&gt;0)*($J2454&gt;O$3)*($I2454&gt;O$3)*0
+($H2454&gt;0)*($J2454&gt;O$3)*($I2454&lt;=O$3)*($I2454&gt;=O$2)*((O$3-$I2454+1)/O$4)
+($H2454&gt;0)*($J2454&gt;O$3)*($I2454&lt;O$2)*1
+($H2454&gt;0)*($I2454&gt;O$3)*0
+($H2455&gt;0)*($J2455&lt;O$2)*0
+($H2455&gt;0)*($J2455&gt;=O$2)*($J2455&lt;=O$3)*(($J2455-O$2+1)/O$4)
+($H2455&gt;0)*($J2455&gt;O$3)*($I2455&gt;O$3)*0
+($H2455&gt;0)*($J2455&gt;O$3)*($I2455&lt;=O$3)*($I2455&gt;=O$2)*((O$3-$I2455+1)/O$4)
+($H2455&gt;0)*($J2455&gt;O$3)*($I2455&lt;O$2)*1
+($H2455&gt;0)*($I2455&gt;O$3)*0</f>
        <v>0</v>
      </c>
      <c r="P2448" s="21">
        <f t="shared" ref="P2448:BD2448" si="1696">($H2453&gt;0)*($J2453&lt;P$2)*0
+($H2453&gt;0)*($J2453&gt;=P$2)*($J2453&lt;=P$3)*(($J2453-P$2+1)/P$4)
+($H2453&gt;0)*($J2453&gt;P$3)*($I2453&gt;P$3)*0
+($H2453&gt;0)*($J2453&gt;P$3)*($I2453&lt;=P$3)*($I2453&gt;=P$2)*((P$3-$I2453+1)/P$4)
+($H2453&gt;0)*($J2453&gt;P$3)*($I2453&lt;P$2)*1
+($H2453&gt;0)*($I2453&gt;P$3)*0
+($H2454&gt;0)*($J$2350&lt;P$2)*0
+($H2454&gt;0)*($J2454&gt;=P$2)*($J2454&lt;=P$3)*(($J2454-P$2+1)/P$4)
+($H2454&gt;0)*($J2454&gt;P$3)*($I2454&gt;P$3)*0
+($H2454&gt;0)*($J2454&gt;P$3)*($I2454&lt;=P$3)*($I2454&gt;=P$2)*((P$3-$I2454+1)/P$4)
+($H2454&gt;0)*($J2454&gt;P$3)*($I2454&lt;P$2)*1
+($H2454&gt;0)*($I2454&gt;P$3)*0
+($H2455&gt;0)*($J2455&lt;P$2)*0
+($H2455&gt;0)*($J2455&gt;=P$2)*($J2455&lt;=P$3)*(($J2455-P$2+1)/P$4)
+($H2455&gt;0)*($J2455&gt;P$3)*($I2455&gt;P$3)*0
+($H2455&gt;0)*($J2455&gt;P$3)*($I2455&lt;=P$3)*($I2455&gt;=P$2)*((P$3-$I2455+1)/P$4)
+($H2455&gt;0)*($J2455&gt;P$3)*($I2455&lt;P$2)*1
+($H2455&gt;0)*($I2455&gt;P$3)*0</f>
        <v>0</v>
      </c>
      <c r="Q2448" s="21">
        <f t="shared" si="1696"/>
        <v>0</v>
      </c>
      <c r="R2448" s="21">
        <f t="shared" si="1696"/>
        <v>0</v>
      </c>
      <c r="S2448" s="21">
        <f t="shared" si="1696"/>
        <v>0</v>
      </c>
      <c r="T2448" s="21">
        <f t="shared" si="1696"/>
        <v>0</v>
      </c>
      <c r="U2448" s="21">
        <f t="shared" si="1696"/>
        <v>0</v>
      </c>
      <c r="V2448" s="21">
        <f t="shared" si="1696"/>
        <v>0</v>
      </c>
      <c r="W2448" s="21">
        <f t="shared" si="1696"/>
        <v>0</v>
      </c>
      <c r="X2448" s="21">
        <f t="shared" si="1696"/>
        <v>0</v>
      </c>
      <c r="Y2448" s="21">
        <f t="shared" si="1696"/>
        <v>0</v>
      </c>
      <c r="Z2448" s="21">
        <f t="shared" si="1696"/>
        <v>0</v>
      </c>
      <c r="AA2448" s="21">
        <f t="shared" si="1696"/>
        <v>0</v>
      </c>
      <c r="AB2448" s="21">
        <f t="shared" si="1696"/>
        <v>0</v>
      </c>
      <c r="AC2448" s="21">
        <f t="shared" si="1696"/>
        <v>0</v>
      </c>
      <c r="AD2448" s="21">
        <f t="shared" si="1696"/>
        <v>0</v>
      </c>
      <c r="AE2448" s="21">
        <f t="shared" si="1696"/>
        <v>0</v>
      </c>
      <c r="AF2448" s="21">
        <f t="shared" si="1696"/>
        <v>0</v>
      </c>
      <c r="AG2448" s="21">
        <f t="shared" si="1696"/>
        <v>0</v>
      </c>
      <c r="AH2448" s="21">
        <f t="shared" si="1696"/>
        <v>0</v>
      </c>
      <c r="AI2448" s="21">
        <f t="shared" si="1696"/>
        <v>0</v>
      </c>
      <c r="AJ2448" s="21">
        <f t="shared" si="1696"/>
        <v>0</v>
      </c>
      <c r="AK2448" s="21">
        <f t="shared" si="1696"/>
        <v>0</v>
      </c>
      <c r="AL2448" s="21">
        <f t="shared" si="1696"/>
        <v>0</v>
      </c>
      <c r="AM2448" s="21">
        <f t="shared" si="1696"/>
        <v>0</v>
      </c>
      <c r="AN2448" s="21">
        <f t="shared" si="1696"/>
        <v>0</v>
      </c>
      <c r="AO2448" s="21">
        <f t="shared" si="1696"/>
        <v>0</v>
      </c>
      <c r="AP2448" s="21">
        <f t="shared" si="1696"/>
        <v>0</v>
      </c>
      <c r="AQ2448" s="21">
        <f t="shared" si="1696"/>
        <v>0</v>
      </c>
      <c r="AR2448" s="21">
        <f t="shared" si="1696"/>
        <v>0</v>
      </c>
      <c r="AS2448" s="21">
        <f t="shared" si="1696"/>
        <v>0</v>
      </c>
      <c r="AT2448" s="21">
        <f t="shared" si="1696"/>
        <v>0</v>
      </c>
      <c r="AU2448" s="21">
        <f t="shared" si="1696"/>
        <v>0</v>
      </c>
      <c r="AV2448" s="21">
        <f t="shared" si="1696"/>
        <v>0</v>
      </c>
      <c r="AW2448" s="21">
        <f t="shared" si="1696"/>
        <v>0</v>
      </c>
      <c r="AX2448" s="21">
        <f t="shared" si="1696"/>
        <v>0</v>
      </c>
      <c r="AY2448" s="21">
        <f t="shared" si="1696"/>
        <v>0</v>
      </c>
      <c r="AZ2448" s="21">
        <f t="shared" si="1696"/>
        <v>0</v>
      </c>
      <c r="BA2448" s="21">
        <f t="shared" si="1696"/>
        <v>0</v>
      </c>
      <c r="BB2448" s="21">
        <f t="shared" si="1696"/>
        <v>0</v>
      </c>
      <c r="BC2448" s="21">
        <f t="shared" si="1696"/>
        <v>0</v>
      </c>
      <c r="BD2448" s="21">
        <f t="shared" si="1696"/>
        <v>0</v>
      </c>
    </row>
    <row r="2449" spans="1:59" ht="16" x14ac:dyDescent="0.2">
      <c r="B2449" s="11">
        <f t="shared" si="1694"/>
        <v>86</v>
      </c>
      <c r="C2449" s="12" t="str">
        <f t="shared" si="1694"/>
        <v>SCI HSR 2</v>
      </c>
      <c r="D2449" s="13" t="s">
        <v>21</v>
      </c>
      <c r="E2449" s="22">
        <v>2625.25</v>
      </c>
      <c r="F2449" s="15"/>
      <c r="G2449" s="13" t="s">
        <v>22</v>
      </c>
      <c r="H2449" s="22">
        <v>0</v>
      </c>
      <c r="I2449" s="13" t="s">
        <v>23</v>
      </c>
      <c r="J2449" s="22">
        <v>676.5</v>
      </c>
      <c r="K2449" s="23"/>
      <c r="L2449" s="20" t="s">
        <v>232</v>
      </c>
      <c r="M2449" s="72"/>
      <c r="N2449" s="72"/>
      <c r="O2449" s="21">
        <f>($E2452&lt;=O$3)*($E2452&gt;O$2)*((O$3-$E2452+1)/O$4)
+($E2452&lt;=O$2)*((O$3-O$2+1)/O$4)
+($E2452&gt;O$3)*(0)
-($E2460&lt;=O$3)*($E2460&lt;&gt;0)*($E2460&gt;O$2)*((O$3-$E2460)/O$4)
-($E2460&lt;=O$2)*((O$3-O$2+1)/O$4)
-($E2460&gt;O$3)*(0)</f>
        <v>0</v>
      </c>
      <c r="P2449" s="21">
        <f t="shared" ref="P2449:BD2449" si="1697">($E2452&lt;=P$3)*($E2452&gt;P$2)*((P$3-$E2452+1)/P$4)
+($E2452&lt;=P$2)*((P$3-P$2+1)/P$4)
+($E2452&gt;P$3)*(0)
-($E2460&lt;=P$3)*($E2460&lt;&gt;0)*($E2460&gt;P$2)*((P$3-$E2460)/P$4)
-($E2460&lt;=P$2)*((P$3-P$2+1)/P$4)
-($E2460&gt;P$3)*(0)</f>
        <v>0</v>
      </c>
      <c r="Q2449" s="21">
        <f t="shared" si="1697"/>
        <v>0</v>
      </c>
      <c r="R2449" s="21">
        <f t="shared" si="1697"/>
        <v>0</v>
      </c>
      <c r="S2449" s="21">
        <f t="shared" si="1697"/>
        <v>0</v>
      </c>
      <c r="T2449" s="21">
        <f t="shared" si="1697"/>
        <v>0</v>
      </c>
      <c r="U2449" s="21">
        <f t="shared" si="1697"/>
        <v>0</v>
      </c>
      <c r="V2449" s="21">
        <f t="shared" si="1697"/>
        <v>0</v>
      </c>
      <c r="W2449" s="21">
        <f t="shared" si="1697"/>
        <v>0</v>
      </c>
      <c r="X2449" s="21">
        <f t="shared" si="1697"/>
        <v>0</v>
      </c>
      <c r="Y2449" s="21">
        <f t="shared" si="1697"/>
        <v>0</v>
      </c>
      <c r="Z2449" s="21">
        <f t="shared" si="1697"/>
        <v>0</v>
      </c>
      <c r="AA2449" s="21">
        <f t="shared" si="1697"/>
        <v>0</v>
      </c>
      <c r="AB2449" s="21">
        <f t="shared" si="1697"/>
        <v>0</v>
      </c>
      <c r="AC2449" s="21">
        <f t="shared" si="1697"/>
        <v>0</v>
      </c>
      <c r="AD2449" s="21">
        <f t="shared" si="1697"/>
        <v>0</v>
      </c>
      <c r="AE2449" s="21">
        <f t="shared" si="1697"/>
        <v>0</v>
      </c>
      <c r="AF2449" s="21">
        <f t="shared" si="1697"/>
        <v>0</v>
      </c>
      <c r="AG2449" s="21">
        <f t="shared" si="1697"/>
        <v>0</v>
      </c>
      <c r="AH2449" s="21">
        <f t="shared" si="1697"/>
        <v>0</v>
      </c>
      <c r="AI2449" s="21">
        <f t="shared" si="1697"/>
        <v>0</v>
      </c>
      <c r="AJ2449" s="21">
        <f t="shared" si="1697"/>
        <v>0</v>
      </c>
      <c r="AK2449" s="21">
        <f t="shared" si="1697"/>
        <v>0</v>
      </c>
      <c r="AL2449" s="21">
        <f t="shared" si="1697"/>
        <v>0</v>
      </c>
      <c r="AM2449" s="21">
        <f t="shared" si="1697"/>
        <v>0</v>
      </c>
      <c r="AN2449" s="21">
        <f t="shared" si="1697"/>
        <v>0</v>
      </c>
      <c r="AO2449" s="21">
        <f t="shared" si="1697"/>
        <v>0</v>
      </c>
      <c r="AP2449" s="21">
        <f t="shared" si="1697"/>
        <v>0</v>
      </c>
      <c r="AQ2449" s="21">
        <f t="shared" si="1697"/>
        <v>0</v>
      </c>
      <c r="AR2449" s="21">
        <f t="shared" si="1697"/>
        <v>0</v>
      </c>
      <c r="AS2449" s="21">
        <f t="shared" si="1697"/>
        <v>0</v>
      </c>
      <c r="AT2449" s="21">
        <f t="shared" si="1697"/>
        <v>0</v>
      </c>
      <c r="AU2449" s="21">
        <f t="shared" si="1697"/>
        <v>0</v>
      </c>
      <c r="AV2449" s="21">
        <f t="shared" si="1697"/>
        <v>0</v>
      </c>
      <c r="AW2449" s="21">
        <f t="shared" si="1697"/>
        <v>0</v>
      </c>
      <c r="AX2449" s="21">
        <f t="shared" si="1697"/>
        <v>0</v>
      </c>
      <c r="AY2449" s="21">
        <f t="shared" si="1697"/>
        <v>0</v>
      </c>
      <c r="AZ2449" s="21">
        <f t="shared" si="1697"/>
        <v>0</v>
      </c>
      <c r="BA2449" s="21">
        <f t="shared" si="1697"/>
        <v>0</v>
      </c>
      <c r="BB2449" s="21">
        <f t="shared" si="1697"/>
        <v>0</v>
      </c>
      <c r="BC2449" s="21">
        <f t="shared" si="1697"/>
        <v>0</v>
      </c>
      <c r="BD2449" s="21">
        <f t="shared" si="1697"/>
        <v>0</v>
      </c>
    </row>
    <row r="2450" spans="1:59" ht="16" x14ac:dyDescent="0.2">
      <c r="B2450" s="11">
        <f t="shared" si="1694"/>
        <v>86</v>
      </c>
      <c r="C2450" s="12" t="str">
        <f t="shared" si="1694"/>
        <v>SCI HSR 2</v>
      </c>
      <c r="D2450" s="13" t="s">
        <v>1</v>
      </c>
      <c r="E2450" s="22">
        <v>192052.875</v>
      </c>
      <c r="F2450" s="15"/>
      <c r="G2450" s="15"/>
      <c r="H2450" s="15"/>
      <c r="I2450" s="15"/>
      <c r="J2450" s="15"/>
      <c r="L2450" s="20" t="s">
        <v>233</v>
      </c>
      <c r="M2450" s="72"/>
      <c r="N2450" s="72"/>
      <c r="O2450" s="21">
        <f>($E2463&gt;O$3)*($E2460&lt;O$2)*((O$3-O$2+1)/O$4)
+($E2463&gt;O$3)*($E2460&gt;=O$2)*($E2460&lt;=O$3)*((O$3-$E2460)/O$4)
+($E2463&gt;O$3)*($E2460&gt;O$3)*(0)
+($E2463&lt;=O$3)*($E2463&gt;=O$2)*($E2460&lt;O$2)*(($E2463-O$2)/O$4)
+($E2463&lt;=O$3)*($E2463&gt;=O$2)*($E2460&lt;=O$3)*($E2460&gt;=O$2)*(($E2463-$E2460)/O$4)
+($E2463&lt;O$2)*(0)</f>
        <v>1</v>
      </c>
      <c r="P2450" s="21">
        <f t="shared" ref="P2450:BD2450" si="1698">($E2463&gt;P$3)*($E2460&lt;P$2)*((P$3-P$2+1)/P$4)
+($E2463&gt;P$3)*($E2460&gt;=P$2)*($E2460&lt;=P$3)*((P$3-$E2460)/P$4)
+($E2463&gt;P$3)*($E2460&gt;P$3)*(0)
+($E2463&lt;=P$3)*($E2463&gt;=P$2)*($E2460&lt;P$2)*(($E2463-P$2)/P$4)
+($E2463&lt;=P$3)*($E2463&gt;=P$2)*($E2460&lt;=P$3)*($E2460&gt;=P$2)*(($E2463-$E2460)/P$4)
+($E2463&lt;P$2)*(0)</f>
        <v>1</v>
      </c>
      <c r="Q2450" s="21">
        <f t="shared" si="1698"/>
        <v>0</v>
      </c>
      <c r="R2450" s="21">
        <f t="shared" si="1698"/>
        <v>0</v>
      </c>
      <c r="S2450" s="21">
        <f t="shared" si="1698"/>
        <v>0</v>
      </c>
      <c r="T2450" s="21">
        <f t="shared" si="1698"/>
        <v>0</v>
      </c>
      <c r="U2450" s="21">
        <f t="shared" si="1698"/>
        <v>0</v>
      </c>
      <c r="V2450" s="21">
        <f t="shared" si="1698"/>
        <v>0</v>
      </c>
      <c r="W2450" s="21">
        <f t="shared" si="1698"/>
        <v>0</v>
      </c>
      <c r="X2450" s="21">
        <f t="shared" si="1698"/>
        <v>0</v>
      </c>
      <c r="Y2450" s="21">
        <f t="shared" si="1698"/>
        <v>0</v>
      </c>
      <c r="Z2450" s="21">
        <f t="shared" si="1698"/>
        <v>0</v>
      </c>
      <c r="AA2450" s="21">
        <f t="shared" si="1698"/>
        <v>0</v>
      </c>
      <c r="AB2450" s="21">
        <f t="shared" si="1698"/>
        <v>0</v>
      </c>
      <c r="AC2450" s="21">
        <f t="shared" si="1698"/>
        <v>0</v>
      </c>
      <c r="AD2450" s="21">
        <f t="shared" si="1698"/>
        <v>0</v>
      </c>
      <c r="AE2450" s="21">
        <f t="shared" si="1698"/>
        <v>0</v>
      </c>
      <c r="AF2450" s="21">
        <f t="shared" si="1698"/>
        <v>0</v>
      </c>
      <c r="AG2450" s="21">
        <f t="shared" si="1698"/>
        <v>0</v>
      </c>
      <c r="AH2450" s="21">
        <f t="shared" si="1698"/>
        <v>0</v>
      </c>
      <c r="AI2450" s="21">
        <f t="shared" si="1698"/>
        <v>0</v>
      </c>
      <c r="AJ2450" s="21">
        <f t="shared" si="1698"/>
        <v>0</v>
      </c>
      <c r="AK2450" s="21">
        <f t="shared" si="1698"/>
        <v>0</v>
      </c>
      <c r="AL2450" s="21">
        <f t="shared" si="1698"/>
        <v>0</v>
      </c>
      <c r="AM2450" s="21">
        <f t="shared" si="1698"/>
        <v>0</v>
      </c>
      <c r="AN2450" s="21">
        <f t="shared" si="1698"/>
        <v>0</v>
      </c>
      <c r="AO2450" s="21">
        <f t="shared" si="1698"/>
        <v>0</v>
      </c>
      <c r="AP2450" s="21">
        <f t="shared" si="1698"/>
        <v>0</v>
      </c>
      <c r="AQ2450" s="21">
        <f t="shared" si="1698"/>
        <v>0</v>
      </c>
      <c r="AR2450" s="21">
        <f t="shared" si="1698"/>
        <v>0</v>
      </c>
      <c r="AS2450" s="21">
        <f t="shared" si="1698"/>
        <v>0</v>
      </c>
      <c r="AT2450" s="21">
        <f t="shared" si="1698"/>
        <v>0</v>
      </c>
      <c r="AU2450" s="21">
        <f t="shared" si="1698"/>
        <v>0</v>
      </c>
      <c r="AV2450" s="21">
        <f t="shared" si="1698"/>
        <v>0</v>
      </c>
      <c r="AW2450" s="21">
        <f t="shared" si="1698"/>
        <v>0</v>
      </c>
      <c r="AX2450" s="21">
        <f t="shared" si="1698"/>
        <v>0</v>
      </c>
      <c r="AY2450" s="21">
        <f t="shared" si="1698"/>
        <v>0</v>
      </c>
      <c r="AZ2450" s="21">
        <f t="shared" si="1698"/>
        <v>0</v>
      </c>
      <c r="BA2450" s="21">
        <f t="shared" si="1698"/>
        <v>0</v>
      </c>
      <c r="BB2450" s="21">
        <f t="shared" si="1698"/>
        <v>0</v>
      </c>
      <c r="BC2450" s="21">
        <f t="shared" si="1698"/>
        <v>0</v>
      </c>
      <c r="BD2450" s="21">
        <f t="shared" si="1698"/>
        <v>0</v>
      </c>
    </row>
    <row r="2451" spans="1:59" ht="16" x14ac:dyDescent="0.2">
      <c r="B2451" s="11">
        <f t="shared" si="1694"/>
        <v>86</v>
      </c>
      <c r="C2451" s="12" t="str">
        <f t="shared" si="1694"/>
        <v>SCI HSR 2</v>
      </c>
      <c r="K2451" s="24"/>
      <c r="L2451" s="20" t="s">
        <v>234</v>
      </c>
      <c r="M2451" s="72"/>
      <c r="N2451" s="72"/>
      <c r="O2451" s="21">
        <f>($E2466&gt;0)*($E2463&lt;O$2)*(EDATE($E2463,$E2466)&gt;O$3)*((O$3-O$2+1)/O$4)
+($E2466&gt;0)*($E2463&lt;O$2)*(EDATE($E2463,$E2466)&gt;=O$2)*(EDATE($E2463,$E2466)&lt;=O$3)*((EDATE($E2463,$E2466)-O$2)/O$4)
+($E2466&gt;0)*($E2463&lt;O$2)*(EDATE($E2463,$E2466)&lt;O$2)*(0)
+($E2466&gt;0)*($E2463&gt;=O$2)*($E2463&lt;=O$3)*(EDATE($E2463,$E2466)&gt;=O$2)*(EDATE($E2463,$E2466)&lt;=O$3)*((EDATE($E2463,$E2466)-$E2463+1)/O$4)
+($E2466&gt;0)*($E2463&gt;=O$2)*($E2463&lt;=O$3)*(EDATE($E2463,$E2466)&gt;O$3)*((O$3-$E2463+1)/O$4)
+($E2466&gt;0)*($E2463&gt;O$3)*(0)</f>
        <v>0</v>
      </c>
      <c r="P2451" s="21">
        <f t="shared" ref="P2451:BD2451" si="1699">($E2466&gt;0)*($E2463&lt;P$2)*(EDATE($E2463,$E2466)&gt;P$3)*((P$3-P$2+1)/P$4)
+($E2466&gt;0)*($E2463&lt;P$2)*(EDATE($E2463,$E2466)&gt;=P$2)*(EDATE($E2463,$E2466)&lt;=P$3)*((EDATE($E2463,$E2466)-P$2)/P$4)
+($E2466&gt;0)*($E2463&lt;P$2)*(EDATE($E2463,$E2466)&lt;P$2)*(0)
+($E2466&gt;0)*($E2463&gt;=P$2)*($E2463&lt;=P$3)*(EDATE($E2463,$E2466)&gt;=P$2)*(EDATE($E2463,$E2466)&lt;=P$3)*((EDATE($E2463,$E2466)-$E2463+1)/P$4)
+($E2466&gt;0)*($E2463&gt;=P$2)*($E2463&lt;=P$3)*(EDATE($E2463,$E2466)&gt;P$3)*((P$3-$E2463+1)/P$4)
+($E2466&gt;0)*($E2463&gt;P$3)*(0)</f>
        <v>0</v>
      </c>
      <c r="Q2451" s="21">
        <f t="shared" si="1699"/>
        <v>0.66666666666666663</v>
      </c>
      <c r="R2451" s="21">
        <f t="shared" si="1699"/>
        <v>0</v>
      </c>
      <c r="S2451" s="21">
        <f t="shared" si="1699"/>
        <v>0</v>
      </c>
      <c r="T2451" s="21">
        <f t="shared" si="1699"/>
        <v>0</v>
      </c>
      <c r="U2451" s="21">
        <f t="shared" si="1699"/>
        <v>0</v>
      </c>
      <c r="V2451" s="21">
        <f t="shared" si="1699"/>
        <v>0</v>
      </c>
      <c r="W2451" s="21">
        <f t="shared" si="1699"/>
        <v>0</v>
      </c>
      <c r="X2451" s="21">
        <f t="shared" si="1699"/>
        <v>0</v>
      </c>
      <c r="Y2451" s="21">
        <f t="shared" si="1699"/>
        <v>0</v>
      </c>
      <c r="Z2451" s="21">
        <f t="shared" si="1699"/>
        <v>0</v>
      </c>
      <c r="AA2451" s="21">
        <f t="shared" si="1699"/>
        <v>0</v>
      </c>
      <c r="AB2451" s="21">
        <f t="shared" si="1699"/>
        <v>0</v>
      </c>
      <c r="AC2451" s="21">
        <f t="shared" si="1699"/>
        <v>0</v>
      </c>
      <c r="AD2451" s="21">
        <f t="shared" si="1699"/>
        <v>0</v>
      </c>
      <c r="AE2451" s="21">
        <f t="shared" si="1699"/>
        <v>0</v>
      </c>
      <c r="AF2451" s="21">
        <f t="shared" si="1699"/>
        <v>0</v>
      </c>
      <c r="AG2451" s="21">
        <f t="shared" si="1699"/>
        <v>0</v>
      </c>
      <c r="AH2451" s="21">
        <f t="shared" si="1699"/>
        <v>0</v>
      </c>
      <c r="AI2451" s="21">
        <f t="shared" si="1699"/>
        <v>0</v>
      </c>
      <c r="AJ2451" s="21">
        <f t="shared" si="1699"/>
        <v>0</v>
      </c>
      <c r="AK2451" s="21">
        <f t="shared" si="1699"/>
        <v>0</v>
      </c>
      <c r="AL2451" s="21">
        <f t="shared" si="1699"/>
        <v>0</v>
      </c>
      <c r="AM2451" s="21">
        <f t="shared" si="1699"/>
        <v>0</v>
      </c>
      <c r="AN2451" s="21">
        <f t="shared" si="1699"/>
        <v>0</v>
      </c>
      <c r="AO2451" s="21">
        <f t="shared" si="1699"/>
        <v>0</v>
      </c>
      <c r="AP2451" s="21">
        <f t="shared" si="1699"/>
        <v>0</v>
      </c>
      <c r="AQ2451" s="21">
        <f t="shared" si="1699"/>
        <v>0</v>
      </c>
      <c r="AR2451" s="21">
        <f t="shared" si="1699"/>
        <v>0</v>
      </c>
      <c r="AS2451" s="21">
        <f t="shared" si="1699"/>
        <v>0</v>
      </c>
      <c r="AT2451" s="21">
        <f t="shared" si="1699"/>
        <v>0</v>
      </c>
      <c r="AU2451" s="21">
        <f t="shared" si="1699"/>
        <v>0</v>
      </c>
      <c r="AV2451" s="21">
        <f t="shared" si="1699"/>
        <v>0</v>
      </c>
      <c r="AW2451" s="21">
        <f t="shared" si="1699"/>
        <v>0</v>
      </c>
      <c r="AX2451" s="21">
        <f t="shared" si="1699"/>
        <v>0</v>
      </c>
      <c r="AY2451" s="21">
        <f t="shared" si="1699"/>
        <v>0</v>
      </c>
      <c r="AZ2451" s="21">
        <f t="shared" si="1699"/>
        <v>0</v>
      </c>
      <c r="BA2451" s="21">
        <f t="shared" si="1699"/>
        <v>0</v>
      </c>
      <c r="BB2451" s="21">
        <f t="shared" si="1699"/>
        <v>0</v>
      </c>
      <c r="BC2451" s="21">
        <f t="shared" si="1699"/>
        <v>0</v>
      </c>
      <c r="BD2451" s="21">
        <f t="shared" si="1699"/>
        <v>0</v>
      </c>
    </row>
    <row r="2452" spans="1:59" ht="16" x14ac:dyDescent="0.2">
      <c r="B2452" s="11">
        <f t="shared" si="1694"/>
        <v>86</v>
      </c>
      <c r="C2452" s="12" t="str">
        <f t="shared" si="1694"/>
        <v>SCI HSR 2</v>
      </c>
      <c r="D2452" s="25" t="s">
        <v>235</v>
      </c>
      <c r="E2452" s="26">
        <v>0</v>
      </c>
      <c r="F2452" s="15"/>
      <c r="G2452" s="25" t="s">
        <v>236</v>
      </c>
      <c r="H2452" s="25" t="s">
        <v>237</v>
      </c>
      <c r="I2452" s="25" t="s">
        <v>238</v>
      </c>
      <c r="J2452" s="25" t="s">
        <v>239</v>
      </c>
      <c r="K2452" s="24"/>
      <c r="L2452" s="27" t="s">
        <v>240</v>
      </c>
      <c r="M2452" s="83"/>
      <c r="N2452" s="83"/>
      <c r="O2452" s="28">
        <f>($H2464&gt;0)*($J2464&lt;O$2)*0
+($H2464&gt;0)*($J2464&gt;=O$2)*($J2464&lt;=O$3)*(($J2464-O$2+1)/O$4)
+($H2464&gt;0)*($J2464&gt;O$3)*($I2464&gt;O$3)*0
+($H2464&gt;0)*($J2464&gt;O$3)*($I2464&lt;=O$3)*($I2464&gt;=O$2)*((O$3-$I2464+1)/O$4)
+($H2464&gt;0)*($J2464&gt;O$3)*($I2464&lt;O$2)*1
+($H2464&gt;0)*($I2464&gt;O$3)*0
+($H2465&gt;0)*($J2465&lt;O$2)*0
+($H2465&gt;0)*($J2465&gt;=O$2)*($J2465&lt;=O$3)*(($J2465-O$2+1)/O$4)
+($H2465&gt;0)*($J2465&gt;O$3)*($I2465&gt;O$3)*0
+($H2465&gt;0)*($J2465&gt;O$3)*($I2465&lt;=O$3)*($I2465&gt;=O$2)*((O$3-$I2465+1)/O$4)
+($H2465&gt;0)*($J2465&gt;O$3)*($I2465&lt;O$2)*1
+($H2465&gt;0)*($I2465&gt;O$3)*0
+($H2466&gt;0)*($J2466&lt;O$2)*0
+($H2466&gt;0)*($J2466&gt;=O$2)*($J2466&lt;=O$3)*(($J2466-O$2+1)/O$4)
+($H2466&gt;0)*($J2466&gt;O$3)*($I2466&gt;O$3)*0
+($H2466&gt;0)*($J2466&gt;O$3)*($I2466&lt;=O$3)*($I2466&gt;=O$2)*((O$3-$I2466+1)/O$4)
+($H2466&gt;0)*($J2466&gt;O$3)*($I2466&lt;O$2)*1
+($H2466&gt;0)*($I2466&gt;O$3)*0</f>
        <v>0</v>
      </c>
      <c r="P2452" s="28">
        <f t="shared" ref="P2452:BD2452" si="1700">($H2464&gt;0)*($J2464&lt;P$2)*0
+($H2464&gt;0)*($J2464&gt;=P$2)*($J2464&lt;=P$3)*(($J2464-P$2+1)/P$4)
+($H2464&gt;0)*($J2464&gt;P$3)*($I2464&gt;P$3)*0
+($H2464&gt;0)*($J2464&gt;P$3)*($I2464&lt;=P$3)*($I2464&gt;=P$2)*((P$3-$I2464+1)/P$4)
+($H2464&gt;0)*($J2464&gt;P$3)*($I2464&lt;P$2)*1
+($H2464&gt;0)*($I2464&gt;P$3)*0
+($H2465&gt;0)*($J2465&lt;P$2)*0
+($H2465&gt;0)*($J2465&gt;=P$2)*($J2465&lt;=P$3)*(($J2465-P$2+1)/P$4)
+($H2465&gt;0)*($J2465&gt;P$3)*($I2465&gt;P$3)*0
+($H2465&gt;0)*($J2465&gt;P$3)*($I2465&lt;=P$3)*($I2465&gt;=P$2)*((P$3-$I2465+1)/P$4)
+($H2465&gt;0)*($J2465&gt;P$3)*($I2465&lt;P$2)*1
+($H2465&gt;0)*($I2465&gt;P$3)*0
+($H2466&gt;0)*($J2466&lt;P$2)*0
+($H2466&gt;0)*($J2466&gt;=P$2)*($J2466&lt;=P$3)*(($J2466-P$2+1)/P$4)
+($H2466&gt;0)*($J2466&gt;P$3)*($I2466&gt;P$3)*0
+($H2466&gt;0)*($J2466&gt;P$3)*($I2466&lt;=P$3)*($I2466&gt;=P$2)*((P$3-$I2466+1)/P$4)
+($H2466&gt;0)*($J2466&gt;P$3)*($I2466&lt;P$2)*1
+($H2466&gt;0)*($I2466&gt;P$3)*0</f>
        <v>0</v>
      </c>
      <c r="Q2452" s="28">
        <f t="shared" si="1700"/>
        <v>1</v>
      </c>
      <c r="R2452" s="28">
        <f t="shared" si="1700"/>
        <v>1</v>
      </c>
      <c r="S2452" s="28">
        <f t="shared" si="1700"/>
        <v>1</v>
      </c>
      <c r="T2452" s="28">
        <f t="shared" si="1700"/>
        <v>1</v>
      </c>
      <c r="U2452" s="28">
        <f t="shared" si="1700"/>
        <v>1</v>
      </c>
      <c r="V2452" s="28">
        <f t="shared" si="1700"/>
        <v>1</v>
      </c>
      <c r="W2452" s="28">
        <f t="shared" si="1700"/>
        <v>1</v>
      </c>
      <c r="X2452" s="28">
        <f t="shared" si="1700"/>
        <v>0.98913043478260865</v>
      </c>
      <c r="Y2452" s="28">
        <f t="shared" si="1700"/>
        <v>0</v>
      </c>
      <c r="Z2452" s="28">
        <f t="shared" si="1700"/>
        <v>0</v>
      </c>
      <c r="AA2452" s="28">
        <f t="shared" si="1700"/>
        <v>0</v>
      </c>
      <c r="AB2452" s="28">
        <f t="shared" si="1700"/>
        <v>0</v>
      </c>
      <c r="AC2452" s="28">
        <f t="shared" si="1700"/>
        <v>0</v>
      </c>
      <c r="AD2452" s="28">
        <f t="shared" si="1700"/>
        <v>0</v>
      </c>
      <c r="AE2452" s="28">
        <f t="shared" si="1700"/>
        <v>0</v>
      </c>
      <c r="AF2452" s="28">
        <f t="shared" si="1700"/>
        <v>0</v>
      </c>
      <c r="AG2452" s="28">
        <f t="shared" si="1700"/>
        <v>0</v>
      </c>
      <c r="AH2452" s="28">
        <f t="shared" si="1700"/>
        <v>0</v>
      </c>
      <c r="AI2452" s="28">
        <f t="shared" si="1700"/>
        <v>0</v>
      </c>
      <c r="AJ2452" s="28">
        <f t="shared" si="1700"/>
        <v>0</v>
      </c>
      <c r="AK2452" s="28">
        <f t="shared" si="1700"/>
        <v>0</v>
      </c>
      <c r="AL2452" s="28">
        <f t="shared" si="1700"/>
        <v>0</v>
      </c>
      <c r="AM2452" s="28">
        <f t="shared" si="1700"/>
        <v>0</v>
      </c>
      <c r="AN2452" s="28">
        <f t="shared" si="1700"/>
        <v>0</v>
      </c>
      <c r="AO2452" s="28">
        <f t="shared" si="1700"/>
        <v>0</v>
      </c>
      <c r="AP2452" s="28">
        <f t="shared" si="1700"/>
        <v>0</v>
      </c>
      <c r="AQ2452" s="28">
        <f t="shared" si="1700"/>
        <v>0</v>
      </c>
      <c r="AR2452" s="28">
        <f t="shared" si="1700"/>
        <v>0</v>
      </c>
      <c r="AS2452" s="28">
        <f t="shared" si="1700"/>
        <v>0</v>
      </c>
      <c r="AT2452" s="28">
        <f t="shared" si="1700"/>
        <v>0</v>
      </c>
      <c r="AU2452" s="28">
        <f t="shared" si="1700"/>
        <v>0</v>
      </c>
      <c r="AV2452" s="28">
        <f t="shared" si="1700"/>
        <v>0</v>
      </c>
      <c r="AW2452" s="28">
        <f t="shared" si="1700"/>
        <v>0</v>
      </c>
      <c r="AX2452" s="28">
        <f t="shared" si="1700"/>
        <v>0</v>
      </c>
      <c r="AY2452" s="28">
        <f t="shared" si="1700"/>
        <v>0</v>
      </c>
      <c r="AZ2452" s="28">
        <f t="shared" si="1700"/>
        <v>0</v>
      </c>
      <c r="BA2452" s="28">
        <f t="shared" si="1700"/>
        <v>0</v>
      </c>
      <c r="BB2452" s="28">
        <f t="shared" si="1700"/>
        <v>0</v>
      </c>
      <c r="BC2452" s="28">
        <f t="shared" si="1700"/>
        <v>0</v>
      </c>
      <c r="BD2452" s="28">
        <f t="shared" si="1700"/>
        <v>0</v>
      </c>
    </row>
    <row r="2453" spans="1:59" ht="16" x14ac:dyDescent="0.2">
      <c r="B2453" s="11">
        <f t="shared" si="1694"/>
        <v>86</v>
      </c>
      <c r="C2453" s="12" t="str">
        <f t="shared" si="1694"/>
        <v>SCI HSR 2</v>
      </c>
      <c r="D2453" s="25" t="s">
        <v>241</v>
      </c>
      <c r="E2453" s="29">
        <v>0</v>
      </c>
      <c r="F2453" s="15"/>
      <c r="G2453" s="30" t="s">
        <v>10</v>
      </c>
      <c r="H2453" s="31">
        <v>0</v>
      </c>
      <c r="I2453" s="32">
        <v>0</v>
      </c>
      <c r="J2453" s="32">
        <v>0</v>
      </c>
      <c r="K2453" s="24"/>
      <c r="L2453" s="33" t="s">
        <v>242</v>
      </c>
      <c r="M2453" s="73"/>
      <c r="N2453" s="73"/>
      <c r="O2453" s="34">
        <f>($E2463&lt;=O$3)*($E2463&gt;O$2)*((O$3-$E2463+1)/O$4)
+($E2463&lt;=O$2)*((O$3-O$2+1)/O$4)
+($E2463&gt;O$3)*(0)</f>
        <v>0</v>
      </c>
      <c r="P2453" s="34">
        <f t="shared" ref="P2453:BD2453" si="1701">($E2463&lt;=P$3)*($E2463&gt;P$2)*((P$3-$E2463+1)/P$4)
+($E2463&lt;=P$2)*((P$3-P$2+1)/P$4)
+($E2463&gt;P$3)*(0)</f>
        <v>0</v>
      </c>
      <c r="Q2453" s="34">
        <f t="shared" si="1701"/>
        <v>1</v>
      </c>
      <c r="R2453" s="34">
        <f t="shared" si="1701"/>
        <v>1</v>
      </c>
      <c r="S2453" s="34">
        <f t="shared" si="1701"/>
        <v>1</v>
      </c>
      <c r="T2453" s="34">
        <f t="shared" si="1701"/>
        <v>1</v>
      </c>
      <c r="U2453" s="34">
        <f t="shared" si="1701"/>
        <v>1</v>
      </c>
      <c r="V2453" s="34">
        <f t="shared" si="1701"/>
        <v>1</v>
      </c>
      <c r="W2453" s="34">
        <f t="shared" si="1701"/>
        <v>1</v>
      </c>
      <c r="X2453" s="34">
        <f t="shared" si="1701"/>
        <v>1</v>
      </c>
      <c r="Y2453" s="34">
        <f t="shared" si="1701"/>
        <v>1</v>
      </c>
      <c r="Z2453" s="34">
        <f t="shared" si="1701"/>
        <v>1</v>
      </c>
      <c r="AA2453" s="34">
        <f t="shared" si="1701"/>
        <v>1</v>
      </c>
      <c r="AB2453" s="34">
        <f t="shared" si="1701"/>
        <v>1</v>
      </c>
      <c r="AC2453" s="34">
        <f t="shared" si="1701"/>
        <v>1</v>
      </c>
      <c r="AD2453" s="34">
        <f t="shared" si="1701"/>
        <v>1</v>
      </c>
      <c r="AE2453" s="34">
        <f t="shared" si="1701"/>
        <v>1</v>
      </c>
      <c r="AF2453" s="34">
        <f t="shared" si="1701"/>
        <v>1</v>
      </c>
      <c r="AG2453" s="34">
        <f t="shared" si="1701"/>
        <v>1</v>
      </c>
      <c r="AH2453" s="34">
        <f t="shared" si="1701"/>
        <v>1</v>
      </c>
      <c r="AI2453" s="34">
        <f t="shared" si="1701"/>
        <v>1</v>
      </c>
      <c r="AJ2453" s="34">
        <f t="shared" si="1701"/>
        <v>1</v>
      </c>
      <c r="AK2453" s="34">
        <f t="shared" si="1701"/>
        <v>1</v>
      </c>
      <c r="AL2453" s="34">
        <f t="shared" si="1701"/>
        <v>1</v>
      </c>
      <c r="AM2453" s="34">
        <f t="shared" si="1701"/>
        <v>1</v>
      </c>
      <c r="AN2453" s="34">
        <f t="shared" si="1701"/>
        <v>1</v>
      </c>
      <c r="AO2453" s="34">
        <f t="shared" si="1701"/>
        <v>1</v>
      </c>
      <c r="AP2453" s="34">
        <f t="shared" si="1701"/>
        <v>1</v>
      </c>
      <c r="AQ2453" s="34">
        <f t="shared" si="1701"/>
        <v>1</v>
      </c>
      <c r="AR2453" s="34">
        <f t="shared" si="1701"/>
        <v>1</v>
      </c>
      <c r="AS2453" s="34">
        <f t="shared" si="1701"/>
        <v>1</v>
      </c>
      <c r="AT2453" s="34">
        <f t="shared" si="1701"/>
        <v>1</v>
      </c>
      <c r="AU2453" s="34">
        <f t="shared" si="1701"/>
        <v>1</v>
      </c>
      <c r="AV2453" s="34">
        <f t="shared" si="1701"/>
        <v>1</v>
      </c>
      <c r="AW2453" s="34">
        <f t="shared" si="1701"/>
        <v>1</v>
      </c>
      <c r="AX2453" s="34">
        <f t="shared" si="1701"/>
        <v>1</v>
      </c>
      <c r="AY2453" s="34">
        <f t="shared" si="1701"/>
        <v>1</v>
      </c>
      <c r="AZ2453" s="34">
        <f t="shared" si="1701"/>
        <v>1</v>
      </c>
      <c r="BA2453" s="34">
        <f t="shared" si="1701"/>
        <v>1</v>
      </c>
      <c r="BB2453" s="34">
        <f t="shared" si="1701"/>
        <v>1</v>
      </c>
      <c r="BC2453" s="34">
        <f t="shared" si="1701"/>
        <v>1</v>
      </c>
      <c r="BD2453" s="34">
        <f t="shared" si="1701"/>
        <v>1</v>
      </c>
    </row>
    <row r="2454" spans="1:59" ht="16" x14ac:dyDescent="0.2">
      <c r="A2454" s="35"/>
      <c r="B2454" s="11">
        <f t="shared" si="1694"/>
        <v>86</v>
      </c>
      <c r="C2454" s="12" t="str">
        <f t="shared" si="1694"/>
        <v>SCI HSR 2</v>
      </c>
      <c r="D2454" s="25" t="s">
        <v>243</v>
      </c>
      <c r="E2454" s="29">
        <v>0</v>
      </c>
      <c r="F2454" s="15"/>
      <c r="G2454" s="30" t="s">
        <v>11</v>
      </c>
      <c r="H2454" s="31">
        <v>0</v>
      </c>
      <c r="I2454" s="32">
        <v>0</v>
      </c>
      <c r="J2454" s="32">
        <v>0</v>
      </c>
      <c r="K2454" s="35"/>
      <c r="M2454" s="84">
        <v>44743</v>
      </c>
      <c r="O2454" s="15"/>
      <c r="P2454" s="15"/>
      <c r="Q2454" s="15"/>
      <c r="R2454" s="15"/>
      <c r="S2454" s="15"/>
      <c r="T2454" s="15"/>
      <c r="U2454" s="15"/>
      <c r="V2454" s="15"/>
      <c r="W2454" s="15"/>
      <c r="X2454" s="15"/>
      <c r="Y2454" s="15"/>
      <c r="Z2454" s="15"/>
      <c r="AA2454" s="15"/>
      <c r="AB2454" s="15"/>
      <c r="AC2454" s="15"/>
      <c r="AD2454" s="15"/>
      <c r="AE2454" s="15"/>
      <c r="AF2454" s="15"/>
      <c r="AG2454" s="15"/>
      <c r="AH2454" s="15"/>
      <c r="AI2454" s="15"/>
      <c r="AJ2454" s="15"/>
      <c r="AK2454" s="15"/>
      <c r="AL2454" s="15"/>
      <c r="AM2454" s="15"/>
      <c r="AN2454" s="15"/>
      <c r="AO2454" s="15"/>
      <c r="AP2454" s="15"/>
      <c r="AQ2454" s="15"/>
      <c r="AR2454" s="15"/>
      <c r="AS2454" s="15"/>
      <c r="AT2454" s="15"/>
      <c r="AU2454" s="15"/>
      <c r="AV2454" s="15"/>
      <c r="AW2454" s="15"/>
      <c r="AX2454" s="15"/>
      <c r="AY2454" s="15"/>
      <c r="AZ2454" s="15"/>
      <c r="BA2454" s="15"/>
      <c r="BB2454" s="15"/>
      <c r="BC2454" s="15"/>
      <c r="BD2454" s="15"/>
      <c r="BE2454" s="35"/>
      <c r="BF2454" s="35"/>
      <c r="BG2454" s="35"/>
    </row>
    <row r="2455" spans="1:59" ht="16" x14ac:dyDescent="0.2">
      <c r="B2455" s="11">
        <f t="shared" si="1694"/>
        <v>86</v>
      </c>
      <c r="C2455" s="12" t="str">
        <f t="shared" si="1694"/>
        <v>SCI HSR 2</v>
      </c>
      <c r="D2455" s="25" t="s">
        <v>244</v>
      </c>
      <c r="E2455" s="29">
        <v>0</v>
      </c>
      <c r="F2455" s="15"/>
      <c r="G2455" s="36" t="s">
        <v>12</v>
      </c>
      <c r="H2455" s="31">
        <v>0</v>
      </c>
      <c r="I2455" s="32">
        <v>0</v>
      </c>
      <c r="J2455" s="32">
        <v>0</v>
      </c>
      <c r="K2455" s="24"/>
      <c r="L2455" s="37" t="s">
        <v>245</v>
      </c>
      <c r="M2455" s="74">
        <v>1</v>
      </c>
      <c r="N2455" s="74">
        <v>1</v>
      </c>
      <c r="O2455" s="38">
        <v>1.02</v>
      </c>
      <c r="P2455" s="38">
        <v>1.02</v>
      </c>
      <c r="Q2455" s="38">
        <v>1.02</v>
      </c>
      <c r="R2455" s="38">
        <v>1.02</v>
      </c>
      <c r="S2455" s="38">
        <v>1.0302</v>
      </c>
      <c r="T2455" s="38">
        <v>1.0302</v>
      </c>
      <c r="U2455" s="38">
        <v>1.0302</v>
      </c>
      <c r="V2455" s="38">
        <v>1.0302</v>
      </c>
      <c r="W2455" s="38">
        <v>1.040502</v>
      </c>
      <c r="X2455" s="38">
        <v>1.040502</v>
      </c>
      <c r="Y2455" s="38">
        <v>1.040502</v>
      </c>
      <c r="Z2455" s="38">
        <v>1.040502</v>
      </c>
      <c r="AA2455" s="38">
        <v>1.0509070200000001</v>
      </c>
      <c r="AB2455" s="38">
        <v>1.0509070200000001</v>
      </c>
      <c r="AC2455" s="38">
        <v>1.0509070200000001</v>
      </c>
      <c r="AD2455" s="38">
        <v>1.0509070200000001</v>
      </c>
      <c r="AE2455" s="38">
        <v>1.0614160902000001</v>
      </c>
      <c r="AF2455" s="38">
        <v>1.0614160902000001</v>
      </c>
      <c r="AG2455" s="38">
        <v>1.0614160902000001</v>
      </c>
      <c r="AH2455" s="38">
        <v>1.0614160902000001</v>
      </c>
      <c r="AI2455" s="38">
        <v>1.0720302511020001</v>
      </c>
      <c r="AJ2455" s="38">
        <v>1.0720302511020001</v>
      </c>
      <c r="AK2455" s="38">
        <v>1.0720302511020001</v>
      </c>
      <c r="AL2455" s="38">
        <v>1.0720302511020001</v>
      </c>
      <c r="AM2455" s="38">
        <v>1.0827505536130202</v>
      </c>
      <c r="AN2455" s="38">
        <v>1.0827505536130202</v>
      </c>
      <c r="AO2455" s="38">
        <v>1.0827505536130202</v>
      </c>
      <c r="AP2455" s="38">
        <v>1.0827505536130202</v>
      </c>
      <c r="AQ2455" s="38">
        <v>1.0935780591491504</v>
      </c>
      <c r="AR2455" s="38">
        <v>1.0935780591491504</v>
      </c>
      <c r="AS2455" s="38">
        <v>1.0935780591491504</v>
      </c>
      <c r="AT2455" s="38">
        <v>1.0935780591491504</v>
      </c>
      <c r="AU2455" s="38">
        <v>1.104513839740642</v>
      </c>
      <c r="AV2455" s="38">
        <v>1.104513839740642</v>
      </c>
      <c r="AW2455" s="38">
        <v>1.104513839740642</v>
      </c>
      <c r="AX2455" s="38">
        <v>1.104513839740642</v>
      </c>
      <c r="AY2455" s="38">
        <v>1.1155589781380484</v>
      </c>
      <c r="AZ2455" s="38">
        <v>1.1155589781380484</v>
      </c>
      <c r="BA2455" s="38">
        <v>1.1155589781380484</v>
      </c>
      <c r="BB2455" s="38">
        <v>1.1155589781380484</v>
      </c>
      <c r="BC2455" s="38">
        <v>1.1267145679194288</v>
      </c>
      <c r="BD2455" s="38">
        <v>1.1267145679194288</v>
      </c>
    </row>
    <row r="2456" spans="1:59" ht="16" x14ac:dyDescent="0.2">
      <c r="B2456" s="11">
        <f t="shared" si="1694"/>
        <v>86</v>
      </c>
      <c r="C2456" s="12" t="str">
        <f t="shared" si="1694"/>
        <v>SCI HSR 2</v>
      </c>
      <c r="D2456" s="25" t="s">
        <v>25</v>
      </c>
      <c r="E2456" s="39" t="s">
        <v>30</v>
      </c>
      <c r="F2456" s="15"/>
      <c r="K2456" s="24"/>
      <c r="L2456" s="16" t="s">
        <v>246</v>
      </c>
      <c r="M2456" s="70"/>
      <c r="N2456" s="70"/>
      <c r="O2456" s="40">
        <f>O2449*$E2453/4+O2453*$E2464/4</f>
        <v>0</v>
      </c>
      <c r="P2456" s="40">
        <f t="shared" ref="P2456:BD2456" si="1702">P2449*$E2453/4+P2453*$E2464/4</f>
        <v>0</v>
      </c>
      <c r="Q2456" s="40">
        <f t="shared" si="1702"/>
        <v>40000</v>
      </c>
      <c r="R2456" s="40">
        <f t="shared" si="1702"/>
        <v>40000</v>
      </c>
      <c r="S2456" s="40">
        <f t="shared" si="1702"/>
        <v>40000</v>
      </c>
      <c r="T2456" s="40">
        <f t="shared" si="1702"/>
        <v>40000</v>
      </c>
      <c r="U2456" s="40">
        <f t="shared" si="1702"/>
        <v>40000</v>
      </c>
      <c r="V2456" s="40">
        <f t="shared" si="1702"/>
        <v>40000</v>
      </c>
      <c r="W2456" s="40">
        <f t="shared" si="1702"/>
        <v>40000</v>
      </c>
      <c r="X2456" s="40">
        <f t="shared" si="1702"/>
        <v>40000</v>
      </c>
      <c r="Y2456" s="40">
        <f t="shared" si="1702"/>
        <v>40000</v>
      </c>
      <c r="Z2456" s="40">
        <f t="shared" si="1702"/>
        <v>40000</v>
      </c>
      <c r="AA2456" s="40">
        <f t="shared" si="1702"/>
        <v>40000</v>
      </c>
      <c r="AB2456" s="40">
        <f t="shared" si="1702"/>
        <v>40000</v>
      </c>
      <c r="AC2456" s="40">
        <f t="shared" si="1702"/>
        <v>40000</v>
      </c>
      <c r="AD2456" s="40">
        <f t="shared" si="1702"/>
        <v>40000</v>
      </c>
      <c r="AE2456" s="40">
        <f t="shared" si="1702"/>
        <v>40000</v>
      </c>
      <c r="AF2456" s="40">
        <f t="shared" si="1702"/>
        <v>40000</v>
      </c>
      <c r="AG2456" s="40">
        <f t="shared" si="1702"/>
        <v>40000</v>
      </c>
      <c r="AH2456" s="40">
        <f t="shared" si="1702"/>
        <v>40000</v>
      </c>
      <c r="AI2456" s="40">
        <f t="shared" si="1702"/>
        <v>40000</v>
      </c>
      <c r="AJ2456" s="40">
        <f t="shared" si="1702"/>
        <v>40000</v>
      </c>
      <c r="AK2456" s="40">
        <f t="shared" si="1702"/>
        <v>40000</v>
      </c>
      <c r="AL2456" s="40">
        <f t="shared" si="1702"/>
        <v>40000</v>
      </c>
      <c r="AM2456" s="40">
        <f t="shared" si="1702"/>
        <v>40000</v>
      </c>
      <c r="AN2456" s="40">
        <f t="shared" si="1702"/>
        <v>40000</v>
      </c>
      <c r="AO2456" s="40">
        <f t="shared" si="1702"/>
        <v>40000</v>
      </c>
      <c r="AP2456" s="40">
        <f t="shared" si="1702"/>
        <v>40000</v>
      </c>
      <c r="AQ2456" s="40">
        <f t="shared" si="1702"/>
        <v>40000</v>
      </c>
      <c r="AR2456" s="40">
        <f t="shared" si="1702"/>
        <v>40000</v>
      </c>
      <c r="AS2456" s="40">
        <f t="shared" si="1702"/>
        <v>40000</v>
      </c>
      <c r="AT2456" s="40">
        <f t="shared" si="1702"/>
        <v>40000</v>
      </c>
      <c r="AU2456" s="40">
        <f t="shared" si="1702"/>
        <v>40000</v>
      </c>
      <c r="AV2456" s="40">
        <f t="shared" si="1702"/>
        <v>40000</v>
      </c>
      <c r="AW2456" s="40">
        <f t="shared" si="1702"/>
        <v>40000</v>
      </c>
      <c r="AX2456" s="40">
        <f t="shared" si="1702"/>
        <v>40000</v>
      </c>
      <c r="AY2456" s="40">
        <f t="shared" si="1702"/>
        <v>40000</v>
      </c>
      <c r="AZ2456" s="40">
        <f t="shared" si="1702"/>
        <v>40000</v>
      </c>
      <c r="BA2456" s="40">
        <f t="shared" si="1702"/>
        <v>40000</v>
      </c>
      <c r="BB2456" s="40">
        <f t="shared" si="1702"/>
        <v>40000</v>
      </c>
      <c r="BC2456" s="40">
        <f t="shared" si="1702"/>
        <v>40000</v>
      </c>
      <c r="BD2456" s="40">
        <f t="shared" si="1702"/>
        <v>40000</v>
      </c>
    </row>
    <row r="2457" spans="1:59" ht="16" x14ac:dyDescent="0.2">
      <c r="B2457" s="11">
        <f t="shared" si="1694"/>
        <v>86</v>
      </c>
      <c r="C2457" s="12" t="str">
        <f t="shared" si="1694"/>
        <v>SCI HSR 2</v>
      </c>
      <c r="D2457" s="25" t="s">
        <v>247</v>
      </c>
      <c r="E2457" s="39" t="s">
        <v>248</v>
      </c>
      <c r="F2457" s="15"/>
      <c r="G2457" s="25" t="s">
        <v>249</v>
      </c>
      <c r="H2457" s="26">
        <v>44439</v>
      </c>
      <c r="I2457" s="25" t="s">
        <v>239</v>
      </c>
      <c r="J2457" s="26">
        <v>0</v>
      </c>
      <c r="K2457" s="24"/>
      <c r="L2457" s="20" t="s">
        <v>250</v>
      </c>
      <c r="M2457" s="72"/>
      <c r="N2457" s="72"/>
      <c r="O2457" s="41">
        <f>IF($E2463&gt;=O$3,IF(O$3&lt;=($E2452+365),O2456,IFERROR(O2449*$E2454/4*O2455+
$E2464*O2453/4*IFERROR(O2455/$E2465,0),0)),IF(O$3&lt;=($E2463+365),O2449*$E2454/4*O2455+$E2464*O2453/4*IFERROR(O2455/$E2465,0),IFERROR($E2464*O2453/4*IFERROR(O2455/$E2465,0),0)))</f>
        <v>0</v>
      </c>
      <c r="P2457" s="41">
        <f t="shared" ref="P2457:BD2457" si="1703">IF($E2463&gt;=P$3,IF(P$3&lt;=($E2452+365),P2456,IFERROR(P2449*$E2454/4*P2455+
$E2464*P2453/4*IFERROR(P2455/$E2465,0),0)),IF(P$3&lt;=($E2463+365),P2449*$E2454/4*P2455+$E2464*P2453/4*IFERROR(P2455/$E2465,0),IFERROR($E2464*P2453/4*IFERROR(P2455/$E2465,0),0)))</f>
        <v>0</v>
      </c>
      <c r="Q2457" s="41">
        <f t="shared" si="1703"/>
        <v>40000</v>
      </c>
      <c r="R2457" s="41">
        <f t="shared" si="1703"/>
        <v>40000</v>
      </c>
      <c r="S2457" s="41">
        <f t="shared" si="1703"/>
        <v>40400</v>
      </c>
      <c r="T2457" s="41">
        <f t="shared" si="1703"/>
        <v>40400</v>
      </c>
      <c r="U2457" s="41">
        <f t="shared" si="1703"/>
        <v>40400</v>
      </c>
      <c r="V2457" s="41">
        <f t="shared" si="1703"/>
        <v>40400</v>
      </c>
      <c r="W2457" s="41">
        <f t="shared" si="1703"/>
        <v>40804</v>
      </c>
      <c r="X2457" s="41">
        <f t="shared" si="1703"/>
        <v>40804</v>
      </c>
      <c r="Y2457" s="41">
        <f t="shared" si="1703"/>
        <v>40804</v>
      </c>
      <c r="Z2457" s="41">
        <f t="shared" si="1703"/>
        <v>40804</v>
      </c>
      <c r="AA2457" s="41">
        <f t="shared" si="1703"/>
        <v>41212.040000000008</v>
      </c>
      <c r="AB2457" s="41">
        <f t="shared" si="1703"/>
        <v>41212.040000000008</v>
      </c>
      <c r="AC2457" s="41">
        <f t="shared" si="1703"/>
        <v>41212.040000000008</v>
      </c>
      <c r="AD2457" s="41">
        <f t="shared" si="1703"/>
        <v>41212.040000000008</v>
      </c>
      <c r="AE2457" s="41">
        <f t="shared" si="1703"/>
        <v>41624.160400000001</v>
      </c>
      <c r="AF2457" s="41">
        <f t="shared" si="1703"/>
        <v>41624.160400000001</v>
      </c>
      <c r="AG2457" s="41">
        <f t="shared" si="1703"/>
        <v>41624.160400000001</v>
      </c>
      <c r="AH2457" s="41">
        <f t="shared" si="1703"/>
        <v>41624.160400000001</v>
      </c>
      <c r="AI2457" s="41">
        <f t="shared" si="1703"/>
        <v>42040.402004000003</v>
      </c>
      <c r="AJ2457" s="41">
        <f t="shared" si="1703"/>
        <v>42040.402004000003</v>
      </c>
      <c r="AK2457" s="41">
        <f t="shared" si="1703"/>
        <v>42040.402004000003</v>
      </c>
      <c r="AL2457" s="41">
        <f t="shared" si="1703"/>
        <v>42040.402004000003</v>
      </c>
      <c r="AM2457" s="41">
        <f t="shared" si="1703"/>
        <v>42460.806024040008</v>
      </c>
      <c r="AN2457" s="41">
        <f t="shared" si="1703"/>
        <v>42460.806024040008</v>
      </c>
      <c r="AO2457" s="41">
        <f t="shared" si="1703"/>
        <v>42460.806024040008</v>
      </c>
      <c r="AP2457" s="41">
        <f t="shared" si="1703"/>
        <v>42460.806024040008</v>
      </c>
      <c r="AQ2457" s="41">
        <f t="shared" si="1703"/>
        <v>42885.414084280412</v>
      </c>
      <c r="AR2457" s="41">
        <f t="shared" si="1703"/>
        <v>42885.414084280412</v>
      </c>
      <c r="AS2457" s="41">
        <f t="shared" si="1703"/>
        <v>42885.414084280412</v>
      </c>
      <c r="AT2457" s="41">
        <f t="shared" si="1703"/>
        <v>42885.414084280412</v>
      </c>
      <c r="AU2457" s="41">
        <f t="shared" si="1703"/>
        <v>43314.268225123218</v>
      </c>
      <c r="AV2457" s="41">
        <f t="shared" si="1703"/>
        <v>43314.268225123218</v>
      </c>
      <c r="AW2457" s="41">
        <f t="shared" si="1703"/>
        <v>43314.268225123218</v>
      </c>
      <c r="AX2457" s="41">
        <f t="shared" si="1703"/>
        <v>43314.268225123218</v>
      </c>
      <c r="AY2457" s="41">
        <f t="shared" si="1703"/>
        <v>43747.410907374448</v>
      </c>
      <c r="AZ2457" s="41">
        <f t="shared" si="1703"/>
        <v>43747.410907374448</v>
      </c>
      <c r="BA2457" s="41">
        <f t="shared" si="1703"/>
        <v>43747.410907374448</v>
      </c>
      <c r="BB2457" s="41">
        <f t="shared" si="1703"/>
        <v>43747.410907374448</v>
      </c>
      <c r="BC2457" s="41">
        <f t="shared" si="1703"/>
        <v>44184.885016448192</v>
      </c>
      <c r="BD2457" s="41">
        <f t="shared" si="1703"/>
        <v>44184.885016448192</v>
      </c>
    </row>
    <row r="2458" spans="1:59" ht="16" x14ac:dyDescent="0.2">
      <c r="B2458" s="11">
        <f t="shared" si="1694"/>
        <v>86</v>
      </c>
      <c r="C2458" s="12" t="str">
        <f t="shared" si="1694"/>
        <v>SCI HSR 2</v>
      </c>
      <c r="D2458" s="25" t="s">
        <v>8</v>
      </c>
      <c r="E2458" s="42">
        <v>0</v>
      </c>
      <c r="F2458" s="15"/>
      <c r="I2458" s="15"/>
      <c r="J2458" s="24"/>
      <c r="K2458" s="24"/>
      <c r="L2458" s="20" t="s">
        <v>251</v>
      </c>
      <c r="M2458" s="72"/>
      <c r="N2458" s="72"/>
      <c r="O2458" s="41">
        <f>-$E2454/4*O2448
+(O2448&gt;0)*($J2453&gt;=O$2)*($J2453&lt;=O$3)*(($J2453-O$2+1)/O$4*$H2453/4)
+(O2448&gt;0)*($J2453&gt;O$3)*($I2453&lt;=O$3)*($I2453&gt;=O$2)*((O$3-$I2453+1)/O$4*$H2453/4)
+(O2448&gt;0)*($J2453&gt;O$3)*($I2453&lt;O$2)*$H2453/4
+(O2448&gt;0)*($J2454&gt;=O$2)*($J2454&lt;=O$3)*(($J2454-O$2+1)/O$4*$H2454/4)
+(O2448&gt;0)*($J2454&gt;O$3)*($I2454&lt;=O$3)*($I2454&gt;=O$2)*((O$3-$I2454+1)/O$4*$H2454/4)
+(O2448&gt;0)*($J2454&gt;O$3)*($I2454&lt;O$2)*$H2454/4
+(O2448&gt;0)*($J2455&gt;=O$2)*($J2455&lt;=O$3)*(($J2455-O$2+1)/O$4*$H2455/4)
+(O2448&gt;0)*($J2455&gt;O$3)*($I2455&lt;=O$3)*($I2455&gt;=O$2)*((O$3-$I2455+1)/O$4*$H2455/4)
+(O2448&gt;0)*($J2455&gt;O$3)*($I2455&lt;O$2)*$H2455/4
-$E2464/4*O2452
+(O2452&gt;0)*($J2464&gt;=O$2)*($J2464&lt;=O$3)*(($J2464-O$2+1)/O$4*$H2464/4)
+(O2452&gt;0)*($J2464&gt;O$3)*($I2464&lt;=O$3)*($I2464&gt;=O$2)*((O$3-$I2464+1)/O$4*$H2464/4)
+(O2452&gt;0)*($J2464&gt;O$3)*($I2464&lt;O$2)*$H2464/4
+(O2452&gt;0)*($J2465&gt;=O$2)*($J2465&lt;=O$3)*(($J2465-O$2+1)/O$4*$H2465/4)
+(O2452&gt;0)*($J2465&gt;O$3)*($I2465&lt;=O$3)*($I2465&gt;=O$2)*((O$3-$I2465+1)/O$4*$H2465/4)
+(O2452&gt;0)*($J2465&gt;O$3)*($I2465&lt;O$2)*$H2465/4
+(O2452&gt;0)*($J2466&gt;=O$2)*($J2466&lt;=O$3)*(($J2466-O$2+1)/O$4*$H2466/4)
+(O2452&gt;0)*($J2466&gt;O$3)*($I2466&lt;=O$3)*($I2466&gt;=O$2)*((O$3-$I2466+1)/O$4*$H2466/4)
+(O2452&gt;0)*($J2466&gt;O$3)*($I2466&lt;O$2)*$H2466/4</f>
        <v>0</v>
      </c>
      <c r="P2458" s="41">
        <f t="shared" ref="P2458:BD2458" si="1704">-$E2454/4*P2448
+(P2448&gt;0)*($J2453&gt;=P$2)*($J2453&lt;=P$3)*(($J2453-P$2+1)/P$4*$H2453/4)
+(P2448&gt;0)*($J2453&gt;P$3)*($I2453&lt;=P$3)*($I2453&gt;=P$2)*((P$3-$I2453+1)/P$4*$H2453/4)
+(P2448&gt;0)*($J2453&gt;P$3)*($I2453&lt;P$2)*$H2453/4
+(P2448&gt;0)*($J2454&gt;=P$2)*($J2454&lt;=P$3)*(($J2454-P$2+1)/P$4*$H2454/4)
+(P2448&gt;0)*($J2454&gt;P$3)*($I2454&lt;=P$3)*($I2454&gt;=P$2)*((P$3-$I2454+1)/P$4*$H2454/4)
+(P2448&gt;0)*($J2454&gt;P$3)*($I2454&lt;P$2)*$H2454/4
+(P2448&gt;0)*($J2455&gt;=P$2)*($J2455&lt;=P$3)*(($J2455-P$2+1)/P$4*$H2455/4)
+(P2448&gt;0)*($J2455&gt;P$3)*($I2455&lt;=P$3)*($I2455&gt;=P$2)*((P$3-$I2455+1)/P$4*$H2455/4)
+(P2448&gt;0)*($J2455&gt;P$3)*($I2455&lt;P$2)*$H2455/4
-$E2464/4*P2452
+(P2452&gt;0)*($J2464&gt;=P$2)*($J2464&lt;=P$3)*(($J2464-P$2+1)/P$4*$H2464/4)
+(P2452&gt;0)*($J2464&gt;P$3)*($I2464&lt;=P$3)*($I2464&gt;=P$2)*((P$3-$I2464+1)/P$4*$H2464/4)
+(P2452&gt;0)*($J2464&gt;P$3)*($I2464&lt;P$2)*$H2464/4
+(P2452&gt;0)*($J2465&gt;=P$2)*($J2465&lt;=P$3)*(($J2465-P$2+1)/P$4*$H2465/4)
+(P2452&gt;0)*($J2465&gt;P$3)*($I2465&lt;=P$3)*($I2465&gt;=P$2)*((P$3-$I2465+1)/P$4*$H2465/4)
+(P2452&gt;0)*($J2465&gt;P$3)*($I2465&lt;P$2)*$H2465/4
+(P2452&gt;0)*($J2466&gt;=P$2)*($J2466&lt;=P$3)*(($J2466-P$2+1)/P$4*$H2466/4)
+(P2452&gt;0)*($J2466&gt;P$3)*($I2466&lt;=P$3)*($I2466&gt;=P$2)*((P$3-$I2466+1)/P$4*$H2466/4)
+(P2452&gt;0)*($J2466&gt;P$3)*($I2466&lt;P$2)*$H2466/4</f>
        <v>0</v>
      </c>
      <c r="Q2458" s="41">
        <f t="shared" si="1704"/>
        <v>-3750</v>
      </c>
      <c r="R2458" s="41">
        <f t="shared" si="1704"/>
        <v>-3750</v>
      </c>
      <c r="S2458" s="41">
        <f t="shared" si="1704"/>
        <v>-3750</v>
      </c>
      <c r="T2458" s="41">
        <f t="shared" si="1704"/>
        <v>-3750</v>
      </c>
      <c r="U2458" s="41">
        <f t="shared" si="1704"/>
        <v>-2500</v>
      </c>
      <c r="V2458" s="41">
        <f t="shared" si="1704"/>
        <v>-2500</v>
      </c>
      <c r="W2458" s="41">
        <f t="shared" si="1704"/>
        <v>-2500</v>
      </c>
      <c r="X2458" s="41">
        <f t="shared" si="1704"/>
        <v>-2472.8260869565202</v>
      </c>
      <c r="Y2458" s="41">
        <f t="shared" si="1704"/>
        <v>0</v>
      </c>
      <c r="Z2458" s="41">
        <f t="shared" si="1704"/>
        <v>0</v>
      </c>
      <c r="AA2458" s="41">
        <f t="shared" si="1704"/>
        <v>0</v>
      </c>
      <c r="AB2458" s="41">
        <f t="shared" si="1704"/>
        <v>0</v>
      </c>
      <c r="AC2458" s="41">
        <f t="shared" si="1704"/>
        <v>0</v>
      </c>
      <c r="AD2458" s="41">
        <f t="shared" si="1704"/>
        <v>0</v>
      </c>
      <c r="AE2458" s="41">
        <f t="shared" si="1704"/>
        <v>0</v>
      </c>
      <c r="AF2458" s="41">
        <f t="shared" si="1704"/>
        <v>0</v>
      </c>
      <c r="AG2458" s="41">
        <f t="shared" si="1704"/>
        <v>0</v>
      </c>
      <c r="AH2458" s="41">
        <f t="shared" si="1704"/>
        <v>0</v>
      </c>
      <c r="AI2458" s="41">
        <f t="shared" si="1704"/>
        <v>0</v>
      </c>
      <c r="AJ2458" s="41">
        <f t="shared" si="1704"/>
        <v>0</v>
      </c>
      <c r="AK2458" s="41">
        <f t="shared" si="1704"/>
        <v>0</v>
      </c>
      <c r="AL2458" s="41">
        <f t="shared" si="1704"/>
        <v>0</v>
      </c>
      <c r="AM2458" s="41">
        <f t="shared" si="1704"/>
        <v>0</v>
      </c>
      <c r="AN2458" s="41">
        <f t="shared" si="1704"/>
        <v>0</v>
      </c>
      <c r="AO2458" s="41">
        <f t="shared" si="1704"/>
        <v>0</v>
      </c>
      <c r="AP2458" s="41">
        <f t="shared" si="1704"/>
        <v>0</v>
      </c>
      <c r="AQ2458" s="41">
        <f t="shared" si="1704"/>
        <v>0</v>
      </c>
      <c r="AR2458" s="41">
        <f t="shared" si="1704"/>
        <v>0</v>
      </c>
      <c r="AS2458" s="41">
        <f t="shared" si="1704"/>
        <v>0</v>
      </c>
      <c r="AT2458" s="41">
        <f t="shared" si="1704"/>
        <v>0</v>
      </c>
      <c r="AU2458" s="41">
        <f t="shared" si="1704"/>
        <v>0</v>
      </c>
      <c r="AV2458" s="41">
        <f t="shared" si="1704"/>
        <v>0</v>
      </c>
      <c r="AW2458" s="41">
        <f t="shared" si="1704"/>
        <v>0</v>
      </c>
      <c r="AX2458" s="41">
        <f t="shared" si="1704"/>
        <v>0</v>
      </c>
      <c r="AY2458" s="41">
        <f t="shared" si="1704"/>
        <v>0</v>
      </c>
      <c r="AZ2458" s="41">
        <f t="shared" si="1704"/>
        <v>0</v>
      </c>
      <c r="BA2458" s="41">
        <f t="shared" si="1704"/>
        <v>0</v>
      </c>
      <c r="BB2458" s="41">
        <f t="shared" si="1704"/>
        <v>0</v>
      </c>
      <c r="BC2458" s="41">
        <f t="shared" si="1704"/>
        <v>0</v>
      </c>
      <c r="BD2458" s="41">
        <f t="shared" si="1704"/>
        <v>0</v>
      </c>
    </row>
    <row r="2459" spans="1:59" ht="16" x14ac:dyDescent="0.2">
      <c r="B2459" s="11">
        <f t="shared" si="1694"/>
        <v>86</v>
      </c>
      <c r="C2459" s="12" t="str">
        <f t="shared" si="1694"/>
        <v>SCI HSR 2</v>
      </c>
      <c r="D2459" s="43" t="s">
        <v>252</v>
      </c>
      <c r="E2459" s="42" t="s">
        <v>287</v>
      </c>
      <c r="F2459" s="44"/>
      <c r="G2459" s="43" t="s">
        <v>253</v>
      </c>
      <c r="H2459" s="39">
        <v>0</v>
      </c>
      <c r="I2459" s="43" t="s">
        <v>254</v>
      </c>
      <c r="J2459" s="32">
        <v>0</v>
      </c>
      <c r="K2459" s="24"/>
      <c r="L2459" s="20" t="s">
        <v>255</v>
      </c>
      <c r="M2459" s="72"/>
      <c r="N2459" s="72"/>
      <c r="O2459" s="41">
        <v>0</v>
      </c>
      <c r="P2459" s="41">
        <v>0</v>
      </c>
      <c r="Q2459" s="41">
        <v>0</v>
      </c>
      <c r="R2459" s="41">
        <v>0</v>
      </c>
      <c r="S2459" s="41">
        <v>0</v>
      </c>
      <c r="T2459" s="41">
        <v>0</v>
      </c>
      <c r="U2459" s="41">
        <v>0</v>
      </c>
      <c r="V2459" s="41">
        <v>0</v>
      </c>
      <c r="W2459" s="41">
        <v>0</v>
      </c>
      <c r="X2459" s="41">
        <v>0</v>
      </c>
      <c r="Y2459" s="41">
        <v>0</v>
      </c>
      <c r="Z2459" s="41">
        <v>0</v>
      </c>
      <c r="AA2459" s="41">
        <v>0</v>
      </c>
      <c r="AB2459" s="41">
        <v>0</v>
      </c>
      <c r="AC2459" s="41">
        <v>0</v>
      </c>
      <c r="AD2459" s="41">
        <v>0</v>
      </c>
      <c r="AE2459" s="41">
        <v>0</v>
      </c>
      <c r="AF2459" s="41">
        <v>0</v>
      </c>
      <c r="AG2459" s="41">
        <v>0</v>
      </c>
      <c r="AH2459" s="41">
        <v>0</v>
      </c>
      <c r="AI2459" s="41">
        <v>0</v>
      </c>
      <c r="AJ2459" s="41">
        <v>0</v>
      </c>
      <c r="AK2459" s="41">
        <v>0</v>
      </c>
      <c r="AL2459" s="41">
        <v>0</v>
      </c>
      <c r="AM2459" s="41">
        <v>0</v>
      </c>
      <c r="AN2459" s="41">
        <v>0</v>
      </c>
      <c r="AO2459" s="41">
        <v>0</v>
      </c>
      <c r="AP2459" s="41">
        <v>0</v>
      </c>
      <c r="AQ2459" s="41">
        <v>0</v>
      </c>
      <c r="AR2459" s="41">
        <v>0</v>
      </c>
      <c r="AS2459" s="41">
        <v>0</v>
      </c>
      <c r="AT2459" s="41">
        <v>0</v>
      </c>
      <c r="AU2459" s="41">
        <v>0</v>
      </c>
      <c r="AV2459" s="41">
        <v>0</v>
      </c>
      <c r="AW2459" s="41">
        <v>0</v>
      </c>
      <c r="AX2459" s="41">
        <v>0</v>
      </c>
      <c r="AY2459" s="41">
        <v>0</v>
      </c>
      <c r="AZ2459" s="41">
        <v>0</v>
      </c>
      <c r="BA2459" s="41">
        <v>0</v>
      </c>
      <c r="BB2459" s="41">
        <v>0</v>
      </c>
      <c r="BC2459" s="41">
        <v>0</v>
      </c>
      <c r="BD2459" s="41">
        <v>0</v>
      </c>
    </row>
    <row r="2460" spans="1:59" ht="16" x14ac:dyDescent="0.2">
      <c r="B2460" s="11">
        <f t="shared" si="1694"/>
        <v>86</v>
      </c>
      <c r="C2460" s="12" t="str">
        <f t="shared" si="1694"/>
        <v>SCI HSR 2</v>
      </c>
      <c r="D2460" s="43" t="s">
        <v>256</v>
      </c>
      <c r="E2460" s="32">
        <v>0</v>
      </c>
      <c r="G2460" s="43" t="s">
        <v>257</v>
      </c>
      <c r="H2460" s="42">
        <v>0</v>
      </c>
      <c r="I2460" s="43" t="s">
        <v>258</v>
      </c>
      <c r="J2460" s="29">
        <v>160000</v>
      </c>
      <c r="K2460" s="23"/>
      <c r="L2460" s="33" t="s">
        <v>259</v>
      </c>
      <c r="M2460" s="73"/>
      <c r="N2460" s="73"/>
      <c r="O2460" s="45">
        <f>-(O2457+O2458)*IFERROR((O2447+O2451)/(O2449+O2453),0)</f>
        <v>0</v>
      </c>
      <c r="P2460" s="45">
        <f t="shared" ref="P2460:BD2460" si="1705">-(P2457+P2458)*IFERROR((P2447+P2451)/(P2449+P2453),0)</f>
        <v>0</v>
      </c>
      <c r="Q2460" s="45">
        <f t="shared" si="1705"/>
        <v>-24166.666666666664</v>
      </c>
      <c r="R2460" s="45">
        <f t="shared" si="1705"/>
        <v>0</v>
      </c>
      <c r="S2460" s="45">
        <f t="shared" si="1705"/>
        <v>0</v>
      </c>
      <c r="T2460" s="45">
        <f t="shared" si="1705"/>
        <v>0</v>
      </c>
      <c r="U2460" s="45">
        <f t="shared" si="1705"/>
        <v>0</v>
      </c>
      <c r="V2460" s="45">
        <f t="shared" si="1705"/>
        <v>0</v>
      </c>
      <c r="W2460" s="45">
        <f t="shared" si="1705"/>
        <v>0</v>
      </c>
      <c r="X2460" s="45">
        <f t="shared" si="1705"/>
        <v>0</v>
      </c>
      <c r="Y2460" s="45">
        <f t="shared" si="1705"/>
        <v>0</v>
      </c>
      <c r="Z2460" s="45">
        <f t="shared" si="1705"/>
        <v>0</v>
      </c>
      <c r="AA2460" s="45">
        <f t="shared" si="1705"/>
        <v>0</v>
      </c>
      <c r="AB2460" s="45">
        <f t="shared" si="1705"/>
        <v>0</v>
      </c>
      <c r="AC2460" s="45">
        <f t="shared" si="1705"/>
        <v>0</v>
      </c>
      <c r="AD2460" s="45">
        <f t="shared" si="1705"/>
        <v>0</v>
      </c>
      <c r="AE2460" s="45">
        <f t="shared" si="1705"/>
        <v>0</v>
      </c>
      <c r="AF2460" s="45">
        <f t="shared" si="1705"/>
        <v>0</v>
      </c>
      <c r="AG2460" s="45">
        <f t="shared" si="1705"/>
        <v>0</v>
      </c>
      <c r="AH2460" s="45">
        <f t="shared" si="1705"/>
        <v>0</v>
      </c>
      <c r="AI2460" s="45">
        <f t="shared" si="1705"/>
        <v>0</v>
      </c>
      <c r="AJ2460" s="45">
        <f t="shared" si="1705"/>
        <v>0</v>
      </c>
      <c r="AK2460" s="45">
        <f t="shared" si="1705"/>
        <v>0</v>
      </c>
      <c r="AL2460" s="45">
        <f t="shared" si="1705"/>
        <v>0</v>
      </c>
      <c r="AM2460" s="45">
        <f t="shared" si="1705"/>
        <v>0</v>
      </c>
      <c r="AN2460" s="45">
        <f t="shared" si="1705"/>
        <v>0</v>
      </c>
      <c r="AO2460" s="45">
        <f t="shared" si="1705"/>
        <v>0</v>
      </c>
      <c r="AP2460" s="45">
        <f t="shared" si="1705"/>
        <v>0</v>
      </c>
      <c r="AQ2460" s="45">
        <f t="shared" si="1705"/>
        <v>0</v>
      </c>
      <c r="AR2460" s="45">
        <f t="shared" si="1705"/>
        <v>0</v>
      </c>
      <c r="AS2460" s="45">
        <f t="shared" si="1705"/>
        <v>0</v>
      </c>
      <c r="AT2460" s="45">
        <f t="shared" si="1705"/>
        <v>0</v>
      </c>
      <c r="AU2460" s="45">
        <f t="shared" si="1705"/>
        <v>0</v>
      </c>
      <c r="AV2460" s="45">
        <f t="shared" si="1705"/>
        <v>0</v>
      </c>
      <c r="AW2460" s="45">
        <f t="shared" si="1705"/>
        <v>0</v>
      </c>
      <c r="AX2460" s="45">
        <f t="shared" si="1705"/>
        <v>0</v>
      </c>
      <c r="AY2460" s="45">
        <f t="shared" si="1705"/>
        <v>0</v>
      </c>
      <c r="AZ2460" s="45">
        <f t="shared" si="1705"/>
        <v>0</v>
      </c>
      <c r="BA2460" s="45">
        <f t="shared" si="1705"/>
        <v>0</v>
      </c>
      <c r="BB2460" s="45">
        <f t="shared" si="1705"/>
        <v>0</v>
      </c>
      <c r="BC2460" s="45">
        <f t="shared" si="1705"/>
        <v>0</v>
      </c>
      <c r="BD2460" s="45">
        <f t="shared" si="1705"/>
        <v>0</v>
      </c>
    </row>
    <row r="2461" spans="1:59" ht="16" x14ac:dyDescent="0.2">
      <c r="B2461" s="11">
        <f t="shared" si="1694"/>
        <v>86</v>
      </c>
      <c r="C2461" s="12" t="str">
        <f t="shared" si="1694"/>
        <v>SCI HSR 2</v>
      </c>
      <c r="K2461" s="24"/>
      <c r="O2461" s="15"/>
      <c r="P2461" s="15"/>
      <c r="Q2461" s="15"/>
      <c r="R2461" s="15"/>
      <c r="S2461" s="15"/>
      <c r="T2461" s="15"/>
      <c r="U2461" s="15"/>
      <c r="V2461" s="15"/>
      <c r="W2461" s="15"/>
      <c r="X2461" s="15"/>
      <c r="Y2461" s="15"/>
      <c r="Z2461" s="15"/>
      <c r="AA2461" s="15"/>
      <c r="AB2461" s="15"/>
      <c r="AC2461" s="15"/>
      <c r="AD2461" s="15"/>
      <c r="AE2461" s="15"/>
      <c r="AF2461" s="15"/>
      <c r="AG2461" s="15"/>
      <c r="AH2461" s="15"/>
      <c r="AI2461" s="15"/>
      <c r="AJ2461" s="15"/>
      <c r="AK2461" s="15"/>
      <c r="AL2461" s="15"/>
      <c r="AM2461" s="15"/>
      <c r="AN2461" s="15"/>
      <c r="AO2461" s="15"/>
      <c r="AP2461" s="15"/>
      <c r="AQ2461" s="15"/>
      <c r="AR2461" s="15"/>
      <c r="AS2461" s="15"/>
      <c r="AT2461" s="15"/>
      <c r="AU2461" s="15"/>
      <c r="AV2461" s="15"/>
      <c r="AW2461" s="15"/>
      <c r="AX2461" s="15"/>
      <c r="AY2461" s="15"/>
      <c r="AZ2461" s="15"/>
      <c r="BA2461" s="15"/>
      <c r="BB2461" s="15"/>
      <c r="BC2461" s="15"/>
      <c r="BD2461" s="15"/>
    </row>
    <row r="2462" spans="1:59" ht="16" x14ac:dyDescent="0.2">
      <c r="B2462" s="11">
        <f t="shared" si="1694"/>
        <v>86</v>
      </c>
      <c r="C2462" s="12" t="str">
        <f t="shared" si="1694"/>
        <v>SCI HSR 2</v>
      </c>
      <c r="G2462" s="46" t="s">
        <v>229</v>
      </c>
      <c r="H2462" s="104">
        <v>0</v>
      </c>
      <c r="I2462" s="105"/>
      <c r="J2462" s="106"/>
      <c r="K2462" s="23"/>
      <c r="L2462" s="47" t="s">
        <v>4</v>
      </c>
      <c r="M2462" s="81"/>
      <c r="N2462" s="81"/>
      <c r="O2462" s="48">
        <f>SUM(O2457:O2460)</f>
        <v>0</v>
      </c>
      <c r="P2462" s="48">
        <f t="shared" ref="P2462:BD2462" si="1706">SUM(P2457:P2460)</f>
        <v>0</v>
      </c>
      <c r="Q2462" s="48">
        <f t="shared" si="1706"/>
        <v>12083.333333333336</v>
      </c>
      <c r="R2462" s="48">
        <f t="shared" si="1706"/>
        <v>36250</v>
      </c>
      <c r="S2462" s="48">
        <f t="shared" si="1706"/>
        <v>36650</v>
      </c>
      <c r="T2462" s="48">
        <f t="shared" si="1706"/>
        <v>36650</v>
      </c>
      <c r="U2462" s="48">
        <f t="shared" si="1706"/>
        <v>37900</v>
      </c>
      <c r="V2462" s="48">
        <f t="shared" si="1706"/>
        <v>37900</v>
      </c>
      <c r="W2462" s="48">
        <f t="shared" si="1706"/>
        <v>38304</v>
      </c>
      <c r="X2462" s="48">
        <f t="shared" si="1706"/>
        <v>38331.17391304348</v>
      </c>
      <c r="Y2462" s="48">
        <f t="shared" si="1706"/>
        <v>40804</v>
      </c>
      <c r="Z2462" s="48">
        <f t="shared" si="1706"/>
        <v>40804</v>
      </c>
      <c r="AA2462" s="48">
        <f t="shared" si="1706"/>
        <v>41212.040000000008</v>
      </c>
      <c r="AB2462" s="48">
        <f t="shared" si="1706"/>
        <v>41212.040000000008</v>
      </c>
      <c r="AC2462" s="48">
        <f t="shared" si="1706"/>
        <v>41212.040000000008</v>
      </c>
      <c r="AD2462" s="48">
        <f t="shared" si="1706"/>
        <v>41212.040000000008</v>
      </c>
      <c r="AE2462" s="48">
        <f t="shared" si="1706"/>
        <v>41624.160400000001</v>
      </c>
      <c r="AF2462" s="48">
        <f t="shared" si="1706"/>
        <v>41624.160400000001</v>
      </c>
      <c r="AG2462" s="48">
        <f t="shared" si="1706"/>
        <v>41624.160400000001</v>
      </c>
      <c r="AH2462" s="48">
        <f t="shared" si="1706"/>
        <v>41624.160400000001</v>
      </c>
      <c r="AI2462" s="48">
        <f t="shared" si="1706"/>
        <v>42040.402004000003</v>
      </c>
      <c r="AJ2462" s="48">
        <f t="shared" si="1706"/>
        <v>42040.402004000003</v>
      </c>
      <c r="AK2462" s="48">
        <f t="shared" si="1706"/>
        <v>42040.402004000003</v>
      </c>
      <c r="AL2462" s="48">
        <f t="shared" si="1706"/>
        <v>42040.402004000003</v>
      </c>
      <c r="AM2462" s="48">
        <f t="shared" si="1706"/>
        <v>42460.806024040008</v>
      </c>
      <c r="AN2462" s="48">
        <f t="shared" si="1706"/>
        <v>42460.806024040008</v>
      </c>
      <c r="AO2462" s="48">
        <f t="shared" si="1706"/>
        <v>42460.806024040008</v>
      </c>
      <c r="AP2462" s="48">
        <f t="shared" si="1706"/>
        <v>42460.806024040008</v>
      </c>
      <c r="AQ2462" s="48">
        <f t="shared" si="1706"/>
        <v>42885.414084280412</v>
      </c>
      <c r="AR2462" s="48">
        <f t="shared" si="1706"/>
        <v>42885.414084280412</v>
      </c>
      <c r="AS2462" s="48">
        <f t="shared" si="1706"/>
        <v>42885.414084280412</v>
      </c>
      <c r="AT2462" s="48">
        <f t="shared" si="1706"/>
        <v>42885.414084280412</v>
      </c>
      <c r="AU2462" s="48">
        <f t="shared" si="1706"/>
        <v>43314.268225123218</v>
      </c>
      <c r="AV2462" s="48">
        <f t="shared" si="1706"/>
        <v>43314.268225123218</v>
      </c>
      <c r="AW2462" s="48">
        <f t="shared" si="1706"/>
        <v>43314.268225123218</v>
      </c>
      <c r="AX2462" s="48">
        <f t="shared" si="1706"/>
        <v>43314.268225123218</v>
      </c>
      <c r="AY2462" s="48">
        <f t="shared" si="1706"/>
        <v>43747.410907374448</v>
      </c>
      <c r="AZ2462" s="48">
        <f t="shared" si="1706"/>
        <v>43747.410907374448</v>
      </c>
      <c r="BA2462" s="48">
        <f t="shared" si="1706"/>
        <v>43747.410907374448</v>
      </c>
      <c r="BB2462" s="48">
        <f t="shared" si="1706"/>
        <v>43747.410907374448</v>
      </c>
      <c r="BC2462" s="48">
        <f t="shared" si="1706"/>
        <v>44184.885016448192</v>
      </c>
      <c r="BD2462" s="48">
        <f t="shared" si="1706"/>
        <v>44184.885016448192</v>
      </c>
    </row>
    <row r="2463" spans="1:59" ht="16" x14ac:dyDescent="0.2">
      <c r="B2463" s="11">
        <f t="shared" ref="B2463:C2468" si="1707">B2462</f>
        <v>86</v>
      </c>
      <c r="C2463" s="12" t="str">
        <f t="shared" si="1707"/>
        <v>SCI HSR 2</v>
      </c>
      <c r="D2463" s="46" t="s">
        <v>260</v>
      </c>
      <c r="E2463" s="32">
        <v>44927</v>
      </c>
      <c r="F2463" s="15"/>
      <c r="G2463" s="46" t="s">
        <v>261</v>
      </c>
      <c r="H2463" s="46" t="s">
        <v>237</v>
      </c>
      <c r="I2463" s="46" t="s">
        <v>238</v>
      </c>
      <c r="J2463" s="46" t="s">
        <v>239</v>
      </c>
      <c r="K2463" s="23"/>
      <c r="O2463" s="15"/>
      <c r="P2463" s="15"/>
      <c r="Q2463" s="15"/>
      <c r="R2463" s="15"/>
      <c r="S2463" s="15"/>
      <c r="T2463" s="15"/>
      <c r="U2463" s="15"/>
      <c r="V2463" s="15"/>
      <c r="W2463" s="15"/>
      <c r="X2463" s="15"/>
      <c r="Y2463" s="15"/>
      <c r="Z2463" s="15"/>
      <c r="AA2463" s="15"/>
      <c r="AB2463" s="15"/>
      <c r="AC2463" s="15"/>
      <c r="AD2463" s="15"/>
      <c r="AE2463" s="15"/>
      <c r="AF2463" s="15"/>
      <c r="AG2463" s="15"/>
      <c r="AH2463" s="15"/>
      <c r="AI2463" s="15"/>
      <c r="AJ2463" s="15"/>
      <c r="AK2463" s="15"/>
      <c r="AL2463" s="15"/>
      <c r="AM2463" s="15"/>
      <c r="AN2463" s="15"/>
      <c r="AO2463" s="15"/>
      <c r="AP2463" s="15"/>
      <c r="AQ2463" s="15"/>
      <c r="AR2463" s="15"/>
      <c r="AS2463" s="15"/>
      <c r="AT2463" s="15"/>
      <c r="AU2463" s="15"/>
      <c r="AV2463" s="15"/>
      <c r="AW2463" s="15"/>
      <c r="AX2463" s="15"/>
      <c r="AY2463" s="15"/>
      <c r="AZ2463" s="15"/>
      <c r="BA2463" s="15"/>
      <c r="BB2463" s="15"/>
      <c r="BC2463" s="15"/>
      <c r="BD2463" s="15"/>
    </row>
    <row r="2464" spans="1:59" ht="16" x14ac:dyDescent="0.2">
      <c r="B2464" s="11">
        <f t="shared" si="1707"/>
        <v>86</v>
      </c>
      <c r="C2464" s="12" t="str">
        <f t="shared" si="1707"/>
        <v>SCI HSR 2</v>
      </c>
      <c r="D2464" s="46" t="s">
        <v>262</v>
      </c>
      <c r="E2464" s="31">
        <v>160000</v>
      </c>
      <c r="F2464" s="15"/>
      <c r="G2464" s="49" t="s">
        <v>263</v>
      </c>
      <c r="H2464" s="31">
        <v>145000</v>
      </c>
      <c r="I2464" s="32">
        <v>44927</v>
      </c>
      <c r="J2464" s="32">
        <v>45291</v>
      </c>
      <c r="K2464" s="23"/>
      <c r="L2464" s="50" t="s">
        <v>264</v>
      </c>
      <c r="M2464" s="70"/>
      <c r="N2464" s="70"/>
      <c r="O2464" s="40">
        <f t="shared" ref="O2464:BD2464" si="1708">IFERROR(((O$3&gt;=$E2463)*(O$2&lt;=$E2463))*$E2467,"")</f>
        <v>0</v>
      </c>
      <c r="P2464" s="40">
        <f t="shared" si="1708"/>
        <v>0</v>
      </c>
      <c r="Q2464" s="40">
        <f t="shared" si="1708"/>
        <v>0</v>
      </c>
      <c r="R2464" s="40">
        <f t="shared" si="1708"/>
        <v>0</v>
      </c>
      <c r="S2464" s="40">
        <f t="shared" si="1708"/>
        <v>0</v>
      </c>
      <c r="T2464" s="40">
        <f t="shared" si="1708"/>
        <v>0</v>
      </c>
      <c r="U2464" s="40">
        <f t="shared" si="1708"/>
        <v>0</v>
      </c>
      <c r="V2464" s="40">
        <f t="shared" si="1708"/>
        <v>0</v>
      </c>
      <c r="W2464" s="40">
        <f t="shared" si="1708"/>
        <v>0</v>
      </c>
      <c r="X2464" s="40">
        <f t="shared" si="1708"/>
        <v>0</v>
      </c>
      <c r="Y2464" s="40">
        <f t="shared" si="1708"/>
        <v>0</v>
      </c>
      <c r="Z2464" s="40">
        <f t="shared" si="1708"/>
        <v>0</v>
      </c>
      <c r="AA2464" s="40">
        <f t="shared" si="1708"/>
        <v>0</v>
      </c>
      <c r="AB2464" s="40">
        <f t="shared" si="1708"/>
        <v>0</v>
      </c>
      <c r="AC2464" s="40">
        <f t="shared" si="1708"/>
        <v>0</v>
      </c>
      <c r="AD2464" s="40">
        <f t="shared" si="1708"/>
        <v>0</v>
      </c>
      <c r="AE2464" s="40">
        <f t="shared" si="1708"/>
        <v>0</v>
      </c>
      <c r="AF2464" s="40">
        <f t="shared" si="1708"/>
        <v>0</v>
      </c>
      <c r="AG2464" s="40">
        <f t="shared" si="1708"/>
        <v>0</v>
      </c>
      <c r="AH2464" s="40">
        <f t="shared" si="1708"/>
        <v>0</v>
      </c>
      <c r="AI2464" s="40">
        <f t="shared" si="1708"/>
        <v>0</v>
      </c>
      <c r="AJ2464" s="40">
        <f t="shared" si="1708"/>
        <v>0</v>
      </c>
      <c r="AK2464" s="40">
        <f t="shared" si="1708"/>
        <v>0</v>
      </c>
      <c r="AL2464" s="40">
        <f t="shared" si="1708"/>
        <v>0</v>
      </c>
      <c r="AM2464" s="40">
        <f t="shared" si="1708"/>
        <v>0</v>
      </c>
      <c r="AN2464" s="40">
        <f t="shared" si="1708"/>
        <v>0</v>
      </c>
      <c r="AO2464" s="40">
        <f t="shared" si="1708"/>
        <v>0</v>
      </c>
      <c r="AP2464" s="40">
        <f t="shared" si="1708"/>
        <v>0</v>
      </c>
      <c r="AQ2464" s="40">
        <f t="shared" si="1708"/>
        <v>0</v>
      </c>
      <c r="AR2464" s="40">
        <f t="shared" si="1708"/>
        <v>0</v>
      </c>
      <c r="AS2464" s="40">
        <f t="shared" si="1708"/>
        <v>0</v>
      </c>
      <c r="AT2464" s="40">
        <f t="shared" si="1708"/>
        <v>0</v>
      </c>
      <c r="AU2464" s="40">
        <f t="shared" si="1708"/>
        <v>0</v>
      </c>
      <c r="AV2464" s="40">
        <f t="shared" si="1708"/>
        <v>0</v>
      </c>
      <c r="AW2464" s="40">
        <f t="shared" si="1708"/>
        <v>0</v>
      </c>
      <c r="AX2464" s="40">
        <f t="shared" si="1708"/>
        <v>0</v>
      </c>
      <c r="AY2464" s="40">
        <f t="shared" si="1708"/>
        <v>0</v>
      </c>
      <c r="AZ2464" s="40">
        <f t="shared" si="1708"/>
        <v>0</v>
      </c>
      <c r="BA2464" s="40">
        <f t="shared" si="1708"/>
        <v>0</v>
      </c>
      <c r="BB2464" s="40">
        <f t="shared" si="1708"/>
        <v>0</v>
      </c>
      <c r="BC2464" s="40">
        <f t="shared" si="1708"/>
        <v>0</v>
      </c>
      <c r="BD2464" s="40">
        <f t="shared" si="1708"/>
        <v>0</v>
      </c>
    </row>
    <row r="2465" spans="1:59" ht="16" x14ac:dyDescent="0.2">
      <c r="B2465" s="11">
        <f t="shared" si="1707"/>
        <v>86</v>
      </c>
      <c r="C2465" s="12" t="str">
        <f t="shared" si="1707"/>
        <v>SCI HSR 2</v>
      </c>
      <c r="D2465" s="46" t="s">
        <v>24</v>
      </c>
      <c r="E2465" s="51">
        <f>IF(E2463&gt;MAX($O$3:$BD$3),BD2454,
IF(E2463&lt;MIN($O$3:$BD$3),1,SUMIFS($O2455:$BD2455,$O$2:$BD$2,"&lt;="&amp;E2463,$O$3:$BD$3,"&gt;="&amp;E2463)))</f>
        <v>1.02</v>
      </c>
      <c r="F2465" s="15"/>
      <c r="G2465" s="49" t="s">
        <v>265</v>
      </c>
      <c r="H2465" s="31">
        <v>150000</v>
      </c>
      <c r="I2465" s="32">
        <v>45292</v>
      </c>
      <c r="J2465" s="32">
        <v>45656</v>
      </c>
      <c r="K2465" s="23"/>
      <c r="L2465" s="52" t="s">
        <v>266</v>
      </c>
      <c r="M2465" s="72"/>
      <c r="N2465" s="72"/>
      <c r="O2465" s="41">
        <f t="shared" ref="O2465:BD2465" si="1709">IFERROR(((O$3&gt;=$E2460)*(O$2&lt;=$E2460))*$H2468,"")</f>
        <v>0</v>
      </c>
      <c r="P2465" s="41">
        <f t="shared" si="1709"/>
        <v>0</v>
      </c>
      <c r="Q2465" s="41">
        <f t="shared" si="1709"/>
        <v>0</v>
      </c>
      <c r="R2465" s="41">
        <f t="shared" si="1709"/>
        <v>0</v>
      </c>
      <c r="S2465" s="41">
        <f t="shared" si="1709"/>
        <v>0</v>
      </c>
      <c r="T2465" s="41">
        <f t="shared" si="1709"/>
        <v>0</v>
      </c>
      <c r="U2465" s="41">
        <f t="shared" si="1709"/>
        <v>0</v>
      </c>
      <c r="V2465" s="41">
        <f t="shared" si="1709"/>
        <v>0</v>
      </c>
      <c r="W2465" s="41">
        <f t="shared" si="1709"/>
        <v>0</v>
      </c>
      <c r="X2465" s="41">
        <f t="shared" si="1709"/>
        <v>0</v>
      </c>
      <c r="Y2465" s="41">
        <f t="shared" si="1709"/>
        <v>0</v>
      </c>
      <c r="Z2465" s="41">
        <f t="shared" si="1709"/>
        <v>0</v>
      </c>
      <c r="AA2465" s="41">
        <f t="shared" si="1709"/>
        <v>0</v>
      </c>
      <c r="AB2465" s="41">
        <f t="shared" si="1709"/>
        <v>0</v>
      </c>
      <c r="AC2465" s="41">
        <f t="shared" si="1709"/>
        <v>0</v>
      </c>
      <c r="AD2465" s="41">
        <f t="shared" si="1709"/>
        <v>0</v>
      </c>
      <c r="AE2465" s="41">
        <f t="shared" si="1709"/>
        <v>0</v>
      </c>
      <c r="AF2465" s="41">
        <f t="shared" si="1709"/>
        <v>0</v>
      </c>
      <c r="AG2465" s="41">
        <f t="shared" si="1709"/>
        <v>0</v>
      </c>
      <c r="AH2465" s="41">
        <f t="shared" si="1709"/>
        <v>0</v>
      </c>
      <c r="AI2465" s="41">
        <f t="shared" si="1709"/>
        <v>0</v>
      </c>
      <c r="AJ2465" s="41">
        <f t="shared" si="1709"/>
        <v>0</v>
      </c>
      <c r="AK2465" s="41">
        <f t="shared" si="1709"/>
        <v>0</v>
      </c>
      <c r="AL2465" s="41">
        <f t="shared" si="1709"/>
        <v>0</v>
      </c>
      <c r="AM2465" s="41">
        <f t="shared" si="1709"/>
        <v>0</v>
      </c>
      <c r="AN2465" s="41">
        <f t="shared" si="1709"/>
        <v>0</v>
      </c>
      <c r="AO2465" s="41">
        <f t="shared" si="1709"/>
        <v>0</v>
      </c>
      <c r="AP2465" s="41">
        <f t="shared" si="1709"/>
        <v>0</v>
      </c>
      <c r="AQ2465" s="41">
        <f t="shared" si="1709"/>
        <v>0</v>
      </c>
      <c r="AR2465" s="41">
        <f t="shared" si="1709"/>
        <v>0</v>
      </c>
      <c r="AS2465" s="41">
        <f t="shared" si="1709"/>
        <v>0</v>
      </c>
      <c r="AT2465" s="41">
        <f t="shared" si="1709"/>
        <v>0</v>
      </c>
      <c r="AU2465" s="41">
        <f t="shared" si="1709"/>
        <v>0</v>
      </c>
      <c r="AV2465" s="41">
        <f t="shared" si="1709"/>
        <v>0</v>
      </c>
      <c r="AW2465" s="41">
        <f t="shared" si="1709"/>
        <v>0</v>
      </c>
      <c r="AX2465" s="41">
        <f t="shared" si="1709"/>
        <v>0</v>
      </c>
      <c r="AY2465" s="41">
        <f t="shared" si="1709"/>
        <v>0</v>
      </c>
      <c r="AZ2465" s="41">
        <f t="shared" si="1709"/>
        <v>0</v>
      </c>
      <c r="BA2465" s="41">
        <f t="shared" si="1709"/>
        <v>0</v>
      </c>
      <c r="BB2465" s="41">
        <f t="shared" si="1709"/>
        <v>0</v>
      </c>
      <c r="BC2465" s="41">
        <f t="shared" si="1709"/>
        <v>0</v>
      </c>
      <c r="BD2465" s="41">
        <f t="shared" si="1709"/>
        <v>0</v>
      </c>
    </row>
    <row r="2466" spans="1:59" ht="16" x14ac:dyDescent="0.2">
      <c r="B2466" s="11">
        <f t="shared" si="1707"/>
        <v>86</v>
      </c>
      <c r="C2466" s="12" t="str">
        <f t="shared" si="1707"/>
        <v>SCI HSR 2</v>
      </c>
      <c r="D2466" s="46" t="s">
        <v>8</v>
      </c>
      <c r="E2466" s="42">
        <v>2</v>
      </c>
      <c r="F2466" s="15"/>
      <c r="G2466" s="49" t="s">
        <v>267</v>
      </c>
      <c r="H2466" s="31">
        <v>0</v>
      </c>
      <c r="I2466" s="32">
        <v>0</v>
      </c>
      <c r="J2466" s="32">
        <v>0</v>
      </c>
      <c r="L2466" s="52" t="s">
        <v>268</v>
      </c>
      <c r="M2466" s="72"/>
      <c r="N2466" s="72"/>
      <c r="O2466" s="41">
        <f t="shared" ref="O2466:BD2466" si="1710">IFERROR(((O$3&gt;=$E2463)*(O$2&lt;=$E2463))*$J2468,"")</f>
        <v>0</v>
      </c>
      <c r="P2466" s="41">
        <f t="shared" si="1710"/>
        <v>0</v>
      </c>
      <c r="Q2466" s="41">
        <f t="shared" si="1710"/>
        <v>0</v>
      </c>
      <c r="R2466" s="41">
        <f t="shared" si="1710"/>
        <v>0</v>
      </c>
      <c r="S2466" s="41">
        <f t="shared" si="1710"/>
        <v>0</v>
      </c>
      <c r="T2466" s="41">
        <f t="shared" si="1710"/>
        <v>0</v>
      </c>
      <c r="U2466" s="41">
        <f t="shared" si="1710"/>
        <v>0</v>
      </c>
      <c r="V2466" s="41">
        <f t="shared" si="1710"/>
        <v>0</v>
      </c>
      <c r="W2466" s="41">
        <f t="shared" si="1710"/>
        <v>0</v>
      </c>
      <c r="X2466" s="41">
        <f t="shared" si="1710"/>
        <v>0</v>
      </c>
      <c r="Y2466" s="41">
        <f t="shared" si="1710"/>
        <v>0</v>
      </c>
      <c r="Z2466" s="41">
        <f t="shared" si="1710"/>
        <v>0</v>
      </c>
      <c r="AA2466" s="41">
        <f t="shared" si="1710"/>
        <v>0</v>
      </c>
      <c r="AB2466" s="41">
        <f t="shared" si="1710"/>
        <v>0</v>
      </c>
      <c r="AC2466" s="41">
        <f t="shared" si="1710"/>
        <v>0</v>
      </c>
      <c r="AD2466" s="41">
        <f t="shared" si="1710"/>
        <v>0</v>
      </c>
      <c r="AE2466" s="41">
        <f t="shared" si="1710"/>
        <v>0</v>
      </c>
      <c r="AF2466" s="41">
        <f t="shared" si="1710"/>
        <v>0</v>
      </c>
      <c r="AG2466" s="41">
        <f t="shared" si="1710"/>
        <v>0</v>
      </c>
      <c r="AH2466" s="41">
        <f t="shared" si="1710"/>
        <v>0</v>
      </c>
      <c r="AI2466" s="41">
        <f t="shared" si="1710"/>
        <v>0</v>
      </c>
      <c r="AJ2466" s="41">
        <f t="shared" si="1710"/>
        <v>0</v>
      </c>
      <c r="AK2466" s="41">
        <f t="shared" si="1710"/>
        <v>0</v>
      </c>
      <c r="AL2466" s="41">
        <f t="shared" si="1710"/>
        <v>0</v>
      </c>
      <c r="AM2466" s="41">
        <f t="shared" si="1710"/>
        <v>0</v>
      </c>
      <c r="AN2466" s="41">
        <f t="shared" si="1710"/>
        <v>0</v>
      </c>
      <c r="AO2466" s="41">
        <f t="shared" si="1710"/>
        <v>0</v>
      </c>
      <c r="AP2466" s="41">
        <f t="shared" si="1710"/>
        <v>0</v>
      </c>
      <c r="AQ2466" s="41">
        <f t="shared" si="1710"/>
        <v>0</v>
      </c>
      <c r="AR2466" s="41">
        <f t="shared" si="1710"/>
        <v>0</v>
      </c>
      <c r="AS2466" s="41">
        <f t="shared" si="1710"/>
        <v>0</v>
      </c>
      <c r="AT2466" s="41">
        <f t="shared" si="1710"/>
        <v>0</v>
      </c>
      <c r="AU2466" s="41">
        <f t="shared" si="1710"/>
        <v>0</v>
      </c>
      <c r="AV2466" s="41">
        <f t="shared" si="1710"/>
        <v>0</v>
      </c>
      <c r="AW2466" s="41">
        <f t="shared" si="1710"/>
        <v>0</v>
      </c>
      <c r="AX2466" s="41">
        <f t="shared" si="1710"/>
        <v>0</v>
      </c>
      <c r="AY2466" s="41">
        <f t="shared" si="1710"/>
        <v>0</v>
      </c>
      <c r="AZ2466" s="41">
        <f t="shared" si="1710"/>
        <v>0</v>
      </c>
      <c r="BA2466" s="41">
        <f t="shared" si="1710"/>
        <v>0</v>
      </c>
      <c r="BB2466" s="41">
        <f t="shared" si="1710"/>
        <v>0</v>
      </c>
      <c r="BC2466" s="41">
        <f t="shared" si="1710"/>
        <v>0</v>
      </c>
      <c r="BD2466" s="41">
        <f t="shared" si="1710"/>
        <v>0</v>
      </c>
    </row>
    <row r="2467" spans="1:59" ht="16" x14ac:dyDescent="0.2">
      <c r="B2467" s="11">
        <f t="shared" si="1707"/>
        <v>86</v>
      </c>
      <c r="C2467" s="12" t="str">
        <f t="shared" si="1707"/>
        <v>SCI HSR 2</v>
      </c>
      <c r="D2467" s="46" t="s">
        <v>269</v>
      </c>
      <c r="E2467" s="31">
        <v>0</v>
      </c>
      <c r="F2467" s="15"/>
      <c r="G2467" s="53"/>
      <c r="H2467" s="15"/>
      <c r="I2467" s="15"/>
      <c r="J2467" s="23"/>
      <c r="L2467" s="52" t="s">
        <v>270</v>
      </c>
      <c r="M2467" s="72"/>
      <c r="N2467" s="72"/>
      <c r="O2467" s="41">
        <f t="shared" ref="O2467:BD2467" si="1711">IFERROR(((O$3&gt;=$J2457)*(O$2&lt;=$J2457))*$E2468,"")</f>
        <v>0</v>
      </c>
      <c r="P2467" s="41">
        <f t="shared" si="1711"/>
        <v>0</v>
      </c>
      <c r="Q2467" s="41">
        <f t="shared" si="1711"/>
        <v>0</v>
      </c>
      <c r="R2467" s="41">
        <f t="shared" si="1711"/>
        <v>0</v>
      </c>
      <c r="S2467" s="41">
        <f t="shared" si="1711"/>
        <v>0</v>
      </c>
      <c r="T2467" s="41">
        <f t="shared" si="1711"/>
        <v>0</v>
      </c>
      <c r="U2467" s="41">
        <f t="shared" si="1711"/>
        <v>0</v>
      </c>
      <c r="V2467" s="41">
        <f t="shared" si="1711"/>
        <v>0</v>
      </c>
      <c r="W2467" s="41">
        <f t="shared" si="1711"/>
        <v>0</v>
      </c>
      <c r="X2467" s="41">
        <f t="shared" si="1711"/>
        <v>0</v>
      </c>
      <c r="Y2467" s="41">
        <f t="shared" si="1711"/>
        <v>0</v>
      </c>
      <c r="Z2467" s="41">
        <f t="shared" si="1711"/>
        <v>0</v>
      </c>
      <c r="AA2467" s="41">
        <f t="shared" si="1711"/>
        <v>0</v>
      </c>
      <c r="AB2467" s="41">
        <f t="shared" si="1711"/>
        <v>0</v>
      </c>
      <c r="AC2467" s="41">
        <f t="shared" si="1711"/>
        <v>0</v>
      </c>
      <c r="AD2467" s="41">
        <f t="shared" si="1711"/>
        <v>0</v>
      </c>
      <c r="AE2467" s="41">
        <f t="shared" si="1711"/>
        <v>0</v>
      </c>
      <c r="AF2467" s="41">
        <f t="shared" si="1711"/>
        <v>0</v>
      </c>
      <c r="AG2467" s="41">
        <f t="shared" si="1711"/>
        <v>0</v>
      </c>
      <c r="AH2467" s="41">
        <f t="shared" si="1711"/>
        <v>0</v>
      </c>
      <c r="AI2467" s="41">
        <f t="shared" si="1711"/>
        <v>0</v>
      </c>
      <c r="AJ2467" s="41">
        <f t="shared" si="1711"/>
        <v>0</v>
      </c>
      <c r="AK2467" s="41">
        <f t="shared" si="1711"/>
        <v>0</v>
      </c>
      <c r="AL2467" s="41">
        <f t="shared" si="1711"/>
        <v>0</v>
      </c>
      <c r="AM2467" s="41">
        <f t="shared" si="1711"/>
        <v>0</v>
      </c>
      <c r="AN2467" s="41">
        <f t="shared" si="1711"/>
        <v>0</v>
      </c>
      <c r="AO2467" s="41">
        <f t="shared" si="1711"/>
        <v>0</v>
      </c>
      <c r="AP2467" s="41">
        <f t="shared" si="1711"/>
        <v>0</v>
      </c>
      <c r="AQ2467" s="41">
        <f t="shared" si="1711"/>
        <v>0</v>
      </c>
      <c r="AR2467" s="41">
        <f t="shared" si="1711"/>
        <v>0</v>
      </c>
      <c r="AS2467" s="41">
        <f t="shared" si="1711"/>
        <v>0</v>
      </c>
      <c r="AT2467" s="41">
        <f t="shared" si="1711"/>
        <v>0</v>
      </c>
      <c r="AU2467" s="41">
        <f t="shared" si="1711"/>
        <v>0</v>
      </c>
      <c r="AV2467" s="41">
        <f t="shared" si="1711"/>
        <v>0</v>
      </c>
      <c r="AW2467" s="41">
        <f t="shared" si="1711"/>
        <v>0</v>
      </c>
      <c r="AX2467" s="41">
        <f t="shared" si="1711"/>
        <v>0</v>
      </c>
      <c r="AY2467" s="41">
        <f t="shared" si="1711"/>
        <v>0</v>
      </c>
      <c r="AZ2467" s="41">
        <f t="shared" si="1711"/>
        <v>0</v>
      </c>
      <c r="BA2467" s="41">
        <f t="shared" si="1711"/>
        <v>0</v>
      </c>
      <c r="BB2467" s="41">
        <f t="shared" si="1711"/>
        <v>0</v>
      </c>
      <c r="BC2467" s="41">
        <f t="shared" si="1711"/>
        <v>0</v>
      </c>
      <c r="BD2467" s="41">
        <f t="shared" si="1711"/>
        <v>0</v>
      </c>
    </row>
    <row r="2468" spans="1:59" ht="16" x14ac:dyDescent="0.2">
      <c r="B2468" s="11">
        <f t="shared" si="1707"/>
        <v>86</v>
      </c>
      <c r="C2468" s="12" t="str">
        <f t="shared" si="1707"/>
        <v>SCI HSR 2</v>
      </c>
      <c r="D2468" s="46" t="s">
        <v>270</v>
      </c>
      <c r="E2468" s="31">
        <v>0</v>
      </c>
      <c r="F2468" s="15"/>
      <c r="G2468" s="46" t="s">
        <v>266</v>
      </c>
      <c r="H2468" s="31">
        <v>0</v>
      </c>
      <c r="I2468" s="46" t="s">
        <v>268</v>
      </c>
      <c r="J2468" s="31">
        <v>0</v>
      </c>
      <c r="L2468" s="54" t="s">
        <v>271</v>
      </c>
      <c r="M2468" s="73"/>
      <c r="N2468" s="73"/>
      <c r="O2468" s="45">
        <f t="shared" ref="O2468:BD2468" si="1712">IFERROR(-($E2449+$H2449+$J2449)*O2450,"")</f>
        <v>-3301.75</v>
      </c>
      <c r="P2468" s="45">
        <f t="shared" si="1712"/>
        <v>-3301.75</v>
      </c>
      <c r="Q2468" s="45">
        <f t="shared" si="1712"/>
        <v>0</v>
      </c>
      <c r="R2468" s="45">
        <f t="shared" si="1712"/>
        <v>0</v>
      </c>
      <c r="S2468" s="45">
        <f t="shared" si="1712"/>
        <v>0</v>
      </c>
      <c r="T2468" s="45">
        <f t="shared" si="1712"/>
        <v>0</v>
      </c>
      <c r="U2468" s="45">
        <f t="shared" si="1712"/>
        <v>0</v>
      </c>
      <c r="V2468" s="45">
        <f t="shared" si="1712"/>
        <v>0</v>
      </c>
      <c r="W2468" s="45">
        <f t="shared" si="1712"/>
        <v>0</v>
      </c>
      <c r="X2468" s="45">
        <f t="shared" si="1712"/>
        <v>0</v>
      </c>
      <c r="Y2468" s="45">
        <f t="shared" si="1712"/>
        <v>0</v>
      </c>
      <c r="Z2468" s="45">
        <f t="shared" si="1712"/>
        <v>0</v>
      </c>
      <c r="AA2468" s="45">
        <f t="shared" si="1712"/>
        <v>0</v>
      </c>
      <c r="AB2468" s="45">
        <f t="shared" si="1712"/>
        <v>0</v>
      </c>
      <c r="AC2468" s="45">
        <f t="shared" si="1712"/>
        <v>0</v>
      </c>
      <c r="AD2468" s="45">
        <f t="shared" si="1712"/>
        <v>0</v>
      </c>
      <c r="AE2468" s="45">
        <f t="shared" si="1712"/>
        <v>0</v>
      </c>
      <c r="AF2468" s="45">
        <f t="shared" si="1712"/>
        <v>0</v>
      </c>
      <c r="AG2468" s="45">
        <f t="shared" si="1712"/>
        <v>0</v>
      </c>
      <c r="AH2468" s="45">
        <f t="shared" si="1712"/>
        <v>0</v>
      </c>
      <c r="AI2468" s="45">
        <f t="shared" si="1712"/>
        <v>0</v>
      </c>
      <c r="AJ2468" s="45">
        <f t="shared" si="1712"/>
        <v>0</v>
      </c>
      <c r="AK2468" s="45">
        <f t="shared" si="1712"/>
        <v>0</v>
      </c>
      <c r="AL2468" s="45">
        <f t="shared" si="1712"/>
        <v>0</v>
      </c>
      <c r="AM2468" s="45">
        <f t="shared" si="1712"/>
        <v>0</v>
      </c>
      <c r="AN2468" s="45">
        <f t="shared" si="1712"/>
        <v>0</v>
      </c>
      <c r="AO2468" s="45">
        <f t="shared" si="1712"/>
        <v>0</v>
      </c>
      <c r="AP2468" s="45">
        <f t="shared" si="1712"/>
        <v>0</v>
      </c>
      <c r="AQ2468" s="45">
        <f t="shared" si="1712"/>
        <v>0</v>
      </c>
      <c r="AR2468" s="45">
        <f t="shared" si="1712"/>
        <v>0</v>
      </c>
      <c r="AS2468" s="45">
        <f t="shared" si="1712"/>
        <v>0</v>
      </c>
      <c r="AT2468" s="45">
        <f t="shared" si="1712"/>
        <v>0</v>
      </c>
      <c r="AU2468" s="45">
        <f t="shared" si="1712"/>
        <v>0</v>
      </c>
      <c r="AV2468" s="45">
        <f t="shared" si="1712"/>
        <v>0</v>
      </c>
      <c r="AW2468" s="45">
        <f t="shared" si="1712"/>
        <v>0</v>
      </c>
      <c r="AX2468" s="45">
        <f t="shared" si="1712"/>
        <v>0</v>
      </c>
      <c r="AY2468" s="45">
        <f t="shared" si="1712"/>
        <v>0</v>
      </c>
      <c r="AZ2468" s="45">
        <f t="shared" si="1712"/>
        <v>0</v>
      </c>
      <c r="BA2468" s="45">
        <f t="shared" si="1712"/>
        <v>0</v>
      </c>
      <c r="BB2468" s="45">
        <f t="shared" si="1712"/>
        <v>0</v>
      </c>
      <c r="BC2468" s="45">
        <f t="shared" si="1712"/>
        <v>0</v>
      </c>
      <c r="BD2468" s="45">
        <f t="shared" si="1712"/>
        <v>0</v>
      </c>
    </row>
    <row r="2469" spans="1:59" x14ac:dyDescent="0.2">
      <c r="A2469"/>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row>
    <row r="2470" spans="1:59" ht="16" x14ac:dyDescent="0.2">
      <c r="A2470"/>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s="1"/>
    </row>
    <row r="2471" spans="1:59" ht="16" x14ac:dyDescent="0.2">
      <c r="A2471" s="1"/>
      <c r="B2471" s="67">
        <v>87</v>
      </c>
      <c r="C2471" s="68" t="str">
        <f>H2473</f>
        <v>SCI HSR 2</v>
      </c>
      <c r="D2471" s="69" t="s">
        <v>145</v>
      </c>
      <c r="E2471" s="69"/>
      <c r="F2471" s="69"/>
      <c r="G2471" s="69"/>
      <c r="H2471" s="69"/>
      <c r="I2471" s="69"/>
      <c r="J2471" s="69"/>
      <c r="K2471" s="68"/>
      <c r="L2471" s="68"/>
      <c r="M2471" s="68"/>
      <c r="N2471" s="68"/>
      <c r="O2471" s="82"/>
      <c r="P2471" s="82"/>
      <c r="Q2471" s="82"/>
      <c r="R2471" s="82"/>
      <c r="S2471" s="82"/>
      <c r="T2471" s="82"/>
      <c r="U2471" s="82"/>
      <c r="V2471" s="82"/>
      <c r="W2471" s="82"/>
      <c r="X2471" s="82"/>
      <c r="Y2471" s="82"/>
      <c r="Z2471" s="82"/>
      <c r="AA2471" s="82"/>
      <c r="AB2471" s="82"/>
      <c r="AC2471" s="82"/>
      <c r="AD2471" s="82"/>
      <c r="AE2471" s="82"/>
      <c r="AF2471" s="82"/>
      <c r="AG2471" s="82"/>
      <c r="AH2471" s="82"/>
      <c r="AI2471" s="82"/>
      <c r="AJ2471" s="82"/>
      <c r="AK2471" s="82"/>
      <c r="AL2471" s="82"/>
      <c r="AM2471" s="82"/>
      <c r="AN2471" s="82"/>
      <c r="AO2471" s="82"/>
      <c r="AP2471" s="82"/>
      <c r="AQ2471" s="82"/>
      <c r="AR2471" s="82"/>
      <c r="AS2471" s="82"/>
      <c r="AT2471" s="82"/>
      <c r="AU2471" s="82"/>
      <c r="AV2471" s="82"/>
      <c r="AW2471" s="82"/>
      <c r="AX2471" s="82"/>
      <c r="AY2471" s="82"/>
      <c r="AZ2471" s="82"/>
      <c r="BA2471" s="82"/>
      <c r="BB2471" s="82"/>
      <c r="BC2471" s="82"/>
      <c r="BD2471" s="82"/>
      <c r="BE2471" s="1"/>
      <c r="BF2471" s="1"/>
      <c r="BG2471" s="1"/>
    </row>
    <row r="2472" spans="1:59" ht="16" x14ac:dyDescent="0.2">
      <c r="A2472" s="35"/>
      <c r="B2472" s="11">
        <f>B2471</f>
        <v>87</v>
      </c>
      <c r="C2472" s="12" t="str">
        <f>C2471</f>
        <v>SCI HSR 2</v>
      </c>
      <c r="D2472" s="35"/>
      <c r="E2472" s="35"/>
      <c r="F2472" s="35"/>
      <c r="G2472" s="35"/>
      <c r="H2472" s="35"/>
      <c r="I2472" s="35"/>
      <c r="J2472" s="35"/>
      <c r="K2472" s="35"/>
      <c r="L2472" s="35"/>
      <c r="M2472" s="35"/>
      <c r="N2472" s="35"/>
      <c r="O2472" s="44"/>
      <c r="P2472" s="44"/>
      <c r="Q2472" s="44"/>
      <c r="R2472" s="44"/>
      <c r="S2472" s="44"/>
      <c r="T2472" s="44"/>
      <c r="U2472" s="44"/>
      <c r="V2472" s="44"/>
      <c r="W2472" s="44"/>
      <c r="X2472" s="44"/>
      <c r="Y2472" s="44"/>
      <c r="Z2472" s="44"/>
      <c r="AA2472" s="44"/>
      <c r="AB2472" s="44"/>
      <c r="AC2472" s="44"/>
      <c r="AD2472" s="44"/>
      <c r="AE2472" s="44"/>
      <c r="AF2472" s="44"/>
      <c r="AG2472" s="44"/>
      <c r="AH2472" s="44"/>
      <c r="AI2472" s="44"/>
      <c r="AJ2472" s="44"/>
      <c r="AK2472" s="44"/>
      <c r="AL2472" s="44"/>
      <c r="AM2472" s="44"/>
      <c r="AN2472" s="44"/>
      <c r="AO2472" s="44"/>
      <c r="AP2472" s="44"/>
      <c r="AQ2472" s="44"/>
      <c r="AR2472" s="44"/>
      <c r="AS2472" s="44"/>
      <c r="AT2472" s="44"/>
      <c r="AU2472" s="44"/>
      <c r="AV2472" s="44"/>
      <c r="AW2472" s="44"/>
      <c r="AX2472" s="44"/>
      <c r="AY2472" s="44"/>
      <c r="AZ2472" s="44"/>
      <c r="BA2472" s="44"/>
      <c r="BB2472" s="44"/>
      <c r="BC2472" s="44"/>
      <c r="BD2472" s="44"/>
      <c r="BE2472" s="35"/>
      <c r="BF2472" s="35"/>
      <c r="BG2472" s="35"/>
    </row>
    <row r="2473" spans="1:59" ht="16" x14ac:dyDescent="0.2">
      <c r="B2473" s="11">
        <f t="shared" ref="B2473:C2488" si="1713">B2472</f>
        <v>87</v>
      </c>
      <c r="C2473" s="12" t="str">
        <f t="shared" si="1713"/>
        <v>SCI HSR 2</v>
      </c>
      <c r="D2473" s="13" t="s">
        <v>2</v>
      </c>
      <c r="E2473" s="14" t="s">
        <v>146</v>
      </c>
      <c r="F2473" s="15"/>
      <c r="G2473" s="13" t="s">
        <v>229</v>
      </c>
      <c r="H2473" s="14" t="s">
        <v>132</v>
      </c>
      <c r="I2473" s="14"/>
      <c r="J2473" s="14"/>
      <c r="L2473" s="16" t="s">
        <v>230</v>
      </c>
      <c r="M2473" s="70"/>
      <c r="N2473" s="70"/>
      <c r="O2473" s="17">
        <f>($E2484&gt;0)*($E2478&lt;O$2)*(EDATE($E2478,$E2484)&gt;O$3)*((O$3-O$2+1)/O$4)
+($E2484&gt;0)*($E2478&lt;O$2)*(EDATE($E2478,$E2484)&gt;=O$2)*(EDATE($E2478,$E2484)&lt;=O$3)*((EDATE($E2478,$E2484)-O$2)/O$4)
+($E2484&gt;0)*($E2478&lt;O$2)*(EDATE($E2478,$E2484)&lt;O$2)*(0)
+($E2484&gt;0)*($E2478&gt;=O$2)*($E2478&lt;=O$3)*(EDATE($E2478,$E2484)&gt;=O$2)*(EDATE($E2478,$E2484)&lt;=O$3)*((EDATE($E2478,$E2484)-$E2478+1)/O$4)
+($E2484&gt;0)*($E2478&gt;=O$2)*($E2478&lt;=O$3)*(EDATE($E2478,$E2484)&gt;O$3)*((O$3-$E2478+1)/O$4)
+($E2484&gt;0)*($E2478&gt;O$3)*(0)</f>
        <v>0</v>
      </c>
      <c r="P2473" s="17">
        <f t="shared" ref="P2473:BD2473" si="1714">($E2484&gt;0)*($E2478&lt;P$2)*(EDATE($E2478,$E2484)&gt;P$3)*((P$3-P$2+1)/P$4)
+($E2484&gt;0)*($E2478&lt;P$2)*(EDATE($E2478,$E2484)&gt;=P$2)*(EDATE($E2478,$E2484)&lt;=P$3)*((EDATE($E2478,$E2484)-P$2)/P$4)
+($E2484&gt;0)*($E2478&lt;P$2)*(EDATE($E2478,$E2484)&lt;P$2)*(0)
+($E2484&gt;0)*($E2478&gt;=P$2)*($E2478&lt;=P$3)*(EDATE($E2478,$E2484)&gt;=P$2)*(EDATE($E2478,$E2484)&lt;=P$3)*((EDATE($E2478,$E2484)-$E2478+1)/P$4)
+($E2484&gt;0)*($E2478&gt;=P$2)*($E2478&lt;=P$3)*(EDATE($E2478,$E2484)&gt;P$3)*((P$3-$E2478+1)/P$4)
+($E2484&gt;0)*($E2478&gt;P$3)*(0)</f>
        <v>0</v>
      </c>
      <c r="Q2473" s="17">
        <f t="shared" si="1714"/>
        <v>0</v>
      </c>
      <c r="R2473" s="17">
        <f t="shared" si="1714"/>
        <v>0</v>
      </c>
      <c r="S2473" s="17">
        <f t="shared" si="1714"/>
        <v>0</v>
      </c>
      <c r="T2473" s="17">
        <f t="shared" si="1714"/>
        <v>0</v>
      </c>
      <c r="U2473" s="17">
        <f t="shared" si="1714"/>
        <v>0</v>
      </c>
      <c r="V2473" s="17">
        <f t="shared" si="1714"/>
        <v>0</v>
      </c>
      <c r="W2473" s="17">
        <f t="shared" si="1714"/>
        <v>0</v>
      </c>
      <c r="X2473" s="17">
        <f t="shared" si="1714"/>
        <v>0</v>
      </c>
      <c r="Y2473" s="17">
        <f t="shared" si="1714"/>
        <v>0</v>
      </c>
      <c r="Z2473" s="17">
        <f t="shared" si="1714"/>
        <v>0</v>
      </c>
      <c r="AA2473" s="17">
        <f t="shared" si="1714"/>
        <v>0</v>
      </c>
      <c r="AB2473" s="17">
        <f t="shared" si="1714"/>
        <v>0</v>
      </c>
      <c r="AC2473" s="17">
        <f t="shared" si="1714"/>
        <v>0</v>
      </c>
      <c r="AD2473" s="17">
        <f t="shared" si="1714"/>
        <v>0</v>
      </c>
      <c r="AE2473" s="17">
        <f t="shared" si="1714"/>
        <v>0</v>
      </c>
      <c r="AF2473" s="17">
        <f t="shared" si="1714"/>
        <v>0</v>
      </c>
      <c r="AG2473" s="17">
        <f t="shared" si="1714"/>
        <v>0</v>
      </c>
      <c r="AH2473" s="17">
        <f t="shared" si="1714"/>
        <v>0</v>
      </c>
      <c r="AI2473" s="17">
        <f t="shared" si="1714"/>
        <v>0</v>
      </c>
      <c r="AJ2473" s="17">
        <f t="shared" si="1714"/>
        <v>0</v>
      </c>
      <c r="AK2473" s="17">
        <f t="shared" si="1714"/>
        <v>0</v>
      </c>
      <c r="AL2473" s="17">
        <f t="shared" si="1714"/>
        <v>0</v>
      </c>
      <c r="AM2473" s="17">
        <f t="shared" si="1714"/>
        <v>0</v>
      </c>
      <c r="AN2473" s="17">
        <f t="shared" si="1714"/>
        <v>0</v>
      </c>
      <c r="AO2473" s="17">
        <f t="shared" si="1714"/>
        <v>0</v>
      </c>
      <c r="AP2473" s="17">
        <f t="shared" si="1714"/>
        <v>0</v>
      </c>
      <c r="AQ2473" s="17">
        <f t="shared" si="1714"/>
        <v>0</v>
      </c>
      <c r="AR2473" s="17">
        <f t="shared" si="1714"/>
        <v>0</v>
      </c>
      <c r="AS2473" s="17">
        <f t="shared" si="1714"/>
        <v>0</v>
      </c>
      <c r="AT2473" s="17">
        <f t="shared" si="1714"/>
        <v>0</v>
      </c>
      <c r="AU2473" s="17">
        <f t="shared" si="1714"/>
        <v>0</v>
      </c>
      <c r="AV2473" s="17">
        <f t="shared" si="1714"/>
        <v>0</v>
      </c>
      <c r="AW2473" s="17">
        <f t="shared" si="1714"/>
        <v>0</v>
      </c>
      <c r="AX2473" s="17">
        <f t="shared" si="1714"/>
        <v>0</v>
      </c>
      <c r="AY2473" s="17">
        <f t="shared" si="1714"/>
        <v>0</v>
      </c>
      <c r="AZ2473" s="17">
        <f t="shared" si="1714"/>
        <v>0</v>
      </c>
      <c r="BA2473" s="17">
        <f t="shared" si="1714"/>
        <v>0</v>
      </c>
      <c r="BB2473" s="17">
        <f t="shared" si="1714"/>
        <v>0</v>
      </c>
      <c r="BC2473" s="17">
        <f t="shared" si="1714"/>
        <v>0</v>
      </c>
      <c r="BD2473" s="17">
        <f t="shared" si="1714"/>
        <v>0</v>
      </c>
    </row>
    <row r="2474" spans="1:59" ht="16" x14ac:dyDescent="0.2">
      <c r="B2474" s="11">
        <f t="shared" si="1713"/>
        <v>87</v>
      </c>
      <c r="C2474" s="12" t="str">
        <f t="shared" si="1713"/>
        <v>SCI HSR 2</v>
      </c>
      <c r="D2474" s="13" t="s">
        <v>7</v>
      </c>
      <c r="E2474" s="18">
        <v>140</v>
      </c>
      <c r="F2474" s="15"/>
      <c r="G2474" s="13" t="s">
        <v>0</v>
      </c>
      <c r="H2474" s="19">
        <v>86</v>
      </c>
      <c r="I2474" s="13" t="s">
        <v>20</v>
      </c>
      <c r="J2474" s="19">
        <v>95.15</v>
      </c>
      <c r="L2474" s="20" t="s">
        <v>231</v>
      </c>
      <c r="M2474" s="72"/>
      <c r="N2474" s="72"/>
      <c r="O2474" s="21">
        <f>($H2479&gt;0)*($J2479&lt;O$2)*0
+($H2479&gt;0)*($J2479&gt;=O$2)*($J2479&lt;=O$3)*(($J2479-O$2+1)/O$4)
+($H2479&gt;0)*($J2479&gt;O$3)*($I2479&gt;O$3)*0
+($H2479&gt;0)*($J2479&gt;O$3)*($I2479&lt;=O$3)*($I2479&gt;=O$2)*((O$3-$I2479+1)/O$4)
+($H2479&gt;0)*($J2479&gt;O$3)*($I2479&lt;O$2)*1
+($H2479&gt;0)*($I2479&gt;O$3)*0
+($H2480&gt;0)*($J$2350&lt;O$2)*0
+($H2480&gt;0)*($J2480&gt;=O$2)*($J2480&lt;=O$3)*(($J2480-O$2+1)/O$4)
+($H2480&gt;0)*($J2480&gt;O$3)*($I2480&gt;O$3)*0
+($H2480&gt;0)*($J2480&gt;O$3)*($I2480&lt;=O$3)*($I2480&gt;=O$2)*((O$3-$I2480+1)/O$4)
+($H2480&gt;0)*($J2480&gt;O$3)*($I2480&lt;O$2)*1
+($H2480&gt;0)*($I2480&gt;O$3)*0
+($H2481&gt;0)*($J2481&lt;O$2)*0
+($H2481&gt;0)*($J2481&gt;=O$2)*($J2481&lt;=O$3)*(($J2481-O$2+1)/O$4)
+($H2481&gt;0)*($J2481&gt;O$3)*($I2481&gt;O$3)*0
+($H2481&gt;0)*($J2481&gt;O$3)*($I2481&lt;=O$3)*($I2481&gt;=O$2)*((O$3-$I2481+1)/O$4)
+($H2481&gt;0)*($J2481&gt;O$3)*($I2481&lt;O$2)*1
+($H2481&gt;0)*($I2481&gt;O$3)*0</f>
        <v>1</v>
      </c>
      <c r="P2474" s="21">
        <f t="shared" ref="P2474:BD2474" si="1715">($H2479&gt;0)*($J2479&lt;P$2)*0
+($H2479&gt;0)*($J2479&gt;=P$2)*($J2479&lt;=P$3)*(($J2479-P$2+1)/P$4)
+($H2479&gt;0)*($J2479&gt;P$3)*($I2479&gt;P$3)*0
+($H2479&gt;0)*($J2479&gt;P$3)*($I2479&lt;=P$3)*($I2479&gt;=P$2)*((P$3-$I2479+1)/P$4)
+($H2479&gt;0)*($J2479&gt;P$3)*($I2479&lt;P$2)*1
+($H2479&gt;0)*($I2479&gt;P$3)*0
+($H2480&gt;0)*($J$2350&lt;P$2)*0
+($H2480&gt;0)*($J2480&gt;=P$2)*($J2480&lt;=P$3)*(($J2480-P$2+1)/P$4)
+($H2480&gt;0)*($J2480&gt;P$3)*($I2480&gt;P$3)*0
+($H2480&gt;0)*($J2480&gt;P$3)*($I2480&lt;=P$3)*($I2480&gt;=P$2)*((P$3-$I2480+1)/P$4)
+($H2480&gt;0)*($J2480&gt;P$3)*($I2480&lt;P$2)*1
+($H2480&gt;0)*($I2480&gt;P$3)*0
+($H2481&gt;0)*($J2481&lt;P$2)*0
+($H2481&gt;0)*($J2481&gt;=P$2)*($J2481&lt;=P$3)*(($J2481-P$2+1)/P$4)
+($H2481&gt;0)*($J2481&gt;P$3)*($I2481&gt;P$3)*0
+($H2481&gt;0)*($J2481&gt;P$3)*($I2481&lt;=P$3)*($I2481&gt;=P$2)*((P$3-$I2481+1)/P$4)
+($H2481&gt;0)*($J2481&gt;P$3)*($I2481&lt;P$2)*1
+($H2481&gt;0)*($I2481&gt;P$3)*0</f>
        <v>1</v>
      </c>
      <c r="Q2474" s="21">
        <f t="shared" si="1715"/>
        <v>0.34444444444444444</v>
      </c>
      <c r="R2474" s="21">
        <f t="shared" si="1715"/>
        <v>0</v>
      </c>
      <c r="S2474" s="21">
        <f t="shared" si="1715"/>
        <v>0</v>
      </c>
      <c r="T2474" s="21">
        <f t="shared" si="1715"/>
        <v>0</v>
      </c>
      <c r="U2474" s="21">
        <f t="shared" si="1715"/>
        <v>0</v>
      </c>
      <c r="V2474" s="21">
        <f t="shared" si="1715"/>
        <v>0</v>
      </c>
      <c r="W2474" s="21">
        <f t="shared" si="1715"/>
        <v>0</v>
      </c>
      <c r="X2474" s="21">
        <f t="shared" si="1715"/>
        <v>0</v>
      </c>
      <c r="Y2474" s="21">
        <f t="shared" si="1715"/>
        <v>0</v>
      </c>
      <c r="Z2474" s="21">
        <f t="shared" si="1715"/>
        <v>0</v>
      </c>
      <c r="AA2474" s="21">
        <f t="shared" si="1715"/>
        <v>0</v>
      </c>
      <c r="AB2474" s="21">
        <f t="shared" si="1715"/>
        <v>0</v>
      </c>
      <c r="AC2474" s="21">
        <f t="shared" si="1715"/>
        <v>0</v>
      </c>
      <c r="AD2474" s="21">
        <f t="shared" si="1715"/>
        <v>0</v>
      </c>
      <c r="AE2474" s="21">
        <f t="shared" si="1715"/>
        <v>0</v>
      </c>
      <c r="AF2474" s="21">
        <f t="shared" si="1715"/>
        <v>0</v>
      </c>
      <c r="AG2474" s="21">
        <f t="shared" si="1715"/>
        <v>0</v>
      </c>
      <c r="AH2474" s="21">
        <f t="shared" si="1715"/>
        <v>0</v>
      </c>
      <c r="AI2474" s="21">
        <f t="shared" si="1715"/>
        <v>0</v>
      </c>
      <c r="AJ2474" s="21">
        <f t="shared" si="1715"/>
        <v>0</v>
      </c>
      <c r="AK2474" s="21">
        <f t="shared" si="1715"/>
        <v>0</v>
      </c>
      <c r="AL2474" s="21">
        <f t="shared" si="1715"/>
        <v>0</v>
      </c>
      <c r="AM2474" s="21">
        <f t="shared" si="1715"/>
        <v>0</v>
      </c>
      <c r="AN2474" s="21">
        <f t="shared" si="1715"/>
        <v>0</v>
      </c>
      <c r="AO2474" s="21">
        <f t="shared" si="1715"/>
        <v>0</v>
      </c>
      <c r="AP2474" s="21">
        <f t="shared" si="1715"/>
        <v>0</v>
      </c>
      <c r="AQ2474" s="21">
        <f t="shared" si="1715"/>
        <v>0</v>
      </c>
      <c r="AR2474" s="21">
        <f t="shared" si="1715"/>
        <v>0</v>
      </c>
      <c r="AS2474" s="21">
        <f t="shared" si="1715"/>
        <v>0</v>
      </c>
      <c r="AT2474" s="21">
        <f t="shared" si="1715"/>
        <v>0</v>
      </c>
      <c r="AU2474" s="21">
        <f t="shared" si="1715"/>
        <v>0</v>
      </c>
      <c r="AV2474" s="21">
        <f t="shared" si="1715"/>
        <v>0</v>
      </c>
      <c r="AW2474" s="21">
        <f t="shared" si="1715"/>
        <v>0</v>
      </c>
      <c r="AX2474" s="21">
        <f t="shared" si="1715"/>
        <v>0</v>
      </c>
      <c r="AY2474" s="21">
        <f t="shared" si="1715"/>
        <v>0</v>
      </c>
      <c r="AZ2474" s="21">
        <f t="shared" si="1715"/>
        <v>0</v>
      </c>
      <c r="BA2474" s="21">
        <f t="shared" si="1715"/>
        <v>0</v>
      </c>
      <c r="BB2474" s="21">
        <f t="shared" si="1715"/>
        <v>0</v>
      </c>
      <c r="BC2474" s="21">
        <f t="shared" si="1715"/>
        <v>0</v>
      </c>
      <c r="BD2474" s="21">
        <f t="shared" si="1715"/>
        <v>0</v>
      </c>
    </row>
    <row r="2475" spans="1:59" ht="16" x14ac:dyDescent="0.2">
      <c r="B2475" s="11">
        <f t="shared" si="1713"/>
        <v>87</v>
      </c>
      <c r="C2475" s="12" t="str">
        <f t="shared" si="1713"/>
        <v>SCI HSR 2</v>
      </c>
      <c r="D2475" s="13" t="s">
        <v>21</v>
      </c>
      <c r="E2475" s="22">
        <v>0</v>
      </c>
      <c r="F2475" s="15"/>
      <c r="G2475" s="13" t="s">
        <v>22</v>
      </c>
      <c r="H2475" s="22">
        <v>0</v>
      </c>
      <c r="I2475" s="13" t="s">
        <v>23</v>
      </c>
      <c r="J2475" s="22">
        <v>0</v>
      </c>
      <c r="K2475" s="23"/>
      <c r="L2475" s="20" t="s">
        <v>232</v>
      </c>
      <c r="M2475" s="72"/>
      <c r="N2475" s="72"/>
      <c r="O2475" s="21">
        <f>($E2478&lt;=O$3)*($E2478&gt;O$2)*((O$3-$E2478+1)/O$4)
+($E2478&lt;=O$2)*((O$3-O$2+1)/O$4)
+($E2478&gt;O$3)*(0)
-($E2486&lt;=O$3)*($E2486&lt;&gt;0)*($E2486&gt;O$2)*((O$3-$E2486)/O$4)
-($E2486&lt;=O$2)*((O$3-O$2+1)/O$4)
-($E2486&gt;O$3)*(0)</f>
        <v>1</v>
      </c>
      <c r="P2475" s="21">
        <f t="shared" ref="P2475:BD2475" si="1716">($E2478&lt;=P$3)*($E2478&gt;P$2)*((P$3-$E2478+1)/P$4)
+($E2478&lt;=P$2)*((P$3-P$2+1)/P$4)
+($E2478&gt;P$3)*(0)
-($E2486&lt;=P$3)*($E2486&lt;&gt;0)*($E2486&gt;P$2)*((P$3-$E2486)/P$4)
-($E2486&lt;=P$2)*((P$3-P$2+1)/P$4)
-($E2486&gt;P$3)*(0)</f>
        <v>1</v>
      </c>
      <c r="Q2475" s="21">
        <f t="shared" si="1716"/>
        <v>1</v>
      </c>
      <c r="R2475" s="21">
        <f t="shared" si="1716"/>
        <v>1</v>
      </c>
      <c r="S2475" s="21">
        <f t="shared" si="1716"/>
        <v>1</v>
      </c>
      <c r="T2475" s="21">
        <f t="shared" si="1716"/>
        <v>1</v>
      </c>
      <c r="U2475" s="21">
        <f t="shared" si="1716"/>
        <v>1</v>
      </c>
      <c r="V2475" s="21">
        <f t="shared" si="1716"/>
        <v>1</v>
      </c>
      <c r="W2475" s="21">
        <f t="shared" si="1716"/>
        <v>1</v>
      </c>
      <c r="X2475" s="21">
        <f t="shared" si="1716"/>
        <v>1</v>
      </c>
      <c r="Y2475" s="21">
        <f t="shared" si="1716"/>
        <v>1</v>
      </c>
      <c r="Z2475" s="21">
        <f t="shared" si="1716"/>
        <v>1</v>
      </c>
      <c r="AA2475" s="21">
        <f t="shared" si="1716"/>
        <v>1</v>
      </c>
      <c r="AB2475" s="21">
        <f t="shared" si="1716"/>
        <v>1</v>
      </c>
      <c r="AC2475" s="21">
        <f t="shared" si="1716"/>
        <v>1</v>
      </c>
      <c r="AD2475" s="21">
        <f t="shared" si="1716"/>
        <v>1</v>
      </c>
      <c r="AE2475" s="21">
        <f t="shared" si="1716"/>
        <v>1</v>
      </c>
      <c r="AF2475" s="21">
        <f t="shared" si="1716"/>
        <v>1</v>
      </c>
      <c r="AG2475" s="21">
        <f t="shared" si="1716"/>
        <v>1</v>
      </c>
      <c r="AH2475" s="21">
        <f t="shared" si="1716"/>
        <v>1</v>
      </c>
      <c r="AI2475" s="21">
        <f t="shared" si="1716"/>
        <v>1</v>
      </c>
      <c r="AJ2475" s="21">
        <f t="shared" si="1716"/>
        <v>1</v>
      </c>
      <c r="AK2475" s="21">
        <f t="shared" si="1716"/>
        <v>1</v>
      </c>
      <c r="AL2475" s="21">
        <f t="shared" si="1716"/>
        <v>1</v>
      </c>
      <c r="AM2475" s="21">
        <f t="shared" si="1716"/>
        <v>1</v>
      </c>
      <c r="AN2475" s="21">
        <f t="shared" si="1716"/>
        <v>1</v>
      </c>
      <c r="AO2475" s="21">
        <f t="shared" si="1716"/>
        <v>1</v>
      </c>
      <c r="AP2475" s="21">
        <f t="shared" si="1716"/>
        <v>1</v>
      </c>
      <c r="AQ2475" s="21">
        <f t="shared" si="1716"/>
        <v>1</v>
      </c>
      <c r="AR2475" s="21">
        <f t="shared" si="1716"/>
        <v>1</v>
      </c>
      <c r="AS2475" s="21">
        <f t="shared" si="1716"/>
        <v>1</v>
      </c>
      <c r="AT2475" s="21">
        <f t="shared" si="1716"/>
        <v>1</v>
      </c>
      <c r="AU2475" s="21">
        <f t="shared" si="1716"/>
        <v>1</v>
      </c>
      <c r="AV2475" s="21">
        <f t="shared" si="1716"/>
        <v>1</v>
      </c>
      <c r="AW2475" s="21">
        <f t="shared" si="1716"/>
        <v>0.34444444444444444</v>
      </c>
      <c r="AX2475" s="21">
        <f t="shared" si="1716"/>
        <v>0</v>
      </c>
      <c r="AY2475" s="21">
        <f t="shared" si="1716"/>
        <v>0</v>
      </c>
      <c r="AZ2475" s="21">
        <f t="shared" si="1716"/>
        <v>0</v>
      </c>
      <c r="BA2475" s="21">
        <f t="shared" si="1716"/>
        <v>0</v>
      </c>
      <c r="BB2475" s="21">
        <f t="shared" si="1716"/>
        <v>0</v>
      </c>
      <c r="BC2475" s="21">
        <f t="shared" si="1716"/>
        <v>0</v>
      </c>
      <c r="BD2475" s="21">
        <f t="shared" si="1716"/>
        <v>0</v>
      </c>
    </row>
    <row r="2476" spans="1:59" ht="16" x14ac:dyDescent="0.2">
      <c r="B2476" s="11">
        <f t="shared" si="1713"/>
        <v>87</v>
      </c>
      <c r="C2476" s="12" t="str">
        <f t="shared" si="1713"/>
        <v>SCI HSR 2</v>
      </c>
      <c r="D2476" s="13" t="s">
        <v>1</v>
      </c>
      <c r="E2476" s="22">
        <v>30932.125</v>
      </c>
      <c r="F2476" s="15"/>
      <c r="G2476" s="15"/>
      <c r="H2476" s="15"/>
      <c r="I2476" s="15"/>
      <c r="J2476" s="15"/>
      <c r="L2476" s="20" t="s">
        <v>233</v>
      </c>
      <c r="M2476" s="72"/>
      <c r="N2476" s="72"/>
      <c r="O2476" s="21">
        <f>($E2489&gt;O$3)*($E2486&lt;O$2)*((O$3-O$2+1)/O$4)
+($E2489&gt;O$3)*($E2486&gt;=O$2)*($E2486&lt;=O$3)*((O$3-$E2486)/O$4)
+($E2489&gt;O$3)*($E2486&gt;O$3)*(0)
+($E2489&lt;=O$3)*($E2489&gt;=O$2)*($E2486&lt;O$2)*(($E2489-O$2)/O$4)
+($E2489&lt;=O$3)*($E2489&gt;=O$2)*($E2486&lt;=O$3)*($E2486&gt;=O$2)*(($E2489-$E2486)/O$4)
+($E2489&lt;O$2)*(0)</f>
        <v>0</v>
      </c>
      <c r="P2476" s="21">
        <f t="shared" ref="P2476:BD2476" si="1717">($E2489&gt;P$3)*($E2486&lt;P$2)*((P$3-P$2+1)/P$4)
+($E2489&gt;P$3)*($E2486&gt;=P$2)*($E2486&lt;=P$3)*((P$3-$E2486)/P$4)
+($E2489&gt;P$3)*($E2486&gt;P$3)*(0)
+($E2489&lt;=P$3)*($E2489&gt;=P$2)*($E2486&lt;P$2)*(($E2489-P$2)/P$4)
+($E2489&lt;=P$3)*($E2489&gt;=P$2)*($E2486&lt;=P$3)*($E2486&gt;=P$2)*(($E2489-$E2486)/P$4)
+($E2489&lt;P$2)*(0)</f>
        <v>0</v>
      </c>
      <c r="Q2476" s="21">
        <f t="shared" si="1717"/>
        <v>0</v>
      </c>
      <c r="R2476" s="21">
        <f t="shared" si="1717"/>
        <v>0</v>
      </c>
      <c r="S2476" s="21">
        <f t="shared" si="1717"/>
        <v>0</v>
      </c>
      <c r="T2476" s="21">
        <f t="shared" si="1717"/>
        <v>0</v>
      </c>
      <c r="U2476" s="21">
        <f t="shared" si="1717"/>
        <v>0</v>
      </c>
      <c r="V2476" s="21">
        <f t="shared" si="1717"/>
        <v>0</v>
      </c>
      <c r="W2476" s="21">
        <f t="shared" si="1717"/>
        <v>0</v>
      </c>
      <c r="X2476" s="21">
        <f t="shared" si="1717"/>
        <v>0</v>
      </c>
      <c r="Y2476" s="21">
        <f t="shared" si="1717"/>
        <v>0</v>
      </c>
      <c r="Z2476" s="21">
        <f t="shared" si="1717"/>
        <v>0</v>
      </c>
      <c r="AA2476" s="21">
        <f t="shared" si="1717"/>
        <v>0</v>
      </c>
      <c r="AB2476" s="21">
        <f t="shared" si="1717"/>
        <v>0</v>
      </c>
      <c r="AC2476" s="21">
        <f t="shared" si="1717"/>
        <v>0</v>
      </c>
      <c r="AD2476" s="21">
        <f t="shared" si="1717"/>
        <v>0</v>
      </c>
      <c r="AE2476" s="21">
        <f t="shared" si="1717"/>
        <v>0</v>
      </c>
      <c r="AF2476" s="21">
        <f t="shared" si="1717"/>
        <v>0</v>
      </c>
      <c r="AG2476" s="21">
        <f t="shared" si="1717"/>
        <v>0</v>
      </c>
      <c r="AH2476" s="21">
        <f t="shared" si="1717"/>
        <v>0</v>
      </c>
      <c r="AI2476" s="21">
        <f t="shared" si="1717"/>
        <v>0</v>
      </c>
      <c r="AJ2476" s="21">
        <f t="shared" si="1717"/>
        <v>0</v>
      </c>
      <c r="AK2476" s="21">
        <f t="shared" si="1717"/>
        <v>0</v>
      </c>
      <c r="AL2476" s="21">
        <f t="shared" si="1717"/>
        <v>0</v>
      </c>
      <c r="AM2476" s="21">
        <f t="shared" si="1717"/>
        <v>0</v>
      </c>
      <c r="AN2476" s="21">
        <f t="shared" si="1717"/>
        <v>0</v>
      </c>
      <c r="AO2476" s="21">
        <f t="shared" si="1717"/>
        <v>0</v>
      </c>
      <c r="AP2476" s="21">
        <f t="shared" si="1717"/>
        <v>0</v>
      </c>
      <c r="AQ2476" s="21">
        <f t="shared" si="1717"/>
        <v>0</v>
      </c>
      <c r="AR2476" s="21">
        <f t="shared" si="1717"/>
        <v>0</v>
      </c>
      <c r="AS2476" s="21">
        <f t="shared" si="1717"/>
        <v>0</v>
      </c>
      <c r="AT2476" s="21">
        <f t="shared" si="1717"/>
        <v>0</v>
      </c>
      <c r="AU2476" s="21">
        <f t="shared" si="1717"/>
        <v>0</v>
      </c>
      <c r="AV2476" s="21">
        <f t="shared" si="1717"/>
        <v>0</v>
      </c>
      <c r="AW2476" s="21">
        <f t="shared" si="1717"/>
        <v>0</v>
      </c>
      <c r="AX2476" s="21">
        <f t="shared" si="1717"/>
        <v>0</v>
      </c>
      <c r="AY2476" s="21">
        <f t="shared" si="1717"/>
        <v>0</v>
      </c>
      <c r="AZ2476" s="21">
        <f t="shared" si="1717"/>
        <v>0</v>
      </c>
      <c r="BA2476" s="21">
        <f t="shared" si="1717"/>
        <v>0</v>
      </c>
      <c r="BB2476" s="21">
        <f t="shared" si="1717"/>
        <v>0</v>
      </c>
      <c r="BC2476" s="21">
        <f t="shared" si="1717"/>
        <v>0</v>
      </c>
      <c r="BD2476" s="21">
        <f t="shared" si="1717"/>
        <v>0</v>
      </c>
    </row>
    <row r="2477" spans="1:59" ht="16" x14ac:dyDescent="0.2">
      <c r="B2477" s="11">
        <f t="shared" si="1713"/>
        <v>87</v>
      </c>
      <c r="C2477" s="12" t="str">
        <f t="shared" si="1713"/>
        <v>SCI HSR 2</v>
      </c>
      <c r="K2477" s="24"/>
      <c r="L2477" s="20" t="s">
        <v>234</v>
      </c>
      <c r="M2477" s="72"/>
      <c r="N2477" s="72"/>
      <c r="O2477" s="21">
        <f>($E2492&gt;0)*($E2489&lt;O$2)*(EDATE($E2489,$E2492)&gt;O$3)*((O$3-O$2+1)/O$4)
+($E2492&gt;0)*($E2489&lt;O$2)*(EDATE($E2489,$E2492)&gt;=O$2)*(EDATE($E2489,$E2492)&lt;=O$3)*((EDATE($E2489,$E2492)-O$2)/O$4)
+($E2492&gt;0)*($E2489&lt;O$2)*(EDATE($E2489,$E2492)&lt;O$2)*(0)
+($E2492&gt;0)*($E2489&gt;=O$2)*($E2489&lt;=O$3)*(EDATE($E2489,$E2492)&gt;=O$2)*(EDATE($E2489,$E2492)&lt;=O$3)*((EDATE($E2489,$E2492)-$E2489+1)/O$4)
+($E2492&gt;0)*($E2489&gt;=O$2)*($E2489&lt;=O$3)*(EDATE($E2489,$E2492)&gt;O$3)*((O$3-$E2489+1)/O$4)
+($E2492&gt;0)*($E2489&gt;O$3)*(0)</f>
        <v>0</v>
      </c>
      <c r="P2477" s="21">
        <f t="shared" ref="P2477:BD2477" si="1718">($E2492&gt;0)*($E2489&lt;P$2)*(EDATE($E2489,$E2492)&gt;P$3)*((P$3-P$2+1)/P$4)
+($E2492&gt;0)*($E2489&lt;P$2)*(EDATE($E2489,$E2492)&gt;=P$2)*(EDATE($E2489,$E2492)&lt;=P$3)*((EDATE($E2489,$E2492)-P$2)/P$4)
+($E2492&gt;0)*($E2489&lt;P$2)*(EDATE($E2489,$E2492)&lt;P$2)*(0)
+($E2492&gt;0)*($E2489&gt;=P$2)*($E2489&lt;=P$3)*(EDATE($E2489,$E2492)&gt;=P$2)*(EDATE($E2489,$E2492)&lt;=P$3)*((EDATE($E2489,$E2492)-$E2489+1)/P$4)
+($E2492&gt;0)*($E2489&gt;=P$2)*($E2489&lt;=P$3)*(EDATE($E2489,$E2492)&gt;P$3)*((P$3-$E2489+1)/P$4)
+($E2492&gt;0)*($E2489&gt;P$3)*(0)</f>
        <v>0</v>
      </c>
      <c r="Q2477" s="21">
        <f t="shared" si="1718"/>
        <v>0</v>
      </c>
      <c r="R2477" s="21">
        <f t="shared" si="1718"/>
        <v>0</v>
      </c>
      <c r="S2477" s="21">
        <f t="shared" si="1718"/>
        <v>0</v>
      </c>
      <c r="T2477" s="21">
        <f t="shared" si="1718"/>
        <v>0</v>
      </c>
      <c r="U2477" s="21">
        <f t="shared" si="1718"/>
        <v>0</v>
      </c>
      <c r="V2477" s="21">
        <f t="shared" si="1718"/>
        <v>0</v>
      </c>
      <c r="W2477" s="21">
        <f t="shared" si="1718"/>
        <v>0</v>
      </c>
      <c r="X2477" s="21">
        <f t="shared" si="1718"/>
        <v>0</v>
      </c>
      <c r="Y2477" s="21">
        <f t="shared" si="1718"/>
        <v>0</v>
      </c>
      <c r="Z2477" s="21">
        <f t="shared" si="1718"/>
        <v>0</v>
      </c>
      <c r="AA2477" s="21">
        <f t="shared" si="1718"/>
        <v>0</v>
      </c>
      <c r="AB2477" s="21">
        <f t="shared" si="1718"/>
        <v>0</v>
      </c>
      <c r="AC2477" s="21">
        <f t="shared" si="1718"/>
        <v>0</v>
      </c>
      <c r="AD2477" s="21">
        <f t="shared" si="1718"/>
        <v>0</v>
      </c>
      <c r="AE2477" s="21">
        <f t="shared" si="1718"/>
        <v>0</v>
      </c>
      <c r="AF2477" s="21">
        <f t="shared" si="1718"/>
        <v>0</v>
      </c>
      <c r="AG2477" s="21">
        <f t="shared" si="1718"/>
        <v>0</v>
      </c>
      <c r="AH2477" s="21">
        <f t="shared" si="1718"/>
        <v>0</v>
      </c>
      <c r="AI2477" s="21">
        <f t="shared" si="1718"/>
        <v>0</v>
      </c>
      <c r="AJ2477" s="21">
        <f t="shared" si="1718"/>
        <v>0</v>
      </c>
      <c r="AK2477" s="21">
        <f t="shared" si="1718"/>
        <v>0</v>
      </c>
      <c r="AL2477" s="21">
        <f t="shared" si="1718"/>
        <v>0</v>
      </c>
      <c r="AM2477" s="21">
        <f t="shared" si="1718"/>
        <v>0</v>
      </c>
      <c r="AN2477" s="21">
        <f t="shared" si="1718"/>
        <v>0</v>
      </c>
      <c r="AO2477" s="21">
        <f t="shared" si="1718"/>
        <v>0</v>
      </c>
      <c r="AP2477" s="21">
        <f t="shared" si="1718"/>
        <v>0</v>
      </c>
      <c r="AQ2477" s="21">
        <f t="shared" si="1718"/>
        <v>0</v>
      </c>
      <c r="AR2477" s="21">
        <f t="shared" si="1718"/>
        <v>0</v>
      </c>
      <c r="AS2477" s="21">
        <f t="shared" si="1718"/>
        <v>0</v>
      </c>
      <c r="AT2477" s="21">
        <f t="shared" si="1718"/>
        <v>0</v>
      </c>
      <c r="AU2477" s="21">
        <f t="shared" si="1718"/>
        <v>0</v>
      </c>
      <c r="AV2477" s="21">
        <f t="shared" si="1718"/>
        <v>0</v>
      </c>
      <c r="AW2477" s="21">
        <f t="shared" si="1718"/>
        <v>0</v>
      </c>
      <c r="AX2477" s="21">
        <f t="shared" si="1718"/>
        <v>0</v>
      </c>
      <c r="AY2477" s="21">
        <f t="shared" si="1718"/>
        <v>0</v>
      </c>
      <c r="AZ2477" s="21">
        <f t="shared" si="1718"/>
        <v>0</v>
      </c>
      <c r="BA2477" s="21">
        <f t="shared" si="1718"/>
        <v>0</v>
      </c>
      <c r="BB2477" s="21">
        <f t="shared" si="1718"/>
        <v>0</v>
      </c>
      <c r="BC2477" s="21">
        <f t="shared" si="1718"/>
        <v>0</v>
      </c>
      <c r="BD2477" s="21">
        <f t="shared" si="1718"/>
        <v>0</v>
      </c>
    </row>
    <row r="2478" spans="1:59" ht="16" x14ac:dyDescent="0.2">
      <c r="B2478" s="11">
        <f t="shared" si="1713"/>
        <v>87</v>
      </c>
      <c r="C2478" s="12" t="str">
        <f t="shared" si="1713"/>
        <v>SCI HSR 2</v>
      </c>
      <c r="D2478" s="25" t="s">
        <v>235</v>
      </c>
      <c r="E2478" s="26">
        <v>44228</v>
      </c>
      <c r="F2478" s="15"/>
      <c r="G2478" s="25" t="s">
        <v>236</v>
      </c>
      <c r="H2478" s="25" t="s">
        <v>237</v>
      </c>
      <c r="I2478" s="25" t="s">
        <v>238</v>
      </c>
      <c r="J2478" s="25" t="s">
        <v>239</v>
      </c>
      <c r="K2478" s="24"/>
      <c r="L2478" s="27" t="s">
        <v>240</v>
      </c>
      <c r="M2478" s="83"/>
      <c r="N2478" s="83"/>
      <c r="O2478" s="28">
        <f>($H2490&gt;0)*($J2490&lt;O$2)*0
+($H2490&gt;0)*($J2490&gt;=O$2)*($J2490&lt;=O$3)*(($J2490-O$2+1)/O$4)
+($H2490&gt;0)*($J2490&gt;O$3)*($I2490&gt;O$3)*0
+($H2490&gt;0)*($J2490&gt;O$3)*($I2490&lt;=O$3)*($I2490&gt;=O$2)*((O$3-$I2490+1)/O$4)
+($H2490&gt;0)*($J2490&gt;O$3)*($I2490&lt;O$2)*1
+($H2490&gt;0)*($I2490&gt;O$3)*0
+($H2491&gt;0)*($J2491&lt;O$2)*0
+($H2491&gt;0)*($J2491&gt;=O$2)*($J2491&lt;=O$3)*(($J2491-O$2+1)/O$4)
+($H2491&gt;0)*($J2491&gt;O$3)*($I2491&gt;O$3)*0
+($H2491&gt;0)*($J2491&gt;O$3)*($I2491&lt;=O$3)*($I2491&gt;=O$2)*((O$3-$I2491+1)/O$4)
+($H2491&gt;0)*($J2491&gt;O$3)*($I2491&lt;O$2)*1
+($H2491&gt;0)*($I2491&gt;O$3)*0
+($H2492&gt;0)*($J2492&lt;O$2)*0
+($H2492&gt;0)*($J2492&gt;=O$2)*($J2492&lt;=O$3)*(($J2492-O$2+1)/O$4)
+($H2492&gt;0)*($J2492&gt;O$3)*($I2492&gt;O$3)*0
+($H2492&gt;0)*($J2492&gt;O$3)*($I2492&lt;=O$3)*($I2492&gt;=O$2)*((O$3-$I2492+1)/O$4)
+($H2492&gt;0)*($J2492&gt;O$3)*($I2492&lt;O$2)*1
+($H2492&gt;0)*($I2492&gt;O$3)*0</f>
        <v>0</v>
      </c>
      <c r="P2478" s="28">
        <f t="shared" ref="P2478:BD2478" si="1719">($H2490&gt;0)*($J2490&lt;P$2)*0
+($H2490&gt;0)*($J2490&gt;=P$2)*($J2490&lt;=P$3)*(($J2490-P$2+1)/P$4)
+($H2490&gt;0)*($J2490&gt;P$3)*($I2490&gt;P$3)*0
+($H2490&gt;0)*($J2490&gt;P$3)*($I2490&lt;=P$3)*($I2490&gt;=P$2)*((P$3-$I2490+1)/P$4)
+($H2490&gt;0)*($J2490&gt;P$3)*($I2490&lt;P$2)*1
+($H2490&gt;0)*($I2490&gt;P$3)*0
+($H2491&gt;0)*($J2491&lt;P$2)*0
+($H2491&gt;0)*($J2491&gt;=P$2)*($J2491&lt;=P$3)*(($J2491-P$2+1)/P$4)
+($H2491&gt;0)*($J2491&gt;P$3)*($I2491&gt;P$3)*0
+($H2491&gt;0)*($J2491&gt;P$3)*($I2491&lt;=P$3)*($I2491&gt;=P$2)*((P$3-$I2491+1)/P$4)
+($H2491&gt;0)*($J2491&gt;P$3)*($I2491&lt;P$2)*1
+($H2491&gt;0)*($I2491&gt;P$3)*0
+($H2492&gt;0)*($J2492&lt;P$2)*0
+($H2492&gt;0)*($J2492&gt;=P$2)*($J2492&lt;=P$3)*(($J2492-P$2+1)/P$4)
+($H2492&gt;0)*($J2492&gt;P$3)*($I2492&gt;P$3)*0
+($H2492&gt;0)*($J2492&gt;P$3)*($I2492&lt;=P$3)*($I2492&gt;=P$2)*((P$3-$I2492+1)/P$4)
+($H2492&gt;0)*($J2492&gt;P$3)*($I2492&lt;P$2)*1
+($H2492&gt;0)*($I2492&gt;P$3)*0</f>
        <v>0</v>
      </c>
      <c r="Q2478" s="28">
        <f t="shared" si="1719"/>
        <v>0</v>
      </c>
      <c r="R2478" s="28">
        <f t="shared" si="1719"/>
        <v>0</v>
      </c>
      <c r="S2478" s="28">
        <f t="shared" si="1719"/>
        <v>0</v>
      </c>
      <c r="T2478" s="28">
        <f t="shared" si="1719"/>
        <v>0</v>
      </c>
      <c r="U2478" s="28">
        <f t="shared" si="1719"/>
        <v>0</v>
      </c>
      <c r="V2478" s="28">
        <f t="shared" si="1719"/>
        <v>0</v>
      </c>
      <c r="W2478" s="28">
        <f t="shared" si="1719"/>
        <v>0</v>
      </c>
      <c r="X2478" s="28">
        <f t="shared" si="1719"/>
        <v>0</v>
      </c>
      <c r="Y2478" s="28">
        <f t="shared" si="1719"/>
        <v>0</v>
      </c>
      <c r="Z2478" s="28">
        <f t="shared" si="1719"/>
        <v>0</v>
      </c>
      <c r="AA2478" s="28">
        <f t="shared" si="1719"/>
        <v>0</v>
      </c>
      <c r="AB2478" s="28">
        <f t="shared" si="1719"/>
        <v>0</v>
      </c>
      <c r="AC2478" s="28">
        <f t="shared" si="1719"/>
        <v>0</v>
      </c>
      <c r="AD2478" s="28">
        <f t="shared" si="1719"/>
        <v>0</v>
      </c>
      <c r="AE2478" s="28">
        <f t="shared" si="1719"/>
        <v>0</v>
      </c>
      <c r="AF2478" s="28">
        <f t="shared" si="1719"/>
        <v>0</v>
      </c>
      <c r="AG2478" s="28">
        <f t="shared" si="1719"/>
        <v>0</v>
      </c>
      <c r="AH2478" s="28">
        <f t="shared" si="1719"/>
        <v>0</v>
      </c>
      <c r="AI2478" s="28">
        <f t="shared" si="1719"/>
        <v>0</v>
      </c>
      <c r="AJ2478" s="28">
        <f t="shared" si="1719"/>
        <v>0</v>
      </c>
      <c r="AK2478" s="28">
        <f t="shared" si="1719"/>
        <v>0</v>
      </c>
      <c r="AL2478" s="28">
        <f t="shared" si="1719"/>
        <v>0</v>
      </c>
      <c r="AM2478" s="28">
        <f t="shared" si="1719"/>
        <v>0</v>
      </c>
      <c r="AN2478" s="28">
        <f t="shared" si="1719"/>
        <v>0</v>
      </c>
      <c r="AO2478" s="28">
        <f t="shared" si="1719"/>
        <v>0</v>
      </c>
      <c r="AP2478" s="28">
        <f t="shared" si="1719"/>
        <v>0</v>
      </c>
      <c r="AQ2478" s="28">
        <f t="shared" si="1719"/>
        <v>0</v>
      </c>
      <c r="AR2478" s="28">
        <f t="shared" si="1719"/>
        <v>0</v>
      </c>
      <c r="AS2478" s="28">
        <f t="shared" si="1719"/>
        <v>0</v>
      </c>
      <c r="AT2478" s="28">
        <f t="shared" si="1719"/>
        <v>0</v>
      </c>
      <c r="AU2478" s="28">
        <f t="shared" si="1719"/>
        <v>0</v>
      </c>
      <c r="AV2478" s="28">
        <f t="shared" si="1719"/>
        <v>0</v>
      </c>
      <c r="AW2478" s="28">
        <f t="shared" si="1719"/>
        <v>0</v>
      </c>
      <c r="AX2478" s="28">
        <f t="shared" si="1719"/>
        <v>0</v>
      </c>
      <c r="AY2478" s="28">
        <f t="shared" si="1719"/>
        <v>0</v>
      </c>
      <c r="AZ2478" s="28">
        <f t="shared" si="1719"/>
        <v>0</v>
      </c>
      <c r="BA2478" s="28">
        <f t="shared" si="1719"/>
        <v>0</v>
      </c>
      <c r="BB2478" s="28">
        <f t="shared" si="1719"/>
        <v>0</v>
      </c>
      <c r="BC2478" s="28">
        <f t="shared" si="1719"/>
        <v>0</v>
      </c>
      <c r="BD2478" s="28">
        <f t="shared" si="1719"/>
        <v>0</v>
      </c>
    </row>
    <row r="2479" spans="1:59" ht="16" x14ac:dyDescent="0.2">
      <c r="B2479" s="11">
        <f t="shared" si="1713"/>
        <v>87</v>
      </c>
      <c r="C2479" s="12" t="str">
        <f t="shared" si="1713"/>
        <v>SCI HSR 2</v>
      </c>
      <c r="D2479" s="25" t="s">
        <v>241</v>
      </c>
      <c r="E2479" s="29">
        <v>30000</v>
      </c>
      <c r="F2479" s="15"/>
      <c r="G2479" s="30" t="s">
        <v>10</v>
      </c>
      <c r="H2479" s="31">
        <v>25000</v>
      </c>
      <c r="I2479" s="32">
        <v>44228</v>
      </c>
      <c r="J2479" s="32">
        <v>44592</v>
      </c>
      <c r="K2479" s="24"/>
      <c r="L2479" s="33" t="s">
        <v>242</v>
      </c>
      <c r="M2479" s="73"/>
      <c r="N2479" s="73"/>
      <c r="O2479" s="34">
        <f>($E2489&lt;=O$3)*($E2489&gt;O$2)*((O$3-$E2489+1)/O$4)
+($E2489&lt;=O$2)*((O$3-O$2+1)/O$4)
+($E2489&gt;O$3)*(0)</f>
        <v>0</v>
      </c>
      <c r="P2479" s="34">
        <f t="shared" ref="P2479:BD2479" si="1720">($E2489&lt;=P$3)*($E2489&gt;P$2)*((P$3-$E2489+1)/P$4)
+($E2489&lt;=P$2)*((P$3-P$2+1)/P$4)
+($E2489&gt;P$3)*(0)</f>
        <v>0</v>
      </c>
      <c r="Q2479" s="34">
        <f t="shared" si="1720"/>
        <v>0</v>
      </c>
      <c r="R2479" s="34">
        <f t="shared" si="1720"/>
        <v>0</v>
      </c>
      <c r="S2479" s="34">
        <f t="shared" si="1720"/>
        <v>0</v>
      </c>
      <c r="T2479" s="34">
        <f t="shared" si="1720"/>
        <v>0</v>
      </c>
      <c r="U2479" s="34">
        <f t="shared" si="1720"/>
        <v>0</v>
      </c>
      <c r="V2479" s="34">
        <f t="shared" si="1720"/>
        <v>0</v>
      </c>
      <c r="W2479" s="34">
        <f t="shared" si="1720"/>
        <v>0</v>
      </c>
      <c r="X2479" s="34">
        <f t="shared" si="1720"/>
        <v>0</v>
      </c>
      <c r="Y2479" s="34">
        <f t="shared" si="1720"/>
        <v>0</v>
      </c>
      <c r="Z2479" s="34">
        <f t="shared" si="1720"/>
        <v>0</v>
      </c>
      <c r="AA2479" s="34">
        <f t="shared" si="1720"/>
        <v>0</v>
      </c>
      <c r="AB2479" s="34">
        <f t="shared" si="1720"/>
        <v>0</v>
      </c>
      <c r="AC2479" s="34">
        <f t="shared" si="1720"/>
        <v>0</v>
      </c>
      <c r="AD2479" s="34">
        <f t="shared" si="1720"/>
        <v>0</v>
      </c>
      <c r="AE2479" s="34">
        <f t="shared" si="1720"/>
        <v>0</v>
      </c>
      <c r="AF2479" s="34">
        <f t="shared" si="1720"/>
        <v>0</v>
      </c>
      <c r="AG2479" s="34">
        <f t="shared" si="1720"/>
        <v>0</v>
      </c>
      <c r="AH2479" s="34">
        <f t="shared" si="1720"/>
        <v>0</v>
      </c>
      <c r="AI2479" s="34">
        <f t="shared" si="1720"/>
        <v>0</v>
      </c>
      <c r="AJ2479" s="34">
        <f t="shared" si="1720"/>
        <v>0</v>
      </c>
      <c r="AK2479" s="34">
        <f t="shared" si="1720"/>
        <v>0</v>
      </c>
      <c r="AL2479" s="34">
        <f t="shared" si="1720"/>
        <v>0</v>
      </c>
      <c r="AM2479" s="34">
        <f t="shared" si="1720"/>
        <v>0</v>
      </c>
      <c r="AN2479" s="34">
        <f t="shared" si="1720"/>
        <v>0</v>
      </c>
      <c r="AO2479" s="34">
        <f t="shared" si="1720"/>
        <v>0</v>
      </c>
      <c r="AP2479" s="34">
        <f t="shared" si="1720"/>
        <v>0</v>
      </c>
      <c r="AQ2479" s="34">
        <f t="shared" si="1720"/>
        <v>0</v>
      </c>
      <c r="AR2479" s="34">
        <f t="shared" si="1720"/>
        <v>0</v>
      </c>
      <c r="AS2479" s="34">
        <f t="shared" si="1720"/>
        <v>0</v>
      </c>
      <c r="AT2479" s="34">
        <f t="shared" si="1720"/>
        <v>0</v>
      </c>
      <c r="AU2479" s="34">
        <f t="shared" si="1720"/>
        <v>0</v>
      </c>
      <c r="AV2479" s="34">
        <f t="shared" si="1720"/>
        <v>0</v>
      </c>
      <c r="AW2479" s="34">
        <f t="shared" si="1720"/>
        <v>0.66666666666666663</v>
      </c>
      <c r="AX2479" s="34">
        <f t="shared" si="1720"/>
        <v>1</v>
      </c>
      <c r="AY2479" s="34">
        <f t="shared" si="1720"/>
        <v>1</v>
      </c>
      <c r="AZ2479" s="34">
        <f t="shared" si="1720"/>
        <v>1</v>
      </c>
      <c r="BA2479" s="34">
        <f t="shared" si="1720"/>
        <v>1</v>
      </c>
      <c r="BB2479" s="34">
        <f t="shared" si="1720"/>
        <v>1</v>
      </c>
      <c r="BC2479" s="34">
        <f t="shared" si="1720"/>
        <v>1</v>
      </c>
      <c r="BD2479" s="34">
        <f t="shared" si="1720"/>
        <v>1</v>
      </c>
    </row>
    <row r="2480" spans="1:59" ht="16" x14ac:dyDescent="0.2">
      <c r="A2480" s="35"/>
      <c r="B2480" s="11">
        <f t="shared" si="1713"/>
        <v>87</v>
      </c>
      <c r="C2480" s="12" t="str">
        <f t="shared" si="1713"/>
        <v>SCI HSR 2</v>
      </c>
      <c r="D2480" s="25" t="s">
        <v>243</v>
      </c>
      <c r="E2480" s="29">
        <v>31037.165082108902</v>
      </c>
      <c r="F2480" s="15"/>
      <c r="G2480" s="30" t="s">
        <v>11</v>
      </c>
      <c r="H2480" s="31">
        <v>27000</v>
      </c>
      <c r="I2480" s="32">
        <v>44593</v>
      </c>
      <c r="J2480" s="32">
        <v>44957</v>
      </c>
      <c r="K2480" s="35"/>
      <c r="M2480" s="84">
        <v>44228</v>
      </c>
      <c r="O2480" s="15"/>
      <c r="P2480" s="15"/>
      <c r="Q2480" s="15"/>
      <c r="R2480" s="15"/>
      <c r="S2480" s="15"/>
      <c r="T2480" s="15"/>
      <c r="U2480" s="15"/>
      <c r="V2480" s="15"/>
      <c r="W2480" s="15"/>
      <c r="X2480" s="15"/>
      <c r="Y2480" s="15"/>
      <c r="Z2480" s="15"/>
      <c r="AA2480" s="15"/>
      <c r="AB2480" s="15"/>
      <c r="AC2480" s="15"/>
      <c r="AD2480" s="15"/>
      <c r="AE2480" s="15"/>
      <c r="AF2480" s="15"/>
      <c r="AG2480" s="15"/>
      <c r="AH2480" s="15"/>
      <c r="AI2480" s="15"/>
      <c r="AJ2480" s="15"/>
      <c r="AK2480" s="15"/>
      <c r="AL2480" s="15"/>
      <c r="AM2480" s="15"/>
      <c r="AN2480" s="15"/>
      <c r="AO2480" s="15"/>
      <c r="AP2480" s="15"/>
      <c r="AQ2480" s="15"/>
      <c r="AR2480" s="15"/>
      <c r="AS2480" s="15"/>
      <c r="AT2480" s="15"/>
      <c r="AU2480" s="15"/>
      <c r="AV2480" s="15"/>
      <c r="AW2480" s="15"/>
      <c r="AX2480" s="15"/>
      <c r="AY2480" s="15"/>
      <c r="AZ2480" s="15"/>
      <c r="BA2480" s="15"/>
      <c r="BB2480" s="15"/>
      <c r="BC2480" s="15"/>
      <c r="BD2480" s="15"/>
      <c r="BE2480" s="35"/>
      <c r="BF2480" s="35"/>
      <c r="BG2480" s="35"/>
    </row>
    <row r="2481" spans="1:57" ht="16" x14ac:dyDescent="0.2">
      <c r="B2481" s="11">
        <f t="shared" si="1713"/>
        <v>87</v>
      </c>
      <c r="C2481" s="12" t="str">
        <f t="shared" si="1713"/>
        <v>SCI HSR 2</v>
      </c>
      <c r="D2481" s="25" t="s">
        <v>244</v>
      </c>
      <c r="E2481" s="29">
        <v>27933.448573898011</v>
      </c>
      <c r="F2481" s="15"/>
      <c r="G2481" s="36" t="s">
        <v>12</v>
      </c>
      <c r="H2481" s="31">
        <v>0</v>
      </c>
      <c r="I2481" s="32">
        <v>0</v>
      </c>
      <c r="J2481" s="32">
        <v>0</v>
      </c>
      <c r="K2481" s="24"/>
      <c r="L2481" s="37" t="s">
        <v>245</v>
      </c>
      <c r="M2481" s="74">
        <v>1</v>
      </c>
      <c r="N2481" s="74">
        <v>1</v>
      </c>
      <c r="O2481" s="38">
        <v>1</v>
      </c>
      <c r="P2481" s="38">
        <v>1</v>
      </c>
      <c r="Q2481" s="38">
        <v>1.0065555555555556</v>
      </c>
      <c r="R2481" s="38">
        <v>1.01</v>
      </c>
      <c r="S2481" s="38">
        <v>1.01</v>
      </c>
      <c r="T2481" s="38">
        <v>1.01</v>
      </c>
      <c r="U2481" s="38">
        <v>1.0166593406593407</v>
      </c>
      <c r="V2481" s="38">
        <v>1.0201</v>
      </c>
      <c r="W2481" s="38">
        <v>1.0201</v>
      </c>
      <c r="X2481" s="38">
        <v>1.0201</v>
      </c>
      <c r="Y2481" s="38">
        <v>1.0267873222222224</v>
      </c>
      <c r="Z2481" s="38">
        <v>1.0303009999999999</v>
      </c>
      <c r="AA2481" s="38">
        <v>1.0303009999999999</v>
      </c>
      <c r="AB2481" s="38">
        <v>1.0303009999999999</v>
      </c>
      <c r="AC2481" s="38">
        <v>1.0370551954444445</v>
      </c>
      <c r="AD2481" s="38">
        <v>1.04060401</v>
      </c>
      <c r="AE2481" s="38">
        <v>1.04060401</v>
      </c>
      <c r="AF2481" s="38">
        <v>1.04060401</v>
      </c>
      <c r="AG2481" s="38">
        <v>1.0474257473988891</v>
      </c>
      <c r="AH2481" s="38">
        <v>1.0510100500999999</v>
      </c>
      <c r="AI2481" s="38">
        <v>1.0510100500999999</v>
      </c>
      <c r="AJ2481" s="38">
        <v>1.0510100500999999</v>
      </c>
      <c r="AK2481" s="38">
        <v>1.0579397866940659</v>
      </c>
      <c r="AL2481" s="38">
        <v>1.0615201506009999</v>
      </c>
      <c r="AM2481" s="38">
        <v>1.0615201506009999</v>
      </c>
      <c r="AN2481" s="38">
        <v>1.0615201506009999</v>
      </c>
      <c r="AO2481" s="38">
        <v>1.0684790049216066</v>
      </c>
      <c r="AP2481" s="38">
        <v>1.0721353521070098</v>
      </c>
      <c r="AQ2481" s="38">
        <v>1.0721353521070098</v>
      </c>
      <c r="AR2481" s="38">
        <v>1.0721353521070098</v>
      </c>
      <c r="AS2481" s="38">
        <v>1.0791637949708226</v>
      </c>
      <c r="AT2481" s="38">
        <v>1.08285670562808</v>
      </c>
      <c r="AU2481" s="38">
        <v>1.08285670562808</v>
      </c>
      <c r="AV2481" s="38">
        <v>1.08285670562808</v>
      </c>
      <c r="AW2481" s="38">
        <v>1.0899554329205308</v>
      </c>
      <c r="AX2481" s="38">
        <v>1.0936852726843609</v>
      </c>
      <c r="AY2481" s="38">
        <v>1.0936852726843609</v>
      </c>
      <c r="AZ2481" s="38">
        <v>1.0936852726843609</v>
      </c>
      <c r="BA2481" s="38">
        <v>1.1008963843723896</v>
      </c>
      <c r="BB2481" s="38">
        <v>1.1046221254112045</v>
      </c>
      <c r="BC2481" s="38">
        <v>1.1046221254112045</v>
      </c>
      <c r="BD2481" s="38">
        <v>1.1046221254112045</v>
      </c>
    </row>
    <row r="2482" spans="1:57" ht="16" x14ac:dyDescent="0.2">
      <c r="B2482" s="11">
        <f t="shared" si="1713"/>
        <v>87</v>
      </c>
      <c r="C2482" s="12" t="str">
        <f t="shared" si="1713"/>
        <v>SCI HSR 2</v>
      </c>
      <c r="D2482" s="25" t="s">
        <v>25</v>
      </c>
      <c r="E2482" s="39" t="s">
        <v>30</v>
      </c>
      <c r="F2482" s="15"/>
      <c r="K2482" s="24"/>
      <c r="L2482" s="16" t="s">
        <v>246</v>
      </c>
      <c r="M2482" s="70"/>
      <c r="N2482" s="70"/>
      <c r="O2482" s="40">
        <f>O2475*$E2479/4+O2479*$E2490/4</f>
        <v>7500</v>
      </c>
      <c r="P2482" s="40">
        <f t="shared" ref="P2482:BD2482" si="1721">P2475*$E2479/4+P2479*$E2490/4</f>
        <v>7500</v>
      </c>
      <c r="Q2482" s="40">
        <f t="shared" si="1721"/>
        <v>7500</v>
      </c>
      <c r="R2482" s="40">
        <f t="shared" si="1721"/>
        <v>7500</v>
      </c>
      <c r="S2482" s="40">
        <f t="shared" si="1721"/>
        <v>7500</v>
      </c>
      <c r="T2482" s="40">
        <f t="shared" si="1721"/>
        <v>7500</v>
      </c>
      <c r="U2482" s="40">
        <f t="shared" si="1721"/>
        <v>7500</v>
      </c>
      <c r="V2482" s="40">
        <f t="shared" si="1721"/>
        <v>7500</v>
      </c>
      <c r="W2482" s="40">
        <f t="shared" si="1721"/>
        <v>7500</v>
      </c>
      <c r="X2482" s="40">
        <f t="shared" si="1721"/>
        <v>7500</v>
      </c>
      <c r="Y2482" s="40">
        <f t="shared" si="1721"/>
        <v>7500</v>
      </c>
      <c r="Z2482" s="40">
        <f t="shared" si="1721"/>
        <v>7500</v>
      </c>
      <c r="AA2482" s="40">
        <f t="shared" si="1721"/>
        <v>7500</v>
      </c>
      <c r="AB2482" s="40">
        <f t="shared" si="1721"/>
        <v>7500</v>
      </c>
      <c r="AC2482" s="40">
        <f t="shared" si="1721"/>
        <v>7500</v>
      </c>
      <c r="AD2482" s="40">
        <f t="shared" si="1721"/>
        <v>7500</v>
      </c>
      <c r="AE2482" s="40">
        <f t="shared" si="1721"/>
        <v>7500</v>
      </c>
      <c r="AF2482" s="40">
        <f t="shared" si="1721"/>
        <v>7500</v>
      </c>
      <c r="AG2482" s="40">
        <f t="shared" si="1721"/>
        <v>7500</v>
      </c>
      <c r="AH2482" s="40">
        <f t="shared" si="1721"/>
        <v>7500</v>
      </c>
      <c r="AI2482" s="40">
        <f t="shared" si="1721"/>
        <v>7500</v>
      </c>
      <c r="AJ2482" s="40">
        <f t="shared" si="1721"/>
        <v>7500</v>
      </c>
      <c r="AK2482" s="40">
        <f t="shared" si="1721"/>
        <v>7500</v>
      </c>
      <c r="AL2482" s="40">
        <f t="shared" si="1721"/>
        <v>7500</v>
      </c>
      <c r="AM2482" s="40">
        <f t="shared" si="1721"/>
        <v>7500</v>
      </c>
      <c r="AN2482" s="40">
        <f t="shared" si="1721"/>
        <v>7500</v>
      </c>
      <c r="AO2482" s="40">
        <f t="shared" si="1721"/>
        <v>7500</v>
      </c>
      <c r="AP2482" s="40">
        <f t="shared" si="1721"/>
        <v>7500</v>
      </c>
      <c r="AQ2482" s="40">
        <f t="shared" si="1721"/>
        <v>7500</v>
      </c>
      <c r="AR2482" s="40">
        <f t="shared" si="1721"/>
        <v>7500</v>
      </c>
      <c r="AS2482" s="40">
        <f t="shared" si="1721"/>
        <v>7500</v>
      </c>
      <c r="AT2482" s="40">
        <f t="shared" si="1721"/>
        <v>7500</v>
      </c>
      <c r="AU2482" s="40">
        <f t="shared" si="1721"/>
        <v>7500</v>
      </c>
      <c r="AV2482" s="40">
        <f t="shared" si="1721"/>
        <v>7500</v>
      </c>
      <c r="AW2482" s="40">
        <f t="shared" si="1721"/>
        <v>8202.4396159211628</v>
      </c>
      <c r="AX2482" s="40">
        <f t="shared" si="1721"/>
        <v>8428.6594238817434</v>
      </c>
      <c r="AY2482" s="40">
        <f t="shared" si="1721"/>
        <v>8428.6594238817434</v>
      </c>
      <c r="AZ2482" s="40">
        <f t="shared" si="1721"/>
        <v>8428.6594238817434</v>
      </c>
      <c r="BA2482" s="40">
        <f t="shared" si="1721"/>
        <v>8428.6594238817434</v>
      </c>
      <c r="BB2482" s="40">
        <f t="shared" si="1721"/>
        <v>8428.6594238817434</v>
      </c>
      <c r="BC2482" s="40">
        <f t="shared" si="1721"/>
        <v>8428.6594238817434</v>
      </c>
      <c r="BD2482" s="40">
        <f t="shared" si="1721"/>
        <v>8428.6594238817434</v>
      </c>
    </row>
    <row r="2483" spans="1:57" ht="16" x14ac:dyDescent="0.2">
      <c r="B2483" s="11">
        <f t="shared" si="1713"/>
        <v>87</v>
      </c>
      <c r="C2483" s="12" t="str">
        <f t="shared" si="1713"/>
        <v>SCI HSR 2</v>
      </c>
      <c r="D2483" s="25" t="s">
        <v>247</v>
      </c>
      <c r="E2483" s="39" t="s">
        <v>248</v>
      </c>
      <c r="F2483" s="15"/>
      <c r="G2483" s="25" t="s">
        <v>249</v>
      </c>
      <c r="H2483" s="26">
        <v>0</v>
      </c>
      <c r="I2483" s="25" t="s">
        <v>239</v>
      </c>
      <c r="J2483" s="26">
        <v>47879</v>
      </c>
      <c r="K2483" s="24"/>
      <c r="L2483" s="20" t="s">
        <v>250</v>
      </c>
      <c r="M2483" s="72"/>
      <c r="N2483" s="72"/>
      <c r="O2483" s="41">
        <f>IF($E2489&gt;=O$3,IF(O$3&lt;=($E2478+365),O2482,IFERROR(O2475*$E2480/4*O2481+
$E2490*O2479/4*IFERROR(O2481/$E2491,0),0)),IF(O$3&lt;=($E2489+365),O2475*$E2480/4*O2481+$E2490*O2479/4*IFERROR(O2481/$E2491,0),IFERROR($E2490*O2479/4*IFERROR(O2481/$E2491,0),0)))</f>
        <v>7759.2912705272256</v>
      </c>
      <c r="P2483" s="41">
        <f t="shared" ref="P2483:BD2483" si="1722">IF($E2489&gt;=P$3,IF(P$3&lt;=($E2478+365),P2482,IFERROR(P2475*$E2480/4*P2481+
$E2490*P2479/4*IFERROR(P2481/$E2491,0),0)),IF(P$3&lt;=($E2489+365),P2475*$E2480/4*P2481+$E2490*P2479/4*IFERROR(P2481/$E2491,0),IFERROR($E2490*P2479/4*IFERROR(P2481/$E2491,0),0)))</f>
        <v>7759.2912705272256</v>
      </c>
      <c r="Q2483" s="41">
        <f t="shared" si="1722"/>
        <v>7810.1577355229047</v>
      </c>
      <c r="R2483" s="41">
        <f t="shared" si="1722"/>
        <v>7836.8841832324979</v>
      </c>
      <c r="S2483" s="41">
        <f t="shared" si="1722"/>
        <v>7836.8841832324979</v>
      </c>
      <c r="T2483" s="41">
        <f t="shared" si="1722"/>
        <v>7836.8841832324979</v>
      </c>
      <c r="U2483" s="41">
        <f t="shared" si="1722"/>
        <v>7888.5559470779872</v>
      </c>
      <c r="V2483" s="41">
        <f t="shared" si="1722"/>
        <v>7915.2530250648233</v>
      </c>
      <c r="W2483" s="41">
        <f t="shared" si="1722"/>
        <v>7915.2530250648233</v>
      </c>
      <c r="X2483" s="41">
        <f t="shared" si="1722"/>
        <v>7915.2530250648233</v>
      </c>
      <c r="Y2483" s="41">
        <f t="shared" si="1722"/>
        <v>7967.1419060069156</v>
      </c>
      <c r="Z2483" s="41">
        <f t="shared" si="1722"/>
        <v>7994.4055553154703</v>
      </c>
      <c r="AA2483" s="41">
        <f t="shared" si="1722"/>
        <v>7994.4055553154703</v>
      </c>
      <c r="AB2483" s="41">
        <f t="shared" si="1722"/>
        <v>7994.4055553154703</v>
      </c>
      <c r="AC2483" s="41">
        <f t="shared" si="1722"/>
        <v>8046.8133250669835</v>
      </c>
      <c r="AD2483" s="41">
        <f t="shared" si="1722"/>
        <v>8074.3496108686259</v>
      </c>
      <c r="AE2483" s="41">
        <f t="shared" si="1722"/>
        <v>8074.3496108686259</v>
      </c>
      <c r="AF2483" s="41">
        <f t="shared" si="1722"/>
        <v>8074.3496108686259</v>
      </c>
      <c r="AG2483" s="41">
        <f t="shared" si="1722"/>
        <v>8127.2814583176551</v>
      </c>
      <c r="AH2483" s="41">
        <f t="shared" si="1722"/>
        <v>8155.0931069773114</v>
      </c>
      <c r="AI2483" s="41">
        <f t="shared" si="1722"/>
        <v>8155.0931069773114</v>
      </c>
      <c r="AJ2483" s="41">
        <f t="shared" si="1722"/>
        <v>8155.0931069773114</v>
      </c>
      <c r="AK2483" s="41">
        <f t="shared" si="1722"/>
        <v>8208.8629516387009</v>
      </c>
      <c r="AL2483" s="41">
        <f t="shared" si="1722"/>
        <v>8236.6440380470849</v>
      </c>
      <c r="AM2483" s="41">
        <f t="shared" si="1722"/>
        <v>8236.6440380470849</v>
      </c>
      <c r="AN2483" s="41">
        <f t="shared" si="1722"/>
        <v>8236.6440380470849</v>
      </c>
      <c r="AO2483" s="41">
        <f t="shared" si="1722"/>
        <v>8290.6398156298383</v>
      </c>
      <c r="AP2483" s="41">
        <f t="shared" si="1722"/>
        <v>8319.0104784275554</v>
      </c>
      <c r="AQ2483" s="41">
        <f t="shared" si="1722"/>
        <v>8319.0104784275554</v>
      </c>
      <c r="AR2483" s="41">
        <f t="shared" si="1722"/>
        <v>8319.0104784275554</v>
      </c>
      <c r="AS2483" s="41">
        <f t="shared" si="1722"/>
        <v>8373.5462137861359</v>
      </c>
      <c r="AT2483" s="41">
        <f t="shared" si="1722"/>
        <v>8402.2005832118302</v>
      </c>
      <c r="AU2483" s="41">
        <f t="shared" si="1722"/>
        <v>8402.2005832118302</v>
      </c>
      <c r="AV2483" s="41">
        <f t="shared" si="1722"/>
        <v>8402.2005832118302</v>
      </c>
      <c r="AW2483" s="41">
        <f t="shared" si="1722"/>
        <v>8532.1699709616496</v>
      </c>
      <c r="AX2483" s="41">
        <f t="shared" si="1722"/>
        <v>8457.5023913329333</v>
      </c>
      <c r="AY2483" s="41">
        <f t="shared" si="1722"/>
        <v>8457.5023913329333</v>
      </c>
      <c r="AZ2483" s="41">
        <f t="shared" si="1722"/>
        <v>8457.5023913329333</v>
      </c>
      <c r="BA2483" s="41">
        <f t="shared" si="1722"/>
        <v>8513.2661433637004</v>
      </c>
      <c r="BB2483" s="41">
        <f t="shared" si="1722"/>
        <v>8542.0774152462636</v>
      </c>
      <c r="BC2483" s="41">
        <f t="shared" si="1722"/>
        <v>8542.0774152462636</v>
      </c>
      <c r="BD2483" s="41">
        <f t="shared" si="1722"/>
        <v>8542.0774152462636</v>
      </c>
    </row>
    <row r="2484" spans="1:57" ht="16" x14ac:dyDescent="0.2">
      <c r="B2484" s="11">
        <f t="shared" si="1713"/>
        <v>87</v>
      </c>
      <c r="C2484" s="12" t="str">
        <f t="shared" si="1713"/>
        <v>SCI HSR 2</v>
      </c>
      <c r="D2484" s="25" t="s">
        <v>8</v>
      </c>
      <c r="E2484" s="42">
        <v>3</v>
      </c>
      <c r="F2484" s="15"/>
      <c r="I2484" s="15"/>
      <c r="J2484" s="24"/>
      <c r="K2484" s="24"/>
      <c r="L2484" s="20" t="s">
        <v>251</v>
      </c>
      <c r="M2484" s="72"/>
      <c r="N2484" s="72"/>
      <c r="O2484" s="41">
        <f>-$E2480/4*O2474
+(O2474&gt;0)*($J2479&gt;=O$2)*($J2479&lt;=O$3)*(($J2479-O$2+1)/O$4*$H2479/4)
+(O2474&gt;0)*($J2479&gt;O$3)*($I2479&lt;=O$3)*($I2479&gt;=O$2)*((O$3-$I2479+1)/O$4*$H2479/4)
+(O2474&gt;0)*($J2479&gt;O$3)*($I2479&lt;O$2)*$H2479/4
+(O2474&gt;0)*($J2480&gt;=O$2)*($J2480&lt;=O$3)*(($J2480-O$2+1)/O$4*$H2480/4)
+(O2474&gt;0)*($J2480&gt;O$3)*($I2480&lt;=O$3)*($I2480&gt;=O$2)*((O$3-$I2480+1)/O$4*$H2480/4)
+(O2474&gt;0)*($J2480&gt;O$3)*($I2480&lt;O$2)*$H2480/4
+(O2474&gt;0)*($J2481&gt;=O$2)*($J2481&lt;=O$3)*(($J2481-O$2+1)/O$4*$H2481/4)
+(O2474&gt;0)*($J2481&gt;O$3)*($I2481&lt;=O$3)*($I2481&gt;=O$2)*((O$3-$I2481+1)/O$4*$H2481/4)
+(O2474&gt;0)*($J2481&gt;O$3)*($I2481&lt;O$2)*$H2481/4
-$E2490/4*O2478
+(O2478&gt;0)*($J2490&gt;=O$2)*($J2490&lt;=O$3)*(($J2490-O$2+1)/O$4*$H2490/4)
+(O2478&gt;0)*($J2490&gt;O$3)*($I2490&lt;=O$3)*($I2490&gt;=O$2)*((O$3-$I2490+1)/O$4*$H2490/4)
+(O2478&gt;0)*($J2490&gt;O$3)*($I2490&lt;O$2)*$H2490/4
+(O2478&gt;0)*($J2491&gt;=O$2)*($J2491&lt;=O$3)*(($J2491-O$2+1)/O$4*$H2491/4)
+(O2478&gt;0)*($J2491&gt;O$3)*($I2491&lt;=O$3)*($I2491&gt;=O$2)*((O$3-$I2491+1)/O$4*$H2491/4)
+(O2478&gt;0)*($J2491&gt;O$3)*($I2491&lt;O$2)*$H2491/4
+(O2478&gt;0)*($J2492&gt;=O$2)*($J2492&lt;=O$3)*(($J2492-O$2+1)/O$4*$H2492/4)
+(O2478&gt;0)*($J2492&gt;O$3)*($I2492&lt;=O$3)*($I2492&gt;=O$2)*((O$3-$I2492+1)/O$4*$H2492/4)
+(O2478&gt;0)*($J2492&gt;O$3)*($I2492&lt;O$2)*$H2492/4</f>
        <v>-1009.2912705272256</v>
      </c>
      <c r="P2484" s="41">
        <f t="shared" ref="P2484:BD2484" si="1723">-$E2480/4*P2474
+(P2474&gt;0)*($J2479&gt;=P$2)*($J2479&lt;=P$3)*(($J2479-P$2+1)/P$4*$H2479/4)
+(P2474&gt;0)*($J2479&gt;P$3)*($I2479&lt;=P$3)*($I2479&gt;=P$2)*((P$3-$I2479+1)/P$4*$H2479/4)
+(P2474&gt;0)*($J2479&gt;P$3)*($I2479&lt;P$2)*$H2479/4
+(P2474&gt;0)*($J2480&gt;=P$2)*($J2480&lt;=P$3)*(($J2480-P$2+1)/P$4*$H2480/4)
+(P2474&gt;0)*($J2480&gt;P$3)*($I2480&lt;=P$3)*($I2480&gt;=P$2)*((P$3-$I2480+1)/P$4*$H2480/4)
+(P2474&gt;0)*($J2480&gt;P$3)*($I2480&lt;P$2)*$H2480/4
+(P2474&gt;0)*($J2481&gt;=P$2)*($J2481&lt;=P$3)*(($J2481-P$2+1)/P$4*$H2481/4)
+(P2474&gt;0)*($J2481&gt;P$3)*($I2481&lt;=P$3)*($I2481&gt;=P$2)*((P$3-$I2481+1)/P$4*$H2481/4)
+(P2474&gt;0)*($J2481&gt;P$3)*($I2481&lt;P$2)*$H2481/4
-$E2490/4*P2478
+(P2478&gt;0)*($J2490&gt;=P$2)*($J2490&lt;=P$3)*(($J2490-P$2+1)/P$4*$H2490/4)
+(P2478&gt;0)*($J2490&gt;P$3)*($I2490&lt;=P$3)*($I2490&gt;=P$2)*((P$3-$I2490+1)/P$4*$H2490/4)
+(P2478&gt;0)*($J2490&gt;P$3)*($I2490&lt;P$2)*$H2490/4
+(P2478&gt;0)*($J2491&gt;=P$2)*($J2491&lt;=P$3)*(($J2491-P$2+1)/P$4*$H2491/4)
+(P2478&gt;0)*($J2491&gt;P$3)*($I2491&lt;=P$3)*($I2491&gt;=P$2)*((P$3-$I2491+1)/P$4*$H2491/4)
+(P2478&gt;0)*($J2491&gt;P$3)*($I2491&lt;P$2)*$H2491/4
+(P2478&gt;0)*($J2492&gt;=P$2)*($J2492&lt;=P$3)*(($J2492-P$2+1)/P$4*$H2492/4)
+(P2478&gt;0)*($J2492&gt;P$3)*($I2492&lt;=P$3)*($I2492&gt;=P$2)*((P$3-$I2492+1)/P$4*$H2492/4)
+(P2478&gt;0)*($J2492&gt;P$3)*($I2492&lt;P$2)*$H2492/4</f>
        <v>-1009.2912705272256</v>
      </c>
      <c r="Q2484" s="41">
        <f t="shared" si="1723"/>
        <v>-347.64477095937764</v>
      </c>
      <c r="R2484" s="41">
        <f t="shared" si="1723"/>
        <v>0</v>
      </c>
      <c r="S2484" s="41">
        <f t="shared" si="1723"/>
        <v>0</v>
      </c>
      <c r="T2484" s="41">
        <f t="shared" si="1723"/>
        <v>0</v>
      </c>
      <c r="U2484" s="41">
        <f t="shared" si="1723"/>
        <v>0</v>
      </c>
      <c r="V2484" s="41">
        <f t="shared" si="1723"/>
        <v>0</v>
      </c>
      <c r="W2484" s="41">
        <f t="shared" si="1723"/>
        <v>0</v>
      </c>
      <c r="X2484" s="41">
        <f t="shared" si="1723"/>
        <v>0</v>
      </c>
      <c r="Y2484" s="41">
        <f t="shared" si="1723"/>
        <v>0</v>
      </c>
      <c r="Z2484" s="41">
        <f t="shared" si="1723"/>
        <v>0</v>
      </c>
      <c r="AA2484" s="41">
        <f t="shared" si="1723"/>
        <v>0</v>
      </c>
      <c r="AB2484" s="41">
        <f t="shared" si="1723"/>
        <v>0</v>
      </c>
      <c r="AC2484" s="41">
        <f t="shared" si="1723"/>
        <v>0</v>
      </c>
      <c r="AD2484" s="41">
        <f t="shared" si="1723"/>
        <v>0</v>
      </c>
      <c r="AE2484" s="41">
        <f t="shared" si="1723"/>
        <v>0</v>
      </c>
      <c r="AF2484" s="41">
        <f t="shared" si="1723"/>
        <v>0</v>
      </c>
      <c r="AG2484" s="41">
        <f t="shared" si="1723"/>
        <v>0</v>
      </c>
      <c r="AH2484" s="41">
        <f t="shared" si="1723"/>
        <v>0</v>
      </c>
      <c r="AI2484" s="41">
        <f t="shared" si="1723"/>
        <v>0</v>
      </c>
      <c r="AJ2484" s="41">
        <f t="shared" si="1723"/>
        <v>0</v>
      </c>
      <c r="AK2484" s="41">
        <f t="shared" si="1723"/>
        <v>0</v>
      </c>
      <c r="AL2484" s="41">
        <f t="shared" si="1723"/>
        <v>0</v>
      </c>
      <c r="AM2484" s="41">
        <f t="shared" si="1723"/>
        <v>0</v>
      </c>
      <c r="AN2484" s="41">
        <f t="shared" si="1723"/>
        <v>0</v>
      </c>
      <c r="AO2484" s="41">
        <f t="shared" si="1723"/>
        <v>0</v>
      </c>
      <c r="AP2484" s="41">
        <f t="shared" si="1723"/>
        <v>0</v>
      </c>
      <c r="AQ2484" s="41">
        <f t="shared" si="1723"/>
        <v>0</v>
      </c>
      <c r="AR2484" s="41">
        <f t="shared" si="1723"/>
        <v>0</v>
      </c>
      <c r="AS2484" s="41">
        <f t="shared" si="1723"/>
        <v>0</v>
      </c>
      <c r="AT2484" s="41">
        <f t="shared" si="1723"/>
        <v>0</v>
      </c>
      <c r="AU2484" s="41">
        <f t="shared" si="1723"/>
        <v>0</v>
      </c>
      <c r="AV2484" s="41">
        <f t="shared" si="1723"/>
        <v>0</v>
      </c>
      <c r="AW2484" s="41">
        <f t="shared" si="1723"/>
        <v>0</v>
      </c>
      <c r="AX2484" s="41">
        <f t="shared" si="1723"/>
        <v>0</v>
      </c>
      <c r="AY2484" s="41">
        <f t="shared" si="1723"/>
        <v>0</v>
      </c>
      <c r="AZ2484" s="41">
        <f t="shared" si="1723"/>
        <v>0</v>
      </c>
      <c r="BA2484" s="41">
        <f t="shared" si="1723"/>
        <v>0</v>
      </c>
      <c r="BB2484" s="41">
        <f t="shared" si="1723"/>
        <v>0</v>
      </c>
      <c r="BC2484" s="41">
        <f t="shared" si="1723"/>
        <v>0</v>
      </c>
      <c r="BD2484" s="41">
        <f t="shared" si="1723"/>
        <v>0</v>
      </c>
    </row>
    <row r="2485" spans="1:57" ht="16" x14ac:dyDescent="0.2">
      <c r="B2485" s="11">
        <f t="shared" si="1713"/>
        <v>87</v>
      </c>
      <c r="C2485" s="12" t="str">
        <f t="shared" si="1713"/>
        <v>SCI HSR 2</v>
      </c>
      <c r="D2485" s="43" t="s">
        <v>252</v>
      </c>
      <c r="E2485" s="42" t="s">
        <v>288</v>
      </c>
      <c r="F2485" s="44"/>
      <c r="G2485" s="43" t="s">
        <v>253</v>
      </c>
      <c r="H2485" s="39">
        <v>0</v>
      </c>
      <c r="I2485" s="43" t="s">
        <v>254</v>
      </c>
      <c r="J2485" s="32">
        <v>0</v>
      </c>
      <c r="K2485" s="24"/>
      <c r="L2485" s="20" t="s">
        <v>255</v>
      </c>
      <c r="M2485" s="72"/>
      <c r="N2485" s="72"/>
      <c r="O2485" s="41">
        <v>0</v>
      </c>
      <c r="P2485" s="41">
        <v>0</v>
      </c>
      <c r="Q2485" s="41">
        <v>0</v>
      </c>
      <c r="R2485" s="41">
        <v>0</v>
      </c>
      <c r="S2485" s="41">
        <v>0</v>
      </c>
      <c r="T2485" s="41">
        <v>0</v>
      </c>
      <c r="U2485" s="41">
        <v>0</v>
      </c>
      <c r="V2485" s="41">
        <v>0</v>
      </c>
      <c r="W2485" s="41">
        <v>0</v>
      </c>
      <c r="X2485" s="41">
        <v>0</v>
      </c>
      <c r="Y2485" s="41">
        <v>0</v>
      </c>
      <c r="Z2485" s="41">
        <v>0</v>
      </c>
      <c r="AA2485" s="41">
        <v>0</v>
      </c>
      <c r="AB2485" s="41">
        <v>0</v>
      </c>
      <c r="AC2485" s="41">
        <v>0</v>
      </c>
      <c r="AD2485" s="41">
        <v>0</v>
      </c>
      <c r="AE2485" s="41">
        <v>0</v>
      </c>
      <c r="AF2485" s="41">
        <v>0</v>
      </c>
      <c r="AG2485" s="41">
        <v>0</v>
      </c>
      <c r="AH2485" s="41">
        <v>0</v>
      </c>
      <c r="AI2485" s="41">
        <v>0</v>
      </c>
      <c r="AJ2485" s="41">
        <v>0</v>
      </c>
      <c r="AK2485" s="41">
        <v>0</v>
      </c>
      <c r="AL2485" s="41">
        <v>0</v>
      </c>
      <c r="AM2485" s="41">
        <v>0</v>
      </c>
      <c r="AN2485" s="41">
        <v>0</v>
      </c>
      <c r="AO2485" s="41">
        <v>0</v>
      </c>
      <c r="AP2485" s="41">
        <v>0</v>
      </c>
      <c r="AQ2485" s="41">
        <v>0</v>
      </c>
      <c r="AR2485" s="41">
        <v>0</v>
      </c>
      <c r="AS2485" s="41">
        <v>0</v>
      </c>
      <c r="AT2485" s="41">
        <v>0</v>
      </c>
      <c r="AU2485" s="41">
        <v>0</v>
      </c>
      <c r="AV2485" s="41">
        <v>0</v>
      </c>
      <c r="AW2485" s="41">
        <v>0</v>
      </c>
      <c r="AX2485" s="41">
        <v>0</v>
      </c>
      <c r="AY2485" s="41">
        <v>0</v>
      </c>
      <c r="AZ2485" s="41">
        <v>0</v>
      </c>
      <c r="BA2485" s="41">
        <v>0</v>
      </c>
      <c r="BB2485" s="41">
        <v>0</v>
      </c>
      <c r="BC2485" s="41">
        <v>0</v>
      </c>
      <c r="BD2485" s="41">
        <v>0</v>
      </c>
    </row>
    <row r="2486" spans="1:57" ht="16" x14ac:dyDescent="0.2">
      <c r="B2486" s="11">
        <f t="shared" si="1713"/>
        <v>87</v>
      </c>
      <c r="C2486" s="12" t="str">
        <f t="shared" si="1713"/>
        <v>SCI HSR 2</v>
      </c>
      <c r="D2486" s="43" t="s">
        <v>256</v>
      </c>
      <c r="E2486" s="32">
        <v>47879</v>
      </c>
      <c r="G2486" s="43" t="s">
        <v>257</v>
      </c>
      <c r="H2486" s="42">
        <v>0</v>
      </c>
      <c r="I2486" s="43" t="s">
        <v>258</v>
      </c>
      <c r="J2486" s="29">
        <v>0</v>
      </c>
      <c r="K2486" s="23"/>
      <c r="L2486" s="33" t="s">
        <v>259</v>
      </c>
      <c r="M2486" s="73"/>
      <c r="N2486" s="73"/>
      <c r="O2486" s="45">
        <f>-(O2483+O2484)*IFERROR((O2473+O2477)/(O2475+O2479),0)</f>
        <v>0</v>
      </c>
      <c r="P2486" s="45">
        <f t="shared" ref="P2486:BD2486" si="1724">-(P2483+P2484)*IFERROR((P2473+P2477)/(P2475+P2479),0)</f>
        <v>0</v>
      </c>
      <c r="Q2486" s="45">
        <f t="shared" si="1724"/>
        <v>0</v>
      </c>
      <c r="R2486" s="45">
        <f t="shared" si="1724"/>
        <v>0</v>
      </c>
      <c r="S2486" s="45">
        <f t="shared" si="1724"/>
        <v>0</v>
      </c>
      <c r="T2486" s="45">
        <f t="shared" si="1724"/>
        <v>0</v>
      </c>
      <c r="U2486" s="45">
        <f t="shared" si="1724"/>
        <v>0</v>
      </c>
      <c r="V2486" s="45">
        <f t="shared" si="1724"/>
        <v>0</v>
      </c>
      <c r="W2486" s="45">
        <f t="shared" si="1724"/>
        <v>0</v>
      </c>
      <c r="X2486" s="45">
        <f t="shared" si="1724"/>
        <v>0</v>
      </c>
      <c r="Y2486" s="45">
        <f t="shared" si="1724"/>
        <v>0</v>
      </c>
      <c r="Z2486" s="45">
        <f t="shared" si="1724"/>
        <v>0</v>
      </c>
      <c r="AA2486" s="45">
        <f t="shared" si="1724"/>
        <v>0</v>
      </c>
      <c r="AB2486" s="45">
        <f t="shared" si="1724"/>
        <v>0</v>
      </c>
      <c r="AC2486" s="45">
        <f t="shared" si="1724"/>
        <v>0</v>
      </c>
      <c r="AD2486" s="45">
        <f t="shared" si="1724"/>
        <v>0</v>
      </c>
      <c r="AE2486" s="45">
        <f t="shared" si="1724"/>
        <v>0</v>
      </c>
      <c r="AF2486" s="45">
        <f t="shared" si="1724"/>
        <v>0</v>
      </c>
      <c r="AG2486" s="45">
        <f t="shared" si="1724"/>
        <v>0</v>
      </c>
      <c r="AH2486" s="45">
        <f t="shared" si="1724"/>
        <v>0</v>
      </c>
      <c r="AI2486" s="45">
        <f t="shared" si="1724"/>
        <v>0</v>
      </c>
      <c r="AJ2486" s="45">
        <f t="shared" si="1724"/>
        <v>0</v>
      </c>
      <c r="AK2486" s="45">
        <f t="shared" si="1724"/>
        <v>0</v>
      </c>
      <c r="AL2486" s="45">
        <f t="shared" si="1724"/>
        <v>0</v>
      </c>
      <c r="AM2486" s="45">
        <f t="shared" si="1724"/>
        <v>0</v>
      </c>
      <c r="AN2486" s="45">
        <f t="shared" si="1724"/>
        <v>0</v>
      </c>
      <c r="AO2486" s="45">
        <f t="shared" si="1724"/>
        <v>0</v>
      </c>
      <c r="AP2486" s="45">
        <f t="shared" si="1724"/>
        <v>0</v>
      </c>
      <c r="AQ2486" s="45">
        <f t="shared" si="1724"/>
        <v>0</v>
      </c>
      <c r="AR2486" s="45">
        <f t="shared" si="1724"/>
        <v>0</v>
      </c>
      <c r="AS2486" s="45">
        <f t="shared" si="1724"/>
        <v>0</v>
      </c>
      <c r="AT2486" s="45">
        <f t="shared" si="1724"/>
        <v>0</v>
      </c>
      <c r="AU2486" s="45">
        <f t="shared" si="1724"/>
        <v>0</v>
      </c>
      <c r="AV2486" s="45">
        <f t="shared" si="1724"/>
        <v>0</v>
      </c>
      <c r="AW2486" s="45">
        <f t="shared" si="1724"/>
        <v>0</v>
      </c>
      <c r="AX2486" s="45">
        <f t="shared" si="1724"/>
        <v>0</v>
      </c>
      <c r="AY2486" s="45">
        <f t="shared" si="1724"/>
        <v>0</v>
      </c>
      <c r="AZ2486" s="45">
        <f t="shared" si="1724"/>
        <v>0</v>
      </c>
      <c r="BA2486" s="45">
        <f t="shared" si="1724"/>
        <v>0</v>
      </c>
      <c r="BB2486" s="45">
        <f t="shared" si="1724"/>
        <v>0</v>
      </c>
      <c r="BC2486" s="45">
        <f t="shared" si="1724"/>
        <v>0</v>
      </c>
      <c r="BD2486" s="45">
        <f t="shared" si="1724"/>
        <v>0</v>
      </c>
    </row>
    <row r="2487" spans="1:57" ht="16" x14ac:dyDescent="0.2">
      <c r="B2487" s="11">
        <f t="shared" si="1713"/>
        <v>87</v>
      </c>
      <c r="C2487" s="12" t="str">
        <f t="shared" si="1713"/>
        <v>SCI HSR 2</v>
      </c>
      <c r="K2487" s="24"/>
      <c r="O2487" s="15"/>
      <c r="P2487" s="15"/>
      <c r="Q2487" s="15"/>
      <c r="R2487" s="15"/>
      <c r="S2487" s="15"/>
      <c r="T2487" s="15"/>
      <c r="U2487" s="15"/>
      <c r="V2487" s="15"/>
      <c r="W2487" s="15"/>
      <c r="X2487" s="15"/>
      <c r="Y2487" s="15"/>
      <c r="Z2487" s="15"/>
      <c r="AA2487" s="15"/>
      <c r="AB2487" s="15"/>
      <c r="AC2487" s="15"/>
      <c r="AD2487" s="15"/>
      <c r="AE2487" s="15"/>
      <c r="AF2487" s="15"/>
      <c r="AG2487" s="15"/>
      <c r="AH2487" s="15"/>
      <c r="AI2487" s="15"/>
      <c r="AJ2487" s="15"/>
      <c r="AK2487" s="15"/>
      <c r="AL2487" s="15"/>
      <c r="AM2487" s="15"/>
      <c r="AN2487" s="15"/>
      <c r="AO2487" s="15"/>
      <c r="AP2487" s="15"/>
      <c r="AQ2487" s="15"/>
      <c r="AR2487" s="15"/>
      <c r="AS2487" s="15"/>
      <c r="AT2487" s="15"/>
      <c r="AU2487" s="15"/>
      <c r="AV2487" s="15"/>
      <c r="AW2487" s="15"/>
      <c r="AX2487" s="15"/>
      <c r="AY2487" s="15"/>
      <c r="AZ2487" s="15"/>
      <c r="BA2487" s="15"/>
      <c r="BB2487" s="15"/>
      <c r="BC2487" s="15"/>
      <c r="BD2487" s="15"/>
    </row>
    <row r="2488" spans="1:57" ht="16" x14ac:dyDescent="0.2">
      <c r="B2488" s="11">
        <f t="shared" si="1713"/>
        <v>87</v>
      </c>
      <c r="C2488" s="12" t="str">
        <f t="shared" si="1713"/>
        <v>SCI HSR 2</v>
      </c>
      <c r="G2488" s="46" t="s">
        <v>229</v>
      </c>
      <c r="H2488" s="104" t="s">
        <v>132</v>
      </c>
      <c r="I2488" s="105"/>
      <c r="J2488" s="106"/>
      <c r="K2488" s="23"/>
      <c r="L2488" s="47" t="s">
        <v>4</v>
      </c>
      <c r="M2488" s="81"/>
      <c r="N2488" s="81"/>
      <c r="O2488" s="48">
        <f>SUM(O2483:O2486)</f>
        <v>6750</v>
      </c>
      <c r="P2488" s="48">
        <f t="shared" ref="P2488:BD2488" si="1725">SUM(P2483:P2486)</f>
        <v>6750</v>
      </c>
      <c r="Q2488" s="48">
        <f t="shared" si="1725"/>
        <v>7462.512964563527</v>
      </c>
      <c r="R2488" s="48">
        <f t="shared" si="1725"/>
        <v>7836.8841832324979</v>
      </c>
      <c r="S2488" s="48">
        <f t="shared" si="1725"/>
        <v>7836.8841832324979</v>
      </c>
      <c r="T2488" s="48">
        <f t="shared" si="1725"/>
        <v>7836.8841832324979</v>
      </c>
      <c r="U2488" s="48">
        <f t="shared" si="1725"/>
        <v>7888.5559470779872</v>
      </c>
      <c r="V2488" s="48">
        <f t="shared" si="1725"/>
        <v>7915.2530250648233</v>
      </c>
      <c r="W2488" s="48">
        <f t="shared" si="1725"/>
        <v>7915.2530250648233</v>
      </c>
      <c r="X2488" s="48">
        <f t="shared" si="1725"/>
        <v>7915.2530250648233</v>
      </c>
      <c r="Y2488" s="48">
        <f t="shared" si="1725"/>
        <v>7967.1419060069156</v>
      </c>
      <c r="Z2488" s="48">
        <f t="shared" si="1725"/>
        <v>7994.4055553154703</v>
      </c>
      <c r="AA2488" s="48">
        <f t="shared" si="1725"/>
        <v>7994.4055553154703</v>
      </c>
      <c r="AB2488" s="48">
        <f t="shared" si="1725"/>
        <v>7994.4055553154703</v>
      </c>
      <c r="AC2488" s="48">
        <f t="shared" si="1725"/>
        <v>8046.8133250669835</v>
      </c>
      <c r="AD2488" s="48">
        <f t="shared" si="1725"/>
        <v>8074.3496108686259</v>
      </c>
      <c r="AE2488" s="48">
        <f t="shared" si="1725"/>
        <v>8074.3496108686259</v>
      </c>
      <c r="AF2488" s="48">
        <f t="shared" si="1725"/>
        <v>8074.3496108686259</v>
      </c>
      <c r="AG2488" s="48">
        <f t="shared" si="1725"/>
        <v>8127.2814583176551</v>
      </c>
      <c r="AH2488" s="48">
        <f t="shared" si="1725"/>
        <v>8155.0931069773114</v>
      </c>
      <c r="AI2488" s="48">
        <f t="shared" si="1725"/>
        <v>8155.0931069773114</v>
      </c>
      <c r="AJ2488" s="48">
        <f t="shared" si="1725"/>
        <v>8155.0931069773114</v>
      </c>
      <c r="AK2488" s="48">
        <f t="shared" si="1725"/>
        <v>8208.8629516387009</v>
      </c>
      <c r="AL2488" s="48">
        <f t="shared" si="1725"/>
        <v>8236.6440380470849</v>
      </c>
      <c r="AM2488" s="48">
        <f t="shared" si="1725"/>
        <v>8236.6440380470849</v>
      </c>
      <c r="AN2488" s="48">
        <f t="shared" si="1725"/>
        <v>8236.6440380470849</v>
      </c>
      <c r="AO2488" s="48">
        <f t="shared" si="1725"/>
        <v>8290.6398156298383</v>
      </c>
      <c r="AP2488" s="48">
        <f t="shared" si="1725"/>
        <v>8319.0104784275554</v>
      </c>
      <c r="AQ2488" s="48">
        <f t="shared" si="1725"/>
        <v>8319.0104784275554</v>
      </c>
      <c r="AR2488" s="48">
        <f t="shared" si="1725"/>
        <v>8319.0104784275554</v>
      </c>
      <c r="AS2488" s="48">
        <f t="shared" si="1725"/>
        <v>8373.5462137861359</v>
      </c>
      <c r="AT2488" s="48">
        <f t="shared" si="1725"/>
        <v>8402.2005832118302</v>
      </c>
      <c r="AU2488" s="48">
        <f t="shared" si="1725"/>
        <v>8402.2005832118302</v>
      </c>
      <c r="AV2488" s="48">
        <f t="shared" si="1725"/>
        <v>8402.2005832118302</v>
      </c>
      <c r="AW2488" s="48">
        <f t="shared" si="1725"/>
        <v>8532.1699709616496</v>
      </c>
      <c r="AX2488" s="48">
        <f t="shared" si="1725"/>
        <v>8457.5023913329333</v>
      </c>
      <c r="AY2488" s="48">
        <f t="shared" si="1725"/>
        <v>8457.5023913329333</v>
      </c>
      <c r="AZ2488" s="48">
        <f t="shared" si="1725"/>
        <v>8457.5023913329333</v>
      </c>
      <c r="BA2488" s="48">
        <f t="shared" si="1725"/>
        <v>8513.2661433637004</v>
      </c>
      <c r="BB2488" s="48">
        <f t="shared" si="1725"/>
        <v>8542.0774152462636</v>
      </c>
      <c r="BC2488" s="48">
        <f t="shared" si="1725"/>
        <v>8542.0774152462636</v>
      </c>
      <c r="BD2488" s="48">
        <f t="shared" si="1725"/>
        <v>8542.0774152462636</v>
      </c>
    </row>
    <row r="2489" spans="1:57" ht="16" x14ac:dyDescent="0.2">
      <c r="B2489" s="11">
        <f t="shared" ref="B2489:C2494" si="1726">B2488</f>
        <v>87</v>
      </c>
      <c r="C2489" s="12" t="str">
        <f t="shared" si="1726"/>
        <v>SCI HSR 2</v>
      </c>
      <c r="D2489" s="46" t="s">
        <v>260</v>
      </c>
      <c r="E2489" s="32">
        <v>47879</v>
      </c>
      <c r="F2489" s="15"/>
      <c r="G2489" s="46" t="s">
        <v>261</v>
      </c>
      <c r="H2489" s="46" t="s">
        <v>237</v>
      </c>
      <c r="I2489" s="46" t="s">
        <v>238</v>
      </c>
      <c r="J2489" s="46" t="s">
        <v>239</v>
      </c>
      <c r="K2489" s="23"/>
      <c r="O2489" s="15"/>
      <c r="P2489" s="15"/>
      <c r="Q2489" s="15"/>
      <c r="R2489" s="15"/>
      <c r="S2489" s="15"/>
      <c r="T2489" s="15"/>
      <c r="U2489" s="15"/>
      <c r="V2489" s="15"/>
      <c r="W2489" s="15"/>
      <c r="X2489" s="15"/>
      <c r="Y2489" s="15"/>
      <c r="Z2489" s="15"/>
      <c r="AA2489" s="15"/>
      <c r="AB2489" s="15"/>
      <c r="AC2489" s="15"/>
      <c r="AD2489" s="15"/>
      <c r="AE2489" s="15"/>
      <c r="AF2489" s="15"/>
      <c r="AG2489" s="15"/>
      <c r="AH2489" s="15"/>
      <c r="AI2489" s="15"/>
      <c r="AJ2489" s="15"/>
      <c r="AK2489" s="15"/>
      <c r="AL2489" s="15"/>
      <c r="AM2489" s="15"/>
      <c r="AN2489" s="15"/>
      <c r="AO2489" s="15"/>
      <c r="AP2489" s="15"/>
      <c r="AQ2489" s="15"/>
      <c r="AR2489" s="15"/>
      <c r="AS2489" s="15"/>
      <c r="AT2489" s="15"/>
      <c r="AU2489" s="15"/>
      <c r="AV2489" s="15"/>
      <c r="AW2489" s="15"/>
      <c r="AX2489" s="15"/>
      <c r="AY2489" s="15"/>
      <c r="AZ2489" s="15"/>
      <c r="BA2489" s="15"/>
      <c r="BB2489" s="15"/>
      <c r="BC2489" s="15"/>
      <c r="BD2489" s="15"/>
    </row>
    <row r="2490" spans="1:57" ht="16" x14ac:dyDescent="0.2">
      <c r="B2490" s="11">
        <f t="shared" si="1726"/>
        <v>87</v>
      </c>
      <c r="C2490" s="12" t="str">
        <f t="shared" si="1726"/>
        <v>SCI HSR 2</v>
      </c>
      <c r="D2490" s="46" t="s">
        <v>262</v>
      </c>
      <c r="E2490" s="31">
        <v>33714.637695526973</v>
      </c>
      <c r="F2490" s="15"/>
      <c r="G2490" s="49" t="s">
        <v>263</v>
      </c>
      <c r="H2490" s="31">
        <v>0</v>
      </c>
      <c r="I2490" s="32">
        <v>0</v>
      </c>
      <c r="J2490" s="32">
        <v>0</v>
      </c>
      <c r="K2490" s="23"/>
      <c r="L2490" s="50" t="s">
        <v>264</v>
      </c>
      <c r="M2490" s="70"/>
      <c r="N2490" s="70"/>
      <c r="O2490" s="40">
        <f t="shared" ref="O2490:BD2490" si="1727">IFERROR(((O$3&gt;=$E2489)*(O$2&lt;=$E2489))*$E2493,"")</f>
        <v>0</v>
      </c>
      <c r="P2490" s="40">
        <f t="shared" si="1727"/>
        <v>0</v>
      </c>
      <c r="Q2490" s="40">
        <f t="shared" si="1727"/>
        <v>0</v>
      </c>
      <c r="R2490" s="40">
        <f t="shared" si="1727"/>
        <v>0</v>
      </c>
      <c r="S2490" s="40">
        <f t="shared" si="1727"/>
        <v>0</v>
      </c>
      <c r="T2490" s="40">
        <f t="shared" si="1727"/>
        <v>0</v>
      </c>
      <c r="U2490" s="40">
        <f t="shared" si="1727"/>
        <v>0</v>
      </c>
      <c r="V2490" s="40">
        <f t="shared" si="1727"/>
        <v>0</v>
      </c>
      <c r="W2490" s="40">
        <f t="shared" si="1727"/>
        <v>0</v>
      </c>
      <c r="X2490" s="40">
        <f t="shared" si="1727"/>
        <v>0</v>
      </c>
      <c r="Y2490" s="40">
        <f t="shared" si="1727"/>
        <v>0</v>
      </c>
      <c r="Z2490" s="40">
        <f t="shared" si="1727"/>
        <v>0</v>
      </c>
      <c r="AA2490" s="40">
        <f t="shared" si="1727"/>
        <v>0</v>
      </c>
      <c r="AB2490" s="40">
        <f t="shared" si="1727"/>
        <v>0</v>
      </c>
      <c r="AC2490" s="40">
        <f t="shared" si="1727"/>
        <v>0</v>
      </c>
      <c r="AD2490" s="40">
        <f t="shared" si="1727"/>
        <v>0</v>
      </c>
      <c r="AE2490" s="40">
        <f t="shared" si="1727"/>
        <v>0</v>
      </c>
      <c r="AF2490" s="40">
        <f t="shared" si="1727"/>
        <v>0</v>
      </c>
      <c r="AG2490" s="40">
        <f t="shared" si="1727"/>
        <v>0</v>
      </c>
      <c r="AH2490" s="40">
        <f t="shared" si="1727"/>
        <v>0</v>
      </c>
      <c r="AI2490" s="40">
        <f t="shared" si="1727"/>
        <v>0</v>
      </c>
      <c r="AJ2490" s="40">
        <f t="shared" si="1727"/>
        <v>0</v>
      </c>
      <c r="AK2490" s="40">
        <f t="shared" si="1727"/>
        <v>0</v>
      </c>
      <c r="AL2490" s="40">
        <f t="shared" si="1727"/>
        <v>0</v>
      </c>
      <c r="AM2490" s="40">
        <f t="shared" si="1727"/>
        <v>0</v>
      </c>
      <c r="AN2490" s="40">
        <f t="shared" si="1727"/>
        <v>0</v>
      </c>
      <c r="AO2490" s="40">
        <f t="shared" si="1727"/>
        <v>0</v>
      </c>
      <c r="AP2490" s="40">
        <f t="shared" si="1727"/>
        <v>0</v>
      </c>
      <c r="AQ2490" s="40">
        <f t="shared" si="1727"/>
        <v>0</v>
      </c>
      <c r="AR2490" s="40">
        <f t="shared" si="1727"/>
        <v>0</v>
      </c>
      <c r="AS2490" s="40">
        <f t="shared" si="1727"/>
        <v>0</v>
      </c>
      <c r="AT2490" s="40">
        <f t="shared" si="1727"/>
        <v>0</v>
      </c>
      <c r="AU2490" s="40">
        <f t="shared" si="1727"/>
        <v>0</v>
      </c>
      <c r="AV2490" s="40">
        <f t="shared" si="1727"/>
        <v>0</v>
      </c>
      <c r="AW2490" s="40">
        <f t="shared" si="1727"/>
        <v>0</v>
      </c>
      <c r="AX2490" s="40">
        <f t="shared" si="1727"/>
        <v>0</v>
      </c>
      <c r="AY2490" s="40">
        <f t="shared" si="1727"/>
        <v>0</v>
      </c>
      <c r="AZ2490" s="40">
        <f t="shared" si="1727"/>
        <v>0</v>
      </c>
      <c r="BA2490" s="40">
        <f t="shared" si="1727"/>
        <v>0</v>
      </c>
      <c r="BB2490" s="40">
        <f t="shared" si="1727"/>
        <v>0</v>
      </c>
      <c r="BC2490" s="40">
        <f t="shared" si="1727"/>
        <v>0</v>
      </c>
      <c r="BD2490" s="40">
        <f t="shared" si="1727"/>
        <v>0</v>
      </c>
    </row>
    <row r="2491" spans="1:57" ht="16" x14ac:dyDescent="0.2">
      <c r="B2491" s="11">
        <f t="shared" si="1726"/>
        <v>87</v>
      </c>
      <c r="C2491" s="12" t="str">
        <f t="shared" si="1726"/>
        <v>SCI HSR 2</v>
      </c>
      <c r="D2491" s="46" t="s">
        <v>24</v>
      </c>
      <c r="E2491" s="51">
        <f>IF(E2489&gt;MAX($O$3:$BD$3),BD2480,
IF(E2489&lt;MIN($O$3:$BD$3),1,SUMIFS($O2481:$BD2481,$O$2:$BD$2,"&lt;="&amp;E2489,$O$3:$BD$3,"&gt;="&amp;E2489)))</f>
        <v>1.0899554329205308</v>
      </c>
      <c r="F2491" s="15"/>
      <c r="G2491" s="49" t="s">
        <v>265</v>
      </c>
      <c r="H2491" s="31">
        <v>0</v>
      </c>
      <c r="I2491" s="32">
        <v>0</v>
      </c>
      <c r="J2491" s="32">
        <v>0</v>
      </c>
      <c r="K2491" s="23"/>
      <c r="L2491" s="52" t="s">
        <v>266</v>
      </c>
      <c r="M2491" s="72"/>
      <c r="N2491" s="72"/>
      <c r="O2491" s="41">
        <f t="shared" ref="O2491:BD2491" si="1728">IFERROR(((O$3&gt;=$E2486)*(O$2&lt;=$E2486))*$H2494,"")</f>
        <v>0</v>
      </c>
      <c r="P2491" s="41">
        <f t="shared" si="1728"/>
        <v>0</v>
      </c>
      <c r="Q2491" s="41">
        <f t="shared" si="1728"/>
        <v>0</v>
      </c>
      <c r="R2491" s="41">
        <f t="shared" si="1728"/>
        <v>0</v>
      </c>
      <c r="S2491" s="41">
        <f t="shared" si="1728"/>
        <v>0</v>
      </c>
      <c r="T2491" s="41">
        <f t="shared" si="1728"/>
        <v>0</v>
      </c>
      <c r="U2491" s="41">
        <f t="shared" si="1728"/>
        <v>0</v>
      </c>
      <c r="V2491" s="41">
        <f t="shared" si="1728"/>
        <v>0</v>
      </c>
      <c r="W2491" s="41">
        <f t="shared" si="1728"/>
        <v>0</v>
      </c>
      <c r="X2491" s="41">
        <f t="shared" si="1728"/>
        <v>0</v>
      </c>
      <c r="Y2491" s="41">
        <f t="shared" si="1728"/>
        <v>0</v>
      </c>
      <c r="Z2491" s="41">
        <f t="shared" si="1728"/>
        <v>0</v>
      </c>
      <c r="AA2491" s="41">
        <f t="shared" si="1728"/>
        <v>0</v>
      </c>
      <c r="AB2491" s="41">
        <f t="shared" si="1728"/>
        <v>0</v>
      </c>
      <c r="AC2491" s="41">
        <f t="shared" si="1728"/>
        <v>0</v>
      </c>
      <c r="AD2491" s="41">
        <f t="shared" si="1728"/>
        <v>0</v>
      </c>
      <c r="AE2491" s="41">
        <f t="shared" si="1728"/>
        <v>0</v>
      </c>
      <c r="AF2491" s="41">
        <f t="shared" si="1728"/>
        <v>0</v>
      </c>
      <c r="AG2491" s="41">
        <f t="shared" si="1728"/>
        <v>0</v>
      </c>
      <c r="AH2491" s="41">
        <f t="shared" si="1728"/>
        <v>0</v>
      </c>
      <c r="AI2491" s="41">
        <f t="shared" si="1728"/>
        <v>0</v>
      </c>
      <c r="AJ2491" s="41">
        <f t="shared" si="1728"/>
        <v>0</v>
      </c>
      <c r="AK2491" s="41">
        <f t="shared" si="1728"/>
        <v>0</v>
      </c>
      <c r="AL2491" s="41">
        <f t="shared" si="1728"/>
        <v>0</v>
      </c>
      <c r="AM2491" s="41">
        <f t="shared" si="1728"/>
        <v>0</v>
      </c>
      <c r="AN2491" s="41">
        <f t="shared" si="1728"/>
        <v>0</v>
      </c>
      <c r="AO2491" s="41">
        <f t="shared" si="1728"/>
        <v>0</v>
      </c>
      <c r="AP2491" s="41">
        <f t="shared" si="1728"/>
        <v>0</v>
      </c>
      <c r="AQ2491" s="41">
        <f t="shared" si="1728"/>
        <v>0</v>
      </c>
      <c r="AR2491" s="41">
        <f t="shared" si="1728"/>
        <v>0</v>
      </c>
      <c r="AS2491" s="41">
        <f t="shared" si="1728"/>
        <v>0</v>
      </c>
      <c r="AT2491" s="41">
        <f t="shared" si="1728"/>
        <v>0</v>
      </c>
      <c r="AU2491" s="41">
        <f t="shared" si="1728"/>
        <v>0</v>
      </c>
      <c r="AV2491" s="41">
        <f t="shared" si="1728"/>
        <v>0</v>
      </c>
      <c r="AW2491" s="41">
        <f t="shared" si="1728"/>
        <v>0</v>
      </c>
      <c r="AX2491" s="41">
        <f t="shared" si="1728"/>
        <v>0</v>
      </c>
      <c r="AY2491" s="41">
        <f t="shared" si="1728"/>
        <v>0</v>
      </c>
      <c r="AZ2491" s="41">
        <f t="shared" si="1728"/>
        <v>0</v>
      </c>
      <c r="BA2491" s="41">
        <f t="shared" si="1728"/>
        <v>0</v>
      </c>
      <c r="BB2491" s="41">
        <f t="shared" si="1728"/>
        <v>0</v>
      </c>
      <c r="BC2491" s="41">
        <f t="shared" si="1728"/>
        <v>0</v>
      </c>
      <c r="BD2491" s="41">
        <f t="shared" si="1728"/>
        <v>0</v>
      </c>
    </row>
    <row r="2492" spans="1:57" ht="16" x14ac:dyDescent="0.2">
      <c r="B2492" s="11">
        <f t="shared" si="1726"/>
        <v>87</v>
      </c>
      <c r="C2492" s="12" t="str">
        <f t="shared" si="1726"/>
        <v>SCI HSR 2</v>
      </c>
      <c r="D2492" s="46" t="s">
        <v>8</v>
      </c>
      <c r="E2492" s="42">
        <v>0</v>
      </c>
      <c r="F2492" s="15"/>
      <c r="G2492" s="49" t="s">
        <v>267</v>
      </c>
      <c r="H2492" s="31">
        <v>0</v>
      </c>
      <c r="I2492" s="32">
        <v>0</v>
      </c>
      <c r="J2492" s="32">
        <v>0</v>
      </c>
      <c r="L2492" s="52" t="s">
        <v>268</v>
      </c>
      <c r="M2492" s="72"/>
      <c r="N2492" s="72"/>
      <c r="O2492" s="41">
        <f t="shared" ref="O2492:BD2492" si="1729">IFERROR(((O$3&gt;=$E2489)*(O$2&lt;=$E2489))*$J2494,"")</f>
        <v>0</v>
      </c>
      <c r="P2492" s="41">
        <f t="shared" si="1729"/>
        <v>0</v>
      </c>
      <c r="Q2492" s="41">
        <f t="shared" si="1729"/>
        <v>0</v>
      </c>
      <c r="R2492" s="41">
        <f t="shared" si="1729"/>
        <v>0</v>
      </c>
      <c r="S2492" s="41">
        <f t="shared" si="1729"/>
        <v>0</v>
      </c>
      <c r="T2492" s="41">
        <f t="shared" si="1729"/>
        <v>0</v>
      </c>
      <c r="U2492" s="41">
        <f t="shared" si="1729"/>
        <v>0</v>
      </c>
      <c r="V2492" s="41">
        <f t="shared" si="1729"/>
        <v>0</v>
      </c>
      <c r="W2492" s="41">
        <f t="shared" si="1729"/>
        <v>0</v>
      </c>
      <c r="X2492" s="41">
        <f t="shared" si="1729"/>
        <v>0</v>
      </c>
      <c r="Y2492" s="41">
        <f t="shared" si="1729"/>
        <v>0</v>
      </c>
      <c r="Z2492" s="41">
        <f t="shared" si="1729"/>
        <v>0</v>
      </c>
      <c r="AA2492" s="41">
        <f t="shared" si="1729"/>
        <v>0</v>
      </c>
      <c r="AB2492" s="41">
        <f t="shared" si="1729"/>
        <v>0</v>
      </c>
      <c r="AC2492" s="41">
        <f t="shared" si="1729"/>
        <v>0</v>
      </c>
      <c r="AD2492" s="41">
        <f t="shared" si="1729"/>
        <v>0</v>
      </c>
      <c r="AE2492" s="41">
        <f t="shared" si="1729"/>
        <v>0</v>
      </c>
      <c r="AF2492" s="41">
        <f t="shared" si="1729"/>
        <v>0</v>
      </c>
      <c r="AG2492" s="41">
        <f t="shared" si="1729"/>
        <v>0</v>
      </c>
      <c r="AH2492" s="41">
        <f t="shared" si="1729"/>
        <v>0</v>
      </c>
      <c r="AI2492" s="41">
        <f t="shared" si="1729"/>
        <v>0</v>
      </c>
      <c r="AJ2492" s="41">
        <f t="shared" si="1729"/>
        <v>0</v>
      </c>
      <c r="AK2492" s="41">
        <f t="shared" si="1729"/>
        <v>0</v>
      </c>
      <c r="AL2492" s="41">
        <f t="shared" si="1729"/>
        <v>0</v>
      </c>
      <c r="AM2492" s="41">
        <f t="shared" si="1729"/>
        <v>0</v>
      </c>
      <c r="AN2492" s="41">
        <f t="shared" si="1729"/>
        <v>0</v>
      </c>
      <c r="AO2492" s="41">
        <f t="shared" si="1729"/>
        <v>0</v>
      </c>
      <c r="AP2492" s="41">
        <f t="shared" si="1729"/>
        <v>0</v>
      </c>
      <c r="AQ2492" s="41">
        <f t="shared" si="1729"/>
        <v>0</v>
      </c>
      <c r="AR2492" s="41">
        <f t="shared" si="1729"/>
        <v>0</v>
      </c>
      <c r="AS2492" s="41">
        <f t="shared" si="1729"/>
        <v>0</v>
      </c>
      <c r="AT2492" s="41">
        <f t="shared" si="1729"/>
        <v>0</v>
      </c>
      <c r="AU2492" s="41">
        <f t="shared" si="1729"/>
        <v>0</v>
      </c>
      <c r="AV2492" s="41">
        <f t="shared" si="1729"/>
        <v>0</v>
      </c>
      <c r="AW2492" s="41">
        <f t="shared" si="1729"/>
        <v>0</v>
      </c>
      <c r="AX2492" s="41">
        <f t="shared" si="1729"/>
        <v>0</v>
      </c>
      <c r="AY2492" s="41">
        <f t="shared" si="1729"/>
        <v>0</v>
      </c>
      <c r="AZ2492" s="41">
        <f t="shared" si="1729"/>
        <v>0</v>
      </c>
      <c r="BA2492" s="41">
        <f t="shared" si="1729"/>
        <v>0</v>
      </c>
      <c r="BB2492" s="41">
        <f t="shared" si="1729"/>
        <v>0</v>
      </c>
      <c r="BC2492" s="41">
        <f t="shared" si="1729"/>
        <v>0</v>
      </c>
      <c r="BD2492" s="41">
        <f t="shared" si="1729"/>
        <v>0</v>
      </c>
    </row>
    <row r="2493" spans="1:57" ht="16" x14ac:dyDescent="0.2">
      <c r="B2493" s="11">
        <f t="shared" si="1726"/>
        <v>87</v>
      </c>
      <c r="C2493" s="12" t="str">
        <f t="shared" si="1726"/>
        <v>SCI HSR 2</v>
      </c>
      <c r="D2493" s="46" t="s">
        <v>269</v>
      </c>
      <c r="E2493" s="31">
        <v>0</v>
      </c>
      <c r="F2493" s="15"/>
      <c r="G2493" s="53"/>
      <c r="H2493" s="15"/>
      <c r="I2493" s="15"/>
      <c r="J2493" s="23"/>
      <c r="L2493" s="52" t="s">
        <v>270</v>
      </c>
      <c r="M2493" s="72"/>
      <c r="N2493" s="72"/>
      <c r="O2493" s="41">
        <f t="shared" ref="O2493:BD2493" si="1730">IFERROR(((O$3&gt;=$J2483)*(O$2&lt;=$J2483))*$E2494,"")</f>
        <v>0</v>
      </c>
      <c r="P2493" s="41">
        <f t="shared" si="1730"/>
        <v>0</v>
      </c>
      <c r="Q2493" s="41">
        <f t="shared" si="1730"/>
        <v>0</v>
      </c>
      <c r="R2493" s="41">
        <f t="shared" si="1730"/>
        <v>0</v>
      </c>
      <c r="S2493" s="41">
        <f t="shared" si="1730"/>
        <v>0</v>
      </c>
      <c r="T2493" s="41">
        <f t="shared" si="1730"/>
        <v>0</v>
      </c>
      <c r="U2493" s="41">
        <f t="shared" si="1730"/>
        <v>0</v>
      </c>
      <c r="V2493" s="41">
        <f t="shared" si="1730"/>
        <v>0</v>
      </c>
      <c r="W2493" s="41">
        <f t="shared" si="1730"/>
        <v>0</v>
      </c>
      <c r="X2493" s="41">
        <f t="shared" si="1730"/>
        <v>0</v>
      </c>
      <c r="Y2493" s="41">
        <f t="shared" si="1730"/>
        <v>0</v>
      </c>
      <c r="Z2493" s="41">
        <f t="shared" si="1730"/>
        <v>0</v>
      </c>
      <c r="AA2493" s="41">
        <f t="shared" si="1730"/>
        <v>0</v>
      </c>
      <c r="AB2493" s="41">
        <f t="shared" si="1730"/>
        <v>0</v>
      </c>
      <c r="AC2493" s="41">
        <f t="shared" si="1730"/>
        <v>0</v>
      </c>
      <c r="AD2493" s="41">
        <f t="shared" si="1730"/>
        <v>0</v>
      </c>
      <c r="AE2493" s="41">
        <f t="shared" si="1730"/>
        <v>0</v>
      </c>
      <c r="AF2493" s="41">
        <f t="shared" si="1730"/>
        <v>0</v>
      </c>
      <c r="AG2493" s="41">
        <f t="shared" si="1730"/>
        <v>0</v>
      </c>
      <c r="AH2493" s="41">
        <f t="shared" si="1730"/>
        <v>0</v>
      </c>
      <c r="AI2493" s="41">
        <f t="shared" si="1730"/>
        <v>0</v>
      </c>
      <c r="AJ2493" s="41">
        <f t="shared" si="1730"/>
        <v>0</v>
      </c>
      <c r="AK2493" s="41">
        <f t="shared" si="1730"/>
        <v>0</v>
      </c>
      <c r="AL2493" s="41">
        <f t="shared" si="1730"/>
        <v>0</v>
      </c>
      <c r="AM2493" s="41">
        <f t="shared" si="1730"/>
        <v>0</v>
      </c>
      <c r="AN2493" s="41">
        <f t="shared" si="1730"/>
        <v>0</v>
      </c>
      <c r="AO2493" s="41">
        <f t="shared" si="1730"/>
        <v>0</v>
      </c>
      <c r="AP2493" s="41">
        <f t="shared" si="1730"/>
        <v>0</v>
      </c>
      <c r="AQ2493" s="41">
        <f t="shared" si="1730"/>
        <v>0</v>
      </c>
      <c r="AR2493" s="41">
        <f t="shared" si="1730"/>
        <v>0</v>
      </c>
      <c r="AS2493" s="41">
        <f t="shared" si="1730"/>
        <v>0</v>
      </c>
      <c r="AT2493" s="41">
        <f t="shared" si="1730"/>
        <v>0</v>
      </c>
      <c r="AU2493" s="41">
        <f t="shared" si="1730"/>
        <v>0</v>
      </c>
      <c r="AV2493" s="41">
        <f t="shared" si="1730"/>
        <v>0</v>
      </c>
      <c r="AW2493" s="41">
        <f t="shared" si="1730"/>
        <v>0</v>
      </c>
      <c r="AX2493" s="41">
        <f t="shared" si="1730"/>
        <v>0</v>
      </c>
      <c r="AY2493" s="41">
        <f t="shared" si="1730"/>
        <v>0</v>
      </c>
      <c r="AZ2493" s="41">
        <f t="shared" si="1730"/>
        <v>0</v>
      </c>
      <c r="BA2493" s="41">
        <f t="shared" si="1730"/>
        <v>0</v>
      </c>
      <c r="BB2493" s="41">
        <f t="shared" si="1730"/>
        <v>0</v>
      </c>
      <c r="BC2493" s="41">
        <f t="shared" si="1730"/>
        <v>0</v>
      </c>
      <c r="BD2493" s="41">
        <f t="shared" si="1730"/>
        <v>0</v>
      </c>
    </row>
    <row r="2494" spans="1:57" ht="16" x14ac:dyDescent="0.2">
      <c r="B2494" s="11">
        <f t="shared" si="1726"/>
        <v>87</v>
      </c>
      <c r="C2494" s="12" t="str">
        <f t="shared" si="1726"/>
        <v>SCI HSR 2</v>
      </c>
      <c r="D2494" s="46" t="s">
        <v>270</v>
      </c>
      <c r="E2494" s="31">
        <v>0</v>
      </c>
      <c r="F2494" s="15"/>
      <c r="G2494" s="46" t="s">
        <v>266</v>
      </c>
      <c r="H2494" s="31">
        <v>0</v>
      </c>
      <c r="I2494" s="46" t="s">
        <v>268</v>
      </c>
      <c r="J2494" s="31">
        <v>0</v>
      </c>
      <c r="L2494" s="54" t="s">
        <v>271</v>
      </c>
      <c r="M2494" s="73"/>
      <c r="N2494" s="73"/>
      <c r="O2494" s="45">
        <f t="shared" ref="O2494:BD2494" si="1731">IFERROR(-($E2475+$H2475+$J2475)*O2476,"")</f>
        <v>0</v>
      </c>
      <c r="P2494" s="45">
        <f t="shared" si="1731"/>
        <v>0</v>
      </c>
      <c r="Q2494" s="45">
        <f t="shared" si="1731"/>
        <v>0</v>
      </c>
      <c r="R2494" s="45">
        <f t="shared" si="1731"/>
        <v>0</v>
      </c>
      <c r="S2494" s="45">
        <f t="shared" si="1731"/>
        <v>0</v>
      </c>
      <c r="T2494" s="45">
        <f t="shared" si="1731"/>
        <v>0</v>
      </c>
      <c r="U2494" s="45">
        <f t="shared" si="1731"/>
        <v>0</v>
      </c>
      <c r="V2494" s="45">
        <f t="shared" si="1731"/>
        <v>0</v>
      </c>
      <c r="W2494" s="45">
        <f t="shared" si="1731"/>
        <v>0</v>
      </c>
      <c r="X2494" s="45">
        <f t="shared" si="1731"/>
        <v>0</v>
      </c>
      <c r="Y2494" s="45">
        <f t="shared" si="1731"/>
        <v>0</v>
      </c>
      <c r="Z2494" s="45">
        <f t="shared" si="1731"/>
        <v>0</v>
      </c>
      <c r="AA2494" s="45">
        <f t="shared" si="1731"/>
        <v>0</v>
      </c>
      <c r="AB2494" s="45">
        <f t="shared" si="1731"/>
        <v>0</v>
      </c>
      <c r="AC2494" s="45">
        <f t="shared" si="1731"/>
        <v>0</v>
      </c>
      <c r="AD2494" s="45">
        <f t="shared" si="1731"/>
        <v>0</v>
      </c>
      <c r="AE2494" s="45">
        <f t="shared" si="1731"/>
        <v>0</v>
      </c>
      <c r="AF2494" s="45">
        <f t="shared" si="1731"/>
        <v>0</v>
      </c>
      <c r="AG2494" s="45">
        <f t="shared" si="1731"/>
        <v>0</v>
      </c>
      <c r="AH2494" s="45">
        <f t="shared" si="1731"/>
        <v>0</v>
      </c>
      <c r="AI2494" s="45">
        <f t="shared" si="1731"/>
        <v>0</v>
      </c>
      <c r="AJ2494" s="45">
        <f t="shared" si="1731"/>
        <v>0</v>
      </c>
      <c r="AK2494" s="45">
        <f t="shared" si="1731"/>
        <v>0</v>
      </c>
      <c r="AL2494" s="45">
        <f t="shared" si="1731"/>
        <v>0</v>
      </c>
      <c r="AM2494" s="45">
        <f t="shared" si="1731"/>
        <v>0</v>
      </c>
      <c r="AN2494" s="45">
        <f t="shared" si="1731"/>
        <v>0</v>
      </c>
      <c r="AO2494" s="45">
        <f t="shared" si="1731"/>
        <v>0</v>
      </c>
      <c r="AP2494" s="45">
        <f t="shared" si="1731"/>
        <v>0</v>
      </c>
      <c r="AQ2494" s="45">
        <f t="shared" si="1731"/>
        <v>0</v>
      </c>
      <c r="AR2494" s="45">
        <f t="shared" si="1731"/>
        <v>0</v>
      </c>
      <c r="AS2494" s="45">
        <f t="shared" si="1731"/>
        <v>0</v>
      </c>
      <c r="AT2494" s="45">
        <f t="shared" si="1731"/>
        <v>0</v>
      </c>
      <c r="AU2494" s="45">
        <f t="shared" si="1731"/>
        <v>0</v>
      </c>
      <c r="AV2494" s="45">
        <f t="shared" si="1731"/>
        <v>0</v>
      </c>
      <c r="AW2494" s="45">
        <f t="shared" si="1731"/>
        <v>0</v>
      </c>
      <c r="AX2494" s="45">
        <f t="shared" si="1731"/>
        <v>0</v>
      </c>
      <c r="AY2494" s="45">
        <f t="shared" si="1731"/>
        <v>0</v>
      </c>
      <c r="AZ2494" s="45">
        <f t="shared" si="1731"/>
        <v>0</v>
      </c>
      <c r="BA2494" s="45">
        <f t="shared" si="1731"/>
        <v>0</v>
      </c>
      <c r="BB2494" s="45">
        <f t="shared" si="1731"/>
        <v>0</v>
      </c>
      <c r="BC2494" s="45">
        <f t="shared" si="1731"/>
        <v>0</v>
      </c>
      <c r="BD2494" s="45">
        <f t="shared" si="1731"/>
        <v>0</v>
      </c>
    </row>
    <row r="2495" spans="1:57" x14ac:dyDescent="0.2">
      <c r="A2495"/>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row>
    <row r="2496" spans="1:57" ht="16" x14ac:dyDescent="0.2">
      <c r="A2496"/>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s="1"/>
    </row>
    <row r="2497" spans="1:59" ht="16" x14ac:dyDescent="0.2">
      <c r="A2497" s="1"/>
      <c r="B2497" s="67">
        <v>88</v>
      </c>
      <c r="C2497" s="68" t="str">
        <f>H2499</f>
        <v>SCI HSR 2</v>
      </c>
      <c r="D2497" s="69" t="s">
        <v>147</v>
      </c>
      <c r="E2497" s="69"/>
      <c r="F2497" s="69"/>
      <c r="G2497" s="69"/>
      <c r="H2497" s="69"/>
      <c r="I2497" s="69"/>
      <c r="J2497" s="69"/>
      <c r="K2497" s="68"/>
      <c r="L2497" s="68"/>
      <c r="M2497" s="68"/>
      <c r="N2497" s="68"/>
      <c r="O2497" s="82"/>
      <c r="P2497" s="82"/>
      <c r="Q2497" s="82"/>
      <c r="R2497" s="82"/>
      <c r="S2497" s="82"/>
      <c r="T2497" s="82"/>
      <c r="U2497" s="82"/>
      <c r="V2497" s="82"/>
      <c r="W2497" s="82"/>
      <c r="X2497" s="82"/>
      <c r="Y2497" s="82"/>
      <c r="Z2497" s="82"/>
      <c r="AA2497" s="82"/>
      <c r="AB2497" s="82"/>
      <c r="AC2497" s="82"/>
      <c r="AD2497" s="82"/>
      <c r="AE2497" s="82"/>
      <c r="AF2497" s="82"/>
      <c r="AG2497" s="82"/>
      <c r="AH2497" s="82"/>
      <c r="AI2497" s="82"/>
      <c r="AJ2497" s="82"/>
      <c r="AK2497" s="82"/>
      <c r="AL2497" s="82"/>
      <c r="AM2497" s="82"/>
      <c r="AN2497" s="82"/>
      <c r="AO2497" s="82"/>
      <c r="AP2497" s="82"/>
      <c r="AQ2497" s="82"/>
      <c r="AR2497" s="82"/>
      <c r="AS2497" s="82"/>
      <c r="AT2497" s="82"/>
      <c r="AU2497" s="82"/>
      <c r="AV2497" s="82"/>
      <c r="AW2497" s="82"/>
      <c r="AX2497" s="82"/>
      <c r="AY2497" s="82"/>
      <c r="AZ2497" s="82"/>
      <c r="BA2497" s="82"/>
      <c r="BB2497" s="82"/>
      <c r="BC2497" s="82"/>
      <c r="BD2497" s="82"/>
      <c r="BE2497" s="1"/>
      <c r="BF2497" s="1"/>
      <c r="BG2497" s="1"/>
    </row>
    <row r="2498" spans="1:59" ht="16" x14ac:dyDescent="0.2">
      <c r="A2498" s="35"/>
      <c r="B2498" s="11">
        <f>B2497</f>
        <v>88</v>
      </c>
      <c r="C2498" s="12" t="str">
        <f>C2497</f>
        <v>SCI HSR 2</v>
      </c>
      <c r="D2498" s="35"/>
      <c r="E2498" s="35"/>
      <c r="F2498" s="35"/>
      <c r="G2498" s="35"/>
      <c r="H2498" s="35"/>
      <c r="I2498" s="35"/>
      <c r="J2498" s="35"/>
      <c r="K2498" s="35"/>
      <c r="L2498" s="35"/>
      <c r="M2498" s="35"/>
      <c r="N2498" s="35"/>
      <c r="O2498" s="44"/>
      <c r="P2498" s="44"/>
      <c r="Q2498" s="44"/>
      <c r="R2498" s="44"/>
      <c r="S2498" s="44"/>
      <c r="T2498" s="44"/>
      <c r="U2498" s="44"/>
      <c r="V2498" s="44"/>
      <c r="W2498" s="44"/>
      <c r="X2498" s="44"/>
      <c r="Y2498" s="44"/>
      <c r="Z2498" s="44"/>
      <c r="AA2498" s="44"/>
      <c r="AB2498" s="44"/>
      <c r="AC2498" s="44"/>
      <c r="AD2498" s="44"/>
      <c r="AE2498" s="44"/>
      <c r="AF2498" s="44"/>
      <c r="AG2498" s="44"/>
      <c r="AH2498" s="44"/>
      <c r="AI2498" s="44"/>
      <c r="AJ2498" s="44"/>
      <c r="AK2498" s="44"/>
      <c r="AL2498" s="44"/>
      <c r="AM2498" s="44"/>
      <c r="AN2498" s="44"/>
      <c r="AO2498" s="44"/>
      <c r="AP2498" s="44"/>
      <c r="AQ2498" s="44"/>
      <c r="AR2498" s="44"/>
      <c r="AS2498" s="44"/>
      <c r="AT2498" s="44"/>
      <c r="AU2498" s="44"/>
      <c r="AV2498" s="44"/>
      <c r="AW2498" s="44"/>
      <c r="AX2498" s="44"/>
      <c r="AY2498" s="44"/>
      <c r="AZ2498" s="44"/>
      <c r="BA2498" s="44"/>
      <c r="BB2498" s="44"/>
      <c r="BC2498" s="44"/>
      <c r="BD2498" s="44"/>
      <c r="BE2498" s="35"/>
      <c r="BF2498" s="35"/>
      <c r="BG2498" s="35"/>
    </row>
    <row r="2499" spans="1:59" ht="16" x14ac:dyDescent="0.2">
      <c r="B2499" s="11">
        <f t="shared" ref="B2499:C2514" si="1732">B2498</f>
        <v>88</v>
      </c>
      <c r="C2499" s="12" t="str">
        <f t="shared" si="1732"/>
        <v>SCI HSR 2</v>
      </c>
      <c r="D2499" s="13" t="s">
        <v>2</v>
      </c>
      <c r="E2499" s="14" t="s">
        <v>146</v>
      </c>
      <c r="F2499" s="15"/>
      <c r="G2499" s="13" t="s">
        <v>229</v>
      </c>
      <c r="H2499" s="14" t="s">
        <v>132</v>
      </c>
      <c r="I2499" s="14"/>
      <c r="J2499" s="14"/>
      <c r="L2499" s="16" t="s">
        <v>230</v>
      </c>
      <c r="M2499" s="70"/>
      <c r="N2499" s="70"/>
      <c r="O2499" s="17">
        <f>($E2510&gt;0)*($E2504&lt;O$2)*(EDATE($E2504,$E2510)&gt;O$3)*((O$3-O$2+1)/O$4)
+($E2510&gt;0)*($E2504&lt;O$2)*(EDATE($E2504,$E2510)&gt;=O$2)*(EDATE($E2504,$E2510)&lt;=O$3)*((EDATE($E2504,$E2510)-O$2)/O$4)
+($E2510&gt;0)*($E2504&lt;O$2)*(EDATE($E2504,$E2510)&lt;O$2)*(0)
+($E2510&gt;0)*($E2504&gt;=O$2)*($E2504&lt;=O$3)*(EDATE($E2504,$E2510)&gt;=O$2)*(EDATE($E2504,$E2510)&lt;=O$3)*((EDATE($E2504,$E2510)-$E2504+1)/O$4)
+($E2510&gt;0)*($E2504&gt;=O$2)*($E2504&lt;=O$3)*(EDATE($E2504,$E2510)&gt;O$3)*((O$3-$E2504+1)/O$4)
+($E2510&gt;0)*($E2504&gt;O$3)*(0)</f>
        <v>0</v>
      </c>
      <c r="P2499" s="17">
        <f t="shared" ref="P2499:BD2499" si="1733">($E2510&gt;0)*($E2504&lt;P$2)*(EDATE($E2504,$E2510)&gt;P$3)*((P$3-P$2+1)/P$4)
+($E2510&gt;0)*($E2504&lt;P$2)*(EDATE($E2504,$E2510)&gt;=P$2)*(EDATE($E2504,$E2510)&lt;=P$3)*((EDATE($E2504,$E2510)-P$2)/P$4)
+($E2510&gt;0)*($E2504&lt;P$2)*(EDATE($E2504,$E2510)&lt;P$2)*(0)
+($E2510&gt;0)*($E2504&gt;=P$2)*($E2504&lt;=P$3)*(EDATE($E2504,$E2510)&gt;=P$2)*(EDATE($E2504,$E2510)&lt;=P$3)*((EDATE($E2504,$E2510)-$E2504+1)/P$4)
+($E2510&gt;0)*($E2504&gt;=P$2)*($E2504&lt;=P$3)*(EDATE($E2504,$E2510)&gt;P$3)*((P$3-$E2504+1)/P$4)
+($E2510&gt;0)*($E2504&gt;P$3)*(0)</f>
        <v>0</v>
      </c>
      <c r="Q2499" s="17">
        <f t="shared" si="1733"/>
        <v>0</v>
      </c>
      <c r="R2499" s="17">
        <f t="shared" si="1733"/>
        <v>0</v>
      </c>
      <c r="S2499" s="17">
        <f t="shared" si="1733"/>
        <v>0</v>
      </c>
      <c r="T2499" s="17">
        <f t="shared" si="1733"/>
        <v>0</v>
      </c>
      <c r="U2499" s="17">
        <f t="shared" si="1733"/>
        <v>0</v>
      </c>
      <c r="V2499" s="17">
        <f t="shared" si="1733"/>
        <v>0</v>
      </c>
      <c r="W2499" s="17">
        <f t="shared" si="1733"/>
        <v>0</v>
      </c>
      <c r="X2499" s="17">
        <f t="shared" si="1733"/>
        <v>0</v>
      </c>
      <c r="Y2499" s="17">
        <f t="shared" si="1733"/>
        <v>0</v>
      </c>
      <c r="Z2499" s="17">
        <f t="shared" si="1733"/>
        <v>0</v>
      </c>
      <c r="AA2499" s="17">
        <f t="shared" si="1733"/>
        <v>0</v>
      </c>
      <c r="AB2499" s="17">
        <f t="shared" si="1733"/>
        <v>0</v>
      </c>
      <c r="AC2499" s="17">
        <f t="shared" si="1733"/>
        <v>0</v>
      </c>
      <c r="AD2499" s="17">
        <f t="shared" si="1733"/>
        <v>0</v>
      </c>
      <c r="AE2499" s="17">
        <f t="shared" si="1733"/>
        <v>0</v>
      </c>
      <c r="AF2499" s="17">
        <f t="shared" si="1733"/>
        <v>0</v>
      </c>
      <c r="AG2499" s="17">
        <f t="shared" si="1733"/>
        <v>0</v>
      </c>
      <c r="AH2499" s="17">
        <f t="shared" si="1733"/>
        <v>0</v>
      </c>
      <c r="AI2499" s="17">
        <f t="shared" si="1733"/>
        <v>0</v>
      </c>
      <c r="AJ2499" s="17">
        <f t="shared" si="1733"/>
        <v>0</v>
      </c>
      <c r="AK2499" s="17">
        <f t="shared" si="1733"/>
        <v>0</v>
      </c>
      <c r="AL2499" s="17">
        <f t="shared" si="1733"/>
        <v>0</v>
      </c>
      <c r="AM2499" s="17">
        <f t="shared" si="1733"/>
        <v>0</v>
      </c>
      <c r="AN2499" s="17">
        <f t="shared" si="1733"/>
        <v>0</v>
      </c>
      <c r="AO2499" s="17">
        <f t="shared" si="1733"/>
        <v>0</v>
      </c>
      <c r="AP2499" s="17">
        <f t="shared" si="1733"/>
        <v>0</v>
      </c>
      <c r="AQ2499" s="17">
        <f t="shared" si="1733"/>
        <v>0</v>
      </c>
      <c r="AR2499" s="17">
        <f t="shared" si="1733"/>
        <v>0</v>
      </c>
      <c r="AS2499" s="17">
        <f t="shared" si="1733"/>
        <v>0</v>
      </c>
      <c r="AT2499" s="17">
        <f t="shared" si="1733"/>
        <v>0</v>
      </c>
      <c r="AU2499" s="17">
        <f t="shared" si="1733"/>
        <v>0</v>
      </c>
      <c r="AV2499" s="17">
        <f t="shared" si="1733"/>
        <v>0</v>
      </c>
      <c r="AW2499" s="17">
        <f t="shared" si="1733"/>
        <v>0</v>
      </c>
      <c r="AX2499" s="17">
        <f t="shared" si="1733"/>
        <v>0</v>
      </c>
      <c r="AY2499" s="17">
        <f t="shared" si="1733"/>
        <v>0</v>
      </c>
      <c r="AZ2499" s="17">
        <f t="shared" si="1733"/>
        <v>0</v>
      </c>
      <c r="BA2499" s="17">
        <f t="shared" si="1733"/>
        <v>0</v>
      </c>
      <c r="BB2499" s="17">
        <f t="shared" si="1733"/>
        <v>0</v>
      </c>
      <c r="BC2499" s="17">
        <f t="shared" si="1733"/>
        <v>0</v>
      </c>
      <c r="BD2499" s="17">
        <f t="shared" si="1733"/>
        <v>0</v>
      </c>
    </row>
    <row r="2500" spans="1:59" ht="16" x14ac:dyDescent="0.2">
      <c r="B2500" s="11">
        <f t="shared" si="1732"/>
        <v>88</v>
      </c>
      <c r="C2500" s="12" t="str">
        <f t="shared" si="1732"/>
        <v>SCI HSR 2</v>
      </c>
      <c r="D2500" s="13" t="s">
        <v>7</v>
      </c>
      <c r="E2500" s="18">
        <v>157.41999999999999</v>
      </c>
      <c r="F2500" s="15"/>
      <c r="G2500" s="13" t="s">
        <v>0</v>
      </c>
      <c r="H2500" s="19">
        <v>47.24</v>
      </c>
      <c r="I2500" s="13" t="s">
        <v>20</v>
      </c>
      <c r="J2500" s="19">
        <v>33.35</v>
      </c>
      <c r="L2500" s="20" t="s">
        <v>231</v>
      </c>
      <c r="M2500" s="72"/>
      <c r="N2500" s="72"/>
      <c r="O2500" s="21">
        <f>($H2505&gt;0)*($J2505&lt;O$2)*0
+($H2505&gt;0)*($J2505&gt;=O$2)*($J2505&lt;=O$3)*(($J2505-O$2+1)/O$4)
+($H2505&gt;0)*($J2505&gt;O$3)*($I2505&gt;O$3)*0
+($H2505&gt;0)*($J2505&gt;O$3)*($I2505&lt;=O$3)*($I2505&gt;=O$2)*((O$3-$I2505+1)/O$4)
+($H2505&gt;0)*($J2505&gt;O$3)*($I2505&lt;O$2)*1
+($H2505&gt;0)*($I2505&gt;O$3)*0
+($H2506&gt;0)*($J$2350&lt;O$2)*0
+($H2506&gt;0)*($J2506&gt;=O$2)*($J2506&lt;=O$3)*(($J2506-O$2+1)/O$4)
+($H2506&gt;0)*($J2506&gt;O$3)*($I2506&gt;O$3)*0
+($H2506&gt;0)*($J2506&gt;O$3)*($I2506&lt;=O$3)*($I2506&gt;=O$2)*((O$3-$I2506+1)/O$4)
+($H2506&gt;0)*($J2506&gt;O$3)*($I2506&lt;O$2)*1
+($H2506&gt;0)*($I2506&gt;O$3)*0
+($H2507&gt;0)*($J2507&lt;O$2)*0
+($H2507&gt;0)*($J2507&gt;=O$2)*($J2507&lt;=O$3)*(($J2507-O$2+1)/O$4)
+($H2507&gt;0)*($J2507&gt;O$3)*($I2507&gt;O$3)*0
+($H2507&gt;0)*($J2507&gt;O$3)*($I2507&lt;=O$3)*($I2507&gt;=O$2)*((O$3-$I2507+1)/O$4)
+($H2507&gt;0)*($J2507&gt;O$3)*($I2507&lt;O$2)*1
+($H2507&gt;0)*($I2507&gt;O$3)*0</f>
        <v>0</v>
      </c>
      <c r="P2500" s="21">
        <f t="shared" ref="P2500:BD2500" si="1734">($H2505&gt;0)*($J2505&lt;P$2)*0
+($H2505&gt;0)*($J2505&gt;=P$2)*($J2505&lt;=P$3)*(($J2505-P$2+1)/P$4)
+($H2505&gt;0)*($J2505&gt;P$3)*($I2505&gt;P$3)*0
+($H2505&gt;0)*($J2505&gt;P$3)*($I2505&lt;=P$3)*($I2505&gt;=P$2)*((P$3-$I2505+1)/P$4)
+($H2505&gt;0)*($J2505&gt;P$3)*($I2505&lt;P$2)*1
+($H2505&gt;0)*($I2505&gt;P$3)*0
+($H2506&gt;0)*($J$2350&lt;P$2)*0
+($H2506&gt;0)*($J2506&gt;=P$2)*($J2506&lt;=P$3)*(($J2506-P$2+1)/P$4)
+($H2506&gt;0)*($J2506&gt;P$3)*($I2506&gt;P$3)*0
+($H2506&gt;0)*($J2506&gt;P$3)*($I2506&lt;=P$3)*($I2506&gt;=P$2)*((P$3-$I2506+1)/P$4)
+($H2506&gt;0)*($J2506&gt;P$3)*($I2506&lt;P$2)*1
+($H2506&gt;0)*($I2506&gt;P$3)*0
+($H2507&gt;0)*($J2507&lt;P$2)*0
+($H2507&gt;0)*($J2507&gt;=P$2)*($J2507&lt;=P$3)*(($J2507-P$2+1)/P$4)
+($H2507&gt;0)*($J2507&gt;P$3)*($I2507&gt;P$3)*0
+($H2507&gt;0)*($J2507&gt;P$3)*($I2507&lt;=P$3)*($I2507&gt;=P$2)*((P$3-$I2507+1)/P$4)
+($H2507&gt;0)*($J2507&gt;P$3)*($I2507&lt;P$2)*1
+($H2507&gt;0)*($I2507&gt;P$3)*0</f>
        <v>0</v>
      </c>
      <c r="Q2500" s="21">
        <f t="shared" si="1734"/>
        <v>0</v>
      </c>
      <c r="R2500" s="21">
        <f t="shared" si="1734"/>
        <v>0</v>
      </c>
      <c r="S2500" s="21">
        <f t="shared" si="1734"/>
        <v>0</v>
      </c>
      <c r="T2500" s="21">
        <f t="shared" si="1734"/>
        <v>0</v>
      </c>
      <c r="U2500" s="21">
        <f t="shared" si="1734"/>
        <v>0</v>
      </c>
      <c r="V2500" s="21">
        <f t="shared" si="1734"/>
        <v>0</v>
      </c>
      <c r="W2500" s="21">
        <f t="shared" si="1734"/>
        <v>0</v>
      </c>
      <c r="X2500" s="21">
        <f t="shared" si="1734"/>
        <v>0</v>
      </c>
      <c r="Y2500" s="21">
        <f t="shared" si="1734"/>
        <v>0</v>
      </c>
      <c r="Z2500" s="21">
        <f t="shared" si="1734"/>
        <v>0</v>
      </c>
      <c r="AA2500" s="21">
        <f t="shared" si="1734"/>
        <v>0</v>
      </c>
      <c r="AB2500" s="21">
        <f t="shared" si="1734"/>
        <v>0</v>
      </c>
      <c r="AC2500" s="21">
        <f t="shared" si="1734"/>
        <v>0</v>
      </c>
      <c r="AD2500" s="21">
        <f t="shared" si="1734"/>
        <v>0</v>
      </c>
      <c r="AE2500" s="21">
        <f t="shared" si="1734"/>
        <v>0</v>
      </c>
      <c r="AF2500" s="21">
        <f t="shared" si="1734"/>
        <v>0</v>
      </c>
      <c r="AG2500" s="21">
        <f t="shared" si="1734"/>
        <v>0</v>
      </c>
      <c r="AH2500" s="21">
        <f t="shared" si="1734"/>
        <v>0</v>
      </c>
      <c r="AI2500" s="21">
        <f t="shared" si="1734"/>
        <v>0</v>
      </c>
      <c r="AJ2500" s="21">
        <f t="shared" si="1734"/>
        <v>0</v>
      </c>
      <c r="AK2500" s="21">
        <f t="shared" si="1734"/>
        <v>0</v>
      </c>
      <c r="AL2500" s="21">
        <f t="shared" si="1734"/>
        <v>0</v>
      </c>
      <c r="AM2500" s="21">
        <f t="shared" si="1734"/>
        <v>0</v>
      </c>
      <c r="AN2500" s="21">
        <f t="shared" si="1734"/>
        <v>0</v>
      </c>
      <c r="AO2500" s="21">
        <f t="shared" si="1734"/>
        <v>0</v>
      </c>
      <c r="AP2500" s="21">
        <f t="shared" si="1734"/>
        <v>0</v>
      </c>
      <c r="AQ2500" s="21">
        <f t="shared" si="1734"/>
        <v>0</v>
      </c>
      <c r="AR2500" s="21">
        <f t="shared" si="1734"/>
        <v>0</v>
      </c>
      <c r="AS2500" s="21">
        <f t="shared" si="1734"/>
        <v>0</v>
      </c>
      <c r="AT2500" s="21">
        <f t="shared" si="1734"/>
        <v>0</v>
      </c>
      <c r="AU2500" s="21">
        <f t="shared" si="1734"/>
        <v>0</v>
      </c>
      <c r="AV2500" s="21">
        <f t="shared" si="1734"/>
        <v>0</v>
      </c>
      <c r="AW2500" s="21">
        <f t="shared" si="1734"/>
        <v>0</v>
      </c>
      <c r="AX2500" s="21">
        <f t="shared" si="1734"/>
        <v>0</v>
      </c>
      <c r="AY2500" s="21">
        <f t="shared" si="1734"/>
        <v>0</v>
      </c>
      <c r="AZ2500" s="21">
        <f t="shared" si="1734"/>
        <v>0</v>
      </c>
      <c r="BA2500" s="21">
        <f t="shared" si="1734"/>
        <v>0</v>
      </c>
      <c r="BB2500" s="21">
        <f t="shared" si="1734"/>
        <v>0</v>
      </c>
      <c r="BC2500" s="21">
        <f t="shared" si="1734"/>
        <v>0</v>
      </c>
      <c r="BD2500" s="21">
        <f t="shared" si="1734"/>
        <v>0</v>
      </c>
    </row>
    <row r="2501" spans="1:59" ht="16" x14ac:dyDescent="0.2">
      <c r="B2501" s="11">
        <f t="shared" si="1732"/>
        <v>88</v>
      </c>
      <c r="C2501" s="12" t="str">
        <f t="shared" si="1732"/>
        <v>SCI HSR 2</v>
      </c>
      <c r="D2501" s="13" t="s">
        <v>21</v>
      </c>
      <c r="E2501" s="22">
        <v>0</v>
      </c>
      <c r="F2501" s="15"/>
      <c r="G2501" s="13" t="s">
        <v>22</v>
      </c>
      <c r="H2501" s="22">
        <v>0</v>
      </c>
      <c r="I2501" s="13" t="s">
        <v>23</v>
      </c>
      <c r="J2501" s="22">
        <v>0</v>
      </c>
      <c r="K2501" s="23"/>
      <c r="L2501" s="20" t="s">
        <v>232</v>
      </c>
      <c r="M2501" s="72"/>
      <c r="N2501" s="72"/>
      <c r="O2501" s="21">
        <f>($E2504&lt;=O$3)*($E2504&gt;O$2)*((O$3-$E2504+1)/O$4)
+($E2504&lt;=O$2)*((O$3-O$2+1)/O$4)
+($E2504&gt;O$3)*(0)
-($E2512&lt;=O$3)*($E2512&lt;&gt;0)*($E2512&gt;O$2)*((O$3-$E2512)/O$4)
-($E2512&lt;=O$2)*((O$3-O$2+1)/O$4)
-($E2512&gt;O$3)*(0)</f>
        <v>0</v>
      </c>
      <c r="P2501" s="21">
        <f t="shared" ref="P2501:BD2501" si="1735">($E2504&lt;=P$3)*($E2504&gt;P$2)*((P$3-$E2504+1)/P$4)
+($E2504&lt;=P$2)*((P$3-P$2+1)/P$4)
+($E2504&gt;P$3)*(0)
-($E2512&lt;=P$3)*($E2512&lt;&gt;0)*($E2512&gt;P$2)*((P$3-$E2512)/P$4)
-($E2512&lt;=P$2)*((P$3-P$2+1)/P$4)
-($E2512&gt;P$3)*(0)</f>
        <v>0</v>
      </c>
      <c r="Q2501" s="21">
        <f t="shared" si="1735"/>
        <v>0</v>
      </c>
      <c r="R2501" s="21">
        <f t="shared" si="1735"/>
        <v>0</v>
      </c>
      <c r="S2501" s="21">
        <f t="shared" si="1735"/>
        <v>0</v>
      </c>
      <c r="T2501" s="21">
        <f t="shared" si="1735"/>
        <v>0</v>
      </c>
      <c r="U2501" s="21">
        <f t="shared" si="1735"/>
        <v>0</v>
      </c>
      <c r="V2501" s="21">
        <f t="shared" si="1735"/>
        <v>0</v>
      </c>
      <c r="W2501" s="21">
        <f t="shared" si="1735"/>
        <v>0</v>
      </c>
      <c r="X2501" s="21">
        <f t="shared" si="1735"/>
        <v>0</v>
      </c>
      <c r="Y2501" s="21">
        <f t="shared" si="1735"/>
        <v>0</v>
      </c>
      <c r="Z2501" s="21">
        <f t="shared" si="1735"/>
        <v>0</v>
      </c>
      <c r="AA2501" s="21">
        <f t="shared" si="1735"/>
        <v>0</v>
      </c>
      <c r="AB2501" s="21">
        <f t="shared" si="1735"/>
        <v>0</v>
      </c>
      <c r="AC2501" s="21">
        <f t="shared" si="1735"/>
        <v>0</v>
      </c>
      <c r="AD2501" s="21">
        <f t="shared" si="1735"/>
        <v>0</v>
      </c>
      <c r="AE2501" s="21">
        <f t="shared" si="1735"/>
        <v>0</v>
      </c>
      <c r="AF2501" s="21">
        <f t="shared" si="1735"/>
        <v>0</v>
      </c>
      <c r="AG2501" s="21">
        <f t="shared" si="1735"/>
        <v>0</v>
      </c>
      <c r="AH2501" s="21">
        <f t="shared" si="1735"/>
        <v>0</v>
      </c>
      <c r="AI2501" s="21">
        <f t="shared" si="1735"/>
        <v>0</v>
      </c>
      <c r="AJ2501" s="21">
        <f t="shared" si="1735"/>
        <v>0</v>
      </c>
      <c r="AK2501" s="21">
        <f t="shared" si="1735"/>
        <v>0</v>
      </c>
      <c r="AL2501" s="21">
        <f t="shared" si="1735"/>
        <v>0</v>
      </c>
      <c r="AM2501" s="21">
        <f t="shared" si="1735"/>
        <v>0</v>
      </c>
      <c r="AN2501" s="21">
        <f t="shared" si="1735"/>
        <v>0</v>
      </c>
      <c r="AO2501" s="21">
        <f t="shared" si="1735"/>
        <v>0</v>
      </c>
      <c r="AP2501" s="21">
        <f t="shared" si="1735"/>
        <v>0</v>
      </c>
      <c r="AQ2501" s="21">
        <f t="shared" si="1735"/>
        <v>0</v>
      </c>
      <c r="AR2501" s="21">
        <f t="shared" si="1735"/>
        <v>0</v>
      </c>
      <c r="AS2501" s="21">
        <f t="shared" si="1735"/>
        <v>0</v>
      </c>
      <c r="AT2501" s="21">
        <f t="shared" si="1735"/>
        <v>0</v>
      </c>
      <c r="AU2501" s="21">
        <f t="shared" si="1735"/>
        <v>0</v>
      </c>
      <c r="AV2501" s="21">
        <f t="shared" si="1735"/>
        <v>0</v>
      </c>
      <c r="AW2501" s="21">
        <f t="shared" si="1735"/>
        <v>0</v>
      </c>
      <c r="AX2501" s="21">
        <f t="shared" si="1735"/>
        <v>0</v>
      </c>
      <c r="AY2501" s="21">
        <f t="shared" si="1735"/>
        <v>0</v>
      </c>
      <c r="AZ2501" s="21">
        <f t="shared" si="1735"/>
        <v>0</v>
      </c>
      <c r="BA2501" s="21">
        <f t="shared" si="1735"/>
        <v>0</v>
      </c>
      <c r="BB2501" s="21">
        <f t="shared" si="1735"/>
        <v>0</v>
      </c>
      <c r="BC2501" s="21">
        <f t="shared" si="1735"/>
        <v>0</v>
      </c>
      <c r="BD2501" s="21">
        <f t="shared" si="1735"/>
        <v>0</v>
      </c>
    </row>
    <row r="2502" spans="1:59" ht="16" x14ac:dyDescent="0.2">
      <c r="B2502" s="11">
        <f t="shared" si="1732"/>
        <v>88</v>
      </c>
      <c r="C2502" s="12" t="str">
        <f t="shared" si="1732"/>
        <v>SCI HSR 2</v>
      </c>
      <c r="D2502" s="13" t="s">
        <v>1</v>
      </c>
      <c r="E2502" s="22">
        <v>37792</v>
      </c>
      <c r="F2502" s="15"/>
      <c r="G2502" s="15"/>
      <c r="H2502" s="15"/>
      <c r="I2502" s="15"/>
      <c r="J2502" s="15"/>
      <c r="L2502" s="20" t="s">
        <v>233</v>
      </c>
      <c r="M2502" s="72"/>
      <c r="N2502" s="72"/>
      <c r="O2502" s="21">
        <f>($E2515&gt;O$3)*($E2512&lt;O$2)*((O$3-O$2+1)/O$4)
+($E2515&gt;O$3)*($E2512&gt;=O$2)*($E2512&lt;=O$3)*((O$3-$E2512)/O$4)
+($E2515&gt;O$3)*($E2512&gt;O$3)*(0)
+($E2515&lt;=O$3)*($E2515&gt;=O$2)*($E2512&lt;O$2)*(($E2515-O$2)/O$4)
+($E2515&lt;=O$3)*($E2515&gt;=O$2)*($E2512&lt;=O$3)*($E2512&gt;=O$2)*(($E2515-$E2512)/O$4)
+($E2515&lt;O$2)*(0)</f>
        <v>1</v>
      </c>
      <c r="P2502" s="21">
        <f t="shared" ref="P2502:BD2502" si="1736">($E2515&gt;P$3)*($E2512&lt;P$2)*((P$3-P$2+1)/P$4)
+($E2515&gt;P$3)*($E2512&gt;=P$2)*($E2512&lt;=P$3)*((P$3-$E2512)/P$4)
+($E2515&gt;P$3)*($E2512&gt;P$3)*(0)
+($E2515&lt;=P$3)*($E2515&gt;=P$2)*($E2512&lt;P$2)*(($E2515-P$2)/P$4)
+($E2515&lt;=P$3)*($E2515&gt;=P$2)*($E2512&lt;=P$3)*($E2512&gt;=P$2)*(($E2515-$E2512)/P$4)
+($E2515&lt;P$2)*(0)</f>
        <v>1</v>
      </c>
      <c r="Q2502" s="21">
        <f t="shared" si="1736"/>
        <v>0</v>
      </c>
      <c r="R2502" s="21">
        <f t="shared" si="1736"/>
        <v>0</v>
      </c>
      <c r="S2502" s="21">
        <f t="shared" si="1736"/>
        <v>0</v>
      </c>
      <c r="T2502" s="21">
        <f t="shared" si="1736"/>
        <v>0</v>
      </c>
      <c r="U2502" s="21">
        <f t="shared" si="1736"/>
        <v>0</v>
      </c>
      <c r="V2502" s="21">
        <f t="shared" si="1736"/>
        <v>0</v>
      </c>
      <c r="W2502" s="21">
        <f t="shared" si="1736"/>
        <v>0</v>
      </c>
      <c r="X2502" s="21">
        <f t="shared" si="1736"/>
        <v>0</v>
      </c>
      <c r="Y2502" s="21">
        <f t="shared" si="1736"/>
        <v>0</v>
      </c>
      <c r="Z2502" s="21">
        <f t="shared" si="1736"/>
        <v>0</v>
      </c>
      <c r="AA2502" s="21">
        <f t="shared" si="1736"/>
        <v>0</v>
      </c>
      <c r="AB2502" s="21">
        <f t="shared" si="1736"/>
        <v>0</v>
      </c>
      <c r="AC2502" s="21">
        <f t="shared" si="1736"/>
        <v>0</v>
      </c>
      <c r="AD2502" s="21">
        <f t="shared" si="1736"/>
        <v>0</v>
      </c>
      <c r="AE2502" s="21">
        <f t="shared" si="1736"/>
        <v>0</v>
      </c>
      <c r="AF2502" s="21">
        <f t="shared" si="1736"/>
        <v>0</v>
      </c>
      <c r="AG2502" s="21">
        <f t="shared" si="1736"/>
        <v>0</v>
      </c>
      <c r="AH2502" s="21">
        <f t="shared" si="1736"/>
        <v>0</v>
      </c>
      <c r="AI2502" s="21">
        <f t="shared" si="1736"/>
        <v>0</v>
      </c>
      <c r="AJ2502" s="21">
        <f t="shared" si="1736"/>
        <v>0</v>
      </c>
      <c r="AK2502" s="21">
        <f t="shared" si="1736"/>
        <v>0</v>
      </c>
      <c r="AL2502" s="21">
        <f t="shared" si="1736"/>
        <v>0</v>
      </c>
      <c r="AM2502" s="21">
        <f t="shared" si="1736"/>
        <v>0</v>
      </c>
      <c r="AN2502" s="21">
        <f t="shared" si="1736"/>
        <v>0</v>
      </c>
      <c r="AO2502" s="21">
        <f t="shared" si="1736"/>
        <v>0</v>
      </c>
      <c r="AP2502" s="21">
        <f t="shared" si="1736"/>
        <v>0</v>
      </c>
      <c r="AQ2502" s="21">
        <f t="shared" si="1736"/>
        <v>0</v>
      </c>
      <c r="AR2502" s="21">
        <f t="shared" si="1736"/>
        <v>0</v>
      </c>
      <c r="AS2502" s="21">
        <f t="shared" si="1736"/>
        <v>0</v>
      </c>
      <c r="AT2502" s="21">
        <f t="shared" si="1736"/>
        <v>0</v>
      </c>
      <c r="AU2502" s="21">
        <f t="shared" si="1736"/>
        <v>0</v>
      </c>
      <c r="AV2502" s="21">
        <f t="shared" si="1736"/>
        <v>0</v>
      </c>
      <c r="AW2502" s="21">
        <f t="shared" si="1736"/>
        <v>0</v>
      </c>
      <c r="AX2502" s="21">
        <f t="shared" si="1736"/>
        <v>0</v>
      </c>
      <c r="AY2502" s="21">
        <f t="shared" si="1736"/>
        <v>0</v>
      </c>
      <c r="AZ2502" s="21">
        <f t="shared" si="1736"/>
        <v>0</v>
      </c>
      <c r="BA2502" s="21">
        <f t="shared" si="1736"/>
        <v>0</v>
      </c>
      <c r="BB2502" s="21">
        <f t="shared" si="1736"/>
        <v>0</v>
      </c>
      <c r="BC2502" s="21">
        <f t="shared" si="1736"/>
        <v>0</v>
      </c>
      <c r="BD2502" s="21">
        <f t="shared" si="1736"/>
        <v>0</v>
      </c>
    </row>
    <row r="2503" spans="1:59" ht="16" x14ac:dyDescent="0.2">
      <c r="B2503" s="11">
        <f t="shared" si="1732"/>
        <v>88</v>
      </c>
      <c r="C2503" s="12" t="str">
        <f t="shared" si="1732"/>
        <v>SCI HSR 2</v>
      </c>
      <c r="K2503" s="24"/>
      <c r="L2503" s="20" t="s">
        <v>234</v>
      </c>
      <c r="M2503" s="72"/>
      <c r="N2503" s="72"/>
      <c r="O2503" s="21">
        <f>($E2518&gt;0)*($E2515&lt;O$2)*(EDATE($E2515,$E2518)&gt;O$3)*((O$3-O$2+1)/O$4)
+($E2518&gt;0)*($E2515&lt;O$2)*(EDATE($E2515,$E2518)&gt;=O$2)*(EDATE($E2515,$E2518)&lt;=O$3)*((EDATE($E2515,$E2518)-O$2)/O$4)
+($E2518&gt;0)*($E2515&lt;O$2)*(EDATE($E2515,$E2518)&lt;O$2)*(0)
+($E2518&gt;0)*($E2515&gt;=O$2)*($E2515&lt;=O$3)*(EDATE($E2515,$E2518)&gt;=O$2)*(EDATE($E2515,$E2518)&lt;=O$3)*((EDATE($E2515,$E2518)-$E2515+1)/O$4)
+($E2518&gt;0)*($E2515&gt;=O$2)*($E2515&lt;=O$3)*(EDATE($E2515,$E2518)&gt;O$3)*((O$3-$E2515+1)/O$4)
+($E2518&gt;0)*($E2515&gt;O$3)*(0)</f>
        <v>0</v>
      </c>
      <c r="P2503" s="21">
        <f t="shared" ref="P2503:BD2503" si="1737">($E2518&gt;0)*($E2515&lt;P$2)*(EDATE($E2515,$E2518)&gt;P$3)*((P$3-P$2+1)/P$4)
+($E2518&gt;0)*($E2515&lt;P$2)*(EDATE($E2515,$E2518)&gt;=P$2)*(EDATE($E2515,$E2518)&lt;=P$3)*((EDATE($E2515,$E2518)-P$2)/P$4)
+($E2518&gt;0)*($E2515&lt;P$2)*(EDATE($E2515,$E2518)&lt;P$2)*(0)
+($E2518&gt;0)*($E2515&gt;=P$2)*($E2515&lt;=P$3)*(EDATE($E2515,$E2518)&gt;=P$2)*(EDATE($E2515,$E2518)&lt;=P$3)*((EDATE($E2515,$E2518)-$E2515+1)/P$4)
+($E2518&gt;0)*($E2515&gt;=P$2)*($E2515&lt;=P$3)*(EDATE($E2515,$E2518)&gt;P$3)*((P$3-$E2515+1)/P$4)
+($E2518&gt;0)*($E2515&gt;P$3)*(0)</f>
        <v>0</v>
      </c>
      <c r="Q2503" s="21">
        <f t="shared" si="1737"/>
        <v>1</v>
      </c>
      <c r="R2503" s="21">
        <f t="shared" si="1737"/>
        <v>0</v>
      </c>
      <c r="S2503" s="21">
        <f t="shared" si="1737"/>
        <v>0</v>
      </c>
      <c r="T2503" s="21">
        <f t="shared" si="1737"/>
        <v>0</v>
      </c>
      <c r="U2503" s="21">
        <f t="shared" si="1737"/>
        <v>0</v>
      </c>
      <c r="V2503" s="21">
        <f t="shared" si="1737"/>
        <v>0</v>
      </c>
      <c r="W2503" s="21">
        <f t="shared" si="1737"/>
        <v>0</v>
      </c>
      <c r="X2503" s="21">
        <f t="shared" si="1737"/>
        <v>0</v>
      </c>
      <c r="Y2503" s="21">
        <f t="shared" si="1737"/>
        <v>0</v>
      </c>
      <c r="Z2503" s="21">
        <f t="shared" si="1737"/>
        <v>0</v>
      </c>
      <c r="AA2503" s="21">
        <f t="shared" si="1737"/>
        <v>0</v>
      </c>
      <c r="AB2503" s="21">
        <f t="shared" si="1737"/>
        <v>0</v>
      </c>
      <c r="AC2503" s="21">
        <f t="shared" si="1737"/>
        <v>0</v>
      </c>
      <c r="AD2503" s="21">
        <f t="shared" si="1737"/>
        <v>0</v>
      </c>
      <c r="AE2503" s="21">
        <f t="shared" si="1737"/>
        <v>0</v>
      </c>
      <c r="AF2503" s="21">
        <f t="shared" si="1737"/>
        <v>0</v>
      </c>
      <c r="AG2503" s="21">
        <f t="shared" si="1737"/>
        <v>0</v>
      </c>
      <c r="AH2503" s="21">
        <f t="shared" si="1737"/>
        <v>0</v>
      </c>
      <c r="AI2503" s="21">
        <f t="shared" si="1737"/>
        <v>0</v>
      </c>
      <c r="AJ2503" s="21">
        <f t="shared" si="1737"/>
        <v>0</v>
      </c>
      <c r="AK2503" s="21">
        <f t="shared" si="1737"/>
        <v>0</v>
      </c>
      <c r="AL2503" s="21">
        <f t="shared" si="1737"/>
        <v>0</v>
      </c>
      <c r="AM2503" s="21">
        <f t="shared" si="1737"/>
        <v>0</v>
      </c>
      <c r="AN2503" s="21">
        <f t="shared" si="1737"/>
        <v>0</v>
      </c>
      <c r="AO2503" s="21">
        <f t="shared" si="1737"/>
        <v>0</v>
      </c>
      <c r="AP2503" s="21">
        <f t="shared" si="1737"/>
        <v>0</v>
      </c>
      <c r="AQ2503" s="21">
        <f t="shared" si="1737"/>
        <v>0</v>
      </c>
      <c r="AR2503" s="21">
        <f t="shared" si="1737"/>
        <v>0</v>
      </c>
      <c r="AS2503" s="21">
        <f t="shared" si="1737"/>
        <v>0</v>
      </c>
      <c r="AT2503" s="21">
        <f t="shared" si="1737"/>
        <v>0</v>
      </c>
      <c r="AU2503" s="21">
        <f t="shared" si="1737"/>
        <v>0</v>
      </c>
      <c r="AV2503" s="21">
        <f t="shared" si="1737"/>
        <v>0</v>
      </c>
      <c r="AW2503" s="21">
        <f t="shared" si="1737"/>
        <v>0</v>
      </c>
      <c r="AX2503" s="21">
        <f t="shared" si="1737"/>
        <v>0</v>
      </c>
      <c r="AY2503" s="21">
        <f t="shared" si="1737"/>
        <v>0</v>
      </c>
      <c r="AZ2503" s="21">
        <f t="shared" si="1737"/>
        <v>0</v>
      </c>
      <c r="BA2503" s="21">
        <f t="shared" si="1737"/>
        <v>0</v>
      </c>
      <c r="BB2503" s="21">
        <f t="shared" si="1737"/>
        <v>0</v>
      </c>
      <c r="BC2503" s="21">
        <f t="shared" si="1737"/>
        <v>0</v>
      </c>
      <c r="BD2503" s="21">
        <f t="shared" si="1737"/>
        <v>0</v>
      </c>
    </row>
    <row r="2504" spans="1:59" ht="16" x14ac:dyDescent="0.2">
      <c r="B2504" s="11">
        <f t="shared" si="1732"/>
        <v>88</v>
      </c>
      <c r="C2504" s="12" t="str">
        <f t="shared" si="1732"/>
        <v>SCI HSR 2</v>
      </c>
      <c r="D2504" s="25" t="s">
        <v>235</v>
      </c>
      <c r="E2504" s="26">
        <v>0</v>
      </c>
      <c r="F2504" s="15"/>
      <c r="G2504" s="25" t="s">
        <v>236</v>
      </c>
      <c r="H2504" s="25" t="s">
        <v>237</v>
      </c>
      <c r="I2504" s="25" t="s">
        <v>238</v>
      </c>
      <c r="J2504" s="25" t="s">
        <v>239</v>
      </c>
      <c r="K2504" s="24"/>
      <c r="L2504" s="27" t="s">
        <v>240</v>
      </c>
      <c r="M2504" s="83"/>
      <c r="N2504" s="83"/>
      <c r="O2504" s="28">
        <f>($H2516&gt;0)*($J2516&lt;O$2)*0
+($H2516&gt;0)*($J2516&gt;=O$2)*($J2516&lt;=O$3)*(($J2516-O$2+1)/O$4)
+($H2516&gt;0)*($J2516&gt;O$3)*($I2516&gt;O$3)*0
+($H2516&gt;0)*($J2516&gt;O$3)*($I2516&lt;=O$3)*($I2516&gt;=O$2)*((O$3-$I2516+1)/O$4)
+($H2516&gt;0)*($J2516&gt;O$3)*($I2516&lt;O$2)*1
+($H2516&gt;0)*($I2516&gt;O$3)*0
+($H2517&gt;0)*($J2517&lt;O$2)*0
+($H2517&gt;0)*($J2517&gt;=O$2)*($J2517&lt;=O$3)*(($J2517-O$2+1)/O$4)
+($H2517&gt;0)*($J2517&gt;O$3)*($I2517&gt;O$3)*0
+($H2517&gt;0)*($J2517&gt;O$3)*($I2517&lt;=O$3)*($I2517&gt;=O$2)*((O$3-$I2517+1)/O$4)
+($H2517&gt;0)*($J2517&gt;O$3)*($I2517&lt;O$2)*1
+($H2517&gt;0)*($I2517&gt;O$3)*0
+($H2518&gt;0)*($J2518&lt;O$2)*0
+($H2518&gt;0)*($J2518&gt;=O$2)*($J2518&lt;=O$3)*(($J2518-O$2+1)/O$4)
+($H2518&gt;0)*($J2518&gt;O$3)*($I2518&gt;O$3)*0
+($H2518&gt;0)*($J2518&gt;O$3)*($I2518&lt;=O$3)*($I2518&gt;=O$2)*((O$3-$I2518+1)/O$4)
+($H2518&gt;0)*($J2518&gt;O$3)*($I2518&lt;O$2)*1
+($H2518&gt;0)*($I2518&gt;O$3)*0</f>
        <v>0</v>
      </c>
      <c r="P2504" s="28">
        <f t="shared" ref="P2504:BD2504" si="1738">($H2516&gt;0)*($J2516&lt;P$2)*0
+($H2516&gt;0)*($J2516&gt;=P$2)*($J2516&lt;=P$3)*(($J2516-P$2+1)/P$4)
+($H2516&gt;0)*($J2516&gt;P$3)*($I2516&gt;P$3)*0
+($H2516&gt;0)*($J2516&gt;P$3)*($I2516&lt;=P$3)*($I2516&gt;=P$2)*((P$3-$I2516+1)/P$4)
+($H2516&gt;0)*($J2516&gt;P$3)*($I2516&lt;P$2)*1
+($H2516&gt;0)*($I2516&gt;P$3)*0
+($H2517&gt;0)*($J2517&lt;P$2)*0
+($H2517&gt;0)*($J2517&gt;=P$2)*($J2517&lt;=P$3)*(($J2517-P$2+1)/P$4)
+($H2517&gt;0)*($J2517&gt;P$3)*($I2517&gt;P$3)*0
+($H2517&gt;0)*($J2517&gt;P$3)*($I2517&lt;=P$3)*($I2517&gt;=P$2)*((P$3-$I2517+1)/P$4)
+($H2517&gt;0)*($J2517&gt;P$3)*($I2517&lt;P$2)*1
+($H2517&gt;0)*($I2517&gt;P$3)*0
+($H2518&gt;0)*($J2518&lt;P$2)*0
+($H2518&gt;0)*($J2518&gt;=P$2)*($J2518&lt;=P$3)*(($J2518-P$2+1)/P$4)
+($H2518&gt;0)*($J2518&gt;P$3)*($I2518&gt;P$3)*0
+($H2518&gt;0)*($J2518&gt;P$3)*($I2518&lt;=P$3)*($I2518&gt;=P$2)*((P$3-$I2518+1)/P$4)
+($H2518&gt;0)*($J2518&gt;P$3)*($I2518&lt;P$2)*1
+($H2518&gt;0)*($I2518&gt;P$3)*0</f>
        <v>0</v>
      </c>
      <c r="Q2504" s="28">
        <f t="shared" si="1738"/>
        <v>0</v>
      </c>
      <c r="R2504" s="28">
        <f t="shared" si="1738"/>
        <v>0</v>
      </c>
      <c r="S2504" s="28">
        <f t="shared" si="1738"/>
        <v>0</v>
      </c>
      <c r="T2504" s="28">
        <f t="shared" si="1738"/>
        <v>0</v>
      </c>
      <c r="U2504" s="28">
        <f t="shared" si="1738"/>
        <v>0</v>
      </c>
      <c r="V2504" s="28">
        <f t="shared" si="1738"/>
        <v>0</v>
      </c>
      <c r="W2504" s="28">
        <f t="shared" si="1738"/>
        <v>0</v>
      </c>
      <c r="X2504" s="28">
        <f t="shared" si="1738"/>
        <v>0</v>
      </c>
      <c r="Y2504" s="28">
        <f t="shared" si="1738"/>
        <v>0</v>
      </c>
      <c r="Z2504" s="28">
        <f t="shared" si="1738"/>
        <v>0</v>
      </c>
      <c r="AA2504" s="28">
        <f t="shared" si="1738"/>
        <v>0</v>
      </c>
      <c r="AB2504" s="28">
        <f t="shared" si="1738"/>
        <v>0</v>
      </c>
      <c r="AC2504" s="28">
        <f t="shared" si="1738"/>
        <v>0</v>
      </c>
      <c r="AD2504" s="28">
        <f t="shared" si="1738"/>
        <v>0</v>
      </c>
      <c r="AE2504" s="28">
        <f t="shared" si="1738"/>
        <v>0</v>
      </c>
      <c r="AF2504" s="28">
        <f t="shared" si="1738"/>
        <v>0</v>
      </c>
      <c r="AG2504" s="28">
        <f t="shared" si="1738"/>
        <v>0</v>
      </c>
      <c r="AH2504" s="28">
        <f t="shared" si="1738"/>
        <v>0</v>
      </c>
      <c r="AI2504" s="28">
        <f t="shared" si="1738"/>
        <v>0</v>
      </c>
      <c r="AJ2504" s="28">
        <f t="shared" si="1738"/>
        <v>0</v>
      </c>
      <c r="AK2504" s="28">
        <f t="shared" si="1738"/>
        <v>0</v>
      </c>
      <c r="AL2504" s="28">
        <f t="shared" si="1738"/>
        <v>0</v>
      </c>
      <c r="AM2504" s="28">
        <f t="shared" si="1738"/>
        <v>0</v>
      </c>
      <c r="AN2504" s="28">
        <f t="shared" si="1738"/>
        <v>0</v>
      </c>
      <c r="AO2504" s="28">
        <f t="shared" si="1738"/>
        <v>0</v>
      </c>
      <c r="AP2504" s="28">
        <f t="shared" si="1738"/>
        <v>0</v>
      </c>
      <c r="AQ2504" s="28">
        <f t="shared" si="1738"/>
        <v>0</v>
      </c>
      <c r="AR2504" s="28">
        <f t="shared" si="1738"/>
        <v>0</v>
      </c>
      <c r="AS2504" s="28">
        <f t="shared" si="1738"/>
        <v>0</v>
      </c>
      <c r="AT2504" s="28">
        <f t="shared" si="1738"/>
        <v>0</v>
      </c>
      <c r="AU2504" s="28">
        <f t="shared" si="1738"/>
        <v>0</v>
      </c>
      <c r="AV2504" s="28">
        <f t="shared" si="1738"/>
        <v>0</v>
      </c>
      <c r="AW2504" s="28">
        <f t="shared" si="1738"/>
        <v>0</v>
      </c>
      <c r="AX2504" s="28">
        <f t="shared" si="1738"/>
        <v>0</v>
      </c>
      <c r="AY2504" s="28">
        <f t="shared" si="1738"/>
        <v>0</v>
      </c>
      <c r="AZ2504" s="28">
        <f t="shared" si="1738"/>
        <v>0</v>
      </c>
      <c r="BA2504" s="28">
        <f t="shared" si="1738"/>
        <v>0</v>
      </c>
      <c r="BB2504" s="28">
        <f t="shared" si="1738"/>
        <v>0</v>
      </c>
      <c r="BC2504" s="28">
        <f t="shared" si="1738"/>
        <v>0</v>
      </c>
      <c r="BD2504" s="28">
        <f t="shared" si="1738"/>
        <v>0</v>
      </c>
    </row>
    <row r="2505" spans="1:59" ht="16" x14ac:dyDescent="0.2">
      <c r="B2505" s="11">
        <f t="shared" si="1732"/>
        <v>88</v>
      </c>
      <c r="C2505" s="12" t="str">
        <f t="shared" si="1732"/>
        <v>SCI HSR 2</v>
      </c>
      <c r="D2505" s="25" t="s">
        <v>241</v>
      </c>
      <c r="E2505" s="29">
        <v>0</v>
      </c>
      <c r="F2505" s="15"/>
      <c r="G2505" s="30" t="s">
        <v>10</v>
      </c>
      <c r="H2505" s="31">
        <v>0</v>
      </c>
      <c r="I2505" s="32">
        <v>0</v>
      </c>
      <c r="J2505" s="32">
        <v>0</v>
      </c>
      <c r="K2505" s="24"/>
      <c r="L2505" s="33" t="s">
        <v>242</v>
      </c>
      <c r="M2505" s="73"/>
      <c r="N2505" s="73"/>
      <c r="O2505" s="34">
        <f>($E2515&lt;=O$3)*($E2515&gt;O$2)*((O$3-$E2515+1)/O$4)
+($E2515&lt;=O$2)*((O$3-O$2+1)/O$4)
+($E2515&gt;O$3)*(0)</f>
        <v>0</v>
      </c>
      <c r="P2505" s="34">
        <f t="shared" ref="P2505:BD2505" si="1739">($E2515&lt;=P$3)*($E2515&gt;P$2)*((P$3-$E2515+1)/P$4)
+($E2515&lt;=P$2)*((P$3-P$2+1)/P$4)
+($E2515&gt;P$3)*(0)</f>
        <v>0</v>
      </c>
      <c r="Q2505" s="34">
        <f t="shared" si="1739"/>
        <v>1</v>
      </c>
      <c r="R2505" s="34">
        <f t="shared" si="1739"/>
        <v>1</v>
      </c>
      <c r="S2505" s="34">
        <f t="shared" si="1739"/>
        <v>1</v>
      </c>
      <c r="T2505" s="34">
        <f t="shared" si="1739"/>
        <v>1</v>
      </c>
      <c r="U2505" s="34">
        <f t="shared" si="1739"/>
        <v>1</v>
      </c>
      <c r="V2505" s="34">
        <f t="shared" si="1739"/>
        <v>1</v>
      </c>
      <c r="W2505" s="34">
        <f t="shared" si="1739"/>
        <v>1</v>
      </c>
      <c r="X2505" s="34">
        <f t="shared" si="1739"/>
        <v>1</v>
      </c>
      <c r="Y2505" s="34">
        <f t="shared" si="1739"/>
        <v>1</v>
      </c>
      <c r="Z2505" s="34">
        <f t="shared" si="1739"/>
        <v>1</v>
      </c>
      <c r="AA2505" s="34">
        <f t="shared" si="1739"/>
        <v>1</v>
      </c>
      <c r="AB2505" s="34">
        <f t="shared" si="1739"/>
        <v>1</v>
      </c>
      <c r="AC2505" s="34">
        <f t="shared" si="1739"/>
        <v>1</v>
      </c>
      <c r="AD2505" s="34">
        <f t="shared" si="1739"/>
        <v>1</v>
      </c>
      <c r="AE2505" s="34">
        <f t="shared" si="1739"/>
        <v>1</v>
      </c>
      <c r="AF2505" s="34">
        <f t="shared" si="1739"/>
        <v>1</v>
      </c>
      <c r="AG2505" s="34">
        <f t="shared" si="1739"/>
        <v>1</v>
      </c>
      <c r="AH2505" s="34">
        <f t="shared" si="1739"/>
        <v>1</v>
      </c>
      <c r="AI2505" s="34">
        <f t="shared" si="1739"/>
        <v>1</v>
      </c>
      <c r="AJ2505" s="34">
        <f t="shared" si="1739"/>
        <v>1</v>
      </c>
      <c r="AK2505" s="34">
        <f t="shared" si="1739"/>
        <v>1</v>
      </c>
      <c r="AL2505" s="34">
        <f t="shared" si="1739"/>
        <v>1</v>
      </c>
      <c r="AM2505" s="34">
        <f t="shared" si="1739"/>
        <v>1</v>
      </c>
      <c r="AN2505" s="34">
        <f t="shared" si="1739"/>
        <v>1</v>
      </c>
      <c r="AO2505" s="34">
        <f t="shared" si="1739"/>
        <v>1</v>
      </c>
      <c r="AP2505" s="34">
        <f t="shared" si="1739"/>
        <v>1</v>
      </c>
      <c r="AQ2505" s="34">
        <f t="shared" si="1739"/>
        <v>1</v>
      </c>
      <c r="AR2505" s="34">
        <f t="shared" si="1739"/>
        <v>1</v>
      </c>
      <c r="AS2505" s="34">
        <f t="shared" si="1739"/>
        <v>1</v>
      </c>
      <c r="AT2505" s="34">
        <f t="shared" si="1739"/>
        <v>1</v>
      </c>
      <c r="AU2505" s="34">
        <f t="shared" si="1739"/>
        <v>1</v>
      </c>
      <c r="AV2505" s="34">
        <f t="shared" si="1739"/>
        <v>1</v>
      </c>
      <c r="AW2505" s="34">
        <f t="shared" si="1739"/>
        <v>1</v>
      </c>
      <c r="AX2505" s="34">
        <f t="shared" si="1739"/>
        <v>1</v>
      </c>
      <c r="AY2505" s="34">
        <f t="shared" si="1739"/>
        <v>1</v>
      </c>
      <c r="AZ2505" s="34">
        <f t="shared" si="1739"/>
        <v>1</v>
      </c>
      <c r="BA2505" s="34">
        <f t="shared" si="1739"/>
        <v>1</v>
      </c>
      <c r="BB2505" s="34">
        <f t="shared" si="1739"/>
        <v>1</v>
      </c>
      <c r="BC2505" s="34">
        <f t="shared" si="1739"/>
        <v>1</v>
      </c>
      <c r="BD2505" s="34">
        <f t="shared" si="1739"/>
        <v>1</v>
      </c>
    </row>
    <row r="2506" spans="1:59" ht="16" x14ac:dyDescent="0.2">
      <c r="A2506" s="35"/>
      <c r="B2506" s="11">
        <f t="shared" si="1732"/>
        <v>88</v>
      </c>
      <c r="C2506" s="12" t="str">
        <f t="shared" si="1732"/>
        <v>SCI HSR 2</v>
      </c>
      <c r="D2506" s="25" t="s">
        <v>243</v>
      </c>
      <c r="E2506" s="29">
        <v>0</v>
      </c>
      <c r="F2506" s="15"/>
      <c r="G2506" s="30" t="s">
        <v>11</v>
      </c>
      <c r="H2506" s="31">
        <v>0</v>
      </c>
      <c r="I2506" s="32">
        <v>0</v>
      </c>
      <c r="J2506" s="32">
        <v>0</v>
      </c>
      <c r="K2506" s="35"/>
      <c r="M2506" s="84">
        <v>44743</v>
      </c>
      <c r="O2506" s="15"/>
      <c r="P2506" s="15"/>
      <c r="Q2506" s="15"/>
      <c r="R2506" s="15"/>
      <c r="S2506" s="15"/>
      <c r="T2506" s="15"/>
      <c r="U2506" s="15"/>
      <c r="V2506" s="15"/>
      <c r="W2506" s="15"/>
      <c r="X2506" s="15"/>
      <c r="Y2506" s="15"/>
      <c r="Z2506" s="15"/>
      <c r="AA2506" s="15"/>
      <c r="AB2506" s="15"/>
      <c r="AC2506" s="15"/>
      <c r="AD2506" s="15"/>
      <c r="AE2506" s="15"/>
      <c r="AF2506" s="15"/>
      <c r="AG2506" s="15"/>
      <c r="AH2506" s="15"/>
      <c r="AI2506" s="15"/>
      <c r="AJ2506" s="15"/>
      <c r="AK2506" s="15"/>
      <c r="AL2506" s="15"/>
      <c r="AM2506" s="15"/>
      <c r="AN2506" s="15"/>
      <c r="AO2506" s="15"/>
      <c r="AP2506" s="15"/>
      <c r="AQ2506" s="15"/>
      <c r="AR2506" s="15"/>
      <c r="AS2506" s="15"/>
      <c r="AT2506" s="15"/>
      <c r="AU2506" s="15"/>
      <c r="AV2506" s="15"/>
      <c r="AW2506" s="15"/>
      <c r="AX2506" s="15"/>
      <c r="AY2506" s="15"/>
      <c r="AZ2506" s="15"/>
      <c r="BA2506" s="15"/>
      <c r="BB2506" s="15"/>
      <c r="BC2506" s="15"/>
      <c r="BD2506" s="15"/>
      <c r="BE2506" s="35"/>
      <c r="BF2506" s="35"/>
      <c r="BG2506" s="35"/>
    </row>
    <row r="2507" spans="1:59" ht="16" x14ac:dyDescent="0.2">
      <c r="B2507" s="11">
        <f t="shared" si="1732"/>
        <v>88</v>
      </c>
      <c r="C2507" s="12" t="str">
        <f t="shared" si="1732"/>
        <v>SCI HSR 2</v>
      </c>
      <c r="D2507" s="25" t="s">
        <v>244</v>
      </c>
      <c r="E2507" s="29">
        <v>0</v>
      </c>
      <c r="F2507" s="15"/>
      <c r="G2507" s="36" t="s">
        <v>12</v>
      </c>
      <c r="H2507" s="31">
        <v>0</v>
      </c>
      <c r="I2507" s="32">
        <v>0</v>
      </c>
      <c r="J2507" s="32">
        <v>0</v>
      </c>
      <c r="K2507" s="24"/>
      <c r="L2507" s="37" t="s">
        <v>245</v>
      </c>
      <c r="M2507" s="74">
        <v>1</v>
      </c>
      <c r="N2507" s="74">
        <v>1</v>
      </c>
      <c r="O2507" s="38">
        <v>1.02</v>
      </c>
      <c r="P2507" s="38">
        <v>1.02</v>
      </c>
      <c r="Q2507" s="38">
        <v>1.02</v>
      </c>
      <c r="R2507" s="38">
        <v>1.02</v>
      </c>
      <c r="S2507" s="38">
        <v>1.0302</v>
      </c>
      <c r="T2507" s="38">
        <v>1.0302</v>
      </c>
      <c r="U2507" s="38">
        <v>1.0302</v>
      </c>
      <c r="V2507" s="38">
        <v>1.0302</v>
      </c>
      <c r="W2507" s="38">
        <v>1.040502</v>
      </c>
      <c r="X2507" s="38">
        <v>1.040502</v>
      </c>
      <c r="Y2507" s="38">
        <v>1.040502</v>
      </c>
      <c r="Z2507" s="38">
        <v>1.040502</v>
      </c>
      <c r="AA2507" s="38">
        <v>1.0509070200000001</v>
      </c>
      <c r="AB2507" s="38">
        <v>1.0509070200000001</v>
      </c>
      <c r="AC2507" s="38">
        <v>1.0509070200000001</v>
      </c>
      <c r="AD2507" s="38">
        <v>1.0509070200000001</v>
      </c>
      <c r="AE2507" s="38">
        <v>1.0614160902000001</v>
      </c>
      <c r="AF2507" s="38">
        <v>1.0614160902000001</v>
      </c>
      <c r="AG2507" s="38">
        <v>1.0614160902000001</v>
      </c>
      <c r="AH2507" s="38">
        <v>1.0614160902000001</v>
      </c>
      <c r="AI2507" s="38">
        <v>1.0720302511020001</v>
      </c>
      <c r="AJ2507" s="38">
        <v>1.0720302511020001</v>
      </c>
      <c r="AK2507" s="38">
        <v>1.0720302511020001</v>
      </c>
      <c r="AL2507" s="38">
        <v>1.0720302511020001</v>
      </c>
      <c r="AM2507" s="38">
        <v>1.0827505536130202</v>
      </c>
      <c r="AN2507" s="38">
        <v>1.0827505536130202</v>
      </c>
      <c r="AO2507" s="38">
        <v>1.0827505536130202</v>
      </c>
      <c r="AP2507" s="38">
        <v>1.0827505536130202</v>
      </c>
      <c r="AQ2507" s="38">
        <v>1.0935780591491504</v>
      </c>
      <c r="AR2507" s="38">
        <v>1.0935780591491504</v>
      </c>
      <c r="AS2507" s="38">
        <v>1.0935780591491504</v>
      </c>
      <c r="AT2507" s="38">
        <v>1.0935780591491504</v>
      </c>
      <c r="AU2507" s="38">
        <v>1.104513839740642</v>
      </c>
      <c r="AV2507" s="38">
        <v>1.104513839740642</v>
      </c>
      <c r="AW2507" s="38">
        <v>1.104513839740642</v>
      </c>
      <c r="AX2507" s="38">
        <v>1.104513839740642</v>
      </c>
      <c r="AY2507" s="38">
        <v>1.1155589781380484</v>
      </c>
      <c r="AZ2507" s="38">
        <v>1.1155589781380484</v>
      </c>
      <c r="BA2507" s="38">
        <v>1.1155589781380484</v>
      </c>
      <c r="BB2507" s="38">
        <v>1.1155589781380484</v>
      </c>
      <c r="BC2507" s="38">
        <v>1.1267145679194288</v>
      </c>
      <c r="BD2507" s="38">
        <v>1.1267145679194288</v>
      </c>
    </row>
    <row r="2508" spans="1:59" ht="16" x14ac:dyDescent="0.2">
      <c r="B2508" s="11">
        <f t="shared" si="1732"/>
        <v>88</v>
      </c>
      <c r="C2508" s="12" t="str">
        <f t="shared" si="1732"/>
        <v>SCI HSR 2</v>
      </c>
      <c r="D2508" s="25" t="s">
        <v>25</v>
      </c>
      <c r="E2508" s="39" t="s">
        <v>30</v>
      </c>
      <c r="F2508" s="15"/>
      <c r="K2508" s="24"/>
      <c r="L2508" s="16" t="s">
        <v>246</v>
      </c>
      <c r="M2508" s="70"/>
      <c r="N2508" s="70"/>
      <c r="O2508" s="40">
        <f>O2501*$E2505/4+O2505*$E2516/4</f>
        <v>0</v>
      </c>
      <c r="P2508" s="40">
        <f t="shared" ref="P2508:BD2508" si="1740">P2501*$E2505/4+P2505*$E2516/4</f>
        <v>0</v>
      </c>
      <c r="Q2508" s="40">
        <f t="shared" si="1740"/>
        <v>7500</v>
      </c>
      <c r="R2508" s="40">
        <f t="shared" si="1740"/>
        <v>7500</v>
      </c>
      <c r="S2508" s="40">
        <f t="shared" si="1740"/>
        <v>7500</v>
      </c>
      <c r="T2508" s="40">
        <f t="shared" si="1740"/>
        <v>7500</v>
      </c>
      <c r="U2508" s="40">
        <f t="shared" si="1740"/>
        <v>7500</v>
      </c>
      <c r="V2508" s="40">
        <f t="shared" si="1740"/>
        <v>7500</v>
      </c>
      <c r="W2508" s="40">
        <f t="shared" si="1740"/>
        <v>7500</v>
      </c>
      <c r="X2508" s="40">
        <f t="shared" si="1740"/>
        <v>7500</v>
      </c>
      <c r="Y2508" s="40">
        <f t="shared" si="1740"/>
        <v>7500</v>
      </c>
      <c r="Z2508" s="40">
        <f t="shared" si="1740"/>
        <v>7500</v>
      </c>
      <c r="AA2508" s="40">
        <f t="shared" si="1740"/>
        <v>7500</v>
      </c>
      <c r="AB2508" s="40">
        <f t="shared" si="1740"/>
        <v>7500</v>
      </c>
      <c r="AC2508" s="40">
        <f t="shared" si="1740"/>
        <v>7500</v>
      </c>
      <c r="AD2508" s="40">
        <f t="shared" si="1740"/>
        <v>7500</v>
      </c>
      <c r="AE2508" s="40">
        <f t="shared" si="1740"/>
        <v>7500</v>
      </c>
      <c r="AF2508" s="40">
        <f t="shared" si="1740"/>
        <v>7500</v>
      </c>
      <c r="AG2508" s="40">
        <f t="shared" si="1740"/>
        <v>7500</v>
      </c>
      <c r="AH2508" s="40">
        <f t="shared" si="1740"/>
        <v>7500</v>
      </c>
      <c r="AI2508" s="40">
        <f t="shared" si="1740"/>
        <v>7500</v>
      </c>
      <c r="AJ2508" s="40">
        <f t="shared" si="1740"/>
        <v>7500</v>
      </c>
      <c r="AK2508" s="40">
        <f t="shared" si="1740"/>
        <v>7500</v>
      </c>
      <c r="AL2508" s="40">
        <f t="shared" si="1740"/>
        <v>7500</v>
      </c>
      <c r="AM2508" s="40">
        <f t="shared" si="1740"/>
        <v>7500</v>
      </c>
      <c r="AN2508" s="40">
        <f t="shared" si="1740"/>
        <v>7500</v>
      </c>
      <c r="AO2508" s="40">
        <f t="shared" si="1740"/>
        <v>7500</v>
      </c>
      <c r="AP2508" s="40">
        <f t="shared" si="1740"/>
        <v>7500</v>
      </c>
      <c r="AQ2508" s="40">
        <f t="shared" si="1740"/>
        <v>7500</v>
      </c>
      <c r="AR2508" s="40">
        <f t="shared" si="1740"/>
        <v>7500</v>
      </c>
      <c r="AS2508" s="40">
        <f t="shared" si="1740"/>
        <v>7500</v>
      </c>
      <c r="AT2508" s="40">
        <f t="shared" si="1740"/>
        <v>7500</v>
      </c>
      <c r="AU2508" s="40">
        <f t="shared" si="1740"/>
        <v>7500</v>
      </c>
      <c r="AV2508" s="40">
        <f t="shared" si="1740"/>
        <v>7500</v>
      </c>
      <c r="AW2508" s="40">
        <f t="shared" si="1740"/>
        <v>7500</v>
      </c>
      <c r="AX2508" s="40">
        <f t="shared" si="1740"/>
        <v>7500</v>
      </c>
      <c r="AY2508" s="40">
        <f t="shared" si="1740"/>
        <v>7500</v>
      </c>
      <c r="AZ2508" s="40">
        <f t="shared" si="1740"/>
        <v>7500</v>
      </c>
      <c r="BA2508" s="40">
        <f t="shared" si="1740"/>
        <v>7500</v>
      </c>
      <c r="BB2508" s="40">
        <f t="shared" si="1740"/>
        <v>7500</v>
      </c>
      <c r="BC2508" s="40">
        <f t="shared" si="1740"/>
        <v>7500</v>
      </c>
      <c r="BD2508" s="40">
        <f t="shared" si="1740"/>
        <v>7500</v>
      </c>
    </row>
    <row r="2509" spans="1:59" ht="16" x14ac:dyDescent="0.2">
      <c r="B2509" s="11">
        <f t="shared" si="1732"/>
        <v>88</v>
      </c>
      <c r="C2509" s="12" t="str">
        <f t="shared" si="1732"/>
        <v>SCI HSR 2</v>
      </c>
      <c r="D2509" s="25" t="s">
        <v>247</v>
      </c>
      <c r="E2509" s="39" t="s">
        <v>248</v>
      </c>
      <c r="F2509" s="15"/>
      <c r="G2509" s="25" t="s">
        <v>249</v>
      </c>
      <c r="H2509" s="26">
        <v>0</v>
      </c>
      <c r="I2509" s="25" t="s">
        <v>239</v>
      </c>
      <c r="J2509" s="26">
        <v>0</v>
      </c>
      <c r="K2509" s="24"/>
      <c r="L2509" s="20" t="s">
        <v>250</v>
      </c>
      <c r="M2509" s="72"/>
      <c r="N2509" s="72"/>
      <c r="O2509" s="41">
        <f>IF($E2515&gt;=O$3,IF(O$3&lt;=($E2504+365),O2508,IFERROR(O2501*$E2506/4*O2507+
$E2516*O2505/4*IFERROR(O2507/$E2517,0),0)),IF(O$3&lt;=($E2515+365),O2501*$E2506/4*O2507+$E2516*O2505/4*IFERROR(O2507/$E2517,0),IFERROR($E2516*O2505/4*IFERROR(O2507/$E2517,0),0)))</f>
        <v>0</v>
      </c>
      <c r="P2509" s="41">
        <f t="shared" ref="P2509:BD2509" si="1741">IF($E2515&gt;=P$3,IF(P$3&lt;=($E2504+365),P2508,IFERROR(P2501*$E2506/4*P2507+
$E2516*P2505/4*IFERROR(P2507/$E2517,0),0)),IF(P$3&lt;=($E2515+365),P2501*$E2506/4*P2507+$E2516*P2505/4*IFERROR(P2507/$E2517,0),IFERROR($E2516*P2505/4*IFERROR(P2507/$E2517,0),0)))</f>
        <v>0</v>
      </c>
      <c r="Q2509" s="41">
        <f t="shared" si="1741"/>
        <v>7500</v>
      </c>
      <c r="R2509" s="41">
        <f t="shared" si="1741"/>
        <v>7500</v>
      </c>
      <c r="S2509" s="41">
        <f t="shared" si="1741"/>
        <v>7575</v>
      </c>
      <c r="T2509" s="41">
        <f t="shared" si="1741"/>
        <v>7575</v>
      </c>
      <c r="U2509" s="41">
        <f t="shared" si="1741"/>
        <v>7575</v>
      </c>
      <c r="V2509" s="41">
        <f t="shared" si="1741"/>
        <v>7575</v>
      </c>
      <c r="W2509" s="41">
        <f t="shared" si="1741"/>
        <v>7650.75</v>
      </c>
      <c r="X2509" s="41">
        <f t="shared" si="1741"/>
        <v>7650.75</v>
      </c>
      <c r="Y2509" s="41">
        <f t="shared" si="1741"/>
        <v>7650.75</v>
      </c>
      <c r="Z2509" s="41">
        <f t="shared" si="1741"/>
        <v>7650.75</v>
      </c>
      <c r="AA2509" s="41">
        <f t="shared" si="1741"/>
        <v>7727.2575000000006</v>
      </c>
      <c r="AB2509" s="41">
        <f t="shared" si="1741"/>
        <v>7727.2575000000006</v>
      </c>
      <c r="AC2509" s="41">
        <f t="shared" si="1741"/>
        <v>7727.2575000000006</v>
      </c>
      <c r="AD2509" s="41">
        <f t="shared" si="1741"/>
        <v>7727.2575000000006</v>
      </c>
      <c r="AE2509" s="41">
        <f t="shared" si="1741"/>
        <v>7804.5300750000006</v>
      </c>
      <c r="AF2509" s="41">
        <f t="shared" si="1741"/>
        <v>7804.5300750000006</v>
      </c>
      <c r="AG2509" s="41">
        <f t="shared" si="1741"/>
        <v>7804.5300750000006</v>
      </c>
      <c r="AH2509" s="41">
        <f t="shared" si="1741"/>
        <v>7804.5300750000006</v>
      </c>
      <c r="AI2509" s="41">
        <f t="shared" si="1741"/>
        <v>7882.5753757500015</v>
      </c>
      <c r="AJ2509" s="41">
        <f t="shared" si="1741"/>
        <v>7882.5753757500015</v>
      </c>
      <c r="AK2509" s="41">
        <f t="shared" si="1741"/>
        <v>7882.5753757500015</v>
      </c>
      <c r="AL2509" s="41">
        <f t="shared" si="1741"/>
        <v>7882.5753757500015</v>
      </c>
      <c r="AM2509" s="41">
        <f t="shared" si="1741"/>
        <v>7961.4011295075006</v>
      </c>
      <c r="AN2509" s="41">
        <f t="shared" si="1741"/>
        <v>7961.4011295075006</v>
      </c>
      <c r="AO2509" s="41">
        <f t="shared" si="1741"/>
        <v>7961.4011295075006</v>
      </c>
      <c r="AP2509" s="41">
        <f t="shared" si="1741"/>
        <v>7961.4011295075006</v>
      </c>
      <c r="AQ2509" s="41">
        <f t="shared" si="1741"/>
        <v>8041.0151408025768</v>
      </c>
      <c r="AR2509" s="41">
        <f t="shared" si="1741"/>
        <v>8041.0151408025768</v>
      </c>
      <c r="AS2509" s="41">
        <f t="shared" si="1741"/>
        <v>8041.0151408025768</v>
      </c>
      <c r="AT2509" s="41">
        <f t="shared" si="1741"/>
        <v>8041.0151408025768</v>
      </c>
      <c r="AU2509" s="41">
        <f t="shared" si="1741"/>
        <v>8121.4252922106034</v>
      </c>
      <c r="AV2509" s="41">
        <f t="shared" si="1741"/>
        <v>8121.4252922106034</v>
      </c>
      <c r="AW2509" s="41">
        <f t="shared" si="1741"/>
        <v>8121.4252922106034</v>
      </c>
      <c r="AX2509" s="41">
        <f t="shared" si="1741"/>
        <v>8121.4252922106034</v>
      </c>
      <c r="AY2509" s="41">
        <f t="shared" si="1741"/>
        <v>8202.639545132708</v>
      </c>
      <c r="AZ2509" s="41">
        <f t="shared" si="1741"/>
        <v>8202.639545132708</v>
      </c>
      <c r="BA2509" s="41">
        <f t="shared" si="1741"/>
        <v>8202.639545132708</v>
      </c>
      <c r="BB2509" s="41">
        <f t="shared" si="1741"/>
        <v>8202.639545132708</v>
      </c>
      <c r="BC2509" s="41">
        <f t="shared" si="1741"/>
        <v>8284.6659405840364</v>
      </c>
      <c r="BD2509" s="41">
        <f t="shared" si="1741"/>
        <v>8284.6659405840364</v>
      </c>
    </row>
    <row r="2510" spans="1:59" ht="16" x14ac:dyDescent="0.2">
      <c r="B2510" s="11">
        <f t="shared" si="1732"/>
        <v>88</v>
      </c>
      <c r="C2510" s="12" t="str">
        <f t="shared" si="1732"/>
        <v>SCI HSR 2</v>
      </c>
      <c r="D2510" s="25" t="s">
        <v>8</v>
      </c>
      <c r="E2510" s="42">
        <v>0</v>
      </c>
      <c r="F2510" s="15"/>
      <c r="I2510" s="15"/>
      <c r="J2510" s="24"/>
      <c r="K2510" s="24"/>
      <c r="L2510" s="20" t="s">
        <v>251</v>
      </c>
      <c r="M2510" s="72"/>
      <c r="N2510" s="72"/>
      <c r="O2510" s="41">
        <f>-$E2506/4*O2500
+(O2500&gt;0)*($J2505&gt;=O$2)*($J2505&lt;=O$3)*(($J2505-O$2+1)/O$4*$H2505/4)
+(O2500&gt;0)*($J2505&gt;O$3)*($I2505&lt;=O$3)*($I2505&gt;=O$2)*((O$3-$I2505+1)/O$4*$H2505/4)
+(O2500&gt;0)*($J2505&gt;O$3)*($I2505&lt;O$2)*$H2505/4
+(O2500&gt;0)*($J2506&gt;=O$2)*($J2506&lt;=O$3)*(($J2506-O$2+1)/O$4*$H2506/4)
+(O2500&gt;0)*($J2506&gt;O$3)*($I2506&lt;=O$3)*($I2506&gt;=O$2)*((O$3-$I2506+1)/O$4*$H2506/4)
+(O2500&gt;0)*($J2506&gt;O$3)*($I2506&lt;O$2)*$H2506/4
+(O2500&gt;0)*($J2507&gt;=O$2)*($J2507&lt;=O$3)*(($J2507-O$2+1)/O$4*$H2507/4)
+(O2500&gt;0)*($J2507&gt;O$3)*($I2507&lt;=O$3)*($I2507&gt;=O$2)*((O$3-$I2507+1)/O$4*$H2507/4)
+(O2500&gt;0)*($J2507&gt;O$3)*($I2507&lt;O$2)*$H2507/4
-$E2516/4*O2504
+(O2504&gt;0)*($J2516&gt;=O$2)*($J2516&lt;=O$3)*(($J2516-O$2+1)/O$4*$H2516/4)
+(O2504&gt;0)*($J2516&gt;O$3)*($I2516&lt;=O$3)*($I2516&gt;=O$2)*((O$3-$I2516+1)/O$4*$H2516/4)
+(O2504&gt;0)*($J2516&gt;O$3)*($I2516&lt;O$2)*$H2516/4
+(O2504&gt;0)*($J2517&gt;=O$2)*($J2517&lt;=O$3)*(($J2517-O$2+1)/O$4*$H2517/4)
+(O2504&gt;0)*($J2517&gt;O$3)*($I2517&lt;=O$3)*($I2517&gt;=O$2)*((O$3-$I2517+1)/O$4*$H2517/4)
+(O2504&gt;0)*($J2517&gt;O$3)*($I2517&lt;O$2)*$H2517/4
+(O2504&gt;0)*($J2518&gt;=O$2)*($J2518&lt;=O$3)*(($J2518-O$2+1)/O$4*$H2518/4)
+(O2504&gt;0)*($J2518&gt;O$3)*($I2518&lt;=O$3)*($I2518&gt;=O$2)*((O$3-$I2518+1)/O$4*$H2518/4)
+(O2504&gt;0)*($J2518&gt;O$3)*($I2518&lt;O$2)*$H2518/4</f>
        <v>0</v>
      </c>
      <c r="P2510" s="41">
        <f t="shared" ref="P2510:BD2510" si="1742">-$E2506/4*P2500
+(P2500&gt;0)*($J2505&gt;=P$2)*($J2505&lt;=P$3)*(($J2505-P$2+1)/P$4*$H2505/4)
+(P2500&gt;0)*($J2505&gt;P$3)*($I2505&lt;=P$3)*($I2505&gt;=P$2)*((P$3-$I2505+1)/P$4*$H2505/4)
+(P2500&gt;0)*($J2505&gt;P$3)*($I2505&lt;P$2)*$H2505/4
+(P2500&gt;0)*($J2506&gt;=P$2)*($J2506&lt;=P$3)*(($J2506-P$2+1)/P$4*$H2506/4)
+(P2500&gt;0)*($J2506&gt;P$3)*($I2506&lt;=P$3)*($I2506&gt;=P$2)*((P$3-$I2506+1)/P$4*$H2506/4)
+(P2500&gt;0)*($J2506&gt;P$3)*($I2506&lt;P$2)*$H2506/4
+(P2500&gt;0)*($J2507&gt;=P$2)*($J2507&lt;=P$3)*(($J2507-P$2+1)/P$4*$H2507/4)
+(P2500&gt;0)*($J2507&gt;P$3)*($I2507&lt;=P$3)*($I2507&gt;=P$2)*((P$3-$I2507+1)/P$4*$H2507/4)
+(P2500&gt;0)*($J2507&gt;P$3)*($I2507&lt;P$2)*$H2507/4
-$E2516/4*P2504
+(P2504&gt;0)*($J2516&gt;=P$2)*($J2516&lt;=P$3)*(($J2516-P$2+1)/P$4*$H2516/4)
+(P2504&gt;0)*($J2516&gt;P$3)*($I2516&lt;=P$3)*($I2516&gt;=P$2)*((P$3-$I2516+1)/P$4*$H2516/4)
+(P2504&gt;0)*($J2516&gt;P$3)*($I2516&lt;P$2)*$H2516/4
+(P2504&gt;0)*($J2517&gt;=P$2)*($J2517&lt;=P$3)*(($J2517-P$2+1)/P$4*$H2517/4)
+(P2504&gt;0)*($J2517&gt;P$3)*($I2517&lt;=P$3)*($I2517&gt;=P$2)*((P$3-$I2517+1)/P$4*$H2517/4)
+(P2504&gt;0)*($J2517&gt;P$3)*($I2517&lt;P$2)*$H2517/4
+(P2504&gt;0)*($J2518&gt;=P$2)*($J2518&lt;=P$3)*(($J2518-P$2+1)/P$4*$H2518/4)
+(P2504&gt;0)*($J2518&gt;P$3)*($I2518&lt;=P$3)*($I2518&gt;=P$2)*((P$3-$I2518+1)/P$4*$H2518/4)
+(P2504&gt;0)*($J2518&gt;P$3)*($I2518&lt;P$2)*$H2518/4</f>
        <v>0</v>
      </c>
      <c r="Q2510" s="41">
        <f t="shared" si="1742"/>
        <v>0</v>
      </c>
      <c r="R2510" s="41">
        <f t="shared" si="1742"/>
        <v>0</v>
      </c>
      <c r="S2510" s="41">
        <f t="shared" si="1742"/>
        <v>0</v>
      </c>
      <c r="T2510" s="41">
        <f t="shared" si="1742"/>
        <v>0</v>
      </c>
      <c r="U2510" s="41">
        <f t="shared" si="1742"/>
        <v>0</v>
      </c>
      <c r="V2510" s="41">
        <f t="shared" si="1742"/>
        <v>0</v>
      </c>
      <c r="W2510" s="41">
        <f t="shared" si="1742"/>
        <v>0</v>
      </c>
      <c r="X2510" s="41">
        <f t="shared" si="1742"/>
        <v>0</v>
      </c>
      <c r="Y2510" s="41">
        <f t="shared" si="1742"/>
        <v>0</v>
      </c>
      <c r="Z2510" s="41">
        <f t="shared" si="1742"/>
        <v>0</v>
      </c>
      <c r="AA2510" s="41">
        <f t="shared" si="1742"/>
        <v>0</v>
      </c>
      <c r="AB2510" s="41">
        <f t="shared" si="1742"/>
        <v>0</v>
      </c>
      <c r="AC2510" s="41">
        <f t="shared" si="1742"/>
        <v>0</v>
      </c>
      <c r="AD2510" s="41">
        <f t="shared" si="1742"/>
        <v>0</v>
      </c>
      <c r="AE2510" s="41">
        <f t="shared" si="1742"/>
        <v>0</v>
      </c>
      <c r="AF2510" s="41">
        <f t="shared" si="1742"/>
        <v>0</v>
      </c>
      <c r="AG2510" s="41">
        <f t="shared" si="1742"/>
        <v>0</v>
      </c>
      <c r="AH2510" s="41">
        <f t="shared" si="1742"/>
        <v>0</v>
      </c>
      <c r="AI2510" s="41">
        <f t="shared" si="1742"/>
        <v>0</v>
      </c>
      <c r="AJ2510" s="41">
        <f t="shared" si="1742"/>
        <v>0</v>
      </c>
      <c r="AK2510" s="41">
        <f t="shared" si="1742"/>
        <v>0</v>
      </c>
      <c r="AL2510" s="41">
        <f t="shared" si="1742"/>
        <v>0</v>
      </c>
      <c r="AM2510" s="41">
        <f t="shared" si="1742"/>
        <v>0</v>
      </c>
      <c r="AN2510" s="41">
        <f t="shared" si="1742"/>
        <v>0</v>
      </c>
      <c r="AO2510" s="41">
        <f t="shared" si="1742"/>
        <v>0</v>
      </c>
      <c r="AP2510" s="41">
        <f t="shared" si="1742"/>
        <v>0</v>
      </c>
      <c r="AQ2510" s="41">
        <f t="shared" si="1742"/>
        <v>0</v>
      </c>
      <c r="AR2510" s="41">
        <f t="shared" si="1742"/>
        <v>0</v>
      </c>
      <c r="AS2510" s="41">
        <f t="shared" si="1742"/>
        <v>0</v>
      </c>
      <c r="AT2510" s="41">
        <f t="shared" si="1742"/>
        <v>0</v>
      </c>
      <c r="AU2510" s="41">
        <f t="shared" si="1742"/>
        <v>0</v>
      </c>
      <c r="AV2510" s="41">
        <f t="shared" si="1742"/>
        <v>0</v>
      </c>
      <c r="AW2510" s="41">
        <f t="shared" si="1742"/>
        <v>0</v>
      </c>
      <c r="AX2510" s="41">
        <f t="shared" si="1742"/>
        <v>0</v>
      </c>
      <c r="AY2510" s="41">
        <f t="shared" si="1742"/>
        <v>0</v>
      </c>
      <c r="AZ2510" s="41">
        <f t="shared" si="1742"/>
        <v>0</v>
      </c>
      <c r="BA2510" s="41">
        <f t="shared" si="1742"/>
        <v>0</v>
      </c>
      <c r="BB2510" s="41">
        <f t="shared" si="1742"/>
        <v>0</v>
      </c>
      <c r="BC2510" s="41">
        <f t="shared" si="1742"/>
        <v>0</v>
      </c>
      <c r="BD2510" s="41">
        <f t="shared" si="1742"/>
        <v>0</v>
      </c>
    </row>
    <row r="2511" spans="1:59" ht="16" x14ac:dyDescent="0.2">
      <c r="B2511" s="11">
        <f t="shared" si="1732"/>
        <v>88</v>
      </c>
      <c r="C2511" s="12" t="str">
        <f t="shared" si="1732"/>
        <v>SCI HSR 2</v>
      </c>
      <c r="D2511" s="43" t="s">
        <v>252</v>
      </c>
      <c r="E2511" s="42" t="s">
        <v>287</v>
      </c>
      <c r="F2511" s="44"/>
      <c r="G2511" s="43" t="s">
        <v>253</v>
      </c>
      <c r="H2511" s="39">
        <v>0</v>
      </c>
      <c r="I2511" s="43" t="s">
        <v>254</v>
      </c>
      <c r="J2511" s="32">
        <v>0</v>
      </c>
      <c r="K2511" s="24"/>
      <c r="L2511" s="20" t="s">
        <v>255</v>
      </c>
      <c r="M2511" s="72"/>
      <c r="N2511" s="72"/>
      <c r="O2511" s="41">
        <v>0</v>
      </c>
      <c r="P2511" s="41">
        <v>0</v>
      </c>
      <c r="Q2511" s="41">
        <v>0</v>
      </c>
      <c r="R2511" s="41">
        <v>0</v>
      </c>
      <c r="S2511" s="41">
        <v>0</v>
      </c>
      <c r="T2511" s="41">
        <v>0</v>
      </c>
      <c r="U2511" s="41">
        <v>0</v>
      </c>
      <c r="V2511" s="41">
        <v>0</v>
      </c>
      <c r="W2511" s="41">
        <v>0</v>
      </c>
      <c r="X2511" s="41">
        <v>0</v>
      </c>
      <c r="Y2511" s="41">
        <v>0</v>
      </c>
      <c r="Z2511" s="41">
        <v>0</v>
      </c>
      <c r="AA2511" s="41">
        <v>0</v>
      </c>
      <c r="AB2511" s="41">
        <v>0</v>
      </c>
      <c r="AC2511" s="41">
        <v>0</v>
      </c>
      <c r="AD2511" s="41">
        <v>0</v>
      </c>
      <c r="AE2511" s="41">
        <v>0</v>
      </c>
      <c r="AF2511" s="41">
        <v>0</v>
      </c>
      <c r="AG2511" s="41">
        <v>0</v>
      </c>
      <c r="AH2511" s="41">
        <v>0</v>
      </c>
      <c r="AI2511" s="41">
        <v>0</v>
      </c>
      <c r="AJ2511" s="41">
        <v>0</v>
      </c>
      <c r="AK2511" s="41">
        <v>0</v>
      </c>
      <c r="AL2511" s="41">
        <v>0</v>
      </c>
      <c r="AM2511" s="41">
        <v>0</v>
      </c>
      <c r="AN2511" s="41">
        <v>0</v>
      </c>
      <c r="AO2511" s="41">
        <v>0</v>
      </c>
      <c r="AP2511" s="41">
        <v>0</v>
      </c>
      <c r="AQ2511" s="41">
        <v>0</v>
      </c>
      <c r="AR2511" s="41">
        <v>0</v>
      </c>
      <c r="AS2511" s="41">
        <v>0</v>
      </c>
      <c r="AT2511" s="41">
        <v>0</v>
      </c>
      <c r="AU2511" s="41">
        <v>0</v>
      </c>
      <c r="AV2511" s="41">
        <v>0</v>
      </c>
      <c r="AW2511" s="41">
        <v>0</v>
      </c>
      <c r="AX2511" s="41">
        <v>0</v>
      </c>
      <c r="AY2511" s="41">
        <v>0</v>
      </c>
      <c r="AZ2511" s="41">
        <v>0</v>
      </c>
      <c r="BA2511" s="41">
        <v>0</v>
      </c>
      <c r="BB2511" s="41">
        <v>0</v>
      </c>
      <c r="BC2511" s="41">
        <v>0</v>
      </c>
      <c r="BD2511" s="41">
        <v>0</v>
      </c>
    </row>
    <row r="2512" spans="1:59" ht="16" x14ac:dyDescent="0.2">
      <c r="B2512" s="11">
        <f t="shared" si="1732"/>
        <v>88</v>
      </c>
      <c r="C2512" s="12" t="str">
        <f t="shared" si="1732"/>
        <v>SCI HSR 2</v>
      </c>
      <c r="D2512" s="43" t="s">
        <v>256</v>
      </c>
      <c r="E2512" s="32">
        <v>0</v>
      </c>
      <c r="G2512" s="43" t="s">
        <v>257</v>
      </c>
      <c r="H2512" s="42">
        <v>0</v>
      </c>
      <c r="I2512" s="43" t="s">
        <v>258</v>
      </c>
      <c r="J2512" s="29">
        <v>30000</v>
      </c>
      <c r="K2512" s="23"/>
      <c r="L2512" s="33" t="s">
        <v>259</v>
      </c>
      <c r="M2512" s="73"/>
      <c r="N2512" s="73"/>
      <c r="O2512" s="45">
        <f>-(O2509+O2510)*IFERROR((O2499+O2503)/(O2501+O2505),0)</f>
        <v>0</v>
      </c>
      <c r="P2512" s="45">
        <f t="shared" ref="P2512:BD2512" si="1743">-(P2509+P2510)*IFERROR((P2499+P2503)/(P2501+P2505),0)</f>
        <v>0</v>
      </c>
      <c r="Q2512" s="45">
        <f t="shared" si="1743"/>
        <v>-7500</v>
      </c>
      <c r="R2512" s="45">
        <f t="shared" si="1743"/>
        <v>0</v>
      </c>
      <c r="S2512" s="45">
        <f t="shared" si="1743"/>
        <v>0</v>
      </c>
      <c r="T2512" s="45">
        <f t="shared" si="1743"/>
        <v>0</v>
      </c>
      <c r="U2512" s="45">
        <f t="shared" si="1743"/>
        <v>0</v>
      </c>
      <c r="V2512" s="45">
        <f t="shared" si="1743"/>
        <v>0</v>
      </c>
      <c r="W2512" s="45">
        <f t="shared" si="1743"/>
        <v>0</v>
      </c>
      <c r="X2512" s="45">
        <f t="shared" si="1743"/>
        <v>0</v>
      </c>
      <c r="Y2512" s="45">
        <f t="shared" si="1743"/>
        <v>0</v>
      </c>
      <c r="Z2512" s="45">
        <f t="shared" si="1743"/>
        <v>0</v>
      </c>
      <c r="AA2512" s="45">
        <f t="shared" si="1743"/>
        <v>0</v>
      </c>
      <c r="AB2512" s="45">
        <f t="shared" si="1743"/>
        <v>0</v>
      </c>
      <c r="AC2512" s="45">
        <f t="shared" si="1743"/>
        <v>0</v>
      </c>
      <c r="AD2512" s="45">
        <f t="shared" si="1743"/>
        <v>0</v>
      </c>
      <c r="AE2512" s="45">
        <f t="shared" si="1743"/>
        <v>0</v>
      </c>
      <c r="AF2512" s="45">
        <f t="shared" si="1743"/>
        <v>0</v>
      </c>
      <c r="AG2512" s="45">
        <f t="shared" si="1743"/>
        <v>0</v>
      </c>
      <c r="AH2512" s="45">
        <f t="shared" si="1743"/>
        <v>0</v>
      </c>
      <c r="AI2512" s="45">
        <f t="shared" si="1743"/>
        <v>0</v>
      </c>
      <c r="AJ2512" s="45">
        <f t="shared" si="1743"/>
        <v>0</v>
      </c>
      <c r="AK2512" s="45">
        <f t="shared" si="1743"/>
        <v>0</v>
      </c>
      <c r="AL2512" s="45">
        <f t="shared" si="1743"/>
        <v>0</v>
      </c>
      <c r="AM2512" s="45">
        <f t="shared" si="1743"/>
        <v>0</v>
      </c>
      <c r="AN2512" s="45">
        <f t="shared" si="1743"/>
        <v>0</v>
      </c>
      <c r="AO2512" s="45">
        <f t="shared" si="1743"/>
        <v>0</v>
      </c>
      <c r="AP2512" s="45">
        <f t="shared" si="1743"/>
        <v>0</v>
      </c>
      <c r="AQ2512" s="45">
        <f t="shared" si="1743"/>
        <v>0</v>
      </c>
      <c r="AR2512" s="45">
        <f t="shared" si="1743"/>
        <v>0</v>
      </c>
      <c r="AS2512" s="45">
        <f t="shared" si="1743"/>
        <v>0</v>
      </c>
      <c r="AT2512" s="45">
        <f t="shared" si="1743"/>
        <v>0</v>
      </c>
      <c r="AU2512" s="45">
        <f t="shared" si="1743"/>
        <v>0</v>
      </c>
      <c r="AV2512" s="45">
        <f t="shared" si="1743"/>
        <v>0</v>
      </c>
      <c r="AW2512" s="45">
        <f t="shared" si="1743"/>
        <v>0</v>
      </c>
      <c r="AX2512" s="45">
        <f t="shared" si="1743"/>
        <v>0</v>
      </c>
      <c r="AY2512" s="45">
        <f t="shared" si="1743"/>
        <v>0</v>
      </c>
      <c r="AZ2512" s="45">
        <f t="shared" si="1743"/>
        <v>0</v>
      </c>
      <c r="BA2512" s="45">
        <f t="shared" si="1743"/>
        <v>0</v>
      </c>
      <c r="BB2512" s="45">
        <f t="shared" si="1743"/>
        <v>0</v>
      </c>
      <c r="BC2512" s="45">
        <f t="shared" si="1743"/>
        <v>0</v>
      </c>
      <c r="BD2512" s="45">
        <f t="shared" si="1743"/>
        <v>0</v>
      </c>
    </row>
    <row r="2513" spans="1:59" ht="16" x14ac:dyDescent="0.2">
      <c r="B2513" s="11">
        <f t="shared" si="1732"/>
        <v>88</v>
      </c>
      <c r="C2513" s="12" t="str">
        <f t="shared" si="1732"/>
        <v>SCI HSR 2</v>
      </c>
      <c r="K2513" s="24"/>
      <c r="O2513" s="15"/>
      <c r="P2513" s="15"/>
      <c r="Q2513" s="15"/>
      <c r="R2513" s="15"/>
      <c r="S2513" s="15"/>
      <c r="T2513" s="15"/>
      <c r="U2513" s="15"/>
      <c r="V2513" s="15"/>
      <c r="W2513" s="15"/>
      <c r="X2513" s="15"/>
      <c r="Y2513" s="15"/>
      <c r="Z2513" s="15"/>
      <c r="AA2513" s="15"/>
      <c r="AB2513" s="15"/>
      <c r="AC2513" s="15"/>
      <c r="AD2513" s="15"/>
      <c r="AE2513" s="15"/>
      <c r="AF2513" s="15"/>
      <c r="AG2513" s="15"/>
      <c r="AH2513" s="15"/>
      <c r="AI2513" s="15"/>
      <c r="AJ2513" s="15"/>
      <c r="AK2513" s="15"/>
      <c r="AL2513" s="15"/>
      <c r="AM2513" s="15"/>
      <c r="AN2513" s="15"/>
      <c r="AO2513" s="15"/>
      <c r="AP2513" s="15"/>
      <c r="AQ2513" s="15"/>
      <c r="AR2513" s="15"/>
      <c r="AS2513" s="15"/>
      <c r="AT2513" s="15"/>
      <c r="AU2513" s="15"/>
      <c r="AV2513" s="15"/>
      <c r="AW2513" s="15"/>
      <c r="AX2513" s="15"/>
      <c r="AY2513" s="15"/>
      <c r="AZ2513" s="15"/>
      <c r="BA2513" s="15"/>
      <c r="BB2513" s="15"/>
      <c r="BC2513" s="15"/>
      <c r="BD2513" s="15"/>
    </row>
    <row r="2514" spans="1:59" ht="16" x14ac:dyDescent="0.2">
      <c r="B2514" s="11">
        <f t="shared" si="1732"/>
        <v>88</v>
      </c>
      <c r="C2514" s="12" t="str">
        <f t="shared" si="1732"/>
        <v>SCI HSR 2</v>
      </c>
      <c r="G2514" s="46" t="s">
        <v>229</v>
      </c>
      <c r="H2514" s="104">
        <v>0</v>
      </c>
      <c r="I2514" s="105"/>
      <c r="J2514" s="106"/>
      <c r="K2514" s="23"/>
      <c r="L2514" s="47" t="s">
        <v>4</v>
      </c>
      <c r="M2514" s="81"/>
      <c r="N2514" s="81"/>
      <c r="O2514" s="48">
        <f>SUM(O2509:O2512)</f>
        <v>0</v>
      </c>
      <c r="P2514" s="48">
        <f t="shared" ref="P2514:BD2514" si="1744">SUM(P2509:P2512)</f>
        <v>0</v>
      </c>
      <c r="Q2514" s="48">
        <f t="shared" si="1744"/>
        <v>0</v>
      </c>
      <c r="R2514" s="48">
        <f t="shared" si="1744"/>
        <v>7500</v>
      </c>
      <c r="S2514" s="48">
        <f t="shared" si="1744"/>
        <v>7575</v>
      </c>
      <c r="T2514" s="48">
        <f t="shared" si="1744"/>
        <v>7575</v>
      </c>
      <c r="U2514" s="48">
        <f t="shared" si="1744"/>
        <v>7575</v>
      </c>
      <c r="V2514" s="48">
        <f t="shared" si="1744"/>
        <v>7575</v>
      </c>
      <c r="W2514" s="48">
        <f t="shared" si="1744"/>
        <v>7650.75</v>
      </c>
      <c r="X2514" s="48">
        <f t="shared" si="1744"/>
        <v>7650.75</v>
      </c>
      <c r="Y2514" s="48">
        <f t="shared" si="1744"/>
        <v>7650.75</v>
      </c>
      <c r="Z2514" s="48">
        <f t="shared" si="1744"/>
        <v>7650.75</v>
      </c>
      <c r="AA2514" s="48">
        <f t="shared" si="1744"/>
        <v>7727.2575000000006</v>
      </c>
      <c r="AB2514" s="48">
        <f t="shared" si="1744"/>
        <v>7727.2575000000006</v>
      </c>
      <c r="AC2514" s="48">
        <f t="shared" si="1744"/>
        <v>7727.2575000000006</v>
      </c>
      <c r="AD2514" s="48">
        <f t="shared" si="1744"/>
        <v>7727.2575000000006</v>
      </c>
      <c r="AE2514" s="48">
        <f t="shared" si="1744"/>
        <v>7804.5300750000006</v>
      </c>
      <c r="AF2514" s="48">
        <f t="shared" si="1744"/>
        <v>7804.5300750000006</v>
      </c>
      <c r="AG2514" s="48">
        <f t="shared" si="1744"/>
        <v>7804.5300750000006</v>
      </c>
      <c r="AH2514" s="48">
        <f t="shared" si="1744"/>
        <v>7804.5300750000006</v>
      </c>
      <c r="AI2514" s="48">
        <f t="shared" si="1744"/>
        <v>7882.5753757500015</v>
      </c>
      <c r="AJ2514" s="48">
        <f t="shared" si="1744"/>
        <v>7882.5753757500015</v>
      </c>
      <c r="AK2514" s="48">
        <f t="shared" si="1744"/>
        <v>7882.5753757500015</v>
      </c>
      <c r="AL2514" s="48">
        <f t="shared" si="1744"/>
        <v>7882.5753757500015</v>
      </c>
      <c r="AM2514" s="48">
        <f t="shared" si="1744"/>
        <v>7961.4011295075006</v>
      </c>
      <c r="AN2514" s="48">
        <f t="shared" si="1744"/>
        <v>7961.4011295075006</v>
      </c>
      <c r="AO2514" s="48">
        <f t="shared" si="1744"/>
        <v>7961.4011295075006</v>
      </c>
      <c r="AP2514" s="48">
        <f t="shared" si="1744"/>
        <v>7961.4011295075006</v>
      </c>
      <c r="AQ2514" s="48">
        <f t="shared" si="1744"/>
        <v>8041.0151408025768</v>
      </c>
      <c r="AR2514" s="48">
        <f t="shared" si="1744"/>
        <v>8041.0151408025768</v>
      </c>
      <c r="AS2514" s="48">
        <f t="shared" si="1744"/>
        <v>8041.0151408025768</v>
      </c>
      <c r="AT2514" s="48">
        <f t="shared" si="1744"/>
        <v>8041.0151408025768</v>
      </c>
      <c r="AU2514" s="48">
        <f t="shared" si="1744"/>
        <v>8121.4252922106034</v>
      </c>
      <c r="AV2514" s="48">
        <f t="shared" si="1744"/>
        <v>8121.4252922106034</v>
      </c>
      <c r="AW2514" s="48">
        <f t="shared" si="1744"/>
        <v>8121.4252922106034</v>
      </c>
      <c r="AX2514" s="48">
        <f t="shared" si="1744"/>
        <v>8121.4252922106034</v>
      </c>
      <c r="AY2514" s="48">
        <f t="shared" si="1744"/>
        <v>8202.639545132708</v>
      </c>
      <c r="AZ2514" s="48">
        <f t="shared" si="1744"/>
        <v>8202.639545132708</v>
      </c>
      <c r="BA2514" s="48">
        <f t="shared" si="1744"/>
        <v>8202.639545132708</v>
      </c>
      <c r="BB2514" s="48">
        <f t="shared" si="1744"/>
        <v>8202.639545132708</v>
      </c>
      <c r="BC2514" s="48">
        <f t="shared" si="1744"/>
        <v>8284.6659405840364</v>
      </c>
      <c r="BD2514" s="48">
        <f t="shared" si="1744"/>
        <v>8284.6659405840364</v>
      </c>
    </row>
    <row r="2515" spans="1:59" ht="16" x14ac:dyDescent="0.2">
      <c r="B2515" s="11">
        <f t="shared" ref="B2515:C2520" si="1745">B2514</f>
        <v>88</v>
      </c>
      <c r="C2515" s="12" t="str">
        <f t="shared" si="1745"/>
        <v>SCI HSR 2</v>
      </c>
      <c r="D2515" s="46" t="s">
        <v>260</v>
      </c>
      <c r="E2515" s="32">
        <v>44927</v>
      </c>
      <c r="F2515" s="15"/>
      <c r="G2515" s="46" t="s">
        <v>261</v>
      </c>
      <c r="H2515" s="46" t="s">
        <v>237</v>
      </c>
      <c r="I2515" s="46" t="s">
        <v>238</v>
      </c>
      <c r="J2515" s="46" t="s">
        <v>239</v>
      </c>
      <c r="K2515" s="23"/>
      <c r="O2515" s="15"/>
      <c r="P2515" s="15"/>
      <c r="Q2515" s="15"/>
      <c r="R2515" s="15"/>
      <c r="S2515" s="15"/>
      <c r="T2515" s="15"/>
      <c r="U2515" s="15"/>
      <c r="V2515" s="15"/>
      <c r="W2515" s="15"/>
      <c r="X2515" s="15"/>
      <c r="Y2515" s="15"/>
      <c r="Z2515" s="15"/>
      <c r="AA2515" s="15"/>
      <c r="AB2515" s="15"/>
      <c r="AC2515" s="15"/>
      <c r="AD2515" s="15"/>
      <c r="AE2515" s="15"/>
      <c r="AF2515" s="15"/>
      <c r="AG2515" s="15"/>
      <c r="AH2515" s="15"/>
      <c r="AI2515" s="15"/>
      <c r="AJ2515" s="15"/>
      <c r="AK2515" s="15"/>
      <c r="AL2515" s="15"/>
      <c r="AM2515" s="15"/>
      <c r="AN2515" s="15"/>
      <c r="AO2515" s="15"/>
      <c r="AP2515" s="15"/>
      <c r="AQ2515" s="15"/>
      <c r="AR2515" s="15"/>
      <c r="AS2515" s="15"/>
      <c r="AT2515" s="15"/>
      <c r="AU2515" s="15"/>
      <c r="AV2515" s="15"/>
      <c r="AW2515" s="15"/>
      <c r="AX2515" s="15"/>
      <c r="AY2515" s="15"/>
      <c r="AZ2515" s="15"/>
      <c r="BA2515" s="15"/>
      <c r="BB2515" s="15"/>
      <c r="BC2515" s="15"/>
      <c r="BD2515" s="15"/>
    </row>
    <row r="2516" spans="1:59" ht="16" x14ac:dyDescent="0.2">
      <c r="B2516" s="11">
        <f t="shared" si="1745"/>
        <v>88</v>
      </c>
      <c r="C2516" s="12" t="str">
        <f t="shared" si="1745"/>
        <v>SCI HSR 2</v>
      </c>
      <c r="D2516" s="46" t="s">
        <v>262</v>
      </c>
      <c r="E2516" s="31">
        <v>30000</v>
      </c>
      <c r="F2516" s="15"/>
      <c r="G2516" s="49" t="s">
        <v>263</v>
      </c>
      <c r="H2516" s="31">
        <v>0</v>
      </c>
      <c r="I2516" s="32">
        <v>0</v>
      </c>
      <c r="J2516" s="32">
        <v>0</v>
      </c>
      <c r="K2516" s="23"/>
      <c r="L2516" s="50" t="s">
        <v>264</v>
      </c>
      <c r="M2516" s="70"/>
      <c r="N2516" s="70"/>
      <c r="O2516" s="40">
        <f t="shared" ref="O2516:BD2516" si="1746">IFERROR(((O$3&gt;=$E2515)*(O$2&lt;=$E2515))*$E2519,"")</f>
        <v>0</v>
      </c>
      <c r="P2516" s="40">
        <f t="shared" si="1746"/>
        <v>0</v>
      </c>
      <c r="Q2516" s="40">
        <f t="shared" si="1746"/>
        <v>0</v>
      </c>
      <c r="R2516" s="40">
        <f t="shared" si="1746"/>
        <v>0</v>
      </c>
      <c r="S2516" s="40">
        <f t="shared" si="1746"/>
        <v>0</v>
      </c>
      <c r="T2516" s="40">
        <f t="shared" si="1746"/>
        <v>0</v>
      </c>
      <c r="U2516" s="40">
        <f t="shared" si="1746"/>
        <v>0</v>
      </c>
      <c r="V2516" s="40">
        <f t="shared" si="1746"/>
        <v>0</v>
      </c>
      <c r="W2516" s="40">
        <f t="shared" si="1746"/>
        <v>0</v>
      </c>
      <c r="X2516" s="40">
        <f t="shared" si="1746"/>
        <v>0</v>
      </c>
      <c r="Y2516" s="40">
        <f t="shared" si="1746"/>
        <v>0</v>
      </c>
      <c r="Z2516" s="40">
        <f t="shared" si="1746"/>
        <v>0</v>
      </c>
      <c r="AA2516" s="40">
        <f t="shared" si="1746"/>
        <v>0</v>
      </c>
      <c r="AB2516" s="40">
        <f t="shared" si="1746"/>
        <v>0</v>
      </c>
      <c r="AC2516" s="40">
        <f t="shared" si="1746"/>
        <v>0</v>
      </c>
      <c r="AD2516" s="40">
        <f t="shared" si="1746"/>
        <v>0</v>
      </c>
      <c r="AE2516" s="40">
        <f t="shared" si="1746"/>
        <v>0</v>
      </c>
      <c r="AF2516" s="40">
        <f t="shared" si="1746"/>
        <v>0</v>
      </c>
      <c r="AG2516" s="40">
        <f t="shared" si="1746"/>
        <v>0</v>
      </c>
      <c r="AH2516" s="40">
        <f t="shared" si="1746"/>
        <v>0</v>
      </c>
      <c r="AI2516" s="40">
        <f t="shared" si="1746"/>
        <v>0</v>
      </c>
      <c r="AJ2516" s="40">
        <f t="shared" si="1746"/>
        <v>0</v>
      </c>
      <c r="AK2516" s="40">
        <f t="shared" si="1746"/>
        <v>0</v>
      </c>
      <c r="AL2516" s="40">
        <f t="shared" si="1746"/>
        <v>0</v>
      </c>
      <c r="AM2516" s="40">
        <f t="shared" si="1746"/>
        <v>0</v>
      </c>
      <c r="AN2516" s="40">
        <f t="shared" si="1746"/>
        <v>0</v>
      </c>
      <c r="AO2516" s="40">
        <f t="shared" si="1746"/>
        <v>0</v>
      </c>
      <c r="AP2516" s="40">
        <f t="shared" si="1746"/>
        <v>0</v>
      </c>
      <c r="AQ2516" s="40">
        <f t="shared" si="1746"/>
        <v>0</v>
      </c>
      <c r="AR2516" s="40">
        <f t="shared" si="1746"/>
        <v>0</v>
      </c>
      <c r="AS2516" s="40">
        <f t="shared" si="1746"/>
        <v>0</v>
      </c>
      <c r="AT2516" s="40">
        <f t="shared" si="1746"/>
        <v>0</v>
      </c>
      <c r="AU2516" s="40">
        <f t="shared" si="1746"/>
        <v>0</v>
      </c>
      <c r="AV2516" s="40">
        <f t="shared" si="1746"/>
        <v>0</v>
      </c>
      <c r="AW2516" s="40">
        <f t="shared" si="1746"/>
        <v>0</v>
      </c>
      <c r="AX2516" s="40">
        <f t="shared" si="1746"/>
        <v>0</v>
      </c>
      <c r="AY2516" s="40">
        <f t="shared" si="1746"/>
        <v>0</v>
      </c>
      <c r="AZ2516" s="40">
        <f t="shared" si="1746"/>
        <v>0</v>
      </c>
      <c r="BA2516" s="40">
        <f t="shared" si="1746"/>
        <v>0</v>
      </c>
      <c r="BB2516" s="40">
        <f t="shared" si="1746"/>
        <v>0</v>
      </c>
      <c r="BC2516" s="40">
        <f t="shared" si="1746"/>
        <v>0</v>
      </c>
      <c r="BD2516" s="40">
        <f t="shared" si="1746"/>
        <v>0</v>
      </c>
    </row>
    <row r="2517" spans="1:59" ht="16" x14ac:dyDescent="0.2">
      <c r="B2517" s="11">
        <f t="shared" si="1745"/>
        <v>88</v>
      </c>
      <c r="C2517" s="12" t="str">
        <f t="shared" si="1745"/>
        <v>SCI HSR 2</v>
      </c>
      <c r="D2517" s="46" t="s">
        <v>24</v>
      </c>
      <c r="E2517" s="51">
        <f>IF(E2515&gt;MAX($O$3:$BD$3),BD2506,
IF(E2515&lt;MIN($O$3:$BD$3),1,SUMIFS($O2507:$BD2507,$O$2:$BD$2,"&lt;="&amp;E2515,$O$3:$BD$3,"&gt;="&amp;E2515)))</f>
        <v>1.02</v>
      </c>
      <c r="F2517" s="15"/>
      <c r="G2517" s="49" t="s">
        <v>265</v>
      </c>
      <c r="H2517" s="31">
        <v>0</v>
      </c>
      <c r="I2517" s="32">
        <v>0</v>
      </c>
      <c r="J2517" s="32">
        <v>0</v>
      </c>
      <c r="K2517" s="23"/>
      <c r="L2517" s="52" t="s">
        <v>266</v>
      </c>
      <c r="M2517" s="72"/>
      <c r="N2517" s="72"/>
      <c r="O2517" s="41">
        <f t="shared" ref="O2517:BD2517" si="1747">IFERROR(((O$3&gt;=$E2512)*(O$2&lt;=$E2512))*$H2520,"")</f>
        <v>0</v>
      </c>
      <c r="P2517" s="41">
        <f t="shared" si="1747"/>
        <v>0</v>
      </c>
      <c r="Q2517" s="41">
        <f t="shared" si="1747"/>
        <v>0</v>
      </c>
      <c r="R2517" s="41">
        <f t="shared" si="1747"/>
        <v>0</v>
      </c>
      <c r="S2517" s="41">
        <f t="shared" si="1747"/>
        <v>0</v>
      </c>
      <c r="T2517" s="41">
        <f t="shared" si="1747"/>
        <v>0</v>
      </c>
      <c r="U2517" s="41">
        <f t="shared" si="1747"/>
        <v>0</v>
      </c>
      <c r="V2517" s="41">
        <f t="shared" si="1747"/>
        <v>0</v>
      </c>
      <c r="W2517" s="41">
        <f t="shared" si="1747"/>
        <v>0</v>
      </c>
      <c r="X2517" s="41">
        <f t="shared" si="1747"/>
        <v>0</v>
      </c>
      <c r="Y2517" s="41">
        <f t="shared" si="1747"/>
        <v>0</v>
      </c>
      <c r="Z2517" s="41">
        <f t="shared" si="1747"/>
        <v>0</v>
      </c>
      <c r="AA2517" s="41">
        <f t="shared" si="1747"/>
        <v>0</v>
      </c>
      <c r="AB2517" s="41">
        <f t="shared" si="1747"/>
        <v>0</v>
      </c>
      <c r="AC2517" s="41">
        <f t="shared" si="1747"/>
        <v>0</v>
      </c>
      <c r="AD2517" s="41">
        <f t="shared" si="1747"/>
        <v>0</v>
      </c>
      <c r="AE2517" s="41">
        <f t="shared" si="1747"/>
        <v>0</v>
      </c>
      <c r="AF2517" s="41">
        <f t="shared" si="1747"/>
        <v>0</v>
      </c>
      <c r="AG2517" s="41">
        <f t="shared" si="1747"/>
        <v>0</v>
      </c>
      <c r="AH2517" s="41">
        <f t="shared" si="1747"/>
        <v>0</v>
      </c>
      <c r="AI2517" s="41">
        <f t="shared" si="1747"/>
        <v>0</v>
      </c>
      <c r="AJ2517" s="41">
        <f t="shared" si="1747"/>
        <v>0</v>
      </c>
      <c r="AK2517" s="41">
        <f t="shared" si="1747"/>
        <v>0</v>
      </c>
      <c r="AL2517" s="41">
        <f t="shared" si="1747"/>
        <v>0</v>
      </c>
      <c r="AM2517" s="41">
        <f t="shared" si="1747"/>
        <v>0</v>
      </c>
      <c r="AN2517" s="41">
        <f t="shared" si="1747"/>
        <v>0</v>
      </c>
      <c r="AO2517" s="41">
        <f t="shared" si="1747"/>
        <v>0</v>
      </c>
      <c r="AP2517" s="41">
        <f t="shared" si="1747"/>
        <v>0</v>
      </c>
      <c r="AQ2517" s="41">
        <f t="shared" si="1747"/>
        <v>0</v>
      </c>
      <c r="AR2517" s="41">
        <f t="shared" si="1747"/>
        <v>0</v>
      </c>
      <c r="AS2517" s="41">
        <f t="shared" si="1747"/>
        <v>0</v>
      </c>
      <c r="AT2517" s="41">
        <f t="shared" si="1747"/>
        <v>0</v>
      </c>
      <c r="AU2517" s="41">
        <f t="shared" si="1747"/>
        <v>0</v>
      </c>
      <c r="AV2517" s="41">
        <f t="shared" si="1747"/>
        <v>0</v>
      </c>
      <c r="AW2517" s="41">
        <f t="shared" si="1747"/>
        <v>0</v>
      </c>
      <c r="AX2517" s="41">
        <f t="shared" si="1747"/>
        <v>0</v>
      </c>
      <c r="AY2517" s="41">
        <f t="shared" si="1747"/>
        <v>0</v>
      </c>
      <c r="AZ2517" s="41">
        <f t="shared" si="1747"/>
        <v>0</v>
      </c>
      <c r="BA2517" s="41">
        <f t="shared" si="1747"/>
        <v>0</v>
      </c>
      <c r="BB2517" s="41">
        <f t="shared" si="1747"/>
        <v>0</v>
      </c>
      <c r="BC2517" s="41">
        <f t="shared" si="1747"/>
        <v>0</v>
      </c>
      <c r="BD2517" s="41">
        <f t="shared" si="1747"/>
        <v>0</v>
      </c>
    </row>
    <row r="2518" spans="1:59" ht="16" x14ac:dyDescent="0.2">
      <c r="B2518" s="11">
        <f t="shared" si="1745"/>
        <v>88</v>
      </c>
      <c r="C2518" s="12" t="str">
        <f t="shared" si="1745"/>
        <v>SCI HSR 2</v>
      </c>
      <c r="D2518" s="46" t="s">
        <v>8</v>
      </c>
      <c r="E2518" s="42">
        <v>3</v>
      </c>
      <c r="F2518" s="15"/>
      <c r="G2518" s="49" t="s">
        <v>267</v>
      </c>
      <c r="H2518" s="31">
        <v>0</v>
      </c>
      <c r="I2518" s="32">
        <v>0</v>
      </c>
      <c r="J2518" s="32">
        <v>0</v>
      </c>
      <c r="L2518" s="52" t="s">
        <v>268</v>
      </c>
      <c r="M2518" s="72"/>
      <c r="N2518" s="72"/>
      <c r="O2518" s="41">
        <f t="shared" ref="O2518:BD2518" si="1748">IFERROR(((O$3&gt;=$E2515)*(O$2&lt;=$E2515))*$J2520,"")</f>
        <v>0</v>
      </c>
      <c r="P2518" s="41">
        <f t="shared" si="1748"/>
        <v>0</v>
      </c>
      <c r="Q2518" s="41">
        <f t="shared" si="1748"/>
        <v>0</v>
      </c>
      <c r="R2518" s="41">
        <f t="shared" si="1748"/>
        <v>0</v>
      </c>
      <c r="S2518" s="41">
        <f t="shared" si="1748"/>
        <v>0</v>
      </c>
      <c r="T2518" s="41">
        <f t="shared" si="1748"/>
        <v>0</v>
      </c>
      <c r="U2518" s="41">
        <f t="shared" si="1748"/>
        <v>0</v>
      </c>
      <c r="V2518" s="41">
        <f t="shared" si="1748"/>
        <v>0</v>
      </c>
      <c r="W2518" s="41">
        <f t="shared" si="1748"/>
        <v>0</v>
      </c>
      <c r="X2518" s="41">
        <f t="shared" si="1748"/>
        <v>0</v>
      </c>
      <c r="Y2518" s="41">
        <f t="shared" si="1748"/>
        <v>0</v>
      </c>
      <c r="Z2518" s="41">
        <f t="shared" si="1748"/>
        <v>0</v>
      </c>
      <c r="AA2518" s="41">
        <f t="shared" si="1748"/>
        <v>0</v>
      </c>
      <c r="AB2518" s="41">
        <f t="shared" si="1748"/>
        <v>0</v>
      </c>
      <c r="AC2518" s="41">
        <f t="shared" si="1748"/>
        <v>0</v>
      </c>
      <c r="AD2518" s="41">
        <f t="shared" si="1748"/>
        <v>0</v>
      </c>
      <c r="AE2518" s="41">
        <f t="shared" si="1748"/>
        <v>0</v>
      </c>
      <c r="AF2518" s="41">
        <f t="shared" si="1748"/>
        <v>0</v>
      </c>
      <c r="AG2518" s="41">
        <f t="shared" si="1748"/>
        <v>0</v>
      </c>
      <c r="AH2518" s="41">
        <f t="shared" si="1748"/>
        <v>0</v>
      </c>
      <c r="AI2518" s="41">
        <f t="shared" si="1748"/>
        <v>0</v>
      </c>
      <c r="AJ2518" s="41">
        <f t="shared" si="1748"/>
        <v>0</v>
      </c>
      <c r="AK2518" s="41">
        <f t="shared" si="1748"/>
        <v>0</v>
      </c>
      <c r="AL2518" s="41">
        <f t="shared" si="1748"/>
        <v>0</v>
      </c>
      <c r="AM2518" s="41">
        <f t="shared" si="1748"/>
        <v>0</v>
      </c>
      <c r="AN2518" s="41">
        <f t="shared" si="1748"/>
        <v>0</v>
      </c>
      <c r="AO2518" s="41">
        <f t="shared" si="1748"/>
        <v>0</v>
      </c>
      <c r="AP2518" s="41">
        <f t="shared" si="1748"/>
        <v>0</v>
      </c>
      <c r="AQ2518" s="41">
        <f t="shared" si="1748"/>
        <v>0</v>
      </c>
      <c r="AR2518" s="41">
        <f t="shared" si="1748"/>
        <v>0</v>
      </c>
      <c r="AS2518" s="41">
        <f t="shared" si="1748"/>
        <v>0</v>
      </c>
      <c r="AT2518" s="41">
        <f t="shared" si="1748"/>
        <v>0</v>
      </c>
      <c r="AU2518" s="41">
        <f t="shared" si="1748"/>
        <v>0</v>
      </c>
      <c r="AV2518" s="41">
        <f t="shared" si="1748"/>
        <v>0</v>
      </c>
      <c r="AW2518" s="41">
        <f t="shared" si="1748"/>
        <v>0</v>
      </c>
      <c r="AX2518" s="41">
        <f t="shared" si="1748"/>
        <v>0</v>
      </c>
      <c r="AY2518" s="41">
        <f t="shared" si="1748"/>
        <v>0</v>
      </c>
      <c r="AZ2518" s="41">
        <f t="shared" si="1748"/>
        <v>0</v>
      </c>
      <c r="BA2518" s="41">
        <f t="shared" si="1748"/>
        <v>0</v>
      </c>
      <c r="BB2518" s="41">
        <f t="shared" si="1748"/>
        <v>0</v>
      </c>
      <c r="BC2518" s="41">
        <f t="shared" si="1748"/>
        <v>0</v>
      </c>
      <c r="BD2518" s="41">
        <f t="shared" si="1748"/>
        <v>0</v>
      </c>
    </row>
    <row r="2519" spans="1:59" ht="16" x14ac:dyDescent="0.2">
      <c r="B2519" s="11">
        <f t="shared" si="1745"/>
        <v>88</v>
      </c>
      <c r="C2519" s="12" t="str">
        <f t="shared" si="1745"/>
        <v>SCI HSR 2</v>
      </c>
      <c r="D2519" s="46" t="s">
        <v>269</v>
      </c>
      <c r="E2519" s="31">
        <v>0</v>
      </c>
      <c r="F2519" s="15"/>
      <c r="G2519" s="53"/>
      <c r="H2519" s="15"/>
      <c r="I2519" s="15"/>
      <c r="J2519" s="23"/>
      <c r="L2519" s="52" t="s">
        <v>270</v>
      </c>
      <c r="M2519" s="72"/>
      <c r="N2519" s="72"/>
      <c r="O2519" s="41">
        <f t="shared" ref="O2519:BD2519" si="1749">IFERROR(((O$3&gt;=$J2509)*(O$2&lt;=$J2509))*$E2520,"")</f>
        <v>0</v>
      </c>
      <c r="P2519" s="41">
        <f t="shared" si="1749"/>
        <v>0</v>
      </c>
      <c r="Q2519" s="41">
        <f t="shared" si="1749"/>
        <v>0</v>
      </c>
      <c r="R2519" s="41">
        <f t="shared" si="1749"/>
        <v>0</v>
      </c>
      <c r="S2519" s="41">
        <f t="shared" si="1749"/>
        <v>0</v>
      </c>
      <c r="T2519" s="41">
        <f t="shared" si="1749"/>
        <v>0</v>
      </c>
      <c r="U2519" s="41">
        <f t="shared" si="1749"/>
        <v>0</v>
      </c>
      <c r="V2519" s="41">
        <f t="shared" si="1749"/>
        <v>0</v>
      </c>
      <c r="W2519" s="41">
        <f t="shared" si="1749"/>
        <v>0</v>
      </c>
      <c r="X2519" s="41">
        <f t="shared" si="1749"/>
        <v>0</v>
      </c>
      <c r="Y2519" s="41">
        <f t="shared" si="1749"/>
        <v>0</v>
      </c>
      <c r="Z2519" s="41">
        <f t="shared" si="1749"/>
        <v>0</v>
      </c>
      <c r="AA2519" s="41">
        <f t="shared" si="1749"/>
        <v>0</v>
      </c>
      <c r="AB2519" s="41">
        <f t="shared" si="1749"/>
        <v>0</v>
      </c>
      <c r="AC2519" s="41">
        <f t="shared" si="1749"/>
        <v>0</v>
      </c>
      <c r="AD2519" s="41">
        <f t="shared" si="1749"/>
        <v>0</v>
      </c>
      <c r="AE2519" s="41">
        <f t="shared" si="1749"/>
        <v>0</v>
      </c>
      <c r="AF2519" s="41">
        <f t="shared" si="1749"/>
        <v>0</v>
      </c>
      <c r="AG2519" s="41">
        <f t="shared" si="1749"/>
        <v>0</v>
      </c>
      <c r="AH2519" s="41">
        <f t="shared" si="1749"/>
        <v>0</v>
      </c>
      <c r="AI2519" s="41">
        <f t="shared" si="1749"/>
        <v>0</v>
      </c>
      <c r="AJ2519" s="41">
        <f t="shared" si="1749"/>
        <v>0</v>
      </c>
      <c r="AK2519" s="41">
        <f t="shared" si="1749"/>
        <v>0</v>
      </c>
      <c r="AL2519" s="41">
        <f t="shared" si="1749"/>
        <v>0</v>
      </c>
      <c r="AM2519" s="41">
        <f t="shared" si="1749"/>
        <v>0</v>
      </c>
      <c r="AN2519" s="41">
        <f t="shared" si="1749"/>
        <v>0</v>
      </c>
      <c r="AO2519" s="41">
        <f t="shared" si="1749"/>
        <v>0</v>
      </c>
      <c r="AP2519" s="41">
        <f t="shared" si="1749"/>
        <v>0</v>
      </c>
      <c r="AQ2519" s="41">
        <f t="shared" si="1749"/>
        <v>0</v>
      </c>
      <c r="AR2519" s="41">
        <f t="shared" si="1749"/>
        <v>0</v>
      </c>
      <c r="AS2519" s="41">
        <f t="shared" si="1749"/>
        <v>0</v>
      </c>
      <c r="AT2519" s="41">
        <f t="shared" si="1749"/>
        <v>0</v>
      </c>
      <c r="AU2519" s="41">
        <f t="shared" si="1749"/>
        <v>0</v>
      </c>
      <c r="AV2519" s="41">
        <f t="shared" si="1749"/>
        <v>0</v>
      </c>
      <c r="AW2519" s="41">
        <f t="shared" si="1749"/>
        <v>0</v>
      </c>
      <c r="AX2519" s="41">
        <f t="shared" si="1749"/>
        <v>0</v>
      </c>
      <c r="AY2519" s="41">
        <f t="shared" si="1749"/>
        <v>0</v>
      </c>
      <c r="AZ2519" s="41">
        <f t="shared" si="1749"/>
        <v>0</v>
      </c>
      <c r="BA2519" s="41">
        <f t="shared" si="1749"/>
        <v>0</v>
      </c>
      <c r="BB2519" s="41">
        <f t="shared" si="1749"/>
        <v>0</v>
      </c>
      <c r="BC2519" s="41">
        <f t="shared" si="1749"/>
        <v>0</v>
      </c>
      <c r="BD2519" s="41">
        <f t="shared" si="1749"/>
        <v>0</v>
      </c>
    </row>
    <row r="2520" spans="1:59" ht="16" x14ac:dyDescent="0.2">
      <c r="B2520" s="11">
        <f t="shared" si="1745"/>
        <v>88</v>
      </c>
      <c r="C2520" s="12" t="str">
        <f t="shared" si="1745"/>
        <v>SCI HSR 2</v>
      </c>
      <c r="D2520" s="46" t="s">
        <v>270</v>
      </c>
      <c r="E2520" s="31">
        <v>0</v>
      </c>
      <c r="F2520" s="15"/>
      <c r="G2520" s="46" t="s">
        <v>266</v>
      </c>
      <c r="H2520" s="31">
        <v>0</v>
      </c>
      <c r="I2520" s="46" t="s">
        <v>268</v>
      </c>
      <c r="J2520" s="31">
        <v>0</v>
      </c>
      <c r="L2520" s="54" t="s">
        <v>271</v>
      </c>
      <c r="M2520" s="73"/>
      <c r="N2520" s="73"/>
      <c r="O2520" s="45">
        <f t="shared" ref="O2520:BD2520" si="1750">IFERROR(-($E2501+$H2501+$J2501)*O2502,"")</f>
        <v>0</v>
      </c>
      <c r="P2520" s="45">
        <f t="shared" si="1750"/>
        <v>0</v>
      </c>
      <c r="Q2520" s="45">
        <f t="shared" si="1750"/>
        <v>0</v>
      </c>
      <c r="R2520" s="45">
        <f t="shared" si="1750"/>
        <v>0</v>
      </c>
      <c r="S2520" s="45">
        <f t="shared" si="1750"/>
        <v>0</v>
      </c>
      <c r="T2520" s="45">
        <f t="shared" si="1750"/>
        <v>0</v>
      </c>
      <c r="U2520" s="45">
        <f t="shared" si="1750"/>
        <v>0</v>
      </c>
      <c r="V2520" s="45">
        <f t="shared" si="1750"/>
        <v>0</v>
      </c>
      <c r="W2520" s="45">
        <f t="shared" si="1750"/>
        <v>0</v>
      </c>
      <c r="X2520" s="45">
        <f t="shared" si="1750"/>
        <v>0</v>
      </c>
      <c r="Y2520" s="45">
        <f t="shared" si="1750"/>
        <v>0</v>
      </c>
      <c r="Z2520" s="45">
        <f t="shared" si="1750"/>
        <v>0</v>
      </c>
      <c r="AA2520" s="45">
        <f t="shared" si="1750"/>
        <v>0</v>
      </c>
      <c r="AB2520" s="45">
        <f t="shared" si="1750"/>
        <v>0</v>
      </c>
      <c r="AC2520" s="45">
        <f t="shared" si="1750"/>
        <v>0</v>
      </c>
      <c r="AD2520" s="45">
        <f t="shared" si="1750"/>
        <v>0</v>
      </c>
      <c r="AE2520" s="45">
        <f t="shared" si="1750"/>
        <v>0</v>
      </c>
      <c r="AF2520" s="45">
        <f t="shared" si="1750"/>
        <v>0</v>
      </c>
      <c r="AG2520" s="45">
        <f t="shared" si="1750"/>
        <v>0</v>
      </c>
      <c r="AH2520" s="45">
        <f t="shared" si="1750"/>
        <v>0</v>
      </c>
      <c r="AI2520" s="45">
        <f t="shared" si="1750"/>
        <v>0</v>
      </c>
      <c r="AJ2520" s="45">
        <f t="shared" si="1750"/>
        <v>0</v>
      </c>
      <c r="AK2520" s="45">
        <f t="shared" si="1750"/>
        <v>0</v>
      </c>
      <c r="AL2520" s="45">
        <f t="shared" si="1750"/>
        <v>0</v>
      </c>
      <c r="AM2520" s="45">
        <f t="shared" si="1750"/>
        <v>0</v>
      </c>
      <c r="AN2520" s="45">
        <f t="shared" si="1750"/>
        <v>0</v>
      </c>
      <c r="AO2520" s="45">
        <f t="shared" si="1750"/>
        <v>0</v>
      </c>
      <c r="AP2520" s="45">
        <f t="shared" si="1750"/>
        <v>0</v>
      </c>
      <c r="AQ2520" s="45">
        <f t="shared" si="1750"/>
        <v>0</v>
      </c>
      <c r="AR2520" s="45">
        <f t="shared" si="1750"/>
        <v>0</v>
      </c>
      <c r="AS2520" s="45">
        <f t="shared" si="1750"/>
        <v>0</v>
      </c>
      <c r="AT2520" s="45">
        <f t="shared" si="1750"/>
        <v>0</v>
      </c>
      <c r="AU2520" s="45">
        <f t="shared" si="1750"/>
        <v>0</v>
      </c>
      <c r="AV2520" s="45">
        <f t="shared" si="1750"/>
        <v>0</v>
      </c>
      <c r="AW2520" s="45">
        <f t="shared" si="1750"/>
        <v>0</v>
      </c>
      <c r="AX2520" s="45">
        <f t="shared" si="1750"/>
        <v>0</v>
      </c>
      <c r="AY2520" s="45">
        <f t="shared" si="1750"/>
        <v>0</v>
      </c>
      <c r="AZ2520" s="45">
        <f t="shared" si="1750"/>
        <v>0</v>
      </c>
      <c r="BA2520" s="45">
        <f t="shared" si="1750"/>
        <v>0</v>
      </c>
      <c r="BB2520" s="45">
        <f t="shared" si="1750"/>
        <v>0</v>
      </c>
      <c r="BC2520" s="45">
        <f t="shared" si="1750"/>
        <v>0</v>
      </c>
      <c r="BD2520" s="45">
        <f t="shared" si="1750"/>
        <v>0</v>
      </c>
    </row>
    <row r="2521" spans="1:59" x14ac:dyDescent="0.2">
      <c r="A2521"/>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row>
    <row r="2522" spans="1:59" ht="16" x14ac:dyDescent="0.2">
      <c r="A2522"/>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s="1"/>
    </row>
    <row r="2523" spans="1:59" ht="16" x14ac:dyDescent="0.2">
      <c r="A2523" s="1"/>
      <c r="B2523" s="67">
        <v>89</v>
      </c>
      <c r="C2523" s="68" t="str">
        <f>H2525</f>
        <v>SCI HSR 2</v>
      </c>
      <c r="D2523" s="69" t="s">
        <v>148</v>
      </c>
      <c r="E2523" s="69"/>
      <c r="F2523" s="69"/>
      <c r="G2523" s="69"/>
      <c r="H2523" s="69"/>
      <c r="I2523" s="69"/>
      <c r="J2523" s="69"/>
      <c r="K2523" s="68"/>
      <c r="L2523" s="68"/>
      <c r="M2523" s="68"/>
      <c r="N2523" s="68"/>
      <c r="O2523" s="82"/>
      <c r="P2523" s="82"/>
      <c r="Q2523" s="82"/>
      <c r="R2523" s="82"/>
      <c r="S2523" s="82"/>
      <c r="T2523" s="82"/>
      <c r="U2523" s="82"/>
      <c r="V2523" s="82"/>
      <c r="W2523" s="82"/>
      <c r="X2523" s="82"/>
      <c r="Y2523" s="82"/>
      <c r="Z2523" s="82"/>
      <c r="AA2523" s="82"/>
      <c r="AB2523" s="82"/>
      <c r="AC2523" s="82"/>
      <c r="AD2523" s="82"/>
      <c r="AE2523" s="82"/>
      <c r="AF2523" s="82"/>
      <c r="AG2523" s="82"/>
      <c r="AH2523" s="82"/>
      <c r="AI2523" s="82"/>
      <c r="AJ2523" s="82"/>
      <c r="AK2523" s="82"/>
      <c r="AL2523" s="82"/>
      <c r="AM2523" s="82"/>
      <c r="AN2523" s="82"/>
      <c r="AO2523" s="82"/>
      <c r="AP2523" s="82"/>
      <c r="AQ2523" s="82"/>
      <c r="AR2523" s="82"/>
      <c r="AS2523" s="82"/>
      <c r="AT2523" s="82"/>
      <c r="AU2523" s="82"/>
      <c r="AV2523" s="82"/>
      <c r="AW2523" s="82"/>
      <c r="AX2523" s="82"/>
      <c r="AY2523" s="82"/>
      <c r="AZ2523" s="82"/>
      <c r="BA2523" s="82"/>
      <c r="BB2523" s="82"/>
      <c r="BC2523" s="82"/>
      <c r="BD2523" s="82"/>
      <c r="BE2523" s="1"/>
      <c r="BF2523" s="1"/>
      <c r="BG2523" s="1"/>
    </row>
    <row r="2524" spans="1:59" ht="16" x14ac:dyDescent="0.2">
      <c r="A2524" s="35"/>
      <c r="B2524" s="11">
        <f>B2523</f>
        <v>89</v>
      </c>
      <c r="C2524" s="12" t="str">
        <f>C2523</f>
        <v>SCI HSR 2</v>
      </c>
      <c r="D2524" s="35"/>
      <c r="E2524" s="35"/>
      <c r="F2524" s="35"/>
      <c r="G2524" s="35"/>
      <c r="H2524" s="35"/>
      <c r="I2524" s="35"/>
      <c r="J2524" s="35"/>
      <c r="K2524" s="35"/>
      <c r="L2524" s="35"/>
      <c r="M2524" s="35"/>
      <c r="N2524" s="35"/>
      <c r="O2524" s="44"/>
      <c r="P2524" s="44"/>
      <c r="Q2524" s="44"/>
      <c r="R2524" s="44"/>
      <c r="S2524" s="44"/>
      <c r="T2524" s="44"/>
      <c r="U2524" s="44"/>
      <c r="V2524" s="44"/>
      <c r="W2524" s="44"/>
      <c r="X2524" s="44"/>
      <c r="Y2524" s="44"/>
      <c r="Z2524" s="44"/>
      <c r="AA2524" s="44"/>
      <c r="AB2524" s="44"/>
      <c r="AC2524" s="44"/>
      <c r="AD2524" s="44"/>
      <c r="AE2524" s="44"/>
      <c r="AF2524" s="44"/>
      <c r="AG2524" s="44"/>
      <c r="AH2524" s="44"/>
      <c r="AI2524" s="44"/>
      <c r="AJ2524" s="44"/>
      <c r="AK2524" s="44"/>
      <c r="AL2524" s="44"/>
      <c r="AM2524" s="44"/>
      <c r="AN2524" s="44"/>
      <c r="AO2524" s="44"/>
      <c r="AP2524" s="44"/>
      <c r="AQ2524" s="44"/>
      <c r="AR2524" s="44"/>
      <c r="AS2524" s="44"/>
      <c r="AT2524" s="44"/>
      <c r="AU2524" s="44"/>
      <c r="AV2524" s="44"/>
      <c r="AW2524" s="44"/>
      <c r="AX2524" s="44"/>
      <c r="AY2524" s="44"/>
      <c r="AZ2524" s="44"/>
      <c r="BA2524" s="44"/>
      <c r="BB2524" s="44"/>
      <c r="BC2524" s="44"/>
      <c r="BD2524" s="44"/>
      <c r="BE2524" s="35"/>
      <c r="BF2524" s="35"/>
      <c r="BG2524" s="35"/>
    </row>
    <row r="2525" spans="1:59" ht="16" x14ac:dyDescent="0.2">
      <c r="B2525" s="11">
        <f t="shared" ref="B2525:C2540" si="1751">B2524</f>
        <v>89</v>
      </c>
      <c r="C2525" s="12" t="str">
        <f t="shared" si="1751"/>
        <v>SCI HSR 2</v>
      </c>
      <c r="D2525" s="13" t="s">
        <v>2</v>
      </c>
      <c r="E2525" s="14" t="s">
        <v>149</v>
      </c>
      <c r="F2525" s="15"/>
      <c r="G2525" s="13" t="s">
        <v>229</v>
      </c>
      <c r="H2525" s="14" t="s">
        <v>132</v>
      </c>
      <c r="I2525" s="14"/>
      <c r="J2525" s="14"/>
      <c r="L2525" s="16" t="s">
        <v>230</v>
      </c>
      <c r="M2525" s="70"/>
      <c r="N2525" s="70"/>
      <c r="O2525" s="17">
        <f>($E2536&gt;0)*($E2530&lt;O$2)*(EDATE($E2530,$E2536)&gt;O$3)*((O$3-O$2+1)/O$4)
+($E2536&gt;0)*($E2530&lt;O$2)*(EDATE($E2530,$E2536)&gt;=O$2)*(EDATE($E2530,$E2536)&lt;=O$3)*((EDATE($E2530,$E2536)-O$2)/O$4)
+($E2536&gt;0)*($E2530&lt;O$2)*(EDATE($E2530,$E2536)&lt;O$2)*(0)
+($E2536&gt;0)*($E2530&gt;=O$2)*($E2530&lt;=O$3)*(EDATE($E2530,$E2536)&gt;=O$2)*(EDATE($E2530,$E2536)&lt;=O$3)*((EDATE($E2530,$E2536)-$E2530+1)/O$4)
+($E2536&gt;0)*($E2530&gt;=O$2)*($E2530&lt;=O$3)*(EDATE($E2530,$E2536)&gt;O$3)*((O$3-$E2530+1)/O$4)
+($E2536&gt;0)*($E2530&gt;O$3)*(0)</f>
        <v>0</v>
      </c>
      <c r="P2525" s="17">
        <f t="shared" ref="P2525:BD2525" si="1752">($E2536&gt;0)*($E2530&lt;P$2)*(EDATE($E2530,$E2536)&gt;P$3)*((P$3-P$2+1)/P$4)
+($E2536&gt;0)*($E2530&lt;P$2)*(EDATE($E2530,$E2536)&gt;=P$2)*(EDATE($E2530,$E2536)&lt;=P$3)*((EDATE($E2530,$E2536)-P$2)/P$4)
+($E2536&gt;0)*($E2530&lt;P$2)*(EDATE($E2530,$E2536)&lt;P$2)*(0)
+($E2536&gt;0)*($E2530&gt;=P$2)*($E2530&lt;=P$3)*(EDATE($E2530,$E2536)&gt;=P$2)*(EDATE($E2530,$E2536)&lt;=P$3)*((EDATE($E2530,$E2536)-$E2530+1)/P$4)
+($E2536&gt;0)*($E2530&gt;=P$2)*($E2530&lt;=P$3)*(EDATE($E2530,$E2536)&gt;P$3)*((P$3-$E2530+1)/P$4)
+($E2536&gt;0)*($E2530&gt;P$3)*(0)</f>
        <v>0</v>
      </c>
      <c r="Q2525" s="17">
        <f t="shared" si="1752"/>
        <v>0</v>
      </c>
      <c r="R2525" s="17">
        <f t="shared" si="1752"/>
        <v>0</v>
      </c>
      <c r="S2525" s="17">
        <f t="shared" si="1752"/>
        <v>0</v>
      </c>
      <c r="T2525" s="17">
        <f t="shared" si="1752"/>
        <v>0</v>
      </c>
      <c r="U2525" s="17">
        <f t="shared" si="1752"/>
        <v>0</v>
      </c>
      <c r="V2525" s="17">
        <f t="shared" si="1752"/>
        <v>0</v>
      </c>
      <c r="W2525" s="17">
        <f t="shared" si="1752"/>
        <v>0</v>
      </c>
      <c r="X2525" s="17">
        <f t="shared" si="1752"/>
        <v>0</v>
      </c>
      <c r="Y2525" s="17">
        <f t="shared" si="1752"/>
        <v>0</v>
      </c>
      <c r="Z2525" s="17">
        <f t="shared" si="1752"/>
        <v>0</v>
      </c>
      <c r="AA2525" s="17">
        <f t="shared" si="1752"/>
        <v>0</v>
      </c>
      <c r="AB2525" s="17">
        <f t="shared" si="1752"/>
        <v>0</v>
      </c>
      <c r="AC2525" s="17">
        <f t="shared" si="1752"/>
        <v>0</v>
      </c>
      <c r="AD2525" s="17">
        <f t="shared" si="1752"/>
        <v>0</v>
      </c>
      <c r="AE2525" s="17">
        <f t="shared" si="1752"/>
        <v>0</v>
      </c>
      <c r="AF2525" s="17">
        <f t="shared" si="1752"/>
        <v>0</v>
      </c>
      <c r="AG2525" s="17">
        <f t="shared" si="1752"/>
        <v>0</v>
      </c>
      <c r="AH2525" s="17">
        <f t="shared" si="1752"/>
        <v>0</v>
      </c>
      <c r="AI2525" s="17">
        <f t="shared" si="1752"/>
        <v>0</v>
      </c>
      <c r="AJ2525" s="17">
        <f t="shared" si="1752"/>
        <v>0</v>
      </c>
      <c r="AK2525" s="17">
        <f t="shared" si="1752"/>
        <v>0</v>
      </c>
      <c r="AL2525" s="17">
        <f t="shared" si="1752"/>
        <v>0</v>
      </c>
      <c r="AM2525" s="17">
        <f t="shared" si="1752"/>
        <v>0</v>
      </c>
      <c r="AN2525" s="17">
        <f t="shared" si="1752"/>
        <v>0</v>
      </c>
      <c r="AO2525" s="17">
        <f t="shared" si="1752"/>
        <v>0</v>
      </c>
      <c r="AP2525" s="17">
        <f t="shared" si="1752"/>
        <v>0</v>
      </c>
      <c r="AQ2525" s="17">
        <f t="shared" si="1752"/>
        <v>0</v>
      </c>
      <c r="AR2525" s="17">
        <f t="shared" si="1752"/>
        <v>0</v>
      </c>
      <c r="AS2525" s="17">
        <f t="shared" si="1752"/>
        <v>0</v>
      </c>
      <c r="AT2525" s="17">
        <f t="shared" si="1752"/>
        <v>0</v>
      </c>
      <c r="AU2525" s="17">
        <f t="shared" si="1752"/>
        <v>0</v>
      </c>
      <c r="AV2525" s="17">
        <f t="shared" si="1752"/>
        <v>0</v>
      </c>
      <c r="AW2525" s="17">
        <f t="shared" si="1752"/>
        <v>0</v>
      </c>
      <c r="AX2525" s="17">
        <f t="shared" si="1752"/>
        <v>0</v>
      </c>
      <c r="AY2525" s="17">
        <f t="shared" si="1752"/>
        <v>0</v>
      </c>
      <c r="AZ2525" s="17">
        <f t="shared" si="1752"/>
        <v>0</v>
      </c>
      <c r="BA2525" s="17">
        <f t="shared" si="1752"/>
        <v>0</v>
      </c>
      <c r="BB2525" s="17">
        <f t="shared" si="1752"/>
        <v>0</v>
      </c>
      <c r="BC2525" s="17">
        <f t="shared" si="1752"/>
        <v>0</v>
      </c>
      <c r="BD2525" s="17">
        <f t="shared" si="1752"/>
        <v>0</v>
      </c>
    </row>
    <row r="2526" spans="1:59" ht="16" x14ac:dyDescent="0.2">
      <c r="B2526" s="11">
        <f t="shared" si="1751"/>
        <v>89</v>
      </c>
      <c r="C2526" s="12" t="str">
        <f t="shared" si="1751"/>
        <v>SCI HSR 2</v>
      </c>
      <c r="D2526" s="13" t="s">
        <v>7</v>
      </c>
      <c r="E2526" s="18">
        <v>614</v>
      </c>
      <c r="F2526" s="15"/>
      <c r="G2526" s="13" t="s">
        <v>0</v>
      </c>
      <c r="H2526" s="19">
        <v>287.88</v>
      </c>
      <c r="I2526" s="13" t="s">
        <v>20</v>
      </c>
      <c r="J2526" s="19">
        <v>341</v>
      </c>
      <c r="L2526" s="20" t="s">
        <v>231</v>
      </c>
      <c r="M2526" s="72"/>
      <c r="N2526" s="72"/>
      <c r="O2526" s="21">
        <f>($H2531&gt;0)*($J2531&lt;O$2)*0
+($H2531&gt;0)*($J2531&gt;=O$2)*($J2531&lt;=O$3)*(($J2531-O$2+1)/O$4)
+($H2531&gt;0)*($J2531&gt;O$3)*($I2531&gt;O$3)*0
+($H2531&gt;0)*($J2531&gt;O$3)*($I2531&lt;=O$3)*($I2531&gt;=O$2)*((O$3-$I2531+1)/O$4)
+($H2531&gt;0)*($J2531&gt;O$3)*($I2531&lt;O$2)*1
+($H2531&gt;0)*($I2531&gt;O$3)*0
+($H2532&gt;0)*($J$2350&lt;O$2)*0
+($H2532&gt;0)*($J2532&gt;=O$2)*($J2532&lt;=O$3)*(($J2532-O$2+1)/O$4)
+($H2532&gt;0)*($J2532&gt;O$3)*($I2532&gt;O$3)*0
+($H2532&gt;0)*($J2532&gt;O$3)*($I2532&lt;=O$3)*($I2532&gt;=O$2)*((O$3-$I2532+1)/O$4)
+($H2532&gt;0)*($J2532&gt;O$3)*($I2532&lt;O$2)*1
+($H2532&gt;0)*($I2532&gt;O$3)*0
+($H2533&gt;0)*($J2533&lt;O$2)*0
+($H2533&gt;0)*($J2533&gt;=O$2)*($J2533&lt;=O$3)*(($J2533-O$2+1)/O$4)
+($H2533&gt;0)*($J2533&gt;O$3)*($I2533&gt;O$3)*0
+($H2533&gt;0)*($J2533&gt;O$3)*($I2533&lt;=O$3)*($I2533&gt;=O$2)*((O$3-$I2533+1)/O$4)
+($H2533&gt;0)*($J2533&gt;O$3)*($I2533&lt;O$2)*1
+($H2533&gt;0)*($I2533&gt;O$3)*0</f>
        <v>1</v>
      </c>
      <c r="P2526" s="21">
        <f t="shared" ref="P2526:BD2526" si="1753">($H2531&gt;0)*($J2531&lt;P$2)*0
+($H2531&gt;0)*($J2531&gt;=P$2)*($J2531&lt;=P$3)*(($J2531-P$2+1)/P$4)
+($H2531&gt;0)*($J2531&gt;P$3)*($I2531&gt;P$3)*0
+($H2531&gt;0)*($J2531&gt;P$3)*($I2531&lt;=P$3)*($I2531&gt;=P$2)*((P$3-$I2531+1)/P$4)
+($H2531&gt;0)*($J2531&gt;P$3)*($I2531&lt;P$2)*1
+($H2531&gt;0)*($I2531&gt;P$3)*0
+($H2532&gt;0)*($J$2350&lt;P$2)*0
+($H2532&gt;0)*($J2532&gt;=P$2)*($J2532&lt;=P$3)*(($J2532-P$2+1)/P$4)
+($H2532&gt;0)*($J2532&gt;P$3)*($I2532&gt;P$3)*0
+($H2532&gt;0)*($J2532&gt;P$3)*($I2532&lt;=P$3)*($I2532&gt;=P$2)*((P$3-$I2532+1)/P$4)
+($H2532&gt;0)*($J2532&gt;P$3)*($I2532&lt;P$2)*1
+($H2532&gt;0)*($I2532&gt;P$3)*0
+($H2533&gt;0)*($J2533&lt;P$2)*0
+($H2533&gt;0)*($J2533&gt;=P$2)*($J2533&lt;=P$3)*(($J2533-P$2+1)/P$4)
+($H2533&gt;0)*($J2533&gt;P$3)*($I2533&gt;P$3)*0
+($H2533&gt;0)*($J2533&gt;P$3)*($I2533&lt;=P$3)*($I2533&gt;=P$2)*((P$3-$I2533+1)/P$4)
+($H2533&gt;0)*($J2533&gt;P$3)*($I2533&lt;P$2)*1
+($H2533&gt;0)*($I2533&gt;P$3)*0</f>
        <v>1</v>
      </c>
      <c r="Q2526" s="21">
        <f t="shared" si="1753"/>
        <v>1</v>
      </c>
      <c r="R2526" s="21">
        <f t="shared" si="1753"/>
        <v>1</v>
      </c>
      <c r="S2526" s="21">
        <f t="shared" si="1753"/>
        <v>0.80434782608695654</v>
      </c>
      <c r="T2526" s="21">
        <f t="shared" si="1753"/>
        <v>0</v>
      </c>
      <c r="U2526" s="21">
        <f t="shared" si="1753"/>
        <v>0</v>
      </c>
      <c r="V2526" s="21">
        <f t="shared" si="1753"/>
        <v>0</v>
      </c>
      <c r="W2526" s="21">
        <f t="shared" si="1753"/>
        <v>0</v>
      </c>
      <c r="X2526" s="21">
        <f t="shared" si="1753"/>
        <v>0</v>
      </c>
      <c r="Y2526" s="21">
        <f t="shared" si="1753"/>
        <v>0</v>
      </c>
      <c r="Z2526" s="21">
        <f t="shared" si="1753"/>
        <v>0</v>
      </c>
      <c r="AA2526" s="21">
        <f t="shared" si="1753"/>
        <v>0</v>
      </c>
      <c r="AB2526" s="21">
        <f t="shared" si="1753"/>
        <v>0</v>
      </c>
      <c r="AC2526" s="21">
        <f t="shared" si="1753"/>
        <v>0</v>
      </c>
      <c r="AD2526" s="21">
        <f t="shared" si="1753"/>
        <v>0</v>
      </c>
      <c r="AE2526" s="21">
        <f t="shared" si="1753"/>
        <v>0</v>
      </c>
      <c r="AF2526" s="21">
        <f t="shared" si="1753"/>
        <v>0</v>
      </c>
      <c r="AG2526" s="21">
        <f t="shared" si="1753"/>
        <v>0</v>
      </c>
      <c r="AH2526" s="21">
        <f t="shared" si="1753"/>
        <v>0</v>
      </c>
      <c r="AI2526" s="21">
        <f t="shared" si="1753"/>
        <v>0</v>
      </c>
      <c r="AJ2526" s="21">
        <f t="shared" si="1753"/>
        <v>0</v>
      </c>
      <c r="AK2526" s="21">
        <f t="shared" si="1753"/>
        <v>0</v>
      </c>
      <c r="AL2526" s="21">
        <f t="shared" si="1753"/>
        <v>0</v>
      </c>
      <c r="AM2526" s="21">
        <f t="shared" si="1753"/>
        <v>0</v>
      </c>
      <c r="AN2526" s="21">
        <f t="shared" si="1753"/>
        <v>0</v>
      </c>
      <c r="AO2526" s="21">
        <f t="shared" si="1753"/>
        <v>0</v>
      </c>
      <c r="AP2526" s="21">
        <f t="shared" si="1753"/>
        <v>0</v>
      </c>
      <c r="AQ2526" s="21">
        <f t="shared" si="1753"/>
        <v>0</v>
      </c>
      <c r="AR2526" s="21">
        <f t="shared" si="1753"/>
        <v>0</v>
      </c>
      <c r="AS2526" s="21">
        <f t="shared" si="1753"/>
        <v>0</v>
      </c>
      <c r="AT2526" s="21">
        <f t="shared" si="1753"/>
        <v>0</v>
      </c>
      <c r="AU2526" s="21">
        <f t="shared" si="1753"/>
        <v>0</v>
      </c>
      <c r="AV2526" s="21">
        <f t="shared" si="1753"/>
        <v>0</v>
      </c>
      <c r="AW2526" s="21">
        <f t="shared" si="1753"/>
        <v>0</v>
      </c>
      <c r="AX2526" s="21">
        <f t="shared" si="1753"/>
        <v>0</v>
      </c>
      <c r="AY2526" s="21">
        <f t="shared" si="1753"/>
        <v>0</v>
      </c>
      <c r="AZ2526" s="21">
        <f t="shared" si="1753"/>
        <v>0</v>
      </c>
      <c r="BA2526" s="21">
        <f t="shared" si="1753"/>
        <v>0</v>
      </c>
      <c r="BB2526" s="21">
        <f t="shared" si="1753"/>
        <v>0</v>
      </c>
      <c r="BC2526" s="21">
        <f t="shared" si="1753"/>
        <v>0</v>
      </c>
      <c r="BD2526" s="21">
        <f t="shared" si="1753"/>
        <v>0</v>
      </c>
    </row>
    <row r="2527" spans="1:59" ht="16" x14ac:dyDescent="0.2">
      <c r="B2527" s="11">
        <f t="shared" si="1751"/>
        <v>89</v>
      </c>
      <c r="C2527" s="12" t="str">
        <f t="shared" si="1751"/>
        <v>SCI HSR 2</v>
      </c>
      <c r="D2527" s="13" t="s">
        <v>21</v>
      </c>
      <c r="E2527" s="22">
        <v>0</v>
      </c>
      <c r="F2527" s="15"/>
      <c r="G2527" s="13" t="s">
        <v>22</v>
      </c>
      <c r="H2527" s="22">
        <v>0</v>
      </c>
      <c r="I2527" s="13" t="s">
        <v>23</v>
      </c>
      <c r="J2527" s="22">
        <v>0</v>
      </c>
      <c r="K2527" s="23"/>
      <c r="L2527" s="20" t="s">
        <v>232</v>
      </c>
      <c r="M2527" s="72"/>
      <c r="N2527" s="72"/>
      <c r="O2527" s="21">
        <f>($E2530&lt;=O$3)*($E2530&gt;O$2)*((O$3-$E2530+1)/O$4)
+($E2530&lt;=O$2)*((O$3-O$2+1)/O$4)
+($E2530&gt;O$3)*(0)
-($E2538&lt;=O$3)*($E2538&lt;&gt;0)*($E2538&gt;O$2)*((O$3-$E2538)/O$4)
-($E2538&lt;=O$2)*((O$3-O$2+1)/O$4)
-($E2538&gt;O$3)*(0)</f>
        <v>1</v>
      </c>
      <c r="P2527" s="21">
        <f t="shared" ref="P2527:BD2527" si="1754">($E2530&lt;=P$3)*($E2530&gt;P$2)*((P$3-$E2530+1)/P$4)
+($E2530&lt;=P$2)*((P$3-P$2+1)/P$4)
+($E2530&gt;P$3)*(0)
-($E2538&lt;=P$3)*($E2538&lt;&gt;0)*($E2538&gt;P$2)*((P$3-$E2538)/P$4)
-($E2538&lt;=P$2)*((P$3-P$2+1)/P$4)
-($E2538&gt;P$3)*(0)</f>
        <v>1</v>
      </c>
      <c r="Q2527" s="21">
        <f t="shared" si="1754"/>
        <v>1</v>
      </c>
      <c r="R2527" s="21">
        <f t="shared" si="1754"/>
        <v>1</v>
      </c>
      <c r="S2527" s="21">
        <f t="shared" si="1754"/>
        <v>1</v>
      </c>
      <c r="T2527" s="21">
        <f t="shared" si="1754"/>
        <v>1</v>
      </c>
      <c r="U2527" s="21">
        <f t="shared" si="1754"/>
        <v>1</v>
      </c>
      <c r="V2527" s="21">
        <f t="shared" si="1754"/>
        <v>1</v>
      </c>
      <c r="W2527" s="21">
        <f t="shared" si="1754"/>
        <v>1</v>
      </c>
      <c r="X2527" s="21">
        <f t="shared" si="1754"/>
        <v>1</v>
      </c>
      <c r="Y2527" s="21">
        <f t="shared" si="1754"/>
        <v>1</v>
      </c>
      <c r="Z2527" s="21">
        <f t="shared" si="1754"/>
        <v>1</v>
      </c>
      <c r="AA2527" s="21">
        <f t="shared" si="1754"/>
        <v>1</v>
      </c>
      <c r="AB2527" s="21">
        <f t="shared" si="1754"/>
        <v>1</v>
      </c>
      <c r="AC2527" s="21">
        <f t="shared" si="1754"/>
        <v>1</v>
      </c>
      <c r="AD2527" s="21">
        <f t="shared" si="1754"/>
        <v>1</v>
      </c>
      <c r="AE2527" s="21">
        <f t="shared" si="1754"/>
        <v>1</v>
      </c>
      <c r="AF2527" s="21">
        <f t="shared" si="1754"/>
        <v>1</v>
      </c>
      <c r="AG2527" s="21">
        <f t="shared" si="1754"/>
        <v>1</v>
      </c>
      <c r="AH2527" s="21">
        <f t="shared" si="1754"/>
        <v>1</v>
      </c>
      <c r="AI2527" s="21">
        <f t="shared" si="1754"/>
        <v>1</v>
      </c>
      <c r="AJ2527" s="21">
        <f t="shared" si="1754"/>
        <v>1</v>
      </c>
      <c r="AK2527" s="21">
        <f t="shared" si="1754"/>
        <v>1</v>
      </c>
      <c r="AL2527" s="21">
        <f t="shared" si="1754"/>
        <v>1</v>
      </c>
      <c r="AM2527" s="21">
        <f t="shared" si="1754"/>
        <v>1</v>
      </c>
      <c r="AN2527" s="21">
        <f t="shared" si="1754"/>
        <v>1</v>
      </c>
      <c r="AO2527" s="21">
        <f t="shared" si="1754"/>
        <v>1</v>
      </c>
      <c r="AP2527" s="21">
        <f t="shared" si="1754"/>
        <v>1</v>
      </c>
      <c r="AQ2527" s="21">
        <f t="shared" si="1754"/>
        <v>1</v>
      </c>
      <c r="AR2527" s="21">
        <f t="shared" si="1754"/>
        <v>1</v>
      </c>
      <c r="AS2527" s="21">
        <f t="shared" si="1754"/>
        <v>1</v>
      </c>
      <c r="AT2527" s="21">
        <f t="shared" si="1754"/>
        <v>1</v>
      </c>
      <c r="AU2527" s="21">
        <f t="shared" si="1754"/>
        <v>1</v>
      </c>
      <c r="AV2527" s="21">
        <f t="shared" si="1754"/>
        <v>1</v>
      </c>
      <c r="AW2527" s="21">
        <f t="shared" si="1754"/>
        <v>1</v>
      </c>
      <c r="AX2527" s="21">
        <f t="shared" si="1754"/>
        <v>1</v>
      </c>
      <c r="AY2527" s="21">
        <f t="shared" si="1754"/>
        <v>0.80434782608695654</v>
      </c>
      <c r="AZ2527" s="21">
        <f t="shared" si="1754"/>
        <v>0</v>
      </c>
      <c r="BA2527" s="21">
        <f t="shared" si="1754"/>
        <v>0</v>
      </c>
      <c r="BB2527" s="21">
        <f t="shared" si="1754"/>
        <v>0</v>
      </c>
      <c r="BC2527" s="21">
        <f t="shared" si="1754"/>
        <v>0</v>
      </c>
      <c r="BD2527" s="21">
        <f t="shared" si="1754"/>
        <v>0</v>
      </c>
    </row>
    <row r="2528" spans="1:59" ht="16" x14ac:dyDescent="0.2">
      <c r="B2528" s="11">
        <f t="shared" si="1751"/>
        <v>89</v>
      </c>
      <c r="C2528" s="12" t="str">
        <f t="shared" si="1751"/>
        <v>SCI HSR 2</v>
      </c>
      <c r="D2528" s="13" t="s">
        <v>1</v>
      </c>
      <c r="E2528" s="22">
        <v>87833.849999999991</v>
      </c>
      <c r="F2528" s="15"/>
      <c r="G2528" s="15"/>
      <c r="H2528" s="15"/>
      <c r="I2528" s="15"/>
      <c r="J2528" s="15"/>
      <c r="L2528" s="20" t="s">
        <v>233</v>
      </c>
      <c r="M2528" s="72"/>
      <c r="N2528" s="72"/>
      <c r="O2528" s="21">
        <f>($E2541&gt;O$3)*($E2538&lt;O$2)*((O$3-O$2+1)/O$4)
+($E2541&gt;O$3)*($E2538&gt;=O$2)*($E2538&lt;=O$3)*((O$3-$E2538)/O$4)
+($E2541&gt;O$3)*($E2538&gt;O$3)*(0)
+($E2541&lt;=O$3)*($E2541&gt;=O$2)*($E2538&lt;O$2)*(($E2541-O$2)/O$4)
+($E2541&lt;=O$3)*($E2541&gt;=O$2)*($E2538&lt;=O$3)*($E2538&gt;=O$2)*(($E2541-$E2538)/O$4)
+($E2541&lt;O$2)*(0)</f>
        <v>0</v>
      </c>
      <c r="P2528" s="21">
        <f t="shared" ref="P2528:BD2528" si="1755">($E2541&gt;P$3)*($E2538&lt;P$2)*((P$3-P$2+1)/P$4)
+($E2541&gt;P$3)*($E2538&gt;=P$2)*($E2538&lt;=P$3)*((P$3-$E2538)/P$4)
+($E2541&gt;P$3)*($E2538&gt;P$3)*(0)
+($E2541&lt;=P$3)*($E2541&gt;=P$2)*($E2538&lt;P$2)*(($E2541-P$2)/P$4)
+($E2541&lt;=P$3)*($E2541&gt;=P$2)*($E2538&lt;=P$3)*($E2538&gt;=P$2)*(($E2541-$E2538)/P$4)
+($E2541&lt;P$2)*(0)</f>
        <v>0</v>
      </c>
      <c r="Q2528" s="21">
        <f t="shared" si="1755"/>
        <v>0</v>
      </c>
      <c r="R2528" s="21">
        <f t="shared" si="1755"/>
        <v>0</v>
      </c>
      <c r="S2528" s="21">
        <f t="shared" si="1755"/>
        <v>0</v>
      </c>
      <c r="T2528" s="21">
        <f t="shared" si="1755"/>
        <v>0</v>
      </c>
      <c r="U2528" s="21">
        <f t="shared" si="1755"/>
        <v>0</v>
      </c>
      <c r="V2528" s="21">
        <f t="shared" si="1755"/>
        <v>0</v>
      </c>
      <c r="W2528" s="21">
        <f t="shared" si="1755"/>
        <v>0</v>
      </c>
      <c r="X2528" s="21">
        <f t="shared" si="1755"/>
        <v>0</v>
      </c>
      <c r="Y2528" s="21">
        <f t="shared" si="1755"/>
        <v>0</v>
      </c>
      <c r="Z2528" s="21">
        <f t="shared" si="1755"/>
        <v>0</v>
      </c>
      <c r="AA2528" s="21">
        <f t="shared" si="1755"/>
        <v>0</v>
      </c>
      <c r="AB2528" s="21">
        <f t="shared" si="1755"/>
        <v>0</v>
      </c>
      <c r="AC2528" s="21">
        <f t="shared" si="1755"/>
        <v>0</v>
      </c>
      <c r="AD2528" s="21">
        <f t="shared" si="1755"/>
        <v>0</v>
      </c>
      <c r="AE2528" s="21">
        <f t="shared" si="1755"/>
        <v>0</v>
      </c>
      <c r="AF2528" s="21">
        <f t="shared" si="1755"/>
        <v>0</v>
      </c>
      <c r="AG2528" s="21">
        <f t="shared" si="1755"/>
        <v>0</v>
      </c>
      <c r="AH2528" s="21">
        <f t="shared" si="1755"/>
        <v>0</v>
      </c>
      <c r="AI2528" s="21">
        <f t="shared" si="1755"/>
        <v>0</v>
      </c>
      <c r="AJ2528" s="21">
        <f t="shared" si="1755"/>
        <v>0</v>
      </c>
      <c r="AK2528" s="21">
        <f t="shared" si="1755"/>
        <v>0</v>
      </c>
      <c r="AL2528" s="21">
        <f t="shared" si="1755"/>
        <v>0</v>
      </c>
      <c r="AM2528" s="21">
        <f t="shared" si="1755"/>
        <v>0</v>
      </c>
      <c r="AN2528" s="21">
        <f t="shared" si="1755"/>
        <v>0</v>
      </c>
      <c r="AO2528" s="21">
        <f t="shared" si="1755"/>
        <v>0</v>
      </c>
      <c r="AP2528" s="21">
        <f t="shared" si="1755"/>
        <v>0</v>
      </c>
      <c r="AQ2528" s="21">
        <f t="shared" si="1755"/>
        <v>0</v>
      </c>
      <c r="AR2528" s="21">
        <f t="shared" si="1755"/>
        <v>0</v>
      </c>
      <c r="AS2528" s="21">
        <f t="shared" si="1755"/>
        <v>0</v>
      </c>
      <c r="AT2528" s="21">
        <f t="shared" si="1755"/>
        <v>0</v>
      </c>
      <c r="AU2528" s="21">
        <f t="shared" si="1755"/>
        <v>0</v>
      </c>
      <c r="AV2528" s="21">
        <f t="shared" si="1755"/>
        <v>0</v>
      </c>
      <c r="AW2528" s="21">
        <f t="shared" si="1755"/>
        <v>0</v>
      </c>
      <c r="AX2528" s="21">
        <f t="shared" si="1755"/>
        <v>0</v>
      </c>
      <c r="AY2528" s="21">
        <f t="shared" si="1755"/>
        <v>0</v>
      </c>
      <c r="AZ2528" s="21">
        <f t="shared" si="1755"/>
        <v>0</v>
      </c>
      <c r="BA2528" s="21">
        <f t="shared" si="1755"/>
        <v>0</v>
      </c>
      <c r="BB2528" s="21">
        <f t="shared" si="1755"/>
        <v>0</v>
      </c>
      <c r="BC2528" s="21">
        <f t="shared" si="1755"/>
        <v>0</v>
      </c>
      <c r="BD2528" s="21">
        <f t="shared" si="1755"/>
        <v>0</v>
      </c>
    </row>
    <row r="2529" spans="1:59" ht="16" x14ac:dyDescent="0.2">
      <c r="B2529" s="11">
        <f t="shared" si="1751"/>
        <v>89</v>
      </c>
      <c r="C2529" s="12" t="str">
        <f t="shared" si="1751"/>
        <v>SCI HSR 2</v>
      </c>
      <c r="K2529" s="24"/>
      <c r="L2529" s="20" t="s">
        <v>234</v>
      </c>
      <c r="M2529" s="72"/>
      <c r="N2529" s="72"/>
      <c r="O2529" s="21">
        <f>($E2544&gt;0)*($E2541&lt;O$2)*(EDATE($E2541,$E2544)&gt;O$3)*((O$3-O$2+1)/O$4)
+($E2544&gt;0)*($E2541&lt;O$2)*(EDATE($E2541,$E2544)&gt;=O$2)*(EDATE($E2541,$E2544)&lt;=O$3)*((EDATE($E2541,$E2544)-O$2)/O$4)
+($E2544&gt;0)*($E2541&lt;O$2)*(EDATE($E2541,$E2544)&lt;O$2)*(0)
+($E2544&gt;0)*($E2541&gt;=O$2)*($E2541&lt;=O$3)*(EDATE($E2541,$E2544)&gt;=O$2)*(EDATE($E2541,$E2544)&lt;=O$3)*((EDATE($E2541,$E2544)-$E2541+1)/O$4)
+($E2544&gt;0)*($E2541&gt;=O$2)*($E2541&lt;=O$3)*(EDATE($E2541,$E2544)&gt;O$3)*((O$3-$E2541+1)/O$4)
+($E2544&gt;0)*($E2541&gt;O$3)*(0)</f>
        <v>0</v>
      </c>
      <c r="P2529" s="21">
        <f t="shared" ref="P2529:BD2529" si="1756">($E2544&gt;0)*($E2541&lt;P$2)*(EDATE($E2541,$E2544)&gt;P$3)*((P$3-P$2+1)/P$4)
+($E2544&gt;0)*($E2541&lt;P$2)*(EDATE($E2541,$E2544)&gt;=P$2)*(EDATE($E2541,$E2544)&lt;=P$3)*((EDATE($E2541,$E2544)-P$2)/P$4)
+($E2544&gt;0)*($E2541&lt;P$2)*(EDATE($E2541,$E2544)&lt;P$2)*(0)
+($E2544&gt;0)*($E2541&gt;=P$2)*($E2541&lt;=P$3)*(EDATE($E2541,$E2544)&gt;=P$2)*(EDATE($E2541,$E2544)&lt;=P$3)*((EDATE($E2541,$E2544)-$E2541+1)/P$4)
+($E2544&gt;0)*($E2541&gt;=P$2)*($E2541&lt;=P$3)*(EDATE($E2541,$E2544)&gt;P$3)*((P$3-$E2541+1)/P$4)
+($E2544&gt;0)*($E2541&gt;P$3)*(0)</f>
        <v>0</v>
      </c>
      <c r="Q2529" s="21">
        <f t="shared" si="1756"/>
        <v>0</v>
      </c>
      <c r="R2529" s="21">
        <f t="shared" si="1756"/>
        <v>0</v>
      </c>
      <c r="S2529" s="21">
        <f t="shared" si="1756"/>
        <v>0</v>
      </c>
      <c r="T2529" s="21">
        <f t="shared" si="1756"/>
        <v>0</v>
      </c>
      <c r="U2529" s="21">
        <f t="shared" si="1756"/>
        <v>0</v>
      </c>
      <c r="V2529" s="21">
        <f t="shared" si="1756"/>
        <v>0</v>
      </c>
      <c r="W2529" s="21">
        <f t="shared" si="1756"/>
        <v>0</v>
      </c>
      <c r="X2529" s="21">
        <f t="shared" si="1756"/>
        <v>0</v>
      </c>
      <c r="Y2529" s="21">
        <f t="shared" si="1756"/>
        <v>0</v>
      </c>
      <c r="Z2529" s="21">
        <f t="shared" si="1756"/>
        <v>0</v>
      </c>
      <c r="AA2529" s="21">
        <f t="shared" si="1756"/>
        <v>0</v>
      </c>
      <c r="AB2529" s="21">
        <f t="shared" si="1756"/>
        <v>0</v>
      </c>
      <c r="AC2529" s="21">
        <f t="shared" si="1756"/>
        <v>0</v>
      </c>
      <c r="AD2529" s="21">
        <f t="shared" si="1756"/>
        <v>0</v>
      </c>
      <c r="AE2529" s="21">
        <f t="shared" si="1756"/>
        <v>0</v>
      </c>
      <c r="AF2529" s="21">
        <f t="shared" si="1756"/>
        <v>0</v>
      </c>
      <c r="AG2529" s="21">
        <f t="shared" si="1756"/>
        <v>0</v>
      </c>
      <c r="AH2529" s="21">
        <f t="shared" si="1756"/>
        <v>0</v>
      </c>
      <c r="AI2529" s="21">
        <f t="shared" si="1756"/>
        <v>0</v>
      </c>
      <c r="AJ2529" s="21">
        <f t="shared" si="1756"/>
        <v>0</v>
      </c>
      <c r="AK2529" s="21">
        <f t="shared" si="1756"/>
        <v>0</v>
      </c>
      <c r="AL2529" s="21">
        <f t="shared" si="1756"/>
        <v>0</v>
      </c>
      <c r="AM2529" s="21">
        <f t="shared" si="1756"/>
        <v>0</v>
      </c>
      <c r="AN2529" s="21">
        <f t="shared" si="1756"/>
        <v>0</v>
      </c>
      <c r="AO2529" s="21">
        <f t="shared" si="1756"/>
        <v>0</v>
      </c>
      <c r="AP2529" s="21">
        <f t="shared" si="1756"/>
        <v>0</v>
      </c>
      <c r="AQ2529" s="21">
        <f t="shared" si="1756"/>
        <v>0</v>
      </c>
      <c r="AR2529" s="21">
        <f t="shared" si="1756"/>
        <v>0</v>
      </c>
      <c r="AS2529" s="21">
        <f t="shared" si="1756"/>
        <v>0</v>
      </c>
      <c r="AT2529" s="21">
        <f t="shared" si="1756"/>
        <v>0</v>
      </c>
      <c r="AU2529" s="21">
        <f t="shared" si="1756"/>
        <v>0</v>
      </c>
      <c r="AV2529" s="21">
        <f t="shared" si="1756"/>
        <v>0</v>
      </c>
      <c r="AW2529" s="21">
        <f t="shared" si="1756"/>
        <v>0</v>
      </c>
      <c r="AX2529" s="21">
        <f t="shared" si="1756"/>
        <v>0</v>
      </c>
      <c r="AY2529" s="21">
        <f t="shared" si="1756"/>
        <v>0</v>
      </c>
      <c r="AZ2529" s="21">
        <f t="shared" si="1756"/>
        <v>0</v>
      </c>
      <c r="BA2529" s="21">
        <f t="shared" si="1756"/>
        <v>0</v>
      </c>
      <c r="BB2529" s="21">
        <f t="shared" si="1756"/>
        <v>0</v>
      </c>
      <c r="BC2529" s="21">
        <f t="shared" si="1756"/>
        <v>0</v>
      </c>
      <c r="BD2529" s="21">
        <f t="shared" si="1756"/>
        <v>0</v>
      </c>
    </row>
    <row r="2530" spans="1:59" ht="16" x14ac:dyDescent="0.2">
      <c r="B2530" s="11">
        <f t="shared" si="1751"/>
        <v>89</v>
      </c>
      <c r="C2530" s="12" t="str">
        <f t="shared" si="1751"/>
        <v>SCI HSR 2</v>
      </c>
      <c r="D2530" s="25" t="s">
        <v>235</v>
      </c>
      <c r="E2530" s="26">
        <v>44452</v>
      </c>
      <c r="F2530" s="15"/>
      <c r="G2530" s="25" t="s">
        <v>236</v>
      </c>
      <c r="H2530" s="25" t="s">
        <v>237</v>
      </c>
      <c r="I2530" s="25" t="s">
        <v>238</v>
      </c>
      <c r="J2530" s="25" t="s">
        <v>239</v>
      </c>
      <c r="K2530" s="24"/>
      <c r="L2530" s="27" t="s">
        <v>240</v>
      </c>
      <c r="M2530" s="83"/>
      <c r="N2530" s="83"/>
      <c r="O2530" s="28">
        <f>($H2542&gt;0)*($J2542&lt;O$2)*0
+($H2542&gt;0)*($J2542&gt;=O$2)*($J2542&lt;=O$3)*(($J2542-O$2+1)/O$4)
+($H2542&gt;0)*($J2542&gt;O$3)*($I2542&gt;O$3)*0
+($H2542&gt;0)*($J2542&gt;O$3)*($I2542&lt;=O$3)*($I2542&gt;=O$2)*((O$3-$I2542+1)/O$4)
+($H2542&gt;0)*($J2542&gt;O$3)*($I2542&lt;O$2)*1
+($H2542&gt;0)*($I2542&gt;O$3)*0
+($H2543&gt;0)*($J2543&lt;O$2)*0
+($H2543&gt;0)*($J2543&gt;=O$2)*($J2543&lt;=O$3)*(($J2543-O$2+1)/O$4)
+($H2543&gt;0)*($J2543&gt;O$3)*($I2543&gt;O$3)*0
+($H2543&gt;0)*($J2543&gt;O$3)*($I2543&lt;=O$3)*($I2543&gt;=O$2)*((O$3-$I2543+1)/O$4)
+($H2543&gt;0)*($J2543&gt;O$3)*($I2543&lt;O$2)*1
+($H2543&gt;0)*($I2543&gt;O$3)*0
+($H2544&gt;0)*($J2544&lt;O$2)*0
+($H2544&gt;0)*($J2544&gt;=O$2)*($J2544&lt;=O$3)*(($J2544-O$2+1)/O$4)
+($H2544&gt;0)*($J2544&gt;O$3)*($I2544&gt;O$3)*0
+($H2544&gt;0)*($J2544&gt;O$3)*($I2544&lt;=O$3)*($I2544&gt;=O$2)*((O$3-$I2544+1)/O$4)
+($H2544&gt;0)*($J2544&gt;O$3)*($I2544&lt;O$2)*1
+($H2544&gt;0)*($I2544&gt;O$3)*0</f>
        <v>0</v>
      </c>
      <c r="P2530" s="28">
        <f t="shared" ref="P2530:BD2530" si="1757">($H2542&gt;0)*($J2542&lt;P$2)*0
+($H2542&gt;0)*($J2542&gt;=P$2)*($J2542&lt;=P$3)*(($J2542-P$2+1)/P$4)
+($H2542&gt;0)*($J2542&gt;P$3)*($I2542&gt;P$3)*0
+($H2542&gt;0)*($J2542&gt;P$3)*($I2542&lt;=P$3)*($I2542&gt;=P$2)*((P$3-$I2542+1)/P$4)
+($H2542&gt;0)*($J2542&gt;P$3)*($I2542&lt;P$2)*1
+($H2542&gt;0)*($I2542&gt;P$3)*0
+($H2543&gt;0)*($J2543&lt;P$2)*0
+($H2543&gt;0)*($J2543&gt;=P$2)*($J2543&lt;=P$3)*(($J2543-P$2+1)/P$4)
+($H2543&gt;0)*($J2543&gt;P$3)*($I2543&gt;P$3)*0
+($H2543&gt;0)*($J2543&gt;P$3)*($I2543&lt;=P$3)*($I2543&gt;=P$2)*((P$3-$I2543+1)/P$4)
+($H2543&gt;0)*($J2543&gt;P$3)*($I2543&lt;P$2)*1
+($H2543&gt;0)*($I2543&gt;P$3)*0
+($H2544&gt;0)*($J2544&lt;P$2)*0
+($H2544&gt;0)*($J2544&gt;=P$2)*($J2544&lt;=P$3)*(($J2544-P$2+1)/P$4)
+($H2544&gt;0)*($J2544&gt;P$3)*($I2544&gt;P$3)*0
+($H2544&gt;0)*($J2544&gt;P$3)*($I2544&lt;=P$3)*($I2544&gt;=P$2)*((P$3-$I2544+1)/P$4)
+($H2544&gt;0)*($J2544&gt;P$3)*($I2544&lt;P$2)*1
+($H2544&gt;0)*($I2544&gt;P$3)*0</f>
        <v>0</v>
      </c>
      <c r="Q2530" s="28">
        <f t="shared" si="1757"/>
        <v>0</v>
      </c>
      <c r="R2530" s="28">
        <f t="shared" si="1757"/>
        <v>0</v>
      </c>
      <c r="S2530" s="28">
        <f t="shared" si="1757"/>
        <v>0</v>
      </c>
      <c r="T2530" s="28">
        <f t="shared" si="1757"/>
        <v>0</v>
      </c>
      <c r="U2530" s="28">
        <f t="shared" si="1757"/>
        <v>0</v>
      </c>
      <c r="V2530" s="28">
        <f t="shared" si="1757"/>
        <v>0</v>
      </c>
      <c r="W2530" s="28">
        <f t="shared" si="1757"/>
        <v>0</v>
      </c>
      <c r="X2530" s="28">
        <f t="shared" si="1757"/>
        <v>0</v>
      </c>
      <c r="Y2530" s="28">
        <f t="shared" si="1757"/>
        <v>0</v>
      </c>
      <c r="Z2530" s="28">
        <f t="shared" si="1757"/>
        <v>0</v>
      </c>
      <c r="AA2530" s="28">
        <f t="shared" si="1757"/>
        <v>0</v>
      </c>
      <c r="AB2530" s="28">
        <f t="shared" si="1757"/>
        <v>0</v>
      </c>
      <c r="AC2530" s="28">
        <f t="shared" si="1757"/>
        <v>0</v>
      </c>
      <c r="AD2530" s="28">
        <f t="shared" si="1757"/>
        <v>0</v>
      </c>
      <c r="AE2530" s="28">
        <f t="shared" si="1757"/>
        <v>0</v>
      </c>
      <c r="AF2530" s="28">
        <f t="shared" si="1757"/>
        <v>0</v>
      </c>
      <c r="AG2530" s="28">
        <f t="shared" si="1757"/>
        <v>0</v>
      </c>
      <c r="AH2530" s="28">
        <f t="shared" si="1757"/>
        <v>0</v>
      </c>
      <c r="AI2530" s="28">
        <f t="shared" si="1757"/>
        <v>0</v>
      </c>
      <c r="AJ2530" s="28">
        <f t="shared" si="1757"/>
        <v>0</v>
      </c>
      <c r="AK2530" s="28">
        <f t="shared" si="1757"/>
        <v>0</v>
      </c>
      <c r="AL2530" s="28">
        <f t="shared" si="1757"/>
        <v>0</v>
      </c>
      <c r="AM2530" s="28">
        <f t="shared" si="1757"/>
        <v>0</v>
      </c>
      <c r="AN2530" s="28">
        <f t="shared" si="1757"/>
        <v>0</v>
      </c>
      <c r="AO2530" s="28">
        <f t="shared" si="1757"/>
        <v>0</v>
      </c>
      <c r="AP2530" s="28">
        <f t="shared" si="1757"/>
        <v>0</v>
      </c>
      <c r="AQ2530" s="28">
        <f t="shared" si="1757"/>
        <v>0</v>
      </c>
      <c r="AR2530" s="28">
        <f t="shared" si="1757"/>
        <v>0</v>
      </c>
      <c r="AS2530" s="28">
        <f t="shared" si="1757"/>
        <v>0</v>
      </c>
      <c r="AT2530" s="28">
        <f t="shared" si="1757"/>
        <v>0</v>
      </c>
      <c r="AU2530" s="28">
        <f t="shared" si="1757"/>
        <v>0</v>
      </c>
      <c r="AV2530" s="28">
        <f t="shared" si="1757"/>
        <v>0</v>
      </c>
      <c r="AW2530" s="28">
        <f t="shared" si="1757"/>
        <v>0</v>
      </c>
      <c r="AX2530" s="28">
        <f t="shared" si="1757"/>
        <v>0</v>
      </c>
      <c r="AY2530" s="28">
        <f t="shared" si="1757"/>
        <v>0</v>
      </c>
      <c r="AZ2530" s="28">
        <f t="shared" si="1757"/>
        <v>0</v>
      </c>
      <c r="BA2530" s="28">
        <f t="shared" si="1757"/>
        <v>0</v>
      </c>
      <c r="BB2530" s="28">
        <f t="shared" si="1757"/>
        <v>0</v>
      </c>
      <c r="BC2530" s="28">
        <f t="shared" si="1757"/>
        <v>0</v>
      </c>
      <c r="BD2530" s="28">
        <f t="shared" si="1757"/>
        <v>0</v>
      </c>
    </row>
    <row r="2531" spans="1:59" ht="16" x14ac:dyDescent="0.2">
      <c r="B2531" s="11">
        <f t="shared" si="1751"/>
        <v>89</v>
      </c>
      <c r="C2531" s="12" t="str">
        <f t="shared" si="1751"/>
        <v>SCI HSR 2</v>
      </c>
      <c r="D2531" s="25" t="s">
        <v>241</v>
      </c>
      <c r="E2531" s="29">
        <v>87500</v>
      </c>
      <c r="F2531" s="15"/>
      <c r="G2531" s="30" t="s">
        <v>10</v>
      </c>
      <c r="H2531" s="31">
        <v>77500</v>
      </c>
      <c r="I2531" s="32">
        <v>44452</v>
      </c>
      <c r="J2531" s="32">
        <v>44816</v>
      </c>
      <c r="K2531" s="24"/>
      <c r="L2531" s="33" t="s">
        <v>242</v>
      </c>
      <c r="M2531" s="73"/>
      <c r="N2531" s="73"/>
      <c r="O2531" s="34">
        <f>($E2541&lt;=O$3)*($E2541&gt;O$2)*((O$3-$E2541+1)/O$4)
+($E2541&lt;=O$2)*((O$3-O$2+1)/O$4)
+($E2541&gt;O$3)*(0)</f>
        <v>0</v>
      </c>
      <c r="P2531" s="34">
        <f t="shared" ref="P2531:BD2531" si="1758">($E2541&lt;=P$3)*($E2541&gt;P$2)*((P$3-$E2541+1)/P$4)
+($E2541&lt;=P$2)*((P$3-P$2+1)/P$4)
+($E2541&gt;P$3)*(0)</f>
        <v>0</v>
      </c>
      <c r="Q2531" s="34">
        <f t="shared" si="1758"/>
        <v>0</v>
      </c>
      <c r="R2531" s="34">
        <f t="shared" si="1758"/>
        <v>0</v>
      </c>
      <c r="S2531" s="34">
        <f t="shared" si="1758"/>
        <v>0</v>
      </c>
      <c r="T2531" s="34">
        <f t="shared" si="1758"/>
        <v>0</v>
      </c>
      <c r="U2531" s="34">
        <f t="shared" si="1758"/>
        <v>0</v>
      </c>
      <c r="V2531" s="34">
        <f t="shared" si="1758"/>
        <v>0</v>
      </c>
      <c r="W2531" s="34">
        <f t="shared" si="1758"/>
        <v>0</v>
      </c>
      <c r="X2531" s="34">
        <f t="shared" si="1758"/>
        <v>0</v>
      </c>
      <c r="Y2531" s="34">
        <f t="shared" si="1758"/>
        <v>0</v>
      </c>
      <c r="Z2531" s="34">
        <f t="shared" si="1758"/>
        <v>0</v>
      </c>
      <c r="AA2531" s="34">
        <f t="shared" si="1758"/>
        <v>0</v>
      </c>
      <c r="AB2531" s="34">
        <f t="shared" si="1758"/>
        <v>0</v>
      </c>
      <c r="AC2531" s="34">
        <f t="shared" si="1758"/>
        <v>0</v>
      </c>
      <c r="AD2531" s="34">
        <f t="shared" si="1758"/>
        <v>0</v>
      </c>
      <c r="AE2531" s="34">
        <f t="shared" si="1758"/>
        <v>0</v>
      </c>
      <c r="AF2531" s="34">
        <f t="shared" si="1758"/>
        <v>0</v>
      </c>
      <c r="AG2531" s="34">
        <f t="shared" si="1758"/>
        <v>0</v>
      </c>
      <c r="AH2531" s="34">
        <f t="shared" si="1758"/>
        <v>0</v>
      </c>
      <c r="AI2531" s="34">
        <f t="shared" si="1758"/>
        <v>0</v>
      </c>
      <c r="AJ2531" s="34">
        <f t="shared" si="1758"/>
        <v>0</v>
      </c>
      <c r="AK2531" s="34">
        <f t="shared" si="1758"/>
        <v>0</v>
      </c>
      <c r="AL2531" s="34">
        <f t="shared" si="1758"/>
        <v>0</v>
      </c>
      <c r="AM2531" s="34">
        <f t="shared" si="1758"/>
        <v>0</v>
      </c>
      <c r="AN2531" s="34">
        <f t="shared" si="1758"/>
        <v>0</v>
      </c>
      <c r="AO2531" s="34">
        <f t="shared" si="1758"/>
        <v>0</v>
      </c>
      <c r="AP2531" s="34">
        <f t="shared" si="1758"/>
        <v>0</v>
      </c>
      <c r="AQ2531" s="34">
        <f t="shared" si="1758"/>
        <v>0</v>
      </c>
      <c r="AR2531" s="34">
        <f t="shared" si="1758"/>
        <v>0</v>
      </c>
      <c r="AS2531" s="34">
        <f t="shared" si="1758"/>
        <v>0</v>
      </c>
      <c r="AT2531" s="34">
        <f t="shared" si="1758"/>
        <v>0</v>
      </c>
      <c r="AU2531" s="34">
        <f t="shared" si="1758"/>
        <v>0</v>
      </c>
      <c r="AV2531" s="34">
        <f t="shared" si="1758"/>
        <v>0</v>
      </c>
      <c r="AW2531" s="34">
        <f t="shared" si="1758"/>
        <v>0</v>
      </c>
      <c r="AX2531" s="34">
        <f t="shared" si="1758"/>
        <v>0</v>
      </c>
      <c r="AY2531" s="34">
        <f t="shared" si="1758"/>
        <v>0.20652173913043478</v>
      </c>
      <c r="AZ2531" s="34">
        <f t="shared" si="1758"/>
        <v>1</v>
      </c>
      <c r="BA2531" s="34">
        <f t="shared" si="1758"/>
        <v>1</v>
      </c>
      <c r="BB2531" s="34">
        <f t="shared" si="1758"/>
        <v>1</v>
      </c>
      <c r="BC2531" s="34">
        <f t="shared" si="1758"/>
        <v>1</v>
      </c>
      <c r="BD2531" s="34">
        <f t="shared" si="1758"/>
        <v>1</v>
      </c>
    </row>
    <row r="2532" spans="1:59" ht="16" x14ac:dyDescent="0.2">
      <c r="A2532" s="35"/>
      <c r="B2532" s="11">
        <f t="shared" si="1751"/>
        <v>89</v>
      </c>
      <c r="C2532" s="12" t="str">
        <f t="shared" si="1751"/>
        <v>SCI HSR 2</v>
      </c>
      <c r="D2532" s="25" t="s">
        <v>243</v>
      </c>
      <c r="E2532" s="29">
        <v>87500</v>
      </c>
      <c r="F2532" s="15"/>
      <c r="G2532" s="30" t="s">
        <v>11</v>
      </c>
      <c r="H2532" s="31">
        <v>82500</v>
      </c>
      <c r="I2532" s="32">
        <v>44817</v>
      </c>
      <c r="J2532" s="32">
        <v>45181</v>
      </c>
      <c r="K2532" s="35"/>
      <c r="M2532" s="84">
        <v>44452</v>
      </c>
      <c r="O2532" s="15"/>
      <c r="P2532" s="15"/>
      <c r="Q2532" s="15"/>
      <c r="R2532" s="15"/>
      <c r="S2532" s="15"/>
      <c r="T2532" s="15"/>
      <c r="U2532" s="15"/>
      <c r="V2532" s="15"/>
      <c r="W2532" s="15"/>
      <c r="X2532" s="15"/>
      <c r="Y2532" s="15"/>
      <c r="Z2532" s="15"/>
      <c r="AA2532" s="15"/>
      <c r="AB2532" s="15"/>
      <c r="AC2532" s="15"/>
      <c r="AD2532" s="15"/>
      <c r="AE2532" s="15"/>
      <c r="AF2532" s="15"/>
      <c r="AG2532" s="15"/>
      <c r="AH2532" s="15"/>
      <c r="AI2532" s="15"/>
      <c r="AJ2532" s="15"/>
      <c r="AK2532" s="15"/>
      <c r="AL2532" s="15"/>
      <c r="AM2532" s="15"/>
      <c r="AN2532" s="15"/>
      <c r="AO2532" s="15"/>
      <c r="AP2532" s="15"/>
      <c r="AQ2532" s="15"/>
      <c r="AR2532" s="15"/>
      <c r="AS2532" s="15"/>
      <c r="AT2532" s="15"/>
      <c r="AU2532" s="15"/>
      <c r="AV2532" s="15"/>
      <c r="AW2532" s="15"/>
      <c r="AX2532" s="15"/>
      <c r="AY2532" s="15"/>
      <c r="AZ2532" s="15"/>
      <c r="BA2532" s="15"/>
      <c r="BB2532" s="15"/>
      <c r="BC2532" s="15"/>
      <c r="BD2532" s="15"/>
      <c r="BE2532" s="35"/>
      <c r="BF2532" s="35"/>
      <c r="BG2532" s="35"/>
    </row>
    <row r="2533" spans="1:59" ht="16" x14ac:dyDescent="0.2">
      <c r="B2533" s="11">
        <f t="shared" si="1751"/>
        <v>89</v>
      </c>
      <c r="C2533" s="12" t="str">
        <f t="shared" si="1751"/>
        <v>SCI HSR 2</v>
      </c>
      <c r="D2533" s="25" t="s">
        <v>244</v>
      </c>
      <c r="E2533" s="29">
        <v>77500</v>
      </c>
      <c r="F2533" s="15"/>
      <c r="G2533" s="36" t="s">
        <v>12</v>
      </c>
      <c r="H2533" s="31">
        <v>0</v>
      </c>
      <c r="I2533" s="32">
        <v>0</v>
      </c>
      <c r="J2533" s="32">
        <v>0</v>
      </c>
      <c r="K2533" s="24"/>
      <c r="L2533" s="37" t="s">
        <v>245</v>
      </c>
      <c r="M2533" s="74">
        <v>1</v>
      </c>
      <c r="N2533" s="74">
        <v>1</v>
      </c>
      <c r="O2533" s="38">
        <v>1.0039130434782608</v>
      </c>
      <c r="P2533" s="38">
        <v>1.02</v>
      </c>
      <c r="Q2533" s="38">
        <v>1.02</v>
      </c>
      <c r="R2533" s="38">
        <v>1.02</v>
      </c>
      <c r="S2533" s="38">
        <v>1.0219956521739131</v>
      </c>
      <c r="T2533" s="38">
        <v>1.0302</v>
      </c>
      <c r="U2533" s="38">
        <v>1.0302</v>
      </c>
      <c r="V2533" s="38">
        <v>1.0302</v>
      </c>
      <c r="W2533" s="38">
        <v>1.0322156086956522</v>
      </c>
      <c r="X2533" s="38">
        <v>1.040502</v>
      </c>
      <c r="Y2533" s="38">
        <v>1.040502</v>
      </c>
      <c r="Z2533" s="38">
        <v>1.040502</v>
      </c>
      <c r="AA2533" s="38">
        <v>1.0425377647826086</v>
      </c>
      <c r="AB2533" s="38">
        <v>1.0509070200000001</v>
      </c>
      <c r="AC2533" s="38">
        <v>1.0509070200000001</v>
      </c>
      <c r="AD2533" s="38">
        <v>1.0509070200000001</v>
      </c>
      <c r="AE2533" s="38">
        <v>1.0529631424304349</v>
      </c>
      <c r="AF2533" s="38">
        <v>1.0614160902000001</v>
      </c>
      <c r="AG2533" s="38">
        <v>1.0614160902000001</v>
      </c>
      <c r="AH2533" s="38">
        <v>1.0614160902000001</v>
      </c>
      <c r="AI2533" s="38">
        <v>1.0634927738547391</v>
      </c>
      <c r="AJ2533" s="38">
        <v>1.0720302511020001</v>
      </c>
      <c r="AK2533" s="38">
        <v>1.0720302511020001</v>
      </c>
      <c r="AL2533" s="38">
        <v>1.0720302511020001</v>
      </c>
      <c r="AM2533" s="38">
        <v>1.0741277015932866</v>
      </c>
      <c r="AN2533" s="38">
        <v>1.0827505536130202</v>
      </c>
      <c r="AO2533" s="38">
        <v>1.0827505536130202</v>
      </c>
      <c r="AP2533" s="38">
        <v>1.0827505536130202</v>
      </c>
      <c r="AQ2533" s="38">
        <v>1.0848689786092196</v>
      </c>
      <c r="AR2533" s="38">
        <v>1.0935780591491504</v>
      </c>
      <c r="AS2533" s="38">
        <v>1.0935780591491504</v>
      </c>
      <c r="AT2533" s="38">
        <v>1.0935780591491504</v>
      </c>
      <c r="AU2533" s="38">
        <v>1.0957176683953118</v>
      </c>
      <c r="AV2533" s="38">
        <v>1.104513839740642</v>
      </c>
      <c r="AW2533" s="38">
        <v>1.104513839740642</v>
      </c>
      <c r="AX2533" s="38">
        <v>1.104513839740642</v>
      </c>
      <c r="AY2533" s="38">
        <v>1.1066748450792649</v>
      </c>
      <c r="AZ2533" s="38">
        <v>1.1155589781380484</v>
      </c>
      <c r="BA2533" s="38">
        <v>1.1155589781380484</v>
      </c>
      <c r="BB2533" s="38">
        <v>1.1155589781380484</v>
      </c>
      <c r="BC2533" s="38">
        <v>1.1177415935300576</v>
      </c>
      <c r="BD2533" s="38">
        <v>1.1267145679194288</v>
      </c>
    </row>
    <row r="2534" spans="1:59" ht="16" x14ac:dyDescent="0.2">
      <c r="B2534" s="11">
        <f t="shared" si="1751"/>
        <v>89</v>
      </c>
      <c r="C2534" s="12" t="str">
        <f t="shared" si="1751"/>
        <v>SCI HSR 2</v>
      </c>
      <c r="D2534" s="25" t="s">
        <v>25</v>
      </c>
      <c r="E2534" s="39" t="s">
        <v>30</v>
      </c>
      <c r="F2534" s="15"/>
      <c r="K2534" s="24"/>
      <c r="L2534" s="16" t="s">
        <v>246</v>
      </c>
      <c r="M2534" s="70"/>
      <c r="N2534" s="70"/>
      <c r="O2534" s="40">
        <f>O2527*$E2531/4+O2531*$E2542/4</f>
        <v>21875</v>
      </c>
      <c r="P2534" s="40">
        <f t="shared" ref="P2534:BD2534" si="1759">P2527*$E2531/4+P2531*$E2542/4</f>
        <v>21875</v>
      </c>
      <c r="Q2534" s="40">
        <f t="shared" si="1759"/>
        <v>21875</v>
      </c>
      <c r="R2534" s="40">
        <f t="shared" si="1759"/>
        <v>21875</v>
      </c>
      <c r="S2534" s="40">
        <f t="shared" si="1759"/>
        <v>21875</v>
      </c>
      <c r="T2534" s="40">
        <f t="shared" si="1759"/>
        <v>21875</v>
      </c>
      <c r="U2534" s="40">
        <f t="shared" si="1759"/>
        <v>21875</v>
      </c>
      <c r="V2534" s="40">
        <f t="shared" si="1759"/>
        <v>21875</v>
      </c>
      <c r="W2534" s="40">
        <f t="shared" si="1759"/>
        <v>21875</v>
      </c>
      <c r="X2534" s="40">
        <f t="shared" si="1759"/>
        <v>21875</v>
      </c>
      <c r="Y2534" s="40">
        <f t="shared" si="1759"/>
        <v>21875</v>
      </c>
      <c r="Z2534" s="40">
        <f t="shared" si="1759"/>
        <v>21875</v>
      </c>
      <c r="AA2534" s="40">
        <f t="shared" si="1759"/>
        <v>21875</v>
      </c>
      <c r="AB2534" s="40">
        <f t="shared" si="1759"/>
        <v>21875</v>
      </c>
      <c r="AC2534" s="40">
        <f t="shared" si="1759"/>
        <v>21875</v>
      </c>
      <c r="AD2534" s="40">
        <f t="shared" si="1759"/>
        <v>21875</v>
      </c>
      <c r="AE2534" s="40">
        <f t="shared" si="1759"/>
        <v>21875</v>
      </c>
      <c r="AF2534" s="40">
        <f t="shared" si="1759"/>
        <v>21875</v>
      </c>
      <c r="AG2534" s="40">
        <f t="shared" si="1759"/>
        <v>21875</v>
      </c>
      <c r="AH2534" s="40">
        <f t="shared" si="1759"/>
        <v>21875</v>
      </c>
      <c r="AI2534" s="40">
        <f t="shared" si="1759"/>
        <v>21875</v>
      </c>
      <c r="AJ2534" s="40">
        <f t="shared" si="1759"/>
        <v>21875</v>
      </c>
      <c r="AK2534" s="40">
        <f t="shared" si="1759"/>
        <v>21875</v>
      </c>
      <c r="AL2534" s="40">
        <f t="shared" si="1759"/>
        <v>21875</v>
      </c>
      <c r="AM2534" s="40">
        <f t="shared" si="1759"/>
        <v>21875</v>
      </c>
      <c r="AN2534" s="40">
        <f t="shared" si="1759"/>
        <v>21875</v>
      </c>
      <c r="AO2534" s="40">
        <f t="shared" si="1759"/>
        <v>21875</v>
      </c>
      <c r="AP2534" s="40">
        <f t="shared" si="1759"/>
        <v>21875</v>
      </c>
      <c r="AQ2534" s="40">
        <f t="shared" si="1759"/>
        <v>21875</v>
      </c>
      <c r="AR2534" s="40">
        <f t="shared" si="1759"/>
        <v>21875</v>
      </c>
      <c r="AS2534" s="40">
        <f t="shared" si="1759"/>
        <v>21875</v>
      </c>
      <c r="AT2534" s="40">
        <f t="shared" si="1759"/>
        <v>21875</v>
      </c>
      <c r="AU2534" s="40">
        <f t="shared" si="1759"/>
        <v>21875</v>
      </c>
      <c r="AV2534" s="40">
        <f t="shared" si="1759"/>
        <v>21875</v>
      </c>
      <c r="AW2534" s="40">
        <f t="shared" si="1759"/>
        <v>21875</v>
      </c>
      <c r="AX2534" s="40">
        <f t="shared" si="1759"/>
        <v>21875</v>
      </c>
      <c r="AY2534" s="40">
        <f t="shared" si="1759"/>
        <v>22613.768300238706</v>
      </c>
      <c r="AZ2534" s="40">
        <f t="shared" si="1759"/>
        <v>24300.878085366345</v>
      </c>
      <c r="BA2534" s="40">
        <f t="shared" si="1759"/>
        <v>24300.878085366345</v>
      </c>
      <c r="BB2534" s="40">
        <f t="shared" si="1759"/>
        <v>24300.878085366345</v>
      </c>
      <c r="BC2534" s="40">
        <f t="shared" si="1759"/>
        <v>24300.878085366345</v>
      </c>
      <c r="BD2534" s="40">
        <f t="shared" si="1759"/>
        <v>24300.878085366345</v>
      </c>
    </row>
    <row r="2535" spans="1:59" ht="16" x14ac:dyDescent="0.2">
      <c r="B2535" s="11">
        <f t="shared" si="1751"/>
        <v>89</v>
      </c>
      <c r="C2535" s="12" t="str">
        <f t="shared" si="1751"/>
        <v>SCI HSR 2</v>
      </c>
      <c r="D2535" s="25" t="s">
        <v>247</v>
      </c>
      <c r="E2535" s="39" t="s">
        <v>248</v>
      </c>
      <c r="F2535" s="15"/>
      <c r="G2535" s="25" t="s">
        <v>249</v>
      </c>
      <c r="H2535" s="26">
        <v>44347</v>
      </c>
      <c r="I2535" s="25" t="s">
        <v>239</v>
      </c>
      <c r="J2535" s="26">
        <v>48103</v>
      </c>
      <c r="K2535" s="24"/>
      <c r="L2535" s="20" t="s">
        <v>250</v>
      </c>
      <c r="M2535" s="72"/>
      <c r="N2535" s="72"/>
      <c r="O2535" s="41">
        <f>IF($E2541&gt;=O$3,IF(O$3&lt;=($E2530+365),O2534,IFERROR(O2527*$E2532/4*O2533+
$E2542*O2531/4*IFERROR(O2533/$E2543,0),0)),IF(O$3&lt;=($E2541+365),O2527*$E2532/4*O2533+$E2542*O2531/4*IFERROR(O2533/$E2543,0),IFERROR($E2542*O2531/4*IFERROR(O2533/$E2543,0),0)))</f>
        <v>21960.597826086956</v>
      </c>
      <c r="P2535" s="41">
        <f t="shared" ref="P2535:BD2535" si="1760">IF($E2541&gt;=P$3,IF(P$3&lt;=($E2530+365),P2534,IFERROR(P2527*$E2532/4*P2533+
$E2542*P2531/4*IFERROR(P2533/$E2543,0),0)),IF(P$3&lt;=($E2541+365),P2527*$E2532/4*P2533+$E2542*P2531/4*IFERROR(P2533/$E2543,0),IFERROR($E2542*P2531/4*IFERROR(P2533/$E2543,0),0)))</f>
        <v>22312.5</v>
      </c>
      <c r="Q2535" s="41">
        <f t="shared" si="1760"/>
        <v>22312.5</v>
      </c>
      <c r="R2535" s="41">
        <f t="shared" si="1760"/>
        <v>22312.5</v>
      </c>
      <c r="S2535" s="41">
        <f t="shared" si="1760"/>
        <v>22356.154891304348</v>
      </c>
      <c r="T2535" s="41">
        <f t="shared" si="1760"/>
        <v>22535.625</v>
      </c>
      <c r="U2535" s="41">
        <f t="shared" si="1760"/>
        <v>22535.625</v>
      </c>
      <c r="V2535" s="41">
        <f t="shared" si="1760"/>
        <v>22535.625</v>
      </c>
      <c r="W2535" s="41">
        <f t="shared" si="1760"/>
        <v>22579.716440217391</v>
      </c>
      <c r="X2535" s="41">
        <f t="shared" si="1760"/>
        <v>22760.981250000001</v>
      </c>
      <c r="Y2535" s="41">
        <f t="shared" si="1760"/>
        <v>22760.981250000001</v>
      </c>
      <c r="Z2535" s="41">
        <f t="shared" si="1760"/>
        <v>22760.981250000001</v>
      </c>
      <c r="AA2535" s="41">
        <f t="shared" si="1760"/>
        <v>22805.513604619562</v>
      </c>
      <c r="AB2535" s="41">
        <f t="shared" si="1760"/>
        <v>22988.591062500003</v>
      </c>
      <c r="AC2535" s="41">
        <f t="shared" si="1760"/>
        <v>22988.591062500003</v>
      </c>
      <c r="AD2535" s="41">
        <f t="shared" si="1760"/>
        <v>22988.591062500003</v>
      </c>
      <c r="AE2535" s="41">
        <f t="shared" si="1760"/>
        <v>23033.568740665763</v>
      </c>
      <c r="AF2535" s="41">
        <f t="shared" si="1760"/>
        <v>23218.476973125002</v>
      </c>
      <c r="AG2535" s="41">
        <f t="shared" si="1760"/>
        <v>23218.476973125002</v>
      </c>
      <c r="AH2535" s="41">
        <f t="shared" si="1760"/>
        <v>23218.476973125002</v>
      </c>
      <c r="AI2535" s="41">
        <f t="shared" si="1760"/>
        <v>23263.904428072416</v>
      </c>
      <c r="AJ2535" s="41">
        <f t="shared" si="1760"/>
        <v>23450.661742856253</v>
      </c>
      <c r="AK2535" s="41">
        <f t="shared" si="1760"/>
        <v>23450.661742856253</v>
      </c>
      <c r="AL2535" s="41">
        <f t="shared" si="1760"/>
        <v>23450.661742856253</v>
      </c>
      <c r="AM2535" s="41">
        <f t="shared" si="1760"/>
        <v>23496.543472353143</v>
      </c>
      <c r="AN2535" s="41">
        <f t="shared" si="1760"/>
        <v>23685.168360284817</v>
      </c>
      <c r="AO2535" s="41">
        <f t="shared" si="1760"/>
        <v>23685.168360284817</v>
      </c>
      <c r="AP2535" s="41">
        <f t="shared" si="1760"/>
        <v>23685.168360284817</v>
      </c>
      <c r="AQ2535" s="41">
        <f t="shared" si="1760"/>
        <v>23731.508907076677</v>
      </c>
      <c r="AR2535" s="41">
        <f t="shared" si="1760"/>
        <v>23922.020043887664</v>
      </c>
      <c r="AS2535" s="41">
        <f t="shared" si="1760"/>
        <v>23922.020043887664</v>
      </c>
      <c r="AT2535" s="41">
        <f t="shared" si="1760"/>
        <v>23922.020043887664</v>
      </c>
      <c r="AU2535" s="41">
        <f t="shared" si="1760"/>
        <v>23968.823996147446</v>
      </c>
      <c r="AV2535" s="41">
        <f t="shared" si="1760"/>
        <v>24161.240244326542</v>
      </c>
      <c r="AW2535" s="41">
        <f t="shared" si="1760"/>
        <v>24161.240244326542</v>
      </c>
      <c r="AX2535" s="41">
        <f t="shared" si="1760"/>
        <v>24161.240244326542</v>
      </c>
      <c r="AY2535" s="41">
        <f t="shared" si="1760"/>
        <v>24490.723794500227</v>
      </c>
      <c r="AZ2535" s="41">
        <f t="shared" si="1760"/>
        <v>24495.959987982649</v>
      </c>
      <c r="BA2535" s="41">
        <f t="shared" si="1760"/>
        <v>24495.959987982649</v>
      </c>
      <c r="BB2535" s="41">
        <f t="shared" si="1760"/>
        <v>24495.959987982649</v>
      </c>
      <c r="BC2535" s="41">
        <f t="shared" si="1760"/>
        <v>24543.886866220008</v>
      </c>
      <c r="BD2535" s="41">
        <f t="shared" si="1760"/>
        <v>24740.919587862478</v>
      </c>
    </row>
    <row r="2536" spans="1:59" ht="16" x14ac:dyDescent="0.2">
      <c r="B2536" s="11">
        <f t="shared" si="1751"/>
        <v>89</v>
      </c>
      <c r="C2536" s="12" t="str">
        <f t="shared" si="1751"/>
        <v>SCI HSR 2</v>
      </c>
      <c r="D2536" s="25" t="s">
        <v>8</v>
      </c>
      <c r="E2536" s="42">
        <v>3</v>
      </c>
      <c r="F2536" s="15"/>
      <c r="I2536" s="15"/>
      <c r="J2536" s="24"/>
      <c r="K2536" s="24"/>
      <c r="L2536" s="20" t="s">
        <v>251</v>
      </c>
      <c r="M2536" s="72"/>
      <c r="N2536" s="72"/>
      <c r="O2536" s="41">
        <f>-$E2532/4*O2526
+(O2526&gt;0)*($J2531&gt;=O$2)*($J2531&lt;=O$3)*(($J2531-O$2+1)/O$4*$H2531/4)
+(O2526&gt;0)*($J2531&gt;O$3)*($I2531&lt;=O$3)*($I2531&gt;=O$2)*((O$3-$I2531+1)/O$4*$H2531/4)
+(O2526&gt;0)*($J2531&gt;O$3)*($I2531&lt;O$2)*$H2531/4
+(O2526&gt;0)*($J2532&gt;=O$2)*($J2532&lt;=O$3)*(($J2532-O$2+1)/O$4*$H2532/4)
+(O2526&gt;0)*($J2532&gt;O$3)*($I2532&lt;=O$3)*($I2532&gt;=O$2)*((O$3-$I2532+1)/O$4*$H2532/4)
+(O2526&gt;0)*($J2532&gt;O$3)*($I2532&lt;O$2)*$H2532/4
+(O2526&gt;0)*($J2533&gt;=O$2)*($J2533&lt;=O$3)*(($J2533-O$2+1)/O$4*$H2533/4)
+(O2526&gt;0)*($J2533&gt;O$3)*($I2533&lt;=O$3)*($I2533&gt;=O$2)*((O$3-$I2533+1)/O$4*$H2533/4)
+(O2526&gt;0)*($J2533&gt;O$3)*($I2533&lt;O$2)*$H2533/4
-$E2542/4*O2530
+(O2530&gt;0)*($J2542&gt;=O$2)*($J2542&lt;=O$3)*(($J2542-O$2+1)/O$4*$H2542/4)
+(O2530&gt;0)*($J2542&gt;O$3)*($I2542&lt;=O$3)*($I2542&gt;=O$2)*((O$3-$I2542+1)/O$4*$H2542/4)
+(O2530&gt;0)*($J2542&gt;O$3)*($I2542&lt;O$2)*$H2542/4
+(O2530&gt;0)*($J2543&gt;=O$2)*($J2543&lt;=O$3)*(($J2543-O$2+1)/O$4*$H2543/4)
+(O2530&gt;0)*($J2543&gt;O$3)*($I2543&lt;=O$3)*($I2543&gt;=O$2)*((O$3-$I2543+1)/O$4*$H2543/4)
+(O2530&gt;0)*($J2543&gt;O$3)*($I2543&lt;O$2)*$H2543/4
+(O2530&gt;0)*($J2544&gt;=O$2)*($J2544&lt;=O$3)*(($J2544-O$2+1)/O$4*$H2544/4)
+(O2530&gt;0)*($J2544&gt;O$3)*($I2544&lt;=O$3)*($I2544&gt;=O$2)*((O$3-$I2544+1)/O$4*$H2544/4)
+(O2530&gt;0)*($J2544&gt;O$3)*($I2544&lt;O$2)*$H2544/4</f>
        <v>-2255.4347826086941</v>
      </c>
      <c r="P2536" s="41">
        <f t="shared" ref="P2536:BD2536" si="1761">-$E2532/4*P2526
+(P2526&gt;0)*($J2531&gt;=P$2)*($J2531&lt;=P$3)*(($J2531-P$2+1)/P$4*$H2531/4)
+(P2526&gt;0)*($J2531&gt;P$3)*($I2531&lt;=P$3)*($I2531&gt;=P$2)*((P$3-$I2531+1)/P$4*$H2531/4)
+(P2526&gt;0)*($J2531&gt;P$3)*($I2531&lt;P$2)*$H2531/4
+(P2526&gt;0)*($J2532&gt;=P$2)*($J2532&lt;=P$3)*(($J2532-P$2+1)/P$4*$H2532/4)
+(P2526&gt;0)*($J2532&gt;P$3)*($I2532&lt;=P$3)*($I2532&gt;=P$2)*((P$3-$I2532+1)/P$4*$H2532/4)
+(P2526&gt;0)*($J2532&gt;P$3)*($I2532&lt;P$2)*$H2532/4
+(P2526&gt;0)*($J2533&gt;=P$2)*($J2533&lt;=P$3)*(($J2533-P$2+1)/P$4*$H2533/4)
+(P2526&gt;0)*($J2533&gt;P$3)*($I2533&lt;=P$3)*($I2533&gt;=P$2)*((P$3-$I2533+1)/P$4*$H2533/4)
+(P2526&gt;0)*($J2533&gt;P$3)*($I2533&lt;P$2)*$H2533/4
-$E2542/4*P2530
+(P2530&gt;0)*($J2542&gt;=P$2)*($J2542&lt;=P$3)*(($J2542-P$2+1)/P$4*$H2542/4)
+(P2530&gt;0)*($J2542&gt;P$3)*($I2542&lt;=P$3)*($I2542&gt;=P$2)*((P$3-$I2542+1)/P$4*$H2542/4)
+(P2530&gt;0)*($J2542&gt;P$3)*($I2542&lt;P$2)*$H2542/4
+(P2530&gt;0)*($J2543&gt;=P$2)*($J2543&lt;=P$3)*(($J2543-P$2+1)/P$4*$H2543/4)
+(P2530&gt;0)*($J2543&gt;P$3)*($I2543&lt;=P$3)*($I2543&gt;=P$2)*((P$3-$I2543+1)/P$4*$H2543/4)
+(P2530&gt;0)*($J2543&gt;P$3)*($I2543&lt;P$2)*$H2543/4
+(P2530&gt;0)*($J2544&gt;=P$2)*($J2544&lt;=P$3)*(($J2544-P$2+1)/P$4*$H2544/4)
+(P2530&gt;0)*($J2544&gt;P$3)*($I2544&lt;=P$3)*($I2544&gt;=P$2)*((P$3-$I2544+1)/P$4*$H2544/4)
+(P2530&gt;0)*($J2544&gt;P$3)*($I2544&lt;P$2)*$H2544/4</f>
        <v>-1250</v>
      </c>
      <c r="Q2536" s="41">
        <f t="shared" si="1761"/>
        <v>-1250</v>
      </c>
      <c r="R2536" s="41">
        <f t="shared" si="1761"/>
        <v>-1250</v>
      </c>
      <c r="S2536" s="41">
        <f t="shared" si="1761"/>
        <v>-1005.434782608696</v>
      </c>
      <c r="T2536" s="41">
        <f t="shared" si="1761"/>
        <v>0</v>
      </c>
      <c r="U2536" s="41">
        <f t="shared" si="1761"/>
        <v>0</v>
      </c>
      <c r="V2536" s="41">
        <f t="shared" si="1761"/>
        <v>0</v>
      </c>
      <c r="W2536" s="41">
        <f t="shared" si="1761"/>
        <v>0</v>
      </c>
      <c r="X2536" s="41">
        <f t="shared" si="1761"/>
        <v>0</v>
      </c>
      <c r="Y2536" s="41">
        <f t="shared" si="1761"/>
        <v>0</v>
      </c>
      <c r="Z2536" s="41">
        <f t="shared" si="1761"/>
        <v>0</v>
      </c>
      <c r="AA2536" s="41">
        <f t="shared" si="1761"/>
        <v>0</v>
      </c>
      <c r="AB2536" s="41">
        <f t="shared" si="1761"/>
        <v>0</v>
      </c>
      <c r="AC2536" s="41">
        <f t="shared" si="1761"/>
        <v>0</v>
      </c>
      <c r="AD2536" s="41">
        <f t="shared" si="1761"/>
        <v>0</v>
      </c>
      <c r="AE2536" s="41">
        <f t="shared" si="1761"/>
        <v>0</v>
      </c>
      <c r="AF2536" s="41">
        <f t="shared" si="1761"/>
        <v>0</v>
      </c>
      <c r="AG2536" s="41">
        <f t="shared" si="1761"/>
        <v>0</v>
      </c>
      <c r="AH2536" s="41">
        <f t="shared" si="1761"/>
        <v>0</v>
      </c>
      <c r="AI2536" s="41">
        <f t="shared" si="1761"/>
        <v>0</v>
      </c>
      <c r="AJ2536" s="41">
        <f t="shared" si="1761"/>
        <v>0</v>
      </c>
      <c r="AK2536" s="41">
        <f t="shared" si="1761"/>
        <v>0</v>
      </c>
      <c r="AL2536" s="41">
        <f t="shared" si="1761"/>
        <v>0</v>
      </c>
      <c r="AM2536" s="41">
        <f t="shared" si="1761"/>
        <v>0</v>
      </c>
      <c r="AN2536" s="41">
        <f t="shared" si="1761"/>
        <v>0</v>
      </c>
      <c r="AO2536" s="41">
        <f t="shared" si="1761"/>
        <v>0</v>
      </c>
      <c r="AP2536" s="41">
        <f t="shared" si="1761"/>
        <v>0</v>
      </c>
      <c r="AQ2536" s="41">
        <f t="shared" si="1761"/>
        <v>0</v>
      </c>
      <c r="AR2536" s="41">
        <f t="shared" si="1761"/>
        <v>0</v>
      </c>
      <c r="AS2536" s="41">
        <f t="shared" si="1761"/>
        <v>0</v>
      </c>
      <c r="AT2536" s="41">
        <f t="shared" si="1761"/>
        <v>0</v>
      </c>
      <c r="AU2536" s="41">
        <f t="shared" si="1761"/>
        <v>0</v>
      </c>
      <c r="AV2536" s="41">
        <f t="shared" si="1761"/>
        <v>0</v>
      </c>
      <c r="AW2536" s="41">
        <f t="shared" si="1761"/>
        <v>0</v>
      </c>
      <c r="AX2536" s="41">
        <f t="shared" si="1761"/>
        <v>0</v>
      </c>
      <c r="AY2536" s="41">
        <f t="shared" si="1761"/>
        <v>0</v>
      </c>
      <c r="AZ2536" s="41">
        <f t="shared" si="1761"/>
        <v>0</v>
      </c>
      <c r="BA2536" s="41">
        <f t="shared" si="1761"/>
        <v>0</v>
      </c>
      <c r="BB2536" s="41">
        <f t="shared" si="1761"/>
        <v>0</v>
      </c>
      <c r="BC2536" s="41">
        <f t="shared" si="1761"/>
        <v>0</v>
      </c>
      <c r="BD2536" s="41">
        <f t="shared" si="1761"/>
        <v>0</v>
      </c>
    </row>
    <row r="2537" spans="1:59" ht="16" x14ac:dyDescent="0.2">
      <c r="B2537" s="11">
        <f t="shared" si="1751"/>
        <v>89</v>
      </c>
      <c r="C2537" s="12" t="str">
        <f t="shared" si="1751"/>
        <v>SCI HSR 2</v>
      </c>
      <c r="D2537" s="43" t="s">
        <v>252</v>
      </c>
      <c r="E2537" s="42" t="s">
        <v>288</v>
      </c>
      <c r="F2537" s="44"/>
      <c r="G2537" s="43" t="s">
        <v>253</v>
      </c>
      <c r="H2537" s="39">
        <v>0</v>
      </c>
      <c r="I2537" s="43" t="s">
        <v>254</v>
      </c>
      <c r="J2537" s="32">
        <v>0</v>
      </c>
      <c r="K2537" s="24"/>
      <c r="L2537" s="20" t="s">
        <v>255</v>
      </c>
      <c r="M2537" s="72"/>
      <c r="N2537" s="72"/>
      <c r="O2537" s="41">
        <v>0</v>
      </c>
      <c r="P2537" s="41">
        <v>0</v>
      </c>
      <c r="Q2537" s="41">
        <v>0</v>
      </c>
      <c r="R2537" s="41">
        <v>0</v>
      </c>
      <c r="S2537" s="41">
        <v>0</v>
      </c>
      <c r="T2537" s="41">
        <v>0</v>
      </c>
      <c r="U2537" s="41">
        <v>0</v>
      </c>
      <c r="V2537" s="41">
        <v>0</v>
      </c>
      <c r="W2537" s="41">
        <v>0</v>
      </c>
      <c r="X2537" s="41">
        <v>0</v>
      </c>
      <c r="Y2537" s="41">
        <v>0</v>
      </c>
      <c r="Z2537" s="41">
        <v>0</v>
      </c>
      <c r="AA2537" s="41">
        <v>0</v>
      </c>
      <c r="AB2537" s="41">
        <v>0</v>
      </c>
      <c r="AC2537" s="41">
        <v>0</v>
      </c>
      <c r="AD2537" s="41">
        <v>0</v>
      </c>
      <c r="AE2537" s="41">
        <v>0</v>
      </c>
      <c r="AF2537" s="41">
        <v>0</v>
      </c>
      <c r="AG2537" s="41">
        <v>0</v>
      </c>
      <c r="AH2537" s="41">
        <v>0</v>
      </c>
      <c r="AI2537" s="41">
        <v>0</v>
      </c>
      <c r="AJ2537" s="41">
        <v>0</v>
      </c>
      <c r="AK2537" s="41">
        <v>0</v>
      </c>
      <c r="AL2537" s="41">
        <v>0</v>
      </c>
      <c r="AM2537" s="41">
        <v>0</v>
      </c>
      <c r="AN2537" s="41">
        <v>0</v>
      </c>
      <c r="AO2537" s="41">
        <v>0</v>
      </c>
      <c r="AP2537" s="41">
        <v>0</v>
      </c>
      <c r="AQ2537" s="41">
        <v>0</v>
      </c>
      <c r="AR2537" s="41">
        <v>0</v>
      </c>
      <c r="AS2537" s="41">
        <v>0</v>
      </c>
      <c r="AT2537" s="41">
        <v>0</v>
      </c>
      <c r="AU2537" s="41">
        <v>0</v>
      </c>
      <c r="AV2537" s="41">
        <v>0</v>
      </c>
      <c r="AW2537" s="41">
        <v>0</v>
      </c>
      <c r="AX2537" s="41">
        <v>0</v>
      </c>
      <c r="AY2537" s="41">
        <v>0</v>
      </c>
      <c r="AZ2537" s="41">
        <v>0</v>
      </c>
      <c r="BA2537" s="41">
        <v>0</v>
      </c>
      <c r="BB2537" s="41">
        <v>0</v>
      </c>
      <c r="BC2537" s="41">
        <v>0</v>
      </c>
      <c r="BD2537" s="41">
        <v>0</v>
      </c>
    </row>
    <row r="2538" spans="1:59" ht="16" x14ac:dyDescent="0.2">
      <c r="B2538" s="11">
        <f t="shared" si="1751"/>
        <v>89</v>
      </c>
      <c r="C2538" s="12" t="str">
        <f t="shared" si="1751"/>
        <v>SCI HSR 2</v>
      </c>
      <c r="D2538" s="43" t="s">
        <v>256</v>
      </c>
      <c r="E2538" s="32">
        <v>48103</v>
      </c>
      <c r="G2538" s="43" t="s">
        <v>257</v>
      </c>
      <c r="H2538" s="42">
        <v>0</v>
      </c>
      <c r="I2538" s="43" t="s">
        <v>258</v>
      </c>
      <c r="J2538" s="29">
        <v>0</v>
      </c>
      <c r="K2538" s="23"/>
      <c r="L2538" s="33" t="s">
        <v>259</v>
      </c>
      <c r="M2538" s="73"/>
      <c r="N2538" s="73"/>
      <c r="O2538" s="45">
        <f>-(O2535+O2536)*IFERROR((O2525+O2529)/(O2527+O2531),0)</f>
        <v>0</v>
      </c>
      <c r="P2538" s="45">
        <f t="shared" ref="P2538:BD2538" si="1762">-(P2535+P2536)*IFERROR((P2525+P2529)/(P2527+P2531),0)</f>
        <v>0</v>
      </c>
      <c r="Q2538" s="45">
        <f t="shared" si="1762"/>
        <v>0</v>
      </c>
      <c r="R2538" s="45">
        <f t="shared" si="1762"/>
        <v>0</v>
      </c>
      <c r="S2538" s="45">
        <f t="shared" si="1762"/>
        <v>0</v>
      </c>
      <c r="T2538" s="45">
        <f t="shared" si="1762"/>
        <v>0</v>
      </c>
      <c r="U2538" s="45">
        <f t="shared" si="1762"/>
        <v>0</v>
      </c>
      <c r="V2538" s="45">
        <f t="shared" si="1762"/>
        <v>0</v>
      </c>
      <c r="W2538" s="45">
        <f t="shared" si="1762"/>
        <v>0</v>
      </c>
      <c r="X2538" s="45">
        <f t="shared" si="1762"/>
        <v>0</v>
      </c>
      <c r="Y2538" s="45">
        <f t="shared" si="1762"/>
        <v>0</v>
      </c>
      <c r="Z2538" s="45">
        <f t="shared" si="1762"/>
        <v>0</v>
      </c>
      <c r="AA2538" s="45">
        <f t="shared" si="1762"/>
        <v>0</v>
      </c>
      <c r="AB2538" s="45">
        <f t="shared" si="1762"/>
        <v>0</v>
      </c>
      <c r="AC2538" s="45">
        <f t="shared" si="1762"/>
        <v>0</v>
      </c>
      <c r="AD2538" s="45">
        <f t="shared" si="1762"/>
        <v>0</v>
      </c>
      <c r="AE2538" s="45">
        <f t="shared" si="1762"/>
        <v>0</v>
      </c>
      <c r="AF2538" s="45">
        <f t="shared" si="1762"/>
        <v>0</v>
      </c>
      <c r="AG2538" s="45">
        <f t="shared" si="1762"/>
        <v>0</v>
      </c>
      <c r="AH2538" s="45">
        <f t="shared" si="1762"/>
        <v>0</v>
      </c>
      <c r="AI2538" s="45">
        <f t="shared" si="1762"/>
        <v>0</v>
      </c>
      <c r="AJ2538" s="45">
        <f t="shared" si="1762"/>
        <v>0</v>
      </c>
      <c r="AK2538" s="45">
        <f t="shared" si="1762"/>
        <v>0</v>
      </c>
      <c r="AL2538" s="45">
        <f t="shared" si="1762"/>
        <v>0</v>
      </c>
      <c r="AM2538" s="45">
        <f t="shared" si="1762"/>
        <v>0</v>
      </c>
      <c r="AN2538" s="45">
        <f t="shared" si="1762"/>
        <v>0</v>
      </c>
      <c r="AO2538" s="45">
        <f t="shared" si="1762"/>
        <v>0</v>
      </c>
      <c r="AP2538" s="45">
        <f t="shared" si="1762"/>
        <v>0</v>
      </c>
      <c r="AQ2538" s="45">
        <f t="shared" si="1762"/>
        <v>0</v>
      </c>
      <c r="AR2538" s="45">
        <f t="shared" si="1762"/>
        <v>0</v>
      </c>
      <c r="AS2538" s="45">
        <f t="shared" si="1762"/>
        <v>0</v>
      </c>
      <c r="AT2538" s="45">
        <f t="shared" si="1762"/>
        <v>0</v>
      </c>
      <c r="AU2538" s="45">
        <f t="shared" si="1762"/>
        <v>0</v>
      </c>
      <c r="AV2538" s="45">
        <f t="shared" si="1762"/>
        <v>0</v>
      </c>
      <c r="AW2538" s="45">
        <f t="shared" si="1762"/>
        <v>0</v>
      </c>
      <c r="AX2538" s="45">
        <f t="shared" si="1762"/>
        <v>0</v>
      </c>
      <c r="AY2538" s="45">
        <f t="shared" si="1762"/>
        <v>0</v>
      </c>
      <c r="AZ2538" s="45">
        <f t="shared" si="1762"/>
        <v>0</v>
      </c>
      <c r="BA2538" s="45">
        <f t="shared" si="1762"/>
        <v>0</v>
      </c>
      <c r="BB2538" s="45">
        <f t="shared" si="1762"/>
        <v>0</v>
      </c>
      <c r="BC2538" s="45">
        <f t="shared" si="1762"/>
        <v>0</v>
      </c>
      <c r="BD2538" s="45">
        <f t="shared" si="1762"/>
        <v>0</v>
      </c>
    </row>
    <row r="2539" spans="1:59" ht="16" x14ac:dyDescent="0.2">
      <c r="B2539" s="11">
        <f t="shared" si="1751"/>
        <v>89</v>
      </c>
      <c r="C2539" s="12" t="str">
        <f t="shared" si="1751"/>
        <v>SCI HSR 2</v>
      </c>
      <c r="K2539" s="24"/>
      <c r="O2539" s="15"/>
      <c r="P2539" s="15"/>
      <c r="Q2539" s="15"/>
      <c r="R2539" s="15"/>
      <c r="S2539" s="15"/>
      <c r="T2539" s="15"/>
      <c r="U2539" s="15"/>
      <c r="V2539" s="15"/>
      <c r="W2539" s="15"/>
      <c r="X2539" s="15"/>
      <c r="Y2539" s="15"/>
      <c r="Z2539" s="15"/>
      <c r="AA2539" s="15"/>
      <c r="AB2539" s="15"/>
      <c r="AC2539" s="15"/>
      <c r="AD2539" s="15"/>
      <c r="AE2539" s="15"/>
      <c r="AF2539" s="15"/>
      <c r="AG2539" s="15"/>
      <c r="AH2539" s="15"/>
      <c r="AI2539" s="15"/>
      <c r="AJ2539" s="15"/>
      <c r="AK2539" s="15"/>
      <c r="AL2539" s="15"/>
      <c r="AM2539" s="15"/>
      <c r="AN2539" s="15"/>
      <c r="AO2539" s="15"/>
      <c r="AP2539" s="15"/>
      <c r="AQ2539" s="15"/>
      <c r="AR2539" s="15"/>
      <c r="AS2539" s="15"/>
      <c r="AT2539" s="15"/>
      <c r="AU2539" s="15"/>
      <c r="AV2539" s="15"/>
      <c r="AW2539" s="15"/>
      <c r="AX2539" s="15"/>
      <c r="AY2539" s="15"/>
      <c r="AZ2539" s="15"/>
      <c r="BA2539" s="15"/>
      <c r="BB2539" s="15"/>
      <c r="BC2539" s="15"/>
      <c r="BD2539" s="15"/>
    </row>
    <row r="2540" spans="1:59" ht="16" x14ac:dyDescent="0.2">
      <c r="B2540" s="11">
        <f t="shared" si="1751"/>
        <v>89</v>
      </c>
      <c r="C2540" s="12" t="str">
        <f t="shared" si="1751"/>
        <v>SCI HSR 2</v>
      </c>
      <c r="G2540" s="46" t="s">
        <v>229</v>
      </c>
      <c r="H2540" s="104" t="s">
        <v>132</v>
      </c>
      <c r="I2540" s="105"/>
      <c r="J2540" s="106"/>
      <c r="K2540" s="23"/>
      <c r="L2540" s="47" t="s">
        <v>4</v>
      </c>
      <c r="M2540" s="81"/>
      <c r="N2540" s="81"/>
      <c r="O2540" s="48">
        <f>SUM(O2535:O2538)</f>
        <v>19705.163043478264</v>
      </c>
      <c r="P2540" s="48">
        <f t="shared" ref="P2540:BD2540" si="1763">SUM(P2535:P2538)</f>
        <v>21062.5</v>
      </c>
      <c r="Q2540" s="48">
        <f t="shared" si="1763"/>
        <v>21062.5</v>
      </c>
      <c r="R2540" s="48">
        <f t="shared" si="1763"/>
        <v>21062.5</v>
      </c>
      <c r="S2540" s="48">
        <f t="shared" si="1763"/>
        <v>21350.720108695652</v>
      </c>
      <c r="T2540" s="48">
        <f t="shared" si="1763"/>
        <v>22535.625</v>
      </c>
      <c r="U2540" s="48">
        <f t="shared" si="1763"/>
        <v>22535.625</v>
      </c>
      <c r="V2540" s="48">
        <f t="shared" si="1763"/>
        <v>22535.625</v>
      </c>
      <c r="W2540" s="48">
        <f t="shared" si="1763"/>
        <v>22579.716440217391</v>
      </c>
      <c r="X2540" s="48">
        <f t="shared" si="1763"/>
        <v>22760.981250000001</v>
      </c>
      <c r="Y2540" s="48">
        <f t="shared" si="1763"/>
        <v>22760.981250000001</v>
      </c>
      <c r="Z2540" s="48">
        <f t="shared" si="1763"/>
        <v>22760.981250000001</v>
      </c>
      <c r="AA2540" s="48">
        <f t="shared" si="1763"/>
        <v>22805.513604619562</v>
      </c>
      <c r="AB2540" s="48">
        <f t="shared" si="1763"/>
        <v>22988.591062500003</v>
      </c>
      <c r="AC2540" s="48">
        <f t="shared" si="1763"/>
        <v>22988.591062500003</v>
      </c>
      <c r="AD2540" s="48">
        <f t="shared" si="1763"/>
        <v>22988.591062500003</v>
      </c>
      <c r="AE2540" s="48">
        <f t="shared" si="1763"/>
        <v>23033.568740665763</v>
      </c>
      <c r="AF2540" s="48">
        <f t="shared" si="1763"/>
        <v>23218.476973125002</v>
      </c>
      <c r="AG2540" s="48">
        <f t="shared" si="1763"/>
        <v>23218.476973125002</v>
      </c>
      <c r="AH2540" s="48">
        <f t="shared" si="1763"/>
        <v>23218.476973125002</v>
      </c>
      <c r="AI2540" s="48">
        <f t="shared" si="1763"/>
        <v>23263.904428072416</v>
      </c>
      <c r="AJ2540" s="48">
        <f t="shared" si="1763"/>
        <v>23450.661742856253</v>
      </c>
      <c r="AK2540" s="48">
        <f t="shared" si="1763"/>
        <v>23450.661742856253</v>
      </c>
      <c r="AL2540" s="48">
        <f t="shared" si="1763"/>
        <v>23450.661742856253</v>
      </c>
      <c r="AM2540" s="48">
        <f t="shared" si="1763"/>
        <v>23496.543472353143</v>
      </c>
      <c r="AN2540" s="48">
        <f t="shared" si="1763"/>
        <v>23685.168360284817</v>
      </c>
      <c r="AO2540" s="48">
        <f t="shared" si="1763"/>
        <v>23685.168360284817</v>
      </c>
      <c r="AP2540" s="48">
        <f t="shared" si="1763"/>
        <v>23685.168360284817</v>
      </c>
      <c r="AQ2540" s="48">
        <f t="shared" si="1763"/>
        <v>23731.508907076677</v>
      </c>
      <c r="AR2540" s="48">
        <f t="shared" si="1763"/>
        <v>23922.020043887664</v>
      </c>
      <c r="AS2540" s="48">
        <f t="shared" si="1763"/>
        <v>23922.020043887664</v>
      </c>
      <c r="AT2540" s="48">
        <f t="shared" si="1763"/>
        <v>23922.020043887664</v>
      </c>
      <c r="AU2540" s="48">
        <f t="shared" si="1763"/>
        <v>23968.823996147446</v>
      </c>
      <c r="AV2540" s="48">
        <f t="shared" si="1763"/>
        <v>24161.240244326542</v>
      </c>
      <c r="AW2540" s="48">
        <f t="shared" si="1763"/>
        <v>24161.240244326542</v>
      </c>
      <c r="AX2540" s="48">
        <f t="shared" si="1763"/>
        <v>24161.240244326542</v>
      </c>
      <c r="AY2540" s="48">
        <f t="shared" si="1763"/>
        <v>24490.723794500227</v>
      </c>
      <c r="AZ2540" s="48">
        <f t="shared" si="1763"/>
        <v>24495.959987982649</v>
      </c>
      <c r="BA2540" s="48">
        <f t="shared" si="1763"/>
        <v>24495.959987982649</v>
      </c>
      <c r="BB2540" s="48">
        <f t="shared" si="1763"/>
        <v>24495.959987982649</v>
      </c>
      <c r="BC2540" s="48">
        <f t="shared" si="1763"/>
        <v>24543.886866220008</v>
      </c>
      <c r="BD2540" s="48">
        <f t="shared" si="1763"/>
        <v>24740.919587862478</v>
      </c>
    </row>
    <row r="2541" spans="1:59" ht="16" x14ac:dyDescent="0.2">
      <c r="B2541" s="11">
        <f t="shared" ref="B2541:C2546" si="1764">B2540</f>
        <v>89</v>
      </c>
      <c r="C2541" s="12" t="str">
        <f t="shared" si="1764"/>
        <v>SCI HSR 2</v>
      </c>
      <c r="D2541" s="46" t="s">
        <v>260</v>
      </c>
      <c r="E2541" s="32">
        <v>48103</v>
      </c>
      <c r="F2541" s="15"/>
      <c r="G2541" s="46" t="s">
        <v>261</v>
      </c>
      <c r="H2541" s="46" t="s">
        <v>237</v>
      </c>
      <c r="I2541" s="46" t="s">
        <v>238</v>
      </c>
      <c r="J2541" s="46" t="s">
        <v>239</v>
      </c>
      <c r="K2541" s="23"/>
      <c r="O2541" s="15"/>
      <c r="P2541" s="15"/>
      <c r="Q2541" s="15"/>
      <c r="R2541" s="15"/>
      <c r="S2541" s="15"/>
      <c r="T2541" s="15"/>
      <c r="U2541" s="15"/>
      <c r="V2541" s="15"/>
      <c r="W2541" s="15"/>
      <c r="X2541" s="15"/>
      <c r="Y2541" s="15"/>
      <c r="Z2541" s="15"/>
      <c r="AA2541" s="15"/>
      <c r="AB2541" s="15"/>
      <c r="AC2541" s="15"/>
      <c r="AD2541" s="15"/>
      <c r="AE2541" s="15"/>
      <c r="AF2541" s="15"/>
      <c r="AG2541" s="15"/>
      <c r="AH2541" s="15"/>
      <c r="AI2541" s="15"/>
      <c r="AJ2541" s="15"/>
      <c r="AK2541" s="15"/>
      <c r="AL2541" s="15"/>
      <c r="AM2541" s="15"/>
      <c r="AN2541" s="15"/>
      <c r="AO2541" s="15"/>
      <c r="AP2541" s="15"/>
      <c r="AQ2541" s="15"/>
      <c r="AR2541" s="15"/>
      <c r="AS2541" s="15"/>
      <c r="AT2541" s="15"/>
      <c r="AU2541" s="15"/>
      <c r="AV2541" s="15"/>
      <c r="AW2541" s="15"/>
      <c r="AX2541" s="15"/>
      <c r="AY2541" s="15"/>
      <c r="AZ2541" s="15"/>
      <c r="BA2541" s="15"/>
      <c r="BB2541" s="15"/>
      <c r="BC2541" s="15"/>
      <c r="BD2541" s="15"/>
    </row>
    <row r="2542" spans="1:59" ht="16" x14ac:dyDescent="0.2">
      <c r="B2542" s="11">
        <f t="shared" si="1764"/>
        <v>89</v>
      </c>
      <c r="C2542" s="12" t="str">
        <f t="shared" si="1764"/>
        <v>SCI HSR 2</v>
      </c>
      <c r="D2542" s="46" t="s">
        <v>262</v>
      </c>
      <c r="E2542" s="31">
        <v>97203.512341465379</v>
      </c>
      <c r="F2542" s="15"/>
      <c r="G2542" s="49" t="s">
        <v>263</v>
      </c>
      <c r="H2542" s="31">
        <v>0</v>
      </c>
      <c r="I2542" s="32">
        <v>0</v>
      </c>
      <c r="J2542" s="32">
        <v>0</v>
      </c>
      <c r="K2542" s="23"/>
      <c r="L2542" s="50" t="s">
        <v>264</v>
      </c>
      <c r="M2542" s="70"/>
      <c r="N2542" s="70"/>
      <c r="O2542" s="40">
        <f t="shared" ref="O2542:BD2542" si="1765">IFERROR(((O$3&gt;=$E2541)*(O$2&lt;=$E2541))*$E2545,"")</f>
        <v>0</v>
      </c>
      <c r="P2542" s="40">
        <f t="shared" si="1765"/>
        <v>0</v>
      </c>
      <c r="Q2542" s="40">
        <f t="shared" si="1765"/>
        <v>0</v>
      </c>
      <c r="R2542" s="40">
        <f t="shared" si="1765"/>
        <v>0</v>
      </c>
      <c r="S2542" s="40">
        <f t="shared" si="1765"/>
        <v>0</v>
      </c>
      <c r="T2542" s="40">
        <f t="shared" si="1765"/>
        <v>0</v>
      </c>
      <c r="U2542" s="40">
        <f t="shared" si="1765"/>
        <v>0</v>
      </c>
      <c r="V2542" s="40">
        <f t="shared" si="1765"/>
        <v>0</v>
      </c>
      <c r="W2542" s="40">
        <f t="shared" si="1765"/>
        <v>0</v>
      </c>
      <c r="X2542" s="40">
        <f t="shared" si="1765"/>
        <v>0</v>
      </c>
      <c r="Y2542" s="40">
        <f t="shared" si="1765"/>
        <v>0</v>
      </c>
      <c r="Z2542" s="40">
        <f t="shared" si="1765"/>
        <v>0</v>
      </c>
      <c r="AA2542" s="40">
        <f t="shared" si="1765"/>
        <v>0</v>
      </c>
      <c r="AB2542" s="40">
        <f t="shared" si="1765"/>
        <v>0</v>
      </c>
      <c r="AC2542" s="40">
        <f t="shared" si="1765"/>
        <v>0</v>
      </c>
      <c r="AD2542" s="40">
        <f t="shared" si="1765"/>
        <v>0</v>
      </c>
      <c r="AE2542" s="40">
        <f t="shared" si="1765"/>
        <v>0</v>
      </c>
      <c r="AF2542" s="40">
        <f t="shared" si="1765"/>
        <v>0</v>
      </c>
      <c r="AG2542" s="40">
        <f t="shared" si="1765"/>
        <v>0</v>
      </c>
      <c r="AH2542" s="40">
        <f t="shared" si="1765"/>
        <v>0</v>
      </c>
      <c r="AI2542" s="40">
        <f t="shared" si="1765"/>
        <v>0</v>
      </c>
      <c r="AJ2542" s="40">
        <f t="shared" si="1765"/>
        <v>0</v>
      </c>
      <c r="AK2542" s="40">
        <f t="shared" si="1765"/>
        <v>0</v>
      </c>
      <c r="AL2542" s="40">
        <f t="shared" si="1765"/>
        <v>0</v>
      </c>
      <c r="AM2542" s="40">
        <f t="shared" si="1765"/>
        <v>0</v>
      </c>
      <c r="AN2542" s="40">
        <f t="shared" si="1765"/>
        <v>0</v>
      </c>
      <c r="AO2542" s="40">
        <f t="shared" si="1765"/>
        <v>0</v>
      </c>
      <c r="AP2542" s="40">
        <f t="shared" si="1765"/>
        <v>0</v>
      </c>
      <c r="AQ2542" s="40">
        <f t="shared" si="1765"/>
        <v>0</v>
      </c>
      <c r="AR2542" s="40">
        <f t="shared" si="1765"/>
        <v>0</v>
      </c>
      <c r="AS2542" s="40">
        <f t="shared" si="1765"/>
        <v>0</v>
      </c>
      <c r="AT2542" s="40">
        <f t="shared" si="1765"/>
        <v>0</v>
      </c>
      <c r="AU2542" s="40">
        <f t="shared" si="1765"/>
        <v>0</v>
      </c>
      <c r="AV2542" s="40">
        <f t="shared" si="1765"/>
        <v>0</v>
      </c>
      <c r="AW2542" s="40">
        <f t="shared" si="1765"/>
        <v>0</v>
      </c>
      <c r="AX2542" s="40">
        <f t="shared" si="1765"/>
        <v>0</v>
      </c>
      <c r="AY2542" s="40">
        <f t="shared" si="1765"/>
        <v>0</v>
      </c>
      <c r="AZ2542" s="40">
        <f t="shared" si="1765"/>
        <v>0</v>
      </c>
      <c r="BA2542" s="40">
        <f t="shared" si="1765"/>
        <v>0</v>
      </c>
      <c r="BB2542" s="40">
        <f t="shared" si="1765"/>
        <v>0</v>
      </c>
      <c r="BC2542" s="40">
        <f t="shared" si="1765"/>
        <v>0</v>
      </c>
      <c r="BD2542" s="40">
        <f t="shared" si="1765"/>
        <v>0</v>
      </c>
    </row>
    <row r="2543" spans="1:59" ht="16" x14ac:dyDescent="0.2">
      <c r="B2543" s="11">
        <f t="shared" si="1764"/>
        <v>89</v>
      </c>
      <c r="C2543" s="12" t="str">
        <f t="shared" si="1764"/>
        <v>SCI HSR 2</v>
      </c>
      <c r="D2543" s="46" t="s">
        <v>24</v>
      </c>
      <c r="E2543" s="51">
        <f>IF(E2541&gt;MAX($O$3:$BD$3),BD2532,
IF(E2541&lt;MIN($O$3:$BD$3),1,SUMIFS($O2533:$BD2533,$O$2:$BD$2,"&lt;="&amp;E2541,$O$3:$BD$3,"&gt;="&amp;E2541)))</f>
        <v>1.1066748450792649</v>
      </c>
      <c r="F2543" s="15"/>
      <c r="G2543" s="49" t="s">
        <v>265</v>
      </c>
      <c r="H2543" s="31">
        <v>0</v>
      </c>
      <c r="I2543" s="32">
        <v>0</v>
      </c>
      <c r="J2543" s="32">
        <v>0</v>
      </c>
      <c r="K2543" s="23"/>
      <c r="L2543" s="52" t="s">
        <v>266</v>
      </c>
      <c r="M2543" s="72"/>
      <c r="N2543" s="72"/>
      <c r="O2543" s="41">
        <f t="shared" ref="O2543:BD2543" si="1766">IFERROR(((O$3&gt;=$E2538)*(O$2&lt;=$E2538))*$H2546,"")</f>
        <v>0</v>
      </c>
      <c r="P2543" s="41">
        <f t="shared" si="1766"/>
        <v>0</v>
      </c>
      <c r="Q2543" s="41">
        <f t="shared" si="1766"/>
        <v>0</v>
      </c>
      <c r="R2543" s="41">
        <f t="shared" si="1766"/>
        <v>0</v>
      </c>
      <c r="S2543" s="41">
        <f t="shared" si="1766"/>
        <v>0</v>
      </c>
      <c r="T2543" s="41">
        <f t="shared" si="1766"/>
        <v>0</v>
      </c>
      <c r="U2543" s="41">
        <f t="shared" si="1766"/>
        <v>0</v>
      </c>
      <c r="V2543" s="41">
        <f t="shared" si="1766"/>
        <v>0</v>
      </c>
      <c r="W2543" s="41">
        <f t="shared" si="1766"/>
        <v>0</v>
      </c>
      <c r="X2543" s="41">
        <f t="shared" si="1766"/>
        <v>0</v>
      </c>
      <c r="Y2543" s="41">
        <f t="shared" si="1766"/>
        <v>0</v>
      </c>
      <c r="Z2543" s="41">
        <f t="shared" si="1766"/>
        <v>0</v>
      </c>
      <c r="AA2543" s="41">
        <f t="shared" si="1766"/>
        <v>0</v>
      </c>
      <c r="AB2543" s="41">
        <f t="shared" si="1766"/>
        <v>0</v>
      </c>
      <c r="AC2543" s="41">
        <f t="shared" si="1766"/>
        <v>0</v>
      </c>
      <c r="AD2543" s="41">
        <f t="shared" si="1766"/>
        <v>0</v>
      </c>
      <c r="AE2543" s="41">
        <f t="shared" si="1766"/>
        <v>0</v>
      </c>
      <c r="AF2543" s="41">
        <f t="shared" si="1766"/>
        <v>0</v>
      </c>
      <c r="AG2543" s="41">
        <f t="shared" si="1766"/>
        <v>0</v>
      </c>
      <c r="AH2543" s="41">
        <f t="shared" si="1766"/>
        <v>0</v>
      </c>
      <c r="AI2543" s="41">
        <f t="shared" si="1766"/>
        <v>0</v>
      </c>
      <c r="AJ2543" s="41">
        <f t="shared" si="1766"/>
        <v>0</v>
      </c>
      <c r="AK2543" s="41">
        <f t="shared" si="1766"/>
        <v>0</v>
      </c>
      <c r="AL2543" s="41">
        <f t="shared" si="1766"/>
        <v>0</v>
      </c>
      <c r="AM2543" s="41">
        <f t="shared" si="1766"/>
        <v>0</v>
      </c>
      <c r="AN2543" s="41">
        <f t="shared" si="1766"/>
        <v>0</v>
      </c>
      <c r="AO2543" s="41">
        <f t="shared" si="1766"/>
        <v>0</v>
      </c>
      <c r="AP2543" s="41">
        <f t="shared" si="1766"/>
        <v>0</v>
      </c>
      <c r="AQ2543" s="41">
        <f t="shared" si="1766"/>
        <v>0</v>
      </c>
      <c r="AR2543" s="41">
        <f t="shared" si="1766"/>
        <v>0</v>
      </c>
      <c r="AS2543" s="41">
        <f t="shared" si="1766"/>
        <v>0</v>
      </c>
      <c r="AT2543" s="41">
        <f t="shared" si="1766"/>
        <v>0</v>
      </c>
      <c r="AU2543" s="41">
        <f t="shared" si="1766"/>
        <v>0</v>
      </c>
      <c r="AV2543" s="41">
        <f t="shared" si="1766"/>
        <v>0</v>
      </c>
      <c r="AW2543" s="41">
        <f t="shared" si="1766"/>
        <v>0</v>
      </c>
      <c r="AX2543" s="41">
        <f t="shared" si="1766"/>
        <v>0</v>
      </c>
      <c r="AY2543" s="41">
        <f t="shared" si="1766"/>
        <v>0</v>
      </c>
      <c r="AZ2543" s="41">
        <f t="shared" si="1766"/>
        <v>0</v>
      </c>
      <c r="BA2543" s="41">
        <f t="shared" si="1766"/>
        <v>0</v>
      </c>
      <c r="BB2543" s="41">
        <f t="shared" si="1766"/>
        <v>0</v>
      </c>
      <c r="BC2543" s="41">
        <f t="shared" si="1766"/>
        <v>0</v>
      </c>
      <c r="BD2543" s="41">
        <f t="shared" si="1766"/>
        <v>0</v>
      </c>
    </row>
    <row r="2544" spans="1:59" ht="16" x14ac:dyDescent="0.2">
      <c r="B2544" s="11">
        <f t="shared" si="1764"/>
        <v>89</v>
      </c>
      <c r="C2544" s="12" t="str">
        <f t="shared" si="1764"/>
        <v>SCI HSR 2</v>
      </c>
      <c r="D2544" s="46" t="s">
        <v>8</v>
      </c>
      <c r="E2544" s="42">
        <v>0</v>
      </c>
      <c r="F2544" s="15"/>
      <c r="G2544" s="49" t="s">
        <v>267</v>
      </c>
      <c r="H2544" s="31">
        <v>0</v>
      </c>
      <c r="I2544" s="32">
        <v>0</v>
      </c>
      <c r="J2544" s="32">
        <v>0</v>
      </c>
      <c r="L2544" s="52" t="s">
        <v>268</v>
      </c>
      <c r="M2544" s="72"/>
      <c r="N2544" s="72"/>
      <c r="O2544" s="41">
        <f t="shared" ref="O2544:BD2544" si="1767">IFERROR(((O$3&gt;=$E2541)*(O$2&lt;=$E2541))*$J2546,"")</f>
        <v>0</v>
      </c>
      <c r="P2544" s="41">
        <f t="shared" si="1767"/>
        <v>0</v>
      </c>
      <c r="Q2544" s="41">
        <f t="shared" si="1767"/>
        <v>0</v>
      </c>
      <c r="R2544" s="41">
        <f t="shared" si="1767"/>
        <v>0</v>
      </c>
      <c r="S2544" s="41">
        <f t="shared" si="1767"/>
        <v>0</v>
      </c>
      <c r="T2544" s="41">
        <f t="shared" si="1767"/>
        <v>0</v>
      </c>
      <c r="U2544" s="41">
        <f t="shared" si="1767"/>
        <v>0</v>
      </c>
      <c r="V2544" s="41">
        <f t="shared" si="1767"/>
        <v>0</v>
      </c>
      <c r="W2544" s="41">
        <f t="shared" si="1767"/>
        <v>0</v>
      </c>
      <c r="X2544" s="41">
        <f t="shared" si="1767"/>
        <v>0</v>
      </c>
      <c r="Y2544" s="41">
        <f t="shared" si="1767"/>
        <v>0</v>
      </c>
      <c r="Z2544" s="41">
        <f t="shared" si="1767"/>
        <v>0</v>
      </c>
      <c r="AA2544" s="41">
        <f t="shared" si="1767"/>
        <v>0</v>
      </c>
      <c r="AB2544" s="41">
        <f t="shared" si="1767"/>
        <v>0</v>
      </c>
      <c r="AC2544" s="41">
        <f t="shared" si="1767"/>
        <v>0</v>
      </c>
      <c r="AD2544" s="41">
        <f t="shared" si="1767"/>
        <v>0</v>
      </c>
      <c r="AE2544" s="41">
        <f t="shared" si="1767"/>
        <v>0</v>
      </c>
      <c r="AF2544" s="41">
        <f t="shared" si="1767"/>
        <v>0</v>
      </c>
      <c r="AG2544" s="41">
        <f t="shared" si="1767"/>
        <v>0</v>
      </c>
      <c r="AH2544" s="41">
        <f t="shared" si="1767"/>
        <v>0</v>
      </c>
      <c r="AI2544" s="41">
        <f t="shared" si="1767"/>
        <v>0</v>
      </c>
      <c r="AJ2544" s="41">
        <f t="shared" si="1767"/>
        <v>0</v>
      </c>
      <c r="AK2544" s="41">
        <f t="shared" si="1767"/>
        <v>0</v>
      </c>
      <c r="AL2544" s="41">
        <f t="shared" si="1767"/>
        <v>0</v>
      </c>
      <c r="AM2544" s="41">
        <f t="shared" si="1767"/>
        <v>0</v>
      </c>
      <c r="AN2544" s="41">
        <f t="shared" si="1767"/>
        <v>0</v>
      </c>
      <c r="AO2544" s="41">
        <f t="shared" si="1767"/>
        <v>0</v>
      </c>
      <c r="AP2544" s="41">
        <f t="shared" si="1767"/>
        <v>0</v>
      </c>
      <c r="AQ2544" s="41">
        <f t="shared" si="1767"/>
        <v>0</v>
      </c>
      <c r="AR2544" s="41">
        <f t="shared" si="1767"/>
        <v>0</v>
      </c>
      <c r="AS2544" s="41">
        <f t="shared" si="1767"/>
        <v>0</v>
      </c>
      <c r="AT2544" s="41">
        <f t="shared" si="1767"/>
        <v>0</v>
      </c>
      <c r="AU2544" s="41">
        <f t="shared" si="1767"/>
        <v>0</v>
      </c>
      <c r="AV2544" s="41">
        <f t="shared" si="1767"/>
        <v>0</v>
      </c>
      <c r="AW2544" s="41">
        <f t="shared" si="1767"/>
        <v>0</v>
      </c>
      <c r="AX2544" s="41">
        <f t="shared" si="1767"/>
        <v>0</v>
      </c>
      <c r="AY2544" s="41">
        <f t="shared" si="1767"/>
        <v>0</v>
      </c>
      <c r="AZ2544" s="41">
        <f t="shared" si="1767"/>
        <v>0</v>
      </c>
      <c r="BA2544" s="41">
        <f t="shared" si="1767"/>
        <v>0</v>
      </c>
      <c r="BB2544" s="41">
        <f t="shared" si="1767"/>
        <v>0</v>
      </c>
      <c r="BC2544" s="41">
        <f t="shared" si="1767"/>
        <v>0</v>
      </c>
      <c r="BD2544" s="41">
        <f t="shared" si="1767"/>
        <v>0</v>
      </c>
    </row>
    <row r="2545" spans="1:59" ht="16" x14ac:dyDescent="0.2">
      <c r="B2545" s="11">
        <f t="shared" si="1764"/>
        <v>89</v>
      </c>
      <c r="C2545" s="12" t="str">
        <f t="shared" si="1764"/>
        <v>SCI HSR 2</v>
      </c>
      <c r="D2545" s="46" t="s">
        <v>269</v>
      </c>
      <c r="E2545" s="31">
        <v>0</v>
      </c>
      <c r="F2545" s="15"/>
      <c r="G2545" s="53"/>
      <c r="H2545" s="15"/>
      <c r="I2545" s="15"/>
      <c r="J2545" s="23"/>
      <c r="L2545" s="52" t="s">
        <v>270</v>
      </c>
      <c r="M2545" s="72"/>
      <c r="N2545" s="72"/>
      <c r="O2545" s="41">
        <f t="shared" ref="O2545:BD2545" si="1768">IFERROR(((O$3&gt;=$J2535)*(O$2&lt;=$J2535))*$E2546,"")</f>
        <v>0</v>
      </c>
      <c r="P2545" s="41">
        <f t="shared" si="1768"/>
        <v>0</v>
      </c>
      <c r="Q2545" s="41">
        <f t="shared" si="1768"/>
        <v>0</v>
      </c>
      <c r="R2545" s="41">
        <f t="shared" si="1768"/>
        <v>0</v>
      </c>
      <c r="S2545" s="41">
        <f t="shared" si="1768"/>
        <v>0</v>
      </c>
      <c r="T2545" s="41">
        <f t="shared" si="1768"/>
        <v>0</v>
      </c>
      <c r="U2545" s="41">
        <f t="shared" si="1768"/>
        <v>0</v>
      </c>
      <c r="V2545" s="41">
        <f t="shared" si="1768"/>
        <v>0</v>
      </c>
      <c r="W2545" s="41">
        <f t="shared" si="1768"/>
        <v>0</v>
      </c>
      <c r="X2545" s="41">
        <f t="shared" si="1768"/>
        <v>0</v>
      </c>
      <c r="Y2545" s="41">
        <f t="shared" si="1768"/>
        <v>0</v>
      </c>
      <c r="Z2545" s="41">
        <f t="shared" si="1768"/>
        <v>0</v>
      </c>
      <c r="AA2545" s="41">
        <f t="shared" si="1768"/>
        <v>0</v>
      </c>
      <c r="AB2545" s="41">
        <f t="shared" si="1768"/>
        <v>0</v>
      </c>
      <c r="AC2545" s="41">
        <f t="shared" si="1768"/>
        <v>0</v>
      </c>
      <c r="AD2545" s="41">
        <f t="shared" si="1768"/>
        <v>0</v>
      </c>
      <c r="AE2545" s="41">
        <f t="shared" si="1768"/>
        <v>0</v>
      </c>
      <c r="AF2545" s="41">
        <f t="shared" si="1768"/>
        <v>0</v>
      </c>
      <c r="AG2545" s="41">
        <f t="shared" si="1768"/>
        <v>0</v>
      </c>
      <c r="AH2545" s="41">
        <f t="shared" si="1768"/>
        <v>0</v>
      </c>
      <c r="AI2545" s="41">
        <f t="shared" si="1768"/>
        <v>0</v>
      </c>
      <c r="AJ2545" s="41">
        <f t="shared" si="1768"/>
        <v>0</v>
      </c>
      <c r="AK2545" s="41">
        <f t="shared" si="1768"/>
        <v>0</v>
      </c>
      <c r="AL2545" s="41">
        <f t="shared" si="1768"/>
        <v>0</v>
      </c>
      <c r="AM2545" s="41">
        <f t="shared" si="1768"/>
        <v>0</v>
      </c>
      <c r="AN2545" s="41">
        <f t="shared" si="1768"/>
        <v>0</v>
      </c>
      <c r="AO2545" s="41">
        <f t="shared" si="1768"/>
        <v>0</v>
      </c>
      <c r="AP2545" s="41">
        <f t="shared" si="1768"/>
        <v>0</v>
      </c>
      <c r="AQ2545" s="41">
        <f t="shared" si="1768"/>
        <v>0</v>
      </c>
      <c r="AR2545" s="41">
        <f t="shared" si="1768"/>
        <v>0</v>
      </c>
      <c r="AS2545" s="41">
        <f t="shared" si="1768"/>
        <v>0</v>
      </c>
      <c r="AT2545" s="41">
        <f t="shared" si="1768"/>
        <v>0</v>
      </c>
      <c r="AU2545" s="41">
        <f t="shared" si="1768"/>
        <v>0</v>
      </c>
      <c r="AV2545" s="41">
        <f t="shared" si="1768"/>
        <v>0</v>
      </c>
      <c r="AW2545" s="41">
        <f t="shared" si="1768"/>
        <v>0</v>
      </c>
      <c r="AX2545" s="41">
        <f t="shared" si="1768"/>
        <v>0</v>
      </c>
      <c r="AY2545" s="41">
        <f t="shared" si="1768"/>
        <v>0</v>
      </c>
      <c r="AZ2545" s="41">
        <f t="shared" si="1768"/>
        <v>0</v>
      </c>
      <c r="BA2545" s="41">
        <f t="shared" si="1768"/>
        <v>0</v>
      </c>
      <c r="BB2545" s="41">
        <f t="shared" si="1768"/>
        <v>0</v>
      </c>
      <c r="BC2545" s="41">
        <f t="shared" si="1768"/>
        <v>0</v>
      </c>
      <c r="BD2545" s="41">
        <f t="shared" si="1768"/>
        <v>0</v>
      </c>
    </row>
    <row r="2546" spans="1:59" ht="16" x14ac:dyDescent="0.2">
      <c r="B2546" s="11">
        <f t="shared" si="1764"/>
        <v>89</v>
      </c>
      <c r="C2546" s="12" t="str">
        <f t="shared" si="1764"/>
        <v>SCI HSR 2</v>
      </c>
      <c r="D2546" s="46" t="s">
        <v>270</v>
      </c>
      <c r="E2546" s="31">
        <v>0</v>
      </c>
      <c r="F2546" s="15"/>
      <c r="G2546" s="46" t="s">
        <v>266</v>
      </c>
      <c r="H2546" s="31">
        <v>0</v>
      </c>
      <c r="I2546" s="46" t="s">
        <v>268</v>
      </c>
      <c r="J2546" s="31">
        <v>0</v>
      </c>
      <c r="L2546" s="54" t="s">
        <v>271</v>
      </c>
      <c r="M2546" s="73"/>
      <c r="N2546" s="73"/>
      <c r="O2546" s="45">
        <f t="shared" ref="O2546:BD2546" si="1769">IFERROR(-($E2527+$H2527+$J2527)*O2528,"")</f>
        <v>0</v>
      </c>
      <c r="P2546" s="45">
        <f t="shared" si="1769"/>
        <v>0</v>
      </c>
      <c r="Q2546" s="45">
        <f t="shared" si="1769"/>
        <v>0</v>
      </c>
      <c r="R2546" s="45">
        <f t="shared" si="1769"/>
        <v>0</v>
      </c>
      <c r="S2546" s="45">
        <f t="shared" si="1769"/>
        <v>0</v>
      </c>
      <c r="T2546" s="45">
        <f t="shared" si="1769"/>
        <v>0</v>
      </c>
      <c r="U2546" s="45">
        <f t="shared" si="1769"/>
        <v>0</v>
      </c>
      <c r="V2546" s="45">
        <f t="shared" si="1769"/>
        <v>0</v>
      </c>
      <c r="W2546" s="45">
        <f t="shared" si="1769"/>
        <v>0</v>
      </c>
      <c r="X2546" s="45">
        <f t="shared" si="1769"/>
        <v>0</v>
      </c>
      <c r="Y2546" s="45">
        <f t="shared" si="1769"/>
        <v>0</v>
      </c>
      <c r="Z2546" s="45">
        <f t="shared" si="1769"/>
        <v>0</v>
      </c>
      <c r="AA2546" s="45">
        <f t="shared" si="1769"/>
        <v>0</v>
      </c>
      <c r="AB2546" s="45">
        <f t="shared" si="1769"/>
        <v>0</v>
      </c>
      <c r="AC2546" s="45">
        <f t="shared" si="1769"/>
        <v>0</v>
      </c>
      <c r="AD2546" s="45">
        <f t="shared" si="1769"/>
        <v>0</v>
      </c>
      <c r="AE2546" s="45">
        <f t="shared" si="1769"/>
        <v>0</v>
      </c>
      <c r="AF2546" s="45">
        <f t="shared" si="1769"/>
        <v>0</v>
      </c>
      <c r="AG2546" s="45">
        <f t="shared" si="1769"/>
        <v>0</v>
      </c>
      <c r="AH2546" s="45">
        <f t="shared" si="1769"/>
        <v>0</v>
      </c>
      <c r="AI2546" s="45">
        <f t="shared" si="1769"/>
        <v>0</v>
      </c>
      <c r="AJ2546" s="45">
        <f t="shared" si="1769"/>
        <v>0</v>
      </c>
      <c r="AK2546" s="45">
        <f t="shared" si="1769"/>
        <v>0</v>
      </c>
      <c r="AL2546" s="45">
        <f t="shared" si="1769"/>
        <v>0</v>
      </c>
      <c r="AM2546" s="45">
        <f t="shared" si="1769"/>
        <v>0</v>
      </c>
      <c r="AN2546" s="45">
        <f t="shared" si="1769"/>
        <v>0</v>
      </c>
      <c r="AO2546" s="45">
        <f t="shared" si="1769"/>
        <v>0</v>
      </c>
      <c r="AP2546" s="45">
        <f t="shared" si="1769"/>
        <v>0</v>
      </c>
      <c r="AQ2546" s="45">
        <f t="shared" si="1769"/>
        <v>0</v>
      </c>
      <c r="AR2546" s="45">
        <f t="shared" si="1769"/>
        <v>0</v>
      </c>
      <c r="AS2546" s="45">
        <f t="shared" si="1769"/>
        <v>0</v>
      </c>
      <c r="AT2546" s="45">
        <f t="shared" si="1769"/>
        <v>0</v>
      </c>
      <c r="AU2546" s="45">
        <f t="shared" si="1769"/>
        <v>0</v>
      </c>
      <c r="AV2546" s="45">
        <f t="shared" si="1769"/>
        <v>0</v>
      </c>
      <c r="AW2546" s="45">
        <f t="shared" si="1769"/>
        <v>0</v>
      </c>
      <c r="AX2546" s="45">
        <f t="shared" si="1769"/>
        <v>0</v>
      </c>
      <c r="AY2546" s="45">
        <f t="shared" si="1769"/>
        <v>0</v>
      </c>
      <c r="AZ2546" s="45">
        <f t="shared" si="1769"/>
        <v>0</v>
      </c>
      <c r="BA2546" s="45">
        <f t="shared" si="1769"/>
        <v>0</v>
      </c>
      <c r="BB2546" s="45">
        <f t="shared" si="1769"/>
        <v>0</v>
      </c>
      <c r="BC2546" s="45">
        <f t="shared" si="1769"/>
        <v>0</v>
      </c>
      <c r="BD2546" s="45">
        <f t="shared" si="1769"/>
        <v>0</v>
      </c>
    </row>
    <row r="2547" spans="1:59" x14ac:dyDescent="0.2">
      <c r="A2547"/>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row>
    <row r="2548" spans="1:59" ht="16" x14ac:dyDescent="0.2">
      <c r="A2548"/>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s="1"/>
    </row>
    <row r="2549" spans="1:59" ht="16" x14ac:dyDescent="0.2">
      <c r="A2549" s="1"/>
      <c r="B2549" s="67">
        <v>90</v>
      </c>
      <c r="C2549" s="68" t="str">
        <f>H2551</f>
        <v>SCI HSR 2</v>
      </c>
      <c r="D2549" s="69" t="s">
        <v>150</v>
      </c>
      <c r="E2549" s="69"/>
      <c r="F2549" s="69"/>
      <c r="G2549" s="69"/>
      <c r="H2549" s="69"/>
      <c r="I2549" s="69"/>
      <c r="J2549" s="69"/>
      <c r="K2549" s="68"/>
      <c r="L2549" s="68"/>
      <c r="M2549" s="68"/>
      <c r="N2549" s="68"/>
      <c r="O2549" s="82"/>
      <c r="P2549" s="82"/>
      <c r="Q2549" s="82"/>
      <c r="R2549" s="82"/>
      <c r="S2549" s="82"/>
      <c r="T2549" s="82"/>
      <c r="U2549" s="82"/>
      <c r="V2549" s="82"/>
      <c r="W2549" s="82"/>
      <c r="X2549" s="82"/>
      <c r="Y2549" s="82"/>
      <c r="Z2549" s="82"/>
      <c r="AA2549" s="82"/>
      <c r="AB2549" s="82"/>
      <c r="AC2549" s="82"/>
      <c r="AD2549" s="82"/>
      <c r="AE2549" s="82"/>
      <c r="AF2549" s="82"/>
      <c r="AG2549" s="82"/>
      <c r="AH2549" s="82"/>
      <c r="AI2549" s="82"/>
      <c r="AJ2549" s="82"/>
      <c r="AK2549" s="82"/>
      <c r="AL2549" s="82"/>
      <c r="AM2549" s="82"/>
      <c r="AN2549" s="82"/>
      <c r="AO2549" s="82"/>
      <c r="AP2549" s="82"/>
      <c r="AQ2549" s="82"/>
      <c r="AR2549" s="82"/>
      <c r="AS2549" s="82"/>
      <c r="AT2549" s="82"/>
      <c r="AU2549" s="82"/>
      <c r="AV2549" s="82"/>
      <c r="AW2549" s="82"/>
      <c r="AX2549" s="82"/>
      <c r="AY2549" s="82"/>
      <c r="AZ2549" s="82"/>
      <c r="BA2549" s="82"/>
      <c r="BB2549" s="82"/>
      <c r="BC2549" s="82"/>
      <c r="BD2549" s="82"/>
      <c r="BE2549" s="1"/>
      <c r="BF2549" s="1"/>
      <c r="BG2549" s="1"/>
    </row>
    <row r="2550" spans="1:59" ht="16" x14ac:dyDescent="0.2">
      <c r="A2550" s="35"/>
      <c r="B2550" s="11">
        <f>B2549</f>
        <v>90</v>
      </c>
      <c r="C2550" s="12" t="str">
        <f>C2549</f>
        <v>SCI HSR 2</v>
      </c>
      <c r="D2550" s="35"/>
      <c r="E2550" s="35"/>
      <c r="F2550" s="35"/>
      <c r="G2550" s="35"/>
      <c r="H2550" s="35"/>
      <c r="I2550" s="35"/>
      <c r="J2550" s="35"/>
      <c r="K2550" s="35"/>
      <c r="L2550" s="35"/>
      <c r="M2550" s="35"/>
      <c r="N2550" s="35"/>
      <c r="O2550" s="44"/>
      <c r="P2550" s="44"/>
      <c r="Q2550" s="44"/>
      <c r="R2550" s="44"/>
      <c r="S2550" s="44"/>
      <c r="T2550" s="44"/>
      <c r="U2550" s="44"/>
      <c r="V2550" s="44"/>
      <c r="W2550" s="44"/>
      <c r="X2550" s="44"/>
      <c r="Y2550" s="44"/>
      <c r="Z2550" s="44"/>
      <c r="AA2550" s="44"/>
      <c r="AB2550" s="44"/>
      <c r="AC2550" s="44"/>
      <c r="AD2550" s="44"/>
      <c r="AE2550" s="44"/>
      <c r="AF2550" s="44"/>
      <c r="AG2550" s="44"/>
      <c r="AH2550" s="44"/>
      <c r="AI2550" s="44"/>
      <c r="AJ2550" s="44"/>
      <c r="AK2550" s="44"/>
      <c r="AL2550" s="44"/>
      <c r="AM2550" s="44"/>
      <c r="AN2550" s="44"/>
      <c r="AO2550" s="44"/>
      <c r="AP2550" s="44"/>
      <c r="AQ2550" s="44"/>
      <c r="AR2550" s="44"/>
      <c r="AS2550" s="44"/>
      <c r="AT2550" s="44"/>
      <c r="AU2550" s="44"/>
      <c r="AV2550" s="44"/>
      <c r="AW2550" s="44"/>
      <c r="AX2550" s="44"/>
      <c r="AY2550" s="44"/>
      <c r="AZ2550" s="44"/>
      <c r="BA2550" s="44"/>
      <c r="BB2550" s="44"/>
      <c r="BC2550" s="44"/>
      <c r="BD2550" s="44"/>
      <c r="BE2550" s="35"/>
      <c r="BF2550" s="35"/>
      <c r="BG2550" s="35"/>
    </row>
    <row r="2551" spans="1:59" ht="16" x14ac:dyDescent="0.2">
      <c r="B2551" s="11">
        <f t="shared" ref="B2551:C2566" si="1770">B2550</f>
        <v>90</v>
      </c>
      <c r="C2551" s="12" t="str">
        <f t="shared" si="1770"/>
        <v>SCI HSR 2</v>
      </c>
      <c r="D2551" s="13" t="s">
        <v>2</v>
      </c>
      <c r="E2551" s="14" t="s">
        <v>149</v>
      </c>
      <c r="F2551" s="15"/>
      <c r="G2551" s="13" t="s">
        <v>229</v>
      </c>
      <c r="H2551" s="14" t="s">
        <v>132</v>
      </c>
      <c r="I2551" s="14"/>
      <c r="J2551" s="14"/>
      <c r="L2551" s="16" t="s">
        <v>230</v>
      </c>
      <c r="M2551" s="70"/>
      <c r="N2551" s="70"/>
      <c r="O2551" s="17">
        <f>($E2562&gt;0)*($E2556&lt;O$2)*(EDATE($E2556,$E2562)&gt;O$3)*((O$3-O$2+1)/O$4)
+($E2562&gt;0)*($E2556&lt;O$2)*(EDATE($E2556,$E2562)&gt;=O$2)*(EDATE($E2556,$E2562)&lt;=O$3)*((EDATE($E2556,$E2562)-O$2)/O$4)
+($E2562&gt;0)*($E2556&lt;O$2)*(EDATE($E2556,$E2562)&lt;O$2)*(0)
+($E2562&gt;0)*($E2556&gt;=O$2)*($E2556&lt;=O$3)*(EDATE($E2556,$E2562)&gt;=O$2)*(EDATE($E2556,$E2562)&lt;=O$3)*((EDATE($E2556,$E2562)-$E2556+1)/O$4)
+($E2562&gt;0)*($E2556&gt;=O$2)*($E2556&lt;=O$3)*(EDATE($E2556,$E2562)&gt;O$3)*((O$3-$E2556+1)/O$4)
+($E2562&gt;0)*($E2556&gt;O$3)*(0)</f>
        <v>0</v>
      </c>
      <c r="P2551" s="17">
        <f t="shared" ref="P2551:BD2551" si="1771">($E2562&gt;0)*($E2556&lt;P$2)*(EDATE($E2556,$E2562)&gt;P$3)*((P$3-P$2+1)/P$4)
+($E2562&gt;0)*($E2556&lt;P$2)*(EDATE($E2556,$E2562)&gt;=P$2)*(EDATE($E2556,$E2562)&lt;=P$3)*((EDATE($E2556,$E2562)-P$2)/P$4)
+($E2562&gt;0)*($E2556&lt;P$2)*(EDATE($E2556,$E2562)&lt;P$2)*(0)
+($E2562&gt;0)*($E2556&gt;=P$2)*($E2556&lt;=P$3)*(EDATE($E2556,$E2562)&gt;=P$2)*(EDATE($E2556,$E2562)&lt;=P$3)*((EDATE($E2556,$E2562)-$E2556+1)/P$4)
+($E2562&gt;0)*($E2556&gt;=P$2)*($E2556&lt;=P$3)*(EDATE($E2556,$E2562)&gt;P$3)*((P$3-$E2556+1)/P$4)
+($E2562&gt;0)*($E2556&gt;P$3)*(0)</f>
        <v>0</v>
      </c>
      <c r="Q2551" s="17">
        <f t="shared" si="1771"/>
        <v>0</v>
      </c>
      <c r="R2551" s="17">
        <f t="shared" si="1771"/>
        <v>0</v>
      </c>
      <c r="S2551" s="17">
        <f t="shared" si="1771"/>
        <v>0</v>
      </c>
      <c r="T2551" s="17">
        <f t="shared" si="1771"/>
        <v>0</v>
      </c>
      <c r="U2551" s="17">
        <f t="shared" si="1771"/>
        <v>0</v>
      </c>
      <c r="V2551" s="17">
        <f t="shared" si="1771"/>
        <v>0</v>
      </c>
      <c r="W2551" s="17">
        <f t="shared" si="1771"/>
        <v>0</v>
      </c>
      <c r="X2551" s="17">
        <f t="shared" si="1771"/>
        <v>0</v>
      </c>
      <c r="Y2551" s="17">
        <f t="shared" si="1771"/>
        <v>0</v>
      </c>
      <c r="Z2551" s="17">
        <f t="shared" si="1771"/>
        <v>0</v>
      </c>
      <c r="AA2551" s="17">
        <f t="shared" si="1771"/>
        <v>0</v>
      </c>
      <c r="AB2551" s="17">
        <f t="shared" si="1771"/>
        <v>0</v>
      </c>
      <c r="AC2551" s="17">
        <f t="shared" si="1771"/>
        <v>0</v>
      </c>
      <c r="AD2551" s="17">
        <f t="shared" si="1771"/>
        <v>0</v>
      </c>
      <c r="AE2551" s="17">
        <f t="shared" si="1771"/>
        <v>0</v>
      </c>
      <c r="AF2551" s="17">
        <f t="shared" si="1771"/>
        <v>0</v>
      </c>
      <c r="AG2551" s="17">
        <f t="shared" si="1771"/>
        <v>0</v>
      </c>
      <c r="AH2551" s="17">
        <f t="shared" si="1771"/>
        <v>0</v>
      </c>
      <c r="AI2551" s="17">
        <f t="shared" si="1771"/>
        <v>0</v>
      </c>
      <c r="AJ2551" s="17">
        <f t="shared" si="1771"/>
        <v>0</v>
      </c>
      <c r="AK2551" s="17">
        <f t="shared" si="1771"/>
        <v>0</v>
      </c>
      <c r="AL2551" s="17">
        <f t="shared" si="1771"/>
        <v>0</v>
      </c>
      <c r="AM2551" s="17">
        <f t="shared" si="1771"/>
        <v>0</v>
      </c>
      <c r="AN2551" s="17">
        <f t="shared" si="1771"/>
        <v>0</v>
      </c>
      <c r="AO2551" s="17">
        <f t="shared" si="1771"/>
        <v>0</v>
      </c>
      <c r="AP2551" s="17">
        <f t="shared" si="1771"/>
        <v>0</v>
      </c>
      <c r="AQ2551" s="17">
        <f t="shared" si="1771"/>
        <v>0</v>
      </c>
      <c r="AR2551" s="17">
        <f t="shared" si="1771"/>
        <v>0</v>
      </c>
      <c r="AS2551" s="17">
        <f t="shared" si="1771"/>
        <v>0</v>
      </c>
      <c r="AT2551" s="17">
        <f t="shared" si="1771"/>
        <v>0</v>
      </c>
      <c r="AU2551" s="17">
        <f t="shared" si="1771"/>
        <v>0</v>
      </c>
      <c r="AV2551" s="17">
        <f t="shared" si="1771"/>
        <v>0</v>
      </c>
      <c r="AW2551" s="17">
        <f t="shared" si="1771"/>
        <v>0</v>
      </c>
      <c r="AX2551" s="17">
        <f t="shared" si="1771"/>
        <v>0</v>
      </c>
      <c r="AY2551" s="17">
        <f t="shared" si="1771"/>
        <v>0</v>
      </c>
      <c r="AZ2551" s="17">
        <f t="shared" si="1771"/>
        <v>0</v>
      </c>
      <c r="BA2551" s="17">
        <f t="shared" si="1771"/>
        <v>0</v>
      </c>
      <c r="BB2551" s="17">
        <f t="shared" si="1771"/>
        <v>0</v>
      </c>
      <c r="BC2551" s="17">
        <f t="shared" si="1771"/>
        <v>0</v>
      </c>
      <c r="BD2551" s="17">
        <f t="shared" si="1771"/>
        <v>0</v>
      </c>
    </row>
    <row r="2552" spans="1:59" ht="16" x14ac:dyDescent="0.2">
      <c r="B2552" s="11">
        <f t="shared" si="1770"/>
        <v>90</v>
      </c>
      <c r="C2552" s="12" t="str">
        <f t="shared" si="1770"/>
        <v>SCI HSR 2</v>
      </c>
      <c r="D2552" s="13" t="s">
        <v>7</v>
      </c>
      <c r="E2552" s="18">
        <v>573</v>
      </c>
      <c r="F2552" s="15"/>
      <c r="G2552" s="13" t="s">
        <v>0</v>
      </c>
      <c r="H2552" s="19">
        <v>153</v>
      </c>
      <c r="I2552" s="13" t="s">
        <v>20</v>
      </c>
      <c r="J2552" s="19">
        <v>185.06</v>
      </c>
      <c r="L2552" s="20" t="s">
        <v>231</v>
      </c>
      <c r="M2552" s="72"/>
      <c r="N2552" s="72"/>
      <c r="O2552" s="21">
        <f>($H2557&gt;0)*($J2557&lt;O$2)*0
+($H2557&gt;0)*($J2557&gt;=O$2)*($J2557&lt;=O$3)*(($J2557-O$2+1)/O$4)
+($H2557&gt;0)*($J2557&gt;O$3)*($I2557&gt;O$3)*0
+($H2557&gt;0)*($J2557&gt;O$3)*($I2557&lt;=O$3)*($I2557&gt;=O$2)*((O$3-$I2557+1)/O$4)
+($H2557&gt;0)*($J2557&gt;O$3)*($I2557&lt;O$2)*1
+($H2557&gt;0)*($I2557&gt;O$3)*0
+($H2558&gt;0)*($J$2350&lt;O$2)*0
+($H2558&gt;0)*($J2558&gt;=O$2)*($J2558&lt;=O$3)*(($J2558-O$2+1)/O$4)
+($H2558&gt;0)*($J2558&gt;O$3)*($I2558&gt;O$3)*0
+($H2558&gt;0)*($J2558&gt;O$3)*($I2558&lt;=O$3)*($I2558&gt;=O$2)*((O$3-$I2558+1)/O$4)
+($H2558&gt;0)*($J2558&gt;O$3)*($I2558&lt;O$2)*1
+($H2558&gt;0)*($I2558&gt;O$3)*0
+($H2559&gt;0)*($J2559&lt;O$2)*0
+($H2559&gt;0)*($J2559&gt;=O$2)*($J2559&lt;=O$3)*(($J2559-O$2+1)/O$4)
+($H2559&gt;0)*($J2559&gt;O$3)*($I2559&gt;O$3)*0
+($H2559&gt;0)*($J2559&gt;O$3)*($I2559&lt;=O$3)*($I2559&gt;=O$2)*((O$3-$I2559+1)/O$4)
+($H2559&gt;0)*($J2559&gt;O$3)*($I2559&lt;O$2)*1
+($H2559&gt;0)*($I2559&gt;O$3)*0</f>
        <v>1</v>
      </c>
      <c r="P2552" s="21">
        <f t="shared" ref="P2552:BD2552" si="1772">($H2557&gt;0)*($J2557&lt;P$2)*0
+($H2557&gt;0)*($J2557&gt;=P$2)*($J2557&lt;=P$3)*(($J2557-P$2+1)/P$4)
+($H2557&gt;0)*($J2557&gt;P$3)*($I2557&gt;P$3)*0
+($H2557&gt;0)*($J2557&gt;P$3)*($I2557&lt;=P$3)*($I2557&gt;=P$2)*((P$3-$I2557+1)/P$4)
+($H2557&gt;0)*($J2557&gt;P$3)*($I2557&lt;P$2)*1
+($H2557&gt;0)*($I2557&gt;P$3)*0
+($H2558&gt;0)*($J$2350&lt;P$2)*0
+($H2558&gt;0)*($J2558&gt;=P$2)*($J2558&lt;=P$3)*(($J2558-P$2+1)/P$4)
+($H2558&gt;0)*($J2558&gt;P$3)*($I2558&gt;P$3)*0
+($H2558&gt;0)*($J2558&gt;P$3)*($I2558&lt;=P$3)*($I2558&gt;=P$2)*((P$3-$I2558+1)/P$4)
+($H2558&gt;0)*($J2558&gt;P$3)*($I2558&lt;P$2)*1
+($H2558&gt;0)*($I2558&gt;P$3)*0
+($H2559&gt;0)*($J2559&lt;P$2)*0
+($H2559&gt;0)*($J2559&gt;=P$2)*($J2559&lt;=P$3)*(($J2559-P$2+1)/P$4)
+($H2559&gt;0)*($J2559&gt;P$3)*($I2559&gt;P$3)*0
+($H2559&gt;0)*($J2559&gt;P$3)*($I2559&lt;=P$3)*($I2559&gt;=P$2)*((P$3-$I2559+1)/P$4)
+($H2559&gt;0)*($J2559&gt;P$3)*($I2559&lt;P$2)*1
+($H2559&gt;0)*($I2559&gt;P$3)*0</f>
        <v>1</v>
      </c>
      <c r="Q2552" s="21">
        <f t="shared" si="1772"/>
        <v>1</v>
      </c>
      <c r="R2552" s="21">
        <f t="shared" si="1772"/>
        <v>2.197802197802198E-2</v>
      </c>
      <c r="S2552" s="21">
        <f t="shared" si="1772"/>
        <v>0</v>
      </c>
      <c r="T2552" s="21">
        <f t="shared" si="1772"/>
        <v>0</v>
      </c>
      <c r="U2552" s="21">
        <f t="shared" si="1772"/>
        <v>0</v>
      </c>
      <c r="V2552" s="21">
        <f t="shared" si="1772"/>
        <v>0</v>
      </c>
      <c r="W2552" s="21">
        <f t="shared" si="1772"/>
        <v>0</v>
      </c>
      <c r="X2552" s="21">
        <f t="shared" si="1772"/>
        <v>0</v>
      </c>
      <c r="Y2552" s="21">
        <f t="shared" si="1772"/>
        <v>0</v>
      </c>
      <c r="Z2552" s="21">
        <f t="shared" si="1772"/>
        <v>0</v>
      </c>
      <c r="AA2552" s="21">
        <f t="shared" si="1772"/>
        <v>0</v>
      </c>
      <c r="AB2552" s="21">
        <f t="shared" si="1772"/>
        <v>0</v>
      </c>
      <c r="AC2552" s="21">
        <f t="shared" si="1772"/>
        <v>0</v>
      </c>
      <c r="AD2552" s="21">
        <f t="shared" si="1772"/>
        <v>0</v>
      </c>
      <c r="AE2552" s="21">
        <f t="shared" si="1772"/>
        <v>0</v>
      </c>
      <c r="AF2552" s="21">
        <f t="shared" si="1772"/>
        <v>0</v>
      </c>
      <c r="AG2552" s="21">
        <f t="shared" si="1772"/>
        <v>0</v>
      </c>
      <c r="AH2552" s="21">
        <f t="shared" si="1772"/>
        <v>0</v>
      </c>
      <c r="AI2552" s="21">
        <f t="shared" si="1772"/>
        <v>0</v>
      </c>
      <c r="AJ2552" s="21">
        <f t="shared" si="1772"/>
        <v>0</v>
      </c>
      <c r="AK2552" s="21">
        <f t="shared" si="1772"/>
        <v>0</v>
      </c>
      <c r="AL2552" s="21">
        <f t="shared" si="1772"/>
        <v>0</v>
      </c>
      <c r="AM2552" s="21">
        <f t="shared" si="1772"/>
        <v>0</v>
      </c>
      <c r="AN2552" s="21">
        <f t="shared" si="1772"/>
        <v>0</v>
      </c>
      <c r="AO2552" s="21">
        <f t="shared" si="1772"/>
        <v>0</v>
      </c>
      <c r="AP2552" s="21">
        <f t="shared" si="1772"/>
        <v>0</v>
      </c>
      <c r="AQ2552" s="21">
        <f t="shared" si="1772"/>
        <v>0</v>
      </c>
      <c r="AR2552" s="21">
        <f t="shared" si="1772"/>
        <v>0</v>
      </c>
      <c r="AS2552" s="21">
        <f t="shared" si="1772"/>
        <v>0</v>
      </c>
      <c r="AT2552" s="21">
        <f t="shared" si="1772"/>
        <v>0</v>
      </c>
      <c r="AU2552" s="21">
        <f t="shared" si="1772"/>
        <v>0</v>
      </c>
      <c r="AV2552" s="21">
        <f t="shared" si="1772"/>
        <v>0</v>
      </c>
      <c r="AW2552" s="21">
        <f t="shared" si="1772"/>
        <v>0</v>
      </c>
      <c r="AX2552" s="21">
        <f t="shared" si="1772"/>
        <v>0</v>
      </c>
      <c r="AY2552" s="21">
        <f t="shared" si="1772"/>
        <v>0</v>
      </c>
      <c r="AZ2552" s="21">
        <f t="shared" si="1772"/>
        <v>0</v>
      </c>
      <c r="BA2552" s="21">
        <f t="shared" si="1772"/>
        <v>0</v>
      </c>
      <c r="BB2552" s="21">
        <f t="shared" si="1772"/>
        <v>0</v>
      </c>
      <c r="BC2552" s="21">
        <f t="shared" si="1772"/>
        <v>0</v>
      </c>
      <c r="BD2552" s="21">
        <f t="shared" si="1772"/>
        <v>0</v>
      </c>
    </row>
    <row r="2553" spans="1:59" ht="16" x14ac:dyDescent="0.2">
      <c r="B2553" s="11">
        <f t="shared" si="1770"/>
        <v>90</v>
      </c>
      <c r="C2553" s="12" t="str">
        <f t="shared" si="1770"/>
        <v>SCI HSR 2</v>
      </c>
      <c r="D2553" s="13" t="s">
        <v>21</v>
      </c>
      <c r="E2553" s="22">
        <v>0</v>
      </c>
      <c r="F2553" s="15"/>
      <c r="G2553" s="13" t="s">
        <v>22</v>
      </c>
      <c r="H2553" s="22">
        <v>0</v>
      </c>
      <c r="I2553" s="13" t="s">
        <v>23</v>
      </c>
      <c r="J2553" s="22">
        <v>0</v>
      </c>
      <c r="K2553" s="23"/>
      <c r="L2553" s="20" t="s">
        <v>232</v>
      </c>
      <c r="M2553" s="72"/>
      <c r="N2553" s="72"/>
      <c r="O2553" s="21">
        <f>($E2556&lt;=O$3)*($E2556&gt;O$2)*((O$3-$E2556+1)/O$4)
+($E2556&lt;=O$2)*((O$3-O$2+1)/O$4)
+($E2556&gt;O$3)*(0)
-($E2564&lt;=O$3)*($E2564&lt;&gt;0)*($E2564&gt;O$2)*((O$3-$E2564)/O$4)
-($E2564&lt;=O$2)*((O$3-O$2+1)/O$4)
-($E2564&gt;O$3)*(0)</f>
        <v>1</v>
      </c>
      <c r="P2553" s="21">
        <f t="shared" ref="P2553:BD2553" si="1773">($E2556&lt;=P$3)*($E2556&gt;P$2)*((P$3-$E2556+1)/P$4)
+($E2556&lt;=P$2)*((P$3-P$2+1)/P$4)
+($E2556&gt;P$3)*(0)
-($E2564&lt;=P$3)*($E2564&lt;&gt;0)*($E2564&gt;P$2)*((P$3-$E2564)/P$4)
-($E2564&lt;=P$2)*((P$3-P$2+1)/P$4)
-($E2564&gt;P$3)*(0)</f>
        <v>1</v>
      </c>
      <c r="Q2553" s="21">
        <f t="shared" si="1773"/>
        <v>1</v>
      </c>
      <c r="R2553" s="21">
        <f t="shared" si="1773"/>
        <v>1</v>
      </c>
      <c r="S2553" s="21">
        <f t="shared" si="1773"/>
        <v>1</v>
      </c>
      <c r="T2553" s="21">
        <f t="shared" si="1773"/>
        <v>1</v>
      </c>
      <c r="U2553" s="21">
        <f t="shared" si="1773"/>
        <v>1</v>
      </c>
      <c r="V2553" s="21">
        <f t="shared" si="1773"/>
        <v>1</v>
      </c>
      <c r="W2553" s="21">
        <f t="shared" si="1773"/>
        <v>1</v>
      </c>
      <c r="X2553" s="21">
        <f t="shared" si="1773"/>
        <v>1</v>
      </c>
      <c r="Y2553" s="21">
        <f t="shared" si="1773"/>
        <v>1</v>
      </c>
      <c r="Z2553" s="21">
        <f t="shared" si="1773"/>
        <v>1</v>
      </c>
      <c r="AA2553" s="21">
        <f t="shared" si="1773"/>
        <v>1</v>
      </c>
      <c r="AB2553" s="21">
        <f t="shared" si="1773"/>
        <v>1</v>
      </c>
      <c r="AC2553" s="21">
        <f t="shared" si="1773"/>
        <v>1</v>
      </c>
      <c r="AD2553" s="21">
        <f t="shared" si="1773"/>
        <v>1</v>
      </c>
      <c r="AE2553" s="21">
        <f t="shared" si="1773"/>
        <v>1</v>
      </c>
      <c r="AF2553" s="21">
        <f t="shared" si="1773"/>
        <v>1</v>
      </c>
      <c r="AG2553" s="21">
        <f t="shared" si="1773"/>
        <v>1</v>
      </c>
      <c r="AH2553" s="21">
        <f t="shared" si="1773"/>
        <v>1</v>
      </c>
      <c r="AI2553" s="21">
        <f t="shared" si="1773"/>
        <v>1</v>
      </c>
      <c r="AJ2553" s="21">
        <f t="shared" si="1773"/>
        <v>1</v>
      </c>
      <c r="AK2553" s="21">
        <f t="shared" si="1773"/>
        <v>1</v>
      </c>
      <c r="AL2553" s="21">
        <f t="shared" si="1773"/>
        <v>2.1978021978022011E-2</v>
      </c>
      <c r="AM2553" s="21">
        <f t="shared" si="1773"/>
        <v>0</v>
      </c>
      <c r="AN2553" s="21">
        <f t="shared" si="1773"/>
        <v>0</v>
      </c>
      <c r="AO2553" s="21">
        <f t="shared" si="1773"/>
        <v>0</v>
      </c>
      <c r="AP2553" s="21">
        <f t="shared" si="1773"/>
        <v>0</v>
      </c>
      <c r="AQ2553" s="21">
        <f t="shared" si="1773"/>
        <v>0</v>
      </c>
      <c r="AR2553" s="21">
        <f t="shared" si="1773"/>
        <v>0</v>
      </c>
      <c r="AS2553" s="21">
        <f t="shared" si="1773"/>
        <v>0</v>
      </c>
      <c r="AT2553" s="21">
        <f t="shared" si="1773"/>
        <v>0</v>
      </c>
      <c r="AU2553" s="21">
        <f t="shared" si="1773"/>
        <v>0</v>
      </c>
      <c r="AV2553" s="21">
        <f t="shared" si="1773"/>
        <v>0</v>
      </c>
      <c r="AW2553" s="21">
        <f t="shared" si="1773"/>
        <v>0</v>
      </c>
      <c r="AX2553" s="21">
        <f t="shared" si="1773"/>
        <v>0</v>
      </c>
      <c r="AY2553" s="21">
        <f t="shared" si="1773"/>
        <v>0</v>
      </c>
      <c r="AZ2553" s="21">
        <f t="shared" si="1773"/>
        <v>0</v>
      </c>
      <c r="BA2553" s="21">
        <f t="shared" si="1773"/>
        <v>0</v>
      </c>
      <c r="BB2553" s="21">
        <f t="shared" si="1773"/>
        <v>0</v>
      </c>
      <c r="BC2553" s="21">
        <f t="shared" si="1773"/>
        <v>0</v>
      </c>
      <c r="BD2553" s="21">
        <f t="shared" si="1773"/>
        <v>0</v>
      </c>
    </row>
    <row r="2554" spans="1:59" ht="16" x14ac:dyDescent="0.2">
      <c r="B2554" s="11">
        <f t="shared" si="1770"/>
        <v>90</v>
      </c>
      <c r="C2554" s="12" t="str">
        <f t="shared" si="1770"/>
        <v>SCI HSR 2</v>
      </c>
      <c r="D2554" s="13" t="s">
        <v>1</v>
      </c>
      <c r="E2554" s="22">
        <v>152600</v>
      </c>
      <c r="F2554" s="15"/>
      <c r="G2554" s="15"/>
      <c r="H2554" s="15"/>
      <c r="I2554" s="15"/>
      <c r="J2554" s="15"/>
      <c r="L2554" s="20" t="s">
        <v>233</v>
      </c>
      <c r="M2554" s="72"/>
      <c r="N2554" s="72"/>
      <c r="O2554" s="21">
        <f>($E2567&gt;O$3)*($E2564&lt;O$2)*((O$3-O$2+1)/O$4)
+($E2567&gt;O$3)*($E2564&gt;=O$2)*($E2564&lt;=O$3)*((O$3-$E2564)/O$4)
+($E2567&gt;O$3)*($E2564&gt;O$3)*(0)
+($E2567&lt;=O$3)*($E2567&gt;=O$2)*($E2564&lt;O$2)*(($E2567-O$2)/O$4)
+($E2567&lt;=O$3)*($E2567&gt;=O$2)*($E2564&lt;=O$3)*($E2564&gt;=O$2)*(($E2567-$E2564)/O$4)
+($E2567&lt;O$2)*(0)</f>
        <v>0</v>
      </c>
      <c r="P2554" s="21">
        <f t="shared" ref="P2554:BD2554" si="1774">($E2567&gt;P$3)*($E2564&lt;P$2)*((P$3-P$2+1)/P$4)
+($E2567&gt;P$3)*($E2564&gt;=P$2)*($E2564&lt;=P$3)*((P$3-$E2564)/P$4)
+($E2567&gt;P$3)*($E2564&gt;P$3)*(0)
+($E2567&lt;=P$3)*($E2567&gt;=P$2)*($E2564&lt;P$2)*(($E2567-P$2)/P$4)
+($E2567&lt;=P$3)*($E2567&gt;=P$2)*($E2564&lt;=P$3)*($E2564&gt;=P$2)*(($E2567-$E2564)/P$4)
+($E2567&lt;P$2)*(0)</f>
        <v>0</v>
      </c>
      <c r="Q2554" s="21">
        <f t="shared" si="1774"/>
        <v>0</v>
      </c>
      <c r="R2554" s="21">
        <f t="shared" si="1774"/>
        <v>0</v>
      </c>
      <c r="S2554" s="21">
        <f t="shared" si="1774"/>
        <v>0</v>
      </c>
      <c r="T2554" s="21">
        <f t="shared" si="1774"/>
        <v>0</v>
      </c>
      <c r="U2554" s="21">
        <f t="shared" si="1774"/>
        <v>0</v>
      </c>
      <c r="V2554" s="21">
        <f t="shared" si="1774"/>
        <v>0</v>
      </c>
      <c r="W2554" s="21">
        <f t="shared" si="1774"/>
        <v>0</v>
      </c>
      <c r="X2554" s="21">
        <f t="shared" si="1774"/>
        <v>0</v>
      </c>
      <c r="Y2554" s="21">
        <f t="shared" si="1774"/>
        <v>0</v>
      </c>
      <c r="Z2554" s="21">
        <f t="shared" si="1774"/>
        <v>0</v>
      </c>
      <c r="AA2554" s="21">
        <f t="shared" si="1774"/>
        <v>0</v>
      </c>
      <c r="AB2554" s="21">
        <f t="shared" si="1774"/>
        <v>0</v>
      </c>
      <c r="AC2554" s="21">
        <f t="shared" si="1774"/>
        <v>0</v>
      </c>
      <c r="AD2554" s="21">
        <f t="shared" si="1774"/>
        <v>0</v>
      </c>
      <c r="AE2554" s="21">
        <f t="shared" si="1774"/>
        <v>0</v>
      </c>
      <c r="AF2554" s="21">
        <f t="shared" si="1774"/>
        <v>0</v>
      </c>
      <c r="AG2554" s="21">
        <f t="shared" si="1774"/>
        <v>0</v>
      </c>
      <c r="AH2554" s="21">
        <f t="shared" si="1774"/>
        <v>0</v>
      </c>
      <c r="AI2554" s="21">
        <f t="shared" si="1774"/>
        <v>0</v>
      </c>
      <c r="AJ2554" s="21">
        <f t="shared" si="1774"/>
        <v>0</v>
      </c>
      <c r="AK2554" s="21">
        <f t="shared" si="1774"/>
        <v>0</v>
      </c>
      <c r="AL2554" s="21">
        <f t="shared" si="1774"/>
        <v>0</v>
      </c>
      <c r="AM2554" s="21">
        <f t="shared" si="1774"/>
        <v>0</v>
      </c>
      <c r="AN2554" s="21">
        <f t="shared" si="1774"/>
        <v>0</v>
      </c>
      <c r="AO2554" s="21">
        <f t="shared" si="1774"/>
        <v>0</v>
      </c>
      <c r="AP2554" s="21">
        <f t="shared" si="1774"/>
        <v>0</v>
      </c>
      <c r="AQ2554" s="21">
        <f t="shared" si="1774"/>
        <v>0</v>
      </c>
      <c r="AR2554" s="21">
        <f t="shared" si="1774"/>
        <v>0</v>
      </c>
      <c r="AS2554" s="21">
        <f t="shared" si="1774"/>
        <v>0</v>
      </c>
      <c r="AT2554" s="21">
        <f t="shared" si="1774"/>
        <v>0</v>
      </c>
      <c r="AU2554" s="21">
        <f t="shared" si="1774"/>
        <v>0</v>
      </c>
      <c r="AV2554" s="21">
        <f t="shared" si="1774"/>
        <v>0</v>
      </c>
      <c r="AW2554" s="21">
        <f t="shared" si="1774"/>
        <v>0</v>
      </c>
      <c r="AX2554" s="21">
        <f t="shared" si="1774"/>
        <v>0</v>
      </c>
      <c r="AY2554" s="21">
        <f t="shared" si="1774"/>
        <v>0</v>
      </c>
      <c r="AZ2554" s="21">
        <f t="shared" si="1774"/>
        <v>0</v>
      </c>
      <c r="BA2554" s="21">
        <f t="shared" si="1774"/>
        <v>0</v>
      </c>
      <c r="BB2554" s="21">
        <f t="shared" si="1774"/>
        <v>0</v>
      </c>
      <c r="BC2554" s="21">
        <f t="shared" si="1774"/>
        <v>0</v>
      </c>
      <c r="BD2554" s="21">
        <f t="shared" si="1774"/>
        <v>0</v>
      </c>
    </row>
    <row r="2555" spans="1:59" ht="16" x14ac:dyDescent="0.2">
      <c r="B2555" s="11">
        <f t="shared" si="1770"/>
        <v>90</v>
      </c>
      <c r="C2555" s="12" t="str">
        <f t="shared" si="1770"/>
        <v>SCI HSR 2</v>
      </c>
      <c r="K2555" s="24"/>
      <c r="L2555" s="20" t="s">
        <v>234</v>
      </c>
      <c r="M2555" s="72"/>
      <c r="N2555" s="72"/>
      <c r="O2555" s="21">
        <f>($E2570&gt;0)*($E2567&lt;O$2)*(EDATE($E2567,$E2570)&gt;O$3)*((O$3-O$2+1)/O$4)
+($E2570&gt;0)*($E2567&lt;O$2)*(EDATE($E2567,$E2570)&gt;=O$2)*(EDATE($E2567,$E2570)&lt;=O$3)*((EDATE($E2567,$E2570)-O$2)/O$4)
+($E2570&gt;0)*($E2567&lt;O$2)*(EDATE($E2567,$E2570)&lt;O$2)*(0)
+($E2570&gt;0)*($E2567&gt;=O$2)*($E2567&lt;=O$3)*(EDATE($E2567,$E2570)&gt;=O$2)*(EDATE($E2567,$E2570)&lt;=O$3)*((EDATE($E2567,$E2570)-$E2567+1)/O$4)
+($E2570&gt;0)*($E2567&gt;=O$2)*($E2567&lt;=O$3)*(EDATE($E2567,$E2570)&gt;O$3)*((O$3-$E2567+1)/O$4)
+($E2570&gt;0)*($E2567&gt;O$3)*(0)</f>
        <v>0</v>
      </c>
      <c r="P2555" s="21">
        <f t="shared" ref="P2555:BD2555" si="1775">($E2570&gt;0)*($E2567&lt;P$2)*(EDATE($E2567,$E2570)&gt;P$3)*((P$3-P$2+1)/P$4)
+($E2570&gt;0)*($E2567&lt;P$2)*(EDATE($E2567,$E2570)&gt;=P$2)*(EDATE($E2567,$E2570)&lt;=P$3)*((EDATE($E2567,$E2570)-P$2)/P$4)
+($E2570&gt;0)*($E2567&lt;P$2)*(EDATE($E2567,$E2570)&lt;P$2)*(0)
+($E2570&gt;0)*($E2567&gt;=P$2)*($E2567&lt;=P$3)*(EDATE($E2567,$E2570)&gt;=P$2)*(EDATE($E2567,$E2570)&lt;=P$3)*((EDATE($E2567,$E2570)-$E2567+1)/P$4)
+($E2570&gt;0)*($E2567&gt;=P$2)*($E2567&lt;=P$3)*(EDATE($E2567,$E2570)&gt;P$3)*((P$3-$E2567+1)/P$4)
+($E2570&gt;0)*($E2567&gt;P$3)*(0)</f>
        <v>0</v>
      </c>
      <c r="Q2555" s="21">
        <f t="shared" si="1775"/>
        <v>0</v>
      </c>
      <c r="R2555" s="21">
        <f t="shared" si="1775"/>
        <v>0</v>
      </c>
      <c r="S2555" s="21">
        <f t="shared" si="1775"/>
        <v>0</v>
      </c>
      <c r="T2555" s="21">
        <f t="shared" si="1775"/>
        <v>0</v>
      </c>
      <c r="U2555" s="21">
        <f t="shared" si="1775"/>
        <v>0</v>
      </c>
      <c r="V2555" s="21">
        <f t="shared" si="1775"/>
        <v>0</v>
      </c>
      <c r="W2555" s="21">
        <f t="shared" si="1775"/>
        <v>0</v>
      </c>
      <c r="X2555" s="21">
        <f t="shared" si="1775"/>
        <v>0</v>
      </c>
      <c r="Y2555" s="21">
        <f t="shared" si="1775"/>
        <v>0</v>
      </c>
      <c r="Z2555" s="21">
        <f t="shared" si="1775"/>
        <v>0</v>
      </c>
      <c r="AA2555" s="21">
        <f t="shared" si="1775"/>
        <v>0</v>
      </c>
      <c r="AB2555" s="21">
        <f t="shared" si="1775"/>
        <v>0</v>
      </c>
      <c r="AC2555" s="21">
        <f t="shared" si="1775"/>
        <v>0</v>
      </c>
      <c r="AD2555" s="21">
        <f t="shared" si="1775"/>
        <v>0</v>
      </c>
      <c r="AE2555" s="21">
        <f t="shared" si="1775"/>
        <v>0</v>
      </c>
      <c r="AF2555" s="21">
        <f t="shared" si="1775"/>
        <v>0</v>
      </c>
      <c r="AG2555" s="21">
        <f t="shared" si="1775"/>
        <v>0</v>
      </c>
      <c r="AH2555" s="21">
        <f t="shared" si="1775"/>
        <v>0</v>
      </c>
      <c r="AI2555" s="21">
        <f t="shared" si="1775"/>
        <v>0</v>
      </c>
      <c r="AJ2555" s="21">
        <f t="shared" si="1775"/>
        <v>0</v>
      </c>
      <c r="AK2555" s="21">
        <f t="shared" si="1775"/>
        <v>0</v>
      </c>
      <c r="AL2555" s="21">
        <f t="shared" si="1775"/>
        <v>0</v>
      </c>
      <c r="AM2555" s="21">
        <f t="shared" si="1775"/>
        <v>0</v>
      </c>
      <c r="AN2555" s="21">
        <f t="shared" si="1775"/>
        <v>0</v>
      </c>
      <c r="AO2555" s="21">
        <f t="shared" si="1775"/>
        <v>0</v>
      </c>
      <c r="AP2555" s="21">
        <f t="shared" si="1775"/>
        <v>0</v>
      </c>
      <c r="AQ2555" s="21">
        <f t="shared" si="1775"/>
        <v>0</v>
      </c>
      <c r="AR2555" s="21">
        <f t="shared" si="1775"/>
        <v>0</v>
      </c>
      <c r="AS2555" s="21">
        <f t="shared" si="1775"/>
        <v>0</v>
      </c>
      <c r="AT2555" s="21">
        <f t="shared" si="1775"/>
        <v>0</v>
      </c>
      <c r="AU2555" s="21">
        <f t="shared" si="1775"/>
        <v>0</v>
      </c>
      <c r="AV2555" s="21">
        <f t="shared" si="1775"/>
        <v>0</v>
      </c>
      <c r="AW2555" s="21">
        <f t="shared" si="1775"/>
        <v>0</v>
      </c>
      <c r="AX2555" s="21">
        <f t="shared" si="1775"/>
        <v>0</v>
      </c>
      <c r="AY2555" s="21">
        <f t="shared" si="1775"/>
        <v>0</v>
      </c>
      <c r="AZ2555" s="21">
        <f t="shared" si="1775"/>
        <v>0</v>
      </c>
      <c r="BA2555" s="21">
        <f t="shared" si="1775"/>
        <v>0</v>
      </c>
      <c r="BB2555" s="21">
        <f t="shared" si="1775"/>
        <v>0</v>
      </c>
      <c r="BC2555" s="21">
        <f t="shared" si="1775"/>
        <v>0</v>
      </c>
      <c r="BD2555" s="21">
        <f t="shared" si="1775"/>
        <v>0</v>
      </c>
    </row>
    <row r="2556" spans="1:59" ht="16" x14ac:dyDescent="0.2">
      <c r="B2556" s="11">
        <f t="shared" si="1770"/>
        <v>90</v>
      </c>
      <c r="C2556" s="12" t="str">
        <f t="shared" si="1770"/>
        <v>SCI HSR 2</v>
      </c>
      <c r="D2556" s="25" t="s">
        <v>235</v>
      </c>
      <c r="E2556" s="26">
        <v>43193</v>
      </c>
      <c r="F2556" s="15"/>
      <c r="G2556" s="25" t="s">
        <v>236</v>
      </c>
      <c r="H2556" s="25" t="s">
        <v>237</v>
      </c>
      <c r="I2556" s="25" t="s">
        <v>238</v>
      </c>
      <c r="J2556" s="25" t="s">
        <v>239</v>
      </c>
      <c r="K2556" s="24"/>
      <c r="L2556" s="27" t="s">
        <v>240</v>
      </c>
      <c r="M2556" s="83"/>
      <c r="N2556" s="83"/>
      <c r="O2556" s="28">
        <f>($H2568&gt;0)*($J2568&lt;O$2)*0
+($H2568&gt;0)*($J2568&gt;=O$2)*($J2568&lt;=O$3)*(($J2568-O$2+1)/O$4)
+($H2568&gt;0)*($J2568&gt;O$3)*($I2568&gt;O$3)*0
+($H2568&gt;0)*($J2568&gt;O$3)*($I2568&lt;=O$3)*($I2568&gt;=O$2)*((O$3-$I2568+1)/O$4)
+($H2568&gt;0)*($J2568&gt;O$3)*($I2568&lt;O$2)*1
+($H2568&gt;0)*($I2568&gt;O$3)*0
+($H2569&gt;0)*($J2569&lt;O$2)*0
+($H2569&gt;0)*($J2569&gt;=O$2)*($J2569&lt;=O$3)*(($J2569-O$2+1)/O$4)
+($H2569&gt;0)*($J2569&gt;O$3)*($I2569&gt;O$3)*0
+($H2569&gt;0)*($J2569&gt;O$3)*($I2569&lt;=O$3)*($I2569&gt;=O$2)*((O$3-$I2569+1)/O$4)
+($H2569&gt;0)*($J2569&gt;O$3)*($I2569&lt;O$2)*1
+($H2569&gt;0)*($I2569&gt;O$3)*0
+($H2570&gt;0)*($J2570&lt;O$2)*0
+($H2570&gt;0)*($J2570&gt;=O$2)*($J2570&lt;=O$3)*(($J2570-O$2+1)/O$4)
+($H2570&gt;0)*($J2570&gt;O$3)*($I2570&gt;O$3)*0
+($H2570&gt;0)*($J2570&gt;O$3)*($I2570&lt;=O$3)*($I2570&gt;=O$2)*((O$3-$I2570+1)/O$4)
+($H2570&gt;0)*($J2570&gt;O$3)*($I2570&lt;O$2)*1
+($H2570&gt;0)*($I2570&gt;O$3)*0</f>
        <v>0</v>
      </c>
      <c r="P2556" s="28">
        <f t="shared" ref="P2556:BD2556" si="1776">($H2568&gt;0)*($J2568&lt;P$2)*0
+($H2568&gt;0)*($J2568&gt;=P$2)*($J2568&lt;=P$3)*(($J2568-P$2+1)/P$4)
+($H2568&gt;0)*($J2568&gt;P$3)*($I2568&gt;P$3)*0
+($H2568&gt;0)*($J2568&gt;P$3)*($I2568&lt;=P$3)*($I2568&gt;=P$2)*((P$3-$I2568+1)/P$4)
+($H2568&gt;0)*($J2568&gt;P$3)*($I2568&lt;P$2)*1
+($H2568&gt;0)*($I2568&gt;P$3)*0
+($H2569&gt;0)*($J2569&lt;P$2)*0
+($H2569&gt;0)*($J2569&gt;=P$2)*($J2569&lt;=P$3)*(($J2569-P$2+1)/P$4)
+($H2569&gt;0)*($J2569&gt;P$3)*($I2569&gt;P$3)*0
+($H2569&gt;0)*($J2569&gt;P$3)*($I2569&lt;=P$3)*($I2569&gt;=P$2)*((P$3-$I2569+1)/P$4)
+($H2569&gt;0)*($J2569&gt;P$3)*($I2569&lt;P$2)*1
+($H2569&gt;0)*($I2569&gt;P$3)*0
+($H2570&gt;0)*($J2570&lt;P$2)*0
+($H2570&gt;0)*($J2570&gt;=P$2)*($J2570&lt;=P$3)*(($J2570-P$2+1)/P$4)
+($H2570&gt;0)*($J2570&gt;P$3)*($I2570&gt;P$3)*0
+($H2570&gt;0)*($J2570&gt;P$3)*($I2570&lt;=P$3)*($I2570&gt;=P$2)*((P$3-$I2570+1)/P$4)
+($H2570&gt;0)*($J2570&gt;P$3)*($I2570&lt;P$2)*1
+($H2570&gt;0)*($I2570&gt;P$3)*0</f>
        <v>0</v>
      </c>
      <c r="Q2556" s="28">
        <f t="shared" si="1776"/>
        <v>0</v>
      </c>
      <c r="R2556" s="28">
        <f t="shared" si="1776"/>
        <v>0</v>
      </c>
      <c r="S2556" s="28">
        <f t="shared" si="1776"/>
        <v>0</v>
      </c>
      <c r="T2556" s="28">
        <f t="shared" si="1776"/>
        <v>0</v>
      </c>
      <c r="U2556" s="28">
        <f t="shared" si="1776"/>
        <v>0</v>
      </c>
      <c r="V2556" s="28">
        <f t="shared" si="1776"/>
        <v>0</v>
      </c>
      <c r="W2556" s="28">
        <f t="shared" si="1776"/>
        <v>0</v>
      </c>
      <c r="X2556" s="28">
        <f t="shared" si="1776"/>
        <v>0</v>
      </c>
      <c r="Y2556" s="28">
        <f t="shared" si="1776"/>
        <v>0</v>
      </c>
      <c r="Z2556" s="28">
        <f t="shared" si="1776"/>
        <v>0</v>
      </c>
      <c r="AA2556" s="28">
        <f t="shared" si="1776"/>
        <v>0</v>
      </c>
      <c r="AB2556" s="28">
        <f t="shared" si="1776"/>
        <v>0</v>
      </c>
      <c r="AC2556" s="28">
        <f t="shared" si="1776"/>
        <v>0</v>
      </c>
      <c r="AD2556" s="28">
        <f t="shared" si="1776"/>
        <v>0</v>
      </c>
      <c r="AE2556" s="28">
        <f t="shared" si="1776"/>
        <v>0</v>
      </c>
      <c r="AF2556" s="28">
        <f t="shared" si="1776"/>
        <v>0</v>
      </c>
      <c r="AG2556" s="28">
        <f t="shared" si="1776"/>
        <v>0</v>
      </c>
      <c r="AH2556" s="28">
        <f t="shared" si="1776"/>
        <v>0</v>
      </c>
      <c r="AI2556" s="28">
        <f t="shared" si="1776"/>
        <v>0</v>
      </c>
      <c r="AJ2556" s="28">
        <f t="shared" si="1776"/>
        <v>0</v>
      </c>
      <c r="AK2556" s="28">
        <f t="shared" si="1776"/>
        <v>0</v>
      </c>
      <c r="AL2556" s="28">
        <f t="shared" si="1776"/>
        <v>0</v>
      </c>
      <c r="AM2556" s="28">
        <f t="shared" si="1776"/>
        <v>0</v>
      </c>
      <c r="AN2556" s="28">
        <f t="shared" si="1776"/>
        <v>0</v>
      </c>
      <c r="AO2556" s="28">
        <f t="shared" si="1776"/>
        <v>0</v>
      </c>
      <c r="AP2556" s="28">
        <f t="shared" si="1776"/>
        <v>0</v>
      </c>
      <c r="AQ2556" s="28">
        <f t="shared" si="1776"/>
        <v>0</v>
      </c>
      <c r="AR2556" s="28">
        <f t="shared" si="1776"/>
        <v>0</v>
      </c>
      <c r="AS2556" s="28">
        <f t="shared" si="1776"/>
        <v>0</v>
      </c>
      <c r="AT2556" s="28">
        <f t="shared" si="1776"/>
        <v>0</v>
      </c>
      <c r="AU2556" s="28">
        <f t="shared" si="1776"/>
        <v>0</v>
      </c>
      <c r="AV2556" s="28">
        <f t="shared" si="1776"/>
        <v>0</v>
      </c>
      <c r="AW2556" s="28">
        <f t="shared" si="1776"/>
        <v>0</v>
      </c>
      <c r="AX2556" s="28">
        <f t="shared" si="1776"/>
        <v>0</v>
      </c>
      <c r="AY2556" s="28">
        <f t="shared" si="1776"/>
        <v>0</v>
      </c>
      <c r="AZ2556" s="28">
        <f t="shared" si="1776"/>
        <v>0</v>
      </c>
      <c r="BA2556" s="28">
        <f t="shared" si="1776"/>
        <v>0</v>
      </c>
      <c r="BB2556" s="28">
        <f t="shared" si="1776"/>
        <v>0</v>
      </c>
      <c r="BC2556" s="28">
        <f t="shared" si="1776"/>
        <v>0</v>
      </c>
      <c r="BD2556" s="28">
        <f t="shared" si="1776"/>
        <v>0</v>
      </c>
    </row>
    <row r="2557" spans="1:59" ht="16" x14ac:dyDescent="0.2">
      <c r="B2557" s="11">
        <f t="shared" si="1770"/>
        <v>90</v>
      </c>
      <c r="C2557" s="12" t="str">
        <f t="shared" si="1770"/>
        <v>SCI HSR 2</v>
      </c>
      <c r="D2557" s="25" t="s">
        <v>241</v>
      </c>
      <c r="E2557" s="29">
        <v>170000</v>
      </c>
      <c r="F2557" s="15"/>
      <c r="G2557" s="30" t="s">
        <v>10</v>
      </c>
      <c r="H2557" s="31">
        <v>150000</v>
      </c>
      <c r="I2557" s="32">
        <v>43924</v>
      </c>
      <c r="J2557" s="32">
        <v>44288</v>
      </c>
      <c r="K2557" s="24"/>
      <c r="L2557" s="33" t="s">
        <v>242</v>
      </c>
      <c r="M2557" s="73"/>
      <c r="N2557" s="73"/>
      <c r="O2557" s="34">
        <f>($E2567&lt;=O$3)*($E2567&gt;O$2)*((O$3-$E2567+1)/O$4)
+($E2567&lt;=O$2)*((O$3-O$2+1)/O$4)
+($E2567&gt;O$3)*(0)</f>
        <v>0</v>
      </c>
      <c r="P2557" s="34">
        <f t="shared" ref="P2557:BD2557" si="1777">($E2567&lt;=P$3)*($E2567&gt;P$2)*((P$3-$E2567+1)/P$4)
+($E2567&lt;=P$2)*((P$3-P$2+1)/P$4)
+($E2567&gt;P$3)*(0)</f>
        <v>0</v>
      </c>
      <c r="Q2557" s="34">
        <f t="shared" si="1777"/>
        <v>0</v>
      </c>
      <c r="R2557" s="34">
        <f t="shared" si="1777"/>
        <v>0</v>
      </c>
      <c r="S2557" s="34">
        <f t="shared" si="1777"/>
        <v>0</v>
      </c>
      <c r="T2557" s="34">
        <f t="shared" si="1777"/>
        <v>0</v>
      </c>
      <c r="U2557" s="34">
        <f t="shared" si="1777"/>
        <v>0</v>
      </c>
      <c r="V2557" s="34">
        <f t="shared" si="1777"/>
        <v>0</v>
      </c>
      <c r="W2557" s="34">
        <f t="shared" si="1777"/>
        <v>0</v>
      </c>
      <c r="X2557" s="34">
        <f t="shared" si="1777"/>
        <v>0</v>
      </c>
      <c r="Y2557" s="34">
        <f t="shared" si="1777"/>
        <v>0</v>
      </c>
      <c r="Z2557" s="34">
        <f t="shared" si="1777"/>
        <v>0</v>
      </c>
      <c r="AA2557" s="34">
        <f t="shared" si="1777"/>
        <v>0</v>
      </c>
      <c r="AB2557" s="34">
        <f t="shared" si="1777"/>
        <v>0</v>
      </c>
      <c r="AC2557" s="34">
        <f t="shared" si="1777"/>
        <v>0</v>
      </c>
      <c r="AD2557" s="34">
        <f t="shared" si="1777"/>
        <v>0</v>
      </c>
      <c r="AE2557" s="34">
        <f t="shared" si="1777"/>
        <v>0</v>
      </c>
      <c r="AF2557" s="34">
        <f t="shared" si="1777"/>
        <v>0</v>
      </c>
      <c r="AG2557" s="34">
        <f t="shared" si="1777"/>
        <v>0</v>
      </c>
      <c r="AH2557" s="34">
        <f t="shared" si="1777"/>
        <v>0</v>
      </c>
      <c r="AI2557" s="34">
        <f t="shared" si="1777"/>
        <v>0</v>
      </c>
      <c r="AJ2557" s="34">
        <f t="shared" si="1777"/>
        <v>0</v>
      </c>
      <c r="AK2557" s="34">
        <f t="shared" si="1777"/>
        <v>0</v>
      </c>
      <c r="AL2557" s="34">
        <f t="shared" si="1777"/>
        <v>0.98901098901098905</v>
      </c>
      <c r="AM2557" s="34">
        <f t="shared" si="1777"/>
        <v>1</v>
      </c>
      <c r="AN2557" s="34">
        <f t="shared" si="1777"/>
        <v>1</v>
      </c>
      <c r="AO2557" s="34">
        <f t="shared" si="1777"/>
        <v>1</v>
      </c>
      <c r="AP2557" s="34">
        <f t="shared" si="1777"/>
        <v>1</v>
      </c>
      <c r="AQ2557" s="34">
        <f t="shared" si="1777"/>
        <v>1</v>
      </c>
      <c r="AR2557" s="34">
        <f t="shared" si="1777"/>
        <v>1</v>
      </c>
      <c r="AS2557" s="34">
        <f t="shared" si="1777"/>
        <v>1</v>
      </c>
      <c r="AT2557" s="34">
        <f t="shared" si="1777"/>
        <v>1</v>
      </c>
      <c r="AU2557" s="34">
        <f t="shared" si="1777"/>
        <v>1</v>
      </c>
      <c r="AV2557" s="34">
        <f t="shared" si="1777"/>
        <v>1</v>
      </c>
      <c r="AW2557" s="34">
        <f t="shared" si="1777"/>
        <v>1</v>
      </c>
      <c r="AX2557" s="34">
        <f t="shared" si="1777"/>
        <v>1</v>
      </c>
      <c r="AY2557" s="34">
        <f t="shared" si="1777"/>
        <v>1</v>
      </c>
      <c r="AZ2557" s="34">
        <f t="shared" si="1777"/>
        <v>1</v>
      </c>
      <c r="BA2557" s="34">
        <f t="shared" si="1777"/>
        <v>1</v>
      </c>
      <c r="BB2557" s="34">
        <f t="shared" si="1777"/>
        <v>1</v>
      </c>
      <c r="BC2557" s="34">
        <f t="shared" si="1777"/>
        <v>1</v>
      </c>
      <c r="BD2557" s="34">
        <f t="shared" si="1777"/>
        <v>1</v>
      </c>
    </row>
    <row r="2558" spans="1:59" ht="16" x14ac:dyDescent="0.2">
      <c r="A2558" s="35"/>
      <c r="B2558" s="11">
        <f t="shared" si="1770"/>
        <v>90</v>
      </c>
      <c r="C2558" s="12" t="str">
        <f t="shared" si="1770"/>
        <v>SCI HSR 2</v>
      </c>
      <c r="D2558" s="25" t="s">
        <v>243</v>
      </c>
      <c r="E2558" s="29">
        <v>181085.96065750471</v>
      </c>
      <c r="F2558" s="15"/>
      <c r="G2558" s="30" t="s">
        <v>11</v>
      </c>
      <c r="H2558" s="31">
        <v>160000</v>
      </c>
      <c r="I2558" s="32">
        <v>44289</v>
      </c>
      <c r="J2558" s="32">
        <v>44653</v>
      </c>
      <c r="K2558" s="35"/>
      <c r="M2558" s="84">
        <v>43193</v>
      </c>
      <c r="O2558" s="15"/>
      <c r="P2558" s="15"/>
      <c r="Q2558" s="15"/>
      <c r="R2558" s="15"/>
      <c r="S2558" s="15"/>
      <c r="T2558" s="15"/>
      <c r="U2558" s="15"/>
      <c r="V2558" s="15"/>
      <c r="W2558" s="15"/>
      <c r="X2558" s="15"/>
      <c r="Y2558" s="15"/>
      <c r="Z2558" s="15"/>
      <c r="AA2558" s="15"/>
      <c r="AB2558" s="15"/>
      <c r="AC2558" s="15"/>
      <c r="AD2558" s="15"/>
      <c r="AE2558" s="15"/>
      <c r="AF2558" s="15"/>
      <c r="AG2558" s="15"/>
      <c r="AH2558" s="15"/>
      <c r="AI2558" s="15"/>
      <c r="AJ2558" s="15"/>
      <c r="AK2558" s="15"/>
      <c r="AL2558" s="15"/>
      <c r="AM2558" s="15"/>
      <c r="AN2558" s="15"/>
      <c r="AO2558" s="15"/>
      <c r="AP2558" s="15"/>
      <c r="AQ2558" s="15"/>
      <c r="AR2558" s="15"/>
      <c r="AS2558" s="15"/>
      <c r="AT2558" s="15"/>
      <c r="AU2558" s="15"/>
      <c r="AV2558" s="15"/>
      <c r="AW2558" s="15"/>
      <c r="AX2558" s="15"/>
      <c r="AY2558" s="15"/>
      <c r="AZ2558" s="15"/>
      <c r="BA2558" s="15"/>
      <c r="BB2558" s="15"/>
      <c r="BC2558" s="15"/>
      <c r="BD2558" s="15"/>
      <c r="BE2558" s="35"/>
      <c r="BF2558" s="35"/>
      <c r="BG2558" s="35"/>
    </row>
    <row r="2559" spans="1:59" ht="16" x14ac:dyDescent="0.2">
      <c r="B2559" s="11">
        <f t="shared" si="1770"/>
        <v>90</v>
      </c>
      <c r="C2559" s="12" t="str">
        <f t="shared" si="1770"/>
        <v>SCI HSR 2</v>
      </c>
      <c r="D2559" s="25" t="s">
        <v>244</v>
      </c>
      <c r="E2559" s="29">
        <v>159781.72999191596</v>
      </c>
      <c r="F2559" s="15"/>
      <c r="G2559" s="36" t="s">
        <v>12</v>
      </c>
      <c r="H2559" s="31">
        <v>150000</v>
      </c>
      <c r="I2559" s="32">
        <v>44654</v>
      </c>
      <c r="J2559" s="32">
        <v>45018</v>
      </c>
      <c r="K2559" s="24"/>
      <c r="L2559" s="37" t="s">
        <v>245</v>
      </c>
      <c r="M2559" s="74">
        <v>1</v>
      </c>
      <c r="N2559" s="74">
        <v>1</v>
      </c>
      <c r="O2559" s="38">
        <v>1.02</v>
      </c>
      <c r="P2559" s="38">
        <v>1.02</v>
      </c>
      <c r="Q2559" s="38">
        <v>1.02</v>
      </c>
      <c r="R2559" s="38">
        <v>1.0299758241758241</v>
      </c>
      <c r="S2559" s="38">
        <v>1.0302</v>
      </c>
      <c r="T2559" s="38">
        <v>1.0302</v>
      </c>
      <c r="U2559" s="38">
        <v>1.0302</v>
      </c>
      <c r="V2559" s="38">
        <v>1.0402755824175824</v>
      </c>
      <c r="W2559" s="38">
        <v>1.040502</v>
      </c>
      <c r="X2559" s="38">
        <v>1.040502</v>
      </c>
      <c r="Y2559" s="38">
        <v>1.040502</v>
      </c>
      <c r="Z2559" s="38">
        <v>1.0506783382417582</v>
      </c>
      <c r="AA2559" s="38">
        <v>1.0509070200000001</v>
      </c>
      <c r="AB2559" s="38">
        <v>1.0509070200000001</v>
      </c>
      <c r="AC2559" s="38">
        <v>1.0509070200000001</v>
      </c>
      <c r="AD2559" s="38">
        <v>1.0611851216241759</v>
      </c>
      <c r="AE2559" s="38">
        <v>1.0614160902000001</v>
      </c>
      <c r="AF2559" s="38">
        <v>1.0614160902000001</v>
      </c>
      <c r="AG2559" s="38">
        <v>1.0614160902000001</v>
      </c>
      <c r="AH2559" s="38">
        <v>1.0717969728404175</v>
      </c>
      <c r="AI2559" s="38">
        <v>1.0720302511020001</v>
      </c>
      <c r="AJ2559" s="38">
        <v>1.0720302511020001</v>
      </c>
      <c r="AK2559" s="38">
        <v>1.0720302511020001</v>
      </c>
      <c r="AL2559" s="38">
        <v>1.0825149425688219</v>
      </c>
      <c r="AM2559" s="38">
        <v>1.0827505536130202</v>
      </c>
      <c r="AN2559" s="38">
        <v>1.0827505536130202</v>
      </c>
      <c r="AO2559" s="38">
        <v>1.0827505536130202</v>
      </c>
      <c r="AP2559" s="38">
        <v>1.09334009199451</v>
      </c>
      <c r="AQ2559" s="38">
        <v>1.0935780591491504</v>
      </c>
      <c r="AR2559" s="38">
        <v>1.0935780591491504</v>
      </c>
      <c r="AS2559" s="38">
        <v>1.0935780591491504</v>
      </c>
      <c r="AT2559" s="38">
        <v>1.1042734929144551</v>
      </c>
      <c r="AU2559" s="38">
        <v>1.104513839740642</v>
      </c>
      <c r="AV2559" s="38">
        <v>1.104513839740642</v>
      </c>
      <c r="AW2559" s="38">
        <v>1.104513839740642</v>
      </c>
      <c r="AX2559" s="38">
        <v>1.1153162278435997</v>
      </c>
      <c r="AY2559" s="38">
        <v>1.1155589781380484</v>
      </c>
      <c r="AZ2559" s="38">
        <v>1.1155589781380484</v>
      </c>
      <c r="BA2559" s="38">
        <v>1.1155589781380484</v>
      </c>
      <c r="BB2559" s="38">
        <v>1.1264693901220357</v>
      </c>
      <c r="BC2559" s="38">
        <v>1.1267145679194288</v>
      </c>
      <c r="BD2559" s="38">
        <v>1.1267145679194288</v>
      </c>
    </row>
    <row r="2560" spans="1:59" ht="16" x14ac:dyDescent="0.2">
      <c r="B2560" s="11">
        <f t="shared" si="1770"/>
        <v>90</v>
      </c>
      <c r="C2560" s="12" t="str">
        <f t="shared" si="1770"/>
        <v>SCI HSR 2</v>
      </c>
      <c r="D2560" s="25" t="s">
        <v>25</v>
      </c>
      <c r="E2560" s="39" t="s">
        <v>30</v>
      </c>
      <c r="F2560" s="15"/>
      <c r="K2560" s="24"/>
      <c r="L2560" s="16" t="s">
        <v>246</v>
      </c>
      <c r="M2560" s="70"/>
      <c r="N2560" s="70"/>
      <c r="O2560" s="40">
        <f>O2553*$E2557/4+O2557*$E2568/4</f>
        <v>42500</v>
      </c>
      <c r="P2560" s="40">
        <f t="shared" ref="P2560:BD2560" si="1778">P2553*$E2557/4+P2557*$E2568/4</f>
        <v>42500</v>
      </c>
      <c r="Q2560" s="40">
        <f t="shared" si="1778"/>
        <v>42500</v>
      </c>
      <c r="R2560" s="40">
        <f t="shared" si="1778"/>
        <v>42500</v>
      </c>
      <c r="S2560" s="40">
        <f t="shared" si="1778"/>
        <v>42500</v>
      </c>
      <c r="T2560" s="40">
        <f t="shared" si="1778"/>
        <v>42500</v>
      </c>
      <c r="U2560" s="40">
        <f t="shared" si="1778"/>
        <v>42500</v>
      </c>
      <c r="V2560" s="40">
        <f t="shared" si="1778"/>
        <v>42500</v>
      </c>
      <c r="W2560" s="40">
        <f t="shared" si="1778"/>
        <v>42500</v>
      </c>
      <c r="X2560" s="40">
        <f t="shared" si="1778"/>
        <v>42500</v>
      </c>
      <c r="Y2560" s="40">
        <f t="shared" si="1778"/>
        <v>42500</v>
      </c>
      <c r="Z2560" s="40">
        <f t="shared" si="1778"/>
        <v>42500</v>
      </c>
      <c r="AA2560" s="40">
        <f t="shared" si="1778"/>
        <v>42500</v>
      </c>
      <c r="AB2560" s="40">
        <f t="shared" si="1778"/>
        <v>42500</v>
      </c>
      <c r="AC2560" s="40">
        <f t="shared" si="1778"/>
        <v>42500</v>
      </c>
      <c r="AD2560" s="40">
        <f t="shared" si="1778"/>
        <v>42500</v>
      </c>
      <c r="AE2560" s="40">
        <f t="shared" si="1778"/>
        <v>42500</v>
      </c>
      <c r="AF2560" s="40">
        <f t="shared" si="1778"/>
        <v>42500</v>
      </c>
      <c r="AG2560" s="40">
        <f t="shared" si="1778"/>
        <v>42500</v>
      </c>
      <c r="AH2560" s="40">
        <f t="shared" si="1778"/>
        <v>42500</v>
      </c>
      <c r="AI2560" s="40">
        <f t="shared" si="1778"/>
        <v>42500</v>
      </c>
      <c r="AJ2560" s="40">
        <f t="shared" si="1778"/>
        <v>42500</v>
      </c>
      <c r="AK2560" s="40">
        <f t="shared" si="1778"/>
        <v>42500</v>
      </c>
      <c r="AL2560" s="40">
        <f t="shared" si="1778"/>
        <v>41778.187420989554</v>
      </c>
      <c r="AM2560" s="40">
        <f t="shared" si="1778"/>
        <v>41297.945059000551</v>
      </c>
      <c r="AN2560" s="40">
        <f t="shared" si="1778"/>
        <v>41297.945059000551</v>
      </c>
      <c r="AO2560" s="40">
        <f t="shared" si="1778"/>
        <v>41297.945059000551</v>
      </c>
      <c r="AP2560" s="40">
        <f t="shared" si="1778"/>
        <v>41297.945059000551</v>
      </c>
      <c r="AQ2560" s="40">
        <f t="shared" si="1778"/>
        <v>41297.945059000551</v>
      </c>
      <c r="AR2560" s="40">
        <f t="shared" si="1778"/>
        <v>41297.945059000551</v>
      </c>
      <c r="AS2560" s="40">
        <f t="shared" si="1778"/>
        <v>41297.945059000551</v>
      </c>
      <c r="AT2560" s="40">
        <f t="shared" si="1778"/>
        <v>41297.945059000551</v>
      </c>
      <c r="AU2560" s="40">
        <f t="shared" si="1778"/>
        <v>41297.945059000551</v>
      </c>
      <c r="AV2560" s="40">
        <f t="shared" si="1778"/>
        <v>41297.945059000551</v>
      </c>
      <c r="AW2560" s="40">
        <f t="shared" si="1778"/>
        <v>41297.945059000551</v>
      </c>
      <c r="AX2560" s="40">
        <f t="shared" si="1778"/>
        <v>41297.945059000551</v>
      </c>
      <c r="AY2560" s="40">
        <f t="shared" si="1778"/>
        <v>41297.945059000551</v>
      </c>
      <c r="AZ2560" s="40">
        <f t="shared" si="1778"/>
        <v>41297.945059000551</v>
      </c>
      <c r="BA2560" s="40">
        <f t="shared" si="1778"/>
        <v>41297.945059000551</v>
      </c>
      <c r="BB2560" s="40">
        <f t="shared" si="1778"/>
        <v>41297.945059000551</v>
      </c>
      <c r="BC2560" s="40">
        <f t="shared" si="1778"/>
        <v>41297.945059000551</v>
      </c>
      <c r="BD2560" s="40">
        <f t="shared" si="1778"/>
        <v>41297.945059000551</v>
      </c>
    </row>
    <row r="2561" spans="1:59" ht="16" x14ac:dyDescent="0.2">
      <c r="B2561" s="11">
        <f t="shared" si="1770"/>
        <v>90</v>
      </c>
      <c r="C2561" s="12" t="str">
        <f t="shared" si="1770"/>
        <v>SCI HSR 2</v>
      </c>
      <c r="D2561" s="25" t="s">
        <v>247</v>
      </c>
      <c r="E2561" s="39" t="s">
        <v>248</v>
      </c>
      <c r="F2561" s="15"/>
      <c r="G2561" s="25" t="s">
        <v>249</v>
      </c>
      <c r="H2561" s="26">
        <v>45384</v>
      </c>
      <c r="I2561" s="25" t="s">
        <v>239</v>
      </c>
      <c r="J2561" s="26">
        <v>46845</v>
      </c>
      <c r="K2561" s="24"/>
      <c r="L2561" s="20" t="s">
        <v>250</v>
      </c>
      <c r="M2561" s="72"/>
      <c r="N2561" s="72"/>
      <c r="O2561" s="41">
        <f>IF($E2567&gt;=O$3,IF(O$3&lt;=($E2556+365),O2560,IFERROR(O2553*$E2558/4*O2559+
$E2568*O2557/4*IFERROR(O2559/$E2569,0),0)),IF(O$3&lt;=($E2567+365),O2553*$E2558/4*O2559+$E2568*O2557/4*IFERROR(O2559/$E2569,0),IFERROR($E2568*O2557/4*IFERROR(O2559/$E2569,0),0)))</f>
        <v>46176.9199676637</v>
      </c>
      <c r="P2561" s="41">
        <f t="shared" ref="P2561:BD2561" si="1779">IF($E2567&gt;=P$3,IF(P$3&lt;=($E2556+365),P2560,IFERROR(P2553*$E2558/4*P2559+
$E2568*P2557/4*IFERROR(P2559/$E2569,0),0)),IF(P$3&lt;=($E2567+365),P2553*$E2558/4*P2559+$E2568*P2557/4*IFERROR(P2559/$E2569,0),IFERROR($E2568*P2557/4*IFERROR(P2559/$E2569,0),0)))</f>
        <v>46176.9199676637</v>
      </c>
      <c r="Q2561" s="41">
        <f t="shared" si="1779"/>
        <v>46176.9199676637</v>
      </c>
      <c r="R2561" s="41">
        <f t="shared" si="1779"/>
        <v>46628.540393721065</v>
      </c>
      <c r="S2561" s="41">
        <f t="shared" si="1779"/>
        <v>46638.689167340337</v>
      </c>
      <c r="T2561" s="41">
        <f t="shared" si="1779"/>
        <v>46638.689167340337</v>
      </c>
      <c r="U2561" s="41">
        <f t="shared" si="1779"/>
        <v>46638.689167340337</v>
      </c>
      <c r="V2561" s="41">
        <f t="shared" si="1779"/>
        <v>47094.825797658283</v>
      </c>
      <c r="W2561" s="41">
        <f t="shared" si="1779"/>
        <v>47105.076059013743</v>
      </c>
      <c r="X2561" s="41">
        <f t="shared" si="1779"/>
        <v>47105.076059013743</v>
      </c>
      <c r="Y2561" s="41">
        <f t="shared" si="1779"/>
        <v>47105.076059013743</v>
      </c>
      <c r="Z2561" s="41">
        <f t="shared" si="1779"/>
        <v>47565.774055634858</v>
      </c>
      <c r="AA2561" s="41">
        <f t="shared" si="1779"/>
        <v>47576.126819603887</v>
      </c>
      <c r="AB2561" s="41">
        <f t="shared" si="1779"/>
        <v>47576.126819603887</v>
      </c>
      <c r="AC2561" s="41">
        <f t="shared" si="1779"/>
        <v>47576.126819603887</v>
      </c>
      <c r="AD2561" s="41">
        <f t="shared" si="1779"/>
        <v>48041.431796191217</v>
      </c>
      <c r="AE2561" s="41">
        <f t="shared" si="1779"/>
        <v>48051.888087799918</v>
      </c>
      <c r="AF2561" s="41">
        <f t="shared" si="1779"/>
        <v>48051.888087799918</v>
      </c>
      <c r="AG2561" s="41">
        <f t="shared" si="1779"/>
        <v>48051.888087799918</v>
      </c>
      <c r="AH2561" s="41">
        <f t="shared" si="1779"/>
        <v>48521.846114153122</v>
      </c>
      <c r="AI2561" s="41">
        <f t="shared" si="1779"/>
        <v>48532.406968677918</v>
      </c>
      <c r="AJ2561" s="41">
        <f t="shared" si="1779"/>
        <v>48532.406968677918</v>
      </c>
      <c r="AK2561" s="41">
        <f t="shared" si="1779"/>
        <v>48532.406968677918</v>
      </c>
      <c r="AL2561" s="41">
        <f t="shared" si="1779"/>
        <v>41921.19982923779</v>
      </c>
      <c r="AM2561" s="41">
        <f t="shared" si="1779"/>
        <v>41306.933620336713</v>
      </c>
      <c r="AN2561" s="41">
        <f t="shared" si="1779"/>
        <v>41306.933620336713</v>
      </c>
      <c r="AO2561" s="41">
        <f t="shared" si="1779"/>
        <v>41306.933620336713</v>
      </c>
      <c r="AP2561" s="41">
        <f t="shared" si="1779"/>
        <v>41710.924509590557</v>
      </c>
      <c r="AQ2561" s="41">
        <f t="shared" si="1779"/>
        <v>41720.002956540091</v>
      </c>
      <c r="AR2561" s="41">
        <f t="shared" si="1779"/>
        <v>41720.002956540091</v>
      </c>
      <c r="AS2561" s="41">
        <f t="shared" si="1779"/>
        <v>41720.002956540091</v>
      </c>
      <c r="AT2561" s="41">
        <f t="shared" si="1779"/>
        <v>42128.033754686461</v>
      </c>
      <c r="AU2561" s="41">
        <f t="shared" si="1779"/>
        <v>42137.202986105491</v>
      </c>
      <c r="AV2561" s="41">
        <f t="shared" si="1779"/>
        <v>42137.202986105491</v>
      </c>
      <c r="AW2561" s="41">
        <f t="shared" si="1779"/>
        <v>42137.202986105491</v>
      </c>
      <c r="AX2561" s="41">
        <f t="shared" si="1779"/>
        <v>42549.314092233326</v>
      </c>
      <c r="AY2561" s="41">
        <f t="shared" si="1779"/>
        <v>42558.57501596654</v>
      </c>
      <c r="AZ2561" s="41">
        <f t="shared" si="1779"/>
        <v>42558.57501596654</v>
      </c>
      <c r="BA2561" s="41">
        <f t="shared" si="1779"/>
        <v>42558.57501596654</v>
      </c>
      <c r="BB2561" s="41">
        <f t="shared" si="1779"/>
        <v>42974.807233155661</v>
      </c>
      <c r="BC2561" s="41">
        <f t="shared" si="1779"/>
        <v>42984.160766126202</v>
      </c>
      <c r="BD2561" s="41">
        <f t="shared" si="1779"/>
        <v>42984.160766126202</v>
      </c>
    </row>
    <row r="2562" spans="1:59" ht="16" x14ac:dyDescent="0.2">
      <c r="B2562" s="11">
        <f t="shared" si="1770"/>
        <v>90</v>
      </c>
      <c r="C2562" s="12" t="str">
        <f t="shared" si="1770"/>
        <v>SCI HSR 2</v>
      </c>
      <c r="D2562" s="25" t="s">
        <v>8</v>
      </c>
      <c r="E2562" s="42">
        <v>0</v>
      </c>
      <c r="F2562" s="15"/>
      <c r="I2562" s="15"/>
      <c r="J2562" s="24"/>
      <c r="K2562" s="24"/>
      <c r="L2562" s="20" t="s">
        <v>251</v>
      </c>
      <c r="M2562" s="72"/>
      <c r="N2562" s="72"/>
      <c r="O2562" s="41">
        <f>-$E2558/4*O2552
+(O2552&gt;0)*($J2557&gt;=O$2)*($J2557&lt;=O$3)*(($J2557-O$2+1)/O$4*$H2557/4)
+(O2552&gt;0)*($J2557&gt;O$3)*($I2557&lt;=O$3)*($I2557&gt;=O$2)*((O$3-$I2557+1)/O$4*$H2557/4)
+(O2552&gt;0)*($J2557&gt;O$3)*($I2557&lt;O$2)*$H2557/4
+(O2552&gt;0)*($J2558&gt;=O$2)*($J2558&lt;=O$3)*(($J2558-O$2+1)/O$4*$H2558/4)
+(O2552&gt;0)*($J2558&gt;O$3)*($I2558&lt;=O$3)*($I2558&gt;=O$2)*((O$3-$I2558+1)/O$4*$H2558/4)
+(O2552&gt;0)*($J2558&gt;O$3)*($I2558&lt;O$2)*$H2558/4
+(O2552&gt;0)*($J2559&gt;=O$2)*($J2559&lt;=O$3)*(($J2559-O$2+1)/O$4*$H2559/4)
+(O2552&gt;0)*($J2559&gt;O$3)*($I2559&lt;=O$3)*($I2559&gt;=O$2)*((O$3-$I2559+1)/O$4*$H2559/4)
+(O2552&gt;0)*($J2559&gt;O$3)*($I2559&lt;O$2)*$H2559/4
-$E2568/4*O2556
+(O2556&gt;0)*($J2568&gt;=O$2)*($J2568&lt;=O$3)*(($J2568-O$2+1)/O$4*$H2568/4)
+(O2556&gt;0)*($J2568&gt;O$3)*($I2568&lt;=O$3)*($I2568&gt;=O$2)*((O$3-$I2568+1)/O$4*$H2568/4)
+(O2556&gt;0)*($J2568&gt;O$3)*($I2568&lt;O$2)*$H2568/4
+(O2556&gt;0)*($J2569&gt;=O$2)*($J2569&lt;=O$3)*(($J2569-O$2+1)/O$4*$H2569/4)
+(O2556&gt;0)*($J2569&gt;O$3)*($I2569&lt;=O$3)*($I2569&gt;=O$2)*((O$3-$I2569+1)/O$4*$H2569/4)
+(O2556&gt;0)*($J2569&gt;O$3)*($I2569&lt;O$2)*$H2569/4
+(O2556&gt;0)*($J2570&gt;=O$2)*($J2570&lt;=O$3)*(($J2570-O$2+1)/O$4*$H2570/4)
+(O2556&gt;0)*($J2570&gt;O$3)*($I2570&lt;=O$3)*($I2570&gt;=O$2)*((O$3-$I2570+1)/O$4*$H2570/4)
+(O2556&gt;0)*($J2570&gt;O$3)*($I2570&lt;O$2)*$H2570/4</f>
        <v>-7771.4901643761768</v>
      </c>
      <c r="P2562" s="41">
        <f t="shared" ref="P2562:BD2562" si="1780">-$E2558/4*P2552
+(P2552&gt;0)*($J2557&gt;=P$2)*($J2557&lt;=P$3)*(($J2557-P$2+1)/P$4*$H2557/4)
+(P2552&gt;0)*($J2557&gt;P$3)*($I2557&lt;=P$3)*($I2557&gt;=P$2)*((P$3-$I2557+1)/P$4*$H2557/4)
+(P2552&gt;0)*($J2557&gt;P$3)*($I2557&lt;P$2)*$H2557/4
+(P2552&gt;0)*($J2558&gt;=P$2)*($J2558&lt;=P$3)*(($J2558-P$2+1)/P$4*$H2558/4)
+(P2552&gt;0)*($J2558&gt;P$3)*($I2558&lt;=P$3)*($I2558&gt;=P$2)*((P$3-$I2558+1)/P$4*$H2558/4)
+(P2552&gt;0)*($J2558&gt;P$3)*($I2558&lt;P$2)*$H2558/4
+(P2552&gt;0)*($J2559&gt;=P$2)*($J2559&lt;=P$3)*(($J2559-P$2+1)/P$4*$H2559/4)
+(P2552&gt;0)*($J2559&gt;P$3)*($I2559&lt;=P$3)*($I2559&gt;=P$2)*((P$3-$I2559+1)/P$4*$H2559/4)
+(P2552&gt;0)*($J2559&gt;P$3)*($I2559&lt;P$2)*$H2559/4
-$E2568/4*P2556
+(P2556&gt;0)*($J2568&gt;=P$2)*($J2568&lt;=P$3)*(($J2568-P$2+1)/P$4*$H2568/4)
+(P2556&gt;0)*($J2568&gt;P$3)*($I2568&lt;=P$3)*($I2568&gt;=P$2)*((P$3-$I2568+1)/P$4*$H2568/4)
+(P2556&gt;0)*($J2568&gt;P$3)*($I2568&lt;P$2)*$H2568/4
+(P2556&gt;0)*($J2569&gt;=P$2)*($J2569&lt;=P$3)*(($J2569-P$2+1)/P$4*$H2569/4)
+(P2556&gt;0)*($J2569&gt;P$3)*($I2569&lt;=P$3)*($I2569&gt;=P$2)*((P$3-$I2569+1)/P$4*$H2569/4)
+(P2556&gt;0)*($J2569&gt;P$3)*($I2569&lt;P$2)*$H2569/4
+(P2556&gt;0)*($J2570&gt;=P$2)*($J2570&lt;=P$3)*(($J2570-P$2+1)/P$4*$H2570/4)
+(P2556&gt;0)*($J2570&gt;P$3)*($I2570&lt;=P$3)*($I2570&gt;=P$2)*((P$3-$I2570+1)/P$4*$H2570/4)
+(P2556&gt;0)*($J2570&gt;P$3)*($I2570&lt;P$2)*$H2570/4</f>
        <v>-7771.4901643761768</v>
      </c>
      <c r="Q2562" s="41">
        <f t="shared" si="1780"/>
        <v>-7771.4901643761768</v>
      </c>
      <c r="R2562" s="41">
        <f t="shared" si="1780"/>
        <v>-170.80198163464127</v>
      </c>
      <c r="S2562" s="41">
        <f t="shared" si="1780"/>
        <v>0</v>
      </c>
      <c r="T2562" s="41">
        <f t="shared" si="1780"/>
        <v>0</v>
      </c>
      <c r="U2562" s="41">
        <f t="shared" si="1780"/>
        <v>0</v>
      </c>
      <c r="V2562" s="41">
        <f t="shared" si="1780"/>
        <v>0</v>
      </c>
      <c r="W2562" s="41">
        <f t="shared" si="1780"/>
        <v>0</v>
      </c>
      <c r="X2562" s="41">
        <f t="shared" si="1780"/>
        <v>0</v>
      </c>
      <c r="Y2562" s="41">
        <f t="shared" si="1780"/>
        <v>0</v>
      </c>
      <c r="Z2562" s="41">
        <f t="shared" si="1780"/>
        <v>0</v>
      </c>
      <c r="AA2562" s="41">
        <f t="shared" si="1780"/>
        <v>0</v>
      </c>
      <c r="AB2562" s="41">
        <f t="shared" si="1780"/>
        <v>0</v>
      </c>
      <c r="AC2562" s="41">
        <f t="shared" si="1780"/>
        <v>0</v>
      </c>
      <c r="AD2562" s="41">
        <f t="shared" si="1780"/>
        <v>0</v>
      </c>
      <c r="AE2562" s="41">
        <f t="shared" si="1780"/>
        <v>0</v>
      </c>
      <c r="AF2562" s="41">
        <f t="shared" si="1780"/>
        <v>0</v>
      </c>
      <c r="AG2562" s="41">
        <f t="shared" si="1780"/>
        <v>0</v>
      </c>
      <c r="AH2562" s="41">
        <f t="shared" si="1780"/>
        <v>0</v>
      </c>
      <c r="AI2562" s="41">
        <f t="shared" si="1780"/>
        <v>0</v>
      </c>
      <c r="AJ2562" s="41">
        <f t="shared" si="1780"/>
        <v>0</v>
      </c>
      <c r="AK2562" s="41">
        <f t="shared" si="1780"/>
        <v>0</v>
      </c>
      <c r="AL2562" s="41">
        <f t="shared" si="1780"/>
        <v>0</v>
      </c>
      <c r="AM2562" s="41">
        <f t="shared" si="1780"/>
        <v>0</v>
      </c>
      <c r="AN2562" s="41">
        <f t="shared" si="1780"/>
        <v>0</v>
      </c>
      <c r="AO2562" s="41">
        <f t="shared" si="1780"/>
        <v>0</v>
      </c>
      <c r="AP2562" s="41">
        <f t="shared" si="1780"/>
        <v>0</v>
      </c>
      <c r="AQ2562" s="41">
        <f t="shared" si="1780"/>
        <v>0</v>
      </c>
      <c r="AR2562" s="41">
        <f t="shared" si="1780"/>
        <v>0</v>
      </c>
      <c r="AS2562" s="41">
        <f t="shared" si="1780"/>
        <v>0</v>
      </c>
      <c r="AT2562" s="41">
        <f t="shared" si="1780"/>
        <v>0</v>
      </c>
      <c r="AU2562" s="41">
        <f t="shared" si="1780"/>
        <v>0</v>
      </c>
      <c r="AV2562" s="41">
        <f t="shared" si="1780"/>
        <v>0</v>
      </c>
      <c r="AW2562" s="41">
        <f t="shared" si="1780"/>
        <v>0</v>
      </c>
      <c r="AX2562" s="41">
        <f t="shared" si="1780"/>
        <v>0</v>
      </c>
      <c r="AY2562" s="41">
        <f t="shared" si="1780"/>
        <v>0</v>
      </c>
      <c r="AZ2562" s="41">
        <f t="shared" si="1780"/>
        <v>0</v>
      </c>
      <c r="BA2562" s="41">
        <f t="shared" si="1780"/>
        <v>0</v>
      </c>
      <c r="BB2562" s="41">
        <f t="shared" si="1780"/>
        <v>0</v>
      </c>
      <c r="BC2562" s="41">
        <f t="shared" si="1780"/>
        <v>0</v>
      </c>
      <c r="BD2562" s="41">
        <f t="shared" si="1780"/>
        <v>0</v>
      </c>
    </row>
    <row r="2563" spans="1:59" ht="16" x14ac:dyDescent="0.2">
      <c r="B2563" s="11">
        <f t="shared" si="1770"/>
        <v>90</v>
      </c>
      <c r="C2563" s="12" t="str">
        <f t="shared" si="1770"/>
        <v>SCI HSR 2</v>
      </c>
      <c r="D2563" s="43" t="s">
        <v>252</v>
      </c>
      <c r="E2563" s="42" t="s">
        <v>288</v>
      </c>
      <c r="F2563" s="44"/>
      <c r="G2563" s="43" t="s">
        <v>253</v>
      </c>
      <c r="H2563" s="39">
        <v>0</v>
      </c>
      <c r="I2563" s="43" t="s">
        <v>254</v>
      </c>
      <c r="J2563" s="32">
        <v>0</v>
      </c>
      <c r="K2563" s="24"/>
      <c r="L2563" s="20" t="s">
        <v>255</v>
      </c>
      <c r="M2563" s="72"/>
      <c r="N2563" s="72"/>
      <c r="O2563" s="41">
        <v>0</v>
      </c>
      <c r="P2563" s="41">
        <v>0</v>
      </c>
      <c r="Q2563" s="41">
        <v>0</v>
      </c>
      <c r="R2563" s="41">
        <v>0</v>
      </c>
      <c r="S2563" s="41">
        <v>0</v>
      </c>
      <c r="T2563" s="41">
        <v>0</v>
      </c>
      <c r="U2563" s="41">
        <v>0</v>
      </c>
      <c r="V2563" s="41">
        <v>0</v>
      </c>
      <c r="W2563" s="41">
        <v>0</v>
      </c>
      <c r="X2563" s="41">
        <v>0</v>
      </c>
      <c r="Y2563" s="41">
        <v>0</v>
      </c>
      <c r="Z2563" s="41">
        <v>0</v>
      </c>
      <c r="AA2563" s="41">
        <v>0</v>
      </c>
      <c r="AB2563" s="41">
        <v>0</v>
      </c>
      <c r="AC2563" s="41">
        <v>0</v>
      </c>
      <c r="AD2563" s="41">
        <v>0</v>
      </c>
      <c r="AE2563" s="41">
        <v>0</v>
      </c>
      <c r="AF2563" s="41">
        <v>0</v>
      </c>
      <c r="AG2563" s="41">
        <v>0</v>
      </c>
      <c r="AH2563" s="41">
        <v>0</v>
      </c>
      <c r="AI2563" s="41">
        <v>0</v>
      </c>
      <c r="AJ2563" s="41">
        <v>0</v>
      </c>
      <c r="AK2563" s="41">
        <v>0</v>
      </c>
      <c r="AL2563" s="41">
        <v>0</v>
      </c>
      <c r="AM2563" s="41">
        <v>0</v>
      </c>
      <c r="AN2563" s="41">
        <v>0</v>
      </c>
      <c r="AO2563" s="41">
        <v>0</v>
      </c>
      <c r="AP2563" s="41">
        <v>0</v>
      </c>
      <c r="AQ2563" s="41">
        <v>0</v>
      </c>
      <c r="AR2563" s="41">
        <v>0</v>
      </c>
      <c r="AS2563" s="41">
        <v>0</v>
      </c>
      <c r="AT2563" s="41">
        <v>0</v>
      </c>
      <c r="AU2563" s="41">
        <v>0</v>
      </c>
      <c r="AV2563" s="41">
        <v>0</v>
      </c>
      <c r="AW2563" s="41">
        <v>0</v>
      </c>
      <c r="AX2563" s="41">
        <v>0</v>
      </c>
      <c r="AY2563" s="41">
        <v>0</v>
      </c>
      <c r="AZ2563" s="41">
        <v>0</v>
      </c>
      <c r="BA2563" s="41">
        <v>0</v>
      </c>
      <c r="BB2563" s="41">
        <v>0</v>
      </c>
      <c r="BC2563" s="41">
        <v>0</v>
      </c>
      <c r="BD2563" s="41">
        <v>0</v>
      </c>
    </row>
    <row r="2564" spans="1:59" ht="16" x14ac:dyDescent="0.2">
      <c r="B2564" s="11">
        <f t="shared" si="1770"/>
        <v>90</v>
      </c>
      <c r="C2564" s="12" t="str">
        <f t="shared" si="1770"/>
        <v>SCI HSR 2</v>
      </c>
      <c r="D2564" s="43" t="s">
        <v>256</v>
      </c>
      <c r="E2564" s="32">
        <v>46845</v>
      </c>
      <c r="G2564" s="43" t="s">
        <v>257</v>
      </c>
      <c r="H2564" s="42">
        <v>0</v>
      </c>
      <c r="I2564" s="43" t="s">
        <v>258</v>
      </c>
      <c r="J2564" s="29">
        <v>0</v>
      </c>
      <c r="K2564" s="23"/>
      <c r="L2564" s="33" t="s">
        <v>259</v>
      </c>
      <c r="M2564" s="73"/>
      <c r="N2564" s="73"/>
      <c r="O2564" s="45">
        <f>-(O2561+O2562)*IFERROR((O2551+O2555)/(O2553+O2557),0)</f>
        <v>0</v>
      </c>
      <c r="P2564" s="45">
        <f t="shared" ref="P2564:BD2564" si="1781">-(P2561+P2562)*IFERROR((P2551+P2555)/(P2553+P2557),0)</f>
        <v>0</v>
      </c>
      <c r="Q2564" s="45">
        <f t="shared" si="1781"/>
        <v>0</v>
      </c>
      <c r="R2564" s="45">
        <f t="shared" si="1781"/>
        <v>0</v>
      </c>
      <c r="S2564" s="45">
        <f t="shared" si="1781"/>
        <v>0</v>
      </c>
      <c r="T2564" s="45">
        <f t="shared" si="1781"/>
        <v>0</v>
      </c>
      <c r="U2564" s="45">
        <f t="shared" si="1781"/>
        <v>0</v>
      </c>
      <c r="V2564" s="45">
        <f t="shared" si="1781"/>
        <v>0</v>
      </c>
      <c r="W2564" s="45">
        <f t="shared" si="1781"/>
        <v>0</v>
      </c>
      <c r="X2564" s="45">
        <f t="shared" si="1781"/>
        <v>0</v>
      </c>
      <c r="Y2564" s="45">
        <f t="shared" si="1781"/>
        <v>0</v>
      </c>
      <c r="Z2564" s="45">
        <f t="shared" si="1781"/>
        <v>0</v>
      </c>
      <c r="AA2564" s="45">
        <f t="shared" si="1781"/>
        <v>0</v>
      </c>
      <c r="AB2564" s="45">
        <f t="shared" si="1781"/>
        <v>0</v>
      </c>
      <c r="AC2564" s="45">
        <f t="shared" si="1781"/>
        <v>0</v>
      </c>
      <c r="AD2564" s="45">
        <f t="shared" si="1781"/>
        <v>0</v>
      </c>
      <c r="AE2564" s="45">
        <f t="shared" si="1781"/>
        <v>0</v>
      </c>
      <c r="AF2564" s="45">
        <f t="shared" si="1781"/>
        <v>0</v>
      </c>
      <c r="AG2564" s="45">
        <f t="shared" si="1781"/>
        <v>0</v>
      </c>
      <c r="AH2564" s="45">
        <f t="shared" si="1781"/>
        <v>0</v>
      </c>
      <c r="AI2564" s="45">
        <f t="shared" si="1781"/>
        <v>0</v>
      </c>
      <c r="AJ2564" s="45">
        <f t="shared" si="1781"/>
        <v>0</v>
      </c>
      <c r="AK2564" s="45">
        <f t="shared" si="1781"/>
        <v>0</v>
      </c>
      <c r="AL2564" s="45">
        <f t="shared" si="1781"/>
        <v>0</v>
      </c>
      <c r="AM2564" s="45">
        <f t="shared" si="1781"/>
        <v>0</v>
      </c>
      <c r="AN2564" s="45">
        <f t="shared" si="1781"/>
        <v>0</v>
      </c>
      <c r="AO2564" s="45">
        <f t="shared" si="1781"/>
        <v>0</v>
      </c>
      <c r="AP2564" s="45">
        <f t="shared" si="1781"/>
        <v>0</v>
      </c>
      <c r="AQ2564" s="45">
        <f t="shared" si="1781"/>
        <v>0</v>
      </c>
      <c r="AR2564" s="45">
        <f t="shared" si="1781"/>
        <v>0</v>
      </c>
      <c r="AS2564" s="45">
        <f t="shared" si="1781"/>
        <v>0</v>
      </c>
      <c r="AT2564" s="45">
        <f t="shared" si="1781"/>
        <v>0</v>
      </c>
      <c r="AU2564" s="45">
        <f t="shared" si="1781"/>
        <v>0</v>
      </c>
      <c r="AV2564" s="45">
        <f t="shared" si="1781"/>
        <v>0</v>
      </c>
      <c r="AW2564" s="45">
        <f t="shared" si="1781"/>
        <v>0</v>
      </c>
      <c r="AX2564" s="45">
        <f t="shared" si="1781"/>
        <v>0</v>
      </c>
      <c r="AY2564" s="45">
        <f t="shared" si="1781"/>
        <v>0</v>
      </c>
      <c r="AZ2564" s="45">
        <f t="shared" si="1781"/>
        <v>0</v>
      </c>
      <c r="BA2564" s="45">
        <f t="shared" si="1781"/>
        <v>0</v>
      </c>
      <c r="BB2564" s="45">
        <f t="shared" si="1781"/>
        <v>0</v>
      </c>
      <c r="BC2564" s="45">
        <f t="shared" si="1781"/>
        <v>0</v>
      </c>
      <c r="BD2564" s="45">
        <f t="shared" si="1781"/>
        <v>0</v>
      </c>
    </row>
    <row r="2565" spans="1:59" ht="16" x14ac:dyDescent="0.2">
      <c r="B2565" s="11">
        <f t="shared" si="1770"/>
        <v>90</v>
      </c>
      <c r="C2565" s="12" t="str">
        <f t="shared" si="1770"/>
        <v>SCI HSR 2</v>
      </c>
      <c r="K2565" s="24"/>
      <c r="O2565" s="15"/>
      <c r="P2565" s="15"/>
      <c r="Q2565" s="15"/>
      <c r="R2565" s="15"/>
      <c r="S2565" s="15"/>
      <c r="T2565" s="15"/>
      <c r="U2565" s="15"/>
      <c r="V2565" s="15"/>
      <c r="W2565" s="15"/>
      <c r="X2565" s="15"/>
      <c r="Y2565" s="15"/>
      <c r="Z2565" s="15"/>
      <c r="AA2565" s="15"/>
      <c r="AB2565" s="15"/>
      <c r="AC2565" s="15"/>
      <c r="AD2565" s="15"/>
      <c r="AE2565" s="15"/>
      <c r="AF2565" s="15"/>
      <c r="AG2565" s="15"/>
      <c r="AH2565" s="15"/>
      <c r="AI2565" s="15"/>
      <c r="AJ2565" s="15"/>
      <c r="AK2565" s="15"/>
      <c r="AL2565" s="15"/>
      <c r="AM2565" s="15"/>
      <c r="AN2565" s="15"/>
      <c r="AO2565" s="15"/>
      <c r="AP2565" s="15"/>
      <c r="AQ2565" s="15"/>
      <c r="AR2565" s="15"/>
      <c r="AS2565" s="15"/>
      <c r="AT2565" s="15"/>
      <c r="AU2565" s="15"/>
      <c r="AV2565" s="15"/>
      <c r="AW2565" s="15"/>
      <c r="AX2565" s="15"/>
      <c r="AY2565" s="15"/>
      <c r="AZ2565" s="15"/>
      <c r="BA2565" s="15"/>
      <c r="BB2565" s="15"/>
      <c r="BC2565" s="15"/>
      <c r="BD2565" s="15"/>
    </row>
    <row r="2566" spans="1:59" ht="16" x14ac:dyDescent="0.2">
      <c r="B2566" s="11">
        <f t="shared" si="1770"/>
        <v>90</v>
      </c>
      <c r="C2566" s="12" t="str">
        <f t="shared" si="1770"/>
        <v>SCI HSR 2</v>
      </c>
      <c r="G2566" s="46" t="s">
        <v>229</v>
      </c>
      <c r="H2566" s="104" t="s">
        <v>132</v>
      </c>
      <c r="I2566" s="105"/>
      <c r="J2566" s="106"/>
      <c r="K2566" s="23"/>
      <c r="L2566" s="47" t="s">
        <v>4</v>
      </c>
      <c r="M2566" s="81"/>
      <c r="N2566" s="81"/>
      <c r="O2566" s="48">
        <f>SUM(O2561:O2564)</f>
        <v>38405.429803287523</v>
      </c>
      <c r="P2566" s="48">
        <f t="shared" ref="P2566:BD2566" si="1782">SUM(P2561:P2564)</f>
        <v>38405.429803287523</v>
      </c>
      <c r="Q2566" s="48">
        <f t="shared" si="1782"/>
        <v>38405.429803287523</v>
      </c>
      <c r="R2566" s="48">
        <f t="shared" si="1782"/>
        <v>46457.738412086423</v>
      </c>
      <c r="S2566" s="48">
        <f t="shared" si="1782"/>
        <v>46638.689167340337</v>
      </c>
      <c r="T2566" s="48">
        <f t="shared" si="1782"/>
        <v>46638.689167340337</v>
      </c>
      <c r="U2566" s="48">
        <f t="shared" si="1782"/>
        <v>46638.689167340337</v>
      </c>
      <c r="V2566" s="48">
        <f t="shared" si="1782"/>
        <v>47094.825797658283</v>
      </c>
      <c r="W2566" s="48">
        <f t="shared" si="1782"/>
        <v>47105.076059013743</v>
      </c>
      <c r="X2566" s="48">
        <f t="shared" si="1782"/>
        <v>47105.076059013743</v>
      </c>
      <c r="Y2566" s="48">
        <f t="shared" si="1782"/>
        <v>47105.076059013743</v>
      </c>
      <c r="Z2566" s="48">
        <f t="shared" si="1782"/>
        <v>47565.774055634858</v>
      </c>
      <c r="AA2566" s="48">
        <f t="shared" si="1782"/>
        <v>47576.126819603887</v>
      </c>
      <c r="AB2566" s="48">
        <f t="shared" si="1782"/>
        <v>47576.126819603887</v>
      </c>
      <c r="AC2566" s="48">
        <f t="shared" si="1782"/>
        <v>47576.126819603887</v>
      </c>
      <c r="AD2566" s="48">
        <f t="shared" si="1782"/>
        <v>48041.431796191217</v>
      </c>
      <c r="AE2566" s="48">
        <f t="shared" si="1782"/>
        <v>48051.888087799918</v>
      </c>
      <c r="AF2566" s="48">
        <f t="shared" si="1782"/>
        <v>48051.888087799918</v>
      </c>
      <c r="AG2566" s="48">
        <f t="shared" si="1782"/>
        <v>48051.888087799918</v>
      </c>
      <c r="AH2566" s="48">
        <f t="shared" si="1782"/>
        <v>48521.846114153122</v>
      </c>
      <c r="AI2566" s="48">
        <f t="shared" si="1782"/>
        <v>48532.406968677918</v>
      </c>
      <c r="AJ2566" s="48">
        <f t="shared" si="1782"/>
        <v>48532.406968677918</v>
      </c>
      <c r="AK2566" s="48">
        <f t="shared" si="1782"/>
        <v>48532.406968677918</v>
      </c>
      <c r="AL2566" s="48">
        <f t="shared" si="1782"/>
        <v>41921.19982923779</v>
      </c>
      <c r="AM2566" s="48">
        <f t="shared" si="1782"/>
        <v>41306.933620336713</v>
      </c>
      <c r="AN2566" s="48">
        <f t="shared" si="1782"/>
        <v>41306.933620336713</v>
      </c>
      <c r="AO2566" s="48">
        <f t="shared" si="1782"/>
        <v>41306.933620336713</v>
      </c>
      <c r="AP2566" s="48">
        <f t="shared" si="1782"/>
        <v>41710.924509590557</v>
      </c>
      <c r="AQ2566" s="48">
        <f t="shared" si="1782"/>
        <v>41720.002956540091</v>
      </c>
      <c r="AR2566" s="48">
        <f t="shared" si="1782"/>
        <v>41720.002956540091</v>
      </c>
      <c r="AS2566" s="48">
        <f t="shared" si="1782"/>
        <v>41720.002956540091</v>
      </c>
      <c r="AT2566" s="48">
        <f t="shared" si="1782"/>
        <v>42128.033754686461</v>
      </c>
      <c r="AU2566" s="48">
        <f t="shared" si="1782"/>
        <v>42137.202986105491</v>
      </c>
      <c r="AV2566" s="48">
        <f t="shared" si="1782"/>
        <v>42137.202986105491</v>
      </c>
      <c r="AW2566" s="48">
        <f t="shared" si="1782"/>
        <v>42137.202986105491</v>
      </c>
      <c r="AX2566" s="48">
        <f t="shared" si="1782"/>
        <v>42549.314092233326</v>
      </c>
      <c r="AY2566" s="48">
        <f t="shared" si="1782"/>
        <v>42558.57501596654</v>
      </c>
      <c r="AZ2566" s="48">
        <f t="shared" si="1782"/>
        <v>42558.57501596654</v>
      </c>
      <c r="BA2566" s="48">
        <f t="shared" si="1782"/>
        <v>42558.57501596654</v>
      </c>
      <c r="BB2566" s="48">
        <f t="shared" si="1782"/>
        <v>42974.807233155661</v>
      </c>
      <c r="BC2566" s="48">
        <f t="shared" si="1782"/>
        <v>42984.160766126202</v>
      </c>
      <c r="BD2566" s="48">
        <f t="shared" si="1782"/>
        <v>42984.160766126202</v>
      </c>
    </row>
    <row r="2567" spans="1:59" ht="16" x14ac:dyDescent="0.2">
      <c r="B2567" s="11">
        <f t="shared" ref="B2567:C2572" si="1783">B2566</f>
        <v>90</v>
      </c>
      <c r="C2567" s="12" t="str">
        <f t="shared" si="1783"/>
        <v>SCI HSR 2</v>
      </c>
      <c r="D2567" s="46" t="s">
        <v>260</v>
      </c>
      <c r="E2567" s="32">
        <v>46845</v>
      </c>
      <c r="F2567" s="15"/>
      <c r="G2567" s="46" t="s">
        <v>261</v>
      </c>
      <c r="H2567" s="46" t="s">
        <v>237</v>
      </c>
      <c r="I2567" s="46" t="s">
        <v>238</v>
      </c>
      <c r="J2567" s="46" t="s">
        <v>239</v>
      </c>
      <c r="K2567" s="23"/>
      <c r="O2567" s="15"/>
      <c r="P2567" s="15"/>
      <c r="Q2567" s="15"/>
      <c r="R2567" s="15"/>
      <c r="S2567" s="15"/>
      <c r="T2567" s="15"/>
      <c r="U2567" s="15"/>
      <c r="V2567" s="15"/>
      <c r="W2567" s="15"/>
      <c r="X2567" s="15"/>
      <c r="Y2567" s="15"/>
      <c r="Z2567" s="15"/>
      <c r="AA2567" s="15"/>
      <c r="AB2567" s="15"/>
      <c r="AC2567" s="15"/>
      <c r="AD2567" s="15"/>
      <c r="AE2567" s="15"/>
      <c r="AF2567" s="15"/>
      <c r="AG2567" s="15"/>
      <c r="AH2567" s="15"/>
      <c r="AI2567" s="15"/>
      <c r="AJ2567" s="15"/>
      <c r="AK2567" s="15"/>
      <c r="AL2567" s="15"/>
      <c r="AM2567" s="15"/>
      <c r="AN2567" s="15"/>
      <c r="AO2567" s="15"/>
      <c r="AP2567" s="15"/>
      <c r="AQ2567" s="15"/>
      <c r="AR2567" s="15"/>
      <c r="AS2567" s="15"/>
      <c r="AT2567" s="15"/>
      <c r="AU2567" s="15"/>
      <c r="AV2567" s="15"/>
      <c r="AW2567" s="15"/>
      <c r="AX2567" s="15"/>
      <c r="AY2567" s="15"/>
      <c r="AZ2567" s="15"/>
      <c r="BA2567" s="15"/>
      <c r="BB2567" s="15"/>
      <c r="BC2567" s="15"/>
      <c r="BD2567" s="15"/>
    </row>
    <row r="2568" spans="1:59" ht="16" x14ac:dyDescent="0.2">
      <c r="B2568" s="11">
        <f t="shared" si="1783"/>
        <v>90</v>
      </c>
      <c r="C2568" s="12" t="str">
        <f t="shared" si="1783"/>
        <v>SCI HSR 2</v>
      </c>
      <c r="D2568" s="46" t="s">
        <v>262</v>
      </c>
      <c r="E2568" s="31">
        <v>165191.7802360022</v>
      </c>
      <c r="F2568" s="15"/>
      <c r="G2568" s="49" t="s">
        <v>263</v>
      </c>
      <c r="H2568" s="31">
        <v>0</v>
      </c>
      <c r="I2568" s="32">
        <v>0</v>
      </c>
      <c r="J2568" s="32">
        <v>0</v>
      </c>
      <c r="K2568" s="23"/>
      <c r="L2568" s="50" t="s">
        <v>264</v>
      </c>
      <c r="M2568" s="70"/>
      <c r="N2568" s="70"/>
      <c r="O2568" s="40">
        <f t="shared" ref="O2568:BD2568" si="1784">IFERROR(((O$3&gt;=$E2567)*(O$2&lt;=$E2567))*$E2571,"")</f>
        <v>0</v>
      </c>
      <c r="P2568" s="40">
        <f t="shared" si="1784"/>
        <v>0</v>
      </c>
      <c r="Q2568" s="40">
        <f t="shared" si="1784"/>
        <v>0</v>
      </c>
      <c r="R2568" s="40">
        <f t="shared" si="1784"/>
        <v>0</v>
      </c>
      <c r="S2568" s="40">
        <f t="shared" si="1784"/>
        <v>0</v>
      </c>
      <c r="T2568" s="40">
        <f t="shared" si="1784"/>
        <v>0</v>
      </c>
      <c r="U2568" s="40">
        <f t="shared" si="1784"/>
        <v>0</v>
      </c>
      <c r="V2568" s="40">
        <f t="shared" si="1784"/>
        <v>0</v>
      </c>
      <c r="W2568" s="40">
        <f t="shared" si="1784"/>
        <v>0</v>
      </c>
      <c r="X2568" s="40">
        <f t="shared" si="1784"/>
        <v>0</v>
      </c>
      <c r="Y2568" s="40">
        <f t="shared" si="1784"/>
        <v>0</v>
      </c>
      <c r="Z2568" s="40">
        <f t="shared" si="1784"/>
        <v>0</v>
      </c>
      <c r="AA2568" s="40">
        <f t="shared" si="1784"/>
        <v>0</v>
      </c>
      <c r="AB2568" s="40">
        <f t="shared" si="1784"/>
        <v>0</v>
      </c>
      <c r="AC2568" s="40">
        <f t="shared" si="1784"/>
        <v>0</v>
      </c>
      <c r="AD2568" s="40">
        <f t="shared" si="1784"/>
        <v>0</v>
      </c>
      <c r="AE2568" s="40">
        <f t="shared" si="1784"/>
        <v>0</v>
      </c>
      <c r="AF2568" s="40">
        <f t="shared" si="1784"/>
        <v>0</v>
      </c>
      <c r="AG2568" s="40">
        <f t="shared" si="1784"/>
        <v>0</v>
      </c>
      <c r="AH2568" s="40">
        <f t="shared" si="1784"/>
        <v>0</v>
      </c>
      <c r="AI2568" s="40">
        <f t="shared" si="1784"/>
        <v>0</v>
      </c>
      <c r="AJ2568" s="40">
        <f t="shared" si="1784"/>
        <v>0</v>
      </c>
      <c r="AK2568" s="40">
        <f t="shared" si="1784"/>
        <v>0</v>
      </c>
      <c r="AL2568" s="40">
        <f t="shared" si="1784"/>
        <v>0</v>
      </c>
      <c r="AM2568" s="40">
        <f t="shared" si="1784"/>
        <v>0</v>
      </c>
      <c r="AN2568" s="40">
        <f t="shared" si="1784"/>
        <v>0</v>
      </c>
      <c r="AO2568" s="40">
        <f t="shared" si="1784"/>
        <v>0</v>
      </c>
      <c r="AP2568" s="40">
        <f t="shared" si="1784"/>
        <v>0</v>
      </c>
      <c r="AQ2568" s="40">
        <f t="shared" si="1784"/>
        <v>0</v>
      </c>
      <c r="AR2568" s="40">
        <f t="shared" si="1784"/>
        <v>0</v>
      </c>
      <c r="AS2568" s="40">
        <f t="shared" si="1784"/>
        <v>0</v>
      </c>
      <c r="AT2568" s="40">
        <f t="shared" si="1784"/>
        <v>0</v>
      </c>
      <c r="AU2568" s="40">
        <f t="shared" si="1784"/>
        <v>0</v>
      </c>
      <c r="AV2568" s="40">
        <f t="shared" si="1784"/>
        <v>0</v>
      </c>
      <c r="AW2568" s="40">
        <f t="shared" si="1784"/>
        <v>0</v>
      </c>
      <c r="AX2568" s="40">
        <f t="shared" si="1784"/>
        <v>0</v>
      </c>
      <c r="AY2568" s="40">
        <f t="shared" si="1784"/>
        <v>0</v>
      </c>
      <c r="AZ2568" s="40">
        <f t="shared" si="1784"/>
        <v>0</v>
      </c>
      <c r="BA2568" s="40">
        <f t="shared" si="1784"/>
        <v>0</v>
      </c>
      <c r="BB2568" s="40">
        <f t="shared" si="1784"/>
        <v>0</v>
      </c>
      <c r="BC2568" s="40">
        <f t="shared" si="1784"/>
        <v>0</v>
      </c>
      <c r="BD2568" s="40">
        <f t="shared" si="1784"/>
        <v>0</v>
      </c>
    </row>
    <row r="2569" spans="1:59" ht="16" x14ac:dyDescent="0.2">
      <c r="B2569" s="11">
        <f t="shared" si="1783"/>
        <v>90</v>
      </c>
      <c r="C2569" s="12" t="str">
        <f t="shared" si="1783"/>
        <v>SCI HSR 2</v>
      </c>
      <c r="D2569" s="46" t="s">
        <v>24</v>
      </c>
      <c r="E2569" s="51">
        <f>IF(E2567&gt;MAX($O$3:$BD$3),BD2558,
IF(E2567&lt;MIN($O$3:$BD$3),1,SUMIFS($O2559:$BD2559,$O$2:$BD$2,"&lt;="&amp;E2567,$O$3:$BD$3,"&gt;="&amp;E2567)))</f>
        <v>1.0825149425688219</v>
      </c>
      <c r="F2569" s="15"/>
      <c r="G2569" s="49" t="s">
        <v>265</v>
      </c>
      <c r="H2569" s="31">
        <v>0</v>
      </c>
      <c r="I2569" s="32">
        <v>0</v>
      </c>
      <c r="J2569" s="32">
        <v>0</v>
      </c>
      <c r="K2569" s="23"/>
      <c r="L2569" s="52" t="s">
        <v>266</v>
      </c>
      <c r="M2569" s="72"/>
      <c r="N2569" s="72"/>
      <c r="O2569" s="41">
        <f t="shared" ref="O2569:BD2569" si="1785">IFERROR(((O$3&gt;=$E2564)*(O$2&lt;=$E2564))*$H2572,"")</f>
        <v>0</v>
      </c>
      <c r="P2569" s="41">
        <f t="shared" si="1785"/>
        <v>0</v>
      </c>
      <c r="Q2569" s="41">
        <f t="shared" si="1785"/>
        <v>0</v>
      </c>
      <c r="R2569" s="41">
        <f t="shared" si="1785"/>
        <v>0</v>
      </c>
      <c r="S2569" s="41">
        <f t="shared" si="1785"/>
        <v>0</v>
      </c>
      <c r="T2569" s="41">
        <f t="shared" si="1785"/>
        <v>0</v>
      </c>
      <c r="U2569" s="41">
        <f t="shared" si="1785"/>
        <v>0</v>
      </c>
      <c r="V2569" s="41">
        <f t="shared" si="1785"/>
        <v>0</v>
      </c>
      <c r="W2569" s="41">
        <f t="shared" si="1785"/>
        <v>0</v>
      </c>
      <c r="X2569" s="41">
        <f t="shared" si="1785"/>
        <v>0</v>
      </c>
      <c r="Y2569" s="41">
        <f t="shared" si="1785"/>
        <v>0</v>
      </c>
      <c r="Z2569" s="41">
        <f t="shared" si="1785"/>
        <v>0</v>
      </c>
      <c r="AA2569" s="41">
        <f t="shared" si="1785"/>
        <v>0</v>
      </c>
      <c r="AB2569" s="41">
        <f t="shared" si="1785"/>
        <v>0</v>
      </c>
      <c r="AC2569" s="41">
        <f t="shared" si="1785"/>
        <v>0</v>
      </c>
      <c r="AD2569" s="41">
        <f t="shared" si="1785"/>
        <v>0</v>
      </c>
      <c r="AE2569" s="41">
        <f t="shared" si="1785"/>
        <v>0</v>
      </c>
      <c r="AF2569" s="41">
        <f t="shared" si="1785"/>
        <v>0</v>
      </c>
      <c r="AG2569" s="41">
        <f t="shared" si="1785"/>
        <v>0</v>
      </c>
      <c r="AH2569" s="41">
        <f t="shared" si="1785"/>
        <v>0</v>
      </c>
      <c r="AI2569" s="41">
        <f t="shared" si="1785"/>
        <v>0</v>
      </c>
      <c r="AJ2569" s="41">
        <f t="shared" si="1785"/>
        <v>0</v>
      </c>
      <c r="AK2569" s="41">
        <f t="shared" si="1785"/>
        <v>0</v>
      </c>
      <c r="AL2569" s="41">
        <f t="shared" si="1785"/>
        <v>0</v>
      </c>
      <c r="AM2569" s="41">
        <f t="shared" si="1785"/>
        <v>0</v>
      </c>
      <c r="AN2569" s="41">
        <f t="shared" si="1785"/>
        <v>0</v>
      </c>
      <c r="AO2569" s="41">
        <f t="shared" si="1785"/>
        <v>0</v>
      </c>
      <c r="AP2569" s="41">
        <f t="shared" si="1785"/>
        <v>0</v>
      </c>
      <c r="AQ2569" s="41">
        <f t="shared" si="1785"/>
        <v>0</v>
      </c>
      <c r="AR2569" s="41">
        <f t="shared" si="1785"/>
        <v>0</v>
      </c>
      <c r="AS2569" s="41">
        <f t="shared" si="1785"/>
        <v>0</v>
      </c>
      <c r="AT2569" s="41">
        <f t="shared" si="1785"/>
        <v>0</v>
      </c>
      <c r="AU2569" s="41">
        <f t="shared" si="1785"/>
        <v>0</v>
      </c>
      <c r="AV2569" s="41">
        <f t="shared" si="1785"/>
        <v>0</v>
      </c>
      <c r="AW2569" s="41">
        <f t="shared" si="1785"/>
        <v>0</v>
      </c>
      <c r="AX2569" s="41">
        <f t="shared" si="1785"/>
        <v>0</v>
      </c>
      <c r="AY2569" s="41">
        <f t="shared" si="1785"/>
        <v>0</v>
      </c>
      <c r="AZ2569" s="41">
        <f t="shared" si="1785"/>
        <v>0</v>
      </c>
      <c r="BA2569" s="41">
        <f t="shared" si="1785"/>
        <v>0</v>
      </c>
      <c r="BB2569" s="41">
        <f t="shared" si="1785"/>
        <v>0</v>
      </c>
      <c r="BC2569" s="41">
        <f t="shared" si="1785"/>
        <v>0</v>
      </c>
      <c r="BD2569" s="41">
        <f t="shared" si="1785"/>
        <v>0</v>
      </c>
    </row>
    <row r="2570" spans="1:59" ht="16" x14ac:dyDescent="0.2">
      <c r="B2570" s="11">
        <f t="shared" si="1783"/>
        <v>90</v>
      </c>
      <c r="C2570" s="12" t="str">
        <f t="shared" si="1783"/>
        <v>SCI HSR 2</v>
      </c>
      <c r="D2570" s="46" t="s">
        <v>8</v>
      </c>
      <c r="E2570" s="42">
        <v>0</v>
      </c>
      <c r="F2570" s="15"/>
      <c r="G2570" s="49" t="s">
        <v>267</v>
      </c>
      <c r="H2570" s="31">
        <v>0</v>
      </c>
      <c r="I2570" s="32">
        <v>0</v>
      </c>
      <c r="J2570" s="32">
        <v>0</v>
      </c>
      <c r="L2570" s="52" t="s">
        <v>268</v>
      </c>
      <c r="M2570" s="72"/>
      <c r="N2570" s="72"/>
      <c r="O2570" s="41">
        <f t="shared" ref="O2570:BD2570" si="1786">IFERROR(((O$3&gt;=$E2567)*(O$2&lt;=$E2567))*$J2572,"")</f>
        <v>0</v>
      </c>
      <c r="P2570" s="41">
        <f t="shared" si="1786"/>
        <v>0</v>
      </c>
      <c r="Q2570" s="41">
        <f t="shared" si="1786"/>
        <v>0</v>
      </c>
      <c r="R2570" s="41">
        <f t="shared" si="1786"/>
        <v>0</v>
      </c>
      <c r="S2570" s="41">
        <f t="shared" si="1786"/>
        <v>0</v>
      </c>
      <c r="T2570" s="41">
        <f t="shared" si="1786"/>
        <v>0</v>
      </c>
      <c r="U2570" s="41">
        <f t="shared" si="1786"/>
        <v>0</v>
      </c>
      <c r="V2570" s="41">
        <f t="shared" si="1786"/>
        <v>0</v>
      </c>
      <c r="W2570" s="41">
        <f t="shared" si="1786"/>
        <v>0</v>
      </c>
      <c r="X2570" s="41">
        <f t="shared" si="1786"/>
        <v>0</v>
      </c>
      <c r="Y2570" s="41">
        <f t="shared" si="1786"/>
        <v>0</v>
      </c>
      <c r="Z2570" s="41">
        <f t="shared" si="1786"/>
        <v>0</v>
      </c>
      <c r="AA2570" s="41">
        <f t="shared" si="1786"/>
        <v>0</v>
      </c>
      <c r="AB2570" s="41">
        <f t="shared" si="1786"/>
        <v>0</v>
      </c>
      <c r="AC2570" s="41">
        <f t="shared" si="1786"/>
        <v>0</v>
      </c>
      <c r="AD2570" s="41">
        <f t="shared" si="1786"/>
        <v>0</v>
      </c>
      <c r="AE2570" s="41">
        <f t="shared" si="1786"/>
        <v>0</v>
      </c>
      <c r="AF2570" s="41">
        <f t="shared" si="1786"/>
        <v>0</v>
      </c>
      <c r="AG2570" s="41">
        <f t="shared" si="1786"/>
        <v>0</v>
      </c>
      <c r="AH2570" s="41">
        <f t="shared" si="1786"/>
        <v>0</v>
      </c>
      <c r="AI2570" s="41">
        <f t="shared" si="1786"/>
        <v>0</v>
      </c>
      <c r="AJ2570" s="41">
        <f t="shared" si="1786"/>
        <v>0</v>
      </c>
      <c r="AK2570" s="41">
        <f t="shared" si="1786"/>
        <v>0</v>
      </c>
      <c r="AL2570" s="41">
        <f t="shared" si="1786"/>
        <v>0</v>
      </c>
      <c r="AM2570" s="41">
        <f t="shared" si="1786"/>
        <v>0</v>
      </c>
      <c r="AN2570" s="41">
        <f t="shared" si="1786"/>
        <v>0</v>
      </c>
      <c r="AO2570" s="41">
        <f t="shared" si="1786"/>
        <v>0</v>
      </c>
      <c r="AP2570" s="41">
        <f t="shared" si="1786"/>
        <v>0</v>
      </c>
      <c r="AQ2570" s="41">
        <f t="shared" si="1786"/>
        <v>0</v>
      </c>
      <c r="AR2570" s="41">
        <f t="shared" si="1786"/>
        <v>0</v>
      </c>
      <c r="AS2570" s="41">
        <f t="shared" si="1786"/>
        <v>0</v>
      </c>
      <c r="AT2570" s="41">
        <f t="shared" si="1786"/>
        <v>0</v>
      </c>
      <c r="AU2570" s="41">
        <f t="shared" si="1786"/>
        <v>0</v>
      </c>
      <c r="AV2570" s="41">
        <f t="shared" si="1786"/>
        <v>0</v>
      </c>
      <c r="AW2570" s="41">
        <f t="shared" si="1786"/>
        <v>0</v>
      </c>
      <c r="AX2570" s="41">
        <f t="shared" si="1786"/>
        <v>0</v>
      </c>
      <c r="AY2570" s="41">
        <f t="shared" si="1786"/>
        <v>0</v>
      </c>
      <c r="AZ2570" s="41">
        <f t="shared" si="1786"/>
        <v>0</v>
      </c>
      <c r="BA2570" s="41">
        <f t="shared" si="1786"/>
        <v>0</v>
      </c>
      <c r="BB2570" s="41">
        <f t="shared" si="1786"/>
        <v>0</v>
      </c>
      <c r="BC2570" s="41">
        <f t="shared" si="1786"/>
        <v>0</v>
      </c>
      <c r="BD2570" s="41">
        <f t="shared" si="1786"/>
        <v>0</v>
      </c>
    </row>
    <row r="2571" spans="1:59" ht="16" x14ac:dyDescent="0.2">
      <c r="B2571" s="11">
        <f t="shared" si="1783"/>
        <v>90</v>
      </c>
      <c r="C2571" s="12" t="str">
        <f t="shared" si="1783"/>
        <v>SCI HSR 2</v>
      </c>
      <c r="D2571" s="46" t="s">
        <v>269</v>
      </c>
      <c r="E2571" s="31">
        <v>0</v>
      </c>
      <c r="F2571" s="15"/>
      <c r="G2571" s="53"/>
      <c r="H2571" s="15"/>
      <c r="I2571" s="15"/>
      <c r="J2571" s="23"/>
      <c r="L2571" s="52" t="s">
        <v>270</v>
      </c>
      <c r="M2571" s="72"/>
      <c r="N2571" s="72"/>
      <c r="O2571" s="41">
        <f t="shared" ref="O2571:BD2571" si="1787">IFERROR(((O$3&gt;=$J2561)*(O$2&lt;=$J2561))*$E2572,"")</f>
        <v>0</v>
      </c>
      <c r="P2571" s="41">
        <f t="shared" si="1787"/>
        <v>0</v>
      </c>
      <c r="Q2571" s="41">
        <f t="shared" si="1787"/>
        <v>0</v>
      </c>
      <c r="R2571" s="41">
        <f t="shared" si="1787"/>
        <v>0</v>
      </c>
      <c r="S2571" s="41">
        <f t="shared" si="1787"/>
        <v>0</v>
      </c>
      <c r="T2571" s="41">
        <f t="shared" si="1787"/>
        <v>0</v>
      </c>
      <c r="U2571" s="41">
        <f t="shared" si="1787"/>
        <v>0</v>
      </c>
      <c r="V2571" s="41">
        <f t="shared" si="1787"/>
        <v>0</v>
      </c>
      <c r="W2571" s="41">
        <f t="shared" si="1787"/>
        <v>0</v>
      </c>
      <c r="X2571" s="41">
        <f t="shared" si="1787"/>
        <v>0</v>
      </c>
      <c r="Y2571" s="41">
        <f t="shared" si="1787"/>
        <v>0</v>
      </c>
      <c r="Z2571" s="41">
        <f t="shared" si="1787"/>
        <v>0</v>
      </c>
      <c r="AA2571" s="41">
        <f t="shared" si="1787"/>
        <v>0</v>
      </c>
      <c r="AB2571" s="41">
        <f t="shared" si="1787"/>
        <v>0</v>
      </c>
      <c r="AC2571" s="41">
        <f t="shared" si="1787"/>
        <v>0</v>
      </c>
      <c r="AD2571" s="41">
        <f t="shared" si="1787"/>
        <v>0</v>
      </c>
      <c r="AE2571" s="41">
        <f t="shared" si="1787"/>
        <v>0</v>
      </c>
      <c r="AF2571" s="41">
        <f t="shared" si="1787"/>
        <v>0</v>
      </c>
      <c r="AG2571" s="41">
        <f t="shared" si="1787"/>
        <v>0</v>
      </c>
      <c r="AH2571" s="41">
        <f t="shared" si="1787"/>
        <v>0</v>
      </c>
      <c r="AI2571" s="41">
        <f t="shared" si="1787"/>
        <v>0</v>
      </c>
      <c r="AJ2571" s="41">
        <f t="shared" si="1787"/>
        <v>0</v>
      </c>
      <c r="AK2571" s="41">
        <f t="shared" si="1787"/>
        <v>0</v>
      </c>
      <c r="AL2571" s="41">
        <f t="shared" si="1787"/>
        <v>0</v>
      </c>
      <c r="AM2571" s="41">
        <f t="shared" si="1787"/>
        <v>0</v>
      </c>
      <c r="AN2571" s="41">
        <f t="shared" si="1787"/>
        <v>0</v>
      </c>
      <c r="AO2571" s="41">
        <f t="shared" si="1787"/>
        <v>0</v>
      </c>
      <c r="AP2571" s="41">
        <f t="shared" si="1787"/>
        <v>0</v>
      </c>
      <c r="AQ2571" s="41">
        <f t="shared" si="1787"/>
        <v>0</v>
      </c>
      <c r="AR2571" s="41">
        <f t="shared" si="1787"/>
        <v>0</v>
      </c>
      <c r="AS2571" s="41">
        <f t="shared" si="1787"/>
        <v>0</v>
      </c>
      <c r="AT2571" s="41">
        <f t="shared" si="1787"/>
        <v>0</v>
      </c>
      <c r="AU2571" s="41">
        <f t="shared" si="1787"/>
        <v>0</v>
      </c>
      <c r="AV2571" s="41">
        <f t="shared" si="1787"/>
        <v>0</v>
      </c>
      <c r="AW2571" s="41">
        <f t="shared" si="1787"/>
        <v>0</v>
      </c>
      <c r="AX2571" s="41">
        <f t="shared" si="1787"/>
        <v>0</v>
      </c>
      <c r="AY2571" s="41">
        <f t="shared" si="1787"/>
        <v>0</v>
      </c>
      <c r="AZ2571" s="41">
        <f t="shared" si="1787"/>
        <v>0</v>
      </c>
      <c r="BA2571" s="41">
        <f t="shared" si="1787"/>
        <v>0</v>
      </c>
      <c r="BB2571" s="41">
        <f t="shared" si="1787"/>
        <v>0</v>
      </c>
      <c r="BC2571" s="41">
        <f t="shared" si="1787"/>
        <v>0</v>
      </c>
      <c r="BD2571" s="41">
        <f t="shared" si="1787"/>
        <v>0</v>
      </c>
    </row>
    <row r="2572" spans="1:59" ht="16" x14ac:dyDescent="0.2">
      <c r="B2572" s="11">
        <f t="shared" si="1783"/>
        <v>90</v>
      </c>
      <c r="C2572" s="12" t="str">
        <f t="shared" si="1783"/>
        <v>SCI HSR 2</v>
      </c>
      <c r="D2572" s="46" t="s">
        <v>270</v>
      </c>
      <c r="E2572" s="31">
        <v>0</v>
      </c>
      <c r="F2572" s="15"/>
      <c r="G2572" s="46" t="s">
        <v>266</v>
      </c>
      <c r="H2572" s="31">
        <v>0</v>
      </c>
      <c r="I2572" s="46" t="s">
        <v>268</v>
      </c>
      <c r="J2572" s="31">
        <v>0</v>
      </c>
      <c r="L2572" s="54" t="s">
        <v>271</v>
      </c>
      <c r="M2572" s="73"/>
      <c r="N2572" s="73"/>
      <c r="O2572" s="45">
        <f t="shared" ref="O2572:BD2572" si="1788">IFERROR(-($E2553+$H2553+$J2553)*O2554,"")</f>
        <v>0</v>
      </c>
      <c r="P2572" s="45">
        <f t="shared" si="1788"/>
        <v>0</v>
      </c>
      <c r="Q2572" s="45">
        <f t="shared" si="1788"/>
        <v>0</v>
      </c>
      <c r="R2572" s="45">
        <f t="shared" si="1788"/>
        <v>0</v>
      </c>
      <c r="S2572" s="45">
        <f t="shared" si="1788"/>
        <v>0</v>
      </c>
      <c r="T2572" s="45">
        <f t="shared" si="1788"/>
        <v>0</v>
      </c>
      <c r="U2572" s="45">
        <f t="shared" si="1788"/>
        <v>0</v>
      </c>
      <c r="V2572" s="45">
        <f t="shared" si="1788"/>
        <v>0</v>
      </c>
      <c r="W2572" s="45">
        <f t="shared" si="1788"/>
        <v>0</v>
      </c>
      <c r="X2572" s="45">
        <f t="shared" si="1788"/>
        <v>0</v>
      </c>
      <c r="Y2572" s="45">
        <f t="shared" si="1788"/>
        <v>0</v>
      </c>
      <c r="Z2572" s="45">
        <f t="shared" si="1788"/>
        <v>0</v>
      </c>
      <c r="AA2572" s="45">
        <f t="shared" si="1788"/>
        <v>0</v>
      </c>
      <c r="AB2572" s="45">
        <f t="shared" si="1788"/>
        <v>0</v>
      </c>
      <c r="AC2572" s="45">
        <f t="shared" si="1788"/>
        <v>0</v>
      </c>
      <c r="AD2572" s="45">
        <f t="shared" si="1788"/>
        <v>0</v>
      </c>
      <c r="AE2572" s="45">
        <f t="shared" si="1788"/>
        <v>0</v>
      </c>
      <c r="AF2572" s="45">
        <f t="shared" si="1788"/>
        <v>0</v>
      </c>
      <c r="AG2572" s="45">
        <f t="shared" si="1788"/>
        <v>0</v>
      </c>
      <c r="AH2572" s="45">
        <f t="shared" si="1788"/>
        <v>0</v>
      </c>
      <c r="AI2572" s="45">
        <f t="shared" si="1788"/>
        <v>0</v>
      </c>
      <c r="AJ2572" s="45">
        <f t="shared" si="1788"/>
        <v>0</v>
      </c>
      <c r="AK2572" s="45">
        <f t="shared" si="1788"/>
        <v>0</v>
      </c>
      <c r="AL2572" s="45">
        <f t="shared" si="1788"/>
        <v>0</v>
      </c>
      <c r="AM2572" s="45">
        <f t="shared" si="1788"/>
        <v>0</v>
      </c>
      <c r="AN2572" s="45">
        <f t="shared" si="1788"/>
        <v>0</v>
      </c>
      <c r="AO2572" s="45">
        <f t="shared" si="1788"/>
        <v>0</v>
      </c>
      <c r="AP2572" s="45">
        <f t="shared" si="1788"/>
        <v>0</v>
      </c>
      <c r="AQ2572" s="45">
        <f t="shared" si="1788"/>
        <v>0</v>
      </c>
      <c r="AR2572" s="45">
        <f t="shared" si="1788"/>
        <v>0</v>
      </c>
      <c r="AS2572" s="45">
        <f t="shared" si="1788"/>
        <v>0</v>
      </c>
      <c r="AT2572" s="45">
        <f t="shared" si="1788"/>
        <v>0</v>
      </c>
      <c r="AU2572" s="45">
        <f t="shared" si="1788"/>
        <v>0</v>
      </c>
      <c r="AV2572" s="45">
        <f t="shared" si="1788"/>
        <v>0</v>
      </c>
      <c r="AW2572" s="45">
        <f t="shared" si="1788"/>
        <v>0</v>
      </c>
      <c r="AX2572" s="45">
        <f t="shared" si="1788"/>
        <v>0</v>
      </c>
      <c r="AY2572" s="45">
        <f t="shared" si="1788"/>
        <v>0</v>
      </c>
      <c r="AZ2572" s="45">
        <f t="shared" si="1788"/>
        <v>0</v>
      </c>
      <c r="BA2572" s="45">
        <f t="shared" si="1788"/>
        <v>0</v>
      </c>
      <c r="BB2572" s="45">
        <f t="shared" si="1788"/>
        <v>0</v>
      </c>
      <c r="BC2572" s="45">
        <f t="shared" si="1788"/>
        <v>0</v>
      </c>
      <c r="BD2572" s="45">
        <f t="shared" si="1788"/>
        <v>0</v>
      </c>
    </row>
    <row r="2573" spans="1:59" x14ac:dyDescent="0.2">
      <c r="A2573"/>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row>
    <row r="2574" spans="1:59" ht="16" x14ac:dyDescent="0.2">
      <c r="A2574"/>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s="1"/>
    </row>
    <row r="2575" spans="1:59" ht="16" x14ac:dyDescent="0.2">
      <c r="A2575" s="1"/>
      <c r="B2575" s="67">
        <v>91</v>
      </c>
      <c r="C2575" s="68" t="str">
        <f>H2577</f>
        <v>SCI HSR 2</v>
      </c>
      <c r="D2575" s="69" t="s">
        <v>151</v>
      </c>
      <c r="E2575" s="69"/>
      <c r="F2575" s="69"/>
      <c r="G2575" s="69"/>
      <c r="H2575" s="69"/>
      <c r="I2575" s="69"/>
      <c r="J2575" s="69"/>
      <c r="K2575" s="68"/>
      <c r="L2575" s="68"/>
      <c r="M2575" s="68"/>
      <c r="N2575" s="68"/>
      <c r="O2575" s="82"/>
      <c r="P2575" s="82"/>
      <c r="Q2575" s="82"/>
      <c r="R2575" s="82"/>
      <c r="S2575" s="82"/>
      <c r="T2575" s="82"/>
      <c r="U2575" s="82"/>
      <c r="V2575" s="82"/>
      <c r="W2575" s="82"/>
      <c r="X2575" s="82"/>
      <c r="Y2575" s="82"/>
      <c r="Z2575" s="82"/>
      <c r="AA2575" s="82"/>
      <c r="AB2575" s="82"/>
      <c r="AC2575" s="82"/>
      <c r="AD2575" s="82"/>
      <c r="AE2575" s="82"/>
      <c r="AF2575" s="82"/>
      <c r="AG2575" s="82"/>
      <c r="AH2575" s="82"/>
      <c r="AI2575" s="82"/>
      <c r="AJ2575" s="82"/>
      <c r="AK2575" s="82"/>
      <c r="AL2575" s="82"/>
      <c r="AM2575" s="82"/>
      <c r="AN2575" s="82"/>
      <c r="AO2575" s="82"/>
      <c r="AP2575" s="82"/>
      <c r="AQ2575" s="82"/>
      <c r="AR2575" s="82"/>
      <c r="AS2575" s="82"/>
      <c r="AT2575" s="82"/>
      <c r="AU2575" s="82"/>
      <c r="AV2575" s="82"/>
      <c r="AW2575" s="82"/>
      <c r="AX2575" s="82"/>
      <c r="AY2575" s="82"/>
      <c r="AZ2575" s="82"/>
      <c r="BA2575" s="82"/>
      <c r="BB2575" s="82"/>
      <c r="BC2575" s="82"/>
      <c r="BD2575" s="82"/>
      <c r="BE2575" s="1"/>
      <c r="BF2575" s="1"/>
      <c r="BG2575" s="1"/>
    </row>
    <row r="2576" spans="1:59" ht="16" x14ac:dyDescent="0.2">
      <c r="A2576" s="35"/>
      <c r="B2576" s="11">
        <f>B2575</f>
        <v>91</v>
      </c>
      <c r="C2576" s="12" t="str">
        <f>C2575</f>
        <v>SCI HSR 2</v>
      </c>
      <c r="D2576" s="35"/>
      <c r="E2576" s="35"/>
      <c r="F2576" s="35"/>
      <c r="G2576" s="35"/>
      <c r="H2576" s="35"/>
      <c r="I2576" s="35"/>
      <c r="J2576" s="35"/>
      <c r="K2576" s="35"/>
      <c r="L2576" s="35"/>
      <c r="M2576" s="35"/>
      <c r="N2576" s="35"/>
      <c r="O2576" s="44"/>
      <c r="P2576" s="44"/>
      <c r="Q2576" s="44"/>
      <c r="R2576" s="44"/>
      <c r="S2576" s="44"/>
      <c r="T2576" s="44"/>
      <c r="U2576" s="44"/>
      <c r="V2576" s="44"/>
      <c r="W2576" s="44"/>
      <c r="X2576" s="44"/>
      <c r="Y2576" s="44"/>
      <c r="Z2576" s="44"/>
      <c r="AA2576" s="44"/>
      <c r="AB2576" s="44"/>
      <c r="AC2576" s="44"/>
      <c r="AD2576" s="44"/>
      <c r="AE2576" s="44"/>
      <c r="AF2576" s="44"/>
      <c r="AG2576" s="44"/>
      <c r="AH2576" s="44"/>
      <c r="AI2576" s="44"/>
      <c r="AJ2576" s="44"/>
      <c r="AK2576" s="44"/>
      <c r="AL2576" s="44"/>
      <c r="AM2576" s="44"/>
      <c r="AN2576" s="44"/>
      <c r="AO2576" s="44"/>
      <c r="AP2576" s="44"/>
      <c r="AQ2576" s="44"/>
      <c r="AR2576" s="44"/>
      <c r="AS2576" s="44"/>
      <c r="AT2576" s="44"/>
      <c r="AU2576" s="44"/>
      <c r="AV2576" s="44"/>
      <c r="AW2576" s="44"/>
      <c r="AX2576" s="44"/>
      <c r="AY2576" s="44"/>
      <c r="AZ2576" s="44"/>
      <c r="BA2576" s="44"/>
      <c r="BB2576" s="44"/>
      <c r="BC2576" s="44"/>
      <c r="BD2576" s="44"/>
      <c r="BE2576" s="35"/>
      <c r="BF2576" s="35"/>
      <c r="BG2576" s="35"/>
    </row>
    <row r="2577" spans="1:59" ht="16" x14ac:dyDescent="0.2">
      <c r="B2577" s="11">
        <f t="shared" ref="B2577:C2592" si="1789">B2576</f>
        <v>91</v>
      </c>
      <c r="C2577" s="12" t="str">
        <f t="shared" si="1789"/>
        <v>SCI HSR 2</v>
      </c>
      <c r="D2577" s="13" t="s">
        <v>2</v>
      </c>
      <c r="E2577" s="14" t="s">
        <v>152</v>
      </c>
      <c r="F2577" s="15"/>
      <c r="G2577" s="13" t="s">
        <v>229</v>
      </c>
      <c r="H2577" s="14" t="s">
        <v>132</v>
      </c>
      <c r="I2577" s="14"/>
      <c r="J2577" s="14"/>
      <c r="L2577" s="16" t="s">
        <v>230</v>
      </c>
      <c r="M2577" s="70"/>
      <c r="N2577" s="70"/>
      <c r="O2577" s="17">
        <f>($E2588&gt;0)*($E2582&lt;O$2)*(EDATE($E2582,$E2588)&gt;O$3)*((O$3-O$2+1)/O$4)
+($E2588&gt;0)*($E2582&lt;O$2)*(EDATE($E2582,$E2588)&gt;=O$2)*(EDATE($E2582,$E2588)&lt;=O$3)*((EDATE($E2582,$E2588)-O$2)/O$4)
+($E2588&gt;0)*($E2582&lt;O$2)*(EDATE($E2582,$E2588)&lt;O$2)*(0)
+($E2588&gt;0)*($E2582&gt;=O$2)*($E2582&lt;=O$3)*(EDATE($E2582,$E2588)&gt;=O$2)*(EDATE($E2582,$E2588)&lt;=O$3)*((EDATE($E2582,$E2588)-$E2582+1)/O$4)
+($E2588&gt;0)*($E2582&gt;=O$2)*($E2582&lt;=O$3)*(EDATE($E2582,$E2588)&gt;O$3)*((O$3-$E2582+1)/O$4)
+($E2588&gt;0)*($E2582&gt;O$3)*(0)</f>
        <v>0</v>
      </c>
      <c r="P2577" s="17">
        <f t="shared" ref="P2577:BD2577" si="1790">($E2588&gt;0)*($E2582&lt;P$2)*(EDATE($E2582,$E2588)&gt;P$3)*((P$3-P$2+1)/P$4)
+($E2588&gt;0)*($E2582&lt;P$2)*(EDATE($E2582,$E2588)&gt;=P$2)*(EDATE($E2582,$E2588)&lt;=P$3)*((EDATE($E2582,$E2588)-P$2)/P$4)
+($E2588&gt;0)*($E2582&lt;P$2)*(EDATE($E2582,$E2588)&lt;P$2)*(0)
+($E2588&gt;0)*($E2582&gt;=P$2)*($E2582&lt;=P$3)*(EDATE($E2582,$E2588)&gt;=P$2)*(EDATE($E2582,$E2588)&lt;=P$3)*((EDATE($E2582,$E2588)-$E2582+1)/P$4)
+($E2588&gt;0)*($E2582&gt;=P$2)*($E2582&lt;=P$3)*(EDATE($E2582,$E2588)&gt;P$3)*((P$3-$E2582+1)/P$4)
+($E2588&gt;0)*($E2582&gt;P$3)*(0)</f>
        <v>0</v>
      </c>
      <c r="Q2577" s="17">
        <f t="shared" si="1790"/>
        <v>0</v>
      </c>
      <c r="R2577" s="17">
        <f t="shared" si="1790"/>
        <v>0</v>
      </c>
      <c r="S2577" s="17">
        <f t="shared" si="1790"/>
        <v>0</v>
      </c>
      <c r="T2577" s="17">
        <f t="shared" si="1790"/>
        <v>0</v>
      </c>
      <c r="U2577" s="17">
        <f t="shared" si="1790"/>
        <v>0</v>
      </c>
      <c r="V2577" s="17">
        <f t="shared" si="1790"/>
        <v>0</v>
      </c>
      <c r="W2577" s="17">
        <f t="shared" si="1790"/>
        <v>0</v>
      </c>
      <c r="X2577" s="17">
        <f t="shared" si="1790"/>
        <v>0</v>
      </c>
      <c r="Y2577" s="17">
        <f t="shared" si="1790"/>
        <v>0</v>
      </c>
      <c r="Z2577" s="17">
        <f t="shared" si="1790"/>
        <v>0</v>
      </c>
      <c r="AA2577" s="17">
        <f t="shared" si="1790"/>
        <v>0</v>
      </c>
      <c r="AB2577" s="17">
        <f t="shared" si="1790"/>
        <v>0</v>
      </c>
      <c r="AC2577" s="17">
        <f t="shared" si="1790"/>
        <v>0</v>
      </c>
      <c r="AD2577" s="17">
        <f t="shared" si="1790"/>
        <v>0</v>
      </c>
      <c r="AE2577" s="17">
        <f t="shared" si="1790"/>
        <v>0</v>
      </c>
      <c r="AF2577" s="17">
        <f t="shared" si="1790"/>
        <v>0</v>
      </c>
      <c r="AG2577" s="17">
        <f t="shared" si="1790"/>
        <v>0</v>
      </c>
      <c r="AH2577" s="17">
        <f t="shared" si="1790"/>
        <v>0</v>
      </c>
      <c r="AI2577" s="17">
        <f t="shared" si="1790"/>
        <v>0</v>
      </c>
      <c r="AJ2577" s="17">
        <f t="shared" si="1790"/>
        <v>0</v>
      </c>
      <c r="AK2577" s="17">
        <f t="shared" si="1790"/>
        <v>0</v>
      </c>
      <c r="AL2577" s="17">
        <f t="shared" si="1790"/>
        <v>0</v>
      </c>
      <c r="AM2577" s="17">
        <f t="shared" si="1790"/>
        <v>0</v>
      </c>
      <c r="AN2577" s="17">
        <f t="shared" si="1790"/>
        <v>0</v>
      </c>
      <c r="AO2577" s="17">
        <f t="shared" si="1790"/>
        <v>0</v>
      </c>
      <c r="AP2577" s="17">
        <f t="shared" si="1790"/>
        <v>0</v>
      </c>
      <c r="AQ2577" s="17">
        <f t="shared" si="1790"/>
        <v>0</v>
      </c>
      <c r="AR2577" s="17">
        <f t="shared" si="1790"/>
        <v>0</v>
      </c>
      <c r="AS2577" s="17">
        <f t="shared" si="1790"/>
        <v>0</v>
      </c>
      <c r="AT2577" s="17">
        <f t="shared" si="1790"/>
        <v>0</v>
      </c>
      <c r="AU2577" s="17">
        <f t="shared" si="1790"/>
        <v>0</v>
      </c>
      <c r="AV2577" s="17">
        <f t="shared" si="1790"/>
        <v>0</v>
      </c>
      <c r="AW2577" s="17">
        <f t="shared" si="1790"/>
        <v>0</v>
      </c>
      <c r="AX2577" s="17">
        <f t="shared" si="1790"/>
        <v>0</v>
      </c>
      <c r="AY2577" s="17">
        <f t="shared" si="1790"/>
        <v>0</v>
      </c>
      <c r="AZ2577" s="17">
        <f t="shared" si="1790"/>
        <v>0</v>
      </c>
      <c r="BA2577" s="17">
        <f t="shared" si="1790"/>
        <v>0</v>
      </c>
      <c r="BB2577" s="17">
        <f t="shared" si="1790"/>
        <v>0</v>
      </c>
      <c r="BC2577" s="17">
        <f t="shared" si="1790"/>
        <v>0</v>
      </c>
      <c r="BD2577" s="17">
        <f t="shared" si="1790"/>
        <v>0</v>
      </c>
    </row>
    <row r="2578" spans="1:59" ht="16" x14ac:dyDescent="0.2">
      <c r="B2578" s="11">
        <f t="shared" si="1789"/>
        <v>91</v>
      </c>
      <c r="C2578" s="12" t="str">
        <f t="shared" si="1789"/>
        <v>SCI HSR 2</v>
      </c>
      <c r="D2578" s="13" t="s">
        <v>7</v>
      </c>
      <c r="E2578" s="18">
        <v>377</v>
      </c>
      <c r="F2578" s="15"/>
      <c r="G2578" s="13" t="s">
        <v>0</v>
      </c>
      <c r="H2578" s="19">
        <v>121</v>
      </c>
      <c r="I2578" s="13" t="s">
        <v>20</v>
      </c>
      <c r="J2578" s="19">
        <v>188</v>
      </c>
      <c r="L2578" s="20" t="s">
        <v>231</v>
      </c>
      <c r="M2578" s="72"/>
      <c r="N2578" s="72"/>
      <c r="O2578" s="21">
        <f>($H2583&gt;0)*($J2583&lt;O$2)*0
+($H2583&gt;0)*($J2583&gt;=O$2)*($J2583&lt;=O$3)*(($J2583-O$2+1)/O$4)
+($H2583&gt;0)*($J2583&gt;O$3)*($I2583&gt;O$3)*0
+($H2583&gt;0)*($J2583&gt;O$3)*($I2583&lt;=O$3)*($I2583&gt;=O$2)*((O$3-$I2583+1)/O$4)
+($H2583&gt;0)*($J2583&gt;O$3)*($I2583&lt;O$2)*1
+($H2583&gt;0)*($I2583&gt;O$3)*0
+($H2584&gt;0)*($J$2350&lt;O$2)*0
+($H2584&gt;0)*($J2584&gt;=O$2)*($J2584&lt;=O$3)*(($J2584-O$2+1)/O$4)
+($H2584&gt;0)*($J2584&gt;O$3)*($I2584&gt;O$3)*0
+($H2584&gt;0)*($J2584&gt;O$3)*($I2584&lt;=O$3)*($I2584&gt;=O$2)*((O$3-$I2584+1)/O$4)
+($H2584&gt;0)*($J2584&gt;O$3)*($I2584&lt;O$2)*1
+($H2584&gt;0)*($I2584&gt;O$3)*0
+($H2585&gt;0)*($J2585&lt;O$2)*0
+($H2585&gt;0)*($J2585&gt;=O$2)*($J2585&lt;=O$3)*(($J2585-O$2+1)/O$4)
+($H2585&gt;0)*($J2585&gt;O$3)*($I2585&gt;O$3)*0
+($H2585&gt;0)*($J2585&gt;O$3)*($I2585&lt;=O$3)*($I2585&gt;=O$2)*((O$3-$I2585+1)/O$4)
+($H2585&gt;0)*($J2585&gt;O$3)*($I2585&lt;O$2)*1
+($H2585&gt;0)*($I2585&gt;O$3)*0</f>
        <v>0</v>
      </c>
      <c r="P2578" s="21">
        <f t="shared" ref="P2578:BD2578" si="1791">($H2583&gt;0)*($J2583&lt;P$2)*0
+($H2583&gt;0)*($J2583&gt;=P$2)*($J2583&lt;=P$3)*(($J2583-P$2+1)/P$4)
+($H2583&gt;0)*($J2583&gt;P$3)*($I2583&gt;P$3)*0
+($H2583&gt;0)*($J2583&gt;P$3)*($I2583&lt;=P$3)*($I2583&gt;=P$2)*((P$3-$I2583+1)/P$4)
+($H2583&gt;0)*($J2583&gt;P$3)*($I2583&lt;P$2)*1
+($H2583&gt;0)*($I2583&gt;P$3)*0
+($H2584&gt;0)*($J$2350&lt;P$2)*0
+($H2584&gt;0)*($J2584&gt;=P$2)*($J2584&lt;=P$3)*(($J2584-P$2+1)/P$4)
+($H2584&gt;0)*($J2584&gt;P$3)*($I2584&gt;P$3)*0
+($H2584&gt;0)*($J2584&gt;P$3)*($I2584&lt;=P$3)*($I2584&gt;=P$2)*((P$3-$I2584+1)/P$4)
+($H2584&gt;0)*($J2584&gt;P$3)*($I2584&lt;P$2)*1
+($H2584&gt;0)*($I2584&gt;P$3)*0
+($H2585&gt;0)*($J2585&lt;P$2)*0
+($H2585&gt;0)*($J2585&gt;=P$2)*($J2585&lt;=P$3)*(($J2585-P$2+1)/P$4)
+($H2585&gt;0)*($J2585&gt;P$3)*($I2585&gt;P$3)*0
+($H2585&gt;0)*($J2585&gt;P$3)*($I2585&lt;=P$3)*($I2585&gt;=P$2)*((P$3-$I2585+1)/P$4)
+($H2585&gt;0)*($J2585&gt;P$3)*($I2585&lt;P$2)*1
+($H2585&gt;0)*($I2585&gt;P$3)*0</f>
        <v>0</v>
      </c>
      <c r="Q2578" s="21">
        <f t="shared" si="1791"/>
        <v>0</v>
      </c>
      <c r="R2578" s="21">
        <f t="shared" si="1791"/>
        <v>0</v>
      </c>
      <c r="S2578" s="21">
        <f t="shared" si="1791"/>
        <v>0</v>
      </c>
      <c r="T2578" s="21">
        <f t="shared" si="1791"/>
        <v>0</v>
      </c>
      <c r="U2578" s="21">
        <f t="shared" si="1791"/>
        <v>0</v>
      </c>
      <c r="V2578" s="21">
        <f t="shared" si="1791"/>
        <v>0</v>
      </c>
      <c r="W2578" s="21">
        <f t="shared" si="1791"/>
        <v>0</v>
      </c>
      <c r="X2578" s="21">
        <f t="shared" si="1791"/>
        <v>0</v>
      </c>
      <c r="Y2578" s="21">
        <f t="shared" si="1791"/>
        <v>0</v>
      </c>
      <c r="Z2578" s="21">
        <f t="shared" si="1791"/>
        <v>0</v>
      </c>
      <c r="AA2578" s="21">
        <f t="shared" si="1791"/>
        <v>0</v>
      </c>
      <c r="AB2578" s="21">
        <f t="shared" si="1791"/>
        <v>0</v>
      </c>
      <c r="AC2578" s="21">
        <f t="shared" si="1791"/>
        <v>0</v>
      </c>
      <c r="AD2578" s="21">
        <f t="shared" si="1791"/>
        <v>0</v>
      </c>
      <c r="AE2578" s="21">
        <f t="shared" si="1791"/>
        <v>0</v>
      </c>
      <c r="AF2578" s="21">
        <f t="shared" si="1791"/>
        <v>0</v>
      </c>
      <c r="AG2578" s="21">
        <f t="shared" si="1791"/>
        <v>0</v>
      </c>
      <c r="AH2578" s="21">
        <f t="shared" si="1791"/>
        <v>0</v>
      </c>
      <c r="AI2578" s="21">
        <f t="shared" si="1791"/>
        <v>0</v>
      </c>
      <c r="AJ2578" s="21">
        <f t="shared" si="1791"/>
        <v>0</v>
      </c>
      <c r="AK2578" s="21">
        <f t="shared" si="1791"/>
        <v>0</v>
      </c>
      <c r="AL2578" s="21">
        <f t="shared" si="1791"/>
        <v>0</v>
      </c>
      <c r="AM2578" s="21">
        <f t="shared" si="1791"/>
        <v>0</v>
      </c>
      <c r="AN2578" s="21">
        <f t="shared" si="1791"/>
        <v>0</v>
      </c>
      <c r="AO2578" s="21">
        <f t="shared" si="1791"/>
        <v>0</v>
      </c>
      <c r="AP2578" s="21">
        <f t="shared" si="1791"/>
        <v>0</v>
      </c>
      <c r="AQ2578" s="21">
        <f t="shared" si="1791"/>
        <v>0</v>
      </c>
      <c r="AR2578" s="21">
        <f t="shared" si="1791"/>
        <v>0</v>
      </c>
      <c r="AS2578" s="21">
        <f t="shared" si="1791"/>
        <v>0</v>
      </c>
      <c r="AT2578" s="21">
        <f t="shared" si="1791"/>
        <v>0</v>
      </c>
      <c r="AU2578" s="21">
        <f t="shared" si="1791"/>
        <v>0</v>
      </c>
      <c r="AV2578" s="21">
        <f t="shared" si="1791"/>
        <v>0</v>
      </c>
      <c r="AW2578" s="21">
        <f t="shared" si="1791"/>
        <v>0</v>
      </c>
      <c r="AX2578" s="21">
        <f t="shared" si="1791"/>
        <v>0</v>
      </c>
      <c r="AY2578" s="21">
        <f t="shared" si="1791"/>
        <v>0</v>
      </c>
      <c r="AZ2578" s="21">
        <f t="shared" si="1791"/>
        <v>0</v>
      </c>
      <c r="BA2578" s="21">
        <f t="shared" si="1791"/>
        <v>0</v>
      </c>
      <c r="BB2578" s="21">
        <f t="shared" si="1791"/>
        <v>0</v>
      </c>
      <c r="BC2578" s="21">
        <f t="shared" si="1791"/>
        <v>0</v>
      </c>
      <c r="BD2578" s="21">
        <f t="shared" si="1791"/>
        <v>0</v>
      </c>
    </row>
    <row r="2579" spans="1:59" ht="16" x14ac:dyDescent="0.2">
      <c r="B2579" s="11">
        <f t="shared" si="1789"/>
        <v>91</v>
      </c>
      <c r="C2579" s="12" t="str">
        <f t="shared" si="1789"/>
        <v>SCI HSR 2</v>
      </c>
      <c r="D2579" s="13" t="s">
        <v>21</v>
      </c>
      <c r="E2579" s="22">
        <v>0</v>
      </c>
      <c r="F2579" s="15"/>
      <c r="G2579" s="13" t="s">
        <v>22</v>
      </c>
      <c r="H2579" s="22">
        <v>0</v>
      </c>
      <c r="I2579" s="13" t="s">
        <v>23</v>
      </c>
      <c r="J2579" s="22">
        <v>0</v>
      </c>
      <c r="K2579" s="23"/>
      <c r="L2579" s="20" t="s">
        <v>232</v>
      </c>
      <c r="M2579" s="72"/>
      <c r="N2579" s="72"/>
      <c r="O2579" s="21">
        <f>($E2582&lt;=O$3)*($E2582&gt;O$2)*((O$3-$E2582+1)/O$4)
+($E2582&lt;=O$2)*((O$3-O$2+1)/O$4)
+($E2582&gt;O$3)*(0)
-($E2590&lt;=O$3)*($E2590&lt;&gt;0)*($E2590&gt;O$2)*((O$3-$E2590)/O$4)
-($E2590&lt;=O$2)*((O$3-O$2+1)/O$4)
-($E2590&gt;O$3)*(0)</f>
        <v>1</v>
      </c>
      <c r="P2579" s="21">
        <f t="shared" ref="P2579:BD2579" si="1792">($E2582&lt;=P$3)*($E2582&gt;P$2)*((P$3-$E2582+1)/P$4)
+($E2582&lt;=P$2)*((P$3-P$2+1)/P$4)
+($E2582&gt;P$3)*(0)
-($E2590&lt;=P$3)*($E2590&lt;&gt;0)*($E2590&gt;P$2)*((P$3-$E2590)/P$4)
-($E2590&lt;=P$2)*((P$3-P$2+1)/P$4)
-($E2590&gt;P$3)*(0)</f>
        <v>1</v>
      </c>
      <c r="Q2579" s="21">
        <f t="shared" si="1792"/>
        <v>1</v>
      </c>
      <c r="R2579" s="21">
        <f t="shared" si="1792"/>
        <v>1</v>
      </c>
      <c r="S2579" s="21">
        <f t="shared" si="1792"/>
        <v>1</v>
      </c>
      <c r="T2579" s="21">
        <f t="shared" si="1792"/>
        <v>1</v>
      </c>
      <c r="U2579" s="21">
        <f t="shared" si="1792"/>
        <v>1</v>
      </c>
      <c r="V2579" s="21">
        <f t="shared" si="1792"/>
        <v>1</v>
      </c>
      <c r="W2579" s="21">
        <f t="shared" si="1792"/>
        <v>1</v>
      </c>
      <c r="X2579" s="21">
        <f t="shared" si="1792"/>
        <v>1</v>
      </c>
      <c r="Y2579" s="21">
        <f t="shared" si="1792"/>
        <v>1</v>
      </c>
      <c r="Z2579" s="21">
        <f t="shared" si="1792"/>
        <v>1</v>
      </c>
      <c r="AA2579" s="21">
        <f t="shared" si="1792"/>
        <v>1</v>
      </c>
      <c r="AB2579" s="21">
        <f t="shared" si="1792"/>
        <v>1</v>
      </c>
      <c r="AC2579" s="21">
        <f t="shared" si="1792"/>
        <v>1</v>
      </c>
      <c r="AD2579" s="21">
        <f t="shared" si="1792"/>
        <v>1</v>
      </c>
      <c r="AE2579" s="21">
        <f t="shared" si="1792"/>
        <v>1</v>
      </c>
      <c r="AF2579" s="21">
        <f t="shared" si="1792"/>
        <v>1</v>
      </c>
      <c r="AG2579" s="21">
        <f t="shared" si="1792"/>
        <v>1</v>
      </c>
      <c r="AH2579" s="21">
        <f t="shared" si="1792"/>
        <v>1</v>
      </c>
      <c r="AI2579" s="21">
        <f t="shared" si="1792"/>
        <v>1</v>
      </c>
      <c r="AJ2579" s="21">
        <f t="shared" si="1792"/>
        <v>1</v>
      </c>
      <c r="AK2579" s="21">
        <f t="shared" si="1792"/>
        <v>0.20879120879120883</v>
      </c>
      <c r="AL2579" s="21">
        <f t="shared" si="1792"/>
        <v>0</v>
      </c>
      <c r="AM2579" s="21">
        <f t="shared" si="1792"/>
        <v>0</v>
      </c>
      <c r="AN2579" s="21">
        <f t="shared" si="1792"/>
        <v>0</v>
      </c>
      <c r="AO2579" s="21">
        <f t="shared" si="1792"/>
        <v>0</v>
      </c>
      <c r="AP2579" s="21">
        <f t="shared" si="1792"/>
        <v>0</v>
      </c>
      <c r="AQ2579" s="21">
        <f t="shared" si="1792"/>
        <v>0</v>
      </c>
      <c r="AR2579" s="21">
        <f t="shared" si="1792"/>
        <v>0</v>
      </c>
      <c r="AS2579" s="21">
        <f t="shared" si="1792"/>
        <v>0</v>
      </c>
      <c r="AT2579" s="21">
        <f t="shared" si="1792"/>
        <v>0</v>
      </c>
      <c r="AU2579" s="21">
        <f t="shared" si="1792"/>
        <v>0</v>
      </c>
      <c r="AV2579" s="21">
        <f t="shared" si="1792"/>
        <v>0</v>
      </c>
      <c r="AW2579" s="21">
        <f t="shared" si="1792"/>
        <v>0</v>
      </c>
      <c r="AX2579" s="21">
        <f t="shared" si="1792"/>
        <v>0</v>
      </c>
      <c r="AY2579" s="21">
        <f t="shared" si="1792"/>
        <v>0</v>
      </c>
      <c r="AZ2579" s="21">
        <f t="shared" si="1792"/>
        <v>0</v>
      </c>
      <c r="BA2579" s="21">
        <f t="shared" si="1792"/>
        <v>0</v>
      </c>
      <c r="BB2579" s="21">
        <f t="shared" si="1792"/>
        <v>0</v>
      </c>
      <c r="BC2579" s="21">
        <f t="shared" si="1792"/>
        <v>0</v>
      </c>
      <c r="BD2579" s="21">
        <f t="shared" si="1792"/>
        <v>0</v>
      </c>
    </row>
    <row r="2580" spans="1:59" ht="16" x14ac:dyDescent="0.2">
      <c r="B2580" s="11">
        <f t="shared" si="1789"/>
        <v>91</v>
      </c>
      <c r="C2580" s="12" t="str">
        <f t="shared" si="1789"/>
        <v>SCI HSR 2</v>
      </c>
      <c r="D2580" s="13" t="s">
        <v>1</v>
      </c>
      <c r="E2580" s="22">
        <v>93170</v>
      </c>
      <c r="F2580" s="15"/>
      <c r="G2580" s="15"/>
      <c r="H2580" s="15"/>
      <c r="I2580" s="15"/>
      <c r="J2580" s="15"/>
      <c r="L2580" s="20" t="s">
        <v>233</v>
      </c>
      <c r="M2580" s="72"/>
      <c r="N2580" s="72"/>
      <c r="O2580" s="21">
        <f>($E2593&gt;O$3)*($E2590&lt;O$2)*((O$3-O$2+1)/O$4)
+($E2593&gt;O$3)*($E2590&gt;=O$2)*($E2590&lt;=O$3)*((O$3-$E2590)/O$4)
+($E2593&gt;O$3)*($E2590&gt;O$3)*(0)
+($E2593&lt;=O$3)*($E2593&gt;=O$2)*($E2590&lt;O$2)*(($E2593-O$2)/O$4)
+($E2593&lt;=O$3)*($E2593&gt;=O$2)*($E2590&lt;=O$3)*($E2590&gt;=O$2)*(($E2593-$E2590)/O$4)
+($E2593&lt;O$2)*(0)</f>
        <v>0</v>
      </c>
      <c r="P2580" s="21">
        <f t="shared" ref="P2580:BD2580" si="1793">($E2593&gt;P$3)*($E2590&lt;P$2)*((P$3-P$2+1)/P$4)
+($E2593&gt;P$3)*($E2590&gt;=P$2)*($E2590&lt;=P$3)*((P$3-$E2590)/P$4)
+($E2593&gt;P$3)*($E2590&gt;P$3)*(0)
+($E2593&lt;=P$3)*($E2593&gt;=P$2)*($E2590&lt;P$2)*(($E2593-P$2)/P$4)
+($E2593&lt;=P$3)*($E2593&gt;=P$2)*($E2590&lt;=P$3)*($E2590&gt;=P$2)*(($E2593-$E2590)/P$4)
+($E2593&lt;P$2)*(0)</f>
        <v>0</v>
      </c>
      <c r="Q2580" s="21">
        <f t="shared" si="1793"/>
        <v>0</v>
      </c>
      <c r="R2580" s="21">
        <f t="shared" si="1793"/>
        <v>0</v>
      </c>
      <c r="S2580" s="21">
        <f t="shared" si="1793"/>
        <v>0</v>
      </c>
      <c r="T2580" s="21">
        <f t="shared" si="1793"/>
        <v>0</v>
      </c>
      <c r="U2580" s="21">
        <f t="shared" si="1793"/>
        <v>0</v>
      </c>
      <c r="V2580" s="21">
        <f t="shared" si="1793"/>
        <v>0</v>
      </c>
      <c r="W2580" s="21">
        <f t="shared" si="1793"/>
        <v>0</v>
      </c>
      <c r="X2580" s="21">
        <f t="shared" si="1793"/>
        <v>0</v>
      </c>
      <c r="Y2580" s="21">
        <f t="shared" si="1793"/>
        <v>0</v>
      </c>
      <c r="Z2580" s="21">
        <f t="shared" si="1793"/>
        <v>0</v>
      </c>
      <c r="AA2580" s="21">
        <f t="shared" si="1793"/>
        <v>0</v>
      </c>
      <c r="AB2580" s="21">
        <f t="shared" si="1793"/>
        <v>0</v>
      </c>
      <c r="AC2580" s="21">
        <f t="shared" si="1793"/>
        <v>0</v>
      </c>
      <c r="AD2580" s="21">
        <f t="shared" si="1793"/>
        <v>0</v>
      </c>
      <c r="AE2580" s="21">
        <f t="shared" si="1793"/>
        <v>0</v>
      </c>
      <c r="AF2580" s="21">
        <f t="shared" si="1793"/>
        <v>0</v>
      </c>
      <c r="AG2580" s="21">
        <f t="shared" si="1793"/>
        <v>0</v>
      </c>
      <c r="AH2580" s="21">
        <f t="shared" si="1793"/>
        <v>0</v>
      </c>
      <c r="AI2580" s="21">
        <f t="shared" si="1793"/>
        <v>0</v>
      </c>
      <c r="AJ2580" s="21">
        <f t="shared" si="1793"/>
        <v>0</v>
      </c>
      <c r="AK2580" s="21">
        <f t="shared" si="1793"/>
        <v>0</v>
      </c>
      <c r="AL2580" s="21">
        <f t="shared" si="1793"/>
        <v>0</v>
      </c>
      <c r="AM2580" s="21">
        <f t="shared" si="1793"/>
        <v>0</v>
      </c>
      <c r="AN2580" s="21">
        <f t="shared" si="1793"/>
        <v>0</v>
      </c>
      <c r="AO2580" s="21">
        <f t="shared" si="1793"/>
        <v>0</v>
      </c>
      <c r="AP2580" s="21">
        <f t="shared" si="1793"/>
        <v>0</v>
      </c>
      <c r="AQ2580" s="21">
        <f t="shared" si="1793"/>
        <v>0</v>
      </c>
      <c r="AR2580" s="21">
        <f t="shared" si="1793"/>
        <v>0</v>
      </c>
      <c r="AS2580" s="21">
        <f t="shared" si="1793"/>
        <v>0</v>
      </c>
      <c r="AT2580" s="21">
        <f t="shared" si="1793"/>
        <v>0</v>
      </c>
      <c r="AU2580" s="21">
        <f t="shared" si="1793"/>
        <v>0</v>
      </c>
      <c r="AV2580" s="21">
        <f t="shared" si="1793"/>
        <v>0</v>
      </c>
      <c r="AW2580" s="21">
        <f t="shared" si="1793"/>
        <v>0</v>
      </c>
      <c r="AX2580" s="21">
        <f t="shared" si="1793"/>
        <v>0</v>
      </c>
      <c r="AY2580" s="21">
        <f t="shared" si="1793"/>
        <v>0</v>
      </c>
      <c r="AZ2580" s="21">
        <f t="shared" si="1793"/>
        <v>0</v>
      </c>
      <c r="BA2580" s="21">
        <f t="shared" si="1793"/>
        <v>0</v>
      </c>
      <c r="BB2580" s="21">
        <f t="shared" si="1793"/>
        <v>0</v>
      </c>
      <c r="BC2580" s="21">
        <f t="shared" si="1793"/>
        <v>0</v>
      </c>
      <c r="BD2580" s="21">
        <f t="shared" si="1793"/>
        <v>0</v>
      </c>
    </row>
    <row r="2581" spans="1:59" ht="16" x14ac:dyDescent="0.2">
      <c r="B2581" s="11">
        <f t="shared" si="1789"/>
        <v>91</v>
      </c>
      <c r="C2581" s="12" t="str">
        <f t="shared" si="1789"/>
        <v>SCI HSR 2</v>
      </c>
      <c r="K2581" s="24"/>
      <c r="L2581" s="20" t="s">
        <v>234</v>
      </c>
      <c r="M2581" s="72"/>
      <c r="N2581" s="72"/>
      <c r="O2581" s="21">
        <f>($E2596&gt;0)*($E2593&lt;O$2)*(EDATE($E2593,$E2596)&gt;O$3)*((O$3-O$2+1)/O$4)
+($E2596&gt;0)*($E2593&lt;O$2)*(EDATE($E2593,$E2596)&gt;=O$2)*(EDATE($E2593,$E2596)&lt;=O$3)*((EDATE($E2593,$E2596)-O$2)/O$4)
+($E2596&gt;0)*($E2593&lt;O$2)*(EDATE($E2593,$E2596)&lt;O$2)*(0)
+($E2596&gt;0)*($E2593&gt;=O$2)*($E2593&lt;=O$3)*(EDATE($E2593,$E2596)&gt;=O$2)*(EDATE($E2593,$E2596)&lt;=O$3)*((EDATE($E2593,$E2596)-$E2593+1)/O$4)
+($E2596&gt;0)*($E2593&gt;=O$2)*($E2593&lt;=O$3)*(EDATE($E2593,$E2596)&gt;O$3)*((O$3-$E2593+1)/O$4)
+($E2596&gt;0)*($E2593&gt;O$3)*(0)</f>
        <v>0</v>
      </c>
      <c r="P2581" s="21">
        <f t="shared" ref="P2581:BD2581" si="1794">($E2596&gt;0)*($E2593&lt;P$2)*(EDATE($E2593,$E2596)&gt;P$3)*((P$3-P$2+1)/P$4)
+($E2596&gt;0)*($E2593&lt;P$2)*(EDATE($E2593,$E2596)&gt;=P$2)*(EDATE($E2593,$E2596)&lt;=P$3)*((EDATE($E2593,$E2596)-P$2)/P$4)
+($E2596&gt;0)*($E2593&lt;P$2)*(EDATE($E2593,$E2596)&lt;P$2)*(0)
+($E2596&gt;0)*($E2593&gt;=P$2)*($E2593&lt;=P$3)*(EDATE($E2593,$E2596)&gt;=P$2)*(EDATE($E2593,$E2596)&lt;=P$3)*((EDATE($E2593,$E2596)-$E2593+1)/P$4)
+($E2596&gt;0)*($E2593&gt;=P$2)*($E2593&lt;=P$3)*(EDATE($E2593,$E2596)&gt;P$3)*((P$3-$E2593+1)/P$4)
+($E2596&gt;0)*($E2593&gt;P$3)*(0)</f>
        <v>0</v>
      </c>
      <c r="Q2581" s="21">
        <f t="shared" si="1794"/>
        <v>0</v>
      </c>
      <c r="R2581" s="21">
        <f t="shared" si="1794"/>
        <v>0</v>
      </c>
      <c r="S2581" s="21">
        <f t="shared" si="1794"/>
        <v>0</v>
      </c>
      <c r="T2581" s="21">
        <f t="shared" si="1794"/>
        <v>0</v>
      </c>
      <c r="U2581" s="21">
        <f t="shared" si="1794"/>
        <v>0</v>
      </c>
      <c r="V2581" s="21">
        <f t="shared" si="1794"/>
        <v>0</v>
      </c>
      <c r="W2581" s="21">
        <f t="shared" si="1794"/>
        <v>0</v>
      </c>
      <c r="X2581" s="21">
        <f t="shared" si="1794"/>
        <v>0</v>
      </c>
      <c r="Y2581" s="21">
        <f t="shared" si="1794"/>
        <v>0</v>
      </c>
      <c r="Z2581" s="21">
        <f t="shared" si="1794"/>
        <v>0</v>
      </c>
      <c r="AA2581" s="21">
        <f t="shared" si="1794"/>
        <v>0</v>
      </c>
      <c r="AB2581" s="21">
        <f t="shared" si="1794"/>
        <v>0</v>
      </c>
      <c r="AC2581" s="21">
        <f t="shared" si="1794"/>
        <v>0</v>
      </c>
      <c r="AD2581" s="21">
        <f t="shared" si="1794"/>
        <v>0</v>
      </c>
      <c r="AE2581" s="21">
        <f t="shared" si="1794"/>
        <v>0</v>
      </c>
      <c r="AF2581" s="21">
        <f t="shared" si="1794"/>
        <v>0</v>
      </c>
      <c r="AG2581" s="21">
        <f t="shared" si="1794"/>
        <v>0</v>
      </c>
      <c r="AH2581" s="21">
        <f t="shared" si="1794"/>
        <v>0</v>
      </c>
      <c r="AI2581" s="21">
        <f t="shared" si="1794"/>
        <v>0</v>
      </c>
      <c r="AJ2581" s="21">
        <f t="shared" si="1794"/>
        <v>0</v>
      </c>
      <c r="AK2581" s="21">
        <f t="shared" si="1794"/>
        <v>0</v>
      </c>
      <c r="AL2581" s="21">
        <f t="shared" si="1794"/>
        <v>0</v>
      </c>
      <c r="AM2581" s="21">
        <f t="shared" si="1794"/>
        <v>0</v>
      </c>
      <c r="AN2581" s="21">
        <f t="shared" si="1794"/>
        <v>0</v>
      </c>
      <c r="AO2581" s="21">
        <f t="shared" si="1794"/>
        <v>0</v>
      </c>
      <c r="AP2581" s="21">
        <f t="shared" si="1794"/>
        <v>0</v>
      </c>
      <c r="AQ2581" s="21">
        <f t="shared" si="1794"/>
        <v>0</v>
      </c>
      <c r="AR2581" s="21">
        <f t="shared" si="1794"/>
        <v>0</v>
      </c>
      <c r="AS2581" s="21">
        <f t="shared" si="1794"/>
        <v>0</v>
      </c>
      <c r="AT2581" s="21">
        <f t="shared" si="1794"/>
        <v>0</v>
      </c>
      <c r="AU2581" s="21">
        <f t="shared" si="1794"/>
        <v>0</v>
      </c>
      <c r="AV2581" s="21">
        <f t="shared" si="1794"/>
        <v>0</v>
      </c>
      <c r="AW2581" s="21">
        <f t="shared" si="1794"/>
        <v>0</v>
      </c>
      <c r="AX2581" s="21">
        <f t="shared" si="1794"/>
        <v>0</v>
      </c>
      <c r="AY2581" s="21">
        <f t="shared" si="1794"/>
        <v>0</v>
      </c>
      <c r="AZ2581" s="21">
        <f t="shared" si="1794"/>
        <v>0</v>
      </c>
      <c r="BA2581" s="21">
        <f t="shared" si="1794"/>
        <v>0</v>
      </c>
      <c r="BB2581" s="21">
        <f t="shared" si="1794"/>
        <v>0</v>
      </c>
      <c r="BC2581" s="21">
        <f t="shared" si="1794"/>
        <v>0</v>
      </c>
      <c r="BD2581" s="21">
        <f t="shared" si="1794"/>
        <v>0</v>
      </c>
    </row>
    <row r="2582" spans="1:59" ht="16" x14ac:dyDescent="0.2">
      <c r="B2582" s="11">
        <f t="shared" si="1789"/>
        <v>91</v>
      </c>
      <c r="C2582" s="12" t="str">
        <f t="shared" si="1789"/>
        <v>SCI HSR 2</v>
      </c>
      <c r="D2582" s="25" t="s">
        <v>235</v>
      </c>
      <c r="E2582" s="26">
        <v>43120</v>
      </c>
      <c r="F2582" s="15"/>
      <c r="G2582" s="25" t="s">
        <v>236</v>
      </c>
      <c r="H2582" s="25" t="s">
        <v>237</v>
      </c>
      <c r="I2582" s="25" t="s">
        <v>238</v>
      </c>
      <c r="J2582" s="25" t="s">
        <v>239</v>
      </c>
      <c r="K2582" s="24"/>
      <c r="L2582" s="27" t="s">
        <v>240</v>
      </c>
      <c r="M2582" s="83"/>
      <c r="N2582" s="83"/>
      <c r="O2582" s="28">
        <f>($H2594&gt;0)*($J2594&lt;O$2)*0
+($H2594&gt;0)*($J2594&gt;=O$2)*($J2594&lt;=O$3)*(($J2594-O$2+1)/O$4)
+($H2594&gt;0)*($J2594&gt;O$3)*($I2594&gt;O$3)*0
+($H2594&gt;0)*($J2594&gt;O$3)*($I2594&lt;=O$3)*($I2594&gt;=O$2)*((O$3-$I2594+1)/O$4)
+($H2594&gt;0)*($J2594&gt;O$3)*($I2594&lt;O$2)*1
+($H2594&gt;0)*($I2594&gt;O$3)*0
+($H2595&gt;0)*($J2595&lt;O$2)*0
+($H2595&gt;0)*($J2595&gt;=O$2)*($J2595&lt;=O$3)*(($J2595-O$2+1)/O$4)
+($H2595&gt;0)*($J2595&gt;O$3)*($I2595&gt;O$3)*0
+($H2595&gt;0)*($J2595&gt;O$3)*($I2595&lt;=O$3)*($I2595&gt;=O$2)*((O$3-$I2595+1)/O$4)
+($H2595&gt;0)*($J2595&gt;O$3)*($I2595&lt;O$2)*1
+($H2595&gt;0)*($I2595&gt;O$3)*0
+($H2596&gt;0)*($J2596&lt;O$2)*0
+($H2596&gt;0)*($J2596&gt;=O$2)*($J2596&lt;=O$3)*(($J2596-O$2+1)/O$4)
+($H2596&gt;0)*($J2596&gt;O$3)*($I2596&gt;O$3)*0
+($H2596&gt;0)*($J2596&gt;O$3)*($I2596&lt;=O$3)*($I2596&gt;=O$2)*((O$3-$I2596+1)/O$4)
+($H2596&gt;0)*($J2596&gt;O$3)*($I2596&lt;O$2)*1
+($H2596&gt;0)*($I2596&gt;O$3)*0</f>
        <v>0</v>
      </c>
      <c r="P2582" s="28">
        <f t="shared" ref="P2582:BD2582" si="1795">($H2594&gt;0)*($J2594&lt;P$2)*0
+($H2594&gt;0)*($J2594&gt;=P$2)*($J2594&lt;=P$3)*(($J2594-P$2+1)/P$4)
+($H2594&gt;0)*($J2594&gt;P$3)*($I2594&gt;P$3)*0
+($H2594&gt;0)*($J2594&gt;P$3)*($I2594&lt;=P$3)*($I2594&gt;=P$2)*((P$3-$I2594+1)/P$4)
+($H2594&gt;0)*($J2594&gt;P$3)*($I2594&lt;P$2)*1
+($H2594&gt;0)*($I2594&gt;P$3)*0
+($H2595&gt;0)*($J2595&lt;P$2)*0
+($H2595&gt;0)*($J2595&gt;=P$2)*($J2595&lt;=P$3)*(($J2595-P$2+1)/P$4)
+($H2595&gt;0)*($J2595&gt;P$3)*($I2595&gt;P$3)*0
+($H2595&gt;0)*($J2595&gt;P$3)*($I2595&lt;=P$3)*($I2595&gt;=P$2)*((P$3-$I2595+1)/P$4)
+($H2595&gt;0)*($J2595&gt;P$3)*($I2595&lt;P$2)*1
+($H2595&gt;0)*($I2595&gt;P$3)*0
+($H2596&gt;0)*($J2596&lt;P$2)*0
+($H2596&gt;0)*($J2596&gt;=P$2)*($J2596&lt;=P$3)*(($J2596-P$2+1)/P$4)
+($H2596&gt;0)*($J2596&gt;P$3)*($I2596&gt;P$3)*0
+($H2596&gt;0)*($J2596&gt;P$3)*($I2596&lt;=P$3)*($I2596&gt;=P$2)*((P$3-$I2596+1)/P$4)
+($H2596&gt;0)*($J2596&gt;P$3)*($I2596&lt;P$2)*1
+($H2596&gt;0)*($I2596&gt;P$3)*0</f>
        <v>0</v>
      </c>
      <c r="Q2582" s="28">
        <f t="shared" si="1795"/>
        <v>0</v>
      </c>
      <c r="R2582" s="28">
        <f t="shared" si="1795"/>
        <v>0</v>
      </c>
      <c r="S2582" s="28">
        <f t="shared" si="1795"/>
        <v>0</v>
      </c>
      <c r="T2582" s="28">
        <f t="shared" si="1795"/>
        <v>0</v>
      </c>
      <c r="U2582" s="28">
        <f t="shared" si="1795"/>
        <v>0</v>
      </c>
      <c r="V2582" s="28">
        <f t="shared" si="1795"/>
        <v>0</v>
      </c>
      <c r="W2582" s="28">
        <f t="shared" si="1795"/>
        <v>0</v>
      </c>
      <c r="X2582" s="28">
        <f t="shared" si="1795"/>
        <v>0</v>
      </c>
      <c r="Y2582" s="28">
        <f t="shared" si="1795"/>
        <v>0</v>
      </c>
      <c r="Z2582" s="28">
        <f t="shared" si="1795"/>
        <v>0</v>
      </c>
      <c r="AA2582" s="28">
        <f t="shared" si="1795"/>
        <v>0</v>
      </c>
      <c r="AB2582" s="28">
        <f t="shared" si="1795"/>
        <v>0</v>
      </c>
      <c r="AC2582" s="28">
        <f t="shared" si="1795"/>
        <v>0</v>
      </c>
      <c r="AD2582" s="28">
        <f t="shared" si="1795"/>
        <v>0</v>
      </c>
      <c r="AE2582" s="28">
        <f t="shared" si="1795"/>
        <v>0</v>
      </c>
      <c r="AF2582" s="28">
        <f t="shared" si="1795"/>
        <v>0</v>
      </c>
      <c r="AG2582" s="28">
        <f t="shared" si="1795"/>
        <v>0</v>
      </c>
      <c r="AH2582" s="28">
        <f t="shared" si="1795"/>
        <v>0</v>
      </c>
      <c r="AI2582" s="28">
        <f t="shared" si="1795"/>
        <v>0</v>
      </c>
      <c r="AJ2582" s="28">
        <f t="shared" si="1795"/>
        <v>0</v>
      </c>
      <c r="AK2582" s="28">
        <f t="shared" si="1795"/>
        <v>0</v>
      </c>
      <c r="AL2582" s="28">
        <f t="shared" si="1795"/>
        <v>0</v>
      </c>
      <c r="AM2582" s="28">
        <f t="shared" si="1795"/>
        <v>0</v>
      </c>
      <c r="AN2582" s="28">
        <f t="shared" si="1795"/>
        <v>0</v>
      </c>
      <c r="AO2582" s="28">
        <f t="shared" si="1795"/>
        <v>0</v>
      </c>
      <c r="AP2582" s="28">
        <f t="shared" si="1795"/>
        <v>0</v>
      </c>
      <c r="AQ2582" s="28">
        <f t="shared" si="1795"/>
        <v>0</v>
      </c>
      <c r="AR2582" s="28">
        <f t="shared" si="1795"/>
        <v>0</v>
      </c>
      <c r="AS2582" s="28">
        <f t="shared" si="1795"/>
        <v>0</v>
      </c>
      <c r="AT2582" s="28">
        <f t="shared" si="1795"/>
        <v>0</v>
      </c>
      <c r="AU2582" s="28">
        <f t="shared" si="1795"/>
        <v>0</v>
      </c>
      <c r="AV2582" s="28">
        <f t="shared" si="1795"/>
        <v>0</v>
      </c>
      <c r="AW2582" s="28">
        <f t="shared" si="1795"/>
        <v>0</v>
      </c>
      <c r="AX2582" s="28">
        <f t="shared" si="1795"/>
        <v>0</v>
      </c>
      <c r="AY2582" s="28">
        <f t="shared" si="1795"/>
        <v>0</v>
      </c>
      <c r="AZ2582" s="28">
        <f t="shared" si="1795"/>
        <v>0</v>
      </c>
      <c r="BA2582" s="28">
        <f t="shared" si="1795"/>
        <v>0</v>
      </c>
      <c r="BB2582" s="28">
        <f t="shared" si="1795"/>
        <v>0</v>
      </c>
      <c r="BC2582" s="28">
        <f t="shared" si="1795"/>
        <v>0</v>
      </c>
      <c r="BD2582" s="28">
        <f t="shared" si="1795"/>
        <v>0</v>
      </c>
    </row>
    <row r="2583" spans="1:59" ht="16" x14ac:dyDescent="0.2">
      <c r="B2583" s="11">
        <f t="shared" si="1789"/>
        <v>91</v>
      </c>
      <c r="C2583" s="12" t="str">
        <f t="shared" si="1789"/>
        <v>SCI HSR 2</v>
      </c>
      <c r="D2583" s="25" t="s">
        <v>241</v>
      </c>
      <c r="E2583" s="29">
        <v>90700</v>
      </c>
      <c r="F2583" s="15"/>
      <c r="G2583" s="30" t="s">
        <v>10</v>
      </c>
      <c r="H2583" s="31">
        <v>0</v>
      </c>
      <c r="I2583" s="32">
        <v>0</v>
      </c>
      <c r="J2583" s="32">
        <v>0</v>
      </c>
      <c r="K2583" s="24"/>
      <c r="L2583" s="33" t="s">
        <v>242</v>
      </c>
      <c r="M2583" s="73"/>
      <c r="N2583" s="73"/>
      <c r="O2583" s="34">
        <f>($E2593&lt;=O$3)*($E2593&gt;O$2)*((O$3-$E2593+1)/O$4)
+($E2593&lt;=O$2)*((O$3-O$2+1)/O$4)
+($E2593&gt;O$3)*(0)</f>
        <v>0</v>
      </c>
      <c r="P2583" s="34">
        <f t="shared" ref="P2583:BD2583" si="1796">($E2593&lt;=P$3)*($E2593&gt;P$2)*((P$3-$E2593+1)/P$4)
+($E2593&lt;=P$2)*((P$3-P$2+1)/P$4)
+($E2593&gt;P$3)*(0)</f>
        <v>0</v>
      </c>
      <c r="Q2583" s="34">
        <f t="shared" si="1796"/>
        <v>0</v>
      </c>
      <c r="R2583" s="34">
        <f t="shared" si="1796"/>
        <v>0</v>
      </c>
      <c r="S2583" s="34">
        <f t="shared" si="1796"/>
        <v>0</v>
      </c>
      <c r="T2583" s="34">
        <f t="shared" si="1796"/>
        <v>0</v>
      </c>
      <c r="U2583" s="34">
        <f t="shared" si="1796"/>
        <v>0</v>
      </c>
      <c r="V2583" s="34">
        <f t="shared" si="1796"/>
        <v>0</v>
      </c>
      <c r="W2583" s="34">
        <f t="shared" si="1796"/>
        <v>0</v>
      </c>
      <c r="X2583" s="34">
        <f t="shared" si="1796"/>
        <v>0</v>
      </c>
      <c r="Y2583" s="34">
        <f t="shared" si="1796"/>
        <v>0</v>
      </c>
      <c r="Z2583" s="34">
        <f t="shared" si="1796"/>
        <v>0</v>
      </c>
      <c r="AA2583" s="34">
        <f t="shared" si="1796"/>
        <v>0</v>
      </c>
      <c r="AB2583" s="34">
        <f t="shared" si="1796"/>
        <v>0</v>
      </c>
      <c r="AC2583" s="34">
        <f t="shared" si="1796"/>
        <v>0</v>
      </c>
      <c r="AD2583" s="34">
        <f t="shared" si="1796"/>
        <v>0</v>
      </c>
      <c r="AE2583" s="34">
        <f t="shared" si="1796"/>
        <v>0</v>
      </c>
      <c r="AF2583" s="34">
        <f t="shared" si="1796"/>
        <v>0</v>
      </c>
      <c r="AG2583" s="34">
        <f t="shared" si="1796"/>
        <v>0</v>
      </c>
      <c r="AH2583" s="34">
        <f t="shared" si="1796"/>
        <v>0</v>
      </c>
      <c r="AI2583" s="34">
        <f t="shared" si="1796"/>
        <v>0</v>
      </c>
      <c r="AJ2583" s="34">
        <f t="shared" si="1796"/>
        <v>0</v>
      </c>
      <c r="AK2583" s="34">
        <f t="shared" si="1796"/>
        <v>0.80219780219780223</v>
      </c>
      <c r="AL2583" s="34">
        <f t="shared" si="1796"/>
        <v>1</v>
      </c>
      <c r="AM2583" s="34">
        <f t="shared" si="1796"/>
        <v>1</v>
      </c>
      <c r="AN2583" s="34">
        <f t="shared" si="1796"/>
        <v>1</v>
      </c>
      <c r="AO2583" s="34">
        <f t="shared" si="1796"/>
        <v>1</v>
      </c>
      <c r="AP2583" s="34">
        <f t="shared" si="1796"/>
        <v>1</v>
      </c>
      <c r="AQ2583" s="34">
        <f t="shared" si="1796"/>
        <v>1</v>
      </c>
      <c r="AR2583" s="34">
        <f t="shared" si="1796"/>
        <v>1</v>
      </c>
      <c r="AS2583" s="34">
        <f t="shared" si="1796"/>
        <v>1</v>
      </c>
      <c r="AT2583" s="34">
        <f t="shared" si="1796"/>
        <v>1</v>
      </c>
      <c r="AU2583" s="34">
        <f t="shared" si="1796"/>
        <v>1</v>
      </c>
      <c r="AV2583" s="34">
        <f t="shared" si="1796"/>
        <v>1</v>
      </c>
      <c r="AW2583" s="34">
        <f t="shared" si="1796"/>
        <v>1</v>
      </c>
      <c r="AX2583" s="34">
        <f t="shared" si="1796"/>
        <v>1</v>
      </c>
      <c r="AY2583" s="34">
        <f t="shared" si="1796"/>
        <v>1</v>
      </c>
      <c r="AZ2583" s="34">
        <f t="shared" si="1796"/>
        <v>1</v>
      </c>
      <c r="BA2583" s="34">
        <f t="shared" si="1796"/>
        <v>1</v>
      </c>
      <c r="BB2583" s="34">
        <f t="shared" si="1796"/>
        <v>1</v>
      </c>
      <c r="BC2583" s="34">
        <f t="shared" si="1796"/>
        <v>1</v>
      </c>
      <c r="BD2583" s="34">
        <f t="shared" si="1796"/>
        <v>1</v>
      </c>
    </row>
    <row r="2584" spans="1:59" ht="16" x14ac:dyDescent="0.2">
      <c r="A2584" s="35"/>
      <c r="B2584" s="11">
        <f t="shared" si="1789"/>
        <v>91</v>
      </c>
      <c r="C2584" s="12" t="str">
        <f t="shared" si="1789"/>
        <v>SCI HSR 2</v>
      </c>
      <c r="D2584" s="25" t="s">
        <v>243</v>
      </c>
      <c r="E2584" s="29">
        <v>98003.159415056871</v>
      </c>
      <c r="F2584" s="15"/>
      <c r="G2584" s="30" t="s">
        <v>11</v>
      </c>
      <c r="H2584" s="31">
        <v>0</v>
      </c>
      <c r="I2584" s="32">
        <v>0</v>
      </c>
      <c r="J2584" s="32">
        <v>0</v>
      </c>
      <c r="K2584" s="35"/>
      <c r="M2584" s="84">
        <v>43120</v>
      </c>
      <c r="O2584" s="15"/>
      <c r="P2584" s="15"/>
      <c r="Q2584" s="15"/>
      <c r="R2584" s="15"/>
      <c r="S2584" s="15"/>
      <c r="T2584" s="15"/>
      <c r="U2584" s="15"/>
      <c r="V2584" s="15"/>
      <c r="W2584" s="15"/>
      <c r="X2584" s="15"/>
      <c r="Y2584" s="15"/>
      <c r="Z2584" s="15"/>
      <c r="AA2584" s="15"/>
      <c r="AB2584" s="15"/>
      <c r="AC2584" s="15"/>
      <c r="AD2584" s="15"/>
      <c r="AE2584" s="15"/>
      <c r="AF2584" s="15"/>
      <c r="AG2584" s="15"/>
      <c r="AH2584" s="15"/>
      <c r="AI2584" s="15"/>
      <c r="AJ2584" s="15"/>
      <c r="AK2584" s="15"/>
      <c r="AL2584" s="15"/>
      <c r="AM2584" s="15"/>
      <c r="AN2584" s="15"/>
      <c r="AO2584" s="15"/>
      <c r="AP2584" s="15"/>
      <c r="AQ2584" s="15"/>
      <c r="AR2584" s="15"/>
      <c r="AS2584" s="15"/>
      <c r="AT2584" s="15"/>
      <c r="AU2584" s="15"/>
      <c r="AV2584" s="15"/>
      <c r="AW2584" s="15"/>
      <c r="AX2584" s="15"/>
      <c r="AY2584" s="15"/>
      <c r="AZ2584" s="15"/>
      <c r="BA2584" s="15"/>
      <c r="BB2584" s="15"/>
      <c r="BC2584" s="15"/>
      <c r="BD2584" s="15"/>
      <c r="BE2584" s="35"/>
      <c r="BF2584" s="35"/>
      <c r="BG2584" s="35"/>
    </row>
    <row r="2585" spans="1:59" ht="16" x14ac:dyDescent="0.2">
      <c r="B2585" s="11">
        <f t="shared" si="1789"/>
        <v>91</v>
      </c>
      <c r="C2585" s="12" t="str">
        <f t="shared" si="1789"/>
        <v>SCI HSR 2</v>
      </c>
      <c r="D2585" s="25" t="s">
        <v>244</v>
      </c>
      <c r="E2585" s="29">
        <v>98003.159415056871</v>
      </c>
      <c r="F2585" s="15"/>
      <c r="G2585" s="36" t="s">
        <v>12</v>
      </c>
      <c r="H2585" s="31">
        <v>0</v>
      </c>
      <c r="I2585" s="32">
        <v>0</v>
      </c>
      <c r="J2585" s="32">
        <v>0</v>
      </c>
      <c r="K2585" s="24"/>
      <c r="L2585" s="37" t="s">
        <v>245</v>
      </c>
      <c r="M2585" s="74">
        <v>1</v>
      </c>
      <c r="N2585" s="74">
        <v>1</v>
      </c>
      <c r="O2585" s="38">
        <v>1</v>
      </c>
      <c r="P2585" s="38">
        <v>1</v>
      </c>
      <c r="Q2585" s="38">
        <v>1.0078888888888888</v>
      </c>
      <c r="R2585" s="38">
        <v>1.01</v>
      </c>
      <c r="S2585" s="38">
        <v>1.01</v>
      </c>
      <c r="T2585" s="38">
        <v>1.01</v>
      </c>
      <c r="U2585" s="38">
        <v>1.0179912087912089</v>
      </c>
      <c r="V2585" s="38">
        <v>1.0201</v>
      </c>
      <c r="W2585" s="38">
        <v>1.0201</v>
      </c>
      <c r="X2585" s="38">
        <v>1.0201</v>
      </c>
      <c r="Y2585" s="38">
        <v>1.0281474555555554</v>
      </c>
      <c r="Z2585" s="38">
        <v>1.0303009999999999</v>
      </c>
      <c r="AA2585" s="38">
        <v>1.0303009999999999</v>
      </c>
      <c r="AB2585" s="38">
        <v>1.0303009999999999</v>
      </c>
      <c r="AC2585" s="38">
        <v>1.0384289301111109</v>
      </c>
      <c r="AD2585" s="38">
        <v>1.04060401</v>
      </c>
      <c r="AE2585" s="38">
        <v>1.04060401</v>
      </c>
      <c r="AF2585" s="38">
        <v>1.04060401</v>
      </c>
      <c r="AG2585" s="38">
        <v>1.0488132194122222</v>
      </c>
      <c r="AH2585" s="38">
        <v>1.0510100500999999</v>
      </c>
      <c r="AI2585" s="38">
        <v>1.0510100500999999</v>
      </c>
      <c r="AJ2585" s="38">
        <v>1.0510100500999999</v>
      </c>
      <c r="AK2585" s="38">
        <v>1.0593257340128792</v>
      </c>
      <c r="AL2585" s="38">
        <v>1.0615201506009999</v>
      </c>
      <c r="AM2585" s="38">
        <v>1.0615201506009999</v>
      </c>
      <c r="AN2585" s="38">
        <v>1.0615201506009999</v>
      </c>
      <c r="AO2585" s="38">
        <v>1.0698943651224078</v>
      </c>
      <c r="AP2585" s="38">
        <v>1.0721353521070098</v>
      </c>
      <c r="AQ2585" s="38">
        <v>1.0721353521070098</v>
      </c>
      <c r="AR2585" s="38">
        <v>1.0721353521070098</v>
      </c>
      <c r="AS2585" s="38">
        <v>1.0805933087736317</v>
      </c>
      <c r="AT2585" s="38">
        <v>1.08285670562808</v>
      </c>
      <c r="AU2585" s="38">
        <v>1.08285670562808</v>
      </c>
      <c r="AV2585" s="38">
        <v>1.08285670562808</v>
      </c>
      <c r="AW2585" s="38">
        <v>1.0913992418613681</v>
      </c>
      <c r="AX2585" s="38">
        <v>1.0936852726843609</v>
      </c>
      <c r="AY2585" s="38">
        <v>1.0936852726843609</v>
      </c>
      <c r="AZ2585" s="38">
        <v>1.0936852726843609</v>
      </c>
      <c r="BA2585" s="38">
        <v>1.1023386067099954</v>
      </c>
      <c r="BB2585" s="38">
        <v>1.1046221254112045</v>
      </c>
      <c r="BC2585" s="38">
        <v>1.1046221254112045</v>
      </c>
      <c r="BD2585" s="38">
        <v>1.1046221254112045</v>
      </c>
    </row>
    <row r="2586" spans="1:59" ht="16" x14ac:dyDescent="0.2">
      <c r="B2586" s="11">
        <f t="shared" si="1789"/>
        <v>91</v>
      </c>
      <c r="C2586" s="12" t="str">
        <f t="shared" si="1789"/>
        <v>SCI HSR 2</v>
      </c>
      <c r="D2586" s="25" t="s">
        <v>25</v>
      </c>
      <c r="E2586" s="39" t="s">
        <v>30</v>
      </c>
      <c r="F2586" s="15"/>
      <c r="K2586" s="24"/>
      <c r="L2586" s="16" t="s">
        <v>246</v>
      </c>
      <c r="M2586" s="70"/>
      <c r="N2586" s="70"/>
      <c r="O2586" s="40">
        <f>O2579*$E2583/4+O2583*$E2594/4</f>
        <v>22675</v>
      </c>
      <c r="P2586" s="40">
        <f t="shared" ref="P2586:BD2586" si="1797">P2579*$E2583/4+P2583*$E2594/4</f>
        <v>22675</v>
      </c>
      <c r="Q2586" s="40">
        <f t="shared" si="1797"/>
        <v>22675</v>
      </c>
      <c r="R2586" s="40">
        <f t="shared" si="1797"/>
        <v>22675</v>
      </c>
      <c r="S2586" s="40">
        <f t="shared" si="1797"/>
        <v>22675</v>
      </c>
      <c r="T2586" s="40">
        <f t="shared" si="1797"/>
        <v>22675</v>
      </c>
      <c r="U2586" s="40">
        <f t="shared" si="1797"/>
        <v>22675</v>
      </c>
      <c r="V2586" s="40">
        <f t="shared" si="1797"/>
        <v>22675</v>
      </c>
      <c r="W2586" s="40">
        <f t="shared" si="1797"/>
        <v>22675</v>
      </c>
      <c r="X2586" s="40">
        <f t="shared" si="1797"/>
        <v>22675</v>
      </c>
      <c r="Y2586" s="40">
        <f t="shared" si="1797"/>
        <v>22675</v>
      </c>
      <c r="Z2586" s="40">
        <f t="shared" si="1797"/>
        <v>22675</v>
      </c>
      <c r="AA2586" s="40">
        <f t="shared" si="1797"/>
        <v>22675</v>
      </c>
      <c r="AB2586" s="40">
        <f t="shared" si="1797"/>
        <v>22675</v>
      </c>
      <c r="AC2586" s="40">
        <f t="shared" si="1797"/>
        <v>22675</v>
      </c>
      <c r="AD2586" s="40">
        <f t="shared" si="1797"/>
        <v>22675</v>
      </c>
      <c r="AE2586" s="40">
        <f t="shared" si="1797"/>
        <v>22675</v>
      </c>
      <c r="AF2586" s="40">
        <f t="shared" si="1797"/>
        <v>22675</v>
      </c>
      <c r="AG2586" s="40">
        <f t="shared" si="1797"/>
        <v>22675</v>
      </c>
      <c r="AH2586" s="40">
        <f t="shared" si="1797"/>
        <v>22675</v>
      </c>
      <c r="AI2586" s="40">
        <f t="shared" si="1797"/>
        <v>22675</v>
      </c>
      <c r="AJ2586" s="40">
        <f t="shared" si="1797"/>
        <v>22675</v>
      </c>
      <c r="AK2586" s="40">
        <f t="shared" si="1797"/>
        <v>24528.045715858621</v>
      </c>
      <c r="AL2586" s="40">
        <f t="shared" si="1797"/>
        <v>24674.344659494989</v>
      </c>
      <c r="AM2586" s="40">
        <f t="shared" si="1797"/>
        <v>24674.344659494989</v>
      </c>
      <c r="AN2586" s="40">
        <f t="shared" si="1797"/>
        <v>24674.344659494989</v>
      </c>
      <c r="AO2586" s="40">
        <f t="shared" si="1797"/>
        <v>24674.344659494989</v>
      </c>
      <c r="AP2586" s="40">
        <f t="shared" si="1797"/>
        <v>24674.344659494989</v>
      </c>
      <c r="AQ2586" s="40">
        <f t="shared" si="1797"/>
        <v>24674.344659494989</v>
      </c>
      <c r="AR2586" s="40">
        <f t="shared" si="1797"/>
        <v>24674.344659494989</v>
      </c>
      <c r="AS2586" s="40">
        <f t="shared" si="1797"/>
        <v>24674.344659494989</v>
      </c>
      <c r="AT2586" s="40">
        <f t="shared" si="1797"/>
        <v>24674.344659494989</v>
      </c>
      <c r="AU2586" s="40">
        <f t="shared" si="1797"/>
        <v>24674.344659494989</v>
      </c>
      <c r="AV2586" s="40">
        <f t="shared" si="1797"/>
        <v>24674.344659494989</v>
      </c>
      <c r="AW2586" s="40">
        <f t="shared" si="1797"/>
        <v>24674.344659494989</v>
      </c>
      <c r="AX2586" s="40">
        <f t="shared" si="1797"/>
        <v>24674.344659494989</v>
      </c>
      <c r="AY2586" s="40">
        <f t="shared" si="1797"/>
        <v>24674.344659494989</v>
      </c>
      <c r="AZ2586" s="40">
        <f t="shared" si="1797"/>
        <v>24674.344659494989</v>
      </c>
      <c r="BA2586" s="40">
        <f t="shared" si="1797"/>
        <v>24674.344659494989</v>
      </c>
      <c r="BB2586" s="40">
        <f t="shared" si="1797"/>
        <v>24674.344659494989</v>
      </c>
      <c r="BC2586" s="40">
        <f t="shared" si="1797"/>
        <v>24674.344659494989</v>
      </c>
      <c r="BD2586" s="40">
        <f t="shared" si="1797"/>
        <v>24674.344659494989</v>
      </c>
    </row>
    <row r="2587" spans="1:59" ht="16" x14ac:dyDescent="0.2">
      <c r="B2587" s="11">
        <f t="shared" si="1789"/>
        <v>91</v>
      </c>
      <c r="C2587" s="12" t="str">
        <f t="shared" si="1789"/>
        <v>SCI HSR 2</v>
      </c>
      <c r="D2587" s="25" t="s">
        <v>247</v>
      </c>
      <c r="E2587" s="39" t="s">
        <v>248</v>
      </c>
      <c r="F2587" s="15"/>
      <c r="G2587" s="25" t="s">
        <v>249</v>
      </c>
      <c r="H2587" s="26">
        <v>45310</v>
      </c>
      <c r="I2587" s="25" t="s">
        <v>239</v>
      </c>
      <c r="J2587" s="26">
        <v>46771</v>
      </c>
      <c r="K2587" s="24"/>
      <c r="L2587" s="20" t="s">
        <v>250</v>
      </c>
      <c r="M2587" s="72"/>
      <c r="N2587" s="72"/>
      <c r="O2587" s="41">
        <f>IF($E2593&gt;=O$3,IF(O$3&lt;=($E2582+365),O2586,IFERROR(O2579*$E2584/4*O2585+
$E2594*O2583/4*IFERROR(O2585/$E2595,0),0)),IF(O$3&lt;=($E2593+365),O2579*$E2584/4*O2585+$E2594*O2583/4*IFERROR(O2585/$E2595,0),IFERROR($E2594*O2583/4*IFERROR(O2585/$E2595,0),0)))</f>
        <v>24500.789853764218</v>
      </c>
      <c r="P2587" s="41">
        <f t="shared" ref="P2587:BD2587" si="1798">IF($E2593&gt;=P$3,IF(P$3&lt;=($E2582+365),P2586,IFERROR(P2579*$E2584/4*P2585+
$E2594*P2583/4*IFERROR(P2585/$E2595,0),0)),IF(P$3&lt;=($E2593+365),P2579*$E2584/4*P2585+$E2594*P2583/4*IFERROR(P2585/$E2595,0),IFERROR($E2594*P2583/4*IFERROR(P2585/$E2595,0),0)))</f>
        <v>24500.789853764218</v>
      </c>
      <c r="Q2587" s="41">
        <f t="shared" si="1798"/>
        <v>24694.073862610578</v>
      </c>
      <c r="R2587" s="41">
        <f t="shared" si="1798"/>
        <v>24745.79775230186</v>
      </c>
      <c r="S2587" s="41">
        <f t="shared" si="1798"/>
        <v>24745.79775230186</v>
      </c>
      <c r="T2587" s="41">
        <f t="shared" si="1798"/>
        <v>24745.79775230186</v>
      </c>
      <c r="U2587" s="41">
        <f t="shared" si="1798"/>
        <v>24941.588679572822</v>
      </c>
      <c r="V2587" s="41">
        <f t="shared" si="1798"/>
        <v>24993.255729824879</v>
      </c>
      <c r="W2587" s="41">
        <f t="shared" si="1798"/>
        <v>24993.255729824879</v>
      </c>
      <c r="X2587" s="41">
        <f t="shared" si="1798"/>
        <v>24993.255729824879</v>
      </c>
      <c r="Y2587" s="41">
        <f t="shared" si="1798"/>
        <v>25190.42474724905</v>
      </c>
      <c r="Z2587" s="41">
        <f t="shared" si="1798"/>
        <v>25243.188287123125</v>
      </c>
      <c r="AA2587" s="41">
        <f t="shared" si="1798"/>
        <v>25243.188287123125</v>
      </c>
      <c r="AB2587" s="41">
        <f t="shared" si="1798"/>
        <v>25243.188287123125</v>
      </c>
      <c r="AC2587" s="41">
        <f t="shared" si="1798"/>
        <v>25442.328994721538</v>
      </c>
      <c r="AD2587" s="41">
        <f t="shared" si="1798"/>
        <v>25495.620169994359</v>
      </c>
      <c r="AE2587" s="41">
        <f t="shared" si="1798"/>
        <v>25495.620169994359</v>
      </c>
      <c r="AF2587" s="41">
        <f t="shared" si="1798"/>
        <v>25495.620169994359</v>
      </c>
      <c r="AG2587" s="41">
        <f t="shared" si="1798"/>
        <v>25696.752284668757</v>
      </c>
      <c r="AH2587" s="41">
        <f t="shared" si="1798"/>
        <v>25750.5763716943</v>
      </c>
      <c r="AI2587" s="41">
        <f t="shared" si="1798"/>
        <v>25750.5763716943</v>
      </c>
      <c r="AJ2587" s="41">
        <f t="shared" si="1798"/>
        <v>25750.5763716943</v>
      </c>
      <c r="AK2587" s="41">
        <f t="shared" si="1798"/>
        <v>25212.738317165735</v>
      </c>
      <c r="AL2587" s="41">
        <f t="shared" si="1798"/>
        <v>24725.458107873787</v>
      </c>
      <c r="AM2587" s="41">
        <f t="shared" si="1798"/>
        <v>24725.458107873787</v>
      </c>
      <c r="AN2587" s="41">
        <f t="shared" si="1798"/>
        <v>24725.458107873787</v>
      </c>
      <c r="AO2587" s="41">
        <f t="shared" si="1798"/>
        <v>24920.514499613684</v>
      </c>
      <c r="AP2587" s="41">
        <f t="shared" si="1798"/>
        <v>24972.712688952528</v>
      </c>
      <c r="AQ2587" s="41">
        <f t="shared" si="1798"/>
        <v>24972.712688952528</v>
      </c>
      <c r="AR2587" s="41">
        <f t="shared" si="1798"/>
        <v>24972.712688952528</v>
      </c>
      <c r="AS2587" s="41">
        <f t="shared" si="1798"/>
        <v>25169.719644609817</v>
      </c>
      <c r="AT2587" s="41">
        <f t="shared" si="1798"/>
        <v>25222.439815842055</v>
      </c>
      <c r="AU2587" s="41">
        <f t="shared" si="1798"/>
        <v>25222.439815842055</v>
      </c>
      <c r="AV2587" s="41">
        <f t="shared" si="1798"/>
        <v>25222.439815842055</v>
      </c>
      <c r="AW2587" s="41">
        <f t="shared" si="1798"/>
        <v>25421.416841055918</v>
      </c>
      <c r="AX2587" s="41">
        <f t="shared" si="1798"/>
        <v>25474.664214000473</v>
      </c>
      <c r="AY2587" s="41">
        <f t="shared" si="1798"/>
        <v>25474.664214000473</v>
      </c>
      <c r="AZ2587" s="41">
        <f t="shared" si="1798"/>
        <v>25474.664214000473</v>
      </c>
      <c r="BA2587" s="41">
        <f t="shared" si="1798"/>
        <v>25676.221996792567</v>
      </c>
      <c r="BB2587" s="41">
        <f t="shared" si="1798"/>
        <v>25729.410856140479</v>
      </c>
      <c r="BC2587" s="41">
        <f t="shared" si="1798"/>
        <v>25729.410856140479</v>
      </c>
      <c r="BD2587" s="41">
        <f t="shared" si="1798"/>
        <v>25729.410856140479</v>
      </c>
    </row>
    <row r="2588" spans="1:59" ht="16" x14ac:dyDescent="0.2">
      <c r="B2588" s="11">
        <f t="shared" si="1789"/>
        <v>91</v>
      </c>
      <c r="C2588" s="12" t="str">
        <f t="shared" si="1789"/>
        <v>SCI HSR 2</v>
      </c>
      <c r="D2588" s="25" t="s">
        <v>8</v>
      </c>
      <c r="E2588" s="42">
        <v>0</v>
      </c>
      <c r="F2588" s="15"/>
      <c r="I2588" s="15"/>
      <c r="J2588" s="24"/>
      <c r="K2588" s="24"/>
      <c r="L2588" s="20" t="s">
        <v>251</v>
      </c>
      <c r="M2588" s="72"/>
      <c r="N2588" s="72"/>
      <c r="O2588" s="41">
        <f>-$E2584/4*O2578
+(O2578&gt;0)*($J2583&gt;=O$2)*($J2583&lt;=O$3)*(($J2583-O$2+1)/O$4*$H2583/4)
+(O2578&gt;0)*($J2583&gt;O$3)*($I2583&lt;=O$3)*($I2583&gt;=O$2)*((O$3-$I2583+1)/O$4*$H2583/4)
+(O2578&gt;0)*($J2583&gt;O$3)*($I2583&lt;O$2)*$H2583/4
+(O2578&gt;0)*($J2584&gt;=O$2)*($J2584&lt;=O$3)*(($J2584-O$2+1)/O$4*$H2584/4)
+(O2578&gt;0)*($J2584&gt;O$3)*($I2584&lt;=O$3)*($I2584&gt;=O$2)*((O$3-$I2584+1)/O$4*$H2584/4)
+(O2578&gt;0)*($J2584&gt;O$3)*($I2584&lt;O$2)*$H2584/4
+(O2578&gt;0)*($J2585&gt;=O$2)*($J2585&lt;=O$3)*(($J2585-O$2+1)/O$4*$H2585/4)
+(O2578&gt;0)*($J2585&gt;O$3)*($I2585&lt;=O$3)*($I2585&gt;=O$2)*((O$3-$I2585+1)/O$4*$H2585/4)
+(O2578&gt;0)*($J2585&gt;O$3)*($I2585&lt;O$2)*$H2585/4
-$E2594/4*O2582
+(O2582&gt;0)*($J2594&gt;=O$2)*($J2594&lt;=O$3)*(($J2594-O$2+1)/O$4*$H2594/4)
+(O2582&gt;0)*($J2594&gt;O$3)*($I2594&lt;=O$3)*($I2594&gt;=O$2)*((O$3-$I2594+1)/O$4*$H2594/4)
+(O2582&gt;0)*($J2594&gt;O$3)*($I2594&lt;O$2)*$H2594/4
+(O2582&gt;0)*($J2595&gt;=O$2)*($J2595&lt;=O$3)*(($J2595-O$2+1)/O$4*$H2595/4)
+(O2582&gt;0)*($J2595&gt;O$3)*($I2595&lt;=O$3)*($I2595&gt;=O$2)*((O$3-$I2595+1)/O$4*$H2595/4)
+(O2582&gt;0)*($J2595&gt;O$3)*($I2595&lt;O$2)*$H2595/4
+(O2582&gt;0)*($J2596&gt;=O$2)*($J2596&lt;=O$3)*(($J2596-O$2+1)/O$4*$H2596/4)
+(O2582&gt;0)*($J2596&gt;O$3)*($I2596&lt;=O$3)*($I2596&gt;=O$2)*((O$3-$I2596+1)/O$4*$H2596/4)
+(O2582&gt;0)*($J2596&gt;O$3)*($I2596&lt;O$2)*$H2596/4</f>
        <v>0</v>
      </c>
      <c r="P2588" s="41">
        <f t="shared" ref="P2588:BD2588" si="1799">-$E2584/4*P2578
+(P2578&gt;0)*($J2583&gt;=P$2)*($J2583&lt;=P$3)*(($J2583-P$2+1)/P$4*$H2583/4)
+(P2578&gt;0)*($J2583&gt;P$3)*($I2583&lt;=P$3)*($I2583&gt;=P$2)*((P$3-$I2583+1)/P$4*$H2583/4)
+(P2578&gt;0)*($J2583&gt;P$3)*($I2583&lt;P$2)*$H2583/4
+(P2578&gt;0)*($J2584&gt;=P$2)*($J2584&lt;=P$3)*(($J2584-P$2+1)/P$4*$H2584/4)
+(P2578&gt;0)*($J2584&gt;P$3)*($I2584&lt;=P$3)*($I2584&gt;=P$2)*((P$3-$I2584+1)/P$4*$H2584/4)
+(P2578&gt;0)*($J2584&gt;P$3)*($I2584&lt;P$2)*$H2584/4
+(P2578&gt;0)*($J2585&gt;=P$2)*($J2585&lt;=P$3)*(($J2585-P$2+1)/P$4*$H2585/4)
+(P2578&gt;0)*($J2585&gt;P$3)*($I2585&lt;=P$3)*($I2585&gt;=P$2)*((P$3-$I2585+1)/P$4*$H2585/4)
+(P2578&gt;0)*($J2585&gt;P$3)*($I2585&lt;P$2)*$H2585/4
-$E2594/4*P2582
+(P2582&gt;0)*($J2594&gt;=P$2)*($J2594&lt;=P$3)*(($J2594-P$2+1)/P$4*$H2594/4)
+(P2582&gt;0)*($J2594&gt;P$3)*($I2594&lt;=P$3)*($I2594&gt;=P$2)*((P$3-$I2594+1)/P$4*$H2594/4)
+(P2582&gt;0)*($J2594&gt;P$3)*($I2594&lt;P$2)*$H2594/4
+(P2582&gt;0)*($J2595&gt;=P$2)*($J2595&lt;=P$3)*(($J2595-P$2+1)/P$4*$H2595/4)
+(P2582&gt;0)*($J2595&gt;P$3)*($I2595&lt;=P$3)*($I2595&gt;=P$2)*((P$3-$I2595+1)/P$4*$H2595/4)
+(P2582&gt;0)*($J2595&gt;P$3)*($I2595&lt;P$2)*$H2595/4
+(P2582&gt;0)*($J2596&gt;=P$2)*($J2596&lt;=P$3)*(($J2596-P$2+1)/P$4*$H2596/4)
+(P2582&gt;0)*($J2596&gt;P$3)*($I2596&lt;=P$3)*($I2596&gt;=P$2)*((P$3-$I2596+1)/P$4*$H2596/4)
+(P2582&gt;0)*($J2596&gt;P$3)*($I2596&lt;P$2)*$H2596/4</f>
        <v>0</v>
      </c>
      <c r="Q2588" s="41">
        <f t="shared" si="1799"/>
        <v>0</v>
      </c>
      <c r="R2588" s="41">
        <f t="shared" si="1799"/>
        <v>0</v>
      </c>
      <c r="S2588" s="41">
        <f t="shared" si="1799"/>
        <v>0</v>
      </c>
      <c r="T2588" s="41">
        <f t="shared" si="1799"/>
        <v>0</v>
      </c>
      <c r="U2588" s="41">
        <f t="shared" si="1799"/>
        <v>0</v>
      </c>
      <c r="V2588" s="41">
        <f t="shared" si="1799"/>
        <v>0</v>
      </c>
      <c r="W2588" s="41">
        <f t="shared" si="1799"/>
        <v>0</v>
      </c>
      <c r="X2588" s="41">
        <f t="shared" si="1799"/>
        <v>0</v>
      </c>
      <c r="Y2588" s="41">
        <f t="shared" si="1799"/>
        <v>0</v>
      </c>
      <c r="Z2588" s="41">
        <f t="shared" si="1799"/>
        <v>0</v>
      </c>
      <c r="AA2588" s="41">
        <f t="shared" si="1799"/>
        <v>0</v>
      </c>
      <c r="AB2588" s="41">
        <f t="shared" si="1799"/>
        <v>0</v>
      </c>
      <c r="AC2588" s="41">
        <f t="shared" si="1799"/>
        <v>0</v>
      </c>
      <c r="AD2588" s="41">
        <f t="shared" si="1799"/>
        <v>0</v>
      </c>
      <c r="AE2588" s="41">
        <f t="shared" si="1799"/>
        <v>0</v>
      </c>
      <c r="AF2588" s="41">
        <f t="shared" si="1799"/>
        <v>0</v>
      </c>
      <c r="AG2588" s="41">
        <f t="shared" si="1799"/>
        <v>0</v>
      </c>
      <c r="AH2588" s="41">
        <f t="shared" si="1799"/>
        <v>0</v>
      </c>
      <c r="AI2588" s="41">
        <f t="shared" si="1799"/>
        <v>0</v>
      </c>
      <c r="AJ2588" s="41">
        <f t="shared" si="1799"/>
        <v>0</v>
      </c>
      <c r="AK2588" s="41">
        <f t="shared" si="1799"/>
        <v>0</v>
      </c>
      <c r="AL2588" s="41">
        <f t="shared" si="1799"/>
        <v>0</v>
      </c>
      <c r="AM2588" s="41">
        <f t="shared" si="1799"/>
        <v>0</v>
      </c>
      <c r="AN2588" s="41">
        <f t="shared" si="1799"/>
        <v>0</v>
      </c>
      <c r="AO2588" s="41">
        <f t="shared" si="1799"/>
        <v>0</v>
      </c>
      <c r="AP2588" s="41">
        <f t="shared" si="1799"/>
        <v>0</v>
      </c>
      <c r="AQ2588" s="41">
        <f t="shared" si="1799"/>
        <v>0</v>
      </c>
      <c r="AR2588" s="41">
        <f t="shared" si="1799"/>
        <v>0</v>
      </c>
      <c r="AS2588" s="41">
        <f t="shared" si="1799"/>
        <v>0</v>
      </c>
      <c r="AT2588" s="41">
        <f t="shared" si="1799"/>
        <v>0</v>
      </c>
      <c r="AU2588" s="41">
        <f t="shared" si="1799"/>
        <v>0</v>
      </c>
      <c r="AV2588" s="41">
        <f t="shared" si="1799"/>
        <v>0</v>
      </c>
      <c r="AW2588" s="41">
        <f t="shared" si="1799"/>
        <v>0</v>
      </c>
      <c r="AX2588" s="41">
        <f t="shared" si="1799"/>
        <v>0</v>
      </c>
      <c r="AY2588" s="41">
        <f t="shared" si="1799"/>
        <v>0</v>
      </c>
      <c r="AZ2588" s="41">
        <f t="shared" si="1799"/>
        <v>0</v>
      </c>
      <c r="BA2588" s="41">
        <f t="shared" si="1799"/>
        <v>0</v>
      </c>
      <c r="BB2588" s="41">
        <f t="shared" si="1799"/>
        <v>0</v>
      </c>
      <c r="BC2588" s="41">
        <f t="shared" si="1799"/>
        <v>0</v>
      </c>
      <c r="BD2588" s="41">
        <f t="shared" si="1799"/>
        <v>0</v>
      </c>
    </row>
    <row r="2589" spans="1:59" ht="16" x14ac:dyDescent="0.2">
      <c r="B2589" s="11">
        <f t="shared" si="1789"/>
        <v>91</v>
      </c>
      <c r="C2589" s="12" t="str">
        <f t="shared" si="1789"/>
        <v>SCI HSR 2</v>
      </c>
      <c r="D2589" s="43" t="s">
        <v>252</v>
      </c>
      <c r="E2589" s="42" t="s">
        <v>288</v>
      </c>
      <c r="F2589" s="44"/>
      <c r="G2589" s="43" t="s">
        <v>253</v>
      </c>
      <c r="H2589" s="39">
        <v>0</v>
      </c>
      <c r="I2589" s="43" t="s">
        <v>254</v>
      </c>
      <c r="J2589" s="32">
        <v>0</v>
      </c>
      <c r="K2589" s="24"/>
      <c r="L2589" s="20" t="s">
        <v>255</v>
      </c>
      <c r="M2589" s="72"/>
      <c r="N2589" s="72"/>
      <c r="O2589" s="41">
        <v>0</v>
      </c>
      <c r="P2589" s="41">
        <v>0</v>
      </c>
      <c r="Q2589" s="41">
        <v>0</v>
      </c>
      <c r="R2589" s="41">
        <v>0</v>
      </c>
      <c r="S2589" s="41">
        <v>0</v>
      </c>
      <c r="T2589" s="41">
        <v>0</v>
      </c>
      <c r="U2589" s="41">
        <v>0</v>
      </c>
      <c r="V2589" s="41">
        <v>0</v>
      </c>
      <c r="W2589" s="41">
        <v>0</v>
      </c>
      <c r="X2589" s="41">
        <v>0</v>
      </c>
      <c r="Y2589" s="41">
        <v>0</v>
      </c>
      <c r="Z2589" s="41">
        <v>0</v>
      </c>
      <c r="AA2589" s="41">
        <v>0</v>
      </c>
      <c r="AB2589" s="41">
        <v>0</v>
      </c>
      <c r="AC2589" s="41">
        <v>0</v>
      </c>
      <c r="AD2589" s="41">
        <v>0</v>
      </c>
      <c r="AE2589" s="41">
        <v>0</v>
      </c>
      <c r="AF2589" s="41">
        <v>0</v>
      </c>
      <c r="AG2589" s="41">
        <v>0</v>
      </c>
      <c r="AH2589" s="41">
        <v>0</v>
      </c>
      <c r="AI2589" s="41">
        <v>0</v>
      </c>
      <c r="AJ2589" s="41">
        <v>0</v>
      </c>
      <c r="AK2589" s="41">
        <v>0</v>
      </c>
      <c r="AL2589" s="41">
        <v>0</v>
      </c>
      <c r="AM2589" s="41">
        <v>0</v>
      </c>
      <c r="AN2589" s="41">
        <v>0</v>
      </c>
      <c r="AO2589" s="41">
        <v>0</v>
      </c>
      <c r="AP2589" s="41">
        <v>0</v>
      </c>
      <c r="AQ2589" s="41">
        <v>0</v>
      </c>
      <c r="AR2589" s="41">
        <v>0</v>
      </c>
      <c r="AS2589" s="41">
        <v>0</v>
      </c>
      <c r="AT2589" s="41">
        <v>0</v>
      </c>
      <c r="AU2589" s="41">
        <v>0</v>
      </c>
      <c r="AV2589" s="41">
        <v>0</v>
      </c>
      <c r="AW2589" s="41">
        <v>0</v>
      </c>
      <c r="AX2589" s="41">
        <v>0</v>
      </c>
      <c r="AY2589" s="41">
        <v>0</v>
      </c>
      <c r="AZ2589" s="41">
        <v>0</v>
      </c>
      <c r="BA2589" s="41">
        <v>0</v>
      </c>
      <c r="BB2589" s="41">
        <v>0</v>
      </c>
      <c r="BC2589" s="41">
        <v>0</v>
      </c>
      <c r="BD2589" s="41">
        <v>0</v>
      </c>
    </row>
    <row r="2590" spans="1:59" ht="16" x14ac:dyDescent="0.2">
      <c r="B2590" s="11">
        <f t="shared" si="1789"/>
        <v>91</v>
      </c>
      <c r="C2590" s="12" t="str">
        <f t="shared" si="1789"/>
        <v>SCI HSR 2</v>
      </c>
      <c r="D2590" s="43" t="s">
        <v>256</v>
      </c>
      <c r="E2590" s="32">
        <v>46771</v>
      </c>
      <c r="G2590" s="43" t="s">
        <v>257</v>
      </c>
      <c r="H2590" s="42">
        <v>0</v>
      </c>
      <c r="I2590" s="43" t="s">
        <v>258</v>
      </c>
      <c r="J2590" s="29">
        <v>0</v>
      </c>
      <c r="K2590" s="23"/>
      <c r="L2590" s="33" t="s">
        <v>259</v>
      </c>
      <c r="M2590" s="73"/>
      <c r="N2590" s="73"/>
      <c r="O2590" s="45">
        <f>-(O2587+O2588)*IFERROR((O2577+O2581)/(O2579+O2583),0)</f>
        <v>0</v>
      </c>
      <c r="P2590" s="45">
        <f t="shared" ref="P2590:BD2590" si="1800">-(P2587+P2588)*IFERROR((P2577+P2581)/(P2579+P2583),0)</f>
        <v>0</v>
      </c>
      <c r="Q2590" s="45">
        <f t="shared" si="1800"/>
        <v>0</v>
      </c>
      <c r="R2590" s="45">
        <f t="shared" si="1800"/>
        <v>0</v>
      </c>
      <c r="S2590" s="45">
        <f t="shared" si="1800"/>
        <v>0</v>
      </c>
      <c r="T2590" s="45">
        <f t="shared" si="1800"/>
        <v>0</v>
      </c>
      <c r="U2590" s="45">
        <f t="shared" si="1800"/>
        <v>0</v>
      </c>
      <c r="V2590" s="45">
        <f t="shared" si="1800"/>
        <v>0</v>
      </c>
      <c r="W2590" s="45">
        <f t="shared" si="1800"/>
        <v>0</v>
      </c>
      <c r="X2590" s="45">
        <f t="shared" si="1800"/>
        <v>0</v>
      </c>
      <c r="Y2590" s="45">
        <f t="shared" si="1800"/>
        <v>0</v>
      </c>
      <c r="Z2590" s="45">
        <f t="shared" si="1800"/>
        <v>0</v>
      </c>
      <c r="AA2590" s="45">
        <f t="shared" si="1800"/>
        <v>0</v>
      </c>
      <c r="AB2590" s="45">
        <f t="shared" si="1800"/>
        <v>0</v>
      </c>
      <c r="AC2590" s="45">
        <f t="shared" si="1800"/>
        <v>0</v>
      </c>
      <c r="AD2590" s="45">
        <f t="shared" si="1800"/>
        <v>0</v>
      </c>
      <c r="AE2590" s="45">
        <f t="shared" si="1800"/>
        <v>0</v>
      </c>
      <c r="AF2590" s="45">
        <f t="shared" si="1800"/>
        <v>0</v>
      </c>
      <c r="AG2590" s="45">
        <f t="shared" si="1800"/>
        <v>0</v>
      </c>
      <c r="AH2590" s="45">
        <f t="shared" si="1800"/>
        <v>0</v>
      </c>
      <c r="AI2590" s="45">
        <f t="shared" si="1800"/>
        <v>0</v>
      </c>
      <c r="AJ2590" s="45">
        <f t="shared" si="1800"/>
        <v>0</v>
      </c>
      <c r="AK2590" s="45">
        <f t="shared" si="1800"/>
        <v>0</v>
      </c>
      <c r="AL2590" s="45">
        <f t="shared" si="1800"/>
        <v>0</v>
      </c>
      <c r="AM2590" s="45">
        <f t="shared" si="1800"/>
        <v>0</v>
      </c>
      <c r="AN2590" s="45">
        <f t="shared" si="1800"/>
        <v>0</v>
      </c>
      <c r="AO2590" s="45">
        <f t="shared" si="1800"/>
        <v>0</v>
      </c>
      <c r="AP2590" s="45">
        <f t="shared" si="1800"/>
        <v>0</v>
      </c>
      <c r="AQ2590" s="45">
        <f t="shared" si="1800"/>
        <v>0</v>
      </c>
      <c r="AR2590" s="45">
        <f t="shared" si="1800"/>
        <v>0</v>
      </c>
      <c r="AS2590" s="45">
        <f t="shared" si="1800"/>
        <v>0</v>
      </c>
      <c r="AT2590" s="45">
        <f t="shared" si="1800"/>
        <v>0</v>
      </c>
      <c r="AU2590" s="45">
        <f t="shared" si="1800"/>
        <v>0</v>
      </c>
      <c r="AV2590" s="45">
        <f t="shared" si="1800"/>
        <v>0</v>
      </c>
      <c r="AW2590" s="45">
        <f t="shared" si="1800"/>
        <v>0</v>
      </c>
      <c r="AX2590" s="45">
        <f t="shared" si="1800"/>
        <v>0</v>
      </c>
      <c r="AY2590" s="45">
        <f t="shared" si="1800"/>
        <v>0</v>
      </c>
      <c r="AZ2590" s="45">
        <f t="shared" si="1800"/>
        <v>0</v>
      </c>
      <c r="BA2590" s="45">
        <f t="shared" si="1800"/>
        <v>0</v>
      </c>
      <c r="BB2590" s="45">
        <f t="shared" si="1800"/>
        <v>0</v>
      </c>
      <c r="BC2590" s="45">
        <f t="shared" si="1800"/>
        <v>0</v>
      </c>
      <c r="BD2590" s="45">
        <f t="shared" si="1800"/>
        <v>0</v>
      </c>
    </row>
    <row r="2591" spans="1:59" ht="16" x14ac:dyDescent="0.2">
      <c r="B2591" s="11">
        <f t="shared" si="1789"/>
        <v>91</v>
      </c>
      <c r="C2591" s="12" t="str">
        <f t="shared" si="1789"/>
        <v>SCI HSR 2</v>
      </c>
      <c r="K2591" s="24"/>
      <c r="O2591" s="15"/>
      <c r="P2591" s="15"/>
      <c r="Q2591" s="15"/>
      <c r="R2591" s="15"/>
      <c r="S2591" s="15"/>
      <c r="T2591" s="15"/>
      <c r="U2591" s="15"/>
      <c r="V2591" s="15"/>
      <c r="W2591" s="15"/>
      <c r="X2591" s="15"/>
      <c r="Y2591" s="15"/>
      <c r="Z2591" s="15"/>
      <c r="AA2591" s="15"/>
      <c r="AB2591" s="15"/>
      <c r="AC2591" s="15"/>
      <c r="AD2591" s="15"/>
      <c r="AE2591" s="15"/>
      <c r="AF2591" s="15"/>
      <c r="AG2591" s="15"/>
      <c r="AH2591" s="15"/>
      <c r="AI2591" s="15"/>
      <c r="AJ2591" s="15"/>
      <c r="AK2591" s="15"/>
      <c r="AL2591" s="15"/>
      <c r="AM2591" s="15"/>
      <c r="AN2591" s="15"/>
      <c r="AO2591" s="15"/>
      <c r="AP2591" s="15"/>
      <c r="AQ2591" s="15"/>
      <c r="AR2591" s="15"/>
      <c r="AS2591" s="15"/>
      <c r="AT2591" s="15"/>
      <c r="AU2591" s="15"/>
      <c r="AV2591" s="15"/>
      <c r="AW2591" s="15"/>
      <c r="AX2591" s="15"/>
      <c r="AY2591" s="15"/>
      <c r="AZ2591" s="15"/>
      <c r="BA2591" s="15"/>
      <c r="BB2591" s="15"/>
      <c r="BC2591" s="15"/>
      <c r="BD2591" s="15"/>
    </row>
    <row r="2592" spans="1:59" ht="16" x14ac:dyDescent="0.2">
      <c r="B2592" s="11">
        <f t="shared" si="1789"/>
        <v>91</v>
      </c>
      <c r="C2592" s="12" t="str">
        <f t="shared" si="1789"/>
        <v>SCI HSR 2</v>
      </c>
      <c r="G2592" s="46" t="s">
        <v>229</v>
      </c>
      <c r="H2592" s="104" t="s">
        <v>132</v>
      </c>
      <c r="I2592" s="105"/>
      <c r="J2592" s="106"/>
      <c r="K2592" s="23"/>
      <c r="L2592" s="47" t="s">
        <v>4</v>
      </c>
      <c r="M2592" s="81"/>
      <c r="N2592" s="81"/>
      <c r="O2592" s="48">
        <f>SUM(O2587:O2590)</f>
        <v>24500.789853764218</v>
      </c>
      <c r="P2592" s="48">
        <f t="shared" ref="P2592:BD2592" si="1801">SUM(P2587:P2590)</f>
        <v>24500.789853764218</v>
      </c>
      <c r="Q2592" s="48">
        <f t="shared" si="1801"/>
        <v>24694.073862610578</v>
      </c>
      <c r="R2592" s="48">
        <f t="shared" si="1801"/>
        <v>24745.79775230186</v>
      </c>
      <c r="S2592" s="48">
        <f t="shared" si="1801"/>
        <v>24745.79775230186</v>
      </c>
      <c r="T2592" s="48">
        <f t="shared" si="1801"/>
        <v>24745.79775230186</v>
      </c>
      <c r="U2592" s="48">
        <f t="shared" si="1801"/>
        <v>24941.588679572822</v>
      </c>
      <c r="V2592" s="48">
        <f t="shared" si="1801"/>
        <v>24993.255729824879</v>
      </c>
      <c r="W2592" s="48">
        <f t="shared" si="1801"/>
        <v>24993.255729824879</v>
      </c>
      <c r="X2592" s="48">
        <f t="shared" si="1801"/>
        <v>24993.255729824879</v>
      </c>
      <c r="Y2592" s="48">
        <f t="shared" si="1801"/>
        <v>25190.42474724905</v>
      </c>
      <c r="Z2592" s="48">
        <f t="shared" si="1801"/>
        <v>25243.188287123125</v>
      </c>
      <c r="AA2592" s="48">
        <f t="shared" si="1801"/>
        <v>25243.188287123125</v>
      </c>
      <c r="AB2592" s="48">
        <f t="shared" si="1801"/>
        <v>25243.188287123125</v>
      </c>
      <c r="AC2592" s="48">
        <f t="shared" si="1801"/>
        <v>25442.328994721538</v>
      </c>
      <c r="AD2592" s="48">
        <f t="shared" si="1801"/>
        <v>25495.620169994359</v>
      </c>
      <c r="AE2592" s="48">
        <f t="shared" si="1801"/>
        <v>25495.620169994359</v>
      </c>
      <c r="AF2592" s="48">
        <f t="shared" si="1801"/>
        <v>25495.620169994359</v>
      </c>
      <c r="AG2592" s="48">
        <f t="shared" si="1801"/>
        <v>25696.752284668757</v>
      </c>
      <c r="AH2592" s="48">
        <f t="shared" si="1801"/>
        <v>25750.5763716943</v>
      </c>
      <c r="AI2592" s="48">
        <f t="shared" si="1801"/>
        <v>25750.5763716943</v>
      </c>
      <c r="AJ2592" s="48">
        <f t="shared" si="1801"/>
        <v>25750.5763716943</v>
      </c>
      <c r="AK2592" s="48">
        <f t="shared" si="1801"/>
        <v>25212.738317165735</v>
      </c>
      <c r="AL2592" s="48">
        <f t="shared" si="1801"/>
        <v>24725.458107873787</v>
      </c>
      <c r="AM2592" s="48">
        <f t="shared" si="1801"/>
        <v>24725.458107873787</v>
      </c>
      <c r="AN2592" s="48">
        <f t="shared" si="1801"/>
        <v>24725.458107873787</v>
      </c>
      <c r="AO2592" s="48">
        <f t="shared" si="1801"/>
        <v>24920.514499613684</v>
      </c>
      <c r="AP2592" s="48">
        <f t="shared" si="1801"/>
        <v>24972.712688952528</v>
      </c>
      <c r="AQ2592" s="48">
        <f t="shared" si="1801"/>
        <v>24972.712688952528</v>
      </c>
      <c r="AR2592" s="48">
        <f t="shared" si="1801"/>
        <v>24972.712688952528</v>
      </c>
      <c r="AS2592" s="48">
        <f t="shared" si="1801"/>
        <v>25169.719644609817</v>
      </c>
      <c r="AT2592" s="48">
        <f t="shared" si="1801"/>
        <v>25222.439815842055</v>
      </c>
      <c r="AU2592" s="48">
        <f t="shared" si="1801"/>
        <v>25222.439815842055</v>
      </c>
      <c r="AV2592" s="48">
        <f t="shared" si="1801"/>
        <v>25222.439815842055</v>
      </c>
      <c r="AW2592" s="48">
        <f t="shared" si="1801"/>
        <v>25421.416841055918</v>
      </c>
      <c r="AX2592" s="48">
        <f t="shared" si="1801"/>
        <v>25474.664214000473</v>
      </c>
      <c r="AY2592" s="48">
        <f t="shared" si="1801"/>
        <v>25474.664214000473</v>
      </c>
      <c r="AZ2592" s="48">
        <f t="shared" si="1801"/>
        <v>25474.664214000473</v>
      </c>
      <c r="BA2592" s="48">
        <f t="shared" si="1801"/>
        <v>25676.221996792567</v>
      </c>
      <c r="BB2592" s="48">
        <f t="shared" si="1801"/>
        <v>25729.410856140479</v>
      </c>
      <c r="BC2592" s="48">
        <f t="shared" si="1801"/>
        <v>25729.410856140479</v>
      </c>
      <c r="BD2592" s="48">
        <f t="shared" si="1801"/>
        <v>25729.410856140479</v>
      </c>
    </row>
    <row r="2593" spans="1:59" ht="16" x14ac:dyDescent="0.2">
      <c r="B2593" s="11">
        <f t="shared" ref="B2593:C2598" si="1802">B2592</f>
        <v>91</v>
      </c>
      <c r="C2593" s="12" t="str">
        <f t="shared" si="1802"/>
        <v>SCI HSR 2</v>
      </c>
      <c r="D2593" s="46" t="s">
        <v>260</v>
      </c>
      <c r="E2593" s="32">
        <v>46771</v>
      </c>
      <c r="F2593" s="15"/>
      <c r="G2593" s="46" t="s">
        <v>261</v>
      </c>
      <c r="H2593" s="46" t="s">
        <v>237</v>
      </c>
      <c r="I2593" s="46" t="s">
        <v>238</v>
      </c>
      <c r="J2593" s="46" t="s">
        <v>239</v>
      </c>
      <c r="K2593" s="23"/>
      <c r="O2593" s="15"/>
      <c r="P2593" s="15"/>
      <c r="Q2593" s="15"/>
      <c r="R2593" s="15"/>
      <c r="S2593" s="15"/>
      <c r="T2593" s="15"/>
      <c r="U2593" s="15"/>
      <c r="V2593" s="15"/>
      <c r="W2593" s="15"/>
      <c r="X2593" s="15"/>
      <c r="Y2593" s="15"/>
      <c r="Z2593" s="15"/>
      <c r="AA2593" s="15"/>
      <c r="AB2593" s="15"/>
      <c r="AC2593" s="15"/>
      <c r="AD2593" s="15"/>
      <c r="AE2593" s="15"/>
      <c r="AF2593" s="15"/>
      <c r="AG2593" s="15"/>
      <c r="AH2593" s="15"/>
      <c r="AI2593" s="15"/>
      <c r="AJ2593" s="15"/>
      <c r="AK2593" s="15"/>
      <c r="AL2593" s="15"/>
      <c r="AM2593" s="15"/>
      <c r="AN2593" s="15"/>
      <c r="AO2593" s="15"/>
      <c r="AP2593" s="15"/>
      <c r="AQ2593" s="15"/>
      <c r="AR2593" s="15"/>
      <c r="AS2593" s="15"/>
      <c r="AT2593" s="15"/>
      <c r="AU2593" s="15"/>
      <c r="AV2593" s="15"/>
      <c r="AW2593" s="15"/>
      <c r="AX2593" s="15"/>
      <c r="AY2593" s="15"/>
      <c r="AZ2593" s="15"/>
      <c r="BA2593" s="15"/>
      <c r="BB2593" s="15"/>
      <c r="BC2593" s="15"/>
      <c r="BD2593" s="15"/>
    </row>
    <row r="2594" spans="1:59" ht="16" x14ac:dyDescent="0.2">
      <c r="B2594" s="11">
        <f t="shared" si="1802"/>
        <v>91</v>
      </c>
      <c r="C2594" s="12" t="str">
        <f t="shared" si="1802"/>
        <v>SCI HSR 2</v>
      </c>
      <c r="D2594" s="46" t="s">
        <v>262</v>
      </c>
      <c r="E2594" s="31">
        <v>98697.378637979957</v>
      </c>
      <c r="F2594" s="15"/>
      <c r="G2594" s="49" t="s">
        <v>263</v>
      </c>
      <c r="H2594" s="31">
        <v>0</v>
      </c>
      <c r="I2594" s="32">
        <v>0</v>
      </c>
      <c r="J2594" s="32">
        <v>0</v>
      </c>
      <c r="K2594" s="23"/>
      <c r="L2594" s="50" t="s">
        <v>264</v>
      </c>
      <c r="M2594" s="70"/>
      <c r="N2594" s="70"/>
      <c r="O2594" s="40">
        <f t="shared" ref="O2594:BD2594" si="1803">IFERROR(((O$3&gt;=$E2593)*(O$2&lt;=$E2593))*$E2597,"")</f>
        <v>0</v>
      </c>
      <c r="P2594" s="40">
        <f t="shared" si="1803"/>
        <v>0</v>
      </c>
      <c r="Q2594" s="40">
        <f t="shared" si="1803"/>
        <v>0</v>
      </c>
      <c r="R2594" s="40">
        <f t="shared" si="1803"/>
        <v>0</v>
      </c>
      <c r="S2594" s="40">
        <f t="shared" si="1803"/>
        <v>0</v>
      </c>
      <c r="T2594" s="40">
        <f t="shared" si="1803"/>
        <v>0</v>
      </c>
      <c r="U2594" s="40">
        <f t="shared" si="1803"/>
        <v>0</v>
      </c>
      <c r="V2594" s="40">
        <f t="shared" si="1803"/>
        <v>0</v>
      </c>
      <c r="W2594" s="40">
        <f t="shared" si="1803"/>
        <v>0</v>
      </c>
      <c r="X2594" s="40">
        <f t="shared" si="1803"/>
        <v>0</v>
      </c>
      <c r="Y2594" s="40">
        <f t="shared" si="1803"/>
        <v>0</v>
      </c>
      <c r="Z2594" s="40">
        <f t="shared" si="1803"/>
        <v>0</v>
      </c>
      <c r="AA2594" s="40">
        <f t="shared" si="1803"/>
        <v>0</v>
      </c>
      <c r="AB2594" s="40">
        <f t="shared" si="1803"/>
        <v>0</v>
      </c>
      <c r="AC2594" s="40">
        <f t="shared" si="1803"/>
        <v>0</v>
      </c>
      <c r="AD2594" s="40">
        <f t="shared" si="1803"/>
        <v>0</v>
      </c>
      <c r="AE2594" s="40">
        <f t="shared" si="1803"/>
        <v>0</v>
      </c>
      <c r="AF2594" s="40">
        <f t="shared" si="1803"/>
        <v>0</v>
      </c>
      <c r="AG2594" s="40">
        <f t="shared" si="1803"/>
        <v>0</v>
      </c>
      <c r="AH2594" s="40">
        <f t="shared" si="1803"/>
        <v>0</v>
      </c>
      <c r="AI2594" s="40">
        <f t="shared" si="1803"/>
        <v>0</v>
      </c>
      <c r="AJ2594" s="40">
        <f t="shared" si="1803"/>
        <v>0</v>
      </c>
      <c r="AK2594" s="40">
        <f t="shared" si="1803"/>
        <v>0</v>
      </c>
      <c r="AL2594" s="40">
        <f t="shared" si="1803"/>
        <v>0</v>
      </c>
      <c r="AM2594" s="40">
        <f t="shared" si="1803"/>
        <v>0</v>
      </c>
      <c r="AN2594" s="40">
        <f t="shared" si="1803"/>
        <v>0</v>
      </c>
      <c r="AO2594" s="40">
        <f t="shared" si="1803"/>
        <v>0</v>
      </c>
      <c r="AP2594" s="40">
        <f t="shared" si="1803"/>
        <v>0</v>
      </c>
      <c r="AQ2594" s="40">
        <f t="shared" si="1803"/>
        <v>0</v>
      </c>
      <c r="AR2594" s="40">
        <f t="shared" si="1803"/>
        <v>0</v>
      </c>
      <c r="AS2594" s="40">
        <f t="shared" si="1803"/>
        <v>0</v>
      </c>
      <c r="AT2594" s="40">
        <f t="shared" si="1803"/>
        <v>0</v>
      </c>
      <c r="AU2594" s="40">
        <f t="shared" si="1803"/>
        <v>0</v>
      </c>
      <c r="AV2594" s="40">
        <f t="shared" si="1803"/>
        <v>0</v>
      </c>
      <c r="AW2594" s="40">
        <f t="shared" si="1803"/>
        <v>0</v>
      </c>
      <c r="AX2594" s="40">
        <f t="shared" si="1803"/>
        <v>0</v>
      </c>
      <c r="AY2594" s="40">
        <f t="shared" si="1803"/>
        <v>0</v>
      </c>
      <c r="AZ2594" s="40">
        <f t="shared" si="1803"/>
        <v>0</v>
      </c>
      <c r="BA2594" s="40">
        <f t="shared" si="1803"/>
        <v>0</v>
      </c>
      <c r="BB2594" s="40">
        <f t="shared" si="1803"/>
        <v>0</v>
      </c>
      <c r="BC2594" s="40">
        <f t="shared" si="1803"/>
        <v>0</v>
      </c>
      <c r="BD2594" s="40">
        <f t="shared" si="1803"/>
        <v>0</v>
      </c>
    </row>
    <row r="2595" spans="1:59" ht="16" x14ac:dyDescent="0.2">
      <c r="B2595" s="11">
        <f t="shared" si="1802"/>
        <v>91</v>
      </c>
      <c r="C2595" s="12" t="str">
        <f t="shared" si="1802"/>
        <v>SCI HSR 2</v>
      </c>
      <c r="D2595" s="46" t="s">
        <v>24</v>
      </c>
      <c r="E2595" s="51">
        <f>IF(E2593&gt;MAX($O$3:$BD$3),BD2584,
IF(E2593&lt;MIN($O$3:$BD$3),1,SUMIFS($O2585:$BD2585,$O$2:$BD$2,"&lt;="&amp;E2593,$O$3:$BD$3,"&gt;="&amp;E2593)))</f>
        <v>1.0593257340128792</v>
      </c>
      <c r="F2595" s="15"/>
      <c r="G2595" s="49" t="s">
        <v>265</v>
      </c>
      <c r="H2595" s="31">
        <v>0</v>
      </c>
      <c r="I2595" s="32">
        <v>0</v>
      </c>
      <c r="J2595" s="32">
        <v>0</v>
      </c>
      <c r="K2595" s="23"/>
      <c r="L2595" s="52" t="s">
        <v>266</v>
      </c>
      <c r="M2595" s="72"/>
      <c r="N2595" s="72"/>
      <c r="O2595" s="41">
        <f t="shared" ref="O2595:BD2595" si="1804">IFERROR(((O$3&gt;=$E2590)*(O$2&lt;=$E2590))*$H2598,"")</f>
        <v>0</v>
      </c>
      <c r="P2595" s="41">
        <f t="shared" si="1804"/>
        <v>0</v>
      </c>
      <c r="Q2595" s="41">
        <f t="shared" si="1804"/>
        <v>0</v>
      </c>
      <c r="R2595" s="41">
        <f t="shared" si="1804"/>
        <v>0</v>
      </c>
      <c r="S2595" s="41">
        <f t="shared" si="1804"/>
        <v>0</v>
      </c>
      <c r="T2595" s="41">
        <f t="shared" si="1804"/>
        <v>0</v>
      </c>
      <c r="U2595" s="41">
        <f t="shared" si="1804"/>
        <v>0</v>
      </c>
      <c r="V2595" s="41">
        <f t="shared" si="1804"/>
        <v>0</v>
      </c>
      <c r="W2595" s="41">
        <f t="shared" si="1804"/>
        <v>0</v>
      </c>
      <c r="X2595" s="41">
        <f t="shared" si="1804"/>
        <v>0</v>
      </c>
      <c r="Y2595" s="41">
        <f t="shared" si="1804"/>
        <v>0</v>
      </c>
      <c r="Z2595" s="41">
        <f t="shared" si="1804"/>
        <v>0</v>
      </c>
      <c r="AA2595" s="41">
        <f t="shared" si="1804"/>
        <v>0</v>
      </c>
      <c r="AB2595" s="41">
        <f t="shared" si="1804"/>
        <v>0</v>
      </c>
      <c r="AC2595" s="41">
        <f t="shared" si="1804"/>
        <v>0</v>
      </c>
      <c r="AD2595" s="41">
        <f t="shared" si="1804"/>
        <v>0</v>
      </c>
      <c r="AE2595" s="41">
        <f t="shared" si="1804"/>
        <v>0</v>
      </c>
      <c r="AF2595" s="41">
        <f t="shared" si="1804"/>
        <v>0</v>
      </c>
      <c r="AG2595" s="41">
        <f t="shared" si="1804"/>
        <v>0</v>
      </c>
      <c r="AH2595" s="41">
        <f t="shared" si="1804"/>
        <v>0</v>
      </c>
      <c r="AI2595" s="41">
        <f t="shared" si="1804"/>
        <v>0</v>
      </c>
      <c r="AJ2595" s="41">
        <f t="shared" si="1804"/>
        <v>0</v>
      </c>
      <c r="AK2595" s="41">
        <f t="shared" si="1804"/>
        <v>0</v>
      </c>
      <c r="AL2595" s="41">
        <f t="shared" si="1804"/>
        <v>0</v>
      </c>
      <c r="AM2595" s="41">
        <f t="shared" si="1804"/>
        <v>0</v>
      </c>
      <c r="AN2595" s="41">
        <f t="shared" si="1804"/>
        <v>0</v>
      </c>
      <c r="AO2595" s="41">
        <f t="shared" si="1804"/>
        <v>0</v>
      </c>
      <c r="AP2595" s="41">
        <f t="shared" si="1804"/>
        <v>0</v>
      </c>
      <c r="AQ2595" s="41">
        <f t="shared" si="1804"/>
        <v>0</v>
      </c>
      <c r="AR2595" s="41">
        <f t="shared" si="1804"/>
        <v>0</v>
      </c>
      <c r="AS2595" s="41">
        <f t="shared" si="1804"/>
        <v>0</v>
      </c>
      <c r="AT2595" s="41">
        <f t="shared" si="1804"/>
        <v>0</v>
      </c>
      <c r="AU2595" s="41">
        <f t="shared" si="1804"/>
        <v>0</v>
      </c>
      <c r="AV2595" s="41">
        <f t="shared" si="1804"/>
        <v>0</v>
      </c>
      <c r="AW2595" s="41">
        <f t="shared" si="1804"/>
        <v>0</v>
      </c>
      <c r="AX2595" s="41">
        <f t="shared" si="1804"/>
        <v>0</v>
      </c>
      <c r="AY2595" s="41">
        <f t="shared" si="1804"/>
        <v>0</v>
      </c>
      <c r="AZ2595" s="41">
        <f t="shared" si="1804"/>
        <v>0</v>
      </c>
      <c r="BA2595" s="41">
        <f t="shared" si="1804"/>
        <v>0</v>
      </c>
      <c r="BB2595" s="41">
        <f t="shared" si="1804"/>
        <v>0</v>
      </c>
      <c r="BC2595" s="41">
        <f t="shared" si="1804"/>
        <v>0</v>
      </c>
      <c r="BD2595" s="41">
        <f t="shared" si="1804"/>
        <v>0</v>
      </c>
    </row>
    <row r="2596" spans="1:59" ht="16" x14ac:dyDescent="0.2">
      <c r="B2596" s="11">
        <f t="shared" si="1802"/>
        <v>91</v>
      </c>
      <c r="C2596" s="12" t="str">
        <f t="shared" si="1802"/>
        <v>SCI HSR 2</v>
      </c>
      <c r="D2596" s="46" t="s">
        <v>8</v>
      </c>
      <c r="E2596" s="42">
        <v>0</v>
      </c>
      <c r="F2596" s="15"/>
      <c r="G2596" s="49" t="s">
        <v>267</v>
      </c>
      <c r="H2596" s="31">
        <v>0</v>
      </c>
      <c r="I2596" s="32">
        <v>0</v>
      </c>
      <c r="J2596" s="32">
        <v>0</v>
      </c>
      <c r="L2596" s="52" t="s">
        <v>268</v>
      </c>
      <c r="M2596" s="72"/>
      <c r="N2596" s="72"/>
      <c r="O2596" s="41">
        <f t="shared" ref="O2596:BD2596" si="1805">IFERROR(((O$3&gt;=$E2593)*(O$2&lt;=$E2593))*$J2598,"")</f>
        <v>0</v>
      </c>
      <c r="P2596" s="41">
        <f t="shared" si="1805"/>
        <v>0</v>
      </c>
      <c r="Q2596" s="41">
        <f t="shared" si="1805"/>
        <v>0</v>
      </c>
      <c r="R2596" s="41">
        <f t="shared" si="1805"/>
        <v>0</v>
      </c>
      <c r="S2596" s="41">
        <f t="shared" si="1805"/>
        <v>0</v>
      </c>
      <c r="T2596" s="41">
        <f t="shared" si="1805"/>
        <v>0</v>
      </c>
      <c r="U2596" s="41">
        <f t="shared" si="1805"/>
        <v>0</v>
      </c>
      <c r="V2596" s="41">
        <f t="shared" si="1805"/>
        <v>0</v>
      </c>
      <c r="W2596" s="41">
        <f t="shared" si="1805"/>
        <v>0</v>
      </c>
      <c r="X2596" s="41">
        <f t="shared" si="1805"/>
        <v>0</v>
      </c>
      <c r="Y2596" s="41">
        <f t="shared" si="1805"/>
        <v>0</v>
      </c>
      <c r="Z2596" s="41">
        <f t="shared" si="1805"/>
        <v>0</v>
      </c>
      <c r="AA2596" s="41">
        <f t="shared" si="1805"/>
        <v>0</v>
      </c>
      <c r="AB2596" s="41">
        <f t="shared" si="1805"/>
        <v>0</v>
      </c>
      <c r="AC2596" s="41">
        <f t="shared" si="1805"/>
        <v>0</v>
      </c>
      <c r="AD2596" s="41">
        <f t="shared" si="1805"/>
        <v>0</v>
      </c>
      <c r="AE2596" s="41">
        <f t="shared" si="1805"/>
        <v>0</v>
      </c>
      <c r="AF2596" s="41">
        <f t="shared" si="1805"/>
        <v>0</v>
      </c>
      <c r="AG2596" s="41">
        <f t="shared" si="1805"/>
        <v>0</v>
      </c>
      <c r="AH2596" s="41">
        <f t="shared" si="1805"/>
        <v>0</v>
      </c>
      <c r="AI2596" s="41">
        <f t="shared" si="1805"/>
        <v>0</v>
      </c>
      <c r="AJ2596" s="41">
        <f t="shared" si="1805"/>
        <v>0</v>
      </c>
      <c r="AK2596" s="41">
        <f t="shared" si="1805"/>
        <v>0</v>
      </c>
      <c r="AL2596" s="41">
        <f t="shared" si="1805"/>
        <v>0</v>
      </c>
      <c r="AM2596" s="41">
        <f t="shared" si="1805"/>
        <v>0</v>
      </c>
      <c r="AN2596" s="41">
        <f t="shared" si="1805"/>
        <v>0</v>
      </c>
      <c r="AO2596" s="41">
        <f t="shared" si="1805"/>
        <v>0</v>
      </c>
      <c r="AP2596" s="41">
        <f t="shared" si="1805"/>
        <v>0</v>
      </c>
      <c r="AQ2596" s="41">
        <f t="shared" si="1805"/>
        <v>0</v>
      </c>
      <c r="AR2596" s="41">
        <f t="shared" si="1805"/>
        <v>0</v>
      </c>
      <c r="AS2596" s="41">
        <f t="shared" si="1805"/>
        <v>0</v>
      </c>
      <c r="AT2596" s="41">
        <f t="shared" si="1805"/>
        <v>0</v>
      </c>
      <c r="AU2596" s="41">
        <f t="shared" si="1805"/>
        <v>0</v>
      </c>
      <c r="AV2596" s="41">
        <f t="shared" si="1805"/>
        <v>0</v>
      </c>
      <c r="AW2596" s="41">
        <f t="shared" si="1805"/>
        <v>0</v>
      </c>
      <c r="AX2596" s="41">
        <f t="shared" si="1805"/>
        <v>0</v>
      </c>
      <c r="AY2596" s="41">
        <f t="shared" si="1805"/>
        <v>0</v>
      </c>
      <c r="AZ2596" s="41">
        <f t="shared" si="1805"/>
        <v>0</v>
      </c>
      <c r="BA2596" s="41">
        <f t="shared" si="1805"/>
        <v>0</v>
      </c>
      <c r="BB2596" s="41">
        <f t="shared" si="1805"/>
        <v>0</v>
      </c>
      <c r="BC2596" s="41">
        <f t="shared" si="1805"/>
        <v>0</v>
      </c>
      <c r="BD2596" s="41">
        <f t="shared" si="1805"/>
        <v>0</v>
      </c>
    </row>
    <row r="2597" spans="1:59" ht="16" x14ac:dyDescent="0.2">
      <c r="B2597" s="11">
        <f t="shared" si="1802"/>
        <v>91</v>
      </c>
      <c r="C2597" s="12" t="str">
        <f t="shared" si="1802"/>
        <v>SCI HSR 2</v>
      </c>
      <c r="D2597" s="46" t="s">
        <v>269</v>
      </c>
      <c r="E2597" s="31">
        <v>0</v>
      </c>
      <c r="F2597" s="15"/>
      <c r="G2597" s="53"/>
      <c r="H2597" s="15"/>
      <c r="I2597" s="15"/>
      <c r="J2597" s="23"/>
      <c r="L2597" s="52" t="s">
        <v>270</v>
      </c>
      <c r="M2597" s="72"/>
      <c r="N2597" s="72"/>
      <c r="O2597" s="41">
        <f t="shared" ref="O2597:BD2597" si="1806">IFERROR(((O$3&gt;=$J2587)*(O$2&lt;=$J2587))*$E2598,"")</f>
        <v>0</v>
      </c>
      <c r="P2597" s="41">
        <f t="shared" si="1806"/>
        <v>0</v>
      </c>
      <c r="Q2597" s="41">
        <f t="shared" si="1806"/>
        <v>0</v>
      </c>
      <c r="R2597" s="41">
        <f t="shared" si="1806"/>
        <v>0</v>
      </c>
      <c r="S2597" s="41">
        <f t="shared" si="1806"/>
        <v>0</v>
      </c>
      <c r="T2597" s="41">
        <f t="shared" si="1806"/>
        <v>0</v>
      </c>
      <c r="U2597" s="41">
        <f t="shared" si="1806"/>
        <v>0</v>
      </c>
      <c r="V2597" s="41">
        <f t="shared" si="1806"/>
        <v>0</v>
      </c>
      <c r="W2597" s="41">
        <f t="shared" si="1806"/>
        <v>0</v>
      </c>
      <c r="X2597" s="41">
        <f t="shared" si="1806"/>
        <v>0</v>
      </c>
      <c r="Y2597" s="41">
        <f t="shared" si="1806"/>
        <v>0</v>
      </c>
      <c r="Z2597" s="41">
        <f t="shared" si="1806"/>
        <v>0</v>
      </c>
      <c r="AA2597" s="41">
        <f t="shared" si="1806"/>
        <v>0</v>
      </c>
      <c r="AB2597" s="41">
        <f t="shared" si="1806"/>
        <v>0</v>
      </c>
      <c r="AC2597" s="41">
        <f t="shared" si="1806"/>
        <v>0</v>
      </c>
      <c r="AD2597" s="41">
        <f t="shared" si="1806"/>
        <v>0</v>
      </c>
      <c r="AE2597" s="41">
        <f t="shared" si="1806"/>
        <v>0</v>
      </c>
      <c r="AF2597" s="41">
        <f t="shared" si="1806"/>
        <v>0</v>
      </c>
      <c r="AG2597" s="41">
        <f t="shared" si="1806"/>
        <v>0</v>
      </c>
      <c r="AH2597" s="41">
        <f t="shared" si="1806"/>
        <v>0</v>
      </c>
      <c r="AI2597" s="41">
        <f t="shared" si="1806"/>
        <v>0</v>
      </c>
      <c r="AJ2597" s="41">
        <f t="shared" si="1806"/>
        <v>0</v>
      </c>
      <c r="AK2597" s="41">
        <f t="shared" si="1806"/>
        <v>0</v>
      </c>
      <c r="AL2597" s="41">
        <f t="shared" si="1806"/>
        <v>0</v>
      </c>
      <c r="AM2597" s="41">
        <f t="shared" si="1806"/>
        <v>0</v>
      </c>
      <c r="AN2597" s="41">
        <f t="shared" si="1806"/>
        <v>0</v>
      </c>
      <c r="AO2597" s="41">
        <f t="shared" si="1806"/>
        <v>0</v>
      </c>
      <c r="AP2597" s="41">
        <f t="shared" si="1806"/>
        <v>0</v>
      </c>
      <c r="AQ2597" s="41">
        <f t="shared" si="1806"/>
        <v>0</v>
      </c>
      <c r="AR2597" s="41">
        <f t="shared" si="1806"/>
        <v>0</v>
      </c>
      <c r="AS2597" s="41">
        <f t="shared" si="1806"/>
        <v>0</v>
      </c>
      <c r="AT2597" s="41">
        <f t="shared" si="1806"/>
        <v>0</v>
      </c>
      <c r="AU2597" s="41">
        <f t="shared" si="1806"/>
        <v>0</v>
      </c>
      <c r="AV2597" s="41">
        <f t="shared" si="1806"/>
        <v>0</v>
      </c>
      <c r="AW2597" s="41">
        <f t="shared" si="1806"/>
        <v>0</v>
      </c>
      <c r="AX2597" s="41">
        <f t="shared" si="1806"/>
        <v>0</v>
      </c>
      <c r="AY2597" s="41">
        <f t="shared" si="1806"/>
        <v>0</v>
      </c>
      <c r="AZ2597" s="41">
        <f t="shared" si="1806"/>
        <v>0</v>
      </c>
      <c r="BA2597" s="41">
        <f t="shared" si="1806"/>
        <v>0</v>
      </c>
      <c r="BB2597" s="41">
        <f t="shared" si="1806"/>
        <v>0</v>
      </c>
      <c r="BC2597" s="41">
        <f t="shared" si="1806"/>
        <v>0</v>
      </c>
      <c r="BD2597" s="41">
        <f t="shared" si="1806"/>
        <v>0</v>
      </c>
    </row>
    <row r="2598" spans="1:59" ht="16" x14ac:dyDescent="0.2">
      <c r="B2598" s="11">
        <f t="shared" si="1802"/>
        <v>91</v>
      </c>
      <c r="C2598" s="12" t="str">
        <f t="shared" si="1802"/>
        <v>SCI HSR 2</v>
      </c>
      <c r="D2598" s="46" t="s">
        <v>270</v>
      </c>
      <c r="E2598" s="31">
        <v>0</v>
      </c>
      <c r="F2598" s="15"/>
      <c r="G2598" s="46" t="s">
        <v>266</v>
      </c>
      <c r="H2598" s="31">
        <v>0</v>
      </c>
      <c r="I2598" s="46" t="s">
        <v>268</v>
      </c>
      <c r="J2598" s="31">
        <v>0</v>
      </c>
      <c r="L2598" s="54" t="s">
        <v>271</v>
      </c>
      <c r="M2598" s="73"/>
      <c r="N2598" s="73"/>
      <c r="O2598" s="45">
        <f t="shared" ref="O2598:BD2598" si="1807">IFERROR(-($E2579+$H2579+$J2579)*O2580,"")</f>
        <v>0</v>
      </c>
      <c r="P2598" s="45">
        <f t="shared" si="1807"/>
        <v>0</v>
      </c>
      <c r="Q2598" s="45">
        <f t="shared" si="1807"/>
        <v>0</v>
      </c>
      <c r="R2598" s="45">
        <f t="shared" si="1807"/>
        <v>0</v>
      </c>
      <c r="S2598" s="45">
        <f t="shared" si="1807"/>
        <v>0</v>
      </c>
      <c r="T2598" s="45">
        <f t="shared" si="1807"/>
        <v>0</v>
      </c>
      <c r="U2598" s="45">
        <f t="shared" si="1807"/>
        <v>0</v>
      </c>
      <c r="V2598" s="45">
        <f t="shared" si="1807"/>
        <v>0</v>
      </c>
      <c r="W2598" s="45">
        <f t="shared" si="1807"/>
        <v>0</v>
      </c>
      <c r="X2598" s="45">
        <f t="shared" si="1807"/>
        <v>0</v>
      </c>
      <c r="Y2598" s="45">
        <f t="shared" si="1807"/>
        <v>0</v>
      </c>
      <c r="Z2598" s="45">
        <f t="shared" si="1807"/>
        <v>0</v>
      </c>
      <c r="AA2598" s="45">
        <f t="shared" si="1807"/>
        <v>0</v>
      </c>
      <c r="AB2598" s="45">
        <f t="shared" si="1807"/>
        <v>0</v>
      </c>
      <c r="AC2598" s="45">
        <f t="shared" si="1807"/>
        <v>0</v>
      </c>
      <c r="AD2598" s="45">
        <f t="shared" si="1807"/>
        <v>0</v>
      </c>
      <c r="AE2598" s="45">
        <f t="shared" si="1807"/>
        <v>0</v>
      </c>
      <c r="AF2598" s="45">
        <f t="shared" si="1807"/>
        <v>0</v>
      </c>
      <c r="AG2598" s="45">
        <f t="shared" si="1807"/>
        <v>0</v>
      </c>
      <c r="AH2598" s="45">
        <f t="shared" si="1807"/>
        <v>0</v>
      </c>
      <c r="AI2598" s="45">
        <f t="shared" si="1807"/>
        <v>0</v>
      </c>
      <c r="AJ2598" s="45">
        <f t="shared" si="1807"/>
        <v>0</v>
      </c>
      <c r="AK2598" s="45">
        <f t="shared" si="1807"/>
        <v>0</v>
      </c>
      <c r="AL2598" s="45">
        <f t="shared" si="1807"/>
        <v>0</v>
      </c>
      <c r="AM2598" s="45">
        <f t="shared" si="1807"/>
        <v>0</v>
      </c>
      <c r="AN2598" s="45">
        <f t="shared" si="1807"/>
        <v>0</v>
      </c>
      <c r="AO2598" s="45">
        <f t="shared" si="1807"/>
        <v>0</v>
      </c>
      <c r="AP2598" s="45">
        <f t="shared" si="1807"/>
        <v>0</v>
      </c>
      <c r="AQ2598" s="45">
        <f t="shared" si="1807"/>
        <v>0</v>
      </c>
      <c r="AR2598" s="45">
        <f t="shared" si="1807"/>
        <v>0</v>
      </c>
      <c r="AS2598" s="45">
        <f t="shared" si="1807"/>
        <v>0</v>
      </c>
      <c r="AT2598" s="45">
        <f t="shared" si="1807"/>
        <v>0</v>
      </c>
      <c r="AU2598" s="45">
        <f t="shared" si="1807"/>
        <v>0</v>
      </c>
      <c r="AV2598" s="45">
        <f t="shared" si="1807"/>
        <v>0</v>
      </c>
      <c r="AW2598" s="45">
        <f t="shared" si="1807"/>
        <v>0</v>
      </c>
      <c r="AX2598" s="45">
        <f t="shared" si="1807"/>
        <v>0</v>
      </c>
      <c r="AY2598" s="45">
        <f t="shared" si="1807"/>
        <v>0</v>
      </c>
      <c r="AZ2598" s="45">
        <f t="shared" si="1807"/>
        <v>0</v>
      </c>
      <c r="BA2598" s="45">
        <f t="shared" si="1807"/>
        <v>0</v>
      </c>
      <c r="BB2598" s="45">
        <f t="shared" si="1807"/>
        <v>0</v>
      </c>
      <c r="BC2598" s="45">
        <f t="shared" si="1807"/>
        <v>0</v>
      </c>
      <c r="BD2598" s="45">
        <f t="shared" si="1807"/>
        <v>0</v>
      </c>
    </row>
    <row r="2599" spans="1:59" x14ac:dyDescent="0.2">
      <c r="A2599"/>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row>
    <row r="2600" spans="1:59" ht="16" x14ac:dyDescent="0.2">
      <c r="A2600"/>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s="1"/>
    </row>
    <row r="2601" spans="1:59" ht="16" x14ac:dyDescent="0.2">
      <c r="A2601" s="1"/>
      <c r="B2601" s="67">
        <v>92</v>
      </c>
      <c r="C2601" s="68" t="str">
        <f>H2603</f>
        <v>SCI HSR 2</v>
      </c>
      <c r="D2601" s="69" t="s">
        <v>153</v>
      </c>
      <c r="E2601" s="69"/>
      <c r="F2601" s="69"/>
      <c r="G2601" s="69"/>
      <c r="H2601" s="69"/>
      <c r="I2601" s="69"/>
      <c r="J2601" s="69"/>
      <c r="K2601" s="68"/>
      <c r="L2601" s="68"/>
      <c r="M2601" s="68"/>
      <c r="N2601" s="68"/>
      <c r="O2601" s="82"/>
      <c r="P2601" s="82"/>
      <c r="Q2601" s="82"/>
      <c r="R2601" s="82"/>
      <c r="S2601" s="82"/>
      <c r="T2601" s="82"/>
      <c r="U2601" s="82"/>
      <c r="V2601" s="82"/>
      <c r="W2601" s="82"/>
      <c r="X2601" s="82"/>
      <c r="Y2601" s="82"/>
      <c r="Z2601" s="82"/>
      <c r="AA2601" s="82"/>
      <c r="AB2601" s="82"/>
      <c r="AC2601" s="82"/>
      <c r="AD2601" s="82"/>
      <c r="AE2601" s="82"/>
      <c r="AF2601" s="82"/>
      <c r="AG2601" s="82"/>
      <c r="AH2601" s="82"/>
      <c r="AI2601" s="82"/>
      <c r="AJ2601" s="82"/>
      <c r="AK2601" s="82"/>
      <c r="AL2601" s="82"/>
      <c r="AM2601" s="82"/>
      <c r="AN2601" s="82"/>
      <c r="AO2601" s="82"/>
      <c r="AP2601" s="82"/>
      <c r="AQ2601" s="82"/>
      <c r="AR2601" s="82"/>
      <c r="AS2601" s="82"/>
      <c r="AT2601" s="82"/>
      <c r="AU2601" s="82"/>
      <c r="AV2601" s="82"/>
      <c r="AW2601" s="82"/>
      <c r="AX2601" s="82"/>
      <c r="AY2601" s="82"/>
      <c r="AZ2601" s="82"/>
      <c r="BA2601" s="82"/>
      <c r="BB2601" s="82"/>
      <c r="BC2601" s="82"/>
      <c r="BD2601" s="82"/>
      <c r="BE2601" s="1"/>
      <c r="BF2601" s="1"/>
      <c r="BG2601" s="1"/>
    </row>
    <row r="2602" spans="1:59" ht="16" x14ac:dyDescent="0.2">
      <c r="A2602" s="35"/>
      <c r="B2602" s="11">
        <f>B2601</f>
        <v>92</v>
      </c>
      <c r="C2602" s="12" t="str">
        <f>C2601</f>
        <v>SCI HSR 2</v>
      </c>
      <c r="D2602" s="35"/>
      <c r="E2602" s="35"/>
      <c r="F2602" s="35"/>
      <c r="G2602" s="35"/>
      <c r="H2602" s="35"/>
      <c r="I2602" s="35"/>
      <c r="J2602" s="35"/>
      <c r="K2602" s="35"/>
      <c r="L2602" s="35"/>
      <c r="M2602" s="35"/>
      <c r="N2602" s="35"/>
      <c r="O2602" s="44"/>
      <c r="P2602" s="44"/>
      <c r="Q2602" s="44"/>
      <c r="R2602" s="44"/>
      <c r="S2602" s="44"/>
      <c r="T2602" s="44"/>
      <c r="U2602" s="44"/>
      <c r="V2602" s="44"/>
      <c r="W2602" s="44"/>
      <c r="X2602" s="44"/>
      <c r="Y2602" s="44"/>
      <c r="Z2602" s="44"/>
      <c r="AA2602" s="44"/>
      <c r="AB2602" s="44"/>
      <c r="AC2602" s="44"/>
      <c r="AD2602" s="44"/>
      <c r="AE2602" s="44"/>
      <c r="AF2602" s="44"/>
      <c r="AG2602" s="44"/>
      <c r="AH2602" s="44"/>
      <c r="AI2602" s="44"/>
      <c r="AJ2602" s="44"/>
      <c r="AK2602" s="44"/>
      <c r="AL2602" s="44"/>
      <c r="AM2602" s="44"/>
      <c r="AN2602" s="44"/>
      <c r="AO2602" s="44"/>
      <c r="AP2602" s="44"/>
      <c r="AQ2602" s="44"/>
      <c r="AR2602" s="44"/>
      <c r="AS2602" s="44"/>
      <c r="AT2602" s="44"/>
      <c r="AU2602" s="44"/>
      <c r="AV2602" s="44"/>
      <c r="AW2602" s="44"/>
      <c r="AX2602" s="44"/>
      <c r="AY2602" s="44"/>
      <c r="AZ2602" s="44"/>
      <c r="BA2602" s="44"/>
      <c r="BB2602" s="44"/>
      <c r="BC2602" s="44"/>
      <c r="BD2602" s="44"/>
      <c r="BE2602" s="35"/>
      <c r="BF2602" s="35"/>
      <c r="BG2602" s="35"/>
    </row>
    <row r="2603" spans="1:59" ht="16" x14ac:dyDescent="0.2">
      <c r="B2603" s="11">
        <f t="shared" ref="B2603:C2618" si="1808">B2602</f>
        <v>92</v>
      </c>
      <c r="C2603" s="12" t="str">
        <f t="shared" si="1808"/>
        <v>SCI HSR 2</v>
      </c>
      <c r="D2603" s="13" t="s">
        <v>2</v>
      </c>
      <c r="E2603" s="14" t="s">
        <v>154</v>
      </c>
      <c r="F2603" s="15"/>
      <c r="G2603" s="13" t="s">
        <v>229</v>
      </c>
      <c r="H2603" s="14" t="s">
        <v>132</v>
      </c>
      <c r="I2603" s="14"/>
      <c r="J2603" s="14"/>
      <c r="L2603" s="16" t="s">
        <v>230</v>
      </c>
      <c r="M2603" s="70"/>
      <c r="N2603" s="70"/>
      <c r="O2603" s="17">
        <f>($E2614&gt;0)*($E2608&lt;O$2)*(EDATE($E2608,$E2614)&gt;O$3)*((O$3-O$2+1)/O$4)
+($E2614&gt;0)*($E2608&lt;O$2)*(EDATE($E2608,$E2614)&gt;=O$2)*(EDATE($E2608,$E2614)&lt;=O$3)*((EDATE($E2608,$E2614)-O$2)/O$4)
+($E2614&gt;0)*($E2608&lt;O$2)*(EDATE($E2608,$E2614)&lt;O$2)*(0)
+($E2614&gt;0)*($E2608&gt;=O$2)*($E2608&lt;=O$3)*(EDATE($E2608,$E2614)&gt;=O$2)*(EDATE($E2608,$E2614)&lt;=O$3)*((EDATE($E2608,$E2614)-$E2608+1)/O$4)
+($E2614&gt;0)*($E2608&gt;=O$2)*($E2608&lt;=O$3)*(EDATE($E2608,$E2614)&gt;O$3)*((O$3-$E2608+1)/O$4)
+($E2614&gt;0)*($E2608&gt;O$3)*(0)</f>
        <v>0</v>
      </c>
      <c r="P2603" s="17">
        <f t="shared" ref="P2603:BD2603" si="1809">($E2614&gt;0)*($E2608&lt;P$2)*(EDATE($E2608,$E2614)&gt;P$3)*((P$3-P$2+1)/P$4)
+($E2614&gt;0)*($E2608&lt;P$2)*(EDATE($E2608,$E2614)&gt;=P$2)*(EDATE($E2608,$E2614)&lt;=P$3)*((EDATE($E2608,$E2614)-P$2)/P$4)
+($E2614&gt;0)*($E2608&lt;P$2)*(EDATE($E2608,$E2614)&lt;P$2)*(0)
+($E2614&gt;0)*($E2608&gt;=P$2)*($E2608&lt;=P$3)*(EDATE($E2608,$E2614)&gt;=P$2)*(EDATE($E2608,$E2614)&lt;=P$3)*((EDATE($E2608,$E2614)-$E2608+1)/P$4)
+($E2614&gt;0)*($E2608&gt;=P$2)*($E2608&lt;=P$3)*(EDATE($E2608,$E2614)&gt;P$3)*((P$3-$E2608+1)/P$4)
+($E2614&gt;0)*($E2608&gt;P$3)*(0)</f>
        <v>0</v>
      </c>
      <c r="Q2603" s="17">
        <f t="shared" si="1809"/>
        <v>0</v>
      </c>
      <c r="R2603" s="17">
        <f t="shared" si="1809"/>
        <v>0</v>
      </c>
      <c r="S2603" s="17">
        <f t="shared" si="1809"/>
        <v>0</v>
      </c>
      <c r="T2603" s="17">
        <f t="shared" si="1809"/>
        <v>0</v>
      </c>
      <c r="U2603" s="17">
        <f t="shared" si="1809"/>
        <v>0</v>
      </c>
      <c r="V2603" s="17">
        <f t="shared" si="1809"/>
        <v>0</v>
      </c>
      <c r="W2603" s="17">
        <f t="shared" si="1809"/>
        <v>0</v>
      </c>
      <c r="X2603" s="17">
        <f t="shared" si="1809"/>
        <v>0</v>
      </c>
      <c r="Y2603" s="17">
        <f t="shared" si="1809"/>
        <v>0</v>
      </c>
      <c r="Z2603" s="17">
        <f t="shared" si="1809"/>
        <v>0</v>
      </c>
      <c r="AA2603" s="17">
        <f t="shared" si="1809"/>
        <v>0</v>
      </c>
      <c r="AB2603" s="17">
        <f t="shared" si="1809"/>
        <v>0</v>
      </c>
      <c r="AC2603" s="17">
        <f t="shared" si="1809"/>
        <v>0</v>
      </c>
      <c r="AD2603" s="17">
        <f t="shared" si="1809"/>
        <v>0</v>
      </c>
      <c r="AE2603" s="17">
        <f t="shared" si="1809"/>
        <v>0</v>
      </c>
      <c r="AF2603" s="17">
        <f t="shared" si="1809"/>
        <v>0</v>
      </c>
      <c r="AG2603" s="17">
        <f t="shared" si="1809"/>
        <v>0</v>
      </c>
      <c r="AH2603" s="17">
        <f t="shared" si="1809"/>
        <v>0</v>
      </c>
      <c r="AI2603" s="17">
        <f t="shared" si="1809"/>
        <v>0</v>
      </c>
      <c r="AJ2603" s="17">
        <f t="shared" si="1809"/>
        <v>0</v>
      </c>
      <c r="AK2603" s="17">
        <f t="shared" si="1809"/>
        <v>0</v>
      </c>
      <c r="AL2603" s="17">
        <f t="shared" si="1809"/>
        <v>0</v>
      </c>
      <c r="AM2603" s="17">
        <f t="shared" si="1809"/>
        <v>0</v>
      </c>
      <c r="AN2603" s="17">
        <f t="shared" si="1809"/>
        <v>0</v>
      </c>
      <c r="AO2603" s="17">
        <f t="shared" si="1809"/>
        <v>0</v>
      </c>
      <c r="AP2603" s="17">
        <f t="shared" si="1809"/>
        <v>0</v>
      </c>
      <c r="AQ2603" s="17">
        <f t="shared" si="1809"/>
        <v>0</v>
      </c>
      <c r="AR2603" s="17">
        <f t="shared" si="1809"/>
        <v>0</v>
      </c>
      <c r="AS2603" s="17">
        <f t="shared" si="1809"/>
        <v>0</v>
      </c>
      <c r="AT2603" s="17">
        <f t="shared" si="1809"/>
        <v>0</v>
      </c>
      <c r="AU2603" s="17">
        <f t="shared" si="1809"/>
        <v>0</v>
      </c>
      <c r="AV2603" s="17">
        <f t="shared" si="1809"/>
        <v>0</v>
      </c>
      <c r="AW2603" s="17">
        <f t="shared" si="1809"/>
        <v>0</v>
      </c>
      <c r="AX2603" s="17">
        <f t="shared" si="1809"/>
        <v>0</v>
      </c>
      <c r="AY2603" s="17">
        <f t="shared" si="1809"/>
        <v>0</v>
      </c>
      <c r="AZ2603" s="17">
        <f t="shared" si="1809"/>
        <v>0</v>
      </c>
      <c r="BA2603" s="17">
        <f t="shared" si="1809"/>
        <v>0</v>
      </c>
      <c r="BB2603" s="17">
        <f t="shared" si="1809"/>
        <v>0</v>
      </c>
      <c r="BC2603" s="17">
        <f t="shared" si="1809"/>
        <v>0</v>
      </c>
      <c r="BD2603" s="17">
        <f t="shared" si="1809"/>
        <v>0</v>
      </c>
    </row>
    <row r="2604" spans="1:59" ht="16" x14ac:dyDescent="0.2">
      <c r="B2604" s="11">
        <f t="shared" si="1808"/>
        <v>92</v>
      </c>
      <c r="C2604" s="12" t="str">
        <f t="shared" si="1808"/>
        <v>SCI HSR 2</v>
      </c>
      <c r="D2604" s="13" t="s">
        <v>7</v>
      </c>
      <c r="E2604" s="18">
        <v>60.87</v>
      </c>
      <c r="F2604" s="15"/>
      <c r="G2604" s="13" t="s">
        <v>0</v>
      </c>
      <c r="H2604" s="19">
        <v>48.1</v>
      </c>
      <c r="I2604" s="13" t="s">
        <v>20</v>
      </c>
      <c r="J2604" s="19">
        <v>59.65</v>
      </c>
      <c r="L2604" s="20" t="s">
        <v>231</v>
      </c>
      <c r="M2604" s="72"/>
      <c r="N2604" s="72"/>
      <c r="O2604" s="21">
        <f>($H2609&gt;0)*($J2609&lt;O$2)*0
+($H2609&gt;0)*($J2609&gt;=O$2)*($J2609&lt;=O$3)*(($J2609-O$2+1)/O$4)
+($H2609&gt;0)*($J2609&gt;O$3)*($I2609&gt;O$3)*0
+($H2609&gt;0)*($J2609&gt;O$3)*($I2609&lt;=O$3)*($I2609&gt;=O$2)*((O$3-$I2609+1)/O$4)
+($H2609&gt;0)*($J2609&gt;O$3)*($I2609&lt;O$2)*1
+($H2609&gt;0)*($I2609&gt;O$3)*0
+($H2610&gt;0)*($J$2350&lt;O$2)*0
+($H2610&gt;0)*($J2610&gt;=O$2)*($J2610&lt;=O$3)*(($J2610-O$2+1)/O$4)
+($H2610&gt;0)*($J2610&gt;O$3)*($I2610&gt;O$3)*0
+($H2610&gt;0)*($J2610&gt;O$3)*($I2610&lt;=O$3)*($I2610&gt;=O$2)*((O$3-$I2610+1)/O$4)
+($H2610&gt;0)*($J2610&gt;O$3)*($I2610&lt;O$2)*1
+($H2610&gt;0)*($I2610&gt;O$3)*0
+($H2611&gt;0)*($J2611&lt;O$2)*0
+($H2611&gt;0)*($J2611&gt;=O$2)*($J2611&lt;=O$3)*(($J2611-O$2+1)/O$4)
+($H2611&gt;0)*($J2611&gt;O$3)*($I2611&gt;O$3)*0
+($H2611&gt;0)*($J2611&gt;O$3)*($I2611&lt;=O$3)*($I2611&gt;=O$2)*((O$3-$I2611+1)/O$4)
+($H2611&gt;0)*($J2611&gt;O$3)*($I2611&lt;O$2)*1
+($H2611&gt;0)*($I2611&gt;O$3)*0</f>
        <v>0</v>
      </c>
      <c r="P2604" s="21">
        <f t="shared" ref="P2604:BD2604" si="1810">($H2609&gt;0)*($J2609&lt;P$2)*0
+($H2609&gt;0)*($J2609&gt;=P$2)*($J2609&lt;=P$3)*(($J2609-P$2+1)/P$4)
+($H2609&gt;0)*($J2609&gt;P$3)*($I2609&gt;P$3)*0
+($H2609&gt;0)*($J2609&gt;P$3)*($I2609&lt;=P$3)*($I2609&gt;=P$2)*((P$3-$I2609+1)/P$4)
+($H2609&gt;0)*($J2609&gt;P$3)*($I2609&lt;P$2)*1
+($H2609&gt;0)*($I2609&gt;P$3)*0
+($H2610&gt;0)*($J$2350&lt;P$2)*0
+($H2610&gt;0)*($J2610&gt;=P$2)*($J2610&lt;=P$3)*(($J2610-P$2+1)/P$4)
+($H2610&gt;0)*($J2610&gt;P$3)*($I2610&gt;P$3)*0
+($H2610&gt;0)*($J2610&gt;P$3)*($I2610&lt;=P$3)*($I2610&gt;=P$2)*((P$3-$I2610+1)/P$4)
+($H2610&gt;0)*($J2610&gt;P$3)*($I2610&lt;P$2)*1
+($H2610&gt;0)*($I2610&gt;P$3)*0
+($H2611&gt;0)*($J2611&lt;P$2)*0
+($H2611&gt;0)*($J2611&gt;=P$2)*($J2611&lt;=P$3)*(($J2611-P$2+1)/P$4)
+($H2611&gt;0)*($J2611&gt;P$3)*($I2611&gt;P$3)*0
+($H2611&gt;0)*($J2611&gt;P$3)*($I2611&lt;=P$3)*($I2611&gt;=P$2)*((P$3-$I2611+1)/P$4)
+($H2611&gt;0)*($J2611&gt;P$3)*($I2611&lt;P$2)*1
+($H2611&gt;0)*($I2611&gt;P$3)*0</f>
        <v>0</v>
      </c>
      <c r="Q2604" s="21">
        <f t="shared" si="1810"/>
        <v>0</v>
      </c>
      <c r="R2604" s="21">
        <f t="shared" si="1810"/>
        <v>0</v>
      </c>
      <c r="S2604" s="21">
        <f t="shared" si="1810"/>
        <v>0</v>
      </c>
      <c r="T2604" s="21">
        <f t="shared" si="1810"/>
        <v>0</v>
      </c>
      <c r="U2604" s="21">
        <f t="shared" si="1810"/>
        <v>0</v>
      </c>
      <c r="V2604" s="21">
        <f t="shared" si="1810"/>
        <v>0</v>
      </c>
      <c r="W2604" s="21">
        <f t="shared" si="1810"/>
        <v>0</v>
      </c>
      <c r="X2604" s="21">
        <f t="shared" si="1810"/>
        <v>0</v>
      </c>
      <c r="Y2604" s="21">
        <f t="shared" si="1810"/>
        <v>0</v>
      </c>
      <c r="Z2604" s="21">
        <f t="shared" si="1810"/>
        <v>0</v>
      </c>
      <c r="AA2604" s="21">
        <f t="shared" si="1810"/>
        <v>0</v>
      </c>
      <c r="AB2604" s="21">
        <f t="shared" si="1810"/>
        <v>0</v>
      </c>
      <c r="AC2604" s="21">
        <f t="shared" si="1810"/>
        <v>0</v>
      </c>
      <c r="AD2604" s="21">
        <f t="shared" si="1810"/>
        <v>0</v>
      </c>
      <c r="AE2604" s="21">
        <f t="shared" si="1810"/>
        <v>0</v>
      </c>
      <c r="AF2604" s="21">
        <f t="shared" si="1810"/>
        <v>0</v>
      </c>
      <c r="AG2604" s="21">
        <f t="shared" si="1810"/>
        <v>0</v>
      </c>
      <c r="AH2604" s="21">
        <f t="shared" si="1810"/>
        <v>0</v>
      </c>
      <c r="AI2604" s="21">
        <f t="shared" si="1810"/>
        <v>0</v>
      </c>
      <c r="AJ2604" s="21">
        <f t="shared" si="1810"/>
        <v>0</v>
      </c>
      <c r="AK2604" s="21">
        <f t="shared" si="1810"/>
        <v>0</v>
      </c>
      <c r="AL2604" s="21">
        <f t="shared" si="1810"/>
        <v>0</v>
      </c>
      <c r="AM2604" s="21">
        <f t="shared" si="1810"/>
        <v>0</v>
      </c>
      <c r="AN2604" s="21">
        <f t="shared" si="1810"/>
        <v>0</v>
      </c>
      <c r="AO2604" s="21">
        <f t="shared" si="1810"/>
        <v>0</v>
      </c>
      <c r="AP2604" s="21">
        <f t="shared" si="1810"/>
        <v>0</v>
      </c>
      <c r="AQ2604" s="21">
        <f t="shared" si="1810"/>
        <v>0</v>
      </c>
      <c r="AR2604" s="21">
        <f t="shared" si="1810"/>
        <v>0</v>
      </c>
      <c r="AS2604" s="21">
        <f t="shared" si="1810"/>
        <v>0</v>
      </c>
      <c r="AT2604" s="21">
        <f t="shared" si="1810"/>
        <v>0</v>
      </c>
      <c r="AU2604" s="21">
        <f t="shared" si="1810"/>
        <v>0</v>
      </c>
      <c r="AV2604" s="21">
        <f t="shared" si="1810"/>
        <v>0</v>
      </c>
      <c r="AW2604" s="21">
        <f t="shared" si="1810"/>
        <v>0</v>
      </c>
      <c r="AX2604" s="21">
        <f t="shared" si="1810"/>
        <v>0</v>
      </c>
      <c r="AY2604" s="21">
        <f t="shared" si="1810"/>
        <v>0</v>
      </c>
      <c r="AZ2604" s="21">
        <f t="shared" si="1810"/>
        <v>0</v>
      </c>
      <c r="BA2604" s="21">
        <f t="shared" si="1810"/>
        <v>0</v>
      </c>
      <c r="BB2604" s="21">
        <f t="shared" si="1810"/>
        <v>0</v>
      </c>
      <c r="BC2604" s="21">
        <f t="shared" si="1810"/>
        <v>0</v>
      </c>
      <c r="BD2604" s="21">
        <f t="shared" si="1810"/>
        <v>0</v>
      </c>
    </row>
    <row r="2605" spans="1:59" ht="16" x14ac:dyDescent="0.2">
      <c r="B2605" s="11">
        <f t="shared" si="1808"/>
        <v>92</v>
      </c>
      <c r="C2605" s="12" t="str">
        <f t="shared" si="1808"/>
        <v>SCI HSR 2</v>
      </c>
      <c r="D2605" s="13" t="s">
        <v>21</v>
      </c>
      <c r="E2605" s="22">
        <v>0</v>
      </c>
      <c r="F2605" s="15"/>
      <c r="G2605" s="13" t="s">
        <v>22</v>
      </c>
      <c r="H2605" s="22">
        <v>0</v>
      </c>
      <c r="I2605" s="13" t="s">
        <v>23</v>
      </c>
      <c r="J2605" s="22">
        <v>0</v>
      </c>
      <c r="K2605" s="23"/>
      <c r="L2605" s="20" t="s">
        <v>232</v>
      </c>
      <c r="M2605" s="72"/>
      <c r="N2605" s="72"/>
      <c r="O2605" s="21">
        <f>($E2608&lt;=O$3)*($E2608&gt;O$2)*((O$3-$E2608+1)/O$4)
+($E2608&lt;=O$2)*((O$3-O$2+1)/O$4)
+($E2608&gt;O$3)*(0)
-($E2616&lt;=O$3)*($E2616&lt;&gt;0)*($E2616&gt;O$2)*((O$3-$E2616)/O$4)
-($E2616&lt;=O$2)*((O$3-O$2+1)/O$4)
-($E2616&gt;O$3)*(0)</f>
        <v>1</v>
      </c>
      <c r="P2605" s="21">
        <f t="shared" ref="P2605:BD2605" si="1811">($E2608&lt;=P$3)*($E2608&gt;P$2)*((P$3-$E2608+1)/P$4)
+($E2608&lt;=P$2)*((P$3-P$2+1)/P$4)
+($E2608&gt;P$3)*(0)
-($E2616&lt;=P$3)*($E2616&lt;&gt;0)*($E2616&gt;P$2)*((P$3-$E2616)/P$4)
-($E2616&lt;=P$2)*((P$3-P$2+1)/P$4)
-($E2616&gt;P$3)*(0)</f>
        <v>1</v>
      </c>
      <c r="Q2605" s="21">
        <f t="shared" si="1811"/>
        <v>1</v>
      </c>
      <c r="R2605" s="21">
        <f t="shared" si="1811"/>
        <v>1</v>
      </c>
      <c r="S2605" s="21">
        <f t="shared" si="1811"/>
        <v>1</v>
      </c>
      <c r="T2605" s="21">
        <f t="shared" si="1811"/>
        <v>1</v>
      </c>
      <c r="U2605" s="21">
        <f t="shared" si="1811"/>
        <v>1</v>
      </c>
      <c r="V2605" s="21">
        <f t="shared" si="1811"/>
        <v>1</v>
      </c>
      <c r="W2605" s="21">
        <f t="shared" si="1811"/>
        <v>1</v>
      </c>
      <c r="X2605" s="21">
        <f t="shared" si="1811"/>
        <v>1</v>
      </c>
      <c r="Y2605" s="21">
        <f t="shared" si="1811"/>
        <v>1</v>
      </c>
      <c r="Z2605" s="21">
        <f t="shared" si="1811"/>
        <v>1</v>
      </c>
      <c r="AA2605" s="21">
        <f t="shared" si="1811"/>
        <v>1</v>
      </c>
      <c r="AB2605" s="21">
        <f t="shared" si="1811"/>
        <v>1</v>
      </c>
      <c r="AC2605" s="21">
        <f t="shared" si="1811"/>
        <v>1</v>
      </c>
      <c r="AD2605" s="21">
        <f t="shared" si="1811"/>
        <v>1</v>
      </c>
      <c r="AE2605" s="21">
        <f t="shared" si="1811"/>
        <v>1</v>
      </c>
      <c r="AF2605" s="21">
        <f t="shared" si="1811"/>
        <v>1</v>
      </c>
      <c r="AG2605" s="21">
        <f t="shared" si="1811"/>
        <v>1</v>
      </c>
      <c r="AH2605" s="21">
        <f t="shared" si="1811"/>
        <v>1</v>
      </c>
      <c r="AI2605" s="21">
        <f t="shared" si="1811"/>
        <v>1</v>
      </c>
      <c r="AJ2605" s="21">
        <f t="shared" si="1811"/>
        <v>1</v>
      </c>
      <c r="AK2605" s="21">
        <f t="shared" si="1811"/>
        <v>1</v>
      </c>
      <c r="AL2605" s="21">
        <f t="shared" si="1811"/>
        <v>1</v>
      </c>
      <c r="AM2605" s="21">
        <f t="shared" si="1811"/>
        <v>1</v>
      </c>
      <c r="AN2605" s="21">
        <f t="shared" si="1811"/>
        <v>1</v>
      </c>
      <c r="AO2605" s="21">
        <f t="shared" si="1811"/>
        <v>1</v>
      </c>
      <c r="AP2605" s="21">
        <f t="shared" si="1811"/>
        <v>1</v>
      </c>
      <c r="AQ2605" s="21">
        <f t="shared" si="1811"/>
        <v>1</v>
      </c>
      <c r="AR2605" s="21">
        <f t="shared" si="1811"/>
        <v>1</v>
      </c>
      <c r="AS2605" s="21">
        <f t="shared" si="1811"/>
        <v>1</v>
      </c>
      <c r="AT2605" s="21">
        <f t="shared" si="1811"/>
        <v>1</v>
      </c>
      <c r="AU2605" s="21">
        <f t="shared" si="1811"/>
        <v>1</v>
      </c>
      <c r="AV2605" s="21">
        <f t="shared" si="1811"/>
        <v>1</v>
      </c>
      <c r="AW2605" s="21">
        <f t="shared" si="1811"/>
        <v>1</v>
      </c>
      <c r="AX2605" s="21">
        <f t="shared" si="1811"/>
        <v>1</v>
      </c>
      <c r="AY2605" s="21">
        <f t="shared" si="1811"/>
        <v>1</v>
      </c>
      <c r="AZ2605" s="21">
        <f t="shared" si="1811"/>
        <v>0.10869565217391308</v>
      </c>
      <c r="BA2605" s="21">
        <f t="shared" si="1811"/>
        <v>0</v>
      </c>
      <c r="BB2605" s="21">
        <f t="shared" si="1811"/>
        <v>0</v>
      </c>
      <c r="BC2605" s="21">
        <f t="shared" si="1811"/>
        <v>0</v>
      </c>
      <c r="BD2605" s="21">
        <f t="shared" si="1811"/>
        <v>0</v>
      </c>
    </row>
    <row r="2606" spans="1:59" ht="16" x14ac:dyDescent="0.2">
      <c r="B2606" s="11">
        <f t="shared" si="1808"/>
        <v>92</v>
      </c>
      <c r="C2606" s="12" t="str">
        <f t="shared" si="1808"/>
        <v>SCI HSR 2</v>
      </c>
      <c r="D2606" s="13" t="s">
        <v>1</v>
      </c>
      <c r="E2606" s="22">
        <v>45695</v>
      </c>
      <c r="F2606" s="15"/>
      <c r="G2606" s="15"/>
      <c r="H2606" s="15"/>
      <c r="I2606" s="15"/>
      <c r="J2606" s="15"/>
      <c r="L2606" s="20" t="s">
        <v>233</v>
      </c>
      <c r="M2606" s="72"/>
      <c r="N2606" s="72"/>
      <c r="O2606" s="21">
        <f>($E2619&gt;O$3)*($E2616&lt;O$2)*((O$3-O$2+1)/O$4)
+($E2619&gt;O$3)*($E2616&gt;=O$2)*($E2616&lt;=O$3)*((O$3-$E2616)/O$4)
+($E2619&gt;O$3)*($E2616&gt;O$3)*(0)
+($E2619&lt;=O$3)*($E2619&gt;=O$2)*($E2616&lt;O$2)*(($E2619-O$2)/O$4)
+($E2619&lt;=O$3)*($E2619&gt;=O$2)*($E2616&lt;=O$3)*($E2616&gt;=O$2)*(($E2619-$E2616)/O$4)
+($E2619&lt;O$2)*(0)</f>
        <v>0</v>
      </c>
      <c r="P2606" s="21">
        <f t="shared" ref="P2606:BD2606" si="1812">($E2619&gt;P$3)*($E2616&lt;P$2)*((P$3-P$2+1)/P$4)
+($E2619&gt;P$3)*($E2616&gt;=P$2)*($E2616&lt;=P$3)*((P$3-$E2616)/P$4)
+($E2619&gt;P$3)*($E2616&gt;P$3)*(0)
+($E2619&lt;=P$3)*($E2619&gt;=P$2)*($E2616&lt;P$2)*(($E2619-P$2)/P$4)
+($E2619&lt;=P$3)*($E2619&gt;=P$2)*($E2616&lt;=P$3)*($E2616&gt;=P$2)*(($E2619-$E2616)/P$4)
+($E2619&lt;P$2)*(0)</f>
        <v>0</v>
      </c>
      <c r="Q2606" s="21">
        <f t="shared" si="1812"/>
        <v>0</v>
      </c>
      <c r="R2606" s="21">
        <f t="shared" si="1812"/>
        <v>0</v>
      </c>
      <c r="S2606" s="21">
        <f t="shared" si="1812"/>
        <v>0</v>
      </c>
      <c r="T2606" s="21">
        <f t="shared" si="1812"/>
        <v>0</v>
      </c>
      <c r="U2606" s="21">
        <f t="shared" si="1812"/>
        <v>0</v>
      </c>
      <c r="V2606" s="21">
        <f t="shared" si="1812"/>
        <v>0</v>
      </c>
      <c r="W2606" s="21">
        <f t="shared" si="1812"/>
        <v>0</v>
      </c>
      <c r="X2606" s="21">
        <f t="shared" si="1812"/>
        <v>0</v>
      </c>
      <c r="Y2606" s="21">
        <f t="shared" si="1812"/>
        <v>0</v>
      </c>
      <c r="Z2606" s="21">
        <f t="shared" si="1812"/>
        <v>0</v>
      </c>
      <c r="AA2606" s="21">
        <f t="shared" si="1812"/>
        <v>0</v>
      </c>
      <c r="AB2606" s="21">
        <f t="shared" si="1812"/>
        <v>0</v>
      </c>
      <c r="AC2606" s="21">
        <f t="shared" si="1812"/>
        <v>0</v>
      </c>
      <c r="AD2606" s="21">
        <f t="shared" si="1812"/>
        <v>0</v>
      </c>
      <c r="AE2606" s="21">
        <f t="shared" si="1812"/>
        <v>0</v>
      </c>
      <c r="AF2606" s="21">
        <f t="shared" si="1812"/>
        <v>0</v>
      </c>
      <c r="AG2606" s="21">
        <f t="shared" si="1812"/>
        <v>0</v>
      </c>
      <c r="AH2606" s="21">
        <f t="shared" si="1812"/>
        <v>0</v>
      </c>
      <c r="AI2606" s="21">
        <f t="shared" si="1812"/>
        <v>0</v>
      </c>
      <c r="AJ2606" s="21">
        <f t="shared" si="1812"/>
        <v>0</v>
      </c>
      <c r="AK2606" s="21">
        <f t="shared" si="1812"/>
        <v>0</v>
      </c>
      <c r="AL2606" s="21">
        <f t="shared" si="1812"/>
        <v>0</v>
      </c>
      <c r="AM2606" s="21">
        <f t="shared" si="1812"/>
        <v>0</v>
      </c>
      <c r="AN2606" s="21">
        <f t="shared" si="1812"/>
        <v>0</v>
      </c>
      <c r="AO2606" s="21">
        <f t="shared" si="1812"/>
        <v>0</v>
      </c>
      <c r="AP2606" s="21">
        <f t="shared" si="1812"/>
        <v>0</v>
      </c>
      <c r="AQ2606" s="21">
        <f t="shared" si="1812"/>
        <v>0</v>
      </c>
      <c r="AR2606" s="21">
        <f t="shared" si="1812"/>
        <v>0</v>
      </c>
      <c r="AS2606" s="21">
        <f t="shared" si="1812"/>
        <v>0</v>
      </c>
      <c r="AT2606" s="21">
        <f t="shared" si="1812"/>
        <v>0</v>
      </c>
      <c r="AU2606" s="21">
        <f t="shared" si="1812"/>
        <v>0</v>
      </c>
      <c r="AV2606" s="21">
        <f t="shared" si="1812"/>
        <v>0</v>
      </c>
      <c r="AW2606" s="21">
        <f t="shared" si="1812"/>
        <v>0</v>
      </c>
      <c r="AX2606" s="21">
        <f t="shared" si="1812"/>
        <v>0</v>
      </c>
      <c r="AY2606" s="21">
        <f t="shared" si="1812"/>
        <v>0</v>
      </c>
      <c r="AZ2606" s="21">
        <f t="shared" si="1812"/>
        <v>0</v>
      </c>
      <c r="BA2606" s="21">
        <f t="shared" si="1812"/>
        <v>0</v>
      </c>
      <c r="BB2606" s="21">
        <f t="shared" si="1812"/>
        <v>0</v>
      </c>
      <c r="BC2606" s="21">
        <f t="shared" si="1812"/>
        <v>0</v>
      </c>
      <c r="BD2606" s="21">
        <f t="shared" si="1812"/>
        <v>0</v>
      </c>
    </row>
    <row r="2607" spans="1:59" ht="16" x14ac:dyDescent="0.2">
      <c r="B2607" s="11">
        <f t="shared" si="1808"/>
        <v>92</v>
      </c>
      <c r="C2607" s="12" t="str">
        <f t="shared" si="1808"/>
        <v>SCI HSR 2</v>
      </c>
      <c r="K2607" s="24"/>
      <c r="L2607" s="20" t="s">
        <v>234</v>
      </c>
      <c r="M2607" s="72"/>
      <c r="N2607" s="72"/>
      <c r="O2607" s="21">
        <f>($E2622&gt;0)*($E2619&lt;O$2)*(EDATE($E2619,$E2622)&gt;O$3)*((O$3-O$2+1)/O$4)
+($E2622&gt;0)*($E2619&lt;O$2)*(EDATE($E2619,$E2622)&gt;=O$2)*(EDATE($E2619,$E2622)&lt;=O$3)*((EDATE($E2619,$E2622)-O$2)/O$4)
+($E2622&gt;0)*($E2619&lt;O$2)*(EDATE($E2619,$E2622)&lt;O$2)*(0)
+($E2622&gt;0)*($E2619&gt;=O$2)*($E2619&lt;=O$3)*(EDATE($E2619,$E2622)&gt;=O$2)*(EDATE($E2619,$E2622)&lt;=O$3)*((EDATE($E2619,$E2622)-$E2619+1)/O$4)
+($E2622&gt;0)*($E2619&gt;=O$2)*($E2619&lt;=O$3)*(EDATE($E2619,$E2622)&gt;O$3)*((O$3-$E2619+1)/O$4)
+($E2622&gt;0)*($E2619&gt;O$3)*(0)</f>
        <v>0</v>
      </c>
      <c r="P2607" s="21">
        <f t="shared" ref="P2607:BD2607" si="1813">($E2622&gt;0)*($E2619&lt;P$2)*(EDATE($E2619,$E2622)&gt;P$3)*((P$3-P$2+1)/P$4)
+($E2622&gt;0)*($E2619&lt;P$2)*(EDATE($E2619,$E2622)&gt;=P$2)*(EDATE($E2619,$E2622)&lt;=P$3)*((EDATE($E2619,$E2622)-P$2)/P$4)
+($E2622&gt;0)*($E2619&lt;P$2)*(EDATE($E2619,$E2622)&lt;P$2)*(0)
+($E2622&gt;0)*($E2619&gt;=P$2)*($E2619&lt;=P$3)*(EDATE($E2619,$E2622)&gt;=P$2)*(EDATE($E2619,$E2622)&lt;=P$3)*((EDATE($E2619,$E2622)-$E2619+1)/P$4)
+($E2622&gt;0)*($E2619&gt;=P$2)*($E2619&lt;=P$3)*(EDATE($E2619,$E2622)&gt;P$3)*((P$3-$E2619+1)/P$4)
+($E2622&gt;0)*($E2619&gt;P$3)*(0)</f>
        <v>0</v>
      </c>
      <c r="Q2607" s="21">
        <f t="shared" si="1813"/>
        <v>0</v>
      </c>
      <c r="R2607" s="21">
        <f t="shared" si="1813"/>
        <v>0</v>
      </c>
      <c r="S2607" s="21">
        <f t="shared" si="1813"/>
        <v>0</v>
      </c>
      <c r="T2607" s="21">
        <f t="shared" si="1813"/>
        <v>0</v>
      </c>
      <c r="U2607" s="21">
        <f t="shared" si="1813"/>
        <v>0</v>
      </c>
      <c r="V2607" s="21">
        <f t="shared" si="1813"/>
        <v>0</v>
      </c>
      <c r="W2607" s="21">
        <f t="shared" si="1813"/>
        <v>0</v>
      </c>
      <c r="X2607" s="21">
        <f t="shared" si="1813"/>
        <v>0</v>
      </c>
      <c r="Y2607" s="21">
        <f t="shared" si="1813"/>
        <v>0</v>
      </c>
      <c r="Z2607" s="21">
        <f t="shared" si="1813"/>
        <v>0</v>
      </c>
      <c r="AA2607" s="21">
        <f t="shared" si="1813"/>
        <v>0</v>
      </c>
      <c r="AB2607" s="21">
        <f t="shared" si="1813"/>
        <v>0</v>
      </c>
      <c r="AC2607" s="21">
        <f t="shared" si="1813"/>
        <v>0</v>
      </c>
      <c r="AD2607" s="21">
        <f t="shared" si="1813"/>
        <v>0</v>
      </c>
      <c r="AE2607" s="21">
        <f t="shared" si="1813"/>
        <v>0</v>
      </c>
      <c r="AF2607" s="21">
        <f t="shared" si="1813"/>
        <v>0</v>
      </c>
      <c r="AG2607" s="21">
        <f t="shared" si="1813"/>
        <v>0</v>
      </c>
      <c r="AH2607" s="21">
        <f t="shared" si="1813"/>
        <v>0</v>
      </c>
      <c r="AI2607" s="21">
        <f t="shared" si="1813"/>
        <v>0</v>
      </c>
      <c r="AJ2607" s="21">
        <f t="shared" si="1813"/>
        <v>0</v>
      </c>
      <c r="AK2607" s="21">
        <f t="shared" si="1813"/>
        <v>0</v>
      </c>
      <c r="AL2607" s="21">
        <f t="shared" si="1813"/>
        <v>0</v>
      </c>
      <c r="AM2607" s="21">
        <f t="shared" si="1813"/>
        <v>0</v>
      </c>
      <c r="AN2607" s="21">
        <f t="shared" si="1813"/>
        <v>0</v>
      </c>
      <c r="AO2607" s="21">
        <f t="shared" si="1813"/>
        <v>0</v>
      </c>
      <c r="AP2607" s="21">
        <f t="shared" si="1813"/>
        <v>0</v>
      </c>
      <c r="AQ2607" s="21">
        <f t="shared" si="1813"/>
        <v>0</v>
      </c>
      <c r="AR2607" s="21">
        <f t="shared" si="1813"/>
        <v>0</v>
      </c>
      <c r="AS2607" s="21">
        <f t="shared" si="1813"/>
        <v>0</v>
      </c>
      <c r="AT2607" s="21">
        <f t="shared" si="1813"/>
        <v>0</v>
      </c>
      <c r="AU2607" s="21">
        <f t="shared" si="1813"/>
        <v>0</v>
      </c>
      <c r="AV2607" s="21">
        <f t="shared" si="1813"/>
        <v>0</v>
      </c>
      <c r="AW2607" s="21">
        <f t="shared" si="1813"/>
        <v>0</v>
      </c>
      <c r="AX2607" s="21">
        <f t="shared" si="1813"/>
        <v>0</v>
      </c>
      <c r="AY2607" s="21">
        <f t="shared" si="1813"/>
        <v>0</v>
      </c>
      <c r="AZ2607" s="21">
        <f t="shared" si="1813"/>
        <v>0</v>
      </c>
      <c r="BA2607" s="21">
        <f t="shared" si="1813"/>
        <v>0</v>
      </c>
      <c r="BB2607" s="21">
        <f t="shared" si="1813"/>
        <v>0</v>
      </c>
      <c r="BC2607" s="21">
        <f t="shared" si="1813"/>
        <v>0</v>
      </c>
      <c r="BD2607" s="21">
        <f t="shared" si="1813"/>
        <v>0</v>
      </c>
    </row>
    <row r="2608" spans="1:59" ht="16" x14ac:dyDescent="0.2">
      <c r="B2608" s="11">
        <f t="shared" si="1808"/>
        <v>92</v>
      </c>
      <c r="C2608" s="12" t="str">
        <f t="shared" si="1808"/>
        <v>SCI HSR 2</v>
      </c>
      <c r="D2608" s="25" t="s">
        <v>235</v>
      </c>
      <c r="E2608" s="26">
        <v>44480</v>
      </c>
      <c r="F2608" s="15"/>
      <c r="G2608" s="25" t="s">
        <v>236</v>
      </c>
      <c r="H2608" s="25" t="s">
        <v>237</v>
      </c>
      <c r="I2608" s="25" t="s">
        <v>238</v>
      </c>
      <c r="J2608" s="25" t="s">
        <v>239</v>
      </c>
      <c r="K2608" s="24"/>
      <c r="L2608" s="27" t="s">
        <v>240</v>
      </c>
      <c r="M2608" s="83"/>
      <c r="N2608" s="83"/>
      <c r="O2608" s="28">
        <f>($H2620&gt;0)*($J2620&lt;O$2)*0
+($H2620&gt;0)*($J2620&gt;=O$2)*($J2620&lt;=O$3)*(($J2620-O$2+1)/O$4)
+($H2620&gt;0)*($J2620&gt;O$3)*($I2620&gt;O$3)*0
+($H2620&gt;0)*($J2620&gt;O$3)*($I2620&lt;=O$3)*($I2620&gt;=O$2)*((O$3-$I2620+1)/O$4)
+($H2620&gt;0)*($J2620&gt;O$3)*($I2620&lt;O$2)*1
+($H2620&gt;0)*($I2620&gt;O$3)*0
+($H2621&gt;0)*($J2621&lt;O$2)*0
+($H2621&gt;0)*($J2621&gt;=O$2)*($J2621&lt;=O$3)*(($J2621-O$2+1)/O$4)
+($H2621&gt;0)*($J2621&gt;O$3)*($I2621&gt;O$3)*0
+($H2621&gt;0)*($J2621&gt;O$3)*($I2621&lt;=O$3)*($I2621&gt;=O$2)*((O$3-$I2621+1)/O$4)
+($H2621&gt;0)*($J2621&gt;O$3)*($I2621&lt;O$2)*1
+($H2621&gt;0)*($I2621&gt;O$3)*0
+($H2622&gt;0)*($J2622&lt;O$2)*0
+($H2622&gt;0)*($J2622&gt;=O$2)*($J2622&lt;=O$3)*(($J2622-O$2+1)/O$4)
+($H2622&gt;0)*($J2622&gt;O$3)*($I2622&gt;O$3)*0
+($H2622&gt;0)*($J2622&gt;O$3)*($I2622&lt;=O$3)*($I2622&gt;=O$2)*((O$3-$I2622+1)/O$4)
+($H2622&gt;0)*($J2622&gt;O$3)*($I2622&lt;O$2)*1
+($H2622&gt;0)*($I2622&gt;O$3)*0</f>
        <v>0</v>
      </c>
      <c r="P2608" s="28">
        <f t="shared" ref="P2608:BD2608" si="1814">($H2620&gt;0)*($J2620&lt;P$2)*0
+($H2620&gt;0)*($J2620&gt;=P$2)*($J2620&lt;=P$3)*(($J2620-P$2+1)/P$4)
+($H2620&gt;0)*($J2620&gt;P$3)*($I2620&gt;P$3)*0
+($H2620&gt;0)*($J2620&gt;P$3)*($I2620&lt;=P$3)*($I2620&gt;=P$2)*((P$3-$I2620+1)/P$4)
+($H2620&gt;0)*($J2620&gt;P$3)*($I2620&lt;P$2)*1
+($H2620&gt;0)*($I2620&gt;P$3)*0
+($H2621&gt;0)*($J2621&lt;P$2)*0
+($H2621&gt;0)*($J2621&gt;=P$2)*($J2621&lt;=P$3)*(($J2621-P$2+1)/P$4)
+($H2621&gt;0)*($J2621&gt;P$3)*($I2621&gt;P$3)*0
+($H2621&gt;0)*($J2621&gt;P$3)*($I2621&lt;=P$3)*($I2621&gt;=P$2)*((P$3-$I2621+1)/P$4)
+($H2621&gt;0)*($J2621&gt;P$3)*($I2621&lt;P$2)*1
+($H2621&gt;0)*($I2621&gt;P$3)*0
+($H2622&gt;0)*($J2622&lt;P$2)*0
+($H2622&gt;0)*($J2622&gt;=P$2)*($J2622&lt;=P$3)*(($J2622-P$2+1)/P$4)
+($H2622&gt;0)*($J2622&gt;P$3)*($I2622&gt;P$3)*0
+($H2622&gt;0)*($J2622&gt;P$3)*($I2622&lt;=P$3)*($I2622&gt;=P$2)*((P$3-$I2622+1)/P$4)
+($H2622&gt;0)*($J2622&gt;P$3)*($I2622&lt;P$2)*1
+($H2622&gt;0)*($I2622&gt;P$3)*0</f>
        <v>0</v>
      </c>
      <c r="Q2608" s="28">
        <f t="shared" si="1814"/>
        <v>0</v>
      </c>
      <c r="R2608" s="28">
        <f t="shared" si="1814"/>
        <v>0</v>
      </c>
      <c r="S2608" s="28">
        <f t="shared" si="1814"/>
        <v>0</v>
      </c>
      <c r="T2608" s="28">
        <f t="shared" si="1814"/>
        <v>0</v>
      </c>
      <c r="U2608" s="28">
        <f t="shared" si="1814"/>
        <v>0</v>
      </c>
      <c r="V2608" s="28">
        <f t="shared" si="1814"/>
        <v>0</v>
      </c>
      <c r="W2608" s="28">
        <f t="shared" si="1814"/>
        <v>0</v>
      </c>
      <c r="X2608" s="28">
        <f t="shared" si="1814"/>
        <v>0</v>
      </c>
      <c r="Y2608" s="28">
        <f t="shared" si="1814"/>
        <v>0</v>
      </c>
      <c r="Z2608" s="28">
        <f t="shared" si="1814"/>
        <v>0</v>
      </c>
      <c r="AA2608" s="28">
        <f t="shared" si="1814"/>
        <v>0</v>
      </c>
      <c r="AB2608" s="28">
        <f t="shared" si="1814"/>
        <v>0</v>
      </c>
      <c r="AC2608" s="28">
        <f t="shared" si="1814"/>
        <v>0</v>
      </c>
      <c r="AD2608" s="28">
        <f t="shared" si="1814"/>
        <v>0</v>
      </c>
      <c r="AE2608" s="28">
        <f t="shared" si="1814"/>
        <v>0</v>
      </c>
      <c r="AF2608" s="28">
        <f t="shared" si="1814"/>
        <v>0</v>
      </c>
      <c r="AG2608" s="28">
        <f t="shared" si="1814"/>
        <v>0</v>
      </c>
      <c r="AH2608" s="28">
        <f t="shared" si="1814"/>
        <v>0</v>
      </c>
      <c r="AI2608" s="28">
        <f t="shared" si="1814"/>
        <v>0</v>
      </c>
      <c r="AJ2608" s="28">
        <f t="shared" si="1814"/>
        <v>0</v>
      </c>
      <c r="AK2608" s="28">
        <f t="shared" si="1814"/>
        <v>0</v>
      </c>
      <c r="AL2608" s="28">
        <f t="shared" si="1814"/>
        <v>0</v>
      </c>
      <c r="AM2608" s="28">
        <f t="shared" si="1814"/>
        <v>0</v>
      </c>
      <c r="AN2608" s="28">
        <f t="shared" si="1814"/>
        <v>0</v>
      </c>
      <c r="AO2608" s="28">
        <f t="shared" si="1814"/>
        <v>0</v>
      </c>
      <c r="AP2608" s="28">
        <f t="shared" si="1814"/>
        <v>0</v>
      </c>
      <c r="AQ2608" s="28">
        <f t="shared" si="1814"/>
        <v>0</v>
      </c>
      <c r="AR2608" s="28">
        <f t="shared" si="1814"/>
        <v>0</v>
      </c>
      <c r="AS2608" s="28">
        <f t="shared" si="1814"/>
        <v>0</v>
      </c>
      <c r="AT2608" s="28">
        <f t="shared" si="1814"/>
        <v>0</v>
      </c>
      <c r="AU2608" s="28">
        <f t="shared" si="1814"/>
        <v>0</v>
      </c>
      <c r="AV2608" s="28">
        <f t="shared" si="1814"/>
        <v>0</v>
      </c>
      <c r="AW2608" s="28">
        <f t="shared" si="1814"/>
        <v>0</v>
      </c>
      <c r="AX2608" s="28">
        <f t="shared" si="1814"/>
        <v>0</v>
      </c>
      <c r="AY2608" s="28">
        <f t="shared" si="1814"/>
        <v>0</v>
      </c>
      <c r="AZ2608" s="28">
        <f t="shared" si="1814"/>
        <v>0</v>
      </c>
      <c r="BA2608" s="28">
        <f t="shared" si="1814"/>
        <v>0</v>
      </c>
      <c r="BB2608" s="28">
        <f t="shared" si="1814"/>
        <v>0</v>
      </c>
      <c r="BC2608" s="28">
        <f t="shared" si="1814"/>
        <v>0</v>
      </c>
      <c r="BD2608" s="28">
        <f t="shared" si="1814"/>
        <v>0</v>
      </c>
    </row>
    <row r="2609" spans="1:59" ht="16" x14ac:dyDescent="0.2">
      <c r="B2609" s="11">
        <f t="shared" si="1808"/>
        <v>92</v>
      </c>
      <c r="C2609" s="12" t="str">
        <f t="shared" si="1808"/>
        <v>SCI HSR 2</v>
      </c>
      <c r="D2609" s="25" t="s">
        <v>241</v>
      </c>
      <c r="E2609" s="29">
        <v>45000</v>
      </c>
      <c r="F2609" s="15"/>
      <c r="G2609" s="30" t="s">
        <v>10</v>
      </c>
      <c r="H2609" s="31">
        <v>0</v>
      </c>
      <c r="I2609" s="32">
        <v>0</v>
      </c>
      <c r="J2609" s="32">
        <v>0</v>
      </c>
      <c r="K2609" s="24"/>
      <c r="L2609" s="33" t="s">
        <v>242</v>
      </c>
      <c r="M2609" s="73"/>
      <c r="N2609" s="73"/>
      <c r="O2609" s="34">
        <f>($E2619&lt;=O$3)*($E2619&gt;O$2)*((O$3-$E2619+1)/O$4)
+($E2619&lt;=O$2)*((O$3-O$2+1)/O$4)
+($E2619&gt;O$3)*(0)</f>
        <v>0</v>
      </c>
      <c r="P2609" s="34">
        <f t="shared" ref="P2609:BD2609" si="1815">($E2619&lt;=P$3)*($E2619&gt;P$2)*((P$3-$E2619+1)/P$4)
+($E2619&lt;=P$2)*((P$3-P$2+1)/P$4)
+($E2619&gt;P$3)*(0)</f>
        <v>0</v>
      </c>
      <c r="Q2609" s="34">
        <f t="shared" si="1815"/>
        <v>0</v>
      </c>
      <c r="R2609" s="34">
        <f t="shared" si="1815"/>
        <v>0</v>
      </c>
      <c r="S2609" s="34">
        <f t="shared" si="1815"/>
        <v>0</v>
      </c>
      <c r="T2609" s="34">
        <f t="shared" si="1815"/>
        <v>0</v>
      </c>
      <c r="U2609" s="34">
        <f t="shared" si="1815"/>
        <v>0</v>
      </c>
      <c r="V2609" s="34">
        <f t="shared" si="1815"/>
        <v>0</v>
      </c>
      <c r="W2609" s="34">
        <f t="shared" si="1815"/>
        <v>0</v>
      </c>
      <c r="X2609" s="34">
        <f t="shared" si="1815"/>
        <v>0</v>
      </c>
      <c r="Y2609" s="34">
        <f t="shared" si="1815"/>
        <v>0</v>
      </c>
      <c r="Z2609" s="34">
        <f t="shared" si="1815"/>
        <v>0</v>
      </c>
      <c r="AA2609" s="34">
        <f t="shared" si="1815"/>
        <v>0</v>
      </c>
      <c r="AB2609" s="34">
        <f t="shared" si="1815"/>
        <v>0</v>
      </c>
      <c r="AC2609" s="34">
        <f t="shared" si="1815"/>
        <v>0</v>
      </c>
      <c r="AD2609" s="34">
        <f t="shared" si="1815"/>
        <v>0</v>
      </c>
      <c r="AE2609" s="34">
        <f t="shared" si="1815"/>
        <v>0</v>
      </c>
      <c r="AF2609" s="34">
        <f t="shared" si="1815"/>
        <v>0</v>
      </c>
      <c r="AG2609" s="34">
        <f t="shared" si="1815"/>
        <v>0</v>
      </c>
      <c r="AH2609" s="34">
        <f t="shared" si="1815"/>
        <v>0</v>
      </c>
      <c r="AI2609" s="34">
        <f t="shared" si="1815"/>
        <v>0</v>
      </c>
      <c r="AJ2609" s="34">
        <f t="shared" si="1815"/>
        <v>0</v>
      </c>
      <c r="AK2609" s="34">
        <f t="shared" si="1815"/>
        <v>0</v>
      </c>
      <c r="AL2609" s="34">
        <f t="shared" si="1815"/>
        <v>0</v>
      </c>
      <c r="AM2609" s="34">
        <f t="shared" si="1815"/>
        <v>0</v>
      </c>
      <c r="AN2609" s="34">
        <f t="shared" si="1815"/>
        <v>0</v>
      </c>
      <c r="AO2609" s="34">
        <f t="shared" si="1815"/>
        <v>0</v>
      </c>
      <c r="AP2609" s="34">
        <f t="shared" si="1815"/>
        <v>0</v>
      </c>
      <c r="AQ2609" s="34">
        <f t="shared" si="1815"/>
        <v>0</v>
      </c>
      <c r="AR2609" s="34">
        <f t="shared" si="1815"/>
        <v>0</v>
      </c>
      <c r="AS2609" s="34">
        <f t="shared" si="1815"/>
        <v>0</v>
      </c>
      <c r="AT2609" s="34">
        <f t="shared" si="1815"/>
        <v>0</v>
      </c>
      <c r="AU2609" s="34">
        <f t="shared" si="1815"/>
        <v>0</v>
      </c>
      <c r="AV2609" s="34">
        <f t="shared" si="1815"/>
        <v>0</v>
      </c>
      <c r="AW2609" s="34">
        <f t="shared" si="1815"/>
        <v>0</v>
      </c>
      <c r="AX2609" s="34">
        <f t="shared" si="1815"/>
        <v>0</v>
      </c>
      <c r="AY2609" s="34">
        <f t="shared" si="1815"/>
        <v>0</v>
      </c>
      <c r="AZ2609" s="34">
        <f t="shared" si="1815"/>
        <v>0.90217391304347827</v>
      </c>
      <c r="BA2609" s="34">
        <f t="shared" si="1815"/>
        <v>1</v>
      </c>
      <c r="BB2609" s="34">
        <f t="shared" si="1815"/>
        <v>1</v>
      </c>
      <c r="BC2609" s="34">
        <f t="shared" si="1815"/>
        <v>1</v>
      </c>
      <c r="BD2609" s="34">
        <f t="shared" si="1815"/>
        <v>1</v>
      </c>
    </row>
    <row r="2610" spans="1:59" ht="16" x14ac:dyDescent="0.2">
      <c r="A2610" s="35"/>
      <c r="B2610" s="11">
        <f t="shared" si="1808"/>
        <v>92</v>
      </c>
      <c r="C2610" s="12" t="str">
        <f t="shared" si="1808"/>
        <v>SCI HSR 2</v>
      </c>
      <c r="D2610" s="25" t="s">
        <v>243</v>
      </c>
      <c r="E2610" s="29">
        <v>45000</v>
      </c>
      <c r="F2610" s="15"/>
      <c r="G2610" s="30" t="s">
        <v>11</v>
      </c>
      <c r="H2610" s="31">
        <v>0</v>
      </c>
      <c r="I2610" s="32">
        <v>0</v>
      </c>
      <c r="J2610" s="32">
        <v>0</v>
      </c>
      <c r="K2610" s="35"/>
      <c r="M2610" s="84">
        <v>44480</v>
      </c>
      <c r="O2610" s="15"/>
      <c r="P2610" s="15"/>
      <c r="Q2610" s="15"/>
      <c r="R2610" s="15"/>
      <c r="S2610" s="15"/>
      <c r="T2610" s="15"/>
      <c r="U2610" s="15"/>
      <c r="V2610" s="15"/>
      <c r="W2610" s="15"/>
      <c r="X2610" s="15"/>
      <c r="Y2610" s="15"/>
      <c r="Z2610" s="15"/>
      <c r="AA2610" s="15"/>
      <c r="AB2610" s="15"/>
      <c r="AC2610" s="15"/>
      <c r="AD2610" s="15"/>
      <c r="AE2610" s="15"/>
      <c r="AF2610" s="15"/>
      <c r="AG2610" s="15"/>
      <c r="AH2610" s="15"/>
      <c r="AI2610" s="15"/>
      <c r="AJ2610" s="15"/>
      <c r="AK2610" s="15"/>
      <c r="AL2610" s="15"/>
      <c r="AM2610" s="15"/>
      <c r="AN2610" s="15"/>
      <c r="AO2610" s="15"/>
      <c r="AP2610" s="15"/>
      <c r="AQ2610" s="15"/>
      <c r="AR2610" s="15"/>
      <c r="AS2610" s="15"/>
      <c r="AT2610" s="15"/>
      <c r="AU2610" s="15"/>
      <c r="AV2610" s="15"/>
      <c r="AW2610" s="15"/>
      <c r="AX2610" s="15"/>
      <c r="AY2610" s="15"/>
      <c r="AZ2610" s="15"/>
      <c r="BA2610" s="15"/>
      <c r="BB2610" s="15"/>
      <c r="BC2610" s="15"/>
      <c r="BD2610" s="15"/>
      <c r="BE2610" s="35"/>
      <c r="BF2610" s="35"/>
      <c r="BG2610" s="35"/>
    </row>
    <row r="2611" spans="1:59" ht="16" x14ac:dyDescent="0.2">
      <c r="B2611" s="11">
        <f t="shared" si="1808"/>
        <v>92</v>
      </c>
      <c r="C2611" s="12" t="str">
        <f t="shared" si="1808"/>
        <v>SCI HSR 2</v>
      </c>
      <c r="D2611" s="25" t="s">
        <v>244</v>
      </c>
      <c r="E2611" s="29">
        <v>45000</v>
      </c>
      <c r="F2611" s="15"/>
      <c r="G2611" s="36" t="s">
        <v>12</v>
      </c>
      <c r="H2611" s="31">
        <v>0</v>
      </c>
      <c r="I2611" s="32">
        <v>0</v>
      </c>
      <c r="J2611" s="32">
        <v>0</v>
      </c>
      <c r="K2611" s="24"/>
      <c r="L2611" s="37" t="s">
        <v>245</v>
      </c>
      <c r="M2611" s="74">
        <v>1</v>
      </c>
      <c r="N2611" s="74">
        <v>1</v>
      </c>
      <c r="O2611" s="38">
        <v>1</v>
      </c>
      <c r="P2611" s="38">
        <v>1.0178260869565217</v>
      </c>
      <c r="Q2611" s="38">
        <v>1.02</v>
      </c>
      <c r="R2611" s="38">
        <v>1.02</v>
      </c>
      <c r="S2611" s="38">
        <v>1.02</v>
      </c>
      <c r="T2611" s="38">
        <v>1.0290913043478263</v>
      </c>
      <c r="U2611" s="38">
        <v>1.0302</v>
      </c>
      <c r="V2611" s="38">
        <v>1.0302</v>
      </c>
      <c r="W2611" s="38">
        <v>1.0302</v>
      </c>
      <c r="X2611" s="38">
        <v>1.0393822173913043</v>
      </c>
      <c r="Y2611" s="38">
        <v>1.040502</v>
      </c>
      <c r="Z2611" s="38">
        <v>1.040502</v>
      </c>
      <c r="AA2611" s="38">
        <v>1.040502</v>
      </c>
      <c r="AB2611" s="38">
        <v>1.0497760395652176</v>
      </c>
      <c r="AC2611" s="38">
        <v>1.0509070200000001</v>
      </c>
      <c r="AD2611" s="38">
        <v>1.0509070200000001</v>
      </c>
      <c r="AE2611" s="38">
        <v>1.0509070200000001</v>
      </c>
      <c r="AF2611" s="38">
        <v>1.0602737999608698</v>
      </c>
      <c r="AG2611" s="38">
        <v>1.0614160902000001</v>
      </c>
      <c r="AH2611" s="38">
        <v>1.0614160902000001</v>
      </c>
      <c r="AI2611" s="38">
        <v>1.0614160902000001</v>
      </c>
      <c r="AJ2611" s="38">
        <v>1.0708765379604783</v>
      </c>
      <c r="AK2611" s="38">
        <v>1.0720302511020001</v>
      </c>
      <c r="AL2611" s="38">
        <v>1.0720302511020001</v>
      </c>
      <c r="AM2611" s="38">
        <v>1.0720302511020001</v>
      </c>
      <c r="AN2611" s="38">
        <v>1.0815853033400833</v>
      </c>
      <c r="AO2611" s="38">
        <v>1.0827505536130202</v>
      </c>
      <c r="AP2611" s="38">
        <v>1.0827505536130202</v>
      </c>
      <c r="AQ2611" s="38">
        <v>1.0827505536130202</v>
      </c>
      <c r="AR2611" s="38">
        <v>1.0924011563734841</v>
      </c>
      <c r="AS2611" s="38">
        <v>1.0935780591491504</v>
      </c>
      <c r="AT2611" s="38">
        <v>1.0935780591491504</v>
      </c>
      <c r="AU2611" s="38">
        <v>1.0935780591491504</v>
      </c>
      <c r="AV2611" s="38">
        <v>1.1033251679372189</v>
      </c>
      <c r="AW2611" s="38">
        <v>1.104513839740642</v>
      </c>
      <c r="AX2611" s="38">
        <v>1.104513839740642</v>
      </c>
      <c r="AY2611" s="38">
        <v>1.104513839740642</v>
      </c>
      <c r="AZ2611" s="38">
        <v>1.1143584196165912</v>
      </c>
      <c r="BA2611" s="38">
        <v>1.1155589781380484</v>
      </c>
      <c r="BB2611" s="38">
        <v>1.1155589781380484</v>
      </c>
      <c r="BC2611" s="38">
        <v>1.1155589781380484</v>
      </c>
      <c r="BD2611" s="38">
        <v>1.1255020038127572</v>
      </c>
    </row>
    <row r="2612" spans="1:59" ht="16" x14ac:dyDescent="0.2">
      <c r="B2612" s="11">
        <f t="shared" si="1808"/>
        <v>92</v>
      </c>
      <c r="C2612" s="12" t="str">
        <f t="shared" si="1808"/>
        <v>SCI HSR 2</v>
      </c>
      <c r="D2612" s="25" t="s">
        <v>25</v>
      </c>
      <c r="E2612" s="39" t="s">
        <v>30</v>
      </c>
      <c r="F2612" s="15"/>
      <c r="K2612" s="24"/>
      <c r="L2612" s="16" t="s">
        <v>246</v>
      </c>
      <c r="M2612" s="70"/>
      <c r="N2612" s="70"/>
      <c r="O2612" s="40">
        <f>O2605*$E2609/4+O2609*$E2620/4</f>
        <v>11250</v>
      </c>
      <c r="P2612" s="40">
        <f t="shared" ref="P2612:BD2612" si="1816">P2605*$E2609/4+P2609*$E2620/4</f>
        <v>11250</v>
      </c>
      <c r="Q2612" s="40">
        <f t="shared" si="1816"/>
        <v>11250</v>
      </c>
      <c r="R2612" s="40">
        <f t="shared" si="1816"/>
        <v>11250</v>
      </c>
      <c r="S2612" s="40">
        <f t="shared" si="1816"/>
        <v>11250</v>
      </c>
      <c r="T2612" s="40">
        <f t="shared" si="1816"/>
        <v>11250</v>
      </c>
      <c r="U2612" s="40">
        <f t="shared" si="1816"/>
        <v>11250</v>
      </c>
      <c r="V2612" s="40">
        <f t="shared" si="1816"/>
        <v>11250</v>
      </c>
      <c r="W2612" s="40">
        <f t="shared" si="1816"/>
        <v>11250</v>
      </c>
      <c r="X2612" s="40">
        <f t="shared" si="1816"/>
        <v>11250</v>
      </c>
      <c r="Y2612" s="40">
        <f t="shared" si="1816"/>
        <v>11250</v>
      </c>
      <c r="Z2612" s="40">
        <f t="shared" si="1816"/>
        <v>11250</v>
      </c>
      <c r="AA2612" s="40">
        <f t="shared" si="1816"/>
        <v>11250</v>
      </c>
      <c r="AB2612" s="40">
        <f t="shared" si="1816"/>
        <v>11250</v>
      </c>
      <c r="AC2612" s="40">
        <f t="shared" si="1816"/>
        <v>11250</v>
      </c>
      <c r="AD2612" s="40">
        <f t="shared" si="1816"/>
        <v>11250</v>
      </c>
      <c r="AE2612" s="40">
        <f t="shared" si="1816"/>
        <v>11250</v>
      </c>
      <c r="AF2612" s="40">
        <f t="shared" si="1816"/>
        <v>11250</v>
      </c>
      <c r="AG2612" s="40">
        <f t="shared" si="1816"/>
        <v>11250</v>
      </c>
      <c r="AH2612" s="40">
        <f t="shared" si="1816"/>
        <v>11250</v>
      </c>
      <c r="AI2612" s="40">
        <f t="shared" si="1816"/>
        <v>11250</v>
      </c>
      <c r="AJ2612" s="40">
        <f t="shared" si="1816"/>
        <v>11250</v>
      </c>
      <c r="AK2612" s="40">
        <f t="shared" si="1816"/>
        <v>11250</v>
      </c>
      <c r="AL2612" s="40">
        <f t="shared" si="1816"/>
        <v>11250</v>
      </c>
      <c r="AM2612" s="40">
        <f t="shared" si="1816"/>
        <v>11250</v>
      </c>
      <c r="AN2612" s="40">
        <f t="shared" si="1816"/>
        <v>11250</v>
      </c>
      <c r="AO2612" s="40">
        <f t="shared" si="1816"/>
        <v>11250</v>
      </c>
      <c r="AP2612" s="40">
        <f t="shared" si="1816"/>
        <v>11250</v>
      </c>
      <c r="AQ2612" s="40">
        <f t="shared" si="1816"/>
        <v>11250</v>
      </c>
      <c r="AR2612" s="40">
        <f t="shared" si="1816"/>
        <v>11250</v>
      </c>
      <c r="AS2612" s="40">
        <f t="shared" si="1816"/>
        <v>11250</v>
      </c>
      <c r="AT2612" s="40">
        <f t="shared" si="1816"/>
        <v>11250</v>
      </c>
      <c r="AU2612" s="40">
        <f t="shared" si="1816"/>
        <v>11250</v>
      </c>
      <c r="AV2612" s="40">
        <f t="shared" si="1816"/>
        <v>11250</v>
      </c>
      <c r="AW2612" s="40">
        <f t="shared" si="1816"/>
        <v>11250</v>
      </c>
      <c r="AX2612" s="40">
        <f t="shared" si="1816"/>
        <v>11250</v>
      </c>
      <c r="AY2612" s="40">
        <f t="shared" si="1816"/>
        <v>11250</v>
      </c>
      <c r="AZ2612" s="40">
        <f t="shared" si="1816"/>
        <v>12707.637126911824</v>
      </c>
      <c r="BA2612" s="40">
        <f t="shared" si="1816"/>
        <v>12730.151996095034</v>
      </c>
      <c r="BB2612" s="40">
        <f t="shared" si="1816"/>
        <v>12730.151996095034</v>
      </c>
      <c r="BC2612" s="40">
        <f t="shared" si="1816"/>
        <v>12730.151996095034</v>
      </c>
      <c r="BD2612" s="40">
        <f t="shared" si="1816"/>
        <v>12730.151996095034</v>
      </c>
    </row>
    <row r="2613" spans="1:59" ht="16" x14ac:dyDescent="0.2">
      <c r="B2613" s="11">
        <f t="shared" si="1808"/>
        <v>92</v>
      </c>
      <c r="C2613" s="12" t="str">
        <f t="shared" si="1808"/>
        <v>SCI HSR 2</v>
      </c>
      <c r="D2613" s="25" t="s">
        <v>247</v>
      </c>
      <c r="E2613" s="39" t="s">
        <v>248</v>
      </c>
      <c r="F2613" s="15"/>
      <c r="G2613" s="25" t="s">
        <v>249</v>
      </c>
      <c r="H2613" s="26">
        <v>0</v>
      </c>
      <c r="I2613" s="25" t="s">
        <v>239</v>
      </c>
      <c r="J2613" s="26">
        <v>48131</v>
      </c>
      <c r="K2613" s="24"/>
      <c r="L2613" s="20" t="s">
        <v>250</v>
      </c>
      <c r="M2613" s="72"/>
      <c r="N2613" s="72"/>
      <c r="O2613" s="41">
        <f>IF($E2619&gt;=O$3,IF(O$3&lt;=($E2608+365),O2612,IFERROR(O2605*$E2610/4*O2611+
$E2620*O2609/4*IFERROR(O2611/$E2621,0),0)),IF(O$3&lt;=($E2619+365),O2605*$E2610/4*O2611+$E2620*O2609/4*IFERROR(O2611/$E2621,0),IFERROR($E2620*O2609/4*IFERROR(O2611/$E2621,0),0)))</f>
        <v>11250</v>
      </c>
      <c r="P2613" s="41">
        <f t="shared" ref="P2613:BD2613" si="1817">IF($E2619&gt;=P$3,IF(P$3&lt;=($E2608+365),P2612,IFERROR(P2605*$E2610/4*P2611+
$E2620*P2609/4*IFERROR(P2611/$E2621,0),0)),IF(P$3&lt;=($E2619+365),P2605*$E2610/4*P2611+$E2620*P2609/4*IFERROR(P2611/$E2621,0),IFERROR($E2620*P2609/4*IFERROR(P2611/$E2621,0),0)))</f>
        <v>11450.543478260868</v>
      </c>
      <c r="Q2613" s="41">
        <f t="shared" si="1817"/>
        <v>11475</v>
      </c>
      <c r="R2613" s="41">
        <f t="shared" si="1817"/>
        <v>11475</v>
      </c>
      <c r="S2613" s="41">
        <f t="shared" si="1817"/>
        <v>11475</v>
      </c>
      <c r="T2613" s="41">
        <f t="shared" si="1817"/>
        <v>11577.277173913046</v>
      </c>
      <c r="U2613" s="41">
        <f t="shared" si="1817"/>
        <v>11589.75</v>
      </c>
      <c r="V2613" s="41">
        <f t="shared" si="1817"/>
        <v>11589.75</v>
      </c>
      <c r="W2613" s="41">
        <f t="shared" si="1817"/>
        <v>11589.75</v>
      </c>
      <c r="X2613" s="41">
        <f t="shared" si="1817"/>
        <v>11693.049945652174</v>
      </c>
      <c r="Y2613" s="41">
        <f t="shared" si="1817"/>
        <v>11705.647500000001</v>
      </c>
      <c r="Z2613" s="41">
        <f t="shared" si="1817"/>
        <v>11705.647500000001</v>
      </c>
      <c r="AA2613" s="41">
        <f t="shared" si="1817"/>
        <v>11705.647500000001</v>
      </c>
      <c r="AB2613" s="41">
        <f t="shared" si="1817"/>
        <v>11809.980445108698</v>
      </c>
      <c r="AC2613" s="41">
        <f t="shared" si="1817"/>
        <v>11822.703975000002</v>
      </c>
      <c r="AD2613" s="41">
        <f t="shared" si="1817"/>
        <v>11822.703975000002</v>
      </c>
      <c r="AE2613" s="41">
        <f t="shared" si="1817"/>
        <v>11822.703975000002</v>
      </c>
      <c r="AF2613" s="41">
        <f t="shared" si="1817"/>
        <v>11928.080249559785</v>
      </c>
      <c r="AG2613" s="41">
        <f t="shared" si="1817"/>
        <v>11940.93101475</v>
      </c>
      <c r="AH2613" s="41">
        <f t="shared" si="1817"/>
        <v>11940.93101475</v>
      </c>
      <c r="AI2613" s="41">
        <f t="shared" si="1817"/>
        <v>11940.93101475</v>
      </c>
      <c r="AJ2613" s="41">
        <f t="shared" si="1817"/>
        <v>12047.361052055381</v>
      </c>
      <c r="AK2613" s="41">
        <f t="shared" si="1817"/>
        <v>12060.340324897501</v>
      </c>
      <c r="AL2613" s="41">
        <f t="shared" si="1817"/>
        <v>12060.340324897501</v>
      </c>
      <c r="AM2613" s="41">
        <f t="shared" si="1817"/>
        <v>12060.340324897501</v>
      </c>
      <c r="AN2613" s="41">
        <f t="shared" si="1817"/>
        <v>12167.834662575937</v>
      </c>
      <c r="AO2613" s="41">
        <f t="shared" si="1817"/>
        <v>12180.943728146478</v>
      </c>
      <c r="AP2613" s="41">
        <f t="shared" si="1817"/>
        <v>12180.943728146478</v>
      </c>
      <c r="AQ2613" s="41">
        <f t="shared" si="1817"/>
        <v>12180.943728146478</v>
      </c>
      <c r="AR2613" s="41">
        <f t="shared" si="1817"/>
        <v>12289.513009201697</v>
      </c>
      <c r="AS2613" s="41">
        <f t="shared" si="1817"/>
        <v>12302.753165427943</v>
      </c>
      <c r="AT2613" s="41">
        <f t="shared" si="1817"/>
        <v>12302.753165427943</v>
      </c>
      <c r="AU2613" s="41">
        <f t="shared" si="1817"/>
        <v>12302.753165427943</v>
      </c>
      <c r="AV2613" s="41">
        <f t="shared" si="1817"/>
        <v>12412.408139293713</v>
      </c>
      <c r="AW2613" s="41">
        <f t="shared" si="1817"/>
        <v>12425.780697082222</v>
      </c>
      <c r="AX2613" s="41">
        <f t="shared" si="1817"/>
        <v>12425.780697082222</v>
      </c>
      <c r="AY2613" s="41">
        <f t="shared" si="1817"/>
        <v>12425.780697082222</v>
      </c>
      <c r="AZ2613" s="41">
        <f t="shared" si="1817"/>
        <v>12847.477585682112</v>
      </c>
      <c r="BA2613" s="41">
        <f t="shared" si="1817"/>
        <v>12743.866876504531</v>
      </c>
      <c r="BB2613" s="41">
        <f t="shared" si="1817"/>
        <v>12743.866876504531</v>
      </c>
      <c r="BC2613" s="41">
        <f t="shared" si="1817"/>
        <v>12743.866876504531</v>
      </c>
      <c r="BD2613" s="41">
        <f t="shared" si="1817"/>
        <v>12857.453516055984</v>
      </c>
    </row>
    <row r="2614" spans="1:59" ht="16" x14ac:dyDescent="0.2">
      <c r="B2614" s="11">
        <f t="shared" si="1808"/>
        <v>92</v>
      </c>
      <c r="C2614" s="12" t="str">
        <f t="shared" si="1808"/>
        <v>SCI HSR 2</v>
      </c>
      <c r="D2614" s="25" t="s">
        <v>8</v>
      </c>
      <c r="E2614" s="42">
        <v>0</v>
      </c>
      <c r="F2614" s="15"/>
      <c r="I2614" s="15"/>
      <c r="J2614" s="24"/>
      <c r="K2614" s="24"/>
      <c r="L2614" s="20" t="s">
        <v>251</v>
      </c>
      <c r="M2614" s="72"/>
      <c r="N2614" s="72"/>
      <c r="O2614" s="41">
        <f>-$E2610/4*O2604
+(O2604&gt;0)*($J2609&gt;=O$2)*($J2609&lt;=O$3)*(($J2609-O$2+1)/O$4*$H2609/4)
+(O2604&gt;0)*($J2609&gt;O$3)*($I2609&lt;=O$3)*($I2609&gt;=O$2)*((O$3-$I2609+1)/O$4*$H2609/4)
+(O2604&gt;0)*($J2609&gt;O$3)*($I2609&lt;O$2)*$H2609/4
+(O2604&gt;0)*($J2610&gt;=O$2)*($J2610&lt;=O$3)*(($J2610-O$2+1)/O$4*$H2610/4)
+(O2604&gt;0)*($J2610&gt;O$3)*($I2610&lt;=O$3)*($I2610&gt;=O$2)*((O$3-$I2610+1)/O$4*$H2610/4)
+(O2604&gt;0)*($J2610&gt;O$3)*($I2610&lt;O$2)*$H2610/4
+(O2604&gt;0)*($J2611&gt;=O$2)*($J2611&lt;=O$3)*(($J2611-O$2+1)/O$4*$H2611/4)
+(O2604&gt;0)*($J2611&gt;O$3)*($I2611&lt;=O$3)*($I2611&gt;=O$2)*((O$3-$I2611+1)/O$4*$H2611/4)
+(O2604&gt;0)*($J2611&gt;O$3)*($I2611&lt;O$2)*$H2611/4
-$E2620/4*O2608
+(O2608&gt;0)*($J2620&gt;=O$2)*($J2620&lt;=O$3)*(($J2620-O$2+1)/O$4*$H2620/4)
+(O2608&gt;0)*($J2620&gt;O$3)*($I2620&lt;=O$3)*($I2620&gt;=O$2)*((O$3-$I2620+1)/O$4*$H2620/4)
+(O2608&gt;0)*($J2620&gt;O$3)*($I2620&lt;O$2)*$H2620/4
+(O2608&gt;0)*($J2621&gt;=O$2)*($J2621&lt;=O$3)*(($J2621-O$2+1)/O$4*$H2621/4)
+(O2608&gt;0)*($J2621&gt;O$3)*($I2621&lt;=O$3)*($I2621&gt;=O$2)*((O$3-$I2621+1)/O$4*$H2621/4)
+(O2608&gt;0)*($J2621&gt;O$3)*($I2621&lt;O$2)*$H2621/4
+(O2608&gt;0)*($J2622&gt;=O$2)*($J2622&lt;=O$3)*(($J2622-O$2+1)/O$4*$H2622/4)
+(O2608&gt;0)*($J2622&gt;O$3)*($I2622&lt;=O$3)*($I2622&gt;=O$2)*((O$3-$I2622+1)/O$4*$H2622/4)
+(O2608&gt;0)*($J2622&gt;O$3)*($I2622&lt;O$2)*$H2622/4</f>
        <v>0</v>
      </c>
      <c r="P2614" s="41">
        <f t="shared" ref="P2614:BD2614" si="1818">-$E2610/4*P2604
+(P2604&gt;0)*($J2609&gt;=P$2)*($J2609&lt;=P$3)*(($J2609-P$2+1)/P$4*$H2609/4)
+(P2604&gt;0)*($J2609&gt;P$3)*($I2609&lt;=P$3)*($I2609&gt;=P$2)*((P$3-$I2609+1)/P$4*$H2609/4)
+(P2604&gt;0)*($J2609&gt;P$3)*($I2609&lt;P$2)*$H2609/4
+(P2604&gt;0)*($J2610&gt;=P$2)*($J2610&lt;=P$3)*(($J2610-P$2+1)/P$4*$H2610/4)
+(P2604&gt;0)*($J2610&gt;P$3)*($I2610&lt;=P$3)*($I2610&gt;=P$2)*((P$3-$I2610+1)/P$4*$H2610/4)
+(P2604&gt;0)*($J2610&gt;P$3)*($I2610&lt;P$2)*$H2610/4
+(P2604&gt;0)*($J2611&gt;=P$2)*($J2611&lt;=P$3)*(($J2611-P$2+1)/P$4*$H2611/4)
+(P2604&gt;0)*($J2611&gt;P$3)*($I2611&lt;=P$3)*($I2611&gt;=P$2)*((P$3-$I2611+1)/P$4*$H2611/4)
+(P2604&gt;0)*($J2611&gt;P$3)*($I2611&lt;P$2)*$H2611/4
-$E2620/4*P2608
+(P2608&gt;0)*($J2620&gt;=P$2)*($J2620&lt;=P$3)*(($J2620-P$2+1)/P$4*$H2620/4)
+(P2608&gt;0)*($J2620&gt;P$3)*($I2620&lt;=P$3)*($I2620&gt;=P$2)*((P$3-$I2620+1)/P$4*$H2620/4)
+(P2608&gt;0)*($J2620&gt;P$3)*($I2620&lt;P$2)*$H2620/4
+(P2608&gt;0)*($J2621&gt;=P$2)*($J2621&lt;=P$3)*(($J2621-P$2+1)/P$4*$H2621/4)
+(P2608&gt;0)*($J2621&gt;P$3)*($I2621&lt;=P$3)*($I2621&gt;=P$2)*((P$3-$I2621+1)/P$4*$H2621/4)
+(P2608&gt;0)*($J2621&gt;P$3)*($I2621&lt;P$2)*$H2621/4
+(P2608&gt;0)*($J2622&gt;=P$2)*($J2622&lt;=P$3)*(($J2622-P$2+1)/P$4*$H2622/4)
+(P2608&gt;0)*($J2622&gt;P$3)*($I2622&lt;=P$3)*($I2622&gt;=P$2)*((P$3-$I2622+1)/P$4*$H2622/4)
+(P2608&gt;0)*($J2622&gt;P$3)*($I2622&lt;P$2)*$H2622/4</f>
        <v>0</v>
      </c>
      <c r="Q2614" s="41">
        <f t="shared" si="1818"/>
        <v>0</v>
      </c>
      <c r="R2614" s="41">
        <f t="shared" si="1818"/>
        <v>0</v>
      </c>
      <c r="S2614" s="41">
        <f t="shared" si="1818"/>
        <v>0</v>
      </c>
      <c r="T2614" s="41">
        <f t="shared" si="1818"/>
        <v>0</v>
      </c>
      <c r="U2614" s="41">
        <f t="shared" si="1818"/>
        <v>0</v>
      </c>
      <c r="V2614" s="41">
        <f t="shared" si="1818"/>
        <v>0</v>
      </c>
      <c r="W2614" s="41">
        <f t="shared" si="1818"/>
        <v>0</v>
      </c>
      <c r="X2614" s="41">
        <f t="shared" si="1818"/>
        <v>0</v>
      </c>
      <c r="Y2614" s="41">
        <f t="shared" si="1818"/>
        <v>0</v>
      </c>
      <c r="Z2614" s="41">
        <f t="shared" si="1818"/>
        <v>0</v>
      </c>
      <c r="AA2614" s="41">
        <f t="shared" si="1818"/>
        <v>0</v>
      </c>
      <c r="AB2614" s="41">
        <f t="shared" si="1818"/>
        <v>0</v>
      </c>
      <c r="AC2614" s="41">
        <f t="shared" si="1818"/>
        <v>0</v>
      </c>
      <c r="AD2614" s="41">
        <f t="shared" si="1818"/>
        <v>0</v>
      </c>
      <c r="AE2614" s="41">
        <f t="shared" si="1818"/>
        <v>0</v>
      </c>
      <c r="AF2614" s="41">
        <f t="shared" si="1818"/>
        <v>0</v>
      </c>
      <c r="AG2614" s="41">
        <f t="shared" si="1818"/>
        <v>0</v>
      </c>
      <c r="AH2614" s="41">
        <f t="shared" si="1818"/>
        <v>0</v>
      </c>
      <c r="AI2614" s="41">
        <f t="shared" si="1818"/>
        <v>0</v>
      </c>
      <c r="AJ2614" s="41">
        <f t="shared" si="1818"/>
        <v>0</v>
      </c>
      <c r="AK2614" s="41">
        <f t="shared" si="1818"/>
        <v>0</v>
      </c>
      <c r="AL2614" s="41">
        <f t="shared" si="1818"/>
        <v>0</v>
      </c>
      <c r="AM2614" s="41">
        <f t="shared" si="1818"/>
        <v>0</v>
      </c>
      <c r="AN2614" s="41">
        <f t="shared" si="1818"/>
        <v>0</v>
      </c>
      <c r="AO2614" s="41">
        <f t="shared" si="1818"/>
        <v>0</v>
      </c>
      <c r="AP2614" s="41">
        <f t="shared" si="1818"/>
        <v>0</v>
      </c>
      <c r="AQ2614" s="41">
        <f t="shared" si="1818"/>
        <v>0</v>
      </c>
      <c r="AR2614" s="41">
        <f t="shared" si="1818"/>
        <v>0</v>
      </c>
      <c r="AS2614" s="41">
        <f t="shared" si="1818"/>
        <v>0</v>
      </c>
      <c r="AT2614" s="41">
        <f t="shared" si="1818"/>
        <v>0</v>
      </c>
      <c r="AU2614" s="41">
        <f t="shared" si="1818"/>
        <v>0</v>
      </c>
      <c r="AV2614" s="41">
        <f t="shared" si="1818"/>
        <v>0</v>
      </c>
      <c r="AW2614" s="41">
        <f t="shared" si="1818"/>
        <v>0</v>
      </c>
      <c r="AX2614" s="41">
        <f t="shared" si="1818"/>
        <v>0</v>
      </c>
      <c r="AY2614" s="41">
        <f t="shared" si="1818"/>
        <v>0</v>
      </c>
      <c r="AZ2614" s="41">
        <f t="shared" si="1818"/>
        <v>0</v>
      </c>
      <c r="BA2614" s="41">
        <f t="shared" si="1818"/>
        <v>0</v>
      </c>
      <c r="BB2614" s="41">
        <f t="shared" si="1818"/>
        <v>0</v>
      </c>
      <c r="BC2614" s="41">
        <f t="shared" si="1818"/>
        <v>0</v>
      </c>
      <c r="BD2614" s="41">
        <f t="shared" si="1818"/>
        <v>0</v>
      </c>
    </row>
    <row r="2615" spans="1:59" ht="16" x14ac:dyDescent="0.2">
      <c r="B2615" s="11">
        <f t="shared" si="1808"/>
        <v>92</v>
      </c>
      <c r="C2615" s="12" t="str">
        <f t="shared" si="1808"/>
        <v>SCI HSR 2</v>
      </c>
      <c r="D2615" s="43" t="s">
        <v>252</v>
      </c>
      <c r="E2615" s="42" t="s">
        <v>288</v>
      </c>
      <c r="F2615" s="44"/>
      <c r="G2615" s="43" t="s">
        <v>253</v>
      </c>
      <c r="H2615" s="39">
        <v>0</v>
      </c>
      <c r="I2615" s="43" t="s">
        <v>254</v>
      </c>
      <c r="J2615" s="32">
        <v>0</v>
      </c>
      <c r="K2615" s="24"/>
      <c r="L2615" s="20" t="s">
        <v>255</v>
      </c>
      <c r="M2615" s="72"/>
      <c r="N2615" s="72"/>
      <c r="O2615" s="41">
        <v>0</v>
      </c>
      <c r="P2615" s="41">
        <v>0</v>
      </c>
      <c r="Q2615" s="41">
        <v>0</v>
      </c>
      <c r="R2615" s="41">
        <v>0</v>
      </c>
      <c r="S2615" s="41">
        <v>0</v>
      </c>
      <c r="T2615" s="41">
        <v>0</v>
      </c>
      <c r="U2615" s="41">
        <v>0</v>
      </c>
      <c r="V2615" s="41">
        <v>0</v>
      </c>
      <c r="W2615" s="41">
        <v>0</v>
      </c>
      <c r="X2615" s="41">
        <v>0</v>
      </c>
      <c r="Y2615" s="41">
        <v>0</v>
      </c>
      <c r="Z2615" s="41">
        <v>0</v>
      </c>
      <c r="AA2615" s="41">
        <v>0</v>
      </c>
      <c r="AB2615" s="41">
        <v>0</v>
      </c>
      <c r="AC2615" s="41">
        <v>0</v>
      </c>
      <c r="AD2615" s="41">
        <v>0</v>
      </c>
      <c r="AE2615" s="41">
        <v>0</v>
      </c>
      <c r="AF2615" s="41">
        <v>0</v>
      </c>
      <c r="AG2615" s="41">
        <v>0</v>
      </c>
      <c r="AH2615" s="41">
        <v>0</v>
      </c>
      <c r="AI2615" s="41">
        <v>0</v>
      </c>
      <c r="AJ2615" s="41">
        <v>0</v>
      </c>
      <c r="AK2615" s="41">
        <v>0</v>
      </c>
      <c r="AL2615" s="41">
        <v>0</v>
      </c>
      <c r="AM2615" s="41">
        <v>0</v>
      </c>
      <c r="AN2615" s="41">
        <v>0</v>
      </c>
      <c r="AO2615" s="41">
        <v>0</v>
      </c>
      <c r="AP2615" s="41">
        <v>0</v>
      </c>
      <c r="AQ2615" s="41">
        <v>0</v>
      </c>
      <c r="AR2615" s="41">
        <v>0</v>
      </c>
      <c r="AS2615" s="41">
        <v>0</v>
      </c>
      <c r="AT2615" s="41">
        <v>0</v>
      </c>
      <c r="AU2615" s="41">
        <v>0</v>
      </c>
      <c r="AV2615" s="41">
        <v>0</v>
      </c>
      <c r="AW2615" s="41">
        <v>0</v>
      </c>
      <c r="AX2615" s="41">
        <v>0</v>
      </c>
      <c r="AY2615" s="41">
        <v>0</v>
      </c>
      <c r="AZ2615" s="41">
        <v>0</v>
      </c>
      <c r="BA2615" s="41">
        <v>0</v>
      </c>
      <c r="BB2615" s="41">
        <v>0</v>
      </c>
      <c r="BC2615" s="41">
        <v>0</v>
      </c>
      <c r="BD2615" s="41">
        <v>0</v>
      </c>
    </row>
    <row r="2616" spans="1:59" ht="16" x14ac:dyDescent="0.2">
      <c r="B2616" s="11">
        <f t="shared" si="1808"/>
        <v>92</v>
      </c>
      <c r="C2616" s="12" t="str">
        <f t="shared" si="1808"/>
        <v>SCI HSR 2</v>
      </c>
      <c r="D2616" s="43" t="s">
        <v>256</v>
      </c>
      <c r="E2616" s="32">
        <v>48131</v>
      </c>
      <c r="G2616" s="43" t="s">
        <v>257</v>
      </c>
      <c r="H2616" s="42">
        <v>0</v>
      </c>
      <c r="I2616" s="43" t="s">
        <v>258</v>
      </c>
      <c r="J2616" s="29">
        <v>0</v>
      </c>
      <c r="K2616" s="23"/>
      <c r="L2616" s="33" t="s">
        <v>259</v>
      </c>
      <c r="M2616" s="73"/>
      <c r="N2616" s="73"/>
      <c r="O2616" s="45">
        <f>-(O2613+O2614)*IFERROR((O2603+O2607)/(O2605+O2609),0)</f>
        <v>0</v>
      </c>
      <c r="P2616" s="45">
        <f t="shared" ref="P2616:BD2616" si="1819">-(P2613+P2614)*IFERROR((P2603+P2607)/(P2605+P2609),0)</f>
        <v>0</v>
      </c>
      <c r="Q2616" s="45">
        <f t="shared" si="1819"/>
        <v>0</v>
      </c>
      <c r="R2616" s="45">
        <f t="shared" si="1819"/>
        <v>0</v>
      </c>
      <c r="S2616" s="45">
        <f t="shared" si="1819"/>
        <v>0</v>
      </c>
      <c r="T2616" s="45">
        <f t="shared" si="1819"/>
        <v>0</v>
      </c>
      <c r="U2616" s="45">
        <f t="shared" si="1819"/>
        <v>0</v>
      </c>
      <c r="V2616" s="45">
        <f t="shared" si="1819"/>
        <v>0</v>
      </c>
      <c r="W2616" s="45">
        <f t="shared" si="1819"/>
        <v>0</v>
      </c>
      <c r="X2616" s="45">
        <f t="shared" si="1819"/>
        <v>0</v>
      </c>
      <c r="Y2616" s="45">
        <f t="shared" si="1819"/>
        <v>0</v>
      </c>
      <c r="Z2616" s="45">
        <f t="shared" si="1819"/>
        <v>0</v>
      </c>
      <c r="AA2616" s="45">
        <f t="shared" si="1819"/>
        <v>0</v>
      </c>
      <c r="AB2616" s="45">
        <f t="shared" si="1819"/>
        <v>0</v>
      </c>
      <c r="AC2616" s="45">
        <f t="shared" si="1819"/>
        <v>0</v>
      </c>
      <c r="AD2616" s="45">
        <f t="shared" si="1819"/>
        <v>0</v>
      </c>
      <c r="AE2616" s="45">
        <f t="shared" si="1819"/>
        <v>0</v>
      </c>
      <c r="AF2616" s="45">
        <f t="shared" si="1819"/>
        <v>0</v>
      </c>
      <c r="AG2616" s="45">
        <f t="shared" si="1819"/>
        <v>0</v>
      </c>
      <c r="AH2616" s="45">
        <f t="shared" si="1819"/>
        <v>0</v>
      </c>
      <c r="AI2616" s="45">
        <f t="shared" si="1819"/>
        <v>0</v>
      </c>
      <c r="AJ2616" s="45">
        <f t="shared" si="1819"/>
        <v>0</v>
      </c>
      <c r="AK2616" s="45">
        <f t="shared" si="1819"/>
        <v>0</v>
      </c>
      <c r="AL2616" s="45">
        <f t="shared" si="1819"/>
        <v>0</v>
      </c>
      <c r="AM2616" s="45">
        <f t="shared" si="1819"/>
        <v>0</v>
      </c>
      <c r="AN2616" s="45">
        <f t="shared" si="1819"/>
        <v>0</v>
      </c>
      <c r="AO2616" s="45">
        <f t="shared" si="1819"/>
        <v>0</v>
      </c>
      <c r="AP2616" s="45">
        <f t="shared" si="1819"/>
        <v>0</v>
      </c>
      <c r="AQ2616" s="45">
        <f t="shared" si="1819"/>
        <v>0</v>
      </c>
      <c r="AR2616" s="45">
        <f t="shared" si="1819"/>
        <v>0</v>
      </c>
      <c r="AS2616" s="45">
        <f t="shared" si="1819"/>
        <v>0</v>
      </c>
      <c r="AT2616" s="45">
        <f t="shared" si="1819"/>
        <v>0</v>
      </c>
      <c r="AU2616" s="45">
        <f t="shared" si="1819"/>
        <v>0</v>
      </c>
      <c r="AV2616" s="45">
        <f t="shared" si="1819"/>
        <v>0</v>
      </c>
      <c r="AW2616" s="45">
        <f t="shared" si="1819"/>
        <v>0</v>
      </c>
      <c r="AX2616" s="45">
        <f t="shared" si="1819"/>
        <v>0</v>
      </c>
      <c r="AY2616" s="45">
        <f t="shared" si="1819"/>
        <v>0</v>
      </c>
      <c r="AZ2616" s="45">
        <f t="shared" si="1819"/>
        <v>0</v>
      </c>
      <c r="BA2616" s="45">
        <f t="shared" si="1819"/>
        <v>0</v>
      </c>
      <c r="BB2616" s="45">
        <f t="shared" si="1819"/>
        <v>0</v>
      </c>
      <c r="BC2616" s="45">
        <f t="shared" si="1819"/>
        <v>0</v>
      </c>
      <c r="BD2616" s="45">
        <f t="shared" si="1819"/>
        <v>0</v>
      </c>
    </row>
    <row r="2617" spans="1:59" ht="16" x14ac:dyDescent="0.2">
      <c r="B2617" s="11">
        <f t="shared" si="1808"/>
        <v>92</v>
      </c>
      <c r="C2617" s="12" t="str">
        <f t="shared" si="1808"/>
        <v>SCI HSR 2</v>
      </c>
      <c r="K2617" s="24"/>
      <c r="O2617" s="15"/>
      <c r="P2617" s="15"/>
      <c r="Q2617" s="15"/>
      <c r="R2617" s="15"/>
      <c r="S2617" s="15"/>
      <c r="T2617" s="15"/>
      <c r="U2617" s="15"/>
      <c r="V2617" s="15"/>
      <c r="W2617" s="15"/>
      <c r="X2617" s="15"/>
      <c r="Y2617" s="15"/>
      <c r="Z2617" s="15"/>
      <c r="AA2617" s="15"/>
      <c r="AB2617" s="15"/>
      <c r="AC2617" s="15"/>
      <c r="AD2617" s="15"/>
      <c r="AE2617" s="15"/>
      <c r="AF2617" s="15"/>
      <c r="AG2617" s="15"/>
      <c r="AH2617" s="15"/>
      <c r="AI2617" s="15"/>
      <c r="AJ2617" s="15"/>
      <c r="AK2617" s="15"/>
      <c r="AL2617" s="15"/>
      <c r="AM2617" s="15"/>
      <c r="AN2617" s="15"/>
      <c r="AO2617" s="15"/>
      <c r="AP2617" s="15"/>
      <c r="AQ2617" s="15"/>
      <c r="AR2617" s="15"/>
      <c r="AS2617" s="15"/>
      <c r="AT2617" s="15"/>
      <c r="AU2617" s="15"/>
      <c r="AV2617" s="15"/>
      <c r="AW2617" s="15"/>
      <c r="AX2617" s="15"/>
      <c r="AY2617" s="15"/>
      <c r="AZ2617" s="15"/>
      <c r="BA2617" s="15"/>
      <c r="BB2617" s="15"/>
      <c r="BC2617" s="15"/>
      <c r="BD2617" s="15"/>
    </row>
    <row r="2618" spans="1:59" ht="16" x14ac:dyDescent="0.2">
      <c r="B2618" s="11">
        <f t="shared" si="1808"/>
        <v>92</v>
      </c>
      <c r="C2618" s="12" t="str">
        <f t="shared" si="1808"/>
        <v>SCI HSR 2</v>
      </c>
      <c r="G2618" s="46" t="s">
        <v>229</v>
      </c>
      <c r="H2618" s="104" t="s">
        <v>132</v>
      </c>
      <c r="I2618" s="105"/>
      <c r="J2618" s="106"/>
      <c r="K2618" s="23"/>
      <c r="L2618" s="47" t="s">
        <v>4</v>
      </c>
      <c r="M2618" s="81"/>
      <c r="N2618" s="81"/>
      <c r="O2618" s="48">
        <f>SUM(O2613:O2616)</f>
        <v>11250</v>
      </c>
      <c r="P2618" s="48">
        <f t="shared" ref="P2618:BD2618" si="1820">SUM(P2613:P2616)</f>
        <v>11450.543478260868</v>
      </c>
      <c r="Q2618" s="48">
        <f t="shared" si="1820"/>
        <v>11475</v>
      </c>
      <c r="R2618" s="48">
        <f t="shared" si="1820"/>
        <v>11475</v>
      </c>
      <c r="S2618" s="48">
        <f t="shared" si="1820"/>
        <v>11475</v>
      </c>
      <c r="T2618" s="48">
        <f t="shared" si="1820"/>
        <v>11577.277173913046</v>
      </c>
      <c r="U2618" s="48">
        <f t="shared" si="1820"/>
        <v>11589.75</v>
      </c>
      <c r="V2618" s="48">
        <f t="shared" si="1820"/>
        <v>11589.75</v>
      </c>
      <c r="W2618" s="48">
        <f t="shared" si="1820"/>
        <v>11589.75</v>
      </c>
      <c r="X2618" s="48">
        <f t="shared" si="1820"/>
        <v>11693.049945652174</v>
      </c>
      <c r="Y2618" s="48">
        <f t="shared" si="1820"/>
        <v>11705.647500000001</v>
      </c>
      <c r="Z2618" s="48">
        <f t="shared" si="1820"/>
        <v>11705.647500000001</v>
      </c>
      <c r="AA2618" s="48">
        <f t="shared" si="1820"/>
        <v>11705.647500000001</v>
      </c>
      <c r="AB2618" s="48">
        <f t="shared" si="1820"/>
        <v>11809.980445108698</v>
      </c>
      <c r="AC2618" s="48">
        <f t="shared" si="1820"/>
        <v>11822.703975000002</v>
      </c>
      <c r="AD2618" s="48">
        <f t="shared" si="1820"/>
        <v>11822.703975000002</v>
      </c>
      <c r="AE2618" s="48">
        <f t="shared" si="1820"/>
        <v>11822.703975000002</v>
      </c>
      <c r="AF2618" s="48">
        <f t="shared" si="1820"/>
        <v>11928.080249559785</v>
      </c>
      <c r="AG2618" s="48">
        <f t="shared" si="1820"/>
        <v>11940.93101475</v>
      </c>
      <c r="AH2618" s="48">
        <f t="shared" si="1820"/>
        <v>11940.93101475</v>
      </c>
      <c r="AI2618" s="48">
        <f t="shared" si="1820"/>
        <v>11940.93101475</v>
      </c>
      <c r="AJ2618" s="48">
        <f t="shared" si="1820"/>
        <v>12047.361052055381</v>
      </c>
      <c r="AK2618" s="48">
        <f t="shared" si="1820"/>
        <v>12060.340324897501</v>
      </c>
      <c r="AL2618" s="48">
        <f t="shared" si="1820"/>
        <v>12060.340324897501</v>
      </c>
      <c r="AM2618" s="48">
        <f t="shared" si="1820"/>
        <v>12060.340324897501</v>
      </c>
      <c r="AN2618" s="48">
        <f t="shared" si="1820"/>
        <v>12167.834662575937</v>
      </c>
      <c r="AO2618" s="48">
        <f t="shared" si="1820"/>
        <v>12180.943728146478</v>
      </c>
      <c r="AP2618" s="48">
        <f t="shared" si="1820"/>
        <v>12180.943728146478</v>
      </c>
      <c r="AQ2618" s="48">
        <f t="shared" si="1820"/>
        <v>12180.943728146478</v>
      </c>
      <c r="AR2618" s="48">
        <f t="shared" si="1820"/>
        <v>12289.513009201697</v>
      </c>
      <c r="AS2618" s="48">
        <f t="shared" si="1820"/>
        <v>12302.753165427943</v>
      </c>
      <c r="AT2618" s="48">
        <f t="shared" si="1820"/>
        <v>12302.753165427943</v>
      </c>
      <c r="AU2618" s="48">
        <f t="shared" si="1820"/>
        <v>12302.753165427943</v>
      </c>
      <c r="AV2618" s="48">
        <f t="shared" si="1820"/>
        <v>12412.408139293713</v>
      </c>
      <c r="AW2618" s="48">
        <f t="shared" si="1820"/>
        <v>12425.780697082222</v>
      </c>
      <c r="AX2618" s="48">
        <f t="shared" si="1820"/>
        <v>12425.780697082222</v>
      </c>
      <c r="AY2618" s="48">
        <f t="shared" si="1820"/>
        <v>12425.780697082222</v>
      </c>
      <c r="AZ2618" s="48">
        <f t="shared" si="1820"/>
        <v>12847.477585682112</v>
      </c>
      <c r="BA2618" s="48">
        <f t="shared" si="1820"/>
        <v>12743.866876504531</v>
      </c>
      <c r="BB2618" s="48">
        <f t="shared" si="1820"/>
        <v>12743.866876504531</v>
      </c>
      <c r="BC2618" s="48">
        <f t="shared" si="1820"/>
        <v>12743.866876504531</v>
      </c>
      <c r="BD2618" s="48">
        <f t="shared" si="1820"/>
        <v>12857.453516055984</v>
      </c>
    </row>
    <row r="2619" spans="1:59" ht="16" x14ac:dyDescent="0.2">
      <c r="B2619" s="11">
        <f t="shared" ref="B2619:C2624" si="1821">B2618</f>
        <v>92</v>
      </c>
      <c r="C2619" s="12" t="str">
        <f t="shared" si="1821"/>
        <v>SCI HSR 2</v>
      </c>
      <c r="D2619" s="46" t="s">
        <v>260</v>
      </c>
      <c r="E2619" s="32">
        <v>48131</v>
      </c>
      <c r="F2619" s="15"/>
      <c r="G2619" s="46" t="s">
        <v>261</v>
      </c>
      <c r="H2619" s="46" t="s">
        <v>237</v>
      </c>
      <c r="I2619" s="46" t="s">
        <v>238</v>
      </c>
      <c r="J2619" s="46" t="s">
        <v>239</v>
      </c>
      <c r="K2619" s="23"/>
      <c r="O2619" s="15"/>
      <c r="P2619" s="15"/>
      <c r="Q2619" s="15"/>
      <c r="R2619" s="15"/>
      <c r="S2619" s="15"/>
      <c r="T2619" s="15"/>
      <c r="U2619" s="15"/>
      <c r="V2619" s="15"/>
      <c r="W2619" s="15"/>
      <c r="X2619" s="15"/>
      <c r="Y2619" s="15"/>
      <c r="Z2619" s="15"/>
      <c r="AA2619" s="15"/>
      <c r="AB2619" s="15"/>
      <c r="AC2619" s="15"/>
      <c r="AD2619" s="15"/>
      <c r="AE2619" s="15"/>
      <c r="AF2619" s="15"/>
      <c r="AG2619" s="15"/>
      <c r="AH2619" s="15"/>
      <c r="AI2619" s="15"/>
      <c r="AJ2619" s="15"/>
      <c r="AK2619" s="15"/>
      <c r="AL2619" s="15"/>
      <c r="AM2619" s="15"/>
      <c r="AN2619" s="15"/>
      <c r="AO2619" s="15"/>
      <c r="AP2619" s="15"/>
      <c r="AQ2619" s="15"/>
      <c r="AR2619" s="15"/>
      <c r="AS2619" s="15"/>
      <c r="AT2619" s="15"/>
      <c r="AU2619" s="15"/>
      <c r="AV2619" s="15"/>
      <c r="AW2619" s="15"/>
      <c r="AX2619" s="15"/>
      <c r="AY2619" s="15"/>
      <c r="AZ2619" s="15"/>
      <c r="BA2619" s="15"/>
      <c r="BB2619" s="15"/>
      <c r="BC2619" s="15"/>
      <c r="BD2619" s="15"/>
    </row>
    <row r="2620" spans="1:59" ht="16" x14ac:dyDescent="0.2">
      <c r="B2620" s="11">
        <f t="shared" si="1821"/>
        <v>92</v>
      </c>
      <c r="C2620" s="12" t="str">
        <f t="shared" si="1821"/>
        <v>SCI HSR 2</v>
      </c>
      <c r="D2620" s="46" t="s">
        <v>262</v>
      </c>
      <c r="E2620" s="31">
        <v>50920.607984380134</v>
      </c>
      <c r="F2620" s="15"/>
      <c r="G2620" s="49" t="s">
        <v>263</v>
      </c>
      <c r="H2620" s="31">
        <v>0</v>
      </c>
      <c r="I2620" s="32">
        <v>0</v>
      </c>
      <c r="J2620" s="32">
        <v>0</v>
      </c>
      <c r="K2620" s="23"/>
      <c r="L2620" s="50" t="s">
        <v>264</v>
      </c>
      <c r="M2620" s="70"/>
      <c r="N2620" s="70"/>
      <c r="O2620" s="40">
        <f t="shared" ref="O2620:BD2620" si="1822">IFERROR(((O$3&gt;=$E2619)*(O$2&lt;=$E2619))*$E2623,"")</f>
        <v>0</v>
      </c>
      <c r="P2620" s="40">
        <f t="shared" si="1822"/>
        <v>0</v>
      </c>
      <c r="Q2620" s="40">
        <f t="shared" si="1822"/>
        <v>0</v>
      </c>
      <c r="R2620" s="40">
        <f t="shared" si="1822"/>
        <v>0</v>
      </c>
      <c r="S2620" s="40">
        <f t="shared" si="1822"/>
        <v>0</v>
      </c>
      <c r="T2620" s="40">
        <f t="shared" si="1822"/>
        <v>0</v>
      </c>
      <c r="U2620" s="40">
        <f t="shared" si="1822"/>
        <v>0</v>
      </c>
      <c r="V2620" s="40">
        <f t="shared" si="1822"/>
        <v>0</v>
      </c>
      <c r="W2620" s="40">
        <f t="shared" si="1822"/>
        <v>0</v>
      </c>
      <c r="X2620" s="40">
        <f t="shared" si="1822"/>
        <v>0</v>
      </c>
      <c r="Y2620" s="40">
        <f t="shared" si="1822"/>
        <v>0</v>
      </c>
      <c r="Z2620" s="40">
        <f t="shared" si="1822"/>
        <v>0</v>
      </c>
      <c r="AA2620" s="40">
        <f t="shared" si="1822"/>
        <v>0</v>
      </c>
      <c r="AB2620" s="40">
        <f t="shared" si="1822"/>
        <v>0</v>
      </c>
      <c r="AC2620" s="40">
        <f t="shared" si="1822"/>
        <v>0</v>
      </c>
      <c r="AD2620" s="40">
        <f t="shared" si="1822"/>
        <v>0</v>
      </c>
      <c r="AE2620" s="40">
        <f t="shared" si="1822"/>
        <v>0</v>
      </c>
      <c r="AF2620" s="40">
        <f t="shared" si="1822"/>
        <v>0</v>
      </c>
      <c r="AG2620" s="40">
        <f t="shared" si="1822"/>
        <v>0</v>
      </c>
      <c r="AH2620" s="40">
        <f t="shared" si="1822"/>
        <v>0</v>
      </c>
      <c r="AI2620" s="40">
        <f t="shared" si="1822"/>
        <v>0</v>
      </c>
      <c r="AJ2620" s="40">
        <f t="shared" si="1822"/>
        <v>0</v>
      </c>
      <c r="AK2620" s="40">
        <f t="shared" si="1822"/>
        <v>0</v>
      </c>
      <c r="AL2620" s="40">
        <f t="shared" si="1822"/>
        <v>0</v>
      </c>
      <c r="AM2620" s="40">
        <f t="shared" si="1822"/>
        <v>0</v>
      </c>
      <c r="AN2620" s="40">
        <f t="shared" si="1822"/>
        <v>0</v>
      </c>
      <c r="AO2620" s="40">
        <f t="shared" si="1822"/>
        <v>0</v>
      </c>
      <c r="AP2620" s="40">
        <f t="shared" si="1822"/>
        <v>0</v>
      </c>
      <c r="AQ2620" s="40">
        <f t="shared" si="1822"/>
        <v>0</v>
      </c>
      <c r="AR2620" s="40">
        <f t="shared" si="1822"/>
        <v>0</v>
      </c>
      <c r="AS2620" s="40">
        <f t="shared" si="1822"/>
        <v>0</v>
      </c>
      <c r="AT2620" s="40">
        <f t="shared" si="1822"/>
        <v>0</v>
      </c>
      <c r="AU2620" s="40">
        <f t="shared" si="1822"/>
        <v>0</v>
      </c>
      <c r="AV2620" s="40">
        <f t="shared" si="1822"/>
        <v>0</v>
      </c>
      <c r="AW2620" s="40">
        <f t="shared" si="1822"/>
        <v>0</v>
      </c>
      <c r="AX2620" s="40">
        <f t="shared" si="1822"/>
        <v>0</v>
      </c>
      <c r="AY2620" s="40">
        <f t="shared" si="1822"/>
        <v>0</v>
      </c>
      <c r="AZ2620" s="40">
        <f t="shared" si="1822"/>
        <v>0</v>
      </c>
      <c r="BA2620" s="40">
        <f t="shared" si="1822"/>
        <v>0</v>
      </c>
      <c r="BB2620" s="40">
        <f t="shared" si="1822"/>
        <v>0</v>
      </c>
      <c r="BC2620" s="40">
        <f t="shared" si="1822"/>
        <v>0</v>
      </c>
      <c r="BD2620" s="40">
        <f t="shared" si="1822"/>
        <v>0</v>
      </c>
    </row>
    <row r="2621" spans="1:59" ht="16" x14ac:dyDescent="0.2">
      <c r="B2621" s="11">
        <f t="shared" si="1821"/>
        <v>92</v>
      </c>
      <c r="C2621" s="12" t="str">
        <f t="shared" si="1821"/>
        <v>SCI HSR 2</v>
      </c>
      <c r="D2621" s="46" t="s">
        <v>24</v>
      </c>
      <c r="E2621" s="51">
        <f>IF(E2619&gt;MAX($O$3:$BD$3),BD2610,
IF(E2619&lt;MIN($O$3:$BD$3),1,SUMIFS($O2611:$BD2611,$O$2:$BD$2,"&lt;="&amp;E2619,$O$3:$BD$3,"&gt;="&amp;E2619)))</f>
        <v>1.1143584196165912</v>
      </c>
      <c r="F2621" s="15"/>
      <c r="G2621" s="49" t="s">
        <v>265</v>
      </c>
      <c r="H2621" s="31">
        <v>0</v>
      </c>
      <c r="I2621" s="32">
        <v>0</v>
      </c>
      <c r="J2621" s="32">
        <v>0</v>
      </c>
      <c r="K2621" s="23"/>
      <c r="L2621" s="52" t="s">
        <v>266</v>
      </c>
      <c r="M2621" s="72"/>
      <c r="N2621" s="72"/>
      <c r="O2621" s="41">
        <f t="shared" ref="O2621:BD2621" si="1823">IFERROR(((O$3&gt;=$E2616)*(O$2&lt;=$E2616))*$H2624,"")</f>
        <v>0</v>
      </c>
      <c r="P2621" s="41">
        <f t="shared" si="1823"/>
        <v>0</v>
      </c>
      <c r="Q2621" s="41">
        <f t="shared" si="1823"/>
        <v>0</v>
      </c>
      <c r="R2621" s="41">
        <f t="shared" si="1823"/>
        <v>0</v>
      </c>
      <c r="S2621" s="41">
        <f t="shared" si="1823"/>
        <v>0</v>
      </c>
      <c r="T2621" s="41">
        <f t="shared" si="1823"/>
        <v>0</v>
      </c>
      <c r="U2621" s="41">
        <f t="shared" si="1823"/>
        <v>0</v>
      </c>
      <c r="V2621" s="41">
        <f t="shared" si="1823"/>
        <v>0</v>
      </c>
      <c r="W2621" s="41">
        <f t="shared" si="1823"/>
        <v>0</v>
      </c>
      <c r="X2621" s="41">
        <f t="shared" si="1823"/>
        <v>0</v>
      </c>
      <c r="Y2621" s="41">
        <f t="shared" si="1823"/>
        <v>0</v>
      </c>
      <c r="Z2621" s="41">
        <f t="shared" si="1823"/>
        <v>0</v>
      </c>
      <c r="AA2621" s="41">
        <f t="shared" si="1823"/>
        <v>0</v>
      </c>
      <c r="AB2621" s="41">
        <f t="shared" si="1823"/>
        <v>0</v>
      </c>
      <c r="AC2621" s="41">
        <f t="shared" si="1823"/>
        <v>0</v>
      </c>
      <c r="AD2621" s="41">
        <f t="shared" si="1823"/>
        <v>0</v>
      </c>
      <c r="AE2621" s="41">
        <f t="shared" si="1823"/>
        <v>0</v>
      </c>
      <c r="AF2621" s="41">
        <f t="shared" si="1823"/>
        <v>0</v>
      </c>
      <c r="AG2621" s="41">
        <f t="shared" si="1823"/>
        <v>0</v>
      </c>
      <c r="AH2621" s="41">
        <f t="shared" si="1823"/>
        <v>0</v>
      </c>
      <c r="AI2621" s="41">
        <f t="shared" si="1823"/>
        <v>0</v>
      </c>
      <c r="AJ2621" s="41">
        <f t="shared" si="1823"/>
        <v>0</v>
      </c>
      <c r="AK2621" s="41">
        <f t="shared" si="1823"/>
        <v>0</v>
      </c>
      <c r="AL2621" s="41">
        <f t="shared" si="1823"/>
        <v>0</v>
      </c>
      <c r="AM2621" s="41">
        <f t="shared" si="1823"/>
        <v>0</v>
      </c>
      <c r="AN2621" s="41">
        <f t="shared" si="1823"/>
        <v>0</v>
      </c>
      <c r="AO2621" s="41">
        <f t="shared" si="1823"/>
        <v>0</v>
      </c>
      <c r="AP2621" s="41">
        <f t="shared" si="1823"/>
        <v>0</v>
      </c>
      <c r="AQ2621" s="41">
        <f t="shared" si="1823"/>
        <v>0</v>
      </c>
      <c r="AR2621" s="41">
        <f t="shared" si="1823"/>
        <v>0</v>
      </c>
      <c r="AS2621" s="41">
        <f t="shared" si="1823"/>
        <v>0</v>
      </c>
      <c r="AT2621" s="41">
        <f t="shared" si="1823"/>
        <v>0</v>
      </c>
      <c r="AU2621" s="41">
        <f t="shared" si="1823"/>
        <v>0</v>
      </c>
      <c r="AV2621" s="41">
        <f t="shared" si="1823"/>
        <v>0</v>
      </c>
      <c r="AW2621" s="41">
        <f t="shared" si="1823"/>
        <v>0</v>
      </c>
      <c r="AX2621" s="41">
        <f t="shared" si="1823"/>
        <v>0</v>
      </c>
      <c r="AY2621" s="41">
        <f t="shared" si="1823"/>
        <v>0</v>
      </c>
      <c r="AZ2621" s="41">
        <f t="shared" si="1823"/>
        <v>0</v>
      </c>
      <c r="BA2621" s="41">
        <f t="shared" si="1823"/>
        <v>0</v>
      </c>
      <c r="BB2621" s="41">
        <f t="shared" si="1823"/>
        <v>0</v>
      </c>
      <c r="BC2621" s="41">
        <f t="shared" si="1823"/>
        <v>0</v>
      </c>
      <c r="BD2621" s="41">
        <f t="shared" si="1823"/>
        <v>0</v>
      </c>
    </row>
    <row r="2622" spans="1:59" ht="16" x14ac:dyDescent="0.2">
      <c r="B2622" s="11">
        <f t="shared" si="1821"/>
        <v>92</v>
      </c>
      <c r="C2622" s="12" t="str">
        <f t="shared" si="1821"/>
        <v>SCI HSR 2</v>
      </c>
      <c r="D2622" s="46" t="s">
        <v>8</v>
      </c>
      <c r="E2622" s="42">
        <v>0</v>
      </c>
      <c r="F2622" s="15"/>
      <c r="G2622" s="49" t="s">
        <v>267</v>
      </c>
      <c r="H2622" s="31">
        <v>0</v>
      </c>
      <c r="I2622" s="32">
        <v>0</v>
      </c>
      <c r="J2622" s="32">
        <v>0</v>
      </c>
      <c r="L2622" s="52" t="s">
        <v>268</v>
      </c>
      <c r="M2622" s="72"/>
      <c r="N2622" s="72"/>
      <c r="O2622" s="41">
        <f t="shared" ref="O2622:BD2622" si="1824">IFERROR(((O$3&gt;=$E2619)*(O$2&lt;=$E2619))*$J2624,"")</f>
        <v>0</v>
      </c>
      <c r="P2622" s="41">
        <f t="shared" si="1824"/>
        <v>0</v>
      </c>
      <c r="Q2622" s="41">
        <f t="shared" si="1824"/>
        <v>0</v>
      </c>
      <c r="R2622" s="41">
        <f t="shared" si="1824"/>
        <v>0</v>
      </c>
      <c r="S2622" s="41">
        <f t="shared" si="1824"/>
        <v>0</v>
      </c>
      <c r="T2622" s="41">
        <f t="shared" si="1824"/>
        <v>0</v>
      </c>
      <c r="U2622" s="41">
        <f t="shared" si="1824"/>
        <v>0</v>
      </c>
      <c r="V2622" s="41">
        <f t="shared" si="1824"/>
        <v>0</v>
      </c>
      <c r="W2622" s="41">
        <f t="shared" si="1824"/>
        <v>0</v>
      </c>
      <c r="X2622" s="41">
        <f t="shared" si="1824"/>
        <v>0</v>
      </c>
      <c r="Y2622" s="41">
        <f t="shared" si="1824"/>
        <v>0</v>
      </c>
      <c r="Z2622" s="41">
        <f t="shared" si="1824"/>
        <v>0</v>
      </c>
      <c r="AA2622" s="41">
        <f t="shared" si="1824"/>
        <v>0</v>
      </c>
      <c r="AB2622" s="41">
        <f t="shared" si="1824"/>
        <v>0</v>
      </c>
      <c r="AC2622" s="41">
        <f t="shared" si="1824"/>
        <v>0</v>
      </c>
      <c r="AD2622" s="41">
        <f t="shared" si="1824"/>
        <v>0</v>
      </c>
      <c r="AE2622" s="41">
        <f t="shared" si="1824"/>
        <v>0</v>
      </c>
      <c r="AF2622" s="41">
        <f t="shared" si="1824"/>
        <v>0</v>
      </c>
      <c r="AG2622" s="41">
        <f t="shared" si="1824"/>
        <v>0</v>
      </c>
      <c r="AH2622" s="41">
        <f t="shared" si="1824"/>
        <v>0</v>
      </c>
      <c r="AI2622" s="41">
        <f t="shared" si="1824"/>
        <v>0</v>
      </c>
      <c r="AJ2622" s="41">
        <f t="shared" si="1824"/>
        <v>0</v>
      </c>
      <c r="AK2622" s="41">
        <f t="shared" si="1824"/>
        <v>0</v>
      </c>
      <c r="AL2622" s="41">
        <f t="shared" si="1824"/>
        <v>0</v>
      </c>
      <c r="AM2622" s="41">
        <f t="shared" si="1824"/>
        <v>0</v>
      </c>
      <c r="AN2622" s="41">
        <f t="shared" si="1824"/>
        <v>0</v>
      </c>
      <c r="AO2622" s="41">
        <f t="shared" si="1824"/>
        <v>0</v>
      </c>
      <c r="AP2622" s="41">
        <f t="shared" si="1824"/>
        <v>0</v>
      </c>
      <c r="AQ2622" s="41">
        <f t="shared" si="1824"/>
        <v>0</v>
      </c>
      <c r="AR2622" s="41">
        <f t="shared" si="1824"/>
        <v>0</v>
      </c>
      <c r="AS2622" s="41">
        <f t="shared" si="1824"/>
        <v>0</v>
      </c>
      <c r="AT2622" s="41">
        <f t="shared" si="1824"/>
        <v>0</v>
      </c>
      <c r="AU2622" s="41">
        <f t="shared" si="1824"/>
        <v>0</v>
      </c>
      <c r="AV2622" s="41">
        <f t="shared" si="1824"/>
        <v>0</v>
      </c>
      <c r="AW2622" s="41">
        <f t="shared" si="1824"/>
        <v>0</v>
      </c>
      <c r="AX2622" s="41">
        <f t="shared" si="1824"/>
        <v>0</v>
      </c>
      <c r="AY2622" s="41">
        <f t="shared" si="1824"/>
        <v>0</v>
      </c>
      <c r="AZ2622" s="41">
        <f t="shared" si="1824"/>
        <v>0</v>
      </c>
      <c r="BA2622" s="41">
        <f t="shared" si="1824"/>
        <v>0</v>
      </c>
      <c r="BB2622" s="41">
        <f t="shared" si="1824"/>
        <v>0</v>
      </c>
      <c r="BC2622" s="41">
        <f t="shared" si="1824"/>
        <v>0</v>
      </c>
      <c r="BD2622" s="41">
        <f t="shared" si="1824"/>
        <v>0</v>
      </c>
    </row>
    <row r="2623" spans="1:59" ht="16" x14ac:dyDescent="0.2">
      <c r="B2623" s="11">
        <f t="shared" si="1821"/>
        <v>92</v>
      </c>
      <c r="C2623" s="12" t="str">
        <f t="shared" si="1821"/>
        <v>SCI HSR 2</v>
      </c>
      <c r="D2623" s="46" t="s">
        <v>269</v>
      </c>
      <c r="E2623" s="31">
        <v>0</v>
      </c>
      <c r="F2623" s="15"/>
      <c r="G2623" s="53"/>
      <c r="H2623" s="15"/>
      <c r="I2623" s="15"/>
      <c r="J2623" s="23"/>
      <c r="L2623" s="52" t="s">
        <v>270</v>
      </c>
      <c r="M2623" s="72"/>
      <c r="N2623" s="72"/>
      <c r="O2623" s="41">
        <f t="shared" ref="O2623:BD2623" si="1825">IFERROR(((O$3&gt;=$J2613)*(O$2&lt;=$J2613))*$E2624,"")</f>
        <v>0</v>
      </c>
      <c r="P2623" s="41">
        <f t="shared" si="1825"/>
        <v>0</v>
      </c>
      <c r="Q2623" s="41">
        <f t="shared" si="1825"/>
        <v>0</v>
      </c>
      <c r="R2623" s="41">
        <f t="shared" si="1825"/>
        <v>0</v>
      </c>
      <c r="S2623" s="41">
        <f t="shared" si="1825"/>
        <v>0</v>
      </c>
      <c r="T2623" s="41">
        <f t="shared" si="1825"/>
        <v>0</v>
      </c>
      <c r="U2623" s="41">
        <f t="shared" si="1825"/>
        <v>0</v>
      </c>
      <c r="V2623" s="41">
        <f t="shared" si="1825"/>
        <v>0</v>
      </c>
      <c r="W2623" s="41">
        <f t="shared" si="1825"/>
        <v>0</v>
      </c>
      <c r="X2623" s="41">
        <f t="shared" si="1825"/>
        <v>0</v>
      </c>
      <c r="Y2623" s="41">
        <f t="shared" si="1825"/>
        <v>0</v>
      </c>
      <c r="Z2623" s="41">
        <f t="shared" si="1825"/>
        <v>0</v>
      </c>
      <c r="AA2623" s="41">
        <f t="shared" si="1825"/>
        <v>0</v>
      </c>
      <c r="AB2623" s="41">
        <f t="shared" si="1825"/>
        <v>0</v>
      </c>
      <c r="AC2623" s="41">
        <f t="shared" si="1825"/>
        <v>0</v>
      </c>
      <c r="AD2623" s="41">
        <f t="shared" si="1825"/>
        <v>0</v>
      </c>
      <c r="AE2623" s="41">
        <f t="shared" si="1825"/>
        <v>0</v>
      </c>
      <c r="AF2623" s="41">
        <f t="shared" si="1825"/>
        <v>0</v>
      </c>
      <c r="AG2623" s="41">
        <f t="shared" si="1825"/>
        <v>0</v>
      </c>
      <c r="AH2623" s="41">
        <f t="shared" si="1825"/>
        <v>0</v>
      </c>
      <c r="AI2623" s="41">
        <f t="shared" si="1825"/>
        <v>0</v>
      </c>
      <c r="AJ2623" s="41">
        <f t="shared" si="1825"/>
        <v>0</v>
      </c>
      <c r="AK2623" s="41">
        <f t="shared" si="1825"/>
        <v>0</v>
      </c>
      <c r="AL2623" s="41">
        <f t="shared" si="1825"/>
        <v>0</v>
      </c>
      <c r="AM2623" s="41">
        <f t="shared" si="1825"/>
        <v>0</v>
      </c>
      <c r="AN2623" s="41">
        <f t="shared" si="1825"/>
        <v>0</v>
      </c>
      <c r="AO2623" s="41">
        <f t="shared" si="1825"/>
        <v>0</v>
      </c>
      <c r="AP2623" s="41">
        <f t="shared" si="1825"/>
        <v>0</v>
      </c>
      <c r="AQ2623" s="41">
        <f t="shared" si="1825"/>
        <v>0</v>
      </c>
      <c r="AR2623" s="41">
        <f t="shared" si="1825"/>
        <v>0</v>
      </c>
      <c r="AS2623" s="41">
        <f t="shared" si="1825"/>
        <v>0</v>
      </c>
      <c r="AT2623" s="41">
        <f t="shared" si="1825"/>
        <v>0</v>
      </c>
      <c r="AU2623" s="41">
        <f t="shared" si="1825"/>
        <v>0</v>
      </c>
      <c r="AV2623" s="41">
        <f t="shared" si="1825"/>
        <v>0</v>
      </c>
      <c r="AW2623" s="41">
        <f t="shared" si="1825"/>
        <v>0</v>
      </c>
      <c r="AX2623" s="41">
        <f t="shared" si="1825"/>
        <v>0</v>
      </c>
      <c r="AY2623" s="41">
        <f t="shared" si="1825"/>
        <v>0</v>
      </c>
      <c r="AZ2623" s="41">
        <f t="shared" si="1825"/>
        <v>0</v>
      </c>
      <c r="BA2623" s="41">
        <f t="shared" si="1825"/>
        <v>0</v>
      </c>
      <c r="BB2623" s="41">
        <f t="shared" si="1825"/>
        <v>0</v>
      </c>
      <c r="BC2623" s="41">
        <f t="shared" si="1825"/>
        <v>0</v>
      </c>
      <c r="BD2623" s="41">
        <f t="shared" si="1825"/>
        <v>0</v>
      </c>
    </row>
    <row r="2624" spans="1:59" ht="16" x14ac:dyDescent="0.2">
      <c r="B2624" s="11">
        <f t="shared" si="1821"/>
        <v>92</v>
      </c>
      <c r="C2624" s="12" t="str">
        <f t="shared" si="1821"/>
        <v>SCI HSR 2</v>
      </c>
      <c r="D2624" s="46" t="s">
        <v>270</v>
      </c>
      <c r="E2624" s="31">
        <v>0</v>
      </c>
      <c r="F2624" s="15"/>
      <c r="G2624" s="46" t="s">
        <v>266</v>
      </c>
      <c r="H2624" s="31">
        <v>0</v>
      </c>
      <c r="I2624" s="46" t="s">
        <v>268</v>
      </c>
      <c r="J2624" s="31">
        <v>0</v>
      </c>
      <c r="L2624" s="54" t="s">
        <v>271</v>
      </c>
      <c r="M2624" s="73"/>
      <c r="N2624" s="73"/>
      <c r="O2624" s="45">
        <f t="shared" ref="O2624:BD2624" si="1826">IFERROR(-($E2605+$H2605+$J2605)*O2606,"")</f>
        <v>0</v>
      </c>
      <c r="P2624" s="45">
        <f t="shared" si="1826"/>
        <v>0</v>
      </c>
      <c r="Q2624" s="45">
        <f t="shared" si="1826"/>
        <v>0</v>
      </c>
      <c r="R2624" s="45">
        <f t="shared" si="1826"/>
        <v>0</v>
      </c>
      <c r="S2624" s="45">
        <f t="shared" si="1826"/>
        <v>0</v>
      </c>
      <c r="T2624" s="45">
        <f t="shared" si="1826"/>
        <v>0</v>
      </c>
      <c r="U2624" s="45">
        <f t="shared" si="1826"/>
        <v>0</v>
      </c>
      <c r="V2624" s="45">
        <f t="shared" si="1826"/>
        <v>0</v>
      </c>
      <c r="W2624" s="45">
        <f t="shared" si="1826"/>
        <v>0</v>
      </c>
      <c r="X2624" s="45">
        <f t="shared" si="1826"/>
        <v>0</v>
      </c>
      <c r="Y2624" s="45">
        <f t="shared" si="1826"/>
        <v>0</v>
      </c>
      <c r="Z2624" s="45">
        <f t="shared" si="1826"/>
        <v>0</v>
      </c>
      <c r="AA2624" s="45">
        <f t="shared" si="1826"/>
        <v>0</v>
      </c>
      <c r="AB2624" s="45">
        <f t="shared" si="1826"/>
        <v>0</v>
      </c>
      <c r="AC2624" s="45">
        <f t="shared" si="1826"/>
        <v>0</v>
      </c>
      <c r="AD2624" s="45">
        <f t="shared" si="1826"/>
        <v>0</v>
      </c>
      <c r="AE2624" s="45">
        <f t="shared" si="1826"/>
        <v>0</v>
      </c>
      <c r="AF2624" s="45">
        <f t="shared" si="1826"/>
        <v>0</v>
      </c>
      <c r="AG2624" s="45">
        <f t="shared" si="1826"/>
        <v>0</v>
      </c>
      <c r="AH2624" s="45">
        <f t="shared" si="1826"/>
        <v>0</v>
      </c>
      <c r="AI2624" s="45">
        <f t="shared" si="1826"/>
        <v>0</v>
      </c>
      <c r="AJ2624" s="45">
        <f t="shared" si="1826"/>
        <v>0</v>
      </c>
      <c r="AK2624" s="45">
        <f t="shared" si="1826"/>
        <v>0</v>
      </c>
      <c r="AL2624" s="45">
        <f t="shared" si="1826"/>
        <v>0</v>
      </c>
      <c r="AM2624" s="45">
        <f t="shared" si="1826"/>
        <v>0</v>
      </c>
      <c r="AN2624" s="45">
        <f t="shared" si="1826"/>
        <v>0</v>
      </c>
      <c r="AO2624" s="45">
        <f t="shared" si="1826"/>
        <v>0</v>
      </c>
      <c r="AP2624" s="45">
        <f t="shared" si="1826"/>
        <v>0</v>
      </c>
      <c r="AQ2624" s="45">
        <f t="shared" si="1826"/>
        <v>0</v>
      </c>
      <c r="AR2624" s="45">
        <f t="shared" si="1826"/>
        <v>0</v>
      </c>
      <c r="AS2624" s="45">
        <f t="shared" si="1826"/>
        <v>0</v>
      </c>
      <c r="AT2624" s="45">
        <f t="shared" si="1826"/>
        <v>0</v>
      </c>
      <c r="AU2624" s="45">
        <f t="shared" si="1826"/>
        <v>0</v>
      </c>
      <c r="AV2624" s="45">
        <f t="shared" si="1826"/>
        <v>0</v>
      </c>
      <c r="AW2624" s="45">
        <f t="shared" si="1826"/>
        <v>0</v>
      </c>
      <c r="AX2624" s="45">
        <f t="shared" si="1826"/>
        <v>0</v>
      </c>
      <c r="AY2624" s="45">
        <f t="shared" si="1826"/>
        <v>0</v>
      </c>
      <c r="AZ2624" s="45">
        <f t="shared" si="1826"/>
        <v>0</v>
      </c>
      <c r="BA2624" s="45">
        <f t="shared" si="1826"/>
        <v>0</v>
      </c>
      <c r="BB2624" s="45">
        <f t="shared" si="1826"/>
        <v>0</v>
      </c>
      <c r="BC2624" s="45">
        <f t="shared" si="1826"/>
        <v>0</v>
      </c>
      <c r="BD2624" s="45">
        <f t="shared" si="1826"/>
        <v>0</v>
      </c>
    </row>
    <row r="2625" spans="1:59" x14ac:dyDescent="0.2">
      <c r="A2625"/>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row>
    <row r="2626" spans="1:59" ht="16" x14ac:dyDescent="0.2">
      <c r="A2626"/>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s="1"/>
    </row>
    <row r="2627" spans="1:59" ht="16" x14ac:dyDescent="0.2">
      <c r="A2627" s="1"/>
      <c r="B2627" s="67">
        <v>93</v>
      </c>
      <c r="C2627" s="68" t="str">
        <f>H2629</f>
        <v>SCI HSR 2</v>
      </c>
      <c r="D2627" s="69" t="s">
        <v>155</v>
      </c>
      <c r="E2627" s="69"/>
      <c r="F2627" s="69"/>
      <c r="G2627" s="69"/>
      <c r="H2627" s="69"/>
      <c r="I2627" s="69"/>
      <c r="J2627" s="69"/>
      <c r="K2627" s="68"/>
      <c r="L2627" s="68"/>
      <c r="M2627" s="68"/>
      <c r="N2627" s="68"/>
      <c r="O2627" s="82"/>
      <c r="P2627" s="82"/>
      <c r="Q2627" s="82"/>
      <c r="R2627" s="82"/>
      <c r="S2627" s="82"/>
      <c r="T2627" s="82"/>
      <c r="U2627" s="82"/>
      <c r="V2627" s="82"/>
      <c r="W2627" s="82"/>
      <c r="X2627" s="82"/>
      <c r="Y2627" s="82"/>
      <c r="Z2627" s="82"/>
      <c r="AA2627" s="82"/>
      <c r="AB2627" s="82"/>
      <c r="AC2627" s="82"/>
      <c r="AD2627" s="82"/>
      <c r="AE2627" s="82"/>
      <c r="AF2627" s="82"/>
      <c r="AG2627" s="82"/>
      <c r="AH2627" s="82"/>
      <c r="AI2627" s="82"/>
      <c r="AJ2627" s="82"/>
      <c r="AK2627" s="82"/>
      <c r="AL2627" s="82"/>
      <c r="AM2627" s="82"/>
      <c r="AN2627" s="82"/>
      <c r="AO2627" s="82"/>
      <c r="AP2627" s="82"/>
      <c r="AQ2627" s="82"/>
      <c r="AR2627" s="82"/>
      <c r="AS2627" s="82"/>
      <c r="AT2627" s="82"/>
      <c r="AU2627" s="82"/>
      <c r="AV2627" s="82"/>
      <c r="AW2627" s="82"/>
      <c r="AX2627" s="82"/>
      <c r="AY2627" s="82"/>
      <c r="AZ2627" s="82"/>
      <c r="BA2627" s="82"/>
      <c r="BB2627" s="82"/>
      <c r="BC2627" s="82"/>
      <c r="BD2627" s="82"/>
      <c r="BE2627" s="1"/>
      <c r="BF2627" s="1"/>
      <c r="BG2627" s="1"/>
    </row>
    <row r="2628" spans="1:59" ht="16" x14ac:dyDescent="0.2">
      <c r="A2628" s="35"/>
      <c r="B2628" s="11">
        <f>B2627</f>
        <v>93</v>
      </c>
      <c r="C2628" s="12" t="str">
        <f>C2627</f>
        <v>SCI HSR 2</v>
      </c>
      <c r="D2628" s="35"/>
      <c r="E2628" s="35"/>
      <c r="F2628" s="35"/>
      <c r="G2628" s="35"/>
      <c r="H2628" s="35"/>
      <c r="I2628" s="35"/>
      <c r="J2628" s="35"/>
      <c r="K2628" s="35"/>
      <c r="L2628" s="35"/>
      <c r="M2628" s="35"/>
      <c r="N2628" s="35"/>
      <c r="O2628" s="44"/>
      <c r="P2628" s="44"/>
      <c r="Q2628" s="44"/>
      <c r="R2628" s="44"/>
      <c r="S2628" s="44"/>
      <c r="T2628" s="44"/>
      <c r="U2628" s="44"/>
      <c r="V2628" s="44"/>
      <c r="W2628" s="44"/>
      <c r="X2628" s="44"/>
      <c r="Y2628" s="44"/>
      <c r="Z2628" s="44"/>
      <c r="AA2628" s="44"/>
      <c r="AB2628" s="44"/>
      <c r="AC2628" s="44"/>
      <c r="AD2628" s="44"/>
      <c r="AE2628" s="44"/>
      <c r="AF2628" s="44"/>
      <c r="AG2628" s="44"/>
      <c r="AH2628" s="44"/>
      <c r="AI2628" s="44"/>
      <c r="AJ2628" s="44"/>
      <c r="AK2628" s="44"/>
      <c r="AL2628" s="44"/>
      <c r="AM2628" s="44"/>
      <c r="AN2628" s="44"/>
      <c r="AO2628" s="44"/>
      <c r="AP2628" s="44"/>
      <c r="AQ2628" s="44"/>
      <c r="AR2628" s="44"/>
      <c r="AS2628" s="44"/>
      <c r="AT2628" s="44"/>
      <c r="AU2628" s="44"/>
      <c r="AV2628" s="44"/>
      <c r="AW2628" s="44"/>
      <c r="AX2628" s="44"/>
      <c r="AY2628" s="44"/>
      <c r="AZ2628" s="44"/>
      <c r="BA2628" s="44"/>
      <c r="BB2628" s="44"/>
      <c r="BC2628" s="44"/>
      <c r="BD2628" s="44"/>
      <c r="BE2628" s="35"/>
      <c r="BF2628" s="35"/>
      <c r="BG2628" s="35"/>
    </row>
    <row r="2629" spans="1:59" ht="16" x14ac:dyDescent="0.2">
      <c r="B2629" s="11">
        <f t="shared" ref="B2629:C2644" si="1827">B2628</f>
        <v>93</v>
      </c>
      <c r="C2629" s="12" t="str">
        <f t="shared" si="1827"/>
        <v>SCI HSR 2</v>
      </c>
      <c r="D2629" s="13" t="s">
        <v>2</v>
      </c>
      <c r="E2629" s="14" t="s">
        <v>156</v>
      </c>
      <c r="F2629" s="15"/>
      <c r="G2629" s="13" t="s">
        <v>229</v>
      </c>
      <c r="H2629" s="14" t="s">
        <v>132</v>
      </c>
      <c r="I2629" s="14"/>
      <c r="J2629" s="14"/>
      <c r="L2629" s="16" t="s">
        <v>230</v>
      </c>
      <c r="M2629" s="70"/>
      <c r="N2629" s="70"/>
      <c r="O2629" s="17">
        <f>($E2640&gt;0)*($E2634&lt;O$2)*(EDATE($E2634,$E2640)&gt;O$3)*((O$3-O$2+1)/O$4)
+($E2640&gt;0)*($E2634&lt;O$2)*(EDATE($E2634,$E2640)&gt;=O$2)*(EDATE($E2634,$E2640)&lt;=O$3)*((EDATE($E2634,$E2640)-O$2)/O$4)
+($E2640&gt;0)*($E2634&lt;O$2)*(EDATE($E2634,$E2640)&lt;O$2)*(0)
+($E2640&gt;0)*($E2634&gt;=O$2)*($E2634&lt;=O$3)*(EDATE($E2634,$E2640)&gt;=O$2)*(EDATE($E2634,$E2640)&lt;=O$3)*((EDATE($E2634,$E2640)-$E2634+1)/O$4)
+($E2640&gt;0)*($E2634&gt;=O$2)*($E2634&lt;=O$3)*(EDATE($E2634,$E2640)&gt;O$3)*((O$3-$E2634+1)/O$4)
+($E2640&gt;0)*($E2634&gt;O$3)*(0)</f>
        <v>0</v>
      </c>
      <c r="P2629" s="17">
        <f t="shared" ref="P2629:BD2629" si="1828">($E2640&gt;0)*($E2634&lt;P$2)*(EDATE($E2634,$E2640)&gt;P$3)*((P$3-P$2+1)/P$4)
+($E2640&gt;0)*($E2634&lt;P$2)*(EDATE($E2634,$E2640)&gt;=P$2)*(EDATE($E2634,$E2640)&lt;=P$3)*((EDATE($E2634,$E2640)-P$2)/P$4)
+($E2640&gt;0)*($E2634&lt;P$2)*(EDATE($E2634,$E2640)&lt;P$2)*(0)
+($E2640&gt;0)*($E2634&gt;=P$2)*($E2634&lt;=P$3)*(EDATE($E2634,$E2640)&gt;=P$2)*(EDATE($E2634,$E2640)&lt;=P$3)*((EDATE($E2634,$E2640)-$E2634+1)/P$4)
+($E2640&gt;0)*($E2634&gt;=P$2)*($E2634&lt;=P$3)*(EDATE($E2634,$E2640)&gt;P$3)*((P$3-$E2634+1)/P$4)
+($E2640&gt;0)*($E2634&gt;P$3)*(0)</f>
        <v>0</v>
      </c>
      <c r="Q2629" s="17">
        <f t="shared" si="1828"/>
        <v>0</v>
      </c>
      <c r="R2629" s="17">
        <f t="shared" si="1828"/>
        <v>0</v>
      </c>
      <c r="S2629" s="17">
        <f t="shared" si="1828"/>
        <v>0</v>
      </c>
      <c r="T2629" s="17">
        <f t="shared" si="1828"/>
        <v>0</v>
      </c>
      <c r="U2629" s="17">
        <f t="shared" si="1828"/>
        <v>0</v>
      </c>
      <c r="V2629" s="17">
        <f t="shared" si="1828"/>
        <v>0</v>
      </c>
      <c r="W2629" s="17">
        <f t="shared" si="1828"/>
        <v>0</v>
      </c>
      <c r="X2629" s="17">
        <f t="shared" si="1828"/>
        <v>0</v>
      </c>
      <c r="Y2629" s="17">
        <f t="shared" si="1828"/>
        <v>0</v>
      </c>
      <c r="Z2629" s="17">
        <f t="shared" si="1828"/>
        <v>0</v>
      </c>
      <c r="AA2629" s="17">
        <f t="shared" si="1828"/>
        <v>0</v>
      </c>
      <c r="AB2629" s="17">
        <f t="shared" si="1828"/>
        <v>0</v>
      </c>
      <c r="AC2629" s="17">
        <f t="shared" si="1828"/>
        <v>0</v>
      </c>
      <c r="AD2629" s="17">
        <f t="shared" si="1828"/>
        <v>0</v>
      </c>
      <c r="AE2629" s="17">
        <f t="shared" si="1828"/>
        <v>0</v>
      </c>
      <c r="AF2629" s="17">
        <f t="shared" si="1828"/>
        <v>0</v>
      </c>
      <c r="AG2629" s="17">
        <f t="shared" si="1828"/>
        <v>0</v>
      </c>
      <c r="AH2629" s="17">
        <f t="shared" si="1828"/>
        <v>0</v>
      </c>
      <c r="AI2629" s="17">
        <f t="shared" si="1828"/>
        <v>0</v>
      </c>
      <c r="AJ2629" s="17">
        <f t="shared" si="1828"/>
        <v>0</v>
      </c>
      <c r="AK2629" s="17">
        <f t="shared" si="1828"/>
        <v>0</v>
      </c>
      <c r="AL2629" s="17">
        <f t="shared" si="1828"/>
        <v>0</v>
      </c>
      <c r="AM2629" s="17">
        <f t="shared" si="1828"/>
        <v>0</v>
      </c>
      <c r="AN2629" s="17">
        <f t="shared" si="1828"/>
        <v>0</v>
      </c>
      <c r="AO2629" s="17">
        <f t="shared" si="1828"/>
        <v>0</v>
      </c>
      <c r="AP2629" s="17">
        <f t="shared" si="1828"/>
        <v>0</v>
      </c>
      <c r="AQ2629" s="17">
        <f t="shared" si="1828"/>
        <v>0</v>
      </c>
      <c r="AR2629" s="17">
        <f t="shared" si="1828"/>
        <v>0</v>
      </c>
      <c r="AS2629" s="17">
        <f t="shared" si="1828"/>
        <v>0</v>
      </c>
      <c r="AT2629" s="17">
        <f t="shared" si="1828"/>
        <v>0</v>
      </c>
      <c r="AU2629" s="17">
        <f t="shared" si="1828"/>
        <v>0</v>
      </c>
      <c r="AV2629" s="17">
        <f t="shared" si="1828"/>
        <v>0</v>
      </c>
      <c r="AW2629" s="17">
        <f t="shared" si="1828"/>
        <v>0</v>
      </c>
      <c r="AX2629" s="17">
        <f t="shared" si="1828"/>
        <v>0</v>
      </c>
      <c r="AY2629" s="17">
        <f t="shared" si="1828"/>
        <v>0</v>
      </c>
      <c r="AZ2629" s="17">
        <f t="shared" si="1828"/>
        <v>0</v>
      </c>
      <c r="BA2629" s="17">
        <f t="shared" si="1828"/>
        <v>0</v>
      </c>
      <c r="BB2629" s="17">
        <f t="shared" si="1828"/>
        <v>0</v>
      </c>
      <c r="BC2629" s="17">
        <f t="shared" si="1828"/>
        <v>0</v>
      </c>
      <c r="BD2629" s="17">
        <f t="shared" si="1828"/>
        <v>0</v>
      </c>
    </row>
    <row r="2630" spans="1:59" ht="16" x14ac:dyDescent="0.2">
      <c r="B2630" s="11">
        <f t="shared" si="1827"/>
        <v>93</v>
      </c>
      <c r="C2630" s="12" t="str">
        <f t="shared" si="1827"/>
        <v>SCI HSR 2</v>
      </c>
      <c r="D2630" s="13" t="s">
        <v>7</v>
      </c>
      <c r="E2630" s="18">
        <v>203</v>
      </c>
      <c r="F2630" s="15"/>
      <c r="G2630" s="13" t="s">
        <v>0</v>
      </c>
      <c r="H2630" s="19">
        <v>151</v>
      </c>
      <c r="I2630" s="13" t="s">
        <v>20</v>
      </c>
      <c r="J2630" s="19">
        <v>187.4</v>
      </c>
      <c r="L2630" s="20" t="s">
        <v>231</v>
      </c>
      <c r="M2630" s="72"/>
      <c r="N2630" s="72"/>
      <c r="O2630" s="21">
        <f>($H2635&gt;0)*($J2635&lt;O$2)*0
+($H2635&gt;0)*($J2635&gt;=O$2)*($J2635&lt;=O$3)*(($J2635-O$2+1)/O$4)
+($H2635&gt;0)*($J2635&gt;O$3)*($I2635&gt;O$3)*0
+($H2635&gt;0)*($J2635&gt;O$3)*($I2635&lt;=O$3)*($I2635&gt;=O$2)*((O$3-$I2635+1)/O$4)
+($H2635&gt;0)*($J2635&gt;O$3)*($I2635&lt;O$2)*1
+($H2635&gt;0)*($I2635&gt;O$3)*0
+($H2636&gt;0)*($J$2350&lt;O$2)*0
+($H2636&gt;0)*($J2636&gt;=O$2)*($J2636&lt;=O$3)*(($J2636-O$2+1)/O$4)
+($H2636&gt;0)*($J2636&gt;O$3)*($I2636&gt;O$3)*0
+($H2636&gt;0)*($J2636&gt;O$3)*($I2636&lt;=O$3)*($I2636&gt;=O$2)*((O$3-$I2636+1)/O$4)
+($H2636&gt;0)*($J2636&gt;O$3)*($I2636&lt;O$2)*1
+($H2636&gt;0)*($I2636&gt;O$3)*0
+($H2637&gt;0)*($J2637&lt;O$2)*0
+($H2637&gt;0)*($J2637&gt;=O$2)*($J2637&lt;=O$3)*(($J2637-O$2+1)/O$4)
+($H2637&gt;0)*($J2637&gt;O$3)*($I2637&gt;O$3)*0
+($H2637&gt;0)*($J2637&gt;O$3)*($I2637&lt;=O$3)*($I2637&gt;=O$2)*((O$3-$I2637+1)/O$4)
+($H2637&gt;0)*($J2637&gt;O$3)*($I2637&lt;O$2)*1
+($H2637&gt;0)*($I2637&gt;O$3)*0</f>
        <v>0</v>
      </c>
      <c r="P2630" s="21">
        <f t="shared" ref="P2630:BD2630" si="1829">($H2635&gt;0)*($J2635&lt;P$2)*0
+($H2635&gt;0)*($J2635&gt;=P$2)*($J2635&lt;=P$3)*(($J2635-P$2+1)/P$4)
+($H2635&gt;0)*($J2635&gt;P$3)*($I2635&gt;P$3)*0
+($H2635&gt;0)*($J2635&gt;P$3)*($I2635&lt;=P$3)*($I2635&gt;=P$2)*((P$3-$I2635+1)/P$4)
+($H2635&gt;0)*($J2635&gt;P$3)*($I2635&lt;P$2)*1
+($H2635&gt;0)*($I2635&gt;P$3)*0
+($H2636&gt;0)*($J$2350&lt;P$2)*0
+($H2636&gt;0)*($J2636&gt;=P$2)*($J2636&lt;=P$3)*(($J2636-P$2+1)/P$4)
+($H2636&gt;0)*($J2636&gt;P$3)*($I2636&gt;P$3)*0
+($H2636&gt;0)*($J2636&gt;P$3)*($I2636&lt;=P$3)*($I2636&gt;=P$2)*((P$3-$I2636+1)/P$4)
+($H2636&gt;0)*($J2636&gt;P$3)*($I2636&lt;P$2)*1
+($H2636&gt;0)*($I2636&gt;P$3)*0
+($H2637&gt;0)*($J2637&lt;P$2)*0
+($H2637&gt;0)*($J2637&gt;=P$2)*($J2637&lt;=P$3)*(($J2637-P$2+1)/P$4)
+($H2637&gt;0)*($J2637&gt;P$3)*($I2637&gt;P$3)*0
+($H2637&gt;0)*($J2637&gt;P$3)*($I2637&lt;=P$3)*($I2637&gt;=P$2)*((P$3-$I2637+1)/P$4)
+($H2637&gt;0)*($J2637&gt;P$3)*($I2637&lt;P$2)*1
+($H2637&gt;0)*($I2637&gt;P$3)*0</f>
        <v>0</v>
      </c>
      <c r="Q2630" s="21">
        <f t="shared" si="1829"/>
        <v>0</v>
      </c>
      <c r="R2630" s="21">
        <f t="shared" si="1829"/>
        <v>0</v>
      </c>
      <c r="S2630" s="21">
        <f t="shared" si="1829"/>
        <v>0</v>
      </c>
      <c r="T2630" s="21">
        <f t="shared" si="1829"/>
        <v>0</v>
      </c>
      <c r="U2630" s="21">
        <f t="shared" si="1829"/>
        <v>0</v>
      </c>
      <c r="V2630" s="21">
        <f t="shared" si="1829"/>
        <v>0</v>
      </c>
      <c r="W2630" s="21">
        <f t="shared" si="1829"/>
        <v>0</v>
      </c>
      <c r="X2630" s="21">
        <f t="shared" si="1829"/>
        <v>0</v>
      </c>
      <c r="Y2630" s="21">
        <f t="shared" si="1829"/>
        <v>0</v>
      </c>
      <c r="Z2630" s="21">
        <f t="shared" si="1829"/>
        <v>0</v>
      </c>
      <c r="AA2630" s="21">
        <f t="shared" si="1829"/>
        <v>0</v>
      </c>
      <c r="AB2630" s="21">
        <f t="shared" si="1829"/>
        <v>0</v>
      </c>
      <c r="AC2630" s="21">
        <f t="shared" si="1829"/>
        <v>0</v>
      </c>
      <c r="AD2630" s="21">
        <f t="shared" si="1829"/>
        <v>0</v>
      </c>
      <c r="AE2630" s="21">
        <f t="shared" si="1829"/>
        <v>0</v>
      </c>
      <c r="AF2630" s="21">
        <f t="shared" si="1829"/>
        <v>0</v>
      </c>
      <c r="AG2630" s="21">
        <f t="shared" si="1829"/>
        <v>0</v>
      </c>
      <c r="AH2630" s="21">
        <f t="shared" si="1829"/>
        <v>0</v>
      </c>
      <c r="AI2630" s="21">
        <f t="shared" si="1829"/>
        <v>0</v>
      </c>
      <c r="AJ2630" s="21">
        <f t="shared" si="1829"/>
        <v>0</v>
      </c>
      <c r="AK2630" s="21">
        <f t="shared" si="1829"/>
        <v>0</v>
      </c>
      <c r="AL2630" s="21">
        <f t="shared" si="1829"/>
        <v>0</v>
      </c>
      <c r="AM2630" s="21">
        <f t="shared" si="1829"/>
        <v>0</v>
      </c>
      <c r="AN2630" s="21">
        <f t="shared" si="1829"/>
        <v>0</v>
      </c>
      <c r="AO2630" s="21">
        <f t="shared" si="1829"/>
        <v>0</v>
      </c>
      <c r="AP2630" s="21">
        <f t="shared" si="1829"/>
        <v>0</v>
      </c>
      <c r="AQ2630" s="21">
        <f t="shared" si="1829"/>
        <v>0</v>
      </c>
      <c r="AR2630" s="21">
        <f t="shared" si="1829"/>
        <v>0</v>
      </c>
      <c r="AS2630" s="21">
        <f t="shared" si="1829"/>
        <v>0</v>
      </c>
      <c r="AT2630" s="21">
        <f t="shared" si="1829"/>
        <v>0</v>
      </c>
      <c r="AU2630" s="21">
        <f t="shared" si="1829"/>
        <v>0</v>
      </c>
      <c r="AV2630" s="21">
        <f t="shared" si="1829"/>
        <v>0</v>
      </c>
      <c r="AW2630" s="21">
        <f t="shared" si="1829"/>
        <v>0</v>
      </c>
      <c r="AX2630" s="21">
        <f t="shared" si="1829"/>
        <v>0</v>
      </c>
      <c r="AY2630" s="21">
        <f t="shared" si="1829"/>
        <v>0</v>
      </c>
      <c r="AZ2630" s="21">
        <f t="shared" si="1829"/>
        <v>0</v>
      </c>
      <c r="BA2630" s="21">
        <f t="shared" si="1829"/>
        <v>0</v>
      </c>
      <c r="BB2630" s="21">
        <f t="shared" si="1829"/>
        <v>0</v>
      </c>
      <c r="BC2630" s="21">
        <f t="shared" si="1829"/>
        <v>0</v>
      </c>
      <c r="BD2630" s="21">
        <f t="shared" si="1829"/>
        <v>0</v>
      </c>
    </row>
    <row r="2631" spans="1:59" ht="16" x14ac:dyDescent="0.2">
      <c r="B2631" s="11">
        <f t="shared" si="1827"/>
        <v>93</v>
      </c>
      <c r="C2631" s="12" t="str">
        <f t="shared" si="1827"/>
        <v>SCI HSR 2</v>
      </c>
      <c r="D2631" s="13" t="s">
        <v>21</v>
      </c>
      <c r="E2631" s="22">
        <v>0</v>
      </c>
      <c r="F2631" s="15"/>
      <c r="G2631" s="13" t="s">
        <v>22</v>
      </c>
      <c r="H2631" s="22">
        <v>0</v>
      </c>
      <c r="I2631" s="13" t="s">
        <v>23</v>
      </c>
      <c r="J2631" s="22">
        <v>0</v>
      </c>
      <c r="K2631" s="23"/>
      <c r="L2631" s="20" t="s">
        <v>232</v>
      </c>
      <c r="M2631" s="72"/>
      <c r="N2631" s="72"/>
      <c r="O2631" s="21">
        <f>($E2634&lt;=O$3)*($E2634&gt;O$2)*((O$3-$E2634+1)/O$4)
+($E2634&lt;=O$2)*((O$3-O$2+1)/O$4)
+($E2634&gt;O$3)*(0)
-($E2642&lt;=O$3)*($E2642&lt;&gt;0)*($E2642&gt;O$2)*((O$3-$E2642)/O$4)
-($E2642&lt;=O$2)*((O$3-O$2+1)/O$4)
-($E2642&gt;O$3)*(0)</f>
        <v>1</v>
      </c>
      <c r="P2631" s="21">
        <f t="shared" ref="P2631:BD2631" si="1830">($E2634&lt;=P$3)*($E2634&gt;P$2)*((P$3-$E2634+1)/P$4)
+($E2634&lt;=P$2)*((P$3-P$2+1)/P$4)
+($E2634&gt;P$3)*(0)
-($E2642&lt;=P$3)*($E2642&lt;&gt;0)*($E2642&gt;P$2)*((P$3-$E2642)/P$4)
-($E2642&lt;=P$2)*((P$3-P$2+1)/P$4)
-($E2642&gt;P$3)*(0)</f>
        <v>0.33695652173913049</v>
      </c>
      <c r="Q2631" s="21">
        <f t="shared" si="1830"/>
        <v>0</v>
      </c>
      <c r="R2631" s="21">
        <f t="shared" si="1830"/>
        <v>0</v>
      </c>
      <c r="S2631" s="21">
        <f t="shared" si="1830"/>
        <v>0</v>
      </c>
      <c r="T2631" s="21">
        <f t="shared" si="1830"/>
        <v>0</v>
      </c>
      <c r="U2631" s="21">
        <f t="shared" si="1830"/>
        <v>0</v>
      </c>
      <c r="V2631" s="21">
        <f t="shared" si="1830"/>
        <v>0</v>
      </c>
      <c r="W2631" s="21">
        <f t="shared" si="1830"/>
        <v>0</v>
      </c>
      <c r="X2631" s="21">
        <f t="shared" si="1830"/>
        <v>0</v>
      </c>
      <c r="Y2631" s="21">
        <f t="shared" si="1830"/>
        <v>0</v>
      </c>
      <c r="Z2631" s="21">
        <f t="shared" si="1830"/>
        <v>0</v>
      </c>
      <c r="AA2631" s="21">
        <f t="shared" si="1830"/>
        <v>0</v>
      </c>
      <c r="AB2631" s="21">
        <f t="shared" si="1830"/>
        <v>0</v>
      </c>
      <c r="AC2631" s="21">
        <f t="shared" si="1830"/>
        <v>0</v>
      </c>
      <c r="AD2631" s="21">
        <f t="shared" si="1830"/>
        <v>0</v>
      </c>
      <c r="AE2631" s="21">
        <f t="shared" si="1830"/>
        <v>0</v>
      </c>
      <c r="AF2631" s="21">
        <f t="shared" si="1830"/>
        <v>0</v>
      </c>
      <c r="AG2631" s="21">
        <f t="shared" si="1830"/>
        <v>0</v>
      </c>
      <c r="AH2631" s="21">
        <f t="shared" si="1830"/>
        <v>0</v>
      </c>
      <c r="AI2631" s="21">
        <f t="shared" si="1830"/>
        <v>0</v>
      </c>
      <c r="AJ2631" s="21">
        <f t="shared" si="1830"/>
        <v>0</v>
      </c>
      <c r="AK2631" s="21">
        <f t="shared" si="1830"/>
        <v>0</v>
      </c>
      <c r="AL2631" s="21">
        <f t="shared" si="1830"/>
        <v>0</v>
      </c>
      <c r="AM2631" s="21">
        <f t="shared" si="1830"/>
        <v>0</v>
      </c>
      <c r="AN2631" s="21">
        <f t="shared" si="1830"/>
        <v>0</v>
      </c>
      <c r="AO2631" s="21">
        <f t="shared" si="1830"/>
        <v>0</v>
      </c>
      <c r="AP2631" s="21">
        <f t="shared" si="1830"/>
        <v>0</v>
      </c>
      <c r="AQ2631" s="21">
        <f t="shared" si="1830"/>
        <v>0</v>
      </c>
      <c r="AR2631" s="21">
        <f t="shared" si="1830"/>
        <v>0</v>
      </c>
      <c r="AS2631" s="21">
        <f t="shared" si="1830"/>
        <v>0</v>
      </c>
      <c r="AT2631" s="21">
        <f t="shared" si="1830"/>
        <v>0</v>
      </c>
      <c r="AU2631" s="21">
        <f t="shared" si="1830"/>
        <v>0</v>
      </c>
      <c r="AV2631" s="21">
        <f t="shared" si="1830"/>
        <v>0</v>
      </c>
      <c r="AW2631" s="21">
        <f t="shared" si="1830"/>
        <v>0</v>
      </c>
      <c r="AX2631" s="21">
        <f t="shared" si="1830"/>
        <v>0</v>
      </c>
      <c r="AY2631" s="21">
        <f t="shared" si="1830"/>
        <v>0</v>
      </c>
      <c r="AZ2631" s="21">
        <f t="shared" si="1830"/>
        <v>0</v>
      </c>
      <c r="BA2631" s="21">
        <f t="shared" si="1830"/>
        <v>0</v>
      </c>
      <c r="BB2631" s="21">
        <f t="shared" si="1830"/>
        <v>0</v>
      </c>
      <c r="BC2631" s="21">
        <f t="shared" si="1830"/>
        <v>0</v>
      </c>
      <c r="BD2631" s="21">
        <f t="shared" si="1830"/>
        <v>0</v>
      </c>
    </row>
    <row r="2632" spans="1:59" ht="16" x14ac:dyDescent="0.2">
      <c r="B2632" s="11">
        <f t="shared" si="1827"/>
        <v>93</v>
      </c>
      <c r="C2632" s="12" t="str">
        <f t="shared" si="1827"/>
        <v>SCI HSR 2</v>
      </c>
      <c r="D2632" s="13" t="s">
        <v>1</v>
      </c>
      <c r="E2632" s="22">
        <v>110389.50000000001</v>
      </c>
      <c r="F2632" s="15"/>
      <c r="G2632" s="15"/>
      <c r="H2632" s="15"/>
      <c r="I2632" s="15"/>
      <c r="J2632" s="15"/>
      <c r="L2632" s="20" t="s">
        <v>233</v>
      </c>
      <c r="M2632" s="72"/>
      <c r="N2632" s="72"/>
      <c r="O2632" s="21">
        <f>($E2645&gt;O$3)*($E2642&lt;O$2)*((O$3-O$2+1)/O$4)
+($E2645&gt;O$3)*($E2642&gt;=O$2)*($E2642&lt;=O$3)*((O$3-$E2642)/O$4)
+($E2645&gt;O$3)*($E2642&gt;O$3)*(0)
+($E2645&lt;=O$3)*($E2645&gt;=O$2)*($E2642&lt;O$2)*(($E2645-O$2)/O$4)
+($E2645&lt;=O$3)*($E2645&gt;=O$2)*($E2642&lt;=O$3)*($E2642&gt;=O$2)*(($E2645-$E2642)/O$4)
+($E2645&lt;O$2)*(0)</f>
        <v>0</v>
      </c>
      <c r="P2632" s="21">
        <f t="shared" ref="P2632:BD2632" si="1831">($E2645&gt;P$3)*($E2642&lt;P$2)*((P$3-P$2+1)/P$4)
+($E2645&gt;P$3)*($E2642&gt;=P$2)*($E2642&lt;=P$3)*((P$3-$E2642)/P$4)
+($E2645&gt;P$3)*($E2642&gt;P$3)*(0)
+($E2645&lt;=P$3)*($E2645&gt;=P$2)*($E2642&lt;P$2)*(($E2645-P$2)/P$4)
+($E2645&lt;=P$3)*($E2645&gt;=P$2)*($E2642&lt;=P$3)*($E2642&gt;=P$2)*(($E2645-$E2642)/P$4)
+($E2645&lt;P$2)*(0)</f>
        <v>0</v>
      </c>
      <c r="Q2632" s="21">
        <f t="shared" si="1831"/>
        <v>0</v>
      </c>
      <c r="R2632" s="21">
        <f t="shared" si="1831"/>
        <v>0</v>
      </c>
      <c r="S2632" s="21">
        <f t="shared" si="1831"/>
        <v>0</v>
      </c>
      <c r="T2632" s="21">
        <f t="shared" si="1831"/>
        <v>0</v>
      </c>
      <c r="U2632" s="21">
        <f t="shared" si="1831"/>
        <v>0</v>
      </c>
      <c r="V2632" s="21">
        <f t="shared" si="1831"/>
        <v>0</v>
      </c>
      <c r="W2632" s="21">
        <f t="shared" si="1831"/>
        <v>0</v>
      </c>
      <c r="X2632" s="21">
        <f t="shared" si="1831"/>
        <v>0</v>
      </c>
      <c r="Y2632" s="21">
        <f t="shared" si="1831"/>
        <v>0</v>
      </c>
      <c r="Z2632" s="21">
        <f t="shared" si="1831"/>
        <v>0</v>
      </c>
      <c r="AA2632" s="21">
        <f t="shared" si="1831"/>
        <v>0</v>
      </c>
      <c r="AB2632" s="21">
        <f t="shared" si="1831"/>
        <v>0</v>
      </c>
      <c r="AC2632" s="21">
        <f t="shared" si="1831"/>
        <v>0</v>
      </c>
      <c r="AD2632" s="21">
        <f t="shared" si="1831"/>
        <v>0</v>
      </c>
      <c r="AE2632" s="21">
        <f t="shared" si="1831"/>
        <v>0</v>
      </c>
      <c r="AF2632" s="21">
        <f t="shared" si="1831"/>
        <v>0</v>
      </c>
      <c r="AG2632" s="21">
        <f t="shared" si="1831"/>
        <v>0</v>
      </c>
      <c r="AH2632" s="21">
        <f t="shared" si="1831"/>
        <v>0</v>
      </c>
      <c r="AI2632" s="21">
        <f t="shared" si="1831"/>
        <v>0</v>
      </c>
      <c r="AJ2632" s="21">
        <f t="shared" si="1831"/>
        <v>0</v>
      </c>
      <c r="AK2632" s="21">
        <f t="shared" si="1831"/>
        <v>0</v>
      </c>
      <c r="AL2632" s="21">
        <f t="shared" si="1831"/>
        <v>0</v>
      </c>
      <c r="AM2632" s="21">
        <f t="shared" si="1831"/>
        <v>0</v>
      </c>
      <c r="AN2632" s="21">
        <f t="shared" si="1831"/>
        <v>0</v>
      </c>
      <c r="AO2632" s="21">
        <f t="shared" si="1831"/>
        <v>0</v>
      </c>
      <c r="AP2632" s="21">
        <f t="shared" si="1831"/>
        <v>0</v>
      </c>
      <c r="AQ2632" s="21">
        <f t="shared" si="1831"/>
        <v>0</v>
      </c>
      <c r="AR2632" s="21">
        <f t="shared" si="1831"/>
        <v>0</v>
      </c>
      <c r="AS2632" s="21">
        <f t="shared" si="1831"/>
        <v>0</v>
      </c>
      <c r="AT2632" s="21">
        <f t="shared" si="1831"/>
        <v>0</v>
      </c>
      <c r="AU2632" s="21">
        <f t="shared" si="1831"/>
        <v>0</v>
      </c>
      <c r="AV2632" s="21">
        <f t="shared" si="1831"/>
        <v>0</v>
      </c>
      <c r="AW2632" s="21">
        <f t="shared" si="1831"/>
        <v>0</v>
      </c>
      <c r="AX2632" s="21">
        <f t="shared" si="1831"/>
        <v>0</v>
      </c>
      <c r="AY2632" s="21">
        <f t="shared" si="1831"/>
        <v>0</v>
      </c>
      <c r="AZ2632" s="21">
        <f t="shared" si="1831"/>
        <v>0</v>
      </c>
      <c r="BA2632" s="21">
        <f t="shared" si="1831"/>
        <v>0</v>
      </c>
      <c r="BB2632" s="21">
        <f t="shared" si="1831"/>
        <v>0</v>
      </c>
      <c r="BC2632" s="21">
        <f t="shared" si="1831"/>
        <v>0</v>
      </c>
      <c r="BD2632" s="21">
        <f t="shared" si="1831"/>
        <v>0</v>
      </c>
    </row>
    <row r="2633" spans="1:59" ht="16" x14ac:dyDescent="0.2">
      <c r="B2633" s="11">
        <f t="shared" si="1827"/>
        <v>93</v>
      </c>
      <c r="C2633" s="12" t="str">
        <f t="shared" si="1827"/>
        <v>SCI HSR 2</v>
      </c>
      <c r="K2633" s="24"/>
      <c r="L2633" s="20" t="s">
        <v>234</v>
      </c>
      <c r="M2633" s="72"/>
      <c r="N2633" s="72"/>
      <c r="O2633" s="21">
        <f>($E2648&gt;0)*($E2645&lt;O$2)*(EDATE($E2645,$E2648)&gt;O$3)*((O$3-O$2+1)/O$4)
+($E2648&gt;0)*($E2645&lt;O$2)*(EDATE($E2645,$E2648)&gt;=O$2)*(EDATE($E2645,$E2648)&lt;=O$3)*((EDATE($E2645,$E2648)-O$2)/O$4)
+($E2648&gt;0)*($E2645&lt;O$2)*(EDATE($E2645,$E2648)&lt;O$2)*(0)
+($E2648&gt;0)*($E2645&gt;=O$2)*($E2645&lt;=O$3)*(EDATE($E2645,$E2648)&gt;=O$2)*(EDATE($E2645,$E2648)&lt;=O$3)*((EDATE($E2645,$E2648)-$E2645+1)/O$4)
+($E2648&gt;0)*($E2645&gt;=O$2)*($E2645&lt;=O$3)*(EDATE($E2645,$E2648)&gt;O$3)*((O$3-$E2645+1)/O$4)
+($E2648&gt;0)*($E2645&gt;O$3)*(0)</f>
        <v>0</v>
      </c>
      <c r="P2633" s="21">
        <f t="shared" ref="P2633:BD2633" si="1832">($E2648&gt;0)*($E2645&lt;P$2)*(EDATE($E2645,$E2648)&gt;P$3)*((P$3-P$2+1)/P$4)
+($E2648&gt;0)*($E2645&lt;P$2)*(EDATE($E2645,$E2648)&gt;=P$2)*(EDATE($E2645,$E2648)&lt;=P$3)*((EDATE($E2645,$E2648)-P$2)/P$4)
+($E2648&gt;0)*($E2645&lt;P$2)*(EDATE($E2645,$E2648)&lt;P$2)*(0)
+($E2648&gt;0)*($E2645&gt;=P$2)*($E2645&lt;=P$3)*(EDATE($E2645,$E2648)&gt;=P$2)*(EDATE($E2645,$E2648)&lt;=P$3)*((EDATE($E2645,$E2648)-$E2645+1)/P$4)
+($E2648&gt;0)*($E2645&gt;=P$2)*($E2645&lt;=P$3)*(EDATE($E2645,$E2648)&gt;P$3)*((P$3-$E2645+1)/P$4)
+($E2648&gt;0)*($E2645&gt;P$3)*(0)</f>
        <v>0</v>
      </c>
      <c r="Q2633" s="21">
        <f t="shared" si="1832"/>
        <v>0</v>
      </c>
      <c r="R2633" s="21">
        <f t="shared" si="1832"/>
        <v>0</v>
      </c>
      <c r="S2633" s="21">
        <f t="shared" si="1832"/>
        <v>0</v>
      </c>
      <c r="T2633" s="21">
        <f t="shared" si="1832"/>
        <v>0</v>
      </c>
      <c r="U2633" s="21">
        <f t="shared" si="1832"/>
        <v>0</v>
      </c>
      <c r="V2633" s="21">
        <f t="shared" si="1832"/>
        <v>0</v>
      </c>
      <c r="W2633" s="21">
        <f t="shared" si="1832"/>
        <v>0</v>
      </c>
      <c r="X2633" s="21">
        <f t="shared" si="1832"/>
        <v>0</v>
      </c>
      <c r="Y2633" s="21">
        <f t="shared" si="1832"/>
        <v>0</v>
      </c>
      <c r="Z2633" s="21">
        <f t="shared" si="1832"/>
        <v>0</v>
      </c>
      <c r="AA2633" s="21">
        <f t="shared" si="1832"/>
        <v>0</v>
      </c>
      <c r="AB2633" s="21">
        <f t="shared" si="1832"/>
        <v>0</v>
      </c>
      <c r="AC2633" s="21">
        <f t="shared" si="1832"/>
        <v>0</v>
      </c>
      <c r="AD2633" s="21">
        <f t="shared" si="1832"/>
        <v>0</v>
      </c>
      <c r="AE2633" s="21">
        <f t="shared" si="1832"/>
        <v>0</v>
      </c>
      <c r="AF2633" s="21">
        <f t="shared" si="1832"/>
        <v>0</v>
      </c>
      <c r="AG2633" s="21">
        <f t="shared" si="1832"/>
        <v>0</v>
      </c>
      <c r="AH2633" s="21">
        <f t="shared" si="1832"/>
        <v>0</v>
      </c>
      <c r="AI2633" s="21">
        <f t="shared" si="1832"/>
        <v>0</v>
      </c>
      <c r="AJ2633" s="21">
        <f t="shared" si="1832"/>
        <v>0</v>
      </c>
      <c r="AK2633" s="21">
        <f t="shared" si="1832"/>
        <v>0</v>
      </c>
      <c r="AL2633" s="21">
        <f t="shared" si="1832"/>
        <v>0</v>
      </c>
      <c r="AM2633" s="21">
        <f t="shared" si="1832"/>
        <v>0</v>
      </c>
      <c r="AN2633" s="21">
        <f t="shared" si="1832"/>
        <v>0</v>
      </c>
      <c r="AO2633" s="21">
        <f t="shared" si="1832"/>
        <v>0</v>
      </c>
      <c r="AP2633" s="21">
        <f t="shared" si="1832"/>
        <v>0</v>
      </c>
      <c r="AQ2633" s="21">
        <f t="shared" si="1832"/>
        <v>0</v>
      </c>
      <c r="AR2633" s="21">
        <f t="shared" si="1832"/>
        <v>0</v>
      </c>
      <c r="AS2633" s="21">
        <f t="shared" si="1832"/>
        <v>0</v>
      </c>
      <c r="AT2633" s="21">
        <f t="shared" si="1832"/>
        <v>0</v>
      </c>
      <c r="AU2633" s="21">
        <f t="shared" si="1832"/>
        <v>0</v>
      </c>
      <c r="AV2633" s="21">
        <f t="shared" si="1832"/>
        <v>0</v>
      </c>
      <c r="AW2633" s="21">
        <f t="shared" si="1832"/>
        <v>0</v>
      </c>
      <c r="AX2633" s="21">
        <f t="shared" si="1832"/>
        <v>0</v>
      </c>
      <c r="AY2633" s="21">
        <f t="shared" si="1832"/>
        <v>0</v>
      </c>
      <c r="AZ2633" s="21">
        <f t="shared" si="1832"/>
        <v>0</v>
      </c>
      <c r="BA2633" s="21">
        <f t="shared" si="1832"/>
        <v>0</v>
      </c>
      <c r="BB2633" s="21">
        <f t="shared" si="1832"/>
        <v>0</v>
      </c>
      <c r="BC2633" s="21">
        <f t="shared" si="1832"/>
        <v>0</v>
      </c>
      <c r="BD2633" s="21">
        <f t="shared" si="1832"/>
        <v>0</v>
      </c>
    </row>
    <row r="2634" spans="1:59" ht="16" x14ac:dyDescent="0.2">
      <c r="B2634" s="11">
        <f t="shared" si="1827"/>
        <v>93</v>
      </c>
      <c r="C2634" s="12" t="str">
        <f t="shared" si="1827"/>
        <v>SCI HSR 2</v>
      </c>
      <c r="D2634" s="25" t="s">
        <v>235</v>
      </c>
      <c r="E2634" s="26">
        <v>41579</v>
      </c>
      <c r="F2634" s="15"/>
      <c r="G2634" s="25" t="s">
        <v>236</v>
      </c>
      <c r="H2634" s="25" t="s">
        <v>237</v>
      </c>
      <c r="I2634" s="25" t="s">
        <v>238</v>
      </c>
      <c r="J2634" s="25" t="s">
        <v>239</v>
      </c>
      <c r="K2634" s="24"/>
      <c r="L2634" s="27" t="s">
        <v>240</v>
      </c>
      <c r="M2634" s="83"/>
      <c r="N2634" s="83"/>
      <c r="O2634" s="28">
        <f>($H2646&gt;0)*($J2646&lt;O$2)*0
+($H2646&gt;0)*($J2646&gt;=O$2)*($J2646&lt;=O$3)*(($J2646-O$2+1)/O$4)
+($H2646&gt;0)*($J2646&gt;O$3)*($I2646&gt;O$3)*0
+($H2646&gt;0)*($J2646&gt;O$3)*($I2646&lt;=O$3)*($I2646&gt;=O$2)*((O$3-$I2646+1)/O$4)
+($H2646&gt;0)*($J2646&gt;O$3)*($I2646&lt;O$2)*1
+($H2646&gt;0)*($I2646&gt;O$3)*0
+($H2647&gt;0)*($J2647&lt;O$2)*0
+($H2647&gt;0)*($J2647&gt;=O$2)*($J2647&lt;=O$3)*(($J2647-O$2+1)/O$4)
+($H2647&gt;0)*($J2647&gt;O$3)*($I2647&gt;O$3)*0
+($H2647&gt;0)*($J2647&gt;O$3)*($I2647&lt;=O$3)*($I2647&gt;=O$2)*((O$3-$I2647+1)/O$4)
+($H2647&gt;0)*($J2647&gt;O$3)*($I2647&lt;O$2)*1
+($H2647&gt;0)*($I2647&gt;O$3)*0
+($H2648&gt;0)*($J2648&lt;O$2)*0
+($H2648&gt;0)*($J2648&gt;=O$2)*($J2648&lt;=O$3)*(($J2648-O$2+1)/O$4)
+($H2648&gt;0)*($J2648&gt;O$3)*($I2648&gt;O$3)*0
+($H2648&gt;0)*($J2648&gt;O$3)*($I2648&lt;=O$3)*($I2648&gt;=O$2)*((O$3-$I2648+1)/O$4)
+($H2648&gt;0)*($J2648&gt;O$3)*($I2648&lt;O$2)*1
+($H2648&gt;0)*($I2648&gt;O$3)*0</f>
        <v>0</v>
      </c>
      <c r="P2634" s="28">
        <f t="shared" ref="P2634:BD2634" si="1833">($H2646&gt;0)*($J2646&lt;P$2)*0
+($H2646&gt;0)*($J2646&gt;=P$2)*($J2646&lt;=P$3)*(($J2646-P$2+1)/P$4)
+($H2646&gt;0)*($J2646&gt;P$3)*($I2646&gt;P$3)*0
+($H2646&gt;0)*($J2646&gt;P$3)*($I2646&lt;=P$3)*($I2646&gt;=P$2)*((P$3-$I2646+1)/P$4)
+($H2646&gt;0)*($J2646&gt;P$3)*($I2646&lt;P$2)*1
+($H2646&gt;0)*($I2646&gt;P$3)*0
+($H2647&gt;0)*($J2647&lt;P$2)*0
+($H2647&gt;0)*($J2647&gt;=P$2)*($J2647&lt;=P$3)*(($J2647-P$2+1)/P$4)
+($H2647&gt;0)*($J2647&gt;P$3)*($I2647&gt;P$3)*0
+($H2647&gt;0)*($J2647&gt;P$3)*($I2647&lt;=P$3)*($I2647&gt;=P$2)*((P$3-$I2647+1)/P$4)
+($H2647&gt;0)*($J2647&gt;P$3)*($I2647&lt;P$2)*1
+($H2647&gt;0)*($I2647&gt;P$3)*0
+($H2648&gt;0)*($J2648&lt;P$2)*0
+($H2648&gt;0)*($J2648&gt;=P$2)*($J2648&lt;=P$3)*(($J2648-P$2+1)/P$4)
+($H2648&gt;0)*($J2648&gt;P$3)*($I2648&gt;P$3)*0
+($H2648&gt;0)*($J2648&gt;P$3)*($I2648&lt;=P$3)*($I2648&gt;=P$2)*((P$3-$I2648+1)/P$4)
+($H2648&gt;0)*($J2648&gt;P$3)*($I2648&lt;P$2)*1
+($H2648&gt;0)*($I2648&gt;P$3)*0</f>
        <v>0</v>
      </c>
      <c r="Q2634" s="28">
        <f t="shared" si="1833"/>
        <v>0</v>
      </c>
      <c r="R2634" s="28">
        <f t="shared" si="1833"/>
        <v>0</v>
      </c>
      <c r="S2634" s="28">
        <f t="shared" si="1833"/>
        <v>0</v>
      </c>
      <c r="T2634" s="28">
        <f t="shared" si="1833"/>
        <v>0</v>
      </c>
      <c r="U2634" s="28">
        <f t="shared" si="1833"/>
        <v>0</v>
      </c>
      <c r="V2634" s="28">
        <f t="shared" si="1833"/>
        <v>0</v>
      </c>
      <c r="W2634" s="28">
        <f t="shared" si="1833"/>
        <v>0</v>
      </c>
      <c r="X2634" s="28">
        <f t="shared" si="1833"/>
        <v>0</v>
      </c>
      <c r="Y2634" s="28">
        <f t="shared" si="1833"/>
        <v>0</v>
      </c>
      <c r="Z2634" s="28">
        <f t="shared" si="1833"/>
        <v>0</v>
      </c>
      <c r="AA2634" s="28">
        <f t="shared" si="1833"/>
        <v>0</v>
      </c>
      <c r="AB2634" s="28">
        <f t="shared" si="1833"/>
        <v>0</v>
      </c>
      <c r="AC2634" s="28">
        <f t="shared" si="1833"/>
        <v>0</v>
      </c>
      <c r="AD2634" s="28">
        <f t="shared" si="1833"/>
        <v>0</v>
      </c>
      <c r="AE2634" s="28">
        <f t="shared" si="1833"/>
        <v>0</v>
      </c>
      <c r="AF2634" s="28">
        <f t="shared" si="1833"/>
        <v>0</v>
      </c>
      <c r="AG2634" s="28">
        <f t="shared" si="1833"/>
        <v>0</v>
      </c>
      <c r="AH2634" s="28">
        <f t="shared" si="1833"/>
        <v>0</v>
      </c>
      <c r="AI2634" s="28">
        <f t="shared" si="1833"/>
        <v>0</v>
      </c>
      <c r="AJ2634" s="28">
        <f t="shared" si="1833"/>
        <v>0</v>
      </c>
      <c r="AK2634" s="28">
        <f t="shared" si="1833"/>
        <v>0</v>
      </c>
      <c r="AL2634" s="28">
        <f t="shared" si="1833"/>
        <v>0</v>
      </c>
      <c r="AM2634" s="28">
        <f t="shared" si="1833"/>
        <v>0</v>
      </c>
      <c r="AN2634" s="28">
        <f t="shared" si="1833"/>
        <v>0</v>
      </c>
      <c r="AO2634" s="28">
        <f t="shared" si="1833"/>
        <v>0</v>
      </c>
      <c r="AP2634" s="28">
        <f t="shared" si="1833"/>
        <v>0</v>
      </c>
      <c r="AQ2634" s="28">
        <f t="shared" si="1833"/>
        <v>0</v>
      </c>
      <c r="AR2634" s="28">
        <f t="shared" si="1833"/>
        <v>0</v>
      </c>
      <c r="AS2634" s="28">
        <f t="shared" si="1833"/>
        <v>0</v>
      </c>
      <c r="AT2634" s="28">
        <f t="shared" si="1833"/>
        <v>0</v>
      </c>
      <c r="AU2634" s="28">
        <f t="shared" si="1833"/>
        <v>0</v>
      </c>
      <c r="AV2634" s="28">
        <f t="shared" si="1833"/>
        <v>0</v>
      </c>
      <c r="AW2634" s="28">
        <f t="shared" si="1833"/>
        <v>0</v>
      </c>
      <c r="AX2634" s="28">
        <f t="shared" si="1833"/>
        <v>0</v>
      </c>
      <c r="AY2634" s="28">
        <f t="shared" si="1833"/>
        <v>0</v>
      </c>
      <c r="AZ2634" s="28">
        <f t="shared" si="1833"/>
        <v>0</v>
      </c>
      <c r="BA2634" s="28">
        <f t="shared" si="1833"/>
        <v>0</v>
      </c>
      <c r="BB2634" s="28">
        <f t="shared" si="1833"/>
        <v>0</v>
      </c>
      <c r="BC2634" s="28">
        <f t="shared" si="1833"/>
        <v>0</v>
      </c>
      <c r="BD2634" s="28">
        <f t="shared" si="1833"/>
        <v>0</v>
      </c>
    </row>
    <row r="2635" spans="1:59" ht="16" x14ac:dyDescent="0.2">
      <c r="B2635" s="11">
        <f t="shared" si="1827"/>
        <v>93</v>
      </c>
      <c r="C2635" s="12" t="str">
        <f t="shared" si="1827"/>
        <v>SCI HSR 2</v>
      </c>
      <c r="D2635" s="25" t="s">
        <v>241</v>
      </c>
      <c r="E2635" s="29">
        <v>93600</v>
      </c>
      <c r="F2635" s="15"/>
      <c r="G2635" s="30" t="s">
        <v>10</v>
      </c>
      <c r="H2635" s="31">
        <v>0</v>
      </c>
      <c r="I2635" s="32">
        <v>0</v>
      </c>
      <c r="J2635" s="32">
        <v>0</v>
      </c>
      <c r="K2635" s="24"/>
      <c r="L2635" s="33" t="s">
        <v>242</v>
      </c>
      <c r="M2635" s="73"/>
      <c r="N2635" s="73"/>
      <c r="O2635" s="34">
        <f>($E2645&lt;=O$3)*($E2645&gt;O$2)*((O$3-$E2645+1)/O$4)
+($E2645&lt;=O$2)*((O$3-O$2+1)/O$4)
+($E2645&gt;O$3)*(0)</f>
        <v>0</v>
      </c>
      <c r="P2635" s="34">
        <f t="shared" ref="P2635:BD2635" si="1834">($E2645&lt;=P$3)*($E2645&gt;P$2)*((P$3-$E2645+1)/P$4)
+($E2645&lt;=P$2)*((P$3-P$2+1)/P$4)
+($E2645&gt;P$3)*(0)</f>
        <v>0.67391304347826086</v>
      </c>
      <c r="Q2635" s="34">
        <f t="shared" si="1834"/>
        <v>1</v>
      </c>
      <c r="R2635" s="34">
        <f t="shared" si="1834"/>
        <v>1</v>
      </c>
      <c r="S2635" s="34">
        <f t="shared" si="1834"/>
        <v>1</v>
      </c>
      <c r="T2635" s="34">
        <f t="shared" si="1834"/>
        <v>1</v>
      </c>
      <c r="U2635" s="34">
        <f t="shared" si="1834"/>
        <v>1</v>
      </c>
      <c r="V2635" s="34">
        <f t="shared" si="1834"/>
        <v>1</v>
      </c>
      <c r="W2635" s="34">
        <f t="shared" si="1834"/>
        <v>1</v>
      </c>
      <c r="X2635" s="34">
        <f t="shared" si="1834"/>
        <v>1</v>
      </c>
      <c r="Y2635" s="34">
        <f t="shared" si="1834"/>
        <v>1</v>
      </c>
      <c r="Z2635" s="34">
        <f t="shared" si="1834"/>
        <v>1</v>
      </c>
      <c r="AA2635" s="34">
        <f t="shared" si="1834"/>
        <v>1</v>
      </c>
      <c r="AB2635" s="34">
        <f t="shared" si="1834"/>
        <v>1</v>
      </c>
      <c r="AC2635" s="34">
        <f t="shared" si="1834"/>
        <v>1</v>
      </c>
      <c r="AD2635" s="34">
        <f t="shared" si="1834"/>
        <v>1</v>
      </c>
      <c r="AE2635" s="34">
        <f t="shared" si="1834"/>
        <v>1</v>
      </c>
      <c r="AF2635" s="34">
        <f t="shared" si="1834"/>
        <v>1</v>
      </c>
      <c r="AG2635" s="34">
        <f t="shared" si="1834"/>
        <v>1</v>
      </c>
      <c r="AH2635" s="34">
        <f t="shared" si="1834"/>
        <v>1</v>
      </c>
      <c r="AI2635" s="34">
        <f t="shared" si="1834"/>
        <v>1</v>
      </c>
      <c r="AJ2635" s="34">
        <f t="shared" si="1834"/>
        <v>1</v>
      </c>
      <c r="AK2635" s="34">
        <f t="shared" si="1834"/>
        <v>1</v>
      </c>
      <c r="AL2635" s="34">
        <f t="shared" si="1834"/>
        <v>1</v>
      </c>
      <c r="AM2635" s="34">
        <f t="shared" si="1834"/>
        <v>1</v>
      </c>
      <c r="AN2635" s="34">
        <f t="shared" si="1834"/>
        <v>1</v>
      </c>
      <c r="AO2635" s="34">
        <f t="shared" si="1834"/>
        <v>1</v>
      </c>
      <c r="AP2635" s="34">
        <f t="shared" si="1834"/>
        <v>1</v>
      </c>
      <c r="AQ2635" s="34">
        <f t="shared" si="1834"/>
        <v>1</v>
      </c>
      <c r="AR2635" s="34">
        <f t="shared" si="1834"/>
        <v>1</v>
      </c>
      <c r="AS2635" s="34">
        <f t="shared" si="1834"/>
        <v>1</v>
      </c>
      <c r="AT2635" s="34">
        <f t="shared" si="1834"/>
        <v>1</v>
      </c>
      <c r="AU2635" s="34">
        <f t="shared" si="1834"/>
        <v>1</v>
      </c>
      <c r="AV2635" s="34">
        <f t="shared" si="1834"/>
        <v>1</v>
      </c>
      <c r="AW2635" s="34">
        <f t="shared" si="1834"/>
        <v>1</v>
      </c>
      <c r="AX2635" s="34">
        <f t="shared" si="1834"/>
        <v>1</v>
      </c>
      <c r="AY2635" s="34">
        <f t="shared" si="1834"/>
        <v>1</v>
      </c>
      <c r="AZ2635" s="34">
        <f t="shared" si="1834"/>
        <v>1</v>
      </c>
      <c r="BA2635" s="34">
        <f t="shared" si="1834"/>
        <v>1</v>
      </c>
      <c r="BB2635" s="34">
        <f t="shared" si="1834"/>
        <v>1</v>
      </c>
      <c r="BC2635" s="34">
        <f t="shared" si="1834"/>
        <v>1</v>
      </c>
      <c r="BD2635" s="34">
        <f t="shared" si="1834"/>
        <v>1</v>
      </c>
    </row>
    <row r="2636" spans="1:59" ht="16" x14ac:dyDescent="0.2">
      <c r="A2636" s="35"/>
      <c r="B2636" s="11">
        <f t="shared" si="1827"/>
        <v>93</v>
      </c>
      <c r="C2636" s="12" t="str">
        <f t="shared" si="1827"/>
        <v>SCI HSR 2</v>
      </c>
      <c r="D2636" s="25" t="s">
        <v>243</v>
      </c>
      <c r="E2636" s="29">
        <v>102508.84685784015</v>
      </c>
      <c r="F2636" s="15"/>
      <c r="G2636" s="30" t="s">
        <v>11</v>
      </c>
      <c r="H2636" s="31">
        <v>0</v>
      </c>
      <c r="I2636" s="32">
        <v>0</v>
      </c>
      <c r="J2636" s="32">
        <v>0</v>
      </c>
      <c r="K2636" s="35"/>
      <c r="M2636" s="84">
        <v>41579</v>
      </c>
      <c r="O2636" s="15"/>
      <c r="P2636" s="15"/>
      <c r="Q2636" s="15"/>
      <c r="R2636" s="15"/>
      <c r="S2636" s="15"/>
      <c r="T2636" s="15"/>
      <c r="U2636" s="15"/>
      <c r="V2636" s="15"/>
      <c r="W2636" s="15"/>
      <c r="X2636" s="15"/>
      <c r="Y2636" s="15"/>
      <c r="Z2636" s="15"/>
      <c r="AA2636" s="15"/>
      <c r="AB2636" s="15"/>
      <c r="AC2636" s="15"/>
      <c r="AD2636" s="15"/>
      <c r="AE2636" s="15"/>
      <c r="AF2636" s="15"/>
      <c r="AG2636" s="15"/>
      <c r="AH2636" s="15"/>
      <c r="AI2636" s="15"/>
      <c r="AJ2636" s="15"/>
      <c r="AK2636" s="15"/>
      <c r="AL2636" s="15"/>
      <c r="AM2636" s="15"/>
      <c r="AN2636" s="15"/>
      <c r="AO2636" s="15"/>
      <c r="AP2636" s="15"/>
      <c r="AQ2636" s="15"/>
      <c r="AR2636" s="15"/>
      <c r="AS2636" s="15"/>
      <c r="AT2636" s="15"/>
      <c r="AU2636" s="15"/>
      <c r="AV2636" s="15"/>
      <c r="AW2636" s="15"/>
      <c r="AX2636" s="15"/>
      <c r="AY2636" s="15"/>
      <c r="AZ2636" s="15"/>
      <c r="BA2636" s="15"/>
      <c r="BB2636" s="15"/>
      <c r="BC2636" s="15"/>
      <c r="BD2636" s="15"/>
      <c r="BE2636" s="35"/>
      <c r="BF2636" s="35"/>
      <c r="BG2636" s="35"/>
    </row>
    <row r="2637" spans="1:59" ht="16" x14ac:dyDescent="0.2">
      <c r="B2637" s="11">
        <f t="shared" si="1827"/>
        <v>93</v>
      </c>
      <c r="C2637" s="12" t="str">
        <f t="shared" si="1827"/>
        <v>SCI HSR 2</v>
      </c>
      <c r="D2637" s="25" t="s">
        <v>244</v>
      </c>
      <c r="E2637" s="29">
        <v>102508.84685784015</v>
      </c>
      <c r="F2637" s="15"/>
      <c r="G2637" s="36" t="s">
        <v>12</v>
      </c>
      <c r="H2637" s="31">
        <v>0</v>
      </c>
      <c r="I2637" s="32">
        <v>0</v>
      </c>
      <c r="J2637" s="32">
        <v>0</v>
      </c>
      <c r="K2637" s="24"/>
      <c r="L2637" s="37" t="s">
        <v>245</v>
      </c>
      <c r="M2637" s="74">
        <v>1</v>
      </c>
      <c r="N2637" s="74">
        <v>1</v>
      </c>
      <c r="O2637" s="38">
        <v>1</v>
      </c>
      <c r="P2637" s="38">
        <v>1.0132608695652174</v>
      </c>
      <c r="Q2637" s="38">
        <v>1.02</v>
      </c>
      <c r="R2637" s="38">
        <v>1.02</v>
      </c>
      <c r="S2637" s="38">
        <v>1.02</v>
      </c>
      <c r="T2637" s="38">
        <v>1.0267630434782609</v>
      </c>
      <c r="U2637" s="38">
        <v>1.0302</v>
      </c>
      <c r="V2637" s="38">
        <v>1.0302</v>
      </c>
      <c r="W2637" s="38">
        <v>1.0302</v>
      </c>
      <c r="X2637" s="38">
        <v>1.0370306739130435</v>
      </c>
      <c r="Y2637" s="38">
        <v>1.040502</v>
      </c>
      <c r="Z2637" s="38">
        <v>1.040502</v>
      </c>
      <c r="AA2637" s="38">
        <v>1.040502</v>
      </c>
      <c r="AB2637" s="38">
        <v>1.047400980652174</v>
      </c>
      <c r="AC2637" s="38">
        <v>1.0509070200000001</v>
      </c>
      <c r="AD2637" s="38">
        <v>1.0509070200000001</v>
      </c>
      <c r="AE2637" s="38">
        <v>1.0509070200000001</v>
      </c>
      <c r="AF2637" s="38">
        <v>1.0578749904586957</v>
      </c>
      <c r="AG2637" s="38">
        <v>1.0614160902000001</v>
      </c>
      <c r="AH2637" s="38">
        <v>1.0614160902000001</v>
      </c>
      <c r="AI2637" s="38">
        <v>1.0614160902000001</v>
      </c>
      <c r="AJ2637" s="38">
        <v>1.0684537403632828</v>
      </c>
      <c r="AK2637" s="38">
        <v>1.0720302511020001</v>
      </c>
      <c r="AL2637" s="38">
        <v>1.0720302511020001</v>
      </c>
      <c r="AM2637" s="38">
        <v>1.0720302511020001</v>
      </c>
      <c r="AN2637" s="38">
        <v>1.0791382777669156</v>
      </c>
      <c r="AO2637" s="38">
        <v>1.0827505536130202</v>
      </c>
      <c r="AP2637" s="38">
        <v>1.0827505536130202</v>
      </c>
      <c r="AQ2637" s="38">
        <v>1.0827505536130202</v>
      </c>
      <c r="AR2637" s="38">
        <v>1.0899296605445847</v>
      </c>
      <c r="AS2637" s="38">
        <v>1.0935780591491504</v>
      </c>
      <c r="AT2637" s="38">
        <v>1.0935780591491504</v>
      </c>
      <c r="AU2637" s="38">
        <v>1.0935780591491504</v>
      </c>
      <c r="AV2637" s="38">
        <v>1.1008289571500307</v>
      </c>
      <c r="AW2637" s="38">
        <v>1.104513839740642</v>
      </c>
      <c r="AX2637" s="38">
        <v>1.104513839740642</v>
      </c>
      <c r="AY2637" s="38">
        <v>1.104513839740642</v>
      </c>
      <c r="AZ2637" s="38">
        <v>1.1118372467215309</v>
      </c>
      <c r="BA2637" s="38">
        <v>1.1155589781380484</v>
      </c>
      <c r="BB2637" s="38">
        <v>1.1155589781380484</v>
      </c>
      <c r="BC2637" s="38">
        <v>1.1155589781380484</v>
      </c>
      <c r="BD2637" s="38">
        <v>1.1229556191887464</v>
      </c>
    </row>
    <row r="2638" spans="1:59" ht="16" x14ac:dyDescent="0.2">
      <c r="B2638" s="11">
        <f t="shared" si="1827"/>
        <v>93</v>
      </c>
      <c r="C2638" s="12" t="str">
        <f t="shared" si="1827"/>
        <v>SCI HSR 2</v>
      </c>
      <c r="D2638" s="25" t="s">
        <v>25</v>
      </c>
      <c r="E2638" s="39" t="s">
        <v>49</v>
      </c>
      <c r="F2638" s="15"/>
      <c r="K2638" s="24"/>
      <c r="L2638" s="16" t="s">
        <v>246</v>
      </c>
      <c r="M2638" s="70"/>
      <c r="N2638" s="70"/>
      <c r="O2638" s="40">
        <f>O2631*$E2635/4+O2635*$E2646/4</f>
        <v>23400</v>
      </c>
      <c r="P2638" s="40">
        <f t="shared" ref="P2638:BD2638" si="1835">P2631*$E2635/4+P2635*$E2646/4</f>
        <v>25155.294851049155</v>
      </c>
      <c r="Q2638" s="40">
        <f t="shared" si="1835"/>
        <v>25627.211714460038</v>
      </c>
      <c r="R2638" s="40">
        <f t="shared" si="1835"/>
        <v>25627.211714460038</v>
      </c>
      <c r="S2638" s="40">
        <f t="shared" si="1835"/>
        <v>25627.211714460038</v>
      </c>
      <c r="T2638" s="40">
        <f t="shared" si="1835"/>
        <v>25627.211714460038</v>
      </c>
      <c r="U2638" s="40">
        <f t="shared" si="1835"/>
        <v>25627.211714460038</v>
      </c>
      <c r="V2638" s="40">
        <f t="shared" si="1835"/>
        <v>25627.211714460038</v>
      </c>
      <c r="W2638" s="40">
        <f t="shared" si="1835"/>
        <v>25627.211714460038</v>
      </c>
      <c r="X2638" s="40">
        <f t="shared" si="1835"/>
        <v>25627.211714460038</v>
      </c>
      <c r="Y2638" s="40">
        <f t="shared" si="1835"/>
        <v>25627.211714460038</v>
      </c>
      <c r="Z2638" s="40">
        <f t="shared" si="1835"/>
        <v>25627.211714460038</v>
      </c>
      <c r="AA2638" s="40">
        <f t="shared" si="1835"/>
        <v>25627.211714460038</v>
      </c>
      <c r="AB2638" s="40">
        <f t="shared" si="1835"/>
        <v>25627.211714460038</v>
      </c>
      <c r="AC2638" s="40">
        <f t="shared" si="1835"/>
        <v>25627.211714460038</v>
      </c>
      <c r="AD2638" s="40">
        <f t="shared" si="1835"/>
        <v>25627.211714460038</v>
      </c>
      <c r="AE2638" s="40">
        <f t="shared" si="1835"/>
        <v>25627.211714460038</v>
      </c>
      <c r="AF2638" s="40">
        <f t="shared" si="1835"/>
        <v>25627.211714460038</v>
      </c>
      <c r="AG2638" s="40">
        <f t="shared" si="1835"/>
        <v>25627.211714460038</v>
      </c>
      <c r="AH2638" s="40">
        <f t="shared" si="1835"/>
        <v>25627.211714460038</v>
      </c>
      <c r="AI2638" s="40">
        <f t="shared" si="1835"/>
        <v>25627.211714460038</v>
      </c>
      <c r="AJ2638" s="40">
        <f t="shared" si="1835"/>
        <v>25627.211714460038</v>
      </c>
      <c r="AK2638" s="40">
        <f t="shared" si="1835"/>
        <v>25627.211714460038</v>
      </c>
      <c r="AL2638" s="40">
        <f t="shared" si="1835"/>
        <v>25627.211714460038</v>
      </c>
      <c r="AM2638" s="40">
        <f t="shared" si="1835"/>
        <v>25627.211714460038</v>
      </c>
      <c r="AN2638" s="40">
        <f t="shared" si="1835"/>
        <v>25627.211714460038</v>
      </c>
      <c r="AO2638" s="40">
        <f t="shared" si="1835"/>
        <v>25627.211714460038</v>
      </c>
      <c r="AP2638" s="40">
        <f t="shared" si="1835"/>
        <v>25627.211714460038</v>
      </c>
      <c r="AQ2638" s="40">
        <f t="shared" si="1835"/>
        <v>25627.211714460038</v>
      </c>
      <c r="AR2638" s="40">
        <f t="shared" si="1835"/>
        <v>25627.211714460038</v>
      </c>
      <c r="AS2638" s="40">
        <f t="shared" si="1835"/>
        <v>25627.211714460038</v>
      </c>
      <c r="AT2638" s="40">
        <f t="shared" si="1835"/>
        <v>25627.211714460038</v>
      </c>
      <c r="AU2638" s="40">
        <f t="shared" si="1835"/>
        <v>25627.211714460038</v>
      </c>
      <c r="AV2638" s="40">
        <f t="shared" si="1835"/>
        <v>25627.211714460038</v>
      </c>
      <c r="AW2638" s="40">
        <f t="shared" si="1835"/>
        <v>25627.211714460038</v>
      </c>
      <c r="AX2638" s="40">
        <f t="shared" si="1835"/>
        <v>25627.211714460038</v>
      </c>
      <c r="AY2638" s="40">
        <f t="shared" si="1835"/>
        <v>25627.211714460038</v>
      </c>
      <c r="AZ2638" s="40">
        <f t="shared" si="1835"/>
        <v>25627.211714460038</v>
      </c>
      <c r="BA2638" s="40">
        <f t="shared" si="1835"/>
        <v>25627.211714460038</v>
      </c>
      <c r="BB2638" s="40">
        <f t="shared" si="1835"/>
        <v>25627.211714460038</v>
      </c>
      <c r="BC2638" s="40">
        <f t="shared" si="1835"/>
        <v>25627.211714460038</v>
      </c>
      <c r="BD2638" s="40">
        <f t="shared" si="1835"/>
        <v>25627.211714460038</v>
      </c>
    </row>
    <row r="2639" spans="1:59" ht="16" x14ac:dyDescent="0.2">
      <c r="B2639" s="11">
        <f t="shared" si="1827"/>
        <v>93</v>
      </c>
      <c r="C2639" s="12" t="str">
        <f t="shared" si="1827"/>
        <v>SCI HSR 2</v>
      </c>
      <c r="D2639" s="25" t="s">
        <v>247</v>
      </c>
      <c r="E2639" s="39" t="s">
        <v>248</v>
      </c>
      <c r="F2639" s="15"/>
      <c r="G2639" s="25" t="s">
        <v>249</v>
      </c>
      <c r="H2639" s="26">
        <v>44865</v>
      </c>
      <c r="I2639" s="25" t="s">
        <v>239</v>
      </c>
      <c r="J2639" s="26">
        <v>44865</v>
      </c>
      <c r="K2639" s="24"/>
      <c r="L2639" s="20" t="s">
        <v>250</v>
      </c>
      <c r="M2639" s="72"/>
      <c r="N2639" s="72"/>
      <c r="O2639" s="41">
        <f>IF($E2645&gt;=O$3,IF(O$3&lt;=($E2634+365),O2638,IFERROR(O2631*$E2636/4*O2637+
$E2646*O2635/4*IFERROR(O2637/$E2647,0),0)),IF(O$3&lt;=($E2645+365),O2631*$E2636/4*O2637+$E2646*O2635/4*IFERROR(O2637/$E2647,0),IFERROR($E2646*O2635/4*IFERROR(O2637/$E2647,0),0)))</f>
        <v>25627.211714460038</v>
      </c>
      <c r="P2639" s="41">
        <f t="shared" ref="P2639:BD2639" si="1836">IF($E2645&gt;=P$3,IF(P$3&lt;=($E2634+365),P2638,IFERROR(P2631*$E2636/4*P2637+
$E2646*P2635/4*IFERROR(P2637/$E2647,0),0)),IF(P$3&lt;=($E2645+365),P2631*$E2636/4*P2637+$E2646*P2635/4*IFERROR(P2637/$E2647,0),IFERROR($E2646*P2635/4*IFERROR(P2637/$E2647,0),0)))</f>
        <v>26020.279368615425</v>
      </c>
      <c r="Q2639" s="41">
        <f t="shared" si="1836"/>
        <v>25797.656589625934</v>
      </c>
      <c r="R2639" s="41">
        <f t="shared" si="1836"/>
        <v>25797.656589625934</v>
      </c>
      <c r="S2639" s="41">
        <f t="shared" si="1836"/>
        <v>25797.656589625934</v>
      </c>
      <c r="T2639" s="41">
        <f t="shared" si="1836"/>
        <v>25968.706269187587</v>
      </c>
      <c r="U2639" s="41">
        <f t="shared" si="1836"/>
        <v>26055.633155522195</v>
      </c>
      <c r="V2639" s="41">
        <f t="shared" si="1836"/>
        <v>26055.633155522195</v>
      </c>
      <c r="W2639" s="41">
        <f t="shared" si="1836"/>
        <v>26055.633155522195</v>
      </c>
      <c r="X2639" s="41">
        <f t="shared" si="1836"/>
        <v>26228.393331879462</v>
      </c>
      <c r="Y2639" s="41">
        <f t="shared" si="1836"/>
        <v>26316.189487077419</v>
      </c>
      <c r="Z2639" s="41">
        <f t="shared" si="1836"/>
        <v>26316.189487077419</v>
      </c>
      <c r="AA2639" s="41">
        <f t="shared" si="1836"/>
        <v>26316.189487077419</v>
      </c>
      <c r="AB2639" s="41">
        <f t="shared" si="1836"/>
        <v>26490.677265198261</v>
      </c>
      <c r="AC2639" s="41">
        <f t="shared" si="1836"/>
        <v>26579.351381948192</v>
      </c>
      <c r="AD2639" s="41">
        <f t="shared" si="1836"/>
        <v>26579.351381948192</v>
      </c>
      <c r="AE2639" s="41">
        <f t="shared" si="1836"/>
        <v>26579.351381948192</v>
      </c>
      <c r="AF2639" s="41">
        <f t="shared" si="1836"/>
        <v>26755.58403785024</v>
      </c>
      <c r="AG2639" s="41">
        <f t="shared" si="1836"/>
        <v>26845.144895767677</v>
      </c>
      <c r="AH2639" s="41">
        <f t="shared" si="1836"/>
        <v>26845.144895767677</v>
      </c>
      <c r="AI2639" s="41">
        <f t="shared" si="1836"/>
        <v>26845.144895767677</v>
      </c>
      <c r="AJ2639" s="41">
        <f t="shared" si="1836"/>
        <v>27023.139878228743</v>
      </c>
      <c r="AK2639" s="41">
        <f t="shared" si="1836"/>
        <v>27113.596344725353</v>
      </c>
      <c r="AL2639" s="41">
        <f t="shared" si="1836"/>
        <v>27113.596344725353</v>
      </c>
      <c r="AM2639" s="41">
        <f t="shared" si="1836"/>
        <v>27113.596344725353</v>
      </c>
      <c r="AN2639" s="41">
        <f t="shared" si="1836"/>
        <v>27293.371277011036</v>
      </c>
      <c r="AO2639" s="41">
        <f t="shared" si="1836"/>
        <v>27384.732308172606</v>
      </c>
      <c r="AP2639" s="41">
        <f t="shared" si="1836"/>
        <v>27384.732308172606</v>
      </c>
      <c r="AQ2639" s="41">
        <f t="shared" si="1836"/>
        <v>27384.732308172606</v>
      </c>
      <c r="AR2639" s="41">
        <f t="shared" si="1836"/>
        <v>27566.304989781143</v>
      </c>
      <c r="AS2639" s="41">
        <f t="shared" si="1836"/>
        <v>27658.579631254335</v>
      </c>
      <c r="AT2639" s="41">
        <f t="shared" si="1836"/>
        <v>27658.579631254335</v>
      </c>
      <c r="AU2639" s="41">
        <f t="shared" si="1836"/>
        <v>27658.579631254335</v>
      </c>
      <c r="AV2639" s="41">
        <f t="shared" si="1836"/>
        <v>27841.968039678955</v>
      </c>
      <c r="AW2639" s="41">
        <f t="shared" si="1836"/>
        <v>27935.165427566884</v>
      </c>
      <c r="AX2639" s="41">
        <f t="shared" si="1836"/>
        <v>27935.165427566884</v>
      </c>
      <c r="AY2639" s="41">
        <f t="shared" si="1836"/>
        <v>27935.165427566884</v>
      </c>
      <c r="AZ2639" s="41">
        <f t="shared" si="1836"/>
        <v>28120.387720075749</v>
      </c>
      <c r="BA2639" s="41">
        <f t="shared" si="1836"/>
        <v>28214.517081842547</v>
      </c>
      <c r="BB2639" s="41">
        <f t="shared" si="1836"/>
        <v>28214.517081842547</v>
      </c>
      <c r="BC2639" s="41">
        <f t="shared" si="1836"/>
        <v>28214.517081842547</v>
      </c>
      <c r="BD2639" s="41">
        <f t="shared" si="1836"/>
        <v>28401.591597276507</v>
      </c>
    </row>
    <row r="2640" spans="1:59" ht="16" x14ac:dyDescent="0.2">
      <c r="B2640" s="11">
        <f t="shared" si="1827"/>
        <v>93</v>
      </c>
      <c r="C2640" s="12" t="str">
        <f t="shared" si="1827"/>
        <v>SCI HSR 2</v>
      </c>
      <c r="D2640" s="25" t="s">
        <v>8</v>
      </c>
      <c r="E2640" s="42">
        <v>0</v>
      </c>
      <c r="F2640" s="15"/>
      <c r="I2640" s="15"/>
      <c r="J2640" s="24"/>
      <c r="K2640" s="24"/>
      <c r="L2640" s="20" t="s">
        <v>251</v>
      </c>
      <c r="M2640" s="72"/>
      <c r="N2640" s="72"/>
      <c r="O2640" s="41">
        <f>-$E2636/4*O2630
+(O2630&gt;0)*($J2635&gt;=O$2)*($J2635&lt;=O$3)*(($J2635-O$2+1)/O$4*$H2635/4)
+(O2630&gt;0)*($J2635&gt;O$3)*($I2635&lt;=O$3)*($I2635&gt;=O$2)*((O$3-$I2635+1)/O$4*$H2635/4)
+(O2630&gt;0)*($J2635&gt;O$3)*($I2635&lt;O$2)*$H2635/4
+(O2630&gt;0)*($J2636&gt;=O$2)*($J2636&lt;=O$3)*(($J2636-O$2+1)/O$4*$H2636/4)
+(O2630&gt;0)*($J2636&gt;O$3)*($I2636&lt;=O$3)*($I2636&gt;=O$2)*((O$3-$I2636+1)/O$4*$H2636/4)
+(O2630&gt;0)*($J2636&gt;O$3)*($I2636&lt;O$2)*$H2636/4
+(O2630&gt;0)*($J2637&gt;=O$2)*($J2637&lt;=O$3)*(($J2637-O$2+1)/O$4*$H2637/4)
+(O2630&gt;0)*($J2637&gt;O$3)*($I2637&lt;=O$3)*($I2637&gt;=O$2)*((O$3-$I2637+1)/O$4*$H2637/4)
+(O2630&gt;0)*($J2637&gt;O$3)*($I2637&lt;O$2)*$H2637/4
-$E2646/4*O2634
+(O2634&gt;0)*($J2646&gt;=O$2)*($J2646&lt;=O$3)*(($J2646-O$2+1)/O$4*$H2646/4)
+(O2634&gt;0)*($J2646&gt;O$3)*($I2646&lt;=O$3)*($I2646&gt;=O$2)*((O$3-$I2646+1)/O$4*$H2646/4)
+(O2634&gt;0)*($J2646&gt;O$3)*($I2646&lt;O$2)*$H2646/4
+(O2634&gt;0)*($J2647&gt;=O$2)*($J2647&lt;=O$3)*(($J2647-O$2+1)/O$4*$H2647/4)
+(O2634&gt;0)*($J2647&gt;O$3)*($I2647&lt;=O$3)*($I2647&gt;=O$2)*((O$3-$I2647+1)/O$4*$H2647/4)
+(O2634&gt;0)*($J2647&gt;O$3)*($I2647&lt;O$2)*$H2647/4
+(O2634&gt;0)*($J2648&gt;=O$2)*($J2648&lt;=O$3)*(($J2648-O$2+1)/O$4*$H2648/4)
+(O2634&gt;0)*($J2648&gt;O$3)*($I2648&lt;=O$3)*($I2648&gt;=O$2)*((O$3-$I2648+1)/O$4*$H2648/4)
+(O2634&gt;0)*($J2648&gt;O$3)*($I2648&lt;O$2)*$H2648/4</f>
        <v>0</v>
      </c>
      <c r="P2640" s="41">
        <f t="shared" ref="P2640:BD2640" si="1837">-$E2636/4*P2630
+(P2630&gt;0)*($J2635&gt;=P$2)*($J2635&lt;=P$3)*(($J2635-P$2+1)/P$4*$H2635/4)
+(P2630&gt;0)*($J2635&gt;P$3)*($I2635&lt;=P$3)*($I2635&gt;=P$2)*((P$3-$I2635+1)/P$4*$H2635/4)
+(P2630&gt;0)*($J2635&gt;P$3)*($I2635&lt;P$2)*$H2635/4
+(P2630&gt;0)*($J2636&gt;=P$2)*($J2636&lt;=P$3)*(($J2636-P$2+1)/P$4*$H2636/4)
+(P2630&gt;0)*($J2636&gt;P$3)*($I2636&lt;=P$3)*($I2636&gt;=P$2)*((P$3-$I2636+1)/P$4*$H2636/4)
+(P2630&gt;0)*($J2636&gt;P$3)*($I2636&lt;P$2)*$H2636/4
+(P2630&gt;0)*($J2637&gt;=P$2)*($J2637&lt;=P$3)*(($J2637-P$2+1)/P$4*$H2637/4)
+(P2630&gt;0)*($J2637&gt;P$3)*($I2637&lt;=P$3)*($I2637&gt;=P$2)*((P$3-$I2637+1)/P$4*$H2637/4)
+(P2630&gt;0)*($J2637&gt;P$3)*($I2637&lt;P$2)*$H2637/4
-$E2646/4*P2634
+(P2634&gt;0)*($J2646&gt;=P$2)*($J2646&lt;=P$3)*(($J2646-P$2+1)/P$4*$H2646/4)
+(P2634&gt;0)*($J2646&gt;P$3)*($I2646&lt;=P$3)*($I2646&gt;=P$2)*((P$3-$I2646+1)/P$4*$H2646/4)
+(P2634&gt;0)*($J2646&gt;P$3)*($I2646&lt;P$2)*$H2646/4
+(P2634&gt;0)*($J2647&gt;=P$2)*($J2647&lt;=P$3)*(($J2647-P$2+1)/P$4*$H2647/4)
+(P2634&gt;0)*($J2647&gt;P$3)*($I2647&lt;=P$3)*($I2647&gt;=P$2)*((P$3-$I2647+1)/P$4*$H2647/4)
+(P2634&gt;0)*($J2647&gt;P$3)*($I2647&lt;P$2)*$H2647/4
+(P2634&gt;0)*($J2648&gt;=P$2)*($J2648&lt;=P$3)*(($J2648-P$2+1)/P$4*$H2648/4)
+(P2634&gt;0)*($J2648&gt;P$3)*($I2648&lt;=P$3)*($I2648&gt;=P$2)*((P$3-$I2648+1)/P$4*$H2648/4)
+(P2634&gt;0)*($J2648&gt;P$3)*($I2648&lt;P$2)*$H2648/4</f>
        <v>0</v>
      </c>
      <c r="Q2640" s="41">
        <f t="shared" si="1837"/>
        <v>0</v>
      </c>
      <c r="R2640" s="41">
        <f t="shared" si="1837"/>
        <v>0</v>
      </c>
      <c r="S2640" s="41">
        <f t="shared" si="1837"/>
        <v>0</v>
      </c>
      <c r="T2640" s="41">
        <f t="shared" si="1837"/>
        <v>0</v>
      </c>
      <c r="U2640" s="41">
        <f t="shared" si="1837"/>
        <v>0</v>
      </c>
      <c r="V2640" s="41">
        <f t="shared" si="1837"/>
        <v>0</v>
      </c>
      <c r="W2640" s="41">
        <f t="shared" si="1837"/>
        <v>0</v>
      </c>
      <c r="X2640" s="41">
        <f t="shared" si="1837"/>
        <v>0</v>
      </c>
      <c r="Y2640" s="41">
        <f t="shared" si="1837"/>
        <v>0</v>
      </c>
      <c r="Z2640" s="41">
        <f t="shared" si="1837"/>
        <v>0</v>
      </c>
      <c r="AA2640" s="41">
        <f t="shared" si="1837"/>
        <v>0</v>
      </c>
      <c r="AB2640" s="41">
        <f t="shared" si="1837"/>
        <v>0</v>
      </c>
      <c r="AC2640" s="41">
        <f t="shared" si="1837"/>
        <v>0</v>
      </c>
      <c r="AD2640" s="41">
        <f t="shared" si="1837"/>
        <v>0</v>
      </c>
      <c r="AE2640" s="41">
        <f t="shared" si="1837"/>
        <v>0</v>
      </c>
      <c r="AF2640" s="41">
        <f t="shared" si="1837"/>
        <v>0</v>
      </c>
      <c r="AG2640" s="41">
        <f t="shared" si="1837"/>
        <v>0</v>
      </c>
      <c r="AH2640" s="41">
        <f t="shared" si="1837"/>
        <v>0</v>
      </c>
      <c r="AI2640" s="41">
        <f t="shared" si="1837"/>
        <v>0</v>
      </c>
      <c r="AJ2640" s="41">
        <f t="shared" si="1837"/>
        <v>0</v>
      </c>
      <c r="AK2640" s="41">
        <f t="shared" si="1837"/>
        <v>0</v>
      </c>
      <c r="AL2640" s="41">
        <f t="shared" si="1837"/>
        <v>0</v>
      </c>
      <c r="AM2640" s="41">
        <f t="shared" si="1837"/>
        <v>0</v>
      </c>
      <c r="AN2640" s="41">
        <f t="shared" si="1837"/>
        <v>0</v>
      </c>
      <c r="AO2640" s="41">
        <f t="shared" si="1837"/>
        <v>0</v>
      </c>
      <c r="AP2640" s="41">
        <f t="shared" si="1837"/>
        <v>0</v>
      </c>
      <c r="AQ2640" s="41">
        <f t="shared" si="1837"/>
        <v>0</v>
      </c>
      <c r="AR2640" s="41">
        <f t="shared" si="1837"/>
        <v>0</v>
      </c>
      <c r="AS2640" s="41">
        <f t="shared" si="1837"/>
        <v>0</v>
      </c>
      <c r="AT2640" s="41">
        <f t="shared" si="1837"/>
        <v>0</v>
      </c>
      <c r="AU2640" s="41">
        <f t="shared" si="1837"/>
        <v>0</v>
      </c>
      <c r="AV2640" s="41">
        <f t="shared" si="1837"/>
        <v>0</v>
      </c>
      <c r="AW2640" s="41">
        <f t="shared" si="1837"/>
        <v>0</v>
      </c>
      <c r="AX2640" s="41">
        <f t="shared" si="1837"/>
        <v>0</v>
      </c>
      <c r="AY2640" s="41">
        <f t="shared" si="1837"/>
        <v>0</v>
      </c>
      <c r="AZ2640" s="41">
        <f t="shared" si="1837"/>
        <v>0</v>
      </c>
      <c r="BA2640" s="41">
        <f t="shared" si="1837"/>
        <v>0</v>
      </c>
      <c r="BB2640" s="41">
        <f t="shared" si="1837"/>
        <v>0</v>
      </c>
      <c r="BC2640" s="41">
        <f t="shared" si="1837"/>
        <v>0</v>
      </c>
      <c r="BD2640" s="41">
        <f t="shared" si="1837"/>
        <v>0</v>
      </c>
    </row>
    <row r="2641" spans="1:59" ht="16" x14ac:dyDescent="0.2">
      <c r="B2641" s="11">
        <f t="shared" si="1827"/>
        <v>93</v>
      </c>
      <c r="C2641" s="12" t="str">
        <f t="shared" si="1827"/>
        <v>SCI HSR 2</v>
      </c>
      <c r="D2641" s="43" t="s">
        <v>252</v>
      </c>
      <c r="E2641" s="42" t="s">
        <v>289</v>
      </c>
      <c r="F2641" s="44"/>
      <c r="G2641" s="43" t="s">
        <v>253</v>
      </c>
      <c r="H2641" s="39" t="s">
        <v>280</v>
      </c>
      <c r="I2641" s="43" t="s">
        <v>254</v>
      </c>
      <c r="J2641" s="32">
        <v>0</v>
      </c>
      <c r="K2641" s="24"/>
      <c r="L2641" s="20" t="s">
        <v>255</v>
      </c>
      <c r="M2641" s="72"/>
      <c r="N2641" s="72"/>
      <c r="O2641" s="41">
        <v>0</v>
      </c>
      <c r="P2641" s="41">
        <v>0</v>
      </c>
      <c r="Q2641" s="41">
        <v>0</v>
      </c>
      <c r="R2641" s="41">
        <v>0</v>
      </c>
      <c r="S2641" s="41">
        <v>0</v>
      </c>
      <c r="T2641" s="41">
        <v>0</v>
      </c>
      <c r="U2641" s="41">
        <v>0</v>
      </c>
      <c r="V2641" s="41">
        <v>0</v>
      </c>
      <c r="W2641" s="41">
        <v>0</v>
      </c>
      <c r="X2641" s="41">
        <v>0</v>
      </c>
      <c r="Y2641" s="41">
        <v>0</v>
      </c>
      <c r="Z2641" s="41">
        <v>0</v>
      </c>
      <c r="AA2641" s="41">
        <v>0</v>
      </c>
      <c r="AB2641" s="41">
        <v>0</v>
      </c>
      <c r="AC2641" s="41">
        <v>0</v>
      </c>
      <c r="AD2641" s="41">
        <v>0</v>
      </c>
      <c r="AE2641" s="41">
        <v>0</v>
      </c>
      <c r="AF2641" s="41">
        <v>0</v>
      </c>
      <c r="AG2641" s="41">
        <v>0</v>
      </c>
      <c r="AH2641" s="41">
        <v>0</v>
      </c>
      <c r="AI2641" s="41">
        <v>0</v>
      </c>
      <c r="AJ2641" s="41">
        <v>0</v>
      </c>
      <c r="AK2641" s="41">
        <v>0</v>
      </c>
      <c r="AL2641" s="41">
        <v>0</v>
      </c>
      <c r="AM2641" s="41">
        <v>0</v>
      </c>
      <c r="AN2641" s="41">
        <v>0</v>
      </c>
      <c r="AO2641" s="41">
        <v>0</v>
      </c>
      <c r="AP2641" s="41">
        <v>0</v>
      </c>
      <c r="AQ2641" s="41">
        <v>0</v>
      </c>
      <c r="AR2641" s="41">
        <v>0</v>
      </c>
      <c r="AS2641" s="41">
        <v>0</v>
      </c>
      <c r="AT2641" s="41">
        <v>0</v>
      </c>
      <c r="AU2641" s="41">
        <v>0</v>
      </c>
      <c r="AV2641" s="41">
        <v>0</v>
      </c>
      <c r="AW2641" s="41">
        <v>0</v>
      </c>
      <c r="AX2641" s="41">
        <v>0</v>
      </c>
      <c r="AY2641" s="41">
        <v>0</v>
      </c>
      <c r="AZ2641" s="41">
        <v>0</v>
      </c>
      <c r="BA2641" s="41">
        <v>0</v>
      </c>
      <c r="BB2641" s="41">
        <v>0</v>
      </c>
      <c r="BC2641" s="41">
        <v>0</v>
      </c>
      <c r="BD2641" s="41">
        <v>0</v>
      </c>
    </row>
    <row r="2642" spans="1:59" ht="16" x14ac:dyDescent="0.2">
      <c r="B2642" s="11">
        <f t="shared" si="1827"/>
        <v>93</v>
      </c>
      <c r="C2642" s="12" t="str">
        <f t="shared" si="1827"/>
        <v>SCI HSR 2</v>
      </c>
      <c r="D2642" s="43" t="s">
        <v>256</v>
      </c>
      <c r="E2642" s="32">
        <v>44865</v>
      </c>
      <c r="G2642" s="43" t="s">
        <v>257</v>
      </c>
      <c r="H2642" s="42">
        <v>0</v>
      </c>
      <c r="I2642" s="43" t="s">
        <v>258</v>
      </c>
      <c r="J2642" s="29">
        <v>102508.84685784015</v>
      </c>
      <c r="K2642" s="23"/>
      <c r="L2642" s="33" t="s">
        <v>259</v>
      </c>
      <c r="M2642" s="73"/>
      <c r="N2642" s="73"/>
      <c r="O2642" s="45">
        <f>-(O2639+O2640)*IFERROR((O2629+O2633)/(O2631+O2635),0)</f>
        <v>0</v>
      </c>
      <c r="P2642" s="45">
        <f t="shared" ref="P2642:BD2642" si="1838">-(P2639+P2640)*IFERROR((P2629+P2633)/(P2631+P2635),0)</f>
        <v>0</v>
      </c>
      <c r="Q2642" s="45">
        <f t="shared" si="1838"/>
        <v>0</v>
      </c>
      <c r="R2642" s="45">
        <f t="shared" si="1838"/>
        <v>0</v>
      </c>
      <c r="S2642" s="45">
        <f t="shared" si="1838"/>
        <v>0</v>
      </c>
      <c r="T2642" s="45">
        <f t="shared" si="1838"/>
        <v>0</v>
      </c>
      <c r="U2642" s="45">
        <f t="shared" si="1838"/>
        <v>0</v>
      </c>
      <c r="V2642" s="45">
        <f t="shared" si="1838"/>
        <v>0</v>
      </c>
      <c r="W2642" s="45">
        <f t="shared" si="1838"/>
        <v>0</v>
      </c>
      <c r="X2642" s="45">
        <f t="shared" si="1838"/>
        <v>0</v>
      </c>
      <c r="Y2642" s="45">
        <f t="shared" si="1838"/>
        <v>0</v>
      </c>
      <c r="Z2642" s="45">
        <f t="shared" si="1838"/>
        <v>0</v>
      </c>
      <c r="AA2642" s="45">
        <f t="shared" si="1838"/>
        <v>0</v>
      </c>
      <c r="AB2642" s="45">
        <f t="shared" si="1838"/>
        <v>0</v>
      </c>
      <c r="AC2642" s="45">
        <f t="shared" si="1838"/>
        <v>0</v>
      </c>
      <c r="AD2642" s="45">
        <f t="shared" si="1838"/>
        <v>0</v>
      </c>
      <c r="AE2642" s="45">
        <f t="shared" si="1838"/>
        <v>0</v>
      </c>
      <c r="AF2642" s="45">
        <f t="shared" si="1838"/>
        <v>0</v>
      </c>
      <c r="AG2642" s="45">
        <f t="shared" si="1838"/>
        <v>0</v>
      </c>
      <c r="AH2642" s="45">
        <f t="shared" si="1838"/>
        <v>0</v>
      </c>
      <c r="AI2642" s="45">
        <f t="shared" si="1838"/>
        <v>0</v>
      </c>
      <c r="AJ2642" s="45">
        <f t="shared" si="1838"/>
        <v>0</v>
      </c>
      <c r="AK2642" s="45">
        <f t="shared" si="1838"/>
        <v>0</v>
      </c>
      <c r="AL2642" s="45">
        <f t="shared" si="1838"/>
        <v>0</v>
      </c>
      <c r="AM2642" s="45">
        <f t="shared" si="1838"/>
        <v>0</v>
      </c>
      <c r="AN2642" s="45">
        <f t="shared" si="1838"/>
        <v>0</v>
      </c>
      <c r="AO2642" s="45">
        <f t="shared" si="1838"/>
        <v>0</v>
      </c>
      <c r="AP2642" s="45">
        <f t="shared" si="1838"/>
        <v>0</v>
      </c>
      <c r="AQ2642" s="45">
        <f t="shared" si="1838"/>
        <v>0</v>
      </c>
      <c r="AR2642" s="45">
        <f t="shared" si="1838"/>
        <v>0</v>
      </c>
      <c r="AS2642" s="45">
        <f t="shared" si="1838"/>
        <v>0</v>
      </c>
      <c r="AT2642" s="45">
        <f t="shared" si="1838"/>
        <v>0</v>
      </c>
      <c r="AU2642" s="45">
        <f t="shared" si="1838"/>
        <v>0</v>
      </c>
      <c r="AV2642" s="45">
        <f t="shared" si="1838"/>
        <v>0</v>
      </c>
      <c r="AW2642" s="45">
        <f t="shared" si="1838"/>
        <v>0</v>
      </c>
      <c r="AX2642" s="45">
        <f t="shared" si="1838"/>
        <v>0</v>
      </c>
      <c r="AY2642" s="45">
        <f t="shared" si="1838"/>
        <v>0</v>
      </c>
      <c r="AZ2642" s="45">
        <f t="shared" si="1838"/>
        <v>0</v>
      </c>
      <c r="BA2642" s="45">
        <f t="shared" si="1838"/>
        <v>0</v>
      </c>
      <c r="BB2642" s="45">
        <f t="shared" si="1838"/>
        <v>0</v>
      </c>
      <c r="BC2642" s="45">
        <f t="shared" si="1838"/>
        <v>0</v>
      </c>
      <c r="BD2642" s="45">
        <f t="shared" si="1838"/>
        <v>0</v>
      </c>
    </row>
    <row r="2643" spans="1:59" ht="16" x14ac:dyDescent="0.2">
      <c r="B2643" s="11">
        <f t="shared" si="1827"/>
        <v>93</v>
      </c>
      <c r="C2643" s="12" t="str">
        <f t="shared" si="1827"/>
        <v>SCI HSR 2</v>
      </c>
      <c r="K2643" s="24"/>
      <c r="O2643" s="15"/>
      <c r="P2643" s="15"/>
      <c r="Q2643" s="15"/>
      <c r="R2643" s="15"/>
      <c r="S2643" s="15"/>
      <c r="T2643" s="15"/>
      <c r="U2643" s="15"/>
      <c r="V2643" s="15"/>
      <c r="W2643" s="15"/>
      <c r="X2643" s="15"/>
      <c r="Y2643" s="15"/>
      <c r="Z2643" s="15"/>
      <c r="AA2643" s="15"/>
      <c r="AB2643" s="15"/>
      <c r="AC2643" s="15"/>
      <c r="AD2643" s="15"/>
      <c r="AE2643" s="15"/>
      <c r="AF2643" s="15"/>
      <c r="AG2643" s="15"/>
      <c r="AH2643" s="15"/>
      <c r="AI2643" s="15"/>
      <c r="AJ2643" s="15"/>
      <c r="AK2643" s="15"/>
      <c r="AL2643" s="15"/>
      <c r="AM2643" s="15"/>
      <c r="AN2643" s="15"/>
      <c r="AO2643" s="15"/>
      <c r="AP2643" s="15"/>
      <c r="AQ2643" s="15"/>
      <c r="AR2643" s="15"/>
      <c r="AS2643" s="15"/>
      <c r="AT2643" s="15"/>
      <c r="AU2643" s="15"/>
      <c r="AV2643" s="15"/>
      <c r="AW2643" s="15"/>
      <c r="AX2643" s="15"/>
      <c r="AY2643" s="15"/>
      <c r="AZ2643" s="15"/>
      <c r="BA2643" s="15"/>
      <c r="BB2643" s="15"/>
      <c r="BC2643" s="15"/>
      <c r="BD2643" s="15"/>
    </row>
    <row r="2644" spans="1:59" ht="16" x14ac:dyDescent="0.2">
      <c r="B2644" s="11">
        <f t="shared" si="1827"/>
        <v>93</v>
      </c>
      <c r="C2644" s="12" t="str">
        <f t="shared" si="1827"/>
        <v>SCI HSR 2</v>
      </c>
      <c r="G2644" s="46" t="s">
        <v>229</v>
      </c>
      <c r="H2644" s="104" t="s">
        <v>132</v>
      </c>
      <c r="I2644" s="105"/>
      <c r="J2644" s="106"/>
      <c r="K2644" s="23"/>
      <c r="L2644" s="47" t="s">
        <v>4</v>
      </c>
      <c r="M2644" s="81"/>
      <c r="N2644" s="81"/>
      <c r="O2644" s="48">
        <f>SUM(O2639:O2642)</f>
        <v>25627.211714460038</v>
      </c>
      <c r="P2644" s="48">
        <f t="shared" ref="P2644:BD2644" si="1839">SUM(P2639:P2642)</f>
        <v>26020.279368615425</v>
      </c>
      <c r="Q2644" s="48">
        <f t="shared" si="1839"/>
        <v>25797.656589625934</v>
      </c>
      <c r="R2644" s="48">
        <f t="shared" si="1839"/>
        <v>25797.656589625934</v>
      </c>
      <c r="S2644" s="48">
        <f t="shared" si="1839"/>
        <v>25797.656589625934</v>
      </c>
      <c r="T2644" s="48">
        <f t="shared" si="1839"/>
        <v>25968.706269187587</v>
      </c>
      <c r="U2644" s="48">
        <f t="shared" si="1839"/>
        <v>26055.633155522195</v>
      </c>
      <c r="V2644" s="48">
        <f t="shared" si="1839"/>
        <v>26055.633155522195</v>
      </c>
      <c r="W2644" s="48">
        <f t="shared" si="1839"/>
        <v>26055.633155522195</v>
      </c>
      <c r="X2644" s="48">
        <f t="shared" si="1839"/>
        <v>26228.393331879462</v>
      </c>
      <c r="Y2644" s="48">
        <f t="shared" si="1839"/>
        <v>26316.189487077419</v>
      </c>
      <c r="Z2644" s="48">
        <f t="shared" si="1839"/>
        <v>26316.189487077419</v>
      </c>
      <c r="AA2644" s="48">
        <f t="shared" si="1839"/>
        <v>26316.189487077419</v>
      </c>
      <c r="AB2644" s="48">
        <f t="shared" si="1839"/>
        <v>26490.677265198261</v>
      </c>
      <c r="AC2644" s="48">
        <f t="shared" si="1839"/>
        <v>26579.351381948192</v>
      </c>
      <c r="AD2644" s="48">
        <f t="shared" si="1839"/>
        <v>26579.351381948192</v>
      </c>
      <c r="AE2644" s="48">
        <f t="shared" si="1839"/>
        <v>26579.351381948192</v>
      </c>
      <c r="AF2644" s="48">
        <f t="shared" si="1839"/>
        <v>26755.58403785024</v>
      </c>
      <c r="AG2644" s="48">
        <f t="shared" si="1839"/>
        <v>26845.144895767677</v>
      </c>
      <c r="AH2644" s="48">
        <f t="shared" si="1839"/>
        <v>26845.144895767677</v>
      </c>
      <c r="AI2644" s="48">
        <f t="shared" si="1839"/>
        <v>26845.144895767677</v>
      </c>
      <c r="AJ2644" s="48">
        <f t="shared" si="1839"/>
        <v>27023.139878228743</v>
      </c>
      <c r="AK2644" s="48">
        <f t="shared" si="1839"/>
        <v>27113.596344725353</v>
      </c>
      <c r="AL2644" s="48">
        <f t="shared" si="1839"/>
        <v>27113.596344725353</v>
      </c>
      <c r="AM2644" s="48">
        <f t="shared" si="1839"/>
        <v>27113.596344725353</v>
      </c>
      <c r="AN2644" s="48">
        <f t="shared" si="1839"/>
        <v>27293.371277011036</v>
      </c>
      <c r="AO2644" s="48">
        <f t="shared" si="1839"/>
        <v>27384.732308172606</v>
      </c>
      <c r="AP2644" s="48">
        <f t="shared" si="1839"/>
        <v>27384.732308172606</v>
      </c>
      <c r="AQ2644" s="48">
        <f t="shared" si="1839"/>
        <v>27384.732308172606</v>
      </c>
      <c r="AR2644" s="48">
        <f t="shared" si="1839"/>
        <v>27566.304989781143</v>
      </c>
      <c r="AS2644" s="48">
        <f t="shared" si="1839"/>
        <v>27658.579631254335</v>
      </c>
      <c r="AT2644" s="48">
        <f t="shared" si="1839"/>
        <v>27658.579631254335</v>
      </c>
      <c r="AU2644" s="48">
        <f t="shared" si="1839"/>
        <v>27658.579631254335</v>
      </c>
      <c r="AV2644" s="48">
        <f t="shared" si="1839"/>
        <v>27841.968039678955</v>
      </c>
      <c r="AW2644" s="48">
        <f t="shared" si="1839"/>
        <v>27935.165427566884</v>
      </c>
      <c r="AX2644" s="48">
        <f t="shared" si="1839"/>
        <v>27935.165427566884</v>
      </c>
      <c r="AY2644" s="48">
        <f t="shared" si="1839"/>
        <v>27935.165427566884</v>
      </c>
      <c r="AZ2644" s="48">
        <f t="shared" si="1839"/>
        <v>28120.387720075749</v>
      </c>
      <c r="BA2644" s="48">
        <f t="shared" si="1839"/>
        <v>28214.517081842547</v>
      </c>
      <c r="BB2644" s="48">
        <f t="shared" si="1839"/>
        <v>28214.517081842547</v>
      </c>
      <c r="BC2644" s="48">
        <f t="shared" si="1839"/>
        <v>28214.517081842547</v>
      </c>
      <c r="BD2644" s="48">
        <f t="shared" si="1839"/>
        <v>28401.591597276507</v>
      </c>
    </row>
    <row r="2645" spans="1:59" ht="16" x14ac:dyDescent="0.2">
      <c r="B2645" s="11">
        <f t="shared" ref="B2645:C2650" si="1840">B2644</f>
        <v>93</v>
      </c>
      <c r="C2645" s="12" t="str">
        <f t="shared" si="1840"/>
        <v>SCI HSR 2</v>
      </c>
      <c r="D2645" s="46" t="s">
        <v>260</v>
      </c>
      <c r="E2645" s="32">
        <v>44865</v>
      </c>
      <c r="F2645" s="15"/>
      <c r="G2645" s="46" t="s">
        <v>261</v>
      </c>
      <c r="H2645" s="46" t="s">
        <v>237</v>
      </c>
      <c r="I2645" s="46" t="s">
        <v>238</v>
      </c>
      <c r="J2645" s="46" t="s">
        <v>239</v>
      </c>
      <c r="K2645" s="23"/>
      <c r="O2645" s="15"/>
      <c r="P2645" s="15"/>
      <c r="Q2645" s="15"/>
      <c r="R2645" s="15"/>
      <c r="S2645" s="15"/>
      <c r="T2645" s="15"/>
      <c r="U2645" s="15"/>
      <c r="V2645" s="15"/>
      <c r="W2645" s="15"/>
      <c r="X2645" s="15"/>
      <c r="Y2645" s="15"/>
      <c r="Z2645" s="15"/>
      <c r="AA2645" s="15"/>
      <c r="AB2645" s="15"/>
      <c r="AC2645" s="15"/>
      <c r="AD2645" s="15"/>
      <c r="AE2645" s="15"/>
      <c r="AF2645" s="15"/>
      <c r="AG2645" s="15"/>
      <c r="AH2645" s="15"/>
      <c r="AI2645" s="15"/>
      <c r="AJ2645" s="15"/>
      <c r="AK2645" s="15"/>
      <c r="AL2645" s="15"/>
      <c r="AM2645" s="15"/>
      <c r="AN2645" s="15"/>
      <c r="AO2645" s="15"/>
      <c r="AP2645" s="15"/>
      <c r="AQ2645" s="15"/>
      <c r="AR2645" s="15"/>
      <c r="AS2645" s="15"/>
      <c r="AT2645" s="15"/>
      <c r="AU2645" s="15"/>
      <c r="AV2645" s="15"/>
      <c r="AW2645" s="15"/>
      <c r="AX2645" s="15"/>
      <c r="AY2645" s="15"/>
      <c r="AZ2645" s="15"/>
      <c r="BA2645" s="15"/>
      <c r="BB2645" s="15"/>
      <c r="BC2645" s="15"/>
      <c r="BD2645" s="15"/>
    </row>
    <row r="2646" spans="1:59" ht="16" x14ac:dyDescent="0.2">
      <c r="B2646" s="11">
        <f t="shared" si="1840"/>
        <v>93</v>
      </c>
      <c r="C2646" s="12" t="str">
        <f t="shared" si="1840"/>
        <v>SCI HSR 2</v>
      </c>
      <c r="D2646" s="46" t="s">
        <v>262</v>
      </c>
      <c r="E2646" s="31">
        <v>102508.84685784015</v>
      </c>
      <c r="F2646" s="15"/>
      <c r="G2646" s="49" t="s">
        <v>263</v>
      </c>
      <c r="H2646" s="31">
        <v>0</v>
      </c>
      <c r="I2646" s="32">
        <v>0</v>
      </c>
      <c r="J2646" s="32">
        <v>0</v>
      </c>
      <c r="K2646" s="23"/>
      <c r="L2646" s="50" t="s">
        <v>264</v>
      </c>
      <c r="M2646" s="70"/>
      <c r="N2646" s="70"/>
      <c r="O2646" s="40">
        <f t="shared" ref="O2646:BD2646" si="1841">IFERROR(((O$3&gt;=$E2645)*(O$2&lt;=$E2645))*$E2649,"")</f>
        <v>0</v>
      </c>
      <c r="P2646" s="40">
        <f t="shared" si="1841"/>
        <v>0</v>
      </c>
      <c r="Q2646" s="40">
        <f t="shared" si="1841"/>
        <v>0</v>
      </c>
      <c r="R2646" s="40">
        <f t="shared" si="1841"/>
        <v>0</v>
      </c>
      <c r="S2646" s="40">
        <f t="shared" si="1841"/>
        <v>0</v>
      </c>
      <c r="T2646" s="40">
        <f t="shared" si="1841"/>
        <v>0</v>
      </c>
      <c r="U2646" s="40">
        <f t="shared" si="1841"/>
        <v>0</v>
      </c>
      <c r="V2646" s="40">
        <f t="shared" si="1841"/>
        <v>0</v>
      </c>
      <c r="W2646" s="40">
        <f t="shared" si="1841"/>
        <v>0</v>
      </c>
      <c r="X2646" s="40">
        <f t="shared" si="1841"/>
        <v>0</v>
      </c>
      <c r="Y2646" s="40">
        <f t="shared" si="1841"/>
        <v>0</v>
      </c>
      <c r="Z2646" s="40">
        <f t="shared" si="1841"/>
        <v>0</v>
      </c>
      <c r="AA2646" s="40">
        <f t="shared" si="1841"/>
        <v>0</v>
      </c>
      <c r="AB2646" s="40">
        <f t="shared" si="1841"/>
        <v>0</v>
      </c>
      <c r="AC2646" s="40">
        <f t="shared" si="1841"/>
        <v>0</v>
      </c>
      <c r="AD2646" s="40">
        <f t="shared" si="1841"/>
        <v>0</v>
      </c>
      <c r="AE2646" s="40">
        <f t="shared" si="1841"/>
        <v>0</v>
      </c>
      <c r="AF2646" s="40">
        <f t="shared" si="1841"/>
        <v>0</v>
      </c>
      <c r="AG2646" s="40">
        <f t="shared" si="1841"/>
        <v>0</v>
      </c>
      <c r="AH2646" s="40">
        <f t="shared" si="1841"/>
        <v>0</v>
      </c>
      <c r="AI2646" s="40">
        <f t="shared" si="1841"/>
        <v>0</v>
      </c>
      <c r="AJ2646" s="40">
        <f t="shared" si="1841"/>
        <v>0</v>
      </c>
      <c r="AK2646" s="40">
        <f t="shared" si="1841"/>
        <v>0</v>
      </c>
      <c r="AL2646" s="40">
        <f t="shared" si="1841"/>
        <v>0</v>
      </c>
      <c r="AM2646" s="40">
        <f t="shared" si="1841"/>
        <v>0</v>
      </c>
      <c r="AN2646" s="40">
        <f t="shared" si="1841"/>
        <v>0</v>
      </c>
      <c r="AO2646" s="40">
        <f t="shared" si="1841"/>
        <v>0</v>
      </c>
      <c r="AP2646" s="40">
        <f t="shared" si="1841"/>
        <v>0</v>
      </c>
      <c r="AQ2646" s="40">
        <f t="shared" si="1841"/>
        <v>0</v>
      </c>
      <c r="AR2646" s="40">
        <f t="shared" si="1841"/>
        <v>0</v>
      </c>
      <c r="AS2646" s="40">
        <f t="shared" si="1841"/>
        <v>0</v>
      </c>
      <c r="AT2646" s="40">
        <f t="shared" si="1841"/>
        <v>0</v>
      </c>
      <c r="AU2646" s="40">
        <f t="shared" si="1841"/>
        <v>0</v>
      </c>
      <c r="AV2646" s="40">
        <f t="shared" si="1841"/>
        <v>0</v>
      </c>
      <c r="AW2646" s="40">
        <f t="shared" si="1841"/>
        <v>0</v>
      </c>
      <c r="AX2646" s="40">
        <f t="shared" si="1841"/>
        <v>0</v>
      </c>
      <c r="AY2646" s="40">
        <f t="shared" si="1841"/>
        <v>0</v>
      </c>
      <c r="AZ2646" s="40">
        <f t="shared" si="1841"/>
        <v>0</v>
      </c>
      <c r="BA2646" s="40">
        <f t="shared" si="1841"/>
        <v>0</v>
      </c>
      <c r="BB2646" s="40">
        <f t="shared" si="1841"/>
        <v>0</v>
      </c>
      <c r="BC2646" s="40">
        <f t="shared" si="1841"/>
        <v>0</v>
      </c>
      <c r="BD2646" s="40">
        <f t="shared" si="1841"/>
        <v>0</v>
      </c>
    </row>
    <row r="2647" spans="1:59" ht="16" x14ac:dyDescent="0.2">
      <c r="B2647" s="11">
        <f t="shared" si="1840"/>
        <v>93</v>
      </c>
      <c r="C2647" s="12" t="str">
        <f t="shared" si="1840"/>
        <v>SCI HSR 2</v>
      </c>
      <c r="D2647" s="46" t="s">
        <v>24</v>
      </c>
      <c r="E2647" s="51">
        <f>IF(E2645&gt;MAX($O$3:$BD$3),BD2636,
IF(E2645&lt;MIN($O$3:$BD$3),1,SUMIFS($O2637:$BD2637,$O$2:$BD$2,"&lt;="&amp;E2645,$O$3:$BD$3,"&gt;="&amp;E2645)))</f>
        <v>1.0132608695652174</v>
      </c>
      <c r="F2647" s="15"/>
      <c r="G2647" s="49" t="s">
        <v>265</v>
      </c>
      <c r="H2647" s="31">
        <v>0</v>
      </c>
      <c r="I2647" s="32">
        <v>0</v>
      </c>
      <c r="J2647" s="32">
        <v>0</v>
      </c>
      <c r="K2647" s="23"/>
      <c r="L2647" s="52" t="s">
        <v>266</v>
      </c>
      <c r="M2647" s="72"/>
      <c r="N2647" s="72"/>
      <c r="O2647" s="41">
        <f t="shared" ref="O2647:BD2647" si="1842">IFERROR(((O$3&gt;=$E2642)*(O$2&lt;=$E2642))*$H2650,"")</f>
        <v>0</v>
      </c>
      <c r="P2647" s="41">
        <f t="shared" si="1842"/>
        <v>0</v>
      </c>
      <c r="Q2647" s="41">
        <f t="shared" si="1842"/>
        <v>0</v>
      </c>
      <c r="R2647" s="41">
        <f t="shared" si="1842"/>
        <v>0</v>
      </c>
      <c r="S2647" s="41">
        <f t="shared" si="1842"/>
        <v>0</v>
      </c>
      <c r="T2647" s="41">
        <f t="shared" si="1842"/>
        <v>0</v>
      </c>
      <c r="U2647" s="41">
        <f t="shared" si="1842"/>
        <v>0</v>
      </c>
      <c r="V2647" s="41">
        <f t="shared" si="1842"/>
        <v>0</v>
      </c>
      <c r="W2647" s="41">
        <f t="shared" si="1842"/>
        <v>0</v>
      </c>
      <c r="X2647" s="41">
        <f t="shared" si="1842"/>
        <v>0</v>
      </c>
      <c r="Y2647" s="41">
        <f t="shared" si="1842"/>
        <v>0</v>
      </c>
      <c r="Z2647" s="41">
        <f t="shared" si="1842"/>
        <v>0</v>
      </c>
      <c r="AA2647" s="41">
        <f t="shared" si="1842"/>
        <v>0</v>
      </c>
      <c r="AB2647" s="41">
        <f t="shared" si="1842"/>
        <v>0</v>
      </c>
      <c r="AC2647" s="41">
        <f t="shared" si="1842"/>
        <v>0</v>
      </c>
      <c r="AD2647" s="41">
        <f t="shared" si="1842"/>
        <v>0</v>
      </c>
      <c r="AE2647" s="41">
        <f t="shared" si="1842"/>
        <v>0</v>
      </c>
      <c r="AF2647" s="41">
        <f t="shared" si="1842"/>
        <v>0</v>
      </c>
      <c r="AG2647" s="41">
        <f t="shared" si="1842"/>
        <v>0</v>
      </c>
      <c r="AH2647" s="41">
        <f t="shared" si="1842"/>
        <v>0</v>
      </c>
      <c r="AI2647" s="41">
        <f t="shared" si="1842"/>
        <v>0</v>
      </c>
      <c r="AJ2647" s="41">
        <f t="shared" si="1842"/>
        <v>0</v>
      </c>
      <c r="AK2647" s="41">
        <f t="shared" si="1842"/>
        <v>0</v>
      </c>
      <c r="AL2647" s="41">
        <f t="shared" si="1842"/>
        <v>0</v>
      </c>
      <c r="AM2647" s="41">
        <f t="shared" si="1842"/>
        <v>0</v>
      </c>
      <c r="AN2647" s="41">
        <f t="shared" si="1842"/>
        <v>0</v>
      </c>
      <c r="AO2647" s="41">
        <f t="shared" si="1842"/>
        <v>0</v>
      </c>
      <c r="AP2647" s="41">
        <f t="shared" si="1842"/>
        <v>0</v>
      </c>
      <c r="AQ2647" s="41">
        <f t="shared" si="1842"/>
        <v>0</v>
      </c>
      <c r="AR2647" s="41">
        <f t="shared" si="1842"/>
        <v>0</v>
      </c>
      <c r="AS2647" s="41">
        <f t="shared" si="1842"/>
        <v>0</v>
      </c>
      <c r="AT2647" s="41">
        <f t="shared" si="1842"/>
        <v>0</v>
      </c>
      <c r="AU2647" s="41">
        <f t="shared" si="1842"/>
        <v>0</v>
      </c>
      <c r="AV2647" s="41">
        <f t="shared" si="1842"/>
        <v>0</v>
      </c>
      <c r="AW2647" s="41">
        <f t="shared" si="1842"/>
        <v>0</v>
      </c>
      <c r="AX2647" s="41">
        <f t="shared" si="1842"/>
        <v>0</v>
      </c>
      <c r="AY2647" s="41">
        <f t="shared" si="1842"/>
        <v>0</v>
      </c>
      <c r="AZ2647" s="41">
        <f t="shared" si="1842"/>
        <v>0</v>
      </c>
      <c r="BA2647" s="41">
        <f t="shared" si="1842"/>
        <v>0</v>
      </c>
      <c r="BB2647" s="41">
        <f t="shared" si="1842"/>
        <v>0</v>
      </c>
      <c r="BC2647" s="41">
        <f t="shared" si="1842"/>
        <v>0</v>
      </c>
      <c r="BD2647" s="41">
        <f t="shared" si="1842"/>
        <v>0</v>
      </c>
    </row>
    <row r="2648" spans="1:59" ht="16" x14ac:dyDescent="0.2">
      <c r="B2648" s="11">
        <f t="shared" si="1840"/>
        <v>93</v>
      </c>
      <c r="C2648" s="12" t="str">
        <f t="shared" si="1840"/>
        <v>SCI HSR 2</v>
      </c>
      <c r="D2648" s="46" t="s">
        <v>8</v>
      </c>
      <c r="E2648" s="42">
        <v>0</v>
      </c>
      <c r="F2648" s="15"/>
      <c r="G2648" s="49" t="s">
        <v>267</v>
      </c>
      <c r="H2648" s="31">
        <v>0</v>
      </c>
      <c r="I2648" s="32">
        <v>0</v>
      </c>
      <c r="J2648" s="32">
        <v>0</v>
      </c>
      <c r="L2648" s="52" t="s">
        <v>268</v>
      </c>
      <c r="M2648" s="72"/>
      <c r="N2648" s="72"/>
      <c r="O2648" s="41">
        <f t="shared" ref="O2648:BD2648" si="1843">IFERROR(((O$3&gt;=$E2645)*(O$2&lt;=$E2645))*$J2650,"")</f>
        <v>0</v>
      </c>
      <c r="P2648" s="41">
        <f t="shared" si="1843"/>
        <v>0</v>
      </c>
      <c r="Q2648" s="41">
        <f t="shared" si="1843"/>
        <v>0</v>
      </c>
      <c r="R2648" s="41">
        <f t="shared" si="1843"/>
        <v>0</v>
      </c>
      <c r="S2648" s="41">
        <f t="shared" si="1843"/>
        <v>0</v>
      </c>
      <c r="T2648" s="41">
        <f t="shared" si="1843"/>
        <v>0</v>
      </c>
      <c r="U2648" s="41">
        <f t="shared" si="1843"/>
        <v>0</v>
      </c>
      <c r="V2648" s="41">
        <f t="shared" si="1843"/>
        <v>0</v>
      </c>
      <c r="W2648" s="41">
        <f t="shared" si="1843"/>
        <v>0</v>
      </c>
      <c r="X2648" s="41">
        <f t="shared" si="1843"/>
        <v>0</v>
      </c>
      <c r="Y2648" s="41">
        <f t="shared" si="1843"/>
        <v>0</v>
      </c>
      <c r="Z2648" s="41">
        <f t="shared" si="1843"/>
        <v>0</v>
      </c>
      <c r="AA2648" s="41">
        <f t="shared" si="1843"/>
        <v>0</v>
      </c>
      <c r="AB2648" s="41">
        <f t="shared" si="1843"/>
        <v>0</v>
      </c>
      <c r="AC2648" s="41">
        <f t="shared" si="1843"/>
        <v>0</v>
      </c>
      <c r="AD2648" s="41">
        <f t="shared" si="1843"/>
        <v>0</v>
      </c>
      <c r="AE2648" s="41">
        <f t="shared" si="1843"/>
        <v>0</v>
      </c>
      <c r="AF2648" s="41">
        <f t="shared" si="1843"/>
        <v>0</v>
      </c>
      <c r="AG2648" s="41">
        <f t="shared" si="1843"/>
        <v>0</v>
      </c>
      <c r="AH2648" s="41">
        <f t="shared" si="1843"/>
        <v>0</v>
      </c>
      <c r="AI2648" s="41">
        <f t="shared" si="1843"/>
        <v>0</v>
      </c>
      <c r="AJ2648" s="41">
        <f t="shared" si="1843"/>
        <v>0</v>
      </c>
      <c r="AK2648" s="41">
        <f t="shared" si="1843"/>
        <v>0</v>
      </c>
      <c r="AL2648" s="41">
        <f t="shared" si="1843"/>
        <v>0</v>
      </c>
      <c r="AM2648" s="41">
        <f t="shared" si="1843"/>
        <v>0</v>
      </c>
      <c r="AN2648" s="41">
        <f t="shared" si="1843"/>
        <v>0</v>
      </c>
      <c r="AO2648" s="41">
        <f t="shared" si="1843"/>
        <v>0</v>
      </c>
      <c r="AP2648" s="41">
        <f t="shared" si="1843"/>
        <v>0</v>
      </c>
      <c r="AQ2648" s="41">
        <f t="shared" si="1843"/>
        <v>0</v>
      </c>
      <c r="AR2648" s="41">
        <f t="shared" si="1843"/>
        <v>0</v>
      </c>
      <c r="AS2648" s="41">
        <f t="shared" si="1843"/>
        <v>0</v>
      </c>
      <c r="AT2648" s="41">
        <f t="shared" si="1843"/>
        <v>0</v>
      </c>
      <c r="AU2648" s="41">
        <f t="shared" si="1843"/>
        <v>0</v>
      </c>
      <c r="AV2648" s="41">
        <f t="shared" si="1843"/>
        <v>0</v>
      </c>
      <c r="AW2648" s="41">
        <f t="shared" si="1843"/>
        <v>0</v>
      </c>
      <c r="AX2648" s="41">
        <f t="shared" si="1843"/>
        <v>0</v>
      </c>
      <c r="AY2648" s="41">
        <f t="shared" si="1843"/>
        <v>0</v>
      </c>
      <c r="AZ2648" s="41">
        <f t="shared" si="1843"/>
        <v>0</v>
      </c>
      <c r="BA2648" s="41">
        <f t="shared" si="1843"/>
        <v>0</v>
      </c>
      <c r="BB2648" s="41">
        <f t="shared" si="1843"/>
        <v>0</v>
      </c>
      <c r="BC2648" s="41">
        <f t="shared" si="1843"/>
        <v>0</v>
      </c>
      <c r="BD2648" s="41">
        <f t="shared" si="1843"/>
        <v>0</v>
      </c>
    </row>
    <row r="2649" spans="1:59" ht="16" x14ac:dyDescent="0.2">
      <c r="B2649" s="11">
        <f t="shared" si="1840"/>
        <v>93</v>
      </c>
      <c r="C2649" s="12" t="str">
        <f t="shared" si="1840"/>
        <v>SCI HSR 2</v>
      </c>
      <c r="D2649" s="46" t="s">
        <v>269</v>
      </c>
      <c r="E2649" s="31">
        <v>0</v>
      </c>
      <c r="F2649" s="15"/>
      <c r="G2649" s="53"/>
      <c r="H2649" s="15"/>
      <c r="I2649" s="15"/>
      <c r="J2649" s="23"/>
      <c r="L2649" s="52" t="s">
        <v>270</v>
      </c>
      <c r="M2649" s="72"/>
      <c r="N2649" s="72"/>
      <c r="O2649" s="41">
        <f t="shared" ref="O2649:BD2649" si="1844">IFERROR(((O$3&gt;=$J2639)*(O$2&lt;=$J2639))*$E2650,"")</f>
        <v>0</v>
      </c>
      <c r="P2649" s="41">
        <f t="shared" si="1844"/>
        <v>0</v>
      </c>
      <c r="Q2649" s="41">
        <f t="shared" si="1844"/>
        <v>0</v>
      </c>
      <c r="R2649" s="41">
        <f t="shared" si="1844"/>
        <v>0</v>
      </c>
      <c r="S2649" s="41">
        <f t="shared" si="1844"/>
        <v>0</v>
      </c>
      <c r="T2649" s="41">
        <f t="shared" si="1844"/>
        <v>0</v>
      </c>
      <c r="U2649" s="41">
        <f t="shared" si="1844"/>
        <v>0</v>
      </c>
      <c r="V2649" s="41">
        <f t="shared" si="1844"/>
        <v>0</v>
      </c>
      <c r="W2649" s="41">
        <f t="shared" si="1844"/>
        <v>0</v>
      </c>
      <c r="X2649" s="41">
        <f t="shared" si="1844"/>
        <v>0</v>
      </c>
      <c r="Y2649" s="41">
        <f t="shared" si="1844"/>
        <v>0</v>
      </c>
      <c r="Z2649" s="41">
        <f t="shared" si="1844"/>
        <v>0</v>
      </c>
      <c r="AA2649" s="41">
        <f t="shared" si="1844"/>
        <v>0</v>
      </c>
      <c r="AB2649" s="41">
        <f t="shared" si="1844"/>
        <v>0</v>
      </c>
      <c r="AC2649" s="41">
        <f t="shared" si="1844"/>
        <v>0</v>
      </c>
      <c r="AD2649" s="41">
        <f t="shared" si="1844"/>
        <v>0</v>
      </c>
      <c r="AE2649" s="41">
        <f t="shared" si="1844"/>
        <v>0</v>
      </c>
      <c r="AF2649" s="41">
        <f t="shared" si="1844"/>
        <v>0</v>
      </c>
      <c r="AG2649" s="41">
        <f t="shared" si="1844"/>
        <v>0</v>
      </c>
      <c r="AH2649" s="41">
        <f t="shared" si="1844"/>
        <v>0</v>
      </c>
      <c r="AI2649" s="41">
        <f t="shared" si="1844"/>
        <v>0</v>
      </c>
      <c r="AJ2649" s="41">
        <f t="shared" si="1844"/>
        <v>0</v>
      </c>
      <c r="AK2649" s="41">
        <f t="shared" si="1844"/>
        <v>0</v>
      </c>
      <c r="AL2649" s="41">
        <f t="shared" si="1844"/>
        <v>0</v>
      </c>
      <c r="AM2649" s="41">
        <f t="shared" si="1844"/>
        <v>0</v>
      </c>
      <c r="AN2649" s="41">
        <f t="shared" si="1844"/>
        <v>0</v>
      </c>
      <c r="AO2649" s="41">
        <f t="shared" si="1844"/>
        <v>0</v>
      </c>
      <c r="AP2649" s="41">
        <f t="shared" si="1844"/>
        <v>0</v>
      </c>
      <c r="AQ2649" s="41">
        <f t="shared" si="1844"/>
        <v>0</v>
      </c>
      <c r="AR2649" s="41">
        <f t="shared" si="1844"/>
        <v>0</v>
      </c>
      <c r="AS2649" s="41">
        <f t="shared" si="1844"/>
        <v>0</v>
      </c>
      <c r="AT2649" s="41">
        <f t="shared" si="1844"/>
        <v>0</v>
      </c>
      <c r="AU2649" s="41">
        <f t="shared" si="1844"/>
        <v>0</v>
      </c>
      <c r="AV2649" s="41">
        <f t="shared" si="1844"/>
        <v>0</v>
      </c>
      <c r="AW2649" s="41">
        <f t="shared" si="1844"/>
        <v>0</v>
      </c>
      <c r="AX2649" s="41">
        <f t="shared" si="1844"/>
        <v>0</v>
      </c>
      <c r="AY2649" s="41">
        <f t="shared" si="1844"/>
        <v>0</v>
      </c>
      <c r="AZ2649" s="41">
        <f t="shared" si="1844"/>
        <v>0</v>
      </c>
      <c r="BA2649" s="41">
        <f t="shared" si="1844"/>
        <v>0</v>
      </c>
      <c r="BB2649" s="41">
        <f t="shared" si="1844"/>
        <v>0</v>
      </c>
      <c r="BC2649" s="41">
        <f t="shared" si="1844"/>
        <v>0</v>
      </c>
      <c r="BD2649" s="41">
        <f t="shared" si="1844"/>
        <v>0</v>
      </c>
    </row>
    <row r="2650" spans="1:59" ht="16" x14ac:dyDescent="0.2">
      <c r="B2650" s="11">
        <f t="shared" si="1840"/>
        <v>93</v>
      </c>
      <c r="C2650" s="12" t="str">
        <f t="shared" si="1840"/>
        <v>SCI HSR 2</v>
      </c>
      <c r="D2650" s="46" t="s">
        <v>270</v>
      </c>
      <c r="E2650" s="31">
        <v>0</v>
      </c>
      <c r="F2650" s="15"/>
      <c r="G2650" s="46" t="s">
        <v>266</v>
      </c>
      <c r="H2650" s="31">
        <v>0</v>
      </c>
      <c r="I2650" s="46" t="s">
        <v>268</v>
      </c>
      <c r="J2650" s="31">
        <v>0</v>
      </c>
      <c r="L2650" s="54" t="s">
        <v>271</v>
      </c>
      <c r="M2650" s="73"/>
      <c r="N2650" s="73"/>
      <c r="O2650" s="45">
        <f t="shared" ref="O2650:BD2650" si="1845">IFERROR(-($E2631+$H2631+$J2631)*O2632,"")</f>
        <v>0</v>
      </c>
      <c r="P2650" s="45">
        <f t="shared" si="1845"/>
        <v>0</v>
      </c>
      <c r="Q2650" s="45">
        <f t="shared" si="1845"/>
        <v>0</v>
      </c>
      <c r="R2650" s="45">
        <f t="shared" si="1845"/>
        <v>0</v>
      </c>
      <c r="S2650" s="45">
        <f t="shared" si="1845"/>
        <v>0</v>
      </c>
      <c r="T2650" s="45">
        <f t="shared" si="1845"/>
        <v>0</v>
      </c>
      <c r="U2650" s="45">
        <f t="shared" si="1845"/>
        <v>0</v>
      </c>
      <c r="V2650" s="45">
        <f t="shared" si="1845"/>
        <v>0</v>
      </c>
      <c r="W2650" s="45">
        <f t="shared" si="1845"/>
        <v>0</v>
      </c>
      <c r="X2650" s="45">
        <f t="shared" si="1845"/>
        <v>0</v>
      </c>
      <c r="Y2650" s="45">
        <f t="shared" si="1845"/>
        <v>0</v>
      </c>
      <c r="Z2650" s="45">
        <f t="shared" si="1845"/>
        <v>0</v>
      </c>
      <c r="AA2650" s="45">
        <f t="shared" si="1845"/>
        <v>0</v>
      </c>
      <c r="AB2650" s="45">
        <f t="shared" si="1845"/>
        <v>0</v>
      </c>
      <c r="AC2650" s="45">
        <f t="shared" si="1845"/>
        <v>0</v>
      </c>
      <c r="AD2650" s="45">
        <f t="shared" si="1845"/>
        <v>0</v>
      </c>
      <c r="AE2650" s="45">
        <f t="shared" si="1845"/>
        <v>0</v>
      </c>
      <c r="AF2650" s="45">
        <f t="shared" si="1845"/>
        <v>0</v>
      </c>
      <c r="AG2650" s="45">
        <f t="shared" si="1845"/>
        <v>0</v>
      </c>
      <c r="AH2650" s="45">
        <f t="shared" si="1845"/>
        <v>0</v>
      </c>
      <c r="AI2650" s="45">
        <f t="shared" si="1845"/>
        <v>0</v>
      </c>
      <c r="AJ2650" s="45">
        <f t="shared" si="1845"/>
        <v>0</v>
      </c>
      <c r="AK2650" s="45">
        <f t="shared" si="1845"/>
        <v>0</v>
      </c>
      <c r="AL2650" s="45">
        <f t="shared" si="1845"/>
        <v>0</v>
      </c>
      <c r="AM2650" s="45">
        <f t="shared" si="1845"/>
        <v>0</v>
      </c>
      <c r="AN2650" s="45">
        <f t="shared" si="1845"/>
        <v>0</v>
      </c>
      <c r="AO2650" s="45">
        <f t="shared" si="1845"/>
        <v>0</v>
      </c>
      <c r="AP2650" s="45">
        <f t="shared" si="1845"/>
        <v>0</v>
      </c>
      <c r="AQ2650" s="45">
        <f t="shared" si="1845"/>
        <v>0</v>
      </c>
      <c r="AR2650" s="45">
        <f t="shared" si="1845"/>
        <v>0</v>
      </c>
      <c r="AS2650" s="45">
        <f t="shared" si="1845"/>
        <v>0</v>
      </c>
      <c r="AT2650" s="45">
        <f t="shared" si="1845"/>
        <v>0</v>
      </c>
      <c r="AU2650" s="45">
        <f t="shared" si="1845"/>
        <v>0</v>
      </c>
      <c r="AV2650" s="45">
        <f t="shared" si="1845"/>
        <v>0</v>
      </c>
      <c r="AW2650" s="45">
        <f t="shared" si="1845"/>
        <v>0</v>
      </c>
      <c r="AX2650" s="45">
        <f t="shared" si="1845"/>
        <v>0</v>
      </c>
      <c r="AY2650" s="45">
        <f t="shared" si="1845"/>
        <v>0</v>
      </c>
      <c r="AZ2650" s="45">
        <f t="shared" si="1845"/>
        <v>0</v>
      </c>
      <c r="BA2650" s="45">
        <f t="shared" si="1845"/>
        <v>0</v>
      </c>
      <c r="BB2650" s="45">
        <f t="shared" si="1845"/>
        <v>0</v>
      </c>
      <c r="BC2650" s="45">
        <f t="shared" si="1845"/>
        <v>0</v>
      </c>
      <c r="BD2650" s="45">
        <f t="shared" si="1845"/>
        <v>0</v>
      </c>
    </row>
    <row r="2651" spans="1:59" x14ac:dyDescent="0.2">
      <c r="A2651"/>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row>
    <row r="2652" spans="1:59" ht="16" x14ac:dyDescent="0.2">
      <c r="A2652"/>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s="1"/>
    </row>
    <row r="2653" spans="1:59" ht="16" x14ac:dyDescent="0.2">
      <c r="A2653" s="1"/>
      <c r="B2653" s="67">
        <v>94</v>
      </c>
      <c r="C2653" s="68" t="str">
        <f>H2655</f>
        <v>SCI HSR 2</v>
      </c>
      <c r="D2653" s="69" t="s">
        <v>157</v>
      </c>
      <c r="E2653" s="69"/>
      <c r="F2653" s="69"/>
      <c r="G2653" s="69"/>
      <c r="H2653" s="69"/>
      <c r="I2653" s="69"/>
      <c r="J2653" s="69"/>
      <c r="K2653" s="68"/>
      <c r="L2653" s="68"/>
      <c r="M2653" s="68"/>
      <c r="N2653" s="68"/>
      <c r="O2653" s="82"/>
      <c r="P2653" s="82"/>
      <c r="Q2653" s="82"/>
      <c r="R2653" s="82"/>
      <c r="S2653" s="82"/>
      <c r="T2653" s="82"/>
      <c r="U2653" s="82"/>
      <c r="V2653" s="82"/>
      <c r="W2653" s="82"/>
      <c r="X2653" s="82"/>
      <c r="Y2653" s="82"/>
      <c r="Z2653" s="82"/>
      <c r="AA2653" s="82"/>
      <c r="AB2653" s="82"/>
      <c r="AC2653" s="82"/>
      <c r="AD2653" s="82"/>
      <c r="AE2653" s="82"/>
      <c r="AF2653" s="82"/>
      <c r="AG2653" s="82"/>
      <c r="AH2653" s="82"/>
      <c r="AI2653" s="82"/>
      <c r="AJ2653" s="82"/>
      <c r="AK2653" s="82"/>
      <c r="AL2653" s="82"/>
      <c r="AM2653" s="82"/>
      <c r="AN2653" s="82"/>
      <c r="AO2653" s="82"/>
      <c r="AP2653" s="82"/>
      <c r="AQ2653" s="82"/>
      <c r="AR2653" s="82"/>
      <c r="AS2653" s="82"/>
      <c r="AT2653" s="82"/>
      <c r="AU2653" s="82"/>
      <c r="AV2653" s="82"/>
      <c r="AW2653" s="82"/>
      <c r="AX2653" s="82"/>
      <c r="AY2653" s="82"/>
      <c r="AZ2653" s="82"/>
      <c r="BA2653" s="82"/>
      <c r="BB2653" s="82"/>
      <c r="BC2653" s="82"/>
      <c r="BD2653" s="82"/>
      <c r="BE2653" s="1"/>
      <c r="BF2653" s="1"/>
      <c r="BG2653" s="1"/>
    </row>
    <row r="2654" spans="1:59" ht="16" x14ac:dyDescent="0.2">
      <c r="A2654" s="35"/>
      <c r="B2654" s="11">
        <f>B2653</f>
        <v>94</v>
      </c>
      <c r="C2654" s="12" t="str">
        <f>C2653</f>
        <v>SCI HSR 2</v>
      </c>
      <c r="D2654" s="35"/>
      <c r="E2654" s="35"/>
      <c r="F2654" s="35"/>
      <c r="G2654" s="35"/>
      <c r="H2654" s="35"/>
      <c r="I2654" s="35"/>
      <c r="J2654" s="35"/>
      <c r="K2654" s="35"/>
      <c r="L2654" s="35"/>
      <c r="M2654" s="35"/>
      <c r="N2654" s="35"/>
      <c r="O2654" s="44"/>
      <c r="P2654" s="44"/>
      <c r="Q2654" s="44"/>
      <c r="R2654" s="44"/>
      <c r="S2654" s="44"/>
      <c r="T2654" s="44"/>
      <c r="U2654" s="44"/>
      <c r="V2654" s="44"/>
      <c r="W2654" s="44"/>
      <c r="X2654" s="44"/>
      <c r="Y2654" s="44"/>
      <c r="Z2654" s="44"/>
      <c r="AA2654" s="44"/>
      <c r="AB2654" s="44"/>
      <c r="AC2654" s="44"/>
      <c r="AD2654" s="44"/>
      <c r="AE2654" s="44"/>
      <c r="AF2654" s="44"/>
      <c r="AG2654" s="44"/>
      <c r="AH2654" s="44"/>
      <c r="AI2654" s="44"/>
      <c r="AJ2654" s="44"/>
      <c r="AK2654" s="44"/>
      <c r="AL2654" s="44"/>
      <c r="AM2654" s="44"/>
      <c r="AN2654" s="44"/>
      <c r="AO2654" s="44"/>
      <c r="AP2654" s="44"/>
      <c r="AQ2654" s="44"/>
      <c r="AR2654" s="44"/>
      <c r="AS2654" s="44"/>
      <c r="AT2654" s="44"/>
      <c r="AU2654" s="44"/>
      <c r="AV2654" s="44"/>
      <c r="AW2654" s="44"/>
      <c r="AX2654" s="44"/>
      <c r="AY2654" s="44"/>
      <c r="AZ2654" s="44"/>
      <c r="BA2654" s="44"/>
      <c r="BB2654" s="44"/>
      <c r="BC2654" s="44"/>
      <c r="BD2654" s="44"/>
      <c r="BE2654" s="35"/>
      <c r="BF2654" s="35"/>
      <c r="BG2654" s="35"/>
    </row>
    <row r="2655" spans="1:59" ht="16" x14ac:dyDescent="0.2">
      <c r="B2655" s="11">
        <f t="shared" ref="B2655:C2670" si="1846">B2654</f>
        <v>94</v>
      </c>
      <c r="C2655" s="12" t="str">
        <f t="shared" si="1846"/>
        <v>SCI HSR 2</v>
      </c>
      <c r="D2655" s="13" t="s">
        <v>2</v>
      </c>
      <c r="E2655" s="14" t="s">
        <v>156</v>
      </c>
      <c r="F2655" s="15"/>
      <c r="G2655" s="13" t="s">
        <v>229</v>
      </c>
      <c r="H2655" s="14" t="s">
        <v>132</v>
      </c>
      <c r="I2655" s="14"/>
      <c r="J2655" s="14"/>
      <c r="L2655" s="16" t="s">
        <v>230</v>
      </c>
      <c r="M2655" s="70"/>
      <c r="N2655" s="70"/>
      <c r="O2655" s="17">
        <f>($E2666&gt;0)*($E2660&lt;O$2)*(EDATE($E2660,$E2666)&gt;O$3)*((O$3-O$2+1)/O$4)
+($E2666&gt;0)*($E2660&lt;O$2)*(EDATE($E2660,$E2666)&gt;=O$2)*(EDATE($E2660,$E2666)&lt;=O$3)*((EDATE($E2660,$E2666)-O$2)/O$4)
+($E2666&gt;0)*($E2660&lt;O$2)*(EDATE($E2660,$E2666)&lt;O$2)*(0)
+($E2666&gt;0)*($E2660&gt;=O$2)*($E2660&lt;=O$3)*(EDATE($E2660,$E2666)&gt;=O$2)*(EDATE($E2660,$E2666)&lt;=O$3)*((EDATE($E2660,$E2666)-$E2660+1)/O$4)
+($E2666&gt;0)*($E2660&gt;=O$2)*($E2660&lt;=O$3)*(EDATE($E2660,$E2666)&gt;O$3)*((O$3-$E2660+1)/O$4)
+($E2666&gt;0)*($E2660&gt;O$3)*(0)</f>
        <v>0</v>
      </c>
      <c r="P2655" s="17">
        <f t="shared" ref="P2655:BD2655" si="1847">($E2666&gt;0)*($E2660&lt;P$2)*(EDATE($E2660,$E2666)&gt;P$3)*((P$3-P$2+1)/P$4)
+($E2666&gt;0)*($E2660&lt;P$2)*(EDATE($E2660,$E2666)&gt;=P$2)*(EDATE($E2660,$E2666)&lt;=P$3)*((EDATE($E2660,$E2666)-P$2)/P$4)
+($E2666&gt;0)*($E2660&lt;P$2)*(EDATE($E2660,$E2666)&lt;P$2)*(0)
+($E2666&gt;0)*($E2660&gt;=P$2)*($E2660&lt;=P$3)*(EDATE($E2660,$E2666)&gt;=P$2)*(EDATE($E2660,$E2666)&lt;=P$3)*((EDATE($E2660,$E2666)-$E2660+1)/P$4)
+($E2666&gt;0)*($E2660&gt;=P$2)*($E2660&lt;=P$3)*(EDATE($E2660,$E2666)&gt;P$3)*((P$3-$E2660+1)/P$4)
+($E2666&gt;0)*($E2660&gt;P$3)*(0)</f>
        <v>0</v>
      </c>
      <c r="Q2655" s="17">
        <f t="shared" si="1847"/>
        <v>0</v>
      </c>
      <c r="R2655" s="17">
        <f t="shared" si="1847"/>
        <v>0</v>
      </c>
      <c r="S2655" s="17">
        <f t="shared" si="1847"/>
        <v>0</v>
      </c>
      <c r="T2655" s="17">
        <f t="shared" si="1847"/>
        <v>0</v>
      </c>
      <c r="U2655" s="17">
        <f t="shared" si="1847"/>
        <v>0</v>
      </c>
      <c r="V2655" s="17">
        <f t="shared" si="1847"/>
        <v>0</v>
      </c>
      <c r="W2655" s="17">
        <f t="shared" si="1847"/>
        <v>0</v>
      </c>
      <c r="X2655" s="17">
        <f t="shared" si="1847"/>
        <v>0</v>
      </c>
      <c r="Y2655" s="17">
        <f t="shared" si="1847"/>
        <v>0</v>
      </c>
      <c r="Z2655" s="17">
        <f t="shared" si="1847"/>
        <v>0</v>
      </c>
      <c r="AA2655" s="17">
        <f t="shared" si="1847"/>
        <v>0</v>
      </c>
      <c r="AB2655" s="17">
        <f t="shared" si="1847"/>
        <v>0</v>
      </c>
      <c r="AC2655" s="17">
        <f t="shared" si="1847"/>
        <v>0</v>
      </c>
      <c r="AD2655" s="17">
        <f t="shared" si="1847"/>
        <v>0</v>
      </c>
      <c r="AE2655" s="17">
        <f t="shared" si="1847"/>
        <v>0</v>
      </c>
      <c r="AF2655" s="17">
        <f t="shared" si="1847"/>
        <v>0</v>
      </c>
      <c r="AG2655" s="17">
        <f t="shared" si="1847"/>
        <v>0</v>
      </c>
      <c r="AH2655" s="17">
        <f t="shared" si="1847"/>
        <v>0</v>
      </c>
      <c r="AI2655" s="17">
        <f t="shared" si="1847"/>
        <v>0</v>
      </c>
      <c r="AJ2655" s="17">
        <f t="shared" si="1847"/>
        <v>0</v>
      </c>
      <c r="AK2655" s="17">
        <f t="shared" si="1847"/>
        <v>0</v>
      </c>
      <c r="AL2655" s="17">
        <f t="shared" si="1847"/>
        <v>0</v>
      </c>
      <c r="AM2655" s="17">
        <f t="shared" si="1847"/>
        <v>0</v>
      </c>
      <c r="AN2655" s="17">
        <f t="shared" si="1847"/>
        <v>0</v>
      </c>
      <c r="AO2655" s="17">
        <f t="shared" si="1847"/>
        <v>0</v>
      </c>
      <c r="AP2655" s="17">
        <f t="shared" si="1847"/>
        <v>0</v>
      </c>
      <c r="AQ2655" s="17">
        <f t="shared" si="1847"/>
        <v>0</v>
      </c>
      <c r="AR2655" s="17">
        <f t="shared" si="1847"/>
        <v>0</v>
      </c>
      <c r="AS2655" s="17">
        <f t="shared" si="1847"/>
        <v>0</v>
      </c>
      <c r="AT2655" s="17">
        <f t="shared" si="1847"/>
        <v>0</v>
      </c>
      <c r="AU2655" s="17">
        <f t="shared" si="1847"/>
        <v>0</v>
      </c>
      <c r="AV2655" s="17">
        <f t="shared" si="1847"/>
        <v>0</v>
      </c>
      <c r="AW2655" s="17">
        <f t="shared" si="1847"/>
        <v>0</v>
      </c>
      <c r="AX2655" s="17">
        <f t="shared" si="1847"/>
        <v>0</v>
      </c>
      <c r="AY2655" s="17">
        <f t="shared" si="1847"/>
        <v>0</v>
      </c>
      <c r="AZ2655" s="17">
        <f t="shared" si="1847"/>
        <v>0</v>
      </c>
      <c r="BA2655" s="17">
        <f t="shared" si="1847"/>
        <v>0</v>
      </c>
      <c r="BB2655" s="17">
        <f t="shared" si="1847"/>
        <v>0</v>
      </c>
      <c r="BC2655" s="17">
        <f t="shared" si="1847"/>
        <v>0</v>
      </c>
      <c r="BD2655" s="17">
        <f t="shared" si="1847"/>
        <v>0</v>
      </c>
    </row>
    <row r="2656" spans="1:59" ht="16" x14ac:dyDescent="0.2">
      <c r="B2656" s="11">
        <f t="shared" si="1846"/>
        <v>94</v>
      </c>
      <c r="C2656" s="12" t="str">
        <f t="shared" si="1846"/>
        <v>SCI HSR 2</v>
      </c>
      <c r="D2656" s="13" t="s">
        <v>7</v>
      </c>
      <c r="E2656" s="18">
        <v>39.700000000000003</v>
      </c>
      <c r="F2656" s="15"/>
      <c r="G2656" s="13" t="s">
        <v>0</v>
      </c>
      <c r="H2656" s="19">
        <v>39</v>
      </c>
      <c r="I2656" s="13" t="s">
        <v>20</v>
      </c>
      <c r="J2656" s="19">
        <v>39.69</v>
      </c>
      <c r="L2656" s="20" t="s">
        <v>231</v>
      </c>
      <c r="M2656" s="72"/>
      <c r="N2656" s="72"/>
      <c r="O2656" s="21">
        <f>($H2661&gt;0)*($J2661&lt;O$2)*0
+($H2661&gt;0)*($J2661&gt;=O$2)*($J2661&lt;=O$3)*(($J2661-O$2+1)/O$4)
+($H2661&gt;0)*($J2661&gt;O$3)*($I2661&gt;O$3)*0
+($H2661&gt;0)*($J2661&gt;O$3)*($I2661&lt;=O$3)*($I2661&gt;=O$2)*((O$3-$I2661+1)/O$4)
+($H2661&gt;0)*($J2661&gt;O$3)*($I2661&lt;O$2)*1
+($H2661&gt;0)*($I2661&gt;O$3)*0
+($H2662&gt;0)*($J$2350&lt;O$2)*0
+($H2662&gt;0)*($J2662&gt;=O$2)*($J2662&lt;=O$3)*(($J2662-O$2+1)/O$4)
+($H2662&gt;0)*($J2662&gt;O$3)*($I2662&gt;O$3)*0
+($H2662&gt;0)*($J2662&gt;O$3)*($I2662&lt;=O$3)*($I2662&gt;=O$2)*((O$3-$I2662+1)/O$4)
+($H2662&gt;0)*($J2662&gt;O$3)*($I2662&lt;O$2)*1
+($H2662&gt;0)*($I2662&gt;O$3)*0
+($H2663&gt;0)*($J2663&lt;O$2)*0
+($H2663&gt;0)*($J2663&gt;=O$2)*($J2663&lt;=O$3)*(($J2663-O$2+1)/O$4)
+($H2663&gt;0)*($J2663&gt;O$3)*($I2663&gt;O$3)*0
+($H2663&gt;0)*($J2663&gt;O$3)*($I2663&lt;=O$3)*($I2663&gt;=O$2)*((O$3-$I2663+1)/O$4)
+($H2663&gt;0)*($J2663&gt;O$3)*($I2663&lt;O$2)*1
+($H2663&gt;0)*($I2663&gt;O$3)*0</f>
        <v>0</v>
      </c>
      <c r="P2656" s="21">
        <f t="shared" ref="P2656:BD2656" si="1848">($H2661&gt;0)*($J2661&lt;P$2)*0
+($H2661&gt;0)*($J2661&gt;=P$2)*($J2661&lt;=P$3)*(($J2661-P$2+1)/P$4)
+($H2661&gt;0)*($J2661&gt;P$3)*($I2661&gt;P$3)*0
+($H2661&gt;0)*($J2661&gt;P$3)*($I2661&lt;=P$3)*($I2661&gt;=P$2)*((P$3-$I2661+1)/P$4)
+($H2661&gt;0)*($J2661&gt;P$3)*($I2661&lt;P$2)*1
+($H2661&gt;0)*($I2661&gt;P$3)*0
+($H2662&gt;0)*($J$2350&lt;P$2)*0
+($H2662&gt;0)*($J2662&gt;=P$2)*($J2662&lt;=P$3)*(($J2662-P$2+1)/P$4)
+($H2662&gt;0)*($J2662&gt;P$3)*($I2662&gt;P$3)*0
+($H2662&gt;0)*($J2662&gt;P$3)*($I2662&lt;=P$3)*($I2662&gt;=P$2)*((P$3-$I2662+1)/P$4)
+($H2662&gt;0)*($J2662&gt;P$3)*($I2662&lt;P$2)*1
+($H2662&gt;0)*($I2662&gt;P$3)*0
+($H2663&gt;0)*($J2663&lt;P$2)*0
+($H2663&gt;0)*($J2663&gt;=P$2)*($J2663&lt;=P$3)*(($J2663-P$2+1)/P$4)
+($H2663&gt;0)*($J2663&gt;P$3)*($I2663&gt;P$3)*0
+($H2663&gt;0)*($J2663&gt;P$3)*($I2663&lt;=P$3)*($I2663&gt;=P$2)*((P$3-$I2663+1)/P$4)
+($H2663&gt;0)*($J2663&gt;P$3)*($I2663&lt;P$2)*1
+($H2663&gt;0)*($I2663&gt;P$3)*0</f>
        <v>0</v>
      </c>
      <c r="Q2656" s="21">
        <f t="shared" si="1848"/>
        <v>0</v>
      </c>
      <c r="R2656" s="21">
        <f t="shared" si="1848"/>
        <v>0</v>
      </c>
      <c r="S2656" s="21">
        <f t="shared" si="1848"/>
        <v>0</v>
      </c>
      <c r="T2656" s="21">
        <f t="shared" si="1848"/>
        <v>0</v>
      </c>
      <c r="U2656" s="21">
        <f t="shared" si="1848"/>
        <v>0</v>
      </c>
      <c r="V2656" s="21">
        <f t="shared" si="1848"/>
        <v>0</v>
      </c>
      <c r="W2656" s="21">
        <f t="shared" si="1848"/>
        <v>0</v>
      </c>
      <c r="X2656" s="21">
        <f t="shared" si="1848"/>
        <v>0</v>
      </c>
      <c r="Y2656" s="21">
        <f t="shared" si="1848"/>
        <v>0</v>
      </c>
      <c r="Z2656" s="21">
        <f t="shared" si="1848"/>
        <v>0</v>
      </c>
      <c r="AA2656" s="21">
        <f t="shared" si="1848"/>
        <v>0</v>
      </c>
      <c r="AB2656" s="21">
        <f t="shared" si="1848"/>
        <v>0</v>
      </c>
      <c r="AC2656" s="21">
        <f t="shared" si="1848"/>
        <v>0</v>
      </c>
      <c r="AD2656" s="21">
        <f t="shared" si="1848"/>
        <v>0</v>
      </c>
      <c r="AE2656" s="21">
        <f t="shared" si="1848"/>
        <v>0</v>
      </c>
      <c r="AF2656" s="21">
        <f t="shared" si="1848"/>
        <v>0</v>
      </c>
      <c r="AG2656" s="21">
        <f t="shared" si="1848"/>
        <v>0</v>
      </c>
      <c r="AH2656" s="21">
        <f t="shared" si="1848"/>
        <v>0</v>
      </c>
      <c r="AI2656" s="21">
        <f t="shared" si="1848"/>
        <v>0</v>
      </c>
      <c r="AJ2656" s="21">
        <f t="shared" si="1848"/>
        <v>0</v>
      </c>
      <c r="AK2656" s="21">
        <f t="shared" si="1848"/>
        <v>0</v>
      </c>
      <c r="AL2656" s="21">
        <f t="shared" si="1848"/>
        <v>0</v>
      </c>
      <c r="AM2656" s="21">
        <f t="shared" si="1848"/>
        <v>0</v>
      </c>
      <c r="AN2656" s="21">
        <f t="shared" si="1848"/>
        <v>0</v>
      </c>
      <c r="AO2656" s="21">
        <f t="shared" si="1848"/>
        <v>0</v>
      </c>
      <c r="AP2656" s="21">
        <f t="shared" si="1848"/>
        <v>0</v>
      </c>
      <c r="AQ2656" s="21">
        <f t="shared" si="1848"/>
        <v>0</v>
      </c>
      <c r="AR2656" s="21">
        <f t="shared" si="1848"/>
        <v>0</v>
      </c>
      <c r="AS2656" s="21">
        <f t="shared" si="1848"/>
        <v>0</v>
      </c>
      <c r="AT2656" s="21">
        <f t="shared" si="1848"/>
        <v>0</v>
      </c>
      <c r="AU2656" s="21">
        <f t="shared" si="1848"/>
        <v>0</v>
      </c>
      <c r="AV2656" s="21">
        <f t="shared" si="1848"/>
        <v>0</v>
      </c>
      <c r="AW2656" s="21">
        <f t="shared" si="1848"/>
        <v>0</v>
      </c>
      <c r="AX2656" s="21">
        <f t="shared" si="1848"/>
        <v>0</v>
      </c>
      <c r="AY2656" s="21">
        <f t="shared" si="1848"/>
        <v>0</v>
      </c>
      <c r="AZ2656" s="21">
        <f t="shared" si="1848"/>
        <v>0</v>
      </c>
      <c r="BA2656" s="21">
        <f t="shared" si="1848"/>
        <v>0</v>
      </c>
      <c r="BB2656" s="21">
        <f t="shared" si="1848"/>
        <v>0</v>
      </c>
      <c r="BC2656" s="21">
        <f t="shared" si="1848"/>
        <v>0</v>
      </c>
      <c r="BD2656" s="21">
        <f t="shared" si="1848"/>
        <v>0</v>
      </c>
    </row>
    <row r="2657" spans="1:59" ht="16" x14ac:dyDescent="0.2">
      <c r="B2657" s="11">
        <f t="shared" si="1846"/>
        <v>94</v>
      </c>
      <c r="C2657" s="12" t="str">
        <f t="shared" si="1846"/>
        <v>SCI HSR 2</v>
      </c>
      <c r="D2657" s="13" t="s">
        <v>21</v>
      </c>
      <c r="E2657" s="22">
        <v>0</v>
      </c>
      <c r="F2657" s="15"/>
      <c r="G2657" s="13" t="s">
        <v>22</v>
      </c>
      <c r="H2657" s="22">
        <v>0</v>
      </c>
      <c r="I2657" s="13" t="s">
        <v>23</v>
      </c>
      <c r="J2657" s="22">
        <v>0</v>
      </c>
      <c r="K2657" s="23"/>
      <c r="L2657" s="20" t="s">
        <v>232</v>
      </c>
      <c r="M2657" s="72"/>
      <c r="N2657" s="72"/>
      <c r="O2657" s="21">
        <f>($E2660&lt;=O$3)*($E2660&gt;O$2)*((O$3-$E2660+1)/O$4)
+($E2660&lt;=O$2)*((O$3-O$2+1)/O$4)
+($E2660&gt;O$3)*(0)
-($E2668&lt;=O$3)*($E2668&lt;&gt;0)*($E2668&gt;O$2)*((O$3-$E2668)/O$4)
-($E2668&lt;=O$2)*((O$3-O$2+1)/O$4)
-($E2668&gt;O$3)*(0)</f>
        <v>1</v>
      </c>
      <c r="P2657" s="21">
        <f t="shared" ref="P2657:BD2657" si="1849">($E2660&lt;=P$3)*($E2660&gt;P$2)*((P$3-$E2660+1)/P$4)
+($E2660&lt;=P$2)*((P$3-P$2+1)/P$4)
+($E2660&gt;P$3)*(0)
-($E2668&lt;=P$3)*($E2668&lt;&gt;0)*($E2668&gt;P$2)*((P$3-$E2668)/P$4)
-($E2668&lt;=P$2)*((P$3-P$2+1)/P$4)
-($E2668&gt;P$3)*(0)</f>
        <v>1</v>
      </c>
      <c r="Q2657" s="21">
        <f t="shared" si="1849"/>
        <v>1</v>
      </c>
      <c r="R2657" s="21">
        <f t="shared" si="1849"/>
        <v>1</v>
      </c>
      <c r="S2657" s="21">
        <f t="shared" si="1849"/>
        <v>1</v>
      </c>
      <c r="T2657" s="21">
        <f t="shared" si="1849"/>
        <v>1</v>
      </c>
      <c r="U2657" s="21">
        <f t="shared" si="1849"/>
        <v>1</v>
      </c>
      <c r="V2657" s="21">
        <f t="shared" si="1849"/>
        <v>1</v>
      </c>
      <c r="W2657" s="21">
        <f t="shared" si="1849"/>
        <v>1</v>
      </c>
      <c r="X2657" s="21">
        <f t="shared" si="1849"/>
        <v>1</v>
      </c>
      <c r="Y2657" s="21">
        <f t="shared" si="1849"/>
        <v>1</v>
      </c>
      <c r="Z2657" s="21">
        <f t="shared" si="1849"/>
        <v>1</v>
      </c>
      <c r="AA2657" s="21">
        <f t="shared" si="1849"/>
        <v>1</v>
      </c>
      <c r="AB2657" s="21">
        <f t="shared" si="1849"/>
        <v>1</v>
      </c>
      <c r="AC2657" s="21">
        <f t="shared" si="1849"/>
        <v>1</v>
      </c>
      <c r="AD2657" s="21">
        <f t="shared" si="1849"/>
        <v>1</v>
      </c>
      <c r="AE2657" s="21">
        <f t="shared" si="1849"/>
        <v>1</v>
      </c>
      <c r="AF2657" s="21">
        <f t="shared" si="1849"/>
        <v>1</v>
      </c>
      <c r="AG2657" s="21">
        <f t="shared" si="1849"/>
        <v>1</v>
      </c>
      <c r="AH2657" s="21">
        <f t="shared" si="1849"/>
        <v>1</v>
      </c>
      <c r="AI2657" s="21">
        <f t="shared" si="1849"/>
        <v>1</v>
      </c>
      <c r="AJ2657" s="21">
        <f t="shared" si="1849"/>
        <v>1</v>
      </c>
      <c r="AK2657" s="21">
        <f t="shared" si="1849"/>
        <v>1</v>
      </c>
      <c r="AL2657" s="21">
        <f t="shared" si="1849"/>
        <v>1</v>
      </c>
      <c r="AM2657" s="21">
        <f t="shared" si="1849"/>
        <v>1</v>
      </c>
      <c r="AN2657" s="21">
        <f t="shared" si="1849"/>
        <v>1</v>
      </c>
      <c r="AO2657" s="21">
        <f t="shared" si="1849"/>
        <v>1</v>
      </c>
      <c r="AP2657" s="21">
        <f t="shared" si="1849"/>
        <v>1</v>
      </c>
      <c r="AQ2657" s="21">
        <f t="shared" si="1849"/>
        <v>1</v>
      </c>
      <c r="AR2657" s="21">
        <f t="shared" si="1849"/>
        <v>1</v>
      </c>
      <c r="AS2657" s="21">
        <f t="shared" si="1849"/>
        <v>1</v>
      </c>
      <c r="AT2657" s="21">
        <f t="shared" si="1849"/>
        <v>1</v>
      </c>
      <c r="AU2657" s="21">
        <f t="shared" si="1849"/>
        <v>1</v>
      </c>
      <c r="AV2657" s="21">
        <f t="shared" si="1849"/>
        <v>1</v>
      </c>
      <c r="AW2657" s="21">
        <f t="shared" si="1849"/>
        <v>1</v>
      </c>
      <c r="AX2657" s="21">
        <f t="shared" si="1849"/>
        <v>1</v>
      </c>
      <c r="AY2657" s="21">
        <f t="shared" si="1849"/>
        <v>0</v>
      </c>
      <c r="AZ2657" s="21">
        <f t="shared" si="1849"/>
        <v>0</v>
      </c>
      <c r="BA2657" s="21">
        <f t="shared" si="1849"/>
        <v>0</v>
      </c>
      <c r="BB2657" s="21">
        <f t="shared" si="1849"/>
        <v>0</v>
      </c>
      <c r="BC2657" s="21">
        <f t="shared" si="1849"/>
        <v>0</v>
      </c>
      <c r="BD2657" s="21">
        <f t="shared" si="1849"/>
        <v>0</v>
      </c>
    </row>
    <row r="2658" spans="1:59" ht="16" x14ac:dyDescent="0.2">
      <c r="B2658" s="11">
        <f t="shared" si="1846"/>
        <v>94</v>
      </c>
      <c r="C2658" s="12" t="str">
        <f t="shared" si="1846"/>
        <v>SCI HSR 2</v>
      </c>
      <c r="D2658" s="13" t="s">
        <v>1</v>
      </c>
      <c r="E2658" s="22">
        <v>33745</v>
      </c>
      <c r="F2658" s="15"/>
      <c r="G2658" s="15"/>
      <c r="H2658" s="15"/>
      <c r="I2658" s="15"/>
      <c r="J2658" s="15"/>
      <c r="L2658" s="20" t="s">
        <v>233</v>
      </c>
      <c r="M2658" s="72"/>
      <c r="N2658" s="72"/>
      <c r="O2658" s="21">
        <f>($E2671&gt;O$3)*($E2668&lt;O$2)*((O$3-O$2+1)/O$4)
+($E2671&gt;O$3)*($E2668&gt;=O$2)*($E2668&lt;=O$3)*((O$3-$E2668)/O$4)
+($E2671&gt;O$3)*($E2668&gt;O$3)*(0)
+($E2671&lt;=O$3)*($E2671&gt;=O$2)*($E2668&lt;O$2)*(($E2671-O$2)/O$4)
+($E2671&lt;=O$3)*($E2671&gt;=O$2)*($E2668&lt;=O$3)*($E2668&gt;=O$2)*(($E2671-$E2668)/O$4)
+($E2671&lt;O$2)*(0)</f>
        <v>0</v>
      </c>
      <c r="P2658" s="21">
        <f t="shared" ref="P2658:BD2658" si="1850">($E2671&gt;P$3)*($E2668&lt;P$2)*((P$3-P$2+1)/P$4)
+($E2671&gt;P$3)*($E2668&gt;=P$2)*($E2668&lt;=P$3)*((P$3-$E2668)/P$4)
+($E2671&gt;P$3)*($E2668&gt;P$3)*(0)
+($E2671&lt;=P$3)*($E2671&gt;=P$2)*($E2668&lt;P$2)*(($E2671-P$2)/P$4)
+($E2671&lt;=P$3)*($E2671&gt;=P$2)*($E2668&lt;=P$3)*($E2668&gt;=P$2)*(($E2671-$E2668)/P$4)
+($E2671&lt;P$2)*(0)</f>
        <v>0</v>
      </c>
      <c r="Q2658" s="21">
        <f t="shared" si="1850"/>
        <v>0</v>
      </c>
      <c r="R2658" s="21">
        <f t="shared" si="1850"/>
        <v>0</v>
      </c>
      <c r="S2658" s="21">
        <f t="shared" si="1850"/>
        <v>0</v>
      </c>
      <c r="T2658" s="21">
        <f t="shared" si="1850"/>
        <v>0</v>
      </c>
      <c r="U2658" s="21">
        <f t="shared" si="1850"/>
        <v>0</v>
      </c>
      <c r="V2658" s="21">
        <f t="shared" si="1850"/>
        <v>0</v>
      </c>
      <c r="W2658" s="21">
        <f t="shared" si="1850"/>
        <v>0</v>
      </c>
      <c r="X2658" s="21">
        <f t="shared" si="1850"/>
        <v>0</v>
      </c>
      <c r="Y2658" s="21">
        <f t="shared" si="1850"/>
        <v>0</v>
      </c>
      <c r="Z2658" s="21">
        <f t="shared" si="1850"/>
        <v>0</v>
      </c>
      <c r="AA2658" s="21">
        <f t="shared" si="1850"/>
        <v>0</v>
      </c>
      <c r="AB2658" s="21">
        <f t="shared" si="1850"/>
        <v>0</v>
      </c>
      <c r="AC2658" s="21">
        <f t="shared" si="1850"/>
        <v>0</v>
      </c>
      <c r="AD2658" s="21">
        <f t="shared" si="1850"/>
        <v>0</v>
      </c>
      <c r="AE2658" s="21">
        <f t="shared" si="1850"/>
        <v>0</v>
      </c>
      <c r="AF2658" s="21">
        <f t="shared" si="1850"/>
        <v>0</v>
      </c>
      <c r="AG2658" s="21">
        <f t="shared" si="1850"/>
        <v>0</v>
      </c>
      <c r="AH2658" s="21">
        <f t="shared" si="1850"/>
        <v>0</v>
      </c>
      <c r="AI2658" s="21">
        <f t="shared" si="1850"/>
        <v>0</v>
      </c>
      <c r="AJ2658" s="21">
        <f t="shared" si="1850"/>
        <v>0</v>
      </c>
      <c r="AK2658" s="21">
        <f t="shared" si="1850"/>
        <v>0</v>
      </c>
      <c r="AL2658" s="21">
        <f t="shared" si="1850"/>
        <v>0</v>
      </c>
      <c r="AM2658" s="21">
        <f t="shared" si="1850"/>
        <v>0</v>
      </c>
      <c r="AN2658" s="21">
        <f t="shared" si="1850"/>
        <v>0</v>
      </c>
      <c r="AO2658" s="21">
        <f t="shared" si="1850"/>
        <v>0</v>
      </c>
      <c r="AP2658" s="21">
        <f t="shared" si="1850"/>
        <v>0</v>
      </c>
      <c r="AQ2658" s="21">
        <f t="shared" si="1850"/>
        <v>0</v>
      </c>
      <c r="AR2658" s="21">
        <f t="shared" si="1850"/>
        <v>0</v>
      </c>
      <c r="AS2658" s="21">
        <f t="shared" si="1850"/>
        <v>0</v>
      </c>
      <c r="AT2658" s="21">
        <f t="shared" si="1850"/>
        <v>0</v>
      </c>
      <c r="AU2658" s="21">
        <f t="shared" si="1850"/>
        <v>0</v>
      </c>
      <c r="AV2658" s="21">
        <f t="shared" si="1850"/>
        <v>0</v>
      </c>
      <c r="AW2658" s="21">
        <f t="shared" si="1850"/>
        <v>0</v>
      </c>
      <c r="AX2658" s="21">
        <f t="shared" si="1850"/>
        <v>0</v>
      </c>
      <c r="AY2658" s="21">
        <f t="shared" si="1850"/>
        <v>0</v>
      </c>
      <c r="AZ2658" s="21">
        <f t="shared" si="1850"/>
        <v>0</v>
      </c>
      <c r="BA2658" s="21">
        <f t="shared" si="1850"/>
        <v>0</v>
      </c>
      <c r="BB2658" s="21">
        <f t="shared" si="1850"/>
        <v>0</v>
      </c>
      <c r="BC2658" s="21">
        <f t="shared" si="1850"/>
        <v>0</v>
      </c>
      <c r="BD2658" s="21">
        <f t="shared" si="1850"/>
        <v>0</v>
      </c>
    </row>
    <row r="2659" spans="1:59" ht="16" x14ac:dyDescent="0.2">
      <c r="B2659" s="11">
        <f t="shared" si="1846"/>
        <v>94</v>
      </c>
      <c r="C2659" s="12" t="str">
        <f t="shared" si="1846"/>
        <v>SCI HSR 2</v>
      </c>
      <c r="K2659" s="24"/>
      <c r="L2659" s="20" t="s">
        <v>234</v>
      </c>
      <c r="M2659" s="72"/>
      <c r="N2659" s="72"/>
      <c r="O2659" s="21">
        <f>($E2674&gt;0)*($E2671&lt;O$2)*(EDATE($E2671,$E2674)&gt;O$3)*((O$3-O$2+1)/O$4)
+($E2674&gt;0)*($E2671&lt;O$2)*(EDATE($E2671,$E2674)&gt;=O$2)*(EDATE($E2671,$E2674)&lt;=O$3)*((EDATE($E2671,$E2674)-O$2)/O$4)
+($E2674&gt;0)*($E2671&lt;O$2)*(EDATE($E2671,$E2674)&lt;O$2)*(0)
+($E2674&gt;0)*($E2671&gt;=O$2)*($E2671&lt;=O$3)*(EDATE($E2671,$E2674)&gt;=O$2)*(EDATE($E2671,$E2674)&lt;=O$3)*((EDATE($E2671,$E2674)-$E2671+1)/O$4)
+($E2674&gt;0)*($E2671&gt;=O$2)*($E2671&lt;=O$3)*(EDATE($E2671,$E2674)&gt;O$3)*((O$3-$E2671+1)/O$4)
+($E2674&gt;0)*($E2671&gt;O$3)*(0)</f>
        <v>0</v>
      </c>
      <c r="P2659" s="21">
        <f t="shared" ref="P2659:BD2659" si="1851">($E2674&gt;0)*($E2671&lt;P$2)*(EDATE($E2671,$E2674)&gt;P$3)*((P$3-P$2+1)/P$4)
+($E2674&gt;0)*($E2671&lt;P$2)*(EDATE($E2671,$E2674)&gt;=P$2)*(EDATE($E2671,$E2674)&lt;=P$3)*((EDATE($E2671,$E2674)-P$2)/P$4)
+($E2674&gt;0)*($E2671&lt;P$2)*(EDATE($E2671,$E2674)&lt;P$2)*(0)
+($E2674&gt;0)*($E2671&gt;=P$2)*($E2671&lt;=P$3)*(EDATE($E2671,$E2674)&gt;=P$2)*(EDATE($E2671,$E2674)&lt;=P$3)*((EDATE($E2671,$E2674)-$E2671+1)/P$4)
+($E2674&gt;0)*($E2671&gt;=P$2)*($E2671&lt;=P$3)*(EDATE($E2671,$E2674)&gt;P$3)*((P$3-$E2671+1)/P$4)
+($E2674&gt;0)*($E2671&gt;P$3)*(0)</f>
        <v>0</v>
      </c>
      <c r="Q2659" s="21">
        <f t="shared" si="1851"/>
        <v>0</v>
      </c>
      <c r="R2659" s="21">
        <f t="shared" si="1851"/>
        <v>0</v>
      </c>
      <c r="S2659" s="21">
        <f t="shared" si="1851"/>
        <v>0</v>
      </c>
      <c r="T2659" s="21">
        <f t="shared" si="1851"/>
        <v>0</v>
      </c>
      <c r="U2659" s="21">
        <f t="shared" si="1851"/>
        <v>0</v>
      </c>
      <c r="V2659" s="21">
        <f t="shared" si="1851"/>
        <v>0</v>
      </c>
      <c r="W2659" s="21">
        <f t="shared" si="1851"/>
        <v>0</v>
      </c>
      <c r="X2659" s="21">
        <f t="shared" si="1851"/>
        <v>0</v>
      </c>
      <c r="Y2659" s="21">
        <f t="shared" si="1851"/>
        <v>0</v>
      </c>
      <c r="Z2659" s="21">
        <f t="shared" si="1851"/>
        <v>0</v>
      </c>
      <c r="AA2659" s="21">
        <f t="shared" si="1851"/>
        <v>0</v>
      </c>
      <c r="AB2659" s="21">
        <f t="shared" si="1851"/>
        <v>0</v>
      </c>
      <c r="AC2659" s="21">
        <f t="shared" si="1851"/>
        <v>0</v>
      </c>
      <c r="AD2659" s="21">
        <f t="shared" si="1851"/>
        <v>0</v>
      </c>
      <c r="AE2659" s="21">
        <f t="shared" si="1851"/>
        <v>0</v>
      </c>
      <c r="AF2659" s="21">
        <f t="shared" si="1851"/>
        <v>0</v>
      </c>
      <c r="AG2659" s="21">
        <f t="shared" si="1851"/>
        <v>0</v>
      </c>
      <c r="AH2659" s="21">
        <f t="shared" si="1851"/>
        <v>0</v>
      </c>
      <c r="AI2659" s="21">
        <f t="shared" si="1851"/>
        <v>0</v>
      </c>
      <c r="AJ2659" s="21">
        <f t="shared" si="1851"/>
        <v>0</v>
      </c>
      <c r="AK2659" s="21">
        <f t="shared" si="1851"/>
        <v>0</v>
      </c>
      <c r="AL2659" s="21">
        <f t="shared" si="1851"/>
        <v>0</v>
      </c>
      <c r="AM2659" s="21">
        <f t="shared" si="1851"/>
        <v>0</v>
      </c>
      <c r="AN2659" s="21">
        <f t="shared" si="1851"/>
        <v>0</v>
      </c>
      <c r="AO2659" s="21">
        <f t="shared" si="1851"/>
        <v>0</v>
      </c>
      <c r="AP2659" s="21">
        <f t="shared" si="1851"/>
        <v>0</v>
      </c>
      <c r="AQ2659" s="21">
        <f t="shared" si="1851"/>
        <v>0</v>
      </c>
      <c r="AR2659" s="21">
        <f t="shared" si="1851"/>
        <v>0</v>
      </c>
      <c r="AS2659" s="21">
        <f t="shared" si="1851"/>
        <v>0</v>
      </c>
      <c r="AT2659" s="21">
        <f t="shared" si="1851"/>
        <v>0</v>
      </c>
      <c r="AU2659" s="21">
        <f t="shared" si="1851"/>
        <v>0</v>
      </c>
      <c r="AV2659" s="21">
        <f t="shared" si="1851"/>
        <v>0</v>
      </c>
      <c r="AW2659" s="21">
        <f t="shared" si="1851"/>
        <v>0</v>
      </c>
      <c r="AX2659" s="21">
        <f t="shared" si="1851"/>
        <v>0</v>
      </c>
      <c r="AY2659" s="21">
        <f t="shared" si="1851"/>
        <v>0</v>
      </c>
      <c r="AZ2659" s="21">
        <f t="shared" si="1851"/>
        <v>0</v>
      </c>
      <c r="BA2659" s="21">
        <f t="shared" si="1851"/>
        <v>0</v>
      </c>
      <c r="BB2659" s="21">
        <f t="shared" si="1851"/>
        <v>0</v>
      </c>
      <c r="BC2659" s="21">
        <f t="shared" si="1851"/>
        <v>0</v>
      </c>
      <c r="BD2659" s="21">
        <f t="shared" si="1851"/>
        <v>0</v>
      </c>
    </row>
    <row r="2660" spans="1:59" ht="16" x14ac:dyDescent="0.2">
      <c r="B2660" s="11">
        <f t="shared" si="1846"/>
        <v>94</v>
      </c>
      <c r="C2660" s="12" t="str">
        <f t="shared" si="1846"/>
        <v>SCI HSR 2</v>
      </c>
      <c r="D2660" s="25" t="s">
        <v>235</v>
      </c>
      <c r="E2660" s="26">
        <v>44378</v>
      </c>
      <c r="F2660" s="15"/>
      <c r="G2660" s="25" t="s">
        <v>236</v>
      </c>
      <c r="H2660" s="25" t="s">
        <v>237</v>
      </c>
      <c r="I2660" s="25" t="s">
        <v>238</v>
      </c>
      <c r="J2660" s="25" t="s">
        <v>239</v>
      </c>
      <c r="K2660" s="24"/>
      <c r="L2660" s="27" t="s">
        <v>240</v>
      </c>
      <c r="M2660" s="83"/>
      <c r="N2660" s="83"/>
      <c r="O2660" s="28">
        <f>($H2672&gt;0)*($J2672&lt;O$2)*0
+($H2672&gt;0)*($J2672&gt;=O$2)*($J2672&lt;=O$3)*(($J2672-O$2+1)/O$4)
+($H2672&gt;0)*($J2672&gt;O$3)*($I2672&gt;O$3)*0
+($H2672&gt;0)*($J2672&gt;O$3)*($I2672&lt;=O$3)*($I2672&gt;=O$2)*((O$3-$I2672+1)/O$4)
+($H2672&gt;0)*($J2672&gt;O$3)*($I2672&lt;O$2)*1
+($H2672&gt;0)*($I2672&gt;O$3)*0
+($H2673&gt;0)*($J2673&lt;O$2)*0
+($H2673&gt;0)*($J2673&gt;=O$2)*($J2673&lt;=O$3)*(($J2673-O$2+1)/O$4)
+($H2673&gt;0)*($J2673&gt;O$3)*($I2673&gt;O$3)*0
+($H2673&gt;0)*($J2673&gt;O$3)*($I2673&lt;=O$3)*($I2673&gt;=O$2)*((O$3-$I2673+1)/O$4)
+($H2673&gt;0)*($J2673&gt;O$3)*($I2673&lt;O$2)*1
+($H2673&gt;0)*($I2673&gt;O$3)*0
+($H2674&gt;0)*($J2674&lt;O$2)*0
+($H2674&gt;0)*($J2674&gt;=O$2)*($J2674&lt;=O$3)*(($J2674-O$2+1)/O$4)
+($H2674&gt;0)*($J2674&gt;O$3)*($I2674&gt;O$3)*0
+($H2674&gt;0)*($J2674&gt;O$3)*($I2674&lt;=O$3)*($I2674&gt;=O$2)*((O$3-$I2674+1)/O$4)
+($H2674&gt;0)*($J2674&gt;O$3)*($I2674&lt;O$2)*1
+($H2674&gt;0)*($I2674&gt;O$3)*0</f>
        <v>0</v>
      </c>
      <c r="P2660" s="28">
        <f t="shared" ref="P2660:BD2660" si="1852">($H2672&gt;0)*($J2672&lt;P$2)*0
+($H2672&gt;0)*($J2672&gt;=P$2)*($J2672&lt;=P$3)*(($J2672-P$2+1)/P$4)
+($H2672&gt;0)*($J2672&gt;P$3)*($I2672&gt;P$3)*0
+($H2672&gt;0)*($J2672&gt;P$3)*($I2672&lt;=P$3)*($I2672&gt;=P$2)*((P$3-$I2672+1)/P$4)
+($H2672&gt;0)*($J2672&gt;P$3)*($I2672&lt;P$2)*1
+($H2672&gt;0)*($I2672&gt;P$3)*0
+($H2673&gt;0)*($J2673&lt;P$2)*0
+($H2673&gt;0)*($J2673&gt;=P$2)*($J2673&lt;=P$3)*(($J2673-P$2+1)/P$4)
+($H2673&gt;0)*($J2673&gt;P$3)*($I2673&gt;P$3)*0
+($H2673&gt;0)*($J2673&gt;P$3)*($I2673&lt;=P$3)*($I2673&gt;=P$2)*((P$3-$I2673+1)/P$4)
+($H2673&gt;0)*($J2673&gt;P$3)*($I2673&lt;P$2)*1
+($H2673&gt;0)*($I2673&gt;P$3)*0
+($H2674&gt;0)*($J2674&lt;P$2)*0
+($H2674&gt;0)*($J2674&gt;=P$2)*($J2674&lt;=P$3)*(($J2674-P$2+1)/P$4)
+($H2674&gt;0)*($J2674&gt;P$3)*($I2674&gt;P$3)*0
+($H2674&gt;0)*($J2674&gt;P$3)*($I2674&lt;=P$3)*($I2674&gt;=P$2)*((P$3-$I2674+1)/P$4)
+($H2674&gt;0)*($J2674&gt;P$3)*($I2674&lt;P$2)*1
+($H2674&gt;0)*($I2674&gt;P$3)*0</f>
        <v>0</v>
      </c>
      <c r="Q2660" s="28">
        <f t="shared" si="1852"/>
        <v>0</v>
      </c>
      <c r="R2660" s="28">
        <f t="shared" si="1852"/>
        <v>0</v>
      </c>
      <c r="S2660" s="28">
        <f t="shared" si="1852"/>
        <v>0</v>
      </c>
      <c r="T2660" s="28">
        <f t="shared" si="1852"/>
        <v>0</v>
      </c>
      <c r="U2660" s="28">
        <f t="shared" si="1852"/>
        <v>0</v>
      </c>
      <c r="V2660" s="28">
        <f t="shared" si="1852"/>
        <v>0</v>
      </c>
      <c r="W2660" s="28">
        <f t="shared" si="1852"/>
        <v>0</v>
      </c>
      <c r="X2660" s="28">
        <f t="shared" si="1852"/>
        <v>0</v>
      </c>
      <c r="Y2660" s="28">
        <f t="shared" si="1852"/>
        <v>0</v>
      </c>
      <c r="Z2660" s="28">
        <f t="shared" si="1852"/>
        <v>0</v>
      </c>
      <c r="AA2660" s="28">
        <f t="shared" si="1852"/>
        <v>0</v>
      </c>
      <c r="AB2660" s="28">
        <f t="shared" si="1852"/>
        <v>0</v>
      </c>
      <c r="AC2660" s="28">
        <f t="shared" si="1852"/>
        <v>0</v>
      </c>
      <c r="AD2660" s="28">
        <f t="shared" si="1852"/>
        <v>0</v>
      </c>
      <c r="AE2660" s="28">
        <f t="shared" si="1852"/>
        <v>0</v>
      </c>
      <c r="AF2660" s="28">
        <f t="shared" si="1852"/>
        <v>0</v>
      </c>
      <c r="AG2660" s="28">
        <f t="shared" si="1852"/>
        <v>0</v>
      </c>
      <c r="AH2660" s="28">
        <f t="shared" si="1852"/>
        <v>0</v>
      </c>
      <c r="AI2660" s="28">
        <f t="shared" si="1852"/>
        <v>0</v>
      </c>
      <c r="AJ2660" s="28">
        <f t="shared" si="1852"/>
        <v>0</v>
      </c>
      <c r="AK2660" s="28">
        <f t="shared" si="1852"/>
        <v>0</v>
      </c>
      <c r="AL2660" s="28">
        <f t="shared" si="1852"/>
        <v>0</v>
      </c>
      <c r="AM2660" s="28">
        <f t="shared" si="1852"/>
        <v>0</v>
      </c>
      <c r="AN2660" s="28">
        <f t="shared" si="1852"/>
        <v>0</v>
      </c>
      <c r="AO2660" s="28">
        <f t="shared" si="1852"/>
        <v>0</v>
      </c>
      <c r="AP2660" s="28">
        <f t="shared" si="1852"/>
        <v>0</v>
      </c>
      <c r="AQ2660" s="28">
        <f t="shared" si="1852"/>
        <v>0</v>
      </c>
      <c r="AR2660" s="28">
        <f t="shared" si="1852"/>
        <v>0</v>
      </c>
      <c r="AS2660" s="28">
        <f t="shared" si="1852"/>
        <v>0</v>
      </c>
      <c r="AT2660" s="28">
        <f t="shared" si="1852"/>
        <v>0</v>
      </c>
      <c r="AU2660" s="28">
        <f t="shared" si="1852"/>
        <v>0</v>
      </c>
      <c r="AV2660" s="28">
        <f t="shared" si="1852"/>
        <v>0</v>
      </c>
      <c r="AW2660" s="28">
        <f t="shared" si="1852"/>
        <v>0</v>
      </c>
      <c r="AX2660" s="28">
        <f t="shared" si="1852"/>
        <v>0</v>
      </c>
      <c r="AY2660" s="28">
        <f t="shared" si="1852"/>
        <v>0</v>
      </c>
      <c r="AZ2660" s="28">
        <f t="shared" si="1852"/>
        <v>0</v>
      </c>
      <c r="BA2660" s="28">
        <f t="shared" si="1852"/>
        <v>0</v>
      </c>
      <c r="BB2660" s="28">
        <f t="shared" si="1852"/>
        <v>0</v>
      </c>
      <c r="BC2660" s="28">
        <f t="shared" si="1852"/>
        <v>0</v>
      </c>
      <c r="BD2660" s="28">
        <f t="shared" si="1852"/>
        <v>0</v>
      </c>
    </row>
    <row r="2661" spans="1:59" ht="16" x14ac:dyDescent="0.2">
      <c r="B2661" s="11">
        <f t="shared" si="1846"/>
        <v>94</v>
      </c>
      <c r="C2661" s="12" t="str">
        <f t="shared" si="1846"/>
        <v>SCI HSR 2</v>
      </c>
      <c r="D2661" s="25" t="s">
        <v>241</v>
      </c>
      <c r="E2661" s="29">
        <v>33600</v>
      </c>
      <c r="F2661" s="15"/>
      <c r="G2661" s="30" t="s">
        <v>10</v>
      </c>
      <c r="H2661" s="31">
        <v>30000</v>
      </c>
      <c r="I2661" s="32">
        <v>44378</v>
      </c>
      <c r="J2661" s="32">
        <v>44742</v>
      </c>
      <c r="K2661" s="24"/>
      <c r="L2661" s="33" t="s">
        <v>242</v>
      </c>
      <c r="M2661" s="73"/>
      <c r="N2661" s="73"/>
      <c r="O2661" s="34">
        <f>($E2671&lt;=O$3)*($E2671&gt;O$2)*((O$3-$E2671+1)/O$4)
+($E2671&lt;=O$2)*((O$3-O$2+1)/O$4)
+($E2671&gt;O$3)*(0)</f>
        <v>0</v>
      </c>
      <c r="P2661" s="34">
        <f t="shared" ref="P2661:BD2661" si="1853">($E2671&lt;=P$3)*($E2671&gt;P$2)*((P$3-$E2671+1)/P$4)
+($E2671&lt;=P$2)*((P$3-P$2+1)/P$4)
+($E2671&gt;P$3)*(0)</f>
        <v>0</v>
      </c>
      <c r="Q2661" s="34">
        <f t="shared" si="1853"/>
        <v>0</v>
      </c>
      <c r="R2661" s="34">
        <f t="shared" si="1853"/>
        <v>0</v>
      </c>
      <c r="S2661" s="34">
        <f t="shared" si="1853"/>
        <v>0</v>
      </c>
      <c r="T2661" s="34">
        <f t="shared" si="1853"/>
        <v>0</v>
      </c>
      <c r="U2661" s="34">
        <f t="shared" si="1853"/>
        <v>0</v>
      </c>
      <c r="V2661" s="34">
        <f t="shared" si="1853"/>
        <v>0</v>
      </c>
      <c r="W2661" s="34">
        <f t="shared" si="1853"/>
        <v>0</v>
      </c>
      <c r="X2661" s="34">
        <f t="shared" si="1853"/>
        <v>0</v>
      </c>
      <c r="Y2661" s="34">
        <f t="shared" si="1853"/>
        <v>0</v>
      </c>
      <c r="Z2661" s="34">
        <f t="shared" si="1853"/>
        <v>0</v>
      </c>
      <c r="AA2661" s="34">
        <f t="shared" si="1853"/>
        <v>0</v>
      </c>
      <c r="AB2661" s="34">
        <f t="shared" si="1853"/>
        <v>0</v>
      </c>
      <c r="AC2661" s="34">
        <f t="shared" si="1853"/>
        <v>0</v>
      </c>
      <c r="AD2661" s="34">
        <f t="shared" si="1853"/>
        <v>0</v>
      </c>
      <c r="AE2661" s="34">
        <f t="shared" si="1853"/>
        <v>0</v>
      </c>
      <c r="AF2661" s="34">
        <f t="shared" si="1853"/>
        <v>0</v>
      </c>
      <c r="AG2661" s="34">
        <f t="shared" si="1853"/>
        <v>0</v>
      </c>
      <c r="AH2661" s="34">
        <f t="shared" si="1853"/>
        <v>0</v>
      </c>
      <c r="AI2661" s="34">
        <f t="shared" si="1853"/>
        <v>0</v>
      </c>
      <c r="AJ2661" s="34">
        <f t="shared" si="1853"/>
        <v>0</v>
      </c>
      <c r="AK2661" s="34">
        <f t="shared" si="1853"/>
        <v>0</v>
      </c>
      <c r="AL2661" s="34">
        <f t="shared" si="1853"/>
        <v>0</v>
      </c>
      <c r="AM2661" s="34">
        <f t="shared" si="1853"/>
        <v>0</v>
      </c>
      <c r="AN2661" s="34">
        <f t="shared" si="1853"/>
        <v>0</v>
      </c>
      <c r="AO2661" s="34">
        <f t="shared" si="1853"/>
        <v>0</v>
      </c>
      <c r="AP2661" s="34">
        <f t="shared" si="1853"/>
        <v>0</v>
      </c>
      <c r="AQ2661" s="34">
        <f t="shared" si="1853"/>
        <v>0</v>
      </c>
      <c r="AR2661" s="34">
        <f t="shared" si="1853"/>
        <v>0</v>
      </c>
      <c r="AS2661" s="34">
        <f t="shared" si="1853"/>
        <v>0</v>
      </c>
      <c r="AT2661" s="34">
        <f t="shared" si="1853"/>
        <v>0</v>
      </c>
      <c r="AU2661" s="34">
        <f t="shared" si="1853"/>
        <v>0</v>
      </c>
      <c r="AV2661" s="34">
        <f t="shared" si="1853"/>
        <v>0</v>
      </c>
      <c r="AW2661" s="34">
        <f t="shared" si="1853"/>
        <v>0</v>
      </c>
      <c r="AX2661" s="34">
        <f t="shared" si="1853"/>
        <v>1.098901098901099E-2</v>
      </c>
      <c r="AY2661" s="34">
        <f t="shared" si="1853"/>
        <v>1</v>
      </c>
      <c r="AZ2661" s="34">
        <f t="shared" si="1853"/>
        <v>1</v>
      </c>
      <c r="BA2661" s="34">
        <f t="shared" si="1853"/>
        <v>1</v>
      </c>
      <c r="BB2661" s="34">
        <f t="shared" si="1853"/>
        <v>1</v>
      </c>
      <c r="BC2661" s="34">
        <f t="shared" si="1853"/>
        <v>1</v>
      </c>
      <c r="BD2661" s="34">
        <f t="shared" si="1853"/>
        <v>1</v>
      </c>
    </row>
    <row r="2662" spans="1:59" ht="16" x14ac:dyDescent="0.2">
      <c r="A2662" s="35"/>
      <c r="B2662" s="11">
        <f t="shared" si="1846"/>
        <v>94</v>
      </c>
      <c r="C2662" s="12" t="str">
        <f t="shared" si="1846"/>
        <v>SCI HSR 2</v>
      </c>
      <c r="D2662" s="25" t="s">
        <v>243</v>
      </c>
      <c r="E2662" s="29">
        <v>33600</v>
      </c>
      <c r="F2662" s="15"/>
      <c r="G2662" s="30" t="s">
        <v>11</v>
      </c>
      <c r="H2662" s="31">
        <v>0</v>
      </c>
      <c r="I2662" s="32">
        <v>0</v>
      </c>
      <c r="J2662" s="32">
        <v>0</v>
      </c>
      <c r="K2662" s="35"/>
      <c r="M2662" s="84">
        <v>44378</v>
      </c>
      <c r="O2662" s="15"/>
      <c r="P2662" s="15"/>
      <c r="Q2662" s="15"/>
      <c r="R2662" s="15"/>
      <c r="S2662" s="15"/>
      <c r="T2662" s="15"/>
      <c r="U2662" s="15"/>
      <c r="V2662" s="15"/>
      <c r="W2662" s="15"/>
      <c r="X2662" s="15"/>
      <c r="Y2662" s="15"/>
      <c r="Z2662" s="15"/>
      <c r="AA2662" s="15"/>
      <c r="AB2662" s="15"/>
      <c r="AC2662" s="15"/>
      <c r="AD2662" s="15"/>
      <c r="AE2662" s="15"/>
      <c r="AF2662" s="15"/>
      <c r="AG2662" s="15"/>
      <c r="AH2662" s="15"/>
      <c r="AI2662" s="15"/>
      <c r="AJ2662" s="15"/>
      <c r="AK2662" s="15"/>
      <c r="AL2662" s="15"/>
      <c r="AM2662" s="15"/>
      <c r="AN2662" s="15"/>
      <c r="AO2662" s="15"/>
      <c r="AP2662" s="15"/>
      <c r="AQ2662" s="15"/>
      <c r="AR2662" s="15"/>
      <c r="AS2662" s="15"/>
      <c r="AT2662" s="15"/>
      <c r="AU2662" s="15"/>
      <c r="AV2662" s="15"/>
      <c r="AW2662" s="15"/>
      <c r="AX2662" s="15"/>
      <c r="AY2662" s="15"/>
      <c r="AZ2662" s="15"/>
      <c r="BA2662" s="15"/>
      <c r="BB2662" s="15"/>
      <c r="BC2662" s="15"/>
      <c r="BD2662" s="15"/>
      <c r="BE2662" s="35"/>
      <c r="BF2662" s="35"/>
      <c r="BG2662" s="35"/>
    </row>
    <row r="2663" spans="1:59" ht="16" x14ac:dyDescent="0.2">
      <c r="B2663" s="11">
        <f t="shared" si="1846"/>
        <v>94</v>
      </c>
      <c r="C2663" s="12" t="str">
        <f t="shared" si="1846"/>
        <v>SCI HSR 2</v>
      </c>
      <c r="D2663" s="25" t="s">
        <v>244</v>
      </c>
      <c r="E2663" s="29">
        <v>30000</v>
      </c>
      <c r="F2663" s="15"/>
      <c r="G2663" s="36" t="s">
        <v>12</v>
      </c>
      <c r="H2663" s="31">
        <v>0</v>
      </c>
      <c r="I2663" s="32">
        <v>0</v>
      </c>
      <c r="J2663" s="32">
        <v>0</v>
      </c>
      <c r="K2663" s="24"/>
      <c r="L2663" s="37" t="s">
        <v>245</v>
      </c>
      <c r="M2663" s="74">
        <v>1</v>
      </c>
      <c r="N2663" s="74">
        <v>1</v>
      </c>
      <c r="O2663" s="38">
        <v>1.02</v>
      </c>
      <c r="P2663" s="38">
        <v>1.02</v>
      </c>
      <c r="Q2663" s="38">
        <v>1.02</v>
      </c>
      <c r="R2663" s="38">
        <v>1.02</v>
      </c>
      <c r="S2663" s="38">
        <v>1.0302</v>
      </c>
      <c r="T2663" s="38">
        <v>1.0302</v>
      </c>
      <c r="U2663" s="38">
        <v>1.0302</v>
      </c>
      <c r="V2663" s="38">
        <v>1.0302</v>
      </c>
      <c r="W2663" s="38">
        <v>1.040502</v>
      </c>
      <c r="X2663" s="38">
        <v>1.040502</v>
      </c>
      <c r="Y2663" s="38">
        <v>1.040502</v>
      </c>
      <c r="Z2663" s="38">
        <v>1.040502</v>
      </c>
      <c r="AA2663" s="38">
        <v>1.0509070200000001</v>
      </c>
      <c r="AB2663" s="38">
        <v>1.0509070200000001</v>
      </c>
      <c r="AC2663" s="38">
        <v>1.0509070200000001</v>
      </c>
      <c r="AD2663" s="38">
        <v>1.0509070200000001</v>
      </c>
      <c r="AE2663" s="38">
        <v>1.0614160902000001</v>
      </c>
      <c r="AF2663" s="38">
        <v>1.0614160902000001</v>
      </c>
      <c r="AG2663" s="38">
        <v>1.0614160902000001</v>
      </c>
      <c r="AH2663" s="38">
        <v>1.0614160902000001</v>
      </c>
      <c r="AI2663" s="38">
        <v>1.0720302511020001</v>
      </c>
      <c r="AJ2663" s="38">
        <v>1.0720302511020001</v>
      </c>
      <c r="AK2663" s="38">
        <v>1.0720302511020001</v>
      </c>
      <c r="AL2663" s="38">
        <v>1.0720302511020001</v>
      </c>
      <c r="AM2663" s="38">
        <v>1.0827505536130202</v>
      </c>
      <c r="AN2663" s="38">
        <v>1.0827505536130202</v>
      </c>
      <c r="AO2663" s="38">
        <v>1.0827505536130202</v>
      </c>
      <c r="AP2663" s="38">
        <v>1.0827505536130202</v>
      </c>
      <c r="AQ2663" s="38">
        <v>1.0935780591491504</v>
      </c>
      <c r="AR2663" s="38">
        <v>1.0935780591491504</v>
      </c>
      <c r="AS2663" s="38">
        <v>1.0935780591491504</v>
      </c>
      <c r="AT2663" s="38">
        <v>1.0935780591491504</v>
      </c>
      <c r="AU2663" s="38">
        <v>1.104513839740642</v>
      </c>
      <c r="AV2663" s="38">
        <v>1.104513839740642</v>
      </c>
      <c r="AW2663" s="38">
        <v>1.104513839740642</v>
      </c>
      <c r="AX2663" s="38">
        <v>1.104513839740642</v>
      </c>
      <c r="AY2663" s="38">
        <v>1.1155589781380484</v>
      </c>
      <c r="AZ2663" s="38">
        <v>1.1155589781380484</v>
      </c>
      <c r="BA2663" s="38">
        <v>1.1155589781380484</v>
      </c>
      <c r="BB2663" s="38">
        <v>1.1155589781380484</v>
      </c>
      <c r="BC2663" s="38">
        <v>1.1267145679194288</v>
      </c>
      <c r="BD2663" s="38">
        <v>1.1267145679194288</v>
      </c>
    </row>
    <row r="2664" spans="1:59" ht="16" x14ac:dyDescent="0.2">
      <c r="B2664" s="11">
        <f t="shared" si="1846"/>
        <v>94</v>
      </c>
      <c r="C2664" s="12" t="str">
        <f t="shared" si="1846"/>
        <v>SCI HSR 2</v>
      </c>
      <c r="D2664" s="25" t="s">
        <v>25</v>
      </c>
      <c r="E2664" s="39" t="s">
        <v>30</v>
      </c>
      <c r="F2664" s="15"/>
      <c r="K2664" s="24"/>
      <c r="L2664" s="16" t="s">
        <v>246</v>
      </c>
      <c r="M2664" s="70"/>
      <c r="N2664" s="70"/>
      <c r="O2664" s="40">
        <f>O2657*$E2661/4+O2661*$E2672/4</f>
        <v>8400</v>
      </c>
      <c r="P2664" s="40">
        <f t="shared" ref="P2664:BD2664" si="1854">P2657*$E2661/4+P2661*$E2672/4</f>
        <v>8400</v>
      </c>
      <c r="Q2664" s="40">
        <f t="shared" si="1854"/>
        <v>8400</v>
      </c>
      <c r="R2664" s="40">
        <f t="shared" si="1854"/>
        <v>8400</v>
      </c>
      <c r="S2664" s="40">
        <f t="shared" si="1854"/>
        <v>8400</v>
      </c>
      <c r="T2664" s="40">
        <f t="shared" si="1854"/>
        <v>8400</v>
      </c>
      <c r="U2664" s="40">
        <f t="shared" si="1854"/>
        <v>8400</v>
      </c>
      <c r="V2664" s="40">
        <f t="shared" si="1854"/>
        <v>8400</v>
      </c>
      <c r="W2664" s="40">
        <f t="shared" si="1854"/>
        <v>8400</v>
      </c>
      <c r="X2664" s="40">
        <f t="shared" si="1854"/>
        <v>8400</v>
      </c>
      <c r="Y2664" s="40">
        <f t="shared" si="1854"/>
        <v>8400</v>
      </c>
      <c r="Z2664" s="40">
        <f t="shared" si="1854"/>
        <v>8400</v>
      </c>
      <c r="AA2664" s="40">
        <f t="shared" si="1854"/>
        <v>8400</v>
      </c>
      <c r="AB2664" s="40">
        <f t="shared" si="1854"/>
        <v>8400</v>
      </c>
      <c r="AC2664" s="40">
        <f t="shared" si="1854"/>
        <v>8400</v>
      </c>
      <c r="AD2664" s="40">
        <f t="shared" si="1854"/>
        <v>8400</v>
      </c>
      <c r="AE2664" s="40">
        <f t="shared" si="1854"/>
        <v>8400</v>
      </c>
      <c r="AF2664" s="40">
        <f t="shared" si="1854"/>
        <v>8400</v>
      </c>
      <c r="AG2664" s="40">
        <f t="shared" si="1854"/>
        <v>8400</v>
      </c>
      <c r="AH2664" s="40">
        <f t="shared" si="1854"/>
        <v>8400</v>
      </c>
      <c r="AI2664" s="40">
        <f t="shared" si="1854"/>
        <v>8400</v>
      </c>
      <c r="AJ2664" s="40">
        <f t="shared" si="1854"/>
        <v>8400</v>
      </c>
      <c r="AK2664" s="40">
        <f t="shared" si="1854"/>
        <v>8400</v>
      </c>
      <c r="AL2664" s="40">
        <f t="shared" si="1854"/>
        <v>8400</v>
      </c>
      <c r="AM2664" s="40">
        <f t="shared" si="1854"/>
        <v>8400</v>
      </c>
      <c r="AN2664" s="40">
        <f t="shared" si="1854"/>
        <v>8400</v>
      </c>
      <c r="AO2664" s="40">
        <f t="shared" si="1854"/>
        <v>8400</v>
      </c>
      <c r="AP2664" s="40">
        <f t="shared" si="1854"/>
        <v>8400</v>
      </c>
      <c r="AQ2664" s="40">
        <f t="shared" si="1854"/>
        <v>8400</v>
      </c>
      <c r="AR2664" s="40">
        <f t="shared" si="1854"/>
        <v>8400</v>
      </c>
      <c r="AS2664" s="40">
        <f t="shared" si="1854"/>
        <v>8400</v>
      </c>
      <c r="AT2664" s="40">
        <f t="shared" si="1854"/>
        <v>8400</v>
      </c>
      <c r="AU2664" s="40">
        <f t="shared" si="1854"/>
        <v>8400</v>
      </c>
      <c r="AV2664" s="40">
        <f t="shared" si="1854"/>
        <v>8400</v>
      </c>
      <c r="AW2664" s="40">
        <f t="shared" si="1854"/>
        <v>8400</v>
      </c>
      <c r="AX2664" s="40">
        <f t="shared" si="1854"/>
        <v>8502.395108577055</v>
      </c>
      <c r="AY2664" s="40">
        <f t="shared" si="1854"/>
        <v>9317.9548805119903</v>
      </c>
      <c r="AZ2664" s="40">
        <f t="shared" si="1854"/>
        <v>9317.9548805119903</v>
      </c>
      <c r="BA2664" s="40">
        <f t="shared" si="1854"/>
        <v>9317.9548805119903</v>
      </c>
      <c r="BB2664" s="40">
        <f t="shared" si="1854"/>
        <v>9317.9548805119903</v>
      </c>
      <c r="BC2664" s="40">
        <f t="shared" si="1854"/>
        <v>9317.9548805119903</v>
      </c>
      <c r="BD2664" s="40">
        <f t="shared" si="1854"/>
        <v>9317.9548805119903</v>
      </c>
    </row>
    <row r="2665" spans="1:59" ht="16" x14ac:dyDescent="0.2">
      <c r="B2665" s="11">
        <f t="shared" si="1846"/>
        <v>94</v>
      </c>
      <c r="C2665" s="12" t="str">
        <f t="shared" si="1846"/>
        <v>SCI HSR 2</v>
      </c>
      <c r="D2665" s="25" t="s">
        <v>247</v>
      </c>
      <c r="E2665" s="39" t="s">
        <v>248</v>
      </c>
      <c r="F2665" s="15"/>
      <c r="G2665" s="25" t="s">
        <v>249</v>
      </c>
      <c r="H2665" s="26">
        <v>0</v>
      </c>
      <c r="I2665" s="25" t="s">
        <v>239</v>
      </c>
      <c r="J2665" s="26">
        <v>48029</v>
      </c>
      <c r="K2665" s="24"/>
      <c r="L2665" s="20" t="s">
        <v>250</v>
      </c>
      <c r="M2665" s="72"/>
      <c r="N2665" s="72"/>
      <c r="O2665" s="41">
        <f>IF($E2671&gt;=O$3,IF(O$3&lt;=($E2660+365),O2664,IFERROR(O2657*$E2662/4*O2663+
$E2672*O2661/4*IFERROR(O2663/$E2673,0),0)),IF(O$3&lt;=($E2671+365),O2657*$E2662/4*O2663+$E2672*O2661/4*IFERROR(O2663/$E2673,0),IFERROR($E2672*O2661/4*IFERROR(O2663/$E2673,0),0)))</f>
        <v>8568</v>
      </c>
      <c r="P2665" s="41">
        <f t="shared" ref="P2665:BD2665" si="1855">IF($E2671&gt;=P$3,IF(P$3&lt;=($E2660+365),P2664,IFERROR(P2657*$E2662/4*P2663+
$E2672*P2661/4*IFERROR(P2663/$E2673,0),0)),IF(P$3&lt;=($E2671+365),P2657*$E2662/4*P2663+$E2672*P2661/4*IFERROR(P2663/$E2673,0),IFERROR($E2672*P2661/4*IFERROR(P2663/$E2673,0),0)))</f>
        <v>8568</v>
      </c>
      <c r="Q2665" s="41">
        <f t="shared" si="1855"/>
        <v>8568</v>
      </c>
      <c r="R2665" s="41">
        <f t="shared" si="1855"/>
        <v>8568</v>
      </c>
      <c r="S2665" s="41">
        <f t="shared" si="1855"/>
        <v>8653.68</v>
      </c>
      <c r="T2665" s="41">
        <f t="shared" si="1855"/>
        <v>8653.68</v>
      </c>
      <c r="U2665" s="41">
        <f t="shared" si="1855"/>
        <v>8653.68</v>
      </c>
      <c r="V2665" s="41">
        <f t="shared" si="1855"/>
        <v>8653.68</v>
      </c>
      <c r="W2665" s="41">
        <f t="shared" si="1855"/>
        <v>8740.2168000000001</v>
      </c>
      <c r="X2665" s="41">
        <f t="shared" si="1855"/>
        <v>8740.2168000000001</v>
      </c>
      <c r="Y2665" s="41">
        <f t="shared" si="1855"/>
        <v>8740.2168000000001</v>
      </c>
      <c r="Z2665" s="41">
        <f t="shared" si="1855"/>
        <v>8740.2168000000001</v>
      </c>
      <c r="AA2665" s="41">
        <f t="shared" si="1855"/>
        <v>8827.6189680000007</v>
      </c>
      <c r="AB2665" s="41">
        <f t="shared" si="1855"/>
        <v>8827.6189680000007</v>
      </c>
      <c r="AC2665" s="41">
        <f t="shared" si="1855"/>
        <v>8827.6189680000007</v>
      </c>
      <c r="AD2665" s="41">
        <f t="shared" si="1855"/>
        <v>8827.6189680000007</v>
      </c>
      <c r="AE2665" s="41">
        <f t="shared" si="1855"/>
        <v>8915.8951576800009</v>
      </c>
      <c r="AF2665" s="41">
        <f t="shared" si="1855"/>
        <v>8915.8951576800009</v>
      </c>
      <c r="AG2665" s="41">
        <f t="shared" si="1855"/>
        <v>8915.8951576800009</v>
      </c>
      <c r="AH2665" s="41">
        <f t="shared" si="1855"/>
        <v>8915.8951576800009</v>
      </c>
      <c r="AI2665" s="41">
        <f t="shared" si="1855"/>
        <v>9005.0541092568019</v>
      </c>
      <c r="AJ2665" s="41">
        <f t="shared" si="1855"/>
        <v>9005.0541092568019</v>
      </c>
      <c r="AK2665" s="41">
        <f t="shared" si="1855"/>
        <v>9005.0541092568019</v>
      </c>
      <c r="AL2665" s="41">
        <f t="shared" si="1855"/>
        <v>9005.0541092568019</v>
      </c>
      <c r="AM2665" s="41">
        <f t="shared" si="1855"/>
        <v>9095.104650349369</v>
      </c>
      <c r="AN2665" s="41">
        <f t="shared" si="1855"/>
        <v>9095.104650349369</v>
      </c>
      <c r="AO2665" s="41">
        <f t="shared" si="1855"/>
        <v>9095.104650349369</v>
      </c>
      <c r="AP2665" s="41">
        <f t="shared" si="1855"/>
        <v>9095.104650349369</v>
      </c>
      <c r="AQ2665" s="41">
        <f t="shared" si="1855"/>
        <v>9186.0556968528635</v>
      </c>
      <c r="AR2665" s="41">
        <f t="shared" si="1855"/>
        <v>9186.0556968528635</v>
      </c>
      <c r="AS2665" s="41">
        <f t="shared" si="1855"/>
        <v>9186.0556968528635</v>
      </c>
      <c r="AT2665" s="41">
        <f t="shared" si="1855"/>
        <v>9186.0556968528635</v>
      </c>
      <c r="AU2665" s="41">
        <f t="shared" si="1855"/>
        <v>9277.9162538213932</v>
      </c>
      <c r="AV2665" s="41">
        <f t="shared" si="1855"/>
        <v>9277.9162538213932</v>
      </c>
      <c r="AW2665" s="41">
        <f t="shared" si="1855"/>
        <v>9277.9162538213932</v>
      </c>
      <c r="AX2665" s="41">
        <f t="shared" si="1855"/>
        <v>9380.3113623984482</v>
      </c>
      <c r="AY2665" s="41">
        <f t="shared" si="1855"/>
        <v>9411.1344293171096</v>
      </c>
      <c r="AZ2665" s="41">
        <f t="shared" si="1855"/>
        <v>9411.1344293171096</v>
      </c>
      <c r="BA2665" s="41">
        <f t="shared" si="1855"/>
        <v>9411.1344293171096</v>
      </c>
      <c r="BB2665" s="41">
        <f t="shared" si="1855"/>
        <v>9411.1344293171096</v>
      </c>
      <c r="BC2665" s="41">
        <f t="shared" si="1855"/>
        <v>9505.2457736102806</v>
      </c>
      <c r="BD2665" s="41">
        <f t="shared" si="1855"/>
        <v>9505.2457736102806</v>
      </c>
    </row>
    <row r="2666" spans="1:59" ht="16" x14ac:dyDescent="0.2">
      <c r="B2666" s="11">
        <f t="shared" si="1846"/>
        <v>94</v>
      </c>
      <c r="C2666" s="12" t="str">
        <f t="shared" si="1846"/>
        <v>SCI HSR 2</v>
      </c>
      <c r="D2666" s="25" t="s">
        <v>8</v>
      </c>
      <c r="E2666" s="42">
        <v>2</v>
      </c>
      <c r="F2666" s="15"/>
      <c r="I2666" s="15"/>
      <c r="J2666" s="24"/>
      <c r="K2666" s="24"/>
      <c r="L2666" s="20" t="s">
        <v>251</v>
      </c>
      <c r="M2666" s="72"/>
      <c r="N2666" s="72"/>
      <c r="O2666" s="41">
        <f>-$E2662/4*O2656
+(O2656&gt;0)*($J2661&gt;=O$2)*($J2661&lt;=O$3)*(($J2661-O$2+1)/O$4*$H2661/4)
+(O2656&gt;0)*($J2661&gt;O$3)*($I2661&lt;=O$3)*($I2661&gt;=O$2)*((O$3-$I2661+1)/O$4*$H2661/4)
+(O2656&gt;0)*($J2661&gt;O$3)*($I2661&lt;O$2)*$H2661/4
+(O2656&gt;0)*($J2662&gt;=O$2)*($J2662&lt;=O$3)*(($J2662-O$2+1)/O$4*$H2662/4)
+(O2656&gt;0)*($J2662&gt;O$3)*($I2662&lt;=O$3)*($I2662&gt;=O$2)*((O$3-$I2662+1)/O$4*$H2662/4)
+(O2656&gt;0)*($J2662&gt;O$3)*($I2662&lt;O$2)*$H2662/4
+(O2656&gt;0)*($J2663&gt;=O$2)*($J2663&lt;=O$3)*(($J2663-O$2+1)/O$4*$H2663/4)
+(O2656&gt;0)*($J2663&gt;O$3)*($I2663&lt;=O$3)*($I2663&gt;=O$2)*((O$3-$I2663+1)/O$4*$H2663/4)
+(O2656&gt;0)*($J2663&gt;O$3)*($I2663&lt;O$2)*$H2663/4
-$E2672/4*O2660
+(O2660&gt;0)*($J2672&gt;=O$2)*($J2672&lt;=O$3)*(($J2672-O$2+1)/O$4*$H2672/4)
+(O2660&gt;0)*($J2672&gt;O$3)*($I2672&lt;=O$3)*($I2672&gt;=O$2)*((O$3-$I2672+1)/O$4*$H2672/4)
+(O2660&gt;0)*($J2672&gt;O$3)*($I2672&lt;O$2)*$H2672/4
+(O2660&gt;0)*($J2673&gt;=O$2)*($J2673&lt;=O$3)*(($J2673-O$2+1)/O$4*$H2673/4)
+(O2660&gt;0)*($J2673&gt;O$3)*($I2673&lt;=O$3)*($I2673&gt;=O$2)*((O$3-$I2673+1)/O$4*$H2673/4)
+(O2660&gt;0)*($J2673&gt;O$3)*($I2673&lt;O$2)*$H2673/4
+(O2660&gt;0)*($J2674&gt;=O$2)*($J2674&lt;=O$3)*(($J2674-O$2+1)/O$4*$H2674/4)
+(O2660&gt;0)*($J2674&gt;O$3)*($I2674&lt;=O$3)*($I2674&gt;=O$2)*((O$3-$I2674+1)/O$4*$H2674/4)
+(O2660&gt;0)*($J2674&gt;O$3)*($I2674&lt;O$2)*$H2674/4</f>
        <v>0</v>
      </c>
      <c r="P2666" s="41">
        <f t="shared" ref="P2666:BD2666" si="1856">-$E2662/4*P2656
+(P2656&gt;0)*($J2661&gt;=P$2)*($J2661&lt;=P$3)*(($J2661-P$2+1)/P$4*$H2661/4)
+(P2656&gt;0)*($J2661&gt;P$3)*($I2661&lt;=P$3)*($I2661&gt;=P$2)*((P$3-$I2661+1)/P$4*$H2661/4)
+(P2656&gt;0)*($J2661&gt;P$3)*($I2661&lt;P$2)*$H2661/4
+(P2656&gt;0)*($J2662&gt;=P$2)*($J2662&lt;=P$3)*(($J2662-P$2+1)/P$4*$H2662/4)
+(P2656&gt;0)*($J2662&gt;P$3)*($I2662&lt;=P$3)*($I2662&gt;=P$2)*((P$3-$I2662+1)/P$4*$H2662/4)
+(P2656&gt;0)*($J2662&gt;P$3)*($I2662&lt;P$2)*$H2662/4
+(P2656&gt;0)*($J2663&gt;=P$2)*($J2663&lt;=P$3)*(($J2663-P$2+1)/P$4*$H2663/4)
+(P2656&gt;0)*($J2663&gt;P$3)*($I2663&lt;=P$3)*($I2663&gt;=P$2)*((P$3-$I2663+1)/P$4*$H2663/4)
+(P2656&gt;0)*($J2663&gt;P$3)*($I2663&lt;P$2)*$H2663/4
-$E2672/4*P2660
+(P2660&gt;0)*($J2672&gt;=P$2)*($J2672&lt;=P$3)*(($J2672-P$2+1)/P$4*$H2672/4)
+(P2660&gt;0)*($J2672&gt;P$3)*($I2672&lt;=P$3)*($I2672&gt;=P$2)*((P$3-$I2672+1)/P$4*$H2672/4)
+(P2660&gt;0)*($J2672&gt;P$3)*($I2672&lt;P$2)*$H2672/4
+(P2660&gt;0)*($J2673&gt;=P$2)*($J2673&lt;=P$3)*(($J2673-P$2+1)/P$4*$H2673/4)
+(P2660&gt;0)*($J2673&gt;P$3)*($I2673&lt;=P$3)*($I2673&gt;=P$2)*((P$3-$I2673+1)/P$4*$H2673/4)
+(P2660&gt;0)*($J2673&gt;P$3)*($I2673&lt;P$2)*$H2673/4
+(P2660&gt;0)*($J2674&gt;=P$2)*($J2674&lt;=P$3)*(($J2674-P$2+1)/P$4*$H2674/4)
+(P2660&gt;0)*($J2674&gt;P$3)*($I2674&lt;=P$3)*($I2674&gt;=P$2)*((P$3-$I2674+1)/P$4*$H2674/4)
+(P2660&gt;0)*($J2674&gt;P$3)*($I2674&lt;P$2)*$H2674/4</f>
        <v>0</v>
      </c>
      <c r="Q2666" s="41">
        <f t="shared" si="1856"/>
        <v>0</v>
      </c>
      <c r="R2666" s="41">
        <f t="shared" si="1856"/>
        <v>0</v>
      </c>
      <c r="S2666" s="41">
        <f t="shared" si="1856"/>
        <v>0</v>
      </c>
      <c r="T2666" s="41">
        <f t="shared" si="1856"/>
        <v>0</v>
      </c>
      <c r="U2666" s="41">
        <f t="shared" si="1856"/>
        <v>0</v>
      </c>
      <c r="V2666" s="41">
        <f t="shared" si="1856"/>
        <v>0</v>
      </c>
      <c r="W2666" s="41">
        <f t="shared" si="1856"/>
        <v>0</v>
      </c>
      <c r="X2666" s="41">
        <f t="shared" si="1856"/>
        <v>0</v>
      </c>
      <c r="Y2666" s="41">
        <f t="shared" si="1856"/>
        <v>0</v>
      </c>
      <c r="Z2666" s="41">
        <f t="shared" si="1856"/>
        <v>0</v>
      </c>
      <c r="AA2666" s="41">
        <f t="shared" si="1856"/>
        <v>0</v>
      </c>
      <c r="AB2666" s="41">
        <f t="shared" si="1856"/>
        <v>0</v>
      </c>
      <c r="AC2666" s="41">
        <f t="shared" si="1856"/>
        <v>0</v>
      </c>
      <c r="AD2666" s="41">
        <f t="shared" si="1856"/>
        <v>0</v>
      </c>
      <c r="AE2666" s="41">
        <f t="shared" si="1856"/>
        <v>0</v>
      </c>
      <c r="AF2666" s="41">
        <f t="shared" si="1856"/>
        <v>0</v>
      </c>
      <c r="AG2666" s="41">
        <f t="shared" si="1856"/>
        <v>0</v>
      </c>
      <c r="AH2666" s="41">
        <f t="shared" si="1856"/>
        <v>0</v>
      </c>
      <c r="AI2666" s="41">
        <f t="shared" si="1856"/>
        <v>0</v>
      </c>
      <c r="AJ2666" s="41">
        <f t="shared" si="1856"/>
        <v>0</v>
      </c>
      <c r="AK2666" s="41">
        <f t="shared" si="1856"/>
        <v>0</v>
      </c>
      <c r="AL2666" s="41">
        <f t="shared" si="1856"/>
        <v>0</v>
      </c>
      <c r="AM2666" s="41">
        <f t="shared" si="1856"/>
        <v>0</v>
      </c>
      <c r="AN2666" s="41">
        <f t="shared" si="1856"/>
        <v>0</v>
      </c>
      <c r="AO2666" s="41">
        <f t="shared" si="1856"/>
        <v>0</v>
      </c>
      <c r="AP2666" s="41">
        <f t="shared" si="1856"/>
        <v>0</v>
      </c>
      <c r="AQ2666" s="41">
        <f t="shared" si="1856"/>
        <v>0</v>
      </c>
      <c r="AR2666" s="41">
        <f t="shared" si="1856"/>
        <v>0</v>
      </c>
      <c r="AS2666" s="41">
        <f t="shared" si="1856"/>
        <v>0</v>
      </c>
      <c r="AT2666" s="41">
        <f t="shared" si="1856"/>
        <v>0</v>
      </c>
      <c r="AU2666" s="41">
        <f t="shared" si="1856"/>
        <v>0</v>
      </c>
      <c r="AV2666" s="41">
        <f t="shared" si="1856"/>
        <v>0</v>
      </c>
      <c r="AW2666" s="41">
        <f t="shared" si="1856"/>
        <v>0</v>
      </c>
      <c r="AX2666" s="41">
        <f t="shared" si="1856"/>
        <v>0</v>
      </c>
      <c r="AY2666" s="41">
        <f t="shared" si="1856"/>
        <v>0</v>
      </c>
      <c r="AZ2666" s="41">
        <f t="shared" si="1856"/>
        <v>0</v>
      </c>
      <c r="BA2666" s="41">
        <f t="shared" si="1856"/>
        <v>0</v>
      </c>
      <c r="BB2666" s="41">
        <f t="shared" si="1856"/>
        <v>0</v>
      </c>
      <c r="BC2666" s="41">
        <f t="shared" si="1856"/>
        <v>0</v>
      </c>
      <c r="BD2666" s="41">
        <f t="shared" si="1856"/>
        <v>0</v>
      </c>
    </row>
    <row r="2667" spans="1:59" ht="16" x14ac:dyDescent="0.2">
      <c r="B2667" s="11">
        <f t="shared" si="1846"/>
        <v>94</v>
      </c>
      <c r="C2667" s="12" t="str">
        <f t="shared" si="1846"/>
        <v>SCI HSR 2</v>
      </c>
      <c r="D2667" s="43" t="s">
        <v>252</v>
      </c>
      <c r="E2667" s="42" t="s">
        <v>288</v>
      </c>
      <c r="F2667" s="44"/>
      <c r="G2667" s="43" t="s">
        <v>253</v>
      </c>
      <c r="H2667" s="39">
        <v>0</v>
      </c>
      <c r="I2667" s="43" t="s">
        <v>254</v>
      </c>
      <c r="J2667" s="32">
        <v>0</v>
      </c>
      <c r="K2667" s="24"/>
      <c r="L2667" s="20" t="s">
        <v>255</v>
      </c>
      <c r="M2667" s="72"/>
      <c r="N2667" s="72"/>
      <c r="O2667" s="41">
        <v>0</v>
      </c>
      <c r="P2667" s="41">
        <v>0</v>
      </c>
      <c r="Q2667" s="41">
        <v>0</v>
      </c>
      <c r="R2667" s="41">
        <v>0</v>
      </c>
      <c r="S2667" s="41">
        <v>0</v>
      </c>
      <c r="T2667" s="41">
        <v>0</v>
      </c>
      <c r="U2667" s="41">
        <v>0</v>
      </c>
      <c r="V2667" s="41">
        <v>0</v>
      </c>
      <c r="W2667" s="41">
        <v>0</v>
      </c>
      <c r="X2667" s="41">
        <v>0</v>
      </c>
      <c r="Y2667" s="41">
        <v>0</v>
      </c>
      <c r="Z2667" s="41">
        <v>0</v>
      </c>
      <c r="AA2667" s="41">
        <v>0</v>
      </c>
      <c r="AB2667" s="41">
        <v>0</v>
      </c>
      <c r="AC2667" s="41">
        <v>0</v>
      </c>
      <c r="AD2667" s="41">
        <v>0</v>
      </c>
      <c r="AE2667" s="41">
        <v>0</v>
      </c>
      <c r="AF2667" s="41">
        <v>0</v>
      </c>
      <c r="AG2667" s="41">
        <v>0</v>
      </c>
      <c r="AH2667" s="41">
        <v>0</v>
      </c>
      <c r="AI2667" s="41">
        <v>0</v>
      </c>
      <c r="AJ2667" s="41">
        <v>0</v>
      </c>
      <c r="AK2667" s="41">
        <v>0</v>
      </c>
      <c r="AL2667" s="41">
        <v>0</v>
      </c>
      <c r="AM2667" s="41">
        <v>0</v>
      </c>
      <c r="AN2667" s="41">
        <v>0</v>
      </c>
      <c r="AO2667" s="41">
        <v>0</v>
      </c>
      <c r="AP2667" s="41">
        <v>0</v>
      </c>
      <c r="AQ2667" s="41">
        <v>0</v>
      </c>
      <c r="AR2667" s="41">
        <v>0</v>
      </c>
      <c r="AS2667" s="41">
        <v>0</v>
      </c>
      <c r="AT2667" s="41">
        <v>0</v>
      </c>
      <c r="AU2667" s="41">
        <v>0</v>
      </c>
      <c r="AV2667" s="41">
        <v>0</v>
      </c>
      <c r="AW2667" s="41">
        <v>0</v>
      </c>
      <c r="AX2667" s="41">
        <v>0</v>
      </c>
      <c r="AY2667" s="41">
        <v>0</v>
      </c>
      <c r="AZ2667" s="41">
        <v>0</v>
      </c>
      <c r="BA2667" s="41">
        <v>0</v>
      </c>
      <c r="BB2667" s="41">
        <v>0</v>
      </c>
      <c r="BC2667" s="41">
        <v>0</v>
      </c>
      <c r="BD2667" s="41">
        <v>0</v>
      </c>
    </row>
    <row r="2668" spans="1:59" ht="16" x14ac:dyDescent="0.2">
      <c r="B2668" s="11">
        <f t="shared" si="1846"/>
        <v>94</v>
      </c>
      <c r="C2668" s="12" t="str">
        <f t="shared" si="1846"/>
        <v>SCI HSR 2</v>
      </c>
      <c r="D2668" s="43" t="s">
        <v>256</v>
      </c>
      <c r="E2668" s="32">
        <v>48029</v>
      </c>
      <c r="G2668" s="43" t="s">
        <v>257</v>
      </c>
      <c r="H2668" s="42">
        <v>0</v>
      </c>
      <c r="I2668" s="43" t="s">
        <v>258</v>
      </c>
      <c r="J2668" s="29">
        <v>0</v>
      </c>
      <c r="K2668" s="23"/>
      <c r="L2668" s="33" t="s">
        <v>259</v>
      </c>
      <c r="M2668" s="73"/>
      <c r="N2668" s="73"/>
      <c r="O2668" s="45">
        <f>-(O2665+O2666)*IFERROR((O2655+O2659)/(O2657+O2661),0)</f>
        <v>0</v>
      </c>
      <c r="P2668" s="45">
        <f t="shared" ref="P2668:BD2668" si="1857">-(P2665+P2666)*IFERROR((P2655+P2659)/(P2657+P2661),0)</f>
        <v>0</v>
      </c>
      <c r="Q2668" s="45">
        <f t="shared" si="1857"/>
        <v>0</v>
      </c>
      <c r="R2668" s="45">
        <f t="shared" si="1857"/>
        <v>0</v>
      </c>
      <c r="S2668" s="45">
        <f t="shared" si="1857"/>
        <v>0</v>
      </c>
      <c r="T2668" s="45">
        <f t="shared" si="1857"/>
        <v>0</v>
      </c>
      <c r="U2668" s="45">
        <f t="shared" si="1857"/>
        <v>0</v>
      </c>
      <c r="V2668" s="45">
        <f t="shared" si="1857"/>
        <v>0</v>
      </c>
      <c r="W2668" s="45">
        <f t="shared" si="1857"/>
        <v>0</v>
      </c>
      <c r="X2668" s="45">
        <f t="shared" si="1857"/>
        <v>0</v>
      </c>
      <c r="Y2668" s="45">
        <f t="shared" si="1857"/>
        <v>0</v>
      </c>
      <c r="Z2668" s="45">
        <f t="shared" si="1857"/>
        <v>0</v>
      </c>
      <c r="AA2668" s="45">
        <f t="shared" si="1857"/>
        <v>0</v>
      </c>
      <c r="AB2668" s="45">
        <f t="shared" si="1857"/>
        <v>0</v>
      </c>
      <c r="AC2668" s="45">
        <f t="shared" si="1857"/>
        <v>0</v>
      </c>
      <c r="AD2668" s="45">
        <f t="shared" si="1857"/>
        <v>0</v>
      </c>
      <c r="AE2668" s="45">
        <f t="shared" si="1857"/>
        <v>0</v>
      </c>
      <c r="AF2668" s="45">
        <f t="shared" si="1857"/>
        <v>0</v>
      </c>
      <c r="AG2668" s="45">
        <f t="shared" si="1857"/>
        <v>0</v>
      </c>
      <c r="AH2668" s="45">
        <f t="shared" si="1857"/>
        <v>0</v>
      </c>
      <c r="AI2668" s="45">
        <f t="shared" si="1857"/>
        <v>0</v>
      </c>
      <c r="AJ2668" s="45">
        <f t="shared" si="1857"/>
        <v>0</v>
      </c>
      <c r="AK2668" s="45">
        <f t="shared" si="1857"/>
        <v>0</v>
      </c>
      <c r="AL2668" s="45">
        <f t="shared" si="1857"/>
        <v>0</v>
      </c>
      <c r="AM2668" s="45">
        <f t="shared" si="1857"/>
        <v>0</v>
      </c>
      <c r="AN2668" s="45">
        <f t="shared" si="1857"/>
        <v>0</v>
      </c>
      <c r="AO2668" s="45">
        <f t="shared" si="1857"/>
        <v>0</v>
      </c>
      <c r="AP2668" s="45">
        <f t="shared" si="1857"/>
        <v>0</v>
      </c>
      <c r="AQ2668" s="45">
        <f t="shared" si="1857"/>
        <v>0</v>
      </c>
      <c r="AR2668" s="45">
        <f t="shared" si="1857"/>
        <v>0</v>
      </c>
      <c r="AS2668" s="45">
        <f t="shared" si="1857"/>
        <v>0</v>
      </c>
      <c r="AT2668" s="45">
        <f t="shared" si="1857"/>
        <v>0</v>
      </c>
      <c r="AU2668" s="45">
        <f t="shared" si="1857"/>
        <v>0</v>
      </c>
      <c r="AV2668" s="45">
        <f t="shared" si="1857"/>
        <v>0</v>
      </c>
      <c r="AW2668" s="45">
        <f t="shared" si="1857"/>
        <v>0</v>
      </c>
      <c r="AX2668" s="45">
        <f t="shared" si="1857"/>
        <v>0</v>
      </c>
      <c r="AY2668" s="45">
        <f t="shared" si="1857"/>
        <v>0</v>
      </c>
      <c r="AZ2668" s="45">
        <f t="shared" si="1857"/>
        <v>0</v>
      </c>
      <c r="BA2668" s="45">
        <f t="shared" si="1857"/>
        <v>0</v>
      </c>
      <c r="BB2668" s="45">
        <f t="shared" si="1857"/>
        <v>0</v>
      </c>
      <c r="BC2668" s="45">
        <f t="shared" si="1857"/>
        <v>0</v>
      </c>
      <c r="BD2668" s="45">
        <f t="shared" si="1857"/>
        <v>0</v>
      </c>
    </row>
    <row r="2669" spans="1:59" ht="16" x14ac:dyDescent="0.2">
      <c r="B2669" s="11">
        <f t="shared" si="1846"/>
        <v>94</v>
      </c>
      <c r="C2669" s="12" t="str">
        <f t="shared" si="1846"/>
        <v>SCI HSR 2</v>
      </c>
      <c r="K2669" s="24"/>
      <c r="O2669" s="15"/>
      <c r="P2669" s="15"/>
      <c r="Q2669" s="15"/>
      <c r="R2669" s="15"/>
      <c r="S2669" s="15"/>
      <c r="T2669" s="15"/>
      <c r="U2669" s="15"/>
      <c r="V2669" s="15"/>
      <c r="W2669" s="15"/>
      <c r="X2669" s="15"/>
      <c r="Y2669" s="15"/>
      <c r="Z2669" s="15"/>
      <c r="AA2669" s="15"/>
      <c r="AB2669" s="15"/>
      <c r="AC2669" s="15"/>
      <c r="AD2669" s="15"/>
      <c r="AE2669" s="15"/>
      <c r="AF2669" s="15"/>
      <c r="AG2669" s="15"/>
      <c r="AH2669" s="15"/>
      <c r="AI2669" s="15"/>
      <c r="AJ2669" s="15"/>
      <c r="AK2669" s="15"/>
      <c r="AL2669" s="15"/>
      <c r="AM2669" s="15"/>
      <c r="AN2669" s="15"/>
      <c r="AO2669" s="15"/>
      <c r="AP2669" s="15"/>
      <c r="AQ2669" s="15"/>
      <c r="AR2669" s="15"/>
      <c r="AS2669" s="15"/>
      <c r="AT2669" s="15"/>
      <c r="AU2669" s="15"/>
      <c r="AV2669" s="15"/>
      <c r="AW2669" s="15"/>
      <c r="AX2669" s="15"/>
      <c r="AY2669" s="15"/>
      <c r="AZ2669" s="15"/>
      <c r="BA2669" s="15"/>
      <c r="BB2669" s="15"/>
      <c r="BC2669" s="15"/>
      <c r="BD2669" s="15"/>
    </row>
    <row r="2670" spans="1:59" ht="16" x14ac:dyDescent="0.2">
      <c r="B2670" s="11">
        <f t="shared" si="1846"/>
        <v>94</v>
      </c>
      <c r="C2670" s="12" t="str">
        <f t="shared" si="1846"/>
        <v>SCI HSR 2</v>
      </c>
      <c r="G2670" s="46" t="s">
        <v>229</v>
      </c>
      <c r="H2670" s="104" t="s">
        <v>132</v>
      </c>
      <c r="I2670" s="105"/>
      <c r="J2670" s="106"/>
      <c r="K2670" s="23"/>
      <c r="L2670" s="47" t="s">
        <v>4</v>
      </c>
      <c r="M2670" s="81"/>
      <c r="N2670" s="81"/>
      <c r="O2670" s="48">
        <f>SUM(O2665:O2668)</f>
        <v>8568</v>
      </c>
      <c r="P2670" s="48">
        <f t="shared" ref="P2670:BD2670" si="1858">SUM(P2665:P2668)</f>
        <v>8568</v>
      </c>
      <c r="Q2670" s="48">
        <f t="shared" si="1858"/>
        <v>8568</v>
      </c>
      <c r="R2670" s="48">
        <f t="shared" si="1858"/>
        <v>8568</v>
      </c>
      <c r="S2670" s="48">
        <f t="shared" si="1858"/>
        <v>8653.68</v>
      </c>
      <c r="T2670" s="48">
        <f t="shared" si="1858"/>
        <v>8653.68</v>
      </c>
      <c r="U2670" s="48">
        <f t="shared" si="1858"/>
        <v>8653.68</v>
      </c>
      <c r="V2670" s="48">
        <f t="shared" si="1858"/>
        <v>8653.68</v>
      </c>
      <c r="W2670" s="48">
        <f t="shared" si="1858"/>
        <v>8740.2168000000001</v>
      </c>
      <c r="X2670" s="48">
        <f t="shared" si="1858"/>
        <v>8740.2168000000001</v>
      </c>
      <c r="Y2670" s="48">
        <f t="shared" si="1858"/>
        <v>8740.2168000000001</v>
      </c>
      <c r="Z2670" s="48">
        <f t="shared" si="1858"/>
        <v>8740.2168000000001</v>
      </c>
      <c r="AA2670" s="48">
        <f t="shared" si="1858"/>
        <v>8827.6189680000007</v>
      </c>
      <c r="AB2670" s="48">
        <f t="shared" si="1858"/>
        <v>8827.6189680000007</v>
      </c>
      <c r="AC2670" s="48">
        <f t="shared" si="1858"/>
        <v>8827.6189680000007</v>
      </c>
      <c r="AD2670" s="48">
        <f t="shared" si="1858"/>
        <v>8827.6189680000007</v>
      </c>
      <c r="AE2670" s="48">
        <f t="shared" si="1858"/>
        <v>8915.8951576800009</v>
      </c>
      <c r="AF2670" s="48">
        <f t="shared" si="1858"/>
        <v>8915.8951576800009</v>
      </c>
      <c r="AG2670" s="48">
        <f t="shared" si="1858"/>
        <v>8915.8951576800009</v>
      </c>
      <c r="AH2670" s="48">
        <f t="shared" si="1858"/>
        <v>8915.8951576800009</v>
      </c>
      <c r="AI2670" s="48">
        <f t="shared" si="1858"/>
        <v>9005.0541092568019</v>
      </c>
      <c r="AJ2670" s="48">
        <f t="shared" si="1858"/>
        <v>9005.0541092568019</v>
      </c>
      <c r="AK2670" s="48">
        <f t="shared" si="1858"/>
        <v>9005.0541092568019</v>
      </c>
      <c r="AL2670" s="48">
        <f t="shared" si="1858"/>
        <v>9005.0541092568019</v>
      </c>
      <c r="AM2670" s="48">
        <f t="shared" si="1858"/>
        <v>9095.104650349369</v>
      </c>
      <c r="AN2670" s="48">
        <f t="shared" si="1858"/>
        <v>9095.104650349369</v>
      </c>
      <c r="AO2670" s="48">
        <f t="shared" si="1858"/>
        <v>9095.104650349369</v>
      </c>
      <c r="AP2670" s="48">
        <f t="shared" si="1858"/>
        <v>9095.104650349369</v>
      </c>
      <c r="AQ2670" s="48">
        <f t="shared" si="1858"/>
        <v>9186.0556968528635</v>
      </c>
      <c r="AR2670" s="48">
        <f t="shared" si="1858"/>
        <v>9186.0556968528635</v>
      </c>
      <c r="AS2670" s="48">
        <f t="shared" si="1858"/>
        <v>9186.0556968528635</v>
      </c>
      <c r="AT2670" s="48">
        <f t="shared" si="1858"/>
        <v>9186.0556968528635</v>
      </c>
      <c r="AU2670" s="48">
        <f t="shared" si="1858"/>
        <v>9277.9162538213932</v>
      </c>
      <c r="AV2670" s="48">
        <f t="shared" si="1858"/>
        <v>9277.9162538213932</v>
      </c>
      <c r="AW2670" s="48">
        <f t="shared" si="1858"/>
        <v>9277.9162538213932</v>
      </c>
      <c r="AX2670" s="48">
        <f t="shared" si="1858"/>
        <v>9380.3113623984482</v>
      </c>
      <c r="AY2670" s="48">
        <f t="shared" si="1858"/>
        <v>9411.1344293171096</v>
      </c>
      <c r="AZ2670" s="48">
        <f t="shared" si="1858"/>
        <v>9411.1344293171096</v>
      </c>
      <c r="BA2670" s="48">
        <f t="shared" si="1858"/>
        <v>9411.1344293171096</v>
      </c>
      <c r="BB2670" s="48">
        <f t="shared" si="1858"/>
        <v>9411.1344293171096</v>
      </c>
      <c r="BC2670" s="48">
        <f t="shared" si="1858"/>
        <v>9505.2457736102806</v>
      </c>
      <c r="BD2670" s="48">
        <f t="shared" si="1858"/>
        <v>9505.2457736102806</v>
      </c>
    </row>
    <row r="2671" spans="1:59" ht="16" x14ac:dyDescent="0.2">
      <c r="B2671" s="11">
        <f t="shared" ref="B2671:C2676" si="1859">B2670</f>
        <v>94</v>
      </c>
      <c r="C2671" s="12" t="str">
        <f t="shared" si="1859"/>
        <v>SCI HSR 2</v>
      </c>
      <c r="D2671" s="46" t="s">
        <v>260</v>
      </c>
      <c r="E2671" s="32">
        <v>48029</v>
      </c>
      <c r="F2671" s="15"/>
      <c r="G2671" s="46" t="s">
        <v>261</v>
      </c>
      <c r="H2671" s="46" t="s">
        <v>237</v>
      </c>
      <c r="I2671" s="46" t="s">
        <v>238</v>
      </c>
      <c r="J2671" s="46" t="s">
        <v>239</v>
      </c>
      <c r="K2671" s="23"/>
      <c r="O2671" s="15"/>
      <c r="P2671" s="15"/>
      <c r="Q2671" s="15"/>
      <c r="R2671" s="15"/>
      <c r="S2671" s="15"/>
      <c r="T2671" s="15"/>
      <c r="U2671" s="15"/>
      <c r="V2671" s="15"/>
      <c r="W2671" s="15"/>
      <c r="X2671" s="15"/>
      <c r="Y2671" s="15"/>
      <c r="Z2671" s="15"/>
      <c r="AA2671" s="15"/>
      <c r="AB2671" s="15"/>
      <c r="AC2671" s="15"/>
      <c r="AD2671" s="15"/>
      <c r="AE2671" s="15"/>
      <c r="AF2671" s="15"/>
      <c r="AG2671" s="15"/>
      <c r="AH2671" s="15"/>
      <c r="AI2671" s="15"/>
      <c r="AJ2671" s="15"/>
      <c r="AK2671" s="15"/>
      <c r="AL2671" s="15"/>
      <c r="AM2671" s="15"/>
      <c r="AN2671" s="15"/>
      <c r="AO2671" s="15"/>
      <c r="AP2671" s="15"/>
      <c r="AQ2671" s="15"/>
      <c r="AR2671" s="15"/>
      <c r="AS2671" s="15"/>
      <c r="AT2671" s="15"/>
      <c r="AU2671" s="15"/>
      <c r="AV2671" s="15"/>
      <c r="AW2671" s="15"/>
      <c r="AX2671" s="15"/>
      <c r="AY2671" s="15"/>
      <c r="AZ2671" s="15"/>
      <c r="BA2671" s="15"/>
      <c r="BB2671" s="15"/>
      <c r="BC2671" s="15"/>
      <c r="BD2671" s="15"/>
    </row>
    <row r="2672" spans="1:59" ht="16" x14ac:dyDescent="0.2">
      <c r="B2672" s="11">
        <f t="shared" si="1859"/>
        <v>94</v>
      </c>
      <c r="C2672" s="12" t="str">
        <f t="shared" si="1859"/>
        <v>SCI HSR 2</v>
      </c>
      <c r="D2672" s="46" t="s">
        <v>262</v>
      </c>
      <c r="E2672" s="31">
        <v>37271.819522047961</v>
      </c>
      <c r="F2672" s="15"/>
      <c r="G2672" s="49" t="s">
        <v>263</v>
      </c>
      <c r="H2672" s="31">
        <v>0</v>
      </c>
      <c r="I2672" s="32">
        <v>0</v>
      </c>
      <c r="J2672" s="32">
        <v>0</v>
      </c>
      <c r="K2672" s="23"/>
      <c r="L2672" s="50" t="s">
        <v>264</v>
      </c>
      <c r="M2672" s="70"/>
      <c r="N2672" s="70"/>
      <c r="O2672" s="40">
        <f t="shared" ref="O2672:BD2672" si="1860">IFERROR(((O$3&gt;=$E2671)*(O$2&lt;=$E2671))*$E2675,"")</f>
        <v>0</v>
      </c>
      <c r="P2672" s="40">
        <f t="shared" si="1860"/>
        <v>0</v>
      </c>
      <c r="Q2672" s="40">
        <f t="shared" si="1860"/>
        <v>0</v>
      </c>
      <c r="R2672" s="40">
        <f t="shared" si="1860"/>
        <v>0</v>
      </c>
      <c r="S2672" s="40">
        <f t="shared" si="1860"/>
        <v>0</v>
      </c>
      <c r="T2672" s="40">
        <f t="shared" si="1860"/>
        <v>0</v>
      </c>
      <c r="U2672" s="40">
        <f t="shared" si="1860"/>
        <v>0</v>
      </c>
      <c r="V2672" s="40">
        <f t="shared" si="1860"/>
        <v>0</v>
      </c>
      <c r="W2672" s="40">
        <f t="shared" si="1860"/>
        <v>0</v>
      </c>
      <c r="X2672" s="40">
        <f t="shared" si="1860"/>
        <v>0</v>
      </c>
      <c r="Y2672" s="40">
        <f t="shared" si="1860"/>
        <v>0</v>
      </c>
      <c r="Z2672" s="40">
        <f t="shared" si="1860"/>
        <v>0</v>
      </c>
      <c r="AA2672" s="40">
        <f t="shared" si="1860"/>
        <v>0</v>
      </c>
      <c r="AB2672" s="40">
        <f t="shared" si="1860"/>
        <v>0</v>
      </c>
      <c r="AC2672" s="40">
        <f t="shared" si="1860"/>
        <v>0</v>
      </c>
      <c r="AD2672" s="40">
        <f t="shared" si="1860"/>
        <v>0</v>
      </c>
      <c r="AE2672" s="40">
        <f t="shared" si="1860"/>
        <v>0</v>
      </c>
      <c r="AF2672" s="40">
        <f t="shared" si="1860"/>
        <v>0</v>
      </c>
      <c r="AG2672" s="40">
        <f t="shared" si="1860"/>
        <v>0</v>
      </c>
      <c r="AH2672" s="40">
        <f t="shared" si="1860"/>
        <v>0</v>
      </c>
      <c r="AI2672" s="40">
        <f t="shared" si="1860"/>
        <v>0</v>
      </c>
      <c r="AJ2672" s="40">
        <f t="shared" si="1860"/>
        <v>0</v>
      </c>
      <c r="AK2672" s="40">
        <f t="shared" si="1860"/>
        <v>0</v>
      </c>
      <c r="AL2672" s="40">
        <f t="shared" si="1860"/>
        <v>0</v>
      </c>
      <c r="AM2672" s="40">
        <f t="shared" si="1860"/>
        <v>0</v>
      </c>
      <c r="AN2672" s="40">
        <f t="shared" si="1860"/>
        <v>0</v>
      </c>
      <c r="AO2672" s="40">
        <f t="shared" si="1860"/>
        <v>0</v>
      </c>
      <c r="AP2672" s="40">
        <f t="shared" si="1860"/>
        <v>0</v>
      </c>
      <c r="AQ2672" s="40">
        <f t="shared" si="1860"/>
        <v>0</v>
      </c>
      <c r="AR2672" s="40">
        <f t="shared" si="1860"/>
        <v>0</v>
      </c>
      <c r="AS2672" s="40">
        <f t="shared" si="1860"/>
        <v>0</v>
      </c>
      <c r="AT2672" s="40">
        <f t="shared" si="1860"/>
        <v>0</v>
      </c>
      <c r="AU2672" s="40">
        <f t="shared" si="1860"/>
        <v>0</v>
      </c>
      <c r="AV2672" s="40">
        <f t="shared" si="1860"/>
        <v>0</v>
      </c>
      <c r="AW2672" s="40">
        <f t="shared" si="1860"/>
        <v>0</v>
      </c>
      <c r="AX2672" s="40">
        <f t="shared" si="1860"/>
        <v>0</v>
      </c>
      <c r="AY2672" s="40">
        <f t="shared" si="1860"/>
        <v>0</v>
      </c>
      <c r="AZ2672" s="40">
        <f t="shared" si="1860"/>
        <v>0</v>
      </c>
      <c r="BA2672" s="40">
        <f t="shared" si="1860"/>
        <v>0</v>
      </c>
      <c r="BB2672" s="40">
        <f t="shared" si="1860"/>
        <v>0</v>
      </c>
      <c r="BC2672" s="40">
        <f t="shared" si="1860"/>
        <v>0</v>
      </c>
      <c r="BD2672" s="40">
        <f t="shared" si="1860"/>
        <v>0</v>
      </c>
    </row>
    <row r="2673" spans="1:59" ht="16" x14ac:dyDescent="0.2">
      <c r="B2673" s="11">
        <f t="shared" si="1859"/>
        <v>94</v>
      </c>
      <c r="C2673" s="12" t="str">
        <f t="shared" si="1859"/>
        <v>SCI HSR 2</v>
      </c>
      <c r="D2673" s="46" t="s">
        <v>24</v>
      </c>
      <c r="E2673" s="51">
        <f>IF(E2671&gt;MAX($O$3:$BD$3),BD2662,
IF(E2671&lt;MIN($O$3:$BD$3),1,SUMIFS($O2663:$BD2663,$O$2:$BD$2,"&lt;="&amp;E2671,$O$3:$BD$3,"&gt;="&amp;E2671)))</f>
        <v>1.104513839740642</v>
      </c>
      <c r="F2673" s="15"/>
      <c r="G2673" s="49" t="s">
        <v>265</v>
      </c>
      <c r="H2673" s="31">
        <v>0</v>
      </c>
      <c r="I2673" s="32">
        <v>0</v>
      </c>
      <c r="J2673" s="32">
        <v>0</v>
      </c>
      <c r="K2673" s="23"/>
      <c r="L2673" s="52" t="s">
        <v>266</v>
      </c>
      <c r="M2673" s="72"/>
      <c r="N2673" s="72"/>
      <c r="O2673" s="41">
        <f t="shared" ref="O2673:BD2673" si="1861">IFERROR(((O$3&gt;=$E2668)*(O$2&lt;=$E2668))*$H2676,"")</f>
        <v>0</v>
      </c>
      <c r="P2673" s="41">
        <f t="shared" si="1861"/>
        <v>0</v>
      </c>
      <c r="Q2673" s="41">
        <f t="shared" si="1861"/>
        <v>0</v>
      </c>
      <c r="R2673" s="41">
        <f t="shared" si="1861"/>
        <v>0</v>
      </c>
      <c r="S2673" s="41">
        <f t="shared" si="1861"/>
        <v>0</v>
      </c>
      <c r="T2673" s="41">
        <f t="shared" si="1861"/>
        <v>0</v>
      </c>
      <c r="U2673" s="41">
        <f t="shared" si="1861"/>
        <v>0</v>
      </c>
      <c r="V2673" s="41">
        <f t="shared" si="1861"/>
        <v>0</v>
      </c>
      <c r="W2673" s="41">
        <f t="shared" si="1861"/>
        <v>0</v>
      </c>
      <c r="X2673" s="41">
        <f t="shared" si="1861"/>
        <v>0</v>
      </c>
      <c r="Y2673" s="41">
        <f t="shared" si="1861"/>
        <v>0</v>
      </c>
      <c r="Z2673" s="41">
        <f t="shared" si="1861"/>
        <v>0</v>
      </c>
      <c r="AA2673" s="41">
        <f t="shared" si="1861"/>
        <v>0</v>
      </c>
      <c r="AB2673" s="41">
        <f t="shared" si="1861"/>
        <v>0</v>
      </c>
      <c r="AC2673" s="41">
        <f t="shared" si="1861"/>
        <v>0</v>
      </c>
      <c r="AD2673" s="41">
        <f t="shared" si="1861"/>
        <v>0</v>
      </c>
      <c r="AE2673" s="41">
        <f t="shared" si="1861"/>
        <v>0</v>
      </c>
      <c r="AF2673" s="41">
        <f t="shared" si="1861"/>
        <v>0</v>
      </c>
      <c r="AG2673" s="41">
        <f t="shared" si="1861"/>
        <v>0</v>
      </c>
      <c r="AH2673" s="41">
        <f t="shared" si="1861"/>
        <v>0</v>
      </c>
      <c r="AI2673" s="41">
        <f t="shared" si="1861"/>
        <v>0</v>
      </c>
      <c r="AJ2673" s="41">
        <f t="shared" si="1861"/>
        <v>0</v>
      </c>
      <c r="AK2673" s="41">
        <f t="shared" si="1861"/>
        <v>0</v>
      </c>
      <c r="AL2673" s="41">
        <f t="shared" si="1861"/>
        <v>0</v>
      </c>
      <c r="AM2673" s="41">
        <f t="shared" si="1861"/>
        <v>0</v>
      </c>
      <c r="AN2673" s="41">
        <f t="shared" si="1861"/>
        <v>0</v>
      </c>
      <c r="AO2673" s="41">
        <f t="shared" si="1861"/>
        <v>0</v>
      </c>
      <c r="AP2673" s="41">
        <f t="shared" si="1861"/>
        <v>0</v>
      </c>
      <c r="AQ2673" s="41">
        <f t="shared" si="1861"/>
        <v>0</v>
      </c>
      <c r="AR2673" s="41">
        <f t="shared" si="1861"/>
        <v>0</v>
      </c>
      <c r="AS2673" s="41">
        <f t="shared" si="1861"/>
        <v>0</v>
      </c>
      <c r="AT2673" s="41">
        <f t="shared" si="1861"/>
        <v>0</v>
      </c>
      <c r="AU2673" s="41">
        <f t="shared" si="1861"/>
        <v>0</v>
      </c>
      <c r="AV2673" s="41">
        <f t="shared" si="1861"/>
        <v>0</v>
      </c>
      <c r="AW2673" s="41">
        <f t="shared" si="1861"/>
        <v>0</v>
      </c>
      <c r="AX2673" s="41">
        <f t="shared" si="1861"/>
        <v>0</v>
      </c>
      <c r="AY2673" s="41">
        <f t="shared" si="1861"/>
        <v>0</v>
      </c>
      <c r="AZ2673" s="41">
        <f t="shared" si="1861"/>
        <v>0</v>
      </c>
      <c r="BA2673" s="41">
        <f t="shared" si="1861"/>
        <v>0</v>
      </c>
      <c r="BB2673" s="41">
        <f t="shared" si="1861"/>
        <v>0</v>
      </c>
      <c r="BC2673" s="41">
        <f t="shared" si="1861"/>
        <v>0</v>
      </c>
      <c r="BD2673" s="41">
        <f t="shared" si="1861"/>
        <v>0</v>
      </c>
    </row>
    <row r="2674" spans="1:59" ht="16" x14ac:dyDescent="0.2">
      <c r="B2674" s="11">
        <f t="shared" si="1859"/>
        <v>94</v>
      </c>
      <c r="C2674" s="12" t="str">
        <f t="shared" si="1859"/>
        <v>SCI HSR 2</v>
      </c>
      <c r="D2674" s="46" t="s">
        <v>8</v>
      </c>
      <c r="E2674" s="42">
        <v>0</v>
      </c>
      <c r="F2674" s="15"/>
      <c r="G2674" s="49" t="s">
        <v>267</v>
      </c>
      <c r="H2674" s="31">
        <v>0</v>
      </c>
      <c r="I2674" s="32">
        <v>0</v>
      </c>
      <c r="J2674" s="32">
        <v>0</v>
      </c>
      <c r="L2674" s="52" t="s">
        <v>268</v>
      </c>
      <c r="M2674" s="72"/>
      <c r="N2674" s="72"/>
      <c r="O2674" s="41">
        <f t="shared" ref="O2674:BD2674" si="1862">IFERROR(((O$3&gt;=$E2671)*(O$2&lt;=$E2671))*$J2676,"")</f>
        <v>0</v>
      </c>
      <c r="P2674" s="41">
        <f t="shared" si="1862"/>
        <v>0</v>
      </c>
      <c r="Q2674" s="41">
        <f t="shared" si="1862"/>
        <v>0</v>
      </c>
      <c r="R2674" s="41">
        <f t="shared" si="1862"/>
        <v>0</v>
      </c>
      <c r="S2674" s="41">
        <f t="shared" si="1862"/>
        <v>0</v>
      </c>
      <c r="T2674" s="41">
        <f t="shared" si="1862"/>
        <v>0</v>
      </c>
      <c r="U2674" s="41">
        <f t="shared" si="1862"/>
        <v>0</v>
      </c>
      <c r="V2674" s="41">
        <f t="shared" si="1862"/>
        <v>0</v>
      </c>
      <c r="W2674" s="41">
        <f t="shared" si="1862"/>
        <v>0</v>
      </c>
      <c r="X2674" s="41">
        <f t="shared" si="1862"/>
        <v>0</v>
      </c>
      <c r="Y2674" s="41">
        <f t="shared" si="1862"/>
        <v>0</v>
      </c>
      <c r="Z2674" s="41">
        <f t="shared" si="1862"/>
        <v>0</v>
      </c>
      <c r="AA2674" s="41">
        <f t="shared" si="1862"/>
        <v>0</v>
      </c>
      <c r="AB2674" s="41">
        <f t="shared" si="1862"/>
        <v>0</v>
      </c>
      <c r="AC2674" s="41">
        <f t="shared" si="1862"/>
        <v>0</v>
      </c>
      <c r="AD2674" s="41">
        <f t="shared" si="1862"/>
        <v>0</v>
      </c>
      <c r="AE2674" s="41">
        <f t="shared" si="1862"/>
        <v>0</v>
      </c>
      <c r="AF2674" s="41">
        <f t="shared" si="1862"/>
        <v>0</v>
      </c>
      <c r="AG2674" s="41">
        <f t="shared" si="1862"/>
        <v>0</v>
      </c>
      <c r="AH2674" s="41">
        <f t="shared" si="1862"/>
        <v>0</v>
      </c>
      <c r="AI2674" s="41">
        <f t="shared" si="1862"/>
        <v>0</v>
      </c>
      <c r="AJ2674" s="41">
        <f t="shared" si="1862"/>
        <v>0</v>
      </c>
      <c r="AK2674" s="41">
        <f t="shared" si="1862"/>
        <v>0</v>
      </c>
      <c r="AL2674" s="41">
        <f t="shared" si="1862"/>
        <v>0</v>
      </c>
      <c r="AM2674" s="41">
        <f t="shared" si="1862"/>
        <v>0</v>
      </c>
      <c r="AN2674" s="41">
        <f t="shared" si="1862"/>
        <v>0</v>
      </c>
      <c r="AO2674" s="41">
        <f t="shared" si="1862"/>
        <v>0</v>
      </c>
      <c r="AP2674" s="41">
        <f t="shared" si="1862"/>
        <v>0</v>
      </c>
      <c r="AQ2674" s="41">
        <f t="shared" si="1862"/>
        <v>0</v>
      </c>
      <c r="AR2674" s="41">
        <f t="shared" si="1862"/>
        <v>0</v>
      </c>
      <c r="AS2674" s="41">
        <f t="shared" si="1862"/>
        <v>0</v>
      </c>
      <c r="AT2674" s="41">
        <f t="shared" si="1862"/>
        <v>0</v>
      </c>
      <c r="AU2674" s="41">
        <f t="shared" si="1862"/>
        <v>0</v>
      </c>
      <c r="AV2674" s="41">
        <f t="shared" si="1862"/>
        <v>0</v>
      </c>
      <c r="AW2674" s="41">
        <f t="shared" si="1862"/>
        <v>0</v>
      </c>
      <c r="AX2674" s="41">
        <f t="shared" si="1862"/>
        <v>0</v>
      </c>
      <c r="AY2674" s="41">
        <f t="shared" si="1862"/>
        <v>0</v>
      </c>
      <c r="AZ2674" s="41">
        <f t="shared" si="1862"/>
        <v>0</v>
      </c>
      <c r="BA2674" s="41">
        <f t="shared" si="1862"/>
        <v>0</v>
      </c>
      <c r="BB2674" s="41">
        <f t="shared" si="1862"/>
        <v>0</v>
      </c>
      <c r="BC2674" s="41">
        <f t="shared" si="1862"/>
        <v>0</v>
      </c>
      <c r="BD2674" s="41">
        <f t="shared" si="1862"/>
        <v>0</v>
      </c>
    </row>
    <row r="2675" spans="1:59" ht="16" x14ac:dyDescent="0.2">
      <c r="B2675" s="11">
        <f t="shared" si="1859"/>
        <v>94</v>
      </c>
      <c r="C2675" s="12" t="str">
        <f t="shared" si="1859"/>
        <v>SCI HSR 2</v>
      </c>
      <c r="D2675" s="46" t="s">
        <v>269</v>
      </c>
      <c r="E2675" s="31">
        <v>0</v>
      </c>
      <c r="F2675" s="15"/>
      <c r="G2675" s="53"/>
      <c r="H2675" s="15"/>
      <c r="I2675" s="15"/>
      <c r="J2675" s="23"/>
      <c r="L2675" s="52" t="s">
        <v>270</v>
      </c>
      <c r="M2675" s="72"/>
      <c r="N2675" s="72"/>
      <c r="O2675" s="41">
        <f t="shared" ref="O2675:BD2675" si="1863">IFERROR(((O$3&gt;=$J2665)*(O$2&lt;=$J2665))*$E2676,"")</f>
        <v>0</v>
      </c>
      <c r="P2675" s="41">
        <f t="shared" si="1863"/>
        <v>0</v>
      </c>
      <c r="Q2675" s="41">
        <f t="shared" si="1863"/>
        <v>0</v>
      </c>
      <c r="R2675" s="41">
        <f t="shared" si="1863"/>
        <v>0</v>
      </c>
      <c r="S2675" s="41">
        <f t="shared" si="1863"/>
        <v>0</v>
      </c>
      <c r="T2675" s="41">
        <f t="shared" si="1863"/>
        <v>0</v>
      </c>
      <c r="U2675" s="41">
        <f t="shared" si="1863"/>
        <v>0</v>
      </c>
      <c r="V2675" s="41">
        <f t="shared" si="1863"/>
        <v>0</v>
      </c>
      <c r="W2675" s="41">
        <f t="shared" si="1863"/>
        <v>0</v>
      </c>
      <c r="X2675" s="41">
        <f t="shared" si="1863"/>
        <v>0</v>
      </c>
      <c r="Y2675" s="41">
        <f t="shared" si="1863"/>
        <v>0</v>
      </c>
      <c r="Z2675" s="41">
        <f t="shared" si="1863"/>
        <v>0</v>
      </c>
      <c r="AA2675" s="41">
        <f t="shared" si="1863"/>
        <v>0</v>
      </c>
      <c r="AB2675" s="41">
        <f t="shared" si="1863"/>
        <v>0</v>
      </c>
      <c r="AC2675" s="41">
        <f t="shared" si="1863"/>
        <v>0</v>
      </c>
      <c r="AD2675" s="41">
        <f t="shared" si="1863"/>
        <v>0</v>
      </c>
      <c r="AE2675" s="41">
        <f t="shared" si="1863"/>
        <v>0</v>
      </c>
      <c r="AF2675" s="41">
        <f t="shared" si="1863"/>
        <v>0</v>
      </c>
      <c r="AG2675" s="41">
        <f t="shared" si="1863"/>
        <v>0</v>
      </c>
      <c r="AH2675" s="41">
        <f t="shared" si="1863"/>
        <v>0</v>
      </c>
      <c r="AI2675" s="41">
        <f t="shared" si="1863"/>
        <v>0</v>
      </c>
      <c r="AJ2675" s="41">
        <f t="shared" si="1863"/>
        <v>0</v>
      </c>
      <c r="AK2675" s="41">
        <f t="shared" si="1863"/>
        <v>0</v>
      </c>
      <c r="AL2675" s="41">
        <f t="shared" si="1863"/>
        <v>0</v>
      </c>
      <c r="AM2675" s="41">
        <f t="shared" si="1863"/>
        <v>0</v>
      </c>
      <c r="AN2675" s="41">
        <f t="shared" si="1863"/>
        <v>0</v>
      </c>
      <c r="AO2675" s="41">
        <f t="shared" si="1863"/>
        <v>0</v>
      </c>
      <c r="AP2675" s="41">
        <f t="shared" si="1863"/>
        <v>0</v>
      </c>
      <c r="AQ2675" s="41">
        <f t="shared" si="1863"/>
        <v>0</v>
      </c>
      <c r="AR2675" s="41">
        <f t="shared" si="1863"/>
        <v>0</v>
      </c>
      <c r="AS2675" s="41">
        <f t="shared" si="1863"/>
        <v>0</v>
      </c>
      <c r="AT2675" s="41">
        <f t="shared" si="1863"/>
        <v>0</v>
      </c>
      <c r="AU2675" s="41">
        <f t="shared" si="1863"/>
        <v>0</v>
      </c>
      <c r="AV2675" s="41">
        <f t="shared" si="1863"/>
        <v>0</v>
      </c>
      <c r="AW2675" s="41">
        <f t="shared" si="1863"/>
        <v>0</v>
      </c>
      <c r="AX2675" s="41">
        <f t="shared" si="1863"/>
        <v>0</v>
      </c>
      <c r="AY2675" s="41">
        <f t="shared" si="1863"/>
        <v>0</v>
      </c>
      <c r="AZ2675" s="41">
        <f t="shared" si="1863"/>
        <v>0</v>
      </c>
      <c r="BA2675" s="41">
        <f t="shared" si="1863"/>
        <v>0</v>
      </c>
      <c r="BB2675" s="41">
        <f t="shared" si="1863"/>
        <v>0</v>
      </c>
      <c r="BC2675" s="41">
        <f t="shared" si="1863"/>
        <v>0</v>
      </c>
      <c r="BD2675" s="41">
        <f t="shared" si="1863"/>
        <v>0</v>
      </c>
    </row>
    <row r="2676" spans="1:59" ht="16" x14ac:dyDescent="0.2">
      <c r="B2676" s="11">
        <f t="shared" si="1859"/>
        <v>94</v>
      </c>
      <c r="C2676" s="12" t="str">
        <f t="shared" si="1859"/>
        <v>SCI HSR 2</v>
      </c>
      <c r="D2676" s="46" t="s">
        <v>270</v>
      </c>
      <c r="E2676" s="31">
        <v>0</v>
      </c>
      <c r="F2676" s="15"/>
      <c r="G2676" s="46" t="s">
        <v>266</v>
      </c>
      <c r="H2676" s="31">
        <v>0</v>
      </c>
      <c r="I2676" s="46" t="s">
        <v>268</v>
      </c>
      <c r="J2676" s="31">
        <v>0</v>
      </c>
      <c r="L2676" s="54" t="s">
        <v>271</v>
      </c>
      <c r="M2676" s="73"/>
      <c r="N2676" s="73"/>
      <c r="O2676" s="45">
        <f t="shared" ref="O2676:BD2676" si="1864">IFERROR(-($E2657+$H2657+$J2657)*O2658,"")</f>
        <v>0</v>
      </c>
      <c r="P2676" s="45">
        <f t="shared" si="1864"/>
        <v>0</v>
      </c>
      <c r="Q2676" s="45">
        <f t="shared" si="1864"/>
        <v>0</v>
      </c>
      <c r="R2676" s="45">
        <f t="shared" si="1864"/>
        <v>0</v>
      </c>
      <c r="S2676" s="45">
        <f t="shared" si="1864"/>
        <v>0</v>
      </c>
      <c r="T2676" s="45">
        <f t="shared" si="1864"/>
        <v>0</v>
      </c>
      <c r="U2676" s="45">
        <f t="shared" si="1864"/>
        <v>0</v>
      </c>
      <c r="V2676" s="45">
        <f t="shared" si="1864"/>
        <v>0</v>
      </c>
      <c r="W2676" s="45">
        <f t="shared" si="1864"/>
        <v>0</v>
      </c>
      <c r="X2676" s="45">
        <f t="shared" si="1864"/>
        <v>0</v>
      </c>
      <c r="Y2676" s="45">
        <f t="shared" si="1864"/>
        <v>0</v>
      </c>
      <c r="Z2676" s="45">
        <f t="shared" si="1864"/>
        <v>0</v>
      </c>
      <c r="AA2676" s="45">
        <f t="shared" si="1864"/>
        <v>0</v>
      </c>
      <c r="AB2676" s="45">
        <f t="shared" si="1864"/>
        <v>0</v>
      </c>
      <c r="AC2676" s="45">
        <f t="shared" si="1864"/>
        <v>0</v>
      </c>
      <c r="AD2676" s="45">
        <f t="shared" si="1864"/>
        <v>0</v>
      </c>
      <c r="AE2676" s="45">
        <f t="shared" si="1864"/>
        <v>0</v>
      </c>
      <c r="AF2676" s="45">
        <f t="shared" si="1864"/>
        <v>0</v>
      </c>
      <c r="AG2676" s="45">
        <f t="shared" si="1864"/>
        <v>0</v>
      </c>
      <c r="AH2676" s="45">
        <f t="shared" si="1864"/>
        <v>0</v>
      </c>
      <c r="AI2676" s="45">
        <f t="shared" si="1864"/>
        <v>0</v>
      </c>
      <c r="AJ2676" s="45">
        <f t="shared" si="1864"/>
        <v>0</v>
      </c>
      <c r="AK2676" s="45">
        <f t="shared" si="1864"/>
        <v>0</v>
      </c>
      <c r="AL2676" s="45">
        <f t="shared" si="1864"/>
        <v>0</v>
      </c>
      <c r="AM2676" s="45">
        <f t="shared" si="1864"/>
        <v>0</v>
      </c>
      <c r="AN2676" s="45">
        <f t="shared" si="1864"/>
        <v>0</v>
      </c>
      <c r="AO2676" s="45">
        <f t="shared" si="1864"/>
        <v>0</v>
      </c>
      <c r="AP2676" s="45">
        <f t="shared" si="1864"/>
        <v>0</v>
      </c>
      <c r="AQ2676" s="45">
        <f t="shared" si="1864"/>
        <v>0</v>
      </c>
      <c r="AR2676" s="45">
        <f t="shared" si="1864"/>
        <v>0</v>
      </c>
      <c r="AS2676" s="45">
        <f t="shared" si="1864"/>
        <v>0</v>
      </c>
      <c r="AT2676" s="45">
        <f t="shared" si="1864"/>
        <v>0</v>
      </c>
      <c r="AU2676" s="45">
        <f t="shared" si="1864"/>
        <v>0</v>
      </c>
      <c r="AV2676" s="45">
        <f t="shared" si="1864"/>
        <v>0</v>
      </c>
      <c r="AW2676" s="45">
        <f t="shared" si="1864"/>
        <v>0</v>
      </c>
      <c r="AX2676" s="45">
        <f t="shared" si="1864"/>
        <v>0</v>
      </c>
      <c r="AY2676" s="45">
        <f t="shared" si="1864"/>
        <v>0</v>
      </c>
      <c r="AZ2676" s="45">
        <f t="shared" si="1864"/>
        <v>0</v>
      </c>
      <c r="BA2676" s="45">
        <f t="shared" si="1864"/>
        <v>0</v>
      </c>
      <c r="BB2676" s="45">
        <f t="shared" si="1864"/>
        <v>0</v>
      </c>
      <c r="BC2676" s="45">
        <f t="shared" si="1864"/>
        <v>0</v>
      </c>
      <c r="BD2676" s="45">
        <f t="shared" si="1864"/>
        <v>0</v>
      </c>
    </row>
    <row r="2677" spans="1:59" x14ac:dyDescent="0.2">
      <c r="A2677"/>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row>
    <row r="2678" spans="1:59" ht="16" x14ac:dyDescent="0.2">
      <c r="A2678"/>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s="1"/>
    </row>
    <row r="2679" spans="1:59" ht="16" x14ac:dyDescent="0.2">
      <c r="A2679" s="1"/>
      <c r="B2679" s="67">
        <v>95</v>
      </c>
      <c r="C2679" s="68" t="str">
        <f>H2681</f>
        <v>SARL HSR 3</v>
      </c>
      <c r="D2679" s="69" t="s">
        <v>159</v>
      </c>
      <c r="E2679" s="69"/>
      <c r="F2679" s="69"/>
      <c r="G2679" s="69"/>
      <c r="H2679" s="69"/>
      <c r="I2679" s="69"/>
      <c r="J2679" s="69"/>
      <c r="K2679" s="68"/>
      <c r="L2679" s="68"/>
      <c r="M2679" s="68"/>
      <c r="N2679" s="68"/>
      <c r="O2679" s="82"/>
      <c r="P2679" s="82"/>
      <c r="Q2679" s="82"/>
      <c r="R2679" s="82"/>
      <c r="S2679" s="82"/>
      <c r="T2679" s="82"/>
      <c r="U2679" s="82"/>
      <c r="V2679" s="82"/>
      <c r="W2679" s="82"/>
      <c r="X2679" s="82"/>
      <c r="Y2679" s="82"/>
      <c r="Z2679" s="82"/>
      <c r="AA2679" s="82"/>
      <c r="AB2679" s="82"/>
      <c r="AC2679" s="82"/>
      <c r="AD2679" s="82"/>
      <c r="AE2679" s="82"/>
      <c r="AF2679" s="82"/>
      <c r="AG2679" s="82"/>
      <c r="AH2679" s="82"/>
      <c r="AI2679" s="82"/>
      <c r="AJ2679" s="82"/>
      <c r="AK2679" s="82"/>
      <c r="AL2679" s="82"/>
      <c r="AM2679" s="82"/>
      <c r="AN2679" s="82"/>
      <c r="AO2679" s="82"/>
      <c r="AP2679" s="82"/>
      <c r="AQ2679" s="82"/>
      <c r="AR2679" s="82"/>
      <c r="AS2679" s="82"/>
      <c r="AT2679" s="82"/>
      <c r="AU2679" s="82"/>
      <c r="AV2679" s="82"/>
      <c r="AW2679" s="82"/>
      <c r="AX2679" s="82"/>
      <c r="AY2679" s="82"/>
      <c r="AZ2679" s="82"/>
      <c r="BA2679" s="82"/>
      <c r="BB2679" s="82"/>
      <c r="BC2679" s="82"/>
      <c r="BD2679" s="82"/>
      <c r="BE2679" s="1"/>
      <c r="BF2679" s="1"/>
      <c r="BG2679" s="1"/>
    </row>
    <row r="2680" spans="1:59" ht="16" x14ac:dyDescent="0.2">
      <c r="A2680" s="35"/>
      <c r="B2680" s="11">
        <f>B2679</f>
        <v>95</v>
      </c>
      <c r="C2680" s="12" t="str">
        <f>C2679</f>
        <v>SARL HSR 3</v>
      </c>
      <c r="D2680" s="35"/>
      <c r="E2680" s="35"/>
      <c r="F2680" s="35"/>
      <c r="G2680" s="35"/>
      <c r="H2680" s="35"/>
      <c r="I2680" s="35"/>
      <c r="J2680" s="35"/>
      <c r="K2680" s="35"/>
      <c r="L2680" s="35"/>
      <c r="M2680" s="35"/>
      <c r="N2680" s="35"/>
      <c r="O2680" s="44"/>
      <c r="P2680" s="44"/>
      <c r="Q2680" s="44"/>
      <c r="R2680" s="44"/>
      <c r="S2680" s="44"/>
      <c r="T2680" s="44"/>
      <c r="U2680" s="44"/>
      <c r="V2680" s="44"/>
      <c r="W2680" s="44"/>
      <c r="X2680" s="44"/>
      <c r="Y2680" s="44"/>
      <c r="Z2680" s="44"/>
      <c r="AA2680" s="44"/>
      <c r="AB2680" s="44"/>
      <c r="AC2680" s="44"/>
      <c r="AD2680" s="44"/>
      <c r="AE2680" s="44"/>
      <c r="AF2680" s="44"/>
      <c r="AG2680" s="44"/>
      <c r="AH2680" s="44"/>
      <c r="AI2680" s="44"/>
      <c r="AJ2680" s="44"/>
      <c r="AK2680" s="44"/>
      <c r="AL2680" s="44"/>
      <c r="AM2680" s="44"/>
      <c r="AN2680" s="44"/>
      <c r="AO2680" s="44"/>
      <c r="AP2680" s="44"/>
      <c r="AQ2680" s="44"/>
      <c r="AR2680" s="44"/>
      <c r="AS2680" s="44"/>
      <c r="AT2680" s="44"/>
      <c r="AU2680" s="44"/>
      <c r="AV2680" s="44"/>
      <c r="AW2680" s="44"/>
      <c r="AX2680" s="44"/>
      <c r="AY2680" s="44"/>
      <c r="AZ2680" s="44"/>
      <c r="BA2680" s="44"/>
      <c r="BB2680" s="44"/>
      <c r="BC2680" s="44"/>
      <c r="BD2680" s="44"/>
      <c r="BE2680" s="35"/>
      <c r="BF2680" s="35"/>
      <c r="BG2680" s="35"/>
    </row>
    <row r="2681" spans="1:59" ht="16" x14ac:dyDescent="0.2">
      <c r="B2681" s="11">
        <f t="shared" ref="B2681:C2696" si="1865">B2680</f>
        <v>95</v>
      </c>
      <c r="C2681" s="12" t="str">
        <f t="shared" si="1865"/>
        <v>SARL HSR 3</v>
      </c>
      <c r="D2681" s="13" t="s">
        <v>2</v>
      </c>
      <c r="E2681" s="14" t="s">
        <v>47</v>
      </c>
      <c r="F2681" s="15"/>
      <c r="G2681" s="13" t="s">
        <v>229</v>
      </c>
      <c r="H2681" s="14" t="s">
        <v>158</v>
      </c>
      <c r="I2681" s="14"/>
      <c r="J2681" s="14"/>
      <c r="L2681" s="16" t="s">
        <v>230</v>
      </c>
      <c r="M2681" s="70"/>
      <c r="N2681" s="70"/>
      <c r="O2681" s="17">
        <f>($E2692&gt;0)*($E2686&lt;O$2)*(EDATE($E2686,$E2692)&gt;O$3)*((O$3-O$2+1)/O$4)
+($E2692&gt;0)*($E2686&lt;O$2)*(EDATE($E2686,$E2692)&gt;=O$2)*(EDATE($E2686,$E2692)&lt;=O$3)*((EDATE($E2686,$E2692)-O$2)/O$4)
+($E2692&gt;0)*($E2686&lt;O$2)*(EDATE($E2686,$E2692)&lt;O$2)*(0)
+($E2692&gt;0)*($E2686&gt;=O$2)*($E2686&lt;=O$3)*(EDATE($E2686,$E2692)&gt;=O$2)*(EDATE($E2686,$E2692)&lt;=O$3)*((EDATE($E2686,$E2692)-$E2686+1)/O$4)
+($E2692&gt;0)*($E2686&gt;=O$2)*($E2686&lt;=O$3)*(EDATE($E2686,$E2692)&gt;O$3)*((O$3-$E2686+1)/O$4)
+($E2692&gt;0)*($E2686&gt;O$3)*(0)</f>
        <v>0</v>
      </c>
      <c r="P2681" s="17">
        <f t="shared" ref="P2681:BD2681" si="1866">($E2692&gt;0)*($E2686&lt;P$2)*(EDATE($E2686,$E2692)&gt;P$3)*((P$3-P$2+1)/P$4)
+($E2692&gt;0)*($E2686&lt;P$2)*(EDATE($E2686,$E2692)&gt;=P$2)*(EDATE($E2686,$E2692)&lt;=P$3)*((EDATE($E2686,$E2692)-P$2)/P$4)
+($E2692&gt;0)*($E2686&lt;P$2)*(EDATE($E2686,$E2692)&lt;P$2)*(0)
+($E2692&gt;0)*($E2686&gt;=P$2)*($E2686&lt;=P$3)*(EDATE($E2686,$E2692)&gt;=P$2)*(EDATE($E2686,$E2692)&lt;=P$3)*((EDATE($E2686,$E2692)-$E2686+1)/P$4)
+($E2692&gt;0)*($E2686&gt;=P$2)*($E2686&lt;=P$3)*(EDATE($E2686,$E2692)&gt;P$3)*((P$3-$E2686+1)/P$4)
+($E2692&gt;0)*($E2686&gt;P$3)*(0)</f>
        <v>0</v>
      </c>
      <c r="Q2681" s="17">
        <f t="shared" si="1866"/>
        <v>0</v>
      </c>
      <c r="R2681" s="17">
        <f t="shared" si="1866"/>
        <v>0</v>
      </c>
      <c r="S2681" s="17">
        <f t="shared" si="1866"/>
        <v>0</v>
      </c>
      <c r="T2681" s="17">
        <f t="shared" si="1866"/>
        <v>0</v>
      </c>
      <c r="U2681" s="17">
        <f t="shared" si="1866"/>
        <v>0</v>
      </c>
      <c r="V2681" s="17">
        <f t="shared" si="1866"/>
        <v>0</v>
      </c>
      <c r="W2681" s="17">
        <f t="shared" si="1866"/>
        <v>0</v>
      </c>
      <c r="X2681" s="17">
        <f t="shared" si="1866"/>
        <v>0</v>
      </c>
      <c r="Y2681" s="17">
        <f t="shared" si="1866"/>
        <v>0</v>
      </c>
      <c r="Z2681" s="17">
        <f t="shared" si="1866"/>
        <v>0</v>
      </c>
      <c r="AA2681" s="17">
        <f t="shared" si="1866"/>
        <v>0</v>
      </c>
      <c r="AB2681" s="17">
        <f t="shared" si="1866"/>
        <v>0</v>
      </c>
      <c r="AC2681" s="17">
        <f t="shared" si="1866"/>
        <v>0</v>
      </c>
      <c r="AD2681" s="17">
        <f t="shared" si="1866"/>
        <v>0</v>
      </c>
      <c r="AE2681" s="17">
        <f t="shared" si="1866"/>
        <v>0</v>
      </c>
      <c r="AF2681" s="17">
        <f t="shared" si="1866"/>
        <v>0</v>
      </c>
      <c r="AG2681" s="17">
        <f t="shared" si="1866"/>
        <v>0</v>
      </c>
      <c r="AH2681" s="17">
        <f t="shared" si="1866"/>
        <v>0</v>
      </c>
      <c r="AI2681" s="17">
        <f t="shared" si="1866"/>
        <v>0</v>
      </c>
      <c r="AJ2681" s="17">
        <f t="shared" si="1866"/>
        <v>0</v>
      </c>
      <c r="AK2681" s="17">
        <f t="shared" si="1866"/>
        <v>0</v>
      </c>
      <c r="AL2681" s="17">
        <f t="shared" si="1866"/>
        <v>0</v>
      </c>
      <c r="AM2681" s="17">
        <f t="shared" si="1866"/>
        <v>0</v>
      </c>
      <c r="AN2681" s="17">
        <f t="shared" si="1866"/>
        <v>0</v>
      </c>
      <c r="AO2681" s="17">
        <f t="shared" si="1866"/>
        <v>0</v>
      </c>
      <c r="AP2681" s="17">
        <f t="shared" si="1866"/>
        <v>0</v>
      </c>
      <c r="AQ2681" s="17">
        <f t="shared" si="1866"/>
        <v>0</v>
      </c>
      <c r="AR2681" s="17">
        <f t="shared" si="1866"/>
        <v>0</v>
      </c>
      <c r="AS2681" s="17">
        <f t="shared" si="1866"/>
        <v>0</v>
      </c>
      <c r="AT2681" s="17">
        <f t="shared" si="1866"/>
        <v>0</v>
      </c>
      <c r="AU2681" s="17">
        <f t="shared" si="1866"/>
        <v>0</v>
      </c>
      <c r="AV2681" s="17">
        <f t="shared" si="1866"/>
        <v>0</v>
      </c>
      <c r="AW2681" s="17">
        <f t="shared" si="1866"/>
        <v>0</v>
      </c>
      <c r="AX2681" s="17">
        <f t="shared" si="1866"/>
        <v>0</v>
      </c>
      <c r="AY2681" s="17">
        <f t="shared" si="1866"/>
        <v>0</v>
      </c>
      <c r="AZ2681" s="17">
        <f t="shared" si="1866"/>
        <v>0</v>
      </c>
      <c r="BA2681" s="17">
        <f t="shared" si="1866"/>
        <v>0</v>
      </c>
      <c r="BB2681" s="17">
        <f t="shared" si="1866"/>
        <v>0</v>
      </c>
      <c r="BC2681" s="17">
        <f t="shared" si="1866"/>
        <v>0</v>
      </c>
      <c r="BD2681" s="17">
        <f t="shared" si="1866"/>
        <v>0</v>
      </c>
    </row>
    <row r="2682" spans="1:59" ht="16" x14ac:dyDescent="0.2">
      <c r="B2682" s="11">
        <f t="shared" si="1865"/>
        <v>95</v>
      </c>
      <c r="C2682" s="12" t="str">
        <f t="shared" si="1865"/>
        <v>SARL HSR 3</v>
      </c>
      <c r="D2682" s="13" t="s">
        <v>7</v>
      </c>
      <c r="E2682" s="18">
        <v>669</v>
      </c>
      <c r="F2682" s="15"/>
      <c r="G2682" s="13" t="s">
        <v>0</v>
      </c>
      <c r="H2682" s="19">
        <v>219</v>
      </c>
      <c r="I2682" s="13" t="s">
        <v>20</v>
      </c>
      <c r="J2682" s="19">
        <v>19.2</v>
      </c>
      <c r="L2682" s="20" t="s">
        <v>231</v>
      </c>
      <c r="M2682" s="72"/>
      <c r="N2682" s="72"/>
      <c r="O2682" s="21">
        <f>($H2687&gt;0)*($J2687&lt;O$2)*0
+($H2687&gt;0)*($J2687&gt;=O$2)*($J2687&lt;=O$3)*(($J2687-O$2+1)/O$4)
+($H2687&gt;0)*($J2687&gt;O$3)*($I2687&gt;O$3)*0
+($H2687&gt;0)*($J2687&gt;O$3)*($I2687&lt;=O$3)*($I2687&gt;=O$2)*((O$3-$I2687+1)/O$4)
+($H2687&gt;0)*($J2687&gt;O$3)*($I2687&lt;O$2)*1
+($H2687&gt;0)*($I2687&gt;O$3)*0
+($H2688&gt;0)*($J$2350&lt;O$2)*0
+($H2688&gt;0)*($J2688&gt;=O$2)*($J2688&lt;=O$3)*(($J2688-O$2+1)/O$4)
+($H2688&gt;0)*($J2688&gt;O$3)*($I2688&gt;O$3)*0
+($H2688&gt;0)*($J2688&gt;O$3)*($I2688&lt;=O$3)*($I2688&gt;=O$2)*((O$3-$I2688+1)/O$4)
+($H2688&gt;0)*($J2688&gt;O$3)*($I2688&lt;O$2)*1
+($H2688&gt;0)*($I2688&gt;O$3)*0
+($H2689&gt;0)*($J2689&lt;O$2)*0
+($H2689&gt;0)*($J2689&gt;=O$2)*($J2689&lt;=O$3)*(($J2689-O$2+1)/O$4)
+($H2689&gt;0)*($J2689&gt;O$3)*($I2689&gt;O$3)*0
+($H2689&gt;0)*($J2689&gt;O$3)*($I2689&lt;=O$3)*($I2689&gt;=O$2)*((O$3-$I2689+1)/O$4)
+($H2689&gt;0)*($J2689&gt;O$3)*($I2689&lt;O$2)*1
+($H2689&gt;0)*($I2689&gt;O$3)*0</f>
        <v>0</v>
      </c>
      <c r="P2682" s="21">
        <f t="shared" ref="P2682:BD2682" si="1867">($H2687&gt;0)*($J2687&lt;P$2)*0
+($H2687&gt;0)*($J2687&gt;=P$2)*($J2687&lt;=P$3)*(($J2687-P$2+1)/P$4)
+($H2687&gt;0)*($J2687&gt;P$3)*($I2687&gt;P$3)*0
+($H2687&gt;0)*($J2687&gt;P$3)*($I2687&lt;=P$3)*($I2687&gt;=P$2)*((P$3-$I2687+1)/P$4)
+($H2687&gt;0)*($J2687&gt;P$3)*($I2687&lt;P$2)*1
+($H2687&gt;0)*($I2687&gt;P$3)*0
+($H2688&gt;0)*($J$2350&lt;P$2)*0
+($H2688&gt;0)*($J2688&gt;=P$2)*($J2688&lt;=P$3)*(($J2688-P$2+1)/P$4)
+($H2688&gt;0)*($J2688&gt;P$3)*($I2688&gt;P$3)*0
+($H2688&gt;0)*($J2688&gt;P$3)*($I2688&lt;=P$3)*($I2688&gt;=P$2)*((P$3-$I2688+1)/P$4)
+($H2688&gt;0)*($J2688&gt;P$3)*($I2688&lt;P$2)*1
+($H2688&gt;0)*($I2688&gt;P$3)*0
+($H2689&gt;0)*($J2689&lt;P$2)*0
+($H2689&gt;0)*($J2689&gt;=P$2)*($J2689&lt;=P$3)*(($J2689-P$2+1)/P$4)
+($H2689&gt;0)*($J2689&gt;P$3)*($I2689&gt;P$3)*0
+($H2689&gt;0)*($J2689&gt;P$3)*($I2689&lt;=P$3)*($I2689&gt;=P$2)*((P$3-$I2689+1)/P$4)
+($H2689&gt;0)*($J2689&gt;P$3)*($I2689&lt;P$2)*1
+($H2689&gt;0)*($I2689&gt;P$3)*0</f>
        <v>0</v>
      </c>
      <c r="Q2682" s="21">
        <f t="shared" si="1867"/>
        <v>0</v>
      </c>
      <c r="R2682" s="21">
        <f t="shared" si="1867"/>
        <v>0</v>
      </c>
      <c r="S2682" s="21">
        <f t="shared" si="1867"/>
        <v>0</v>
      </c>
      <c r="T2682" s="21">
        <f t="shared" si="1867"/>
        <v>0</v>
      </c>
      <c r="U2682" s="21">
        <f t="shared" si="1867"/>
        <v>0</v>
      </c>
      <c r="V2682" s="21">
        <f t="shared" si="1867"/>
        <v>0</v>
      </c>
      <c r="W2682" s="21">
        <f t="shared" si="1867"/>
        <v>0</v>
      </c>
      <c r="X2682" s="21">
        <f t="shared" si="1867"/>
        <v>0</v>
      </c>
      <c r="Y2682" s="21">
        <f t="shared" si="1867"/>
        <v>0</v>
      </c>
      <c r="Z2682" s="21">
        <f t="shared" si="1867"/>
        <v>0</v>
      </c>
      <c r="AA2682" s="21">
        <f t="shared" si="1867"/>
        <v>0</v>
      </c>
      <c r="AB2682" s="21">
        <f t="shared" si="1867"/>
        <v>0</v>
      </c>
      <c r="AC2682" s="21">
        <f t="shared" si="1867"/>
        <v>0</v>
      </c>
      <c r="AD2682" s="21">
        <f t="shared" si="1867"/>
        <v>0</v>
      </c>
      <c r="AE2682" s="21">
        <f t="shared" si="1867"/>
        <v>0</v>
      </c>
      <c r="AF2682" s="21">
        <f t="shared" si="1867"/>
        <v>0</v>
      </c>
      <c r="AG2682" s="21">
        <f t="shared" si="1867"/>
        <v>0</v>
      </c>
      <c r="AH2682" s="21">
        <f t="shared" si="1867"/>
        <v>0</v>
      </c>
      <c r="AI2682" s="21">
        <f t="shared" si="1867"/>
        <v>0</v>
      </c>
      <c r="AJ2682" s="21">
        <f t="shared" si="1867"/>
        <v>0</v>
      </c>
      <c r="AK2682" s="21">
        <f t="shared" si="1867"/>
        <v>0</v>
      </c>
      <c r="AL2682" s="21">
        <f t="shared" si="1867"/>
        <v>0</v>
      </c>
      <c r="AM2682" s="21">
        <f t="shared" si="1867"/>
        <v>0</v>
      </c>
      <c r="AN2682" s="21">
        <f t="shared" si="1867"/>
        <v>0</v>
      </c>
      <c r="AO2682" s="21">
        <f t="shared" si="1867"/>
        <v>0</v>
      </c>
      <c r="AP2682" s="21">
        <f t="shared" si="1867"/>
        <v>0</v>
      </c>
      <c r="AQ2682" s="21">
        <f t="shared" si="1867"/>
        <v>0</v>
      </c>
      <c r="AR2682" s="21">
        <f t="shared" si="1867"/>
        <v>0</v>
      </c>
      <c r="AS2682" s="21">
        <f t="shared" si="1867"/>
        <v>0</v>
      </c>
      <c r="AT2682" s="21">
        <f t="shared" si="1867"/>
        <v>0</v>
      </c>
      <c r="AU2682" s="21">
        <f t="shared" si="1867"/>
        <v>0</v>
      </c>
      <c r="AV2682" s="21">
        <f t="shared" si="1867"/>
        <v>0</v>
      </c>
      <c r="AW2682" s="21">
        <f t="shared" si="1867"/>
        <v>0</v>
      </c>
      <c r="AX2682" s="21">
        <f t="shared" si="1867"/>
        <v>0</v>
      </c>
      <c r="AY2682" s="21">
        <f t="shared" si="1867"/>
        <v>0</v>
      </c>
      <c r="AZ2682" s="21">
        <f t="shared" si="1867"/>
        <v>0</v>
      </c>
      <c r="BA2682" s="21">
        <f t="shared" si="1867"/>
        <v>0</v>
      </c>
      <c r="BB2682" s="21">
        <f t="shared" si="1867"/>
        <v>0</v>
      </c>
      <c r="BC2682" s="21">
        <f t="shared" si="1867"/>
        <v>0</v>
      </c>
      <c r="BD2682" s="21">
        <f t="shared" si="1867"/>
        <v>0</v>
      </c>
    </row>
    <row r="2683" spans="1:59" ht="16" x14ac:dyDescent="0.2">
      <c r="B2683" s="11">
        <f t="shared" si="1865"/>
        <v>95</v>
      </c>
      <c r="C2683" s="12" t="str">
        <f t="shared" si="1865"/>
        <v>SARL HSR 3</v>
      </c>
      <c r="D2683" s="13" t="s">
        <v>21</v>
      </c>
      <c r="E2683" s="22">
        <v>1530.5</v>
      </c>
      <c r="F2683" s="15"/>
      <c r="G2683" s="13" t="s">
        <v>22</v>
      </c>
      <c r="H2683" s="22">
        <v>0</v>
      </c>
      <c r="I2683" s="13" t="s">
        <v>23</v>
      </c>
      <c r="J2683" s="22">
        <v>106.27500000000001</v>
      </c>
      <c r="K2683" s="23"/>
      <c r="L2683" s="20" t="s">
        <v>232</v>
      </c>
      <c r="M2683" s="72"/>
      <c r="N2683" s="72"/>
      <c r="O2683" s="21">
        <f>($E2686&lt;=O$3)*($E2686&gt;O$2)*((O$3-$E2686+1)/O$4)
+($E2686&lt;=O$2)*((O$3-O$2+1)/O$4)
+($E2686&gt;O$3)*(0)
-($E2694&lt;=O$3)*($E2694&lt;&gt;0)*($E2694&gt;O$2)*((O$3-$E2694)/O$4)
-($E2694&lt;=O$2)*((O$3-O$2+1)/O$4)
-($E2694&gt;O$3)*(0)</f>
        <v>1</v>
      </c>
      <c r="P2683" s="21">
        <f t="shared" ref="P2683:BD2683" si="1868">($E2686&lt;=P$3)*($E2686&gt;P$2)*((P$3-$E2686+1)/P$4)
+($E2686&lt;=P$2)*((P$3-P$2+1)/P$4)
+($E2686&gt;P$3)*(0)
-($E2694&lt;=P$3)*($E2694&lt;&gt;0)*($E2694&gt;P$2)*((P$3-$E2694)/P$4)
-($E2694&lt;=P$2)*((P$3-P$2+1)/P$4)
-($E2694&gt;P$3)*(0)</f>
        <v>1</v>
      </c>
      <c r="Q2683" s="21">
        <f t="shared" si="1868"/>
        <v>1</v>
      </c>
      <c r="R2683" s="21">
        <f t="shared" si="1868"/>
        <v>1</v>
      </c>
      <c r="S2683" s="21">
        <f t="shared" si="1868"/>
        <v>1</v>
      </c>
      <c r="T2683" s="21">
        <f t="shared" si="1868"/>
        <v>1</v>
      </c>
      <c r="U2683" s="21">
        <f t="shared" si="1868"/>
        <v>1</v>
      </c>
      <c r="V2683" s="21">
        <f t="shared" si="1868"/>
        <v>1</v>
      </c>
      <c r="W2683" s="21">
        <f t="shared" si="1868"/>
        <v>1</v>
      </c>
      <c r="X2683" s="21">
        <f t="shared" si="1868"/>
        <v>1</v>
      </c>
      <c r="Y2683" s="21">
        <f t="shared" si="1868"/>
        <v>1</v>
      </c>
      <c r="Z2683" s="21">
        <f t="shared" si="1868"/>
        <v>1</v>
      </c>
      <c r="AA2683" s="21">
        <f t="shared" si="1868"/>
        <v>1</v>
      </c>
      <c r="AB2683" s="21">
        <f t="shared" si="1868"/>
        <v>1</v>
      </c>
      <c r="AC2683" s="21">
        <f t="shared" si="1868"/>
        <v>1</v>
      </c>
      <c r="AD2683" s="21">
        <f t="shared" si="1868"/>
        <v>1</v>
      </c>
      <c r="AE2683" s="21">
        <f t="shared" si="1868"/>
        <v>1</v>
      </c>
      <c r="AF2683" s="21">
        <f t="shared" si="1868"/>
        <v>1</v>
      </c>
      <c r="AG2683" s="21">
        <f t="shared" si="1868"/>
        <v>1</v>
      </c>
      <c r="AH2683" s="21">
        <f t="shared" si="1868"/>
        <v>0.98901098901098905</v>
      </c>
      <c r="AI2683" s="21">
        <f t="shared" si="1868"/>
        <v>0</v>
      </c>
      <c r="AJ2683" s="21">
        <f t="shared" si="1868"/>
        <v>0</v>
      </c>
      <c r="AK2683" s="21">
        <f t="shared" si="1868"/>
        <v>0</v>
      </c>
      <c r="AL2683" s="21">
        <f t="shared" si="1868"/>
        <v>0</v>
      </c>
      <c r="AM2683" s="21">
        <f t="shared" si="1868"/>
        <v>0</v>
      </c>
      <c r="AN2683" s="21">
        <f t="shared" si="1868"/>
        <v>0</v>
      </c>
      <c r="AO2683" s="21">
        <f t="shared" si="1868"/>
        <v>0</v>
      </c>
      <c r="AP2683" s="21">
        <f t="shared" si="1868"/>
        <v>0</v>
      </c>
      <c r="AQ2683" s="21">
        <f t="shared" si="1868"/>
        <v>0</v>
      </c>
      <c r="AR2683" s="21">
        <f t="shared" si="1868"/>
        <v>0</v>
      </c>
      <c r="AS2683" s="21">
        <f t="shared" si="1868"/>
        <v>0</v>
      </c>
      <c r="AT2683" s="21">
        <f t="shared" si="1868"/>
        <v>0</v>
      </c>
      <c r="AU2683" s="21">
        <f t="shared" si="1868"/>
        <v>0</v>
      </c>
      <c r="AV2683" s="21">
        <f t="shared" si="1868"/>
        <v>0</v>
      </c>
      <c r="AW2683" s="21">
        <f t="shared" si="1868"/>
        <v>0</v>
      </c>
      <c r="AX2683" s="21">
        <f t="shared" si="1868"/>
        <v>0</v>
      </c>
      <c r="AY2683" s="21">
        <f t="shared" si="1868"/>
        <v>0</v>
      </c>
      <c r="AZ2683" s="21">
        <f t="shared" si="1868"/>
        <v>0</v>
      </c>
      <c r="BA2683" s="21">
        <f t="shared" si="1868"/>
        <v>0</v>
      </c>
      <c r="BB2683" s="21">
        <f t="shared" si="1868"/>
        <v>0</v>
      </c>
      <c r="BC2683" s="21">
        <f t="shared" si="1868"/>
        <v>0</v>
      </c>
      <c r="BD2683" s="21">
        <f t="shared" si="1868"/>
        <v>0</v>
      </c>
    </row>
    <row r="2684" spans="1:59" ht="16" x14ac:dyDescent="0.2">
      <c r="B2684" s="11">
        <f t="shared" si="1865"/>
        <v>95</v>
      </c>
      <c r="C2684" s="12" t="str">
        <f t="shared" si="1865"/>
        <v>SARL HSR 3</v>
      </c>
      <c r="D2684" s="13" t="s">
        <v>1</v>
      </c>
      <c r="E2684" s="22">
        <v>240350</v>
      </c>
      <c r="F2684" s="15"/>
      <c r="G2684" s="15"/>
      <c r="H2684" s="15"/>
      <c r="I2684" s="15"/>
      <c r="J2684" s="15"/>
      <c r="L2684" s="20" t="s">
        <v>233</v>
      </c>
      <c r="M2684" s="72"/>
      <c r="N2684" s="72"/>
      <c r="O2684" s="21">
        <f>($E2697&gt;O$3)*($E2694&lt;O$2)*((O$3-O$2+1)/O$4)
+($E2697&gt;O$3)*($E2694&gt;=O$2)*($E2694&lt;=O$3)*((O$3-$E2694)/O$4)
+($E2697&gt;O$3)*($E2694&gt;O$3)*(0)
+($E2697&lt;=O$3)*($E2697&gt;=O$2)*($E2694&lt;O$2)*(($E2697-O$2)/O$4)
+($E2697&lt;=O$3)*($E2697&gt;=O$2)*($E2694&lt;=O$3)*($E2694&gt;=O$2)*(($E2697-$E2694)/O$4)
+($E2697&lt;O$2)*(0)</f>
        <v>0</v>
      </c>
      <c r="P2684" s="21">
        <f t="shared" ref="P2684:BD2684" si="1869">($E2697&gt;P$3)*($E2694&lt;P$2)*((P$3-P$2+1)/P$4)
+($E2697&gt;P$3)*($E2694&gt;=P$2)*($E2694&lt;=P$3)*((P$3-$E2694)/P$4)
+($E2697&gt;P$3)*($E2694&gt;P$3)*(0)
+($E2697&lt;=P$3)*($E2697&gt;=P$2)*($E2694&lt;P$2)*(($E2697-P$2)/P$4)
+($E2697&lt;=P$3)*($E2697&gt;=P$2)*($E2694&lt;=P$3)*($E2694&gt;=P$2)*(($E2697-$E2694)/P$4)
+($E2697&lt;P$2)*(0)</f>
        <v>0</v>
      </c>
      <c r="Q2684" s="21">
        <f t="shared" si="1869"/>
        <v>0</v>
      </c>
      <c r="R2684" s="21">
        <f t="shared" si="1869"/>
        <v>0</v>
      </c>
      <c r="S2684" s="21">
        <f t="shared" si="1869"/>
        <v>0</v>
      </c>
      <c r="T2684" s="21">
        <f t="shared" si="1869"/>
        <v>0</v>
      </c>
      <c r="U2684" s="21">
        <f t="shared" si="1869"/>
        <v>0</v>
      </c>
      <c r="V2684" s="21">
        <f t="shared" si="1869"/>
        <v>0</v>
      </c>
      <c r="W2684" s="21">
        <f t="shared" si="1869"/>
        <v>0</v>
      </c>
      <c r="X2684" s="21">
        <f t="shared" si="1869"/>
        <v>0</v>
      </c>
      <c r="Y2684" s="21">
        <f t="shared" si="1869"/>
        <v>0</v>
      </c>
      <c r="Z2684" s="21">
        <f t="shared" si="1869"/>
        <v>0</v>
      </c>
      <c r="AA2684" s="21">
        <f t="shared" si="1869"/>
        <v>0</v>
      </c>
      <c r="AB2684" s="21">
        <f t="shared" si="1869"/>
        <v>0</v>
      </c>
      <c r="AC2684" s="21">
        <f t="shared" si="1869"/>
        <v>0</v>
      </c>
      <c r="AD2684" s="21">
        <f t="shared" si="1869"/>
        <v>0</v>
      </c>
      <c r="AE2684" s="21">
        <f t="shared" si="1869"/>
        <v>0</v>
      </c>
      <c r="AF2684" s="21">
        <f t="shared" si="1869"/>
        <v>0</v>
      </c>
      <c r="AG2684" s="21">
        <f t="shared" si="1869"/>
        <v>0</v>
      </c>
      <c r="AH2684" s="21">
        <f t="shared" si="1869"/>
        <v>0</v>
      </c>
      <c r="AI2684" s="21">
        <f t="shared" si="1869"/>
        <v>0</v>
      </c>
      <c r="AJ2684" s="21">
        <f t="shared" si="1869"/>
        <v>0</v>
      </c>
      <c r="AK2684" s="21">
        <f t="shared" si="1869"/>
        <v>0</v>
      </c>
      <c r="AL2684" s="21">
        <f t="shared" si="1869"/>
        <v>0</v>
      </c>
      <c r="AM2684" s="21">
        <f t="shared" si="1869"/>
        <v>0</v>
      </c>
      <c r="AN2684" s="21">
        <f t="shared" si="1869"/>
        <v>0</v>
      </c>
      <c r="AO2684" s="21">
        <f t="shared" si="1869"/>
        <v>0</v>
      </c>
      <c r="AP2684" s="21">
        <f t="shared" si="1869"/>
        <v>0</v>
      </c>
      <c r="AQ2684" s="21">
        <f t="shared" si="1869"/>
        <v>0</v>
      </c>
      <c r="AR2684" s="21">
        <f t="shared" si="1869"/>
        <v>0</v>
      </c>
      <c r="AS2684" s="21">
        <f t="shared" si="1869"/>
        <v>0</v>
      </c>
      <c r="AT2684" s="21">
        <f t="shared" si="1869"/>
        <v>0</v>
      </c>
      <c r="AU2684" s="21">
        <f t="shared" si="1869"/>
        <v>0</v>
      </c>
      <c r="AV2684" s="21">
        <f t="shared" si="1869"/>
        <v>0</v>
      </c>
      <c r="AW2684" s="21">
        <f t="shared" si="1869"/>
        <v>0</v>
      </c>
      <c r="AX2684" s="21">
        <f t="shared" si="1869"/>
        <v>0</v>
      </c>
      <c r="AY2684" s="21">
        <f t="shared" si="1869"/>
        <v>0</v>
      </c>
      <c r="AZ2684" s="21">
        <f t="shared" si="1869"/>
        <v>0</v>
      </c>
      <c r="BA2684" s="21">
        <f t="shared" si="1869"/>
        <v>0</v>
      </c>
      <c r="BB2684" s="21">
        <f t="shared" si="1869"/>
        <v>0</v>
      </c>
      <c r="BC2684" s="21">
        <f t="shared" si="1869"/>
        <v>0</v>
      </c>
      <c r="BD2684" s="21">
        <f t="shared" si="1869"/>
        <v>0</v>
      </c>
    </row>
    <row r="2685" spans="1:59" ht="16" x14ac:dyDescent="0.2">
      <c r="B2685" s="11">
        <f t="shared" si="1865"/>
        <v>95</v>
      </c>
      <c r="C2685" s="12" t="str">
        <f t="shared" si="1865"/>
        <v>SARL HSR 3</v>
      </c>
      <c r="K2685" s="24"/>
      <c r="L2685" s="20" t="s">
        <v>234</v>
      </c>
      <c r="M2685" s="72"/>
      <c r="N2685" s="72"/>
      <c r="O2685" s="21">
        <f>($E2700&gt;0)*($E2697&lt;O$2)*(EDATE($E2697,$E2700)&gt;O$3)*((O$3-O$2+1)/O$4)
+($E2700&gt;0)*($E2697&lt;O$2)*(EDATE($E2697,$E2700)&gt;=O$2)*(EDATE($E2697,$E2700)&lt;=O$3)*((EDATE($E2697,$E2700)-O$2)/O$4)
+($E2700&gt;0)*($E2697&lt;O$2)*(EDATE($E2697,$E2700)&lt;O$2)*(0)
+($E2700&gt;0)*($E2697&gt;=O$2)*($E2697&lt;=O$3)*(EDATE($E2697,$E2700)&gt;=O$2)*(EDATE($E2697,$E2700)&lt;=O$3)*((EDATE($E2697,$E2700)-$E2697+1)/O$4)
+($E2700&gt;0)*($E2697&gt;=O$2)*($E2697&lt;=O$3)*(EDATE($E2697,$E2700)&gt;O$3)*((O$3-$E2697+1)/O$4)
+($E2700&gt;0)*($E2697&gt;O$3)*(0)</f>
        <v>0</v>
      </c>
      <c r="P2685" s="21">
        <f t="shared" ref="P2685:BD2685" si="1870">($E2700&gt;0)*($E2697&lt;P$2)*(EDATE($E2697,$E2700)&gt;P$3)*((P$3-P$2+1)/P$4)
+($E2700&gt;0)*($E2697&lt;P$2)*(EDATE($E2697,$E2700)&gt;=P$2)*(EDATE($E2697,$E2700)&lt;=P$3)*((EDATE($E2697,$E2700)-P$2)/P$4)
+($E2700&gt;0)*($E2697&lt;P$2)*(EDATE($E2697,$E2700)&lt;P$2)*(0)
+($E2700&gt;0)*($E2697&gt;=P$2)*($E2697&lt;=P$3)*(EDATE($E2697,$E2700)&gt;=P$2)*(EDATE($E2697,$E2700)&lt;=P$3)*((EDATE($E2697,$E2700)-$E2697+1)/P$4)
+($E2700&gt;0)*($E2697&gt;=P$2)*($E2697&lt;=P$3)*(EDATE($E2697,$E2700)&gt;P$3)*((P$3-$E2697+1)/P$4)
+($E2700&gt;0)*($E2697&gt;P$3)*(0)</f>
        <v>0</v>
      </c>
      <c r="Q2685" s="21">
        <f t="shared" si="1870"/>
        <v>0</v>
      </c>
      <c r="R2685" s="21">
        <f t="shared" si="1870"/>
        <v>0</v>
      </c>
      <c r="S2685" s="21">
        <f t="shared" si="1870"/>
        <v>0</v>
      </c>
      <c r="T2685" s="21">
        <f t="shared" si="1870"/>
        <v>0</v>
      </c>
      <c r="U2685" s="21">
        <f t="shared" si="1870"/>
        <v>0</v>
      </c>
      <c r="V2685" s="21">
        <f t="shared" si="1870"/>
        <v>0</v>
      </c>
      <c r="W2685" s="21">
        <f t="shared" si="1870"/>
        <v>0</v>
      </c>
      <c r="X2685" s="21">
        <f t="shared" si="1870"/>
        <v>0</v>
      </c>
      <c r="Y2685" s="21">
        <f t="shared" si="1870"/>
        <v>0</v>
      </c>
      <c r="Z2685" s="21">
        <f t="shared" si="1870"/>
        <v>0</v>
      </c>
      <c r="AA2685" s="21">
        <f t="shared" si="1870"/>
        <v>0</v>
      </c>
      <c r="AB2685" s="21">
        <f t="shared" si="1870"/>
        <v>0</v>
      </c>
      <c r="AC2685" s="21">
        <f t="shared" si="1870"/>
        <v>0</v>
      </c>
      <c r="AD2685" s="21">
        <f t="shared" si="1870"/>
        <v>0</v>
      </c>
      <c r="AE2685" s="21">
        <f t="shared" si="1870"/>
        <v>0</v>
      </c>
      <c r="AF2685" s="21">
        <f t="shared" si="1870"/>
        <v>0</v>
      </c>
      <c r="AG2685" s="21">
        <f t="shared" si="1870"/>
        <v>0</v>
      </c>
      <c r="AH2685" s="21">
        <f t="shared" si="1870"/>
        <v>0</v>
      </c>
      <c r="AI2685" s="21">
        <f t="shared" si="1870"/>
        <v>0</v>
      </c>
      <c r="AJ2685" s="21">
        <f t="shared" si="1870"/>
        <v>0</v>
      </c>
      <c r="AK2685" s="21">
        <f t="shared" si="1870"/>
        <v>0</v>
      </c>
      <c r="AL2685" s="21">
        <f t="shared" si="1870"/>
        <v>0</v>
      </c>
      <c r="AM2685" s="21">
        <f t="shared" si="1870"/>
        <v>0</v>
      </c>
      <c r="AN2685" s="21">
        <f t="shared" si="1870"/>
        <v>0</v>
      </c>
      <c r="AO2685" s="21">
        <f t="shared" si="1870"/>
        <v>0</v>
      </c>
      <c r="AP2685" s="21">
        <f t="shared" si="1870"/>
        <v>0</v>
      </c>
      <c r="AQ2685" s="21">
        <f t="shared" si="1870"/>
        <v>0</v>
      </c>
      <c r="AR2685" s="21">
        <f t="shared" si="1870"/>
        <v>0</v>
      </c>
      <c r="AS2685" s="21">
        <f t="shared" si="1870"/>
        <v>0</v>
      </c>
      <c r="AT2685" s="21">
        <f t="shared" si="1870"/>
        <v>0</v>
      </c>
      <c r="AU2685" s="21">
        <f t="shared" si="1870"/>
        <v>0</v>
      </c>
      <c r="AV2685" s="21">
        <f t="shared" si="1870"/>
        <v>0</v>
      </c>
      <c r="AW2685" s="21">
        <f t="shared" si="1870"/>
        <v>0</v>
      </c>
      <c r="AX2685" s="21">
        <f t="shared" si="1870"/>
        <v>0</v>
      </c>
      <c r="AY2685" s="21">
        <f t="shared" si="1870"/>
        <v>0</v>
      </c>
      <c r="AZ2685" s="21">
        <f t="shared" si="1870"/>
        <v>0</v>
      </c>
      <c r="BA2685" s="21">
        <f t="shared" si="1870"/>
        <v>0</v>
      </c>
      <c r="BB2685" s="21">
        <f t="shared" si="1870"/>
        <v>0</v>
      </c>
      <c r="BC2685" s="21">
        <f t="shared" si="1870"/>
        <v>0</v>
      </c>
      <c r="BD2685" s="21">
        <f t="shared" si="1870"/>
        <v>0</v>
      </c>
    </row>
    <row r="2686" spans="1:59" ht="16" x14ac:dyDescent="0.2">
      <c r="B2686" s="11">
        <f t="shared" si="1865"/>
        <v>95</v>
      </c>
      <c r="C2686" s="12" t="str">
        <f t="shared" si="1865"/>
        <v>SARL HSR 3</v>
      </c>
      <c r="D2686" s="25" t="s">
        <v>235</v>
      </c>
      <c r="E2686" s="26">
        <v>42916</v>
      </c>
      <c r="F2686" s="15"/>
      <c r="G2686" s="25" t="s">
        <v>236</v>
      </c>
      <c r="H2686" s="25" t="s">
        <v>237</v>
      </c>
      <c r="I2686" s="25" t="s">
        <v>238</v>
      </c>
      <c r="J2686" s="25" t="s">
        <v>239</v>
      </c>
      <c r="K2686" s="24"/>
      <c r="L2686" s="27" t="s">
        <v>240</v>
      </c>
      <c r="M2686" s="83"/>
      <c r="N2686" s="83"/>
      <c r="O2686" s="28">
        <f>($H2698&gt;0)*($J2698&lt;O$2)*0
+($H2698&gt;0)*($J2698&gt;=O$2)*($J2698&lt;=O$3)*(($J2698-O$2+1)/O$4)
+($H2698&gt;0)*($J2698&gt;O$3)*($I2698&gt;O$3)*0
+($H2698&gt;0)*($J2698&gt;O$3)*($I2698&lt;=O$3)*($I2698&gt;=O$2)*((O$3-$I2698+1)/O$4)
+($H2698&gt;0)*($J2698&gt;O$3)*($I2698&lt;O$2)*1
+($H2698&gt;0)*($I2698&gt;O$3)*0
+($H2699&gt;0)*($J2699&lt;O$2)*0
+($H2699&gt;0)*($J2699&gt;=O$2)*($J2699&lt;=O$3)*(($J2699-O$2+1)/O$4)
+($H2699&gt;0)*($J2699&gt;O$3)*($I2699&gt;O$3)*0
+($H2699&gt;0)*($J2699&gt;O$3)*($I2699&lt;=O$3)*($I2699&gt;=O$2)*((O$3-$I2699+1)/O$4)
+($H2699&gt;0)*($J2699&gt;O$3)*($I2699&lt;O$2)*1
+($H2699&gt;0)*($I2699&gt;O$3)*0
+($H2700&gt;0)*($J2700&lt;O$2)*0
+($H2700&gt;0)*($J2700&gt;=O$2)*($J2700&lt;=O$3)*(($J2700-O$2+1)/O$4)
+($H2700&gt;0)*($J2700&gt;O$3)*($I2700&gt;O$3)*0
+($H2700&gt;0)*($J2700&gt;O$3)*($I2700&lt;=O$3)*($I2700&gt;=O$2)*((O$3-$I2700+1)/O$4)
+($H2700&gt;0)*($J2700&gt;O$3)*($I2700&lt;O$2)*1
+($H2700&gt;0)*($I2700&gt;O$3)*0</f>
        <v>0</v>
      </c>
      <c r="P2686" s="28">
        <f t="shared" ref="P2686:BD2686" si="1871">($H2698&gt;0)*($J2698&lt;P$2)*0
+($H2698&gt;0)*($J2698&gt;=P$2)*($J2698&lt;=P$3)*(($J2698-P$2+1)/P$4)
+($H2698&gt;0)*($J2698&gt;P$3)*($I2698&gt;P$3)*0
+($H2698&gt;0)*($J2698&gt;P$3)*($I2698&lt;=P$3)*($I2698&gt;=P$2)*((P$3-$I2698+1)/P$4)
+($H2698&gt;0)*($J2698&gt;P$3)*($I2698&lt;P$2)*1
+($H2698&gt;0)*($I2698&gt;P$3)*0
+($H2699&gt;0)*($J2699&lt;P$2)*0
+($H2699&gt;0)*($J2699&gt;=P$2)*($J2699&lt;=P$3)*(($J2699-P$2+1)/P$4)
+($H2699&gt;0)*($J2699&gt;P$3)*($I2699&gt;P$3)*0
+($H2699&gt;0)*($J2699&gt;P$3)*($I2699&lt;=P$3)*($I2699&gt;=P$2)*((P$3-$I2699+1)/P$4)
+($H2699&gt;0)*($J2699&gt;P$3)*($I2699&lt;P$2)*1
+($H2699&gt;0)*($I2699&gt;P$3)*0
+($H2700&gt;0)*($J2700&lt;P$2)*0
+($H2700&gt;0)*($J2700&gt;=P$2)*($J2700&lt;=P$3)*(($J2700-P$2+1)/P$4)
+($H2700&gt;0)*($J2700&gt;P$3)*($I2700&gt;P$3)*0
+($H2700&gt;0)*($J2700&gt;P$3)*($I2700&lt;=P$3)*($I2700&gt;=P$2)*((P$3-$I2700+1)/P$4)
+($H2700&gt;0)*($J2700&gt;P$3)*($I2700&lt;P$2)*1
+($H2700&gt;0)*($I2700&gt;P$3)*0</f>
        <v>0</v>
      </c>
      <c r="Q2686" s="28">
        <f t="shared" si="1871"/>
        <v>0</v>
      </c>
      <c r="R2686" s="28">
        <f t="shared" si="1871"/>
        <v>0</v>
      </c>
      <c r="S2686" s="28">
        <f t="shared" si="1871"/>
        <v>0</v>
      </c>
      <c r="T2686" s="28">
        <f t="shared" si="1871"/>
        <v>0</v>
      </c>
      <c r="U2686" s="28">
        <f t="shared" si="1871"/>
        <v>0</v>
      </c>
      <c r="V2686" s="28">
        <f t="shared" si="1871"/>
        <v>0</v>
      </c>
      <c r="W2686" s="28">
        <f t="shared" si="1871"/>
        <v>0</v>
      </c>
      <c r="X2686" s="28">
        <f t="shared" si="1871"/>
        <v>0</v>
      </c>
      <c r="Y2686" s="28">
        <f t="shared" si="1871"/>
        <v>0</v>
      </c>
      <c r="Z2686" s="28">
        <f t="shared" si="1871"/>
        <v>0</v>
      </c>
      <c r="AA2686" s="28">
        <f t="shared" si="1871"/>
        <v>0</v>
      </c>
      <c r="AB2686" s="28">
        <f t="shared" si="1871"/>
        <v>0</v>
      </c>
      <c r="AC2686" s="28">
        <f t="shared" si="1871"/>
        <v>0</v>
      </c>
      <c r="AD2686" s="28">
        <f t="shared" si="1871"/>
        <v>0</v>
      </c>
      <c r="AE2686" s="28">
        <f t="shared" si="1871"/>
        <v>0</v>
      </c>
      <c r="AF2686" s="28">
        <f t="shared" si="1871"/>
        <v>0</v>
      </c>
      <c r="AG2686" s="28">
        <f t="shared" si="1871"/>
        <v>0</v>
      </c>
      <c r="AH2686" s="28">
        <f t="shared" si="1871"/>
        <v>0</v>
      </c>
      <c r="AI2686" s="28">
        <f t="shared" si="1871"/>
        <v>0</v>
      </c>
      <c r="AJ2686" s="28">
        <f t="shared" si="1871"/>
        <v>0</v>
      </c>
      <c r="AK2686" s="28">
        <f t="shared" si="1871"/>
        <v>0</v>
      </c>
      <c r="AL2686" s="28">
        <f t="shared" si="1871"/>
        <v>0</v>
      </c>
      <c r="AM2686" s="28">
        <f t="shared" si="1871"/>
        <v>0</v>
      </c>
      <c r="AN2686" s="28">
        <f t="shared" si="1871"/>
        <v>0</v>
      </c>
      <c r="AO2686" s="28">
        <f t="shared" si="1871"/>
        <v>0</v>
      </c>
      <c r="AP2686" s="28">
        <f t="shared" si="1871"/>
        <v>0</v>
      </c>
      <c r="AQ2686" s="28">
        <f t="shared" si="1871"/>
        <v>0</v>
      </c>
      <c r="AR2686" s="28">
        <f t="shared" si="1871"/>
        <v>0</v>
      </c>
      <c r="AS2686" s="28">
        <f t="shared" si="1871"/>
        <v>0</v>
      </c>
      <c r="AT2686" s="28">
        <f t="shared" si="1871"/>
        <v>0</v>
      </c>
      <c r="AU2686" s="28">
        <f t="shared" si="1871"/>
        <v>0</v>
      </c>
      <c r="AV2686" s="28">
        <f t="shared" si="1871"/>
        <v>0</v>
      </c>
      <c r="AW2686" s="28">
        <f t="shared" si="1871"/>
        <v>0</v>
      </c>
      <c r="AX2686" s="28">
        <f t="shared" si="1871"/>
        <v>0</v>
      </c>
      <c r="AY2686" s="28">
        <f t="shared" si="1871"/>
        <v>0</v>
      </c>
      <c r="AZ2686" s="28">
        <f t="shared" si="1871"/>
        <v>0</v>
      </c>
      <c r="BA2686" s="28">
        <f t="shared" si="1871"/>
        <v>0</v>
      </c>
      <c r="BB2686" s="28">
        <f t="shared" si="1871"/>
        <v>0</v>
      </c>
      <c r="BC2686" s="28">
        <f t="shared" si="1871"/>
        <v>0</v>
      </c>
      <c r="BD2686" s="28">
        <f t="shared" si="1871"/>
        <v>0</v>
      </c>
    </row>
    <row r="2687" spans="1:59" ht="16" x14ac:dyDescent="0.2">
      <c r="B2687" s="11">
        <f t="shared" si="1865"/>
        <v>95</v>
      </c>
      <c r="C2687" s="12" t="str">
        <f t="shared" si="1865"/>
        <v>SARL HSR 3</v>
      </c>
      <c r="D2687" s="25" t="s">
        <v>241</v>
      </c>
      <c r="E2687" s="29">
        <v>210000</v>
      </c>
      <c r="F2687" s="15"/>
      <c r="G2687" s="30" t="s">
        <v>10</v>
      </c>
      <c r="H2687" s="31">
        <v>0</v>
      </c>
      <c r="I2687" s="32">
        <v>0</v>
      </c>
      <c r="J2687" s="32">
        <v>0</v>
      </c>
      <c r="K2687" s="24"/>
      <c r="L2687" s="33" t="s">
        <v>242</v>
      </c>
      <c r="M2687" s="73"/>
      <c r="N2687" s="73"/>
      <c r="O2687" s="34">
        <f>($E2697&lt;=O$3)*($E2697&gt;O$2)*((O$3-$E2697+1)/O$4)
+($E2697&lt;=O$2)*((O$3-O$2+1)/O$4)
+($E2697&gt;O$3)*(0)</f>
        <v>0</v>
      </c>
      <c r="P2687" s="34">
        <f t="shared" ref="P2687:BD2687" si="1872">($E2697&lt;=P$3)*($E2697&gt;P$2)*((P$3-$E2697+1)/P$4)
+($E2697&lt;=P$2)*((P$3-P$2+1)/P$4)
+($E2697&gt;P$3)*(0)</f>
        <v>0</v>
      </c>
      <c r="Q2687" s="34">
        <f t="shared" si="1872"/>
        <v>0</v>
      </c>
      <c r="R2687" s="34">
        <f t="shared" si="1872"/>
        <v>0</v>
      </c>
      <c r="S2687" s="34">
        <f t="shared" si="1872"/>
        <v>0</v>
      </c>
      <c r="T2687" s="34">
        <f t="shared" si="1872"/>
        <v>0</v>
      </c>
      <c r="U2687" s="34">
        <f t="shared" si="1872"/>
        <v>0</v>
      </c>
      <c r="V2687" s="34">
        <f t="shared" si="1872"/>
        <v>0</v>
      </c>
      <c r="W2687" s="34">
        <f t="shared" si="1872"/>
        <v>0</v>
      </c>
      <c r="X2687" s="34">
        <f t="shared" si="1872"/>
        <v>0</v>
      </c>
      <c r="Y2687" s="34">
        <f t="shared" si="1872"/>
        <v>0</v>
      </c>
      <c r="Z2687" s="34">
        <f t="shared" si="1872"/>
        <v>0</v>
      </c>
      <c r="AA2687" s="34">
        <f t="shared" si="1872"/>
        <v>0</v>
      </c>
      <c r="AB2687" s="34">
        <f t="shared" si="1872"/>
        <v>0</v>
      </c>
      <c r="AC2687" s="34">
        <f t="shared" si="1872"/>
        <v>0</v>
      </c>
      <c r="AD2687" s="34">
        <f t="shared" si="1872"/>
        <v>0</v>
      </c>
      <c r="AE2687" s="34">
        <f t="shared" si="1872"/>
        <v>0</v>
      </c>
      <c r="AF2687" s="34">
        <f t="shared" si="1872"/>
        <v>0</v>
      </c>
      <c r="AG2687" s="34">
        <f t="shared" si="1872"/>
        <v>0</v>
      </c>
      <c r="AH2687" s="34">
        <f t="shared" si="1872"/>
        <v>2.197802197802198E-2</v>
      </c>
      <c r="AI2687" s="34">
        <f t="shared" si="1872"/>
        <v>1</v>
      </c>
      <c r="AJ2687" s="34">
        <f t="shared" si="1872"/>
        <v>1</v>
      </c>
      <c r="AK2687" s="34">
        <f t="shared" si="1872"/>
        <v>1</v>
      </c>
      <c r="AL2687" s="34">
        <f t="shared" si="1872"/>
        <v>1</v>
      </c>
      <c r="AM2687" s="34">
        <f t="shared" si="1872"/>
        <v>1</v>
      </c>
      <c r="AN2687" s="34">
        <f t="shared" si="1872"/>
        <v>1</v>
      </c>
      <c r="AO2687" s="34">
        <f t="shared" si="1872"/>
        <v>1</v>
      </c>
      <c r="AP2687" s="34">
        <f t="shared" si="1872"/>
        <v>1</v>
      </c>
      <c r="AQ2687" s="34">
        <f t="shared" si="1872"/>
        <v>1</v>
      </c>
      <c r="AR2687" s="34">
        <f t="shared" si="1872"/>
        <v>1</v>
      </c>
      <c r="AS2687" s="34">
        <f t="shared" si="1872"/>
        <v>1</v>
      </c>
      <c r="AT2687" s="34">
        <f t="shared" si="1872"/>
        <v>1</v>
      </c>
      <c r="AU2687" s="34">
        <f t="shared" si="1872"/>
        <v>1</v>
      </c>
      <c r="AV2687" s="34">
        <f t="shared" si="1872"/>
        <v>1</v>
      </c>
      <c r="AW2687" s="34">
        <f t="shared" si="1872"/>
        <v>1</v>
      </c>
      <c r="AX2687" s="34">
        <f t="shared" si="1872"/>
        <v>1</v>
      </c>
      <c r="AY2687" s="34">
        <f t="shared" si="1872"/>
        <v>1</v>
      </c>
      <c r="AZ2687" s="34">
        <f t="shared" si="1872"/>
        <v>1</v>
      </c>
      <c r="BA2687" s="34">
        <f t="shared" si="1872"/>
        <v>1</v>
      </c>
      <c r="BB2687" s="34">
        <f t="shared" si="1872"/>
        <v>1</v>
      </c>
      <c r="BC2687" s="34">
        <f t="shared" si="1872"/>
        <v>1</v>
      </c>
      <c r="BD2687" s="34">
        <f t="shared" si="1872"/>
        <v>1</v>
      </c>
    </row>
    <row r="2688" spans="1:59" ht="16" x14ac:dyDescent="0.2">
      <c r="A2688" s="35"/>
      <c r="B2688" s="11">
        <f t="shared" si="1865"/>
        <v>95</v>
      </c>
      <c r="C2688" s="12" t="str">
        <f t="shared" si="1865"/>
        <v>SARL HSR 3</v>
      </c>
      <c r="D2688" s="25" t="s">
        <v>243</v>
      </c>
      <c r="E2688" s="29">
        <v>231391.37584505757</v>
      </c>
      <c r="F2688" s="15"/>
      <c r="G2688" s="30" t="s">
        <v>11</v>
      </c>
      <c r="H2688" s="31">
        <v>0</v>
      </c>
      <c r="I2688" s="32">
        <v>0</v>
      </c>
      <c r="J2688" s="32">
        <v>0</v>
      </c>
      <c r="K2688" s="35"/>
      <c r="M2688" s="84">
        <v>42916</v>
      </c>
      <c r="O2688" s="15"/>
      <c r="P2688" s="15"/>
      <c r="Q2688" s="15"/>
      <c r="R2688" s="15"/>
      <c r="S2688" s="15"/>
      <c r="T2688" s="15"/>
      <c r="U2688" s="15"/>
      <c r="V2688" s="15"/>
      <c r="W2688" s="15"/>
      <c r="X2688" s="15"/>
      <c r="Y2688" s="15"/>
      <c r="Z2688" s="15"/>
      <c r="AA2688" s="15"/>
      <c r="AB2688" s="15"/>
      <c r="AC2688" s="15"/>
      <c r="AD2688" s="15"/>
      <c r="AE2688" s="15"/>
      <c r="AF2688" s="15"/>
      <c r="AG2688" s="15"/>
      <c r="AH2688" s="15"/>
      <c r="AI2688" s="15"/>
      <c r="AJ2688" s="15"/>
      <c r="AK2688" s="15"/>
      <c r="AL2688" s="15"/>
      <c r="AM2688" s="15"/>
      <c r="AN2688" s="15"/>
      <c r="AO2688" s="15"/>
      <c r="AP2688" s="15"/>
      <c r="AQ2688" s="15"/>
      <c r="AR2688" s="15"/>
      <c r="AS2688" s="15"/>
      <c r="AT2688" s="15"/>
      <c r="AU2688" s="15"/>
      <c r="AV2688" s="15"/>
      <c r="AW2688" s="15"/>
      <c r="AX2688" s="15"/>
      <c r="AY2688" s="15"/>
      <c r="AZ2688" s="15"/>
      <c r="BA2688" s="15"/>
      <c r="BB2688" s="15"/>
      <c r="BC2688" s="15"/>
      <c r="BD2688" s="15"/>
      <c r="BE2688" s="35"/>
      <c r="BF2688" s="35"/>
      <c r="BG2688" s="35"/>
    </row>
    <row r="2689" spans="1:57" ht="16" x14ac:dyDescent="0.2">
      <c r="B2689" s="11">
        <f t="shared" si="1865"/>
        <v>95</v>
      </c>
      <c r="C2689" s="12" t="str">
        <f t="shared" si="1865"/>
        <v>SARL HSR 3</v>
      </c>
      <c r="D2689" s="25" t="s">
        <v>244</v>
      </c>
      <c r="E2689" s="29">
        <v>231391.37584505757</v>
      </c>
      <c r="F2689" s="15"/>
      <c r="G2689" s="36" t="s">
        <v>12</v>
      </c>
      <c r="H2689" s="31">
        <v>0</v>
      </c>
      <c r="I2689" s="32">
        <v>0</v>
      </c>
      <c r="J2689" s="32">
        <v>0</v>
      </c>
      <c r="K2689" s="24"/>
      <c r="L2689" s="37" t="s">
        <v>245</v>
      </c>
      <c r="M2689" s="74">
        <v>1</v>
      </c>
      <c r="N2689" s="74">
        <v>1</v>
      </c>
      <c r="O2689" s="38">
        <v>1.02</v>
      </c>
      <c r="P2689" s="38">
        <v>1.02</v>
      </c>
      <c r="Q2689" s="38">
        <v>1.02</v>
      </c>
      <c r="R2689" s="38">
        <v>1.020112087912088</v>
      </c>
      <c r="S2689" s="38">
        <v>1.0302</v>
      </c>
      <c r="T2689" s="38">
        <v>1.0302</v>
      </c>
      <c r="U2689" s="38">
        <v>1.0302</v>
      </c>
      <c r="V2689" s="38">
        <v>1.0303132087912088</v>
      </c>
      <c r="W2689" s="38">
        <v>1.040502</v>
      </c>
      <c r="X2689" s="38">
        <v>1.040502</v>
      </c>
      <c r="Y2689" s="38">
        <v>1.040502</v>
      </c>
      <c r="Z2689" s="38">
        <v>1.0406163408791209</v>
      </c>
      <c r="AA2689" s="38">
        <v>1.0509070200000001</v>
      </c>
      <c r="AB2689" s="38">
        <v>1.0509070200000001</v>
      </c>
      <c r="AC2689" s="38">
        <v>1.0509070200000001</v>
      </c>
      <c r="AD2689" s="38">
        <v>1.0510225042879122</v>
      </c>
      <c r="AE2689" s="38">
        <v>1.0614160902000001</v>
      </c>
      <c r="AF2689" s="38">
        <v>1.0614160902000001</v>
      </c>
      <c r="AG2689" s="38">
        <v>1.0614160902000001</v>
      </c>
      <c r="AH2689" s="38">
        <v>1.0615327293307912</v>
      </c>
      <c r="AI2689" s="38">
        <v>1.0720302511020001</v>
      </c>
      <c r="AJ2689" s="38">
        <v>1.0720302511020001</v>
      </c>
      <c r="AK2689" s="38">
        <v>1.0720302511020001</v>
      </c>
      <c r="AL2689" s="38">
        <v>1.0721480566240993</v>
      </c>
      <c r="AM2689" s="38">
        <v>1.0827505536130202</v>
      </c>
      <c r="AN2689" s="38">
        <v>1.0827505536130202</v>
      </c>
      <c r="AO2689" s="38">
        <v>1.0827505536130202</v>
      </c>
      <c r="AP2689" s="38">
        <v>1.0828695371903403</v>
      </c>
      <c r="AQ2689" s="38">
        <v>1.0935780591491504</v>
      </c>
      <c r="AR2689" s="38">
        <v>1.0935780591491504</v>
      </c>
      <c r="AS2689" s="38">
        <v>1.0935780591491504</v>
      </c>
      <c r="AT2689" s="38">
        <v>1.0936982325622437</v>
      </c>
      <c r="AU2689" s="38">
        <v>1.104513839740642</v>
      </c>
      <c r="AV2689" s="38">
        <v>1.104513839740642</v>
      </c>
      <c r="AW2689" s="38">
        <v>1.104513839740642</v>
      </c>
      <c r="AX2689" s="38">
        <v>1.1046352148878662</v>
      </c>
      <c r="AY2689" s="38">
        <v>1.1155589781380484</v>
      </c>
      <c r="AZ2689" s="38">
        <v>1.1155589781380484</v>
      </c>
      <c r="BA2689" s="38">
        <v>1.1155589781380484</v>
      </c>
      <c r="BB2689" s="38">
        <v>1.1156815670367448</v>
      </c>
      <c r="BC2689" s="38">
        <v>1.1267145679194288</v>
      </c>
      <c r="BD2689" s="38">
        <v>1.1267145679194288</v>
      </c>
    </row>
    <row r="2690" spans="1:57" ht="16" x14ac:dyDescent="0.2">
      <c r="B2690" s="11">
        <f t="shared" si="1865"/>
        <v>95</v>
      </c>
      <c r="C2690" s="12" t="str">
        <f t="shared" si="1865"/>
        <v>SARL HSR 3</v>
      </c>
      <c r="D2690" s="25" t="s">
        <v>25</v>
      </c>
      <c r="E2690" s="39" t="s">
        <v>30</v>
      </c>
      <c r="F2690" s="15"/>
      <c r="K2690" s="24"/>
      <c r="L2690" s="16" t="s">
        <v>246</v>
      </c>
      <c r="M2690" s="70"/>
      <c r="N2690" s="70"/>
      <c r="O2690" s="40">
        <f>O2683*$E2687/4+O2687*$E2698/4</f>
        <v>52500</v>
      </c>
      <c r="P2690" s="40">
        <f t="shared" ref="P2690:BD2690" si="1873">P2683*$E2687/4+P2687*$E2698/4</f>
        <v>52500</v>
      </c>
      <c r="Q2690" s="40">
        <f t="shared" si="1873"/>
        <v>52500</v>
      </c>
      <c r="R2690" s="40">
        <f t="shared" si="1873"/>
        <v>52500</v>
      </c>
      <c r="S2690" s="40">
        <f t="shared" si="1873"/>
        <v>52500</v>
      </c>
      <c r="T2690" s="40">
        <f t="shared" si="1873"/>
        <v>52500</v>
      </c>
      <c r="U2690" s="40">
        <f t="shared" si="1873"/>
        <v>52500</v>
      </c>
      <c r="V2690" s="40">
        <f t="shared" si="1873"/>
        <v>52500</v>
      </c>
      <c r="W2690" s="40">
        <f t="shared" si="1873"/>
        <v>52500</v>
      </c>
      <c r="X2690" s="40">
        <f t="shared" si="1873"/>
        <v>52500</v>
      </c>
      <c r="Y2690" s="40">
        <f t="shared" si="1873"/>
        <v>52500</v>
      </c>
      <c r="Z2690" s="40">
        <f t="shared" si="1873"/>
        <v>52500</v>
      </c>
      <c r="AA2690" s="40">
        <f t="shared" si="1873"/>
        <v>52500</v>
      </c>
      <c r="AB2690" s="40">
        <f t="shared" si="1873"/>
        <v>52500</v>
      </c>
      <c r="AC2690" s="40">
        <f t="shared" si="1873"/>
        <v>52500</v>
      </c>
      <c r="AD2690" s="40">
        <f t="shared" si="1873"/>
        <v>52500</v>
      </c>
      <c r="AE2690" s="40">
        <f t="shared" si="1873"/>
        <v>52500</v>
      </c>
      <c r="AF2690" s="40">
        <f t="shared" si="1873"/>
        <v>52500</v>
      </c>
      <c r="AG2690" s="40">
        <f t="shared" si="1873"/>
        <v>52500</v>
      </c>
      <c r="AH2690" s="40">
        <f t="shared" si="1873"/>
        <v>53324.941711509098</v>
      </c>
      <c r="AI2690" s="40">
        <f t="shared" si="1873"/>
        <v>63784.847873663915</v>
      </c>
      <c r="AJ2690" s="40">
        <f t="shared" si="1873"/>
        <v>63784.847873663915</v>
      </c>
      <c r="AK2690" s="40">
        <f t="shared" si="1873"/>
        <v>63784.847873663915</v>
      </c>
      <c r="AL2690" s="40">
        <f t="shared" si="1873"/>
        <v>63784.847873663915</v>
      </c>
      <c r="AM2690" s="40">
        <f t="shared" si="1873"/>
        <v>63784.847873663915</v>
      </c>
      <c r="AN2690" s="40">
        <f t="shared" si="1873"/>
        <v>63784.847873663915</v>
      </c>
      <c r="AO2690" s="40">
        <f t="shared" si="1873"/>
        <v>63784.847873663915</v>
      </c>
      <c r="AP2690" s="40">
        <f t="shared" si="1873"/>
        <v>63784.847873663915</v>
      </c>
      <c r="AQ2690" s="40">
        <f t="shared" si="1873"/>
        <v>63784.847873663915</v>
      </c>
      <c r="AR2690" s="40">
        <f t="shared" si="1873"/>
        <v>63784.847873663915</v>
      </c>
      <c r="AS2690" s="40">
        <f t="shared" si="1873"/>
        <v>63784.847873663915</v>
      </c>
      <c r="AT2690" s="40">
        <f t="shared" si="1873"/>
        <v>63784.847873663915</v>
      </c>
      <c r="AU2690" s="40">
        <f t="shared" si="1873"/>
        <v>63784.847873663915</v>
      </c>
      <c r="AV2690" s="40">
        <f t="shared" si="1873"/>
        <v>63784.847873663915</v>
      </c>
      <c r="AW2690" s="40">
        <f t="shared" si="1873"/>
        <v>63784.847873663915</v>
      </c>
      <c r="AX2690" s="40">
        <f t="shared" si="1873"/>
        <v>63784.847873663915</v>
      </c>
      <c r="AY2690" s="40">
        <f t="shared" si="1873"/>
        <v>63784.847873663915</v>
      </c>
      <c r="AZ2690" s="40">
        <f t="shared" si="1873"/>
        <v>63784.847873663915</v>
      </c>
      <c r="BA2690" s="40">
        <f t="shared" si="1873"/>
        <v>63784.847873663915</v>
      </c>
      <c r="BB2690" s="40">
        <f t="shared" si="1873"/>
        <v>63784.847873663915</v>
      </c>
      <c r="BC2690" s="40">
        <f t="shared" si="1873"/>
        <v>63784.847873663915</v>
      </c>
      <c r="BD2690" s="40">
        <f t="shared" si="1873"/>
        <v>63784.847873663915</v>
      </c>
    </row>
    <row r="2691" spans="1:57" ht="16" x14ac:dyDescent="0.2">
      <c r="B2691" s="11">
        <f t="shared" si="1865"/>
        <v>95</v>
      </c>
      <c r="C2691" s="12" t="str">
        <f t="shared" si="1865"/>
        <v>SARL HSR 3</v>
      </c>
      <c r="D2691" s="25" t="s">
        <v>247</v>
      </c>
      <c r="E2691" s="39" t="s">
        <v>248</v>
      </c>
      <c r="F2691" s="15"/>
      <c r="G2691" s="25" t="s">
        <v>249</v>
      </c>
      <c r="H2691" s="26">
        <v>45106</v>
      </c>
      <c r="I2691" s="25" t="s">
        <v>239</v>
      </c>
      <c r="J2691" s="26">
        <v>46567</v>
      </c>
      <c r="K2691" s="24"/>
      <c r="L2691" s="20" t="s">
        <v>250</v>
      </c>
      <c r="M2691" s="72"/>
      <c r="N2691" s="72"/>
      <c r="O2691" s="41">
        <f>IF($E2697&gt;=O$3,IF(O$3&lt;=($E2686+365),O2690,IFERROR(O2683*$E2688/4*O2689+
$E2698*O2687/4*IFERROR(O2689/$E2699,0),0)),IF(O$3&lt;=($E2697+365),O2683*$E2688/4*O2689+$E2698*O2687/4*IFERROR(O2689/$E2699,0),IFERROR($E2698*O2687/4*IFERROR(O2689/$E2699,0),0)))</f>
        <v>59004.800840489683</v>
      </c>
      <c r="P2691" s="41">
        <f t="shared" ref="P2691:BD2691" si="1874">IF($E2697&gt;=P$3,IF(P$3&lt;=($E2686+365),P2690,IFERROR(P2683*$E2688/4*P2689+
$E2698*P2687/4*IFERROR(P2689/$E2699,0),0)),IF(P$3&lt;=($E2697+365),P2683*$E2688/4*P2689+$E2698*P2687/4*IFERROR(P2689/$E2699,0),IFERROR($E2698*P2687/4*IFERROR(P2689/$E2699,0),0)))</f>
        <v>59004.800840489683</v>
      </c>
      <c r="Q2691" s="41">
        <f t="shared" si="1874"/>
        <v>59004.800840489683</v>
      </c>
      <c r="R2691" s="41">
        <f t="shared" si="1874"/>
        <v>59011.284884538087</v>
      </c>
      <c r="S2691" s="41">
        <f t="shared" si="1874"/>
        <v>59594.84884889458</v>
      </c>
      <c r="T2691" s="41">
        <f t="shared" si="1874"/>
        <v>59594.84884889458</v>
      </c>
      <c r="U2691" s="41">
        <f t="shared" si="1874"/>
        <v>59594.84884889458</v>
      </c>
      <c r="V2691" s="41">
        <f t="shared" si="1874"/>
        <v>59601.39773338347</v>
      </c>
      <c r="W2691" s="41">
        <f t="shared" si="1874"/>
        <v>60190.797337383527</v>
      </c>
      <c r="X2691" s="41">
        <f t="shared" si="1874"/>
        <v>60190.797337383527</v>
      </c>
      <c r="Y2691" s="41">
        <f t="shared" si="1874"/>
        <v>60190.797337383527</v>
      </c>
      <c r="Z2691" s="41">
        <f t="shared" si="1874"/>
        <v>60197.411710717301</v>
      </c>
      <c r="AA2691" s="41">
        <f t="shared" si="1874"/>
        <v>60792.705310757367</v>
      </c>
      <c r="AB2691" s="41">
        <f t="shared" si="1874"/>
        <v>60792.705310757367</v>
      </c>
      <c r="AC2691" s="41">
        <f t="shared" si="1874"/>
        <v>60792.705310757367</v>
      </c>
      <c r="AD2691" s="41">
        <f t="shared" si="1874"/>
        <v>60799.385827824481</v>
      </c>
      <c r="AE2691" s="41">
        <f t="shared" si="1874"/>
        <v>61400.632363864934</v>
      </c>
      <c r="AF2691" s="41">
        <f t="shared" si="1874"/>
        <v>61400.632363864934</v>
      </c>
      <c r="AG2691" s="41">
        <f t="shared" si="1874"/>
        <v>61400.632363864934</v>
      </c>
      <c r="AH2691" s="41">
        <f t="shared" si="1874"/>
        <v>62134.438104357949</v>
      </c>
      <c r="AI2691" s="41">
        <f t="shared" si="1874"/>
        <v>64415.617713091437</v>
      </c>
      <c r="AJ2691" s="41">
        <f t="shared" si="1874"/>
        <v>64415.617713091437</v>
      </c>
      <c r="AK2691" s="41">
        <f t="shared" si="1874"/>
        <v>64415.617713091437</v>
      </c>
      <c r="AL2691" s="41">
        <f t="shared" si="1874"/>
        <v>64422.69635240057</v>
      </c>
      <c r="AM2691" s="41">
        <f t="shared" si="1874"/>
        <v>65059.77389022235</v>
      </c>
      <c r="AN2691" s="41">
        <f t="shared" si="1874"/>
        <v>65059.77389022235</v>
      </c>
      <c r="AO2691" s="41">
        <f t="shared" si="1874"/>
        <v>65059.77389022235</v>
      </c>
      <c r="AP2691" s="41">
        <f t="shared" si="1874"/>
        <v>65066.923315924578</v>
      </c>
      <c r="AQ2691" s="41">
        <f t="shared" si="1874"/>
        <v>65710.371629124566</v>
      </c>
      <c r="AR2691" s="41">
        <f t="shared" si="1874"/>
        <v>65710.371629124566</v>
      </c>
      <c r="AS2691" s="41">
        <f t="shared" si="1874"/>
        <v>65710.371629124566</v>
      </c>
      <c r="AT2691" s="41">
        <f t="shared" si="1874"/>
        <v>65717.592549083813</v>
      </c>
      <c r="AU2691" s="41">
        <f t="shared" si="1874"/>
        <v>66367.475345415834</v>
      </c>
      <c r="AV2691" s="41">
        <f t="shared" si="1874"/>
        <v>66367.475345415834</v>
      </c>
      <c r="AW2691" s="41">
        <f t="shared" si="1874"/>
        <v>66367.475345415834</v>
      </c>
      <c r="AX2691" s="41">
        <f t="shared" si="1874"/>
        <v>66374.768474574666</v>
      </c>
      <c r="AY2691" s="41">
        <f t="shared" si="1874"/>
        <v>67031.150098869985</v>
      </c>
      <c r="AZ2691" s="41">
        <f t="shared" si="1874"/>
        <v>67031.150098869985</v>
      </c>
      <c r="BA2691" s="41">
        <f t="shared" si="1874"/>
        <v>67031.150098869985</v>
      </c>
      <c r="BB2691" s="41">
        <f t="shared" si="1874"/>
        <v>67038.516159320396</v>
      </c>
      <c r="BC2691" s="41">
        <f t="shared" si="1874"/>
        <v>67701.461599858681</v>
      </c>
      <c r="BD2691" s="41">
        <f t="shared" si="1874"/>
        <v>67701.461599858681</v>
      </c>
    </row>
    <row r="2692" spans="1:57" ht="16" x14ac:dyDescent="0.2">
      <c r="B2692" s="11">
        <f t="shared" si="1865"/>
        <v>95</v>
      </c>
      <c r="C2692" s="12" t="str">
        <f t="shared" si="1865"/>
        <v>SARL HSR 3</v>
      </c>
      <c r="D2692" s="25" t="s">
        <v>8</v>
      </c>
      <c r="E2692" s="42">
        <v>0</v>
      </c>
      <c r="F2692" s="15"/>
      <c r="I2692" s="15"/>
      <c r="J2692" s="24"/>
      <c r="K2692" s="24"/>
      <c r="L2692" s="20" t="s">
        <v>251</v>
      </c>
      <c r="M2692" s="72"/>
      <c r="N2692" s="72"/>
      <c r="O2692" s="41">
        <f>-$E2688/4*O2682
+(O2682&gt;0)*($J2687&gt;=O$2)*($J2687&lt;=O$3)*(($J2687-O$2+1)/O$4*$H2687/4)
+(O2682&gt;0)*($J2687&gt;O$3)*($I2687&lt;=O$3)*($I2687&gt;=O$2)*((O$3-$I2687+1)/O$4*$H2687/4)
+(O2682&gt;0)*($J2687&gt;O$3)*($I2687&lt;O$2)*$H2687/4
+(O2682&gt;0)*($J2688&gt;=O$2)*($J2688&lt;=O$3)*(($J2688-O$2+1)/O$4*$H2688/4)
+(O2682&gt;0)*($J2688&gt;O$3)*($I2688&lt;=O$3)*($I2688&gt;=O$2)*((O$3-$I2688+1)/O$4*$H2688/4)
+(O2682&gt;0)*($J2688&gt;O$3)*($I2688&lt;O$2)*$H2688/4
+(O2682&gt;0)*($J2689&gt;=O$2)*($J2689&lt;=O$3)*(($J2689-O$2+1)/O$4*$H2689/4)
+(O2682&gt;0)*($J2689&gt;O$3)*($I2689&lt;=O$3)*($I2689&gt;=O$2)*((O$3-$I2689+1)/O$4*$H2689/4)
+(O2682&gt;0)*($J2689&gt;O$3)*($I2689&lt;O$2)*$H2689/4
-$E2698/4*O2686
+(O2686&gt;0)*($J2698&gt;=O$2)*($J2698&lt;=O$3)*(($J2698-O$2+1)/O$4*$H2698/4)
+(O2686&gt;0)*($J2698&gt;O$3)*($I2698&lt;=O$3)*($I2698&gt;=O$2)*((O$3-$I2698+1)/O$4*$H2698/4)
+(O2686&gt;0)*($J2698&gt;O$3)*($I2698&lt;O$2)*$H2698/4
+(O2686&gt;0)*($J2699&gt;=O$2)*($J2699&lt;=O$3)*(($J2699-O$2+1)/O$4*$H2699/4)
+(O2686&gt;0)*($J2699&gt;O$3)*($I2699&lt;=O$3)*($I2699&gt;=O$2)*((O$3-$I2699+1)/O$4*$H2699/4)
+(O2686&gt;0)*($J2699&gt;O$3)*($I2699&lt;O$2)*$H2699/4
+(O2686&gt;0)*($J2700&gt;=O$2)*($J2700&lt;=O$3)*(($J2700-O$2+1)/O$4*$H2700/4)
+(O2686&gt;0)*($J2700&gt;O$3)*($I2700&lt;=O$3)*($I2700&gt;=O$2)*((O$3-$I2700+1)/O$4*$H2700/4)
+(O2686&gt;0)*($J2700&gt;O$3)*($I2700&lt;O$2)*$H2700/4</f>
        <v>0</v>
      </c>
      <c r="P2692" s="41">
        <f t="shared" ref="P2692:BD2692" si="1875">-$E2688/4*P2682
+(P2682&gt;0)*($J2687&gt;=P$2)*($J2687&lt;=P$3)*(($J2687-P$2+1)/P$4*$H2687/4)
+(P2682&gt;0)*($J2687&gt;P$3)*($I2687&lt;=P$3)*($I2687&gt;=P$2)*((P$3-$I2687+1)/P$4*$H2687/4)
+(P2682&gt;0)*($J2687&gt;P$3)*($I2687&lt;P$2)*$H2687/4
+(P2682&gt;0)*($J2688&gt;=P$2)*($J2688&lt;=P$3)*(($J2688-P$2+1)/P$4*$H2688/4)
+(P2682&gt;0)*($J2688&gt;P$3)*($I2688&lt;=P$3)*($I2688&gt;=P$2)*((P$3-$I2688+1)/P$4*$H2688/4)
+(P2682&gt;0)*($J2688&gt;P$3)*($I2688&lt;P$2)*$H2688/4
+(P2682&gt;0)*($J2689&gt;=P$2)*($J2689&lt;=P$3)*(($J2689-P$2+1)/P$4*$H2689/4)
+(P2682&gt;0)*($J2689&gt;P$3)*($I2689&lt;=P$3)*($I2689&gt;=P$2)*((P$3-$I2689+1)/P$4*$H2689/4)
+(P2682&gt;0)*($J2689&gt;P$3)*($I2689&lt;P$2)*$H2689/4
-$E2698/4*P2686
+(P2686&gt;0)*($J2698&gt;=P$2)*($J2698&lt;=P$3)*(($J2698-P$2+1)/P$4*$H2698/4)
+(P2686&gt;0)*($J2698&gt;P$3)*($I2698&lt;=P$3)*($I2698&gt;=P$2)*((P$3-$I2698+1)/P$4*$H2698/4)
+(P2686&gt;0)*($J2698&gt;P$3)*($I2698&lt;P$2)*$H2698/4
+(P2686&gt;0)*($J2699&gt;=P$2)*($J2699&lt;=P$3)*(($J2699-P$2+1)/P$4*$H2699/4)
+(P2686&gt;0)*($J2699&gt;P$3)*($I2699&lt;=P$3)*($I2699&gt;=P$2)*((P$3-$I2699+1)/P$4*$H2699/4)
+(P2686&gt;0)*($J2699&gt;P$3)*($I2699&lt;P$2)*$H2699/4
+(P2686&gt;0)*($J2700&gt;=P$2)*($J2700&lt;=P$3)*(($J2700-P$2+1)/P$4*$H2700/4)
+(P2686&gt;0)*($J2700&gt;P$3)*($I2700&lt;=P$3)*($I2700&gt;=P$2)*((P$3-$I2700+1)/P$4*$H2700/4)
+(P2686&gt;0)*($J2700&gt;P$3)*($I2700&lt;P$2)*$H2700/4</f>
        <v>0</v>
      </c>
      <c r="Q2692" s="41">
        <f t="shared" si="1875"/>
        <v>0</v>
      </c>
      <c r="R2692" s="41">
        <f t="shared" si="1875"/>
        <v>0</v>
      </c>
      <c r="S2692" s="41">
        <f t="shared" si="1875"/>
        <v>0</v>
      </c>
      <c r="T2692" s="41">
        <f t="shared" si="1875"/>
        <v>0</v>
      </c>
      <c r="U2692" s="41">
        <f t="shared" si="1875"/>
        <v>0</v>
      </c>
      <c r="V2692" s="41">
        <f t="shared" si="1875"/>
        <v>0</v>
      </c>
      <c r="W2692" s="41">
        <f t="shared" si="1875"/>
        <v>0</v>
      </c>
      <c r="X2692" s="41">
        <f t="shared" si="1875"/>
        <v>0</v>
      </c>
      <c r="Y2692" s="41">
        <f t="shared" si="1875"/>
        <v>0</v>
      </c>
      <c r="Z2692" s="41">
        <f t="shared" si="1875"/>
        <v>0</v>
      </c>
      <c r="AA2692" s="41">
        <f t="shared" si="1875"/>
        <v>0</v>
      </c>
      <c r="AB2692" s="41">
        <f t="shared" si="1875"/>
        <v>0</v>
      </c>
      <c r="AC2692" s="41">
        <f t="shared" si="1875"/>
        <v>0</v>
      </c>
      <c r="AD2692" s="41">
        <f t="shared" si="1875"/>
        <v>0</v>
      </c>
      <c r="AE2692" s="41">
        <f t="shared" si="1875"/>
        <v>0</v>
      </c>
      <c r="AF2692" s="41">
        <f t="shared" si="1875"/>
        <v>0</v>
      </c>
      <c r="AG2692" s="41">
        <f t="shared" si="1875"/>
        <v>0</v>
      </c>
      <c r="AH2692" s="41">
        <f t="shared" si="1875"/>
        <v>0</v>
      </c>
      <c r="AI2692" s="41">
        <f t="shared" si="1875"/>
        <v>0</v>
      </c>
      <c r="AJ2692" s="41">
        <f t="shared" si="1875"/>
        <v>0</v>
      </c>
      <c r="AK2692" s="41">
        <f t="shared" si="1875"/>
        <v>0</v>
      </c>
      <c r="AL2692" s="41">
        <f t="shared" si="1875"/>
        <v>0</v>
      </c>
      <c r="AM2692" s="41">
        <f t="shared" si="1875"/>
        <v>0</v>
      </c>
      <c r="AN2692" s="41">
        <f t="shared" si="1875"/>
        <v>0</v>
      </c>
      <c r="AO2692" s="41">
        <f t="shared" si="1875"/>
        <v>0</v>
      </c>
      <c r="AP2692" s="41">
        <f t="shared" si="1875"/>
        <v>0</v>
      </c>
      <c r="AQ2692" s="41">
        <f t="shared" si="1875"/>
        <v>0</v>
      </c>
      <c r="AR2692" s="41">
        <f t="shared" si="1875"/>
        <v>0</v>
      </c>
      <c r="AS2692" s="41">
        <f t="shared" si="1875"/>
        <v>0</v>
      </c>
      <c r="AT2692" s="41">
        <f t="shared" si="1875"/>
        <v>0</v>
      </c>
      <c r="AU2692" s="41">
        <f t="shared" si="1875"/>
        <v>0</v>
      </c>
      <c r="AV2692" s="41">
        <f t="shared" si="1875"/>
        <v>0</v>
      </c>
      <c r="AW2692" s="41">
        <f t="shared" si="1875"/>
        <v>0</v>
      </c>
      <c r="AX2692" s="41">
        <f t="shared" si="1875"/>
        <v>0</v>
      </c>
      <c r="AY2692" s="41">
        <f t="shared" si="1875"/>
        <v>0</v>
      </c>
      <c r="AZ2692" s="41">
        <f t="shared" si="1875"/>
        <v>0</v>
      </c>
      <c r="BA2692" s="41">
        <f t="shared" si="1875"/>
        <v>0</v>
      </c>
      <c r="BB2692" s="41">
        <f t="shared" si="1875"/>
        <v>0</v>
      </c>
      <c r="BC2692" s="41">
        <f t="shared" si="1875"/>
        <v>0</v>
      </c>
      <c r="BD2692" s="41">
        <f t="shared" si="1875"/>
        <v>0</v>
      </c>
    </row>
    <row r="2693" spans="1:57" ht="16" x14ac:dyDescent="0.2">
      <c r="B2693" s="11">
        <f t="shared" si="1865"/>
        <v>95</v>
      </c>
      <c r="C2693" s="12" t="str">
        <f t="shared" si="1865"/>
        <v>SARL HSR 3</v>
      </c>
      <c r="D2693" s="43" t="s">
        <v>252</v>
      </c>
      <c r="E2693" s="42" t="s">
        <v>288</v>
      </c>
      <c r="F2693" s="44"/>
      <c r="G2693" s="43" t="s">
        <v>253</v>
      </c>
      <c r="H2693" s="39">
        <v>0</v>
      </c>
      <c r="I2693" s="43" t="s">
        <v>254</v>
      </c>
      <c r="J2693" s="32">
        <v>0</v>
      </c>
      <c r="K2693" s="24"/>
      <c r="L2693" s="20" t="s">
        <v>255</v>
      </c>
      <c r="M2693" s="72"/>
      <c r="N2693" s="72"/>
      <c r="O2693" s="41">
        <v>0</v>
      </c>
      <c r="P2693" s="41">
        <v>0</v>
      </c>
      <c r="Q2693" s="41">
        <v>0</v>
      </c>
      <c r="R2693" s="41">
        <v>0</v>
      </c>
      <c r="S2693" s="41">
        <v>0</v>
      </c>
      <c r="T2693" s="41">
        <v>0</v>
      </c>
      <c r="U2693" s="41">
        <v>0</v>
      </c>
      <c r="V2693" s="41">
        <v>0</v>
      </c>
      <c r="W2693" s="41">
        <v>0</v>
      </c>
      <c r="X2693" s="41">
        <v>0</v>
      </c>
      <c r="Y2693" s="41">
        <v>0</v>
      </c>
      <c r="Z2693" s="41">
        <v>0</v>
      </c>
      <c r="AA2693" s="41">
        <v>0</v>
      </c>
      <c r="AB2693" s="41">
        <v>0</v>
      </c>
      <c r="AC2693" s="41">
        <v>0</v>
      </c>
      <c r="AD2693" s="41">
        <v>0</v>
      </c>
      <c r="AE2693" s="41">
        <v>0</v>
      </c>
      <c r="AF2693" s="41">
        <v>0</v>
      </c>
      <c r="AG2693" s="41">
        <v>0</v>
      </c>
      <c r="AH2693" s="41">
        <v>0</v>
      </c>
      <c r="AI2693" s="41">
        <v>0</v>
      </c>
      <c r="AJ2693" s="41">
        <v>0</v>
      </c>
      <c r="AK2693" s="41">
        <v>0</v>
      </c>
      <c r="AL2693" s="41">
        <v>0</v>
      </c>
      <c r="AM2693" s="41">
        <v>0</v>
      </c>
      <c r="AN2693" s="41">
        <v>0</v>
      </c>
      <c r="AO2693" s="41">
        <v>0</v>
      </c>
      <c r="AP2693" s="41">
        <v>0</v>
      </c>
      <c r="AQ2693" s="41">
        <v>0</v>
      </c>
      <c r="AR2693" s="41">
        <v>0</v>
      </c>
      <c r="AS2693" s="41">
        <v>0</v>
      </c>
      <c r="AT2693" s="41">
        <v>0</v>
      </c>
      <c r="AU2693" s="41">
        <v>0</v>
      </c>
      <c r="AV2693" s="41">
        <v>0</v>
      </c>
      <c r="AW2693" s="41">
        <v>0</v>
      </c>
      <c r="AX2693" s="41">
        <v>0</v>
      </c>
      <c r="AY2693" s="41">
        <v>0</v>
      </c>
      <c r="AZ2693" s="41">
        <v>0</v>
      </c>
      <c r="BA2693" s="41">
        <v>0</v>
      </c>
      <c r="BB2693" s="41">
        <v>0</v>
      </c>
      <c r="BC2693" s="41">
        <v>0</v>
      </c>
      <c r="BD2693" s="41">
        <v>0</v>
      </c>
    </row>
    <row r="2694" spans="1:57" ht="16" x14ac:dyDescent="0.2">
      <c r="B2694" s="11">
        <f t="shared" si="1865"/>
        <v>95</v>
      </c>
      <c r="C2694" s="12" t="str">
        <f t="shared" si="1865"/>
        <v>SARL HSR 3</v>
      </c>
      <c r="D2694" s="43" t="s">
        <v>256</v>
      </c>
      <c r="E2694" s="32">
        <v>46567</v>
      </c>
      <c r="G2694" s="43" t="s">
        <v>257</v>
      </c>
      <c r="H2694" s="42">
        <v>0</v>
      </c>
      <c r="I2694" s="43" t="s">
        <v>258</v>
      </c>
      <c r="J2694" s="29">
        <v>0</v>
      </c>
      <c r="K2694" s="23"/>
      <c r="L2694" s="33" t="s">
        <v>259</v>
      </c>
      <c r="M2694" s="73"/>
      <c r="N2694" s="73"/>
      <c r="O2694" s="45">
        <f>-(O2691+O2692)*IFERROR((O2681+O2685)/(O2683+O2687),0)</f>
        <v>0</v>
      </c>
      <c r="P2694" s="45">
        <f t="shared" ref="P2694:BD2694" si="1876">-(P2691+P2692)*IFERROR((P2681+P2685)/(P2683+P2687),0)</f>
        <v>0</v>
      </c>
      <c r="Q2694" s="45">
        <f t="shared" si="1876"/>
        <v>0</v>
      </c>
      <c r="R2694" s="45">
        <f t="shared" si="1876"/>
        <v>0</v>
      </c>
      <c r="S2694" s="45">
        <f t="shared" si="1876"/>
        <v>0</v>
      </c>
      <c r="T2694" s="45">
        <f t="shared" si="1876"/>
        <v>0</v>
      </c>
      <c r="U2694" s="45">
        <f t="shared" si="1876"/>
        <v>0</v>
      </c>
      <c r="V2694" s="45">
        <f t="shared" si="1876"/>
        <v>0</v>
      </c>
      <c r="W2694" s="45">
        <f t="shared" si="1876"/>
        <v>0</v>
      </c>
      <c r="X2694" s="45">
        <f t="shared" si="1876"/>
        <v>0</v>
      </c>
      <c r="Y2694" s="45">
        <f t="shared" si="1876"/>
        <v>0</v>
      </c>
      <c r="Z2694" s="45">
        <f t="shared" si="1876"/>
        <v>0</v>
      </c>
      <c r="AA2694" s="45">
        <f t="shared" si="1876"/>
        <v>0</v>
      </c>
      <c r="AB2694" s="45">
        <f t="shared" si="1876"/>
        <v>0</v>
      </c>
      <c r="AC2694" s="45">
        <f t="shared" si="1876"/>
        <v>0</v>
      </c>
      <c r="AD2694" s="45">
        <f t="shared" si="1876"/>
        <v>0</v>
      </c>
      <c r="AE2694" s="45">
        <f t="shared" si="1876"/>
        <v>0</v>
      </c>
      <c r="AF2694" s="45">
        <f t="shared" si="1876"/>
        <v>0</v>
      </c>
      <c r="AG2694" s="45">
        <f t="shared" si="1876"/>
        <v>0</v>
      </c>
      <c r="AH2694" s="45">
        <f t="shared" si="1876"/>
        <v>0</v>
      </c>
      <c r="AI2694" s="45">
        <f t="shared" si="1876"/>
        <v>0</v>
      </c>
      <c r="AJ2694" s="45">
        <f t="shared" si="1876"/>
        <v>0</v>
      </c>
      <c r="AK2694" s="45">
        <f t="shared" si="1876"/>
        <v>0</v>
      </c>
      <c r="AL2694" s="45">
        <f t="shared" si="1876"/>
        <v>0</v>
      </c>
      <c r="AM2694" s="45">
        <f t="shared" si="1876"/>
        <v>0</v>
      </c>
      <c r="AN2694" s="45">
        <f t="shared" si="1876"/>
        <v>0</v>
      </c>
      <c r="AO2694" s="45">
        <f t="shared" si="1876"/>
        <v>0</v>
      </c>
      <c r="AP2694" s="45">
        <f t="shared" si="1876"/>
        <v>0</v>
      </c>
      <c r="AQ2694" s="45">
        <f t="shared" si="1876"/>
        <v>0</v>
      </c>
      <c r="AR2694" s="45">
        <f t="shared" si="1876"/>
        <v>0</v>
      </c>
      <c r="AS2694" s="45">
        <f t="shared" si="1876"/>
        <v>0</v>
      </c>
      <c r="AT2694" s="45">
        <f t="shared" si="1876"/>
        <v>0</v>
      </c>
      <c r="AU2694" s="45">
        <f t="shared" si="1876"/>
        <v>0</v>
      </c>
      <c r="AV2694" s="45">
        <f t="shared" si="1876"/>
        <v>0</v>
      </c>
      <c r="AW2694" s="45">
        <f t="shared" si="1876"/>
        <v>0</v>
      </c>
      <c r="AX2694" s="45">
        <f t="shared" si="1876"/>
        <v>0</v>
      </c>
      <c r="AY2694" s="45">
        <f t="shared" si="1876"/>
        <v>0</v>
      </c>
      <c r="AZ2694" s="45">
        <f t="shared" si="1876"/>
        <v>0</v>
      </c>
      <c r="BA2694" s="45">
        <f t="shared" si="1876"/>
        <v>0</v>
      </c>
      <c r="BB2694" s="45">
        <f t="shared" si="1876"/>
        <v>0</v>
      </c>
      <c r="BC2694" s="45">
        <f t="shared" si="1876"/>
        <v>0</v>
      </c>
      <c r="BD2694" s="45">
        <f t="shared" si="1876"/>
        <v>0</v>
      </c>
    </row>
    <row r="2695" spans="1:57" ht="16" x14ac:dyDescent="0.2">
      <c r="B2695" s="11">
        <f t="shared" si="1865"/>
        <v>95</v>
      </c>
      <c r="C2695" s="12" t="str">
        <f t="shared" si="1865"/>
        <v>SARL HSR 3</v>
      </c>
      <c r="K2695" s="24"/>
      <c r="O2695" s="15"/>
      <c r="P2695" s="15"/>
      <c r="Q2695" s="15"/>
      <c r="R2695" s="15"/>
      <c r="S2695" s="15"/>
      <c r="T2695" s="15"/>
      <c r="U2695" s="15"/>
      <c r="V2695" s="15"/>
      <c r="W2695" s="15"/>
      <c r="X2695" s="15"/>
      <c r="Y2695" s="15"/>
      <c r="Z2695" s="15"/>
      <c r="AA2695" s="15"/>
      <c r="AB2695" s="15"/>
      <c r="AC2695" s="15"/>
      <c r="AD2695" s="15"/>
      <c r="AE2695" s="15"/>
      <c r="AF2695" s="15"/>
      <c r="AG2695" s="15"/>
      <c r="AH2695" s="15"/>
      <c r="AI2695" s="15"/>
      <c r="AJ2695" s="15"/>
      <c r="AK2695" s="15"/>
      <c r="AL2695" s="15"/>
      <c r="AM2695" s="15"/>
      <c r="AN2695" s="15"/>
      <c r="AO2695" s="15"/>
      <c r="AP2695" s="15"/>
      <c r="AQ2695" s="15"/>
      <c r="AR2695" s="15"/>
      <c r="AS2695" s="15"/>
      <c r="AT2695" s="15"/>
      <c r="AU2695" s="15"/>
      <c r="AV2695" s="15"/>
      <c r="AW2695" s="15"/>
      <c r="AX2695" s="15"/>
      <c r="AY2695" s="15"/>
      <c r="AZ2695" s="15"/>
      <c r="BA2695" s="15"/>
      <c r="BB2695" s="15"/>
      <c r="BC2695" s="15"/>
      <c r="BD2695" s="15"/>
    </row>
    <row r="2696" spans="1:57" ht="16" x14ac:dyDescent="0.2">
      <c r="B2696" s="11">
        <f t="shared" si="1865"/>
        <v>95</v>
      </c>
      <c r="C2696" s="12" t="str">
        <f t="shared" si="1865"/>
        <v>SARL HSR 3</v>
      </c>
      <c r="G2696" s="46" t="s">
        <v>229</v>
      </c>
      <c r="H2696" s="104" t="s">
        <v>158</v>
      </c>
      <c r="I2696" s="105"/>
      <c r="J2696" s="106"/>
      <c r="K2696" s="23"/>
      <c r="L2696" s="47" t="s">
        <v>4</v>
      </c>
      <c r="M2696" s="81"/>
      <c r="N2696" s="81"/>
      <c r="O2696" s="48">
        <f>SUM(O2691:O2694)</f>
        <v>59004.800840489683</v>
      </c>
      <c r="P2696" s="48">
        <f t="shared" ref="P2696:BD2696" si="1877">SUM(P2691:P2694)</f>
        <v>59004.800840489683</v>
      </c>
      <c r="Q2696" s="48">
        <f t="shared" si="1877"/>
        <v>59004.800840489683</v>
      </c>
      <c r="R2696" s="48">
        <f t="shared" si="1877"/>
        <v>59011.284884538087</v>
      </c>
      <c r="S2696" s="48">
        <f t="shared" si="1877"/>
        <v>59594.84884889458</v>
      </c>
      <c r="T2696" s="48">
        <f t="shared" si="1877"/>
        <v>59594.84884889458</v>
      </c>
      <c r="U2696" s="48">
        <f t="shared" si="1877"/>
        <v>59594.84884889458</v>
      </c>
      <c r="V2696" s="48">
        <f t="shared" si="1877"/>
        <v>59601.39773338347</v>
      </c>
      <c r="W2696" s="48">
        <f t="shared" si="1877"/>
        <v>60190.797337383527</v>
      </c>
      <c r="X2696" s="48">
        <f t="shared" si="1877"/>
        <v>60190.797337383527</v>
      </c>
      <c r="Y2696" s="48">
        <f t="shared" si="1877"/>
        <v>60190.797337383527</v>
      </c>
      <c r="Z2696" s="48">
        <f t="shared" si="1877"/>
        <v>60197.411710717301</v>
      </c>
      <c r="AA2696" s="48">
        <f t="shared" si="1877"/>
        <v>60792.705310757367</v>
      </c>
      <c r="AB2696" s="48">
        <f t="shared" si="1877"/>
        <v>60792.705310757367</v>
      </c>
      <c r="AC2696" s="48">
        <f t="shared" si="1877"/>
        <v>60792.705310757367</v>
      </c>
      <c r="AD2696" s="48">
        <f t="shared" si="1877"/>
        <v>60799.385827824481</v>
      </c>
      <c r="AE2696" s="48">
        <f t="shared" si="1877"/>
        <v>61400.632363864934</v>
      </c>
      <c r="AF2696" s="48">
        <f t="shared" si="1877"/>
        <v>61400.632363864934</v>
      </c>
      <c r="AG2696" s="48">
        <f t="shared" si="1877"/>
        <v>61400.632363864934</v>
      </c>
      <c r="AH2696" s="48">
        <f t="shared" si="1877"/>
        <v>62134.438104357949</v>
      </c>
      <c r="AI2696" s="48">
        <f t="shared" si="1877"/>
        <v>64415.617713091437</v>
      </c>
      <c r="AJ2696" s="48">
        <f t="shared" si="1877"/>
        <v>64415.617713091437</v>
      </c>
      <c r="AK2696" s="48">
        <f t="shared" si="1877"/>
        <v>64415.617713091437</v>
      </c>
      <c r="AL2696" s="48">
        <f t="shared" si="1877"/>
        <v>64422.69635240057</v>
      </c>
      <c r="AM2696" s="48">
        <f t="shared" si="1877"/>
        <v>65059.77389022235</v>
      </c>
      <c r="AN2696" s="48">
        <f t="shared" si="1877"/>
        <v>65059.77389022235</v>
      </c>
      <c r="AO2696" s="48">
        <f t="shared" si="1877"/>
        <v>65059.77389022235</v>
      </c>
      <c r="AP2696" s="48">
        <f t="shared" si="1877"/>
        <v>65066.923315924578</v>
      </c>
      <c r="AQ2696" s="48">
        <f t="shared" si="1877"/>
        <v>65710.371629124566</v>
      </c>
      <c r="AR2696" s="48">
        <f t="shared" si="1877"/>
        <v>65710.371629124566</v>
      </c>
      <c r="AS2696" s="48">
        <f t="shared" si="1877"/>
        <v>65710.371629124566</v>
      </c>
      <c r="AT2696" s="48">
        <f t="shared" si="1877"/>
        <v>65717.592549083813</v>
      </c>
      <c r="AU2696" s="48">
        <f t="shared" si="1877"/>
        <v>66367.475345415834</v>
      </c>
      <c r="AV2696" s="48">
        <f t="shared" si="1877"/>
        <v>66367.475345415834</v>
      </c>
      <c r="AW2696" s="48">
        <f t="shared" si="1877"/>
        <v>66367.475345415834</v>
      </c>
      <c r="AX2696" s="48">
        <f t="shared" si="1877"/>
        <v>66374.768474574666</v>
      </c>
      <c r="AY2696" s="48">
        <f t="shared" si="1877"/>
        <v>67031.150098869985</v>
      </c>
      <c r="AZ2696" s="48">
        <f t="shared" si="1877"/>
        <v>67031.150098869985</v>
      </c>
      <c r="BA2696" s="48">
        <f t="shared" si="1877"/>
        <v>67031.150098869985</v>
      </c>
      <c r="BB2696" s="48">
        <f t="shared" si="1877"/>
        <v>67038.516159320396</v>
      </c>
      <c r="BC2696" s="48">
        <f t="shared" si="1877"/>
        <v>67701.461599858681</v>
      </c>
      <c r="BD2696" s="48">
        <f t="shared" si="1877"/>
        <v>67701.461599858681</v>
      </c>
    </row>
    <row r="2697" spans="1:57" ht="16" x14ac:dyDescent="0.2">
      <c r="B2697" s="11">
        <f t="shared" ref="B2697:C2702" si="1878">B2696</f>
        <v>95</v>
      </c>
      <c r="C2697" s="12" t="str">
        <f t="shared" si="1878"/>
        <v>SARL HSR 3</v>
      </c>
      <c r="D2697" s="46" t="s">
        <v>260</v>
      </c>
      <c r="E2697" s="32">
        <v>46567</v>
      </c>
      <c r="F2697" s="15"/>
      <c r="G2697" s="46" t="s">
        <v>261</v>
      </c>
      <c r="H2697" s="46" t="s">
        <v>237</v>
      </c>
      <c r="I2697" s="46" t="s">
        <v>238</v>
      </c>
      <c r="J2697" s="46" t="s">
        <v>239</v>
      </c>
      <c r="K2697" s="23"/>
      <c r="O2697" s="15"/>
      <c r="P2697" s="15"/>
      <c r="Q2697" s="15"/>
      <c r="R2697" s="15"/>
      <c r="S2697" s="15"/>
      <c r="T2697" s="15"/>
      <c r="U2697" s="15"/>
      <c r="V2697" s="15"/>
      <c r="W2697" s="15"/>
      <c r="X2697" s="15"/>
      <c r="Y2697" s="15"/>
      <c r="Z2697" s="15"/>
      <c r="AA2697" s="15"/>
      <c r="AB2697" s="15"/>
      <c r="AC2697" s="15"/>
      <c r="AD2697" s="15"/>
      <c r="AE2697" s="15"/>
      <c r="AF2697" s="15"/>
      <c r="AG2697" s="15"/>
      <c r="AH2697" s="15"/>
      <c r="AI2697" s="15"/>
      <c r="AJ2697" s="15"/>
      <c r="AK2697" s="15"/>
      <c r="AL2697" s="15"/>
      <c r="AM2697" s="15"/>
      <c r="AN2697" s="15"/>
      <c r="AO2697" s="15"/>
      <c r="AP2697" s="15"/>
      <c r="AQ2697" s="15"/>
      <c r="AR2697" s="15"/>
      <c r="AS2697" s="15"/>
      <c r="AT2697" s="15"/>
      <c r="AU2697" s="15"/>
      <c r="AV2697" s="15"/>
      <c r="AW2697" s="15"/>
      <c r="AX2697" s="15"/>
      <c r="AY2697" s="15"/>
      <c r="AZ2697" s="15"/>
      <c r="BA2697" s="15"/>
      <c r="BB2697" s="15"/>
      <c r="BC2697" s="15"/>
      <c r="BD2697" s="15"/>
    </row>
    <row r="2698" spans="1:57" ht="16" x14ac:dyDescent="0.2">
      <c r="B2698" s="11">
        <f t="shared" si="1878"/>
        <v>95</v>
      </c>
      <c r="C2698" s="12" t="str">
        <f t="shared" si="1878"/>
        <v>SARL HSR 3</v>
      </c>
      <c r="D2698" s="46" t="s">
        <v>262</v>
      </c>
      <c r="E2698" s="31">
        <v>255139.39149465566</v>
      </c>
      <c r="F2698" s="15"/>
      <c r="G2698" s="49" t="s">
        <v>263</v>
      </c>
      <c r="H2698" s="31">
        <v>0</v>
      </c>
      <c r="I2698" s="32">
        <v>0</v>
      </c>
      <c r="J2698" s="32">
        <v>0</v>
      </c>
      <c r="K2698" s="23"/>
      <c r="L2698" s="50" t="s">
        <v>264</v>
      </c>
      <c r="M2698" s="70"/>
      <c r="N2698" s="70"/>
      <c r="O2698" s="40">
        <f t="shared" ref="O2698:BD2698" si="1879">IFERROR(((O$3&gt;=$E2697)*(O$2&lt;=$E2697))*$E2701,"")</f>
        <v>0</v>
      </c>
      <c r="P2698" s="40">
        <f t="shared" si="1879"/>
        <v>0</v>
      </c>
      <c r="Q2698" s="40">
        <f t="shared" si="1879"/>
        <v>0</v>
      </c>
      <c r="R2698" s="40">
        <f t="shared" si="1879"/>
        <v>0</v>
      </c>
      <c r="S2698" s="40">
        <f t="shared" si="1879"/>
        <v>0</v>
      </c>
      <c r="T2698" s="40">
        <f t="shared" si="1879"/>
        <v>0</v>
      </c>
      <c r="U2698" s="40">
        <f t="shared" si="1879"/>
        <v>0</v>
      </c>
      <c r="V2698" s="40">
        <f t="shared" si="1879"/>
        <v>0</v>
      </c>
      <c r="W2698" s="40">
        <f t="shared" si="1879"/>
        <v>0</v>
      </c>
      <c r="X2698" s="40">
        <f t="shared" si="1879"/>
        <v>0</v>
      </c>
      <c r="Y2698" s="40">
        <f t="shared" si="1879"/>
        <v>0</v>
      </c>
      <c r="Z2698" s="40">
        <f t="shared" si="1879"/>
        <v>0</v>
      </c>
      <c r="AA2698" s="40">
        <f t="shared" si="1879"/>
        <v>0</v>
      </c>
      <c r="AB2698" s="40">
        <f t="shared" si="1879"/>
        <v>0</v>
      </c>
      <c r="AC2698" s="40">
        <f t="shared" si="1879"/>
        <v>0</v>
      </c>
      <c r="AD2698" s="40">
        <f t="shared" si="1879"/>
        <v>0</v>
      </c>
      <c r="AE2698" s="40">
        <f t="shared" si="1879"/>
        <v>0</v>
      </c>
      <c r="AF2698" s="40">
        <f t="shared" si="1879"/>
        <v>0</v>
      </c>
      <c r="AG2698" s="40">
        <f t="shared" si="1879"/>
        <v>0</v>
      </c>
      <c r="AH2698" s="40">
        <f t="shared" si="1879"/>
        <v>0</v>
      </c>
      <c r="AI2698" s="40">
        <f t="shared" si="1879"/>
        <v>0</v>
      </c>
      <c r="AJ2698" s="40">
        <f t="shared" si="1879"/>
        <v>0</v>
      </c>
      <c r="AK2698" s="40">
        <f t="shared" si="1879"/>
        <v>0</v>
      </c>
      <c r="AL2698" s="40">
        <f t="shared" si="1879"/>
        <v>0</v>
      </c>
      <c r="AM2698" s="40">
        <f t="shared" si="1879"/>
        <v>0</v>
      </c>
      <c r="AN2698" s="40">
        <f t="shared" si="1879"/>
        <v>0</v>
      </c>
      <c r="AO2698" s="40">
        <f t="shared" si="1879"/>
        <v>0</v>
      </c>
      <c r="AP2698" s="40">
        <f t="shared" si="1879"/>
        <v>0</v>
      </c>
      <c r="AQ2698" s="40">
        <f t="shared" si="1879"/>
        <v>0</v>
      </c>
      <c r="AR2698" s="40">
        <f t="shared" si="1879"/>
        <v>0</v>
      </c>
      <c r="AS2698" s="40">
        <f t="shared" si="1879"/>
        <v>0</v>
      </c>
      <c r="AT2698" s="40">
        <f t="shared" si="1879"/>
        <v>0</v>
      </c>
      <c r="AU2698" s="40">
        <f t="shared" si="1879"/>
        <v>0</v>
      </c>
      <c r="AV2698" s="40">
        <f t="shared" si="1879"/>
        <v>0</v>
      </c>
      <c r="AW2698" s="40">
        <f t="shared" si="1879"/>
        <v>0</v>
      </c>
      <c r="AX2698" s="40">
        <f t="shared" si="1879"/>
        <v>0</v>
      </c>
      <c r="AY2698" s="40">
        <f t="shared" si="1879"/>
        <v>0</v>
      </c>
      <c r="AZ2698" s="40">
        <f t="shared" si="1879"/>
        <v>0</v>
      </c>
      <c r="BA2698" s="40">
        <f t="shared" si="1879"/>
        <v>0</v>
      </c>
      <c r="BB2698" s="40">
        <f t="shared" si="1879"/>
        <v>0</v>
      </c>
      <c r="BC2698" s="40">
        <f t="shared" si="1879"/>
        <v>0</v>
      </c>
      <c r="BD2698" s="40">
        <f t="shared" si="1879"/>
        <v>0</v>
      </c>
    </row>
    <row r="2699" spans="1:57" ht="16" x14ac:dyDescent="0.2">
      <c r="B2699" s="11">
        <f t="shared" si="1878"/>
        <v>95</v>
      </c>
      <c r="C2699" s="12" t="str">
        <f t="shared" si="1878"/>
        <v>SARL HSR 3</v>
      </c>
      <c r="D2699" s="46" t="s">
        <v>24</v>
      </c>
      <c r="E2699" s="51">
        <f>IF(E2697&gt;MAX($O$3:$BD$3),BD2688,
IF(E2697&lt;MIN($O$3:$BD$3),1,SUMIFS($O2689:$BD2689,$O$2:$BD$2,"&lt;="&amp;E2697,$O$3:$BD$3,"&gt;="&amp;E2697)))</f>
        <v>1.0615327293307912</v>
      </c>
      <c r="F2699" s="15"/>
      <c r="G2699" s="49" t="s">
        <v>265</v>
      </c>
      <c r="H2699" s="31">
        <v>0</v>
      </c>
      <c r="I2699" s="32">
        <v>0</v>
      </c>
      <c r="J2699" s="32">
        <v>0</v>
      </c>
      <c r="K2699" s="23"/>
      <c r="L2699" s="52" t="s">
        <v>266</v>
      </c>
      <c r="M2699" s="72"/>
      <c r="N2699" s="72"/>
      <c r="O2699" s="41">
        <f t="shared" ref="O2699:BD2699" si="1880">IFERROR(((O$3&gt;=$E2694)*(O$2&lt;=$E2694))*$H2702,"")</f>
        <v>0</v>
      </c>
      <c r="P2699" s="41">
        <f t="shared" si="1880"/>
        <v>0</v>
      </c>
      <c r="Q2699" s="41">
        <f t="shared" si="1880"/>
        <v>0</v>
      </c>
      <c r="R2699" s="41">
        <f t="shared" si="1880"/>
        <v>0</v>
      </c>
      <c r="S2699" s="41">
        <f t="shared" si="1880"/>
        <v>0</v>
      </c>
      <c r="T2699" s="41">
        <f t="shared" si="1880"/>
        <v>0</v>
      </c>
      <c r="U2699" s="41">
        <f t="shared" si="1880"/>
        <v>0</v>
      </c>
      <c r="V2699" s="41">
        <f t="shared" si="1880"/>
        <v>0</v>
      </c>
      <c r="W2699" s="41">
        <f t="shared" si="1880"/>
        <v>0</v>
      </c>
      <c r="X2699" s="41">
        <f t="shared" si="1880"/>
        <v>0</v>
      </c>
      <c r="Y2699" s="41">
        <f t="shared" si="1880"/>
        <v>0</v>
      </c>
      <c r="Z2699" s="41">
        <f t="shared" si="1880"/>
        <v>0</v>
      </c>
      <c r="AA2699" s="41">
        <f t="shared" si="1880"/>
        <v>0</v>
      </c>
      <c r="AB2699" s="41">
        <f t="shared" si="1880"/>
        <v>0</v>
      </c>
      <c r="AC2699" s="41">
        <f t="shared" si="1880"/>
        <v>0</v>
      </c>
      <c r="AD2699" s="41">
        <f t="shared" si="1880"/>
        <v>0</v>
      </c>
      <c r="AE2699" s="41">
        <f t="shared" si="1880"/>
        <v>0</v>
      </c>
      <c r="AF2699" s="41">
        <f t="shared" si="1880"/>
        <v>0</v>
      </c>
      <c r="AG2699" s="41">
        <f t="shared" si="1880"/>
        <v>0</v>
      </c>
      <c r="AH2699" s="41">
        <f t="shared" si="1880"/>
        <v>0</v>
      </c>
      <c r="AI2699" s="41">
        <f t="shared" si="1880"/>
        <v>0</v>
      </c>
      <c r="AJ2699" s="41">
        <f t="shared" si="1880"/>
        <v>0</v>
      </c>
      <c r="AK2699" s="41">
        <f t="shared" si="1880"/>
        <v>0</v>
      </c>
      <c r="AL2699" s="41">
        <f t="shared" si="1880"/>
        <v>0</v>
      </c>
      <c r="AM2699" s="41">
        <f t="shared" si="1880"/>
        <v>0</v>
      </c>
      <c r="AN2699" s="41">
        <f t="shared" si="1880"/>
        <v>0</v>
      </c>
      <c r="AO2699" s="41">
        <f t="shared" si="1880"/>
        <v>0</v>
      </c>
      <c r="AP2699" s="41">
        <f t="shared" si="1880"/>
        <v>0</v>
      </c>
      <c r="AQ2699" s="41">
        <f t="shared" si="1880"/>
        <v>0</v>
      </c>
      <c r="AR2699" s="41">
        <f t="shared" si="1880"/>
        <v>0</v>
      </c>
      <c r="AS2699" s="41">
        <f t="shared" si="1880"/>
        <v>0</v>
      </c>
      <c r="AT2699" s="41">
        <f t="shared" si="1880"/>
        <v>0</v>
      </c>
      <c r="AU2699" s="41">
        <f t="shared" si="1880"/>
        <v>0</v>
      </c>
      <c r="AV2699" s="41">
        <f t="shared" si="1880"/>
        <v>0</v>
      </c>
      <c r="AW2699" s="41">
        <f t="shared" si="1880"/>
        <v>0</v>
      </c>
      <c r="AX2699" s="41">
        <f t="shared" si="1880"/>
        <v>0</v>
      </c>
      <c r="AY2699" s="41">
        <f t="shared" si="1880"/>
        <v>0</v>
      </c>
      <c r="AZ2699" s="41">
        <f t="shared" si="1880"/>
        <v>0</v>
      </c>
      <c r="BA2699" s="41">
        <f t="shared" si="1880"/>
        <v>0</v>
      </c>
      <c r="BB2699" s="41">
        <f t="shared" si="1880"/>
        <v>0</v>
      </c>
      <c r="BC2699" s="41">
        <f t="shared" si="1880"/>
        <v>0</v>
      </c>
      <c r="BD2699" s="41">
        <f t="shared" si="1880"/>
        <v>0</v>
      </c>
    </row>
    <row r="2700" spans="1:57" ht="16" x14ac:dyDescent="0.2">
      <c r="B2700" s="11">
        <f t="shared" si="1878"/>
        <v>95</v>
      </c>
      <c r="C2700" s="12" t="str">
        <f t="shared" si="1878"/>
        <v>SARL HSR 3</v>
      </c>
      <c r="D2700" s="46" t="s">
        <v>8</v>
      </c>
      <c r="E2700" s="42">
        <v>0</v>
      </c>
      <c r="F2700" s="15"/>
      <c r="G2700" s="49" t="s">
        <v>267</v>
      </c>
      <c r="H2700" s="31">
        <v>0</v>
      </c>
      <c r="I2700" s="32">
        <v>0</v>
      </c>
      <c r="J2700" s="32">
        <v>0</v>
      </c>
      <c r="L2700" s="52" t="s">
        <v>268</v>
      </c>
      <c r="M2700" s="72"/>
      <c r="N2700" s="72"/>
      <c r="O2700" s="41">
        <f t="shared" ref="O2700:BD2700" si="1881">IFERROR(((O$3&gt;=$E2697)*(O$2&lt;=$E2697))*$J2702,"")</f>
        <v>0</v>
      </c>
      <c r="P2700" s="41">
        <f t="shared" si="1881"/>
        <v>0</v>
      </c>
      <c r="Q2700" s="41">
        <f t="shared" si="1881"/>
        <v>0</v>
      </c>
      <c r="R2700" s="41">
        <f t="shared" si="1881"/>
        <v>0</v>
      </c>
      <c r="S2700" s="41">
        <f t="shared" si="1881"/>
        <v>0</v>
      </c>
      <c r="T2700" s="41">
        <f t="shared" si="1881"/>
        <v>0</v>
      </c>
      <c r="U2700" s="41">
        <f t="shared" si="1881"/>
        <v>0</v>
      </c>
      <c r="V2700" s="41">
        <f t="shared" si="1881"/>
        <v>0</v>
      </c>
      <c r="W2700" s="41">
        <f t="shared" si="1881"/>
        <v>0</v>
      </c>
      <c r="X2700" s="41">
        <f t="shared" si="1881"/>
        <v>0</v>
      </c>
      <c r="Y2700" s="41">
        <f t="shared" si="1881"/>
        <v>0</v>
      </c>
      <c r="Z2700" s="41">
        <f t="shared" si="1881"/>
        <v>0</v>
      </c>
      <c r="AA2700" s="41">
        <f t="shared" si="1881"/>
        <v>0</v>
      </c>
      <c r="AB2700" s="41">
        <f t="shared" si="1881"/>
        <v>0</v>
      </c>
      <c r="AC2700" s="41">
        <f t="shared" si="1881"/>
        <v>0</v>
      </c>
      <c r="AD2700" s="41">
        <f t="shared" si="1881"/>
        <v>0</v>
      </c>
      <c r="AE2700" s="41">
        <f t="shared" si="1881"/>
        <v>0</v>
      </c>
      <c r="AF2700" s="41">
        <f t="shared" si="1881"/>
        <v>0</v>
      </c>
      <c r="AG2700" s="41">
        <f t="shared" si="1881"/>
        <v>0</v>
      </c>
      <c r="AH2700" s="41">
        <f t="shared" si="1881"/>
        <v>0</v>
      </c>
      <c r="AI2700" s="41">
        <f t="shared" si="1881"/>
        <v>0</v>
      </c>
      <c r="AJ2700" s="41">
        <f t="shared" si="1881"/>
        <v>0</v>
      </c>
      <c r="AK2700" s="41">
        <f t="shared" si="1881"/>
        <v>0</v>
      </c>
      <c r="AL2700" s="41">
        <f t="shared" si="1881"/>
        <v>0</v>
      </c>
      <c r="AM2700" s="41">
        <f t="shared" si="1881"/>
        <v>0</v>
      </c>
      <c r="AN2700" s="41">
        <f t="shared" si="1881"/>
        <v>0</v>
      </c>
      <c r="AO2700" s="41">
        <f t="shared" si="1881"/>
        <v>0</v>
      </c>
      <c r="AP2700" s="41">
        <f t="shared" si="1881"/>
        <v>0</v>
      </c>
      <c r="AQ2700" s="41">
        <f t="shared" si="1881"/>
        <v>0</v>
      </c>
      <c r="AR2700" s="41">
        <f t="shared" si="1881"/>
        <v>0</v>
      </c>
      <c r="AS2700" s="41">
        <f t="shared" si="1881"/>
        <v>0</v>
      </c>
      <c r="AT2700" s="41">
        <f t="shared" si="1881"/>
        <v>0</v>
      </c>
      <c r="AU2700" s="41">
        <f t="shared" si="1881"/>
        <v>0</v>
      </c>
      <c r="AV2700" s="41">
        <f t="shared" si="1881"/>
        <v>0</v>
      </c>
      <c r="AW2700" s="41">
        <f t="shared" si="1881"/>
        <v>0</v>
      </c>
      <c r="AX2700" s="41">
        <f t="shared" si="1881"/>
        <v>0</v>
      </c>
      <c r="AY2700" s="41">
        <f t="shared" si="1881"/>
        <v>0</v>
      </c>
      <c r="AZ2700" s="41">
        <f t="shared" si="1881"/>
        <v>0</v>
      </c>
      <c r="BA2700" s="41">
        <f t="shared" si="1881"/>
        <v>0</v>
      </c>
      <c r="BB2700" s="41">
        <f t="shared" si="1881"/>
        <v>0</v>
      </c>
      <c r="BC2700" s="41">
        <f t="shared" si="1881"/>
        <v>0</v>
      </c>
      <c r="BD2700" s="41">
        <f t="shared" si="1881"/>
        <v>0</v>
      </c>
    </row>
    <row r="2701" spans="1:57" ht="16" x14ac:dyDescent="0.2">
      <c r="B2701" s="11">
        <f t="shared" si="1878"/>
        <v>95</v>
      </c>
      <c r="C2701" s="12" t="str">
        <f t="shared" si="1878"/>
        <v>SARL HSR 3</v>
      </c>
      <c r="D2701" s="46" t="s">
        <v>269</v>
      </c>
      <c r="E2701" s="31">
        <v>0</v>
      </c>
      <c r="F2701" s="15"/>
      <c r="G2701" s="53"/>
      <c r="H2701" s="15"/>
      <c r="I2701" s="15"/>
      <c r="J2701" s="23"/>
      <c r="L2701" s="52" t="s">
        <v>270</v>
      </c>
      <c r="M2701" s="72"/>
      <c r="N2701" s="72"/>
      <c r="O2701" s="41">
        <f t="shared" ref="O2701:BD2701" si="1882">IFERROR(((O$3&gt;=$J2691)*(O$2&lt;=$J2691))*$E2702,"")</f>
        <v>0</v>
      </c>
      <c r="P2701" s="41">
        <f t="shared" si="1882"/>
        <v>0</v>
      </c>
      <c r="Q2701" s="41">
        <f t="shared" si="1882"/>
        <v>0</v>
      </c>
      <c r="R2701" s="41">
        <f t="shared" si="1882"/>
        <v>0</v>
      </c>
      <c r="S2701" s="41">
        <f t="shared" si="1882"/>
        <v>0</v>
      </c>
      <c r="T2701" s="41">
        <f t="shared" si="1882"/>
        <v>0</v>
      </c>
      <c r="U2701" s="41">
        <f t="shared" si="1882"/>
        <v>0</v>
      </c>
      <c r="V2701" s="41">
        <f t="shared" si="1882"/>
        <v>0</v>
      </c>
      <c r="W2701" s="41">
        <f t="shared" si="1882"/>
        <v>0</v>
      </c>
      <c r="X2701" s="41">
        <f t="shared" si="1882"/>
        <v>0</v>
      </c>
      <c r="Y2701" s="41">
        <f t="shared" si="1882"/>
        <v>0</v>
      </c>
      <c r="Z2701" s="41">
        <f t="shared" si="1882"/>
        <v>0</v>
      </c>
      <c r="AA2701" s="41">
        <f t="shared" si="1882"/>
        <v>0</v>
      </c>
      <c r="AB2701" s="41">
        <f t="shared" si="1882"/>
        <v>0</v>
      </c>
      <c r="AC2701" s="41">
        <f t="shared" si="1882"/>
        <v>0</v>
      </c>
      <c r="AD2701" s="41">
        <f t="shared" si="1882"/>
        <v>0</v>
      </c>
      <c r="AE2701" s="41">
        <f t="shared" si="1882"/>
        <v>0</v>
      </c>
      <c r="AF2701" s="41">
        <f t="shared" si="1882"/>
        <v>0</v>
      </c>
      <c r="AG2701" s="41">
        <f t="shared" si="1882"/>
        <v>0</v>
      </c>
      <c r="AH2701" s="41">
        <f t="shared" si="1882"/>
        <v>0</v>
      </c>
      <c r="AI2701" s="41">
        <f t="shared" si="1882"/>
        <v>0</v>
      </c>
      <c r="AJ2701" s="41">
        <f t="shared" si="1882"/>
        <v>0</v>
      </c>
      <c r="AK2701" s="41">
        <f t="shared" si="1882"/>
        <v>0</v>
      </c>
      <c r="AL2701" s="41">
        <f t="shared" si="1882"/>
        <v>0</v>
      </c>
      <c r="AM2701" s="41">
        <f t="shared" si="1882"/>
        <v>0</v>
      </c>
      <c r="AN2701" s="41">
        <f t="shared" si="1882"/>
        <v>0</v>
      </c>
      <c r="AO2701" s="41">
        <f t="shared" si="1882"/>
        <v>0</v>
      </c>
      <c r="AP2701" s="41">
        <f t="shared" si="1882"/>
        <v>0</v>
      </c>
      <c r="AQ2701" s="41">
        <f t="shared" si="1882"/>
        <v>0</v>
      </c>
      <c r="AR2701" s="41">
        <f t="shared" si="1882"/>
        <v>0</v>
      </c>
      <c r="AS2701" s="41">
        <f t="shared" si="1882"/>
        <v>0</v>
      </c>
      <c r="AT2701" s="41">
        <f t="shared" si="1882"/>
        <v>0</v>
      </c>
      <c r="AU2701" s="41">
        <f t="shared" si="1882"/>
        <v>0</v>
      </c>
      <c r="AV2701" s="41">
        <f t="shared" si="1882"/>
        <v>0</v>
      </c>
      <c r="AW2701" s="41">
        <f t="shared" si="1882"/>
        <v>0</v>
      </c>
      <c r="AX2701" s="41">
        <f t="shared" si="1882"/>
        <v>0</v>
      </c>
      <c r="AY2701" s="41">
        <f t="shared" si="1882"/>
        <v>0</v>
      </c>
      <c r="AZ2701" s="41">
        <f t="shared" si="1882"/>
        <v>0</v>
      </c>
      <c r="BA2701" s="41">
        <f t="shared" si="1882"/>
        <v>0</v>
      </c>
      <c r="BB2701" s="41">
        <f t="shared" si="1882"/>
        <v>0</v>
      </c>
      <c r="BC2701" s="41">
        <f t="shared" si="1882"/>
        <v>0</v>
      </c>
      <c r="BD2701" s="41">
        <f t="shared" si="1882"/>
        <v>0</v>
      </c>
    </row>
    <row r="2702" spans="1:57" ht="16" x14ac:dyDescent="0.2">
      <c r="B2702" s="11">
        <f t="shared" si="1878"/>
        <v>95</v>
      </c>
      <c r="C2702" s="12" t="str">
        <f t="shared" si="1878"/>
        <v>SARL HSR 3</v>
      </c>
      <c r="D2702" s="46" t="s">
        <v>270</v>
      </c>
      <c r="E2702" s="31">
        <v>0</v>
      </c>
      <c r="F2702" s="15"/>
      <c r="G2702" s="46" t="s">
        <v>266</v>
      </c>
      <c r="H2702" s="31">
        <v>0</v>
      </c>
      <c r="I2702" s="46" t="s">
        <v>268</v>
      </c>
      <c r="J2702" s="31">
        <v>0</v>
      </c>
      <c r="L2702" s="54" t="s">
        <v>271</v>
      </c>
      <c r="M2702" s="73"/>
      <c r="N2702" s="73"/>
      <c r="O2702" s="45">
        <f t="shared" ref="O2702:BD2702" si="1883">IFERROR(-($E2683+$H2683+$J2683)*O2684,"")</f>
        <v>0</v>
      </c>
      <c r="P2702" s="45">
        <f t="shared" si="1883"/>
        <v>0</v>
      </c>
      <c r="Q2702" s="45">
        <f t="shared" si="1883"/>
        <v>0</v>
      </c>
      <c r="R2702" s="45">
        <f t="shared" si="1883"/>
        <v>0</v>
      </c>
      <c r="S2702" s="45">
        <f t="shared" si="1883"/>
        <v>0</v>
      </c>
      <c r="T2702" s="45">
        <f t="shared" si="1883"/>
        <v>0</v>
      </c>
      <c r="U2702" s="45">
        <f t="shared" si="1883"/>
        <v>0</v>
      </c>
      <c r="V2702" s="45">
        <f t="shared" si="1883"/>
        <v>0</v>
      </c>
      <c r="W2702" s="45">
        <f t="shared" si="1883"/>
        <v>0</v>
      </c>
      <c r="X2702" s="45">
        <f t="shared" si="1883"/>
        <v>0</v>
      </c>
      <c r="Y2702" s="45">
        <f t="shared" si="1883"/>
        <v>0</v>
      </c>
      <c r="Z2702" s="45">
        <f t="shared" si="1883"/>
        <v>0</v>
      </c>
      <c r="AA2702" s="45">
        <f t="shared" si="1883"/>
        <v>0</v>
      </c>
      <c r="AB2702" s="45">
        <f t="shared" si="1883"/>
        <v>0</v>
      </c>
      <c r="AC2702" s="45">
        <f t="shared" si="1883"/>
        <v>0</v>
      </c>
      <c r="AD2702" s="45">
        <f t="shared" si="1883"/>
        <v>0</v>
      </c>
      <c r="AE2702" s="45">
        <f t="shared" si="1883"/>
        <v>0</v>
      </c>
      <c r="AF2702" s="45">
        <f t="shared" si="1883"/>
        <v>0</v>
      </c>
      <c r="AG2702" s="45">
        <f t="shared" si="1883"/>
        <v>0</v>
      </c>
      <c r="AH2702" s="45">
        <f t="shared" si="1883"/>
        <v>0</v>
      </c>
      <c r="AI2702" s="45">
        <f t="shared" si="1883"/>
        <v>0</v>
      </c>
      <c r="AJ2702" s="45">
        <f t="shared" si="1883"/>
        <v>0</v>
      </c>
      <c r="AK2702" s="45">
        <f t="shared" si="1883"/>
        <v>0</v>
      </c>
      <c r="AL2702" s="45">
        <f t="shared" si="1883"/>
        <v>0</v>
      </c>
      <c r="AM2702" s="45">
        <f t="shared" si="1883"/>
        <v>0</v>
      </c>
      <c r="AN2702" s="45">
        <f t="shared" si="1883"/>
        <v>0</v>
      </c>
      <c r="AO2702" s="45">
        <f t="shared" si="1883"/>
        <v>0</v>
      </c>
      <c r="AP2702" s="45">
        <f t="shared" si="1883"/>
        <v>0</v>
      </c>
      <c r="AQ2702" s="45">
        <f t="shared" si="1883"/>
        <v>0</v>
      </c>
      <c r="AR2702" s="45">
        <f t="shared" si="1883"/>
        <v>0</v>
      </c>
      <c r="AS2702" s="45">
        <f t="shared" si="1883"/>
        <v>0</v>
      </c>
      <c r="AT2702" s="45">
        <f t="shared" si="1883"/>
        <v>0</v>
      </c>
      <c r="AU2702" s="45">
        <f t="shared" si="1883"/>
        <v>0</v>
      </c>
      <c r="AV2702" s="45">
        <f t="shared" si="1883"/>
        <v>0</v>
      </c>
      <c r="AW2702" s="45">
        <f t="shared" si="1883"/>
        <v>0</v>
      </c>
      <c r="AX2702" s="45">
        <f t="shared" si="1883"/>
        <v>0</v>
      </c>
      <c r="AY2702" s="45">
        <f t="shared" si="1883"/>
        <v>0</v>
      </c>
      <c r="AZ2702" s="45">
        <f t="shared" si="1883"/>
        <v>0</v>
      </c>
      <c r="BA2702" s="45">
        <f t="shared" si="1883"/>
        <v>0</v>
      </c>
      <c r="BB2702" s="45">
        <f t="shared" si="1883"/>
        <v>0</v>
      </c>
      <c r="BC2702" s="45">
        <f t="shared" si="1883"/>
        <v>0</v>
      </c>
      <c r="BD2702" s="45">
        <f t="shared" si="1883"/>
        <v>0</v>
      </c>
    </row>
    <row r="2703" spans="1:57" x14ac:dyDescent="0.2">
      <c r="A2703"/>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row>
    <row r="2704" spans="1:57" ht="16" x14ac:dyDescent="0.2">
      <c r="A2704"/>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s="1"/>
    </row>
    <row r="2705" spans="1:59" ht="16" x14ac:dyDescent="0.2">
      <c r="A2705" s="1"/>
      <c r="B2705" s="67">
        <v>96</v>
      </c>
      <c r="C2705" s="68" t="str">
        <f>H2707</f>
        <v>SAS HSR 4</v>
      </c>
      <c r="D2705" s="69" t="s">
        <v>161</v>
      </c>
      <c r="E2705" s="69"/>
      <c r="F2705" s="69"/>
      <c r="G2705" s="69"/>
      <c r="H2705" s="69"/>
      <c r="I2705" s="69"/>
      <c r="J2705" s="69"/>
      <c r="K2705" s="68"/>
      <c r="L2705" s="68"/>
      <c r="M2705" s="68"/>
      <c r="N2705" s="68"/>
      <c r="O2705" s="82"/>
      <c r="P2705" s="82"/>
      <c r="Q2705" s="82"/>
      <c r="R2705" s="82"/>
      <c r="S2705" s="82"/>
      <c r="T2705" s="82"/>
      <c r="U2705" s="82"/>
      <c r="V2705" s="82"/>
      <c r="W2705" s="82"/>
      <c r="X2705" s="82"/>
      <c r="Y2705" s="82"/>
      <c r="Z2705" s="82"/>
      <c r="AA2705" s="82"/>
      <c r="AB2705" s="82"/>
      <c r="AC2705" s="82"/>
      <c r="AD2705" s="82"/>
      <c r="AE2705" s="82"/>
      <c r="AF2705" s="82"/>
      <c r="AG2705" s="82"/>
      <c r="AH2705" s="82"/>
      <c r="AI2705" s="82"/>
      <c r="AJ2705" s="82"/>
      <c r="AK2705" s="82"/>
      <c r="AL2705" s="82"/>
      <c r="AM2705" s="82"/>
      <c r="AN2705" s="82"/>
      <c r="AO2705" s="82"/>
      <c r="AP2705" s="82"/>
      <c r="AQ2705" s="82"/>
      <c r="AR2705" s="82"/>
      <c r="AS2705" s="82"/>
      <c r="AT2705" s="82"/>
      <c r="AU2705" s="82"/>
      <c r="AV2705" s="82"/>
      <c r="AW2705" s="82"/>
      <c r="AX2705" s="82"/>
      <c r="AY2705" s="82"/>
      <c r="AZ2705" s="82"/>
      <c r="BA2705" s="82"/>
      <c r="BB2705" s="82"/>
      <c r="BC2705" s="82"/>
      <c r="BD2705" s="82"/>
      <c r="BE2705" s="1"/>
      <c r="BF2705" s="1"/>
      <c r="BG2705" s="1"/>
    </row>
    <row r="2706" spans="1:59" ht="16" x14ac:dyDescent="0.2">
      <c r="A2706" s="35"/>
      <c r="B2706" s="11">
        <f>B2705</f>
        <v>96</v>
      </c>
      <c r="C2706" s="12" t="str">
        <f>C2705</f>
        <v>SAS HSR 4</v>
      </c>
      <c r="D2706" s="35"/>
      <c r="E2706" s="35"/>
      <c r="F2706" s="35"/>
      <c r="G2706" s="35"/>
      <c r="H2706" s="35"/>
      <c r="I2706" s="35"/>
      <c r="J2706" s="35"/>
      <c r="K2706" s="35"/>
      <c r="L2706" s="35"/>
      <c r="M2706" s="35"/>
      <c r="N2706" s="35"/>
      <c r="O2706" s="44"/>
      <c r="P2706" s="44"/>
      <c r="Q2706" s="44"/>
      <c r="R2706" s="44"/>
      <c r="S2706" s="44"/>
      <c r="T2706" s="44"/>
      <c r="U2706" s="44"/>
      <c r="V2706" s="44"/>
      <c r="W2706" s="44"/>
      <c r="X2706" s="44"/>
      <c r="Y2706" s="44"/>
      <c r="Z2706" s="44"/>
      <c r="AA2706" s="44"/>
      <c r="AB2706" s="44"/>
      <c r="AC2706" s="44"/>
      <c r="AD2706" s="44"/>
      <c r="AE2706" s="44"/>
      <c r="AF2706" s="44"/>
      <c r="AG2706" s="44"/>
      <c r="AH2706" s="44"/>
      <c r="AI2706" s="44"/>
      <c r="AJ2706" s="44"/>
      <c r="AK2706" s="44"/>
      <c r="AL2706" s="44"/>
      <c r="AM2706" s="44"/>
      <c r="AN2706" s="44"/>
      <c r="AO2706" s="44"/>
      <c r="AP2706" s="44"/>
      <c r="AQ2706" s="44"/>
      <c r="AR2706" s="44"/>
      <c r="AS2706" s="44"/>
      <c r="AT2706" s="44"/>
      <c r="AU2706" s="44"/>
      <c r="AV2706" s="44"/>
      <c r="AW2706" s="44"/>
      <c r="AX2706" s="44"/>
      <c r="AY2706" s="44"/>
      <c r="AZ2706" s="44"/>
      <c r="BA2706" s="44"/>
      <c r="BB2706" s="44"/>
      <c r="BC2706" s="44"/>
      <c r="BD2706" s="44"/>
      <c r="BE2706" s="35"/>
      <c r="BF2706" s="35"/>
      <c r="BG2706" s="35"/>
    </row>
    <row r="2707" spans="1:59" ht="16" x14ac:dyDescent="0.2">
      <c r="B2707" s="11">
        <f t="shared" ref="B2707:C2722" si="1884">B2706</f>
        <v>96</v>
      </c>
      <c r="C2707" s="12" t="str">
        <f t="shared" si="1884"/>
        <v>SAS HSR 4</v>
      </c>
      <c r="D2707" s="13" t="s">
        <v>2</v>
      </c>
      <c r="E2707" s="14" t="s">
        <v>83</v>
      </c>
      <c r="F2707" s="15"/>
      <c r="G2707" s="13" t="s">
        <v>229</v>
      </c>
      <c r="H2707" s="14" t="s">
        <v>160</v>
      </c>
      <c r="I2707" s="14"/>
      <c r="J2707" s="14"/>
      <c r="L2707" s="16" t="s">
        <v>230</v>
      </c>
      <c r="M2707" s="70"/>
      <c r="N2707" s="70"/>
      <c r="O2707" s="17">
        <f>($E2718&gt;0)*($E2712&lt;O$2)*(EDATE($E2712,$E2718)&gt;O$3)*((O$3-O$2+1)/O$4)
+($E2718&gt;0)*($E2712&lt;O$2)*(EDATE($E2712,$E2718)&gt;=O$2)*(EDATE($E2712,$E2718)&lt;=O$3)*((EDATE($E2712,$E2718)-O$2)/O$4)
+($E2718&gt;0)*($E2712&lt;O$2)*(EDATE($E2712,$E2718)&lt;O$2)*(0)
+($E2718&gt;0)*($E2712&gt;=O$2)*($E2712&lt;=O$3)*(EDATE($E2712,$E2718)&gt;=O$2)*(EDATE($E2712,$E2718)&lt;=O$3)*((EDATE($E2712,$E2718)-$E2712+1)/O$4)
+($E2718&gt;0)*($E2712&gt;=O$2)*($E2712&lt;=O$3)*(EDATE($E2712,$E2718)&gt;O$3)*((O$3-$E2712+1)/O$4)
+($E2718&gt;0)*($E2712&gt;O$3)*(0)</f>
        <v>0</v>
      </c>
      <c r="P2707" s="17">
        <f t="shared" ref="P2707:BD2707" si="1885">($E2718&gt;0)*($E2712&lt;P$2)*(EDATE($E2712,$E2718)&gt;P$3)*((P$3-P$2+1)/P$4)
+($E2718&gt;0)*($E2712&lt;P$2)*(EDATE($E2712,$E2718)&gt;=P$2)*(EDATE($E2712,$E2718)&lt;=P$3)*((EDATE($E2712,$E2718)-P$2)/P$4)
+($E2718&gt;0)*($E2712&lt;P$2)*(EDATE($E2712,$E2718)&lt;P$2)*(0)
+($E2718&gt;0)*($E2712&gt;=P$2)*($E2712&lt;=P$3)*(EDATE($E2712,$E2718)&gt;=P$2)*(EDATE($E2712,$E2718)&lt;=P$3)*((EDATE($E2712,$E2718)-$E2712+1)/P$4)
+($E2718&gt;0)*($E2712&gt;=P$2)*($E2712&lt;=P$3)*(EDATE($E2712,$E2718)&gt;P$3)*((P$3-$E2712+1)/P$4)
+($E2718&gt;0)*($E2712&gt;P$3)*(0)</f>
        <v>0</v>
      </c>
      <c r="Q2707" s="17">
        <f t="shared" si="1885"/>
        <v>0</v>
      </c>
      <c r="R2707" s="17">
        <f t="shared" si="1885"/>
        <v>0</v>
      </c>
      <c r="S2707" s="17">
        <f t="shared" si="1885"/>
        <v>0</v>
      </c>
      <c r="T2707" s="17">
        <f t="shared" si="1885"/>
        <v>0</v>
      </c>
      <c r="U2707" s="17">
        <f t="shared" si="1885"/>
        <v>0</v>
      </c>
      <c r="V2707" s="17">
        <f t="shared" si="1885"/>
        <v>0</v>
      </c>
      <c r="W2707" s="17">
        <f t="shared" si="1885"/>
        <v>0</v>
      </c>
      <c r="X2707" s="17">
        <f t="shared" si="1885"/>
        <v>0</v>
      </c>
      <c r="Y2707" s="17">
        <f t="shared" si="1885"/>
        <v>0</v>
      </c>
      <c r="Z2707" s="17">
        <f t="shared" si="1885"/>
        <v>0</v>
      </c>
      <c r="AA2707" s="17">
        <f t="shared" si="1885"/>
        <v>0</v>
      </c>
      <c r="AB2707" s="17">
        <f t="shared" si="1885"/>
        <v>0</v>
      </c>
      <c r="AC2707" s="17">
        <f t="shared" si="1885"/>
        <v>0</v>
      </c>
      <c r="AD2707" s="17">
        <f t="shared" si="1885"/>
        <v>0</v>
      </c>
      <c r="AE2707" s="17">
        <f t="shared" si="1885"/>
        <v>0</v>
      </c>
      <c r="AF2707" s="17">
        <f t="shared" si="1885"/>
        <v>0</v>
      </c>
      <c r="AG2707" s="17">
        <f t="shared" si="1885"/>
        <v>0</v>
      </c>
      <c r="AH2707" s="17">
        <f t="shared" si="1885"/>
        <v>0</v>
      </c>
      <c r="AI2707" s="17">
        <f t="shared" si="1885"/>
        <v>0</v>
      </c>
      <c r="AJ2707" s="17">
        <f t="shared" si="1885"/>
        <v>0</v>
      </c>
      <c r="AK2707" s="17">
        <f t="shared" si="1885"/>
        <v>0</v>
      </c>
      <c r="AL2707" s="17">
        <f t="shared" si="1885"/>
        <v>0</v>
      </c>
      <c r="AM2707" s="17">
        <f t="shared" si="1885"/>
        <v>0</v>
      </c>
      <c r="AN2707" s="17">
        <f t="shared" si="1885"/>
        <v>0</v>
      </c>
      <c r="AO2707" s="17">
        <f t="shared" si="1885"/>
        <v>0</v>
      </c>
      <c r="AP2707" s="17">
        <f t="shared" si="1885"/>
        <v>0</v>
      </c>
      <c r="AQ2707" s="17">
        <f t="shared" si="1885"/>
        <v>0</v>
      </c>
      <c r="AR2707" s="17">
        <f t="shared" si="1885"/>
        <v>0</v>
      </c>
      <c r="AS2707" s="17">
        <f t="shared" si="1885"/>
        <v>0</v>
      </c>
      <c r="AT2707" s="17">
        <f t="shared" si="1885"/>
        <v>0</v>
      </c>
      <c r="AU2707" s="17">
        <f t="shared" si="1885"/>
        <v>0</v>
      </c>
      <c r="AV2707" s="17">
        <f t="shared" si="1885"/>
        <v>0</v>
      </c>
      <c r="AW2707" s="17">
        <f t="shared" si="1885"/>
        <v>0</v>
      </c>
      <c r="AX2707" s="17">
        <f t="shared" si="1885"/>
        <v>0</v>
      </c>
      <c r="AY2707" s="17">
        <f t="shared" si="1885"/>
        <v>0</v>
      </c>
      <c r="AZ2707" s="17">
        <f t="shared" si="1885"/>
        <v>0</v>
      </c>
      <c r="BA2707" s="17">
        <f t="shared" si="1885"/>
        <v>0</v>
      </c>
      <c r="BB2707" s="17">
        <f t="shared" si="1885"/>
        <v>0</v>
      </c>
      <c r="BC2707" s="17">
        <f t="shared" si="1885"/>
        <v>0</v>
      </c>
      <c r="BD2707" s="17">
        <f t="shared" si="1885"/>
        <v>0</v>
      </c>
    </row>
    <row r="2708" spans="1:59" ht="16" x14ac:dyDescent="0.2">
      <c r="B2708" s="11">
        <f t="shared" si="1884"/>
        <v>96</v>
      </c>
      <c r="C2708" s="12" t="str">
        <f t="shared" si="1884"/>
        <v>SAS HSR 4</v>
      </c>
      <c r="D2708" s="13" t="s">
        <v>7</v>
      </c>
      <c r="E2708" s="18">
        <v>408.25</v>
      </c>
      <c r="F2708" s="15"/>
      <c r="G2708" s="13" t="s">
        <v>0</v>
      </c>
      <c r="H2708" s="19">
        <v>179.78</v>
      </c>
      <c r="I2708" s="13" t="s">
        <v>20</v>
      </c>
      <c r="J2708" s="19">
        <v>155.30000000000001</v>
      </c>
      <c r="L2708" s="20" t="s">
        <v>231</v>
      </c>
      <c r="M2708" s="72"/>
      <c r="N2708" s="72"/>
      <c r="O2708" s="21">
        <f>($H2713&gt;0)*($J2713&lt;O$2)*0
+($H2713&gt;0)*($J2713&gt;=O$2)*($J2713&lt;=O$3)*(($J2713-O$2+1)/O$4)
+($H2713&gt;0)*($J2713&gt;O$3)*($I2713&gt;O$3)*0
+($H2713&gt;0)*($J2713&gt;O$3)*($I2713&lt;=O$3)*($I2713&gt;=O$2)*((O$3-$I2713+1)/O$4)
+($H2713&gt;0)*($J2713&gt;O$3)*($I2713&lt;O$2)*1
+($H2713&gt;0)*($I2713&gt;O$3)*0
+($H2714&gt;0)*($J$2350&lt;O$2)*0
+($H2714&gt;0)*($J2714&gt;=O$2)*($J2714&lt;=O$3)*(($J2714-O$2+1)/O$4)
+($H2714&gt;0)*($J2714&gt;O$3)*($I2714&gt;O$3)*0
+($H2714&gt;0)*($J2714&gt;O$3)*($I2714&lt;=O$3)*($I2714&gt;=O$2)*((O$3-$I2714+1)/O$4)
+($H2714&gt;0)*($J2714&gt;O$3)*($I2714&lt;O$2)*1
+($H2714&gt;0)*($I2714&gt;O$3)*0
+($H2715&gt;0)*($J2715&lt;O$2)*0
+($H2715&gt;0)*($J2715&gt;=O$2)*($J2715&lt;=O$3)*(($J2715-O$2+1)/O$4)
+($H2715&gt;0)*($J2715&gt;O$3)*($I2715&gt;O$3)*0
+($H2715&gt;0)*($J2715&gt;O$3)*($I2715&lt;=O$3)*($I2715&gt;=O$2)*((O$3-$I2715+1)/O$4)
+($H2715&gt;0)*($J2715&gt;O$3)*($I2715&lt;O$2)*1
+($H2715&gt;0)*($I2715&gt;O$3)*0</f>
        <v>0</v>
      </c>
      <c r="P2708" s="21">
        <f t="shared" ref="P2708:BD2708" si="1886">($H2713&gt;0)*($J2713&lt;P$2)*0
+($H2713&gt;0)*($J2713&gt;=P$2)*($J2713&lt;=P$3)*(($J2713-P$2+1)/P$4)
+($H2713&gt;0)*($J2713&gt;P$3)*($I2713&gt;P$3)*0
+($H2713&gt;0)*($J2713&gt;P$3)*($I2713&lt;=P$3)*($I2713&gt;=P$2)*((P$3-$I2713+1)/P$4)
+($H2713&gt;0)*($J2713&gt;P$3)*($I2713&lt;P$2)*1
+($H2713&gt;0)*($I2713&gt;P$3)*0
+($H2714&gt;0)*($J$2350&lt;P$2)*0
+($H2714&gt;0)*($J2714&gt;=P$2)*($J2714&lt;=P$3)*(($J2714-P$2+1)/P$4)
+($H2714&gt;0)*($J2714&gt;P$3)*($I2714&gt;P$3)*0
+($H2714&gt;0)*($J2714&gt;P$3)*($I2714&lt;=P$3)*($I2714&gt;=P$2)*((P$3-$I2714+1)/P$4)
+($H2714&gt;0)*($J2714&gt;P$3)*($I2714&lt;P$2)*1
+($H2714&gt;0)*($I2714&gt;P$3)*0
+($H2715&gt;0)*($J2715&lt;P$2)*0
+($H2715&gt;0)*($J2715&gt;=P$2)*($J2715&lt;=P$3)*(($J2715-P$2+1)/P$4)
+($H2715&gt;0)*($J2715&gt;P$3)*($I2715&gt;P$3)*0
+($H2715&gt;0)*($J2715&gt;P$3)*($I2715&lt;=P$3)*($I2715&gt;=P$2)*((P$3-$I2715+1)/P$4)
+($H2715&gt;0)*($J2715&gt;P$3)*($I2715&lt;P$2)*1
+($H2715&gt;0)*($I2715&gt;P$3)*0</f>
        <v>0</v>
      </c>
      <c r="Q2708" s="21">
        <f t="shared" si="1886"/>
        <v>0</v>
      </c>
      <c r="R2708" s="21">
        <f t="shared" si="1886"/>
        <v>0</v>
      </c>
      <c r="S2708" s="21">
        <f t="shared" si="1886"/>
        <v>0</v>
      </c>
      <c r="T2708" s="21">
        <f t="shared" si="1886"/>
        <v>0</v>
      </c>
      <c r="U2708" s="21">
        <f t="shared" si="1886"/>
        <v>0</v>
      </c>
      <c r="V2708" s="21">
        <f t="shared" si="1886"/>
        <v>0</v>
      </c>
      <c r="W2708" s="21">
        <f t="shared" si="1886"/>
        <v>0</v>
      </c>
      <c r="X2708" s="21">
        <f t="shared" si="1886"/>
        <v>0</v>
      </c>
      <c r="Y2708" s="21">
        <f t="shared" si="1886"/>
        <v>0</v>
      </c>
      <c r="Z2708" s="21">
        <f t="shared" si="1886"/>
        <v>0</v>
      </c>
      <c r="AA2708" s="21">
        <f t="shared" si="1886"/>
        <v>0</v>
      </c>
      <c r="AB2708" s="21">
        <f t="shared" si="1886"/>
        <v>0</v>
      </c>
      <c r="AC2708" s="21">
        <f t="shared" si="1886"/>
        <v>0</v>
      </c>
      <c r="AD2708" s="21">
        <f t="shared" si="1886"/>
        <v>0</v>
      </c>
      <c r="AE2708" s="21">
        <f t="shared" si="1886"/>
        <v>0</v>
      </c>
      <c r="AF2708" s="21">
        <f t="shared" si="1886"/>
        <v>0</v>
      </c>
      <c r="AG2708" s="21">
        <f t="shared" si="1886"/>
        <v>0</v>
      </c>
      <c r="AH2708" s="21">
        <f t="shared" si="1886"/>
        <v>0</v>
      </c>
      <c r="AI2708" s="21">
        <f t="shared" si="1886"/>
        <v>0</v>
      </c>
      <c r="AJ2708" s="21">
        <f t="shared" si="1886"/>
        <v>0</v>
      </c>
      <c r="AK2708" s="21">
        <f t="shared" si="1886"/>
        <v>0</v>
      </c>
      <c r="AL2708" s="21">
        <f t="shared" si="1886"/>
        <v>0</v>
      </c>
      <c r="AM2708" s="21">
        <f t="shared" si="1886"/>
        <v>0</v>
      </c>
      <c r="AN2708" s="21">
        <f t="shared" si="1886"/>
        <v>0</v>
      </c>
      <c r="AO2708" s="21">
        <f t="shared" si="1886"/>
        <v>0</v>
      </c>
      <c r="AP2708" s="21">
        <f t="shared" si="1886"/>
        <v>0</v>
      </c>
      <c r="AQ2708" s="21">
        <f t="shared" si="1886"/>
        <v>0</v>
      </c>
      <c r="AR2708" s="21">
        <f t="shared" si="1886"/>
        <v>0</v>
      </c>
      <c r="AS2708" s="21">
        <f t="shared" si="1886"/>
        <v>0</v>
      </c>
      <c r="AT2708" s="21">
        <f t="shared" si="1886"/>
        <v>0</v>
      </c>
      <c r="AU2708" s="21">
        <f t="shared" si="1886"/>
        <v>0</v>
      </c>
      <c r="AV2708" s="21">
        <f t="shared" si="1886"/>
        <v>0</v>
      </c>
      <c r="AW2708" s="21">
        <f t="shared" si="1886"/>
        <v>0</v>
      </c>
      <c r="AX2708" s="21">
        <f t="shared" si="1886"/>
        <v>0</v>
      </c>
      <c r="AY2708" s="21">
        <f t="shared" si="1886"/>
        <v>0</v>
      </c>
      <c r="AZ2708" s="21">
        <f t="shared" si="1886"/>
        <v>0</v>
      </c>
      <c r="BA2708" s="21">
        <f t="shared" si="1886"/>
        <v>0</v>
      </c>
      <c r="BB2708" s="21">
        <f t="shared" si="1886"/>
        <v>0</v>
      </c>
      <c r="BC2708" s="21">
        <f t="shared" si="1886"/>
        <v>0</v>
      </c>
      <c r="BD2708" s="21">
        <f t="shared" si="1886"/>
        <v>0</v>
      </c>
    </row>
    <row r="2709" spans="1:59" ht="16" x14ac:dyDescent="0.2">
      <c r="B2709" s="11">
        <f t="shared" si="1884"/>
        <v>96</v>
      </c>
      <c r="C2709" s="12" t="str">
        <f t="shared" si="1884"/>
        <v>SAS HSR 4</v>
      </c>
      <c r="D2709" s="13" t="s">
        <v>21</v>
      </c>
      <c r="E2709" s="22">
        <v>895</v>
      </c>
      <c r="F2709" s="15"/>
      <c r="G2709" s="13" t="s">
        <v>22</v>
      </c>
      <c r="H2709" s="22">
        <v>0</v>
      </c>
      <c r="I2709" s="13" t="s">
        <v>23</v>
      </c>
      <c r="J2709" s="22">
        <v>256.24</v>
      </c>
      <c r="K2709" s="23"/>
      <c r="L2709" s="20" t="s">
        <v>232</v>
      </c>
      <c r="M2709" s="72"/>
      <c r="N2709" s="72"/>
      <c r="O2709" s="21">
        <f>($E2712&lt;=O$3)*($E2712&gt;O$2)*((O$3-$E2712+1)/O$4)
+($E2712&lt;=O$2)*((O$3-O$2+1)/O$4)
+($E2712&gt;O$3)*(0)
-($E2720&lt;=O$3)*($E2720&lt;&gt;0)*($E2720&gt;O$2)*((O$3-$E2720)/O$4)
-($E2720&lt;=O$2)*((O$3-O$2+1)/O$4)
-($E2720&gt;O$3)*(0)</f>
        <v>1</v>
      </c>
      <c r="P2709" s="21">
        <f t="shared" ref="P2709:BD2709" si="1887">($E2712&lt;=P$3)*($E2712&gt;P$2)*((P$3-$E2712+1)/P$4)
+($E2712&lt;=P$2)*((P$3-P$2+1)/P$4)
+($E2712&gt;P$3)*(0)
-($E2720&lt;=P$3)*($E2720&lt;&gt;0)*($E2720&gt;P$2)*((P$3-$E2720)/P$4)
-($E2720&lt;=P$2)*((P$3-P$2+1)/P$4)
-($E2720&gt;P$3)*(0)</f>
        <v>1</v>
      </c>
      <c r="Q2709" s="21">
        <f t="shared" si="1887"/>
        <v>1</v>
      </c>
      <c r="R2709" s="21">
        <f t="shared" si="1887"/>
        <v>1</v>
      </c>
      <c r="S2709" s="21">
        <f t="shared" si="1887"/>
        <v>1</v>
      </c>
      <c r="T2709" s="21">
        <f t="shared" si="1887"/>
        <v>1</v>
      </c>
      <c r="U2709" s="21">
        <f t="shared" si="1887"/>
        <v>1</v>
      </c>
      <c r="V2709" s="21">
        <f t="shared" si="1887"/>
        <v>1</v>
      </c>
      <c r="W2709" s="21">
        <f t="shared" si="1887"/>
        <v>1</v>
      </c>
      <c r="X2709" s="21">
        <f t="shared" si="1887"/>
        <v>1</v>
      </c>
      <c r="Y2709" s="21">
        <f t="shared" si="1887"/>
        <v>1</v>
      </c>
      <c r="Z2709" s="21">
        <f t="shared" si="1887"/>
        <v>1</v>
      </c>
      <c r="AA2709" s="21">
        <f t="shared" si="1887"/>
        <v>1</v>
      </c>
      <c r="AB2709" s="21">
        <f t="shared" si="1887"/>
        <v>1</v>
      </c>
      <c r="AC2709" s="21">
        <f t="shared" si="1887"/>
        <v>1</v>
      </c>
      <c r="AD2709" s="21">
        <f t="shared" si="1887"/>
        <v>1</v>
      </c>
      <c r="AE2709" s="21">
        <f t="shared" si="1887"/>
        <v>1</v>
      </c>
      <c r="AF2709" s="21">
        <f t="shared" si="1887"/>
        <v>1</v>
      </c>
      <c r="AG2709" s="21">
        <f t="shared" si="1887"/>
        <v>1</v>
      </c>
      <c r="AH2709" s="21">
        <f t="shared" si="1887"/>
        <v>1</v>
      </c>
      <c r="AI2709" s="21">
        <f t="shared" si="1887"/>
        <v>1</v>
      </c>
      <c r="AJ2709" s="21">
        <f t="shared" si="1887"/>
        <v>1</v>
      </c>
      <c r="AK2709" s="21">
        <f t="shared" si="1887"/>
        <v>1</v>
      </c>
      <c r="AL2709" s="21">
        <f t="shared" si="1887"/>
        <v>1</v>
      </c>
      <c r="AM2709" s="21">
        <f t="shared" si="1887"/>
        <v>1</v>
      </c>
      <c r="AN2709" s="21">
        <f t="shared" si="1887"/>
        <v>1</v>
      </c>
      <c r="AO2709" s="21">
        <f t="shared" si="1887"/>
        <v>1</v>
      </c>
      <c r="AP2709" s="21">
        <f t="shared" si="1887"/>
        <v>1</v>
      </c>
      <c r="AQ2709" s="21">
        <f t="shared" si="1887"/>
        <v>1</v>
      </c>
      <c r="AR2709" s="21">
        <f t="shared" si="1887"/>
        <v>1</v>
      </c>
      <c r="AS2709" s="21">
        <f t="shared" si="1887"/>
        <v>0</v>
      </c>
      <c r="AT2709" s="21">
        <f t="shared" si="1887"/>
        <v>0</v>
      </c>
      <c r="AU2709" s="21">
        <f t="shared" si="1887"/>
        <v>0</v>
      </c>
      <c r="AV2709" s="21">
        <f t="shared" si="1887"/>
        <v>0</v>
      </c>
      <c r="AW2709" s="21">
        <f t="shared" si="1887"/>
        <v>0</v>
      </c>
      <c r="AX2709" s="21">
        <f t="shared" si="1887"/>
        <v>0</v>
      </c>
      <c r="AY2709" s="21">
        <f t="shared" si="1887"/>
        <v>0</v>
      </c>
      <c r="AZ2709" s="21">
        <f t="shared" si="1887"/>
        <v>0</v>
      </c>
      <c r="BA2709" s="21">
        <f t="shared" si="1887"/>
        <v>0</v>
      </c>
      <c r="BB2709" s="21">
        <f t="shared" si="1887"/>
        <v>0</v>
      </c>
      <c r="BC2709" s="21">
        <f t="shared" si="1887"/>
        <v>0</v>
      </c>
      <c r="BD2709" s="21">
        <f t="shared" si="1887"/>
        <v>0</v>
      </c>
    </row>
    <row r="2710" spans="1:59" ht="16" x14ac:dyDescent="0.2">
      <c r="B2710" s="11">
        <f t="shared" si="1884"/>
        <v>96</v>
      </c>
      <c r="C2710" s="12" t="str">
        <f t="shared" si="1884"/>
        <v>SAS HSR 4</v>
      </c>
      <c r="D2710" s="13" t="s">
        <v>1</v>
      </c>
      <c r="E2710" s="22">
        <v>323640</v>
      </c>
      <c r="F2710" s="15"/>
      <c r="G2710" s="15"/>
      <c r="H2710" s="15"/>
      <c r="I2710" s="15"/>
      <c r="J2710" s="15"/>
      <c r="L2710" s="20" t="s">
        <v>233</v>
      </c>
      <c r="M2710" s="72"/>
      <c r="N2710" s="72"/>
      <c r="O2710" s="21">
        <f>($E2723&gt;O$3)*($E2720&lt;O$2)*((O$3-O$2+1)/O$4)
+($E2723&gt;O$3)*($E2720&gt;=O$2)*($E2720&lt;=O$3)*((O$3-$E2720)/O$4)
+($E2723&gt;O$3)*($E2720&gt;O$3)*(0)
+($E2723&lt;=O$3)*($E2723&gt;=O$2)*($E2720&lt;O$2)*(($E2723-O$2)/O$4)
+($E2723&lt;=O$3)*($E2723&gt;=O$2)*($E2720&lt;=O$3)*($E2720&gt;=O$2)*(($E2723-$E2720)/O$4)
+($E2723&lt;O$2)*(0)</f>
        <v>0</v>
      </c>
      <c r="P2710" s="21">
        <f t="shared" ref="P2710:BD2710" si="1888">($E2723&gt;P$3)*($E2720&lt;P$2)*((P$3-P$2+1)/P$4)
+($E2723&gt;P$3)*($E2720&gt;=P$2)*($E2720&lt;=P$3)*((P$3-$E2720)/P$4)
+($E2723&gt;P$3)*($E2720&gt;P$3)*(0)
+($E2723&lt;=P$3)*($E2723&gt;=P$2)*($E2720&lt;P$2)*(($E2723-P$2)/P$4)
+($E2723&lt;=P$3)*($E2723&gt;=P$2)*($E2720&lt;=P$3)*($E2720&gt;=P$2)*(($E2723-$E2720)/P$4)
+($E2723&lt;P$2)*(0)</f>
        <v>0</v>
      </c>
      <c r="Q2710" s="21">
        <f t="shared" si="1888"/>
        <v>0</v>
      </c>
      <c r="R2710" s="21">
        <f t="shared" si="1888"/>
        <v>0</v>
      </c>
      <c r="S2710" s="21">
        <f t="shared" si="1888"/>
        <v>0</v>
      </c>
      <c r="T2710" s="21">
        <f t="shared" si="1888"/>
        <v>0</v>
      </c>
      <c r="U2710" s="21">
        <f t="shared" si="1888"/>
        <v>0</v>
      </c>
      <c r="V2710" s="21">
        <f t="shared" si="1888"/>
        <v>0</v>
      </c>
      <c r="W2710" s="21">
        <f t="shared" si="1888"/>
        <v>0</v>
      </c>
      <c r="X2710" s="21">
        <f t="shared" si="1888"/>
        <v>0</v>
      </c>
      <c r="Y2710" s="21">
        <f t="shared" si="1888"/>
        <v>0</v>
      </c>
      <c r="Z2710" s="21">
        <f t="shared" si="1888"/>
        <v>0</v>
      </c>
      <c r="AA2710" s="21">
        <f t="shared" si="1888"/>
        <v>0</v>
      </c>
      <c r="AB2710" s="21">
        <f t="shared" si="1888"/>
        <v>0</v>
      </c>
      <c r="AC2710" s="21">
        <f t="shared" si="1888"/>
        <v>0</v>
      </c>
      <c r="AD2710" s="21">
        <f t="shared" si="1888"/>
        <v>0</v>
      </c>
      <c r="AE2710" s="21">
        <f t="shared" si="1888"/>
        <v>0</v>
      </c>
      <c r="AF2710" s="21">
        <f t="shared" si="1888"/>
        <v>0</v>
      </c>
      <c r="AG2710" s="21">
        <f t="shared" si="1888"/>
        <v>0</v>
      </c>
      <c r="AH2710" s="21">
        <f t="shared" si="1888"/>
        <v>0</v>
      </c>
      <c r="AI2710" s="21">
        <f t="shared" si="1888"/>
        <v>0</v>
      </c>
      <c r="AJ2710" s="21">
        <f t="shared" si="1888"/>
        <v>0</v>
      </c>
      <c r="AK2710" s="21">
        <f t="shared" si="1888"/>
        <v>0</v>
      </c>
      <c r="AL2710" s="21">
        <f t="shared" si="1888"/>
        <v>0</v>
      </c>
      <c r="AM2710" s="21">
        <f t="shared" si="1888"/>
        <v>0</v>
      </c>
      <c r="AN2710" s="21">
        <f t="shared" si="1888"/>
        <v>0</v>
      </c>
      <c r="AO2710" s="21">
        <f t="shared" si="1888"/>
        <v>0</v>
      </c>
      <c r="AP2710" s="21">
        <f t="shared" si="1888"/>
        <v>0</v>
      </c>
      <c r="AQ2710" s="21">
        <f t="shared" si="1888"/>
        <v>0</v>
      </c>
      <c r="AR2710" s="21">
        <f t="shared" si="1888"/>
        <v>0</v>
      </c>
      <c r="AS2710" s="21">
        <f t="shared" si="1888"/>
        <v>0</v>
      </c>
      <c r="AT2710" s="21">
        <f t="shared" si="1888"/>
        <v>0</v>
      </c>
      <c r="AU2710" s="21">
        <f t="shared" si="1888"/>
        <v>0</v>
      </c>
      <c r="AV2710" s="21">
        <f t="shared" si="1888"/>
        <v>0</v>
      </c>
      <c r="AW2710" s="21">
        <f t="shared" si="1888"/>
        <v>0</v>
      </c>
      <c r="AX2710" s="21">
        <f t="shared" si="1888"/>
        <v>0</v>
      </c>
      <c r="AY2710" s="21">
        <f t="shared" si="1888"/>
        <v>0</v>
      </c>
      <c r="AZ2710" s="21">
        <f t="shared" si="1888"/>
        <v>0</v>
      </c>
      <c r="BA2710" s="21">
        <f t="shared" si="1888"/>
        <v>0</v>
      </c>
      <c r="BB2710" s="21">
        <f t="shared" si="1888"/>
        <v>0</v>
      </c>
      <c r="BC2710" s="21">
        <f t="shared" si="1888"/>
        <v>0</v>
      </c>
      <c r="BD2710" s="21">
        <f t="shared" si="1888"/>
        <v>0</v>
      </c>
    </row>
    <row r="2711" spans="1:59" ht="16" x14ac:dyDescent="0.2">
      <c r="B2711" s="11">
        <f t="shared" si="1884"/>
        <v>96</v>
      </c>
      <c r="C2711" s="12" t="str">
        <f t="shared" si="1884"/>
        <v>SAS HSR 4</v>
      </c>
      <c r="K2711" s="24"/>
      <c r="L2711" s="20" t="s">
        <v>234</v>
      </c>
      <c r="M2711" s="72"/>
      <c r="N2711" s="72"/>
      <c r="O2711" s="21">
        <f>($E2726&gt;0)*($E2723&lt;O$2)*(EDATE($E2723,$E2726)&gt;O$3)*((O$3-O$2+1)/O$4)
+($E2726&gt;0)*($E2723&lt;O$2)*(EDATE($E2723,$E2726)&gt;=O$2)*(EDATE($E2723,$E2726)&lt;=O$3)*((EDATE($E2723,$E2726)-O$2)/O$4)
+($E2726&gt;0)*($E2723&lt;O$2)*(EDATE($E2723,$E2726)&lt;O$2)*(0)
+($E2726&gt;0)*($E2723&gt;=O$2)*($E2723&lt;=O$3)*(EDATE($E2723,$E2726)&gt;=O$2)*(EDATE($E2723,$E2726)&lt;=O$3)*((EDATE($E2723,$E2726)-$E2723+1)/O$4)
+($E2726&gt;0)*($E2723&gt;=O$2)*($E2723&lt;=O$3)*(EDATE($E2723,$E2726)&gt;O$3)*((O$3-$E2723+1)/O$4)
+($E2726&gt;0)*($E2723&gt;O$3)*(0)</f>
        <v>0</v>
      </c>
      <c r="P2711" s="21">
        <f t="shared" ref="P2711:BD2711" si="1889">($E2726&gt;0)*($E2723&lt;P$2)*(EDATE($E2723,$E2726)&gt;P$3)*((P$3-P$2+1)/P$4)
+($E2726&gt;0)*($E2723&lt;P$2)*(EDATE($E2723,$E2726)&gt;=P$2)*(EDATE($E2723,$E2726)&lt;=P$3)*((EDATE($E2723,$E2726)-P$2)/P$4)
+($E2726&gt;0)*($E2723&lt;P$2)*(EDATE($E2723,$E2726)&lt;P$2)*(0)
+($E2726&gt;0)*($E2723&gt;=P$2)*($E2723&lt;=P$3)*(EDATE($E2723,$E2726)&gt;=P$2)*(EDATE($E2723,$E2726)&lt;=P$3)*((EDATE($E2723,$E2726)-$E2723+1)/P$4)
+($E2726&gt;0)*($E2723&gt;=P$2)*($E2723&lt;=P$3)*(EDATE($E2723,$E2726)&gt;P$3)*((P$3-$E2723+1)/P$4)
+($E2726&gt;0)*($E2723&gt;P$3)*(0)</f>
        <v>0</v>
      </c>
      <c r="Q2711" s="21">
        <f t="shared" si="1889"/>
        <v>0</v>
      </c>
      <c r="R2711" s="21">
        <f t="shared" si="1889"/>
        <v>0</v>
      </c>
      <c r="S2711" s="21">
        <f t="shared" si="1889"/>
        <v>0</v>
      </c>
      <c r="T2711" s="21">
        <f t="shared" si="1889"/>
        <v>0</v>
      </c>
      <c r="U2711" s="21">
        <f t="shared" si="1889"/>
        <v>0</v>
      </c>
      <c r="V2711" s="21">
        <f t="shared" si="1889"/>
        <v>0</v>
      </c>
      <c r="W2711" s="21">
        <f t="shared" si="1889"/>
        <v>0</v>
      </c>
      <c r="X2711" s="21">
        <f t="shared" si="1889"/>
        <v>0</v>
      </c>
      <c r="Y2711" s="21">
        <f t="shared" si="1889"/>
        <v>0</v>
      </c>
      <c r="Z2711" s="21">
        <f t="shared" si="1889"/>
        <v>0</v>
      </c>
      <c r="AA2711" s="21">
        <f t="shared" si="1889"/>
        <v>0</v>
      </c>
      <c r="AB2711" s="21">
        <f t="shared" si="1889"/>
        <v>0</v>
      </c>
      <c r="AC2711" s="21">
        <f t="shared" si="1889"/>
        <v>0</v>
      </c>
      <c r="AD2711" s="21">
        <f t="shared" si="1889"/>
        <v>0</v>
      </c>
      <c r="AE2711" s="21">
        <f t="shared" si="1889"/>
        <v>0</v>
      </c>
      <c r="AF2711" s="21">
        <f t="shared" si="1889"/>
        <v>0</v>
      </c>
      <c r="AG2711" s="21">
        <f t="shared" si="1889"/>
        <v>0</v>
      </c>
      <c r="AH2711" s="21">
        <f t="shared" si="1889"/>
        <v>0</v>
      </c>
      <c r="AI2711" s="21">
        <f t="shared" si="1889"/>
        <v>0</v>
      </c>
      <c r="AJ2711" s="21">
        <f t="shared" si="1889"/>
        <v>0</v>
      </c>
      <c r="AK2711" s="21">
        <f t="shared" si="1889"/>
        <v>0</v>
      </c>
      <c r="AL2711" s="21">
        <f t="shared" si="1889"/>
        <v>0</v>
      </c>
      <c r="AM2711" s="21">
        <f t="shared" si="1889"/>
        <v>0</v>
      </c>
      <c r="AN2711" s="21">
        <f t="shared" si="1889"/>
        <v>0</v>
      </c>
      <c r="AO2711" s="21">
        <f t="shared" si="1889"/>
        <v>0</v>
      </c>
      <c r="AP2711" s="21">
        <f t="shared" si="1889"/>
        <v>0</v>
      </c>
      <c r="AQ2711" s="21">
        <f t="shared" si="1889"/>
        <v>0</v>
      </c>
      <c r="AR2711" s="21">
        <f t="shared" si="1889"/>
        <v>0</v>
      </c>
      <c r="AS2711" s="21">
        <f t="shared" si="1889"/>
        <v>0</v>
      </c>
      <c r="AT2711" s="21">
        <f t="shared" si="1889"/>
        <v>0</v>
      </c>
      <c r="AU2711" s="21">
        <f t="shared" si="1889"/>
        <v>0</v>
      </c>
      <c r="AV2711" s="21">
        <f t="shared" si="1889"/>
        <v>0</v>
      </c>
      <c r="AW2711" s="21">
        <f t="shared" si="1889"/>
        <v>0</v>
      </c>
      <c r="AX2711" s="21">
        <f t="shared" si="1889"/>
        <v>0</v>
      </c>
      <c r="AY2711" s="21">
        <f t="shared" si="1889"/>
        <v>0</v>
      </c>
      <c r="AZ2711" s="21">
        <f t="shared" si="1889"/>
        <v>0</v>
      </c>
      <c r="BA2711" s="21">
        <f t="shared" si="1889"/>
        <v>0</v>
      </c>
      <c r="BB2711" s="21">
        <f t="shared" si="1889"/>
        <v>0</v>
      </c>
      <c r="BC2711" s="21">
        <f t="shared" si="1889"/>
        <v>0</v>
      </c>
      <c r="BD2711" s="21">
        <f t="shared" si="1889"/>
        <v>0</v>
      </c>
    </row>
    <row r="2712" spans="1:59" ht="16" x14ac:dyDescent="0.2">
      <c r="B2712" s="11">
        <f t="shared" si="1884"/>
        <v>96</v>
      </c>
      <c r="C2712" s="12" t="str">
        <f t="shared" si="1884"/>
        <v>SAS HSR 4</v>
      </c>
      <c r="D2712" s="25" t="s">
        <v>235</v>
      </c>
      <c r="E2712" s="26">
        <v>44197</v>
      </c>
      <c r="F2712" s="15"/>
      <c r="G2712" s="25" t="s">
        <v>236</v>
      </c>
      <c r="H2712" s="25" t="s">
        <v>237</v>
      </c>
      <c r="I2712" s="25" t="s">
        <v>238</v>
      </c>
      <c r="J2712" s="25" t="s">
        <v>239</v>
      </c>
      <c r="K2712" s="24"/>
      <c r="L2712" s="27" t="s">
        <v>240</v>
      </c>
      <c r="M2712" s="83"/>
      <c r="N2712" s="83"/>
      <c r="O2712" s="28">
        <f>($H2724&gt;0)*($J2724&lt;O$2)*0
+($H2724&gt;0)*($J2724&gt;=O$2)*($J2724&lt;=O$3)*(($J2724-O$2+1)/O$4)
+($H2724&gt;0)*($J2724&gt;O$3)*($I2724&gt;O$3)*0
+($H2724&gt;0)*($J2724&gt;O$3)*($I2724&lt;=O$3)*($I2724&gt;=O$2)*((O$3-$I2724+1)/O$4)
+($H2724&gt;0)*($J2724&gt;O$3)*($I2724&lt;O$2)*1
+($H2724&gt;0)*($I2724&gt;O$3)*0
+($H2725&gt;0)*($J2725&lt;O$2)*0
+($H2725&gt;0)*($J2725&gt;=O$2)*($J2725&lt;=O$3)*(($J2725-O$2+1)/O$4)
+($H2725&gt;0)*($J2725&gt;O$3)*($I2725&gt;O$3)*0
+($H2725&gt;0)*($J2725&gt;O$3)*($I2725&lt;=O$3)*($I2725&gt;=O$2)*((O$3-$I2725+1)/O$4)
+($H2725&gt;0)*($J2725&gt;O$3)*($I2725&lt;O$2)*1
+($H2725&gt;0)*($I2725&gt;O$3)*0
+($H2726&gt;0)*($J2726&lt;O$2)*0
+($H2726&gt;0)*($J2726&gt;=O$2)*($J2726&lt;=O$3)*(($J2726-O$2+1)/O$4)
+($H2726&gt;0)*($J2726&gt;O$3)*($I2726&gt;O$3)*0
+($H2726&gt;0)*($J2726&gt;O$3)*($I2726&lt;=O$3)*($I2726&gt;=O$2)*((O$3-$I2726+1)/O$4)
+($H2726&gt;0)*($J2726&gt;O$3)*($I2726&lt;O$2)*1
+($H2726&gt;0)*($I2726&gt;O$3)*0</f>
        <v>0</v>
      </c>
      <c r="P2712" s="28">
        <f t="shared" ref="P2712:BD2712" si="1890">($H2724&gt;0)*($J2724&lt;P$2)*0
+($H2724&gt;0)*($J2724&gt;=P$2)*($J2724&lt;=P$3)*(($J2724-P$2+1)/P$4)
+($H2724&gt;0)*($J2724&gt;P$3)*($I2724&gt;P$3)*0
+($H2724&gt;0)*($J2724&gt;P$3)*($I2724&lt;=P$3)*($I2724&gt;=P$2)*((P$3-$I2724+1)/P$4)
+($H2724&gt;0)*($J2724&gt;P$3)*($I2724&lt;P$2)*1
+($H2724&gt;0)*($I2724&gt;P$3)*0
+($H2725&gt;0)*($J2725&lt;P$2)*0
+($H2725&gt;0)*($J2725&gt;=P$2)*($J2725&lt;=P$3)*(($J2725-P$2+1)/P$4)
+($H2725&gt;0)*($J2725&gt;P$3)*($I2725&gt;P$3)*0
+($H2725&gt;0)*($J2725&gt;P$3)*($I2725&lt;=P$3)*($I2725&gt;=P$2)*((P$3-$I2725+1)/P$4)
+($H2725&gt;0)*($J2725&gt;P$3)*($I2725&lt;P$2)*1
+($H2725&gt;0)*($I2725&gt;P$3)*0
+($H2726&gt;0)*($J2726&lt;P$2)*0
+($H2726&gt;0)*($J2726&gt;=P$2)*($J2726&lt;=P$3)*(($J2726-P$2+1)/P$4)
+($H2726&gt;0)*($J2726&gt;P$3)*($I2726&gt;P$3)*0
+($H2726&gt;0)*($J2726&gt;P$3)*($I2726&lt;=P$3)*($I2726&gt;=P$2)*((P$3-$I2726+1)/P$4)
+($H2726&gt;0)*($J2726&gt;P$3)*($I2726&lt;P$2)*1
+($H2726&gt;0)*($I2726&gt;P$3)*0</f>
        <v>0</v>
      </c>
      <c r="Q2712" s="28">
        <f t="shared" si="1890"/>
        <v>0</v>
      </c>
      <c r="R2712" s="28">
        <f t="shared" si="1890"/>
        <v>0</v>
      </c>
      <c r="S2712" s="28">
        <f t="shared" si="1890"/>
        <v>0</v>
      </c>
      <c r="T2712" s="28">
        <f t="shared" si="1890"/>
        <v>0</v>
      </c>
      <c r="U2712" s="28">
        <f t="shared" si="1890"/>
        <v>0</v>
      </c>
      <c r="V2712" s="28">
        <f t="shared" si="1890"/>
        <v>0</v>
      </c>
      <c r="W2712" s="28">
        <f t="shared" si="1890"/>
        <v>0</v>
      </c>
      <c r="X2712" s="28">
        <f t="shared" si="1890"/>
        <v>0</v>
      </c>
      <c r="Y2712" s="28">
        <f t="shared" si="1890"/>
        <v>0</v>
      </c>
      <c r="Z2712" s="28">
        <f t="shared" si="1890"/>
        <v>0</v>
      </c>
      <c r="AA2712" s="28">
        <f t="shared" si="1890"/>
        <v>0</v>
      </c>
      <c r="AB2712" s="28">
        <f t="shared" si="1890"/>
        <v>0</v>
      </c>
      <c r="AC2712" s="28">
        <f t="shared" si="1890"/>
        <v>0</v>
      </c>
      <c r="AD2712" s="28">
        <f t="shared" si="1890"/>
        <v>0</v>
      </c>
      <c r="AE2712" s="28">
        <f t="shared" si="1890"/>
        <v>0</v>
      </c>
      <c r="AF2712" s="28">
        <f t="shared" si="1890"/>
        <v>0</v>
      </c>
      <c r="AG2712" s="28">
        <f t="shared" si="1890"/>
        <v>0</v>
      </c>
      <c r="AH2712" s="28">
        <f t="shared" si="1890"/>
        <v>0</v>
      </c>
      <c r="AI2712" s="28">
        <f t="shared" si="1890"/>
        <v>0</v>
      </c>
      <c r="AJ2712" s="28">
        <f t="shared" si="1890"/>
        <v>0</v>
      </c>
      <c r="AK2712" s="28">
        <f t="shared" si="1890"/>
        <v>0</v>
      </c>
      <c r="AL2712" s="28">
        <f t="shared" si="1890"/>
        <v>0</v>
      </c>
      <c r="AM2712" s="28">
        <f t="shared" si="1890"/>
        <v>0</v>
      </c>
      <c r="AN2712" s="28">
        <f t="shared" si="1890"/>
        <v>0</v>
      </c>
      <c r="AO2712" s="28">
        <f t="shared" si="1890"/>
        <v>0</v>
      </c>
      <c r="AP2712" s="28">
        <f t="shared" si="1890"/>
        <v>0</v>
      </c>
      <c r="AQ2712" s="28">
        <f t="shared" si="1890"/>
        <v>0</v>
      </c>
      <c r="AR2712" s="28">
        <f t="shared" si="1890"/>
        <v>0</v>
      </c>
      <c r="AS2712" s="28">
        <f t="shared" si="1890"/>
        <v>0</v>
      </c>
      <c r="AT2712" s="28">
        <f t="shared" si="1890"/>
        <v>0</v>
      </c>
      <c r="AU2712" s="28">
        <f t="shared" si="1890"/>
        <v>0</v>
      </c>
      <c r="AV2712" s="28">
        <f t="shared" si="1890"/>
        <v>0</v>
      </c>
      <c r="AW2712" s="28">
        <f t="shared" si="1890"/>
        <v>0</v>
      </c>
      <c r="AX2712" s="28">
        <f t="shared" si="1890"/>
        <v>0</v>
      </c>
      <c r="AY2712" s="28">
        <f t="shared" si="1890"/>
        <v>0</v>
      </c>
      <c r="AZ2712" s="28">
        <f t="shared" si="1890"/>
        <v>0</v>
      </c>
      <c r="BA2712" s="28">
        <f t="shared" si="1890"/>
        <v>0</v>
      </c>
      <c r="BB2712" s="28">
        <f t="shared" si="1890"/>
        <v>0</v>
      </c>
      <c r="BC2712" s="28">
        <f t="shared" si="1890"/>
        <v>0</v>
      </c>
      <c r="BD2712" s="28">
        <f t="shared" si="1890"/>
        <v>0</v>
      </c>
    </row>
    <row r="2713" spans="1:59" ht="16" x14ac:dyDescent="0.2">
      <c r="B2713" s="11">
        <f t="shared" si="1884"/>
        <v>96</v>
      </c>
      <c r="C2713" s="12" t="str">
        <f t="shared" si="1884"/>
        <v>SAS HSR 4</v>
      </c>
      <c r="D2713" s="25" t="s">
        <v>241</v>
      </c>
      <c r="E2713" s="29">
        <v>255000</v>
      </c>
      <c r="F2713" s="15"/>
      <c r="G2713" s="30" t="s">
        <v>10</v>
      </c>
      <c r="H2713" s="31">
        <v>242000</v>
      </c>
      <c r="I2713" s="32">
        <v>44197</v>
      </c>
      <c r="J2713" s="32">
        <v>44561</v>
      </c>
      <c r="K2713" s="24"/>
      <c r="L2713" s="33" t="s">
        <v>242</v>
      </c>
      <c r="M2713" s="73"/>
      <c r="N2713" s="73"/>
      <c r="O2713" s="34">
        <f>($E2723&lt;=O$3)*($E2723&gt;O$2)*((O$3-$E2723+1)/O$4)
+($E2723&lt;=O$2)*((O$3-O$2+1)/O$4)
+($E2723&gt;O$3)*(0)</f>
        <v>0</v>
      </c>
      <c r="P2713" s="34">
        <f t="shared" ref="P2713:BD2713" si="1891">($E2723&lt;=P$3)*($E2723&gt;P$2)*((P$3-$E2723+1)/P$4)
+($E2723&lt;=P$2)*((P$3-P$2+1)/P$4)
+($E2723&gt;P$3)*(0)</f>
        <v>0</v>
      </c>
      <c r="Q2713" s="34">
        <f t="shared" si="1891"/>
        <v>0</v>
      </c>
      <c r="R2713" s="34">
        <f t="shared" si="1891"/>
        <v>0</v>
      </c>
      <c r="S2713" s="34">
        <f t="shared" si="1891"/>
        <v>0</v>
      </c>
      <c r="T2713" s="34">
        <f t="shared" si="1891"/>
        <v>0</v>
      </c>
      <c r="U2713" s="34">
        <f t="shared" si="1891"/>
        <v>0</v>
      </c>
      <c r="V2713" s="34">
        <f t="shared" si="1891"/>
        <v>0</v>
      </c>
      <c r="W2713" s="34">
        <f t="shared" si="1891"/>
        <v>0</v>
      </c>
      <c r="X2713" s="34">
        <f t="shared" si="1891"/>
        <v>0</v>
      </c>
      <c r="Y2713" s="34">
        <f t="shared" si="1891"/>
        <v>0</v>
      </c>
      <c r="Z2713" s="34">
        <f t="shared" si="1891"/>
        <v>0</v>
      </c>
      <c r="AA2713" s="34">
        <f t="shared" si="1891"/>
        <v>0</v>
      </c>
      <c r="AB2713" s="34">
        <f t="shared" si="1891"/>
        <v>0</v>
      </c>
      <c r="AC2713" s="34">
        <f t="shared" si="1891"/>
        <v>0</v>
      </c>
      <c r="AD2713" s="34">
        <f t="shared" si="1891"/>
        <v>0</v>
      </c>
      <c r="AE2713" s="34">
        <f t="shared" si="1891"/>
        <v>0</v>
      </c>
      <c r="AF2713" s="34">
        <f t="shared" si="1891"/>
        <v>0</v>
      </c>
      <c r="AG2713" s="34">
        <f t="shared" si="1891"/>
        <v>0</v>
      </c>
      <c r="AH2713" s="34">
        <f t="shared" si="1891"/>
        <v>0</v>
      </c>
      <c r="AI2713" s="34">
        <f t="shared" si="1891"/>
        <v>0</v>
      </c>
      <c r="AJ2713" s="34">
        <f t="shared" si="1891"/>
        <v>0</v>
      </c>
      <c r="AK2713" s="34">
        <f t="shared" si="1891"/>
        <v>0</v>
      </c>
      <c r="AL2713" s="34">
        <f t="shared" si="1891"/>
        <v>0</v>
      </c>
      <c r="AM2713" s="34">
        <f t="shared" si="1891"/>
        <v>0</v>
      </c>
      <c r="AN2713" s="34">
        <f t="shared" si="1891"/>
        <v>0</v>
      </c>
      <c r="AO2713" s="34">
        <f t="shared" si="1891"/>
        <v>0</v>
      </c>
      <c r="AP2713" s="34">
        <f t="shared" si="1891"/>
        <v>0</v>
      </c>
      <c r="AQ2713" s="34">
        <f t="shared" si="1891"/>
        <v>0</v>
      </c>
      <c r="AR2713" s="34">
        <f t="shared" si="1891"/>
        <v>1.0869565217391304E-2</v>
      </c>
      <c r="AS2713" s="34">
        <f t="shared" si="1891"/>
        <v>1</v>
      </c>
      <c r="AT2713" s="34">
        <f t="shared" si="1891"/>
        <v>1</v>
      </c>
      <c r="AU2713" s="34">
        <f t="shared" si="1891"/>
        <v>1</v>
      </c>
      <c r="AV2713" s="34">
        <f t="shared" si="1891"/>
        <v>1</v>
      </c>
      <c r="AW2713" s="34">
        <f t="shared" si="1891"/>
        <v>1</v>
      </c>
      <c r="AX2713" s="34">
        <f t="shared" si="1891"/>
        <v>1</v>
      </c>
      <c r="AY2713" s="34">
        <f t="shared" si="1891"/>
        <v>1</v>
      </c>
      <c r="AZ2713" s="34">
        <f t="shared" si="1891"/>
        <v>1</v>
      </c>
      <c r="BA2713" s="34">
        <f t="shared" si="1891"/>
        <v>1</v>
      </c>
      <c r="BB2713" s="34">
        <f t="shared" si="1891"/>
        <v>1</v>
      </c>
      <c r="BC2713" s="34">
        <f t="shared" si="1891"/>
        <v>1</v>
      </c>
      <c r="BD2713" s="34">
        <f t="shared" si="1891"/>
        <v>1</v>
      </c>
    </row>
    <row r="2714" spans="1:59" ht="16" x14ac:dyDescent="0.2">
      <c r="A2714" s="35"/>
      <c r="B2714" s="11">
        <f t="shared" si="1884"/>
        <v>96</v>
      </c>
      <c r="C2714" s="12" t="str">
        <f t="shared" si="1884"/>
        <v>SAS HSR 4</v>
      </c>
      <c r="D2714" s="25" t="s">
        <v>243</v>
      </c>
      <c r="E2714" s="29">
        <v>261605.87419857911</v>
      </c>
      <c r="F2714" s="15"/>
      <c r="G2714" s="30" t="s">
        <v>11</v>
      </c>
      <c r="H2714" s="31">
        <v>0</v>
      </c>
      <c r="I2714" s="32">
        <v>0</v>
      </c>
      <c r="J2714" s="32">
        <v>0</v>
      </c>
      <c r="K2714" s="35"/>
      <c r="M2714" s="84">
        <v>44197</v>
      </c>
      <c r="O2714" s="15"/>
      <c r="P2714" s="15"/>
      <c r="Q2714" s="15"/>
      <c r="R2714" s="15"/>
      <c r="S2714" s="15"/>
      <c r="T2714" s="15"/>
      <c r="U2714" s="15"/>
      <c r="V2714" s="15"/>
      <c r="W2714" s="15"/>
      <c r="X2714" s="15"/>
      <c r="Y2714" s="15"/>
      <c r="Z2714" s="15"/>
      <c r="AA2714" s="15"/>
      <c r="AB2714" s="15"/>
      <c r="AC2714" s="15"/>
      <c r="AD2714" s="15"/>
      <c r="AE2714" s="15"/>
      <c r="AF2714" s="15"/>
      <c r="AG2714" s="15"/>
      <c r="AH2714" s="15"/>
      <c r="AI2714" s="15"/>
      <c r="AJ2714" s="15"/>
      <c r="AK2714" s="15"/>
      <c r="AL2714" s="15"/>
      <c r="AM2714" s="15"/>
      <c r="AN2714" s="15"/>
      <c r="AO2714" s="15"/>
      <c r="AP2714" s="15"/>
      <c r="AQ2714" s="15"/>
      <c r="AR2714" s="15"/>
      <c r="AS2714" s="15"/>
      <c r="AT2714" s="15"/>
      <c r="AU2714" s="15"/>
      <c r="AV2714" s="15"/>
      <c r="AW2714" s="15"/>
      <c r="AX2714" s="15"/>
      <c r="AY2714" s="15"/>
      <c r="AZ2714" s="15"/>
      <c r="BA2714" s="15"/>
      <c r="BB2714" s="15"/>
      <c r="BC2714" s="15"/>
      <c r="BD2714" s="15"/>
      <c r="BE2714" s="35"/>
      <c r="BF2714" s="35"/>
      <c r="BG2714" s="35"/>
    </row>
    <row r="2715" spans="1:59" ht="16" x14ac:dyDescent="0.2">
      <c r="B2715" s="11">
        <f t="shared" si="1884"/>
        <v>96</v>
      </c>
      <c r="C2715" s="12" t="str">
        <f t="shared" si="1884"/>
        <v>SAS HSR 4</v>
      </c>
      <c r="D2715" s="25" t="s">
        <v>244</v>
      </c>
      <c r="E2715" s="29">
        <v>261605.87419857911</v>
      </c>
      <c r="F2715" s="15"/>
      <c r="G2715" s="36" t="s">
        <v>12</v>
      </c>
      <c r="H2715" s="31">
        <v>0</v>
      </c>
      <c r="I2715" s="32">
        <v>0</v>
      </c>
      <c r="J2715" s="32">
        <v>0</v>
      </c>
      <c r="K2715" s="24"/>
      <c r="L2715" s="37" t="s">
        <v>245</v>
      </c>
      <c r="M2715" s="74">
        <v>1</v>
      </c>
      <c r="N2715" s="74">
        <v>1</v>
      </c>
      <c r="O2715" s="38">
        <v>1</v>
      </c>
      <c r="P2715" s="38">
        <v>1</v>
      </c>
      <c r="Q2715" s="38">
        <v>1.01</v>
      </c>
      <c r="R2715" s="38">
        <v>1.01</v>
      </c>
      <c r="S2715" s="38">
        <v>1.01</v>
      </c>
      <c r="T2715" s="38">
        <v>1.01</v>
      </c>
      <c r="U2715" s="38">
        <v>1.0201</v>
      </c>
      <c r="V2715" s="38">
        <v>1.0201</v>
      </c>
      <c r="W2715" s="38">
        <v>1.0201</v>
      </c>
      <c r="X2715" s="38">
        <v>1.0201</v>
      </c>
      <c r="Y2715" s="38">
        <v>1.0303009999999999</v>
      </c>
      <c r="Z2715" s="38">
        <v>1.0303009999999999</v>
      </c>
      <c r="AA2715" s="38">
        <v>1.0303009999999999</v>
      </c>
      <c r="AB2715" s="38">
        <v>1.0303009999999999</v>
      </c>
      <c r="AC2715" s="38">
        <v>1.04060401</v>
      </c>
      <c r="AD2715" s="38">
        <v>1.04060401</v>
      </c>
      <c r="AE2715" s="38">
        <v>1.04060401</v>
      </c>
      <c r="AF2715" s="38">
        <v>1.04060401</v>
      </c>
      <c r="AG2715" s="38">
        <v>1.0510100500999999</v>
      </c>
      <c r="AH2715" s="38">
        <v>1.0510100500999999</v>
      </c>
      <c r="AI2715" s="38">
        <v>1.0510100500999999</v>
      </c>
      <c r="AJ2715" s="38">
        <v>1.0510100500999999</v>
      </c>
      <c r="AK2715" s="38">
        <v>1.0615201506009999</v>
      </c>
      <c r="AL2715" s="38">
        <v>1.0615201506009999</v>
      </c>
      <c r="AM2715" s="38">
        <v>1.0615201506009999</v>
      </c>
      <c r="AN2715" s="38">
        <v>1.0615201506009999</v>
      </c>
      <c r="AO2715" s="38">
        <v>1.0721353521070098</v>
      </c>
      <c r="AP2715" s="38">
        <v>1.0721353521070098</v>
      </c>
      <c r="AQ2715" s="38">
        <v>1.0721353521070098</v>
      </c>
      <c r="AR2715" s="38">
        <v>1.0721353521070098</v>
      </c>
      <c r="AS2715" s="38">
        <v>1.08285670562808</v>
      </c>
      <c r="AT2715" s="38">
        <v>1.08285670562808</v>
      </c>
      <c r="AU2715" s="38">
        <v>1.08285670562808</v>
      </c>
      <c r="AV2715" s="38">
        <v>1.08285670562808</v>
      </c>
      <c r="AW2715" s="38">
        <v>1.0936852726843609</v>
      </c>
      <c r="AX2715" s="38">
        <v>1.0936852726843609</v>
      </c>
      <c r="AY2715" s="38">
        <v>1.0936852726843609</v>
      </c>
      <c r="AZ2715" s="38">
        <v>1.0936852726843609</v>
      </c>
      <c r="BA2715" s="38">
        <v>1.1046221254112045</v>
      </c>
      <c r="BB2715" s="38">
        <v>1.1046221254112045</v>
      </c>
      <c r="BC2715" s="38">
        <v>1.1046221254112045</v>
      </c>
      <c r="BD2715" s="38">
        <v>1.1046221254112045</v>
      </c>
    </row>
    <row r="2716" spans="1:59" ht="16" x14ac:dyDescent="0.2">
      <c r="B2716" s="11">
        <f t="shared" si="1884"/>
        <v>96</v>
      </c>
      <c r="C2716" s="12" t="str">
        <f t="shared" si="1884"/>
        <v>SAS HSR 4</v>
      </c>
      <c r="D2716" s="25" t="s">
        <v>25</v>
      </c>
      <c r="E2716" s="39" t="s">
        <v>30</v>
      </c>
      <c r="F2716" s="15"/>
      <c r="K2716" s="24"/>
      <c r="L2716" s="16" t="s">
        <v>246</v>
      </c>
      <c r="M2716" s="70"/>
      <c r="N2716" s="70"/>
      <c r="O2716" s="40">
        <f>O2709*$E2713/4+O2713*$E2724/4</f>
        <v>63750</v>
      </c>
      <c r="P2716" s="40">
        <f t="shared" ref="P2716:BD2716" si="1892">P2709*$E2713/4+P2713*$E2724/4</f>
        <v>63750</v>
      </c>
      <c r="Q2716" s="40">
        <f t="shared" si="1892"/>
        <v>63750</v>
      </c>
      <c r="R2716" s="40">
        <f t="shared" si="1892"/>
        <v>63750</v>
      </c>
      <c r="S2716" s="40">
        <f t="shared" si="1892"/>
        <v>63750</v>
      </c>
      <c r="T2716" s="40">
        <f t="shared" si="1892"/>
        <v>63750</v>
      </c>
      <c r="U2716" s="40">
        <f t="shared" si="1892"/>
        <v>63750</v>
      </c>
      <c r="V2716" s="40">
        <f t="shared" si="1892"/>
        <v>63750</v>
      </c>
      <c r="W2716" s="40">
        <f t="shared" si="1892"/>
        <v>63750</v>
      </c>
      <c r="X2716" s="40">
        <f t="shared" si="1892"/>
        <v>63750</v>
      </c>
      <c r="Y2716" s="40">
        <f t="shared" si="1892"/>
        <v>63750</v>
      </c>
      <c r="Z2716" s="40">
        <f t="shared" si="1892"/>
        <v>63750</v>
      </c>
      <c r="AA2716" s="40">
        <f t="shared" si="1892"/>
        <v>63750</v>
      </c>
      <c r="AB2716" s="40">
        <f t="shared" si="1892"/>
        <v>63750</v>
      </c>
      <c r="AC2716" s="40">
        <f t="shared" si="1892"/>
        <v>63750</v>
      </c>
      <c r="AD2716" s="40">
        <f t="shared" si="1892"/>
        <v>63750</v>
      </c>
      <c r="AE2716" s="40">
        <f t="shared" si="1892"/>
        <v>63750</v>
      </c>
      <c r="AF2716" s="40">
        <f t="shared" si="1892"/>
        <v>63750</v>
      </c>
      <c r="AG2716" s="40">
        <f t="shared" si="1892"/>
        <v>63750</v>
      </c>
      <c r="AH2716" s="40">
        <f t="shared" si="1892"/>
        <v>63750</v>
      </c>
      <c r="AI2716" s="40">
        <f t="shared" si="1892"/>
        <v>63750</v>
      </c>
      <c r="AJ2716" s="40">
        <f t="shared" si="1892"/>
        <v>63750</v>
      </c>
      <c r="AK2716" s="40">
        <f t="shared" si="1892"/>
        <v>63750</v>
      </c>
      <c r="AL2716" s="40">
        <f t="shared" si="1892"/>
        <v>63750</v>
      </c>
      <c r="AM2716" s="40">
        <f t="shared" si="1892"/>
        <v>63750</v>
      </c>
      <c r="AN2716" s="40">
        <f t="shared" si="1892"/>
        <v>63750</v>
      </c>
      <c r="AO2716" s="40">
        <f t="shared" si="1892"/>
        <v>63750</v>
      </c>
      <c r="AP2716" s="40">
        <f t="shared" si="1892"/>
        <v>63750</v>
      </c>
      <c r="AQ2716" s="40">
        <f t="shared" si="1892"/>
        <v>63750</v>
      </c>
      <c r="AR2716" s="40">
        <f t="shared" si="1892"/>
        <v>64588.382056119219</v>
      </c>
      <c r="AS2716" s="40">
        <f t="shared" si="1892"/>
        <v>77131.14916296782</v>
      </c>
      <c r="AT2716" s="40">
        <f t="shared" si="1892"/>
        <v>77131.14916296782</v>
      </c>
      <c r="AU2716" s="40">
        <f t="shared" si="1892"/>
        <v>77131.14916296782</v>
      </c>
      <c r="AV2716" s="40">
        <f t="shared" si="1892"/>
        <v>77131.14916296782</v>
      </c>
      <c r="AW2716" s="40">
        <f t="shared" si="1892"/>
        <v>77131.14916296782</v>
      </c>
      <c r="AX2716" s="40">
        <f t="shared" si="1892"/>
        <v>77131.14916296782</v>
      </c>
      <c r="AY2716" s="40">
        <f t="shared" si="1892"/>
        <v>77131.14916296782</v>
      </c>
      <c r="AZ2716" s="40">
        <f t="shared" si="1892"/>
        <v>77131.14916296782</v>
      </c>
      <c r="BA2716" s="40">
        <f t="shared" si="1892"/>
        <v>77131.14916296782</v>
      </c>
      <c r="BB2716" s="40">
        <f t="shared" si="1892"/>
        <v>77131.14916296782</v>
      </c>
      <c r="BC2716" s="40">
        <f t="shared" si="1892"/>
        <v>77131.14916296782</v>
      </c>
      <c r="BD2716" s="40">
        <f t="shared" si="1892"/>
        <v>77131.14916296782</v>
      </c>
    </row>
    <row r="2717" spans="1:59" ht="16" x14ac:dyDescent="0.2">
      <c r="B2717" s="11">
        <f t="shared" si="1884"/>
        <v>96</v>
      </c>
      <c r="C2717" s="12" t="str">
        <f t="shared" si="1884"/>
        <v>SAS HSR 4</v>
      </c>
      <c r="D2717" s="25" t="s">
        <v>247</v>
      </c>
      <c r="E2717" s="39" t="s">
        <v>248</v>
      </c>
      <c r="F2717" s="15"/>
      <c r="G2717" s="25" t="s">
        <v>249</v>
      </c>
      <c r="H2717" s="26">
        <v>45291</v>
      </c>
      <c r="I2717" s="25" t="s">
        <v>239</v>
      </c>
      <c r="J2717" s="26">
        <v>47483</v>
      </c>
      <c r="K2717" s="24"/>
      <c r="L2717" s="20" t="s">
        <v>250</v>
      </c>
      <c r="M2717" s="72"/>
      <c r="N2717" s="72"/>
      <c r="O2717" s="41">
        <f>IF($E2723&gt;=O$3,IF(O$3&lt;=($E2712+365),O2716,IFERROR(O2709*$E2714/4*O2715+
$E2724*O2713/4*IFERROR(O2715/$E2725,0),0)),IF(O$3&lt;=($E2723+365),O2709*$E2714/4*O2715+$E2724*O2713/4*IFERROR(O2715/$E2725,0),IFERROR($E2724*O2713/4*IFERROR(O2715/$E2725,0),0)))</f>
        <v>65401.468549644778</v>
      </c>
      <c r="P2717" s="41">
        <f t="shared" ref="P2717:BD2717" si="1893">IF($E2723&gt;=P$3,IF(P$3&lt;=($E2712+365),P2716,IFERROR(P2709*$E2714/4*P2715+
$E2724*P2713/4*IFERROR(P2715/$E2725,0),0)),IF(P$3&lt;=($E2723+365),P2709*$E2714/4*P2715+$E2724*P2713/4*IFERROR(P2715/$E2725,0),IFERROR($E2724*P2713/4*IFERROR(P2715/$E2725,0),0)))</f>
        <v>65401.468549644778</v>
      </c>
      <c r="Q2717" s="41">
        <f t="shared" si="1893"/>
        <v>66055.483235141233</v>
      </c>
      <c r="R2717" s="41">
        <f t="shared" si="1893"/>
        <v>66055.483235141233</v>
      </c>
      <c r="S2717" s="41">
        <f t="shared" si="1893"/>
        <v>66055.483235141233</v>
      </c>
      <c r="T2717" s="41">
        <f t="shared" si="1893"/>
        <v>66055.483235141233</v>
      </c>
      <c r="U2717" s="41">
        <f t="shared" si="1893"/>
        <v>66716.038067492642</v>
      </c>
      <c r="V2717" s="41">
        <f t="shared" si="1893"/>
        <v>66716.038067492642</v>
      </c>
      <c r="W2717" s="41">
        <f t="shared" si="1893"/>
        <v>66716.038067492642</v>
      </c>
      <c r="X2717" s="41">
        <f t="shared" si="1893"/>
        <v>66716.038067492642</v>
      </c>
      <c r="Y2717" s="41">
        <f t="shared" si="1893"/>
        <v>67383.198448167561</v>
      </c>
      <c r="Z2717" s="41">
        <f t="shared" si="1893"/>
        <v>67383.198448167561</v>
      </c>
      <c r="AA2717" s="41">
        <f t="shared" si="1893"/>
        <v>67383.198448167561</v>
      </c>
      <c r="AB2717" s="41">
        <f t="shared" si="1893"/>
        <v>67383.198448167561</v>
      </c>
      <c r="AC2717" s="41">
        <f t="shared" si="1893"/>
        <v>68057.030432649248</v>
      </c>
      <c r="AD2717" s="41">
        <f t="shared" si="1893"/>
        <v>68057.030432649248</v>
      </c>
      <c r="AE2717" s="41">
        <f t="shared" si="1893"/>
        <v>68057.030432649248</v>
      </c>
      <c r="AF2717" s="41">
        <f t="shared" si="1893"/>
        <v>68057.030432649248</v>
      </c>
      <c r="AG2717" s="41">
        <f t="shared" si="1893"/>
        <v>68737.600736975728</v>
      </c>
      <c r="AH2717" s="41">
        <f t="shared" si="1893"/>
        <v>68737.600736975728</v>
      </c>
      <c r="AI2717" s="41">
        <f t="shared" si="1893"/>
        <v>68737.600736975728</v>
      </c>
      <c r="AJ2717" s="41">
        <f t="shared" si="1893"/>
        <v>68737.600736975728</v>
      </c>
      <c r="AK2717" s="41">
        <f t="shared" si="1893"/>
        <v>69424.976744345491</v>
      </c>
      <c r="AL2717" s="41">
        <f t="shared" si="1893"/>
        <v>69424.976744345491</v>
      </c>
      <c r="AM2717" s="41">
        <f t="shared" si="1893"/>
        <v>69424.976744345491</v>
      </c>
      <c r="AN2717" s="41">
        <f t="shared" si="1893"/>
        <v>69424.976744345491</v>
      </c>
      <c r="AO2717" s="41">
        <f t="shared" si="1893"/>
        <v>70119.226511788933</v>
      </c>
      <c r="AP2717" s="41">
        <f t="shared" si="1893"/>
        <v>70119.226511788933</v>
      </c>
      <c r="AQ2717" s="41">
        <f t="shared" si="1893"/>
        <v>70119.226511788933</v>
      </c>
      <c r="AR2717" s="41">
        <f t="shared" si="1893"/>
        <v>70957.608567908144</v>
      </c>
      <c r="AS2717" s="41">
        <f t="shared" si="1893"/>
        <v>77902.460654597497</v>
      </c>
      <c r="AT2717" s="41">
        <f t="shared" si="1893"/>
        <v>77902.460654597497</v>
      </c>
      <c r="AU2717" s="41">
        <f t="shared" si="1893"/>
        <v>77902.460654597497</v>
      </c>
      <c r="AV2717" s="41">
        <f t="shared" si="1893"/>
        <v>77902.460654597497</v>
      </c>
      <c r="AW2717" s="41">
        <f t="shared" si="1893"/>
        <v>78681.485261143491</v>
      </c>
      <c r="AX2717" s="41">
        <f t="shared" si="1893"/>
        <v>78681.485261143491</v>
      </c>
      <c r="AY2717" s="41">
        <f t="shared" si="1893"/>
        <v>78681.485261143491</v>
      </c>
      <c r="AZ2717" s="41">
        <f t="shared" si="1893"/>
        <v>78681.485261143491</v>
      </c>
      <c r="BA2717" s="41">
        <f t="shared" si="1893"/>
        <v>79468.300113754914</v>
      </c>
      <c r="BB2717" s="41">
        <f t="shared" si="1893"/>
        <v>79468.300113754914</v>
      </c>
      <c r="BC2717" s="41">
        <f t="shared" si="1893"/>
        <v>79468.300113754914</v>
      </c>
      <c r="BD2717" s="41">
        <f t="shared" si="1893"/>
        <v>79468.300113754914</v>
      </c>
    </row>
    <row r="2718" spans="1:59" ht="16" x14ac:dyDescent="0.2">
      <c r="B2718" s="11">
        <f t="shared" si="1884"/>
        <v>96</v>
      </c>
      <c r="C2718" s="12" t="str">
        <f t="shared" si="1884"/>
        <v>SAS HSR 4</v>
      </c>
      <c r="D2718" s="25" t="s">
        <v>8</v>
      </c>
      <c r="E2718" s="42">
        <v>0</v>
      </c>
      <c r="F2718" s="15"/>
      <c r="I2718" s="15"/>
      <c r="J2718" s="24"/>
      <c r="K2718" s="24"/>
      <c r="L2718" s="20" t="s">
        <v>251</v>
      </c>
      <c r="M2718" s="72"/>
      <c r="N2718" s="72"/>
      <c r="O2718" s="41">
        <f>-$E2714/4*O2708
+(O2708&gt;0)*($J2713&gt;=O$2)*($J2713&lt;=O$3)*(($J2713-O$2+1)/O$4*$H2713/4)
+(O2708&gt;0)*($J2713&gt;O$3)*($I2713&lt;=O$3)*($I2713&gt;=O$2)*((O$3-$I2713+1)/O$4*$H2713/4)
+(O2708&gt;0)*($J2713&gt;O$3)*($I2713&lt;O$2)*$H2713/4
+(O2708&gt;0)*($J2714&gt;=O$2)*($J2714&lt;=O$3)*(($J2714-O$2+1)/O$4*$H2714/4)
+(O2708&gt;0)*($J2714&gt;O$3)*($I2714&lt;=O$3)*($I2714&gt;=O$2)*((O$3-$I2714+1)/O$4*$H2714/4)
+(O2708&gt;0)*($J2714&gt;O$3)*($I2714&lt;O$2)*$H2714/4
+(O2708&gt;0)*($J2715&gt;=O$2)*($J2715&lt;=O$3)*(($J2715-O$2+1)/O$4*$H2715/4)
+(O2708&gt;0)*($J2715&gt;O$3)*($I2715&lt;=O$3)*($I2715&gt;=O$2)*((O$3-$I2715+1)/O$4*$H2715/4)
+(O2708&gt;0)*($J2715&gt;O$3)*($I2715&lt;O$2)*$H2715/4
-$E2724/4*O2712
+(O2712&gt;0)*($J2724&gt;=O$2)*($J2724&lt;=O$3)*(($J2724-O$2+1)/O$4*$H2724/4)
+(O2712&gt;0)*($J2724&gt;O$3)*($I2724&lt;=O$3)*($I2724&gt;=O$2)*((O$3-$I2724+1)/O$4*$H2724/4)
+(O2712&gt;0)*($J2724&gt;O$3)*($I2724&lt;O$2)*$H2724/4
+(O2712&gt;0)*($J2725&gt;=O$2)*($J2725&lt;=O$3)*(($J2725-O$2+1)/O$4*$H2725/4)
+(O2712&gt;0)*($J2725&gt;O$3)*($I2725&lt;=O$3)*($I2725&gt;=O$2)*((O$3-$I2725+1)/O$4*$H2725/4)
+(O2712&gt;0)*($J2725&gt;O$3)*($I2725&lt;O$2)*$H2725/4
+(O2712&gt;0)*($J2726&gt;=O$2)*($J2726&lt;=O$3)*(($J2726-O$2+1)/O$4*$H2726/4)
+(O2712&gt;0)*($J2726&gt;O$3)*($I2726&lt;=O$3)*($I2726&gt;=O$2)*((O$3-$I2726+1)/O$4*$H2726/4)
+(O2712&gt;0)*($J2726&gt;O$3)*($I2726&lt;O$2)*$H2726/4</f>
        <v>0</v>
      </c>
      <c r="P2718" s="41">
        <f t="shared" ref="P2718:BD2718" si="1894">-$E2714/4*P2708
+(P2708&gt;0)*($J2713&gt;=P$2)*($J2713&lt;=P$3)*(($J2713-P$2+1)/P$4*$H2713/4)
+(P2708&gt;0)*($J2713&gt;P$3)*($I2713&lt;=P$3)*($I2713&gt;=P$2)*((P$3-$I2713+1)/P$4*$H2713/4)
+(P2708&gt;0)*($J2713&gt;P$3)*($I2713&lt;P$2)*$H2713/4
+(P2708&gt;0)*($J2714&gt;=P$2)*($J2714&lt;=P$3)*(($J2714-P$2+1)/P$4*$H2714/4)
+(P2708&gt;0)*($J2714&gt;P$3)*($I2714&lt;=P$3)*($I2714&gt;=P$2)*((P$3-$I2714+1)/P$4*$H2714/4)
+(P2708&gt;0)*($J2714&gt;P$3)*($I2714&lt;P$2)*$H2714/4
+(P2708&gt;0)*($J2715&gt;=P$2)*($J2715&lt;=P$3)*(($J2715-P$2+1)/P$4*$H2715/4)
+(P2708&gt;0)*($J2715&gt;P$3)*($I2715&lt;=P$3)*($I2715&gt;=P$2)*((P$3-$I2715+1)/P$4*$H2715/4)
+(P2708&gt;0)*($J2715&gt;P$3)*($I2715&lt;P$2)*$H2715/4
-$E2724/4*P2712
+(P2712&gt;0)*($J2724&gt;=P$2)*($J2724&lt;=P$3)*(($J2724-P$2+1)/P$4*$H2724/4)
+(P2712&gt;0)*($J2724&gt;P$3)*($I2724&lt;=P$3)*($I2724&gt;=P$2)*((P$3-$I2724+1)/P$4*$H2724/4)
+(P2712&gt;0)*($J2724&gt;P$3)*($I2724&lt;P$2)*$H2724/4
+(P2712&gt;0)*($J2725&gt;=P$2)*($J2725&lt;=P$3)*(($J2725-P$2+1)/P$4*$H2725/4)
+(P2712&gt;0)*($J2725&gt;P$3)*($I2725&lt;=P$3)*($I2725&gt;=P$2)*((P$3-$I2725+1)/P$4*$H2725/4)
+(P2712&gt;0)*($J2725&gt;P$3)*($I2725&lt;P$2)*$H2725/4
+(P2712&gt;0)*($J2726&gt;=P$2)*($J2726&lt;=P$3)*(($J2726-P$2+1)/P$4*$H2726/4)
+(P2712&gt;0)*($J2726&gt;P$3)*($I2726&lt;=P$3)*($I2726&gt;=P$2)*((P$3-$I2726+1)/P$4*$H2726/4)
+(P2712&gt;0)*($J2726&gt;P$3)*($I2726&lt;P$2)*$H2726/4</f>
        <v>0</v>
      </c>
      <c r="Q2718" s="41">
        <f t="shared" si="1894"/>
        <v>0</v>
      </c>
      <c r="R2718" s="41">
        <f t="shared" si="1894"/>
        <v>0</v>
      </c>
      <c r="S2718" s="41">
        <f t="shared" si="1894"/>
        <v>0</v>
      </c>
      <c r="T2718" s="41">
        <f t="shared" si="1894"/>
        <v>0</v>
      </c>
      <c r="U2718" s="41">
        <f t="shared" si="1894"/>
        <v>0</v>
      </c>
      <c r="V2718" s="41">
        <f t="shared" si="1894"/>
        <v>0</v>
      </c>
      <c r="W2718" s="41">
        <f t="shared" si="1894"/>
        <v>0</v>
      </c>
      <c r="X2718" s="41">
        <f t="shared" si="1894"/>
        <v>0</v>
      </c>
      <c r="Y2718" s="41">
        <f t="shared" si="1894"/>
        <v>0</v>
      </c>
      <c r="Z2718" s="41">
        <f t="shared" si="1894"/>
        <v>0</v>
      </c>
      <c r="AA2718" s="41">
        <f t="shared" si="1894"/>
        <v>0</v>
      </c>
      <c r="AB2718" s="41">
        <f t="shared" si="1894"/>
        <v>0</v>
      </c>
      <c r="AC2718" s="41">
        <f t="shared" si="1894"/>
        <v>0</v>
      </c>
      <c r="AD2718" s="41">
        <f t="shared" si="1894"/>
        <v>0</v>
      </c>
      <c r="AE2718" s="41">
        <f t="shared" si="1894"/>
        <v>0</v>
      </c>
      <c r="AF2718" s="41">
        <f t="shared" si="1894"/>
        <v>0</v>
      </c>
      <c r="AG2718" s="41">
        <f t="shared" si="1894"/>
        <v>0</v>
      </c>
      <c r="AH2718" s="41">
        <f t="shared" si="1894"/>
        <v>0</v>
      </c>
      <c r="AI2718" s="41">
        <f t="shared" si="1894"/>
        <v>0</v>
      </c>
      <c r="AJ2718" s="41">
        <f t="shared" si="1894"/>
        <v>0</v>
      </c>
      <c r="AK2718" s="41">
        <f t="shared" si="1894"/>
        <v>0</v>
      </c>
      <c r="AL2718" s="41">
        <f t="shared" si="1894"/>
        <v>0</v>
      </c>
      <c r="AM2718" s="41">
        <f t="shared" si="1894"/>
        <v>0</v>
      </c>
      <c r="AN2718" s="41">
        <f t="shared" si="1894"/>
        <v>0</v>
      </c>
      <c r="AO2718" s="41">
        <f t="shared" si="1894"/>
        <v>0</v>
      </c>
      <c r="AP2718" s="41">
        <f t="shared" si="1894"/>
        <v>0</v>
      </c>
      <c r="AQ2718" s="41">
        <f t="shared" si="1894"/>
        <v>0</v>
      </c>
      <c r="AR2718" s="41">
        <f t="shared" si="1894"/>
        <v>0</v>
      </c>
      <c r="AS2718" s="41">
        <f t="shared" si="1894"/>
        <v>0</v>
      </c>
      <c r="AT2718" s="41">
        <f t="shared" si="1894"/>
        <v>0</v>
      </c>
      <c r="AU2718" s="41">
        <f t="shared" si="1894"/>
        <v>0</v>
      </c>
      <c r="AV2718" s="41">
        <f t="shared" si="1894"/>
        <v>0</v>
      </c>
      <c r="AW2718" s="41">
        <f t="shared" si="1894"/>
        <v>0</v>
      </c>
      <c r="AX2718" s="41">
        <f t="shared" si="1894"/>
        <v>0</v>
      </c>
      <c r="AY2718" s="41">
        <f t="shared" si="1894"/>
        <v>0</v>
      </c>
      <c r="AZ2718" s="41">
        <f t="shared" si="1894"/>
        <v>0</v>
      </c>
      <c r="BA2718" s="41">
        <f t="shared" si="1894"/>
        <v>0</v>
      </c>
      <c r="BB2718" s="41">
        <f t="shared" si="1894"/>
        <v>0</v>
      </c>
      <c r="BC2718" s="41">
        <f t="shared" si="1894"/>
        <v>0</v>
      </c>
      <c r="BD2718" s="41">
        <f t="shared" si="1894"/>
        <v>0</v>
      </c>
    </row>
    <row r="2719" spans="1:59" ht="16" x14ac:dyDescent="0.2">
      <c r="B2719" s="11">
        <f t="shared" si="1884"/>
        <v>96</v>
      </c>
      <c r="C2719" s="12" t="str">
        <f t="shared" si="1884"/>
        <v>SAS HSR 4</v>
      </c>
      <c r="D2719" s="43" t="s">
        <v>252</v>
      </c>
      <c r="E2719" s="42" t="s">
        <v>288</v>
      </c>
      <c r="F2719" s="44"/>
      <c r="G2719" s="43" t="s">
        <v>253</v>
      </c>
      <c r="H2719" s="39">
        <v>0</v>
      </c>
      <c r="I2719" s="43" t="s">
        <v>254</v>
      </c>
      <c r="J2719" s="32">
        <v>0</v>
      </c>
      <c r="K2719" s="24"/>
      <c r="L2719" s="20" t="s">
        <v>255</v>
      </c>
      <c r="M2719" s="72"/>
      <c r="N2719" s="72"/>
      <c r="O2719" s="41">
        <v>0</v>
      </c>
      <c r="P2719" s="41">
        <v>0</v>
      </c>
      <c r="Q2719" s="41">
        <v>0</v>
      </c>
      <c r="R2719" s="41">
        <v>0</v>
      </c>
      <c r="S2719" s="41">
        <v>0</v>
      </c>
      <c r="T2719" s="41">
        <v>0</v>
      </c>
      <c r="U2719" s="41">
        <v>0</v>
      </c>
      <c r="V2719" s="41">
        <v>0</v>
      </c>
      <c r="W2719" s="41">
        <v>0</v>
      </c>
      <c r="X2719" s="41">
        <v>0</v>
      </c>
      <c r="Y2719" s="41">
        <v>0</v>
      </c>
      <c r="Z2719" s="41">
        <v>0</v>
      </c>
      <c r="AA2719" s="41">
        <v>0</v>
      </c>
      <c r="AB2719" s="41">
        <v>0</v>
      </c>
      <c r="AC2719" s="41">
        <v>0</v>
      </c>
      <c r="AD2719" s="41">
        <v>0</v>
      </c>
      <c r="AE2719" s="41">
        <v>0</v>
      </c>
      <c r="AF2719" s="41">
        <v>0</v>
      </c>
      <c r="AG2719" s="41">
        <v>0</v>
      </c>
      <c r="AH2719" s="41">
        <v>0</v>
      </c>
      <c r="AI2719" s="41">
        <v>0</v>
      </c>
      <c r="AJ2719" s="41">
        <v>0</v>
      </c>
      <c r="AK2719" s="41">
        <v>0</v>
      </c>
      <c r="AL2719" s="41">
        <v>0</v>
      </c>
      <c r="AM2719" s="41">
        <v>0</v>
      </c>
      <c r="AN2719" s="41">
        <v>0</v>
      </c>
      <c r="AO2719" s="41">
        <v>0</v>
      </c>
      <c r="AP2719" s="41">
        <v>0</v>
      </c>
      <c r="AQ2719" s="41">
        <v>0</v>
      </c>
      <c r="AR2719" s="41">
        <v>0</v>
      </c>
      <c r="AS2719" s="41">
        <v>0</v>
      </c>
      <c r="AT2719" s="41">
        <v>0</v>
      </c>
      <c r="AU2719" s="41">
        <v>0</v>
      </c>
      <c r="AV2719" s="41">
        <v>0</v>
      </c>
      <c r="AW2719" s="41">
        <v>0</v>
      </c>
      <c r="AX2719" s="41">
        <v>0</v>
      </c>
      <c r="AY2719" s="41">
        <v>0</v>
      </c>
      <c r="AZ2719" s="41">
        <v>0</v>
      </c>
      <c r="BA2719" s="41">
        <v>0</v>
      </c>
      <c r="BB2719" s="41">
        <v>0</v>
      </c>
      <c r="BC2719" s="41">
        <v>0</v>
      </c>
      <c r="BD2719" s="41">
        <v>0</v>
      </c>
    </row>
    <row r="2720" spans="1:59" ht="16" x14ac:dyDescent="0.2">
      <c r="B2720" s="11">
        <f t="shared" si="1884"/>
        <v>96</v>
      </c>
      <c r="C2720" s="12" t="str">
        <f t="shared" si="1884"/>
        <v>SAS HSR 4</v>
      </c>
      <c r="D2720" s="43" t="s">
        <v>256</v>
      </c>
      <c r="E2720" s="32">
        <v>47483</v>
      </c>
      <c r="G2720" s="43" t="s">
        <v>257</v>
      </c>
      <c r="H2720" s="42">
        <v>0</v>
      </c>
      <c r="I2720" s="43" t="s">
        <v>258</v>
      </c>
      <c r="J2720" s="29">
        <v>0</v>
      </c>
      <c r="K2720" s="23"/>
      <c r="L2720" s="33" t="s">
        <v>259</v>
      </c>
      <c r="M2720" s="73"/>
      <c r="N2720" s="73"/>
      <c r="O2720" s="45">
        <f>-(O2717+O2718)*IFERROR((O2707+O2711)/(O2709+O2713),0)</f>
        <v>0</v>
      </c>
      <c r="P2720" s="45">
        <f t="shared" ref="P2720:BD2720" si="1895">-(P2717+P2718)*IFERROR((P2707+P2711)/(P2709+P2713),0)</f>
        <v>0</v>
      </c>
      <c r="Q2720" s="45">
        <f t="shared" si="1895"/>
        <v>0</v>
      </c>
      <c r="R2720" s="45">
        <f t="shared" si="1895"/>
        <v>0</v>
      </c>
      <c r="S2720" s="45">
        <f t="shared" si="1895"/>
        <v>0</v>
      </c>
      <c r="T2720" s="45">
        <f t="shared" si="1895"/>
        <v>0</v>
      </c>
      <c r="U2720" s="45">
        <f t="shared" si="1895"/>
        <v>0</v>
      </c>
      <c r="V2720" s="45">
        <f t="shared" si="1895"/>
        <v>0</v>
      </c>
      <c r="W2720" s="45">
        <f t="shared" si="1895"/>
        <v>0</v>
      </c>
      <c r="X2720" s="45">
        <f t="shared" si="1895"/>
        <v>0</v>
      </c>
      <c r="Y2720" s="45">
        <f t="shared" si="1895"/>
        <v>0</v>
      </c>
      <c r="Z2720" s="45">
        <f t="shared" si="1895"/>
        <v>0</v>
      </c>
      <c r="AA2720" s="45">
        <f t="shared" si="1895"/>
        <v>0</v>
      </c>
      <c r="AB2720" s="45">
        <f t="shared" si="1895"/>
        <v>0</v>
      </c>
      <c r="AC2720" s="45">
        <f t="shared" si="1895"/>
        <v>0</v>
      </c>
      <c r="AD2720" s="45">
        <f t="shared" si="1895"/>
        <v>0</v>
      </c>
      <c r="AE2720" s="45">
        <f t="shared" si="1895"/>
        <v>0</v>
      </c>
      <c r="AF2720" s="45">
        <f t="shared" si="1895"/>
        <v>0</v>
      </c>
      <c r="AG2720" s="45">
        <f t="shared" si="1895"/>
        <v>0</v>
      </c>
      <c r="AH2720" s="45">
        <f t="shared" si="1895"/>
        <v>0</v>
      </c>
      <c r="AI2720" s="45">
        <f t="shared" si="1895"/>
        <v>0</v>
      </c>
      <c r="AJ2720" s="45">
        <f t="shared" si="1895"/>
        <v>0</v>
      </c>
      <c r="AK2720" s="45">
        <f t="shared" si="1895"/>
        <v>0</v>
      </c>
      <c r="AL2720" s="45">
        <f t="shared" si="1895"/>
        <v>0</v>
      </c>
      <c r="AM2720" s="45">
        <f t="shared" si="1895"/>
        <v>0</v>
      </c>
      <c r="AN2720" s="45">
        <f t="shared" si="1895"/>
        <v>0</v>
      </c>
      <c r="AO2720" s="45">
        <f t="shared" si="1895"/>
        <v>0</v>
      </c>
      <c r="AP2720" s="45">
        <f t="shared" si="1895"/>
        <v>0</v>
      </c>
      <c r="AQ2720" s="45">
        <f t="shared" si="1895"/>
        <v>0</v>
      </c>
      <c r="AR2720" s="45">
        <f t="shared" si="1895"/>
        <v>0</v>
      </c>
      <c r="AS2720" s="45">
        <f t="shared" si="1895"/>
        <v>0</v>
      </c>
      <c r="AT2720" s="45">
        <f t="shared" si="1895"/>
        <v>0</v>
      </c>
      <c r="AU2720" s="45">
        <f t="shared" si="1895"/>
        <v>0</v>
      </c>
      <c r="AV2720" s="45">
        <f t="shared" si="1895"/>
        <v>0</v>
      </c>
      <c r="AW2720" s="45">
        <f t="shared" si="1895"/>
        <v>0</v>
      </c>
      <c r="AX2720" s="45">
        <f t="shared" si="1895"/>
        <v>0</v>
      </c>
      <c r="AY2720" s="45">
        <f t="shared" si="1895"/>
        <v>0</v>
      </c>
      <c r="AZ2720" s="45">
        <f t="shared" si="1895"/>
        <v>0</v>
      </c>
      <c r="BA2720" s="45">
        <f t="shared" si="1895"/>
        <v>0</v>
      </c>
      <c r="BB2720" s="45">
        <f t="shared" si="1895"/>
        <v>0</v>
      </c>
      <c r="BC2720" s="45">
        <f t="shared" si="1895"/>
        <v>0</v>
      </c>
      <c r="BD2720" s="45">
        <f t="shared" si="1895"/>
        <v>0</v>
      </c>
    </row>
    <row r="2721" spans="1:59" ht="16" x14ac:dyDescent="0.2">
      <c r="B2721" s="11">
        <f t="shared" si="1884"/>
        <v>96</v>
      </c>
      <c r="C2721" s="12" t="str">
        <f t="shared" si="1884"/>
        <v>SAS HSR 4</v>
      </c>
      <c r="K2721" s="24"/>
      <c r="O2721" s="15"/>
      <c r="P2721" s="15"/>
      <c r="Q2721" s="15"/>
      <c r="R2721" s="15"/>
      <c r="S2721" s="15"/>
      <c r="T2721" s="15"/>
      <c r="U2721" s="15"/>
      <c r="V2721" s="15"/>
      <c r="W2721" s="15"/>
      <c r="X2721" s="15"/>
      <c r="Y2721" s="15"/>
      <c r="Z2721" s="15"/>
      <c r="AA2721" s="15"/>
      <c r="AB2721" s="15"/>
      <c r="AC2721" s="15"/>
      <c r="AD2721" s="15"/>
      <c r="AE2721" s="15"/>
      <c r="AF2721" s="15"/>
      <c r="AG2721" s="15"/>
      <c r="AH2721" s="15"/>
      <c r="AI2721" s="15"/>
      <c r="AJ2721" s="15"/>
      <c r="AK2721" s="15"/>
      <c r="AL2721" s="15"/>
      <c r="AM2721" s="15"/>
      <c r="AN2721" s="15"/>
      <c r="AO2721" s="15"/>
      <c r="AP2721" s="15"/>
      <c r="AQ2721" s="15"/>
      <c r="AR2721" s="15"/>
      <c r="AS2721" s="15"/>
      <c r="AT2721" s="15"/>
      <c r="AU2721" s="15"/>
      <c r="AV2721" s="15"/>
      <c r="AW2721" s="15"/>
      <c r="AX2721" s="15"/>
      <c r="AY2721" s="15"/>
      <c r="AZ2721" s="15"/>
      <c r="BA2721" s="15"/>
      <c r="BB2721" s="15"/>
      <c r="BC2721" s="15"/>
      <c r="BD2721" s="15"/>
    </row>
    <row r="2722" spans="1:59" ht="16" x14ac:dyDescent="0.2">
      <c r="B2722" s="11">
        <f t="shared" si="1884"/>
        <v>96</v>
      </c>
      <c r="C2722" s="12" t="str">
        <f t="shared" si="1884"/>
        <v>SAS HSR 4</v>
      </c>
      <c r="G2722" s="46" t="s">
        <v>229</v>
      </c>
      <c r="H2722" s="104" t="s">
        <v>160</v>
      </c>
      <c r="I2722" s="105"/>
      <c r="J2722" s="106"/>
      <c r="K2722" s="23"/>
      <c r="L2722" s="47" t="s">
        <v>4</v>
      </c>
      <c r="M2722" s="81"/>
      <c r="N2722" s="81"/>
      <c r="O2722" s="48">
        <f>SUM(O2717:O2720)</f>
        <v>65401.468549644778</v>
      </c>
      <c r="P2722" s="48">
        <f t="shared" ref="P2722:BD2722" si="1896">SUM(P2717:P2720)</f>
        <v>65401.468549644778</v>
      </c>
      <c r="Q2722" s="48">
        <f t="shared" si="1896"/>
        <v>66055.483235141233</v>
      </c>
      <c r="R2722" s="48">
        <f t="shared" si="1896"/>
        <v>66055.483235141233</v>
      </c>
      <c r="S2722" s="48">
        <f t="shared" si="1896"/>
        <v>66055.483235141233</v>
      </c>
      <c r="T2722" s="48">
        <f t="shared" si="1896"/>
        <v>66055.483235141233</v>
      </c>
      <c r="U2722" s="48">
        <f t="shared" si="1896"/>
        <v>66716.038067492642</v>
      </c>
      <c r="V2722" s="48">
        <f t="shared" si="1896"/>
        <v>66716.038067492642</v>
      </c>
      <c r="W2722" s="48">
        <f t="shared" si="1896"/>
        <v>66716.038067492642</v>
      </c>
      <c r="X2722" s="48">
        <f t="shared" si="1896"/>
        <v>66716.038067492642</v>
      </c>
      <c r="Y2722" s="48">
        <f t="shared" si="1896"/>
        <v>67383.198448167561</v>
      </c>
      <c r="Z2722" s="48">
        <f t="shared" si="1896"/>
        <v>67383.198448167561</v>
      </c>
      <c r="AA2722" s="48">
        <f t="shared" si="1896"/>
        <v>67383.198448167561</v>
      </c>
      <c r="AB2722" s="48">
        <f t="shared" si="1896"/>
        <v>67383.198448167561</v>
      </c>
      <c r="AC2722" s="48">
        <f t="shared" si="1896"/>
        <v>68057.030432649248</v>
      </c>
      <c r="AD2722" s="48">
        <f t="shared" si="1896"/>
        <v>68057.030432649248</v>
      </c>
      <c r="AE2722" s="48">
        <f t="shared" si="1896"/>
        <v>68057.030432649248</v>
      </c>
      <c r="AF2722" s="48">
        <f t="shared" si="1896"/>
        <v>68057.030432649248</v>
      </c>
      <c r="AG2722" s="48">
        <f t="shared" si="1896"/>
        <v>68737.600736975728</v>
      </c>
      <c r="AH2722" s="48">
        <f t="shared" si="1896"/>
        <v>68737.600736975728</v>
      </c>
      <c r="AI2722" s="48">
        <f t="shared" si="1896"/>
        <v>68737.600736975728</v>
      </c>
      <c r="AJ2722" s="48">
        <f t="shared" si="1896"/>
        <v>68737.600736975728</v>
      </c>
      <c r="AK2722" s="48">
        <f t="shared" si="1896"/>
        <v>69424.976744345491</v>
      </c>
      <c r="AL2722" s="48">
        <f t="shared" si="1896"/>
        <v>69424.976744345491</v>
      </c>
      <c r="AM2722" s="48">
        <f t="shared" si="1896"/>
        <v>69424.976744345491</v>
      </c>
      <c r="AN2722" s="48">
        <f t="shared" si="1896"/>
        <v>69424.976744345491</v>
      </c>
      <c r="AO2722" s="48">
        <f t="shared" si="1896"/>
        <v>70119.226511788933</v>
      </c>
      <c r="AP2722" s="48">
        <f t="shared" si="1896"/>
        <v>70119.226511788933</v>
      </c>
      <c r="AQ2722" s="48">
        <f t="shared" si="1896"/>
        <v>70119.226511788933</v>
      </c>
      <c r="AR2722" s="48">
        <f t="shared" si="1896"/>
        <v>70957.608567908144</v>
      </c>
      <c r="AS2722" s="48">
        <f t="shared" si="1896"/>
        <v>77902.460654597497</v>
      </c>
      <c r="AT2722" s="48">
        <f t="shared" si="1896"/>
        <v>77902.460654597497</v>
      </c>
      <c r="AU2722" s="48">
        <f t="shared" si="1896"/>
        <v>77902.460654597497</v>
      </c>
      <c r="AV2722" s="48">
        <f t="shared" si="1896"/>
        <v>77902.460654597497</v>
      </c>
      <c r="AW2722" s="48">
        <f t="shared" si="1896"/>
        <v>78681.485261143491</v>
      </c>
      <c r="AX2722" s="48">
        <f t="shared" si="1896"/>
        <v>78681.485261143491</v>
      </c>
      <c r="AY2722" s="48">
        <f t="shared" si="1896"/>
        <v>78681.485261143491</v>
      </c>
      <c r="AZ2722" s="48">
        <f t="shared" si="1896"/>
        <v>78681.485261143491</v>
      </c>
      <c r="BA2722" s="48">
        <f t="shared" si="1896"/>
        <v>79468.300113754914</v>
      </c>
      <c r="BB2722" s="48">
        <f t="shared" si="1896"/>
        <v>79468.300113754914</v>
      </c>
      <c r="BC2722" s="48">
        <f t="shared" si="1896"/>
        <v>79468.300113754914</v>
      </c>
      <c r="BD2722" s="48">
        <f t="shared" si="1896"/>
        <v>79468.300113754914</v>
      </c>
    </row>
    <row r="2723" spans="1:59" ht="16" x14ac:dyDescent="0.2">
      <c r="B2723" s="11">
        <f t="shared" ref="B2723:C2728" si="1897">B2722</f>
        <v>96</v>
      </c>
      <c r="C2723" s="12" t="str">
        <f t="shared" si="1897"/>
        <v>SAS HSR 4</v>
      </c>
      <c r="D2723" s="46" t="s">
        <v>260</v>
      </c>
      <c r="E2723" s="32">
        <v>47483</v>
      </c>
      <c r="F2723" s="15"/>
      <c r="G2723" s="46" t="s">
        <v>261</v>
      </c>
      <c r="H2723" s="46" t="s">
        <v>237</v>
      </c>
      <c r="I2723" s="46" t="s">
        <v>238</v>
      </c>
      <c r="J2723" s="46" t="s">
        <v>239</v>
      </c>
      <c r="K2723" s="23"/>
      <c r="O2723" s="15"/>
      <c r="P2723" s="15"/>
      <c r="Q2723" s="15"/>
      <c r="R2723" s="15"/>
      <c r="S2723" s="15"/>
      <c r="T2723" s="15"/>
      <c r="U2723" s="15"/>
      <c r="V2723" s="15"/>
      <c r="W2723" s="15"/>
      <c r="X2723" s="15"/>
      <c r="Y2723" s="15"/>
      <c r="Z2723" s="15"/>
      <c r="AA2723" s="15"/>
      <c r="AB2723" s="15"/>
      <c r="AC2723" s="15"/>
      <c r="AD2723" s="15"/>
      <c r="AE2723" s="15"/>
      <c r="AF2723" s="15"/>
      <c r="AG2723" s="15"/>
      <c r="AH2723" s="15"/>
      <c r="AI2723" s="15"/>
      <c r="AJ2723" s="15"/>
      <c r="AK2723" s="15"/>
      <c r="AL2723" s="15"/>
      <c r="AM2723" s="15"/>
      <c r="AN2723" s="15"/>
      <c r="AO2723" s="15"/>
      <c r="AP2723" s="15"/>
      <c r="AQ2723" s="15"/>
      <c r="AR2723" s="15"/>
      <c r="AS2723" s="15"/>
      <c r="AT2723" s="15"/>
      <c r="AU2723" s="15"/>
      <c r="AV2723" s="15"/>
      <c r="AW2723" s="15"/>
      <c r="AX2723" s="15"/>
      <c r="AY2723" s="15"/>
      <c r="AZ2723" s="15"/>
      <c r="BA2723" s="15"/>
      <c r="BB2723" s="15"/>
      <c r="BC2723" s="15"/>
      <c r="BD2723" s="15"/>
    </row>
    <row r="2724" spans="1:59" ht="16" x14ac:dyDescent="0.2">
      <c r="B2724" s="11">
        <f t="shared" si="1897"/>
        <v>96</v>
      </c>
      <c r="C2724" s="12" t="str">
        <f t="shared" si="1897"/>
        <v>SAS HSR 4</v>
      </c>
      <c r="D2724" s="46" t="s">
        <v>262</v>
      </c>
      <c r="E2724" s="31">
        <v>308524.59665187128</v>
      </c>
      <c r="F2724" s="15"/>
      <c r="G2724" s="49" t="s">
        <v>263</v>
      </c>
      <c r="H2724" s="31">
        <v>0</v>
      </c>
      <c r="I2724" s="32">
        <v>0</v>
      </c>
      <c r="J2724" s="32">
        <v>0</v>
      </c>
      <c r="K2724" s="23"/>
      <c r="L2724" s="50" t="s">
        <v>264</v>
      </c>
      <c r="M2724" s="70"/>
      <c r="N2724" s="70"/>
      <c r="O2724" s="40">
        <f t="shared" ref="O2724:BD2724" si="1898">IFERROR(((O$3&gt;=$E2723)*(O$2&lt;=$E2723))*$E2727,"")</f>
        <v>0</v>
      </c>
      <c r="P2724" s="40">
        <f t="shared" si="1898"/>
        <v>0</v>
      </c>
      <c r="Q2724" s="40">
        <f t="shared" si="1898"/>
        <v>0</v>
      </c>
      <c r="R2724" s="40">
        <f t="shared" si="1898"/>
        <v>0</v>
      </c>
      <c r="S2724" s="40">
        <f t="shared" si="1898"/>
        <v>0</v>
      </c>
      <c r="T2724" s="40">
        <f t="shared" si="1898"/>
        <v>0</v>
      </c>
      <c r="U2724" s="40">
        <f t="shared" si="1898"/>
        <v>0</v>
      </c>
      <c r="V2724" s="40">
        <f t="shared" si="1898"/>
        <v>0</v>
      </c>
      <c r="W2724" s="40">
        <f t="shared" si="1898"/>
        <v>0</v>
      </c>
      <c r="X2724" s="40">
        <f t="shared" si="1898"/>
        <v>0</v>
      </c>
      <c r="Y2724" s="40">
        <f t="shared" si="1898"/>
        <v>0</v>
      </c>
      <c r="Z2724" s="40">
        <f t="shared" si="1898"/>
        <v>0</v>
      </c>
      <c r="AA2724" s="40">
        <f t="shared" si="1898"/>
        <v>0</v>
      </c>
      <c r="AB2724" s="40">
        <f t="shared" si="1898"/>
        <v>0</v>
      </c>
      <c r="AC2724" s="40">
        <f t="shared" si="1898"/>
        <v>0</v>
      </c>
      <c r="AD2724" s="40">
        <f t="shared" si="1898"/>
        <v>0</v>
      </c>
      <c r="AE2724" s="40">
        <f t="shared" si="1898"/>
        <v>0</v>
      </c>
      <c r="AF2724" s="40">
        <f t="shared" si="1898"/>
        <v>0</v>
      </c>
      <c r="AG2724" s="40">
        <f t="shared" si="1898"/>
        <v>0</v>
      </c>
      <c r="AH2724" s="40">
        <f t="shared" si="1898"/>
        <v>0</v>
      </c>
      <c r="AI2724" s="40">
        <f t="shared" si="1898"/>
        <v>0</v>
      </c>
      <c r="AJ2724" s="40">
        <f t="shared" si="1898"/>
        <v>0</v>
      </c>
      <c r="AK2724" s="40">
        <f t="shared" si="1898"/>
        <v>0</v>
      </c>
      <c r="AL2724" s="40">
        <f t="shared" si="1898"/>
        <v>0</v>
      </c>
      <c r="AM2724" s="40">
        <f t="shared" si="1898"/>
        <v>0</v>
      </c>
      <c r="AN2724" s="40">
        <f t="shared" si="1898"/>
        <v>0</v>
      </c>
      <c r="AO2724" s="40">
        <f t="shared" si="1898"/>
        <v>0</v>
      </c>
      <c r="AP2724" s="40">
        <f t="shared" si="1898"/>
        <v>0</v>
      </c>
      <c r="AQ2724" s="40">
        <f t="shared" si="1898"/>
        <v>0</v>
      </c>
      <c r="AR2724" s="40">
        <f t="shared" si="1898"/>
        <v>0</v>
      </c>
      <c r="AS2724" s="40">
        <f t="shared" si="1898"/>
        <v>0</v>
      </c>
      <c r="AT2724" s="40">
        <f t="shared" si="1898"/>
        <v>0</v>
      </c>
      <c r="AU2724" s="40">
        <f t="shared" si="1898"/>
        <v>0</v>
      </c>
      <c r="AV2724" s="40">
        <f t="shared" si="1898"/>
        <v>0</v>
      </c>
      <c r="AW2724" s="40">
        <f t="shared" si="1898"/>
        <v>0</v>
      </c>
      <c r="AX2724" s="40">
        <f t="shared" si="1898"/>
        <v>0</v>
      </c>
      <c r="AY2724" s="40">
        <f t="shared" si="1898"/>
        <v>0</v>
      </c>
      <c r="AZ2724" s="40">
        <f t="shared" si="1898"/>
        <v>0</v>
      </c>
      <c r="BA2724" s="40">
        <f t="shared" si="1898"/>
        <v>0</v>
      </c>
      <c r="BB2724" s="40">
        <f t="shared" si="1898"/>
        <v>0</v>
      </c>
      <c r="BC2724" s="40">
        <f t="shared" si="1898"/>
        <v>0</v>
      </c>
      <c r="BD2724" s="40">
        <f t="shared" si="1898"/>
        <v>0</v>
      </c>
    </row>
    <row r="2725" spans="1:59" ht="16" x14ac:dyDescent="0.2">
      <c r="B2725" s="11">
        <f t="shared" si="1897"/>
        <v>96</v>
      </c>
      <c r="C2725" s="12" t="str">
        <f t="shared" si="1897"/>
        <v>SAS HSR 4</v>
      </c>
      <c r="D2725" s="46" t="s">
        <v>24</v>
      </c>
      <c r="E2725" s="51">
        <f>IF(E2723&gt;MAX($O$3:$BD$3),BD2714,
IF(E2723&lt;MIN($O$3:$BD$3),1,SUMIFS($O2715:$BD2715,$O$2:$BD$2,"&lt;="&amp;E2723,$O$3:$BD$3,"&gt;="&amp;E2723)))</f>
        <v>1.0721353521070098</v>
      </c>
      <c r="F2725" s="15"/>
      <c r="G2725" s="49" t="s">
        <v>265</v>
      </c>
      <c r="H2725" s="31">
        <v>0</v>
      </c>
      <c r="I2725" s="32">
        <v>0</v>
      </c>
      <c r="J2725" s="32">
        <v>0</v>
      </c>
      <c r="K2725" s="23"/>
      <c r="L2725" s="52" t="s">
        <v>266</v>
      </c>
      <c r="M2725" s="72"/>
      <c r="N2725" s="72"/>
      <c r="O2725" s="41">
        <f t="shared" ref="O2725:BD2725" si="1899">IFERROR(((O$3&gt;=$E2720)*(O$2&lt;=$E2720))*$H2728,"")</f>
        <v>0</v>
      </c>
      <c r="P2725" s="41">
        <f t="shared" si="1899"/>
        <v>0</v>
      </c>
      <c r="Q2725" s="41">
        <f t="shared" si="1899"/>
        <v>0</v>
      </c>
      <c r="R2725" s="41">
        <f t="shared" si="1899"/>
        <v>0</v>
      </c>
      <c r="S2725" s="41">
        <f t="shared" si="1899"/>
        <v>0</v>
      </c>
      <c r="T2725" s="41">
        <f t="shared" si="1899"/>
        <v>0</v>
      </c>
      <c r="U2725" s="41">
        <f t="shared" si="1899"/>
        <v>0</v>
      </c>
      <c r="V2725" s="41">
        <f t="shared" si="1899"/>
        <v>0</v>
      </c>
      <c r="W2725" s="41">
        <f t="shared" si="1899"/>
        <v>0</v>
      </c>
      <c r="X2725" s="41">
        <f t="shared" si="1899"/>
        <v>0</v>
      </c>
      <c r="Y2725" s="41">
        <f t="shared" si="1899"/>
        <v>0</v>
      </c>
      <c r="Z2725" s="41">
        <f t="shared" si="1899"/>
        <v>0</v>
      </c>
      <c r="AA2725" s="41">
        <f t="shared" si="1899"/>
        <v>0</v>
      </c>
      <c r="AB2725" s="41">
        <f t="shared" si="1899"/>
        <v>0</v>
      </c>
      <c r="AC2725" s="41">
        <f t="shared" si="1899"/>
        <v>0</v>
      </c>
      <c r="AD2725" s="41">
        <f t="shared" si="1899"/>
        <v>0</v>
      </c>
      <c r="AE2725" s="41">
        <f t="shared" si="1899"/>
        <v>0</v>
      </c>
      <c r="AF2725" s="41">
        <f t="shared" si="1899"/>
        <v>0</v>
      </c>
      <c r="AG2725" s="41">
        <f t="shared" si="1899"/>
        <v>0</v>
      </c>
      <c r="AH2725" s="41">
        <f t="shared" si="1899"/>
        <v>0</v>
      </c>
      <c r="AI2725" s="41">
        <f t="shared" si="1899"/>
        <v>0</v>
      </c>
      <c r="AJ2725" s="41">
        <f t="shared" si="1899"/>
        <v>0</v>
      </c>
      <c r="AK2725" s="41">
        <f t="shared" si="1899"/>
        <v>0</v>
      </c>
      <c r="AL2725" s="41">
        <f t="shared" si="1899"/>
        <v>0</v>
      </c>
      <c r="AM2725" s="41">
        <f t="shared" si="1899"/>
        <v>0</v>
      </c>
      <c r="AN2725" s="41">
        <f t="shared" si="1899"/>
        <v>0</v>
      </c>
      <c r="AO2725" s="41">
        <f t="shared" si="1899"/>
        <v>0</v>
      </c>
      <c r="AP2725" s="41">
        <f t="shared" si="1899"/>
        <v>0</v>
      </c>
      <c r="AQ2725" s="41">
        <f t="shared" si="1899"/>
        <v>0</v>
      </c>
      <c r="AR2725" s="41">
        <f t="shared" si="1899"/>
        <v>0</v>
      </c>
      <c r="AS2725" s="41">
        <f t="shared" si="1899"/>
        <v>0</v>
      </c>
      <c r="AT2725" s="41">
        <f t="shared" si="1899"/>
        <v>0</v>
      </c>
      <c r="AU2725" s="41">
        <f t="shared" si="1899"/>
        <v>0</v>
      </c>
      <c r="AV2725" s="41">
        <f t="shared" si="1899"/>
        <v>0</v>
      </c>
      <c r="AW2725" s="41">
        <f t="shared" si="1899"/>
        <v>0</v>
      </c>
      <c r="AX2725" s="41">
        <f t="shared" si="1899"/>
        <v>0</v>
      </c>
      <c r="AY2725" s="41">
        <f t="shared" si="1899"/>
        <v>0</v>
      </c>
      <c r="AZ2725" s="41">
        <f t="shared" si="1899"/>
        <v>0</v>
      </c>
      <c r="BA2725" s="41">
        <f t="shared" si="1899"/>
        <v>0</v>
      </c>
      <c r="BB2725" s="41">
        <f t="shared" si="1899"/>
        <v>0</v>
      </c>
      <c r="BC2725" s="41">
        <f t="shared" si="1899"/>
        <v>0</v>
      </c>
      <c r="BD2725" s="41">
        <f t="shared" si="1899"/>
        <v>0</v>
      </c>
    </row>
    <row r="2726" spans="1:59" ht="16" x14ac:dyDescent="0.2">
      <c r="B2726" s="11">
        <f t="shared" si="1897"/>
        <v>96</v>
      </c>
      <c r="C2726" s="12" t="str">
        <f t="shared" si="1897"/>
        <v>SAS HSR 4</v>
      </c>
      <c r="D2726" s="46" t="s">
        <v>8</v>
      </c>
      <c r="E2726" s="42">
        <v>0</v>
      </c>
      <c r="F2726" s="15"/>
      <c r="G2726" s="49" t="s">
        <v>267</v>
      </c>
      <c r="H2726" s="31">
        <v>0</v>
      </c>
      <c r="I2726" s="32">
        <v>0</v>
      </c>
      <c r="J2726" s="32">
        <v>0</v>
      </c>
      <c r="L2726" s="52" t="s">
        <v>268</v>
      </c>
      <c r="M2726" s="72"/>
      <c r="N2726" s="72"/>
      <c r="O2726" s="41">
        <f t="shared" ref="O2726:BD2726" si="1900">IFERROR(((O$3&gt;=$E2723)*(O$2&lt;=$E2723))*$J2728,"")</f>
        <v>0</v>
      </c>
      <c r="P2726" s="41">
        <f t="shared" si="1900"/>
        <v>0</v>
      </c>
      <c r="Q2726" s="41">
        <f t="shared" si="1900"/>
        <v>0</v>
      </c>
      <c r="R2726" s="41">
        <f t="shared" si="1900"/>
        <v>0</v>
      </c>
      <c r="S2726" s="41">
        <f t="shared" si="1900"/>
        <v>0</v>
      </c>
      <c r="T2726" s="41">
        <f t="shared" si="1900"/>
        <v>0</v>
      </c>
      <c r="U2726" s="41">
        <f t="shared" si="1900"/>
        <v>0</v>
      </c>
      <c r="V2726" s="41">
        <f t="shared" si="1900"/>
        <v>0</v>
      </c>
      <c r="W2726" s="41">
        <f t="shared" si="1900"/>
        <v>0</v>
      </c>
      <c r="X2726" s="41">
        <f t="shared" si="1900"/>
        <v>0</v>
      </c>
      <c r="Y2726" s="41">
        <f t="shared" si="1900"/>
        <v>0</v>
      </c>
      <c r="Z2726" s="41">
        <f t="shared" si="1900"/>
        <v>0</v>
      </c>
      <c r="AA2726" s="41">
        <f t="shared" si="1900"/>
        <v>0</v>
      </c>
      <c r="AB2726" s="41">
        <f t="shared" si="1900"/>
        <v>0</v>
      </c>
      <c r="AC2726" s="41">
        <f t="shared" si="1900"/>
        <v>0</v>
      </c>
      <c r="AD2726" s="41">
        <f t="shared" si="1900"/>
        <v>0</v>
      </c>
      <c r="AE2726" s="41">
        <f t="shared" si="1900"/>
        <v>0</v>
      </c>
      <c r="AF2726" s="41">
        <f t="shared" si="1900"/>
        <v>0</v>
      </c>
      <c r="AG2726" s="41">
        <f t="shared" si="1900"/>
        <v>0</v>
      </c>
      <c r="AH2726" s="41">
        <f t="shared" si="1900"/>
        <v>0</v>
      </c>
      <c r="AI2726" s="41">
        <f t="shared" si="1900"/>
        <v>0</v>
      </c>
      <c r="AJ2726" s="41">
        <f t="shared" si="1900"/>
        <v>0</v>
      </c>
      <c r="AK2726" s="41">
        <f t="shared" si="1900"/>
        <v>0</v>
      </c>
      <c r="AL2726" s="41">
        <f t="shared" si="1900"/>
        <v>0</v>
      </c>
      <c r="AM2726" s="41">
        <f t="shared" si="1900"/>
        <v>0</v>
      </c>
      <c r="AN2726" s="41">
        <f t="shared" si="1900"/>
        <v>0</v>
      </c>
      <c r="AO2726" s="41">
        <f t="shared" si="1900"/>
        <v>0</v>
      </c>
      <c r="AP2726" s="41">
        <f t="shared" si="1900"/>
        <v>0</v>
      </c>
      <c r="AQ2726" s="41">
        <f t="shared" si="1900"/>
        <v>0</v>
      </c>
      <c r="AR2726" s="41">
        <f t="shared" si="1900"/>
        <v>0</v>
      </c>
      <c r="AS2726" s="41">
        <f t="shared" si="1900"/>
        <v>0</v>
      </c>
      <c r="AT2726" s="41">
        <f t="shared" si="1900"/>
        <v>0</v>
      </c>
      <c r="AU2726" s="41">
        <f t="shared" si="1900"/>
        <v>0</v>
      </c>
      <c r="AV2726" s="41">
        <f t="shared" si="1900"/>
        <v>0</v>
      </c>
      <c r="AW2726" s="41">
        <f t="shared" si="1900"/>
        <v>0</v>
      </c>
      <c r="AX2726" s="41">
        <f t="shared" si="1900"/>
        <v>0</v>
      </c>
      <c r="AY2726" s="41">
        <f t="shared" si="1900"/>
        <v>0</v>
      </c>
      <c r="AZ2726" s="41">
        <f t="shared" si="1900"/>
        <v>0</v>
      </c>
      <c r="BA2726" s="41">
        <f t="shared" si="1900"/>
        <v>0</v>
      </c>
      <c r="BB2726" s="41">
        <f t="shared" si="1900"/>
        <v>0</v>
      </c>
      <c r="BC2726" s="41">
        <f t="shared" si="1900"/>
        <v>0</v>
      </c>
      <c r="BD2726" s="41">
        <f t="shared" si="1900"/>
        <v>0</v>
      </c>
    </row>
    <row r="2727" spans="1:59" ht="16" x14ac:dyDescent="0.2">
      <c r="B2727" s="11">
        <f t="shared" si="1897"/>
        <v>96</v>
      </c>
      <c r="C2727" s="12" t="str">
        <f t="shared" si="1897"/>
        <v>SAS HSR 4</v>
      </c>
      <c r="D2727" s="46" t="s">
        <v>269</v>
      </c>
      <c r="E2727" s="31">
        <v>0</v>
      </c>
      <c r="F2727" s="15"/>
      <c r="G2727" s="53"/>
      <c r="H2727" s="15"/>
      <c r="I2727" s="15"/>
      <c r="J2727" s="23"/>
      <c r="L2727" s="52" t="s">
        <v>270</v>
      </c>
      <c r="M2727" s="72"/>
      <c r="N2727" s="72"/>
      <c r="O2727" s="41">
        <f t="shared" ref="O2727:BD2727" si="1901">IFERROR(((O$3&gt;=$J2717)*(O$2&lt;=$J2717))*$E2728,"")</f>
        <v>0</v>
      </c>
      <c r="P2727" s="41">
        <f t="shared" si="1901"/>
        <v>0</v>
      </c>
      <c r="Q2727" s="41">
        <f t="shared" si="1901"/>
        <v>0</v>
      </c>
      <c r="R2727" s="41">
        <f t="shared" si="1901"/>
        <v>0</v>
      </c>
      <c r="S2727" s="41">
        <f t="shared" si="1901"/>
        <v>0</v>
      </c>
      <c r="T2727" s="41">
        <f t="shared" si="1901"/>
        <v>0</v>
      </c>
      <c r="U2727" s="41">
        <f t="shared" si="1901"/>
        <v>0</v>
      </c>
      <c r="V2727" s="41">
        <f t="shared" si="1901"/>
        <v>0</v>
      </c>
      <c r="W2727" s="41">
        <f t="shared" si="1901"/>
        <v>0</v>
      </c>
      <c r="X2727" s="41">
        <f t="shared" si="1901"/>
        <v>0</v>
      </c>
      <c r="Y2727" s="41">
        <f t="shared" si="1901"/>
        <v>0</v>
      </c>
      <c r="Z2727" s="41">
        <f t="shared" si="1901"/>
        <v>0</v>
      </c>
      <c r="AA2727" s="41">
        <f t="shared" si="1901"/>
        <v>0</v>
      </c>
      <c r="AB2727" s="41">
        <f t="shared" si="1901"/>
        <v>0</v>
      </c>
      <c r="AC2727" s="41">
        <f t="shared" si="1901"/>
        <v>0</v>
      </c>
      <c r="AD2727" s="41">
        <f t="shared" si="1901"/>
        <v>0</v>
      </c>
      <c r="AE2727" s="41">
        <f t="shared" si="1901"/>
        <v>0</v>
      </c>
      <c r="AF2727" s="41">
        <f t="shared" si="1901"/>
        <v>0</v>
      </c>
      <c r="AG2727" s="41">
        <f t="shared" si="1901"/>
        <v>0</v>
      </c>
      <c r="AH2727" s="41">
        <f t="shared" si="1901"/>
        <v>0</v>
      </c>
      <c r="AI2727" s="41">
        <f t="shared" si="1901"/>
        <v>0</v>
      </c>
      <c r="AJ2727" s="41">
        <f t="shared" si="1901"/>
        <v>0</v>
      </c>
      <c r="AK2727" s="41">
        <f t="shared" si="1901"/>
        <v>0</v>
      </c>
      <c r="AL2727" s="41">
        <f t="shared" si="1901"/>
        <v>0</v>
      </c>
      <c r="AM2727" s="41">
        <f t="shared" si="1901"/>
        <v>0</v>
      </c>
      <c r="AN2727" s="41">
        <f t="shared" si="1901"/>
        <v>0</v>
      </c>
      <c r="AO2727" s="41">
        <f t="shared" si="1901"/>
        <v>0</v>
      </c>
      <c r="AP2727" s="41">
        <f t="shared" si="1901"/>
        <v>0</v>
      </c>
      <c r="AQ2727" s="41">
        <f t="shared" si="1901"/>
        <v>0</v>
      </c>
      <c r="AR2727" s="41">
        <f t="shared" si="1901"/>
        <v>0</v>
      </c>
      <c r="AS2727" s="41">
        <f t="shared" si="1901"/>
        <v>0</v>
      </c>
      <c r="AT2727" s="41">
        <f t="shared" si="1901"/>
        <v>0</v>
      </c>
      <c r="AU2727" s="41">
        <f t="shared" si="1901"/>
        <v>0</v>
      </c>
      <c r="AV2727" s="41">
        <f t="shared" si="1901"/>
        <v>0</v>
      </c>
      <c r="AW2727" s="41">
        <f t="shared" si="1901"/>
        <v>0</v>
      </c>
      <c r="AX2727" s="41">
        <f t="shared" si="1901"/>
        <v>0</v>
      </c>
      <c r="AY2727" s="41">
        <f t="shared" si="1901"/>
        <v>0</v>
      </c>
      <c r="AZ2727" s="41">
        <f t="shared" si="1901"/>
        <v>0</v>
      </c>
      <c r="BA2727" s="41">
        <f t="shared" si="1901"/>
        <v>0</v>
      </c>
      <c r="BB2727" s="41">
        <f t="shared" si="1901"/>
        <v>0</v>
      </c>
      <c r="BC2727" s="41">
        <f t="shared" si="1901"/>
        <v>0</v>
      </c>
      <c r="BD2727" s="41">
        <f t="shared" si="1901"/>
        <v>0</v>
      </c>
    </row>
    <row r="2728" spans="1:59" ht="16" x14ac:dyDescent="0.2">
      <c r="B2728" s="11">
        <f t="shared" si="1897"/>
        <v>96</v>
      </c>
      <c r="C2728" s="12" t="str">
        <f t="shared" si="1897"/>
        <v>SAS HSR 4</v>
      </c>
      <c r="D2728" s="46" t="s">
        <v>270</v>
      </c>
      <c r="E2728" s="31">
        <v>0</v>
      </c>
      <c r="F2728" s="15"/>
      <c r="G2728" s="46" t="s">
        <v>266</v>
      </c>
      <c r="H2728" s="31">
        <v>0</v>
      </c>
      <c r="I2728" s="46" t="s">
        <v>268</v>
      </c>
      <c r="J2728" s="31">
        <v>0</v>
      </c>
      <c r="L2728" s="54" t="s">
        <v>271</v>
      </c>
      <c r="M2728" s="73"/>
      <c r="N2728" s="73"/>
      <c r="O2728" s="45">
        <f t="shared" ref="O2728:BD2728" si="1902">IFERROR(-($E2709+$H2709+$J2709)*O2710,"")</f>
        <v>0</v>
      </c>
      <c r="P2728" s="45">
        <f t="shared" si="1902"/>
        <v>0</v>
      </c>
      <c r="Q2728" s="45">
        <f t="shared" si="1902"/>
        <v>0</v>
      </c>
      <c r="R2728" s="45">
        <f t="shared" si="1902"/>
        <v>0</v>
      </c>
      <c r="S2728" s="45">
        <f t="shared" si="1902"/>
        <v>0</v>
      </c>
      <c r="T2728" s="45">
        <f t="shared" si="1902"/>
        <v>0</v>
      </c>
      <c r="U2728" s="45">
        <f t="shared" si="1902"/>
        <v>0</v>
      </c>
      <c r="V2728" s="45">
        <f t="shared" si="1902"/>
        <v>0</v>
      </c>
      <c r="W2728" s="45">
        <f t="shared" si="1902"/>
        <v>0</v>
      </c>
      <c r="X2728" s="45">
        <f t="shared" si="1902"/>
        <v>0</v>
      </c>
      <c r="Y2728" s="45">
        <f t="shared" si="1902"/>
        <v>0</v>
      </c>
      <c r="Z2728" s="45">
        <f t="shared" si="1902"/>
        <v>0</v>
      </c>
      <c r="AA2728" s="45">
        <f t="shared" si="1902"/>
        <v>0</v>
      </c>
      <c r="AB2728" s="45">
        <f t="shared" si="1902"/>
        <v>0</v>
      </c>
      <c r="AC2728" s="45">
        <f t="shared" si="1902"/>
        <v>0</v>
      </c>
      <c r="AD2728" s="45">
        <f t="shared" si="1902"/>
        <v>0</v>
      </c>
      <c r="AE2728" s="45">
        <f t="shared" si="1902"/>
        <v>0</v>
      </c>
      <c r="AF2728" s="45">
        <f t="shared" si="1902"/>
        <v>0</v>
      </c>
      <c r="AG2728" s="45">
        <f t="shared" si="1902"/>
        <v>0</v>
      </c>
      <c r="AH2728" s="45">
        <f t="shared" si="1902"/>
        <v>0</v>
      </c>
      <c r="AI2728" s="45">
        <f t="shared" si="1902"/>
        <v>0</v>
      </c>
      <c r="AJ2728" s="45">
        <f t="shared" si="1902"/>
        <v>0</v>
      </c>
      <c r="AK2728" s="45">
        <f t="shared" si="1902"/>
        <v>0</v>
      </c>
      <c r="AL2728" s="45">
        <f t="shared" si="1902"/>
        <v>0</v>
      </c>
      <c r="AM2728" s="45">
        <f t="shared" si="1902"/>
        <v>0</v>
      </c>
      <c r="AN2728" s="45">
        <f t="shared" si="1902"/>
        <v>0</v>
      </c>
      <c r="AO2728" s="45">
        <f t="shared" si="1902"/>
        <v>0</v>
      </c>
      <c r="AP2728" s="45">
        <f t="shared" si="1902"/>
        <v>0</v>
      </c>
      <c r="AQ2728" s="45">
        <f t="shared" si="1902"/>
        <v>0</v>
      </c>
      <c r="AR2728" s="45">
        <f t="shared" si="1902"/>
        <v>0</v>
      </c>
      <c r="AS2728" s="45">
        <f t="shared" si="1902"/>
        <v>0</v>
      </c>
      <c r="AT2728" s="45">
        <f t="shared" si="1902"/>
        <v>0</v>
      </c>
      <c r="AU2728" s="45">
        <f t="shared" si="1902"/>
        <v>0</v>
      </c>
      <c r="AV2728" s="45">
        <f t="shared" si="1902"/>
        <v>0</v>
      </c>
      <c r="AW2728" s="45">
        <f t="shared" si="1902"/>
        <v>0</v>
      </c>
      <c r="AX2728" s="45">
        <f t="shared" si="1902"/>
        <v>0</v>
      </c>
      <c r="AY2728" s="45">
        <f t="shared" si="1902"/>
        <v>0</v>
      </c>
      <c r="AZ2728" s="45">
        <f t="shared" si="1902"/>
        <v>0</v>
      </c>
      <c r="BA2728" s="45">
        <f t="shared" si="1902"/>
        <v>0</v>
      </c>
      <c r="BB2728" s="45">
        <f t="shared" si="1902"/>
        <v>0</v>
      </c>
      <c r="BC2728" s="45">
        <f t="shared" si="1902"/>
        <v>0</v>
      </c>
      <c r="BD2728" s="45">
        <f t="shared" si="1902"/>
        <v>0</v>
      </c>
    </row>
    <row r="2729" spans="1:59" x14ac:dyDescent="0.2">
      <c r="A2729"/>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row>
    <row r="2730" spans="1:59" ht="16" x14ac:dyDescent="0.2">
      <c r="A2730"/>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s="1"/>
    </row>
    <row r="2731" spans="1:59" ht="16" x14ac:dyDescent="0.2">
      <c r="A2731" s="1"/>
      <c r="B2731" s="67">
        <v>97</v>
      </c>
      <c r="C2731" s="68" t="str">
        <f>H2733</f>
        <v>SAS HSR 4</v>
      </c>
      <c r="D2731" s="69" t="s">
        <v>162</v>
      </c>
      <c r="E2731" s="69"/>
      <c r="F2731" s="69"/>
      <c r="G2731" s="69"/>
      <c r="H2731" s="69"/>
      <c r="I2731" s="69"/>
      <c r="J2731" s="69"/>
      <c r="K2731" s="68"/>
      <c r="L2731" s="68"/>
      <c r="M2731" s="68"/>
      <c r="N2731" s="68"/>
      <c r="O2731" s="82"/>
      <c r="P2731" s="82"/>
      <c r="Q2731" s="82"/>
      <c r="R2731" s="82"/>
      <c r="S2731" s="82"/>
      <c r="T2731" s="82"/>
      <c r="U2731" s="82"/>
      <c r="V2731" s="82"/>
      <c r="W2731" s="82"/>
      <c r="X2731" s="82"/>
      <c r="Y2731" s="82"/>
      <c r="Z2731" s="82"/>
      <c r="AA2731" s="82"/>
      <c r="AB2731" s="82"/>
      <c r="AC2731" s="82"/>
      <c r="AD2731" s="82"/>
      <c r="AE2731" s="82"/>
      <c r="AF2731" s="82"/>
      <c r="AG2731" s="82"/>
      <c r="AH2731" s="82"/>
      <c r="AI2731" s="82"/>
      <c r="AJ2731" s="82"/>
      <c r="AK2731" s="82"/>
      <c r="AL2731" s="82"/>
      <c r="AM2731" s="82"/>
      <c r="AN2731" s="82"/>
      <c r="AO2731" s="82"/>
      <c r="AP2731" s="82"/>
      <c r="AQ2731" s="82"/>
      <c r="AR2731" s="82"/>
      <c r="AS2731" s="82"/>
      <c r="AT2731" s="82"/>
      <c r="AU2731" s="82"/>
      <c r="AV2731" s="82"/>
      <c r="AW2731" s="82"/>
      <c r="AX2731" s="82"/>
      <c r="AY2731" s="82"/>
      <c r="AZ2731" s="82"/>
      <c r="BA2731" s="82"/>
      <c r="BB2731" s="82"/>
      <c r="BC2731" s="82"/>
      <c r="BD2731" s="82"/>
      <c r="BE2731" s="1"/>
      <c r="BF2731" s="1"/>
      <c r="BG2731" s="1"/>
    </row>
    <row r="2732" spans="1:59" ht="16" x14ac:dyDescent="0.2">
      <c r="A2732" s="35"/>
      <c r="B2732" s="11">
        <f>B2731</f>
        <v>97</v>
      </c>
      <c r="C2732" s="12" t="str">
        <f>C2731</f>
        <v>SAS HSR 4</v>
      </c>
      <c r="D2732" s="35"/>
      <c r="E2732" s="35"/>
      <c r="F2732" s="35"/>
      <c r="G2732" s="35"/>
      <c r="H2732" s="35"/>
      <c r="I2732" s="35"/>
      <c r="J2732" s="35"/>
      <c r="K2732" s="35"/>
      <c r="L2732" s="35"/>
      <c r="M2732" s="35"/>
      <c r="N2732" s="35"/>
      <c r="O2732" s="44"/>
      <c r="P2732" s="44"/>
      <c r="Q2732" s="44"/>
      <c r="R2732" s="44"/>
      <c r="S2732" s="44"/>
      <c r="T2732" s="44"/>
      <c r="U2732" s="44"/>
      <c r="V2732" s="44"/>
      <c r="W2732" s="44"/>
      <c r="X2732" s="44"/>
      <c r="Y2732" s="44"/>
      <c r="Z2732" s="44"/>
      <c r="AA2732" s="44"/>
      <c r="AB2732" s="44"/>
      <c r="AC2732" s="44"/>
      <c r="AD2732" s="44"/>
      <c r="AE2732" s="44"/>
      <c r="AF2732" s="44"/>
      <c r="AG2732" s="44"/>
      <c r="AH2732" s="44"/>
      <c r="AI2732" s="44"/>
      <c r="AJ2732" s="44"/>
      <c r="AK2732" s="44"/>
      <c r="AL2732" s="44"/>
      <c r="AM2732" s="44"/>
      <c r="AN2732" s="44"/>
      <c r="AO2732" s="44"/>
      <c r="AP2732" s="44"/>
      <c r="AQ2732" s="44"/>
      <c r="AR2732" s="44"/>
      <c r="AS2732" s="44"/>
      <c r="AT2732" s="44"/>
      <c r="AU2732" s="44"/>
      <c r="AV2732" s="44"/>
      <c r="AW2732" s="44"/>
      <c r="AX2732" s="44"/>
      <c r="AY2732" s="44"/>
      <c r="AZ2732" s="44"/>
      <c r="BA2732" s="44"/>
      <c r="BB2732" s="44"/>
      <c r="BC2732" s="44"/>
      <c r="BD2732" s="44"/>
      <c r="BE2732" s="35"/>
      <c r="BF2732" s="35"/>
      <c r="BG2732" s="35"/>
    </row>
    <row r="2733" spans="1:59" ht="16" x14ac:dyDescent="0.2">
      <c r="B2733" s="11">
        <f t="shared" ref="B2733:C2748" si="1903">B2732</f>
        <v>97</v>
      </c>
      <c r="C2733" s="12" t="str">
        <f t="shared" si="1903"/>
        <v>SAS HSR 4</v>
      </c>
      <c r="D2733" s="13" t="s">
        <v>2</v>
      </c>
      <c r="E2733" s="14" t="s">
        <v>68</v>
      </c>
      <c r="F2733" s="15"/>
      <c r="G2733" s="13" t="s">
        <v>229</v>
      </c>
      <c r="H2733" s="14" t="s">
        <v>160</v>
      </c>
      <c r="I2733" s="14"/>
      <c r="J2733" s="14"/>
      <c r="L2733" s="16" t="s">
        <v>230</v>
      </c>
      <c r="M2733" s="70"/>
      <c r="N2733" s="70"/>
      <c r="O2733" s="17">
        <f>($E2744&gt;0)*($E2738&lt;O$2)*(EDATE($E2738,$E2744)&gt;O$3)*((O$3-O$2+1)/O$4)
+($E2744&gt;0)*($E2738&lt;O$2)*(EDATE($E2738,$E2744)&gt;=O$2)*(EDATE($E2738,$E2744)&lt;=O$3)*((EDATE($E2738,$E2744)-O$2)/O$4)
+($E2744&gt;0)*($E2738&lt;O$2)*(EDATE($E2738,$E2744)&lt;O$2)*(0)
+($E2744&gt;0)*($E2738&gt;=O$2)*($E2738&lt;=O$3)*(EDATE($E2738,$E2744)&gt;=O$2)*(EDATE($E2738,$E2744)&lt;=O$3)*((EDATE($E2738,$E2744)-$E2738+1)/O$4)
+($E2744&gt;0)*($E2738&gt;=O$2)*($E2738&lt;=O$3)*(EDATE($E2738,$E2744)&gt;O$3)*((O$3-$E2738+1)/O$4)
+($E2744&gt;0)*($E2738&gt;O$3)*(0)</f>
        <v>0</v>
      </c>
      <c r="P2733" s="17">
        <f t="shared" ref="P2733:BD2733" si="1904">($E2744&gt;0)*($E2738&lt;P$2)*(EDATE($E2738,$E2744)&gt;P$3)*((P$3-P$2+1)/P$4)
+($E2744&gt;0)*($E2738&lt;P$2)*(EDATE($E2738,$E2744)&gt;=P$2)*(EDATE($E2738,$E2744)&lt;=P$3)*((EDATE($E2738,$E2744)-P$2)/P$4)
+($E2744&gt;0)*($E2738&lt;P$2)*(EDATE($E2738,$E2744)&lt;P$2)*(0)
+($E2744&gt;0)*($E2738&gt;=P$2)*($E2738&lt;=P$3)*(EDATE($E2738,$E2744)&gt;=P$2)*(EDATE($E2738,$E2744)&lt;=P$3)*((EDATE($E2738,$E2744)-$E2738+1)/P$4)
+($E2744&gt;0)*($E2738&gt;=P$2)*($E2738&lt;=P$3)*(EDATE($E2738,$E2744)&gt;P$3)*((P$3-$E2738+1)/P$4)
+($E2744&gt;0)*($E2738&gt;P$3)*(0)</f>
        <v>0</v>
      </c>
      <c r="Q2733" s="17">
        <f t="shared" si="1904"/>
        <v>0</v>
      </c>
      <c r="R2733" s="17">
        <f t="shared" si="1904"/>
        <v>0</v>
      </c>
      <c r="S2733" s="17">
        <f t="shared" si="1904"/>
        <v>0</v>
      </c>
      <c r="T2733" s="17">
        <f t="shared" si="1904"/>
        <v>0</v>
      </c>
      <c r="U2733" s="17">
        <f t="shared" si="1904"/>
        <v>0</v>
      </c>
      <c r="V2733" s="17">
        <f t="shared" si="1904"/>
        <v>0</v>
      </c>
      <c r="W2733" s="17">
        <f t="shared" si="1904"/>
        <v>0</v>
      </c>
      <c r="X2733" s="17">
        <f t="shared" si="1904"/>
        <v>0</v>
      </c>
      <c r="Y2733" s="17">
        <f t="shared" si="1904"/>
        <v>0</v>
      </c>
      <c r="Z2733" s="17">
        <f t="shared" si="1904"/>
        <v>0</v>
      </c>
      <c r="AA2733" s="17">
        <f t="shared" si="1904"/>
        <v>0</v>
      </c>
      <c r="AB2733" s="17">
        <f t="shared" si="1904"/>
        <v>0</v>
      </c>
      <c r="AC2733" s="17">
        <f t="shared" si="1904"/>
        <v>0</v>
      </c>
      <c r="AD2733" s="17">
        <f t="shared" si="1904"/>
        <v>0</v>
      </c>
      <c r="AE2733" s="17">
        <f t="shared" si="1904"/>
        <v>0</v>
      </c>
      <c r="AF2733" s="17">
        <f t="shared" si="1904"/>
        <v>0</v>
      </c>
      <c r="AG2733" s="17">
        <f t="shared" si="1904"/>
        <v>0</v>
      </c>
      <c r="AH2733" s="17">
        <f t="shared" si="1904"/>
        <v>0</v>
      </c>
      <c r="AI2733" s="17">
        <f t="shared" si="1904"/>
        <v>0</v>
      </c>
      <c r="AJ2733" s="17">
        <f t="shared" si="1904"/>
        <v>0</v>
      </c>
      <c r="AK2733" s="17">
        <f t="shared" si="1904"/>
        <v>0</v>
      </c>
      <c r="AL2733" s="17">
        <f t="shared" si="1904"/>
        <v>0</v>
      </c>
      <c r="AM2733" s="17">
        <f t="shared" si="1904"/>
        <v>0</v>
      </c>
      <c r="AN2733" s="17">
        <f t="shared" si="1904"/>
        <v>0</v>
      </c>
      <c r="AO2733" s="17">
        <f t="shared" si="1904"/>
        <v>0</v>
      </c>
      <c r="AP2733" s="17">
        <f t="shared" si="1904"/>
        <v>0</v>
      </c>
      <c r="AQ2733" s="17">
        <f t="shared" si="1904"/>
        <v>0</v>
      </c>
      <c r="AR2733" s="17">
        <f t="shared" si="1904"/>
        <v>0</v>
      </c>
      <c r="AS2733" s="17">
        <f t="shared" si="1904"/>
        <v>0</v>
      </c>
      <c r="AT2733" s="17">
        <f t="shared" si="1904"/>
        <v>0</v>
      </c>
      <c r="AU2733" s="17">
        <f t="shared" si="1904"/>
        <v>0</v>
      </c>
      <c r="AV2733" s="17">
        <f t="shared" si="1904"/>
        <v>0</v>
      </c>
      <c r="AW2733" s="17">
        <f t="shared" si="1904"/>
        <v>0</v>
      </c>
      <c r="AX2733" s="17">
        <f t="shared" si="1904"/>
        <v>0</v>
      </c>
      <c r="AY2733" s="17">
        <f t="shared" si="1904"/>
        <v>0</v>
      </c>
      <c r="AZ2733" s="17">
        <f t="shared" si="1904"/>
        <v>0</v>
      </c>
      <c r="BA2733" s="17">
        <f t="shared" si="1904"/>
        <v>0</v>
      </c>
      <c r="BB2733" s="17">
        <f t="shared" si="1904"/>
        <v>0</v>
      </c>
      <c r="BC2733" s="17">
        <f t="shared" si="1904"/>
        <v>0</v>
      </c>
      <c r="BD2733" s="17">
        <f t="shared" si="1904"/>
        <v>0</v>
      </c>
    </row>
    <row r="2734" spans="1:59" ht="16" x14ac:dyDescent="0.2">
      <c r="B2734" s="11">
        <f t="shared" si="1903"/>
        <v>97</v>
      </c>
      <c r="C2734" s="12" t="str">
        <f t="shared" si="1903"/>
        <v>SAS HSR 4</v>
      </c>
      <c r="D2734" s="13" t="s">
        <v>7</v>
      </c>
      <c r="E2734" s="18">
        <v>87.5</v>
      </c>
      <c r="F2734" s="15"/>
      <c r="G2734" s="13" t="s">
        <v>0</v>
      </c>
      <c r="H2734" s="19">
        <v>72</v>
      </c>
      <c r="I2734" s="13" t="s">
        <v>20</v>
      </c>
      <c r="J2734" s="19">
        <v>76</v>
      </c>
      <c r="L2734" s="20" t="s">
        <v>231</v>
      </c>
      <c r="M2734" s="72"/>
      <c r="N2734" s="72"/>
      <c r="O2734" s="21">
        <f>($H2739&gt;0)*($J2739&lt;O$2)*0
+($H2739&gt;0)*($J2739&gt;=O$2)*($J2739&lt;=O$3)*(($J2739-O$2+1)/O$4)
+($H2739&gt;0)*($J2739&gt;O$3)*($I2739&gt;O$3)*0
+($H2739&gt;0)*($J2739&gt;O$3)*($I2739&lt;=O$3)*($I2739&gt;=O$2)*((O$3-$I2739+1)/O$4)
+($H2739&gt;0)*($J2739&gt;O$3)*($I2739&lt;O$2)*1
+($H2739&gt;0)*($I2739&gt;O$3)*0
+($H2740&gt;0)*($J$2350&lt;O$2)*0
+($H2740&gt;0)*($J2740&gt;=O$2)*($J2740&lt;=O$3)*(($J2740-O$2+1)/O$4)
+($H2740&gt;0)*($J2740&gt;O$3)*($I2740&gt;O$3)*0
+($H2740&gt;0)*($J2740&gt;O$3)*($I2740&lt;=O$3)*($I2740&gt;=O$2)*((O$3-$I2740+1)/O$4)
+($H2740&gt;0)*($J2740&gt;O$3)*($I2740&lt;O$2)*1
+($H2740&gt;0)*($I2740&gt;O$3)*0
+($H2741&gt;0)*($J2741&lt;O$2)*0
+($H2741&gt;0)*($J2741&gt;=O$2)*($J2741&lt;=O$3)*(($J2741-O$2+1)/O$4)
+($H2741&gt;0)*($J2741&gt;O$3)*($I2741&gt;O$3)*0
+($H2741&gt;0)*($J2741&gt;O$3)*($I2741&lt;=O$3)*($I2741&gt;=O$2)*((O$3-$I2741+1)/O$4)
+($H2741&gt;0)*($J2741&gt;O$3)*($I2741&lt;O$2)*1
+($H2741&gt;0)*($I2741&gt;O$3)*0</f>
        <v>0</v>
      </c>
      <c r="P2734" s="21">
        <f t="shared" ref="P2734:BD2734" si="1905">($H2739&gt;0)*($J2739&lt;P$2)*0
+($H2739&gt;0)*($J2739&gt;=P$2)*($J2739&lt;=P$3)*(($J2739-P$2+1)/P$4)
+($H2739&gt;0)*($J2739&gt;P$3)*($I2739&gt;P$3)*0
+($H2739&gt;0)*($J2739&gt;P$3)*($I2739&lt;=P$3)*($I2739&gt;=P$2)*((P$3-$I2739+1)/P$4)
+($H2739&gt;0)*($J2739&gt;P$3)*($I2739&lt;P$2)*1
+($H2739&gt;0)*($I2739&gt;P$3)*0
+($H2740&gt;0)*($J$2350&lt;P$2)*0
+($H2740&gt;0)*($J2740&gt;=P$2)*($J2740&lt;=P$3)*(($J2740-P$2+1)/P$4)
+($H2740&gt;0)*($J2740&gt;P$3)*($I2740&gt;P$3)*0
+($H2740&gt;0)*($J2740&gt;P$3)*($I2740&lt;=P$3)*($I2740&gt;=P$2)*((P$3-$I2740+1)/P$4)
+($H2740&gt;0)*($J2740&gt;P$3)*($I2740&lt;P$2)*1
+($H2740&gt;0)*($I2740&gt;P$3)*0
+($H2741&gt;0)*($J2741&lt;P$2)*0
+($H2741&gt;0)*($J2741&gt;=P$2)*($J2741&lt;=P$3)*(($J2741-P$2+1)/P$4)
+($H2741&gt;0)*($J2741&gt;P$3)*($I2741&gt;P$3)*0
+($H2741&gt;0)*($J2741&gt;P$3)*($I2741&lt;=P$3)*($I2741&gt;=P$2)*((P$3-$I2741+1)/P$4)
+($H2741&gt;0)*($J2741&gt;P$3)*($I2741&lt;P$2)*1
+($H2741&gt;0)*($I2741&gt;P$3)*0</f>
        <v>0</v>
      </c>
      <c r="Q2734" s="21">
        <f t="shared" si="1905"/>
        <v>0</v>
      </c>
      <c r="R2734" s="21">
        <f t="shared" si="1905"/>
        <v>0</v>
      </c>
      <c r="S2734" s="21">
        <f t="shared" si="1905"/>
        <v>0</v>
      </c>
      <c r="T2734" s="21">
        <f t="shared" si="1905"/>
        <v>0</v>
      </c>
      <c r="U2734" s="21">
        <f t="shared" si="1905"/>
        <v>0</v>
      </c>
      <c r="V2734" s="21">
        <f t="shared" si="1905"/>
        <v>0</v>
      </c>
      <c r="W2734" s="21">
        <f t="shared" si="1905"/>
        <v>0</v>
      </c>
      <c r="X2734" s="21">
        <f t="shared" si="1905"/>
        <v>0</v>
      </c>
      <c r="Y2734" s="21">
        <f t="shared" si="1905"/>
        <v>0</v>
      </c>
      <c r="Z2734" s="21">
        <f t="shared" si="1905"/>
        <v>0</v>
      </c>
      <c r="AA2734" s="21">
        <f t="shared" si="1905"/>
        <v>0</v>
      </c>
      <c r="AB2734" s="21">
        <f t="shared" si="1905"/>
        <v>0</v>
      </c>
      <c r="AC2734" s="21">
        <f t="shared" si="1905"/>
        <v>0</v>
      </c>
      <c r="AD2734" s="21">
        <f t="shared" si="1905"/>
        <v>0</v>
      </c>
      <c r="AE2734" s="21">
        <f t="shared" si="1905"/>
        <v>0</v>
      </c>
      <c r="AF2734" s="21">
        <f t="shared" si="1905"/>
        <v>0</v>
      </c>
      <c r="AG2734" s="21">
        <f t="shared" si="1905"/>
        <v>0</v>
      </c>
      <c r="AH2734" s="21">
        <f t="shared" si="1905"/>
        <v>0</v>
      </c>
      <c r="AI2734" s="21">
        <f t="shared" si="1905"/>
        <v>0</v>
      </c>
      <c r="AJ2734" s="21">
        <f t="shared" si="1905"/>
        <v>0</v>
      </c>
      <c r="AK2734" s="21">
        <f t="shared" si="1905"/>
        <v>0</v>
      </c>
      <c r="AL2734" s="21">
        <f t="shared" si="1905"/>
        <v>0</v>
      </c>
      <c r="AM2734" s="21">
        <f t="shared" si="1905"/>
        <v>0</v>
      </c>
      <c r="AN2734" s="21">
        <f t="shared" si="1905"/>
        <v>0</v>
      </c>
      <c r="AO2734" s="21">
        <f t="shared" si="1905"/>
        <v>0</v>
      </c>
      <c r="AP2734" s="21">
        <f t="shared" si="1905"/>
        <v>0</v>
      </c>
      <c r="AQ2734" s="21">
        <f t="shared" si="1905"/>
        <v>0</v>
      </c>
      <c r="AR2734" s="21">
        <f t="shared" si="1905"/>
        <v>0</v>
      </c>
      <c r="AS2734" s="21">
        <f t="shared" si="1905"/>
        <v>0</v>
      </c>
      <c r="AT2734" s="21">
        <f t="shared" si="1905"/>
        <v>0</v>
      </c>
      <c r="AU2734" s="21">
        <f t="shared" si="1905"/>
        <v>0</v>
      </c>
      <c r="AV2734" s="21">
        <f t="shared" si="1905"/>
        <v>0</v>
      </c>
      <c r="AW2734" s="21">
        <f t="shared" si="1905"/>
        <v>0</v>
      </c>
      <c r="AX2734" s="21">
        <f t="shared" si="1905"/>
        <v>0</v>
      </c>
      <c r="AY2734" s="21">
        <f t="shared" si="1905"/>
        <v>0</v>
      </c>
      <c r="AZ2734" s="21">
        <f t="shared" si="1905"/>
        <v>0</v>
      </c>
      <c r="BA2734" s="21">
        <f t="shared" si="1905"/>
        <v>0</v>
      </c>
      <c r="BB2734" s="21">
        <f t="shared" si="1905"/>
        <v>0</v>
      </c>
      <c r="BC2734" s="21">
        <f t="shared" si="1905"/>
        <v>0</v>
      </c>
      <c r="BD2734" s="21">
        <f t="shared" si="1905"/>
        <v>0</v>
      </c>
    </row>
    <row r="2735" spans="1:59" ht="16" x14ac:dyDescent="0.2">
      <c r="B2735" s="11">
        <f t="shared" si="1903"/>
        <v>97</v>
      </c>
      <c r="C2735" s="12" t="str">
        <f t="shared" si="1903"/>
        <v>SAS HSR 4</v>
      </c>
      <c r="D2735" s="13" t="s">
        <v>21</v>
      </c>
      <c r="E2735" s="22">
        <v>224.75</v>
      </c>
      <c r="F2735" s="15"/>
      <c r="G2735" s="13" t="s">
        <v>22</v>
      </c>
      <c r="H2735" s="22">
        <v>0</v>
      </c>
      <c r="I2735" s="13" t="s">
        <v>23</v>
      </c>
      <c r="J2735" s="22">
        <v>70.465000000000003</v>
      </c>
      <c r="K2735" s="23"/>
      <c r="L2735" s="20" t="s">
        <v>232</v>
      </c>
      <c r="M2735" s="72"/>
      <c r="N2735" s="72"/>
      <c r="O2735" s="21">
        <f>($E2738&lt;=O$3)*($E2738&gt;O$2)*((O$3-$E2738+1)/O$4)
+($E2738&lt;=O$2)*((O$3-O$2+1)/O$4)
+($E2738&gt;O$3)*(0)
-($E2746&lt;=O$3)*($E2746&lt;&gt;0)*($E2746&gt;O$2)*((O$3-$E2746)/O$4)
-($E2746&lt;=O$2)*((O$3-O$2+1)/O$4)
-($E2746&gt;O$3)*(0)</f>
        <v>0</v>
      </c>
      <c r="P2735" s="21">
        <f t="shared" ref="P2735:BD2735" si="1906">($E2738&lt;=P$3)*($E2738&gt;P$2)*((P$3-$E2738+1)/P$4)
+($E2738&lt;=P$2)*((P$3-P$2+1)/P$4)
+($E2738&gt;P$3)*(0)
-($E2746&lt;=P$3)*($E2746&lt;&gt;0)*($E2746&gt;P$2)*((P$3-$E2746)/P$4)
-($E2746&lt;=P$2)*((P$3-P$2+1)/P$4)
-($E2746&gt;P$3)*(0)</f>
        <v>0</v>
      </c>
      <c r="Q2735" s="21">
        <f t="shared" si="1906"/>
        <v>0</v>
      </c>
      <c r="R2735" s="21">
        <f t="shared" si="1906"/>
        <v>0</v>
      </c>
      <c r="S2735" s="21">
        <f t="shared" si="1906"/>
        <v>0</v>
      </c>
      <c r="T2735" s="21">
        <f t="shared" si="1906"/>
        <v>0</v>
      </c>
      <c r="U2735" s="21">
        <f t="shared" si="1906"/>
        <v>0</v>
      </c>
      <c r="V2735" s="21">
        <f t="shared" si="1906"/>
        <v>0</v>
      </c>
      <c r="W2735" s="21">
        <f t="shared" si="1906"/>
        <v>0</v>
      </c>
      <c r="X2735" s="21">
        <f t="shared" si="1906"/>
        <v>0</v>
      </c>
      <c r="Y2735" s="21">
        <f t="shared" si="1906"/>
        <v>0</v>
      </c>
      <c r="Z2735" s="21">
        <f t="shared" si="1906"/>
        <v>0</v>
      </c>
      <c r="AA2735" s="21">
        <f t="shared" si="1906"/>
        <v>0</v>
      </c>
      <c r="AB2735" s="21">
        <f t="shared" si="1906"/>
        <v>0</v>
      </c>
      <c r="AC2735" s="21">
        <f t="shared" si="1906"/>
        <v>0</v>
      </c>
      <c r="AD2735" s="21">
        <f t="shared" si="1906"/>
        <v>0</v>
      </c>
      <c r="AE2735" s="21">
        <f t="shared" si="1906"/>
        <v>0</v>
      </c>
      <c r="AF2735" s="21">
        <f t="shared" si="1906"/>
        <v>0</v>
      </c>
      <c r="AG2735" s="21">
        <f t="shared" si="1906"/>
        <v>0</v>
      </c>
      <c r="AH2735" s="21">
        <f t="shared" si="1906"/>
        <v>0</v>
      </c>
      <c r="AI2735" s="21">
        <f t="shared" si="1906"/>
        <v>0</v>
      </c>
      <c r="AJ2735" s="21">
        <f t="shared" si="1906"/>
        <v>0</v>
      </c>
      <c r="AK2735" s="21">
        <f t="shared" si="1906"/>
        <v>0</v>
      </c>
      <c r="AL2735" s="21">
        <f t="shared" si="1906"/>
        <v>0</v>
      </c>
      <c r="AM2735" s="21">
        <f t="shared" si="1906"/>
        <v>0</v>
      </c>
      <c r="AN2735" s="21">
        <f t="shared" si="1906"/>
        <v>0</v>
      </c>
      <c r="AO2735" s="21">
        <f t="shared" si="1906"/>
        <v>0</v>
      </c>
      <c r="AP2735" s="21">
        <f t="shared" si="1906"/>
        <v>0</v>
      </c>
      <c r="AQ2735" s="21">
        <f t="shared" si="1906"/>
        <v>0</v>
      </c>
      <c r="AR2735" s="21">
        <f t="shared" si="1906"/>
        <v>0</v>
      </c>
      <c r="AS2735" s="21">
        <f t="shared" si="1906"/>
        <v>0</v>
      </c>
      <c r="AT2735" s="21">
        <f t="shared" si="1906"/>
        <v>0</v>
      </c>
      <c r="AU2735" s="21">
        <f t="shared" si="1906"/>
        <v>0</v>
      </c>
      <c r="AV2735" s="21">
        <f t="shared" si="1906"/>
        <v>0</v>
      </c>
      <c r="AW2735" s="21">
        <f t="shared" si="1906"/>
        <v>0</v>
      </c>
      <c r="AX2735" s="21">
        <f t="shared" si="1906"/>
        <v>0</v>
      </c>
      <c r="AY2735" s="21">
        <f t="shared" si="1906"/>
        <v>0</v>
      </c>
      <c r="AZ2735" s="21">
        <f t="shared" si="1906"/>
        <v>0</v>
      </c>
      <c r="BA2735" s="21">
        <f t="shared" si="1906"/>
        <v>0</v>
      </c>
      <c r="BB2735" s="21">
        <f t="shared" si="1906"/>
        <v>0</v>
      </c>
      <c r="BC2735" s="21">
        <f t="shared" si="1906"/>
        <v>0</v>
      </c>
      <c r="BD2735" s="21">
        <f t="shared" si="1906"/>
        <v>0</v>
      </c>
    </row>
    <row r="2736" spans="1:59" ht="16" x14ac:dyDescent="0.2">
      <c r="B2736" s="11">
        <f t="shared" si="1903"/>
        <v>97</v>
      </c>
      <c r="C2736" s="12" t="str">
        <f t="shared" si="1903"/>
        <v>SAS HSR 4</v>
      </c>
      <c r="D2736" s="13" t="s">
        <v>1</v>
      </c>
      <c r="E2736" s="22">
        <v>57600</v>
      </c>
      <c r="F2736" s="15"/>
      <c r="G2736" s="15"/>
      <c r="H2736" s="15"/>
      <c r="I2736" s="15"/>
      <c r="J2736" s="15"/>
      <c r="L2736" s="20" t="s">
        <v>233</v>
      </c>
      <c r="M2736" s="72"/>
      <c r="N2736" s="72"/>
      <c r="O2736" s="21">
        <f>($E2749&gt;O$3)*($E2746&lt;O$2)*((O$3-O$2+1)/O$4)
+($E2749&gt;O$3)*($E2746&gt;=O$2)*($E2746&lt;=O$3)*((O$3-$E2746)/O$4)
+($E2749&gt;O$3)*($E2746&gt;O$3)*(0)
+($E2749&lt;=O$3)*($E2749&gt;=O$2)*($E2746&lt;O$2)*(($E2749-O$2)/O$4)
+($E2749&lt;=O$3)*($E2749&gt;=O$2)*($E2746&lt;=O$3)*($E2746&gt;=O$2)*(($E2749-$E2746)/O$4)
+($E2749&lt;O$2)*(0)</f>
        <v>0</v>
      </c>
      <c r="P2736" s="21">
        <f t="shared" ref="P2736:BD2736" si="1907">($E2749&gt;P$3)*($E2746&lt;P$2)*((P$3-P$2+1)/P$4)
+($E2749&gt;P$3)*($E2746&gt;=P$2)*($E2746&lt;=P$3)*((P$3-$E2746)/P$4)
+($E2749&gt;P$3)*($E2746&gt;P$3)*(0)
+($E2749&lt;=P$3)*($E2749&gt;=P$2)*($E2746&lt;P$2)*(($E2749-P$2)/P$4)
+($E2749&lt;=P$3)*($E2749&gt;=P$2)*($E2746&lt;=P$3)*($E2746&gt;=P$2)*(($E2749-$E2746)/P$4)
+($E2749&lt;P$2)*(0)</f>
        <v>0</v>
      </c>
      <c r="Q2736" s="21">
        <f t="shared" si="1907"/>
        <v>0</v>
      </c>
      <c r="R2736" s="21">
        <f t="shared" si="1907"/>
        <v>0</v>
      </c>
      <c r="S2736" s="21">
        <f t="shared" si="1907"/>
        <v>0</v>
      </c>
      <c r="T2736" s="21">
        <f t="shared" si="1907"/>
        <v>0</v>
      </c>
      <c r="U2736" s="21">
        <f t="shared" si="1907"/>
        <v>0</v>
      </c>
      <c r="V2736" s="21">
        <f t="shared" si="1907"/>
        <v>0</v>
      </c>
      <c r="W2736" s="21">
        <f t="shared" si="1907"/>
        <v>0</v>
      </c>
      <c r="X2736" s="21">
        <f t="shared" si="1907"/>
        <v>0</v>
      </c>
      <c r="Y2736" s="21">
        <f t="shared" si="1907"/>
        <v>0</v>
      </c>
      <c r="Z2736" s="21">
        <f t="shared" si="1907"/>
        <v>0</v>
      </c>
      <c r="AA2736" s="21">
        <f t="shared" si="1907"/>
        <v>0</v>
      </c>
      <c r="AB2736" s="21">
        <f t="shared" si="1907"/>
        <v>0</v>
      </c>
      <c r="AC2736" s="21">
        <f t="shared" si="1907"/>
        <v>0</v>
      </c>
      <c r="AD2736" s="21">
        <f t="shared" si="1907"/>
        <v>0</v>
      </c>
      <c r="AE2736" s="21">
        <f t="shared" si="1907"/>
        <v>0</v>
      </c>
      <c r="AF2736" s="21">
        <f t="shared" si="1907"/>
        <v>0</v>
      </c>
      <c r="AG2736" s="21">
        <f t="shared" si="1907"/>
        <v>0</v>
      </c>
      <c r="AH2736" s="21">
        <f t="shared" si="1907"/>
        <v>0</v>
      </c>
      <c r="AI2736" s="21">
        <f t="shared" si="1907"/>
        <v>0</v>
      </c>
      <c r="AJ2736" s="21">
        <f t="shared" si="1907"/>
        <v>0</v>
      </c>
      <c r="AK2736" s="21">
        <f t="shared" si="1907"/>
        <v>0</v>
      </c>
      <c r="AL2736" s="21">
        <f t="shared" si="1907"/>
        <v>0</v>
      </c>
      <c r="AM2736" s="21">
        <f t="shared" si="1907"/>
        <v>0</v>
      </c>
      <c r="AN2736" s="21">
        <f t="shared" si="1907"/>
        <v>0</v>
      </c>
      <c r="AO2736" s="21">
        <f t="shared" si="1907"/>
        <v>0</v>
      </c>
      <c r="AP2736" s="21">
        <f t="shared" si="1907"/>
        <v>0</v>
      </c>
      <c r="AQ2736" s="21">
        <f t="shared" si="1907"/>
        <v>0</v>
      </c>
      <c r="AR2736" s="21">
        <f t="shared" si="1907"/>
        <v>0</v>
      </c>
      <c r="AS2736" s="21">
        <f t="shared" si="1907"/>
        <v>0</v>
      </c>
      <c r="AT2736" s="21">
        <f t="shared" si="1907"/>
        <v>0</v>
      </c>
      <c r="AU2736" s="21">
        <f t="shared" si="1907"/>
        <v>0</v>
      </c>
      <c r="AV2736" s="21">
        <f t="shared" si="1907"/>
        <v>0</v>
      </c>
      <c r="AW2736" s="21">
        <f t="shared" si="1907"/>
        <v>0</v>
      </c>
      <c r="AX2736" s="21">
        <f t="shared" si="1907"/>
        <v>0</v>
      </c>
      <c r="AY2736" s="21">
        <f t="shared" si="1907"/>
        <v>0</v>
      </c>
      <c r="AZ2736" s="21">
        <f t="shared" si="1907"/>
        <v>0</v>
      </c>
      <c r="BA2736" s="21">
        <f t="shared" si="1907"/>
        <v>0</v>
      </c>
      <c r="BB2736" s="21">
        <f t="shared" si="1907"/>
        <v>0</v>
      </c>
      <c r="BC2736" s="21">
        <f t="shared" si="1907"/>
        <v>0</v>
      </c>
      <c r="BD2736" s="21">
        <f t="shared" si="1907"/>
        <v>0</v>
      </c>
    </row>
    <row r="2737" spans="1:59" ht="16" x14ac:dyDescent="0.2">
      <c r="B2737" s="11">
        <f t="shared" si="1903"/>
        <v>97</v>
      </c>
      <c r="C2737" s="12" t="str">
        <f t="shared" si="1903"/>
        <v>SAS HSR 4</v>
      </c>
      <c r="K2737" s="24"/>
      <c r="L2737" s="20" t="s">
        <v>234</v>
      </c>
      <c r="M2737" s="72"/>
      <c r="N2737" s="72"/>
      <c r="O2737" s="21">
        <f>($E2752&gt;0)*($E2749&lt;O$2)*(EDATE($E2749,$E2752)&gt;O$3)*((O$3-O$2+1)/O$4)
+($E2752&gt;0)*($E2749&lt;O$2)*(EDATE($E2749,$E2752)&gt;=O$2)*(EDATE($E2749,$E2752)&lt;=O$3)*((EDATE($E2749,$E2752)-O$2)/O$4)
+($E2752&gt;0)*($E2749&lt;O$2)*(EDATE($E2749,$E2752)&lt;O$2)*(0)
+($E2752&gt;0)*($E2749&gt;=O$2)*($E2749&lt;=O$3)*(EDATE($E2749,$E2752)&gt;=O$2)*(EDATE($E2749,$E2752)&lt;=O$3)*((EDATE($E2749,$E2752)-$E2749+1)/O$4)
+($E2752&gt;0)*($E2749&gt;=O$2)*($E2749&lt;=O$3)*(EDATE($E2749,$E2752)&gt;O$3)*((O$3-$E2749+1)/O$4)
+($E2752&gt;0)*($E2749&gt;O$3)*(0)</f>
        <v>0</v>
      </c>
      <c r="P2737" s="21">
        <f t="shared" ref="P2737:BD2737" si="1908">($E2752&gt;0)*($E2749&lt;P$2)*(EDATE($E2749,$E2752)&gt;P$3)*((P$3-P$2+1)/P$4)
+($E2752&gt;0)*($E2749&lt;P$2)*(EDATE($E2749,$E2752)&gt;=P$2)*(EDATE($E2749,$E2752)&lt;=P$3)*((EDATE($E2749,$E2752)-P$2)/P$4)
+($E2752&gt;0)*($E2749&lt;P$2)*(EDATE($E2749,$E2752)&lt;P$2)*(0)
+($E2752&gt;0)*($E2749&gt;=P$2)*($E2749&lt;=P$3)*(EDATE($E2749,$E2752)&gt;=P$2)*(EDATE($E2749,$E2752)&lt;=P$3)*((EDATE($E2749,$E2752)-$E2749+1)/P$4)
+($E2752&gt;0)*($E2749&gt;=P$2)*($E2749&lt;=P$3)*(EDATE($E2749,$E2752)&gt;P$3)*((P$3-$E2749+1)/P$4)
+($E2752&gt;0)*($E2749&gt;P$3)*(0)</f>
        <v>0</v>
      </c>
      <c r="Q2737" s="21">
        <f t="shared" si="1908"/>
        <v>0</v>
      </c>
      <c r="R2737" s="21">
        <f t="shared" si="1908"/>
        <v>0</v>
      </c>
      <c r="S2737" s="21">
        <f t="shared" si="1908"/>
        <v>0</v>
      </c>
      <c r="T2737" s="21">
        <f t="shared" si="1908"/>
        <v>0</v>
      </c>
      <c r="U2737" s="21">
        <f t="shared" si="1908"/>
        <v>0</v>
      </c>
      <c r="V2737" s="21">
        <f t="shared" si="1908"/>
        <v>0</v>
      </c>
      <c r="W2737" s="21">
        <f t="shared" si="1908"/>
        <v>0</v>
      </c>
      <c r="X2737" s="21">
        <f t="shared" si="1908"/>
        <v>0</v>
      </c>
      <c r="Y2737" s="21">
        <f t="shared" si="1908"/>
        <v>0</v>
      </c>
      <c r="Z2737" s="21">
        <f t="shared" si="1908"/>
        <v>0</v>
      </c>
      <c r="AA2737" s="21">
        <f t="shared" si="1908"/>
        <v>0</v>
      </c>
      <c r="AB2737" s="21">
        <f t="shared" si="1908"/>
        <v>0</v>
      </c>
      <c r="AC2737" s="21">
        <f t="shared" si="1908"/>
        <v>0</v>
      </c>
      <c r="AD2737" s="21">
        <f t="shared" si="1908"/>
        <v>0</v>
      </c>
      <c r="AE2737" s="21">
        <f t="shared" si="1908"/>
        <v>0</v>
      </c>
      <c r="AF2737" s="21">
        <f t="shared" si="1908"/>
        <v>0</v>
      </c>
      <c r="AG2737" s="21">
        <f t="shared" si="1908"/>
        <v>0</v>
      </c>
      <c r="AH2737" s="21">
        <f t="shared" si="1908"/>
        <v>0</v>
      </c>
      <c r="AI2737" s="21">
        <f t="shared" si="1908"/>
        <v>0</v>
      </c>
      <c r="AJ2737" s="21">
        <f t="shared" si="1908"/>
        <v>0</v>
      </c>
      <c r="AK2737" s="21">
        <f t="shared" si="1908"/>
        <v>0</v>
      </c>
      <c r="AL2737" s="21">
        <f t="shared" si="1908"/>
        <v>0</v>
      </c>
      <c r="AM2737" s="21">
        <f t="shared" si="1908"/>
        <v>0</v>
      </c>
      <c r="AN2737" s="21">
        <f t="shared" si="1908"/>
        <v>0</v>
      </c>
      <c r="AO2737" s="21">
        <f t="shared" si="1908"/>
        <v>0</v>
      </c>
      <c r="AP2737" s="21">
        <f t="shared" si="1908"/>
        <v>0</v>
      </c>
      <c r="AQ2737" s="21">
        <f t="shared" si="1908"/>
        <v>0</v>
      </c>
      <c r="AR2737" s="21">
        <f t="shared" si="1908"/>
        <v>0</v>
      </c>
      <c r="AS2737" s="21">
        <f t="shared" si="1908"/>
        <v>0</v>
      </c>
      <c r="AT2737" s="21">
        <f t="shared" si="1908"/>
        <v>0</v>
      </c>
      <c r="AU2737" s="21">
        <f t="shared" si="1908"/>
        <v>0</v>
      </c>
      <c r="AV2737" s="21">
        <f t="shared" si="1908"/>
        <v>0</v>
      </c>
      <c r="AW2737" s="21">
        <f t="shared" si="1908"/>
        <v>0</v>
      </c>
      <c r="AX2737" s="21">
        <f t="shared" si="1908"/>
        <v>0</v>
      </c>
      <c r="AY2737" s="21">
        <f t="shared" si="1908"/>
        <v>0</v>
      </c>
      <c r="AZ2737" s="21">
        <f t="shared" si="1908"/>
        <v>0</v>
      </c>
      <c r="BA2737" s="21">
        <f t="shared" si="1908"/>
        <v>0</v>
      </c>
      <c r="BB2737" s="21">
        <f t="shared" si="1908"/>
        <v>0</v>
      </c>
      <c r="BC2737" s="21">
        <f t="shared" si="1908"/>
        <v>0</v>
      </c>
      <c r="BD2737" s="21">
        <f t="shared" si="1908"/>
        <v>0</v>
      </c>
    </row>
    <row r="2738" spans="1:59" ht="16" x14ac:dyDescent="0.2">
      <c r="B2738" s="11">
        <f t="shared" si="1903"/>
        <v>97</v>
      </c>
      <c r="C2738" s="12" t="str">
        <f t="shared" si="1903"/>
        <v>SAS HSR 4</v>
      </c>
      <c r="D2738" s="25" t="s">
        <v>235</v>
      </c>
      <c r="E2738" s="26">
        <v>41738</v>
      </c>
      <c r="F2738" s="15"/>
      <c r="G2738" s="25" t="s">
        <v>236</v>
      </c>
      <c r="H2738" s="25" t="s">
        <v>237</v>
      </c>
      <c r="I2738" s="25" t="s">
        <v>238</v>
      </c>
      <c r="J2738" s="25" t="s">
        <v>239</v>
      </c>
      <c r="K2738" s="24"/>
      <c r="L2738" s="27" t="s">
        <v>240</v>
      </c>
      <c r="M2738" s="83"/>
      <c r="N2738" s="83"/>
      <c r="O2738" s="28">
        <f>($H2750&gt;0)*($J2750&lt;O$2)*0
+($H2750&gt;0)*($J2750&gt;=O$2)*($J2750&lt;=O$3)*(($J2750-O$2+1)/O$4)
+($H2750&gt;0)*($J2750&gt;O$3)*($I2750&gt;O$3)*0
+($H2750&gt;0)*($J2750&gt;O$3)*($I2750&lt;=O$3)*($I2750&gt;=O$2)*((O$3-$I2750+1)/O$4)
+($H2750&gt;0)*($J2750&gt;O$3)*($I2750&lt;O$2)*1
+($H2750&gt;0)*($I2750&gt;O$3)*0
+($H2751&gt;0)*($J2751&lt;O$2)*0
+($H2751&gt;0)*($J2751&gt;=O$2)*($J2751&lt;=O$3)*(($J2751-O$2+1)/O$4)
+($H2751&gt;0)*($J2751&gt;O$3)*($I2751&gt;O$3)*0
+($H2751&gt;0)*($J2751&gt;O$3)*($I2751&lt;=O$3)*($I2751&gt;=O$2)*((O$3-$I2751+1)/O$4)
+($H2751&gt;0)*($J2751&gt;O$3)*($I2751&lt;O$2)*1
+($H2751&gt;0)*($I2751&gt;O$3)*0
+($H2752&gt;0)*($J2752&lt;O$2)*0
+($H2752&gt;0)*($J2752&gt;=O$2)*($J2752&lt;=O$3)*(($J2752-O$2+1)/O$4)
+($H2752&gt;0)*($J2752&gt;O$3)*($I2752&gt;O$3)*0
+($H2752&gt;0)*($J2752&gt;O$3)*($I2752&lt;=O$3)*($I2752&gt;=O$2)*((O$3-$I2752+1)/O$4)
+($H2752&gt;0)*($J2752&gt;O$3)*($I2752&lt;O$2)*1
+($H2752&gt;0)*($I2752&gt;O$3)*0</f>
        <v>0</v>
      </c>
      <c r="P2738" s="28">
        <f t="shared" ref="P2738:BD2738" si="1909">($H2750&gt;0)*($J2750&lt;P$2)*0
+($H2750&gt;0)*($J2750&gt;=P$2)*($J2750&lt;=P$3)*(($J2750-P$2+1)/P$4)
+($H2750&gt;0)*($J2750&gt;P$3)*($I2750&gt;P$3)*0
+($H2750&gt;0)*($J2750&gt;P$3)*($I2750&lt;=P$3)*($I2750&gt;=P$2)*((P$3-$I2750+1)/P$4)
+($H2750&gt;0)*($J2750&gt;P$3)*($I2750&lt;P$2)*1
+($H2750&gt;0)*($I2750&gt;P$3)*0
+($H2751&gt;0)*($J2751&lt;P$2)*0
+($H2751&gt;0)*($J2751&gt;=P$2)*($J2751&lt;=P$3)*(($J2751-P$2+1)/P$4)
+($H2751&gt;0)*($J2751&gt;P$3)*($I2751&gt;P$3)*0
+($H2751&gt;0)*($J2751&gt;P$3)*($I2751&lt;=P$3)*($I2751&gt;=P$2)*((P$3-$I2751+1)/P$4)
+($H2751&gt;0)*($J2751&gt;P$3)*($I2751&lt;P$2)*1
+($H2751&gt;0)*($I2751&gt;P$3)*0
+($H2752&gt;0)*($J2752&lt;P$2)*0
+($H2752&gt;0)*($J2752&gt;=P$2)*($J2752&lt;=P$3)*(($J2752-P$2+1)/P$4)
+($H2752&gt;0)*($J2752&gt;P$3)*($I2752&gt;P$3)*0
+($H2752&gt;0)*($J2752&gt;P$3)*($I2752&lt;=P$3)*($I2752&gt;=P$2)*((P$3-$I2752+1)/P$4)
+($H2752&gt;0)*($J2752&gt;P$3)*($I2752&lt;P$2)*1
+($H2752&gt;0)*($I2752&gt;P$3)*0</f>
        <v>0</v>
      </c>
      <c r="Q2738" s="28">
        <f t="shared" si="1909"/>
        <v>0</v>
      </c>
      <c r="R2738" s="28">
        <f t="shared" si="1909"/>
        <v>0</v>
      </c>
      <c r="S2738" s="28">
        <f t="shared" si="1909"/>
        <v>0</v>
      </c>
      <c r="T2738" s="28">
        <f t="shared" si="1909"/>
        <v>0</v>
      </c>
      <c r="U2738" s="28">
        <f t="shared" si="1909"/>
        <v>0</v>
      </c>
      <c r="V2738" s="28">
        <f t="shared" si="1909"/>
        <v>0</v>
      </c>
      <c r="W2738" s="28">
        <f t="shared" si="1909"/>
        <v>0</v>
      </c>
      <c r="X2738" s="28">
        <f t="shared" si="1909"/>
        <v>0</v>
      </c>
      <c r="Y2738" s="28">
        <f t="shared" si="1909"/>
        <v>0</v>
      </c>
      <c r="Z2738" s="28">
        <f t="shared" si="1909"/>
        <v>0</v>
      </c>
      <c r="AA2738" s="28">
        <f t="shared" si="1909"/>
        <v>0</v>
      </c>
      <c r="AB2738" s="28">
        <f t="shared" si="1909"/>
        <v>0</v>
      </c>
      <c r="AC2738" s="28">
        <f t="shared" si="1909"/>
        <v>0</v>
      </c>
      <c r="AD2738" s="28">
        <f t="shared" si="1909"/>
        <v>0</v>
      </c>
      <c r="AE2738" s="28">
        <f t="shared" si="1909"/>
        <v>0</v>
      </c>
      <c r="AF2738" s="28">
        <f t="shared" si="1909"/>
        <v>0</v>
      </c>
      <c r="AG2738" s="28">
        <f t="shared" si="1909"/>
        <v>0</v>
      </c>
      <c r="AH2738" s="28">
        <f t="shared" si="1909"/>
        <v>0</v>
      </c>
      <c r="AI2738" s="28">
        <f t="shared" si="1909"/>
        <v>0</v>
      </c>
      <c r="AJ2738" s="28">
        <f t="shared" si="1909"/>
        <v>0</v>
      </c>
      <c r="AK2738" s="28">
        <f t="shared" si="1909"/>
        <v>0</v>
      </c>
      <c r="AL2738" s="28">
        <f t="shared" si="1909"/>
        <v>0</v>
      </c>
      <c r="AM2738" s="28">
        <f t="shared" si="1909"/>
        <v>0</v>
      </c>
      <c r="AN2738" s="28">
        <f t="shared" si="1909"/>
        <v>0</v>
      </c>
      <c r="AO2738" s="28">
        <f t="shared" si="1909"/>
        <v>0</v>
      </c>
      <c r="AP2738" s="28">
        <f t="shared" si="1909"/>
        <v>0</v>
      </c>
      <c r="AQ2738" s="28">
        <f t="shared" si="1909"/>
        <v>0</v>
      </c>
      <c r="AR2738" s="28">
        <f t="shared" si="1909"/>
        <v>0</v>
      </c>
      <c r="AS2738" s="28">
        <f t="shared" si="1909"/>
        <v>0</v>
      </c>
      <c r="AT2738" s="28">
        <f t="shared" si="1909"/>
        <v>0</v>
      </c>
      <c r="AU2738" s="28">
        <f t="shared" si="1909"/>
        <v>0</v>
      </c>
      <c r="AV2738" s="28">
        <f t="shared" si="1909"/>
        <v>0</v>
      </c>
      <c r="AW2738" s="28">
        <f t="shared" si="1909"/>
        <v>0</v>
      </c>
      <c r="AX2738" s="28">
        <f t="shared" si="1909"/>
        <v>0</v>
      </c>
      <c r="AY2738" s="28">
        <f t="shared" si="1909"/>
        <v>0</v>
      </c>
      <c r="AZ2738" s="28">
        <f t="shared" si="1909"/>
        <v>0</v>
      </c>
      <c r="BA2738" s="28">
        <f t="shared" si="1909"/>
        <v>0</v>
      </c>
      <c r="BB2738" s="28">
        <f t="shared" si="1909"/>
        <v>0</v>
      </c>
      <c r="BC2738" s="28">
        <f t="shared" si="1909"/>
        <v>0</v>
      </c>
      <c r="BD2738" s="28">
        <f t="shared" si="1909"/>
        <v>0</v>
      </c>
    </row>
    <row r="2739" spans="1:59" ht="16" x14ac:dyDescent="0.2">
      <c r="B2739" s="11">
        <f t="shared" si="1903"/>
        <v>97</v>
      </c>
      <c r="C2739" s="12" t="str">
        <f t="shared" si="1903"/>
        <v>SAS HSR 4</v>
      </c>
      <c r="D2739" s="25" t="s">
        <v>241</v>
      </c>
      <c r="E2739" s="29">
        <v>36000</v>
      </c>
      <c r="F2739" s="15"/>
      <c r="G2739" s="30" t="s">
        <v>10</v>
      </c>
      <c r="H2739" s="31">
        <v>0</v>
      </c>
      <c r="I2739" s="32">
        <v>0</v>
      </c>
      <c r="J2739" s="32">
        <v>0</v>
      </c>
      <c r="K2739" s="24"/>
      <c r="L2739" s="33" t="s">
        <v>242</v>
      </c>
      <c r="M2739" s="73"/>
      <c r="N2739" s="73"/>
      <c r="O2739" s="34">
        <f>($E2749&lt;=O$3)*($E2749&gt;O$2)*((O$3-$E2749+1)/O$4)
+($E2749&lt;=O$2)*((O$3-O$2+1)/O$4)
+($E2749&gt;O$3)*(0)</f>
        <v>1</v>
      </c>
      <c r="P2739" s="34">
        <f t="shared" ref="P2739:BD2739" si="1910">($E2749&lt;=P$3)*($E2749&gt;P$2)*((P$3-$E2749+1)/P$4)
+($E2749&lt;=P$2)*((P$3-P$2+1)/P$4)
+($E2749&gt;P$3)*(0)</f>
        <v>1</v>
      </c>
      <c r="Q2739" s="34">
        <f t="shared" si="1910"/>
        <v>1</v>
      </c>
      <c r="R2739" s="34">
        <f t="shared" si="1910"/>
        <v>1</v>
      </c>
      <c r="S2739" s="34">
        <f t="shared" si="1910"/>
        <v>1</v>
      </c>
      <c r="T2739" s="34">
        <f t="shared" si="1910"/>
        <v>1</v>
      </c>
      <c r="U2739" s="34">
        <f t="shared" si="1910"/>
        <v>1</v>
      </c>
      <c r="V2739" s="34">
        <f t="shared" si="1910"/>
        <v>1</v>
      </c>
      <c r="W2739" s="34">
        <f t="shared" si="1910"/>
        <v>1</v>
      </c>
      <c r="X2739" s="34">
        <f t="shared" si="1910"/>
        <v>1</v>
      </c>
      <c r="Y2739" s="34">
        <f t="shared" si="1910"/>
        <v>1</v>
      </c>
      <c r="Z2739" s="34">
        <f t="shared" si="1910"/>
        <v>1</v>
      </c>
      <c r="AA2739" s="34">
        <f t="shared" si="1910"/>
        <v>1</v>
      </c>
      <c r="AB2739" s="34">
        <f t="shared" si="1910"/>
        <v>1</v>
      </c>
      <c r="AC2739" s="34">
        <f t="shared" si="1910"/>
        <v>1</v>
      </c>
      <c r="AD2739" s="34">
        <f t="shared" si="1910"/>
        <v>1</v>
      </c>
      <c r="AE2739" s="34">
        <f t="shared" si="1910"/>
        <v>1</v>
      </c>
      <c r="AF2739" s="34">
        <f t="shared" si="1910"/>
        <v>1</v>
      </c>
      <c r="AG2739" s="34">
        <f t="shared" si="1910"/>
        <v>1</v>
      </c>
      <c r="AH2739" s="34">
        <f t="shared" si="1910"/>
        <v>1</v>
      </c>
      <c r="AI2739" s="34">
        <f t="shared" si="1910"/>
        <v>1</v>
      </c>
      <c r="AJ2739" s="34">
        <f t="shared" si="1910"/>
        <v>1</v>
      </c>
      <c r="AK2739" s="34">
        <f t="shared" si="1910"/>
        <v>1</v>
      </c>
      <c r="AL2739" s="34">
        <f t="shared" si="1910"/>
        <v>1</v>
      </c>
      <c r="AM2739" s="34">
        <f t="shared" si="1910"/>
        <v>1</v>
      </c>
      <c r="AN2739" s="34">
        <f t="shared" si="1910"/>
        <v>1</v>
      </c>
      <c r="AO2739" s="34">
        <f t="shared" si="1910"/>
        <v>1</v>
      </c>
      <c r="AP2739" s="34">
        <f t="shared" si="1910"/>
        <v>1</v>
      </c>
      <c r="AQ2739" s="34">
        <f t="shared" si="1910"/>
        <v>1</v>
      </c>
      <c r="AR2739" s="34">
        <f t="shared" si="1910"/>
        <v>1</v>
      </c>
      <c r="AS2739" s="34">
        <f t="shared" si="1910"/>
        <v>1</v>
      </c>
      <c r="AT2739" s="34">
        <f t="shared" si="1910"/>
        <v>1</v>
      </c>
      <c r="AU2739" s="34">
        <f t="shared" si="1910"/>
        <v>1</v>
      </c>
      <c r="AV2739" s="34">
        <f t="shared" si="1910"/>
        <v>1</v>
      </c>
      <c r="AW2739" s="34">
        <f t="shared" si="1910"/>
        <v>1</v>
      </c>
      <c r="AX2739" s="34">
        <f t="shared" si="1910"/>
        <v>1</v>
      </c>
      <c r="AY2739" s="34">
        <f t="shared" si="1910"/>
        <v>1</v>
      </c>
      <c r="AZ2739" s="34">
        <f t="shared" si="1910"/>
        <v>1</v>
      </c>
      <c r="BA2739" s="34">
        <f t="shared" si="1910"/>
        <v>1</v>
      </c>
      <c r="BB2739" s="34">
        <f t="shared" si="1910"/>
        <v>1</v>
      </c>
      <c r="BC2739" s="34">
        <f t="shared" si="1910"/>
        <v>1</v>
      </c>
      <c r="BD2739" s="34">
        <f t="shared" si="1910"/>
        <v>1</v>
      </c>
    </row>
    <row r="2740" spans="1:59" ht="16" x14ac:dyDescent="0.2">
      <c r="A2740" s="35"/>
      <c r="B2740" s="11">
        <f t="shared" si="1903"/>
        <v>97</v>
      </c>
      <c r="C2740" s="12" t="str">
        <f t="shared" si="1903"/>
        <v>SAS HSR 4</v>
      </c>
      <c r="D2740" s="25" t="s">
        <v>243</v>
      </c>
      <c r="E2740" s="29">
        <v>42119.106699751865</v>
      </c>
      <c r="F2740" s="15"/>
      <c r="G2740" s="30" t="s">
        <v>11</v>
      </c>
      <c r="H2740" s="31">
        <v>0</v>
      </c>
      <c r="I2740" s="32">
        <v>0</v>
      </c>
      <c r="J2740" s="32">
        <v>0</v>
      </c>
      <c r="K2740" s="35"/>
      <c r="M2740" s="84">
        <v>41738</v>
      </c>
      <c r="O2740" s="15"/>
      <c r="P2740" s="15"/>
      <c r="Q2740" s="15"/>
      <c r="R2740" s="15"/>
      <c r="S2740" s="15"/>
      <c r="T2740" s="15"/>
      <c r="U2740" s="15"/>
      <c r="V2740" s="15"/>
      <c r="W2740" s="15"/>
      <c r="X2740" s="15"/>
      <c r="Y2740" s="15"/>
      <c r="Z2740" s="15"/>
      <c r="AA2740" s="15"/>
      <c r="AB2740" s="15"/>
      <c r="AC2740" s="15"/>
      <c r="AD2740" s="15"/>
      <c r="AE2740" s="15"/>
      <c r="AF2740" s="15"/>
      <c r="AG2740" s="15"/>
      <c r="AH2740" s="15"/>
      <c r="AI2740" s="15"/>
      <c r="AJ2740" s="15"/>
      <c r="AK2740" s="15"/>
      <c r="AL2740" s="15"/>
      <c r="AM2740" s="15"/>
      <c r="AN2740" s="15"/>
      <c r="AO2740" s="15"/>
      <c r="AP2740" s="15"/>
      <c r="AQ2740" s="15"/>
      <c r="AR2740" s="15"/>
      <c r="AS2740" s="15"/>
      <c r="AT2740" s="15"/>
      <c r="AU2740" s="15"/>
      <c r="AV2740" s="15"/>
      <c r="AW2740" s="15"/>
      <c r="AX2740" s="15"/>
      <c r="AY2740" s="15"/>
      <c r="AZ2740" s="15"/>
      <c r="BA2740" s="15"/>
      <c r="BB2740" s="15"/>
      <c r="BC2740" s="15"/>
      <c r="BD2740" s="15"/>
      <c r="BE2740" s="35"/>
      <c r="BF2740" s="35"/>
      <c r="BG2740" s="35"/>
    </row>
    <row r="2741" spans="1:59" ht="16" x14ac:dyDescent="0.2">
      <c r="B2741" s="11">
        <f t="shared" si="1903"/>
        <v>97</v>
      </c>
      <c r="C2741" s="12" t="str">
        <f t="shared" si="1903"/>
        <v>SAS HSR 4</v>
      </c>
      <c r="D2741" s="25" t="s">
        <v>244</v>
      </c>
      <c r="E2741" s="29">
        <v>42119.106699751865</v>
      </c>
      <c r="F2741" s="15"/>
      <c r="G2741" s="36" t="s">
        <v>12</v>
      </c>
      <c r="H2741" s="31">
        <v>0</v>
      </c>
      <c r="I2741" s="32">
        <v>0</v>
      </c>
      <c r="J2741" s="32">
        <v>0</v>
      </c>
      <c r="K2741" s="24"/>
      <c r="L2741" s="37" t="s">
        <v>245</v>
      </c>
      <c r="M2741" s="74">
        <v>1</v>
      </c>
      <c r="N2741" s="74">
        <v>1</v>
      </c>
      <c r="O2741" s="38">
        <v>1.02</v>
      </c>
      <c r="P2741" s="38">
        <v>1.02</v>
      </c>
      <c r="Q2741" s="38">
        <v>1.02</v>
      </c>
      <c r="R2741" s="38">
        <v>1.0293032967032969</v>
      </c>
      <c r="S2741" s="38">
        <v>1.0302</v>
      </c>
      <c r="T2741" s="38">
        <v>1.0302</v>
      </c>
      <c r="U2741" s="38">
        <v>1.0302</v>
      </c>
      <c r="V2741" s="38">
        <v>1.0395963296703299</v>
      </c>
      <c r="W2741" s="38">
        <v>1.040502</v>
      </c>
      <c r="X2741" s="38">
        <v>1.040502</v>
      </c>
      <c r="Y2741" s="38">
        <v>1.040502</v>
      </c>
      <c r="Z2741" s="38">
        <v>1.0499922929670331</v>
      </c>
      <c r="AA2741" s="38">
        <v>1.0509070200000001</v>
      </c>
      <c r="AB2741" s="38">
        <v>1.0509070200000001</v>
      </c>
      <c r="AC2741" s="38">
        <v>1.0509070200000001</v>
      </c>
      <c r="AD2741" s="38">
        <v>1.0604922158967036</v>
      </c>
      <c r="AE2741" s="38">
        <v>1.0614160902000001</v>
      </c>
      <c r="AF2741" s="38">
        <v>1.0614160902000001</v>
      </c>
      <c r="AG2741" s="38">
        <v>1.0614160902000001</v>
      </c>
      <c r="AH2741" s="38">
        <v>1.0710971380556704</v>
      </c>
      <c r="AI2741" s="38">
        <v>1.0720302511020001</v>
      </c>
      <c r="AJ2741" s="38">
        <v>1.0720302511020001</v>
      </c>
      <c r="AK2741" s="38">
        <v>1.0720302511020001</v>
      </c>
      <c r="AL2741" s="38">
        <v>1.0818081094362273</v>
      </c>
      <c r="AM2741" s="38">
        <v>1.0827505536130202</v>
      </c>
      <c r="AN2741" s="38">
        <v>1.0827505536130202</v>
      </c>
      <c r="AO2741" s="38">
        <v>1.0827505536130202</v>
      </c>
      <c r="AP2741" s="38">
        <v>1.0926261905305896</v>
      </c>
      <c r="AQ2741" s="38">
        <v>1.0935780591491504</v>
      </c>
      <c r="AR2741" s="38">
        <v>1.0935780591491504</v>
      </c>
      <c r="AS2741" s="38">
        <v>1.0935780591491504</v>
      </c>
      <c r="AT2741" s="38">
        <v>1.1035524524358955</v>
      </c>
      <c r="AU2741" s="38">
        <v>1.104513839740642</v>
      </c>
      <c r="AV2741" s="38">
        <v>1.104513839740642</v>
      </c>
      <c r="AW2741" s="38">
        <v>1.104513839740642</v>
      </c>
      <c r="AX2741" s="38">
        <v>1.1145879769602545</v>
      </c>
      <c r="AY2741" s="38">
        <v>1.1155589781380484</v>
      </c>
      <c r="AZ2741" s="38">
        <v>1.1155589781380484</v>
      </c>
      <c r="BA2741" s="38">
        <v>1.1155589781380484</v>
      </c>
      <c r="BB2741" s="38">
        <v>1.1257338567298572</v>
      </c>
      <c r="BC2741" s="38">
        <v>1.1267145679194288</v>
      </c>
      <c r="BD2741" s="38">
        <v>1.1267145679194288</v>
      </c>
    </row>
    <row r="2742" spans="1:59" ht="16" x14ac:dyDescent="0.2">
      <c r="B2742" s="11">
        <f t="shared" si="1903"/>
        <v>97</v>
      </c>
      <c r="C2742" s="12" t="str">
        <f t="shared" si="1903"/>
        <v>SAS HSR 4</v>
      </c>
      <c r="D2742" s="25" t="s">
        <v>25</v>
      </c>
      <c r="E2742" s="39" t="s">
        <v>49</v>
      </c>
      <c r="F2742" s="15"/>
      <c r="K2742" s="24"/>
      <c r="L2742" s="16" t="s">
        <v>246</v>
      </c>
      <c r="M2742" s="70"/>
      <c r="N2742" s="70"/>
      <c r="O2742" s="40">
        <f>O2735*$E2739/4+O2739*$E2750/4</f>
        <v>10750</v>
      </c>
      <c r="P2742" s="40">
        <f t="shared" ref="P2742:BD2742" si="1911">P2735*$E2739/4+P2739*$E2750/4</f>
        <v>10750</v>
      </c>
      <c r="Q2742" s="40">
        <f t="shared" si="1911"/>
        <v>10750</v>
      </c>
      <c r="R2742" s="40">
        <f t="shared" si="1911"/>
        <v>10750</v>
      </c>
      <c r="S2742" s="40">
        <f t="shared" si="1911"/>
        <v>10750</v>
      </c>
      <c r="T2742" s="40">
        <f t="shared" si="1911"/>
        <v>10750</v>
      </c>
      <c r="U2742" s="40">
        <f t="shared" si="1911"/>
        <v>10750</v>
      </c>
      <c r="V2742" s="40">
        <f t="shared" si="1911"/>
        <v>10750</v>
      </c>
      <c r="W2742" s="40">
        <f t="shared" si="1911"/>
        <v>10750</v>
      </c>
      <c r="X2742" s="40">
        <f t="shared" si="1911"/>
        <v>10750</v>
      </c>
      <c r="Y2742" s="40">
        <f t="shared" si="1911"/>
        <v>10750</v>
      </c>
      <c r="Z2742" s="40">
        <f t="shared" si="1911"/>
        <v>10750</v>
      </c>
      <c r="AA2742" s="40">
        <f t="shared" si="1911"/>
        <v>10750</v>
      </c>
      <c r="AB2742" s="40">
        <f t="shared" si="1911"/>
        <v>10750</v>
      </c>
      <c r="AC2742" s="40">
        <f t="shared" si="1911"/>
        <v>10750</v>
      </c>
      <c r="AD2742" s="40">
        <f t="shared" si="1911"/>
        <v>10750</v>
      </c>
      <c r="AE2742" s="40">
        <f t="shared" si="1911"/>
        <v>10750</v>
      </c>
      <c r="AF2742" s="40">
        <f t="shared" si="1911"/>
        <v>10750</v>
      </c>
      <c r="AG2742" s="40">
        <f t="shared" si="1911"/>
        <v>10750</v>
      </c>
      <c r="AH2742" s="40">
        <f t="shared" si="1911"/>
        <v>10750</v>
      </c>
      <c r="AI2742" s="40">
        <f t="shared" si="1911"/>
        <v>10750</v>
      </c>
      <c r="AJ2742" s="40">
        <f t="shared" si="1911"/>
        <v>10750</v>
      </c>
      <c r="AK2742" s="40">
        <f t="shared" si="1911"/>
        <v>10750</v>
      </c>
      <c r="AL2742" s="40">
        <f t="shared" si="1911"/>
        <v>10750</v>
      </c>
      <c r="AM2742" s="40">
        <f t="shared" si="1911"/>
        <v>10750</v>
      </c>
      <c r="AN2742" s="40">
        <f t="shared" si="1911"/>
        <v>10750</v>
      </c>
      <c r="AO2742" s="40">
        <f t="shared" si="1911"/>
        <v>10750</v>
      </c>
      <c r="AP2742" s="40">
        <f t="shared" si="1911"/>
        <v>10750</v>
      </c>
      <c r="AQ2742" s="40">
        <f t="shared" si="1911"/>
        <v>10750</v>
      </c>
      <c r="AR2742" s="40">
        <f t="shared" si="1911"/>
        <v>10750</v>
      </c>
      <c r="AS2742" s="40">
        <f t="shared" si="1911"/>
        <v>10750</v>
      </c>
      <c r="AT2742" s="40">
        <f t="shared" si="1911"/>
        <v>10750</v>
      </c>
      <c r="AU2742" s="40">
        <f t="shared" si="1911"/>
        <v>10750</v>
      </c>
      <c r="AV2742" s="40">
        <f t="shared" si="1911"/>
        <v>10750</v>
      </c>
      <c r="AW2742" s="40">
        <f t="shared" si="1911"/>
        <v>10750</v>
      </c>
      <c r="AX2742" s="40">
        <f t="shared" si="1911"/>
        <v>10750</v>
      </c>
      <c r="AY2742" s="40">
        <f t="shared" si="1911"/>
        <v>10750</v>
      </c>
      <c r="AZ2742" s="40">
        <f t="shared" si="1911"/>
        <v>10750</v>
      </c>
      <c r="BA2742" s="40">
        <f t="shared" si="1911"/>
        <v>10750</v>
      </c>
      <c r="BB2742" s="40">
        <f t="shared" si="1911"/>
        <v>10750</v>
      </c>
      <c r="BC2742" s="40">
        <f t="shared" si="1911"/>
        <v>10750</v>
      </c>
      <c r="BD2742" s="40">
        <f t="shared" si="1911"/>
        <v>10750</v>
      </c>
    </row>
    <row r="2743" spans="1:59" ht="16" x14ac:dyDescent="0.2">
      <c r="B2743" s="11">
        <f t="shared" si="1903"/>
        <v>97</v>
      </c>
      <c r="C2743" s="12" t="str">
        <f t="shared" si="1903"/>
        <v>SAS HSR 4</v>
      </c>
      <c r="D2743" s="25" t="s">
        <v>247</v>
      </c>
      <c r="E2743" s="39" t="s">
        <v>248</v>
      </c>
      <c r="F2743" s="15"/>
      <c r="G2743" s="25" t="s">
        <v>249</v>
      </c>
      <c r="H2743" s="26">
        <v>45024</v>
      </c>
      <c r="I2743" s="25" t="s">
        <v>239</v>
      </c>
      <c r="J2743" s="26">
        <v>45024</v>
      </c>
      <c r="K2743" s="24"/>
      <c r="L2743" s="20" t="s">
        <v>250</v>
      </c>
      <c r="M2743" s="72"/>
      <c r="N2743" s="72"/>
      <c r="O2743" s="41">
        <f>IF($E2749&gt;=O$3,IF(O$3&lt;=($E2738+365),O2742,IFERROR(O2735*$E2740/4*O2741+
$E2750*O2739/4*IFERROR(O2741/$E2751,0),0)),IF(O$3&lt;=($E2749+365),O2735*$E2740/4*O2741+$E2750*O2739/4*IFERROR(O2741/$E2751,0),IFERROR($E2750*O2739/4*IFERROR(O2741/$E2751,0),0)))</f>
        <v>10965</v>
      </c>
      <c r="P2743" s="41">
        <f t="shared" ref="P2743:BD2743" si="1912">IF($E2749&gt;=P$3,IF(P$3&lt;=($E2738+365),P2742,IFERROR(P2735*$E2740/4*P2741+
$E2750*P2739/4*IFERROR(P2741/$E2751,0),0)),IF(P$3&lt;=($E2749+365),P2735*$E2740/4*P2741+$E2750*P2739/4*IFERROR(P2741/$E2751,0),IFERROR($E2750*P2739/4*IFERROR(P2741/$E2751,0),0)))</f>
        <v>10965</v>
      </c>
      <c r="Q2743" s="41">
        <f t="shared" si="1912"/>
        <v>10965</v>
      </c>
      <c r="R2743" s="41">
        <f t="shared" si="1912"/>
        <v>11065.010439560441</v>
      </c>
      <c r="S2743" s="41">
        <f t="shared" si="1912"/>
        <v>11074.65</v>
      </c>
      <c r="T2743" s="41">
        <f t="shared" si="1912"/>
        <v>11074.65</v>
      </c>
      <c r="U2743" s="41">
        <f t="shared" si="1912"/>
        <v>11074.65</v>
      </c>
      <c r="V2743" s="41">
        <f t="shared" si="1912"/>
        <v>11175.660543956046</v>
      </c>
      <c r="W2743" s="41">
        <f t="shared" si="1912"/>
        <v>11185.396500000001</v>
      </c>
      <c r="X2743" s="41">
        <f t="shared" si="1912"/>
        <v>11185.396500000001</v>
      </c>
      <c r="Y2743" s="41">
        <f t="shared" si="1912"/>
        <v>11185.396500000001</v>
      </c>
      <c r="Z2743" s="41">
        <f t="shared" si="1912"/>
        <v>11287.417149395606</v>
      </c>
      <c r="AA2743" s="41">
        <f t="shared" si="1912"/>
        <v>11297.250465000001</v>
      </c>
      <c r="AB2743" s="41">
        <f t="shared" si="1912"/>
        <v>11297.250465000001</v>
      </c>
      <c r="AC2743" s="41">
        <f t="shared" si="1912"/>
        <v>11297.250465000001</v>
      </c>
      <c r="AD2743" s="41">
        <f t="shared" si="1912"/>
        <v>11400.291320889564</v>
      </c>
      <c r="AE2743" s="41">
        <f t="shared" si="1912"/>
        <v>11410.22296965</v>
      </c>
      <c r="AF2743" s="41">
        <f t="shared" si="1912"/>
        <v>11410.22296965</v>
      </c>
      <c r="AG2743" s="41">
        <f t="shared" si="1912"/>
        <v>11410.22296965</v>
      </c>
      <c r="AH2743" s="41">
        <f t="shared" si="1912"/>
        <v>11514.294234098457</v>
      </c>
      <c r="AI2743" s="41">
        <f t="shared" si="1912"/>
        <v>11524.325199346502</v>
      </c>
      <c r="AJ2743" s="41">
        <f t="shared" si="1912"/>
        <v>11524.325199346502</v>
      </c>
      <c r="AK2743" s="41">
        <f t="shared" si="1912"/>
        <v>11524.325199346502</v>
      </c>
      <c r="AL2743" s="41">
        <f t="shared" si="1912"/>
        <v>11629.437176439444</v>
      </c>
      <c r="AM2743" s="41">
        <f t="shared" si="1912"/>
        <v>11639.568451339966</v>
      </c>
      <c r="AN2743" s="41">
        <f t="shared" si="1912"/>
        <v>11639.568451339966</v>
      </c>
      <c r="AO2743" s="41">
        <f t="shared" si="1912"/>
        <v>11639.568451339966</v>
      </c>
      <c r="AP2743" s="41">
        <f t="shared" si="1912"/>
        <v>11745.731548203839</v>
      </c>
      <c r="AQ2743" s="41">
        <f t="shared" si="1912"/>
        <v>11755.964135853366</v>
      </c>
      <c r="AR2743" s="41">
        <f t="shared" si="1912"/>
        <v>11755.964135853366</v>
      </c>
      <c r="AS2743" s="41">
        <f t="shared" si="1912"/>
        <v>11755.964135853366</v>
      </c>
      <c r="AT2743" s="41">
        <f t="shared" si="1912"/>
        <v>11863.188863685877</v>
      </c>
      <c r="AU2743" s="41">
        <f t="shared" si="1912"/>
        <v>11873.523777211902</v>
      </c>
      <c r="AV2743" s="41">
        <f t="shared" si="1912"/>
        <v>11873.523777211902</v>
      </c>
      <c r="AW2743" s="41">
        <f t="shared" si="1912"/>
        <v>11873.523777211902</v>
      </c>
      <c r="AX2743" s="41">
        <f t="shared" si="1912"/>
        <v>11981.820752322736</v>
      </c>
      <c r="AY2743" s="41">
        <f t="shared" si="1912"/>
        <v>11992.25901498402</v>
      </c>
      <c r="AZ2743" s="41">
        <f t="shared" si="1912"/>
        <v>11992.25901498402</v>
      </c>
      <c r="BA2743" s="41">
        <f t="shared" si="1912"/>
        <v>11992.25901498402</v>
      </c>
      <c r="BB2743" s="41">
        <f t="shared" si="1912"/>
        <v>12101.638959845965</v>
      </c>
      <c r="BC2743" s="41">
        <f t="shared" si="1912"/>
        <v>12112.181605133859</v>
      </c>
      <c r="BD2743" s="41">
        <f t="shared" si="1912"/>
        <v>12112.181605133859</v>
      </c>
    </row>
    <row r="2744" spans="1:59" ht="16" x14ac:dyDescent="0.2">
      <c r="B2744" s="11">
        <f t="shared" si="1903"/>
        <v>97</v>
      </c>
      <c r="C2744" s="12" t="str">
        <f t="shared" si="1903"/>
        <v>SAS HSR 4</v>
      </c>
      <c r="D2744" s="25" t="s">
        <v>8</v>
      </c>
      <c r="E2744" s="42">
        <v>0</v>
      </c>
      <c r="F2744" s="15"/>
      <c r="I2744" s="15"/>
      <c r="J2744" s="24"/>
      <c r="K2744" s="24"/>
      <c r="L2744" s="20" t="s">
        <v>251</v>
      </c>
      <c r="M2744" s="72"/>
      <c r="N2744" s="72"/>
      <c r="O2744" s="41">
        <f>-$E2740/4*O2734
+(O2734&gt;0)*($J2739&gt;=O$2)*($J2739&lt;=O$3)*(($J2739-O$2+1)/O$4*$H2739/4)
+(O2734&gt;0)*($J2739&gt;O$3)*($I2739&lt;=O$3)*($I2739&gt;=O$2)*((O$3-$I2739+1)/O$4*$H2739/4)
+(O2734&gt;0)*($J2739&gt;O$3)*($I2739&lt;O$2)*$H2739/4
+(O2734&gt;0)*($J2740&gt;=O$2)*($J2740&lt;=O$3)*(($J2740-O$2+1)/O$4*$H2740/4)
+(O2734&gt;0)*($J2740&gt;O$3)*($I2740&lt;=O$3)*($I2740&gt;=O$2)*((O$3-$I2740+1)/O$4*$H2740/4)
+(O2734&gt;0)*($J2740&gt;O$3)*($I2740&lt;O$2)*$H2740/4
+(O2734&gt;0)*($J2741&gt;=O$2)*($J2741&lt;=O$3)*(($J2741-O$2+1)/O$4*$H2741/4)
+(O2734&gt;0)*($J2741&gt;O$3)*($I2741&lt;=O$3)*($I2741&gt;=O$2)*((O$3-$I2741+1)/O$4*$H2741/4)
+(O2734&gt;0)*($J2741&gt;O$3)*($I2741&lt;O$2)*$H2741/4
-$E2750/4*O2738
+(O2738&gt;0)*($J2750&gt;=O$2)*($J2750&lt;=O$3)*(($J2750-O$2+1)/O$4*$H2750/4)
+(O2738&gt;0)*($J2750&gt;O$3)*($I2750&lt;=O$3)*($I2750&gt;=O$2)*((O$3-$I2750+1)/O$4*$H2750/4)
+(O2738&gt;0)*($J2750&gt;O$3)*($I2750&lt;O$2)*$H2750/4
+(O2738&gt;0)*($J2751&gt;=O$2)*($J2751&lt;=O$3)*(($J2751-O$2+1)/O$4*$H2751/4)
+(O2738&gt;0)*($J2751&gt;O$3)*($I2751&lt;=O$3)*($I2751&gt;=O$2)*((O$3-$I2751+1)/O$4*$H2751/4)
+(O2738&gt;0)*($J2751&gt;O$3)*($I2751&lt;O$2)*$H2751/4
+(O2738&gt;0)*($J2752&gt;=O$2)*($J2752&lt;=O$3)*(($J2752-O$2+1)/O$4*$H2752/4)
+(O2738&gt;0)*($J2752&gt;O$3)*($I2752&lt;=O$3)*($I2752&gt;=O$2)*((O$3-$I2752+1)/O$4*$H2752/4)
+(O2738&gt;0)*($J2752&gt;O$3)*($I2752&lt;O$2)*$H2752/4</f>
        <v>0</v>
      </c>
      <c r="P2744" s="41">
        <f t="shared" ref="P2744:BD2744" si="1913">-$E2740/4*P2734
+(P2734&gt;0)*($J2739&gt;=P$2)*($J2739&lt;=P$3)*(($J2739-P$2+1)/P$4*$H2739/4)
+(P2734&gt;0)*($J2739&gt;P$3)*($I2739&lt;=P$3)*($I2739&gt;=P$2)*((P$3-$I2739+1)/P$4*$H2739/4)
+(P2734&gt;0)*($J2739&gt;P$3)*($I2739&lt;P$2)*$H2739/4
+(P2734&gt;0)*($J2740&gt;=P$2)*($J2740&lt;=P$3)*(($J2740-P$2+1)/P$4*$H2740/4)
+(P2734&gt;0)*($J2740&gt;P$3)*($I2740&lt;=P$3)*($I2740&gt;=P$2)*((P$3-$I2740+1)/P$4*$H2740/4)
+(P2734&gt;0)*($J2740&gt;P$3)*($I2740&lt;P$2)*$H2740/4
+(P2734&gt;0)*($J2741&gt;=P$2)*($J2741&lt;=P$3)*(($J2741-P$2+1)/P$4*$H2741/4)
+(P2734&gt;0)*($J2741&gt;P$3)*($I2741&lt;=P$3)*($I2741&gt;=P$2)*((P$3-$I2741+1)/P$4*$H2741/4)
+(P2734&gt;0)*($J2741&gt;P$3)*($I2741&lt;P$2)*$H2741/4
-$E2750/4*P2738
+(P2738&gt;0)*($J2750&gt;=P$2)*($J2750&lt;=P$3)*(($J2750-P$2+1)/P$4*$H2750/4)
+(P2738&gt;0)*($J2750&gt;P$3)*($I2750&lt;=P$3)*($I2750&gt;=P$2)*((P$3-$I2750+1)/P$4*$H2750/4)
+(P2738&gt;0)*($J2750&gt;P$3)*($I2750&lt;P$2)*$H2750/4
+(P2738&gt;0)*($J2751&gt;=P$2)*($J2751&lt;=P$3)*(($J2751-P$2+1)/P$4*$H2751/4)
+(P2738&gt;0)*($J2751&gt;P$3)*($I2751&lt;=P$3)*($I2751&gt;=P$2)*((P$3-$I2751+1)/P$4*$H2751/4)
+(P2738&gt;0)*($J2751&gt;P$3)*($I2751&lt;P$2)*$H2751/4
+(P2738&gt;0)*($J2752&gt;=P$2)*($J2752&lt;=P$3)*(($J2752-P$2+1)/P$4*$H2752/4)
+(P2738&gt;0)*($J2752&gt;P$3)*($I2752&lt;=P$3)*($I2752&gt;=P$2)*((P$3-$I2752+1)/P$4*$H2752/4)
+(P2738&gt;0)*($J2752&gt;P$3)*($I2752&lt;P$2)*$H2752/4</f>
        <v>0</v>
      </c>
      <c r="Q2744" s="41">
        <f t="shared" si="1913"/>
        <v>0</v>
      </c>
      <c r="R2744" s="41">
        <f t="shared" si="1913"/>
        <v>0</v>
      </c>
      <c r="S2744" s="41">
        <f t="shared" si="1913"/>
        <v>0</v>
      </c>
      <c r="T2744" s="41">
        <f t="shared" si="1913"/>
        <v>0</v>
      </c>
      <c r="U2744" s="41">
        <f t="shared" si="1913"/>
        <v>0</v>
      </c>
      <c r="V2744" s="41">
        <f t="shared" si="1913"/>
        <v>0</v>
      </c>
      <c r="W2744" s="41">
        <f t="shared" si="1913"/>
        <v>0</v>
      </c>
      <c r="X2744" s="41">
        <f t="shared" si="1913"/>
        <v>0</v>
      </c>
      <c r="Y2744" s="41">
        <f t="shared" si="1913"/>
        <v>0</v>
      </c>
      <c r="Z2744" s="41">
        <f t="shared" si="1913"/>
        <v>0</v>
      </c>
      <c r="AA2744" s="41">
        <f t="shared" si="1913"/>
        <v>0</v>
      </c>
      <c r="AB2744" s="41">
        <f t="shared" si="1913"/>
        <v>0</v>
      </c>
      <c r="AC2744" s="41">
        <f t="shared" si="1913"/>
        <v>0</v>
      </c>
      <c r="AD2744" s="41">
        <f t="shared" si="1913"/>
        <v>0</v>
      </c>
      <c r="AE2744" s="41">
        <f t="shared" si="1913"/>
        <v>0</v>
      </c>
      <c r="AF2744" s="41">
        <f t="shared" si="1913"/>
        <v>0</v>
      </c>
      <c r="AG2744" s="41">
        <f t="shared" si="1913"/>
        <v>0</v>
      </c>
      <c r="AH2744" s="41">
        <f t="shared" si="1913"/>
        <v>0</v>
      </c>
      <c r="AI2744" s="41">
        <f t="shared" si="1913"/>
        <v>0</v>
      </c>
      <c r="AJ2744" s="41">
        <f t="shared" si="1913"/>
        <v>0</v>
      </c>
      <c r="AK2744" s="41">
        <f t="shared" si="1913"/>
        <v>0</v>
      </c>
      <c r="AL2744" s="41">
        <f t="shared" si="1913"/>
        <v>0</v>
      </c>
      <c r="AM2744" s="41">
        <f t="shared" si="1913"/>
        <v>0</v>
      </c>
      <c r="AN2744" s="41">
        <f t="shared" si="1913"/>
        <v>0</v>
      </c>
      <c r="AO2744" s="41">
        <f t="shared" si="1913"/>
        <v>0</v>
      </c>
      <c r="AP2744" s="41">
        <f t="shared" si="1913"/>
        <v>0</v>
      </c>
      <c r="AQ2744" s="41">
        <f t="shared" si="1913"/>
        <v>0</v>
      </c>
      <c r="AR2744" s="41">
        <f t="shared" si="1913"/>
        <v>0</v>
      </c>
      <c r="AS2744" s="41">
        <f t="shared" si="1913"/>
        <v>0</v>
      </c>
      <c r="AT2744" s="41">
        <f t="shared" si="1913"/>
        <v>0</v>
      </c>
      <c r="AU2744" s="41">
        <f t="shared" si="1913"/>
        <v>0</v>
      </c>
      <c r="AV2744" s="41">
        <f t="shared" si="1913"/>
        <v>0</v>
      </c>
      <c r="AW2744" s="41">
        <f t="shared" si="1913"/>
        <v>0</v>
      </c>
      <c r="AX2744" s="41">
        <f t="shared" si="1913"/>
        <v>0</v>
      </c>
      <c r="AY2744" s="41">
        <f t="shared" si="1913"/>
        <v>0</v>
      </c>
      <c r="AZ2744" s="41">
        <f t="shared" si="1913"/>
        <v>0</v>
      </c>
      <c r="BA2744" s="41">
        <f t="shared" si="1913"/>
        <v>0</v>
      </c>
      <c r="BB2744" s="41">
        <f t="shared" si="1913"/>
        <v>0</v>
      </c>
      <c r="BC2744" s="41">
        <f t="shared" si="1913"/>
        <v>0</v>
      </c>
      <c r="BD2744" s="41">
        <f t="shared" si="1913"/>
        <v>0</v>
      </c>
    </row>
    <row r="2745" spans="1:59" ht="16" x14ac:dyDescent="0.2">
      <c r="B2745" s="11">
        <f t="shared" si="1903"/>
        <v>97</v>
      </c>
      <c r="C2745" s="12" t="str">
        <f t="shared" si="1903"/>
        <v>SAS HSR 4</v>
      </c>
      <c r="D2745" s="43" t="s">
        <v>252</v>
      </c>
      <c r="E2745" s="42" t="s">
        <v>286</v>
      </c>
      <c r="F2745" s="44"/>
      <c r="G2745" s="43" t="s">
        <v>253</v>
      </c>
      <c r="H2745" s="39">
        <v>0</v>
      </c>
      <c r="I2745" s="43" t="s">
        <v>254</v>
      </c>
      <c r="J2745" s="32">
        <v>44742</v>
      </c>
      <c r="K2745" s="24"/>
      <c r="L2745" s="20" t="s">
        <v>255</v>
      </c>
      <c r="M2745" s="72"/>
      <c r="N2745" s="72"/>
      <c r="O2745" s="41">
        <v>0</v>
      </c>
      <c r="P2745" s="41">
        <v>0</v>
      </c>
      <c r="Q2745" s="41">
        <v>0</v>
      </c>
      <c r="R2745" s="41">
        <v>0</v>
      </c>
      <c r="S2745" s="41">
        <v>0</v>
      </c>
      <c r="T2745" s="41">
        <v>0</v>
      </c>
      <c r="U2745" s="41">
        <v>0</v>
      </c>
      <c r="V2745" s="41">
        <v>0</v>
      </c>
      <c r="W2745" s="41">
        <v>0</v>
      </c>
      <c r="X2745" s="41">
        <v>0</v>
      </c>
      <c r="Y2745" s="41">
        <v>0</v>
      </c>
      <c r="Z2745" s="41">
        <v>0</v>
      </c>
      <c r="AA2745" s="41">
        <v>0</v>
      </c>
      <c r="AB2745" s="41">
        <v>0</v>
      </c>
      <c r="AC2745" s="41">
        <v>0</v>
      </c>
      <c r="AD2745" s="41">
        <v>0</v>
      </c>
      <c r="AE2745" s="41">
        <v>0</v>
      </c>
      <c r="AF2745" s="41">
        <v>0</v>
      </c>
      <c r="AG2745" s="41">
        <v>0</v>
      </c>
      <c r="AH2745" s="41">
        <v>0</v>
      </c>
      <c r="AI2745" s="41">
        <v>0</v>
      </c>
      <c r="AJ2745" s="41">
        <v>0</v>
      </c>
      <c r="AK2745" s="41">
        <v>0</v>
      </c>
      <c r="AL2745" s="41">
        <v>0</v>
      </c>
      <c r="AM2745" s="41">
        <v>0</v>
      </c>
      <c r="AN2745" s="41">
        <v>0</v>
      </c>
      <c r="AO2745" s="41">
        <v>0</v>
      </c>
      <c r="AP2745" s="41">
        <v>0</v>
      </c>
      <c r="AQ2745" s="41">
        <v>0</v>
      </c>
      <c r="AR2745" s="41">
        <v>0</v>
      </c>
      <c r="AS2745" s="41">
        <v>0</v>
      </c>
      <c r="AT2745" s="41">
        <v>0</v>
      </c>
      <c r="AU2745" s="41">
        <v>0</v>
      </c>
      <c r="AV2745" s="41">
        <v>0</v>
      </c>
      <c r="AW2745" s="41">
        <v>0</v>
      </c>
      <c r="AX2745" s="41">
        <v>0</v>
      </c>
      <c r="AY2745" s="41">
        <v>0</v>
      </c>
      <c r="AZ2745" s="41">
        <v>0</v>
      </c>
      <c r="BA2745" s="41">
        <v>0</v>
      </c>
      <c r="BB2745" s="41">
        <v>0</v>
      </c>
      <c r="BC2745" s="41">
        <v>0</v>
      </c>
      <c r="BD2745" s="41">
        <v>0</v>
      </c>
    </row>
    <row r="2746" spans="1:59" ht="16" x14ac:dyDescent="0.2">
      <c r="B2746" s="11">
        <f t="shared" si="1903"/>
        <v>97</v>
      </c>
      <c r="C2746" s="12" t="str">
        <f t="shared" si="1903"/>
        <v>SAS HSR 4</v>
      </c>
      <c r="D2746" s="43" t="s">
        <v>256</v>
      </c>
      <c r="E2746" s="32">
        <v>44742</v>
      </c>
      <c r="G2746" s="43" t="s">
        <v>257</v>
      </c>
      <c r="H2746" s="42">
        <v>0</v>
      </c>
      <c r="I2746" s="43" t="s">
        <v>258</v>
      </c>
      <c r="J2746" s="29">
        <v>43000</v>
      </c>
      <c r="K2746" s="23"/>
      <c r="L2746" s="33" t="s">
        <v>259</v>
      </c>
      <c r="M2746" s="73"/>
      <c r="N2746" s="73"/>
      <c r="O2746" s="45">
        <f>-(O2743+O2744)*IFERROR((O2733+O2737)/(O2735+O2739),0)</f>
        <v>0</v>
      </c>
      <c r="P2746" s="45">
        <f t="shared" ref="P2746:BD2746" si="1914">-(P2743+P2744)*IFERROR((P2733+P2737)/(P2735+P2739),0)</f>
        <v>0</v>
      </c>
      <c r="Q2746" s="45">
        <f t="shared" si="1914"/>
        <v>0</v>
      </c>
      <c r="R2746" s="45">
        <f t="shared" si="1914"/>
        <v>0</v>
      </c>
      <c r="S2746" s="45">
        <f t="shared" si="1914"/>
        <v>0</v>
      </c>
      <c r="T2746" s="45">
        <f t="shared" si="1914"/>
        <v>0</v>
      </c>
      <c r="U2746" s="45">
        <f t="shared" si="1914"/>
        <v>0</v>
      </c>
      <c r="V2746" s="45">
        <f t="shared" si="1914"/>
        <v>0</v>
      </c>
      <c r="W2746" s="45">
        <f t="shared" si="1914"/>
        <v>0</v>
      </c>
      <c r="X2746" s="45">
        <f t="shared" si="1914"/>
        <v>0</v>
      </c>
      <c r="Y2746" s="45">
        <f t="shared" si="1914"/>
        <v>0</v>
      </c>
      <c r="Z2746" s="45">
        <f t="shared" si="1914"/>
        <v>0</v>
      </c>
      <c r="AA2746" s="45">
        <f t="shared" si="1914"/>
        <v>0</v>
      </c>
      <c r="AB2746" s="45">
        <f t="shared" si="1914"/>
        <v>0</v>
      </c>
      <c r="AC2746" s="45">
        <f t="shared" si="1914"/>
        <v>0</v>
      </c>
      <c r="AD2746" s="45">
        <f t="shared" si="1914"/>
        <v>0</v>
      </c>
      <c r="AE2746" s="45">
        <f t="shared" si="1914"/>
        <v>0</v>
      </c>
      <c r="AF2746" s="45">
        <f t="shared" si="1914"/>
        <v>0</v>
      </c>
      <c r="AG2746" s="45">
        <f t="shared" si="1914"/>
        <v>0</v>
      </c>
      <c r="AH2746" s="45">
        <f t="shared" si="1914"/>
        <v>0</v>
      </c>
      <c r="AI2746" s="45">
        <f t="shared" si="1914"/>
        <v>0</v>
      </c>
      <c r="AJ2746" s="45">
        <f t="shared" si="1914"/>
        <v>0</v>
      </c>
      <c r="AK2746" s="45">
        <f t="shared" si="1914"/>
        <v>0</v>
      </c>
      <c r="AL2746" s="45">
        <f t="shared" si="1914"/>
        <v>0</v>
      </c>
      <c r="AM2746" s="45">
        <f t="shared" si="1914"/>
        <v>0</v>
      </c>
      <c r="AN2746" s="45">
        <f t="shared" si="1914"/>
        <v>0</v>
      </c>
      <c r="AO2746" s="45">
        <f t="shared" si="1914"/>
        <v>0</v>
      </c>
      <c r="AP2746" s="45">
        <f t="shared" si="1914"/>
        <v>0</v>
      </c>
      <c r="AQ2746" s="45">
        <f t="shared" si="1914"/>
        <v>0</v>
      </c>
      <c r="AR2746" s="45">
        <f t="shared" si="1914"/>
        <v>0</v>
      </c>
      <c r="AS2746" s="45">
        <f t="shared" si="1914"/>
        <v>0</v>
      </c>
      <c r="AT2746" s="45">
        <f t="shared" si="1914"/>
        <v>0</v>
      </c>
      <c r="AU2746" s="45">
        <f t="shared" si="1914"/>
        <v>0</v>
      </c>
      <c r="AV2746" s="45">
        <f t="shared" si="1914"/>
        <v>0</v>
      </c>
      <c r="AW2746" s="45">
        <f t="shared" si="1914"/>
        <v>0</v>
      </c>
      <c r="AX2746" s="45">
        <f t="shared" si="1914"/>
        <v>0</v>
      </c>
      <c r="AY2746" s="45">
        <f t="shared" si="1914"/>
        <v>0</v>
      </c>
      <c r="AZ2746" s="45">
        <f t="shared" si="1914"/>
        <v>0</v>
      </c>
      <c r="BA2746" s="45">
        <f t="shared" si="1914"/>
        <v>0</v>
      </c>
      <c r="BB2746" s="45">
        <f t="shared" si="1914"/>
        <v>0</v>
      </c>
      <c r="BC2746" s="45">
        <f t="shared" si="1914"/>
        <v>0</v>
      </c>
      <c r="BD2746" s="45">
        <f t="shared" si="1914"/>
        <v>0</v>
      </c>
    </row>
    <row r="2747" spans="1:59" ht="16" x14ac:dyDescent="0.2">
      <c r="B2747" s="11">
        <f t="shared" si="1903"/>
        <v>97</v>
      </c>
      <c r="C2747" s="12" t="str">
        <f t="shared" si="1903"/>
        <v>SAS HSR 4</v>
      </c>
      <c r="K2747" s="24"/>
      <c r="O2747" s="15"/>
      <c r="P2747" s="15"/>
      <c r="Q2747" s="15"/>
      <c r="R2747" s="15"/>
      <c r="S2747" s="15"/>
      <c r="T2747" s="15"/>
      <c r="U2747" s="15"/>
      <c r="V2747" s="15"/>
      <c r="W2747" s="15"/>
      <c r="X2747" s="15"/>
      <c r="Y2747" s="15"/>
      <c r="Z2747" s="15"/>
      <c r="AA2747" s="15"/>
      <c r="AB2747" s="15"/>
      <c r="AC2747" s="15"/>
      <c r="AD2747" s="15"/>
      <c r="AE2747" s="15"/>
      <c r="AF2747" s="15"/>
      <c r="AG2747" s="15"/>
      <c r="AH2747" s="15"/>
      <c r="AI2747" s="15"/>
      <c r="AJ2747" s="15"/>
      <c r="AK2747" s="15"/>
      <c r="AL2747" s="15"/>
      <c r="AM2747" s="15"/>
      <c r="AN2747" s="15"/>
      <c r="AO2747" s="15"/>
      <c r="AP2747" s="15"/>
      <c r="AQ2747" s="15"/>
      <c r="AR2747" s="15"/>
      <c r="AS2747" s="15"/>
      <c r="AT2747" s="15"/>
      <c r="AU2747" s="15"/>
      <c r="AV2747" s="15"/>
      <c r="AW2747" s="15"/>
      <c r="AX2747" s="15"/>
      <c r="AY2747" s="15"/>
      <c r="AZ2747" s="15"/>
      <c r="BA2747" s="15"/>
      <c r="BB2747" s="15"/>
      <c r="BC2747" s="15"/>
      <c r="BD2747" s="15"/>
    </row>
    <row r="2748" spans="1:59" ht="16" x14ac:dyDescent="0.2">
      <c r="B2748" s="11">
        <f t="shared" si="1903"/>
        <v>97</v>
      </c>
      <c r="C2748" s="12" t="str">
        <f t="shared" si="1903"/>
        <v>SAS HSR 4</v>
      </c>
      <c r="G2748" s="46" t="s">
        <v>229</v>
      </c>
      <c r="H2748" s="104" t="s">
        <v>163</v>
      </c>
      <c r="I2748" s="105"/>
      <c r="J2748" s="106"/>
      <c r="K2748" s="23"/>
      <c r="L2748" s="47" t="s">
        <v>4</v>
      </c>
      <c r="M2748" s="81"/>
      <c r="N2748" s="81"/>
      <c r="O2748" s="48">
        <f>SUM(O2743:O2746)</f>
        <v>10965</v>
      </c>
      <c r="P2748" s="48">
        <f t="shared" ref="P2748:BD2748" si="1915">SUM(P2743:P2746)</f>
        <v>10965</v>
      </c>
      <c r="Q2748" s="48">
        <f t="shared" si="1915"/>
        <v>10965</v>
      </c>
      <c r="R2748" s="48">
        <f t="shared" si="1915"/>
        <v>11065.010439560441</v>
      </c>
      <c r="S2748" s="48">
        <f t="shared" si="1915"/>
        <v>11074.65</v>
      </c>
      <c r="T2748" s="48">
        <f t="shared" si="1915"/>
        <v>11074.65</v>
      </c>
      <c r="U2748" s="48">
        <f t="shared" si="1915"/>
        <v>11074.65</v>
      </c>
      <c r="V2748" s="48">
        <f t="shared" si="1915"/>
        <v>11175.660543956046</v>
      </c>
      <c r="W2748" s="48">
        <f t="shared" si="1915"/>
        <v>11185.396500000001</v>
      </c>
      <c r="X2748" s="48">
        <f t="shared" si="1915"/>
        <v>11185.396500000001</v>
      </c>
      <c r="Y2748" s="48">
        <f t="shared" si="1915"/>
        <v>11185.396500000001</v>
      </c>
      <c r="Z2748" s="48">
        <f t="shared" si="1915"/>
        <v>11287.417149395606</v>
      </c>
      <c r="AA2748" s="48">
        <f t="shared" si="1915"/>
        <v>11297.250465000001</v>
      </c>
      <c r="AB2748" s="48">
        <f t="shared" si="1915"/>
        <v>11297.250465000001</v>
      </c>
      <c r="AC2748" s="48">
        <f t="shared" si="1915"/>
        <v>11297.250465000001</v>
      </c>
      <c r="AD2748" s="48">
        <f t="shared" si="1915"/>
        <v>11400.291320889564</v>
      </c>
      <c r="AE2748" s="48">
        <f t="shared" si="1915"/>
        <v>11410.22296965</v>
      </c>
      <c r="AF2748" s="48">
        <f t="shared" si="1915"/>
        <v>11410.22296965</v>
      </c>
      <c r="AG2748" s="48">
        <f t="shared" si="1915"/>
        <v>11410.22296965</v>
      </c>
      <c r="AH2748" s="48">
        <f t="shared" si="1915"/>
        <v>11514.294234098457</v>
      </c>
      <c r="AI2748" s="48">
        <f t="shared" si="1915"/>
        <v>11524.325199346502</v>
      </c>
      <c r="AJ2748" s="48">
        <f t="shared" si="1915"/>
        <v>11524.325199346502</v>
      </c>
      <c r="AK2748" s="48">
        <f t="shared" si="1915"/>
        <v>11524.325199346502</v>
      </c>
      <c r="AL2748" s="48">
        <f t="shared" si="1915"/>
        <v>11629.437176439444</v>
      </c>
      <c r="AM2748" s="48">
        <f t="shared" si="1915"/>
        <v>11639.568451339966</v>
      </c>
      <c r="AN2748" s="48">
        <f t="shared" si="1915"/>
        <v>11639.568451339966</v>
      </c>
      <c r="AO2748" s="48">
        <f t="shared" si="1915"/>
        <v>11639.568451339966</v>
      </c>
      <c r="AP2748" s="48">
        <f t="shared" si="1915"/>
        <v>11745.731548203839</v>
      </c>
      <c r="AQ2748" s="48">
        <f t="shared" si="1915"/>
        <v>11755.964135853366</v>
      </c>
      <c r="AR2748" s="48">
        <f t="shared" si="1915"/>
        <v>11755.964135853366</v>
      </c>
      <c r="AS2748" s="48">
        <f t="shared" si="1915"/>
        <v>11755.964135853366</v>
      </c>
      <c r="AT2748" s="48">
        <f t="shared" si="1915"/>
        <v>11863.188863685877</v>
      </c>
      <c r="AU2748" s="48">
        <f t="shared" si="1915"/>
        <v>11873.523777211902</v>
      </c>
      <c r="AV2748" s="48">
        <f t="shared" si="1915"/>
        <v>11873.523777211902</v>
      </c>
      <c r="AW2748" s="48">
        <f t="shared" si="1915"/>
        <v>11873.523777211902</v>
      </c>
      <c r="AX2748" s="48">
        <f t="shared" si="1915"/>
        <v>11981.820752322736</v>
      </c>
      <c r="AY2748" s="48">
        <f t="shared" si="1915"/>
        <v>11992.25901498402</v>
      </c>
      <c r="AZ2748" s="48">
        <f t="shared" si="1915"/>
        <v>11992.25901498402</v>
      </c>
      <c r="BA2748" s="48">
        <f t="shared" si="1915"/>
        <v>11992.25901498402</v>
      </c>
      <c r="BB2748" s="48">
        <f t="shared" si="1915"/>
        <v>12101.638959845965</v>
      </c>
      <c r="BC2748" s="48">
        <f t="shared" si="1915"/>
        <v>12112.181605133859</v>
      </c>
      <c r="BD2748" s="48">
        <f t="shared" si="1915"/>
        <v>12112.181605133859</v>
      </c>
    </row>
    <row r="2749" spans="1:59" ht="16" x14ac:dyDescent="0.2">
      <c r="B2749" s="11">
        <f t="shared" ref="B2749:C2754" si="1916">B2748</f>
        <v>97</v>
      </c>
      <c r="C2749" s="12" t="str">
        <f t="shared" si="1916"/>
        <v>SAS HSR 4</v>
      </c>
      <c r="D2749" s="46" t="s">
        <v>260</v>
      </c>
      <c r="E2749" s="32">
        <v>44743</v>
      </c>
      <c r="F2749" s="15"/>
      <c r="G2749" s="46" t="s">
        <v>261</v>
      </c>
      <c r="H2749" s="46" t="s">
        <v>237</v>
      </c>
      <c r="I2749" s="46" t="s">
        <v>238</v>
      </c>
      <c r="J2749" s="46" t="s">
        <v>239</v>
      </c>
      <c r="K2749" s="23"/>
      <c r="O2749" s="15"/>
      <c r="P2749" s="15"/>
      <c r="Q2749" s="15"/>
      <c r="R2749" s="15"/>
      <c r="S2749" s="15"/>
      <c r="T2749" s="15"/>
      <c r="U2749" s="15"/>
      <c r="V2749" s="15"/>
      <c r="W2749" s="15"/>
      <c r="X2749" s="15"/>
      <c r="Y2749" s="15"/>
      <c r="Z2749" s="15"/>
      <c r="AA2749" s="15"/>
      <c r="AB2749" s="15"/>
      <c r="AC2749" s="15"/>
      <c r="AD2749" s="15"/>
      <c r="AE2749" s="15"/>
      <c r="AF2749" s="15"/>
      <c r="AG2749" s="15"/>
      <c r="AH2749" s="15"/>
      <c r="AI2749" s="15"/>
      <c r="AJ2749" s="15"/>
      <c r="AK2749" s="15"/>
      <c r="AL2749" s="15"/>
      <c r="AM2749" s="15"/>
      <c r="AN2749" s="15"/>
      <c r="AO2749" s="15"/>
      <c r="AP2749" s="15"/>
      <c r="AQ2749" s="15"/>
      <c r="AR2749" s="15"/>
      <c r="AS2749" s="15"/>
      <c r="AT2749" s="15"/>
      <c r="AU2749" s="15"/>
      <c r="AV2749" s="15"/>
      <c r="AW2749" s="15"/>
      <c r="AX2749" s="15"/>
      <c r="AY2749" s="15"/>
      <c r="AZ2749" s="15"/>
      <c r="BA2749" s="15"/>
      <c r="BB2749" s="15"/>
      <c r="BC2749" s="15"/>
      <c r="BD2749" s="15"/>
    </row>
    <row r="2750" spans="1:59" ht="16" x14ac:dyDescent="0.2">
      <c r="B2750" s="11">
        <f t="shared" si="1916"/>
        <v>97</v>
      </c>
      <c r="C2750" s="12" t="str">
        <f t="shared" si="1916"/>
        <v>SAS HSR 4</v>
      </c>
      <c r="D2750" s="46" t="s">
        <v>262</v>
      </c>
      <c r="E2750" s="31">
        <v>43000</v>
      </c>
      <c r="F2750" s="15"/>
      <c r="G2750" s="49" t="s">
        <v>263</v>
      </c>
      <c r="H2750" s="31">
        <v>0</v>
      </c>
      <c r="I2750" s="32">
        <v>0</v>
      </c>
      <c r="J2750" s="32">
        <v>0</v>
      </c>
      <c r="K2750" s="23"/>
      <c r="L2750" s="50" t="s">
        <v>264</v>
      </c>
      <c r="M2750" s="70"/>
      <c r="N2750" s="70"/>
      <c r="O2750" s="40">
        <f t="shared" ref="O2750:BD2750" si="1917">IFERROR(((O$3&gt;=$E2749)*(O$2&lt;=$E2749))*$E2753,"")</f>
        <v>0</v>
      </c>
      <c r="P2750" s="40">
        <f t="shared" si="1917"/>
        <v>0</v>
      </c>
      <c r="Q2750" s="40">
        <f t="shared" si="1917"/>
        <v>0</v>
      </c>
      <c r="R2750" s="40">
        <f t="shared" si="1917"/>
        <v>0</v>
      </c>
      <c r="S2750" s="40">
        <f t="shared" si="1917"/>
        <v>0</v>
      </c>
      <c r="T2750" s="40">
        <f t="shared" si="1917"/>
        <v>0</v>
      </c>
      <c r="U2750" s="40">
        <f t="shared" si="1917"/>
        <v>0</v>
      </c>
      <c r="V2750" s="40">
        <f t="shared" si="1917"/>
        <v>0</v>
      </c>
      <c r="W2750" s="40">
        <f t="shared" si="1917"/>
        <v>0</v>
      </c>
      <c r="X2750" s="40">
        <f t="shared" si="1917"/>
        <v>0</v>
      </c>
      <c r="Y2750" s="40">
        <f t="shared" si="1917"/>
        <v>0</v>
      </c>
      <c r="Z2750" s="40">
        <f t="shared" si="1917"/>
        <v>0</v>
      </c>
      <c r="AA2750" s="40">
        <f t="shared" si="1917"/>
        <v>0</v>
      </c>
      <c r="AB2750" s="40">
        <f t="shared" si="1917"/>
        <v>0</v>
      </c>
      <c r="AC2750" s="40">
        <f t="shared" si="1917"/>
        <v>0</v>
      </c>
      <c r="AD2750" s="40">
        <f t="shared" si="1917"/>
        <v>0</v>
      </c>
      <c r="AE2750" s="40">
        <f t="shared" si="1917"/>
        <v>0</v>
      </c>
      <c r="AF2750" s="40">
        <f t="shared" si="1917"/>
        <v>0</v>
      </c>
      <c r="AG2750" s="40">
        <f t="shared" si="1917"/>
        <v>0</v>
      </c>
      <c r="AH2750" s="40">
        <f t="shared" si="1917"/>
        <v>0</v>
      </c>
      <c r="AI2750" s="40">
        <f t="shared" si="1917"/>
        <v>0</v>
      </c>
      <c r="AJ2750" s="40">
        <f t="shared" si="1917"/>
        <v>0</v>
      </c>
      <c r="AK2750" s="40">
        <f t="shared" si="1917"/>
        <v>0</v>
      </c>
      <c r="AL2750" s="40">
        <f t="shared" si="1917"/>
        <v>0</v>
      </c>
      <c r="AM2750" s="40">
        <f t="shared" si="1917"/>
        <v>0</v>
      </c>
      <c r="AN2750" s="40">
        <f t="shared" si="1917"/>
        <v>0</v>
      </c>
      <c r="AO2750" s="40">
        <f t="shared" si="1917"/>
        <v>0</v>
      </c>
      <c r="AP2750" s="40">
        <f t="shared" si="1917"/>
        <v>0</v>
      </c>
      <c r="AQ2750" s="40">
        <f t="shared" si="1917"/>
        <v>0</v>
      </c>
      <c r="AR2750" s="40">
        <f t="shared" si="1917"/>
        <v>0</v>
      </c>
      <c r="AS2750" s="40">
        <f t="shared" si="1917"/>
        <v>0</v>
      </c>
      <c r="AT2750" s="40">
        <f t="shared" si="1917"/>
        <v>0</v>
      </c>
      <c r="AU2750" s="40">
        <f t="shared" si="1917"/>
        <v>0</v>
      </c>
      <c r="AV2750" s="40">
        <f t="shared" si="1917"/>
        <v>0</v>
      </c>
      <c r="AW2750" s="40">
        <f t="shared" si="1917"/>
        <v>0</v>
      </c>
      <c r="AX2750" s="40">
        <f t="shared" si="1917"/>
        <v>0</v>
      </c>
      <c r="AY2750" s="40">
        <f t="shared" si="1917"/>
        <v>0</v>
      </c>
      <c r="AZ2750" s="40">
        <f t="shared" si="1917"/>
        <v>0</v>
      </c>
      <c r="BA2750" s="40">
        <f t="shared" si="1917"/>
        <v>0</v>
      </c>
      <c r="BB2750" s="40">
        <f t="shared" si="1917"/>
        <v>0</v>
      </c>
      <c r="BC2750" s="40">
        <f t="shared" si="1917"/>
        <v>0</v>
      </c>
      <c r="BD2750" s="40">
        <f t="shared" si="1917"/>
        <v>0</v>
      </c>
    </row>
    <row r="2751" spans="1:59" ht="16" x14ac:dyDescent="0.2">
      <c r="B2751" s="11">
        <f t="shared" si="1916"/>
        <v>97</v>
      </c>
      <c r="C2751" s="12" t="str">
        <f t="shared" si="1916"/>
        <v>SAS HSR 4</v>
      </c>
      <c r="D2751" s="46" t="s">
        <v>24</v>
      </c>
      <c r="E2751" s="51">
        <f>IF(E2749&gt;MAX($O$3:$BD$3),BD2740,
IF(E2749&lt;MIN($O$3:$BD$3),1,SUMIFS($O2741:$BD2741,$O$2:$BD$2,"&lt;="&amp;E2749,$O$3:$BD$3,"&gt;="&amp;E2749)))</f>
        <v>1</v>
      </c>
      <c r="F2751" s="15"/>
      <c r="G2751" s="49" t="s">
        <v>265</v>
      </c>
      <c r="H2751" s="31">
        <v>0</v>
      </c>
      <c r="I2751" s="32">
        <v>0</v>
      </c>
      <c r="J2751" s="32">
        <v>0</v>
      </c>
      <c r="K2751" s="23"/>
      <c r="L2751" s="52" t="s">
        <v>266</v>
      </c>
      <c r="M2751" s="72"/>
      <c r="N2751" s="72"/>
      <c r="O2751" s="41">
        <f t="shared" ref="O2751:BD2751" si="1918">IFERROR(((O$3&gt;=$E2746)*(O$2&lt;=$E2746))*$H2754,"")</f>
        <v>0</v>
      </c>
      <c r="P2751" s="41">
        <f t="shared" si="1918"/>
        <v>0</v>
      </c>
      <c r="Q2751" s="41">
        <f t="shared" si="1918"/>
        <v>0</v>
      </c>
      <c r="R2751" s="41">
        <f t="shared" si="1918"/>
        <v>0</v>
      </c>
      <c r="S2751" s="41">
        <f t="shared" si="1918"/>
        <v>0</v>
      </c>
      <c r="T2751" s="41">
        <f t="shared" si="1918"/>
        <v>0</v>
      </c>
      <c r="U2751" s="41">
        <f t="shared" si="1918"/>
        <v>0</v>
      </c>
      <c r="V2751" s="41">
        <f t="shared" si="1918"/>
        <v>0</v>
      </c>
      <c r="W2751" s="41">
        <f t="shared" si="1918"/>
        <v>0</v>
      </c>
      <c r="X2751" s="41">
        <f t="shared" si="1918"/>
        <v>0</v>
      </c>
      <c r="Y2751" s="41">
        <f t="shared" si="1918"/>
        <v>0</v>
      </c>
      <c r="Z2751" s="41">
        <f t="shared" si="1918"/>
        <v>0</v>
      </c>
      <c r="AA2751" s="41">
        <f t="shared" si="1918"/>
        <v>0</v>
      </c>
      <c r="AB2751" s="41">
        <f t="shared" si="1918"/>
        <v>0</v>
      </c>
      <c r="AC2751" s="41">
        <f t="shared" si="1918"/>
        <v>0</v>
      </c>
      <c r="AD2751" s="41">
        <f t="shared" si="1918"/>
        <v>0</v>
      </c>
      <c r="AE2751" s="41">
        <f t="shared" si="1918"/>
        <v>0</v>
      </c>
      <c r="AF2751" s="41">
        <f t="shared" si="1918"/>
        <v>0</v>
      </c>
      <c r="AG2751" s="41">
        <f t="shared" si="1918"/>
        <v>0</v>
      </c>
      <c r="AH2751" s="41">
        <f t="shared" si="1918"/>
        <v>0</v>
      </c>
      <c r="AI2751" s="41">
        <f t="shared" si="1918"/>
        <v>0</v>
      </c>
      <c r="AJ2751" s="41">
        <f t="shared" si="1918"/>
        <v>0</v>
      </c>
      <c r="AK2751" s="41">
        <f t="shared" si="1918"/>
        <v>0</v>
      </c>
      <c r="AL2751" s="41">
        <f t="shared" si="1918"/>
        <v>0</v>
      </c>
      <c r="AM2751" s="41">
        <f t="shared" si="1918"/>
        <v>0</v>
      </c>
      <c r="AN2751" s="41">
        <f t="shared" si="1918"/>
        <v>0</v>
      </c>
      <c r="AO2751" s="41">
        <f t="shared" si="1918"/>
        <v>0</v>
      </c>
      <c r="AP2751" s="41">
        <f t="shared" si="1918"/>
        <v>0</v>
      </c>
      <c r="AQ2751" s="41">
        <f t="shared" si="1918"/>
        <v>0</v>
      </c>
      <c r="AR2751" s="41">
        <f t="shared" si="1918"/>
        <v>0</v>
      </c>
      <c r="AS2751" s="41">
        <f t="shared" si="1918"/>
        <v>0</v>
      </c>
      <c r="AT2751" s="41">
        <f t="shared" si="1918"/>
        <v>0</v>
      </c>
      <c r="AU2751" s="41">
        <f t="shared" si="1918"/>
        <v>0</v>
      </c>
      <c r="AV2751" s="41">
        <f t="shared" si="1918"/>
        <v>0</v>
      </c>
      <c r="AW2751" s="41">
        <f t="shared" si="1918"/>
        <v>0</v>
      </c>
      <c r="AX2751" s="41">
        <f t="shared" si="1918"/>
        <v>0</v>
      </c>
      <c r="AY2751" s="41">
        <f t="shared" si="1918"/>
        <v>0</v>
      </c>
      <c r="AZ2751" s="41">
        <f t="shared" si="1918"/>
        <v>0</v>
      </c>
      <c r="BA2751" s="41">
        <f t="shared" si="1918"/>
        <v>0</v>
      </c>
      <c r="BB2751" s="41">
        <f t="shared" si="1918"/>
        <v>0</v>
      </c>
      <c r="BC2751" s="41">
        <f t="shared" si="1918"/>
        <v>0</v>
      </c>
      <c r="BD2751" s="41">
        <f t="shared" si="1918"/>
        <v>0</v>
      </c>
    </row>
    <row r="2752" spans="1:59" ht="16" x14ac:dyDescent="0.2">
      <c r="B2752" s="11">
        <f t="shared" si="1916"/>
        <v>97</v>
      </c>
      <c r="C2752" s="12" t="str">
        <f t="shared" si="1916"/>
        <v>SAS HSR 4</v>
      </c>
      <c r="D2752" s="46" t="s">
        <v>8</v>
      </c>
      <c r="E2752" s="42">
        <v>0</v>
      </c>
      <c r="F2752" s="15"/>
      <c r="G2752" s="49" t="s">
        <v>267</v>
      </c>
      <c r="H2752" s="31">
        <v>0</v>
      </c>
      <c r="I2752" s="32">
        <v>0</v>
      </c>
      <c r="J2752" s="32">
        <v>0</v>
      </c>
      <c r="L2752" s="52" t="s">
        <v>268</v>
      </c>
      <c r="M2752" s="72"/>
      <c r="N2752" s="72"/>
      <c r="O2752" s="41">
        <f t="shared" ref="O2752:BD2752" si="1919">IFERROR(((O$3&gt;=$E2749)*(O$2&lt;=$E2749))*$J2754,"")</f>
        <v>0</v>
      </c>
      <c r="P2752" s="41">
        <f t="shared" si="1919"/>
        <v>0</v>
      </c>
      <c r="Q2752" s="41">
        <f t="shared" si="1919"/>
        <v>0</v>
      </c>
      <c r="R2752" s="41">
        <f t="shared" si="1919"/>
        <v>0</v>
      </c>
      <c r="S2752" s="41">
        <f t="shared" si="1919"/>
        <v>0</v>
      </c>
      <c r="T2752" s="41">
        <f t="shared" si="1919"/>
        <v>0</v>
      </c>
      <c r="U2752" s="41">
        <f t="shared" si="1919"/>
        <v>0</v>
      </c>
      <c r="V2752" s="41">
        <f t="shared" si="1919"/>
        <v>0</v>
      </c>
      <c r="W2752" s="41">
        <f t="shared" si="1919"/>
        <v>0</v>
      </c>
      <c r="X2752" s="41">
        <f t="shared" si="1919"/>
        <v>0</v>
      </c>
      <c r="Y2752" s="41">
        <f t="shared" si="1919"/>
        <v>0</v>
      </c>
      <c r="Z2752" s="41">
        <f t="shared" si="1919"/>
        <v>0</v>
      </c>
      <c r="AA2752" s="41">
        <f t="shared" si="1919"/>
        <v>0</v>
      </c>
      <c r="AB2752" s="41">
        <f t="shared" si="1919"/>
        <v>0</v>
      </c>
      <c r="AC2752" s="41">
        <f t="shared" si="1919"/>
        <v>0</v>
      </c>
      <c r="AD2752" s="41">
        <f t="shared" si="1919"/>
        <v>0</v>
      </c>
      <c r="AE2752" s="41">
        <f t="shared" si="1919"/>
        <v>0</v>
      </c>
      <c r="AF2752" s="41">
        <f t="shared" si="1919"/>
        <v>0</v>
      </c>
      <c r="AG2752" s="41">
        <f t="shared" si="1919"/>
        <v>0</v>
      </c>
      <c r="AH2752" s="41">
        <f t="shared" si="1919"/>
        <v>0</v>
      </c>
      <c r="AI2752" s="41">
        <f t="shared" si="1919"/>
        <v>0</v>
      </c>
      <c r="AJ2752" s="41">
        <f t="shared" si="1919"/>
        <v>0</v>
      </c>
      <c r="AK2752" s="41">
        <f t="shared" si="1919"/>
        <v>0</v>
      </c>
      <c r="AL2752" s="41">
        <f t="shared" si="1919"/>
        <v>0</v>
      </c>
      <c r="AM2752" s="41">
        <f t="shared" si="1919"/>
        <v>0</v>
      </c>
      <c r="AN2752" s="41">
        <f t="shared" si="1919"/>
        <v>0</v>
      </c>
      <c r="AO2752" s="41">
        <f t="shared" si="1919"/>
        <v>0</v>
      </c>
      <c r="AP2752" s="41">
        <f t="shared" si="1919"/>
        <v>0</v>
      </c>
      <c r="AQ2752" s="41">
        <f t="shared" si="1919"/>
        <v>0</v>
      </c>
      <c r="AR2752" s="41">
        <f t="shared" si="1919"/>
        <v>0</v>
      </c>
      <c r="AS2752" s="41">
        <f t="shared" si="1919"/>
        <v>0</v>
      </c>
      <c r="AT2752" s="41">
        <f t="shared" si="1919"/>
        <v>0</v>
      </c>
      <c r="AU2752" s="41">
        <f t="shared" si="1919"/>
        <v>0</v>
      </c>
      <c r="AV2752" s="41">
        <f t="shared" si="1919"/>
        <v>0</v>
      </c>
      <c r="AW2752" s="41">
        <f t="shared" si="1919"/>
        <v>0</v>
      </c>
      <c r="AX2752" s="41">
        <f t="shared" si="1919"/>
        <v>0</v>
      </c>
      <c r="AY2752" s="41">
        <f t="shared" si="1919"/>
        <v>0</v>
      </c>
      <c r="AZ2752" s="41">
        <f t="shared" si="1919"/>
        <v>0</v>
      </c>
      <c r="BA2752" s="41">
        <f t="shared" si="1919"/>
        <v>0</v>
      </c>
      <c r="BB2752" s="41">
        <f t="shared" si="1919"/>
        <v>0</v>
      </c>
      <c r="BC2752" s="41">
        <f t="shared" si="1919"/>
        <v>0</v>
      </c>
      <c r="BD2752" s="41">
        <f t="shared" si="1919"/>
        <v>0</v>
      </c>
    </row>
    <row r="2753" spans="1:59" ht="16" x14ac:dyDescent="0.2">
      <c r="B2753" s="11">
        <f t="shared" si="1916"/>
        <v>97</v>
      </c>
      <c r="C2753" s="12" t="str">
        <f t="shared" si="1916"/>
        <v>SAS HSR 4</v>
      </c>
      <c r="D2753" s="46" t="s">
        <v>269</v>
      </c>
      <c r="E2753" s="31">
        <v>0</v>
      </c>
      <c r="F2753" s="15"/>
      <c r="G2753" s="53"/>
      <c r="H2753" s="15"/>
      <c r="I2753" s="15"/>
      <c r="J2753" s="23"/>
      <c r="L2753" s="52" t="s">
        <v>270</v>
      </c>
      <c r="M2753" s="72"/>
      <c r="N2753" s="72"/>
      <c r="O2753" s="41">
        <f t="shared" ref="O2753:BD2753" si="1920">IFERROR(((O$3&gt;=$J2743)*(O$2&lt;=$J2743))*$E2754,"")</f>
        <v>0</v>
      </c>
      <c r="P2753" s="41">
        <f t="shared" si="1920"/>
        <v>0</v>
      </c>
      <c r="Q2753" s="41">
        <f t="shared" si="1920"/>
        <v>0</v>
      </c>
      <c r="R2753" s="41">
        <f t="shared" si="1920"/>
        <v>0</v>
      </c>
      <c r="S2753" s="41">
        <f t="shared" si="1920"/>
        <v>0</v>
      </c>
      <c r="T2753" s="41">
        <f t="shared" si="1920"/>
        <v>0</v>
      </c>
      <c r="U2753" s="41">
        <f t="shared" si="1920"/>
        <v>0</v>
      </c>
      <c r="V2753" s="41">
        <f t="shared" si="1920"/>
        <v>0</v>
      </c>
      <c r="W2753" s="41">
        <f t="shared" si="1920"/>
        <v>0</v>
      </c>
      <c r="X2753" s="41">
        <f t="shared" si="1920"/>
        <v>0</v>
      </c>
      <c r="Y2753" s="41">
        <f t="shared" si="1920"/>
        <v>0</v>
      </c>
      <c r="Z2753" s="41">
        <f t="shared" si="1920"/>
        <v>0</v>
      </c>
      <c r="AA2753" s="41">
        <f t="shared" si="1920"/>
        <v>0</v>
      </c>
      <c r="AB2753" s="41">
        <f t="shared" si="1920"/>
        <v>0</v>
      </c>
      <c r="AC2753" s="41">
        <f t="shared" si="1920"/>
        <v>0</v>
      </c>
      <c r="AD2753" s="41">
        <f t="shared" si="1920"/>
        <v>0</v>
      </c>
      <c r="AE2753" s="41">
        <f t="shared" si="1920"/>
        <v>0</v>
      </c>
      <c r="AF2753" s="41">
        <f t="shared" si="1920"/>
        <v>0</v>
      </c>
      <c r="AG2753" s="41">
        <f t="shared" si="1920"/>
        <v>0</v>
      </c>
      <c r="AH2753" s="41">
        <f t="shared" si="1920"/>
        <v>0</v>
      </c>
      <c r="AI2753" s="41">
        <f t="shared" si="1920"/>
        <v>0</v>
      </c>
      <c r="AJ2753" s="41">
        <f t="shared" si="1920"/>
        <v>0</v>
      </c>
      <c r="AK2753" s="41">
        <f t="shared" si="1920"/>
        <v>0</v>
      </c>
      <c r="AL2753" s="41">
        <f t="shared" si="1920"/>
        <v>0</v>
      </c>
      <c r="AM2753" s="41">
        <f t="shared" si="1920"/>
        <v>0</v>
      </c>
      <c r="AN2753" s="41">
        <f t="shared" si="1920"/>
        <v>0</v>
      </c>
      <c r="AO2753" s="41">
        <f t="shared" si="1920"/>
        <v>0</v>
      </c>
      <c r="AP2753" s="41">
        <f t="shared" si="1920"/>
        <v>0</v>
      </c>
      <c r="AQ2753" s="41">
        <f t="shared" si="1920"/>
        <v>0</v>
      </c>
      <c r="AR2753" s="41">
        <f t="shared" si="1920"/>
        <v>0</v>
      </c>
      <c r="AS2753" s="41">
        <f t="shared" si="1920"/>
        <v>0</v>
      </c>
      <c r="AT2753" s="41">
        <f t="shared" si="1920"/>
        <v>0</v>
      </c>
      <c r="AU2753" s="41">
        <f t="shared" si="1920"/>
        <v>0</v>
      </c>
      <c r="AV2753" s="41">
        <f t="shared" si="1920"/>
        <v>0</v>
      </c>
      <c r="AW2753" s="41">
        <f t="shared" si="1920"/>
        <v>0</v>
      </c>
      <c r="AX2753" s="41">
        <f t="shared" si="1920"/>
        <v>0</v>
      </c>
      <c r="AY2753" s="41">
        <f t="shared" si="1920"/>
        <v>0</v>
      </c>
      <c r="AZ2753" s="41">
        <f t="shared" si="1920"/>
        <v>0</v>
      </c>
      <c r="BA2753" s="41">
        <f t="shared" si="1920"/>
        <v>0</v>
      </c>
      <c r="BB2753" s="41">
        <f t="shared" si="1920"/>
        <v>0</v>
      </c>
      <c r="BC2753" s="41">
        <f t="shared" si="1920"/>
        <v>0</v>
      </c>
      <c r="BD2753" s="41">
        <f t="shared" si="1920"/>
        <v>0</v>
      </c>
    </row>
    <row r="2754" spans="1:59" ht="16" x14ac:dyDescent="0.2">
      <c r="B2754" s="11">
        <f t="shared" si="1916"/>
        <v>97</v>
      </c>
      <c r="C2754" s="12" t="str">
        <f t="shared" si="1916"/>
        <v>SAS HSR 4</v>
      </c>
      <c r="D2754" s="46" t="s">
        <v>270</v>
      </c>
      <c r="E2754" s="31">
        <v>0</v>
      </c>
      <c r="F2754" s="15"/>
      <c r="G2754" s="46" t="s">
        <v>266</v>
      </c>
      <c r="H2754" s="31">
        <v>0</v>
      </c>
      <c r="I2754" s="46" t="s">
        <v>268</v>
      </c>
      <c r="J2754" s="31">
        <v>0</v>
      </c>
      <c r="L2754" s="54" t="s">
        <v>271</v>
      </c>
      <c r="M2754" s="73"/>
      <c r="N2754" s="73"/>
      <c r="O2754" s="45">
        <f t="shared" ref="O2754:BD2754" si="1921">IFERROR(-($E2735+$H2735+$J2735)*O2736,"")</f>
        <v>0</v>
      </c>
      <c r="P2754" s="45">
        <f t="shared" si="1921"/>
        <v>0</v>
      </c>
      <c r="Q2754" s="45">
        <f t="shared" si="1921"/>
        <v>0</v>
      </c>
      <c r="R2754" s="45">
        <f t="shared" si="1921"/>
        <v>0</v>
      </c>
      <c r="S2754" s="45">
        <f t="shared" si="1921"/>
        <v>0</v>
      </c>
      <c r="T2754" s="45">
        <f t="shared" si="1921"/>
        <v>0</v>
      </c>
      <c r="U2754" s="45">
        <f t="shared" si="1921"/>
        <v>0</v>
      </c>
      <c r="V2754" s="45">
        <f t="shared" si="1921"/>
        <v>0</v>
      </c>
      <c r="W2754" s="45">
        <f t="shared" si="1921"/>
        <v>0</v>
      </c>
      <c r="X2754" s="45">
        <f t="shared" si="1921"/>
        <v>0</v>
      </c>
      <c r="Y2754" s="45">
        <f t="shared" si="1921"/>
        <v>0</v>
      </c>
      <c r="Z2754" s="45">
        <f t="shared" si="1921"/>
        <v>0</v>
      </c>
      <c r="AA2754" s="45">
        <f t="shared" si="1921"/>
        <v>0</v>
      </c>
      <c r="AB2754" s="45">
        <f t="shared" si="1921"/>
        <v>0</v>
      </c>
      <c r="AC2754" s="45">
        <f t="shared" si="1921"/>
        <v>0</v>
      </c>
      <c r="AD2754" s="45">
        <f t="shared" si="1921"/>
        <v>0</v>
      </c>
      <c r="AE2754" s="45">
        <f t="shared" si="1921"/>
        <v>0</v>
      </c>
      <c r="AF2754" s="45">
        <f t="shared" si="1921"/>
        <v>0</v>
      </c>
      <c r="AG2754" s="45">
        <f t="shared" si="1921"/>
        <v>0</v>
      </c>
      <c r="AH2754" s="45">
        <f t="shared" si="1921"/>
        <v>0</v>
      </c>
      <c r="AI2754" s="45">
        <f t="shared" si="1921"/>
        <v>0</v>
      </c>
      <c r="AJ2754" s="45">
        <f t="shared" si="1921"/>
        <v>0</v>
      </c>
      <c r="AK2754" s="45">
        <f t="shared" si="1921"/>
        <v>0</v>
      </c>
      <c r="AL2754" s="45">
        <f t="shared" si="1921"/>
        <v>0</v>
      </c>
      <c r="AM2754" s="45">
        <f t="shared" si="1921"/>
        <v>0</v>
      </c>
      <c r="AN2754" s="45">
        <f t="shared" si="1921"/>
        <v>0</v>
      </c>
      <c r="AO2754" s="45">
        <f t="shared" si="1921"/>
        <v>0</v>
      </c>
      <c r="AP2754" s="45">
        <f t="shared" si="1921"/>
        <v>0</v>
      </c>
      <c r="AQ2754" s="45">
        <f t="shared" si="1921"/>
        <v>0</v>
      </c>
      <c r="AR2754" s="45">
        <f t="shared" si="1921"/>
        <v>0</v>
      </c>
      <c r="AS2754" s="45">
        <f t="shared" si="1921"/>
        <v>0</v>
      </c>
      <c r="AT2754" s="45">
        <f t="shared" si="1921"/>
        <v>0</v>
      </c>
      <c r="AU2754" s="45">
        <f t="shared" si="1921"/>
        <v>0</v>
      </c>
      <c r="AV2754" s="45">
        <f t="shared" si="1921"/>
        <v>0</v>
      </c>
      <c r="AW2754" s="45">
        <f t="shared" si="1921"/>
        <v>0</v>
      </c>
      <c r="AX2754" s="45">
        <f t="shared" si="1921"/>
        <v>0</v>
      </c>
      <c r="AY2754" s="45">
        <f t="shared" si="1921"/>
        <v>0</v>
      </c>
      <c r="AZ2754" s="45">
        <f t="shared" si="1921"/>
        <v>0</v>
      </c>
      <c r="BA2754" s="45">
        <f t="shared" si="1921"/>
        <v>0</v>
      </c>
      <c r="BB2754" s="45">
        <f t="shared" si="1921"/>
        <v>0</v>
      </c>
      <c r="BC2754" s="45">
        <f t="shared" si="1921"/>
        <v>0</v>
      </c>
      <c r="BD2754" s="45">
        <f t="shared" si="1921"/>
        <v>0</v>
      </c>
    </row>
    <row r="2755" spans="1:59" x14ac:dyDescent="0.2">
      <c r="A2755"/>
      <c r="B2755"/>
      <c r="C2755"/>
      <c r="D2755"/>
      <c r="E2755"/>
      <c r="F2755"/>
      <c r="G2755"/>
      <c r="H2755"/>
      <c r="I2755"/>
      <c r="J2755"/>
      <c r="K2755"/>
      <c r="L2755"/>
      <c r="M2755"/>
      <c r="N2755"/>
      <c r="O2755"/>
      <c r="P2755"/>
      <c r="Q2755"/>
      <c r="R2755"/>
      <c r="S2755"/>
      <c r="T2755"/>
      <c r="U2755"/>
      <c r="V2755"/>
      <c r="W2755"/>
      <c r="X2755"/>
      <c r="Y2755"/>
      <c r="Z2755"/>
      <c r="AA2755"/>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row>
    <row r="2756" spans="1:59" ht="16" x14ac:dyDescent="0.2">
      <c r="A2756"/>
      <c r="B2756"/>
      <c r="C2756"/>
      <c r="D2756"/>
      <c r="E2756"/>
      <c r="F2756"/>
      <c r="G2756"/>
      <c r="H2756"/>
      <c r="I2756"/>
      <c r="J2756"/>
      <c r="K2756"/>
      <c r="L2756"/>
      <c r="M2756"/>
      <c r="N2756"/>
      <c r="O2756"/>
      <c r="P2756"/>
      <c r="Q2756"/>
      <c r="R2756"/>
      <c r="S2756"/>
      <c r="T2756"/>
      <c r="U2756"/>
      <c r="V2756"/>
      <c r="W2756"/>
      <c r="X2756"/>
      <c r="Y2756"/>
      <c r="Z2756"/>
      <c r="AA2756"/>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s="1"/>
    </row>
    <row r="2757" spans="1:59" ht="16" x14ac:dyDescent="0.2">
      <c r="A2757" s="1"/>
      <c r="B2757" s="67">
        <v>98</v>
      </c>
      <c r="C2757" s="68" t="str">
        <f>H2759</f>
        <v>SAS HSR 4</v>
      </c>
      <c r="D2757" s="69" t="s">
        <v>162</v>
      </c>
      <c r="E2757" s="69"/>
      <c r="F2757" s="69"/>
      <c r="G2757" s="69"/>
      <c r="H2757" s="69"/>
      <c r="I2757" s="69"/>
      <c r="J2757" s="69"/>
      <c r="K2757" s="68"/>
      <c r="L2757" s="68"/>
      <c r="M2757" s="68"/>
      <c r="N2757" s="68"/>
      <c r="O2757" s="82"/>
      <c r="P2757" s="82"/>
      <c r="Q2757" s="82"/>
      <c r="R2757" s="82"/>
      <c r="S2757" s="82"/>
      <c r="T2757" s="82"/>
      <c r="U2757" s="82"/>
      <c r="V2757" s="82"/>
      <c r="W2757" s="82"/>
      <c r="X2757" s="82"/>
      <c r="Y2757" s="82"/>
      <c r="Z2757" s="82"/>
      <c r="AA2757" s="82"/>
      <c r="AB2757" s="82"/>
      <c r="AC2757" s="82"/>
      <c r="AD2757" s="82"/>
      <c r="AE2757" s="82"/>
      <c r="AF2757" s="82"/>
      <c r="AG2757" s="82"/>
      <c r="AH2757" s="82"/>
      <c r="AI2757" s="82"/>
      <c r="AJ2757" s="82"/>
      <c r="AK2757" s="82"/>
      <c r="AL2757" s="82"/>
      <c r="AM2757" s="82"/>
      <c r="AN2757" s="82"/>
      <c r="AO2757" s="82"/>
      <c r="AP2757" s="82"/>
      <c r="AQ2757" s="82"/>
      <c r="AR2757" s="82"/>
      <c r="AS2757" s="82"/>
      <c r="AT2757" s="82"/>
      <c r="AU2757" s="82"/>
      <c r="AV2757" s="82"/>
      <c r="AW2757" s="82"/>
      <c r="AX2757" s="82"/>
      <c r="AY2757" s="82"/>
      <c r="AZ2757" s="82"/>
      <c r="BA2757" s="82"/>
      <c r="BB2757" s="82"/>
      <c r="BC2757" s="82"/>
      <c r="BD2757" s="82"/>
      <c r="BE2757" s="1"/>
      <c r="BF2757" s="1"/>
      <c r="BG2757" s="1"/>
    </row>
    <row r="2758" spans="1:59" ht="16" x14ac:dyDescent="0.2">
      <c r="A2758" s="35"/>
      <c r="B2758" s="11">
        <f>B2757</f>
        <v>98</v>
      </c>
      <c r="C2758" s="12" t="str">
        <f>C2757</f>
        <v>SAS HSR 4</v>
      </c>
      <c r="D2758" s="35"/>
      <c r="E2758" s="35"/>
      <c r="F2758" s="35"/>
      <c r="G2758" s="35"/>
      <c r="H2758" s="35"/>
      <c r="I2758" s="35"/>
      <c r="J2758" s="35"/>
      <c r="K2758" s="35"/>
      <c r="L2758" s="35"/>
      <c r="M2758" s="35"/>
      <c r="N2758" s="35"/>
      <c r="O2758" s="44"/>
      <c r="P2758" s="44"/>
      <c r="Q2758" s="44"/>
      <c r="R2758" s="44"/>
      <c r="S2758" s="44"/>
      <c r="T2758" s="44"/>
      <c r="U2758" s="44"/>
      <c r="V2758" s="44"/>
      <c r="W2758" s="44"/>
      <c r="X2758" s="44"/>
      <c r="Y2758" s="44"/>
      <c r="Z2758" s="44"/>
      <c r="AA2758" s="44"/>
      <c r="AB2758" s="44"/>
      <c r="AC2758" s="44"/>
      <c r="AD2758" s="44"/>
      <c r="AE2758" s="44"/>
      <c r="AF2758" s="44"/>
      <c r="AG2758" s="44"/>
      <c r="AH2758" s="44"/>
      <c r="AI2758" s="44"/>
      <c r="AJ2758" s="44"/>
      <c r="AK2758" s="44"/>
      <c r="AL2758" s="44"/>
      <c r="AM2758" s="44"/>
      <c r="AN2758" s="44"/>
      <c r="AO2758" s="44"/>
      <c r="AP2758" s="44"/>
      <c r="AQ2758" s="44"/>
      <c r="AR2758" s="44"/>
      <c r="AS2758" s="44"/>
      <c r="AT2758" s="44"/>
      <c r="AU2758" s="44"/>
      <c r="AV2758" s="44"/>
      <c r="AW2758" s="44"/>
      <c r="AX2758" s="44"/>
      <c r="AY2758" s="44"/>
      <c r="AZ2758" s="44"/>
      <c r="BA2758" s="44"/>
      <c r="BB2758" s="44"/>
      <c r="BC2758" s="44"/>
      <c r="BD2758" s="44"/>
      <c r="BE2758" s="35"/>
      <c r="BF2758" s="35"/>
      <c r="BG2758" s="35"/>
    </row>
    <row r="2759" spans="1:59" ht="16" x14ac:dyDescent="0.2">
      <c r="B2759" s="11">
        <f t="shared" ref="B2759:C2774" si="1922">B2758</f>
        <v>98</v>
      </c>
      <c r="C2759" s="12" t="str">
        <f t="shared" si="1922"/>
        <v>SAS HSR 4</v>
      </c>
      <c r="D2759" s="13" t="s">
        <v>2</v>
      </c>
      <c r="E2759" s="14" t="s">
        <v>68</v>
      </c>
      <c r="F2759" s="15"/>
      <c r="G2759" s="13" t="s">
        <v>229</v>
      </c>
      <c r="H2759" s="14" t="s">
        <v>160</v>
      </c>
      <c r="I2759" s="14"/>
      <c r="J2759" s="14"/>
      <c r="L2759" s="16" t="s">
        <v>230</v>
      </c>
      <c r="M2759" s="70"/>
      <c r="N2759" s="70"/>
      <c r="O2759" s="17">
        <f>($E2770&gt;0)*($E2764&lt;O$2)*(EDATE($E2764,$E2770)&gt;O$3)*((O$3-O$2+1)/O$4)
+($E2770&gt;0)*($E2764&lt;O$2)*(EDATE($E2764,$E2770)&gt;=O$2)*(EDATE($E2764,$E2770)&lt;=O$3)*((EDATE($E2764,$E2770)-O$2)/O$4)
+($E2770&gt;0)*($E2764&lt;O$2)*(EDATE($E2764,$E2770)&lt;O$2)*(0)
+($E2770&gt;0)*($E2764&gt;=O$2)*($E2764&lt;=O$3)*(EDATE($E2764,$E2770)&gt;=O$2)*(EDATE($E2764,$E2770)&lt;=O$3)*((EDATE($E2764,$E2770)-$E2764+1)/O$4)
+($E2770&gt;0)*($E2764&gt;=O$2)*($E2764&lt;=O$3)*(EDATE($E2764,$E2770)&gt;O$3)*((O$3-$E2764+1)/O$4)
+($E2770&gt;0)*($E2764&gt;O$3)*(0)</f>
        <v>0</v>
      </c>
      <c r="P2759" s="17">
        <f t="shared" ref="P2759:BD2759" si="1923">($E2770&gt;0)*($E2764&lt;P$2)*(EDATE($E2764,$E2770)&gt;P$3)*((P$3-P$2+1)/P$4)
+($E2770&gt;0)*($E2764&lt;P$2)*(EDATE($E2764,$E2770)&gt;=P$2)*(EDATE($E2764,$E2770)&lt;=P$3)*((EDATE($E2764,$E2770)-P$2)/P$4)
+($E2770&gt;0)*($E2764&lt;P$2)*(EDATE($E2764,$E2770)&lt;P$2)*(0)
+($E2770&gt;0)*($E2764&gt;=P$2)*($E2764&lt;=P$3)*(EDATE($E2764,$E2770)&gt;=P$2)*(EDATE($E2764,$E2770)&lt;=P$3)*((EDATE($E2764,$E2770)-$E2764+1)/P$4)
+($E2770&gt;0)*($E2764&gt;=P$2)*($E2764&lt;=P$3)*(EDATE($E2764,$E2770)&gt;P$3)*((P$3-$E2764+1)/P$4)
+($E2770&gt;0)*($E2764&gt;P$3)*(0)</f>
        <v>0</v>
      </c>
      <c r="Q2759" s="17">
        <f t="shared" si="1923"/>
        <v>0</v>
      </c>
      <c r="R2759" s="17">
        <f t="shared" si="1923"/>
        <v>0</v>
      </c>
      <c r="S2759" s="17">
        <f t="shared" si="1923"/>
        <v>0</v>
      </c>
      <c r="T2759" s="17">
        <f t="shared" si="1923"/>
        <v>0</v>
      </c>
      <c r="U2759" s="17">
        <f t="shared" si="1923"/>
        <v>0</v>
      </c>
      <c r="V2759" s="17">
        <f t="shared" si="1923"/>
        <v>0</v>
      </c>
      <c r="W2759" s="17">
        <f t="shared" si="1923"/>
        <v>0</v>
      </c>
      <c r="X2759" s="17">
        <f t="shared" si="1923"/>
        <v>0</v>
      </c>
      <c r="Y2759" s="17">
        <f t="shared" si="1923"/>
        <v>0</v>
      </c>
      <c r="Z2759" s="17">
        <f t="shared" si="1923"/>
        <v>0</v>
      </c>
      <c r="AA2759" s="17">
        <f t="shared" si="1923"/>
        <v>0</v>
      </c>
      <c r="AB2759" s="17">
        <f t="shared" si="1923"/>
        <v>0</v>
      </c>
      <c r="AC2759" s="17">
        <f t="shared" si="1923"/>
        <v>0</v>
      </c>
      <c r="AD2759" s="17">
        <f t="shared" si="1923"/>
        <v>0</v>
      </c>
      <c r="AE2759" s="17">
        <f t="shared" si="1923"/>
        <v>0</v>
      </c>
      <c r="AF2759" s="17">
        <f t="shared" si="1923"/>
        <v>0</v>
      </c>
      <c r="AG2759" s="17">
        <f t="shared" si="1923"/>
        <v>0</v>
      </c>
      <c r="AH2759" s="17">
        <f t="shared" si="1923"/>
        <v>0</v>
      </c>
      <c r="AI2759" s="17">
        <f t="shared" si="1923"/>
        <v>0</v>
      </c>
      <c r="AJ2759" s="17">
        <f t="shared" si="1923"/>
        <v>0</v>
      </c>
      <c r="AK2759" s="17">
        <f t="shared" si="1923"/>
        <v>0</v>
      </c>
      <c r="AL2759" s="17">
        <f t="shared" si="1923"/>
        <v>0</v>
      </c>
      <c r="AM2759" s="17">
        <f t="shared" si="1923"/>
        <v>0</v>
      </c>
      <c r="AN2759" s="17">
        <f t="shared" si="1923"/>
        <v>0</v>
      </c>
      <c r="AO2759" s="17">
        <f t="shared" si="1923"/>
        <v>0</v>
      </c>
      <c r="AP2759" s="17">
        <f t="shared" si="1923"/>
        <v>0</v>
      </c>
      <c r="AQ2759" s="17">
        <f t="shared" si="1923"/>
        <v>0</v>
      </c>
      <c r="AR2759" s="17">
        <f t="shared" si="1923"/>
        <v>0</v>
      </c>
      <c r="AS2759" s="17">
        <f t="shared" si="1923"/>
        <v>0</v>
      </c>
      <c r="AT2759" s="17">
        <f t="shared" si="1923"/>
        <v>0</v>
      </c>
      <c r="AU2759" s="17">
        <f t="shared" si="1923"/>
        <v>0</v>
      </c>
      <c r="AV2759" s="17">
        <f t="shared" si="1923"/>
        <v>0</v>
      </c>
      <c r="AW2759" s="17">
        <f t="shared" si="1923"/>
        <v>0</v>
      </c>
      <c r="AX2759" s="17">
        <f t="shared" si="1923"/>
        <v>0</v>
      </c>
      <c r="AY2759" s="17">
        <f t="shared" si="1923"/>
        <v>0</v>
      </c>
      <c r="AZ2759" s="17">
        <f t="shared" si="1923"/>
        <v>0</v>
      </c>
      <c r="BA2759" s="17">
        <f t="shared" si="1923"/>
        <v>0</v>
      </c>
      <c r="BB2759" s="17">
        <f t="shared" si="1923"/>
        <v>0</v>
      </c>
      <c r="BC2759" s="17">
        <f t="shared" si="1923"/>
        <v>0</v>
      </c>
      <c r="BD2759" s="17">
        <f t="shared" si="1923"/>
        <v>0</v>
      </c>
    </row>
    <row r="2760" spans="1:59" ht="16" x14ac:dyDescent="0.2">
      <c r="B2760" s="11">
        <f t="shared" si="1922"/>
        <v>98</v>
      </c>
      <c r="C2760" s="12" t="str">
        <f t="shared" si="1922"/>
        <v>SAS HSR 4</v>
      </c>
      <c r="D2760" s="13" t="s">
        <v>7</v>
      </c>
      <c r="E2760" s="18">
        <v>39.1</v>
      </c>
      <c r="F2760" s="15"/>
      <c r="G2760" s="13" t="s">
        <v>0</v>
      </c>
      <c r="H2760" s="19">
        <v>37.799999999999997</v>
      </c>
      <c r="I2760" s="13" t="s">
        <v>20</v>
      </c>
      <c r="J2760" s="19">
        <v>39.1</v>
      </c>
      <c r="L2760" s="20" t="s">
        <v>231</v>
      </c>
      <c r="M2760" s="72"/>
      <c r="N2760" s="72"/>
      <c r="O2760" s="21">
        <f>($H2765&gt;0)*($J2765&lt;O$2)*0
+($H2765&gt;0)*($J2765&gt;=O$2)*($J2765&lt;=O$3)*(($J2765-O$2+1)/O$4)
+($H2765&gt;0)*($J2765&gt;O$3)*($I2765&gt;O$3)*0
+($H2765&gt;0)*($J2765&gt;O$3)*($I2765&lt;=O$3)*($I2765&gt;=O$2)*((O$3-$I2765+1)/O$4)
+($H2765&gt;0)*($J2765&gt;O$3)*($I2765&lt;O$2)*1
+($H2765&gt;0)*($I2765&gt;O$3)*0
+($H2766&gt;0)*($J$2350&lt;O$2)*0
+($H2766&gt;0)*($J2766&gt;=O$2)*($J2766&lt;=O$3)*(($J2766-O$2+1)/O$4)
+($H2766&gt;0)*($J2766&gt;O$3)*($I2766&gt;O$3)*0
+($H2766&gt;0)*($J2766&gt;O$3)*($I2766&lt;=O$3)*($I2766&gt;=O$2)*((O$3-$I2766+1)/O$4)
+($H2766&gt;0)*($J2766&gt;O$3)*($I2766&lt;O$2)*1
+($H2766&gt;0)*($I2766&gt;O$3)*0
+($H2767&gt;0)*($J2767&lt;O$2)*0
+($H2767&gt;0)*($J2767&gt;=O$2)*($J2767&lt;=O$3)*(($J2767-O$2+1)/O$4)
+($H2767&gt;0)*($J2767&gt;O$3)*($I2767&gt;O$3)*0
+($H2767&gt;0)*($J2767&gt;O$3)*($I2767&lt;=O$3)*($I2767&gt;=O$2)*((O$3-$I2767+1)/O$4)
+($H2767&gt;0)*($J2767&gt;O$3)*($I2767&lt;O$2)*1
+($H2767&gt;0)*($I2767&gt;O$3)*0</f>
        <v>0</v>
      </c>
      <c r="P2760" s="21">
        <f t="shared" ref="P2760:BD2760" si="1924">($H2765&gt;0)*($J2765&lt;P$2)*0
+($H2765&gt;0)*($J2765&gt;=P$2)*($J2765&lt;=P$3)*(($J2765-P$2+1)/P$4)
+($H2765&gt;0)*($J2765&gt;P$3)*($I2765&gt;P$3)*0
+($H2765&gt;0)*($J2765&gt;P$3)*($I2765&lt;=P$3)*($I2765&gt;=P$2)*((P$3-$I2765+1)/P$4)
+($H2765&gt;0)*($J2765&gt;P$3)*($I2765&lt;P$2)*1
+($H2765&gt;0)*($I2765&gt;P$3)*0
+($H2766&gt;0)*($J$2350&lt;P$2)*0
+($H2766&gt;0)*($J2766&gt;=P$2)*($J2766&lt;=P$3)*(($J2766-P$2+1)/P$4)
+($H2766&gt;0)*($J2766&gt;P$3)*($I2766&gt;P$3)*0
+($H2766&gt;0)*($J2766&gt;P$3)*($I2766&lt;=P$3)*($I2766&gt;=P$2)*((P$3-$I2766+1)/P$4)
+($H2766&gt;0)*($J2766&gt;P$3)*($I2766&lt;P$2)*1
+($H2766&gt;0)*($I2766&gt;P$3)*0
+($H2767&gt;0)*($J2767&lt;P$2)*0
+($H2767&gt;0)*($J2767&gt;=P$2)*($J2767&lt;=P$3)*(($J2767-P$2+1)/P$4)
+($H2767&gt;0)*($J2767&gt;P$3)*($I2767&gt;P$3)*0
+($H2767&gt;0)*($J2767&gt;P$3)*($I2767&lt;=P$3)*($I2767&gt;=P$2)*((P$3-$I2767+1)/P$4)
+($H2767&gt;0)*($J2767&gt;P$3)*($I2767&lt;P$2)*1
+($H2767&gt;0)*($I2767&gt;P$3)*0</f>
        <v>0</v>
      </c>
      <c r="Q2760" s="21">
        <f t="shared" si="1924"/>
        <v>0</v>
      </c>
      <c r="R2760" s="21">
        <f t="shared" si="1924"/>
        <v>0</v>
      </c>
      <c r="S2760" s="21">
        <f t="shared" si="1924"/>
        <v>0</v>
      </c>
      <c r="T2760" s="21">
        <f t="shared" si="1924"/>
        <v>0</v>
      </c>
      <c r="U2760" s="21">
        <f t="shared" si="1924"/>
        <v>0</v>
      </c>
      <c r="V2760" s="21">
        <f t="shared" si="1924"/>
        <v>0</v>
      </c>
      <c r="W2760" s="21">
        <f t="shared" si="1924"/>
        <v>0</v>
      </c>
      <c r="X2760" s="21">
        <f t="shared" si="1924"/>
        <v>0</v>
      </c>
      <c r="Y2760" s="21">
        <f t="shared" si="1924"/>
        <v>0</v>
      </c>
      <c r="Z2760" s="21">
        <f t="shared" si="1924"/>
        <v>0</v>
      </c>
      <c r="AA2760" s="21">
        <f t="shared" si="1924"/>
        <v>0</v>
      </c>
      <c r="AB2760" s="21">
        <f t="shared" si="1924"/>
        <v>0</v>
      </c>
      <c r="AC2760" s="21">
        <f t="shared" si="1924"/>
        <v>0</v>
      </c>
      <c r="AD2760" s="21">
        <f t="shared" si="1924"/>
        <v>0</v>
      </c>
      <c r="AE2760" s="21">
        <f t="shared" si="1924"/>
        <v>0</v>
      </c>
      <c r="AF2760" s="21">
        <f t="shared" si="1924"/>
        <v>0</v>
      </c>
      <c r="AG2760" s="21">
        <f t="shared" si="1924"/>
        <v>0</v>
      </c>
      <c r="AH2760" s="21">
        <f t="shared" si="1924"/>
        <v>0</v>
      </c>
      <c r="AI2760" s="21">
        <f t="shared" si="1924"/>
        <v>0</v>
      </c>
      <c r="AJ2760" s="21">
        <f t="shared" si="1924"/>
        <v>0</v>
      </c>
      <c r="AK2760" s="21">
        <f t="shared" si="1924"/>
        <v>0</v>
      </c>
      <c r="AL2760" s="21">
        <f t="shared" si="1924"/>
        <v>0</v>
      </c>
      <c r="AM2760" s="21">
        <f t="shared" si="1924"/>
        <v>0</v>
      </c>
      <c r="AN2760" s="21">
        <f t="shared" si="1924"/>
        <v>0</v>
      </c>
      <c r="AO2760" s="21">
        <f t="shared" si="1924"/>
        <v>0</v>
      </c>
      <c r="AP2760" s="21">
        <f t="shared" si="1924"/>
        <v>0</v>
      </c>
      <c r="AQ2760" s="21">
        <f t="shared" si="1924"/>
        <v>0</v>
      </c>
      <c r="AR2760" s="21">
        <f t="shared" si="1924"/>
        <v>0</v>
      </c>
      <c r="AS2760" s="21">
        <f t="shared" si="1924"/>
        <v>0</v>
      </c>
      <c r="AT2760" s="21">
        <f t="shared" si="1924"/>
        <v>0</v>
      </c>
      <c r="AU2760" s="21">
        <f t="shared" si="1924"/>
        <v>0</v>
      </c>
      <c r="AV2760" s="21">
        <f t="shared" si="1924"/>
        <v>0</v>
      </c>
      <c r="AW2760" s="21">
        <f t="shared" si="1924"/>
        <v>0</v>
      </c>
      <c r="AX2760" s="21">
        <f t="shared" si="1924"/>
        <v>0</v>
      </c>
      <c r="AY2760" s="21">
        <f t="shared" si="1924"/>
        <v>0</v>
      </c>
      <c r="AZ2760" s="21">
        <f t="shared" si="1924"/>
        <v>0</v>
      </c>
      <c r="BA2760" s="21">
        <f t="shared" si="1924"/>
        <v>0</v>
      </c>
      <c r="BB2760" s="21">
        <f t="shared" si="1924"/>
        <v>0</v>
      </c>
      <c r="BC2760" s="21">
        <f t="shared" si="1924"/>
        <v>0</v>
      </c>
      <c r="BD2760" s="21">
        <f t="shared" si="1924"/>
        <v>0</v>
      </c>
    </row>
    <row r="2761" spans="1:59" ht="16" x14ac:dyDescent="0.2">
      <c r="B2761" s="11">
        <f t="shared" si="1922"/>
        <v>98</v>
      </c>
      <c r="C2761" s="12" t="str">
        <f t="shared" si="1922"/>
        <v>SAS HSR 4</v>
      </c>
      <c r="D2761" s="13" t="s">
        <v>21</v>
      </c>
      <c r="E2761" s="22">
        <v>0</v>
      </c>
      <c r="F2761" s="15"/>
      <c r="G2761" s="13" t="s">
        <v>22</v>
      </c>
      <c r="H2761" s="22">
        <v>0</v>
      </c>
      <c r="I2761" s="13" t="s">
        <v>23</v>
      </c>
      <c r="J2761" s="22">
        <v>31.23</v>
      </c>
      <c r="K2761" s="23"/>
      <c r="L2761" s="20" t="s">
        <v>232</v>
      </c>
      <c r="M2761" s="72"/>
      <c r="N2761" s="72"/>
      <c r="O2761" s="21">
        <f>($E2764&lt;=O$3)*($E2764&gt;O$2)*((O$3-$E2764+1)/O$4)
+($E2764&lt;=O$2)*((O$3-O$2+1)/O$4)
+($E2764&gt;O$3)*(0)
-($E2772&lt;=O$3)*($E2772&lt;&gt;0)*($E2772&gt;O$2)*((O$3-$E2772)/O$4)
-($E2772&lt;=O$2)*((O$3-O$2+1)/O$4)
-($E2772&gt;O$3)*(0)</f>
        <v>1</v>
      </c>
      <c r="P2761" s="21">
        <f t="shared" ref="P2761:BD2761" si="1925">($E2764&lt;=P$3)*($E2764&gt;P$2)*((P$3-$E2764+1)/P$4)
+($E2764&lt;=P$2)*((P$3-P$2+1)/P$4)
+($E2764&gt;P$3)*(0)
-($E2772&lt;=P$3)*($E2772&lt;&gt;0)*($E2772&gt;P$2)*((P$3-$E2772)/P$4)
-($E2772&lt;=P$2)*((P$3-P$2+1)/P$4)
-($E2772&gt;P$3)*(0)</f>
        <v>1</v>
      </c>
      <c r="Q2761" s="21">
        <f t="shared" si="1925"/>
        <v>1</v>
      </c>
      <c r="R2761" s="21">
        <f t="shared" si="1925"/>
        <v>1</v>
      </c>
      <c r="S2761" s="21">
        <f t="shared" si="1925"/>
        <v>1</v>
      </c>
      <c r="T2761" s="21">
        <f t="shared" si="1925"/>
        <v>1</v>
      </c>
      <c r="U2761" s="21">
        <f t="shared" si="1925"/>
        <v>1</v>
      </c>
      <c r="V2761" s="21">
        <f t="shared" si="1925"/>
        <v>1</v>
      </c>
      <c r="W2761" s="21">
        <f t="shared" si="1925"/>
        <v>1</v>
      </c>
      <c r="X2761" s="21">
        <f t="shared" si="1925"/>
        <v>1</v>
      </c>
      <c r="Y2761" s="21">
        <f t="shared" si="1925"/>
        <v>1</v>
      </c>
      <c r="Z2761" s="21">
        <f t="shared" si="1925"/>
        <v>1</v>
      </c>
      <c r="AA2761" s="21">
        <f t="shared" si="1925"/>
        <v>1</v>
      </c>
      <c r="AB2761" s="21">
        <f t="shared" si="1925"/>
        <v>1</v>
      </c>
      <c r="AC2761" s="21">
        <f t="shared" si="1925"/>
        <v>1</v>
      </c>
      <c r="AD2761" s="21">
        <f t="shared" si="1925"/>
        <v>1</v>
      </c>
      <c r="AE2761" s="21">
        <f t="shared" si="1925"/>
        <v>1</v>
      </c>
      <c r="AF2761" s="21">
        <f t="shared" si="1925"/>
        <v>1</v>
      </c>
      <c r="AG2761" s="21">
        <f t="shared" si="1925"/>
        <v>0.65555555555555556</v>
      </c>
      <c r="AH2761" s="21">
        <f t="shared" si="1925"/>
        <v>0</v>
      </c>
      <c r="AI2761" s="21">
        <f t="shared" si="1925"/>
        <v>0</v>
      </c>
      <c r="AJ2761" s="21">
        <f t="shared" si="1925"/>
        <v>0</v>
      </c>
      <c r="AK2761" s="21">
        <f t="shared" si="1925"/>
        <v>0</v>
      </c>
      <c r="AL2761" s="21">
        <f t="shared" si="1925"/>
        <v>0</v>
      </c>
      <c r="AM2761" s="21">
        <f t="shared" si="1925"/>
        <v>0</v>
      </c>
      <c r="AN2761" s="21">
        <f t="shared" si="1925"/>
        <v>0</v>
      </c>
      <c r="AO2761" s="21">
        <f t="shared" si="1925"/>
        <v>0</v>
      </c>
      <c r="AP2761" s="21">
        <f t="shared" si="1925"/>
        <v>0</v>
      </c>
      <c r="AQ2761" s="21">
        <f t="shared" si="1925"/>
        <v>0</v>
      </c>
      <c r="AR2761" s="21">
        <f t="shared" si="1925"/>
        <v>0</v>
      </c>
      <c r="AS2761" s="21">
        <f t="shared" si="1925"/>
        <v>0</v>
      </c>
      <c r="AT2761" s="21">
        <f t="shared" si="1925"/>
        <v>0</v>
      </c>
      <c r="AU2761" s="21">
        <f t="shared" si="1925"/>
        <v>0</v>
      </c>
      <c r="AV2761" s="21">
        <f t="shared" si="1925"/>
        <v>0</v>
      </c>
      <c r="AW2761" s="21">
        <f t="shared" si="1925"/>
        <v>0</v>
      </c>
      <c r="AX2761" s="21">
        <f t="shared" si="1925"/>
        <v>0</v>
      </c>
      <c r="AY2761" s="21">
        <f t="shared" si="1925"/>
        <v>0</v>
      </c>
      <c r="AZ2761" s="21">
        <f t="shared" si="1925"/>
        <v>0</v>
      </c>
      <c r="BA2761" s="21">
        <f t="shared" si="1925"/>
        <v>0</v>
      </c>
      <c r="BB2761" s="21">
        <f t="shared" si="1925"/>
        <v>0</v>
      </c>
      <c r="BC2761" s="21">
        <f t="shared" si="1925"/>
        <v>0</v>
      </c>
      <c r="BD2761" s="21">
        <f t="shared" si="1925"/>
        <v>0</v>
      </c>
    </row>
    <row r="2762" spans="1:59" ht="16" x14ac:dyDescent="0.2">
      <c r="B2762" s="11">
        <f t="shared" si="1922"/>
        <v>98</v>
      </c>
      <c r="C2762" s="12" t="str">
        <f t="shared" si="1922"/>
        <v>SAS HSR 4</v>
      </c>
      <c r="D2762" s="13" t="s">
        <v>1</v>
      </c>
      <c r="E2762" s="22">
        <v>30272.000000000004</v>
      </c>
      <c r="F2762" s="15"/>
      <c r="G2762" s="15"/>
      <c r="H2762" s="15"/>
      <c r="I2762" s="15"/>
      <c r="J2762" s="15"/>
      <c r="L2762" s="20" t="s">
        <v>233</v>
      </c>
      <c r="M2762" s="72"/>
      <c r="N2762" s="72"/>
      <c r="O2762" s="21">
        <f>($E2775&gt;O$3)*($E2772&lt;O$2)*((O$3-O$2+1)/O$4)
+($E2775&gt;O$3)*($E2772&gt;=O$2)*($E2772&lt;=O$3)*((O$3-$E2772)/O$4)
+($E2775&gt;O$3)*($E2772&gt;O$3)*(0)
+($E2775&lt;=O$3)*($E2775&gt;=O$2)*($E2772&lt;O$2)*(($E2775-O$2)/O$4)
+($E2775&lt;=O$3)*($E2775&gt;=O$2)*($E2772&lt;=O$3)*($E2772&gt;=O$2)*(($E2775-$E2772)/O$4)
+($E2775&lt;O$2)*(0)</f>
        <v>0</v>
      </c>
      <c r="P2762" s="21">
        <f t="shared" ref="P2762:BD2762" si="1926">($E2775&gt;P$3)*($E2772&lt;P$2)*((P$3-P$2+1)/P$4)
+($E2775&gt;P$3)*($E2772&gt;=P$2)*($E2772&lt;=P$3)*((P$3-$E2772)/P$4)
+($E2775&gt;P$3)*($E2772&gt;P$3)*(0)
+($E2775&lt;=P$3)*($E2775&gt;=P$2)*($E2772&lt;P$2)*(($E2775-P$2)/P$4)
+($E2775&lt;=P$3)*($E2775&gt;=P$2)*($E2772&lt;=P$3)*($E2772&gt;=P$2)*(($E2775-$E2772)/P$4)
+($E2775&lt;P$2)*(0)</f>
        <v>0</v>
      </c>
      <c r="Q2762" s="21">
        <f t="shared" si="1926"/>
        <v>0</v>
      </c>
      <c r="R2762" s="21">
        <f t="shared" si="1926"/>
        <v>0</v>
      </c>
      <c r="S2762" s="21">
        <f t="shared" si="1926"/>
        <v>0</v>
      </c>
      <c r="T2762" s="21">
        <f t="shared" si="1926"/>
        <v>0</v>
      </c>
      <c r="U2762" s="21">
        <f t="shared" si="1926"/>
        <v>0</v>
      </c>
      <c r="V2762" s="21">
        <f t="shared" si="1926"/>
        <v>0</v>
      </c>
      <c r="W2762" s="21">
        <f t="shared" si="1926"/>
        <v>0</v>
      </c>
      <c r="X2762" s="21">
        <f t="shared" si="1926"/>
        <v>0</v>
      </c>
      <c r="Y2762" s="21">
        <f t="shared" si="1926"/>
        <v>0</v>
      </c>
      <c r="Z2762" s="21">
        <f t="shared" si="1926"/>
        <v>0</v>
      </c>
      <c r="AA2762" s="21">
        <f t="shared" si="1926"/>
        <v>0</v>
      </c>
      <c r="AB2762" s="21">
        <f t="shared" si="1926"/>
        <v>0</v>
      </c>
      <c r="AC2762" s="21">
        <f t="shared" si="1926"/>
        <v>0</v>
      </c>
      <c r="AD2762" s="21">
        <f t="shared" si="1926"/>
        <v>0</v>
      </c>
      <c r="AE2762" s="21">
        <f t="shared" si="1926"/>
        <v>0</v>
      </c>
      <c r="AF2762" s="21">
        <f t="shared" si="1926"/>
        <v>0</v>
      </c>
      <c r="AG2762" s="21">
        <f t="shared" si="1926"/>
        <v>0</v>
      </c>
      <c r="AH2762" s="21">
        <f t="shared" si="1926"/>
        <v>0</v>
      </c>
      <c r="AI2762" s="21">
        <f t="shared" si="1926"/>
        <v>0</v>
      </c>
      <c r="AJ2762" s="21">
        <f t="shared" si="1926"/>
        <v>0</v>
      </c>
      <c r="AK2762" s="21">
        <f t="shared" si="1926"/>
        <v>0</v>
      </c>
      <c r="AL2762" s="21">
        <f t="shared" si="1926"/>
        <v>0</v>
      </c>
      <c r="AM2762" s="21">
        <f t="shared" si="1926"/>
        <v>0</v>
      </c>
      <c r="AN2762" s="21">
        <f t="shared" si="1926"/>
        <v>0</v>
      </c>
      <c r="AO2762" s="21">
        <f t="shared" si="1926"/>
        <v>0</v>
      </c>
      <c r="AP2762" s="21">
        <f t="shared" si="1926"/>
        <v>0</v>
      </c>
      <c r="AQ2762" s="21">
        <f t="shared" si="1926"/>
        <v>0</v>
      </c>
      <c r="AR2762" s="21">
        <f t="shared" si="1926"/>
        <v>0</v>
      </c>
      <c r="AS2762" s="21">
        <f t="shared" si="1926"/>
        <v>0</v>
      </c>
      <c r="AT2762" s="21">
        <f t="shared" si="1926"/>
        <v>0</v>
      </c>
      <c r="AU2762" s="21">
        <f t="shared" si="1926"/>
        <v>0</v>
      </c>
      <c r="AV2762" s="21">
        <f t="shared" si="1926"/>
        <v>0</v>
      </c>
      <c r="AW2762" s="21">
        <f t="shared" si="1926"/>
        <v>0</v>
      </c>
      <c r="AX2762" s="21">
        <f t="shared" si="1926"/>
        <v>0</v>
      </c>
      <c r="AY2762" s="21">
        <f t="shared" si="1926"/>
        <v>0</v>
      </c>
      <c r="AZ2762" s="21">
        <f t="shared" si="1926"/>
        <v>0</v>
      </c>
      <c r="BA2762" s="21">
        <f t="shared" si="1926"/>
        <v>0</v>
      </c>
      <c r="BB2762" s="21">
        <f t="shared" si="1926"/>
        <v>0</v>
      </c>
      <c r="BC2762" s="21">
        <f t="shared" si="1926"/>
        <v>0</v>
      </c>
      <c r="BD2762" s="21">
        <f t="shared" si="1926"/>
        <v>0</v>
      </c>
    </row>
    <row r="2763" spans="1:59" ht="16" x14ac:dyDescent="0.2">
      <c r="B2763" s="11">
        <f t="shared" si="1922"/>
        <v>98</v>
      </c>
      <c r="C2763" s="12" t="str">
        <f t="shared" si="1922"/>
        <v>SAS HSR 4</v>
      </c>
      <c r="K2763" s="24"/>
      <c r="L2763" s="20" t="s">
        <v>234</v>
      </c>
      <c r="M2763" s="72"/>
      <c r="N2763" s="72"/>
      <c r="O2763" s="21">
        <f>($E2778&gt;0)*($E2775&lt;O$2)*(EDATE($E2775,$E2778)&gt;O$3)*((O$3-O$2+1)/O$4)
+($E2778&gt;0)*($E2775&lt;O$2)*(EDATE($E2775,$E2778)&gt;=O$2)*(EDATE($E2775,$E2778)&lt;=O$3)*((EDATE($E2775,$E2778)-O$2)/O$4)
+($E2778&gt;0)*($E2775&lt;O$2)*(EDATE($E2775,$E2778)&lt;O$2)*(0)
+($E2778&gt;0)*($E2775&gt;=O$2)*($E2775&lt;=O$3)*(EDATE($E2775,$E2778)&gt;=O$2)*(EDATE($E2775,$E2778)&lt;=O$3)*((EDATE($E2775,$E2778)-$E2775+1)/O$4)
+($E2778&gt;0)*($E2775&gt;=O$2)*($E2775&lt;=O$3)*(EDATE($E2775,$E2778)&gt;O$3)*((O$3-$E2775+1)/O$4)
+($E2778&gt;0)*($E2775&gt;O$3)*(0)</f>
        <v>0</v>
      </c>
      <c r="P2763" s="21">
        <f t="shared" ref="P2763:BD2763" si="1927">($E2778&gt;0)*($E2775&lt;P$2)*(EDATE($E2775,$E2778)&gt;P$3)*((P$3-P$2+1)/P$4)
+($E2778&gt;0)*($E2775&lt;P$2)*(EDATE($E2775,$E2778)&gt;=P$2)*(EDATE($E2775,$E2778)&lt;=P$3)*((EDATE($E2775,$E2778)-P$2)/P$4)
+($E2778&gt;0)*($E2775&lt;P$2)*(EDATE($E2775,$E2778)&lt;P$2)*(0)
+($E2778&gt;0)*($E2775&gt;=P$2)*($E2775&lt;=P$3)*(EDATE($E2775,$E2778)&gt;=P$2)*(EDATE($E2775,$E2778)&lt;=P$3)*((EDATE($E2775,$E2778)-$E2775+1)/P$4)
+($E2778&gt;0)*($E2775&gt;=P$2)*($E2775&lt;=P$3)*(EDATE($E2775,$E2778)&gt;P$3)*((P$3-$E2775+1)/P$4)
+($E2778&gt;0)*($E2775&gt;P$3)*(0)</f>
        <v>0</v>
      </c>
      <c r="Q2763" s="21">
        <f t="shared" si="1927"/>
        <v>0</v>
      </c>
      <c r="R2763" s="21">
        <f t="shared" si="1927"/>
        <v>0</v>
      </c>
      <c r="S2763" s="21">
        <f t="shared" si="1927"/>
        <v>0</v>
      </c>
      <c r="T2763" s="21">
        <f t="shared" si="1927"/>
        <v>0</v>
      </c>
      <c r="U2763" s="21">
        <f t="shared" si="1927"/>
        <v>0</v>
      </c>
      <c r="V2763" s="21">
        <f t="shared" si="1927"/>
        <v>0</v>
      </c>
      <c r="W2763" s="21">
        <f t="shared" si="1927"/>
        <v>0</v>
      </c>
      <c r="X2763" s="21">
        <f t="shared" si="1927"/>
        <v>0</v>
      </c>
      <c r="Y2763" s="21">
        <f t="shared" si="1927"/>
        <v>0</v>
      </c>
      <c r="Z2763" s="21">
        <f t="shared" si="1927"/>
        <v>0</v>
      </c>
      <c r="AA2763" s="21">
        <f t="shared" si="1927"/>
        <v>0</v>
      </c>
      <c r="AB2763" s="21">
        <f t="shared" si="1927"/>
        <v>0</v>
      </c>
      <c r="AC2763" s="21">
        <f t="shared" si="1927"/>
        <v>0</v>
      </c>
      <c r="AD2763" s="21">
        <f t="shared" si="1927"/>
        <v>0</v>
      </c>
      <c r="AE2763" s="21">
        <f t="shared" si="1927"/>
        <v>0</v>
      </c>
      <c r="AF2763" s="21">
        <f t="shared" si="1927"/>
        <v>0</v>
      </c>
      <c r="AG2763" s="21">
        <f t="shared" si="1927"/>
        <v>0</v>
      </c>
      <c r="AH2763" s="21">
        <f t="shared" si="1927"/>
        <v>0</v>
      </c>
      <c r="AI2763" s="21">
        <f t="shared" si="1927"/>
        <v>0</v>
      </c>
      <c r="AJ2763" s="21">
        <f t="shared" si="1927"/>
        <v>0</v>
      </c>
      <c r="AK2763" s="21">
        <f t="shared" si="1927"/>
        <v>0</v>
      </c>
      <c r="AL2763" s="21">
        <f t="shared" si="1927"/>
        <v>0</v>
      </c>
      <c r="AM2763" s="21">
        <f t="shared" si="1927"/>
        <v>0</v>
      </c>
      <c r="AN2763" s="21">
        <f t="shared" si="1927"/>
        <v>0</v>
      </c>
      <c r="AO2763" s="21">
        <f t="shared" si="1927"/>
        <v>0</v>
      </c>
      <c r="AP2763" s="21">
        <f t="shared" si="1927"/>
        <v>0</v>
      </c>
      <c r="AQ2763" s="21">
        <f t="shared" si="1927"/>
        <v>0</v>
      </c>
      <c r="AR2763" s="21">
        <f t="shared" si="1927"/>
        <v>0</v>
      </c>
      <c r="AS2763" s="21">
        <f t="shared" si="1927"/>
        <v>0</v>
      </c>
      <c r="AT2763" s="21">
        <f t="shared" si="1927"/>
        <v>0</v>
      </c>
      <c r="AU2763" s="21">
        <f t="shared" si="1927"/>
        <v>0</v>
      </c>
      <c r="AV2763" s="21">
        <f t="shared" si="1927"/>
        <v>0</v>
      </c>
      <c r="AW2763" s="21">
        <f t="shared" si="1927"/>
        <v>0</v>
      </c>
      <c r="AX2763" s="21">
        <f t="shared" si="1927"/>
        <v>0</v>
      </c>
      <c r="AY2763" s="21">
        <f t="shared" si="1927"/>
        <v>0</v>
      </c>
      <c r="AZ2763" s="21">
        <f t="shared" si="1927"/>
        <v>0</v>
      </c>
      <c r="BA2763" s="21">
        <f t="shared" si="1927"/>
        <v>0</v>
      </c>
      <c r="BB2763" s="21">
        <f t="shared" si="1927"/>
        <v>0</v>
      </c>
      <c r="BC2763" s="21">
        <f t="shared" si="1927"/>
        <v>0</v>
      </c>
      <c r="BD2763" s="21">
        <f t="shared" si="1927"/>
        <v>0</v>
      </c>
    </row>
    <row r="2764" spans="1:59" ht="16" x14ac:dyDescent="0.2">
      <c r="B2764" s="11">
        <f t="shared" si="1922"/>
        <v>98</v>
      </c>
      <c r="C2764" s="12" t="str">
        <f t="shared" si="1922"/>
        <v>SAS HSR 4</v>
      </c>
      <c r="D2764" s="25" t="s">
        <v>235</v>
      </c>
      <c r="E2764" s="26">
        <v>43160</v>
      </c>
      <c r="F2764" s="15"/>
      <c r="G2764" s="25" t="s">
        <v>236</v>
      </c>
      <c r="H2764" s="25" t="s">
        <v>237</v>
      </c>
      <c r="I2764" s="25" t="s">
        <v>238</v>
      </c>
      <c r="J2764" s="25" t="s">
        <v>239</v>
      </c>
      <c r="K2764" s="24"/>
      <c r="L2764" s="27" t="s">
        <v>240</v>
      </c>
      <c r="M2764" s="83"/>
      <c r="N2764" s="83"/>
      <c r="O2764" s="28">
        <f>($H2776&gt;0)*($J2776&lt;O$2)*0
+($H2776&gt;0)*($J2776&gt;=O$2)*($J2776&lt;=O$3)*(($J2776-O$2+1)/O$4)
+($H2776&gt;0)*($J2776&gt;O$3)*($I2776&gt;O$3)*0
+($H2776&gt;0)*($J2776&gt;O$3)*($I2776&lt;=O$3)*($I2776&gt;=O$2)*((O$3-$I2776+1)/O$4)
+($H2776&gt;0)*($J2776&gt;O$3)*($I2776&lt;O$2)*1
+($H2776&gt;0)*($I2776&gt;O$3)*0
+($H2777&gt;0)*($J2777&lt;O$2)*0
+($H2777&gt;0)*($J2777&gt;=O$2)*($J2777&lt;=O$3)*(($J2777-O$2+1)/O$4)
+($H2777&gt;0)*($J2777&gt;O$3)*($I2777&gt;O$3)*0
+($H2777&gt;0)*($J2777&gt;O$3)*($I2777&lt;=O$3)*($I2777&gt;=O$2)*((O$3-$I2777+1)/O$4)
+($H2777&gt;0)*($J2777&gt;O$3)*($I2777&lt;O$2)*1
+($H2777&gt;0)*($I2777&gt;O$3)*0
+($H2778&gt;0)*($J2778&lt;O$2)*0
+($H2778&gt;0)*($J2778&gt;=O$2)*($J2778&lt;=O$3)*(($J2778-O$2+1)/O$4)
+($H2778&gt;0)*($J2778&gt;O$3)*($I2778&gt;O$3)*0
+($H2778&gt;0)*($J2778&gt;O$3)*($I2778&lt;=O$3)*($I2778&gt;=O$2)*((O$3-$I2778+1)/O$4)
+($H2778&gt;0)*($J2778&gt;O$3)*($I2778&lt;O$2)*1
+($H2778&gt;0)*($I2778&gt;O$3)*0</f>
        <v>0</v>
      </c>
      <c r="P2764" s="28">
        <f t="shared" ref="P2764:BD2764" si="1928">($H2776&gt;0)*($J2776&lt;P$2)*0
+($H2776&gt;0)*($J2776&gt;=P$2)*($J2776&lt;=P$3)*(($J2776-P$2+1)/P$4)
+($H2776&gt;0)*($J2776&gt;P$3)*($I2776&gt;P$3)*0
+($H2776&gt;0)*($J2776&gt;P$3)*($I2776&lt;=P$3)*($I2776&gt;=P$2)*((P$3-$I2776+1)/P$4)
+($H2776&gt;0)*($J2776&gt;P$3)*($I2776&lt;P$2)*1
+($H2776&gt;0)*($I2776&gt;P$3)*0
+($H2777&gt;0)*($J2777&lt;P$2)*0
+($H2777&gt;0)*($J2777&gt;=P$2)*($J2777&lt;=P$3)*(($J2777-P$2+1)/P$4)
+($H2777&gt;0)*($J2777&gt;P$3)*($I2777&gt;P$3)*0
+($H2777&gt;0)*($J2777&gt;P$3)*($I2777&lt;=P$3)*($I2777&gt;=P$2)*((P$3-$I2777+1)/P$4)
+($H2777&gt;0)*($J2777&gt;P$3)*($I2777&lt;P$2)*1
+($H2777&gt;0)*($I2777&gt;P$3)*0
+($H2778&gt;0)*($J2778&lt;P$2)*0
+($H2778&gt;0)*($J2778&gt;=P$2)*($J2778&lt;=P$3)*(($J2778-P$2+1)/P$4)
+($H2778&gt;0)*($J2778&gt;P$3)*($I2778&gt;P$3)*0
+($H2778&gt;0)*($J2778&gt;P$3)*($I2778&lt;=P$3)*($I2778&gt;=P$2)*((P$3-$I2778+1)/P$4)
+($H2778&gt;0)*($J2778&gt;P$3)*($I2778&lt;P$2)*1
+($H2778&gt;0)*($I2778&gt;P$3)*0</f>
        <v>0</v>
      </c>
      <c r="Q2764" s="28">
        <f t="shared" si="1928"/>
        <v>0</v>
      </c>
      <c r="R2764" s="28">
        <f t="shared" si="1928"/>
        <v>0</v>
      </c>
      <c r="S2764" s="28">
        <f t="shared" si="1928"/>
        <v>0</v>
      </c>
      <c r="T2764" s="28">
        <f t="shared" si="1928"/>
        <v>0</v>
      </c>
      <c r="U2764" s="28">
        <f t="shared" si="1928"/>
        <v>0</v>
      </c>
      <c r="V2764" s="28">
        <f t="shared" si="1928"/>
        <v>0</v>
      </c>
      <c r="W2764" s="28">
        <f t="shared" si="1928"/>
        <v>0</v>
      </c>
      <c r="X2764" s="28">
        <f t="shared" si="1928"/>
        <v>0</v>
      </c>
      <c r="Y2764" s="28">
        <f t="shared" si="1928"/>
        <v>0</v>
      </c>
      <c r="Z2764" s="28">
        <f t="shared" si="1928"/>
        <v>0</v>
      </c>
      <c r="AA2764" s="28">
        <f t="shared" si="1928"/>
        <v>0</v>
      </c>
      <c r="AB2764" s="28">
        <f t="shared" si="1928"/>
        <v>0</v>
      </c>
      <c r="AC2764" s="28">
        <f t="shared" si="1928"/>
        <v>0</v>
      </c>
      <c r="AD2764" s="28">
        <f t="shared" si="1928"/>
        <v>0</v>
      </c>
      <c r="AE2764" s="28">
        <f t="shared" si="1928"/>
        <v>0</v>
      </c>
      <c r="AF2764" s="28">
        <f t="shared" si="1928"/>
        <v>0</v>
      </c>
      <c r="AG2764" s="28">
        <f t="shared" si="1928"/>
        <v>0</v>
      </c>
      <c r="AH2764" s="28">
        <f t="shared" si="1928"/>
        <v>0</v>
      </c>
      <c r="AI2764" s="28">
        <f t="shared" si="1928"/>
        <v>0</v>
      </c>
      <c r="AJ2764" s="28">
        <f t="shared" si="1928"/>
        <v>0</v>
      </c>
      <c r="AK2764" s="28">
        <f t="shared" si="1928"/>
        <v>0</v>
      </c>
      <c r="AL2764" s="28">
        <f t="shared" si="1928"/>
        <v>0</v>
      </c>
      <c r="AM2764" s="28">
        <f t="shared" si="1928"/>
        <v>0</v>
      </c>
      <c r="AN2764" s="28">
        <f t="shared" si="1928"/>
        <v>0</v>
      </c>
      <c r="AO2764" s="28">
        <f t="shared" si="1928"/>
        <v>0</v>
      </c>
      <c r="AP2764" s="28">
        <f t="shared" si="1928"/>
        <v>0</v>
      </c>
      <c r="AQ2764" s="28">
        <f t="shared" si="1928"/>
        <v>0</v>
      </c>
      <c r="AR2764" s="28">
        <f t="shared" si="1928"/>
        <v>0</v>
      </c>
      <c r="AS2764" s="28">
        <f t="shared" si="1928"/>
        <v>0</v>
      </c>
      <c r="AT2764" s="28">
        <f t="shared" si="1928"/>
        <v>0</v>
      </c>
      <c r="AU2764" s="28">
        <f t="shared" si="1928"/>
        <v>0</v>
      </c>
      <c r="AV2764" s="28">
        <f t="shared" si="1928"/>
        <v>0</v>
      </c>
      <c r="AW2764" s="28">
        <f t="shared" si="1928"/>
        <v>0</v>
      </c>
      <c r="AX2764" s="28">
        <f t="shared" si="1928"/>
        <v>0</v>
      </c>
      <c r="AY2764" s="28">
        <f t="shared" si="1928"/>
        <v>0</v>
      </c>
      <c r="AZ2764" s="28">
        <f t="shared" si="1928"/>
        <v>0</v>
      </c>
      <c r="BA2764" s="28">
        <f t="shared" si="1928"/>
        <v>0</v>
      </c>
      <c r="BB2764" s="28">
        <f t="shared" si="1928"/>
        <v>0</v>
      </c>
      <c r="BC2764" s="28">
        <f t="shared" si="1928"/>
        <v>0</v>
      </c>
      <c r="BD2764" s="28">
        <f t="shared" si="1928"/>
        <v>0</v>
      </c>
    </row>
    <row r="2765" spans="1:59" ht="16" x14ac:dyDescent="0.2">
      <c r="B2765" s="11">
        <f t="shared" si="1922"/>
        <v>98</v>
      </c>
      <c r="C2765" s="12" t="str">
        <f t="shared" si="1922"/>
        <v>SAS HSR 4</v>
      </c>
      <c r="D2765" s="25" t="s">
        <v>241</v>
      </c>
      <c r="E2765" s="29">
        <v>36000</v>
      </c>
      <c r="F2765" s="15"/>
      <c r="G2765" s="30" t="s">
        <v>10</v>
      </c>
      <c r="H2765" s="31">
        <v>0</v>
      </c>
      <c r="I2765" s="32">
        <v>0</v>
      </c>
      <c r="J2765" s="32">
        <v>0</v>
      </c>
      <c r="K2765" s="24"/>
      <c r="L2765" s="33" t="s">
        <v>242</v>
      </c>
      <c r="M2765" s="73"/>
      <c r="N2765" s="73"/>
      <c r="O2765" s="34">
        <f>($E2775&lt;=O$3)*($E2775&gt;O$2)*((O$3-$E2775+1)/O$4)
+($E2775&lt;=O$2)*((O$3-O$2+1)/O$4)
+($E2775&gt;O$3)*(0)</f>
        <v>0</v>
      </c>
      <c r="P2765" s="34">
        <f t="shared" ref="P2765:BD2765" si="1929">($E2775&lt;=P$3)*($E2775&gt;P$2)*((P$3-$E2775+1)/P$4)
+($E2775&lt;=P$2)*((P$3-P$2+1)/P$4)
+($E2775&gt;P$3)*(0)</f>
        <v>0</v>
      </c>
      <c r="Q2765" s="34">
        <f t="shared" si="1929"/>
        <v>0</v>
      </c>
      <c r="R2765" s="34">
        <f t="shared" si="1929"/>
        <v>0</v>
      </c>
      <c r="S2765" s="34">
        <f t="shared" si="1929"/>
        <v>0</v>
      </c>
      <c r="T2765" s="34">
        <f t="shared" si="1929"/>
        <v>0</v>
      </c>
      <c r="U2765" s="34">
        <f t="shared" si="1929"/>
        <v>0</v>
      </c>
      <c r="V2765" s="34">
        <f t="shared" si="1929"/>
        <v>0</v>
      </c>
      <c r="W2765" s="34">
        <f t="shared" si="1929"/>
        <v>0</v>
      </c>
      <c r="X2765" s="34">
        <f t="shared" si="1929"/>
        <v>0</v>
      </c>
      <c r="Y2765" s="34">
        <f t="shared" si="1929"/>
        <v>0</v>
      </c>
      <c r="Z2765" s="34">
        <f t="shared" si="1929"/>
        <v>0</v>
      </c>
      <c r="AA2765" s="34">
        <f t="shared" si="1929"/>
        <v>0</v>
      </c>
      <c r="AB2765" s="34">
        <f t="shared" si="1929"/>
        <v>0</v>
      </c>
      <c r="AC2765" s="34">
        <f t="shared" si="1929"/>
        <v>0</v>
      </c>
      <c r="AD2765" s="34">
        <f t="shared" si="1929"/>
        <v>0</v>
      </c>
      <c r="AE2765" s="34">
        <f t="shared" si="1929"/>
        <v>0</v>
      </c>
      <c r="AF2765" s="34">
        <f t="shared" si="1929"/>
        <v>0</v>
      </c>
      <c r="AG2765" s="34">
        <f t="shared" si="1929"/>
        <v>0.35555555555555557</v>
      </c>
      <c r="AH2765" s="34">
        <f t="shared" si="1929"/>
        <v>1</v>
      </c>
      <c r="AI2765" s="34">
        <f t="shared" si="1929"/>
        <v>1</v>
      </c>
      <c r="AJ2765" s="34">
        <f t="shared" si="1929"/>
        <v>1</v>
      </c>
      <c r="AK2765" s="34">
        <f t="shared" si="1929"/>
        <v>1</v>
      </c>
      <c r="AL2765" s="34">
        <f t="shared" si="1929"/>
        <v>1</v>
      </c>
      <c r="AM2765" s="34">
        <f t="shared" si="1929"/>
        <v>1</v>
      </c>
      <c r="AN2765" s="34">
        <f t="shared" si="1929"/>
        <v>1</v>
      </c>
      <c r="AO2765" s="34">
        <f t="shared" si="1929"/>
        <v>1</v>
      </c>
      <c r="AP2765" s="34">
        <f t="shared" si="1929"/>
        <v>1</v>
      </c>
      <c r="AQ2765" s="34">
        <f t="shared" si="1929"/>
        <v>1</v>
      </c>
      <c r="AR2765" s="34">
        <f t="shared" si="1929"/>
        <v>1</v>
      </c>
      <c r="AS2765" s="34">
        <f t="shared" si="1929"/>
        <v>1</v>
      </c>
      <c r="AT2765" s="34">
        <f t="shared" si="1929"/>
        <v>1</v>
      </c>
      <c r="AU2765" s="34">
        <f t="shared" si="1929"/>
        <v>1</v>
      </c>
      <c r="AV2765" s="34">
        <f t="shared" si="1929"/>
        <v>1</v>
      </c>
      <c r="AW2765" s="34">
        <f t="shared" si="1929"/>
        <v>1</v>
      </c>
      <c r="AX2765" s="34">
        <f t="shared" si="1929"/>
        <v>1</v>
      </c>
      <c r="AY2765" s="34">
        <f t="shared" si="1929"/>
        <v>1</v>
      </c>
      <c r="AZ2765" s="34">
        <f t="shared" si="1929"/>
        <v>1</v>
      </c>
      <c r="BA2765" s="34">
        <f t="shared" si="1929"/>
        <v>1</v>
      </c>
      <c r="BB2765" s="34">
        <f t="shared" si="1929"/>
        <v>1</v>
      </c>
      <c r="BC2765" s="34">
        <f t="shared" si="1929"/>
        <v>1</v>
      </c>
      <c r="BD2765" s="34">
        <f t="shared" si="1929"/>
        <v>1</v>
      </c>
    </row>
    <row r="2766" spans="1:59" ht="16" x14ac:dyDescent="0.2">
      <c r="A2766" s="35"/>
      <c r="B2766" s="11">
        <f t="shared" si="1922"/>
        <v>98</v>
      </c>
      <c r="C2766" s="12" t="str">
        <f t="shared" si="1922"/>
        <v>SAS HSR 4</v>
      </c>
      <c r="D2766" s="25" t="s">
        <v>243</v>
      </c>
      <c r="E2766" s="29">
        <v>38898.718180176926</v>
      </c>
      <c r="F2766" s="15"/>
      <c r="G2766" s="30" t="s">
        <v>11</v>
      </c>
      <c r="H2766" s="31">
        <v>0</v>
      </c>
      <c r="I2766" s="32">
        <v>0</v>
      </c>
      <c r="J2766" s="32">
        <v>0</v>
      </c>
      <c r="K2766" s="35"/>
      <c r="M2766" s="84">
        <v>43160</v>
      </c>
      <c r="O2766" s="15"/>
      <c r="P2766" s="15"/>
      <c r="Q2766" s="15"/>
      <c r="R2766" s="15"/>
      <c r="S2766" s="15"/>
      <c r="T2766" s="15"/>
      <c r="U2766" s="15"/>
      <c r="V2766" s="15"/>
      <c r="W2766" s="15"/>
      <c r="X2766" s="15"/>
      <c r="Y2766" s="15"/>
      <c r="Z2766" s="15"/>
      <c r="AA2766" s="15"/>
      <c r="AB2766" s="15"/>
      <c r="AC2766" s="15"/>
      <c r="AD2766" s="15"/>
      <c r="AE2766" s="15"/>
      <c r="AF2766" s="15"/>
      <c r="AG2766" s="15"/>
      <c r="AH2766" s="15"/>
      <c r="AI2766" s="15"/>
      <c r="AJ2766" s="15"/>
      <c r="AK2766" s="15"/>
      <c r="AL2766" s="15"/>
      <c r="AM2766" s="15"/>
      <c r="AN2766" s="15"/>
      <c r="AO2766" s="15"/>
      <c r="AP2766" s="15"/>
      <c r="AQ2766" s="15"/>
      <c r="AR2766" s="15"/>
      <c r="AS2766" s="15"/>
      <c r="AT2766" s="15"/>
      <c r="AU2766" s="15"/>
      <c r="AV2766" s="15"/>
      <c r="AW2766" s="15"/>
      <c r="AX2766" s="15"/>
      <c r="AY2766" s="15"/>
      <c r="AZ2766" s="15"/>
      <c r="BA2766" s="15"/>
      <c r="BB2766" s="15"/>
      <c r="BC2766" s="15"/>
      <c r="BD2766" s="15"/>
      <c r="BE2766" s="35"/>
      <c r="BF2766" s="35"/>
      <c r="BG2766" s="35"/>
    </row>
    <row r="2767" spans="1:59" ht="16" x14ac:dyDescent="0.2">
      <c r="B2767" s="11">
        <f t="shared" si="1922"/>
        <v>98</v>
      </c>
      <c r="C2767" s="12" t="str">
        <f t="shared" si="1922"/>
        <v>SAS HSR 4</v>
      </c>
      <c r="D2767" s="25" t="s">
        <v>244</v>
      </c>
      <c r="E2767" s="29">
        <v>38898.718180176926</v>
      </c>
      <c r="F2767" s="15"/>
      <c r="G2767" s="36" t="s">
        <v>12</v>
      </c>
      <c r="H2767" s="31">
        <v>0</v>
      </c>
      <c r="I2767" s="32">
        <v>0</v>
      </c>
      <c r="J2767" s="32">
        <v>0</v>
      </c>
      <c r="K2767" s="24"/>
      <c r="L2767" s="37" t="s">
        <v>245</v>
      </c>
      <c r="M2767" s="74">
        <v>1</v>
      </c>
      <c r="N2767" s="74">
        <v>1</v>
      </c>
      <c r="O2767" s="38">
        <v>1</v>
      </c>
      <c r="P2767" s="38">
        <v>1</v>
      </c>
      <c r="Q2767" s="38">
        <v>1.0034444444444444</v>
      </c>
      <c r="R2767" s="38">
        <v>1.01</v>
      </c>
      <c r="S2767" s="38">
        <v>1.01</v>
      </c>
      <c r="T2767" s="38">
        <v>1.01</v>
      </c>
      <c r="U2767" s="38">
        <v>1.0134406593406593</v>
      </c>
      <c r="V2767" s="38">
        <v>1.0201</v>
      </c>
      <c r="W2767" s="38">
        <v>1.0201</v>
      </c>
      <c r="X2767" s="38">
        <v>1.0201</v>
      </c>
      <c r="Y2767" s="38">
        <v>1.0236136777777778</v>
      </c>
      <c r="Z2767" s="38">
        <v>1.0303009999999999</v>
      </c>
      <c r="AA2767" s="38">
        <v>1.0303009999999999</v>
      </c>
      <c r="AB2767" s="38">
        <v>1.0303009999999999</v>
      </c>
      <c r="AC2767" s="38">
        <v>1.0338498145555555</v>
      </c>
      <c r="AD2767" s="38">
        <v>1.04060401</v>
      </c>
      <c r="AE2767" s="38">
        <v>1.04060401</v>
      </c>
      <c r="AF2767" s="38">
        <v>1.04060401</v>
      </c>
      <c r="AG2767" s="38">
        <v>1.0441883127011111</v>
      </c>
      <c r="AH2767" s="38">
        <v>1.0510100500999999</v>
      </c>
      <c r="AI2767" s="38">
        <v>1.0510100500999999</v>
      </c>
      <c r="AJ2767" s="38">
        <v>1.0510100500999999</v>
      </c>
      <c r="AK2767" s="38">
        <v>1.054590414006934</v>
      </c>
      <c r="AL2767" s="38">
        <v>1.0615201506009999</v>
      </c>
      <c r="AM2767" s="38">
        <v>1.0615201506009999</v>
      </c>
      <c r="AN2767" s="38">
        <v>1.0615201506009999</v>
      </c>
      <c r="AO2767" s="38">
        <v>1.0651764977864033</v>
      </c>
      <c r="AP2767" s="38">
        <v>1.0721353521070098</v>
      </c>
      <c r="AQ2767" s="38">
        <v>1.0721353521070098</v>
      </c>
      <c r="AR2767" s="38">
        <v>1.0721353521070098</v>
      </c>
      <c r="AS2767" s="38">
        <v>1.0758282627642672</v>
      </c>
      <c r="AT2767" s="38">
        <v>1.08285670562808</v>
      </c>
      <c r="AU2767" s="38">
        <v>1.08285670562808</v>
      </c>
      <c r="AV2767" s="38">
        <v>1.08285670562808</v>
      </c>
      <c r="AW2767" s="38">
        <v>1.0865865453919099</v>
      </c>
      <c r="AX2767" s="38">
        <v>1.0936852726843609</v>
      </c>
      <c r="AY2767" s="38">
        <v>1.0936852726843609</v>
      </c>
      <c r="AZ2767" s="38">
        <v>1.0936852726843609</v>
      </c>
      <c r="BA2767" s="38">
        <v>1.0974110137231758</v>
      </c>
      <c r="BB2767" s="38">
        <v>1.1046221254112045</v>
      </c>
      <c r="BC2767" s="38">
        <v>1.1046221254112045</v>
      </c>
      <c r="BD2767" s="38">
        <v>1.1046221254112045</v>
      </c>
    </row>
    <row r="2768" spans="1:59" ht="16" x14ac:dyDescent="0.2">
      <c r="B2768" s="11">
        <f t="shared" si="1922"/>
        <v>98</v>
      </c>
      <c r="C2768" s="12" t="str">
        <f t="shared" si="1922"/>
        <v>SAS HSR 4</v>
      </c>
      <c r="D2768" s="25" t="s">
        <v>25</v>
      </c>
      <c r="E2768" s="39" t="s">
        <v>30</v>
      </c>
      <c r="F2768" s="15"/>
      <c r="K2768" s="24"/>
      <c r="L2768" s="16" t="s">
        <v>246</v>
      </c>
      <c r="M2768" s="70"/>
      <c r="N2768" s="70"/>
      <c r="O2768" s="40">
        <f>O2761*$E2765/4+O2765*$E2776/4</f>
        <v>9000</v>
      </c>
      <c r="P2768" s="40">
        <f t="shared" ref="P2768:BD2768" si="1930">P2761*$E2765/4+P2765*$E2776/4</f>
        <v>9000</v>
      </c>
      <c r="Q2768" s="40">
        <f t="shared" si="1930"/>
        <v>9000</v>
      </c>
      <c r="R2768" s="40">
        <f t="shared" si="1930"/>
        <v>9000</v>
      </c>
      <c r="S2768" s="40">
        <f t="shared" si="1930"/>
        <v>9000</v>
      </c>
      <c r="T2768" s="40">
        <f t="shared" si="1930"/>
        <v>9000</v>
      </c>
      <c r="U2768" s="40">
        <f t="shared" si="1930"/>
        <v>9000</v>
      </c>
      <c r="V2768" s="40">
        <f t="shared" si="1930"/>
        <v>9000</v>
      </c>
      <c r="W2768" s="40">
        <f t="shared" si="1930"/>
        <v>9000</v>
      </c>
      <c r="X2768" s="40">
        <f t="shared" si="1930"/>
        <v>9000</v>
      </c>
      <c r="Y2768" s="40">
        <f t="shared" si="1930"/>
        <v>9000</v>
      </c>
      <c r="Z2768" s="40">
        <f t="shared" si="1930"/>
        <v>9000</v>
      </c>
      <c r="AA2768" s="40">
        <f t="shared" si="1930"/>
        <v>9000</v>
      </c>
      <c r="AB2768" s="40">
        <f t="shared" si="1930"/>
        <v>9000</v>
      </c>
      <c r="AC2768" s="40">
        <f t="shared" si="1930"/>
        <v>9000</v>
      </c>
      <c r="AD2768" s="40">
        <f t="shared" si="1930"/>
        <v>9000</v>
      </c>
      <c r="AE2768" s="40">
        <f t="shared" si="1930"/>
        <v>9000</v>
      </c>
      <c r="AF2768" s="40">
        <f t="shared" si="1930"/>
        <v>9000</v>
      </c>
      <c r="AG2768" s="40">
        <f t="shared" si="1930"/>
        <v>8709.7483201856048</v>
      </c>
      <c r="AH2768" s="40">
        <f t="shared" si="1930"/>
        <v>7902.4171505220102</v>
      </c>
      <c r="AI2768" s="40">
        <f t="shared" si="1930"/>
        <v>7902.4171505220102</v>
      </c>
      <c r="AJ2768" s="40">
        <f t="shared" si="1930"/>
        <v>7902.4171505220102</v>
      </c>
      <c r="AK2768" s="40">
        <f t="shared" si="1930"/>
        <v>7902.4171505220102</v>
      </c>
      <c r="AL2768" s="40">
        <f t="shared" si="1930"/>
        <v>7902.4171505220102</v>
      </c>
      <c r="AM2768" s="40">
        <f t="shared" si="1930"/>
        <v>7902.4171505220102</v>
      </c>
      <c r="AN2768" s="40">
        <f t="shared" si="1930"/>
        <v>7902.4171505220102</v>
      </c>
      <c r="AO2768" s="40">
        <f t="shared" si="1930"/>
        <v>7902.4171505220102</v>
      </c>
      <c r="AP2768" s="40">
        <f t="shared" si="1930"/>
        <v>7902.4171505220102</v>
      </c>
      <c r="AQ2768" s="40">
        <f t="shared" si="1930"/>
        <v>7902.4171505220102</v>
      </c>
      <c r="AR2768" s="40">
        <f t="shared" si="1930"/>
        <v>7902.4171505220102</v>
      </c>
      <c r="AS2768" s="40">
        <f t="shared" si="1930"/>
        <v>7902.4171505220102</v>
      </c>
      <c r="AT2768" s="40">
        <f t="shared" si="1930"/>
        <v>7902.4171505220102</v>
      </c>
      <c r="AU2768" s="40">
        <f t="shared" si="1930"/>
        <v>7902.4171505220102</v>
      </c>
      <c r="AV2768" s="40">
        <f t="shared" si="1930"/>
        <v>7902.4171505220102</v>
      </c>
      <c r="AW2768" s="40">
        <f t="shared" si="1930"/>
        <v>7902.4171505220102</v>
      </c>
      <c r="AX2768" s="40">
        <f t="shared" si="1930"/>
        <v>7902.4171505220102</v>
      </c>
      <c r="AY2768" s="40">
        <f t="shared" si="1930"/>
        <v>7902.4171505220102</v>
      </c>
      <c r="AZ2768" s="40">
        <f t="shared" si="1930"/>
        <v>7902.4171505220102</v>
      </c>
      <c r="BA2768" s="40">
        <f t="shared" si="1930"/>
        <v>7902.4171505220102</v>
      </c>
      <c r="BB2768" s="40">
        <f t="shared" si="1930"/>
        <v>7902.4171505220102</v>
      </c>
      <c r="BC2768" s="40">
        <f t="shared" si="1930"/>
        <v>7902.4171505220102</v>
      </c>
      <c r="BD2768" s="40">
        <f t="shared" si="1930"/>
        <v>7902.4171505220102</v>
      </c>
    </row>
    <row r="2769" spans="1:59" ht="16" x14ac:dyDescent="0.2">
      <c r="B2769" s="11">
        <f t="shared" si="1922"/>
        <v>98</v>
      </c>
      <c r="C2769" s="12" t="str">
        <f t="shared" si="1922"/>
        <v>SAS HSR 4</v>
      </c>
      <c r="D2769" s="25" t="s">
        <v>247</v>
      </c>
      <c r="E2769" s="39" t="s">
        <v>248</v>
      </c>
      <c r="F2769" s="15"/>
      <c r="G2769" s="25" t="s">
        <v>249</v>
      </c>
      <c r="H2769" s="26">
        <v>46446</v>
      </c>
      <c r="I2769" s="25" t="s">
        <v>239</v>
      </c>
      <c r="J2769" s="26">
        <v>46446</v>
      </c>
      <c r="K2769" s="24"/>
      <c r="L2769" s="20" t="s">
        <v>250</v>
      </c>
      <c r="M2769" s="72"/>
      <c r="N2769" s="72"/>
      <c r="O2769" s="41">
        <f>IF($E2775&gt;=O$3,IF(O$3&lt;=($E2764+365),O2768,IFERROR(O2761*$E2766/4*O2767+
$E2776*O2765/4*IFERROR(O2767/$E2777,0),0)),IF(O$3&lt;=($E2775+365),O2761*$E2766/4*O2767+$E2776*O2765/4*IFERROR(O2767/$E2777,0),IFERROR($E2776*O2765/4*IFERROR(O2767/$E2777,0),0)))</f>
        <v>9724.6795450442314</v>
      </c>
      <c r="P2769" s="41">
        <f t="shared" ref="P2769:BD2769" si="1931">IF($E2775&gt;=P$3,IF(P$3&lt;=($E2764+365),P2768,IFERROR(P2761*$E2766/4*P2767+
$E2776*P2765/4*IFERROR(P2767/$E2777,0),0)),IF(P$3&lt;=($E2775+365),P2761*$E2766/4*P2767+$E2776*P2765/4*IFERROR(P2767/$E2777,0),IFERROR($E2776*P2765/4*IFERROR(P2767/$E2777,0),0)))</f>
        <v>9724.6795450442314</v>
      </c>
      <c r="Q2769" s="41">
        <f t="shared" si="1931"/>
        <v>9758.1756634771609</v>
      </c>
      <c r="R2769" s="41">
        <f t="shared" si="1931"/>
        <v>9821.9263404946742</v>
      </c>
      <c r="S2769" s="41">
        <f t="shared" si="1931"/>
        <v>9821.9263404946742</v>
      </c>
      <c r="T2769" s="41">
        <f t="shared" si="1931"/>
        <v>9821.9263404946742</v>
      </c>
      <c r="U2769" s="41">
        <f t="shared" si="1931"/>
        <v>9855.3856500062484</v>
      </c>
      <c r="V2769" s="41">
        <f t="shared" si="1931"/>
        <v>9920.1456038996203</v>
      </c>
      <c r="W2769" s="41">
        <f t="shared" si="1931"/>
        <v>9920.1456038996203</v>
      </c>
      <c r="X2769" s="41">
        <f t="shared" si="1931"/>
        <v>9920.1456038996203</v>
      </c>
      <c r="Y2769" s="41">
        <f t="shared" si="1931"/>
        <v>9954.314994313052</v>
      </c>
      <c r="Z2769" s="41">
        <f t="shared" si="1931"/>
        <v>10019.347059938616</v>
      </c>
      <c r="AA2769" s="41">
        <f t="shared" si="1931"/>
        <v>10019.347059938616</v>
      </c>
      <c r="AB2769" s="41">
        <f t="shared" si="1931"/>
        <v>10019.347059938616</v>
      </c>
      <c r="AC2769" s="41">
        <f t="shared" si="1931"/>
        <v>10053.858144256183</v>
      </c>
      <c r="AD2769" s="41">
        <f t="shared" si="1931"/>
        <v>10119.540530538003</v>
      </c>
      <c r="AE2769" s="41">
        <f t="shared" si="1931"/>
        <v>10119.540530538003</v>
      </c>
      <c r="AF2769" s="41">
        <f t="shared" si="1931"/>
        <v>10119.540530538003</v>
      </c>
      <c r="AG2769" s="41">
        <f t="shared" si="1931"/>
        <v>9466.519507032559</v>
      </c>
      <c r="AH2769" s="41">
        <f t="shared" si="1931"/>
        <v>7954.0440591568004</v>
      </c>
      <c r="AI2769" s="41">
        <f t="shared" si="1931"/>
        <v>7954.0440591568004</v>
      </c>
      <c r="AJ2769" s="41">
        <f t="shared" si="1931"/>
        <v>7954.0440591568004</v>
      </c>
      <c r="AK2769" s="41">
        <f t="shared" si="1931"/>
        <v>7981.1402532044767</v>
      </c>
      <c r="AL2769" s="41">
        <f t="shared" si="1931"/>
        <v>8033.5844997483691</v>
      </c>
      <c r="AM2769" s="41">
        <f t="shared" si="1931"/>
        <v>8033.5844997483691</v>
      </c>
      <c r="AN2769" s="41">
        <f t="shared" si="1931"/>
        <v>8033.5844997483691</v>
      </c>
      <c r="AO2769" s="41">
        <f t="shared" si="1931"/>
        <v>8061.2557352475005</v>
      </c>
      <c r="AP2769" s="41">
        <f t="shared" si="1931"/>
        <v>8113.9203447458522</v>
      </c>
      <c r="AQ2769" s="41">
        <f t="shared" si="1931"/>
        <v>8113.9203447458522</v>
      </c>
      <c r="AR2769" s="41">
        <f t="shared" si="1931"/>
        <v>8113.9203447458522</v>
      </c>
      <c r="AS2769" s="41">
        <f t="shared" si="1931"/>
        <v>8141.8682925999756</v>
      </c>
      <c r="AT2769" s="41">
        <f t="shared" si="1931"/>
        <v>8195.0595481933105</v>
      </c>
      <c r="AU2769" s="41">
        <f t="shared" si="1931"/>
        <v>8195.0595481933105</v>
      </c>
      <c r="AV2769" s="41">
        <f t="shared" si="1931"/>
        <v>8195.0595481933105</v>
      </c>
      <c r="AW2769" s="41">
        <f t="shared" si="1931"/>
        <v>8223.2869755259762</v>
      </c>
      <c r="AX2769" s="41">
        <f t="shared" si="1931"/>
        <v>8277.0101436752448</v>
      </c>
      <c r="AY2769" s="41">
        <f t="shared" si="1931"/>
        <v>8277.0101436752448</v>
      </c>
      <c r="AZ2769" s="41">
        <f t="shared" si="1931"/>
        <v>8277.0101436752448</v>
      </c>
      <c r="BA2769" s="41">
        <f t="shared" si="1931"/>
        <v>8305.2065518569962</v>
      </c>
      <c r="BB2769" s="41">
        <f t="shared" si="1931"/>
        <v>8359.7802451119969</v>
      </c>
      <c r="BC2769" s="41">
        <f t="shared" si="1931"/>
        <v>8359.7802451119969</v>
      </c>
      <c r="BD2769" s="41">
        <f t="shared" si="1931"/>
        <v>8359.7802451119969</v>
      </c>
    </row>
    <row r="2770" spans="1:59" ht="16" x14ac:dyDescent="0.2">
      <c r="B2770" s="11">
        <f t="shared" si="1922"/>
        <v>98</v>
      </c>
      <c r="C2770" s="12" t="str">
        <f t="shared" si="1922"/>
        <v>SAS HSR 4</v>
      </c>
      <c r="D2770" s="25" t="s">
        <v>8</v>
      </c>
      <c r="E2770" s="42">
        <v>0</v>
      </c>
      <c r="F2770" s="15"/>
      <c r="I2770" s="15"/>
      <c r="J2770" s="24"/>
      <c r="K2770" s="24"/>
      <c r="L2770" s="20" t="s">
        <v>251</v>
      </c>
      <c r="M2770" s="72"/>
      <c r="N2770" s="72"/>
      <c r="O2770" s="41">
        <f>-$E2766/4*O2760
+(O2760&gt;0)*($J2765&gt;=O$2)*($J2765&lt;=O$3)*(($J2765-O$2+1)/O$4*$H2765/4)
+(O2760&gt;0)*($J2765&gt;O$3)*($I2765&lt;=O$3)*($I2765&gt;=O$2)*((O$3-$I2765+1)/O$4*$H2765/4)
+(O2760&gt;0)*($J2765&gt;O$3)*($I2765&lt;O$2)*$H2765/4
+(O2760&gt;0)*($J2766&gt;=O$2)*($J2766&lt;=O$3)*(($J2766-O$2+1)/O$4*$H2766/4)
+(O2760&gt;0)*($J2766&gt;O$3)*($I2766&lt;=O$3)*($I2766&gt;=O$2)*((O$3-$I2766+1)/O$4*$H2766/4)
+(O2760&gt;0)*($J2766&gt;O$3)*($I2766&lt;O$2)*$H2766/4
+(O2760&gt;0)*($J2767&gt;=O$2)*($J2767&lt;=O$3)*(($J2767-O$2+1)/O$4*$H2767/4)
+(O2760&gt;0)*($J2767&gt;O$3)*($I2767&lt;=O$3)*($I2767&gt;=O$2)*((O$3-$I2767+1)/O$4*$H2767/4)
+(O2760&gt;0)*($J2767&gt;O$3)*($I2767&lt;O$2)*$H2767/4
-$E2776/4*O2764
+(O2764&gt;0)*($J2776&gt;=O$2)*($J2776&lt;=O$3)*(($J2776-O$2+1)/O$4*$H2776/4)
+(O2764&gt;0)*($J2776&gt;O$3)*($I2776&lt;=O$3)*($I2776&gt;=O$2)*((O$3-$I2776+1)/O$4*$H2776/4)
+(O2764&gt;0)*($J2776&gt;O$3)*($I2776&lt;O$2)*$H2776/4
+(O2764&gt;0)*($J2777&gt;=O$2)*($J2777&lt;=O$3)*(($J2777-O$2+1)/O$4*$H2777/4)
+(O2764&gt;0)*($J2777&gt;O$3)*($I2777&lt;=O$3)*($I2777&gt;=O$2)*((O$3-$I2777+1)/O$4*$H2777/4)
+(O2764&gt;0)*($J2777&gt;O$3)*($I2777&lt;O$2)*$H2777/4
+(O2764&gt;0)*($J2778&gt;=O$2)*($J2778&lt;=O$3)*(($J2778-O$2+1)/O$4*$H2778/4)
+(O2764&gt;0)*($J2778&gt;O$3)*($I2778&lt;=O$3)*($I2778&gt;=O$2)*((O$3-$I2778+1)/O$4*$H2778/4)
+(O2764&gt;0)*($J2778&gt;O$3)*($I2778&lt;O$2)*$H2778/4</f>
        <v>0</v>
      </c>
      <c r="P2770" s="41">
        <f t="shared" ref="P2770:BD2770" si="1932">-$E2766/4*P2760
+(P2760&gt;0)*($J2765&gt;=P$2)*($J2765&lt;=P$3)*(($J2765-P$2+1)/P$4*$H2765/4)
+(P2760&gt;0)*($J2765&gt;P$3)*($I2765&lt;=P$3)*($I2765&gt;=P$2)*((P$3-$I2765+1)/P$4*$H2765/4)
+(P2760&gt;0)*($J2765&gt;P$3)*($I2765&lt;P$2)*$H2765/4
+(P2760&gt;0)*($J2766&gt;=P$2)*($J2766&lt;=P$3)*(($J2766-P$2+1)/P$4*$H2766/4)
+(P2760&gt;0)*($J2766&gt;P$3)*($I2766&lt;=P$3)*($I2766&gt;=P$2)*((P$3-$I2766+1)/P$4*$H2766/4)
+(P2760&gt;0)*($J2766&gt;P$3)*($I2766&lt;P$2)*$H2766/4
+(P2760&gt;0)*($J2767&gt;=P$2)*($J2767&lt;=P$3)*(($J2767-P$2+1)/P$4*$H2767/4)
+(P2760&gt;0)*($J2767&gt;P$3)*($I2767&lt;=P$3)*($I2767&gt;=P$2)*((P$3-$I2767+1)/P$4*$H2767/4)
+(P2760&gt;0)*($J2767&gt;P$3)*($I2767&lt;P$2)*$H2767/4
-$E2776/4*P2764
+(P2764&gt;0)*($J2776&gt;=P$2)*($J2776&lt;=P$3)*(($J2776-P$2+1)/P$4*$H2776/4)
+(P2764&gt;0)*($J2776&gt;P$3)*($I2776&lt;=P$3)*($I2776&gt;=P$2)*((P$3-$I2776+1)/P$4*$H2776/4)
+(P2764&gt;0)*($J2776&gt;P$3)*($I2776&lt;P$2)*$H2776/4
+(P2764&gt;0)*($J2777&gt;=P$2)*($J2777&lt;=P$3)*(($J2777-P$2+1)/P$4*$H2777/4)
+(P2764&gt;0)*($J2777&gt;P$3)*($I2777&lt;=P$3)*($I2777&gt;=P$2)*((P$3-$I2777+1)/P$4*$H2777/4)
+(P2764&gt;0)*($J2777&gt;P$3)*($I2777&lt;P$2)*$H2777/4
+(P2764&gt;0)*($J2778&gt;=P$2)*($J2778&lt;=P$3)*(($J2778-P$2+1)/P$4*$H2778/4)
+(P2764&gt;0)*($J2778&gt;P$3)*($I2778&lt;=P$3)*($I2778&gt;=P$2)*((P$3-$I2778+1)/P$4*$H2778/4)
+(P2764&gt;0)*($J2778&gt;P$3)*($I2778&lt;P$2)*$H2778/4</f>
        <v>0</v>
      </c>
      <c r="Q2770" s="41">
        <f t="shared" si="1932"/>
        <v>0</v>
      </c>
      <c r="R2770" s="41">
        <f t="shared" si="1932"/>
        <v>0</v>
      </c>
      <c r="S2770" s="41">
        <f t="shared" si="1932"/>
        <v>0</v>
      </c>
      <c r="T2770" s="41">
        <f t="shared" si="1932"/>
        <v>0</v>
      </c>
      <c r="U2770" s="41">
        <f t="shared" si="1932"/>
        <v>0</v>
      </c>
      <c r="V2770" s="41">
        <f t="shared" si="1932"/>
        <v>0</v>
      </c>
      <c r="W2770" s="41">
        <f t="shared" si="1932"/>
        <v>0</v>
      </c>
      <c r="X2770" s="41">
        <f t="shared" si="1932"/>
        <v>0</v>
      </c>
      <c r="Y2770" s="41">
        <f t="shared" si="1932"/>
        <v>0</v>
      </c>
      <c r="Z2770" s="41">
        <f t="shared" si="1932"/>
        <v>0</v>
      </c>
      <c r="AA2770" s="41">
        <f t="shared" si="1932"/>
        <v>0</v>
      </c>
      <c r="AB2770" s="41">
        <f t="shared" si="1932"/>
        <v>0</v>
      </c>
      <c r="AC2770" s="41">
        <f t="shared" si="1932"/>
        <v>0</v>
      </c>
      <c r="AD2770" s="41">
        <f t="shared" si="1932"/>
        <v>0</v>
      </c>
      <c r="AE2770" s="41">
        <f t="shared" si="1932"/>
        <v>0</v>
      </c>
      <c r="AF2770" s="41">
        <f t="shared" si="1932"/>
        <v>0</v>
      </c>
      <c r="AG2770" s="41">
        <f t="shared" si="1932"/>
        <v>0</v>
      </c>
      <c r="AH2770" s="41">
        <f t="shared" si="1932"/>
        <v>0</v>
      </c>
      <c r="AI2770" s="41">
        <f t="shared" si="1932"/>
        <v>0</v>
      </c>
      <c r="AJ2770" s="41">
        <f t="shared" si="1932"/>
        <v>0</v>
      </c>
      <c r="AK2770" s="41">
        <f t="shared" si="1932"/>
        <v>0</v>
      </c>
      <c r="AL2770" s="41">
        <f t="shared" si="1932"/>
        <v>0</v>
      </c>
      <c r="AM2770" s="41">
        <f t="shared" si="1932"/>
        <v>0</v>
      </c>
      <c r="AN2770" s="41">
        <f t="shared" si="1932"/>
        <v>0</v>
      </c>
      <c r="AO2770" s="41">
        <f t="shared" si="1932"/>
        <v>0</v>
      </c>
      <c r="AP2770" s="41">
        <f t="shared" si="1932"/>
        <v>0</v>
      </c>
      <c r="AQ2770" s="41">
        <f t="shared" si="1932"/>
        <v>0</v>
      </c>
      <c r="AR2770" s="41">
        <f t="shared" si="1932"/>
        <v>0</v>
      </c>
      <c r="AS2770" s="41">
        <f t="shared" si="1932"/>
        <v>0</v>
      </c>
      <c r="AT2770" s="41">
        <f t="shared" si="1932"/>
        <v>0</v>
      </c>
      <c r="AU2770" s="41">
        <f t="shared" si="1932"/>
        <v>0</v>
      </c>
      <c r="AV2770" s="41">
        <f t="shared" si="1932"/>
        <v>0</v>
      </c>
      <c r="AW2770" s="41">
        <f t="shared" si="1932"/>
        <v>0</v>
      </c>
      <c r="AX2770" s="41">
        <f t="shared" si="1932"/>
        <v>0</v>
      </c>
      <c r="AY2770" s="41">
        <f t="shared" si="1932"/>
        <v>0</v>
      </c>
      <c r="AZ2770" s="41">
        <f t="shared" si="1932"/>
        <v>0</v>
      </c>
      <c r="BA2770" s="41">
        <f t="shared" si="1932"/>
        <v>0</v>
      </c>
      <c r="BB2770" s="41">
        <f t="shared" si="1932"/>
        <v>0</v>
      </c>
      <c r="BC2770" s="41">
        <f t="shared" si="1932"/>
        <v>0</v>
      </c>
      <c r="BD2770" s="41">
        <f t="shared" si="1932"/>
        <v>0</v>
      </c>
    </row>
    <row r="2771" spans="1:59" ht="16" x14ac:dyDescent="0.2">
      <c r="B2771" s="11">
        <f t="shared" si="1922"/>
        <v>98</v>
      </c>
      <c r="C2771" s="12" t="str">
        <f t="shared" si="1922"/>
        <v>SAS HSR 4</v>
      </c>
      <c r="D2771" s="43" t="s">
        <v>252</v>
      </c>
      <c r="E2771" s="42" t="s">
        <v>288</v>
      </c>
      <c r="F2771" s="44"/>
      <c r="G2771" s="43" t="s">
        <v>253</v>
      </c>
      <c r="H2771" s="39">
        <v>0</v>
      </c>
      <c r="I2771" s="43" t="s">
        <v>254</v>
      </c>
      <c r="J2771" s="32">
        <v>0</v>
      </c>
      <c r="K2771" s="24"/>
      <c r="L2771" s="20" t="s">
        <v>255</v>
      </c>
      <c r="M2771" s="72"/>
      <c r="N2771" s="72"/>
      <c r="O2771" s="41">
        <v>0</v>
      </c>
      <c r="P2771" s="41">
        <v>0</v>
      </c>
      <c r="Q2771" s="41">
        <v>0</v>
      </c>
      <c r="R2771" s="41">
        <v>0</v>
      </c>
      <c r="S2771" s="41">
        <v>0</v>
      </c>
      <c r="T2771" s="41">
        <v>0</v>
      </c>
      <c r="U2771" s="41">
        <v>0</v>
      </c>
      <c r="V2771" s="41">
        <v>0</v>
      </c>
      <c r="W2771" s="41">
        <v>0</v>
      </c>
      <c r="X2771" s="41">
        <v>0</v>
      </c>
      <c r="Y2771" s="41">
        <v>0</v>
      </c>
      <c r="Z2771" s="41">
        <v>0</v>
      </c>
      <c r="AA2771" s="41">
        <v>0</v>
      </c>
      <c r="AB2771" s="41">
        <v>0</v>
      </c>
      <c r="AC2771" s="41">
        <v>0</v>
      </c>
      <c r="AD2771" s="41">
        <v>0</v>
      </c>
      <c r="AE2771" s="41">
        <v>0</v>
      </c>
      <c r="AF2771" s="41">
        <v>0</v>
      </c>
      <c r="AG2771" s="41">
        <v>0</v>
      </c>
      <c r="AH2771" s="41">
        <v>0</v>
      </c>
      <c r="AI2771" s="41">
        <v>0</v>
      </c>
      <c r="AJ2771" s="41">
        <v>0</v>
      </c>
      <c r="AK2771" s="41">
        <v>0</v>
      </c>
      <c r="AL2771" s="41">
        <v>0</v>
      </c>
      <c r="AM2771" s="41">
        <v>0</v>
      </c>
      <c r="AN2771" s="41">
        <v>0</v>
      </c>
      <c r="AO2771" s="41">
        <v>0</v>
      </c>
      <c r="AP2771" s="41">
        <v>0</v>
      </c>
      <c r="AQ2771" s="41">
        <v>0</v>
      </c>
      <c r="AR2771" s="41">
        <v>0</v>
      </c>
      <c r="AS2771" s="41">
        <v>0</v>
      </c>
      <c r="AT2771" s="41">
        <v>0</v>
      </c>
      <c r="AU2771" s="41">
        <v>0</v>
      </c>
      <c r="AV2771" s="41">
        <v>0</v>
      </c>
      <c r="AW2771" s="41">
        <v>0</v>
      </c>
      <c r="AX2771" s="41">
        <v>0</v>
      </c>
      <c r="AY2771" s="41">
        <v>0</v>
      </c>
      <c r="AZ2771" s="41">
        <v>0</v>
      </c>
      <c r="BA2771" s="41">
        <v>0</v>
      </c>
      <c r="BB2771" s="41">
        <v>0</v>
      </c>
      <c r="BC2771" s="41">
        <v>0</v>
      </c>
      <c r="BD2771" s="41">
        <v>0</v>
      </c>
    </row>
    <row r="2772" spans="1:59" ht="16" x14ac:dyDescent="0.2">
      <c r="B2772" s="11">
        <f t="shared" si="1922"/>
        <v>98</v>
      </c>
      <c r="C2772" s="12" t="str">
        <f t="shared" si="1922"/>
        <v>SAS HSR 4</v>
      </c>
      <c r="D2772" s="43" t="s">
        <v>256</v>
      </c>
      <c r="E2772" s="32">
        <v>46446</v>
      </c>
      <c r="G2772" s="43" t="s">
        <v>257</v>
      </c>
      <c r="H2772" s="42">
        <v>0</v>
      </c>
      <c r="I2772" s="43" t="s">
        <v>258</v>
      </c>
      <c r="J2772" s="29">
        <v>0</v>
      </c>
      <c r="K2772" s="23"/>
      <c r="L2772" s="33" t="s">
        <v>259</v>
      </c>
      <c r="M2772" s="73"/>
      <c r="N2772" s="73"/>
      <c r="O2772" s="45">
        <f>-(O2769+O2770)*IFERROR((O2759+O2763)/(O2761+O2765),0)</f>
        <v>0</v>
      </c>
      <c r="P2772" s="45">
        <f t="shared" ref="P2772:BD2772" si="1933">-(P2769+P2770)*IFERROR((P2759+P2763)/(P2761+P2765),0)</f>
        <v>0</v>
      </c>
      <c r="Q2772" s="45">
        <f t="shared" si="1933"/>
        <v>0</v>
      </c>
      <c r="R2772" s="45">
        <f t="shared" si="1933"/>
        <v>0</v>
      </c>
      <c r="S2772" s="45">
        <f t="shared" si="1933"/>
        <v>0</v>
      </c>
      <c r="T2772" s="45">
        <f t="shared" si="1933"/>
        <v>0</v>
      </c>
      <c r="U2772" s="45">
        <f t="shared" si="1933"/>
        <v>0</v>
      </c>
      <c r="V2772" s="45">
        <f t="shared" si="1933"/>
        <v>0</v>
      </c>
      <c r="W2772" s="45">
        <f t="shared" si="1933"/>
        <v>0</v>
      </c>
      <c r="X2772" s="45">
        <f t="shared" si="1933"/>
        <v>0</v>
      </c>
      <c r="Y2772" s="45">
        <f t="shared" si="1933"/>
        <v>0</v>
      </c>
      <c r="Z2772" s="45">
        <f t="shared" si="1933"/>
        <v>0</v>
      </c>
      <c r="AA2772" s="45">
        <f t="shared" si="1933"/>
        <v>0</v>
      </c>
      <c r="AB2772" s="45">
        <f t="shared" si="1933"/>
        <v>0</v>
      </c>
      <c r="AC2772" s="45">
        <f t="shared" si="1933"/>
        <v>0</v>
      </c>
      <c r="AD2772" s="45">
        <f t="shared" si="1933"/>
        <v>0</v>
      </c>
      <c r="AE2772" s="45">
        <f t="shared" si="1933"/>
        <v>0</v>
      </c>
      <c r="AF2772" s="45">
        <f t="shared" si="1933"/>
        <v>0</v>
      </c>
      <c r="AG2772" s="45">
        <f t="shared" si="1933"/>
        <v>0</v>
      </c>
      <c r="AH2772" s="45">
        <f t="shared" si="1933"/>
        <v>0</v>
      </c>
      <c r="AI2772" s="45">
        <f t="shared" si="1933"/>
        <v>0</v>
      </c>
      <c r="AJ2772" s="45">
        <f t="shared" si="1933"/>
        <v>0</v>
      </c>
      <c r="AK2772" s="45">
        <f t="shared" si="1933"/>
        <v>0</v>
      </c>
      <c r="AL2772" s="45">
        <f t="shared" si="1933"/>
        <v>0</v>
      </c>
      <c r="AM2772" s="45">
        <f t="shared" si="1933"/>
        <v>0</v>
      </c>
      <c r="AN2772" s="45">
        <f t="shared" si="1933"/>
        <v>0</v>
      </c>
      <c r="AO2772" s="45">
        <f t="shared" si="1933"/>
        <v>0</v>
      </c>
      <c r="AP2772" s="45">
        <f t="shared" si="1933"/>
        <v>0</v>
      </c>
      <c r="AQ2772" s="45">
        <f t="shared" si="1933"/>
        <v>0</v>
      </c>
      <c r="AR2772" s="45">
        <f t="shared" si="1933"/>
        <v>0</v>
      </c>
      <c r="AS2772" s="45">
        <f t="shared" si="1933"/>
        <v>0</v>
      </c>
      <c r="AT2772" s="45">
        <f t="shared" si="1933"/>
        <v>0</v>
      </c>
      <c r="AU2772" s="45">
        <f t="shared" si="1933"/>
        <v>0</v>
      </c>
      <c r="AV2772" s="45">
        <f t="shared" si="1933"/>
        <v>0</v>
      </c>
      <c r="AW2772" s="45">
        <f t="shared" si="1933"/>
        <v>0</v>
      </c>
      <c r="AX2772" s="45">
        <f t="shared" si="1933"/>
        <v>0</v>
      </c>
      <c r="AY2772" s="45">
        <f t="shared" si="1933"/>
        <v>0</v>
      </c>
      <c r="AZ2772" s="45">
        <f t="shared" si="1933"/>
        <v>0</v>
      </c>
      <c r="BA2772" s="45">
        <f t="shared" si="1933"/>
        <v>0</v>
      </c>
      <c r="BB2772" s="45">
        <f t="shared" si="1933"/>
        <v>0</v>
      </c>
      <c r="BC2772" s="45">
        <f t="shared" si="1933"/>
        <v>0</v>
      </c>
      <c r="BD2772" s="45">
        <f t="shared" si="1933"/>
        <v>0</v>
      </c>
    </row>
    <row r="2773" spans="1:59" ht="16" x14ac:dyDescent="0.2">
      <c r="B2773" s="11">
        <f t="shared" si="1922"/>
        <v>98</v>
      </c>
      <c r="C2773" s="12" t="str">
        <f t="shared" si="1922"/>
        <v>SAS HSR 4</v>
      </c>
      <c r="K2773" s="24"/>
      <c r="O2773" s="15"/>
      <c r="P2773" s="15"/>
      <c r="Q2773" s="15"/>
      <c r="R2773" s="15"/>
      <c r="S2773" s="15"/>
      <c r="T2773" s="15"/>
      <c r="U2773" s="15"/>
      <c r="V2773" s="15"/>
      <c r="W2773" s="15"/>
      <c r="X2773" s="15"/>
      <c r="Y2773" s="15"/>
      <c r="Z2773" s="15"/>
      <c r="AA2773" s="15"/>
      <c r="AB2773" s="15"/>
      <c r="AC2773" s="15"/>
      <c r="AD2773" s="15"/>
      <c r="AE2773" s="15"/>
      <c r="AF2773" s="15"/>
      <c r="AG2773" s="15"/>
      <c r="AH2773" s="15"/>
      <c r="AI2773" s="15"/>
      <c r="AJ2773" s="15"/>
      <c r="AK2773" s="15"/>
      <c r="AL2773" s="15"/>
      <c r="AM2773" s="15"/>
      <c r="AN2773" s="15"/>
      <c r="AO2773" s="15"/>
      <c r="AP2773" s="15"/>
      <c r="AQ2773" s="15"/>
      <c r="AR2773" s="15"/>
      <c r="AS2773" s="15"/>
      <c r="AT2773" s="15"/>
      <c r="AU2773" s="15"/>
      <c r="AV2773" s="15"/>
      <c r="AW2773" s="15"/>
      <c r="AX2773" s="15"/>
      <c r="AY2773" s="15"/>
      <c r="AZ2773" s="15"/>
      <c r="BA2773" s="15"/>
      <c r="BB2773" s="15"/>
      <c r="BC2773" s="15"/>
      <c r="BD2773" s="15"/>
    </row>
    <row r="2774" spans="1:59" ht="16" x14ac:dyDescent="0.2">
      <c r="B2774" s="11">
        <f t="shared" si="1922"/>
        <v>98</v>
      </c>
      <c r="C2774" s="12" t="str">
        <f t="shared" si="1922"/>
        <v>SAS HSR 4</v>
      </c>
      <c r="G2774" s="46" t="s">
        <v>229</v>
      </c>
      <c r="H2774" s="104" t="s">
        <v>160</v>
      </c>
      <c r="I2774" s="105"/>
      <c r="J2774" s="106"/>
      <c r="K2774" s="23"/>
      <c r="L2774" s="47" t="s">
        <v>4</v>
      </c>
      <c r="M2774" s="81"/>
      <c r="N2774" s="81"/>
      <c r="O2774" s="48">
        <f>SUM(O2769:O2772)</f>
        <v>9724.6795450442314</v>
      </c>
      <c r="P2774" s="48">
        <f t="shared" ref="P2774:BD2774" si="1934">SUM(P2769:P2772)</f>
        <v>9724.6795450442314</v>
      </c>
      <c r="Q2774" s="48">
        <f t="shared" si="1934"/>
        <v>9758.1756634771609</v>
      </c>
      <c r="R2774" s="48">
        <f t="shared" si="1934"/>
        <v>9821.9263404946742</v>
      </c>
      <c r="S2774" s="48">
        <f t="shared" si="1934"/>
        <v>9821.9263404946742</v>
      </c>
      <c r="T2774" s="48">
        <f t="shared" si="1934"/>
        <v>9821.9263404946742</v>
      </c>
      <c r="U2774" s="48">
        <f t="shared" si="1934"/>
        <v>9855.3856500062484</v>
      </c>
      <c r="V2774" s="48">
        <f t="shared" si="1934"/>
        <v>9920.1456038996203</v>
      </c>
      <c r="W2774" s="48">
        <f t="shared" si="1934"/>
        <v>9920.1456038996203</v>
      </c>
      <c r="X2774" s="48">
        <f t="shared" si="1934"/>
        <v>9920.1456038996203</v>
      </c>
      <c r="Y2774" s="48">
        <f t="shared" si="1934"/>
        <v>9954.314994313052</v>
      </c>
      <c r="Z2774" s="48">
        <f t="shared" si="1934"/>
        <v>10019.347059938616</v>
      </c>
      <c r="AA2774" s="48">
        <f t="shared" si="1934"/>
        <v>10019.347059938616</v>
      </c>
      <c r="AB2774" s="48">
        <f t="shared" si="1934"/>
        <v>10019.347059938616</v>
      </c>
      <c r="AC2774" s="48">
        <f t="shared" si="1934"/>
        <v>10053.858144256183</v>
      </c>
      <c r="AD2774" s="48">
        <f t="shared" si="1934"/>
        <v>10119.540530538003</v>
      </c>
      <c r="AE2774" s="48">
        <f t="shared" si="1934"/>
        <v>10119.540530538003</v>
      </c>
      <c r="AF2774" s="48">
        <f t="shared" si="1934"/>
        <v>10119.540530538003</v>
      </c>
      <c r="AG2774" s="48">
        <f t="shared" si="1934"/>
        <v>9466.519507032559</v>
      </c>
      <c r="AH2774" s="48">
        <f t="shared" si="1934"/>
        <v>7954.0440591568004</v>
      </c>
      <c r="AI2774" s="48">
        <f t="shared" si="1934"/>
        <v>7954.0440591568004</v>
      </c>
      <c r="AJ2774" s="48">
        <f t="shared" si="1934"/>
        <v>7954.0440591568004</v>
      </c>
      <c r="AK2774" s="48">
        <f t="shared" si="1934"/>
        <v>7981.1402532044767</v>
      </c>
      <c r="AL2774" s="48">
        <f t="shared" si="1934"/>
        <v>8033.5844997483691</v>
      </c>
      <c r="AM2774" s="48">
        <f t="shared" si="1934"/>
        <v>8033.5844997483691</v>
      </c>
      <c r="AN2774" s="48">
        <f t="shared" si="1934"/>
        <v>8033.5844997483691</v>
      </c>
      <c r="AO2774" s="48">
        <f t="shared" si="1934"/>
        <v>8061.2557352475005</v>
      </c>
      <c r="AP2774" s="48">
        <f t="shared" si="1934"/>
        <v>8113.9203447458522</v>
      </c>
      <c r="AQ2774" s="48">
        <f t="shared" si="1934"/>
        <v>8113.9203447458522</v>
      </c>
      <c r="AR2774" s="48">
        <f t="shared" si="1934"/>
        <v>8113.9203447458522</v>
      </c>
      <c r="AS2774" s="48">
        <f t="shared" si="1934"/>
        <v>8141.8682925999756</v>
      </c>
      <c r="AT2774" s="48">
        <f t="shared" si="1934"/>
        <v>8195.0595481933105</v>
      </c>
      <c r="AU2774" s="48">
        <f t="shared" si="1934"/>
        <v>8195.0595481933105</v>
      </c>
      <c r="AV2774" s="48">
        <f t="shared" si="1934"/>
        <v>8195.0595481933105</v>
      </c>
      <c r="AW2774" s="48">
        <f t="shared" si="1934"/>
        <v>8223.2869755259762</v>
      </c>
      <c r="AX2774" s="48">
        <f t="shared" si="1934"/>
        <v>8277.0101436752448</v>
      </c>
      <c r="AY2774" s="48">
        <f t="shared" si="1934"/>
        <v>8277.0101436752448</v>
      </c>
      <c r="AZ2774" s="48">
        <f t="shared" si="1934"/>
        <v>8277.0101436752448</v>
      </c>
      <c r="BA2774" s="48">
        <f t="shared" si="1934"/>
        <v>8305.2065518569962</v>
      </c>
      <c r="BB2774" s="48">
        <f t="shared" si="1934"/>
        <v>8359.7802451119969</v>
      </c>
      <c r="BC2774" s="48">
        <f t="shared" si="1934"/>
        <v>8359.7802451119969</v>
      </c>
      <c r="BD2774" s="48">
        <f t="shared" si="1934"/>
        <v>8359.7802451119969</v>
      </c>
    </row>
    <row r="2775" spans="1:59" ht="16" x14ac:dyDescent="0.2">
      <c r="B2775" s="11">
        <f t="shared" ref="B2775:C2780" si="1935">B2774</f>
        <v>98</v>
      </c>
      <c r="C2775" s="12" t="str">
        <f t="shared" si="1935"/>
        <v>SAS HSR 4</v>
      </c>
      <c r="D2775" s="46" t="s">
        <v>260</v>
      </c>
      <c r="E2775" s="32">
        <v>46446</v>
      </c>
      <c r="F2775" s="15"/>
      <c r="G2775" s="46" t="s">
        <v>261</v>
      </c>
      <c r="H2775" s="46" t="s">
        <v>237</v>
      </c>
      <c r="I2775" s="46" t="s">
        <v>238</v>
      </c>
      <c r="J2775" s="46" t="s">
        <v>239</v>
      </c>
      <c r="K2775" s="23"/>
      <c r="O2775" s="15"/>
      <c r="P2775" s="15"/>
      <c r="Q2775" s="15"/>
      <c r="R2775" s="15"/>
      <c r="S2775" s="15"/>
      <c r="T2775" s="15"/>
      <c r="U2775" s="15"/>
      <c r="V2775" s="15"/>
      <c r="W2775" s="15"/>
      <c r="X2775" s="15"/>
      <c r="Y2775" s="15"/>
      <c r="Z2775" s="15"/>
      <c r="AA2775" s="15"/>
      <c r="AB2775" s="15"/>
      <c r="AC2775" s="15"/>
      <c r="AD2775" s="15"/>
      <c r="AE2775" s="15"/>
      <c r="AF2775" s="15"/>
      <c r="AG2775" s="15"/>
      <c r="AH2775" s="15"/>
      <c r="AI2775" s="15"/>
      <c r="AJ2775" s="15"/>
      <c r="AK2775" s="15"/>
      <c r="AL2775" s="15"/>
      <c r="AM2775" s="15"/>
      <c r="AN2775" s="15"/>
      <c r="AO2775" s="15"/>
      <c r="AP2775" s="15"/>
      <c r="AQ2775" s="15"/>
      <c r="AR2775" s="15"/>
      <c r="AS2775" s="15"/>
      <c r="AT2775" s="15"/>
      <c r="AU2775" s="15"/>
      <c r="AV2775" s="15"/>
      <c r="AW2775" s="15"/>
      <c r="AX2775" s="15"/>
      <c r="AY2775" s="15"/>
      <c r="AZ2775" s="15"/>
      <c r="BA2775" s="15"/>
      <c r="BB2775" s="15"/>
      <c r="BC2775" s="15"/>
      <c r="BD2775" s="15"/>
    </row>
    <row r="2776" spans="1:59" ht="16" x14ac:dyDescent="0.2">
      <c r="B2776" s="11">
        <f t="shared" si="1935"/>
        <v>98</v>
      </c>
      <c r="C2776" s="12" t="str">
        <f t="shared" si="1935"/>
        <v>SAS HSR 4</v>
      </c>
      <c r="D2776" s="46" t="s">
        <v>262</v>
      </c>
      <c r="E2776" s="31">
        <v>31609.668602088041</v>
      </c>
      <c r="F2776" s="15"/>
      <c r="G2776" s="49" t="s">
        <v>263</v>
      </c>
      <c r="H2776" s="31">
        <v>0</v>
      </c>
      <c r="I2776" s="32">
        <v>0</v>
      </c>
      <c r="J2776" s="32">
        <v>0</v>
      </c>
      <c r="K2776" s="23"/>
      <c r="L2776" s="50" t="s">
        <v>264</v>
      </c>
      <c r="M2776" s="70"/>
      <c r="N2776" s="70"/>
      <c r="O2776" s="40">
        <f t="shared" ref="O2776:BD2776" si="1936">IFERROR(((O$3&gt;=$E2775)*(O$2&lt;=$E2775))*$E2779,"")</f>
        <v>0</v>
      </c>
      <c r="P2776" s="40">
        <f t="shared" si="1936"/>
        <v>0</v>
      </c>
      <c r="Q2776" s="40">
        <f t="shared" si="1936"/>
        <v>0</v>
      </c>
      <c r="R2776" s="40">
        <f t="shared" si="1936"/>
        <v>0</v>
      </c>
      <c r="S2776" s="40">
        <f t="shared" si="1936"/>
        <v>0</v>
      </c>
      <c r="T2776" s="40">
        <f t="shared" si="1936"/>
        <v>0</v>
      </c>
      <c r="U2776" s="40">
        <f t="shared" si="1936"/>
        <v>0</v>
      </c>
      <c r="V2776" s="40">
        <f t="shared" si="1936"/>
        <v>0</v>
      </c>
      <c r="W2776" s="40">
        <f t="shared" si="1936"/>
        <v>0</v>
      </c>
      <c r="X2776" s="40">
        <f t="shared" si="1936"/>
        <v>0</v>
      </c>
      <c r="Y2776" s="40">
        <f t="shared" si="1936"/>
        <v>0</v>
      </c>
      <c r="Z2776" s="40">
        <f t="shared" si="1936"/>
        <v>0</v>
      </c>
      <c r="AA2776" s="40">
        <f t="shared" si="1936"/>
        <v>0</v>
      </c>
      <c r="AB2776" s="40">
        <f t="shared" si="1936"/>
        <v>0</v>
      </c>
      <c r="AC2776" s="40">
        <f t="shared" si="1936"/>
        <v>0</v>
      </c>
      <c r="AD2776" s="40">
        <f t="shared" si="1936"/>
        <v>0</v>
      </c>
      <c r="AE2776" s="40">
        <f t="shared" si="1936"/>
        <v>0</v>
      </c>
      <c r="AF2776" s="40">
        <f t="shared" si="1936"/>
        <v>0</v>
      </c>
      <c r="AG2776" s="40">
        <f t="shared" si="1936"/>
        <v>0</v>
      </c>
      <c r="AH2776" s="40">
        <f t="shared" si="1936"/>
        <v>0</v>
      </c>
      <c r="AI2776" s="40">
        <f t="shared" si="1936"/>
        <v>0</v>
      </c>
      <c r="AJ2776" s="40">
        <f t="shared" si="1936"/>
        <v>0</v>
      </c>
      <c r="AK2776" s="40">
        <f t="shared" si="1936"/>
        <v>0</v>
      </c>
      <c r="AL2776" s="40">
        <f t="shared" si="1936"/>
        <v>0</v>
      </c>
      <c r="AM2776" s="40">
        <f t="shared" si="1936"/>
        <v>0</v>
      </c>
      <c r="AN2776" s="40">
        <f t="shared" si="1936"/>
        <v>0</v>
      </c>
      <c r="AO2776" s="40">
        <f t="shared" si="1936"/>
        <v>0</v>
      </c>
      <c r="AP2776" s="40">
        <f t="shared" si="1936"/>
        <v>0</v>
      </c>
      <c r="AQ2776" s="40">
        <f t="shared" si="1936"/>
        <v>0</v>
      </c>
      <c r="AR2776" s="40">
        <f t="shared" si="1936"/>
        <v>0</v>
      </c>
      <c r="AS2776" s="40">
        <f t="shared" si="1936"/>
        <v>0</v>
      </c>
      <c r="AT2776" s="40">
        <f t="shared" si="1936"/>
        <v>0</v>
      </c>
      <c r="AU2776" s="40">
        <f t="shared" si="1936"/>
        <v>0</v>
      </c>
      <c r="AV2776" s="40">
        <f t="shared" si="1936"/>
        <v>0</v>
      </c>
      <c r="AW2776" s="40">
        <f t="shared" si="1936"/>
        <v>0</v>
      </c>
      <c r="AX2776" s="40">
        <f t="shared" si="1936"/>
        <v>0</v>
      </c>
      <c r="AY2776" s="40">
        <f t="shared" si="1936"/>
        <v>0</v>
      </c>
      <c r="AZ2776" s="40">
        <f t="shared" si="1936"/>
        <v>0</v>
      </c>
      <c r="BA2776" s="40">
        <f t="shared" si="1936"/>
        <v>0</v>
      </c>
      <c r="BB2776" s="40">
        <f t="shared" si="1936"/>
        <v>0</v>
      </c>
      <c r="BC2776" s="40">
        <f t="shared" si="1936"/>
        <v>0</v>
      </c>
      <c r="BD2776" s="40">
        <f t="shared" si="1936"/>
        <v>0</v>
      </c>
    </row>
    <row r="2777" spans="1:59" ht="16" x14ac:dyDescent="0.2">
      <c r="B2777" s="11">
        <f t="shared" si="1935"/>
        <v>98</v>
      </c>
      <c r="C2777" s="12" t="str">
        <f t="shared" si="1935"/>
        <v>SAS HSR 4</v>
      </c>
      <c r="D2777" s="46" t="s">
        <v>24</v>
      </c>
      <c r="E2777" s="51">
        <f>IF(E2775&gt;MAX($O$3:$BD$3),BD2766,
IF(E2775&lt;MIN($O$3:$BD$3),1,SUMIFS($O2767:$BD2767,$O$2:$BD$2,"&lt;="&amp;E2775,$O$3:$BD$3,"&gt;="&amp;E2775)))</f>
        <v>1.0441883127011111</v>
      </c>
      <c r="F2777" s="15"/>
      <c r="G2777" s="49" t="s">
        <v>265</v>
      </c>
      <c r="H2777" s="31">
        <v>0</v>
      </c>
      <c r="I2777" s="32">
        <v>0</v>
      </c>
      <c r="J2777" s="32">
        <v>0</v>
      </c>
      <c r="K2777" s="23"/>
      <c r="L2777" s="52" t="s">
        <v>266</v>
      </c>
      <c r="M2777" s="72"/>
      <c r="N2777" s="72"/>
      <c r="O2777" s="41">
        <f t="shared" ref="O2777:BD2777" si="1937">IFERROR(((O$3&gt;=$E2772)*(O$2&lt;=$E2772))*$H2780,"")</f>
        <v>0</v>
      </c>
      <c r="P2777" s="41">
        <f t="shared" si="1937"/>
        <v>0</v>
      </c>
      <c r="Q2777" s="41">
        <f t="shared" si="1937"/>
        <v>0</v>
      </c>
      <c r="R2777" s="41">
        <f t="shared" si="1937"/>
        <v>0</v>
      </c>
      <c r="S2777" s="41">
        <f t="shared" si="1937"/>
        <v>0</v>
      </c>
      <c r="T2777" s="41">
        <f t="shared" si="1937"/>
        <v>0</v>
      </c>
      <c r="U2777" s="41">
        <f t="shared" si="1937"/>
        <v>0</v>
      </c>
      <c r="V2777" s="41">
        <f t="shared" si="1937"/>
        <v>0</v>
      </c>
      <c r="W2777" s="41">
        <f t="shared" si="1937"/>
        <v>0</v>
      </c>
      <c r="X2777" s="41">
        <f t="shared" si="1937"/>
        <v>0</v>
      </c>
      <c r="Y2777" s="41">
        <f t="shared" si="1937"/>
        <v>0</v>
      </c>
      <c r="Z2777" s="41">
        <f t="shared" si="1937"/>
        <v>0</v>
      </c>
      <c r="AA2777" s="41">
        <f t="shared" si="1937"/>
        <v>0</v>
      </c>
      <c r="AB2777" s="41">
        <f t="shared" si="1937"/>
        <v>0</v>
      </c>
      <c r="AC2777" s="41">
        <f t="shared" si="1937"/>
        <v>0</v>
      </c>
      <c r="AD2777" s="41">
        <f t="shared" si="1937"/>
        <v>0</v>
      </c>
      <c r="AE2777" s="41">
        <f t="shared" si="1937"/>
        <v>0</v>
      </c>
      <c r="AF2777" s="41">
        <f t="shared" si="1937"/>
        <v>0</v>
      </c>
      <c r="AG2777" s="41">
        <f t="shared" si="1937"/>
        <v>0</v>
      </c>
      <c r="AH2777" s="41">
        <f t="shared" si="1937"/>
        <v>0</v>
      </c>
      <c r="AI2777" s="41">
        <f t="shared" si="1937"/>
        <v>0</v>
      </c>
      <c r="AJ2777" s="41">
        <f t="shared" si="1937"/>
        <v>0</v>
      </c>
      <c r="AK2777" s="41">
        <f t="shared" si="1937"/>
        <v>0</v>
      </c>
      <c r="AL2777" s="41">
        <f t="shared" si="1937"/>
        <v>0</v>
      </c>
      <c r="AM2777" s="41">
        <f t="shared" si="1937"/>
        <v>0</v>
      </c>
      <c r="AN2777" s="41">
        <f t="shared" si="1937"/>
        <v>0</v>
      </c>
      <c r="AO2777" s="41">
        <f t="shared" si="1937"/>
        <v>0</v>
      </c>
      <c r="AP2777" s="41">
        <f t="shared" si="1937"/>
        <v>0</v>
      </c>
      <c r="AQ2777" s="41">
        <f t="shared" si="1937"/>
        <v>0</v>
      </c>
      <c r="AR2777" s="41">
        <f t="shared" si="1937"/>
        <v>0</v>
      </c>
      <c r="AS2777" s="41">
        <f t="shared" si="1937"/>
        <v>0</v>
      </c>
      <c r="AT2777" s="41">
        <f t="shared" si="1937"/>
        <v>0</v>
      </c>
      <c r="AU2777" s="41">
        <f t="shared" si="1937"/>
        <v>0</v>
      </c>
      <c r="AV2777" s="41">
        <f t="shared" si="1937"/>
        <v>0</v>
      </c>
      <c r="AW2777" s="41">
        <f t="shared" si="1937"/>
        <v>0</v>
      </c>
      <c r="AX2777" s="41">
        <f t="shared" si="1937"/>
        <v>0</v>
      </c>
      <c r="AY2777" s="41">
        <f t="shared" si="1937"/>
        <v>0</v>
      </c>
      <c r="AZ2777" s="41">
        <f t="shared" si="1937"/>
        <v>0</v>
      </c>
      <c r="BA2777" s="41">
        <f t="shared" si="1937"/>
        <v>0</v>
      </c>
      <c r="BB2777" s="41">
        <f t="shared" si="1937"/>
        <v>0</v>
      </c>
      <c r="BC2777" s="41">
        <f t="shared" si="1937"/>
        <v>0</v>
      </c>
      <c r="BD2777" s="41">
        <f t="shared" si="1937"/>
        <v>0</v>
      </c>
    </row>
    <row r="2778" spans="1:59" ht="16" x14ac:dyDescent="0.2">
      <c r="B2778" s="11">
        <f t="shared" si="1935"/>
        <v>98</v>
      </c>
      <c r="C2778" s="12" t="str">
        <f t="shared" si="1935"/>
        <v>SAS HSR 4</v>
      </c>
      <c r="D2778" s="46" t="s">
        <v>8</v>
      </c>
      <c r="E2778" s="42">
        <v>0</v>
      </c>
      <c r="F2778" s="15"/>
      <c r="G2778" s="49" t="s">
        <v>267</v>
      </c>
      <c r="H2778" s="31">
        <v>0</v>
      </c>
      <c r="I2778" s="32">
        <v>0</v>
      </c>
      <c r="J2778" s="32">
        <v>0</v>
      </c>
      <c r="L2778" s="52" t="s">
        <v>268</v>
      </c>
      <c r="M2778" s="72"/>
      <c r="N2778" s="72"/>
      <c r="O2778" s="41">
        <f t="shared" ref="O2778:BD2778" si="1938">IFERROR(((O$3&gt;=$E2775)*(O$2&lt;=$E2775))*$J2780,"")</f>
        <v>0</v>
      </c>
      <c r="P2778" s="41">
        <f t="shared" si="1938"/>
        <v>0</v>
      </c>
      <c r="Q2778" s="41">
        <f t="shared" si="1938"/>
        <v>0</v>
      </c>
      <c r="R2778" s="41">
        <f t="shared" si="1938"/>
        <v>0</v>
      </c>
      <c r="S2778" s="41">
        <f t="shared" si="1938"/>
        <v>0</v>
      </c>
      <c r="T2778" s="41">
        <f t="shared" si="1938"/>
        <v>0</v>
      </c>
      <c r="U2778" s="41">
        <f t="shared" si="1938"/>
        <v>0</v>
      </c>
      <c r="V2778" s="41">
        <f t="shared" si="1938"/>
        <v>0</v>
      </c>
      <c r="W2778" s="41">
        <f t="shared" si="1938"/>
        <v>0</v>
      </c>
      <c r="X2778" s="41">
        <f t="shared" si="1938"/>
        <v>0</v>
      </c>
      <c r="Y2778" s="41">
        <f t="shared" si="1938"/>
        <v>0</v>
      </c>
      <c r="Z2778" s="41">
        <f t="shared" si="1938"/>
        <v>0</v>
      </c>
      <c r="AA2778" s="41">
        <f t="shared" si="1938"/>
        <v>0</v>
      </c>
      <c r="AB2778" s="41">
        <f t="shared" si="1938"/>
        <v>0</v>
      </c>
      <c r="AC2778" s="41">
        <f t="shared" si="1938"/>
        <v>0</v>
      </c>
      <c r="AD2778" s="41">
        <f t="shared" si="1938"/>
        <v>0</v>
      </c>
      <c r="AE2778" s="41">
        <f t="shared" si="1938"/>
        <v>0</v>
      </c>
      <c r="AF2778" s="41">
        <f t="shared" si="1938"/>
        <v>0</v>
      </c>
      <c r="AG2778" s="41">
        <f t="shared" si="1938"/>
        <v>0</v>
      </c>
      <c r="AH2778" s="41">
        <f t="shared" si="1938"/>
        <v>0</v>
      </c>
      <c r="AI2778" s="41">
        <f t="shared" si="1938"/>
        <v>0</v>
      </c>
      <c r="AJ2778" s="41">
        <f t="shared" si="1938"/>
        <v>0</v>
      </c>
      <c r="AK2778" s="41">
        <f t="shared" si="1938"/>
        <v>0</v>
      </c>
      <c r="AL2778" s="41">
        <f t="shared" si="1938"/>
        <v>0</v>
      </c>
      <c r="AM2778" s="41">
        <f t="shared" si="1938"/>
        <v>0</v>
      </c>
      <c r="AN2778" s="41">
        <f t="shared" si="1938"/>
        <v>0</v>
      </c>
      <c r="AO2778" s="41">
        <f t="shared" si="1938"/>
        <v>0</v>
      </c>
      <c r="AP2778" s="41">
        <f t="shared" si="1938"/>
        <v>0</v>
      </c>
      <c r="AQ2778" s="41">
        <f t="shared" si="1938"/>
        <v>0</v>
      </c>
      <c r="AR2778" s="41">
        <f t="shared" si="1938"/>
        <v>0</v>
      </c>
      <c r="AS2778" s="41">
        <f t="shared" si="1938"/>
        <v>0</v>
      </c>
      <c r="AT2778" s="41">
        <f t="shared" si="1938"/>
        <v>0</v>
      </c>
      <c r="AU2778" s="41">
        <f t="shared" si="1938"/>
        <v>0</v>
      </c>
      <c r="AV2778" s="41">
        <f t="shared" si="1938"/>
        <v>0</v>
      </c>
      <c r="AW2778" s="41">
        <f t="shared" si="1938"/>
        <v>0</v>
      </c>
      <c r="AX2778" s="41">
        <f t="shared" si="1938"/>
        <v>0</v>
      </c>
      <c r="AY2778" s="41">
        <f t="shared" si="1938"/>
        <v>0</v>
      </c>
      <c r="AZ2778" s="41">
        <f t="shared" si="1938"/>
        <v>0</v>
      </c>
      <c r="BA2778" s="41">
        <f t="shared" si="1938"/>
        <v>0</v>
      </c>
      <c r="BB2778" s="41">
        <f t="shared" si="1938"/>
        <v>0</v>
      </c>
      <c r="BC2778" s="41">
        <f t="shared" si="1938"/>
        <v>0</v>
      </c>
      <c r="BD2778" s="41">
        <f t="shared" si="1938"/>
        <v>0</v>
      </c>
    </row>
    <row r="2779" spans="1:59" ht="16" x14ac:dyDescent="0.2">
      <c r="B2779" s="11">
        <f t="shared" si="1935"/>
        <v>98</v>
      </c>
      <c r="C2779" s="12" t="str">
        <f t="shared" si="1935"/>
        <v>SAS HSR 4</v>
      </c>
      <c r="D2779" s="46" t="s">
        <v>269</v>
      </c>
      <c r="E2779" s="31">
        <v>0</v>
      </c>
      <c r="F2779" s="15"/>
      <c r="G2779" s="53"/>
      <c r="H2779" s="15"/>
      <c r="I2779" s="15"/>
      <c r="J2779" s="23"/>
      <c r="L2779" s="52" t="s">
        <v>270</v>
      </c>
      <c r="M2779" s="72"/>
      <c r="N2779" s="72"/>
      <c r="O2779" s="41">
        <f t="shared" ref="O2779:BD2779" si="1939">IFERROR(((O$3&gt;=$J2769)*(O$2&lt;=$J2769))*$E2780,"")</f>
        <v>0</v>
      </c>
      <c r="P2779" s="41">
        <f t="shared" si="1939"/>
        <v>0</v>
      </c>
      <c r="Q2779" s="41">
        <f t="shared" si="1939"/>
        <v>0</v>
      </c>
      <c r="R2779" s="41">
        <f t="shared" si="1939"/>
        <v>0</v>
      </c>
      <c r="S2779" s="41">
        <f t="shared" si="1939"/>
        <v>0</v>
      </c>
      <c r="T2779" s="41">
        <f t="shared" si="1939"/>
        <v>0</v>
      </c>
      <c r="U2779" s="41">
        <f t="shared" si="1939"/>
        <v>0</v>
      </c>
      <c r="V2779" s="41">
        <f t="shared" si="1939"/>
        <v>0</v>
      </c>
      <c r="W2779" s="41">
        <f t="shared" si="1939"/>
        <v>0</v>
      </c>
      <c r="X2779" s="41">
        <f t="shared" si="1939"/>
        <v>0</v>
      </c>
      <c r="Y2779" s="41">
        <f t="shared" si="1939"/>
        <v>0</v>
      </c>
      <c r="Z2779" s="41">
        <f t="shared" si="1939"/>
        <v>0</v>
      </c>
      <c r="AA2779" s="41">
        <f t="shared" si="1939"/>
        <v>0</v>
      </c>
      <c r="AB2779" s="41">
        <f t="shared" si="1939"/>
        <v>0</v>
      </c>
      <c r="AC2779" s="41">
        <f t="shared" si="1939"/>
        <v>0</v>
      </c>
      <c r="AD2779" s="41">
        <f t="shared" si="1939"/>
        <v>0</v>
      </c>
      <c r="AE2779" s="41">
        <f t="shared" si="1939"/>
        <v>0</v>
      </c>
      <c r="AF2779" s="41">
        <f t="shared" si="1939"/>
        <v>0</v>
      </c>
      <c r="AG2779" s="41">
        <f t="shared" si="1939"/>
        <v>0</v>
      </c>
      <c r="AH2779" s="41">
        <f t="shared" si="1939"/>
        <v>0</v>
      </c>
      <c r="AI2779" s="41">
        <f t="shared" si="1939"/>
        <v>0</v>
      </c>
      <c r="AJ2779" s="41">
        <f t="shared" si="1939"/>
        <v>0</v>
      </c>
      <c r="AK2779" s="41">
        <f t="shared" si="1939"/>
        <v>0</v>
      </c>
      <c r="AL2779" s="41">
        <f t="shared" si="1939"/>
        <v>0</v>
      </c>
      <c r="AM2779" s="41">
        <f t="shared" si="1939"/>
        <v>0</v>
      </c>
      <c r="AN2779" s="41">
        <f t="shared" si="1939"/>
        <v>0</v>
      </c>
      <c r="AO2779" s="41">
        <f t="shared" si="1939"/>
        <v>0</v>
      </c>
      <c r="AP2779" s="41">
        <f t="shared" si="1939"/>
        <v>0</v>
      </c>
      <c r="AQ2779" s="41">
        <f t="shared" si="1939"/>
        <v>0</v>
      </c>
      <c r="AR2779" s="41">
        <f t="shared" si="1939"/>
        <v>0</v>
      </c>
      <c r="AS2779" s="41">
        <f t="shared" si="1939"/>
        <v>0</v>
      </c>
      <c r="AT2779" s="41">
        <f t="shared" si="1939"/>
        <v>0</v>
      </c>
      <c r="AU2779" s="41">
        <f t="shared" si="1939"/>
        <v>0</v>
      </c>
      <c r="AV2779" s="41">
        <f t="shared" si="1939"/>
        <v>0</v>
      </c>
      <c r="AW2779" s="41">
        <f t="shared" si="1939"/>
        <v>0</v>
      </c>
      <c r="AX2779" s="41">
        <f t="shared" si="1939"/>
        <v>0</v>
      </c>
      <c r="AY2779" s="41">
        <f t="shared" si="1939"/>
        <v>0</v>
      </c>
      <c r="AZ2779" s="41">
        <f t="shared" si="1939"/>
        <v>0</v>
      </c>
      <c r="BA2779" s="41">
        <f t="shared" si="1939"/>
        <v>0</v>
      </c>
      <c r="BB2779" s="41">
        <f t="shared" si="1939"/>
        <v>0</v>
      </c>
      <c r="BC2779" s="41">
        <f t="shared" si="1939"/>
        <v>0</v>
      </c>
      <c r="BD2779" s="41">
        <f t="shared" si="1939"/>
        <v>0</v>
      </c>
    </row>
    <row r="2780" spans="1:59" ht="16" x14ac:dyDescent="0.2">
      <c r="B2780" s="11">
        <f t="shared" si="1935"/>
        <v>98</v>
      </c>
      <c r="C2780" s="12" t="str">
        <f t="shared" si="1935"/>
        <v>SAS HSR 4</v>
      </c>
      <c r="D2780" s="46" t="s">
        <v>270</v>
      </c>
      <c r="E2780" s="31">
        <v>0</v>
      </c>
      <c r="F2780" s="15"/>
      <c r="G2780" s="46" t="s">
        <v>266</v>
      </c>
      <c r="H2780" s="31">
        <v>0</v>
      </c>
      <c r="I2780" s="46" t="s">
        <v>268</v>
      </c>
      <c r="J2780" s="31">
        <v>0</v>
      </c>
      <c r="L2780" s="54" t="s">
        <v>271</v>
      </c>
      <c r="M2780" s="73"/>
      <c r="N2780" s="73"/>
      <c r="O2780" s="45">
        <f t="shared" ref="O2780:BD2780" si="1940">IFERROR(-($E2761+$H2761+$J2761)*O2762,"")</f>
        <v>0</v>
      </c>
      <c r="P2780" s="45">
        <f t="shared" si="1940"/>
        <v>0</v>
      </c>
      <c r="Q2780" s="45">
        <f t="shared" si="1940"/>
        <v>0</v>
      </c>
      <c r="R2780" s="45">
        <f t="shared" si="1940"/>
        <v>0</v>
      </c>
      <c r="S2780" s="45">
        <f t="shared" si="1940"/>
        <v>0</v>
      </c>
      <c r="T2780" s="45">
        <f t="shared" si="1940"/>
        <v>0</v>
      </c>
      <c r="U2780" s="45">
        <f t="shared" si="1940"/>
        <v>0</v>
      </c>
      <c r="V2780" s="45">
        <f t="shared" si="1940"/>
        <v>0</v>
      </c>
      <c r="W2780" s="45">
        <f t="shared" si="1940"/>
        <v>0</v>
      </c>
      <c r="X2780" s="45">
        <f t="shared" si="1940"/>
        <v>0</v>
      </c>
      <c r="Y2780" s="45">
        <f t="shared" si="1940"/>
        <v>0</v>
      </c>
      <c r="Z2780" s="45">
        <f t="shared" si="1940"/>
        <v>0</v>
      </c>
      <c r="AA2780" s="45">
        <f t="shared" si="1940"/>
        <v>0</v>
      </c>
      <c r="AB2780" s="45">
        <f t="shared" si="1940"/>
        <v>0</v>
      </c>
      <c r="AC2780" s="45">
        <f t="shared" si="1940"/>
        <v>0</v>
      </c>
      <c r="AD2780" s="45">
        <f t="shared" si="1940"/>
        <v>0</v>
      </c>
      <c r="AE2780" s="45">
        <f t="shared" si="1940"/>
        <v>0</v>
      </c>
      <c r="AF2780" s="45">
        <f t="shared" si="1940"/>
        <v>0</v>
      </c>
      <c r="AG2780" s="45">
        <f t="shared" si="1940"/>
        <v>0</v>
      </c>
      <c r="AH2780" s="45">
        <f t="shared" si="1940"/>
        <v>0</v>
      </c>
      <c r="AI2780" s="45">
        <f t="shared" si="1940"/>
        <v>0</v>
      </c>
      <c r="AJ2780" s="45">
        <f t="shared" si="1940"/>
        <v>0</v>
      </c>
      <c r="AK2780" s="45">
        <f t="shared" si="1940"/>
        <v>0</v>
      </c>
      <c r="AL2780" s="45">
        <f t="shared" si="1940"/>
        <v>0</v>
      </c>
      <c r="AM2780" s="45">
        <f t="shared" si="1940"/>
        <v>0</v>
      </c>
      <c r="AN2780" s="45">
        <f t="shared" si="1940"/>
        <v>0</v>
      </c>
      <c r="AO2780" s="45">
        <f t="shared" si="1940"/>
        <v>0</v>
      </c>
      <c r="AP2780" s="45">
        <f t="shared" si="1940"/>
        <v>0</v>
      </c>
      <c r="AQ2780" s="45">
        <f t="shared" si="1940"/>
        <v>0</v>
      </c>
      <c r="AR2780" s="45">
        <f t="shared" si="1940"/>
        <v>0</v>
      </c>
      <c r="AS2780" s="45">
        <f t="shared" si="1940"/>
        <v>0</v>
      </c>
      <c r="AT2780" s="45">
        <f t="shared" si="1940"/>
        <v>0</v>
      </c>
      <c r="AU2780" s="45">
        <f t="shared" si="1940"/>
        <v>0</v>
      </c>
      <c r="AV2780" s="45">
        <f t="shared" si="1940"/>
        <v>0</v>
      </c>
      <c r="AW2780" s="45">
        <f t="shared" si="1940"/>
        <v>0</v>
      </c>
      <c r="AX2780" s="45">
        <f t="shared" si="1940"/>
        <v>0</v>
      </c>
      <c r="AY2780" s="45">
        <f t="shared" si="1940"/>
        <v>0</v>
      </c>
      <c r="AZ2780" s="45">
        <f t="shared" si="1940"/>
        <v>0</v>
      </c>
      <c r="BA2780" s="45">
        <f t="shared" si="1940"/>
        <v>0</v>
      </c>
      <c r="BB2780" s="45">
        <f t="shared" si="1940"/>
        <v>0</v>
      </c>
      <c r="BC2780" s="45">
        <f t="shared" si="1940"/>
        <v>0</v>
      </c>
      <c r="BD2780" s="45">
        <f t="shared" si="1940"/>
        <v>0</v>
      </c>
    </row>
    <row r="2781" spans="1:59" x14ac:dyDescent="0.2">
      <c r="A2781"/>
      <c r="B2781"/>
      <c r="C2781"/>
      <c r="D2781"/>
      <c r="E2781"/>
      <c r="F2781"/>
      <c r="G2781"/>
      <c r="H2781"/>
      <c r="I2781"/>
      <c r="J2781"/>
      <c r="K2781"/>
      <c r="L2781"/>
      <c r="M2781"/>
      <c r="N2781"/>
      <c r="O2781"/>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row>
    <row r="2782" spans="1:59" ht="16" x14ac:dyDescent="0.2">
      <c r="A2782"/>
      <c r="B2782"/>
      <c r="C2782"/>
      <c r="D2782"/>
      <c r="E2782"/>
      <c r="F2782"/>
      <c r="G2782"/>
      <c r="H2782"/>
      <c r="I2782"/>
      <c r="J2782"/>
      <c r="K2782"/>
      <c r="L2782"/>
      <c r="M2782"/>
      <c r="N2782"/>
      <c r="O2782"/>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s="1"/>
    </row>
    <row r="2783" spans="1:59" ht="16" x14ac:dyDescent="0.2">
      <c r="A2783" s="1"/>
      <c r="B2783" s="67">
        <v>99</v>
      </c>
      <c r="C2783" s="68" t="str">
        <f>H2785</f>
        <v>SAS HSR 4</v>
      </c>
      <c r="D2783" s="69" t="s">
        <v>164</v>
      </c>
      <c r="E2783" s="69"/>
      <c r="F2783" s="69"/>
      <c r="G2783" s="69"/>
      <c r="H2783" s="69"/>
      <c r="I2783" s="69"/>
      <c r="J2783" s="69"/>
      <c r="K2783" s="68"/>
      <c r="L2783" s="68"/>
      <c r="M2783" s="68"/>
      <c r="N2783" s="68"/>
      <c r="O2783" s="82"/>
      <c r="P2783" s="82"/>
      <c r="Q2783" s="82"/>
      <c r="R2783" s="82"/>
      <c r="S2783" s="82"/>
      <c r="T2783" s="82"/>
      <c r="U2783" s="82"/>
      <c r="V2783" s="82"/>
      <c r="W2783" s="82"/>
      <c r="X2783" s="82"/>
      <c r="Y2783" s="82"/>
      <c r="Z2783" s="82"/>
      <c r="AA2783" s="82"/>
      <c r="AB2783" s="82"/>
      <c r="AC2783" s="82"/>
      <c r="AD2783" s="82"/>
      <c r="AE2783" s="82"/>
      <c r="AF2783" s="82"/>
      <c r="AG2783" s="82"/>
      <c r="AH2783" s="82"/>
      <c r="AI2783" s="82"/>
      <c r="AJ2783" s="82"/>
      <c r="AK2783" s="82"/>
      <c r="AL2783" s="82"/>
      <c r="AM2783" s="82"/>
      <c r="AN2783" s="82"/>
      <c r="AO2783" s="82"/>
      <c r="AP2783" s="82"/>
      <c r="AQ2783" s="82"/>
      <c r="AR2783" s="82"/>
      <c r="AS2783" s="82"/>
      <c r="AT2783" s="82"/>
      <c r="AU2783" s="82"/>
      <c r="AV2783" s="82"/>
      <c r="AW2783" s="82"/>
      <c r="AX2783" s="82"/>
      <c r="AY2783" s="82"/>
      <c r="AZ2783" s="82"/>
      <c r="BA2783" s="82"/>
      <c r="BB2783" s="82"/>
      <c r="BC2783" s="82"/>
      <c r="BD2783" s="82"/>
      <c r="BE2783" s="1"/>
      <c r="BF2783" s="1"/>
      <c r="BG2783" s="1"/>
    </row>
    <row r="2784" spans="1:59" ht="16" x14ac:dyDescent="0.2">
      <c r="A2784" s="35"/>
      <c r="B2784" s="11">
        <f>B2783</f>
        <v>99</v>
      </c>
      <c r="C2784" s="12" t="str">
        <f>C2783</f>
        <v>SAS HSR 4</v>
      </c>
      <c r="D2784" s="35"/>
      <c r="E2784" s="35"/>
      <c r="F2784" s="35"/>
      <c r="G2784" s="35"/>
      <c r="H2784" s="35"/>
      <c r="I2784" s="35"/>
      <c r="J2784" s="35"/>
      <c r="K2784" s="35"/>
      <c r="L2784" s="35"/>
      <c r="M2784" s="35"/>
      <c r="N2784" s="35"/>
      <c r="O2784" s="44"/>
      <c r="P2784" s="44"/>
      <c r="Q2784" s="44"/>
      <c r="R2784" s="44"/>
      <c r="S2784" s="44"/>
      <c r="T2784" s="44"/>
      <c r="U2784" s="44"/>
      <c r="V2784" s="44"/>
      <c r="W2784" s="44"/>
      <c r="X2784" s="44"/>
      <c r="Y2784" s="44"/>
      <c r="Z2784" s="44"/>
      <c r="AA2784" s="44"/>
      <c r="AB2784" s="44"/>
      <c r="AC2784" s="44"/>
      <c r="AD2784" s="44"/>
      <c r="AE2784" s="44"/>
      <c r="AF2784" s="44"/>
      <c r="AG2784" s="44"/>
      <c r="AH2784" s="44"/>
      <c r="AI2784" s="44"/>
      <c r="AJ2784" s="44"/>
      <c r="AK2784" s="44"/>
      <c r="AL2784" s="44"/>
      <c r="AM2784" s="44"/>
      <c r="AN2784" s="44"/>
      <c r="AO2784" s="44"/>
      <c r="AP2784" s="44"/>
      <c r="AQ2784" s="44"/>
      <c r="AR2784" s="44"/>
      <c r="AS2784" s="44"/>
      <c r="AT2784" s="44"/>
      <c r="AU2784" s="44"/>
      <c r="AV2784" s="44"/>
      <c r="AW2784" s="44"/>
      <c r="AX2784" s="44"/>
      <c r="AY2784" s="44"/>
      <c r="AZ2784" s="44"/>
      <c r="BA2784" s="44"/>
      <c r="BB2784" s="44"/>
      <c r="BC2784" s="44"/>
      <c r="BD2784" s="44"/>
      <c r="BE2784" s="35"/>
      <c r="BF2784" s="35"/>
      <c r="BG2784" s="35"/>
    </row>
    <row r="2785" spans="1:59" ht="16" x14ac:dyDescent="0.2">
      <c r="B2785" s="11">
        <f t="shared" ref="B2785:C2800" si="1941">B2784</f>
        <v>99</v>
      </c>
      <c r="C2785" s="12" t="str">
        <f t="shared" si="1941"/>
        <v>SAS HSR 4</v>
      </c>
      <c r="D2785" s="13" t="s">
        <v>2</v>
      </c>
      <c r="E2785" s="14" t="s">
        <v>57</v>
      </c>
      <c r="F2785" s="15"/>
      <c r="G2785" s="13" t="s">
        <v>229</v>
      </c>
      <c r="H2785" s="14" t="s">
        <v>160</v>
      </c>
      <c r="I2785" s="14"/>
      <c r="J2785" s="14"/>
      <c r="L2785" s="16" t="s">
        <v>230</v>
      </c>
      <c r="M2785" s="70"/>
      <c r="N2785" s="70"/>
      <c r="O2785" s="17">
        <f>($E2796&gt;0)*($E2790&lt;O$2)*(EDATE($E2790,$E2796)&gt;O$3)*((O$3-O$2+1)/O$4)
+($E2796&gt;0)*($E2790&lt;O$2)*(EDATE($E2790,$E2796)&gt;=O$2)*(EDATE($E2790,$E2796)&lt;=O$3)*((EDATE($E2790,$E2796)-O$2)/O$4)
+($E2796&gt;0)*($E2790&lt;O$2)*(EDATE($E2790,$E2796)&lt;O$2)*(0)
+($E2796&gt;0)*($E2790&gt;=O$2)*($E2790&lt;=O$3)*(EDATE($E2790,$E2796)&gt;=O$2)*(EDATE($E2790,$E2796)&lt;=O$3)*((EDATE($E2790,$E2796)-$E2790+1)/O$4)
+($E2796&gt;0)*($E2790&gt;=O$2)*($E2790&lt;=O$3)*(EDATE($E2790,$E2796)&gt;O$3)*((O$3-$E2790+1)/O$4)
+($E2796&gt;0)*($E2790&gt;O$3)*(0)</f>
        <v>0</v>
      </c>
      <c r="P2785" s="17">
        <f t="shared" ref="P2785:BD2785" si="1942">($E2796&gt;0)*($E2790&lt;P$2)*(EDATE($E2790,$E2796)&gt;P$3)*((P$3-P$2+1)/P$4)
+($E2796&gt;0)*($E2790&lt;P$2)*(EDATE($E2790,$E2796)&gt;=P$2)*(EDATE($E2790,$E2796)&lt;=P$3)*((EDATE($E2790,$E2796)-P$2)/P$4)
+($E2796&gt;0)*($E2790&lt;P$2)*(EDATE($E2790,$E2796)&lt;P$2)*(0)
+($E2796&gt;0)*($E2790&gt;=P$2)*($E2790&lt;=P$3)*(EDATE($E2790,$E2796)&gt;=P$2)*(EDATE($E2790,$E2796)&lt;=P$3)*((EDATE($E2790,$E2796)-$E2790+1)/P$4)
+($E2796&gt;0)*($E2790&gt;=P$2)*($E2790&lt;=P$3)*(EDATE($E2790,$E2796)&gt;P$3)*((P$3-$E2790+1)/P$4)
+($E2796&gt;0)*($E2790&gt;P$3)*(0)</f>
        <v>0</v>
      </c>
      <c r="Q2785" s="17">
        <f t="shared" si="1942"/>
        <v>0</v>
      </c>
      <c r="R2785" s="17">
        <f t="shared" si="1942"/>
        <v>0</v>
      </c>
      <c r="S2785" s="17">
        <f t="shared" si="1942"/>
        <v>0</v>
      </c>
      <c r="T2785" s="17">
        <f t="shared" si="1942"/>
        <v>0</v>
      </c>
      <c r="U2785" s="17">
        <f t="shared" si="1942"/>
        <v>0</v>
      </c>
      <c r="V2785" s="17">
        <f t="shared" si="1942"/>
        <v>0</v>
      </c>
      <c r="W2785" s="17">
        <f t="shared" si="1942"/>
        <v>0</v>
      </c>
      <c r="X2785" s="17">
        <f t="shared" si="1942"/>
        <v>0</v>
      </c>
      <c r="Y2785" s="17">
        <f t="shared" si="1942"/>
        <v>0</v>
      </c>
      <c r="Z2785" s="17">
        <f t="shared" si="1942"/>
        <v>0</v>
      </c>
      <c r="AA2785" s="17">
        <f t="shared" si="1942"/>
        <v>0</v>
      </c>
      <c r="AB2785" s="17">
        <f t="shared" si="1942"/>
        <v>0</v>
      </c>
      <c r="AC2785" s="17">
        <f t="shared" si="1942"/>
        <v>0</v>
      </c>
      <c r="AD2785" s="17">
        <f t="shared" si="1942"/>
        <v>0</v>
      </c>
      <c r="AE2785" s="17">
        <f t="shared" si="1942"/>
        <v>0</v>
      </c>
      <c r="AF2785" s="17">
        <f t="shared" si="1942"/>
        <v>0</v>
      </c>
      <c r="AG2785" s="17">
        <f t="shared" si="1942"/>
        <v>0</v>
      </c>
      <c r="AH2785" s="17">
        <f t="shared" si="1942"/>
        <v>0</v>
      </c>
      <c r="AI2785" s="17">
        <f t="shared" si="1942"/>
        <v>0</v>
      </c>
      <c r="AJ2785" s="17">
        <f t="shared" si="1942"/>
        <v>0</v>
      </c>
      <c r="AK2785" s="17">
        <f t="shared" si="1942"/>
        <v>0</v>
      </c>
      <c r="AL2785" s="17">
        <f t="shared" si="1942"/>
        <v>0</v>
      </c>
      <c r="AM2785" s="17">
        <f t="shared" si="1942"/>
        <v>0</v>
      </c>
      <c r="AN2785" s="17">
        <f t="shared" si="1942"/>
        <v>0</v>
      </c>
      <c r="AO2785" s="17">
        <f t="shared" si="1942"/>
        <v>0</v>
      </c>
      <c r="AP2785" s="17">
        <f t="shared" si="1942"/>
        <v>0</v>
      </c>
      <c r="AQ2785" s="17">
        <f t="shared" si="1942"/>
        <v>0</v>
      </c>
      <c r="AR2785" s="17">
        <f t="shared" si="1942"/>
        <v>0</v>
      </c>
      <c r="AS2785" s="17">
        <f t="shared" si="1942"/>
        <v>0</v>
      </c>
      <c r="AT2785" s="17">
        <f t="shared" si="1942"/>
        <v>0</v>
      </c>
      <c r="AU2785" s="17">
        <f t="shared" si="1942"/>
        <v>0</v>
      </c>
      <c r="AV2785" s="17">
        <f t="shared" si="1942"/>
        <v>0</v>
      </c>
      <c r="AW2785" s="17">
        <f t="shared" si="1942"/>
        <v>0</v>
      </c>
      <c r="AX2785" s="17">
        <f t="shared" si="1942"/>
        <v>0</v>
      </c>
      <c r="AY2785" s="17">
        <f t="shared" si="1942"/>
        <v>0</v>
      </c>
      <c r="AZ2785" s="17">
        <f t="shared" si="1942"/>
        <v>0</v>
      </c>
      <c r="BA2785" s="17">
        <f t="shared" si="1942"/>
        <v>0</v>
      </c>
      <c r="BB2785" s="17">
        <f t="shared" si="1942"/>
        <v>0</v>
      </c>
      <c r="BC2785" s="17">
        <f t="shared" si="1942"/>
        <v>0</v>
      </c>
      <c r="BD2785" s="17">
        <f t="shared" si="1942"/>
        <v>0</v>
      </c>
    </row>
    <row r="2786" spans="1:59" ht="16" x14ac:dyDescent="0.2">
      <c r="B2786" s="11">
        <f t="shared" si="1941"/>
        <v>99</v>
      </c>
      <c r="C2786" s="12" t="str">
        <f t="shared" si="1941"/>
        <v>SAS HSR 4</v>
      </c>
      <c r="D2786" s="13" t="s">
        <v>7</v>
      </c>
      <c r="E2786" s="18">
        <v>116.7</v>
      </c>
      <c r="F2786" s="15"/>
      <c r="G2786" s="13" t="s">
        <v>0</v>
      </c>
      <c r="H2786" s="19">
        <v>56.8</v>
      </c>
      <c r="I2786" s="13" t="s">
        <v>20</v>
      </c>
      <c r="J2786" s="19">
        <v>43.4</v>
      </c>
      <c r="L2786" s="20" t="s">
        <v>231</v>
      </c>
      <c r="M2786" s="72"/>
      <c r="N2786" s="72"/>
      <c r="O2786" s="21">
        <f>($H2791&gt;0)*($J2791&lt;O$2)*0
+($H2791&gt;0)*($J2791&gt;=O$2)*($J2791&lt;=O$3)*(($J2791-O$2+1)/O$4)
+($H2791&gt;0)*($J2791&gt;O$3)*($I2791&gt;O$3)*0
+($H2791&gt;0)*($J2791&gt;O$3)*($I2791&lt;=O$3)*($I2791&gt;=O$2)*((O$3-$I2791+1)/O$4)
+($H2791&gt;0)*($J2791&gt;O$3)*($I2791&lt;O$2)*1
+($H2791&gt;0)*($I2791&gt;O$3)*0
+($H2792&gt;0)*($J$2350&lt;O$2)*0
+($H2792&gt;0)*($J2792&gt;=O$2)*($J2792&lt;=O$3)*(($J2792-O$2+1)/O$4)
+($H2792&gt;0)*($J2792&gt;O$3)*($I2792&gt;O$3)*0
+($H2792&gt;0)*($J2792&gt;O$3)*($I2792&lt;=O$3)*($I2792&gt;=O$2)*((O$3-$I2792+1)/O$4)
+($H2792&gt;0)*($J2792&gt;O$3)*($I2792&lt;O$2)*1
+($H2792&gt;0)*($I2792&gt;O$3)*0
+($H2793&gt;0)*($J2793&lt;O$2)*0
+($H2793&gt;0)*($J2793&gt;=O$2)*($J2793&lt;=O$3)*(($J2793-O$2+1)/O$4)
+($H2793&gt;0)*($J2793&gt;O$3)*($I2793&gt;O$3)*0
+($H2793&gt;0)*($J2793&gt;O$3)*($I2793&lt;=O$3)*($I2793&gt;=O$2)*((O$3-$I2793+1)/O$4)
+($H2793&gt;0)*($J2793&gt;O$3)*($I2793&lt;O$2)*1
+($H2793&gt;0)*($I2793&gt;O$3)*0</f>
        <v>0</v>
      </c>
      <c r="P2786" s="21">
        <f t="shared" ref="P2786:BD2786" si="1943">($H2791&gt;0)*($J2791&lt;P$2)*0
+($H2791&gt;0)*($J2791&gt;=P$2)*($J2791&lt;=P$3)*(($J2791-P$2+1)/P$4)
+($H2791&gt;0)*($J2791&gt;P$3)*($I2791&gt;P$3)*0
+($H2791&gt;0)*($J2791&gt;P$3)*($I2791&lt;=P$3)*($I2791&gt;=P$2)*((P$3-$I2791+1)/P$4)
+($H2791&gt;0)*($J2791&gt;P$3)*($I2791&lt;P$2)*1
+($H2791&gt;0)*($I2791&gt;P$3)*0
+($H2792&gt;0)*($J$2350&lt;P$2)*0
+($H2792&gt;0)*($J2792&gt;=P$2)*($J2792&lt;=P$3)*(($J2792-P$2+1)/P$4)
+($H2792&gt;0)*($J2792&gt;P$3)*($I2792&gt;P$3)*0
+($H2792&gt;0)*($J2792&gt;P$3)*($I2792&lt;=P$3)*($I2792&gt;=P$2)*((P$3-$I2792+1)/P$4)
+($H2792&gt;0)*($J2792&gt;P$3)*($I2792&lt;P$2)*1
+($H2792&gt;0)*($I2792&gt;P$3)*0
+($H2793&gt;0)*($J2793&lt;P$2)*0
+($H2793&gt;0)*($J2793&gt;=P$2)*($J2793&lt;=P$3)*(($J2793-P$2+1)/P$4)
+($H2793&gt;0)*($J2793&gt;P$3)*($I2793&gt;P$3)*0
+($H2793&gt;0)*($J2793&gt;P$3)*($I2793&lt;=P$3)*($I2793&gt;=P$2)*((P$3-$I2793+1)/P$4)
+($H2793&gt;0)*($J2793&gt;P$3)*($I2793&lt;P$2)*1
+($H2793&gt;0)*($I2793&gt;P$3)*0</f>
        <v>0</v>
      </c>
      <c r="Q2786" s="21">
        <f t="shared" si="1943"/>
        <v>0</v>
      </c>
      <c r="R2786" s="21">
        <f t="shared" si="1943"/>
        <v>0</v>
      </c>
      <c r="S2786" s="21">
        <f t="shared" si="1943"/>
        <v>0</v>
      </c>
      <c r="T2786" s="21">
        <f t="shared" si="1943"/>
        <v>0</v>
      </c>
      <c r="U2786" s="21">
        <f t="shared" si="1943"/>
        <v>0</v>
      </c>
      <c r="V2786" s="21">
        <f t="shared" si="1943"/>
        <v>0</v>
      </c>
      <c r="W2786" s="21">
        <f t="shared" si="1943"/>
        <v>0</v>
      </c>
      <c r="X2786" s="21">
        <f t="shared" si="1943"/>
        <v>0</v>
      </c>
      <c r="Y2786" s="21">
        <f t="shared" si="1943"/>
        <v>0</v>
      </c>
      <c r="Z2786" s="21">
        <f t="shared" si="1943"/>
        <v>0</v>
      </c>
      <c r="AA2786" s="21">
        <f t="shared" si="1943"/>
        <v>0</v>
      </c>
      <c r="AB2786" s="21">
        <f t="shared" si="1943"/>
        <v>0</v>
      </c>
      <c r="AC2786" s="21">
        <f t="shared" si="1943"/>
        <v>0</v>
      </c>
      <c r="AD2786" s="21">
        <f t="shared" si="1943"/>
        <v>0</v>
      </c>
      <c r="AE2786" s="21">
        <f t="shared" si="1943"/>
        <v>0</v>
      </c>
      <c r="AF2786" s="21">
        <f t="shared" si="1943"/>
        <v>0</v>
      </c>
      <c r="AG2786" s="21">
        <f t="shared" si="1943"/>
        <v>0</v>
      </c>
      <c r="AH2786" s="21">
        <f t="shared" si="1943"/>
        <v>0</v>
      </c>
      <c r="AI2786" s="21">
        <f t="shared" si="1943"/>
        <v>0</v>
      </c>
      <c r="AJ2786" s="21">
        <f t="shared" si="1943"/>
        <v>0</v>
      </c>
      <c r="AK2786" s="21">
        <f t="shared" si="1943"/>
        <v>0</v>
      </c>
      <c r="AL2786" s="21">
        <f t="shared" si="1943"/>
        <v>0</v>
      </c>
      <c r="AM2786" s="21">
        <f t="shared" si="1943"/>
        <v>0</v>
      </c>
      <c r="AN2786" s="21">
        <f t="shared" si="1943"/>
        <v>0</v>
      </c>
      <c r="AO2786" s="21">
        <f t="shared" si="1943"/>
        <v>0</v>
      </c>
      <c r="AP2786" s="21">
        <f t="shared" si="1943"/>
        <v>0</v>
      </c>
      <c r="AQ2786" s="21">
        <f t="shared" si="1943"/>
        <v>0</v>
      </c>
      <c r="AR2786" s="21">
        <f t="shared" si="1943"/>
        <v>0</v>
      </c>
      <c r="AS2786" s="21">
        <f t="shared" si="1943"/>
        <v>0</v>
      </c>
      <c r="AT2786" s="21">
        <f t="shared" si="1943"/>
        <v>0</v>
      </c>
      <c r="AU2786" s="21">
        <f t="shared" si="1943"/>
        <v>0</v>
      </c>
      <c r="AV2786" s="21">
        <f t="shared" si="1943"/>
        <v>0</v>
      </c>
      <c r="AW2786" s="21">
        <f t="shared" si="1943"/>
        <v>0</v>
      </c>
      <c r="AX2786" s="21">
        <f t="shared" si="1943"/>
        <v>0</v>
      </c>
      <c r="AY2786" s="21">
        <f t="shared" si="1943"/>
        <v>0</v>
      </c>
      <c r="AZ2786" s="21">
        <f t="shared" si="1943"/>
        <v>0</v>
      </c>
      <c r="BA2786" s="21">
        <f t="shared" si="1943"/>
        <v>0</v>
      </c>
      <c r="BB2786" s="21">
        <f t="shared" si="1943"/>
        <v>0</v>
      </c>
      <c r="BC2786" s="21">
        <f t="shared" si="1943"/>
        <v>0</v>
      </c>
      <c r="BD2786" s="21">
        <f t="shared" si="1943"/>
        <v>0</v>
      </c>
    </row>
    <row r="2787" spans="1:59" ht="16" x14ac:dyDescent="0.2">
      <c r="B2787" s="11">
        <f t="shared" si="1941"/>
        <v>99</v>
      </c>
      <c r="C2787" s="12" t="str">
        <f t="shared" si="1941"/>
        <v>SAS HSR 4</v>
      </c>
      <c r="D2787" s="13" t="s">
        <v>21</v>
      </c>
      <c r="E2787" s="22">
        <v>467.75</v>
      </c>
      <c r="F2787" s="15"/>
      <c r="G2787" s="13" t="s">
        <v>22</v>
      </c>
      <c r="H2787" s="22">
        <v>0</v>
      </c>
      <c r="I2787" s="13" t="s">
        <v>23</v>
      </c>
      <c r="J2787" s="22">
        <v>17.0825</v>
      </c>
      <c r="K2787" s="23"/>
      <c r="L2787" s="20" t="s">
        <v>232</v>
      </c>
      <c r="M2787" s="72"/>
      <c r="N2787" s="72"/>
      <c r="O2787" s="21">
        <f>($E2790&lt;=O$3)*($E2790&gt;O$2)*((O$3-$E2790+1)/O$4)
+($E2790&lt;=O$2)*((O$3-O$2+1)/O$4)
+($E2790&gt;O$3)*(0)
-($E2798&lt;=O$3)*($E2798&lt;&gt;0)*($E2798&gt;O$2)*((O$3-$E2798)/O$4)
-($E2798&lt;=O$2)*((O$3-O$2+1)/O$4)
-($E2798&gt;O$3)*(0)</f>
        <v>1</v>
      </c>
      <c r="P2787" s="21">
        <f t="shared" ref="P2787:BD2787" si="1944">($E2790&lt;=P$3)*($E2790&gt;P$2)*((P$3-$E2790+1)/P$4)
+($E2790&lt;=P$2)*((P$3-P$2+1)/P$4)
+($E2790&gt;P$3)*(0)
-($E2798&lt;=P$3)*($E2798&lt;&gt;0)*($E2798&gt;P$2)*((P$3-$E2798)/P$4)
-($E2798&lt;=P$2)*((P$3-P$2+1)/P$4)
-($E2798&gt;P$3)*(0)</f>
        <v>1</v>
      </c>
      <c r="Q2787" s="21">
        <f t="shared" si="1944"/>
        <v>1</v>
      </c>
      <c r="R2787" s="21">
        <f t="shared" si="1944"/>
        <v>1</v>
      </c>
      <c r="S2787" s="21">
        <f t="shared" si="1944"/>
        <v>1</v>
      </c>
      <c r="T2787" s="21">
        <f t="shared" si="1944"/>
        <v>1</v>
      </c>
      <c r="U2787" s="21">
        <f t="shared" si="1944"/>
        <v>1</v>
      </c>
      <c r="V2787" s="21">
        <f t="shared" si="1944"/>
        <v>1</v>
      </c>
      <c r="W2787" s="21">
        <f t="shared" si="1944"/>
        <v>1</v>
      </c>
      <c r="X2787" s="21">
        <f t="shared" si="1944"/>
        <v>1</v>
      </c>
      <c r="Y2787" s="21">
        <f t="shared" si="1944"/>
        <v>1</v>
      </c>
      <c r="Z2787" s="21">
        <f t="shared" si="1944"/>
        <v>1</v>
      </c>
      <c r="AA2787" s="21">
        <f t="shared" si="1944"/>
        <v>1</v>
      </c>
      <c r="AB2787" s="21">
        <f t="shared" si="1944"/>
        <v>1</v>
      </c>
      <c r="AC2787" s="21">
        <f t="shared" si="1944"/>
        <v>0.34444444444444444</v>
      </c>
      <c r="AD2787" s="21">
        <f t="shared" si="1944"/>
        <v>0</v>
      </c>
      <c r="AE2787" s="21">
        <f t="shared" si="1944"/>
        <v>0</v>
      </c>
      <c r="AF2787" s="21">
        <f t="shared" si="1944"/>
        <v>0</v>
      </c>
      <c r="AG2787" s="21">
        <f t="shared" si="1944"/>
        <v>0</v>
      </c>
      <c r="AH2787" s="21">
        <f t="shared" si="1944"/>
        <v>0</v>
      </c>
      <c r="AI2787" s="21">
        <f t="shared" si="1944"/>
        <v>0</v>
      </c>
      <c r="AJ2787" s="21">
        <f t="shared" si="1944"/>
        <v>0</v>
      </c>
      <c r="AK2787" s="21">
        <f t="shared" si="1944"/>
        <v>0</v>
      </c>
      <c r="AL2787" s="21">
        <f t="shared" si="1944"/>
        <v>0</v>
      </c>
      <c r="AM2787" s="21">
        <f t="shared" si="1944"/>
        <v>0</v>
      </c>
      <c r="AN2787" s="21">
        <f t="shared" si="1944"/>
        <v>0</v>
      </c>
      <c r="AO2787" s="21">
        <f t="shared" si="1944"/>
        <v>0</v>
      </c>
      <c r="AP2787" s="21">
        <f t="shared" si="1944"/>
        <v>0</v>
      </c>
      <c r="AQ2787" s="21">
        <f t="shared" si="1944"/>
        <v>0</v>
      </c>
      <c r="AR2787" s="21">
        <f t="shared" si="1944"/>
        <v>0</v>
      </c>
      <c r="AS2787" s="21">
        <f t="shared" si="1944"/>
        <v>0</v>
      </c>
      <c r="AT2787" s="21">
        <f t="shared" si="1944"/>
        <v>0</v>
      </c>
      <c r="AU2787" s="21">
        <f t="shared" si="1944"/>
        <v>0</v>
      </c>
      <c r="AV2787" s="21">
        <f t="shared" si="1944"/>
        <v>0</v>
      </c>
      <c r="AW2787" s="21">
        <f t="shared" si="1944"/>
        <v>0</v>
      </c>
      <c r="AX2787" s="21">
        <f t="shared" si="1944"/>
        <v>0</v>
      </c>
      <c r="AY2787" s="21">
        <f t="shared" si="1944"/>
        <v>0</v>
      </c>
      <c r="AZ2787" s="21">
        <f t="shared" si="1944"/>
        <v>0</v>
      </c>
      <c r="BA2787" s="21">
        <f t="shared" si="1944"/>
        <v>0</v>
      </c>
      <c r="BB2787" s="21">
        <f t="shared" si="1944"/>
        <v>0</v>
      </c>
      <c r="BC2787" s="21">
        <f t="shared" si="1944"/>
        <v>0</v>
      </c>
      <c r="BD2787" s="21">
        <f t="shared" si="1944"/>
        <v>0</v>
      </c>
    </row>
    <row r="2788" spans="1:59" ht="16" x14ac:dyDescent="0.2">
      <c r="B2788" s="11">
        <f t="shared" si="1941"/>
        <v>99</v>
      </c>
      <c r="C2788" s="12" t="str">
        <f t="shared" si="1941"/>
        <v>SAS HSR 4</v>
      </c>
      <c r="D2788" s="13" t="s">
        <v>1</v>
      </c>
      <c r="E2788" s="22">
        <v>79520</v>
      </c>
      <c r="F2788" s="15"/>
      <c r="G2788" s="15"/>
      <c r="H2788" s="15"/>
      <c r="I2788" s="15"/>
      <c r="J2788" s="15"/>
      <c r="L2788" s="20" t="s">
        <v>233</v>
      </c>
      <c r="M2788" s="72"/>
      <c r="N2788" s="72"/>
      <c r="O2788" s="21">
        <f>($E2801&gt;O$3)*($E2798&lt;O$2)*((O$3-O$2+1)/O$4)
+($E2801&gt;O$3)*($E2798&gt;=O$2)*($E2798&lt;=O$3)*((O$3-$E2798)/O$4)
+($E2801&gt;O$3)*($E2798&gt;O$3)*(0)
+($E2801&lt;=O$3)*($E2801&gt;=O$2)*($E2798&lt;O$2)*(($E2801-O$2)/O$4)
+($E2801&lt;=O$3)*($E2801&gt;=O$2)*($E2798&lt;=O$3)*($E2798&gt;=O$2)*(($E2801-$E2798)/O$4)
+($E2801&lt;O$2)*(0)</f>
        <v>0</v>
      </c>
      <c r="P2788" s="21">
        <f t="shared" ref="P2788:BD2788" si="1945">($E2801&gt;P$3)*($E2798&lt;P$2)*((P$3-P$2+1)/P$4)
+($E2801&gt;P$3)*($E2798&gt;=P$2)*($E2798&lt;=P$3)*((P$3-$E2798)/P$4)
+($E2801&gt;P$3)*($E2798&gt;P$3)*(0)
+($E2801&lt;=P$3)*($E2801&gt;=P$2)*($E2798&lt;P$2)*(($E2801-P$2)/P$4)
+($E2801&lt;=P$3)*($E2801&gt;=P$2)*($E2798&lt;=P$3)*($E2798&gt;=P$2)*(($E2801-$E2798)/P$4)
+($E2801&lt;P$2)*(0)</f>
        <v>0</v>
      </c>
      <c r="Q2788" s="21">
        <f t="shared" si="1945"/>
        <v>0</v>
      </c>
      <c r="R2788" s="21">
        <f t="shared" si="1945"/>
        <v>0</v>
      </c>
      <c r="S2788" s="21">
        <f t="shared" si="1945"/>
        <v>0</v>
      </c>
      <c r="T2788" s="21">
        <f t="shared" si="1945"/>
        <v>0</v>
      </c>
      <c r="U2788" s="21">
        <f t="shared" si="1945"/>
        <v>0</v>
      </c>
      <c r="V2788" s="21">
        <f t="shared" si="1945"/>
        <v>0</v>
      </c>
      <c r="W2788" s="21">
        <f t="shared" si="1945"/>
        <v>0</v>
      </c>
      <c r="X2788" s="21">
        <f t="shared" si="1945"/>
        <v>0</v>
      </c>
      <c r="Y2788" s="21">
        <f t="shared" si="1945"/>
        <v>0</v>
      </c>
      <c r="Z2788" s="21">
        <f t="shared" si="1945"/>
        <v>0</v>
      </c>
      <c r="AA2788" s="21">
        <f t="shared" si="1945"/>
        <v>0</v>
      </c>
      <c r="AB2788" s="21">
        <f t="shared" si="1945"/>
        <v>0</v>
      </c>
      <c r="AC2788" s="21">
        <f t="shared" si="1945"/>
        <v>0</v>
      </c>
      <c r="AD2788" s="21">
        <f t="shared" si="1945"/>
        <v>0</v>
      </c>
      <c r="AE2788" s="21">
        <f t="shared" si="1945"/>
        <v>0</v>
      </c>
      <c r="AF2788" s="21">
        <f t="shared" si="1945"/>
        <v>0</v>
      </c>
      <c r="AG2788" s="21">
        <f t="shared" si="1945"/>
        <v>0</v>
      </c>
      <c r="AH2788" s="21">
        <f t="shared" si="1945"/>
        <v>0</v>
      </c>
      <c r="AI2788" s="21">
        <f t="shared" si="1945"/>
        <v>0</v>
      </c>
      <c r="AJ2788" s="21">
        <f t="shared" si="1945"/>
        <v>0</v>
      </c>
      <c r="AK2788" s="21">
        <f t="shared" si="1945"/>
        <v>0</v>
      </c>
      <c r="AL2788" s="21">
        <f t="shared" si="1945"/>
        <v>0</v>
      </c>
      <c r="AM2788" s="21">
        <f t="shared" si="1945"/>
        <v>0</v>
      </c>
      <c r="AN2788" s="21">
        <f t="shared" si="1945"/>
        <v>0</v>
      </c>
      <c r="AO2788" s="21">
        <f t="shared" si="1945"/>
        <v>0</v>
      </c>
      <c r="AP2788" s="21">
        <f t="shared" si="1945"/>
        <v>0</v>
      </c>
      <c r="AQ2788" s="21">
        <f t="shared" si="1945"/>
        <v>0</v>
      </c>
      <c r="AR2788" s="21">
        <f t="shared" si="1945"/>
        <v>0</v>
      </c>
      <c r="AS2788" s="21">
        <f t="shared" si="1945"/>
        <v>0</v>
      </c>
      <c r="AT2788" s="21">
        <f t="shared" si="1945"/>
        <v>0</v>
      </c>
      <c r="AU2788" s="21">
        <f t="shared" si="1945"/>
        <v>0</v>
      </c>
      <c r="AV2788" s="21">
        <f t="shared" si="1945"/>
        <v>0</v>
      </c>
      <c r="AW2788" s="21">
        <f t="shared" si="1945"/>
        <v>0</v>
      </c>
      <c r="AX2788" s="21">
        <f t="shared" si="1945"/>
        <v>0</v>
      </c>
      <c r="AY2788" s="21">
        <f t="shared" si="1945"/>
        <v>0</v>
      </c>
      <c r="AZ2788" s="21">
        <f t="shared" si="1945"/>
        <v>0</v>
      </c>
      <c r="BA2788" s="21">
        <f t="shared" si="1945"/>
        <v>0</v>
      </c>
      <c r="BB2788" s="21">
        <f t="shared" si="1945"/>
        <v>0</v>
      </c>
      <c r="BC2788" s="21">
        <f t="shared" si="1945"/>
        <v>0</v>
      </c>
      <c r="BD2788" s="21">
        <f t="shared" si="1945"/>
        <v>0</v>
      </c>
    </row>
    <row r="2789" spans="1:59" ht="16" x14ac:dyDescent="0.2">
      <c r="B2789" s="11">
        <f t="shared" si="1941"/>
        <v>99</v>
      </c>
      <c r="C2789" s="12" t="str">
        <f t="shared" si="1941"/>
        <v>SAS HSR 4</v>
      </c>
      <c r="K2789" s="24"/>
      <c r="L2789" s="20" t="s">
        <v>234</v>
      </c>
      <c r="M2789" s="72"/>
      <c r="N2789" s="72"/>
      <c r="O2789" s="21">
        <f>($E2804&gt;0)*($E2801&lt;O$2)*(EDATE($E2801,$E2804)&gt;O$3)*((O$3-O$2+1)/O$4)
+($E2804&gt;0)*($E2801&lt;O$2)*(EDATE($E2801,$E2804)&gt;=O$2)*(EDATE($E2801,$E2804)&lt;=O$3)*((EDATE($E2801,$E2804)-O$2)/O$4)
+($E2804&gt;0)*($E2801&lt;O$2)*(EDATE($E2801,$E2804)&lt;O$2)*(0)
+($E2804&gt;0)*($E2801&gt;=O$2)*($E2801&lt;=O$3)*(EDATE($E2801,$E2804)&gt;=O$2)*(EDATE($E2801,$E2804)&lt;=O$3)*((EDATE($E2801,$E2804)-$E2801+1)/O$4)
+($E2804&gt;0)*($E2801&gt;=O$2)*($E2801&lt;=O$3)*(EDATE($E2801,$E2804)&gt;O$3)*((O$3-$E2801+1)/O$4)
+($E2804&gt;0)*($E2801&gt;O$3)*(0)</f>
        <v>0</v>
      </c>
      <c r="P2789" s="21">
        <f t="shared" ref="P2789:BD2789" si="1946">($E2804&gt;0)*($E2801&lt;P$2)*(EDATE($E2801,$E2804)&gt;P$3)*((P$3-P$2+1)/P$4)
+($E2804&gt;0)*($E2801&lt;P$2)*(EDATE($E2801,$E2804)&gt;=P$2)*(EDATE($E2801,$E2804)&lt;=P$3)*((EDATE($E2801,$E2804)-P$2)/P$4)
+($E2804&gt;0)*($E2801&lt;P$2)*(EDATE($E2801,$E2804)&lt;P$2)*(0)
+($E2804&gt;0)*($E2801&gt;=P$2)*($E2801&lt;=P$3)*(EDATE($E2801,$E2804)&gt;=P$2)*(EDATE($E2801,$E2804)&lt;=P$3)*((EDATE($E2801,$E2804)-$E2801+1)/P$4)
+($E2804&gt;0)*($E2801&gt;=P$2)*($E2801&lt;=P$3)*(EDATE($E2801,$E2804)&gt;P$3)*((P$3-$E2801+1)/P$4)
+($E2804&gt;0)*($E2801&gt;P$3)*(0)</f>
        <v>0</v>
      </c>
      <c r="Q2789" s="21">
        <f t="shared" si="1946"/>
        <v>0</v>
      </c>
      <c r="R2789" s="21">
        <f t="shared" si="1946"/>
        <v>0</v>
      </c>
      <c r="S2789" s="21">
        <f t="shared" si="1946"/>
        <v>0</v>
      </c>
      <c r="T2789" s="21">
        <f t="shared" si="1946"/>
        <v>0</v>
      </c>
      <c r="U2789" s="21">
        <f t="shared" si="1946"/>
        <v>0</v>
      </c>
      <c r="V2789" s="21">
        <f t="shared" si="1946"/>
        <v>0</v>
      </c>
      <c r="W2789" s="21">
        <f t="shared" si="1946"/>
        <v>0</v>
      </c>
      <c r="X2789" s="21">
        <f t="shared" si="1946"/>
        <v>0</v>
      </c>
      <c r="Y2789" s="21">
        <f t="shared" si="1946"/>
        <v>0</v>
      </c>
      <c r="Z2789" s="21">
        <f t="shared" si="1946"/>
        <v>0</v>
      </c>
      <c r="AA2789" s="21">
        <f t="shared" si="1946"/>
        <v>0</v>
      </c>
      <c r="AB2789" s="21">
        <f t="shared" si="1946"/>
        <v>0</v>
      </c>
      <c r="AC2789" s="21">
        <f t="shared" si="1946"/>
        <v>0</v>
      </c>
      <c r="AD2789" s="21">
        <f t="shared" si="1946"/>
        <v>0</v>
      </c>
      <c r="AE2789" s="21">
        <f t="shared" si="1946"/>
        <v>0</v>
      </c>
      <c r="AF2789" s="21">
        <f t="shared" si="1946"/>
        <v>0</v>
      </c>
      <c r="AG2789" s="21">
        <f t="shared" si="1946"/>
        <v>0</v>
      </c>
      <c r="AH2789" s="21">
        <f t="shared" si="1946"/>
        <v>0</v>
      </c>
      <c r="AI2789" s="21">
        <f t="shared" si="1946"/>
        <v>0</v>
      </c>
      <c r="AJ2789" s="21">
        <f t="shared" si="1946"/>
        <v>0</v>
      </c>
      <c r="AK2789" s="21">
        <f t="shared" si="1946"/>
        <v>0</v>
      </c>
      <c r="AL2789" s="21">
        <f t="shared" si="1946"/>
        <v>0</v>
      </c>
      <c r="AM2789" s="21">
        <f t="shared" si="1946"/>
        <v>0</v>
      </c>
      <c r="AN2789" s="21">
        <f t="shared" si="1946"/>
        <v>0</v>
      </c>
      <c r="AO2789" s="21">
        <f t="shared" si="1946"/>
        <v>0</v>
      </c>
      <c r="AP2789" s="21">
        <f t="shared" si="1946"/>
        <v>0</v>
      </c>
      <c r="AQ2789" s="21">
        <f t="shared" si="1946"/>
        <v>0</v>
      </c>
      <c r="AR2789" s="21">
        <f t="shared" si="1946"/>
        <v>0</v>
      </c>
      <c r="AS2789" s="21">
        <f t="shared" si="1946"/>
        <v>0</v>
      </c>
      <c r="AT2789" s="21">
        <f t="shared" si="1946"/>
        <v>0</v>
      </c>
      <c r="AU2789" s="21">
        <f t="shared" si="1946"/>
        <v>0</v>
      </c>
      <c r="AV2789" s="21">
        <f t="shared" si="1946"/>
        <v>0</v>
      </c>
      <c r="AW2789" s="21">
        <f t="shared" si="1946"/>
        <v>0</v>
      </c>
      <c r="AX2789" s="21">
        <f t="shared" si="1946"/>
        <v>0</v>
      </c>
      <c r="AY2789" s="21">
        <f t="shared" si="1946"/>
        <v>0</v>
      </c>
      <c r="AZ2789" s="21">
        <f t="shared" si="1946"/>
        <v>0</v>
      </c>
      <c r="BA2789" s="21">
        <f t="shared" si="1946"/>
        <v>0</v>
      </c>
      <c r="BB2789" s="21">
        <f t="shared" si="1946"/>
        <v>0</v>
      </c>
      <c r="BC2789" s="21">
        <f t="shared" si="1946"/>
        <v>0</v>
      </c>
      <c r="BD2789" s="21">
        <f t="shared" si="1946"/>
        <v>0</v>
      </c>
    </row>
    <row r="2790" spans="1:59" ht="16" x14ac:dyDescent="0.2">
      <c r="B2790" s="11">
        <f t="shared" si="1941"/>
        <v>99</v>
      </c>
      <c r="C2790" s="12" t="str">
        <f t="shared" si="1941"/>
        <v>SAS HSR 4</v>
      </c>
      <c r="D2790" s="25" t="s">
        <v>235</v>
      </c>
      <c r="E2790" s="26">
        <v>42767</v>
      </c>
      <c r="F2790" s="15"/>
      <c r="G2790" s="25" t="s">
        <v>236</v>
      </c>
      <c r="H2790" s="25" t="s">
        <v>237</v>
      </c>
      <c r="I2790" s="25" t="s">
        <v>238</v>
      </c>
      <c r="J2790" s="25" t="s">
        <v>239</v>
      </c>
      <c r="K2790" s="24"/>
      <c r="L2790" s="27" t="s">
        <v>240</v>
      </c>
      <c r="M2790" s="83"/>
      <c r="N2790" s="83"/>
      <c r="O2790" s="28">
        <f>($H2802&gt;0)*($J2802&lt;O$2)*0
+($H2802&gt;0)*($J2802&gt;=O$2)*($J2802&lt;=O$3)*(($J2802-O$2+1)/O$4)
+($H2802&gt;0)*($J2802&gt;O$3)*($I2802&gt;O$3)*0
+($H2802&gt;0)*($J2802&gt;O$3)*($I2802&lt;=O$3)*($I2802&gt;=O$2)*((O$3-$I2802+1)/O$4)
+($H2802&gt;0)*($J2802&gt;O$3)*($I2802&lt;O$2)*1
+($H2802&gt;0)*($I2802&gt;O$3)*0
+($H2803&gt;0)*($J2803&lt;O$2)*0
+($H2803&gt;0)*($J2803&gt;=O$2)*($J2803&lt;=O$3)*(($J2803-O$2+1)/O$4)
+($H2803&gt;0)*($J2803&gt;O$3)*($I2803&gt;O$3)*0
+($H2803&gt;0)*($J2803&gt;O$3)*($I2803&lt;=O$3)*($I2803&gt;=O$2)*((O$3-$I2803+1)/O$4)
+($H2803&gt;0)*($J2803&gt;O$3)*($I2803&lt;O$2)*1
+($H2803&gt;0)*($I2803&gt;O$3)*0
+($H2804&gt;0)*($J2804&lt;O$2)*0
+($H2804&gt;0)*($J2804&gt;=O$2)*($J2804&lt;=O$3)*(($J2804-O$2+1)/O$4)
+($H2804&gt;0)*($J2804&gt;O$3)*($I2804&gt;O$3)*0
+($H2804&gt;0)*($J2804&gt;O$3)*($I2804&lt;=O$3)*($I2804&gt;=O$2)*((O$3-$I2804+1)/O$4)
+($H2804&gt;0)*($J2804&gt;O$3)*($I2804&lt;O$2)*1
+($H2804&gt;0)*($I2804&gt;O$3)*0</f>
        <v>0</v>
      </c>
      <c r="P2790" s="28">
        <f t="shared" ref="P2790:BD2790" si="1947">($H2802&gt;0)*($J2802&lt;P$2)*0
+($H2802&gt;0)*($J2802&gt;=P$2)*($J2802&lt;=P$3)*(($J2802-P$2+1)/P$4)
+($H2802&gt;0)*($J2802&gt;P$3)*($I2802&gt;P$3)*0
+($H2802&gt;0)*($J2802&gt;P$3)*($I2802&lt;=P$3)*($I2802&gt;=P$2)*((P$3-$I2802+1)/P$4)
+($H2802&gt;0)*($J2802&gt;P$3)*($I2802&lt;P$2)*1
+($H2802&gt;0)*($I2802&gt;P$3)*0
+($H2803&gt;0)*($J2803&lt;P$2)*0
+($H2803&gt;0)*($J2803&gt;=P$2)*($J2803&lt;=P$3)*(($J2803-P$2+1)/P$4)
+($H2803&gt;0)*($J2803&gt;P$3)*($I2803&gt;P$3)*0
+($H2803&gt;0)*($J2803&gt;P$3)*($I2803&lt;=P$3)*($I2803&gt;=P$2)*((P$3-$I2803+1)/P$4)
+($H2803&gt;0)*($J2803&gt;P$3)*($I2803&lt;P$2)*1
+($H2803&gt;0)*($I2803&gt;P$3)*0
+($H2804&gt;0)*($J2804&lt;P$2)*0
+($H2804&gt;0)*($J2804&gt;=P$2)*($J2804&lt;=P$3)*(($J2804-P$2+1)/P$4)
+($H2804&gt;0)*($J2804&gt;P$3)*($I2804&gt;P$3)*0
+($H2804&gt;0)*($J2804&gt;P$3)*($I2804&lt;=P$3)*($I2804&gt;=P$2)*((P$3-$I2804+1)/P$4)
+($H2804&gt;0)*($J2804&gt;P$3)*($I2804&lt;P$2)*1
+($H2804&gt;0)*($I2804&gt;P$3)*0</f>
        <v>0</v>
      </c>
      <c r="Q2790" s="28">
        <f t="shared" si="1947"/>
        <v>0</v>
      </c>
      <c r="R2790" s="28">
        <f t="shared" si="1947"/>
        <v>0</v>
      </c>
      <c r="S2790" s="28">
        <f t="shared" si="1947"/>
        <v>0</v>
      </c>
      <c r="T2790" s="28">
        <f t="shared" si="1947"/>
        <v>0</v>
      </c>
      <c r="U2790" s="28">
        <f t="shared" si="1947"/>
        <v>0</v>
      </c>
      <c r="V2790" s="28">
        <f t="shared" si="1947"/>
        <v>0</v>
      </c>
      <c r="W2790" s="28">
        <f t="shared" si="1947"/>
        <v>0</v>
      </c>
      <c r="X2790" s="28">
        <f t="shared" si="1947"/>
        <v>0</v>
      </c>
      <c r="Y2790" s="28">
        <f t="shared" si="1947"/>
        <v>0</v>
      </c>
      <c r="Z2790" s="28">
        <f t="shared" si="1947"/>
        <v>0</v>
      </c>
      <c r="AA2790" s="28">
        <f t="shared" si="1947"/>
        <v>0</v>
      </c>
      <c r="AB2790" s="28">
        <f t="shared" si="1947"/>
        <v>0</v>
      </c>
      <c r="AC2790" s="28">
        <f t="shared" si="1947"/>
        <v>0</v>
      </c>
      <c r="AD2790" s="28">
        <f t="shared" si="1947"/>
        <v>0</v>
      </c>
      <c r="AE2790" s="28">
        <f t="shared" si="1947"/>
        <v>0</v>
      </c>
      <c r="AF2790" s="28">
        <f t="shared" si="1947"/>
        <v>0</v>
      </c>
      <c r="AG2790" s="28">
        <f t="shared" si="1947"/>
        <v>0</v>
      </c>
      <c r="AH2790" s="28">
        <f t="shared" si="1947"/>
        <v>0</v>
      </c>
      <c r="AI2790" s="28">
        <f t="shared" si="1947"/>
        <v>0</v>
      </c>
      <c r="AJ2790" s="28">
        <f t="shared" si="1947"/>
        <v>0</v>
      </c>
      <c r="AK2790" s="28">
        <f t="shared" si="1947"/>
        <v>0</v>
      </c>
      <c r="AL2790" s="28">
        <f t="shared" si="1947"/>
        <v>0</v>
      </c>
      <c r="AM2790" s="28">
        <f t="shared" si="1947"/>
        <v>0</v>
      </c>
      <c r="AN2790" s="28">
        <f t="shared" si="1947"/>
        <v>0</v>
      </c>
      <c r="AO2790" s="28">
        <f t="shared" si="1947"/>
        <v>0</v>
      </c>
      <c r="AP2790" s="28">
        <f t="shared" si="1947"/>
        <v>0</v>
      </c>
      <c r="AQ2790" s="28">
        <f t="shared" si="1947"/>
        <v>0</v>
      </c>
      <c r="AR2790" s="28">
        <f t="shared" si="1947"/>
        <v>0</v>
      </c>
      <c r="AS2790" s="28">
        <f t="shared" si="1947"/>
        <v>0</v>
      </c>
      <c r="AT2790" s="28">
        <f t="shared" si="1947"/>
        <v>0</v>
      </c>
      <c r="AU2790" s="28">
        <f t="shared" si="1947"/>
        <v>0</v>
      </c>
      <c r="AV2790" s="28">
        <f t="shared" si="1947"/>
        <v>0</v>
      </c>
      <c r="AW2790" s="28">
        <f t="shared" si="1947"/>
        <v>0</v>
      </c>
      <c r="AX2790" s="28">
        <f t="shared" si="1947"/>
        <v>0</v>
      </c>
      <c r="AY2790" s="28">
        <f t="shared" si="1947"/>
        <v>0</v>
      </c>
      <c r="AZ2790" s="28">
        <f t="shared" si="1947"/>
        <v>0</v>
      </c>
      <c r="BA2790" s="28">
        <f t="shared" si="1947"/>
        <v>0</v>
      </c>
      <c r="BB2790" s="28">
        <f t="shared" si="1947"/>
        <v>0</v>
      </c>
      <c r="BC2790" s="28">
        <f t="shared" si="1947"/>
        <v>0</v>
      </c>
      <c r="BD2790" s="28">
        <f t="shared" si="1947"/>
        <v>0</v>
      </c>
    </row>
    <row r="2791" spans="1:59" ht="16" x14ac:dyDescent="0.2">
      <c r="B2791" s="11">
        <f t="shared" si="1941"/>
        <v>99</v>
      </c>
      <c r="C2791" s="12" t="str">
        <f t="shared" si="1941"/>
        <v>SAS HSR 4</v>
      </c>
      <c r="D2791" s="25" t="s">
        <v>241</v>
      </c>
      <c r="E2791" s="29">
        <v>63006.239999999998</v>
      </c>
      <c r="F2791" s="15"/>
      <c r="G2791" s="30" t="s">
        <v>10</v>
      </c>
      <c r="H2791" s="31">
        <v>0</v>
      </c>
      <c r="I2791" s="32">
        <v>0</v>
      </c>
      <c r="J2791" s="32">
        <v>0</v>
      </c>
      <c r="K2791" s="24"/>
      <c r="L2791" s="33" t="s">
        <v>242</v>
      </c>
      <c r="M2791" s="73"/>
      <c r="N2791" s="73"/>
      <c r="O2791" s="34">
        <f>($E2801&lt;=O$3)*($E2801&gt;O$2)*((O$3-$E2801+1)/O$4)
+($E2801&lt;=O$2)*((O$3-O$2+1)/O$4)
+($E2801&gt;O$3)*(0)</f>
        <v>0</v>
      </c>
      <c r="P2791" s="34">
        <f t="shared" ref="P2791:BD2791" si="1948">($E2801&lt;=P$3)*($E2801&gt;P$2)*((P$3-$E2801+1)/P$4)
+($E2801&lt;=P$2)*((P$3-P$2+1)/P$4)
+($E2801&gt;P$3)*(0)</f>
        <v>0</v>
      </c>
      <c r="Q2791" s="34">
        <f t="shared" si="1948"/>
        <v>0</v>
      </c>
      <c r="R2791" s="34">
        <f t="shared" si="1948"/>
        <v>0</v>
      </c>
      <c r="S2791" s="34">
        <f t="shared" si="1948"/>
        <v>0</v>
      </c>
      <c r="T2791" s="34">
        <f t="shared" si="1948"/>
        <v>0</v>
      </c>
      <c r="U2791" s="34">
        <f t="shared" si="1948"/>
        <v>0</v>
      </c>
      <c r="V2791" s="34">
        <f t="shared" si="1948"/>
        <v>0</v>
      </c>
      <c r="W2791" s="34">
        <f t="shared" si="1948"/>
        <v>0</v>
      </c>
      <c r="X2791" s="34">
        <f t="shared" si="1948"/>
        <v>0</v>
      </c>
      <c r="Y2791" s="34">
        <f t="shared" si="1948"/>
        <v>0</v>
      </c>
      <c r="Z2791" s="34">
        <f t="shared" si="1948"/>
        <v>0</v>
      </c>
      <c r="AA2791" s="34">
        <f t="shared" si="1948"/>
        <v>0</v>
      </c>
      <c r="AB2791" s="34">
        <f t="shared" si="1948"/>
        <v>0</v>
      </c>
      <c r="AC2791" s="34">
        <f t="shared" si="1948"/>
        <v>0.66666666666666663</v>
      </c>
      <c r="AD2791" s="34">
        <f t="shared" si="1948"/>
        <v>1</v>
      </c>
      <c r="AE2791" s="34">
        <f t="shared" si="1948"/>
        <v>1</v>
      </c>
      <c r="AF2791" s="34">
        <f t="shared" si="1948"/>
        <v>1</v>
      </c>
      <c r="AG2791" s="34">
        <f t="shared" si="1948"/>
        <v>1</v>
      </c>
      <c r="AH2791" s="34">
        <f t="shared" si="1948"/>
        <v>1</v>
      </c>
      <c r="AI2791" s="34">
        <f t="shared" si="1948"/>
        <v>1</v>
      </c>
      <c r="AJ2791" s="34">
        <f t="shared" si="1948"/>
        <v>1</v>
      </c>
      <c r="AK2791" s="34">
        <f t="shared" si="1948"/>
        <v>1</v>
      </c>
      <c r="AL2791" s="34">
        <f t="shared" si="1948"/>
        <v>1</v>
      </c>
      <c r="AM2791" s="34">
        <f t="shared" si="1948"/>
        <v>1</v>
      </c>
      <c r="AN2791" s="34">
        <f t="shared" si="1948"/>
        <v>1</v>
      </c>
      <c r="AO2791" s="34">
        <f t="shared" si="1948"/>
        <v>1</v>
      </c>
      <c r="AP2791" s="34">
        <f t="shared" si="1948"/>
        <v>1</v>
      </c>
      <c r="AQ2791" s="34">
        <f t="shared" si="1948"/>
        <v>1</v>
      </c>
      <c r="AR2791" s="34">
        <f t="shared" si="1948"/>
        <v>1</v>
      </c>
      <c r="AS2791" s="34">
        <f t="shared" si="1948"/>
        <v>1</v>
      </c>
      <c r="AT2791" s="34">
        <f t="shared" si="1948"/>
        <v>1</v>
      </c>
      <c r="AU2791" s="34">
        <f t="shared" si="1948"/>
        <v>1</v>
      </c>
      <c r="AV2791" s="34">
        <f t="shared" si="1948"/>
        <v>1</v>
      </c>
      <c r="AW2791" s="34">
        <f t="shared" si="1948"/>
        <v>1</v>
      </c>
      <c r="AX2791" s="34">
        <f t="shared" si="1948"/>
        <v>1</v>
      </c>
      <c r="AY2791" s="34">
        <f t="shared" si="1948"/>
        <v>1</v>
      </c>
      <c r="AZ2791" s="34">
        <f t="shared" si="1948"/>
        <v>1</v>
      </c>
      <c r="BA2791" s="34">
        <f t="shared" si="1948"/>
        <v>1</v>
      </c>
      <c r="BB2791" s="34">
        <f t="shared" si="1948"/>
        <v>1</v>
      </c>
      <c r="BC2791" s="34">
        <f t="shared" si="1948"/>
        <v>1</v>
      </c>
      <c r="BD2791" s="34">
        <f t="shared" si="1948"/>
        <v>1</v>
      </c>
    </row>
    <row r="2792" spans="1:59" ht="16" x14ac:dyDescent="0.2">
      <c r="A2792" s="35"/>
      <c r="B2792" s="11">
        <f t="shared" si="1941"/>
        <v>99</v>
      </c>
      <c r="C2792" s="12" t="str">
        <f t="shared" si="1941"/>
        <v>SAS HSR 4</v>
      </c>
      <c r="D2792" s="25" t="s">
        <v>243</v>
      </c>
      <c r="E2792" s="29">
        <v>69471.692409727344</v>
      </c>
      <c r="F2792" s="15"/>
      <c r="G2792" s="30" t="s">
        <v>11</v>
      </c>
      <c r="H2792" s="31">
        <v>0</v>
      </c>
      <c r="I2792" s="32">
        <v>0</v>
      </c>
      <c r="J2792" s="32">
        <v>0</v>
      </c>
      <c r="K2792" s="35"/>
      <c r="M2792" s="84">
        <v>42767</v>
      </c>
      <c r="O2792" s="15"/>
      <c r="P2792" s="15"/>
      <c r="Q2792" s="15"/>
      <c r="R2792" s="15"/>
      <c r="S2792" s="15"/>
      <c r="T2792" s="15"/>
      <c r="U2792" s="15"/>
      <c r="V2792" s="15"/>
      <c r="W2792" s="15"/>
      <c r="X2792" s="15"/>
      <c r="Y2792" s="15"/>
      <c r="Z2792" s="15"/>
      <c r="AA2792" s="15"/>
      <c r="AB2792" s="15"/>
      <c r="AC2792" s="15"/>
      <c r="AD2792" s="15"/>
      <c r="AE2792" s="15"/>
      <c r="AF2792" s="15"/>
      <c r="AG2792" s="15"/>
      <c r="AH2792" s="15"/>
      <c r="AI2792" s="15"/>
      <c r="AJ2792" s="15"/>
      <c r="AK2792" s="15"/>
      <c r="AL2792" s="15"/>
      <c r="AM2792" s="15"/>
      <c r="AN2792" s="15"/>
      <c r="AO2792" s="15"/>
      <c r="AP2792" s="15"/>
      <c r="AQ2792" s="15"/>
      <c r="AR2792" s="15"/>
      <c r="AS2792" s="15"/>
      <c r="AT2792" s="15"/>
      <c r="AU2792" s="15"/>
      <c r="AV2792" s="15"/>
      <c r="AW2792" s="15"/>
      <c r="AX2792" s="15"/>
      <c r="AY2792" s="15"/>
      <c r="AZ2792" s="15"/>
      <c r="BA2792" s="15"/>
      <c r="BB2792" s="15"/>
      <c r="BC2792" s="15"/>
      <c r="BD2792" s="15"/>
      <c r="BE2792" s="35"/>
      <c r="BF2792" s="35"/>
      <c r="BG2792" s="35"/>
    </row>
    <row r="2793" spans="1:59" ht="16" x14ac:dyDescent="0.2">
      <c r="B2793" s="11">
        <f t="shared" si="1941"/>
        <v>99</v>
      </c>
      <c r="C2793" s="12" t="str">
        <f t="shared" si="1941"/>
        <v>SAS HSR 4</v>
      </c>
      <c r="D2793" s="25" t="s">
        <v>244</v>
      </c>
      <c r="E2793" s="29">
        <v>69471.692409727344</v>
      </c>
      <c r="F2793" s="15"/>
      <c r="G2793" s="36" t="s">
        <v>12</v>
      </c>
      <c r="H2793" s="31">
        <v>0</v>
      </c>
      <c r="I2793" s="32">
        <v>0</v>
      </c>
      <c r="J2793" s="32">
        <v>0</v>
      </c>
      <c r="K2793" s="24"/>
      <c r="L2793" s="37" t="s">
        <v>245</v>
      </c>
      <c r="M2793" s="74">
        <v>1</v>
      </c>
      <c r="N2793" s="74">
        <v>1</v>
      </c>
      <c r="O2793" s="38">
        <v>1</v>
      </c>
      <c r="P2793" s="38">
        <v>1</v>
      </c>
      <c r="Q2793" s="38">
        <v>1.0065555555555556</v>
      </c>
      <c r="R2793" s="38">
        <v>1.01</v>
      </c>
      <c r="S2793" s="38">
        <v>1.01</v>
      </c>
      <c r="T2793" s="38">
        <v>1.01</v>
      </c>
      <c r="U2793" s="38">
        <v>1.0166593406593407</v>
      </c>
      <c r="V2793" s="38">
        <v>1.0201</v>
      </c>
      <c r="W2793" s="38">
        <v>1.0201</v>
      </c>
      <c r="X2793" s="38">
        <v>1.0201</v>
      </c>
      <c r="Y2793" s="38">
        <v>1.0267873222222224</v>
      </c>
      <c r="Z2793" s="38">
        <v>1.0303009999999999</v>
      </c>
      <c r="AA2793" s="38">
        <v>1.0303009999999999</v>
      </c>
      <c r="AB2793" s="38">
        <v>1.0303009999999999</v>
      </c>
      <c r="AC2793" s="38">
        <v>1.0370551954444445</v>
      </c>
      <c r="AD2793" s="38">
        <v>1.04060401</v>
      </c>
      <c r="AE2793" s="38">
        <v>1.04060401</v>
      </c>
      <c r="AF2793" s="38">
        <v>1.04060401</v>
      </c>
      <c r="AG2793" s="38">
        <v>1.0474257473988891</v>
      </c>
      <c r="AH2793" s="38">
        <v>1.0510100500999999</v>
      </c>
      <c r="AI2793" s="38">
        <v>1.0510100500999999</v>
      </c>
      <c r="AJ2793" s="38">
        <v>1.0510100500999999</v>
      </c>
      <c r="AK2793" s="38">
        <v>1.0579397866940659</v>
      </c>
      <c r="AL2793" s="38">
        <v>1.0615201506009999</v>
      </c>
      <c r="AM2793" s="38">
        <v>1.0615201506009999</v>
      </c>
      <c r="AN2793" s="38">
        <v>1.0615201506009999</v>
      </c>
      <c r="AO2793" s="38">
        <v>1.0684790049216066</v>
      </c>
      <c r="AP2793" s="38">
        <v>1.0721353521070098</v>
      </c>
      <c r="AQ2793" s="38">
        <v>1.0721353521070098</v>
      </c>
      <c r="AR2793" s="38">
        <v>1.0721353521070098</v>
      </c>
      <c r="AS2793" s="38">
        <v>1.0791637949708226</v>
      </c>
      <c r="AT2793" s="38">
        <v>1.08285670562808</v>
      </c>
      <c r="AU2793" s="38">
        <v>1.08285670562808</v>
      </c>
      <c r="AV2793" s="38">
        <v>1.08285670562808</v>
      </c>
      <c r="AW2793" s="38">
        <v>1.0899554329205308</v>
      </c>
      <c r="AX2793" s="38">
        <v>1.0936852726843609</v>
      </c>
      <c r="AY2793" s="38">
        <v>1.0936852726843609</v>
      </c>
      <c r="AZ2793" s="38">
        <v>1.0936852726843609</v>
      </c>
      <c r="BA2793" s="38">
        <v>1.1008963843723896</v>
      </c>
      <c r="BB2793" s="38">
        <v>1.1046221254112045</v>
      </c>
      <c r="BC2793" s="38">
        <v>1.1046221254112045</v>
      </c>
      <c r="BD2793" s="38">
        <v>1.1046221254112045</v>
      </c>
    </row>
    <row r="2794" spans="1:59" ht="16" x14ac:dyDescent="0.2">
      <c r="B2794" s="11">
        <f t="shared" si="1941"/>
        <v>99</v>
      </c>
      <c r="C2794" s="12" t="str">
        <f t="shared" si="1941"/>
        <v>SAS HSR 4</v>
      </c>
      <c r="D2794" s="25" t="s">
        <v>25</v>
      </c>
      <c r="E2794" s="39" t="s">
        <v>30</v>
      </c>
      <c r="F2794" s="15"/>
      <c r="K2794" s="24"/>
      <c r="L2794" s="16" t="s">
        <v>246</v>
      </c>
      <c r="M2794" s="70"/>
      <c r="N2794" s="70"/>
      <c r="O2794" s="40">
        <f>O2787*$E2791/4+O2791*$E2802/4</f>
        <v>15751.56</v>
      </c>
      <c r="P2794" s="40">
        <f t="shared" ref="P2794:BD2794" si="1949">P2787*$E2791/4+P2791*$E2802/4</f>
        <v>15751.56</v>
      </c>
      <c r="Q2794" s="40">
        <f t="shared" si="1949"/>
        <v>15751.56</v>
      </c>
      <c r="R2794" s="40">
        <f t="shared" si="1949"/>
        <v>15751.56</v>
      </c>
      <c r="S2794" s="40">
        <f t="shared" si="1949"/>
        <v>15751.56</v>
      </c>
      <c r="T2794" s="40">
        <f t="shared" si="1949"/>
        <v>15751.56</v>
      </c>
      <c r="U2794" s="40">
        <f t="shared" si="1949"/>
        <v>15751.56</v>
      </c>
      <c r="V2794" s="40">
        <f t="shared" si="1949"/>
        <v>15751.56</v>
      </c>
      <c r="W2794" s="40">
        <f t="shared" si="1949"/>
        <v>15751.56</v>
      </c>
      <c r="X2794" s="40">
        <f t="shared" si="1949"/>
        <v>15751.56</v>
      </c>
      <c r="Y2794" s="40">
        <f t="shared" si="1949"/>
        <v>15751.56</v>
      </c>
      <c r="Z2794" s="40">
        <f t="shared" si="1949"/>
        <v>15751.56</v>
      </c>
      <c r="AA2794" s="40">
        <f t="shared" si="1949"/>
        <v>15751.56</v>
      </c>
      <c r="AB2794" s="40">
        <f t="shared" si="1949"/>
        <v>15751.56</v>
      </c>
      <c r="AC2794" s="40">
        <f t="shared" si="1949"/>
        <v>18633.966917468122</v>
      </c>
      <c r="AD2794" s="40">
        <f t="shared" si="1949"/>
        <v>19812.644376202185</v>
      </c>
      <c r="AE2794" s="40">
        <f t="shared" si="1949"/>
        <v>19812.644376202185</v>
      </c>
      <c r="AF2794" s="40">
        <f t="shared" si="1949"/>
        <v>19812.644376202185</v>
      </c>
      <c r="AG2794" s="40">
        <f t="shared" si="1949"/>
        <v>19812.644376202185</v>
      </c>
      <c r="AH2794" s="40">
        <f t="shared" si="1949"/>
        <v>19812.644376202185</v>
      </c>
      <c r="AI2794" s="40">
        <f t="shared" si="1949"/>
        <v>19812.644376202185</v>
      </c>
      <c r="AJ2794" s="40">
        <f t="shared" si="1949"/>
        <v>19812.644376202185</v>
      </c>
      <c r="AK2794" s="40">
        <f t="shared" si="1949"/>
        <v>19812.644376202185</v>
      </c>
      <c r="AL2794" s="40">
        <f t="shared" si="1949"/>
        <v>19812.644376202185</v>
      </c>
      <c r="AM2794" s="40">
        <f t="shared" si="1949"/>
        <v>19812.644376202185</v>
      </c>
      <c r="AN2794" s="40">
        <f t="shared" si="1949"/>
        <v>19812.644376202185</v>
      </c>
      <c r="AO2794" s="40">
        <f t="shared" si="1949"/>
        <v>19812.644376202185</v>
      </c>
      <c r="AP2794" s="40">
        <f t="shared" si="1949"/>
        <v>19812.644376202185</v>
      </c>
      <c r="AQ2794" s="40">
        <f t="shared" si="1949"/>
        <v>19812.644376202185</v>
      </c>
      <c r="AR2794" s="40">
        <f t="shared" si="1949"/>
        <v>19812.644376202185</v>
      </c>
      <c r="AS2794" s="40">
        <f t="shared" si="1949"/>
        <v>19812.644376202185</v>
      </c>
      <c r="AT2794" s="40">
        <f t="shared" si="1949"/>
        <v>19812.644376202185</v>
      </c>
      <c r="AU2794" s="40">
        <f t="shared" si="1949"/>
        <v>19812.644376202185</v>
      </c>
      <c r="AV2794" s="40">
        <f t="shared" si="1949"/>
        <v>19812.644376202185</v>
      </c>
      <c r="AW2794" s="40">
        <f t="shared" si="1949"/>
        <v>19812.644376202185</v>
      </c>
      <c r="AX2794" s="40">
        <f t="shared" si="1949"/>
        <v>19812.644376202185</v>
      </c>
      <c r="AY2794" s="40">
        <f t="shared" si="1949"/>
        <v>19812.644376202185</v>
      </c>
      <c r="AZ2794" s="40">
        <f t="shared" si="1949"/>
        <v>19812.644376202185</v>
      </c>
      <c r="BA2794" s="40">
        <f t="shared" si="1949"/>
        <v>19812.644376202185</v>
      </c>
      <c r="BB2794" s="40">
        <f t="shared" si="1949"/>
        <v>19812.644376202185</v>
      </c>
      <c r="BC2794" s="40">
        <f t="shared" si="1949"/>
        <v>19812.644376202185</v>
      </c>
      <c r="BD2794" s="40">
        <f t="shared" si="1949"/>
        <v>19812.644376202185</v>
      </c>
    </row>
    <row r="2795" spans="1:59" ht="16" x14ac:dyDescent="0.2">
      <c r="B2795" s="11">
        <f t="shared" si="1941"/>
        <v>99</v>
      </c>
      <c r="C2795" s="12" t="str">
        <f t="shared" si="1941"/>
        <v>SAS HSR 4</v>
      </c>
      <c r="D2795" s="25" t="s">
        <v>247</v>
      </c>
      <c r="E2795" s="39" t="s">
        <v>248</v>
      </c>
      <c r="F2795" s="15"/>
      <c r="G2795" s="25" t="s">
        <v>249</v>
      </c>
      <c r="H2795" s="26">
        <v>44957</v>
      </c>
      <c r="I2795" s="25" t="s">
        <v>239</v>
      </c>
      <c r="J2795" s="26">
        <v>46053</v>
      </c>
      <c r="K2795" s="24"/>
      <c r="L2795" s="20" t="s">
        <v>250</v>
      </c>
      <c r="M2795" s="72"/>
      <c r="N2795" s="72"/>
      <c r="O2795" s="41">
        <f>IF($E2801&gt;=O$3,IF(O$3&lt;=($E2790+365),O2794,IFERROR(O2787*$E2792/4*O2793+
$E2802*O2791/4*IFERROR(O2793/$E2803,0),0)),IF(O$3&lt;=($E2801+365),O2787*$E2792/4*O2793+$E2802*O2791/4*IFERROR(O2793/$E2803,0),IFERROR($E2802*O2791/4*IFERROR(O2793/$E2803,0),0)))</f>
        <v>17367.923102431836</v>
      </c>
      <c r="P2795" s="41">
        <f t="shared" ref="P2795:BD2795" si="1950">IF($E2801&gt;=P$3,IF(P$3&lt;=($E2790+365),P2794,IFERROR(P2787*$E2792/4*P2793+
$E2802*P2791/4*IFERROR(P2793/$E2803,0),0)),IF(P$3&lt;=($E2801+365),P2787*$E2792/4*P2793+$E2802*P2791/4*IFERROR(P2793/$E2803,0),IFERROR($E2802*P2791/4*IFERROR(P2793/$E2803,0),0)))</f>
        <v>17367.923102431836</v>
      </c>
      <c r="Q2795" s="41">
        <f t="shared" si="1950"/>
        <v>17481.779487214448</v>
      </c>
      <c r="R2795" s="41">
        <f t="shared" si="1950"/>
        <v>17541.602333456154</v>
      </c>
      <c r="S2795" s="41">
        <f t="shared" si="1950"/>
        <v>17541.602333456154</v>
      </c>
      <c r="T2795" s="41">
        <f t="shared" si="1950"/>
        <v>17541.602333456154</v>
      </c>
      <c r="U2795" s="41">
        <f t="shared" si="1950"/>
        <v>17657.261249940482</v>
      </c>
      <c r="V2795" s="41">
        <f t="shared" si="1950"/>
        <v>17717.018356790715</v>
      </c>
      <c r="W2795" s="41">
        <f t="shared" si="1950"/>
        <v>17717.018356790715</v>
      </c>
      <c r="X2795" s="41">
        <f t="shared" si="1950"/>
        <v>17717.018356790715</v>
      </c>
      <c r="Y2795" s="41">
        <f t="shared" si="1950"/>
        <v>17833.163254907457</v>
      </c>
      <c r="Z2795" s="41">
        <f t="shared" si="1950"/>
        <v>17894.18854035862</v>
      </c>
      <c r="AA2795" s="41">
        <f t="shared" si="1950"/>
        <v>17894.18854035862</v>
      </c>
      <c r="AB2795" s="41">
        <f t="shared" si="1950"/>
        <v>17894.18854035862</v>
      </c>
      <c r="AC2795" s="41">
        <f t="shared" si="1950"/>
        <v>19412.388934258706</v>
      </c>
      <c r="AD2795" s="41">
        <f t="shared" si="1950"/>
        <v>19880.443468338432</v>
      </c>
      <c r="AE2795" s="41">
        <f t="shared" si="1950"/>
        <v>19880.443468338432</v>
      </c>
      <c r="AF2795" s="41">
        <f t="shared" si="1950"/>
        <v>19880.443468338432</v>
      </c>
      <c r="AG2795" s="41">
        <f t="shared" si="1950"/>
        <v>20010.770819964211</v>
      </c>
      <c r="AH2795" s="41">
        <f t="shared" si="1950"/>
        <v>20079.247903021816</v>
      </c>
      <c r="AI2795" s="41">
        <f t="shared" si="1950"/>
        <v>20079.247903021816</v>
      </c>
      <c r="AJ2795" s="41">
        <f t="shared" si="1950"/>
        <v>20079.247903021816</v>
      </c>
      <c r="AK2795" s="41">
        <f t="shared" si="1950"/>
        <v>20211.638548536244</v>
      </c>
      <c r="AL2795" s="41">
        <f t="shared" si="1950"/>
        <v>20280.040382052033</v>
      </c>
      <c r="AM2795" s="41">
        <f t="shared" si="1950"/>
        <v>20280.040382052033</v>
      </c>
      <c r="AN2795" s="41">
        <f t="shared" si="1950"/>
        <v>20280.040382052033</v>
      </c>
      <c r="AO2795" s="41">
        <f t="shared" si="1950"/>
        <v>20412.98731344549</v>
      </c>
      <c r="AP2795" s="41">
        <f t="shared" si="1950"/>
        <v>20482.840785872551</v>
      </c>
      <c r="AQ2795" s="41">
        <f t="shared" si="1950"/>
        <v>20482.840785872551</v>
      </c>
      <c r="AR2795" s="41">
        <f t="shared" si="1950"/>
        <v>20482.840785872551</v>
      </c>
      <c r="AS2795" s="41">
        <f t="shared" si="1950"/>
        <v>20617.117186579941</v>
      </c>
      <c r="AT2795" s="41">
        <f t="shared" si="1950"/>
        <v>20687.669193731279</v>
      </c>
      <c r="AU2795" s="41">
        <f t="shared" si="1950"/>
        <v>20687.669193731279</v>
      </c>
      <c r="AV2795" s="41">
        <f t="shared" si="1950"/>
        <v>20687.669193731279</v>
      </c>
      <c r="AW2795" s="41">
        <f t="shared" si="1950"/>
        <v>20823.288358445741</v>
      </c>
      <c r="AX2795" s="41">
        <f t="shared" si="1950"/>
        <v>20894.545885668591</v>
      </c>
      <c r="AY2795" s="41">
        <f t="shared" si="1950"/>
        <v>20894.545885668591</v>
      </c>
      <c r="AZ2795" s="41">
        <f t="shared" si="1950"/>
        <v>20894.545885668591</v>
      </c>
      <c r="BA2795" s="41">
        <f t="shared" si="1950"/>
        <v>21032.312122277395</v>
      </c>
      <c r="BB2795" s="41">
        <f t="shared" si="1950"/>
        <v>21103.491344525282</v>
      </c>
      <c r="BC2795" s="41">
        <f t="shared" si="1950"/>
        <v>21103.491344525282</v>
      </c>
      <c r="BD2795" s="41">
        <f t="shared" si="1950"/>
        <v>21103.491344525282</v>
      </c>
    </row>
    <row r="2796" spans="1:59" ht="16" x14ac:dyDescent="0.2">
      <c r="B2796" s="11">
        <f t="shared" si="1941"/>
        <v>99</v>
      </c>
      <c r="C2796" s="12" t="str">
        <f t="shared" si="1941"/>
        <v>SAS HSR 4</v>
      </c>
      <c r="D2796" s="25" t="s">
        <v>8</v>
      </c>
      <c r="E2796" s="42">
        <v>0</v>
      </c>
      <c r="F2796" s="15"/>
      <c r="I2796" s="15"/>
      <c r="J2796" s="24"/>
      <c r="K2796" s="24"/>
      <c r="L2796" s="20" t="s">
        <v>251</v>
      </c>
      <c r="M2796" s="72"/>
      <c r="N2796" s="72"/>
      <c r="O2796" s="41">
        <f>-$E2792/4*O2786
+(O2786&gt;0)*($J2791&gt;=O$2)*($J2791&lt;=O$3)*(($J2791-O$2+1)/O$4*$H2791/4)
+(O2786&gt;0)*($J2791&gt;O$3)*($I2791&lt;=O$3)*($I2791&gt;=O$2)*((O$3-$I2791+1)/O$4*$H2791/4)
+(O2786&gt;0)*($J2791&gt;O$3)*($I2791&lt;O$2)*$H2791/4
+(O2786&gt;0)*($J2792&gt;=O$2)*($J2792&lt;=O$3)*(($J2792-O$2+1)/O$4*$H2792/4)
+(O2786&gt;0)*($J2792&gt;O$3)*($I2792&lt;=O$3)*($I2792&gt;=O$2)*((O$3-$I2792+1)/O$4*$H2792/4)
+(O2786&gt;0)*($J2792&gt;O$3)*($I2792&lt;O$2)*$H2792/4
+(O2786&gt;0)*($J2793&gt;=O$2)*($J2793&lt;=O$3)*(($J2793-O$2+1)/O$4*$H2793/4)
+(O2786&gt;0)*($J2793&gt;O$3)*($I2793&lt;=O$3)*($I2793&gt;=O$2)*((O$3-$I2793+1)/O$4*$H2793/4)
+(O2786&gt;0)*($J2793&gt;O$3)*($I2793&lt;O$2)*$H2793/4
-$E2802/4*O2790
+(O2790&gt;0)*($J2802&gt;=O$2)*($J2802&lt;=O$3)*(($J2802-O$2+1)/O$4*$H2802/4)
+(O2790&gt;0)*($J2802&gt;O$3)*($I2802&lt;=O$3)*($I2802&gt;=O$2)*((O$3-$I2802+1)/O$4*$H2802/4)
+(O2790&gt;0)*($J2802&gt;O$3)*($I2802&lt;O$2)*$H2802/4
+(O2790&gt;0)*($J2803&gt;=O$2)*($J2803&lt;=O$3)*(($J2803-O$2+1)/O$4*$H2803/4)
+(O2790&gt;0)*($J2803&gt;O$3)*($I2803&lt;=O$3)*($I2803&gt;=O$2)*((O$3-$I2803+1)/O$4*$H2803/4)
+(O2790&gt;0)*($J2803&gt;O$3)*($I2803&lt;O$2)*$H2803/4
+(O2790&gt;0)*($J2804&gt;=O$2)*($J2804&lt;=O$3)*(($J2804-O$2+1)/O$4*$H2804/4)
+(O2790&gt;0)*($J2804&gt;O$3)*($I2804&lt;=O$3)*($I2804&gt;=O$2)*((O$3-$I2804+1)/O$4*$H2804/4)
+(O2790&gt;0)*($J2804&gt;O$3)*($I2804&lt;O$2)*$H2804/4</f>
        <v>0</v>
      </c>
      <c r="P2796" s="41">
        <f t="shared" ref="P2796:BD2796" si="1951">-$E2792/4*P2786
+(P2786&gt;0)*($J2791&gt;=P$2)*($J2791&lt;=P$3)*(($J2791-P$2+1)/P$4*$H2791/4)
+(P2786&gt;0)*($J2791&gt;P$3)*($I2791&lt;=P$3)*($I2791&gt;=P$2)*((P$3-$I2791+1)/P$4*$H2791/4)
+(P2786&gt;0)*($J2791&gt;P$3)*($I2791&lt;P$2)*$H2791/4
+(P2786&gt;0)*($J2792&gt;=P$2)*($J2792&lt;=P$3)*(($J2792-P$2+1)/P$4*$H2792/4)
+(P2786&gt;0)*($J2792&gt;P$3)*($I2792&lt;=P$3)*($I2792&gt;=P$2)*((P$3-$I2792+1)/P$4*$H2792/4)
+(P2786&gt;0)*($J2792&gt;P$3)*($I2792&lt;P$2)*$H2792/4
+(P2786&gt;0)*($J2793&gt;=P$2)*($J2793&lt;=P$3)*(($J2793-P$2+1)/P$4*$H2793/4)
+(P2786&gt;0)*($J2793&gt;P$3)*($I2793&lt;=P$3)*($I2793&gt;=P$2)*((P$3-$I2793+1)/P$4*$H2793/4)
+(P2786&gt;0)*($J2793&gt;P$3)*($I2793&lt;P$2)*$H2793/4
-$E2802/4*P2790
+(P2790&gt;0)*($J2802&gt;=P$2)*($J2802&lt;=P$3)*(($J2802-P$2+1)/P$4*$H2802/4)
+(P2790&gt;0)*($J2802&gt;P$3)*($I2802&lt;=P$3)*($I2802&gt;=P$2)*((P$3-$I2802+1)/P$4*$H2802/4)
+(P2790&gt;0)*($J2802&gt;P$3)*($I2802&lt;P$2)*$H2802/4
+(P2790&gt;0)*($J2803&gt;=P$2)*($J2803&lt;=P$3)*(($J2803-P$2+1)/P$4*$H2803/4)
+(P2790&gt;0)*($J2803&gt;P$3)*($I2803&lt;=P$3)*($I2803&gt;=P$2)*((P$3-$I2803+1)/P$4*$H2803/4)
+(P2790&gt;0)*($J2803&gt;P$3)*($I2803&lt;P$2)*$H2803/4
+(P2790&gt;0)*($J2804&gt;=P$2)*($J2804&lt;=P$3)*(($J2804-P$2+1)/P$4*$H2804/4)
+(P2790&gt;0)*($J2804&gt;P$3)*($I2804&lt;=P$3)*($I2804&gt;=P$2)*((P$3-$I2804+1)/P$4*$H2804/4)
+(P2790&gt;0)*($J2804&gt;P$3)*($I2804&lt;P$2)*$H2804/4</f>
        <v>0</v>
      </c>
      <c r="Q2796" s="41">
        <f t="shared" si="1951"/>
        <v>0</v>
      </c>
      <c r="R2796" s="41">
        <f t="shared" si="1951"/>
        <v>0</v>
      </c>
      <c r="S2796" s="41">
        <f t="shared" si="1951"/>
        <v>0</v>
      </c>
      <c r="T2796" s="41">
        <f t="shared" si="1951"/>
        <v>0</v>
      </c>
      <c r="U2796" s="41">
        <f t="shared" si="1951"/>
        <v>0</v>
      </c>
      <c r="V2796" s="41">
        <f t="shared" si="1951"/>
        <v>0</v>
      </c>
      <c r="W2796" s="41">
        <f t="shared" si="1951"/>
        <v>0</v>
      </c>
      <c r="X2796" s="41">
        <f t="shared" si="1951"/>
        <v>0</v>
      </c>
      <c r="Y2796" s="41">
        <f t="shared" si="1951"/>
        <v>0</v>
      </c>
      <c r="Z2796" s="41">
        <f t="shared" si="1951"/>
        <v>0</v>
      </c>
      <c r="AA2796" s="41">
        <f t="shared" si="1951"/>
        <v>0</v>
      </c>
      <c r="AB2796" s="41">
        <f t="shared" si="1951"/>
        <v>0</v>
      </c>
      <c r="AC2796" s="41">
        <f t="shared" si="1951"/>
        <v>0</v>
      </c>
      <c r="AD2796" s="41">
        <f t="shared" si="1951"/>
        <v>0</v>
      </c>
      <c r="AE2796" s="41">
        <f t="shared" si="1951"/>
        <v>0</v>
      </c>
      <c r="AF2796" s="41">
        <f t="shared" si="1951"/>
        <v>0</v>
      </c>
      <c r="AG2796" s="41">
        <f t="shared" si="1951"/>
        <v>0</v>
      </c>
      <c r="AH2796" s="41">
        <f t="shared" si="1951"/>
        <v>0</v>
      </c>
      <c r="AI2796" s="41">
        <f t="shared" si="1951"/>
        <v>0</v>
      </c>
      <c r="AJ2796" s="41">
        <f t="shared" si="1951"/>
        <v>0</v>
      </c>
      <c r="AK2796" s="41">
        <f t="shared" si="1951"/>
        <v>0</v>
      </c>
      <c r="AL2796" s="41">
        <f t="shared" si="1951"/>
        <v>0</v>
      </c>
      <c r="AM2796" s="41">
        <f t="shared" si="1951"/>
        <v>0</v>
      </c>
      <c r="AN2796" s="41">
        <f t="shared" si="1951"/>
        <v>0</v>
      </c>
      <c r="AO2796" s="41">
        <f t="shared" si="1951"/>
        <v>0</v>
      </c>
      <c r="AP2796" s="41">
        <f t="shared" si="1951"/>
        <v>0</v>
      </c>
      <c r="AQ2796" s="41">
        <f t="shared" si="1951"/>
        <v>0</v>
      </c>
      <c r="AR2796" s="41">
        <f t="shared" si="1951"/>
        <v>0</v>
      </c>
      <c r="AS2796" s="41">
        <f t="shared" si="1951"/>
        <v>0</v>
      </c>
      <c r="AT2796" s="41">
        <f t="shared" si="1951"/>
        <v>0</v>
      </c>
      <c r="AU2796" s="41">
        <f t="shared" si="1951"/>
        <v>0</v>
      </c>
      <c r="AV2796" s="41">
        <f t="shared" si="1951"/>
        <v>0</v>
      </c>
      <c r="AW2796" s="41">
        <f t="shared" si="1951"/>
        <v>0</v>
      </c>
      <c r="AX2796" s="41">
        <f t="shared" si="1951"/>
        <v>0</v>
      </c>
      <c r="AY2796" s="41">
        <f t="shared" si="1951"/>
        <v>0</v>
      </c>
      <c r="AZ2796" s="41">
        <f t="shared" si="1951"/>
        <v>0</v>
      </c>
      <c r="BA2796" s="41">
        <f t="shared" si="1951"/>
        <v>0</v>
      </c>
      <c r="BB2796" s="41">
        <f t="shared" si="1951"/>
        <v>0</v>
      </c>
      <c r="BC2796" s="41">
        <f t="shared" si="1951"/>
        <v>0</v>
      </c>
      <c r="BD2796" s="41">
        <f t="shared" si="1951"/>
        <v>0</v>
      </c>
    </row>
    <row r="2797" spans="1:59" ht="16" x14ac:dyDescent="0.2">
      <c r="B2797" s="11">
        <f t="shared" si="1941"/>
        <v>99</v>
      </c>
      <c r="C2797" s="12" t="str">
        <f t="shared" si="1941"/>
        <v>SAS HSR 4</v>
      </c>
      <c r="D2797" s="43" t="s">
        <v>252</v>
      </c>
      <c r="E2797" s="42" t="s">
        <v>288</v>
      </c>
      <c r="F2797" s="44"/>
      <c r="G2797" s="43" t="s">
        <v>253</v>
      </c>
      <c r="H2797" s="39">
        <v>0</v>
      </c>
      <c r="I2797" s="43" t="s">
        <v>254</v>
      </c>
      <c r="J2797" s="32">
        <v>0</v>
      </c>
      <c r="K2797" s="24"/>
      <c r="L2797" s="20" t="s">
        <v>255</v>
      </c>
      <c r="M2797" s="72"/>
      <c r="N2797" s="72"/>
      <c r="O2797" s="41">
        <v>0</v>
      </c>
      <c r="P2797" s="41">
        <v>0</v>
      </c>
      <c r="Q2797" s="41">
        <v>0</v>
      </c>
      <c r="R2797" s="41">
        <v>0</v>
      </c>
      <c r="S2797" s="41">
        <v>0</v>
      </c>
      <c r="T2797" s="41">
        <v>0</v>
      </c>
      <c r="U2797" s="41">
        <v>0</v>
      </c>
      <c r="V2797" s="41">
        <v>0</v>
      </c>
      <c r="W2797" s="41">
        <v>0</v>
      </c>
      <c r="X2797" s="41">
        <v>0</v>
      </c>
      <c r="Y2797" s="41">
        <v>0</v>
      </c>
      <c r="Z2797" s="41">
        <v>0</v>
      </c>
      <c r="AA2797" s="41">
        <v>0</v>
      </c>
      <c r="AB2797" s="41">
        <v>0</v>
      </c>
      <c r="AC2797" s="41">
        <v>0</v>
      </c>
      <c r="AD2797" s="41">
        <v>0</v>
      </c>
      <c r="AE2797" s="41">
        <v>0</v>
      </c>
      <c r="AF2797" s="41">
        <v>0</v>
      </c>
      <c r="AG2797" s="41">
        <v>0</v>
      </c>
      <c r="AH2797" s="41">
        <v>0</v>
      </c>
      <c r="AI2797" s="41">
        <v>0</v>
      </c>
      <c r="AJ2797" s="41">
        <v>0</v>
      </c>
      <c r="AK2797" s="41">
        <v>0</v>
      </c>
      <c r="AL2797" s="41">
        <v>0</v>
      </c>
      <c r="AM2797" s="41">
        <v>0</v>
      </c>
      <c r="AN2797" s="41">
        <v>0</v>
      </c>
      <c r="AO2797" s="41">
        <v>0</v>
      </c>
      <c r="AP2797" s="41">
        <v>0</v>
      </c>
      <c r="AQ2797" s="41">
        <v>0</v>
      </c>
      <c r="AR2797" s="41">
        <v>0</v>
      </c>
      <c r="AS2797" s="41">
        <v>0</v>
      </c>
      <c r="AT2797" s="41">
        <v>0</v>
      </c>
      <c r="AU2797" s="41">
        <v>0</v>
      </c>
      <c r="AV2797" s="41">
        <v>0</v>
      </c>
      <c r="AW2797" s="41">
        <v>0</v>
      </c>
      <c r="AX2797" s="41">
        <v>0</v>
      </c>
      <c r="AY2797" s="41">
        <v>0</v>
      </c>
      <c r="AZ2797" s="41">
        <v>0</v>
      </c>
      <c r="BA2797" s="41">
        <v>0</v>
      </c>
      <c r="BB2797" s="41">
        <v>0</v>
      </c>
      <c r="BC2797" s="41">
        <v>0</v>
      </c>
      <c r="BD2797" s="41">
        <v>0</v>
      </c>
    </row>
    <row r="2798" spans="1:59" ht="16" x14ac:dyDescent="0.2">
      <c r="B2798" s="11">
        <f t="shared" si="1941"/>
        <v>99</v>
      </c>
      <c r="C2798" s="12" t="str">
        <f t="shared" si="1941"/>
        <v>SAS HSR 4</v>
      </c>
      <c r="D2798" s="43" t="s">
        <v>256</v>
      </c>
      <c r="E2798" s="32">
        <v>46053</v>
      </c>
      <c r="G2798" s="43" t="s">
        <v>257</v>
      </c>
      <c r="H2798" s="42">
        <v>0</v>
      </c>
      <c r="I2798" s="43" t="s">
        <v>258</v>
      </c>
      <c r="J2798" s="29">
        <v>0</v>
      </c>
      <c r="K2798" s="23"/>
      <c r="L2798" s="33" t="s">
        <v>259</v>
      </c>
      <c r="M2798" s="73"/>
      <c r="N2798" s="73"/>
      <c r="O2798" s="45">
        <f>-(O2795+O2796)*IFERROR((O2785+O2789)/(O2787+O2791),0)</f>
        <v>0</v>
      </c>
      <c r="P2798" s="45">
        <f t="shared" ref="P2798:BD2798" si="1952">-(P2795+P2796)*IFERROR((P2785+P2789)/(P2787+P2791),0)</f>
        <v>0</v>
      </c>
      <c r="Q2798" s="45">
        <f t="shared" si="1952"/>
        <v>0</v>
      </c>
      <c r="R2798" s="45">
        <f t="shared" si="1952"/>
        <v>0</v>
      </c>
      <c r="S2798" s="45">
        <f t="shared" si="1952"/>
        <v>0</v>
      </c>
      <c r="T2798" s="45">
        <f t="shared" si="1952"/>
        <v>0</v>
      </c>
      <c r="U2798" s="45">
        <f t="shared" si="1952"/>
        <v>0</v>
      </c>
      <c r="V2798" s="45">
        <f t="shared" si="1952"/>
        <v>0</v>
      </c>
      <c r="W2798" s="45">
        <f t="shared" si="1952"/>
        <v>0</v>
      </c>
      <c r="X2798" s="45">
        <f t="shared" si="1952"/>
        <v>0</v>
      </c>
      <c r="Y2798" s="45">
        <f t="shared" si="1952"/>
        <v>0</v>
      </c>
      <c r="Z2798" s="45">
        <f t="shared" si="1952"/>
        <v>0</v>
      </c>
      <c r="AA2798" s="45">
        <f t="shared" si="1952"/>
        <v>0</v>
      </c>
      <c r="AB2798" s="45">
        <f t="shared" si="1952"/>
        <v>0</v>
      </c>
      <c r="AC2798" s="45">
        <f t="shared" si="1952"/>
        <v>0</v>
      </c>
      <c r="AD2798" s="45">
        <f t="shared" si="1952"/>
        <v>0</v>
      </c>
      <c r="AE2798" s="45">
        <f t="shared" si="1952"/>
        <v>0</v>
      </c>
      <c r="AF2798" s="45">
        <f t="shared" si="1952"/>
        <v>0</v>
      </c>
      <c r="AG2798" s="45">
        <f t="shared" si="1952"/>
        <v>0</v>
      </c>
      <c r="AH2798" s="45">
        <f t="shared" si="1952"/>
        <v>0</v>
      </c>
      <c r="AI2798" s="45">
        <f t="shared" si="1952"/>
        <v>0</v>
      </c>
      <c r="AJ2798" s="45">
        <f t="shared" si="1952"/>
        <v>0</v>
      </c>
      <c r="AK2798" s="45">
        <f t="shared" si="1952"/>
        <v>0</v>
      </c>
      <c r="AL2798" s="45">
        <f t="shared" si="1952"/>
        <v>0</v>
      </c>
      <c r="AM2798" s="45">
        <f t="shared" si="1952"/>
        <v>0</v>
      </c>
      <c r="AN2798" s="45">
        <f t="shared" si="1952"/>
        <v>0</v>
      </c>
      <c r="AO2798" s="45">
        <f t="shared" si="1952"/>
        <v>0</v>
      </c>
      <c r="AP2798" s="45">
        <f t="shared" si="1952"/>
        <v>0</v>
      </c>
      <c r="AQ2798" s="45">
        <f t="shared" si="1952"/>
        <v>0</v>
      </c>
      <c r="AR2798" s="45">
        <f t="shared" si="1952"/>
        <v>0</v>
      </c>
      <c r="AS2798" s="45">
        <f t="shared" si="1952"/>
        <v>0</v>
      </c>
      <c r="AT2798" s="45">
        <f t="shared" si="1952"/>
        <v>0</v>
      </c>
      <c r="AU2798" s="45">
        <f t="shared" si="1952"/>
        <v>0</v>
      </c>
      <c r="AV2798" s="45">
        <f t="shared" si="1952"/>
        <v>0</v>
      </c>
      <c r="AW2798" s="45">
        <f t="shared" si="1952"/>
        <v>0</v>
      </c>
      <c r="AX2798" s="45">
        <f t="shared" si="1952"/>
        <v>0</v>
      </c>
      <c r="AY2798" s="45">
        <f t="shared" si="1952"/>
        <v>0</v>
      </c>
      <c r="AZ2798" s="45">
        <f t="shared" si="1952"/>
        <v>0</v>
      </c>
      <c r="BA2798" s="45">
        <f t="shared" si="1952"/>
        <v>0</v>
      </c>
      <c r="BB2798" s="45">
        <f t="shared" si="1952"/>
        <v>0</v>
      </c>
      <c r="BC2798" s="45">
        <f t="shared" si="1952"/>
        <v>0</v>
      </c>
      <c r="BD2798" s="45">
        <f t="shared" si="1952"/>
        <v>0</v>
      </c>
    </row>
    <row r="2799" spans="1:59" ht="16" x14ac:dyDescent="0.2">
      <c r="B2799" s="11">
        <f t="shared" si="1941"/>
        <v>99</v>
      </c>
      <c r="C2799" s="12" t="str">
        <f t="shared" si="1941"/>
        <v>SAS HSR 4</v>
      </c>
      <c r="K2799" s="24"/>
      <c r="O2799" s="15"/>
      <c r="P2799" s="15"/>
      <c r="Q2799" s="15"/>
      <c r="R2799" s="15"/>
      <c r="S2799" s="15"/>
      <c r="T2799" s="15"/>
      <c r="U2799" s="15"/>
      <c r="V2799" s="15"/>
      <c r="W2799" s="15"/>
      <c r="X2799" s="15"/>
      <c r="Y2799" s="15"/>
      <c r="Z2799" s="15"/>
      <c r="AA2799" s="15"/>
      <c r="AB2799" s="15"/>
      <c r="AC2799" s="15"/>
      <c r="AD2799" s="15"/>
      <c r="AE2799" s="15"/>
      <c r="AF2799" s="15"/>
      <c r="AG2799" s="15"/>
      <c r="AH2799" s="15"/>
      <c r="AI2799" s="15"/>
      <c r="AJ2799" s="15"/>
      <c r="AK2799" s="15"/>
      <c r="AL2799" s="15"/>
      <c r="AM2799" s="15"/>
      <c r="AN2799" s="15"/>
      <c r="AO2799" s="15"/>
      <c r="AP2799" s="15"/>
      <c r="AQ2799" s="15"/>
      <c r="AR2799" s="15"/>
      <c r="AS2799" s="15"/>
      <c r="AT2799" s="15"/>
      <c r="AU2799" s="15"/>
      <c r="AV2799" s="15"/>
      <c r="AW2799" s="15"/>
      <c r="AX2799" s="15"/>
      <c r="AY2799" s="15"/>
      <c r="AZ2799" s="15"/>
      <c r="BA2799" s="15"/>
      <c r="BB2799" s="15"/>
      <c r="BC2799" s="15"/>
      <c r="BD2799" s="15"/>
    </row>
    <row r="2800" spans="1:59" ht="16" x14ac:dyDescent="0.2">
      <c r="B2800" s="11">
        <f t="shared" si="1941"/>
        <v>99</v>
      </c>
      <c r="C2800" s="12" t="str">
        <f t="shared" si="1941"/>
        <v>SAS HSR 4</v>
      </c>
      <c r="G2800" s="46" t="s">
        <v>229</v>
      </c>
      <c r="H2800" s="104" t="s">
        <v>160</v>
      </c>
      <c r="I2800" s="105"/>
      <c r="J2800" s="106"/>
      <c r="K2800" s="23"/>
      <c r="L2800" s="47" t="s">
        <v>4</v>
      </c>
      <c r="M2800" s="81"/>
      <c r="N2800" s="81"/>
      <c r="O2800" s="48">
        <f>SUM(O2795:O2798)</f>
        <v>17367.923102431836</v>
      </c>
      <c r="P2800" s="48">
        <f t="shared" ref="P2800:BD2800" si="1953">SUM(P2795:P2798)</f>
        <v>17367.923102431836</v>
      </c>
      <c r="Q2800" s="48">
        <f t="shared" si="1953"/>
        <v>17481.779487214448</v>
      </c>
      <c r="R2800" s="48">
        <f t="shared" si="1953"/>
        <v>17541.602333456154</v>
      </c>
      <c r="S2800" s="48">
        <f t="shared" si="1953"/>
        <v>17541.602333456154</v>
      </c>
      <c r="T2800" s="48">
        <f t="shared" si="1953"/>
        <v>17541.602333456154</v>
      </c>
      <c r="U2800" s="48">
        <f t="shared" si="1953"/>
        <v>17657.261249940482</v>
      </c>
      <c r="V2800" s="48">
        <f t="shared" si="1953"/>
        <v>17717.018356790715</v>
      </c>
      <c r="W2800" s="48">
        <f t="shared" si="1953"/>
        <v>17717.018356790715</v>
      </c>
      <c r="X2800" s="48">
        <f t="shared" si="1953"/>
        <v>17717.018356790715</v>
      </c>
      <c r="Y2800" s="48">
        <f t="shared" si="1953"/>
        <v>17833.163254907457</v>
      </c>
      <c r="Z2800" s="48">
        <f t="shared" si="1953"/>
        <v>17894.18854035862</v>
      </c>
      <c r="AA2800" s="48">
        <f t="shared" si="1953"/>
        <v>17894.18854035862</v>
      </c>
      <c r="AB2800" s="48">
        <f t="shared" si="1953"/>
        <v>17894.18854035862</v>
      </c>
      <c r="AC2800" s="48">
        <f t="shared" si="1953"/>
        <v>19412.388934258706</v>
      </c>
      <c r="AD2800" s="48">
        <f t="shared" si="1953"/>
        <v>19880.443468338432</v>
      </c>
      <c r="AE2800" s="48">
        <f t="shared" si="1953"/>
        <v>19880.443468338432</v>
      </c>
      <c r="AF2800" s="48">
        <f t="shared" si="1953"/>
        <v>19880.443468338432</v>
      </c>
      <c r="AG2800" s="48">
        <f t="shared" si="1953"/>
        <v>20010.770819964211</v>
      </c>
      <c r="AH2800" s="48">
        <f t="shared" si="1953"/>
        <v>20079.247903021816</v>
      </c>
      <c r="AI2800" s="48">
        <f t="shared" si="1953"/>
        <v>20079.247903021816</v>
      </c>
      <c r="AJ2800" s="48">
        <f t="shared" si="1953"/>
        <v>20079.247903021816</v>
      </c>
      <c r="AK2800" s="48">
        <f t="shared" si="1953"/>
        <v>20211.638548536244</v>
      </c>
      <c r="AL2800" s="48">
        <f t="shared" si="1953"/>
        <v>20280.040382052033</v>
      </c>
      <c r="AM2800" s="48">
        <f t="shared" si="1953"/>
        <v>20280.040382052033</v>
      </c>
      <c r="AN2800" s="48">
        <f t="shared" si="1953"/>
        <v>20280.040382052033</v>
      </c>
      <c r="AO2800" s="48">
        <f t="shared" si="1953"/>
        <v>20412.98731344549</v>
      </c>
      <c r="AP2800" s="48">
        <f t="shared" si="1953"/>
        <v>20482.840785872551</v>
      </c>
      <c r="AQ2800" s="48">
        <f t="shared" si="1953"/>
        <v>20482.840785872551</v>
      </c>
      <c r="AR2800" s="48">
        <f t="shared" si="1953"/>
        <v>20482.840785872551</v>
      </c>
      <c r="AS2800" s="48">
        <f t="shared" si="1953"/>
        <v>20617.117186579941</v>
      </c>
      <c r="AT2800" s="48">
        <f t="shared" si="1953"/>
        <v>20687.669193731279</v>
      </c>
      <c r="AU2800" s="48">
        <f t="shared" si="1953"/>
        <v>20687.669193731279</v>
      </c>
      <c r="AV2800" s="48">
        <f t="shared" si="1953"/>
        <v>20687.669193731279</v>
      </c>
      <c r="AW2800" s="48">
        <f t="shared" si="1953"/>
        <v>20823.288358445741</v>
      </c>
      <c r="AX2800" s="48">
        <f t="shared" si="1953"/>
        <v>20894.545885668591</v>
      </c>
      <c r="AY2800" s="48">
        <f t="shared" si="1953"/>
        <v>20894.545885668591</v>
      </c>
      <c r="AZ2800" s="48">
        <f t="shared" si="1953"/>
        <v>20894.545885668591</v>
      </c>
      <c r="BA2800" s="48">
        <f t="shared" si="1953"/>
        <v>21032.312122277395</v>
      </c>
      <c r="BB2800" s="48">
        <f t="shared" si="1953"/>
        <v>21103.491344525282</v>
      </c>
      <c r="BC2800" s="48">
        <f t="shared" si="1953"/>
        <v>21103.491344525282</v>
      </c>
      <c r="BD2800" s="48">
        <f t="shared" si="1953"/>
        <v>21103.491344525282</v>
      </c>
    </row>
    <row r="2801" spans="1:59" ht="16" x14ac:dyDescent="0.2">
      <c r="B2801" s="11">
        <f t="shared" ref="B2801:C2806" si="1954">B2800</f>
        <v>99</v>
      </c>
      <c r="C2801" s="12" t="str">
        <f t="shared" si="1954"/>
        <v>SAS HSR 4</v>
      </c>
      <c r="D2801" s="46" t="s">
        <v>260</v>
      </c>
      <c r="E2801" s="32">
        <v>46053</v>
      </c>
      <c r="F2801" s="15"/>
      <c r="G2801" s="46" t="s">
        <v>261</v>
      </c>
      <c r="H2801" s="46" t="s">
        <v>237</v>
      </c>
      <c r="I2801" s="46" t="s">
        <v>238</v>
      </c>
      <c r="J2801" s="46" t="s">
        <v>239</v>
      </c>
      <c r="K2801" s="23"/>
      <c r="O2801" s="15"/>
      <c r="P2801" s="15"/>
      <c r="Q2801" s="15"/>
      <c r="R2801" s="15"/>
      <c r="S2801" s="15"/>
      <c r="T2801" s="15"/>
      <c r="U2801" s="15"/>
      <c r="V2801" s="15"/>
      <c r="W2801" s="15"/>
      <c r="X2801" s="15"/>
      <c r="Y2801" s="15"/>
      <c r="Z2801" s="15"/>
      <c r="AA2801" s="15"/>
      <c r="AB2801" s="15"/>
      <c r="AC2801" s="15"/>
      <c r="AD2801" s="15"/>
      <c r="AE2801" s="15"/>
      <c r="AF2801" s="15"/>
      <c r="AG2801" s="15"/>
      <c r="AH2801" s="15"/>
      <c r="AI2801" s="15"/>
      <c r="AJ2801" s="15"/>
      <c r="AK2801" s="15"/>
      <c r="AL2801" s="15"/>
      <c r="AM2801" s="15"/>
      <c r="AN2801" s="15"/>
      <c r="AO2801" s="15"/>
      <c r="AP2801" s="15"/>
      <c r="AQ2801" s="15"/>
      <c r="AR2801" s="15"/>
      <c r="AS2801" s="15"/>
      <c r="AT2801" s="15"/>
      <c r="AU2801" s="15"/>
      <c r="AV2801" s="15"/>
      <c r="AW2801" s="15"/>
      <c r="AX2801" s="15"/>
      <c r="AY2801" s="15"/>
      <c r="AZ2801" s="15"/>
      <c r="BA2801" s="15"/>
      <c r="BB2801" s="15"/>
      <c r="BC2801" s="15"/>
      <c r="BD2801" s="15"/>
    </row>
    <row r="2802" spans="1:59" ht="16" x14ac:dyDescent="0.2">
      <c r="B2802" s="11">
        <f t="shared" si="1954"/>
        <v>99</v>
      </c>
      <c r="C2802" s="12" t="str">
        <f t="shared" si="1954"/>
        <v>SAS HSR 4</v>
      </c>
      <c r="D2802" s="46" t="s">
        <v>262</v>
      </c>
      <c r="E2802" s="31">
        <v>79250.577504808738</v>
      </c>
      <c r="F2802" s="15"/>
      <c r="G2802" s="49" t="s">
        <v>263</v>
      </c>
      <c r="H2802" s="31">
        <v>0</v>
      </c>
      <c r="I2802" s="32">
        <v>0</v>
      </c>
      <c r="J2802" s="32">
        <v>0</v>
      </c>
      <c r="K2802" s="23"/>
      <c r="L2802" s="50" t="s">
        <v>264</v>
      </c>
      <c r="M2802" s="70"/>
      <c r="N2802" s="70"/>
      <c r="O2802" s="40">
        <f t="shared" ref="O2802:BD2802" si="1955">IFERROR(((O$3&gt;=$E2801)*(O$2&lt;=$E2801))*$E2805,"")</f>
        <v>0</v>
      </c>
      <c r="P2802" s="40">
        <f t="shared" si="1955"/>
        <v>0</v>
      </c>
      <c r="Q2802" s="40">
        <f t="shared" si="1955"/>
        <v>0</v>
      </c>
      <c r="R2802" s="40">
        <f t="shared" si="1955"/>
        <v>0</v>
      </c>
      <c r="S2802" s="40">
        <f t="shared" si="1955"/>
        <v>0</v>
      </c>
      <c r="T2802" s="40">
        <f t="shared" si="1955"/>
        <v>0</v>
      </c>
      <c r="U2802" s="40">
        <f t="shared" si="1955"/>
        <v>0</v>
      </c>
      <c r="V2802" s="40">
        <f t="shared" si="1955"/>
        <v>0</v>
      </c>
      <c r="W2802" s="40">
        <f t="shared" si="1955"/>
        <v>0</v>
      </c>
      <c r="X2802" s="40">
        <f t="shared" si="1955"/>
        <v>0</v>
      </c>
      <c r="Y2802" s="40">
        <f t="shared" si="1955"/>
        <v>0</v>
      </c>
      <c r="Z2802" s="40">
        <f t="shared" si="1955"/>
        <v>0</v>
      </c>
      <c r="AA2802" s="40">
        <f t="shared" si="1955"/>
        <v>0</v>
      </c>
      <c r="AB2802" s="40">
        <f t="shared" si="1955"/>
        <v>0</v>
      </c>
      <c r="AC2802" s="40">
        <f t="shared" si="1955"/>
        <v>0</v>
      </c>
      <c r="AD2802" s="40">
        <f t="shared" si="1955"/>
        <v>0</v>
      </c>
      <c r="AE2802" s="40">
        <f t="shared" si="1955"/>
        <v>0</v>
      </c>
      <c r="AF2802" s="40">
        <f t="shared" si="1955"/>
        <v>0</v>
      </c>
      <c r="AG2802" s="40">
        <f t="shared" si="1955"/>
        <v>0</v>
      </c>
      <c r="AH2802" s="40">
        <f t="shared" si="1955"/>
        <v>0</v>
      </c>
      <c r="AI2802" s="40">
        <f t="shared" si="1955"/>
        <v>0</v>
      </c>
      <c r="AJ2802" s="40">
        <f t="shared" si="1955"/>
        <v>0</v>
      </c>
      <c r="AK2802" s="40">
        <f t="shared" si="1955"/>
        <v>0</v>
      </c>
      <c r="AL2802" s="40">
        <f t="shared" si="1955"/>
        <v>0</v>
      </c>
      <c r="AM2802" s="40">
        <f t="shared" si="1955"/>
        <v>0</v>
      </c>
      <c r="AN2802" s="40">
        <f t="shared" si="1955"/>
        <v>0</v>
      </c>
      <c r="AO2802" s="40">
        <f t="shared" si="1955"/>
        <v>0</v>
      </c>
      <c r="AP2802" s="40">
        <f t="shared" si="1955"/>
        <v>0</v>
      </c>
      <c r="AQ2802" s="40">
        <f t="shared" si="1955"/>
        <v>0</v>
      </c>
      <c r="AR2802" s="40">
        <f t="shared" si="1955"/>
        <v>0</v>
      </c>
      <c r="AS2802" s="40">
        <f t="shared" si="1955"/>
        <v>0</v>
      </c>
      <c r="AT2802" s="40">
        <f t="shared" si="1955"/>
        <v>0</v>
      </c>
      <c r="AU2802" s="40">
        <f t="shared" si="1955"/>
        <v>0</v>
      </c>
      <c r="AV2802" s="40">
        <f t="shared" si="1955"/>
        <v>0</v>
      </c>
      <c r="AW2802" s="40">
        <f t="shared" si="1955"/>
        <v>0</v>
      </c>
      <c r="AX2802" s="40">
        <f t="shared" si="1955"/>
        <v>0</v>
      </c>
      <c r="AY2802" s="40">
        <f t="shared" si="1955"/>
        <v>0</v>
      </c>
      <c r="AZ2802" s="40">
        <f t="shared" si="1955"/>
        <v>0</v>
      </c>
      <c r="BA2802" s="40">
        <f t="shared" si="1955"/>
        <v>0</v>
      </c>
      <c r="BB2802" s="40">
        <f t="shared" si="1955"/>
        <v>0</v>
      </c>
      <c r="BC2802" s="40">
        <f t="shared" si="1955"/>
        <v>0</v>
      </c>
      <c r="BD2802" s="40">
        <f t="shared" si="1955"/>
        <v>0</v>
      </c>
    </row>
    <row r="2803" spans="1:59" ht="16" x14ac:dyDescent="0.2">
      <c r="B2803" s="11">
        <f t="shared" si="1954"/>
        <v>99</v>
      </c>
      <c r="C2803" s="12" t="str">
        <f t="shared" si="1954"/>
        <v>SAS HSR 4</v>
      </c>
      <c r="D2803" s="46" t="s">
        <v>24</v>
      </c>
      <c r="E2803" s="51">
        <f>IF(E2801&gt;MAX($O$3:$BD$3),BD2792,
IF(E2801&lt;MIN($O$3:$BD$3),1,SUMIFS($O2793:$BD2793,$O$2:$BD$2,"&lt;="&amp;E2801,$O$3:$BD$3,"&gt;="&amp;E2801)))</f>
        <v>1.0370551954444445</v>
      </c>
      <c r="F2803" s="15"/>
      <c r="G2803" s="49" t="s">
        <v>265</v>
      </c>
      <c r="H2803" s="31">
        <v>0</v>
      </c>
      <c r="I2803" s="32">
        <v>0</v>
      </c>
      <c r="J2803" s="32">
        <v>0</v>
      </c>
      <c r="K2803" s="23"/>
      <c r="L2803" s="52" t="s">
        <v>266</v>
      </c>
      <c r="M2803" s="72"/>
      <c r="N2803" s="72"/>
      <c r="O2803" s="41">
        <f t="shared" ref="O2803:BD2803" si="1956">IFERROR(((O$3&gt;=$E2798)*(O$2&lt;=$E2798))*$H2806,"")</f>
        <v>0</v>
      </c>
      <c r="P2803" s="41">
        <f t="shared" si="1956"/>
        <v>0</v>
      </c>
      <c r="Q2803" s="41">
        <f t="shared" si="1956"/>
        <v>0</v>
      </c>
      <c r="R2803" s="41">
        <f t="shared" si="1956"/>
        <v>0</v>
      </c>
      <c r="S2803" s="41">
        <f t="shared" si="1956"/>
        <v>0</v>
      </c>
      <c r="T2803" s="41">
        <f t="shared" si="1956"/>
        <v>0</v>
      </c>
      <c r="U2803" s="41">
        <f t="shared" si="1956"/>
        <v>0</v>
      </c>
      <c r="V2803" s="41">
        <f t="shared" si="1956"/>
        <v>0</v>
      </c>
      <c r="W2803" s="41">
        <f t="shared" si="1956"/>
        <v>0</v>
      </c>
      <c r="X2803" s="41">
        <f t="shared" si="1956"/>
        <v>0</v>
      </c>
      <c r="Y2803" s="41">
        <f t="shared" si="1956"/>
        <v>0</v>
      </c>
      <c r="Z2803" s="41">
        <f t="shared" si="1956"/>
        <v>0</v>
      </c>
      <c r="AA2803" s="41">
        <f t="shared" si="1956"/>
        <v>0</v>
      </c>
      <c r="AB2803" s="41">
        <f t="shared" si="1956"/>
        <v>0</v>
      </c>
      <c r="AC2803" s="41">
        <f t="shared" si="1956"/>
        <v>0</v>
      </c>
      <c r="AD2803" s="41">
        <f t="shared" si="1956"/>
        <v>0</v>
      </c>
      <c r="AE2803" s="41">
        <f t="shared" si="1956"/>
        <v>0</v>
      </c>
      <c r="AF2803" s="41">
        <f t="shared" si="1956"/>
        <v>0</v>
      </c>
      <c r="AG2803" s="41">
        <f t="shared" si="1956"/>
        <v>0</v>
      </c>
      <c r="AH2803" s="41">
        <f t="shared" si="1956"/>
        <v>0</v>
      </c>
      <c r="AI2803" s="41">
        <f t="shared" si="1956"/>
        <v>0</v>
      </c>
      <c r="AJ2803" s="41">
        <f t="shared" si="1956"/>
        <v>0</v>
      </c>
      <c r="AK2803" s="41">
        <f t="shared" si="1956"/>
        <v>0</v>
      </c>
      <c r="AL2803" s="41">
        <f t="shared" si="1956"/>
        <v>0</v>
      </c>
      <c r="AM2803" s="41">
        <f t="shared" si="1956"/>
        <v>0</v>
      </c>
      <c r="AN2803" s="41">
        <f t="shared" si="1956"/>
        <v>0</v>
      </c>
      <c r="AO2803" s="41">
        <f t="shared" si="1956"/>
        <v>0</v>
      </c>
      <c r="AP2803" s="41">
        <f t="shared" si="1956"/>
        <v>0</v>
      </c>
      <c r="AQ2803" s="41">
        <f t="shared" si="1956"/>
        <v>0</v>
      </c>
      <c r="AR2803" s="41">
        <f t="shared" si="1956"/>
        <v>0</v>
      </c>
      <c r="AS2803" s="41">
        <f t="shared" si="1956"/>
        <v>0</v>
      </c>
      <c r="AT2803" s="41">
        <f t="shared" si="1956"/>
        <v>0</v>
      </c>
      <c r="AU2803" s="41">
        <f t="shared" si="1956"/>
        <v>0</v>
      </c>
      <c r="AV2803" s="41">
        <f t="shared" si="1956"/>
        <v>0</v>
      </c>
      <c r="AW2803" s="41">
        <f t="shared" si="1956"/>
        <v>0</v>
      </c>
      <c r="AX2803" s="41">
        <f t="shared" si="1956"/>
        <v>0</v>
      </c>
      <c r="AY2803" s="41">
        <f t="shared" si="1956"/>
        <v>0</v>
      </c>
      <c r="AZ2803" s="41">
        <f t="shared" si="1956"/>
        <v>0</v>
      </c>
      <c r="BA2803" s="41">
        <f t="shared" si="1956"/>
        <v>0</v>
      </c>
      <c r="BB2803" s="41">
        <f t="shared" si="1956"/>
        <v>0</v>
      </c>
      <c r="BC2803" s="41">
        <f t="shared" si="1956"/>
        <v>0</v>
      </c>
      <c r="BD2803" s="41">
        <f t="shared" si="1956"/>
        <v>0</v>
      </c>
    </row>
    <row r="2804" spans="1:59" ht="16" x14ac:dyDescent="0.2">
      <c r="B2804" s="11">
        <f t="shared" si="1954"/>
        <v>99</v>
      </c>
      <c r="C2804" s="12" t="str">
        <f t="shared" si="1954"/>
        <v>SAS HSR 4</v>
      </c>
      <c r="D2804" s="46" t="s">
        <v>8</v>
      </c>
      <c r="E2804" s="42">
        <v>0</v>
      </c>
      <c r="F2804" s="15"/>
      <c r="G2804" s="49" t="s">
        <v>267</v>
      </c>
      <c r="H2804" s="31">
        <v>0</v>
      </c>
      <c r="I2804" s="32">
        <v>0</v>
      </c>
      <c r="J2804" s="32">
        <v>0</v>
      </c>
      <c r="L2804" s="52" t="s">
        <v>268</v>
      </c>
      <c r="M2804" s="72"/>
      <c r="N2804" s="72"/>
      <c r="O2804" s="41">
        <f t="shared" ref="O2804:BD2804" si="1957">IFERROR(((O$3&gt;=$E2801)*(O$2&lt;=$E2801))*$J2806,"")</f>
        <v>0</v>
      </c>
      <c r="P2804" s="41">
        <f t="shared" si="1957"/>
        <v>0</v>
      </c>
      <c r="Q2804" s="41">
        <f t="shared" si="1957"/>
        <v>0</v>
      </c>
      <c r="R2804" s="41">
        <f t="shared" si="1957"/>
        <v>0</v>
      </c>
      <c r="S2804" s="41">
        <f t="shared" si="1957"/>
        <v>0</v>
      </c>
      <c r="T2804" s="41">
        <f t="shared" si="1957"/>
        <v>0</v>
      </c>
      <c r="U2804" s="41">
        <f t="shared" si="1957"/>
        <v>0</v>
      </c>
      <c r="V2804" s="41">
        <f t="shared" si="1957"/>
        <v>0</v>
      </c>
      <c r="W2804" s="41">
        <f t="shared" si="1957"/>
        <v>0</v>
      </c>
      <c r="X2804" s="41">
        <f t="shared" si="1957"/>
        <v>0</v>
      </c>
      <c r="Y2804" s="41">
        <f t="shared" si="1957"/>
        <v>0</v>
      </c>
      <c r="Z2804" s="41">
        <f t="shared" si="1957"/>
        <v>0</v>
      </c>
      <c r="AA2804" s="41">
        <f t="shared" si="1957"/>
        <v>0</v>
      </c>
      <c r="AB2804" s="41">
        <f t="shared" si="1957"/>
        <v>0</v>
      </c>
      <c r="AC2804" s="41">
        <f t="shared" si="1957"/>
        <v>0</v>
      </c>
      <c r="AD2804" s="41">
        <f t="shared" si="1957"/>
        <v>0</v>
      </c>
      <c r="AE2804" s="41">
        <f t="shared" si="1957"/>
        <v>0</v>
      </c>
      <c r="AF2804" s="41">
        <f t="shared" si="1957"/>
        <v>0</v>
      </c>
      <c r="AG2804" s="41">
        <f t="shared" si="1957"/>
        <v>0</v>
      </c>
      <c r="AH2804" s="41">
        <f t="shared" si="1957"/>
        <v>0</v>
      </c>
      <c r="AI2804" s="41">
        <f t="shared" si="1957"/>
        <v>0</v>
      </c>
      <c r="AJ2804" s="41">
        <f t="shared" si="1957"/>
        <v>0</v>
      </c>
      <c r="AK2804" s="41">
        <f t="shared" si="1957"/>
        <v>0</v>
      </c>
      <c r="AL2804" s="41">
        <f t="shared" si="1957"/>
        <v>0</v>
      </c>
      <c r="AM2804" s="41">
        <f t="shared" si="1957"/>
        <v>0</v>
      </c>
      <c r="AN2804" s="41">
        <f t="shared" si="1957"/>
        <v>0</v>
      </c>
      <c r="AO2804" s="41">
        <f t="shared" si="1957"/>
        <v>0</v>
      </c>
      <c r="AP2804" s="41">
        <f t="shared" si="1957"/>
        <v>0</v>
      </c>
      <c r="AQ2804" s="41">
        <f t="shared" si="1957"/>
        <v>0</v>
      </c>
      <c r="AR2804" s="41">
        <f t="shared" si="1957"/>
        <v>0</v>
      </c>
      <c r="AS2804" s="41">
        <f t="shared" si="1957"/>
        <v>0</v>
      </c>
      <c r="AT2804" s="41">
        <f t="shared" si="1957"/>
        <v>0</v>
      </c>
      <c r="AU2804" s="41">
        <f t="shared" si="1957"/>
        <v>0</v>
      </c>
      <c r="AV2804" s="41">
        <f t="shared" si="1957"/>
        <v>0</v>
      </c>
      <c r="AW2804" s="41">
        <f t="shared" si="1957"/>
        <v>0</v>
      </c>
      <c r="AX2804" s="41">
        <f t="shared" si="1957"/>
        <v>0</v>
      </c>
      <c r="AY2804" s="41">
        <f t="shared" si="1957"/>
        <v>0</v>
      </c>
      <c r="AZ2804" s="41">
        <f t="shared" si="1957"/>
        <v>0</v>
      </c>
      <c r="BA2804" s="41">
        <f t="shared" si="1957"/>
        <v>0</v>
      </c>
      <c r="BB2804" s="41">
        <f t="shared" si="1957"/>
        <v>0</v>
      </c>
      <c r="BC2804" s="41">
        <f t="shared" si="1957"/>
        <v>0</v>
      </c>
      <c r="BD2804" s="41">
        <f t="shared" si="1957"/>
        <v>0</v>
      </c>
    </row>
    <row r="2805" spans="1:59" ht="16" x14ac:dyDescent="0.2">
      <c r="B2805" s="11">
        <f t="shared" si="1954"/>
        <v>99</v>
      </c>
      <c r="C2805" s="12" t="str">
        <f t="shared" si="1954"/>
        <v>SAS HSR 4</v>
      </c>
      <c r="D2805" s="46" t="s">
        <v>269</v>
      </c>
      <c r="E2805" s="31">
        <v>0</v>
      </c>
      <c r="F2805" s="15"/>
      <c r="G2805" s="53"/>
      <c r="H2805" s="15"/>
      <c r="I2805" s="15"/>
      <c r="J2805" s="23"/>
      <c r="L2805" s="52" t="s">
        <v>270</v>
      </c>
      <c r="M2805" s="72"/>
      <c r="N2805" s="72"/>
      <c r="O2805" s="41">
        <f t="shared" ref="O2805:BD2805" si="1958">IFERROR(((O$3&gt;=$J2795)*(O$2&lt;=$J2795))*$E2806,"")</f>
        <v>0</v>
      </c>
      <c r="P2805" s="41">
        <f t="shared" si="1958"/>
        <v>0</v>
      </c>
      <c r="Q2805" s="41">
        <f t="shared" si="1958"/>
        <v>0</v>
      </c>
      <c r="R2805" s="41">
        <f t="shared" si="1958"/>
        <v>0</v>
      </c>
      <c r="S2805" s="41">
        <f t="shared" si="1958"/>
        <v>0</v>
      </c>
      <c r="T2805" s="41">
        <f t="shared" si="1958"/>
        <v>0</v>
      </c>
      <c r="U2805" s="41">
        <f t="shared" si="1958"/>
        <v>0</v>
      </c>
      <c r="V2805" s="41">
        <f t="shared" si="1958"/>
        <v>0</v>
      </c>
      <c r="W2805" s="41">
        <f t="shared" si="1958"/>
        <v>0</v>
      </c>
      <c r="X2805" s="41">
        <f t="shared" si="1958"/>
        <v>0</v>
      </c>
      <c r="Y2805" s="41">
        <f t="shared" si="1958"/>
        <v>0</v>
      </c>
      <c r="Z2805" s="41">
        <f t="shared" si="1958"/>
        <v>0</v>
      </c>
      <c r="AA2805" s="41">
        <f t="shared" si="1958"/>
        <v>0</v>
      </c>
      <c r="AB2805" s="41">
        <f t="shared" si="1958"/>
        <v>0</v>
      </c>
      <c r="AC2805" s="41">
        <f t="shared" si="1958"/>
        <v>0</v>
      </c>
      <c r="AD2805" s="41">
        <f t="shared" si="1958"/>
        <v>0</v>
      </c>
      <c r="AE2805" s="41">
        <f t="shared" si="1958"/>
        <v>0</v>
      </c>
      <c r="AF2805" s="41">
        <f t="shared" si="1958"/>
        <v>0</v>
      </c>
      <c r="AG2805" s="41">
        <f t="shared" si="1958"/>
        <v>0</v>
      </c>
      <c r="AH2805" s="41">
        <f t="shared" si="1958"/>
        <v>0</v>
      </c>
      <c r="AI2805" s="41">
        <f t="shared" si="1958"/>
        <v>0</v>
      </c>
      <c r="AJ2805" s="41">
        <f t="shared" si="1958"/>
        <v>0</v>
      </c>
      <c r="AK2805" s="41">
        <f t="shared" si="1958"/>
        <v>0</v>
      </c>
      <c r="AL2805" s="41">
        <f t="shared" si="1958"/>
        <v>0</v>
      </c>
      <c r="AM2805" s="41">
        <f t="shared" si="1958"/>
        <v>0</v>
      </c>
      <c r="AN2805" s="41">
        <f t="shared" si="1958"/>
        <v>0</v>
      </c>
      <c r="AO2805" s="41">
        <f t="shared" si="1958"/>
        <v>0</v>
      </c>
      <c r="AP2805" s="41">
        <f t="shared" si="1958"/>
        <v>0</v>
      </c>
      <c r="AQ2805" s="41">
        <f t="shared" si="1958"/>
        <v>0</v>
      </c>
      <c r="AR2805" s="41">
        <f t="shared" si="1958"/>
        <v>0</v>
      </c>
      <c r="AS2805" s="41">
        <f t="shared" si="1958"/>
        <v>0</v>
      </c>
      <c r="AT2805" s="41">
        <f t="shared" si="1958"/>
        <v>0</v>
      </c>
      <c r="AU2805" s="41">
        <f t="shared" si="1958"/>
        <v>0</v>
      </c>
      <c r="AV2805" s="41">
        <f t="shared" si="1958"/>
        <v>0</v>
      </c>
      <c r="AW2805" s="41">
        <f t="shared" si="1958"/>
        <v>0</v>
      </c>
      <c r="AX2805" s="41">
        <f t="shared" si="1958"/>
        <v>0</v>
      </c>
      <c r="AY2805" s="41">
        <f t="shared" si="1958"/>
        <v>0</v>
      </c>
      <c r="AZ2805" s="41">
        <f t="shared" si="1958"/>
        <v>0</v>
      </c>
      <c r="BA2805" s="41">
        <f t="shared" si="1958"/>
        <v>0</v>
      </c>
      <c r="BB2805" s="41">
        <f t="shared" si="1958"/>
        <v>0</v>
      </c>
      <c r="BC2805" s="41">
        <f t="shared" si="1958"/>
        <v>0</v>
      </c>
      <c r="BD2805" s="41">
        <f t="shared" si="1958"/>
        <v>0</v>
      </c>
    </row>
    <row r="2806" spans="1:59" ht="16" x14ac:dyDescent="0.2">
      <c r="B2806" s="11">
        <f t="shared" si="1954"/>
        <v>99</v>
      </c>
      <c r="C2806" s="12" t="str">
        <f t="shared" si="1954"/>
        <v>SAS HSR 4</v>
      </c>
      <c r="D2806" s="46" t="s">
        <v>270</v>
      </c>
      <c r="E2806" s="31">
        <v>0</v>
      </c>
      <c r="F2806" s="15"/>
      <c r="G2806" s="46" t="s">
        <v>266</v>
      </c>
      <c r="H2806" s="31">
        <v>0</v>
      </c>
      <c r="I2806" s="46" t="s">
        <v>268</v>
      </c>
      <c r="J2806" s="31">
        <v>0</v>
      </c>
      <c r="L2806" s="54" t="s">
        <v>271</v>
      </c>
      <c r="M2806" s="73"/>
      <c r="N2806" s="73"/>
      <c r="O2806" s="45">
        <f t="shared" ref="O2806:BD2806" si="1959">IFERROR(-($E2787+$H2787+$J2787)*O2788,"")</f>
        <v>0</v>
      </c>
      <c r="P2806" s="45">
        <f t="shared" si="1959"/>
        <v>0</v>
      </c>
      <c r="Q2806" s="45">
        <f t="shared" si="1959"/>
        <v>0</v>
      </c>
      <c r="R2806" s="45">
        <f t="shared" si="1959"/>
        <v>0</v>
      </c>
      <c r="S2806" s="45">
        <f t="shared" si="1959"/>
        <v>0</v>
      </c>
      <c r="T2806" s="45">
        <f t="shared" si="1959"/>
        <v>0</v>
      </c>
      <c r="U2806" s="45">
        <f t="shared" si="1959"/>
        <v>0</v>
      </c>
      <c r="V2806" s="45">
        <f t="shared" si="1959"/>
        <v>0</v>
      </c>
      <c r="W2806" s="45">
        <f t="shared" si="1959"/>
        <v>0</v>
      </c>
      <c r="X2806" s="45">
        <f t="shared" si="1959"/>
        <v>0</v>
      </c>
      <c r="Y2806" s="45">
        <f t="shared" si="1959"/>
        <v>0</v>
      </c>
      <c r="Z2806" s="45">
        <f t="shared" si="1959"/>
        <v>0</v>
      </c>
      <c r="AA2806" s="45">
        <f t="shared" si="1959"/>
        <v>0</v>
      </c>
      <c r="AB2806" s="45">
        <f t="shared" si="1959"/>
        <v>0</v>
      </c>
      <c r="AC2806" s="45">
        <f t="shared" si="1959"/>
        <v>0</v>
      </c>
      <c r="AD2806" s="45">
        <f t="shared" si="1959"/>
        <v>0</v>
      </c>
      <c r="AE2806" s="45">
        <f t="shared" si="1959"/>
        <v>0</v>
      </c>
      <c r="AF2806" s="45">
        <f t="shared" si="1959"/>
        <v>0</v>
      </c>
      <c r="AG2806" s="45">
        <f t="shared" si="1959"/>
        <v>0</v>
      </c>
      <c r="AH2806" s="45">
        <f t="shared" si="1959"/>
        <v>0</v>
      </c>
      <c r="AI2806" s="45">
        <f t="shared" si="1959"/>
        <v>0</v>
      </c>
      <c r="AJ2806" s="45">
        <f t="shared" si="1959"/>
        <v>0</v>
      </c>
      <c r="AK2806" s="45">
        <f t="shared" si="1959"/>
        <v>0</v>
      </c>
      <c r="AL2806" s="45">
        <f t="shared" si="1959"/>
        <v>0</v>
      </c>
      <c r="AM2806" s="45">
        <f t="shared" si="1959"/>
        <v>0</v>
      </c>
      <c r="AN2806" s="45">
        <f t="shared" si="1959"/>
        <v>0</v>
      </c>
      <c r="AO2806" s="45">
        <f t="shared" si="1959"/>
        <v>0</v>
      </c>
      <c r="AP2806" s="45">
        <f t="shared" si="1959"/>
        <v>0</v>
      </c>
      <c r="AQ2806" s="45">
        <f t="shared" si="1959"/>
        <v>0</v>
      </c>
      <c r="AR2806" s="45">
        <f t="shared" si="1959"/>
        <v>0</v>
      </c>
      <c r="AS2806" s="45">
        <f t="shared" si="1959"/>
        <v>0</v>
      </c>
      <c r="AT2806" s="45">
        <f t="shared" si="1959"/>
        <v>0</v>
      </c>
      <c r="AU2806" s="45">
        <f t="shared" si="1959"/>
        <v>0</v>
      </c>
      <c r="AV2806" s="45">
        <f t="shared" si="1959"/>
        <v>0</v>
      </c>
      <c r="AW2806" s="45">
        <f t="shared" si="1959"/>
        <v>0</v>
      </c>
      <c r="AX2806" s="45">
        <f t="shared" si="1959"/>
        <v>0</v>
      </c>
      <c r="AY2806" s="45">
        <f t="shared" si="1959"/>
        <v>0</v>
      </c>
      <c r="AZ2806" s="45">
        <f t="shared" si="1959"/>
        <v>0</v>
      </c>
      <c r="BA2806" s="45">
        <f t="shared" si="1959"/>
        <v>0</v>
      </c>
      <c r="BB2806" s="45">
        <f t="shared" si="1959"/>
        <v>0</v>
      </c>
      <c r="BC2806" s="45">
        <f t="shared" si="1959"/>
        <v>0</v>
      </c>
      <c r="BD2806" s="45">
        <f t="shared" si="1959"/>
        <v>0</v>
      </c>
    </row>
    <row r="2807" spans="1:59" x14ac:dyDescent="0.2">
      <c r="A2807"/>
      <c r="B2807"/>
      <c r="C2807"/>
      <c r="D2807"/>
      <c r="E2807"/>
      <c r="F2807"/>
      <c r="G2807"/>
      <c r="H2807"/>
      <c r="I2807"/>
      <c r="J2807"/>
      <c r="K2807"/>
      <c r="L2807"/>
      <c r="M2807"/>
      <c r="N2807"/>
      <c r="O2807"/>
      <c r="P2807"/>
      <c r="Q2807"/>
      <c r="R2807"/>
      <c r="S2807"/>
      <c r="T2807"/>
      <c r="U2807"/>
      <c r="V2807"/>
      <c r="W2807"/>
      <c r="X2807"/>
      <c r="Y2807"/>
      <c r="Z2807"/>
      <c r="AA2807"/>
      <c r="AB2807"/>
      <c r="AC2807"/>
      <c r="AD2807"/>
      <c r="AE2807"/>
      <c r="AF2807"/>
      <c r="AG2807"/>
      <c r="AH2807"/>
      <c r="AI2807"/>
      <c r="AJ2807"/>
      <c r="AK2807"/>
      <c r="AL2807"/>
      <c r="AM2807"/>
      <c r="AN2807"/>
      <c r="AO2807"/>
      <c r="AP2807"/>
      <c r="AQ2807"/>
      <c r="AR2807"/>
      <c r="AS2807"/>
      <c r="AT2807"/>
      <c r="AU2807"/>
      <c r="AV2807"/>
      <c r="AW2807"/>
      <c r="AX2807"/>
      <c r="AY2807"/>
      <c r="AZ2807"/>
      <c r="BA2807"/>
      <c r="BB2807"/>
      <c r="BC2807"/>
      <c r="BD2807"/>
    </row>
    <row r="2808" spans="1:59" ht="16" x14ac:dyDescent="0.2">
      <c r="A2808"/>
      <c r="B2808"/>
      <c r="C2808"/>
      <c r="D2808"/>
      <c r="E2808"/>
      <c r="F2808"/>
      <c r="G2808"/>
      <c r="H2808"/>
      <c r="I2808"/>
      <c r="J2808"/>
      <c r="K2808"/>
      <c r="L2808"/>
      <c r="M2808"/>
      <c r="N2808"/>
      <c r="O2808"/>
      <c r="P2808"/>
      <c r="Q2808"/>
      <c r="R2808"/>
      <c r="S2808"/>
      <c r="T2808"/>
      <c r="U2808"/>
      <c r="V2808"/>
      <c r="W2808"/>
      <c r="X2808"/>
      <c r="Y2808"/>
      <c r="Z2808"/>
      <c r="AA2808"/>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s="1"/>
    </row>
    <row r="2809" spans="1:59" ht="16" x14ac:dyDescent="0.2">
      <c r="A2809" s="1"/>
      <c r="B2809" s="67">
        <v>100</v>
      </c>
      <c r="C2809" s="68" t="str">
        <f>H2811</f>
        <v>SAS HSR 4</v>
      </c>
      <c r="D2809" s="69" t="s">
        <v>165</v>
      </c>
      <c r="E2809" s="69"/>
      <c r="F2809" s="69"/>
      <c r="G2809" s="69"/>
      <c r="H2809" s="69"/>
      <c r="I2809" s="69"/>
      <c r="J2809" s="69"/>
      <c r="K2809" s="68"/>
      <c r="L2809" s="68"/>
      <c r="M2809" s="68"/>
      <c r="N2809" s="68"/>
      <c r="O2809" s="82"/>
      <c r="P2809" s="82"/>
      <c r="Q2809" s="82"/>
      <c r="R2809" s="82"/>
      <c r="S2809" s="82"/>
      <c r="T2809" s="82"/>
      <c r="U2809" s="82"/>
      <c r="V2809" s="82"/>
      <c r="W2809" s="82"/>
      <c r="X2809" s="82"/>
      <c r="Y2809" s="82"/>
      <c r="Z2809" s="82"/>
      <c r="AA2809" s="82"/>
      <c r="AB2809" s="82"/>
      <c r="AC2809" s="82"/>
      <c r="AD2809" s="82"/>
      <c r="AE2809" s="82"/>
      <c r="AF2809" s="82"/>
      <c r="AG2809" s="82"/>
      <c r="AH2809" s="82"/>
      <c r="AI2809" s="82"/>
      <c r="AJ2809" s="82"/>
      <c r="AK2809" s="82"/>
      <c r="AL2809" s="82"/>
      <c r="AM2809" s="82"/>
      <c r="AN2809" s="82"/>
      <c r="AO2809" s="82"/>
      <c r="AP2809" s="82"/>
      <c r="AQ2809" s="82"/>
      <c r="AR2809" s="82"/>
      <c r="AS2809" s="82"/>
      <c r="AT2809" s="82"/>
      <c r="AU2809" s="82"/>
      <c r="AV2809" s="82"/>
      <c r="AW2809" s="82"/>
      <c r="AX2809" s="82"/>
      <c r="AY2809" s="82"/>
      <c r="AZ2809" s="82"/>
      <c r="BA2809" s="82"/>
      <c r="BB2809" s="82"/>
      <c r="BC2809" s="82"/>
      <c r="BD2809" s="82"/>
      <c r="BE2809" s="1"/>
      <c r="BF2809" s="1"/>
      <c r="BG2809" s="1"/>
    </row>
    <row r="2810" spans="1:59" ht="16" x14ac:dyDescent="0.2">
      <c r="A2810" s="35"/>
      <c r="B2810" s="11">
        <f>B2809</f>
        <v>100</v>
      </c>
      <c r="C2810" s="12" t="str">
        <f>C2809</f>
        <v>SAS HSR 4</v>
      </c>
      <c r="D2810" s="35"/>
      <c r="E2810" s="35"/>
      <c r="F2810" s="35"/>
      <c r="G2810" s="35"/>
      <c r="H2810" s="35"/>
      <c r="I2810" s="35"/>
      <c r="J2810" s="35"/>
      <c r="K2810" s="35"/>
      <c r="L2810" s="35"/>
      <c r="M2810" s="35"/>
      <c r="N2810" s="35"/>
      <c r="O2810" s="44"/>
      <c r="P2810" s="44"/>
      <c r="Q2810" s="44"/>
      <c r="R2810" s="44"/>
      <c r="S2810" s="44"/>
      <c r="T2810" s="44"/>
      <c r="U2810" s="44"/>
      <c r="V2810" s="44"/>
      <c r="W2810" s="44"/>
      <c r="X2810" s="44"/>
      <c r="Y2810" s="44"/>
      <c r="Z2810" s="44"/>
      <c r="AA2810" s="44"/>
      <c r="AB2810" s="44"/>
      <c r="AC2810" s="44"/>
      <c r="AD2810" s="44"/>
      <c r="AE2810" s="44"/>
      <c r="AF2810" s="44"/>
      <c r="AG2810" s="44"/>
      <c r="AH2810" s="44"/>
      <c r="AI2810" s="44"/>
      <c r="AJ2810" s="44"/>
      <c r="AK2810" s="44"/>
      <c r="AL2810" s="44"/>
      <c r="AM2810" s="44"/>
      <c r="AN2810" s="44"/>
      <c r="AO2810" s="44"/>
      <c r="AP2810" s="44"/>
      <c r="AQ2810" s="44"/>
      <c r="AR2810" s="44"/>
      <c r="AS2810" s="44"/>
      <c r="AT2810" s="44"/>
      <c r="AU2810" s="44"/>
      <c r="AV2810" s="44"/>
      <c r="AW2810" s="44"/>
      <c r="AX2810" s="44"/>
      <c r="AY2810" s="44"/>
      <c r="AZ2810" s="44"/>
      <c r="BA2810" s="44"/>
      <c r="BB2810" s="44"/>
      <c r="BC2810" s="44"/>
      <c r="BD2810" s="44"/>
      <c r="BE2810" s="35"/>
      <c r="BF2810" s="35"/>
      <c r="BG2810" s="35"/>
    </row>
    <row r="2811" spans="1:59" ht="16" x14ac:dyDescent="0.2">
      <c r="B2811" s="11">
        <f t="shared" ref="B2811:C2826" si="1960">B2810</f>
        <v>100</v>
      </c>
      <c r="C2811" s="12" t="str">
        <f t="shared" si="1960"/>
        <v>SAS HSR 4</v>
      </c>
      <c r="D2811" s="13" t="s">
        <v>2</v>
      </c>
      <c r="E2811" s="14" t="s">
        <v>72</v>
      </c>
      <c r="F2811" s="15"/>
      <c r="G2811" s="13" t="s">
        <v>229</v>
      </c>
      <c r="H2811" s="14" t="s">
        <v>160</v>
      </c>
      <c r="I2811" s="14"/>
      <c r="J2811" s="14"/>
      <c r="L2811" s="16" t="s">
        <v>230</v>
      </c>
      <c r="M2811" s="70"/>
      <c r="N2811" s="70"/>
      <c r="O2811" s="17">
        <f>($E2822&gt;0)*($E2816&lt;O$2)*(EDATE($E2816,$E2822)&gt;O$3)*((O$3-O$2+1)/O$4)
+($E2822&gt;0)*($E2816&lt;O$2)*(EDATE($E2816,$E2822)&gt;=O$2)*(EDATE($E2816,$E2822)&lt;=O$3)*((EDATE($E2816,$E2822)-O$2)/O$4)
+($E2822&gt;0)*($E2816&lt;O$2)*(EDATE($E2816,$E2822)&lt;O$2)*(0)
+($E2822&gt;0)*($E2816&gt;=O$2)*($E2816&lt;=O$3)*(EDATE($E2816,$E2822)&gt;=O$2)*(EDATE($E2816,$E2822)&lt;=O$3)*((EDATE($E2816,$E2822)-$E2816+1)/O$4)
+($E2822&gt;0)*($E2816&gt;=O$2)*($E2816&lt;=O$3)*(EDATE($E2816,$E2822)&gt;O$3)*((O$3-$E2816+1)/O$4)
+($E2822&gt;0)*($E2816&gt;O$3)*(0)</f>
        <v>0</v>
      </c>
      <c r="P2811" s="17">
        <f t="shared" ref="P2811:BD2811" si="1961">($E2822&gt;0)*($E2816&lt;P$2)*(EDATE($E2816,$E2822)&gt;P$3)*((P$3-P$2+1)/P$4)
+($E2822&gt;0)*($E2816&lt;P$2)*(EDATE($E2816,$E2822)&gt;=P$2)*(EDATE($E2816,$E2822)&lt;=P$3)*((EDATE($E2816,$E2822)-P$2)/P$4)
+($E2822&gt;0)*($E2816&lt;P$2)*(EDATE($E2816,$E2822)&lt;P$2)*(0)
+($E2822&gt;0)*($E2816&gt;=P$2)*($E2816&lt;=P$3)*(EDATE($E2816,$E2822)&gt;=P$2)*(EDATE($E2816,$E2822)&lt;=P$3)*((EDATE($E2816,$E2822)-$E2816+1)/P$4)
+($E2822&gt;0)*($E2816&gt;=P$2)*($E2816&lt;=P$3)*(EDATE($E2816,$E2822)&gt;P$3)*((P$3-$E2816+1)/P$4)
+($E2822&gt;0)*($E2816&gt;P$3)*(0)</f>
        <v>0</v>
      </c>
      <c r="Q2811" s="17">
        <f t="shared" si="1961"/>
        <v>0</v>
      </c>
      <c r="R2811" s="17">
        <f t="shared" si="1961"/>
        <v>0</v>
      </c>
      <c r="S2811" s="17">
        <f t="shared" si="1961"/>
        <v>0</v>
      </c>
      <c r="T2811" s="17">
        <f t="shared" si="1961"/>
        <v>0</v>
      </c>
      <c r="U2811" s="17">
        <f t="shared" si="1961"/>
        <v>0</v>
      </c>
      <c r="V2811" s="17">
        <f t="shared" si="1961"/>
        <v>0</v>
      </c>
      <c r="W2811" s="17">
        <f t="shared" si="1961"/>
        <v>0</v>
      </c>
      <c r="X2811" s="17">
        <f t="shared" si="1961"/>
        <v>0</v>
      </c>
      <c r="Y2811" s="17">
        <f t="shared" si="1961"/>
        <v>0</v>
      </c>
      <c r="Z2811" s="17">
        <f t="shared" si="1961"/>
        <v>0</v>
      </c>
      <c r="AA2811" s="17">
        <f t="shared" si="1961"/>
        <v>0</v>
      </c>
      <c r="AB2811" s="17">
        <f t="shared" si="1961"/>
        <v>0</v>
      </c>
      <c r="AC2811" s="17">
        <f t="shared" si="1961"/>
        <v>0</v>
      </c>
      <c r="AD2811" s="17">
        <f t="shared" si="1961"/>
        <v>0</v>
      </c>
      <c r="AE2811" s="17">
        <f t="shared" si="1961"/>
        <v>0</v>
      </c>
      <c r="AF2811" s="17">
        <f t="shared" si="1961"/>
        <v>0</v>
      </c>
      <c r="AG2811" s="17">
        <f t="shared" si="1961"/>
        <v>0</v>
      </c>
      <c r="AH2811" s="17">
        <f t="shared" si="1961"/>
        <v>0</v>
      </c>
      <c r="AI2811" s="17">
        <f t="shared" si="1961"/>
        <v>0</v>
      </c>
      <c r="AJ2811" s="17">
        <f t="shared" si="1961"/>
        <v>0</v>
      </c>
      <c r="AK2811" s="17">
        <f t="shared" si="1961"/>
        <v>0</v>
      </c>
      <c r="AL2811" s="17">
        <f t="shared" si="1961"/>
        <v>0</v>
      </c>
      <c r="AM2811" s="17">
        <f t="shared" si="1961"/>
        <v>0</v>
      </c>
      <c r="AN2811" s="17">
        <f t="shared" si="1961"/>
        <v>0</v>
      </c>
      <c r="AO2811" s="17">
        <f t="shared" si="1961"/>
        <v>0</v>
      </c>
      <c r="AP2811" s="17">
        <f t="shared" si="1961"/>
        <v>0</v>
      </c>
      <c r="AQ2811" s="17">
        <f t="shared" si="1961"/>
        <v>0</v>
      </c>
      <c r="AR2811" s="17">
        <f t="shared" si="1961"/>
        <v>0</v>
      </c>
      <c r="AS2811" s="17">
        <f t="shared" si="1961"/>
        <v>0</v>
      </c>
      <c r="AT2811" s="17">
        <f t="shared" si="1961"/>
        <v>0</v>
      </c>
      <c r="AU2811" s="17">
        <f t="shared" si="1961"/>
        <v>0</v>
      </c>
      <c r="AV2811" s="17">
        <f t="shared" si="1961"/>
        <v>0</v>
      </c>
      <c r="AW2811" s="17">
        <f t="shared" si="1961"/>
        <v>0</v>
      </c>
      <c r="AX2811" s="17">
        <f t="shared" si="1961"/>
        <v>0</v>
      </c>
      <c r="AY2811" s="17">
        <f t="shared" si="1961"/>
        <v>0</v>
      </c>
      <c r="AZ2811" s="17">
        <f t="shared" si="1961"/>
        <v>0</v>
      </c>
      <c r="BA2811" s="17">
        <f t="shared" si="1961"/>
        <v>0</v>
      </c>
      <c r="BB2811" s="17">
        <f t="shared" si="1961"/>
        <v>0</v>
      </c>
      <c r="BC2811" s="17">
        <f t="shared" si="1961"/>
        <v>0</v>
      </c>
      <c r="BD2811" s="17">
        <f t="shared" si="1961"/>
        <v>0</v>
      </c>
    </row>
    <row r="2812" spans="1:59" ht="16" x14ac:dyDescent="0.2">
      <c r="B2812" s="11">
        <f t="shared" si="1960"/>
        <v>100</v>
      </c>
      <c r="C2812" s="12" t="str">
        <f t="shared" si="1960"/>
        <v>SAS HSR 4</v>
      </c>
      <c r="D2812" s="13" t="s">
        <v>7</v>
      </c>
      <c r="E2812" s="18">
        <v>72.8</v>
      </c>
      <c r="F2812" s="15"/>
      <c r="G2812" s="13" t="s">
        <v>0</v>
      </c>
      <c r="H2812" s="19">
        <v>43.1</v>
      </c>
      <c r="I2812" s="13" t="s">
        <v>20</v>
      </c>
      <c r="J2812" s="19">
        <v>40</v>
      </c>
      <c r="L2812" s="20" t="s">
        <v>231</v>
      </c>
      <c r="M2812" s="72"/>
      <c r="N2812" s="72"/>
      <c r="O2812" s="21">
        <f>($H2817&gt;0)*($J2817&lt;O$2)*0
+($H2817&gt;0)*($J2817&gt;=O$2)*($J2817&lt;=O$3)*(($J2817-O$2+1)/O$4)
+($H2817&gt;0)*($J2817&gt;O$3)*($I2817&gt;O$3)*0
+($H2817&gt;0)*($J2817&gt;O$3)*($I2817&lt;=O$3)*($I2817&gt;=O$2)*((O$3-$I2817+1)/O$4)
+($H2817&gt;0)*($J2817&gt;O$3)*($I2817&lt;O$2)*1
+($H2817&gt;0)*($I2817&gt;O$3)*0
+($H2818&gt;0)*($J$2350&lt;O$2)*0
+($H2818&gt;0)*($J2818&gt;=O$2)*($J2818&lt;=O$3)*(($J2818-O$2+1)/O$4)
+($H2818&gt;0)*($J2818&gt;O$3)*($I2818&gt;O$3)*0
+($H2818&gt;0)*($J2818&gt;O$3)*($I2818&lt;=O$3)*($I2818&gt;=O$2)*((O$3-$I2818+1)/O$4)
+($H2818&gt;0)*($J2818&gt;O$3)*($I2818&lt;O$2)*1
+($H2818&gt;0)*($I2818&gt;O$3)*0
+($H2819&gt;0)*($J2819&lt;O$2)*0
+($H2819&gt;0)*($J2819&gt;=O$2)*($J2819&lt;=O$3)*(($J2819-O$2+1)/O$4)
+($H2819&gt;0)*($J2819&gt;O$3)*($I2819&gt;O$3)*0
+($H2819&gt;0)*($J2819&gt;O$3)*($I2819&lt;=O$3)*($I2819&gt;=O$2)*((O$3-$I2819+1)/O$4)
+($H2819&gt;0)*($J2819&gt;O$3)*($I2819&lt;O$2)*1
+($H2819&gt;0)*($I2819&gt;O$3)*0</f>
        <v>1</v>
      </c>
      <c r="P2812" s="21">
        <f t="shared" ref="P2812:BD2812" si="1962">($H2817&gt;0)*($J2817&lt;P$2)*0
+($H2817&gt;0)*($J2817&gt;=P$2)*($J2817&lt;=P$3)*(($J2817-P$2+1)/P$4)
+($H2817&gt;0)*($J2817&gt;P$3)*($I2817&gt;P$3)*0
+($H2817&gt;0)*($J2817&gt;P$3)*($I2817&lt;=P$3)*($I2817&gt;=P$2)*((P$3-$I2817+1)/P$4)
+($H2817&gt;0)*($J2817&gt;P$3)*($I2817&lt;P$2)*1
+($H2817&gt;0)*($I2817&gt;P$3)*0
+($H2818&gt;0)*($J$2350&lt;P$2)*0
+($H2818&gt;0)*($J2818&gt;=P$2)*($J2818&lt;=P$3)*(($J2818-P$2+1)/P$4)
+($H2818&gt;0)*($J2818&gt;P$3)*($I2818&gt;P$3)*0
+($H2818&gt;0)*($J2818&gt;P$3)*($I2818&lt;=P$3)*($I2818&gt;=P$2)*((P$3-$I2818+1)/P$4)
+($H2818&gt;0)*($J2818&gt;P$3)*($I2818&lt;P$2)*1
+($H2818&gt;0)*($I2818&gt;P$3)*0
+($H2819&gt;0)*($J2819&lt;P$2)*0
+($H2819&gt;0)*($J2819&gt;=P$2)*($J2819&lt;=P$3)*(($J2819-P$2+1)/P$4)
+($H2819&gt;0)*($J2819&gt;P$3)*($I2819&gt;P$3)*0
+($H2819&gt;0)*($J2819&gt;P$3)*($I2819&lt;=P$3)*($I2819&gt;=P$2)*((P$3-$I2819+1)/P$4)
+($H2819&gt;0)*($J2819&gt;P$3)*($I2819&lt;P$2)*1
+($H2819&gt;0)*($I2819&gt;P$3)*0</f>
        <v>1</v>
      </c>
      <c r="Q2812" s="21">
        <f t="shared" si="1962"/>
        <v>1</v>
      </c>
      <c r="R2812" s="21">
        <f t="shared" si="1962"/>
        <v>1</v>
      </c>
      <c r="S2812" s="21">
        <f t="shared" si="1962"/>
        <v>1</v>
      </c>
      <c r="T2812" s="21">
        <f t="shared" si="1962"/>
        <v>1</v>
      </c>
      <c r="U2812" s="21">
        <f t="shared" si="1962"/>
        <v>1</v>
      </c>
      <c r="V2812" s="21">
        <f t="shared" si="1962"/>
        <v>0.67032967032967028</v>
      </c>
      <c r="W2812" s="21">
        <f t="shared" si="1962"/>
        <v>0</v>
      </c>
      <c r="X2812" s="21">
        <f t="shared" si="1962"/>
        <v>0</v>
      </c>
      <c r="Y2812" s="21">
        <f t="shared" si="1962"/>
        <v>0</v>
      </c>
      <c r="Z2812" s="21">
        <f t="shared" si="1962"/>
        <v>0</v>
      </c>
      <c r="AA2812" s="21">
        <f t="shared" si="1962"/>
        <v>0</v>
      </c>
      <c r="AB2812" s="21">
        <f t="shared" si="1962"/>
        <v>0</v>
      </c>
      <c r="AC2812" s="21">
        <f t="shared" si="1962"/>
        <v>0</v>
      </c>
      <c r="AD2812" s="21">
        <f t="shared" si="1962"/>
        <v>0</v>
      </c>
      <c r="AE2812" s="21">
        <f t="shared" si="1962"/>
        <v>0</v>
      </c>
      <c r="AF2812" s="21">
        <f t="shared" si="1962"/>
        <v>0</v>
      </c>
      <c r="AG2812" s="21">
        <f t="shared" si="1962"/>
        <v>0</v>
      </c>
      <c r="AH2812" s="21">
        <f t="shared" si="1962"/>
        <v>0</v>
      </c>
      <c r="AI2812" s="21">
        <f t="shared" si="1962"/>
        <v>0</v>
      </c>
      <c r="AJ2812" s="21">
        <f t="shared" si="1962"/>
        <v>0</v>
      </c>
      <c r="AK2812" s="21">
        <f t="shared" si="1962"/>
        <v>0</v>
      </c>
      <c r="AL2812" s="21">
        <f t="shared" si="1962"/>
        <v>0</v>
      </c>
      <c r="AM2812" s="21">
        <f t="shared" si="1962"/>
        <v>0</v>
      </c>
      <c r="AN2812" s="21">
        <f t="shared" si="1962"/>
        <v>0</v>
      </c>
      <c r="AO2812" s="21">
        <f t="shared" si="1962"/>
        <v>0</v>
      </c>
      <c r="AP2812" s="21">
        <f t="shared" si="1962"/>
        <v>0</v>
      </c>
      <c r="AQ2812" s="21">
        <f t="shared" si="1962"/>
        <v>0</v>
      </c>
      <c r="AR2812" s="21">
        <f t="shared" si="1962"/>
        <v>0</v>
      </c>
      <c r="AS2812" s="21">
        <f t="shared" si="1962"/>
        <v>0</v>
      </c>
      <c r="AT2812" s="21">
        <f t="shared" si="1962"/>
        <v>0</v>
      </c>
      <c r="AU2812" s="21">
        <f t="shared" si="1962"/>
        <v>0</v>
      </c>
      <c r="AV2812" s="21">
        <f t="shared" si="1962"/>
        <v>0</v>
      </c>
      <c r="AW2812" s="21">
        <f t="shared" si="1962"/>
        <v>0</v>
      </c>
      <c r="AX2812" s="21">
        <f t="shared" si="1962"/>
        <v>0</v>
      </c>
      <c r="AY2812" s="21">
        <f t="shared" si="1962"/>
        <v>0</v>
      </c>
      <c r="AZ2812" s="21">
        <f t="shared" si="1962"/>
        <v>0</v>
      </c>
      <c r="BA2812" s="21">
        <f t="shared" si="1962"/>
        <v>0</v>
      </c>
      <c r="BB2812" s="21">
        <f t="shared" si="1962"/>
        <v>0</v>
      </c>
      <c r="BC2812" s="21">
        <f t="shared" si="1962"/>
        <v>0</v>
      </c>
      <c r="BD2812" s="21">
        <f t="shared" si="1962"/>
        <v>0</v>
      </c>
    </row>
    <row r="2813" spans="1:59" ht="16" x14ac:dyDescent="0.2">
      <c r="B2813" s="11">
        <f t="shared" si="1960"/>
        <v>100</v>
      </c>
      <c r="C2813" s="12" t="str">
        <f t="shared" si="1960"/>
        <v>SAS HSR 4</v>
      </c>
      <c r="D2813" s="13" t="s">
        <v>21</v>
      </c>
      <c r="E2813" s="22">
        <v>549.5</v>
      </c>
      <c r="F2813" s="15"/>
      <c r="G2813" s="13" t="s">
        <v>22</v>
      </c>
      <c r="H2813" s="22">
        <v>0</v>
      </c>
      <c r="I2813" s="13" t="s">
        <v>23</v>
      </c>
      <c r="J2813" s="22">
        <v>14.85</v>
      </c>
      <c r="K2813" s="23"/>
      <c r="L2813" s="20" t="s">
        <v>232</v>
      </c>
      <c r="M2813" s="72"/>
      <c r="N2813" s="72"/>
      <c r="O2813" s="21">
        <f>($E2816&lt;=O$3)*($E2816&gt;O$2)*((O$3-$E2816+1)/O$4)
+($E2816&lt;=O$2)*((O$3-O$2+1)/O$4)
+($E2816&gt;O$3)*(0)
-($E2824&lt;=O$3)*($E2824&lt;&gt;0)*($E2824&gt;O$2)*((O$3-$E2824)/O$4)
-($E2824&lt;=O$2)*((O$3-O$2+1)/O$4)
-($E2824&gt;O$3)*(0)</f>
        <v>1</v>
      </c>
      <c r="P2813" s="21">
        <f t="shared" ref="P2813:BD2813" si="1963">($E2816&lt;=P$3)*($E2816&gt;P$2)*((P$3-$E2816+1)/P$4)
+($E2816&lt;=P$2)*((P$3-P$2+1)/P$4)
+($E2816&gt;P$3)*(0)
-($E2824&lt;=P$3)*($E2824&lt;&gt;0)*($E2824&gt;P$2)*((P$3-$E2824)/P$4)
-($E2824&lt;=P$2)*((P$3-P$2+1)/P$4)
-($E2824&gt;P$3)*(0)</f>
        <v>1</v>
      </c>
      <c r="Q2813" s="21">
        <f t="shared" si="1963"/>
        <v>1</v>
      </c>
      <c r="R2813" s="21">
        <f t="shared" si="1963"/>
        <v>1</v>
      </c>
      <c r="S2813" s="21">
        <f t="shared" si="1963"/>
        <v>1</v>
      </c>
      <c r="T2813" s="21">
        <f t="shared" si="1963"/>
        <v>1</v>
      </c>
      <c r="U2813" s="21">
        <f t="shared" si="1963"/>
        <v>1</v>
      </c>
      <c r="V2813" s="21">
        <f t="shared" si="1963"/>
        <v>1</v>
      </c>
      <c r="W2813" s="21">
        <f t="shared" si="1963"/>
        <v>1</v>
      </c>
      <c r="X2813" s="21">
        <f t="shared" si="1963"/>
        <v>1</v>
      </c>
      <c r="Y2813" s="21">
        <f t="shared" si="1963"/>
        <v>1</v>
      </c>
      <c r="Z2813" s="21">
        <f t="shared" si="1963"/>
        <v>1</v>
      </c>
      <c r="AA2813" s="21">
        <f t="shared" si="1963"/>
        <v>1</v>
      </c>
      <c r="AB2813" s="21">
        <f t="shared" si="1963"/>
        <v>1</v>
      </c>
      <c r="AC2813" s="21">
        <f t="shared" si="1963"/>
        <v>1</v>
      </c>
      <c r="AD2813" s="21">
        <f t="shared" si="1963"/>
        <v>1</v>
      </c>
      <c r="AE2813" s="21">
        <f t="shared" si="1963"/>
        <v>1</v>
      </c>
      <c r="AF2813" s="21">
        <f t="shared" si="1963"/>
        <v>1</v>
      </c>
      <c r="AG2813" s="21">
        <f t="shared" si="1963"/>
        <v>1</v>
      </c>
      <c r="AH2813" s="21">
        <f t="shared" si="1963"/>
        <v>1</v>
      </c>
      <c r="AI2813" s="21">
        <f t="shared" si="1963"/>
        <v>1</v>
      </c>
      <c r="AJ2813" s="21">
        <f t="shared" si="1963"/>
        <v>1</v>
      </c>
      <c r="AK2813" s="21">
        <f t="shared" si="1963"/>
        <v>1</v>
      </c>
      <c r="AL2813" s="21">
        <f t="shared" si="1963"/>
        <v>1</v>
      </c>
      <c r="AM2813" s="21">
        <f t="shared" si="1963"/>
        <v>1</v>
      </c>
      <c r="AN2813" s="21">
        <f t="shared" si="1963"/>
        <v>1</v>
      </c>
      <c r="AO2813" s="21">
        <f t="shared" si="1963"/>
        <v>1</v>
      </c>
      <c r="AP2813" s="21">
        <f t="shared" si="1963"/>
        <v>1</v>
      </c>
      <c r="AQ2813" s="21">
        <f t="shared" si="1963"/>
        <v>1</v>
      </c>
      <c r="AR2813" s="21">
        <f t="shared" si="1963"/>
        <v>1</v>
      </c>
      <c r="AS2813" s="21">
        <f t="shared" si="1963"/>
        <v>1</v>
      </c>
      <c r="AT2813" s="21">
        <f t="shared" si="1963"/>
        <v>1</v>
      </c>
      <c r="AU2813" s="21">
        <f t="shared" si="1963"/>
        <v>1</v>
      </c>
      <c r="AV2813" s="21">
        <f t="shared" si="1963"/>
        <v>1</v>
      </c>
      <c r="AW2813" s="21">
        <f t="shared" si="1963"/>
        <v>1</v>
      </c>
      <c r="AX2813" s="21">
        <f t="shared" si="1963"/>
        <v>0.67032967032967039</v>
      </c>
      <c r="AY2813" s="21">
        <f t="shared" si="1963"/>
        <v>0</v>
      </c>
      <c r="AZ2813" s="21">
        <f t="shared" si="1963"/>
        <v>0</v>
      </c>
      <c r="BA2813" s="21">
        <f t="shared" si="1963"/>
        <v>0</v>
      </c>
      <c r="BB2813" s="21">
        <f t="shared" si="1963"/>
        <v>0</v>
      </c>
      <c r="BC2813" s="21">
        <f t="shared" si="1963"/>
        <v>0</v>
      </c>
      <c r="BD2813" s="21">
        <f t="shared" si="1963"/>
        <v>0</v>
      </c>
    </row>
    <row r="2814" spans="1:59" ht="16" x14ac:dyDescent="0.2">
      <c r="B2814" s="11">
        <f t="shared" si="1960"/>
        <v>100</v>
      </c>
      <c r="C2814" s="12" t="str">
        <f t="shared" si="1960"/>
        <v>SAS HSR 4</v>
      </c>
      <c r="D2814" s="13" t="s">
        <v>1</v>
      </c>
      <c r="E2814" s="22">
        <v>262910</v>
      </c>
      <c r="F2814" s="15"/>
      <c r="G2814" s="15"/>
      <c r="H2814" s="15"/>
      <c r="I2814" s="15"/>
      <c r="J2814" s="15"/>
      <c r="L2814" s="20" t="s">
        <v>233</v>
      </c>
      <c r="M2814" s="72"/>
      <c r="N2814" s="72"/>
      <c r="O2814" s="21">
        <f>($E2827&gt;O$3)*($E2824&lt;O$2)*((O$3-O$2+1)/O$4)
+($E2827&gt;O$3)*($E2824&gt;=O$2)*($E2824&lt;=O$3)*((O$3-$E2824)/O$4)
+($E2827&gt;O$3)*($E2824&gt;O$3)*(0)
+($E2827&lt;=O$3)*($E2827&gt;=O$2)*($E2824&lt;O$2)*(($E2827-O$2)/O$4)
+($E2827&lt;=O$3)*($E2827&gt;=O$2)*($E2824&lt;=O$3)*($E2824&gt;=O$2)*(($E2827-$E2824)/O$4)
+($E2827&lt;O$2)*(0)</f>
        <v>0</v>
      </c>
      <c r="P2814" s="21">
        <f t="shared" ref="P2814:BD2814" si="1964">($E2827&gt;P$3)*($E2824&lt;P$2)*((P$3-P$2+1)/P$4)
+($E2827&gt;P$3)*($E2824&gt;=P$2)*($E2824&lt;=P$3)*((P$3-$E2824)/P$4)
+($E2827&gt;P$3)*($E2824&gt;P$3)*(0)
+($E2827&lt;=P$3)*($E2827&gt;=P$2)*($E2824&lt;P$2)*(($E2827-P$2)/P$4)
+($E2827&lt;=P$3)*($E2827&gt;=P$2)*($E2824&lt;=P$3)*($E2824&gt;=P$2)*(($E2827-$E2824)/P$4)
+($E2827&lt;P$2)*(0)</f>
        <v>0</v>
      </c>
      <c r="Q2814" s="21">
        <f t="shared" si="1964"/>
        <v>0</v>
      </c>
      <c r="R2814" s="21">
        <f t="shared" si="1964"/>
        <v>0</v>
      </c>
      <c r="S2814" s="21">
        <f t="shared" si="1964"/>
        <v>0</v>
      </c>
      <c r="T2814" s="21">
        <f t="shared" si="1964"/>
        <v>0</v>
      </c>
      <c r="U2814" s="21">
        <f t="shared" si="1964"/>
        <v>0</v>
      </c>
      <c r="V2814" s="21">
        <f t="shared" si="1964"/>
        <v>0</v>
      </c>
      <c r="W2814" s="21">
        <f t="shared" si="1964"/>
        <v>0</v>
      </c>
      <c r="X2814" s="21">
        <f t="shared" si="1964"/>
        <v>0</v>
      </c>
      <c r="Y2814" s="21">
        <f t="shared" si="1964"/>
        <v>0</v>
      </c>
      <c r="Z2814" s="21">
        <f t="shared" si="1964"/>
        <v>0</v>
      </c>
      <c r="AA2814" s="21">
        <f t="shared" si="1964"/>
        <v>0</v>
      </c>
      <c r="AB2814" s="21">
        <f t="shared" si="1964"/>
        <v>0</v>
      </c>
      <c r="AC2814" s="21">
        <f t="shared" si="1964"/>
        <v>0</v>
      </c>
      <c r="AD2814" s="21">
        <f t="shared" si="1964"/>
        <v>0</v>
      </c>
      <c r="AE2814" s="21">
        <f t="shared" si="1964"/>
        <v>0</v>
      </c>
      <c r="AF2814" s="21">
        <f t="shared" si="1964"/>
        <v>0</v>
      </c>
      <c r="AG2814" s="21">
        <f t="shared" si="1964"/>
        <v>0</v>
      </c>
      <c r="AH2814" s="21">
        <f t="shared" si="1964"/>
        <v>0</v>
      </c>
      <c r="AI2814" s="21">
        <f t="shared" si="1964"/>
        <v>0</v>
      </c>
      <c r="AJ2814" s="21">
        <f t="shared" si="1964"/>
        <v>0</v>
      </c>
      <c r="AK2814" s="21">
        <f t="shared" si="1964"/>
        <v>0</v>
      </c>
      <c r="AL2814" s="21">
        <f t="shared" si="1964"/>
        <v>0</v>
      </c>
      <c r="AM2814" s="21">
        <f t="shared" si="1964"/>
        <v>0</v>
      </c>
      <c r="AN2814" s="21">
        <f t="shared" si="1964"/>
        <v>0</v>
      </c>
      <c r="AO2814" s="21">
        <f t="shared" si="1964"/>
        <v>0</v>
      </c>
      <c r="AP2814" s="21">
        <f t="shared" si="1964"/>
        <v>0</v>
      </c>
      <c r="AQ2814" s="21">
        <f t="shared" si="1964"/>
        <v>0</v>
      </c>
      <c r="AR2814" s="21">
        <f t="shared" si="1964"/>
        <v>0</v>
      </c>
      <c r="AS2814" s="21">
        <f t="shared" si="1964"/>
        <v>0</v>
      </c>
      <c r="AT2814" s="21">
        <f t="shared" si="1964"/>
        <v>0</v>
      </c>
      <c r="AU2814" s="21">
        <f t="shared" si="1964"/>
        <v>0</v>
      </c>
      <c r="AV2814" s="21">
        <f t="shared" si="1964"/>
        <v>0</v>
      </c>
      <c r="AW2814" s="21">
        <f t="shared" si="1964"/>
        <v>0</v>
      </c>
      <c r="AX2814" s="21">
        <f t="shared" si="1964"/>
        <v>0</v>
      </c>
      <c r="AY2814" s="21">
        <f t="shared" si="1964"/>
        <v>0</v>
      </c>
      <c r="AZ2814" s="21">
        <f t="shared" si="1964"/>
        <v>0</v>
      </c>
      <c r="BA2814" s="21">
        <f t="shared" si="1964"/>
        <v>0</v>
      </c>
      <c r="BB2814" s="21">
        <f t="shared" si="1964"/>
        <v>0</v>
      </c>
      <c r="BC2814" s="21">
        <f t="shared" si="1964"/>
        <v>0</v>
      </c>
      <c r="BD2814" s="21">
        <f t="shared" si="1964"/>
        <v>0</v>
      </c>
    </row>
    <row r="2815" spans="1:59" ht="16" x14ac:dyDescent="0.2">
      <c r="B2815" s="11">
        <f t="shared" si="1960"/>
        <v>100</v>
      </c>
      <c r="C2815" s="12" t="str">
        <f t="shared" si="1960"/>
        <v>SAS HSR 4</v>
      </c>
      <c r="K2815" s="24"/>
      <c r="L2815" s="20" t="s">
        <v>234</v>
      </c>
      <c r="M2815" s="72"/>
      <c r="N2815" s="72"/>
      <c r="O2815" s="21">
        <f>($E2830&gt;0)*($E2827&lt;O$2)*(EDATE($E2827,$E2830)&gt;O$3)*((O$3-O$2+1)/O$4)
+($E2830&gt;0)*($E2827&lt;O$2)*(EDATE($E2827,$E2830)&gt;=O$2)*(EDATE($E2827,$E2830)&lt;=O$3)*((EDATE($E2827,$E2830)-O$2)/O$4)
+($E2830&gt;0)*($E2827&lt;O$2)*(EDATE($E2827,$E2830)&lt;O$2)*(0)
+($E2830&gt;0)*($E2827&gt;=O$2)*($E2827&lt;=O$3)*(EDATE($E2827,$E2830)&gt;=O$2)*(EDATE($E2827,$E2830)&lt;=O$3)*((EDATE($E2827,$E2830)-$E2827+1)/O$4)
+($E2830&gt;0)*($E2827&gt;=O$2)*($E2827&lt;=O$3)*(EDATE($E2827,$E2830)&gt;O$3)*((O$3-$E2827+1)/O$4)
+($E2830&gt;0)*($E2827&gt;O$3)*(0)</f>
        <v>0</v>
      </c>
      <c r="P2815" s="21">
        <f t="shared" ref="P2815:BD2815" si="1965">($E2830&gt;0)*($E2827&lt;P$2)*(EDATE($E2827,$E2830)&gt;P$3)*((P$3-P$2+1)/P$4)
+($E2830&gt;0)*($E2827&lt;P$2)*(EDATE($E2827,$E2830)&gt;=P$2)*(EDATE($E2827,$E2830)&lt;=P$3)*((EDATE($E2827,$E2830)-P$2)/P$4)
+($E2830&gt;0)*($E2827&lt;P$2)*(EDATE($E2827,$E2830)&lt;P$2)*(0)
+($E2830&gt;0)*($E2827&gt;=P$2)*($E2827&lt;=P$3)*(EDATE($E2827,$E2830)&gt;=P$2)*(EDATE($E2827,$E2830)&lt;=P$3)*((EDATE($E2827,$E2830)-$E2827+1)/P$4)
+($E2830&gt;0)*($E2827&gt;=P$2)*($E2827&lt;=P$3)*(EDATE($E2827,$E2830)&gt;P$3)*((P$3-$E2827+1)/P$4)
+($E2830&gt;0)*($E2827&gt;P$3)*(0)</f>
        <v>0</v>
      </c>
      <c r="Q2815" s="21">
        <f t="shared" si="1965"/>
        <v>0</v>
      </c>
      <c r="R2815" s="21">
        <f t="shared" si="1965"/>
        <v>0</v>
      </c>
      <c r="S2815" s="21">
        <f t="shared" si="1965"/>
        <v>0</v>
      </c>
      <c r="T2815" s="21">
        <f t="shared" si="1965"/>
        <v>0</v>
      </c>
      <c r="U2815" s="21">
        <f t="shared" si="1965"/>
        <v>0</v>
      </c>
      <c r="V2815" s="21">
        <f t="shared" si="1965"/>
        <v>0</v>
      </c>
      <c r="W2815" s="21">
        <f t="shared" si="1965"/>
        <v>0</v>
      </c>
      <c r="X2815" s="21">
        <f t="shared" si="1965"/>
        <v>0</v>
      </c>
      <c r="Y2815" s="21">
        <f t="shared" si="1965"/>
        <v>0</v>
      </c>
      <c r="Z2815" s="21">
        <f t="shared" si="1965"/>
        <v>0</v>
      </c>
      <c r="AA2815" s="21">
        <f t="shared" si="1965"/>
        <v>0</v>
      </c>
      <c r="AB2815" s="21">
        <f t="shared" si="1965"/>
        <v>0</v>
      </c>
      <c r="AC2815" s="21">
        <f t="shared" si="1965"/>
        <v>0</v>
      </c>
      <c r="AD2815" s="21">
        <f t="shared" si="1965"/>
        <v>0</v>
      </c>
      <c r="AE2815" s="21">
        <f t="shared" si="1965"/>
        <v>0</v>
      </c>
      <c r="AF2815" s="21">
        <f t="shared" si="1965"/>
        <v>0</v>
      </c>
      <c r="AG2815" s="21">
        <f t="shared" si="1965"/>
        <v>0</v>
      </c>
      <c r="AH2815" s="21">
        <f t="shared" si="1965"/>
        <v>0</v>
      </c>
      <c r="AI2815" s="21">
        <f t="shared" si="1965"/>
        <v>0</v>
      </c>
      <c r="AJ2815" s="21">
        <f t="shared" si="1965"/>
        <v>0</v>
      </c>
      <c r="AK2815" s="21">
        <f t="shared" si="1965"/>
        <v>0</v>
      </c>
      <c r="AL2815" s="21">
        <f t="shared" si="1965"/>
        <v>0</v>
      </c>
      <c r="AM2815" s="21">
        <f t="shared" si="1965"/>
        <v>0</v>
      </c>
      <c r="AN2815" s="21">
        <f t="shared" si="1965"/>
        <v>0</v>
      </c>
      <c r="AO2815" s="21">
        <f t="shared" si="1965"/>
        <v>0</v>
      </c>
      <c r="AP2815" s="21">
        <f t="shared" si="1965"/>
        <v>0</v>
      </c>
      <c r="AQ2815" s="21">
        <f t="shared" si="1965"/>
        <v>0</v>
      </c>
      <c r="AR2815" s="21">
        <f t="shared" si="1965"/>
        <v>0</v>
      </c>
      <c r="AS2815" s="21">
        <f t="shared" si="1965"/>
        <v>0</v>
      </c>
      <c r="AT2815" s="21">
        <f t="shared" si="1965"/>
        <v>0</v>
      </c>
      <c r="AU2815" s="21">
        <f t="shared" si="1965"/>
        <v>0</v>
      </c>
      <c r="AV2815" s="21">
        <f t="shared" si="1965"/>
        <v>0</v>
      </c>
      <c r="AW2815" s="21">
        <f t="shared" si="1965"/>
        <v>0</v>
      </c>
      <c r="AX2815" s="21">
        <f t="shared" si="1965"/>
        <v>0</v>
      </c>
      <c r="AY2815" s="21">
        <f t="shared" si="1965"/>
        <v>0</v>
      </c>
      <c r="AZ2815" s="21">
        <f t="shared" si="1965"/>
        <v>0</v>
      </c>
      <c r="BA2815" s="21">
        <f t="shared" si="1965"/>
        <v>0</v>
      </c>
      <c r="BB2815" s="21">
        <f t="shared" si="1965"/>
        <v>0</v>
      </c>
      <c r="BC2815" s="21">
        <f t="shared" si="1965"/>
        <v>0</v>
      </c>
      <c r="BD2815" s="21">
        <f t="shared" si="1965"/>
        <v>0</v>
      </c>
    </row>
    <row r="2816" spans="1:59" ht="16" x14ac:dyDescent="0.2">
      <c r="B2816" s="11">
        <f t="shared" si="1960"/>
        <v>100</v>
      </c>
      <c r="C2816" s="12" t="str">
        <f t="shared" si="1960"/>
        <v>SAS HSR 4</v>
      </c>
      <c r="D2816" s="25" t="s">
        <v>235</v>
      </c>
      <c r="E2816" s="26">
        <v>44348</v>
      </c>
      <c r="F2816" s="15"/>
      <c r="G2816" s="25" t="s">
        <v>236</v>
      </c>
      <c r="H2816" s="25" t="s">
        <v>237</v>
      </c>
      <c r="I2816" s="25" t="s">
        <v>238</v>
      </c>
      <c r="J2816" s="25" t="s">
        <v>239</v>
      </c>
      <c r="K2816" s="24"/>
      <c r="L2816" s="27" t="s">
        <v>240</v>
      </c>
      <c r="M2816" s="83"/>
      <c r="N2816" s="83"/>
      <c r="O2816" s="28">
        <f>($H2828&gt;0)*($J2828&lt;O$2)*0
+($H2828&gt;0)*($J2828&gt;=O$2)*($J2828&lt;=O$3)*(($J2828-O$2+1)/O$4)
+($H2828&gt;0)*($J2828&gt;O$3)*($I2828&gt;O$3)*0
+($H2828&gt;0)*($J2828&gt;O$3)*($I2828&lt;=O$3)*($I2828&gt;=O$2)*((O$3-$I2828+1)/O$4)
+($H2828&gt;0)*($J2828&gt;O$3)*($I2828&lt;O$2)*1
+($H2828&gt;0)*($I2828&gt;O$3)*0
+($H2829&gt;0)*($J2829&lt;O$2)*0
+($H2829&gt;0)*($J2829&gt;=O$2)*($J2829&lt;=O$3)*(($J2829-O$2+1)/O$4)
+($H2829&gt;0)*($J2829&gt;O$3)*($I2829&gt;O$3)*0
+($H2829&gt;0)*($J2829&gt;O$3)*($I2829&lt;=O$3)*($I2829&gt;=O$2)*((O$3-$I2829+1)/O$4)
+($H2829&gt;0)*($J2829&gt;O$3)*($I2829&lt;O$2)*1
+($H2829&gt;0)*($I2829&gt;O$3)*0
+($H2830&gt;0)*($J2830&lt;O$2)*0
+($H2830&gt;0)*($J2830&gt;=O$2)*($J2830&lt;=O$3)*(($J2830-O$2+1)/O$4)
+($H2830&gt;0)*($J2830&gt;O$3)*($I2830&gt;O$3)*0
+($H2830&gt;0)*($J2830&gt;O$3)*($I2830&lt;=O$3)*($I2830&gt;=O$2)*((O$3-$I2830+1)/O$4)
+($H2830&gt;0)*($J2830&gt;O$3)*($I2830&lt;O$2)*1
+($H2830&gt;0)*($I2830&gt;O$3)*0</f>
        <v>0</v>
      </c>
      <c r="P2816" s="28">
        <f t="shared" ref="P2816:BD2816" si="1966">($H2828&gt;0)*($J2828&lt;P$2)*0
+($H2828&gt;0)*($J2828&gt;=P$2)*($J2828&lt;=P$3)*(($J2828-P$2+1)/P$4)
+($H2828&gt;0)*($J2828&gt;P$3)*($I2828&gt;P$3)*0
+($H2828&gt;0)*($J2828&gt;P$3)*($I2828&lt;=P$3)*($I2828&gt;=P$2)*((P$3-$I2828+1)/P$4)
+($H2828&gt;0)*($J2828&gt;P$3)*($I2828&lt;P$2)*1
+($H2828&gt;0)*($I2828&gt;P$3)*0
+($H2829&gt;0)*($J2829&lt;P$2)*0
+($H2829&gt;0)*($J2829&gt;=P$2)*($J2829&lt;=P$3)*(($J2829-P$2+1)/P$4)
+($H2829&gt;0)*($J2829&gt;P$3)*($I2829&gt;P$3)*0
+($H2829&gt;0)*($J2829&gt;P$3)*($I2829&lt;=P$3)*($I2829&gt;=P$2)*((P$3-$I2829+1)/P$4)
+($H2829&gt;0)*($J2829&gt;P$3)*($I2829&lt;P$2)*1
+($H2829&gt;0)*($I2829&gt;P$3)*0
+($H2830&gt;0)*($J2830&lt;P$2)*0
+($H2830&gt;0)*($J2830&gt;=P$2)*($J2830&lt;=P$3)*(($J2830-P$2+1)/P$4)
+($H2830&gt;0)*($J2830&gt;P$3)*($I2830&gt;P$3)*0
+($H2830&gt;0)*($J2830&gt;P$3)*($I2830&lt;=P$3)*($I2830&gt;=P$2)*((P$3-$I2830+1)/P$4)
+($H2830&gt;0)*($J2830&gt;P$3)*($I2830&lt;P$2)*1
+($H2830&gt;0)*($I2830&gt;P$3)*0</f>
        <v>0</v>
      </c>
      <c r="Q2816" s="28">
        <f t="shared" si="1966"/>
        <v>0</v>
      </c>
      <c r="R2816" s="28">
        <f t="shared" si="1966"/>
        <v>0</v>
      </c>
      <c r="S2816" s="28">
        <f t="shared" si="1966"/>
        <v>0</v>
      </c>
      <c r="T2816" s="28">
        <f t="shared" si="1966"/>
        <v>0</v>
      </c>
      <c r="U2816" s="28">
        <f t="shared" si="1966"/>
        <v>0</v>
      </c>
      <c r="V2816" s="28">
        <f t="shared" si="1966"/>
        <v>0</v>
      </c>
      <c r="W2816" s="28">
        <f t="shared" si="1966"/>
        <v>0</v>
      </c>
      <c r="X2816" s="28">
        <f t="shared" si="1966"/>
        <v>0</v>
      </c>
      <c r="Y2816" s="28">
        <f t="shared" si="1966"/>
        <v>0</v>
      </c>
      <c r="Z2816" s="28">
        <f t="shared" si="1966"/>
        <v>0</v>
      </c>
      <c r="AA2816" s="28">
        <f t="shared" si="1966"/>
        <v>0</v>
      </c>
      <c r="AB2816" s="28">
        <f t="shared" si="1966"/>
        <v>0</v>
      </c>
      <c r="AC2816" s="28">
        <f t="shared" si="1966"/>
        <v>0</v>
      </c>
      <c r="AD2816" s="28">
        <f t="shared" si="1966"/>
        <v>0</v>
      </c>
      <c r="AE2816" s="28">
        <f t="shared" si="1966"/>
        <v>0</v>
      </c>
      <c r="AF2816" s="28">
        <f t="shared" si="1966"/>
        <v>0</v>
      </c>
      <c r="AG2816" s="28">
        <f t="shared" si="1966"/>
        <v>0</v>
      </c>
      <c r="AH2816" s="28">
        <f t="shared" si="1966"/>
        <v>0</v>
      </c>
      <c r="AI2816" s="28">
        <f t="shared" si="1966"/>
        <v>0</v>
      </c>
      <c r="AJ2816" s="28">
        <f t="shared" si="1966"/>
        <v>0</v>
      </c>
      <c r="AK2816" s="28">
        <f t="shared" si="1966"/>
        <v>0</v>
      </c>
      <c r="AL2816" s="28">
        <f t="shared" si="1966"/>
        <v>0</v>
      </c>
      <c r="AM2816" s="28">
        <f t="shared" si="1966"/>
        <v>0</v>
      </c>
      <c r="AN2816" s="28">
        <f t="shared" si="1966"/>
        <v>0</v>
      </c>
      <c r="AO2816" s="28">
        <f t="shared" si="1966"/>
        <v>0</v>
      </c>
      <c r="AP2816" s="28">
        <f t="shared" si="1966"/>
        <v>0</v>
      </c>
      <c r="AQ2816" s="28">
        <f t="shared" si="1966"/>
        <v>0</v>
      </c>
      <c r="AR2816" s="28">
        <f t="shared" si="1966"/>
        <v>0</v>
      </c>
      <c r="AS2816" s="28">
        <f t="shared" si="1966"/>
        <v>0</v>
      </c>
      <c r="AT2816" s="28">
        <f t="shared" si="1966"/>
        <v>0</v>
      </c>
      <c r="AU2816" s="28">
        <f t="shared" si="1966"/>
        <v>0</v>
      </c>
      <c r="AV2816" s="28">
        <f t="shared" si="1966"/>
        <v>0</v>
      </c>
      <c r="AW2816" s="28">
        <f t="shared" si="1966"/>
        <v>0</v>
      </c>
      <c r="AX2816" s="28">
        <f t="shared" si="1966"/>
        <v>0</v>
      </c>
      <c r="AY2816" s="28">
        <f t="shared" si="1966"/>
        <v>0</v>
      </c>
      <c r="AZ2816" s="28">
        <f t="shared" si="1966"/>
        <v>0</v>
      </c>
      <c r="BA2816" s="28">
        <f t="shared" si="1966"/>
        <v>0</v>
      </c>
      <c r="BB2816" s="28">
        <f t="shared" si="1966"/>
        <v>0</v>
      </c>
      <c r="BC2816" s="28">
        <f t="shared" si="1966"/>
        <v>0</v>
      </c>
      <c r="BD2816" s="28">
        <f t="shared" si="1966"/>
        <v>0</v>
      </c>
    </row>
    <row r="2817" spans="1:59" ht="16" x14ac:dyDescent="0.2">
      <c r="B2817" s="11">
        <f t="shared" si="1960"/>
        <v>100</v>
      </c>
      <c r="C2817" s="12" t="str">
        <f t="shared" si="1960"/>
        <v>SAS HSR 4</v>
      </c>
      <c r="D2817" s="25" t="s">
        <v>241</v>
      </c>
      <c r="E2817" s="29">
        <v>260000</v>
      </c>
      <c r="F2817" s="15"/>
      <c r="G2817" s="30" t="s">
        <v>10</v>
      </c>
      <c r="H2817" s="31">
        <v>160000</v>
      </c>
      <c r="I2817" s="32">
        <v>44348</v>
      </c>
      <c r="J2817" s="32">
        <v>44712</v>
      </c>
      <c r="K2817" s="24"/>
      <c r="L2817" s="33" t="s">
        <v>242</v>
      </c>
      <c r="M2817" s="73"/>
      <c r="N2817" s="73"/>
      <c r="O2817" s="34">
        <f>($E2827&lt;=O$3)*($E2827&gt;O$2)*((O$3-$E2827+1)/O$4)
+($E2827&lt;=O$2)*((O$3-O$2+1)/O$4)
+($E2827&gt;O$3)*(0)</f>
        <v>0</v>
      </c>
      <c r="P2817" s="34">
        <f t="shared" ref="P2817:BD2817" si="1967">($E2827&lt;=P$3)*($E2827&gt;P$2)*((P$3-$E2827+1)/P$4)
+($E2827&lt;=P$2)*((P$3-P$2+1)/P$4)
+($E2827&gt;P$3)*(0)</f>
        <v>0</v>
      </c>
      <c r="Q2817" s="34">
        <f t="shared" si="1967"/>
        <v>0</v>
      </c>
      <c r="R2817" s="34">
        <f t="shared" si="1967"/>
        <v>0</v>
      </c>
      <c r="S2817" s="34">
        <f t="shared" si="1967"/>
        <v>0</v>
      </c>
      <c r="T2817" s="34">
        <f t="shared" si="1967"/>
        <v>0</v>
      </c>
      <c r="U2817" s="34">
        <f t="shared" si="1967"/>
        <v>0</v>
      </c>
      <c r="V2817" s="34">
        <f t="shared" si="1967"/>
        <v>0</v>
      </c>
      <c r="W2817" s="34">
        <f t="shared" si="1967"/>
        <v>0</v>
      </c>
      <c r="X2817" s="34">
        <f t="shared" si="1967"/>
        <v>0</v>
      </c>
      <c r="Y2817" s="34">
        <f t="shared" si="1967"/>
        <v>0</v>
      </c>
      <c r="Z2817" s="34">
        <f t="shared" si="1967"/>
        <v>0</v>
      </c>
      <c r="AA2817" s="34">
        <f t="shared" si="1967"/>
        <v>0</v>
      </c>
      <c r="AB2817" s="34">
        <f t="shared" si="1967"/>
        <v>0</v>
      </c>
      <c r="AC2817" s="34">
        <f t="shared" si="1967"/>
        <v>0</v>
      </c>
      <c r="AD2817" s="34">
        <f t="shared" si="1967"/>
        <v>0</v>
      </c>
      <c r="AE2817" s="34">
        <f t="shared" si="1967"/>
        <v>0</v>
      </c>
      <c r="AF2817" s="34">
        <f t="shared" si="1967"/>
        <v>0</v>
      </c>
      <c r="AG2817" s="34">
        <f t="shared" si="1967"/>
        <v>0</v>
      </c>
      <c r="AH2817" s="34">
        <f t="shared" si="1967"/>
        <v>0</v>
      </c>
      <c r="AI2817" s="34">
        <f t="shared" si="1967"/>
        <v>0</v>
      </c>
      <c r="AJ2817" s="34">
        <f t="shared" si="1967"/>
        <v>0</v>
      </c>
      <c r="AK2817" s="34">
        <f t="shared" si="1967"/>
        <v>0</v>
      </c>
      <c r="AL2817" s="34">
        <f t="shared" si="1967"/>
        <v>0</v>
      </c>
      <c r="AM2817" s="34">
        <f t="shared" si="1967"/>
        <v>0</v>
      </c>
      <c r="AN2817" s="34">
        <f t="shared" si="1967"/>
        <v>0</v>
      </c>
      <c r="AO2817" s="34">
        <f t="shared" si="1967"/>
        <v>0</v>
      </c>
      <c r="AP2817" s="34">
        <f t="shared" si="1967"/>
        <v>0</v>
      </c>
      <c r="AQ2817" s="34">
        <f t="shared" si="1967"/>
        <v>0</v>
      </c>
      <c r="AR2817" s="34">
        <f t="shared" si="1967"/>
        <v>0</v>
      </c>
      <c r="AS2817" s="34">
        <f t="shared" si="1967"/>
        <v>0</v>
      </c>
      <c r="AT2817" s="34">
        <f t="shared" si="1967"/>
        <v>0</v>
      </c>
      <c r="AU2817" s="34">
        <f t="shared" si="1967"/>
        <v>0</v>
      </c>
      <c r="AV2817" s="34">
        <f t="shared" si="1967"/>
        <v>0</v>
      </c>
      <c r="AW2817" s="34">
        <f t="shared" si="1967"/>
        <v>0</v>
      </c>
      <c r="AX2817" s="34">
        <f t="shared" si="1967"/>
        <v>0.34065934065934067</v>
      </c>
      <c r="AY2817" s="34">
        <f t="shared" si="1967"/>
        <v>1</v>
      </c>
      <c r="AZ2817" s="34">
        <f t="shared" si="1967"/>
        <v>1</v>
      </c>
      <c r="BA2817" s="34">
        <f t="shared" si="1967"/>
        <v>1</v>
      </c>
      <c r="BB2817" s="34">
        <f t="shared" si="1967"/>
        <v>1</v>
      </c>
      <c r="BC2817" s="34">
        <f t="shared" si="1967"/>
        <v>1</v>
      </c>
      <c r="BD2817" s="34">
        <f t="shared" si="1967"/>
        <v>1</v>
      </c>
    </row>
    <row r="2818" spans="1:59" ht="16" x14ac:dyDescent="0.2">
      <c r="A2818" s="35"/>
      <c r="B2818" s="11">
        <f t="shared" si="1960"/>
        <v>100</v>
      </c>
      <c r="C2818" s="12" t="str">
        <f t="shared" si="1960"/>
        <v>SAS HSR 4</v>
      </c>
      <c r="D2818" s="25" t="s">
        <v>243</v>
      </c>
      <c r="E2818" s="29">
        <v>266287.2441488902</v>
      </c>
      <c r="F2818" s="15"/>
      <c r="G2818" s="30" t="s">
        <v>11</v>
      </c>
      <c r="H2818" s="31">
        <v>180000</v>
      </c>
      <c r="I2818" s="32">
        <v>44713</v>
      </c>
      <c r="J2818" s="32">
        <v>45077</v>
      </c>
      <c r="K2818" s="35"/>
      <c r="M2818" s="84">
        <v>44348</v>
      </c>
      <c r="O2818" s="15"/>
      <c r="P2818" s="15"/>
      <c r="Q2818" s="15"/>
      <c r="R2818" s="15"/>
      <c r="S2818" s="15"/>
      <c r="T2818" s="15"/>
      <c r="U2818" s="15"/>
      <c r="V2818" s="15"/>
      <c r="W2818" s="15"/>
      <c r="X2818" s="15"/>
      <c r="Y2818" s="15"/>
      <c r="Z2818" s="15"/>
      <c r="AA2818" s="15"/>
      <c r="AB2818" s="15"/>
      <c r="AC2818" s="15"/>
      <c r="AD2818" s="15"/>
      <c r="AE2818" s="15"/>
      <c r="AF2818" s="15"/>
      <c r="AG2818" s="15"/>
      <c r="AH2818" s="15"/>
      <c r="AI2818" s="15"/>
      <c r="AJ2818" s="15"/>
      <c r="AK2818" s="15"/>
      <c r="AL2818" s="15"/>
      <c r="AM2818" s="15"/>
      <c r="AN2818" s="15"/>
      <c r="AO2818" s="15"/>
      <c r="AP2818" s="15"/>
      <c r="AQ2818" s="15"/>
      <c r="AR2818" s="15"/>
      <c r="AS2818" s="15"/>
      <c r="AT2818" s="15"/>
      <c r="AU2818" s="15"/>
      <c r="AV2818" s="15"/>
      <c r="AW2818" s="15"/>
      <c r="AX2818" s="15"/>
      <c r="AY2818" s="15"/>
      <c r="AZ2818" s="15"/>
      <c r="BA2818" s="15"/>
      <c r="BB2818" s="15"/>
      <c r="BC2818" s="15"/>
      <c r="BD2818" s="15"/>
      <c r="BE2818" s="35"/>
      <c r="BF2818" s="35"/>
      <c r="BG2818" s="35"/>
    </row>
    <row r="2819" spans="1:59" ht="16" x14ac:dyDescent="0.2">
      <c r="B2819" s="11">
        <f t="shared" si="1960"/>
        <v>100</v>
      </c>
      <c r="C2819" s="12" t="str">
        <f t="shared" si="1960"/>
        <v>SAS HSR 4</v>
      </c>
      <c r="D2819" s="25" t="s">
        <v>244</v>
      </c>
      <c r="E2819" s="29">
        <v>184352.70748769323</v>
      </c>
      <c r="F2819" s="15"/>
      <c r="G2819" s="36" t="s">
        <v>12</v>
      </c>
      <c r="H2819" s="31">
        <v>200000</v>
      </c>
      <c r="I2819" s="32">
        <v>45078</v>
      </c>
      <c r="J2819" s="32">
        <v>45443</v>
      </c>
      <c r="K2819" s="24"/>
      <c r="L2819" s="37" t="s">
        <v>245</v>
      </c>
      <c r="M2819" s="74">
        <v>1</v>
      </c>
      <c r="N2819" s="74">
        <v>1</v>
      </c>
      <c r="O2819" s="38">
        <v>1.02</v>
      </c>
      <c r="P2819" s="38">
        <v>1.02</v>
      </c>
      <c r="Q2819" s="38">
        <v>1.02</v>
      </c>
      <c r="R2819" s="38">
        <v>1.0233626373626374</v>
      </c>
      <c r="S2819" s="38">
        <v>1.0302</v>
      </c>
      <c r="T2819" s="38">
        <v>1.0302</v>
      </c>
      <c r="U2819" s="38">
        <v>1.0302</v>
      </c>
      <c r="V2819" s="38">
        <v>1.0335962637362637</v>
      </c>
      <c r="W2819" s="38">
        <v>1.040502</v>
      </c>
      <c r="X2819" s="38">
        <v>1.040502</v>
      </c>
      <c r="Y2819" s="38">
        <v>1.040502</v>
      </c>
      <c r="Z2819" s="38">
        <v>1.0439322263736264</v>
      </c>
      <c r="AA2819" s="38">
        <v>1.0509070200000001</v>
      </c>
      <c r="AB2819" s="38">
        <v>1.0509070200000001</v>
      </c>
      <c r="AC2819" s="38">
        <v>1.0509070200000001</v>
      </c>
      <c r="AD2819" s="38">
        <v>1.0543715486373628</v>
      </c>
      <c r="AE2819" s="38">
        <v>1.0614160902000001</v>
      </c>
      <c r="AF2819" s="38">
        <v>1.0614160902000001</v>
      </c>
      <c r="AG2819" s="38">
        <v>1.0614160902000001</v>
      </c>
      <c r="AH2819" s="38">
        <v>1.0649152641237363</v>
      </c>
      <c r="AI2819" s="38">
        <v>1.0720302511020001</v>
      </c>
      <c r="AJ2819" s="38">
        <v>1.0720302511020001</v>
      </c>
      <c r="AK2819" s="38">
        <v>1.0720302511020001</v>
      </c>
      <c r="AL2819" s="38">
        <v>1.0755644167649738</v>
      </c>
      <c r="AM2819" s="38">
        <v>1.0827505536130202</v>
      </c>
      <c r="AN2819" s="38">
        <v>1.0827505536130202</v>
      </c>
      <c r="AO2819" s="38">
        <v>1.0827505536130202</v>
      </c>
      <c r="AP2819" s="38">
        <v>1.0863200609326236</v>
      </c>
      <c r="AQ2819" s="38">
        <v>1.0935780591491504</v>
      </c>
      <c r="AR2819" s="38">
        <v>1.0935780591491504</v>
      </c>
      <c r="AS2819" s="38">
        <v>1.0935780591491504</v>
      </c>
      <c r="AT2819" s="38">
        <v>1.0971832615419499</v>
      </c>
      <c r="AU2819" s="38">
        <v>1.104513839740642</v>
      </c>
      <c r="AV2819" s="38">
        <v>1.104513839740642</v>
      </c>
      <c r="AW2819" s="38">
        <v>1.104513839740642</v>
      </c>
      <c r="AX2819" s="38">
        <v>1.1081550941573695</v>
      </c>
      <c r="AY2819" s="38">
        <v>1.1155589781380484</v>
      </c>
      <c r="AZ2819" s="38">
        <v>1.1155589781380484</v>
      </c>
      <c r="BA2819" s="38">
        <v>1.1155589781380484</v>
      </c>
      <c r="BB2819" s="38">
        <v>1.1192366450989431</v>
      </c>
      <c r="BC2819" s="38">
        <v>1.1267145679194288</v>
      </c>
      <c r="BD2819" s="38">
        <v>1.1267145679194288</v>
      </c>
    </row>
    <row r="2820" spans="1:59" ht="16" x14ac:dyDescent="0.2">
      <c r="B2820" s="11">
        <f t="shared" si="1960"/>
        <v>100</v>
      </c>
      <c r="C2820" s="12" t="str">
        <f t="shared" si="1960"/>
        <v>SAS HSR 4</v>
      </c>
      <c r="D2820" s="25" t="s">
        <v>25</v>
      </c>
      <c r="E2820" s="39" t="s">
        <v>30</v>
      </c>
      <c r="F2820" s="15"/>
      <c r="K2820" s="24"/>
      <c r="L2820" s="16" t="s">
        <v>246</v>
      </c>
      <c r="M2820" s="70"/>
      <c r="N2820" s="70"/>
      <c r="O2820" s="40">
        <f>O2813*$E2817/4+O2817*$E2828/4</f>
        <v>65000</v>
      </c>
      <c r="P2820" s="40">
        <f t="shared" ref="P2820:BD2820" si="1968">P2813*$E2817/4+P2817*$E2828/4</f>
        <v>65000</v>
      </c>
      <c r="Q2820" s="40">
        <f t="shared" si="1968"/>
        <v>65000</v>
      </c>
      <c r="R2820" s="40">
        <f t="shared" si="1968"/>
        <v>65000</v>
      </c>
      <c r="S2820" s="40">
        <f t="shared" si="1968"/>
        <v>65000</v>
      </c>
      <c r="T2820" s="40">
        <f t="shared" si="1968"/>
        <v>65000</v>
      </c>
      <c r="U2820" s="40">
        <f t="shared" si="1968"/>
        <v>65000</v>
      </c>
      <c r="V2820" s="40">
        <f t="shared" si="1968"/>
        <v>65000</v>
      </c>
      <c r="W2820" s="40">
        <f t="shared" si="1968"/>
        <v>65000</v>
      </c>
      <c r="X2820" s="40">
        <f t="shared" si="1968"/>
        <v>65000</v>
      </c>
      <c r="Y2820" s="40">
        <f t="shared" si="1968"/>
        <v>65000</v>
      </c>
      <c r="Z2820" s="40">
        <f t="shared" si="1968"/>
        <v>65000</v>
      </c>
      <c r="AA2820" s="40">
        <f t="shared" si="1968"/>
        <v>65000</v>
      </c>
      <c r="AB2820" s="40">
        <f t="shared" si="1968"/>
        <v>65000</v>
      </c>
      <c r="AC2820" s="40">
        <f t="shared" si="1968"/>
        <v>65000</v>
      </c>
      <c r="AD2820" s="40">
        <f t="shared" si="1968"/>
        <v>65000</v>
      </c>
      <c r="AE2820" s="40">
        <f t="shared" si="1968"/>
        <v>65000</v>
      </c>
      <c r="AF2820" s="40">
        <f t="shared" si="1968"/>
        <v>65000</v>
      </c>
      <c r="AG2820" s="40">
        <f t="shared" si="1968"/>
        <v>65000</v>
      </c>
      <c r="AH2820" s="40">
        <f t="shared" si="1968"/>
        <v>65000</v>
      </c>
      <c r="AI2820" s="40">
        <f t="shared" si="1968"/>
        <v>65000</v>
      </c>
      <c r="AJ2820" s="40">
        <f t="shared" si="1968"/>
        <v>65000</v>
      </c>
      <c r="AK2820" s="40">
        <f t="shared" si="1968"/>
        <v>65000</v>
      </c>
      <c r="AL2820" s="40">
        <f t="shared" si="1968"/>
        <v>65000</v>
      </c>
      <c r="AM2820" s="40">
        <f t="shared" si="1968"/>
        <v>65000</v>
      </c>
      <c r="AN2820" s="40">
        <f t="shared" si="1968"/>
        <v>65000</v>
      </c>
      <c r="AO2820" s="40">
        <f t="shared" si="1968"/>
        <v>65000</v>
      </c>
      <c r="AP2820" s="40">
        <f t="shared" si="1968"/>
        <v>65000</v>
      </c>
      <c r="AQ2820" s="40">
        <f t="shared" si="1968"/>
        <v>65000</v>
      </c>
      <c r="AR2820" s="40">
        <f t="shared" si="1968"/>
        <v>65000</v>
      </c>
      <c r="AS2820" s="40">
        <f t="shared" si="1968"/>
        <v>65000</v>
      </c>
      <c r="AT2820" s="40">
        <f t="shared" si="1968"/>
        <v>65000</v>
      </c>
      <c r="AU2820" s="40">
        <f t="shared" si="1968"/>
        <v>65000</v>
      </c>
      <c r="AV2820" s="40">
        <f t="shared" si="1968"/>
        <v>65000</v>
      </c>
      <c r="AW2820" s="40">
        <f t="shared" si="1968"/>
        <v>65000</v>
      </c>
      <c r="AX2820" s="40">
        <f t="shared" si="1968"/>
        <v>68383.782225143776</v>
      </c>
      <c r="AY2820" s="40">
        <f t="shared" si="1968"/>
        <v>72836.263951228495</v>
      </c>
      <c r="AZ2820" s="40">
        <f t="shared" si="1968"/>
        <v>72836.263951228495</v>
      </c>
      <c r="BA2820" s="40">
        <f t="shared" si="1968"/>
        <v>72836.263951228495</v>
      </c>
      <c r="BB2820" s="40">
        <f t="shared" si="1968"/>
        <v>72836.263951228495</v>
      </c>
      <c r="BC2820" s="40">
        <f t="shared" si="1968"/>
        <v>72836.263951228495</v>
      </c>
      <c r="BD2820" s="40">
        <f t="shared" si="1968"/>
        <v>72836.263951228495</v>
      </c>
    </row>
    <row r="2821" spans="1:59" ht="16" x14ac:dyDescent="0.2">
      <c r="B2821" s="11">
        <f t="shared" si="1960"/>
        <v>100</v>
      </c>
      <c r="C2821" s="12" t="str">
        <f t="shared" si="1960"/>
        <v>SAS HSR 4</v>
      </c>
      <c r="D2821" s="25" t="s">
        <v>247</v>
      </c>
      <c r="E2821" s="39" t="s">
        <v>248</v>
      </c>
      <c r="F2821" s="15"/>
      <c r="G2821" s="25" t="s">
        <v>249</v>
      </c>
      <c r="H2821" s="26">
        <v>46022</v>
      </c>
      <c r="I2821" s="25" t="s">
        <v>239</v>
      </c>
      <c r="J2821" s="26">
        <v>47999</v>
      </c>
      <c r="K2821" s="24"/>
      <c r="L2821" s="20" t="s">
        <v>250</v>
      </c>
      <c r="M2821" s="72"/>
      <c r="N2821" s="72"/>
      <c r="O2821" s="41">
        <f>IF($E2827&gt;=O$3,IF(O$3&lt;=($E2816+365),O2820,IFERROR(O2813*$E2818/4*O2819+
$E2828*O2817/4*IFERROR(O2819/$E2829,0),0)),IF(O$3&lt;=($E2827+365),O2813*$E2818/4*O2819+$E2828*O2817/4*IFERROR(O2819/$E2829,0),IFERROR($E2828*O2817/4*IFERROR(O2819/$E2829,0),0)))</f>
        <v>67903.247257966999</v>
      </c>
      <c r="P2821" s="41">
        <f t="shared" ref="P2821:BD2821" si="1969">IF($E2827&gt;=P$3,IF(P$3&lt;=($E2816+365),P2820,IFERROR(P2813*$E2818/4*P2819+
$E2828*P2817/4*IFERROR(P2819/$E2829,0),0)),IF(P$3&lt;=($E2827+365),P2813*$E2818/4*P2819+$E2828*P2817/4*IFERROR(P2819/$E2829,0),IFERROR($E2828*P2817/4*IFERROR(P2819/$E2829,0),0)))</f>
        <v>67903.247257966999</v>
      </c>
      <c r="Q2821" s="41">
        <f t="shared" si="1969"/>
        <v>67903.247257966999</v>
      </c>
      <c r="R2821" s="41">
        <f t="shared" si="1969"/>
        <v>68127.104117059207</v>
      </c>
      <c r="S2821" s="41">
        <f t="shared" si="1969"/>
        <v>68582.279730546667</v>
      </c>
      <c r="T2821" s="41">
        <f t="shared" si="1969"/>
        <v>68582.279730546667</v>
      </c>
      <c r="U2821" s="41">
        <f t="shared" si="1969"/>
        <v>68582.279730546667</v>
      </c>
      <c r="V2821" s="41">
        <f t="shared" si="1969"/>
        <v>68808.375158229785</v>
      </c>
      <c r="W2821" s="41">
        <f t="shared" si="1969"/>
        <v>69268.102527852141</v>
      </c>
      <c r="X2821" s="41">
        <f t="shared" si="1969"/>
        <v>69268.102527852141</v>
      </c>
      <c r="Y2821" s="41">
        <f t="shared" si="1969"/>
        <v>69268.102527852141</v>
      </c>
      <c r="Z2821" s="41">
        <f t="shared" si="1969"/>
        <v>69496.458909812092</v>
      </c>
      <c r="AA2821" s="41">
        <f t="shared" si="1969"/>
        <v>69960.783553130663</v>
      </c>
      <c r="AB2821" s="41">
        <f t="shared" si="1969"/>
        <v>69960.783553130663</v>
      </c>
      <c r="AC2821" s="41">
        <f t="shared" si="1969"/>
        <v>69960.783553130663</v>
      </c>
      <c r="AD2821" s="41">
        <f t="shared" si="1969"/>
        <v>70191.423498910226</v>
      </c>
      <c r="AE2821" s="41">
        <f t="shared" si="1969"/>
        <v>70660.39138866197</v>
      </c>
      <c r="AF2821" s="41">
        <f t="shared" si="1969"/>
        <v>70660.39138866197</v>
      </c>
      <c r="AG2821" s="41">
        <f t="shared" si="1969"/>
        <v>70660.39138866197</v>
      </c>
      <c r="AH2821" s="41">
        <f t="shared" si="1969"/>
        <v>70893.337733899316</v>
      </c>
      <c r="AI2821" s="41">
        <f t="shared" si="1969"/>
        <v>71366.995302548588</v>
      </c>
      <c r="AJ2821" s="41">
        <f t="shared" si="1969"/>
        <v>71366.995302548588</v>
      </c>
      <c r="AK2821" s="41">
        <f t="shared" si="1969"/>
        <v>71366.995302548588</v>
      </c>
      <c r="AL2821" s="41">
        <f t="shared" si="1969"/>
        <v>71602.271111238326</v>
      </c>
      <c r="AM2821" s="41">
        <f t="shared" si="1969"/>
        <v>72080.665255574087</v>
      </c>
      <c r="AN2821" s="41">
        <f t="shared" si="1969"/>
        <v>72080.665255574087</v>
      </c>
      <c r="AO2821" s="41">
        <f t="shared" si="1969"/>
        <v>72080.665255574087</v>
      </c>
      <c r="AP2821" s="41">
        <f t="shared" si="1969"/>
        <v>72318.293822350708</v>
      </c>
      <c r="AQ2821" s="41">
        <f t="shared" si="1969"/>
        <v>72801.471908129824</v>
      </c>
      <c r="AR2821" s="41">
        <f t="shared" si="1969"/>
        <v>72801.471908129824</v>
      </c>
      <c r="AS2821" s="41">
        <f t="shared" si="1969"/>
        <v>72801.471908129824</v>
      </c>
      <c r="AT2821" s="41">
        <f t="shared" si="1969"/>
        <v>73041.476760574209</v>
      </c>
      <c r="AU2821" s="41">
        <f t="shared" si="1969"/>
        <v>73529.486627211125</v>
      </c>
      <c r="AV2821" s="41">
        <f t="shared" si="1969"/>
        <v>73529.486627211125</v>
      </c>
      <c r="AW2821" s="41">
        <f t="shared" si="1969"/>
        <v>73529.486627211125</v>
      </c>
      <c r="AX2821" s="41">
        <f t="shared" si="1969"/>
        <v>74263.841381396283</v>
      </c>
      <c r="AY2821" s="41">
        <f t="shared" si="1969"/>
        <v>73322.902735568568</v>
      </c>
      <c r="AZ2821" s="41">
        <f t="shared" si="1969"/>
        <v>73322.902735568568</v>
      </c>
      <c r="BA2821" s="41">
        <f t="shared" si="1969"/>
        <v>73322.902735568568</v>
      </c>
      <c r="BB2821" s="41">
        <f t="shared" si="1969"/>
        <v>73564.62659074078</v>
      </c>
      <c r="BC2821" s="41">
        <f t="shared" si="1969"/>
        <v>74056.131762924255</v>
      </c>
      <c r="BD2821" s="41">
        <f t="shared" si="1969"/>
        <v>74056.131762924255</v>
      </c>
    </row>
    <row r="2822" spans="1:59" ht="16" x14ac:dyDescent="0.2">
      <c r="B2822" s="11">
        <f t="shared" si="1960"/>
        <v>100</v>
      </c>
      <c r="C2822" s="12" t="str">
        <f t="shared" si="1960"/>
        <v>SAS HSR 4</v>
      </c>
      <c r="D2822" s="25" t="s">
        <v>8</v>
      </c>
      <c r="E2822" s="42">
        <v>0</v>
      </c>
      <c r="F2822" s="15"/>
      <c r="I2822" s="15"/>
      <c r="J2822" s="24"/>
      <c r="K2822" s="24"/>
      <c r="L2822" s="20" t="s">
        <v>251</v>
      </c>
      <c r="M2822" s="72"/>
      <c r="N2822" s="72"/>
      <c r="O2822" s="41">
        <f>-$E2818/4*O2812
+(O2812&gt;0)*($J2817&gt;=O$2)*($J2817&lt;=O$3)*(($J2817-O$2+1)/O$4*$H2817/4)
+(O2812&gt;0)*($J2817&gt;O$3)*($I2817&lt;=O$3)*($I2817&gt;=O$2)*((O$3-$I2817+1)/O$4*$H2817/4)
+(O2812&gt;0)*($J2817&gt;O$3)*($I2817&lt;O$2)*$H2817/4
+(O2812&gt;0)*($J2818&gt;=O$2)*($J2818&lt;=O$3)*(($J2818-O$2+1)/O$4*$H2818/4)
+(O2812&gt;0)*($J2818&gt;O$3)*($I2818&lt;=O$3)*($I2818&gt;=O$2)*((O$3-$I2818+1)/O$4*$H2818/4)
+(O2812&gt;0)*($J2818&gt;O$3)*($I2818&lt;O$2)*$H2818/4
+(O2812&gt;0)*($J2819&gt;=O$2)*($J2819&lt;=O$3)*(($J2819-O$2+1)/O$4*$H2819/4)
+(O2812&gt;0)*($J2819&gt;O$3)*($I2819&lt;=O$3)*($I2819&gt;=O$2)*((O$3-$I2819+1)/O$4*$H2819/4)
+(O2812&gt;0)*($J2819&gt;O$3)*($I2819&lt;O$2)*$H2819/4
-$E2828/4*O2816
+(O2816&gt;0)*($J2828&gt;=O$2)*($J2828&lt;=O$3)*(($J2828-O$2+1)/O$4*$H2828/4)
+(O2816&gt;0)*($J2828&gt;O$3)*($I2828&lt;=O$3)*($I2828&gt;=O$2)*((O$3-$I2828+1)/O$4*$H2828/4)
+(O2816&gt;0)*($J2828&gt;O$3)*($I2828&lt;O$2)*$H2828/4
+(O2816&gt;0)*($J2829&gt;=O$2)*($J2829&lt;=O$3)*(($J2829-O$2+1)/O$4*$H2829/4)
+(O2816&gt;0)*($J2829&gt;O$3)*($I2829&lt;=O$3)*($I2829&gt;=O$2)*((O$3-$I2829+1)/O$4*$H2829/4)
+(O2816&gt;0)*($J2829&gt;O$3)*($I2829&lt;O$2)*$H2829/4
+(O2816&gt;0)*($J2830&gt;=O$2)*($J2830&lt;=O$3)*(($J2830-O$2+1)/O$4*$H2830/4)
+(O2816&gt;0)*($J2830&gt;O$3)*($I2830&lt;=O$3)*($I2830&gt;=O$2)*((O$3-$I2830+1)/O$4*$H2830/4)
+(O2816&gt;0)*($J2830&gt;O$3)*($I2830&lt;O$2)*$H2830/4</f>
        <v>-21571.811037222549</v>
      </c>
      <c r="P2822" s="41">
        <f t="shared" ref="P2822:BD2822" si="1970">-$E2818/4*P2812
+(P2812&gt;0)*($J2817&gt;=P$2)*($J2817&lt;=P$3)*(($J2817-P$2+1)/P$4*$H2817/4)
+(P2812&gt;0)*($J2817&gt;P$3)*($I2817&lt;=P$3)*($I2817&gt;=P$2)*((P$3-$I2817+1)/P$4*$H2817/4)
+(P2812&gt;0)*($J2817&gt;P$3)*($I2817&lt;P$2)*$H2817/4
+(P2812&gt;0)*($J2818&gt;=P$2)*($J2818&lt;=P$3)*(($J2818-P$2+1)/P$4*$H2818/4)
+(P2812&gt;0)*($J2818&gt;P$3)*($I2818&lt;=P$3)*($I2818&gt;=P$2)*((P$3-$I2818+1)/P$4*$H2818/4)
+(P2812&gt;0)*($J2818&gt;P$3)*($I2818&lt;P$2)*$H2818/4
+(P2812&gt;0)*($J2819&gt;=P$2)*($J2819&lt;=P$3)*(($J2819-P$2+1)/P$4*$H2819/4)
+(P2812&gt;0)*($J2819&gt;P$3)*($I2819&lt;=P$3)*($I2819&gt;=P$2)*((P$3-$I2819+1)/P$4*$H2819/4)
+(P2812&gt;0)*($J2819&gt;P$3)*($I2819&lt;P$2)*$H2819/4
-$E2828/4*P2816
+(P2816&gt;0)*($J2828&gt;=P$2)*($J2828&lt;=P$3)*(($J2828-P$2+1)/P$4*$H2828/4)
+(P2816&gt;0)*($J2828&gt;P$3)*($I2828&lt;=P$3)*($I2828&gt;=P$2)*((P$3-$I2828+1)/P$4*$H2828/4)
+(P2816&gt;0)*($J2828&gt;P$3)*($I2828&lt;P$2)*$H2828/4
+(P2816&gt;0)*($J2829&gt;=P$2)*($J2829&lt;=P$3)*(($J2829-P$2+1)/P$4*$H2829/4)
+(P2816&gt;0)*($J2829&gt;P$3)*($I2829&lt;=P$3)*($I2829&gt;=P$2)*((P$3-$I2829+1)/P$4*$H2829/4)
+(P2816&gt;0)*($J2829&gt;P$3)*($I2829&lt;P$2)*$H2829/4
+(P2816&gt;0)*($J2830&gt;=P$2)*($J2830&lt;=P$3)*(($J2830-P$2+1)/P$4*$H2830/4)
+(P2816&gt;0)*($J2830&gt;P$3)*($I2830&lt;=P$3)*($I2830&gt;=P$2)*((P$3-$I2830+1)/P$4*$H2830/4)
+(P2816&gt;0)*($J2830&gt;P$3)*($I2830&lt;P$2)*$H2830/4</f>
        <v>-21571.811037222549</v>
      </c>
      <c r="Q2822" s="41">
        <f t="shared" si="1970"/>
        <v>-21571.811037222549</v>
      </c>
      <c r="R2822" s="41">
        <f t="shared" si="1970"/>
        <v>-19923.459388870899</v>
      </c>
      <c r="S2822" s="41">
        <f t="shared" si="1970"/>
        <v>-16571.811037222549</v>
      </c>
      <c r="T2822" s="41">
        <f t="shared" si="1970"/>
        <v>-16571.811037222549</v>
      </c>
      <c r="U2822" s="41">
        <f t="shared" si="1970"/>
        <v>-16571.811037222549</v>
      </c>
      <c r="V2822" s="41">
        <f t="shared" si="1970"/>
        <v>-11108.576629346979</v>
      </c>
      <c r="W2822" s="41">
        <f t="shared" si="1970"/>
        <v>0</v>
      </c>
      <c r="X2822" s="41">
        <f t="shared" si="1970"/>
        <v>0</v>
      </c>
      <c r="Y2822" s="41">
        <f t="shared" si="1970"/>
        <v>0</v>
      </c>
      <c r="Z2822" s="41">
        <f t="shared" si="1970"/>
        <v>0</v>
      </c>
      <c r="AA2822" s="41">
        <f t="shared" si="1970"/>
        <v>0</v>
      </c>
      <c r="AB2822" s="41">
        <f t="shared" si="1970"/>
        <v>0</v>
      </c>
      <c r="AC2822" s="41">
        <f t="shared" si="1970"/>
        <v>0</v>
      </c>
      <c r="AD2822" s="41">
        <f t="shared" si="1970"/>
        <v>0</v>
      </c>
      <c r="AE2822" s="41">
        <f t="shared" si="1970"/>
        <v>0</v>
      </c>
      <c r="AF2822" s="41">
        <f t="shared" si="1970"/>
        <v>0</v>
      </c>
      <c r="AG2822" s="41">
        <f t="shared" si="1970"/>
        <v>0</v>
      </c>
      <c r="AH2822" s="41">
        <f t="shared" si="1970"/>
        <v>0</v>
      </c>
      <c r="AI2822" s="41">
        <f t="shared" si="1970"/>
        <v>0</v>
      </c>
      <c r="AJ2822" s="41">
        <f t="shared" si="1970"/>
        <v>0</v>
      </c>
      <c r="AK2822" s="41">
        <f t="shared" si="1970"/>
        <v>0</v>
      </c>
      <c r="AL2822" s="41">
        <f t="shared" si="1970"/>
        <v>0</v>
      </c>
      <c r="AM2822" s="41">
        <f t="shared" si="1970"/>
        <v>0</v>
      </c>
      <c r="AN2822" s="41">
        <f t="shared" si="1970"/>
        <v>0</v>
      </c>
      <c r="AO2822" s="41">
        <f t="shared" si="1970"/>
        <v>0</v>
      </c>
      <c r="AP2822" s="41">
        <f t="shared" si="1970"/>
        <v>0</v>
      </c>
      <c r="AQ2822" s="41">
        <f t="shared" si="1970"/>
        <v>0</v>
      </c>
      <c r="AR2822" s="41">
        <f t="shared" si="1970"/>
        <v>0</v>
      </c>
      <c r="AS2822" s="41">
        <f t="shared" si="1970"/>
        <v>0</v>
      </c>
      <c r="AT2822" s="41">
        <f t="shared" si="1970"/>
        <v>0</v>
      </c>
      <c r="AU2822" s="41">
        <f t="shared" si="1970"/>
        <v>0</v>
      </c>
      <c r="AV2822" s="41">
        <f t="shared" si="1970"/>
        <v>0</v>
      </c>
      <c r="AW2822" s="41">
        <f t="shared" si="1970"/>
        <v>0</v>
      </c>
      <c r="AX2822" s="41">
        <f t="shared" si="1970"/>
        <v>0</v>
      </c>
      <c r="AY2822" s="41">
        <f t="shared" si="1970"/>
        <v>0</v>
      </c>
      <c r="AZ2822" s="41">
        <f t="shared" si="1970"/>
        <v>0</v>
      </c>
      <c r="BA2822" s="41">
        <f t="shared" si="1970"/>
        <v>0</v>
      </c>
      <c r="BB2822" s="41">
        <f t="shared" si="1970"/>
        <v>0</v>
      </c>
      <c r="BC2822" s="41">
        <f t="shared" si="1970"/>
        <v>0</v>
      </c>
      <c r="BD2822" s="41">
        <f t="shared" si="1970"/>
        <v>0</v>
      </c>
    </row>
    <row r="2823" spans="1:59" ht="16" x14ac:dyDescent="0.2">
      <c r="B2823" s="11">
        <f t="shared" si="1960"/>
        <v>100</v>
      </c>
      <c r="C2823" s="12" t="str">
        <f t="shared" si="1960"/>
        <v>SAS HSR 4</v>
      </c>
      <c r="D2823" s="43" t="s">
        <v>252</v>
      </c>
      <c r="E2823" s="42" t="s">
        <v>288</v>
      </c>
      <c r="F2823" s="44"/>
      <c r="G2823" s="43" t="s">
        <v>253</v>
      </c>
      <c r="H2823" s="39">
        <v>0</v>
      </c>
      <c r="I2823" s="43" t="s">
        <v>254</v>
      </c>
      <c r="J2823" s="32">
        <v>0</v>
      </c>
      <c r="K2823" s="24"/>
      <c r="L2823" s="20" t="s">
        <v>255</v>
      </c>
      <c r="M2823" s="72"/>
      <c r="N2823" s="72"/>
      <c r="O2823" s="41">
        <v>0</v>
      </c>
      <c r="P2823" s="41">
        <v>0</v>
      </c>
      <c r="Q2823" s="41">
        <v>0</v>
      </c>
      <c r="R2823" s="41">
        <v>0</v>
      </c>
      <c r="S2823" s="41">
        <v>0</v>
      </c>
      <c r="T2823" s="41">
        <v>0</v>
      </c>
      <c r="U2823" s="41">
        <v>0</v>
      </c>
      <c r="V2823" s="41">
        <v>0</v>
      </c>
      <c r="W2823" s="41">
        <v>0</v>
      </c>
      <c r="X2823" s="41">
        <v>0</v>
      </c>
      <c r="Y2823" s="41">
        <v>0</v>
      </c>
      <c r="Z2823" s="41">
        <v>0</v>
      </c>
      <c r="AA2823" s="41">
        <v>0</v>
      </c>
      <c r="AB2823" s="41">
        <v>0</v>
      </c>
      <c r="AC2823" s="41">
        <v>0</v>
      </c>
      <c r="AD2823" s="41">
        <v>0</v>
      </c>
      <c r="AE2823" s="41">
        <v>0</v>
      </c>
      <c r="AF2823" s="41">
        <v>0</v>
      </c>
      <c r="AG2823" s="41">
        <v>0</v>
      </c>
      <c r="AH2823" s="41">
        <v>0</v>
      </c>
      <c r="AI2823" s="41">
        <v>0</v>
      </c>
      <c r="AJ2823" s="41">
        <v>0</v>
      </c>
      <c r="AK2823" s="41">
        <v>0</v>
      </c>
      <c r="AL2823" s="41">
        <v>0</v>
      </c>
      <c r="AM2823" s="41">
        <v>0</v>
      </c>
      <c r="AN2823" s="41">
        <v>0</v>
      </c>
      <c r="AO2823" s="41">
        <v>0</v>
      </c>
      <c r="AP2823" s="41">
        <v>0</v>
      </c>
      <c r="AQ2823" s="41">
        <v>0</v>
      </c>
      <c r="AR2823" s="41">
        <v>0</v>
      </c>
      <c r="AS2823" s="41">
        <v>0</v>
      </c>
      <c r="AT2823" s="41">
        <v>0</v>
      </c>
      <c r="AU2823" s="41">
        <v>0</v>
      </c>
      <c r="AV2823" s="41">
        <v>0</v>
      </c>
      <c r="AW2823" s="41">
        <v>0</v>
      </c>
      <c r="AX2823" s="41">
        <v>0</v>
      </c>
      <c r="AY2823" s="41">
        <v>0</v>
      </c>
      <c r="AZ2823" s="41">
        <v>0</v>
      </c>
      <c r="BA2823" s="41">
        <v>0</v>
      </c>
      <c r="BB2823" s="41">
        <v>0</v>
      </c>
      <c r="BC2823" s="41">
        <v>0</v>
      </c>
      <c r="BD2823" s="41">
        <v>0</v>
      </c>
    </row>
    <row r="2824" spans="1:59" ht="16" x14ac:dyDescent="0.2">
      <c r="B2824" s="11">
        <f t="shared" si="1960"/>
        <v>100</v>
      </c>
      <c r="C2824" s="12" t="str">
        <f t="shared" si="1960"/>
        <v>SAS HSR 4</v>
      </c>
      <c r="D2824" s="43" t="s">
        <v>256</v>
      </c>
      <c r="E2824" s="32">
        <v>47999</v>
      </c>
      <c r="G2824" s="43" t="s">
        <v>257</v>
      </c>
      <c r="H2824" s="42">
        <v>0</v>
      </c>
      <c r="I2824" s="43" t="s">
        <v>258</v>
      </c>
      <c r="J2824" s="29">
        <v>0</v>
      </c>
      <c r="K2824" s="23"/>
      <c r="L2824" s="33" t="s">
        <v>259</v>
      </c>
      <c r="M2824" s="73"/>
      <c r="N2824" s="73"/>
      <c r="O2824" s="45">
        <f>-(O2821+O2822)*IFERROR((O2811+O2815)/(O2813+O2817),0)</f>
        <v>0</v>
      </c>
      <c r="P2824" s="45">
        <f t="shared" ref="P2824:BD2824" si="1971">-(P2821+P2822)*IFERROR((P2811+P2815)/(P2813+P2817),0)</f>
        <v>0</v>
      </c>
      <c r="Q2824" s="45">
        <f t="shared" si="1971"/>
        <v>0</v>
      </c>
      <c r="R2824" s="45">
        <f t="shared" si="1971"/>
        <v>0</v>
      </c>
      <c r="S2824" s="45">
        <f t="shared" si="1971"/>
        <v>0</v>
      </c>
      <c r="T2824" s="45">
        <f t="shared" si="1971"/>
        <v>0</v>
      </c>
      <c r="U2824" s="45">
        <f t="shared" si="1971"/>
        <v>0</v>
      </c>
      <c r="V2824" s="45">
        <f t="shared" si="1971"/>
        <v>0</v>
      </c>
      <c r="W2824" s="45">
        <f t="shared" si="1971"/>
        <v>0</v>
      </c>
      <c r="X2824" s="45">
        <f t="shared" si="1971"/>
        <v>0</v>
      </c>
      <c r="Y2824" s="45">
        <f t="shared" si="1971"/>
        <v>0</v>
      </c>
      <c r="Z2824" s="45">
        <f t="shared" si="1971"/>
        <v>0</v>
      </c>
      <c r="AA2824" s="45">
        <f t="shared" si="1971"/>
        <v>0</v>
      </c>
      <c r="AB2824" s="45">
        <f t="shared" si="1971"/>
        <v>0</v>
      </c>
      <c r="AC2824" s="45">
        <f t="shared" si="1971"/>
        <v>0</v>
      </c>
      <c r="AD2824" s="45">
        <f t="shared" si="1971"/>
        <v>0</v>
      </c>
      <c r="AE2824" s="45">
        <f t="shared" si="1971"/>
        <v>0</v>
      </c>
      <c r="AF2824" s="45">
        <f t="shared" si="1971"/>
        <v>0</v>
      </c>
      <c r="AG2824" s="45">
        <f t="shared" si="1971"/>
        <v>0</v>
      </c>
      <c r="AH2824" s="45">
        <f t="shared" si="1971"/>
        <v>0</v>
      </c>
      <c r="AI2824" s="45">
        <f t="shared" si="1971"/>
        <v>0</v>
      </c>
      <c r="AJ2824" s="45">
        <f t="shared" si="1971"/>
        <v>0</v>
      </c>
      <c r="AK2824" s="45">
        <f t="shared" si="1971"/>
        <v>0</v>
      </c>
      <c r="AL2824" s="45">
        <f t="shared" si="1971"/>
        <v>0</v>
      </c>
      <c r="AM2824" s="45">
        <f t="shared" si="1971"/>
        <v>0</v>
      </c>
      <c r="AN2824" s="45">
        <f t="shared" si="1971"/>
        <v>0</v>
      </c>
      <c r="AO2824" s="45">
        <f t="shared" si="1971"/>
        <v>0</v>
      </c>
      <c r="AP2824" s="45">
        <f t="shared" si="1971"/>
        <v>0</v>
      </c>
      <c r="AQ2824" s="45">
        <f t="shared" si="1971"/>
        <v>0</v>
      </c>
      <c r="AR2824" s="45">
        <f t="shared" si="1971"/>
        <v>0</v>
      </c>
      <c r="AS2824" s="45">
        <f t="shared" si="1971"/>
        <v>0</v>
      </c>
      <c r="AT2824" s="45">
        <f t="shared" si="1971"/>
        <v>0</v>
      </c>
      <c r="AU2824" s="45">
        <f t="shared" si="1971"/>
        <v>0</v>
      </c>
      <c r="AV2824" s="45">
        <f t="shared" si="1971"/>
        <v>0</v>
      </c>
      <c r="AW2824" s="45">
        <f t="shared" si="1971"/>
        <v>0</v>
      </c>
      <c r="AX2824" s="45">
        <f t="shared" si="1971"/>
        <v>0</v>
      </c>
      <c r="AY2824" s="45">
        <f t="shared" si="1971"/>
        <v>0</v>
      </c>
      <c r="AZ2824" s="45">
        <f t="shared" si="1971"/>
        <v>0</v>
      </c>
      <c r="BA2824" s="45">
        <f t="shared" si="1971"/>
        <v>0</v>
      </c>
      <c r="BB2824" s="45">
        <f t="shared" si="1971"/>
        <v>0</v>
      </c>
      <c r="BC2824" s="45">
        <f t="shared" si="1971"/>
        <v>0</v>
      </c>
      <c r="BD2824" s="45">
        <f t="shared" si="1971"/>
        <v>0</v>
      </c>
    </row>
    <row r="2825" spans="1:59" ht="16" x14ac:dyDescent="0.2">
      <c r="B2825" s="11">
        <f t="shared" si="1960"/>
        <v>100</v>
      </c>
      <c r="C2825" s="12" t="str">
        <f t="shared" si="1960"/>
        <v>SAS HSR 4</v>
      </c>
      <c r="K2825" s="24"/>
      <c r="O2825" s="15"/>
      <c r="P2825" s="15"/>
      <c r="Q2825" s="15"/>
      <c r="R2825" s="15"/>
      <c r="S2825" s="15"/>
      <c r="T2825" s="15"/>
      <c r="U2825" s="15"/>
      <c r="V2825" s="15"/>
      <c r="W2825" s="15"/>
      <c r="X2825" s="15"/>
      <c r="Y2825" s="15"/>
      <c r="Z2825" s="15"/>
      <c r="AA2825" s="15"/>
      <c r="AB2825" s="15"/>
      <c r="AC2825" s="15"/>
      <c r="AD2825" s="15"/>
      <c r="AE2825" s="15"/>
      <c r="AF2825" s="15"/>
      <c r="AG2825" s="15"/>
      <c r="AH2825" s="15"/>
      <c r="AI2825" s="15"/>
      <c r="AJ2825" s="15"/>
      <c r="AK2825" s="15"/>
      <c r="AL2825" s="15"/>
      <c r="AM2825" s="15"/>
      <c r="AN2825" s="15"/>
      <c r="AO2825" s="15"/>
      <c r="AP2825" s="15"/>
      <c r="AQ2825" s="15"/>
      <c r="AR2825" s="15"/>
      <c r="AS2825" s="15"/>
      <c r="AT2825" s="15"/>
      <c r="AU2825" s="15"/>
      <c r="AV2825" s="15"/>
      <c r="AW2825" s="15"/>
      <c r="AX2825" s="15"/>
      <c r="AY2825" s="15"/>
      <c r="AZ2825" s="15"/>
      <c r="BA2825" s="15"/>
      <c r="BB2825" s="15"/>
      <c r="BC2825" s="15"/>
      <c r="BD2825" s="15"/>
    </row>
    <row r="2826" spans="1:59" ht="16" x14ac:dyDescent="0.2">
      <c r="B2826" s="11">
        <f t="shared" si="1960"/>
        <v>100</v>
      </c>
      <c r="C2826" s="12" t="str">
        <f t="shared" si="1960"/>
        <v>SAS HSR 4</v>
      </c>
      <c r="G2826" s="46" t="s">
        <v>229</v>
      </c>
      <c r="H2826" s="104" t="s">
        <v>160</v>
      </c>
      <c r="I2826" s="105"/>
      <c r="J2826" s="106"/>
      <c r="K2826" s="23"/>
      <c r="L2826" s="47" t="s">
        <v>4</v>
      </c>
      <c r="M2826" s="81"/>
      <c r="N2826" s="81"/>
      <c r="O2826" s="48">
        <f>SUM(O2821:O2824)</f>
        <v>46331.43622074445</v>
      </c>
      <c r="P2826" s="48">
        <f t="shared" ref="P2826:BD2826" si="1972">SUM(P2821:P2824)</f>
        <v>46331.43622074445</v>
      </c>
      <c r="Q2826" s="48">
        <f t="shared" si="1972"/>
        <v>46331.43622074445</v>
      </c>
      <c r="R2826" s="48">
        <f t="shared" si="1972"/>
        <v>48203.644728188308</v>
      </c>
      <c r="S2826" s="48">
        <f t="shared" si="1972"/>
        <v>52010.468693324117</v>
      </c>
      <c r="T2826" s="48">
        <f t="shared" si="1972"/>
        <v>52010.468693324117</v>
      </c>
      <c r="U2826" s="48">
        <f t="shared" si="1972"/>
        <v>52010.468693324117</v>
      </c>
      <c r="V2826" s="48">
        <f t="shared" si="1972"/>
        <v>57699.798528882806</v>
      </c>
      <c r="W2826" s="48">
        <f t="shared" si="1972"/>
        <v>69268.102527852141</v>
      </c>
      <c r="X2826" s="48">
        <f t="shared" si="1972"/>
        <v>69268.102527852141</v>
      </c>
      <c r="Y2826" s="48">
        <f t="shared" si="1972"/>
        <v>69268.102527852141</v>
      </c>
      <c r="Z2826" s="48">
        <f t="shared" si="1972"/>
        <v>69496.458909812092</v>
      </c>
      <c r="AA2826" s="48">
        <f t="shared" si="1972"/>
        <v>69960.783553130663</v>
      </c>
      <c r="AB2826" s="48">
        <f t="shared" si="1972"/>
        <v>69960.783553130663</v>
      </c>
      <c r="AC2826" s="48">
        <f t="shared" si="1972"/>
        <v>69960.783553130663</v>
      </c>
      <c r="AD2826" s="48">
        <f t="shared" si="1972"/>
        <v>70191.423498910226</v>
      </c>
      <c r="AE2826" s="48">
        <f t="shared" si="1972"/>
        <v>70660.39138866197</v>
      </c>
      <c r="AF2826" s="48">
        <f t="shared" si="1972"/>
        <v>70660.39138866197</v>
      </c>
      <c r="AG2826" s="48">
        <f t="shared" si="1972"/>
        <v>70660.39138866197</v>
      </c>
      <c r="AH2826" s="48">
        <f t="shared" si="1972"/>
        <v>70893.337733899316</v>
      </c>
      <c r="AI2826" s="48">
        <f t="shared" si="1972"/>
        <v>71366.995302548588</v>
      </c>
      <c r="AJ2826" s="48">
        <f t="shared" si="1972"/>
        <v>71366.995302548588</v>
      </c>
      <c r="AK2826" s="48">
        <f t="shared" si="1972"/>
        <v>71366.995302548588</v>
      </c>
      <c r="AL2826" s="48">
        <f t="shared" si="1972"/>
        <v>71602.271111238326</v>
      </c>
      <c r="AM2826" s="48">
        <f t="shared" si="1972"/>
        <v>72080.665255574087</v>
      </c>
      <c r="AN2826" s="48">
        <f t="shared" si="1972"/>
        <v>72080.665255574087</v>
      </c>
      <c r="AO2826" s="48">
        <f t="shared" si="1972"/>
        <v>72080.665255574087</v>
      </c>
      <c r="AP2826" s="48">
        <f t="shared" si="1972"/>
        <v>72318.293822350708</v>
      </c>
      <c r="AQ2826" s="48">
        <f t="shared" si="1972"/>
        <v>72801.471908129824</v>
      </c>
      <c r="AR2826" s="48">
        <f t="shared" si="1972"/>
        <v>72801.471908129824</v>
      </c>
      <c r="AS2826" s="48">
        <f t="shared" si="1972"/>
        <v>72801.471908129824</v>
      </c>
      <c r="AT2826" s="48">
        <f t="shared" si="1972"/>
        <v>73041.476760574209</v>
      </c>
      <c r="AU2826" s="48">
        <f t="shared" si="1972"/>
        <v>73529.486627211125</v>
      </c>
      <c r="AV2826" s="48">
        <f t="shared" si="1972"/>
        <v>73529.486627211125</v>
      </c>
      <c r="AW2826" s="48">
        <f t="shared" si="1972"/>
        <v>73529.486627211125</v>
      </c>
      <c r="AX2826" s="48">
        <f t="shared" si="1972"/>
        <v>74263.841381396283</v>
      </c>
      <c r="AY2826" s="48">
        <f t="shared" si="1972"/>
        <v>73322.902735568568</v>
      </c>
      <c r="AZ2826" s="48">
        <f t="shared" si="1972"/>
        <v>73322.902735568568</v>
      </c>
      <c r="BA2826" s="48">
        <f t="shared" si="1972"/>
        <v>73322.902735568568</v>
      </c>
      <c r="BB2826" s="48">
        <f t="shared" si="1972"/>
        <v>73564.62659074078</v>
      </c>
      <c r="BC2826" s="48">
        <f t="shared" si="1972"/>
        <v>74056.131762924255</v>
      </c>
      <c r="BD2826" s="48">
        <f t="shared" si="1972"/>
        <v>74056.131762924255</v>
      </c>
    </row>
    <row r="2827" spans="1:59" ht="16" x14ac:dyDescent="0.2">
      <c r="B2827" s="11">
        <f t="shared" ref="B2827:C2832" si="1973">B2826</f>
        <v>100</v>
      </c>
      <c r="C2827" s="12" t="str">
        <f t="shared" si="1973"/>
        <v>SAS HSR 4</v>
      </c>
      <c r="D2827" s="46" t="s">
        <v>260</v>
      </c>
      <c r="E2827" s="32">
        <v>47999</v>
      </c>
      <c r="F2827" s="15"/>
      <c r="G2827" s="46" t="s">
        <v>261</v>
      </c>
      <c r="H2827" s="46" t="s">
        <v>237</v>
      </c>
      <c r="I2827" s="46" t="s">
        <v>238</v>
      </c>
      <c r="J2827" s="46" t="s">
        <v>239</v>
      </c>
      <c r="K2827" s="23"/>
      <c r="O2827" s="15"/>
      <c r="P2827" s="15"/>
      <c r="Q2827" s="15"/>
      <c r="R2827" s="15"/>
      <c r="S2827" s="15"/>
      <c r="T2827" s="15"/>
      <c r="U2827" s="15"/>
      <c r="V2827" s="15"/>
      <c r="W2827" s="15"/>
      <c r="X2827" s="15"/>
      <c r="Y2827" s="15"/>
      <c r="Z2827" s="15"/>
      <c r="AA2827" s="15"/>
      <c r="AB2827" s="15"/>
      <c r="AC2827" s="15"/>
      <c r="AD2827" s="15"/>
      <c r="AE2827" s="15"/>
      <c r="AF2827" s="15"/>
      <c r="AG2827" s="15"/>
      <c r="AH2827" s="15"/>
      <c r="AI2827" s="15"/>
      <c r="AJ2827" s="15"/>
      <c r="AK2827" s="15"/>
      <c r="AL2827" s="15"/>
      <c r="AM2827" s="15"/>
      <c r="AN2827" s="15"/>
      <c r="AO2827" s="15"/>
      <c r="AP2827" s="15"/>
      <c r="AQ2827" s="15"/>
      <c r="AR2827" s="15"/>
      <c r="AS2827" s="15"/>
      <c r="AT2827" s="15"/>
      <c r="AU2827" s="15"/>
      <c r="AV2827" s="15"/>
      <c r="AW2827" s="15"/>
      <c r="AX2827" s="15"/>
      <c r="AY2827" s="15"/>
      <c r="AZ2827" s="15"/>
      <c r="BA2827" s="15"/>
      <c r="BB2827" s="15"/>
      <c r="BC2827" s="15"/>
      <c r="BD2827" s="15"/>
    </row>
    <row r="2828" spans="1:59" ht="16" x14ac:dyDescent="0.2">
      <c r="B2828" s="11">
        <f t="shared" si="1973"/>
        <v>100</v>
      </c>
      <c r="C2828" s="12" t="str">
        <f t="shared" si="1973"/>
        <v>SAS HSR 4</v>
      </c>
      <c r="D2828" s="46" t="s">
        <v>262</v>
      </c>
      <c r="E2828" s="31">
        <v>291345.05580491398</v>
      </c>
      <c r="F2828" s="15"/>
      <c r="G2828" s="49" t="s">
        <v>263</v>
      </c>
      <c r="H2828" s="31">
        <v>0</v>
      </c>
      <c r="I2828" s="32">
        <v>0</v>
      </c>
      <c r="J2828" s="32">
        <v>0</v>
      </c>
      <c r="K2828" s="23"/>
      <c r="L2828" s="50" t="s">
        <v>264</v>
      </c>
      <c r="M2828" s="70"/>
      <c r="N2828" s="70"/>
      <c r="O2828" s="40">
        <f t="shared" ref="O2828:BD2828" si="1974">IFERROR(((O$3&gt;=$E2827)*(O$2&lt;=$E2827))*$E2831,"")</f>
        <v>0</v>
      </c>
      <c r="P2828" s="40">
        <f t="shared" si="1974"/>
        <v>0</v>
      </c>
      <c r="Q2828" s="40">
        <f t="shared" si="1974"/>
        <v>0</v>
      </c>
      <c r="R2828" s="40">
        <f t="shared" si="1974"/>
        <v>0</v>
      </c>
      <c r="S2828" s="40">
        <f t="shared" si="1974"/>
        <v>0</v>
      </c>
      <c r="T2828" s="40">
        <f t="shared" si="1974"/>
        <v>0</v>
      </c>
      <c r="U2828" s="40">
        <f t="shared" si="1974"/>
        <v>0</v>
      </c>
      <c r="V2828" s="40">
        <f t="shared" si="1974"/>
        <v>0</v>
      </c>
      <c r="W2828" s="40">
        <f t="shared" si="1974"/>
        <v>0</v>
      </c>
      <c r="X2828" s="40">
        <f t="shared" si="1974"/>
        <v>0</v>
      </c>
      <c r="Y2828" s="40">
        <f t="shared" si="1974"/>
        <v>0</v>
      </c>
      <c r="Z2828" s="40">
        <f t="shared" si="1974"/>
        <v>0</v>
      </c>
      <c r="AA2828" s="40">
        <f t="shared" si="1974"/>
        <v>0</v>
      </c>
      <c r="AB2828" s="40">
        <f t="shared" si="1974"/>
        <v>0</v>
      </c>
      <c r="AC2828" s="40">
        <f t="shared" si="1974"/>
        <v>0</v>
      </c>
      <c r="AD2828" s="40">
        <f t="shared" si="1974"/>
        <v>0</v>
      </c>
      <c r="AE2828" s="40">
        <f t="shared" si="1974"/>
        <v>0</v>
      </c>
      <c r="AF2828" s="40">
        <f t="shared" si="1974"/>
        <v>0</v>
      </c>
      <c r="AG2828" s="40">
        <f t="shared" si="1974"/>
        <v>0</v>
      </c>
      <c r="AH2828" s="40">
        <f t="shared" si="1974"/>
        <v>0</v>
      </c>
      <c r="AI2828" s="40">
        <f t="shared" si="1974"/>
        <v>0</v>
      </c>
      <c r="AJ2828" s="40">
        <f t="shared" si="1974"/>
        <v>0</v>
      </c>
      <c r="AK2828" s="40">
        <f t="shared" si="1974"/>
        <v>0</v>
      </c>
      <c r="AL2828" s="40">
        <f t="shared" si="1974"/>
        <v>0</v>
      </c>
      <c r="AM2828" s="40">
        <f t="shared" si="1974"/>
        <v>0</v>
      </c>
      <c r="AN2828" s="40">
        <f t="shared" si="1974"/>
        <v>0</v>
      </c>
      <c r="AO2828" s="40">
        <f t="shared" si="1974"/>
        <v>0</v>
      </c>
      <c r="AP2828" s="40">
        <f t="shared" si="1974"/>
        <v>0</v>
      </c>
      <c r="AQ2828" s="40">
        <f t="shared" si="1974"/>
        <v>0</v>
      </c>
      <c r="AR2828" s="40">
        <f t="shared" si="1974"/>
        <v>0</v>
      </c>
      <c r="AS2828" s="40">
        <f t="shared" si="1974"/>
        <v>0</v>
      </c>
      <c r="AT2828" s="40">
        <f t="shared" si="1974"/>
        <v>0</v>
      </c>
      <c r="AU2828" s="40">
        <f t="shared" si="1974"/>
        <v>0</v>
      </c>
      <c r="AV2828" s="40">
        <f t="shared" si="1974"/>
        <v>0</v>
      </c>
      <c r="AW2828" s="40">
        <f t="shared" si="1974"/>
        <v>0</v>
      </c>
      <c r="AX2828" s="40">
        <f t="shared" si="1974"/>
        <v>0</v>
      </c>
      <c r="AY2828" s="40">
        <f t="shared" si="1974"/>
        <v>0</v>
      </c>
      <c r="AZ2828" s="40">
        <f t="shared" si="1974"/>
        <v>0</v>
      </c>
      <c r="BA2828" s="40">
        <f t="shared" si="1974"/>
        <v>0</v>
      </c>
      <c r="BB2828" s="40">
        <f t="shared" si="1974"/>
        <v>0</v>
      </c>
      <c r="BC2828" s="40">
        <f t="shared" si="1974"/>
        <v>0</v>
      </c>
      <c r="BD2828" s="40">
        <f t="shared" si="1974"/>
        <v>0</v>
      </c>
    </row>
    <row r="2829" spans="1:59" ht="16" x14ac:dyDescent="0.2">
      <c r="B2829" s="11">
        <f t="shared" si="1973"/>
        <v>100</v>
      </c>
      <c r="C2829" s="12" t="str">
        <f t="shared" si="1973"/>
        <v>SAS HSR 4</v>
      </c>
      <c r="D2829" s="46" t="s">
        <v>24</v>
      </c>
      <c r="E2829" s="51">
        <f>IF(E2827&gt;MAX($O$3:$BD$3),BD2818,
IF(E2827&lt;MIN($O$3:$BD$3),1,SUMIFS($O2819:$BD2819,$O$2:$BD$2,"&lt;="&amp;E2827,$O$3:$BD$3,"&gt;="&amp;E2827)))</f>
        <v>1.1081550941573695</v>
      </c>
      <c r="F2829" s="15"/>
      <c r="G2829" s="49" t="s">
        <v>265</v>
      </c>
      <c r="H2829" s="31">
        <v>0</v>
      </c>
      <c r="I2829" s="32">
        <v>0</v>
      </c>
      <c r="J2829" s="32">
        <v>0</v>
      </c>
      <c r="K2829" s="23"/>
      <c r="L2829" s="52" t="s">
        <v>266</v>
      </c>
      <c r="M2829" s="72"/>
      <c r="N2829" s="72"/>
      <c r="O2829" s="41">
        <f t="shared" ref="O2829:BD2829" si="1975">IFERROR(((O$3&gt;=$E2824)*(O$2&lt;=$E2824))*$H2832,"")</f>
        <v>0</v>
      </c>
      <c r="P2829" s="41">
        <f t="shared" si="1975"/>
        <v>0</v>
      </c>
      <c r="Q2829" s="41">
        <f t="shared" si="1975"/>
        <v>0</v>
      </c>
      <c r="R2829" s="41">
        <f t="shared" si="1975"/>
        <v>0</v>
      </c>
      <c r="S2829" s="41">
        <f t="shared" si="1975"/>
        <v>0</v>
      </c>
      <c r="T2829" s="41">
        <f t="shared" si="1975"/>
        <v>0</v>
      </c>
      <c r="U2829" s="41">
        <f t="shared" si="1975"/>
        <v>0</v>
      </c>
      <c r="V2829" s="41">
        <f t="shared" si="1975"/>
        <v>0</v>
      </c>
      <c r="W2829" s="41">
        <f t="shared" si="1975"/>
        <v>0</v>
      </c>
      <c r="X2829" s="41">
        <f t="shared" si="1975"/>
        <v>0</v>
      </c>
      <c r="Y2829" s="41">
        <f t="shared" si="1975"/>
        <v>0</v>
      </c>
      <c r="Z2829" s="41">
        <f t="shared" si="1975"/>
        <v>0</v>
      </c>
      <c r="AA2829" s="41">
        <f t="shared" si="1975"/>
        <v>0</v>
      </c>
      <c r="AB2829" s="41">
        <f t="shared" si="1975"/>
        <v>0</v>
      </c>
      <c r="AC2829" s="41">
        <f t="shared" si="1975"/>
        <v>0</v>
      </c>
      <c r="AD2829" s="41">
        <f t="shared" si="1975"/>
        <v>0</v>
      </c>
      <c r="AE2829" s="41">
        <f t="shared" si="1975"/>
        <v>0</v>
      </c>
      <c r="AF2829" s="41">
        <f t="shared" si="1975"/>
        <v>0</v>
      </c>
      <c r="AG2829" s="41">
        <f t="shared" si="1975"/>
        <v>0</v>
      </c>
      <c r="AH2829" s="41">
        <f t="shared" si="1975"/>
        <v>0</v>
      </c>
      <c r="AI2829" s="41">
        <f t="shared" si="1975"/>
        <v>0</v>
      </c>
      <c r="AJ2829" s="41">
        <f t="shared" si="1975"/>
        <v>0</v>
      </c>
      <c r="AK2829" s="41">
        <f t="shared" si="1975"/>
        <v>0</v>
      </c>
      <c r="AL2829" s="41">
        <f t="shared" si="1975"/>
        <v>0</v>
      </c>
      <c r="AM2829" s="41">
        <f t="shared" si="1975"/>
        <v>0</v>
      </c>
      <c r="AN2829" s="41">
        <f t="shared" si="1975"/>
        <v>0</v>
      </c>
      <c r="AO2829" s="41">
        <f t="shared" si="1975"/>
        <v>0</v>
      </c>
      <c r="AP2829" s="41">
        <f t="shared" si="1975"/>
        <v>0</v>
      </c>
      <c r="AQ2829" s="41">
        <f t="shared" si="1975"/>
        <v>0</v>
      </c>
      <c r="AR2829" s="41">
        <f t="shared" si="1975"/>
        <v>0</v>
      </c>
      <c r="AS2829" s="41">
        <f t="shared" si="1975"/>
        <v>0</v>
      </c>
      <c r="AT2829" s="41">
        <f t="shared" si="1975"/>
        <v>0</v>
      </c>
      <c r="AU2829" s="41">
        <f t="shared" si="1975"/>
        <v>0</v>
      </c>
      <c r="AV2829" s="41">
        <f t="shared" si="1975"/>
        <v>0</v>
      </c>
      <c r="AW2829" s="41">
        <f t="shared" si="1975"/>
        <v>0</v>
      </c>
      <c r="AX2829" s="41">
        <f t="shared" si="1975"/>
        <v>0</v>
      </c>
      <c r="AY2829" s="41">
        <f t="shared" si="1975"/>
        <v>0</v>
      </c>
      <c r="AZ2829" s="41">
        <f t="shared" si="1975"/>
        <v>0</v>
      </c>
      <c r="BA2829" s="41">
        <f t="shared" si="1975"/>
        <v>0</v>
      </c>
      <c r="BB2829" s="41">
        <f t="shared" si="1975"/>
        <v>0</v>
      </c>
      <c r="BC2829" s="41">
        <f t="shared" si="1975"/>
        <v>0</v>
      </c>
      <c r="BD2829" s="41">
        <f t="shared" si="1975"/>
        <v>0</v>
      </c>
    </row>
    <row r="2830" spans="1:59" ht="16" x14ac:dyDescent="0.2">
      <c r="B2830" s="11">
        <f t="shared" si="1973"/>
        <v>100</v>
      </c>
      <c r="C2830" s="12" t="str">
        <f t="shared" si="1973"/>
        <v>SAS HSR 4</v>
      </c>
      <c r="D2830" s="46" t="s">
        <v>8</v>
      </c>
      <c r="E2830" s="42">
        <v>0</v>
      </c>
      <c r="F2830" s="15"/>
      <c r="G2830" s="49" t="s">
        <v>267</v>
      </c>
      <c r="H2830" s="31">
        <v>0</v>
      </c>
      <c r="I2830" s="32">
        <v>0</v>
      </c>
      <c r="J2830" s="32">
        <v>0</v>
      </c>
      <c r="L2830" s="52" t="s">
        <v>268</v>
      </c>
      <c r="M2830" s="72"/>
      <c r="N2830" s="72"/>
      <c r="O2830" s="41">
        <f t="shared" ref="O2830:BD2830" si="1976">IFERROR(((O$3&gt;=$E2827)*(O$2&lt;=$E2827))*$J2832,"")</f>
        <v>0</v>
      </c>
      <c r="P2830" s="41">
        <f t="shared" si="1976"/>
        <v>0</v>
      </c>
      <c r="Q2830" s="41">
        <f t="shared" si="1976"/>
        <v>0</v>
      </c>
      <c r="R2830" s="41">
        <f t="shared" si="1976"/>
        <v>0</v>
      </c>
      <c r="S2830" s="41">
        <f t="shared" si="1976"/>
        <v>0</v>
      </c>
      <c r="T2830" s="41">
        <f t="shared" si="1976"/>
        <v>0</v>
      </c>
      <c r="U2830" s="41">
        <f t="shared" si="1976"/>
        <v>0</v>
      </c>
      <c r="V2830" s="41">
        <f t="shared" si="1976"/>
        <v>0</v>
      </c>
      <c r="W2830" s="41">
        <f t="shared" si="1976"/>
        <v>0</v>
      </c>
      <c r="X2830" s="41">
        <f t="shared" si="1976"/>
        <v>0</v>
      </c>
      <c r="Y2830" s="41">
        <f t="shared" si="1976"/>
        <v>0</v>
      </c>
      <c r="Z2830" s="41">
        <f t="shared" si="1976"/>
        <v>0</v>
      </c>
      <c r="AA2830" s="41">
        <f t="shared" si="1976"/>
        <v>0</v>
      </c>
      <c r="AB2830" s="41">
        <f t="shared" si="1976"/>
        <v>0</v>
      </c>
      <c r="AC2830" s="41">
        <f t="shared" si="1976"/>
        <v>0</v>
      </c>
      <c r="AD2830" s="41">
        <f t="shared" si="1976"/>
        <v>0</v>
      </c>
      <c r="AE2830" s="41">
        <f t="shared" si="1976"/>
        <v>0</v>
      </c>
      <c r="AF2830" s="41">
        <f t="shared" si="1976"/>
        <v>0</v>
      </c>
      <c r="AG2830" s="41">
        <f t="shared" si="1976"/>
        <v>0</v>
      </c>
      <c r="AH2830" s="41">
        <f t="shared" si="1976"/>
        <v>0</v>
      </c>
      <c r="AI2830" s="41">
        <f t="shared" si="1976"/>
        <v>0</v>
      </c>
      <c r="AJ2830" s="41">
        <f t="shared" si="1976"/>
        <v>0</v>
      </c>
      <c r="AK2830" s="41">
        <f t="shared" si="1976"/>
        <v>0</v>
      </c>
      <c r="AL2830" s="41">
        <f t="shared" si="1976"/>
        <v>0</v>
      </c>
      <c r="AM2830" s="41">
        <f t="shared" si="1976"/>
        <v>0</v>
      </c>
      <c r="AN2830" s="41">
        <f t="shared" si="1976"/>
        <v>0</v>
      </c>
      <c r="AO2830" s="41">
        <f t="shared" si="1976"/>
        <v>0</v>
      </c>
      <c r="AP2830" s="41">
        <f t="shared" si="1976"/>
        <v>0</v>
      </c>
      <c r="AQ2830" s="41">
        <f t="shared" si="1976"/>
        <v>0</v>
      </c>
      <c r="AR2830" s="41">
        <f t="shared" si="1976"/>
        <v>0</v>
      </c>
      <c r="AS2830" s="41">
        <f t="shared" si="1976"/>
        <v>0</v>
      </c>
      <c r="AT2830" s="41">
        <f t="shared" si="1976"/>
        <v>0</v>
      </c>
      <c r="AU2830" s="41">
        <f t="shared" si="1976"/>
        <v>0</v>
      </c>
      <c r="AV2830" s="41">
        <f t="shared" si="1976"/>
        <v>0</v>
      </c>
      <c r="AW2830" s="41">
        <f t="shared" si="1976"/>
        <v>0</v>
      </c>
      <c r="AX2830" s="41">
        <f t="shared" si="1976"/>
        <v>0</v>
      </c>
      <c r="AY2830" s="41">
        <f t="shared" si="1976"/>
        <v>0</v>
      </c>
      <c r="AZ2830" s="41">
        <f t="shared" si="1976"/>
        <v>0</v>
      </c>
      <c r="BA2830" s="41">
        <f t="shared" si="1976"/>
        <v>0</v>
      </c>
      <c r="BB2830" s="41">
        <f t="shared" si="1976"/>
        <v>0</v>
      </c>
      <c r="BC2830" s="41">
        <f t="shared" si="1976"/>
        <v>0</v>
      </c>
      <c r="BD2830" s="41">
        <f t="shared" si="1976"/>
        <v>0</v>
      </c>
    </row>
    <row r="2831" spans="1:59" ht="16" x14ac:dyDescent="0.2">
      <c r="B2831" s="11">
        <f t="shared" si="1973"/>
        <v>100</v>
      </c>
      <c r="C2831" s="12" t="str">
        <f t="shared" si="1973"/>
        <v>SAS HSR 4</v>
      </c>
      <c r="D2831" s="46" t="s">
        <v>269</v>
      </c>
      <c r="E2831" s="31">
        <v>0</v>
      </c>
      <c r="F2831" s="15"/>
      <c r="G2831" s="53"/>
      <c r="H2831" s="15"/>
      <c r="I2831" s="15"/>
      <c r="J2831" s="23"/>
      <c r="L2831" s="52" t="s">
        <v>270</v>
      </c>
      <c r="M2831" s="72"/>
      <c r="N2831" s="72"/>
      <c r="O2831" s="41">
        <f t="shared" ref="O2831:BD2831" si="1977">IFERROR(((O$3&gt;=$J2821)*(O$2&lt;=$J2821))*$E2832,"")</f>
        <v>0</v>
      </c>
      <c r="P2831" s="41">
        <f t="shared" si="1977"/>
        <v>0</v>
      </c>
      <c r="Q2831" s="41">
        <f t="shared" si="1977"/>
        <v>0</v>
      </c>
      <c r="R2831" s="41">
        <f t="shared" si="1977"/>
        <v>0</v>
      </c>
      <c r="S2831" s="41">
        <f t="shared" si="1977"/>
        <v>0</v>
      </c>
      <c r="T2831" s="41">
        <f t="shared" si="1977"/>
        <v>0</v>
      </c>
      <c r="U2831" s="41">
        <f t="shared" si="1977"/>
        <v>0</v>
      </c>
      <c r="V2831" s="41">
        <f t="shared" si="1977"/>
        <v>0</v>
      </c>
      <c r="W2831" s="41">
        <f t="shared" si="1977"/>
        <v>0</v>
      </c>
      <c r="X2831" s="41">
        <f t="shared" si="1977"/>
        <v>0</v>
      </c>
      <c r="Y2831" s="41">
        <f t="shared" si="1977"/>
        <v>0</v>
      </c>
      <c r="Z2831" s="41">
        <f t="shared" si="1977"/>
        <v>0</v>
      </c>
      <c r="AA2831" s="41">
        <f t="shared" si="1977"/>
        <v>0</v>
      </c>
      <c r="AB2831" s="41">
        <f t="shared" si="1977"/>
        <v>0</v>
      </c>
      <c r="AC2831" s="41">
        <f t="shared" si="1977"/>
        <v>0</v>
      </c>
      <c r="AD2831" s="41">
        <f t="shared" si="1977"/>
        <v>0</v>
      </c>
      <c r="AE2831" s="41">
        <f t="shared" si="1977"/>
        <v>0</v>
      </c>
      <c r="AF2831" s="41">
        <f t="shared" si="1977"/>
        <v>0</v>
      </c>
      <c r="AG2831" s="41">
        <f t="shared" si="1977"/>
        <v>0</v>
      </c>
      <c r="AH2831" s="41">
        <f t="shared" si="1977"/>
        <v>0</v>
      </c>
      <c r="AI2831" s="41">
        <f t="shared" si="1977"/>
        <v>0</v>
      </c>
      <c r="AJ2831" s="41">
        <f t="shared" si="1977"/>
        <v>0</v>
      </c>
      <c r="AK2831" s="41">
        <f t="shared" si="1977"/>
        <v>0</v>
      </c>
      <c r="AL2831" s="41">
        <f t="shared" si="1977"/>
        <v>0</v>
      </c>
      <c r="AM2831" s="41">
        <f t="shared" si="1977"/>
        <v>0</v>
      </c>
      <c r="AN2831" s="41">
        <f t="shared" si="1977"/>
        <v>0</v>
      </c>
      <c r="AO2831" s="41">
        <f t="shared" si="1977"/>
        <v>0</v>
      </c>
      <c r="AP2831" s="41">
        <f t="shared" si="1977"/>
        <v>0</v>
      </c>
      <c r="AQ2831" s="41">
        <f t="shared" si="1977"/>
        <v>0</v>
      </c>
      <c r="AR2831" s="41">
        <f t="shared" si="1977"/>
        <v>0</v>
      </c>
      <c r="AS2831" s="41">
        <f t="shared" si="1977"/>
        <v>0</v>
      </c>
      <c r="AT2831" s="41">
        <f t="shared" si="1977"/>
        <v>0</v>
      </c>
      <c r="AU2831" s="41">
        <f t="shared" si="1977"/>
        <v>0</v>
      </c>
      <c r="AV2831" s="41">
        <f t="shared" si="1977"/>
        <v>0</v>
      </c>
      <c r="AW2831" s="41">
        <f t="shared" si="1977"/>
        <v>0</v>
      </c>
      <c r="AX2831" s="41">
        <f t="shared" si="1977"/>
        <v>0</v>
      </c>
      <c r="AY2831" s="41">
        <f t="shared" si="1977"/>
        <v>0</v>
      </c>
      <c r="AZ2831" s="41">
        <f t="shared" si="1977"/>
        <v>0</v>
      </c>
      <c r="BA2831" s="41">
        <f t="shared" si="1977"/>
        <v>0</v>
      </c>
      <c r="BB2831" s="41">
        <f t="shared" si="1977"/>
        <v>0</v>
      </c>
      <c r="BC2831" s="41">
        <f t="shared" si="1977"/>
        <v>0</v>
      </c>
      <c r="BD2831" s="41">
        <f t="shared" si="1977"/>
        <v>0</v>
      </c>
    </row>
    <row r="2832" spans="1:59" ht="16" x14ac:dyDescent="0.2">
      <c r="B2832" s="11">
        <f t="shared" si="1973"/>
        <v>100</v>
      </c>
      <c r="C2832" s="12" t="str">
        <f t="shared" si="1973"/>
        <v>SAS HSR 4</v>
      </c>
      <c r="D2832" s="46" t="s">
        <v>270</v>
      </c>
      <c r="E2832" s="31">
        <v>0</v>
      </c>
      <c r="F2832" s="15"/>
      <c r="G2832" s="46" t="s">
        <v>266</v>
      </c>
      <c r="H2832" s="31">
        <v>0</v>
      </c>
      <c r="I2832" s="46" t="s">
        <v>268</v>
      </c>
      <c r="J2832" s="31">
        <v>0</v>
      </c>
      <c r="L2832" s="54" t="s">
        <v>271</v>
      </c>
      <c r="M2832" s="73"/>
      <c r="N2832" s="73"/>
      <c r="O2832" s="45">
        <f t="shared" ref="O2832:BD2832" si="1978">IFERROR(-($E2813+$H2813+$J2813)*O2814,"")</f>
        <v>0</v>
      </c>
      <c r="P2832" s="45">
        <f t="shared" si="1978"/>
        <v>0</v>
      </c>
      <c r="Q2832" s="45">
        <f t="shared" si="1978"/>
        <v>0</v>
      </c>
      <c r="R2832" s="45">
        <f t="shared" si="1978"/>
        <v>0</v>
      </c>
      <c r="S2832" s="45">
        <f t="shared" si="1978"/>
        <v>0</v>
      </c>
      <c r="T2832" s="45">
        <f t="shared" si="1978"/>
        <v>0</v>
      </c>
      <c r="U2832" s="45">
        <f t="shared" si="1978"/>
        <v>0</v>
      </c>
      <c r="V2832" s="45">
        <f t="shared" si="1978"/>
        <v>0</v>
      </c>
      <c r="W2832" s="45">
        <f t="shared" si="1978"/>
        <v>0</v>
      </c>
      <c r="X2832" s="45">
        <f t="shared" si="1978"/>
        <v>0</v>
      </c>
      <c r="Y2832" s="45">
        <f t="shared" si="1978"/>
        <v>0</v>
      </c>
      <c r="Z2832" s="45">
        <f t="shared" si="1978"/>
        <v>0</v>
      </c>
      <c r="AA2832" s="45">
        <f t="shared" si="1978"/>
        <v>0</v>
      </c>
      <c r="AB2832" s="45">
        <f t="shared" si="1978"/>
        <v>0</v>
      </c>
      <c r="AC2832" s="45">
        <f t="shared" si="1978"/>
        <v>0</v>
      </c>
      <c r="AD2832" s="45">
        <f t="shared" si="1978"/>
        <v>0</v>
      </c>
      <c r="AE2832" s="45">
        <f t="shared" si="1978"/>
        <v>0</v>
      </c>
      <c r="AF2832" s="45">
        <f t="shared" si="1978"/>
        <v>0</v>
      </c>
      <c r="AG2832" s="45">
        <f t="shared" si="1978"/>
        <v>0</v>
      </c>
      <c r="AH2832" s="45">
        <f t="shared" si="1978"/>
        <v>0</v>
      </c>
      <c r="AI2832" s="45">
        <f t="shared" si="1978"/>
        <v>0</v>
      </c>
      <c r="AJ2832" s="45">
        <f t="shared" si="1978"/>
        <v>0</v>
      </c>
      <c r="AK2832" s="45">
        <f t="shared" si="1978"/>
        <v>0</v>
      </c>
      <c r="AL2832" s="45">
        <f t="shared" si="1978"/>
        <v>0</v>
      </c>
      <c r="AM2832" s="45">
        <f t="shared" si="1978"/>
        <v>0</v>
      </c>
      <c r="AN2832" s="45">
        <f t="shared" si="1978"/>
        <v>0</v>
      </c>
      <c r="AO2832" s="45">
        <f t="shared" si="1978"/>
        <v>0</v>
      </c>
      <c r="AP2832" s="45">
        <f t="shared" si="1978"/>
        <v>0</v>
      </c>
      <c r="AQ2832" s="45">
        <f t="shared" si="1978"/>
        <v>0</v>
      </c>
      <c r="AR2832" s="45">
        <f t="shared" si="1978"/>
        <v>0</v>
      </c>
      <c r="AS2832" s="45">
        <f t="shared" si="1978"/>
        <v>0</v>
      </c>
      <c r="AT2832" s="45">
        <f t="shared" si="1978"/>
        <v>0</v>
      </c>
      <c r="AU2832" s="45">
        <f t="shared" si="1978"/>
        <v>0</v>
      </c>
      <c r="AV2832" s="45">
        <f t="shared" si="1978"/>
        <v>0</v>
      </c>
      <c r="AW2832" s="45">
        <f t="shared" si="1978"/>
        <v>0</v>
      </c>
      <c r="AX2832" s="45">
        <f t="shared" si="1978"/>
        <v>0</v>
      </c>
      <c r="AY2832" s="45">
        <f t="shared" si="1978"/>
        <v>0</v>
      </c>
      <c r="AZ2832" s="45">
        <f t="shared" si="1978"/>
        <v>0</v>
      </c>
      <c r="BA2832" s="45">
        <f t="shared" si="1978"/>
        <v>0</v>
      </c>
      <c r="BB2832" s="45">
        <f t="shared" si="1978"/>
        <v>0</v>
      </c>
      <c r="BC2832" s="45">
        <f t="shared" si="1978"/>
        <v>0</v>
      </c>
      <c r="BD2832" s="45">
        <f t="shared" si="1978"/>
        <v>0</v>
      </c>
    </row>
    <row r="2833" spans="1:59" x14ac:dyDescent="0.2">
      <c r="A2833"/>
      <c r="B2833"/>
      <c r="C2833"/>
      <c r="D2833"/>
      <c r="E2833"/>
      <c r="F2833"/>
      <c r="G2833"/>
      <c r="H2833"/>
      <c r="I2833"/>
      <c r="J2833"/>
      <c r="K2833"/>
      <c r="L2833"/>
      <c r="M2833"/>
      <c r="N2833"/>
      <c r="O2833"/>
      <c r="P2833"/>
      <c r="Q2833"/>
      <c r="R2833"/>
      <c r="S2833"/>
      <c r="T2833"/>
      <c r="U2833"/>
      <c r="V2833"/>
      <c r="W2833"/>
      <c r="X2833"/>
      <c r="Y2833"/>
      <c r="Z2833"/>
      <c r="AA2833"/>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row>
    <row r="2834" spans="1:59" ht="16" x14ac:dyDescent="0.2">
      <c r="A2834"/>
      <c r="B2834"/>
      <c r="C2834"/>
      <c r="D2834"/>
      <c r="E2834"/>
      <c r="F2834"/>
      <c r="G2834"/>
      <c r="H2834"/>
      <c r="I2834"/>
      <c r="J2834"/>
      <c r="K2834"/>
      <c r="L2834"/>
      <c r="M2834"/>
      <c r="N2834"/>
      <c r="O2834"/>
      <c r="P2834"/>
      <c r="Q2834"/>
      <c r="R2834"/>
      <c r="S2834"/>
      <c r="T2834"/>
      <c r="U2834"/>
      <c r="V2834"/>
      <c r="W2834"/>
      <c r="X2834"/>
      <c r="Y2834"/>
      <c r="Z2834"/>
      <c r="AA2834"/>
      <c r="AB2834"/>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s="1"/>
    </row>
    <row r="2835" spans="1:59" ht="16" x14ac:dyDescent="0.2">
      <c r="A2835" s="1"/>
      <c r="B2835" s="67">
        <v>101</v>
      </c>
      <c r="C2835" s="68" t="str">
        <f>H2837</f>
        <v>SAS HSR 4</v>
      </c>
      <c r="D2835" s="69" t="s">
        <v>166</v>
      </c>
      <c r="E2835" s="69"/>
      <c r="F2835" s="69"/>
      <c r="G2835" s="69"/>
      <c r="H2835" s="69"/>
      <c r="I2835" s="69"/>
      <c r="J2835" s="69"/>
      <c r="K2835" s="68"/>
      <c r="L2835" s="68"/>
      <c r="M2835" s="68"/>
      <c r="N2835" s="68"/>
      <c r="O2835" s="82"/>
      <c r="P2835" s="82"/>
      <c r="Q2835" s="82"/>
      <c r="R2835" s="82"/>
      <c r="S2835" s="82"/>
      <c r="T2835" s="82"/>
      <c r="U2835" s="82"/>
      <c r="V2835" s="82"/>
      <c r="W2835" s="82"/>
      <c r="X2835" s="82"/>
      <c r="Y2835" s="82"/>
      <c r="Z2835" s="82"/>
      <c r="AA2835" s="82"/>
      <c r="AB2835" s="82"/>
      <c r="AC2835" s="82"/>
      <c r="AD2835" s="82"/>
      <c r="AE2835" s="82"/>
      <c r="AF2835" s="82"/>
      <c r="AG2835" s="82"/>
      <c r="AH2835" s="82"/>
      <c r="AI2835" s="82"/>
      <c r="AJ2835" s="82"/>
      <c r="AK2835" s="82"/>
      <c r="AL2835" s="82"/>
      <c r="AM2835" s="82"/>
      <c r="AN2835" s="82"/>
      <c r="AO2835" s="82"/>
      <c r="AP2835" s="82"/>
      <c r="AQ2835" s="82"/>
      <c r="AR2835" s="82"/>
      <c r="AS2835" s="82"/>
      <c r="AT2835" s="82"/>
      <c r="AU2835" s="82"/>
      <c r="AV2835" s="82"/>
      <c r="AW2835" s="82"/>
      <c r="AX2835" s="82"/>
      <c r="AY2835" s="82"/>
      <c r="AZ2835" s="82"/>
      <c r="BA2835" s="82"/>
      <c r="BB2835" s="82"/>
      <c r="BC2835" s="82"/>
      <c r="BD2835" s="82"/>
      <c r="BE2835" s="1"/>
      <c r="BF2835" s="1"/>
      <c r="BG2835" s="1"/>
    </row>
    <row r="2836" spans="1:59" ht="16" x14ac:dyDescent="0.2">
      <c r="A2836" s="35"/>
      <c r="B2836" s="11">
        <f>B2835</f>
        <v>101</v>
      </c>
      <c r="C2836" s="12" t="str">
        <f>C2835</f>
        <v>SAS HSR 4</v>
      </c>
      <c r="D2836" s="35"/>
      <c r="E2836" s="35"/>
      <c r="F2836" s="35"/>
      <c r="G2836" s="35"/>
      <c r="H2836" s="35"/>
      <c r="I2836" s="35"/>
      <c r="J2836" s="35"/>
      <c r="K2836" s="35"/>
      <c r="L2836" s="35"/>
      <c r="M2836" s="35"/>
      <c r="N2836" s="35"/>
      <c r="O2836" s="44"/>
      <c r="P2836" s="44"/>
      <c r="Q2836" s="44"/>
      <c r="R2836" s="44"/>
      <c r="S2836" s="44"/>
      <c r="T2836" s="44"/>
      <c r="U2836" s="44"/>
      <c r="V2836" s="44"/>
      <c r="W2836" s="44"/>
      <c r="X2836" s="44"/>
      <c r="Y2836" s="44"/>
      <c r="Z2836" s="44"/>
      <c r="AA2836" s="44"/>
      <c r="AB2836" s="44"/>
      <c r="AC2836" s="44"/>
      <c r="AD2836" s="44"/>
      <c r="AE2836" s="44"/>
      <c r="AF2836" s="44"/>
      <c r="AG2836" s="44"/>
      <c r="AH2836" s="44"/>
      <c r="AI2836" s="44"/>
      <c r="AJ2836" s="44"/>
      <c r="AK2836" s="44"/>
      <c r="AL2836" s="44"/>
      <c r="AM2836" s="44"/>
      <c r="AN2836" s="44"/>
      <c r="AO2836" s="44"/>
      <c r="AP2836" s="44"/>
      <c r="AQ2836" s="44"/>
      <c r="AR2836" s="44"/>
      <c r="AS2836" s="44"/>
      <c r="AT2836" s="44"/>
      <c r="AU2836" s="44"/>
      <c r="AV2836" s="44"/>
      <c r="AW2836" s="44"/>
      <c r="AX2836" s="44"/>
      <c r="AY2836" s="44"/>
      <c r="AZ2836" s="44"/>
      <c r="BA2836" s="44"/>
      <c r="BB2836" s="44"/>
      <c r="BC2836" s="44"/>
      <c r="BD2836" s="44"/>
      <c r="BE2836" s="35"/>
      <c r="BF2836" s="35"/>
      <c r="BG2836" s="35"/>
    </row>
    <row r="2837" spans="1:59" ht="16" x14ac:dyDescent="0.2">
      <c r="B2837" s="11">
        <f t="shared" ref="B2837:C2852" si="1979">B2836</f>
        <v>101</v>
      </c>
      <c r="C2837" s="12" t="str">
        <f t="shared" si="1979"/>
        <v>SAS HSR 4</v>
      </c>
      <c r="D2837" s="13" t="s">
        <v>2</v>
      </c>
      <c r="E2837" s="14" t="s">
        <v>167</v>
      </c>
      <c r="F2837" s="15"/>
      <c r="G2837" s="13" t="s">
        <v>229</v>
      </c>
      <c r="H2837" s="14" t="s">
        <v>160</v>
      </c>
      <c r="I2837" s="14"/>
      <c r="J2837" s="14"/>
      <c r="L2837" s="16" t="s">
        <v>230</v>
      </c>
      <c r="M2837" s="70"/>
      <c r="N2837" s="70"/>
      <c r="O2837" s="17">
        <f>($E2848&gt;0)*($E2842&lt;O$2)*(EDATE($E2842,$E2848)&gt;O$3)*((O$3-O$2+1)/O$4)
+($E2848&gt;0)*($E2842&lt;O$2)*(EDATE($E2842,$E2848)&gt;=O$2)*(EDATE($E2842,$E2848)&lt;=O$3)*((EDATE($E2842,$E2848)-O$2)/O$4)
+($E2848&gt;0)*($E2842&lt;O$2)*(EDATE($E2842,$E2848)&lt;O$2)*(0)
+($E2848&gt;0)*($E2842&gt;=O$2)*($E2842&lt;=O$3)*(EDATE($E2842,$E2848)&gt;=O$2)*(EDATE($E2842,$E2848)&lt;=O$3)*((EDATE($E2842,$E2848)-$E2842+1)/O$4)
+($E2848&gt;0)*($E2842&gt;=O$2)*($E2842&lt;=O$3)*(EDATE($E2842,$E2848)&gt;O$3)*((O$3-$E2842+1)/O$4)
+($E2848&gt;0)*($E2842&gt;O$3)*(0)</f>
        <v>0</v>
      </c>
      <c r="P2837" s="17">
        <f t="shared" ref="P2837:BD2837" si="1980">($E2848&gt;0)*($E2842&lt;P$2)*(EDATE($E2842,$E2848)&gt;P$3)*((P$3-P$2+1)/P$4)
+($E2848&gt;0)*($E2842&lt;P$2)*(EDATE($E2842,$E2848)&gt;=P$2)*(EDATE($E2842,$E2848)&lt;=P$3)*((EDATE($E2842,$E2848)-P$2)/P$4)
+($E2848&gt;0)*($E2842&lt;P$2)*(EDATE($E2842,$E2848)&lt;P$2)*(0)
+($E2848&gt;0)*($E2842&gt;=P$2)*($E2842&lt;=P$3)*(EDATE($E2842,$E2848)&gt;=P$2)*(EDATE($E2842,$E2848)&lt;=P$3)*((EDATE($E2842,$E2848)-$E2842+1)/P$4)
+($E2848&gt;0)*($E2842&gt;=P$2)*($E2842&lt;=P$3)*(EDATE($E2842,$E2848)&gt;P$3)*((P$3-$E2842+1)/P$4)
+($E2848&gt;0)*($E2842&gt;P$3)*(0)</f>
        <v>0</v>
      </c>
      <c r="Q2837" s="17">
        <f t="shared" si="1980"/>
        <v>0</v>
      </c>
      <c r="R2837" s="17">
        <f t="shared" si="1980"/>
        <v>0</v>
      </c>
      <c r="S2837" s="17">
        <f t="shared" si="1980"/>
        <v>0</v>
      </c>
      <c r="T2837" s="17">
        <f t="shared" si="1980"/>
        <v>0</v>
      </c>
      <c r="U2837" s="17">
        <f t="shared" si="1980"/>
        <v>0</v>
      </c>
      <c r="V2837" s="17">
        <f t="shared" si="1980"/>
        <v>0</v>
      </c>
      <c r="W2837" s="17">
        <f t="shared" si="1980"/>
        <v>0</v>
      </c>
      <c r="X2837" s="17">
        <f t="shared" si="1980"/>
        <v>0</v>
      </c>
      <c r="Y2837" s="17">
        <f t="shared" si="1980"/>
        <v>0</v>
      </c>
      <c r="Z2837" s="17">
        <f t="shared" si="1980"/>
        <v>0</v>
      </c>
      <c r="AA2837" s="17">
        <f t="shared" si="1980"/>
        <v>0</v>
      </c>
      <c r="AB2837" s="17">
        <f t="shared" si="1980"/>
        <v>0</v>
      </c>
      <c r="AC2837" s="17">
        <f t="shared" si="1980"/>
        <v>0</v>
      </c>
      <c r="AD2837" s="17">
        <f t="shared" si="1980"/>
        <v>0</v>
      </c>
      <c r="AE2837" s="17">
        <f t="shared" si="1980"/>
        <v>0</v>
      </c>
      <c r="AF2837" s="17">
        <f t="shared" si="1980"/>
        <v>0</v>
      </c>
      <c r="AG2837" s="17">
        <f t="shared" si="1980"/>
        <v>0</v>
      </c>
      <c r="AH2837" s="17">
        <f t="shared" si="1980"/>
        <v>0</v>
      </c>
      <c r="AI2837" s="17">
        <f t="shared" si="1980"/>
        <v>0</v>
      </c>
      <c r="AJ2837" s="17">
        <f t="shared" si="1980"/>
        <v>0</v>
      </c>
      <c r="AK2837" s="17">
        <f t="shared" si="1980"/>
        <v>0</v>
      </c>
      <c r="AL2837" s="17">
        <f t="shared" si="1980"/>
        <v>0</v>
      </c>
      <c r="AM2837" s="17">
        <f t="shared" si="1980"/>
        <v>0</v>
      </c>
      <c r="AN2837" s="17">
        <f t="shared" si="1980"/>
        <v>0</v>
      </c>
      <c r="AO2837" s="17">
        <f t="shared" si="1980"/>
        <v>0</v>
      </c>
      <c r="AP2837" s="17">
        <f t="shared" si="1980"/>
        <v>0</v>
      </c>
      <c r="AQ2837" s="17">
        <f t="shared" si="1980"/>
        <v>0</v>
      </c>
      <c r="AR2837" s="17">
        <f t="shared" si="1980"/>
        <v>0</v>
      </c>
      <c r="AS2837" s="17">
        <f t="shared" si="1980"/>
        <v>0</v>
      </c>
      <c r="AT2837" s="17">
        <f t="shared" si="1980"/>
        <v>0</v>
      </c>
      <c r="AU2837" s="17">
        <f t="shared" si="1980"/>
        <v>0</v>
      </c>
      <c r="AV2837" s="17">
        <f t="shared" si="1980"/>
        <v>0</v>
      </c>
      <c r="AW2837" s="17">
        <f t="shared" si="1980"/>
        <v>0</v>
      </c>
      <c r="AX2837" s="17">
        <f t="shared" si="1980"/>
        <v>0</v>
      </c>
      <c r="AY2837" s="17">
        <f t="shared" si="1980"/>
        <v>0</v>
      </c>
      <c r="AZ2837" s="17">
        <f t="shared" si="1980"/>
        <v>0</v>
      </c>
      <c r="BA2837" s="17">
        <f t="shared" si="1980"/>
        <v>0</v>
      </c>
      <c r="BB2837" s="17">
        <f t="shared" si="1980"/>
        <v>0</v>
      </c>
      <c r="BC2837" s="17">
        <f t="shared" si="1980"/>
        <v>0</v>
      </c>
      <c r="BD2837" s="17">
        <f t="shared" si="1980"/>
        <v>0</v>
      </c>
    </row>
    <row r="2838" spans="1:59" ht="16" x14ac:dyDescent="0.2">
      <c r="B2838" s="11">
        <f t="shared" si="1979"/>
        <v>101</v>
      </c>
      <c r="C2838" s="12" t="str">
        <f t="shared" si="1979"/>
        <v>SAS HSR 4</v>
      </c>
      <c r="D2838" s="13" t="s">
        <v>7</v>
      </c>
      <c r="E2838" s="18">
        <v>124.5</v>
      </c>
      <c r="F2838" s="15"/>
      <c r="G2838" s="13" t="s">
        <v>0</v>
      </c>
      <c r="H2838" s="19">
        <v>86.7</v>
      </c>
      <c r="I2838" s="13" t="s">
        <v>20</v>
      </c>
      <c r="J2838" s="19">
        <v>120</v>
      </c>
      <c r="L2838" s="20" t="s">
        <v>231</v>
      </c>
      <c r="M2838" s="72"/>
      <c r="N2838" s="72"/>
      <c r="O2838" s="21">
        <f>($H2843&gt;0)*($J2843&lt;O$2)*0
+($H2843&gt;0)*($J2843&gt;=O$2)*($J2843&lt;=O$3)*(($J2843-O$2+1)/O$4)
+($H2843&gt;0)*($J2843&gt;O$3)*($I2843&gt;O$3)*0
+($H2843&gt;0)*($J2843&gt;O$3)*($I2843&lt;=O$3)*($I2843&gt;=O$2)*((O$3-$I2843+1)/O$4)
+($H2843&gt;0)*($J2843&gt;O$3)*($I2843&lt;O$2)*1
+($H2843&gt;0)*($I2843&gt;O$3)*0
+($H2844&gt;0)*($J$2350&lt;O$2)*0
+($H2844&gt;0)*($J2844&gt;=O$2)*($J2844&lt;=O$3)*(($J2844-O$2+1)/O$4)
+($H2844&gt;0)*($J2844&gt;O$3)*($I2844&gt;O$3)*0
+($H2844&gt;0)*($J2844&gt;O$3)*($I2844&lt;=O$3)*($I2844&gt;=O$2)*((O$3-$I2844+1)/O$4)
+($H2844&gt;0)*($J2844&gt;O$3)*($I2844&lt;O$2)*1
+($H2844&gt;0)*($I2844&gt;O$3)*0
+($H2845&gt;0)*($J2845&lt;O$2)*0
+($H2845&gt;0)*($J2845&gt;=O$2)*($J2845&lt;=O$3)*(($J2845-O$2+1)/O$4)
+($H2845&gt;0)*($J2845&gt;O$3)*($I2845&gt;O$3)*0
+($H2845&gt;0)*($J2845&gt;O$3)*($I2845&lt;=O$3)*($I2845&gt;=O$2)*((O$3-$I2845+1)/O$4)
+($H2845&gt;0)*($J2845&gt;O$3)*($I2845&lt;O$2)*1
+($H2845&gt;0)*($I2845&gt;O$3)*0</f>
        <v>0</v>
      </c>
      <c r="P2838" s="21">
        <f t="shared" ref="P2838:BD2838" si="1981">($H2843&gt;0)*($J2843&lt;P$2)*0
+($H2843&gt;0)*($J2843&gt;=P$2)*($J2843&lt;=P$3)*(($J2843-P$2+1)/P$4)
+($H2843&gt;0)*($J2843&gt;P$3)*($I2843&gt;P$3)*0
+($H2843&gt;0)*($J2843&gt;P$3)*($I2843&lt;=P$3)*($I2843&gt;=P$2)*((P$3-$I2843+1)/P$4)
+($H2843&gt;0)*($J2843&gt;P$3)*($I2843&lt;P$2)*1
+($H2843&gt;0)*($I2843&gt;P$3)*0
+($H2844&gt;0)*($J$2350&lt;P$2)*0
+($H2844&gt;0)*($J2844&gt;=P$2)*($J2844&lt;=P$3)*(($J2844-P$2+1)/P$4)
+($H2844&gt;0)*($J2844&gt;P$3)*($I2844&gt;P$3)*0
+($H2844&gt;0)*($J2844&gt;P$3)*($I2844&lt;=P$3)*($I2844&gt;=P$2)*((P$3-$I2844+1)/P$4)
+($H2844&gt;0)*($J2844&gt;P$3)*($I2844&lt;P$2)*1
+($H2844&gt;0)*($I2844&gt;P$3)*0
+($H2845&gt;0)*($J2845&lt;P$2)*0
+($H2845&gt;0)*($J2845&gt;=P$2)*($J2845&lt;=P$3)*(($J2845-P$2+1)/P$4)
+($H2845&gt;0)*($J2845&gt;P$3)*($I2845&gt;P$3)*0
+($H2845&gt;0)*($J2845&gt;P$3)*($I2845&lt;=P$3)*($I2845&gt;=P$2)*((P$3-$I2845+1)/P$4)
+($H2845&gt;0)*($J2845&gt;P$3)*($I2845&lt;P$2)*1
+($H2845&gt;0)*($I2845&gt;P$3)*0</f>
        <v>0</v>
      </c>
      <c r="Q2838" s="21">
        <f t="shared" si="1981"/>
        <v>0</v>
      </c>
      <c r="R2838" s="21">
        <f t="shared" si="1981"/>
        <v>0</v>
      </c>
      <c r="S2838" s="21">
        <f t="shared" si="1981"/>
        <v>0</v>
      </c>
      <c r="T2838" s="21">
        <f t="shared" si="1981"/>
        <v>0</v>
      </c>
      <c r="U2838" s="21">
        <f t="shared" si="1981"/>
        <v>0</v>
      </c>
      <c r="V2838" s="21">
        <f t="shared" si="1981"/>
        <v>0</v>
      </c>
      <c r="W2838" s="21">
        <f t="shared" si="1981"/>
        <v>0</v>
      </c>
      <c r="X2838" s="21">
        <f t="shared" si="1981"/>
        <v>0</v>
      </c>
      <c r="Y2838" s="21">
        <f t="shared" si="1981"/>
        <v>0</v>
      </c>
      <c r="Z2838" s="21">
        <f t="shared" si="1981"/>
        <v>0</v>
      </c>
      <c r="AA2838" s="21">
        <f t="shared" si="1981"/>
        <v>0</v>
      </c>
      <c r="AB2838" s="21">
        <f t="shared" si="1981"/>
        <v>0</v>
      </c>
      <c r="AC2838" s="21">
        <f t="shared" si="1981"/>
        <v>0</v>
      </c>
      <c r="AD2838" s="21">
        <f t="shared" si="1981"/>
        <v>0</v>
      </c>
      <c r="AE2838" s="21">
        <f t="shared" si="1981"/>
        <v>0</v>
      </c>
      <c r="AF2838" s="21">
        <f t="shared" si="1981"/>
        <v>0</v>
      </c>
      <c r="AG2838" s="21">
        <f t="shared" si="1981"/>
        <v>0</v>
      </c>
      <c r="AH2838" s="21">
        <f t="shared" si="1981"/>
        <v>0</v>
      </c>
      <c r="AI2838" s="21">
        <f t="shared" si="1981"/>
        <v>0</v>
      </c>
      <c r="AJ2838" s="21">
        <f t="shared" si="1981"/>
        <v>0</v>
      </c>
      <c r="AK2838" s="21">
        <f t="shared" si="1981"/>
        <v>0</v>
      </c>
      <c r="AL2838" s="21">
        <f t="shared" si="1981"/>
        <v>0</v>
      </c>
      <c r="AM2838" s="21">
        <f t="shared" si="1981"/>
        <v>0</v>
      </c>
      <c r="AN2838" s="21">
        <f t="shared" si="1981"/>
        <v>0</v>
      </c>
      <c r="AO2838" s="21">
        <f t="shared" si="1981"/>
        <v>0</v>
      </c>
      <c r="AP2838" s="21">
        <f t="shared" si="1981"/>
        <v>0</v>
      </c>
      <c r="AQ2838" s="21">
        <f t="shared" si="1981"/>
        <v>0</v>
      </c>
      <c r="AR2838" s="21">
        <f t="shared" si="1981"/>
        <v>0</v>
      </c>
      <c r="AS2838" s="21">
        <f t="shared" si="1981"/>
        <v>0</v>
      </c>
      <c r="AT2838" s="21">
        <f t="shared" si="1981"/>
        <v>0</v>
      </c>
      <c r="AU2838" s="21">
        <f t="shared" si="1981"/>
        <v>0</v>
      </c>
      <c r="AV2838" s="21">
        <f t="shared" si="1981"/>
        <v>0</v>
      </c>
      <c r="AW2838" s="21">
        <f t="shared" si="1981"/>
        <v>0</v>
      </c>
      <c r="AX2838" s="21">
        <f t="shared" si="1981"/>
        <v>0</v>
      </c>
      <c r="AY2838" s="21">
        <f t="shared" si="1981"/>
        <v>0</v>
      </c>
      <c r="AZ2838" s="21">
        <f t="shared" si="1981"/>
        <v>0</v>
      </c>
      <c r="BA2838" s="21">
        <f t="shared" si="1981"/>
        <v>0</v>
      </c>
      <c r="BB2838" s="21">
        <f t="shared" si="1981"/>
        <v>0</v>
      </c>
      <c r="BC2838" s="21">
        <f t="shared" si="1981"/>
        <v>0</v>
      </c>
      <c r="BD2838" s="21">
        <f t="shared" si="1981"/>
        <v>0</v>
      </c>
    </row>
    <row r="2839" spans="1:59" ht="16" x14ac:dyDescent="0.2">
      <c r="B2839" s="11">
        <f t="shared" si="1979"/>
        <v>101</v>
      </c>
      <c r="C2839" s="12" t="str">
        <f t="shared" si="1979"/>
        <v>SAS HSR 4</v>
      </c>
      <c r="D2839" s="13" t="s">
        <v>21</v>
      </c>
      <c r="E2839" s="22">
        <v>676.5</v>
      </c>
      <c r="F2839" s="15"/>
      <c r="G2839" s="13" t="s">
        <v>22</v>
      </c>
      <c r="H2839" s="22">
        <v>0</v>
      </c>
      <c r="I2839" s="13" t="s">
        <v>23</v>
      </c>
      <c r="J2839" s="22">
        <v>25.6175</v>
      </c>
      <c r="K2839" s="23"/>
      <c r="L2839" s="20" t="s">
        <v>232</v>
      </c>
      <c r="M2839" s="72"/>
      <c r="N2839" s="72"/>
      <c r="O2839" s="21">
        <f>($E2842&lt;=O$3)*($E2842&gt;O$2)*((O$3-$E2842+1)/O$4)
+($E2842&lt;=O$2)*((O$3-O$2+1)/O$4)
+($E2842&gt;O$3)*(0)
-($E2850&lt;=O$3)*($E2850&lt;&gt;0)*($E2850&gt;O$2)*((O$3-$E2850)/O$4)
-($E2850&lt;=O$2)*((O$3-O$2+1)/O$4)
-($E2850&gt;O$3)*(0)</f>
        <v>1</v>
      </c>
      <c r="P2839" s="21">
        <f t="shared" ref="P2839:BD2839" si="1982">($E2842&lt;=P$3)*($E2842&gt;P$2)*((P$3-$E2842+1)/P$4)
+($E2842&lt;=P$2)*((P$3-P$2+1)/P$4)
+($E2842&gt;P$3)*(0)
-($E2850&lt;=P$3)*($E2850&lt;&gt;0)*($E2850&gt;P$2)*((P$3-$E2850)/P$4)
-($E2850&lt;=P$2)*((P$3-P$2+1)/P$4)
-($E2850&gt;P$3)*(0)</f>
        <v>1</v>
      </c>
      <c r="Q2839" s="21">
        <f t="shared" si="1982"/>
        <v>1</v>
      </c>
      <c r="R2839" s="21">
        <f t="shared" si="1982"/>
        <v>1</v>
      </c>
      <c r="S2839" s="21">
        <f t="shared" si="1982"/>
        <v>1</v>
      </c>
      <c r="T2839" s="21">
        <f t="shared" si="1982"/>
        <v>1</v>
      </c>
      <c r="U2839" s="21">
        <f t="shared" si="1982"/>
        <v>1</v>
      </c>
      <c r="V2839" s="21">
        <f t="shared" si="1982"/>
        <v>1</v>
      </c>
      <c r="W2839" s="21">
        <f t="shared" si="1982"/>
        <v>1</v>
      </c>
      <c r="X2839" s="21">
        <f t="shared" si="1982"/>
        <v>1</v>
      </c>
      <c r="Y2839" s="21">
        <f t="shared" si="1982"/>
        <v>1</v>
      </c>
      <c r="Z2839" s="21">
        <f t="shared" si="1982"/>
        <v>1</v>
      </c>
      <c r="AA2839" s="21">
        <f t="shared" si="1982"/>
        <v>1</v>
      </c>
      <c r="AB2839" s="21">
        <f t="shared" si="1982"/>
        <v>1</v>
      </c>
      <c r="AC2839" s="21">
        <f t="shared" si="1982"/>
        <v>1</v>
      </c>
      <c r="AD2839" s="21">
        <f t="shared" si="1982"/>
        <v>1</v>
      </c>
      <c r="AE2839" s="21">
        <f t="shared" si="1982"/>
        <v>1</v>
      </c>
      <c r="AF2839" s="21">
        <f t="shared" si="1982"/>
        <v>1</v>
      </c>
      <c r="AG2839" s="21">
        <f t="shared" si="1982"/>
        <v>1</v>
      </c>
      <c r="AH2839" s="21">
        <f t="shared" si="1982"/>
        <v>1</v>
      </c>
      <c r="AI2839" s="21">
        <f t="shared" si="1982"/>
        <v>1</v>
      </c>
      <c r="AJ2839" s="21">
        <f t="shared" si="1982"/>
        <v>1</v>
      </c>
      <c r="AK2839" s="21">
        <f t="shared" si="1982"/>
        <v>1</v>
      </c>
      <c r="AL2839" s="21">
        <f t="shared" si="1982"/>
        <v>1</v>
      </c>
      <c r="AM2839" s="21">
        <f t="shared" si="1982"/>
        <v>1</v>
      </c>
      <c r="AN2839" s="21">
        <f t="shared" si="1982"/>
        <v>1</v>
      </c>
      <c r="AO2839" s="21">
        <f t="shared" si="1982"/>
        <v>1</v>
      </c>
      <c r="AP2839" s="21">
        <f t="shared" si="1982"/>
        <v>1</v>
      </c>
      <c r="AQ2839" s="21">
        <f t="shared" si="1982"/>
        <v>1</v>
      </c>
      <c r="AR2839" s="21">
        <f t="shared" si="1982"/>
        <v>1</v>
      </c>
      <c r="AS2839" s="21">
        <f t="shared" si="1982"/>
        <v>1</v>
      </c>
      <c r="AT2839" s="21">
        <f t="shared" si="1982"/>
        <v>1</v>
      </c>
      <c r="AU2839" s="21">
        <f t="shared" si="1982"/>
        <v>0.70652173913043481</v>
      </c>
      <c r="AV2839" s="21">
        <f t="shared" si="1982"/>
        <v>0</v>
      </c>
      <c r="AW2839" s="21">
        <f t="shared" si="1982"/>
        <v>0</v>
      </c>
      <c r="AX2839" s="21">
        <f t="shared" si="1982"/>
        <v>0</v>
      </c>
      <c r="AY2839" s="21">
        <f t="shared" si="1982"/>
        <v>0</v>
      </c>
      <c r="AZ2839" s="21">
        <f t="shared" si="1982"/>
        <v>0</v>
      </c>
      <c r="BA2839" s="21">
        <f t="shared" si="1982"/>
        <v>0</v>
      </c>
      <c r="BB2839" s="21">
        <f t="shared" si="1982"/>
        <v>0</v>
      </c>
      <c r="BC2839" s="21">
        <f t="shared" si="1982"/>
        <v>0</v>
      </c>
      <c r="BD2839" s="21">
        <f t="shared" si="1982"/>
        <v>0</v>
      </c>
    </row>
    <row r="2840" spans="1:59" ht="16" x14ac:dyDescent="0.2">
      <c r="B2840" s="11">
        <f t="shared" si="1979"/>
        <v>101</v>
      </c>
      <c r="C2840" s="12" t="str">
        <f t="shared" si="1979"/>
        <v>SAS HSR 4</v>
      </c>
      <c r="D2840" s="13" t="s">
        <v>1</v>
      </c>
      <c r="E2840" s="22">
        <v>130050</v>
      </c>
      <c r="F2840" s="15"/>
      <c r="G2840" s="15"/>
      <c r="H2840" s="15"/>
      <c r="I2840" s="15"/>
      <c r="J2840" s="15"/>
      <c r="L2840" s="20" t="s">
        <v>233</v>
      </c>
      <c r="M2840" s="72"/>
      <c r="N2840" s="72"/>
      <c r="O2840" s="21">
        <f>($E2853&gt;O$3)*($E2850&lt;O$2)*((O$3-O$2+1)/O$4)
+($E2853&gt;O$3)*($E2850&gt;=O$2)*($E2850&lt;=O$3)*((O$3-$E2850)/O$4)
+($E2853&gt;O$3)*($E2850&gt;O$3)*(0)
+($E2853&lt;=O$3)*($E2853&gt;=O$2)*($E2850&lt;O$2)*(($E2853-O$2)/O$4)
+($E2853&lt;=O$3)*($E2853&gt;=O$2)*($E2850&lt;=O$3)*($E2850&gt;=O$2)*(($E2853-$E2850)/O$4)
+($E2853&lt;O$2)*(0)</f>
        <v>0</v>
      </c>
      <c r="P2840" s="21">
        <f t="shared" ref="P2840:BD2840" si="1983">($E2853&gt;P$3)*($E2850&lt;P$2)*((P$3-P$2+1)/P$4)
+($E2853&gt;P$3)*($E2850&gt;=P$2)*($E2850&lt;=P$3)*((P$3-$E2850)/P$4)
+($E2853&gt;P$3)*($E2850&gt;P$3)*(0)
+($E2853&lt;=P$3)*($E2853&gt;=P$2)*($E2850&lt;P$2)*(($E2853-P$2)/P$4)
+($E2853&lt;=P$3)*($E2853&gt;=P$2)*($E2850&lt;=P$3)*($E2850&gt;=P$2)*(($E2853-$E2850)/P$4)
+($E2853&lt;P$2)*(0)</f>
        <v>0</v>
      </c>
      <c r="Q2840" s="21">
        <f t="shared" si="1983"/>
        <v>0</v>
      </c>
      <c r="R2840" s="21">
        <f t="shared" si="1983"/>
        <v>0</v>
      </c>
      <c r="S2840" s="21">
        <f t="shared" si="1983"/>
        <v>0</v>
      </c>
      <c r="T2840" s="21">
        <f t="shared" si="1983"/>
        <v>0</v>
      </c>
      <c r="U2840" s="21">
        <f t="shared" si="1983"/>
        <v>0</v>
      </c>
      <c r="V2840" s="21">
        <f t="shared" si="1983"/>
        <v>0</v>
      </c>
      <c r="W2840" s="21">
        <f t="shared" si="1983"/>
        <v>0</v>
      </c>
      <c r="X2840" s="21">
        <f t="shared" si="1983"/>
        <v>0</v>
      </c>
      <c r="Y2840" s="21">
        <f t="shared" si="1983"/>
        <v>0</v>
      </c>
      <c r="Z2840" s="21">
        <f t="shared" si="1983"/>
        <v>0</v>
      </c>
      <c r="AA2840" s="21">
        <f t="shared" si="1983"/>
        <v>0</v>
      </c>
      <c r="AB2840" s="21">
        <f t="shared" si="1983"/>
        <v>0</v>
      </c>
      <c r="AC2840" s="21">
        <f t="shared" si="1983"/>
        <v>0</v>
      </c>
      <c r="AD2840" s="21">
        <f t="shared" si="1983"/>
        <v>0</v>
      </c>
      <c r="AE2840" s="21">
        <f t="shared" si="1983"/>
        <v>0</v>
      </c>
      <c r="AF2840" s="21">
        <f t="shared" si="1983"/>
        <v>0</v>
      </c>
      <c r="AG2840" s="21">
        <f t="shared" si="1983"/>
        <v>0</v>
      </c>
      <c r="AH2840" s="21">
        <f t="shared" si="1983"/>
        <v>0</v>
      </c>
      <c r="AI2840" s="21">
        <f t="shared" si="1983"/>
        <v>0</v>
      </c>
      <c r="AJ2840" s="21">
        <f t="shared" si="1983"/>
        <v>0</v>
      </c>
      <c r="AK2840" s="21">
        <f t="shared" si="1983"/>
        <v>0</v>
      </c>
      <c r="AL2840" s="21">
        <f t="shared" si="1983"/>
        <v>0</v>
      </c>
      <c r="AM2840" s="21">
        <f t="shared" si="1983"/>
        <v>0</v>
      </c>
      <c r="AN2840" s="21">
        <f t="shared" si="1983"/>
        <v>0</v>
      </c>
      <c r="AO2840" s="21">
        <f t="shared" si="1983"/>
        <v>0</v>
      </c>
      <c r="AP2840" s="21">
        <f t="shared" si="1983"/>
        <v>0</v>
      </c>
      <c r="AQ2840" s="21">
        <f t="shared" si="1983"/>
        <v>0</v>
      </c>
      <c r="AR2840" s="21">
        <f t="shared" si="1983"/>
        <v>0</v>
      </c>
      <c r="AS2840" s="21">
        <f t="shared" si="1983"/>
        <v>0</v>
      </c>
      <c r="AT2840" s="21">
        <f t="shared" si="1983"/>
        <v>0</v>
      </c>
      <c r="AU2840" s="21">
        <f t="shared" si="1983"/>
        <v>0</v>
      </c>
      <c r="AV2840" s="21">
        <f t="shared" si="1983"/>
        <v>0</v>
      </c>
      <c r="AW2840" s="21">
        <f t="shared" si="1983"/>
        <v>0</v>
      </c>
      <c r="AX2840" s="21">
        <f t="shared" si="1983"/>
        <v>0</v>
      </c>
      <c r="AY2840" s="21">
        <f t="shared" si="1983"/>
        <v>0</v>
      </c>
      <c r="AZ2840" s="21">
        <f t="shared" si="1983"/>
        <v>0</v>
      </c>
      <c r="BA2840" s="21">
        <f t="shared" si="1983"/>
        <v>0</v>
      </c>
      <c r="BB2840" s="21">
        <f t="shared" si="1983"/>
        <v>0</v>
      </c>
      <c r="BC2840" s="21">
        <f t="shared" si="1983"/>
        <v>0</v>
      </c>
      <c r="BD2840" s="21">
        <f t="shared" si="1983"/>
        <v>0</v>
      </c>
    </row>
    <row r="2841" spans="1:59" ht="16" x14ac:dyDescent="0.2">
      <c r="B2841" s="11">
        <f t="shared" si="1979"/>
        <v>101</v>
      </c>
      <c r="C2841" s="12" t="str">
        <f t="shared" si="1979"/>
        <v>SAS HSR 4</v>
      </c>
      <c r="K2841" s="24"/>
      <c r="L2841" s="20" t="s">
        <v>234</v>
      </c>
      <c r="M2841" s="72"/>
      <c r="N2841" s="72"/>
      <c r="O2841" s="21">
        <f>($E2856&gt;0)*($E2853&lt;O$2)*(EDATE($E2853,$E2856)&gt;O$3)*((O$3-O$2+1)/O$4)
+($E2856&gt;0)*($E2853&lt;O$2)*(EDATE($E2853,$E2856)&gt;=O$2)*(EDATE($E2853,$E2856)&lt;=O$3)*((EDATE($E2853,$E2856)-O$2)/O$4)
+($E2856&gt;0)*($E2853&lt;O$2)*(EDATE($E2853,$E2856)&lt;O$2)*(0)
+($E2856&gt;0)*($E2853&gt;=O$2)*($E2853&lt;=O$3)*(EDATE($E2853,$E2856)&gt;=O$2)*(EDATE($E2853,$E2856)&lt;=O$3)*((EDATE($E2853,$E2856)-$E2853+1)/O$4)
+($E2856&gt;0)*($E2853&gt;=O$2)*($E2853&lt;=O$3)*(EDATE($E2853,$E2856)&gt;O$3)*((O$3-$E2853+1)/O$4)
+($E2856&gt;0)*($E2853&gt;O$3)*(0)</f>
        <v>0</v>
      </c>
      <c r="P2841" s="21">
        <f t="shared" ref="P2841:BD2841" si="1984">($E2856&gt;0)*($E2853&lt;P$2)*(EDATE($E2853,$E2856)&gt;P$3)*((P$3-P$2+1)/P$4)
+($E2856&gt;0)*($E2853&lt;P$2)*(EDATE($E2853,$E2856)&gt;=P$2)*(EDATE($E2853,$E2856)&lt;=P$3)*((EDATE($E2853,$E2856)-P$2)/P$4)
+($E2856&gt;0)*($E2853&lt;P$2)*(EDATE($E2853,$E2856)&lt;P$2)*(0)
+($E2856&gt;0)*($E2853&gt;=P$2)*($E2853&lt;=P$3)*(EDATE($E2853,$E2856)&gt;=P$2)*(EDATE($E2853,$E2856)&lt;=P$3)*((EDATE($E2853,$E2856)-$E2853+1)/P$4)
+($E2856&gt;0)*($E2853&gt;=P$2)*($E2853&lt;=P$3)*(EDATE($E2853,$E2856)&gt;P$3)*((P$3-$E2853+1)/P$4)
+($E2856&gt;0)*($E2853&gt;P$3)*(0)</f>
        <v>0</v>
      </c>
      <c r="Q2841" s="21">
        <f t="shared" si="1984"/>
        <v>0</v>
      </c>
      <c r="R2841" s="21">
        <f t="shared" si="1984"/>
        <v>0</v>
      </c>
      <c r="S2841" s="21">
        <f t="shared" si="1984"/>
        <v>0</v>
      </c>
      <c r="T2841" s="21">
        <f t="shared" si="1984"/>
        <v>0</v>
      </c>
      <c r="U2841" s="21">
        <f t="shared" si="1984"/>
        <v>0</v>
      </c>
      <c r="V2841" s="21">
        <f t="shared" si="1984"/>
        <v>0</v>
      </c>
      <c r="W2841" s="21">
        <f t="shared" si="1984"/>
        <v>0</v>
      </c>
      <c r="X2841" s="21">
        <f t="shared" si="1984"/>
        <v>0</v>
      </c>
      <c r="Y2841" s="21">
        <f t="shared" si="1984"/>
        <v>0</v>
      </c>
      <c r="Z2841" s="21">
        <f t="shared" si="1984"/>
        <v>0</v>
      </c>
      <c r="AA2841" s="21">
        <f t="shared" si="1984"/>
        <v>0</v>
      </c>
      <c r="AB2841" s="21">
        <f t="shared" si="1984"/>
        <v>0</v>
      </c>
      <c r="AC2841" s="21">
        <f t="shared" si="1984"/>
        <v>0</v>
      </c>
      <c r="AD2841" s="21">
        <f t="shared" si="1984"/>
        <v>0</v>
      </c>
      <c r="AE2841" s="21">
        <f t="shared" si="1984"/>
        <v>0</v>
      </c>
      <c r="AF2841" s="21">
        <f t="shared" si="1984"/>
        <v>0</v>
      </c>
      <c r="AG2841" s="21">
        <f t="shared" si="1984"/>
        <v>0</v>
      </c>
      <c r="AH2841" s="21">
        <f t="shared" si="1984"/>
        <v>0</v>
      </c>
      <c r="AI2841" s="21">
        <f t="shared" si="1984"/>
        <v>0</v>
      </c>
      <c r="AJ2841" s="21">
        <f t="shared" si="1984"/>
        <v>0</v>
      </c>
      <c r="AK2841" s="21">
        <f t="shared" si="1984"/>
        <v>0</v>
      </c>
      <c r="AL2841" s="21">
        <f t="shared" si="1984"/>
        <v>0</v>
      </c>
      <c r="AM2841" s="21">
        <f t="shared" si="1984"/>
        <v>0</v>
      </c>
      <c r="AN2841" s="21">
        <f t="shared" si="1984"/>
        <v>0</v>
      </c>
      <c r="AO2841" s="21">
        <f t="shared" si="1984"/>
        <v>0</v>
      </c>
      <c r="AP2841" s="21">
        <f t="shared" si="1984"/>
        <v>0</v>
      </c>
      <c r="AQ2841" s="21">
        <f t="shared" si="1984"/>
        <v>0</v>
      </c>
      <c r="AR2841" s="21">
        <f t="shared" si="1984"/>
        <v>0</v>
      </c>
      <c r="AS2841" s="21">
        <f t="shared" si="1984"/>
        <v>0</v>
      </c>
      <c r="AT2841" s="21">
        <f t="shared" si="1984"/>
        <v>0</v>
      </c>
      <c r="AU2841" s="21">
        <f t="shared" si="1984"/>
        <v>0</v>
      </c>
      <c r="AV2841" s="21">
        <f t="shared" si="1984"/>
        <v>0</v>
      </c>
      <c r="AW2841" s="21">
        <f t="shared" si="1984"/>
        <v>0</v>
      </c>
      <c r="AX2841" s="21">
        <f t="shared" si="1984"/>
        <v>0</v>
      </c>
      <c r="AY2841" s="21">
        <f t="shared" si="1984"/>
        <v>0</v>
      </c>
      <c r="AZ2841" s="21">
        <f t="shared" si="1984"/>
        <v>0</v>
      </c>
      <c r="BA2841" s="21">
        <f t="shared" si="1984"/>
        <v>0</v>
      </c>
      <c r="BB2841" s="21">
        <f t="shared" si="1984"/>
        <v>0</v>
      </c>
      <c r="BC2841" s="21">
        <f t="shared" si="1984"/>
        <v>0</v>
      </c>
      <c r="BD2841" s="21">
        <f t="shared" si="1984"/>
        <v>0</v>
      </c>
    </row>
    <row r="2842" spans="1:59" ht="16" x14ac:dyDescent="0.2">
      <c r="B2842" s="11">
        <f t="shared" si="1979"/>
        <v>101</v>
      </c>
      <c r="C2842" s="12" t="str">
        <f t="shared" si="1979"/>
        <v>SAS HSR 4</v>
      </c>
      <c r="D2842" s="25" t="s">
        <v>235</v>
      </c>
      <c r="E2842" s="26">
        <v>44078</v>
      </c>
      <c r="F2842" s="15"/>
      <c r="G2842" s="25" t="s">
        <v>236</v>
      </c>
      <c r="H2842" s="25" t="s">
        <v>237</v>
      </c>
      <c r="I2842" s="25" t="s">
        <v>238</v>
      </c>
      <c r="J2842" s="25" t="s">
        <v>239</v>
      </c>
      <c r="K2842" s="24"/>
      <c r="L2842" s="27" t="s">
        <v>240</v>
      </c>
      <c r="M2842" s="83"/>
      <c r="N2842" s="83"/>
      <c r="O2842" s="28">
        <f>($H2854&gt;0)*($J2854&lt;O$2)*0
+($H2854&gt;0)*($J2854&gt;=O$2)*($J2854&lt;=O$3)*(($J2854-O$2+1)/O$4)
+($H2854&gt;0)*($J2854&gt;O$3)*($I2854&gt;O$3)*0
+($H2854&gt;0)*($J2854&gt;O$3)*($I2854&lt;=O$3)*($I2854&gt;=O$2)*((O$3-$I2854+1)/O$4)
+($H2854&gt;0)*($J2854&gt;O$3)*($I2854&lt;O$2)*1
+($H2854&gt;0)*($I2854&gt;O$3)*0
+($H2855&gt;0)*($J2855&lt;O$2)*0
+($H2855&gt;0)*($J2855&gt;=O$2)*($J2855&lt;=O$3)*(($J2855-O$2+1)/O$4)
+($H2855&gt;0)*($J2855&gt;O$3)*($I2855&gt;O$3)*0
+($H2855&gt;0)*($J2855&gt;O$3)*($I2855&lt;=O$3)*($I2855&gt;=O$2)*((O$3-$I2855+1)/O$4)
+($H2855&gt;0)*($J2855&gt;O$3)*($I2855&lt;O$2)*1
+($H2855&gt;0)*($I2855&gt;O$3)*0
+($H2856&gt;0)*($J2856&lt;O$2)*0
+($H2856&gt;0)*($J2856&gt;=O$2)*($J2856&lt;=O$3)*(($J2856-O$2+1)/O$4)
+($H2856&gt;0)*($J2856&gt;O$3)*($I2856&gt;O$3)*0
+($H2856&gt;0)*($J2856&gt;O$3)*($I2856&lt;=O$3)*($I2856&gt;=O$2)*((O$3-$I2856+1)/O$4)
+($H2856&gt;0)*($J2856&gt;O$3)*($I2856&lt;O$2)*1
+($H2856&gt;0)*($I2856&gt;O$3)*0</f>
        <v>0</v>
      </c>
      <c r="P2842" s="28">
        <f t="shared" ref="P2842:BD2842" si="1985">($H2854&gt;0)*($J2854&lt;P$2)*0
+($H2854&gt;0)*($J2854&gt;=P$2)*($J2854&lt;=P$3)*(($J2854-P$2+1)/P$4)
+($H2854&gt;0)*($J2854&gt;P$3)*($I2854&gt;P$3)*0
+($H2854&gt;0)*($J2854&gt;P$3)*($I2854&lt;=P$3)*($I2854&gt;=P$2)*((P$3-$I2854+1)/P$4)
+($H2854&gt;0)*($J2854&gt;P$3)*($I2854&lt;P$2)*1
+($H2854&gt;0)*($I2854&gt;P$3)*0
+($H2855&gt;0)*($J2855&lt;P$2)*0
+($H2855&gt;0)*($J2855&gt;=P$2)*($J2855&lt;=P$3)*(($J2855-P$2+1)/P$4)
+($H2855&gt;0)*($J2855&gt;P$3)*($I2855&gt;P$3)*0
+($H2855&gt;0)*($J2855&gt;P$3)*($I2855&lt;=P$3)*($I2855&gt;=P$2)*((P$3-$I2855+1)/P$4)
+($H2855&gt;0)*($J2855&gt;P$3)*($I2855&lt;P$2)*1
+($H2855&gt;0)*($I2855&gt;P$3)*0
+($H2856&gt;0)*($J2856&lt;P$2)*0
+($H2856&gt;0)*($J2856&gt;=P$2)*($J2856&lt;=P$3)*(($J2856-P$2+1)/P$4)
+($H2856&gt;0)*($J2856&gt;P$3)*($I2856&gt;P$3)*0
+($H2856&gt;0)*($J2856&gt;P$3)*($I2856&lt;=P$3)*($I2856&gt;=P$2)*((P$3-$I2856+1)/P$4)
+($H2856&gt;0)*($J2856&gt;P$3)*($I2856&lt;P$2)*1
+($H2856&gt;0)*($I2856&gt;P$3)*0</f>
        <v>0</v>
      </c>
      <c r="Q2842" s="28">
        <f t="shared" si="1985"/>
        <v>0</v>
      </c>
      <c r="R2842" s="28">
        <f t="shared" si="1985"/>
        <v>0</v>
      </c>
      <c r="S2842" s="28">
        <f t="shared" si="1985"/>
        <v>0</v>
      </c>
      <c r="T2842" s="28">
        <f t="shared" si="1985"/>
        <v>0</v>
      </c>
      <c r="U2842" s="28">
        <f t="shared" si="1985"/>
        <v>0</v>
      </c>
      <c r="V2842" s="28">
        <f t="shared" si="1985"/>
        <v>0</v>
      </c>
      <c r="W2842" s="28">
        <f t="shared" si="1985"/>
        <v>0</v>
      </c>
      <c r="X2842" s="28">
        <f t="shared" si="1985"/>
        <v>0</v>
      </c>
      <c r="Y2842" s="28">
        <f t="shared" si="1985"/>
        <v>0</v>
      </c>
      <c r="Z2842" s="28">
        <f t="shared" si="1985"/>
        <v>0</v>
      </c>
      <c r="AA2842" s="28">
        <f t="shared" si="1985"/>
        <v>0</v>
      </c>
      <c r="AB2842" s="28">
        <f t="shared" si="1985"/>
        <v>0</v>
      </c>
      <c r="AC2842" s="28">
        <f t="shared" si="1985"/>
        <v>0</v>
      </c>
      <c r="AD2842" s="28">
        <f t="shared" si="1985"/>
        <v>0</v>
      </c>
      <c r="AE2842" s="28">
        <f t="shared" si="1985"/>
        <v>0</v>
      </c>
      <c r="AF2842" s="28">
        <f t="shared" si="1985"/>
        <v>0</v>
      </c>
      <c r="AG2842" s="28">
        <f t="shared" si="1985"/>
        <v>0</v>
      </c>
      <c r="AH2842" s="28">
        <f t="shared" si="1985"/>
        <v>0</v>
      </c>
      <c r="AI2842" s="28">
        <f t="shared" si="1985"/>
        <v>0</v>
      </c>
      <c r="AJ2842" s="28">
        <f t="shared" si="1985"/>
        <v>0</v>
      </c>
      <c r="AK2842" s="28">
        <f t="shared" si="1985"/>
        <v>0</v>
      </c>
      <c r="AL2842" s="28">
        <f t="shared" si="1985"/>
        <v>0</v>
      </c>
      <c r="AM2842" s="28">
        <f t="shared" si="1985"/>
        <v>0</v>
      </c>
      <c r="AN2842" s="28">
        <f t="shared" si="1985"/>
        <v>0</v>
      </c>
      <c r="AO2842" s="28">
        <f t="shared" si="1985"/>
        <v>0</v>
      </c>
      <c r="AP2842" s="28">
        <f t="shared" si="1985"/>
        <v>0</v>
      </c>
      <c r="AQ2842" s="28">
        <f t="shared" si="1985"/>
        <v>0</v>
      </c>
      <c r="AR2842" s="28">
        <f t="shared" si="1985"/>
        <v>0</v>
      </c>
      <c r="AS2842" s="28">
        <f t="shared" si="1985"/>
        <v>0</v>
      </c>
      <c r="AT2842" s="28">
        <f t="shared" si="1985"/>
        <v>0</v>
      </c>
      <c r="AU2842" s="28">
        <f t="shared" si="1985"/>
        <v>0</v>
      </c>
      <c r="AV2842" s="28">
        <f t="shared" si="1985"/>
        <v>0</v>
      </c>
      <c r="AW2842" s="28">
        <f t="shared" si="1985"/>
        <v>0</v>
      </c>
      <c r="AX2842" s="28">
        <f t="shared" si="1985"/>
        <v>0</v>
      </c>
      <c r="AY2842" s="28">
        <f t="shared" si="1985"/>
        <v>0</v>
      </c>
      <c r="AZ2842" s="28">
        <f t="shared" si="1985"/>
        <v>0</v>
      </c>
      <c r="BA2842" s="28">
        <f t="shared" si="1985"/>
        <v>0</v>
      </c>
      <c r="BB2842" s="28">
        <f t="shared" si="1985"/>
        <v>0</v>
      </c>
      <c r="BC2842" s="28">
        <f t="shared" si="1985"/>
        <v>0</v>
      </c>
      <c r="BD2842" s="28">
        <f t="shared" si="1985"/>
        <v>0</v>
      </c>
    </row>
    <row r="2843" spans="1:59" ht="16" x14ac:dyDescent="0.2">
      <c r="B2843" s="11">
        <f t="shared" si="1979"/>
        <v>101</v>
      </c>
      <c r="C2843" s="12" t="str">
        <f t="shared" si="1979"/>
        <v>SAS HSR 4</v>
      </c>
      <c r="D2843" s="25" t="s">
        <v>241</v>
      </c>
      <c r="E2843" s="29">
        <v>130000</v>
      </c>
      <c r="F2843" s="15"/>
      <c r="G2843" s="30" t="s">
        <v>10</v>
      </c>
      <c r="H2843" s="31">
        <v>0</v>
      </c>
      <c r="I2843" s="32">
        <v>0</v>
      </c>
      <c r="J2843" s="32">
        <v>0</v>
      </c>
      <c r="K2843" s="24"/>
      <c r="L2843" s="33" t="s">
        <v>242</v>
      </c>
      <c r="M2843" s="73"/>
      <c r="N2843" s="73"/>
      <c r="O2843" s="34">
        <f>($E2853&lt;=O$3)*($E2853&gt;O$2)*((O$3-$E2853+1)/O$4)
+($E2853&lt;=O$2)*((O$3-O$2+1)/O$4)
+($E2853&gt;O$3)*(0)</f>
        <v>0</v>
      </c>
      <c r="P2843" s="34">
        <f t="shared" ref="P2843:BD2843" si="1986">($E2853&lt;=P$3)*($E2853&gt;P$2)*((P$3-$E2853+1)/P$4)
+($E2853&lt;=P$2)*((P$3-P$2+1)/P$4)
+($E2853&gt;P$3)*(0)</f>
        <v>0</v>
      </c>
      <c r="Q2843" s="34">
        <f t="shared" si="1986"/>
        <v>0</v>
      </c>
      <c r="R2843" s="34">
        <f t="shared" si="1986"/>
        <v>0</v>
      </c>
      <c r="S2843" s="34">
        <f t="shared" si="1986"/>
        <v>0</v>
      </c>
      <c r="T2843" s="34">
        <f t="shared" si="1986"/>
        <v>0</v>
      </c>
      <c r="U2843" s="34">
        <f t="shared" si="1986"/>
        <v>0</v>
      </c>
      <c r="V2843" s="34">
        <f t="shared" si="1986"/>
        <v>0</v>
      </c>
      <c r="W2843" s="34">
        <f t="shared" si="1986"/>
        <v>0</v>
      </c>
      <c r="X2843" s="34">
        <f t="shared" si="1986"/>
        <v>0</v>
      </c>
      <c r="Y2843" s="34">
        <f t="shared" si="1986"/>
        <v>0</v>
      </c>
      <c r="Z2843" s="34">
        <f t="shared" si="1986"/>
        <v>0</v>
      </c>
      <c r="AA2843" s="34">
        <f t="shared" si="1986"/>
        <v>0</v>
      </c>
      <c r="AB2843" s="34">
        <f t="shared" si="1986"/>
        <v>0</v>
      </c>
      <c r="AC2843" s="34">
        <f t="shared" si="1986"/>
        <v>0</v>
      </c>
      <c r="AD2843" s="34">
        <f t="shared" si="1986"/>
        <v>0</v>
      </c>
      <c r="AE2843" s="34">
        <f t="shared" si="1986"/>
        <v>0</v>
      </c>
      <c r="AF2843" s="34">
        <f t="shared" si="1986"/>
        <v>0</v>
      </c>
      <c r="AG2843" s="34">
        <f t="shared" si="1986"/>
        <v>0</v>
      </c>
      <c r="AH2843" s="34">
        <f t="shared" si="1986"/>
        <v>0</v>
      </c>
      <c r="AI2843" s="34">
        <f t="shared" si="1986"/>
        <v>0</v>
      </c>
      <c r="AJ2843" s="34">
        <f t="shared" si="1986"/>
        <v>0</v>
      </c>
      <c r="AK2843" s="34">
        <f t="shared" si="1986"/>
        <v>0</v>
      </c>
      <c r="AL2843" s="34">
        <f t="shared" si="1986"/>
        <v>0</v>
      </c>
      <c r="AM2843" s="34">
        <f t="shared" si="1986"/>
        <v>0</v>
      </c>
      <c r="AN2843" s="34">
        <f t="shared" si="1986"/>
        <v>0</v>
      </c>
      <c r="AO2843" s="34">
        <f t="shared" si="1986"/>
        <v>0</v>
      </c>
      <c r="AP2843" s="34">
        <f t="shared" si="1986"/>
        <v>0</v>
      </c>
      <c r="AQ2843" s="34">
        <f t="shared" si="1986"/>
        <v>0</v>
      </c>
      <c r="AR2843" s="34">
        <f t="shared" si="1986"/>
        <v>0</v>
      </c>
      <c r="AS2843" s="34">
        <f t="shared" si="1986"/>
        <v>0</v>
      </c>
      <c r="AT2843" s="34">
        <f t="shared" si="1986"/>
        <v>0</v>
      </c>
      <c r="AU2843" s="34">
        <f t="shared" si="1986"/>
        <v>0.30434782608695654</v>
      </c>
      <c r="AV2843" s="34">
        <f t="shared" si="1986"/>
        <v>1</v>
      </c>
      <c r="AW2843" s="34">
        <f t="shared" si="1986"/>
        <v>1</v>
      </c>
      <c r="AX2843" s="34">
        <f t="shared" si="1986"/>
        <v>1</v>
      </c>
      <c r="AY2843" s="34">
        <f t="shared" si="1986"/>
        <v>1</v>
      </c>
      <c r="AZ2843" s="34">
        <f t="shared" si="1986"/>
        <v>1</v>
      </c>
      <c r="BA2843" s="34">
        <f t="shared" si="1986"/>
        <v>1</v>
      </c>
      <c r="BB2843" s="34">
        <f t="shared" si="1986"/>
        <v>1</v>
      </c>
      <c r="BC2843" s="34">
        <f t="shared" si="1986"/>
        <v>1</v>
      </c>
      <c r="BD2843" s="34">
        <f t="shared" si="1986"/>
        <v>1</v>
      </c>
    </row>
    <row r="2844" spans="1:59" ht="16" x14ac:dyDescent="0.2">
      <c r="A2844" s="35"/>
      <c r="B2844" s="11">
        <f t="shared" si="1979"/>
        <v>101</v>
      </c>
      <c r="C2844" s="12" t="str">
        <f t="shared" si="1979"/>
        <v>SAS HSR 4</v>
      </c>
      <c r="D2844" s="25" t="s">
        <v>243</v>
      </c>
      <c r="E2844" s="29">
        <v>130559.23599759098</v>
      </c>
      <c r="F2844" s="15"/>
      <c r="G2844" s="30" t="s">
        <v>11</v>
      </c>
      <c r="H2844" s="31">
        <v>0</v>
      </c>
      <c r="I2844" s="32">
        <v>0</v>
      </c>
      <c r="J2844" s="32">
        <v>0</v>
      </c>
      <c r="K2844" s="35"/>
      <c r="M2844" s="84">
        <v>44078</v>
      </c>
      <c r="O2844" s="15"/>
      <c r="P2844" s="15"/>
      <c r="Q2844" s="15"/>
      <c r="R2844" s="15"/>
      <c r="S2844" s="15"/>
      <c r="T2844" s="15"/>
      <c r="U2844" s="15"/>
      <c r="V2844" s="15"/>
      <c r="W2844" s="15"/>
      <c r="X2844" s="15"/>
      <c r="Y2844" s="15"/>
      <c r="Z2844" s="15"/>
      <c r="AA2844" s="15"/>
      <c r="AB2844" s="15"/>
      <c r="AC2844" s="15"/>
      <c r="AD2844" s="15"/>
      <c r="AE2844" s="15"/>
      <c r="AF2844" s="15"/>
      <c r="AG2844" s="15"/>
      <c r="AH2844" s="15"/>
      <c r="AI2844" s="15"/>
      <c r="AJ2844" s="15"/>
      <c r="AK2844" s="15"/>
      <c r="AL2844" s="15"/>
      <c r="AM2844" s="15"/>
      <c r="AN2844" s="15"/>
      <c r="AO2844" s="15"/>
      <c r="AP2844" s="15"/>
      <c r="AQ2844" s="15"/>
      <c r="AR2844" s="15"/>
      <c r="AS2844" s="15"/>
      <c r="AT2844" s="15"/>
      <c r="AU2844" s="15"/>
      <c r="AV2844" s="15"/>
      <c r="AW2844" s="15"/>
      <c r="AX2844" s="15"/>
      <c r="AY2844" s="15"/>
      <c r="AZ2844" s="15"/>
      <c r="BA2844" s="15"/>
      <c r="BB2844" s="15"/>
      <c r="BC2844" s="15"/>
      <c r="BD2844" s="15"/>
      <c r="BE2844" s="35"/>
      <c r="BF2844" s="35"/>
      <c r="BG2844" s="35"/>
    </row>
    <row r="2845" spans="1:59" ht="16" x14ac:dyDescent="0.2">
      <c r="B2845" s="11">
        <f t="shared" si="1979"/>
        <v>101</v>
      </c>
      <c r="C2845" s="12" t="str">
        <f t="shared" si="1979"/>
        <v>SAS HSR 4</v>
      </c>
      <c r="D2845" s="25" t="s">
        <v>244</v>
      </c>
      <c r="E2845" s="29">
        <v>130559.23599759098</v>
      </c>
      <c r="F2845" s="15"/>
      <c r="G2845" s="36" t="s">
        <v>12</v>
      </c>
      <c r="H2845" s="31">
        <v>0</v>
      </c>
      <c r="I2845" s="32">
        <v>0</v>
      </c>
      <c r="J2845" s="32">
        <v>0</v>
      </c>
      <c r="K2845" s="24"/>
      <c r="L2845" s="37" t="s">
        <v>245</v>
      </c>
      <c r="M2845" s="74">
        <v>1</v>
      </c>
      <c r="N2845" s="74">
        <v>1</v>
      </c>
      <c r="O2845" s="38">
        <v>1.0058695652173912</v>
      </c>
      <c r="P2845" s="38">
        <v>1.02</v>
      </c>
      <c r="Q2845" s="38">
        <v>1.02</v>
      </c>
      <c r="R2845" s="38">
        <v>1.02</v>
      </c>
      <c r="S2845" s="38">
        <v>1.0229934782608696</v>
      </c>
      <c r="T2845" s="38">
        <v>1.0302</v>
      </c>
      <c r="U2845" s="38">
        <v>1.0302</v>
      </c>
      <c r="V2845" s="38">
        <v>1.0302</v>
      </c>
      <c r="W2845" s="38">
        <v>1.0332234130434783</v>
      </c>
      <c r="X2845" s="38">
        <v>1.040502</v>
      </c>
      <c r="Y2845" s="38">
        <v>1.040502</v>
      </c>
      <c r="Z2845" s="38">
        <v>1.040502</v>
      </c>
      <c r="AA2845" s="38">
        <v>1.0435556471739131</v>
      </c>
      <c r="AB2845" s="38">
        <v>1.0509070200000001</v>
      </c>
      <c r="AC2845" s="38">
        <v>1.0509070200000001</v>
      </c>
      <c r="AD2845" s="38">
        <v>1.0509070200000001</v>
      </c>
      <c r="AE2845" s="38">
        <v>1.0539912036456522</v>
      </c>
      <c r="AF2845" s="38">
        <v>1.0614160902000001</v>
      </c>
      <c r="AG2845" s="38">
        <v>1.0614160902000001</v>
      </c>
      <c r="AH2845" s="38">
        <v>1.0614160902000001</v>
      </c>
      <c r="AI2845" s="38">
        <v>1.0645311156821087</v>
      </c>
      <c r="AJ2845" s="38">
        <v>1.0720302511020001</v>
      </c>
      <c r="AK2845" s="38">
        <v>1.0720302511020001</v>
      </c>
      <c r="AL2845" s="38">
        <v>1.0720302511020001</v>
      </c>
      <c r="AM2845" s="38">
        <v>1.0751764268389299</v>
      </c>
      <c r="AN2845" s="38">
        <v>1.0827505536130202</v>
      </c>
      <c r="AO2845" s="38">
        <v>1.0827505536130202</v>
      </c>
      <c r="AP2845" s="38">
        <v>1.0827505536130202</v>
      </c>
      <c r="AQ2845" s="38">
        <v>1.0859281911073193</v>
      </c>
      <c r="AR2845" s="38">
        <v>1.0935780591491504</v>
      </c>
      <c r="AS2845" s="38">
        <v>1.0935780591491504</v>
      </c>
      <c r="AT2845" s="38">
        <v>1.0935780591491504</v>
      </c>
      <c r="AU2845" s="38">
        <v>1.0967874730183924</v>
      </c>
      <c r="AV2845" s="38">
        <v>1.104513839740642</v>
      </c>
      <c r="AW2845" s="38">
        <v>1.104513839740642</v>
      </c>
      <c r="AX2845" s="38">
        <v>1.104513839740642</v>
      </c>
      <c r="AY2845" s="38">
        <v>1.1077553477485764</v>
      </c>
      <c r="AZ2845" s="38">
        <v>1.1155589781380484</v>
      </c>
      <c r="BA2845" s="38">
        <v>1.1155589781380484</v>
      </c>
      <c r="BB2845" s="38">
        <v>1.1155589781380484</v>
      </c>
      <c r="BC2845" s="38">
        <v>1.1188329012260623</v>
      </c>
      <c r="BD2845" s="38">
        <v>1.1267145679194288</v>
      </c>
    </row>
    <row r="2846" spans="1:59" ht="16" x14ac:dyDescent="0.2">
      <c r="B2846" s="11">
        <f t="shared" si="1979"/>
        <v>101</v>
      </c>
      <c r="C2846" s="12" t="str">
        <f t="shared" si="1979"/>
        <v>SAS HSR 4</v>
      </c>
      <c r="D2846" s="25" t="s">
        <v>25</v>
      </c>
      <c r="E2846" s="39" t="s">
        <v>30</v>
      </c>
      <c r="F2846" s="15"/>
      <c r="K2846" s="24"/>
      <c r="L2846" s="16" t="s">
        <v>246</v>
      </c>
      <c r="M2846" s="70"/>
      <c r="N2846" s="70"/>
      <c r="O2846" s="40">
        <f>O2839*$E2843/4+O2843*$E2854/4</f>
        <v>32500</v>
      </c>
      <c r="P2846" s="40">
        <f t="shared" ref="P2846:BD2846" si="1987">P2839*$E2843/4+P2843*$E2854/4</f>
        <v>32500</v>
      </c>
      <c r="Q2846" s="40">
        <f t="shared" si="1987"/>
        <v>32500</v>
      </c>
      <c r="R2846" s="40">
        <f t="shared" si="1987"/>
        <v>32500</v>
      </c>
      <c r="S2846" s="40">
        <f t="shared" si="1987"/>
        <v>32500</v>
      </c>
      <c r="T2846" s="40">
        <f t="shared" si="1987"/>
        <v>32500</v>
      </c>
      <c r="U2846" s="40">
        <f t="shared" si="1987"/>
        <v>32500</v>
      </c>
      <c r="V2846" s="40">
        <f t="shared" si="1987"/>
        <v>32500</v>
      </c>
      <c r="W2846" s="40">
        <f t="shared" si="1987"/>
        <v>32500</v>
      </c>
      <c r="X2846" s="40">
        <f t="shared" si="1987"/>
        <v>32500</v>
      </c>
      <c r="Y2846" s="40">
        <f t="shared" si="1987"/>
        <v>32500</v>
      </c>
      <c r="Z2846" s="40">
        <f t="shared" si="1987"/>
        <v>32500</v>
      </c>
      <c r="AA2846" s="40">
        <f t="shared" si="1987"/>
        <v>32500</v>
      </c>
      <c r="AB2846" s="40">
        <f t="shared" si="1987"/>
        <v>32500</v>
      </c>
      <c r="AC2846" s="40">
        <f t="shared" si="1987"/>
        <v>32500</v>
      </c>
      <c r="AD2846" s="40">
        <f t="shared" si="1987"/>
        <v>32500</v>
      </c>
      <c r="AE2846" s="40">
        <f t="shared" si="1987"/>
        <v>32500</v>
      </c>
      <c r="AF2846" s="40">
        <f t="shared" si="1987"/>
        <v>32500</v>
      </c>
      <c r="AG2846" s="40">
        <f t="shared" si="1987"/>
        <v>32500</v>
      </c>
      <c r="AH2846" s="40">
        <f t="shared" si="1987"/>
        <v>32500</v>
      </c>
      <c r="AI2846" s="40">
        <f t="shared" si="1987"/>
        <v>32500</v>
      </c>
      <c r="AJ2846" s="40">
        <f t="shared" si="1987"/>
        <v>32500</v>
      </c>
      <c r="AK2846" s="40">
        <f t="shared" si="1987"/>
        <v>32500</v>
      </c>
      <c r="AL2846" s="40">
        <f t="shared" si="1987"/>
        <v>32500</v>
      </c>
      <c r="AM2846" s="40">
        <f t="shared" si="1987"/>
        <v>32500</v>
      </c>
      <c r="AN2846" s="40">
        <f t="shared" si="1987"/>
        <v>32500</v>
      </c>
      <c r="AO2846" s="40">
        <f t="shared" si="1987"/>
        <v>32500</v>
      </c>
      <c r="AP2846" s="40">
        <f t="shared" si="1987"/>
        <v>32500</v>
      </c>
      <c r="AQ2846" s="40">
        <f t="shared" si="1987"/>
        <v>32500</v>
      </c>
      <c r="AR2846" s="40">
        <f t="shared" si="1987"/>
        <v>32500</v>
      </c>
      <c r="AS2846" s="40">
        <f t="shared" si="1987"/>
        <v>32500</v>
      </c>
      <c r="AT2846" s="40">
        <f t="shared" si="1987"/>
        <v>32500</v>
      </c>
      <c r="AU2846" s="40">
        <f t="shared" si="1987"/>
        <v>33814.787783285807</v>
      </c>
      <c r="AV2846" s="40">
        <f t="shared" si="1987"/>
        <v>35659.302716510487</v>
      </c>
      <c r="AW2846" s="40">
        <f t="shared" si="1987"/>
        <v>35659.302716510487</v>
      </c>
      <c r="AX2846" s="40">
        <f t="shared" si="1987"/>
        <v>35659.302716510487</v>
      </c>
      <c r="AY2846" s="40">
        <f t="shared" si="1987"/>
        <v>35659.302716510487</v>
      </c>
      <c r="AZ2846" s="40">
        <f t="shared" si="1987"/>
        <v>35659.302716510487</v>
      </c>
      <c r="BA2846" s="40">
        <f t="shared" si="1987"/>
        <v>35659.302716510487</v>
      </c>
      <c r="BB2846" s="40">
        <f t="shared" si="1987"/>
        <v>35659.302716510487</v>
      </c>
      <c r="BC2846" s="40">
        <f t="shared" si="1987"/>
        <v>35659.302716510487</v>
      </c>
      <c r="BD2846" s="40">
        <f t="shared" si="1987"/>
        <v>35659.302716510487</v>
      </c>
    </row>
    <row r="2847" spans="1:59" ht="16" x14ac:dyDescent="0.2">
      <c r="B2847" s="11">
        <f t="shared" si="1979"/>
        <v>101</v>
      </c>
      <c r="C2847" s="12" t="str">
        <f t="shared" si="1979"/>
        <v>SAS HSR 4</v>
      </c>
      <c r="D2847" s="25" t="s">
        <v>247</v>
      </c>
      <c r="E2847" s="39" t="s">
        <v>248</v>
      </c>
      <c r="F2847" s="15"/>
      <c r="G2847" s="25" t="s">
        <v>249</v>
      </c>
      <c r="H2847" s="26">
        <v>46268</v>
      </c>
      <c r="I2847" s="25" t="s">
        <v>239</v>
      </c>
      <c r="J2847" s="26">
        <v>47729</v>
      </c>
      <c r="K2847" s="24"/>
      <c r="L2847" s="20" t="s">
        <v>250</v>
      </c>
      <c r="M2847" s="72"/>
      <c r="N2847" s="72"/>
      <c r="O2847" s="41">
        <f>IF($E2853&gt;=O$3,IF(O$3&lt;=($E2842+365),O2846,IFERROR(O2839*$E2844/4*O2845+
$E2854*O2843/4*IFERROR(O2845/$E2855,0),0)),IF(O$3&lt;=($E2853+365),O2839*$E2844/4*O2845+$E2854*O2843/4*IFERROR(O2845/$E2855,0),IFERROR($E2854*O2843/4*IFERROR(O2845/$E2855,0),0)))</f>
        <v>32831.3904870029</v>
      </c>
      <c r="P2847" s="41">
        <f t="shared" ref="P2847:BD2847" si="1988">IF($E2853&gt;=P$3,IF(P$3&lt;=($E2842+365),P2846,IFERROR(P2839*$E2844/4*P2845+
$E2854*P2843/4*IFERROR(P2845/$E2855,0),0)),IF(P$3&lt;=($E2853+365),P2839*$E2844/4*P2845+$E2854*P2843/4*IFERROR(P2845/$E2855,0),IFERROR($E2854*P2843/4*IFERROR(P2845/$E2855,0),0)))</f>
        <v>33292.605179385697</v>
      </c>
      <c r="Q2847" s="41">
        <f t="shared" si="1988"/>
        <v>33292.605179385697</v>
      </c>
      <c r="R2847" s="41">
        <f t="shared" si="1988"/>
        <v>33292.605179385697</v>
      </c>
      <c r="S2847" s="41">
        <f t="shared" si="1988"/>
        <v>33390.311738064331</v>
      </c>
      <c r="T2847" s="41">
        <f t="shared" si="1988"/>
        <v>33625.531231179557</v>
      </c>
      <c r="U2847" s="41">
        <f t="shared" si="1988"/>
        <v>33625.531231179557</v>
      </c>
      <c r="V2847" s="41">
        <f t="shared" si="1988"/>
        <v>33625.531231179557</v>
      </c>
      <c r="W2847" s="41">
        <f t="shared" si="1988"/>
        <v>33724.214855444974</v>
      </c>
      <c r="X2847" s="41">
        <f t="shared" si="1988"/>
        <v>33961.786543491355</v>
      </c>
      <c r="Y2847" s="41">
        <f t="shared" si="1988"/>
        <v>33961.786543491355</v>
      </c>
      <c r="Z2847" s="41">
        <f t="shared" si="1988"/>
        <v>33961.786543491355</v>
      </c>
      <c r="AA2847" s="41">
        <f t="shared" si="1988"/>
        <v>34061.457003999429</v>
      </c>
      <c r="AB2847" s="41">
        <f t="shared" si="1988"/>
        <v>34301.404408926268</v>
      </c>
      <c r="AC2847" s="41">
        <f t="shared" si="1988"/>
        <v>34301.404408926268</v>
      </c>
      <c r="AD2847" s="41">
        <f t="shared" si="1988"/>
        <v>34301.404408926268</v>
      </c>
      <c r="AE2847" s="41">
        <f t="shared" si="1988"/>
        <v>34402.071574039423</v>
      </c>
      <c r="AF2847" s="41">
        <f t="shared" si="1988"/>
        <v>34644.418453015533</v>
      </c>
      <c r="AG2847" s="41">
        <f t="shared" si="1988"/>
        <v>34644.418453015533</v>
      </c>
      <c r="AH2847" s="41">
        <f t="shared" si="1988"/>
        <v>34644.418453015533</v>
      </c>
      <c r="AI2847" s="41">
        <f t="shared" si="1988"/>
        <v>34746.092289779815</v>
      </c>
      <c r="AJ2847" s="41">
        <f t="shared" si="1988"/>
        <v>34990.862637545688</v>
      </c>
      <c r="AK2847" s="41">
        <f t="shared" si="1988"/>
        <v>34990.862637545688</v>
      </c>
      <c r="AL2847" s="41">
        <f t="shared" si="1988"/>
        <v>34990.862637545688</v>
      </c>
      <c r="AM2847" s="41">
        <f t="shared" si="1988"/>
        <v>35093.553212677616</v>
      </c>
      <c r="AN2847" s="41">
        <f t="shared" si="1988"/>
        <v>35340.771263921146</v>
      </c>
      <c r="AO2847" s="41">
        <f t="shared" si="1988"/>
        <v>35340.771263921146</v>
      </c>
      <c r="AP2847" s="41">
        <f t="shared" si="1988"/>
        <v>35340.771263921146</v>
      </c>
      <c r="AQ2847" s="41">
        <f t="shared" si="1988"/>
        <v>35444.488744804396</v>
      </c>
      <c r="AR2847" s="41">
        <f t="shared" si="1988"/>
        <v>35694.178976560361</v>
      </c>
      <c r="AS2847" s="41">
        <f t="shared" si="1988"/>
        <v>35694.178976560361</v>
      </c>
      <c r="AT2847" s="41">
        <f t="shared" si="1988"/>
        <v>35694.178976560361</v>
      </c>
      <c r="AU2847" s="41">
        <f t="shared" si="1988"/>
        <v>36145.556110420672</v>
      </c>
      <c r="AV2847" s="41">
        <f t="shared" si="1988"/>
        <v>35910.506214567627</v>
      </c>
      <c r="AW2847" s="41">
        <f t="shared" si="1988"/>
        <v>35910.506214567627</v>
      </c>
      <c r="AX2847" s="41">
        <f t="shared" si="1988"/>
        <v>35910.506214567627</v>
      </c>
      <c r="AY2847" s="41">
        <f t="shared" si="1988"/>
        <v>36015.895743675595</v>
      </c>
      <c r="AZ2847" s="41">
        <f t="shared" si="1988"/>
        <v>36269.611276713302</v>
      </c>
      <c r="BA2847" s="41">
        <f t="shared" si="1988"/>
        <v>36269.611276713302</v>
      </c>
      <c r="BB2847" s="41">
        <f t="shared" si="1988"/>
        <v>36269.611276713302</v>
      </c>
      <c r="BC2847" s="41">
        <f t="shared" si="1988"/>
        <v>36376.054701112356</v>
      </c>
      <c r="BD2847" s="41">
        <f t="shared" si="1988"/>
        <v>36632.307389480433</v>
      </c>
    </row>
    <row r="2848" spans="1:59" ht="16" x14ac:dyDescent="0.2">
      <c r="B2848" s="11">
        <f t="shared" si="1979"/>
        <v>101</v>
      </c>
      <c r="C2848" s="12" t="str">
        <f t="shared" si="1979"/>
        <v>SAS HSR 4</v>
      </c>
      <c r="D2848" s="25" t="s">
        <v>8</v>
      </c>
      <c r="E2848" s="42">
        <v>0</v>
      </c>
      <c r="F2848" s="15"/>
      <c r="I2848" s="15"/>
      <c r="J2848" s="24"/>
      <c r="K2848" s="24"/>
      <c r="L2848" s="20" t="s">
        <v>251</v>
      </c>
      <c r="M2848" s="72"/>
      <c r="N2848" s="72"/>
      <c r="O2848" s="41">
        <f>-$E2844/4*O2838
+(O2838&gt;0)*($J2843&gt;=O$2)*($J2843&lt;=O$3)*(($J2843-O$2+1)/O$4*$H2843/4)
+(O2838&gt;0)*($J2843&gt;O$3)*($I2843&lt;=O$3)*($I2843&gt;=O$2)*((O$3-$I2843+1)/O$4*$H2843/4)
+(O2838&gt;0)*($J2843&gt;O$3)*($I2843&lt;O$2)*$H2843/4
+(O2838&gt;0)*($J2844&gt;=O$2)*($J2844&lt;=O$3)*(($J2844-O$2+1)/O$4*$H2844/4)
+(O2838&gt;0)*($J2844&gt;O$3)*($I2844&lt;=O$3)*($I2844&gt;=O$2)*((O$3-$I2844+1)/O$4*$H2844/4)
+(O2838&gt;0)*($J2844&gt;O$3)*($I2844&lt;O$2)*$H2844/4
+(O2838&gt;0)*($J2845&gt;=O$2)*($J2845&lt;=O$3)*(($J2845-O$2+1)/O$4*$H2845/4)
+(O2838&gt;0)*($J2845&gt;O$3)*($I2845&lt;=O$3)*($I2845&gt;=O$2)*((O$3-$I2845+1)/O$4*$H2845/4)
+(O2838&gt;0)*($J2845&gt;O$3)*($I2845&lt;O$2)*$H2845/4
-$E2854/4*O2842
+(O2842&gt;0)*($J2854&gt;=O$2)*($J2854&lt;=O$3)*(($J2854-O$2+1)/O$4*$H2854/4)
+(O2842&gt;0)*($J2854&gt;O$3)*($I2854&lt;=O$3)*($I2854&gt;=O$2)*((O$3-$I2854+1)/O$4*$H2854/4)
+(O2842&gt;0)*($J2854&gt;O$3)*($I2854&lt;O$2)*$H2854/4
+(O2842&gt;0)*($J2855&gt;=O$2)*($J2855&lt;=O$3)*(($J2855-O$2+1)/O$4*$H2855/4)
+(O2842&gt;0)*($J2855&gt;O$3)*($I2855&lt;=O$3)*($I2855&gt;=O$2)*((O$3-$I2855+1)/O$4*$H2855/4)
+(O2842&gt;0)*($J2855&gt;O$3)*($I2855&lt;O$2)*$H2855/4
+(O2842&gt;0)*($J2856&gt;=O$2)*($J2856&lt;=O$3)*(($J2856-O$2+1)/O$4*$H2856/4)
+(O2842&gt;0)*($J2856&gt;O$3)*($I2856&lt;=O$3)*($I2856&gt;=O$2)*((O$3-$I2856+1)/O$4*$H2856/4)
+(O2842&gt;0)*($J2856&gt;O$3)*($I2856&lt;O$2)*$H2856/4</f>
        <v>0</v>
      </c>
      <c r="P2848" s="41">
        <f t="shared" ref="P2848:BD2848" si="1989">-$E2844/4*P2838
+(P2838&gt;0)*($J2843&gt;=P$2)*($J2843&lt;=P$3)*(($J2843-P$2+1)/P$4*$H2843/4)
+(P2838&gt;0)*($J2843&gt;P$3)*($I2843&lt;=P$3)*($I2843&gt;=P$2)*((P$3-$I2843+1)/P$4*$H2843/4)
+(P2838&gt;0)*($J2843&gt;P$3)*($I2843&lt;P$2)*$H2843/4
+(P2838&gt;0)*($J2844&gt;=P$2)*($J2844&lt;=P$3)*(($J2844-P$2+1)/P$4*$H2844/4)
+(P2838&gt;0)*($J2844&gt;P$3)*($I2844&lt;=P$3)*($I2844&gt;=P$2)*((P$3-$I2844+1)/P$4*$H2844/4)
+(P2838&gt;0)*($J2844&gt;P$3)*($I2844&lt;P$2)*$H2844/4
+(P2838&gt;0)*($J2845&gt;=P$2)*($J2845&lt;=P$3)*(($J2845-P$2+1)/P$4*$H2845/4)
+(P2838&gt;0)*($J2845&gt;P$3)*($I2845&lt;=P$3)*($I2845&gt;=P$2)*((P$3-$I2845+1)/P$4*$H2845/4)
+(P2838&gt;0)*($J2845&gt;P$3)*($I2845&lt;P$2)*$H2845/4
-$E2854/4*P2842
+(P2842&gt;0)*($J2854&gt;=P$2)*($J2854&lt;=P$3)*(($J2854-P$2+1)/P$4*$H2854/4)
+(P2842&gt;0)*($J2854&gt;P$3)*($I2854&lt;=P$3)*($I2854&gt;=P$2)*((P$3-$I2854+1)/P$4*$H2854/4)
+(P2842&gt;0)*($J2854&gt;P$3)*($I2854&lt;P$2)*$H2854/4
+(P2842&gt;0)*($J2855&gt;=P$2)*($J2855&lt;=P$3)*(($J2855-P$2+1)/P$4*$H2855/4)
+(P2842&gt;0)*($J2855&gt;P$3)*($I2855&lt;=P$3)*($I2855&gt;=P$2)*((P$3-$I2855+1)/P$4*$H2855/4)
+(P2842&gt;0)*($J2855&gt;P$3)*($I2855&lt;P$2)*$H2855/4
+(P2842&gt;0)*($J2856&gt;=P$2)*($J2856&lt;=P$3)*(($J2856-P$2+1)/P$4*$H2856/4)
+(P2842&gt;0)*($J2856&gt;P$3)*($I2856&lt;=P$3)*($I2856&gt;=P$2)*((P$3-$I2856+1)/P$4*$H2856/4)
+(P2842&gt;0)*($J2856&gt;P$3)*($I2856&lt;P$2)*$H2856/4</f>
        <v>0</v>
      </c>
      <c r="Q2848" s="41">
        <f t="shared" si="1989"/>
        <v>0</v>
      </c>
      <c r="R2848" s="41">
        <f t="shared" si="1989"/>
        <v>0</v>
      </c>
      <c r="S2848" s="41">
        <f t="shared" si="1989"/>
        <v>0</v>
      </c>
      <c r="T2848" s="41">
        <f t="shared" si="1989"/>
        <v>0</v>
      </c>
      <c r="U2848" s="41">
        <f t="shared" si="1989"/>
        <v>0</v>
      </c>
      <c r="V2848" s="41">
        <f t="shared" si="1989"/>
        <v>0</v>
      </c>
      <c r="W2848" s="41">
        <f t="shared" si="1989"/>
        <v>0</v>
      </c>
      <c r="X2848" s="41">
        <f t="shared" si="1989"/>
        <v>0</v>
      </c>
      <c r="Y2848" s="41">
        <f t="shared" si="1989"/>
        <v>0</v>
      </c>
      <c r="Z2848" s="41">
        <f t="shared" si="1989"/>
        <v>0</v>
      </c>
      <c r="AA2848" s="41">
        <f t="shared" si="1989"/>
        <v>0</v>
      </c>
      <c r="AB2848" s="41">
        <f t="shared" si="1989"/>
        <v>0</v>
      </c>
      <c r="AC2848" s="41">
        <f t="shared" si="1989"/>
        <v>0</v>
      </c>
      <c r="AD2848" s="41">
        <f t="shared" si="1989"/>
        <v>0</v>
      </c>
      <c r="AE2848" s="41">
        <f t="shared" si="1989"/>
        <v>0</v>
      </c>
      <c r="AF2848" s="41">
        <f t="shared" si="1989"/>
        <v>0</v>
      </c>
      <c r="AG2848" s="41">
        <f t="shared" si="1989"/>
        <v>0</v>
      </c>
      <c r="AH2848" s="41">
        <f t="shared" si="1989"/>
        <v>0</v>
      </c>
      <c r="AI2848" s="41">
        <f t="shared" si="1989"/>
        <v>0</v>
      </c>
      <c r="AJ2848" s="41">
        <f t="shared" si="1989"/>
        <v>0</v>
      </c>
      <c r="AK2848" s="41">
        <f t="shared" si="1989"/>
        <v>0</v>
      </c>
      <c r="AL2848" s="41">
        <f t="shared" si="1989"/>
        <v>0</v>
      </c>
      <c r="AM2848" s="41">
        <f t="shared" si="1989"/>
        <v>0</v>
      </c>
      <c r="AN2848" s="41">
        <f t="shared" si="1989"/>
        <v>0</v>
      </c>
      <c r="AO2848" s="41">
        <f t="shared" si="1989"/>
        <v>0</v>
      </c>
      <c r="AP2848" s="41">
        <f t="shared" si="1989"/>
        <v>0</v>
      </c>
      <c r="AQ2848" s="41">
        <f t="shared" si="1989"/>
        <v>0</v>
      </c>
      <c r="AR2848" s="41">
        <f t="shared" si="1989"/>
        <v>0</v>
      </c>
      <c r="AS2848" s="41">
        <f t="shared" si="1989"/>
        <v>0</v>
      </c>
      <c r="AT2848" s="41">
        <f t="shared" si="1989"/>
        <v>0</v>
      </c>
      <c r="AU2848" s="41">
        <f t="shared" si="1989"/>
        <v>0</v>
      </c>
      <c r="AV2848" s="41">
        <f t="shared" si="1989"/>
        <v>0</v>
      </c>
      <c r="AW2848" s="41">
        <f t="shared" si="1989"/>
        <v>0</v>
      </c>
      <c r="AX2848" s="41">
        <f t="shared" si="1989"/>
        <v>0</v>
      </c>
      <c r="AY2848" s="41">
        <f t="shared" si="1989"/>
        <v>0</v>
      </c>
      <c r="AZ2848" s="41">
        <f t="shared" si="1989"/>
        <v>0</v>
      </c>
      <c r="BA2848" s="41">
        <f t="shared" si="1989"/>
        <v>0</v>
      </c>
      <c r="BB2848" s="41">
        <f t="shared" si="1989"/>
        <v>0</v>
      </c>
      <c r="BC2848" s="41">
        <f t="shared" si="1989"/>
        <v>0</v>
      </c>
      <c r="BD2848" s="41">
        <f t="shared" si="1989"/>
        <v>0</v>
      </c>
    </row>
    <row r="2849" spans="1:59" ht="16" x14ac:dyDescent="0.2">
      <c r="B2849" s="11">
        <f t="shared" si="1979"/>
        <v>101</v>
      </c>
      <c r="C2849" s="12" t="str">
        <f t="shared" si="1979"/>
        <v>SAS HSR 4</v>
      </c>
      <c r="D2849" s="43" t="s">
        <v>252</v>
      </c>
      <c r="E2849" s="42" t="s">
        <v>288</v>
      </c>
      <c r="F2849" s="44"/>
      <c r="G2849" s="43" t="s">
        <v>253</v>
      </c>
      <c r="H2849" s="39">
        <v>0</v>
      </c>
      <c r="I2849" s="43" t="s">
        <v>254</v>
      </c>
      <c r="J2849" s="32">
        <v>0</v>
      </c>
      <c r="K2849" s="24"/>
      <c r="L2849" s="20" t="s">
        <v>255</v>
      </c>
      <c r="M2849" s="72"/>
      <c r="N2849" s="72"/>
      <c r="O2849" s="41">
        <v>0</v>
      </c>
      <c r="P2849" s="41">
        <v>0</v>
      </c>
      <c r="Q2849" s="41">
        <v>0</v>
      </c>
      <c r="R2849" s="41">
        <v>0</v>
      </c>
      <c r="S2849" s="41">
        <v>0</v>
      </c>
      <c r="T2849" s="41">
        <v>0</v>
      </c>
      <c r="U2849" s="41">
        <v>0</v>
      </c>
      <c r="V2849" s="41">
        <v>0</v>
      </c>
      <c r="W2849" s="41">
        <v>0</v>
      </c>
      <c r="X2849" s="41">
        <v>0</v>
      </c>
      <c r="Y2849" s="41">
        <v>0</v>
      </c>
      <c r="Z2849" s="41">
        <v>0</v>
      </c>
      <c r="AA2849" s="41">
        <v>0</v>
      </c>
      <c r="AB2849" s="41">
        <v>0</v>
      </c>
      <c r="AC2849" s="41">
        <v>0</v>
      </c>
      <c r="AD2849" s="41">
        <v>0</v>
      </c>
      <c r="AE2849" s="41">
        <v>0</v>
      </c>
      <c r="AF2849" s="41">
        <v>0</v>
      </c>
      <c r="AG2849" s="41">
        <v>0</v>
      </c>
      <c r="AH2849" s="41">
        <v>0</v>
      </c>
      <c r="AI2849" s="41">
        <v>0</v>
      </c>
      <c r="AJ2849" s="41">
        <v>0</v>
      </c>
      <c r="AK2849" s="41">
        <v>0</v>
      </c>
      <c r="AL2849" s="41">
        <v>0</v>
      </c>
      <c r="AM2849" s="41">
        <v>0</v>
      </c>
      <c r="AN2849" s="41">
        <v>0</v>
      </c>
      <c r="AO2849" s="41">
        <v>0</v>
      </c>
      <c r="AP2849" s="41">
        <v>0</v>
      </c>
      <c r="AQ2849" s="41">
        <v>0</v>
      </c>
      <c r="AR2849" s="41">
        <v>0</v>
      </c>
      <c r="AS2849" s="41">
        <v>0</v>
      </c>
      <c r="AT2849" s="41">
        <v>0</v>
      </c>
      <c r="AU2849" s="41">
        <v>0</v>
      </c>
      <c r="AV2849" s="41">
        <v>0</v>
      </c>
      <c r="AW2849" s="41">
        <v>0</v>
      </c>
      <c r="AX2849" s="41">
        <v>0</v>
      </c>
      <c r="AY2849" s="41">
        <v>0</v>
      </c>
      <c r="AZ2849" s="41">
        <v>0</v>
      </c>
      <c r="BA2849" s="41">
        <v>0</v>
      </c>
      <c r="BB2849" s="41">
        <v>0</v>
      </c>
      <c r="BC2849" s="41">
        <v>0</v>
      </c>
      <c r="BD2849" s="41">
        <v>0</v>
      </c>
    </row>
    <row r="2850" spans="1:59" ht="16" x14ac:dyDescent="0.2">
      <c r="B2850" s="11">
        <f t="shared" si="1979"/>
        <v>101</v>
      </c>
      <c r="C2850" s="12" t="str">
        <f t="shared" si="1979"/>
        <v>SAS HSR 4</v>
      </c>
      <c r="D2850" s="43" t="s">
        <v>256</v>
      </c>
      <c r="E2850" s="32">
        <v>47729</v>
      </c>
      <c r="G2850" s="43" t="s">
        <v>257</v>
      </c>
      <c r="H2850" s="42">
        <v>0</v>
      </c>
      <c r="I2850" s="43" t="s">
        <v>258</v>
      </c>
      <c r="J2850" s="29">
        <v>0</v>
      </c>
      <c r="K2850" s="23"/>
      <c r="L2850" s="33" t="s">
        <v>259</v>
      </c>
      <c r="M2850" s="73"/>
      <c r="N2850" s="73"/>
      <c r="O2850" s="45">
        <f>-(O2847+O2848)*IFERROR((O2837+O2841)/(O2839+O2843),0)</f>
        <v>0</v>
      </c>
      <c r="P2850" s="45">
        <f t="shared" ref="P2850:BD2850" si="1990">-(P2847+P2848)*IFERROR((P2837+P2841)/(P2839+P2843),0)</f>
        <v>0</v>
      </c>
      <c r="Q2850" s="45">
        <f t="shared" si="1990"/>
        <v>0</v>
      </c>
      <c r="R2850" s="45">
        <f t="shared" si="1990"/>
        <v>0</v>
      </c>
      <c r="S2850" s="45">
        <f t="shared" si="1990"/>
        <v>0</v>
      </c>
      <c r="T2850" s="45">
        <f t="shared" si="1990"/>
        <v>0</v>
      </c>
      <c r="U2850" s="45">
        <f t="shared" si="1990"/>
        <v>0</v>
      </c>
      <c r="V2850" s="45">
        <f t="shared" si="1990"/>
        <v>0</v>
      </c>
      <c r="W2850" s="45">
        <f t="shared" si="1990"/>
        <v>0</v>
      </c>
      <c r="X2850" s="45">
        <f t="shared" si="1990"/>
        <v>0</v>
      </c>
      <c r="Y2850" s="45">
        <f t="shared" si="1990"/>
        <v>0</v>
      </c>
      <c r="Z2850" s="45">
        <f t="shared" si="1990"/>
        <v>0</v>
      </c>
      <c r="AA2850" s="45">
        <f t="shared" si="1990"/>
        <v>0</v>
      </c>
      <c r="AB2850" s="45">
        <f t="shared" si="1990"/>
        <v>0</v>
      </c>
      <c r="AC2850" s="45">
        <f t="shared" si="1990"/>
        <v>0</v>
      </c>
      <c r="AD2850" s="45">
        <f t="shared" si="1990"/>
        <v>0</v>
      </c>
      <c r="AE2850" s="45">
        <f t="shared" si="1990"/>
        <v>0</v>
      </c>
      <c r="AF2850" s="45">
        <f t="shared" si="1990"/>
        <v>0</v>
      </c>
      <c r="AG2850" s="45">
        <f t="shared" si="1990"/>
        <v>0</v>
      </c>
      <c r="AH2850" s="45">
        <f t="shared" si="1990"/>
        <v>0</v>
      </c>
      <c r="AI2850" s="45">
        <f t="shared" si="1990"/>
        <v>0</v>
      </c>
      <c r="AJ2850" s="45">
        <f t="shared" si="1990"/>
        <v>0</v>
      </c>
      <c r="AK2850" s="45">
        <f t="shared" si="1990"/>
        <v>0</v>
      </c>
      <c r="AL2850" s="45">
        <f t="shared" si="1990"/>
        <v>0</v>
      </c>
      <c r="AM2850" s="45">
        <f t="shared" si="1990"/>
        <v>0</v>
      </c>
      <c r="AN2850" s="45">
        <f t="shared" si="1990"/>
        <v>0</v>
      </c>
      <c r="AO2850" s="45">
        <f t="shared" si="1990"/>
        <v>0</v>
      </c>
      <c r="AP2850" s="45">
        <f t="shared" si="1990"/>
        <v>0</v>
      </c>
      <c r="AQ2850" s="45">
        <f t="shared" si="1990"/>
        <v>0</v>
      </c>
      <c r="AR2850" s="45">
        <f t="shared" si="1990"/>
        <v>0</v>
      </c>
      <c r="AS2850" s="45">
        <f t="shared" si="1990"/>
        <v>0</v>
      </c>
      <c r="AT2850" s="45">
        <f t="shared" si="1990"/>
        <v>0</v>
      </c>
      <c r="AU2850" s="45">
        <f t="shared" si="1990"/>
        <v>0</v>
      </c>
      <c r="AV2850" s="45">
        <f t="shared" si="1990"/>
        <v>0</v>
      </c>
      <c r="AW2850" s="45">
        <f t="shared" si="1990"/>
        <v>0</v>
      </c>
      <c r="AX2850" s="45">
        <f t="shared" si="1990"/>
        <v>0</v>
      </c>
      <c r="AY2850" s="45">
        <f t="shared" si="1990"/>
        <v>0</v>
      </c>
      <c r="AZ2850" s="45">
        <f t="shared" si="1990"/>
        <v>0</v>
      </c>
      <c r="BA2850" s="45">
        <f t="shared" si="1990"/>
        <v>0</v>
      </c>
      <c r="BB2850" s="45">
        <f t="shared" si="1990"/>
        <v>0</v>
      </c>
      <c r="BC2850" s="45">
        <f t="shared" si="1990"/>
        <v>0</v>
      </c>
      <c r="BD2850" s="45">
        <f t="shared" si="1990"/>
        <v>0</v>
      </c>
    </row>
    <row r="2851" spans="1:59" ht="16" x14ac:dyDescent="0.2">
      <c r="B2851" s="11">
        <f t="shared" si="1979"/>
        <v>101</v>
      </c>
      <c r="C2851" s="12" t="str">
        <f t="shared" si="1979"/>
        <v>SAS HSR 4</v>
      </c>
      <c r="K2851" s="24"/>
      <c r="O2851" s="15"/>
      <c r="P2851" s="15"/>
      <c r="Q2851" s="15"/>
      <c r="R2851" s="15"/>
      <c r="S2851" s="15"/>
      <c r="T2851" s="15"/>
      <c r="U2851" s="15"/>
      <c r="V2851" s="15"/>
      <c r="W2851" s="15"/>
      <c r="X2851" s="15"/>
      <c r="Y2851" s="15"/>
      <c r="Z2851" s="15"/>
      <c r="AA2851" s="15"/>
      <c r="AB2851" s="15"/>
      <c r="AC2851" s="15"/>
      <c r="AD2851" s="15"/>
      <c r="AE2851" s="15"/>
      <c r="AF2851" s="15"/>
      <c r="AG2851" s="15"/>
      <c r="AH2851" s="15"/>
      <c r="AI2851" s="15"/>
      <c r="AJ2851" s="15"/>
      <c r="AK2851" s="15"/>
      <c r="AL2851" s="15"/>
      <c r="AM2851" s="15"/>
      <c r="AN2851" s="15"/>
      <c r="AO2851" s="15"/>
      <c r="AP2851" s="15"/>
      <c r="AQ2851" s="15"/>
      <c r="AR2851" s="15"/>
      <c r="AS2851" s="15"/>
      <c r="AT2851" s="15"/>
      <c r="AU2851" s="15"/>
      <c r="AV2851" s="15"/>
      <c r="AW2851" s="15"/>
      <c r="AX2851" s="15"/>
      <c r="AY2851" s="15"/>
      <c r="AZ2851" s="15"/>
      <c r="BA2851" s="15"/>
      <c r="BB2851" s="15"/>
      <c r="BC2851" s="15"/>
      <c r="BD2851" s="15"/>
    </row>
    <row r="2852" spans="1:59" ht="16" x14ac:dyDescent="0.2">
      <c r="B2852" s="11">
        <f t="shared" si="1979"/>
        <v>101</v>
      </c>
      <c r="C2852" s="12" t="str">
        <f t="shared" si="1979"/>
        <v>SAS HSR 4</v>
      </c>
      <c r="G2852" s="46" t="s">
        <v>229</v>
      </c>
      <c r="H2852" s="104" t="s">
        <v>160</v>
      </c>
      <c r="I2852" s="105"/>
      <c r="J2852" s="106"/>
      <c r="K2852" s="23"/>
      <c r="L2852" s="47" t="s">
        <v>4</v>
      </c>
      <c r="M2852" s="81"/>
      <c r="N2852" s="81"/>
      <c r="O2852" s="48">
        <f>SUM(O2847:O2850)</f>
        <v>32831.3904870029</v>
      </c>
      <c r="P2852" s="48">
        <f t="shared" ref="P2852:BD2852" si="1991">SUM(P2847:P2850)</f>
        <v>33292.605179385697</v>
      </c>
      <c r="Q2852" s="48">
        <f t="shared" si="1991"/>
        <v>33292.605179385697</v>
      </c>
      <c r="R2852" s="48">
        <f t="shared" si="1991"/>
        <v>33292.605179385697</v>
      </c>
      <c r="S2852" s="48">
        <f t="shared" si="1991"/>
        <v>33390.311738064331</v>
      </c>
      <c r="T2852" s="48">
        <f t="shared" si="1991"/>
        <v>33625.531231179557</v>
      </c>
      <c r="U2852" s="48">
        <f t="shared" si="1991"/>
        <v>33625.531231179557</v>
      </c>
      <c r="V2852" s="48">
        <f t="shared" si="1991"/>
        <v>33625.531231179557</v>
      </c>
      <c r="W2852" s="48">
        <f t="shared" si="1991"/>
        <v>33724.214855444974</v>
      </c>
      <c r="X2852" s="48">
        <f t="shared" si="1991"/>
        <v>33961.786543491355</v>
      </c>
      <c r="Y2852" s="48">
        <f t="shared" si="1991"/>
        <v>33961.786543491355</v>
      </c>
      <c r="Z2852" s="48">
        <f t="shared" si="1991"/>
        <v>33961.786543491355</v>
      </c>
      <c r="AA2852" s="48">
        <f t="shared" si="1991"/>
        <v>34061.457003999429</v>
      </c>
      <c r="AB2852" s="48">
        <f t="shared" si="1991"/>
        <v>34301.404408926268</v>
      </c>
      <c r="AC2852" s="48">
        <f t="shared" si="1991"/>
        <v>34301.404408926268</v>
      </c>
      <c r="AD2852" s="48">
        <f t="shared" si="1991"/>
        <v>34301.404408926268</v>
      </c>
      <c r="AE2852" s="48">
        <f t="shared" si="1991"/>
        <v>34402.071574039423</v>
      </c>
      <c r="AF2852" s="48">
        <f t="shared" si="1991"/>
        <v>34644.418453015533</v>
      </c>
      <c r="AG2852" s="48">
        <f t="shared" si="1991"/>
        <v>34644.418453015533</v>
      </c>
      <c r="AH2852" s="48">
        <f t="shared" si="1991"/>
        <v>34644.418453015533</v>
      </c>
      <c r="AI2852" s="48">
        <f t="shared" si="1991"/>
        <v>34746.092289779815</v>
      </c>
      <c r="AJ2852" s="48">
        <f t="shared" si="1991"/>
        <v>34990.862637545688</v>
      </c>
      <c r="AK2852" s="48">
        <f t="shared" si="1991"/>
        <v>34990.862637545688</v>
      </c>
      <c r="AL2852" s="48">
        <f t="shared" si="1991"/>
        <v>34990.862637545688</v>
      </c>
      <c r="AM2852" s="48">
        <f t="shared" si="1991"/>
        <v>35093.553212677616</v>
      </c>
      <c r="AN2852" s="48">
        <f t="shared" si="1991"/>
        <v>35340.771263921146</v>
      </c>
      <c r="AO2852" s="48">
        <f t="shared" si="1991"/>
        <v>35340.771263921146</v>
      </c>
      <c r="AP2852" s="48">
        <f t="shared" si="1991"/>
        <v>35340.771263921146</v>
      </c>
      <c r="AQ2852" s="48">
        <f t="shared" si="1991"/>
        <v>35444.488744804396</v>
      </c>
      <c r="AR2852" s="48">
        <f t="shared" si="1991"/>
        <v>35694.178976560361</v>
      </c>
      <c r="AS2852" s="48">
        <f t="shared" si="1991"/>
        <v>35694.178976560361</v>
      </c>
      <c r="AT2852" s="48">
        <f t="shared" si="1991"/>
        <v>35694.178976560361</v>
      </c>
      <c r="AU2852" s="48">
        <f t="shared" si="1991"/>
        <v>36145.556110420672</v>
      </c>
      <c r="AV2852" s="48">
        <f t="shared" si="1991"/>
        <v>35910.506214567627</v>
      </c>
      <c r="AW2852" s="48">
        <f t="shared" si="1991"/>
        <v>35910.506214567627</v>
      </c>
      <c r="AX2852" s="48">
        <f t="shared" si="1991"/>
        <v>35910.506214567627</v>
      </c>
      <c r="AY2852" s="48">
        <f t="shared" si="1991"/>
        <v>36015.895743675595</v>
      </c>
      <c r="AZ2852" s="48">
        <f t="shared" si="1991"/>
        <v>36269.611276713302</v>
      </c>
      <c r="BA2852" s="48">
        <f t="shared" si="1991"/>
        <v>36269.611276713302</v>
      </c>
      <c r="BB2852" s="48">
        <f t="shared" si="1991"/>
        <v>36269.611276713302</v>
      </c>
      <c r="BC2852" s="48">
        <f t="shared" si="1991"/>
        <v>36376.054701112356</v>
      </c>
      <c r="BD2852" s="48">
        <f t="shared" si="1991"/>
        <v>36632.307389480433</v>
      </c>
    </row>
    <row r="2853" spans="1:59" ht="16" x14ac:dyDescent="0.2">
      <c r="B2853" s="11">
        <f t="shared" ref="B2853:C2858" si="1992">B2852</f>
        <v>101</v>
      </c>
      <c r="C2853" s="12" t="str">
        <f t="shared" si="1992"/>
        <v>SAS HSR 4</v>
      </c>
      <c r="D2853" s="46" t="s">
        <v>260</v>
      </c>
      <c r="E2853" s="32">
        <v>47729</v>
      </c>
      <c r="F2853" s="15"/>
      <c r="G2853" s="46" t="s">
        <v>261</v>
      </c>
      <c r="H2853" s="46" t="s">
        <v>237</v>
      </c>
      <c r="I2853" s="46" t="s">
        <v>238</v>
      </c>
      <c r="J2853" s="46" t="s">
        <v>239</v>
      </c>
      <c r="K2853" s="23"/>
      <c r="O2853" s="15"/>
      <c r="P2853" s="15"/>
      <c r="Q2853" s="15"/>
      <c r="R2853" s="15"/>
      <c r="S2853" s="15"/>
      <c r="T2853" s="15"/>
      <c r="U2853" s="15"/>
      <c r="V2853" s="15"/>
      <c r="W2853" s="15"/>
      <c r="X2853" s="15"/>
      <c r="Y2853" s="15"/>
      <c r="Z2853" s="15"/>
      <c r="AA2853" s="15"/>
      <c r="AB2853" s="15"/>
      <c r="AC2853" s="15"/>
      <c r="AD2853" s="15"/>
      <c r="AE2853" s="15"/>
      <c r="AF2853" s="15"/>
      <c r="AG2853" s="15"/>
      <c r="AH2853" s="15"/>
      <c r="AI2853" s="15"/>
      <c r="AJ2853" s="15"/>
      <c r="AK2853" s="15"/>
      <c r="AL2853" s="15"/>
      <c r="AM2853" s="15"/>
      <c r="AN2853" s="15"/>
      <c r="AO2853" s="15"/>
      <c r="AP2853" s="15"/>
      <c r="AQ2853" s="15"/>
      <c r="AR2853" s="15"/>
      <c r="AS2853" s="15"/>
      <c r="AT2853" s="15"/>
      <c r="AU2853" s="15"/>
      <c r="AV2853" s="15"/>
      <c r="AW2853" s="15"/>
      <c r="AX2853" s="15"/>
      <c r="AY2853" s="15"/>
      <c r="AZ2853" s="15"/>
      <c r="BA2853" s="15"/>
      <c r="BB2853" s="15"/>
      <c r="BC2853" s="15"/>
      <c r="BD2853" s="15"/>
    </row>
    <row r="2854" spans="1:59" ht="16" x14ac:dyDescent="0.2">
      <c r="B2854" s="11">
        <f t="shared" si="1992"/>
        <v>101</v>
      </c>
      <c r="C2854" s="12" t="str">
        <f t="shared" si="1992"/>
        <v>SAS HSR 4</v>
      </c>
      <c r="D2854" s="46" t="s">
        <v>262</v>
      </c>
      <c r="E2854" s="31">
        <v>142637.21086604195</v>
      </c>
      <c r="F2854" s="15"/>
      <c r="G2854" s="49" t="s">
        <v>263</v>
      </c>
      <c r="H2854" s="31">
        <v>0</v>
      </c>
      <c r="I2854" s="32">
        <v>0</v>
      </c>
      <c r="J2854" s="32">
        <v>0</v>
      </c>
      <c r="K2854" s="23"/>
      <c r="L2854" s="50" t="s">
        <v>264</v>
      </c>
      <c r="M2854" s="70"/>
      <c r="N2854" s="70"/>
      <c r="O2854" s="40">
        <f t="shared" ref="O2854:BD2854" si="1993">IFERROR(((O$3&gt;=$E2853)*(O$2&lt;=$E2853))*$E2857,"")</f>
        <v>0</v>
      </c>
      <c r="P2854" s="40">
        <f t="shared" si="1993"/>
        <v>0</v>
      </c>
      <c r="Q2854" s="40">
        <f t="shared" si="1993"/>
        <v>0</v>
      </c>
      <c r="R2854" s="40">
        <f t="shared" si="1993"/>
        <v>0</v>
      </c>
      <c r="S2854" s="40">
        <f t="shared" si="1993"/>
        <v>0</v>
      </c>
      <c r="T2854" s="40">
        <f t="shared" si="1993"/>
        <v>0</v>
      </c>
      <c r="U2854" s="40">
        <f t="shared" si="1993"/>
        <v>0</v>
      </c>
      <c r="V2854" s="40">
        <f t="shared" si="1993"/>
        <v>0</v>
      </c>
      <c r="W2854" s="40">
        <f t="shared" si="1993"/>
        <v>0</v>
      </c>
      <c r="X2854" s="40">
        <f t="shared" si="1993"/>
        <v>0</v>
      </c>
      <c r="Y2854" s="40">
        <f t="shared" si="1993"/>
        <v>0</v>
      </c>
      <c r="Z2854" s="40">
        <f t="shared" si="1993"/>
        <v>0</v>
      </c>
      <c r="AA2854" s="40">
        <f t="shared" si="1993"/>
        <v>0</v>
      </c>
      <c r="AB2854" s="40">
        <f t="shared" si="1993"/>
        <v>0</v>
      </c>
      <c r="AC2854" s="40">
        <f t="shared" si="1993"/>
        <v>0</v>
      </c>
      <c r="AD2854" s="40">
        <f t="shared" si="1993"/>
        <v>0</v>
      </c>
      <c r="AE2854" s="40">
        <f t="shared" si="1993"/>
        <v>0</v>
      </c>
      <c r="AF2854" s="40">
        <f t="shared" si="1993"/>
        <v>0</v>
      </c>
      <c r="AG2854" s="40">
        <f t="shared" si="1993"/>
        <v>0</v>
      </c>
      <c r="AH2854" s="40">
        <f t="shared" si="1993"/>
        <v>0</v>
      </c>
      <c r="AI2854" s="40">
        <f t="shared" si="1993"/>
        <v>0</v>
      </c>
      <c r="AJ2854" s="40">
        <f t="shared" si="1993"/>
        <v>0</v>
      </c>
      <c r="AK2854" s="40">
        <f t="shared" si="1993"/>
        <v>0</v>
      </c>
      <c r="AL2854" s="40">
        <f t="shared" si="1993"/>
        <v>0</v>
      </c>
      <c r="AM2854" s="40">
        <f t="shared" si="1993"/>
        <v>0</v>
      </c>
      <c r="AN2854" s="40">
        <f t="shared" si="1993"/>
        <v>0</v>
      </c>
      <c r="AO2854" s="40">
        <f t="shared" si="1993"/>
        <v>0</v>
      </c>
      <c r="AP2854" s="40">
        <f t="shared" si="1993"/>
        <v>0</v>
      </c>
      <c r="AQ2854" s="40">
        <f t="shared" si="1993"/>
        <v>0</v>
      </c>
      <c r="AR2854" s="40">
        <f t="shared" si="1993"/>
        <v>0</v>
      </c>
      <c r="AS2854" s="40">
        <f t="shared" si="1993"/>
        <v>0</v>
      </c>
      <c r="AT2854" s="40">
        <f t="shared" si="1993"/>
        <v>0</v>
      </c>
      <c r="AU2854" s="40">
        <f t="shared" si="1993"/>
        <v>0</v>
      </c>
      <c r="AV2854" s="40">
        <f t="shared" si="1993"/>
        <v>0</v>
      </c>
      <c r="AW2854" s="40">
        <f t="shared" si="1993"/>
        <v>0</v>
      </c>
      <c r="AX2854" s="40">
        <f t="shared" si="1993"/>
        <v>0</v>
      </c>
      <c r="AY2854" s="40">
        <f t="shared" si="1993"/>
        <v>0</v>
      </c>
      <c r="AZ2854" s="40">
        <f t="shared" si="1993"/>
        <v>0</v>
      </c>
      <c r="BA2854" s="40">
        <f t="shared" si="1993"/>
        <v>0</v>
      </c>
      <c r="BB2854" s="40">
        <f t="shared" si="1993"/>
        <v>0</v>
      </c>
      <c r="BC2854" s="40">
        <f t="shared" si="1993"/>
        <v>0</v>
      </c>
      <c r="BD2854" s="40">
        <f t="shared" si="1993"/>
        <v>0</v>
      </c>
    </row>
    <row r="2855" spans="1:59" ht="16" x14ac:dyDescent="0.2">
      <c r="B2855" s="11">
        <f t="shared" si="1992"/>
        <v>101</v>
      </c>
      <c r="C2855" s="12" t="str">
        <f t="shared" si="1992"/>
        <v>SAS HSR 4</v>
      </c>
      <c r="D2855" s="46" t="s">
        <v>24</v>
      </c>
      <c r="E2855" s="51">
        <f>IF(E2853&gt;MAX($O$3:$BD$3),BD2844,
IF(E2853&lt;MIN($O$3:$BD$3),1,SUMIFS($O2845:$BD2845,$O$2:$BD$2,"&lt;="&amp;E2853,$O$3:$BD$3,"&gt;="&amp;E2853)))</f>
        <v>1.0967874730183924</v>
      </c>
      <c r="F2855" s="15"/>
      <c r="G2855" s="49" t="s">
        <v>265</v>
      </c>
      <c r="H2855" s="31">
        <v>0</v>
      </c>
      <c r="I2855" s="32">
        <v>0</v>
      </c>
      <c r="J2855" s="32">
        <v>0</v>
      </c>
      <c r="K2855" s="23"/>
      <c r="L2855" s="52" t="s">
        <v>266</v>
      </c>
      <c r="M2855" s="72"/>
      <c r="N2855" s="72"/>
      <c r="O2855" s="41">
        <f t="shared" ref="O2855:BD2855" si="1994">IFERROR(((O$3&gt;=$E2850)*(O$2&lt;=$E2850))*$H2858,"")</f>
        <v>0</v>
      </c>
      <c r="P2855" s="41">
        <f t="shared" si="1994"/>
        <v>0</v>
      </c>
      <c r="Q2855" s="41">
        <f t="shared" si="1994"/>
        <v>0</v>
      </c>
      <c r="R2855" s="41">
        <f t="shared" si="1994"/>
        <v>0</v>
      </c>
      <c r="S2855" s="41">
        <f t="shared" si="1994"/>
        <v>0</v>
      </c>
      <c r="T2855" s="41">
        <f t="shared" si="1994"/>
        <v>0</v>
      </c>
      <c r="U2855" s="41">
        <f t="shared" si="1994"/>
        <v>0</v>
      </c>
      <c r="V2855" s="41">
        <f t="shared" si="1994"/>
        <v>0</v>
      </c>
      <c r="W2855" s="41">
        <f t="shared" si="1994"/>
        <v>0</v>
      </c>
      <c r="X2855" s="41">
        <f t="shared" si="1994"/>
        <v>0</v>
      </c>
      <c r="Y2855" s="41">
        <f t="shared" si="1994"/>
        <v>0</v>
      </c>
      <c r="Z2855" s="41">
        <f t="shared" si="1994"/>
        <v>0</v>
      </c>
      <c r="AA2855" s="41">
        <f t="shared" si="1994"/>
        <v>0</v>
      </c>
      <c r="AB2855" s="41">
        <f t="shared" si="1994"/>
        <v>0</v>
      </c>
      <c r="AC2855" s="41">
        <f t="shared" si="1994"/>
        <v>0</v>
      </c>
      <c r="AD2855" s="41">
        <f t="shared" si="1994"/>
        <v>0</v>
      </c>
      <c r="AE2855" s="41">
        <f t="shared" si="1994"/>
        <v>0</v>
      </c>
      <c r="AF2855" s="41">
        <f t="shared" si="1994"/>
        <v>0</v>
      </c>
      <c r="AG2855" s="41">
        <f t="shared" si="1994"/>
        <v>0</v>
      </c>
      <c r="AH2855" s="41">
        <f t="shared" si="1994"/>
        <v>0</v>
      </c>
      <c r="AI2855" s="41">
        <f t="shared" si="1994"/>
        <v>0</v>
      </c>
      <c r="AJ2855" s="41">
        <f t="shared" si="1994"/>
        <v>0</v>
      </c>
      <c r="AK2855" s="41">
        <f t="shared" si="1994"/>
        <v>0</v>
      </c>
      <c r="AL2855" s="41">
        <f t="shared" si="1994"/>
        <v>0</v>
      </c>
      <c r="AM2855" s="41">
        <f t="shared" si="1994"/>
        <v>0</v>
      </c>
      <c r="AN2855" s="41">
        <f t="shared" si="1994"/>
        <v>0</v>
      </c>
      <c r="AO2855" s="41">
        <f t="shared" si="1994"/>
        <v>0</v>
      </c>
      <c r="AP2855" s="41">
        <f t="shared" si="1994"/>
        <v>0</v>
      </c>
      <c r="AQ2855" s="41">
        <f t="shared" si="1994"/>
        <v>0</v>
      </c>
      <c r="AR2855" s="41">
        <f t="shared" si="1994"/>
        <v>0</v>
      </c>
      <c r="AS2855" s="41">
        <f t="shared" si="1994"/>
        <v>0</v>
      </c>
      <c r="AT2855" s="41">
        <f t="shared" si="1994"/>
        <v>0</v>
      </c>
      <c r="AU2855" s="41">
        <f t="shared" si="1994"/>
        <v>0</v>
      </c>
      <c r="AV2855" s="41">
        <f t="shared" si="1994"/>
        <v>0</v>
      </c>
      <c r="AW2855" s="41">
        <f t="shared" si="1994"/>
        <v>0</v>
      </c>
      <c r="AX2855" s="41">
        <f t="shared" si="1994"/>
        <v>0</v>
      </c>
      <c r="AY2855" s="41">
        <f t="shared" si="1994"/>
        <v>0</v>
      </c>
      <c r="AZ2855" s="41">
        <f t="shared" si="1994"/>
        <v>0</v>
      </c>
      <c r="BA2855" s="41">
        <f t="shared" si="1994"/>
        <v>0</v>
      </c>
      <c r="BB2855" s="41">
        <f t="shared" si="1994"/>
        <v>0</v>
      </c>
      <c r="BC2855" s="41">
        <f t="shared" si="1994"/>
        <v>0</v>
      </c>
      <c r="BD2855" s="41">
        <f t="shared" si="1994"/>
        <v>0</v>
      </c>
    </row>
    <row r="2856" spans="1:59" ht="16" x14ac:dyDescent="0.2">
      <c r="B2856" s="11">
        <f t="shared" si="1992"/>
        <v>101</v>
      </c>
      <c r="C2856" s="12" t="str">
        <f t="shared" si="1992"/>
        <v>SAS HSR 4</v>
      </c>
      <c r="D2856" s="46" t="s">
        <v>8</v>
      </c>
      <c r="E2856" s="42">
        <v>0</v>
      </c>
      <c r="F2856" s="15"/>
      <c r="G2856" s="49" t="s">
        <v>267</v>
      </c>
      <c r="H2856" s="31">
        <v>0</v>
      </c>
      <c r="I2856" s="32">
        <v>0</v>
      </c>
      <c r="J2856" s="32">
        <v>0</v>
      </c>
      <c r="L2856" s="52" t="s">
        <v>268</v>
      </c>
      <c r="M2856" s="72"/>
      <c r="N2856" s="72"/>
      <c r="O2856" s="41">
        <f t="shared" ref="O2856:BD2856" si="1995">IFERROR(((O$3&gt;=$E2853)*(O$2&lt;=$E2853))*$J2858,"")</f>
        <v>0</v>
      </c>
      <c r="P2856" s="41">
        <f t="shared" si="1995"/>
        <v>0</v>
      </c>
      <c r="Q2856" s="41">
        <f t="shared" si="1995"/>
        <v>0</v>
      </c>
      <c r="R2856" s="41">
        <f t="shared" si="1995"/>
        <v>0</v>
      </c>
      <c r="S2856" s="41">
        <f t="shared" si="1995"/>
        <v>0</v>
      </c>
      <c r="T2856" s="41">
        <f t="shared" si="1995"/>
        <v>0</v>
      </c>
      <c r="U2856" s="41">
        <f t="shared" si="1995"/>
        <v>0</v>
      </c>
      <c r="V2856" s="41">
        <f t="shared" si="1995"/>
        <v>0</v>
      </c>
      <c r="W2856" s="41">
        <f t="shared" si="1995"/>
        <v>0</v>
      </c>
      <c r="X2856" s="41">
        <f t="shared" si="1995"/>
        <v>0</v>
      </c>
      <c r="Y2856" s="41">
        <f t="shared" si="1995"/>
        <v>0</v>
      </c>
      <c r="Z2856" s="41">
        <f t="shared" si="1995"/>
        <v>0</v>
      </c>
      <c r="AA2856" s="41">
        <f t="shared" si="1995"/>
        <v>0</v>
      </c>
      <c r="AB2856" s="41">
        <f t="shared" si="1995"/>
        <v>0</v>
      </c>
      <c r="AC2856" s="41">
        <f t="shared" si="1995"/>
        <v>0</v>
      </c>
      <c r="AD2856" s="41">
        <f t="shared" si="1995"/>
        <v>0</v>
      </c>
      <c r="AE2856" s="41">
        <f t="shared" si="1995"/>
        <v>0</v>
      </c>
      <c r="AF2856" s="41">
        <f t="shared" si="1995"/>
        <v>0</v>
      </c>
      <c r="AG2856" s="41">
        <f t="shared" si="1995"/>
        <v>0</v>
      </c>
      <c r="AH2856" s="41">
        <f t="shared" si="1995"/>
        <v>0</v>
      </c>
      <c r="AI2856" s="41">
        <f t="shared" si="1995"/>
        <v>0</v>
      </c>
      <c r="AJ2856" s="41">
        <f t="shared" si="1995"/>
        <v>0</v>
      </c>
      <c r="AK2856" s="41">
        <f t="shared" si="1995"/>
        <v>0</v>
      </c>
      <c r="AL2856" s="41">
        <f t="shared" si="1995"/>
        <v>0</v>
      </c>
      <c r="AM2856" s="41">
        <f t="shared" si="1995"/>
        <v>0</v>
      </c>
      <c r="AN2856" s="41">
        <f t="shared" si="1995"/>
        <v>0</v>
      </c>
      <c r="AO2856" s="41">
        <f t="shared" si="1995"/>
        <v>0</v>
      </c>
      <c r="AP2856" s="41">
        <f t="shared" si="1995"/>
        <v>0</v>
      </c>
      <c r="AQ2856" s="41">
        <f t="shared" si="1995"/>
        <v>0</v>
      </c>
      <c r="AR2856" s="41">
        <f t="shared" si="1995"/>
        <v>0</v>
      </c>
      <c r="AS2856" s="41">
        <f t="shared" si="1995"/>
        <v>0</v>
      </c>
      <c r="AT2856" s="41">
        <f t="shared" si="1995"/>
        <v>0</v>
      </c>
      <c r="AU2856" s="41">
        <f t="shared" si="1995"/>
        <v>0</v>
      </c>
      <c r="AV2856" s="41">
        <f t="shared" si="1995"/>
        <v>0</v>
      </c>
      <c r="AW2856" s="41">
        <f t="shared" si="1995"/>
        <v>0</v>
      </c>
      <c r="AX2856" s="41">
        <f t="shared" si="1995"/>
        <v>0</v>
      </c>
      <c r="AY2856" s="41">
        <f t="shared" si="1995"/>
        <v>0</v>
      </c>
      <c r="AZ2856" s="41">
        <f t="shared" si="1995"/>
        <v>0</v>
      </c>
      <c r="BA2856" s="41">
        <f t="shared" si="1995"/>
        <v>0</v>
      </c>
      <c r="BB2856" s="41">
        <f t="shared" si="1995"/>
        <v>0</v>
      </c>
      <c r="BC2856" s="41">
        <f t="shared" si="1995"/>
        <v>0</v>
      </c>
      <c r="BD2856" s="41">
        <f t="shared" si="1995"/>
        <v>0</v>
      </c>
    </row>
    <row r="2857" spans="1:59" ht="16" x14ac:dyDescent="0.2">
      <c r="B2857" s="11">
        <f t="shared" si="1992"/>
        <v>101</v>
      </c>
      <c r="C2857" s="12" t="str">
        <f t="shared" si="1992"/>
        <v>SAS HSR 4</v>
      </c>
      <c r="D2857" s="46" t="s">
        <v>269</v>
      </c>
      <c r="E2857" s="31">
        <v>0</v>
      </c>
      <c r="F2857" s="15"/>
      <c r="G2857" s="53"/>
      <c r="H2857" s="15"/>
      <c r="I2857" s="15"/>
      <c r="J2857" s="23"/>
      <c r="L2857" s="52" t="s">
        <v>270</v>
      </c>
      <c r="M2857" s="72"/>
      <c r="N2857" s="72"/>
      <c r="O2857" s="41">
        <f t="shared" ref="O2857:BD2857" si="1996">IFERROR(((O$3&gt;=$J2847)*(O$2&lt;=$J2847))*$E2858,"")</f>
        <v>0</v>
      </c>
      <c r="P2857" s="41">
        <f t="shared" si="1996"/>
        <v>0</v>
      </c>
      <c r="Q2857" s="41">
        <f t="shared" si="1996"/>
        <v>0</v>
      </c>
      <c r="R2857" s="41">
        <f t="shared" si="1996"/>
        <v>0</v>
      </c>
      <c r="S2857" s="41">
        <f t="shared" si="1996"/>
        <v>0</v>
      </c>
      <c r="T2857" s="41">
        <f t="shared" si="1996"/>
        <v>0</v>
      </c>
      <c r="U2857" s="41">
        <f t="shared" si="1996"/>
        <v>0</v>
      </c>
      <c r="V2857" s="41">
        <f t="shared" si="1996"/>
        <v>0</v>
      </c>
      <c r="W2857" s="41">
        <f t="shared" si="1996"/>
        <v>0</v>
      </c>
      <c r="X2857" s="41">
        <f t="shared" si="1996"/>
        <v>0</v>
      </c>
      <c r="Y2857" s="41">
        <f t="shared" si="1996"/>
        <v>0</v>
      </c>
      <c r="Z2857" s="41">
        <f t="shared" si="1996"/>
        <v>0</v>
      </c>
      <c r="AA2857" s="41">
        <f t="shared" si="1996"/>
        <v>0</v>
      </c>
      <c r="AB2857" s="41">
        <f t="shared" si="1996"/>
        <v>0</v>
      </c>
      <c r="AC2857" s="41">
        <f t="shared" si="1996"/>
        <v>0</v>
      </c>
      <c r="AD2857" s="41">
        <f t="shared" si="1996"/>
        <v>0</v>
      </c>
      <c r="AE2857" s="41">
        <f t="shared" si="1996"/>
        <v>0</v>
      </c>
      <c r="AF2857" s="41">
        <f t="shared" si="1996"/>
        <v>0</v>
      </c>
      <c r="AG2857" s="41">
        <f t="shared" si="1996"/>
        <v>0</v>
      </c>
      <c r="AH2857" s="41">
        <f t="shared" si="1996"/>
        <v>0</v>
      </c>
      <c r="AI2857" s="41">
        <f t="shared" si="1996"/>
        <v>0</v>
      </c>
      <c r="AJ2857" s="41">
        <f t="shared" si="1996"/>
        <v>0</v>
      </c>
      <c r="AK2857" s="41">
        <f t="shared" si="1996"/>
        <v>0</v>
      </c>
      <c r="AL2857" s="41">
        <f t="shared" si="1996"/>
        <v>0</v>
      </c>
      <c r="AM2857" s="41">
        <f t="shared" si="1996"/>
        <v>0</v>
      </c>
      <c r="AN2857" s="41">
        <f t="shared" si="1996"/>
        <v>0</v>
      </c>
      <c r="AO2857" s="41">
        <f t="shared" si="1996"/>
        <v>0</v>
      </c>
      <c r="AP2857" s="41">
        <f t="shared" si="1996"/>
        <v>0</v>
      </c>
      <c r="AQ2857" s="41">
        <f t="shared" si="1996"/>
        <v>0</v>
      </c>
      <c r="AR2857" s="41">
        <f t="shared" si="1996"/>
        <v>0</v>
      </c>
      <c r="AS2857" s="41">
        <f t="shared" si="1996"/>
        <v>0</v>
      </c>
      <c r="AT2857" s="41">
        <f t="shared" si="1996"/>
        <v>0</v>
      </c>
      <c r="AU2857" s="41">
        <f t="shared" si="1996"/>
        <v>0</v>
      </c>
      <c r="AV2857" s="41">
        <f t="shared" si="1996"/>
        <v>0</v>
      </c>
      <c r="AW2857" s="41">
        <f t="shared" si="1996"/>
        <v>0</v>
      </c>
      <c r="AX2857" s="41">
        <f t="shared" si="1996"/>
        <v>0</v>
      </c>
      <c r="AY2857" s="41">
        <f t="shared" si="1996"/>
        <v>0</v>
      </c>
      <c r="AZ2857" s="41">
        <f t="shared" si="1996"/>
        <v>0</v>
      </c>
      <c r="BA2857" s="41">
        <f t="shared" si="1996"/>
        <v>0</v>
      </c>
      <c r="BB2857" s="41">
        <f t="shared" si="1996"/>
        <v>0</v>
      </c>
      <c r="BC2857" s="41">
        <f t="shared" si="1996"/>
        <v>0</v>
      </c>
      <c r="BD2857" s="41">
        <f t="shared" si="1996"/>
        <v>0</v>
      </c>
    </row>
    <row r="2858" spans="1:59" ht="16" x14ac:dyDescent="0.2">
      <c r="B2858" s="11">
        <f t="shared" si="1992"/>
        <v>101</v>
      </c>
      <c r="C2858" s="12" t="str">
        <f t="shared" si="1992"/>
        <v>SAS HSR 4</v>
      </c>
      <c r="D2858" s="46" t="s">
        <v>270</v>
      </c>
      <c r="E2858" s="31">
        <v>0</v>
      </c>
      <c r="F2858" s="15"/>
      <c r="G2858" s="46" t="s">
        <v>266</v>
      </c>
      <c r="H2858" s="31">
        <v>0</v>
      </c>
      <c r="I2858" s="46" t="s">
        <v>268</v>
      </c>
      <c r="J2858" s="31">
        <v>0</v>
      </c>
      <c r="L2858" s="54" t="s">
        <v>271</v>
      </c>
      <c r="M2858" s="73"/>
      <c r="N2858" s="73"/>
      <c r="O2858" s="45">
        <f t="shared" ref="O2858:BD2858" si="1997">IFERROR(-($E2839+$H2839+$J2839)*O2840,"")</f>
        <v>0</v>
      </c>
      <c r="P2858" s="45">
        <f t="shared" si="1997"/>
        <v>0</v>
      </c>
      <c r="Q2858" s="45">
        <f t="shared" si="1997"/>
        <v>0</v>
      </c>
      <c r="R2858" s="45">
        <f t="shared" si="1997"/>
        <v>0</v>
      </c>
      <c r="S2858" s="45">
        <f t="shared" si="1997"/>
        <v>0</v>
      </c>
      <c r="T2858" s="45">
        <f t="shared" si="1997"/>
        <v>0</v>
      </c>
      <c r="U2858" s="45">
        <f t="shared" si="1997"/>
        <v>0</v>
      </c>
      <c r="V2858" s="45">
        <f t="shared" si="1997"/>
        <v>0</v>
      </c>
      <c r="W2858" s="45">
        <f t="shared" si="1997"/>
        <v>0</v>
      </c>
      <c r="X2858" s="45">
        <f t="shared" si="1997"/>
        <v>0</v>
      </c>
      <c r="Y2858" s="45">
        <f t="shared" si="1997"/>
        <v>0</v>
      </c>
      <c r="Z2858" s="45">
        <f t="shared" si="1997"/>
        <v>0</v>
      </c>
      <c r="AA2858" s="45">
        <f t="shared" si="1997"/>
        <v>0</v>
      </c>
      <c r="AB2858" s="45">
        <f t="shared" si="1997"/>
        <v>0</v>
      </c>
      <c r="AC2858" s="45">
        <f t="shared" si="1997"/>
        <v>0</v>
      </c>
      <c r="AD2858" s="45">
        <f t="shared" si="1997"/>
        <v>0</v>
      </c>
      <c r="AE2858" s="45">
        <f t="shared" si="1997"/>
        <v>0</v>
      </c>
      <c r="AF2858" s="45">
        <f t="shared" si="1997"/>
        <v>0</v>
      </c>
      <c r="AG2858" s="45">
        <f t="shared" si="1997"/>
        <v>0</v>
      </c>
      <c r="AH2858" s="45">
        <f t="shared" si="1997"/>
        <v>0</v>
      </c>
      <c r="AI2858" s="45">
        <f t="shared" si="1997"/>
        <v>0</v>
      </c>
      <c r="AJ2858" s="45">
        <f t="shared" si="1997"/>
        <v>0</v>
      </c>
      <c r="AK2858" s="45">
        <f t="shared" si="1997"/>
        <v>0</v>
      </c>
      <c r="AL2858" s="45">
        <f t="shared" si="1997"/>
        <v>0</v>
      </c>
      <c r="AM2858" s="45">
        <f t="shared" si="1997"/>
        <v>0</v>
      </c>
      <c r="AN2858" s="45">
        <f t="shared" si="1997"/>
        <v>0</v>
      </c>
      <c r="AO2858" s="45">
        <f t="shared" si="1997"/>
        <v>0</v>
      </c>
      <c r="AP2858" s="45">
        <f t="shared" si="1997"/>
        <v>0</v>
      </c>
      <c r="AQ2858" s="45">
        <f t="shared" si="1997"/>
        <v>0</v>
      </c>
      <c r="AR2858" s="45">
        <f t="shared" si="1997"/>
        <v>0</v>
      </c>
      <c r="AS2858" s="45">
        <f t="shared" si="1997"/>
        <v>0</v>
      </c>
      <c r="AT2858" s="45">
        <f t="shared" si="1997"/>
        <v>0</v>
      </c>
      <c r="AU2858" s="45">
        <f t="shared" si="1997"/>
        <v>0</v>
      </c>
      <c r="AV2858" s="45">
        <f t="shared" si="1997"/>
        <v>0</v>
      </c>
      <c r="AW2858" s="45">
        <f t="shared" si="1997"/>
        <v>0</v>
      </c>
      <c r="AX2858" s="45">
        <f t="shared" si="1997"/>
        <v>0</v>
      </c>
      <c r="AY2858" s="45">
        <f t="shared" si="1997"/>
        <v>0</v>
      </c>
      <c r="AZ2858" s="45">
        <f t="shared" si="1997"/>
        <v>0</v>
      </c>
      <c r="BA2858" s="45">
        <f t="shared" si="1997"/>
        <v>0</v>
      </c>
      <c r="BB2858" s="45">
        <f t="shared" si="1997"/>
        <v>0</v>
      </c>
      <c r="BC2858" s="45">
        <f t="shared" si="1997"/>
        <v>0</v>
      </c>
      <c r="BD2858" s="45">
        <f t="shared" si="1997"/>
        <v>0</v>
      </c>
    </row>
    <row r="2859" spans="1:59" x14ac:dyDescent="0.2">
      <c r="A2859"/>
      <c r="B2859"/>
      <c r="C2859"/>
      <c r="D2859"/>
      <c r="E2859"/>
      <c r="F2859"/>
      <c r="G2859"/>
      <c r="H2859"/>
      <c r="I2859"/>
      <c r="J2859"/>
      <c r="K2859"/>
      <c r="L2859"/>
      <c r="M2859"/>
      <c r="N2859"/>
      <c r="O2859"/>
      <c r="P2859"/>
      <c r="Q2859"/>
      <c r="R2859"/>
      <c r="S2859"/>
      <c r="T2859"/>
      <c r="U2859"/>
      <c r="V2859"/>
      <c r="W2859"/>
      <c r="X2859"/>
      <c r="Y2859"/>
      <c r="Z2859"/>
      <c r="AA2859"/>
      <c r="AB2859"/>
      <c r="AC2859"/>
      <c r="AD2859"/>
      <c r="AE2859"/>
      <c r="AF2859"/>
      <c r="AG2859"/>
      <c r="AH2859"/>
      <c r="AI2859"/>
      <c r="AJ2859"/>
      <c r="AK2859"/>
      <c r="AL2859"/>
      <c r="AM2859"/>
      <c r="AN2859"/>
      <c r="AO2859"/>
      <c r="AP2859"/>
      <c r="AQ2859"/>
      <c r="AR2859"/>
      <c r="AS2859"/>
      <c r="AT2859"/>
      <c r="AU2859"/>
      <c r="AV2859"/>
      <c r="AW2859"/>
      <c r="AX2859"/>
      <c r="AY2859"/>
      <c r="AZ2859"/>
      <c r="BA2859"/>
      <c r="BB2859"/>
      <c r="BC2859"/>
      <c r="BD2859"/>
    </row>
    <row r="2860" spans="1:59" ht="16" x14ac:dyDescent="0.2">
      <c r="A2860"/>
      <c r="B2860"/>
      <c r="C2860"/>
      <c r="D2860"/>
      <c r="E2860"/>
      <c r="F2860"/>
      <c r="G2860"/>
      <c r="H2860"/>
      <c r="I2860"/>
      <c r="J2860"/>
      <c r="K2860"/>
      <c r="L2860"/>
      <c r="M2860"/>
      <c r="N2860"/>
      <c r="O2860"/>
      <c r="P2860"/>
      <c r="Q2860"/>
      <c r="R2860"/>
      <c r="S2860"/>
      <c r="T2860"/>
      <c r="U2860"/>
      <c r="V2860"/>
      <c r="W2860"/>
      <c r="X2860"/>
      <c r="Y2860"/>
      <c r="Z2860"/>
      <c r="AA2860"/>
      <c r="AB2860"/>
      <c r="AC2860"/>
      <c r="AD2860"/>
      <c r="AE2860"/>
      <c r="AF2860"/>
      <c r="AG2860"/>
      <c r="AH2860"/>
      <c r="AI2860"/>
      <c r="AJ2860"/>
      <c r="AK2860"/>
      <c r="AL2860"/>
      <c r="AM2860"/>
      <c r="AN2860"/>
      <c r="AO2860"/>
      <c r="AP2860"/>
      <c r="AQ2860"/>
      <c r="AR2860"/>
      <c r="AS2860"/>
      <c r="AT2860"/>
      <c r="AU2860"/>
      <c r="AV2860"/>
      <c r="AW2860"/>
      <c r="AX2860"/>
      <c r="AY2860"/>
      <c r="AZ2860"/>
      <c r="BA2860"/>
      <c r="BB2860"/>
      <c r="BC2860"/>
      <c r="BD2860"/>
      <c r="BE2860" s="1"/>
    </row>
    <row r="2861" spans="1:59" ht="16" x14ac:dyDescent="0.2">
      <c r="A2861" s="1"/>
      <c r="B2861" s="67">
        <v>102</v>
      </c>
      <c r="C2861" s="68" t="str">
        <f>H2863</f>
        <v>SAS HSR 4</v>
      </c>
      <c r="D2861" s="69" t="s">
        <v>168</v>
      </c>
      <c r="E2861" s="69"/>
      <c r="F2861" s="69"/>
      <c r="G2861" s="69"/>
      <c r="H2861" s="69"/>
      <c r="I2861" s="69"/>
      <c r="J2861" s="69"/>
      <c r="K2861" s="68"/>
      <c r="L2861" s="68"/>
      <c r="M2861" s="68"/>
      <c r="N2861" s="68"/>
      <c r="O2861" s="82"/>
      <c r="P2861" s="82"/>
      <c r="Q2861" s="82"/>
      <c r="R2861" s="82"/>
      <c r="S2861" s="82"/>
      <c r="T2861" s="82"/>
      <c r="U2861" s="82"/>
      <c r="V2861" s="82"/>
      <c r="W2861" s="82"/>
      <c r="X2861" s="82"/>
      <c r="Y2861" s="82"/>
      <c r="Z2861" s="82"/>
      <c r="AA2861" s="82"/>
      <c r="AB2861" s="82"/>
      <c r="AC2861" s="82"/>
      <c r="AD2861" s="82"/>
      <c r="AE2861" s="82"/>
      <c r="AF2861" s="82"/>
      <c r="AG2861" s="82"/>
      <c r="AH2861" s="82"/>
      <c r="AI2861" s="82"/>
      <c r="AJ2861" s="82"/>
      <c r="AK2861" s="82"/>
      <c r="AL2861" s="82"/>
      <c r="AM2861" s="82"/>
      <c r="AN2861" s="82"/>
      <c r="AO2861" s="82"/>
      <c r="AP2861" s="82"/>
      <c r="AQ2861" s="82"/>
      <c r="AR2861" s="82"/>
      <c r="AS2861" s="82"/>
      <c r="AT2861" s="82"/>
      <c r="AU2861" s="82"/>
      <c r="AV2861" s="82"/>
      <c r="AW2861" s="82"/>
      <c r="AX2861" s="82"/>
      <c r="AY2861" s="82"/>
      <c r="AZ2861" s="82"/>
      <c r="BA2861" s="82"/>
      <c r="BB2861" s="82"/>
      <c r="BC2861" s="82"/>
      <c r="BD2861" s="82"/>
      <c r="BE2861" s="1"/>
      <c r="BF2861" s="1"/>
      <c r="BG2861" s="1"/>
    </row>
    <row r="2862" spans="1:59" ht="16" x14ac:dyDescent="0.2">
      <c r="A2862" s="35"/>
      <c r="B2862" s="11">
        <f>B2861</f>
        <v>102</v>
      </c>
      <c r="C2862" s="12" t="str">
        <f>C2861</f>
        <v>SAS HSR 4</v>
      </c>
      <c r="D2862" s="35"/>
      <c r="E2862" s="35"/>
      <c r="F2862" s="35"/>
      <c r="G2862" s="35"/>
      <c r="H2862" s="35"/>
      <c r="I2862" s="35"/>
      <c r="J2862" s="35"/>
      <c r="K2862" s="35"/>
      <c r="L2862" s="35"/>
      <c r="M2862" s="35"/>
      <c r="N2862" s="35"/>
      <c r="O2862" s="44"/>
      <c r="P2862" s="44"/>
      <c r="Q2862" s="44"/>
      <c r="R2862" s="44"/>
      <c r="S2862" s="44"/>
      <c r="T2862" s="44"/>
      <c r="U2862" s="44"/>
      <c r="V2862" s="44"/>
      <c r="W2862" s="44"/>
      <c r="X2862" s="44"/>
      <c r="Y2862" s="44"/>
      <c r="Z2862" s="44"/>
      <c r="AA2862" s="44"/>
      <c r="AB2862" s="44"/>
      <c r="AC2862" s="44"/>
      <c r="AD2862" s="44"/>
      <c r="AE2862" s="44"/>
      <c r="AF2862" s="44"/>
      <c r="AG2862" s="44"/>
      <c r="AH2862" s="44"/>
      <c r="AI2862" s="44"/>
      <c r="AJ2862" s="44"/>
      <c r="AK2862" s="44"/>
      <c r="AL2862" s="44"/>
      <c r="AM2862" s="44"/>
      <c r="AN2862" s="44"/>
      <c r="AO2862" s="44"/>
      <c r="AP2862" s="44"/>
      <c r="AQ2862" s="44"/>
      <c r="AR2862" s="44"/>
      <c r="AS2862" s="44"/>
      <c r="AT2862" s="44"/>
      <c r="AU2862" s="44"/>
      <c r="AV2862" s="44"/>
      <c r="AW2862" s="44"/>
      <c r="AX2862" s="44"/>
      <c r="AY2862" s="44"/>
      <c r="AZ2862" s="44"/>
      <c r="BA2862" s="44"/>
      <c r="BB2862" s="44"/>
      <c r="BC2862" s="44"/>
      <c r="BD2862" s="44"/>
      <c r="BE2862" s="35"/>
      <c r="BF2862" s="35"/>
      <c r="BG2862" s="35"/>
    </row>
    <row r="2863" spans="1:59" ht="16" x14ac:dyDescent="0.2">
      <c r="B2863" s="11">
        <f t="shared" ref="B2863:C2878" si="1998">B2862</f>
        <v>102</v>
      </c>
      <c r="C2863" s="12" t="str">
        <f t="shared" si="1998"/>
        <v>SAS HSR 4</v>
      </c>
      <c r="D2863" s="13" t="s">
        <v>2</v>
      </c>
      <c r="E2863" s="14" t="s">
        <v>85</v>
      </c>
      <c r="F2863" s="15"/>
      <c r="G2863" s="13" t="s">
        <v>229</v>
      </c>
      <c r="H2863" s="14" t="s">
        <v>160</v>
      </c>
      <c r="I2863" s="14"/>
      <c r="J2863" s="14"/>
      <c r="L2863" s="16" t="s">
        <v>230</v>
      </c>
      <c r="M2863" s="70"/>
      <c r="N2863" s="70"/>
      <c r="O2863" s="17">
        <f>($E2874&gt;0)*($E2868&lt;O$2)*(EDATE($E2868,$E2874)&gt;O$3)*((O$3-O$2+1)/O$4)
+($E2874&gt;0)*($E2868&lt;O$2)*(EDATE($E2868,$E2874)&gt;=O$2)*(EDATE($E2868,$E2874)&lt;=O$3)*((EDATE($E2868,$E2874)-O$2)/O$4)
+($E2874&gt;0)*($E2868&lt;O$2)*(EDATE($E2868,$E2874)&lt;O$2)*(0)
+($E2874&gt;0)*($E2868&gt;=O$2)*($E2868&lt;=O$3)*(EDATE($E2868,$E2874)&gt;=O$2)*(EDATE($E2868,$E2874)&lt;=O$3)*((EDATE($E2868,$E2874)-$E2868+1)/O$4)
+($E2874&gt;0)*($E2868&gt;=O$2)*($E2868&lt;=O$3)*(EDATE($E2868,$E2874)&gt;O$3)*((O$3-$E2868+1)/O$4)
+($E2874&gt;0)*($E2868&gt;O$3)*(0)</f>
        <v>0</v>
      </c>
      <c r="P2863" s="17">
        <f t="shared" ref="P2863:BD2863" si="1999">($E2874&gt;0)*($E2868&lt;P$2)*(EDATE($E2868,$E2874)&gt;P$3)*((P$3-P$2+1)/P$4)
+($E2874&gt;0)*($E2868&lt;P$2)*(EDATE($E2868,$E2874)&gt;=P$2)*(EDATE($E2868,$E2874)&lt;=P$3)*((EDATE($E2868,$E2874)-P$2)/P$4)
+($E2874&gt;0)*($E2868&lt;P$2)*(EDATE($E2868,$E2874)&lt;P$2)*(0)
+($E2874&gt;0)*($E2868&gt;=P$2)*($E2868&lt;=P$3)*(EDATE($E2868,$E2874)&gt;=P$2)*(EDATE($E2868,$E2874)&lt;=P$3)*((EDATE($E2868,$E2874)-$E2868+1)/P$4)
+($E2874&gt;0)*($E2868&gt;=P$2)*($E2868&lt;=P$3)*(EDATE($E2868,$E2874)&gt;P$3)*((P$3-$E2868+1)/P$4)
+($E2874&gt;0)*($E2868&gt;P$3)*(0)</f>
        <v>0</v>
      </c>
      <c r="Q2863" s="17">
        <f t="shared" si="1999"/>
        <v>0</v>
      </c>
      <c r="R2863" s="17">
        <f t="shared" si="1999"/>
        <v>0</v>
      </c>
      <c r="S2863" s="17">
        <f t="shared" si="1999"/>
        <v>0</v>
      </c>
      <c r="T2863" s="17">
        <f t="shared" si="1999"/>
        <v>0</v>
      </c>
      <c r="U2863" s="17">
        <f t="shared" si="1999"/>
        <v>0</v>
      </c>
      <c r="V2863" s="17">
        <f t="shared" si="1999"/>
        <v>0</v>
      </c>
      <c r="W2863" s="17">
        <f t="shared" si="1999"/>
        <v>0</v>
      </c>
      <c r="X2863" s="17">
        <f t="shared" si="1999"/>
        <v>0</v>
      </c>
      <c r="Y2863" s="17">
        <f t="shared" si="1999"/>
        <v>0</v>
      </c>
      <c r="Z2863" s="17">
        <f t="shared" si="1999"/>
        <v>0</v>
      </c>
      <c r="AA2863" s="17">
        <f t="shared" si="1999"/>
        <v>0</v>
      </c>
      <c r="AB2863" s="17">
        <f t="shared" si="1999"/>
        <v>0</v>
      </c>
      <c r="AC2863" s="17">
        <f t="shared" si="1999"/>
        <v>0</v>
      </c>
      <c r="AD2863" s="17">
        <f t="shared" si="1999"/>
        <v>0</v>
      </c>
      <c r="AE2863" s="17">
        <f t="shared" si="1999"/>
        <v>0</v>
      </c>
      <c r="AF2863" s="17">
        <f t="shared" si="1999"/>
        <v>0</v>
      </c>
      <c r="AG2863" s="17">
        <f t="shared" si="1999"/>
        <v>0</v>
      </c>
      <c r="AH2863" s="17">
        <f t="shared" si="1999"/>
        <v>0</v>
      </c>
      <c r="AI2863" s="17">
        <f t="shared" si="1999"/>
        <v>0</v>
      </c>
      <c r="AJ2863" s="17">
        <f t="shared" si="1999"/>
        <v>0</v>
      </c>
      <c r="AK2863" s="17">
        <f t="shared" si="1999"/>
        <v>0</v>
      </c>
      <c r="AL2863" s="17">
        <f t="shared" si="1999"/>
        <v>0</v>
      </c>
      <c r="AM2863" s="17">
        <f t="shared" si="1999"/>
        <v>0</v>
      </c>
      <c r="AN2863" s="17">
        <f t="shared" si="1999"/>
        <v>0</v>
      </c>
      <c r="AO2863" s="17">
        <f t="shared" si="1999"/>
        <v>0</v>
      </c>
      <c r="AP2863" s="17">
        <f t="shared" si="1999"/>
        <v>0</v>
      </c>
      <c r="AQ2863" s="17">
        <f t="shared" si="1999"/>
        <v>0</v>
      </c>
      <c r="AR2863" s="17">
        <f t="shared" si="1999"/>
        <v>0</v>
      </c>
      <c r="AS2863" s="17">
        <f t="shared" si="1999"/>
        <v>0</v>
      </c>
      <c r="AT2863" s="17">
        <f t="shared" si="1999"/>
        <v>0</v>
      </c>
      <c r="AU2863" s="17">
        <f t="shared" si="1999"/>
        <v>0</v>
      </c>
      <c r="AV2863" s="17">
        <f t="shared" si="1999"/>
        <v>0</v>
      </c>
      <c r="AW2863" s="17">
        <f t="shared" si="1999"/>
        <v>0</v>
      </c>
      <c r="AX2863" s="17">
        <f t="shared" si="1999"/>
        <v>0</v>
      </c>
      <c r="AY2863" s="17">
        <f t="shared" si="1999"/>
        <v>0</v>
      </c>
      <c r="AZ2863" s="17">
        <f t="shared" si="1999"/>
        <v>0</v>
      </c>
      <c r="BA2863" s="17">
        <f t="shared" si="1999"/>
        <v>0</v>
      </c>
      <c r="BB2863" s="17">
        <f t="shared" si="1999"/>
        <v>0</v>
      </c>
      <c r="BC2863" s="17">
        <f t="shared" si="1999"/>
        <v>0</v>
      </c>
      <c r="BD2863" s="17">
        <f t="shared" si="1999"/>
        <v>0</v>
      </c>
    </row>
    <row r="2864" spans="1:59" ht="16" x14ac:dyDescent="0.2">
      <c r="B2864" s="11">
        <f t="shared" si="1998"/>
        <v>102</v>
      </c>
      <c r="C2864" s="12" t="str">
        <f t="shared" si="1998"/>
        <v>SAS HSR 4</v>
      </c>
      <c r="D2864" s="13" t="s">
        <v>7</v>
      </c>
      <c r="E2864" s="18">
        <v>38</v>
      </c>
      <c r="F2864" s="15"/>
      <c r="G2864" s="13" t="s">
        <v>0</v>
      </c>
      <c r="H2864" s="19">
        <v>6.4</v>
      </c>
      <c r="I2864" s="13" t="s">
        <v>20</v>
      </c>
      <c r="J2864" s="19">
        <v>0</v>
      </c>
      <c r="L2864" s="20" t="s">
        <v>231</v>
      </c>
      <c r="M2864" s="72"/>
      <c r="N2864" s="72"/>
      <c r="O2864" s="21">
        <f>($H2869&gt;0)*($J2869&lt;O$2)*0
+($H2869&gt;0)*($J2869&gt;=O$2)*($J2869&lt;=O$3)*(($J2869-O$2+1)/O$4)
+($H2869&gt;0)*($J2869&gt;O$3)*($I2869&gt;O$3)*0
+($H2869&gt;0)*($J2869&gt;O$3)*($I2869&lt;=O$3)*($I2869&gt;=O$2)*((O$3-$I2869+1)/O$4)
+($H2869&gt;0)*($J2869&gt;O$3)*($I2869&lt;O$2)*1
+($H2869&gt;0)*($I2869&gt;O$3)*0
+($H2870&gt;0)*($J$2350&lt;O$2)*0
+($H2870&gt;0)*($J2870&gt;=O$2)*($J2870&lt;=O$3)*(($J2870-O$2+1)/O$4)
+($H2870&gt;0)*($J2870&gt;O$3)*($I2870&gt;O$3)*0
+($H2870&gt;0)*($J2870&gt;O$3)*($I2870&lt;=O$3)*($I2870&gt;=O$2)*((O$3-$I2870+1)/O$4)
+($H2870&gt;0)*($J2870&gt;O$3)*($I2870&lt;O$2)*1
+($H2870&gt;0)*($I2870&gt;O$3)*0
+($H2871&gt;0)*($J2871&lt;O$2)*0
+($H2871&gt;0)*($J2871&gt;=O$2)*($J2871&lt;=O$3)*(($J2871-O$2+1)/O$4)
+($H2871&gt;0)*($J2871&gt;O$3)*($I2871&gt;O$3)*0
+($H2871&gt;0)*($J2871&gt;O$3)*($I2871&lt;=O$3)*($I2871&gt;=O$2)*((O$3-$I2871+1)/O$4)
+($H2871&gt;0)*($J2871&gt;O$3)*($I2871&lt;O$2)*1
+($H2871&gt;0)*($I2871&gt;O$3)*0</f>
        <v>0</v>
      </c>
      <c r="P2864" s="21">
        <f t="shared" ref="P2864:BD2864" si="2000">($H2869&gt;0)*($J2869&lt;P$2)*0
+($H2869&gt;0)*($J2869&gt;=P$2)*($J2869&lt;=P$3)*(($J2869-P$2+1)/P$4)
+($H2869&gt;0)*($J2869&gt;P$3)*($I2869&gt;P$3)*0
+($H2869&gt;0)*($J2869&gt;P$3)*($I2869&lt;=P$3)*($I2869&gt;=P$2)*((P$3-$I2869+1)/P$4)
+($H2869&gt;0)*($J2869&gt;P$3)*($I2869&lt;P$2)*1
+($H2869&gt;0)*($I2869&gt;P$3)*0
+($H2870&gt;0)*($J$2350&lt;P$2)*0
+($H2870&gt;0)*($J2870&gt;=P$2)*($J2870&lt;=P$3)*(($J2870-P$2+1)/P$4)
+($H2870&gt;0)*($J2870&gt;P$3)*($I2870&gt;P$3)*0
+($H2870&gt;0)*($J2870&gt;P$3)*($I2870&lt;=P$3)*($I2870&gt;=P$2)*((P$3-$I2870+1)/P$4)
+($H2870&gt;0)*($J2870&gt;P$3)*($I2870&lt;P$2)*1
+($H2870&gt;0)*($I2870&gt;P$3)*0
+($H2871&gt;0)*($J2871&lt;P$2)*0
+($H2871&gt;0)*($J2871&gt;=P$2)*($J2871&lt;=P$3)*(($J2871-P$2+1)/P$4)
+($H2871&gt;0)*($J2871&gt;P$3)*($I2871&gt;P$3)*0
+($H2871&gt;0)*($J2871&gt;P$3)*($I2871&lt;=P$3)*($I2871&gt;=P$2)*((P$3-$I2871+1)/P$4)
+($H2871&gt;0)*($J2871&gt;P$3)*($I2871&lt;P$2)*1
+($H2871&gt;0)*($I2871&gt;P$3)*0</f>
        <v>0</v>
      </c>
      <c r="Q2864" s="21">
        <f t="shared" si="2000"/>
        <v>0</v>
      </c>
      <c r="R2864" s="21">
        <f t="shared" si="2000"/>
        <v>0</v>
      </c>
      <c r="S2864" s="21">
        <f t="shared" si="2000"/>
        <v>0</v>
      </c>
      <c r="T2864" s="21">
        <f t="shared" si="2000"/>
        <v>0</v>
      </c>
      <c r="U2864" s="21">
        <f t="shared" si="2000"/>
        <v>0</v>
      </c>
      <c r="V2864" s="21">
        <f t="shared" si="2000"/>
        <v>0</v>
      </c>
      <c r="W2864" s="21">
        <f t="shared" si="2000"/>
        <v>0</v>
      </c>
      <c r="X2864" s="21">
        <f t="shared" si="2000"/>
        <v>0</v>
      </c>
      <c r="Y2864" s="21">
        <f t="shared" si="2000"/>
        <v>0</v>
      </c>
      <c r="Z2864" s="21">
        <f t="shared" si="2000"/>
        <v>0</v>
      </c>
      <c r="AA2864" s="21">
        <f t="shared" si="2000"/>
        <v>0</v>
      </c>
      <c r="AB2864" s="21">
        <f t="shared" si="2000"/>
        <v>0</v>
      </c>
      <c r="AC2864" s="21">
        <f t="shared" si="2000"/>
        <v>0</v>
      </c>
      <c r="AD2864" s="21">
        <f t="shared" si="2000"/>
        <v>0</v>
      </c>
      <c r="AE2864" s="21">
        <f t="shared" si="2000"/>
        <v>0</v>
      </c>
      <c r="AF2864" s="21">
        <f t="shared" si="2000"/>
        <v>0</v>
      </c>
      <c r="AG2864" s="21">
        <f t="shared" si="2000"/>
        <v>0</v>
      </c>
      <c r="AH2864" s="21">
        <f t="shared" si="2000"/>
        <v>0</v>
      </c>
      <c r="AI2864" s="21">
        <f t="shared" si="2000"/>
        <v>0</v>
      </c>
      <c r="AJ2864" s="21">
        <f t="shared" si="2000"/>
        <v>0</v>
      </c>
      <c r="AK2864" s="21">
        <f t="shared" si="2000"/>
        <v>0</v>
      </c>
      <c r="AL2864" s="21">
        <f t="shared" si="2000"/>
        <v>0</v>
      </c>
      <c r="AM2864" s="21">
        <f t="shared" si="2000"/>
        <v>0</v>
      </c>
      <c r="AN2864" s="21">
        <f t="shared" si="2000"/>
        <v>0</v>
      </c>
      <c r="AO2864" s="21">
        <f t="shared" si="2000"/>
        <v>0</v>
      </c>
      <c r="AP2864" s="21">
        <f t="shared" si="2000"/>
        <v>0</v>
      </c>
      <c r="AQ2864" s="21">
        <f t="shared" si="2000"/>
        <v>0</v>
      </c>
      <c r="AR2864" s="21">
        <f t="shared" si="2000"/>
        <v>0</v>
      </c>
      <c r="AS2864" s="21">
        <f t="shared" si="2000"/>
        <v>0</v>
      </c>
      <c r="AT2864" s="21">
        <f t="shared" si="2000"/>
        <v>0</v>
      </c>
      <c r="AU2864" s="21">
        <f t="shared" si="2000"/>
        <v>0</v>
      </c>
      <c r="AV2864" s="21">
        <f t="shared" si="2000"/>
        <v>0</v>
      </c>
      <c r="AW2864" s="21">
        <f t="shared" si="2000"/>
        <v>0</v>
      </c>
      <c r="AX2864" s="21">
        <f t="shared" si="2000"/>
        <v>0</v>
      </c>
      <c r="AY2864" s="21">
        <f t="shared" si="2000"/>
        <v>0</v>
      </c>
      <c r="AZ2864" s="21">
        <f t="shared" si="2000"/>
        <v>0</v>
      </c>
      <c r="BA2864" s="21">
        <f t="shared" si="2000"/>
        <v>0</v>
      </c>
      <c r="BB2864" s="21">
        <f t="shared" si="2000"/>
        <v>0</v>
      </c>
      <c r="BC2864" s="21">
        <f t="shared" si="2000"/>
        <v>0</v>
      </c>
      <c r="BD2864" s="21">
        <f t="shared" si="2000"/>
        <v>0</v>
      </c>
    </row>
    <row r="2865" spans="1:59" ht="16" x14ac:dyDescent="0.2">
      <c r="B2865" s="11">
        <f t="shared" si="1998"/>
        <v>102</v>
      </c>
      <c r="C2865" s="12" t="str">
        <f t="shared" si="1998"/>
        <v>SAS HSR 4</v>
      </c>
      <c r="D2865" s="13" t="s">
        <v>21</v>
      </c>
      <c r="E2865" s="22">
        <v>0</v>
      </c>
      <c r="F2865" s="15"/>
      <c r="G2865" s="13" t="s">
        <v>22</v>
      </c>
      <c r="H2865" s="22">
        <v>0</v>
      </c>
      <c r="I2865" s="13" t="s">
        <v>23</v>
      </c>
      <c r="J2865" s="22">
        <v>0</v>
      </c>
      <c r="K2865" s="23"/>
      <c r="L2865" s="20" t="s">
        <v>232</v>
      </c>
      <c r="M2865" s="72"/>
      <c r="N2865" s="72"/>
      <c r="O2865" s="21">
        <f>($E2868&lt;=O$3)*($E2868&gt;O$2)*((O$3-$E2868+1)/O$4)
+($E2868&lt;=O$2)*((O$3-O$2+1)/O$4)
+($E2868&gt;O$3)*(0)
-($E2876&lt;=O$3)*($E2876&lt;&gt;0)*($E2876&gt;O$2)*((O$3-$E2876)/O$4)
-($E2876&lt;=O$2)*((O$3-O$2+1)/O$4)
-($E2876&gt;O$3)*(0)</f>
        <v>1</v>
      </c>
      <c r="P2865" s="21">
        <f t="shared" ref="P2865:BD2865" si="2001">($E2868&lt;=P$3)*($E2868&gt;P$2)*((P$3-$E2868+1)/P$4)
+($E2868&lt;=P$2)*((P$3-P$2+1)/P$4)
+($E2868&gt;P$3)*(0)
-($E2876&lt;=P$3)*($E2876&lt;&gt;0)*($E2876&gt;P$2)*((P$3-$E2876)/P$4)
-($E2876&lt;=P$2)*((P$3-P$2+1)/P$4)
-($E2876&gt;P$3)*(0)</f>
        <v>1</v>
      </c>
      <c r="Q2865" s="21">
        <f t="shared" si="2001"/>
        <v>1</v>
      </c>
      <c r="R2865" s="21">
        <f t="shared" si="2001"/>
        <v>1</v>
      </c>
      <c r="S2865" s="21">
        <f t="shared" si="2001"/>
        <v>1</v>
      </c>
      <c r="T2865" s="21">
        <f t="shared" si="2001"/>
        <v>1</v>
      </c>
      <c r="U2865" s="21">
        <f t="shared" si="2001"/>
        <v>1</v>
      </c>
      <c r="V2865" s="21">
        <f t="shared" si="2001"/>
        <v>1</v>
      </c>
      <c r="W2865" s="21">
        <f t="shared" si="2001"/>
        <v>1</v>
      </c>
      <c r="X2865" s="21">
        <f t="shared" si="2001"/>
        <v>1</v>
      </c>
      <c r="Y2865" s="21">
        <f t="shared" si="2001"/>
        <v>1</v>
      </c>
      <c r="Z2865" s="21">
        <f t="shared" si="2001"/>
        <v>1</v>
      </c>
      <c r="AA2865" s="21">
        <f t="shared" si="2001"/>
        <v>1</v>
      </c>
      <c r="AB2865" s="21">
        <f t="shared" si="2001"/>
        <v>1</v>
      </c>
      <c r="AC2865" s="21">
        <f t="shared" si="2001"/>
        <v>0.98888888888888893</v>
      </c>
      <c r="AD2865" s="21">
        <f t="shared" si="2001"/>
        <v>0</v>
      </c>
      <c r="AE2865" s="21">
        <f t="shared" si="2001"/>
        <v>0</v>
      </c>
      <c r="AF2865" s="21">
        <f t="shared" si="2001"/>
        <v>0</v>
      </c>
      <c r="AG2865" s="21">
        <f t="shared" si="2001"/>
        <v>0</v>
      </c>
      <c r="AH2865" s="21">
        <f t="shared" si="2001"/>
        <v>0</v>
      </c>
      <c r="AI2865" s="21">
        <f t="shared" si="2001"/>
        <v>0</v>
      </c>
      <c r="AJ2865" s="21">
        <f t="shared" si="2001"/>
        <v>0</v>
      </c>
      <c r="AK2865" s="21">
        <f t="shared" si="2001"/>
        <v>0</v>
      </c>
      <c r="AL2865" s="21">
        <f t="shared" si="2001"/>
        <v>0</v>
      </c>
      <c r="AM2865" s="21">
        <f t="shared" si="2001"/>
        <v>0</v>
      </c>
      <c r="AN2865" s="21">
        <f t="shared" si="2001"/>
        <v>0</v>
      </c>
      <c r="AO2865" s="21">
        <f t="shared" si="2001"/>
        <v>0</v>
      </c>
      <c r="AP2865" s="21">
        <f t="shared" si="2001"/>
        <v>0</v>
      </c>
      <c r="AQ2865" s="21">
        <f t="shared" si="2001"/>
        <v>0</v>
      </c>
      <c r="AR2865" s="21">
        <f t="shared" si="2001"/>
        <v>0</v>
      </c>
      <c r="AS2865" s="21">
        <f t="shared" si="2001"/>
        <v>0</v>
      </c>
      <c r="AT2865" s="21">
        <f t="shared" si="2001"/>
        <v>0</v>
      </c>
      <c r="AU2865" s="21">
        <f t="shared" si="2001"/>
        <v>0</v>
      </c>
      <c r="AV2865" s="21">
        <f t="shared" si="2001"/>
        <v>0</v>
      </c>
      <c r="AW2865" s="21">
        <f t="shared" si="2001"/>
        <v>0</v>
      </c>
      <c r="AX2865" s="21">
        <f t="shared" si="2001"/>
        <v>0</v>
      </c>
      <c r="AY2865" s="21">
        <f t="shared" si="2001"/>
        <v>0</v>
      </c>
      <c r="AZ2865" s="21">
        <f t="shared" si="2001"/>
        <v>0</v>
      </c>
      <c r="BA2865" s="21">
        <f t="shared" si="2001"/>
        <v>0</v>
      </c>
      <c r="BB2865" s="21">
        <f t="shared" si="2001"/>
        <v>0</v>
      </c>
      <c r="BC2865" s="21">
        <f t="shared" si="2001"/>
        <v>0</v>
      </c>
      <c r="BD2865" s="21">
        <f t="shared" si="2001"/>
        <v>0</v>
      </c>
    </row>
    <row r="2866" spans="1:59" ht="16" x14ac:dyDescent="0.2">
      <c r="B2866" s="11">
        <f t="shared" si="1998"/>
        <v>102</v>
      </c>
      <c r="C2866" s="12" t="str">
        <f t="shared" si="1998"/>
        <v>SAS HSR 4</v>
      </c>
      <c r="D2866" s="13" t="s">
        <v>1</v>
      </c>
      <c r="E2866" s="22">
        <v>15900</v>
      </c>
      <c r="F2866" s="15"/>
      <c r="G2866" s="15"/>
      <c r="H2866" s="15"/>
      <c r="I2866" s="15"/>
      <c r="J2866" s="15"/>
      <c r="L2866" s="20" t="s">
        <v>233</v>
      </c>
      <c r="M2866" s="72"/>
      <c r="N2866" s="72"/>
      <c r="O2866" s="21">
        <f>($E2879&gt;O$3)*($E2876&lt;O$2)*((O$3-O$2+1)/O$4)
+($E2879&gt;O$3)*($E2876&gt;=O$2)*($E2876&lt;=O$3)*((O$3-$E2876)/O$4)
+($E2879&gt;O$3)*($E2876&gt;O$3)*(0)
+($E2879&lt;=O$3)*($E2879&gt;=O$2)*($E2876&lt;O$2)*(($E2879-O$2)/O$4)
+($E2879&lt;=O$3)*($E2879&gt;=O$2)*($E2876&lt;=O$3)*($E2876&gt;=O$2)*(($E2879-$E2876)/O$4)
+($E2879&lt;O$2)*(0)</f>
        <v>0</v>
      </c>
      <c r="P2866" s="21">
        <f t="shared" ref="P2866:BD2866" si="2002">($E2879&gt;P$3)*($E2876&lt;P$2)*((P$3-P$2+1)/P$4)
+($E2879&gt;P$3)*($E2876&gt;=P$2)*($E2876&lt;=P$3)*((P$3-$E2876)/P$4)
+($E2879&gt;P$3)*($E2876&gt;P$3)*(0)
+($E2879&lt;=P$3)*($E2879&gt;=P$2)*($E2876&lt;P$2)*(($E2879-P$2)/P$4)
+($E2879&lt;=P$3)*($E2879&gt;=P$2)*($E2876&lt;=P$3)*($E2876&gt;=P$2)*(($E2879-$E2876)/P$4)
+($E2879&lt;P$2)*(0)</f>
        <v>0</v>
      </c>
      <c r="Q2866" s="21">
        <f t="shared" si="2002"/>
        <v>0</v>
      </c>
      <c r="R2866" s="21">
        <f t="shared" si="2002"/>
        <v>0</v>
      </c>
      <c r="S2866" s="21">
        <f t="shared" si="2002"/>
        <v>0</v>
      </c>
      <c r="T2866" s="21">
        <f t="shared" si="2002"/>
        <v>0</v>
      </c>
      <c r="U2866" s="21">
        <f t="shared" si="2002"/>
        <v>0</v>
      </c>
      <c r="V2866" s="21">
        <f t="shared" si="2002"/>
        <v>0</v>
      </c>
      <c r="W2866" s="21">
        <f t="shared" si="2002"/>
        <v>0</v>
      </c>
      <c r="X2866" s="21">
        <f t="shared" si="2002"/>
        <v>0</v>
      </c>
      <c r="Y2866" s="21">
        <f t="shared" si="2002"/>
        <v>0</v>
      </c>
      <c r="Z2866" s="21">
        <f t="shared" si="2002"/>
        <v>0</v>
      </c>
      <c r="AA2866" s="21">
        <f t="shared" si="2002"/>
        <v>0</v>
      </c>
      <c r="AB2866" s="21">
        <f t="shared" si="2002"/>
        <v>0</v>
      </c>
      <c r="AC2866" s="21">
        <f t="shared" si="2002"/>
        <v>0</v>
      </c>
      <c r="AD2866" s="21">
        <f t="shared" si="2002"/>
        <v>0</v>
      </c>
      <c r="AE2866" s="21">
        <f t="shared" si="2002"/>
        <v>0</v>
      </c>
      <c r="AF2866" s="21">
        <f t="shared" si="2002"/>
        <v>0</v>
      </c>
      <c r="AG2866" s="21">
        <f t="shared" si="2002"/>
        <v>0</v>
      </c>
      <c r="AH2866" s="21">
        <f t="shared" si="2002"/>
        <v>0</v>
      </c>
      <c r="AI2866" s="21">
        <f t="shared" si="2002"/>
        <v>0</v>
      </c>
      <c r="AJ2866" s="21">
        <f t="shared" si="2002"/>
        <v>0</v>
      </c>
      <c r="AK2866" s="21">
        <f t="shared" si="2002"/>
        <v>0</v>
      </c>
      <c r="AL2866" s="21">
        <f t="shared" si="2002"/>
        <v>0</v>
      </c>
      <c r="AM2866" s="21">
        <f t="shared" si="2002"/>
        <v>0</v>
      </c>
      <c r="AN2866" s="21">
        <f t="shared" si="2002"/>
        <v>0</v>
      </c>
      <c r="AO2866" s="21">
        <f t="shared" si="2002"/>
        <v>0</v>
      </c>
      <c r="AP2866" s="21">
        <f t="shared" si="2002"/>
        <v>0</v>
      </c>
      <c r="AQ2866" s="21">
        <f t="shared" si="2002"/>
        <v>0</v>
      </c>
      <c r="AR2866" s="21">
        <f t="shared" si="2002"/>
        <v>0</v>
      </c>
      <c r="AS2866" s="21">
        <f t="shared" si="2002"/>
        <v>0</v>
      </c>
      <c r="AT2866" s="21">
        <f t="shared" si="2002"/>
        <v>0</v>
      </c>
      <c r="AU2866" s="21">
        <f t="shared" si="2002"/>
        <v>0</v>
      </c>
      <c r="AV2866" s="21">
        <f t="shared" si="2002"/>
        <v>0</v>
      </c>
      <c r="AW2866" s="21">
        <f t="shared" si="2002"/>
        <v>0</v>
      </c>
      <c r="AX2866" s="21">
        <f t="shared" si="2002"/>
        <v>0</v>
      </c>
      <c r="AY2866" s="21">
        <f t="shared" si="2002"/>
        <v>0</v>
      </c>
      <c r="AZ2866" s="21">
        <f t="shared" si="2002"/>
        <v>0</v>
      </c>
      <c r="BA2866" s="21">
        <f t="shared" si="2002"/>
        <v>0</v>
      </c>
      <c r="BB2866" s="21">
        <f t="shared" si="2002"/>
        <v>0</v>
      </c>
      <c r="BC2866" s="21">
        <f t="shared" si="2002"/>
        <v>0</v>
      </c>
      <c r="BD2866" s="21">
        <f t="shared" si="2002"/>
        <v>0</v>
      </c>
    </row>
    <row r="2867" spans="1:59" ht="16" x14ac:dyDescent="0.2">
      <c r="B2867" s="11">
        <f t="shared" si="1998"/>
        <v>102</v>
      </c>
      <c r="C2867" s="12" t="str">
        <f t="shared" si="1998"/>
        <v>SAS HSR 4</v>
      </c>
      <c r="K2867" s="24"/>
      <c r="L2867" s="20" t="s">
        <v>234</v>
      </c>
      <c r="M2867" s="72"/>
      <c r="N2867" s="72"/>
      <c r="O2867" s="21">
        <f>($E2882&gt;0)*($E2879&lt;O$2)*(EDATE($E2879,$E2882)&gt;O$3)*((O$3-O$2+1)/O$4)
+($E2882&gt;0)*($E2879&lt;O$2)*(EDATE($E2879,$E2882)&gt;=O$2)*(EDATE($E2879,$E2882)&lt;=O$3)*((EDATE($E2879,$E2882)-O$2)/O$4)
+($E2882&gt;0)*($E2879&lt;O$2)*(EDATE($E2879,$E2882)&lt;O$2)*(0)
+($E2882&gt;0)*($E2879&gt;=O$2)*($E2879&lt;=O$3)*(EDATE($E2879,$E2882)&gt;=O$2)*(EDATE($E2879,$E2882)&lt;=O$3)*((EDATE($E2879,$E2882)-$E2879+1)/O$4)
+($E2882&gt;0)*($E2879&gt;=O$2)*($E2879&lt;=O$3)*(EDATE($E2879,$E2882)&gt;O$3)*((O$3-$E2879+1)/O$4)
+($E2882&gt;0)*($E2879&gt;O$3)*(0)</f>
        <v>0</v>
      </c>
      <c r="P2867" s="21">
        <f t="shared" ref="P2867:BD2867" si="2003">($E2882&gt;0)*($E2879&lt;P$2)*(EDATE($E2879,$E2882)&gt;P$3)*((P$3-P$2+1)/P$4)
+($E2882&gt;0)*($E2879&lt;P$2)*(EDATE($E2879,$E2882)&gt;=P$2)*(EDATE($E2879,$E2882)&lt;=P$3)*((EDATE($E2879,$E2882)-P$2)/P$4)
+($E2882&gt;0)*($E2879&lt;P$2)*(EDATE($E2879,$E2882)&lt;P$2)*(0)
+($E2882&gt;0)*($E2879&gt;=P$2)*($E2879&lt;=P$3)*(EDATE($E2879,$E2882)&gt;=P$2)*(EDATE($E2879,$E2882)&lt;=P$3)*((EDATE($E2879,$E2882)-$E2879+1)/P$4)
+($E2882&gt;0)*($E2879&gt;=P$2)*($E2879&lt;=P$3)*(EDATE($E2879,$E2882)&gt;P$3)*((P$3-$E2879+1)/P$4)
+($E2882&gt;0)*($E2879&gt;P$3)*(0)</f>
        <v>0</v>
      </c>
      <c r="Q2867" s="21">
        <f t="shared" si="2003"/>
        <v>0</v>
      </c>
      <c r="R2867" s="21">
        <f t="shared" si="2003"/>
        <v>0</v>
      </c>
      <c r="S2867" s="21">
        <f t="shared" si="2003"/>
        <v>0</v>
      </c>
      <c r="T2867" s="21">
        <f t="shared" si="2003"/>
        <v>0</v>
      </c>
      <c r="U2867" s="21">
        <f t="shared" si="2003"/>
        <v>0</v>
      </c>
      <c r="V2867" s="21">
        <f t="shared" si="2003"/>
        <v>0</v>
      </c>
      <c r="W2867" s="21">
        <f t="shared" si="2003"/>
        <v>0</v>
      </c>
      <c r="X2867" s="21">
        <f t="shared" si="2003"/>
        <v>0</v>
      </c>
      <c r="Y2867" s="21">
        <f t="shared" si="2003"/>
        <v>0</v>
      </c>
      <c r="Z2867" s="21">
        <f t="shared" si="2003"/>
        <v>0</v>
      </c>
      <c r="AA2867" s="21">
        <f t="shared" si="2003"/>
        <v>0</v>
      </c>
      <c r="AB2867" s="21">
        <f t="shared" si="2003"/>
        <v>0</v>
      </c>
      <c r="AC2867" s="21">
        <f t="shared" si="2003"/>
        <v>0</v>
      </c>
      <c r="AD2867" s="21">
        <f t="shared" si="2003"/>
        <v>0</v>
      </c>
      <c r="AE2867" s="21">
        <f t="shared" si="2003"/>
        <v>0</v>
      </c>
      <c r="AF2867" s="21">
        <f t="shared" si="2003"/>
        <v>0</v>
      </c>
      <c r="AG2867" s="21">
        <f t="shared" si="2003"/>
        <v>0</v>
      </c>
      <c r="AH2867" s="21">
        <f t="shared" si="2003"/>
        <v>0</v>
      </c>
      <c r="AI2867" s="21">
        <f t="shared" si="2003"/>
        <v>0</v>
      </c>
      <c r="AJ2867" s="21">
        <f t="shared" si="2003"/>
        <v>0</v>
      </c>
      <c r="AK2867" s="21">
        <f t="shared" si="2003"/>
        <v>0</v>
      </c>
      <c r="AL2867" s="21">
        <f t="shared" si="2003"/>
        <v>0</v>
      </c>
      <c r="AM2867" s="21">
        <f t="shared" si="2003"/>
        <v>0</v>
      </c>
      <c r="AN2867" s="21">
        <f t="shared" si="2003"/>
        <v>0</v>
      </c>
      <c r="AO2867" s="21">
        <f t="shared" si="2003"/>
        <v>0</v>
      </c>
      <c r="AP2867" s="21">
        <f t="shared" si="2003"/>
        <v>0</v>
      </c>
      <c r="AQ2867" s="21">
        <f t="shared" si="2003"/>
        <v>0</v>
      </c>
      <c r="AR2867" s="21">
        <f t="shared" si="2003"/>
        <v>0</v>
      </c>
      <c r="AS2867" s="21">
        <f t="shared" si="2003"/>
        <v>0</v>
      </c>
      <c r="AT2867" s="21">
        <f t="shared" si="2003"/>
        <v>0</v>
      </c>
      <c r="AU2867" s="21">
        <f t="shared" si="2003"/>
        <v>0</v>
      </c>
      <c r="AV2867" s="21">
        <f t="shared" si="2003"/>
        <v>0</v>
      </c>
      <c r="AW2867" s="21">
        <f t="shared" si="2003"/>
        <v>0</v>
      </c>
      <c r="AX2867" s="21">
        <f t="shared" si="2003"/>
        <v>0</v>
      </c>
      <c r="AY2867" s="21">
        <f t="shared" si="2003"/>
        <v>0</v>
      </c>
      <c r="AZ2867" s="21">
        <f t="shared" si="2003"/>
        <v>0</v>
      </c>
      <c r="BA2867" s="21">
        <f t="shared" si="2003"/>
        <v>0</v>
      </c>
      <c r="BB2867" s="21">
        <f t="shared" si="2003"/>
        <v>0</v>
      </c>
      <c r="BC2867" s="21">
        <f t="shared" si="2003"/>
        <v>0</v>
      </c>
      <c r="BD2867" s="21">
        <f t="shared" si="2003"/>
        <v>0</v>
      </c>
    </row>
    <row r="2868" spans="1:59" ht="16" x14ac:dyDescent="0.2">
      <c r="B2868" s="11">
        <f t="shared" si="1998"/>
        <v>102</v>
      </c>
      <c r="C2868" s="12" t="str">
        <f t="shared" si="1998"/>
        <v>SAS HSR 4</v>
      </c>
      <c r="D2868" s="25" t="s">
        <v>235</v>
      </c>
      <c r="E2868" s="26">
        <v>42825</v>
      </c>
      <c r="F2868" s="15"/>
      <c r="G2868" s="25" t="s">
        <v>236</v>
      </c>
      <c r="H2868" s="25" t="s">
        <v>237</v>
      </c>
      <c r="I2868" s="25" t="s">
        <v>238</v>
      </c>
      <c r="J2868" s="25" t="s">
        <v>239</v>
      </c>
      <c r="K2868" s="24"/>
      <c r="L2868" s="27" t="s">
        <v>240</v>
      </c>
      <c r="M2868" s="83"/>
      <c r="N2868" s="83"/>
      <c r="O2868" s="28">
        <f>($H2880&gt;0)*($J2880&lt;O$2)*0
+($H2880&gt;0)*($J2880&gt;=O$2)*($J2880&lt;=O$3)*(($J2880-O$2+1)/O$4)
+($H2880&gt;0)*($J2880&gt;O$3)*($I2880&gt;O$3)*0
+($H2880&gt;0)*($J2880&gt;O$3)*($I2880&lt;=O$3)*($I2880&gt;=O$2)*((O$3-$I2880+1)/O$4)
+($H2880&gt;0)*($J2880&gt;O$3)*($I2880&lt;O$2)*1
+($H2880&gt;0)*($I2880&gt;O$3)*0
+($H2881&gt;0)*($J2881&lt;O$2)*0
+($H2881&gt;0)*($J2881&gt;=O$2)*($J2881&lt;=O$3)*(($J2881-O$2+1)/O$4)
+($H2881&gt;0)*($J2881&gt;O$3)*($I2881&gt;O$3)*0
+($H2881&gt;0)*($J2881&gt;O$3)*($I2881&lt;=O$3)*($I2881&gt;=O$2)*((O$3-$I2881+1)/O$4)
+($H2881&gt;0)*($J2881&gt;O$3)*($I2881&lt;O$2)*1
+($H2881&gt;0)*($I2881&gt;O$3)*0
+($H2882&gt;0)*($J2882&lt;O$2)*0
+($H2882&gt;0)*($J2882&gt;=O$2)*($J2882&lt;=O$3)*(($J2882-O$2+1)/O$4)
+($H2882&gt;0)*($J2882&gt;O$3)*($I2882&gt;O$3)*0
+($H2882&gt;0)*($J2882&gt;O$3)*($I2882&lt;=O$3)*($I2882&gt;=O$2)*((O$3-$I2882+1)/O$4)
+($H2882&gt;0)*($J2882&gt;O$3)*($I2882&lt;O$2)*1
+($H2882&gt;0)*($I2882&gt;O$3)*0</f>
        <v>0</v>
      </c>
      <c r="P2868" s="28">
        <f t="shared" ref="P2868:BD2868" si="2004">($H2880&gt;0)*($J2880&lt;P$2)*0
+($H2880&gt;0)*($J2880&gt;=P$2)*($J2880&lt;=P$3)*(($J2880-P$2+1)/P$4)
+($H2880&gt;0)*($J2880&gt;P$3)*($I2880&gt;P$3)*0
+($H2880&gt;0)*($J2880&gt;P$3)*($I2880&lt;=P$3)*($I2880&gt;=P$2)*((P$3-$I2880+1)/P$4)
+($H2880&gt;0)*($J2880&gt;P$3)*($I2880&lt;P$2)*1
+($H2880&gt;0)*($I2880&gt;P$3)*0
+($H2881&gt;0)*($J2881&lt;P$2)*0
+($H2881&gt;0)*($J2881&gt;=P$2)*($J2881&lt;=P$3)*(($J2881-P$2+1)/P$4)
+($H2881&gt;0)*($J2881&gt;P$3)*($I2881&gt;P$3)*0
+($H2881&gt;0)*($J2881&gt;P$3)*($I2881&lt;=P$3)*($I2881&gt;=P$2)*((P$3-$I2881+1)/P$4)
+($H2881&gt;0)*($J2881&gt;P$3)*($I2881&lt;P$2)*1
+($H2881&gt;0)*($I2881&gt;P$3)*0
+($H2882&gt;0)*($J2882&lt;P$2)*0
+($H2882&gt;0)*($J2882&gt;=P$2)*($J2882&lt;=P$3)*(($J2882-P$2+1)/P$4)
+($H2882&gt;0)*($J2882&gt;P$3)*($I2882&gt;P$3)*0
+($H2882&gt;0)*($J2882&gt;P$3)*($I2882&lt;=P$3)*($I2882&gt;=P$2)*((P$3-$I2882+1)/P$4)
+($H2882&gt;0)*($J2882&gt;P$3)*($I2882&lt;P$2)*1
+($H2882&gt;0)*($I2882&gt;P$3)*0</f>
        <v>0</v>
      </c>
      <c r="Q2868" s="28">
        <f t="shared" si="2004"/>
        <v>0</v>
      </c>
      <c r="R2868" s="28">
        <f t="shared" si="2004"/>
        <v>0</v>
      </c>
      <c r="S2868" s="28">
        <f t="shared" si="2004"/>
        <v>0</v>
      </c>
      <c r="T2868" s="28">
        <f t="shared" si="2004"/>
        <v>0</v>
      </c>
      <c r="U2868" s="28">
        <f t="shared" si="2004"/>
        <v>0</v>
      </c>
      <c r="V2868" s="28">
        <f t="shared" si="2004"/>
        <v>0</v>
      </c>
      <c r="W2868" s="28">
        <f t="shared" si="2004"/>
        <v>0</v>
      </c>
      <c r="X2868" s="28">
        <f t="shared" si="2004"/>
        <v>0</v>
      </c>
      <c r="Y2868" s="28">
        <f t="shared" si="2004"/>
        <v>0</v>
      </c>
      <c r="Z2868" s="28">
        <f t="shared" si="2004"/>
        <v>0</v>
      </c>
      <c r="AA2868" s="28">
        <f t="shared" si="2004"/>
        <v>0</v>
      </c>
      <c r="AB2868" s="28">
        <f t="shared" si="2004"/>
        <v>0</v>
      </c>
      <c r="AC2868" s="28">
        <f t="shared" si="2004"/>
        <v>0</v>
      </c>
      <c r="AD2868" s="28">
        <f t="shared" si="2004"/>
        <v>0</v>
      </c>
      <c r="AE2868" s="28">
        <f t="shared" si="2004"/>
        <v>0</v>
      </c>
      <c r="AF2868" s="28">
        <f t="shared" si="2004"/>
        <v>0</v>
      </c>
      <c r="AG2868" s="28">
        <f t="shared" si="2004"/>
        <v>0</v>
      </c>
      <c r="AH2868" s="28">
        <f t="shared" si="2004"/>
        <v>0</v>
      </c>
      <c r="AI2868" s="28">
        <f t="shared" si="2004"/>
        <v>0</v>
      </c>
      <c r="AJ2868" s="28">
        <f t="shared" si="2004"/>
        <v>0</v>
      </c>
      <c r="AK2868" s="28">
        <f t="shared" si="2004"/>
        <v>0</v>
      </c>
      <c r="AL2868" s="28">
        <f t="shared" si="2004"/>
        <v>0</v>
      </c>
      <c r="AM2868" s="28">
        <f t="shared" si="2004"/>
        <v>0</v>
      </c>
      <c r="AN2868" s="28">
        <f t="shared" si="2004"/>
        <v>0</v>
      </c>
      <c r="AO2868" s="28">
        <f t="shared" si="2004"/>
        <v>0</v>
      </c>
      <c r="AP2868" s="28">
        <f t="shared" si="2004"/>
        <v>0</v>
      </c>
      <c r="AQ2868" s="28">
        <f t="shared" si="2004"/>
        <v>0</v>
      </c>
      <c r="AR2868" s="28">
        <f t="shared" si="2004"/>
        <v>0</v>
      </c>
      <c r="AS2868" s="28">
        <f t="shared" si="2004"/>
        <v>0</v>
      </c>
      <c r="AT2868" s="28">
        <f t="shared" si="2004"/>
        <v>0</v>
      </c>
      <c r="AU2868" s="28">
        <f t="shared" si="2004"/>
        <v>0</v>
      </c>
      <c r="AV2868" s="28">
        <f t="shared" si="2004"/>
        <v>0</v>
      </c>
      <c r="AW2868" s="28">
        <f t="shared" si="2004"/>
        <v>0</v>
      </c>
      <c r="AX2868" s="28">
        <f t="shared" si="2004"/>
        <v>0</v>
      </c>
      <c r="AY2868" s="28">
        <f t="shared" si="2004"/>
        <v>0</v>
      </c>
      <c r="AZ2868" s="28">
        <f t="shared" si="2004"/>
        <v>0</v>
      </c>
      <c r="BA2868" s="28">
        <f t="shared" si="2004"/>
        <v>0</v>
      </c>
      <c r="BB2868" s="28">
        <f t="shared" si="2004"/>
        <v>0</v>
      </c>
      <c r="BC2868" s="28">
        <f t="shared" si="2004"/>
        <v>0</v>
      </c>
      <c r="BD2868" s="28">
        <f t="shared" si="2004"/>
        <v>0</v>
      </c>
    </row>
    <row r="2869" spans="1:59" ht="16" x14ac:dyDescent="0.2">
      <c r="B2869" s="11">
        <f t="shared" si="1998"/>
        <v>102</v>
      </c>
      <c r="C2869" s="12" t="str">
        <f t="shared" si="1998"/>
        <v>SAS HSR 4</v>
      </c>
      <c r="D2869" s="25" t="s">
        <v>241</v>
      </c>
      <c r="E2869" s="29">
        <v>16106.52</v>
      </c>
      <c r="F2869" s="15"/>
      <c r="G2869" s="30" t="s">
        <v>10</v>
      </c>
      <c r="H2869" s="31">
        <v>0</v>
      </c>
      <c r="I2869" s="32">
        <v>0</v>
      </c>
      <c r="J2869" s="32">
        <v>0</v>
      </c>
      <c r="K2869" s="24"/>
      <c r="L2869" s="33" t="s">
        <v>242</v>
      </c>
      <c r="M2869" s="73"/>
      <c r="N2869" s="73"/>
      <c r="O2869" s="34">
        <f>($E2879&lt;=O$3)*($E2879&gt;O$2)*((O$3-$E2879+1)/O$4)
+($E2879&lt;=O$2)*((O$3-O$2+1)/O$4)
+($E2879&gt;O$3)*(0)</f>
        <v>0</v>
      </c>
      <c r="P2869" s="34">
        <f t="shared" ref="P2869:BD2869" si="2005">($E2879&lt;=P$3)*($E2879&gt;P$2)*((P$3-$E2879+1)/P$4)
+($E2879&lt;=P$2)*((P$3-P$2+1)/P$4)
+($E2879&gt;P$3)*(0)</f>
        <v>0</v>
      </c>
      <c r="Q2869" s="34">
        <f t="shared" si="2005"/>
        <v>0</v>
      </c>
      <c r="R2869" s="34">
        <f t="shared" si="2005"/>
        <v>0</v>
      </c>
      <c r="S2869" s="34">
        <f t="shared" si="2005"/>
        <v>0</v>
      </c>
      <c r="T2869" s="34">
        <f t="shared" si="2005"/>
        <v>0</v>
      </c>
      <c r="U2869" s="34">
        <f t="shared" si="2005"/>
        <v>0</v>
      </c>
      <c r="V2869" s="34">
        <f t="shared" si="2005"/>
        <v>0</v>
      </c>
      <c r="W2869" s="34">
        <f t="shared" si="2005"/>
        <v>0</v>
      </c>
      <c r="X2869" s="34">
        <f t="shared" si="2005"/>
        <v>0</v>
      </c>
      <c r="Y2869" s="34">
        <f t="shared" si="2005"/>
        <v>0</v>
      </c>
      <c r="Z2869" s="34">
        <f t="shared" si="2005"/>
        <v>0</v>
      </c>
      <c r="AA2869" s="34">
        <f t="shared" si="2005"/>
        <v>0</v>
      </c>
      <c r="AB2869" s="34">
        <f t="shared" si="2005"/>
        <v>0</v>
      </c>
      <c r="AC2869" s="34">
        <f t="shared" si="2005"/>
        <v>2.2222222222222223E-2</v>
      </c>
      <c r="AD2869" s="34">
        <f t="shared" si="2005"/>
        <v>1</v>
      </c>
      <c r="AE2869" s="34">
        <f t="shared" si="2005"/>
        <v>1</v>
      </c>
      <c r="AF2869" s="34">
        <f t="shared" si="2005"/>
        <v>1</v>
      </c>
      <c r="AG2869" s="34">
        <f t="shared" si="2005"/>
        <v>1</v>
      </c>
      <c r="AH2869" s="34">
        <f t="shared" si="2005"/>
        <v>1</v>
      </c>
      <c r="AI2869" s="34">
        <f t="shared" si="2005"/>
        <v>1</v>
      </c>
      <c r="AJ2869" s="34">
        <f t="shared" si="2005"/>
        <v>1</v>
      </c>
      <c r="AK2869" s="34">
        <f t="shared" si="2005"/>
        <v>1</v>
      </c>
      <c r="AL2869" s="34">
        <f t="shared" si="2005"/>
        <v>1</v>
      </c>
      <c r="AM2869" s="34">
        <f t="shared" si="2005"/>
        <v>1</v>
      </c>
      <c r="AN2869" s="34">
        <f t="shared" si="2005"/>
        <v>1</v>
      </c>
      <c r="AO2869" s="34">
        <f t="shared" si="2005"/>
        <v>1</v>
      </c>
      <c r="AP2869" s="34">
        <f t="shared" si="2005"/>
        <v>1</v>
      </c>
      <c r="AQ2869" s="34">
        <f t="shared" si="2005"/>
        <v>1</v>
      </c>
      <c r="AR2869" s="34">
        <f t="shared" si="2005"/>
        <v>1</v>
      </c>
      <c r="AS2869" s="34">
        <f t="shared" si="2005"/>
        <v>1</v>
      </c>
      <c r="AT2869" s="34">
        <f t="shared" si="2005"/>
        <v>1</v>
      </c>
      <c r="AU2869" s="34">
        <f t="shared" si="2005"/>
        <v>1</v>
      </c>
      <c r="AV2869" s="34">
        <f t="shared" si="2005"/>
        <v>1</v>
      </c>
      <c r="AW2869" s="34">
        <f t="shared" si="2005"/>
        <v>1</v>
      </c>
      <c r="AX2869" s="34">
        <f t="shared" si="2005"/>
        <v>1</v>
      </c>
      <c r="AY2869" s="34">
        <f t="shared" si="2005"/>
        <v>1</v>
      </c>
      <c r="AZ2869" s="34">
        <f t="shared" si="2005"/>
        <v>1</v>
      </c>
      <c r="BA2869" s="34">
        <f t="shared" si="2005"/>
        <v>1</v>
      </c>
      <c r="BB2869" s="34">
        <f t="shared" si="2005"/>
        <v>1</v>
      </c>
      <c r="BC2869" s="34">
        <f t="shared" si="2005"/>
        <v>1</v>
      </c>
      <c r="BD2869" s="34">
        <f t="shared" si="2005"/>
        <v>1</v>
      </c>
    </row>
    <row r="2870" spans="1:59" ht="16" x14ac:dyDescent="0.2">
      <c r="A2870" s="35"/>
      <c r="B2870" s="11">
        <f t="shared" si="1998"/>
        <v>102</v>
      </c>
      <c r="C2870" s="12" t="str">
        <f t="shared" si="1998"/>
        <v>SAS HSR 4</v>
      </c>
      <c r="D2870" s="25" t="s">
        <v>243</v>
      </c>
      <c r="E2870" s="29">
        <v>16677.772006920419</v>
      </c>
      <c r="F2870" s="15"/>
      <c r="G2870" s="30" t="s">
        <v>11</v>
      </c>
      <c r="H2870" s="31">
        <v>0</v>
      </c>
      <c r="I2870" s="32">
        <v>0</v>
      </c>
      <c r="J2870" s="32">
        <v>0</v>
      </c>
      <c r="K2870" s="35"/>
      <c r="M2870" s="84">
        <v>42825</v>
      </c>
      <c r="O2870" s="15"/>
      <c r="P2870" s="15"/>
      <c r="Q2870" s="15"/>
      <c r="R2870" s="15"/>
      <c r="S2870" s="15"/>
      <c r="T2870" s="15"/>
      <c r="U2870" s="15"/>
      <c r="V2870" s="15"/>
      <c r="W2870" s="15"/>
      <c r="X2870" s="15"/>
      <c r="Y2870" s="15"/>
      <c r="Z2870" s="15"/>
      <c r="AA2870" s="15"/>
      <c r="AB2870" s="15"/>
      <c r="AC2870" s="15"/>
      <c r="AD2870" s="15"/>
      <c r="AE2870" s="15"/>
      <c r="AF2870" s="15"/>
      <c r="AG2870" s="15"/>
      <c r="AH2870" s="15"/>
      <c r="AI2870" s="15"/>
      <c r="AJ2870" s="15"/>
      <c r="AK2870" s="15"/>
      <c r="AL2870" s="15"/>
      <c r="AM2870" s="15"/>
      <c r="AN2870" s="15"/>
      <c r="AO2870" s="15"/>
      <c r="AP2870" s="15"/>
      <c r="AQ2870" s="15"/>
      <c r="AR2870" s="15"/>
      <c r="AS2870" s="15"/>
      <c r="AT2870" s="15"/>
      <c r="AU2870" s="15"/>
      <c r="AV2870" s="15"/>
      <c r="AW2870" s="15"/>
      <c r="AX2870" s="15"/>
      <c r="AY2870" s="15"/>
      <c r="AZ2870" s="15"/>
      <c r="BA2870" s="15"/>
      <c r="BB2870" s="15"/>
      <c r="BC2870" s="15"/>
      <c r="BD2870" s="15"/>
      <c r="BE2870" s="35"/>
      <c r="BF2870" s="35"/>
      <c r="BG2870" s="35"/>
    </row>
    <row r="2871" spans="1:59" ht="16" x14ac:dyDescent="0.2">
      <c r="B2871" s="11">
        <f t="shared" si="1998"/>
        <v>102</v>
      </c>
      <c r="C2871" s="12" t="str">
        <f t="shared" si="1998"/>
        <v>SAS HSR 4</v>
      </c>
      <c r="D2871" s="25" t="s">
        <v>244</v>
      </c>
      <c r="E2871" s="29">
        <v>16677.772006920419</v>
      </c>
      <c r="F2871" s="15"/>
      <c r="G2871" s="36" t="s">
        <v>12</v>
      </c>
      <c r="H2871" s="31">
        <v>0</v>
      </c>
      <c r="I2871" s="32">
        <v>0</v>
      </c>
      <c r="J2871" s="32">
        <v>0</v>
      </c>
      <c r="K2871" s="24"/>
      <c r="L2871" s="37" t="s">
        <v>245</v>
      </c>
      <c r="M2871" s="74">
        <v>1</v>
      </c>
      <c r="N2871" s="74">
        <v>1</v>
      </c>
      <c r="O2871" s="38">
        <v>1</v>
      </c>
      <c r="P2871" s="38">
        <v>1</v>
      </c>
      <c r="Q2871" s="38">
        <v>1.0001111111111112</v>
      </c>
      <c r="R2871" s="38">
        <v>1.01</v>
      </c>
      <c r="S2871" s="38">
        <v>1.01</v>
      </c>
      <c r="T2871" s="38">
        <v>1.01</v>
      </c>
      <c r="U2871" s="38">
        <v>1.0101109890109892</v>
      </c>
      <c r="V2871" s="38">
        <v>1.0201</v>
      </c>
      <c r="W2871" s="38">
        <v>1.0201</v>
      </c>
      <c r="X2871" s="38">
        <v>1.0201</v>
      </c>
      <c r="Y2871" s="38">
        <v>1.0202133444444446</v>
      </c>
      <c r="Z2871" s="38">
        <v>1.0303009999999999</v>
      </c>
      <c r="AA2871" s="38">
        <v>1.0303009999999999</v>
      </c>
      <c r="AB2871" s="38">
        <v>1.0303009999999999</v>
      </c>
      <c r="AC2871" s="38">
        <v>1.0304154778888888</v>
      </c>
      <c r="AD2871" s="38">
        <v>1.04060401</v>
      </c>
      <c r="AE2871" s="38">
        <v>1.04060401</v>
      </c>
      <c r="AF2871" s="38">
        <v>1.04060401</v>
      </c>
      <c r="AG2871" s="38">
        <v>1.0407196326677779</v>
      </c>
      <c r="AH2871" s="38">
        <v>1.0510100500999999</v>
      </c>
      <c r="AI2871" s="38">
        <v>1.0510100500999999</v>
      </c>
      <c r="AJ2871" s="38">
        <v>1.0510100500999999</v>
      </c>
      <c r="AK2871" s="38">
        <v>1.0511255457099011</v>
      </c>
      <c r="AL2871" s="38">
        <v>1.0615201506009999</v>
      </c>
      <c r="AM2871" s="38">
        <v>1.0615201506009999</v>
      </c>
      <c r="AN2871" s="38">
        <v>1.0615201506009999</v>
      </c>
      <c r="AO2871" s="38">
        <v>1.0616380972844002</v>
      </c>
      <c r="AP2871" s="38">
        <v>1.0721353521070098</v>
      </c>
      <c r="AQ2871" s="38">
        <v>1.0721353521070098</v>
      </c>
      <c r="AR2871" s="38">
        <v>1.0721353521070098</v>
      </c>
      <c r="AS2871" s="38">
        <v>1.0722544782572441</v>
      </c>
      <c r="AT2871" s="38">
        <v>1.08285670562808</v>
      </c>
      <c r="AU2871" s="38">
        <v>1.08285670562808</v>
      </c>
      <c r="AV2871" s="38">
        <v>1.08285670562808</v>
      </c>
      <c r="AW2871" s="38">
        <v>1.0829770230398166</v>
      </c>
      <c r="AX2871" s="38">
        <v>1.0936852726843609</v>
      </c>
      <c r="AY2871" s="38">
        <v>1.0936852726843609</v>
      </c>
      <c r="AZ2871" s="38">
        <v>1.0936852726843609</v>
      </c>
      <c r="BA2871" s="38">
        <v>1.0938054578791614</v>
      </c>
      <c r="BB2871" s="38">
        <v>1.1046221254112045</v>
      </c>
      <c r="BC2871" s="38">
        <v>1.1046221254112045</v>
      </c>
      <c r="BD2871" s="38">
        <v>1.1046221254112045</v>
      </c>
    </row>
    <row r="2872" spans="1:59" ht="16" x14ac:dyDescent="0.2">
      <c r="B2872" s="11">
        <f t="shared" si="1998"/>
        <v>102</v>
      </c>
      <c r="C2872" s="12" t="str">
        <f t="shared" si="1998"/>
        <v>SAS HSR 4</v>
      </c>
      <c r="D2872" s="25" t="s">
        <v>25</v>
      </c>
      <c r="E2872" s="39" t="s">
        <v>30</v>
      </c>
      <c r="F2872" s="15"/>
      <c r="K2872" s="24"/>
      <c r="L2872" s="16" t="s">
        <v>246</v>
      </c>
      <c r="M2872" s="70"/>
      <c r="N2872" s="70"/>
      <c r="O2872" s="40">
        <f>O2865*$E2869/4+O2869*$E2880/4</f>
        <v>4026.63</v>
      </c>
      <c r="P2872" s="40">
        <f t="shared" ref="P2872:BD2872" si="2006">P2865*$E2869/4+P2869*$E2880/4</f>
        <v>4026.63</v>
      </c>
      <c r="Q2872" s="40">
        <f t="shared" si="2006"/>
        <v>4026.63</v>
      </c>
      <c r="R2872" s="40">
        <f t="shared" si="2006"/>
        <v>4026.63</v>
      </c>
      <c r="S2872" s="40">
        <f t="shared" si="2006"/>
        <v>4026.63</v>
      </c>
      <c r="T2872" s="40">
        <f t="shared" si="2006"/>
        <v>4026.63</v>
      </c>
      <c r="U2872" s="40">
        <f t="shared" si="2006"/>
        <v>4026.63</v>
      </c>
      <c r="V2872" s="40">
        <f t="shared" si="2006"/>
        <v>4026.63</v>
      </c>
      <c r="W2872" s="40">
        <f t="shared" si="2006"/>
        <v>4026.63</v>
      </c>
      <c r="X2872" s="40">
        <f t="shared" si="2006"/>
        <v>4026.63</v>
      </c>
      <c r="Y2872" s="40">
        <f t="shared" si="2006"/>
        <v>4026.63</v>
      </c>
      <c r="Z2872" s="40">
        <f t="shared" si="2006"/>
        <v>4026.63</v>
      </c>
      <c r="AA2872" s="40">
        <f t="shared" si="2006"/>
        <v>4026.63</v>
      </c>
      <c r="AB2872" s="40">
        <f t="shared" si="2006"/>
        <v>4026.63</v>
      </c>
      <c r="AC2872" s="40">
        <f t="shared" si="2006"/>
        <v>4072.909700546852</v>
      </c>
      <c r="AD2872" s="40">
        <f t="shared" si="2006"/>
        <v>4095.9015246083327</v>
      </c>
      <c r="AE2872" s="40">
        <f t="shared" si="2006"/>
        <v>4095.9015246083327</v>
      </c>
      <c r="AF2872" s="40">
        <f t="shared" si="2006"/>
        <v>4095.9015246083327</v>
      </c>
      <c r="AG2872" s="40">
        <f t="shared" si="2006"/>
        <v>4095.9015246083327</v>
      </c>
      <c r="AH2872" s="40">
        <f t="shared" si="2006"/>
        <v>4095.9015246083327</v>
      </c>
      <c r="AI2872" s="40">
        <f t="shared" si="2006"/>
        <v>4095.9015246083327</v>
      </c>
      <c r="AJ2872" s="40">
        <f t="shared" si="2006"/>
        <v>4095.9015246083327</v>
      </c>
      <c r="AK2872" s="40">
        <f t="shared" si="2006"/>
        <v>4095.9015246083327</v>
      </c>
      <c r="AL2872" s="40">
        <f t="shared" si="2006"/>
        <v>4095.9015246083327</v>
      </c>
      <c r="AM2872" s="40">
        <f t="shared" si="2006"/>
        <v>4095.9015246083327</v>
      </c>
      <c r="AN2872" s="40">
        <f t="shared" si="2006"/>
        <v>4095.9015246083327</v>
      </c>
      <c r="AO2872" s="40">
        <f t="shared" si="2006"/>
        <v>4095.9015246083327</v>
      </c>
      <c r="AP2872" s="40">
        <f t="shared" si="2006"/>
        <v>4095.9015246083327</v>
      </c>
      <c r="AQ2872" s="40">
        <f t="shared" si="2006"/>
        <v>4095.9015246083327</v>
      </c>
      <c r="AR2872" s="40">
        <f t="shared" si="2006"/>
        <v>4095.9015246083327</v>
      </c>
      <c r="AS2872" s="40">
        <f t="shared" si="2006"/>
        <v>4095.9015246083327</v>
      </c>
      <c r="AT2872" s="40">
        <f t="shared" si="2006"/>
        <v>4095.9015246083327</v>
      </c>
      <c r="AU2872" s="40">
        <f t="shared" si="2006"/>
        <v>4095.9015246083327</v>
      </c>
      <c r="AV2872" s="40">
        <f t="shared" si="2006"/>
        <v>4095.9015246083327</v>
      </c>
      <c r="AW2872" s="40">
        <f t="shared" si="2006"/>
        <v>4095.9015246083327</v>
      </c>
      <c r="AX2872" s="40">
        <f t="shared" si="2006"/>
        <v>4095.9015246083327</v>
      </c>
      <c r="AY2872" s="40">
        <f t="shared" si="2006"/>
        <v>4095.9015246083327</v>
      </c>
      <c r="AZ2872" s="40">
        <f t="shared" si="2006"/>
        <v>4095.9015246083327</v>
      </c>
      <c r="BA2872" s="40">
        <f t="shared" si="2006"/>
        <v>4095.9015246083327</v>
      </c>
      <c r="BB2872" s="40">
        <f t="shared" si="2006"/>
        <v>4095.9015246083327</v>
      </c>
      <c r="BC2872" s="40">
        <f t="shared" si="2006"/>
        <v>4095.9015246083327</v>
      </c>
      <c r="BD2872" s="40">
        <f t="shared" si="2006"/>
        <v>4095.9015246083327</v>
      </c>
    </row>
    <row r="2873" spans="1:59" ht="16" x14ac:dyDescent="0.2">
      <c r="B2873" s="11">
        <f t="shared" si="1998"/>
        <v>102</v>
      </c>
      <c r="C2873" s="12" t="str">
        <f t="shared" si="1998"/>
        <v>SAS HSR 4</v>
      </c>
      <c r="D2873" s="25" t="s">
        <v>247</v>
      </c>
      <c r="E2873" s="39" t="s">
        <v>248</v>
      </c>
      <c r="F2873" s="15"/>
      <c r="G2873" s="25" t="s">
        <v>249</v>
      </c>
      <c r="H2873" s="26">
        <v>45015</v>
      </c>
      <c r="I2873" s="25" t="s">
        <v>239</v>
      </c>
      <c r="J2873" s="26">
        <v>46111</v>
      </c>
      <c r="K2873" s="24"/>
      <c r="L2873" s="20" t="s">
        <v>250</v>
      </c>
      <c r="M2873" s="72"/>
      <c r="N2873" s="72"/>
      <c r="O2873" s="41">
        <f>IF($E2879&gt;=O$3,IF(O$3&lt;=($E2868+365),O2872,IFERROR(O2865*$E2870/4*O2871+
$E2880*O2869/4*IFERROR(O2871/$E2881,0),0)),IF(O$3&lt;=($E2879+365),O2865*$E2870/4*O2871+$E2880*O2869/4*IFERROR(O2871/$E2881,0),IFERROR($E2880*O2869/4*IFERROR(O2871/$E2881,0),0)))</f>
        <v>4169.4430017301047</v>
      </c>
      <c r="P2873" s="41">
        <f t="shared" ref="P2873:BD2873" si="2007">IF($E2879&gt;=P$3,IF(P$3&lt;=($E2868+365),P2872,IFERROR(P2865*$E2870/4*P2871+
$E2880*P2869/4*IFERROR(P2871/$E2881,0),0)),IF(P$3&lt;=($E2879+365),P2865*$E2870/4*P2871+$E2880*P2869/4*IFERROR(P2871/$E2881,0),IFERROR($E2880*P2869/4*IFERROR(P2871/$E2881,0),0)))</f>
        <v>4169.4430017301047</v>
      </c>
      <c r="Q2873" s="41">
        <f t="shared" si="2007"/>
        <v>4169.9062731747417</v>
      </c>
      <c r="R2873" s="41">
        <f t="shared" si="2007"/>
        <v>4211.1374317474056</v>
      </c>
      <c r="S2873" s="41">
        <f t="shared" si="2007"/>
        <v>4211.1374317474056</v>
      </c>
      <c r="T2873" s="41">
        <f t="shared" si="2007"/>
        <v>4211.1374317474056</v>
      </c>
      <c r="U2873" s="41">
        <f t="shared" si="2007"/>
        <v>4211.6001941025434</v>
      </c>
      <c r="V2873" s="41">
        <f t="shared" si="2007"/>
        <v>4253.2488060648802</v>
      </c>
      <c r="W2873" s="41">
        <f t="shared" si="2007"/>
        <v>4253.2488060648802</v>
      </c>
      <c r="X2873" s="41">
        <f t="shared" si="2007"/>
        <v>4253.2488060648802</v>
      </c>
      <c r="Y2873" s="41">
        <f t="shared" si="2007"/>
        <v>4253.7213892655545</v>
      </c>
      <c r="Z2873" s="41">
        <f t="shared" si="2007"/>
        <v>4295.7812941255279</v>
      </c>
      <c r="AA2873" s="41">
        <f t="shared" si="2007"/>
        <v>4295.7812941255279</v>
      </c>
      <c r="AB2873" s="41">
        <f t="shared" si="2007"/>
        <v>4295.7812941255279</v>
      </c>
      <c r="AC2873" s="41">
        <f t="shared" si="2007"/>
        <v>4339.5424303366362</v>
      </c>
      <c r="AD2873" s="41">
        <f t="shared" si="2007"/>
        <v>4136.4009397499995</v>
      </c>
      <c r="AE2873" s="41">
        <f t="shared" si="2007"/>
        <v>4136.4009397499995</v>
      </c>
      <c r="AF2873" s="41">
        <f t="shared" si="2007"/>
        <v>4136.4009397499995</v>
      </c>
      <c r="AG2873" s="41">
        <f t="shared" si="2007"/>
        <v>4136.8605398544169</v>
      </c>
      <c r="AH2873" s="41">
        <f t="shared" si="2007"/>
        <v>4177.7649491474995</v>
      </c>
      <c r="AI2873" s="41">
        <f t="shared" si="2007"/>
        <v>4177.7649491474995</v>
      </c>
      <c r="AJ2873" s="41">
        <f t="shared" si="2007"/>
        <v>4177.7649491474995</v>
      </c>
      <c r="AK2873" s="41">
        <f t="shared" si="2007"/>
        <v>4178.2240441968561</v>
      </c>
      <c r="AL2873" s="41">
        <f t="shared" si="2007"/>
        <v>4219.5425986389746</v>
      </c>
      <c r="AM2873" s="41">
        <f t="shared" si="2007"/>
        <v>4219.5425986389746</v>
      </c>
      <c r="AN2873" s="41">
        <f t="shared" si="2007"/>
        <v>4219.5425986389746</v>
      </c>
      <c r="AO2873" s="41">
        <f t="shared" si="2007"/>
        <v>4220.0114367054903</v>
      </c>
      <c r="AP2873" s="41">
        <f t="shared" si="2007"/>
        <v>4261.7380246253633</v>
      </c>
      <c r="AQ2873" s="41">
        <f t="shared" si="2007"/>
        <v>4261.7380246253633</v>
      </c>
      <c r="AR2873" s="41">
        <f t="shared" si="2007"/>
        <v>4261.7380246253633</v>
      </c>
      <c r="AS2873" s="41">
        <f t="shared" si="2007"/>
        <v>4262.2115510725444</v>
      </c>
      <c r="AT2873" s="41">
        <f t="shared" si="2007"/>
        <v>4304.3554048716178</v>
      </c>
      <c r="AU2873" s="41">
        <f t="shared" si="2007"/>
        <v>4304.3554048716178</v>
      </c>
      <c r="AV2873" s="41">
        <f t="shared" si="2007"/>
        <v>4304.3554048716178</v>
      </c>
      <c r="AW2873" s="41">
        <f t="shared" si="2007"/>
        <v>4304.8336665832703</v>
      </c>
      <c r="AX2873" s="41">
        <f t="shared" si="2007"/>
        <v>4347.3989589203347</v>
      </c>
      <c r="AY2873" s="41">
        <f t="shared" si="2007"/>
        <v>4347.3989589203347</v>
      </c>
      <c r="AZ2873" s="41">
        <f t="shared" si="2007"/>
        <v>4347.3989589203347</v>
      </c>
      <c r="BA2873" s="41">
        <f t="shared" si="2007"/>
        <v>4347.8766950696663</v>
      </c>
      <c r="BB2873" s="41">
        <f t="shared" si="2007"/>
        <v>4390.8729485095382</v>
      </c>
      <c r="BC2873" s="41">
        <f t="shared" si="2007"/>
        <v>4390.8729485095382</v>
      </c>
      <c r="BD2873" s="41">
        <f t="shared" si="2007"/>
        <v>4390.8729485095382</v>
      </c>
    </row>
    <row r="2874" spans="1:59" ht="16" x14ac:dyDescent="0.2">
      <c r="B2874" s="11">
        <f t="shared" si="1998"/>
        <v>102</v>
      </c>
      <c r="C2874" s="12" t="str">
        <f t="shared" si="1998"/>
        <v>SAS HSR 4</v>
      </c>
      <c r="D2874" s="25" t="s">
        <v>8</v>
      </c>
      <c r="E2874" s="42">
        <v>0</v>
      </c>
      <c r="F2874" s="15"/>
      <c r="I2874" s="15"/>
      <c r="J2874" s="24"/>
      <c r="K2874" s="24"/>
      <c r="L2874" s="20" t="s">
        <v>251</v>
      </c>
      <c r="M2874" s="72"/>
      <c r="N2874" s="72"/>
      <c r="O2874" s="41">
        <f>-$E2870/4*O2864
+(O2864&gt;0)*($J2869&gt;=O$2)*($J2869&lt;=O$3)*(($J2869-O$2+1)/O$4*$H2869/4)
+(O2864&gt;0)*($J2869&gt;O$3)*($I2869&lt;=O$3)*($I2869&gt;=O$2)*((O$3-$I2869+1)/O$4*$H2869/4)
+(O2864&gt;0)*($J2869&gt;O$3)*($I2869&lt;O$2)*$H2869/4
+(O2864&gt;0)*($J2870&gt;=O$2)*($J2870&lt;=O$3)*(($J2870-O$2+1)/O$4*$H2870/4)
+(O2864&gt;0)*($J2870&gt;O$3)*($I2870&lt;=O$3)*($I2870&gt;=O$2)*((O$3-$I2870+1)/O$4*$H2870/4)
+(O2864&gt;0)*($J2870&gt;O$3)*($I2870&lt;O$2)*$H2870/4
+(O2864&gt;0)*($J2871&gt;=O$2)*($J2871&lt;=O$3)*(($J2871-O$2+1)/O$4*$H2871/4)
+(O2864&gt;0)*($J2871&gt;O$3)*($I2871&lt;=O$3)*($I2871&gt;=O$2)*((O$3-$I2871+1)/O$4*$H2871/4)
+(O2864&gt;0)*($J2871&gt;O$3)*($I2871&lt;O$2)*$H2871/4
-$E2880/4*O2868
+(O2868&gt;0)*($J2880&gt;=O$2)*($J2880&lt;=O$3)*(($J2880-O$2+1)/O$4*$H2880/4)
+(O2868&gt;0)*($J2880&gt;O$3)*($I2880&lt;=O$3)*($I2880&gt;=O$2)*((O$3-$I2880+1)/O$4*$H2880/4)
+(O2868&gt;0)*($J2880&gt;O$3)*($I2880&lt;O$2)*$H2880/4
+(O2868&gt;0)*($J2881&gt;=O$2)*($J2881&lt;=O$3)*(($J2881-O$2+1)/O$4*$H2881/4)
+(O2868&gt;0)*($J2881&gt;O$3)*($I2881&lt;=O$3)*($I2881&gt;=O$2)*((O$3-$I2881+1)/O$4*$H2881/4)
+(O2868&gt;0)*($J2881&gt;O$3)*($I2881&lt;O$2)*$H2881/4
+(O2868&gt;0)*($J2882&gt;=O$2)*($J2882&lt;=O$3)*(($J2882-O$2+1)/O$4*$H2882/4)
+(O2868&gt;0)*($J2882&gt;O$3)*($I2882&lt;=O$3)*($I2882&gt;=O$2)*((O$3-$I2882+1)/O$4*$H2882/4)
+(O2868&gt;0)*($J2882&gt;O$3)*($I2882&lt;O$2)*$H2882/4</f>
        <v>0</v>
      </c>
      <c r="P2874" s="41">
        <f t="shared" ref="P2874:BD2874" si="2008">-$E2870/4*P2864
+(P2864&gt;0)*($J2869&gt;=P$2)*($J2869&lt;=P$3)*(($J2869-P$2+1)/P$4*$H2869/4)
+(P2864&gt;0)*($J2869&gt;P$3)*($I2869&lt;=P$3)*($I2869&gt;=P$2)*((P$3-$I2869+1)/P$4*$H2869/4)
+(P2864&gt;0)*($J2869&gt;P$3)*($I2869&lt;P$2)*$H2869/4
+(P2864&gt;0)*($J2870&gt;=P$2)*($J2870&lt;=P$3)*(($J2870-P$2+1)/P$4*$H2870/4)
+(P2864&gt;0)*($J2870&gt;P$3)*($I2870&lt;=P$3)*($I2870&gt;=P$2)*((P$3-$I2870+1)/P$4*$H2870/4)
+(P2864&gt;0)*($J2870&gt;P$3)*($I2870&lt;P$2)*$H2870/4
+(P2864&gt;0)*($J2871&gt;=P$2)*($J2871&lt;=P$3)*(($J2871-P$2+1)/P$4*$H2871/4)
+(P2864&gt;0)*($J2871&gt;P$3)*($I2871&lt;=P$3)*($I2871&gt;=P$2)*((P$3-$I2871+1)/P$4*$H2871/4)
+(P2864&gt;0)*($J2871&gt;P$3)*($I2871&lt;P$2)*$H2871/4
-$E2880/4*P2868
+(P2868&gt;0)*($J2880&gt;=P$2)*($J2880&lt;=P$3)*(($J2880-P$2+1)/P$4*$H2880/4)
+(P2868&gt;0)*($J2880&gt;P$3)*($I2880&lt;=P$3)*($I2880&gt;=P$2)*((P$3-$I2880+1)/P$4*$H2880/4)
+(P2868&gt;0)*($J2880&gt;P$3)*($I2880&lt;P$2)*$H2880/4
+(P2868&gt;0)*($J2881&gt;=P$2)*($J2881&lt;=P$3)*(($J2881-P$2+1)/P$4*$H2881/4)
+(P2868&gt;0)*($J2881&gt;P$3)*($I2881&lt;=P$3)*($I2881&gt;=P$2)*((P$3-$I2881+1)/P$4*$H2881/4)
+(P2868&gt;0)*($J2881&gt;P$3)*($I2881&lt;P$2)*$H2881/4
+(P2868&gt;0)*($J2882&gt;=P$2)*($J2882&lt;=P$3)*(($J2882-P$2+1)/P$4*$H2882/4)
+(P2868&gt;0)*($J2882&gt;P$3)*($I2882&lt;=P$3)*($I2882&gt;=P$2)*((P$3-$I2882+1)/P$4*$H2882/4)
+(P2868&gt;0)*($J2882&gt;P$3)*($I2882&lt;P$2)*$H2882/4</f>
        <v>0</v>
      </c>
      <c r="Q2874" s="41">
        <f t="shared" si="2008"/>
        <v>0</v>
      </c>
      <c r="R2874" s="41">
        <f t="shared" si="2008"/>
        <v>0</v>
      </c>
      <c r="S2874" s="41">
        <f t="shared" si="2008"/>
        <v>0</v>
      </c>
      <c r="T2874" s="41">
        <f t="shared" si="2008"/>
        <v>0</v>
      </c>
      <c r="U2874" s="41">
        <f t="shared" si="2008"/>
        <v>0</v>
      </c>
      <c r="V2874" s="41">
        <f t="shared" si="2008"/>
        <v>0</v>
      </c>
      <c r="W2874" s="41">
        <f t="shared" si="2008"/>
        <v>0</v>
      </c>
      <c r="X2874" s="41">
        <f t="shared" si="2008"/>
        <v>0</v>
      </c>
      <c r="Y2874" s="41">
        <f t="shared" si="2008"/>
        <v>0</v>
      </c>
      <c r="Z2874" s="41">
        <f t="shared" si="2008"/>
        <v>0</v>
      </c>
      <c r="AA2874" s="41">
        <f t="shared" si="2008"/>
        <v>0</v>
      </c>
      <c r="AB2874" s="41">
        <f t="shared" si="2008"/>
        <v>0</v>
      </c>
      <c r="AC2874" s="41">
        <f t="shared" si="2008"/>
        <v>0</v>
      </c>
      <c r="AD2874" s="41">
        <f t="shared" si="2008"/>
        <v>0</v>
      </c>
      <c r="AE2874" s="41">
        <f t="shared" si="2008"/>
        <v>0</v>
      </c>
      <c r="AF2874" s="41">
        <f t="shared" si="2008"/>
        <v>0</v>
      </c>
      <c r="AG2874" s="41">
        <f t="shared" si="2008"/>
        <v>0</v>
      </c>
      <c r="AH2874" s="41">
        <f t="shared" si="2008"/>
        <v>0</v>
      </c>
      <c r="AI2874" s="41">
        <f t="shared" si="2008"/>
        <v>0</v>
      </c>
      <c r="AJ2874" s="41">
        <f t="shared" si="2008"/>
        <v>0</v>
      </c>
      <c r="AK2874" s="41">
        <f t="shared" si="2008"/>
        <v>0</v>
      </c>
      <c r="AL2874" s="41">
        <f t="shared" si="2008"/>
        <v>0</v>
      </c>
      <c r="AM2874" s="41">
        <f t="shared" si="2008"/>
        <v>0</v>
      </c>
      <c r="AN2874" s="41">
        <f t="shared" si="2008"/>
        <v>0</v>
      </c>
      <c r="AO2874" s="41">
        <f t="shared" si="2008"/>
        <v>0</v>
      </c>
      <c r="AP2874" s="41">
        <f t="shared" si="2008"/>
        <v>0</v>
      </c>
      <c r="AQ2874" s="41">
        <f t="shared" si="2008"/>
        <v>0</v>
      </c>
      <c r="AR2874" s="41">
        <f t="shared" si="2008"/>
        <v>0</v>
      </c>
      <c r="AS2874" s="41">
        <f t="shared" si="2008"/>
        <v>0</v>
      </c>
      <c r="AT2874" s="41">
        <f t="shared" si="2008"/>
        <v>0</v>
      </c>
      <c r="AU2874" s="41">
        <f t="shared" si="2008"/>
        <v>0</v>
      </c>
      <c r="AV2874" s="41">
        <f t="shared" si="2008"/>
        <v>0</v>
      </c>
      <c r="AW2874" s="41">
        <f t="shared" si="2008"/>
        <v>0</v>
      </c>
      <c r="AX2874" s="41">
        <f t="shared" si="2008"/>
        <v>0</v>
      </c>
      <c r="AY2874" s="41">
        <f t="shared" si="2008"/>
        <v>0</v>
      </c>
      <c r="AZ2874" s="41">
        <f t="shared" si="2008"/>
        <v>0</v>
      </c>
      <c r="BA2874" s="41">
        <f t="shared" si="2008"/>
        <v>0</v>
      </c>
      <c r="BB2874" s="41">
        <f t="shared" si="2008"/>
        <v>0</v>
      </c>
      <c r="BC2874" s="41">
        <f t="shared" si="2008"/>
        <v>0</v>
      </c>
      <c r="BD2874" s="41">
        <f t="shared" si="2008"/>
        <v>0</v>
      </c>
    </row>
    <row r="2875" spans="1:59" ht="16" x14ac:dyDescent="0.2">
      <c r="B2875" s="11">
        <f t="shared" si="1998"/>
        <v>102</v>
      </c>
      <c r="C2875" s="12" t="str">
        <f t="shared" si="1998"/>
        <v>SAS HSR 4</v>
      </c>
      <c r="D2875" s="43" t="s">
        <v>252</v>
      </c>
      <c r="E2875" s="42" t="s">
        <v>288</v>
      </c>
      <c r="F2875" s="44"/>
      <c r="G2875" s="43" t="s">
        <v>253</v>
      </c>
      <c r="H2875" s="39">
        <v>0</v>
      </c>
      <c r="I2875" s="43" t="s">
        <v>254</v>
      </c>
      <c r="J2875" s="32">
        <v>0</v>
      </c>
      <c r="K2875" s="24"/>
      <c r="L2875" s="20" t="s">
        <v>255</v>
      </c>
      <c r="M2875" s="72"/>
      <c r="N2875" s="72"/>
      <c r="O2875" s="41">
        <v>0</v>
      </c>
      <c r="P2875" s="41">
        <v>0</v>
      </c>
      <c r="Q2875" s="41">
        <v>0</v>
      </c>
      <c r="R2875" s="41">
        <v>0</v>
      </c>
      <c r="S2875" s="41">
        <v>0</v>
      </c>
      <c r="T2875" s="41">
        <v>0</v>
      </c>
      <c r="U2875" s="41">
        <v>0</v>
      </c>
      <c r="V2875" s="41">
        <v>0</v>
      </c>
      <c r="W2875" s="41">
        <v>0</v>
      </c>
      <c r="X2875" s="41">
        <v>0</v>
      </c>
      <c r="Y2875" s="41">
        <v>0</v>
      </c>
      <c r="Z2875" s="41">
        <v>0</v>
      </c>
      <c r="AA2875" s="41">
        <v>0</v>
      </c>
      <c r="AB2875" s="41">
        <v>0</v>
      </c>
      <c r="AC2875" s="41">
        <v>0</v>
      </c>
      <c r="AD2875" s="41">
        <v>0</v>
      </c>
      <c r="AE2875" s="41">
        <v>0</v>
      </c>
      <c r="AF2875" s="41">
        <v>0</v>
      </c>
      <c r="AG2875" s="41">
        <v>0</v>
      </c>
      <c r="AH2875" s="41">
        <v>0</v>
      </c>
      <c r="AI2875" s="41">
        <v>0</v>
      </c>
      <c r="AJ2875" s="41">
        <v>0</v>
      </c>
      <c r="AK2875" s="41">
        <v>0</v>
      </c>
      <c r="AL2875" s="41">
        <v>0</v>
      </c>
      <c r="AM2875" s="41">
        <v>0</v>
      </c>
      <c r="AN2875" s="41">
        <v>0</v>
      </c>
      <c r="AO2875" s="41">
        <v>0</v>
      </c>
      <c r="AP2875" s="41">
        <v>0</v>
      </c>
      <c r="AQ2875" s="41">
        <v>0</v>
      </c>
      <c r="AR2875" s="41">
        <v>0</v>
      </c>
      <c r="AS2875" s="41">
        <v>0</v>
      </c>
      <c r="AT2875" s="41">
        <v>0</v>
      </c>
      <c r="AU2875" s="41">
        <v>0</v>
      </c>
      <c r="AV2875" s="41">
        <v>0</v>
      </c>
      <c r="AW2875" s="41">
        <v>0</v>
      </c>
      <c r="AX2875" s="41">
        <v>0</v>
      </c>
      <c r="AY2875" s="41">
        <v>0</v>
      </c>
      <c r="AZ2875" s="41">
        <v>0</v>
      </c>
      <c r="BA2875" s="41">
        <v>0</v>
      </c>
      <c r="BB2875" s="41">
        <v>0</v>
      </c>
      <c r="BC2875" s="41">
        <v>0</v>
      </c>
      <c r="BD2875" s="41">
        <v>0</v>
      </c>
    </row>
    <row r="2876" spans="1:59" ht="16" x14ac:dyDescent="0.2">
      <c r="B2876" s="11">
        <f t="shared" si="1998"/>
        <v>102</v>
      </c>
      <c r="C2876" s="12" t="str">
        <f t="shared" si="1998"/>
        <v>SAS HSR 4</v>
      </c>
      <c r="D2876" s="43" t="s">
        <v>256</v>
      </c>
      <c r="E2876" s="32">
        <v>46111</v>
      </c>
      <c r="G2876" s="43" t="s">
        <v>257</v>
      </c>
      <c r="H2876" s="42">
        <v>0</v>
      </c>
      <c r="I2876" s="43" t="s">
        <v>258</v>
      </c>
      <c r="J2876" s="29">
        <v>0</v>
      </c>
      <c r="K2876" s="23"/>
      <c r="L2876" s="33" t="s">
        <v>259</v>
      </c>
      <c r="M2876" s="73"/>
      <c r="N2876" s="73"/>
      <c r="O2876" s="45">
        <f>-(O2873+O2874)*IFERROR((O2863+O2867)/(O2865+O2869),0)</f>
        <v>0</v>
      </c>
      <c r="P2876" s="45">
        <f t="shared" ref="P2876:BD2876" si="2009">-(P2873+P2874)*IFERROR((P2863+P2867)/(P2865+P2869),0)</f>
        <v>0</v>
      </c>
      <c r="Q2876" s="45">
        <f t="shared" si="2009"/>
        <v>0</v>
      </c>
      <c r="R2876" s="45">
        <f t="shared" si="2009"/>
        <v>0</v>
      </c>
      <c r="S2876" s="45">
        <f t="shared" si="2009"/>
        <v>0</v>
      </c>
      <c r="T2876" s="45">
        <f t="shared" si="2009"/>
        <v>0</v>
      </c>
      <c r="U2876" s="45">
        <f t="shared" si="2009"/>
        <v>0</v>
      </c>
      <c r="V2876" s="45">
        <f t="shared" si="2009"/>
        <v>0</v>
      </c>
      <c r="W2876" s="45">
        <f t="shared" si="2009"/>
        <v>0</v>
      </c>
      <c r="X2876" s="45">
        <f t="shared" si="2009"/>
        <v>0</v>
      </c>
      <c r="Y2876" s="45">
        <f t="shared" si="2009"/>
        <v>0</v>
      </c>
      <c r="Z2876" s="45">
        <f t="shared" si="2009"/>
        <v>0</v>
      </c>
      <c r="AA2876" s="45">
        <f t="shared" si="2009"/>
        <v>0</v>
      </c>
      <c r="AB2876" s="45">
        <f t="shared" si="2009"/>
        <v>0</v>
      </c>
      <c r="AC2876" s="45">
        <f t="shared" si="2009"/>
        <v>0</v>
      </c>
      <c r="AD2876" s="45">
        <f t="shared" si="2009"/>
        <v>0</v>
      </c>
      <c r="AE2876" s="45">
        <f t="shared" si="2009"/>
        <v>0</v>
      </c>
      <c r="AF2876" s="45">
        <f t="shared" si="2009"/>
        <v>0</v>
      </c>
      <c r="AG2876" s="45">
        <f t="shared" si="2009"/>
        <v>0</v>
      </c>
      <c r="AH2876" s="45">
        <f t="shared" si="2009"/>
        <v>0</v>
      </c>
      <c r="AI2876" s="45">
        <f t="shared" si="2009"/>
        <v>0</v>
      </c>
      <c r="AJ2876" s="45">
        <f t="shared" si="2009"/>
        <v>0</v>
      </c>
      <c r="AK2876" s="45">
        <f t="shared" si="2009"/>
        <v>0</v>
      </c>
      <c r="AL2876" s="45">
        <f t="shared" si="2009"/>
        <v>0</v>
      </c>
      <c r="AM2876" s="45">
        <f t="shared" si="2009"/>
        <v>0</v>
      </c>
      <c r="AN2876" s="45">
        <f t="shared" si="2009"/>
        <v>0</v>
      </c>
      <c r="AO2876" s="45">
        <f t="shared" si="2009"/>
        <v>0</v>
      </c>
      <c r="AP2876" s="45">
        <f t="shared" si="2009"/>
        <v>0</v>
      </c>
      <c r="AQ2876" s="45">
        <f t="shared" si="2009"/>
        <v>0</v>
      </c>
      <c r="AR2876" s="45">
        <f t="shared" si="2009"/>
        <v>0</v>
      </c>
      <c r="AS2876" s="45">
        <f t="shared" si="2009"/>
        <v>0</v>
      </c>
      <c r="AT2876" s="45">
        <f t="shared" si="2009"/>
        <v>0</v>
      </c>
      <c r="AU2876" s="45">
        <f t="shared" si="2009"/>
        <v>0</v>
      </c>
      <c r="AV2876" s="45">
        <f t="shared" si="2009"/>
        <v>0</v>
      </c>
      <c r="AW2876" s="45">
        <f t="shared" si="2009"/>
        <v>0</v>
      </c>
      <c r="AX2876" s="45">
        <f t="shared" si="2009"/>
        <v>0</v>
      </c>
      <c r="AY2876" s="45">
        <f t="shared" si="2009"/>
        <v>0</v>
      </c>
      <c r="AZ2876" s="45">
        <f t="shared" si="2009"/>
        <v>0</v>
      </c>
      <c r="BA2876" s="45">
        <f t="shared" si="2009"/>
        <v>0</v>
      </c>
      <c r="BB2876" s="45">
        <f t="shared" si="2009"/>
        <v>0</v>
      </c>
      <c r="BC2876" s="45">
        <f t="shared" si="2009"/>
        <v>0</v>
      </c>
      <c r="BD2876" s="45">
        <f t="shared" si="2009"/>
        <v>0</v>
      </c>
    </row>
    <row r="2877" spans="1:59" ht="16" x14ac:dyDescent="0.2">
      <c r="B2877" s="11">
        <f t="shared" si="1998"/>
        <v>102</v>
      </c>
      <c r="C2877" s="12" t="str">
        <f t="shared" si="1998"/>
        <v>SAS HSR 4</v>
      </c>
      <c r="K2877" s="24"/>
      <c r="O2877" s="15"/>
      <c r="P2877" s="15"/>
      <c r="Q2877" s="15"/>
      <c r="R2877" s="15"/>
      <c r="S2877" s="15"/>
      <c r="T2877" s="15"/>
      <c r="U2877" s="15"/>
      <c r="V2877" s="15"/>
      <c r="W2877" s="15"/>
      <c r="X2877" s="15"/>
      <c r="Y2877" s="15"/>
      <c r="Z2877" s="15"/>
      <c r="AA2877" s="15"/>
      <c r="AB2877" s="15"/>
      <c r="AC2877" s="15"/>
      <c r="AD2877" s="15"/>
      <c r="AE2877" s="15"/>
      <c r="AF2877" s="15"/>
      <c r="AG2877" s="15"/>
      <c r="AH2877" s="15"/>
      <c r="AI2877" s="15"/>
      <c r="AJ2877" s="15"/>
      <c r="AK2877" s="15"/>
      <c r="AL2877" s="15"/>
      <c r="AM2877" s="15"/>
      <c r="AN2877" s="15"/>
      <c r="AO2877" s="15"/>
      <c r="AP2877" s="15"/>
      <c r="AQ2877" s="15"/>
      <c r="AR2877" s="15"/>
      <c r="AS2877" s="15"/>
      <c r="AT2877" s="15"/>
      <c r="AU2877" s="15"/>
      <c r="AV2877" s="15"/>
      <c r="AW2877" s="15"/>
      <c r="AX2877" s="15"/>
      <c r="AY2877" s="15"/>
      <c r="AZ2877" s="15"/>
      <c r="BA2877" s="15"/>
      <c r="BB2877" s="15"/>
      <c r="BC2877" s="15"/>
      <c r="BD2877" s="15"/>
    </row>
    <row r="2878" spans="1:59" ht="16" x14ac:dyDescent="0.2">
      <c r="B2878" s="11">
        <f t="shared" si="1998"/>
        <v>102</v>
      </c>
      <c r="C2878" s="12" t="str">
        <f t="shared" si="1998"/>
        <v>SAS HSR 4</v>
      </c>
      <c r="G2878" s="46" t="s">
        <v>229</v>
      </c>
      <c r="H2878" s="104" t="s">
        <v>160</v>
      </c>
      <c r="I2878" s="105"/>
      <c r="J2878" s="106"/>
      <c r="K2878" s="23"/>
      <c r="L2878" s="47" t="s">
        <v>4</v>
      </c>
      <c r="M2878" s="81"/>
      <c r="N2878" s="81"/>
      <c r="O2878" s="48">
        <f>SUM(O2873:O2876)</f>
        <v>4169.4430017301047</v>
      </c>
      <c r="P2878" s="48">
        <f t="shared" ref="P2878:BD2878" si="2010">SUM(P2873:P2876)</f>
        <v>4169.4430017301047</v>
      </c>
      <c r="Q2878" s="48">
        <f t="shared" si="2010"/>
        <v>4169.9062731747417</v>
      </c>
      <c r="R2878" s="48">
        <f t="shared" si="2010"/>
        <v>4211.1374317474056</v>
      </c>
      <c r="S2878" s="48">
        <f t="shared" si="2010"/>
        <v>4211.1374317474056</v>
      </c>
      <c r="T2878" s="48">
        <f t="shared" si="2010"/>
        <v>4211.1374317474056</v>
      </c>
      <c r="U2878" s="48">
        <f t="shared" si="2010"/>
        <v>4211.6001941025434</v>
      </c>
      <c r="V2878" s="48">
        <f t="shared" si="2010"/>
        <v>4253.2488060648802</v>
      </c>
      <c r="W2878" s="48">
        <f t="shared" si="2010"/>
        <v>4253.2488060648802</v>
      </c>
      <c r="X2878" s="48">
        <f t="shared" si="2010"/>
        <v>4253.2488060648802</v>
      </c>
      <c r="Y2878" s="48">
        <f t="shared" si="2010"/>
        <v>4253.7213892655545</v>
      </c>
      <c r="Z2878" s="48">
        <f t="shared" si="2010"/>
        <v>4295.7812941255279</v>
      </c>
      <c r="AA2878" s="48">
        <f t="shared" si="2010"/>
        <v>4295.7812941255279</v>
      </c>
      <c r="AB2878" s="48">
        <f t="shared" si="2010"/>
        <v>4295.7812941255279</v>
      </c>
      <c r="AC2878" s="48">
        <f t="shared" si="2010"/>
        <v>4339.5424303366362</v>
      </c>
      <c r="AD2878" s="48">
        <f t="shared" si="2010"/>
        <v>4136.4009397499995</v>
      </c>
      <c r="AE2878" s="48">
        <f t="shared" si="2010"/>
        <v>4136.4009397499995</v>
      </c>
      <c r="AF2878" s="48">
        <f t="shared" si="2010"/>
        <v>4136.4009397499995</v>
      </c>
      <c r="AG2878" s="48">
        <f t="shared" si="2010"/>
        <v>4136.8605398544169</v>
      </c>
      <c r="AH2878" s="48">
        <f t="shared" si="2010"/>
        <v>4177.7649491474995</v>
      </c>
      <c r="AI2878" s="48">
        <f t="shared" si="2010"/>
        <v>4177.7649491474995</v>
      </c>
      <c r="AJ2878" s="48">
        <f t="shared" si="2010"/>
        <v>4177.7649491474995</v>
      </c>
      <c r="AK2878" s="48">
        <f t="shared" si="2010"/>
        <v>4178.2240441968561</v>
      </c>
      <c r="AL2878" s="48">
        <f t="shared" si="2010"/>
        <v>4219.5425986389746</v>
      </c>
      <c r="AM2878" s="48">
        <f t="shared" si="2010"/>
        <v>4219.5425986389746</v>
      </c>
      <c r="AN2878" s="48">
        <f t="shared" si="2010"/>
        <v>4219.5425986389746</v>
      </c>
      <c r="AO2878" s="48">
        <f t="shared" si="2010"/>
        <v>4220.0114367054903</v>
      </c>
      <c r="AP2878" s="48">
        <f t="shared" si="2010"/>
        <v>4261.7380246253633</v>
      </c>
      <c r="AQ2878" s="48">
        <f t="shared" si="2010"/>
        <v>4261.7380246253633</v>
      </c>
      <c r="AR2878" s="48">
        <f t="shared" si="2010"/>
        <v>4261.7380246253633</v>
      </c>
      <c r="AS2878" s="48">
        <f t="shared" si="2010"/>
        <v>4262.2115510725444</v>
      </c>
      <c r="AT2878" s="48">
        <f t="shared" si="2010"/>
        <v>4304.3554048716178</v>
      </c>
      <c r="AU2878" s="48">
        <f t="shared" si="2010"/>
        <v>4304.3554048716178</v>
      </c>
      <c r="AV2878" s="48">
        <f t="shared" si="2010"/>
        <v>4304.3554048716178</v>
      </c>
      <c r="AW2878" s="48">
        <f t="shared" si="2010"/>
        <v>4304.8336665832703</v>
      </c>
      <c r="AX2878" s="48">
        <f t="shared" si="2010"/>
        <v>4347.3989589203347</v>
      </c>
      <c r="AY2878" s="48">
        <f t="shared" si="2010"/>
        <v>4347.3989589203347</v>
      </c>
      <c r="AZ2878" s="48">
        <f t="shared" si="2010"/>
        <v>4347.3989589203347</v>
      </c>
      <c r="BA2878" s="48">
        <f t="shared" si="2010"/>
        <v>4347.8766950696663</v>
      </c>
      <c r="BB2878" s="48">
        <f t="shared" si="2010"/>
        <v>4390.8729485095382</v>
      </c>
      <c r="BC2878" s="48">
        <f t="shared" si="2010"/>
        <v>4390.8729485095382</v>
      </c>
      <c r="BD2878" s="48">
        <f t="shared" si="2010"/>
        <v>4390.8729485095382</v>
      </c>
    </row>
    <row r="2879" spans="1:59" ht="16" x14ac:dyDescent="0.2">
      <c r="B2879" s="11">
        <f t="shared" ref="B2879:C2884" si="2011">B2878</f>
        <v>102</v>
      </c>
      <c r="C2879" s="12" t="str">
        <f t="shared" si="2011"/>
        <v>SAS HSR 4</v>
      </c>
      <c r="D2879" s="46" t="s">
        <v>260</v>
      </c>
      <c r="E2879" s="32">
        <v>46111</v>
      </c>
      <c r="F2879" s="15"/>
      <c r="G2879" s="46" t="s">
        <v>261</v>
      </c>
      <c r="H2879" s="46" t="s">
        <v>237</v>
      </c>
      <c r="I2879" s="46" t="s">
        <v>238</v>
      </c>
      <c r="J2879" s="46" t="s">
        <v>239</v>
      </c>
      <c r="K2879" s="23"/>
      <c r="O2879" s="15"/>
      <c r="P2879" s="15"/>
      <c r="Q2879" s="15"/>
      <c r="R2879" s="15"/>
      <c r="S2879" s="15"/>
      <c r="T2879" s="15"/>
      <c r="U2879" s="15"/>
      <c r="V2879" s="15"/>
      <c r="W2879" s="15"/>
      <c r="X2879" s="15"/>
      <c r="Y2879" s="15"/>
      <c r="Z2879" s="15"/>
      <c r="AA2879" s="15"/>
      <c r="AB2879" s="15"/>
      <c r="AC2879" s="15"/>
      <c r="AD2879" s="15"/>
      <c r="AE2879" s="15"/>
      <c r="AF2879" s="15"/>
      <c r="AG2879" s="15"/>
      <c r="AH2879" s="15"/>
      <c r="AI2879" s="15"/>
      <c r="AJ2879" s="15"/>
      <c r="AK2879" s="15"/>
      <c r="AL2879" s="15"/>
      <c r="AM2879" s="15"/>
      <c r="AN2879" s="15"/>
      <c r="AO2879" s="15"/>
      <c r="AP2879" s="15"/>
      <c r="AQ2879" s="15"/>
      <c r="AR2879" s="15"/>
      <c r="AS2879" s="15"/>
      <c r="AT2879" s="15"/>
      <c r="AU2879" s="15"/>
      <c r="AV2879" s="15"/>
      <c r="AW2879" s="15"/>
      <c r="AX2879" s="15"/>
      <c r="AY2879" s="15"/>
      <c r="AZ2879" s="15"/>
      <c r="BA2879" s="15"/>
      <c r="BB2879" s="15"/>
      <c r="BC2879" s="15"/>
      <c r="BD2879" s="15"/>
    </row>
    <row r="2880" spans="1:59" ht="16" x14ac:dyDescent="0.2">
      <c r="B2880" s="11">
        <f t="shared" si="2011"/>
        <v>102</v>
      </c>
      <c r="C2880" s="12" t="str">
        <f t="shared" si="2011"/>
        <v>SAS HSR 4</v>
      </c>
      <c r="D2880" s="46" t="s">
        <v>262</v>
      </c>
      <c r="E2880" s="31">
        <v>16383.606098433331</v>
      </c>
      <c r="F2880" s="15"/>
      <c r="G2880" s="49" t="s">
        <v>263</v>
      </c>
      <c r="H2880" s="31">
        <v>0</v>
      </c>
      <c r="I2880" s="32">
        <v>0</v>
      </c>
      <c r="J2880" s="32">
        <v>0</v>
      </c>
      <c r="K2880" s="23"/>
      <c r="L2880" s="50" t="s">
        <v>264</v>
      </c>
      <c r="M2880" s="70"/>
      <c r="N2880" s="70"/>
      <c r="O2880" s="40">
        <f t="shared" ref="O2880:BD2880" si="2012">IFERROR(((O$3&gt;=$E2879)*(O$2&lt;=$E2879))*$E2883,"")</f>
        <v>0</v>
      </c>
      <c r="P2880" s="40">
        <f t="shared" si="2012"/>
        <v>0</v>
      </c>
      <c r="Q2880" s="40">
        <f t="shared" si="2012"/>
        <v>0</v>
      </c>
      <c r="R2880" s="40">
        <f t="shared" si="2012"/>
        <v>0</v>
      </c>
      <c r="S2880" s="40">
        <f t="shared" si="2012"/>
        <v>0</v>
      </c>
      <c r="T2880" s="40">
        <f t="shared" si="2012"/>
        <v>0</v>
      </c>
      <c r="U2880" s="40">
        <f t="shared" si="2012"/>
        <v>0</v>
      </c>
      <c r="V2880" s="40">
        <f t="shared" si="2012"/>
        <v>0</v>
      </c>
      <c r="W2880" s="40">
        <f t="shared" si="2012"/>
        <v>0</v>
      </c>
      <c r="X2880" s="40">
        <f t="shared" si="2012"/>
        <v>0</v>
      </c>
      <c r="Y2880" s="40">
        <f t="shared" si="2012"/>
        <v>0</v>
      </c>
      <c r="Z2880" s="40">
        <f t="shared" si="2012"/>
        <v>0</v>
      </c>
      <c r="AA2880" s="40">
        <f t="shared" si="2012"/>
        <v>0</v>
      </c>
      <c r="AB2880" s="40">
        <f t="shared" si="2012"/>
        <v>0</v>
      </c>
      <c r="AC2880" s="40">
        <f t="shared" si="2012"/>
        <v>0</v>
      </c>
      <c r="AD2880" s="40">
        <f t="shared" si="2012"/>
        <v>0</v>
      </c>
      <c r="AE2880" s="40">
        <f t="shared" si="2012"/>
        <v>0</v>
      </c>
      <c r="AF2880" s="40">
        <f t="shared" si="2012"/>
        <v>0</v>
      </c>
      <c r="AG2880" s="40">
        <f t="shared" si="2012"/>
        <v>0</v>
      </c>
      <c r="AH2880" s="40">
        <f t="shared" si="2012"/>
        <v>0</v>
      </c>
      <c r="AI2880" s="40">
        <f t="shared" si="2012"/>
        <v>0</v>
      </c>
      <c r="AJ2880" s="40">
        <f t="shared" si="2012"/>
        <v>0</v>
      </c>
      <c r="AK2880" s="40">
        <f t="shared" si="2012"/>
        <v>0</v>
      </c>
      <c r="AL2880" s="40">
        <f t="shared" si="2012"/>
        <v>0</v>
      </c>
      <c r="AM2880" s="40">
        <f t="shared" si="2012"/>
        <v>0</v>
      </c>
      <c r="AN2880" s="40">
        <f t="shared" si="2012"/>
        <v>0</v>
      </c>
      <c r="AO2880" s="40">
        <f t="shared" si="2012"/>
        <v>0</v>
      </c>
      <c r="AP2880" s="40">
        <f t="shared" si="2012"/>
        <v>0</v>
      </c>
      <c r="AQ2880" s="40">
        <f t="shared" si="2012"/>
        <v>0</v>
      </c>
      <c r="AR2880" s="40">
        <f t="shared" si="2012"/>
        <v>0</v>
      </c>
      <c r="AS2880" s="40">
        <f t="shared" si="2012"/>
        <v>0</v>
      </c>
      <c r="AT2880" s="40">
        <f t="shared" si="2012"/>
        <v>0</v>
      </c>
      <c r="AU2880" s="40">
        <f t="shared" si="2012"/>
        <v>0</v>
      </c>
      <c r="AV2880" s="40">
        <f t="shared" si="2012"/>
        <v>0</v>
      </c>
      <c r="AW2880" s="40">
        <f t="shared" si="2012"/>
        <v>0</v>
      </c>
      <c r="AX2880" s="40">
        <f t="shared" si="2012"/>
        <v>0</v>
      </c>
      <c r="AY2880" s="40">
        <f t="shared" si="2012"/>
        <v>0</v>
      </c>
      <c r="AZ2880" s="40">
        <f t="shared" si="2012"/>
        <v>0</v>
      </c>
      <c r="BA2880" s="40">
        <f t="shared" si="2012"/>
        <v>0</v>
      </c>
      <c r="BB2880" s="40">
        <f t="shared" si="2012"/>
        <v>0</v>
      </c>
      <c r="BC2880" s="40">
        <f t="shared" si="2012"/>
        <v>0</v>
      </c>
      <c r="BD2880" s="40">
        <f t="shared" si="2012"/>
        <v>0</v>
      </c>
    </row>
    <row r="2881" spans="1:59" ht="16" x14ac:dyDescent="0.2">
      <c r="B2881" s="11">
        <f t="shared" si="2011"/>
        <v>102</v>
      </c>
      <c r="C2881" s="12" t="str">
        <f t="shared" si="2011"/>
        <v>SAS HSR 4</v>
      </c>
      <c r="D2881" s="46" t="s">
        <v>24</v>
      </c>
      <c r="E2881" s="51">
        <f>IF(E2879&gt;MAX($O$3:$BD$3),BD2870,
IF(E2879&lt;MIN($O$3:$BD$3),1,SUMIFS($O2871:$BD2871,$O$2:$BD$2,"&lt;="&amp;E2879,$O$3:$BD$3,"&gt;="&amp;E2879)))</f>
        <v>1.0304154778888888</v>
      </c>
      <c r="F2881" s="15"/>
      <c r="G2881" s="49" t="s">
        <v>265</v>
      </c>
      <c r="H2881" s="31">
        <v>0</v>
      </c>
      <c r="I2881" s="32">
        <v>0</v>
      </c>
      <c r="J2881" s="32">
        <v>0</v>
      </c>
      <c r="K2881" s="23"/>
      <c r="L2881" s="52" t="s">
        <v>266</v>
      </c>
      <c r="M2881" s="72"/>
      <c r="N2881" s="72"/>
      <c r="O2881" s="41">
        <f t="shared" ref="O2881:BD2881" si="2013">IFERROR(((O$3&gt;=$E2876)*(O$2&lt;=$E2876))*$H2884,"")</f>
        <v>0</v>
      </c>
      <c r="P2881" s="41">
        <f t="shared" si="2013"/>
        <v>0</v>
      </c>
      <c r="Q2881" s="41">
        <f t="shared" si="2013"/>
        <v>0</v>
      </c>
      <c r="R2881" s="41">
        <f t="shared" si="2013"/>
        <v>0</v>
      </c>
      <c r="S2881" s="41">
        <f t="shared" si="2013"/>
        <v>0</v>
      </c>
      <c r="T2881" s="41">
        <f t="shared" si="2013"/>
        <v>0</v>
      </c>
      <c r="U2881" s="41">
        <f t="shared" si="2013"/>
        <v>0</v>
      </c>
      <c r="V2881" s="41">
        <f t="shared" si="2013"/>
        <v>0</v>
      </c>
      <c r="W2881" s="41">
        <f t="shared" si="2013"/>
        <v>0</v>
      </c>
      <c r="X2881" s="41">
        <f t="shared" si="2013"/>
        <v>0</v>
      </c>
      <c r="Y2881" s="41">
        <f t="shared" si="2013"/>
        <v>0</v>
      </c>
      <c r="Z2881" s="41">
        <f t="shared" si="2013"/>
        <v>0</v>
      </c>
      <c r="AA2881" s="41">
        <f t="shared" si="2013"/>
        <v>0</v>
      </c>
      <c r="AB2881" s="41">
        <f t="shared" si="2013"/>
        <v>0</v>
      </c>
      <c r="AC2881" s="41">
        <f t="shared" si="2013"/>
        <v>0</v>
      </c>
      <c r="AD2881" s="41">
        <f t="shared" si="2013"/>
        <v>0</v>
      </c>
      <c r="AE2881" s="41">
        <f t="shared" si="2013"/>
        <v>0</v>
      </c>
      <c r="AF2881" s="41">
        <f t="shared" si="2013"/>
        <v>0</v>
      </c>
      <c r="AG2881" s="41">
        <f t="shared" si="2013"/>
        <v>0</v>
      </c>
      <c r="AH2881" s="41">
        <f t="shared" si="2013"/>
        <v>0</v>
      </c>
      <c r="AI2881" s="41">
        <f t="shared" si="2013"/>
        <v>0</v>
      </c>
      <c r="AJ2881" s="41">
        <f t="shared" si="2013"/>
        <v>0</v>
      </c>
      <c r="AK2881" s="41">
        <f t="shared" si="2013"/>
        <v>0</v>
      </c>
      <c r="AL2881" s="41">
        <f t="shared" si="2013"/>
        <v>0</v>
      </c>
      <c r="AM2881" s="41">
        <f t="shared" si="2013"/>
        <v>0</v>
      </c>
      <c r="AN2881" s="41">
        <f t="shared" si="2013"/>
        <v>0</v>
      </c>
      <c r="AO2881" s="41">
        <f t="shared" si="2013"/>
        <v>0</v>
      </c>
      <c r="AP2881" s="41">
        <f t="shared" si="2013"/>
        <v>0</v>
      </c>
      <c r="AQ2881" s="41">
        <f t="shared" si="2013"/>
        <v>0</v>
      </c>
      <c r="AR2881" s="41">
        <f t="shared" si="2013"/>
        <v>0</v>
      </c>
      <c r="AS2881" s="41">
        <f t="shared" si="2013"/>
        <v>0</v>
      </c>
      <c r="AT2881" s="41">
        <f t="shared" si="2013"/>
        <v>0</v>
      </c>
      <c r="AU2881" s="41">
        <f t="shared" si="2013"/>
        <v>0</v>
      </c>
      <c r="AV2881" s="41">
        <f t="shared" si="2013"/>
        <v>0</v>
      </c>
      <c r="AW2881" s="41">
        <f t="shared" si="2013"/>
        <v>0</v>
      </c>
      <c r="AX2881" s="41">
        <f t="shared" si="2013"/>
        <v>0</v>
      </c>
      <c r="AY2881" s="41">
        <f t="shared" si="2013"/>
        <v>0</v>
      </c>
      <c r="AZ2881" s="41">
        <f t="shared" si="2013"/>
        <v>0</v>
      </c>
      <c r="BA2881" s="41">
        <f t="shared" si="2013"/>
        <v>0</v>
      </c>
      <c r="BB2881" s="41">
        <f t="shared" si="2013"/>
        <v>0</v>
      </c>
      <c r="BC2881" s="41">
        <f t="shared" si="2013"/>
        <v>0</v>
      </c>
      <c r="BD2881" s="41">
        <f t="shared" si="2013"/>
        <v>0</v>
      </c>
    </row>
    <row r="2882" spans="1:59" ht="16" x14ac:dyDescent="0.2">
      <c r="B2882" s="11">
        <f t="shared" si="2011"/>
        <v>102</v>
      </c>
      <c r="C2882" s="12" t="str">
        <f t="shared" si="2011"/>
        <v>SAS HSR 4</v>
      </c>
      <c r="D2882" s="46" t="s">
        <v>8</v>
      </c>
      <c r="E2882" s="42">
        <v>0</v>
      </c>
      <c r="F2882" s="15"/>
      <c r="G2882" s="49" t="s">
        <v>267</v>
      </c>
      <c r="H2882" s="31">
        <v>0</v>
      </c>
      <c r="I2882" s="32">
        <v>0</v>
      </c>
      <c r="J2882" s="32">
        <v>0</v>
      </c>
      <c r="L2882" s="52" t="s">
        <v>268</v>
      </c>
      <c r="M2882" s="72"/>
      <c r="N2882" s="72"/>
      <c r="O2882" s="41">
        <f t="shared" ref="O2882:BD2882" si="2014">IFERROR(((O$3&gt;=$E2879)*(O$2&lt;=$E2879))*$J2884,"")</f>
        <v>0</v>
      </c>
      <c r="P2882" s="41">
        <f t="shared" si="2014"/>
        <v>0</v>
      </c>
      <c r="Q2882" s="41">
        <f t="shared" si="2014"/>
        <v>0</v>
      </c>
      <c r="R2882" s="41">
        <f t="shared" si="2014"/>
        <v>0</v>
      </c>
      <c r="S2882" s="41">
        <f t="shared" si="2014"/>
        <v>0</v>
      </c>
      <c r="T2882" s="41">
        <f t="shared" si="2014"/>
        <v>0</v>
      </c>
      <c r="U2882" s="41">
        <f t="shared" si="2014"/>
        <v>0</v>
      </c>
      <c r="V2882" s="41">
        <f t="shared" si="2014"/>
        <v>0</v>
      </c>
      <c r="W2882" s="41">
        <f t="shared" si="2014"/>
        <v>0</v>
      </c>
      <c r="X2882" s="41">
        <f t="shared" si="2014"/>
        <v>0</v>
      </c>
      <c r="Y2882" s="41">
        <f t="shared" si="2014"/>
        <v>0</v>
      </c>
      <c r="Z2882" s="41">
        <f t="shared" si="2014"/>
        <v>0</v>
      </c>
      <c r="AA2882" s="41">
        <f t="shared" si="2014"/>
        <v>0</v>
      </c>
      <c r="AB2882" s="41">
        <f t="shared" si="2014"/>
        <v>0</v>
      </c>
      <c r="AC2882" s="41">
        <f t="shared" si="2014"/>
        <v>0</v>
      </c>
      <c r="AD2882" s="41">
        <f t="shared" si="2014"/>
        <v>0</v>
      </c>
      <c r="AE2882" s="41">
        <f t="shared" si="2014"/>
        <v>0</v>
      </c>
      <c r="AF2882" s="41">
        <f t="shared" si="2014"/>
        <v>0</v>
      </c>
      <c r="AG2882" s="41">
        <f t="shared" si="2014"/>
        <v>0</v>
      </c>
      <c r="AH2882" s="41">
        <f t="shared" si="2014"/>
        <v>0</v>
      </c>
      <c r="AI2882" s="41">
        <f t="shared" si="2014"/>
        <v>0</v>
      </c>
      <c r="AJ2882" s="41">
        <f t="shared" si="2014"/>
        <v>0</v>
      </c>
      <c r="AK2882" s="41">
        <f t="shared" si="2014"/>
        <v>0</v>
      </c>
      <c r="AL2882" s="41">
        <f t="shared" si="2014"/>
        <v>0</v>
      </c>
      <c r="AM2882" s="41">
        <f t="shared" si="2014"/>
        <v>0</v>
      </c>
      <c r="AN2882" s="41">
        <f t="shared" si="2014"/>
        <v>0</v>
      </c>
      <c r="AO2882" s="41">
        <f t="shared" si="2014"/>
        <v>0</v>
      </c>
      <c r="AP2882" s="41">
        <f t="shared" si="2014"/>
        <v>0</v>
      </c>
      <c r="AQ2882" s="41">
        <f t="shared" si="2014"/>
        <v>0</v>
      </c>
      <c r="AR2882" s="41">
        <f t="shared" si="2014"/>
        <v>0</v>
      </c>
      <c r="AS2882" s="41">
        <f t="shared" si="2014"/>
        <v>0</v>
      </c>
      <c r="AT2882" s="41">
        <f t="shared" si="2014"/>
        <v>0</v>
      </c>
      <c r="AU2882" s="41">
        <f t="shared" si="2014"/>
        <v>0</v>
      </c>
      <c r="AV2882" s="41">
        <f t="shared" si="2014"/>
        <v>0</v>
      </c>
      <c r="AW2882" s="41">
        <f t="shared" si="2014"/>
        <v>0</v>
      </c>
      <c r="AX2882" s="41">
        <f t="shared" si="2014"/>
        <v>0</v>
      </c>
      <c r="AY2882" s="41">
        <f t="shared" si="2014"/>
        <v>0</v>
      </c>
      <c r="AZ2882" s="41">
        <f t="shared" si="2014"/>
        <v>0</v>
      </c>
      <c r="BA2882" s="41">
        <f t="shared" si="2014"/>
        <v>0</v>
      </c>
      <c r="BB2882" s="41">
        <f t="shared" si="2014"/>
        <v>0</v>
      </c>
      <c r="BC2882" s="41">
        <f t="shared" si="2014"/>
        <v>0</v>
      </c>
      <c r="BD2882" s="41">
        <f t="shared" si="2014"/>
        <v>0</v>
      </c>
    </row>
    <row r="2883" spans="1:59" ht="16" x14ac:dyDescent="0.2">
      <c r="B2883" s="11">
        <f t="shared" si="2011"/>
        <v>102</v>
      </c>
      <c r="C2883" s="12" t="str">
        <f t="shared" si="2011"/>
        <v>SAS HSR 4</v>
      </c>
      <c r="D2883" s="46" t="s">
        <v>269</v>
      </c>
      <c r="E2883" s="31">
        <v>0</v>
      </c>
      <c r="F2883" s="15"/>
      <c r="G2883" s="53"/>
      <c r="H2883" s="15"/>
      <c r="I2883" s="15"/>
      <c r="J2883" s="23"/>
      <c r="L2883" s="52" t="s">
        <v>270</v>
      </c>
      <c r="M2883" s="72"/>
      <c r="N2883" s="72"/>
      <c r="O2883" s="41">
        <f t="shared" ref="O2883:BD2883" si="2015">IFERROR(((O$3&gt;=$J2873)*(O$2&lt;=$J2873))*$E2884,"")</f>
        <v>0</v>
      </c>
      <c r="P2883" s="41">
        <f t="shared" si="2015"/>
        <v>0</v>
      </c>
      <c r="Q2883" s="41">
        <f t="shared" si="2015"/>
        <v>0</v>
      </c>
      <c r="R2883" s="41">
        <f t="shared" si="2015"/>
        <v>0</v>
      </c>
      <c r="S2883" s="41">
        <f t="shared" si="2015"/>
        <v>0</v>
      </c>
      <c r="T2883" s="41">
        <f t="shared" si="2015"/>
        <v>0</v>
      </c>
      <c r="U2883" s="41">
        <f t="shared" si="2015"/>
        <v>0</v>
      </c>
      <c r="V2883" s="41">
        <f t="shared" si="2015"/>
        <v>0</v>
      </c>
      <c r="W2883" s="41">
        <f t="shared" si="2015"/>
        <v>0</v>
      </c>
      <c r="X2883" s="41">
        <f t="shared" si="2015"/>
        <v>0</v>
      </c>
      <c r="Y2883" s="41">
        <f t="shared" si="2015"/>
        <v>0</v>
      </c>
      <c r="Z2883" s="41">
        <f t="shared" si="2015"/>
        <v>0</v>
      </c>
      <c r="AA2883" s="41">
        <f t="shared" si="2015"/>
        <v>0</v>
      </c>
      <c r="AB2883" s="41">
        <f t="shared" si="2015"/>
        <v>0</v>
      </c>
      <c r="AC2883" s="41">
        <f t="shared" si="2015"/>
        <v>0</v>
      </c>
      <c r="AD2883" s="41">
        <f t="shared" si="2015"/>
        <v>0</v>
      </c>
      <c r="AE2883" s="41">
        <f t="shared" si="2015"/>
        <v>0</v>
      </c>
      <c r="AF2883" s="41">
        <f t="shared" si="2015"/>
        <v>0</v>
      </c>
      <c r="AG2883" s="41">
        <f t="shared" si="2015"/>
        <v>0</v>
      </c>
      <c r="AH2883" s="41">
        <f t="shared" si="2015"/>
        <v>0</v>
      </c>
      <c r="AI2883" s="41">
        <f t="shared" si="2015"/>
        <v>0</v>
      </c>
      <c r="AJ2883" s="41">
        <f t="shared" si="2015"/>
        <v>0</v>
      </c>
      <c r="AK2883" s="41">
        <f t="shared" si="2015"/>
        <v>0</v>
      </c>
      <c r="AL2883" s="41">
        <f t="shared" si="2015"/>
        <v>0</v>
      </c>
      <c r="AM2883" s="41">
        <f t="shared" si="2015"/>
        <v>0</v>
      </c>
      <c r="AN2883" s="41">
        <f t="shared" si="2015"/>
        <v>0</v>
      </c>
      <c r="AO2883" s="41">
        <f t="shared" si="2015"/>
        <v>0</v>
      </c>
      <c r="AP2883" s="41">
        <f t="shared" si="2015"/>
        <v>0</v>
      </c>
      <c r="AQ2883" s="41">
        <f t="shared" si="2015"/>
        <v>0</v>
      </c>
      <c r="AR2883" s="41">
        <f t="shared" si="2015"/>
        <v>0</v>
      </c>
      <c r="AS2883" s="41">
        <f t="shared" si="2015"/>
        <v>0</v>
      </c>
      <c r="AT2883" s="41">
        <f t="shared" si="2015"/>
        <v>0</v>
      </c>
      <c r="AU2883" s="41">
        <f t="shared" si="2015"/>
        <v>0</v>
      </c>
      <c r="AV2883" s="41">
        <f t="shared" si="2015"/>
        <v>0</v>
      </c>
      <c r="AW2883" s="41">
        <f t="shared" si="2015"/>
        <v>0</v>
      </c>
      <c r="AX2883" s="41">
        <f t="shared" si="2015"/>
        <v>0</v>
      </c>
      <c r="AY2883" s="41">
        <f t="shared" si="2015"/>
        <v>0</v>
      </c>
      <c r="AZ2883" s="41">
        <f t="shared" si="2015"/>
        <v>0</v>
      </c>
      <c r="BA2883" s="41">
        <f t="shared" si="2015"/>
        <v>0</v>
      </c>
      <c r="BB2883" s="41">
        <f t="shared" si="2015"/>
        <v>0</v>
      </c>
      <c r="BC2883" s="41">
        <f t="shared" si="2015"/>
        <v>0</v>
      </c>
      <c r="BD2883" s="41">
        <f t="shared" si="2015"/>
        <v>0</v>
      </c>
    </row>
    <row r="2884" spans="1:59" ht="16" x14ac:dyDescent="0.2">
      <c r="B2884" s="11">
        <f t="shared" si="2011"/>
        <v>102</v>
      </c>
      <c r="C2884" s="12" t="str">
        <f t="shared" si="2011"/>
        <v>SAS HSR 4</v>
      </c>
      <c r="D2884" s="46" t="s">
        <v>270</v>
      </c>
      <c r="E2884" s="31">
        <v>0</v>
      </c>
      <c r="F2884" s="15"/>
      <c r="G2884" s="46" t="s">
        <v>266</v>
      </c>
      <c r="H2884" s="31">
        <v>0</v>
      </c>
      <c r="I2884" s="46" t="s">
        <v>268</v>
      </c>
      <c r="J2884" s="31">
        <v>0</v>
      </c>
      <c r="L2884" s="54" t="s">
        <v>271</v>
      </c>
      <c r="M2884" s="73"/>
      <c r="N2884" s="73"/>
      <c r="O2884" s="45">
        <f t="shared" ref="O2884:BD2884" si="2016">IFERROR(-($E2865+$H2865+$J2865)*O2866,"")</f>
        <v>0</v>
      </c>
      <c r="P2884" s="45">
        <f t="shared" si="2016"/>
        <v>0</v>
      </c>
      <c r="Q2884" s="45">
        <f t="shared" si="2016"/>
        <v>0</v>
      </c>
      <c r="R2884" s="45">
        <f t="shared" si="2016"/>
        <v>0</v>
      </c>
      <c r="S2884" s="45">
        <f t="shared" si="2016"/>
        <v>0</v>
      </c>
      <c r="T2884" s="45">
        <f t="shared" si="2016"/>
        <v>0</v>
      </c>
      <c r="U2884" s="45">
        <f t="shared" si="2016"/>
        <v>0</v>
      </c>
      <c r="V2884" s="45">
        <f t="shared" si="2016"/>
        <v>0</v>
      </c>
      <c r="W2884" s="45">
        <f t="shared" si="2016"/>
        <v>0</v>
      </c>
      <c r="X2884" s="45">
        <f t="shared" si="2016"/>
        <v>0</v>
      </c>
      <c r="Y2884" s="45">
        <f t="shared" si="2016"/>
        <v>0</v>
      </c>
      <c r="Z2884" s="45">
        <f t="shared" si="2016"/>
        <v>0</v>
      </c>
      <c r="AA2884" s="45">
        <f t="shared" si="2016"/>
        <v>0</v>
      </c>
      <c r="AB2884" s="45">
        <f t="shared" si="2016"/>
        <v>0</v>
      </c>
      <c r="AC2884" s="45">
        <f t="shared" si="2016"/>
        <v>0</v>
      </c>
      <c r="AD2884" s="45">
        <f t="shared" si="2016"/>
        <v>0</v>
      </c>
      <c r="AE2884" s="45">
        <f t="shared" si="2016"/>
        <v>0</v>
      </c>
      <c r="AF2884" s="45">
        <f t="shared" si="2016"/>
        <v>0</v>
      </c>
      <c r="AG2884" s="45">
        <f t="shared" si="2016"/>
        <v>0</v>
      </c>
      <c r="AH2884" s="45">
        <f t="shared" si="2016"/>
        <v>0</v>
      </c>
      <c r="AI2884" s="45">
        <f t="shared" si="2016"/>
        <v>0</v>
      </c>
      <c r="AJ2884" s="45">
        <f t="shared" si="2016"/>
        <v>0</v>
      </c>
      <c r="AK2884" s="45">
        <f t="shared" si="2016"/>
        <v>0</v>
      </c>
      <c r="AL2884" s="45">
        <f t="shared" si="2016"/>
        <v>0</v>
      </c>
      <c r="AM2884" s="45">
        <f t="shared" si="2016"/>
        <v>0</v>
      </c>
      <c r="AN2884" s="45">
        <f t="shared" si="2016"/>
        <v>0</v>
      </c>
      <c r="AO2884" s="45">
        <f t="shared" si="2016"/>
        <v>0</v>
      </c>
      <c r="AP2884" s="45">
        <f t="shared" si="2016"/>
        <v>0</v>
      </c>
      <c r="AQ2884" s="45">
        <f t="shared" si="2016"/>
        <v>0</v>
      </c>
      <c r="AR2884" s="45">
        <f t="shared" si="2016"/>
        <v>0</v>
      </c>
      <c r="AS2884" s="45">
        <f t="shared" si="2016"/>
        <v>0</v>
      </c>
      <c r="AT2884" s="45">
        <f t="shared" si="2016"/>
        <v>0</v>
      </c>
      <c r="AU2884" s="45">
        <f t="shared" si="2016"/>
        <v>0</v>
      </c>
      <c r="AV2884" s="45">
        <f t="shared" si="2016"/>
        <v>0</v>
      </c>
      <c r="AW2884" s="45">
        <f t="shared" si="2016"/>
        <v>0</v>
      </c>
      <c r="AX2884" s="45">
        <f t="shared" si="2016"/>
        <v>0</v>
      </c>
      <c r="AY2884" s="45">
        <f t="shared" si="2016"/>
        <v>0</v>
      </c>
      <c r="AZ2884" s="45">
        <f t="shared" si="2016"/>
        <v>0</v>
      </c>
      <c r="BA2884" s="45">
        <f t="shared" si="2016"/>
        <v>0</v>
      </c>
      <c r="BB2884" s="45">
        <f t="shared" si="2016"/>
        <v>0</v>
      </c>
      <c r="BC2884" s="45">
        <f t="shared" si="2016"/>
        <v>0</v>
      </c>
      <c r="BD2884" s="45">
        <f t="shared" si="2016"/>
        <v>0</v>
      </c>
    </row>
    <row r="2885" spans="1:59" x14ac:dyDescent="0.2">
      <c r="A2885"/>
      <c r="B2885"/>
      <c r="C2885"/>
      <c r="D2885"/>
      <c r="E2885"/>
      <c r="F2885"/>
      <c r="G2885"/>
      <c r="H2885"/>
      <c r="I2885"/>
      <c r="J2885"/>
      <c r="K2885"/>
      <c r="L2885"/>
      <c r="M2885"/>
      <c r="N2885"/>
      <c r="O2885"/>
      <c r="P2885"/>
      <c r="Q2885"/>
      <c r="R2885"/>
      <c r="S2885"/>
      <c r="T2885"/>
      <c r="U2885"/>
      <c r="V2885"/>
      <c r="W2885"/>
      <c r="X2885"/>
      <c r="Y2885"/>
      <c r="Z2885"/>
      <c r="AA2885"/>
      <c r="AB2885"/>
      <c r="AC2885"/>
      <c r="AD2885"/>
      <c r="AE2885"/>
      <c r="AF2885"/>
      <c r="AG2885"/>
      <c r="AH2885"/>
      <c r="AI2885"/>
      <c r="AJ2885"/>
      <c r="AK2885"/>
      <c r="AL2885"/>
      <c r="AM2885"/>
      <c r="AN2885"/>
      <c r="AO2885"/>
      <c r="AP2885"/>
      <c r="AQ2885"/>
      <c r="AR2885"/>
      <c r="AS2885"/>
      <c r="AT2885"/>
      <c r="AU2885"/>
      <c r="AV2885"/>
      <c r="AW2885"/>
      <c r="AX2885"/>
      <c r="AY2885"/>
      <c r="AZ2885"/>
      <c r="BA2885"/>
      <c r="BB2885"/>
      <c r="BC2885"/>
      <c r="BD2885"/>
    </row>
    <row r="2886" spans="1:59" ht="16" x14ac:dyDescent="0.2">
      <c r="A2886"/>
      <c r="B2886"/>
      <c r="C2886"/>
      <c r="D2886"/>
      <c r="E2886"/>
      <c r="F2886"/>
      <c r="G2886"/>
      <c r="H2886"/>
      <c r="I2886"/>
      <c r="J2886"/>
      <c r="K2886"/>
      <c r="L2886"/>
      <c r="M2886"/>
      <c r="N2886"/>
      <c r="O2886"/>
      <c r="P2886"/>
      <c r="Q2886"/>
      <c r="R2886"/>
      <c r="S2886"/>
      <c r="T2886"/>
      <c r="U2886"/>
      <c r="V2886"/>
      <c r="W2886"/>
      <c r="X2886"/>
      <c r="Y2886"/>
      <c r="Z2886"/>
      <c r="AA2886"/>
      <c r="AB2886"/>
      <c r="AC2886"/>
      <c r="AD2886"/>
      <c r="AE2886"/>
      <c r="AF2886"/>
      <c r="AG2886"/>
      <c r="AH2886"/>
      <c r="AI2886"/>
      <c r="AJ2886"/>
      <c r="AK2886"/>
      <c r="AL2886"/>
      <c r="AM2886"/>
      <c r="AN2886"/>
      <c r="AO2886"/>
      <c r="AP2886"/>
      <c r="AQ2886"/>
      <c r="AR2886"/>
      <c r="AS2886"/>
      <c r="AT2886"/>
      <c r="AU2886"/>
      <c r="AV2886"/>
      <c r="AW2886"/>
      <c r="AX2886"/>
      <c r="AY2886"/>
      <c r="AZ2886"/>
      <c r="BA2886"/>
      <c r="BB2886"/>
      <c r="BC2886"/>
      <c r="BD2886"/>
      <c r="BE2886" s="1"/>
    </row>
    <row r="2887" spans="1:59" ht="16" x14ac:dyDescent="0.2">
      <c r="A2887" s="1"/>
      <c r="B2887" s="67">
        <v>103</v>
      </c>
      <c r="C2887" s="68" t="str">
        <f>H2889</f>
        <v>SAS HSR 4</v>
      </c>
      <c r="D2887" s="69" t="s">
        <v>168</v>
      </c>
      <c r="E2887" s="69"/>
      <c r="F2887" s="69"/>
      <c r="G2887" s="69"/>
      <c r="H2887" s="69"/>
      <c r="I2887" s="69"/>
      <c r="J2887" s="69"/>
      <c r="K2887" s="68"/>
      <c r="L2887" s="68"/>
      <c r="M2887" s="68"/>
      <c r="N2887" s="68"/>
      <c r="O2887" s="82"/>
      <c r="P2887" s="82"/>
      <c r="Q2887" s="82"/>
      <c r="R2887" s="82"/>
      <c r="S2887" s="82"/>
      <c r="T2887" s="82"/>
      <c r="U2887" s="82"/>
      <c r="V2887" s="82"/>
      <c r="W2887" s="82"/>
      <c r="X2887" s="82"/>
      <c r="Y2887" s="82"/>
      <c r="Z2887" s="82"/>
      <c r="AA2887" s="82"/>
      <c r="AB2887" s="82"/>
      <c r="AC2887" s="82"/>
      <c r="AD2887" s="82"/>
      <c r="AE2887" s="82"/>
      <c r="AF2887" s="82"/>
      <c r="AG2887" s="82"/>
      <c r="AH2887" s="82"/>
      <c r="AI2887" s="82"/>
      <c r="AJ2887" s="82"/>
      <c r="AK2887" s="82"/>
      <c r="AL2887" s="82"/>
      <c r="AM2887" s="82"/>
      <c r="AN2887" s="82"/>
      <c r="AO2887" s="82"/>
      <c r="AP2887" s="82"/>
      <c r="AQ2887" s="82"/>
      <c r="AR2887" s="82"/>
      <c r="AS2887" s="82"/>
      <c r="AT2887" s="82"/>
      <c r="AU2887" s="82"/>
      <c r="AV2887" s="82"/>
      <c r="AW2887" s="82"/>
      <c r="AX2887" s="82"/>
      <c r="AY2887" s="82"/>
      <c r="AZ2887" s="82"/>
      <c r="BA2887" s="82"/>
      <c r="BB2887" s="82"/>
      <c r="BC2887" s="82"/>
      <c r="BD2887" s="82"/>
      <c r="BE2887" s="1"/>
      <c r="BF2887" s="1"/>
      <c r="BG2887" s="1"/>
    </row>
    <row r="2888" spans="1:59" ht="16" x14ac:dyDescent="0.2">
      <c r="A2888" s="35"/>
      <c r="B2888" s="11">
        <f>B2887</f>
        <v>103</v>
      </c>
      <c r="C2888" s="12" t="str">
        <f>C2887</f>
        <v>SAS HSR 4</v>
      </c>
      <c r="D2888" s="35"/>
      <c r="E2888" s="35"/>
      <c r="F2888" s="35"/>
      <c r="G2888" s="35"/>
      <c r="H2888" s="35"/>
      <c r="I2888" s="35"/>
      <c r="J2888" s="35"/>
      <c r="K2888" s="35"/>
      <c r="L2888" s="35"/>
      <c r="M2888" s="35"/>
      <c r="N2888" s="35"/>
      <c r="O2888" s="44"/>
      <c r="P2888" s="44"/>
      <c r="Q2888" s="44"/>
      <c r="R2888" s="44"/>
      <c r="S2888" s="44"/>
      <c r="T2888" s="44"/>
      <c r="U2888" s="44"/>
      <c r="V2888" s="44"/>
      <c r="W2888" s="44"/>
      <c r="X2888" s="44"/>
      <c r="Y2888" s="44"/>
      <c r="Z2888" s="44"/>
      <c r="AA2888" s="44"/>
      <c r="AB2888" s="44"/>
      <c r="AC2888" s="44"/>
      <c r="AD2888" s="44"/>
      <c r="AE2888" s="44"/>
      <c r="AF2888" s="44"/>
      <c r="AG2888" s="44"/>
      <c r="AH2888" s="44"/>
      <c r="AI2888" s="44"/>
      <c r="AJ2888" s="44"/>
      <c r="AK2888" s="44"/>
      <c r="AL2888" s="44"/>
      <c r="AM2888" s="44"/>
      <c r="AN2888" s="44"/>
      <c r="AO2888" s="44"/>
      <c r="AP2888" s="44"/>
      <c r="AQ2888" s="44"/>
      <c r="AR2888" s="44"/>
      <c r="AS2888" s="44"/>
      <c r="AT2888" s="44"/>
      <c r="AU2888" s="44"/>
      <c r="AV2888" s="44"/>
      <c r="AW2888" s="44"/>
      <c r="AX2888" s="44"/>
      <c r="AY2888" s="44"/>
      <c r="AZ2888" s="44"/>
      <c r="BA2888" s="44"/>
      <c r="BB2888" s="44"/>
      <c r="BC2888" s="44"/>
      <c r="BD2888" s="44"/>
      <c r="BE2888" s="35"/>
      <c r="BF2888" s="35"/>
      <c r="BG2888" s="35"/>
    </row>
    <row r="2889" spans="1:59" ht="16" x14ac:dyDescent="0.2">
      <c r="B2889" s="11">
        <f t="shared" ref="B2889:C2904" si="2017">B2888</f>
        <v>103</v>
      </c>
      <c r="C2889" s="12" t="str">
        <f t="shared" si="2017"/>
        <v>SAS HSR 4</v>
      </c>
      <c r="D2889" s="13" t="s">
        <v>2</v>
      </c>
      <c r="E2889" s="14" t="s">
        <v>85</v>
      </c>
      <c r="F2889" s="15"/>
      <c r="G2889" s="13" t="s">
        <v>229</v>
      </c>
      <c r="H2889" s="14" t="s">
        <v>160</v>
      </c>
      <c r="I2889" s="14"/>
      <c r="J2889" s="14"/>
      <c r="L2889" s="16" t="s">
        <v>230</v>
      </c>
      <c r="M2889" s="70"/>
      <c r="N2889" s="70"/>
      <c r="O2889" s="17">
        <f>($E2900&gt;0)*($E2894&lt;O$2)*(EDATE($E2894,$E2900)&gt;O$3)*((O$3-O$2+1)/O$4)
+($E2900&gt;0)*($E2894&lt;O$2)*(EDATE($E2894,$E2900)&gt;=O$2)*(EDATE($E2894,$E2900)&lt;=O$3)*((EDATE($E2894,$E2900)-O$2)/O$4)
+($E2900&gt;0)*($E2894&lt;O$2)*(EDATE($E2894,$E2900)&lt;O$2)*(0)
+($E2900&gt;0)*($E2894&gt;=O$2)*($E2894&lt;=O$3)*(EDATE($E2894,$E2900)&gt;=O$2)*(EDATE($E2894,$E2900)&lt;=O$3)*((EDATE($E2894,$E2900)-$E2894+1)/O$4)
+($E2900&gt;0)*($E2894&gt;=O$2)*($E2894&lt;=O$3)*(EDATE($E2894,$E2900)&gt;O$3)*((O$3-$E2894+1)/O$4)
+($E2900&gt;0)*($E2894&gt;O$3)*(0)</f>
        <v>0</v>
      </c>
      <c r="P2889" s="17">
        <f t="shared" ref="P2889:BD2889" si="2018">($E2900&gt;0)*($E2894&lt;P$2)*(EDATE($E2894,$E2900)&gt;P$3)*((P$3-P$2+1)/P$4)
+($E2900&gt;0)*($E2894&lt;P$2)*(EDATE($E2894,$E2900)&gt;=P$2)*(EDATE($E2894,$E2900)&lt;=P$3)*((EDATE($E2894,$E2900)-P$2)/P$4)
+($E2900&gt;0)*($E2894&lt;P$2)*(EDATE($E2894,$E2900)&lt;P$2)*(0)
+($E2900&gt;0)*($E2894&gt;=P$2)*($E2894&lt;=P$3)*(EDATE($E2894,$E2900)&gt;=P$2)*(EDATE($E2894,$E2900)&lt;=P$3)*((EDATE($E2894,$E2900)-$E2894+1)/P$4)
+($E2900&gt;0)*($E2894&gt;=P$2)*($E2894&lt;=P$3)*(EDATE($E2894,$E2900)&gt;P$3)*((P$3-$E2894+1)/P$4)
+($E2900&gt;0)*($E2894&gt;P$3)*(0)</f>
        <v>0</v>
      </c>
      <c r="Q2889" s="17">
        <f t="shared" si="2018"/>
        <v>0</v>
      </c>
      <c r="R2889" s="17">
        <f t="shared" si="2018"/>
        <v>0</v>
      </c>
      <c r="S2889" s="17">
        <f t="shared" si="2018"/>
        <v>0</v>
      </c>
      <c r="T2889" s="17">
        <f t="shared" si="2018"/>
        <v>0</v>
      </c>
      <c r="U2889" s="17">
        <f t="shared" si="2018"/>
        <v>0</v>
      </c>
      <c r="V2889" s="17">
        <f t="shared" si="2018"/>
        <v>0</v>
      </c>
      <c r="W2889" s="17">
        <f t="shared" si="2018"/>
        <v>0</v>
      </c>
      <c r="X2889" s="17">
        <f t="shared" si="2018"/>
        <v>0</v>
      </c>
      <c r="Y2889" s="17">
        <f t="shared" si="2018"/>
        <v>0</v>
      </c>
      <c r="Z2889" s="17">
        <f t="shared" si="2018"/>
        <v>0</v>
      </c>
      <c r="AA2889" s="17">
        <f t="shared" si="2018"/>
        <v>0</v>
      </c>
      <c r="AB2889" s="17">
        <f t="shared" si="2018"/>
        <v>0</v>
      </c>
      <c r="AC2889" s="17">
        <f t="shared" si="2018"/>
        <v>0</v>
      </c>
      <c r="AD2889" s="17">
        <f t="shared" si="2018"/>
        <v>0</v>
      </c>
      <c r="AE2889" s="17">
        <f t="shared" si="2018"/>
        <v>0</v>
      </c>
      <c r="AF2889" s="17">
        <f t="shared" si="2018"/>
        <v>0</v>
      </c>
      <c r="AG2889" s="17">
        <f t="shared" si="2018"/>
        <v>0</v>
      </c>
      <c r="AH2889" s="17">
        <f t="shared" si="2018"/>
        <v>0</v>
      </c>
      <c r="AI2889" s="17">
        <f t="shared" si="2018"/>
        <v>0</v>
      </c>
      <c r="AJ2889" s="17">
        <f t="shared" si="2018"/>
        <v>0</v>
      </c>
      <c r="AK2889" s="17">
        <f t="shared" si="2018"/>
        <v>0</v>
      </c>
      <c r="AL2889" s="17">
        <f t="shared" si="2018"/>
        <v>0</v>
      </c>
      <c r="AM2889" s="17">
        <f t="shared" si="2018"/>
        <v>0</v>
      </c>
      <c r="AN2889" s="17">
        <f t="shared" si="2018"/>
        <v>0</v>
      </c>
      <c r="AO2889" s="17">
        <f t="shared" si="2018"/>
        <v>0</v>
      </c>
      <c r="AP2889" s="17">
        <f t="shared" si="2018"/>
        <v>0</v>
      </c>
      <c r="AQ2889" s="17">
        <f t="shared" si="2018"/>
        <v>0</v>
      </c>
      <c r="AR2889" s="17">
        <f t="shared" si="2018"/>
        <v>0</v>
      </c>
      <c r="AS2889" s="17">
        <f t="shared" si="2018"/>
        <v>0</v>
      </c>
      <c r="AT2889" s="17">
        <f t="shared" si="2018"/>
        <v>0</v>
      </c>
      <c r="AU2889" s="17">
        <f t="shared" si="2018"/>
        <v>0</v>
      </c>
      <c r="AV2889" s="17">
        <f t="shared" si="2018"/>
        <v>0</v>
      </c>
      <c r="AW2889" s="17">
        <f t="shared" si="2018"/>
        <v>0</v>
      </c>
      <c r="AX2889" s="17">
        <f t="shared" si="2018"/>
        <v>0</v>
      </c>
      <c r="AY2889" s="17">
        <f t="shared" si="2018"/>
        <v>0</v>
      </c>
      <c r="AZ2889" s="17">
        <f t="shared" si="2018"/>
        <v>0</v>
      </c>
      <c r="BA2889" s="17">
        <f t="shared" si="2018"/>
        <v>0</v>
      </c>
      <c r="BB2889" s="17">
        <f t="shared" si="2018"/>
        <v>0</v>
      </c>
      <c r="BC2889" s="17">
        <f t="shared" si="2018"/>
        <v>0</v>
      </c>
      <c r="BD2889" s="17">
        <f t="shared" si="2018"/>
        <v>0</v>
      </c>
    </row>
    <row r="2890" spans="1:59" ht="16" x14ac:dyDescent="0.2">
      <c r="B2890" s="11">
        <f t="shared" si="2017"/>
        <v>103</v>
      </c>
      <c r="C2890" s="12" t="str">
        <f t="shared" si="2017"/>
        <v>SAS HSR 4</v>
      </c>
      <c r="D2890" s="13" t="s">
        <v>7</v>
      </c>
      <c r="E2890" s="18">
        <v>32</v>
      </c>
      <c r="F2890" s="15"/>
      <c r="G2890" s="13" t="s">
        <v>0</v>
      </c>
      <c r="H2890" s="19">
        <v>29.4</v>
      </c>
      <c r="I2890" s="13" t="s">
        <v>20</v>
      </c>
      <c r="J2890" s="19">
        <v>32</v>
      </c>
      <c r="L2890" s="20" t="s">
        <v>231</v>
      </c>
      <c r="M2890" s="72"/>
      <c r="N2890" s="72"/>
      <c r="O2890" s="21">
        <f>($H2895&gt;0)*($J2895&lt;O$2)*0
+($H2895&gt;0)*($J2895&gt;=O$2)*($J2895&lt;=O$3)*(($J2895-O$2+1)/O$4)
+($H2895&gt;0)*($J2895&gt;O$3)*($I2895&gt;O$3)*0
+($H2895&gt;0)*($J2895&gt;O$3)*($I2895&lt;=O$3)*($I2895&gt;=O$2)*((O$3-$I2895+1)/O$4)
+($H2895&gt;0)*($J2895&gt;O$3)*($I2895&lt;O$2)*1
+($H2895&gt;0)*($I2895&gt;O$3)*0
+($H2896&gt;0)*($J$2350&lt;O$2)*0
+($H2896&gt;0)*($J2896&gt;=O$2)*($J2896&lt;=O$3)*(($J2896-O$2+1)/O$4)
+($H2896&gt;0)*($J2896&gt;O$3)*($I2896&gt;O$3)*0
+($H2896&gt;0)*($J2896&gt;O$3)*($I2896&lt;=O$3)*($I2896&gt;=O$2)*((O$3-$I2896+1)/O$4)
+($H2896&gt;0)*($J2896&gt;O$3)*($I2896&lt;O$2)*1
+($H2896&gt;0)*($I2896&gt;O$3)*0
+($H2897&gt;0)*($J2897&lt;O$2)*0
+($H2897&gt;0)*($J2897&gt;=O$2)*($J2897&lt;=O$3)*(($J2897-O$2+1)/O$4)
+($H2897&gt;0)*($J2897&gt;O$3)*($I2897&gt;O$3)*0
+($H2897&gt;0)*($J2897&gt;O$3)*($I2897&lt;=O$3)*($I2897&gt;=O$2)*((O$3-$I2897+1)/O$4)
+($H2897&gt;0)*($J2897&gt;O$3)*($I2897&lt;O$2)*1
+($H2897&gt;0)*($I2897&gt;O$3)*0</f>
        <v>0</v>
      </c>
      <c r="P2890" s="21">
        <f t="shared" ref="P2890:BD2890" si="2019">($H2895&gt;0)*($J2895&lt;P$2)*0
+($H2895&gt;0)*($J2895&gt;=P$2)*($J2895&lt;=P$3)*(($J2895-P$2+1)/P$4)
+($H2895&gt;0)*($J2895&gt;P$3)*($I2895&gt;P$3)*0
+($H2895&gt;0)*($J2895&gt;P$3)*($I2895&lt;=P$3)*($I2895&gt;=P$2)*((P$3-$I2895+1)/P$4)
+($H2895&gt;0)*($J2895&gt;P$3)*($I2895&lt;P$2)*1
+($H2895&gt;0)*($I2895&gt;P$3)*0
+($H2896&gt;0)*($J$2350&lt;P$2)*0
+($H2896&gt;0)*($J2896&gt;=P$2)*($J2896&lt;=P$3)*(($J2896-P$2+1)/P$4)
+($H2896&gt;0)*($J2896&gt;P$3)*($I2896&gt;P$3)*0
+($H2896&gt;0)*($J2896&gt;P$3)*($I2896&lt;=P$3)*($I2896&gt;=P$2)*((P$3-$I2896+1)/P$4)
+($H2896&gt;0)*($J2896&gt;P$3)*($I2896&lt;P$2)*1
+($H2896&gt;0)*($I2896&gt;P$3)*0
+($H2897&gt;0)*($J2897&lt;P$2)*0
+($H2897&gt;0)*($J2897&gt;=P$2)*($J2897&lt;=P$3)*(($J2897-P$2+1)/P$4)
+($H2897&gt;0)*($J2897&gt;P$3)*($I2897&gt;P$3)*0
+($H2897&gt;0)*($J2897&gt;P$3)*($I2897&lt;=P$3)*($I2897&gt;=P$2)*((P$3-$I2897+1)/P$4)
+($H2897&gt;0)*($J2897&gt;P$3)*($I2897&lt;P$2)*1
+($H2897&gt;0)*($I2897&gt;P$3)*0</f>
        <v>0</v>
      </c>
      <c r="Q2890" s="21">
        <f t="shared" si="2019"/>
        <v>0</v>
      </c>
      <c r="R2890" s="21">
        <f t="shared" si="2019"/>
        <v>0</v>
      </c>
      <c r="S2890" s="21">
        <f t="shared" si="2019"/>
        <v>0</v>
      </c>
      <c r="T2890" s="21">
        <f t="shared" si="2019"/>
        <v>0</v>
      </c>
      <c r="U2890" s="21">
        <f t="shared" si="2019"/>
        <v>0</v>
      </c>
      <c r="V2890" s="21">
        <f t="shared" si="2019"/>
        <v>0</v>
      </c>
      <c r="W2890" s="21">
        <f t="shared" si="2019"/>
        <v>0</v>
      </c>
      <c r="X2890" s="21">
        <f t="shared" si="2019"/>
        <v>0</v>
      </c>
      <c r="Y2890" s="21">
        <f t="shared" si="2019"/>
        <v>0</v>
      </c>
      <c r="Z2890" s="21">
        <f t="shared" si="2019"/>
        <v>0</v>
      </c>
      <c r="AA2890" s="21">
        <f t="shared" si="2019"/>
        <v>0</v>
      </c>
      <c r="AB2890" s="21">
        <f t="shared" si="2019"/>
        <v>0</v>
      </c>
      <c r="AC2890" s="21">
        <f t="shared" si="2019"/>
        <v>0</v>
      </c>
      <c r="AD2890" s="21">
        <f t="shared" si="2019"/>
        <v>0</v>
      </c>
      <c r="AE2890" s="21">
        <f t="shared" si="2019"/>
        <v>0</v>
      </c>
      <c r="AF2890" s="21">
        <f t="shared" si="2019"/>
        <v>0</v>
      </c>
      <c r="AG2890" s="21">
        <f t="shared" si="2019"/>
        <v>0</v>
      </c>
      <c r="AH2890" s="21">
        <f t="shared" si="2019"/>
        <v>0</v>
      </c>
      <c r="AI2890" s="21">
        <f t="shared" si="2019"/>
        <v>0</v>
      </c>
      <c r="AJ2890" s="21">
        <f t="shared" si="2019"/>
        <v>0</v>
      </c>
      <c r="AK2890" s="21">
        <f t="shared" si="2019"/>
        <v>0</v>
      </c>
      <c r="AL2890" s="21">
        <f t="shared" si="2019"/>
        <v>0</v>
      </c>
      <c r="AM2890" s="21">
        <f t="shared" si="2019"/>
        <v>0</v>
      </c>
      <c r="AN2890" s="21">
        <f t="shared" si="2019"/>
        <v>0</v>
      </c>
      <c r="AO2890" s="21">
        <f t="shared" si="2019"/>
        <v>0</v>
      </c>
      <c r="AP2890" s="21">
        <f t="shared" si="2019"/>
        <v>0</v>
      </c>
      <c r="AQ2890" s="21">
        <f t="shared" si="2019"/>
        <v>0</v>
      </c>
      <c r="AR2890" s="21">
        <f t="shared" si="2019"/>
        <v>0</v>
      </c>
      <c r="AS2890" s="21">
        <f t="shared" si="2019"/>
        <v>0</v>
      </c>
      <c r="AT2890" s="21">
        <f t="shared" si="2019"/>
        <v>0</v>
      </c>
      <c r="AU2890" s="21">
        <f t="shared" si="2019"/>
        <v>0</v>
      </c>
      <c r="AV2890" s="21">
        <f t="shared" si="2019"/>
        <v>0</v>
      </c>
      <c r="AW2890" s="21">
        <f t="shared" si="2019"/>
        <v>0</v>
      </c>
      <c r="AX2890" s="21">
        <f t="shared" si="2019"/>
        <v>0</v>
      </c>
      <c r="AY2890" s="21">
        <f t="shared" si="2019"/>
        <v>0</v>
      </c>
      <c r="AZ2890" s="21">
        <f t="shared" si="2019"/>
        <v>0</v>
      </c>
      <c r="BA2890" s="21">
        <f t="shared" si="2019"/>
        <v>0</v>
      </c>
      <c r="BB2890" s="21">
        <f t="shared" si="2019"/>
        <v>0</v>
      </c>
      <c r="BC2890" s="21">
        <f t="shared" si="2019"/>
        <v>0</v>
      </c>
      <c r="BD2890" s="21">
        <f t="shared" si="2019"/>
        <v>0</v>
      </c>
    </row>
    <row r="2891" spans="1:59" ht="16" x14ac:dyDescent="0.2">
      <c r="B2891" s="11">
        <f t="shared" si="2017"/>
        <v>103</v>
      </c>
      <c r="C2891" s="12" t="str">
        <f t="shared" si="2017"/>
        <v>SAS HSR 4</v>
      </c>
      <c r="D2891" s="13" t="s">
        <v>21</v>
      </c>
      <c r="E2891" s="22">
        <v>0</v>
      </c>
      <c r="F2891" s="15"/>
      <c r="G2891" s="13" t="s">
        <v>22</v>
      </c>
      <c r="H2891" s="22">
        <v>0</v>
      </c>
      <c r="I2891" s="13" t="s">
        <v>23</v>
      </c>
      <c r="J2891" s="22">
        <v>0</v>
      </c>
      <c r="K2891" s="23"/>
      <c r="L2891" s="20" t="s">
        <v>232</v>
      </c>
      <c r="M2891" s="72"/>
      <c r="N2891" s="72"/>
      <c r="O2891" s="21">
        <f>($E2894&lt;=O$3)*($E2894&gt;O$2)*((O$3-$E2894+1)/O$4)
+($E2894&lt;=O$2)*((O$3-O$2+1)/O$4)
+($E2894&gt;O$3)*(0)
-($E2902&lt;=O$3)*($E2902&lt;&gt;0)*($E2902&gt;O$2)*((O$3-$E2902)/O$4)
-($E2902&lt;=O$2)*((O$3-O$2+1)/O$4)
-($E2902&gt;O$3)*(0)</f>
        <v>1</v>
      </c>
      <c r="P2891" s="21">
        <f t="shared" ref="P2891:BD2891" si="2020">($E2894&lt;=P$3)*($E2894&gt;P$2)*((P$3-$E2894+1)/P$4)
+($E2894&lt;=P$2)*((P$3-P$2+1)/P$4)
+($E2894&gt;P$3)*(0)
-($E2902&lt;=P$3)*($E2902&lt;&gt;0)*($E2902&gt;P$2)*((P$3-$E2902)/P$4)
-($E2902&lt;=P$2)*((P$3-P$2+1)/P$4)
-($E2902&gt;P$3)*(0)</f>
        <v>1</v>
      </c>
      <c r="Q2891" s="21">
        <f t="shared" si="2020"/>
        <v>1</v>
      </c>
      <c r="R2891" s="21">
        <f t="shared" si="2020"/>
        <v>1</v>
      </c>
      <c r="S2891" s="21">
        <f t="shared" si="2020"/>
        <v>1</v>
      </c>
      <c r="T2891" s="21">
        <f t="shared" si="2020"/>
        <v>1</v>
      </c>
      <c r="U2891" s="21">
        <f t="shared" si="2020"/>
        <v>1</v>
      </c>
      <c r="V2891" s="21">
        <f t="shared" si="2020"/>
        <v>1</v>
      </c>
      <c r="W2891" s="21">
        <f t="shared" si="2020"/>
        <v>1</v>
      </c>
      <c r="X2891" s="21">
        <f t="shared" si="2020"/>
        <v>1</v>
      </c>
      <c r="Y2891" s="21">
        <f t="shared" si="2020"/>
        <v>1</v>
      </c>
      <c r="Z2891" s="21">
        <f t="shared" si="2020"/>
        <v>1</v>
      </c>
      <c r="AA2891" s="21">
        <f t="shared" si="2020"/>
        <v>1</v>
      </c>
      <c r="AB2891" s="21">
        <f t="shared" si="2020"/>
        <v>1</v>
      </c>
      <c r="AC2891" s="21">
        <f t="shared" si="2020"/>
        <v>0.98888888888888893</v>
      </c>
      <c r="AD2891" s="21">
        <f t="shared" si="2020"/>
        <v>0</v>
      </c>
      <c r="AE2891" s="21">
        <f t="shared" si="2020"/>
        <v>0</v>
      </c>
      <c r="AF2891" s="21">
        <f t="shared" si="2020"/>
        <v>0</v>
      </c>
      <c r="AG2891" s="21">
        <f t="shared" si="2020"/>
        <v>0</v>
      </c>
      <c r="AH2891" s="21">
        <f t="shared" si="2020"/>
        <v>0</v>
      </c>
      <c r="AI2891" s="21">
        <f t="shared" si="2020"/>
        <v>0</v>
      </c>
      <c r="AJ2891" s="21">
        <f t="shared" si="2020"/>
        <v>0</v>
      </c>
      <c r="AK2891" s="21">
        <f t="shared" si="2020"/>
        <v>0</v>
      </c>
      <c r="AL2891" s="21">
        <f t="shared" si="2020"/>
        <v>0</v>
      </c>
      <c r="AM2891" s="21">
        <f t="shared" si="2020"/>
        <v>0</v>
      </c>
      <c r="AN2891" s="21">
        <f t="shared" si="2020"/>
        <v>0</v>
      </c>
      <c r="AO2891" s="21">
        <f t="shared" si="2020"/>
        <v>0</v>
      </c>
      <c r="AP2891" s="21">
        <f t="shared" si="2020"/>
        <v>0</v>
      </c>
      <c r="AQ2891" s="21">
        <f t="shared" si="2020"/>
        <v>0</v>
      </c>
      <c r="AR2891" s="21">
        <f t="shared" si="2020"/>
        <v>0</v>
      </c>
      <c r="AS2891" s="21">
        <f t="shared" si="2020"/>
        <v>0</v>
      </c>
      <c r="AT2891" s="21">
        <f t="shared" si="2020"/>
        <v>0</v>
      </c>
      <c r="AU2891" s="21">
        <f t="shared" si="2020"/>
        <v>0</v>
      </c>
      <c r="AV2891" s="21">
        <f t="shared" si="2020"/>
        <v>0</v>
      </c>
      <c r="AW2891" s="21">
        <f t="shared" si="2020"/>
        <v>0</v>
      </c>
      <c r="AX2891" s="21">
        <f t="shared" si="2020"/>
        <v>0</v>
      </c>
      <c r="AY2891" s="21">
        <f t="shared" si="2020"/>
        <v>0</v>
      </c>
      <c r="AZ2891" s="21">
        <f t="shared" si="2020"/>
        <v>0</v>
      </c>
      <c r="BA2891" s="21">
        <f t="shared" si="2020"/>
        <v>0</v>
      </c>
      <c r="BB2891" s="21">
        <f t="shared" si="2020"/>
        <v>0</v>
      </c>
      <c r="BC2891" s="21">
        <f t="shared" si="2020"/>
        <v>0</v>
      </c>
      <c r="BD2891" s="21">
        <f t="shared" si="2020"/>
        <v>0</v>
      </c>
    </row>
    <row r="2892" spans="1:59" ht="16" x14ac:dyDescent="0.2">
      <c r="B2892" s="11">
        <f t="shared" si="2017"/>
        <v>103</v>
      </c>
      <c r="C2892" s="12" t="str">
        <f t="shared" si="2017"/>
        <v>SAS HSR 4</v>
      </c>
      <c r="D2892" s="13" t="s">
        <v>1</v>
      </c>
      <c r="E2892" s="22">
        <v>73550</v>
      </c>
      <c r="F2892" s="15"/>
      <c r="G2892" s="15"/>
      <c r="H2892" s="15"/>
      <c r="I2892" s="15"/>
      <c r="J2892" s="15"/>
      <c r="L2892" s="20" t="s">
        <v>233</v>
      </c>
      <c r="M2892" s="72"/>
      <c r="N2892" s="72"/>
      <c r="O2892" s="21">
        <f>($E2905&gt;O$3)*($E2902&lt;O$2)*((O$3-O$2+1)/O$4)
+($E2905&gt;O$3)*($E2902&gt;=O$2)*($E2902&lt;=O$3)*((O$3-$E2902)/O$4)
+($E2905&gt;O$3)*($E2902&gt;O$3)*(0)
+($E2905&lt;=O$3)*($E2905&gt;=O$2)*($E2902&lt;O$2)*(($E2905-O$2)/O$4)
+($E2905&lt;=O$3)*($E2905&gt;=O$2)*($E2902&lt;=O$3)*($E2902&gt;=O$2)*(($E2905-$E2902)/O$4)
+($E2905&lt;O$2)*(0)</f>
        <v>0</v>
      </c>
      <c r="P2892" s="21">
        <f t="shared" ref="P2892:BD2892" si="2021">($E2905&gt;P$3)*($E2902&lt;P$2)*((P$3-P$2+1)/P$4)
+($E2905&gt;P$3)*($E2902&gt;=P$2)*($E2902&lt;=P$3)*((P$3-$E2902)/P$4)
+($E2905&gt;P$3)*($E2902&gt;P$3)*(0)
+($E2905&lt;=P$3)*($E2905&gt;=P$2)*($E2902&lt;P$2)*(($E2905-P$2)/P$4)
+($E2905&lt;=P$3)*($E2905&gt;=P$2)*($E2902&lt;=P$3)*($E2902&gt;=P$2)*(($E2905-$E2902)/P$4)
+($E2905&lt;P$2)*(0)</f>
        <v>0</v>
      </c>
      <c r="Q2892" s="21">
        <f t="shared" si="2021"/>
        <v>0</v>
      </c>
      <c r="R2892" s="21">
        <f t="shared" si="2021"/>
        <v>0</v>
      </c>
      <c r="S2892" s="21">
        <f t="shared" si="2021"/>
        <v>0</v>
      </c>
      <c r="T2892" s="21">
        <f t="shared" si="2021"/>
        <v>0</v>
      </c>
      <c r="U2892" s="21">
        <f t="shared" si="2021"/>
        <v>0</v>
      </c>
      <c r="V2892" s="21">
        <f t="shared" si="2021"/>
        <v>0</v>
      </c>
      <c r="W2892" s="21">
        <f t="shared" si="2021"/>
        <v>0</v>
      </c>
      <c r="X2892" s="21">
        <f t="shared" si="2021"/>
        <v>0</v>
      </c>
      <c r="Y2892" s="21">
        <f t="shared" si="2021"/>
        <v>0</v>
      </c>
      <c r="Z2892" s="21">
        <f t="shared" si="2021"/>
        <v>0</v>
      </c>
      <c r="AA2892" s="21">
        <f t="shared" si="2021"/>
        <v>0</v>
      </c>
      <c r="AB2892" s="21">
        <f t="shared" si="2021"/>
        <v>0</v>
      </c>
      <c r="AC2892" s="21">
        <f t="shared" si="2021"/>
        <v>0</v>
      </c>
      <c r="AD2892" s="21">
        <f t="shared" si="2021"/>
        <v>0</v>
      </c>
      <c r="AE2892" s="21">
        <f t="shared" si="2021"/>
        <v>0</v>
      </c>
      <c r="AF2892" s="21">
        <f t="shared" si="2021"/>
        <v>0</v>
      </c>
      <c r="AG2892" s="21">
        <f t="shared" si="2021"/>
        <v>0</v>
      </c>
      <c r="AH2892" s="21">
        <f t="shared" si="2021"/>
        <v>0</v>
      </c>
      <c r="AI2892" s="21">
        <f t="shared" si="2021"/>
        <v>0</v>
      </c>
      <c r="AJ2892" s="21">
        <f t="shared" si="2021"/>
        <v>0</v>
      </c>
      <c r="AK2892" s="21">
        <f t="shared" si="2021"/>
        <v>0</v>
      </c>
      <c r="AL2892" s="21">
        <f t="shared" si="2021"/>
        <v>0</v>
      </c>
      <c r="AM2892" s="21">
        <f t="shared" si="2021"/>
        <v>0</v>
      </c>
      <c r="AN2892" s="21">
        <f t="shared" si="2021"/>
        <v>0</v>
      </c>
      <c r="AO2892" s="21">
        <f t="shared" si="2021"/>
        <v>0</v>
      </c>
      <c r="AP2892" s="21">
        <f t="shared" si="2021"/>
        <v>0</v>
      </c>
      <c r="AQ2892" s="21">
        <f t="shared" si="2021"/>
        <v>0</v>
      </c>
      <c r="AR2892" s="21">
        <f t="shared" si="2021"/>
        <v>0</v>
      </c>
      <c r="AS2892" s="21">
        <f t="shared" si="2021"/>
        <v>0</v>
      </c>
      <c r="AT2892" s="21">
        <f t="shared" si="2021"/>
        <v>0</v>
      </c>
      <c r="AU2892" s="21">
        <f t="shared" si="2021"/>
        <v>0</v>
      </c>
      <c r="AV2892" s="21">
        <f t="shared" si="2021"/>
        <v>0</v>
      </c>
      <c r="AW2892" s="21">
        <f t="shared" si="2021"/>
        <v>0</v>
      </c>
      <c r="AX2892" s="21">
        <f t="shared" si="2021"/>
        <v>0</v>
      </c>
      <c r="AY2892" s="21">
        <f t="shared" si="2021"/>
        <v>0</v>
      </c>
      <c r="AZ2892" s="21">
        <f t="shared" si="2021"/>
        <v>0</v>
      </c>
      <c r="BA2892" s="21">
        <f t="shared" si="2021"/>
        <v>0</v>
      </c>
      <c r="BB2892" s="21">
        <f t="shared" si="2021"/>
        <v>0</v>
      </c>
      <c r="BC2892" s="21">
        <f t="shared" si="2021"/>
        <v>0</v>
      </c>
      <c r="BD2892" s="21">
        <f t="shared" si="2021"/>
        <v>0</v>
      </c>
    </row>
    <row r="2893" spans="1:59" ht="16" x14ac:dyDescent="0.2">
      <c r="B2893" s="11">
        <f t="shared" si="2017"/>
        <v>103</v>
      </c>
      <c r="C2893" s="12" t="str">
        <f t="shared" si="2017"/>
        <v>SAS HSR 4</v>
      </c>
      <c r="K2893" s="24"/>
      <c r="L2893" s="20" t="s">
        <v>234</v>
      </c>
      <c r="M2893" s="72"/>
      <c r="N2893" s="72"/>
      <c r="O2893" s="21">
        <f>($E2908&gt;0)*($E2905&lt;O$2)*(EDATE($E2905,$E2908)&gt;O$3)*((O$3-O$2+1)/O$4)
+($E2908&gt;0)*($E2905&lt;O$2)*(EDATE($E2905,$E2908)&gt;=O$2)*(EDATE($E2905,$E2908)&lt;=O$3)*((EDATE($E2905,$E2908)-O$2)/O$4)
+($E2908&gt;0)*($E2905&lt;O$2)*(EDATE($E2905,$E2908)&lt;O$2)*(0)
+($E2908&gt;0)*($E2905&gt;=O$2)*($E2905&lt;=O$3)*(EDATE($E2905,$E2908)&gt;=O$2)*(EDATE($E2905,$E2908)&lt;=O$3)*((EDATE($E2905,$E2908)-$E2905+1)/O$4)
+($E2908&gt;0)*($E2905&gt;=O$2)*($E2905&lt;=O$3)*(EDATE($E2905,$E2908)&gt;O$3)*((O$3-$E2905+1)/O$4)
+($E2908&gt;0)*($E2905&gt;O$3)*(0)</f>
        <v>0</v>
      </c>
      <c r="P2893" s="21">
        <f t="shared" ref="P2893:BD2893" si="2022">($E2908&gt;0)*($E2905&lt;P$2)*(EDATE($E2905,$E2908)&gt;P$3)*((P$3-P$2+1)/P$4)
+($E2908&gt;0)*($E2905&lt;P$2)*(EDATE($E2905,$E2908)&gt;=P$2)*(EDATE($E2905,$E2908)&lt;=P$3)*((EDATE($E2905,$E2908)-P$2)/P$4)
+($E2908&gt;0)*($E2905&lt;P$2)*(EDATE($E2905,$E2908)&lt;P$2)*(0)
+($E2908&gt;0)*($E2905&gt;=P$2)*($E2905&lt;=P$3)*(EDATE($E2905,$E2908)&gt;=P$2)*(EDATE($E2905,$E2908)&lt;=P$3)*((EDATE($E2905,$E2908)-$E2905+1)/P$4)
+($E2908&gt;0)*($E2905&gt;=P$2)*($E2905&lt;=P$3)*(EDATE($E2905,$E2908)&gt;P$3)*((P$3-$E2905+1)/P$4)
+($E2908&gt;0)*($E2905&gt;P$3)*(0)</f>
        <v>0</v>
      </c>
      <c r="Q2893" s="21">
        <f t="shared" si="2022"/>
        <v>0</v>
      </c>
      <c r="R2893" s="21">
        <f t="shared" si="2022"/>
        <v>0</v>
      </c>
      <c r="S2893" s="21">
        <f t="shared" si="2022"/>
        <v>0</v>
      </c>
      <c r="T2893" s="21">
        <f t="shared" si="2022"/>
        <v>0</v>
      </c>
      <c r="U2893" s="21">
        <f t="shared" si="2022"/>
        <v>0</v>
      </c>
      <c r="V2893" s="21">
        <f t="shared" si="2022"/>
        <v>0</v>
      </c>
      <c r="W2893" s="21">
        <f t="shared" si="2022"/>
        <v>0</v>
      </c>
      <c r="X2893" s="21">
        <f t="shared" si="2022"/>
        <v>0</v>
      </c>
      <c r="Y2893" s="21">
        <f t="shared" si="2022"/>
        <v>0</v>
      </c>
      <c r="Z2893" s="21">
        <f t="shared" si="2022"/>
        <v>0</v>
      </c>
      <c r="AA2893" s="21">
        <f t="shared" si="2022"/>
        <v>0</v>
      </c>
      <c r="AB2893" s="21">
        <f t="shared" si="2022"/>
        <v>0</v>
      </c>
      <c r="AC2893" s="21">
        <f t="shared" si="2022"/>
        <v>0</v>
      </c>
      <c r="AD2893" s="21">
        <f t="shared" si="2022"/>
        <v>0</v>
      </c>
      <c r="AE2893" s="21">
        <f t="shared" si="2022"/>
        <v>0</v>
      </c>
      <c r="AF2893" s="21">
        <f t="shared" si="2022"/>
        <v>0</v>
      </c>
      <c r="AG2893" s="21">
        <f t="shared" si="2022"/>
        <v>0</v>
      </c>
      <c r="AH2893" s="21">
        <f t="shared" si="2022"/>
        <v>0</v>
      </c>
      <c r="AI2893" s="21">
        <f t="shared" si="2022"/>
        <v>0</v>
      </c>
      <c r="AJ2893" s="21">
        <f t="shared" si="2022"/>
        <v>0</v>
      </c>
      <c r="AK2893" s="21">
        <f t="shared" si="2022"/>
        <v>0</v>
      </c>
      <c r="AL2893" s="21">
        <f t="shared" si="2022"/>
        <v>0</v>
      </c>
      <c r="AM2893" s="21">
        <f t="shared" si="2022"/>
        <v>0</v>
      </c>
      <c r="AN2893" s="21">
        <f t="shared" si="2022"/>
        <v>0</v>
      </c>
      <c r="AO2893" s="21">
        <f t="shared" si="2022"/>
        <v>0</v>
      </c>
      <c r="AP2893" s="21">
        <f t="shared" si="2022"/>
        <v>0</v>
      </c>
      <c r="AQ2893" s="21">
        <f t="shared" si="2022"/>
        <v>0</v>
      </c>
      <c r="AR2893" s="21">
        <f t="shared" si="2022"/>
        <v>0</v>
      </c>
      <c r="AS2893" s="21">
        <f t="shared" si="2022"/>
        <v>0</v>
      </c>
      <c r="AT2893" s="21">
        <f t="shared" si="2022"/>
        <v>0</v>
      </c>
      <c r="AU2893" s="21">
        <f t="shared" si="2022"/>
        <v>0</v>
      </c>
      <c r="AV2893" s="21">
        <f t="shared" si="2022"/>
        <v>0</v>
      </c>
      <c r="AW2893" s="21">
        <f t="shared" si="2022"/>
        <v>0</v>
      </c>
      <c r="AX2893" s="21">
        <f t="shared" si="2022"/>
        <v>0</v>
      </c>
      <c r="AY2893" s="21">
        <f t="shared" si="2022"/>
        <v>0</v>
      </c>
      <c r="AZ2893" s="21">
        <f t="shared" si="2022"/>
        <v>0</v>
      </c>
      <c r="BA2893" s="21">
        <f t="shared" si="2022"/>
        <v>0</v>
      </c>
      <c r="BB2893" s="21">
        <f t="shared" si="2022"/>
        <v>0</v>
      </c>
      <c r="BC2893" s="21">
        <f t="shared" si="2022"/>
        <v>0</v>
      </c>
      <c r="BD2893" s="21">
        <f t="shared" si="2022"/>
        <v>0</v>
      </c>
    </row>
    <row r="2894" spans="1:59" ht="16" x14ac:dyDescent="0.2">
      <c r="B2894" s="11">
        <f t="shared" si="2017"/>
        <v>103</v>
      </c>
      <c r="C2894" s="12" t="str">
        <f t="shared" si="2017"/>
        <v>SAS HSR 4</v>
      </c>
      <c r="D2894" s="25" t="s">
        <v>235</v>
      </c>
      <c r="E2894" s="26">
        <v>42825</v>
      </c>
      <c r="F2894" s="15"/>
      <c r="G2894" s="25" t="s">
        <v>236</v>
      </c>
      <c r="H2894" s="25" t="s">
        <v>237</v>
      </c>
      <c r="I2894" s="25" t="s">
        <v>238</v>
      </c>
      <c r="J2894" s="25" t="s">
        <v>239</v>
      </c>
      <c r="K2894" s="24"/>
      <c r="L2894" s="27" t="s">
        <v>240</v>
      </c>
      <c r="M2894" s="83"/>
      <c r="N2894" s="83"/>
      <c r="O2894" s="28">
        <f>($H2906&gt;0)*($J2906&lt;O$2)*0
+($H2906&gt;0)*($J2906&gt;=O$2)*($J2906&lt;=O$3)*(($J2906-O$2+1)/O$4)
+($H2906&gt;0)*($J2906&gt;O$3)*($I2906&gt;O$3)*0
+($H2906&gt;0)*($J2906&gt;O$3)*($I2906&lt;=O$3)*($I2906&gt;=O$2)*((O$3-$I2906+1)/O$4)
+($H2906&gt;0)*($J2906&gt;O$3)*($I2906&lt;O$2)*1
+($H2906&gt;0)*($I2906&gt;O$3)*0
+($H2907&gt;0)*($J2907&lt;O$2)*0
+($H2907&gt;0)*($J2907&gt;=O$2)*($J2907&lt;=O$3)*(($J2907-O$2+1)/O$4)
+($H2907&gt;0)*($J2907&gt;O$3)*($I2907&gt;O$3)*0
+($H2907&gt;0)*($J2907&gt;O$3)*($I2907&lt;=O$3)*($I2907&gt;=O$2)*((O$3-$I2907+1)/O$4)
+($H2907&gt;0)*($J2907&gt;O$3)*($I2907&lt;O$2)*1
+($H2907&gt;0)*($I2907&gt;O$3)*0
+($H2908&gt;0)*($J2908&lt;O$2)*0
+($H2908&gt;0)*($J2908&gt;=O$2)*($J2908&lt;=O$3)*(($J2908-O$2+1)/O$4)
+($H2908&gt;0)*($J2908&gt;O$3)*($I2908&gt;O$3)*0
+($H2908&gt;0)*($J2908&gt;O$3)*($I2908&lt;=O$3)*($I2908&gt;=O$2)*((O$3-$I2908+1)/O$4)
+($H2908&gt;0)*($J2908&gt;O$3)*($I2908&lt;O$2)*1
+($H2908&gt;0)*($I2908&gt;O$3)*0</f>
        <v>0</v>
      </c>
      <c r="P2894" s="28">
        <f t="shared" ref="P2894:BD2894" si="2023">($H2906&gt;0)*($J2906&lt;P$2)*0
+($H2906&gt;0)*($J2906&gt;=P$2)*($J2906&lt;=P$3)*(($J2906-P$2+1)/P$4)
+($H2906&gt;0)*($J2906&gt;P$3)*($I2906&gt;P$3)*0
+($H2906&gt;0)*($J2906&gt;P$3)*($I2906&lt;=P$3)*($I2906&gt;=P$2)*((P$3-$I2906+1)/P$4)
+($H2906&gt;0)*($J2906&gt;P$3)*($I2906&lt;P$2)*1
+($H2906&gt;0)*($I2906&gt;P$3)*0
+($H2907&gt;0)*($J2907&lt;P$2)*0
+($H2907&gt;0)*($J2907&gt;=P$2)*($J2907&lt;=P$3)*(($J2907-P$2+1)/P$4)
+($H2907&gt;0)*($J2907&gt;P$3)*($I2907&gt;P$3)*0
+($H2907&gt;0)*($J2907&gt;P$3)*($I2907&lt;=P$3)*($I2907&gt;=P$2)*((P$3-$I2907+1)/P$4)
+($H2907&gt;0)*($J2907&gt;P$3)*($I2907&lt;P$2)*1
+($H2907&gt;0)*($I2907&gt;P$3)*0
+($H2908&gt;0)*($J2908&lt;P$2)*0
+($H2908&gt;0)*($J2908&gt;=P$2)*($J2908&lt;=P$3)*(($J2908-P$2+1)/P$4)
+($H2908&gt;0)*($J2908&gt;P$3)*($I2908&gt;P$3)*0
+($H2908&gt;0)*($J2908&gt;P$3)*($I2908&lt;=P$3)*($I2908&gt;=P$2)*((P$3-$I2908+1)/P$4)
+($H2908&gt;0)*($J2908&gt;P$3)*($I2908&lt;P$2)*1
+($H2908&gt;0)*($I2908&gt;P$3)*0</f>
        <v>0</v>
      </c>
      <c r="Q2894" s="28">
        <f t="shared" si="2023"/>
        <v>0</v>
      </c>
      <c r="R2894" s="28">
        <f t="shared" si="2023"/>
        <v>0</v>
      </c>
      <c r="S2894" s="28">
        <f t="shared" si="2023"/>
        <v>0</v>
      </c>
      <c r="T2894" s="28">
        <f t="shared" si="2023"/>
        <v>0</v>
      </c>
      <c r="U2894" s="28">
        <f t="shared" si="2023"/>
        <v>0</v>
      </c>
      <c r="V2894" s="28">
        <f t="shared" si="2023"/>
        <v>0</v>
      </c>
      <c r="W2894" s="28">
        <f t="shared" si="2023"/>
        <v>0</v>
      </c>
      <c r="X2894" s="28">
        <f t="shared" si="2023"/>
        <v>0</v>
      </c>
      <c r="Y2894" s="28">
        <f t="shared" si="2023"/>
        <v>0</v>
      </c>
      <c r="Z2894" s="28">
        <f t="shared" si="2023"/>
        <v>0</v>
      </c>
      <c r="AA2894" s="28">
        <f t="shared" si="2023"/>
        <v>0</v>
      </c>
      <c r="AB2894" s="28">
        <f t="shared" si="2023"/>
        <v>0</v>
      </c>
      <c r="AC2894" s="28">
        <f t="shared" si="2023"/>
        <v>0</v>
      </c>
      <c r="AD2894" s="28">
        <f t="shared" si="2023"/>
        <v>0</v>
      </c>
      <c r="AE2894" s="28">
        <f t="shared" si="2023"/>
        <v>0</v>
      </c>
      <c r="AF2894" s="28">
        <f t="shared" si="2023"/>
        <v>0</v>
      </c>
      <c r="AG2894" s="28">
        <f t="shared" si="2023"/>
        <v>0</v>
      </c>
      <c r="AH2894" s="28">
        <f t="shared" si="2023"/>
        <v>0</v>
      </c>
      <c r="AI2894" s="28">
        <f t="shared" si="2023"/>
        <v>0</v>
      </c>
      <c r="AJ2894" s="28">
        <f t="shared" si="2023"/>
        <v>0</v>
      </c>
      <c r="AK2894" s="28">
        <f t="shared" si="2023"/>
        <v>0</v>
      </c>
      <c r="AL2894" s="28">
        <f t="shared" si="2023"/>
        <v>0</v>
      </c>
      <c r="AM2894" s="28">
        <f t="shared" si="2023"/>
        <v>0</v>
      </c>
      <c r="AN2894" s="28">
        <f t="shared" si="2023"/>
        <v>0</v>
      </c>
      <c r="AO2894" s="28">
        <f t="shared" si="2023"/>
        <v>0</v>
      </c>
      <c r="AP2894" s="28">
        <f t="shared" si="2023"/>
        <v>0</v>
      </c>
      <c r="AQ2894" s="28">
        <f t="shared" si="2023"/>
        <v>0</v>
      </c>
      <c r="AR2894" s="28">
        <f t="shared" si="2023"/>
        <v>0</v>
      </c>
      <c r="AS2894" s="28">
        <f t="shared" si="2023"/>
        <v>0</v>
      </c>
      <c r="AT2894" s="28">
        <f t="shared" si="2023"/>
        <v>0</v>
      </c>
      <c r="AU2894" s="28">
        <f t="shared" si="2023"/>
        <v>0</v>
      </c>
      <c r="AV2894" s="28">
        <f t="shared" si="2023"/>
        <v>0</v>
      </c>
      <c r="AW2894" s="28">
        <f t="shared" si="2023"/>
        <v>0</v>
      </c>
      <c r="AX2894" s="28">
        <f t="shared" si="2023"/>
        <v>0</v>
      </c>
      <c r="AY2894" s="28">
        <f t="shared" si="2023"/>
        <v>0</v>
      </c>
      <c r="AZ2894" s="28">
        <f t="shared" si="2023"/>
        <v>0</v>
      </c>
      <c r="BA2894" s="28">
        <f t="shared" si="2023"/>
        <v>0</v>
      </c>
      <c r="BB2894" s="28">
        <f t="shared" si="2023"/>
        <v>0</v>
      </c>
      <c r="BC2894" s="28">
        <f t="shared" si="2023"/>
        <v>0</v>
      </c>
      <c r="BD2894" s="28">
        <f t="shared" si="2023"/>
        <v>0</v>
      </c>
    </row>
    <row r="2895" spans="1:59" ht="16" x14ac:dyDescent="0.2">
      <c r="B2895" s="11">
        <f t="shared" si="2017"/>
        <v>103</v>
      </c>
      <c r="C2895" s="12" t="str">
        <f t="shared" si="2017"/>
        <v>SAS HSR 4</v>
      </c>
      <c r="D2895" s="25" t="s">
        <v>241</v>
      </c>
      <c r="E2895" s="29">
        <v>57523.199999999997</v>
      </c>
      <c r="F2895" s="15"/>
      <c r="G2895" s="30" t="s">
        <v>10</v>
      </c>
      <c r="H2895" s="31">
        <v>0</v>
      </c>
      <c r="I2895" s="32">
        <v>0</v>
      </c>
      <c r="J2895" s="32">
        <v>0</v>
      </c>
      <c r="K2895" s="24"/>
      <c r="L2895" s="33" t="s">
        <v>242</v>
      </c>
      <c r="M2895" s="73"/>
      <c r="N2895" s="73"/>
      <c r="O2895" s="34">
        <f>($E2905&lt;=O$3)*($E2905&gt;O$2)*((O$3-$E2905+1)/O$4)
+($E2905&lt;=O$2)*((O$3-O$2+1)/O$4)
+($E2905&gt;O$3)*(0)</f>
        <v>0</v>
      </c>
      <c r="P2895" s="34">
        <f t="shared" ref="P2895:BD2895" si="2024">($E2905&lt;=P$3)*($E2905&gt;P$2)*((P$3-$E2905+1)/P$4)
+($E2905&lt;=P$2)*((P$3-P$2+1)/P$4)
+($E2905&gt;P$3)*(0)</f>
        <v>0</v>
      </c>
      <c r="Q2895" s="34">
        <f t="shared" si="2024"/>
        <v>0</v>
      </c>
      <c r="R2895" s="34">
        <f t="shared" si="2024"/>
        <v>0</v>
      </c>
      <c r="S2895" s="34">
        <f t="shared" si="2024"/>
        <v>0</v>
      </c>
      <c r="T2895" s="34">
        <f t="shared" si="2024"/>
        <v>0</v>
      </c>
      <c r="U2895" s="34">
        <f t="shared" si="2024"/>
        <v>0</v>
      </c>
      <c r="V2895" s="34">
        <f t="shared" si="2024"/>
        <v>0</v>
      </c>
      <c r="W2895" s="34">
        <f t="shared" si="2024"/>
        <v>0</v>
      </c>
      <c r="X2895" s="34">
        <f t="shared" si="2024"/>
        <v>0</v>
      </c>
      <c r="Y2895" s="34">
        <f t="shared" si="2024"/>
        <v>0</v>
      </c>
      <c r="Z2895" s="34">
        <f t="shared" si="2024"/>
        <v>0</v>
      </c>
      <c r="AA2895" s="34">
        <f t="shared" si="2024"/>
        <v>0</v>
      </c>
      <c r="AB2895" s="34">
        <f t="shared" si="2024"/>
        <v>0</v>
      </c>
      <c r="AC2895" s="34">
        <f t="shared" si="2024"/>
        <v>2.2222222222222223E-2</v>
      </c>
      <c r="AD2895" s="34">
        <f t="shared" si="2024"/>
        <v>1</v>
      </c>
      <c r="AE2895" s="34">
        <f t="shared" si="2024"/>
        <v>1</v>
      </c>
      <c r="AF2895" s="34">
        <f t="shared" si="2024"/>
        <v>1</v>
      </c>
      <c r="AG2895" s="34">
        <f t="shared" si="2024"/>
        <v>1</v>
      </c>
      <c r="AH2895" s="34">
        <f t="shared" si="2024"/>
        <v>1</v>
      </c>
      <c r="AI2895" s="34">
        <f t="shared" si="2024"/>
        <v>1</v>
      </c>
      <c r="AJ2895" s="34">
        <f t="shared" si="2024"/>
        <v>1</v>
      </c>
      <c r="AK2895" s="34">
        <f t="shared" si="2024"/>
        <v>1</v>
      </c>
      <c r="AL2895" s="34">
        <f t="shared" si="2024"/>
        <v>1</v>
      </c>
      <c r="AM2895" s="34">
        <f t="shared" si="2024"/>
        <v>1</v>
      </c>
      <c r="AN2895" s="34">
        <f t="shared" si="2024"/>
        <v>1</v>
      </c>
      <c r="AO2895" s="34">
        <f t="shared" si="2024"/>
        <v>1</v>
      </c>
      <c r="AP2895" s="34">
        <f t="shared" si="2024"/>
        <v>1</v>
      </c>
      <c r="AQ2895" s="34">
        <f t="shared" si="2024"/>
        <v>1</v>
      </c>
      <c r="AR2895" s="34">
        <f t="shared" si="2024"/>
        <v>1</v>
      </c>
      <c r="AS2895" s="34">
        <f t="shared" si="2024"/>
        <v>1</v>
      </c>
      <c r="AT2895" s="34">
        <f t="shared" si="2024"/>
        <v>1</v>
      </c>
      <c r="AU2895" s="34">
        <f t="shared" si="2024"/>
        <v>1</v>
      </c>
      <c r="AV2895" s="34">
        <f t="shared" si="2024"/>
        <v>1</v>
      </c>
      <c r="AW2895" s="34">
        <f t="shared" si="2024"/>
        <v>1</v>
      </c>
      <c r="AX2895" s="34">
        <f t="shared" si="2024"/>
        <v>1</v>
      </c>
      <c r="AY2895" s="34">
        <f t="shared" si="2024"/>
        <v>1</v>
      </c>
      <c r="AZ2895" s="34">
        <f t="shared" si="2024"/>
        <v>1</v>
      </c>
      <c r="BA2895" s="34">
        <f t="shared" si="2024"/>
        <v>1</v>
      </c>
      <c r="BB2895" s="34">
        <f t="shared" si="2024"/>
        <v>1</v>
      </c>
      <c r="BC2895" s="34">
        <f t="shared" si="2024"/>
        <v>1</v>
      </c>
      <c r="BD2895" s="34">
        <f t="shared" si="2024"/>
        <v>1</v>
      </c>
    </row>
    <row r="2896" spans="1:59" ht="16" x14ac:dyDescent="0.2">
      <c r="A2896" s="35"/>
      <c r="B2896" s="11">
        <f t="shared" si="2017"/>
        <v>103</v>
      </c>
      <c r="C2896" s="12" t="str">
        <f t="shared" si="2017"/>
        <v>SAS HSR 4</v>
      </c>
      <c r="D2896" s="25" t="s">
        <v>243</v>
      </c>
      <c r="E2896" s="29">
        <v>59563.382698961941</v>
      </c>
      <c r="F2896" s="15"/>
      <c r="G2896" s="30" t="s">
        <v>11</v>
      </c>
      <c r="H2896" s="31">
        <v>0</v>
      </c>
      <c r="I2896" s="32">
        <v>0</v>
      </c>
      <c r="J2896" s="32">
        <v>0</v>
      </c>
      <c r="K2896" s="35"/>
      <c r="M2896" s="84">
        <v>42825</v>
      </c>
      <c r="O2896" s="15"/>
      <c r="P2896" s="15"/>
      <c r="Q2896" s="15"/>
      <c r="R2896" s="15"/>
      <c r="S2896" s="15"/>
      <c r="T2896" s="15"/>
      <c r="U2896" s="15"/>
      <c r="V2896" s="15"/>
      <c r="W2896" s="15"/>
      <c r="X2896" s="15"/>
      <c r="Y2896" s="15"/>
      <c r="Z2896" s="15"/>
      <c r="AA2896" s="15"/>
      <c r="AB2896" s="15"/>
      <c r="AC2896" s="15"/>
      <c r="AD2896" s="15"/>
      <c r="AE2896" s="15"/>
      <c r="AF2896" s="15"/>
      <c r="AG2896" s="15"/>
      <c r="AH2896" s="15"/>
      <c r="AI2896" s="15"/>
      <c r="AJ2896" s="15"/>
      <c r="AK2896" s="15"/>
      <c r="AL2896" s="15"/>
      <c r="AM2896" s="15"/>
      <c r="AN2896" s="15"/>
      <c r="AO2896" s="15"/>
      <c r="AP2896" s="15"/>
      <c r="AQ2896" s="15"/>
      <c r="AR2896" s="15"/>
      <c r="AS2896" s="15"/>
      <c r="AT2896" s="15"/>
      <c r="AU2896" s="15"/>
      <c r="AV2896" s="15"/>
      <c r="AW2896" s="15"/>
      <c r="AX2896" s="15"/>
      <c r="AY2896" s="15"/>
      <c r="AZ2896" s="15"/>
      <c r="BA2896" s="15"/>
      <c r="BB2896" s="15"/>
      <c r="BC2896" s="15"/>
      <c r="BD2896" s="15"/>
      <c r="BE2896" s="35"/>
      <c r="BF2896" s="35"/>
      <c r="BG2896" s="35"/>
    </row>
    <row r="2897" spans="1:57" ht="16" x14ac:dyDescent="0.2">
      <c r="B2897" s="11">
        <f t="shared" si="2017"/>
        <v>103</v>
      </c>
      <c r="C2897" s="12" t="str">
        <f t="shared" si="2017"/>
        <v>SAS HSR 4</v>
      </c>
      <c r="D2897" s="25" t="s">
        <v>244</v>
      </c>
      <c r="E2897" s="29">
        <v>59563.382698961941</v>
      </c>
      <c r="F2897" s="15"/>
      <c r="G2897" s="36" t="s">
        <v>12</v>
      </c>
      <c r="H2897" s="31">
        <v>0</v>
      </c>
      <c r="I2897" s="32">
        <v>0</v>
      </c>
      <c r="J2897" s="32">
        <v>0</v>
      </c>
      <c r="K2897" s="24"/>
      <c r="L2897" s="37" t="s">
        <v>245</v>
      </c>
      <c r="M2897" s="74">
        <v>1</v>
      </c>
      <c r="N2897" s="74">
        <v>1</v>
      </c>
      <c r="O2897" s="38">
        <v>1</v>
      </c>
      <c r="P2897" s="38">
        <v>1</v>
      </c>
      <c r="Q2897" s="38">
        <v>1.0001111111111112</v>
      </c>
      <c r="R2897" s="38">
        <v>1.01</v>
      </c>
      <c r="S2897" s="38">
        <v>1.01</v>
      </c>
      <c r="T2897" s="38">
        <v>1.01</v>
      </c>
      <c r="U2897" s="38">
        <v>1.0101109890109892</v>
      </c>
      <c r="V2897" s="38">
        <v>1.0201</v>
      </c>
      <c r="W2897" s="38">
        <v>1.0201</v>
      </c>
      <c r="X2897" s="38">
        <v>1.0201</v>
      </c>
      <c r="Y2897" s="38">
        <v>1.0202133444444446</v>
      </c>
      <c r="Z2897" s="38">
        <v>1.0303009999999999</v>
      </c>
      <c r="AA2897" s="38">
        <v>1.0303009999999999</v>
      </c>
      <c r="AB2897" s="38">
        <v>1.0303009999999999</v>
      </c>
      <c r="AC2897" s="38">
        <v>1.0304154778888888</v>
      </c>
      <c r="AD2897" s="38">
        <v>1.04060401</v>
      </c>
      <c r="AE2897" s="38">
        <v>1.04060401</v>
      </c>
      <c r="AF2897" s="38">
        <v>1.04060401</v>
      </c>
      <c r="AG2897" s="38">
        <v>1.0407196326677779</v>
      </c>
      <c r="AH2897" s="38">
        <v>1.0510100500999999</v>
      </c>
      <c r="AI2897" s="38">
        <v>1.0510100500999999</v>
      </c>
      <c r="AJ2897" s="38">
        <v>1.0510100500999999</v>
      </c>
      <c r="AK2897" s="38">
        <v>1.0511255457099011</v>
      </c>
      <c r="AL2897" s="38">
        <v>1.0615201506009999</v>
      </c>
      <c r="AM2897" s="38">
        <v>1.0615201506009999</v>
      </c>
      <c r="AN2897" s="38">
        <v>1.0615201506009999</v>
      </c>
      <c r="AO2897" s="38">
        <v>1.0616380972844002</v>
      </c>
      <c r="AP2897" s="38">
        <v>1.0721353521070098</v>
      </c>
      <c r="AQ2897" s="38">
        <v>1.0721353521070098</v>
      </c>
      <c r="AR2897" s="38">
        <v>1.0721353521070098</v>
      </c>
      <c r="AS2897" s="38">
        <v>1.0722544782572441</v>
      </c>
      <c r="AT2897" s="38">
        <v>1.08285670562808</v>
      </c>
      <c r="AU2897" s="38">
        <v>1.08285670562808</v>
      </c>
      <c r="AV2897" s="38">
        <v>1.08285670562808</v>
      </c>
      <c r="AW2897" s="38">
        <v>1.0829770230398166</v>
      </c>
      <c r="AX2897" s="38">
        <v>1.0936852726843609</v>
      </c>
      <c r="AY2897" s="38">
        <v>1.0936852726843609</v>
      </c>
      <c r="AZ2897" s="38">
        <v>1.0936852726843609</v>
      </c>
      <c r="BA2897" s="38">
        <v>1.0938054578791614</v>
      </c>
      <c r="BB2897" s="38">
        <v>1.1046221254112045</v>
      </c>
      <c r="BC2897" s="38">
        <v>1.1046221254112045</v>
      </c>
      <c r="BD2897" s="38">
        <v>1.1046221254112045</v>
      </c>
    </row>
    <row r="2898" spans="1:57" ht="16" x14ac:dyDescent="0.2">
      <c r="B2898" s="11">
        <f t="shared" si="2017"/>
        <v>103</v>
      </c>
      <c r="C2898" s="12" t="str">
        <f t="shared" si="2017"/>
        <v>SAS HSR 4</v>
      </c>
      <c r="D2898" s="25" t="s">
        <v>25</v>
      </c>
      <c r="E2898" s="39" t="s">
        <v>30</v>
      </c>
      <c r="F2898" s="15"/>
      <c r="K2898" s="24"/>
      <c r="L2898" s="16" t="s">
        <v>246</v>
      </c>
      <c r="M2898" s="70"/>
      <c r="N2898" s="70"/>
      <c r="O2898" s="40">
        <f>O2891*$E2895/4+O2895*$E2906/4</f>
        <v>14380.8</v>
      </c>
      <c r="P2898" s="40">
        <f t="shared" ref="P2898:BD2898" si="2025">P2891*$E2895/4+P2895*$E2906/4</f>
        <v>14380.8</v>
      </c>
      <c r="Q2898" s="40">
        <f t="shared" si="2025"/>
        <v>14380.8</v>
      </c>
      <c r="R2898" s="40">
        <f t="shared" si="2025"/>
        <v>14380.8</v>
      </c>
      <c r="S2898" s="40">
        <f t="shared" si="2025"/>
        <v>14380.8</v>
      </c>
      <c r="T2898" s="40">
        <f t="shared" si="2025"/>
        <v>14380.8</v>
      </c>
      <c r="U2898" s="40">
        <f t="shared" si="2025"/>
        <v>14380.8</v>
      </c>
      <c r="V2898" s="40">
        <f t="shared" si="2025"/>
        <v>14380.8</v>
      </c>
      <c r="W2898" s="40">
        <f t="shared" si="2025"/>
        <v>14380.8</v>
      </c>
      <c r="X2898" s="40">
        <f t="shared" si="2025"/>
        <v>14380.8</v>
      </c>
      <c r="Y2898" s="40">
        <f t="shared" si="2025"/>
        <v>14380.8</v>
      </c>
      <c r="Z2898" s="40">
        <f t="shared" si="2025"/>
        <v>14380.8</v>
      </c>
      <c r="AA2898" s="40">
        <f t="shared" si="2025"/>
        <v>14380.8</v>
      </c>
      <c r="AB2898" s="40">
        <f t="shared" si="2025"/>
        <v>14380.8</v>
      </c>
      <c r="AC2898" s="40">
        <f t="shared" si="2025"/>
        <v>14596.082969962625</v>
      </c>
      <c r="AD2898" s="40">
        <f t="shared" si="2025"/>
        <v>16878.133648318151</v>
      </c>
      <c r="AE2898" s="40">
        <f t="shared" si="2025"/>
        <v>16878.133648318151</v>
      </c>
      <c r="AF2898" s="40">
        <f t="shared" si="2025"/>
        <v>16878.133648318151</v>
      </c>
      <c r="AG2898" s="40">
        <f t="shared" si="2025"/>
        <v>16878.133648318151</v>
      </c>
      <c r="AH2898" s="40">
        <f t="shared" si="2025"/>
        <v>16878.133648318151</v>
      </c>
      <c r="AI2898" s="40">
        <f t="shared" si="2025"/>
        <v>16878.133648318151</v>
      </c>
      <c r="AJ2898" s="40">
        <f t="shared" si="2025"/>
        <v>16878.133648318151</v>
      </c>
      <c r="AK2898" s="40">
        <f t="shared" si="2025"/>
        <v>16878.133648318151</v>
      </c>
      <c r="AL2898" s="40">
        <f t="shared" si="2025"/>
        <v>16878.133648318151</v>
      </c>
      <c r="AM2898" s="40">
        <f t="shared" si="2025"/>
        <v>16878.133648318151</v>
      </c>
      <c r="AN2898" s="40">
        <f t="shared" si="2025"/>
        <v>16878.133648318151</v>
      </c>
      <c r="AO2898" s="40">
        <f t="shared" si="2025"/>
        <v>16878.133648318151</v>
      </c>
      <c r="AP2898" s="40">
        <f t="shared" si="2025"/>
        <v>16878.133648318151</v>
      </c>
      <c r="AQ2898" s="40">
        <f t="shared" si="2025"/>
        <v>16878.133648318151</v>
      </c>
      <c r="AR2898" s="40">
        <f t="shared" si="2025"/>
        <v>16878.133648318151</v>
      </c>
      <c r="AS2898" s="40">
        <f t="shared" si="2025"/>
        <v>16878.133648318151</v>
      </c>
      <c r="AT2898" s="40">
        <f t="shared" si="2025"/>
        <v>16878.133648318151</v>
      </c>
      <c r="AU2898" s="40">
        <f t="shared" si="2025"/>
        <v>16878.133648318151</v>
      </c>
      <c r="AV2898" s="40">
        <f t="shared" si="2025"/>
        <v>16878.133648318151</v>
      </c>
      <c r="AW2898" s="40">
        <f t="shared" si="2025"/>
        <v>16878.133648318151</v>
      </c>
      <c r="AX2898" s="40">
        <f t="shared" si="2025"/>
        <v>16878.133648318151</v>
      </c>
      <c r="AY2898" s="40">
        <f t="shared" si="2025"/>
        <v>16878.133648318151</v>
      </c>
      <c r="AZ2898" s="40">
        <f t="shared" si="2025"/>
        <v>16878.133648318151</v>
      </c>
      <c r="BA2898" s="40">
        <f t="shared" si="2025"/>
        <v>16878.133648318151</v>
      </c>
      <c r="BB2898" s="40">
        <f t="shared" si="2025"/>
        <v>16878.133648318151</v>
      </c>
      <c r="BC2898" s="40">
        <f t="shared" si="2025"/>
        <v>16878.133648318151</v>
      </c>
      <c r="BD2898" s="40">
        <f t="shared" si="2025"/>
        <v>16878.133648318151</v>
      </c>
    </row>
    <row r="2899" spans="1:57" ht="16" x14ac:dyDescent="0.2">
      <c r="B2899" s="11">
        <f t="shared" si="2017"/>
        <v>103</v>
      </c>
      <c r="C2899" s="12" t="str">
        <f t="shared" si="2017"/>
        <v>SAS HSR 4</v>
      </c>
      <c r="D2899" s="25" t="s">
        <v>247</v>
      </c>
      <c r="E2899" s="39" t="s">
        <v>248</v>
      </c>
      <c r="F2899" s="15"/>
      <c r="G2899" s="25" t="s">
        <v>249</v>
      </c>
      <c r="H2899" s="26">
        <v>45015</v>
      </c>
      <c r="I2899" s="25" t="s">
        <v>239</v>
      </c>
      <c r="J2899" s="26">
        <v>46111</v>
      </c>
      <c r="K2899" s="24"/>
      <c r="L2899" s="20" t="s">
        <v>250</v>
      </c>
      <c r="M2899" s="72"/>
      <c r="N2899" s="72"/>
      <c r="O2899" s="41">
        <f>IF($E2905&gt;=O$3,IF(O$3&lt;=($E2894+365),O2898,IFERROR(O2891*$E2896/4*O2897+
$E2906*O2895/4*IFERROR(O2897/$E2907,0),0)),IF(O$3&lt;=($E2905+365),O2891*$E2896/4*O2897+$E2906*O2895/4*IFERROR(O2897/$E2907,0),IFERROR($E2906*O2895/4*IFERROR(O2897/$E2907,0),0)))</f>
        <v>14890.845674740485</v>
      </c>
      <c r="P2899" s="41">
        <f t="shared" ref="P2899:BD2899" si="2026">IF($E2905&gt;=P$3,IF(P$3&lt;=($E2894+365),P2898,IFERROR(P2891*$E2896/4*P2897+
$E2906*P2895/4*IFERROR(P2897/$E2907,0),0)),IF(P$3&lt;=($E2905+365),P2891*$E2896/4*P2897+$E2906*P2895/4*IFERROR(P2897/$E2907,0),IFERROR($E2906*P2895/4*IFERROR(P2897/$E2907,0),0)))</f>
        <v>14890.845674740485</v>
      </c>
      <c r="Q2899" s="41">
        <f t="shared" si="2026"/>
        <v>14892.500213148791</v>
      </c>
      <c r="R2899" s="41">
        <f t="shared" si="2026"/>
        <v>15039.754131487891</v>
      </c>
      <c r="S2899" s="41">
        <f t="shared" si="2026"/>
        <v>15039.754131487891</v>
      </c>
      <c r="T2899" s="41">
        <f t="shared" si="2026"/>
        <v>15039.754131487891</v>
      </c>
      <c r="U2899" s="41">
        <f t="shared" si="2026"/>
        <v>15041.406851722122</v>
      </c>
      <c r="V2899" s="41">
        <f t="shared" si="2026"/>
        <v>15190.151672802769</v>
      </c>
      <c r="W2899" s="41">
        <f t="shared" si="2026"/>
        <v>15190.151672802769</v>
      </c>
      <c r="X2899" s="41">
        <f t="shared" si="2026"/>
        <v>15190.151672802769</v>
      </c>
      <c r="Y2899" s="41">
        <f t="shared" si="2026"/>
        <v>15191.839467433083</v>
      </c>
      <c r="Z2899" s="41">
        <f t="shared" si="2026"/>
        <v>15342.053189530796</v>
      </c>
      <c r="AA2899" s="41">
        <f t="shared" si="2026"/>
        <v>15342.053189530796</v>
      </c>
      <c r="AB2899" s="41">
        <f t="shared" si="2026"/>
        <v>15342.053189530796</v>
      </c>
      <c r="AC2899" s="41">
        <f t="shared" si="2026"/>
        <v>15548.341300268843</v>
      </c>
      <c r="AD2899" s="41">
        <f t="shared" si="2026"/>
        <v>17045.021093568714</v>
      </c>
      <c r="AE2899" s="41">
        <f t="shared" si="2026"/>
        <v>17045.021093568714</v>
      </c>
      <c r="AF2899" s="41">
        <f t="shared" si="2026"/>
        <v>17045.021093568714</v>
      </c>
      <c r="AG2899" s="41">
        <f t="shared" si="2026"/>
        <v>17046.914984801337</v>
      </c>
      <c r="AH2899" s="41">
        <f t="shared" si="2026"/>
        <v>17215.471304504405</v>
      </c>
      <c r="AI2899" s="41">
        <f t="shared" si="2026"/>
        <v>17215.471304504405</v>
      </c>
      <c r="AJ2899" s="41">
        <f t="shared" si="2026"/>
        <v>17215.471304504405</v>
      </c>
      <c r="AK2899" s="41">
        <f t="shared" si="2026"/>
        <v>17217.363114537864</v>
      </c>
      <c r="AL2899" s="41">
        <f t="shared" si="2026"/>
        <v>17387.626017549446</v>
      </c>
      <c r="AM2899" s="41">
        <f t="shared" si="2026"/>
        <v>17387.626017549446</v>
      </c>
      <c r="AN2899" s="41">
        <f t="shared" si="2026"/>
        <v>17387.626017549446</v>
      </c>
      <c r="AO2899" s="41">
        <f t="shared" si="2026"/>
        <v>17389.557975995842</v>
      </c>
      <c r="AP2899" s="41">
        <f t="shared" si="2026"/>
        <v>17561.502277724936</v>
      </c>
      <c r="AQ2899" s="41">
        <f t="shared" si="2026"/>
        <v>17561.502277724936</v>
      </c>
      <c r="AR2899" s="41">
        <f t="shared" si="2026"/>
        <v>17561.502277724936</v>
      </c>
      <c r="AS2899" s="41">
        <f t="shared" si="2026"/>
        <v>17563.453555755797</v>
      </c>
      <c r="AT2899" s="41">
        <f t="shared" si="2026"/>
        <v>17737.117300502188</v>
      </c>
      <c r="AU2899" s="41">
        <f t="shared" si="2026"/>
        <v>17737.117300502188</v>
      </c>
      <c r="AV2899" s="41">
        <f t="shared" si="2026"/>
        <v>17737.117300502188</v>
      </c>
      <c r="AW2899" s="41">
        <f t="shared" si="2026"/>
        <v>17739.088091313359</v>
      </c>
      <c r="AX2899" s="41">
        <f t="shared" si="2026"/>
        <v>17914.488473507212</v>
      </c>
      <c r="AY2899" s="41">
        <f t="shared" si="2026"/>
        <v>17914.488473507212</v>
      </c>
      <c r="AZ2899" s="41">
        <f t="shared" si="2026"/>
        <v>17914.488473507212</v>
      </c>
      <c r="BA2899" s="41">
        <f t="shared" si="2026"/>
        <v>17916.457098614192</v>
      </c>
      <c r="BB2899" s="41">
        <f t="shared" si="2026"/>
        <v>18093.633358242285</v>
      </c>
      <c r="BC2899" s="41">
        <f t="shared" si="2026"/>
        <v>18093.633358242285</v>
      </c>
      <c r="BD2899" s="41">
        <f t="shared" si="2026"/>
        <v>18093.633358242285</v>
      </c>
    </row>
    <row r="2900" spans="1:57" ht="16" x14ac:dyDescent="0.2">
      <c r="B2900" s="11">
        <f t="shared" si="2017"/>
        <v>103</v>
      </c>
      <c r="C2900" s="12" t="str">
        <f t="shared" si="2017"/>
        <v>SAS HSR 4</v>
      </c>
      <c r="D2900" s="25" t="s">
        <v>8</v>
      </c>
      <c r="E2900" s="42">
        <v>0</v>
      </c>
      <c r="F2900" s="15"/>
      <c r="I2900" s="15"/>
      <c r="J2900" s="24"/>
      <c r="K2900" s="24"/>
      <c r="L2900" s="20" t="s">
        <v>251</v>
      </c>
      <c r="M2900" s="72"/>
      <c r="N2900" s="72"/>
      <c r="O2900" s="41">
        <f>-$E2896/4*O2890
+(O2890&gt;0)*($J2895&gt;=O$2)*($J2895&lt;=O$3)*(($J2895-O$2+1)/O$4*$H2895/4)
+(O2890&gt;0)*($J2895&gt;O$3)*($I2895&lt;=O$3)*($I2895&gt;=O$2)*((O$3-$I2895+1)/O$4*$H2895/4)
+(O2890&gt;0)*($J2895&gt;O$3)*($I2895&lt;O$2)*$H2895/4
+(O2890&gt;0)*($J2896&gt;=O$2)*($J2896&lt;=O$3)*(($J2896-O$2+1)/O$4*$H2896/4)
+(O2890&gt;0)*($J2896&gt;O$3)*($I2896&lt;=O$3)*($I2896&gt;=O$2)*((O$3-$I2896+1)/O$4*$H2896/4)
+(O2890&gt;0)*($J2896&gt;O$3)*($I2896&lt;O$2)*$H2896/4
+(O2890&gt;0)*($J2897&gt;=O$2)*($J2897&lt;=O$3)*(($J2897-O$2+1)/O$4*$H2897/4)
+(O2890&gt;0)*($J2897&gt;O$3)*($I2897&lt;=O$3)*($I2897&gt;=O$2)*((O$3-$I2897+1)/O$4*$H2897/4)
+(O2890&gt;0)*($J2897&gt;O$3)*($I2897&lt;O$2)*$H2897/4
-$E2906/4*O2894
+(O2894&gt;0)*($J2906&gt;=O$2)*($J2906&lt;=O$3)*(($J2906-O$2+1)/O$4*$H2906/4)
+(O2894&gt;0)*($J2906&gt;O$3)*($I2906&lt;=O$3)*($I2906&gt;=O$2)*((O$3-$I2906+1)/O$4*$H2906/4)
+(O2894&gt;0)*($J2906&gt;O$3)*($I2906&lt;O$2)*$H2906/4
+(O2894&gt;0)*($J2907&gt;=O$2)*($J2907&lt;=O$3)*(($J2907-O$2+1)/O$4*$H2907/4)
+(O2894&gt;0)*($J2907&gt;O$3)*($I2907&lt;=O$3)*($I2907&gt;=O$2)*((O$3-$I2907+1)/O$4*$H2907/4)
+(O2894&gt;0)*($J2907&gt;O$3)*($I2907&lt;O$2)*$H2907/4
+(O2894&gt;0)*($J2908&gt;=O$2)*($J2908&lt;=O$3)*(($J2908-O$2+1)/O$4*$H2908/4)
+(O2894&gt;0)*($J2908&gt;O$3)*($I2908&lt;=O$3)*($I2908&gt;=O$2)*((O$3-$I2908+1)/O$4*$H2908/4)
+(O2894&gt;0)*($J2908&gt;O$3)*($I2908&lt;O$2)*$H2908/4</f>
        <v>0</v>
      </c>
      <c r="P2900" s="41">
        <f t="shared" ref="P2900:BD2900" si="2027">-$E2896/4*P2890
+(P2890&gt;0)*($J2895&gt;=P$2)*($J2895&lt;=P$3)*(($J2895-P$2+1)/P$4*$H2895/4)
+(P2890&gt;0)*($J2895&gt;P$3)*($I2895&lt;=P$3)*($I2895&gt;=P$2)*((P$3-$I2895+1)/P$4*$H2895/4)
+(P2890&gt;0)*($J2895&gt;P$3)*($I2895&lt;P$2)*$H2895/4
+(P2890&gt;0)*($J2896&gt;=P$2)*($J2896&lt;=P$3)*(($J2896-P$2+1)/P$4*$H2896/4)
+(P2890&gt;0)*($J2896&gt;P$3)*($I2896&lt;=P$3)*($I2896&gt;=P$2)*((P$3-$I2896+1)/P$4*$H2896/4)
+(P2890&gt;0)*($J2896&gt;P$3)*($I2896&lt;P$2)*$H2896/4
+(P2890&gt;0)*($J2897&gt;=P$2)*($J2897&lt;=P$3)*(($J2897-P$2+1)/P$4*$H2897/4)
+(P2890&gt;0)*($J2897&gt;P$3)*($I2897&lt;=P$3)*($I2897&gt;=P$2)*((P$3-$I2897+1)/P$4*$H2897/4)
+(P2890&gt;0)*($J2897&gt;P$3)*($I2897&lt;P$2)*$H2897/4
-$E2906/4*P2894
+(P2894&gt;0)*($J2906&gt;=P$2)*($J2906&lt;=P$3)*(($J2906-P$2+1)/P$4*$H2906/4)
+(P2894&gt;0)*($J2906&gt;P$3)*($I2906&lt;=P$3)*($I2906&gt;=P$2)*((P$3-$I2906+1)/P$4*$H2906/4)
+(P2894&gt;0)*($J2906&gt;P$3)*($I2906&lt;P$2)*$H2906/4
+(P2894&gt;0)*($J2907&gt;=P$2)*($J2907&lt;=P$3)*(($J2907-P$2+1)/P$4*$H2907/4)
+(P2894&gt;0)*($J2907&gt;P$3)*($I2907&lt;=P$3)*($I2907&gt;=P$2)*((P$3-$I2907+1)/P$4*$H2907/4)
+(P2894&gt;0)*($J2907&gt;P$3)*($I2907&lt;P$2)*$H2907/4
+(P2894&gt;0)*($J2908&gt;=P$2)*($J2908&lt;=P$3)*(($J2908-P$2+1)/P$4*$H2908/4)
+(P2894&gt;0)*($J2908&gt;P$3)*($I2908&lt;=P$3)*($I2908&gt;=P$2)*((P$3-$I2908+1)/P$4*$H2908/4)
+(P2894&gt;0)*($J2908&gt;P$3)*($I2908&lt;P$2)*$H2908/4</f>
        <v>0</v>
      </c>
      <c r="Q2900" s="41">
        <f t="shared" si="2027"/>
        <v>0</v>
      </c>
      <c r="R2900" s="41">
        <f t="shared" si="2027"/>
        <v>0</v>
      </c>
      <c r="S2900" s="41">
        <f t="shared" si="2027"/>
        <v>0</v>
      </c>
      <c r="T2900" s="41">
        <f t="shared" si="2027"/>
        <v>0</v>
      </c>
      <c r="U2900" s="41">
        <f t="shared" si="2027"/>
        <v>0</v>
      </c>
      <c r="V2900" s="41">
        <f t="shared" si="2027"/>
        <v>0</v>
      </c>
      <c r="W2900" s="41">
        <f t="shared" si="2027"/>
        <v>0</v>
      </c>
      <c r="X2900" s="41">
        <f t="shared" si="2027"/>
        <v>0</v>
      </c>
      <c r="Y2900" s="41">
        <f t="shared" si="2027"/>
        <v>0</v>
      </c>
      <c r="Z2900" s="41">
        <f t="shared" si="2027"/>
        <v>0</v>
      </c>
      <c r="AA2900" s="41">
        <f t="shared" si="2027"/>
        <v>0</v>
      </c>
      <c r="AB2900" s="41">
        <f t="shared" si="2027"/>
        <v>0</v>
      </c>
      <c r="AC2900" s="41">
        <f t="shared" si="2027"/>
        <v>0</v>
      </c>
      <c r="AD2900" s="41">
        <f t="shared" si="2027"/>
        <v>0</v>
      </c>
      <c r="AE2900" s="41">
        <f t="shared" si="2027"/>
        <v>0</v>
      </c>
      <c r="AF2900" s="41">
        <f t="shared" si="2027"/>
        <v>0</v>
      </c>
      <c r="AG2900" s="41">
        <f t="shared" si="2027"/>
        <v>0</v>
      </c>
      <c r="AH2900" s="41">
        <f t="shared" si="2027"/>
        <v>0</v>
      </c>
      <c r="AI2900" s="41">
        <f t="shared" si="2027"/>
        <v>0</v>
      </c>
      <c r="AJ2900" s="41">
        <f t="shared" si="2027"/>
        <v>0</v>
      </c>
      <c r="AK2900" s="41">
        <f t="shared" si="2027"/>
        <v>0</v>
      </c>
      <c r="AL2900" s="41">
        <f t="shared" si="2027"/>
        <v>0</v>
      </c>
      <c r="AM2900" s="41">
        <f t="shared" si="2027"/>
        <v>0</v>
      </c>
      <c r="AN2900" s="41">
        <f t="shared" si="2027"/>
        <v>0</v>
      </c>
      <c r="AO2900" s="41">
        <f t="shared" si="2027"/>
        <v>0</v>
      </c>
      <c r="AP2900" s="41">
        <f t="shared" si="2027"/>
        <v>0</v>
      </c>
      <c r="AQ2900" s="41">
        <f t="shared" si="2027"/>
        <v>0</v>
      </c>
      <c r="AR2900" s="41">
        <f t="shared" si="2027"/>
        <v>0</v>
      </c>
      <c r="AS2900" s="41">
        <f t="shared" si="2027"/>
        <v>0</v>
      </c>
      <c r="AT2900" s="41">
        <f t="shared" si="2027"/>
        <v>0</v>
      </c>
      <c r="AU2900" s="41">
        <f t="shared" si="2027"/>
        <v>0</v>
      </c>
      <c r="AV2900" s="41">
        <f t="shared" si="2027"/>
        <v>0</v>
      </c>
      <c r="AW2900" s="41">
        <f t="shared" si="2027"/>
        <v>0</v>
      </c>
      <c r="AX2900" s="41">
        <f t="shared" si="2027"/>
        <v>0</v>
      </c>
      <c r="AY2900" s="41">
        <f t="shared" si="2027"/>
        <v>0</v>
      </c>
      <c r="AZ2900" s="41">
        <f t="shared" si="2027"/>
        <v>0</v>
      </c>
      <c r="BA2900" s="41">
        <f t="shared" si="2027"/>
        <v>0</v>
      </c>
      <c r="BB2900" s="41">
        <f t="shared" si="2027"/>
        <v>0</v>
      </c>
      <c r="BC2900" s="41">
        <f t="shared" si="2027"/>
        <v>0</v>
      </c>
      <c r="BD2900" s="41">
        <f t="shared" si="2027"/>
        <v>0</v>
      </c>
    </row>
    <row r="2901" spans="1:57" ht="16" x14ac:dyDescent="0.2">
      <c r="B2901" s="11">
        <f t="shared" si="2017"/>
        <v>103</v>
      </c>
      <c r="C2901" s="12" t="str">
        <f t="shared" si="2017"/>
        <v>SAS HSR 4</v>
      </c>
      <c r="D2901" s="43" t="s">
        <v>252</v>
      </c>
      <c r="E2901" s="42" t="s">
        <v>288</v>
      </c>
      <c r="F2901" s="44"/>
      <c r="G2901" s="43" t="s">
        <v>253</v>
      </c>
      <c r="H2901" s="39">
        <v>0</v>
      </c>
      <c r="I2901" s="43" t="s">
        <v>254</v>
      </c>
      <c r="J2901" s="32">
        <v>0</v>
      </c>
      <c r="K2901" s="24"/>
      <c r="L2901" s="20" t="s">
        <v>255</v>
      </c>
      <c r="M2901" s="72"/>
      <c r="N2901" s="72"/>
      <c r="O2901" s="41">
        <v>0</v>
      </c>
      <c r="P2901" s="41">
        <v>0</v>
      </c>
      <c r="Q2901" s="41">
        <v>0</v>
      </c>
      <c r="R2901" s="41">
        <v>0</v>
      </c>
      <c r="S2901" s="41">
        <v>0</v>
      </c>
      <c r="T2901" s="41">
        <v>0</v>
      </c>
      <c r="U2901" s="41">
        <v>0</v>
      </c>
      <c r="V2901" s="41">
        <v>0</v>
      </c>
      <c r="W2901" s="41">
        <v>0</v>
      </c>
      <c r="X2901" s="41">
        <v>0</v>
      </c>
      <c r="Y2901" s="41">
        <v>0</v>
      </c>
      <c r="Z2901" s="41">
        <v>0</v>
      </c>
      <c r="AA2901" s="41">
        <v>0</v>
      </c>
      <c r="AB2901" s="41">
        <v>0</v>
      </c>
      <c r="AC2901" s="41">
        <v>0</v>
      </c>
      <c r="AD2901" s="41">
        <v>0</v>
      </c>
      <c r="AE2901" s="41">
        <v>0</v>
      </c>
      <c r="AF2901" s="41">
        <v>0</v>
      </c>
      <c r="AG2901" s="41">
        <v>0</v>
      </c>
      <c r="AH2901" s="41">
        <v>0</v>
      </c>
      <c r="AI2901" s="41">
        <v>0</v>
      </c>
      <c r="AJ2901" s="41">
        <v>0</v>
      </c>
      <c r="AK2901" s="41">
        <v>0</v>
      </c>
      <c r="AL2901" s="41">
        <v>0</v>
      </c>
      <c r="AM2901" s="41">
        <v>0</v>
      </c>
      <c r="AN2901" s="41">
        <v>0</v>
      </c>
      <c r="AO2901" s="41">
        <v>0</v>
      </c>
      <c r="AP2901" s="41">
        <v>0</v>
      </c>
      <c r="AQ2901" s="41">
        <v>0</v>
      </c>
      <c r="AR2901" s="41">
        <v>0</v>
      </c>
      <c r="AS2901" s="41">
        <v>0</v>
      </c>
      <c r="AT2901" s="41">
        <v>0</v>
      </c>
      <c r="AU2901" s="41">
        <v>0</v>
      </c>
      <c r="AV2901" s="41">
        <v>0</v>
      </c>
      <c r="AW2901" s="41">
        <v>0</v>
      </c>
      <c r="AX2901" s="41">
        <v>0</v>
      </c>
      <c r="AY2901" s="41">
        <v>0</v>
      </c>
      <c r="AZ2901" s="41">
        <v>0</v>
      </c>
      <c r="BA2901" s="41">
        <v>0</v>
      </c>
      <c r="BB2901" s="41">
        <v>0</v>
      </c>
      <c r="BC2901" s="41">
        <v>0</v>
      </c>
      <c r="BD2901" s="41">
        <v>0</v>
      </c>
    </row>
    <row r="2902" spans="1:57" ht="16" x14ac:dyDescent="0.2">
      <c r="B2902" s="11">
        <f t="shared" si="2017"/>
        <v>103</v>
      </c>
      <c r="C2902" s="12" t="str">
        <f t="shared" si="2017"/>
        <v>SAS HSR 4</v>
      </c>
      <c r="D2902" s="43" t="s">
        <v>256</v>
      </c>
      <c r="E2902" s="32">
        <v>46111</v>
      </c>
      <c r="G2902" s="43" t="s">
        <v>257</v>
      </c>
      <c r="H2902" s="42">
        <v>0</v>
      </c>
      <c r="I2902" s="43" t="s">
        <v>258</v>
      </c>
      <c r="J2902" s="29">
        <v>0</v>
      </c>
      <c r="K2902" s="23"/>
      <c r="L2902" s="33" t="s">
        <v>259</v>
      </c>
      <c r="M2902" s="73"/>
      <c r="N2902" s="73"/>
      <c r="O2902" s="45">
        <f>-(O2899+O2900)*IFERROR((O2889+O2893)/(O2891+O2895),0)</f>
        <v>0</v>
      </c>
      <c r="P2902" s="45">
        <f t="shared" ref="P2902:BD2902" si="2028">-(P2899+P2900)*IFERROR((P2889+P2893)/(P2891+P2895),0)</f>
        <v>0</v>
      </c>
      <c r="Q2902" s="45">
        <f t="shared" si="2028"/>
        <v>0</v>
      </c>
      <c r="R2902" s="45">
        <f t="shared" si="2028"/>
        <v>0</v>
      </c>
      <c r="S2902" s="45">
        <f t="shared" si="2028"/>
        <v>0</v>
      </c>
      <c r="T2902" s="45">
        <f t="shared" si="2028"/>
        <v>0</v>
      </c>
      <c r="U2902" s="45">
        <f t="shared" si="2028"/>
        <v>0</v>
      </c>
      <c r="V2902" s="45">
        <f t="shared" si="2028"/>
        <v>0</v>
      </c>
      <c r="W2902" s="45">
        <f t="shared" si="2028"/>
        <v>0</v>
      </c>
      <c r="X2902" s="45">
        <f t="shared" si="2028"/>
        <v>0</v>
      </c>
      <c r="Y2902" s="45">
        <f t="shared" si="2028"/>
        <v>0</v>
      </c>
      <c r="Z2902" s="45">
        <f t="shared" si="2028"/>
        <v>0</v>
      </c>
      <c r="AA2902" s="45">
        <f t="shared" si="2028"/>
        <v>0</v>
      </c>
      <c r="AB2902" s="45">
        <f t="shared" si="2028"/>
        <v>0</v>
      </c>
      <c r="AC2902" s="45">
        <f t="shared" si="2028"/>
        <v>0</v>
      </c>
      <c r="AD2902" s="45">
        <f t="shared" si="2028"/>
        <v>0</v>
      </c>
      <c r="AE2902" s="45">
        <f t="shared" si="2028"/>
        <v>0</v>
      </c>
      <c r="AF2902" s="45">
        <f t="shared" si="2028"/>
        <v>0</v>
      </c>
      <c r="AG2902" s="45">
        <f t="shared" si="2028"/>
        <v>0</v>
      </c>
      <c r="AH2902" s="45">
        <f t="shared" si="2028"/>
        <v>0</v>
      </c>
      <c r="AI2902" s="45">
        <f t="shared" si="2028"/>
        <v>0</v>
      </c>
      <c r="AJ2902" s="45">
        <f t="shared" si="2028"/>
        <v>0</v>
      </c>
      <c r="AK2902" s="45">
        <f t="shared" si="2028"/>
        <v>0</v>
      </c>
      <c r="AL2902" s="45">
        <f t="shared" si="2028"/>
        <v>0</v>
      </c>
      <c r="AM2902" s="45">
        <f t="shared" si="2028"/>
        <v>0</v>
      </c>
      <c r="AN2902" s="45">
        <f t="shared" si="2028"/>
        <v>0</v>
      </c>
      <c r="AO2902" s="45">
        <f t="shared" si="2028"/>
        <v>0</v>
      </c>
      <c r="AP2902" s="45">
        <f t="shared" si="2028"/>
        <v>0</v>
      </c>
      <c r="AQ2902" s="45">
        <f t="shared" si="2028"/>
        <v>0</v>
      </c>
      <c r="AR2902" s="45">
        <f t="shared" si="2028"/>
        <v>0</v>
      </c>
      <c r="AS2902" s="45">
        <f t="shared" si="2028"/>
        <v>0</v>
      </c>
      <c r="AT2902" s="45">
        <f t="shared" si="2028"/>
        <v>0</v>
      </c>
      <c r="AU2902" s="45">
        <f t="shared" si="2028"/>
        <v>0</v>
      </c>
      <c r="AV2902" s="45">
        <f t="shared" si="2028"/>
        <v>0</v>
      </c>
      <c r="AW2902" s="45">
        <f t="shared" si="2028"/>
        <v>0</v>
      </c>
      <c r="AX2902" s="45">
        <f t="shared" si="2028"/>
        <v>0</v>
      </c>
      <c r="AY2902" s="45">
        <f t="shared" si="2028"/>
        <v>0</v>
      </c>
      <c r="AZ2902" s="45">
        <f t="shared" si="2028"/>
        <v>0</v>
      </c>
      <c r="BA2902" s="45">
        <f t="shared" si="2028"/>
        <v>0</v>
      </c>
      <c r="BB2902" s="45">
        <f t="shared" si="2028"/>
        <v>0</v>
      </c>
      <c r="BC2902" s="45">
        <f t="shared" si="2028"/>
        <v>0</v>
      </c>
      <c r="BD2902" s="45">
        <f t="shared" si="2028"/>
        <v>0</v>
      </c>
    </row>
    <row r="2903" spans="1:57" ht="16" x14ac:dyDescent="0.2">
      <c r="B2903" s="11">
        <f t="shared" si="2017"/>
        <v>103</v>
      </c>
      <c r="C2903" s="12" t="str">
        <f t="shared" si="2017"/>
        <v>SAS HSR 4</v>
      </c>
      <c r="K2903" s="24"/>
      <c r="O2903" s="15"/>
      <c r="P2903" s="15"/>
      <c r="Q2903" s="15"/>
      <c r="R2903" s="15"/>
      <c r="S2903" s="15"/>
      <c r="T2903" s="15"/>
      <c r="U2903" s="15"/>
      <c r="V2903" s="15"/>
      <c r="W2903" s="15"/>
      <c r="X2903" s="15"/>
      <c r="Y2903" s="15"/>
      <c r="Z2903" s="15"/>
      <c r="AA2903" s="15"/>
      <c r="AB2903" s="15"/>
      <c r="AC2903" s="15"/>
      <c r="AD2903" s="15"/>
      <c r="AE2903" s="15"/>
      <c r="AF2903" s="15"/>
      <c r="AG2903" s="15"/>
      <c r="AH2903" s="15"/>
      <c r="AI2903" s="15"/>
      <c r="AJ2903" s="15"/>
      <c r="AK2903" s="15"/>
      <c r="AL2903" s="15"/>
      <c r="AM2903" s="15"/>
      <c r="AN2903" s="15"/>
      <c r="AO2903" s="15"/>
      <c r="AP2903" s="15"/>
      <c r="AQ2903" s="15"/>
      <c r="AR2903" s="15"/>
      <c r="AS2903" s="15"/>
      <c r="AT2903" s="15"/>
      <c r="AU2903" s="15"/>
      <c r="AV2903" s="15"/>
      <c r="AW2903" s="15"/>
      <c r="AX2903" s="15"/>
      <c r="AY2903" s="15"/>
      <c r="AZ2903" s="15"/>
      <c r="BA2903" s="15"/>
      <c r="BB2903" s="15"/>
      <c r="BC2903" s="15"/>
      <c r="BD2903" s="15"/>
    </row>
    <row r="2904" spans="1:57" ht="16" x14ac:dyDescent="0.2">
      <c r="B2904" s="11">
        <f t="shared" si="2017"/>
        <v>103</v>
      </c>
      <c r="C2904" s="12" t="str">
        <f t="shared" si="2017"/>
        <v>SAS HSR 4</v>
      </c>
      <c r="G2904" s="46" t="s">
        <v>229</v>
      </c>
      <c r="H2904" s="104" t="s">
        <v>160</v>
      </c>
      <c r="I2904" s="105"/>
      <c r="J2904" s="106"/>
      <c r="K2904" s="23"/>
      <c r="L2904" s="47" t="s">
        <v>4</v>
      </c>
      <c r="M2904" s="81"/>
      <c r="N2904" s="81"/>
      <c r="O2904" s="48">
        <f>SUM(O2899:O2902)</f>
        <v>14890.845674740485</v>
      </c>
      <c r="P2904" s="48">
        <f t="shared" ref="P2904:BD2904" si="2029">SUM(P2899:P2902)</f>
        <v>14890.845674740485</v>
      </c>
      <c r="Q2904" s="48">
        <f t="shared" si="2029"/>
        <v>14892.500213148791</v>
      </c>
      <c r="R2904" s="48">
        <f t="shared" si="2029"/>
        <v>15039.754131487891</v>
      </c>
      <c r="S2904" s="48">
        <f t="shared" si="2029"/>
        <v>15039.754131487891</v>
      </c>
      <c r="T2904" s="48">
        <f t="shared" si="2029"/>
        <v>15039.754131487891</v>
      </c>
      <c r="U2904" s="48">
        <f t="shared" si="2029"/>
        <v>15041.406851722122</v>
      </c>
      <c r="V2904" s="48">
        <f t="shared" si="2029"/>
        <v>15190.151672802769</v>
      </c>
      <c r="W2904" s="48">
        <f t="shared" si="2029"/>
        <v>15190.151672802769</v>
      </c>
      <c r="X2904" s="48">
        <f t="shared" si="2029"/>
        <v>15190.151672802769</v>
      </c>
      <c r="Y2904" s="48">
        <f t="shared" si="2029"/>
        <v>15191.839467433083</v>
      </c>
      <c r="Z2904" s="48">
        <f t="shared" si="2029"/>
        <v>15342.053189530796</v>
      </c>
      <c r="AA2904" s="48">
        <f t="shared" si="2029"/>
        <v>15342.053189530796</v>
      </c>
      <c r="AB2904" s="48">
        <f t="shared" si="2029"/>
        <v>15342.053189530796</v>
      </c>
      <c r="AC2904" s="48">
        <f t="shared" si="2029"/>
        <v>15548.341300268843</v>
      </c>
      <c r="AD2904" s="48">
        <f t="shared" si="2029"/>
        <v>17045.021093568714</v>
      </c>
      <c r="AE2904" s="48">
        <f t="shared" si="2029"/>
        <v>17045.021093568714</v>
      </c>
      <c r="AF2904" s="48">
        <f t="shared" si="2029"/>
        <v>17045.021093568714</v>
      </c>
      <c r="AG2904" s="48">
        <f t="shared" si="2029"/>
        <v>17046.914984801337</v>
      </c>
      <c r="AH2904" s="48">
        <f t="shared" si="2029"/>
        <v>17215.471304504405</v>
      </c>
      <c r="AI2904" s="48">
        <f t="shared" si="2029"/>
        <v>17215.471304504405</v>
      </c>
      <c r="AJ2904" s="48">
        <f t="shared" si="2029"/>
        <v>17215.471304504405</v>
      </c>
      <c r="AK2904" s="48">
        <f t="shared" si="2029"/>
        <v>17217.363114537864</v>
      </c>
      <c r="AL2904" s="48">
        <f t="shared" si="2029"/>
        <v>17387.626017549446</v>
      </c>
      <c r="AM2904" s="48">
        <f t="shared" si="2029"/>
        <v>17387.626017549446</v>
      </c>
      <c r="AN2904" s="48">
        <f t="shared" si="2029"/>
        <v>17387.626017549446</v>
      </c>
      <c r="AO2904" s="48">
        <f t="shared" si="2029"/>
        <v>17389.557975995842</v>
      </c>
      <c r="AP2904" s="48">
        <f t="shared" si="2029"/>
        <v>17561.502277724936</v>
      </c>
      <c r="AQ2904" s="48">
        <f t="shared" si="2029"/>
        <v>17561.502277724936</v>
      </c>
      <c r="AR2904" s="48">
        <f t="shared" si="2029"/>
        <v>17561.502277724936</v>
      </c>
      <c r="AS2904" s="48">
        <f t="shared" si="2029"/>
        <v>17563.453555755797</v>
      </c>
      <c r="AT2904" s="48">
        <f t="shared" si="2029"/>
        <v>17737.117300502188</v>
      </c>
      <c r="AU2904" s="48">
        <f t="shared" si="2029"/>
        <v>17737.117300502188</v>
      </c>
      <c r="AV2904" s="48">
        <f t="shared" si="2029"/>
        <v>17737.117300502188</v>
      </c>
      <c r="AW2904" s="48">
        <f t="shared" si="2029"/>
        <v>17739.088091313359</v>
      </c>
      <c r="AX2904" s="48">
        <f t="shared" si="2029"/>
        <v>17914.488473507212</v>
      </c>
      <c r="AY2904" s="48">
        <f t="shared" si="2029"/>
        <v>17914.488473507212</v>
      </c>
      <c r="AZ2904" s="48">
        <f t="shared" si="2029"/>
        <v>17914.488473507212</v>
      </c>
      <c r="BA2904" s="48">
        <f t="shared" si="2029"/>
        <v>17916.457098614192</v>
      </c>
      <c r="BB2904" s="48">
        <f t="shared" si="2029"/>
        <v>18093.633358242285</v>
      </c>
      <c r="BC2904" s="48">
        <f t="shared" si="2029"/>
        <v>18093.633358242285</v>
      </c>
      <c r="BD2904" s="48">
        <f t="shared" si="2029"/>
        <v>18093.633358242285</v>
      </c>
    </row>
    <row r="2905" spans="1:57" ht="16" x14ac:dyDescent="0.2">
      <c r="B2905" s="11">
        <f t="shared" ref="B2905:C2910" si="2030">B2904</f>
        <v>103</v>
      </c>
      <c r="C2905" s="12" t="str">
        <f t="shared" si="2030"/>
        <v>SAS HSR 4</v>
      </c>
      <c r="D2905" s="46" t="s">
        <v>260</v>
      </c>
      <c r="E2905" s="32">
        <v>46111</v>
      </c>
      <c r="F2905" s="15"/>
      <c r="G2905" s="46" t="s">
        <v>261</v>
      </c>
      <c r="H2905" s="46" t="s">
        <v>237</v>
      </c>
      <c r="I2905" s="46" t="s">
        <v>238</v>
      </c>
      <c r="J2905" s="46" t="s">
        <v>239</v>
      </c>
      <c r="K2905" s="23"/>
      <c r="O2905" s="15"/>
      <c r="P2905" s="15"/>
      <c r="Q2905" s="15"/>
      <c r="R2905" s="15"/>
      <c r="S2905" s="15"/>
      <c r="T2905" s="15"/>
      <c r="U2905" s="15"/>
      <c r="V2905" s="15"/>
      <c r="W2905" s="15"/>
      <c r="X2905" s="15"/>
      <c r="Y2905" s="15"/>
      <c r="Z2905" s="15"/>
      <c r="AA2905" s="15"/>
      <c r="AB2905" s="15"/>
      <c r="AC2905" s="15"/>
      <c r="AD2905" s="15"/>
      <c r="AE2905" s="15"/>
      <c r="AF2905" s="15"/>
      <c r="AG2905" s="15"/>
      <c r="AH2905" s="15"/>
      <c r="AI2905" s="15"/>
      <c r="AJ2905" s="15"/>
      <c r="AK2905" s="15"/>
      <c r="AL2905" s="15"/>
      <c r="AM2905" s="15"/>
      <c r="AN2905" s="15"/>
      <c r="AO2905" s="15"/>
      <c r="AP2905" s="15"/>
      <c r="AQ2905" s="15"/>
      <c r="AR2905" s="15"/>
      <c r="AS2905" s="15"/>
      <c r="AT2905" s="15"/>
      <c r="AU2905" s="15"/>
      <c r="AV2905" s="15"/>
      <c r="AW2905" s="15"/>
      <c r="AX2905" s="15"/>
      <c r="AY2905" s="15"/>
      <c r="AZ2905" s="15"/>
      <c r="BA2905" s="15"/>
      <c r="BB2905" s="15"/>
      <c r="BC2905" s="15"/>
      <c r="BD2905" s="15"/>
    </row>
    <row r="2906" spans="1:57" ht="16" x14ac:dyDescent="0.2">
      <c r="B2906" s="11">
        <f t="shared" si="2030"/>
        <v>103</v>
      </c>
      <c r="C2906" s="12" t="str">
        <f t="shared" si="2030"/>
        <v>SAS HSR 4</v>
      </c>
      <c r="D2906" s="46" t="s">
        <v>262</v>
      </c>
      <c r="E2906" s="31">
        <v>67512.534593272605</v>
      </c>
      <c r="F2906" s="15"/>
      <c r="G2906" s="49" t="s">
        <v>263</v>
      </c>
      <c r="H2906" s="31">
        <v>0</v>
      </c>
      <c r="I2906" s="32">
        <v>0</v>
      </c>
      <c r="J2906" s="32">
        <v>0</v>
      </c>
      <c r="K2906" s="23"/>
      <c r="L2906" s="50" t="s">
        <v>264</v>
      </c>
      <c r="M2906" s="70"/>
      <c r="N2906" s="70"/>
      <c r="O2906" s="40">
        <f t="shared" ref="O2906:BD2906" si="2031">IFERROR(((O$3&gt;=$E2905)*(O$2&lt;=$E2905))*$E2909,"")</f>
        <v>0</v>
      </c>
      <c r="P2906" s="40">
        <f t="shared" si="2031"/>
        <v>0</v>
      </c>
      <c r="Q2906" s="40">
        <f t="shared" si="2031"/>
        <v>0</v>
      </c>
      <c r="R2906" s="40">
        <f t="shared" si="2031"/>
        <v>0</v>
      </c>
      <c r="S2906" s="40">
        <f t="shared" si="2031"/>
        <v>0</v>
      </c>
      <c r="T2906" s="40">
        <f t="shared" si="2031"/>
        <v>0</v>
      </c>
      <c r="U2906" s="40">
        <f t="shared" si="2031"/>
        <v>0</v>
      </c>
      <c r="V2906" s="40">
        <f t="shared" si="2031"/>
        <v>0</v>
      </c>
      <c r="W2906" s="40">
        <f t="shared" si="2031"/>
        <v>0</v>
      </c>
      <c r="X2906" s="40">
        <f t="shared" si="2031"/>
        <v>0</v>
      </c>
      <c r="Y2906" s="40">
        <f t="shared" si="2031"/>
        <v>0</v>
      </c>
      <c r="Z2906" s="40">
        <f t="shared" si="2031"/>
        <v>0</v>
      </c>
      <c r="AA2906" s="40">
        <f t="shared" si="2031"/>
        <v>0</v>
      </c>
      <c r="AB2906" s="40">
        <f t="shared" si="2031"/>
        <v>0</v>
      </c>
      <c r="AC2906" s="40">
        <f t="shared" si="2031"/>
        <v>0</v>
      </c>
      <c r="AD2906" s="40">
        <f t="shared" si="2031"/>
        <v>0</v>
      </c>
      <c r="AE2906" s="40">
        <f t="shared" si="2031"/>
        <v>0</v>
      </c>
      <c r="AF2906" s="40">
        <f t="shared" si="2031"/>
        <v>0</v>
      </c>
      <c r="AG2906" s="40">
        <f t="shared" si="2031"/>
        <v>0</v>
      </c>
      <c r="AH2906" s="40">
        <f t="shared" si="2031"/>
        <v>0</v>
      </c>
      <c r="AI2906" s="40">
        <f t="shared" si="2031"/>
        <v>0</v>
      </c>
      <c r="AJ2906" s="40">
        <f t="shared" si="2031"/>
        <v>0</v>
      </c>
      <c r="AK2906" s="40">
        <f t="shared" si="2031"/>
        <v>0</v>
      </c>
      <c r="AL2906" s="40">
        <f t="shared" si="2031"/>
        <v>0</v>
      </c>
      <c r="AM2906" s="40">
        <f t="shared" si="2031"/>
        <v>0</v>
      </c>
      <c r="AN2906" s="40">
        <f t="shared" si="2031"/>
        <v>0</v>
      </c>
      <c r="AO2906" s="40">
        <f t="shared" si="2031"/>
        <v>0</v>
      </c>
      <c r="AP2906" s="40">
        <f t="shared" si="2031"/>
        <v>0</v>
      </c>
      <c r="AQ2906" s="40">
        <f t="shared" si="2031"/>
        <v>0</v>
      </c>
      <c r="AR2906" s="40">
        <f t="shared" si="2031"/>
        <v>0</v>
      </c>
      <c r="AS2906" s="40">
        <f t="shared" si="2031"/>
        <v>0</v>
      </c>
      <c r="AT2906" s="40">
        <f t="shared" si="2031"/>
        <v>0</v>
      </c>
      <c r="AU2906" s="40">
        <f t="shared" si="2031"/>
        <v>0</v>
      </c>
      <c r="AV2906" s="40">
        <f t="shared" si="2031"/>
        <v>0</v>
      </c>
      <c r="AW2906" s="40">
        <f t="shared" si="2031"/>
        <v>0</v>
      </c>
      <c r="AX2906" s="40">
        <f t="shared" si="2031"/>
        <v>0</v>
      </c>
      <c r="AY2906" s="40">
        <f t="shared" si="2031"/>
        <v>0</v>
      </c>
      <c r="AZ2906" s="40">
        <f t="shared" si="2031"/>
        <v>0</v>
      </c>
      <c r="BA2906" s="40">
        <f t="shared" si="2031"/>
        <v>0</v>
      </c>
      <c r="BB2906" s="40">
        <f t="shared" si="2031"/>
        <v>0</v>
      </c>
      <c r="BC2906" s="40">
        <f t="shared" si="2031"/>
        <v>0</v>
      </c>
      <c r="BD2906" s="40">
        <f t="shared" si="2031"/>
        <v>0</v>
      </c>
    </row>
    <row r="2907" spans="1:57" ht="16" x14ac:dyDescent="0.2">
      <c r="B2907" s="11">
        <f t="shared" si="2030"/>
        <v>103</v>
      </c>
      <c r="C2907" s="12" t="str">
        <f t="shared" si="2030"/>
        <v>SAS HSR 4</v>
      </c>
      <c r="D2907" s="46" t="s">
        <v>24</v>
      </c>
      <c r="E2907" s="51">
        <f>IF(E2905&gt;MAX($O$3:$BD$3),BD2896,
IF(E2905&lt;MIN($O$3:$BD$3),1,SUMIFS($O2897:$BD2897,$O$2:$BD$2,"&lt;="&amp;E2905,$O$3:$BD$3,"&gt;="&amp;E2905)))</f>
        <v>1.0304154778888888</v>
      </c>
      <c r="F2907" s="15"/>
      <c r="G2907" s="49" t="s">
        <v>265</v>
      </c>
      <c r="H2907" s="31">
        <v>0</v>
      </c>
      <c r="I2907" s="32">
        <v>0</v>
      </c>
      <c r="J2907" s="32">
        <v>0</v>
      </c>
      <c r="K2907" s="23"/>
      <c r="L2907" s="52" t="s">
        <v>266</v>
      </c>
      <c r="M2907" s="72"/>
      <c r="N2907" s="72"/>
      <c r="O2907" s="41">
        <f t="shared" ref="O2907:BD2907" si="2032">IFERROR(((O$3&gt;=$E2902)*(O$2&lt;=$E2902))*$H2910,"")</f>
        <v>0</v>
      </c>
      <c r="P2907" s="41">
        <f t="shared" si="2032"/>
        <v>0</v>
      </c>
      <c r="Q2907" s="41">
        <f t="shared" si="2032"/>
        <v>0</v>
      </c>
      <c r="R2907" s="41">
        <f t="shared" si="2032"/>
        <v>0</v>
      </c>
      <c r="S2907" s="41">
        <f t="shared" si="2032"/>
        <v>0</v>
      </c>
      <c r="T2907" s="41">
        <f t="shared" si="2032"/>
        <v>0</v>
      </c>
      <c r="U2907" s="41">
        <f t="shared" si="2032"/>
        <v>0</v>
      </c>
      <c r="V2907" s="41">
        <f t="shared" si="2032"/>
        <v>0</v>
      </c>
      <c r="W2907" s="41">
        <f t="shared" si="2032"/>
        <v>0</v>
      </c>
      <c r="X2907" s="41">
        <f t="shared" si="2032"/>
        <v>0</v>
      </c>
      <c r="Y2907" s="41">
        <f t="shared" si="2032"/>
        <v>0</v>
      </c>
      <c r="Z2907" s="41">
        <f t="shared" si="2032"/>
        <v>0</v>
      </c>
      <c r="AA2907" s="41">
        <f t="shared" si="2032"/>
        <v>0</v>
      </c>
      <c r="AB2907" s="41">
        <f t="shared" si="2032"/>
        <v>0</v>
      </c>
      <c r="AC2907" s="41">
        <f t="shared" si="2032"/>
        <v>0</v>
      </c>
      <c r="AD2907" s="41">
        <f t="shared" si="2032"/>
        <v>0</v>
      </c>
      <c r="AE2907" s="41">
        <f t="shared" si="2032"/>
        <v>0</v>
      </c>
      <c r="AF2907" s="41">
        <f t="shared" si="2032"/>
        <v>0</v>
      </c>
      <c r="AG2907" s="41">
        <f t="shared" si="2032"/>
        <v>0</v>
      </c>
      <c r="AH2907" s="41">
        <f t="shared" si="2032"/>
        <v>0</v>
      </c>
      <c r="AI2907" s="41">
        <f t="shared" si="2032"/>
        <v>0</v>
      </c>
      <c r="AJ2907" s="41">
        <f t="shared" si="2032"/>
        <v>0</v>
      </c>
      <c r="AK2907" s="41">
        <f t="shared" si="2032"/>
        <v>0</v>
      </c>
      <c r="AL2907" s="41">
        <f t="shared" si="2032"/>
        <v>0</v>
      </c>
      <c r="AM2907" s="41">
        <f t="shared" si="2032"/>
        <v>0</v>
      </c>
      <c r="AN2907" s="41">
        <f t="shared" si="2032"/>
        <v>0</v>
      </c>
      <c r="AO2907" s="41">
        <f t="shared" si="2032"/>
        <v>0</v>
      </c>
      <c r="AP2907" s="41">
        <f t="shared" si="2032"/>
        <v>0</v>
      </c>
      <c r="AQ2907" s="41">
        <f t="shared" si="2032"/>
        <v>0</v>
      </c>
      <c r="AR2907" s="41">
        <f t="shared" si="2032"/>
        <v>0</v>
      </c>
      <c r="AS2907" s="41">
        <f t="shared" si="2032"/>
        <v>0</v>
      </c>
      <c r="AT2907" s="41">
        <f t="shared" si="2032"/>
        <v>0</v>
      </c>
      <c r="AU2907" s="41">
        <f t="shared" si="2032"/>
        <v>0</v>
      </c>
      <c r="AV2907" s="41">
        <f t="shared" si="2032"/>
        <v>0</v>
      </c>
      <c r="AW2907" s="41">
        <f t="shared" si="2032"/>
        <v>0</v>
      </c>
      <c r="AX2907" s="41">
        <f t="shared" si="2032"/>
        <v>0</v>
      </c>
      <c r="AY2907" s="41">
        <f t="shared" si="2032"/>
        <v>0</v>
      </c>
      <c r="AZ2907" s="41">
        <f t="shared" si="2032"/>
        <v>0</v>
      </c>
      <c r="BA2907" s="41">
        <f t="shared" si="2032"/>
        <v>0</v>
      </c>
      <c r="BB2907" s="41">
        <f t="shared" si="2032"/>
        <v>0</v>
      </c>
      <c r="BC2907" s="41">
        <f t="shared" si="2032"/>
        <v>0</v>
      </c>
      <c r="BD2907" s="41">
        <f t="shared" si="2032"/>
        <v>0</v>
      </c>
    </row>
    <row r="2908" spans="1:57" ht="16" x14ac:dyDescent="0.2">
      <c r="B2908" s="11">
        <f t="shared" si="2030"/>
        <v>103</v>
      </c>
      <c r="C2908" s="12" t="str">
        <f t="shared" si="2030"/>
        <v>SAS HSR 4</v>
      </c>
      <c r="D2908" s="46" t="s">
        <v>8</v>
      </c>
      <c r="E2908" s="42">
        <v>0</v>
      </c>
      <c r="F2908" s="15"/>
      <c r="G2908" s="49" t="s">
        <v>267</v>
      </c>
      <c r="H2908" s="31">
        <v>0</v>
      </c>
      <c r="I2908" s="32">
        <v>0</v>
      </c>
      <c r="J2908" s="32">
        <v>0</v>
      </c>
      <c r="L2908" s="52" t="s">
        <v>268</v>
      </c>
      <c r="M2908" s="72"/>
      <c r="N2908" s="72"/>
      <c r="O2908" s="41">
        <f t="shared" ref="O2908:BD2908" si="2033">IFERROR(((O$3&gt;=$E2905)*(O$2&lt;=$E2905))*$J2910,"")</f>
        <v>0</v>
      </c>
      <c r="P2908" s="41">
        <f t="shared" si="2033"/>
        <v>0</v>
      </c>
      <c r="Q2908" s="41">
        <f t="shared" si="2033"/>
        <v>0</v>
      </c>
      <c r="R2908" s="41">
        <f t="shared" si="2033"/>
        <v>0</v>
      </c>
      <c r="S2908" s="41">
        <f t="shared" si="2033"/>
        <v>0</v>
      </c>
      <c r="T2908" s="41">
        <f t="shared" si="2033"/>
        <v>0</v>
      </c>
      <c r="U2908" s="41">
        <f t="shared" si="2033"/>
        <v>0</v>
      </c>
      <c r="V2908" s="41">
        <f t="shared" si="2033"/>
        <v>0</v>
      </c>
      <c r="W2908" s="41">
        <f t="shared" si="2033"/>
        <v>0</v>
      </c>
      <c r="X2908" s="41">
        <f t="shared" si="2033"/>
        <v>0</v>
      </c>
      <c r="Y2908" s="41">
        <f t="shared" si="2033"/>
        <v>0</v>
      </c>
      <c r="Z2908" s="41">
        <f t="shared" si="2033"/>
        <v>0</v>
      </c>
      <c r="AA2908" s="41">
        <f t="shared" si="2033"/>
        <v>0</v>
      </c>
      <c r="AB2908" s="41">
        <f t="shared" si="2033"/>
        <v>0</v>
      </c>
      <c r="AC2908" s="41">
        <f t="shared" si="2033"/>
        <v>0</v>
      </c>
      <c r="AD2908" s="41">
        <f t="shared" si="2033"/>
        <v>0</v>
      </c>
      <c r="AE2908" s="41">
        <f t="shared" si="2033"/>
        <v>0</v>
      </c>
      <c r="AF2908" s="41">
        <f t="shared" si="2033"/>
        <v>0</v>
      </c>
      <c r="AG2908" s="41">
        <f t="shared" si="2033"/>
        <v>0</v>
      </c>
      <c r="AH2908" s="41">
        <f t="shared" si="2033"/>
        <v>0</v>
      </c>
      <c r="AI2908" s="41">
        <f t="shared" si="2033"/>
        <v>0</v>
      </c>
      <c r="AJ2908" s="41">
        <f t="shared" si="2033"/>
        <v>0</v>
      </c>
      <c r="AK2908" s="41">
        <f t="shared" si="2033"/>
        <v>0</v>
      </c>
      <c r="AL2908" s="41">
        <f t="shared" si="2033"/>
        <v>0</v>
      </c>
      <c r="AM2908" s="41">
        <f t="shared" si="2033"/>
        <v>0</v>
      </c>
      <c r="AN2908" s="41">
        <f t="shared" si="2033"/>
        <v>0</v>
      </c>
      <c r="AO2908" s="41">
        <f t="shared" si="2033"/>
        <v>0</v>
      </c>
      <c r="AP2908" s="41">
        <f t="shared" si="2033"/>
        <v>0</v>
      </c>
      <c r="AQ2908" s="41">
        <f t="shared" si="2033"/>
        <v>0</v>
      </c>
      <c r="AR2908" s="41">
        <f t="shared" si="2033"/>
        <v>0</v>
      </c>
      <c r="AS2908" s="41">
        <f t="shared" si="2033"/>
        <v>0</v>
      </c>
      <c r="AT2908" s="41">
        <f t="shared" si="2033"/>
        <v>0</v>
      </c>
      <c r="AU2908" s="41">
        <f t="shared" si="2033"/>
        <v>0</v>
      </c>
      <c r="AV2908" s="41">
        <f t="shared" si="2033"/>
        <v>0</v>
      </c>
      <c r="AW2908" s="41">
        <f t="shared" si="2033"/>
        <v>0</v>
      </c>
      <c r="AX2908" s="41">
        <f t="shared" si="2033"/>
        <v>0</v>
      </c>
      <c r="AY2908" s="41">
        <f t="shared" si="2033"/>
        <v>0</v>
      </c>
      <c r="AZ2908" s="41">
        <f t="shared" si="2033"/>
        <v>0</v>
      </c>
      <c r="BA2908" s="41">
        <f t="shared" si="2033"/>
        <v>0</v>
      </c>
      <c r="BB2908" s="41">
        <f t="shared" si="2033"/>
        <v>0</v>
      </c>
      <c r="BC2908" s="41">
        <f t="shared" si="2033"/>
        <v>0</v>
      </c>
      <c r="BD2908" s="41">
        <f t="shared" si="2033"/>
        <v>0</v>
      </c>
    </row>
    <row r="2909" spans="1:57" ht="16" x14ac:dyDescent="0.2">
      <c r="B2909" s="11">
        <f t="shared" si="2030"/>
        <v>103</v>
      </c>
      <c r="C2909" s="12" t="str">
        <f t="shared" si="2030"/>
        <v>SAS HSR 4</v>
      </c>
      <c r="D2909" s="46" t="s">
        <v>269</v>
      </c>
      <c r="E2909" s="31">
        <v>0</v>
      </c>
      <c r="F2909" s="15"/>
      <c r="G2909" s="53"/>
      <c r="H2909" s="15"/>
      <c r="I2909" s="15"/>
      <c r="J2909" s="23"/>
      <c r="L2909" s="52" t="s">
        <v>270</v>
      </c>
      <c r="M2909" s="72"/>
      <c r="N2909" s="72"/>
      <c r="O2909" s="41">
        <f t="shared" ref="O2909:BD2909" si="2034">IFERROR(((O$3&gt;=$J2899)*(O$2&lt;=$J2899))*$E2910,"")</f>
        <v>0</v>
      </c>
      <c r="P2909" s="41">
        <f t="shared" si="2034"/>
        <v>0</v>
      </c>
      <c r="Q2909" s="41">
        <f t="shared" si="2034"/>
        <v>0</v>
      </c>
      <c r="R2909" s="41">
        <f t="shared" si="2034"/>
        <v>0</v>
      </c>
      <c r="S2909" s="41">
        <f t="shared" si="2034"/>
        <v>0</v>
      </c>
      <c r="T2909" s="41">
        <f t="shared" si="2034"/>
        <v>0</v>
      </c>
      <c r="U2909" s="41">
        <f t="shared" si="2034"/>
        <v>0</v>
      </c>
      <c r="V2909" s="41">
        <f t="shared" si="2034"/>
        <v>0</v>
      </c>
      <c r="W2909" s="41">
        <f t="shared" si="2034"/>
        <v>0</v>
      </c>
      <c r="X2909" s="41">
        <f t="shared" si="2034"/>
        <v>0</v>
      </c>
      <c r="Y2909" s="41">
        <f t="shared" si="2034"/>
        <v>0</v>
      </c>
      <c r="Z2909" s="41">
        <f t="shared" si="2034"/>
        <v>0</v>
      </c>
      <c r="AA2909" s="41">
        <f t="shared" si="2034"/>
        <v>0</v>
      </c>
      <c r="AB2909" s="41">
        <f t="shared" si="2034"/>
        <v>0</v>
      </c>
      <c r="AC2909" s="41">
        <f t="shared" si="2034"/>
        <v>0</v>
      </c>
      <c r="AD2909" s="41">
        <f t="shared" si="2034"/>
        <v>0</v>
      </c>
      <c r="AE2909" s="41">
        <f t="shared" si="2034"/>
        <v>0</v>
      </c>
      <c r="AF2909" s="41">
        <f t="shared" si="2034"/>
        <v>0</v>
      </c>
      <c r="AG2909" s="41">
        <f t="shared" si="2034"/>
        <v>0</v>
      </c>
      <c r="AH2909" s="41">
        <f t="shared" si="2034"/>
        <v>0</v>
      </c>
      <c r="AI2909" s="41">
        <f t="shared" si="2034"/>
        <v>0</v>
      </c>
      <c r="AJ2909" s="41">
        <f t="shared" si="2034"/>
        <v>0</v>
      </c>
      <c r="AK2909" s="41">
        <f t="shared" si="2034"/>
        <v>0</v>
      </c>
      <c r="AL2909" s="41">
        <f t="shared" si="2034"/>
        <v>0</v>
      </c>
      <c r="AM2909" s="41">
        <f t="shared" si="2034"/>
        <v>0</v>
      </c>
      <c r="AN2909" s="41">
        <f t="shared" si="2034"/>
        <v>0</v>
      </c>
      <c r="AO2909" s="41">
        <f t="shared" si="2034"/>
        <v>0</v>
      </c>
      <c r="AP2909" s="41">
        <f t="shared" si="2034"/>
        <v>0</v>
      </c>
      <c r="AQ2909" s="41">
        <f t="shared" si="2034"/>
        <v>0</v>
      </c>
      <c r="AR2909" s="41">
        <f t="shared" si="2034"/>
        <v>0</v>
      </c>
      <c r="AS2909" s="41">
        <f t="shared" si="2034"/>
        <v>0</v>
      </c>
      <c r="AT2909" s="41">
        <f t="shared" si="2034"/>
        <v>0</v>
      </c>
      <c r="AU2909" s="41">
        <f t="shared" si="2034"/>
        <v>0</v>
      </c>
      <c r="AV2909" s="41">
        <f t="shared" si="2034"/>
        <v>0</v>
      </c>
      <c r="AW2909" s="41">
        <f t="shared" si="2034"/>
        <v>0</v>
      </c>
      <c r="AX2909" s="41">
        <f t="shared" si="2034"/>
        <v>0</v>
      </c>
      <c r="AY2909" s="41">
        <f t="shared" si="2034"/>
        <v>0</v>
      </c>
      <c r="AZ2909" s="41">
        <f t="shared" si="2034"/>
        <v>0</v>
      </c>
      <c r="BA2909" s="41">
        <f t="shared" si="2034"/>
        <v>0</v>
      </c>
      <c r="BB2909" s="41">
        <f t="shared" si="2034"/>
        <v>0</v>
      </c>
      <c r="BC2909" s="41">
        <f t="shared" si="2034"/>
        <v>0</v>
      </c>
      <c r="BD2909" s="41">
        <f t="shared" si="2034"/>
        <v>0</v>
      </c>
    </row>
    <row r="2910" spans="1:57" ht="16" x14ac:dyDescent="0.2">
      <c r="B2910" s="11">
        <f t="shared" si="2030"/>
        <v>103</v>
      </c>
      <c r="C2910" s="12" t="str">
        <f t="shared" si="2030"/>
        <v>SAS HSR 4</v>
      </c>
      <c r="D2910" s="46" t="s">
        <v>270</v>
      </c>
      <c r="E2910" s="31">
        <v>0</v>
      </c>
      <c r="F2910" s="15"/>
      <c r="G2910" s="46" t="s">
        <v>266</v>
      </c>
      <c r="H2910" s="31">
        <v>0</v>
      </c>
      <c r="I2910" s="46" t="s">
        <v>268</v>
      </c>
      <c r="J2910" s="31">
        <v>0</v>
      </c>
      <c r="L2910" s="54" t="s">
        <v>271</v>
      </c>
      <c r="M2910" s="73"/>
      <c r="N2910" s="73"/>
      <c r="O2910" s="45">
        <f t="shared" ref="O2910:BD2910" si="2035">IFERROR(-($E2891+$H2891+$J2891)*O2892,"")</f>
        <v>0</v>
      </c>
      <c r="P2910" s="45">
        <f t="shared" si="2035"/>
        <v>0</v>
      </c>
      <c r="Q2910" s="45">
        <f t="shared" si="2035"/>
        <v>0</v>
      </c>
      <c r="R2910" s="45">
        <f t="shared" si="2035"/>
        <v>0</v>
      </c>
      <c r="S2910" s="45">
        <f t="shared" si="2035"/>
        <v>0</v>
      </c>
      <c r="T2910" s="45">
        <f t="shared" si="2035"/>
        <v>0</v>
      </c>
      <c r="U2910" s="45">
        <f t="shared" si="2035"/>
        <v>0</v>
      </c>
      <c r="V2910" s="45">
        <f t="shared" si="2035"/>
        <v>0</v>
      </c>
      <c r="W2910" s="45">
        <f t="shared" si="2035"/>
        <v>0</v>
      </c>
      <c r="X2910" s="45">
        <f t="shared" si="2035"/>
        <v>0</v>
      </c>
      <c r="Y2910" s="45">
        <f t="shared" si="2035"/>
        <v>0</v>
      </c>
      <c r="Z2910" s="45">
        <f t="shared" si="2035"/>
        <v>0</v>
      </c>
      <c r="AA2910" s="45">
        <f t="shared" si="2035"/>
        <v>0</v>
      </c>
      <c r="AB2910" s="45">
        <f t="shared" si="2035"/>
        <v>0</v>
      </c>
      <c r="AC2910" s="45">
        <f t="shared" si="2035"/>
        <v>0</v>
      </c>
      <c r="AD2910" s="45">
        <f t="shared" si="2035"/>
        <v>0</v>
      </c>
      <c r="AE2910" s="45">
        <f t="shared" si="2035"/>
        <v>0</v>
      </c>
      <c r="AF2910" s="45">
        <f t="shared" si="2035"/>
        <v>0</v>
      </c>
      <c r="AG2910" s="45">
        <f t="shared" si="2035"/>
        <v>0</v>
      </c>
      <c r="AH2910" s="45">
        <f t="shared" si="2035"/>
        <v>0</v>
      </c>
      <c r="AI2910" s="45">
        <f t="shared" si="2035"/>
        <v>0</v>
      </c>
      <c r="AJ2910" s="45">
        <f t="shared" si="2035"/>
        <v>0</v>
      </c>
      <c r="AK2910" s="45">
        <f t="shared" si="2035"/>
        <v>0</v>
      </c>
      <c r="AL2910" s="45">
        <f t="shared" si="2035"/>
        <v>0</v>
      </c>
      <c r="AM2910" s="45">
        <f t="shared" si="2035"/>
        <v>0</v>
      </c>
      <c r="AN2910" s="45">
        <f t="shared" si="2035"/>
        <v>0</v>
      </c>
      <c r="AO2910" s="45">
        <f t="shared" si="2035"/>
        <v>0</v>
      </c>
      <c r="AP2910" s="45">
        <f t="shared" si="2035"/>
        <v>0</v>
      </c>
      <c r="AQ2910" s="45">
        <f t="shared" si="2035"/>
        <v>0</v>
      </c>
      <c r="AR2910" s="45">
        <f t="shared" si="2035"/>
        <v>0</v>
      </c>
      <c r="AS2910" s="45">
        <f t="shared" si="2035"/>
        <v>0</v>
      </c>
      <c r="AT2910" s="45">
        <f t="shared" si="2035"/>
        <v>0</v>
      </c>
      <c r="AU2910" s="45">
        <f t="shared" si="2035"/>
        <v>0</v>
      </c>
      <c r="AV2910" s="45">
        <f t="shared" si="2035"/>
        <v>0</v>
      </c>
      <c r="AW2910" s="45">
        <f t="shared" si="2035"/>
        <v>0</v>
      </c>
      <c r="AX2910" s="45">
        <f t="shared" si="2035"/>
        <v>0</v>
      </c>
      <c r="AY2910" s="45">
        <f t="shared" si="2035"/>
        <v>0</v>
      </c>
      <c r="AZ2910" s="45">
        <f t="shared" si="2035"/>
        <v>0</v>
      </c>
      <c r="BA2910" s="45">
        <f t="shared" si="2035"/>
        <v>0</v>
      </c>
      <c r="BB2910" s="45">
        <f t="shared" si="2035"/>
        <v>0</v>
      </c>
      <c r="BC2910" s="45">
        <f t="shared" si="2035"/>
        <v>0</v>
      </c>
      <c r="BD2910" s="45">
        <f t="shared" si="2035"/>
        <v>0</v>
      </c>
    </row>
    <row r="2911" spans="1:57" x14ac:dyDescent="0.2">
      <c r="A2911"/>
      <c r="B2911"/>
      <c r="C2911"/>
      <c r="D2911"/>
      <c r="E2911"/>
      <c r="F2911"/>
      <c r="G2911"/>
      <c r="H2911"/>
      <c r="I2911"/>
      <c r="J2911"/>
      <c r="K2911"/>
      <c r="L2911"/>
      <c r="M2911"/>
      <c r="N2911"/>
      <c r="O2911"/>
      <c r="P2911"/>
      <c r="Q2911"/>
      <c r="R2911"/>
      <c r="S2911"/>
      <c r="T2911"/>
      <c r="U2911"/>
      <c r="V2911"/>
      <c r="W2911"/>
      <c r="X2911"/>
      <c r="Y2911"/>
      <c r="Z2911"/>
      <c r="AA2911"/>
      <c r="AB2911"/>
      <c r="AC2911"/>
      <c r="AD2911"/>
      <c r="AE2911"/>
      <c r="AF2911"/>
      <c r="AG2911"/>
      <c r="AH2911"/>
      <c r="AI2911"/>
      <c r="AJ2911"/>
      <c r="AK2911"/>
      <c r="AL2911"/>
      <c r="AM2911"/>
      <c r="AN2911"/>
      <c r="AO2911"/>
      <c r="AP2911"/>
      <c r="AQ2911"/>
      <c r="AR2911"/>
      <c r="AS2911"/>
      <c r="AT2911"/>
      <c r="AU2911"/>
      <c r="AV2911"/>
      <c r="AW2911"/>
      <c r="AX2911"/>
      <c r="AY2911"/>
      <c r="AZ2911"/>
      <c r="BA2911"/>
      <c r="BB2911"/>
      <c r="BC2911"/>
      <c r="BD2911"/>
    </row>
    <row r="2912" spans="1:57" ht="16" x14ac:dyDescent="0.2">
      <c r="A2912"/>
      <c r="B2912"/>
      <c r="C2912"/>
      <c r="D2912"/>
      <c r="E2912"/>
      <c r="F2912"/>
      <c r="G2912"/>
      <c r="H2912"/>
      <c r="I2912"/>
      <c r="J2912"/>
      <c r="K2912"/>
      <c r="L2912"/>
      <c r="M2912"/>
      <c r="N2912"/>
      <c r="O2912"/>
      <c r="P2912"/>
      <c r="Q2912"/>
      <c r="R2912"/>
      <c r="S2912"/>
      <c r="T2912"/>
      <c r="U2912"/>
      <c r="V2912"/>
      <c r="W2912"/>
      <c r="X2912"/>
      <c r="Y2912"/>
      <c r="Z2912"/>
      <c r="AA2912"/>
      <c r="AB2912"/>
      <c r="AC2912"/>
      <c r="AD2912"/>
      <c r="AE2912"/>
      <c r="AF2912"/>
      <c r="AG2912"/>
      <c r="AH2912"/>
      <c r="AI2912"/>
      <c r="AJ2912"/>
      <c r="AK2912"/>
      <c r="AL2912"/>
      <c r="AM2912"/>
      <c r="AN2912"/>
      <c r="AO2912"/>
      <c r="AP2912"/>
      <c r="AQ2912"/>
      <c r="AR2912"/>
      <c r="AS2912"/>
      <c r="AT2912"/>
      <c r="AU2912"/>
      <c r="AV2912"/>
      <c r="AW2912"/>
      <c r="AX2912"/>
      <c r="AY2912"/>
      <c r="AZ2912"/>
      <c r="BA2912"/>
      <c r="BB2912"/>
      <c r="BC2912"/>
      <c r="BD2912"/>
      <c r="BE2912" s="1"/>
    </row>
    <row r="2913" spans="1:59" ht="16" x14ac:dyDescent="0.2">
      <c r="A2913" s="1"/>
      <c r="B2913" s="67">
        <v>104</v>
      </c>
      <c r="C2913" s="68" t="str">
        <f>H2915</f>
        <v>SAS HSR 4</v>
      </c>
      <c r="D2913" s="69" t="s">
        <v>169</v>
      </c>
      <c r="E2913" s="69"/>
      <c r="F2913" s="69"/>
      <c r="G2913" s="69"/>
      <c r="H2913" s="69"/>
      <c r="I2913" s="69"/>
      <c r="J2913" s="69"/>
      <c r="K2913" s="68"/>
      <c r="L2913" s="68"/>
      <c r="M2913" s="68"/>
      <c r="N2913" s="68"/>
      <c r="O2913" s="82"/>
      <c r="P2913" s="82"/>
      <c r="Q2913" s="82"/>
      <c r="R2913" s="82"/>
      <c r="S2913" s="82"/>
      <c r="T2913" s="82"/>
      <c r="U2913" s="82"/>
      <c r="V2913" s="82"/>
      <c r="W2913" s="82"/>
      <c r="X2913" s="82"/>
      <c r="Y2913" s="82"/>
      <c r="Z2913" s="82"/>
      <c r="AA2913" s="82"/>
      <c r="AB2913" s="82"/>
      <c r="AC2913" s="82"/>
      <c r="AD2913" s="82"/>
      <c r="AE2913" s="82"/>
      <c r="AF2913" s="82"/>
      <c r="AG2913" s="82"/>
      <c r="AH2913" s="82"/>
      <c r="AI2913" s="82"/>
      <c r="AJ2913" s="82"/>
      <c r="AK2913" s="82"/>
      <c r="AL2913" s="82"/>
      <c r="AM2913" s="82"/>
      <c r="AN2913" s="82"/>
      <c r="AO2913" s="82"/>
      <c r="AP2913" s="82"/>
      <c r="AQ2913" s="82"/>
      <c r="AR2913" s="82"/>
      <c r="AS2913" s="82"/>
      <c r="AT2913" s="82"/>
      <c r="AU2913" s="82"/>
      <c r="AV2913" s="82"/>
      <c r="AW2913" s="82"/>
      <c r="AX2913" s="82"/>
      <c r="AY2913" s="82"/>
      <c r="AZ2913" s="82"/>
      <c r="BA2913" s="82"/>
      <c r="BB2913" s="82"/>
      <c r="BC2913" s="82"/>
      <c r="BD2913" s="82"/>
      <c r="BE2913" s="1"/>
      <c r="BF2913" s="1"/>
      <c r="BG2913" s="1"/>
    </row>
    <row r="2914" spans="1:59" ht="16" x14ac:dyDescent="0.2">
      <c r="A2914" s="35"/>
      <c r="B2914" s="11">
        <f>B2913</f>
        <v>104</v>
      </c>
      <c r="C2914" s="12" t="str">
        <f>C2913</f>
        <v>SAS HSR 4</v>
      </c>
      <c r="D2914" s="35"/>
      <c r="E2914" s="35"/>
      <c r="F2914" s="35"/>
      <c r="G2914" s="35"/>
      <c r="H2914" s="35"/>
      <c r="I2914" s="35"/>
      <c r="J2914" s="35"/>
      <c r="K2914" s="35"/>
      <c r="L2914" s="35"/>
      <c r="M2914" s="35"/>
      <c r="N2914" s="35"/>
      <c r="O2914" s="44"/>
      <c r="P2914" s="44"/>
      <c r="Q2914" s="44"/>
      <c r="R2914" s="44"/>
      <c r="S2914" s="44"/>
      <c r="T2914" s="44"/>
      <c r="U2914" s="44"/>
      <c r="V2914" s="44"/>
      <c r="W2914" s="44"/>
      <c r="X2914" s="44"/>
      <c r="Y2914" s="44"/>
      <c r="Z2914" s="44"/>
      <c r="AA2914" s="44"/>
      <c r="AB2914" s="44"/>
      <c r="AC2914" s="44"/>
      <c r="AD2914" s="44"/>
      <c r="AE2914" s="44"/>
      <c r="AF2914" s="44"/>
      <c r="AG2914" s="44"/>
      <c r="AH2914" s="44"/>
      <c r="AI2914" s="44"/>
      <c r="AJ2914" s="44"/>
      <c r="AK2914" s="44"/>
      <c r="AL2914" s="44"/>
      <c r="AM2914" s="44"/>
      <c r="AN2914" s="44"/>
      <c r="AO2914" s="44"/>
      <c r="AP2914" s="44"/>
      <c r="AQ2914" s="44"/>
      <c r="AR2914" s="44"/>
      <c r="AS2914" s="44"/>
      <c r="AT2914" s="44"/>
      <c r="AU2914" s="44"/>
      <c r="AV2914" s="44"/>
      <c r="AW2914" s="44"/>
      <c r="AX2914" s="44"/>
      <c r="AY2914" s="44"/>
      <c r="AZ2914" s="44"/>
      <c r="BA2914" s="44"/>
      <c r="BB2914" s="44"/>
      <c r="BC2914" s="44"/>
      <c r="BD2914" s="44"/>
      <c r="BE2914" s="35"/>
      <c r="BF2914" s="35"/>
      <c r="BG2914" s="35"/>
    </row>
    <row r="2915" spans="1:59" ht="16" x14ac:dyDescent="0.2">
      <c r="B2915" s="11">
        <f t="shared" ref="B2915:C2930" si="2036">B2914</f>
        <v>104</v>
      </c>
      <c r="C2915" s="12" t="str">
        <f t="shared" si="2036"/>
        <v>SAS HSR 4</v>
      </c>
      <c r="D2915" s="13" t="s">
        <v>2</v>
      </c>
      <c r="E2915" s="14" t="s">
        <v>170</v>
      </c>
      <c r="F2915" s="15"/>
      <c r="G2915" s="13" t="s">
        <v>229</v>
      </c>
      <c r="H2915" s="14" t="s">
        <v>160</v>
      </c>
      <c r="I2915" s="14"/>
      <c r="J2915" s="14"/>
      <c r="L2915" s="16" t="s">
        <v>230</v>
      </c>
      <c r="M2915" s="70"/>
      <c r="N2915" s="70"/>
      <c r="O2915" s="17">
        <f>($E2926&gt;0)*($E2920&lt;O$2)*(EDATE($E2920,$E2926)&gt;O$3)*((O$3-O$2+1)/O$4)
+($E2926&gt;0)*($E2920&lt;O$2)*(EDATE($E2920,$E2926)&gt;=O$2)*(EDATE($E2920,$E2926)&lt;=O$3)*((EDATE($E2920,$E2926)-O$2)/O$4)
+($E2926&gt;0)*($E2920&lt;O$2)*(EDATE($E2920,$E2926)&lt;O$2)*(0)
+($E2926&gt;0)*($E2920&gt;=O$2)*($E2920&lt;=O$3)*(EDATE($E2920,$E2926)&gt;=O$2)*(EDATE($E2920,$E2926)&lt;=O$3)*((EDATE($E2920,$E2926)-$E2920+1)/O$4)
+($E2926&gt;0)*($E2920&gt;=O$2)*($E2920&lt;=O$3)*(EDATE($E2920,$E2926)&gt;O$3)*((O$3-$E2920+1)/O$4)
+($E2926&gt;0)*($E2920&gt;O$3)*(0)</f>
        <v>0</v>
      </c>
      <c r="P2915" s="17">
        <f t="shared" ref="P2915:BD2915" si="2037">($E2926&gt;0)*($E2920&lt;P$2)*(EDATE($E2920,$E2926)&gt;P$3)*((P$3-P$2+1)/P$4)
+($E2926&gt;0)*($E2920&lt;P$2)*(EDATE($E2920,$E2926)&gt;=P$2)*(EDATE($E2920,$E2926)&lt;=P$3)*((EDATE($E2920,$E2926)-P$2)/P$4)
+($E2926&gt;0)*($E2920&lt;P$2)*(EDATE($E2920,$E2926)&lt;P$2)*(0)
+($E2926&gt;0)*($E2920&gt;=P$2)*($E2920&lt;=P$3)*(EDATE($E2920,$E2926)&gt;=P$2)*(EDATE($E2920,$E2926)&lt;=P$3)*((EDATE($E2920,$E2926)-$E2920+1)/P$4)
+($E2926&gt;0)*($E2920&gt;=P$2)*($E2920&lt;=P$3)*(EDATE($E2920,$E2926)&gt;P$3)*((P$3-$E2920+1)/P$4)
+($E2926&gt;0)*($E2920&gt;P$3)*(0)</f>
        <v>0</v>
      </c>
      <c r="Q2915" s="17">
        <f t="shared" si="2037"/>
        <v>0</v>
      </c>
      <c r="R2915" s="17">
        <f t="shared" si="2037"/>
        <v>0</v>
      </c>
      <c r="S2915" s="17">
        <f t="shared" si="2037"/>
        <v>0</v>
      </c>
      <c r="T2915" s="17">
        <f t="shared" si="2037"/>
        <v>0</v>
      </c>
      <c r="U2915" s="17">
        <f t="shared" si="2037"/>
        <v>0</v>
      </c>
      <c r="V2915" s="17">
        <f t="shared" si="2037"/>
        <v>0</v>
      </c>
      <c r="W2915" s="17">
        <f t="shared" si="2037"/>
        <v>0</v>
      </c>
      <c r="X2915" s="17">
        <f t="shared" si="2037"/>
        <v>0</v>
      </c>
      <c r="Y2915" s="17">
        <f t="shared" si="2037"/>
        <v>0</v>
      </c>
      <c r="Z2915" s="17">
        <f t="shared" si="2037"/>
        <v>0</v>
      </c>
      <c r="AA2915" s="17">
        <f t="shared" si="2037"/>
        <v>0</v>
      </c>
      <c r="AB2915" s="17">
        <f t="shared" si="2037"/>
        <v>0</v>
      </c>
      <c r="AC2915" s="17">
        <f t="shared" si="2037"/>
        <v>0</v>
      </c>
      <c r="AD2915" s="17">
        <f t="shared" si="2037"/>
        <v>0</v>
      </c>
      <c r="AE2915" s="17">
        <f t="shared" si="2037"/>
        <v>0</v>
      </c>
      <c r="AF2915" s="17">
        <f t="shared" si="2037"/>
        <v>0</v>
      </c>
      <c r="AG2915" s="17">
        <f t="shared" si="2037"/>
        <v>0</v>
      </c>
      <c r="AH2915" s="17">
        <f t="shared" si="2037"/>
        <v>0</v>
      </c>
      <c r="AI2915" s="17">
        <f t="shared" si="2037"/>
        <v>0</v>
      </c>
      <c r="AJ2915" s="17">
        <f t="shared" si="2037"/>
        <v>0</v>
      </c>
      <c r="AK2915" s="17">
        <f t="shared" si="2037"/>
        <v>0</v>
      </c>
      <c r="AL2915" s="17">
        <f t="shared" si="2037"/>
        <v>0</v>
      </c>
      <c r="AM2915" s="17">
        <f t="shared" si="2037"/>
        <v>0</v>
      </c>
      <c r="AN2915" s="17">
        <f t="shared" si="2037"/>
        <v>0</v>
      </c>
      <c r="AO2915" s="17">
        <f t="shared" si="2037"/>
        <v>0</v>
      </c>
      <c r="AP2915" s="17">
        <f t="shared" si="2037"/>
        <v>0</v>
      </c>
      <c r="AQ2915" s="17">
        <f t="shared" si="2037"/>
        <v>0</v>
      </c>
      <c r="AR2915" s="17">
        <f t="shared" si="2037"/>
        <v>0</v>
      </c>
      <c r="AS2915" s="17">
        <f t="shared" si="2037"/>
        <v>0</v>
      </c>
      <c r="AT2915" s="17">
        <f t="shared" si="2037"/>
        <v>0</v>
      </c>
      <c r="AU2915" s="17">
        <f t="shared" si="2037"/>
        <v>0</v>
      </c>
      <c r="AV2915" s="17">
        <f t="shared" si="2037"/>
        <v>0</v>
      </c>
      <c r="AW2915" s="17">
        <f t="shared" si="2037"/>
        <v>0</v>
      </c>
      <c r="AX2915" s="17">
        <f t="shared" si="2037"/>
        <v>0</v>
      </c>
      <c r="AY2915" s="17">
        <f t="shared" si="2037"/>
        <v>0</v>
      </c>
      <c r="AZ2915" s="17">
        <f t="shared" si="2037"/>
        <v>0</v>
      </c>
      <c r="BA2915" s="17">
        <f t="shared" si="2037"/>
        <v>0</v>
      </c>
      <c r="BB2915" s="17">
        <f t="shared" si="2037"/>
        <v>0</v>
      </c>
      <c r="BC2915" s="17">
        <f t="shared" si="2037"/>
        <v>0</v>
      </c>
      <c r="BD2915" s="17">
        <f t="shared" si="2037"/>
        <v>0</v>
      </c>
    </row>
    <row r="2916" spans="1:59" ht="16" x14ac:dyDescent="0.2">
      <c r="B2916" s="11">
        <f t="shared" si="2036"/>
        <v>104</v>
      </c>
      <c r="C2916" s="12" t="str">
        <f t="shared" si="2036"/>
        <v>SAS HSR 4</v>
      </c>
      <c r="D2916" s="13" t="s">
        <v>7</v>
      </c>
      <c r="E2916" s="18">
        <v>297</v>
      </c>
      <c r="F2916" s="15"/>
      <c r="G2916" s="13" t="s">
        <v>0</v>
      </c>
      <c r="H2916" s="19">
        <v>147</v>
      </c>
      <c r="I2916" s="13" t="s">
        <v>20</v>
      </c>
      <c r="J2916" s="19">
        <v>103.7</v>
      </c>
      <c r="L2916" s="20" t="s">
        <v>231</v>
      </c>
      <c r="M2916" s="72"/>
      <c r="N2916" s="72"/>
      <c r="O2916" s="21">
        <f>($H2921&gt;0)*($J2921&lt;O$2)*0
+($H2921&gt;0)*($J2921&gt;=O$2)*($J2921&lt;=O$3)*(($J2921-O$2+1)/O$4)
+($H2921&gt;0)*($J2921&gt;O$3)*($I2921&gt;O$3)*0
+($H2921&gt;0)*($J2921&gt;O$3)*($I2921&lt;=O$3)*($I2921&gt;=O$2)*((O$3-$I2921+1)/O$4)
+($H2921&gt;0)*($J2921&gt;O$3)*($I2921&lt;O$2)*1
+($H2921&gt;0)*($I2921&gt;O$3)*0
+($H2922&gt;0)*($J$2350&lt;O$2)*0
+($H2922&gt;0)*($J2922&gt;=O$2)*($J2922&lt;=O$3)*(($J2922-O$2+1)/O$4)
+($H2922&gt;0)*($J2922&gt;O$3)*($I2922&gt;O$3)*0
+($H2922&gt;0)*($J2922&gt;O$3)*($I2922&lt;=O$3)*($I2922&gt;=O$2)*((O$3-$I2922+1)/O$4)
+($H2922&gt;0)*($J2922&gt;O$3)*($I2922&lt;O$2)*1
+($H2922&gt;0)*($I2922&gt;O$3)*0
+($H2923&gt;0)*($J2923&lt;O$2)*0
+($H2923&gt;0)*($J2923&gt;=O$2)*($J2923&lt;=O$3)*(($J2923-O$2+1)/O$4)
+($H2923&gt;0)*($J2923&gt;O$3)*($I2923&gt;O$3)*0
+($H2923&gt;0)*($J2923&gt;O$3)*($I2923&lt;=O$3)*($I2923&gt;=O$2)*((O$3-$I2923+1)/O$4)
+($H2923&gt;0)*($J2923&gt;O$3)*($I2923&lt;O$2)*1
+($H2923&gt;0)*($I2923&gt;O$3)*0</f>
        <v>1</v>
      </c>
      <c r="P2916" s="21">
        <f t="shared" ref="P2916:BD2916" si="2038">($H2921&gt;0)*($J2921&lt;P$2)*0
+($H2921&gt;0)*($J2921&gt;=P$2)*($J2921&lt;=P$3)*(($J2921-P$2+1)/P$4)
+($H2921&gt;0)*($J2921&gt;P$3)*($I2921&gt;P$3)*0
+($H2921&gt;0)*($J2921&gt;P$3)*($I2921&lt;=P$3)*($I2921&gt;=P$2)*((P$3-$I2921+1)/P$4)
+($H2921&gt;0)*($J2921&gt;P$3)*($I2921&lt;P$2)*1
+($H2921&gt;0)*($I2921&gt;P$3)*0
+($H2922&gt;0)*($J$2350&lt;P$2)*0
+($H2922&gt;0)*($J2922&gt;=P$2)*($J2922&lt;=P$3)*(($J2922-P$2+1)/P$4)
+($H2922&gt;0)*($J2922&gt;P$3)*($I2922&gt;P$3)*0
+($H2922&gt;0)*($J2922&gt;P$3)*($I2922&lt;=P$3)*($I2922&gt;=P$2)*((P$3-$I2922+1)/P$4)
+($H2922&gt;0)*($J2922&gt;P$3)*($I2922&lt;P$2)*1
+($H2922&gt;0)*($I2922&gt;P$3)*0
+($H2923&gt;0)*($J2923&lt;P$2)*0
+($H2923&gt;0)*($J2923&gt;=P$2)*($J2923&lt;=P$3)*(($J2923-P$2+1)/P$4)
+($H2923&gt;0)*($J2923&gt;P$3)*($I2923&gt;P$3)*0
+($H2923&gt;0)*($J2923&gt;P$3)*($I2923&lt;=P$3)*($I2923&gt;=P$2)*((P$3-$I2923+1)/P$4)
+($H2923&gt;0)*($J2923&gt;P$3)*($I2923&lt;P$2)*1
+($H2923&gt;0)*($I2923&gt;P$3)*0</f>
        <v>1</v>
      </c>
      <c r="Q2916" s="21">
        <f t="shared" si="2038"/>
        <v>1</v>
      </c>
      <c r="R2916" s="21">
        <f t="shared" si="2038"/>
        <v>1</v>
      </c>
      <c r="S2916" s="21">
        <f t="shared" si="2038"/>
        <v>1</v>
      </c>
      <c r="T2916" s="21">
        <f t="shared" si="2038"/>
        <v>1</v>
      </c>
      <c r="U2916" s="21">
        <f t="shared" si="2038"/>
        <v>1</v>
      </c>
      <c r="V2916" s="21">
        <f t="shared" si="2038"/>
        <v>1</v>
      </c>
      <c r="W2916" s="21">
        <f t="shared" si="2038"/>
        <v>1</v>
      </c>
      <c r="X2916" s="21">
        <f t="shared" si="2038"/>
        <v>0.66304347826086951</v>
      </c>
      <c r="Y2916" s="21">
        <f t="shared" si="2038"/>
        <v>0</v>
      </c>
      <c r="Z2916" s="21">
        <f t="shared" si="2038"/>
        <v>0</v>
      </c>
      <c r="AA2916" s="21">
        <f t="shared" si="2038"/>
        <v>0</v>
      </c>
      <c r="AB2916" s="21">
        <f t="shared" si="2038"/>
        <v>0</v>
      </c>
      <c r="AC2916" s="21">
        <f t="shared" si="2038"/>
        <v>0</v>
      </c>
      <c r="AD2916" s="21">
        <f t="shared" si="2038"/>
        <v>0</v>
      </c>
      <c r="AE2916" s="21">
        <f t="shared" si="2038"/>
        <v>0</v>
      </c>
      <c r="AF2916" s="21">
        <f t="shared" si="2038"/>
        <v>0</v>
      </c>
      <c r="AG2916" s="21">
        <f t="shared" si="2038"/>
        <v>0</v>
      </c>
      <c r="AH2916" s="21">
        <f t="shared" si="2038"/>
        <v>0</v>
      </c>
      <c r="AI2916" s="21">
        <f t="shared" si="2038"/>
        <v>0</v>
      </c>
      <c r="AJ2916" s="21">
        <f t="shared" si="2038"/>
        <v>0</v>
      </c>
      <c r="AK2916" s="21">
        <f t="shared" si="2038"/>
        <v>0</v>
      </c>
      <c r="AL2916" s="21">
        <f t="shared" si="2038"/>
        <v>0</v>
      </c>
      <c r="AM2916" s="21">
        <f t="shared" si="2038"/>
        <v>0</v>
      </c>
      <c r="AN2916" s="21">
        <f t="shared" si="2038"/>
        <v>0</v>
      </c>
      <c r="AO2916" s="21">
        <f t="shared" si="2038"/>
        <v>0</v>
      </c>
      <c r="AP2916" s="21">
        <f t="shared" si="2038"/>
        <v>0</v>
      </c>
      <c r="AQ2916" s="21">
        <f t="shared" si="2038"/>
        <v>0</v>
      </c>
      <c r="AR2916" s="21">
        <f t="shared" si="2038"/>
        <v>0</v>
      </c>
      <c r="AS2916" s="21">
        <f t="shared" si="2038"/>
        <v>0</v>
      </c>
      <c r="AT2916" s="21">
        <f t="shared" si="2038"/>
        <v>0</v>
      </c>
      <c r="AU2916" s="21">
        <f t="shared" si="2038"/>
        <v>0</v>
      </c>
      <c r="AV2916" s="21">
        <f t="shared" si="2038"/>
        <v>0</v>
      </c>
      <c r="AW2916" s="21">
        <f t="shared" si="2038"/>
        <v>0</v>
      </c>
      <c r="AX2916" s="21">
        <f t="shared" si="2038"/>
        <v>0</v>
      </c>
      <c r="AY2916" s="21">
        <f t="shared" si="2038"/>
        <v>0</v>
      </c>
      <c r="AZ2916" s="21">
        <f t="shared" si="2038"/>
        <v>0</v>
      </c>
      <c r="BA2916" s="21">
        <f t="shared" si="2038"/>
        <v>0</v>
      </c>
      <c r="BB2916" s="21">
        <f t="shared" si="2038"/>
        <v>0</v>
      </c>
      <c r="BC2916" s="21">
        <f t="shared" si="2038"/>
        <v>0</v>
      </c>
      <c r="BD2916" s="21">
        <f t="shared" si="2038"/>
        <v>0</v>
      </c>
    </row>
    <row r="2917" spans="1:59" ht="16" x14ac:dyDescent="0.2">
      <c r="B2917" s="11">
        <f t="shared" si="2036"/>
        <v>104</v>
      </c>
      <c r="C2917" s="12" t="str">
        <f t="shared" si="2036"/>
        <v>SAS HSR 4</v>
      </c>
      <c r="D2917" s="13" t="s">
        <v>21</v>
      </c>
      <c r="E2917" s="22">
        <v>2152.25</v>
      </c>
      <c r="F2917" s="15"/>
      <c r="G2917" s="13" t="s">
        <v>22</v>
      </c>
      <c r="H2917" s="22">
        <v>0</v>
      </c>
      <c r="I2917" s="13" t="s">
        <v>23</v>
      </c>
      <c r="J2917" s="22">
        <v>237.82249999999999</v>
      </c>
      <c r="K2917" s="23"/>
      <c r="L2917" s="20" t="s">
        <v>232</v>
      </c>
      <c r="M2917" s="72"/>
      <c r="N2917" s="72"/>
      <c r="O2917" s="21">
        <f>($E2920&lt;=O$3)*($E2920&gt;O$2)*((O$3-$E2920+1)/O$4)
+($E2920&lt;=O$2)*((O$3-O$2+1)/O$4)
+($E2920&gt;O$3)*(0)
-($E2928&lt;=O$3)*($E2928&lt;&gt;0)*($E2928&gt;O$2)*((O$3-$E2928)/O$4)
-($E2928&lt;=O$2)*((O$3-O$2+1)/O$4)
-($E2928&gt;O$3)*(0)</f>
        <v>1</v>
      </c>
      <c r="P2917" s="21">
        <f t="shared" ref="P2917:BD2917" si="2039">($E2920&lt;=P$3)*($E2920&gt;P$2)*((P$3-$E2920+1)/P$4)
+($E2920&lt;=P$2)*((P$3-P$2+1)/P$4)
+($E2920&gt;P$3)*(0)
-($E2928&lt;=P$3)*($E2928&lt;&gt;0)*($E2928&gt;P$2)*((P$3-$E2928)/P$4)
-($E2928&lt;=P$2)*((P$3-P$2+1)/P$4)
-($E2928&gt;P$3)*(0)</f>
        <v>1</v>
      </c>
      <c r="Q2917" s="21">
        <f t="shared" si="2039"/>
        <v>1</v>
      </c>
      <c r="R2917" s="21">
        <f t="shared" si="2039"/>
        <v>1</v>
      </c>
      <c r="S2917" s="21">
        <f t="shared" si="2039"/>
        <v>1</v>
      </c>
      <c r="T2917" s="21">
        <f t="shared" si="2039"/>
        <v>1</v>
      </c>
      <c r="U2917" s="21">
        <f t="shared" si="2039"/>
        <v>1</v>
      </c>
      <c r="V2917" s="21">
        <f t="shared" si="2039"/>
        <v>1</v>
      </c>
      <c r="W2917" s="21">
        <f t="shared" si="2039"/>
        <v>1</v>
      </c>
      <c r="X2917" s="21">
        <f t="shared" si="2039"/>
        <v>1</v>
      </c>
      <c r="Y2917" s="21">
        <f t="shared" si="2039"/>
        <v>1</v>
      </c>
      <c r="Z2917" s="21">
        <f t="shared" si="2039"/>
        <v>1</v>
      </c>
      <c r="AA2917" s="21">
        <f t="shared" si="2039"/>
        <v>1</v>
      </c>
      <c r="AB2917" s="21">
        <f t="shared" si="2039"/>
        <v>1</v>
      </c>
      <c r="AC2917" s="21">
        <f t="shared" si="2039"/>
        <v>1</v>
      </c>
      <c r="AD2917" s="21">
        <f t="shared" si="2039"/>
        <v>1</v>
      </c>
      <c r="AE2917" s="21">
        <f t="shared" si="2039"/>
        <v>1</v>
      </c>
      <c r="AF2917" s="21">
        <f t="shared" si="2039"/>
        <v>1</v>
      </c>
      <c r="AG2917" s="21">
        <f t="shared" si="2039"/>
        <v>1</v>
      </c>
      <c r="AH2917" s="21">
        <f t="shared" si="2039"/>
        <v>1</v>
      </c>
      <c r="AI2917" s="21">
        <f t="shared" si="2039"/>
        <v>1</v>
      </c>
      <c r="AJ2917" s="21">
        <f t="shared" si="2039"/>
        <v>1</v>
      </c>
      <c r="AK2917" s="21">
        <f t="shared" si="2039"/>
        <v>1</v>
      </c>
      <c r="AL2917" s="21">
        <f t="shared" si="2039"/>
        <v>1</v>
      </c>
      <c r="AM2917" s="21">
        <f t="shared" si="2039"/>
        <v>1</v>
      </c>
      <c r="AN2917" s="21">
        <f t="shared" si="2039"/>
        <v>1</v>
      </c>
      <c r="AO2917" s="21">
        <f t="shared" si="2039"/>
        <v>1</v>
      </c>
      <c r="AP2917" s="21">
        <f t="shared" si="2039"/>
        <v>1</v>
      </c>
      <c r="AQ2917" s="21">
        <f t="shared" si="2039"/>
        <v>1</v>
      </c>
      <c r="AR2917" s="21">
        <f t="shared" si="2039"/>
        <v>1</v>
      </c>
      <c r="AS2917" s="21">
        <f t="shared" si="2039"/>
        <v>1</v>
      </c>
      <c r="AT2917" s="21">
        <f t="shared" si="2039"/>
        <v>1</v>
      </c>
      <c r="AU2917" s="21">
        <f t="shared" si="2039"/>
        <v>1</v>
      </c>
      <c r="AV2917" s="21">
        <f t="shared" si="2039"/>
        <v>1</v>
      </c>
      <c r="AW2917" s="21">
        <f t="shared" si="2039"/>
        <v>1</v>
      </c>
      <c r="AX2917" s="21">
        <f t="shared" si="2039"/>
        <v>1</v>
      </c>
      <c r="AY2917" s="21">
        <f t="shared" si="2039"/>
        <v>1</v>
      </c>
      <c r="AZ2917" s="21">
        <f t="shared" si="2039"/>
        <v>0.66304347826086962</v>
      </c>
      <c r="BA2917" s="21">
        <f t="shared" si="2039"/>
        <v>0</v>
      </c>
      <c r="BB2917" s="21">
        <f t="shared" si="2039"/>
        <v>0</v>
      </c>
      <c r="BC2917" s="21">
        <f t="shared" si="2039"/>
        <v>0</v>
      </c>
      <c r="BD2917" s="21">
        <f t="shared" si="2039"/>
        <v>0</v>
      </c>
    </row>
    <row r="2918" spans="1:59" ht="16" x14ac:dyDescent="0.2">
      <c r="B2918" s="11">
        <f t="shared" si="2036"/>
        <v>104</v>
      </c>
      <c r="C2918" s="12" t="str">
        <f t="shared" si="2036"/>
        <v>SAS HSR 4</v>
      </c>
      <c r="D2918" s="13" t="s">
        <v>1</v>
      </c>
      <c r="E2918" s="22">
        <v>279300</v>
      </c>
      <c r="F2918" s="15"/>
      <c r="G2918" s="15"/>
      <c r="H2918" s="15"/>
      <c r="I2918" s="15"/>
      <c r="J2918" s="15"/>
      <c r="L2918" s="20" t="s">
        <v>233</v>
      </c>
      <c r="M2918" s="72"/>
      <c r="N2918" s="72"/>
      <c r="O2918" s="21">
        <f>($E2931&gt;O$3)*($E2928&lt;O$2)*((O$3-O$2+1)/O$4)
+($E2931&gt;O$3)*($E2928&gt;=O$2)*($E2928&lt;=O$3)*((O$3-$E2928)/O$4)
+($E2931&gt;O$3)*($E2928&gt;O$3)*(0)
+($E2931&lt;=O$3)*($E2931&gt;=O$2)*($E2928&lt;O$2)*(($E2931-O$2)/O$4)
+($E2931&lt;=O$3)*($E2931&gt;=O$2)*($E2928&lt;=O$3)*($E2928&gt;=O$2)*(($E2931-$E2928)/O$4)
+($E2931&lt;O$2)*(0)</f>
        <v>0</v>
      </c>
      <c r="P2918" s="21">
        <f t="shared" ref="P2918:BD2918" si="2040">($E2931&gt;P$3)*($E2928&lt;P$2)*((P$3-P$2+1)/P$4)
+($E2931&gt;P$3)*($E2928&gt;=P$2)*($E2928&lt;=P$3)*((P$3-$E2928)/P$4)
+($E2931&gt;P$3)*($E2928&gt;P$3)*(0)
+($E2931&lt;=P$3)*($E2931&gt;=P$2)*($E2928&lt;P$2)*(($E2931-P$2)/P$4)
+($E2931&lt;=P$3)*($E2931&gt;=P$2)*($E2928&lt;=P$3)*($E2928&gt;=P$2)*(($E2931-$E2928)/P$4)
+($E2931&lt;P$2)*(0)</f>
        <v>0</v>
      </c>
      <c r="Q2918" s="21">
        <f t="shared" si="2040"/>
        <v>0</v>
      </c>
      <c r="R2918" s="21">
        <f t="shared" si="2040"/>
        <v>0</v>
      </c>
      <c r="S2918" s="21">
        <f t="shared" si="2040"/>
        <v>0</v>
      </c>
      <c r="T2918" s="21">
        <f t="shared" si="2040"/>
        <v>0</v>
      </c>
      <c r="U2918" s="21">
        <f t="shared" si="2040"/>
        <v>0</v>
      </c>
      <c r="V2918" s="21">
        <f t="shared" si="2040"/>
        <v>0</v>
      </c>
      <c r="W2918" s="21">
        <f t="shared" si="2040"/>
        <v>0</v>
      </c>
      <c r="X2918" s="21">
        <f t="shared" si="2040"/>
        <v>0</v>
      </c>
      <c r="Y2918" s="21">
        <f t="shared" si="2040"/>
        <v>0</v>
      </c>
      <c r="Z2918" s="21">
        <f t="shared" si="2040"/>
        <v>0</v>
      </c>
      <c r="AA2918" s="21">
        <f t="shared" si="2040"/>
        <v>0</v>
      </c>
      <c r="AB2918" s="21">
        <f t="shared" si="2040"/>
        <v>0</v>
      </c>
      <c r="AC2918" s="21">
        <f t="shared" si="2040"/>
        <v>0</v>
      </c>
      <c r="AD2918" s="21">
        <f t="shared" si="2040"/>
        <v>0</v>
      </c>
      <c r="AE2918" s="21">
        <f t="shared" si="2040"/>
        <v>0</v>
      </c>
      <c r="AF2918" s="21">
        <f t="shared" si="2040"/>
        <v>0</v>
      </c>
      <c r="AG2918" s="21">
        <f t="shared" si="2040"/>
        <v>0</v>
      </c>
      <c r="AH2918" s="21">
        <f t="shared" si="2040"/>
        <v>0</v>
      </c>
      <c r="AI2918" s="21">
        <f t="shared" si="2040"/>
        <v>0</v>
      </c>
      <c r="AJ2918" s="21">
        <f t="shared" si="2040"/>
        <v>0</v>
      </c>
      <c r="AK2918" s="21">
        <f t="shared" si="2040"/>
        <v>0</v>
      </c>
      <c r="AL2918" s="21">
        <f t="shared" si="2040"/>
        <v>0</v>
      </c>
      <c r="AM2918" s="21">
        <f t="shared" si="2040"/>
        <v>0</v>
      </c>
      <c r="AN2918" s="21">
        <f t="shared" si="2040"/>
        <v>0</v>
      </c>
      <c r="AO2918" s="21">
        <f t="shared" si="2040"/>
        <v>0</v>
      </c>
      <c r="AP2918" s="21">
        <f t="shared" si="2040"/>
        <v>0</v>
      </c>
      <c r="AQ2918" s="21">
        <f t="shared" si="2040"/>
        <v>0</v>
      </c>
      <c r="AR2918" s="21">
        <f t="shared" si="2040"/>
        <v>0</v>
      </c>
      <c r="AS2918" s="21">
        <f t="shared" si="2040"/>
        <v>0</v>
      </c>
      <c r="AT2918" s="21">
        <f t="shared" si="2040"/>
        <v>0</v>
      </c>
      <c r="AU2918" s="21">
        <f t="shared" si="2040"/>
        <v>0</v>
      </c>
      <c r="AV2918" s="21">
        <f t="shared" si="2040"/>
        <v>0</v>
      </c>
      <c r="AW2918" s="21">
        <f t="shared" si="2040"/>
        <v>0</v>
      </c>
      <c r="AX2918" s="21">
        <f t="shared" si="2040"/>
        <v>0</v>
      </c>
      <c r="AY2918" s="21">
        <f t="shared" si="2040"/>
        <v>0</v>
      </c>
      <c r="AZ2918" s="21">
        <f t="shared" si="2040"/>
        <v>0</v>
      </c>
      <c r="BA2918" s="21">
        <f t="shared" si="2040"/>
        <v>0</v>
      </c>
      <c r="BB2918" s="21">
        <f t="shared" si="2040"/>
        <v>0</v>
      </c>
      <c r="BC2918" s="21">
        <f t="shared" si="2040"/>
        <v>0</v>
      </c>
      <c r="BD2918" s="21">
        <f t="shared" si="2040"/>
        <v>0</v>
      </c>
    </row>
    <row r="2919" spans="1:59" ht="16" x14ac:dyDescent="0.2">
      <c r="B2919" s="11">
        <f t="shared" si="2036"/>
        <v>104</v>
      </c>
      <c r="C2919" s="12" t="str">
        <f t="shared" si="2036"/>
        <v>SAS HSR 4</v>
      </c>
      <c r="K2919" s="24"/>
      <c r="L2919" s="20" t="s">
        <v>234</v>
      </c>
      <c r="M2919" s="72"/>
      <c r="N2919" s="72"/>
      <c r="O2919" s="21">
        <f>($E2934&gt;0)*($E2931&lt;O$2)*(EDATE($E2931,$E2934)&gt;O$3)*((O$3-O$2+1)/O$4)
+($E2934&gt;0)*($E2931&lt;O$2)*(EDATE($E2931,$E2934)&gt;=O$2)*(EDATE($E2931,$E2934)&lt;=O$3)*((EDATE($E2931,$E2934)-O$2)/O$4)
+($E2934&gt;0)*($E2931&lt;O$2)*(EDATE($E2931,$E2934)&lt;O$2)*(0)
+($E2934&gt;0)*($E2931&gt;=O$2)*($E2931&lt;=O$3)*(EDATE($E2931,$E2934)&gt;=O$2)*(EDATE($E2931,$E2934)&lt;=O$3)*((EDATE($E2931,$E2934)-$E2931+1)/O$4)
+($E2934&gt;0)*($E2931&gt;=O$2)*($E2931&lt;=O$3)*(EDATE($E2931,$E2934)&gt;O$3)*((O$3-$E2931+1)/O$4)
+($E2934&gt;0)*($E2931&gt;O$3)*(0)</f>
        <v>0</v>
      </c>
      <c r="P2919" s="21">
        <f t="shared" ref="P2919:BD2919" si="2041">($E2934&gt;0)*($E2931&lt;P$2)*(EDATE($E2931,$E2934)&gt;P$3)*((P$3-P$2+1)/P$4)
+($E2934&gt;0)*($E2931&lt;P$2)*(EDATE($E2931,$E2934)&gt;=P$2)*(EDATE($E2931,$E2934)&lt;=P$3)*((EDATE($E2931,$E2934)-P$2)/P$4)
+($E2934&gt;0)*($E2931&lt;P$2)*(EDATE($E2931,$E2934)&lt;P$2)*(0)
+($E2934&gt;0)*($E2931&gt;=P$2)*($E2931&lt;=P$3)*(EDATE($E2931,$E2934)&gt;=P$2)*(EDATE($E2931,$E2934)&lt;=P$3)*((EDATE($E2931,$E2934)-$E2931+1)/P$4)
+($E2934&gt;0)*($E2931&gt;=P$2)*($E2931&lt;=P$3)*(EDATE($E2931,$E2934)&gt;P$3)*((P$3-$E2931+1)/P$4)
+($E2934&gt;0)*($E2931&gt;P$3)*(0)</f>
        <v>0</v>
      </c>
      <c r="Q2919" s="21">
        <f t="shared" si="2041"/>
        <v>0</v>
      </c>
      <c r="R2919" s="21">
        <f t="shared" si="2041"/>
        <v>0</v>
      </c>
      <c r="S2919" s="21">
        <f t="shared" si="2041"/>
        <v>0</v>
      </c>
      <c r="T2919" s="21">
        <f t="shared" si="2041"/>
        <v>0</v>
      </c>
      <c r="U2919" s="21">
        <f t="shared" si="2041"/>
        <v>0</v>
      </c>
      <c r="V2919" s="21">
        <f t="shared" si="2041"/>
        <v>0</v>
      </c>
      <c r="W2919" s="21">
        <f t="shared" si="2041"/>
        <v>0</v>
      </c>
      <c r="X2919" s="21">
        <f t="shared" si="2041"/>
        <v>0</v>
      </c>
      <c r="Y2919" s="21">
        <f t="shared" si="2041"/>
        <v>0</v>
      </c>
      <c r="Z2919" s="21">
        <f t="shared" si="2041"/>
        <v>0</v>
      </c>
      <c r="AA2919" s="21">
        <f t="shared" si="2041"/>
        <v>0</v>
      </c>
      <c r="AB2919" s="21">
        <f t="shared" si="2041"/>
        <v>0</v>
      </c>
      <c r="AC2919" s="21">
        <f t="shared" si="2041"/>
        <v>0</v>
      </c>
      <c r="AD2919" s="21">
        <f t="shared" si="2041"/>
        <v>0</v>
      </c>
      <c r="AE2919" s="21">
        <f t="shared" si="2041"/>
        <v>0</v>
      </c>
      <c r="AF2919" s="21">
        <f t="shared" si="2041"/>
        <v>0</v>
      </c>
      <c r="AG2919" s="21">
        <f t="shared" si="2041"/>
        <v>0</v>
      </c>
      <c r="AH2919" s="21">
        <f t="shared" si="2041"/>
        <v>0</v>
      </c>
      <c r="AI2919" s="21">
        <f t="shared" si="2041"/>
        <v>0</v>
      </c>
      <c r="AJ2919" s="21">
        <f t="shared" si="2041"/>
        <v>0</v>
      </c>
      <c r="AK2919" s="21">
        <f t="shared" si="2041"/>
        <v>0</v>
      </c>
      <c r="AL2919" s="21">
        <f t="shared" si="2041"/>
        <v>0</v>
      </c>
      <c r="AM2919" s="21">
        <f t="shared" si="2041"/>
        <v>0</v>
      </c>
      <c r="AN2919" s="21">
        <f t="shared" si="2041"/>
        <v>0</v>
      </c>
      <c r="AO2919" s="21">
        <f t="shared" si="2041"/>
        <v>0</v>
      </c>
      <c r="AP2919" s="21">
        <f t="shared" si="2041"/>
        <v>0</v>
      </c>
      <c r="AQ2919" s="21">
        <f t="shared" si="2041"/>
        <v>0</v>
      </c>
      <c r="AR2919" s="21">
        <f t="shared" si="2041"/>
        <v>0</v>
      </c>
      <c r="AS2919" s="21">
        <f t="shared" si="2041"/>
        <v>0</v>
      </c>
      <c r="AT2919" s="21">
        <f t="shared" si="2041"/>
        <v>0</v>
      </c>
      <c r="AU2919" s="21">
        <f t="shared" si="2041"/>
        <v>0</v>
      </c>
      <c r="AV2919" s="21">
        <f t="shared" si="2041"/>
        <v>0</v>
      </c>
      <c r="AW2919" s="21">
        <f t="shared" si="2041"/>
        <v>0</v>
      </c>
      <c r="AX2919" s="21">
        <f t="shared" si="2041"/>
        <v>0</v>
      </c>
      <c r="AY2919" s="21">
        <f t="shared" si="2041"/>
        <v>0</v>
      </c>
      <c r="AZ2919" s="21">
        <f t="shared" si="2041"/>
        <v>0</v>
      </c>
      <c r="BA2919" s="21">
        <f t="shared" si="2041"/>
        <v>0</v>
      </c>
      <c r="BB2919" s="21">
        <f t="shared" si="2041"/>
        <v>0</v>
      </c>
      <c r="BC2919" s="21">
        <f t="shared" si="2041"/>
        <v>0</v>
      </c>
      <c r="BD2919" s="21">
        <f t="shared" si="2041"/>
        <v>0</v>
      </c>
    </row>
    <row r="2920" spans="1:59" ht="16" x14ac:dyDescent="0.2">
      <c r="B2920" s="11">
        <f t="shared" si="2036"/>
        <v>104</v>
      </c>
      <c r="C2920" s="12" t="str">
        <f t="shared" si="2036"/>
        <v>SAS HSR 4</v>
      </c>
      <c r="D2920" s="25" t="s">
        <v>235</v>
      </c>
      <c r="E2920" s="26">
        <v>44531</v>
      </c>
      <c r="F2920" s="15"/>
      <c r="G2920" s="25" t="s">
        <v>236</v>
      </c>
      <c r="H2920" s="25" t="s">
        <v>237</v>
      </c>
      <c r="I2920" s="25" t="s">
        <v>238</v>
      </c>
      <c r="J2920" s="25" t="s">
        <v>239</v>
      </c>
      <c r="K2920" s="24"/>
      <c r="L2920" s="27" t="s">
        <v>240</v>
      </c>
      <c r="M2920" s="83"/>
      <c r="N2920" s="83"/>
      <c r="O2920" s="28">
        <f>($H2932&gt;0)*($J2932&lt;O$2)*0
+($H2932&gt;0)*($J2932&gt;=O$2)*($J2932&lt;=O$3)*(($J2932-O$2+1)/O$4)
+($H2932&gt;0)*($J2932&gt;O$3)*($I2932&gt;O$3)*0
+($H2932&gt;0)*($J2932&gt;O$3)*($I2932&lt;=O$3)*($I2932&gt;=O$2)*((O$3-$I2932+1)/O$4)
+($H2932&gt;0)*($J2932&gt;O$3)*($I2932&lt;O$2)*1
+($H2932&gt;0)*($I2932&gt;O$3)*0
+($H2933&gt;0)*($J2933&lt;O$2)*0
+($H2933&gt;0)*($J2933&gt;=O$2)*($J2933&lt;=O$3)*(($J2933-O$2+1)/O$4)
+($H2933&gt;0)*($J2933&gt;O$3)*($I2933&gt;O$3)*0
+($H2933&gt;0)*($J2933&gt;O$3)*($I2933&lt;=O$3)*($I2933&gt;=O$2)*((O$3-$I2933+1)/O$4)
+($H2933&gt;0)*($J2933&gt;O$3)*($I2933&lt;O$2)*1
+($H2933&gt;0)*($I2933&gt;O$3)*0
+($H2934&gt;0)*($J2934&lt;O$2)*0
+($H2934&gt;0)*($J2934&gt;=O$2)*($J2934&lt;=O$3)*(($J2934-O$2+1)/O$4)
+($H2934&gt;0)*($J2934&gt;O$3)*($I2934&gt;O$3)*0
+($H2934&gt;0)*($J2934&gt;O$3)*($I2934&lt;=O$3)*($I2934&gt;=O$2)*((O$3-$I2934+1)/O$4)
+($H2934&gt;0)*($J2934&gt;O$3)*($I2934&lt;O$2)*1
+($H2934&gt;0)*($I2934&gt;O$3)*0</f>
        <v>0</v>
      </c>
      <c r="P2920" s="28">
        <f t="shared" ref="P2920:BD2920" si="2042">($H2932&gt;0)*($J2932&lt;P$2)*0
+($H2932&gt;0)*($J2932&gt;=P$2)*($J2932&lt;=P$3)*(($J2932-P$2+1)/P$4)
+($H2932&gt;0)*($J2932&gt;P$3)*($I2932&gt;P$3)*0
+($H2932&gt;0)*($J2932&gt;P$3)*($I2932&lt;=P$3)*($I2932&gt;=P$2)*((P$3-$I2932+1)/P$4)
+($H2932&gt;0)*($J2932&gt;P$3)*($I2932&lt;P$2)*1
+($H2932&gt;0)*($I2932&gt;P$3)*0
+($H2933&gt;0)*($J2933&lt;P$2)*0
+($H2933&gt;0)*($J2933&gt;=P$2)*($J2933&lt;=P$3)*(($J2933-P$2+1)/P$4)
+($H2933&gt;0)*($J2933&gt;P$3)*($I2933&gt;P$3)*0
+($H2933&gt;0)*($J2933&gt;P$3)*($I2933&lt;=P$3)*($I2933&gt;=P$2)*((P$3-$I2933+1)/P$4)
+($H2933&gt;0)*($J2933&gt;P$3)*($I2933&lt;P$2)*1
+($H2933&gt;0)*($I2933&gt;P$3)*0
+($H2934&gt;0)*($J2934&lt;P$2)*0
+($H2934&gt;0)*($J2934&gt;=P$2)*($J2934&lt;=P$3)*(($J2934-P$2+1)/P$4)
+($H2934&gt;0)*($J2934&gt;P$3)*($I2934&gt;P$3)*0
+($H2934&gt;0)*($J2934&gt;P$3)*($I2934&lt;=P$3)*($I2934&gt;=P$2)*((P$3-$I2934+1)/P$4)
+($H2934&gt;0)*($J2934&gt;P$3)*($I2934&lt;P$2)*1
+($H2934&gt;0)*($I2934&gt;P$3)*0</f>
        <v>0</v>
      </c>
      <c r="Q2920" s="28">
        <f t="shared" si="2042"/>
        <v>0</v>
      </c>
      <c r="R2920" s="28">
        <f t="shared" si="2042"/>
        <v>0</v>
      </c>
      <c r="S2920" s="28">
        <f t="shared" si="2042"/>
        <v>0</v>
      </c>
      <c r="T2920" s="28">
        <f t="shared" si="2042"/>
        <v>0</v>
      </c>
      <c r="U2920" s="28">
        <f t="shared" si="2042"/>
        <v>0</v>
      </c>
      <c r="V2920" s="28">
        <f t="shared" si="2042"/>
        <v>0</v>
      </c>
      <c r="W2920" s="28">
        <f t="shared" si="2042"/>
        <v>0</v>
      </c>
      <c r="X2920" s="28">
        <f t="shared" si="2042"/>
        <v>0</v>
      </c>
      <c r="Y2920" s="28">
        <f t="shared" si="2042"/>
        <v>0</v>
      </c>
      <c r="Z2920" s="28">
        <f t="shared" si="2042"/>
        <v>0</v>
      </c>
      <c r="AA2920" s="28">
        <f t="shared" si="2042"/>
        <v>0</v>
      </c>
      <c r="AB2920" s="28">
        <f t="shared" si="2042"/>
        <v>0</v>
      </c>
      <c r="AC2920" s="28">
        <f t="shared" si="2042"/>
        <v>0</v>
      </c>
      <c r="AD2920" s="28">
        <f t="shared" si="2042"/>
        <v>0</v>
      </c>
      <c r="AE2920" s="28">
        <f t="shared" si="2042"/>
        <v>0</v>
      </c>
      <c r="AF2920" s="28">
        <f t="shared" si="2042"/>
        <v>0</v>
      </c>
      <c r="AG2920" s="28">
        <f t="shared" si="2042"/>
        <v>0</v>
      </c>
      <c r="AH2920" s="28">
        <f t="shared" si="2042"/>
        <v>0</v>
      </c>
      <c r="AI2920" s="28">
        <f t="shared" si="2042"/>
        <v>0</v>
      </c>
      <c r="AJ2920" s="28">
        <f t="shared" si="2042"/>
        <v>0</v>
      </c>
      <c r="AK2920" s="28">
        <f t="shared" si="2042"/>
        <v>0</v>
      </c>
      <c r="AL2920" s="28">
        <f t="shared" si="2042"/>
        <v>0</v>
      </c>
      <c r="AM2920" s="28">
        <f t="shared" si="2042"/>
        <v>0</v>
      </c>
      <c r="AN2920" s="28">
        <f t="shared" si="2042"/>
        <v>0</v>
      </c>
      <c r="AO2920" s="28">
        <f t="shared" si="2042"/>
        <v>0</v>
      </c>
      <c r="AP2920" s="28">
        <f t="shared" si="2042"/>
        <v>0</v>
      </c>
      <c r="AQ2920" s="28">
        <f t="shared" si="2042"/>
        <v>0</v>
      </c>
      <c r="AR2920" s="28">
        <f t="shared" si="2042"/>
        <v>0</v>
      </c>
      <c r="AS2920" s="28">
        <f t="shared" si="2042"/>
        <v>0</v>
      </c>
      <c r="AT2920" s="28">
        <f t="shared" si="2042"/>
        <v>0</v>
      </c>
      <c r="AU2920" s="28">
        <f t="shared" si="2042"/>
        <v>0</v>
      </c>
      <c r="AV2920" s="28">
        <f t="shared" si="2042"/>
        <v>0</v>
      </c>
      <c r="AW2920" s="28">
        <f t="shared" si="2042"/>
        <v>0</v>
      </c>
      <c r="AX2920" s="28">
        <f t="shared" si="2042"/>
        <v>0</v>
      </c>
      <c r="AY2920" s="28">
        <f t="shared" si="2042"/>
        <v>0</v>
      </c>
      <c r="AZ2920" s="28">
        <f t="shared" si="2042"/>
        <v>0</v>
      </c>
      <c r="BA2920" s="28">
        <f t="shared" si="2042"/>
        <v>0</v>
      </c>
      <c r="BB2920" s="28">
        <f t="shared" si="2042"/>
        <v>0</v>
      </c>
      <c r="BC2920" s="28">
        <f t="shared" si="2042"/>
        <v>0</v>
      </c>
      <c r="BD2920" s="28">
        <f t="shared" si="2042"/>
        <v>0</v>
      </c>
    </row>
    <row r="2921" spans="1:59" ht="16" x14ac:dyDescent="0.2">
      <c r="B2921" s="11">
        <f t="shared" si="2036"/>
        <v>104</v>
      </c>
      <c r="C2921" s="12" t="str">
        <f t="shared" si="2036"/>
        <v>SAS HSR 4</v>
      </c>
      <c r="D2921" s="25" t="s">
        <v>241</v>
      </c>
      <c r="E2921" s="29">
        <v>180000</v>
      </c>
      <c r="F2921" s="15"/>
      <c r="G2921" s="30" t="s">
        <v>10</v>
      </c>
      <c r="H2921" s="31">
        <v>135000</v>
      </c>
      <c r="I2921" s="32">
        <v>44531</v>
      </c>
      <c r="J2921" s="32">
        <v>44895</v>
      </c>
      <c r="K2921" s="24"/>
      <c r="L2921" s="33" t="s">
        <v>242</v>
      </c>
      <c r="M2921" s="73"/>
      <c r="N2921" s="73"/>
      <c r="O2921" s="34">
        <f>($E2931&lt;=O$3)*($E2931&gt;O$2)*((O$3-$E2931+1)/O$4)
+($E2931&lt;=O$2)*((O$3-O$2+1)/O$4)
+($E2931&gt;O$3)*(0)</f>
        <v>0</v>
      </c>
      <c r="P2921" s="34">
        <f t="shared" ref="P2921:BD2921" si="2043">($E2931&lt;=P$3)*($E2931&gt;P$2)*((P$3-$E2931+1)/P$4)
+($E2931&lt;=P$2)*((P$3-P$2+1)/P$4)
+($E2931&gt;P$3)*(0)</f>
        <v>0</v>
      </c>
      <c r="Q2921" s="34">
        <f t="shared" si="2043"/>
        <v>0</v>
      </c>
      <c r="R2921" s="34">
        <f t="shared" si="2043"/>
        <v>0</v>
      </c>
      <c r="S2921" s="34">
        <f t="shared" si="2043"/>
        <v>0</v>
      </c>
      <c r="T2921" s="34">
        <f t="shared" si="2043"/>
        <v>0</v>
      </c>
      <c r="U2921" s="34">
        <f t="shared" si="2043"/>
        <v>0</v>
      </c>
      <c r="V2921" s="34">
        <f t="shared" si="2043"/>
        <v>0</v>
      </c>
      <c r="W2921" s="34">
        <f t="shared" si="2043"/>
        <v>0</v>
      </c>
      <c r="X2921" s="34">
        <f t="shared" si="2043"/>
        <v>0</v>
      </c>
      <c r="Y2921" s="34">
        <f t="shared" si="2043"/>
        <v>0</v>
      </c>
      <c r="Z2921" s="34">
        <f t="shared" si="2043"/>
        <v>0</v>
      </c>
      <c r="AA2921" s="34">
        <f t="shared" si="2043"/>
        <v>0</v>
      </c>
      <c r="AB2921" s="34">
        <f t="shared" si="2043"/>
        <v>0</v>
      </c>
      <c r="AC2921" s="34">
        <f t="shared" si="2043"/>
        <v>0</v>
      </c>
      <c r="AD2921" s="34">
        <f t="shared" si="2043"/>
        <v>0</v>
      </c>
      <c r="AE2921" s="34">
        <f t="shared" si="2043"/>
        <v>0</v>
      </c>
      <c r="AF2921" s="34">
        <f t="shared" si="2043"/>
        <v>0</v>
      </c>
      <c r="AG2921" s="34">
        <f t="shared" si="2043"/>
        <v>0</v>
      </c>
      <c r="AH2921" s="34">
        <f t="shared" si="2043"/>
        <v>0</v>
      </c>
      <c r="AI2921" s="34">
        <f t="shared" si="2043"/>
        <v>0</v>
      </c>
      <c r="AJ2921" s="34">
        <f t="shared" si="2043"/>
        <v>0</v>
      </c>
      <c r="AK2921" s="34">
        <f t="shared" si="2043"/>
        <v>0</v>
      </c>
      <c r="AL2921" s="34">
        <f t="shared" si="2043"/>
        <v>0</v>
      </c>
      <c r="AM2921" s="34">
        <f t="shared" si="2043"/>
        <v>0</v>
      </c>
      <c r="AN2921" s="34">
        <f t="shared" si="2043"/>
        <v>0</v>
      </c>
      <c r="AO2921" s="34">
        <f t="shared" si="2043"/>
        <v>0</v>
      </c>
      <c r="AP2921" s="34">
        <f t="shared" si="2043"/>
        <v>0</v>
      </c>
      <c r="AQ2921" s="34">
        <f t="shared" si="2043"/>
        <v>0</v>
      </c>
      <c r="AR2921" s="34">
        <f t="shared" si="2043"/>
        <v>0</v>
      </c>
      <c r="AS2921" s="34">
        <f t="shared" si="2043"/>
        <v>0</v>
      </c>
      <c r="AT2921" s="34">
        <f t="shared" si="2043"/>
        <v>0</v>
      </c>
      <c r="AU2921" s="34">
        <f t="shared" si="2043"/>
        <v>0</v>
      </c>
      <c r="AV2921" s="34">
        <f t="shared" si="2043"/>
        <v>0</v>
      </c>
      <c r="AW2921" s="34">
        <f t="shared" si="2043"/>
        <v>0</v>
      </c>
      <c r="AX2921" s="34">
        <f t="shared" si="2043"/>
        <v>0</v>
      </c>
      <c r="AY2921" s="34">
        <f t="shared" si="2043"/>
        <v>0</v>
      </c>
      <c r="AZ2921" s="34">
        <f t="shared" si="2043"/>
        <v>0.34782608695652173</v>
      </c>
      <c r="BA2921" s="34">
        <f t="shared" si="2043"/>
        <v>1</v>
      </c>
      <c r="BB2921" s="34">
        <f t="shared" si="2043"/>
        <v>1</v>
      </c>
      <c r="BC2921" s="34">
        <f t="shared" si="2043"/>
        <v>1</v>
      </c>
      <c r="BD2921" s="34">
        <f t="shared" si="2043"/>
        <v>1</v>
      </c>
    </row>
    <row r="2922" spans="1:59" ht="16" x14ac:dyDescent="0.2">
      <c r="A2922" s="35"/>
      <c r="B2922" s="11">
        <f t="shared" si="2036"/>
        <v>104</v>
      </c>
      <c r="C2922" s="12" t="str">
        <f t="shared" si="2036"/>
        <v>SAS HSR 4</v>
      </c>
      <c r="D2922" s="25" t="s">
        <v>243</v>
      </c>
      <c r="E2922" s="29">
        <v>180000</v>
      </c>
      <c r="F2922" s="15"/>
      <c r="G2922" s="30" t="s">
        <v>11</v>
      </c>
      <c r="H2922" s="31">
        <v>145000</v>
      </c>
      <c r="I2922" s="32">
        <v>44896</v>
      </c>
      <c r="J2922" s="32">
        <v>45260</v>
      </c>
      <c r="K2922" s="35"/>
      <c r="M2922" s="84">
        <v>44531</v>
      </c>
      <c r="O2922" s="15"/>
      <c r="P2922" s="15"/>
      <c r="Q2922" s="15"/>
      <c r="R2922" s="15"/>
      <c r="S2922" s="15"/>
      <c r="T2922" s="15"/>
      <c r="U2922" s="15"/>
      <c r="V2922" s="15"/>
      <c r="W2922" s="15"/>
      <c r="X2922" s="15"/>
      <c r="Y2922" s="15"/>
      <c r="Z2922" s="15"/>
      <c r="AA2922" s="15"/>
      <c r="AB2922" s="15"/>
      <c r="AC2922" s="15"/>
      <c r="AD2922" s="15"/>
      <c r="AE2922" s="15"/>
      <c r="AF2922" s="15"/>
      <c r="AG2922" s="15"/>
      <c r="AH2922" s="15"/>
      <c r="AI2922" s="15"/>
      <c r="AJ2922" s="15"/>
      <c r="AK2922" s="15"/>
      <c r="AL2922" s="15"/>
      <c r="AM2922" s="15"/>
      <c r="AN2922" s="15"/>
      <c r="AO2922" s="15"/>
      <c r="AP2922" s="15"/>
      <c r="AQ2922" s="15"/>
      <c r="AR2922" s="15"/>
      <c r="AS2922" s="15"/>
      <c r="AT2922" s="15"/>
      <c r="AU2922" s="15"/>
      <c r="AV2922" s="15"/>
      <c r="AW2922" s="15"/>
      <c r="AX2922" s="15"/>
      <c r="AY2922" s="15"/>
      <c r="AZ2922" s="15"/>
      <c r="BA2922" s="15"/>
      <c r="BB2922" s="15"/>
      <c r="BC2922" s="15"/>
      <c r="BD2922" s="15"/>
      <c r="BE2922" s="35"/>
      <c r="BF2922" s="35"/>
      <c r="BG2922" s="35"/>
    </row>
    <row r="2923" spans="1:59" ht="16" x14ac:dyDescent="0.2">
      <c r="B2923" s="11">
        <f t="shared" si="2036"/>
        <v>104</v>
      </c>
      <c r="C2923" s="12" t="str">
        <f t="shared" si="2036"/>
        <v>SAS HSR 4</v>
      </c>
      <c r="D2923" s="25" t="s">
        <v>244</v>
      </c>
      <c r="E2923" s="29">
        <v>135000</v>
      </c>
      <c r="F2923" s="15"/>
      <c r="G2923" s="36" t="s">
        <v>12</v>
      </c>
      <c r="H2923" s="31">
        <v>155000</v>
      </c>
      <c r="I2923" s="32">
        <v>45261</v>
      </c>
      <c r="J2923" s="32">
        <v>45626</v>
      </c>
      <c r="K2923" s="24"/>
      <c r="L2923" s="37" t="s">
        <v>245</v>
      </c>
      <c r="M2923" s="74">
        <v>1</v>
      </c>
      <c r="N2923" s="74">
        <v>1</v>
      </c>
      <c r="O2923" s="38">
        <v>1</v>
      </c>
      <c r="P2923" s="38">
        <v>1.0067391304347826</v>
      </c>
      <c r="Q2923" s="38">
        <v>1.02</v>
      </c>
      <c r="R2923" s="38">
        <v>1.02</v>
      </c>
      <c r="S2923" s="38">
        <v>1.02</v>
      </c>
      <c r="T2923" s="38">
        <v>1.0234369565217392</v>
      </c>
      <c r="U2923" s="38">
        <v>1.0302</v>
      </c>
      <c r="V2923" s="38">
        <v>1.0302</v>
      </c>
      <c r="W2923" s="38">
        <v>1.0302</v>
      </c>
      <c r="X2923" s="38">
        <v>1.0336713260869566</v>
      </c>
      <c r="Y2923" s="38">
        <v>1.040502</v>
      </c>
      <c r="Z2923" s="38">
        <v>1.040502</v>
      </c>
      <c r="AA2923" s="38">
        <v>1.040502</v>
      </c>
      <c r="AB2923" s="38">
        <v>1.0440080393478262</v>
      </c>
      <c r="AC2923" s="38">
        <v>1.0509070200000001</v>
      </c>
      <c r="AD2923" s="38">
        <v>1.0509070200000001</v>
      </c>
      <c r="AE2923" s="38">
        <v>1.0509070200000001</v>
      </c>
      <c r="AF2923" s="38">
        <v>1.0544481197413045</v>
      </c>
      <c r="AG2923" s="38">
        <v>1.0614160902000001</v>
      </c>
      <c r="AH2923" s="38">
        <v>1.0614160902000001</v>
      </c>
      <c r="AI2923" s="38">
        <v>1.0614160902000001</v>
      </c>
      <c r="AJ2923" s="38">
        <v>1.0649926009387174</v>
      </c>
      <c r="AK2923" s="38">
        <v>1.0720302511020001</v>
      </c>
      <c r="AL2923" s="38">
        <v>1.0720302511020001</v>
      </c>
      <c r="AM2923" s="38">
        <v>1.0720302511020001</v>
      </c>
      <c r="AN2923" s="38">
        <v>1.0756425269481047</v>
      </c>
      <c r="AO2923" s="38">
        <v>1.0827505536130202</v>
      </c>
      <c r="AP2923" s="38">
        <v>1.0827505536130202</v>
      </c>
      <c r="AQ2923" s="38">
        <v>1.0827505536130202</v>
      </c>
      <c r="AR2923" s="38">
        <v>1.0863989522175859</v>
      </c>
      <c r="AS2923" s="38">
        <v>1.0935780591491504</v>
      </c>
      <c r="AT2923" s="38">
        <v>1.0935780591491504</v>
      </c>
      <c r="AU2923" s="38">
        <v>1.0935780591491504</v>
      </c>
      <c r="AV2923" s="38">
        <v>1.0972629417397617</v>
      </c>
      <c r="AW2923" s="38">
        <v>1.104513839740642</v>
      </c>
      <c r="AX2923" s="38">
        <v>1.104513839740642</v>
      </c>
      <c r="AY2923" s="38">
        <v>1.104513839740642</v>
      </c>
      <c r="AZ2923" s="38">
        <v>1.1082355711571594</v>
      </c>
      <c r="BA2923" s="38">
        <v>1.1155589781380484</v>
      </c>
      <c r="BB2923" s="38">
        <v>1.1155589781380484</v>
      </c>
      <c r="BC2923" s="38">
        <v>1.1155589781380484</v>
      </c>
      <c r="BD2923" s="38">
        <v>1.119317926868731</v>
      </c>
    </row>
    <row r="2924" spans="1:59" ht="16" x14ac:dyDescent="0.2">
      <c r="B2924" s="11">
        <f t="shared" si="2036"/>
        <v>104</v>
      </c>
      <c r="C2924" s="12" t="str">
        <f t="shared" si="2036"/>
        <v>SAS HSR 4</v>
      </c>
      <c r="D2924" s="25" t="s">
        <v>25</v>
      </c>
      <c r="E2924" s="39" t="s">
        <v>30</v>
      </c>
      <c r="F2924" s="15"/>
      <c r="K2924" s="24"/>
      <c r="L2924" s="16" t="s">
        <v>246</v>
      </c>
      <c r="M2924" s="70"/>
      <c r="N2924" s="70"/>
      <c r="O2924" s="40">
        <f>O2917*$E2921/4+O2921*$E2932/4</f>
        <v>45000</v>
      </c>
      <c r="P2924" s="40">
        <f t="shared" ref="P2924:BD2924" si="2044">P2917*$E2921/4+P2921*$E2932/4</f>
        <v>45000</v>
      </c>
      <c r="Q2924" s="40">
        <f t="shared" si="2044"/>
        <v>45000</v>
      </c>
      <c r="R2924" s="40">
        <f t="shared" si="2044"/>
        <v>45000</v>
      </c>
      <c r="S2924" s="40">
        <f t="shared" si="2044"/>
        <v>45000</v>
      </c>
      <c r="T2924" s="40">
        <f t="shared" si="2044"/>
        <v>45000</v>
      </c>
      <c r="U2924" s="40">
        <f t="shared" si="2044"/>
        <v>45000</v>
      </c>
      <c r="V2924" s="40">
        <f t="shared" si="2044"/>
        <v>45000</v>
      </c>
      <c r="W2924" s="40">
        <f t="shared" si="2044"/>
        <v>45000</v>
      </c>
      <c r="X2924" s="40">
        <f t="shared" si="2044"/>
        <v>45000</v>
      </c>
      <c r="Y2924" s="40">
        <f t="shared" si="2044"/>
        <v>45000</v>
      </c>
      <c r="Z2924" s="40">
        <f t="shared" si="2044"/>
        <v>45000</v>
      </c>
      <c r="AA2924" s="40">
        <f t="shared" si="2044"/>
        <v>45000</v>
      </c>
      <c r="AB2924" s="40">
        <f t="shared" si="2044"/>
        <v>45000</v>
      </c>
      <c r="AC2924" s="40">
        <f t="shared" si="2044"/>
        <v>45000</v>
      </c>
      <c r="AD2924" s="40">
        <f t="shared" si="2044"/>
        <v>45000</v>
      </c>
      <c r="AE2924" s="40">
        <f t="shared" si="2044"/>
        <v>45000</v>
      </c>
      <c r="AF2924" s="40">
        <f t="shared" si="2044"/>
        <v>45000</v>
      </c>
      <c r="AG2924" s="40">
        <f t="shared" si="2044"/>
        <v>45000</v>
      </c>
      <c r="AH2924" s="40">
        <f t="shared" si="2044"/>
        <v>45000</v>
      </c>
      <c r="AI2924" s="40">
        <f t="shared" si="2044"/>
        <v>45000</v>
      </c>
      <c r="AJ2924" s="40">
        <f t="shared" si="2044"/>
        <v>45000</v>
      </c>
      <c r="AK2924" s="40">
        <f t="shared" si="2044"/>
        <v>45000</v>
      </c>
      <c r="AL2924" s="40">
        <f t="shared" si="2044"/>
        <v>45000</v>
      </c>
      <c r="AM2924" s="40">
        <f t="shared" si="2044"/>
        <v>45000</v>
      </c>
      <c r="AN2924" s="40">
        <f t="shared" si="2044"/>
        <v>45000</v>
      </c>
      <c r="AO2924" s="40">
        <f t="shared" si="2044"/>
        <v>45000</v>
      </c>
      <c r="AP2924" s="40">
        <f t="shared" si="2044"/>
        <v>45000</v>
      </c>
      <c r="AQ2924" s="40">
        <f t="shared" si="2044"/>
        <v>45000</v>
      </c>
      <c r="AR2924" s="40">
        <f t="shared" si="2044"/>
        <v>45000</v>
      </c>
      <c r="AS2924" s="40">
        <f t="shared" si="2044"/>
        <v>45000</v>
      </c>
      <c r="AT2924" s="40">
        <f t="shared" si="2044"/>
        <v>45000</v>
      </c>
      <c r="AU2924" s="40">
        <f t="shared" si="2044"/>
        <v>45000</v>
      </c>
      <c r="AV2924" s="40">
        <f t="shared" si="2044"/>
        <v>45000</v>
      </c>
      <c r="AW2924" s="40">
        <f t="shared" si="2044"/>
        <v>45000</v>
      </c>
      <c r="AX2924" s="40">
        <f t="shared" si="2044"/>
        <v>45000</v>
      </c>
      <c r="AY2924" s="40">
        <f t="shared" si="2044"/>
        <v>45000</v>
      </c>
      <c r="AZ2924" s="40">
        <f t="shared" si="2044"/>
        <v>48917.882007749358</v>
      </c>
      <c r="BA2924" s="40">
        <f t="shared" si="2044"/>
        <v>54857.6607722794</v>
      </c>
      <c r="BB2924" s="40">
        <f t="shared" si="2044"/>
        <v>54857.6607722794</v>
      </c>
      <c r="BC2924" s="40">
        <f t="shared" si="2044"/>
        <v>54857.6607722794</v>
      </c>
      <c r="BD2924" s="40">
        <f t="shared" si="2044"/>
        <v>54857.6607722794</v>
      </c>
    </row>
    <row r="2925" spans="1:59" ht="16" x14ac:dyDescent="0.2">
      <c r="B2925" s="11">
        <f t="shared" si="2036"/>
        <v>104</v>
      </c>
      <c r="C2925" s="12" t="str">
        <f t="shared" si="2036"/>
        <v>SAS HSR 4</v>
      </c>
      <c r="D2925" s="25" t="s">
        <v>247</v>
      </c>
      <c r="E2925" s="39" t="s">
        <v>248</v>
      </c>
      <c r="F2925" s="15"/>
      <c r="G2925" s="25" t="s">
        <v>249</v>
      </c>
      <c r="H2925" s="26">
        <v>44469</v>
      </c>
      <c r="I2925" s="25" t="s">
        <v>239</v>
      </c>
      <c r="J2925" s="26">
        <v>48182</v>
      </c>
      <c r="K2925" s="24"/>
      <c r="L2925" s="20" t="s">
        <v>250</v>
      </c>
      <c r="M2925" s="72"/>
      <c r="N2925" s="72"/>
      <c r="O2925" s="41">
        <f>IF($E2931&gt;=O$3,IF(O$3&lt;=($E2920+365),O2924,IFERROR(O2917*$E2922/4*O2923+
$E2932*O2921/4*IFERROR(O2923/$E2933,0),0)),IF(O$3&lt;=($E2931+365),O2917*$E2922/4*O2923+$E2932*O2921/4*IFERROR(O2923/$E2933,0),IFERROR($E2932*O2921/4*IFERROR(O2923/$E2933,0),0)))</f>
        <v>45000</v>
      </c>
      <c r="P2925" s="41">
        <f t="shared" ref="P2925:BD2925" si="2045">IF($E2931&gt;=P$3,IF(P$3&lt;=($E2920+365),P2924,IFERROR(P2917*$E2922/4*P2923+
$E2932*P2921/4*IFERROR(P2923/$E2933,0),0)),IF(P$3&lt;=($E2931+365),P2917*$E2922/4*P2923+$E2932*P2921/4*IFERROR(P2923/$E2933,0),IFERROR($E2932*P2921/4*IFERROR(P2923/$E2933,0),0)))</f>
        <v>45303.260869565216</v>
      </c>
      <c r="Q2925" s="41">
        <f t="shared" si="2045"/>
        <v>45900</v>
      </c>
      <c r="R2925" s="41">
        <f t="shared" si="2045"/>
        <v>45900</v>
      </c>
      <c r="S2925" s="41">
        <f t="shared" si="2045"/>
        <v>45900</v>
      </c>
      <c r="T2925" s="41">
        <f t="shared" si="2045"/>
        <v>46054.663043478264</v>
      </c>
      <c r="U2925" s="41">
        <f t="shared" si="2045"/>
        <v>46359</v>
      </c>
      <c r="V2925" s="41">
        <f t="shared" si="2045"/>
        <v>46359</v>
      </c>
      <c r="W2925" s="41">
        <f t="shared" si="2045"/>
        <v>46359</v>
      </c>
      <c r="X2925" s="41">
        <f t="shared" si="2045"/>
        <v>46515.209673913043</v>
      </c>
      <c r="Y2925" s="41">
        <f t="shared" si="2045"/>
        <v>46822.590000000004</v>
      </c>
      <c r="Z2925" s="41">
        <f t="shared" si="2045"/>
        <v>46822.590000000004</v>
      </c>
      <c r="AA2925" s="41">
        <f t="shared" si="2045"/>
        <v>46822.590000000004</v>
      </c>
      <c r="AB2925" s="41">
        <f t="shared" si="2045"/>
        <v>46980.361770652176</v>
      </c>
      <c r="AC2925" s="41">
        <f t="shared" si="2045"/>
        <v>47290.815900000009</v>
      </c>
      <c r="AD2925" s="41">
        <f t="shared" si="2045"/>
        <v>47290.815900000009</v>
      </c>
      <c r="AE2925" s="41">
        <f t="shared" si="2045"/>
        <v>47290.815900000009</v>
      </c>
      <c r="AF2925" s="41">
        <f t="shared" si="2045"/>
        <v>47450.165388358699</v>
      </c>
      <c r="AG2925" s="41">
        <f t="shared" si="2045"/>
        <v>47763.724059</v>
      </c>
      <c r="AH2925" s="41">
        <f t="shared" si="2045"/>
        <v>47763.724059</v>
      </c>
      <c r="AI2925" s="41">
        <f t="shared" si="2045"/>
        <v>47763.724059</v>
      </c>
      <c r="AJ2925" s="41">
        <f t="shared" si="2045"/>
        <v>47924.667042242283</v>
      </c>
      <c r="AK2925" s="41">
        <f t="shared" si="2045"/>
        <v>48241.361299590004</v>
      </c>
      <c r="AL2925" s="41">
        <f t="shared" si="2045"/>
        <v>48241.361299590004</v>
      </c>
      <c r="AM2925" s="41">
        <f t="shared" si="2045"/>
        <v>48241.361299590004</v>
      </c>
      <c r="AN2925" s="41">
        <f t="shared" si="2045"/>
        <v>48403.913712664711</v>
      </c>
      <c r="AO2925" s="41">
        <f t="shared" si="2045"/>
        <v>48723.774912585912</v>
      </c>
      <c r="AP2925" s="41">
        <f t="shared" si="2045"/>
        <v>48723.774912585912</v>
      </c>
      <c r="AQ2925" s="41">
        <f t="shared" si="2045"/>
        <v>48723.774912585912</v>
      </c>
      <c r="AR2925" s="41">
        <f t="shared" si="2045"/>
        <v>48887.952849791363</v>
      </c>
      <c r="AS2925" s="41">
        <f t="shared" si="2045"/>
        <v>49211.012661711771</v>
      </c>
      <c r="AT2925" s="41">
        <f t="shared" si="2045"/>
        <v>49211.012661711771</v>
      </c>
      <c r="AU2925" s="41">
        <f t="shared" si="2045"/>
        <v>49211.012661711771</v>
      </c>
      <c r="AV2925" s="41">
        <f t="shared" si="2045"/>
        <v>49376.832378289277</v>
      </c>
      <c r="AW2925" s="41">
        <f t="shared" si="2045"/>
        <v>49703.122788328888</v>
      </c>
      <c r="AX2925" s="41">
        <f t="shared" si="2045"/>
        <v>49703.122788328888</v>
      </c>
      <c r="AY2925" s="41">
        <f t="shared" si="2045"/>
        <v>49703.122788328888</v>
      </c>
      <c r="AZ2925" s="41">
        <f t="shared" si="2045"/>
        <v>52147.302038471127</v>
      </c>
      <c r="BA2925" s="41">
        <f t="shared" si="2045"/>
        <v>55220.169417833407</v>
      </c>
      <c r="BB2925" s="41">
        <f t="shared" si="2045"/>
        <v>55220.169417833407</v>
      </c>
      <c r="BC2925" s="41">
        <f t="shared" si="2045"/>
        <v>55220.169417833407</v>
      </c>
      <c r="BD2925" s="41">
        <f t="shared" si="2045"/>
        <v>55406.237380002196</v>
      </c>
    </row>
    <row r="2926" spans="1:59" ht="16" x14ac:dyDescent="0.2">
      <c r="B2926" s="11">
        <f t="shared" si="2036"/>
        <v>104</v>
      </c>
      <c r="C2926" s="12" t="str">
        <f t="shared" si="2036"/>
        <v>SAS HSR 4</v>
      </c>
      <c r="D2926" s="25" t="s">
        <v>8</v>
      </c>
      <c r="E2926" s="42">
        <v>2</v>
      </c>
      <c r="F2926" s="15"/>
      <c r="I2926" s="15"/>
      <c r="J2926" s="24"/>
      <c r="K2926" s="24"/>
      <c r="L2926" s="20" t="s">
        <v>251</v>
      </c>
      <c r="M2926" s="72"/>
      <c r="N2926" s="72"/>
      <c r="O2926" s="41">
        <f>-$E2922/4*O2916
+(O2916&gt;0)*($J2921&gt;=O$2)*($J2921&lt;=O$3)*(($J2921-O$2+1)/O$4*$H2921/4)
+(O2916&gt;0)*($J2921&gt;O$3)*($I2921&lt;=O$3)*($I2921&gt;=O$2)*((O$3-$I2921+1)/O$4*$H2921/4)
+(O2916&gt;0)*($J2921&gt;O$3)*($I2921&lt;O$2)*$H2921/4
+(O2916&gt;0)*($J2922&gt;=O$2)*($J2922&lt;=O$3)*(($J2922-O$2+1)/O$4*$H2922/4)
+(O2916&gt;0)*($J2922&gt;O$3)*($I2922&lt;=O$3)*($I2922&gt;=O$2)*((O$3-$I2922+1)/O$4*$H2922/4)
+(O2916&gt;0)*($J2922&gt;O$3)*($I2922&lt;O$2)*$H2922/4
+(O2916&gt;0)*($J2923&gt;=O$2)*($J2923&lt;=O$3)*(($J2923-O$2+1)/O$4*$H2923/4)
+(O2916&gt;0)*($J2923&gt;O$3)*($I2923&lt;=O$3)*($I2923&gt;=O$2)*((O$3-$I2923+1)/O$4*$H2923/4)
+(O2916&gt;0)*($J2923&gt;O$3)*($I2923&lt;O$2)*$H2923/4
-$E2932/4*O2920
+(O2920&gt;0)*($J2932&gt;=O$2)*($J2932&lt;=O$3)*(($J2932-O$2+1)/O$4*$H2932/4)
+(O2920&gt;0)*($J2932&gt;O$3)*($I2932&lt;=O$3)*($I2932&gt;=O$2)*((O$3-$I2932+1)/O$4*$H2932/4)
+(O2920&gt;0)*($J2932&gt;O$3)*($I2932&lt;O$2)*$H2932/4
+(O2920&gt;0)*($J2933&gt;=O$2)*($J2933&lt;=O$3)*(($J2933-O$2+1)/O$4*$H2933/4)
+(O2920&gt;0)*($J2933&gt;O$3)*($I2933&lt;=O$3)*($I2933&gt;=O$2)*((O$3-$I2933+1)/O$4*$H2933/4)
+(O2920&gt;0)*($J2933&gt;O$3)*($I2933&lt;O$2)*$H2933/4
+(O2920&gt;0)*($J2934&gt;=O$2)*($J2934&lt;=O$3)*(($J2934-O$2+1)/O$4*$H2934/4)
+(O2920&gt;0)*($J2934&gt;O$3)*($I2934&lt;=O$3)*($I2934&gt;=O$2)*((O$3-$I2934+1)/O$4*$H2934/4)
+(O2920&gt;0)*($J2934&gt;O$3)*($I2934&lt;O$2)*$H2934/4</f>
        <v>-11250</v>
      </c>
      <c r="P2926" s="41">
        <f t="shared" ref="P2926:BD2926" si="2046">-$E2922/4*P2916
+(P2916&gt;0)*($J2921&gt;=P$2)*($J2921&lt;=P$3)*(($J2921-P$2+1)/P$4*$H2921/4)
+(P2916&gt;0)*($J2921&gt;P$3)*($I2921&lt;=P$3)*($I2921&gt;=P$2)*((P$3-$I2921+1)/P$4*$H2921/4)
+(P2916&gt;0)*($J2921&gt;P$3)*($I2921&lt;P$2)*$H2921/4
+(P2916&gt;0)*($J2922&gt;=P$2)*($J2922&lt;=P$3)*(($J2922-P$2+1)/P$4*$H2922/4)
+(P2916&gt;0)*($J2922&gt;P$3)*($I2922&lt;=P$3)*($I2922&gt;=P$2)*((P$3-$I2922+1)/P$4*$H2922/4)
+(P2916&gt;0)*($J2922&gt;P$3)*($I2922&lt;P$2)*$H2922/4
+(P2916&gt;0)*($J2923&gt;=P$2)*($J2923&lt;=P$3)*(($J2923-P$2+1)/P$4*$H2923/4)
+(P2916&gt;0)*($J2923&gt;P$3)*($I2923&lt;=P$3)*($I2923&gt;=P$2)*((P$3-$I2923+1)/P$4*$H2923/4)
+(P2916&gt;0)*($J2923&gt;P$3)*($I2923&lt;P$2)*$H2923/4
-$E2932/4*P2920
+(P2920&gt;0)*($J2932&gt;=P$2)*($J2932&lt;=P$3)*(($J2932-P$2+1)/P$4*$H2932/4)
+(P2920&gt;0)*($J2932&gt;P$3)*($I2932&lt;=P$3)*($I2932&gt;=P$2)*((P$3-$I2932+1)/P$4*$H2932/4)
+(P2920&gt;0)*($J2932&gt;P$3)*($I2932&lt;P$2)*$H2932/4
+(P2920&gt;0)*($J2933&gt;=P$2)*($J2933&lt;=P$3)*(($J2933-P$2+1)/P$4*$H2933/4)
+(P2920&gt;0)*($J2933&gt;P$3)*($I2933&lt;=P$3)*($I2933&gt;=P$2)*((P$3-$I2933+1)/P$4*$H2933/4)
+(P2920&gt;0)*($J2933&gt;P$3)*($I2933&lt;P$2)*$H2933/4
+(P2920&gt;0)*($J2934&gt;=P$2)*($J2934&lt;=P$3)*(($J2934-P$2+1)/P$4*$H2934/4)
+(P2920&gt;0)*($J2934&gt;P$3)*($I2934&lt;=P$3)*($I2934&gt;=P$2)*((P$3-$I2934+1)/P$4*$H2934/4)
+(P2920&gt;0)*($J2934&gt;P$3)*($I2934&lt;P$2)*$H2934/4</f>
        <v>-10407.608695652178</v>
      </c>
      <c r="Q2926" s="41">
        <f t="shared" si="2046"/>
        <v>-8750</v>
      </c>
      <c r="R2926" s="41">
        <f t="shared" si="2046"/>
        <v>-8750</v>
      </c>
      <c r="S2926" s="41">
        <f t="shared" si="2046"/>
        <v>-8750</v>
      </c>
      <c r="T2926" s="41">
        <f t="shared" si="2046"/>
        <v>-7907.6086956521758</v>
      </c>
      <c r="U2926" s="41">
        <f t="shared" si="2046"/>
        <v>-6250</v>
      </c>
      <c r="V2926" s="41">
        <f t="shared" si="2046"/>
        <v>-6250</v>
      </c>
      <c r="W2926" s="41">
        <f t="shared" si="2046"/>
        <v>-6250</v>
      </c>
      <c r="X2926" s="41">
        <f t="shared" si="2046"/>
        <v>-4144.0217391304359</v>
      </c>
      <c r="Y2926" s="41">
        <f t="shared" si="2046"/>
        <v>0</v>
      </c>
      <c r="Z2926" s="41">
        <f t="shared" si="2046"/>
        <v>0</v>
      </c>
      <c r="AA2926" s="41">
        <f t="shared" si="2046"/>
        <v>0</v>
      </c>
      <c r="AB2926" s="41">
        <f t="shared" si="2046"/>
        <v>0</v>
      </c>
      <c r="AC2926" s="41">
        <f t="shared" si="2046"/>
        <v>0</v>
      </c>
      <c r="AD2926" s="41">
        <f t="shared" si="2046"/>
        <v>0</v>
      </c>
      <c r="AE2926" s="41">
        <f t="shared" si="2046"/>
        <v>0</v>
      </c>
      <c r="AF2926" s="41">
        <f t="shared" si="2046"/>
        <v>0</v>
      </c>
      <c r="AG2926" s="41">
        <f t="shared" si="2046"/>
        <v>0</v>
      </c>
      <c r="AH2926" s="41">
        <f t="shared" si="2046"/>
        <v>0</v>
      </c>
      <c r="AI2926" s="41">
        <f t="shared" si="2046"/>
        <v>0</v>
      </c>
      <c r="AJ2926" s="41">
        <f t="shared" si="2046"/>
        <v>0</v>
      </c>
      <c r="AK2926" s="41">
        <f t="shared" si="2046"/>
        <v>0</v>
      </c>
      <c r="AL2926" s="41">
        <f t="shared" si="2046"/>
        <v>0</v>
      </c>
      <c r="AM2926" s="41">
        <f t="shared" si="2046"/>
        <v>0</v>
      </c>
      <c r="AN2926" s="41">
        <f t="shared" si="2046"/>
        <v>0</v>
      </c>
      <c r="AO2926" s="41">
        <f t="shared" si="2046"/>
        <v>0</v>
      </c>
      <c r="AP2926" s="41">
        <f t="shared" si="2046"/>
        <v>0</v>
      </c>
      <c r="AQ2926" s="41">
        <f t="shared" si="2046"/>
        <v>0</v>
      </c>
      <c r="AR2926" s="41">
        <f t="shared" si="2046"/>
        <v>0</v>
      </c>
      <c r="AS2926" s="41">
        <f t="shared" si="2046"/>
        <v>0</v>
      </c>
      <c r="AT2926" s="41">
        <f t="shared" si="2046"/>
        <v>0</v>
      </c>
      <c r="AU2926" s="41">
        <f t="shared" si="2046"/>
        <v>0</v>
      </c>
      <c r="AV2926" s="41">
        <f t="shared" si="2046"/>
        <v>0</v>
      </c>
      <c r="AW2926" s="41">
        <f t="shared" si="2046"/>
        <v>0</v>
      </c>
      <c r="AX2926" s="41">
        <f t="shared" si="2046"/>
        <v>0</v>
      </c>
      <c r="AY2926" s="41">
        <f t="shared" si="2046"/>
        <v>0</v>
      </c>
      <c r="AZ2926" s="41">
        <f t="shared" si="2046"/>
        <v>0</v>
      </c>
      <c r="BA2926" s="41">
        <f t="shared" si="2046"/>
        <v>0</v>
      </c>
      <c r="BB2926" s="41">
        <f t="shared" si="2046"/>
        <v>0</v>
      </c>
      <c r="BC2926" s="41">
        <f t="shared" si="2046"/>
        <v>0</v>
      </c>
      <c r="BD2926" s="41">
        <f t="shared" si="2046"/>
        <v>0</v>
      </c>
    </row>
    <row r="2927" spans="1:59" ht="16" x14ac:dyDescent="0.2">
      <c r="B2927" s="11">
        <f t="shared" si="2036"/>
        <v>104</v>
      </c>
      <c r="C2927" s="12" t="str">
        <f t="shared" si="2036"/>
        <v>SAS HSR 4</v>
      </c>
      <c r="D2927" s="43" t="s">
        <v>252</v>
      </c>
      <c r="E2927" s="42" t="s">
        <v>288</v>
      </c>
      <c r="F2927" s="44"/>
      <c r="G2927" s="43" t="s">
        <v>253</v>
      </c>
      <c r="H2927" s="39">
        <v>0</v>
      </c>
      <c r="I2927" s="43" t="s">
        <v>254</v>
      </c>
      <c r="J2927" s="32">
        <v>0</v>
      </c>
      <c r="K2927" s="24"/>
      <c r="L2927" s="20" t="s">
        <v>255</v>
      </c>
      <c r="M2927" s="72"/>
      <c r="N2927" s="72"/>
      <c r="O2927" s="41">
        <v>0</v>
      </c>
      <c r="P2927" s="41">
        <v>0</v>
      </c>
      <c r="Q2927" s="41">
        <v>0</v>
      </c>
      <c r="R2927" s="41">
        <v>0</v>
      </c>
      <c r="S2927" s="41">
        <v>0</v>
      </c>
      <c r="T2927" s="41">
        <v>0</v>
      </c>
      <c r="U2927" s="41">
        <v>0</v>
      </c>
      <c r="V2927" s="41">
        <v>0</v>
      </c>
      <c r="W2927" s="41">
        <v>0</v>
      </c>
      <c r="X2927" s="41">
        <v>0</v>
      </c>
      <c r="Y2927" s="41">
        <v>0</v>
      </c>
      <c r="Z2927" s="41">
        <v>0</v>
      </c>
      <c r="AA2927" s="41">
        <v>0</v>
      </c>
      <c r="AB2927" s="41">
        <v>0</v>
      </c>
      <c r="AC2927" s="41">
        <v>0</v>
      </c>
      <c r="AD2927" s="41">
        <v>0</v>
      </c>
      <c r="AE2927" s="41">
        <v>0</v>
      </c>
      <c r="AF2927" s="41">
        <v>0</v>
      </c>
      <c r="AG2927" s="41">
        <v>0</v>
      </c>
      <c r="AH2927" s="41">
        <v>0</v>
      </c>
      <c r="AI2927" s="41">
        <v>0</v>
      </c>
      <c r="AJ2927" s="41">
        <v>0</v>
      </c>
      <c r="AK2927" s="41">
        <v>0</v>
      </c>
      <c r="AL2927" s="41">
        <v>0</v>
      </c>
      <c r="AM2927" s="41">
        <v>0</v>
      </c>
      <c r="AN2927" s="41">
        <v>0</v>
      </c>
      <c r="AO2927" s="41">
        <v>0</v>
      </c>
      <c r="AP2927" s="41">
        <v>0</v>
      </c>
      <c r="AQ2927" s="41">
        <v>0</v>
      </c>
      <c r="AR2927" s="41">
        <v>0</v>
      </c>
      <c r="AS2927" s="41">
        <v>0</v>
      </c>
      <c r="AT2927" s="41">
        <v>0</v>
      </c>
      <c r="AU2927" s="41">
        <v>0</v>
      </c>
      <c r="AV2927" s="41">
        <v>0</v>
      </c>
      <c r="AW2927" s="41">
        <v>0</v>
      </c>
      <c r="AX2927" s="41">
        <v>0</v>
      </c>
      <c r="AY2927" s="41">
        <v>0</v>
      </c>
      <c r="AZ2927" s="41">
        <v>0</v>
      </c>
      <c r="BA2927" s="41">
        <v>0</v>
      </c>
      <c r="BB2927" s="41">
        <v>0</v>
      </c>
      <c r="BC2927" s="41">
        <v>0</v>
      </c>
      <c r="BD2927" s="41">
        <v>0</v>
      </c>
    </row>
    <row r="2928" spans="1:59" ht="16" x14ac:dyDescent="0.2">
      <c r="B2928" s="11">
        <f t="shared" si="2036"/>
        <v>104</v>
      </c>
      <c r="C2928" s="12" t="str">
        <f t="shared" si="2036"/>
        <v>SAS HSR 4</v>
      </c>
      <c r="D2928" s="43" t="s">
        <v>256</v>
      </c>
      <c r="E2928" s="32">
        <v>48182</v>
      </c>
      <c r="G2928" s="43" t="s">
        <v>257</v>
      </c>
      <c r="H2928" s="42">
        <v>0</v>
      </c>
      <c r="I2928" s="43" t="s">
        <v>258</v>
      </c>
      <c r="J2928" s="29">
        <v>0</v>
      </c>
      <c r="K2928" s="23"/>
      <c r="L2928" s="33" t="s">
        <v>259</v>
      </c>
      <c r="M2928" s="73"/>
      <c r="N2928" s="73"/>
      <c r="O2928" s="45">
        <f>-(O2925+O2926)*IFERROR((O2915+O2919)/(O2917+O2921),0)</f>
        <v>0</v>
      </c>
      <c r="P2928" s="45">
        <f t="shared" ref="P2928:BD2928" si="2047">-(P2925+P2926)*IFERROR((P2915+P2919)/(P2917+P2921),0)</f>
        <v>0</v>
      </c>
      <c r="Q2928" s="45">
        <f t="shared" si="2047"/>
        <v>0</v>
      </c>
      <c r="R2928" s="45">
        <f t="shared" si="2047"/>
        <v>0</v>
      </c>
      <c r="S2928" s="45">
        <f t="shared" si="2047"/>
        <v>0</v>
      </c>
      <c r="T2928" s="45">
        <f t="shared" si="2047"/>
        <v>0</v>
      </c>
      <c r="U2928" s="45">
        <f t="shared" si="2047"/>
        <v>0</v>
      </c>
      <c r="V2928" s="45">
        <f t="shared" si="2047"/>
        <v>0</v>
      </c>
      <c r="W2928" s="45">
        <f t="shared" si="2047"/>
        <v>0</v>
      </c>
      <c r="X2928" s="45">
        <f t="shared" si="2047"/>
        <v>0</v>
      </c>
      <c r="Y2928" s="45">
        <f t="shared" si="2047"/>
        <v>0</v>
      </c>
      <c r="Z2928" s="45">
        <f t="shared" si="2047"/>
        <v>0</v>
      </c>
      <c r="AA2928" s="45">
        <f t="shared" si="2047"/>
        <v>0</v>
      </c>
      <c r="AB2928" s="45">
        <f t="shared" si="2047"/>
        <v>0</v>
      </c>
      <c r="AC2928" s="45">
        <f t="shared" si="2047"/>
        <v>0</v>
      </c>
      <c r="AD2928" s="45">
        <f t="shared" si="2047"/>
        <v>0</v>
      </c>
      <c r="AE2928" s="45">
        <f t="shared" si="2047"/>
        <v>0</v>
      </c>
      <c r="AF2928" s="45">
        <f t="shared" si="2047"/>
        <v>0</v>
      </c>
      <c r="AG2928" s="45">
        <f t="shared" si="2047"/>
        <v>0</v>
      </c>
      <c r="AH2928" s="45">
        <f t="shared" si="2047"/>
        <v>0</v>
      </c>
      <c r="AI2928" s="45">
        <f t="shared" si="2047"/>
        <v>0</v>
      </c>
      <c r="AJ2928" s="45">
        <f t="shared" si="2047"/>
        <v>0</v>
      </c>
      <c r="AK2928" s="45">
        <f t="shared" si="2047"/>
        <v>0</v>
      </c>
      <c r="AL2928" s="45">
        <f t="shared" si="2047"/>
        <v>0</v>
      </c>
      <c r="AM2928" s="45">
        <f t="shared" si="2047"/>
        <v>0</v>
      </c>
      <c r="AN2928" s="45">
        <f t="shared" si="2047"/>
        <v>0</v>
      </c>
      <c r="AO2928" s="45">
        <f t="shared" si="2047"/>
        <v>0</v>
      </c>
      <c r="AP2928" s="45">
        <f t="shared" si="2047"/>
        <v>0</v>
      </c>
      <c r="AQ2928" s="45">
        <f t="shared" si="2047"/>
        <v>0</v>
      </c>
      <c r="AR2928" s="45">
        <f t="shared" si="2047"/>
        <v>0</v>
      </c>
      <c r="AS2928" s="45">
        <f t="shared" si="2047"/>
        <v>0</v>
      </c>
      <c r="AT2928" s="45">
        <f t="shared" si="2047"/>
        <v>0</v>
      </c>
      <c r="AU2928" s="45">
        <f t="shared" si="2047"/>
        <v>0</v>
      </c>
      <c r="AV2928" s="45">
        <f t="shared" si="2047"/>
        <v>0</v>
      </c>
      <c r="AW2928" s="45">
        <f t="shared" si="2047"/>
        <v>0</v>
      </c>
      <c r="AX2928" s="45">
        <f t="shared" si="2047"/>
        <v>0</v>
      </c>
      <c r="AY2928" s="45">
        <f t="shared" si="2047"/>
        <v>0</v>
      </c>
      <c r="AZ2928" s="45">
        <f t="shared" si="2047"/>
        <v>0</v>
      </c>
      <c r="BA2928" s="45">
        <f t="shared" si="2047"/>
        <v>0</v>
      </c>
      <c r="BB2928" s="45">
        <f t="shared" si="2047"/>
        <v>0</v>
      </c>
      <c r="BC2928" s="45">
        <f t="shared" si="2047"/>
        <v>0</v>
      </c>
      <c r="BD2928" s="45">
        <f t="shared" si="2047"/>
        <v>0</v>
      </c>
    </row>
    <row r="2929" spans="1:59" ht="16" x14ac:dyDescent="0.2">
      <c r="B2929" s="11">
        <f t="shared" si="2036"/>
        <v>104</v>
      </c>
      <c r="C2929" s="12" t="str">
        <f t="shared" si="2036"/>
        <v>SAS HSR 4</v>
      </c>
      <c r="K2929" s="24"/>
      <c r="O2929" s="15"/>
      <c r="P2929" s="15"/>
      <c r="Q2929" s="15"/>
      <c r="R2929" s="15"/>
      <c r="S2929" s="15"/>
      <c r="T2929" s="15"/>
      <c r="U2929" s="15"/>
      <c r="V2929" s="15"/>
      <c r="W2929" s="15"/>
      <c r="X2929" s="15"/>
      <c r="Y2929" s="15"/>
      <c r="Z2929" s="15"/>
      <c r="AA2929" s="15"/>
      <c r="AB2929" s="15"/>
      <c r="AC2929" s="15"/>
      <c r="AD2929" s="15"/>
      <c r="AE2929" s="15"/>
      <c r="AF2929" s="15"/>
      <c r="AG2929" s="15"/>
      <c r="AH2929" s="15"/>
      <c r="AI2929" s="15"/>
      <c r="AJ2929" s="15"/>
      <c r="AK2929" s="15"/>
      <c r="AL2929" s="15"/>
      <c r="AM2929" s="15"/>
      <c r="AN2929" s="15"/>
      <c r="AO2929" s="15"/>
      <c r="AP2929" s="15"/>
      <c r="AQ2929" s="15"/>
      <c r="AR2929" s="15"/>
      <c r="AS2929" s="15"/>
      <c r="AT2929" s="15"/>
      <c r="AU2929" s="15"/>
      <c r="AV2929" s="15"/>
      <c r="AW2929" s="15"/>
      <c r="AX2929" s="15"/>
      <c r="AY2929" s="15"/>
      <c r="AZ2929" s="15"/>
      <c r="BA2929" s="15"/>
      <c r="BB2929" s="15"/>
      <c r="BC2929" s="15"/>
      <c r="BD2929" s="15"/>
    </row>
    <row r="2930" spans="1:59" ht="16" x14ac:dyDescent="0.2">
      <c r="B2930" s="11">
        <f t="shared" si="2036"/>
        <v>104</v>
      </c>
      <c r="C2930" s="12" t="str">
        <f t="shared" si="2036"/>
        <v>SAS HSR 4</v>
      </c>
      <c r="G2930" s="46" t="s">
        <v>229</v>
      </c>
      <c r="H2930" s="104" t="s">
        <v>160</v>
      </c>
      <c r="I2930" s="105"/>
      <c r="J2930" s="106"/>
      <c r="K2930" s="23"/>
      <c r="L2930" s="47" t="s">
        <v>4</v>
      </c>
      <c r="M2930" s="81"/>
      <c r="N2930" s="81"/>
      <c r="O2930" s="48">
        <f>SUM(O2925:O2928)</f>
        <v>33750</v>
      </c>
      <c r="P2930" s="48">
        <f t="shared" ref="P2930:BD2930" si="2048">SUM(P2925:P2928)</f>
        <v>34895.65217391304</v>
      </c>
      <c r="Q2930" s="48">
        <f t="shared" si="2048"/>
        <v>37150</v>
      </c>
      <c r="R2930" s="48">
        <f t="shared" si="2048"/>
        <v>37150</v>
      </c>
      <c r="S2930" s="48">
        <f t="shared" si="2048"/>
        <v>37150</v>
      </c>
      <c r="T2930" s="48">
        <f t="shared" si="2048"/>
        <v>38147.054347826088</v>
      </c>
      <c r="U2930" s="48">
        <f t="shared" si="2048"/>
        <v>40109</v>
      </c>
      <c r="V2930" s="48">
        <f t="shared" si="2048"/>
        <v>40109</v>
      </c>
      <c r="W2930" s="48">
        <f t="shared" si="2048"/>
        <v>40109</v>
      </c>
      <c r="X2930" s="48">
        <f t="shared" si="2048"/>
        <v>42371.187934782603</v>
      </c>
      <c r="Y2930" s="48">
        <f t="shared" si="2048"/>
        <v>46822.590000000004</v>
      </c>
      <c r="Z2930" s="48">
        <f t="shared" si="2048"/>
        <v>46822.590000000004</v>
      </c>
      <c r="AA2930" s="48">
        <f t="shared" si="2048"/>
        <v>46822.590000000004</v>
      </c>
      <c r="AB2930" s="48">
        <f t="shared" si="2048"/>
        <v>46980.361770652176</v>
      </c>
      <c r="AC2930" s="48">
        <f t="shared" si="2048"/>
        <v>47290.815900000009</v>
      </c>
      <c r="AD2930" s="48">
        <f t="shared" si="2048"/>
        <v>47290.815900000009</v>
      </c>
      <c r="AE2930" s="48">
        <f t="shared" si="2048"/>
        <v>47290.815900000009</v>
      </c>
      <c r="AF2930" s="48">
        <f t="shared" si="2048"/>
        <v>47450.165388358699</v>
      </c>
      <c r="AG2930" s="48">
        <f t="shared" si="2048"/>
        <v>47763.724059</v>
      </c>
      <c r="AH2930" s="48">
        <f t="shared" si="2048"/>
        <v>47763.724059</v>
      </c>
      <c r="AI2930" s="48">
        <f t="shared" si="2048"/>
        <v>47763.724059</v>
      </c>
      <c r="AJ2930" s="48">
        <f t="shared" si="2048"/>
        <v>47924.667042242283</v>
      </c>
      <c r="AK2930" s="48">
        <f t="shared" si="2048"/>
        <v>48241.361299590004</v>
      </c>
      <c r="AL2930" s="48">
        <f t="shared" si="2048"/>
        <v>48241.361299590004</v>
      </c>
      <c r="AM2930" s="48">
        <f t="shared" si="2048"/>
        <v>48241.361299590004</v>
      </c>
      <c r="AN2930" s="48">
        <f t="shared" si="2048"/>
        <v>48403.913712664711</v>
      </c>
      <c r="AO2930" s="48">
        <f t="shared" si="2048"/>
        <v>48723.774912585912</v>
      </c>
      <c r="AP2930" s="48">
        <f t="shared" si="2048"/>
        <v>48723.774912585912</v>
      </c>
      <c r="AQ2930" s="48">
        <f t="shared" si="2048"/>
        <v>48723.774912585912</v>
      </c>
      <c r="AR2930" s="48">
        <f t="shared" si="2048"/>
        <v>48887.952849791363</v>
      </c>
      <c r="AS2930" s="48">
        <f t="shared" si="2048"/>
        <v>49211.012661711771</v>
      </c>
      <c r="AT2930" s="48">
        <f t="shared" si="2048"/>
        <v>49211.012661711771</v>
      </c>
      <c r="AU2930" s="48">
        <f t="shared" si="2048"/>
        <v>49211.012661711771</v>
      </c>
      <c r="AV2930" s="48">
        <f t="shared" si="2048"/>
        <v>49376.832378289277</v>
      </c>
      <c r="AW2930" s="48">
        <f t="shared" si="2048"/>
        <v>49703.122788328888</v>
      </c>
      <c r="AX2930" s="48">
        <f t="shared" si="2048"/>
        <v>49703.122788328888</v>
      </c>
      <c r="AY2930" s="48">
        <f t="shared" si="2048"/>
        <v>49703.122788328888</v>
      </c>
      <c r="AZ2930" s="48">
        <f t="shared" si="2048"/>
        <v>52147.302038471127</v>
      </c>
      <c r="BA2930" s="48">
        <f t="shared" si="2048"/>
        <v>55220.169417833407</v>
      </c>
      <c r="BB2930" s="48">
        <f t="shared" si="2048"/>
        <v>55220.169417833407</v>
      </c>
      <c r="BC2930" s="48">
        <f t="shared" si="2048"/>
        <v>55220.169417833407</v>
      </c>
      <c r="BD2930" s="48">
        <f t="shared" si="2048"/>
        <v>55406.237380002196</v>
      </c>
    </row>
    <row r="2931" spans="1:59" ht="16" x14ac:dyDescent="0.2">
      <c r="B2931" s="11">
        <f t="shared" ref="B2931:C2936" si="2049">B2930</f>
        <v>104</v>
      </c>
      <c r="C2931" s="12" t="str">
        <f t="shared" si="2049"/>
        <v>SAS HSR 4</v>
      </c>
      <c r="D2931" s="46" t="s">
        <v>260</v>
      </c>
      <c r="E2931" s="32">
        <v>48182</v>
      </c>
      <c r="F2931" s="15"/>
      <c r="G2931" s="46" t="s">
        <v>261</v>
      </c>
      <c r="H2931" s="46" t="s">
        <v>237</v>
      </c>
      <c r="I2931" s="46" t="s">
        <v>238</v>
      </c>
      <c r="J2931" s="46" t="s">
        <v>239</v>
      </c>
      <c r="K2931" s="23"/>
      <c r="O2931" s="15"/>
      <c r="P2931" s="15"/>
      <c r="Q2931" s="15"/>
      <c r="R2931" s="15"/>
      <c r="S2931" s="15"/>
      <c r="T2931" s="15"/>
      <c r="U2931" s="15"/>
      <c r="V2931" s="15"/>
      <c r="W2931" s="15"/>
      <c r="X2931" s="15"/>
      <c r="Y2931" s="15"/>
      <c r="Z2931" s="15"/>
      <c r="AA2931" s="15"/>
      <c r="AB2931" s="15"/>
      <c r="AC2931" s="15"/>
      <c r="AD2931" s="15"/>
      <c r="AE2931" s="15"/>
      <c r="AF2931" s="15"/>
      <c r="AG2931" s="15"/>
      <c r="AH2931" s="15"/>
      <c r="AI2931" s="15"/>
      <c r="AJ2931" s="15"/>
      <c r="AK2931" s="15"/>
      <c r="AL2931" s="15"/>
      <c r="AM2931" s="15"/>
      <c r="AN2931" s="15"/>
      <c r="AO2931" s="15"/>
      <c r="AP2931" s="15"/>
      <c r="AQ2931" s="15"/>
      <c r="AR2931" s="15"/>
      <c r="AS2931" s="15"/>
      <c r="AT2931" s="15"/>
      <c r="AU2931" s="15"/>
      <c r="AV2931" s="15"/>
      <c r="AW2931" s="15"/>
      <c r="AX2931" s="15"/>
      <c r="AY2931" s="15"/>
      <c r="AZ2931" s="15"/>
      <c r="BA2931" s="15"/>
      <c r="BB2931" s="15"/>
      <c r="BC2931" s="15"/>
      <c r="BD2931" s="15"/>
    </row>
    <row r="2932" spans="1:59" ht="16" x14ac:dyDescent="0.2">
      <c r="B2932" s="11">
        <f t="shared" si="2049"/>
        <v>104</v>
      </c>
      <c r="C2932" s="12" t="str">
        <f t="shared" si="2049"/>
        <v>SAS HSR 4</v>
      </c>
      <c r="D2932" s="46" t="s">
        <v>262</v>
      </c>
      <c r="E2932" s="31">
        <v>219430.6430891176</v>
      </c>
      <c r="F2932" s="15"/>
      <c r="G2932" s="49" t="s">
        <v>263</v>
      </c>
      <c r="H2932" s="31">
        <v>0</v>
      </c>
      <c r="I2932" s="32">
        <v>0</v>
      </c>
      <c r="J2932" s="32">
        <v>0</v>
      </c>
      <c r="K2932" s="23"/>
      <c r="L2932" s="50" t="s">
        <v>264</v>
      </c>
      <c r="M2932" s="70"/>
      <c r="N2932" s="70"/>
      <c r="O2932" s="40">
        <f t="shared" ref="O2932:BD2932" si="2050">IFERROR(((O$3&gt;=$E2931)*(O$2&lt;=$E2931))*$E2935,"")</f>
        <v>0</v>
      </c>
      <c r="P2932" s="40">
        <f t="shared" si="2050"/>
        <v>0</v>
      </c>
      <c r="Q2932" s="40">
        <f t="shared" si="2050"/>
        <v>0</v>
      </c>
      <c r="R2932" s="40">
        <f t="shared" si="2050"/>
        <v>0</v>
      </c>
      <c r="S2932" s="40">
        <f t="shared" si="2050"/>
        <v>0</v>
      </c>
      <c r="T2932" s="40">
        <f t="shared" si="2050"/>
        <v>0</v>
      </c>
      <c r="U2932" s="40">
        <f t="shared" si="2050"/>
        <v>0</v>
      </c>
      <c r="V2932" s="40">
        <f t="shared" si="2050"/>
        <v>0</v>
      </c>
      <c r="W2932" s="40">
        <f t="shared" si="2050"/>
        <v>0</v>
      </c>
      <c r="X2932" s="40">
        <f t="shared" si="2050"/>
        <v>0</v>
      </c>
      <c r="Y2932" s="40">
        <f t="shared" si="2050"/>
        <v>0</v>
      </c>
      <c r="Z2932" s="40">
        <f t="shared" si="2050"/>
        <v>0</v>
      </c>
      <c r="AA2932" s="40">
        <f t="shared" si="2050"/>
        <v>0</v>
      </c>
      <c r="AB2932" s="40">
        <f t="shared" si="2050"/>
        <v>0</v>
      </c>
      <c r="AC2932" s="40">
        <f t="shared" si="2050"/>
        <v>0</v>
      </c>
      <c r="AD2932" s="40">
        <f t="shared" si="2050"/>
        <v>0</v>
      </c>
      <c r="AE2932" s="40">
        <f t="shared" si="2050"/>
        <v>0</v>
      </c>
      <c r="AF2932" s="40">
        <f t="shared" si="2050"/>
        <v>0</v>
      </c>
      <c r="AG2932" s="40">
        <f t="shared" si="2050"/>
        <v>0</v>
      </c>
      <c r="AH2932" s="40">
        <f t="shared" si="2050"/>
        <v>0</v>
      </c>
      <c r="AI2932" s="40">
        <f t="shared" si="2050"/>
        <v>0</v>
      </c>
      <c r="AJ2932" s="40">
        <f t="shared" si="2050"/>
        <v>0</v>
      </c>
      <c r="AK2932" s="40">
        <f t="shared" si="2050"/>
        <v>0</v>
      </c>
      <c r="AL2932" s="40">
        <f t="shared" si="2050"/>
        <v>0</v>
      </c>
      <c r="AM2932" s="40">
        <f t="shared" si="2050"/>
        <v>0</v>
      </c>
      <c r="AN2932" s="40">
        <f t="shared" si="2050"/>
        <v>0</v>
      </c>
      <c r="AO2932" s="40">
        <f t="shared" si="2050"/>
        <v>0</v>
      </c>
      <c r="AP2932" s="40">
        <f t="shared" si="2050"/>
        <v>0</v>
      </c>
      <c r="AQ2932" s="40">
        <f t="shared" si="2050"/>
        <v>0</v>
      </c>
      <c r="AR2932" s="40">
        <f t="shared" si="2050"/>
        <v>0</v>
      </c>
      <c r="AS2932" s="40">
        <f t="shared" si="2050"/>
        <v>0</v>
      </c>
      <c r="AT2932" s="40">
        <f t="shared" si="2050"/>
        <v>0</v>
      </c>
      <c r="AU2932" s="40">
        <f t="shared" si="2050"/>
        <v>0</v>
      </c>
      <c r="AV2932" s="40">
        <f t="shared" si="2050"/>
        <v>0</v>
      </c>
      <c r="AW2932" s="40">
        <f t="shared" si="2050"/>
        <v>0</v>
      </c>
      <c r="AX2932" s="40">
        <f t="shared" si="2050"/>
        <v>0</v>
      </c>
      <c r="AY2932" s="40">
        <f t="shared" si="2050"/>
        <v>0</v>
      </c>
      <c r="AZ2932" s="40">
        <f t="shared" si="2050"/>
        <v>0</v>
      </c>
      <c r="BA2932" s="40">
        <f t="shared" si="2050"/>
        <v>0</v>
      </c>
      <c r="BB2932" s="40">
        <f t="shared" si="2050"/>
        <v>0</v>
      </c>
      <c r="BC2932" s="40">
        <f t="shared" si="2050"/>
        <v>0</v>
      </c>
      <c r="BD2932" s="40">
        <f t="shared" si="2050"/>
        <v>0</v>
      </c>
    </row>
    <row r="2933" spans="1:59" ht="16" x14ac:dyDescent="0.2">
      <c r="B2933" s="11">
        <f t="shared" si="2049"/>
        <v>104</v>
      </c>
      <c r="C2933" s="12" t="str">
        <f t="shared" si="2049"/>
        <v>SAS HSR 4</v>
      </c>
      <c r="D2933" s="46" t="s">
        <v>24</v>
      </c>
      <c r="E2933" s="51">
        <f>IF(E2931&gt;MAX($O$3:$BD$3),BD2922,
IF(E2931&lt;MIN($O$3:$BD$3),1,SUMIFS($O2923:$BD2923,$O$2:$BD$2,"&lt;="&amp;E2931,$O$3:$BD$3,"&gt;="&amp;E2931)))</f>
        <v>1.1082355711571594</v>
      </c>
      <c r="F2933" s="15"/>
      <c r="G2933" s="49" t="s">
        <v>265</v>
      </c>
      <c r="H2933" s="31">
        <v>0</v>
      </c>
      <c r="I2933" s="32">
        <v>0</v>
      </c>
      <c r="J2933" s="32">
        <v>0</v>
      </c>
      <c r="K2933" s="23"/>
      <c r="L2933" s="52" t="s">
        <v>266</v>
      </c>
      <c r="M2933" s="72"/>
      <c r="N2933" s="72"/>
      <c r="O2933" s="41">
        <f t="shared" ref="O2933:BD2933" si="2051">IFERROR(((O$3&gt;=$E2928)*(O$2&lt;=$E2928))*$H2936,"")</f>
        <v>0</v>
      </c>
      <c r="P2933" s="41">
        <f t="shared" si="2051"/>
        <v>0</v>
      </c>
      <c r="Q2933" s="41">
        <f t="shared" si="2051"/>
        <v>0</v>
      </c>
      <c r="R2933" s="41">
        <f t="shared" si="2051"/>
        <v>0</v>
      </c>
      <c r="S2933" s="41">
        <f t="shared" si="2051"/>
        <v>0</v>
      </c>
      <c r="T2933" s="41">
        <f t="shared" si="2051"/>
        <v>0</v>
      </c>
      <c r="U2933" s="41">
        <f t="shared" si="2051"/>
        <v>0</v>
      </c>
      <c r="V2933" s="41">
        <f t="shared" si="2051"/>
        <v>0</v>
      </c>
      <c r="W2933" s="41">
        <f t="shared" si="2051"/>
        <v>0</v>
      </c>
      <c r="X2933" s="41">
        <f t="shared" si="2051"/>
        <v>0</v>
      </c>
      <c r="Y2933" s="41">
        <f t="shared" si="2051"/>
        <v>0</v>
      </c>
      <c r="Z2933" s="41">
        <f t="shared" si="2051"/>
        <v>0</v>
      </c>
      <c r="AA2933" s="41">
        <f t="shared" si="2051"/>
        <v>0</v>
      </c>
      <c r="AB2933" s="41">
        <f t="shared" si="2051"/>
        <v>0</v>
      </c>
      <c r="AC2933" s="41">
        <f t="shared" si="2051"/>
        <v>0</v>
      </c>
      <c r="AD2933" s="41">
        <f t="shared" si="2051"/>
        <v>0</v>
      </c>
      <c r="AE2933" s="41">
        <f t="shared" si="2051"/>
        <v>0</v>
      </c>
      <c r="AF2933" s="41">
        <f t="shared" si="2051"/>
        <v>0</v>
      </c>
      <c r="AG2933" s="41">
        <f t="shared" si="2051"/>
        <v>0</v>
      </c>
      <c r="AH2933" s="41">
        <f t="shared" si="2051"/>
        <v>0</v>
      </c>
      <c r="AI2933" s="41">
        <f t="shared" si="2051"/>
        <v>0</v>
      </c>
      <c r="AJ2933" s="41">
        <f t="shared" si="2051"/>
        <v>0</v>
      </c>
      <c r="AK2933" s="41">
        <f t="shared" si="2051"/>
        <v>0</v>
      </c>
      <c r="AL2933" s="41">
        <f t="shared" si="2051"/>
        <v>0</v>
      </c>
      <c r="AM2933" s="41">
        <f t="shared" si="2051"/>
        <v>0</v>
      </c>
      <c r="AN2933" s="41">
        <f t="shared" si="2051"/>
        <v>0</v>
      </c>
      <c r="AO2933" s="41">
        <f t="shared" si="2051"/>
        <v>0</v>
      </c>
      <c r="AP2933" s="41">
        <f t="shared" si="2051"/>
        <v>0</v>
      </c>
      <c r="AQ2933" s="41">
        <f t="shared" si="2051"/>
        <v>0</v>
      </c>
      <c r="AR2933" s="41">
        <f t="shared" si="2051"/>
        <v>0</v>
      </c>
      <c r="AS2933" s="41">
        <f t="shared" si="2051"/>
        <v>0</v>
      </c>
      <c r="AT2933" s="41">
        <f t="shared" si="2051"/>
        <v>0</v>
      </c>
      <c r="AU2933" s="41">
        <f t="shared" si="2051"/>
        <v>0</v>
      </c>
      <c r="AV2933" s="41">
        <f t="shared" si="2051"/>
        <v>0</v>
      </c>
      <c r="AW2933" s="41">
        <f t="shared" si="2051"/>
        <v>0</v>
      </c>
      <c r="AX2933" s="41">
        <f t="shared" si="2051"/>
        <v>0</v>
      </c>
      <c r="AY2933" s="41">
        <f t="shared" si="2051"/>
        <v>0</v>
      </c>
      <c r="AZ2933" s="41">
        <f t="shared" si="2051"/>
        <v>0</v>
      </c>
      <c r="BA2933" s="41">
        <f t="shared" si="2051"/>
        <v>0</v>
      </c>
      <c r="BB2933" s="41">
        <f t="shared" si="2051"/>
        <v>0</v>
      </c>
      <c r="BC2933" s="41">
        <f t="shared" si="2051"/>
        <v>0</v>
      </c>
      <c r="BD2933" s="41">
        <f t="shared" si="2051"/>
        <v>0</v>
      </c>
    </row>
    <row r="2934" spans="1:59" ht="16" x14ac:dyDescent="0.2">
      <c r="B2934" s="11">
        <f t="shared" si="2049"/>
        <v>104</v>
      </c>
      <c r="C2934" s="12" t="str">
        <f t="shared" si="2049"/>
        <v>SAS HSR 4</v>
      </c>
      <c r="D2934" s="46" t="s">
        <v>8</v>
      </c>
      <c r="E2934" s="42">
        <v>0</v>
      </c>
      <c r="F2934" s="15"/>
      <c r="G2934" s="49" t="s">
        <v>267</v>
      </c>
      <c r="H2934" s="31">
        <v>0</v>
      </c>
      <c r="I2934" s="32">
        <v>0</v>
      </c>
      <c r="J2934" s="32">
        <v>0</v>
      </c>
      <c r="L2934" s="52" t="s">
        <v>268</v>
      </c>
      <c r="M2934" s="72"/>
      <c r="N2934" s="72"/>
      <c r="O2934" s="41">
        <f t="shared" ref="O2934:BD2934" si="2052">IFERROR(((O$3&gt;=$E2931)*(O$2&lt;=$E2931))*$J2936,"")</f>
        <v>0</v>
      </c>
      <c r="P2934" s="41">
        <f t="shared" si="2052"/>
        <v>0</v>
      </c>
      <c r="Q2934" s="41">
        <f t="shared" si="2052"/>
        <v>0</v>
      </c>
      <c r="R2934" s="41">
        <f t="shared" si="2052"/>
        <v>0</v>
      </c>
      <c r="S2934" s="41">
        <f t="shared" si="2052"/>
        <v>0</v>
      </c>
      <c r="T2934" s="41">
        <f t="shared" si="2052"/>
        <v>0</v>
      </c>
      <c r="U2934" s="41">
        <f t="shared" si="2052"/>
        <v>0</v>
      </c>
      <c r="V2934" s="41">
        <f t="shared" si="2052"/>
        <v>0</v>
      </c>
      <c r="W2934" s="41">
        <f t="shared" si="2052"/>
        <v>0</v>
      </c>
      <c r="X2934" s="41">
        <f t="shared" si="2052"/>
        <v>0</v>
      </c>
      <c r="Y2934" s="41">
        <f t="shared" si="2052"/>
        <v>0</v>
      </c>
      <c r="Z2934" s="41">
        <f t="shared" si="2052"/>
        <v>0</v>
      </c>
      <c r="AA2934" s="41">
        <f t="shared" si="2052"/>
        <v>0</v>
      </c>
      <c r="AB2934" s="41">
        <f t="shared" si="2052"/>
        <v>0</v>
      </c>
      <c r="AC2934" s="41">
        <f t="shared" si="2052"/>
        <v>0</v>
      </c>
      <c r="AD2934" s="41">
        <f t="shared" si="2052"/>
        <v>0</v>
      </c>
      <c r="AE2934" s="41">
        <f t="shared" si="2052"/>
        <v>0</v>
      </c>
      <c r="AF2934" s="41">
        <f t="shared" si="2052"/>
        <v>0</v>
      </c>
      <c r="AG2934" s="41">
        <f t="shared" si="2052"/>
        <v>0</v>
      </c>
      <c r="AH2934" s="41">
        <f t="shared" si="2052"/>
        <v>0</v>
      </c>
      <c r="AI2934" s="41">
        <f t="shared" si="2052"/>
        <v>0</v>
      </c>
      <c r="AJ2934" s="41">
        <f t="shared" si="2052"/>
        <v>0</v>
      </c>
      <c r="AK2934" s="41">
        <f t="shared" si="2052"/>
        <v>0</v>
      </c>
      <c r="AL2934" s="41">
        <f t="shared" si="2052"/>
        <v>0</v>
      </c>
      <c r="AM2934" s="41">
        <f t="shared" si="2052"/>
        <v>0</v>
      </c>
      <c r="AN2934" s="41">
        <f t="shared" si="2052"/>
        <v>0</v>
      </c>
      <c r="AO2934" s="41">
        <f t="shared" si="2052"/>
        <v>0</v>
      </c>
      <c r="AP2934" s="41">
        <f t="shared" si="2052"/>
        <v>0</v>
      </c>
      <c r="AQ2934" s="41">
        <f t="shared" si="2052"/>
        <v>0</v>
      </c>
      <c r="AR2934" s="41">
        <f t="shared" si="2052"/>
        <v>0</v>
      </c>
      <c r="AS2934" s="41">
        <f t="shared" si="2052"/>
        <v>0</v>
      </c>
      <c r="AT2934" s="41">
        <f t="shared" si="2052"/>
        <v>0</v>
      </c>
      <c r="AU2934" s="41">
        <f t="shared" si="2052"/>
        <v>0</v>
      </c>
      <c r="AV2934" s="41">
        <f t="shared" si="2052"/>
        <v>0</v>
      </c>
      <c r="AW2934" s="41">
        <f t="shared" si="2052"/>
        <v>0</v>
      </c>
      <c r="AX2934" s="41">
        <f t="shared" si="2052"/>
        <v>0</v>
      </c>
      <c r="AY2934" s="41">
        <f t="shared" si="2052"/>
        <v>0</v>
      </c>
      <c r="AZ2934" s="41">
        <f t="shared" si="2052"/>
        <v>0</v>
      </c>
      <c r="BA2934" s="41">
        <f t="shared" si="2052"/>
        <v>0</v>
      </c>
      <c r="BB2934" s="41">
        <f t="shared" si="2052"/>
        <v>0</v>
      </c>
      <c r="BC2934" s="41">
        <f t="shared" si="2052"/>
        <v>0</v>
      </c>
      <c r="BD2934" s="41">
        <f t="shared" si="2052"/>
        <v>0</v>
      </c>
    </row>
    <row r="2935" spans="1:59" ht="16" x14ac:dyDescent="0.2">
      <c r="B2935" s="11">
        <f t="shared" si="2049"/>
        <v>104</v>
      </c>
      <c r="C2935" s="12" t="str">
        <f t="shared" si="2049"/>
        <v>SAS HSR 4</v>
      </c>
      <c r="D2935" s="46" t="s">
        <v>269</v>
      </c>
      <c r="E2935" s="31">
        <v>0</v>
      </c>
      <c r="F2935" s="15"/>
      <c r="G2935" s="53"/>
      <c r="H2935" s="15"/>
      <c r="I2935" s="15"/>
      <c r="J2935" s="23"/>
      <c r="L2935" s="52" t="s">
        <v>270</v>
      </c>
      <c r="M2935" s="72"/>
      <c r="N2935" s="72"/>
      <c r="O2935" s="41">
        <f t="shared" ref="O2935:BD2935" si="2053">IFERROR(((O$3&gt;=$J2925)*(O$2&lt;=$J2925))*$E2936,"")</f>
        <v>0</v>
      </c>
      <c r="P2935" s="41">
        <f t="shared" si="2053"/>
        <v>0</v>
      </c>
      <c r="Q2935" s="41">
        <f t="shared" si="2053"/>
        <v>0</v>
      </c>
      <c r="R2935" s="41">
        <f t="shared" si="2053"/>
        <v>0</v>
      </c>
      <c r="S2935" s="41">
        <f t="shared" si="2053"/>
        <v>0</v>
      </c>
      <c r="T2935" s="41">
        <f t="shared" si="2053"/>
        <v>0</v>
      </c>
      <c r="U2935" s="41">
        <f t="shared" si="2053"/>
        <v>0</v>
      </c>
      <c r="V2935" s="41">
        <f t="shared" si="2053"/>
        <v>0</v>
      </c>
      <c r="W2935" s="41">
        <f t="shared" si="2053"/>
        <v>0</v>
      </c>
      <c r="X2935" s="41">
        <f t="shared" si="2053"/>
        <v>0</v>
      </c>
      <c r="Y2935" s="41">
        <f t="shared" si="2053"/>
        <v>0</v>
      </c>
      <c r="Z2935" s="41">
        <f t="shared" si="2053"/>
        <v>0</v>
      </c>
      <c r="AA2935" s="41">
        <f t="shared" si="2053"/>
        <v>0</v>
      </c>
      <c r="AB2935" s="41">
        <f t="shared" si="2053"/>
        <v>0</v>
      </c>
      <c r="AC2935" s="41">
        <f t="shared" si="2053"/>
        <v>0</v>
      </c>
      <c r="AD2935" s="41">
        <f t="shared" si="2053"/>
        <v>0</v>
      </c>
      <c r="AE2935" s="41">
        <f t="shared" si="2053"/>
        <v>0</v>
      </c>
      <c r="AF2935" s="41">
        <f t="shared" si="2053"/>
        <v>0</v>
      </c>
      <c r="AG2935" s="41">
        <f t="shared" si="2053"/>
        <v>0</v>
      </c>
      <c r="AH2935" s="41">
        <f t="shared" si="2053"/>
        <v>0</v>
      </c>
      <c r="AI2935" s="41">
        <f t="shared" si="2053"/>
        <v>0</v>
      </c>
      <c r="AJ2935" s="41">
        <f t="shared" si="2053"/>
        <v>0</v>
      </c>
      <c r="AK2935" s="41">
        <f t="shared" si="2053"/>
        <v>0</v>
      </c>
      <c r="AL2935" s="41">
        <f t="shared" si="2053"/>
        <v>0</v>
      </c>
      <c r="AM2935" s="41">
        <f t="shared" si="2053"/>
        <v>0</v>
      </c>
      <c r="AN2935" s="41">
        <f t="shared" si="2053"/>
        <v>0</v>
      </c>
      <c r="AO2935" s="41">
        <f t="shared" si="2053"/>
        <v>0</v>
      </c>
      <c r="AP2935" s="41">
        <f t="shared" si="2053"/>
        <v>0</v>
      </c>
      <c r="AQ2935" s="41">
        <f t="shared" si="2053"/>
        <v>0</v>
      </c>
      <c r="AR2935" s="41">
        <f t="shared" si="2053"/>
        <v>0</v>
      </c>
      <c r="AS2935" s="41">
        <f t="shared" si="2053"/>
        <v>0</v>
      </c>
      <c r="AT2935" s="41">
        <f t="shared" si="2053"/>
        <v>0</v>
      </c>
      <c r="AU2935" s="41">
        <f t="shared" si="2053"/>
        <v>0</v>
      </c>
      <c r="AV2935" s="41">
        <f t="shared" si="2053"/>
        <v>0</v>
      </c>
      <c r="AW2935" s="41">
        <f t="shared" si="2053"/>
        <v>0</v>
      </c>
      <c r="AX2935" s="41">
        <f t="shared" si="2053"/>
        <v>0</v>
      </c>
      <c r="AY2935" s="41">
        <f t="shared" si="2053"/>
        <v>0</v>
      </c>
      <c r="AZ2935" s="41">
        <f t="shared" si="2053"/>
        <v>0</v>
      </c>
      <c r="BA2935" s="41">
        <f t="shared" si="2053"/>
        <v>0</v>
      </c>
      <c r="BB2935" s="41">
        <f t="shared" si="2053"/>
        <v>0</v>
      </c>
      <c r="BC2935" s="41">
        <f t="shared" si="2053"/>
        <v>0</v>
      </c>
      <c r="BD2935" s="41">
        <f t="shared" si="2053"/>
        <v>0</v>
      </c>
    </row>
    <row r="2936" spans="1:59" ht="16" x14ac:dyDescent="0.2">
      <c r="B2936" s="11">
        <f t="shared" si="2049"/>
        <v>104</v>
      </c>
      <c r="C2936" s="12" t="str">
        <f t="shared" si="2049"/>
        <v>SAS HSR 4</v>
      </c>
      <c r="D2936" s="46" t="s">
        <v>270</v>
      </c>
      <c r="E2936" s="31">
        <v>0</v>
      </c>
      <c r="F2936" s="15"/>
      <c r="G2936" s="46" t="s">
        <v>266</v>
      </c>
      <c r="H2936" s="31">
        <v>0</v>
      </c>
      <c r="I2936" s="46" t="s">
        <v>268</v>
      </c>
      <c r="J2936" s="31">
        <v>0</v>
      </c>
      <c r="L2936" s="54" t="s">
        <v>271</v>
      </c>
      <c r="M2936" s="73"/>
      <c r="N2936" s="73"/>
      <c r="O2936" s="45">
        <f t="shared" ref="O2936:BD2936" si="2054">IFERROR(-($E2917+$H2917+$J2917)*O2918,"")</f>
        <v>0</v>
      </c>
      <c r="P2936" s="45">
        <f t="shared" si="2054"/>
        <v>0</v>
      </c>
      <c r="Q2936" s="45">
        <f t="shared" si="2054"/>
        <v>0</v>
      </c>
      <c r="R2936" s="45">
        <f t="shared" si="2054"/>
        <v>0</v>
      </c>
      <c r="S2936" s="45">
        <f t="shared" si="2054"/>
        <v>0</v>
      </c>
      <c r="T2936" s="45">
        <f t="shared" si="2054"/>
        <v>0</v>
      </c>
      <c r="U2936" s="45">
        <f t="shared" si="2054"/>
        <v>0</v>
      </c>
      <c r="V2936" s="45">
        <f t="shared" si="2054"/>
        <v>0</v>
      </c>
      <c r="W2936" s="45">
        <f t="shared" si="2054"/>
        <v>0</v>
      </c>
      <c r="X2936" s="45">
        <f t="shared" si="2054"/>
        <v>0</v>
      </c>
      <c r="Y2936" s="45">
        <f t="shared" si="2054"/>
        <v>0</v>
      </c>
      <c r="Z2936" s="45">
        <f t="shared" si="2054"/>
        <v>0</v>
      </c>
      <c r="AA2936" s="45">
        <f t="shared" si="2054"/>
        <v>0</v>
      </c>
      <c r="AB2936" s="45">
        <f t="shared" si="2054"/>
        <v>0</v>
      </c>
      <c r="AC2936" s="45">
        <f t="shared" si="2054"/>
        <v>0</v>
      </c>
      <c r="AD2936" s="45">
        <f t="shared" si="2054"/>
        <v>0</v>
      </c>
      <c r="AE2936" s="45">
        <f t="shared" si="2054"/>
        <v>0</v>
      </c>
      <c r="AF2936" s="45">
        <f t="shared" si="2054"/>
        <v>0</v>
      </c>
      <c r="AG2936" s="45">
        <f t="shared" si="2054"/>
        <v>0</v>
      </c>
      <c r="AH2936" s="45">
        <f t="shared" si="2054"/>
        <v>0</v>
      </c>
      <c r="AI2936" s="45">
        <f t="shared" si="2054"/>
        <v>0</v>
      </c>
      <c r="AJ2936" s="45">
        <f t="shared" si="2054"/>
        <v>0</v>
      </c>
      <c r="AK2936" s="45">
        <f t="shared" si="2054"/>
        <v>0</v>
      </c>
      <c r="AL2936" s="45">
        <f t="shared" si="2054"/>
        <v>0</v>
      </c>
      <c r="AM2936" s="45">
        <f t="shared" si="2054"/>
        <v>0</v>
      </c>
      <c r="AN2936" s="45">
        <f t="shared" si="2054"/>
        <v>0</v>
      </c>
      <c r="AO2936" s="45">
        <f t="shared" si="2054"/>
        <v>0</v>
      </c>
      <c r="AP2936" s="45">
        <f t="shared" si="2054"/>
        <v>0</v>
      </c>
      <c r="AQ2936" s="45">
        <f t="shared" si="2054"/>
        <v>0</v>
      </c>
      <c r="AR2936" s="45">
        <f t="shared" si="2054"/>
        <v>0</v>
      </c>
      <c r="AS2936" s="45">
        <f t="shared" si="2054"/>
        <v>0</v>
      </c>
      <c r="AT2936" s="45">
        <f t="shared" si="2054"/>
        <v>0</v>
      </c>
      <c r="AU2936" s="45">
        <f t="shared" si="2054"/>
        <v>0</v>
      </c>
      <c r="AV2936" s="45">
        <f t="shared" si="2054"/>
        <v>0</v>
      </c>
      <c r="AW2936" s="45">
        <f t="shared" si="2054"/>
        <v>0</v>
      </c>
      <c r="AX2936" s="45">
        <f t="shared" si="2054"/>
        <v>0</v>
      </c>
      <c r="AY2936" s="45">
        <f t="shared" si="2054"/>
        <v>0</v>
      </c>
      <c r="AZ2936" s="45">
        <f t="shared" si="2054"/>
        <v>0</v>
      </c>
      <c r="BA2936" s="45">
        <f t="shared" si="2054"/>
        <v>0</v>
      </c>
      <c r="BB2936" s="45">
        <f t="shared" si="2054"/>
        <v>0</v>
      </c>
      <c r="BC2936" s="45">
        <f t="shared" si="2054"/>
        <v>0</v>
      </c>
      <c r="BD2936" s="45">
        <f t="shared" si="2054"/>
        <v>0</v>
      </c>
    </row>
    <row r="2937" spans="1:59" x14ac:dyDescent="0.2">
      <c r="A2937"/>
      <c r="B2937"/>
      <c r="C2937"/>
      <c r="D2937"/>
      <c r="E2937"/>
      <c r="F2937"/>
      <c r="G2937"/>
      <c r="H2937"/>
      <c r="I2937"/>
      <c r="J2937"/>
      <c r="K2937"/>
      <c r="L2937"/>
      <c r="M2937"/>
      <c r="N2937"/>
      <c r="O2937"/>
      <c r="P2937"/>
      <c r="Q2937"/>
      <c r="R2937"/>
      <c r="S2937"/>
      <c r="T2937"/>
      <c r="U2937"/>
      <c r="V2937"/>
      <c r="W2937"/>
      <c r="X2937"/>
      <c r="Y2937"/>
      <c r="Z2937"/>
      <c r="AA2937"/>
      <c r="AB2937"/>
      <c r="AC2937"/>
      <c r="AD2937"/>
      <c r="AE2937"/>
      <c r="AF2937"/>
      <c r="AG2937"/>
      <c r="AH2937"/>
      <c r="AI2937"/>
      <c r="AJ2937"/>
      <c r="AK2937"/>
      <c r="AL2937"/>
      <c r="AM2937"/>
      <c r="AN2937"/>
      <c r="AO2937"/>
      <c r="AP2937"/>
      <c r="AQ2937"/>
      <c r="AR2937"/>
      <c r="AS2937"/>
      <c r="AT2937"/>
      <c r="AU2937"/>
      <c r="AV2937"/>
      <c r="AW2937"/>
      <c r="AX2937"/>
      <c r="AY2937"/>
      <c r="AZ2937"/>
      <c r="BA2937"/>
      <c r="BB2937"/>
      <c r="BC2937"/>
      <c r="BD2937"/>
    </row>
    <row r="2938" spans="1:59" ht="16" x14ac:dyDescent="0.2">
      <c r="A2938"/>
      <c r="B2938"/>
      <c r="C2938"/>
      <c r="D2938"/>
      <c r="E2938"/>
      <c r="F2938"/>
      <c r="G2938"/>
      <c r="H2938"/>
      <c r="I2938"/>
      <c r="J2938"/>
      <c r="K2938"/>
      <c r="L2938"/>
      <c r="M2938"/>
      <c r="N2938"/>
      <c r="O2938"/>
      <c r="P2938"/>
      <c r="Q2938"/>
      <c r="R2938"/>
      <c r="S2938"/>
      <c r="T2938"/>
      <c r="U2938"/>
      <c r="V2938"/>
      <c r="W2938"/>
      <c r="X2938"/>
      <c r="Y2938"/>
      <c r="Z2938"/>
      <c r="AA2938"/>
      <c r="AB2938"/>
      <c r="AC2938"/>
      <c r="AD2938"/>
      <c r="AE2938"/>
      <c r="AF2938"/>
      <c r="AG2938"/>
      <c r="AH2938"/>
      <c r="AI2938"/>
      <c r="AJ2938"/>
      <c r="AK2938"/>
      <c r="AL2938"/>
      <c r="AM2938"/>
      <c r="AN2938"/>
      <c r="AO2938"/>
      <c r="AP2938"/>
      <c r="AQ2938"/>
      <c r="AR2938"/>
      <c r="AS2938"/>
      <c r="AT2938"/>
      <c r="AU2938"/>
      <c r="AV2938"/>
      <c r="AW2938"/>
      <c r="AX2938"/>
      <c r="AY2938"/>
      <c r="AZ2938"/>
      <c r="BA2938"/>
      <c r="BB2938"/>
      <c r="BC2938"/>
      <c r="BD2938"/>
      <c r="BE2938" s="1"/>
    </row>
    <row r="2939" spans="1:59" ht="16" x14ac:dyDescent="0.2">
      <c r="A2939" s="1"/>
      <c r="B2939" s="67">
        <v>105</v>
      </c>
      <c r="C2939" s="68" t="str">
        <f>H2941</f>
        <v>SAS HSR 4</v>
      </c>
      <c r="D2939" s="69" t="s">
        <v>169</v>
      </c>
      <c r="E2939" s="69"/>
      <c r="F2939" s="69"/>
      <c r="G2939" s="69"/>
      <c r="H2939" s="69"/>
      <c r="I2939" s="69"/>
      <c r="J2939" s="69"/>
      <c r="K2939" s="68"/>
      <c r="L2939" s="68"/>
      <c r="M2939" s="68"/>
      <c r="N2939" s="68"/>
      <c r="O2939" s="82"/>
      <c r="P2939" s="82"/>
      <c r="Q2939" s="82"/>
      <c r="R2939" s="82"/>
      <c r="S2939" s="82"/>
      <c r="T2939" s="82"/>
      <c r="U2939" s="82"/>
      <c r="V2939" s="82"/>
      <c r="W2939" s="82"/>
      <c r="X2939" s="82"/>
      <c r="Y2939" s="82"/>
      <c r="Z2939" s="82"/>
      <c r="AA2939" s="82"/>
      <c r="AB2939" s="82"/>
      <c r="AC2939" s="82"/>
      <c r="AD2939" s="82"/>
      <c r="AE2939" s="82"/>
      <c r="AF2939" s="82"/>
      <c r="AG2939" s="82"/>
      <c r="AH2939" s="82"/>
      <c r="AI2939" s="82"/>
      <c r="AJ2939" s="82"/>
      <c r="AK2939" s="82"/>
      <c r="AL2939" s="82"/>
      <c r="AM2939" s="82"/>
      <c r="AN2939" s="82"/>
      <c r="AO2939" s="82"/>
      <c r="AP2939" s="82"/>
      <c r="AQ2939" s="82"/>
      <c r="AR2939" s="82"/>
      <c r="AS2939" s="82"/>
      <c r="AT2939" s="82"/>
      <c r="AU2939" s="82"/>
      <c r="AV2939" s="82"/>
      <c r="AW2939" s="82"/>
      <c r="AX2939" s="82"/>
      <c r="AY2939" s="82"/>
      <c r="AZ2939" s="82"/>
      <c r="BA2939" s="82"/>
      <c r="BB2939" s="82"/>
      <c r="BC2939" s="82"/>
      <c r="BD2939" s="82"/>
      <c r="BE2939" s="1"/>
      <c r="BF2939" s="1"/>
      <c r="BG2939" s="1"/>
    </row>
    <row r="2940" spans="1:59" ht="16" x14ac:dyDescent="0.2">
      <c r="A2940" s="35"/>
      <c r="B2940" s="11">
        <f>B2939</f>
        <v>105</v>
      </c>
      <c r="C2940" s="12" t="str">
        <f>C2939</f>
        <v>SAS HSR 4</v>
      </c>
      <c r="D2940" s="35"/>
      <c r="E2940" s="35"/>
      <c r="F2940" s="35"/>
      <c r="G2940" s="35"/>
      <c r="H2940" s="35"/>
      <c r="I2940" s="35"/>
      <c r="J2940" s="35"/>
      <c r="K2940" s="35"/>
      <c r="L2940" s="35"/>
      <c r="M2940" s="35"/>
      <c r="N2940" s="35"/>
      <c r="O2940" s="44"/>
      <c r="P2940" s="44"/>
      <c r="Q2940" s="44"/>
      <c r="R2940" s="44"/>
      <c r="S2940" s="44"/>
      <c r="T2940" s="44"/>
      <c r="U2940" s="44"/>
      <c r="V2940" s="44"/>
      <c r="W2940" s="44"/>
      <c r="X2940" s="44"/>
      <c r="Y2940" s="44"/>
      <c r="Z2940" s="44"/>
      <c r="AA2940" s="44"/>
      <c r="AB2940" s="44"/>
      <c r="AC2940" s="44"/>
      <c r="AD2940" s="44"/>
      <c r="AE2940" s="44"/>
      <c r="AF2940" s="44"/>
      <c r="AG2940" s="44"/>
      <c r="AH2940" s="44"/>
      <c r="AI2940" s="44"/>
      <c r="AJ2940" s="44"/>
      <c r="AK2940" s="44"/>
      <c r="AL2940" s="44"/>
      <c r="AM2940" s="44"/>
      <c r="AN2940" s="44"/>
      <c r="AO2940" s="44"/>
      <c r="AP2940" s="44"/>
      <c r="AQ2940" s="44"/>
      <c r="AR2940" s="44"/>
      <c r="AS2940" s="44"/>
      <c r="AT2940" s="44"/>
      <c r="AU2940" s="44"/>
      <c r="AV2940" s="44"/>
      <c r="AW2940" s="44"/>
      <c r="AX2940" s="44"/>
      <c r="AY2940" s="44"/>
      <c r="AZ2940" s="44"/>
      <c r="BA2940" s="44"/>
      <c r="BB2940" s="44"/>
      <c r="BC2940" s="44"/>
      <c r="BD2940" s="44"/>
      <c r="BE2940" s="35"/>
      <c r="BF2940" s="35"/>
      <c r="BG2940" s="35"/>
    </row>
    <row r="2941" spans="1:59" ht="16" x14ac:dyDescent="0.2">
      <c r="B2941" s="11">
        <f t="shared" ref="B2941:C2956" si="2055">B2940</f>
        <v>105</v>
      </c>
      <c r="C2941" s="12" t="str">
        <f t="shared" si="2055"/>
        <v>SAS HSR 4</v>
      </c>
      <c r="D2941" s="13" t="s">
        <v>2</v>
      </c>
      <c r="E2941" s="14" t="s">
        <v>170</v>
      </c>
      <c r="F2941" s="15"/>
      <c r="G2941" s="13" t="s">
        <v>229</v>
      </c>
      <c r="H2941" s="14" t="s">
        <v>160</v>
      </c>
      <c r="I2941" s="14"/>
      <c r="J2941" s="14"/>
      <c r="L2941" s="16" t="s">
        <v>230</v>
      </c>
      <c r="M2941" s="70"/>
      <c r="N2941" s="70"/>
      <c r="O2941" s="17">
        <f>($E2952&gt;0)*($E2946&lt;O$2)*(EDATE($E2946,$E2952)&gt;O$3)*((O$3-O$2+1)/O$4)
+($E2952&gt;0)*($E2946&lt;O$2)*(EDATE($E2946,$E2952)&gt;=O$2)*(EDATE($E2946,$E2952)&lt;=O$3)*((EDATE($E2946,$E2952)-O$2)/O$4)
+($E2952&gt;0)*($E2946&lt;O$2)*(EDATE($E2946,$E2952)&lt;O$2)*(0)
+($E2952&gt;0)*($E2946&gt;=O$2)*($E2946&lt;=O$3)*(EDATE($E2946,$E2952)&gt;=O$2)*(EDATE($E2946,$E2952)&lt;=O$3)*((EDATE($E2946,$E2952)-$E2946+1)/O$4)
+($E2952&gt;0)*($E2946&gt;=O$2)*($E2946&lt;=O$3)*(EDATE($E2946,$E2952)&gt;O$3)*((O$3-$E2946+1)/O$4)
+($E2952&gt;0)*($E2946&gt;O$3)*(0)</f>
        <v>0</v>
      </c>
      <c r="P2941" s="17">
        <f t="shared" ref="P2941:BD2941" si="2056">($E2952&gt;0)*($E2946&lt;P$2)*(EDATE($E2946,$E2952)&gt;P$3)*((P$3-P$2+1)/P$4)
+($E2952&gt;0)*($E2946&lt;P$2)*(EDATE($E2946,$E2952)&gt;=P$2)*(EDATE($E2946,$E2952)&lt;=P$3)*((EDATE($E2946,$E2952)-P$2)/P$4)
+($E2952&gt;0)*($E2946&lt;P$2)*(EDATE($E2946,$E2952)&lt;P$2)*(0)
+($E2952&gt;0)*($E2946&gt;=P$2)*($E2946&lt;=P$3)*(EDATE($E2946,$E2952)&gt;=P$2)*(EDATE($E2946,$E2952)&lt;=P$3)*((EDATE($E2946,$E2952)-$E2946+1)/P$4)
+($E2952&gt;0)*($E2946&gt;=P$2)*($E2946&lt;=P$3)*(EDATE($E2946,$E2952)&gt;P$3)*((P$3-$E2946+1)/P$4)
+($E2952&gt;0)*($E2946&gt;P$3)*(0)</f>
        <v>0</v>
      </c>
      <c r="Q2941" s="17">
        <f t="shared" si="2056"/>
        <v>0</v>
      </c>
      <c r="R2941" s="17">
        <f t="shared" si="2056"/>
        <v>0</v>
      </c>
      <c r="S2941" s="17">
        <f t="shared" si="2056"/>
        <v>0</v>
      </c>
      <c r="T2941" s="17">
        <f t="shared" si="2056"/>
        <v>0</v>
      </c>
      <c r="U2941" s="17">
        <f t="shared" si="2056"/>
        <v>0</v>
      </c>
      <c r="V2941" s="17">
        <f t="shared" si="2056"/>
        <v>0</v>
      </c>
      <c r="W2941" s="17">
        <f t="shared" si="2056"/>
        <v>0</v>
      </c>
      <c r="X2941" s="17">
        <f t="shared" si="2056"/>
        <v>0</v>
      </c>
      <c r="Y2941" s="17">
        <f t="shared" si="2056"/>
        <v>0</v>
      </c>
      <c r="Z2941" s="17">
        <f t="shared" si="2056"/>
        <v>0</v>
      </c>
      <c r="AA2941" s="17">
        <f t="shared" si="2056"/>
        <v>0</v>
      </c>
      <c r="AB2941" s="17">
        <f t="shared" si="2056"/>
        <v>0</v>
      </c>
      <c r="AC2941" s="17">
        <f t="shared" si="2056"/>
        <v>0</v>
      </c>
      <c r="AD2941" s="17">
        <f t="shared" si="2056"/>
        <v>0</v>
      </c>
      <c r="AE2941" s="17">
        <f t="shared" si="2056"/>
        <v>0</v>
      </c>
      <c r="AF2941" s="17">
        <f t="shared" si="2056"/>
        <v>0</v>
      </c>
      <c r="AG2941" s="17">
        <f t="shared" si="2056"/>
        <v>0</v>
      </c>
      <c r="AH2941" s="17">
        <f t="shared" si="2056"/>
        <v>0</v>
      </c>
      <c r="AI2941" s="17">
        <f t="shared" si="2056"/>
        <v>0</v>
      </c>
      <c r="AJ2941" s="17">
        <f t="shared" si="2056"/>
        <v>0</v>
      </c>
      <c r="AK2941" s="17">
        <f t="shared" si="2056"/>
        <v>0</v>
      </c>
      <c r="AL2941" s="17">
        <f t="shared" si="2056"/>
        <v>0</v>
      </c>
      <c r="AM2941" s="17">
        <f t="shared" si="2056"/>
        <v>0</v>
      </c>
      <c r="AN2941" s="17">
        <f t="shared" si="2056"/>
        <v>0</v>
      </c>
      <c r="AO2941" s="17">
        <f t="shared" si="2056"/>
        <v>0</v>
      </c>
      <c r="AP2941" s="17">
        <f t="shared" si="2056"/>
        <v>0</v>
      </c>
      <c r="AQ2941" s="17">
        <f t="shared" si="2056"/>
        <v>0</v>
      </c>
      <c r="AR2941" s="17">
        <f t="shared" si="2056"/>
        <v>0</v>
      </c>
      <c r="AS2941" s="17">
        <f t="shared" si="2056"/>
        <v>0</v>
      </c>
      <c r="AT2941" s="17">
        <f t="shared" si="2056"/>
        <v>0</v>
      </c>
      <c r="AU2941" s="17">
        <f t="shared" si="2056"/>
        <v>0</v>
      </c>
      <c r="AV2941" s="17">
        <f t="shared" si="2056"/>
        <v>0</v>
      </c>
      <c r="AW2941" s="17">
        <f t="shared" si="2056"/>
        <v>0</v>
      </c>
      <c r="AX2941" s="17">
        <f t="shared" si="2056"/>
        <v>0</v>
      </c>
      <c r="AY2941" s="17">
        <f t="shared" si="2056"/>
        <v>0</v>
      </c>
      <c r="AZ2941" s="17">
        <f t="shared" si="2056"/>
        <v>0</v>
      </c>
      <c r="BA2941" s="17">
        <f t="shared" si="2056"/>
        <v>0</v>
      </c>
      <c r="BB2941" s="17">
        <f t="shared" si="2056"/>
        <v>0</v>
      </c>
      <c r="BC2941" s="17">
        <f t="shared" si="2056"/>
        <v>0</v>
      </c>
      <c r="BD2941" s="17">
        <f t="shared" si="2056"/>
        <v>0</v>
      </c>
    </row>
    <row r="2942" spans="1:59" ht="16" x14ac:dyDescent="0.2">
      <c r="B2942" s="11">
        <f t="shared" si="2055"/>
        <v>105</v>
      </c>
      <c r="C2942" s="12" t="str">
        <f t="shared" si="2055"/>
        <v>SAS HSR 4</v>
      </c>
      <c r="D2942" s="13" t="s">
        <v>7</v>
      </c>
      <c r="E2942" s="18">
        <v>219</v>
      </c>
      <c r="F2942" s="15"/>
      <c r="G2942" s="13" t="s">
        <v>0</v>
      </c>
      <c r="H2942" s="19">
        <v>219</v>
      </c>
      <c r="I2942" s="13" t="s">
        <v>20</v>
      </c>
      <c r="J2942" s="19">
        <v>0</v>
      </c>
      <c r="L2942" s="20" t="s">
        <v>231</v>
      </c>
      <c r="M2942" s="72"/>
      <c r="N2942" s="72"/>
      <c r="O2942" s="21">
        <f>($H2947&gt;0)*($J2947&lt;O$2)*0
+($H2947&gt;0)*($J2947&gt;=O$2)*($J2947&lt;=O$3)*(($J2947-O$2+1)/O$4)
+($H2947&gt;0)*($J2947&gt;O$3)*($I2947&gt;O$3)*0
+($H2947&gt;0)*($J2947&gt;O$3)*($I2947&lt;=O$3)*($I2947&gt;=O$2)*((O$3-$I2947+1)/O$4)
+($H2947&gt;0)*($J2947&gt;O$3)*($I2947&lt;O$2)*1
+($H2947&gt;0)*($I2947&gt;O$3)*0
+($H2948&gt;0)*($J$2350&lt;O$2)*0
+($H2948&gt;0)*($J2948&gt;=O$2)*($J2948&lt;=O$3)*(($J2948-O$2+1)/O$4)
+($H2948&gt;0)*($J2948&gt;O$3)*($I2948&gt;O$3)*0
+($H2948&gt;0)*($J2948&gt;O$3)*($I2948&lt;=O$3)*($I2948&gt;=O$2)*((O$3-$I2948+1)/O$4)
+($H2948&gt;0)*($J2948&gt;O$3)*($I2948&lt;O$2)*1
+($H2948&gt;0)*($I2948&gt;O$3)*0
+($H2949&gt;0)*($J2949&lt;O$2)*0
+($H2949&gt;0)*($J2949&gt;=O$2)*($J2949&lt;=O$3)*(($J2949-O$2+1)/O$4)
+($H2949&gt;0)*($J2949&gt;O$3)*($I2949&gt;O$3)*0
+($H2949&gt;0)*($J2949&gt;O$3)*($I2949&lt;=O$3)*($I2949&gt;=O$2)*((O$3-$I2949+1)/O$4)
+($H2949&gt;0)*($J2949&gt;O$3)*($I2949&lt;O$2)*1
+($H2949&gt;0)*($I2949&gt;O$3)*0</f>
        <v>0</v>
      </c>
      <c r="P2942" s="21">
        <f t="shared" ref="P2942:BD2942" si="2057">($H2947&gt;0)*($J2947&lt;P$2)*0
+($H2947&gt;0)*($J2947&gt;=P$2)*($J2947&lt;=P$3)*(($J2947-P$2+1)/P$4)
+($H2947&gt;0)*($J2947&gt;P$3)*($I2947&gt;P$3)*0
+($H2947&gt;0)*($J2947&gt;P$3)*($I2947&lt;=P$3)*($I2947&gt;=P$2)*((P$3-$I2947+1)/P$4)
+($H2947&gt;0)*($J2947&gt;P$3)*($I2947&lt;P$2)*1
+($H2947&gt;0)*($I2947&gt;P$3)*0
+($H2948&gt;0)*($J$2350&lt;P$2)*0
+($H2948&gt;0)*($J2948&gt;=P$2)*($J2948&lt;=P$3)*(($J2948-P$2+1)/P$4)
+($H2948&gt;0)*($J2948&gt;P$3)*($I2948&gt;P$3)*0
+($H2948&gt;0)*($J2948&gt;P$3)*($I2948&lt;=P$3)*($I2948&gt;=P$2)*((P$3-$I2948+1)/P$4)
+($H2948&gt;0)*($J2948&gt;P$3)*($I2948&lt;P$2)*1
+($H2948&gt;0)*($I2948&gt;P$3)*0
+($H2949&gt;0)*($J2949&lt;P$2)*0
+($H2949&gt;0)*($J2949&gt;=P$2)*($J2949&lt;=P$3)*(($J2949-P$2+1)/P$4)
+($H2949&gt;0)*($J2949&gt;P$3)*($I2949&gt;P$3)*0
+($H2949&gt;0)*($J2949&gt;P$3)*($I2949&lt;=P$3)*($I2949&gt;=P$2)*((P$3-$I2949+1)/P$4)
+($H2949&gt;0)*($J2949&gt;P$3)*($I2949&lt;P$2)*1
+($H2949&gt;0)*($I2949&gt;P$3)*0</f>
        <v>0</v>
      </c>
      <c r="Q2942" s="21">
        <f t="shared" si="2057"/>
        <v>0</v>
      </c>
      <c r="R2942" s="21">
        <f t="shared" si="2057"/>
        <v>0</v>
      </c>
      <c r="S2942" s="21">
        <f t="shared" si="2057"/>
        <v>0</v>
      </c>
      <c r="T2942" s="21">
        <f t="shared" si="2057"/>
        <v>0</v>
      </c>
      <c r="U2942" s="21">
        <f t="shared" si="2057"/>
        <v>0</v>
      </c>
      <c r="V2942" s="21">
        <f t="shared" si="2057"/>
        <v>0</v>
      </c>
      <c r="W2942" s="21">
        <f t="shared" si="2057"/>
        <v>0</v>
      </c>
      <c r="X2942" s="21">
        <f t="shared" si="2057"/>
        <v>0</v>
      </c>
      <c r="Y2942" s="21">
        <f t="shared" si="2057"/>
        <v>0</v>
      </c>
      <c r="Z2942" s="21">
        <f t="shared" si="2057"/>
        <v>0</v>
      </c>
      <c r="AA2942" s="21">
        <f t="shared" si="2057"/>
        <v>0</v>
      </c>
      <c r="AB2942" s="21">
        <f t="shared" si="2057"/>
        <v>0</v>
      </c>
      <c r="AC2942" s="21">
        <f t="shared" si="2057"/>
        <v>0</v>
      </c>
      <c r="AD2942" s="21">
        <f t="shared" si="2057"/>
        <v>0</v>
      </c>
      <c r="AE2942" s="21">
        <f t="shared" si="2057"/>
        <v>0</v>
      </c>
      <c r="AF2942" s="21">
        <f t="shared" si="2057"/>
        <v>0</v>
      </c>
      <c r="AG2942" s="21">
        <f t="shared" si="2057"/>
        <v>0</v>
      </c>
      <c r="AH2942" s="21">
        <f t="shared" si="2057"/>
        <v>0</v>
      </c>
      <c r="AI2942" s="21">
        <f t="shared" si="2057"/>
        <v>0</v>
      </c>
      <c r="AJ2942" s="21">
        <f t="shared" si="2057"/>
        <v>0</v>
      </c>
      <c r="AK2942" s="21">
        <f t="shared" si="2057"/>
        <v>0</v>
      </c>
      <c r="AL2942" s="21">
        <f t="shared" si="2057"/>
        <v>0</v>
      </c>
      <c r="AM2942" s="21">
        <f t="shared" si="2057"/>
        <v>0</v>
      </c>
      <c r="AN2942" s="21">
        <f t="shared" si="2057"/>
        <v>0</v>
      </c>
      <c r="AO2942" s="21">
        <f t="shared" si="2057"/>
        <v>0</v>
      </c>
      <c r="AP2942" s="21">
        <f t="shared" si="2057"/>
        <v>0</v>
      </c>
      <c r="AQ2942" s="21">
        <f t="shared" si="2057"/>
        <v>0</v>
      </c>
      <c r="AR2942" s="21">
        <f t="shared" si="2057"/>
        <v>0</v>
      </c>
      <c r="AS2942" s="21">
        <f t="shared" si="2057"/>
        <v>0</v>
      </c>
      <c r="AT2942" s="21">
        <f t="shared" si="2057"/>
        <v>0</v>
      </c>
      <c r="AU2942" s="21">
        <f t="shared" si="2057"/>
        <v>0</v>
      </c>
      <c r="AV2942" s="21">
        <f t="shared" si="2057"/>
        <v>0</v>
      </c>
      <c r="AW2942" s="21">
        <f t="shared" si="2057"/>
        <v>0</v>
      </c>
      <c r="AX2942" s="21">
        <f t="shared" si="2057"/>
        <v>0</v>
      </c>
      <c r="AY2942" s="21">
        <f t="shared" si="2057"/>
        <v>0</v>
      </c>
      <c r="AZ2942" s="21">
        <f t="shared" si="2057"/>
        <v>0</v>
      </c>
      <c r="BA2942" s="21">
        <f t="shared" si="2057"/>
        <v>0</v>
      </c>
      <c r="BB2942" s="21">
        <f t="shared" si="2057"/>
        <v>0</v>
      </c>
      <c r="BC2942" s="21">
        <f t="shared" si="2057"/>
        <v>0</v>
      </c>
      <c r="BD2942" s="21">
        <f t="shared" si="2057"/>
        <v>0</v>
      </c>
    </row>
    <row r="2943" spans="1:59" ht="16" x14ac:dyDescent="0.2">
      <c r="B2943" s="11">
        <f t="shared" si="2055"/>
        <v>105</v>
      </c>
      <c r="C2943" s="12" t="str">
        <f t="shared" si="2055"/>
        <v>SAS HSR 4</v>
      </c>
      <c r="D2943" s="13" t="s">
        <v>21</v>
      </c>
      <c r="E2943" s="22">
        <v>0</v>
      </c>
      <c r="F2943" s="15"/>
      <c r="G2943" s="13" t="s">
        <v>22</v>
      </c>
      <c r="H2943" s="22">
        <v>0</v>
      </c>
      <c r="I2943" s="13" t="s">
        <v>23</v>
      </c>
      <c r="J2943" s="22">
        <v>158.54750000000001</v>
      </c>
      <c r="K2943" s="23"/>
      <c r="L2943" s="20" t="s">
        <v>232</v>
      </c>
      <c r="M2943" s="72"/>
      <c r="N2943" s="72"/>
      <c r="O2943" s="21">
        <f>($E2946&lt;=O$3)*($E2946&gt;O$2)*((O$3-$E2946+1)/O$4)
+($E2946&lt;=O$2)*((O$3-O$2+1)/O$4)
+($E2946&gt;O$3)*(0)
-($E2954&lt;=O$3)*($E2954&lt;&gt;0)*($E2954&gt;O$2)*((O$3-$E2954)/O$4)
-($E2954&lt;=O$2)*((O$3-O$2+1)/O$4)
-($E2954&gt;O$3)*(0)</f>
        <v>1</v>
      </c>
      <c r="P2943" s="21">
        <f t="shared" ref="P2943:BD2943" si="2058">($E2946&lt;=P$3)*($E2946&gt;P$2)*((P$3-$E2946+1)/P$4)
+($E2946&lt;=P$2)*((P$3-P$2+1)/P$4)
+($E2946&gt;P$3)*(0)
-($E2954&lt;=P$3)*($E2954&lt;&gt;0)*($E2954&gt;P$2)*((P$3-$E2954)/P$4)
-($E2954&lt;=P$2)*((P$3-P$2+1)/P$4)
-($E2954&gt;P$3)*(0)</f>
        <v>1</v>
      </c>
      <c r="Q2943" s="21">
        <f t="shared" si="2058"/>
        <v>1</v>
      </c>
      <c r="R2943" s="21">
        <f t="shared" si="2058"/>
        <v>1</v>
      </c>
      <c r="S2943" s="21">
        <f t="shared" si="2058"/>
        <v>1</v>
      </c>
      <c r="T2943" s="21">
        <f t="shared" si="2058"/>
        <v>1</v>
      </c>
      <c r="U2943" s="21">
        <f t="shared" si="2058"/>
        <v>1</v>
      </c>
      <c r="V2943" s="21">
        <f t="shared" si="2058"/>
        <v>1</v>
      </c>
      <c r="W2943" s="21">
        <f t="shared" si="2058"/>
        <v>1</v>
      </c>
      <c r="X2943" s="21">
        <f t="shared" si="2058"/>
        <v>1</v>
      </c>
      <c r="Y2943" s="21">
        <f t="shared" si="2058"/>
        <v>1</v>
      </c>
      <c r="Z2943" s="21">
        <f t="shared" si="2058"/>
        <v>1</v>
      </c>
      <c r="AA2943" s="21">
        <f t="shared" si="2058"/>
        <v>1</v>
      </c>
      <c r="AB2943" s="21">
        <f t="shared" si="2058"/>
        <v>1</v>
      </c>
      <c r="AC2943" s="21">
        <f t="shared" si="2058"/>
        <v>1</v>
      </c>
      <c r="AD2943" s="21">
        <f t="shared" si="2058"/>
        <v>1</v>
      </c>
      <c r="AE2943" s="21">
        <f t="shared" si="2058"/>
        <v>0</v>
      </c>
      <c r="AF2943" s="21">
        <f t="shared" si="2058"/>
        <v>0</v>
      </c>
      <c r="AG2943" s="21">
        <f t="shared" si="2058"/>
        <v>0</v>
      </c>
      <c r="AH2943" s="21">
        <f t="shared" si="2058"/>
        <v>0</v>
      </c>
      <c r="AI2943" s="21">
        <f t="shared" si="2058"/>
        <v>0</v>
      </c>
      <c r="AJ2943" s="21">
        <f t="shared" si="2058"/>
        <v>0</v>
      </c>
      <c r="AK2943" s="21">
        <f t="shared" si="2058"/>
        <v>0</v>
      </c>
      <c r="AL2943" s="21">
        <f t="shared" si="2058"/>
        <v>0</v>
      </c>
      <c r="AM2943" s="21">
        <f t="shared" si="2058"/>
        <v>0</v>
      </c>
      <c r="AN2943" s="21">
        <f t="shared" si="2058"/>
        <v>0</v>
      </c>
      <c r="AO2943" s="21">
        <f t="shared" si="2058"/>
        <v>0</v>
      </c>
      <c r="AP2943" s="21">
        <f t="shared" si="2058"/>
        <v>0</v>
      </c>
      <c r="AQ2943" s="21">
        <f t="shared" si="2058"/>
        <v>0</v>
      </c>
      <c r="AR2943" s="21">
        <f t="shared" si="2058"/>
        <v>0</v>
      </c>
      <c r="AS2943" s="21">
        <f t="shared" si="2058"/>
        <v>0</v>
      </c>
      <c r="AT2943" s="21">
        <f t="shared" si="2058"/>
        <v>0</v>
      </c>
      <c r="AU2943" s="21">
        <f t="shared" si="2058"/>
        <v>0</v>
      </c>
      <c r="AV2943" s="21">
        <f t="shared" si="2058"/>
        <v>0</v>
      </c>
      <c r="AW2943" s="21">
        <f t="shared" si="2058"/>
        <v>0</v>
      </c>
      <c r="AX2943" s="21">
        <f t="shared" si="2058"/>
        <v>0</v>
      </c>
      <c r="AY2943" s="21">
        <f t="shared" si="2058"/>
        <v>0</v>
      </c>
      <c r="AZ2943" s="21">
        <f t="shared" si="2058"/>
        <v>0</v>
      </c>
      <c r="BA2943" s="21">
        <f t="shared" si="2058"/>
        <v>0</v>
      </c>
      <c r="BB2943" s="21">
        <f t="shared" si="2058"/>
        <v>0</v>
      </c>
      <c r="BC2943" s="21">
        <f t="shared" si="2058"/>
        <v>0</v>
      </c>
      <c r="BD2943" s="21">
        <f t="shared" si="2058"/>
        <v>0</v>
      </c>
    </row>
    <row r="2944" spans="1:59" ht="16" x14ac:dyDescent="0.2">
      <c r="B2944" s="11">
        <f t="shared" si="2055"/>
        <v>105</v>
      </c>
      <c r="C2944" s="12" t="str">
        <f t="shared" si="2055"/>
        <v>SAS HSR 4</v>
      </c>
      <c r="D2944" s="13" t="s">
        <v>1</v>
      </c>
      <c r="E2944" s="22">
        <v>18615</v>
      </c>
      <c r="F2944" s="15"/>
      <c r="G2944" s="15"/>
      <c r="H2944" s="15"/>
      <c r="I2944" s="15"/>
      <c r="J2944" s="15"/>
      <c r="L2944" s="20" t="s">
        <v>233</v>
      </c>
      <c r="M2944" s="72"/>
      <c r="N2944" s="72"/>
      <c r="O2944" s="21">
        <f>($E2957&gt;O$3)*($E2954&lt;O$2)*((O$3-O$2+1)/O$4)
+($E2957&gt;O$3)*($E2954&gt;=O$2)*($E2954&lt;=O$3)*((O$3-$E2954)/O$4)
+($E2957&gt;O$3)*($E2954&gt;O$3)*(0)
+($E2957&lt;=O$3)*($E2957&gt;=O$2)*($E2954&lt;O$2)*(($E2957-O$2)/O$4)
+($E2957&lt;=O$3)*($E2957&gt;=O$2)*($E2954&lt;=O$3)*($E2954&gt;=O$2)*(($E2957-$E2954)/O$4)
+($E2957&lt;O$2)*(0)</f>
        <v>0</v>
      </c>
      <c r="P2944" s="21">
        <f t="shared" ref="P2944:BD2944" si="2059">($E2957&gt;P$3)*($E2954&lt;P$2)*((P$3-P$2+1)/P$4)
+($E2957&gt;P$3)*($E2954&gt;=P$2)*($E2954&lt;=P$3)*((P$3-$E2954)/P$4)
+($E2957&gt;P$3)*($E2954&gt;P$3)*(0)
+($E2957&lt;=P$3)*($E2957&gt;=P$2)*($E2954&lt;P$2)*(($E2957-P$2)/P$4)
+($E2957&lt;=P$3)*($E2957&gt;=P$2)*($E2954&lt;=P$3)*($E2954&gt;=P$2)*(($E2957-$E2954)/P$4)
+($E2957&lt;P$2)*(0)</f>
        <v>0</v>
      </c>
      <c r="Q2944" s="21">
        <f t="shared" si="2059"/>
        <v>0</v>
      </c>
      <c r="R2944" s="21">
        <f t="shared" si="2059"/>
        <v>0</v>
      </c>
      <c r="S2944" s="21">
        <f t="shared" si="2059"/>
        <v>0</v>
      </c>
      <c r="T2944" s="21">
        <f t="shared" si="2059"/>
        <v>0</v>
      </c>
      <c r="U2944" s="21">
        <f t="shared" si="2059"/>
        <v>0</v>
      </c>
      <c r="V2944" s="21">
        <f t="shared" si="2059"/>
        <v>0</v>
      </c>
      <c r="W2944" s="21">
        <f t="shared" si="2059"/>
        <v>0</v>
      </c>
      <c r="X2944" s="21">
        <f t="shared" si="2059"/>
        <v>0</v>
      </c>
      <c r="Y2944" s="21">
        <f t="shared" si="2059"/>
        <v>0</v>
      </c>
      <c r="Z2944" s="21">
        <f t="shared" si="2059"/>
        <v>0</v>
      </c>
      <c r="AA2944" s="21">
        <f t="shared" si="2059"/>
        <v>0</v>
      </c>
      <c r="AB2944" s="21">
        <f t="shared" si="2059"/>
        <v>0</v>
      </c>
      <c r="AC2944" s="21">
        <f t="shared" si="2059"/>
        <v>0</v>
      </c>
      <c r="AD2944" s="21">
        <f t="shared" si="2059"/>
        <v>0</v>
      </c>
      <c r="AE2944" s="21">
        <f t="shared" si="2059"/>
        <v>0</v>
      </c>
      <c r="AF2944" s="21">
        <f t="shared" si="2059"/>
        <v>0</v>
      </c>
      <c r="AG2944" s="21">
        <f t="shared" si="2059"/>
        <v>0</v>
      </c>
      <c r="AH2944" s="21">
        <f t="shared" si="2059"/>
        <v>0</v>
      </c>
      <c r="AI2944" s="21">
        <f t="shared" si="2059"/>
        <v>0</v>
      </c>
      <c r="AJ2944" s="21">
        <f t="shared" si="2059"/>
        <v>0</v>
      </c>
      <c r="AK2944" s="21">
        <f t="shared" si="2059"/>
        <v>0</v>
      </c>
      <c r="AL2944" s="21">
        <f t="shared" si="2059"/>
        <v>0</v>
      </c>
      <c r="AM2944" s="21">
        <f t="shared" si="2059"/>
        <v>0</v>
      </c>
      <c r="AN2944" s="21">
        <f t="shared" si="2059"/>
        <v>0</v>
      </c>
      <c r="AO2944" s="21">
        <f t="shared" si="2059"/>
        <v>0</v>
      </c>
      <c r="AP2944" s="21">
        <f t="shared" si="2059"/>
        <v>0</v>
      </c>
      <c r="AQ2944" s="21">
        <f t="shared" si="2059"/>
        <v>0</v>
      </c>
      <c r="AR2944" s="21">
        <f t="shared" si="2059"/>
        <v>0</v>
      </c>
      <c r="AS2944" s="21">
        <f t="shared" si="2059"/>
        <v>0</v>
      </c>
      <c r="AT2944" s="21">
        <f t="shared" si="2059"/>
        <v>0</v>
      </c>
      <c r="AU2944" s="21">
        <f t="shared" si="2059"/>
        <v>0</v>
      </c>
      <c r="AV2944" s="21">
        <f t="shared" si="2059"/>
        <v>0</v>
      </c>
      <c r="AW2944" s="21">
        <f t="shared" si="2059"/>
        <v>0</v>
      </c>
      <c r="AX2944" s="21">
        <f t="shared" si="2059"/>
        <v>0</v>
      </c>
      <c r="AY2944" s="21">
        <f t="shared" si="2059"/>
        <v>0</v>
      </c>
      <c r="AZ2944" s="21">
        <f t="shared" si="2059"/>
        <v>0</v>
      </c>
      <c r="BA2944" s="21">
        <f t="shared" si="2059"/>
        <v>0</v>
      </c>
      <c r="BB2944" s="21">
        <f t="shared" si="2059"/>
        <v>0</v>
      </c>
      <c r="BC2944" s="21">
        <f t="shared" si="2059"/>
        <v>0</v>
      </c>
      <c r="BD2944" s="21">
        <f t="shared" si="2059"/>
        <v>0</v>
      </c>
    </row>
    <row r="2945" spans="1:59" ht="16" x14ac:dyDescent="0.2">
      <c r="B2945" s="11">
        <f t="shared" si="2055"/>
        <v>105</v>
      </c>
      <c r="C2945" s="12" t="str">
        <f t="shared" si="2055"/>
        <v>SAS HSR 4</v>
      </c>
      <c r="K2945" s="24"/>
      <c r="L2945" s="20" t="s">
        <v>234</v>
      </c>
      <c r="M2945" s="72"/>
      <c r="N2945" s="72"/>
      <c r="O2945" s="21">
        <f>($E2960&gt;0)*($E2957&lt;O$2)*(EDATE($E2957,$E2960)&gt;O$3)*((O$3-O$2+1)/O$4)
+($E2960&gt;0)*($E2957&lt;O$2)*(EDATE($E2957,$E2960)&gt;=O$2)*(EDATE($E2957,$E2960)&lt;=O$3)*((EDATE($E2957,$E2960)-O$2)/O$4)
+($E2960&gt;0)*($E2957&lt;O$2)*(EDATE($E2957,$E2960)&lt;O$2)*(0)
+($E2960&gt;0)*($E2957&gt;=O$2)*($E2957&lt;=O$3)*(EDATE($E2957,$E2960)&gt;=O$2)*(EDATE($E2957,$E2960)&lt;=O$3)*((EDATE($E2957,$E2960)-$E2957+1)/O$4)
+($E2960&gt;0)*($E2957&gt;=O$2)*($E2957&lt;=O$3)*(EDATE($E2957,$E2960)&gt;O$3)*((O$3-$E2957+1)/O$4)
+($E2960&gt;0)*($E2957&gt;O$3)*(0)</f>
        <v>0</v>
      </c>
      <c r="P2945" s="21">
        <f t="shared" ref="P2945:BD2945" si="2060">($E2960&gt;0)*($E2957&lt;P$2)*(EDATE($E2957,$E2960)&gt;P$3)*((P$3-P$2+1)/P$4)
+($E2960&gt;0)*($E2957&lt;P$2)*(EDATE($E2957,$E2960)&gt;=P$2)*(EDATE($E2957,$E2960)&lt;=P$3)*((EDATE($E2957,$E2960)-P$2)/P$4)
+($E2960&gt;0)*($E2957&lt;P$2)*(EDATE($E2957,$E2960)&lt;P$2)*(0)
+($E2960&gt;0)*($E2957&gt;=P$2)*($E2957&lt;=P$3)*(EDATE($E2957,$E2960)&gt;=P$2)*(EDATE($E2957,$E2960)&lt;=P$3)*((EDATE($E2957,$E2960)-$E2957+1)/P$4)
+($E2960&gt;0)*($E2957&gt;=P$2)*($E2957&lt;=P$3)*(EDATE($E2957,$E2960)&gt;P$3)*((P$3-$E2957+1)/P$4)
+($E2960&gt;0)*($E2957&gt;P$3)*(0)</f>
        <v>0</v>
      </c>
      <c r="Q2945" s="21">
        <f t="shared" si="2060"/>
        <v>0</v>
      </c>
      <c r="R2945" s="21">
        <f t="shared" si="2060"/>
        <v>0</v>
      </c>
      <c r="S2945" s="21">
        <f t="shared" si="2060"/>
        <v>0</v>
      </c>
      <c r="T2945" s="21">
        <f t="shared" si="2060"/>
        <v>0</v>
      </c>
      <c r="U2945" s="21">
        <f t="shared" si="2060"/>
        <v>0</v>
      </c>
      <c r="V2945" s="21">
        <f t="shared" si="2060"/>
        <v>0</v>
      </c>
      <c r="W2945" s="21">
        <f t="shared" si="2060"/>
        <v>0</v>
      </c>
      <c r="X2945" s="21">
        <f t="shared" si="2060"/>
        <v>0</v>
      </c>
      <c r="Y2945" s="21">
        <f t="shared" si="2060"/>
        <v>0</v>
      </c>
      <c r="Z2945" s="21">
        <f t="shared" si="2060"/>
        <v>0</v>
      </c>
      <c r="AA2945" s="21">
        <f t="shared" si="2060"/>
        <v>0</v>
      </c>
      <c r="AB2945" s="21">
        <f t="shared" si="2060"/>
        <v>0</v>
      </c>
      <c r="AC2945" s="21">
        <f t="shared" si="2060"/>
        <v>0</v>
      </c>
      <c r="AD2945" s="21">
        <f t="shared" si="2060"/>
        <v>0</v>
      </c>
      <c r="AE2945" s="21">
        <f t="shared" si="2060"/>
        <v>0</v>
      </c>
      <c r="AF2945" s="21">
        <f t="shared" si="2060"/>
        <v>0</v>
      </c>
      <c r="AG2945" s="21">
        <f t="shared" si="2060"/>
        <v>0</v>
      </c>
      <c r="AH2945" s="21">
        <f t="shared" si="2060"/>
        <v>0</v>
      </c>
      <c r="AI2945" s="21">
        <f t="shared" si="2060"/>
        <v>0</v>
      </c>
      <c r="AJ2945" s="21">
        <f t="shared" si="2060"/>
        <v>0</v>
      </c>
      <c r="AK2945" s="21">
        <f t="shared" si="2060"/>
        <v>0</v>
      </c>
      <c r="AL2945" s="21">
        <f t="shared" si="2060"/>
        <v>0</v>
      </c>
      <c r="AM2945" s="21">
        <f t="shared" si="2060"/>
        <v>0</v>
      </c>
      <c r="AN2945" s="21">
        <f t="shared" si="2060"/>
        <v>0</v>
      </c>
      <c r="AO2945" s="21">
        <f t="shared" si="2060"/>
        <v>0</v>
      </c>
      <c r="AP2945" s="21">
        <f t="shared" si="2060"/>
        <v>0</v>
      </c>
      <c r="AQ2945" s="21">
        <f t="shared" si="2060"/>
        <v>0</v>
      </c>
      <c r="AR2945" s="21">
        <f t="shared" si="2060"/>
        <v>0</v>
      </c>
      <c r="AS2945" s="21">
        <f t="shared" si="2060"/>
        <v>0</v>
      </c>
      <c r="AT2945" s="21">
        <f t="shared" si="2060"/>
        <v>0</v>
      </c>
      <c r="AU2945" s="21">
        <f t="shared" si="2060"/>
        <v>0</v>
      </c>
      <c r="AV2945" s="21">
        <f t="shared" si="2060"/>
        <v>0</v>
      </c>
      <c r="AW2945" s="21">
        <f t="shared" si="2060"/>
        <v>0</v>
      </c>
      <c r="AX2945" s="21">
        <f t="shared" si="2060"/>
        <v>0</v>
      </c>
      <c r="AY2945" s="21">
        <f t="shared" si="2060"/>
        <v>0</v>
      </c>
      <c r="AZ2945" s="21">
        <f t="shared" si="2060"/>
        <v>0</v>
      </c>
      <c r="BA2945" s="21">
        <f t="shared" si="2060"/>
        <v>0</v>
      </c>
      <c r="BB2945" s="21">
        <f t="shared" si="2060"/>
        <v>0</v>
      </c>
      <c r="BC2945" s="21">
        <f t="shared" si="2060"/>
        <v>0</v>
      </c>
      <c r="BD2945" s="21">
        <f t="shared" si="2060"/>
        <v>0</v>
      </c>
    </row>
    <row r="2946" spans="1:59" ht="16" x14ac:dyDescent="0.2">
      <c r="B2946" s="11">
        <f t="shared" si="2055"/>
        <v>105</v>
      </c>
      <c r="C2946" s="12" t="str">
        <f t="shared" si="2055"/>
        <v>SAS HSR 4</v>
      </c>
      <c r="D2946" s="25" t="s">
        <v>235</v>
      </c>
      <c r="E2946" s="26">
        <v>42917</v>
      </c>
      <c r="F2946" s="15"/>
      <c r="G2946" s="25" t="s">
        <v>236</v>
      </c>
      <c r="H2946" s="25" t="s">
        <v>237</v>
      </c>
      <c r="I2946" s="25" t="s">
        <v>238</v>
      </c>
      <c r="J2946" s="25" t="s">
        <v>239</v>
      </c>
      <c r="K2946" s="24"/>
      <c r="L2946" s="27" t="s">
        <v>240</v>
      </c>
      <c r="M2946" s="83"/>
      <c r="N2946" s="83"/>
      <c r="O2946" s="28">
        <f>($H2958&gt;0)*($J2958&lt;O$2)*0
+($H2958&gt;0)*($J2958&gt;=O$2)*($J2958&lt;=O$3)*(($J2958-O$2+1)/O$4)
+($H2958&gt;0)*($J2958&gt;O$3)*($I2958&gt;O$3)*0
+($H2958&gt;0)*($J2958&gt;O$3)*($I2958&lt;=O$3)*($I2958&gt;=O$2)*((O$3-$I2958+1)/O$4)
+($H2958&gt;0)*($J2958&gt;O$3)*($I2958&lt;O$2)*1
+($H2958&gt;0)*($I2958&gt;O$3)*0
+($H2959&gt;0)*($J2959&lt;O$2)*0
+($H2959&gt;0)*($J2959&gt;=O$2)*($J2959&lt;=O$3)*(($J2959-O$2+1)/O$4)
+($H2959&gt;0)*($J2959&gt;O$3)*($I2959&gt;O$3)*0
+($H2959&gt;0)*($J2959&gt;O$3)*($I2959&lt;=O$3)*($I2959&gt;=O$2)*((O$3-$I2959+1)/O$4)
+($H2959&gt;0)*($J2959&gt;O$3)*($I2959&lt;O$2)*1
+($H2959&gt;0)*($I2959&gt;O$3)*0
+($H2960&gt;0)*($J2960&lt;O$2)*0
+($H2960&gt;0)*($J2960&gt;=O$2)*($J2960&lt;=O$3)*(($J2960-O$2+1)/O$4)
+($H2960&gt;0)*($J2960&gt;O$3)*($I2960&gt;O$3)*0
+($H2960&gt;0)*($J2960&gt;O$3)*($I2960&lt;=O$3)*($I2960&gt;=O$2)*((O$3-$I2960+1)/O$4)
+($H2960&gt;0)*($J2960&gt;O$3)*($I2960&lt;O$2)*1
+($H2960&gt;0)*($I2960&gt;O$3)*0</f>
        <v>0</v>
      </c>
      <c r="P2946" s="28">
        <f t="shared" ref="P2946:BD2946" si="2061">($H2958&gt;0)*($J2958&lt;P$2)*0
+($H2958&gt;0)*($J2958&gt;=P$2)*($J2958&lt;=P$3)*(($J2958-P$2+1)/P$4)
+($H2958&gt;0)*($J2958&gt;P$3)*($I2958&gt;P$3)*0
+($H2958&gt;0)*($J2958&gt;P$3)*($I2958&lt;=P$3)*($I2958&gt;=P$2)*((P$3-$I2958+1)/P$4)
+($H2958&gt;0)*($J2958&gt;P$3)*($I2958&lt;P$2)*1
+($H2958&gt;0)*($I2958&gt;P$3)*0
+($H2959&gt;0)*($J2959&lt;P$2)*0
+($H2959&gt;0)*($J2959&gt;=P$2)*($J2959&lt;=P$3)*(($J2959-P$2+1)/P$4)
+($H2959&gt;0)*($J2959&gt;P$3)*($I2959&gt;P$3)*0
+($H2959&gt;0)*($J2959&gt;P$3)*($I2959&lt;=P$3)*($I2959&gt;=P$2)*((P$3-$I2959+1)/P$4)
+($H2959&gt;0)*($J2959&gt;P$3)*($I2959&lt;P$2)*1
+($H2959&gt;0)*($I2959&gt;P$3)*0
+($H2960&gt;0)*($J2960&lt;P$2)*0
+($H2960&gt;0)*($J2960&gt;=P$2)*($J2960&lt;=P$3)*(($J2960-P$2+1)/P$4)
+($H2960&gt;0)*($J2960&gt;P$3)*($I2960&gt;P$3)*0
+($H2960&gt;0)*($J2960&gt;P$3)*($I2960&lt;=P$3)*($I2960&gt;=P$2)*((P$3-$I2960+1)/P$4)
+($H2960&gt;0)*($J2960&gt;P$3)*($I2960&lt;P$2)*1
+($H2960&gt;0)*($I2960&gt;P$3)*0</f>
        <v>0</v>
      </c>
      <c r="Q2946" s="28">
        <f t="shared" si="2061"/>
        <v>0</v>
      </c>
      <c r="R2946" s="28">
        <f t="shared" si="2061"/>
        <v>0</v>
      </c>
      <c r="S2946" s="28">
        <f t="shared" si="2061"/>
        <v>0</v>
      </c>
      <c r="T2946" s="28">
        <f t="shared" si="2061"/>
        <v>0</v>
      </c>
      <c r="U2946" s="28">
        <f t="shared" si="2061"/>
        <v>0</v>
      </c>
      <c r="V2946" s="28">
        <f t="shared" si="2061"/>
        <v>0</v>
      </c>
      <c r="W2946" s="28">
        <f t="shared" si="2061"/>
        <v>0</v>
      </c>
      <c r="X2946" s="28">
        <f t="shared" si="2061"/>
        <v>0</v>
      </c>
      <c r="Y2946" s="28">
        <f t="shared" si="2061"/>
        <v>0</v>
      </c>
      <c r="Z2946" s="28">
        <f t="shared" si="2061"/>
        <v>0</v>
      </c>
      <c r="AA2946" s="28">
        <f t="shared" si="2061"/>
        <v>0</v>
      </c>
      <c r="AB2946" s="28">
        <f t="shared" si="2061"/>
        <v>0</v>
      </c>
      <c r="AC2946" s="28">
        <f t="shared" si="2061"/>
        <v>0</v>
      </c>
      <c r="AD2946" s="28">
        <f t="shared" si="2061"/>
        <v>0</v>
      </c>
      <c r="AE2946" s="28">
        <f t="shared" si="2061"/>
        <v>0</v>
      </c>
      <c r="AF2946" s="28">
        <f t="shared" si="2061"/>
        <v>0</v>
      </c>
      <c r="AG2946" s="28">
        <f t="shared" si="2061"/>
        <v>0</v>
      </c>
      <c r="AH2946" s="28">
        <f t="shared" si="2061"/>
        <v>0</v>
      </c>
      <c r="AI2946" s="28">
        <f t="shared" si="2061"/>
        <v>0</v>
      </c>
      <c r="AJ2946" s="28">
        <f t="shared" si="2061"/>
        <v>0</v>
      </c>
      <c r="AK2946" s="28">
        <f t="shared" si="2061"/>
        <v>0</v>
      </c>
      <c r="AL2946" s="28">
        <f t="shared" si="2061"/>
        <v>0</v>
      </c>
      <c r="AM2946" s="28">
        <f t="shared" si="2061"/>
        <v>0</v>
      </c>
      <c r="AN2946" s="28">
        <f t="shared" si="2061"/>
        <v>0</v>
      </c>
      <c r="AO2946" s="28">
        <f t="shared" si="2061"/>
        <v>0</v>
      </c>
      <c r="AP2946" s="28">
        <f t="shared" si="2061"/>
        <v>0</v>
      </c>
      <c r="AQ2946" s="28">
        <f t="shared" si="2061"/>
        <v>0</v>
      </c>
      <c r="AR2946" s="28">
        <f t="shared" si="2061"/>
        <v>0</v>
      </c>
      <c r="AS2946" s="28">
        <f t="shared" si="2061"/>
        <v>0</v>
      </c>
      <c r="AT2946" s="28">
        <f t="shared" si="2061"/>
        <v>0</v>
      </c>
      <c r="AU2946" s="28">
        <f t="shared" si="2061"/>
        <v>0</v>
      </c>
      <c r="AV2946" s="28">
        <f t="shared" si="2061"/>
        <v>0</v>
      </c>
      <c r="AW2946" s="28">
        <f t="shared" si="2061"/>
        <v>0</v>
      </c>
      <c r="AX2946" s="28">
        <f t="shared" si="2061"/>
        <v>0</v>
      </c>
      <c r="AY2946" s="28">
        <f t="shared" si="2061"/>
        <v>0</v>
      </c>
      <c r="AZ2946" s="28">
        <f t="shared" si="2061"/>
        <v>0</v>
      </c>
      <c r="BA2946" s="28">
        <f t="shared" si="2061"/>
        <v>0</v>
      </c>
      <c r="BB2946" s="28">
        <f t="shared" si="2061"/>
        <v>0</v>
      </c>
      <c r="BC2946" s="28">
        <f t="shared" si="2061"/>
        <v>0</v>
      </c>
      <c r="BD2946" s="28">
        <f t="shared" si="2061"/>
        <v>0</v>
      </c>
    </row>
    <row r="2947" spans="1:59" ht="16" x14ac:dyDescent="0.2">
      <c r="B2947" s="11">
        <f t="shared" si="2055"/>
        <v>105</v>
      </c>
      <c r="C2947" s="12" t="str">
        <f t="shared" si="2055"/>
        <v>SAS HSR 4</v>
      </c>
      <c r="D2947" s="25" t="s">
        <v>241</v>
      </c>
      <c r="E2947" s="29">
        <v>16687</v>
      </c>
      <c r="F2947" s="15"/>
      <c r="G2947" s="30" t="s">
        <v>10</v>
      </c>
      <c r="H2947" s="31">
        <v>0</v>
      </c>
      <c r="I2947" s="32">
        <v>0</v>
      </c>
      <c r="J2947" s="32">
        <v>0</v>
      </c>
      <c r="K2947" s="24"/>
      <c r="L2947" s="33" t="s">
        <v>242</v>
      </c>
      <c r="M2947" s="73"/>
      <c r="N2947" s="73"/>
      <c r="O2947" s="34">
        <f>($E2957&lt;=O$3)*($E2957&gt;O$2)*((O$3-$E2957+1)/O$4)
+($E2957&lt;=O$2)*((O$3-O$2+1)/O$4)
+($E2957&gt;O$3)*(0)</f>
        <v>0</v>
      </c>
      <c r="P2947" s="34">
        <f t="shared" ref="P2947:BD2947" si="2062">($E2957&lt;=P$3)*($E2957&gt;P$2)*((P$3-$E2957+1)/P$4)
+($E2957&lt;=P$2)*((P$3-P$2+1)/P$4)
+($E2957&gt;P$3)*(0)</f>
        <v>0</v>
      </c>
      <c r="Q2947" s="34">
        <f t="shared" si="2062"/>
        <v>0</v>
      </c>
      <c r="R2947" s="34">
        <f t="shared" si="2062"/>
        <v>0</v>
      </c>
      <c r="S2947" s="34">
        <f t="shared" si="2062"/>
        <v>0</v>
      </c>
      <c r="T2947" s="34">
        <f t="shared" si="2062"/>
        <v>0</v>
      </c>
      <c r="U2947" s="34">
        <f t="shared" si="2062"/>
        <v>0</v>
      </c>
      <c r="V2947" s="34">
        <f t="shared" si="2062"/>
        <v>0</v>
      </c>
      <c r="W2947" s="34">
        <f t="shared" si="2062"/>
        <v>0</v>
      </c>
      <c r="X2947" s="34">
        <f t="shared" si="2062"/>
        <v>0</v>
      </c>
      <c r="Y2947" s="34">
        <f t="shared" si="2062"/>
        <v>0</v>
      </c>
      <c r="Z2947" s="34">
        <f t="shared" si="2062"/>
        <v>0</v>
      </c>
      <c r="AA2947" s="34">
        <f t="shared" si="2062"/>
        <v>0</v>
      </c>
      <c r="AB2947" s="34">
        <f t="shared" si="2062"/>
        <v>0</v>
      </c>
      <c r="AC2947" s="34">
        <f t="shared" si="2062"/>
        <v>0</v>
      </c>
      <c r="AD2947" s="34">
        <f t="shared" si="2062"/>
        <v>1.098901098901099E-2</v>
      </c>
      <c r="AE2947" s="34">
        <f t="shared" si="2062"/>
        <v>1</v>
      </c>
      <c r="AF2947" s="34">
        <f t="shared" si="2062"/>
        <v>1</v>
      </c>
      <c r="AG2947" s="34">
        <f t="shared" si="2062"/>
        <v>1</v>
      </c>
      <c r="AH2947" s="34">
        <f t="shared" si="2062"/>
        <v>1</v>
      </c>
      <c r="AI2947" s="34">
        <f t="shared" si="2062"/>
        <v>1</v>
      </c>
      <c r="AJ2947" s="34">
        <f t="shared" si="2062"/>
        <v>1</v>
      </c>
      <c r="AK2947" s="34">
        <f t="shared" si="2062"/>
        <v>1</v>
      </c>
      <c r="AL2947" s="34">
        <f t="shared" si="2062"/>
        <v>1</v>
      </c>
      <c r="AM2947" s="34">
        <f t="shared" si="2062"/>
        <v>1</v>
      </c>
      <c r="AN2947" s="34">
        <f t="shared" si="2062"/>
        <v>1</v>
      </c>
      <c r="AO2947" s="34">
        <f t="shared" si="2062"/>
        <v>1</v>
      </c>
      <c r="AP2947" s="34">
        <f t="shared" si="2062"/>
        <v>1</v>
      </c>
      <c r="AQ2947" s="34">
        <f t="shared" si="2062"/>
        <v>1</v>
      </c>
      <c r="AR2947" s="34">
        <f t="shared" si="2062"/>
        <v>1</v>
      </c>
      <c r="AS2947" s="34">
        <f t="shared" si="2062"/>
        <v>1</v>
      </c>
      <c r="AT2947" s="34">
        <f t="shared" si="2062"/>
        <v>1</v>
      </c>
      <c r="AU2947" s="34">
        <f t="shared" si="2062"/>
        <v>1</v>
      </c>
      <c r="AV2947" s="34">
        <f t="shared" si="2062"/>
        <v>1</v>
      </c>
      <c r="AW2947" s="34">
        <f t="shared" si="2062"/>
        <v>1</v>
      </c>
      <c r="AX2947" s="34">
        <f t="shared" si="2062"/>
        <v>1</v>
      </c>
      <c r="AY2947" s="34">
        <f t="shared" si="2062"/>
        <v>1</v>
      </c>
      <c r="AZ2947" s="34">
        <f t="shared" si="2062"/>
        <v>1</v>
      </c>
      <c r="BA2947" s="34">
        <f t="shared" si="2062"/>
        <v>1</v>
      </c>
      <c r="BB2947" s="34">
        <f t="shared" si="2062"/>
        <v>1</v>
      </c>
      <c r="BC2947" s="34">
        <f t="shared" si="2062"/>
        <v>1</v>
      </c>
      <c r="BD2947" s="34">
        <f t="shared" si="2062"/>
        <v>1</v>
      </c>
    </row>
    <row r="2948" spans="1:59" ht="16" x14ac:dyDescent="0.2">
      <c r="A2948" s="35"/>
      <c r="B2948" s="11">
        <f t="shared" si="2055"/>
        <v>105</v>
      </c>
      <c r="C2948" s="12" t="str">
        <f t="shared" si="2055"/>
        <v>SAS HSR 4</v>
      </c>
      <c r="D2948" s="25" t="s">
        <v>243</v>
      </c>
      <c r="E2948" s="29">
        <v>17795.299744198794</v>
      </c>
      <c r="F2948" s="15"/>
      <c r="G2948" s="30" t="s">
        <v>11</v>
      </c>
      <c r="H2948" s="31">
        <v>0</v>
      </c>
      <c r="I2948" s="32">
        <v>0</v>
      </c>
      <c r="J2948" s="32">
        <v>0</v>
      </c>
      <c r="K2948" s="35"/>
      <c r="M2948" s="84">
        <v>42917</v>
      </c>
      <c r="O2948" s="15"/>
      <c r="P2948" s="15"/>
      <c r="Q2948" s="15"/>
      <c r="R2948" s="15"/>
      <c r="S2948" s="15"/>
      <c r="T2948" s="15"/>
      <c r="U2948" s="15"/>
      <c r="V2948" s="15"/>
      <c r="W2948" s="15"/>
      <c r="X2948" s="15"/>
      <c r="Y2948" s="15"/>
      <c r="Z2948" s="15"/>
      <c r="AA2948" s="15"/>
      <c r="AB2948" s="15"/>
      <c r="AC2948" s="15"/>
      <c r="AD2948" s="15"/>
      <c r="AE2948" s="15"/>
      <c r="AF2948" s="15"/>
      <c r="AG2948" s="15"/>
      <c r="AH2948" s="15"/>
      <c r="AI2948" s="15"/>
      <c r="AJ2948" s="15"/>
      <c r="AK2948" s="15"/>
      <c r="AL2948" s="15"/>
      <c r="AM2948" s="15"/>
      <c r="AN2948" s="15"/>
      <c r="AO2948" s="15"/>
      <c r="AP2948" s="15"/>
      <c r="AQ2948" s="15"/>
      <c r="AR2948" s="15"/>
      <c r="AS2948" s="15"/>
      <c r="AT2948" s="15"/>
      <c r="AU2948" s="15"/>
      <c r="AV2948" s="15"/>
      <c r="AW2948" s="15"/>
      <c r="AX2948" s="15"/>
      <c r="AY2948" s="15"/>
      <c r="AZ2948" s="15"/>
      <c r="BA2948" s="15"/>
      <c r="BB2948" s="15"/>
      <c r="BC2948" s="15"/>
      <c r="BD2948" s="15"/>
      <c r="BE2948" s="35"/>
      <c r="BF2948" s="35"/>
      <c r="BG2948" s="35"/>
    </row>
    <row r="2949" spans="1:59" ht="16" x14ac:dyDescent="0.2">
      <c r="B2949" s="11">
        <f t="shared" si="2055"/>
        <v>105</v>
      </c>
      <c r="C2949" s="12" t="str">
        <f t="shared" si="2055"/>
        <v>SAS HSR 4</v>
      </c>
      <c r="D2949" s="25" t="s">
        <v>244</v>
      </c>
      <c r="E2949" s="29">
        <v>17795.299744198794</v>
      </c>
      <c r="F2949" s="15"/>
      <c r="G2949" s="36" t="s">
        <v>12</v>
      </c>
      <c r="H2949" s="31">
        <v>0</v>
      </c>
      <c r="I2949" s="32">
        <v>0</v>
      </c>
      <c r="J2949" s="32">
        <v>0</v>
      </c>
      <c r="K2949" s="24"/>
      <c r="L2949" s="37" t="s">
        <v>245</v>
      </c>
      <c r="M2949" s="74">
        <v>1</v>
      </c>
      <c r="N2949" s="74">
        <v>1</v>
      </c>
      <c r="O2949" s="38">
        <v>1.02</v>
      </c>
      <c r="P2949" s="38">
        <v>1.02</v>
      </c>
      <c r="Q2949" s="38">
        <v>1.02</v>
      </c>
      <c r="R2949" s="38">
        <v>1.02</v>
      </c>
      <c r="S2949" s="38">
        <v>1.0302</v>
      </c>
      <c r="T2949" s="38">
        <v>1.0302</v>
      </c>
      <c r="U2949" s="38">
        <v>1.0302</v>
      </c>
      <c r="V2949" s="38">
        <v>1.0302</v>
      </c>
      <c r="W2949" s="38">
        <v>1.040502</v>
      </c>
      <c r="X2949" s="38">
        <v>1.040502</v>
      </c>
      <c r="Y2949" s="38">
        <v>1.040502</v>
      </c>
      <c r="Z2949" s="38">
        <v>1.040502</v>
      </c>
      <c r="AA2949" s="38">
        <v>1.0509070200000001</v>
      </c>
      <c r="AB2949" s="38">
        <v>1.0509070200000001</v>
      </c>
      <c r="AC2949" s="38">
        <v>1.0509070200000001</v>
      </c>
      <c r="AD2949" s="38">
        <v>1.0509070200000001</v>
      </c>
      <c r="AE2949" s="38">
        <v>1.0614160902000001</v>
      </c>
      <c r="AF2949" s="38">
        <v>1.0614160902000001</v>
      </c>
      <c r="AG2949" s="38">
        <v>1.0614160902000001</v>
      </c>
      <c r="AH2949" s="38">
        <v>1.0614160902000001</v>
      </c>
      <c r="AI2949" s="38">
        <v>1.0720302511020001</v>
      </c>
      <c r="AJ2949" s="38">
        <v>1.0720302511020001</v>
      </c>
      <c r="AK2949" s="38">
        <v>1.0720302511020001</v>
      </c>
      <c r="AL2949" s="38">
        <v>1.0720302511020001</v>
      </c>
      <c r="AM2949" s="38">
        <v>1.0827505536130202</v>
      </c>
      <c r="AN2949" s="38">
        <v>1.0827505536130202</v>
      </c>
      <c r="AO2949" s="38">
        <v>1.0827505536130202</v>
      </c>
      <c r="AP2949" s="38">
        <v>1.0827505536130202</v>
      </c>
      <c r="AQ2949" s="38">
        <v>1.0935780591491504</v>
      </c>
      <c r="AR2949" s="38">
        <v>1.0935780591491504</v>
      </c>
      <c r="AS2949" s="38">
        <v>1.0935780591491504</v>
      </c>
      <c r="AT2949" s="38">
        <v>1.0935780591491504</v>
      </c>
      <c r="AU2949" s="38">
        <v>1.104513839740642</v>
      </c>
      <c r="AV2949" s="38">
        <v>1.104513839740642</v>
      </c>
      <c r="AW2949" s="38">
        <v>1.104513839740642</v>
      </c>
      <c r="AX2949" s="38">
        <v>1.104513839740642</v>
      </c>
      <c r="AY2949" s="38">
        <v>1.1155589781380484</v>
      </c>
      <c r="AZ2949" s="38">
        <v>1.1155589781380484</v>
      </c>
      <c r="BA2949" s="38">
        <v>1.1155589781380484</v>
      </c>
      <c r="BB2949" s="38">
        <v>1.1155589781380484</v>
      </c>
      <c r="BC2949" s="38">
        <v>1.1267145679194288</v>
      </c>
      <c r="BD2949" s="38">
        <v>1.1267145679194288</v>
      </c>
    </row>
    <row r="2950" spans="1:59" ht="16" x14ac:dyDescent="0.2">
      <c r="B2950" s="11">
        <f t="shared" si="2055"/>
        <v>105</v>
      </c>
      <c r="C2950" s="12" t="str">
        <f t="shared" si="2055"/>
        <v>SAS HSR 4</v>
      </c>
      <c r="D2950" s="25" t="s">
        <v>25</v>
      </c>
      <c r="E2950" s="39" t="s">
        <v>30</v>
      </c>
      <c r="F2950" s="15"/>
      <c r="K2950" s="24"/>
      <c r="L2950" s="16" t="s">
        <v>246</v>
      </c>
      <c r="M2950" s="70"/>
      <c r="N2950" s="70"/>
      <c r="O2950" s="40">
        <f>O2943*$E2947/4+O2947*$E2958/4</f>
        <v>4171.75</v>
      </c>
      <c r="P2950" s="40">
        <f t="shared" ref="P2950:BD2950" si="2063">P2943*$E2947/4+P2947*$E2958/4</f>
        <v>4171.75</v>
      </c>
      <c r="Q2950" s="40">
        <f t="shared" si="2063"/>
        <v>4171.75</v>
      </c>
      <c r="R2950" s="40">
        <f t="shared" si="2063"/>
        <v>4171.75</v>
      </c>
      <c r="S2950" s="40">
        <f t="shared" si="2063"/>
        <v>4171.75</v>
      </c>
      <c r="T2950" s="40">
        <f t="shared" si="2063"/>
        <v>4171.75</v>
      </c>
      <c r="U2950" s="40">
        <f t="shared" si="2063"/>
        <v>4171.75</v>
      </c>
      <c r="V2950" s="40">
        <f t="shared" si="2063"/>
        <v>4171.75</v>
      </c>
      <c r="W2950" s="40">
        <f t="shared" si="2063"/>
        <v>4171.75</v>
      </c>
      <c r="X2950" s="40">
        <f t="shared" si="2063"/>
        <v>4171.75</v>
      </c>
      <c r="Y2950" s="40">
        <f t="shared" si="2063"/>
        <v>4171.75</v>
      </c>
      <c r="Z2950" s="40">
        <f t="shared" si="2063"/>
        <v>4171.75</v>
      </c>
      <c r="AA2950" s="40">
        <f t="shared" si="2063"/>
        <v>4171.75</v>
      </c>
      <c r="AB2950" s="40">
        <f t="shared" si="2063"/>
        <v>4171.75</v>
      </c>
      <c r="AC2950" s="40">
        <f t="shared" si="2063"/>
        <v>4171.75</v>
      </c>
      <c r="AD2950" s="40">
        <f t="shared" si="2063"/>
        <v>4225.4935004870877</v>
      </c>
      <c r="AE2950" s="40">
        <f t="shared" si="2063"/>
        <v>4890.6585443250005</v>
      </c>
      <c r="AF2950" s="40">
        <f t="shared" si="2063"/>
        <v>4890.6585443250005</v>
      </c>
      <c r="AG2950" s="40">
        <f t="shared" si="2063"/>
        <v>4890.6585443250005</v>
      </c>
      <c r="AH2950" s="40">
        <f t="shared" si="2063"/>
        <v>4890.6585443250005</v>
      </c>
      <c r="AI2950" s="40">
        <f t="shared" si="2063"/>
        <v>4890.6585443250005</v>
      </c>
      <c r="AJ2950" s="40">
        <f t="shared" si="2063"/>
        <v>4890.6585443250005</v>
      </c>
      <c r="AK2950" s="40">
        <f t="shared" si="2063"/>
        <v>4890.6585443250005</v>
      </c>
      <c r="AL2950" s="40">
        <f t="shared" si="2063"/>
        <v>4890.6585443250005</v>
      </c>
      <c r="AM2950" s="40">
        <f t="shared" si="2063"/>
        <v>4890.6585443250005</v>
      </c>
      <c r="AN2950" s="40">
        <f t="shared" si="2063"/>
        <v>4890.6585443250005</v>
      </c>
      <c r="AO2950" s="40">
        <f t="shared" si="2063"/>
        <v>4890.6585443250005</v>
      </c>
      <c r="AP2950" s="40">
        <f t="shared" si="2063"/>
        <v>4890.6585443250005</v>
      </c>
      <c r="AQ2950" s="40">
        <f t="shared" si="2063"/>
        <v>4890.6585443250005</v>
      </c>
      <c r="AR2950" s="40">
        <f t="shared" si="2063"/>
        <v>4890.6585443250005</v>
      </c>
      <c r="AS2950" s="40">
        <f t="shared" si="2063"/>
        <v>4890.6585443250005</v>
      </c>
      <c r="AT2950" s="40">
        <f t="shared" si="2063"/>
        <v>4890.6585443250005</v>
      </c>
      <c r="AU2950" s="40">
        <f t="shared" si="2063"/>
        <v>4890.6585443250005</v>
      </c>
      <c r="AV2950" s="40">
        <f t="shared" si="2063"/>
        <v>4890.6585443250005</v>
      </c>
      <c r="AW2950" s="40">
        <f t="shared" si="2063"/>
        <v>4890.6585443250005</v>
      </c>
      <c r="AX2950" s="40">
        <f t="shared" si="2063"/>
        <v>4890.6585443250005</v>
      </c>
      <c r="AY2950" s="40">
        <f t="shared" si="2063"/>
        <v>4890.6585443250005</v>
      </c>
      <c r="AZ2950" s="40">
        <f t="shared" si="2063"/>
        <v>4890.6585443250005</v>
      </c>
      <c r="BA2950" s="40">
        <f t="shared" si="2063"/>
        <v>4890.6585443250005</v>
      </c>
      <c r="BB2950" s="40">
        <f t="shared" si="2063"/>
        <v>4890.6585443250005</v>
      </c>
      <c r="BC2950" s="40">
        <f t="shared" si="2063"/>
        <v>4890.6585443250005</v>
      </c>
      <c r="BD2950" s="40">
        <f t="shared" si="2063"/>
        <v>4890.6585443250005</v>
      </c>
    </row>
    <row r="2951" spans="1:59" ht="16" x14ac:dyDescent="0.2">
      <c r="B2951" s="11">
        <f t="shared" si="2055"/>
        <v>105</v>
      </c>
      <c r="C2951" s="12" t="str">
        <f t="shared" si="2055"/>
        <v>SAS HSR 4</v>
      </c>
      <c r="D2951" s="25" t="s">
        <v>247</v>
      </c>
      <c r="E2951" s="39" t="s">
        <v>248</v>
      </c>
      <c r="F2951" s="15"/>
      <c r="G2951" s="25" t="s">
        <v>249</v>
      </c>
      <c r="H2951" s="26">
        <v>45107</v>
      </c>
      <c r="I2951" s="25" t="s">
        <v>239</v>
      </c>
      <c r="J2951" s="26">
        <v>46203</v>
      </c>
      <c r="K2951" s="24"/>
      <c r="L2951" s="20" t="s">
        <v>250</v>
      </c>
      <c r="M2951" s="72"/>
      <c r="N2951" s="72"/>
      <c r="O2951" s="41">
        <f>IF($E2957&gt;=O$3,IF(O$3&lt;=($E2946+365),O2950,IFERROR(O2943*$E2948/4*O2949+
$E2958*O2947/4*IFERROR(O2949/$E2959,0),0)),IF(O$3&lt;=($E2957+365),O2943*$E2948/4*O2949+$E2958*O2947/4*IFERROR(O2949/$E2959,0),IFERROR($E2958*O2947/4*IFERROR(O2949/$E2959,0),0)))</f>
        <v>4537.8014347706921</v>
      </c>
      <c r="P2951" s="41">
        <f t="shared" ref="P2951:BD2951" si="2064">IF($E2957&gt;=P$3,IF(P$3&lt;=($E2946+365),P2950,IFERROR(P2943*$E2948/4*P2949+
$E2958*P2947/4*IFERROR(P2949/$E2959,0),0)),IF(P$3&lt;=($E2957+365),P2943*$E2948/4*P2949+$E2958*P2947/4*IFERROR(P2949/$E2959,0),IFERROR($E2958*P2947/4*IFERROR(P2949/$E2959,0),0)))</f>
        <v>4537.8014347706921</v>
      </c>
      <c r="Q2951" s="41">
        <f t="shared" si="2064"/>
        <v>4537.8014347706921</v>
      </c>
      <c r="R2951" s="41">
        <f t="shared" si="2064"/>
        <v>4537.8014347706921</v>
      </c>
      <c r="S2951" s="41">
        <f t="shared" si="2064"/>
        <v>4583.1794491183991</v>
      </c>
      <c r="T2951" s="41">
        <f t="shared" si="2064"/>
        <v>4583.1794491183991</v>
      </c>
      <c r="U2951" s="41">
        <f t="shared" si="2064"/>
        <v>4583.1794491183991</v>
      </c>
      <c r="V2951" s="41">
        <f t="shared" si="2064"/>
        <v>4583.1794491183991</v>
      </c>
      <c r="W2951" s="41">
        <f t="shared" si="2064"/>
        <v>4629.0112436095833</v>
      </c>
      <c r="X2951" s="41">
        <f t="shared" si="2064"/>
        <v>4629.0112436095833</v>
      </c>
      <c r="Y2951" s="41">
        <f t="shared" si="2064"/>
        <v>4629.0112436095833</v>
      </c>
      <c r="Z2951" s="41">
        <f t="shared" si="2064"/>
        <v>4629.0112436095833</v>
      </c>
      <c r="AA2951" s="41">
        <f t="shared" si="2064"/>
        <v>4675.3013560456793</v>
      </c>
      <c r="AB2951" s="41">
        <f t="shared" si="2064"/>
        <v>4675.3013560456793</v>
      </c>
      <c r="AC2951" s="41">
        <f t="shared" si="2064"/>
        <v>4675.3013560456793</v>
      </c>
      <c r="AD2951" s="41">
        <f t="shared" si="2064"/>
        <v>4729.044856532767</v>
      </c>
      <c r="AE2951" s="41">
        <f t="shared" si="2064"/>
        <v>4939.5651297682507</v>
      </c>
      <c r="AF2951" s="41">
        <f t="shared" si="2064"/>
        <v>4939.5651297682507</v>
      </c>
      <c r="AG2951" s="41">
        <f t="shared" si="2064"/>
        <v>4939.5651297682507</v>
      </c>
      <c r="AH2951" s="41">
        <f t="shared" si="2064"/>
        <v>4939.5651297682507</v>
      </c>
      <c r="AI2951" s="41">
        <f t="shared" si="2064"/>
        <v>4988.9607810659327</v>
      </c>
      <c r="AJ2951" s="41">
        <f t="shared" si="2064"/>
        <v>4988.9607810659327</v>
      </c>
      <c r="AK2951" s="41">
        <f t="shared" si="2064"/>
        <v>4988.9607810659327</v>
      </c>
      <c r="AL2951" s="41">
        <f t="shared" si="2064"/>
        <v>4988.9607810659327</v>
      </c>
      <c r="AM2951" s="41">
        <f t="shared" si="2064"/>
        <v>5038.8503888765927</v>
      </c>
      <c r="AN2951" s="41">
        <f t="shared" si="2064"/>
        <v>5038.8503888765927</v>
      </c>
      <c r="AO2951" s="41">
        <f t="shared" si="2064"/>
        <v>5038.8503888765927</v>
      </c>
      <c r="AP2951" s="41">
        <f t="shared" si="2064"/>
        <v>5038.8503888765927</v>
      </c>
      <c r="AQ2951" s="41">
        <f t="shared" si="2064"/>
        <v>5089.2388927653583</v>
      </c>
      <c r="AR2951" s="41">
        <f t="shared" si="2064"/>
        <v>5089.2388927653583</v>
      </c>
      <c r="AS2951" s="41">
        <f t="shared" si="2064"/>
        <v>5089.2388927653583</v>
      </c>
      <c r="AT2951" s="41">
        <f t="shared" si="2064"/>
        <v>5089.2388927653583</v>
      </c>
      <c r="AU2951" s="41">
        <f t="shared" si="2064"/>
        <v>5140.1312816930122</v>
      </c>
      <c r="AV2951" s="41">
        <f t="shared" si="2064"/>
        <v>5140.1312816930122</v>
      </c>
      <c r="AW2951" s="41">
        <f t="shared" si="2064"/>
        <v>5140.1312816930122</v>
      </c>
      <c r="AX2951" s="41">
        <f t="shared" si="2064"/>
        <v>5140.1312816930122</v>
      </c>
      <c r="AY2951" s="41">
        <f t="shared" si="2064"/>
        <v>5191.532594509943</v>
      </c>
      <c r="AZ2951" s="41">
        <f t="shared" si="2064"/>
        <v>5191.532594509943</v>
      </c>
      <c r="BA2951" s="41">
        <f t="shared" si="2064"/>
        <v>5191.532594509943</v>
      </c>
      <c r="BB2951" s="41">
        <f t="shared" si="2064"/>
        <v>5191.532594509943</v>
      </c>
      <c r="BC2951" s="41">
        <f t="shared" si="2064"/>
        <v>5243.4479204550416</v>
      </c>
      <c r="BD2951" s="41">
        <f t="shared" si="2064"/>
        <v>5243.4479204550416</v>
      </c>
    </row>
    <row r="2952" spans="1:59" ht="16" x14ac:dyDescent="0.2">
      <c r="B2952" s="11">
        <f t="shared" si="2055"/>
        <v>105</v>
      </c>
      <c r="C2952" s="12" t="str">
        <f t="shared" si="2055"/>
        <v>SAS HSR 4</v>
      </c>
      <c r="D2952" s="25" t="s">
        <v>8</v>
      </c>
      <c r="E2952" s="42">
        <v>0</v>
      </c>
      <c r="F2952" s="15"/>
      <c r="I2952" s="15"/>
      <c r="J2952" s="24"/>
      <c r="K2952" s="24"/>
      <c r="L2952" s="20" t="s">
        <v>251</v>
      </c>
      <c r="M2952" s="72"/>
      <c r="N2952" s="72"/>
      <c r="O2952" s="41">
        <f>-$E2948/4*O2942
+(O2942&gt;0)*($J2947&gt;=O$2)*($J2947&lt;=O$3)*(($J2947-O$2+1)/O$4*$H2947/4)
+(O2942&gt;0)*($J2947&gt;O$3)*($I2947&lt;=O$3)*($I2947&gt;=O$2)*((O$3-$I2947+1)/O$4*$H2947/4)
+(O2942&gt;0)*($J2947&gt;O$3)*($I2947&lt;O$2)*$H2947/4
+(O2942&gt;0)*($J2948&gt;=O$2)*($J2948&lt;=O$3)*(($J2948-O$2+1)/O$4*$H2948/4)
+(O2942&gt;0)*($J2948&gt;O$3)*($I2948&lt;=O$3)*($I2948&gt;=O$2)*((O$3-$I2948+1)/O$4*$H2948/4)
+(O2942&gt;0)*($J2948&gt;O$3)*($I2948&lt;O$2)*$H2948/4
+(O2942&gt;0)*($J2949&gt;=O$2)*($J2949&lt;=O$3)*(($J2949-O$2+1)/O$4*$H2949/4)
+(O2942&gt;0)*($J2949&gt;O$3)*($I2949&lt;=O$3)*($I2949&gt;=O$2)*((O$3-$I2949+1)/O$4*$H2949/4)
+(O2942&gt;0)*($J2949&gt;O$3)*($I2949&lt;O$2)*$H2949/4
-$E2958/4*O2946
+(O2946&gt;0)*($J2958&gt;=O$2)*($J2958&lt;=O$3)*(($J2958-O$2+1)/O$4*$H2958/4)
+(O2946&gt;0)*($J2958&gt;O$3)*($I2958&lt;=O$3)*($I2958&gt;=O$2)*((O$3-$I2958+1)/O$4*$H2958/4)
+(O2946&gt;0)*($J2958&gt;O$3)*($I2958&lt;O$2)*$H2958/4
+(O2946&gt;0)*($J2959&gt;=O$2)*($J2959&lt;=O$3)*(($J2959-O$2+1)/O$4*$H2959/4)
+(O2946&gt;0)*($J2959&gt;O$3)*($I2959&lt;=O$3)*($I2959&gt;=O$2)*((O$3-$I2959+1)/O$4*$H2959/4)
+(O2946&gt;0)*($J2959&gt;O$3)*($I2959&lt;O$2)*$H2959/4
+(O2946&gt;0)*($J2960&gt;=O$2)*($J2960&lt;=O$3)*(($J2960-O$2+1)/O$4*$H2960/4)
+(O2946&gt;0)*($J2960&gt;O$3)*($I2960&lt;=O$3)*($I2960&gt;=O$2)*((O$3-$I2960+1)/O$4*$H2960/4)
+(O2946&gt;0)*($J2960&gt;O$3)*($I2960&lt;O$2)*$H2960/4</f>
        <v>0</v>
      </c>
      <c r="P2952" s="41">
        <f t="shared" ref="P2952:BD2952" si="2065">-$E2948/4*P2942
+(P2942&gt;0)*($J2947&gt;=P$2)*($J2947&lt;=P$3)*(($J2947-P$2+1)/P$4*$H2947/4)
+(P2942&gt;0)*($J2947&gt;P$3)*($I2947&lt;=P$3)*($I2947&gt;=P$2)*((P$3-$I2947+1)/P$4*$H2947/4)
+(P2942&gt;0)*($J2947&gt;P$3)*($I2947&lt;P$2)*$H2947/4
+(P2942&gt;0)*($J2948&gt;=P$2)*($J2948&lt;=P$3)*(($J2948-P$2+1)/P$4*$H2948/4)
+(P2942&gt;0)*($J2948&gt;P$3)*($I2948&lt;=P$3)*($I2948&gt;=P$2)*((P$3-$I2948+1)/P$4*$H2948/4)
+(P2942&gt;0)*($J2948&gt;P$3)*($I2948&lt;P$2)*$H2948/4
+(P2942&gt;0)*($J2949&gt;=P$2)*($J2949&lt;=P$3)*(($J2949-P$2+1)/P$4*$H2949/4)
+(P2942&gt;0)*($J2949&gt;P$3)*($I2949&lt;=P$3)*($I2949&gt;=P$2)*((P$3-$I2949+1)/P$4*$H2949/4)
+(P2942&gt;0)*($J2949&gt;P$3)*($I2949&lt;P$2)*$H2949/4
-$E2958/4*P2946
+(P2946&gt;0)*($J2958&gt;=P$2)*($J2958&lt;=P$3)*(($J2958-P$2+1)/P$4*$H2958/4)
+(P2946&gt;0)*($J2958&gt;P$3)*($I2958&lt;=P$3)*($I2958&gt;=P$2)*((P$3-$I2958+1)/P$4*$H2958/4)
+(P2946&gt;0)*($J2958&gt;P$3)*($I2958&lt;P$2)*$H2958/4
+(P2946&gt;0)*($J2959&gt;=P$2)*($J2959&lt;=P$3)*(($J2959-P$2+1)/P$4*$H2959/4)
+(P2946&gt;0)*($J2959&gt;P$3)*($I2959&lt;=P$3)*($I2959&gt;=P$2)*((P$3-$I2959+1)/P$4*$H2959/4)
+(P2946&gt;0)*($J2959&gt;P$3)*($I2959&lt;P$2)*$H2959/4
+(P2946&gt;0)*($J2960&gt;=P$2)*($J2960&lt;=P$3)*(($J2960-P$2+1)/P$4*$H2960/4)
+(P2946&gt;0)*($J2960&gt;P$3)*($I2960&lt;=P$3)*($I2960&gt;=P$2)*((P$3-$I2960+1)/P$4*$H2960/4)
+(P2946&gt;0)*($J2960&gt;P$3)*($I2960&lt;P$2)*$H2960/4</f>
        <v>0</v>
      </c>
      <c r="Q2952" s="41">
        <f t="shared" si="2065"/>
        <v>0</v>
      </c>
      <c r="R2952" s="41">
        <f t="shared" si="2065"/>
        <v>0</v>
      </c>
      <c r="S2952" s="41">
        <f t="shared" si="2065"/>
        <v>0</v>
      </c>
      <c r="T2952" s="41">
        <f t="shared" si="2065"/>
        <v>0</v>
      </c>
      <c r="U2952" s="41">
        <f t="shared" si="2065"/>
        <v>0</v>
      </c>
      <c r="V2952" s="41">
        <f t="shared" si="2065"/>
        <v>0</v>
      </c>
      <c r="W2952" s="41">
        <f t="shared" si="2065"/>
        <v>0</v>
      </c>
      <c r="X2952" s="41">
        <f t="shared" si="2065"/>
        <v>0</v>
      </c>
      <c r="Y2952" s="41">
        <f t="shared" si="2065"/>
        <v>0</v>
      </c>
      <c r="Z2952" s="41">
        <f t="shared" si="2065"/>
        <v>0</v>
      </c>
      <c r="AA2952" s="41">
        <f t="shared" si="2065"/>
        <v>0</v>
      </c>
      <c r="AB2952" s="41">
        <f t="shared" si="2065"/>
        <v>0</v>
      </c>
      <c r="AC2952" s="41">
        <f t="shared" si="2065"/>
        <v>0</v>
      </c>
      <c r="AD2952" s="41">
        <f t="shared" si="2065"/>
        <v>0</v>
      </c>
      <c r="AE2952" s="41">
        <f t="shared" si="2065"/>
        <v>0</v>
      </c>
      <c r="AF2952" s="41">
        <f t="shared" si="2065"/>
        <v>0</v>
      </c>
      <c r="AG2952" s="41">
        <f t="shared" si="2065"/>
        <v>0</v>
      </c>
      <c r="AH2952" s="41">
        <f t="shared" si="2065"/>
        <v>0</v>
      </c>
      <c r="AI2952" s="41">
        <f t="shared" si="2065"/>
        <v>0</v>
      </c>
      <c r="AJ2952" s="41">
        <f t="shared" si="2065"/>
        <v>0</v>
      </c>
      <c r="AK2952" s="41">
        <f t="shared" si="2065"/>
        <v>0</v>
      </c>
      <c r="AL2952" s="41">
        <f t="shared" si="2065"/>
        <v>0</v>
      </c>
      <c r="AM2952" s="41">
        <f t="shared" si="2065"/>
        <v>0</v>
      </c>
      <c r="AN2952" s="41">
        <f t="shared" si="2065"/>
        <v>0</v>
      </c>
      <c r="AO2952" s="41">
        <f t="shared" si="2065"/>
        <v>0</v>
      </c>
      <c r="AP2952" s="41">
        <f t="shared" si="2065"/>
        <v>0</v>
      </c>
      <c r="AQ2952" s="41">
        <f t="shared" si="2065"/>
        <v>0</v>
      </c>
      <c r="AR2952" s="41">
        <f t="shared" si="2065"/>
        <v>0</v>
      </c>
      <c r="AS2952" s="41">
        <f t="shared" si="2065"/>
        <v>0</v>
      </c>
      <c r="AT2952" s="41">
        <f t="shared" si="2065"/>
        <v>0</v>
      </c>
      <c r="AU2952" s="41">
        <f t="shared" si="2065"/>
        <v>0</v>
      </c>
      <c r="AV2952" s="41">
        <f t="shared" si="2065"/>
        <v>0</v>
      </c>
      <c r="AW2952" s="41">
        <f t="shared" si="2065"/>
        <v>0</v>
      </c>
      <c r="AX2952" s="41">
        <f t="shared" si="2065"/>
        <v>0</v>
      </c>
      <c r="AY2952" s="41">
        <f t="shared" si="2065"/>
        <v>0</v>
      </c>
      <c r="AZ2952" s="41">
        <f t="shared" si="2065"/>
        <v>0</v>
      </c>
      <c r="BA2952" s="41">
        <f t="shared" si="2065"/>
        <v>0</v>
      </c>
      <c r="BB2952" s="41">
        <f t="shared" si="2065"/>
        <v>0</v>
      </c>
      <c r="BC2952" s="41">
        <f t="shared" si="2065"/>
        <v>0</v>
      </c>
      <c r="BD2952" s="41">
        <f t="shared" si="2065"/>
        <v>0</v>
      </c>
    </row>
    <row r="2953" spans="1:59" ht="16" x14ac:dyDescent="0.2">
      <c r="B2953" s="11">
        <f t="shared" si="2055"/>
        <v>105</v>
      </c>
      <c r="C2953" s="12" t="str">
        <f t="shared" si="2055"/>
        <v>SAS HSR 4</v>
      </c>
      <c r="D2953" s="43" t="s">
        <v>252</v>
      </c>
      <c r="E2953" s="42" t="s">
        <v>288</v>
      </c>
      <c r="F2953" s="44"/>
      <c r="G2953" s="43" t="s">
        <v>253</v>
      </c>
      <c r="H2953" s="39">
        <v>0</v>
      </c>
      <c r="I2953" s="43" t="s">
        <v>254</v>
      </c>
      <c r="J2953" s="32">
        <v>0</v>
      </c>
      <c r="K2953" s="24"/>
      <c r="L2953" s="20" t="s">
        <v>255</v>
      </c>
      <c r="M2953" s="72"/>
      <c r="N2953" s="72"/>
      <c r="O2953" s="41">
        <v>0</v>
      </c>
      <c r="P2953" s="41">
        <v>0</v>
      </c>
      <c r="Q2953" s="41">
        <v>0</v>
      </c>
      <c r="R2953" s="41">
        <v>0</v>
      </c>
      <c r="S2953" s="41">
        <v>0</v>
      </c>
      <c r="T2953" s="41">
        <v>0</v>
      </c>
      <c r="U2953" s="41">
        <v>0</v>
      </c>
      <c r="V2953" s="41">
        <v>0</v>
      </c>
      <c r="W2953" s="41">
        <v>0</v>
      </c>
      <c r="X2953" s="41">
        <v>0</v>
      </c>
      <c r="Y2953" s="41">
        <v>0</v>
      </c>
      <c r="Z2953" s="41">
        <v>0</v>
      </c>
      <c r="AA2953" s="41">
        <v>0</v>
      </c>
      <c r="AB2953" s="41">
        <v>0</v>
      </c>
      <c r="AC2953" s="41">
        <v>0</v>
      </c>
      <c r="AD2953" s="41">
        <v>0</v>
      </c>
      <c r="AE2953" s="41">
        <v>0</v>
      </c>
      <c r="AF2953" s="41">
        <v>0</v>
      </c>
      <c r="AG2953" s="41">
        <v>0</v>
      </c>
      <c r="AH2953" s="41">
        <v>0</v>
      </c>
      <c r="AI2953" s="41">
        <v>0</v>
      </c>
      <c r="AJ2953" s="41">
        <v>0</v>
      </c>
      <c r="AK2953" s="41">
        <v>0</v>
      </c>
      <c r="AL2953" s="41">
        <v>0</v>
      </c>
      <c r="AM2953" s="41">
        <v>0</v>
      </c>
      <c r="AN2953" s="41">
        <v>0</v>
      </c>
      <c r="AO2953" s="41">
        <v>0</v>
      </c>
      <c r="AP2953" s="41">
        <v>0</v>
      </c>
      <c r="AQ2953" s="41">
        <v>0</v>
      </c>
      <c r="AR2953" s="41">
        <v>0</v>
      </c>
      <c r="AS2953" s="41">
        <v>0</v>
      </c>
      <c r="AT2953" s="41">
        <v>0</v>
      </c>
      <c r="AU2953" s="41">
        <v>0</v>
      </c>
      <c r="AV2953" s="41">
        <v>0</v>
      </c>
      <c r="AW2953" s="41">
        <v>0</v>
      </c>
      <c r="AX2953" s="41">
        <v>0</v>
      </c>
      <c r="AY2953" s="41">
        <v>0</v>
      </c>
      <c r="AZ2953" s="41">
        <v>0</v>
      </c>
      <c r="BA2953" s="41">
        <v>0</v>
      </c>
      <c r="BB2953" s="41">
        <v>0</v>
      </c>
      <c r="BC2953" s="41">
        <v>0</v>
      </c>
      <c r="BD2953" s="41">
        <v>0</v>
      </c>
    </row>
    <row r="2954" spans="1:59" ht="16" x14ac:dyDescent="0.2">
      <c r="B2954" s="11">
        <f t="shared" si="2055"/>
        <v>105</v>
      </c>
      <c r="C2954" s="12" t="str">
        <f t="shared" si="2055"/>
        <v>SAS HSR 4</v>
      </c>
      <c r="D2954" s="43" t="s">
        <v>256</v>
      </c>
      <c r="E2954" s="32">
        <v>46203</v>
      </c>
      <c r="G2954" s="43" t="s">
        <v>257</v>
      </c>
      <c r="H2954" s="42">
        <v>0</v>
      </c>
      <c r="I2954" s="43" t="s">
        <v>258</v>
      </c>
      <c r="J2954" s="29">
        <v>0</v>
      </c>
      <c r="K2954" s="23"/>
      <c r="L2954" s="33" t="s">
        <v>259</v>
      </c>
      <c r="M2954" s="73"/>
      <c r="N2954" s="73"/>
      <c r="O2954" s="45">
        <f>-(O2951+O2952)*IFERROR((O2941+O2945)/(O2943+O2947),0)</f>
        <v>0</v>
      </c>
      <c r="P2954" s="45">
        <f t="shared" ref="P2954:BD2954" si="2066">-(P2951+P2952)*IFERROR((P2941+P2945)/(P2943+P2947),0)</f>
        <v>0</v>
      </c>
      <c r="Q2954" s="45">
        <f t="shared" si="2066"/>
        <v>0</v>
      </c>
      <c r="R2954" s="45">
        <f t="shared" si="2066"/>
        <v>0</v>
      </c>
      <c r="S2954" s="45">
        <f t="shared" si="2066"/>
        <v>0</v>
      </c>
      <c r="T2954" s="45">
        <f t="shared" si="2066"/>
        <v>0</v>
      </c>
      <c r="U2954" s="45">
        <f t="shared" si="2066"/>
        <v>0</v>
      </c>
      <c r="V2954" s="45">
        <f t="shared" si="2066"/>
        <v>0</v>
      </c>
      <c r="W2954" s="45">
        <f t="shared" si="2066"/>
        <v>0</v>
      </c>
      <c r="X2954" s="45">
        <f t="shared" si="2066"/>
        <v>0</v>
      </c>
      <c r="Y2954" s="45">
        <f t="shared" si="2066"/>
        <v>0</v>
      </c>
      <c r="Z2954" s="45">
        <f t="shared" si="2066"/>
        <v>0</v>
      </c>
      <c r="AA2954" s="45">
        <f t="shared" si="2066"/>
        <v>0</v>
      </c>
      <c r="AB2954" s="45">
        <f t="shared" si="2066"/>
        <v>0</v>
      </c>
      <c r="AC2954" s="45">
        <f t="shared" si="2066"/>
        <v>0</v>
      </c>
      <c r="AD2954" s="45">
        <f t="shared" si="2066"/>
        <v>0</v>
      </c>
      <c r="AE2954" s="45">
        <f t="shared" si="2066"/>
        <v>0</v>
      </c>
      <c r="AF2954" s="45">
        <f t="shared" si="2066"/>
        <v>0</v>
      </c>
      <c r="AG2954" s="45">
        <f t="shared" si="2066"/>
        <v>0</v>
      </c>
      <c r="AH2954" s="45">
        <f t="shared" si="2066"/>
        <v>0</v>
      </c>
      <c r="AI2954" s="45">
        <f t="shared" si="2066"/>
        <v>0</v>
      </c>
      <c r="AJ2954" s="45">
        <f t="shared" si="2066"/>
        <v>0</v>
      </c>
      <c r="AK2954" s="45">
        <f t="shared" si="2066"/>
        <v>0</v>
      </c>
      <c r="AL2954" s="45">
        <f t="shared" si="2066"/>
        <v>0</v>
      </c>
      <c r="AM2954" s="45">
        <f t="shared" si="2066"/>
        <v>0</v>
      </c>
      <c r="AN2954" s="45">
        <f t="shared" si="2066"/>
        <v>0</v>
      </c>
      <c r="AO2954" s="45">
        <f t="shared" si="2066"/>
        <v>0</v>
      </c>
      <c r="AP2954" s="45">
        <f t="shared" si="2066"/>
        <v>0</v>
      </c>
      <c r="AQ2954" s="45">
        <f t="shared" si="2066"/>
        <v>0</v>
      </c>
      <c r="AR2954" s="45">
        <f t="shared" si="2066"/>
        <v>0</v>
      </c>
      <c r="AS2954" s="45">
        <f t="shared" si="2066"/>
        <v>0</v>
      </c>
      <c r="AT2954" s="45">
        <f t="shared" si="2066"/>
        <v>0</v>
      </c>
      <c r="AU2954" s="45">
        <f t="shared" si="2066"/>
        <v>0</v>
      </c>
      <c r="AV2954" s="45">
        <f t="shared" si="2066"/>
        <v>0</v>
      </c>
      <c r="AW2954" s="45">
        <f t="shared" si="2066"/>
        <v>0</v>
      </c>
      <c r="AX2954" s="45">
        <f t="shared" si="2066"/>
        <v>0</v>
      </c>
      <c r="AY2954" s="45">
        <f t="shared" si="2066"/>
        <v>0</v>
      </c>
      <c r="AZ2954" s="45">
        <f t="shared" si="2066"/>
        <v>0</v>
      </c>
      <c r="BA2954" s="45">
        <f t="shared" si="2066"/>
        <v>0</v>
      </c>
      <c r="BB2954" s="45">
        <f t="shared" si="2066"/>
        <v>0</v>
      </c>
      <c r="BC2954" s="45">
        <f t="shared" si="2066"/>
        <v>0</v>
      </c>
      <c r="BD2954" s="45">
        <f t="shared" si="2066"/>
        <v>0</v>
      </c>
    </row>
    <row r="2955" spans="1:59" ht="16" x14ac:dyDescent="0.2">
      <c r="B2955" s="11">
        <f t="shared" si="2055"/>
        <v>105</v>
      </c>
      <c r="C2955" s="12" t="str">
        <f t="shared" si="2055"/>
        <v>SAS HSR 4</v>
      </c>
      <c r="K2955" s="24"/>
      <c r="O2955" s="15"/>
      <c r="P2955" s="15"/>
      <c r="Q2955" s="15"/>
      <c r="R2955" s="15"/>
      <c r="S2955" s="15"/>
      <c r="T2955" s="15"/>
      <c r="U2955" s="15"/>
      <c r="V2955" s="15"/>
      <c r="W2955" s="15"/>
      <c r="X2955" s="15"/>
      <c r="Y2955" s="15"/>
      <c r="Z2955" s="15"/>
      <c r="AA2955" s="15"/>
      <c r="AB2955" s="15"/>
      <c r="AC2955" s="15"/>
      <c r="AD2955" s="15"/>
      <c r="AE2955" s="15"/>
      <c r="AF2955" s="15"/>
      <c r="AG2955" s="15"/>
      <c r="AH2955" s="15"/>
      <c r="AI2955" s="15"/>
      <c r="AJ2955" s="15"/>
      <c r="AK2955" s="15"/>
      <c r="AL2955" s="15"/>
      <c r="AM2955" s="15"/>
      <c r="AN2955" s="15"/>
      <c r="AO2955" s="15"/>
      <c r="AP2955" s="15"/>
      <c r="AQ2955" s="15"/>
      <c r="AR2955" s="15"/>
      <c r="AS2955" s="15"/>
      <c r="AT2955" s="15"/>
      <c r="AU2955" s="15"/>
      <c r="AV2955" s="15"/>
      <c r="AW2955" s="15"/>
      <c r="AX2955" s="15"/>
      <c r="AY2955" s="15"/>
      <c r="AZ2955" s="15"/>
      <c r="BA2955" s="15"/>
      <c r="BB2955" s="15"/>
      <c r="BC2955" s="15"/>
      <c r="BD2955" s="15"/>
    </row>
    <row r="2956" spans="1:59" ht="16" x14ac:dyDescent="0.2">
      <c r="B2956" s="11">
        <f t="shared" si="2055"/>
        <v>105</v>
      </c>
      <c r="C2956" s="12" t="str">
        <f t="shared" si="2055"/>
        <v>SAS HSR 4</v>
      </c>
      <c r="G2956" s="46" t="s">
        <v>229</v>
      </c>
      <c r="H2956" s="104" t="s">
        <v>160</v>
      </c>
      <c r="I2956" s="105"/>
      <c r="J2956" s="106"/>
      <c r="K2956" s="23"/>
      <c r="L2956" s="47" t="s">
        <v>4</v>
      </c>
      <c r="M2956" s="81"/>
      <c r="N2956" s="81"/>
      <c r="O2956" s="48">
        <f>SUM(O2951:O2954)</f>
        <v>4537.8014347706921</v>
      </c>
      <c r="P2956" s="48">
        <f t="shared" ref="P2956:BD2956" si="2067">SUM(P2951:P2954)</f>
        <v>4537.8014347706921</v>
      </c>
      <c r="Q2956" s="48">
        <f t="shared" si="2067"/>
        <v>4537.8014347706921</v>
      </c>
      <c r="R2956" s="48">
        <f t="shared" si="2067"/>
        <v>4537.8014347706921</v>
      </c>
      <c r="S2956" s="48">
        <f t="shared" si="2067"/>
        <v>4583.1794491183991</v>
      </c>
      <c r="T2956" s="48">
        <f t="shared" si="2067"/>
        <v>4583.1794491183991</v>
      </c>
      <c r="U2956" s="48">
        <f t="shared" si="2067"/>
        <v>4583.1794491183991</v>
      </c>
      <c r="V2956" s="48">
        <f t="shared" si="2067"/>
        <v>4583.1794491183991</v>
      </c>
      <c r="W2956" s="48">
        <f t="shared" si="2067"/>
        <v>4629.0112436095833</v>
      </c>
      <c r="X2956" s="48">
        <f t="shared" si="2067"/>
        <v>4629.0112436095833</v>
      </c>
      <c r="Y2956" s="48">
        <f t="shared" si="2067"/>
        <v>4629.0112436095833</v>
      </c>
      <c r="Z2956" s="48">
        <f t="shared" si="2067"/>
        <v>4629.0112436095833</v>
      </c>
      <c r="AA2956" s="48">
        <f t="shared" si="2067"/>
        <v>4675.3013560456793</v>
      </c>
      <c r="AB2956" s="48">
        <f t="shared" si="2067"/>
        <v>4675.3013560456793</v>
      </c>
      <c r="AC2956" s="48">
        <f t="shared" si="2067"/>
        <v>4675.3013560456793</v>
      </c>
      <c r="AD2956" s="48">
        <f t="shared" si="2067"/>
        <v>4729.044856532767</v>
      </c>
      <c r="AE2956" s="48">
        <f t="shared" si="2067"/>
        <v>4939.5651297682507</v>
      </c>
      <c r="AF2956" s="48">
        <f t="shared" si="2067"/>
        <v>4939.5651297682507</v>
      </c>
      <c r="AG2956" s="48">
        <f t="shared" si="2067"/>
        <v>4939.5651297682507</v>
      </c>
      <c r="AH2956" s="48">
        <f t="shared" si="2067"/>
        <v>4939.5651297682507</v>
      </c>
      <c r="AI2956" s="48">
        <f t="shared" si="2067"/>
        <v>4988.9607810659327</v>
      </c>
      <c r="AJ2956" s="48">
        <f t="shared" si="2067"/>
        <v>4988.9607810659327</v>
      </c>
      <c r="AK2956" s="48">
        <f t="shared" si="2067"/>
        <v>4988.9607810659327</v>
      </c>
      <c r="AL2956" s="48">
        <f t="shared" si="2067"/>
        <v>4988.9607810659327</v>
      </c>
      <c r="AM2956" s="48">
        <f t="shared" si="2067"/>
        <v>5038.8503888765927</v>
      </c>
      <c r="AN2956" s="48">
        <f t="shared" si="2067"/>
        <v>5038.8503888765927</v>
      </c>
      <c r="AO2956" s="48">
        <f t="shared" si="2067"/>
        <v>5038.8503888765927</v>
      </c>
      <c r="AP2956" s="48">
        <f t="shared" si="2067"/>
        <v>5038.8503888765927</v>
      </c>
      <c r="AQ2956" s="48">
        <f t="shared" si="2067"/>
        <v>5089.2388927653583</v>
      </c>
      <c r="AR2956" s="48">
        <f t="shared" si="2067"/>
        <v>5089.2388927653583</v>
      </c>
      <c r="AS2956" s="48">
        <f t="shared" si="2067"/>
        <v>5089.2388927653583</v>
      </c>
      <c r="AT2956" s="48">
        <f t="shared" si="2067"/>
        <v>5089.2388927653583</v>
      </c>
      <c r="AU2956" s="48">
        <f t="shared" si="2067"/>
        <v>5140.1312816930122</v>
      </c>
      <c r="AV2956" s="48">
        <f t="shared" si="2067"/>
        <v>5140.1312816930122</v>
      </c>
      <c r="AW2956" s="48">
        <f t="shared" si="2067"/>
        <v>5140.1312816930122</v>
      </c>
      <c r="AX2956" s="48">
        <f t="shared" si="2067"/>
        <v>5140.1312816930122</v>
      </c>
      <c r="AY2956" s="48">
        <f t="shared" si="2067"/>
        <v>5191.532594509943</v>
      </c>
      <c r="AZ2956" s="48">
        <f t="shared" si="2067"/>
        <v>5191.532594509943</v>
      </c>
      <c r="BA2956" s="48">
        <f t="shared" si="2067"/>
        <v>5191.532594509943</v>
      </c>
      <c r="BB2956" s="48">
        <f t="shared" si="2067"/>
        <v>5191.532594509943</v>
      </c>
      <c r="BC2956" s="48">
        <f t="shared" si="2067"/>
        <v>5243.4479204550416</v>
      </c>
      <c r="BD2956" s="48">
        <f t="shared" si="2067"/>
        <v>5243.4479204550416</v>
      </c>
    </row>
    <row r="2957" spans="1:59" ht="16" x14ac:dyDescent="0.2">
      <c r="B2957" s="11">
        <f t="shared" ref="B2957:C2962" si="2068">B2956</f>
        <v>105</v>
      </c>
      <c r="C2957" s="12" t="str">
        <f t="shared" si="2068"/>
        <v>SAS HSR 4</v>
      </c>
      <c r="D2957" s="46" t="s">
        <v>260</v>
      </c>
      <c r="E2957" s="32">
        <v>46203</v>
      </c>
      <c r="F2957" s="15"/>
      <c r="G2957" s="46" t="s">
        <v>261</v>
      </c>
      <c r="H2957" s="46" t="s">
        <v>237</v>
      </c>
      <c r="I2957" s="46" t="s">
        <v>238</v>
      </c>
      <c r="J2957" s="46" t="s">
        <v>239</v>
      </c>
      <c r="K2957" s="23"/>
      <c r="O2957" s="15"/>
      <c r="P2957" s="15"/>
      <c r="Q2957" s="15"/>
      <c r="R2957" s="15"/>
      <c r="S2957" s="15"/>
      <c r="T2957" s="15"/>
      <c r="U2957" s="15"/>
      <c r="V2957" s="15"/>
      <c r="W2957" s="15"/>
      <c r="X2957" s="15"/>
      <c r="Y2957" s="15"/>
      <c r="Z2957" s="15"/>
      <c r="AA2957" s="15"/>
      <c r="AB2957" s="15"/>
      <c r="AC2957" s="15"/>
      <c r="AD2957" s="15"/>
      <c r="AE2957" s="15"/>
      <c r="AF2957" s="15"/>
      <c r="AG2957" s="15"/>
      <c r="AH2957" s="15"/>
      <c r="AI2957" s="15"/>
      <c r="AJ2957" s="15"/>
      <c r="AK2957" s="15"/>
      <c r="AL2957" s="15"/>
      <c r="AM2957" s="15"/>
      <c r="AN2957" s="15"/>
      <c r="AO2957" s="15"/>
      <c r="AP2957" s="15"/>
      <c r="AQ2957" s="15"/>
      <c r="AR2957" s="15"/>
      <c r="AS2957" s="15"/>
      <c r="AT2957" s="15"/>
      <c r="AU2957" s="15"/>
      <c r="AV2957" s="15"/>
      <c r="AW2957" s="15"/>
      <c r="AX2957" s="15"/>
      <c r="AY2957" s="15"/>
      <c r="AZ2957" s="15"/>
      <c r="BA2957" s="15"/>
      <c r="BB2957" s="15"/>
      <c r="BC2957" s="15"/>
      <c r="BD2957" s="15"/>
    </row>
    <row r="2958" spans="1:59" ht="16" x14ac:dyDescent="0.2">
      <c r="B2958" s="11">
        <f t="shared" si="2068"/>
        <v>105</v>
      </c>
      <c r="C2958" s="12" t="str">
        <f t="shared" si="2068"/>
        <v>SAS HSR 4</v>
      </c>
      <c r="D2958" s="46" t="s">
        <v>262</v>
      </c>
      <c r="E2958" s="31">
        <v>19562.634177300002</v>
      </c>
      <c r="F2958" s="15"/>
      <c r="G2958" s="49" t="s">
        <v>263</v>
      </c>
      <c r="H2958" s="31">
        <v>0</v>
      </c>
      <c r="I2958" s="32">
        <v>0</v>
      </c>
      <c r="J2958" s="32">
        <v>0</v>
      </c>
      <c r="K2958" s="23"/>
      <c r="L2958" s="50" t="s">
        <v>264</v>
      </c>
      <c r="M2958" s="70"/>
      <c r="N2958" s="70"/>
      <c r="O2958" s="40">
        <f t="shared" ref="O2958:BD2958" si="2069">IFERROR(((O$3&gt;=$E2957)*(O$2&lt;=$E2957))*$E2961,"")</f>
        <v>0</v>
      </c>
      <c r="P2958" s="40">
        <f t="shared" si="2069"/>
        <v>0</v>
      </c>
      <c r="Q2958" s="40">
        <f t="shared" si="2069"/>
        <v>0</v>
      </c>
      <c r="R2958" s="40">
        <f t="shared" si="2069"/>
        <v>0</v>
      </c>
      <c r="S2958" s="40">
        <f t="shared" si="2069"/>
        <v>0</v>
      </c>
      <c r="T2958" s="40">
        <f t="shared" si="2069"/>
        <v>0</v>
      </c>
      <c r="U2958" s="40">
        <f t="shared" si="2069"/>
        <v>0</v>
      </c>
      <c r="V2958" s="40">
        <f t="shared" si="2069"/>
        <v>0</v>
      </c>
      <c r="W2958" s="40">
        <f t="shared" si="2069"/>
        <v>0</v>
      </c>
      <c r="X2958" s="40">
        <f t="shared" si="2069"/>
        <v>0</v>
      </c>
      <c r="Y2958" s="40">
        <f t="shared" si="2069"/>
        <v>0</v>
      </c>
      <c r="Z2958" s="40">
        <f t="shared" si="2069"/>
        <v>0</v>
      </c>
      <c r="AA2958" s="40">
        <f t="shared" si="2069"/>
        <v>0</v>
      </c>
      <c r="AB2958" s="40">
        <f t="shared" si="2069"/>
        <v>0</v>
      </c>
      <c r="AC2958" s="40">
        <f t="shared" si="2069"/>
        <v>0</v>
      </c>
      <c r="AD2958" s="40">
        <f t="shared" si="2069"/>
        <v>0</v>
      </c>
      <c r="AE2958" s="40">
        <f t="shared" si="2069"/>
        <v>0</v>
      </c>
      <c r="AF2958" s="40">
        <f t="shared" si="2069"/>
        <v>0</v>
      </c>
      <c r="AG2958" s="40">
        <f t="shared" si="2069"/>
        <v>0</v>
      </c>
      <c r="AH2958" s="40">
        <f t="shared" si="2069"/>
        <v>0</v>
      </c>
      <c r="AI2958" s="40">
        <f t="shared" si="2069"/>
        <v>0</v>
      </c>
      <c r="AJ2958" s="40">
        <f t="shared" si="2069"/>
        <v>0</v>
      </c>
      <c r="AK2958" s="40">
        <f t="shared" si="2069"/>
        <v>0</v>
      </c>
      <c r="AL2958" s="40">
        <f t="shared" si="2069"/>
        <v>0</v>
      </c>
      <c r="AM2958" s="40">
        <f t="shared" si="2069"/>
        <v>0</v>
      </c>
      <c r="AN2958" s="40">
        <f t="shared" si="2069"/>
        <v>0</v>
      </c>
      <c r="AO2958" s="40">
        <f t="shared" si="2069"/>
        <v>0</v>
      </c>
      <c r="AP2958" s="40">
        <f t="shared" si="2069"/>
        <v>0</v>
      </c>
      <c r="AQ2958" s="40">
        <f t="shared" si="2069"/>
        <v>0</v>
      </c>
      <c r="AR2958" s="40">
        <f t="shared" si="2069"/>
        <v>0</v>
      </c>
      <c r="AS2958" s="40">
        <f t="shared" si="2069"/>
        <v>0</v>
      </c>
      <c r="AT2958" s="40">
        <f t="shared" si="2069"/>
        <v>0</v>
      </c>
      <c r="AU2958" s="40">
        <f t="shared" si="2069"/>
        <v>0</v>
      </c>
      <c r="AV2958" s="40">
        <f t="shared" si="2069"/>
        <v>0</v>
      </c>
      <c r="AW2958" s="40">
        <f t="shared" si="2069"/>
        <v>0</v>
      </c>
      <c r="AX2958" s="40">
        <f t="shared" si="2069"/>
        <v>0</v>
      </c>
      <c r="AY2958" s="40">
        <f t="shared" si="2069"/>
        <v>0</v>
      </c>
      <c r="AZ2958" s="40">
        <f t="shared" si="2069"/>
        <v>0</v>
      </c>
      <c r="BA2958" s="40">
        <f t="shared" si="2069"/>
        <v>0</v>
      </c>
      <c r="BB2958" s="40">
        <f t="shared" si="2069"/>
        <v>0</v>
      </c>
      <c r="BC2958" s="40">
        <f t="shared" si="2069"/>
        <v>0</v>
      </c>
      <c r="BD2958" s="40">
        <f t="shared" si="2069"/>
        <v>0</v>
      </c>
    </row>
    <row r="2959" spans="1:59" ht="16" x14ac:dyDescent="0.2">
      <c r="B2959" s="11">
        <f t="shared" si="2068"/>
        <v>105</v>
      </c>
      <c r="C2959" s="12" t="str">
        <f t="shared" si="2068"/>
        <v>SAS HSR 4</v>
      </c>
      <c r="D2959" s="46" t="s">
        <v>24</v>
      </c>
      <c r="E2959" s="51">
        <f>IF(E2957&gt;MAX($O$3:$BD$3),BD2948,
IF(E2957&lt;MIN($O$3:$BD$3),1,SUMIFS($O2949:$BD2949,$O$2:$BD$2,"&lt;="&amp;E2957,$O$3:$BD$3,"&gt;="&amp;E2957)))</f>
        <v>1.0509070200000001</v>
      </c>
      <c r="F2959" s="15"/>
      <c r="G2959" s="49" t="s">
        <v>265</v>
      </c>
      <c r="H2959" s="31">
        <v>0</v>
      </c>
      <c r="I2959" s="32">
        <v>0</v>
      </c>
      <c r="J2959" s="32">
        <v>0</v>
      </c>
      <c r="K2959" s="23"/>
      <c r="L2959" s="52" t="s">
        <v>266</v>
      </c>
      <c r="M2959" s="72"/>
      <c r="N2959" s="72"/>
      <c r="O2959" s="41">
        <f t="shared" ref="O2959:BD2959" si="2070">IFERROR(((O$3&gt;=$E2954)*(O$2&lt;=$E2954))*$H2962,"")</f>
        <v>0</v>
      </c>
      <c r="P2959" s="41">
        <f t="shared" si="2070"/>
        <v>0</v>
      </c>
      <c r="Q2959" s="41">
        <f t="shared" si="2070"/>
        <v>0</v>
      </c>
      <c r="R2959" s="41">
        <f t="shared" si="2070"/>
        <v>0</v>
      </c>
      <c r="S2959" s="41">
        <f t="shared" si="2070"/>
        <v>0</v>
      </c>
      <c r="T2959" s="41">
        <f t="shared" si="2070"/>
        <v>0</v>
      </c>
      <c r="U2959" s="41">
        <f t="shared" si="2070"/>
        <v>0</v>
      </c>
      <c r="V2959" s="41">
        <f t="shared" si="2070"/>
        <v>0</v>
      </c>
      <c r="W2959" s="41">
        <f t="shared" si="2070"/>
        <v>0</v>
      </c>
      <c r="X2959" s="41">
        <f t="shared" si="2070"/>
        <v>0</v>
      </c>
      <c r="Y2959" s="41">
        <f t="shared" si="2070"/>
        <v>0</v>
      </c>
      <c r="Z2959" s="41">
        <f t="shared" si="2070"/>
        <v>0</v>
      </c>
      <c r="AA2959" s="41">
        <f t="shared" si="2070"/>
        <v>0</v>
      </c>
      <c r="AB2959" s="41">
        <f t="shared" si="2070"/>
        <v>0</v>
      </c>
      <c r="AC2959" s="41">
        <f t="shared" si="2070"/>
        <v>0</v>
      </c>
      <c r="AD2959" s="41">
        <f t="shared" si="2070"/>
        <v>0</v>
      </c>
      <c r="AE2959" s="41">
        <f t="shared" si="2070"/>
        <v>0</v>
      </c>
      <c r="AF2959" s="41">
        <f t="shared" si="2070"/>
        <v>0</v>
      </c>
      <c r="AG2959" s="41">
        <f t="shared" si="2070"/>
        <v>0</v>
      </c>
      <c r="AH2959" s="41">
        <f t="shared" si="2070"/>
        <v>0</v>
      </c>
      <c r="AI2959" s="41">
        <f t="shared" si="2070"/>
        <v>0</v>
      </c>
      <c r="AJ2959" s="41">
        <f t="shared" si="2070"/>
        <v>0</v>
      </c>
      <c r="AK2959" s="41">
        <f t="shared" si="2070"/>
        <v>0</v>
      </c>
      <c r="AL2959" s="41">
        <f t="shared" si="2070"/>
        <v>0</v>
      </c>
      <c r="AM2959" s="41">
        <f t="shared" si="2070"/>
        <v>0</v>
      </c>
      <c r="AN2959" s="41">
        <f t="shared" si="2070"/>
        <v>0</v>
      </c>
      <c r="AO2959" s="41">
        <f t="shared" si="2070"/>
        <v>0</v>
      </c>
      <c r="AP2959" s="41">
        <f t="shared" si="2070"/>
        <v>0</v>
      </c>
      <c r="AQ2959" s="41">
        <f t="shared" si="2070"/>
        <v>0</v>
      </c>
      <c r="AR2959" s="41">
        <f t="shared" si="2070"/>
        <v>0</v>
      </c>
      <c r="AS2959" s="41">
        <f t="shared" si="2070"/>
        <v>0</v>
      </c>
      <c r="AT2959" s="41">
        <f t="shared" si="2070"/>
        <v>0</v>
      </c>
      <c r="AU2959" s="41">
        <f t="shared" si="2070"/>
        <v>0</v>
      </c>
      <c r="AV2959" s="41">
        <f t="shared" si="2070"/>
        <v>0</v>
      </c>
      <c r="AW2959" s="41">
        <f t="shared" si="2070"/>
        <v>0</v>
      </c>
      <c r="AX2959" s="41">
        <f t="shared" si="2070"/>
        <v>0</v>
      </c>
      <c r="AY2959" s="41">
        <f t="shared" si="2070"/>
        <v>0</v>
      </c>
      <c r="AZ2959" s="41">
        <f t="shared" si="2070"/>
        <v>0</v>
      </c>
      <c r="BA2959" s="41">
        <f t="shared" si="2070"/>
        <v>0</v>
      </c>
      <c r="BB2959" s="41">
        <f t="shared" si="2070"/>
        <v>0</v>
      </c>
      <c r="BC2959" s="41">
        <f t="shared" si="2070"/>
        <v>0</v>
      </c>
      <c r="BD2959" s="41">
        <f t="shared" si="2070"/>
        <v>0</v>
      </c>
    </row>
    <row r="2960" spans="1:59" ht="16" x14ac:dyDescent="0.2">
      <c r="B2960" s="11">
        <f t="shared" si="2068"/>
        <v>105</v>
      </c>
      <c r="C2960" s="12" t="str">
        <f t="shared" si="2068"/>
        <v>SAS HSR 4</v>
      </c>
      <c r="D2960" s="46" t="s">
        <v>8</v>
      </c>
      <c r="E2960" s="42">
        <v>0</v>
      </c>
      <c r="F2960" s="15"/>
      <c r="G2960" s="49" t="s">
        <v>267</v>
      </c>
      <c r="H2960" s="31">
        <v>0</v>
      </c>
      <c r="I2960" s="32">
        <v>0</v>
      </c>
      <c r="J2960" s="32">
        <v>0</v>
      </c>
      <c r="L2960" s="52" t="s">
        <v>268</v>
      </c>
      <c r="M2960" s="72"/>
      <c r="N2960" s="72"/>
      <c r="O2960" s="41">
        <f t="shared" ref="O2960:BD2960" si="2071">IFERROR(((O$3&gt;=$E2957)*(O$2&lt;=$E2957))*$J2962,"")</f>
        <v>0</v>
      </c>
      <c r="P2960" s="41">
        <f t="shared" si="2071"/>
        <v>0</v>
      </c>
      <c r="Q2960" s="41">
        <f t="shared" si="2071"/>
        <v>0</v>
      </c>
      <c r="R2960" s="41">
        <f t="shared" si="2071"/>
        <v>0</v>
      </c>
      <c r="S2960" s="41">
        <f t="shared" si="2071"/>
        <v>0</v>
      </c>
      <c r="T2960" s="41">
        <f t="shared" si="2071"/>
        <v>0</v>
      </c>
      <c r="U2960" s="41">
        <f t="shared" si="2071"/>
        <v>0</v>
      </c>
      <c r="V2960" s="41">
        <f t="shared" si="2071"/>
        <v>0</v>
      </c>
      <c r="W2960" s="41">
        <f t="shared" si="2071"/>
        <v>0</v>
      </c>
      <c r="X2960" s="41">
        <f t="shared" si="2071"/>
        <v>0</v>
      </c>
      <c r="Y2960" s="41">
        <f t="shared" si="2071"/>
        <v>0</v>
      </c>
      <c r="Z2960" s="41">
        <f t="shared" si="2071"/>
        <v>0</v>
      </c>
      <c r="AA2960" s="41">
        <f t="shared" si="2071"/>
        <v>0</v>
      </c>
      <c r="AB2960" s="41">
        <f t="shared" si="2071"/>
        <v>0</v>
      </c>
      <c r="AC2960" s="41">
        <f t="shared" si="2071"/>
        <v>0</v>
      </c>
      <c r="AD2960" s="41">
        <f t="shared" si="2071"/>
        <v>0</v>
      </c>
      <c r="AE2960" s="41">
        <f t="shared" si="2071"/>
        <v>0</v>
      </c>
      <c r="AF2960" s="41">
        <f t="shared" si="2071"/>
        <v>0</v>
      </c>
      <c r="AG2960" s="41">
        <f t="shared" si="2071"/>
        <v>0</v>
      </c>
      <c r="AH2960" s="41">
        <f t="shared" si="2071"/>
        <v>0</v>
      </c>
      <c r="AI2960" s="41">
        <f t="shared" si="2071"/>
        <v>0</v>
      </c>
      <c r="AJ2960" s="41">
        <f t="shared" si="2071"/>
        <v>0</v>
      </c>
      <c r="AK2960" s="41">
        <f t="shared" si="2071"/>
        <v>0</v>
      </c>
      <c r="AL2960" s="41">
        <f t="shared" si="2071"/>
        <v>0</v>
      </c>
      <c r="AM2960" s="41">
        <f t="shared" si="2071"/>
        <v>0</v>
      </c>
      <c r="AN2960" s="41">
        <f t="shared" si="2071"/>
        <v>0</v>
      </c>
      <c r="AO2960" s="41">
        <f t="shared" si="2071"/>
        <v>0</v>
      </c>
      <c r="AP2960" s="41">
        <f t="shared" si="2071"/>
        <v>0</v>
      </c>
      <c r="AQ2960" s="41">
        <f t="shared" si="2071"/>
        <v>0</v>
      </c>
      <c r="AR2960" s="41">
        <f t="shared" si="2071"/>
        <v>0</v>
      </c>
      <c r="AS2960" s="41">
        <f t="shared" si="2071"/>
        <v>0</v>
      </c>
      <c r="AT2960" s="41">
        <f t="shared" si="2071"/>
        <v>0</v>
      </c>
      <c r="AU2960" s="41">
        <f t="shared" si="2071"/>
        <v>0</v>
      </c>
      <c r="AV2960" s="41">
        <f t="shared" si="2071"/>
        <v>0</v>
      </c>
      <c r="AW2960" s="41">
        <f t="shared" si="2071"/>
        <v>0</v>
      </c>
      <c r="AX2960" s="41">
        <f t="shared" si="2071"/>
        <v>0</v>
      </c>
      <c r="AY2960" s="41">
        <f t="shared" si="2071"/>
        <v>0</v>
      </c>
      <c r="AZ2960" s="41">
        <f t="shared" si="2071"/>
        <v>0</v>
      </c>
      <c r="BA2960" s="41">
        <f t="shared" si="2071"/>
        <v>0</v>
      </c>
      <c r="BB2960" s="41">
        <f t="shared" si="2071"/>
        <v>0</v>
      </c>
      <c r="BC2960" s="41">
        <f t="shared" si="2071"/>
        <v>0</v>
      </c>
      <c r="BD2960" s="41">
        <f t="shared" si="2071"/>
        <v>0</v>
      </c>
    </row>
    <row r="2961" spans="1:59" ht="16" x14ac:dyDescent="0.2">
      <c r="B2961" s="11">
        <f t="shared" si="2068"/>
        <v>105</v>
      </c>
      <c r="C2961" s="12" t="str">
        <f t="shared" si="2068"/>
        <v>SAS HSR 4</v>
      </c>
      <c r="D2961" s="46" t="s">
        <v>269</v>
      </c>
      <c r="E2961" s="31">
        <v>0</v>
      </c>
      <c r="F2961" s="15"/>
      <c r="G2961" s="53"/>
      <c r="H2961" s="15"/>
      <c r="I2961" s="15"/>
      <c r="J2961" s="23"/>
      <c r="L2961" s="52" t="s">
        <v>270</v>
      </c>
      <c r="M2961" s="72"/>
      <c r="N2961" s="72"/>
      <c r="O2961" s="41">
        <f t="shared" ref="O2961:BD2961" si="2072">IFERROR(((O$3&gt;=$J2951)*(O$2&lt;=$J2951))*$E2962,"")</f>
        <v>0</v>
      </c>
      <c r="P2961" s="41">
        <f t="shared" si="2072"/>
        <v>0</v>
      </c>
      <c r="Q2961" s="41">
        <f t="shared" si="2072"/>
        <v>0</v>
      </c>
      <c r="R2961" s="41">
        <f t="shared" si="2072"/>
        <v>0</v>
      </c>
      <c r="S2961" s="41">
        <f t="shared" si="2072"/>
        <v>0</v>
      </c>
      <c r="T2961" s="41">
        <f t="shared" si="2072"/>
        <v>0</v>
      </c>
      <c r="U2961" s="41">
        <f t="shared" si="2072"/>
        <v>0</v>
      </c>
      <c r="V2961" s="41">
        <f t="shared" si="2072"/>
        <v>0</v>
      </c>
      <c r="W2961" s="41">
        <f t="shared" si="2072"/>
        <v>0</v>
      </c>
      <c r="X2961" s="41">
        <f t="shared" si="2072"/>
        <v>0</v>
      </c>
      <c r="Y2961" s="41">
        <f t="shared" si="2072"/>
        <v>0</v>
      </c>
      <c r="Z2961" s="41">
        <f t="shared" si="2072"/>
        <v>0</v>
      </c>
      <c r="AA2961" s="41">
        <f t="shared" si="2072"/>
        <v>0</v>
      </c>
      <c r="AB2961" s="41">
        <f t="shared" si="2072"/>
        <v>0</v>
      </c>
      <c r="AC2961" s="41">
        <f t="shared" si="2072"/>
        <v>0</v>
      </c>
      <c r="AD2961" s="41">
        <f t="shared" si="2072"/>
        <v>0</v>
      </c>
      <c r="AE2961" s="41">
        <f t="shared" si="2072"/>
        <v>0</v>
      </c>
      <c r="AF2961" s="41">
        <f t="shared" si="2072"/>
        <v>0</v>
      </c>
      <c r="AG2961" s="41">
        <f t="shared" si="2072"/>
        <v>0</v>
      </c>
      <c r="AH2961" s="41">
        <f t="shared" si="2072"/>
        <v>0</v>
      </c>
      <c r="AI2961" s="41">
        <f t="shared" si="2072"/>
        <v>0</v>
      </c>
      <c r="AJ2961" s="41">
        <f t="shared" si="2072"/>
        <v>0</v>
      </c>
      <c r="AK2961" s="41">
        <f t="shared" si="2072"/>
        <v>0</v>
      </c>
      <c r="AL2961" s="41">
        <f t="shared" si="2072"/>
        <v>0</v>
      </c>
      <c r="AM2961" s="41">
        <f t="shared" si="2072"/>
        <v>0</v>
      </c>
      <c r="AN2961" s="41">
        <f t="shared" si="2072"/>
        <v>0</v>
      </c>
      <c r="AO2961" s="41">
        <f t="shared" si="2072"/>
        <v>0</v>
      </c>
      <c r="AP2961" s="41">
        <f t="shared" si="2072"/>
        <v>0</v>
      </c>
      <c r="AQ2961" s="41">
        <f t="shared" si="2072"/>
        <v>0</v>
      </c>
      <c r="AR2961" s="41">
        <f t="shared" si="2072"/>
        <v>0</v>
      </c>
      <c r="AS2961" s="41">
        <f t="shared" si="2072"/>
        <v>0</v>
      </c>
      <c r="AT2961" s="41">
        <f t="shared" si="2072"/>
        <v>0</v>
      </c>
      <c r="AU2961" s="41">
        <f t="shared" si="2072"/>
        <v>0</v>
      </c>
      <c r="AV2961" s="41">
        <f t="shared" si="2072"/>
        <v>0</v>
      </c>
      <c r="AW2961" s="41">
        <f t="shared" si="2072"/>
        <v>0</v>
      </c>
      <c r="AX2961" s="41">
        <f t="shared" si="2072"/>
        <v>0</v>
      </c>
      <c r="AY2961" s="41">
        <f t="shared" si="2072"/>
        <v>0</v>
      </c>
      <c r="AZ2961" s="41">
        <f t="shared" si="2072"/>
        <v>0</v>
      </c>
      <c r="BA2961" s="41">
        <f t="shared" si="2072"/>
        <v>0</v>
      </c>
      <c r="BB2961" s="41">
        <f t="shared" si="2072"/>
        <v>0</v>
      </c>
      <c r="BC2961" s="41">
        <f t="shared" si="2072"/>
        <v>0</v>
      </c>
      <c r="BD2961" s="41">
        <f t="shared" si="2072"/>
        <v>0</v>
      </c>
    </row>
    <row r="2962" spans="1:59" ht="16" x14ac:dyDescent="0.2">
      <c r="B2962" s="11">
        <f t="shared" si="2068"/>
        <v>105</v>
      </c>
      <c r="C2962" s="12" t="str">
        <f t="shared" si="2068"/>
        <v>SAS HSR 4</v>
      </c>
      <c r="D2962" s="46" t="s">
        <v>270</v>
      </c>
      <c r="E2962" s="31">
        <v>0</v>
      </c>
      <c r="F2962" s="15"/>
      <c r="G2962" s="46" t="s">
        <v>266</v>
      </c>
      <c r="H2962" s="31">
        <v>0</v>
      </c>
      <c r="I2962" s="46" t="s">
        <v>268</v>
      </c>
      <c r="J2962" s="31">
        <v>0</v>
      </c>
      <c r="L2962" s="54" t="s">
        <v>271</v>
      </c>
      <c r="M2962" s="73"/>
      <c r="N2962" s="73"/>
      <c r="O2962" s="45">
        <f t="shared" ref="O2962:BD2962" si="2073">IFERROR(-($E2943+$H2943+$J2943)*O2944,"")</f>
        <v>0</v>
      </c>
      <c r="P2962" s="45">
        <f t="shared" si="2073"/>
        <v>0</v>
      </c>
      <c r="Q2962" s="45">
        <f t="shared" si="2073"/>
        <v>0</v>
      </c>
      <c r="R2962" s="45">
        <f t="shared" si="2073"/>
        <v>0</v>
      </c>
      <c r="S2962" s="45">
        <f t="shared" si="2073"/>
        <v>0</v>
      </c>
      <c r="T2962" s="45">
        <f t="shared" si="2073"/>
        <v>0</v>
      </c>
      <c r="U2962" s="45">
        <f t="shared" si="2073"/>
        <v>0</v>
      </c>
      <c r="V2962" s="45">
        <f t="shared" si="2073"/>
        <v>0</v>
      </c>
      <c r="W2962" s="45">
        <f t="shared" si="2073"/>
        <v>0</v>
      </c>
      <c r="X2962" s="45">
        <f t="shared" si="2073"/>
        <v>0</v>
      </c>
      <c r="Y2962" s="45">
        <f t="shared" si="2073"/>
        <v>0</v>
      </c>
      <c r="Z2962" s="45">
        <f t="shared" si="2073"/>
        <v>0</v>
      </c>
      <c r="AA2962" s="45">
        <f t="shared" si="2073"/>
        <v>0</v>
      </c>
      <c r="AB2962" s="45">
        <f t="shared" si="2073"/>
        <v>0</v>
      </c>
      <c r="AC2962" s="45">
        <f t="shared" si="2073"/>
        <v>0</v>
      </c>
      <c r="AD2962" s="45">
        <f t="shared" si="2073"/>
        <v>0</v>
      </c>
      <c r="AE2962" s="45">
        <f t="shared" si="2073"/>
        <v>0</v>
      </c>
      <c r="AF2962" s="45">
        <f t="shared" si="2073"/>
        <v>0</v>
      </c>
      <c r="AG2962" s="45">
        <f t="shared" si="2073"/>
        <v>0</v>
      </c>
      <c r="AH2962" s="45">
        <f t="shared" si="2073"/>
        <v>0</v>
      </c>
      <c r="AI2962" s="45">
        <f t="shared" si="2073"/>
        <v>0</v>
      </c>
      <c r="AJ2962" s="45">
        <f t="shared" si="2073"/>
        <v>0</v>
      </c>
      <c r="AK2962" s="45">
        <f t="shared" si="2073"/>
        <v>0</v>
      </c>
      <c r="AL2962" s="45">
        <f t="shared" si="2073"/>
        <v>0</v>
      </c>
      <c r="AM2962" s="45">
        <f t="shared" si="2073"/>
        <v>0</v>
      </c>
      <c r="AN2962" s="45">
        <f t="shared" si="2073"/>
        <v>0</v>
      </c>
      <c r="AO2962" s="45">
        <f t="shared" si="2073"/>
        <v>0</v>
      </c>
      <c r="AP2962" s="45">
        <f t="shared" si="2073"/>
        <v>0</v>
      </c>
      <c r="AQ2962" s="45">
        <f t="shared" si="2073"/>
        <v>0</v>
      </c>
      <c r="AR2962" s="45">
        <f t="shared" si="2073"/>
        <v>0</v>
      </c>
      <c r="AS2962" s="45">
        <f t="shared" si="2073"/>
        <v>0</v>
      </c>
      <c r="AT2962" s="45">
        <f t="shared" si="2073"/>
        <v>0</v>
      </c>
      <c r="AU2962" s="45">
        <f t="shared" si="2073"/>
        <v>0</v>
      </c>
      <c r="AV2962" s="45">
        <f t="shared" si="2073"/>
        <v>0</v>
      </c>
      <c r="AW2962" s="45">
        <f t="shared" si="2073"/>
        <v>0</v>
      </c>
      <c r="AX2962" s="45">
        <f t="shared" si="2073"/>
        <v>0</v>
      </c>
      <c r="AY2962" s="45">
        <f t="shared" si="2073"/>
        <v>0</v>
      </c>
      <c r="AZ2962" s="45">
        <f t="shared" si="2073"/>
        <v>0</v>
      </c>
      <c r="BA2962" s="45">
        <f t="shared" si="2073"/>
        <v>0</v>
      </c>
      <c r="BB2962" s="45">
        <f t="shared" si="2073"/>
        <v>0</v>
      </c>
      <c r="BC2962" s="45">
        <f t="shared" si="2073"/>
        <v>0</v>
      </c>
      <c r="BD2962" s="45">
        <f t="shared" si="2073"/>
        <v>0</v>
      </c>
    </row>
    <row r="2963" spans="1:59" x14ac:dyDescent="0.2">
      <c r="A2963"/>
      <c r="B2963"/>
      <c r="C2963"/>
      <c r="D2963"/>
      <c r="E2963"/>
      <c r="F2963"/>
      <c r="G2963"/>
      <c r="H2963"/>
      <c r="I2963"/>
      <c r="J2963"/>
      <c r="K2963"/>
      <c r="L2963"/>
      <c r="M2963"/>
      <c r="N2963"/>
      <c r="O2963"/>
      <c r="P2963"/>
      <c r="Q2963"/>
      <c r="R2963"/>
      <c r="S2963"/>
      <c r="T2963"/>
      <c r="U2963"/>
      <c r="V2963"/>
      <c r="W2963"/>
      <c r="X2963"/>
      <c r="Y2963"/>
      <c r="Z2963"/>
      <c r="AA2963"/>
      <c r="AB2963"/>
      <c r="AC2963"/>
      <c r="AD2963"/>
      <c r="AE2963"/>
      <c r="AF2963"/>
      <c r="AG2963"/>
      <c r="AH2963"/>
      <c r="AI2963"/>
      <c r="AJ2963"/>
      <c r="AK2963"/>
      <c r="AL2963"/>
      <c r="AM2963"/>
      <c r="AN2963"/>
      <c r="AO2963"/>
      <c r="AP2963"/>
      <c r="AQ2963"/>
      <c r="AR2963"/>
      <c r="AS2963"/>
      <c r="AT2963"/>
      <c r="AU2963"/>
      <c r="AV2963"/>
      <c r="AW2963"/>
      <c r="AX2963"/>
      <c r="AY2963"/>
      <c r="AZ2963"/>
      <c r="BA2963"/>
      <c r="BB2963"/>
      <c r="BC2963"/>
      <c r="BD2963"/>
    </row>
    <row r="2964" spans="1:59" ht="16" x14ac:dyDescent="0.2">
      <c r="A2964"/>
      <c r="B2964"/>
      <c r="C2964"/>
      <c r="D2964"/>
      <c r="E2964"/>
      <c r="F2964"/>
      <c r="G2964"/>
      <c r="H2964"/>
      <c r="I2964"/>
      <c r="J2964"/>
      <c r="K2964"/>
      <c r="L2964"/>
      <c r="M2964"/>
      <c r="N2964"/>
      <c r="O2964"/>
      <c r="P2964"/>
      <c r="Q2964"/>
      <c r="R2964"/>
      <c r="S2964"/>
      <c r="T2964"/>
      <c r="U2964"/>
      <c r="V2964"/>
      <c r="W2964"/>
      <c r="X2964"/>
      <c r="Y2964"/>
      <c r="Z2964"/>
      <c r="AA2964"/>
      <c r="AB2964"/>
      <c r="AC2964"/>
      <c r="AD2964"/>
      <c r="AE2964"/>
      <c r="AF2964"/>
      <c r="AG2964"/>
      <c r="AH2964"/>
      <c r="AI2964"/>
      <c r="AJ2964"/>
      <c r="AK2964"/>
      <c r="AL2964"/>
      <c r="AM2964"/>
      <c r="AN2964"/>
      <c r="AO2964"/>
      <c r="AP2964"/>
      <c r="AQ2964"/>
      <c r="AR2964"/>
      <c r="AS2964"/>
      <c r="AT2964"/>
      <c r="AU2964"/>
      <c r="AV2964"/>
      <c r="AW2964"/>
      <c r="AX2964"/>
      <c r="AY2964"/>
      <c r="AZ2964"/>
      <c r="BA2964"/>
      <c r="BB2964"/>
      <c r="BC2964"/>
      <c r="BD2964"/>
      <c r="BE2964" s="1"/>
    </row>
    <row r="2965" spans="1:59" ht="16" x14ac:dyDescent="0.2">
      <c r="A2965" s="1"/>
      <c r="B2965" s="67">
        <v>106</v>
      </c>
      <c r="C2965" s="68" t="str">
        <f>H2967</f>
        <v>SCI HSR 5</v>
      </c>
      <c r="D2965" s="69" t="s">
        <v>171</v>
      </c>
      <c r="E2965" s="69"/>
      <c r="F2965" s="69"/>
      <c r="G2965" s="69"/>
      <c r="H2965" s="69"/>
      <c r="I2965" s="69"/>
      <c r="J2965" s="69"/>
      <c r="K2965" s="68"/>
      <c r="L2965" s="68"/>
      <c r="M2965" s="68"/>
      <c r="N2965" s="68"/>
      <c r="O2965" s="82"/>
      <c r="P2965" s="82"/>
      <c r="Q2965" s="82"/>
      <c r="R2965" s="82"/>
      <c r="S2965" s="82"/>
      <c r="T2965" s="82"/>
      <c r="U2965" s="82"/>
      <c r="V2965" s="82"/>
      <c r="W2965" s="82"/>
      <c r="X2965" s="82"/>
      <c r="Y2965" s="82"/>
      <c r="Z2965" s="82"/>
      <c r="AA2965" s="82"/>
      <c r="AB2965" s="82"/>
      <c r="AC2965" s="82"/>
      <c r="AD2965" s="82"/>
      <c r="AE2965" s="82"/>
      <c r="AF2965" s="82"/>
      <c r="AG2965" s="82"/>
      <c r="AH2965" s="82"/>
      <c r="AI2965" s="82"/>
      <c r="AJ2965" s="82"/>
      <c r="AK2965" s="82"/>
      <c r="AL2965" s="82"/>
      <c r="AM2965" s="82"/>
      <c r="AN2965" s="82"/>
      <c r="AO2965" s="82"/>
      <c r="AP2965" s="82"/>
      <c r="AQ2965" s="82"/>
      <c r="AR2965" s="82"/>
      <c r="AS2965" s="82"/>
      <c r="AT2965" s="82"/>
      <c r="AU2965" s="82"/>
      <c r="AV2965" s="82"/>
      <c r="AW2965" s="82"/>
      <c r="AX2965" s="82"/>
      <c r="AY2965" s="82"/>
      <c r="AZ2965" s="82"/>
      <c r="BA2965" s="82"/>
      <c r="BB2965" s="82"/>
      <c r="BC2965" s="82"/>
      <c r="BD2965" s="82"/>
      <c r="BE2965" s="1"/>
      <c r="BF2965" s="1"/>
      <c r="BG2965" s="1"/>
    </row>
    <row r="2966" spans="1:59" ht="16" x14ac:dyDescent="0.2">
      <c r="A2966" s="35"/>
      <c r="B2966" s="11">
        <f>B2965</f>
        <v>106</v>
      </c>
      <c r="C2966" s="12" t="str">
        <f>C2965</f>
        <v>SCI HSR 5</v>
      </c>
      <c r="D2966" s="35"/>
      <c r="E2966" s="35"/>
      <c r="F2966" s="35"/>
      <c r="G2966" s="35"/>
      <c r="H2966" s="35"/>
      <c r="I2966" s="35"/>
      <c r="J2966" s="35"/>
      <c r="K2966" s="35"/>
      <c r="L2966" s="35"/>
      <c r="M2966" s="35"/>
      <c r="N2966" s="35"/>
      <c r="O2966" s="44"/>
      <c r="P2966" s="44"/>
      <c r="Q2966" s="44"/>
      <c r="R2966" s="44"/>
      <c r="S2966" s="44"/>
      <c r="T2966" s="44"/>
      <c r="U2966" s="44"/>
      <c r="V2966" s="44"/>
      <c r="W2966" s="44"/>
      <c r="X2966" s="44"/>
      <c r="Y2966" s="44"/>
      <c r="Z2966" s="44"/>
      <c r="AA2966" s="44"/>
      <c r="AB2966" s="44"/>
      <c r="AC2966" s="44"/>
      <c r="AD2966" s="44"/>
      <c r="AE2966" s="44"/>
      <c r="AF2966" s="44"/>
      <c r="AG2966" s="44"/>
      <c r="AH2966" s="44"/>
      <c r="AI2966" s="44"/>
      <c r="AJ2966" s="44"/>
      <c r="AK2966" s="44"/>
      <c r="AL2966" s="44"/>
      <c r="AM2966" s="44"/>
      <c r="AN2966" s="44"/>
      <c r="AO2966" s="44"/>
      <c r="AP2966" s="44"/>
      <c r="AQ2966" s="44"/>
      <c r="AR2966" s="44"/>
      <c r="AS2966" s="44"/>
      <c r="AT2966" s="44"/>
      <c r="AU2966" s="44"/>
      <c r="AV2966" s="44"/>
      <c r="AW2966" s="44"/>
      <c r="AX2966" s="44"/>
      <c r="AY2966" s="44"/>
      <c r="AZ2966" s="44"/>
      <c r="BA2966" s="44"/>
      <c r="BB2966" s="44"/>
      <c r="BC2966" s="44"/>
      <c r="BD2966" s="44"/>
      <c r="BE2966" s="35"/>
      <c r="BF2966" s="35"/>
      <c r="BG2966" s="35"/>
    </row>
    <row r="2967" spans="1:59" ht="16" x14ac:dyDescent="0.2">
      <c r="B2967" s="11">
        <f t="shared" ref="B2967:C2982" si="2074">B2966</f>
        <v>106</v>
      </c>
      <c r="C2967" s="12" t="str">
        <f t="shared" si="2074"/>
        <v>SCI HSR 5</v>
      </c>
      <c r="D2967" s="13" t="s">
        <v>2</v>
      </c>
      <c r="E2967" s="14" t="s">
        <v>172</v>
      </c>
      <c r="F2967" s="15"/>
      <c r="G2967" s="13" t="s">
        <v>229</v>
      </c>
      <c r="H2967" s="14" t="s">
        <v>32</v>
      </c>
      <c r="I2967" s="14"/>
      <c r="J2967" s="14"/>
      <c r="L2967" s="16" t="s">
        <v>230</v>
      </c>
      <c r="M2967" s="70"/>
      <c r="N2967" s="70"/>
      <c r="O2967" s="17">
        <f>($E2978&gt;0)*($E2972&lt;O$2)*(EDATE($E2972,$E2978)&gt;O$3)*((O$3-O$2+1)/O$4)
+($E2978&gt;0)*($E2972&lt;O$2)*(EDATE($E2972,$E2978)&gt;=O$2)*(EDATE($E2972,$E2978)&lt;=O$3)*((EDATE($E2972,$E2978)-O$2)/O$4)
+($E2978&gt;0)*($E2972&lt;O$2)*(EDATE($E2972,$E2978)&lt;O$2)*(0)
+($E2978&gt;0)*($E2972&gt;=O$2)*($E2972&lt;=O$3)*(EDATE($E2972,$E2978)&gt;=O$2)*(EDATE($E2972,$E2978)&lt;=O$3)*((EDATE($E2972,$E2978)-$E2972+1)/O$4)
+($E2978&gt;0)*($E2972&gt;=O$2)*($E2972&lt;=O$3)*(EDATE($E2972,$E2978)&gt;O$3)*((O$3-$E2972+1)/O$4)
+($E2978&gt;0)*($E2972&gt;O$3)*(0)</f>
        <v>0</v>
      </c>
      <c r="P2967" s="17">
        <f t="shared" ref="P2967:BD2967" si="2075">($E2978&gt;0)*($E2972&lt;P$2)*(EDATE($E2972,$E2978)&gt;P$3)*((P$3-P$2+1)/P$4)
+($E2978&gt;0)*($E2972&lt;P$2)*(EDATE($E2972,$E2978)&gt;=P$2)*(EDATE($E2972,$E2978)&lt;=P$3)*((EDATE($E2972,$E2978)-P$2)/P$4)
+($E2978&gt;0)*($E2972&lt;P$2)*(EDATE($E2972,$E2978)&lt;P$2)*(0)
+($E2978&gt;0)*($E2972&gt;=P$2)*($E2972&lt;=P$3)*(EDATE($E2972,$E2978)&gt;=P$2)*(EDATE($E2972,$E2978)&lt;=P$3)*((EDATE($E2972,$E2978)-$E2972+1)/P$4)
+($E2978&gt;0)*($E2972&gt;=P$2)*($E2972&lt;=P$3)*(EDATE($E2972,$E2978)&gt;P$3)*((P$3-$E2972+1)/P$4)
+($E2978&gt;0)*($E2972&gt;P$3)*(0)</f>
        <v>0</v>
      </c>
      <c r="Q2967" s="17">
        <f t="shared" si="2075"/>
        <v>0</v>
      </c>
      <c r="R2967" s="17">
        <f t="shared" si="2075"/>
        <v>0</v>
      </c>
      <c r="S2967" s="17">
        <f t="shared" si="2075"/>
        <v>0</v>
      </c>
      <c r="T2967" s="17">
        <f t="shared" si="2075"/>
        <v>0</v>
      </c>
      <c r="U2967" s="17">
        <f t="shared" si="2075"/>
        <v>0</v>
      </c>
      <c r="V2967" s="17">
        <f t="shared" si="2075"/>
        <v>0</v>
      </c>
      <c r="W2967" s="17">
        <f t="shared" si="2075"/>
        <v>0</v>
      </c>
      <c r="X2967" s="17">
        <f t="shared" si="2075"/>
        <v>0</v>
      </c>
      <c r="Y2967" s="17">
        <f t="shared" si="2075"/>
        <v>0</v>
      </c>
      <c r="Z2967" s="17">
        <f t="shared" si="2075"/>
        <v>0</v>
      </c>
      <c r="AA2967" s="17">
        <f t="shared" si="2075"/>
        <v>0</v>
      </c>
      <c r="AB2967" s="17">
        <f t="shared" si="2075"/>
        <v>0</v>
      </c>
      <c r="AC2967" s="17">
        <f t="shared" si="2075"/>
        <v>0</v>
      </c>
      <c r="AD2967" s="17">
        <f t="shared" si="2075"/>
        <v>0</v>
      </c>
      <c r="AE2967" s="17">
        <f t="shared" si="2075"/>
        <v>0</v>
      </c>
      <c r="AF2967" s="17">
        <f t="shared" si="2075"/>
        <v>0</v>
      </c>
      <c r="AG2967" s="17">
        <f t="shared" si="2075"/>
        <v>0</v>
      </c>
      <c r="AH2967" s="17">
        <f t="shared" si="2075"/>
        <v>0</v>
      </c>
      <c r="AI2967" s="17">
        <f t="shared" si="2075"/>
        <v>0</v>
      </c>
      <c r="AJ2967" s="17">
        <f t="shared" si="2075"/>
        <v>0</v>
      </c>
      <c r="AK2967" s="17">
        <f t="shared" si="2075"/>
        <v>0</v>
      </c>
      <c r="AL2967" s="17">
        <f t="shared" si="2075"/>
        <v>0</v>
      </c>
      <c r="AM2967" s="17">
        <f t="shared" si="2075"/>
        <v>0</v>
      </c>
      <c r="AN2967" s="17">
        <f t="shared" si="2075"/>
        <v>0</v>
      </c>
      <c r="AO2967" s="17">
        <f t="shared" si="2075"/>
        <v>0</v>
      </c>
      <c r="AP2967" s="17">
        <f t="shared" si="2075"/>
        <v>0</v>
      </c>
      <c r="AQ2967" s="17">
        <f t="shared" si="2075"/>
        <v>0</v>
      </c>
      <c r="AR2967" s="17">
        <f t="shared" si="2075"/>
        <v>0</v>
      </c>
      <c r="AS2967" s="17">
        <f t="shared" si="2075"/>
        <v>0</v>
      </c>
      <c r="AT2967" s="17">
        <f t="shared" si="2075"/>
        <v>0</v>
      </c>
      <c r="AU2967" s="17">
        <f t="shared" si="2075"/>
        <v>0</v>
      </c>
      <c r="AV2967" s="17">
        <f t="shared" si="2075"/>
        <v>0</v>
      </c>
      <c r="AW2967" s="17">
        <f t="shared" si="2075"/>
        <v>0</v>
      </c>
      <c r="AX2967" s="17">
        <f t="shared" si="2075"/>
        <v>0</v>
      </c>
      <c r="AY2967" s="17">
        <f t="shared" si="2075"/>
        <v>0</v>
      </c>
      <c r="AZ2967" s="17">
        <f t="shared" si="2075"/>
        <v>0</v>
      </c>
      <c r="BA2967" s="17">
        <f t="shared" si="2075"/>
        <v>0</v>
      </c>
      <c r="BB2967" s="17">
        <f t="shared" si="2075"/>
        <v>0</v>
      </c>
      <c r="BC2967" s="17">
        <f t="shared" si="2075"/>
        <v>0</v>
      </c>
      <c r="BD2967" s="17">
        <f t="shared" si="2075"/>
        <v>0</v>
      </c>
    </row>
    <row r="2968" spans="1:59" ht="16" x14ac:dyDescent="0.2">
      <c r="B2968" s="11">
        <f t="shared" si="2074"/>
        <v>106</v>
      </c>
      <c r="C2968" s="12" t="str">
        <f t="shared" si="2074"/>
        <v>SCI HSR 5</v>
      </c>
      <c r="D2968" s="13" t="s">
        <v>7</v>
      </c>
      <c r="E2968" s="18">
        <v>671.3</v>
      </c>
      <c r="F2968" s="15"/>
      <c r="G2968" s="13" t="s">
        <v>0</v>
      </c>
      <c r="H2968" s="19">
        <v>243.7</v>
      </c>
      <c r="I2968" s="13" t="s">
        <v>20</v>
      </c>
      <c r="J2968" s="19">
        <v>366.2</v>
      </c>
      <c r="L2968" s="20" t="s">
        <v>231</v>
      </c>
      <c r="M2968" s="72"/>
      <c r="N2968" s="72"/>
      <c r="O2968" s="21">
        <f>($H2973&gt;0)*($J2973&lt;O$2)*0
+($H2973&gt;0)*($J2973&gt;=O$2)*($J2973&lt;=O$3)*(($J2973-O$2+1)/O$4)
+($H2973&gt;0)*($J2973&gt;O$3)*($I2973&gt;O$3)*0
+($H2973&gt;0)*($J2973&gt;O$3)*($I2973&lt;=O$3)*($I2973&gt;=O$2)*((O$3-$I2973+1)/O$4)
+($H2973&gt;0)*($J2973&gt;O$3)*($I2973&lt;O$2)*1
+($H2973&gt;0)*($I2973&gt;O$3)*0
+($H2974&gt;0)*($J$2350&lt;O$2)*0
+($H2974&gt;0)*($J2974&gt;=O$2)*($J2974&lt;=O$3)*(($J2974-O$2+1)/O$4)
+($H2974&gt;0)*($J2974&gt;O$3)*($I2974&gt;O$3)*0
+($H2974&gt;0)*($J2974&gt;O$3)*($I2974&lt;=O$3)*($I2974&gt;=O$2)*((O$3-$I2974+1)/O$4)
+($H2974&gt;0)*($J2974&gt;O$3)*($I2974&lt;O$2)*1
+($H2974&gt;0)*($I2974&gt;O$3)*0
+($H2975&gt;0)*($J2975&lt;O$2)*0
+($H2975&gt;0)*($J2975&gt;=O$2)*($J2975&lt;=O$3)*(($J2975-O$2+1)/O$4)
+($H2975&gt;0)*($J2975&gt;O$3)*($I2975&gt;O$3)*0
+($H2975&gt;0)*($J2975&gt;O$3)*($I2975&lt;=O$3)*($I2975&gt;=O$2)*((O$3-$I2975+1)/O$4)
+($H2975&gt;0)*($J2975&gt;O$3)*($I2975&lt;O$2)*1
+($H2975&gt;0)*($I2975&gt;O$3)*0</f>
        <v>1</v>
      </c>
      <c r="P2968" s="21">
        <f t="shared" ref="P2968:BD2968" si="2076">($H2973&gt;0)*($J2973&lt;P$2)*0
+($H2973&gt;0)*($J2973&gt;=P$2)*($J2973&lt;=P$3)*(($J2973-P$2+1)/P$4)
+($H2973&gt;0)*($J2973&gt;P$3)*($I2973&gt;P$3)*0
+($H2973&gt;0)*($J2973&gt;P$3)*($I2973&lt;=P$3)*($I2973&gt;=P$2)*((P$3-$I2973+1)/P$4)
+($H2973&gt;0)*($J2973&gt;P$3)*($I2973&lt;P$2)*1
+($H2973&gt;0)*($I2973&gt;P$3)*0
+($H2974&gt;0)*($J$2350&lt;P$2)*0
+($H2974&gt;0)*($J2974&gt;=P$2)*($J2974&lt;=P$3)*(($J2974-P$2+1)/P$4)
+($H2974&gt;0)*($J2974&gt;P$3)*($I2974&gt;P$3)*0
+($H2974&gt;0)*($J2974&gt;P$3)*($I2974&lt;=P$3)*($I2974&gt;=P$2)*((P$3-$I2974+1)/P$4)
+($H2974&gt;0)*($J2974&gt;P$3)*($I2974&lt;P$2)*1
+($H2974&gt;0)*($I2974&gt;P$3)*0
+($H2975&gt;0)*($J2975&lt;P$2)*0
+($H2975&gt;0)*($J2975&gt;=P$2)*($J2975&lt;=P$3)*(($J2975-P$2+1)/P$4)
+($H2975&gt;0)*($J2975&gt;P$3)*($I2975&gt;P$3)*0
+($H2975&gt;0)*($J2975&gt;P$3)*($I2975&lt;=P$3)*($I2975&gt;=P$2)*((P$3-$I2975+1)/P$4)
+($H2975&gt;0)*($J2975&gt;P$3)*($I2975&lt;P$2)*1
+($H2975&gt;0)*($I2975&gt;P$3)*0</f>
        <v>1</v>
      </c>
      <c r="Q2968" s="21">
        <f t="shared" si="2076"/>
        <v>1</v>
      </c>
      <c r="R2968" s="21">
        <f t="shared" si="2076"/>
        <v>0</v>
      </c>
      <c r="S2968" s="21">
        <f t="shared" si="2076"/>
        <v>0</v>
      </c>
      <c r="T2968" s="21">
        <f t="shared" si="2076"/>
        <v>0</v>
      </c>
      <c r="U2968" s="21">
        <f t="shared" si="2076"/>
        <v>0</v>
      </c>
      <c r="V2968" s="21">
        <f t="shared" si="2076"/>
        <v>0</v>
      </c>
      <c r="W2968" s="21">
        <f t="shared" si="2076"/>
        <v>0</v>
      </c>
      <c r="X2968" s="21">
        <f t="shared" si="2076"/>
        <v>0</v>
      </c>
      <c r="Y2968" s="21">
        <f t="shared" si="2076"/>
        <v>0</v>
      </c>
      <c r="Z2968" s="21">
        <f t="shared" si="2076"/>
        <v>0</v>
      </c>
      <c r="AA2968" s="21">
        <f t="shared" si="2076"/>
        <v>0</v>
      </c>
      <c r="AB2968" s="21">
        <f t="shared" si="2076"/>
        <v>0</v>
      </c>
      <c r="AC2968" s="21">
        <f t="shared" si="2076"/>
        <v>0</v>
      </c>
      <c r="AD2968" s="21">
        <f t="shared" si="2076"/>
        <v>0</v>
      </c>
      <c r="AE2968" s="21">
        <f t="shared" si="2076"/>
        <v>0</v>
      </c>
      <c r="AF2968" s="21">
        <f t="shared" si="2076"/>
        <v>0</v>
      </c>
      <c r="AG2968" s="21">
        <f t="shared" si="2076"/>
        <v>0</v>
      </c>
      <c r="AH2968" s="21">
        <f t="shared" si="2076"/>
        <v>0</v>
      </c>
      <c r="AI2968" s="21">
        <f t="shared" si="2076"/>
        <v>0</v>
      </c>
      <c r="AJ2968" s="21">
        <f t="shared" si="2076"/>
        <v>0</v>
      </c>
      <c r="AK2968" s="21">
        <f t="shared" si="2076"/>
        <v>0</v>
      </c>
      <c r="AL2968" s="21">
        <f t="shared" si="2076"/>
        <v>0</v>
      </c>
      <c r="AM2968" s="21">
        <f t="shared" si="2076"/>
        <v>0</v>
      </c>
      <c r="AN2968" s="21">
        <f t="shared" si="2076"/>
        <v>0</v>
      </c>
      <c r="AO2968" s="21">
        <f t="shared" si="2076"/>
        <v>0</v>
      </c>
      <c r="AP2968" s="21">
        <f t="shared" si="2076"/>
        <v>0</v>
      </c>
      <c r="AQ2968" s="21">
        <f t="shared" si="2076"/>
        <v>0</v>
      </c>
      <c r="AR2968" s="21">
        <f t="shared" si="2076"/>
        <v>0</v>
      </c>
      <c r="AS2968" s="21">
        <f t="shared" si="2076"/>
        <v>0</v>
      </c>
      <c r="AT2968" s="21">
        <f t="shared" si="2076"/>
        <v>0</v>
      </c>
      <c r="AU2968" s="21">
        <f t="shared" si="2076"/>
        <v>0</v>
      </c>
      <c r="AV2968" s="21">
        <f t="shared" si="2076"/>
        <v>0</v>
      </c>
      <c r="AW2968" s="21">
        <f t="shared" si="2076"/>
        <v>0</v>
      </c>
      <c r="AX2968" s="21">
        <f t="shared" si="2076"/>
        <v>0</v>
      </c>
      <c r="AY2968" s="21">
        <f t="shared" si="2076"/>
        <v>0</v>
      </c>
      <c r="AZ2968" s="21">
        <f t="shared" si="2076"/>
        <v>0</v>
      </c>
      <c r="BA2968" s="21">
        <f t="shared" si="2076"/>
        <v>0</v>
      </c>
      <c r="BB2968" s="21">
        <f t="shared" si="2076"/>
        <v>0</v>
      </c>
      <c r="BC2968" s="21">
        <f t="shared" si="2076"/>
        <v>0</v>
      </c>
      <c r="BD2968" s="21">
        <f t="shared" si="2076"/>
        <v>0</v>
      </c>
    </row>
    <row r="2969" spans="1:59" ht="16" x14ac:dyDescent="0.2">
      <c r="B2969" s="11">
        <f t="shared" si="2074"/>
        <v>106</v>
      </c>
      <c r="C2969" s="12" t="str">
        <f t="shared" si="2074"/>
        <v>SCI HSR 5</v>
      </c>
      <c r="D2969" s="13" t="s">
        <v>21</v>
      </c>
      <c r="E2969" s="22">
        <v>0</v>
      </c>
      <c r="F2969" s="15"/>
      <c r="G2969" s="13" t="s">
        <v>22</v>
      </c>
      <c r="H2969" s="22">
        <v>0</v>
      </c>
      <c r="I2969" s="13" t="s">
        <v>23</v>
      </c>
      <c r="J2969" s="22">
        <v>0</v>
      </c>
      <c r="K2969" s="23"/>
      <c r="L2969" s="20" t="s">
        <v>232</v>
      </c>
      <c r="M2969" s="72"/>
      <c r="N2969" s="72"/>
      <c r="O2969" s="21">
        <f>($E2972&lt;=O$3)*($E2972&gt;O$2)*((O$3-$E2972+1)/O$4)
+($E2972&lt;=O$2)*((O$3-O$2+1)/O$4)
+($E2972&gt;O$3)*(0)
-($E2980&lt;=O$3)*($E2980&lt;&gt;0)*($E2980&gt;O$2)*((O$3-$E2980)/O$4)
-($E2980&lt;=O$2)*((O$3-O$2+1)/O$4)
-($E2980&gt;O$3)*(0)</f>
        <v>1</v>
      </c>
      <c r="P2969" s="21">
        <f t="shared" ref="P2969:BD2969" si="2077">($E2972&lt;=P$3)*($E2972&gt;P$2)*((P$3-$E2972+1)/P$4)
+($E2972&lt;=P$2)*((P$3-P$2+1)/P$4)
+($E2972&gt;P$3)*(0)
-($E2980&lt;=P$3)*($E2980&lt;&gt;0)*($E2980&gt;P$2)*((P$3-$E2980)/P$4)
-($E2980&lt;=P$2)*((P$3-P$2+1)/P$4)
-($E2980&gt;P$3)*(0)</f>
        <v>1</v>
      </c>
      <c r="Q2969" s="21">
        <f t="shared" si="2077"/>
        <v>1</v>
      </c>
      <c r="R2969" s="21">
        <f t="shared" si="2077"/>
        <v>1</v>
      </c>
      <c r="S2969" s="21">
        <f t="shared" si="2077"/>
        <v>1</v>
      </c>
      <c r="T2969" s="21">
        <f t="shared" si="2077"/>
        <v>1</v>
      </c>
      <c r="U2969" s="21">
        <f t="shared" si="2077"/>
        <v>1</v>
      </c>
      <c r="V2969" s="21">
        <f t="shared" si="2077"/>
        <v>1</v>
      </c>
      <c r="W2969" s="21">
        <f t="shared" si="2077"/>
        <v>1</v>
      </c>
      <c r="X2969" s="21">
        <f t="shared" si="2077"/>
        <v>1</v>
      </c>
      <c r="Y2969" s="21">
        <f t="shared" si="2077"/>
        <v>1</v>
      </c>
      <c r="Z2969" s="21">
        <f t="shared" si="2077"/>
        <v>1</v>
      </c>
      <c r="AA2969" s="21">
        <f t="shared" si="2077"/>
        <v>1</v>
      </c>
      <c r="AB2969" s="21">
        <f t="shared" si="2077"/>
        <v>1</v>
      </c>
      <c r="AC2969" s="21">
        <f t="shared" si="2077"/>
        <v>1</v>
      </c>
      <c r="AD2969" s="21">
        <f t="shared" si="2077"/>
        <v>1</v>
      </c>
      <c r="AE2969" s="21">
        <f t="shared" si="2077"/>
        <v>1</v>
      </c>
      <c r="AF2969" s="21">
        <f t="shared" si="2077"/>
        <v>1</v>
      </c>
      <c r="AG2969" s="21">
        <f t="shared" si="2077"/>
        <v>1</v>
      </c>
      <c r="AH2969" s="21">
        <f t="shared" si="2077"/>
        <v>1</v>
      </c>
      <c r="AI2969" s="21">
        <f t="shared" si="2077"/>
        <v>1</v>
      </c>
      <c r="AJ2969" s="21">
        <f t="shared" si="2077"/>
        <v>1</v>
      </c>
      <c r="AK2969" s="21">
        <f t="shared" si="2077"/>
        <v>1</v>
      </c>
      <c r="AL2969" s="21">
        <f t="shared" si="2077"/>
        <v>1</v>
      </c>
      <c r="AM2969" s="21">
        <f t="shared" si="2077"/>
        <v>1</v>
      </c>
      <c r="AN2969" s="21">
        <f t="shared" si="2077"/>
        <v>1</v>
      </c>
      <c r="AO2969" s="21">
        <f t="shared" si="2077"/>
        <v>1</v>
      </c>
      <c r="AP2969" s="21">
        <f t="shared" si="2077"/>
        <v>0</v>
      </c>
      <c r="AQ2969" s="21">
        <f t="shared" si="2077"/>
        <v>0</v>
      </c>
      <c r="AR2969" s="21">
        <f t="shared" si="2077"/>
        <v>0</v>
      </c>
      <c r="AS2969" s="21">
        <f t="shared" si="2077"/>
        <v>0</v>
      </c>
      <c r="AT2969" s="21">
        <f t="shared" si="2077"/>
        <v>0</v>
      </c>
      <c r="AU2969" s="21">
        <f t="shared" si="2077"/>
        <v>0</v>
      </c>
      <c r="AV2969" s="21">
        <f t="shared" si="2077"/>
        <v>0</v>
      </c>
      <c r="AW2969" s="21">
        <f t="shared" si="2077"/>
        <v>0</v>
      </c>
      <c r="AX2969" s="21">
        <f t="shared" si="2077"/>
        <v>0</v>
      </c>
      <c r="AY2969" s="21">
        <f t="shared" si="2077"/>
        <v>0</v>
      </c>
      <c r="AZ2969" s="21">
        <f t="shared" si="2077"/>
        <v>0</v>
      </c>
      <c r="BA2969" s="21">
        <f t="shared" si="2077"/>
        <v>0</v>
      </c>
      <c r="BB2969" s="21">
        <f t="shared" si="2077"/>
        <v>0</v>
      </c>
      <c r="BC2969" s="21">
        <f t="shared" si="2077"/>
        <v>0</v>
      </c>
      <c r="BD2969" s="21">
        <f t="shared" si="2077"/>
        <v>0</v>
      </c>
    </row>
    <row r="2970" spans="1:59" ht="16" x14ac:dyDescent="0.2">
      <c r="B2970" s="11">
        <f t="shared" si="2074"/>
        <v>106</v>
      </c>
      <c r="C2970" s="12" t="str">
        <f t="shared" si="2074"/>
        <v>SCI HSR 5</v>
      </c>
      <c r="D2970" s="13" t="s">
        <v>1</v>
      </c>
      <c r="E2970" s="22">
        <v>700637.5</v>
      </c>
      <c r="F2970" s="15"/>
      <c r="G2970" s="15"/>
      <c r="H2970" s="15"/>
      <c r="I2970" s="15"/>
      <c r="J2970" s="15"/>
      <c r="L2970" s="20" t="s">
        <v>233</v>
      </c>
      <c r="M2970" s="72"/>
      <c r="N2970" s="72"/>
      <c r="O2970" s="21">
        <f>($E2983&gt;O$3)*($E2980&lt;O$2)*((O$3-O$2+1)/O$4)
+($E2983&gt;O$3)*($E2980&gt;=O$2)*($E2980&lt;=O$3)*((O$3-$E2980)/O$4)
+($E2983&gt;O$3)*($E2980&gt;O$3)*(0)
+($E2983&lt;=O$3)*($E2983&gt;=O$2)*($E2980&lt;O$2)*(($E2983-O$2)/O$4)
+($E2983&lt;=O$3)*($E2983&gt;=O$2)*($E2980&lt;=O$3)*($E2980&gt;=O$2)*(($E2983-$E2980)/O$4)
+($E2983&lt;O$2)*(0)</f>
        <v>0</v>
      </c>
      <c r="P2970" s="21">
        <f t="shared" ref="P2970:BD2970" si="2078">($E2983&gt;P$3)*($E2980&lt;P$2)*((P$3-P$2+1)/P$4)
+($E2983&gt;P$3)*($E2980&gt;=P$2)*($E2980&lt;=P$3)*((P$3-$E2980)/P$4)
+($E2983&gt;P$3)*($E2980&gt;P$3)*(0)
+($E2983&lt;=P$3)*($E2983&gt;=P$2)*($E2980&lt;P$2)*(($E2983-P$2)/P$4)
+($E2983&lt;=P$3)*($E2983&gt;=P$2)*($E2980&lt;=P$3)*($E2980&gt;=P$2)*(($E2983-$E2980)/P$4)
+($E2983&lt;P$2)*(0)</f>
        <v>0</v>
      </c>
      <c r="Q2970" s="21">
        <f t="shared" si="2078"/>
        <v>0</v>
      </c>
      <c r="R2970" s="21">
        <f t="shared" si="2078"/>
        <v>0</v>
      </c>
      <c r="S2970" s="21">
        <f t="shared" si="2078"/>
        <v>0</v>
      </c>
      <c r="T2970" s="21">
        <f t="shared" si="2078"/>
        <v>0</v>
      </c>
      <c r="U2970" s="21">
        <f t="shared" si="2078"/>
        <v>0</v>
      </c>
      <c r="V2970" s="21">
        <f t="shared" si="2078"/>
        <v>0</v>
      </c>
      <c r="W2970" s="21">
        <f t="shared" si="2078"/>
        <v>0</v>
      </c>
      <c r="X2970" s="21">
        <f t="shared" si="2078"/>
        <v>0</v>
      </c>
      <c r="Y2970" s="21">
        <f t="shared" si="2078"/>
        <v>0</v>
      </c>
      <c r="Z2970" s="21">
        <f t="shared" si="2078"/>
        <v>0</v>
      </c>
      <c r="AA2970" s="21">
        <f t="shared" si="2078"/>
        <v>0</v>
      </c>
      <c r="AB2970" s="21">
        <f t="shared" si="2078"/>
        <v>0</v>
      </c>
      <c r="AC2970" s="21">
        <f t="shared" si="2078"/>
        <v>0</v>
      </c>
      <c r="AD2970" s="21">
        <f t="shared" si="2078"/>
        <v>0</v>
      </c>
      <c r="AE2970" s="21">
        <f t="shared" si="2078"/>
        <v>0</v>
      </c>
      <c r="AF2970" s="21">
        <f t="shared" si="2078"/>
        <v>0</v>
      </c>
      <c r="AG2970" s="21">
        <f t="shared" si="2078"/>
        <v>0</v>
      </c>
      <c r="AH2970" s="21">
        <f t="shared" si="2078"/>
        <v>0</v>
      </c>
      <c r="AI2970" s="21">
        <f t="shared" si="2078"/>
        <v>0</v>
      </c>
      <c r="AJ2970" s="21">
        <f t="shared" si="2078"/>
        <v>0</v>
      </c>
      <c r="AK2970" s="21">
        <f t="shared" si="2078"/>
        <v>0</v>
      </c>
      <c r="AL2970" s="21">
        <f t="shared" si="2078"/>
        <v>0</v>
      </c>
      <c r="AM2970" s="21">
        <f t="shared" si="2078"/>
        <v>0</v>
      </c>
      <c r="AN2970" s="21">
        <f t="shared" si="2078"/>
        <v>0</v>
      </c>
      <c r="AO2970" s="21">
        <f t="shared" si="2078"/>
        <v>0</v>
      </c>
      <c r="AP2970" s="21">
        <f t="shared" si="2078"/>
        <v>0</v>
      </c>
      <c r="AQ2970" s="21">
        <f t="shared" si="2078"/>
        <v>0</v>
      </c>
      <c r="AR2970" s="21">
        <f t="shared" si="2078"/>
        <v>0</v>
      </c>
      <c r="AS2970" s="21">
        <f t="shared" si="2078"/>
        <v>0</v>
      </c>
      <c r="AT2970" s="21">
        <f t="shared" si="2078"/>
        <v>0</v>
      </c>
      <c r="AU2970" s="21">
        <f t="shared" si="2078"/>
        <v>0</v>
      </c>
      <c r="AV2970" s="21">
        <f t="shared" si="2078"/>
        <v>0</v>
      </c>
      <c r="AW2970" s="21">
        <f t="shared" si="2078"/>
        <v>0</v>
      </c>
      <c r="AX2970" s="21">
        <f t="shared" si="2078"/>
        <v>0</v>
      </c>
      <c r="AY2970" s="21">
        <f t="shared" si="2078"/>
        <v>0</v>
      </c>
      <c r="AZ2970" s="21">
        <f t="shared" si="2078"/>
        <v>0</v>
      </c>
      <c r="BA2970" s="21">
        <f t="shared" si="2078"/>
        <v>0</v>
      </c>
      <c r="BB2970" s="21">
        <f t="shared" si="2078"/>
        <v>0</v>
      </c>
      <c r="BC2970" s="21">
        <f t="shared" si="2078"/>
        <v>0</v>
      </c>
      <c r="BD2970" s="21">
        <f t="shared" si="2078"/>
        <v>0</v>
      </c>
    </row>
    <row r="2971" spans="1:59" ht="16" x14ac:dyDescent="0.2">
      <c r="B2971" s="11">
        <f t="shared" si="2074"/>
        <v>106</v>
      </c>
      <c r="C2971" s="12" t="str">
        <f t="shared" si="2074"/>
        <v>SCI HSR 5</v>
      </c>
      <c r="K2971" s="24"/>
      <c r="L2971" s="20" t="s">
        <v>234</v>
      </c>
      <c r="M2971" s="72"/>
      <c r="N2971" s="72"/>
      <c r="O2971" s="21">
        <f>($E2986&gt;0)*($E2983&lt;O$2)*(EDATE($E2983,$E2986)&gt;O$3)*((O$3-O$2+1)/O$4)
+($E2986&gt;0)*($E2983&lt;O$2)*(EDATE($E2983,$E2986)&gt;=O$2)*(EDATE($E2983,$E2986)&lt;=O$3)*((EDATE($E2983,$E2986)-O$2)/O$4)
+($E2986&gt;0)*($E2983&lt;O$2)*(EDATE($E2983,$E2986)&lt;O$2)*(0)
+($E2986&gt;0)*($E2983&gt;=O$2)*($E2983&lt;=O$3)*(EDATE($E2983,$E2986)&gt;=O$2)*(EDATE($E2983,$E2986)&lt;=O$3)*((EDATE($E2983,$E2986)-$E2983+1)/O$4)
+($E2986&gt;0)*($E2983&gt;=O$2)*($E2983&lt;=O$3)*(EDATE($E2983,$E2986)&gt;O$3)*((O$3-$E2983+1)/O$4)
+($E2986&gt;0)*($E2983&gt;O$3)*(0)</f>
        <v>0</v>
      </c>
      <c r="P2971" s="21">
        <f t="shared" ref="P2971:BD2971" si="2079">($E2986&gt;0)*($E2983&lt;P$2)*(EDATE($E2983,$E2986)&gt;P$3)*((P$3-P$2+1)/P$4)
+($E2986&gt;0)*($E2983&lt;P$2)*(EDATE($E2983,$E2986)&gt;=P$2)*(EDATE($E2983,$E2986)&lt;=P$3)*((EDATE($E2983,$E2986)-P$2)/P$4)
+($E2986&gt;0)*($E2983&lt;P$2)*(EDATE($E2983,$E2986)&lt;P$2)*(0)
+($E2986&gt;0)*($E2983&gt;=P$2)*($E2983&lt;=P$3)*(EDATE($E2983,$E2986)&gt;=P$2)*(EDATE($E2983,$E2986)&lt;=P$3)*((EDATE($E2983,$E2986)-$E2983+1)/P$4)
+($E2986&gt;0)*($E2983&gt;=P$2)*($E2983&lt;=P$3)*(EDATE($E2983,$E2986)&gt;P$3)*((P$3-$E2983+1)/P$4)
+($E2986&gt;0)*($E2983&gt;P$3)*(0)</f>
        <v>0</v>
      </c>
      <c r="Q2971" s="21">
        <f t="shared" si="2079"/>
        <v>0</v>
      </c>
      <c r="R2971" s="21">
        <f t="shared" si="2079"/>
        <v>0</v>
      </c>
      <c r="S2971" s="21">
        <f t="shared" si="2079"/>
        <v>0</v>
      </c>
      <c r="T2971" s="21">
        <f t="shared" si="2079"/>
        <v>0</v>
      </c>
      <c r="U2971" s="21">
        <f t="shared" si="2079"/>
        <v>0</v>
      </c>
      <c r="V2971" s="21">
        <f t="shared" si="2079"/>
        <v>0</v>
      </c>
      <c r="W2971" s="21">
        <f t="shared" si="2079"/>
        <v>0</v>
      </c>
      <c r="X2971" s="21">
        <f t="shared" si="2079"/>
        <v>0</v>
      </c>
      <c r="Y2971" s="21">
        <f t="shared" si="2079"/>
        <v>0</v>
      </c>
      <c r="Z2971" s="21">
        <f t="shared" si="2079"/>
        <v>0</v>
      </c>
      <c r="AA2971" s="21">
        <f t="shared" si="2079"/>
        <v>0</v>
      </c>
      <c r="AB2971" s="21">
        <f t="shared" si="2079"/>
        <v>0</v>
      </c>
      <c r="AC2971" s="21">
        <f t="shared" si="2079"/>
        <v>0</v>
      </c>
      <c r="AD2971" s="21">
        <f t="shared" si="2079"/>
        <v>0</v>
      </c>
      <c r="AE2971" s="21">
        <f t="shared" si="2079"/>
        <v>0</v>
      </c>
      <c r="AF2971" s="21">
        <f t="shared" si="2079"/>
        <v>0</v>
      </c>
      <c r="AG2971" s="21">
        <f t="shared" si="2079"/>
        <v>0</v>
      </c>
      <c r="AH2971" s="21">
        <f t="shared" si="2079"/>
        <v>0</v>
      </c>
      <c r="AI2971" s="21">
        <f t="shared" si="2079"/>
        <v>0</v>
      </c>
      <c r="AJ2971" s="21">
        <f t="shared" si="2079"/>
        <v>0</v>
      </c>
      <c r="AK2971" s="21">
        <f t="shared" si="2079"/>
        <v>0</v>
      </c>
      <c r="AL2971" s="21">
        <f t="shared" si="2079"/>
        <v>0</v>
      </c>
      <c r="AM2971" s="21">
        <f t="shared" si="2079"/>
        <v>0</v>
      </c>
      <c r="AN2971" s="21">
        <f t="shared" si="2079"/>
        <v>0</v>
      </c>
      <c r="AO2971" s="21">
        <f t="shared" si="2079"/>
        <v>0</v>
      </c>
      <c r="AP2971" s="21">
        <f t="shared" si="2079"/>
        <v>0</v>
      </c>
      <c r="AQ2971" s="21">
        <f t="shared" si="2079"/>
        <v>0</v>
      </c>
      <c r="AR2971" s="21">
        <f t="shared" si="2079"/>
        <v>0</v>
      </c>
      <c r="AS2971" s="21">
        <f t="shared" si="2079"/>
        <v>0</v>
      </c>
      <c r="AT2971" s="21">
        <f t="shared" si="2079"/>
        <v>0</v>
      </c>
      <c r="AU2971" s="21">
        <f t="shared" si="2079"/>
        <v>0</v>
      </c>
      <c r="AV2971" s="21">
        <f t="shared" si="2079"/>
        <v>0</v>
      </c>
      <c r="AW2971" s="21">
        <f t="shared" si="2079"/>
        <v>0</v>
      </c>
      <c r="AX2971" s="21">
        <f t="shared" si="2079"/>
        <v>0</v>
      </c>
      <c r="AY2971" s="21">
        <f t="shared" si="2079"/>
        <v>0</v>
      </c>
      <c r="AZ2971" s="21">
        <f t="shared" si="2079"/>
        <v>0</v>
      </c>
      <c r="BA2971" s="21">
        <f t="shared" si="2079"/>
        <v>0</v>
      </c>
      <c r="BB2971" s="21">
        <f t="shared" si="2079"/>
        <v>0</v>
      </c>
      <c r="BC2971" s="21">
        <f t="shared" si="2079"/>
        <v>0</v>
      </c>
      <c r="BD2971" s="21">
        <f t="shared" si="2079"/>
        <v>0</v>
      </c>
    </row>
    <row r="2972" spans="1:59" ht="16" x14ac:dyDescent="0.2">
      <c r="B2972" s="11">
        <f t="shared" si="2074"/>
        <v>106</v>
      </c>
      <c r="C2972" s="12" t="str">
        <f t="shared" si="2074"/>
        <v>SCI HSR 5</v>
      </c>
      <c r="D2972" s="25" t="s">
        <v>235</v>
      </c>
      <c r="E2972" s="26">
        <v>43556</v>
      </c>
      <c r="F2972" s="15"/>
      <c r="G2972" s="25" t="s">
        <v>236</v>
      </c>
      <c r="H2972" s="25" t="s">
        <v>237</v>
      </c>
      <c r="I2972" s="25" t="s">
        <v>238</v>
      </c>
      <c r="J2972" s="25" t="s">
        <v>239</v>
      </c>
      <c r="K2972" s="24"/>
      <c r="L2972" s="27" t="s">
        <v>240</v>
      </c>
      <c r="M2972" s="83"/>
      <c r="N2972" s="83"/>
      <c r="O2972" s="28">
        <f>($H2984&gt;0)*($J2984&lt;O$2)*0
+($H2984&gt;0)*($J2984&gt;=O$2)*($J2984&lt;=O$3)*(($J2984-O$2+1)/O$4)
+($H2984&gt;0)*($J2984&gt;O$3)*($I2984&gt;O$3)*0
+($H2984&gt;0)*($J2984&gt;O$3)*($I2984&lt;=O$3)*($I2984&gt;=O$2)*((O$3-$I2984+1)/O$4)
+($H2984&gt;0)*($J2984&gt;O$3)*($I2984&lt;O$2)*1
+($H2984&gt;0)*($I2984&gt;O$3)*0
+($H2985&gt;0)*($J2985&lt;O$2)*0
+($H2985&gt;0)*($J2985&gt;=O$2)*($J2985&lt;=O$3)*(($J2985-O$2+1)/O$4)
+($H2985&gt;0)*($J2985&gt;O$3)*($I2985&gt;O$3)*0
+($H2985&gt;0)*($J2985&gt;O$3)*($I2985&lt;=O$3)*($I2985&gt;=O$2)*((O$3-$I2985+1)/O$4)
+($H2985&gt;0)*($J2985&gt;O$3)*($I2985&lt;O$2)*1
+($H2985&gt;0)*($I2985&gt;O$3)*0
+($H2986&gt;0)*($J2986&lt;O$2)*0
+($H2986&gt;0)*($J2986&gt;=O$2)*($J2986&lt;=O$3)*(($J2986-O$2+1)/O$4)
+($H2986&gt;0)*($J2986&gt;O$3)*($I2986&gt;O$3)*0
+($H2986&gt;0)*($J2986&gt;O$3)*($I2986&lt;=O$3)*($I2986&gt;=O$2)*((O$3-$I2986+1)/O$4)
+($H2986&gt;0)*($J2986&gt;O$3)*($I2986&lt;O$2)*1
+($H2986&gt;0)*($I2986&gt;O$3)*0</f>
        <v>0</v>
      </c>
      <c r="P2972" s="28">
        <f t="shared" ref="P2972:BD2972" si="2080">($H2984&gt;0)*($J2984&lt;P$2)*0
+($H2984&gt;0)*($J2984&gt;=P$2)*($J2984&lt;=P$3)*(($J2984-P$2+1)/P$4)
+($H2984&gt;0)*($J2984&gt;P$3)*($I2984&gt;P$3)*0
+($H2984&gt;0)*($J2984&gt;P$3)*($I2984&lt;=P$3)*($I2984&gt;=P$2)*((P$3-$I2984+1)/P$4)
+($H2984&gt;0)*($J2984&gt;P$3)*($I2984&lt;P$2)*1
+($H2984&gt;0)*($I2984&gt;P$3)*0
+($H2985&gt;0)*($J2985&lt;P$2)*0
+($H2985&gt;0)*($J2985&gt;=P$2)*($J2985&lt;=P$3)*(($J2985-P$2+1)/P$4)
+($H2985&gt;0)*($J2985&gt;P$3)*($I2985&gt;P$3)*0
+($H2985&gt;0)*($J2985&gt;P$3)*($I2985&lt;=P$3)*($I2985&gt;=P$2)*((P$3-$I2985+1)/P$4)
+($H2985&gt;0)*($J2985&gt;P$3)*($I2985&lt;P$2)*1
+($H2985&gt;0)*($I2985&gt;P$3)*0
+($H2986&gt;0)*($J2986&lt;P$2)*0
+($H2986&gt;0)*($J2986&gt;=P$2)*($J2986&lt;=P$3)*(($J2986-P$2+1)/P$4)
+($H2986&gt;0)*($J2986&gt;P$3)*($I2986&gt;P$3)*0
+($H2986&gt;0)*($J2986&gt;P$3)*($I2986&lt;=P$3)*($I2986&gt;=P$2)*((P$3-$I2986+1)/P$4)
+($H2986&gt;0)*($J2986&gt;P$3)*($I2986&lt;P$2)*1
+($H2986&gt;0)*($I2986&gt;P$3)*0</f>
        <v>0</v>
      </c>
      <c r="Q2972" s="28">
        <f t="shared" si="2080"/>
        <v>0</v>
      </c>
      <c r="R2972" s="28">
        <f t="shared" si="2080"/>
        <v>0</v>
      </c>
      <c r="S2972" s="28">
        <f t="shared" si="2080"/>
        <v>0</v>
      </c>
      <c r="T2972" s="28">
        <f t="shared" si="2080"/>
        <v>0</v>
      </c>
      <c r="U2972" s="28">
        <f t="shared" si="2080"/>
        <v>0</v>
      </c>
      <c r="V2972" s="28">
        <f t="shared" si="2080"/>
        <v>0</v>
      </c>
      <c r="W2972" s="28">
        <f t="shared" si="2080"/>
        <v>0</v>
      </c>
      <c r="X2972" s="28">
        <f t="shared" si="2080"/>
        <v>0</v>
      </c>
      <c r="Y2972" s="28">
        <f t="shared" si="2080"/>
        <v>0</v>
      </c>
      <c r="Z2972" s="28">
        <f t="shared" si="2080"/>
        <v>0</v>
      </c>
      <c r="AA2972" s="28">
        <f t="shared" si="2080"/>
        <v>0</v>
      </c>
      <c r="AB2972" s="28">
        <f t="shared" si="2080"/>
        <v>0</v>
      </c>
      <c r="AC2972" s="28">
        <f t="shared" si="2080"/>
        <v>0</v>
      </c>
      <c r="AD2972" s="28">
        <f t="shared" si="2080"/>
        <v>0</v>
      </c>
      <c r="AE2972" s="28">
        <f t="shared" si="2080"/>
        <v>0</v>
      </c>
      <c r="AF2972" s="28">
        <f t="shared" si="2080"/>
        <v>0</v>
      </c>
      <c r="AG2972" s="28">
        <f t="shared" si="2080"/>
        <v>0</v>
      </c>
      <c r="AH2972" s="28">
        <f t="shared" si="2080"/>
        <v>0</v>
      </c>
      <c r="AI2972" s="28">
        <f t="shared" si="2080"/>
        <v>0</v>
      </c>
      <c r="AJ2972" s="28">
        <f t="shared" si="2080"/>
        <v>0</v>
      </c>
      <c r="AK2972" s="28">
        <f t="shared" si="2080"/>
        <v>0</v>
      </c>
      <c r="AL2972" s="28">
        <f t="shared" si="2080"/>
        <v>0</v>
      </c>
      <c r="AM2972" s="28">
        <f t="shared" si="2080"/>
        <v>0</v>
      </c>
      <c r="AN2972" s="28">
        <f t="shared" si="2080"/>
        <v>0</v>
      </c>
      <c r="AO2972" s="28">
        <f t="shared" si="2080"/>
        <v>0</v>
      </c>
      <c r="AP2972" s="28">
        <f t="shared" si="2080"/>
        <v>0</v>
      </c>
      <c r="AQ2972" s="28">
        <f t="shared" si="2080"/>
        <v>0</v>
      </c>
      <c r="AR2972" s="28">
        <f t="shared" si="2080"/>
        <v>0</v>
      </c>
      <c r="AS2972" s="28">
        <f t="shared" si="2080"/>
        <v>0</v>
      </c>
      <c r="AT2972" s="28">
        <f t="shared" si="2080"/>
        <v>0</v>
      </c>
      <c r="AU2972" s="28">
        <f t="shared" si="2080"/>
        <v>0</v>
      </c>
      <c r="AV2972" s="28">
        <f t="shared" si="2080"/>
        <v>0</v>
      </c>
      <c r="AW2972" s="28">
        <f t="shared" si="2080"/>
        <v>0</v>
      </c>
      <c r="AX2972" s="28">
        <f t="shared" si="2080"/>
        <v>0</v>
      </c>
      <c r="AY2972" s="28">
        <f t="shared" si="2080"/>
        <v>0</v>
      </c>
      <c r="AZ2972" s="28">
        <f t="shared" si="2080"/>
        <v>0</v>
      </c>
      <c r="BA2972" s="28">
        <f t="shared" si="2080"/>
        <v>0</v>
      </c>
      <c r="BB2972" s="28">
        <f t="shared" si="2080"/>
        <v>0</v>
      </c>
      <c r="BC2972" s="28">
        <f t="shared" si="2080"/>
        <v>0</v>
      </c>
      <c r="BD2972" s="28">
        <f t="shared" si="2080"/>
        <v>0</v>
      </c>
    </row>
    <row r="2973" spans="1:59" ht="16" x14ac:dyDescent="0.2">
      <c r="B2973" s="11">
        <f t="shared" si="2074"/>
        <v>106</v>
      </c>
      <c r="C2973" s="12" t="str">
        <f t="shared" si="2074"/>
        <v>SCI HSR 5</v>
      </c>
      <c r="D2973" s="25" t="s">
        <v>241</v>
      </c>
      <c r="E2973" s="29">
        <v>700000</v>
      </c>
      <c r="F2973" s="15"/>
      <c r="G2973" s="30" t="s">
        <v>10</v>
      </c>
      <c r="H2973" s="31">
        <v>670005</v>
      </c>
      <c r="I2973" s="32">
        <v>43922</v>
      </c>
      <c r="J2973" s="32">
        <v>44286</v>
      </c>
      <c r="K2973" s="24"/>
      <c r="L2973" s="33" t="s">
        <v>242</v>
      </c>
      <c r="M2973" s="73"/>
      <c r="N2973" s="73"/>
      <c r="O2973" s="34">
        <f>($E2983&lt;=O$3)*($E2983&gt;O$2)*((O$3-$E2983+1)/O$4)
+($E2983&lt;=O$2)*((O$3-O$2+1)/O$4)
+($E2983&gt;O$3)*(0)</f>
        <v>0</v>
      </c>
      <c r="P2973" s="34">
        <f t="shared" ref="P2973:BD2973" si="2081">($E2983&lt;=P$3)*($E2983&gt;P$2)*((P$3-$E2983+1)/P$4)
+($E2983&lt;=P$2)*((P$3-P$2+1)/P$4)
+($E2983&gt;P$3)*(0)</f>
        <v>0</v>
      </c>
      <c r="Q2973" s="34">
        <f t="shared" si="2081"/>
        <v>0</v>
      </c>
      <c r="R2973" s="34">
        <f t="shared" si="2081"/>
        <v>0</v>
      </c>
      <c r="S2973" s="34">
        <f t="shared" si="2081"/>
        <v>0</v>
      </c>
      <c r="T2973" s="34">
        <f t="shared" si="2081"/>
        <v>0</v>
      </c>
      <c r="U2973" s="34">
        <f t="shared" si="2081"/>
        <v>0</v>
      </c>
      <c r="V2973" s="34">
        <f t="shared" si="2081"/>
        <v>0</v>
      </c>
      <c r="W2973" s="34">
        <f t="shared" si="2081"/>
        <v>0</v>
      </c>
      <c r="X2973" s="34">
        <f t="shared" si="2081"/>
        <v>0</v>
      </c>
      <c r="Y2973" s="34">
        <f t="shared" si="2081"/>
        <v>0</v>
      </c>
      <c r="Z2973" s="34">
        <f t="shared" si="2081"/>
        <v>0</v>
      </c>
      <c r="AA2973" s="34">
        <f t="shared" si="2081"/>
        <v>0</v>
      </c>
      <c r="AB2973" s="34">
        <f t="shared" si="2081"/>
        <v>0</v>
      </c>
      <c r="AC2973" s="34">
        <f t="shared" si="2081"/>
        <v>0</v>
      </c>
      <c r="AD2973" s="34">
        <f t="shared" si="2081"/>
        <v>0</v>
      </c>
      <c r="AE2973" s="34">
        <f t="shared" si="2081"/>
        <v>0</v>
      </c>
      <c r="AF2973" s="34">
        <f t="shared" si="2081"/>
        <v>0</v>
      </c>
      <c r="AG2973" s="34">
        <f t="shared" si="2081"/>
        <v>0</v>
      </c>
      <c r="AH2973" s="34">
        <f t="shared" si="2081"/>
        <v>0</v>
      </c>
      <c r="AI2973" s="34">
        <f t="shared" si="2081"/>
        <v>0</v>
      </c>
      <c r="AJ2973" s="34">
        <f t="shared" si="2081"/>
        <v>0</v>
      </c>
      <c r="AK2973" s="34">
        <f t="shared" si="2081"/>
        <v>0</v>
      </c>
      <c r="AL2973" s="34">
        <f t="shared" si="2081"/>
        <v>0</v>
      </c>
      <c r="AM2973" s="34">
        <f t="shared" si="2081"/>
        <v>0</v>
      </c>
      <c r="AN2973" s="34">
        <f t="shared" si="2081"/>
        <v>0</v>
      </c>
      <c r="AO2973" s="34">
        <f t="shared" si="2081"/>
        <v>1.1111111111111112E-2</v>
      </c>
      <c r="AP2973" s="34">
        <f t="shared" si="2081"/>
        <v>1</v>
      </c>
      <c r="AQ2973" s="34">
        <f t="shared" si="2081"/>
        <v>1</v>
      </c>
      <c r="AR2973" s="34">
        <f t="shared" si="2081"/>
        <v>1</v>
      </c>
      <c r="AS2973" s="34">
        <f t="shared" si="2081"/>
        <v>1</v>
      </c>
      <c r="AT2973" s="34">
        <f t="shared" si="2081"/>
        <v>1</v>
      </c>
      <c r="AU2973" s="34">
        <f t="shared" si="2081"/>
        <v>1</v>
      </c>
      <c r="AV2973" s="34">
        <f t="shared" si="2081"/>
        <v>1</v>
      </c>
      <c r="AW2973" s="34">
        <f t="shared" si="2081"/>
        <v>1</v>
      </c>
      <c r="AX2973" s="34">
        <f t="shared" si="2081"/>
        <v>1</v>
      </c>
      <c r="AY2973" s="34">
        <f t="shared" si="2081"/>
        <v>1</v>
      </c>
      <c r="AZ2973" s="34">
        <f t="shared" si="2081"/>
        <v>1</v>
      </c>
      <c r="BA2973" s="34">
        <f t="shared" si="2081"/>
        <v>1</v>
      </c>
      <c r="BB2973" s="34">
        <f t="shared" si="2081"/>
        <v>1</v>
      </c>
      <c r="BC2973" s="34">
        <f t="shared" si="2081"/>
        <v>1</v>
      </c>
      <c r="BD2973" s="34">
        <f t="shared" si="2081"/>
        <v>1</v>
      </c>
    </row>
    <row r="2974" spans="1:59" ht="16" x14ac:dyDescent="0.2">
      <c r="A2974" s="35"/>
      <c r="B2974" s="11">
        <f t="shared" si="2074"/>
        <v>106</v>
      </c>
      <c r="C2974" s="12" t="str">
        <f t="shared" si="2074"/>
        <v>SCI HSR 5</v>
      </c>
      <c r="D2974" s="25" t="s">
        <v>243</v>
      </c>
      <c r="E2974" s="29">
        <v>727801.15728563908</v>
      </c>
      <c r="F2974" s="15"/>
      <c r="G2974" s="30" t="s">
        <v>11</v>
      </c>
      <c r="H2974" s="31">
        <v>670005</v>
      </c>
      <c r="I2974" s="32">
        <v>44287</v>
      </c>
      <c r="J2974" s="32">
        <v>44651</v>
      </c>
      <c r="K2974" s="35"/>
      <c r="M2974" s="84">
        <v>43556</v>
      </c>
      <c r="O2974" s="15"/>
      <c r="P2974" s="15"/>
      <c r="Q2974" s="15"/>
      <c r="R2974" s="15"/>
      <c r="S2974" s="15"/>
      <c r="T2974" s="15"/>
      <c r="U2974" s="15"/>
      <c r="V2974" s="15"/>
      <c r="W2974" s="15"/>
      <c r="X2974" s="15"/>
      <c r="Y2974" s="15"/>
      <c r="Z2974" s="15"/>
      <c r="AA2974" s="15"/>
      <c r="AB2974" s="15"/>
      <c r="AC2974" s="15"/>
      <c r="AD2974" s="15"/>
      <c r="AE2974" s="15"/>
      <c r="AF2974" s="15"/>
      <c r="AG2974" s="15"/>
      <c r="AH2974" s="15"/>
      <c r="AI2974" s="15"/>
      <c r="AJ2974" s="15"/>
      <c r="AK2974" s="15"/>
      <c r="AL2974" s="15"/>
      <c r="AM2974" s="15"/>
      <c r="AN2974" s="15"/>
      <c r="AO2974" s="15"/>
      <c r="AP2974" s="15"/>
      <c r="AQ2974" s="15"/>
      <c r="AR2974" s="15"/>
      <c r="AS2974" s="15"/>
      <c r="AT2974" s="15"/>
      <c r="AU2974" s="15"/>
      <c r="AV2974" s="15"/>
      <c r="AW2974" s="15"/>
      <c r="AX2974" s="15"/>
      <c r="AY2974" s="15"/>
      <c r="AZ2974" s="15"/>
      <c r="BA2974" s="15"/>
      <c r="BB2974" s="15"/>
      <c r="BC2974" s="15"/>
      <c r="BD2974" s="15"/>
      <c r="BE2974" s="35"/>
      <c r="BF2974" s="35"/>
      <c r="BG2974" s="35"/>
    </row>
    <row r="2975" spans="1:59" ht="16" x14ac:dyDescent="0.2">
      <c r="B2975" s="11">
        <f t="shared" si="2074"/>
        <v>106</v>
      </c>
      <c r="C2975" s="12" t="str">
        <f t="shared" si="2074"/>
        <v>SCI HSR 5</v>
      </c>
      <c r="D2975" s="25" t="s">
        <v>244</v>
      </c>
      <c r="E2975" s="29">
        <v>696614.87769594952</v>
      </c>
      <c r="F2975" s="15"/>
      <c r="G2975" s="36" t="s">
        <v>12</v>
      </c>
      <c r="H2975" s="31">
        <v>670005</v>
      </c>
      <c r="I2975" s="32">
        <v>44652</v>
      </c>
      <c r="J2975" s="32">
        <v>45016</v>
      </c>
      <c r="K2975" s="24"/>
      <c r="L2975" s="37" t="s">
        <v>245</v>
      </c>
      <c r="M2975" s="74">
        <v>1</v>
      </c>
      <c r="N2975" s="74">
        <v>1</v>
      </c>
      <c r="O2975" s="38">
        <v>1.02</v>
      </c>
      <c r="P2975" s="38">
        <v>1.02</v>
      </c>
      <c r="Q2975" s="38">
        <v>1.02</v>
      </c>
      <c r="R2975" s="38">
        <v>1.0302</v>
      </c>
      <c r="S2975" s="38">
        <v>1.0302</v>
      </c>
      <c r="T2975" s="38">
        <v>1.0302</v>
      </c>
      <c r="U2975" s="38">
        <v>1.0302</v>
      </c>
      <c r="V2975" s="38">
        <v>1.040502</v>
      </c>
      <c r="W2975" s="38">
        <v>1.040502</v>
      </c>
      <c r="X2975" s="38">
        <v>1.040502</v>
      </c>
      <c r="Y2975" s="38">
        <v>1.040502</v>
      </c>
      <c r="Z2975" s="38">
        <v>1.0509070200000001</v>
      </c>
      <c r="AA2975" s="38">
        <v>1.0509070200000001</v>
      </c>
      <c r="AB2975" s="38">
        <v>1.0509070200000001</v>
      </c>
      <c r="AC2975" s="38">
        <v>1.0509070200000001</v>
      </c>
      <c r="AD2975" s="38">
        <v>1.0614160902000001</v>
      </c>
      <c r="AE2975" s="38">
        <v>1.0614160902000001</v>
      </c>
      <c r="AF2975" s="38">
        <v>1.0614160902000001</v>
      </c>
      <c r="AG2975" s="38">
        <v>1.0614160902000001</v>
      </c>
      <c r="AH2975" s="38">
        <v>1.0720302511020001</v>
      </c>
      <c r="AI2975" s="38">
        <v>1.0720302511020001</v>
      </c>
      <c r="AJ2975" s="38">
        <v>1.0720302511020001</v>
      </c>
      <c r="AK2975" s="38">
        <v>1.0720302511020001</v>
      </c>
      <c r="AL2975" s="38">
        <v>1.0827505536130202</v>
      </c>
      <c r="AM2975" s="38">
        <v>1.0827505536130202</v>
      </c>
      <c r="AN2975" s="38">
        <v>1.0827505536130202</v>
      </c>
      <c r="AO2975" s="38">
        <v>1.0827505536130202</v>
      </c>
      <c r="AP2975" s="38">
        <v>1.0935780591491504</v>
      </c>
      <c r="AQ2975" s="38">
        <v>1.0935780591491504</v>
      </c>
      <c r="AR2975" s="38">
        <v>1.0935780591491504</v>
      </c>
      <c r="AS2975" s="38">
        <v>1.0935780591491504</v>
      </c>
      <c r="AT2975" s="38">
        <v>1.104513839740642</v>
      </c>
      <c r="AU2975" s="38">
        <v>1.104513839740642</v>
      </c>
      <c r="AV2975" s="38">
        <v>1.104513839740642</v>
      </c>
      <c r="AW2975" s="38">
        <v>1.104513839740642</v>
      </c>
      <c r="AX2975" s="38">
        <v>1.1155589781380484</v>
      </c>
      <c r="AY2975" s="38">
        <v>1.1155589781380484</v>
      </c>
      <c r="AZ2975" s="38">
        <v>1.1155589781380484</v>
      </c>
      <c r="BA2975" s="38">
        <v>1.1155589781380484</v>
      </c>
      <c r="BB2975" s="38">
        <v>1.1267145679194288</v>
      </c>
      <c r="BC2975" s="38">
        <v>1.1267145679194288</v>
      </c>
      <c r="BD2975" s="38">
        <v>1.1267145679194288</v>
      </c>
    </row>
    <row r="2976" spans="1:59" ht="16" x14ac:dyDescent="0.2">
      <c r="B2976" s="11">
        <f t="shared" si="2074"/>
        <v>106</v>
      </c>
      <c r="C2976" s="12" t="str">
        <f t="shared" si="2074"/>
        <v>SCI HSR 5</v>
      </c>
      <c r="D2976" s="25" t="s">
        <v>25</v>
      </c>
      <c r="E2976" s="39" t="s">
        <v>30</v>
      </c>
      <c r="F2976" s="15"/>
      <c r="K2976" s="24"/>
      <c r="L2976" s="16" t="s">
        <v>246</v>
      </c>
      <c r="M2976" s="70"/>
      <c r="N2976" s="70"/>
      <c r="O2976" s="40">
        <f>O2969*$E2973/4+O2973*$E2984/4</f>
        <v>175000</v>
      </c>
      <c r="P2976" s="40">
        <f t="shared" ref="P2976:BD2976" si="2082">P2969*$E2973/4+P2973*$E2984/4</f>
        <v>175000</v>
      </c>
      <c r="Q2976" s="40">
        <f t="shared" si="2082"/>
        <v>175000</v>
      </c>
      <c r="R2976" s="40">
        <f t="shared" si="2082"/>
        <v>175000</v>
      </c>
      <c r="S2976" s="40">
        <f t="shared" si="2082"/>
        <v>175000</v>
      </c>
      <c r="T2976" s="40">
        <f t="shared" si="2082"/>
        <v>175000</v>
      </c>
      <c r="U2976" s="40">
        <f t="shared" si="2082"/>
        <v>175000</v>
      </c>
      <c r="V2976" s="40">
        <f t="shared" si="2082"/>
        <v>175000</v>
      </c>
      <c r="W2976" s="40">
        <f t="shared" si="2082"/>
        <v>175000</v>
      </c>
      <c r="X2976" s="40">
        <f t="shared" si="2082"/>
        <v>175000</v>
      </c>
      <c r="Y2976" s="40">
        <f t="shared" si="2082"/>
        <v>175000</v>
      </c>
      <c r="Z2976" s="40">
        <f t="shared" si="2082"/>
        <v>175000</v>
      </c>
      <c r="AA2976" s="40">
        <f t="shared" si="2082"/>
        <v>175000</v>
      </c>
      <c r="AB2976" s="40">
        <f t="shared" si="2082"/>
        <v>175000</v>
      </c>
      <c r="AC2976" s="40">
        <f t="shared" si="2082"/>
        <v>175000</v>
      </c>
      <c r="AD2976" s="40">
        <f t="shared" si="2082"/>
        <v>175000</v>
      </c>
      <c r="AE2976" s="40">
        <f t="shared" si="2082"/>
        <v>175000</v>
      </c>
      <c r="AF2976" s="40">
        <f t="shared" si="2082"/>
        <v>175000</v>
      </c>
      <c r="AG2976" s="40">
        <f t="shared" si="2082"/>
        <v>175000</v>
      </c>
      <c r="AH2976" s="40">
        <f t="shared" si="2082"/>
        <v>175000</v>
      </c>
      <c r="AI2976" s="40">
        <f t="shared" si="2082"/>
        <v>175000</v>
      </c>
      <c r="AJ2976" s="40">
        <f t="shared" si="2082"/>
        <v>175000</v>
      </c>
      <c r="AK2976" s="40">
        <f t="shared" si="2082"/>
        <v>175000</v>
      </c>
      <c r="AL2976" s="40">
        <f t="shared" si="2082"/>
        <v>175000</v>
      </c>
      <c r="AM2976" s="40">
        <f t="shared" si="2082"/>
        <v>175000</v>
      </c>
      <c r="AN2976" s="40">
        <f t="shared" si="2082"/>
        <v>175000</v>
      </c>
      <c r="AO2976" s="40">
        <f t="shared" si="2082"/>
        <v>177107.26566946402</v>
      </c>
      <c r="AP2976" s="40">
        <f t="shared" si="2082"/>
        <v>189653.91025176062</v>
      </c>
      <c r="AQ2976" s="40">
        <f t="shared" si="2082"/>
        <v>189653.91025176062</v>
      </c>
      <c r="AR2976" s="40">
        <f t="shared" si="2082"/>
        <v>189653.91025176062</v>
      </c>
      <c r="AS2976" s="40">
        <f t="shared" si="2082"/>
        <v>189653.91025176062</v>
      </c>
      <c r="AT2976" s="40">
        <f t="shared" si="2082"/>
        <v>189653.91025176062</v>
      </c>
      <c r="AU2976" s="40">
        <f t="shared" si="2082"/>
        <v>189653.91025176062</v>
      </c>
      <c r="AV2976" s="40">
        <f t="shared" si="2082"/>
        <v>189653.91025176062</v>
      </c>
      <c r="AW2976" s="40">
        <f t="shared" si="2082"/>
        <v>189653.91025176062</v>
      </c>
      <c r="AX2976" s="40">
        <f t="shared" si="2082"/>
        <v>189653.91025176062</v>
      </c>
      <c r="AY2976" s="40">
        <f t="shared" si="2082"/>
        <v>189653.91025176062</v>
      </c>
      <c r="AZ2976" s="40">
        <f t="shared" si="2082"/>
        <v>189653.91025176062</v>
      </c>
      <c r="BA2976" s="40">
        <f t="shared" si="2082"/>
        <v>189653.91025176062</v>
      </c>
      <c r="BB2976" s="40">
        <f t="shared" si="2082"/>
        <v>189653.91025176062</v>
      </c>
      <c r="BC2976" s="40">
        <f t="shared" si="2082"/>
        <v>189653.91025176062</v>
      </c>
      <c r="BD2976" s="40">
        <f t="shared" si="2082"/>
        <v>189653.91025176062</v>
      </c>
    </row>
    <row r="2977" spans="1:59" ht="16" x14ac:dyDescent="0.2">
      <c r="B2977" s="11">
        <f t="shared" si="2074"/>
        <v>106</v>
      </c>
      <c r="C2977" s="12" t="str">
        <f t="shared" si="2074"/>
        <v>SCI HSR 5</v>
      </c>
      <c r="D2977" s="25" t="s">
        <v>247</v>
      </c>
      <c r="E2977" s="39" t="s">
        <v>248</v>
      </c>
      <c r="F2977" s="15"/>
      <c r="G2977" s="25" t="s">
        <v>249</v>
      </c>
      <c r="H2977" s="26">
        <v>0</v>
      </c>
      <c r="I2977" s="25" t="s">
        <v>239</v>
      </c>
      <c r="J2977" s="26">
        <v>47208</v>
      </c>
      <c r="K2977" s="24"/>
      <c r="L2977" s="20" t="s">
        <v>250</v>
      </c>
      <c r="M2977" s="72"/>
      <c r="N2977" s="72"/>
      <c r="O2977" s="41">
        <f>IF($E2983&gt;=O$3,IF(O$3&lt;=($E2972+365),O2976,IFERROR(O2969*$E2974/4*O2975+
$E2984*O2973/4*IFERROR(O2975/$E2985,0),0)),IF(O$3&lt;=($E2983+365),O2969*$E2974/4*O2975+$E2984*O2973/4*IFERROR(O2975/$E2985,0),IFERROR($E2984*O2973/4*IFERROR(O2975/$E2985,0),0)))</f>
        <v>185589.29510783797</v>
      </c>
      <c r="P2977" s="41">
        <f t="shared" ref="P2977:BD2977" si="2083">IF($E2983&gt;=P$3,IF(P$3&lt;=($E2972+365),P2976,IFERROR(P2969*$E2974/4*P2975+
$E2984*P2973/4*IFERROR(P2975/$E2985,0),0)),IF(P$3&lt;=($E2983+365),P2969*$E2974/4*P2975+$E2984*P2973/4*IFERROR(P2975/$E2985,0),IFERROR($E2984*P2973/4*IFERROR(P2975/$E2985,0),0)))</f>
        <v>185589.29510783797</v>
      </c>
      <c r="Q2977" s="41">
        <f t="shared" si="2083"/>
        <v>185589.29510783797</v>
      </c>
      <c r="R2977" s="41">
        <f t="shared" si="2083"/>
        <v>187445.18805891633</v>
      </c>
      <c r="S2977" s="41">
        <f t="shared" si="2083"/>
        <v>187445.18805891633</v>
      </c>
      <c r="T2977" s="41">
        <f t="shared" si="2083"/>
        <v>187445.18805891633</v>
      </c>
      <c r="U2977" s="41">
        <f t="shared" si="2083"/>
        <v>187445.18805891633</v>
      </c>
      <c r="V2977" s="41">
        <f t="shared" si="2083"/>
        <v>189319.63993950552</v>
      </c>
      <c r="W2977" s="41">
        <f t="shared" si="2083"/>
        <v>189319.63993950552</v>
      </c>
      <c r="X2977" s="41">
        <f t="shared" si="2083"/>
        <v>189319.63993950552</v>
      </c>
      <c r="Y2977" s="41">
        <f t="shared" si="2083"/>
        <v>189319.63993950552</v>
      </c>
      <c r="Z2977" s="41">
        <f t="shared" si="2083"/>
        <v>191212.83633890058</v>
      </c>
      <c r="AA2977" s="41">
        <f t="shared" si="2083"/>
        <v>191212.83633890058</v>
      </c>
      <c r="AB2977" s="41">
        <f t="shared" si="2083"/>
        <v>191212.83633890058</v>
      </c>
      <c r="AC2977" s="41">
        <f t="shared" si="2083"/>
        <v>191212.83633890058</v>
      </c>
      <c r="AD2977" s="41">
        <f t="shared" si="2083"/>
        <v>193124.96470228958</v>
      </c>
      <c r="AE2977" s="41">
        <f t="shared" si="2083"/>
        <v>193124.96470228958</v>
      </c>
      <c r="AF2977" s="41">
        <f t="shared" si="2083"/>
        <v>193124.96470228958</v>
      </c>
      <c r="AG2977" s="41">
        <f t="shared" si="2083"/>
        <v>193124.96470228958</v>
      </c>
      <c r="AH2977" s="41">
        <f t="shared" si="2083"/>
        <v>195056.21434931247</v>
      </c>
      <c r="AI2977" s="41">
        <f t="shared" si="2083"/>
        <v>195056.21434931247</v>
      </c>
      <c r="AJ2977" s="41">
        <f t="shared" si="2083"/>
        <v>195056.21434931247</v>
      </c>
      <c r="AK2977" s="41">
        <f t="shared" si="2083"/>
        <v>195056.21434931247</v>
      </c>
      <c r="AL2977" s="41">
        <f t="shared" si="2083"/>
        <v>197006.77649280563</v>
      </c>
      <c r="AM2977" s="41">
        <f t="shared" si="2083"/>
        <v>197006.77649280563</v>
      </c>
      <c r="AN2977" s="41">
        <f t="shared" si="2083"/>
        <v>197006.77649280563</v>
      </c>
      <c r="AO2977" s="41">
        <f t="shared" si="2083"/>
        <v>199114.04216226964</v>
      </c>
      <c r="AP2977" s="41">
        <f t="shared" si="2083"/>
        <v>191550.44935427824</v>
      </c>
      <c r="AQ2977" s="41">
        <f t="shared" si="2083"/>
        <v>191550.44935427824</v>
      </c>
      <c r="AR2977" s="41">
        <f t="shared" si="2083"/>
        <v>191550.44935427824</v>
      </c>
      <c r="AS2977" s="41">
        <f t="shared" si="2083"/>
        <v>191550.44935427824</v>
      </c>
      <c r="AT2977" s="41">
        <f t="shared" si="2083"/>
        <v>193465.95384782102</v>
      </c>
      <c r="AU2977" s="41">
        <f t="shared" si="2083"/>
        <v>193465.95384782102</v>
      </c>
      <c r="AV2977" s="41">
        <f t="shared" si="2083"/>
        <v>193465.95384782102</v>
      </c>
      <c r="AW2977" s="41">
        <f t="shared" si="2083"/>
        <v>193465.95384782102</v>
      </c>
      <c r="AX2977" s="41">
        <f t="shared" si="2083"/>
        <v>195400.61338629926</v>
      </c>
      <c r="AY2977" s="41">
        <f t="shared" si="2083"/>
        <v>195400.61338629926</v>
      </c>
      <c r="AZ2977" s="41">
        <f t="shared" si="2083"/>
        <v>195400.61338629926</v>
      </c>
      <c r="BA2977" s="41">
        <f t="shared" si="2083"/>
        <v>195400.61338629926</v>
      </c>
      <c r="BB2977" s="41">
        <f t="shared" si="2083"/>
        <v>197354.61952016223</v>
      </c>
      <c r="BC2977" s="41">
        <f t="shared" si="2083"/>
        <v>197354.61952016223</v>
      </c>
      <c r="BD2977" s="41">
        <f t="shared" si="2083"/>
        <v>197354.61952016223</v>
      </c>
    </row>
    <row r="2978" spans="1:59" ht="16" x14ac:dyDescent="0.2">
      <c r="B2978" s="11">
        <f t="shared" si="2074"/>
        <v>106</v>
      </c>
      <c r="C2978" s="12" t="str">
        <f t="shared" si="2074"/>
        <v>SCI HSR 5</v>
      </c>
      <c r="D2978" s="25" t="s">
        <v>8</v>
      </c>
      <c r="E2978" s="42">
        <v>0</v>
      </c>
      <c r="F2978" s="15"/>
      <c r="I2978" s="15"/>
      <c r="J2978" s="24"/>
      <c r="K2978" s="24"/>
      <c r="L2978" s="20" t="s">
        <v>251</v>
      </c>
      <c r="M2978" s="72"/>
      <c r="N2978" s="72"/>
      <c r="O2978" s="41">
        <f>-$E2974/4*O2968
+(O2968&gt;0)*($J2973&gt;=O$2)*($J2973&lt;=O$3)*(($J2973-O$2+1)/O$4*$H2973/4)
+(O2968&gt;0)*($J2973&gt;O$3)*($I2973&lt;=O$3)*($I2973&gt;=O$2)*((O$3-$I2973+1)/O$4*$H2973/4)
+(O2968&gt;0)*($J2973&gt;O$3)*($I2973&lt;O$2)*$H2973/4
+(O2968&gt;0)*($J2974&gt;=O$2)*($J2974&lt;=O$3)*(($J2974-O$2+1)/O$4*$H2974/4)
+(O2968&gt;0)*($J2974&gt;O$3)*($I2974&lt;=O$3)*($I2974&gt;=O$2)*((O$3-$I2974+1)/O$4*$H2974/4)
+(O2968&gt;0)*($J2974&gt;O$3)*($I2974&lt;O$2)*$H2974/4
+(O2968&gt;0)*($J2975&gt;=O$2)*($J2975&lt;=O$3)*(($J2975-O$2+1)/O$4*$H2975/4)
+(O2968&gt;0)*($J2975&gt;O$3)*($I2975&lt;=O$3)*($I2975&gt;=O$2)*((O$3-$I2975+1)/O$4*$H2975/4)
+(O2968&gt;0)*($J2975&gt;O$3)*($I2975&lt;O$2)*$H2975/4
-$E2984/4*O2972
+(O2972&gt;0)*($J2984&gt;=O$2)*($J2984&lt;=O$3)*(($J2984-O$2+1)/O$4*$H2984/4)
+(O2972&gt;0)*($J2984&gt;O$3)*($I2984&lt;=O$3)*($I2984&gt;=O$2)*((O$3-$I2984+1)/O$4*$H2984/4)
+(O2972&gt;0)*($J2984&gt;O$3)*($I2984&lt;O$2)*$H2984/4
+(O2972&gt;0)*($J2985&gt;=O$2)*($J2985&lt;=O$3)*(($J2985-O$2+1)/O$4*$H2985/4)
+(O2972&gt;0)*($J2985&gt;O$3)*($I2985&lt;=O$3)*($I2985&gt;=O$2)*((O$3-$I2985+1)/O$4*$H2985/4)
+(O2972&gt;0)*($J2985&gt;O$3)*($I2985&lt;O$2)*$H2985/4
+(O2972&gt;0)*($J2986&gt;=O$2)*($J2986&lt;=O$3)*(($J2986-O$2+1)/O$4*$H2986/4)
+(O2972&gt;0)*($J2986&gt;O$3)*($I2986&lt;=O$3)*($I2986&gt;=O$2)*((O$3-$I2986+1)/O$4*$H2986/4)
+(O2972&gt;0)*($J2986&gt;O$3)*($I2986&lt;O$2)*$H2986/4</f>
        <v>-14449.039321409771</v>
      </c>
      <c r="P2978" s="41">
        <f t="shared" ref="P2978:BD2978" si="2084">-$E2974/4*P2968
+(P2968&gt;0)*($J2973&gt;=P$2)*($J2973&lt;=P$3)*(($J2973-P$2+1)/P$4*$H2973/4)
+(P2968&gt;0)*($J2973&gt;P$3)*($I2973&lt;=P$3)*($I2973&gt;=P$2)*((P$3-$I2973+1)/P$4*$H2973/4)
+(P2968&gt;0)*($J2973&gt;P$3)*($I2973&lt;P$2)*$H2973/4
+(P2968&gt;0)*($J2974&gt;=P$2)*($J2974&lt;=P$3)*(($J2974-P$2+1)/P$4*$H2974/4)
+(P2968&gt;0)*($J2974&gt;P$3)*($I2974&lt;=P$3)*($I2974&gt;=P$2)*((P$3-$I2974+1)/P$4*$H2974/4)
+(P2968&gt;0)*($J2974&gt;P$3)*($I2974&lt;P$2)*$H2974/4
+(P2968&gt;0)*($J2975&gt;=P$2)*($J2975&lt;=P$3)*(($J2975-P$2+1)/P$4*$H2975/4)
+(P2968&gt;0)*($J2975&gt;P$3)*($I2975&lt;=P$3)*($I2975&gt;=P$2)*((P$3-$I2975+1)/P$4*$H2975/4)
+(P2968&gt;0)*($J2975&gt;P$3)*($I2975&lt;P$2)*$H2975/4
-$E2984/4*P2972
+(P2972&gt;0)*($J2984&gt;=P$2)*($J2984&lt;=P$3)*(($J2984-P$2+1)/P$4*$H2984/4)
+(P2972&gt;0)*($J2984&gt;P$3)*($I2984&lt;=P$3)*($I2984&gt;=P$2)*((P$3-$I2984+1)/P$4*$H2984/4)
+(P2972&gt;0)*($J2984&gt;P$3)*($I2984&lt;P$2)*$H2984/4
+(P2972&gt;0)*($J2985&gt;=P$2)*($J2985&lt;=P$3)*(($J2985-P$2+1)/P$4*$H2985/4)
+(P2972&gt;0)*($J2985&gt;P$3)*($I2985&lt;=P$3)*($I2985&gt;=P$2)*((P$3-$I2985+1)/P$4*$H2985/4)
+(P2972&gt;0)*($J2985&gt;P$3)*($I2985&lt;P$2)*$H2985/4
+(P2972&gt;0)*($J2986&gt;=P$2)*($J2986&lt;=P$3)*(($J2986-P$2+1)/P$4*$H2986/4)
+(P2972&gt;0)*($J2986&gt;P$3)*($I2986&lt;=P$3)*($I2986&gt;=P$2)*((P$3-$I2986+1)/P$4*$H2986/4)
+(P2972&gt;0)*($J2986&gt;P$3)*($I2986&lt;P$2)*$H2986/4</f>
        <v>-14449.039321409771</v>
      </c>
      <c r="Q2978" s="41">
        <f t="shared" si="2084"/>
        <v>-14449.039321409771</v>
      </c>
      <c r="R2978" s="41">
        <f t="shared" si="2084"/>
        <v>0</v>
      </c>
      <c r="S2978" s="41">
        <f t="shared" si="2084"/>
        <v>0</v>
      </c>
      <c r="T2978" s="41">
        <f t="shared" si="2084"/>
        <v>0</v>
      </c>
      <c r="U2978" s="41">
        <f t="shared" si="2084"/>
        <v>0</v>
      </c>
      <c r="V2978" s="41">
        <f t="shared" si="2084"/>
        <v>0</v>
      </c>
      <c r="W2978" s="41">
        <f t="shared" si="2084"/>
        <v>0</v>
      </c>
      <c r="X2978" s="41">
        <f t="shared" si="2084"/>
        <v>0</v>
      </c>
      <c r="Y2978" s="41">
        <f t="shared" si="2084"/>
        <v>0</v>
      </c>
      <c r="Z2978" s="41">
        <f t="shared" si="2084"/>
        <v>0</v>
      </c>
      <c r="AA2978" s="41">
        <f t="shared" si="2084"/>
        <v>0</v>
      </c>
      <c r="AB2978" s="41">
        <f t="shared" si="2084"/>
        <v>0</v>
      </c>
      <c r="AC2978" s="41">
        <f t="shared" si="2084"/>
        <v>0</v>
      </c>
      <c r="AD2978" s="41">
        <f t="shared" si="2084"/>
        <v>0</v>
      </c>
      <c r="AE2978" s="41">
        <f t="shared" si="2084"/>
        <v>0</v>
      </c>
      <c r="AF2978" s="41">
        <f t="shared" si="2084"/>
        <v>0</v>
      </c>
      <c r="AG2978" s="41">
        <f t="shared" si="2084"/>
        <v>0</v>
      </c>
      <c r="AH2978" s="41">
        <f t="shared" si="2084"/>
        <v>0</v>
      </c>
      <c r="AI2978" s="41">
        <f t="shared" si="2084"/>
        <v>0</v>
      </c>
      <c r="AJ2978" s="41">
        <f t="shared" si="2084"/>
        <v>0</v>
      </c>
      <c r="AK2978" s="41">
        <f t="shared" si="2084"/>
        <v>0</v>
      </c>
      <c r="AL2978" s="41">
        <f t="shared" si="2084"/>
        <v>0</v>
      </c>
      <c r="AM2978" s="41">
        <f t="shared" si="2084"/>
        <v>0</v>
      </c>
      <c r="AN2978" s="41">
        <f t="shared" si="2084"/>
        <v>0</v>
      </c>
      <c r="AO2978" s="41">
        <f t="shared" si="2084"/>
        <v>0</v>
      </c>
      <c r="AP2978" s="41">
        <f t="shared" si="2084"/>
        <v>0</v>
      </c>
      <c r="AQ2978" s="41">
        <f t="shared" si="2084"/>
        <v>0</v>
      </c>
      <c r="AR2978" s="41">
        <f t="shared" si="2084"/>
        <v>0</v>
      </c>
      <c r="AS2978" s="41">
        <f t="shared" si="2084"/>
        <v>0</v>
      </c>
      <c r="AT2978" s="41">
        <f t="shared" si="2084"/>
        <v>0</v>
      </c>
      <c r="AU2978" s="41">
        <f t="shared" si="2084"/>
        <v>0</v>
      </c>
      <c r="AV2978" s="41">
        <f t="shared" si="2084"/>
        <v>0</v>
      </c>
      <c r="AW2978" s="41">
        <f t="shared" si="2084"/>
        <v>0</v>
      </c>
      <c r="AX2978" s="41">
        <f t="shared" si="2084"/>
        <v>0</v>
      </c>
      <c r="AY2978" s="41">
        <f t="shared" si="2084"/>
        <v>0</v>
      </c>
      <c r="AZ2978" s="41">
        <f t="shared" si="2084"/>
        <v>0</v>
      </c>
      <c r="BA2978" s="41">
        <f t="shared" si="2084"/>
        <v>0</v>
      </c>
      <c r="BB2978" s="41">
        <f t="shared" si="2084"/>
        <v>0</v>
      </c>
      <c r="BC2978" s="41">
        <f t="shared" si="2084"/>
        <v>0</v>
      </c>
      <c r="BD2978" s="41">
        <f t="shared" si="2084"/>
        <v>0</v>
      </c>
    </row>
    <row r="2979" spans="1:59" ht="16" x14ac:dyDescent="0.2">
      <c r="B2979" s="11">
        <f t="shared" si="2074"/>
        <v>106</v>
      </c>
      <c r="C2979" s="12" t="str">
        <f t="shared" si="2074"/>
        <v>SCI HSR 5</v>
      </c>
      <c r="D2979" s="43" t="s">
        <v>252</v>
      </c>
      <c r="E2979" s="42" t="s">
        <v>288</v>
      </c>
      <c r="F2979" s="44"/>
      <c r="G2979" s="43" t="s">
        <v>253</v>
      </c>
      <c r="H2979" s="39">
        <v>0</v>
      </c>
      <c r="I2979" s="43" t="s">
        <v>254</v>
      </c>
      <c r="J2979" s="32">
        <v>0</v>
      </c>
      <c r="K2979" s="24"/>
      <c r="L2979" s="20" t="s">
        <v>255</v>
      </c>
      <c r="M2979" s="72"/>
      <c r="N2979" s="72"/>
      <c r="O2979" s="41">
        <v>0</v>
      </c>
      <c r="P2979" s="41">
        <v>0</v>
      </c>
      <c r="Q2979" s="41">
        <v>0</v>
      </c>
      <c r="R2979" s="41">
        <v>0</v>
      </c>
      <c r="S2979" s="41">
        <v>0</v>
      </c>
      <c r="T2979" s="41">
        <v>0</v>
      </c>
      <c r="U2979" s="41">
        <v>0</v>
      </c>
      <c r="V2979" s="41">
        <v>0</v>
      </c>
      <c r="W2979" s="41">
        <v>0</v>
      </c>
      <c r="X2979" s="41">
        <v>0</v>
      </c>
      <c r="Y2979" s="41">
        <v>0</v>
      </c>
      <c r="Z2979" s="41">
        <v>0</v>
      </c>
      <c r="AA2979" s="41">
        <v>0</v>
      </c>
      <c r="AB2979" s="41">
        <v>0</v>
      </c>
      <c r="AC2979" s="41">
        <v>0</v>
      </c>
      <c r="AD2979" s="41">
        <v>0</v>
      </c>
      <c r="AE2979" s="41">
        <v>0</v>
      </c>
      <c r="AF2979" s="41">
        <v>0</v>
      </c>
      <c r="AG2979" s="41">
        <v>0</v>
      </c>
      <c r="AH2979" s="41">
        <v>0</v>
      </c>
      <c r="AI2979" s="41">
        <v>0</v>
      </c>
      <c r="AJ2979" s="41">
        <v>0</v>
      </c>
      <c r="AK2979" s="41">
        <v>0</v>
      </c>
      <c r="AL2979" s="41">
        <v>0</v>
      </c>
      <c r="AM2979" s="41">
        <v>0</v>
      </c>
      <c r="AN2979" s="41">
        <v>0</v>
      </c>
      <c r="AO2979" s="41">
        <v>0</v>
      </c>
      <c r="AP2979" s="41">
        <v>0</v>
      </c>
      <c r="AQ2979" s="41">
        <v>0</v>
      </c>
      <c r="AR2979" s="41">
        <v>0</v>
      </c>
      <c r="AS2979" s="41">
        <v>0</v>
      </c>
      <c r="AT2979" s="41">
        <v>0</v>
      </c>
      <c r="AU2979" s="41">
        <v>0</v>
      </c>
      <c r="AV2979" s="41">
        <v>0</v>
      </c>
      <c r="AW2979" s="41">
        <v>0</v>
      </c>
      <c r="AX2979" s="41">
        <v>0</v>
      </c>
      <c r="AY2979" s="41">
        <v>0</v>
      </c>
      <c r="AZ2979" s="41">
        <v>0</v>
      </c>
      <c r="BA2979" s="41">
        <v>0</v>
      </c>
      <c r="BB2979" s="41">
        <v>0</v>
      </c>
      <c r="BC2979" s="41">
        <v>0</v>
      </c>
      <c r="BD2979" s="41">
        <v>0</v>
      </c>
    </row>
    <row r="2980" spans="1:59" ht="16" x14ac:dyDescent="0.2">
      <c r="B2980" s="11">
        <f t="shared" si="2074"/>
        <v>106</v>
      </c>
      <c r="C2980" s="12" t="str">
        <f t="shared" si="2074"/>
        <v>SCI HSR 5</v>
      </c>
      <c r="D2980" s="43" t="s">
        <v>256</v>
      </c>
      <c r="E2980" s="32">
        <v>47208</v>
      </c>
      <c r="G2980" s="43" t="s">
        <v>257</v>
      </c>
      <c r="H2980" s="42">
        <v>0</v>
      </c>
      <c r="I2980" s="43" t="s">
        <v>258</v>
      </c>
      <c r="J2980" s="29">
        <v>0</v>
      </c>
      <c r="K2980" s="23"/>
      <c r="L2980" s="33" t="s">
        <v>259</v>
      </c>
      <c r="M2980" s="73"/>
      <c r="N2980" s="73"/>
      <c r="O2980" s="45">
        <f>-(O2977+O2978)*IFERROR((O2967+O2971)/(O2969+O2973),0)</f>
        <v>0</v>
      </c>
      <c r="P2980" s="45">
        <f t="shared" ref="P2980:BD2980" si="2085">-(P2977+P2978)*IFERROR((P2967+P2971)/(P2969+P2973),0)</f>
        <v>0</v>
      </c>
      <c r="Q2980" s="45">
        <f t="shared" si="2085"/>
        <v>0</v>
      </c>
      <c r="R2980" s="45">
        <f t="shared" si="2085"/>
        <v>0</v>
      </c>
      <c r="S2980" s="45">
        <f t="shared" si="2085"/>
        <v>0</v>
      </c>
      <c r="T2980" s="45">
        <f t="shared" si="2085"/>
        <v>0</v>
      </c>
      <c r="U2980" s="45">
        <f t="shared" si="2085"/>
        <v>0</v>
      </c>
      <c r="V2980" s="45">
        <f t="shared" si="2085"/>
        <v>0</v>
      </c>
      <c r="W2980" s="45">
        <f t="shared" si="2085"/>
        <v>0</v>
      </c>
      <c r="X2980" s="45">
        <f t="shared" si="2085"/>
        <v>0</v>
      </c>
      <c r="Y2980" s="45">
        <f t="shared" si="2085"/>
        <v>0</v>
      </c>
      <c r="Z2980" s="45">
        <f t="shared" si="2085"/>
        <v>0</v>
      </c>
      <c r="AA2980" s="45">
        <f t="shared" si="2085"/>
        <v>0</v>
      </c>
      <c r="AB2980" s="45">
        <f t="shared" si="2085"/>
        <v>0</v>
      </c>
      <c r="AC2980" s="45">
        <f t="shared" si="2085"/>
        <v>0</v>
      </c>
      <c r="AD2980" s="45">
        <f t="shared" si="2085"/>
        <v>0</v>
      </c>
      <c r="AE2980" s="45">
        <f t="shared" si="2085"/>
        <v>0</v>
      </c>
      <c r="AF2980" s="45">
        <f t="shared" si="2085"/>
        <v>0</v>
      </c>
      <c r="AG2980" s="45">
        <f t="shared" si="2085"/>
        <v>0</v>
      </c>
      <c r="AH2980" s="45">
        <f t="shared" si="2085"/>
        <v>0</v>
      </c>
      <c r="AI2980" s="45">
        <f t="shared" si="2085"/>
        <v>0</v>
      </c>
      <c r="AJ2980" s="45">
        <f t="shared" si="2085"/>
        <v>0</v>
      </c>
      <c r="AK2980" s="45">
        <f t="shared" si="2085"/>
        <v>0</v>
      </c>
      <c r="AL2980" s="45">
        <f t="shared" si="2085"/>
        <v>0</v>
      </c>
      <c r="AM2980" s="45">
        <f t="shared" si="2085"/>
        <v>0</v>
      </c>
      <c r="AN2980" s="45">
        <f t="shared" si="2085"/>
        <v>0</v>
      </c>
      <c r="AO2980" s="45">
        <f t="shared" si="2085"/>
        <v>0</v>
      </c>
      <c r="AP2980" s="45">
        <f t="shared" si="2085"/>
        <v>0</v>
      </c>
      <c r="AQ2980" s="45">
        <f t="shared" si="2085"/>
        <v>0</v>
      </c>
      <c r="AR2980" s="45">
        <f t="shared" si="2085"/>
        <v>0</v>
      </c>
      <c r="AS2980" s="45">
        <f t="shared" si="2085"/>
        <v>0</v>
      </c>
      <c r="AT2980" s="45">
        <f t="shared" si="2085"/>
        <v>0</v>
      </c>
      <c r="AU2980" s="45">
        <f t="shared" si="2085"/>
        <v>0</v>
      </c>
      <c r="AV2980" s="45">
        <f t="shared" si="2085"/>
        <v>0</v>
      </c>
      <c r="AW2980" s="45">
        <f t="shared" si="2085"/>
        <v>0</v>
      </c>
      <c r="AX2980" s="45">
        <f t="shared" si="2085"/>
        <v>0</v>
      </c>
      <c r="AY2980" s="45">
        <f t="shared" si="2085"/>
        <v>0</v>
      </c>
      <c r="AZ2980" s="45">
        <f t="shared" si="2085"/>
        <v>0</v>
      </c>
      <c r="BA2980" s="45">
        <f t="shared" si="2085"/>
        <v>0</v>
      </c>
      <c r="BB2980" s="45">
        <f t="shared" si="2085"/>
        <v>0</v>
      </c>
      <c r="BC2980" s="45">
        <f t="shared" si="2085"/>
        <v>0</v>
      </c>
      <c r="BD2980" s="45">
        <f t="shared" si="2085"/>
        <v>0</v>
      </c>
    </row>
    <row r="2981" spans="1:59" ht="16" x14ac:dyDescent="0.2">
      <c r="B2981" s="11">
        <f t="shared" si="2074"/>
        <v>106</v>
      </c>
      <c r="C2981" s="12" t="str">
        <f t="shared" si="2074"/>
        <v>SCI HSR 5</v>
      </c>
      <c r="K2981" s="24"/>
      <c r="O2981" s="15"/>
      <c r="P2981" s="15"/>
      <c r="Q2981" s="15"/>
      <c r="R2981" s="15"/>
      <c r="S2981" s="15"/>
      <c r="T2981" s="15"/>
      <c r="U2981" s="15"/>
      <c r="V2981" s="15"/>
      <c r="W2981" s="15"/>
      <c r="X2981" s="15"/>
      <c r="Y2981" s="15"/>
      <c r="Z2981" s="15"/>
      <c r="AA2981" s="15"/>
      <c r="AB2981" s="15"/>
      <c r="AC2981" s="15"/>
      <c r="AD2981" s="15"/>
      <c r="AE2981" s="15"/>
      <c r="AF2981" s="15"/>
      <c r="AG2981" s="15"/>
      <c r="AH2981" s="15"/>
      <c r="AI2981" s="15"/>
      <c r="AJ2981" s="15"/>
      <c r="AK2981" s="15"/>
      <c r="AL2981" s="15"/>
      <c r="AM2981" s="15"/>
      <c r="AN2981" s="15"/>
      <c r="AO2981" s="15"/>
      <c r="AP2981" s="15"/>
      <c r="AQ2981" s="15"/>
      <c r="AR2981" s="15"/>
      <c r="AS2981" s="15"/>
      <c r="AT2981" s="15"/>
      <c r="AU2981" s="15"/>
      <c r="AV2981" s="15"/>
      <c r="AW2981" s="15"/>
      <c r="AX2981" s="15"/>
      <c r="AY2981" s="15"/>
      <c r="AZ2981" s="15"/>
      <c r="BA2981" s="15"/>
      <c r="BB2981" s="15"/>
      <c r="BC2981" s="15"/>
      <c r="BD2981" s="15"/>
    </row>
    <row r="2982" spans="1:59" ht="16" x14ac:dyDescent="0.2">
      <c r="B2982" s="11">
        <f t="shared" si="2074"/>
        <v>106</v>
      </c>
      <c r="C2982" s="12" t="str">
        <f t="shared" si="2074"/>
        <v>SCI HSR 5</v>
      </c>
      <c r="G2982" s="46" t="s">
        <v>229</v>
      </c>
      <c r="H2982" s="104" t="s">
        <v>32</v>
      </c>
      <c r="I2982" s="105"/>
      <c r="J2982" s="106"/>
      <c r="K2982" s="23"/>
      <c r="L2982" s="47" t="s">
        <v>4</v>
      </c>
      <c r="M2982" s="81"/>
      <c r="N2982" s="81"/>
      <c r="O2982" s="48">
        <f>SUM(O2977:O2980)</f>
        <v>171140.2557864282</v>
      </c>
      <c r="P2982" s="48">
        <f t="shared" ref="P2982:BD2982" si="2086">SUM(P2977:P2980)</f>
        <v>171140.2557864282</v>
      </c>
      <c r="Q2982" s="48">
        <f t="shared" si="2086"/>
        <v>171140.2557864282</v>
      </c>
      <c r="R2982" s="48">
        <f t="shared" si="2086"/>
        <v>187445.18805891633</v>
      </c>
      <c r="S2982" s="48">
        <f t="shared" si="2086"/>
        <v>187445.18805891633</v>
      </c>
      <c r="T2982" s="48">
        <f t="shared" si="2086"/>
        <v>187445.18805891633</v>
      </c>
      <c r="U2982" s="48">
        <f t="shared" si="2086"/>
        <v>187445.18805891633</v>
      </c>
      <c r="V2982" s="48">
        <f t="shared" si="2086"/>
        <v>189319.63993950552</v>
      </c>
      <c r="W2982" s="48">
        <f t="shared" si="2086"/>
        <v>189319.63993950552</v>
      </c>
      <c r="X2982" s="48">
        <f t="shared" si="2086"/>
        <v>189319.63993950552</v>
      </c>
      <c r="Y2982" s="48">
        <f t="shared" si="2086"/>
        <v>189319.63993950552</v>
      </c>
      <c r="Z2982" s="48">
        <f t="shared" si="2086"/>
        <v>191212.83633890058</v>
      </c>
      <c r="AA2982" s="48">
        <f t="shared" si="2086"/>
        <v>191212.83633890058</v>
      </c>
      <c r="AB2982" s="48">
        <f t="shared" si="2086"/>
        <v>191212.83633890058</v>
      </c>
      <c r="AC2982" s="48">
        <f t="shared" si="2086"/>
        <v>191212.83633890058</v>
      </c>
      <c r="AD2982" s="48">
        <f t="shared" si="2086"/>
        <v>193124.96470228958</v>
      </c>
      <c r="AE2982" s="48">
        <f t="shared" si="2086"/>
        <v>193124.96470228958</v>
      </c>
      <c r="AF2982" s="48">
        <f t="shared" si="2086"/>
        <v>193124.96470228958</v>
      </c>
      <c r="AG2982" s="48">
        <f t="shared" si="2086"/>
        <v>193124.96470228958</v>
      </c>
      <c r="AH2982" s="48">
        <f t="shared" si="2086"/>
        <v>195056.21434931247</v>
      </c>
      <c r="AI2982" s="48">
        <f t="shared" si="2086"/>
        <v>195056.21434931247</v>
      </c>
      <c r="AJ2982" s="48">
        <f t="shared" si="2086"/>
        <v>195056.21434931247</v>
      </c>
      <c r="AK2982" s="48">
        <f t="shared" si="2086"/>
        <v>195056.21434931247</v>
      </c>
      <c r="AL2982" s="48">
        <f t="shared" si="2086"/>
        <v>197006.77649280563</v>
      </c>
      <c r="AM2982" s="48">
        <f t="shared" si="2086"/>
        <v>197006.77649280563</v>
      </c>
      <c r="AN2982" s="48">
        <f t="shared" si="2086"/>
        <v>197006.77649280563</v>
      </c>
      <c r="AO2982" s="48">
        <f t="shared" si="2086"/>
        <v>199114.04216226964</v>
      </c>
      <c r="AP2982" s="48">
        <f t="shared" si="2086"/>
        <v>191550.44935427824</v>
      </c>
      <c r="AQ2982" s="48">
        <f t="shared" si="2086"/>
        <v>191550.44935427824</v>
      </c>
      <c r="AR2982" s="48">
        <f t="shared" si="2086"/>
        <v>191550.44935427824</v>
      </c>
      <c r="AS2982" s="48">
        <f t="shared" si="2086"/>
        <v>191550.44935427824</v>
      </c>
      <c r="AT2982" s="48">
        <f t="shared" si="2086"/>
        <v>193465.95384782102</v>
      </c>
      <c r="AU2982" s="48">
        <f t="shared" si="2086"/>
        <v>193465.95384782102</v>
      </c>
      <c r="AV2982" s="48">
        <f t="shared" si="2086"/>
        <v>193465.95384782102</v>
      </c>
      <c r="AW2982" s="48">
        <f t="shared" si="2086"/>
        <v>193465.95384782102</v>
      </c>
      <c r="AX2982" s="48">
        <f t="shared" si="2086"/>
        <v>195400.61338629926</v>
      </c>
      <c r="AY2982" s="48">
        <f t="shared" si="2086"/>
        <v>195400.61338629926</v>
      </c>
      <c r="AZ2982" s="48">
        <f t="shared" si="2086"/>
        <v>195400.61338629926</v>
      </c>
      <c r="BA2982" s="48">
        <f t="shared" si="2086"/>
        <v>195400.61338629926</v>
      </c>
      <c r="BB2982" s="48">
        <f t="shared" si="2086"/>
        <v>197354.61952016223</v>
      </c>
      <c r="BC2982" s="48">
        <f t="shared" si="2086"/>
        <v>197354.61952016223</v>
      </c>
      <c r="BD2982" s="48">
        <f t="shared" si="2086"/>
        <v>197354.61952016223</v>
      </c>
    </row>
    <row r="2983" spans="1:59" ht="16" x14ac:dyDescent="0.2">
      <c r="B2983" s="11">
        <f t="shared" ref="B2983:C2988" si="2087">B2982</f>
        <v>106</v>
      </c>
      <c r="C2983" s="12" t="str">
        <f t="shared" si="2087"/>
        <v>SCI HSR 5</v>
      </c>
      <c r="D2983" s="46" t="s">
        <v>260</v>
      </c>
      <c r="E2983" s="32">
        <v>47208</v>
      </c>
      <c r="F2983" s="15"/>
      <c r="G2983" s="46" t="s">
        <v>261</v>
      </c>
      <c r="H2983" s="46" t="s">
        <v>237</v>
      </c>
      <c r="I2983" s="46" t="s">
        <v>238</v>
      </c>
      <c r="J2983" s="46" t="s">
        <v>239</v>
      </c>
      <c r="K2983" s="23"/>
      <c r="O2983" s="15"/>
      <c r="P2983" s="15"/>
      <c r="Q2983" s="15"/>
      <c r="R2983" s="15"/>
      <c r="S2983" s="15"/>
      <c r="T2983" s="15"/>
      <c r="U2983" s="15"/>
      <c r="V2983" s="15"/>
      <c r="W2983" s="15"/>
      <c r="X2983" s="15"/>
      <c r="Y2983" s="15"/>
      <c r="Z2983" s="15"/>
      <c r="AA2983" s="15"/>
      <c r="AB2983" s="15"/>
      <c r="AC2983" s="15"/>
      <c r="AD2983" s="15"/>
      <c r="AE2983" s="15"/>
      <c r="AF2983" s="15"/>
      <c r="AG2983" s="15"/>
      <c r="AH2983" s="15"/>
      <c r="AI2983" s="15"/>
      <c r="AJ2983" s="15"/>
      <c r="AK2983" s="15"/>
      <c r="AL2983" s="15"/>
      <c r="AM2983" s="15"/>
      <c r="AN2983" s="15"/>
      <c r="AO2983" s="15"/>
      <c r="AP2983" s="15"/>
      <c r="AQ2983" s="15"/>
      <c r="AR2983" s="15"/>
      <c r="AS2983" s="15"/>
      <c r="AT2983" s="15"/>
      <c r="AU2983" s="15"/>
      <c r="AV2983" s="15"/>
      <c r="AW2983" s="15"/>
      <c r="AX2983" s="15"/>
      <c r="AY2983" s="15"/>
      <c r="AZ2983" s="15"/>
      <c r="BA2983" s="15"/>
      <c r="BB2983" s="15"/>
      <c r="BC2983" s="15"/>
      <c r="BD2983" s="15"/>
    </row>
    <row r="2984" spans="1:59" ht="16" x14ac:dyDescent="0.2">
      <c r="B2984" s="11">
        <f t="shared" si="2087"/>
        <v>106</v>
      </c>
      <c r="C2984" s="12" t="str">
        <f t="shared" si="2087"/>
        <v>SCI HSR 5</v>
      </c>
      <c r="D2984" s="46" t="s">
        <v>262</v>
      </c>
      <c r="E2984" s="31">
        <v>758615.64100704249</v>
      </c>
      <c r="F2984" s="15"/>
      <c r="G2984" s="49" t="s">
        <v>263</v>
      </c>
      <c r="H2984" s="31">
        <v>0</v>
      </c>
      <c r="I2984" s="32">
        <v>0</v>
      </c>
      <c r="J2984" s="32">
        <v>0</v>
      </c>
      <c r="K2984" s="23"/>
      <c r="L2984" s="50" t="s">
        <v>264</v>
      </c>
      <c r="M2984" s="70"/>
      <c r="N2984" s="70"/>
      <c r="O2984" s="40">
        <f t="shared" ref="O2984:BD2984" si="2088">IFERROR(((O$3&gt;=$E2983)*(O$2&lt;=$E2983))*$E2987,"")</f>
        <v>0</v>
      </c>
      <c r="P2984" s="40">
        <f t="shared" si="2088"/>
        <v>0</v>
      </c>
      <c r="Q2984" s="40">
        <f t="shared" si="2088"/>
        <v>0</v>
      </c>
      <c r="R2984" s="40">
        <f t="shared" si="2088"/>
        <v>0</v>
      </c>
      <c r="S2984" s="40">
        <f t="shared" si="2088"/>
        <v>0</v>
      </c>
      <c r="T2984" s="40">
        <f t="shared" si="2088"/>
        <v>0</v>
      </c>
      <c r="U2984" s="40">
        <f t="shared" si="2088"/>
        <v>0</v>
      </c>
      <c r="V2984" s="40">
        <f t="shared" si="2088"/>
        <v>0</v>
      </c>
      <c r="W2984" s="40">
        <f t="shared" si="2088"/>
        <v>0</v>
      </c>
      <c r="X2984" s="40">
        <f t="shared" si="2088"/>
        <v>0</v>
      </c>
      <c r="Y2984" s="40">
        <f t="shared" si="2088"/>
        <v>0</v>
      </c>
      <c r="Z2984" s="40">
        <f t="shared" si="2088"/>
        <v>0</v>
      </c>
      <c r="AA2984" s="40">
        <f t="shared" si="2088"/>
        <v>0</v>
      </c>
      <c r="AB2984" s="40">
        <f t="shared" si="2088"/>
        <v>0</v>
      </c>
      <c r="AC2984" s="40">
        <f t="shared" si="2088"/>
        <v>0</v>
      </c>
      <c r="AD2984" s="40">
        <f t="shared" si="2088"/>
        <v>0</v>
      </c>
      <c r="AE2984" s="40">
        <f t="shared" si="2088"/>
        <v>0</v>
      </c>
      <c r="AF2984" s="40">
        <f t="shared" si="2088"/>
        <v>0</v>
      </c>
      <c r="AG2984" s="40">
        <f t="shared" si="2088"/>
        <v>0</v>
      </c>
      <c r="AH2984" s="40">
        <f t="shared" si="2088"/>
        <v>0</v>
      </c>
      <c r="AI2984" s="40">
        <f t="shared" si="2088"/>
        <v>0</v>
      </c>
      <c r="AJ2984" s="40">
        <f t="shared" si="2088"/>
        <v>0</v>
      </c>
      <c r="AK2984" s="40">
        <f t="shared" si="2088"/>
        <v>0</v>
      </c>
      <c r="AL2984" s="40">
        <f t="shared" si="2088"/>
        <v>0</v>
      </c>
      <c r="AM2984" s="40">
        <f t="shared" si="2088"/>
        <v>0</v>
      </c>
      <c r="AN2984" s="40">
        <f t="shared" si="2088"/>
        <v>0</v>
      </c>
      <c r="AO2984" s="40">
        <f t="shared" si="2088"/>
        <v>0</v>
      </c>
      <c r="AP2984" s="40">
        <f t="shared" si="2088"/>
        <v>0</v>
      </c>
      <c r="AQ2984" s="40">
        <f t="shared" si="2088"/>
        <v>0</v>
      </c>
      <c r="AR2984" s="40">
        <f t="shared" si="2088"/>
        <v>0</v>
      </c>
      <c r="AS2984" s="40">
        <f t="shared" si="2088"/>
        <v>0</v>
      </c>
      <c r="AT2984" s="40">
        <f t="shared" si="2088"/>
        <v>0</v>
      </c>
      <c r="AU2984" s="40">
        <f t="shared" si="2088"/>
        <v>0</v>
      </c>
      <c r="AV2984" s="40">
        <f t="shared" si="2088"/>
        <v>0</v>
      </c>
      <c r="AW2984" s="40">
        <f t="shared" si="2088"/>
        <v>0</v>
      </c>
      <c r="AX2984" s="40">
        <f t="shared" si="2088"/>
        <v>0</v>
      </c>
      <c r="AY2984" s="40">
        <f t="shared" si="2088"/>
        <v>0</v>
      </c>
      <c r="AZ2984" s="40">
        <f t="shared" si="2088"/>
        <v>0</v>
      </c>
      <c r="BA2984" s="40">
        <f t="shared" si="2088"/>
        <v>0</v>
      </c>
      <c r="BB2984" s="40">
        <f t="shared" si="2088"/>
        <v>0</v>
      </c>
      <c r="BC2984" s="40">
        <f t="shared" si="2088"/>
        <v>0</v>
      </c>
      <c r="BD2984" s="40">
        <f t="shared" si="2088"/>
        <v>0</v>
      </c>
    </row>
    <row r="2985" spans="1:59" ht="16" x14ac:dyDescent="0.2">
      <c r="B2985" s="11">
        <f t="shared" si="2087"/>
        <v>106</v>
      </c>
      <c r="C2985" s="12" t="str">
        <f t="shared" si="2087"/>
        <v>SCI HSR 5</v>
      </c>
      <c r="D2985" s="46" t="s">
        <v>24</v>
      </c>
      <c r="E2985" s="51">
        <f>IF(E2983&gt;MAX($O$3:$BD$3),BD2974,
IF(E2983&lt;MIN($O$3:$BD$3),1,SUMIFS($O2975:$BD2975,$O$2:$BD$2,"&lt;="&amp;E2983,$O$3:$BD$3,"&gt;="&amp;E2983)))</f>
        <v>1.0827505536130202</v>
      </c>
      <c r="F2985" s="15"/>
      <c r="G2985" s="49" t="s">
        <v>265</v>
      </c>
      <c r="H2985" s="31">
        <v>0</v>
      </c>
      <c r="I2985" s="32">
        <v>0</v>
      </c>
      <c r="J2985" s="32">
        <v>0</v>
      </c>
      <c r="K2985" s="23"/>
      <c r="L2985" s="52" t="s">
        <v>266</v>
      </c>
      <c r="M2985" s="72"/>
      <c r="N2985" s="72"/>
      <c r="O2985" s="41">
        <f t="shared" ref="O2985:BD2985" si="2089">IFERROR(((O$3&gt;=$E2980)*(O$2&lt;=$E2980))*$H2988,"")</f>
        <v>0</v>
      </c>
      <c r="P2985" s="41">
        <f t="shared" si="2089"/>
        <v>0</v>
      </c>
      <c r="Q2985" s="41">
        <f t="shared" si="2089"/>
        <v>0</v>
      </c>
      <c r="R2985" s="41">
        <f t="shared" si="2089"/>
        <v>0</v>
      </c>
      <c r="S2985" s="41">
        <f t="shared" si="2089"/>
        <v>0</v>
      </c>
      <c r="T2985" s="41">
        <f t="shared" si="2089"/>
        <v>0</v>
      </c>
      <c r="U2985" s="41">
        <f t="shared" si="2089"/>
        <v>0</v>
      </c>
      <c r="V2985" s="41">
        <f t="shared" si="2089"/>
        <v>0</v>
      </c>
      <c r="W2985" s="41">
        <f t="shared" si="2089"/>
        <v>0</v>
      </c>
      <c r="X2985" s="41">
        <f t="shared" si="2089"/>
        <v>0</v>
      </c>
      <c r="Y2985" s="41">
        <f t="shared" si="2089"/>
        <v>0</v>
      </c>
      <c r="Z2985" s="41">
        <f t="shared" si="2089"/>
        <v>0</v>
      </c>
      <c r="AA2985" s="41">
        <f t="shared" si="2089"/>
        <v>0</v>
      </c>
      <c r="AB2985" s="41">
        <f t="shared" si="2089"/>
        <v>0</v>
      </c>
      <c r="AC2985" s="41">
        <f t="shared" si="2089"/>
        <v>0</v>
      </c>
      <c r="AD2985" s="41">
        <f t="shared" si="2089"/>
        <v>0</v>
      </c>
      <c r="AE2985" s="41">
        <f t="shared" si="2089"/>
        <v>0</v>
      </c>
      <c r="AF2985" s="41">
        <f t="shared" si="2089"/>
        <v>0</v>
      </c>
      <c r="AG2985" s="41">
        <f t="shared" si="2089"/>
        <v>0</v>
      </c>
      <c r="AH2985" s="41">
        <f t="shared" si="2089"/>
        <v>0</v>
      </c>
      <c r="AI2985" s="41">
        <f t="shared" si="2089"/>
        <v>0</v>
      </c>
      <c r="AJ2985" s="41">
        <f t="shared" si="2089"/>
        <v>0</v>
      </c>
      <c r="AK2985" s="41">
        <f t="shared" si="2089"/>
        <v>0</v>
      </c>
      <c r="AL2985" s="41">
        <f t="shared" si="2089"/>
        <v>0</v>
      </c>
      <c r="AM2985" s="41">
        <f t="shared" si="2089"/>
        <v>0</v>
      </c>
      <c r="AN2985" s="41">
        <f t="shared" si="2089"/>
        <v>0</v>
      </c>
      <c r="AO2985" s="41">
        <f t="shared" si="2089"/>
        <v>0</v>
      </c>
      <c r="AP2985" s="41">
        <f t="shared" si="2089"/>
        <v>0</v>
      </c>
      <c r="AQ2985" s="41">
        <f t="shared" si="2089"/>
        <v>0</v>
      </c>
      <c r="AR2985" s="41">
        <f t="shared" si="2089"/>
        <v>0</v>
      </c>
      <c r="AS2985" s="41">
        <f t="shared" si="2089"/>
        <v>0</v>
      </c>
      <c r="AT2985" s="41">
        <f t="shared" si="2089"/>
        <v>0</v>
      </c>
      <c r="AU2985" s="41">
        <f t="shared" si="2089"/>
        <v>0</v>
      </c>
      <c r="AV2985" s="41">
        <f t="shared" si="2089"/>
        <v>0</v>
      </c>
      <c r="AW2985" s="41">
        <f t="shared" si="2089"/>
        <v>0</v>
      </c>
      <c r="AX2985" s="41">
        <f t="shared" si="2089"/>
        <v>0</v>
      </c>
      <c r="AY2985" s="41">
        <f t="shared" si="2089"/>
        <v>0</v>
      </c>
      <c r="AZ2985" s="41">
        <f t="shared" si="2089"/>
        <v>0</v>
      </c>
      <c r="BA2985" s="41">
        <f t="shared" si="2089"/>
        <v>0</v>
      </c>
      <c r="BB2985" s="41">
        <f t="shared" si="2089"/>
        <v>0</v>
      </c>
      <c r="BC2985" s="41">
        <f t="shared" si="2089"/>
        <v>0</v>
      </c>
      <c r="BD2985" s="41">
        <f t="shared" si="2089"/>
        <v>0</v>
      </c>
    </row>
    <row r="2986" spans="1:59" ht="16" x14ac:dyDescent="0.2">
      <c r="B2986" s="11">
        <f t="shared" si="2087"/>
        <v>106</v>
      </c>
      <c r="C2986" s="12" t="str">
        <f t="shared" si="2087"/>
        <v>SCI HSR 5</v>
      </c>
      <c r="D2986" s="46" t="s">
        <v>8</v>
      </c>
      <c r="E2986" s="42">
        <v>0</v>
      </c>
      <c r="F2986" s="15"/>
      <c r="G2986" s="49" t="s">
        <v>267</v>
      </c>
      <c r="H2986" s="31">
        <v>0</v>
      </c>
      <c r="I2986" s="32">
        <v>0</v>
      </c>
      <c r="J2986" s="32">
        <v>0</v>
      </c>
      <c r="L2986" s="52" t="s">
        <v>268</v>
      </c>
      <c r="M2986" s="72"/>
      <c r="N2986" s="72"/>
      <c r="O2986" s="41">
        <f t="shared" ref="O2986:BD2986" si="2090">IFERROR(((O$3&gt;=$E2983)*(O$2&lt;=$E2983))*$J2988,"")</f>
        <v>0</v>
      </c>
      <c r="P2986" s="41">
        <f t="shared" si="2090"/>
        <v>0</v>
      </c>
      <c r="Q2986" s="41">
        <f t="shared" si="2090"/>
        <v>0</v>
      </c>
      <c r="R2986" s="41">
        <f t="shared" si="2090"/>
        <v>0</v>
      </c>
      <c r="S2986" s="41">
        <f t="shared" si="2090"/>
        <v>0</v>
      </c>
      <c r="T2986" s="41">
        <f t="shared" si="2090"/>
        <v>0</v>
      </c>
      <c r="U2986" s="41">
        <f t="shared" si="2090"/>
        <v>0</v>
      </c>
      <c r="V2986" s="41">
        <f t="shared" si="2090"/>
        <v>0</v>
      </c>
      <c r="W2986" s="41">
        <f t="shared" si="2090"/>
        <v>0</v>
      </c>
      <c r="X2986" s="41">
        <f t="shared" si="2090"/>
        <v>0</v>
      </c>
      <c r="Y2986" s="41">
        <f t="shared" si="2090"/>
        <v>0</v>
      </c>
      <c r="Z2986" s="41">
        <f t="shared" si="2090"/>
        <v>0</v>
      </c>
      <c r="AA2986" s="41">
        <f t="shared" si="2090"/>
        <v>0</v>
      </c>
      <c r="AB2986" s="41">
        <f t="shared" si="2090"/>
        <v>0</v>
      </c>
      <c r="AC2986" s="41">
        <f t="shared" si="2090"/>
        <v>0</v>
      </c>
      <c r="AD2986" s="41">
        <f t="shared" si="2090"/>
        <v>0</v>
      </c>
      <c r="AE2986" s="41">
        <f t="shared" si="2090"/>
        <v>0</v>
      </c>
      <c r="AF2986" s="41">
        <f t="shared" si="2090"/>
        <v>0</v>
      </c>
      <c r="AG2986" s="41">
        <f t="shared" si="2090"/>
        <v>0</v>
      </c>
      <c r="AH2986" s="41">
        <f t="shared" si="2090"/>
        <v>0</v>
      </c>
      <c r="AI2986" s="41">
        <f t="shared" si="2090"/>
        <v>0</v>
      </c>
      <c r="AJ2986" s="41">
        <f t="shared" si="2090"/>
        <v>0</v>
      </c>
      <c r="AK2986" s="41">
        <f t="shared" si="2090"/>
        <v>0</v>
      </c>
      <c r="AL2986" s="41">
        <f t="shared" si="2090"/>
        <v>0</v>
      </c>
      <c r="AM2986" s="41">
        <f t="shared" si="2090"/>
        <v>0</v>
      </c>
      <c r="AN2986" s="41">
        <f t="shared" si="2090"/>
        <v>0</v>
      </c>
      <c r="AO2986" s="41">
        <f t="shared" si="2090"/>
        <v>0</v>
      </c>
      <c r="AP2986" s="41">
        <f t="shared" si="2090"/>
        <v>0</v>
      </c>
      <c r="AQ2986" s="41">
        <f t="shared" si="2090"/>
        <v>0</v>
      </c>
      <c r="AR2986" s="41">
        <f t="shared" si="2090"/>
        <v>0</v>
      </c>
      <c r="AS2986" s="41">
        <f t="shared" si="2090"/>
        <v>0</v>
      </c>
      <c r="AT2986" s="41">
        <f t="shared" si="2090"/>
        <v>0</v>
      </c>
      <c r="AU2986" s="41">
        <f t="shared" si="2090"/>
        <v>0</v>
      </c>
      <c r="AV2986" s="41">
        <f t="shared" si="2090"/>
        <v>0</v>
      </c>
      <c r="AW2986" s="41">
        <f t="shared" si="2090"/>
        <v>0</v>
      </c>
      <c r="AX2986" s="41">
        <f t="shared" si="2090"/>
        <v>0</v>
      </c>
      <c r="AY2986" s="41">
        <f t="shared" si="2090"/>
        <v>0</v>
      </c>
      <c r="AZ2986" s="41">
        <f t="shared" si="2090"/>
        <v>0</v>
      </c>
      <c r="BA2986" s="41">
        <f t="shared" si="2090"/>
        <v>0</v>
      </c>
      <c r="BB2986" s="41">
        <f t="shared" si="2090"/>
        <v>0</v>
      </c>
      <c r="BC2986" s="41">
        <f t="shared" si="2090"/>
        <v>0</v>
      </c>
      <c r="BD2986" s="41">
        <f t="shared" si="2090"/>
        <v>0</v>
      </c>
    </row>
    <row r="2987" spans="1:59" ht="16" x14ac:dyDescent="0.2">
      <c r="B2987" s="11">
        <f t="shared" si="2087"/>
        <v>106</v>
      </c>
      <c r="C2987" s="12" t="str">
        <f t="shared" si="2087"/>
        <v>SCI HSR 5</v>
      </c>
      <c r="D2987" s="46" t="s">
        <v>269</v>
      </c>
      <c r="E2987" s="31">
        <v>0</v>
      </c>
      <c r="F2987" s="15"/>
      <c r="G2987" s="53"/>
      <c r="H2987" s="15"/>
      <c r="I2987" s="15"/>
      <c r="J2987" s="23"/>
      <c r="L2987" s="52" t="s">
        <v>270</v>
      </c>
      <c r="M2987" s="72"/>
      <c r="N2987" s="72"/>
      <c r="O2987" s="41">
        <f t="shared" ref="O2987:BD2987" si="2091">IFERROR(((O$3&gt;=$J2977)*(O$2&lt;=$J2977))*$E2988,"")</f>
        <v>0</v>
      </c>
      <c r="P2987" s="41">
        <f t="shared" si="2091"/>
        <v>0</v>
      </c>
      <c r="Q2987" s="41">
        <f t="shared" si="2091"/>
        <v>0</v>
      </c>
      <c r="R2987" s="41">
        <f t="shared" si="2091"/>
        <v>0</v>
      </c>
      <c r="S2987" s="41">
        <f t="shared" si="2091"/>
        <v>0</v>
      </c>
      <c r="T2987" s="41">
        <f t="shared" si="2091"/>
        <v>0</v>
      </c>
      <c r="U2987" s="41">
        <f t="shared" si="2091"/>
        <v>0</v>
      </c>
      <c r="V2987" s="41">
        <f t="shared" si="2091"/>
        <v>0</v>
      </c>
      <c r="W2987" s="41">
        <f t="shared" si="2091"/>
        <v>0</v>
      </c>
      <c r="X2987" s="41">
        <f t="shared" si="2091"/>
        <v>0</v>
      </c>
      <c r="Y2987" s="41">
        <f t="shared" si="2091"/>
        <v>0</v>
      </c>
      <c r="Z2987" s="41">
        <f t="shared" si="2091"/>
        <v>0</v>
      </c>
      <c r="AA2987" s="41">
        <f t="shared" si="2091"/>
        <v>0</v>
      </c>
      <c r="AB2987" s="41">
        <f t="shared" si="2091"/>
        <v>0</v>
      </c>
      <c r="AC2987" s="41">
        <f t="shared" si="2091"/>
        <v>0</v>
      </c>
      <c r="AD2987" s="41">
        <f t="shared" si="2091"/>
        <v>0</v>
      </c>
      <c r="AE2987" s="41">
        <f t="shared" si="2091"/>
        <v>0</v>
      </c>
      <c r="AF2987" s="41">
        <f t="shared" si="2091"/>
        <v>0</v>
      </c>
      <c r="AG2987" s="41">
        <f t="shared" si="2091"/>
        <v>0</v>
      </c>
      <c r="AH2987" s="41">
        <f t="shared" si="2091"/>
        <v>0</v>
      </c>
      <c r="AI2987" s="41">
        <f t="shared" si="2091"/>
        <v>0</v>
      </c>
      <c r="AJ2987" s="41">
        <f t="shared" si="2091"/>
        <v>0</v>
      </c>
      <c r="AK2987" s="41">
        <f t="shared" si="2091"/>
        <v>0</v>
      </c>
      <c r="AL2987" s="41">
        <f t="shared" si="2091"/>
        <v>0</v>
      </c>
      <c r="AM2987" s="41">
        <f t="shared" si="2091"/>
        <v>0</v>
      </c>
      <c r="AN2987" s="41">
        <f t="shared" si="2091"/>
        <v>0</v>
      </c>
      <c r="AO2987" s="41">
        <f t="shared" si="2091"/>
        <v>0</v>
      </c>
      <c r="AP2987" s="41">
        <f t="shared" si="2091"/>
        <v>0</v>
      </c>
      <c r="AQ2987" s="41">
        <f t="shared" si="2091"/>
        <v>0</v>
      </c>
      <c r="AR2987" s="41">
        <f t="shared" si="2091"/>
        <v>0</v>
      </c>
      <c r="AS2987" s="41">
        <f t="shared" si="2091"/>
        <v>0</v>
      </c>
      <c r="AT2987" s="41">
        <f t="shared" si="2091"/>
        <v>0</v>
      </c>
      <c r="AU2987" s="41">
        <f t="shared" si="2091"/>
        <v>0</v>
      </c>
      <c r="AV2987" s="41">
        <f t="shared" si="2091"/>
        <v>0</v>
      </c>
      <c r="AW2987" s="41">
        <f t="shared" si="2091"/>
        <v>0</v>
      </c>
      <c r="AX2987" s="41">
        <f t="shared" si="2091"/>
        <v>0</v>
      </c>
      <c r="AY2987" s="41">
        <f t="shared" si="2091"/>
        <v>0</v>
      </c>
      <c r="AZ2987" s="41">
        <f t="shared" si="2091"/>
        <v>0</v>
      </c>
      <c r="BA2987" s="41">
        <f t="shared" si="2091"/>
        <v>0</v>
      </c>
      <c r="BB2987" s="41">
        <f t="shared" si="2091"/>
        <v>0</v>
      </c>
      <c r="BC2987" s="41">
        <f t="shared" si="2091"/>
        <v>0</v>
      </c>
      <c r="BD2987" s="41">
        <f t="shared" si="2091"/>
        <v>0</v>
      </c>
    </row>
    <row r="2988" spans="1:59" ht="16" x14ac:dyDescent="0.2">
      <c r="B2988" s="11">
        <f t="shared" si="2087"/>
        <v>106</v>
      </c>
      <c r="C2988" s="12" t="str">
        <f t="shared" si="2087"/>
        <v>SCI HSR 5</v>
      </c>
      <c r="D2988" s="46" t="s">
        <v>270</v>
      </c>
      <c r="E2988" s="31">
        <v>0</v>
      </c>
      <c r="F2988" s="15"/>
      <c r="G2988" s="46" t="s">
        <v>266</v>
      </c>
      <c r="H2988" s="31">
        <v>0</v>
      </c>
      <c r="I2988" s="46" t="s">
        <v>268</v>
      </c>
      <c r="J2988" s="31">
        <v>0</v>
      </c>
      <c r="L2988" s="54" t="s">
        <v>271</v>
      </c>
      <c r="M2988" s="73"/>
      <c r="N2988" s="73"/>
      <c r="O2988" s="45">
        <f t="shared" ref="O2988:BD2988" si="2092">IFERROR(-($E2969+$H2969+$J2969)*O2970,"")</f>
        <v>0</v>
      </c>
      <c r="P2988" s="45">
        <f t="shared" si="2092"/>
        <v>0</v>
      </c>
      <c r="Q2988" s="45">
        <f t="shared" si="2092"/>
        <v>0</v>
      </c>
      <c r="R2988" s="45">
        <f t="shared" si="2092"/>
        <v>0</v>
      </c>
      <c r="S2988" s="45">
        <f t="shared" si="2092"/>
        <v>0</v>
      </c>
      <c r="T2988" s="45">
        <f t="shared" si="2092"/>
        <v>0</v>
      </c>
      <c r="U2988" s="45">
        <f t="shared" si="2092"/>
        <v>0</v>
      </c>
      <c r="V2988" s="45">
        <f t="shared" si="2092"/>
        <v>0</v>
      </c>
      <c r="W2988" s="45">
        <f t="shared" si="2092"/>
        <v>0</v>
      </c>
      <c r="X2988" s="45">
        <f t="shared" si="2092"/>
        <v>0</v>
      </c>
      <c r="Y2988" s="45">
        <f t="shared" si="2092"/>
        <v>0</v>
      </c>
      <c r="Z2988" s="45">
        <f t="shared" si="2092"/>
        <v>0</v>
      </c>
      <c r="AA2988" s="45">
        <f t="shared" si="2092"/>
        <v>0</v>
      </c>
      <c r="AB2988" s="45">
        <f t="shared" si="2092"/>
        <v>0</v>
      </c>
      <c r="AC2988" s="45">
        <f t="shared" si="2092"/>
        <v>0</v>
      </c>
      <c r="AD2988" s="45">
        <f t="shared" si="2092"/>
        <v>0</v>
      </c>
      <c r="AE2988" s="45">
        <f t="shared" si="2092"/>
        <v>0</v>
      </c>
      <c r="AF2988" s="45">
        <f t="shared" si="2092"/>
        <v>0</v>
      </c>
      <c r="AG2988" s="45">
        <f t="shared" si="2092"/>
        <v>0</v>
      </c>
      <c r="AH2988" s="45">
        <f t="shared" si="2092"/>
        <v>0</v>
      </c>
      <c r="AI2988" s="45">
        <f t="shared" si="2092"/>
        <v>0</v>
      </c>
      <c r="AJ2988" s="45">
        <f t="shared" si="2092"/>
        <v>0</v>
      </c>
      <c r="AK2988" s="45">
        <f t="shared" si="2092"/>
        <v>0</v>
      </c>
      <c r="AL2988" s="45">
        <f t="shared" si="2092"/>
        <v>0</v>
      </c>
      <c r="AM2988" s="45">
        <f t="shared" si="2092"/>
        <v>0</v>
      </c>
      <c r="AN2988" s="45">
        <f t="shared" si="2092"/>
        <v>0</v>
      </c>
      <c r="AO2988" s="45">
        <f t="shared" si="2092"/>
        <v>0</v>
      </c>
      <c r="AP2988" s="45">
        <f t="shared" si="2092"/>
        <v>0</v>
      </c>
      <c r="AQ2988" s="45">
        <f t="shared" si="2092"/>
        <v>0</v>
      </c>
      <c r="AR2988" s="45">
        <f t="shared" si="2092"/>
        <v>0</v>
      </c>
      <c r="AS2988" s="45">
        <f t="shared" si="2092"/>
        <v>0</v>
      </c>
      <c r="AT2988" s="45">
        <f t="shared" si="2092"/>
        <v>0</v>
      </c>
      <c r="AU2988" s="45">
        <f t="shared" si="2092"/>
        <v>0</v>
      </c>
      <c r="AV2988" s="45">
        <f t="shared" si="2092"/>
        <v>0</v>
      </c>
      <c r="AW2988" s="45">
        <f t="shared" si="2092"/>
        <v>0</v>
      </c>
      <c r="AX2988" s="45">
        <f t="shared" si="2092"/>
        <v>0</v>
      </c>
      <c r="AY2988" s="45">
        <f t="shared" si="2092"/>
        <v>0</v>
      </c>
      <c r="AZ2988" s="45">
        <f t="shared" si="2092"/>
        <v>0</v>
      </c>
      <c r="BA2988" s="45">
        <f t="shared" si="2092"/>
        <v>0</v>
      </c>
      <c r="BB2988" s="45">
        <f t="shared" si="2092"/>
        <v>0</v>
      </c>
      <c r="BC2988" s="45">
        <f t="shared" si="2092"/>
        <v>0</v>
      </c>
      <c r="BD2988" s="45">
        <f t="shared" si="2092"/>
        <v>0</v>
      </c>
    </row>
    <row r="2989" spans="1:59" x14ac:dyDescent="0.2">
      <c r="A2989"/>
      <c r="B2989"/>
      <c r="C2989"/>
      <c r="D2989"/>
      <c r="E2989"/>
      <c r="F2989"/>
      <c r="G2989"/>
      <c r="H2989"/>
      <c r="I2989"/>
      <c r="J2989"/>
      <c r="K2989"/>
      <c r="L2989"/>
      <c r="M2989"/>
      <c r="N2989"/>
      <c r="O2989"/>
      <c r="P2989"/>
      <c r="Q2989"/>
      <c r="R2989"/>
      <c r="S2989"/>
      <c r="T2989"/>
      <c r="U2989"/>
      <c r="V2989"/>
      <c r="W2989"/>
      <c r="X2989"/>
      <c r="Y2989"/>
      <c r="Z2989"/>
      <c r="AA2989"/>
      <c r="AB2989"/>
      <c r="AC2989"/>
      <c r="AD2989"/>
      <c r="AE2989"/>
      <c r="AF2989"/>
      <c r="AG2989"/>
      <c r="AH2989"/>
      <c r="AI2989"/>
      <c r="AJ2989"/>
      <c r="AK2989"/>
      <c r="AL2989"/>
      <c r="AM2989"/>
      <c r="AN2989"/>
      <c r="AO2989"/>
      <c r="AP2989"/>
      <c r="AQ2989"/>
      <c r="AR2989"/>
      <c r="AS2989"/>
      <c r="AT2989"/>
      <c r="AU2989"/>
      <c r="AV2989"/>
      <c r="AW2989"/>
      <c r="AX2989"/>
      <c r="AY2989"/>
      <c r="AZ2989"/>
      <c r="BA2989"/>
      <c r="BB2989"/>
      <c r="BC2989"/>
      <c r="BD2989"/>
    </row>
    <row r="2990" spans="1:59" ht="16" x14ac:dyDescent="0.2">
      <c r="A2990"/>
      <c r="B2990"/>
      <c r="C2990"/>
      <c r="D2990"/>
      <c r="E2990"/>
      <c r="F2990"/>
      <c r="G2990"/>
      <c r="H2990"/>
      <c r="I2990"/>
      <c r="J2990"/>
      <c r="K2990"/>
      <c r="L2990"/>
      <c r="M2990"/>
      <c r="N2990"/>
      <c r="O2990"/>
      <c r="P2990"/>
      <c r="Q2990"/>
      <c r="R2990"/>
      <c r="S2990"/>
      <c r="T2990"/>
      <c r="U2990"/>
      <c r="V2990"/>
      <c r="W2990"/>
      <c r="X2990"/>
      <c r="Y2990"/>
      <c r="Z2990"/>
      <c r="AA2990"/>
      <c r="AB2990"/>
      <c r="AC2990"/>
      <c r="AD2990"/>
      <c r="AE2990"/>
      <c r="AF2990"/>
      <c r="AG2990"/>
      <c r="AH2990"/>
      <c r="AI2990"/>
      <c r="AJ2990"/>
      <c r="AK2990"/>
      <c r="AL2990"/>
      <c r="AM2990"/>
      <c r="AN2990"/>
      <c r="AO2990"/>
      <c r="AP2990"/>
      <c r="AQ2990"/>
      <c r="AR2990"/>
      <c r="AS2990"/>
      <c r="AT2990"/>
      <c r="AU2990"/>
      <c r="AV2990"/>
      <c r="AW2990"/>
      <c r="AX2990"/>
      <c r="AY2990"/>
      <c r="AZ2990"/>
      <c r="BA2990"/>
      <c r="BB2990"/>
      <c r="BC2990"/>
      <c r="BD2990"/>
      <c r="BE2990" s="1"/>
    </row>
    <row r="2991" spans="1:59" ht="16" x14ac:dyDescent="0.2">
      <c r="A2991" s="1"/>
      <c r="B2991" s="67">
        <v>107</v>
      </c>
      <c r="C2991" s="68" t="str">
        <f>H2993</f>
        <v>SCI HSR 5</v>
      </c>
      <c r="D2991" s="69" t="s">
        <v>173</v>
      </c>
      <c r="E2991" s="69"/>
      <c r="F2991" s="69"/>
      <c r="G2991" s="69"/>
      <c r="H2991" s="69"/>
      <c r="I2991" s="69"/>
      <c r="J2991" s="69"/>
      <c r="K2991" s="68"/>
      <c r="L2991" s="68"/>
      <c r="M2991" s="68"/>
      <c r="N2991" s="68"/>
      <c r="O2991" s="82"/>
      <c r="P2991" s="82"/>
      <c r="Q2991" s="82"/>
      <c r="R2991" s="82"/>
      <c r="S2991" s="82"/>
      <c r="T2991" s="82"/>
      <c r="U2991" s="82"/>
      <c r="V2991" s="82"/>
      <c r="W2991" s="82"/>
      <c r="X2991" s="82"/>
      <c r="Y2991" s="82"/>
      <c r="Z2991" s="82"/>
      <c r="AA2991" s="82"/>
      <c r="AB2991" s="82"/>
      <c r="AC2991" s="82"/>
      <c r="AD2991" s="82"/>
      <c r="AE2991" s="82"/>
      <c r="AF2991" s="82"/>
      <c r="AG2991" s="82"/>
      <c r="AH2991" s="82"/>
      <c r="AI2991" s="82"/>
      <c r="AJ2991" s="82"/>
      <c r="AK2991" s="82"/>
      <c r="AL2991" s="82"/>
      <c r="AM2991" s="82"/>
      <c r="AN2991" s="82"/>
      <c r="AO2991" s="82"/>
      <c r="AP2991" s="82"/>
      <c r="AQ2991" s="82"/>
      <c r="AR2991" s="82"/>
      <c r="AS2991" s="82"/>
      <c r="AT2991" s="82"/>
      <c r="AU2991" s="82"/>
      <c r="AV2991" s="82"/>
      <c r="AW2991" s="82"/>
      <c r="AX2991" s="82"/>
      <c r="AY2991" s="82"/>
      <c r="AZ2991" s="82"/>
      <c r="BA2991" s="82"/>
      <c r="BB2991" s="82"/>
      <c r="BC2991" s="82"/>
      <c r="BD2991" s="82"/>
      <c r="BE2991" s="1"/>
      <c r="BF2991" s="1"/>
      <c r="BG2991" s="1"/>
    </row>
    <row r="2992" spans="1:59" ht="16" x14ac:dyDescent="0.2">
      <c r="A2992" s="35"/>
      <c r="B2992" s="11">
        <f>B2991</f>
        <v>107</v>
      </c>
      <c r="C2992" s="12" t="str">
        <f>C2991</f>
        <v>SCI HSR 5</v>
      </c>
      <c r="D2992" s="35"/>
      <c r="E2992" s="35"/>
      <c r="F2992" s="35"/>
      <c r="G2992" s="35"/>
      <c r="H2992" s="35"/>
      <c r="I2992" s="35"/>
      <c r="J2992" s="35"/>
      <c r="K2992" s="35"/>
      <c r="L2992" s="35"/>
      <c r="M2992" s="35"/>
      <c r="N2992" s="35"/>
      <c r="O2992" s="44"/>
      <c r="P2992" s="44"/>
      <c r="Q2992" s="44"/>
      <c r="R2992" s="44"/>
      <c r="S2992" s="44"/>
      <c r="T2992" s="44"/>
      <c r="U2992" s="44"/>
      <c r="V2992" s="44"/>
      <c r="W2992" s="44"/>
      <c r="X2992" s="44"/>
      <c r="Y2992" s="44"/>
      <c r="Z2992" s="44"/>
      <c r="AA2992" s="44"/>
      <c r="AB2992" s="44"/>
      <c r="AC2992" s="44"/>
      <c r="AD2992" s="44"/>
      <c r="AE2992" s="44"/>
      <c r="AF2992" s="44"/>
      <c r="AG2992" s="44"/>
      <c r="AH2992" s="44"/>
      <c r="AI2992" s="44"/>
      <c r="AJ2992" s="44"/>
      <c r="AK2992" s="44"/>
      <c r="AL2992" s="44"/>
      <c r="AM2992" s="44"/>
      <c r="AN2992" s="44"/>
      <c r="AO2992" s="44"/>
      <c r="AP2992" s="44"/>
      <c r="AQ2992" s="44"/>
      <c r="AR2992" s="44"/>
      <c r="AS2992" s="44"/>
      <c r="AT2992" s="44"/>
      <c r="AU2992" s="44"/>
      <c r="AV2992" s="44"/>
      <c r="AW2992" s="44"/>
      <c r="AX2992" s="44"/>
      <c r="AY2992" s="44"/>
      <c r="AZ2992" s="44"/>
      <c r="BA2992" s="44"/>
      <c r="BB2992" s="44"/>
      <c r="BC2992" s="44"/>
      <c r="BD2992" s="44"/>
      <c r="BE2992" s="35"/>
      <c r="BF2992" s="35"/>
      <c r="BG2992" s="35"/>
    </row>
    <row r="2993" spans="1:59" ht="16" x14ac:dyDescent="0.2">
      <c r="B2993" s="11">
        <f t="shared" ref="B2993:C3008" si="2093">B2992</f>
        <v>107</v>
      </c>
      <c r="C2993" s="12" t="str">
        <f t="shared" si="2093"/>
        <v>SCI HSR 5</v>
      </c>
      <c r="D2993" s="13" t="s">
        <v>2</v>
      </c>
      <c r="E2993" s="14" t="s">
        <v>172</v>
      </c>
      <c r="F2993" s="15"/>
      <c r="G2993" s="13" t="s">
        <v>229</v>
      </c>
      <c r="H2993" s="14" t="s">
        <v>32</v>
      </c>
      <c r="I2993" s="14"/>
      <c r="J2993" s="14"/>
      <c r="L2993" s="16" t="s">
        <v>230</v>
      </c>
      <c r="M2993" s="70"/>
      <c r="N2993" s="70"/>
      <c r="O2993" s="17">
        <f>($E3004&gt;0)*($E2998&lt;O$2)*(EDATE($E2998,$E3004)&gt;O$3)*((O$3-O$2+1)/O$4)
+($E3004&gt;0)*($E2998&lt;O$2)*(EDATE($E2998,$E3004)&gt;=O$2)*(EDATE($E2998,$E3004)&lt;=O$3)*((EDATE($E2998,$E3004)-O$2)/O$4)
+($E3004&gt;0)*($E2998&lt;O$2)*(EDATE($E2998,$E3004)&lt;O$2)*(0)
+($E3004&gt;0)*($E2998&gt;=O$2)*($E2998&lt;=O$3)*(EDATE($E2998,$E3004)&gt;=O$2)*(EDATE($E2998,$E3004)&lt;=O$3)*((EDATE($E2998,$E3004)-$E2998+1)/O$4)
+($E3004&gt;0)*($E2998&gt;=O$2)*($E2998&lt;=O$3)*(EDATE($E2998,$E3004)&gt;O$3)*((O$3-$E2998+1)/O$4)
+($E3004&gt;0)*($E2998&gt;O$3)*(0)</f>
        <v>0</v>
      </c>
      <c r="P2993" s="17">
        <f t="shared" ref="P2993:BD2993" si="2094">($E3004&gt;0)*($E2998&lt;P$2)*(EDATE($E2998,$E3004)&gt;P$3)*((P$3-P$2+1)/P$4)
+($E3004&gt;0)*($E2998&lt;P$2)*(EDATE($E2998,$E3004)&gt;=P$2)*(EDATE($E2998,$E3004)&lt;=P$3)*((EDATE($E2998,$E3004)-P$2)/P$4)
+($E3004&gt;0)*($E2998&lt;P$2)*(EDATE($E2998,$E3004)&lt;P$2)*(0)
+($E3004&gt;0)*($E2998&gt;=P$2)*($E2998&lt;=P$3)*(EDATE($E2998,$E3004)&gt;=P$2)*(EDATE($E2998,$E3004)&lt;=P$3)*((EDATE($E2998,$E3004)-$E2998+1)/P$4)
+($E3004&gt;0)*($E2998&gt;=P$2)*($E2998&lt;=P$3)*(EDATE($E2998,$E3004)&gt;P$3)*((P$3-$E2998+1)/P$4)
+($E3004&gt;0)*($E2998&gt;P$3)*(0)</f>
        <v>0</v>
      </c>
      <c r="Q2993" s="17">
        <f t="shared" si="2094"/>
        <v>0</v>
      </c>
      <c r="R2993" s="17">
        <f t="shared" si="2094"/>
        <v>0</v>
      </c>
      <c r="S2993" s="17">
        <f t="shared" si="2094"/>
        <v>0</v>
      </c>
      <c r="T2993" s="17">
        <f t="shared" si="2094"/>
        <v>0</v>
      </c>
      <c r="U2993" s="17">
        <f t="shared" si="2094"/>
        <v>0</v>
      </c>
      <c r="V2993" s="17">
        <f t="shared" si="2094"/>
        <v>0</v>
      </c>
      <c r="W2993" s="17">
        <f t="shared" si="2094"/>
        <v>0</v>
      </c>
      <c r="X2993" s="17">
        <f t="shared" si="2094"/>
        <v>0</v>
      </c>
      <c r="Y2993" s="17">
        <f t="shared" si="2094"/>
        <v>0</v>
      </c>
      <c r="Z2993" s="17">
        <f t="shared" si="2094"/>
        <v>0</v>
      </c>
      <c r="AA2993" s="17">
        <f t="shared" si="2094"/>
        <v>0</v>
      </c>
      <c r="AB2993" s="17">
        <f t="shared" si="2094"/>
        <v>0</v>
      </c>
      <c r="AC2993" s="17">
        <f t="shared" si="2094"/>
        <v>0</v>
      </c>
      <c r="AD2993" s="17">
        <f t="shared" si="2094"/>
        <v>0</v>
      </c>
      <c r="AE2993" s="17">
        <f t="shared" si="2094"/>
        <v>0</v>
      </c>
      <c r="AF2993" s="17">
        <f t="shared" si="2094"/>
        <v>0</v>
      </c>
      <c r="AG2993" s="17">
        <f t="shared" si="2094"/>
        <v>0</v>
      </c>
      <c r="AH2993" s="17">
        <f t="shared" si="2094"/>
        <v>0</v>
      </c>
      <c r="AI2993" s="17">
        <f t="shared" si="2094"/>
        <v>0</v>
      </c>
      <c r="AJ2993" s="17">
        <f t="shared" si="2094"/>
        <v>0</v>
      </c>
      <c r="AK2993" s="17">
        <f t="shared" si="2094"/>
        <v>0</v>
      </c>
      <c r="AL2993" s="17">
        <f t="shared" si="2094"/>
        <v>0</v>
      </c>
      <c r="AM2993" s="17">
        <f t="shared" si="2094"/>
        <v>0</v>
      </c>
      <c r="AN2993" s="17">
        <f t="shared" si="2094"/>
        <v>0</v>
      </c>
      <c r="AO2993" s="17">
        <f t="shared" si="2094"/>
        <v>0</v>
      </c>
      <c r="AP2993" s="17">
        <f t="shared" si="2094"/>
        <v>0</v>
      </c>
      <c r="AQ2993" s="17">
        <f t="shared" si="2094"/>
        <v>0</v>
      </c>
      <c r="AR2993" s="17">
        <f t="shared" si="2094"/>
        <v>0</v>
      </c>
      <c r="AS2993" s="17">
        <f t="shared" si="2094"/>
        <v>0</v>
      </c>
      <c r="AT2993" s="17">
        <f t="shared" si="2094"/>
        <v>0</v>
      </c>
      <c r="AU2993" s="17">
        <f t="shared" si="2094"/>
        <v>0</v>
      </c>
      <c r="AV2993" s="17">
        <f t="shared" si="2094"/>
        <v>0</v>
      </c>
      <c r="AW2993" s="17">
        <f t="shared" si="2094"/>
        <v>0</v>
      </c>
      <c r="AX2993" s="17">
        <f t="shared" si="2094"/>
        <v>0</v>
      </c>
      <c r="AY2993" s="17">
        <f t="shared" si="2094"/>
        <v>0</v>
      </c>
      <c r="AZ2993" s="17">
        <f t="shared" si="2094"/>
        <v>0</v>
      </c>
      <c r="BA2993" s="17">
        <f t="shared" si="2094"/>
        <v>0</v>
      </c>
      <c r="BB2993" s="17">
        <f t="shared" si="2094"/>
        <v>0</v>
      </c>
      <c r="BC2993" s="17">
        <f t="shared" si="2094"/>
        <v>0</v>
      </c>
      <c r="BD2993" s="17">
        <f t="shared" si="2094"/>
        <v>0</v>
      </c>
    </row>
    <row r="2994" spans="1:59" ht="16" x14ac:dyDescent="0.2">
      <c r="B2994" s="11">
        <f t="shared" si="2093"/>
        <v>107</v>
      </c>
      <c r="C2994" s="12" t="str">
        <f t="shared" si="2093"/>
        <v>SCI HSR 5</v>
      </c>
      <c r="D2994" s="13" t="s">
        <v>7</v>
      </c>
      <c r="E2994" s="18">
        <v>6.3</v>
      </c>
      <c r="F2994" s="15"/>
      <c r="G2994" s="13" t="s">
        <v>0</v>
      </c>
      <c r="H2994" s="19">
        <v>6.3</v>
      </c>
      <c r="I2994" s="13" t="s">
        <v>20</v>
      </c>
      <c r="J2994" s="19">
        <v>6.3</v>
      </c>
      <c r="L2994" s="20" t="s">
        <v>231</v>
      </c>
      <c r="M2994" s="72"/>
      <c r="N2994" s="72"/>
      <c r="O2994" s="21">
        <f>($H2999&gt;0)*($J2999&lt;O$2)*0
+($H2999&gt;0)*($J2999&gt;=O$2)*($J2999&lt;=O$3)*(($J2999-O$2+1)/O$4)
+($H2999&gt;0)*($J2999&gt;O$3)*($I2999&gt;O$3)*0
+($H2999&gt;0)*($J2999&gt;O$3)*($I2999&lt;=O$3)*($I2999&gt;=O$2)*((O$3-$I2999+1)/O$4)
+($H2999&gt;0)*($J2999&gt;O$3)*($I2999&lt;O$2)*1
+($H2999&gt;0)*($I2999&gt;O$3)*0
+($H3000&gt;0)*($J$2350&lt;O$2)*0
+($H3000&gt;0)*($J3000&gt;=O$2)*($J3000&lt;=O$3)*(($J3000-O$2+1)/O$4)
+($H3000&gt;0)*($J3000&gt;O$3)*($I3000&gt;O$3)*0
+($H3000&gt;0)*($J3000&gt;O$3)*($I3000&lt;=O$3)*($I3000&gt;=O$2)*((O$3-$I3000+1)/O$4)
+($H3000&gt;0)*($J3000&gt;O$3)*($I3000&lt;O$2)*1
+($H3000&gt;0)*($I3000&gt;O$3)*0
+($H3001&gt;0)*($J3001&lt;O$2)*0
+($H3001&gt;0)*($J3001&gt;=O$2)*($J3001&lt;=O$3)*(($J3001-O$2+1)/O$4)
+($H3001&gt;0)*($J3001&gt;O$3)*($I3001&gt;O$3)*0
+($H3001&gt;0)*($J3001&gt;O$3)*($I3001&lt;=O$3)*($I3001&gt;=O$2)*((O$3-$I3001+1)/O$4)
+($H3001&gt;0)*($J3001&gt;O$3)*($I3001&lt;O$2)*1
+($H3001&gt;0)*($I3001&gt;O$3)*0</f>
        <v>0</v>
      </c>
      <c r="P2994" s="21">
        <f t="shared" ref="P2994:BD2994" si="2095">($H2999&gt;0)*($J2999&lt;P$2)*0
+($H2999&gt;0)*($J2999&gt;=P$2)*($J2999&lt;=P$3)*(($J2999-P$2+1)/P$4)
+($H2999&gt;0)*($J2999&gt;P$3)*($I2999&gt;P$3)*0
+($H2999&gt;0)*($J2999&gt;P$3)*($I2999&lt;=P$3)*($I2999&gt;=P$2)*((P$3-$I2999+1)/P$4)
+($H2999&gt;0)*($J2999&gt;P$3)*($I2999&lt;P$2)*1
+($H2999&gt;0)*($I2999&gt;P$3)*0
+($H3000&gt;0)*($J$2350&lt;P$2)*0
+($H3000&gt;0)*($J3000&gt;=P$2)*($J3000&lt;=P$3)*(($J3000-P$2+1)/P$4)
+($H3000&gt;0)*($J3000&gt;P$3)*($I3000&gt;P$3)*0
+($H3000&gt;0)*($J3000&gt;P$3)*($I3000&lt;=P$3)*($I3000&gt;=P$2)*((P$3-$I3000+1)/P$4)
+($H3000&gt;0)*($J3000&gt;P$3)*($I3000&lt;P$2)*1
+($H3000&gt;0)*($I3000&gt;P$3)*0
+($H3001&gt;0)*($J3001&lt;P$2)*0
+($H3001&gt;0)*($J3001&gt;=P$2)*($J3001&lt;=P$3)*(($J3001-P$2+1)/P$4)
+($H3001&gt;0)*($J3001&gt;P$3)*($I3001&gt;P$3)*0
+($H3001&gt;0)*($J3001&gt;P$3)*($I3001&lt;=P$3)*($I3001&gt;=P$2)*((P$3-$I3001+1)/P$4)
+($H3001&gt;0)*($J3001&gt;P$3)*($I3001&lt;P$2)*1
+($H3001&gt;0)*($I3001&gt;P$3)*0</f>
        <v>0</v>
      </c>
      <c r="Q2994" s="21">
        <f t="shared" si="2095"/>
        <v>0</v>
      </c>
      <c r="R2994" s="21">
        <f t="shared" si="2095"/>
        <v>0</v>
      </c>
      <c r="S2994" s="21">
        <f t="shared" si="2095"/>
        <v>0</v>
      </c>
      <c r="T2994" s="21">
        <f t="shared" si="2095"/>
        <v>0</v>
      </c>
      <c r="U2994" s="21">
        <f t="shared" si="2095"/>
        <v>0</v>
      </c>
      <c r="V2994" s="21">
        <f t="shared" si="2095"/>
        <v>0</v>
      </c>
      <c r="W2994" s="21">
        <f t="shared" si="2095"/>
        <v>0</v>
      </c>
      <c r="X2994" s="21">
        <f t="shared" si="2095"/>
        <v>0</v>
      </c>
      <c r="Y2994" s="21">
        <f t="shared" si="2095"/>
        <v>0</v>
      </c>
      <c r="Z2994" s="21">
        <f t="shared" si="2095"/>
        <v>0</v>
      </c>
      <c r="AA2994" s="21">
        <f t="shared" si="2095"/>
        <v>0</v>
      </c>
      <c r="AB2994" s="21">
        <f t="shared" si="2095"/>
        <v>0</v>
      </c>
      <c r="AC2994" s="21">
        <f t="shared" si="2095"/>
        <v>0</v>
      </c>
      <c r="AD2994" s="21">
        <f t="shared" si="2095"/>
        <v>0</v>
      </c>
      <c r="AE2994" s="21">
        <f t="shared" si="2095"/>
        <v>0</v>
      </c>
      <c r="AF2994" s="21">
        <f t="shared" si="2095"/>
        <v>0</v>
      </c>
      <c r="AG2994" s="21">
        <f t="shared" si="2095"/>
        <v>0</v>
      </c>
      <c r="AH2994" s="21">
        <f t="shared" si="2095"/>
        <v>0</v>
      </c>
      <c r="AI2994" s="21">
        <f t="shared" si="2095"/>
        <v>0</v>
      </c>
      <c r="AJ2994" s="21">
        <f t="shared" si="2095"/>
        <v>0</v>
      </c>
      <c r="AK2994" s="21">
        <f t="shared" si="2095"/>
        <v>0</v>
      </c>
      <c r="AL2994" s="21">
        <f t="shared" si="2095"/>
        <v>0</v>
      </c>
      <c r="AM2994" s="21">
        <f t="shared" si="2095"/>
        <v>0</v>
      </c>
      <c r="AN2994" s="21">
        <f t="shared" si="2095"/>
        <v>0</v>
      </c>
      <c r="AO2994" s="21">
        <f t="shared" si="2095"/>
        <v>0</v>
      </c>
      <c r="AP2994" s="21">
        <f t="shared" si="2095"/>
        <v>0</v>
      </c>
      <c r="AQ2994" s="21">
        <f t="shared" si="2095"/>
        <v>0</v>
      </c>
      <c r="AR2994" s="21">
        <f t="shared" si="2095"/>
        <v>0</v>
      </c>
      <c r="AS2994" s="21">
        <f t="shared" si="2095"/>
        <v>0</v>
      </c>
      <c r="AT2994" s="21">
        <f t="shared" si="2095"/>
        <v>0</v>
      </c>
      <c r="AU2994" s="21">
        <f t="shared" si="2095"/>
        <v>0</v>
      </c>
      <c r="AV2994" s="21">
        <f t="shared" si="2095"/>
        <v>0</v>
      </c>
      <c r="AW2994" s="21">
        <f t="shared" si="2095"/>
        <v>0</v>
      </c>
      <c r="AX2994" s="21">
        <f t="shared" si="2095"/>
        <v>0</v>
      </c>
      <c r="AY2994" s="21">
        <f t="shared" si="2095"/>
        <v>0</v>
      </c>
      <c r="AZ2994" s="21">
        <f t="shared" si="2095"/>
        <v>0</v>
      </c>
      <c r="BA2994" s="21">
        <f t="shared" si="2095"/>
        <v>0</v>
      </c>
      <c r="BB2994" s="21">
        <f t="shared" si="2095"/>
        <v>0</v>
      </c>
      <c r="BC2994" s="21">
        <f t="shared" si="2095"/>
        <v>0</v>
      </c>
      <c r="BD2994" s="21">
        <f t="shared" si="2095"/>
        <v>0</v>
      </c>
    </row>
    <row r="2995" spans="1:59" ht="16" x14ac:dyDescent="0.2">
      <c r="B2995" s="11">
        <f t="shared" si="2093"/>
        <v>107</v>
      </c>
      <c r="C2995" s="12" t="str">
        <f t="shared" si="2093"/>
        <v>SCI HSR 5</v>
      </c>
      <c r="D2995" s="13" t="s">
        <v>21</v>
      </c>
      <c r="E2995" s="22">
        <v>0</v>
      </c>
      <c r="F2995" s="15"/>
      <c r="G2995" s="13" t="s">
        <v>22</v>
      </c>
      <c r="H2995" s="22">
        <v>0</v>
      </c>
      <c r="I2995" s="13" t="s">
        <v>23</v>
      </c>
      <c r="J2995" s="22">
        <v>0</v>
      </c>
      <c r="K2995" s="23"/>
      <c r="L2995" s="20" t="s">
        <v>232</v>
      </c>
      <c r="M2995" s="72"/>
      <c r="N2995" s="72"/>
      <c r="O2995" s="21">
        <f>($E2998&lt;=O$3)*($E2998&gt;O$2)*((O$3-$E2998+1)/O$4)
+($E2998&lt;=O$2)*((O$3-O$2+1)/O$4)
+($E2998&gt;O$3)*(0)
-($E3006&lt;=O$3)*($E3006&lt;&gt;0)*($E3006&gt;O$2)*((O$3-$E3006)/O$4)
-($E3006&lt;=O$2)*((O$3-O$2+1)/O$4)
-($E3006&gt;O$3)*(0)</f>
        <v>1</v>
      </c>
      <c r="P2995" s="21">
        <f t="shared" ref="P2995:BD2995" si="2096">($E2998&lt;=P$3)*($E2998&gt;P$2)*((P$3-$E2998+1)/P$4)
+($E2998&lt;=P$2)*((P$3-P$2+1)/P$4)
+($E2998&gt;P$3)*(0)
-($E3006&lt;=P$3)*($E3006&lt;&gt;0)*($E3006&gt;P$2)*((P$3-$E3006)/P$4)
-($E3006&lt;=P$2)*((P$3-P$2+1)/P$4)
-($E3006&gt;P$3)*(0)</f>
        <v>1</v>
      </c>
      <c r="Q2995" s="21">
        <f t="shared" si="2096"/>
        <v>1</v>
      </c>
      <c r="R2995" s="21">
        <f t="shared" si="2096"/>
        <v>1</v>
      </c>
      <c r="S2995" s="21">
        <f t="shared" si="2096"/>
        <v>1</v>
      </c>
      <c r="T2995" s="21">
        <f t="shared" si="2096"/>
        <v>1</v>
      </c>
      <c r="U2995" s="21">
        <f t="shared" si="2096"/>
        <v>1</v>
      </c>
      <c r="V2995" s="21">
        <f t="shared" si="2096"/>
        <v>1</v>
      </c>
      <c r="W2995" s="21">
        <f t="shared" si="2096"/>
        <v>1</v>
      </c>
      <c r="X2995" s="21">
        <f t="shared" si="2096"/>
        <v>1</v>
      </c>
      <c r="Y2995" s="21">
        <f t="shared" si="2096"/>
        <v>1</v>
      </c>
      <c r="Z2995" s="21">
        <f t="shared" si="2096"/>
        <v>1</v>
      </c>
      <c r="AA2995" s="21">
        <f t="shared" si="2096"/>
        <v>1</v>
      </c>
      <c r="AB2995" s="21">
        <f t="shared" si="2096"/>
        <v>1</v>
      </c>
      <c r="AC2995" s="21">
        <f t="shared" si="2096"/>
        <v>1</v>
      </c>
      <c r="AD2995" s="21">
        <f t="shared" si="2096"/>
        <v>1</v>
      </c>
      <c r="AE2995" s="21">
        <f t="shared" si="2096"/>
        <v>1</v>
      </c>
      <c r="AF2995" s="21">
        <f t="shared" si="2096"/>
        <v>1</v>
      </c>
      <c r="AG2995" s="21">
        <f t="shared" si="2096"/>
        <v>1</v>
      </c>
      <c r="AH2995" s="21">
        <f t="shared" si="2096"/>
        <v>1</v>
      </c>
      <c r="AI2995" s="21">
        <f t="shared" si="2096"/>
        <v>1</v>
      </c>
      <c r="AJ2995" s="21">
        <f t="shared" si="2096"/>
        <v>1</v>
      </c>
      <c r="AK2995" s="21">
        <f t="shared" si="2096"/>
        <v>1</v>
      </c>
      <c r="AL2995" s="21">
        <f t="shared" si="2096"/>
        <v>1</v>
      </c>
      <c r="AM2995" s="21">
        <f t="shared" si="2096"/>
        <v>1</v>
      </c>
      <c r="AN2995" s="21">
        <f t="shared" si="2096"/>
        <v>1</v>
      </c>
      <c r="AO2995" s="21">
        <f t="shared" si="2096"/>
        <v>1</v>
      </c>
      <c r="AP2995" s="21">
        <f t="shared" si="2096"/>
        <v>1</v>
      </c>
      <c r="AQ2995" s="21">
        <f t="shared" si="2096"/>
        <v>1</v>
      </c>
      <c r="AR2995" s="21">
        <f t="shared" si="2096"/>
        <v>1</v>
      </c>
      <c r="AS2995" s="21">
        <f t="shared" si="2096"/>
        <v>1</v>
      </c>
      <c r="AT2995" s="21">
        <f t="shared" si="2096"/>
        <v>0.48351648351648346</v>
      </c>
      <c r="AU2995" s="21">
        <f t="shared" si="2096"/>
        <v>0</v>
      </c>
      <c r="AV2995" s="21">
        <f t="shared" si="2096"/>
        <v>0</v>
      </c>
      <c r="AW2995" s="21">
        <f t="shared" si="2096"/>
        <v>0</v>
      </c>
      <c r="AX2995" s="21">
        <f t="shared" si="2096"/>
        <v>0</v>
      </c>
      <c r="AY2995" s="21">
        <f t="shared" si="2096"/>
        <v>0</v>
      </c>
      <c r="AZ2995" s="21">
        <f t="shared" si="2096"/>
        <v>0</v>
      </c>
      <c r="BA2995" s="21">
        <f t="shared" si="2096"/>
        <v>0</v>
      </c>
      <c r="BB2995" s="21">
        <f t="shared" si="2096"/>
        <v>0</v>
      </c>
      <c r="BC2995" s="21">
        <f t="shared" si="2096"/>
        <v>0</v>
      </c>
      <c r="BD2995" s="21">
        <f t="shared" si="2096"/>
        <v>0</v>
      </c>
    </row>
    <row r="2996" spans="1:59" ht="16" x14ac:dyDescent="0.2">
      <c r="B2996" s="11">
        <f t="shared" si="2093"/>
        <v>107</v>
      </c>
      <c r="C2996" s="12" t="str">
        <f t="shared" si="2093"/>
        <v>SCI HSR 5</v>
      </c>
      <c r="D2996" s="13" t="s">
        <v>1</v>
      </c>
      <c r="E2996" s="22">
        <v>12958.591597796099</v>
      </c>
      <c r="F2996" s="15"/>
      <c r="G2996" s="15"/>
      <c r="H2996" s="15"/>
      <c r="I2996" s="15"/>
      <c r="J2996" s="15"/>
      <c r="L2996" s="20" t="s">
        <v>233</v>
      </c>
      <c r="M2996" s="72"/>
      <c r="N2996" s="72"/>
      <c r="O2996" s="21">
        <f>($E3009&gt;O$3)*($E3006&lt;O$2)*((O$3-O$2+1)/O$4)
+($E3009&gt;O$3)*($E3006&gt;=O$2)*($E3006&lt;=O$3)*((O$3-$E3006)/O$4)
+($E3009&gt;O$3)*($E3006&gt;O$3)*(0)
+($E3009&lt;=O$3)*($E3009&gt;=O$2)*($E3006&lt;O$2)*(($E3009-O$2)/O$4)
+($E3009&lt;=O$3)*($E3009&gt;=O$2)*($E3006&lt;=O$3)*($E3006&gt;=O$2)*(($E3009-$E3006)/O$4)
+($E3009&lt;O$2)*(0)</f>
        <v>0</v>
      </c>
      <c r="P2996" s="21">
        <f t="shared" ref="P2996:BD2996" si="2097">($E3009&gt;P$3)*($E3006&lt;P$2)*((P$3-P$2+1)/P$4)
+($E3009&gt;P$3)*($E3006&gt;=P$2)*($E3006&lt;=P$3)*((P$3-$E3006)/P$4)
+($E3009&gt;P$3)*($E3006&gt;P$3)*(0)
+($E3009&lt;=P$3)*($E3009&gt;=P$2)*($E3006&lt;P$2)*(($E3009-P$2)/P$4)
+($E3009&lt;=P$3)*($E3009&gt;=P$2)*($E3006&lt;=P$3)*($E3006&gt;=P$2)*(($E3009-$E3006)/P$4)
+($E3009&lt;P$2)*(0)</f>
        <v>0</v>
      </c>
      <c r="Q2996" s="21">
        <f t="shared" si="2097"/>
        <v>0</v>
      </c>
      <c r="R2996" s="21">
        <f t="shared" si="2097"/>
        <v>0</v>
      </c>
      <c r="S2996" s="21">
        <f t="shared" si="2097"/>
        <v>0</v>
      </c>
      <c r="T2996" s="21">
        <f t="shared" si="2097"/>
        <v>0</v>
      </c>
      <c r="U2996" s="21">
        <f t="shared" si="2097"/>
        <v>0</v>
      </c>
      <c r="V2996" s="21">
        <f t="shared" si="2097"/>
        <v>0</v>
      </c>
      <c r="W2996" s="21">
        <f t="shared" si="2097"/>
        <v>0</v>
      </c>
      <c r="X2996" s="21">
        <f t="shared" si="2097"/>
        <v>0</v>
      </c>
      <c r="Y2996" s="21">
        <f t="shared" si="2097"/>
        <v>0</v>
      </c>
      <c r="Z2996" s="21">
        <f t="shared" si="2097"/>
        <v>0</v>
      </c>
      <c r="AA2996" s="21">
        <f t="shared" si="2097"/>
        <v>0</v>
      </c>
      <c r="AB2996" s="21">
        <f t="shared" si="2097"/>
        <v>0</v>
      </c>
      <c r="AC2996" s="21">
        <f t="shared" si="2097"/>
        <v>0</v>
      </c>
      <c r="AD2996" s="21">
        <f t="shared" si="2097"/>
        <v>0</v>
      </c>
      <c r="AE2996" s="21">
        <f t="shared" si="2097"/>
        <v>0</v>
      </c>
      <c r="AF2996" s="21">
        <f t="shared" si="2097"/>
        <v>0</v>
      </c>
      <c r="AG2996" s="21">
        <f t="shared" si="2097"/>
        <v>0</v>
      </c>
      <c r="AH2996" s="21">
        <f t="shared" si="2097"/>
        <v>0</v>
      </c>
      <c r="AI2996" s="21">
        <f t="shared" si="2097"/>
        <v>0</v>
      </c>
      <c r="AJ2996" s="21">
        <f t="shared" si="2097"/>
        <v>0</v>
      </c>
      <c r="AK2996" s="21">
        <f t="shared" si="2097"/>
        <v>0</v>
      </c>
      <c r="AL2996" s="21">
        <f t="shared" si="2097"/>
        <v>0</v>
      </c>
      <c r="AM2996" s="21">
        <f t="shared" si="2097"/>
        <v>0</v>
      </c>
      <c r="AN2996" s="21">
        <f t="shared" si="2097"/>
        <v>0</v>
      </c>
      <c r="AO2996" s="21">
        <f t="shared" si="2097"/>
        <v>0</v>
      </c>
      <c r="AP2996" s="21">
        <f t="shared" si="2097"/>
        <v>0</v>
      </c>
      <c r="AQ2996" s="21">
        <f t="shared" si="2097"/>
        <v>0</v>
      </c>
      <c r="AR2996" s="21">
        <f t="shared" si="2097"/>
        <v>0</v>
      </c>
      <c r="AS2996" s="21">
        <f t="shared" si="2097"/>
        <v>0</v>
      </c>
      <c r="AT2996" s="21">
        <f t="shared" si="2097"/>
        <v>0</v>
      </c>
      <c r="AU2996" s="21">
        <f t="shared" si="2097"/>
        <v>0</v>
      </c>
      <c r="AV2996" s="21">
        <f t="shared" si="2097"/>
        <v>0</v>
      </c>
      <c r="AW2996" s="21">
        <f t="shared" si="2097"/>
        <v>0</v>
      </c>
      <c r="AX2996" s="21">
        <f t="shared" si="2097"/>
        <v>0</v>
      </c>
      <c r="AY2996" s="21">
        <f t="shared" si="2097"/>
        <v>0</v>
      </c>
      <c r="AZ2996" s="21">
        <f t="shared" si="2097"/>
        <v>0</v>
      </c>
      <c r="BA2996" s="21">
        <f t="shared" si="2097"/>
        <v>0</v>
      </c>
      <c r="BB2996" s="21">
        <f t="shared" si="2097"/>
        <v>0</v>
      </c>
      <c r="BC2996" s="21">
        <f t="shared" si="2097"/>
        <v>0</v>
      </c>
      <c r="BD2996" s="21">
        <f t="shared" si="2097"/>
        <v>0</v>
      </c>
    </row>
    <row r="2997" spans="1:59" ht="16" x14ac:dyDescent="0.2">
      <c r="B2997" s="11">
        <f t="shared" si="2093"/>
        <v>107</v>
      </c>
      <c r="C2997" s="12" t="str">
        <f t="shared" si="2093"/>
        <v>SCI HSR 5</v>
      </c>
      <c r="K2997" s="24"/>
      <c r="L2997" s="20" t="s">
        <v>234</v>
      </c>
      <c r="M2997" s="72"/>
      <c r="N2997" s="72"/>
      <c r="O2997" s="21">
        <f>($E3012&gt;0)*($E3009&lt;O$2)*(EDATE($E3009,$E3012)&gt;O$3)*((O$3-O$2+1)/O$4)
+($E3012&gt;0)*($E3009&lt;O$2)*(EDATE($E3009,$E3012)&gt;=O$2)*(EDATE($E3009,$E3012)&lt;=O$3)*((EDATE($E3009,$E3012)-O$2)/O$4)
+($E3012&gt;0)*($E3009&lt;O$2)*(EDATE($E3009,$E3012)&lt;O$2)*(0)
+($E3012&gt;0)*($E3009&gt;=O$2)*($E3009&lt;=O$3)*(EDATE($E3009,$E3012)&gt;=O$2)*(EDATE($E3009,$E3012)&lt;=O$3)*((EDATE($E3009,$E3012)-$E3009+1)/O$4)
+($E3012&gt;0)*($E3009&gt;=O$2)*($E3009&lt;=O$3)*(EDATE($E3009,$E3012)&gt;O$3)*((O$3-$E3009+1)/O$4)
+($E3012&gt;0)*($E3009&gt;O$3)*(0)</f>
        <v>0</v>
      </c>
      <c r="P2997" s="21">
        <f t="shared" ref="P2997:BD2997" si="2098">($E3012&gt;0)*($E3009&lt;P$2)*(EDATE($E3009,$E3012)&gt;P$3)*((P$3-P$2+1)/P$4)
+($E3012&gt;0)*($E3009&lt;P$2)*(EDATE($E3009,$E3012)&gt;=P$2)*(EDATE($E3009,$E3012)&lt;=P$3)*((EDATE($E3009,$E3012)-P$2)/P$4)
+($E3012&gt;0)*($E3009&lt;P$2)*(EDATE($E3009,$E3012)&lt;P$2)*(0)
+($E3012&gt;0)*($E3009&gt;=P$2)*($E3009&lt;=P$3)*(EDATE($E3009,$E3012)&gt;=P$2)*(EDATE($E3009,$E3012)&lt;=P$3)*((EDATE($E3009,$E3012)-$E3009+1)/P$4)
+($E3012&gt;0)*($E3009&gt;=P$2)*($E3009&lt;=P$3)*(EDATE($E3009,$E3012)&gt;P$3)*((P$3-$E3009+1)/P$4)
+($E3012&gt;0)*($E3009&gt;P$3)*(0)</f>
        <v>0</v>
      </c>
      <c r="Q2997" s="21">
        <f t="shared" si="2098"/>
        <v>0</v>
      </c>
      <c r="R2997" s="21">
        <f t="shared" si="2098"/>
        <v>0</v>
      </c>
      <c r="S2997" s="21">
        <f t="shared" si="2098"/>
        <v>0</v>
      </c>
      <c r="T2997" s="21">
        <f t="shared" si="2098"/>
        <v>0</v>
      </c>
      <c r="U2997" s="21">
        <f t="shared" si="2098"/>
        <v>0</v>
      </c>
      <c r="V2997" s="21">
        <f t="shared" si="2098"/>
        <v>0</v>
      </c>
      <c r="W2997" s="21">
        <f t="shared" si="2098"/>
        <v>0</v>
      </c>
      <c r="X2997" s="21">
        <f t="shared" si="2098"/>
        <v>0</v>
      </c>
      <c r="Y2997" s="21">
        <f t="shared" si="2098"/>
        <v>0</v>
      </c>
      <c r="Z2997" s="21">
        <f t="shared" si="2098"/>
        <v>0</v>
      </c>
      <c r="AA2997" s="21">
        <f t="shared" si="2098"/>
        <v>0</v>
      </c>
      <c r="AB2997" s="21">
        <f t="shared" si="2098"/>
        <v>0</v>
      </c>
      <c r="AC2997" s="21">
        <f t="shared" si="2098"/>
        <v>0</v>
      </c>
      <c r="AD2997" s="21">
        <f t="shared" si="2098"/>
        <v>0</v>
      </c>
      <c r="AE2997" s="21">
        <f t="shared" si="2098"/>
        <v>0</v>
      </c>
      <c r="AF2997" s="21">
        <f t="shared" si="2098"/>
        <v>0</v>
      </c>
      <c r="AG2997" s="21">
        <f t="shared" si="2098"/>
        <v>0</v>
      </c>
      <c r="AH2997" s="21">
        <f t="shared" si="2098"/>
        <v>0</v>
      </c>
      <c r="AI2997" s="21">
        <f t="shared" si="2098"/>
        <v>0</v>
      </c>
      <c r="AJ2997" s="21">
        <f t="shared" si="2098"/>
        <v>0</v>
      </c>
      <c r="AK2997" s="21">
        <f t="shared" si="2098"/>
        <v>0</v>
      </c>
      <c r="AL2997" s="21">
        <f t="shared" si="2098"/>
        <v>0</v>
      </c>
      <c r="AM2997" s="21">
        <f t="shared" si="2098"/>
        <v>0</v>
      </c>
      <c r="AN2997" s="21">
        <f t="shared" si="2098"/>
        <v>0</v>
      </c>
      <c r="AO2997" s="21">
        <f t="shared" si="2098"/>
        <v>0</v>
      </c>
      <c r="AP2997" s="21">
        <f t="shared" si="2098"/>
        <v>0</v>
      </c>
      <c r="AQ2997" s="21">
        <f t="shared" si="2098"/>
        <v>0</v>
      </c>
      <c r="AR2997" s="21">
        <f t="shared" si="2098"/>
        <v>0</v>
      </c>
      <c r="AS2997" s="21">
        <f t="shared" si="2098"/>
        <v>0</v>
      </c>
      <c r="AT2997" s="21">
        <f t="shared" si="2098"/>
        <v>0</v>
      </c>
      <c r="AU2997" s="21">
        <f t="shared" si="2098"/>
        <v>0</v>
      </c>
      <c r="AV2997" s="21">
        <f t="shared" si="2098"/>
        <v>0</v>
      </c>
      <c r="AW2997" s="21">
        <f t="shared" si="2098"/>
        <v>0</v>
      </c>
      <c r="AX2997" s="21">
        <f t="shared" si="2098"/>
        <v>0</v>
      </c>
      <c r="AY2997" s="21">
        <f t="shared" si="2098"/>
        <v>0</v>
      </c>
      <c r="AZ2997" s="21">
        <f t="shared" si="2098"/>
        <v>0</v>
      </c>
      <c r="BA2997" s="21">
        <f t="shared" si="2098"/>
        <v>0</v>
      </c>
      <c r="BB2997" s="21">
        <f t="shared" si="2098"/>
        <v>0</v>
      </c>
      <c r="BC2997" s="21">
        <f t="shared" si="2098"/>
        <v>0</v>
      </c>
      <c r="BD2997" s="21">
        <f t="shared" si="2098"/>
        <v>0</v>
      </c>
    </row>
    <row r="2998" spans="1:59" ht="16" x14ac:dyDescent="0.2">
      <c r="B2998" s="11">
        <f t="shared" si="2093"/>
        <v>107</v>
      </c>
      <c r="C2998" s="12" t="str">
        <f t="shared" si="2093"/>
        <v>SCI HSR 5</v>
      </c>
      <c r="D2998" s="25" t="s">
        <v>235</v>
      </c>
      <c r="E2998" s="26">
        <v>43966</v>
      </c>
      <c r="F2998" s="15"/>
      <c r="G2998" s="25" t="s">
        <v>236</v>
      </c>
      <c r="H2998" s="25" t="s">
        <v>237</v>
      </c>
      <c r="I2998" s="25" t="s">
        <v>238</v>
      </c>
      <c r="J2998" s="25" t="s">
        <v>239</v>
      </c>
      <c r="K2998" s="24"/>
      <c r="L2998" s="27" t="s">
        <v>240</v>
      </c>
      <c r="M2998" s="83"/>
      <c r="N2998" s="83"/>
      <c r="O2998" s="28">
        <f>($H3010&gt;0)*($J3010&lt;O$2)*0
+($H3010&gt;0)*($J3010&gt;=O$2)*($J3010&lt;=O$3)*(($J3010-O$2+1)/O$4)
+($H3010&gt;0)*($J3010&gt;O$3)*($I3010&gt;O$3)*0
+($H3010&gt;0)*($J3010&gt;O$3)*($I3010&lt;=O$3)*($I3010&gt;=O$2)*((O$3-$I3010+1)/O$4)
+($H3010&gt;0)*($J3010&gt;O$3)*($I3010&lt;O$2)*1
+($H3010&gt;0)*($I3010&gt;O$3)*0
+($H3011&gt;0)*($J3011&lt;O$2)*0
+($H3011&gt;0)*($J3011&gt;=O$2)*($J3011&lt;=O$3)*(($J3011-O$2+1)/O$4)
+($H3011&gt;0)*($J3011&gt;O$3)*($I3011&gt;O$3)*0
+($H3011&gt;0)*($J3011&gt;O$3)*($I3011&lt;=O$3)*($I3011&gt;=O$2)*((O$3-$I3011+1)/O$4)
+($H3011&gt;0)*($J3011&gt;O$3)*($I3011&lt;O$2)*1
+($H3011&gt;0)*($I3011&gt;O$3)*0
+($H3012&gt;0)*($J3012&lt;O$2)*0
+($H3012&gt;0)*($J3012&gt;=O$2)*($J3012&lt;=O$3)*(($J3012-O$2+1)/O$4)
+($H3012&gt;0)*($J3012&gt;O$3)*($I3012&gt;O$3)*0
+($H3012&gt;0)*($J3012&gt;O$3)*($I3012&lt;=O$3)*($I3012&gt;=O$2)*((O$3-$I3012+1)/O$4)
+($H3012&gt;0)*($J3012&gt;O$3)*($I3012&lt;O$2)*1
+($H3012&gt;0)*($I3012&gt;O$3)*0</f>
        <v>0</v>
      </c>
      <c r="P2998" s="28">
        <f t="shared" ref="P2998:BD2998" si="2099">($H3010&gt;0)*($J3010&lt;P$2)*0
+($H3010&gt;0)*($J3010&gt;=P$2)*($J3010&lt;=P$3)*(($J3010-P$2+1)/P$4)
+($H3010&gt;0)*($J3010&gt;P$3)*($I3010&gt;P$3)*0
+($H3010&gt;0)*($J3010&gt;P$3)*($I3010&lt;=P$3)*($I3010&gt;=P$2)*((P$3-$I3010+1)/P$4)
+($H3010&gt;0)*($J3010&gt;P$3)*($I3010&lt;P$2)*1
+($H3010&gt;0)*($I3010&gt;P$3)*0
+($H3011&gt;0)*($J3011&lt;P$2)*0
+($H3011&gt;0)*($J3011&gt;=P$2)*($J3011&lt;=P$3)*(($J3011-P$2+1)/P$4)
+($H3011&gt;0)*($J3011&gt;P$3)*($I3011&gt;P$3)*0
+($H3011&gt;0)*($J3011&gt;P$3)*($I3011&lt;=P$3)*($I3011&gt;=P$2)*((P$3-$I3011+1)/P$4)
+($H3011&gt;0)*($J3011&gt;P$3)*($I3011&lt;P$2)*1
+($H3011&gt;0)*($I3011&gt;P$3)*0
+($H3012&gt;0)*($J3012&lt;P$2)*0
+($H3012&gt;0)*($J3012&gt;=P$2)*($J3012&lt;=P$3)*(($J3012-P$2+1)/P$4)
+($H3012&gt;0)*($J3012&gt;P$3)*($I3012&gt;P$3)*0
+($H3012&gt;0)*($J3012&gt;P$3)*($I3012&lt;=P$3)*($I3012&gt;=P$2)*((P$3-$I3012+1)/P$4)
+($H3012&gt;0)*($J3012&gt;P$3)*($I3012&lt;P$2)*1
+($H3012&gt;0)*($I3012&gt;P$3)*0</f>
        <v>0</v>
      </c>
      <c r="Q2998" s="28">
        <f t="shared" si="2099"/>
        <v>0</v>
      </c>
      <c r="R2998" s="28">
        <f t="shared" si="2099"/>
        <v>0</v>
      </c>
      <c r="S2998" s="28">
        <f t="shared" si="2099"/>
        <v>0</v>
      </c>
      <c r="T2998" s="28">
        <f t="shared" si="2099"/>
        <v>0</v>
      </c>
      <c r="U2998" s="28">
        <f t="shared" si="2099"/>
        <v>0</v>
      </c>
      <c r="V2998" s="28">
        <f t="shared" si="2099"/>
        <v>0</v>
      </c>
      <c r="W2998" s="28">
        <f t="shared" si="2099"/>
        <v>0</v>
      </c>
      <c r="X2998" s="28">
        <f t="shared" si="2099"/>
        <v>0</v>
      </c>
      <c r="Y2998" s="28">
        <f t="shared" si="2099"/>
        <v>0</v>
      </c>
      <c r="Z2998" s="28">
        <f t="shared" si="2099"/>
        <v>0</v>
      </c>
      <c r="AA2998" s="28">
        <f t="shared" si="2099"/>
        <v>0</v>
      </c>
      <c r="AB2998" s="28">
        <f t="shared" si="2099"/>
        <v>0</v>
      </c>
      <c r="AC2998" s="28">
        <f t="shared" si="2099"/>
        <v>0</v>
      </c>
      <c r="AD2998" s="28">
        <f t="shared" si="2099"/>
        <v>0</v>
      </c>
      <c r="AE2998" s="28">
        <f t="shared" si="2099"/>
        <v>0</v>
      </c>
      <c r="AF2998" s="28">
        <f t="shared" si="2099"/>
        <v>0</v>
      </c>
      <c r="AG2998" s="28">
        <f t="shared" si="2099"/>
        <v>0</v>
      </c>
      <c r="AH2998" s="28">
        <f t="shared" si="2099"/>
        <v>0</v>
      </c>
      <c r="AI2998" s="28">
        <f t="shared" si="2099"/>
        <v>0</v>
      </c>
      <c r="AJ2998" s="28">
        <f t="shared" si="2099"/>
        <v>0</v>
      </c>
      <c r="AK2998" s="28">
        <f t="shared" si="2099"/>
        <v>0</v>
      </c>
      <c r="AL2998" s="28">
        <f t="shared" si="2099"/>
        <v>0</v>
      </c>
      <c r="AM2998" s="28">
        <f t="shared" si="2099"/>
        <v>0</v>
      </c>
      <c r="AN2998" s="28">
        <f t="shared" si="2099"/>
        <v>0</v>
      </c>
      <c r="AO2998" s="28">
        <f t="shared" si="2099"/>
        <v>0</v>
      </c>
      <c r="AP2998" s="28">
        <f t="shared" si="2099"/>
        <v>0</v>
      </c>
      <c r="AQ2998" s="28">
        <f t="shared" si="2099"/>
        <v>0</v>
      </c>
      <c r="AR2998" s="28">
        <f t="shared" si="2099"/>
        <v>0</v>
      </c>
      <c r="AS2998" s="28">
        <f t="shared" si="2099"/>
        <v>0</v>
      </c>
      <c r="AT2998" s="28">
        <f t="shared" si="2099"/>
        <v>0</v>
      </c>
      <c r="AU2998" s="28">
        <f t="shared" si="2099"/>
        <v>0</v>
      </c>
      <c r="AV2998" s="28">
        <f t="shared" si="2099"/>
        <v>0</v>
      </c>
      <c r="AW2998" s="28">
        <f t="shared" si="2099"/>
        <v>0</v>
      </c>
      <c r="AX2998" s="28">
        <f t="shared" si="2099"/>
        <v>0</v>
      </c>
      <c r="AY2998" s="28">
        <f t="shared" si="2099"/>
        <v>0</v>
      </c>
      <c r="AZ2998" s="28">
        <f t="shared" si="2099"/>
        <v>0</v>
      </c>
      <c r="BA2998" s="28">
        <f t="shared" si="2099"/>
        <v>0</v>
      </c>
      <c r="BB2998" s="28">
        <f t="shared" si="2099"/>
        <v>0</v>
      </c>
      <c r="BC2998" s="28">
        <f t="shared" si="2099"/>
        <v>0</v>
      </c>
      <c r="BD2998" s="28">
        <f t="shared" si="2099"/>
        <v>0</v>
      </c>
    </row>
    <row r="2999" spans="1:59" ht="16" x14ac:dyDescent="0.2">
      <c r="B2999" s="11">
        <f t="shared" si="2093"/>
        <v>107</v>
      </c>
      <c r="C2999" s="12" t="str">
        <f t="shared" si="2093"/>
        <v>SCI HSR 5</v>
      </c>
      <c r="D2999" s="25" t="s">
        <v>241</v>
      </c>
      <c r="E2999" s="29">
        <v>13000</v>
      </c>
      <c r="F2999" s="15"/>
      <c r="G2999" s="30" t="s">
        <v>10</v>
      </c>
      <c r="H2999" s="31">
        <v>0</v>
      </c>
      <c r="I2999" s="32">
        <v>0</v>
      </c>
      <c r="J2999" s="32">
        <v>0</v>
      </c>
      <c r="K2999" s="24"/>
      <c r="L2999" s="33" t="s">
        <v>242</v>
      </c>
      <c r="M2999" s="73"/>
      <c r="N2999" s="73"/>
      <c r="O2999" s="34">
        <f>($E3009&lt;=O$3)*($E3009&gt;O$2)*((O$3-$E3009+1)/O$4)
+($E3009&lt;=O$2)*((O$3-O$2+1)/O$4)
+($E3009&gt;O$3)*(0)</f>
        <v>0</v>
      </c>
      <c r="P2999" s="34">
        <f t="shared" ref="P2999:BD2999" si="2100">($E3009&lt;=P$3)*($E3009&gt;P$2)*((P$3-$E3009+1)/P$4)
+($E3009&lt;=P$2)*((P$3-P$2+1)/P$4)
+($E3009&gt;P$3)*(0)</f>
        <v>0</v>
      </c>
      <c r="Q2999" s="34">
        <f t="shared" si="2100"/>
        <v>0</v>
      </c>
      <c r="R2999" s="34">
        <f t="shared" si="2100"/>
        <v>0</v>
      </c>
      <c r="S2999" s="34">
        <f t="shared" si="2100"/>
        <v>0</v>
      </c>
      <c r="T2999" s="34">
        <f t="shared" si="2100"/>
        <v>0</v>
      </c>
      <c r="U2999" s="34">
        <f t="shared" si="2100"/>
        <v>0</v>
      </c>
      <c r="V2999" s="34">
        <f t="shared" si="2100"/>
        <v>0</v>
      </c>
      <c r="W2999" s="34">
        <f t="shared" si="2100"/>
        <v>0</v>
      </c>
      <c r="X2999" s="34">
        <f t="shared" si="2100"/>
        <v>0</v>
      </c>
      <c r="Y2999" s="34">
        <f t="shared" si="2100"/>
        <v>0</v>
      </c>
      <c r="Z2999" s="34">
        <f t="shared" si="2100"/>
        <v>0</v>
      </c>
      <c r="AA2999" s="34">
        <f t="shared" si="2100"/>
        <v>0</v>
      </c>
      <c r="AB2999" s="34">
        <f t="shared" si="2100"/>
        <v>0</v>
      </c>
      <c r="AC2999" s="34">
        <f t="shared" si="2100"/>
        <v>0</v>
      </c>
      <c r="AD2999" s="34">
        <f t="shared" si="2100"/>
        <v>0</v>
      </c>
      <c r="AE2999" s="34">
        <f t="shared" si="2100"/>
        <v>0</v>
      </c>
      <c r="AF2999" s="34">
        <f t="shared" si="2100"/>
        <v>0</v>
      </c>
      <c r="AG2999" s="34">
        <f t="shared" si="2100"/>
        <v>0</v>
      </c>
      <c r="AH2999" s="34">
        <f t="shared" si="2100"/>
        <v>0</v>
      </c>
      <c r="AI2999" s="34">
        <f t="shared" si="2100"/>
        <v>0</v>
      </c>
      <c r="AJ2999" s="34">
        <f t="shared" si="2100"/>
        <v>0</v>
      </c>
      <c r="AK2999" s="34">
        <f t="shared" si="2100"/>
        <v>0</v>
      </c>
      <c r="AL2999" s="34">
        <f t="shared" si="2100"/>
        <v>0</v>
      </c>
      <c r="AM2999" s="34">
        <f t="shared" si="2100"/>
        <v>0</v>
      </c>
      <c r="AN2999" s="34">
        <f t="shared" si="2100"/>
        <v>0</v>
      </c>
      <c r="AO2999" s="34">
        <f t="shared" si="2100"/>
        <v>0</v>
      </c>
      <c r="AP2999" s="34">
        <f t="shared" si="2100"/>
        <v>0</v>
      </c>
      <c r="AQ2999" s="34">
        <f t="shared" si="2100"/>
        <v>0</v>
      </c>
      <c r="AR2999" s="34">
        <f t="shared" si="2100"/>
        <v>0</v>
      </c>
      <c r="AS2999" s="34">
        <f t="shared" si="2100"/>
        <v>0</v>
      </c>
      <c r="AT2999" s="34">
        <f t="shared" si="2100"/>
        <v>0.52747252747252749</v>
      </c>
      <c r="AU2999" s="34">
        <f t="shared" si="2100"/>
        <v>1</v>
      </c>
      <c r="AV2999" s="34">
        <f t="shared" si="2100"/>
        <v>1</v>
      </c>
      <c r="AW2999" s="34">
        <f t="shared" si="2100"/>
        <v>1</v>
      </c>
      <c r="AX2999" s="34">
        <f t="shared" si="2100"/>
        <v>1</v>
      </c>
      <c r="AY2999" s="34">
        <f t="shared" si="2100"/>
        <v>1</v>
      </c>
      <c r="AZ2999" s="34">
        <f t="shared" si="2100"/>
        <v>1</v>
      </c>
      <c r="BA2999" s="34">
        <f t="shared" si="2100"/>
        <v>1</v>
      </c>
      <c r="BB2999" s="34">
        <f t="shared" si="2100"/>
        <v>1</v>
      </c>
      <c r="BC2999" s="34">
        <f t="shared" si="2100"/>
        <v>1</v>
      </c>
      <c r="BD2999" s="34">
        <f t="shared" si="2100"/>
        <v>1</v>
      </c>
    </row>
    <row r="3000" spans="1:59" ht="16" x14ac:dyDescent="0.2">
      <c r="A3000" s="35"/>
      <c r="B3000" s="11">
        <f t="shared" si="2093"/>
        <v>107</v>
      </c>
      <c r="C3000" s="12" t="str">
        <f t="shared" si="2093"/>
        <v>SCI HSR 5</v>
      </c>
      <c r="D3000" s="25" t="s">
        <v>243</v>
      </c>
      <c r="E3000" s="29">
        <v>13271.952479338843</v>
      </c>
      <c r="F3000" s="15"/>
      <c r="G3000" s="30" t="s">
        <v>11</v>
      </c>
      <c r="H3000" s="31">
        <v>0</v>
      </c>
      <c r="I3000" s="32">
        <v>0</v>
      </c>
      <c r="J3000" s="32">
        <v>0</v>
      </c>
      <c r="K3000" s="35"/>
      <c r="M3000" s="84">
        <v>43966</v>
      </c>
      <c r="O3000" s="15"/>
      <c r="P3000" s="15"/>
      <c r="Q3000" s="15"/>
      <c r="R3000" s="15"/>
      <c r="S3000" s="15"/>
      <c r="T3000" s="15"/>
      <c r="U3000" s="15"/>
      <c r="V3000" s="15"/>
      <c r="W3000" s="15"/>
      <c r="X3000" s="15"/>
      <c r="Y3000" s="15"/>
      <c r="Z3000" s="15"/>
      <c r="AA3000" s="15"/>
      <c r="AB3000" s="15"/>
      <c r="AC3000" s="15"/>
      <c r="AD3000" s="15"/>
      <c r="AE3000" s="15"/>
      <c r="AF3000" s="15"/>
      <c r="AG3000" s="15"/>
      <c r="AH3000" s="15"/>
      <c r="AI3000" s="15"/>
      <c r="AJ3000" s="15"/>
      <c r="AK3000" s="15"/>
      <c r="AL3000" s="15"/>
      <c r="AM3000" s="15"/>
      <c r="AN3000" s="15"/>
      <c r="AO3000" s="15"/>
      <c r="AP3000" s="15"/>
      <c r="AQ3000" s="15"/>
      <c r="AR3000" s="15"/>
      <c r="AS3000" s="15"/>
      <c r="AT3000" s="15"/>
      <c r="AU3000" s="15"/>
      <c r="AV3000" s="15"/>
      <c r="AW3000" s="15"/>
      <c r="AX3000" s="15"/>
      <c r="AY3000" s="15"/>
      <c r="AZ3000" s="15"/>
      <c r="BA3000" s="15"/>
      <c r="BB3000" s="15"/>
      <c r="BC3000" s="15"/>
      <c r="BD3000" s="15"/>
      <c r="BE3000" s="35"/>
      <c r="BF3000" s="35"/>
      <c r="BG3000" s="35"/>
    </row>
    <row r="3001" spans="1:59" ht="16" x14ac:dyDescent="0.2">
      <c r="B3001" s="11">
        <f t="shared" si="2093"/>
        <v>107</v>
      </c>
      <c r="C3001" s="12" t="str">
        <f t="shared" si="2093"/>
        <v>SCI HSR 5</v>
      </c>
      <c r="D3001" s="25" t="s">
        <v>244</v>
      </c>
      <c r="E3001" s="29">
        <v>13271.952479338843</v>
      </c>
      <c r="F3001" s="15"/>
      <c r="G3001" s="36" t="s">
        <v>12</v>
      </c>
      <c r="H3001" s="31">
        <v>0</v>
      </c>
      <c r="I3001" s="32">
        <v>0</v>
      </c>
      <c r="J3001" s="32">
        <v>0</v>
      </c>
      <c r="K3001" s="24"/>
      <c r="L3001" s="37" t="s">
        <v>245</v>
      </c>
      <c r="M3001" s="74">
        <v>1</v>
      </c>
      <c r="N3001" s="74">
        <v>1</v>
      </c>
      <c r="O3001" s="38">
        <v>1.02</v>
      </c>
      <c r="P3001" s="38">
        <v>1.02</v>
      </c>
      <c r="Q3001" s="38">
        <v>1.02</v>
      </c>
      <c r="R3001" s="38">
        <v>1.025268131868132</v>
      </c>
      <c r="S3001" s="38">
        <v>1.0302</v>
      </c>
      <c r="T3001" s="38">
        <v>1.0302</v>
      </c>
      <c r="U3001" s="38">
        <v>1.0302</v>
      </c>
      <c r="V3001" s="38">
        <v>1.0355208131868132</v>
      </c>
      <c r="W3001" s="38">
        <v>1.040502</v>
      </c>
      <c r="X3001" s="38">
        <v>1.040502</v>
      </c>
      <c r="Y3001" s="38">
        <v>1.040502</v>
      </c>
      <c r="Z3001" s="38">
        <v>1.0458760213186815</v>
      </c>
      <c r="AA3001" s="38">
        <v>1.0509070200000001</v>
      </c>
      <c r="AB3001" s="38">
        <v>1.0509070200000001</v>
      </c>
      <c r="AC3001" s="38">
        <v>1.0509070200000001</v>
      </c>
      <c r="AD3001" s="38">
        <v>1.0563347815318684</v>
      </c>
      <c r="AE3001" s="38">
        <v>1.0614160902000001</v>
      </c>
      <c r="AF3001" s="38">
        <v>1.0614160902000001</v>
      </c>
      <c r="AG3001" s="38">
        <v>1.0614160902000001</v>
      </c>
      <c r="AH3001" s="38">
        <v>1.0668981293471869</v>
      </c>
      <c r="AI3001" s="38">
        <v>1.0720302511020001</v>
      </c>
      <c r="AJ3001" s="38">
        <v>1.0720302511020001</v>
      </c>
      <c r="AK3001" s="38">
        <v>1.0720302511020001</v>
      </c>
      <c r="AL3001" s="38">
        <v>1.0775671106406588</v>
      </c>
      <c r="AM3001" s="38">
        <v>1.0827505536130202</v>
      </c>
      <c r="AN3001" s="38">
        <v>1.0827505536130202</v>
      </c>
      <c r="AO3001" s="38">
        <v>1.0827505536130202</v>
      </c>
      <c r="AP3001" s="38">
        <v>1.0883427817470654</v>
      </c>
      <c r="AQ3001" s="38">
        <v>1.0935780591491504</v>
      </c>
      <c r="AR3001" s="38">
        <v>1.0935780591491504</v>
      </c>
      <c r="AS3001" s="38">
        <v>1.0935780591491504</v>
      </c>
      <c r="AT3001" s="38">
        <v>1.0992262095645362</v>
      </c>
      <c r="AU3001" s="38">
        <v>1.104513839740642</v>
      </c>
      <c r="AV3001" s="38">
        <v>1.104513839740642</v>
      </c>
      <c r="AW3001" s="38">
        <v>1.104513839740642</v>
      </c>
      <c r="AX3001" s="38">
        <v>1.1102184716601817</v>
      </c>
      <c r="AY3001" s="38">
        <v>1.1155589781380484</v>
      </c>
      <c r="AZ3001" s="38">
        <v>1.1155589781380484</v>
      </c>
      <c r="BA3001" s="38">
        <v>1.1155589781380484</v>
      </c>
      <c r="BB3001" s="38">
        <v>1.1213206563767835</v>
      </c>
      <c r="BC3001" s="38">
        <v>1.1267145679194288</v>
      </c>
      <c r="BD3001" s="38">
        <v>1.1267145679194288</v>
      </c>
    </row>
    <row r="3002" spans="1:59" ht="16" x14ac:dyDescent="0.2">
      <c r="B3002" s="11">
        <f t="shared" si="2093"/>
        <v>107</v>
      </c>
      <c r="C3002" s="12" t="str">
        <f t="shared" si="2093"/>
        <v>SCI HSR 5</v>
      </c>
      <c r="D3002" s="25" t="s">
        <v>25</v>
      </c>
      <c r="E3002" s="39" t="s">
        <v>30</v>
      </c>
      <c r="F3002" s="15"/>
      <c r="K3002" s="24"/>
      <c r="L3002" s="16" t="s">
        <v>246</v>
      </c>
      <c r="M3002" s="70"/>
      <c r="N3002" s="70"/>
      <c r="O3002" s="40">
        <f>O2995*$E2999/4+O2999*$E3010/4</f>
        <v>3250</v>
      </c>
      <c r="P3002" s="40">
        <f t="shared" ref="P3002:BD3002" si="2101">P2995*$E2999/4+P2999*$E3010/4</f>
        <v>3250</v>
      </c>
      <c r="Q3002" s="40">
        <f t="shared" si="2101"/>
        <v>3250</v>
      </c>
      <c r="R3002" s="40">
        <f t="shared" si="2101"/>
        <v>3250</v>
      </c>
      <c r="S3002" s="40">
        <f t="shared" si="2101"/>
        <v>3250</v>
      </c>
      <c r="T3002" s="40">
        <f t="shared" si="2101"/>
        <v>3250</v>
      </c>
      <c r="U3002" s="40">
        <f t="shared" si="2101"/>
        <v>3250</v>
      </c>
      <c r="V3002" s="40">
        <f t="shared" si="2101"/>
        <v>3250</v>
      </c>
      <c r="W3002" s="40">
        <f t="shared" si="2101"/>
        <v>3250</v>
      </c>
      <c r="X3002" s="40">
        <f t="shared" si="2101"/>
        <v>3250</v>
      </c>
      <c r="Y3002" s="40">
        <f t="shared" si="2101"/>
        <v>3250</v>
      </c>
      <c r="Z3002" s="40">
        <f t="shared" si="2101"/>
        <v>3250</v>
      </c>
      <c r="AA3002" s="40">
        <f t="shared" si="2101"/>
        <v>3250</v>
      </c>
      <c r="AB3002" s="40">
        <f t="shared" si="2101"/>
        <v>3250</v>
      </c>
      <c r="AC3002" s="40">
        <f t="shared" si="2101"/>
        <v>3250</v>
      </c>
      <c r="AD3002" s="40">
        <f t="shared" si="2101"/>
        <v>3250</v>
      </c>
      <c r="AE3002" s="40">
        <f t="shared" si="2101"/>
        <v>3250</v>
      </c>
      <c r="AF3002" s="40">
        <f t="shared" si="2101"/>
        <v>3250</v>
      </c>
      <c r="AG3002" s="40">
        <f t="shared" si="2101"/>
        <v>3250</v>
      </c>
      <c r="AH3002" s="40">
        <f t="shared" si="2101"/>
        <v>3250</v>
      </c>
      <c r="AI3002" s="40">
        <f t="shared" si="2101"/>
        <v>3250</v>
      </c>
      <c r="AJ3002" s="40">
        <f t="shared" si="2101"/>
        <v>3250</v>
      </c>
      <c r="AK3002" s="40">
        <f t="shared" si="2101"/>
        <v>3250</v>
      </c>
      <c r="AL3002" s="40">
        <f t="shared" si="2101"/>
        <v>3250</v>
      </c>
      <c r="AM3002" s="40">
        <f t="shared" si="2101"/>
        <v>3250</v>
      </c>
      <c r="AN3002" s="40">
        <f t="shared" si="2101"/>
        <v>3250</v>
      </c>
      <c r="AO3002" s="40">
        <f t="shared" si="2101"/>
        <v>3250</v>
      </c>
      <c r="AP3002" s="40">
        <f t="shared" si="2101"/>
        <v>3250</v>
      </c>
      <c r="AQ3002" s="40">
        <f t="shared" si="2101"/>
        <v>3250</v>
      </c>
      <c r="AR3002" s="40">
        <f t="shared" si="2101"/>
        <v>3250</v>
      </c>
      <c r="AS3002" s="40">
        <f t="shared" si="2101"/>
        <v>3250</v>
      </c>
      <c r="AT3002" s="40">
        <f t="shared" si="2101"/>
        <v>3449.8140909899239</v>
      </c>
      <c r="AU3002" s="40">
        <f t="shared" si="2101"/>
        <v>3561.1058808350635</v>
      </c>
      <c r="AV3002" s="40">
        <f t="shared" si="2101"/>
        <v>3561.1058808350635</v>
      </c>
      <c r="AW3002" s="40">
        <f t="shared" si="2101"/>
        <v>3561.1058808350635</v>
      </c>
      <c r="AX3002" s="40">
        <f t="shared" si="2101"/>
        <v>3561.1058808350635</v>
      </c>
      <c r="AY3002" s="40">
        <f t="shared" si="2101"/>
        <v>3561.1058808350635</v>
      </c>
      <c r="AZ3002" s="40">
        <f t="shared" si="2101"/>
        <v>3561.1058808350635</v>
      </c>
      <c r="BA3002" s="40">
        <f t="shared" si="2101"/>
        <v>3561.1058808350635</v>
      </c>
      <c r="BB3002" s="40">
        <f t="shared" si="2101"/>
        <v>3561.1058808350635</v>
      </c>
      <c r="BC3002" s="40">
        <f t="shared" si="2101"/>
        <v>3561.1058808350635</v>
      </c>
      <c r="BD3002" s="40">
        <f t="shared" si="2101"/>
        <v>3561.1058808350635</v>
      </c>
    </row>
    <row r="3003" spans="1:59" ht="16" x14ac:dyDescent="0.2">
      <c r="B3003" s="11">
        <f t="shared" si="2093"/>
        <v>107</v>
      </c>
      <c r="C3003" s="12" t="str">
        <f t="shared" si="2093"/>
        <v>SCI HSR 5</v>
      </c>
      <c r="D3003" s="25" t="s">
        <v>247</v>
      </c>
      <c r="E3003" s="39" t="s">
        <v>248</v>
      </c>
      <c r="F3003" s="15"/>
      <c r="G3003" s="25" t="s">
        <v>249</v>
      </c>
      <c r="H3003" s="26">
        <v>45060</v>
      </c>
      <c r="I3003" s="25" t="s">
        <v>239</v>
      </c>
      <c r="J3003" s="26">
        <v>47617</v>
      </c>
      <c r="K3003" s="24"/>
      <c r="L3003" s="20" t="s">
        <v>250</v>
      </c>
      <c r="M3003" s="72"/>
      <c r="N3003" s="72"/>
      <c r="O3003" s="41">
        <f>IF($E3009&gt;=O$3,IF(O$3&lt;=($E2998+365),O3002,IFERROR(O2995*$E3000/4*O3001+
$E3010*O2999/4*IFERROR(O3001/$E3011,0),0)),IF(O$3&lt;=($E3009+365),O2995*$E3000/4*O3001+$E3010*O2999/4*IFERROR(O3001/$E3011,0),IFERROR($E3010*O2999/4*IFERROR(O3001/$E3011,0),0)))</f>
        <v>3384.347882231405</v>
      </c>
      <c r="P3003" s="41">
        <f t="shared" ref="P3003:BD3003" si="2102">IF($E3009&gt;=P$3,IF(P$3&lt;=($E2998+365),P3002,IFERROR(P2995*$E3000/4*P3001+
$E3010*P2999/4*IFERROR(P3001/$E3011,0),0)),IF(P$3&lt;=($E3009+365),P2995*$E3000/4*P3001+$E3010*P2999/4*IFERROR(P3001/$E3011,0),IFERROR($E3010*P2999/4*IFERROR(P3001/$E3011,0),0)))</f>
        <v>3384.347882231405</v>
      </c>
      <c r="Q3003" s="41">
        <f t="shared" si="2102"/>
        <v>3384.347882231405</v>
      </c>
      <c r="R3003" s="41">
        <f t="shared" si="2102"/>
        <v>3401.8274811835895</v>
      </c>
      <c r="S3003" s="41">
        <f t="shared" si="2102"/>
        <v>3418.191361053719</v>
      </c>
      <c r="T3003" s="41">
        <f t="shared" si="2102"/>
        <v>3418.191361053719</v>
      </c>
      <c r="U3003" s="41">
        <f t="shared" si="2102"/>
        <v>3418.191361053719</v>
      </c>
      <c r="V3003" s="41">
        <f t="shared" si="2102"/>
        <v>3435.845755995425</v>
      </c>
      <c r="W3003" s="41">
        <f t="shared" si="2102"/>
        <v>3452.3732746642563</v>
      </c>
      <c r="X3003" s="41">
        <f t="shared" si="2102"/>
        <v>3452.3732746642563</v>
      </c>
      <c r="Y3003" s="41">
        <f t="shared" si="2102"/>
        <v>3452.3732746642563</v>
      </c>
      <c r="Z3003" s="41">
        <f t="shared" si="2102"/>
        <v>3470.2042135553797</v>
      </c>
      <c r="AA3003" s="41">
        <f t="shared" si="2102"/>
        <v>3486.8970074108993</v>
      </c>
      <c r="AB3003" s="41">
        <f t="shared" si="2102"/>
        <v>3486.8970074108993</v>
      </c>
      <c r="AC3003" s="41">
        <f t="shared" si="2102"/>
        <v>3486.8970074108993</v>
      </c>
      <c r="AD3003" s="41">
        <f t="shared" si="2102"/>
        <v>3504.9062556909339</v>
      </c>
      <c r="AE3003" s="41">
        <f t="shared" si="2102"/>
        <v>3521.7659774850081</v>
      </c>
      <c r="AF3003" s="41">
        <f t="shared" si="2102"/>
        <v>3521.7659774850081</v>
      </c>
      <c r="AG3003" s="41">
        <f t="shared" si="2102"/>
        <v>3521.7659774850081</v>
      </c>
      <c r="AH3003" s="41">
        <f t="shared" si="2102"/>
        <v>3539.9553182478426</v>
      </c>
      <c r="AI3003" s="41">
        <f t="shared" si="2102"/>
        <v>3556.9836372598584</v>
      </c>
      <c r="AJ3003" s="41">
        <f t="shared" si="2102"/>
        <v>3556.9836372598584</v>
      </c>
      <c r="AK3003" s="41">
        <f t="shared" si="2102"/>
        <v>3556.9836372598584</v>
      </c>
      <c r="AL3003" s="41">
        <f t="shared" si="2102"/>
        <v>3575.3548714303211</v>
      </c>
      <c r="AM3003" s="41">
        <f t="shared" si="2102"/>
        <v>3592.5534736324571</v>
      </c>
      <c r="AN3003" s="41">
        <f t="shared" si="2102"/>
        <v>3592.5534736324571</v>
      </c>
      <c r="AO3003" s="41">
        <f t="shared" si="2102"/>
        <v>3592.5534736324571</v>
      </c>
      <c r="AP3003" s="41">
        <f t="shared" si="2102"/>
        <v>3611.1084201446247</v>
      </c>
      <c r="AQ3003" s="41">
        <f t="shared" si="2102"/>
        <v>3628.4790083687817</v>
      </c>
      <c r="AR3003" s="41">
        <f t="shared" si="2102"/>
        <v>3628.4790083687817</v>
      </c>
      <c r="AS3003" s="41">
        <f t="shared" si="2102"/>
        <v>3628.4790083687817</v>
      </c>
      <c r="AT3003" s="41">
        <f t="shared" si="2102"/>
        <v>3641.8762689154964</v>
      </c>
      <c r="AU3003" s="41">
        <f t="shared" si="2102"/>
        <v>3578.2359408281482</v>
      </c>
      <c r="AV3003" s="41">
        <f t="shared" si="2102"/>
        <v>3578.2359408281482</v>
      </c>
      <c r="AW3003" s="41">
        <f t="shared" si="2102"/>
        <v>3578.2359408281482</v>
      </c>
      <c r="AX3003" s="41">
        <f t="shared" si="2102"/>
        <v>3596.7169396434151</v>
      </c>
      <c r="AY3003" s="41">
        <f t="shared" si="2102"/>
        <v>3614.0183002364292</v>
      </c>
      <c r="AZ3003" s="41">
        <f t="shared" si="2102"/>
        <v>3614.0183002364292</v>
      </c>
      <c r="BA3003" s="41">
        <f t="shared" si="2102"/>
        <v>3614.0183002364292</v>
      </c>
      <c r="BB3003" s="41">
        <f t="shared" si="2102"/>
        <v>3632.6841090398484</v>
      </c>
      <c r="BC3003" s="41">
        <f t="shared" si="2102"/>
        <v>3650.158483238793</v>
      </c>
      <c r="BD3003" s="41">
        <f t="shared" si="2102"/>
        <v>3650.158483238793</v>
      </c>
    </row>
    <row r="3004" spans="1:59" ht="16" x14ac:dyDescent="0.2">
      <c r="B3004" s="11">
        <f t="shared" si="2093"/>
        <v>107</v>
      </c>
      <c r="C3004" s="12" t="str">
        <f t="shared" si="2093"/>
        <v>SCI HSR 5</v>
      </c>
      <c r="D3004" s="25" t="s">
        <v>8</v>
      </c>
      <c r="E3004" s="42">
        <v>0</v>
      </c>
      <c r="F3004" s="15"/>
      <c r="I3004" s="15"/>
      <c r="J3004" s="24"/>
      <c r="K3004" s="24"/>
      <c r="L3004" s="20" t="s">
        <v>251</v>
      </c>
      <c r="M3004" s="72"/>
      <c r="N3004" s="72"/>
      <c r="O3004" s="41">
        <f>-$E3000/4*O2994
+(O2994&gt;0)*($J2999&gt;=O$2)*($J2999&lt;=O$3)*(($J2999-O$2+1)/O$4*$H2999/4)
+(O2994&gt;0)*($J2999&gt;O$3)*($I2999&lt;=O$3)*($I2999&gt;=O$2)*((O$3-$I2999+1)/O$4*$H2999/4)
+(O2994&gt;0)*($J2999&gt;O$3)*($I2999&lt;O$2)*$H2999/4
+(O2994&gt;0)*($J3000&gt;=O$2)*($J3000&lt;=O$3)*(($J3000-O$2+1)/O$4*$H3000/4)
+(O2994&gt;0)*($J3000&gt;O$3)*($I3000&lt;=O$3)*($I3000&gt;=O$2)*((O$3-$I3000+1)/O$4*$H3000/4)
+(O2994&gt;0)*($J3000&gt;O$3)*($I3000&lt;O$2)*$H3000/4
+(O2994&gt;0)*($J3001&gt;=O$2)*($J3001&lt;=O$3)*(($J3001-O$2+1)/O$4*$H3001/4)
+(O2994&gt;0)*($J3001&gt;O$3)*($I3001&lt;=O$3)*($I3001&gt;=O$2)*((O$3-$I3001+1)/O$4*$H3001/4)
+(O2994&gt;0)*($J3001&gt;O$3)*($I3001&lt;O$2)*$H3001/4
-$E3010/4*O2998
+(O2998&gt;0)*($J3010&gt;=O$2)*($J3010&lt;=O$3)*(($J3010-O$2+1)/O$4*$H3010/4)
+(O2998&gt;0)*($J3010&gt;O$3)*($I3010&lt;=O$3)*($I3010&gt;=O$2)*((O$3-$I3010+1)/O$4*$H3010/4)
+(O2998&gt;0)*($J3010&gt;O$3)*($I3010&lt;O$2)*$H3010/4
+(O2998&gt;0)*($J3011&gt;=O$2)*($J3011&lt;=O$3)*(($J3011-O$2+1)/O$4*$H3011/4)
+(O2998&gt;0)*($J3011&gt;O$3)*($I3011&lt;=O$3)*($I3011&gt;=O$2)*((O$3-$I3011+1)/O$4*$H3011/4)
+(O2998&gt;0)*($J3011&gt;O$3)*($I3011&lt;O$2)*$H3011/4
+(O2998&gt;0)*($J3012&gt;=O$2)*($J3012&lt;=O$3)*(($J3012-O$2+1)/O$4*$H3012/4)
+(O2998&gt;0)*($J3012&gt;O$3)*($I3012&lt;=O$3)*($I3012&gt;=O$2)*((O$3-$I3012+1)/O$4*$H3012/4)
+(O2998&gt;0)*($J3012&gt;O$3)*($I3012&lt;O$2)*$H3012/4</f>
        <v>0</v>
      </c>
      <c r="P3004" s="41">
        <f t="shared" ref="P3004:BD3004" si="2103">-$E3000/4*P2994
+(P2994&gt;0)*($J2999&gt;=P$2)*($J2999&lt;=P$3)*(($J2999-P$2+1)/P$4*$H2999/4)
+(P2994&gt;0)*($J2999&gt;P$3)*($I2999&lt;=P$3)*($I2999&gt;=P$2)*((P$3-$I2999+1)/P$4*$H2999/4)
+(P2994&gt;0)*($J2999&gt;P$3)*($I2999&lt;P$2)*$H2999/4
+(P2994&gt;0)*($J3000&gt;=P$2)*($J3000&lt;=P$3)*(($J3000-P$2+1)/P$4*$H3000/4)
+(P2994&gt;0)*($J3000&gt;P$3)*($I3000&lt;=P$3)*($I3000&gt;=P$2)*((P$3-$I3000+1)/P$4*$H3000/4)
+(P2994&gt;0)*($J3000&gt;P$3)*($I3000&lt;P$2)*$H3000/4
+(P2994&gt;0)*($J3001&gt;=P$2)*($J3001&lt;=P$3)*(($J3001-P$2+1)/P$4*$H3001/4)
+(P2994&gt;0)*($J3001&gt;P$3)*($I3001&lt;=P$3)*($I3001&gt;=P$2)*((P$3-$I3001+1)/P$4*$H3001/4)
+(P2994&gt;0)*($J3001&gt;P$3)*($I3001&lt;P$2)*$H3001/4
-$E3010/4*P2998
+(P2998&gt;0)*($J3010&gt;=P$2)*($J3010&lt;=P$3)*(($J3010-P$2+1)/P$4*$H3010/4)
+(P2998&gt;0)*($J3010&gt;P$3)*($I3010&lt;=P$3)*($I3010&gt;=P$2)*((P$3-$I3010+1)/P$4*$H3010/4)
+(P2998&gt;0)*($J3010&gt;P$3)*($I3010&lt;P$2)*$H3010/4
+(P2998&gt;0)*($J3011&gt;=P$2)*($J3011&lt;=P$3)*(($J3011-P$2+1)/P$4*$H3011/4)
+(P2998&gt;0)*($J3011&gt;P$3)*($I3011&lt;=P$3)*($I3011&gt;=P$2)*((P$3-$I3011+1)/P$4*$H3011/4)
+(P2998&gt;0)*($J3011&gt;P$3)*($I3011&lt;P$2)*$H3011/4
+(P2998&gt;0)*($J3012&gt;=P$2)*($J3012&lt;=P$3)*(($J3012-P$2+1)/P$4*$H3012/4)
+(P2998&gt;0)*($J3012&gt;P$3)*($I3012&lt;=P$3)*($I3012&gt;=P$2)*((P$3-$I3012+1)/P$4*$H3012/4)
+(P2998&gt;0)*($J3012&gt;P$3)*($I3012&lt;P$2)*$H3012/4</f>
        <v>0</v>
      </c>
      <c r="Q3004" s="41">
        <f t="shared" si="2103"/>
        <v>0</v>
      </c>
      <c r="R3004" s="41">
        <f t="shared" si="2103"/>
        <v>0</v>
      </c>
      <c r="S3004" s="41">
        <f t="shared" si="2103"/>
        <v>0</v>
      </c>
      <c r="T3004" s="41">
        <f t="shared" si="2103"/>
        <v>0</v>
      </c>
      <c r="U3004" s="41">
        <f t="shared" si="2103"/>
        <v>0</v>
      </c>
      <c r="V3004" s="41">
        <f t="shared" si="2103"/>
        <v>0</v>
      </c>
      <c r="W3004" s="41">
        <f t="shared" si="2103"/>
        <v>0</v>
      </c>
      <c r="X3004" s="41">
        <f t="shared" si="2103"/>
        <v>0</v>
      </c>
      <c r="Y3004" s="41">
        <f t="shared" si="2103"/>
        <v>0</v>
      </c>
      <c r="Z3004" s="41">
        <f t="shared" si="2103"/>
        <v>0</v>
      </c>
      <c r="AA3004" s="41">
        <f t="shared" si="2103"/>
        <v>0</v>
      </c>
      <c r="AB3004" s="41">
        <f t="shared" si="2103"/>
        <v>0</v>
      </c>
      <c r="AC3004" s="41">
        <f t="shared" si="2103"/>
        <v>0</v>
      </c>
      <c r="AD3004" s="41">
        <f t="shared" si="2103"/>
        <v>0</v>
      </c>
      <c r="AE3004" s="41">
        <f t="shared" si="2103"/>
        <v>0</v>
      </c>
      <c r="AF3004" s="41">
        <f t="shared" si="2103"/>
        <v>0</v>
      </c>
      <c r="AG3004" s="41">
        <f t="shared" si="2103"/>
        <v>0</v>
      </c>
      <c r="AH3004" s="41">
        <f t="shared" si="2103"/>
        <v>0</v>
      </c>
      <c r="AI3004" s="41">
        <f t="shared" si="2103"/>
        <v>0</v>
      </c>
      <c r="AJ3004" s="41">
        <f t="shared" si="2103"/>
        <v>0</v>
      </c>
      <c r="AK3004" s="41">
        <f t="shared" si="2103"/>
        <v>0</v>
      </c>
      <c r="AL3004" s="41">
        <f t="shared" si="2103"/>
        <v>0</v>
      </c>
      <c r="AM3004" s="41">
        <f t="shared" si="2103"/>
        <v>0</v>
      </c>
      <c r="AN3004" s="41">
        <f t="shared" si="2103"/>
        <v>0</v>
      </c>
      <c r="AO3004" s="41">
        <f t="shared" si="2103"/>
        <v>0</v>
      </c>
      <c r="AP3004" s="41">
        <f t="shared" si="2103"/>
        <v>0</v>
      </c>
      <c r="AQ3004" s="41">
        <f t="shared" si="2103"/>
        <v>0</v>
      </c>
      <c r="AR3004" s="41">
        <f t="shared" si="2103"/>
        <v>0</v>
      </c>
      <c r="AS3004" s="41">
        <f t="shared" si="2103"/>
        <v>0</v>
      </c>
      <c r="AT3004" s="41">
        <f t="shared" si="2103"/>
        <v>0</v>
      </c>
      <c r="AU3004" s="41">
        <f t="shared" si="2103"/>
        <v>0</v>
      </c>
      <c r="AV3004" s="41">
        <f t="shared" si="2103"/>
        <v>0</v>
      </c>
      <c r="AW3004" s="41">
        <f t="shared" si="2103"/>
        <v>0</v>
      </c>
      <c r="AX3004" s="41">
        <f t="shared" si="2103"/>
        <v>0</v>
      </c>
      <c r="AY3004" s="41">
        <f t="shared" si="2103"/>
        <v>0</v>
      </c>
      <c r="AZ3004" s="41">
        <f t="shared" si="2103"/>
        <v>0</v>
      </c>
      <c r="BA3004" s="41">
        <f t="shared" si="2103"/>
        <v>0</v>
      </c>
      <c r="BB3004" s="41">
        <f t="shared" si="2103"/>
        <v>0</v>
      </c>
      <c r="BC3004" s="41">
        <f t="shared" si="2103"/>
        <v>0</v>
      </c>
      <c r="BD3004" s="41">
        <f t="shared" si="2103"/>
        <v>0</v>
      </c>
    </row>
    <row r="3005" spans="1:59" ht="16" x14ac:dyDescent="0.2">
      <c r="B3005" s="11">
        <f t="shared" si="2093"/>
        <v>107</v>
      </c>
      <c r="C3005" s="12" t="str">
        <f t="shared" si="2093"/>
        <v>SCI HSR 5</v>
      </c>
      <c r="D3005" s="43" t="s">
        <v>252</v>
      </c>
      <c r="E3005" s="42" t="s">
        <v>288</v>
      </c>
      <c r="F3005" s="44"/>
      <c r="G3005" s="43" t="s">
        <v>253</v>
      </c>
      <c r="H3005" s="39">
        <v>0</v>
      </c>
      <c r="I3005" s="43" t="s">
        <v>254</v>
      </c>
      <c r="J3005" s="32">
        <v>0</v>
      </c>
      <c r="K3005" s="24"/>
      <c r="L3005" s="20" t="s">
        <v>255</v>
      </c>
      <c r="M3005" s="72"/>
      <c r="N3005" s="72"/>
      <c r="O3005" s="41">
        <v>0</v>
      </c>
      <c r="P3005" s="41">
        <v>0</v>
      </c>
      <c r="Q3005" s="41">
        <v>0</v>
      </c>
      <c r="R3005" s="41">
        <v>0</v>
      </c>
      <c r="S3005" s="41">
        <v>0</v>
      </c>
      <c r="T3005" s="41">
        <v>0</v>
      </c>
      <c r="U3005" s="41">
        <v>0</v>
      </c>
      <c r="V3005" s="41">
        <v>0</v>
      </c>
      <c r="W3005" s="41">
        <v>0</v>
      </c>
      <c r="X3005" s="41">
        <v>0</v>
      </c>
      <c r="Y3005" s="41">
        <v>0</v>
      </c>
      <c r="Z3005" s="41">
        <v>0</v>
      </c>
      <c r="AA3005" s="41">
        <v>0</v>
      </c>
      <c r="AB3005" s="41">
        <v>0</v>
      </c>
      <c r="AC3005" s="41">
        <v>0</v>
      </c>
      <c r="AD3005" s="41">
        <v>0</v>
      </c>
      <c r="AE3005" s="41">
        <v>0</v>
      </c>
      <c r="AF3005" s="41">
        <v>0</v>
      </c>
      <c r="AG3005" s="41">
        <v>0</v>
      </c>
      <c r="AH3005" s="41">
        <v>0</v>
      </c>
      <c r="AI3005" s="41">
        <v>0</v>
      </c>
      <c r="AJ3005" s="41">
        <v>0</v>
      </c>
      <c r="AK3005" s="41">
        <v>0</v>
      </c>
      <c r="AL3005" s="41">
        <v>0</v>
      </c>
      <c r="AM3005" s="41">
        <v>0</v>
      </c>
      <c r="AN3005" s="41">
        <v>0</v>
      </c>
      <c r="AO3005" s="41">
        <v>0</v>
      </c>
      <c r="AP3005" s="41">
        <v>0</v>
      </c>
      <c r="AQ3005" s="41">
        <v>0</v>
      </c>
      <c r="AR3005" s="41">
        <v>0</v>
      </c>
      <c r="AS3005" s="41">
        <v>0</v>
      </c>
      <c r="AT3005" s="41">
        <v>0</v>
      </c>
      <c r="AU3005" s="41">
        <v>0</v>
      </c>
      <c r="AV3005" s="41">
        <v>0</v>
      </c>
      <c r="AW3005" s="41">
        <v>0</v>
      </c>
      <c r="AX3005" s="41">
        <v>0</v>
      </c>
      <c r="AY3005" s="41">
        <v>0</v>
      </c>
      <c r="AZ3005" s="41">
        <v>0</v>
      </c>
      <c r="BA3005" s="41">
        <v>0</v>
      </c>
      <c r="BB3005" s="41">
        <v>0</v>
      </c>
      <c r="BC3005" s="41">
        <v>0</v>
      </c>
      <c r="BD3005" s="41">
        <v>0</v>
      </c>
    </row>
    <row r="3006" spans="1:59" ht="16" x14ac:dyDescent="0.2">
      <c r="B3006" s="11">
        <f t="shared" si="2093"/>
        <v>107</v>
      </c>
      <c r="C3006" s="12" t="str">
        <f t="shared" si="2093"/>
        <v>SCI HSR 5</v>
      </c>
      <c r="D3006" s="43" t="s">
        <v>256</v>
      </c>
      <c r="E3006" s="32">
        <v>47617</v>
      </c>
      <c r="G3006" s="43" t="s">
        <v>257</v>
      </c>
      <c r="H3006" s="42">
        <v>0</v>
      </c>
      <c r="I3006" s="43" t="s">
        <v>258</v>
      </c>
      <c r="J3006" s="29">
        <v>0</v>
      </c>
      <c r="K3006" s="23"/>
      <c r="L3006" s="33" t="s">
        <v>259</v>
      </c>
      <c r="M3006" s="73"/>
      <c r="N3006" s="73"/>
      <c r="O3006" s="45">
        <f>-(O3003+O3004)*IFERROR((O2993+O2997)/(O2995+O2999),0)</f>
        <v>0</v>
      </c>
      <c r="P3006" s="45">
        <f t="shared" ref="P3006:BD3006" si="2104">-(P3003+P3004)*IFERROR((P2993+P2997)/(P2995+P2999),0)</f>
        <v>0</v>
      </c>
      <c r="Q3006" s="45">
        <f t="shared" si="2104"/>
        <v>0</v>
      </c>
      <c r="R3006" s="45">
        <f t="shared" si="2104"/>
        <v>0</v>
      </c>
      <c r="S3006" s="45">
        <f t="shared" si="2104"/>
        <v>0</v>
      </c>
      <c r="T3006" s="45">
        <f t="shared" si="2104"/>
        <v>0</v>
      </c>
      <c r="U3006" s="45">
        <f t="shared" si="2104"/>
        <v>0</v>
      </c>
      <c r="V3006" s="45">
        <f t="shared" si="2104"/>
        <v>0</v>
      </c>
      <c r="W3006" s="45">
        <f t="shared" si="2104"/>
        <v>0</v>
      </c>
      <c r="X3006" s="45">
        <f t="shared" si="2104"/>
        <v>0</v>
      </c>
      <c r="Y3006" s="45">
        <f t="shared" si="2104"/>
        <v>0</v>
      </c>
      <c r="Z3006" s="45">
        <f t="shared" si="2104"/>
        <v>0</v>
      </c>
      <c r="AA3006" s="45">
        <f t="shared" si="2104"/>
        <v>0</v>
      </c>
      <c r="AB3006" s="45">
        <f t="shared" si="2104"/>
        <v>0</v>
      </c>
      <c r="AC3006" s="45">
        <f t="shared" si="2104"/>
        <v>0</v>
      </c>
      <c r="AD3006" s="45">
        <f t="shared" si="2104"/>
        <v>0</v>
      </c>
      <c r="AE3006" s="45">
        <f t="shared" si="2104"/>
        <v>0</v>
      </c>
      <c r="AF3006" s="45">
        <f t="shared" si="2104"/>
        <v>0</v>
      </c>
      <c r="AG3006" s="45">
        <f t="shared" si="2104"/>
        <v>0</v>
      </c>
      <c r="AH3006" s="45">
        <f t="shared" si="2104"/>
        <v>0</v>
      </c>
      <c r="AI3006" s="45">
        <f t="shared" si="2104"/>
        <v>0</v>
      </c>
      <c r="AJ3006" s="45">
        <f t="shared" si="2104"/>
        <v>0</v>
      </c>
      <c r="AK3006" s="45">
        <f t="shared" si="2104"/>
        <v>0</v>
      </c>
      <c r="AL3006" s="45">
        <f t="shared" si="2104"/>
        <v>0</v>
      </c>
      <c r="AM3006" s="45">
        <f t="shared" si="2104"/>
        <v>0</v>
      </c>
      <c r="AN3006" s="45">
        <f t="shared" si="2104"/>
        <v>0</v>
      </c>
      <c r="AO3006" s="45">
        <f t="shared" si="2104"/>
        <v>0</v>
      </c>
      <c r="AP3006" s="45">
        <f t="shared" si="2104"/>
        <v>0</v>
      </c>
      <c r="AQ3006" s="45">
        <f t="shared" si="2104"/>
        <v>0</v>
      </c>
      <c r="AR3006" s="45">
        <f t="shared" si="2104"/>
        <v>0</v>
      </c>
      <c r="AS3006" s="45">
        <f t="shared" si="2104"/>
        <v>0</v>
      </c>
      <c r="AT3006" s="45">
        <f t="shared" si="2104"/>
        <v>0</v>
      </c>
      <c r="AU3006" s="45">
        <f t="shared" si="2104"/>
        <v>0</v>
      </c>
      <c r="AV3006" s="45">
        <f t="shared" si="2104"/>
        <v>0</v>
      </c>
      <c r="AW3006" s="45">
        <f t="shared" si="2104"/>
        <v>0</v>
      </c>
      <c r="AX3006" s="45">
        <f t="shared" si="2104"/>
        <v>0</v>
      </c>
      <c r="AY3006" s="45">
        <f t="shared" si="2104"/>
        <v>0</v>
      </c>
      <c r="AZ3006" s="45">
        <f t="shared" si="2104"/>
        <v>0</v>
      </c>
      <c r="BA3006" s="45">
        <f t="shared" si="2104"/>
        <v>0</v>
      </c>
      <c r="BB3006" s="45">
        <f t="shared" si="2104"/>
        <v>0</v>
      </c>
      <c r="BC3006" s="45">
        <f t="shared" si="2104"/>
        <v>0</v>
      </c>
      <c r="BD3006" s="45">
        <f t="shared" si="2104"/>
        <v>0</v>
      </c>
    </row>
    <row r="3007" spans="1:59" ht="16" x14ac:dyDescent="0.2">
      <c r="B3007" s="11">
        <f t="shared" si="2093"/>
        <v>107</v>
      </c>
      <c r="C3007" s="12" t="str">
        <f t="shared" si="2093"/>
        <v>SCI HSR 5</v>
      </c>
      <c r="K3007" s="24"/>
      <c r="O3007" s="15"/>
      <c r="P3007" s="15"/>
      <c r="Q3007" s="15"/>
      <c r="R3007" s="15"/>
      <c r="S3007" s="15"/>
      <c r="T3007" s="15"/>
      <c r="U3007" s="15"/>
      <c r="V3007" s="15"/>
      <c r="W3007" s="15"/>
      <c r="X3007" s="15"/>
      <c r="Y3007" s="15"/>
      <c r="Z3007" s="15"/>
      <c r="AA3007" s="15"/>
      <c r="AB3007" s="15"/>
      <c r="AC3007" s="15"/>
      <c r="AD3007" s="15"/>
      <c r="AE3007" s="15"/>
      <c r="AF3007" s="15"/>
      <c r="AG3007" s="15"/>
      <c r="AH3007" s="15"/>
      <c r="AI3007" s="15"/>
      <c r="AJ3007" s="15"/>
      <c r="AK3007" s="15"/>
      <c r="AL3007" s="15"/>
      <c r="AM3007" s="15"/>
      <c r="AN3007" s="15"/>
      <c r="AO3007" s="15"/>
      <c r="AP3007" s="15"/>
      <c r="AQ3007" s="15"/>
      <c r="AR3007" s="15"/>
      <c r="AS3007" s="15"/>
      <c r="AT3007" s="15"/>
      <c r="AU3007" s="15"/>
      <c r="AV3007" s="15"/>
      <c r="AW3007" s="15"/>
      <c r="AX3007" s="15"/>
      <c r="AY3007" s="15"/>
      <c r="AZ3007" s="15"/>
      <c r="BA3007" s="15"/>
      <c r="BB3007" s="15"/>
      <c r="BC3007" s="15"/>
      <c r="BD3007" s="15"/>
    </row>
    <row r="3008" spans="1:59" ht="16" x14ac:dyDescent="0.2">
      <c r="B3008" s="11">
        <f t="shared" si="2093"/>
        <v>107</v>
      </c>
      <c r="C3008" s="12" t="str">
        <f t="shared" si="2093"/>
        <v>SCI HSR 5</v>
      </c>
      <c r="G3008" s="46" t="s">
        <v>229</v>
      </c>
      <c r="H3008" s="104" t="s">
        <v>32</v>
      </c>
      <c r="I3008" s="105"/>
      <c r="J3008" s="106"/>
      <c r="K3008" s="23"/>
      <c r="L3008" s="47" t="s">
        <v>4</v>
      </c>
      <c r="M3008" s="81"/>
      <c r="N3008" s="81"/>
      <c r="O3008" s="48">
        <f>SUM(O3003:O3006)</f>
        <v>3384.347882231405</v>
      </c>
      <c r="P3008" s="48">
        <f t="shared" ref="P3008:BD3008" si="2105">SUM(P3003:P3006)</f>
        <v>3384.347882231405</v>
      </c>
      <c r="Q3008" s="48">
        <f t="shared" si="2105"/>
        <v>3384.347882231405</v>
      </c>
      <c r="R3008" s="48">
        <f t="shared" si="2105"/>
        <v>3401.8274811835895</v>
      </c>
      <c r="S3008" s="48">
        <f t="shared" si="2105"/>
        <v>3418.191361053719</v>
      </c>
      <c r="T3008" s="48">
        <f t="shared" si="2105"/>
        <v>3418.191361053719</v>
      </c>
      <c r="U3008" s="48">
        <f t="shared" si="2105"/>
        <v>3418.191361053719</v>
      </c>
      <c r="V3008" s="48">
        <f t="shared" si="2105"/>
        <v>3435.845755995425</v>
      </c>
      <c r="W3008" s="48">
        <f t="shared" si="2105"/>
        <v>3452.3732746642563</v>
      </c>
      <c r="X3008" s="48">
        <f t="shared" si="2105"/>
        <v>3452.3732746642563</v>
      </c>
      <c r="Y3008" s="48">
        <f t="shared" si="2105"/>
        <v>3452.3732746642563</v>
      </c>
      <c r="Z3008" s="48">
        <f t="shared" si="2105"/>
        <v>3470.2042135553797</v>
      </c>
      <c r="AA3008" s="48">
        <f t="shared" si="2105"/>
        <v>3486.8970074108993</v>
      </c>
      <c r="AB3008" s="48">
        <f t="shared" si="2105"/>
        <v>3486.8970074108993</v>
      </c>
      <c r="AC3008" s="48">
        <f t="shared" si="2105"/>
        <v>3486.8970074108993</v>
      </c>
      <c r="AD3008" s="48">
        <f t="shared" si="2105"/>
        <v>3504.9062556909339</v>
      </c>
      <c r="AE3008" s="48">
        <f t="shared" si="2105"/>
        <v>3521.7659774850081</v>
      </c>
      <c r="AF3008" s="48">
        <f t="shared" si="2105"/>
        <v>3521.7659774850081</v>
      </c>
      <c r="AG3008" s="48">
        <f t="shared" si="2105"/>
        <v>3521.7659774850081</v>
      </c>
      <c r="AH3008" s="48">
        <f t="shared" si="2105"/>
        <v>3539.9553182478426</v>
      </c>
      <c r="AI3008" s="48">
        <f t="shared" si="2105"/>
        <v>3556.9836372598584</v>
      </c>
      <c r="AJ3008" s="48">
        <f t="shared" si="2105"/>
        <v>3556.9836372598584</v>
      </c>
      <c r="AK3008" s="48">
        <f t="shared" si="2105"/>
        <v>3556.9836372598584</v>
      </c>
      <c r="AL3008" s="48">
        <f t="shared" si="2105"/>
        <v>3575.3548714303211</v>
      </c>
      <c r="AM3008" s="48">
        <f t="shared" si="2105"/>
        <v>3592.5534736324571</v>
      </c>
      <c r="AN3008" s="48">
        <f t="shared" si="2105"/>
        <v>3592.5534736324571</v>
      </c>
      <c r="AO3008" s="48">
        <f t="shared" si="2105"/>
        <v>3592.5534736324571</v>
      </c>
      <c r="AP3008" s="48">
        <f t="shared" si="2105"/>
        <v>3611.1084201446247</v>
      </c>
      <c r="AQ3008" s="48">
        <f t="shared" si="2105"/>
        <v>3628.4790083687817</v>
      </c>
      <c r="AR3008" s="48">
        <f t="shared" si="2105"/>
        <v>3628.4790083687817</v>
      </c>
      <c r="AS3008" s="48">
        <f t="shared" si="2105"/>
        <v>3628.4790083687817</v>
      </c>
      <c r="AT3008" s="48">
        <f t="shared" si="2105"/>
        <v>3641.8762689154964</v>
      </c>
      <c r="AU3008" s="48">
        <f t="shared" si="2105"/>
        <v>3578.2359408281482</v>
      </c>
      <c r="AV3008" s="48">
        <f t="shared" si="2105"/>
        <v>3578.2359408281482</v>
      </c>
      <c r="AW3008" s="48">
        <f t="shared" si="2105"/>
        <v>3578.2359408281482</v>
      </c>
      <c r="AX3008" s="48">
        <f t="shared" si="2105"/>
        <v>3596.7169396434151</v>
      </c>
      <c r="AY3008" s="48">
        <f t="shared" si="2105"/>
        <v>3614.0183002364292</v>
      </c>
      <c r="AZ3008" s="48">
        <f t="shared" si="2105"/>
        <v>3614.0183002364292</v>
      </c>
      <c r="BA3008" s="48">
        <f t="shared" si="2105"/>
        <v>3614.0183002364292</v>
      </c>
      <c r="BB3008" s="48">
        <f t="shared" si="2105"/>
        <v>3632.6841090398484</v>
      </c>
      <c r="BC3008" s="48">
        <f t="shared" si="2105"/>
        <v>3650.158483238793</v>
      </c>
      <c r="BD3008" s="48">
        <f t="shared" si="2105"/>
        <v>3650.158483238793</v>
      </c>
    </row>
    <row r="3009" spans="1:59" ht="16" x14ac:dyDescent="0.2">
      <c r="B3009" s="11">
        <f t="shared" ref="B3009:C3014" si="2106">B3008</f>
        <v>107</v>
      </c>
      <c r="C3009" s="12" t="str">
        <f t="shared" si="2106"/>
        <v>SCI HSR 5</v>
      </c>
      <c r="D3009" s="46" t="s">
        <v>260</v>
      </c>
      <c r="E3009" s="32">
        <v>47617</v>
      </c>
      <c r="F3009" s="15"/>
      <c r="G3009" s="46" t="s">
        <v>261</v>
      </c>
      <c r="H3009" s="46" t="s">
        <v>237</v>
      </c>
      <c r="I3009" s="46" t="s">
        <v>238</v>
      </c>
      <c r="J3009" s="46" t="s">
        <v>239</v>
      </c>
      <c r="K3009" s="23"/>
      <c r="O3009" s="15"/>
      <c r="P3009" s="15"/>
      <c r="Q3009" s="15"/>
      <c r="R3009" s="15"/>
      <c r="S3009" s="15"/>
      <c r="T3009" s="15"/>
      <c r="U3009" s="15"/>
      <c r="V3009" s="15"/>
      <c r="W3009" s="15"/>
      <c r="X3009" s="15"/>
      <c r="Y3009" s="15"/>
      <c r="Z3009" s="15"/>
      <c r="AA3009" s="15"/>
      <c r="AB3009" s="15"/>
      <c r="AC3009" s="15"/>
      <c r="AD3009" s="15"/>
      <c r="AE3009" s="15"/>
      <c r="AF3009" s="15"/>
      <c r="AG3009" s="15"/>
      <c r="AH3009" s="15"/>
      <c r="AI3009" s="15"/>
      <c r="AJ3009" s="15"/>
      <c r="AK3009" s="15"/>
      <c r="AL3009" s="15"/>
      <c r="AM3009" s="15"/>
      <c r="AN3009" s="15"/>
      <c r="AO3009" s="15"/>
      <c r="AP3009" s="15"/>
      <c r="AQ3009" s="15"/>
      <c r="AR3009" s="15"/>
      <c r="AS3009" s="15"/>
      <c r="AT3009" s="15"/>
      <c r="AU3009" s="15"/>
      <c r="AV3009" s="15"/>
      <c r="AW3009" s="15"/>
      <c r="AX3009" s="15"/>
      <c r="AY3009" s="15"/>
      <c r="AZ3009" s="15"/>
      <c r="BA3009" s="15"/>
      <c r="BB3009" s="15"/>
      <c r="BC3009" s="15"/>
      <c r="BD3009" s="15"/>
    </row>
    <row r="3010" spans="1:59" ht="16" x14ac:dyDescent="0.2">
      <c r="B3010" s="11">
        <f t="shared" si="2106"/>
        <v>107</v>
      </c>
      <c r="C3010" s="12" t="str">
        <f t="shared" si="2106"/>
        <v>SCI HSR 5</v>
      </c>
      <c r="D3010" s="46" t="s">
        <v>262</v>
      </c>
      <c r="E3010" s="31">
        <v>14244.423523340254</v>
      </c>
      <c r="F3010" s="15"/>
      <c r="G3010" s="49" t="s">
        <v>263</v>
      </c>
      <c r="H3010" s="31">
        <v>0</v>
      </c>
      <c r="I3010" s="32">
        <v>0</v>
      </c>
      <c r="J3010" s="32">
        <v>0</v>
      </c>
      <c r="K3010" s="23"/>
      <c r="L3010" s="50" t="s">
        <v>264</v>
      </c>
      <c r="M3010" s="70"/>
      <c r="N3010" s="70"/>
      <c r="O3010" s="40">
        <f t="shared" ref="O3010:BD3010" si="2107">IFERROR(((O$3&gt;=$E3009)*(O$2&lt;=$E3009))*$E3013,"")</f>
        <v>0</v>
      </c>
      <c r="P3010" s="40">
        <f t="shared" si="2107"/>
        <v>0</v>
      </c>
      <c r="Q3010" s="40">
        <f t="shared" si="2107"/>
        <v>0</v>
      </c>
      <c r="R3010" s="40">
        <f t="shared" si="2107"/>
        <v>0</v>
      </c>
      <c r="S3010" s="40">
        <f t="shared" si="2107"/>
        <v>0</v>
      </c>
      <c r="T3010" s="40">
        <f t="shared" si="2107"/>
        <v>0</v>
      </c>
      <c r="U3010" s="40">
        <f t="shared" si="2107"/>
        <v>0</v>
      </c>
      <c r="V3010" s="40">
        <f t="shared" si="2107"/>
        <v>0</v>
      </c>
      <c r="W3010" s="40">
        <f t="shared" si="2107"/>
        <v>0</v>
      </c>
      <c r="X3010" s="40">
        <f t="shared" si="2107"/>
        <v>0</v>
      </c>
      <c r="Y3010" s="40">
        <f t="shared" si="2107"/>
        <v>0</v>
      </c>
      <c r="Z3010" s="40">
        <f t="shared" si="2107"/>
        <v>0</v>
      </c>
      <c r="AA3010" s="40">
        <f t="shared" si="2107"/>
        <v>0</v>
      </c>
      <c r="AB3010" s="40">
        <f t="shared" si="2107"/>
        <v>0</v>
      </c>
      <c r="AC3010" s="40">
        <f t="shared" si="2107"/>
        <v>0</v>
      </c>
      <c r="AD3010" s="40">
        <f t="shared" si="2107"/>
        <v>0</v>
      </c>
      <c r="AE3010" s="40">
        <f t="shared" si="2107"/>
        <v>0</v>
      </c>
      <c r="AF3010" s="40">
        <f t="shared" si="2107"/>
        <v>0</v>
      </c>
      <c r="AG3010" s="40">
        <f t="shared" si="2107"/>
        <v>0</v>
      </c>
      <c r="AH3010" s="40">
        <f t="shared" si="2107"/>
        <v>0</v>
      </c>
      <c r="AI3010" s="40">
        <f t="shared" si="2107"/>
        <v>0</v>
      </c>
      <c r="AJ3010" s="40">
        <f t="shared" si="2107"/>
        <v>0</v>
      </c>
      <c r="AK3010" s="40">
        <f t="shared" si="2107"/>
        <v>0</v>
      </c>
      <c r="AL3010" s="40">
        <f t="shared" si="2107"/>
        <v>0</v>
      </c>
      <c r="AM3010" s="40">
        <f t="shared" si="2107"/>
        <v>0</v>
      </c>
      <c r="AN3010" s="40">
        <f t="shared" si="2107"/>
        <v>0</v>
      </c>
      <c r="AO3010" s="40">
        <f t="shared" si="2107"/>
        <v>0</v>
      </c>
      <c r="AP3010" s="40">
        <f t="shared" si="2107"/>
        <v>0</v>
      </c>
      <c r="AQ3010" s="40">
        <f t="shared" si="2107"/>
        <v>0</v>
      </c>
      <c r="AR3010" s="40">
        <f t="shared" si="2107"/>
        <v>0</v>
      </c>
      <c r="AS3010" s="40">
        <f t="shared" si="2107"/>
        <v>0</v>
      </c>
      <c r="AT3010" s="40">
        <f t="shared" si="2107"/>
        <v>0</v>
      </c>
      <c r="AU3010" s="40">
        <f t="shared" si="2107"/>
        <v>0</v>
      </c>
      <c r="AV3010" s="40">
        <f t="shared" si="2107"/>
        <v>0</v>
      </c>
      <c r="AW3010" s="40">
        <f t="shared" si="2107"/>
        <v>0</v>
      </c>
      <c r="AX3010" s="40">
        <f t="shared" si="2107"/>
        <v>0</v>
      </c>
      <c r="AY3010" s="40">
        <f t="shared" si="2107"/>
        <v>0</v>
      </c>
      <c r="AZ3010" s="40">
        <f t="shared" si="2107"/>
        <v>0</v>
      </c>
      <c r="BA3010" s="40">
        <f t="shared" si="2107"/>
        <v>0</v>
      </c>
      <c r="BB3010" s="40">
        <f t="shared" si="2107"/>
        <v>0</v>
      </c>
      <c r="BC3010" s="40">
        <f t="shared" si="2107"/>
        <v>0</v>
      </c>
      <c r="BD3010" s="40">
        <f t="shared" si="2107"/>
        <v>0</v>
      </c>
    </row>
    <row r="3011" spans="1:59" ht="16" x14ac:dyDescent="0.2">
      <c r="B3011" s="11">
        <f t="shared" si="2106"/>
        <v>107</v>
      </c>
      <c r="C3011" s="12" t="str">
        <f t="shared" si="2106"/>
        <v>SCI HSR 5</v>
      </c>
      <c r="D3011" s="46" t="s">
        <v>24</v>
      </c>
      <c r="E3011" s="51">
        <f>IF(E3009&gt;MAX($O$3:$BD$3),BD3000,
IF(E3009&lt;MIN($O$3:$BD$3),1,SUMIFS($O3001:$BD3001,$O$2:$BD$2,"&lt;="&amp;E3009,$O$3:$BD$3,"&gt;="&amp;E3009)))</f>
        <v>1.0992262095645362</v>
      </c>
      <c r="F3011" s="15"/>
      <c r="G3011" s="49" t="s">
        <v>265</v>
      </c>
      <c r="H3011" s="31">
        <v>0</v>
      </c>
      <c r="I3011" s="32">
        <v>0</v>
      </c>
      <c r="J3011" s="32">
        <v>0</v>
      </c>
      <c r="K3011" s="23"/>
      <c r="L3011" s="52" t="s">
        <v>266</v>
      </c>
      <c r="M3011" s="72"/>
      <c r="N3011" s="72"/>
      <c r="O3011" s="41">
        <f t="shared" ref="O3011:BD3011" si="2108">IFERROR(((O$3&gt;=$E3006)*(O$2&lt;=$E3006))*$H3014,"")</f>
        <v>0</v>
      </c>
      <c r="P3011" s="41">
        <f t="shared" si="2108"/>
        <v>0</v>
      </c>
      <c r="Q3011" s="41">
        <f t="shared" si="2108"/>
        <v>0</v>
      </c>
      <c r="R3011" s="41">
        <f t="shared" si="2108"/>
        <v>0</v>
      </c>
      <c r="S3011" s="41">
        <f t="shared" si="2108"/>
        <v>0</v>
      </c>
      <c r="T3011" s="41">
        <f t="shared" si="2108"/>
        <v>0</v>
      </c>
      <c r="U3011" s="41">
        <f t="shared" si="2108"/>
        <v>0</v>
      </c>
      <c r="V3011" s="41">
        <f t="shared" si="2108"/>
        <v>0</v>
      </c>
      <c r="W3011" s="41">
        <f t="shared" si="2108"/>
        <v>0</v>
      </c>
      <c r="X3011" s="41">
        <f t="shared" si="2108"/>
        <v>0</v>
      </c>
      <c r="Y3011" s="41">
        <f t="shared" si="2108"/>
        <v>0</v>
      </c>
      <c r="Z3011" s="41">
        <f t="shared" si="2108"/>
        <v>0</v>
      </c>
      <c r="AA3011" s="41">
        <f t="shared" si="2108"/>
        <v>0</v>
      </c>
      <c r="AB3011" s="41">
        <f t="shared" si="2108"/>
        <v>0</v>
      </c>
      <c r="AC3011" s="41">
        <f t="shared" si="2108"/>
        <v>0</v>
      </c>
      <c r="AD3011" s="41">
        <f t="shared" si="2108"/>
        <v>0</v>
      </c>
      <c r="AE3011" s="41">
        <f t="shared" si="2108"/>
        <v>0</v>
      </c>
      <c r="AF3011" s="41">
        <f t="shared" si="2108"/>
        <v>0</v>
      </c>
      <c r="AG3011" s="41">
        <f t="shared" si="2108"/>
        <v>0</v>
      </c>
      <c r="AH3011" s="41">
        <f t="shared" si="2108"/>
        <v>0</v>
      </c>
      <c r="AI3011" s="41">
        <f t="shared" si="2108"/>
        <v>0</v>
      </c>
      <c r="AJ3011" s="41">
        <f t="shared" si="2108"/>
        <v>0</v>
      </c>
      <c r="AK3011" s="41">
        <f t="shared" si="2108"/>
        <v>0</v>
      </c>
      <c r="AL3011" s="41">
        <f t="shared" si="2108"/>
        <v>0</v>
      </c>
      <c r="AM3011" s="41">
        <f t="shared" si="2108"/>
        <v>0</v>
      </c>
      <c r="AN3011" s="41">
        <f t="shared" si="2108"/>
        <v>0</v>
      </c>
      <c r="AO3011" s="41">
        <f t="shared" si="2108"/>
        <v>0</v>
      </c>
      <c r="AP3011" s="41">
        <f t="shared" si="2108"/>
        <v>0</v>
      </c>
      <c r="AQ3011" s="41">
        <f t="shared" si="2108"/>
        <v>0</v>
      </c>
      <c r="AR3011" s="41">
        <f t="shared" si="2108"/>
        <v>0</v>
      </c>
      <c r="AS3011" s="41">
        <f t="shared" si="2108"/>
        <v>0</v>
      </c>
      <c r="AT3011" s="41">
        <f t="shared" si="2108"/>
        <v>0</v>
      </c>
      <c r="AU3011" s="41">
        <f t="shared" si="2108"/>
        <v>0</v>
      </c>
      <c r="AV3011" s="41">
        <f t="shared" si="2108"/>
        <v>0</v>
      </c>
      <c r="AW3011" s="41">
        <f t="shared" si="2108"/>
        <v>0</v>
      </c>
      <c r="AX3011" s="41">
        <f t="shared" si="2108"/>
        <v>0</v>
      </c>
      <c r="AY3011" s="41">
        <f t="shared" si="2108"/>
        <v>0</v>
      </c>
      <c r="AZ3011" s="41">
        <f t="shared" si="2108"/>
        <v>0</v>
      </c>
      <c r="BA3011" s="41">
        <f t="shared" si="2108"/>
        <v>0</v>
      </c>
      <c r="BB3011" s="41">
        <f t="shared" si="2108"/>
        <v>0</v>
      </c>
      <c r="BC3011" s="41">
        <f t="shared" si="2108"/>
        <v>0</v>
      </c>
      <c r="BD3011" s="41">
        <f t="shared" si="2108"/>
        <v>0</v>
      </c>
    </row>
    <row r="3012" spans="1:59" ht="16" x14ac:dyDescent="0.2">
      <c r="B3012" s="11">
        <f t="shared" si="2106"/>
        <v>107</v>
      </c>
      <c r="C3012" s="12" t="str">
        <f t="shared" si="2106"/>
        <v>SCI HSR 5</v>
      </c>
      <c r="D3012" s="46" t="s">
        <v>8</v>
      </c>
      <c r="E3012" s="42">
        <v>0</v>
      </c>
      <c r="F3012" s="15"/>
      <c r="G3012" s="49" t="s">
        <v>267</v>
      </c>
      <c r="H3012" s="31">
        <v>0</v>
      </c>
      <c r="I3012" s="32">
        <v>0</v>
      </c>
      <c r="J3012" s="32">
        <v>0</v>
      </c>
      <c r="L3012" s="52" t="s">
        <v>268</v>
      </c>
      <c r="M3012" s="72"/>
      <c r="N3012" s="72"/>
      <c r="O3012" s="41">
        <f t="shared" ref="O3012:BD3012" si="2109">IFERROR(((O$3&gt;=$E3009)*(O$2&lt;=$E3009))*$J3014,"")</f>
        <v>0</v>
      </c>
      <c r="P3012" s="41">
        <f t="shared" si="2109"/>
        <v>0</v>
      </c>
      <c r="Q3012" s="41">
        <f t="shared" si="2109"/>
        <v>0</v>
      </c>
      <c r="R3012" s="41">
        <f t="shared" si="2109"/>
        <v>0</v>
      </c>
      <c r="S3012" s="41">
        <f t="shared" si="2109"/>
        <v>0</v>
      </c>
      <c r="T3012" s="41">
        <f t="shared" si="2109"/>
        <v>0</v>
      </c>
      <c r="U3012" s="41">
        <f t="shared" si="2109"/>
        <v>0</v>
      </c>
      <c r="V3012" s="41">
        <f t="shared" si="2109"/>
        <v>0</v>
      </c>
      <c r="W3012" s="41">
        <f t="shared" si="2109"/>
        <v>0</v>
      </c>
      <c r="X3012" s="41">
        <f t="shared" si="2109"/>
        <v>0</v>
      </c>
      <c r="Y3012" s="41">
        <f t="shared" si="2109"/>
        <v>0</v>
      </c>
      <c r="Z3012" s="41">
        <f t="shared" si="2109"/>
        <v>0</v>
      </c>
      <c r="AA3012" s="41">
        <f t="shared" si="2109"/>
        <v>0</v>
      </c>
      <c r="AB3012" s="41">
        <f t="shared" si="2109"/>
        <v>0</v>
      </c>
      <c r="AC3012" s="41">
        <f t="shared" si="2109"/>
        <v>0</v>
      </c>
      <c r="AD3012" s="41">
        <f t="shared" si="2109"/>
        <v>0</v>
      </c>
      <c r="AE3012" s="41">
        <f t="shared" si="2109"/>
        <v>0</v>
      </c>
      <c r="AF3012" s="41">
        <f t="shared" si="2109"/>
        <v>0</v>
      </c>
      <c r="AG3012" s="41">
        <f t="shared" si="2109"/>
        <v>0</v>
      </c>
      <c r="AH3012" s="41">
        <f t="shared" si="2109"/>
        <v>0</v>
      </c>
      <c r="AI3012" s="41">
        <f t="shared" si="2109"/>
        <v>0</v>
      </c>
      <c r="AJ3012" s="41">
        <f t="shared" si="2109"/>
        <v>0</v>
      </c>
      <c r="AK3012" s="41">
        <f t="shared" si="2109"/>
        <v>0</v>
      </c>
      <c r="AL3012" s="41">
        <f t="shared" si="2109"/>
        <v>0</v>
      </c>
      <c r="AM3012" s="41">
        <f t="shared" si="2109"/>
        <v>0</v>
      </c>
      <c r="AN3012" s="41">
        <f t="shared" si="2109"/>
        <v>0</v>
      </c>
      <c r="AO3012" s="41">
        <f t="shared" si="2109"/>
        <v>0</v>
      </c>
      <c r="AP3012" s="41">
        <f t="shared" si="2109"/>
        <v>0</v>
      </c>
      <c r="AQ3012" s="41">
        <f t="shared" si="2109"/>
        <v>0</v>
      </c>
      <c r="AR3012" s="41">
        <f t="shared" si="2109"/>
        <v>0</v>
      </c>
      <c r="AS3012" s="41">
        <f t="shared" si="2109"/>
        <v>0</v>
      </c>
      <c r="AT3012" s="41">
        <f t="shared" si="2109"/>
        <v>0</v>
      </c>
      <c r="AU3012" s="41">
        <f t="shared" si="2109"/>
        <v>0</v>
      </c>
      <c r="AV3012" s="41">
        <f t="shared" si="2109"/>
        <v>0</v>
      </c>
      <c r="AW3012" s="41">
        <f t="shared" si="2109"/>
        <v>0</v>
      </c>
      <c r="AX3012" s="41">
        <f t="shared" si="2109"/>
        <v>0</v>
      </c>
      <c r="AY3012" s="41">
        <f t="shared" si="2109"/>
        <v>0</v>
      </c>
      <c r="AZ3012" s="41">
        <f t="shared" si="2109"/>
        <v>0</v>
      </c>
      <c r="BA3012" s="41">
        <f t="shared" si="2109"/>
        <v>0</v>
      </c>
      <c r="BB3012" s="41">
        <f t="shared" si="2109"/>
        <v>0</v>
      </c>
      <c r="BC3012" s="41">
        <f t="shared" si="2109"/>
        <v>0</v>
      </c>
      <c r="BD3012" s="41">
        <f t="shared" si="2109"/>
        <v>0</v>
      </c>
    </row>
    <row r="3013" spans="1:59" ht="16" x14ac:dyDescent="0.2">
      <c r="B3013" s="11">
        <f t="shared" si="2106"/>
        <v>107</v>
      </c>
      <c r="C3013" s="12" t="str">
        <f t="shared" si="2106"/>
        <v>SCI HSR 5</v>
      </c>
      <c r="D3013" s="46" t="s">
        <v>269</v>
      </c>
      <c r="E3013" s="31">
        <v>0</v>
      </c>
      <c r="F3013" s="15"/>
      <c r="G3013" s="53"/>
      <c r="H3013" s="15"/>
      <c r="I3013" s="15"/>
      <c r="J3013" s="23"/>
      <c r="L3013" s="52" t="s">
        <v>270</v>
      </c>
      <c r="M3013" s="72"/>
      <c r="N3013" s="72"/>
      <c r="O3013" s="41">
        <f t="shared" ref="O3013:BD3013" si="2110">IFERROR(((O$3&gt;=$J3003)*(O$2&lt;=$J3003))*$E3014,"")</f>
        <v>0</v>
      </c>
      <c r="P3013" s="41">
        <f t="shared" si="2110"/>
        <v>0</v>
      </c>
      <c r="Q3013" s="41">
        <f t="shared" si="2110"/>
        <v>0</v>
      </c>
      <c r="R3013" s="41">
        <f t="shared" si="2110"/>
        <v>0</v>
      </c>
      <c r="S3013" s="41">
        <f t="shared" si="2110"/>
        <v>0</v>
      </c>
      <c r="T3013" s="41">
        <f t="shared" si="2110"/>
        <v>0</v>
      </c>
      <c r="U3013" s="41">
        <f t="shared" si="2110"/>
        <v>0</v>
      </c>
      <c r="V3013" s="41">
        <f t="shared" si="2110"/>
        <v>0</v>
      </c>
      <c r="W3013" s="41">
        <f t="shared" si="2110"/>
        <v>0</v>
      </c>
      <c r="X3013" s="41">
        <f t="shared" si="2110"/>
        <v>0</v>
      </c>
      <c r="Y3013" s="41">
        <f t="shared" si="2110"/>
        <v>0</v>
      </c>
      <c r="Z3013" s="41">
        <f t="shared" si="2110"/>
        <v>0</v>
      </c>
      <c r="AA3013" s="41">
        <f t="shared" si="2110"/>
        <v>0</v>
      </c>
      <c r="AB3013" s="41">
        <f t="shared" si="2110"/>
        <v>0</v>
      </c>
      <c r="AC3013" s="41">
        <f t="shared" si="2110"/>
        <v>0</v>
      </c>
      <c r="AD3013" s="41">
        <f t="shared" si="2110"/>
        <v>0</v>
      </c>
      <c r="AE3013" s="41">
        <f t="shared" si="2110"/>
        <v>0</v>
      </c>
      <c r="AF3013" s="41">
        <f t="shared" si="2110"/>
        <v>0</v>
      </c>
      <c r="AG3013" s="41">
        <f t="shared" si="2110"/>
        <v>0</v>
      </c>
      <c r="AH3013" s="41">
        <f t="shared" si="2110"/>
        <v>0</v>
      </c>
      <c r="AI3013" s="41">
        <f t="shared" si="2110"/>
        <v>0</v>
      </c>
      <c r="AJ3013" s="41">
        <f t="shared" si="2110"/>
        <v>0</v>
      </c>
      <c r="AK3013" s="41">
        <f t="shared" si="2110"/>
        <v>0</v>
      </c>
      <c r="AL3013" s="41">
        <f t="shared" si="2110"/>
        <v>0</v>
      </c>
      <c r="AM3013" s="41">
        <f t="shared" si="2110"/>
        <v>0</v>
      </c>
      <c r="AN3013" s="41">
        <f t="shared" si="2110"/>
        <v>0</v>
      </c>
      <c r="AO3013" s="41">
        <f t="shared" si="2110"/>
        <v>0</v>
      </c>
      <c r="AP3013" s="41">
        <f t="shared" si="2110"/>
        <v>0</v>
      </c>
      <c r="AQ3013" s="41">
        <f t="shared" si="2110"/>
        <v>0</v>
      </c>
      <c r="AR3013" s="41">
        <f t="shared" si="2110"/>
        <v>0</v>
      </c>
      <c r="AS3013" s="41">
        <f t="shared" si="2110"/>
        <v>0</v>
      </c>
      <c r="AT3013" s="41">
        <f t="shared" si="2110"/>
        <v>0</v>
      </c>
      <c r="AU3013" s="41">
        <f t="shared" si="2110"/>
        <v>0</v>
      </c>
      <c r="AV3013" s="41">
        <f t="shared" si="2110"/>
        <v>0</v>
      </c>
      <c r="AW3013" s="41">
        <f t="shared" si="2110"/>
        <v>0</v>
      </c>
      <c r="AX3013" s="41">
        <f t="shared" si="2110"/>
        <v>0</v>
      </c>
      <c r="AY3013" s="41">
        <f t="shared" si="2110"/>
        <v>0</v>
      </c>
      <c r="AZ3013" s="41">
        <f t="shared" si="2110"/>
        <v>0</v>
      </c>
      <c r="BA3013" s="41">
        <f t="shared" si="2110"/>
        <v>0</v>
      </c>
      <c r="BB3013" s="41">
        <f t="shared" si="2110"/>
        <v>0</v>
      </c>
      <c r="BC3013" s="41">
        <f t="shared" si="2110"/>
        <v>0</v>
      </c>
      <c r="BD3013" s="41">
        <f t="shared" si="2110"/>
        <v>0</v>
      </c>
    </row>
    <row r="3014" spans="1:59" ht="16" x14ac:dyDescent="0.2">
      <c r="B3014" s="11">
        <f t="shared" si="2106"/>
        <v>107</v>
      </c>
      <c r="C3014" s="12" t="str">
        <f t="shared" si="2106"/>
        <v>SCI HSR 5</v>
      </c>
      <c r="D3014" s="46" t="s">
        <v>270</v>
      </c>
      <c r="E3014" s="31">
        <v>0</v>
      </c>
      <c r="F3014" s="15"/>
      <c r="G3014" s="46" t="s">
        <v>266</v>
      </c>
      <c r="H3014" s="31">
        <v>0</v>
      </c>
      <c r="I3014" s="46" t="s">
        <v>268</v>
      </c>
      <c r="J3014" s="31">
        <v>0</v>
      </c>
      <c r="L3014" s="54" t="s">
        <v>271</v>
      </c>
      <c r="M3014" s="73"/>
      <c r="N3014" s="73"/>
      <c r="O3014" s="45">
        <f t="shared" ref="O3014:BD3014" si="2111">IFERROR(-($E2995+$H2995+$J2995)*O2996,"")</f>
        <v>0</v>
      </c>
      <c r="P3014" s="45">
        <f t="shared" si="2111"/>
        <v>0</v>
      </c>
      <c r="Q3014" s="45">
        <f t="shared" si="2111"/>
        <v>0</v>
      </c>
      <c r="R3014" s="45">
        <f t="shared" si="2111"/>
        <v>0</v>
      </c>
      <c r="S3014" s="45">
        <f t="shared" si="2111"/>
        <v>0</v>
      </c>
      <c r="T3014" s="45">
        <f t="shared" si="2111"/>
        <v>0</v>
      </c>
      <c r="U3014" s="45">
        <f t="shared" si="2111"/>
        <v>0</v>
      </c>
      <c r="V3014" s="45">
        <f t="shared" si="2111"/>
        <v>0</v>
      </c>
      <c r="W3014" s="45">
        <f t="shared" si="2111"/>
        <v>0</v>
      </c>
      <c r="X3014" s="45">
        <f t="shared" si="2111"/>
        <v>0</v>
      </c>
      <c r="Y3014" s="45">
        <f t="shared" si="2111"/>
        <v>0</v>
      </c>
      <c r="Z3014" s="45">
        <f t="shared" si="2111"/>
        <v>0</v>
      </c>
      <c r="AA3014" s="45">
        <f t="shared" si="2111"/>
        <v>0</v>
      </c>
      <c r="AB3014" s="45">
        <f t="shared" si="2111"/>
        <v>0</v>
      </c>
      <c r="AC3014" s="45">
        <f t="shared" si="2111"/>
        <v>0</v>
      </c>
      <c r="AD3014" s="45">
        <f t="shared" si="2111"/>
        <v>0</v>
      </c>
      <c r="AE3014" s="45">
        <f t="shared" si="2111"/>
        <v>0</v>
      </c>
      <c r="AF3014" s="45">
        <f t="shared" si="2111"/>
        <v>0</v>
      </c>
      <c r="AG3014" s="45">
        <f t="shared" si="2111"/>
        <v>0</v>
      </c>
      <c r="AH3014" s="45">
        <f t="shared" si="2111"/>
        <v>0</v>
      </c>
      <c r="AI3014" s="45">
        <f t="shared" si="2111"/>
        <v>0</v>
      </c>
      <c r="AJ3014" s="45">
        <f t="shared" si="2111"/>
        <v>0</v>
      </c>
      <c r="AK3014" s="45">
        <f t="shared" si="2111"/>
        <v>0</v>
      </c>
      <c r="AL3014" s="45">
        <f t="shared" si="2111"/>
        <v>0</v>
      </c>
      <c r="AM3014" s="45">
        <f t="shared" si="2111"/>
        <v>0</v>
      </c>
      <c r="AN3014" s="45">
        <f t="shared" si="2111"/>
        <v>0</v>
      </c>
      <c r="AO3014" s="45">
        <f t="shared" si="2111"/>
        <v>0</v>
      </c>
      <c r="AP3014" s="45">
        <f t="shared" si="2111"/>
        <v>0</v>
      </c>
      <c r="AQ3014" s="45">
        <f t="shared" si="2111"/>
        <v>0</v>
      </c>
      <c r="AR3014" s="45">
        <f t="shared" si="2111"/>
        <v>0</v>
      </c>
      <c r="AS3014" s="45">
        <f t="shared" si="2111"/>
        <v>0</v>
      </c>
      <c r="AT3014" s="45">
        <f t="shared" si="2111"/>
        <v>0</v>
      </c>
      <c r="AU3014" s="45">
        <f t="shared" si="2111"/>
        <v>0</v>
      </c>
      <c r="AV3014" s="45">
        <f t="shared" si="2111"/>
        <v>0</v>
      </c>
      <c r="AW3014" s="45">
        <f t="shared" si="2111"/>
        <v>0</v>
      </c>
      <c r="AX3014" s="45">
        <f t="shared" si="2111"/>
        <v>0</v>
      </c>
      <c r="AY3014" s="45">
        <f t="shared" si="2111"/>
        <v>0</v>
      </c>
      <c r="AZ3014" s="45">
        <f t="shared" si="2111"/>
        <v>0</v>
      </c>
      <c r="BA3014" s="45">
        <f t="shared" si="2111"/>
        <v>0</v>
      </c>
      <c r="BB3014" s="45">
        <f t="shared" si="2111"/>
        <v>0</v>
      </c>
      <c r="BC3014" s="45">
        <f t="shared" si="2111"/>
        <v>0</v>
      </c>
      <c r="BD3014" s="45">
        <f t="shared" si="2111"/>
        <v>0</v>
      </c>
    </row>
    <row r="3015" spans="1:59" x14ac:dyDescent="0.2">
      <c r="A3015"/>
      <c r="B3015"/>
      <c r="C3015"/>
      <c r="D3015"/>
      <c r="E3015"/>
      <c r="F3015"/>
      <c r="G3015"/>
      <c r="H3015"/>
      <c r="I3015"/>
      <c r="J3015"/>
      <c r="K3015"/>
      <c r="L3015"/>
      <c r="M3015"/>
      <c r="N3015"/>
      <c r="O3015"/>
      <c r="P3015"/>
      <c r="Q3015"/>
      <c r="R3015"/>
      <c r="S3015"/>
      <c r="T3015"/>
      <c r="U3015"/>
      <c r="V3015"/>
      <c r="W3015"/>
      <c r="X3015"/>
      <c r="Y3015"/>
      <c r="Z3015"/>
      <c r="AA3015"/>
      <c r="AB3015"/>
      <c r="AC3015"/>
      <c r="AD3015"/>
      <c r="AE3015"/>
      <c r="AF3015"/>
      <c r="AG3015"/>
      <c r="AH3015"/>
      <c r="AI3015"/>
      <c r="AJ3015"/>
      <c r="AK3015"/>
      <c r="AL3015"/>
      <c r="AM3015"/>
      <c r="AN3015"/>
      <c r="AO3015"/>
      <c r="AP3015"/>
      <c r="AQ3015"/>
      <c r="AR3015"/>
      <c r="AS3015"/>
      <c r="AT3015"/>
      <c r="AU3015"/>
      <c r="AV3015"/>
      <c r="AW3015"/>
      <c r="AX3015"/>
      <c r="AY3015"/>
      <c r="AZ3015"/>
      <c r="BA3015"/>
      <c r="BB3015"/>
      <c r="BC3015"/>
      <c r="BD3015"/>
    </row>
    <row r="3016" spans="1:59" ht="16" x14ac:dyDescent="0.2">
      <c r="A3016"/>
      <c r="B3016"/>
      <c r="C3016"/>
      <c r="D3016"/>
      <c r="E3016"/>
      <c r="F3016"/>
      <c r="G3016"/>
      <c r="H3016"/>
      <c r="I3016"/>
      <c r="J3016"/>
      <c r="K3016"/>
      <c r="L3016"/>
      <c r="M3016"/>
      <c r="N3016"/>
      <c r="O3016"/>
      <c r="P3016"/>
      <c r="Q3016"/>
      <c r="R3016"/>
      <c r="S3016"/>
      <c r="T3016"/>
      <c r="U3016"/>
      <c r="V3016"/>
      <c r="W3016"/>
      <c r="X3016"/>
      <c r="Y3016"/>
      <c r="Z3016"/>
      <c r="AA3016"/>
      <c r="AB3016"/>
      <c r="AC3016"/>
      <c r="AD3016"/>
      <c r="AE3016"/>
      <c r="AF3016"/>
      <c r="AG3016"/>
      <c r="AH3016"/>
      <c r="AI3016"/>
      <c r="AJ3016"/>
      <c r="AK3016"/>
      <c r="AL3016"/>
      <c r="AM3016"/>
      <c r="AN3016"/>
      <c r="AO3016"/>
      <c r="AP3016"/>
      <c r="AQ3016"/>
      <c r="AR3016"/>
      <c r="AS3016"/>
      <c r="AT3016"/>
      <c r="AU3016"/>
      <c r="AV3016"/>
      <c r="AW3016"/>
      <c r="AX3016"/>
      <c r="AY3016"/>
      <c r="AZ3016"/>
      <c r="BA3016"/>
      <c r="BB3016"/>
      <c r="BC3016"/>
      <c r="BD3016"/>
      <c r="BE3016" s="1"/>
    </row>
    <row r="3017" spans="1:59" ht="16" x14ac:dyDescent="0.2">
      <c r="A3017" s="1"/>
      <c r="B3017" s="67">
        <v>108</v>
      </c>
      <c r="C3017" s="68" t="str">
        <f>H3019</f>
        <v>SCI HSR 5</v>
      </c>
      <c r="D3017" s="69" t="s">
        <v>173</v>
      </c>
      <c r="E3017" s="69"/>
      <c r="F3017" s="69"/>
      <c r="G3017" s="69"/>
      <c r="H3017" s="69"/>
      <c r="I3017" s="69"/>
      <c r="J3017" s="69"/>
      <c r="K3017" s="68"/>
      <c r="L3017" s="68"/>
      <c r="M3017" s="68"/>
      <c r="N3017" s="68"/>
      <c r="O3017" s="82"/>
      <c r="P3017" s="82"/>
      <c r="Q3017" s="82"/>
      <c r="R3017" s="82"/>
      <c r="S3017" s="82"/>
      <c r="T3017" s="82"/>
      <c r="U3017" s="82"/>
      <c r="V3017" s="82"/>
      <c r="W3017" s="82"/>
      <c r="X3017" s="82"/>
      <c r="Y3017" s="82"/>
      <c r="Z3017" s="82"/>
      <c r="AA3017" s="82"/>
      <c r="AB3017" s="82"/>
      <c r="AC3017" s="82"/>
      <c r="AD3017" s="82"/>
      <c r="AE3017" s="82"/>
      <c r="AF3017" s="82"/>
      <c r="AG3017" s="82"/>
      <c r="AH3017" s="82"/>
      <c r="AI3017" s="82"/>
      <c r="AJ3017" s="82"/>
      <c r="AK3017" s="82"/>
      <c r="AL3017" s="82"/>
      <c r="AM3017" s="82"/>
      <c r="AN3017" s="82"/>
      <c r="AO3017" s="82"/>
      <c r="AP3017" s="82"/>
      <c r="AQ3017" s="82"/>
      <c r="AR3017" s="82"/>
      <c r="AS3017" s="82"/>
      <c r="AT3017" s="82"/>
      <c r="AU3017" s="82"/>
      <c r="AV3017" s="82"/>
      <c r="AW3017" s="82"/>
      <c r="AX3017" s="82"/>
      <c r="AY3017" s="82"/>
      <c r="AZ3017" s="82"/>
      <c r="BA3017" s="82"/>
      <c r="BB3017" s="82"/>
      <c r="BC3017" s="82"/>
      <c r="BD3017" s="82"/>
      <c r="BE3017" s="1"/>
      <c r="BF3017" s="1"/>
      <c r="BG3017" s="1"/>
    </row>
    <row r="3018" spans="1:59" ht="16" x14ac:dyDescent="0.2">
      <c r="A3018" s="35"/>
      <c r="B3018" s="11">
        <f>B3017</f>
        <v>108</v>
      </c>
      <c r="C3018" s="12" t="str">
        <f>C3017</f>
        <v>SCI HSR 5</v>
      </c>
      <c r="D3018" s="35"/>
      <c r="E3018" s="35"/>
      <c r="F3018" s="35"/>
      <c r="G3018" s="35"/>
      <c r="H3018" s="35"/>
      <c r="I3018" s="35"/>
      <c r="J3018" s="35"/>
      <c r="K3018" s="35"/>
      <c r="L3018" s="35"/>
      <c r="M3018" s="35"/>
      <c r="N3018" s="35"/>
      <c r="O3018" s="44"/>
      <c r="P3018" s="44"/>
      <c r="Q3018" s="44"/>
      <c r="R3018" s="44"/>
      <c r="S3018" s="44"/>
      <c r="T3018" s="44"/>
      <c r="U3018" s="44"/>
      <c r="V3018" s="44"/>
      <c r="W3018" s="44"/>
      <c r="X3018" s="44"/>
      <c r="Y3018" s="44"/>
      <c r="Z3018" s="44"/>
      <c r="AA3018" s="44"/>
      <c r="AB3018" s="44"/>
      <c r="AC3018" s="44"/>
      <c r="AD3018" s="44"/>
      <c r="AE3018" s="44"/>
      <c r="AF3018" s="44"/>
      <c r="AG3018" s="44"/>
      <c r="AH3018" s="44"/>
      <c r="AI3018" s="44"/>
      <c r="AJ3018" s="44"/>
      <c r="AK3018" s="44"/>
      <c r="AL3018" s="44"/>
      <c r="AM3018" s="44"/>
      <c r="AN3018" s="44"/>
      <c r="AO3018" s="44"/>
      <c r="AP3018" s="44"/>
      <c r="AQ3018" s="44"/>
      <c r="AR3018" s="44"/>
      <c r="AS3018" s="44"/>
      <c r="AT3018" s="44"/>
      <c r="AU3018" s="44"/>
      <c r="AV3018" s="44"/>
      <c r="AW3018" s="44"/>
      <c r="AX3018" s="44"/>
      <c r="AY3018" s="44"/>
      <c r="AZ3018" s="44"/>
      <c r="BA3018" s="44"/>
      <c r="BB3018" s="44"/>
      <c r="BC3018" s="44"/>
      <c r="BD3018" s="44"/>
      <c r="BE3018" s="35"/>
      <c r="BF3018" s="35"/>
      <c r="BG3018" s="35"/>
    </row>
    <row r="3019" spans="1:59" ht="16" x14ac:dyDescent="0.2">
      <c r="B3019" s="11">
        <f t="shared" ref="B3019:C3034" si="2112">B3018</f>
        <v>108</v>
      </c>
      <c r="C3019" s="12" t="str">
        <f t="shared" si="2112"/>
        <v>SCI HSR 5</v>
      </c>
      <c r="D3019" s="13" t="s">
        <v>2</v>
      </c>
      <c r="E3019" s="14" t="s">
        <v>172</v>
      </c>
      <c r="F3019" s="15"/>
      <c r="G3019" s="13" t="s">
        <v>229</v>
      </c>
      <c r="H3019" s="14" t="s">
        <v>32</v>
      </c>
      <c r="I3019" s="14"/>
      <c r="J3019" s="14"/>
      <c r="L3019" s="16" t="s">
        <v>230</v>
      </c>
      <c r="M3019" s="70"/>
      <c r="N3019" s="70"/>
      <c r="O3019" s="17">
        <f>($E3030&gt;0)*($E3024&lt;O$2)*(EDATE($E3024,$E3030)&gt;O$3)*((O$3-O$2+1)/O$4)
+($E3030&gt;0)*($E3024&lt;O$2)*(EDATE($E3024,$E3030)&gt;=O$2)*(EDATE($E3024,$E3030)&lt;=O$3)*((EDATE($E3024,$E3030)-O$2)/O$4)
+($E3030&gt;0)*($E3024&lt;O$2)*(EDATE($E3024,$E3030)&lt;O$2)*(0)
+($E3030&gt;0)*($E3024&gt;=O$2)*($E3024&lt;=O$3)*(EDATE($E3024,$E3030)&gt;=O$2)*(EDATE($E3024,$E3030)&lt;=O$3)*((EDATE($E3024,$E3030)-$E3024+1)/O$4)
+($E3030&gt;0)*($E3024&gt;=O$2)*($E3024&lt;=O$3)*(EDATE($E3024,$E3030)&gt;O$3)*((O$3-$E3024+1)/O$4)
+($E3030&gt;0)*($E3024&gt;O$3)*(0)</f>
        <v>0</v>
      </c>
      <c r="P3019" s="17">
        <f t="shared" ref="P3019:BD3019" si="2113">($E3030&gt;0)*($E3024&lt;P$2)*(EDATE($E3024,$E3030)&gt;P$3)*((P$3-P$2+1)/P$4)
+($E3030&gt;0)*($E3024&lt;P$2)*(EDATE($E3024,$E3030)&gt;=P$2)*(EDATE($E3024,$E3030)&lt;=P$3)*((EDATE($E3024,$E3030)-P$2)/P$4)
+($E3030&gt;0)*($E3024&lt;P$2)*(EDATE($E3024,$E3030)&lt;P$2)*(0)
+($E3030&gt;0)*($E3024&gt;=P$2)*($E3024&lt;=P$3)*(EDATE($E3024,$E3030)&gt;=P$2)*(EDATE($E3024,$E3030)&lt;=P$3)*((EDATE($E3024,$E3030)-$E3024+1)/P$4)
+($E3030&gt;0)*($E3024&gt;=P$2)*($E3024&lt;=P$3)*(EDATE($E3024,$E3030)&gt;P$3)*((P$3-$E3024+1)/P$4)
+($E3030&gt;0)*($E3024&gt;P$3)*(0)</f>
        <v>0</v>
      </c>
      <c r="Q3019" s="17">
        <f t="shared" si="2113"/>
        <v>0</v>
      </c>
      <c r="R3019" s="17">
        <f t="shared" si="2113"/>
        <v>0</v>
      </c>
      <c r="S3019" s="17">
        <f t="shared" si="2113"/>
        <v>0</v>
      </c>
      <c r="T3019" s="17">
        <f t="shared" si="2113"/>
        <v>0</v>
      </c>
      <c r="U3019" s="17">
        <f t="shared" si="2113"/>
        <v>0</v>
      </c>
      <c r="V3019" s="17">
        <f t="shared" si="2113"/>
        <v>0</v>
      </c>
      <c r="W3019" s="17">
        <f t="shared" si="2113"/>
        <v>0</v>
      </c>
      <c r="X3019" s="17">
        <f t="shared" si="2113"/>
        <v>0</v>
      </c>
      <c r="Y3019" s="17">
        <f t="shared" si="2113"/>
        <v>0</v>
      </c>
      <c r="Z3019" s="17">
        <f t="shared" si="2113"/>
        <v>0</v>
      </c>
      <c r="AA3019" s="17">
        <f t="shared" si="2113"/>
        <v>0</v>
      </c>
      <c r="AB3019" s="17">
        <f t="shared" si="2113"/>
        <v>0</v>
      </c>
      <c r="AC3019" s="17">
        <f t="shared" si="2113"/>
        <v>0</v>
      </c>
      <c r="AD3019" s="17">
        <f t="shared" si="2113"/>
        <v>0</v>
      </c>
      <c r="AE3019" s="17">
        <f t="shared" si="2113"/>
        <v>0</v>
      </c>
      <c r="AF3019" s="17">
        <f t="shared" si="2113"/>
        <v>0</v>
      </c>
      <c r="AG3019" s="17">
        <f t="shared" si="2113"/>
        <v>0</v>
      </c>
      <c r="AH3019" s="17">
        <f t="shared" si="2113"/>
        <v>0</v>
      </c>
      <c r="AI3019" s="17">
        <f t="shared" si="2113"/>
        <v>0</v>
      </c>
      <c r="AJ3019" s="17">
        <f t="shared" si="2113"/>
        <v>0</v>
      </c>
      <c r="AK3019" s="17">
        <f t="shared" si="2113"/>
        <v>0</v>
      </c>
      <c r="AL3019" s="17">
        <f t="shared" si="2113"/>
        <v>0</v>
      </c>
      <c r="AM3019" s="17">
        <f t="shared" si="2113"/>
        <v>0</v>
      </c>
      <c r="AN3019" s="17">
        <f t="shared" si="2113"/>
        <v>0</v>
      </c>
      <c r="AO3019" s="17">
        <f t="shared" si="2113"/>
        <v>0</v>
      </c>
      <c r="AP3019" s="17">
        <f t="shared" si="2113"/>
        <v>0</v>
      </c>
      <c r="AQ3019" s="17">
        <f t="shared" si="2113"/>
        <v>0</v>
      </c>
      <c r="AR3019" s="17">
        <f t="shared" si="2113"/>
        <v>0</v>
      </c>
      <c r="AS3019" s="17">
        <f t="shared" si="2113"/>
        <v>0</v>
      </c>
      <c r="AT3019" s="17">
        <f t="shared" si="2113"/>
        <v>0</v>
      </c>
      <c r="AU3019" s="17">
        <f t="shared" si="2113"/>
        <v>0</v>
      </c>
      <c r="AV3019" s="17">
        <f t="shared" si="2113"/>
        <v>0</v>
      </c>
      <c r="AW3019" s="17">
        <f t="shared" si="2113"/>
        <v>0</v>
      </c>
      <c r="AX3019" s="17">
        <f t="shared" si="2113"/>
        <v>0</v>
      </c>
      <c r="AY3019" s="17">
        <f t="shared" si="2113"/>
        <v>0</v>
      </c>
      <c r="AZ3019" s="17">
        <f t="shared" si="2113"/>
        <v>0</v>
      </c>
      <c r="BA3019" s="17">
        <f t="shared" si="2113"/>
        <v>0</v>
      </c>
      <c r="BB3019" s="17">
        <f t="shared" si="2113"/>
        <v>0</v>
      </c>
      <c r="BC3019" s="17">
        <f t="shared" si="2113"/>
        <v>0</v>
      </c>
      <c r="BD3019" s="17">
        <f t="shared" si="2113"/>
        <v>0</v>
      </c>
    </row>
    <row r="3020" spans="1:59" ht="16" x14ac:dyDescent="0.2">
      <c r="B3020" s="11">
        <f t="shared" si="2112"/>
        <v>108</v>
      </c>
      <c r="C3020" s="12" t="str">
        <f t="shared" si="2112"/>
        <v>SCI HSR 5</v>
      </c>
      <c r="D3020" s="13" t="s">
        <v>7</v>
      </c>
      <c r="E3020" s="18">
        <v>271.60000000000002</v>
      </c>
      <c r="F3020" s="15"/>
      <c r="G3020" s="13" t="s">
        <v>0</v>
      </c>
      <c r="H3020" s="19">
        <v>113.2</v>
      </c>
      <c r="I3020" s="13" t="s">
        <v>20</v>
      </c>
      <c r="J3020" s="19">
        <v>91.7</v>
      </c>
      <c r="L3020" s="20" t="s">
        <v>231</v>
      </c>
      <c r="M3020" s="72"/>
      <c r="N3020" s="72"/>
      <c r="O3020" s="21">
        <f>($H3025&gt;0)*($J3025&lt;O$2)*0
+($H3025&gt;0)*($J3025&gt;=O$2)*($J3025&lt;=O$3)*(($J3025-O$2+1)/O$4)
+($H3025&gt;0)*($J3025&gt;O$3)*($I3025&gt;O$3)*0
+($H3025&gt;0)*($J3025&gt;O$3)*($I3025&lt;=O$3)*($I3025&gt;=O$2)*((O$3-$I3025+1)/O$4)
+($H3025&gt;0)*($J3025&gt;O$3)*($I3025&lt;O$2)*1
+($H3025&gt;0)*($I3025&gt;O$3)*0
+($H3026&gt;0)*($J$2350&lt;O$2)*0
+($H3026&gt;0)*($J3026&gt;=O$2)*($J3026&lt;=O$3)*(($J3026-O$2+1)/O$4)
+($H3026&gt;0)*($J3026&gt;O$3)*($I3026&gt;O$3)*0
+($H3026&gt;0)*($J3026&gt;O$3)*($I3026&lt;=O$3)*($I3026&gt;=O$2)*((O$3-$I3026+1)/O$4)
+($H3026&gt;0)*($J3026&gt;O$3)*($I3026&lt;O$2)*1
+($H3026&gt;0)*($I3026&gt;O$3)*0
+($H3027&gt;0)*($J3027&lt;O$2)*0
+($H3027&gt;0)*($J3027&gt;=O$2)*($J3027&lt;=O$3)*(($J3027-O$2+1)/O$4)
+($H3027&gt;0)*($J3027&gt;O$3)*($I3027&gt;O$3)*0
+($H3027&gt;0)*($J3027&gt;O$3)*($I3027&lt;=O$3)*($I3027&gt;=O$2)*((O$3-$I3027+1)/O$4)
+($H3027&gt;0)*($J3027&gt;O$3)*($I3027&lt;O$2)*1
+($H3027&gt;0)*($I3027&gt;O$3)*0</f>
        <v>0</v>
      </c>
      <c r="P3020" s="21">
        <f t="shared" ref="P3020:BD3020" si="2114">($H3025&gt;0)*($J3025&lt;P$2)*0
+($H3025&gt;0)*($J3025&gt;=P$2)*($J3025&lt;=P$3)*(($J3025-P$2+1)/P$4)
+($H3025&gt;0)*($J3025&gt;P$3)*($I3025&gt;P$3)*0
+($H3025&gt;0)*($J3025&gt;P$3)*($I3025&lt;=P$3)*($I3025&gt;=P$2)*((P$3-$I3025+1)/P$4)
+($H3025&gt;0)*($J3025&gt;P$3)*($I3025&lt;P$2)*1
+($H3025&gt;0)*($I3025&gt;P$3)*0
+($H3026&gt;0)*($J$2350&lt;P$2)*0
+($H3026&gt;0)*($J3026&gt;=P$2)*($J3026&lt;=P$3)*(($J3026-P$2+1)/P$4)
+($H3026&gt;0)*($J3026&gt;P$3)*($I3026&gt;P$3)*0
+($H3026&gt;0)*($J3026&gt;P$3)*($I3026&lt;=P$3)*($I3026&gt;=P$2)*((P$3-$I3026+1)/P$4)
+($H3026&gt;0)*($J3026&gt;P$3)*($I3026&lt;P$2)*1
+($H3026&gt;0)*($I3026&gt;P$3)*0
+($H3027&gt;0)*($J3027&lt;P$2)*0
+($H3027&gt;0)*($J3027&gt;=P$2)*($J3027&lt;=P$3)*(($J3027-P$2+1)/P$4)
+($H3027&gt;0)*($J3027&gt;P$3)*($I3027&gt;P$3)*0
+($H3027&gt;0)*($J3027&gt;P$3)*($I3027&lt;=P$3)*($I3027&gt;=P$2)*((P$3-$I3027+1)/P$4)
+($H3027&gt;0)*($J3027&gt;P$3)*($I3027&lt;P$2)*1
+($H3027&gt;0)*($I3027&gt;P$3)*0</f>
        <v>0</v>
      </c>
      <c r="Q3020" s="21">
        <f t="shared" si="2114"/>
        <v>0</v>
      </c>
      <c r="R3020" s="21">
        <f t="shared" si="2114"/>
        <v>0</v>
      </c>
      <c r="S3020" s="21">
        <f t="shared" si="2114"/>
        <v>0</v>
      </c>
      <c r="T3020" s="21">
        <f t="shared" si="2114"/>
        <v>0</v>
      </c>
      <c r="U3020" s="21">
        <f t="shared" si="2114"/>
        <v>0</v>
      </c>
      <c r="V3020" s="21">
        <f t="shared" si="2114"/>
        <v>0</v>
      </c>
      <c r="W3020" s="21">
        <f t="shared" si="2114"/>
        <v>0</v>
      </c>
      <c r="X3020" s="21">
        <f t="shared" si="2114"/>
        <v>0</v>
      </c>
      <c r="Y3020" s="21">
        <f t="shared" si="2114"/>
        <v>0</v>
      </c>
      <c r="Z3020" s="21">
        <f t="shared" si="2114"/>
        <v>0</v>
      </c>
      <c r="AA3020" s="21">
        <f t="shared" si="2114"/>
        <v>0</v>
      </c>
      <c r="AB3020" s="21">
        <f t="shared" si="2114"/>
        <v>0</v>
      </c>
      <c r="AC3020" s="21">
        <f t="shared" si="2114"/>
        <v>0</v>
      </c>
      <c r="AD3020" s="21">
        <f t="shared" si="2114"/>
        <v>0</v>
      </c>
      <c r="AE3020" s="21">
        <f t="shared" si="2114"/>
        <v>0</v>
      </c>
      <c r="AF3020" s="21">
        <f t="shared" si="2114"/>
        <v>0</v>
      </c>
      <c r="AG3020" s="21">
        <f t="shared" si="2114"/>
        <v>0</v>
      </c>
      <c r="AH3020" s="21">
        <f t="shared" si="2114"/>
        <v>0</v>
      </c>
      <c r="AI3020" s="21">
        <f t="shared" si="2114"/>
        <v>0</v>
      </c>
      <c r="AJ3020" s="21">
        <f t="shared" si="2114"/>
        <v>0</v>
      </c>
      <c r="AK3020" s="21">
        <f t="shared" si="2114"/>
        <v>0</v>
      </c>
      <c r="AL3020" s="21">
        <f t="shared" si="2114"/>
        <v>0</v>
      </c>
      <c r="AM3020" s="21">
        <f t="shared" si="2114"/>
        <v>0</v>
      </c>
      <c r="AN3020" s="21">
        <f t="shared" si="2114"/>
        <v>0</v>
      </c>
      <c r="AO3020" s="21">
        <f t="shared" si="2114"/>
        <v>0</v>
      </c>
      <c r="AP3020" s="21">
        <f t="shared" si="2114"/>
        <v>0</v>
      </c>
      <c r="AQ3020" s="21">
        <f t="shared" si="2114"/>
        <v>0</v>
      </c>
      <c r="AR3020" s="21">
        <f t="shared" si="2114"/>
        <v>0</v>
      </c>
      <c r="AS3020" s="21">
        <f t="shared" si="2114"/>
        <v>0</v>
      </c>
      <c r="AT3020" s="21">
        <f t="shared" si="2114"/>
        <v>0</v>
      </c>
      <c r="AU3020" s="21">
        <f t="shared" si="2114"/>
        <v>0</v>
      </c>
      <c r="AV3020" s="21">
        <f t="shared" si="2114"/>
        <v>0</v>
      </c>
      <c r="AW3020" s="21">
        <f t="shared" si="2114"/>
        <v>0</v>
      </c>
      <c r="AX3020" s="21">
        <f t="shared" si="2114"/>
        <v>0</v>
      </c>
      <c r="AY3020" s="21">
        <f t="shared" si="2114"/>
        <v>0</v>
      </c>
      <c r="AZ3020" s="21">
        <f t="shared" si="2114"/>
        <v>0</v>
      </c>
      <c r="BA3020" s="21">
        <f t="shared" si="2114"/>
        <v>0</v>
      </c>
      <c r="BB3020" s="21">
        <f t="shared" si="2114"/>
        <v>0</v>
      </c>
      <c r="BC3020" s="21">
        <f t="shared" si="2114"/>
        <v>0</v>
      </c>
      <c r="BD3020" s="21">
        <f t="shared" si="2114"/>
        <v>0</v>
      </c>
    </row>
    <row r="3021" spans="1:59" ht="16" x14ac:dyDescent="0.2">
      <c r="B3021" s="11">
        <f t="shared" si="2112"/>
        <v>108</v>
      </c>
      <c r="C3021" s="12" t="str">
        <f t="shared" si="2112"/>
        <v>SCI HSR 5</v>
      </c>
      <c r="D3021" s="13" t="s">
        <v>21</v>
      </c>
      <c r="E3021" s="22">
        <v>0</v>
      </c>
      <c r="F3021" s="15"/>
      <c r="G3021" s="13" t="s">
        <v>22</v>
      </c>
      <c r="H3021" s="22">
        <v>0</v>
      </c>
      <c r="I3021" s="13" t="s">
        <v>23</v>
      </c>
      <c r="J3021" s="22">
        <v>0</v>
      </c>
      <c r="K3021" s="23"/>
      <c r="L3021" s="20" t="s">
        <v>232</v>
      </c>
      <c r="M3021" s="72"/>
      <c r="N3021" s="72"/>
      <c r="O3021" s="21">
        <f>($E3024&lt;=O$3)*($E3024&gt;O$2)*((O$3-$E3024+1)/O$4)
+($E3024&lt;=O$2)*((O$3-O$2+1)/O$4)
+($E3024&gt;O$3)*(0)
-($E3032&lt;=O$3)*($E3032&lt;&gt;0)*($E3032&gt;O$2)*((O$3-$E3032)/O$4)
-($E3032&lt;=O$2)*((O$3-O$2+1)/O$4)
-($E3032&gt;O$3)*(0)</f>
        <v>1</v>
      </c>
      <c r="P3021" s="21">
        <f t="shared" ref="P3021:BD3021" si="2115">($E3024&lt;=P$3)*($E3024&gt;P$2)*((P$3-$E3024+1)/P$4)
+($E3024&lt;=P$2)*((P$3-P$2+1)/P$4)
+($E3024&gt;P$3)*(0)
-($E3032&lt;=P$3)*($E3032&lt;&gt;0)*($E3032&gt;P$2)*((P$3-$E3032)/P$4)
-($E3032&lt;=P$2)*((P$3-P$2+1)/P$4)
-($E3032&gt;P$3)*(0)</f>
        <v>1</v>
      </c>
      <c r="Q3021" s="21">
        <f t="shared" si="2115"/>
        <v>1</v>
      </c>
      <c r="R3021" s="21">
        <f t="shared" si="2115"/>
        <v>1</v>
      </c>
      <c r="S3021" s="21">
        <f t="shared" si="2115"/>
        <v>1</v>
      </c>
      <c r="T3021" s="21">
        <f t="shared" si="2115"/>
        <v>1</v>
      </c>
      <c r="U3021" s="21">
        <f t="shared" si="2115"/>
        <v>1</v>
      </c>
      <c r="V3021" s="21">
        <f t="shared" si="2115"/>
        <v>1</v>
      </c>
      <c r="W3021" s="21">
        <f t="shared" si="2115"/>
        <v>1</v>
      </c>
      <c r="X3021" s="21">
        <f t="shared" si="2115"/>
        <v>1</v>
      </c>
      <c r="Y3021" s="21">
        <f t="shared" si="2115"/>
        <v>0.9</v>
      </c>
      <c r="Z3021" s="21">
        <f t="shared" si="2115"/>
        <v>0</v>
      </c>
      <c r="AA3021" s="21">
        <f t="shared" si="2115"/>
        <v>0</v>
      </c>
      <c r="AB3021" s="21">
        <f t="shared" si="2115"/>
        <v>0</v>
      </c>
      <c r="AC3021" s="21">
        <f t="shared" si="2115"/>
        <v>0</v>
      </c>
      <c r="AD3021" s="21">
        <f t="shared" si="2115"/>
        <v>0</v>
      </c>
      <c r="AE3021" s="21">
        <f t="shared" si="2115"/>
        <v>0</v>
      </c>
      <c r="AF3021" s="21">
        <f t="shared" si="2115"/>
        <v>0</v>
      </c>
      <c r="AG3021" s="21">
        <f t="shared" si="2115"/>
        <v>0</v>
      </c>
      <c r="AH3021" s="21">
        <f t="shared" si="2115"/>
        <v>0</v>
      </c>
      <c r="AI3021" s="21">
        <f t="shared" si="2115"/>
        <v>0</v>
      </c>
      <c r="AJ3021" s="21">
        <f t="shared" si="2115"/>
        <v>0</v>
      </c>
      <c r="AK3021" s="21">
        <f t="shared" si="2115"/>
        <v>0</v>
      </c>
      <c r="AL3021" s="21">
        <f t="shared" si="2115"/>
        <v>0</v>
      </c>
      <c r="AM3021" s="21">
        <f t="shared" si="2115"/>
        <v>0</v>
      </c>
      <c r="AN3021" s="21">
        <f t="shared" si="2115"/>
        <v>0</v>
      </c>
      <c r="AO3021" s="21">
        <f t="shared" si="2115"/>
        <v>0</v>
      </c>
      <c r="AP3021" s="21">
        <f t="shared" si="2115"/>
        <v>0</v>
      </c>
      <c r="AQ3021" s="21">
        <f t="shared" si="2115"/>
        <v>0</v>
      </c>
      <c r="AR3021" s="21">
        <f t="shared" si="2115"/>
        <v>0</v>
      </c>
      <c r="AS3021" s="21">
        <f t="shared" si="2115"/>
        <v>0</v>
      </c>
      <c r="AT3021" s="21">
        <f t="shared" si="2115"/>
        <v>0</v>
      </c>
      <c r="AU3021" s="21">
        <f t="shared" si="2115"/>
        <v>0</v>
      </c>
      <c r="AV3021" s="21">
        <f t="shared" si="2115"/>
        <v>0</v>
      </c>
      <c r="AW3021" s="21">
        <f t="shared" si="2115"/>
        <v>0</v>
      </c>
      <c r="AX3021" s="21">
        <f t="shared" si="2115"/>
        <v>0</v>
      </c>
      <c r="AY3021" s="21">
        <f t="shared" si="2115"/>
        <v>0</v>
      </c>
      <c r="AZ3021" s="21">
        <f t="shared" si="2115"/>
        <v>0</v>
      </c>
      <c r="BA3021" s="21">
        <f t="shared" si="2115"/>
        <v>0</v>
      </c>
      <c r="BB3021" s="21">
        <f t="shared" si="2115"/>
        <v>0</v>
      </c>
      <c r="BC3021" s="21">
        <f t="shared" si="2115"/>
        <v>0</v>
      </c>
      <c r="BD3021" s="21">
        <f t="shared" si="2115"/>
        <v>0</v>
      </c>
    </row>
    <row r="3022" spans="1:59" ht="16" x14ac:dyDescent="0.2">
      <c r="B3022" s="11">
        <f t="shared" si="2112"/>
        <v>108</v>
      </c>
      <c r="C3022" s="12" t="str">
        <f t="shared" si="2112"/>
        <v>SCI HSR 5</v>
      </c>
      <c r="D3022" s="13" t="s">
        <v>1</v>
      </c>
      <c r="E3022" s="22">
        <v>200000</v>
      </c>
      <c r="F3022" s="15"/>
      <c r="G3022" s="15"/>
      <c r="H3022" s="15"/>
      <c r="I3022" s="15"/>
      <c r="J3022" s="15"/>
      <c r="L3022" s="20" t="s">
        <v>233</v>
      </c>
      <c r="M3022" s="72"/>
      <c r="N3022" s="72"/>
      <c r="O3022" s="21">
        <f>($E3035&gt;O$3)*($E3032&lt;O$2)*((O$3-O$2+1)/O$4)
+($E3035&gt;O$3)*($E3032&gt;=O$2)*($E3032&lt;=O$3)*((O$3-$E3032)/O$4)
+($E3035&gt;O$3)*($E3032&gt;O$3)*(0)
+($E3035&lt;=O$3)*($E3035&gt;=O$2)*($E3032&lt;O$2)*(($E3035-O$2)/O$4)
+($E3035&lt;=O$3)*($E3035&gt;=O$2)*($E3032&lt;=O$3)*($E3032&gt;=O$2)*(($E3035-$E3032)/O$4)
+($E3035&lt;O$2)*(0)</f>
        <v>0</v>
      </c>
      <c r="P3022" s="21">
        <f t="shared" ref="P3022:BD3022" si="2116">($E3035&gt;P$3)*($E3032&lt;P$2)*((P$3-P$2+1)/P$4)
+($E3035&gt;P$3)*($E3032&gt;=P$2)*($E3032&lt;=P$3)*((P$3-$E3032)/P$4)
+($E3035&gt;P$3)*($E3032&gt;P$3)*(0)
+($E3035&lt;=P$3)*($E3035&gt;=P$2)*($E3032&lt;P$2)*(($E3035-P$2)/P$4)
+($E3035&lt;=P$3)*($E3035&gt;=P$2)*($E3032&lt;=P$3)*($E3032&gt;=P$2)*(($E3035-$E3032)/P$4)
+($E3035&lt;P$2)*(0)</f>
        <v>0</v>
      </c>
      <c r="Q3022" s="21">
        <f t="shared" si="2116"/>
        <v>0</v>
      </c>
      <c r="R3022" s="21">
        <f t="shared" si="2116"/>
        <v>0</v>
      </c>
      <c r="S3022" s="21">
        <f t="shared" si="2116"/>
        <v>0</v>
      </c>
      <c r="T3022" s="21">
        <f t="shared" si="2116"/>
        <v>0</v>
      </c>
      <c r="U3022" s="21">
        <f t="shared" si="2116"/>
        <v>0</v>
      </c>
      <c r="V3022" s="21">
        <f t="shared" si="2116"/>
        <v>0</v>
      </c>
      <c r="W3022" s="21">
        <f t="shared" si="2116"/>
        <v>0</v>
      </c>
      <c r="X3022" s="21">
        <f t="shared" si="2116"/>
        <v>0</v>
      </c>
      <c r="Y3022" s="21">
        <f t="shared" si="2116"/>
        <v>0</v>
      </c>
      <c r="Z3022" s="21">
        <f t="shared" si="2116"/>
        <v>0</v>
      </c>
      <c r="AA3022" s="21">
        <f t="shared" si="2116"/>
        <v>0</v>
      </c>
      <c r="AB3022" s="21">
        <f t="shared" si="2116"/>
        <v>0</v>
      </c>
      <c r="AC3022" s="21">
        <f t="shared" si="2116"/>
        <v>0</v>
      </c>
      <c r="AD3022" s="21">
        <f t="shared" si="2116"/>
        <v>0</v>
      </c>
      <c r="AE3022" s="21">
        <f t="shared" si="2116"/>
        <v>0</v>
      </c>
      <c r="AF3022" s="21">
        <f t="shared" si="2116"/>
        <v>0</v>
      </c>
      <c r="AG3022" s="21">
        <f t="shared" si="2116"/>
        <v>0</v>
      </c>
      <c r="AH3022" s="21">
        <f t="shared" si="2116"/>
        <v>0</v>
      </c>
      <c r="AI3022" s="21">
        <f t="shared" si="2116"/>
        <v>0</v>
      </c>
      <c r="AJ3022" s="21">
        <f t="shared" si="2116"/>
        <v>0</v>
      </c>
      <c r="AK3022" s="21">
        <f t="shared" si="2116"/>
        <v>0</v>
      </c>
      <c r="AL3022" s="21">
        <f t="shared" si="2116"/>
        <v>0</v>
      </c>
      <c r="AM3022" s="21">
        <f t="shared" si="2116"/>
        <v>0</v>
      </c>
      <c r="AN3022" s="21">
        <f t="shared" si="2116"/>
        <v>0</v>
      </c>
      <c r="AO3022" s="21">
        <f t="shared" si="2116"/>
        <v>0</v>
      </c>
      <c r="AP3022" s="21">
        <f t="shared" si="2116"/>
        <v>0</v>
      </c>
      <c r="AQ3022" s="21">
        <f t="shared" si="2116"/>
        <v>0</v>
      </c>
      <c r="AR3022" s="21">
        <f t="shared" si="2116"/>
        <v>0</v>
      </c>
      <c r="AS3022" s="21">
        <f t="shared" si="2116"/>
        <v>0</v>
      </c>
      <c r="AT3022" s="21">
        <f t="shared" si="2116"/>
        <v>0</v>
      </c>
      <c r="AU3022" s="21">
        <f t="shared" si="2116"/>
        <v>0</v>
      </c>
      <c r="AV3022" s="21">
        <f t="shared" si="2116"/>
        <v>0</v>
      </c>
      <c r="AW3022" s="21">
        <f t="shared" si="2116"/>
        <v>0</v>
      </c>
      <c r="AX3022" s="21">
        <f t="shared" si="2116"/>
        <v>0</v>
      </c>
      <c r="AY3022" s="21">
        <f t="shared" si="2116"/>
        <v>0</v>
      </c>
      <c r="AZ3022" s="21">
        <f t="shared" si="2116"/>
        <v>0</v>
      </c>
      <c r="BA3022" s="21">
        <f t="shared" si="2116"/>
        <v>0</v>
      </c>
      <c r="BB3022" s="21">
        <f t="shared" si="2116"/>
        <v>0</v>
      </c>
      <c r="BC3022" s="21">
        <f t="shared" si="2116"/>
        <v>0</v>
      </c>
      <c r="BD3022" s="21">
        <f t="shared" si="2116"/>
        <v>0</v>
      </c>
    </row>
    <row r="3023" spans="1:59" ht="16" x14ac:dyDescent="0.2">
      <c r="B3023" s="11">
        <f t="shared" si="2112"/>
        <v>108</v>
      </c>
      <c r="C3023" s="12" t="str">
        <f t="shared" si="2112"/>
        <v>SCI HSR 5</v>
      </c>
      <c r="K3023" s="24"/>
      <c r="L3023" s="20" t="s">
        <v>234</v>
      </c>
      <c r="M3023" s="72"/>
      <c r="N3023" s="72"/>
      <c r="O3023" s="21">
        <f>($E3038&gt;0)*($E3035&lt;O$2)*(EDATE($E3035,$E3038)&gt;O$3)*((O$3-O$2+1)/O$4)
+($E3038&gt;0)*($E3035&lt;O$2)*(EDATE($E3035,$E3038)&gt;=O$2)*(EDATE($E3035,$E3038)&lt;=O$3)*((EDATE($E3035,$E3038)-O$2)/O$4)
+($E3038&gt;0)*($E3035&lt;O$2)*(EDATE($E3035,$E3038)&lt;O$2)*(0)
+($E3038&gt;0)*($E3035&gt;=O$2)*($E3035&lt;=O$3)*(EDATE($E3035,$E3038)&gt;=O$2)*(EDATE($E3035,$E3038)&lt;=O$3)*((EDATE($E3035,$E3038)-$E3035+1)/O$4)
+($E3038&gt;0)*($E3035&gt;=O$2)*($E3035&lt;=O$3)*(EDATE($E3035,$E3038)&gt;O$3)*((O$3-$E3035+1)/O$4)
+($E3038&gt;0)*($E3035&gt;O$3)*(0)</f>
        <v>0</v>
      </c>
      <c r="P3023" s="21">
        <f t="shared" ref="P3023:BD3023" si="2117">($E3038&gt;0)*($E3035&lt;P$2)*(EDATE($E3035,$E3038)&gt;P$3)*((P$3-P$2+1)/P$4)
+($E3038&gt;0)*($E3035&lt;P$2)*(EDATE($E3035,$E3038)&gt;=P$2)*(EDATE($E3035,$E3038)&lt;=P$3)*((EDATE($E3035,$E3038)-P$2)/P$4)
+($E3038&gt;0)*($E3035&lt;P$2)*(EDATE($E3035,$E3038)&lt;P$2)*(0)
+($E3038&gt;0)*($E3035&gt;=P$2)*($E3035&lt;=P$3)*(EDATE($E3035,$E3038)&gt;=P$2)*(EDATE($E3035,$E3038)&lt;=P$3)*((EDATE($E3035,$E3038)-$E3035+1)/P$4)
+($E3038&gt;0)*($E3035&gt;=P$2)*($E3035&lt;=P$3)*(EDATE($E3035,$E3038)&gt;P$3)*((P$3-$E3035+1)/P$4)
+($E3038&gt;0)*($E3035&gt;P$3)*(0)</f>
        <v>0</v>
      </c>
      <c r="Q3023" s="21">
        <f t="shared" si="2117"/>
        <v>0</v>
      </c>
      <c r="R3023" s="21">
        <f t="shared" si="2117"/>
        <v>0</v>
      </c>
      <c r="S3023" s="21">
        <f t="shared" si="2117"/>
        <v>0</v>
      </c>
      <c r="T3023" s="21">
        <f t="shared" si="2117"/>
        <v>0</v>
      </c>
      <c r="U3023" s="21">
        <f t="shared" si="2117"/>
        <v>0</v>
      </c>
      <c r="V3023" s="21">
        <f t="shared" si="2117"/>
        <v>0</v>
      </c>
      <c r="W3023" s="21">
        <f t="shared" si="2117"/>
        <v>0</v>
      </c>
      <c r="X3023" s="21">
        <f t="shared" si="2117"/>
        <v>0</v>
      </c>
      <c r="Y3023" s="21">
        <f t="shared" si="2117"/>
        <v>0</v>
      </c>
      <c r="Z3023" s="21">
        <f t="shared" si="2117"/>
        <v>0</v>
      </c>
      <c r="AA3023" s="21">
        <f t="shared" si="2117"/>
        <v>0</v>
      </c>
      <c r="AB3023" s="21">
        <f t="shared" si="2117"/>
        <v>0</v>
      </c>
      <c r="AC3023" s="21">
        <f t="shared" si="2117"/>
        <v>0</v>
      </c>
      <c r="AD3023" s="21">
        <f t="shared" si="2117"/>
        <v>0</v>
      </c>
      <c r="AE3023" s="21">
        <f t="shared" si="2117"/>
        <v>0</v>
      </c>
      <c r="AF3023" s="21">
        <f t="shared" si="2117"/>
        <v>0</v>
      </c>
      <c r="AG3023" s="21">
        <f t="shared" si="2117"/>
        <v>0</v>
      </c>
      <c r="AH3023" s="21">
        <f t="shared" si="2117"/>
        <v>0</v>
      </c>
      <c r="AI3023" s="21">
        <f t="shared" si="2117"/>
        <v>0</v>
      </c>
      <c r="AJ3023" s="21">
        <f t="shared" si="2117"/>
        <v>0</v>
      </c>
      <c r="AK3023" s="21">
        <f t="shared" si="2117"/>
        <v>0</v>
      </c>
      <c r="AL3023" s="21">
        <f t="shared" si="2117"/>
        <v>0</v>
      </c>
      <c r="AM3023" s="21">
        <f t="shared" si="2117"/>
        <v>0</v>
      </c>
      <c r="AN3023" s="21">
        <f t="shared" si="2117"/>
        <v>0</v>
      </c>
      <c r="AO3023" s="21">
        <f t="shared" si="2117"/>
        <v>0</v>
      </c>
      <c r="AP3023" s="21">
        <f t="shared" si="2117"/>
        <v>0</v>
      </c>
      <c r="AQ3023" s="21">
        <f t="shared" si="2117"/>
        <v>0</v>
      </c>
      <c r="AR3023" s="21">
        <f t="shared" si="2117"/>
        <v>0</v>
      </c>
      <c r="AS3023" s="21">
        <f t="shared" si="2117"/>
        <v>0</v>
      </c>
      <c r="AT3023" s="21">
        <f t="shared" si="2117"/>
        <v>0</v>
      </c>
      <c r="AU3023" s="21">
        <f t="shared" si="2117"/>
        <v>0</v>
      </c>
      <c r="AV3023" s="21">
        <f t="shared" si="2117"/>
        <v>0</v>
      </c>
      <c r="AW3023" s="21">
        <f t="shared" si="2117"/>
        <v>0</v>
      </c>
      <c r="AX3023" s="21">
        <f t="shared" si="2117"/>
        <v>0</v>
      </c>
      <c r="AY3023" s="21">
        <f t="shared" si="2117"/>
        <v>0</v>
      </c>
      <c r="AZ3023" s="21">
        <f t="shared" si="2117"/>
        <v>0</v>
      </c>
      <c r="BA3023" s="21">
        <f t="shared" si="2117"/>
        <v>0</v>
      </c>
      <c r="BB3023" s="21">
        <f t="shared" si="2117"/>
        <v>0</v>
      </c>
      <c r="BC3023" s="21">
        <f t="shared" si="2117"/>
        <v>0</v>
      </c>
      <c r="BD3023" s="21">
        <f t="shared" si="2117"/>
        <v>0</v>
      </c>
    </row>
    <row r="3024" spans="1:59" ht="16" x14ac:dyDescent="0.2">
      <c r="B3024" s="11">
        <f t="shared" si="2112"/>
        <v>108</v>
      </c>
      <c r="C3024" s="12" t="str">
        <f t="shared" si="2112"/>
        <v>SCI HSR 5</v>
      </c>
      <c r="D3024" s="25" t="s">
        <v>235</v>
      </c>
      <c r="E3024" s="26">
        <v>42452</v>
      </c>
      <c r="F3024" s="15"/>
      <c r="G3024" s="25" t="s">
        <v>236</v>
      </c>
      <c r="H3024" s="25" t="s">
        <v>237</v>
      </c>
      <c r="I3024" s="25" t="s">
        <v>238</v>
      </c>
      <c r="J3024" s="25" t="s">
        <v>239</v>
      </c>
      <c r="K3024" s="24"/>
      <c r="L3024" s="27" t="s">
        <v>240</v>
      </c>
      <c r="M3024" s="83"/>
      <c r="N3024" s="83"/>
      <c r="O3024" s="28">
        <f>($H3036&gt;0)*($J3036&lt;O$2)*0
+($H3036&gt;0)*($J3036&gt;=O$2)*($J3036&lt;=O$3)*(($J3036-O$2+1)/O$4)
+($H3036&gt;0)*($J3036&gt;O$3)*($I3036&gt;O$3)*0
+($H3036&gt;0)*($J3036&gt;O$3)*($I3036&lt;=O$3)*($I3036&gt;=O$2)*((O$3-$I3036+1)/O$4)
+($H3036&gt;0)*($J3036&gt;O$3)*($I3036&lt;O$2)*1
+($H3036&gt;0)*($I3036&gt;O$3)*0
+($H3037&gt;0)*($J3037&lt;O$2)*0
+($H3037&gt;0)*($J3037&gt;=O$2)*($J3037&lt;=O$3)*(($J3037-O$2+1)/O$4)
+($H3037&gt;0)*($J3037&gt;O$3)*($I3037&gt;O$3)*0
+($H3037&gt;0)*($J3037&gt;O$3)*($I3037&lt;=O$3)*($I3037&gt;=O$2)*((O$3-$I3037+1)/O$4)
+($H3037&gt;0)*($J3037&gt;O$3)*($I3037&lt;O$2)*1
+($H3037&gt;0)*($I3037&gt;O$3)*0
+($H3038&gt;0)*($J3038&lt;O$2)*0
+($H3038&gt;0)*($J3038&gt;=O$2)*($J3038&lt;=O$3)*(($J3038-O$2+1)/O$4)
+($H3038&gt;0)*($J3038&gt;O$3)*($I3038&gt;O$3)*0
+($H3038&gt;0)*($J3038&gt;O$3)*($I3038&lt;=O$3)*($I3038&gt;=O$2)*((O$3-$I3038+1)/O$4)
+($H3038&gt;0)*($J3038&gt;O$3)*($I3038&lt;O$2)*1
+($H3038&gt;0)*($I3038&gt;O$3)*0</f>
        <v>0</v>
      </c>
      <c r="P3024" s="28">
        <f t="shared" ref="P3024:BD3024" si="2118">($H3036&gt;0)*($J3036&lt;P$2)*0
+($H3036&gt;0)*($J3036&gt;=P$2)*($J3036&lt;=P$3)*(($J3036-P$2+1)/P$4)
+($H3036&gt;0)*($J3036&gt;P$3)*($I3036&gt;P$3)*0
+($H3036&gt;0)*($J3036&gt;P$3)*($I3036&lt;=P$3)*($I3036&gt;=P$2)*((P$3-$I3036+1)/P$4)
+($H3036&gt;0)*($J3036&gt;P$3)*($I3036&lt;P$2)*1
+($H3036&gt;0)*($I3036&gt;P$3)*0
+($H3037&gt;0)*($J3037&lt;P$2)*0
+($H3037&gt;0)*($J3037&gt;=P$2)*($J3037&lt;=P$3)*(($J3037-P$2+1)/P$4)
+($H3037&gt;0)*($J3037&gt;P$3)*($I3037&gt;P$3)*0
+($H3037&gt;0)*($J3037&gt;P$3)*($I3037&lt;=P$3)*($I3037&gt;=P$2)*((P$3-$I3037+1)/P$4)
+($H3037&gt;0)*($J3037&gt;P$3)*($I3037&lt;P$2)*1
+($H3037&gt;0)*($I3037&gt;P$3)*0
+($H3038&gt;0)*($J3038&lt;P$2)*0
+($H3038&gt;0)*($J3038&gt;=P$2)*($J3038&lt;=P$3)*(($J3038-P$2+1)/P$4)
+($H3038&gt;0)*($J3038&gt;P$3)*($I3038&gt;P$3)*0
+($H3038&gt;0)*($J3038&gt;P$3)*($I3038&lt;=P$3)*($I3038&gt;=P$2)*((P$3-$I3038+1)/P$4)
+($H3038&gt;0)*($J3038&gt;P$3)*($I3038&lt;P$2)*1
+($H3038&gt;0)*($I3038&gt;P$3)*0</f>
        <v>0</v>
      </c>
      <c r="Q3024" s="28">
        <f t="shared" si="2118"/>
        <v>0</v>
      </c>
      <c r="R3024" s="28">
        <f t="shared" si="2118"/>
        <v>0</v>
      </c>
      <c r="S3024" s="28">
        <f t="shared" si="2118"/>
        <v>0</v>
      </c>
      <c r="T3024" s="28">
        <f t="shared" si="2118"/>
        <v>0</v>
      </c>
      <c r="U3024" s="28">
        <f t="shared" si="2118"/>
        <v>0</v>
      </c>
      <c r="V3024" s="28">
        <f t="shared" si="2118"/>
        <v>0</v>
      </c>
      <c r="W3024" s="28">
        <f t="shared" si="2118"/>
        <v>0</v>
      </c>
      <c r="X3024" s="28">
        <f t="shared" si="2118"/>
        <v>0</v>
      </c>
      <c r="Y3024" s="28">
        <f t="shared" si="2118"/>
        <v>0</v>
      </c>
      <c r="Z3024" s="28">
        <f t="shared" si="2118"/>
        <v>0</v>
      </c>
      <c r="AA3024" s="28">
        <f t="shared" si="2118"/>
        <v>0</v>
      </c>
      <c r="AB3024" s="28">
        <f t="shared" si="2118"/>
        <v>0</v>
      </c>
      <c r="AC3024" s="28">
        <f t="shared" si="2118"/>
        <v>0</v>
      </c>
      <c r="AD3024" s="28">
        <f t="shared" si="2118"/>
        <v>0</v>
      </c>
      <c r="AE3024" s="28">
        <f t="shared" si="2118"/>
        <v>0</v>
      </c>
      <c r="AF3024" s="28">
        <f t="shared" si="2118"/>
        <v>0</v>
      </c>
      <c r="AG3024" s="28">
        <f t="shared" si="2118"/>
        <v>0</v>
      </c>
      <c r="AH3024" s="28">
        <f t="shared" si="2118"/>
        <v>0</v>
      </c>
      <c r="AI3024" s="28">
        <f t="shared" si="2118"/>
        <v>0</v>
      </c>
      <c r="AJ3024" s="28">
        <f t="shared" si="2118"/>
        <v>0</v>
      </c>
      <c r="AK3024" s="28">
        <f t="shared" si="2118"/>
        <v>0</v>
      </c>
      <c r="AL3024" s="28">
        <f t="shared" si="2118"/>
        <v>0</v>
      </c>
      <c r="AM3024" s="28">
        <f t="shared" si="2118"/>
        <v>0</v>
      </c>
      <c r="AN3024" s="28">
        <f t="shared" si="2118"/>
        <v>0</v>
      </c>
      <c r="AO3024" s="28">
        <f t="shared" si="2118"/>
        <v>0</v>
      </c>
      <c r="AP3024" s="28">
        <f t="shared" si="2118"/>
        <v>0</v>
      </c>
      <c r="AQ3024" s="28">
        <f t="shared" si="2118"/>
        <v>0</v>
      </c>
      <c r="AR3024" s="28">
        <f t="shared" si="2118"/>
        <v>0</v>
      </c>
      <c r="AS3024" s="28">
        <f t="shared" si="2118"/>
        <v>0</v>
      </c>
      <c r="AT3024" s="28">
        <f t="shared" si="2118"/>
        <v>0</v>
      </c>
      <c r="AU3024" s="28">
        <f t="shared" si="2118"/>
        <v>0</v>
      </c>
      <c r="AV3024" s="28">
        <f t="shared" si="2118"/>
        <v>0</v>
      </c>
      <c r="AW3024" s="28">
        <f t="shared" si="2118"/>
        <v>0</v>
      </c>
      <c r="AX3024" s="28">
        <f t="shared" si="2118"/>
        <v>0</v>
      </c>
      <c r="AY3024" s="28">
        <f t="shared" si="2118"/>
        <v>0</v>
      </c>
      <c r="AZ3024" s="28">
        <f t="shared" si="2118"/>
        <v>0</v>
      </c>
      <c r="BA3024" s="28">
        <f t="shared" si="2118"/>
        <v>0</v>
      </c>
      <c r="BB3024" s="28">
        <f t="shared" si="2118"/>
        <v>0</v>
      </c>
      <c r="BC3024" s="28">
        <f t="shared" si="2118"/>
        <v>0</v>
      </c>
      <c r="BD3024" s="28">
        <f t="shared" si="2118"/>
        <v>0</v>
      </c>
    </row>
    <row r="3025" spans="1:59" ht="16" x14ac:dyDescent="0.2">
      <c r="B3025" s="11">
        <f t="shared" si="2112"/>
        <v>108</v>
      </c>
      <c r="C3025" s="12" t="str">
        <f t="shared" si="2112"/>
        <v>SCI HSR 5</v>
      </c>
      <c r="D3025" s="25" t="s">
        <v>241</v>
      </c>
      <c r="E3025" s="29">
        <v>172000</v>
      </c>
      <c r="F3025" s="15"/>
      <c r="G3025" s="30" t="s">
        <v>10</v>
      </c>
      <c r="H3025" s="31">
        <v>0</v>
      </c>
      <c r="I3025" s="32">
        <v>0</v>
      </c>
      <c r="J3025" s="32">
        <v>0</v>
      </c>
      <c r="K3025" s="24"/>
      <c r="L3025" s="33" t="s">
        <v>242</v>
      </c>
      <c r="M3025" s="73"/>
      <c r="N3025" s="73"/>
      <c r="O3025" s="34">
        <f>($E3035&lt;=O$3)*($E3035&gt;O$2)*((O$3-$E3035+1)/O$4)
+($E3035&lt;=O$2)*((O$3-O$2+1)/O$4)
+($E3035&gt;O$3)*(0)</f>
        <v>0</v>
      </c>
      <c r="P3025" s="34">
        <f t="shared" ref="P3025:BD3025" si="2119">($E3035&lt;=P$3)*($E3035&gt;P$2)*((P$3-$E3035+1)/P$4)
+($E3035&lt;=P$2)*((P$3-P$2+1)/P$4)
+($E3035&gt;P$3)*(0)</f>
        <v>0</v>
      </c>
      <c r="Q3025" s="34">
        <f t="shared" si="2119"/>
        <v>0</v>
      </c>
      <c r="R3025" s="34">
        <f t="shared" si="2119"/>
        <v>0</v>
      </c>
      <c r="S3025" s="34">
        <f t="shared" si="2119"/>
        <v>0</v>
      </c>
      <c r="T3025" s="34">
        <f t="shared" si="2119"/>
        <v>0</v>
      </c>
      <c r="U3025" s="34">
        <f t="shared" si="2119"/>
        <v>0</v>
      </c>
      <c r="V3025" s="34">
        <f t="shared" si="2119"/>
        <v>0</v>
      </c>
      <c r="W3025" s="34">
        <f t="shared" si="2119"/>
        <v>0</v>
      </c>
      <c r="X3025" s="34">
        <f t="shared" si="2119"/>
        <v>0</v>
      </c>
      <c r="Y3025" s="34">
        <f t="shared" si="2119"/>
        <v>0.1111111111111111</v>
      </c>
      <c r="Z3025" s="34">
        <f t="shared" si="2119"/>
        <v>1</v>
      </c>
      <c r="AA3025" s="34">
        <f t="shared" si="2119"/>
        <v>1</v>
      </c>
      <c r="AB3025" s="34">
        <f t="shared" si="2119"/>
        <v>1</v>
      </c>
      <c r="AC3025" s="34">
        <f t="shared" si="2119"/>
        <v>1</v>
      </c>
      <c r="AD3025" s="34">
        <f t="shared" si="2119"/>
        <v>1</v>
      </c>
      <c r="AE3025" s="34">
        <f t="shared" si="2119"/>
        <v>1</v>
      </c>
      <c r="AF3025" s="34">
        <f t="shared" si="2119"/>
        <v>1</v>
      </c>
      <c r="AG3025" s="34">
        <f t="shared" si="2119"/>
        <v>1</v>
      </c>
      <c r="AH3025" s="34">
        <f t="shared" si="2119"/>
        <v>1</v>
      </c>
      <c r="AI3025" s="34">
        <f t="shared" si="2119"/>
        <v>1</v>
      </c>
      <c r="AJ3025" s="34">
        <f t="shared" si="2119"/>
        <v>1</v>
      </c>
      <c r="AK3025" s="34">
        <f t="shared" si="2119"/>
        <v>1</v>
      </c>
      <c r="AL3025" s="34">
        <f t="shared" si="2119"/>
        <v>1</v>
      </c>
      <c r="AM3025" s="34">
        <f t="shared" si="2119"/>
        <v>1</v>
      </c>
      <c r="AN3025" s="34">
        <f t="shared" si="2119"/>
        <v>1</v>
      </c>
      <c r="AO3025" s="34">
        <f t="shared" si="2119"/>
        <v>1</v>
      </c>
      <c r="AP3025" s="34">
        <f t="shared" si="2119"/>
        <v>1</v>
      </c>
      <c r="AQ3025" s="34">
        <f t="shared" si="2119"/>
        <v>1</v>
      </c>
      <c r="AR3025" s="34">
        <f t="shared" si="2119"/>
        <v>1</v>
      </c>
      <c r="AS3025" s="34">
        <f t="shared" si="2119"/>
        <v>1</v>
      </c>
      <c r="AT3025" s="34">
        <f t="shared" si="2119"/>
        <v>1</v>
      </c>
      <c r="AU3025" s="34">
        <f t="shared" si="2119"/>
        <v>1</v>
      </c>
      <c r="AV3025" s="34">
        <f t="shared" si="2119"/>
        <v>1</v>
      </c>
      <c r="AW3025" s="34">
        <f t="shared" si="2119"/>
        <v>1</v>
      </c>
      <c r="AX3025" s="34">
        <f t="shared" si="2119"/>
        <v>1</v>
      </c>
      <c r="AY3025" s="34">
        <f t="shared" si="2119"/>
        <v>1</v>
      </c>
      <c r="AZ3025" s="34">
        <f t="shared" si="2119"/>
        <v>1</v>
      </c>
      <c r="BA3025" s="34">
        <f t="shared" si="2119"/>
        <v>1</v>
      </c>
      <c r="BB3025" s="34">
        <f t="shared" si="2119"/>
        <v>1</v>
      </c>
      <c r="BC3025" s="34">
        <f t="shared" si="2119"/>
        <v>1</v>
      </c>
      <c r="BD3025" s="34">
        <f t="shared" si="2119"/>
        <v>1</v>
      </c>
    </row>
    <row r="3026" spans="1:59" ht="16" x14ac:dyDescent="0.2">
      <c r="A3026" s="35"/>
      <c r="B3026" s="11">
        <f t="shared" si="2112"/>
        <v>108</v>
      </c>
      <c r="C3026" s="12" t="str">
        <f t="shared" si="2112"/>
        <v>SCI HSR 5</v>
      </c>
      <c r="D3026" s="25" t="s">
        <v>243</v>
      </c>
      <c r="E3026" s="29">
        <v>189964.93818047611</v>
      </c>
      <c r="F3026" s="15"/>
      <c r="G3026" s="30" t="s">
        <v>11</v>
      </c>
      <c r="H3026" s="31">
        <v>0</v>
      </c>
      <c r="I3026" s="32">
        <v>0</v>
      </c>
      <c r="J3026" s="32">
        <v>0</v>
      </c>
      <c r="K3026" s="35"/>
      <c r="M3026" s="84">
        <v>42452</v>
      </c>
      <c r="O3026" s="15"/>
      <c r="P3026" s="15"/>
      <c r="Q3026" s="15"/>
      <c r="R3026" s="15"/>
      <c r="S3026" s="15"/>
      <c r="T3026" s="15"/>
      <c r="U3026" s="15"/>
      <c r="V3026" s="15"/>
      <c r="W3026" s="15"/>
      <c r="X3026" s="15"/>
      <c r="Y3026" s="15"/>
      <c r="Z3026" s="15"/>
      <c r="AA3026" s="15"/>
      <c r="AB3026" s="15"/>
      <c r="AC3026" s="15"/>
      <c r="AD3026" s="15"/>
      <c r="AE3026" s="15"/>
      <c r="AF3026" s="15"/>
      <c r="AG3026" s="15"/>
      <c r="AH3026" s="15"/>
      <c r="AI3026" s="15"/>
      <c r="AJ3026" s="15"/>
      <c r="AK3026" s="15"/>
      <c r="AL3026" s="15"/>
      <c r="AM3026" s="15"/>
      <c r="AN3026" s="15"/>
      <c r="AO3026" s="15"/>
      <c r="AP3026" s="15"/>
      <c r="AQ3026" s="15"/>
      <c r="AR3026" s="15"/>
      <c r="AS3026" s="15"/>
      <c r="AT3026" s="15"/>
      <c r="AU3026" s="15"/>
      <c r="AV3026" s="15"/>
      <c r="AW3026" s="15"/>
      <c r="AX3026" s="15"/>
      <c r="AY3026" s="15"/>
      <c r="AZ3026" s="15"/>
      <c r="BA3026" s="15"/>
      <c r="BB3026" s="15"/>
      <c r="BC3026" s="15"/>
      <c r="BD3026" s="15"/>
      <c r="BE3026" s="35"/>
      <c r="BF3026" s="35"/>
      <c r="BG3026" s="35"/>
    </row>
    <row r="3027" spans="1:59" ht="16" x14ac:dyDescent="0.2">
      <c r="B3027" s="11">
        <f t="shared" si="2112"/>
        <v>108</v>
      </c>
      <c r="C3027" s="12" t="str">
        <f t="shared" si="2112"/>
        <v>SCI HSR 5</v>
      </c>
      <c r="D3027" s="25" t="s">
        <v>244</v>
      </c>
      <c r="E3027" s="29">
        <v>189964.93818047611</v>
      </c>
      <c r="F3027" s="15"/>
      <c r="G3027" s="36" t="s">
        <v>12</v>
      </c>
      <c r="H3027" s="31">
        <v>0</v>
      </c>
      <c r="I3027" s="32">
        <v>0</v>
      </c>
      <c r="J3027" s="32">
        <v>0</v>
      </c>
      <c r="K3027" s="24"/>
      <c r="L3027" s="37" t="s">
        <v>245</v>
      </c>
      <c r="M3027" s="74">
        <v>1</v>
      </c>
      <c r="N3027" s="74">
        <v>1</v>
      </c>
      <c r="O3027" s="38">
        <v>1</v>
      </c>
      <c r="P3027" s="38">
        <v>1</v>
      </c>
      <c r="Q3027" s="38">
        <v>1.0009999999999999</v>
      </c>
      <c r="R3027" s="38">
        <v>1.01</v>
      </c>
      <c r="S3027" s="38">
        <v>1.01</v>
      </c>
      <c r="T3027" s="38">
        <v>1.01</v>
      </c>
      <c r="U3027" s="38">
        <v>1.0109989010989011</v>
      </c>
      <c r="V3027" s="38">
        <v>1.0201</v>
      </c>
      <c r="W3027" s="38">
        <v>1.0201</v>
      </c>
      <c r="X3027" s="38">
        <v>1.0201</v>
      </c>
      <c r="Y3027" s="38">
        <v>1.0211200999999999</v>
      </c>
      <c r="Z3027" s="38">
        <v>1.0303009999999999</v>
      </c>
      <c r="AA3027" s="38">
        <v>1.0303009999999999</v>
      </c>
      <c r="AB3027" s="38">
        <v>1.0303009999999999</v>
      </c>
      <c r="AC3027" s="38">
        <v>1.0313313009999998</v>
      </c>
      <c r="AD3027" s="38">
        <v>1.04060401</v>
      </c>
      <c r="AE3027" s="38">
        <v>1.04060401</v>
      </c>
      <c r="AF3027" s="38">
        <v>1.04060401</v>
      </c>
      <c r="AG3027" s="38">
        <v>1.04164461401</v>
      </c>
      <c r="AH3027" s="38">
        <v>1.0510100500999999</v>
      </c>
      <c r="AI3027" s="38">
        <v>1.0510100500999999</v>
      </c>
      <c r="AJ3027" s="38">
        <v>1.0510100500999999</v>
      </c>
      <c r="AK3027" s="38">
        <v>1.0520495105891097</v>
      </c>
      <c r="AL3027" s="38">
        <v>1.0615201506009999</v>
      </c>
      <c r="AM3027" s="38">
        <v>1.0615201506009999</v>
      </c>
      <c r="AN3027" s="38">
        <v>1.0615201506009999</v>
      </c>
      <c r="AO3027" s="38">
        <v>1.0625816707516007</v>
      </c>
      <c r="AP3027" s="38">
        <v>1.0721353521070098</v>
      </c>
      <c r="AQ3027" s="38">
        <v>1.0721353521070098</v>
      </c>
      <c r="AR3027" s="38">
        <v>1.0721353521070098</v>
      </c>
      <c r="AS3027" s="38">
        <v>1.0732074874591166</v>
      </c>
      <c r="AT3027" s="38">
        <v>1.08285670562808</v>
      </c>
      <c r="AU3027" s="38">
        <v>1.08285670562808</v>
      </c>
      <c r="AV3027" s="38">
        <v>1.08285670562808</v>
      </c>
      <c r="AW3027" s="38">
        <v>1.083939562333708</v>
      </c>
      <c r="AX3027" s="38">
        <v>1.0936852726843609</v>
      </c>
      <c r="AY3027" s="38">
        <v>1.0936852726843609</v>
      </c>
      <c r="AZ3027" s="38">
        <v>1.0936852726843609</v>
      </c>
      <c r="BA3027" s="38">
        <v>1.0947669394375652</v>
      </c>
      <c r="BB3027" s="38">
        <v>1.1046221254112045</v>
      </c>
      <c r="BC3027" s="38">
        <v>1.1046221254112045</v>
      </c>
      <c r="BD3027" s="38">
        <v>1.1046221254112045</v>
      </c>
    </row>
    <row r="3028" spans="1:59" ht="16" x14ac:dyDescent="0.2">
      <c r="B3028" s="11">
        <f t="shared" si="2112"/>
        <v>108</v>
      </c>
      <c r="C3028" s="12" t="str">
        <f t="shared" si="2112"/>
        <v>SCI HSR 5</v>
      </c>
      <c r="D3028" s="25" t="s">
        <v>25</v>
      </c>
      <c r="E3028" s="39" t="s">
        <v>30</v>
      </c>
      <c r="F3028" s="15"/>
      <c r="K3028" s="24"/>
      <c r="L3028" s="16" t="s">
        <v>246</v>
      </c>
      <c r="M3028" s="70"/>
      <c r="N3028" s="70"/>
      <c r="O3028" s="40">
        <f>O3021*$E3025/4+O3025*$E3036/4</f>
        <v>43000</v>
      </c>
      <c r="P3028" s="40">
        <f t="shared" ref="P3028:BD3028" si="2120">P3021*$E3025/4+P3025*$E3036/4</f>
        <v>43000</v>
      </c>
      <c r="Q3028" s="40">
        <f t="shared" si="2120"/>
        <v>43000</v>
      </c>
      <c r="R3028" s="40">
        <f t="shared" si="2120"/>
        <v>43000</v>
      </c>
      <c r="S3028" s="40">
        <f t="shared" si="2120"/>
        <v>43000</v>
      </c>
      <c r="T3028" s="40">
        <f t="shared" si="2120"/>
        <v>43000</v>
      </c>
      <c r="U3028" s="40">
        <f t="shared" si="2120"/>
        <v>43000</v>
      </c>
      <c r="V3028" s="40">
        <f t="shared" si="2120"/>
        <v>43000</v>
      </c>
      <c r="W3028" s="40">
        <f t="shared" si="2120"/>
        <v>43000</v>
      </c>
      <c r="X3028" s="40">
        <f t="shared" si="2120"/>
        <v>43000</v>
      </c>
      <c r="Y3028" s="40">
        <f t="shared" si="2120"/>
        <v>44372.889444444445</v>
      </c>
      <c r="Z3028" s="40">
        <f t="shared" si="2120"/>
        <v>51056.00499999999</v>
      </c>
      <c r="AA3028" s="40">
        <f t="shared" si="2120"/>
        <v>51056.00499999999</v>
      </c>
      <c r="AB3028" s="40">
        <f t="shared" si="2120"/>
        <v>51056.00499999999</v>
      </c>
      <c r="AC3028" s="40">
        <f t="shared" si="2120"/>
        <v>51056.00499999999</v>
      </c>
      <c r="AD3028" s="40">
        <f t="shared" si="2120"/>
        <v>51056.00499999999</v>
      </c>
      <c r="AE3028" s="40">
        <f t="shared" si="2120"/>
        <v>51056.00499999999</v>
      </c>
      <c r="AF3028" s="40">
        <f t="shared" si="2120"/>
        <v>51056.00499999999</v>
      </c>
      <c r="AG3028" s="40">
        <f t="shared" si="2120"/>
        <v>51056.00499999999</v>
      </c>
      <c r="AH3028" s="40">
        <f t="shared" si="2120"/>
        <v>51056.00499999999</v>
      </c>
      <c r="AI3028" s="40">
        <f t="shared" si="2120"/>
        <v>51056.00499999999</v>
      </c>
      <c r="AJ3028" s="40">
        <f t="shared" si="2120"/>
        <v>51056.00499999999</v>
      </c>
      <c r="AK3028" s="40">
        <f t="shared" si="2120"/>
        <v>51056.00499999999</v>
      </c>
      <c r="AL3028" s="40">
        <f t="shared" si="2120"/>
        <v>51056.00499999999</v>
      </c>
      <c r="AM3028" s="40">
        <f t="shared" si="2120"/>
        <v>51056.00499999999</v>
      </c>
      <c r="AN3028" s="40">
        <f t="shared" si="2120"/>
        <v>51056.00499999999</v>
      </c>
      <c r="AO3028" s="40">
        <f t="shared" si="2120"/>
        <v>51056.00499999999</v>
      </c>
      <c r="AP3028" s="40">
        <f t="shared" si="2120"/>
        <v>51056.00499999999</v>
      </c>
      <c r="AQ3028" s="40">
        <f t="shared" si="2120"/>
        <v>51056.00499999999</v>
      </c>
      <c r="AR3028" s="40">
        <f t="shared" si="2120"/>
        <v>51056.00499999999</v>
      </c>
      <c r="AS3028" s="40">
        <f t="shared" si="2120"/>
        <v>51056.00499999999</v>
      </c>
      <c r="AT3028" s="40">
        <f t="shared" si="2120"/>
        <v>51056.00499999999</v>
      </c>
      <c r="AU3028" s="40">
        <f t="shared" si="2120"/>
        <v>51056.00499999999</v>
      </c>
      <c r="AV3028" s="40">
        <f t="shared" si="2120"/>
        <v>51056.00499999999</v>
      </c>
      <c r="AW3028" s="40">
        <f t="shared" si="2120"/>
        <v>51056.00499999999</v>
      </c>
      <c r="AX3028" s="40">
        <f t="shared" si="2120"/>
        <v>51056.00499999999</v>
      </c>
      <c r="AY3028" s="40">
        <f t="shared" si="2120"/>
        <v>51056.00499999999</v>
      </c>
      <c r="AZ3028" s="40">
        <f t="shared" si="2120"/>
        <v>51056.00499999999</v>
      </c>
      <c r="BA3028" s="40">
        <f t="shared" si="2120"/>
        <v>51056.00499999999</v>
      </c>
      <c r="BB3028" s="40">
        <f t="shared" si="2120"/>
        <v>51056.00499999999</v>
      </c>
      <c r="BC3028" s="40">
        <f t="shared" si="2120"/>
        <v>51056.00499999999</v>
      </c>
      <c r="BD3028" s="40">
        <f t="shared" si="2120"/>
        <v>51056.00499999999</v>
      </c>
    </row>
    <row r="3029" spans="1:59" ht="16" x14ac:dyDescent="0.2">
      <c r="B3029" s="11">
        <f t="shared" si="2112"/>
        <v>108</v>
      </c>
      <c r="C3029" s="12" t="str">
        <f t="shared" si="2112"/>
        <v>SCI HSR 5</v>
      </c>
      <c r="D3029" s="25" t="s">
        <v>247</v>
      </c>
      <c r="E3029" s="39" t="s">
        <v>248</v>
      </c>
      <c r="F3029" s="15"/>
      <c r="G3029" s="25" t="s">
        <v>249</v>
      </c>
      <c r="H3029" s="26">
        <v>44642</v>
      </c>
      <c r="I3029" s="25" t="s">
        <v>239</v>
      </c>
      <c r="J3029" s="26">
        <v>45738</v>
      </c>
      <c r="K3029" s="24"/>
      <c r="L3029" s="20" t="s">
        <v>250</v>
      </c>
      <c r="M3029" s="72"/>
      <c r="N3029" s="72"/>
      <c r="O3029" s="41">
        <f>IF($E3035&gt;=O$3,IF(O$3&lt;=($E3024+365),O3028,IFERROR(O3021*$E3026/4*O3027+
$E3036*O3025/4*IFERROR(O3027/$E3037,0),0)),IF(O$3&lt;=($E3035+365),O3021*$E3026/4*O3027+$E3036*O3025/4*IFERROR(O3027/$E3037,0),IFERROR($E3036*O3025/4*IFERROR(O3027/$E3037,0),0)))</f>
        <v>47491.234545119027</v>
      </c>
      <c r="P3029" s="41">
        <f t="shared" ref="P3029:BD3029" si="2121">IF($E3035&gt;=P$3,IF(P$3&lt;=($E3024+365),P3028,IFERROR(P3021*$E3026/4*P3027+
$E3036*P3025/4*IFERROR(P3027/$E3037,0),0)),IF(P$3&lt;=($E3035+365),P3021*$E3026/4*P3027+$E3036*P3025/4*IFERROR(P3027/$E3037,0),IFERROR($E3036*P3025/4*IFERROR(P3027/$E3037,0),0)))</f>
        <v>47491.234545119027</v>
      </c>
      <c r="Q3029" s="41">
        <f t="shared" si="2121"/>
        <v>47538.725779664142</v>
      </c>
      <c r="R3029" s="41">
        <f t="shared" si="2121"/>
        <v>47966.14689057022</v>
      </c>
      <c r="S3029" s="41">
        <f t="shared" si="2121"/>
        <v>47966.14689057022</v>
      </c>
      <c r="T3029" s="41">
        <f t="shared" si="2121"/>
        <v>47966.14689057022</v>
      </c>
      <c r="U3029" s="41">
        <f t="shared" si="2121"/>
        <v>48013.585936945507</v>
      </c>
      <c r="V3029" s="41">
        <f t="shared" si="2121"/>
        <v>48445.808359475923</v>
      </c>
      <c r="W3029" s="41">
        <f t="shared" si="2121"/>
        <v>48445.808359475923</v>
      </c>
      <c r="X3029" s="41">
        <f t="shared" si="2121"/>
        <v>48445.808359475923</v>
      </c>
      <c r="Y3029" s="41">
        <f t="shared" si="2121"/>
        <v>49317.718195496294</v>
      </c>
      <c r="Z3029" s="41">
        <f t="shared" si="2121"/>
        <v>51515.049999999988</v>
      </c>
      <c r="AA3029" s="41">
        <f t="shared" si="2121"/>
        <v>51515.049999999988</v>
      </c>
      <c r="AB3029" s="41">
        <f t="shared" si="2121"/>
        <v>51515.049999999988</v>
      </c>
      <c r="AC3029" s="41">
        <f t="shared" si="2121"/>
        <v>51566.56504999999</v>
      </c>
      <c r="AD3029" s="41">
        <f t="shared" si="2121"/>
        <v>52030.200499999992</v>
      </c>
      <c r="AE3029" s="41">
        <f t="shared" si="2121"/>
        <v>52030.200499999992</v>
      </c>
      <c r="AF3029" s="41">
        <f t="shared" si="2121"/>
        <v>52030.200499999992</v>
      </c>
      <c r="AG3029" s="41">
        <f t="shared" si="2121"/>
        <v>52082.230700499989</v>
      </c>
      <c r="AH3029" s="41">
        <f t="shared" si="2121"/>
        <v>52550.502504999989</v>
      </c>
      <c r="AI3029" s="41">
        <f t="shared" si="2121"/>
        <v>52550.502504999989</v>
      </c>
      <c r="AJ3029" s="41">
        <f t="shared" si="2121"/>
        <v>52550.502504999989</v>
      </c>
      <c r="AK3029" s="41">
        <f t="shared" si="2121"/>
        <v>52602.475529455485</v>
      </c>
      <c r="AL3029" s="41">
        <f t="shared" si="2121"/>
        <v>53076.007530049996</v>
      </c>
      <c r="AM3029" s="41">
        <f t="shared" si="2121"/>
        <v>53076.007530049996</v>
      </c>
      <c r="AN3029" s="41">
        <f t="shared" si="2121"/>
        <v>53076.007530049996</v>
      </c>
      <c r="AO3029" s="41">
        <f t="shared" si="2121"/>
        <v>53129.083537580031</v>
      </c>
      <c r="AP3029" s="41">
        <f t="shared" si="2121"/>
        <v>53606.767605350484</v>
      </c>
      <c r="AQ3029" s="41">
        <f t="shared" si="2121"/>
        <v>53606.767605350484</v>
      </c>
      <c r="AR3029" s="41">
        <f t="shared" si="2121"/>
        <v>53606.767605350484</v>
      </c>
      <c r="AS3029" s="41">
        <f t="shared" si="2121"/>
        <v>53660.374372955826</v>
      </c>
      <c r="AT3029" s="41">
        <f t="shared" si="2121"/>
        <v>54142.835281404004</v>
      </c>
      <c r="AU3029" s="41">
        <f t="shared" si="2121"/>
        <v>54142.835281404004</v>
      </c>
      <c r="AV3029" s="41">
        <f t="shared" si="2121"/>
        <v>54142.835281404004</v>
      </c>
      <c r="AW3029" s="41">
        <f t="shared" si="2121"/>
        <v>54196.978116685394</v>
      </c>
      <c r="AX3029" s="41">
        <f t="shared" si="2121"/>
        <v>54684.263634218041</v>
      </c>
      <c r="AY3029" s="41">
        <f t="shared" si="2121"/>
        <v>54684.263634218041</v>
      </c>
      <c r="AZ3029" s="41">
        <f t="shared" si="2121"/>
        <v>54684.263634218041</v>
      </c>
      <c r="BA3029" s="41">
        <f t="shared" si="2121"/>
        <v>54738.346971878258</v>
      </c>
      <c r="BB3029" s="41">
        <f t="shared" si="2121"/>
        <v>55231.106270560223</v>
      </c>
      <c r="BC3029" s="41">
        <f t="shared" si="2121"/>
        <v>55231.106270560223</v>
      </c>
      <c r="BD3029" s="41">
        <f t="shared" si="2121"/>
        <v>55231.106270560223</v>
      </c>
    </row>
    <row r="3030" spans="1:59" ht="16" x14ac:dyDescent="0.2">
      <c r="B3030" s="11">
        <f t="shared" si="2112"/>
        <v>108</v>
      </c>
      <c r="C3030" s="12" t="str">
        <f t="shared" si="2112"/>
        <v>SCI HSR 5</v>
      </c>
      <c r="D3030" s="25" t="s">
        <v>8</v>
      </c>
      <c r="E3030" s="42">
        <v>0</v>
      </c>
      <c r="F3030" s="15"/>
      <c r="I3030" s="15"/>
      <c r="J3030" s="24"/>
      <c r="K3030" s="24"/>
      <c r="L3030" s="20" t="s">
        <v>251</v>
      </c>
      <c r="M3030" s="72"/>
      <c r="N3030" s="72"/>
      <c r="O3030" s="41">
        <f>-$E3026/4*O3020
+(O3020&gt;0)*($J3025&gt;=O$2)*($J3025&lt;=O$3)*(($J3025-O$2+1)/O$4*$H3025/4)
+(O3020&gt;0)*($J3025&gt;O$3)*($I3025&lt;=O$3)*($I3025&gt;=O$2)*((O$3-$I3025+1)/O$4*$H3025/4)
+(O3020&gt;0)*($J3025&gt;O$3)*($I3025&lt;O$2)*$H3025/4
+(O3020&gt;0)*($J3026&gt;=O$2)*($J3026&lt;=O$3)*(($J3026-O$2+1)/O$4*$H3026/4)
+(O3020&gt;0)*($J3026&gt;O$3)*($I3026&lt;=O$3)*($I3026&gt;=O$2)*((O$3-$I3026+1)/O$4*$H3026/4)
+(O3020&gt;0)*($J3026&gt;O$3)*($I3026&lt;O$2)*$H3026/4
+(O3020&gt;0)*($J3027&gt;=O$2)*($J3027&lt;=O$3)*(($J3027-O$2+1)/O$4*$H3027/4)
+(O3020&gt;0)*($J3027&gt;O$3)*($I3027&lt;=O$3)*($I3027&gt;=O$2)*((O$3-$I3027+1)/O$4*$H3027/4)
+(O3020&gt;0)*($J3027&gt;O$3)*($I3027&lt;O$2)*$H3027/4
-$E3036/4*O3024
+(O3024&gt;0)*($J3036&gt;=O$2)*($J3036&lt;=O$3)*(($J3036-O$2+1)/O$4*$H3036/4)
+(O3024&gt;0)*($J3036&gt;O$3)*($I3036&lt;=O$3)*($I3036&gt;=O$2)*((O$3-$I3036+1)/O$4*$H3036/4)
+(O3024&gt;0)*($J3036&gt;O$3)*($I3036&lt;O$2)*$H3036/4
+(O3024&gt;0)*($J3037&gt;=O$2)*($J3037&lt;=O$3)*(($J3037-O$2+1)/O$4*$H3037/4)
+(O3024&gt;0)*($J3037&gt;O$3)*($I3037&lt;=O$3)*($I3037&gt;=O$2)*((O$3-$I3037+1)/O$4*$H3037/4)
+(O3024&gt;0)*($J3037&gt;O$3)*($I3037&lt;O$2)*$H3037/4
+(O3024&gt;0)*($J3038&gt;=O$2)*($J3038&lt;=O$3)*(($J3038-O$2+1)/O$4*$H3038/4)
+(O3024&gt;0)*($J3038&gt;O$3)*($I3038&lt;=O$3)*($I3038&gt;=O$2)*((O$3-$I3038+1)/O$4*$H3038/4)
+(O3024&gt;0)*($J3038&gt;O$3)*($I3038&lt;O$2)*$H3038/4</f>
        <v>0</v>
      </c>
      <c r="P3030" s="41">
        <f t="shared" ref="P3030:BD3030" si="2122">-$E3026/4*P3020
+(P3020&gt;0)*($J3025&gt;=P$2)*($J3025&lt;=P$3)*(($J3025-P$2+1)/P$4*$H3025/4)
+(P3020&gt;0)*($J3025&gt;P$3)*($I3025&lt;=P$3)*($I3025&gt;=P$2)*((P$3-$I3025+1)/P$4*$H3025/4)
+(P3020&gt;0)*($J3025&gt;P$3)*($I3025&lt;P$2)*$H3025/4
+(P3020&gt;0)*($J3026&gt;=P$2)*($J3026&lt;=P$3)*(($J3026-P$2+1)/P$4*$H3026/4)
+(P3020&gt;0)*($J3026&gt;P$3)*($I3026&lt;=P$3)*($I3026&gt;=P$2)*((P$3-$I3026+1)/P$4*$H3026/4)
+(P3020&gt;0)*($J3026&gt;P$3)*($I3026&lt;P$2)*$H3026/4
+(P3020&gt;0)*($J3027&gt;=P$2)*($J3027&lt;=P$3)*(($J3027-P$2+1)/P$4*$H3027/4)
+(P3020&gt;0)*($J3027&gt;P$3)*($I3027&lt;=P$3)*($I3027&gt;=P$2)*((P$3-$I3027+1)/P$4*$H3027/4)
+(P3020&gt;0)*($J3027&gt;P$3)*($I3027&lt;P$2)*$H3027/4
-$E3036/4*P3024
+(P3024&gt;0)*($J3036&gt;=P$2)*($J3036&lt;=P$3)*(($J3036-P$2+1)/P$4*$H3036/4)
+(P3024&gt;0)*($J3036&gt;P$3)*($I3036&lt;=P$3)*($I3036&gt;=P$2)*((P$3-$I3036+1)/P$4*$H3036/4)
+(P3024&gt;0)*($J3036&gt;P$3)*($I3036&lt;P$2)*$H3036/4
+(P3024&gt;0)*($J3037&gt;=P$2)*($J3037&lt;=P$3)*(($J3037-P$2+1)/P$4*$H3037/4)
+(P3024&gt;0)*($J3037&gt;P$3)*($I3037&lt;=P$3)*($I3037&gt;=P$2)*((P$3-$I3037+1)/P$4*$H3037/4)
+(P3024&gt;0)*($J3037&gt;P$3)*($I3037&lt;P$2)*$H3037/4
+(P3024&gt;0)*($J3038&gt;=P$2)*($J3038&lt;=P$3)*(($J3038-P$2+1)/P$4*$H3038/4)
+(P3024&gt;0)*($J3038&gt;P$3)*($I3038&lt;=P$3)*($I3038&gt;=P$2)*((P$3-$I3038+1)/P$4*$H3038/4)
+(P3024&gt;0)*($J3038&gt;P$3)*($I3038&lt;P$2)*$H3038/4</f>
        <v>0</v>
      </c>
      <c r="Q3030" s="41">
        <f t="shared" si="2122"/>
        <v>0</v>
      </c>
      <c r="R3030" s="41">
        <f t="shared" si="2122"/>
        <v>0</v>
      </c>
      <c r="S3030" s="41">
        <f t="shared" si="2122"/>
        <v>0</v>
      </c>
      <c r="T3030" s="41">
        <f t="shared" si="2122"/>
        <v>0</v>
      </c>
      <c r="U3030" s="41">
        <f t="shared" si="2122"/>
        <v>0</v>
      </c>
      <c r="V3030" s="41">
        <f t="shared" si="2122"/>
        <v>0</v>
      </c>
      <c r="W3030" s="41">
        <f t="shared" si="2122"/>
        <v>0</v>
      </c>
      <c r="X3030" s="41">
        <f t="shared" si="2122"/>
        <v>0</v>
      </c>
      <c r="Y3030" s="41">
        <f t="shared" si="2122"/>
        <v>0</v>
      </c>
      <c r="Z3030" s="41">
        <f t="shared" si="2122"/>
        <v>0</v>
      </c>
      <c r="AA3030" s="41">
        <f t="shared" si="2122"/>
        <v>0</v>
      </c>
      <c r="AB3030" s="41">
        <f t="shared" si="2122"/>
        <v>0</v>
      </c>
      <c r="AC3030" s="41">
        <f t="shared" si="2122"/>
        <v>0</v>
      </c>
      <c r="AD3030" s="41">
        <f t="shared" si="2122"/>
        <v>0</v>
      </c>
      <c r="AE3030" s="41">
        <f t="shared" si="2122"/>
        <v>0</v>
      </c>
      <c r="AF3030" s="41">
        <f t="shared" si="2122"/>
        <v>0</v>
      </c>
      <c r="AG3030" s="41">
        <f t="shared" si="2122"/>
        <v>0</v>
      </c>
      <c r="AH3030" s="41">
        <f t="shared" si="2122"/>
        <v>0</v>
      </c>
      <c r="AI3030" s="41">
        <f t="shared" si="2122"/>
        <v>0</v>
      </c>
      <c r="AJ3030" s="41">
        <f t="shared" si="2122"/>
        <v>0</v>
      </c>
      <c r="AK3030" s="41">
        <f t="shared" si="2122"/>
        <v>0</v>
      </c>
      <c r="AL3030" s="41">
        <f t="shared" si="2122"/>
        <v>0</v>
      </c>
      <c r="AM3030" s="41">
        <f t="shared" si="2122"/>
        <v>0</v>
      </c>
      <c r="AN3030" s="41">
        <f t="shared" si="2122"/>
        <v>0</v>
      </c>
      <c r="AO3030" s="41">
        <f t="shared" si="2122"/>
        <v>0</v>
      </c>
      <c r="AP3030" s="41">
        <f t="shared" si="2122"/>
        <v>0</v>
      </c>
      <c r="AQ3030" s="41">
        <f t="shared" si="2122"/>
        <v>0</v>
      </c>
      <c r="AR3030" s="41">
        <f t="shared" si="2122"/>
        <v>0</v>
      </c>
      <c r="AS3030" s="41">
        <f t="shared" si="2122"/>
        <v>0</v>
      </c>
      <c r="AT3030" s="41">
        <f t="shared" si="2122"/>
        <v>0</v>
      </c>
      <c r="AU3030" s="41">
        <f t="shared" si="2122"/>
        <v>0</v>
      </c>
      <c r="AV3030" s="41">
        <f t="shared" si="2122"/>
        <v>0</v>
      </c>
      <c r="AW3030" s="41">
        <f t="shared" si="2122"/>
        <v>0</v>
      </c>
      <c r="AX3030" s="41">
        <f t="shared" si="2122"/>
        <v>0</v>
      </c>
      <c r="AY3030" s="41">
        <f t="shared" si="2122"/>
        <v>0</v>
      </c>
      <c r="AZ3030" s="41">
        <f t="shared" si="2122"/>
        <v>0</v>
      </c>
      <c r="BA3030" s="41">
        <f t="shared" si="2122"/>
        <v>0</v>
      </c>
      <c r="BB3030" s="41">
        <f t="shared" si="2122"/>
        <v>0</v>
      </c>
      <c r="BC3030" s="41">
        <f t="shared" si="2122"/>
        <v>0</v>
      </c>
      <c r="BD3030" s="41">
        <f t="shared" si="2122"/>
        <v>0</v>
      </c>
    </row>
    <row r="3031" spans="1:59" ht="16" x14ac:dyDescent="0.2">
      <c r="B3031" s="11">
        <f t="shared" si="2112"/>
        <v>108</v>
      </c>
      <c r="C3031" s="12" t="str">
        <f t="shared" si="2112"/>
        <v>SCI HSR 5</v>
      </c>
      <c r="D3031" s="43" t="s">
        <v>252</v>
      </c>
      <c r="E3031" s="42" t="s">
        <v>288</v>
      </c>
      <c r="F3031" s="44"/>
      <c r="G3031" s="43" t="s">
        <v>253</v>
      </c>
      <c r="H3031" s="39">
        <v>0</v>
      </c>
      <c r="I3031" s="43" t="s">
        <v>254</v>
      </c>
      <c r="J3031" s="32">
        <v>0</v>
      </c>
      <c r="K3031" s="24"/>
      <c r="L3031" s="20" t="s">
        <v>255</v>
      </c>
      <c r="M3031" s="72"/>
      <c r="N3031" s="72"/>
      <c r="O3031" s="41">
        <v>0</v>
      </c>
      <c r="P3031" s="41">
        <v>0</v>
      </c>
      <c r="Q3031" s="41">
        <v>0</v>
      </c>
      <c r="R3031" s="41">
        <v>0</v>
      </c>
      <c r="S3031" s="41">
        <v>0</v>
      </c>
      <c r="T3031" s="41">
        <v>0</v>
      </c>
      <c r="U3031" s="41">
        <v>0</v>
      </c>
      <c r="V3031" s="41">
        <v>0</v>
      </c>
      <c r="W3031" s="41">
        <v>0</v>
      </c>
      <c r="X3031" s="41">
        <v>0</v>
      </c>
      <c r="Y3031" s="41">
        <v>0</v>
      </c>
      <c r="Z3031" s="41">
        <v>0</v>
      </c>
      <c r="AA3031" s="41">
        <v>0</v>
      </c>
      <c r="AB3031" s="41">
        <v>0</v>
      </c>
      <c r="AC3031" s="41">
        <v>0</v>
      </c>
      <c r="AD3031" s="41">
        <v>0</v>
      </c>
      <c r="AE3031" s="41">
        <v>0</v>
      </c>
      <c r="AF3031" s="41">
        <v>0</v>
      </c>
      <c r="AG3031" s="41">
        <v>0</v>
      </c>
      <c r="AH3031" s="41">
        <v>0</v>
      </c>
      <c r="AI3031" s="41">
        <v>0</v>
      </c>
      <c r="AJ3031" s="41">
        <v>0</v>
      </c>
      <c r="AK3031" s="41">
        <v>0</v>
      </c>
      <c r="AL3031" s="41">
        <v>0</v>
      </c>
      <c r="AM3031" s="41">
        <v>0</v>
      </c>
      <c r="AN3031" s="41">
        <v>0</v>
      </c>
      <c r="AO3031" s="41">
        <v>0</v>
      </c>
      <c r="AP3031" s="41">
        <v>0</v>
      </c>
      <c r="AQ3031" s="41">
        <v>0</v>
      </c>
      <c r="AR3031" s="41">
        <v>0</v>
      </c>
      <c r="AS3031" s="41">
        <v>0</v>
      </c>
      <c r="AT3031" s="41">
        <v>0</v>
      </c>
      <c r="AU3031" s="41">
        <v>0</v>
      </c>
      <c r="AV3031" s="41">
        <v>0</v>
      </c>
      <c r="AW3031" s="41">
        <v>0</v>
      </c>
      <c r="AX3031" s="41">
        <v>0</v>
      </c>
      <c r="AY3031" s="41">
        <v>0</v>
      </c>
      <c r="AZ3031" s="41">
        <v>0</v>
      </c>
      <c r="BA3031" s="41">
        <v>0</v>
      </c>
      <c r="BB3031" s="41">
        <v>0</v>
      </c>
      <c r="BC3031" s="41">
        <v>0</v>
      </c>
      <c r="BD3031" s="41">
        <v>0</v>
      </c>
    </row>
    <row r="3032" spans="1:59" ht="16" x14ac:dyDescent="0.2">
      <c r="B3032" s="11">
        <f t="shared" si="2112"/>
        <v>108</v>
      </c>
      <c r="C3032" s="12" t="str">
        <f t="shared" si="2112"/>
        <v>SCI HSR 5</v>
      </c>
      <c r="D3032" s="43" t="s">
        <v>256</v>
      </c>
      <c r="E3032" s="32">
        <v>45738</v>
      </c>
      <c r="G3032" s="43" t="s">
        <v>257</v>
      </c>
      <c r="H3032" s="42">
        <v>0</v>
      </c>
      <c r="I3032" s="43" t="s">
        <v>258</v>
      </c>
      <c r="J3032" s="29">
        <v>0</v>
      </c>
      <c r="K3032" s="23"/>
      <c r="L3032" s="33" t="s">
        <v>259</v>
      </c>
      <c r="M3032" s="73"/>
      <c r="N3032" s="73"/>
      <c r="O3032" s="45">
        <f>-(O3029+O3030)*IFERROR((O3019+O3023)/(O3021+O3025),0)</f>
        <v>0</v>
      </c>
      <c r="P3032" s="45">
        <f t="shared" ref="P3032:BD3032" si="2123">-(P3029+P3030)*IFERROR((P3019+P3023)/(P3021+P3025),0)</f>
        <v>0</v>
      </c>
      <c r="Q3032" s="45">
        <f t="shared" si="2123"/>
        <v>0</v>
      </c>
      <c r="R3032" s="45">
        <f t="shared" si="2123"/>
        <v>0</v>
      </c>
      <c r="S3032" s="45">
        <f t="shared" si="2123"/>
        <v>0</v>
      </c>
      <c r="T3032" s="45">
        <f t="shared" si="2123"/>
        <v>0</v>
      </c>
      <c r="U3032" s="45">
        <f t="shared" si="2123"/>
        <v>0</v>
      </c>
      <c r="V3032" s="45">
        <f t="shared" si="2123"/>
        <v>0</v>
      </c>
      <c r="W3032" s="45">
        <f t="shared" si="2123"/>
        <v>0</v>
      </c>
      <c r="X3032" s="45">
        <f t="shared" si="2123"/>
        <v>0</v>
      </c>
      <c r="Y3032" s="45">
        <f t="shared" si="2123"/>
        <v>0</v>
      </c>
      <c r="Z3032" s="45">
        <f t="shared" si="2123"/>
        <v>0</v>
      </c>
      <c r="AA3032" s="45">
        <f t="shared" si="2123"/>
        <v>0</v>
      </c>
      <c r="AB3032" s="45">
        <f t="shared" si="2123"/>
        <v>0</v>
      </c>
      <c r="AC3032" s="45">
        <f t="shared" si="2123"/>
        <v>0</v>
      </c>
      <c r="AD3032" s="45">
        <f t="shared" si="2123"/>
        <v>0</v>
      </c>
      <c r="AE3032" s="45">
        <f t="shared" si="2123"/>
        <v>0</v>
      </c>
      <c r="AF3032" s="45">
        <f t="shared" si="2123"/>
        <v>0</v>
      </c>
      <c r="AG3032" s="45">
        <f t="shared" si="2123"/>
        <v>0</v>
      </c>
      <c r="AH3032" s="45">
        <f t="shared" si="2123"/>
        <v>0</v>
      </c>
      <c r="AI3032" s="45">
        <f t="shared" si="2123"/>
        <v>0</v>
      </c>
      <c r="AJ3032" s="45">
        <f t="shared" si="2123"/>
        <v>0</v>
      </c>
      <c r="AK3032" s="45">
        <f t="shared" si="2123"/>
        <v>0</v>
      </c>
      <c r="AL3032" s="45">
        <f t="shared" si="2123"/>
        <v>0</v>
      </c>
      <c r="AM3032" s="45">
        <f t="shared" si="2123"/>
        <v>0</v>
      </c>
      <c r="AN3032" s="45">
        <f t="shared" si="2123"/>
        <v>0</v>
      </c>
      <c r="AO3032" s="45">
        <f t="shared" si="2123"/>
        <v>0</v>
      </c>
      <c r="AP3032" s="45">
        <f t="shared" si="2123"/>
        <v>0</v>
      </c>
      <c r="AQ3032" s="45">
        <f t="shared" si="2123"/>
        <v>0</v>
      </c>
      <c r="AR3032" s="45">
        <f t="shared" si="2123"/>
        <v>0</v>
      </c>
      <c r="AS3032" s="45">
        <f t="shared" si="2123"/>
        <v>0</v>
      </c>
      <c r="AT3032" s="45">
        <f t="shared" si="2123"/>
        <v>0</v>
      </c>
      <c r="AU3032" s="45">
        <f t="shared" si="2123"/>
        <v>0</v>
      </c>
      <c r="AV3032" s="45">
        <f t="shared" si="2123"/>
        <v>0</v>
      </c>
      <c r="AW3032" s="45">
        <f t="shared" si="2123"/>
        <v>0</v>
      </c>
      <c r="AX3032" s="45">
        <f t="shared" si="2123"/>
        <v>0</v>
      </c>
      <c r="AY3032" s="45">
        <f t="shared" si="2123"/>
        <v>0</v>
      </c>
      <c r="AZ3032" s="45">
        <f t="shared" si="2123"/>
        <v>0</v>
      </c>
      <c r="BA3032" s="45">
        <f t="shared" si="2123"/>
        <v>0</v>
      </c>
      <c r="BB3032" s="45">
        <f t="shared" si="2123"/>
        <v>0</v>
      </c>
      <c r="BC3032" s="45">
        <f t="shared" si="2123"/>
        <v>0</v>
      </c>
      <c r="BD3032" s="45">
        <f t="shared" si="2123"/>
        <v>0</v>
      </c>
    </row>
    <row r="3033" spans="1:59" ht="16" x14ac:dyDescent="0.2">
      <c r="B3033" s="11">
        <f t="shared" si="2112"/>
        <v>108</v>
      </c>
      <c r="C3033" s="12" t="str">
        <f t="shared" si="2112"/>
        <v>SCI HSR 5</v>
      </c>
      <c r="K3033" s="24"/>
      <c r="O3033" s="15"/>
      <c r="P3033" s="15"/>
      <c r="Q3033" s="15"/>
      <c r="R3033" s="15"/>
      <c r="S3033" s="15"/>
      <c r="T3033" s="15"/>
      <c r="U3033" s="15"/>
      <c r="V3033" s="15"/>
      <c r="W3033" s="15"/>
      <c r="X3033" s="15"/>
      <c r="Y3033" s="15"/>
      <c r="Z3033" s="15"/>
      <c r="AA3033" s="15"/>
      <c r="AB3033" s="15"/>
      <c r="AC3033" s="15"/>
      <c r="AD3033" s="15"/>
      <c r="AE3033" s="15"/>
      <c r="AF3033" s="15"/>
      <c r="AG3033" s="15"/>
      <c r="AH3033" s="15"/>
      <c r="AI3033" s="15"/>
      <c r="AJ3033" s="15"/>
      <c r="AK3033" s="15"/>
      <c r="AL3033" s="15"/>
      <c r="AM3033" s="15"/>
      <c r="AN3033" s="15"/>
      <c r="AO3033" s="15"/>
      <c r="AP3033" s="15"/>
      <c r="AQ3033" s="15"/>
      <c r="AR3033" s="15"/>
      <c r="AS3033" s="15"/>
      <c r="AT3033" s="15"/>
      <c r="AU3033" s="15"/>
      <c r="AV3033" s="15"/>
      <c r="AW3033" s="15"/>
      <c r="AX3033" s="15"/>
      <c r="AY3033" s="15"/>
      <c r="AZ3033" s="15"/>
      <c r="BA3033" s="15"/>
      <c r="BB3033" s="15"/>
      <c r="BC3033" s="15"/>
      <c r="BD3033" s="15"/>
    </row>
    <row r="3034" spans="1:59" ht="16" x14ac:dyDescent="0.2">
      <c r="B3034" s="11">
        <f t="shared" si="2112"/>
        <v>108</v>
      </c>
      <c r="C3034" s="12" t="str">
        <f t="shared" si="2112"/>
        <v>SCI HSR 5</v>
      </c>
      <c r="G3034" s="46" t="s">
        <v>229</v>
      </c>
      <c r="H3034" s="104" t="s">
        <v>32</v>
      </c>
      <c r="I3034" s="105"/>
      <c r="J3034" s="106"/>
      <c r="K3034" s="23"/>
      <c r="L3034" s="47" t="s">
        <v>4</v>
      </c>
      <c r="M3034" s="81"/>
      <c r="N3034" s="81"/>
      <c r="O3034" s="48">
        <f>SUM(O3029:O3032)</f>
        <v>47491.234545119027</v>
      </c>
      <c r="P3034" s="48">
        <f t="shared" ref="P3034:BD3034" si="2124">SUM(P3029:P3032)</f>
        <v>47491.234545119027</v>
      </c>
      <c r="Q3034" s="48">
        <f t="shared" si="2124"/>
        <v>47538.725779664142</v>
      </c>
      <c r="R3034" s="48">
        <f t="shared" si="2124"/>
        <v>47966.14689057022</v>
      </c>
      <c r="S3034" s="48">
        <f t="shared" si="2124"/>
        <v>47966.14689057022</v>
      </c>
      <c r="T3034" s="48">
        <f t="shared" si="2124"/>
        <v>47966.14689057022</v>
      </c>
      <c r="U3034" s="48">
        <f t="shared" si="2124"/>
        <v>48013.585936945507</v>
      </c>
      <c r="V3034" s="48">
        <f t="shared" si="2124"/>
        <v>48445.808359475923</v>
      </c>
      <c r="W3034" s="48">
        <f t="shared" si="2124"/>
        <v>48445.808359475923</v>
      </c>
      <c r="X3034" s="48">
        <f t="shared" si="2124"/>
        <v>48445.808359475923</v>
      </c>
      <c r="Y3034" s="48">
        <f t="shared" si="2124"/>
        <v>49317.718195496294</v>
      </c>
      <c r="Z3034" s="48">
        <f t="shared" si="2124"/>
        <v>51515.049999999988</v>
      </c>
      <c r="AA3034" s="48">
        <f t="shared" si="2124"/>
        <v>51515.049999999988</v>
      </c>
      <c r="AB3034" s="48">
        <f t="shared" si="2124"/>
        <v>51515.049999999988</v>
      </c>
      <c r="AC3034" s="48">
        <f t="shared" si="2124"/>
        <v>51566.56504999999</v>
      </c>
      <c r="AD3034" s="48">
        <f t="shared" si="2124"/>
        <v>52030.200499999992</v>
      </c>
      <c r="AE3034" s="48">
        <f t="shared" si="2124"/>
        <v>52030.200499999992</v>
      </c>
      <c r="AF3034" s="48">
        <f t="shared" si="2124"/>
        <v>52030.200499999992</v>
      </c>
      <c r="AG3034" s="48">
        <f t="shared" si="2124"/>
        <v>52082.230700499989</v>
      </c>
      <c r="AH3034" s="48">
        <f t="shared" si="2124"/>
        <v>52550.502504999989</v>
      </c>
      <c r="AI3034" s="48">
        <f t="shared" si="2124"/>
        <v>52550.502504999989</v>
      </c>
      <c r="AJ3034" s="48">
        <f t="shared" si="2124"/>
        <v>52550.502504999989</v>
      </c>
      <c r="AK3034" s="48">
        <f t="shared" si="2124"/>
        <v>52602.475529455485</v>
      </c>
      <c r="AL3034" s="48">
        <f t="shared" si="2124"/>
        <v>53076.007530049996</v>
      </c>
      <c r="AM3034" s="48">
        <f t="shared" si="2124"/>
        <v>53076.007530049996</v>
      </c>
      <c r="AN3034" s="48">
        <f t="shared" si="2124"/>
        <v>53076.007530049996</v>
      </c>
      <c r="AO3034" s="48">
        <f t="shared" si="2124"/>
        <v>53129.083537580031</v>
      </c>
      <c r="AP3034" s="48">
        <f t="shared" si="2124"/>
        <v>53606.767605350484</v>
      </c>
      <c r="AQ3034" s="48">
        <f t="shared" si="2124"/>
        <v>53606.767605350484</v>
      </c>
      <c r="AR3034" s="48">
        <f t="shared" si="2124"/>
        <v>53606.767605350484</v>
      </c>
      <c r="AS3034" s="48">
        <f t="shared" si="2124"/>
        <v>53660.374372955826</v>
      </c>
      <c r="AT3034" s="48">
        <f t="shared" si="2124"/>
        <v>54142.835281404004</v>
      </c>
      <c r="AU3034" s="48">
        <f t="shared" si="2124"/>
        <v>54142.835281404004</v>
      </c>
      <c r="AV3034" s="48">
        <f t="shared" si="2124"/>
        <v>54142.835281404004</v>
      </c>
      <c r="AW3034" s="48">
        <f t="shared" si="2124"/>
        <v>54196.978116685394</v>
      </c>
      <c r="AX3034" s="48">
        <f t="shared" si="2124"/>
        <v>54684.263634218041</v>
      </c>
      <c r="AY3034" s="48">
        <f t="shared" si="2124"/>
        <v>54684.263634218041</v>
      </c>
      <c r="AZ3034" s="48">
        <f t="shared" si="2124"/>
        <v>54684.263634218041</v>
      </c>
      <c r="BA3034" s="48">
        <f t="shared" si="2124"/>
        <v>54738.346971878258</v>
      </c>
      <c r="BB3034" s="48">
        <f t="shared" si="2124"/>
        <v>55231.106270560223</v>
      </c>
      <c r="BC3034" s="48">
        <f t="shared" si="2124"/>
        <v>55231.106270560223</v>
      </c>
      <c r="BD3034" s="48">
        <f t="shared" si="2124"/>
        <v>55231.106270560223</v>
      </c>
    </row>
    <row r="3035" spans="1:59" ht="16" x14ac:dyDescent="0.2">
      <c r="B3035" s="11">
        <f t="shared" ref="B3035:C3040" si="2125">B3034</f>
        <v>108</v>
      </c>
      <c r="C3035" s="12" t="str">
        <f t="shared" si="2125"/>
        <v>SCI HSR 5</v>
      </c>
      <c r="D3035" s="46" t="s">
        <v>260</v>
      </c>
      <c r="E3035" s="32">
        <v>45738</v>
      </c>
      <c r="F3035" s="15"/>
      <c r="G3035" s="46" t="s">
        <v>261</v>
      </c>
      <c r="H3035" s="46" t="s">
        <v>237</v>
      </c>
      <c r="I3035" s="46" t="s">
        <v>238</v>
      </c>
      <c r="J3035" s="46" t="s">
        <v>239</v>
      </c>
      <c r="K3035" s="23"/>
      <c r="O3035" s="15"/>
      <c r="P3035" s="15"/>
      <c r="Q3035" s="15"/>
      <c r="R3035" s="15"/>
      <c r="S3035" s="15"/>
      <c r="T3035" s="15"/>
      <c r="U3035" s="15"/>
      <c r="V3035" s="15"/>
      <c r="W3035" s="15"/>
      <c r="X3035" s="15"/>
      <c r="Y3035" s="15"/>
      <c r="Z3035" s="15"/>
      <c r="AA3035" s="15"/>
      <c r="AB3035" s="15"/>
      <c r="AC3035" s="15"/>
      <c r="AD3035" s="15"/>
      <c r="AE3035" s="15"/>
      <c r="AF3035" s="15"/>
      <c r="AG3035" s="15"/>
      <c r="AH3035" s="15"/>
      <c r="AI3035" s="15"/>
      <c r="AJ3035" s="15"/>
      <c r="AK3035" s="15"/>
      <c r="AL3035" s="15"/>
      <c r="AM3035" s="15"/>
      <c r="AN3035" s="15"/>
      <c r="AO3035" s="15"/>
      <c r="AP3035" s="15"/>
      <c r="AQ3035" s="15"/>
      <c r="AR3035" s="15"/>
      <c r="AS3035" s="15"/>
      <c r="AT3035" s="15"/>
      <c r="AU3035" s="15"/>
      <c r="AV3035" s="15"/>
      <c r="AW3035" s="15"/>
      <c r="AX3035" s="15"/>
      <c r="AY3035" s="15"/>
      <c r="AZ3035" s="15"/>
      <c r="BA3035" s="15"/>
      <c r="BB3035" s="15"/>
      <c r="BC3035" s="15"/>
      <c r="BD3035" s="15"/>
    </row>
    <row r="3036" spans="1:59" ht="16" x14ac:dyDescent="0.2">
      <c r="B3036" s="11">
        <f t="shared" si="2125"/>
        <v>108</v>
      </c>
      <c r="C3036" s="12" t="str">
        <f t="shared" si="2125"/>
        <v>SCI HSR 5</v>
      </c>
      <c r="D3036" s="46" t="s">
        <v>262</v>
      </c>
      <c r="E3036" s="31">
        <v>204224.01999999996</v>
      </c>
      <c r="F3036" s="15"/>
      <c r="G3036" s="49" t="s">
        <v>263</v>
      </c>
      <c r="H3036" s="31">
        <v>0</v>
      </c>
      <c r="I3036" s="32">
        <v>0</v>
      </c>
      <c r="J3036" s="32">
        <v>0</v>
      </c>
      <c r="K3036" s="23"/>
      <c r="L3036" s="50" t="s">
        <v>264</v>
      </c>
      <c r="M3036" s="70"/>
      <c r="N3036" s="70"/>
      <c r="O3036" s="40">
        <f t="shared" ref="O3036:BD3036" si="2126">IFERROR(((O$3&gt;=$E3035)*(O$2&lt;=$E3035))*$E3039,"")</f>
        <v>0</v>
      </c>
      <c r="P3036" s="40">
        <f t="shared" si="2126"/>
        <v>0</v>
      </c>
      <c r="Q3036" s="40">
        <f t="shared" si="2126"/>
        <v>0</v>
      </c>
      <c r="R3036" s="40">
        <f t="shared" si="2126"/>
        <v>0</v>
      </c>
      <c r="S3036" s="40">
        <f t="shared" si="2126"/>
        <v>0</v>
      </c>
      <c r="T3036" s="40">
        <f t="shared" si="2126"/>
        <v>0</v>
      </c>
      <c r="U3036" s="40">
        <f t="shared" si="2126"/>
        <v>0</v>
      </c>
      <c r="V3036" s="40">
        <f t="shared" si="2126"/>
        <v>0</v>
      </c>
      <c r="W3036" s="40">
        <f t="shared" si="2126"/>
        <v>0</v>
      </c>
      <c r="X3036" s="40">
        <f t="shared" si="2126"/>
        <v>0</v>
      </c>
      <c r="Y3036" s="40">
        <f t="shared" si="2126"/>
        <v>0</v>
      </c>
      <c r="Z3036" s="40">
        <f t="shared" si="2126"/>
        <v>0</v>
      </c>
      <c r="AA3036" s="40">
        <f t="shared" si="2126"/>
        <v>0</v>
      </c>
      <c r="AB3036" s="40">
        <f t="shared" si="2126"/>
        <v>0</v>
      </c>
      <c r="AC3036" s="40">
        <f t="shared" si="2126"/>
        <v>0</v>
      </c>
      <c r="AD3036" s="40">
        <f t="shared" si="2126"/>
        <v>0</v>
      </c>
      <c r="AE3036" s="40">
        <f t="shared" si="2126"/>
        <v>0</v>
      </c>
      <c r="AF3036" s="40">
        <f t="shared" si="2126"/>
        <v>0</v>
      </c>
      <c r="AG3036" s="40">
        <f t="shared" si="2126"/>
        <v>0</v>
      </c>
      <c r="AH3036" s="40">
        <f t="shared" si="2126"/>
        <v>0</v>
      </c>
      <c r="AI3036" s="40">
        <f t="shared" si="2126"/>
        <v>0</v>
      </c>
      <c r="AJ3036" s="40">
        <f t="shared" si="2126"/>
        <v>0</v>
      </c>
      <c r="AK3036" s="40">
        <f t="shared" si="2126"/>
        <v>0</v>
      </c>
      <c r="AL3036" s="40">
        <f t="shared" si="2126"/>
        <v>0</v>
      </c>
      <c r="AM3036" s="40">
        <f t="shared" si="2126"/>
        <v>0</v>
      </c>
      <c r="AN3036" s="40">
        <f t="shared" si="2126"/>
        <v>0</v>
      </c>
      <c r="AO3036" s="40">
        <f t="shared" si="2126"/>
        <v>0</v>
      </c>
      <c r="AP3036" s="40">
        <f t="shared" si="2126"/>
        <v>0</v>
      </c>
      <c r="AQ3036" s="40">
        <f t="shared" si="2126"/>
        <v>0</v>
      </c>
      <c r="AR3036" s="40">
        <f t="shared" si="2126"/>
        <v>0</v>
      </c>
      <c r="AS3036" s="40">
        <f t="shared" si="2126"/>
        <v>0</v>
      </c>
      <c r="AT3036" s="40">
        <f t="shared" si="2126"/>
        <v>0</v>
      </c>
      <c r="AU3036" s="40">
        <f t="shared" si="2126"/>
        <v>0</v>
      </c>
      <c r="AV3036" s="40">
        <f t="shared" si="2126"/>
        <v>0</v>
      </c>
      <c r="AW3036" s="40">
        <f t="shared" si="2126"/>
        <v>0</v>
      </c>
      <c r="AX3036" s="40">
        <f t="shared" si="2126"/>
        <v>0</v>
      </c>
      <c r="AY3036" s="40">
        <f t="shared" si="2126"/>
        <v>0</v>
      </c>
      <c r="AZ3036" s="40">
        <f t="shared" si="2126"/>
        <v>0</v>
      </c>
      <c r="BA3036" s="40">
        <f t="shared" si="2126"/>
        <v>0</v>
      </c>
      <c r="BB3036" s="40">
        <f t="shared" si="2126"/>
        <v>0</v>
      </c>
      <c r="BC3036" s="40">
        <f t="shared" si="2126"/>
        <v>0</v>
      </c>
      <c r="BD3036" s="40">
        <f t="shared" si="2126"/>
        <v>0</v>
      </c>
    </row>
    <row r="3037" spans="1:59" ht="16" x14ac:dyDescent="0.2">
      <c r="B3037" s="11">
        <f t="shared" si="2125"/>
        <v>108</v>
      </c>
      <c r="C3037" s="12" t="str">
        <f t="shared" si="2125"/>
        <v>SCI HSR 5</v>
      </c>
      <c r="D3037" s="46" t="s">
        <v>24</v>
      </c>
      <c r="E3037" s="51">
        <f>IF(E3035&gt;MAX($O$3:$BD$3),BD3026,
IF(E3035&lt;MIN($O$3:$BD$3),1,SUMIFS($O3027:$BD3027,$O$2:$BD$2,"&lt;="&amp;E3035,$O$3:$BD$3,"&gt;="&amp;E3035)))</f>
        <v>1.0211200999999999</v>
      </c>
      <c r="F3037" s="15"/>
      <c r="G3037" s="49" t="s">
        <v>265</v>
      </c>
      <c r="H3037" s="31">
        <v>0</v>
      </c>
      <c r="I3037" s="32">
        <v>0</v>
      </c>
      <c r="J3037" s="32">
        <v>0</v>
      </c>
      <c r="K3037" s="23"/>
      <c r="L3037" s="52" t="s">
        <v>266</v>
      </c>
      <c r="M3037" s="72"/>
      <c r="N3037" s="72"/>
      <c r="O3037" s="41">
        <f t="shared" ref="O3037:BD3037" si="2127">IFERROR(((O$3&gt;=$E3032)*(O$2&lt;=$E3032))*$H3040,"")</f>
        <v>0</v>
      </c>
      <c r="P3037" s="41">
        <f t="shared" si="2127"/>
        <v>0</v>
      </c>
      <c r="Q3037" s="41">
        <f t="shared" si="2127"/>
        <v>0</v>
      </c>
      <c r="R3037" s="41">
        <f t="shared" si="2127"/>
        <v>0</v>
      </c>
      <c r="S3037" s="41">
        <f t="shared" si="2127"/>
        <v>0</v>
      </c>
      <c r="T3037" s="41">
        <f t="shared" si="2127"/>
        <v>0</v>
      </c>
      <c r="U3037" s="41">
        <f t="shared" si="2127"/>
        <v>0</v>
      </c>
      <c r="V3037" s="41">
        <f t="shared" si="2127"/>
        <v>0</v>
      </c>
      <c r="W3037" s="41">
        <f t="shared" si="2127"/>
        <v>0</v>
      </c>
      <c r="X3037" s="41">
        <f t="shared" si="2127"/>
        <v>0</v>
      </c>
      <c r="Y3037" s="41">
        <f t="shared" si="2127"/>
        <v>0</v>
      </c>
      <c r="Z3037" s="41">
        <f t="shared" si="2127"/>
        <v>0</v>
      </c>
      <c r="AA3037" s="41">
        <f t="shared" si="2127"/>
        <v>0</v>
      </c>
      <c r="AB3037" s="41">
        <f t="shared" si="2127"/>
        <v>0</v>
      </c>
      <c r="AC3037" s="41">
        <f t="shared" si="2127"/>
        <v>0</v>
      </c>
      <c r="AD3037" s="41">
        <f t="shared" si="2127"/>
        <v>0</v>
      </c>
      <c r="AE3037" s="41">
        <f t="shared" si="2127"/>
        <v>0</v>
      </c>
      <c r="AF3037" s="41">
        <f t="shared" si="2127"/>
        <v>0</v>
      </c>
      <c r="AG3037" s="41">
        <f t="shared" si="2127"/>
        <v>0</v>
      </c>
      <c r="AH3037" s="41">
        <f t="shared" si="2127"/>
        <v>0</v>
      </c>
      <c r="AI3037" s="41">
        <f t="shared" si="2127"/>
        <v>0</v>
      </c>
      <c r="AJ3037" s="41">
        <f t="shared" si="2127"/>
        <v>0</v>
      </c>
      <c r="AK3037" s="41">
        <f t="shared" si="2127"/>
        <v>0</v>
      </c>
      <c r="AL3037" s="41">
        <f t="shared" si="2127"/>
        <v>0</v>
      </c>
      <c r="AM3037" s="41">
        <f t="shared" si="2127"/>
        <v>0</v>
      </c>
      <c r="AN3037" s="41">
        <f t="shared" si="2127"/>
        <v>0</v>
      </c>
      <c r="AO3037" s="41">
        <f t="shared" si="2127"/>
        <v>0</v>
      </c>
      <c r="AP3037" s="41">
        <f t="shared" si="2127"/>
        <v>0</v>
      </c>
      <c r="AQ3037" s="41">
        <f t="shared" si="2127"/>
        <v>0</v>
      </c>
      <c r="AR3037" s="41">
        <f t="shared" si="2127"/>
        <v>0</v>
      </c>
      <c r="AS3037" s="41">
        <f t="shared" si="2127"/>
        <v>0</v>
      </c>
      <c r="AT3037" s="41">
        <f t="shared" si="2127"/>
        <v>0</v>
      </c>
      <c r="AU3037" s="41">
        <f t="shared" si="2127"/>
        <v>0</v>
      </c>
      <c r="AV3037" s="41">
        <f t="shared" si="2127"/>
        <v>0</v>
      </c>
      <c r="AW3037" s="41">
        <f t="shared" si="2127"/>
        <v>0</v>
      </c>
      <c r="AX3037" s="41">
        <f t="shared" si="2127"/>
        <v>0</v>
      </c>
      <c r="AY3037" s="41">
        <f t="shared" si="2127"/>
        <v>0</v>
      </c>
      <c r="AZ3037" s="41">
        <f t="shared" si="2127"/>
        <v>0</v>
      </c>
      <c r="BA3037" s="41">
        <f t="shared" si="2127"/>
        <v>0</v>
      </c>
      <c r="BB3037" s="41">
        <f t="shared" si="2127"/>
        <v>0</v>
      </c>
      <c r="BC3037" s="41">
        <f t="shared" si="2127"/>
        <v>0</v>
      </c>
      <c r="BD3037" s="41">
        <f t="shared" si="2127"/>
        <v>0</v>
      </c>
    </row>
    <row r="3038" spans="1:59" ht="16" x14ac:dyDescent="0.2">
      <c r="B3038" s="11">
        <f t="shared" si="2125"/>
        <v>108</v>
      </c>
      <c r="C3038" s="12" t="str">
        <f t="shared" si="2125"/>
        <v>SCI HSR 5</v>
      </c>
      <c r="D3038" s="46" t="s">
        <v>8</v>
      </c>
      <c r="E3038" s="42">
        <v>0</v>
      </c>
      <c r="F3038" s="15"/>
      <c r="G3038" s="49" t="s">
        <v>267</v>
      </c>
      <c r="H3038" s="31">
        <v>0</v>
      </c>
      <c r="I3038" s="32">
        <v>0</v>
      </c>
      <c r="J3038" s="32">
        <v>0</v>
      </c>
      <c r="L3038" s="52" t="s">
        <v>268</v>
      </c>
      <c r="M3038" s="72"/>
      <c r="N3038" s="72"/>
      <c r="O3038" s="41">
        <f t="shared" ref="O3038:BD3038" si="2128">IFERROR(((O$3&gt;=$E3035)*(O$2&lt;=$E3035))*$J3040,"")</f>
        <v>0</v>
      </c>
      <c r="P3038" s="41">
        <f t="shared" si="2128"/>
        <v>0</v>
      </c>
      <c r="Q3038" s="41">
        <f t="shared" si="2128"/>
        <v>0</v>
      </c>
      <c r="R3038" s="41">
        <f t="shared" si="2128"/>
        <v>0</v>
      </c>
      <c r="S3038" s="41">
        <f t="shared" si="2128"/>
        <v>0</v>
      </c>
      <c r="T3038" s="41">
        <f t="shared" si="2128"/>
        <v>0</v>
      </c>
      <c r="U3038" s="41">
        <f t="shared" si="2128"/>
        <v>0</v>
      </c>
      <c r="V3038" s="41">
        <f t="shared" si="2128"/>
        <v>0</v>
      </c>
      <c r="W3038" s="41">
        <f t="shared" si="2128"/>
        <v>0</v>
      </c>
      <c r="X3038" s="41">
        <f t="shared" si="2128"/>
        <v>0</v>
      </c>
      <c r="Y3038" s="41">
        <f t="shared" si="2128"/>
        <v>0</v>
      </c>
      <c r="Z3038" s="41">
        <f t="shared" si="2128"/>
        <v>0</v>
      </c>
      <c r="AA3038" s="41">
        <f t="shared" si="2128"/>
        <v>0</v>
      </c>
      <c r="AB3038" s="41">
        <f t="shared" si="2128"/>
        <v>0</v>
      </c>
      <c r="AC3038" s="41">
        <f t="shared" si="2128"/>
        <v>0</v>
      </c>
      <c r="AD3038" s="41">
        <f t="shared" si="2128"/>
        <v>0</v>
      </c>
      <c r="AE3038" s="41">
        <f t="shared" si="2128"/>
        <v>0</v>
      </c>
      <c r="AF3038" s="41">
        <f t="shared" si="2128"/>
        <v>0</v>
      </c>
      <c r="AG3038" s="41">
        <f t="shared" si="2128"/>
        <v>0</v>
      </c>
      <c r="AH3038" s="41">
        <f t="shared" si="2128"/>
        <v>0</v>
      </c>
      <c r="AI3038" s="41">
        <f t="shared" si="2128"/>
        <v>0</v>
      </c>
      <c r="AJ3038" s="41">
        <f t="shared" si="2128"/>
        <v>0</v>
      </c>
      <c r="AK3038" s="41">
        <f t="shared" si="2128"/>
        <v>0</v>
      </c>
      <c r="AL3038" s="41">
        <f t="shared" si="2128"/>
        <v>0</v>
      </c>
      <c r="AM3038" s="41">
        <f t="shared" si="2128"/>
        <v>0</v>
      </c>
      <c r="AN3038" s="41">
        <f t="shared" si="2128"/>
        <v>0</v>
      </c>
      <c r="AO3038" s="41">
        <f t="shared" si="2128"/>
        <v>0</v>
      </c>
      <c r="AP3038" s="41">
        <f t="shared" si="2128"/>
        <v>0</v>
      </c>
      <c r="AQ3038" s="41">
        <f t="shared" si="2128"/>
        <v>0</v>
      </c>
      <c r="AR3038" s="41">
        <f t="shared" si="2128"/>
        <v>0</v>
      </c>
      <c r="AS3038" s="41">
        <f t="shared" si="2128"/>
        <v>0</v>
      </c>
      <c r="AT3038" s="41">
        <f t="shared" si="2128"/>
        <v>0</v>
      </c>
      <c r="AU3038" s="41">
        <f t="shared" si="2128"/>
        <v>0</v>
      </c>
      <c r="AV3038" s="41">
        <f t="shared" si="2128"/>
        <v>0</v>
      </c>
      <c r="AW3038" s="41">
        <f t="shared" si="2128"/>
        <v>0</v>
      </c>
      <c r="AX3038" s="41">
        <f t="shared" si="2128"/>
        <v>0</v>
      </c>
      <c r="AY3038" s="41">
        <f t="shared" si="2128"/>
        <v>0</v>
      </c>
      <c r="AZ3038" s="41">
        <f t="shared" si="2128"/>
        <v>0</v>
      </c>
      <c r="BA3038" s="41">
        <f t="shared" si="2128"/>
        <v>0</v>
      </c>
      <c r="BB3038" s="41">
        <f t="shared" si="2128"/>
        <v>0</v>
      </c>
      <c r="BC3038" s="41">
        <f t="shared" si="2128"/>
        <v>0</v>
      </c>
      <c r="BD3038" s="41">
        <f t="shared" si="2128"/>
        <v>0</v>
      </c>
    </row>
    <row r="3039" spans="1:59" ht="16" x14ac:dyDescent="0.2">
      <c r="B3039" s="11">
        <f t="shared" si="2125"/>
        <v>108</v>
      </c>
      <c r="C3039" s="12" t="str">
        <f t="shared" si="2125"/>
        <v>SCI HSR 5</v>
      </c>
      <c r="D3039" s="46" t="s">
        <v>269</v>
      </c>
      <c r="E3039" s="31">
        <v>0</v>
      </c>
      <c r="F3039" s="15"/>
      <c r="G3039" s="53"/>
      <c r="H3039" s="15"/>
      <c r="I3039" s="15"/>
      <c r="J3039" s="23"/>
      <c r="L3039" s="52" t="s">
        <v>270</v>
      </c>
      <c r="M3039" s="72"/>
      <c r="N3039" s="72"/>
      <c r="O3039" s="41">
        <f t="shared" ref="O3039:BD3039" si="2129">IFERROR(((O$3&gt;=$J3029)*(O$2&lt;=$J3029))*$E3040,"")</f>
        <v>0</v>
      </c>
      <c r="P3039" s="41">
        <f t="shared" si="2129"/>
        <v>0</v>
      </c>
      <c r="Q3039" s="41">
        <f t="shared" si="2129"/>
        <v>0</v>
      </c>
      <c r="R3039" s="41">
        <f t="shared" si="2129"/>
        <v>0</v>
      </c>
      <c r="S3039" s="41">
        <f t="shared" si="2129"/>
        <v>0</v>
      </c>
      <c r="T3039" s="41">
        <f t="shared" si="2129"/>
        <v>0</v>
      </c>
      <c r="U3039" s="41">
        <f t="shared" si="2129"/>
        <v>0</v>
      </c>
      <c r="V3039" s="41">
        <f t="shared" si="2129"/>
        <v>0</v>
      </c>
      <c r="W3039" s="41">
        <f t="shared" si="2129"/>
        <v>0</v>
      </c>
      <c r="X3039" s="41">
        <f t="shared" si="2129"/>
        <v>0</v>
      </c>
      <c r="Y3039" s="41">
        <f t="shared" si="2129"/>
        <v>0</v>
      </c>
      <c r="Z3039" s="41">
        <f t="shared" si="2129"/>
        <v>0</v>
      </c>
      <c r="AA3039" s="41">
        <f t="shared" si="2129"/>
        <v>0</v>
      </c>
      <c r="AB3039" s="41">
        <f t="shared" si="2129"/>
        <v>0</v>
      </c>
      <c r="AC3039" s="41">
        <f t="shared" si="2129"/>
        <v>0</v>
      </c>
      <c r="AD3039" s="41">
        <f t="shared" si="2129"/>
        <v>0</v>
      </c>
      <c r="AE3039" s="41">
        <f t="shared" si="2129"/>
        <v>0</v>
      </c>
      <c r="AF3039" s="41">
        <f t="shared" si="2129"/>
        <v>0</v>
      </c>
      <c r="AG3039" s="41">
        <f t="shared" si="2129"/>
        <v>0</v>
      </c>
      <c r="AH3039" s="41">
        <f t="shared" si="2129"/>
        <v>0</v>
      </c>
      <c r="AI3039" s="41">
        <f t="shared" si="2129"/>
        <v>0</v>
      </c>
      <c r="AJ3039" s="41">
        <f t="shared" si="2129"/>
        <v>0</v>
      </c>
      <c r="AK3039" s="41">
        <f t="shared" si="2129"/>
        <v>0</v>
      </c>
      <c r="AL3039" s="41">
        <f t="shared" si="2129"/>
        <v>0</v>
      </c>
      <c r="AM3039" s="41">
        <f t="shared" si="2129"/>
        <v>0</v>
      </c>
      <c r="AN3039" s="41">
        <f t="shared" si="2129"/>
        <v>0</v>
      </c>
      <c r="AO3039" s="41">
        <f t="shared" si="2129"/>
        <v>0</v>
      </c>
      <c r="AP3039" s="41">
        <f t="shared" si="2129"/>
        <v>0</v>
      </c>
      <c r="AQ3039" s="41">
        <f t="shared" si="2129"/>
        <v>0</v>
      </c>
      <c r="AR3039" s="41">
        <f t="shared" si="2129"/>
        <v>0</v>
      </c>
      <c r="AS3039" s="41">
        <f t="shared" si="2129"/>
        <v>0</v>
      </c>
      <c r="AT3039" s="41">
        <f t="shared" si="2129"/>
        <v>0</v>
      </c>
      <c r="AU3039" s="41">
        <f t="shared" si="2129"/>
        <v>0</v>
      </c>
      <c r="AV3039" s="41">
        <f t="shared" si="2129"/>
        <v>0</v>
      </c>
      <c r="AW3039" s="41">
        <f t="shared" si="2129"/>
        <v>0</v>
      </c>
      <c r="AX3039" s="41">
        <f t="shared" si="2129"/>
        <v>0</v>
      </c>
      <c r="AY3039" s="41">
        <f t="shared" si="2129"/>
        <v>0</v>
      </c>
      <c r="AZ3039" s="41">
        <f t="shared" si="2129"/>
        <v>0</v>
      </c>
      <c r="BA3039" s="41">
        <f t="shared" si="2129"/>
        <v>0</v>
      </c>
      <c r="BB3039" s="41">
        <f t="shared" si="2129"/>
        <v>0</v>
      </c>
      <c r="BC3039" s="41">
        <f t="shared" si="2129"/>
        <v>0</v>
      </c>
      <c r="BD3039" s="41">
        <f t="shared" si="2129"/>
        <v>0</v>
      </c>
    </row>
    <row r="3040" spans="1:59" ht="16" x14ac:dyDescent="0.2">
      <c r="B3040" s="11">
        <f t="shared" si="2125"/>
        <v>108</v>
      </c>
      <c r="C3040" s="12" t="str">
        <f t="shared" si="2125"/>
        <v>SCI HSR 5</v>
      </c>
      <c r="D3040" s="46" t="s">
        <v>270</v>
      </c>
      <c r="E3040" s="31">
        <v>0</v>
      </c>
      <c r="F3040" s="15"/>
      <c r="G3040" s="46" t="s">
        <v>266</v>
      </c>
      <c r="H3040" s="31">
        <v>0</v>
      </c>
      <c r="I3040" s="46" t="s">
        <v>268</v>
      </c>
      <c r="J3040" s="31">
        <v>0</v>
      </c>
      <c r="L3040" s="54" t="s">
        <v>271</v>
      </c>
      <c r="M3040" s="73"/>
      <c r="N3040" s="73"/>
      <c r="O3040" s="45">
        <f t="shared" ref="O3040:BD3040" si="2130">IFERROR(-($E3021+$H3021+$J3021)*O3022,"")</f>
        <v>0</v>
      </c>
      <c r="P3040" s="45">
        <f t="shared" si="2130"/>
        <v>0</v>
      </c>
      <c r="Q3040" s="45">
        <f t="shared" si="2130"/>
        <v>0</v>
      </c>
      <c r="R3040" s="45">
        <f t="shared" si="2130"/>
        <v>0</v>
      </c>
      <c r="S3040" s="45">
        <f t="shared" si="2130"/>
        <v>0</v>
      </c>
      <c r="T3040" s="45">
        <f t="shared" si="2130"/>
        <v>0</v>
      </c>
      <c r="U3040" s="45">
        <f t="shared" si="2130"/>
        <v>0</v>
      </c>
      <c r="V3040" s="45">
        <f t="shared" si="2130"/>
        <v>0</v>
      </c>
      <c r="W3040" s="45">
        <f t="shared" si="2130"/>
        <v>0</v>
      </c>
      <c r="X3040" s="45">
        <f t="shared" si="2130"/>
        <v>0</v>
      </c>
      <c r="Y3040" s="45">
        <f t="shared" si="2130"/>
        <v>0</v>
      </c>
      <c r="Z3040" s="45">
        <f t="shared" si="2130"/>
        <v>0</v>
      </c>
      <c r="AA3040" s="45">
        <f t="shared" si="2130"/>
        <v>0</v>
      </c>
      <c r="AB3040" s="45">
        <f t="shared" si="2130"/>
        <v>0</v>
      </c>
      <c r="AC3040" s="45">
        <f t="shared" si="2130"/>
        <v>0</v>
      </c>
      <c r="AD3040" s="45">
        <f t="shared" si="2130"/>
        <v>0</v>
      </c>
      <c r="AE3040" s="45">
        <f t="shared" si="2130"/>
        <v>0</v>
      </c>
      <c r="AF3040" s="45">
        <f t="shared" si="2130"/>
        <v>0</v>
      </c>
      <c r="AG3040" s="45">
        <f t="shared" si="2130"/>
        <v>0</v>
      </c>
      <c r="AH3040" s="45">
        <f t="shared" si="2130"/>
        <v>0</v>
      </c>
      <c r="AI3040" s="45">
        <f t="shared" si="2130"/>
        <v>0</v>
      </c>
      <c r="AJ3040" s="45">
        <f t="shared" si="2130"/>
        <v>0</v>
      </c>
      <c r="AK3040" s="45">
        <f t="shared" si="2130"/>
        <v>0</v>
      </c>
      <c r="AL3040" s="45">
        <f t="shared" si="2130"/>
        <v>0</v>
      </c>
      <c r="AM3040" s="45">
        <f t="shared" si="2130"/>
        <v>0</v>
      </c>
      <c r="AN3040" s="45">
        <f t="shared" si="2130"/>
        <v>0</v>
      </c>
      <c r="AO3040" s="45">
        <f t="shared" si="2130"/>
        <v>0</v>
      </c>
      <c r="AP3040" s="45">
        <f t="shared" si="2130"/>
        <v>0</v>
      </c>
      <c r="AQ3040" s="45">
        <f t="shared" si="2130"/>
        <v>0</v>
      </c>
      <c r="AR3040" s="45">
        <f t="shared" si="2130"/>
        <v>0</v>
      </c>
      <c r="AS3040" s="45">
        <f t="shared" si="2130"/>
        <v>0</v>
      </c>
      <c r="AT3040" s="45">
        <f t="shared" si="2130"/>
        <v>0</v>
      </c>
      <c r="AU3040" s="45">
        <f t="shared" si="2130"/>
        <v>0</v>
      </c>
      <c r="AV3040" s="45">
        <f t="shared" si="2130"/>
        <v>0</v>
      </c>
      <c r="AW3040" s="45">
        <f t="shared" si="2130"/>
        <v>0</v>
      </c>
      <c r="AX3040" s="45">
        <f t="shared" si="2130"/>
        <v>0</v>
      </c>
      <c r="AY3040" s="45">
        <f t="shared" si="2130"/>
        <v>0</v>
      </c>
      <c r="AZ3040" s="45">
        <f t="shared" si="2130"/>
        <v>0</v>
      </c>
      <c r="BA3040" s="45">
        <f t="shared" si="2130"/>
        <v>0</v>
      </c>
      <c r="BB3040" s="45">
        <f t="shared" si="2130"/>
        <v>0</v>
      </c>
      <c r="BC3040" s="45">
        <f t="shared" si="2130"/>
        <v>0</v>
      </c>
      <c r="BD3040" s="45">
        <f t="shared" si="2130"/>
        <v>0</v>
      </c>
    </row>
    <row r="3041" spans="1:59" x14ac:dyDescent="0.2">
      <c r="A3041"/>
      <c r="B3041"/>
      <c r="C3041"/>
      <c r="D3041"/>
      <c r="E3041"/>
      <c r="F3041"/>
      <c r="G3041"/>
      <c r="H3041"/>
      <c r="I3041"/>
      <c r="J3041"/>
      <c r="K3041"/>
      <c r="L3041"/>
      <c r="M3041"/>
      <c r="N3041"/>
      <c r="O3041"/>
      <c r="P3041"/>
      <c r="Q3041"/>
      <c r="R3041"/>
      <c r="S3041"/>
      <c r="T3041"/>
      <c r="U3041"/>
      <c r="V3041"/>
      <c r="W3041"/>
      <c r="X3041"/>
      <c r="Y3041"/>
      <c r="Z3041"/>
      <c r="AA3041"/>
      <c r="AB3041"/>
      <c r="AC3041"/>
      <c r="AD3041"/>
      <c r="AE3041"/>
      <c r="AF3041"/>
      <c r="AG3041"/>
      <c r="AH3041"/>
      <c r="AI3041"/>
      <c r="AJ3041"/>
      <c r="AK3041"/>
      <c r="AL3041"/>
      <c r="AM3041"/>
      <c r="AN3041"/>
      <c r="AO3041"/>
      <c r="AP3041"/>
      <c r="AQ3041"/>
      <c r="AR3041"/>
      <c r="AS3041"/>
      <c r="AT3041"/>
      <c r="AU3041"/>
      <c r="AV3041"/>
      <c r="AW3041"/>
      <c r="AX3041"/>
      <c r="AY3041"/>
      <c r="AZ3041"/>
      <c r="BA3041"/>
      <c r="BB3041"/>
      <c r="BC3041"/>
      <c r="BD3041"/>
    </row>
    <row r="3042" spans="1:59" ht="16" x14ac:dyDescent="0.2">
      <c r="A3042"/>
      <c r="B3042"/>
      <c r="C3042"/>
      <c r="D3042"/>
      <c r="E3042"/>
      <c r="F3042"/>
      <c r="G3042"/>
      <c r="H3042"/>
      <c r="I3042"/>
      <c r="J3042"/>
      <c r="K3042"/>
      <c r="L3042"/>
      <c r="M3042"/>
      <c r="N3042"/>
      <c r="O3042"/>
      <c r="P3042"/>
      <c r="Q3042"/>
      <c r="R3042"/>
      <c r="S3042"/>
      <c r="T3042"/>
      <c r="U3042"/>
      <c r="V3042"/>
      <c r="W3042"/>
      <c r="X3042"/>
      <c r="Y3042"/>
      <c r="Z3042"/>
      <c r="AA3042"/>
      <c r="AB3042"/>
      <c r="AC3042"/>
      <c r="AD3042"/>
      <c r="AE3042"/>
      <c r="AF3042"/>
      <c r="AG3042"/>
      <c r="AH3042"/>
      <c r="AI3042"/>
      <c r="AJ3042"/>
      <c r="AK3042"/>
      <c r="AL3042"/>
      <c r="AM3042"/>
      <c r="AN3042"/>
      <c r="AO3042"/>
      <c r="AP3042"/>
      <c r="AQ3042"/>
      <c r="AR3042"/>
      <c r="AS3042"/>
      <c r="AT3042"/>
      <c r="AU3042"/>
      <c r="AV3042"/>
      <c r="AW3042"/>
      <c r="AX3042"/>
      <c r="AY3042"/>
      <c r="AZ3042"/>
      <c r="BA3042"/>
      <c r="BB3042"/>
      <c r="BC3042"/>
      <c r="BD3042"/>
      <c r="BE3042" s="1"/>
    </row>
    <row r="3043" spans="1:59" ht="16" x14ac:dyDescent="0.2">
      <c r="A3043" s="1"/>
      <c r="B3043" s="67">
        <v>109</v>
      </c>
      <c r="C3043" s="68" t="str">
        <f>H3045</f>
        <v>SCI HSR 5</v>
      </c>
      <c r="D3043" s="69" t="s">
        <v>173</v>
      </c>
      <c r="E3043" s="69"/>
      <c r="F3043" s="69"/>
      <c r="G3043" s="69"/>
      <c r="H3043" s="69"/>
      <c r="I3043" s="69"/>
      <c r="J3043" s="69"/>
      <c r="K3043" s="68"/>
      <c r="L3043" s="68"/>
      <c r="M3043" s="68"/>
      <c r="N3043" s="68"/>
      <c r="O3043" s="82"/>
      <c r="P3043" s="82"/>
      <c r="Q3043" s="82"/>
      <c r="R3043" s="82"/>
      <c r="S3043" s="82"/>
      <c r="T3043" s="82"/>
      <c r="U3043" s="82"/>
      <c r="V3043" s="82"/>
      <c r="W3043" s="82"/>
      <c r="X3043" s="82"/>
      <c r="Y3043" s="82"/>
      <c r="Z3043" s="82"/>
      <c r="AA3043" s="82"/>
      <c r="AB3043" s="82"/>
      <c r="AC3043" s="82"/>
      <c r="AD3043" s="82"/>
      <c r="AE3043" s="82"/>
      <c r="AF3043" s="82"/>
      <c r="AG3043" s="82"/>
      <c r="AH3043" s="82"/>
      <c r="AI3043" s="82"/>
      <c r="AJ3043" s="82"/>
      <c r="AK3043" s="82"/>
      <c r="AL3043" s="82"/>
      <c r="AM3043" s="82"/>
      <c r="AN3043" s="82"/>
      <c r="AO3043" s="82"/>
      <c r="AP3043" s="82"/>
      <c r="AQ3043" s="82"/>
      <c r="AR3043" s="82"/>
      <c r="AS3043" s="82"/>
      <c r="AT3043" s="82"/>
      <c r="AU3043" s="82"/>
      <c r="AV3043" s="82"/>
      <c r="AW3043" s="82"/>
      <c r="AX3043" s="82"/>
      <c r="AY3043" s="82"/>
      <c r="AZ3043" s="82"/>
      <c r="BA3043" s="82"/>
      <c r="BB3043" s="82"/>
      <c r="BC3043" s="82"/>
      <c r="BD3043" s="82"/>
      <c r="BE3043" s="1"/>
      <c r="BF3043" s="1"/>
      <c r="BG3043" s="1"/>
    </row>
    <row r="3044" spans="1:59" ht="16" x14ac:dyDescent="0.2">
      <c r="A3044" s="35"/>
      <c r="B3044" s="11">
        <f>B3043</f>
        <v>109</v>
      </c>
      <c r="C3044" s="12" t="str">
        <f>C3043</f>
        <v>SCI HSR 5</v>
      </c>
      <c r="D3044" s="35"/>
      <c r="E3044" s="35"/>
      <c r="F3044" s="35"/>
      <c r="G3044" s="35"/>
      <c r="H3044" s="35"/>
      <c r="I3044" s="35"/>
      <c r="J3044" s="35"/>
      <c r="K3044" s="35"/>
      <c r="L3044" s="35"/>
      <c r="M3044" s="35"/>
      <c r="N3044" s="35"/>
      <c r="O3044" s="44"/>
      <c r="P3044" s="44"/>
      <c r="Q3044" s="44"/>
      <c r="R3044" s="44"/>
      <c r="S3044" s="44"/>
      <c r="T3044" s="44"/>
      <c r="U3044" s="44"/>
      <c r="V3044" s="44"/>
      <c r="W3044" s="44"/>
      <c r="X3044" s="44"/>
      <c r="Y3044" s="44"/>
      <c r="Z3044" s="44"/>
      <c r="AA3044" s="44"/>
      <c r="AB3044" s="44"/>
      <c r="AC3044" s="44"/>
      <c r="AD3044" s="44"/>
      <c r="AE3044" s="44"/>
      <c r="AF3044" s="44"/>
      <c r="AG3044" s="44"/>
      <c r="AH3044" s="44"/>
      <c r="AI3044" s="44"/>
      <c r="AJ3044" s="44"/>
      <c r="AK3044" s="44"/>
      <c r="AL3044" s="44"/>
      <c r="AM3044" s="44"/>
      <c r="AN3044" s="44"/>
      <c r="AO3044" s="44"/>
      <c r="AP3044" s="44"/>
      <c r="AQ3044" s="44"/>
      <c r="AR3044" s="44"/>
      <c r="AS3044" s="44"/>
      <c r="AT3044" s="44"/>
      <c r="AU3044" s="44"/>
      <c r="AV3044" s="44"/>
      <c r="AW3044" s="44"/>
      <c r="AX3044" s="44"/>
      <c r="AY3044" s="44"/>
      <c r="AZ3044" s="44"/>
      <c r="BA3044" s="44"/>
      <c r="BB3044" s="44"/>
      <c r="BC3044" s="44"/>
      <c r="BD3044" s="44"/>
      <c r="BE3044" s="35"/>
      <c r="BF3044" s="35"/>
      <c r="BG3044" s="35"/>
    </row>
    <row r="3045" spans="1:59" ht="16" x14ac:dyDescent="0.2">
      <c r="B3045" s="11">
        <f t="shared" ref="B3045:C3060" si="2131">B3044</f>
        <v>109</v>
      </c>
      <c r="C3045" s="12" t="str">
        <f t="shared" si="2131"/>
        <v>SCI HSR 5</v>
      </c>
      <c r="D3045" s="13" t="s">
        <v>2</v>
      </c>
      <c r="E3045" s="14" t="s">
        <v>172</v>
      </c>
      <c r="F3045" s="15"/>
      <c r="G3045" s="13" t="s">
        <v>229</v>
      </c>
      <c r="H3045" s="14" t="s">
        <v>32</v>
      </c>
      <c r="I3045" s="14"/>
      <c r="J3045" s="14"/>
      <c r="L3045" s="16" t="s">
        <v>230</v>
      </c>
      <c r="M3045" s="70"/>
      <c r="N3045" s="70"/>
      <c r="O3045" s="17">
        <f>($E3056&gt;0)*($E3050&lt;O$2)*(EDATE($E3050,$E3056)&gt;O$3)*((O$3-O$2+1)/O$4)
+($E3056&gt;0)*($E3050&lt;O$2)*(EDATE($E3050,$E3056)&gt;=O$2)*(EDATE($E3050,$E3056)&lt;=O$3)*((EDATE($E3050,$E3056)-O$2)/O$4)
+($E3056&gt;0)*($E3050&lt;O$2)*(EDATE($E3050,$E3056)&lt;O$2)*(0)
+($E3056&gt;0)*($E3050&gt;=O$2)*($E3050&lt;=O$3)*(EDATE($E3050,$E3056)&gt;=O$2)*(EDATE($E3050,$E3056)&lt;=O$3)*((EDATE($E3050,$E3056)-$E3050+1)/O$4)
+($E3056&gt;0)*($E3050&gt;=O$2)*($E3050&lt;=O$3)*(EDATE($E3050,$E3056)&gt;O$3)*((O$3-$E3050+1)/O$4)
+($E3056&gt;0)*($E3050&gt;O$3)*(0)</f>
        <v>0</v>
      </c>
      <c r="P3045" s="17">
        <f t="shared" ref="P3045:BD3045" si="2132">($E3056&gt;0)*($E3050&lt;P$2)*(EDATE($E3050,$E3056)&gt;P$3)*((P$3-P$2+1)/P$4)
+($E3056&gt;0)*($E3050&lt;P$2)*(EDATE($E3050,$E3056)&gt;=P$2)*(EDATE($E3050,$E3056)&lt;=P$3)*((EDATE($E3050,$E3056)-P$2)/P$4)
+($E3056&gt;0)*($E3050&lt;P$2)*(EDATE($E3050,$E3056)&lt;P$2)*(0)
+($E3056&gt;0)*($E3050&gt;=P$2)*($E3050&lt;=P$3)*(EDATE($E3050,$E3056)&gt;=P$2)*(EDATE($E3050,$E3056)&lt;=P$3)*((EDATE($E3050,$E3056)-$E3050+1)/P$4)
+($E3056&gt;0)*($E3050&gt;=P$2)*($E3050&lt;=P$3)*(EDATE($E3050,$E3056)&gt;P$3)*((P$3-$E3050+1)/P$4)
+($E3056&gt;0)*($E3050&gt;P$3)*(0)</f>
        <v>0</v>
      </c>
      <c r="Q3045" s="17">
        <f t="shared" si="2132"/>
        <v>0</v>
      </c>
      <c r="R3045" s="17">
        <f t="shared" si="2132"/>
        <v>0</v>
      </c>
      <c r="S3045" s="17">
        <f t="shared" si="2132"/>
        <v>0</v>
      </c>
      <c r="T3045" s="17">
        <f t="shared" si="2132"/>
        <v>0</v>
      </c>
      <c r="U3045" s="17">
        <f t="shared" si="2132"/>
        <v>0</v>
      </c>
      <c r="V3045" s="17">
        <f t="shared" si="2132"/>
        <v>0</v>
      </c>
      <c r="W3045" s="17">
        <f t="shared" si="2132"/>
        <v>0</v>
      </c>
      <c r="X3045" s="17">
        <f t="shared" si="2132"/>
        <v>0</v>
      </c>
      <c r="Y3045" s="17">
        <f t="shared" si="2132"/>
        <v>0</v>
      </c>
      <c r="Z3045" s="17">
        <f t="shared" si="2132"/>
        <v>0</v>
      </c>
      <c r="AA3045" s="17">
        <f t="shared" si="2132"/>
        <v>0</v>
      </c>
      <c r="AB3045" s="17">
        <f t="shared" si="2132"/>
        <v>0</v>
      </c>
      <c r="AC3045" s="17">
        <f t="shared" si="2132"/>
        <v>0</v>
      </c>
      <c r="AD3045" s="17">
        <f t="shared" si="2132"/>
        <v>0</v>
      </c>
      <c r="AE3045" s="17">
        <f t="shared" si="2132"/>
        <v>0</v>
      </c>
      <c r="AF3045" s="17">
        <f t="shared" si="2132"/>
        <v>0</v>
      </c>
      <c r="AG3045" s="17">
        <f t="shared" si="2132"/>
        <v>0</v>
      </c>
      <c r="AH3045" s="17">
        <f t="shared" si="2132"/>
        <v>0</v>
      </c>
      <c r="AI3045" s="17">
        <f t="shared" si="2132"/>
        <v>0</v>
      </c>
      <c r="AJ3045" s="17">
        <f t="shared" si="2132"/>
        <v>0</v>
      </c>
      <c r="AK3045" s="17">
        <f t="shared" si="2132"/>
        <v>0</v>
      </c>
      <c r="AL3045" s="17">
        <f t="shared" si="2132"/>
        <v>0</v>
      </c>
      <c r="AM3045" s="17">
        <f t="shared" si="2132"/>
        <v>0</v>
      </c>
      <c r="AN3045" s="17">
        <f t="shared" si="2132"/>
        <v>0</v>
      </c>
      <c r="AO3045" s="17">
        <f t="shared" si="2132"/>
        <v>0</v>
      </c>
      <c r="AP3045" s="17">
        <f t="shared" si="2132"/>
        <v>0</v>
      </c>
      <c r="AQ3045" s="17">
        <f t="shared" si="2132"/>
        <v>0</v>
      </c>
      <c r="AR3045" s="17">
        <f t="shared" si="2132"/>
        <v>0</v>
      </c>
      <c r="AS3045" s="17">
        <f t="shared" si="2132"/>
        <v>0</v>
      </c>
      <c r="AT3045" s="17">
        <f t="shared" si="2132"/>
        <v>0</v>
      </c>
      <c r="AU3045" s="17">
        <f t="shared" si="2132"/>
        <v>0</v>
      </c>
      <c r="AV3045" s="17">
        <f t="shared" si="2132"/>
        <v>0</v>
      </c>
      <c r="AW3045" s="17">
        <f t="shared" si="2132"/>
        <v>0</v>
      </c>
      <c r="AX3045" s="17">
        <f t="shared" si="2132"/>
        <v>0</v>
      </c>
      <c r="AY3045" s="17">
        <f t="shared" si="2132"/>
        <v>0</v>
      </c>
      <c r="AZ3045" s="17">
        <f t="shared" si="2132"/>
        <v>0</v>
      </c>
      <c r="BA3045" s="17">
        <f t="shared" si="2132"/>
        <v>0</v>
      </c>
      <c r="BB3045" s="17">
        <f t="shared" si="2132"/>
        <v>0</v>
      </c>
      <c r="BC3045" s="17">
        <f t="shared" si="2132"/>
        <v>0</v>
      </c>
      <c r="BD3045" s="17">
        <f t="shared" si="2132"/>
        <v>0</v>
      </c>
    </row>
    <row r="3046" spans="1:59" ht="16" x14ac:dyDescent="0.2">
      <c r="B3046" s="11">
        <f t="shared" si="2131"/>
        <v>109</v>
      </c>
      <c r="C3046" s="12" t="str">
        <f t="shared" si="2131"/>
        <v>SCI HSR 5</v>
      </c>
      <c r="D3046" s="13" t="s">
        <v>7</v>
      </c>
      <c r="E3046" s="18">
        <v>40.799999999999997</v>
      </c>
      <c r="F3046" s="15"/>
      <c r="G3046" s="13" t="s">
        <v>0</v>
      </c>
      <c r="H3046" s="19">
        <v>24.3</v>
      </c>
      <c r="I3046" s="13" t="s">
        <v>20</v>
      </c>
      <c r="J3046" s="19">
        <v>23</v>
      </c>
      <c r="L3046" s="20" t="s">
        <v>231</v>
      </c>
      <c r="M3046" s="72"/>
      <c r="N3046" s="72"/>
      <c r="O3046" s="21">
        <f>($H3051&gt;0)*($J3051&lt;O$2)*0
+($H3051&gt;0)*($J3051&gt;=O$2)*($J3051&lt;=O$3)*(($J3051-O$2+1)/O$4)
+($H3051&gt;0)*($J3051&gt;O$3)*($I3051&gt;O$3)*0
+($H3051&gt;0)*($J3051&gt;O$3)*($I3051&lt;=O$3)*($I3051&gt;=O$2)*((O$3-$I3051+1)/O$4)
+($H3051&gt;0)*($J3051&gt;O$3)*($I3051&lt;O$2)*1
+($H3051&gt;0)*($I3051&gt;O$3)*0
+($H3052&gt;0)*($J$2350&lt;O$2)*0
+($H3052&gt;0)*($J3052&gt;=O$2)*($J3052&lt;=O$3)*(($J3052-O$2+1)/O$4)
+($H3052&gt;0)*($J3052&gt;O$3)*($I3052&gt;O$3)*0
+($H3052&gt;0)*($J3052&gt;O$3)*($I3052&lt;=O$3)*($I3052&gt;=O$2)*((O$3-$I3052+1)/O$4)
+($H3052&gt;0)*($J3052&gt;O$3)*($I3052&lt;O$2)*1
+($H3052&gt;0)*($I3052&gt;O$3)*0
+($H3053&gt;0)*($J3053&lt;O$2)*0
+($H3053&gt;0)*($J3053&gt;=O$2)*($J3053&lt;=O$3)*(($J3053-O$2+1)/O$4)
+($H3053&gt;0)*($J3053&gt;O$3)*($I3053&gt;O$3)*0
+($H3053&gt;0)*($J3053&gt;O$3)*($I3053&lt;=O$3)*($I3053&gt;=O$2)*((O$3-$I3053+1)/O$4)
+($H3053&gt;0)*($J3053&gt;O$3)*($I3053&lt;O$2)*1
+($H3053&gt;0)*($I3053&gt;O$3)*0</f>
        <v>0</v>
      </c>
      <c r="P3046" s="21">
        <f t="shared" ref="P3046:BD3046" si="2133">($H3051&gt;0)*($J3051&lt;P$2)*0
+($H3051&gt;0)*($J3051&gt;=P$2)*($J3051&lt;=P$3)*(($J3051-P$2+1)/P$4)
+($H3051&gt;0)*($J3051&gt;P$3)*($I3051&gt;P$3)*0
+($H3051&gt;0)*($J3051&gt;P$3)*($I3051&lt;=P$3)*($I3051&gt;=P$2)*((P$3-$I3051+1)/P$4)
+($H3051&gt;0)*($J3051&gt;P$3)*($I3051&lt;P$2)*1
+($H3051&gt;0)*($I3051&gt;P$3)*0
+($H3052&gt;0)*($J$2350&lt;P$2)*0
+($H3052&gt;0)*($J3052&gt;=P$2)*($J3052&lt;=P$3)*(($J3052-P$2+1)/P$4)
+($H3052&gt;0)*($J3052&gt;P$3)*($I3052&gt;P$3)*0
+($H3052&gt;0)*($J3052&gt;P$3)*($I3052&lt;=P$3)*($I3052&gt;=P$2)*((P$3-$I3052+1)/P$4)
+($H3052&gt;0)*($J3052&gt;P$3)*($I3052&lt;P$2)*1
+($H3052&gt;0)*($I3052&gt;P$3)*0
+($H3053&gt;0)*($J3053&lt;P$2)*0
+($H3053&gt;0)*($J3053&gt;=P$2)*($J3053&lt;=P$3)*(($J3053-P$2+1)/P$4)
+($H3053&gt;0)*($J3053&gt;P$3)*($I3053&gt;P$3)*0
+($H3053&gt;0)*($J3053&gt;P$3)*($I3053&lt;=P$3)*($I3053&gt;=P$2)*((P$3-$I3053+1)/P$4)
+($H3053&gt;0)*($J3053&gt;P$3)*($I3053&lt;P$2)*1
+($H3053&gt;0)*($I3053&gt;P$3)*0</f>
        <v>0</v>
      </c>
      <c r="Q3046" s="21">
        <f t="shared" si="2133"/>
        <v>0</v>
      </c>
      <c r="R3046" s="21">
        <f t="shared" si="2133"/>
        <v>0</v>
      </c>
      <c r="S3046" s="21">
        <f t="shared" si="2133"/>
        <v>0</v>
      </c>
      <c r="T3046" s="21">
        <f t="shared" si="2133"/>
        <v>0</v>
      </c>
      <c r="U3046" s="21">
        <f t="shared" si="2133"/>
        <v>0</v>
      </c>
      <c r="V3046" s="21">
        <f t="shared" si="2133"/>
        <v>0</v>
      </c>
      <c r="W3046" s="21">
        <f t="shared" si="2133"/>
        <v>0</v>
      </c>
      <c r="X3046" s="21">
        <f t="shared" si="2133"/>
        <v>0</v>
      </c>
      <c r="Y3046" s="21">
        <f t="shared" si="2133"/>
        <v>0</v>
      </c>
      <c r="Z3046" s="21">
        <f t="shared" si="2133"/>
        <v>0</v>
      </c>
      <c r="AA3046" s="21">
        <f t="shared" si="2133"/>
        <v>0</v>
      </c>
      <c r="AB3046" s="21">
        <f t="shared" si="2133"/>
        <v>0</v>
      </c>
      <c r="AC3046" s="21">
        <f t="shared" si="2133"/>
        <v>0</v>
      </c>
      <c r="AD3046" s="21">
        <f t="shared" si="2133"/>
        <v>0</v>
      </c>
      <c r="AE3046" s="21">
        <f t="shared" si="2133"/>
        <v>0</v>
      </c>
      <c r="AF3046" s="21">
        <f t="shared" si="2133"/>
        <v>0</v>
      </c>
      <c r="AG3046" s="21">
        <f t="shared" si="2133"/>
        <v>0</v>
      </c>
      <c r="AH3046" s="21">
        <f t="shared" si="2133"/>
        <v>0</v>
      </c>
      <c r="AI3046" s="21">
        <f t="shared" si="2133"/>
        <v>0</v>
      </c>
      <c r="AJ3046" s="21">
        <f t="shared" si="2133"/>
        <v>0</v>
      </c>
      <c r="AK3046" s="21">
        <f t="shared" si="2133"/>
        <v>0</v>
      </c>
      <c r="AL3046" s="21">
        <f t="shared" si="2133"/>
        <v>0</v>
      </c>
      <c r="AM3046" s="21">
        <f t="shared" si="2133"/>
        <v>0</v>
      </c>
      <c r="AN3046" s="21">
        <f t="shared" si="2133"/>
        <v>0</v>
      </c>
      <c r="AO3046" s="21">
        <f t="shared" si="2133"/>
        <v>0</v>
      </c>
      <c r="AP3046" s="21">
        <f t="shared" si="2133"/>
        <v>0</v>
      </c>
      <c r="AQ3046" s="21">
        <f t="shared" si="2133"/>
        <v>0</v>
      </c>
      <c r="AR3046" s="21">
        <f t="shared" si="2133"/>
        <v>0</v>
      </c>
      <c r="AS3046" s="21">
        <f t="shared" si="2133"/>
        <v>0</v>
      </c>
      <c r="AT3046" s="21">
        <f t="shared" si="2133"/>
        <v>0</v>
      </c>
      <c r="AU3046" s="21">
        <f t="shared" si="2133"/>
        <v>0</v>
      </c>
      <c r="AV3046" s="21">
        <f t="shared" si="2133"/>
        <v>0</v>
      </c>
      <c r="AW3046" s="21">
        <f t="shared" si="2133"/>
        <v>0</v>
      </c>
      <c r="AX3046" s="21">
        <f t="shared" si="2133"/>
        <v>0</v>
      </c>
      <c r="AY3046" s="21">
        <f t="shared" si="2133"/>
        <v>0</v>
      </c>
      <c r="AZ3046" s="21">
        <f t="shared" si="2133"/>
        <v>0</v>
      </c>
      <c r="BA3046" s="21">
        <f t="shared" si="2133"/>
        <v>0</v>
      </c>
      <c r="BB3046" s="21">
        <f t="shared" si="2133"/>
        <v>0</v>
      </c>
      <c r="BC3046" s="21">
        <f t="shared" si="2133"/>
        <v>0</v>
      </c>
      <c r="BD3046" s="21">
        <f t="shared" si="2133"/>
        <v>0</v>
      </c>
    </row>
    <row r="3047" spans="1:59" ht="16" x14ac:dyDescent="0.2">
      <c r="B3047" s="11">
        <f t="shared" si="2131"/>
        <v>109</v>
      </c>
      <c r="C3047" s="12" t="str">
        <f t="shared" si="2131"/>
        <v>SCI HSR 5</v>
      </c>
      <c r="D3047" s="13" t="s">
        <v>21</v>
      </c>
      <c r="E3047" s="22">
        <v>0</v>
      </c>
      <c r="F3047" s="15"/>
      <c r="G3047" s="13" t="s">
        <v>22</v>
      </c>
      <c r="H3047" s="22">
        <v>0</v>
      </c>
      <c r="I3047" s="13" t="s">
        <v>23</v>
      </c>
      <c r="J3047" s="22">
        <v>0</v>
      </c>
      <c r="K3047" s="23"/>
      <c r="L3047" s="20" t="s">
        <v>232</v>
      </c>
      <c r="M3047" s="72"/>
      <c r="N3047" s="72"/>
      <c r="O3047" s="21">
        <f>($E3050&lt;=O$3)*($E3050&gt;O$2)*((O$3-$E3050+1)/O$4)
+($E3050&lt;=O$2)*((O$3-O$2+1)/O$4)
+($E3050&gt;O$3)*(0)
-($E3058&lt;=O$3)*($E3058&lt;&gt;0)*($E3058&gt;O$2)*((O$3-$E3058)/O$4)
-($E3058&lt;=O$2)*((O$3-O$2+1)/O$4)
-($E3058&gt;O$3)*(0)</f>
        <v>1</v>
      </c>
      <c r="P3047" s="21">
        <f t="shared" ref="P3047:BD3047" si="2134">($E3050&lt;=P$3)*($E3050&gt;P$2)*((P$3-$E3050+1)/P$4)
+($E3050&lt;=P$2)*((P$3-P$2+1)/P$4)
+($E3050&gt;P$3)*(0)
-($E3058&lt;=P$3)*($E3058&lt;&gt;0)*($E3058&gt;P$2)*((P$3-$E3058)/P$4)
-($E3058&lt;=P$2)*((P$3-P$2+1)/P$4)
-($E3058&gt;P$3)*(0)</f>
        <v>0</v>
      </c>
      <c r="Q3047" s="21">
        <f t="shared" si="2134"/>
        <v>0</v>
      </c>
      <c r="R3047" s="21">
        <f t="shared" si="2134"/>
        <v>0</v>
      </c>
      <c r="S3047" s="21">
        <f t="shared" si="2134"/>
        <v>0</v>
      </c>
      <c r="T3047" s="21">
        <f t="shared" si="2134"/>
        <v>0</v>
      </c>
      <c r="U3047" s="21">
        <f t="shared" si="2134"/>
        <v>0</v>
      </c>
      <c r="V3047" s="21">
        <f t="shared" si="2134"/>
        <v>0</v>
      </c>
      <c r="W3047" s="21">
        <f t="shared" si="2134"/>
        <v>0</v>
      </c>
      <c r="X3047" s="21">
        <f t="shared" si="2134"/>
        <v>0</v>
      </c>
      <c r="Y3047" s="21">
        <f t="shared" si="2134"/>
        <v>0</v>
      </c>
      <c r="Z3047" s="21">
        <f t="shared" si="2134"/>
        <v>0</v>
      </c>
      <c r="AA3047" s="21">
        <f t="shared" si="2134"/>
        <v>0</v>
      </c>
      <c r="AB3047" s="21">
        <f t="shared" si="2134"/>
        <v>0</v>
      </c>
      <c r="AC3047" s="21">
        <f t="shared" si="2134"/>
        <v>0</v>
      </c>
      <c r="AD3047" s="21">
        <f t="shared" si="2134"/>
        <v>0</v>
      </c>
      <c r="AE3047" s="21">
        <f t="shared" si="2134"/>
        <v>0</v>
      </c>
      <c r="AF3047" s="21">
        <f t="shared" si="2134"/>
        <v>0</v>
      </c>
      <c r="AG3047" s="21">
        <f t="shared" si="2134"/>
        <v>0</v>
      </c>
      <c r="AH3047" s="21">
        <f t="shared" si="2134"/>
        <v>0</v>
      </c>
      <c r="AI3047" s="21">
        <f t="shared" si="2134"/>
        <v>0</v>
      </c>
      <c r="AJ3047" s="21">
        <f t="shared" si="2134"/>
        <v>0</v>
      </c>
      <c r="AK3047" s="21">
        <f t="shared" si="2134"/>
        <v>0</v>
      </c>
      <c r="AL3047" s="21">
        <f t="shared" si="2134"/>
        <v>0</v>
      </c>
      <c r="AM3047" s="21">
        <f t="shared" si="2134"/>
        <v>0</v>
      </c>
      <c r="AN3047" s="21">
        <f t="shared" si="2134"/>
        <v>0</v>
      </c>
      <c r="AO3047" s="21">
        <f t="shared" si="2134"/>
        <v>0</v>
      </c>
      <c r="AP3047" s="21">
        <f t="shared" si="2134"/>
        <v>0</v>
      </c>
      <c r="AQ3047" s="21">
        <f t="shared" si="2134"/>
        <v>0</v>
      </c>
      <c r="AR3047" s="21">
        <f t="shared" si="2134"/>
        <v>0</v>
      </c>
      <c r="AS3047" s="21">
        <f t="shared" si="2134"/>
        <v>0</v>
      </c>
      <c r="AT3047" s="21">
        <f t="shared" si="2134"/>
        <v>0</v>
      </c>
      <c r="AU3047" s="21">
        <f t="shared" si="2134"/>
        <v>0</v>
      </c>
      <c r="AV3047" s="21">
        <f t="shared" si="2134"/>
        <v>0</v>
      </c>
      <c r="AW3047" s="21">
        <f t="shared" si="2134"/>
        <v>0</v>
      </c>
      <c r="AX3047" s="21">
        <f t="shared" si="2134"/>
        <v>0</v>
      </c>
      <c r="AY3047" s="21">
        <f t="shared" si="2134"/>
        <v>0</v>
      </c>
      <c r="AZ3047" s="21">
        <f t="shared" si="2134"/>
        <v>0</v>
      </c>
      <c r="BA3047" s="21">
        <f t="shared" si="2134"/>
        <v>0</v>
      </c>
      <c r="BB3047" s="21">
        <f t="shared" si="2134"/>
        <v>0</v>
      </c>
      <c r="BC3047" s="21">
        <f t="shared" si="2134"/>
        <v>0</v>
      </c>
      <c r="BD3047" s="21">
        <f t="shared" si="2134"/>
        <v>0</v>
      </c>
    </row>
    <row r="3048" spans="1:59" ht="16" x14ac:dyDescent="0.2">
      <c r="B3048" s="11">
        <f t="shared" si="2131"/>
        <v>109</v>
      </c>
      <c r="C3048" s="12" t="str">
        <f t="shared" si="2131"/>
        <v>SCI HSR 5</v>
      </c>
      <c r="D3048" s="13" t="s">
        <v>1</v>
      </c>
      <c r="E3048" s="22">
        <v>60650.000000000007</v>
      </c>
      <c r="F3048" s="15"/>
      <c r="G3048" s="15"/>
      <c r="H3048" s="15"/>
      <c r="I3048" s="15"/>
      <c r="J3048" s="15"/>
      <c r="L3048" s="20" t="s">
        <v>233</v>
      </c>
      <c r="M3048" s="72"/>
      <c r="N3048" s="72"/>
      <c r="O3048" s="21">
        <f>($E3061&gt;O$3)*($E3058&lt;O$2)*((O$3-O$2+1)/O$4)
+($E3061&gt;O$3)*($E3058&gt;=O$2)*($E3058&lt;=O$3)*((O$3-$E3058)/O$4)
+($E3061&gt;O$3)*($E3058&gt;O$3)*(0)
+($E3061&lt;=O$3)*($E3061&gt;=O$2)*($E3058&lt;O$2)*(($E3061-O$2)/O$4)
+($E3061&lt;=O$3)*($E3061&gt;=O$2)*($E3058&lt;=O$3)*($E3058&gt;=O$2)*(($E3061-$E3058)/O$4)
+($E3061&lt;O$2)*(0)</f>
        <v>0</v>
      </c>
      <c r="P3048" s="21">
        <f t="shared" ref="P3048:BD3048" si="2135">($E3061&gt;P$3)*($E3058&lt;P$2)*((P$3-P$2+1)/P$4)
+($E3061&gt;P$3)*($E3058&gt;=P$2)*($E3058&lt;=P$3)*((P$3-$E3058)/P$4)
+($E3061&gt;P$3)*($E3058&gt;P$3)*(0)
+($E3061&lt;=P$3)*($E3061&gt;=P$2)*($E3058&lt;P$2)*(($E3061-P$2)/P$4)
+($E3061&lt;=P$3)*($E3061&gt;=P$2)*($E3058&lt;=P$3)*($E3058&gt;=P$2)*(($E3061-$E3058)/P$4)
+($E3061&lt;P$2)*(0)</f>
        <v>0</v>
      </c>
      <c r="Q3048" s="21">
        <f t="shared" si="2135"/>
        <v>0</v>
      </c>
      <c r="R3048" s="21">
        <f t="shared" si="2135"/>
        <v>0</v>
      </c>
      <c r="S3048" s="21">
        <f t="shared" si="2135"/>
        <v>0</v>
      </c>
      <c r="T3048" s="21">
        <f t="shared" si="2135"/>
        <v>0</v>
      </c>
      <c r="U3048" s="21">
        <f t="shared" si="2135"/>
        <v>0</v>
      </c>
      <c r="V3048" s="21">
        <f t="shared" si="2135"/>
        <v>0</v>
      </c>
      <c r="W3048" s="21">
        <f t="shared" si="2135"/>
        <v>0</v>
      </c>
      <c r="X3048" s="21">
        <f t="shared" si="2135"/>
        <v>0</v>
      </c>
      <c r="Y3048" s="21">
        <f t="shared" si="2135"/>
        <v>0</v>
      </c>
      <c r="Z3048" s="21">
        <f t="shared" si="2135"/>
        <v>0</v>
      </c>
      <c r="AA3048" s="21">
        <f t="shared" si="2135"/>
        <v>0</v>
      </c>
      <c r="AB3048" s="21">
        <f t="shared" si="2135"/>
        <v>0</v>
      </c>
      <c r="AC3048" s="21">
        <f t="shared" si="2135"/>
        <v>0</v>
      </c>
      <c r="AD3048" s="21">
        <f t="shared" si="2135"/>
        <v>0</v>
      </c>
      <c r="AE3048" s="21">
        <f t="shared" si="2135"/>
        <v>0</v>
      </c>
      <c r="AF3048" s="21">
        <f t="shared" si="2135"/>
        <v>0</v>
      </c>
      <c r="AG3048" s="21">
        <f t="shared" si="2135"/>
        <v>0</v>
      </c>
      <c r="AH3048" s="21">
        <f t="shared" si="2135"/>
        <v>0</v>
      </c>
      <c r="AI3048" s="21">
        <f t="shared" si="2135"/>
        <v>0</v>
      </c>
      <c r="AJ3048" s="21">
        <f t="shared" si="2135"/>
        <v>0</v>
      </c>
      <c r="AK3048" s="21">
        <f t="shared" si="2135"/>
        <v>0</v>
      </c>
      <c r="AL3048" s="21">
        <f t="shared" si="2135"/>
        <v>0</v>
      </c>
      <c r="AM3048" s="21">
        <f t="shared" si="2135"/>
        <v>0</v>
      </c>
      <c r="AN3048" s="21">
        <f t="shared" si="2135"/>
        <v>0</v>
      </c>
      <c r="AO3048" s="21">
        <f t="shared" si="2135"/>
        <v>0</v>
      </c>
      <c r="AP3048" s="21">
        <f t="shared" si="2135"/>
        <v>0</v>
      </c>
      <c r="AQ3048" s="21">
        <f t="shared" si="2135"/>
        <v>0</v>
      </c>
      <c r="AR3048" s="21">
        <f t="shared" si="2135"/>
        <v>0</v>
      </c>
      <c r="AS3048" s="21">
        <f t="shared" si="2135"/>
        <v>0</v>
      </c>
      <c r="AT3048" s="21">
        <f t="shared" si="2135"/>
        <v>0</v>
      </c>
      <c r="AU3048" s="21">
        <f t="shared" si="2135"/>
        <v>0</v>
      </c>
      <c r="AV3048" s="21">
        <f t="shared" si="2135"/>
        <v>0</v>
      </c>
      <c r="AW3048" s="21">
        <f t="shared" si="2135"/>
        <v>0</v>
      </c>
      <c r="AX3048" s="21">
        <f t="shared" si="2135"/>
        <v>0</v>
      </c>
      <c r="AY3048" s="21">
        <f t="shared" si="2135"/>
        <v>0</v>
      </c>
      <c r="AZ3048" s="21">
        <f t="shared" si="2135"/>
        <v>0</v>
      </c>
      <c r="BA3048" s="21">
        <f t="shared" si="2135"/>
        <v>0</v>
      </c>
      <c r="BB3048" s="21">
        <f t="shared" si="2135"/>
        <v>0</v>
      </c>
      <c r="BC3048" s="21">
        <f t="shared" si="2135"/>
        <v>0</v>
      </c>
      <c r="BD3048" s="21">
        <f t="shared" si="2135"/>
        <v>0</v>
      </c>
    </row>
    <row r="3049" spans="1:59" ht="16" x14ac:dyDescent="0.2">
      <c r="B3049" s="11">
        <f t="shared" si="2131"/>
        <v>109</v>
      </c>
      <c r="C3049" s="12" t="str">
        <f t="shared" si="2131"/>
        <v>SCI HSR 5</v>
      </c>
      <c r="K3049" s="24"/>
      <c r="L3049" s="20" t="s">
        <v>234</v>
      </c>
      <c r="M3049" s="72"/>
      <c r="N3049" s="72"/>
      <c r="O3049" s="21">
        <f>($E3064&gt;0)*($E3061&lt;O$2)*(EDATE($E3061,$E3064)&gt;O$3)*((O$3-O$2+1)/O$4)
+($E3064&gt;0)*($E3061&lt;O$2)*(EDATE($E3061,$E3064)&gt;=O$2)*(EDATE($E3061,$E3064)&lt;=O$3)*((EDATE($E3061,$E3064)-O$2)/O$4)
+($E3064&gt;0)*($E3061&lt;O$2)*(EDATE($E3061,$E3064)&lt;O$2)*(0)
+($E3064&gt;0)*($E3061&gt;=O$2)*($E3061&lt;=O$3)*(EDATE($E3061,$E3064)&gt;=O$2)*(EDATE($E3061,$E3064)&lt;=O$3)*((EDATE($E3061,$E3064)-$E3061+1)/O$4)
+($E3064&gt;0)*($E3061&gt;=O$2)*($E3061&lt;=O$3)*(EDATE($E3061,$E3064)&gt;O$3)*((O$3-$E3061+1)/O$4)
+($E3064&gt;0)*($E3061&gt;O$3)*(0)</f>
        <v>0</v>
      </c>
      <c r="P3049" s="21">
        <f t="shared" ref="P3049:BD3049" si="2136">($E3064&gt;0)*($E3061&lt;P$2)*(EDATE($E3061,$E3064)&gt;P$3)*((P$3-P$2+1)/P$4)
+($E3064&gt;0)*($E3061&lt;P$2)*(EDATE($E3061,$E3064)&gt;=P$2)*(EDATE($E3061,$E3064)&lt;=P$3)*((EDATE($E3061,$E3064)-P$2)/P$4)
+($E3064&gt;0)*($E3061&lt;P$2)*(EDATE($E3061,$E3064)&lt;P$2)*(0)
+($E3064&gt;0)*($E3061&gt;=P$2)*($E3061&lt;=P$3)*(EDATE($E3061,$E3064)&gt;=P$2)*(EDATE($E3061,$E3064)&lt;=P$3)*((EDATE($E3061,$E3064)-$E3061+1)/P$4)
+($E3064&gt;0)*($E3061&gt;=P$2)*($E3061&lt;=P$3)*(EDATE($E3061,$E3064)&gt;P$3)*((P$3-$E3061+1)/P$4)
+($E3064&gt;0)*($E3061&gt;P$3)*(0)</f>
        <v>0.34782608695652173</v>
      </c>
      <c r="Q3049" s="21">
        <f t="shared" si="2136"/>
        <v>0</v>
      </c>
      <c r="R3049" s="21">
        <f t="shared" si="2136"/>
        <v>0</v>
      </c>
      <c r="S3049" s="21">
        <f t="shared" si="2136"/>
        <v>0</v>
      </c>
      <c r="T3049" s="21">
        <f t="shared" si="2136"/>
        <v>0</v>
      </c>
      <c r="U3049" s="21">
        <f t="shared" si="2136"/>
        <v>0</v>
      </c>
      <c r="V3049" s="21">
        <f t="shared" si="2136"/>
        <v>0</v>
      </c>
      <c r="W3049" s="21">
        <f t="shared" si="2136"/>
        <v>0</v>
      </c>
      <c r="X3049" s="21">
        <f t="shared" si="2136"/>
        <v>0</v>
      </c>
      <c r="Y3049" s="21">
        <f t="shared" si="2136"/>
        <v>0</v>
      </c>
      <c r="Z3049" s="21">
        <f t="shared" si="2136"/>
        <v>0</v>
      </c>
      <c r="AA3049" s="21">
        <f t="shared" si="2136"/>
        <v>0</v>
      </c>
      <c r="AB3049" s="21">
        <f t="shared" si="2136"/>
        <v>0</v>
      </c>
      <c r="AC3049" s="21">
        <f t="shared" si="2136"/>
        <v>0</v>
      </c>
      <c r="AD3049" s="21">
        <f t="shared" si="2136"/>
        <v>0</v>
      </c>
      <c r="AE3049" s="21">
        <f t="shared" si="2136"/>
        <v>0</v>
      </c>
      <c r="AF3049" s="21">
        <f t="shared" si="2136"/>
        <v>0</v>
      </c>
      <c r="AG3049" s="21">
        <f t="shared" si="2136"/>
        <v>0</v>
      </c>
      <c r="AH3049" s="21">
        <f t="shared" si="2136"/>
        <v>0</v>
      </c>
      <c r="AI3049" s="21">
        <f t="shared" si="2136"/>
        <v>0</v>
      </c>
      <c r="AJ3049" s="21">
        <f t="shared" si="2136"/>
        <v>0</v>
      </c>
      <c r="AK3049" s="21">
        <f t="shared" si="2136"/>
        <v>0</v>
      </c>
      <c r="AL3049" s="21">
        <f t="shared" si="2136"/>
        <v>0</v>
      </c>
      <c r="AM3049" s="21">
        <f t="shared" si="2136"/>
        <v>0</v>
      </c>
      <c r="AN3049" s="21">
        <f t="shared" si="2136"/>
        <v>0</v>
      </c>
      <c r="AO3049" s="21">
        <f t="shared" si="2136"/>
        <v>0</v>
      </c>
      <c r="AP3049" s="21">
        <f t="shared" si="2136"/>
        <v>0</v>
      </c>
      <c r="AQ3049" s="21">
        <f t="shared" si="2136"/>
        <v>0</v>
      </c>
      <c r="AR3049" s="21">
        <f t="shared" si="2136"/>
        <v>0</v>
      </c>
      <c r="AS3049" s="21">
        <f t="shared" si="2136"/>
        <v>0</v>
      </c>
      <c r="AT3049" s="21">
        <f t="shared" si="2136"/>
        <v>0</v>
      </c>
      <c r="AU3049" s="21">
        <f t="shared" si="2136"/>
        <v>0</v>
      </c>
      <c r="AV3049" s="21">
        <f t="shared" si="2136"/>
        <v>0</v>
      </c>
      <c r="AW3049" s="21">
        <f t="shared" si="2136"/>
        <v>0</v>
      </c>
      <c r="AX3049" s="21">
        <f t="shared" si="2136"/>
        <v>0</v>
      </c>
      <c r="AY3049" s="21">
        <f t="shared" si="2136"/>
        <v>0</v>
      </c>
      <c r="AZ3049" s="21">
        <f t="shared" si="2136"/>
        <v>0</v>
      </c>
      <c r="BA3049" s="21">
        <f t="shared" si="2136"/>
        <v>0</v>
      </c>
      <c r="BB3049" s="21">
        <f t="shared" si="2136"/>
        <v>0</v>
      </c>
      <c r="BC3049" s="21">
        <f t="shared" si="2136"/>
        <v>0</v>
      </c>
      <c r="BD3049" s="21">
        <f t="shared" si="2136"/>
        <v>0</v>
      </c>
    </row>
    <row r="3050" spans="1:59" ht="16" x14ac:dyDescent="0.2">
      <c r="B3050" s="11">
        <f t="shared" si="2131"/>
        <v>109</v>
      </c>
      <c r="C3050" s="12" t="str">
        <f t="shared" si="2131"/>
        <v>SCI HSR 5</v>
      </c>
      <c r="D3050" s="25" t="s">
        <v>235</v>
      </c>
      <c r="E3050" s="26">
        <v>36437</v>
      </c>
      <c r="F3050" s="15"/>
      <c r="G3050" s="25" t="s">
        <v>236</v>
      </c>
      <c r="H3050" s="25" t="s">
        <v>237</v>
      </c>
      <c r="I3050" s="25" t="s">
        <v>238</v>
      </c>
      <c r="J3050" s="25" t="s">
        <v>239</v>
      </c>
      <c r="K3050" s="24"/>
      <c r="L3050" s="27" t="s">
        <v>240</v>
      </c>
      <c r="M3050" s="83"/>
      <c r="N3050" s="83"/>
      <c r="O3050" s="28">
        <f>($H3062&gt;0)*($J3062&lt;O$2)*0
+($H3062&gt;0)*($J3062&gt;=O$2)*($J3062&lt;=O$3)*(($J3062-O$2+1)/O$4)
+($H3062&gt;0)*($J3062&gt;O$3)*($I3062&gt;O$3)*0
+($H3062&gt;0)*($J3062&gt;O$3)*($I3062&lt;=O$3)*($I3062&gt;=O$2)*((O$3-$I3062+1)/O$4)
+($H3062&gt;0)*($J3062&gt;O$3)*($I3062&lt;O$2)*1
+($H3062&gt;0)*($I3062&gt;O$3)*0
+($H3063&gt;0)*($J3063&lt;O$2)*0
+($H3063&gt;0)*($J3063&gt;=O$2)*($J3063&lt;=O$3)*(($J3063-O$2+1)/O$4)
+($H3063&gt;0)*($J3063&gt;O$3)*($I3063&gt;O$3)*0
+($H3063&gt;0)*($J3063&gt;O$3)*($I3063&lt;=O$3)*($I3063&gt;=O$2)*((O$3-$I3063+1)/O$4)
+($H3063&gt;0)*($J3063&gt;O$3)*($I3063&lt;O$2)*1
+($H3063&gt;0)*($I3063&gt;O$3)*0
+($H3064&gt;0)*($J3064&lt;O$2)*0
+($H3064&gt;0)*($J3064&gt;=O$2)*($J3064&lt;=O$3)*(($J3064-O$2+1)/O$4)
+($H3064&gt;0)*($J3064&gt;O$3)*($I3064&gt;O$3)*0
+($H3064&gt;0)*($J3064&gt;O$3)*($I3064&lt;=O$3)*($I3064&gt;=O$2)*((O$3-$I3064+1)/O$4)
+($H3064&gt;0)*($J3064&gt;O$3)*($I3064&lt;O$2)*1
+($H3064&gt;0)*($I3064&gt;O$3)*0</f>
        <v>0</v>
      </c>
      <c r="P3050" s="28">
        <f t="shared" ref="P3050:BD3050" si="2137">($H3062&gt;0)*($J3062&lt;P$2)*0
+($H3062&gt;0)*($J3062&gt;=P$2)*($J3062&lt;=P$3)*(($J3062-P$2+1)/P$4)
+($H3062&gt;0)*($J3062&gt;P$3)*($I3062&gt;P$3)*0
+($H3062&gt;0)*($J3062&gt;P$3)*($I3062&lt;=P$3)*($I3062&gt;=P$2)*((P$3-$I3062+1)/P$4)
+($H3062&gt;0)*($J3062&gt;P$3)*($I3062&lt;P$2)*1
+($H3062&gt;0)*($I3062&gt;P$3)*0
+($H3063&gt;0)*($J3063&lt;P$2)*0
+($H3063&gt;0)*($J3063&gt;=P$2)*($J3063&lt;=P$3)*(($J3063-P$2+1)/P$4)
+($H3063&gt;0)*($J3063&gt;P$3)*($I3063&gt;P$3)*0
+($H3063&gt;0)*($J3063&gt;P$3)*($I3063&lt;=P$3)*($I3063&gt;=P$2)*((P$3-$I3063+1)/P$4)
+($H3063&gt;0)*($J3063&gt;P$3)*($I3063&lt;P$2)*1
+($H3063&gt;0)*($I3063&gt;P$3)*0
+($H3064&gt;0)*($J3064&lt;P$2)*0
+($H3064&gt;0)*($J3064&gt;=P$2)*($J3064&lt;=P$3)*(($J3064-P$2+1)/P$4)
+($H3064&gt;0)*($J3064&gt;P$3)*($I3064&gt;P$3)*0
+($H3064&gt;0)*($J3064&gt;P$3)*($I3064&lt;=P$3)*($I3064&gt;=P$2)*((P$3-$I3064+1)/P$4)
+($H3064&gt;0)*($J3064&gt;P$3)*($I3064&lt;P$2)*1
+($H3064&gt;0)*($I3064&gt;P$3)*0</f>
        <v>1</v>
      </c>
      <c r="Q3050" s="28">
        <f t="shared" si="2137"/>
        <v>1</v>
      </c>
      <c r="R3050" s="28">
        <f t="shared" si="2137"/>
        <v>1</v>
      </c>
      <c r="S3050" s="28">
        <f t="shared" si="2137"/>
        <v>1</v>
      </c>
      <c r="T3050" s="28">
        <f t="shared" si="2137"/>
        <v>0</v>
      </c>
      <c r="U3050" s="28">
        <f t="shared" si="2137"/>
        <v>0</v>
      </c>
      <c r="V3050" s="28">
        <f t="shared" si="2137"/>
        <v>0</v>
      </c>
      <c r="W3050" s="28">
        <f t="shared" si="2137"/>
        <v>0</v>
      </c>
      <c r="X3050" s="28">
        <f t="shared" si="2137"/>
        <v>0</v>
      </c>
      <c r="Y3050" s="28">
        <f t="shared" si="2137"/>
        <v>0</v>
      </c>
      <c r="Z3050" s="28">
        <f t="shared" si="2137"/>
        <v>0</v>
      </c>
      <c r="AA3050" s="28">
        <f t="shared" si="2137"/>
        <v>0</v>
      </c>
      <c r="AB3050" s="28">
        <f t="shared" si="2137"/>
        <v>0</v>
      </c>
      <c r="AC3050" s="28">
        <f t="shared" si="2137"/>
        <v>0</v>
      </c>
      <c r="AD3050" s="28">
        <f t="shared" si="2137"/>
        <v>0</v>
      </c>
      <c r="AE3050" s="28">
        <f t="shared" si="2137"/>
        <v>0</v>
      </c>
      <c r="AF3050" s="28">
        <f t="shared" si="2137"/>
        <v>0</v>
      </c>
      <c r="AG3050" s="28">
        <f t="shared" si="2137"/>
        <v>0</v>
      </c>
      <c r="AH3050" s="28">
        <f t="shared" si="2137"/>
        <v>0</v>
      </c>
      <c r="AI3050" s="28">
        <f t="shared" si="2137"/>
        <v>0</v>
      </c>
      <c r="AJ3050" s="28">
        <f t="shared" si="2137"/>
        <v>0</v>
      </c>
      <c r="AK3050" s="28">
        <f t="shared" si="2137"/>
        <v>0</v>
      </c>
      <c r="AL3050" s="28">
        <f t="shared" si="2137"/>
        <v>0</v>
      </c>
      <c r="AM3050" s="28">
        <f t="shared" si="2137"/>
        <v>0</v>
      </c>
      <c r="AN3050" s="28">
        <f t="shared" si="2137"/>
        <v>0</v>
      </c>
      <c r="AO3050" s="28">
        <f t="shared" si="2137"/>
        <v>0</v>
      </c>
      <c r="AP3050" s="28">
        <f t="shared" si="2137"/>
        <v>0</v>
      </c>
      <c r="AQ3050" s="28">
        <f t="shared" si="2137"/>
        <v>0</v>
      </c>
      <c r="AR3050" s="28">
        <f t="shared" si="2137"/>
        <v>0</v>
      </c>
      <c r="AS3050" s="28">
        <f t="shared" si="2137"/>
        <v>0</v>
      </c>
      <c r="AT3050" s="28">
        <f t="shared" si="2137"/>
        <v>0</v>
      </c>
      <c r="AU3050" s="28">
        <f t="shared" si="2137"/>
        <v>0</v>
      </c>
      <c r="AV3050" s="28">
        <f t="shared" si="2137"/>
        <v>0</v>
      </c>
      <c r="AW3050" s="28">
        <f t="shared" si="2137"/>
        <v>0</v>
      </c>
      <c r="AX3050" s="28">
        <f t="shared" si="2137"/>
        <v>0</v>
      </c>
      <c r="AY3050" s="28">
        <f t="shared" si="2137"/>
        <v>0</v>
      </c>
      <c r="AZ3050" s="28">
        <f t="shared" si="2137"/>
        <v>0</v>
      </c>
      <c r="BA3050" s="28">
        <f t="shared" si="2137"/>
        <v>0</v>
      </c>
      <c r="BB3050" s="28">
        <f t="shared" si="2137"/>
        <v>0</v>
      </c>
      <c r="BC3050" s="28">
        <f t="shared" si="2137"/>
        <v>0</v>
      </c>
      <c r="BD3050" s="28">
        <f t="shared" si="2137"/>
        <v>0</v>
      </c>
    </row>
    <row r="3051" spans="1:59" ht="16" x14ac:dyDescent="0.2">
      <c r="B3051" s="11">
        <f t="shared" si="2131"/>
        <v>109</v>
      </c>
      <c r="C3051" s="12" t="str">
        <f t="shared" si="2131"/>
        <v>SCI HSR 5</v>
      </c>
      <c r="D3051" s="25" t="s">
        <v>241</v>
      </c>
      <c r="E3051" s="29">
        <v>75000</v>
      </c>
      <c r="F3051" s="15"/>
      <c r="G3051" s="30" t="s">
        <v>10</v>
      </c>
      <c r="H3051" s="31">
        <v>0</v>
      </c>
      <c r="I3051" s="32">
        <v>0</v>
      </c>
      <c r="J3051" s="32">
        <v>0</v>
      </c>
      <c r="K3051" s="24"/>
      <c r="L3051" s="33" t="s">
        <v>242</v>
      </c>
      <c r="M3051" s="73"/>
      <c r="N3051" s="73"/>
      <c r="O3051" s="34">
        <f>($E3061&lt;=O$3)*($E3061&gt;O$2)*((O$3-$E3061+1)/O$4)
+($E3061&lt;=O$2)*((O$3-O$2+1)/O$4)
+($E3061&gt;O$3)*(0)</f>
        <v>0</v>
      </c>
      <c r="P3051" s="34">
        <f t="shared" ref="P3051:BD3051" si="2138">($E3061&lt;=P$3)*($E3061&gt;P$2)*((P$3-$E3061+1)/P$4)
+($E3061&lt;=P$2)*((P$3-P$2+1)/P$4)
+($E3061&gt;P$3)*(0)</f>
        <v>1</v>
      </c>
      <c r="Q3051" s="34">
        <f t="shared" si="2138"/>
        <v>1</v>
      </c>
      <c r="R3051" s="34">
        <f t="shared" si="2138"/>
        <v>1</v>
      </c>
      <c r="S3051" s="34">
        <f t="shared" si="2138"/>
        <v>1</v>
      </c>
      <c r="T3051" s="34">
        <f t="shared" si="2138"/>
        <v>1</v>
      </c>
      <c r="U3051" s="34">
        <f t="shared" si="2138"/>
        <v>1</v>
      </c>
      <c r="V3051" s="34">
        <f t="shared" si="2138"/>
        <v>1</v>
      </c>
      <c r="W3051" s="34">
        <f t="shared" si="2138"/>
        <v>1</v>
      </c>
      <c r="X3051" s="34">
        <f t="shared" si="2138"/>
        <v>1</v>
      </c>
      <c r="Y3051" s="34">
        <f t="shared" si="2138"/>
        <v>1</v>
      </c>
      <c r="Z3051" s="34">
        <f t="shared" si="2138"/>
        <v>1</v>
      </c>
      <c r="AA3051" s="34">
        <f t="shared" si="2138"/>
        <v>1</v>
      </c>
      <c r="AB3051" s="34">
        <f t="shared" si="2138"/>
        <v>1</v>
      </c>
      <c r="AC3051" s="34">
        <f t="shared" si="2138"/>
        <v>1</v>
      </c>
      <c r="AD3051" s="34">
        <f t="shared" si="2138"/>
        <v>1</v>
      </c>
      <c r="AE3051" s="34">
        <f t="shared" si="2138"/>
        <v>1</v>
      </c>
      <c r="AF3051" s="34">
        <f t="shared" si="2138"/>
        <v>1</v>
      </c>
      <c r="AG3051" s="34">
        <f t="shared" si="2138"/>
        <v>1</v>
      </c>
      <c r="AH3051" s="34">
        <f t="shared" si="2138"/>
        <v>1</v>
      </c>
      <c r="AI3051" s="34">
        <f t="shared" si="2138"/>
        <v>1</v>
      </c>
      <c r="AJ3051" s="34">
        <f t="shared" si="2138"/>
        <v>1</v>
      </c>
      <c r="AK3051" s="34">
        <f t="shared" si="2138"/>
        <v>1</v>
      </c>
      <c r="AL3051" s="34">
        <f t="shared" si="2138"/>
        <v>1</v>
      </c>
      <c r="AM3051" s="34">
        <f t="shared" si="2138"/>
        <v>1</v>
      </c>
      <c r="AN3051" s="34">
        <f t="shared" si="2138"/>
        <v>1</v>
      </c>
      <c r="AO3051" s="34">
        <f t="shared" si="2138"/>
        <v>1</v>
      </c>
      <c r="AP3051" s="34">
        <f t="shared" si="2138"/>
        <v>1</v>
      </c>
      <c r="AQ3051" s="34">
        <f t="shared" si="2138"/>
        <v>1</v>
      </c>
      <c r="AR3051" s="34">
        <f t="shared" si="2138"/>
        <v>1</v>
      </c>
      <c r="AS3051" s="34">
        <f t="shared" si="2138"/>
        <v>1</v>
      </c>
      <c r="AT3051" s="34">
        <f t="shared" si="2138"/>
        <v>1</v>
      </c>
      <c r="AU3051" s="34">
        <f t="shared" si="2138"/>
        <v>1</v>
      </c>
      <c r="AV3051" s="34">
        <f t="shared" si="2138"/>
        <v>1</v>
      </c>
      <c r="AW3051" s="34">
        <f t="shared" si="2138"/>
        <v>1</v>
      </c>
      <c r="AX3051" s="34">
        <f t="shared" si="2138"/>
        <v>1</v>
      </c>
      <c r="AY3051" s="34">
        <f t="shared" si="2138"/>
        <v>1</v>
      </c>
      <c r="AZ3051" s="34">
        <f t="shared" si="2138"/>
        <v>1</v>
      </c>
      <c r="BA3051" s="34">
        <f t="shared" si="2138"/>
        <v>1</v>
      </c>
      <c r="BB3051" s="34">
        <f t="shared" si="2138"/>
        <v>1</v>
      </c>
      <c r="BC3051" s="34">
        <f t="shared" si="2138"/>
        <v>1</v>
      </c>
      <c r="BD3051" s="34">
        <f t="shared" si="2138"/>
        <v>1</v>
      </c>
    </row>
    <row r="3052" spans="1:59" ht="16" x14ac:dyDescent="0.2">
      <c r="A3052" s="35"/>
      <c r="B3052" s="11">
        <f t="shared" si="2131"/>
        <v>109</v>
      </c>
      <c r="C3052" s="12" t="str">
        <f t="shared" si="2131"/>
        <v>SCI HSR 5</v>
      </c>
      <c r="D3052" s="25" t="s">
        <v>243</v>
      </c>
      <c r="E3052" s="29">
        <v>90487.360000000001</v>
      </c>
      <c r="F3052" s="15"/>
      <c r="G3052" s="30" t="s">
        <v>11</v>
      </c>
      <c r="H3052" s="31">
        <v>0</v>
      </c>
      <c r="I3052" s="32">
        <v>0</v>
      </c>
      <c r="J3052" s="32">
        <v>0</v>
      </c>
      <c r="K3052" s="35"/>
      <c r="M3052" s="84">
        <v>36437</v>
      </c>
      <c r="O3052" s="15"/>
      <c r="P3052" s="15"/>
      <c r="Q3052" s="15"/>
      <c r="R3052" s="15"/>
      <c r="S3052" s="15"/>
      <c r="T3052" s="15"/>
      <c r="U3052" s="15"/>
      <c r="V3052" s="15"/>
      <c r="W3052" s="15"/>
      <c r="X3052" s="15"/>
      <c r="Y3052" s="15"/>
      <c r="Z3052" s="15"/>
      <c r="AA3052" s="15"/>
      <c r="AB3052" s="15"/>
      <c r="AC3052" s="15"/>
      <c r="AD3052" s="15"/>
      <c r="AE3052" s="15"/>
      <c r="AF3052" s="15"/>
      <c r="AG3052" s="15"/>
      <c r="AH3052" s="15"/>
      <c r="AI3052" s="15"/>
      <c r="AJ3052" s="15"/>
      <c r="AK3052" s="15"/>
      <c r="AL3052" s="15"/>
      <c r="AM3052" s="15"/>
      <c r="AN3052" s="15"/>
      <c r="AO3052" s="15"/>
      <c r="AP3052" s="15"/>
      <c r="AQ3052" s="15"/>
      <c r="AR3052" s="15"/>
      <c r="AS3052" s="15"/>
      <c r="AT3052" s="15"/>
      <c r="AU3052" s="15"/>
      <c r="AV3052" s="15"/>
      <c r="AW3052" s="15"/>
      <c r="AX3052" s="15"/>
      <c r="AY3052" s="15"/>
      <c r="AZ3052" s="15"/>
      <c r="BA3052" s="15"/>
      <c r="BB3052" s="15"/>
      <c r="BC3052" s="15"/>
      <c r="BD3052" s="15"/>
      <c r="BE3052" s="35"/>
      <c r="BF3052" s="35"/>
      <c r="BG3052" s="35"/>
    </row>
    <row r="3053" spans="1:59" ht="16" x14ac:dyDescent="0.2">
      <c r="B3053" s="11">
        <f t="shared" si="2131"/>
        <v>109</v>
      </c>
      <c r="C3053" s="12" t="str">
        <f t="shared" si="2131"/>
        <v>SCI HSR 5</v>
      </c>
      <c r="D3053" s="25" t="s">
        <v>244</v>
      </c>
      <c r="E3053" s="29">
        <v>90487.360000000001</v>
      </c>
      <c r="F3053" s="15"/>
      <c r="G3053" s="36" t="s">
        <v>12</v>
      </c>
      <c r="H3053" s="31">
        <v>0</v>
      </c>
      <c r="I3053" s="32">
        <v>0</v>
      </c>
      <c r="J3053" s="32">
        <v>0</v>
      </c>
      <c r="K3053" s="24"/>
      <c r="L3053" s="37" t="s">
        <v>245</v>
      </c>
      <c r="M3053" s="74">
        <v>1</v>
      </c>
      <c r="N3053" s="74">
        <v>1</v>
      </c>
      <c r="O3053" s="38">
        <v>1</v>
      </c>
      <c r="P3053" s="38">
        <v>1.0193478260869566</v>
      </c>
      <c r="Q3053" s="38">
        <v>1.02</v>
      </c>
      <c r="R3053" s="38">
        <v>1.02</v>
      </c>
      <c r="S3053" s="38">
        <v>1.02</v>
      </c>
      <c r="T3053" s="38">
        <v>1.0298673913043477</v>
      </c>
      <c r="U3053" s="38">
        <v>1.0302</v>
      </c>
      <c r="V3053" s="38">
        <v>1.0302</v>
      </c>
      <c r="W3053" s="38">
        <v>1.0302</v>
      </c>
      <c r="X3053" s="38">
        <v>1.0401660652173912</v>
      </c>
      <c r="Y3053" s="38">
        <v>1.040502</v>
      </c>
      <c r="Z3053" s="38">
        <v>1.040502</v>
      </c>
      <c r="AA3053" s="38">
        <v>1.040502</v>
      </c>
      <c r="AB3053" s="38">
        <v>1.0505677258695651</v>
      </c>
      <c r="AC3053" s="38">
        <v>1.0509070200000001</v>
      </c>
      <c r="AD3053" s="38">
        <v>1.0509070200000001</v>
      </c>
      <c r="AE3053" s="38">
        <v>1.0509070200000001</v>
      </c>
      <c r="AF3053" s="38">
        <v>1.0610734031282609</v>
      </c>
      <c r="AG3053" s="38">
        <v>1.0614160902000001</v>
      </c>
      <c r="AH3053" s="38">
        <v>1.0614160902000001</v>
      </c>
      <c r="AI3053" s="38">
        <v>1.0614160902000001</v>
      </c>
      <c r="AJ3053" s="38">
        <v>1.0716841371595434</v>
      </c>
      <c r="AK3053" s="38">
        <v>1.0720302511020001</v>
      </c>
      <c r="AL3053" s="38">
        <v>1.0720302511020001</v>
      </c>
      <c r="AM3053" s="38">
        <v>1.0720302511020001</v>
      </c>
      <c r="AN3053" s="38">
        <v>1.082400978531139</v>
      </c>
      <c r="AO3053" s="38">
        <v>1.0827505536130202</v>
      </c>
      <c r="AP3053" s="38">
        <v>1.0827505536130202</v>
      </c>
      <c r="AQ3053" s="38">
        <v>1.0827505536130202</v>
      </c>
      <c r="AR3053" s="38">
        <v>1.0932249883164504</v>
      </c>
      <c r="AS3053" s="38">
        <v>1.0935780591491504</v>
      </c>
      <c r="AT3053" s="38">
        <v>1.0935780591491504</v>
      </c>
      <c r="AU3053" s="38">
        <v>1.0935780591491504</v>
      </c>
      <c r="AV3053" s="38">
        <v>1.104157238199615</v>
      </c>
      <c r="AW3053" s="38">
        <v>1.104513839740642</v>
      </c>
      <c r="AX3053" s="38">
        <v>1.104513839740642</v>
      </c>
      <c r="AY3053" s="38">
        <v>1.104513839740642</v>
      </c>
      <c r="AZ3053" s="38">
        <v>1.1151988105816111</v>
      </c>
      <c r="BA3053" s="38">
        <v>1.1155589781380484</v>
      </c>
      <c r="BB3053" s="38">
        <v>1.1155589781380484</v>
      </c>
      <c r="BC3053" s="38">
        <v>1.1155589781380484</v>
      </c>
      <c r="BD3053" s="38">
        <v>1.1263507986874273</v>
      </c>
    </row>
    <row r="3054" spans="1:59" ht="16" x14ac:dyDescent="0.2">
      <c r="B3054" s="11">
        <f t="shared" si="2131"/>
        <v>109</v>
      </c>
      <c r="C3054" s="12" t="str">
        <f t="shared" si="2131"/>
        <v>SCI HSR 5</v>
      </c>
      <c r="D3054" s="25" t="s">
        <v>25</v>
      </c>
      <c r="E3054" s="39" t="s">
        <v>30</v>
      </c>
      <c r="F3054" s="15"/>
      <c r="K3054" s="24"/>
      <c r="L3054" s="16" t="s">
        <v>246</v>
      </c>
      <c r="M3054" s="70"/>
      <c r="N3054" s="70"/>
      <c r="O3054" s="40">
        <f>O3047*$E3051/4+O3051*$E3062/4</f>
        <v>18750</v>
      </c>
      <c r="P3054" s="40">
        <f t="shared" ref="P3054:BD3054" si="2139">P3047*$E3051/4+P3051*$E3062/4</f>
        <v>15000</v>
      </c>
      <c r="Q3054" s="40">
        <f t="shared" si="2139"/>
        <v>15000</v>
      </c>
      <c r="R3054" s="40">
        <f t="shared" si="2139"/>
        <v>15000</v>
      </c>
      <c r="S3054" s="40">
        <f t="shared" si="2139"/>
        <v>15000</v>
      </c>
      <c r="T3054" s="40">
        <f t="shared" si="2139"/>
        <v>15000</v>
      </c>
      <c r="U3054" s="40">
        <f t="shared" si="2139"/>
        <v>15000</v>
      </c>
      <c r="V3054" s="40">
        <f t="shared" si="2139"/>
        <v>15000</v>
      </c>
      <c r="W3054" s="40">
        <f t="shared" si="2139"/>
        <v>15000</v>
      </c>
      <c r="X3054" s="40">
        <f t="shared" si="2139"/>
        <v>15000</v>
      </c>
      <c r="Y3054" s="40">
        <f t="shared" si="2139"/>
        <v>15000</v>
      </c>
      <c r="Z3054" s="40">
        <f t="shared" si="2139"/>
        <v>15000</v>
      </c>
      <c r="AA3054" s="40">
        <f t="shared" si="2139"/>
        <v>15000</v>
      </c>
      <c r="AB3054" s="40">
        <f t="shared" si="2139"/>
        <v>15000</v>
      </c>
      <c r="AC3054" s="40">
        <f t="shared" si="2139"/>
        <v>15000</v>
      </c>
      <c r="AD3054" s="40">
        <f t="shared" si="2139"/>
        <v>15000</v>
      </c>
      <c r="AE3054" s="40">
        <f t="shared" si="2139"/>
        <v>15000</v>
      </c>
      <c r="AF3054" s="40">
        <f t="shared" si="2139"/>
        <v>15000</v>
      </c>
      <c r="AG3054" s="40">
        <f t="shared" si="2139"/>
        <v>15000</v>
      </c>
      <c r="AH3054" s="40">
        <f t="shared" si="2139"/>
        <v>15000</v>
      </c>
      <c r="AI3054" s="40">
        <f t="shared" si="2139"/>
        <v>15000</v>
      </c>
      <c r="AJ3054" s="40">
        <f t="shared" si="2139"/>
        <v>15000</v>
      </c>
      <c r="AK3054" s="40">
        <f t="shared" si="2139"/>
        <v>15000</v>
      </c>
      <c r="AL3054" s="40">
        <f t="shared" si="2139"/>
        <v>15000</v>
      </c>
      <c r="AM3054" s="40">
        <f t="shared" si="2139"/>
        <v>15000</v>
      </c>
      <c r="AN3054" s="40">
        <f t="shared" si="2139"/>
        <v>15000</v>
      </c>
      <c r="AO3054" s="40">
        <f t="shared" si="2139"/>
        <v>15000</v>
      </c>
      <c r="AP3054" s="40">
        <f t="shared" si="2139"/>
        <v>15000</v>
      </c>
      <c r="AQ3054" s="40">
        <f t="shared" si="2139"/>
        <v>15000</v>
      </c>
      <c r="AR3054" s="40">
        <f t="shared" si="2139"/>
        <v>15000</v>
      </c>
      <c r="AS3054" s="40">
        <f t="shared" si="2139"/>
        <v>15000</v>
      </c>
      <c r="AT3054" s="40">
        <f t="shared" si="2139"/>
        <v>15000</v>
      </c>
      <c r="AU3054" s="40">
        <f t="shared" si="2139"/>
        <v>15000</v>
      </c>
      <c r="AV3054" s="40">
        <f t="shared" si="2139"/>
        <v>15000</v>
      </c>
      <c r="AW3054" s="40">
        <f t="shared" si="2139"/>
        <v>15000</v>
      </c>
      <c r="AX3054" s="40">
        <f t="shared" si="2139"/>
        <v>15000</v>
      </c>
      <c r="AY3054" s="40">
        <f t="shared" si="2139"/>
        <v>15000</v>
      </c>
      <c r="AZ3054" s="40">
        <f t="shared" si="2139"/>
        <v>15000</v>
      </c>
      <c r="BA3054" s="40">
        <f t="shared" si="2139"/>
        <v>15000</v>
      </c>
      <c r="BB3054" s="40">
        <f t="shared" si="2139"/>
        <v>15000</v>
      </c>
      <c r="BC3054" s="40">
        <f t="shared" si="2139"/>
        <v>15000</v>
      </c>
      <c r="BD3054" s="40">
        <f t="shared" si="2139"/>
        <v>15000</v>
      </c>
    </row>
    <row r="3055" spans="1:59" ht="16" x14ac:dyDescent="0.2">
      <c r="B3055" s="11">
        <f t="shared" si="2131"/>
        <v>109</v>
      </c>
      <c r="C3055" s="12" t="str">
        <f t="shared" si="2131"/>
        <v>SCI HSR 5</v>
      </c>
      <c r="D3055" s="25" t="s">
        <v>247</v>
      </c>
      <c r="E3055" s="39" t="s">
        <v>248</v>
      </c>
      <c r="F3055" s="15"/>
      <c r="G3055" s="25" t="s">
        <v>249</v>
      </c>
      <c r="H3055" s="26">
        <v>0</v>
      </c>
      <c r="I3055" s="25" t="s">
        <v>239</v>
      </c>
      <c r="J3055" s="26">
        <v>44834</v>
      </c>
      <c r="K3055" s="24"/>
      <c r="L3055" s="20" t="s">
        <v>250</v>
      </c>
      <c r="M3055" s="72"/>
      <c r="N3055" s="72"/>
      <c r="O3055" s="41">
        <f>IF($E3061&gt;=O$3,IF(O$3&lt;=($E3050+365),O3054,IFERROR(O3047*$E3052/4*O3053+
$E3062*O3051/4*IFERROR(O3053/$E3063,0),0)),IF(O$3&lt;=($E3061+365),O3047*$E3052/4*O3053+$E3062*O3051/4*IFERROR(O3053/$E3063,0),IFERROR($E3062*O3051/4*IFERROR(O3053/$E3063,0),0)))</f>
        <v>22621.84</v>
      </c>
      <c r="P3055" s="41">
        <f t="shared" ref="P3055:BD3055" si="2140">IF($E3061&gt;=P$3,IF(P$3&lt;=($E3050+365),P3054,IFERROR(P3047*$E3052/4*P3053+
$E3062*P3051/4*IFERROR(P3053/$E3063,0),0)),IF(P$3&lt;=($E3061+365),P3047*$E3052/4*P3053+$E3062*P3051/4*IFERROR(P3053/$E3063,0),IFERROR($E3062*P3051/4*IFERROR(P3053/$E3063,0),0)))</f>
        <v>15000</v>
      </c>
      <c r="Q3055" s="41">
        <f t="shared" si="2140"/>
        <v>15009.596928982726</v>
      </c>
      <c r="R3055" s="41">
        <f t="shared" si="2140"/>
        <v>15009.596928982726</v>
      </c>
      <c r="S3055" s="41">
        <f t="shared" si="2140"/>
        <v>15009.596928982726</v>
      </c>
      <c r="T3055" s="41">
        <f t="shared" si="2140"/>
        <v>15154.798464491358</v>
      </c>
      <c r="U3055" s="41">
        <f t="shared" si="2140"/>
        <v>15159.692898272551</v>
      </c>
      <c r="V3055" s="41">
        <f t="shared" si="2140"/>
        <v>15159.692898272551</v>
      </c>
      <c r="W3055" s="41">
        <f t="shared" si="2140"/>
        <v>15159.692898272551</v>
      </c>
      <c r="X3055" s="41">
        <f t="shared" si="2140"/>
        <v>15306.346449136272</v>
      </c>
      <c r="Y3055" s="41">
        <f t="shared" si="2140"/>
        <v>15311.289827255277</v>
      </c>
      <c r="Z3055" s="41">
        <f t="shared" si="2140"/>
        <v>15311.289827255277</v>
      </c>
      <c r="AA3055" s="41">
        <f t="shared" si="2140"/>
        <v>15311.289827255277</v>
      </c>
      <c r="AB3055" s="41">
        <f t="shared" si="2140"/>
        <v>15459.409913627638</v>
      </c>
      <c r="AC3055" s="41">
        <f t="shared" si="2140"/>
        <v>15464.402725527832</v>
      </c>
      <c r="AD3055" s="41">
        <f t="shared" si="2140"/>
        <v>15464.402725527832</v>
      </c>
      <c r="AE3055" s="41">
        <f t="shared" si="2140"/>
        <v>15464.402725527832</v>
      </c>
      <c r="AF3055" s="41">
        <f t="shared" si="2140"/>
        <v>15614.004012763913</v>
      </c>
      <c r="AG3055" s="41">
        <f t="shared" si="2140"/>
        <v>15619.04675278311</v>
      </c>
      <c r="AH3055" s="41">
        <f t="shared" si="2140"/>
        <v>15619.04675278311</v>
      </c>
      <c r="AI3055" s="41">
        <f t="shared" si="2140"/>
        <v>15619.04675278311</v>
      </c>
      <c r="AJ3055" s="41">
        <f t="shared" si="2140"/>
        <v>15770.14405289155</v>
      </c>
      <c r="AK3055" s="41">
        <f t="shared" si="2140"/>
        <v>15775.237220310939</v>
      </c>
      <c r="AL3055" s="41">
        <f t="shared" si="2140"/>
        <v>15775.237220310939</v>
      </c>
      <c r="AM3055" s="41">
        <f t="shared" si="2140"/>
        <v>15775.237220310939</v>
      </c>
      <c r="AN3055" s="41">
        <f t="shared" si="2140"/>
        <v>15927.845493420471</v>
      </c>
      <c r="AO3055" s="41">
        <f t="shared" si="2140"/>
        <v>15932.98959251405</v>
      </c>
      <c r="AP3055" s="41">
        <f t="shared" si="2140"/>
        <v>15932.98959251405</v>
      </c>
      <c r="AQ3055" s="41">
        <f t="shared" si="2140"/>
        <v>15932.98959251405</v>
      </c>
      <c r="AR3055" s="41">
        <f t="shared" si="2140"/>
        <v>16087.123948354676</v>
      </c>
      <c r="AS3055" s="41">
        <f t="shared" si="2140"/>
        <v>16092.319488439191</v>
      </c>
      <c r="AT3055" s="41">
        <f t="shared" si="2140"/>
        <v>16092.319488439191</v>
      </c>
      <c r="AU3055" s="41">
        <f t="shared" si="2140"/>
        <v>16092.319488439191</v>
      </c>
      <c r="AV3055" s="41">
        <f t="shared" si="2140"/>
        <v>16247.995187838224</v>
      </c>
      <c r="AW3055" s="41">
        <f t="shared" si="2140"/>
        <v>16253.242683323586</v>
      </c>
      <c r="AX3055" s="41">
        <f t="shared" si="2140"/>
        <v>16253.242683323586</v>
      </c>
      <c r="AY3055" s="41">
        <f t="shared" si="2140"/>
        <v>16253.242683323586</v>
      </c>
      <c r="AZ3055" s="41">
        <f t="shared" si="2140"/>
        <v>16410.475139716604</v>
      </c>
      <c r="BA3055" s="41">
        <f t="shared" si="2140"/>
        <v>16415.775110156821</v>
      </c>
      <c r="BB3055" s="41">
        <f t="shared" si="2140"/>
        <v>16415.775110156821</v>
      </c>
      <c r="BC3055" s="41">
        <f t="shared" si="2140"/>
        <v>16415.775110156821</v>
      </c>
      <c r="BD3055" s="41">
        <f t="shared" si="2140"/>
        <v>16574.579891113772</v>
      </c>
    </row>
    <row r="3056" spans="1:59" ht="16" x14ac:dyDescent="0.2">
      <c r="B3056" s="11">
        <f t="shared" si="2131"/>
        <v>109</v>
      </c>
      <c r="C3056" s="12" t="str">
        <f t="shared" si="2131"/>
        <v>SCI HSR 5</v>
      </c>
      <c r="D3056" s="25" t="s">
        <v>8</v>
      </c>
      <c r="E3056" s="42">
        <v>0</v>
      </c>
      <c r="F3056" s="15"/>
      <c r="I3056" s="15"/>
      <c r="J3056" s="24"/>
      <c r="K3056" s="24"/>
      <c r="L3056" s="20" t="s">
        <v>251</v>
      </c>
      <c r="M3056" s="72"/>
      <c r="N3056" s="72"/>
      <c r="O3056" s="41">
        <f>-$E3052/4*O3046
+(O3046&gt;0)*($J3051&gt;=O$2)*($J3051&lt;=O$3)*(($J3051-O$2+1)/O$4*$H3051/4)
+(O3046&gt;0)*($J3051&gt;O$3)*($I3051&lt;=O$3)*($I3051&gt;=O$2)*((O$3-$I3051+1)/O$4*$H3051/4)
+(O3046&gt;0)*($J3051&gt;O$3)*($I3051&lt;O$2)*$H3051/4
+(O3046&gt;0)*($J3052&gt;=O$2)*($J3052&lt;=O$3)*(($J3052-O$2+1)/O$4*$H3052/4)
+(O3046&gt;0)*($J3052&gt;O$3)*($I3052&lt;=O$3)*($I3052&gt;=O$2)*((O$3-$I3052+1)/O$4*$H3052/4)
+(O3046&gt;0)*($J3052&gt;O$3)*($I3052&lt;O$2)*$H3052/4
+(O3046&gt;0)*($J3053&gt;=O$2)*($J3053&lt;=O$3)*(($J3053-O$2+1)/O$4*$H3053/4)
+(O3046&gt;0)*($J3053&gt;O$3)*($I3053&lt;=O$3)*($I3053&gt;=O$2)*((O$3-$I3053+1)/O$4*$H3053/4)
+(O3046&gt;0)*($J3053&gt;O$3)*($I3053&lt;O$2)*$H3053/4
-$E3062/4*O3050
+(O3050&gt;0)*($J3062&gt;=O$2)*($J3062&lt;=O$3)*(($J3062-O$2+1)/O$4*$H3062/4)
+(O3050&gt;0)*($J3062&gt;O$3)*($I3062&lt;=O$3)*($I3062&gt;=O$2)*((O$3-$I3062+1)/O$4*$H3062/4)
+(O3050&gt;0)*($J3062&gt;O$3)*($I3062&lt;O$2)*$H3062/4
+(O3050&gt;0)*($J3063&gt;=O$2)*($J3063&lt;=O$3)*(($J3063-O$2+1)/O$4*$H3063/4)
+(O3050&gt;0)*($J3063&gt;O$3)*($I3063&lt;=O$3)*($I3063&gt;=O$2)*((O$3-$I3063+1)/O$4*$H3063/4)
+(O3050&gt;0)*($J3063&gt;O$3)*($I3063&lt;O$2)*$H3063/4
+(O3050&gt;0)*($J3064&gt;=O$2)*($J3064&lt;=O$3)*(($J3064-O$2+1)/O$4*$H3064/4)
+(O3050&gt;0)*($J3064&gt;O$3)*($I3064&lt;=O$3)*($I3064&gt;=O$2)*((O$3-$I3064+1)/O$4*$H3064/4)
+(O3050&gt;0)*($J3064&gt;O$3)*($I3064&lt;O$2)*$H3064/4</f>
        <v>0</v>
      </c>
      <c r="P3056" s="41">
        <f t="shared" ref="P3056:BD3056" si="2141">-$E3052/4*P3046
+(P3046&gt;0)*($J3051&gt;=P$2)*($J3051&lt;=P$3)*(($J3051-P$2+1)/P$4*$H3051/4)
+(P3046&gt;0)*($J3051&gt;P$3)*($I3051&lt;=P$3)*($I3051&gt;=P$2)*((P$3-$I3051+1)/P$4*$H3051/4)
+(P3046&gt;0)*($J3051&gt;P$3)*($I3051&lt;P$2)*$H3051/4
+(P3046&gt;0)*($J3052&gt;=P$2)*($J3052&lt;=P$3)*(($J3052-P$2+1)/P$4*$H3052/4)
+(P3046&gt;0)*($J3052&gt;P$3)*($I3052&lt;=P$3)*($I3052&gt;=P$2)*((P$3-$I3052+1)/P$4*$H3052/4)
+(P3046&gt;0)*($J3052&gt;P$3)*($I3052&lt;P$2)*$H3052/4
+(P3046&gt;0)*($J3053&gt;=P$2)*($J3053&lt;=P$3)*(($J3053-P$2+1)/P$4*$H3053/4)
+(P3046&gt;0)*($J3053&gt;P$3)*($I3053&lt;=P$3)*($I3053&gt;=P$2)*((P$3-$I3053+1)/P$4*$H3053/4)
+(P3046&gt;0)*($J3053&gt;P$3)*($I3053&lt;P$2)*$H3053/4
-$E3062/4*P3050
+(P3050&gt;0)*($J3062&gt;=P$2)*($J3062&lt;=P$3)*(($J3062-P$2+1)/P$4*$H3062/4)
+(P3050&gt;0)*($J3062&gt;P$3)*($I3062&lt;=P$3)*($I3062&gt;=P$2)*((P$3-$I3062+1)/P$4*$H3062/4)
+(P3050&gt;0)*($J3062&gt;P$3)*($I3062&lt;P$2)*$H3062/4
+(P3050&gt;0)*($J3063&gt;=P$2)*($J3063&lt;=P$3)*(($J3063-P$2+1)/P$4*$H3063/4)
+(P3050&gt;0)*($J3063&gt;P$3)*($I3063&lt;=P$3)*($I3063&gt;=P$2)*((P$3-$I3063+1)/P$4*$H3063/4)
+(P3050&gt;0)*($J3063&gt;P$3)*($I3063&lt;P$2)*$H3063/4
+(P3050&gt;0)*($J3064&gt;=P$2)*($J3064&lt;=P$3)*(($J3064-P$2+1)/P$4*$H3064/4)
+(P3050&gt;0)*($J3064&gt;P$3)*($I3064&lt;=P$3)*($I3064&gt;=P$2)*((P$3-$I3064+1)/P$4*$H3064/4)
+(P3050&gt;0)*($J3064&gt;P$3)*($I3064&lt;P$2)*$H3064/4</f>
        <v>-2500</v>
      </c>
      <c r="Q3056" s="41">
        <f t="shared" si="2141"/>
        <v>-2500</v>
      </c>
      <c r="R3056" s="41">
        <f t="shared" si="2141"/>
        <v>-2500</v>
      </c>
      <c r="S3056" s="41">
        <f t="shared" si="2141"/>
        <v>-2500</v>
      </c>
      <c r="T3056" s="41">
        <f t="shared" si="2141"/>
        <v>0</v>
      </c>
      <c r="U3056" s="41">
        <f t="shared" si="2141"/>
        <v>0</v>
      </c>
      <c r="V3056" s="41">
        <f t="shared" si="2141"/>
        <v>0</v>
      </c>
      <c r="W3056" s="41">
        <f t="shared" si="2141"/>
        <v>0</v>
      </c>
      <c r="X3056" s="41">
        <f t="shared" si="2141"/>
        <v>0</v>
      </c>
      <c r="Y3056" s="41">
        <f t="shared" si="2141"/>
        <v>0</v>
      </c>
      <c r="Z3056" s="41">
        <f t="shared" si="2141"/>
        <v>0</v>
      </c>
      <c r="AA3056" s="41">
        <f t="shared" si="2141"/>
        <v>0</v>
      </c>
      <c r="AB3056" s="41">
        <f t="shared" si="2141"/>
        <v>0</v>
      </c>
      <c r="AC3056" s="41">
        <f t="shared" si="2141"/>
        <v>0</v>
      </c>
      <c r="AD3056" s="41">
        <f t="shared" si="2141"/>
        <v>0</v>
      </c>
      <c r="AE3056" s="41">
        <f t="shared" si="2141"/>
        <v>0</v>
      </c>
      <c r="AF3056" s="41">
        <f t="shared" si="2141"/>
        <v>0</v>
      </c>
      <c r="AG3056" s="41">
        <f t="shared" si="2141"/>
        <v>0</v>
      </c>
      <c r="AH3056" s="41">
        <f t="shared" si="2141"/>
        <v>0</v>
      </c>
      <c r="AI3056" s="41">
        <f t="shared" si="2141"/>
        <v>0</v>
      </c>
      <c r="AJ3056" s="41">
        <f t="shared" si="2141"/>
        <v>0</v>
      </c>
      <c r="AK3056" s="41">
        <f t="shared" si="2141"/>
        <v>0</v>
      </c>
      <c r="AL3056" s="41">
        <f t="shared" si="2141"/>
        <v>0</v>
      </c>
      <c r="AM3056" s="41">
        <f t="shared" si="2141"/>
        <v>0</v>
      </c>
      <c r="AN3056" s="41">
        <f t="shared" si="2141"/>
        <v>0</v>
      </c>
      <c r="AO3056" s="41">
        <f t="shared" si="2141"/>
        <v>0</v>
      </c>
      <c r="AP3056" s="41">
        <f t="shared" si="2141"/>
        <v>0</v>
      </c>
      <c r="AQ3056" s="41">
        <f t="shared" si="2141"/>
        <v>0</v>
      </c>
      <c r="AR3056" s="41">
        <f t="shared" si="2141"/>
        <v>0</v>
      </c>
      <c r="AS3056" s="41">
        <f t="shared" si="2141"/>
        <v>0</v>
      </c>
      <c r="AT3056" s="41">
        <f t="shared" si="2141"/>
        <v>0</v>
      </c>
      <c r="AU3056" s="41">
        <f t="shared" si="2141"/>
        <v>0</v>
      </c>
      <c r="AV3056" s="41">
        <f t="shared" si="2141"/>
        <v>0</v>
      </c>
      <c r="AW3056" s="41">
        <f t="shared" si="2141"/>
        <v>0</v>
      </c>
      <c r="AX3056" s="41">
        <f t="shared" si="2141"/>
        <v>0</v>
      </c>
      <c r="AY3056" s="41">
        <f t="shared" si="2141"/>
        <v>0</v>
      </c>
      <c r="AZ3056" s="41">
        <f t="shared" si="2141"/>
        <v>0</v>
      </c>
      <c r="BA3056" s="41">
        <f t="shared" si="2141"/>
        <v>0</v>
      </c>
      <c r="BB3056" s="41">
        <f t="shared" si="2141"/>
        <v>0</v>
      </c>
      <c r="BC3056" s="41">
        <f t="shared" si="2141"/>
        <v>0</v>
      </c>
      <c r="BD3056" s="41">
        <f t="shared" si="2141"/>
        <v>0</v>
      </c>
    </row>
    <row r="3057" spans="1:59" ht="16" x14ac:dyDescent="0.2">
      <c r="B3057" s="11">
        <f t="shared" si="2131"/>
        <v>109</v>
      </c>
      <c r="C3057" s="12" t="str">
        <f t="shared" si="2131"/>
        <v>SCI HSR 5</v>
      </c>
      <c r="D3057" s="43" t="s">
        <v>252</v>
      </c>
      <c r="E3057" s="42" t="s">
        <v>286</v>
      </c>
      <c r="F3057" s="44"/>
      <c r="G3057" s="43" t="s">
        <v>253</v>
      </c>
      <c r="H3057" s="39">
        <v>0</v>
      </c>
      <c r="I3057" s="43" t="s">
        <v>254</v>
      </c>
      <c r="J3057" s="32">
        <v>44834</v>
      </c>
      <c r="K3057" s="24"/>
      <c r="L3057" s="20" t="s">
        <v>255</v>
      </c>
      <c r="M3057" s="72"/>
      <c r="N3057" s="72"/>
      <c r="O3057" s="41">
        <v>0</v>
      </c>
      <c r="P3057" s="41">
        <v>0</v>
      </c>
      <c r="Q3057" s="41">
        <v>0</v>
      </c>
      <c r="R3057" s="41">
        <v>0</v>
      </c>
      <c r="S3057" s="41">
        <v>0</v>
      </c>
      <c r="T3057" s="41">
        <v>0</v>
      </c>
      <c r="U3057" s="41">
        <v>0</v>
      </c>
      <c r="V3057" s="41">
        <v>0</v>
      </c>
      <c r="W3057" s="41">
        <v>0</v>
      </c>
      <c r="X3057" s="41">
        <v>0</v>
      </c>
      <c r="Y3057" s="41">
        <v>0</v>
      </c>
      <c r="Z3057" s="41">
        <v>0</v>
      </c>
      <c r="AA3057" s="41">
        <v>0</v>
      </c>
      <c r="AB3057" s="41">
        <v>0</v>
      </c>
      <c r="AC3057" s="41">
        <v>0</v>
      </c>
      <c r="AD3057" s="41">
        <v>0</v>
      </c>
      <c r="AE3057" s="41">
        <v>0</v>
      </c>
      <c r="AF3057" s="41">
        <v>0</v>
      </c>
      <c r="AG3057" s="41">
        <v>0</v>
      </c>
      <c r="AH3057" s="41">
        <v>0</v>
      </c>
      <c r="AI3057" s="41">
        <v>0</v>
      </c>
      <c r="AJ3057" s="41">
        <v>0</v>
      </c>
      <c r="AK3057" s="41">
        <v>0</v>
      </c>
      <c r="AL3057" s="41">
        <v>0</v>
      </c>
      <c r="AM3057" s="41">
        <v>0</v>
      </c>
      <c r="AN3057" s="41">
        <v>0</v>
      </c>
      <c r="AO3057" s="41">
        <v>0</v>
      </c>
      <c r="AP3057" s="41">
        <v>0</v>
      </c>
      <c r="AQ3057" s="41">
        <v>0</v>
      </c>
      <c r="AR3057" s="41">
        <v>0</v>
      </c>
      <c r="AS3057" s="41">
        <v>0</v>
      </c>
      <c r="AT3057" s="41">
        <v>0</v>
      </c>
      <c r="AU3057" s="41">
        <v>0</v>
      </c>
      <c r="AV3057" s="41">
        <v>0</v>
      </c>
      <c r="AW3057" s="41">
        <v>0</v>
      </c>
      <c r="AX3057" s="41">
        <v>0</v>
      </c>
      <c r="AY3057" s="41">
        <v>0</v>
      </c>
      <c r="AZ3057" s="41">
        <v>0</v>
      </c>
      <c r="BA3057" s="41">
        <v>0</v>
      </c>
      <c r="BB3057" s="41">
        <v>0</v>
      </c>
      <c r="BC3057" s="41">
        <v>0</v>
      </c>
      <c r="BD3057" s="41">
        <v>0</v>
      </c>
    </row>
    <row r="3058" spans="1:59" ht="16" x14ac:dyDescent="0.2">
      <c r="B3058" s="11">
        <f t="shared" si="2131"/>
        <v>109</v>
      </c>
      <c r="C3058" s="12" t="str">
        <f t="shared" si="2131"/>
        <v>SCI HSR 5</v>
      </c>
      <c r="D3058" s="43" t="s">
        <v>256</v>
      </c>
      <c r="E3058" s="32">
        <v>44834</v>
      </c>
      <c r="G3058" s="43" t="s">
        <v>257</v>
      </c>
      <c r="H3058" s="42">
        <v>0</v>
      </c>
      <c r="I3058" s="43" t="s">
        <v>258</v>
      </c>
      <c r="J3058" s="29">
        <v>60000</v>
      </c>
      <c r="K3058" s="23"/>
      <c r="L3058" s="33" t="s">
        <v>259</v>
      </c>
      <c r="M3058" s="73"/>
      <c r="N3058" s="73"/>
      <c r="O3058" s="45">
        <f>-(O3055+O3056)*IFERROR((O3045+O3049)/(O3047+O3051),0)</f>
        <v>0</v>
      </c>
      <c r="P3058" s="45">
        <f t="shared" ref="P3058:BD3058" si="2142">-(P3055+P3056)*IFERROR((P3045+P3049)/(P3047+P3051),0)</f>
        <v>-4347.826086956522</v>
      </c>
      <c r="Q3058" s="45">
        <f t="shared" si="2142"/>
        <v>0</v>
      </c>
      <c r="R3058" s="45">
        <f t="shared" si="2142"/>
        <v>0</v>
      </c>
      <c r="S3058" s="45">
        <f t="shared" si="2142"/>
        <v>0</v>
      </c>
      <c r="T3058" s="45">
        <f t="shared" si="2142"/>
        <v>0</v>
      </c>
      <c r="U3058" s="45">
        <f t="shared" si="2142"/>
        <v>0</v>
      </c>
      <c r="V3058" s="45">
        <f t="shared" si="2142"/>
        <v>0</v>
      </c>
      <c r="W3058" s="45">
        <f t="shared" si="2142"/>
        <v>0</v>
      </c>
      <c r="X3058" s="45">
        <f t="shared" si="2142"/>
        <v>0</v>
      </c>
      <c r="Y3058" s="45">
        <f t="shared" si="2142"/>
        <v>0</v>
      </c>
      <c r="Z3058" s="45">
        <f t="shared" si="2142"/>
        <v>0</v>
      </c>
      <c r="AA3058" s="45">
        <f t="shared" si="2142"/>
        <v>0</v>
      </c>
      <c r="AB3058" s="45">
        <f t="shared" si="2142"/>
        <v>0</v>
      </c>
      <c r="AC3058" s="45">
        <f t="shared" si="2142"/>
        <v>0</v>
      </c>
      <c r="AD3058" s="45">
        <f t="shared" si="2142"/>
        <v>0</v>
      </c>
      <c r="AE3058" s="45">
        <f t="shared" si="2142"/>
        <v>0</v>
      </c>
      <c r="AF3058" s="45">
        <f t="shared" si="2142"/>
        <v>0</v>
      </c>
      <c r="AG3058" s="45">
        <f t="shared" si="2142"/>
        <v>0</v>
      </c>
      <c r="AH3058" s="45">
        <f t="shared" si="2142"/>
        <v>0</v>
      </c>
      <c r="AI3058" s="45">
        <f t="shared" si="2142"/>
        <v>0</v>
      </c>
      <c r="AJ3058" s="45">
        <f t="shared" si="2142"/>
        <v>0</v>
      </c>
      <c r="AK3058" s="45">
        <f t="shared" si="2142"/>
        <v>0</v>
      </c>
      <c r="AL3058" s="45">
        <f t="shared" si="2142"/>
        <v>0</v>
      </c>
      <c r="AM3058" s="45">
        <f t="shared" si="2142"/>
        <v>0</v>
      </c>
      <c r="AN3058" s="45">
        <f t="shared" si="2142"/>
        <v>0</v>
      </c>
      <c r="AO3058" s="45">
        <f t="shared" si="2142"/>
        <v>0</v>
      </c>
      <c r="AP3058" s="45">
        <f t="shared" si="2142"/>
        <v>0</v>
      </c>
      <c r="AQ3058" s="45">
        <f t="shared" si="2142"/>
        <v>0</v>
      </c>
      <c r="AR3058" s="45">
        <f t="shared" si="2142"/>
        <v>0</v>
      </c>
      <c r="AS3058" s="45">
        <f t="shared" si="2142"/>
        <v>0</v>
      </c>
      <c r="AT3058" s="45">
        <f t="shared" si="2142"/>
        <v>0</v>
      </c>
      <c r="AU3058" s="45">
        <f t="shared" si="2142"/>
        <v>0</v>
      </c>
      <c r="AV3058" s="45">
        <f t="shared" si="2142"/>
        <v>0</v>
      </c>
      <c r="AW3058" s="45">
        <f t="shared" si="2142"/>
        <v>0</v>
      </c>
      <c r="AX3058" s="45">
        <f t="shared" si="2142"/>
        <v>0</v>
      </c>
      <c r="AY3058" s="45">
        <f t="shared" si="2142"/>
        <v>0</v>
      </c>
      <c r="AZ3058" s="45">
        <f t="shared" si="2142"/>
        <v>0</v>
      </c>
      <c r="BA3058" s="45">
        <f t="shared" si="2142"/>
        <v>0</v>
      </c>
      <c r="BB3058" s="45">
        <f t="shared" si="2142"/>
        <v>0</v>
      </c>
      <c r="BC3058" s="45">
        <f t="shared" si="2142"/>
        <v>0</v>
      </c>
      <c r="BD3058" s="45">
        <f t="shared" si="2142"/>
        <v>0</v>
      </c>
    </row>
    <row r="3059" spans="1:59" ht="16" x14ac:dyDescent="0.2">
      <c r="B3059" s="11">
        <f t="shared" si="2131"/>
        <v>109</v>
      </c>
      <c r="C3059" s="12" t="str">
        <f t="shared" si="2131"/>
        <v>SCI HSR 5</v>
      </c>
      <c r="K3059" s="24"/>
      <c r="O3059" s="15"/>
      <c r="P3059" s="15"/>
      <c r="Q3059" s="15"/>
      <c r="R3059" s="15"/>
      <c r="S3059" s="15"/>
      <c r="T3059" s="15"/>
      <c r="U3059" s="15"/>
      <c r="V3059" s="15"/>
      <c r="W3059" s="15"/>
      <c r="X3059" s="15"/>
      <c r="Y3059" s="15"/>
      <c r="Z3059" s="15"/>
      <c r="AA3059" s="15"/>
      <c r="AB3059" s="15"/>
      <c r="AC3059" s="15"/>
      <c r="AD3059" s="15"/>
      <c r="AE3059" s="15"/>
      <c r="AF3059" s="15"/>
      <c r="AG3059" s="15"/>
      <c r="AH3059" s="15"/>
      <c r="AI3059" s="15"/>
      <c r="AJ3059" s="15"/>
      <c r="AK3059" s="15"/>
      <c r="AL3059" s="15"/>
      <c r="AM3059" s="15"/>
      <c r="AN3059" s="15"/>
      <c r="AO3059" s="15"/>
      <c r="AP3059" s="15"/>
      <c r="AQ3059" s="15"/>
      <c r="AR3059" s="15"/>
      <c r="AS3059" s="15"/>
      <c r="AT3059" s="15"/>
      <c r="AU3059" s="15"/>
      <c r="AV3059" s="15"/>
      <c r="AW3059" s="15"/>
      <c r="AX3059" s="15"/>
      <c r="AY3059" s="15"/>
      <c r="AZ3059" s="15"/>
      <c r="BA3059" s="15"/>
      <c r="BB3059" s="15"/>
      <c r="BC3059" s="15"/>
      <c r="BD3059" s="15"/>
    </row>
    <row r="3060" spans="1:59" ht="16" x14ac:dyDescent="0.2">
      <c r="B3060" s="11">
        <f t="shared" si="2131"/>
        <v>109</v>
      </c>
      <c r="C3060" s="12" t="str">
        <f t="shared" si="2131"/>
        <v>SCI HSR 5</v>
      </c>
      <c r="G3060" s="46" t="s">
        <v>229</v>
      </c>
      <c r="H3060" s="104" t="s">
        <v>282</v>
      </c>
      <c r="I3060" s="105"/>
      <c r="J3060" s="106"/>
      <c r="K3060" s="23"/>
      <c r="L3060" s="47" t="s">
        <v>4</v>
      </c>
      <c r="M3060" s="81"/>
      <c r="N3060" s="81"/>
      <c r="O3060" s="48">
        <f>SUM(O3055:O3058)</f>
        <v>22621.84</v>
      </c>
      <c r="P3060" s="48">
        <f t="shared" ref="P3060:BD3060" si="2143">SUM(P3055:P3058)</f>
        <v>8152.173913043478</v>
      </c>
      <c r="Q3060" s="48">
        <f t="shared" si="2143"/>
        <v>12509.596928982726</v>
      </c>
      <c r="R3060" s="48">
        <f t="shared" si="2143"/>
        <v>12509.596928982726</v>
      </c>
      <c r="S3060" s="48">
        <f t="shared" si="2143"/>
        <v>12509.596928982726</v>
      </c>
      <c r="T3060" s="48">
        <f t="shared" si="2143"/>
        <v>15154.798464491358</v>
      </c>
      <c r="U3060" s="48">
        <f t="shared" si="2143"/>
        <v>15159.692898272551</v>
      </c>
      <c r="V3060" s="48">
        <f t="shared" si="2143"/>
        <v>15159.692898272551</v>
      </c>
      <c r="W3060" s="48">
        <f t="shared" si="2143"/>
        <v>15159.692898272551</v>
      </c>
      <c r="X3060" s="48">
        <f t="shared" si="2143"/>
        <v>15306.346449136272</v>
      </c>
      <c r="Y3060" s="48">
        <f t="shared" si="2143"/>
        <v>15311.289827255277</v>
      </c>
      <c r="Z3060" s="48">
        <f t="shared" si="2143"/>
        <v>15311.289827255277</v>
      </c>
      <c r="AA3060" s="48">
        <f t="shared" si="2143"/>
        <v>15311.289827255277</v>
      </c>
      <c r="AB3060" s="48">
        <f t="shared" si="2143"/>
        <v>15459.409913627638</v>
      </c>
      <c r="AC3060" s="48">
        <f t="shared" si="2143"/>
        <v>15464.402725527832</v>
      </c>
      <c r="AD3060" s="48">
        <f t="shared" si="2143"/>
        <v>15464.402725527832</v>
      </c>
      <c r="AE3060" s="48">
        <f t="shared" si="2143"/>
        <v>15464.402725527832</v>
      </c>
      <c r="AF3060" s="48">
        <f t="shared" si="2143"/>
        <v>15614.004012763913</v>
      </c>
      <c r="AG3060" s="48">
        <f t="shared" si="2143"/>
        <v>15619.04675278311</v>
      </c>
      <c r="AH3060" s="48">
        <f t="shared" si="2143"/>
        <v>15619.04675278311</v>
      </c>
      <c r="AI3060" s="48">
        <f t="shared" si="2143"/>
        <v>15619.04675278311</v>
      </c>
      <c r="AJ3060" s="48">
        <f t="shared" si="2143"/>
        <v>15770.14405289155</v>
      </c>
      <c r="AK3060" s="48">
        <f t="shared" si="2143"/>
        <v>15775.237220310939</v>
      </c>
      <c r="AL3060" s="48">
        <f t="shared" si="2143"/>
        <v>15775.237220310939</v>
      </c>
      <c r="AM3060" s="48">
        <f t="shared" si="2143"/>
        <v>15775.237220310939</v>
      </c>
      <c r="AN3060" s="48">
        <f t="shared" si="2143"/>
        <v>15927.845493420471</v>
      </c>
      <c r="AO3060" s="48">
        <f t="shared" si="2143"/>
        <v>15932.98959251405</v>
      </c>
      <c r="AP3060" s="48">
        <f t="shared" si="2143"/>
        <v>15932.98959251405</v>
      </c>
      <c r="AQ3060" s="48">
        <f t="shared" si="2143"/>
        <v>15932.98959251405</v>
      </c>
      <c r="AR3060" s="48">
        <f t="shared" si="2143"/>
        <v>16087.123948354676</v>
      </c>
      <c r="AS3060" s="48">
        <f t="shared" si="2143"/>
        <v>16092.319488439191</v>
      </c>
      <c r="AT3060" s="48">
        <f t="shared" si="2143"/>
        <v>16092.319488439191</v>
      </c>
      <c r="AU3060" s="48">
        <f t="shared" si="2143"/>
        <v>16092.319488439191</v>
      </c>
      <c r="AV3060" s="48">
        <f t="shared" si="2143"/>
        <v>16247.995187838224</v>
      </c>
      <c r="AW3060" s="48">
        <f t="shared" si="2143"/>
        <v>16253.242683323586</v>
      </c>
      <c r="AX3060" s="48">
        <f t="shared" si="2143"/>
        <v>16253.242683323586</v>
      </c>
      <c r="AY3060" s="48">
        <f t="shared" si="2143"/>
        <v>16253.242683323586</v>
      </c>
      <c r="AZ3060" s="48">
        <f t="shared" si="2143"/>
        <v>16410.475139716604</v>
      </c>
      <c r="BA3060" s="48">
        <f t="shared" si="2143"/>
        <v>16415.775110156821</v>
      </c>
      <c r="BB3060" s="48">
        <f t="shared" si="2143"/>
        <v>16415.775110156821</v>
      </c>
      <c r="BC3060" s="48">
        <f t="shared" si="2143"/>
        <v>16415.775110156821</v>
      </c>
      <c r="BD3060" s="48">
        <f t="shared" si="2143"/>
        <v>16574.579891113772</v>
      </c>
    </row>
    <row r="3061" spans="1:59" ht="16" x14ac:dyDescent="0.2">
      <c r="B3061" s="11">
        <f t="shared" ref="B3061:C3066" si="2144">B3060</f>
        <v>109</v>
      </c>
      <c r="C3061" s="12" t="str">
        <f t="shared" si="2144"/>
        <v>SCI HSR 5</v>
      </c>
      <c r="D3061" s="46" t="s">
        <v>260</v>
      </c>
      <c r="E3061" s="32">
        <v>44835</v>
      </c>
      <c r="F3061" s="15"/>
      <c r="G3061" s="46" t="s">
        <v>261</v>
      </c>
      <c r="H3061" s="46" t="s">
        <v>237</v>
      </c>
      <c r="I3061" s="46" t="s">
        <v>238</v>
      </c>
      <c r="J3061" s="46" t="s">
        <v>239</v>
      </c>
      <c r="K3061" s="23"/>
      <c r="O3061" s="15"/>
      <c r="P3061" s="15"/>
      <c r="Q3061" s="15"/>
      <c r="R3061" s="15"/>
      <c r="S3061" s="15"/>
      <c r="T3061" s="15"/>
      <c r="U3061" s="15"/>
      <c r="V3061" s="15"/>
      <c r="W3061" s="15"/>
      <c r="X3061" s="15"/>
      <c r="Y3061" s="15"/>
      <c r="Z3061" s="15"/>
      <c r="AA3061" s="15"/>
      <c r="AB3061" s="15"/>
      <c r="AC3061" s="15"/>
      <c r="AD3061" s="15"/>
      <c r="AE3061" s="15"/>
      <c r="AF3061" s="15"/>
      <c r="AG3061" s="15"/>
      <c r="AH3061" s="15"/>
      <c r="AI3061" s="15"/>
      <c r="AJ3061" s="15"/>
      <c r="AK3061" s="15"/>
      <c r="AL3061" s="15"/>
      <c r="AM3061" s="15"/>
      <c r="AN3061" s="15"/>
      <c r="AO3061" s="15"/>
      <c r="AP3061" s="15"/>
      <c r="AQ3061" s="15"/>
      <c r="AR3061" s="15"/>
      <c r="AS3061" s="15"/>
      <c r="AT3061" s="15"/>
      <c r="AU3061" s="15"/>
      <c r="AV3061" s="15"/>
      <c r="AW3061" s="15"/>
      <c r="AX3061" s="15"/>
      <c r="AY3061" s="15"/>
      <c r="AZ3061" s="15"/>
      <c r="BA3061" s="15"/>
      <c r="BB3061" s="15"/>
      <c r="BC3061" s="15"/>
      <c r="BD3061" s="15"/>
    </row>
    <row r="3062" spans="1:59" ht="16" x14ac:dyDescent="0.2">
      <c r="B3062" s="11">
        <f t="shared" si="2144"/>
        <v>109</v>
      </c>
      <c r="C3062" s="12" t="str">
        <f t="shared" si="2144"/>
        <v>SCI HSR 5</v>
      </c>
      <c r="D3062" s="46" t="s">
        <v>262</v>
      </c>
      <c r="E3062" s="31">
        <v>60000</v>
      </c>
      <c r="F3062" s="15"/>
      <c r="G3062" s="49" t="s">
        <v>263</v>
      </c>
      <c r="H3062" s="31">
        <v>50000</v>
      </c>
      <c r="I3062" s="32">
        <v>44835</v>
      </c>
      <c r="J3062" s="32">
        <v>45199</v>
      </c>
      <c r="K3062" s="23"/>
      <c r="L3062" s="50" t="s">
        <v>264</v>
      </c>
      <c r="M3062" s="70"/>
      <c r="N3062" s="70"/>
      <c r="O3062" s="40">
        <f t="shared" ref="O3062:BD3062" si="2145">IFERROR(((O$3&gt;=$E3061)*(O$2&lt;=$E3061))*$E3065,"")</f>
        <v>0</v>
      </c>
      <c r="P3062" s="40">
        <f t="shared" si="2145"/>
        <v>0</v>
      </c>
      <c r="Q3062" s="40">
        <f t="shared" si="2145"/>
        <v>0</v>
      </c>
      <c r="R3062" s="40">
        <f t="shared" si="2145"/>
        <v>0</v>
      </c>
      <c r="S3062" s="40">
        <f t="shared" si="2145"/>
        <v>0</v>
      </c>
      <c r="T3062" s="40">
        <f t="shared" si="2145"/>
        <v>0</v>
      </c>
      <c r="U3062" s="40">
        <f t="shared" si="2145"/>
        <v>0</v>
      </c>
      <c r="V3062" s="40">
        <f t="shared" si="2145"/>
        <v>0</v>
      </c>
      <c r="W3062" s="40">
        <f t="shared" si="2145"/>
        <v>0</v>
      </c>
      <c r="X3062" s="40">
        <f t="shared" si="2145"/>
        <v>0</v>
      </c>
      <c r="Y3062" s="40">
        <f t="shared" si="2145"/>
        <v>0</v>
      </c>
      <c r="Z3062" s="40">
        <f t="shared" si="2145"/>
        <v>0</v>
      </c>
      <c r="AA3062" s="40">
        <f t="shared" si="2145"/>
        <v>0</v>
      </c>
      <c r="AB3062" s="40">
        <f t="shared" si="2145"/>
        <v>0</v>
      </c>
      <c r="AC3062" s="40">
        <f t="shared" si="2145"/>
        <v>0</v>
      </c>
      <c r="AD3062" s="40">
        <f t="shared" si="2145"/>
        <v>0</v>
      </c>
      <c r="AE3062" s="40">
        <f t="shared" si="2145"/>
        <v>0</v>
      </c>
      <c r="AF3062" s="40">
        <f t="shared" si="2145"/>
        <v>0</v>
      </c>
      <c r="AG3062" s="40">
        <f t="shared" si="2145"/>
        <v>0</v>
      </c>
      <c r="AH3062" s="40">
        <f t="shared" si="2145"/>
        <v>0</v>
      </c>
      <c r="AI3062" s="40">
        <f t="shared" si="2145"/>
        <v>0</v>
      </c>
      <c r="AJ3062" s="40">
        <f t="shared" si="2145"/>
        <v>0</v>
      </c>
      <c r="AK3062" s="40">
        <f t="shared" si="2145"/>
        <v>0</v>
      </c>
      <c r="AL3062" s="40">
        <f t="shared" si="2145"/>
        <v>0</v>
      </c>
      <c r="AM3062" s="40">
        <f t="shared" si="2145"/>
        <v>0</v>
      </c>
      <c r="AN3062" s="40">
        <f t="shared" si="2145"/>
        <v>0</v>
      </c>
      <c r="AO3062" s="40">
        <f t="shared" si="2145"/>
        <v>0</v>
      </c>
      <c r="AP3062" s="40">
        <f t="shared" si="2145"/>
        <v>0</v>
      </c>
      <c r="AQ3062" s="40">
        <f t="shared" si="2145"/>
        <v>0</v>
      </c>
      <c r="AR3062" s="40">
        <f t="shared" si="2145"/>
        <v>0</v>
      </c>
      <c r="AS3062" s="40">
        <f t="shared" si="2145"/>
        <v>0</v>
      </c>
      <c r="AT3062" s="40">
        <f t="shared" si="2145"/>
        <v>0</v>
      </c>
      <c r="AU3062" s="40">
        <f t="shared" si="2145"/>
        <v>0</v>
      </c>
      <c r="AV3062" s="40">
        <f t="shared" si="2145"/>
        <v>0</v>
      </c>
      <c r="AW3062" s="40">
        <f t="shared" si="2145"/>
        <v>0</v>
      </c>
      <c r="AX3062" s="40">
        <f t="shared" si="2145"/>
        <v>0</v>
      </c>
      <c r="AY3062" s="40">
        <f t="shared" si="2145"/>
        <v>0</v>
      </c>
      <c r="AZ3062" s="40">
        <f t="shared" si="2145"/>
        <v>0</v>
      </c>
      <c r="BA3062" s="40">
        <f t="shared" si="2145"/>
        <v>0</v>
      </c>
      <c r="BB3062" s="40">
        <f t="shared" si="2145"/>
        <v>0</v>
      </c>
      <c r="BC3062" s="40">
        <f t="shared" si="2145"/>
        <v>0</v>
      </c>
      <c r="BD3062" s="40">
        <f t="shared" si="2145"/>
        <v>0</v>
      </c>
    </row>
    <row r="3063" spans="1:59" ht="16" x14ac:dyDescent="0.2">
      <c r="B3063" s="11">
        <f t="shared" si="2144"/>
        <v>109</v>
      </c>
      <c r="C3063" s="12" t="str">
        <f t="shared" si="2144"/>
        <v>SCI HSR 5</v>
      </c>
      <c r="D3063" s="46" t="s">
        <v>24</v>
      </c>
      <c r="E3063" s="51">
        <f>IF(E3061&gt;MAX($O$3:$BD$3),BD3052,
IF(E3061&lt;MIN($O$3:$BD$3),1,SUMIFS($O3053:$BD3053,$O$2:$BD$2,"&lt;="&amp;E3061,$O$3:$BD$3,"&gt;="&amp;E3061)))</f>
        <v>1.0193478260869566</v>
      </c>
      <c r="F3063" s="15"/>
      <c r="G3063" s="49" t="s">
        <v>265</v>
      </c>
      <c r="H3063" s="31">
        <v>0</v>
      </c>
      <c r="I3063" s="32">
        <v>0</v>
      </c>
      <c r="J3063" s="32">
        <v>0</v>
      </c>
      <c r="K3063" s="23"/>
      <c r="L3063" s="52" t="s">
        <v>266</v>
      </c>
      <c r="M3063" s="72"/>
      <c r="N3063" s="72"/>
      <c r="O3063" s="41">
        <f t="shared" ref="O3063:BD3063" si="2146">IFERROR(((O$3&gt;=$E3058)*(O$2&lt;=$E3058))*$H3066,"")</f>
        <v>0</v>
      </c>
      <c r="P3063" s="41">
        <f t="shared" si="2146"/>
        <v>0</v>
      </c>
      <c r="Q3063" s="41">
        <f t="shared" si="2146"/>
        <v>0</v>
      </c>
      <c r="R3063" s="41">
        <f t="shared" si="2146"/>
        <v>0</v>
      </c>
      <c r="S3063" s="41">
        <f t="shared" si="2146"/>
        <v>0</v>
      </c>
      <c r="T3063" s="41">
        <f t="shared" si="2146"/>
        <v>0</v>
      </c>
      <c r="U3063" s="41">
        <f t="shared" si="2146"/>
        <v>0</v>
      </c>
      <c r="V3063" s="41">
        <f t="shared" si="2146"/>
        <v>0</v>
      </c>
      <c r="W3063" s="41">
        <f t="shared" si="2146"/>
        <v>0</v>
      </c>
      <c r="X3063" s="41">
        <f t="shared" si="2146"/>
        <v>0</v>
      </c>
      <c r="Y3063" s="41">
        <f t="shared" si="2146"/>
        <v>0</v>
      </c>
      <c r="Z3063" s="41">
        <f t="shared" si="2146"/>
        <v>0</v>
      </c>
      <c r="AA3063" s="41">
        <f t="shared" si="2146"/>
        <v>0</v>
      </c>
      <c r="AB3063" s="41">
        <f t="shared" si="2146"/>
        <v>0</v>
      </c>
      <c r="AC3063" s="41">
        <f t="shared" si="2146"/>
        <v>0</v>
      </c>
      <c r="AD3063" s="41">
        <f t="shared" si="2146"/>
        <v>0</v>
      </c>
      <c r="AE3063" s="41">
        <f t="shared" si="2146"/>
        <v>0</v>
      </c>
      <c r="AF3063" s="41">
        <f t="shared" si="2146"/>
        <v>0</v>
      </c>
      <c r="AG3063" s="41">
        <f t="shared" si="2146"/>
        <v>0</v>
      </c>
      <c r="AH3063" s="41">
        <f t="shared" si="2146"/>
        <v>0</v>
      </c>
      <c r="AI3063" s="41">
        <f t="shared" si="2146"/>
        <v>0</v>
      </c>
      <c r="AJ3063" s="41">
        <f t="shared" si="2146"/>
        <v>0</v>
      </c>
      <c r="AK3063" s="41">
        <f t="shared" si="2146"/>
        <v>0</v>
      </c>
      <c r="AL3063" s="41">
        <f t="shared" si="2146"/>
        <v>0</v>
      </c>
      <c r="AM3063" s="41">
        <f t="shared" si="2146"/>
        <v>0</v>
      </c>
      <c r="AN3063" s="41">
        <f t="shared" si="2146"/>
        <v>0</v>
      </c>
      <c r="AO3063" s="41">
        <f t="shared" si="2146"/>
        <v>0</v>
      </c>
      <c r="AP3063" s="41">
        <f t="shared" si="2146"/>
        <v>0</v>
      </c>
      <c r="AQ3063" s="41">
        <f t="shared" si="2146"/>
        <v>0</v>
      </c>
      <c r="AR3063" s="41">
        <f t="shared" si="2146"/>
        <v>0</v>
      </c>
      <c r="AS3063" s="41">
        <f t="shared" si="2146"/>
        <v>0</v>
      </c>
      <c r="AT3063" s="41">
        <f t="shared" si="2146"/>
        <v>0</v>
      </c>
      <c r="AU3063" s="41">
        <f t="shared" si="2146"/>
        <v>0</v>
      </c>
      <c r="AV3063" s="41">
        <f t="shared" si="2146"/>
        <v>0</v>
      </c>
      <c r="AW3063" s="41">
        <f t="shared" si="2146"/>
        <v>0</v>
      </c>
      <c r="AX3063" s="41">
        <f t="shared" si="2146"/>
        <v>0</v>
      </c>
      <c r="AY3063" s="41">
        <f t="shared" si="2146"/>
        <v>0</v>
      </c>
      <c r="AZ3063" s="41">
        <f t="shared" si="2146"/>
        <v>0</v>
      </c>
      <c r="BA3063" s="41">
        <f t="shared" si="2146"/>
        <v>0</v>
      </c>
      <c r="BB3063" s="41">
        <f t="shared" si="2146"/>
        <v>0</v>
      </c>
      <c r="BC3063" s="41">
        <f t="shared" si="2146"/>
        <v>0</v>
      </c>
      <c r="BD3063" s="41">
        <f t="shared" si="2146"/>
        <v>0</v>
      </c>
    </row>
    <row r="3064" spans="1:59" ht="16" x14ac:dyDescent="0.2">
      <c r="B3064" s="11">
        <f t="shared" si="2144"/>
        <v>109</v>
      </c>
      <c r="C3064" s="12" t="str">
        <f t="shared" si="2144"/>
        <v>SCI HSR 5</v>
      </c>
      <c r="D3064" s="46" t="s">
        <v>8</v>
      </c>
      <c r="E3064" s="42">
        <v>1</v>
      </c>
      <c r="F3064" s="15"/>
      <c r="G3064" s="49" t="s">
        <v>267</v>
      </c>
      <c r="H3064" s="31">
        <v>0</v>
      </c>
      <c r="I3064" s="32">
        <v>0</v>
      </c>
      <c r="J3064" s="32">
        <v>0</v>
      </c>
      <c r="L3064" s="52" t="s">
        <v>268</v>
      </c>
      <c r="M3064" s="72"/>
      <c r="N3064" s="72"/>
      <c r="O3064" s="41">
        <f t="shared" ref="O3064:BD3064" si="2147">IFERROR(((O$3&gt;=$E3061)*(O$2&lt;=$E3061))*$J3066,"")</f>
        <v>0</v>
      </c>
      <c r="P3064" s="41">
        <f t="shared" si="2147"/>
        <v>0</v>
      </c>
      <c r="Q3064" s="41">
        <f t="shared" si="2147"/>
        <v>0</v>
      </c>
      <c r="R3064" s="41">
        <f t="shared" si="2147"/>
        <v>0</v>
      </c>
      <c r="S3064" s="41">
        <f t="shared" si="2147"/>
        <v>0</v>
      </c>
      <c r="T3064" s="41">
        <f t="shared" si="2147"/>
        <v>0</v>
      </c>
      <c r="U3064" s="41">
        <f t="shared" si="2147"/>
        <v>0</v>
      </c>
      <c r="V3064" s="41">
        <f t="shared" si="2147"/>
        <v>0</v>
      </c>
      <c r="W3064" s="41">
        <f t="shared" si="2147"/>
        <v>0</v>
      </c>
      <c r="X3064" s="41">
        <f t="shared" si="2147"/>
        <v>0</v>
      </c>
      <c r="Y3064" s="41">
        <f t="shared" si="2147"/>
        <v>0</v>
      </c>
      <c r="Z3064" s="41">
        <f t="shared" si="2147"/>
        <v>0</v>
      </c>
      <c r="AA3064" s="41">
        <f t="shared" si="2147"/>
        <v>0</v>
      </c>
      <c r="AB3064" s="41">
        <f t="shared" si="2147"/>
        <v>0</v>
      </c>
      <c r="AC3064" s="41">
        <f t="shared" si="2147"/>
        <v>0</v>
      </c>
      <c r="AD3064" s="41">
        <f t="shared" si="2147"/>
        <v>0</v>
      </c>
      <c r="AE3064" s="41">
        <f t="shared" si="2147"/>
        <v>0</v>
      </c>
      <c r="AF3064" s="41">
        <f t="shared" si="2147"/>
        <v>0</v>
      </c>
      <c r="AG3064" s="41">
        <f t="shared" si="2147"/>
        <v>0</v>
      </c>
      <c r="AH3064" s="41">
        <f t="shared" si="2147"/>
        <v>0</v>
      </c>
      <c r="AI3064" s="41">
        <f t="shared" si="2147"/>
        <v>0</v>
      </c>
      <c r="AJ3064" s="41">
        <f t="shared" si="2147"/>
        <v>0</v>
      </c>
      <c r="AK3064" s="41">
        <f t="shared" si="2147"/>
        <v>0</v>
      </c>
      <c r="AL3064" s="41">
        <f t="shared" si="2147"/>
        <v>0</v>
      </c>
      <c r="AM3064" s="41">
        <f t="shared" si="2147"/>
        <v>0</v>
      </c>
      <c r="AN3064" s="41">
        <f t="shared" si="2147"/>
        <v>0</v>
      </c>
      <c r="AO3064" s="41">
        <f t="shared" si="2147"/>
        <v>0</v>
      </c>
      <c r="AP3064" s="41">
        <f t="shared" si="2147"/>
        <v>0</v>
      </c>
      <c r="AQ3064" s="41">
        <f t="shared" si="2147"/>
        <v>0</v>
      </c>
      <c r="AR3064" s="41">
        <f t="shared" si="2147"/>
        <v>0</v>
      </c>
      <c r="AS3064" s="41">
        <f t="shared" si="2147"/>
        <v>0</v>
      </c>
      <c r="AT3064" s="41">
        <f t="shared" si="2147"/>
        <v>0</v>
      </c>
      <c r="AU3064" s="41">
        <f t="shared" si="2147"/>
        <v>0</v>
      </c>
      <c r="AV3064" s="41">
        <f t="shared" si="2147"/>
        <v>0</v>
      </c>
      <c r="AW3064" s="41">
        <f t="shared" si="2147"/>
        <v>0</v>
      </c>
      <c r="AX3064" s="41">
        <f t="shared" si="2147"/>
        <v>0</v>
      </c>
      <c r="AY3064" s="41">
        <f t="shared" si="2147"/>
        <v>0</v>
      </c>
      <c r="AZ3064" s="41">
        <f t="shared" si="2147"/>
        <v>0</v>
      </c>
      <c r="BA3064" s="41">
        <f t="shared" si="2147"/>
        <v>0</v>
      </c>
      <c r="BB3064" s="41">
        <f t="shared" si="2147"/>
        <v>0</v>
      </c>
      <c r="BC3064" s="41">
        <f t="shared" si="2147"/>
        <v>0</v>
      </c>
      <c r="BD3064" s="41">
        <f t="shared" si="2147"/>
        <v>0</v>
      </c>
    </row>
    <row r="3065" spans="1:59" ht="16" x14ac:dyDescent="0.2">
      <c r="B3065" s="11">
        <f t="shared" si="2144"/>
        <v>109</v>
      </c>
      <c r="C3065" s="12" t="str">
        <f t="shared" si="2144"/>
        <v>SCI HSR 5</v>
      </c>
      <c r="D3065" s="46" t="s">
        <v>269</v>
      </c>
      <c r="E3065" s="31">
        <v>0</v>
      </c>
      <c r="F3065" s="15"/>
      <c r="G3065" s="53"/>
      <c r="H3065" s="15"/>
      <c r="I3065" s="15"/>
      <c r="J3065" s="23"/>
      <c r="L3065" s="52" t="s">
        <v>270</v>
      </c>
      <c r="M3065" s="72"/>
      <c r="N3065" s="72"/>
      <c r="O3065" s="41">
        <f t="shared" ref="O3065:BD3065" si="2148">IFERROR(((O$3&gt;=$J3055)*(O$2&lt;=$J3055))*$E3066,"")</f>
        <v>0</v>
      </c>
      <c r="P3065" s="41">
        <f t="shared" si="2148"/>
        <v>0</v>
      </c>
      <c r="Q3065" s="41">
        <f t="shared" si="2148"/>
        <v>0</v>
      </c>
      <c r="R3065" s="41">
        <f t="shared" si="2148"/>
        <v>0</v>
      </c>
      <c r="S3065" s="41">
        <f t="shared" si="2148"/>
        <v>0</v>
      </c>
      <c r="T3065" s="41">
        <f t="shared" si="2148"/>
        <v>0</v>
      </c>
      <c r="U3065" s="41">
        <f t="shared" si="2148"/>
        <v>0</v>
      </c>
      <c r="V3065" s="41">
        <f t="shared" si="2148"/>
        <v>0</v>
      </c>
      <c r="W3065" s="41">
        <f t="shared" si="2148"/>
        <v>0</v>
      </c>
      <c r="X3065" s="41">
        <f t="shared" si="2148"/>
        <v>0</v>
      </c>
      <c r="Y3065" s="41">
        <f t="shared" si="2148"/>
        <v>0</v>
      </c>
      <c r="Z3065" s="41">
        <f t="shared" si="2148"/>
        <v>0</v>
      </c>
      <c r="AA3065" s="41">
        <f t="shared" si="2148"/>
        <v>0</v>
      </c>
      <c r="AB3065" s="41">
        <f t="shared" si="2148"/>
        <v>0</v>
      </c>
      <c r="AC3065" s="41">
        <f t="shared" si="2148"/>
        <v>0</v>
      </c>
      <c r="AD3065" s="41">
        <f t="shared" si="2148"/>
        <v>0</v>
      </c>
      <c r="AE3065" s="41">
        <f t="shared" si="2148"/>
        <v>0</v>
      </c>
      <c r="AF3065" s="41">
        <f t="shared" si="2148"/>
        <v>0</v>
      </c>
      <c r="AG3065" s="41">
        <f t="shared" si="2148"/>
        <v>0</v>
      </c>
      <c r="AH3065" s="41">
        <f t="shared" si="2148"/>
        <v>0</v>
      </c>
      <c r="AI3065" s="41">
        <f t="shared" si="2148"/>
        <v>0</v>
      </c>
      <c r="AJ3065" s="41">
        <f t="shared" si="2148"/>
        <v>0</v>
      </c>
      <c r="AK3065" s="41">
        <f t="shared" si="2148"/>
        <v>0</v>
      </c>
      <c r="AL3065" s="41">
        <f t="shared" si="2148"/>
        <v>0</v>
      </c>
      <c r="AM3065" s="41">
        <f t="shared" si="2148"/>
        <v>0</v>
      </c>
      <c r="AN3065" s="41">
        <f t="shared" si="2148"/>
        <v>0</v>
      </c>
      <c r="AO3065" s="41">
        <f t="shared" si="2148"/>
        <v>0</v>
      </c>
      <c r="AP3065" s="41">
        <f t="shared" si="2148"/>
        <v>0</v>
      </c>
      <c r="AQ3065" s="41">
        <f t="shared" si="2148"/>
        <v>0</v>
      </c>
      <c r="AR3065" s="41">
        <f t="shared" si="2148"/>
        <v>0</v>
      </c>
      <c r="AS3065" s="41">
        <f t="shared" si="2148"/>
        <v>0</v>
      </c>
      <c r="AT3065" s="41">
        <f t="shared" si="2148"/>
        <v>0</v>
      </c>
      <c r="AU3065" s="41">
        <f t="shared" si="2148"/>
        <v>0</v>
      </c>
      <c r="AV3065" s="41">
        <f t="shared" si="2148"/>
        <v>0</v>
      </c>
      <c r="AW3065" s="41">
        <f t="shared" si="2148"/>
        <v>0</v>
      </c>
      <c r="AX3065" s="41">
        <f t="shared" si="2148"/>
        <v>0</v>
      </c>
      <c r="AY3065" s="41">
        <f t="shared" si="2148"/>
        <v>0</v>
      </c>
      <c r="AZ3065" s="41">
        <f t="shared" si="2148"/>
        <v>0</v>
      </c>
      <c r="BA3065" s="41">
        <f t="shared" si="2148"/>
        <v>0</v>
      </c>
      <c r="BB3065" s="41">
        <f t="shared" si="2148"/>
        <v>0</v>
      </c>
      <c r="BC3065" s="41">
        <f t="shared" si="2148"/>
        <v>0</v>
      </c>
      <c r="BD3065" s="41">
        <f t="shared" si="2148"/>
        <v>0</v>
      </c>
    </row>
    <row r="3066" spans="1:59" ht="16" x14ac:dyDescent="0.2">
      <c r="B3066" s="11">
        <f t="shared" si="2144"/>
        <v>109</v>
      </c>
      <c r="C3066" s="12" t="str">
        <f t="shared" si="2144"/>
        <v>SCI HSR 5</v>
      </c>
      <c r="D3066" s="46" t="s">
        <v>270</v>
      </c>
      <c r="E3066" s="31">
        <v>0</v>
      </c>
      <c r="F3066" s="15"/>
      <c r="G3066" s="46" t="s">
        <v>266</v>
      </c>
      <c r="H3066" s="31">
        <v>0</v>
      </c>
      <c r="I3066" s="46" t="s">
        <v>268</v>
      </c>
      <c r="J3066" s="31">
        <v>0</v>
      </c>
      <c r="L3066" s="54" t="s">
        <v>271</v>
      </c>
      <c r="M3066" s="73"/>
      <c r="N3066" s="73"/>
      <c r="O3066" s="45">
        <f t="shared" ref="O3066:BD3066" si="2149">IFERROR(-($E3047+$H3047+$J3047)*O3048,"")</f>
        <v>0</v>
      </c>
      <c r="P3066" s="45">
        <f t="shared" si="2149"/>
        <v>0</v>
      </c>
      <c r="Q3066" s="45">
        <f t="shared" si="2149"/>
        <v>0</v>
      </c>
      <c r="R3066" s="45">
        <f t="shared" si="2149"/>
        <v>0</v>
      </c>
      <c r="S3066" s="45">
        <f t="shared" si="2149"/>
        <v>0</v>
      </c>
      <c r="T3066" s="45">
        <f t="shared" si="2149"/>
        <v>0</v>
      </c>
      <c r="U3066" s="45">
        <f t="shared" si="2149"/>
        <v>0</v>
      </c>
      <c r="V3066" s="45">
        <f t="shared" si="2149"/>
        <v>0</v>
      </c>
      <c r="W3066" s="45">
        <f t="shared" si="2149"/>
        <v>0</v>
      </c>
      <c r="X3066" s="45">
        <f t="shared" si="2149"/>
        <v>0</v>
      </c>
      <c r="Y3066" s="45">
        <f t="shared" si="2149"/>
        <v>0</v>
      </c>
      <c r="Z3066" s="45">
        <f t="shared" si="2149"/>
        <v>0</v>
      </c>
      <c r="AA3066" s="45">
        <f t="shared" si="2149"/>
        <v>0</v>
      </c>
      <c r="AB3066" s="45">
        <f t="shared" si="2149"/>
        <v>0</v>
      </c>
      <c r="AC3066" s="45">
        <f t="shared" si="2149"/>
        <v>0</v>
      </c>
      <c r="AD3066" s="45">
        <f t="shared" si="2149"/>
        <v>0</v>
      </c>
      <c r="AE3066" s="45">
        <f t="shared" si="2149"/>
        <v>0</v>
      </c>
      <c r="AF3066" s="45">
        <f t="shared" si="2149"/>
        <v>0</v>
      </c>
      <c r="AG3066" s="45">
        <f t="shared" si="2149"/>
        <v>0</v>
      </c>
      <c r="AH3066" s="45">
        <f t="shared" si="2149"/>
        <v>0</v>
      </c>
      <c r="AI3066" s="45">
        <f t="shared" si="2149"/>
        <v>0</v>
      </c>
      <c r="AJ3066" s="45">
        <f t="shared" si="2149"/>
        <v>0</v>
      </c>
      <c r="AK3066" s="45">
        <f t="shared" si="2149"/>
        <v>0</v>
      </c>
      <c r="AL3066" s="45">
        <f t="shared" si="2149"/>
        <v>0</v>
      </c>
      <c r="AM3066" s="45">
        <f t="shared" si="2149"/>
        <v>0</v>
      </c>
      <c r="AN3066" s="45">
        <f t="shared" si="2149"/>
        <v>0</v>
      </c>
      <c r="AO3066" s="45">
        <f t="shared" si="2149"/>
        <v>0</v>
      </c>
      <c r="AP3066" s="45">
        <f t="shared" si="2149"/>
        <v>0</v>
      </c>
      <c r="AQ3066" s="45">
        <f t="shared" si="2149"/>
        <v>0</v>
      </c>
      <c r="AR3066" s="45">
        <f t="shared" si="2149"/>
        <v>0</v>
      </c>
      <c r="AS3066" s="45">
        <f t="shared" si="2149"/>
        <v>0</v>
      </c>
      <c r="AT3066" s="45">
        <f t="shared" si="2149"/>
        <v>0</v>
      </c>
      <c r="AU3066" s="45">
        <f t="shared" si="2149"/>
        <v>0</v>
      </c>
      <c r="AV3066" s="45">
        <f t="shared" si="2149"/>
        <v>0</v>
      </c>
      <c r="AW3066" s="45">
        <f t="shared" si="2149"/>
        <v>0</v>
      </c>
      <c r="AX3066" s="45">
        <f t="shared" si="2149"/>
        <v>0</v>
      </c>
      <c r="AY3066" s="45">
        <f t="shared" si="2149"/>
        <v>0</v>
      </c>
      <c r="AZ3066" s="45">
        <f t="shared" si="2149"/>
        <v>0</v>
      </c>
      <c r="BA3066" s="45">
        <f t="shared" si="2149"/>
        <v>0</v>
      </c>
      <c r="BB3066" s="45">
        <f t="shared" si="2149"/>
        <v>0</v>
      </c>
      <c r="BC3066" s="45">
        <f t="shared" si="2149"/>
        <v>0</v>
      </c>
      <c r="BD3066" s="45">
        <f t="shared" si="2149"/>
        <v>0</v>
      </c>
    </row>
    <row r="3067" spans="1:59" x14ac:dyDescent="0.2">
      <c r="A3067"/>
      <c r="B3067"/>
      <c r="C3067"/>
      <c r="D3067"/>
      <c r="E3067"/>
      <c r="F3067"/>
      <c r="G3067"/>
      <c r="H3067"/>
      <c r="I3067"/>
      <c r="J3067"/>
      <c r="K3067"/>
      <c r="L3067"/>
      <c r="M3067"/>
      <c r="N3067"/>
      <c r="O3067"/>
      <c r="P3067"/>
      <c r="Q3067"/>
      <c r="R3067"/>
      <c r="S3067"/>
      <c r="T3067"/>
      <c r="U3067"/>
      <c r="V3067"/>
      <c r="W3067"/>
      <c r="X3067"/>
      <c r="Y3067"/>
      <c r="Z3067"/>
      <c r="AA3067"/>
      <c r="AB3067"/>
      <c r="AC3067"/>
      <c r="AD3067"/>
      <c r="AE3067"/>
      <c r="AF3067"/>
      <c r="AG3067"/>
      <c r="AH3067"/>
      <c r="AI3067"/>
      <c r="AJ3067"/>
      <c r="AK3067"/>
      <c r="AL3067"/>
      <c r="AM3067"/>
      <c r="AN3067"/>
      <c r="AO3067"/>
      <c r="AP3067"/>
      <c r="AQ3067"/>
      <c r="AR3067"/>
      <c r="AS3067"/>
      <c r="AT3067"/>
      <c r="AU3067"/>
      <c r="AV3067"/>
      <c r="AW3067"/>
      <c r="AX3067"/>
      <c r="AY3067"/>
      <c r="AZ3067"/>
      <c r="BA3067"/>
      <c r="BB3067"/>
      <c r="BC3067"/>
      <c r="BD3067"/>
    </row>
    <row r="3068" spans="1:59" ht="16" x14ac:dyDescent="0.2">
      <c r="A3068"/>
      <c r="B3068"/>
      <c r="C3068"/>
      <c r="D3068"/>
      <c r="E3068"/>
      <c r="F3068"/>
      <c r="G3068"/>
      <c r="H3068"/>
      <c r="I3068"/>
      <c r="J3068"/>
      <c r="K3068"/>
      <c r="L3068"/>
      <c r="M3068"/>
      <c r="N3068"/>
      <c r="O3068"/>
      <c r="P3068"/>
      <c r="Q3068"/>
      <c r="R3068"/>
      <c r="S3068"/>
      <c r="T3068"/>
      <c r="U3068"/>
      <c r="V3068"/>
      <c r="W3068"/>
      <c r="X3068"/>
      <c r="Y3068"/>
      <c r="Z3068"/>
      <c r="AA3068"/>
      <c r="AB3068"/>
      <c r="AC3068"/>
      <c r="AD3068"/>
      <c r="AE3068"/>
      <c r="AF3068"/>
      <c r="AG3068"/>
      <c r="AH3068"/>
      <c r="AI3068"/>
      <c r="AJ3068"/>
      <c r="AK3068"/>
      <c r="AL3068"/>
      <c r="AM3068"/>
      <c r="AN3068"/>
      <c r="AO3068"/>
      <c r="AP3068"/>
      <c r="AQ3068"/>
      <c r="AR3068"/>
      <c r="AS3068"/>
      <c r="AT3068"/>
      <c r="AU3068"/>
      <c r="AV3068"/>
      <c r="AW3068"/>
      <c r="AX3068"/>
      <c r="AY3068"/>
      <c r="AZ3068"/>
      <c r="BA3068"/>
      <c r="BB3068"/>
      <c r="BC3068"/>
      <c r="BD3068"/>
      <c r="BE3068" s="1"/>
    </row>
    <row r="3069" spans="1:59" ht="16" x14ac:dyDescent="0.2">
      <c r="A3069" s="1"/>
      <c r="B3069" s="67">
        <v>110</v>
      </c>
      <c r="C3069" s="68" t="str">
        <f>H3071</f>
        <v>SCI HSR 5</v>
      </c>
      <c r="D3069" s="69" t="s">
        <v>174</v>
      </c>
      <c r="E3069" s="69"/>
      <c r="F3069" s="69"/>
      <c r="G3069" s="69"/>
      <c r="H3069" s="69"/>
      <c r="I3069" s="69"/>
      <c r="J3069" s="69"/>
      <c r="K3069" s="68"/>
      <c r="L3069" s="68"/>
      <c r="M3069" s="68"/>
      <c r="N3069" s="68"/>
      <c r="O3069" s="82"/>
      <c r="P3069" s="82"/>
      <c r="Q3069" s="82"/>
      <c r="R3069" s="82"/>
      <c r="S3069" s="82"/>
      <c r="T3069" s="82"/>
      <c r="U3069" s="82"/>
      <c r="V3069" s="82"/>
      <c r="W3069" s="82"/>
      <c r="X3069" s="82"/>
      <c r="Y3069" s="82"/>
      <c r="Z3069" s="82"/>
      <c r="AA3069" s="82"/>
      <c r="AB3069" s="82"/>
      <c r="AC3069" s="82"/>
      <c r="AD3069" s="82"/>
      <c r="AE3069" s="82"/>
      <c r="AF3069" s="82"/>
      <c r="AG3069" s="82"/>
      <c r="AH3069" s="82"/>
      <c r="AI3069" s="82"/>
      <c r="AJ3069" s="82"/>
      <c r="AK3069" s="82"/>
      <c r="AL3069" s="82"/>
      <c r="AM3069" s="82"/>
      <c r="AN3069" s="82"/>
      <c r="AO3069" s="82"/>
      <c r="AP3069" s="82"/>
      <c r="AQ3069" s="82"/>
      <c r="AR3069" s="82"/>
      <c r="AS3069" s="82"/>
      <c r="AT3069" s="82"/>
      <c r="AU3069" s="82"/>
      <c r="AV3069" s="82"/>
      <c r="AW3069" s="82"/>
      <c r="AX3069" s="82"/>
      <c r="AY3069" s="82"/>
      <c r="AZ3069" s="82"/>
      <c r="BA3069" s="82"/>
      <c r="BB3069" s="82"/>
      <c r="BC3069" s="82"/>
      <c r="BD3069" s="82"/>
      <c r="BE3069" s="1"/>
      <c r="BF3069" s="1"/>
      <c r="BG3069" s="1"/>
    </row>
    <row r="3070" spans="1:59" ht="16" x14ac:dyDescent="0.2">
      <c r="A3070" s="35"/>
      <c r="B3070" s="11">
        <f>B3069</f>
        <v>110</v>
      </c>
      <c r="C3070" s="12" t="str">
        <f>C3069</f>
        <v>SCI HSR 5</v>
      </c>
      <c r="D3070" s="35"/>
      <c r="E3070" s="35"/>
      <c r="F3070" s="35"/>
      <c r="G3070" s="35"/>
      <c r="H3070" s="35"/>
      <c r="I3070" s="35"/>
      <c r="J3070" s="35"/>
      <c r="K3070" s="35"/>
      <c r="L3070" s="35"/>
      <c r="M3070" s="35"/>
      <c r="N3070" s="35"/>
      <c r="O3070" s="44"/>
      <c r="P3070" s="44"/>
      <c r="Q3070" s="44"/>
      <c r="R3070" s="44"/>
      <c r="S3070" s="44"/>
      <c r="T3070" s="44"/>
      <c r="U3070" s="44"/>
      <c r="V3070" s="44"/>
      <c r="W3070" s="44"/>
      <c r="X3070" s="44"/>
      <c r="Y3070" s="44"/>
      <c r="Z3070" s="44"/>
      <c r="AA3070" s="44"/>
      <c r="AB3070" s="44"/>
      <c r="AC3070" s="44"/>
      <c r="AD3070" s="44"/>
      <c r="AE3070" s="44"/>
      <c r="AF3070" s="44"/>
      <c r="AG3070" s="44"/>
      <c r="AH3070" s="44"/>
      <c r="AI3070" s="44"/>
      <c r="AJ3070" s="44"/>
      <c r="AK3070" s="44"/>
      <c r="AL3070" s="44"/>
      <c r="AM3070" s="44"/>
      <c r="AN3070" s="44"/>
      <c r="AO3070" s="44"/>
      <c r="AP3070" s="44"/>
      <c r="AQ3070" s="44"/>
      <c r="AR3070" s="44"/>
      <c r="AS3070" s="44"/>
      <c r="AT3070" s="44"/>
      <c r="AU3070" s="44"/>
      <c r="AV3070" s="44"/>
      <c r="AW3070" s="44"/>
      <c r="AX3070" s="44"/>
      <c r="AY3070" s="44"/>
      <c r="AZ3070" s="44"/>
      <c r="BA3070" s="44"/>
      <c r="BB3070" s="44"/>
      <c r="BC3070" s="44"/>
      <c r="BD3070" s="44"/>
      <c r="BE3070" s="35"/>
      <c r="BF3070" s="35"/>
      <c r="BG3070" s="35"/>
    </row>
    <row r="3071" spans="1:59" ht="16" x14ac:dyDescent="0.2">
      <c r="B3071" s="11">
        <f t="shared" ref="B3071:C3086" si="2150">B3070</f>
        <v>110</v>
      </c>
      <c r="C3071" s="12" t="str">
        <f t="shared" si="2150"/>
        <v>SCI HSR 5</v>
      </c>
      <c r="D3071" s="13" t="s">
        <v>2</v>
      </c>
      <c r="E3071" s="14" t="s">
        <v>172</v>
      </c>
      <c r="F3071" s="15"/>
      <c r="G3071" s="13" t="s">
        <v>229</v>
      </c>
      <c r="H3071" s="14" t="s">
        <v>32</v>
      </c>
      <c r="I3071" s="14"/>
      <c r="J3071" s="14"/>
      <c r="L3071" s="16" t="s">
        <v>230</v>
      </c>
      <c r="M3071" s="70"/>
      <c r="N3071" s="70"/>
      <c r="O3071" s="17">
        <f>($E3082&gt;0)*($E3076&lt;O$2)*(EDATE($E3076,$E3082)&gt;O$3)*((O$3-O$2+1)/O$4)
+($E3082&gt;0)*($E3076&lt;O$2)*(EDATE($E3076,$E3082)&gt;=O$2)*(EDATE($E3076,$E3082)&lt;=O$3)*((EDATE($E3076,$E3082)-O$2)/O$4)
+($E3082&gt;0)*($E3076&lt;O$2)*(EDATE($E3076,$E3082)&lt;O$2)*(0)
+($E3082&gt;0)*($E3076&gt;=O$2)*($E3076&lt;=O$3)*(EDATE($E3076,$E3082)&gt;=O$2)*(EDATE($E3076,$E3082)&lt;=O$3)*((EDATE($E3076,$E3082)-$E3076+1)/O$4)
+($E3082&gt;0)*($E3076&gt;=O$2)*($E3076&lt;=O$3)*(EDATE($E3076,$E3082)&gt;O$3)*((O$3-$E3076+1)/O$4)
+($E3082&gt;0)*($E3076&gt;O$3)*(0)</f>
        <v>0</v>
      </c>
      <c r="P3071" s="17">
        <f t="shared" ref="P3071:BD3071" si="2151">($E3082&gt;0)*($E3076&lt;P$2)*(EDATE($E3076,$E3082)&gt;P$3)*((P$3-P$2+1)/P$4)
+($E3082&gt;0)*($E3076&lt;P$2)*(EDATE($E3076,$E3082)&gt;=P$2)*(EDATE($E3076,$E3082)&lt;=P$3)*((EDATE($E3076,$E3082)-P$2)/P$4)
+($E3082&gt;0)*($E3076&lt;P$2)*(EDATE($E3076,$E3082)&lt;P$2)*(0)
+($E3082&gt;0)*($E3076&gt;=P$2)*($E3076&lt;=P$3)*(EDATE($E3076,$E3082)&gt;=P$2)*(EDATE($E3076,$E3082)&lt;=P$3)*((EDATE($E3076,$E3082)-$E3076+1)/P$4)
+($E3082&gt;0)*($E3076&gt;=P$2)*($E3076&lt;=P$3)*(EDATE($E3076,$E3082)&gt;P$3)*((P$3-$E3076+1)/P$4)
+($E3082&gt;0)*($E3076&gt;P$3)*(0)</f>
        <v>0</v>
      </c>
      <c r="Q3071" s="17">
        <f t="shared" si="2151"/>
        <v>0</v>
      </c>
      <c r="R3071" s="17">
        <f t="shared" si="2151"/>
        <v>0</v>
      </c>
      <c r="S3071" s="17">
        <f t="shared" si="2151"/>
        <v>0</v>
      </c>
      <c r="T3071" s="17">
        <f t="shared" si="2151"/>
        <v>0</v>
      </c>
      <c r="U3071" s="17">
        <f t="shared" si="2151"/>
        <v>0</v>
      </c>
      <c r="V3071" s="17">
        <f t="shared" si="2151"/>
        <v>0</v>
      </c>
      <c r="W3071" s="17">
        <f t="shared" si="2151"/>
        <v>0</v>
      </c>
      <c r="X3071" s="17">
        <f t="shared" si="2151"/>
        <v>0</v>
      </c>
      <c r="Y3071" s="17">
        <f t="shared" si="2151"/>
        <v>0</v>
      </c>
      <c r="Z3071" s="17">
        <f t="shared" si="2151"/>
        <v>0</v>
      </c>
      <c r="AA3071" s="17">
        <f t="shared" si="2151"/>
        <v>0</v>
      </c>
      <c r="AB3071" s="17">
        <f t="shared" si="2151"/>
        <v>0</v>
      </c>
      <c r="AC3071" s="17">
        <f t="shared" si="2151"/>
        <v>0</v>
      </c>
      <c r="AD3071" s="17">
        <f t="shared" si="2151"/>
        <v>0</v>
      </c>
      <c r="AE3071" s="17">
        <f t="shared" si="2151"/>
        <v>0</v>
      </c>
      <c r="AF3071" s="17">
        <f t="shared" si="2151"/>
        <v>0</v>
      </c>
      <c r="AG3071" s="17">
        <f t="shared" si="2151"/>
        <v>0</v>
      </c>
      <c r="AH3071" s="17">
        <f t="shared" si="2151"/>
        <v>0</v>
      </c>
      <c r="AI3071" s="17">
        <f t="shared" si="2151"/>
        <v>0</v>
      </c>
      <c r="AJ3071" s="17">
        <f t="shared" si="2151"/>
        <v>0</v>
      </c>
      <c r="AK3071" s="17">
        <f t="shared" si="2151"/>
        <v>0</v>
      </c>
      <c r="AL3071" s="17">
        <f t="shared" si="2151"/>
        <v>0</v>
      </c>
      <c r="AM3071" s="17">
        <f t="shared" si="2151"/>
        <v>0</v>
      </c>
      <c r="AN3071" s="17">
        <f t="shared" si="2151"/>
        <v>0</v>
      </c>
      <c r="AO3071" s="17">
        <f t="shared" si="2151"/>
        <v>0</v>
      </c>
      <c r="AP3071" s="17">
        <f t="shared" si="2151"/>
        <v>0</v>
      </c>
      <c r="AQ3071" s="17">
        <f t="shared" si="2151"/>
        <v>0</v>
      </c>
      <c r="AR3071" s="17">
        <f t="shared" si="2151"/>
        <v>0</v>
      </c>
      <c r="AS3071" s="17">
        <f t="shared" si="2151"/>
        <v>0</v>
      </c>
      <c r="AT3071" s="17">
        <f t="shared" si="2151"/>
        <v>0</v>
      </c>
      <c r="AU3071" s="17">
        <f t="shared" si="2151"/>
        <v>0</v>
      </c>
      <c r="AV3071" s="17">
        <f t="shared" si="2151"/>
        <v>0</v>
      </c>
      <c r="AW3071" s="17">
        <f t="shared" si="2151"/>
        <v>0</v>
      </c>
      <c r="AX3071" s="17">
        <f t="shared" si="2151"/>
        <v>0</v>
      </c>
      <c r="AY3071" s="17">
        <f t="shared" si="2151"/>
        <v>0</v>
      </c>
      <c r="AZ3071" s="17">
        <f t="shared" si="2151"/>
        <v>0</v>
      </c>
      <c r="BA3071" s="17">
        <f t="shared" si="2151"/>
        <v>0</v>
      </c>
      <c r="BB3071" s="17">
        <f t="shared" si="2151"/>
        <v>0</v>
      </c>
      <c r="BC3071" s="17">
        <f t="shared" si="2151"/>
        <v>0</v>
      </c>
      <c r="BD3071" s="17">
        <f t="shared" si="2151"/>
        <v>0</v>
      </c>
    </row>
    <row r="3072" spans="1:59" ht="16" x14ac:dyDescent="0.2">
      <c r="B3072" s="11">
        <f t="shared" si="2150"/>
        <v>110</v>
      </c>
      <c r="C3072" s="12" t="str">
        <f t="shared" si="2150"/>
        <v>SCI HSR 5</v>
      </c>
      <c r="D3072" s="13" t="s">
        <v>7</v>
      </c>
      <c r="E3072" s="18">
        <v>97.2</v>
      </c>
      <c r="F3072" s="15"/>
      <c r="G3072" s="13" t="s">
        <v>0</v>
      </c>
      <c r="H3072" s="19">
        <v>59</v>
      </c>
      <c r="I3072" s="13" t="s">
        <v>20</v>
      </c>
      <c r="J3072" s="19">
        <v>56.5</v>
      </c>
      <c r="L3072" s="20" t="s">
        <v>231</v>
      </c>
      <c r="M3072" s="72"/>
      <c r="N3072" s="72"/>
      <c r="O3072" s="21">
        <f>($H3077&gt;0)*($J3077&lt;O$2)*0
+($H3077&gt;0)*($J3077&gt;=O$2)*($J3077&lt;=O$3)*(($J3077-O$2+1)/O$4)
+($H3077&gt;0)*($J3077&gt;O$3)*($I3077&gt;O$3)*0
+($H3077&gt;0)*($J3077&gt;O$3)*($I3077&lt;=O$3)*($I3077&gt;=O$2)*((O$3-$I3077+1)/O$4)
+($H3077&gt;0)*($J3077&gt;O$3)*($I3077&lt;O$2)*1
+($H3077&gt;0)*($I3077&gt;O$3)*0
+($H3078&gt;0)*($J$2350&lt;O$2)*0
+($H3078&gt;0)*($J3078&gt;=O$2)*($J3078&lt;=O$3)*(($J3078-O$2+1)/O$4)
+($H3078&gt;0)*($J3078&gt;O$3)*($I3078&gt;O$3)*0
+($H3078&gt;0)*($J3078&gt;O$3)*($I3078&lt;=O$3)*($I3078&gt;=O$2)*((O$3-$I3078+1)/O$4)
+($H3078&gt;0)*($J3078&gt;O$3)*($I3078&lt;O$2)*1
+($H3078&gt;0)*($I3078&gt;O$3)*0
+($H3079&gt;0)*($J3079&lt;O$2)*0
+($H3079&gt;0)*($J3079&gt;=O$2)*($J3079&lt;=O$3)*(($J3079-O$2+1)/O$4)
+($H3079&gt;0)*($J3079&gt;O$3)*($I3079&gt;O$3)*0
+($H3079&gt;0)*($J3079&gt;O$3)*($I3079&lt;=O$3)*($I3079&gt;=O$2)*((O$3-$I3079+1)/O$4)
+($H3079&gt;0)*($J3079&gt;O$3)*($I3079&lt;O$2)*1
+($H3079&gt;0)*($I3079&gt;O$3)*0</f>
        <v>0</v>
      </c>
      <c r="P3072" s="21">
        <f t="shared" ref="P3072:BD3072" si="2152">($H3077&gt;0)*($J3077&lt;P$2)*0
+($H3077&gt;0)*($J3077&gt;=P$2)*($J3077&lt;=P$3)*(($J3077-P$2+1)/P$4)
+($H3077&gt;0)*($J3077&gt;P$3)*($I3077&gt;P$3)*0
+($H3077&gt;0)*($J3077&gt;P$3)*($I3077&lt;=P$3)*($I3077&gt;=P$2)*((P$3-$I3077+1)/P$4)
+($H3077&gt;0)*($J3077&gt;P$3)*($I3077&lt;P$2)*1
+($H3077&gt;0)*($I3077&gt;P$3)*0
+($H3078&gt;0)*($J$2350&lt;P$2)*0
+($H3078&gt;0)*($J3078&gt;=P$2)*($J3078&lt;=P$3)*(($J3078-P$2+1)/P$4)
+($H3078&gt;0)*($J3078&gt;P$3)*($I3078&gt;P$3)*0
+($H3078&gt;0)*($J3078&gt;P$3)*($I3078&lt;=P$3)*($I3078&gt;=P$2)*((P$3-$I3078+1)/P$4)
+($H3078&gt;0)*($J3078&gt;P$3)*($I3078&lt;P$2)*1
+($H3078&gt;0)*($I3078&gt;P$3)*0
+($H3079&gt;0)*($J3079&lt;P$2)*0
+($H3079&gt;0)*($J3079&gt;=P$2)*($J3079&lt;=P$3)*(($J3079-P$2+1)/P$4)
+($H3079&gt;0)*($J3079&gt;P$3)*($I3079&gt;P$3)*0
+($H3079&gt;0)*($J3079&gt;P$3)*($I3079&lt;=P$3)*($I3079&gt;=P$2)*((P$3-$I3079+1)/P$4)
+($H3079&gt;0)*($J3079&gt;P$3)*($I3079&lt;P$2)*1
+($H3079&gt;0)*($I3079&gt;P$3)*0</f>
        <v>0</v>
      </c>
      <c r="Q3072" s="21">
        <f t="shared" si="2152"/>
        <v>0</v>
      </c>
      <c r="R3072" s="21">
        <f t="shared" si="2152"/>
        <v>0</v>
      </c>
      <c r="S3072" s="21">
        <f t="shared" si="2152"/>
        <v>0</v>
      </c>
      <c r="T3072" s="21">
        <f t="shared" si="2152"/>
        <v>0</v>
      </c>
      <c r="U3072" s="21">
        <f t="shared" si="2152"/>
        <v>0</v>
      </c>
      <c r="V3072" s="21">
        <f t="shared" si="2152"/>
        <v>0</v>
      </c>
      <c r="W3072" s="21">
        <f t="shared" si="2152"/>
        <v>0</v>
      </c>
      <c r="X3072" s="21">
        <f t="shared" si="2152"/>
        <v>0</v>
      </c>
      <c r="Y3072" s="21">
        <f t="shared" si="2152"/>
        <v>0</v>
      </c>
      <c r="Z3072" s="21">
        <f t="shared" si="2152"/>
        <v>0</v>
      </c>
      <c r="AA3072" s="21">
        <f t="shared" si="2152"/>
        <v>0</v>
      </c>
      <c r="AB3072" s="21">
        <f t="shared" si="2152"/>
        <v>0</v>
      </c>
      <c r="AC3072" s="21">
        <f t="shared" si="2152"/>
        <v>0</v>
      </c>
      <c r="AD3072" s="21">
        <f t="shared" si="2152"/>
        <v>0</v>
      </c>
      <c r="AE3072" s="21">
        <f t="shared" si="2152"/>
        <v>0</v>
      </c>
      <c r="AF3072" s="21">
        <f t="shared" si="2152"/>
        <v>0</v>
      </c>
      <c r="AG3072" s="21">
        <f t="shared" si="2152"/>
        <v>0</v>
      </c>
      <c r="AH3072" s="21">
        <f t="shared" si="2152"/>
        <v>0</v>
      </c>
      <c r="AI3072" s="21">
        <f t="shared" si="2152"/>
        <v>0</v>
      </c>
      <c r="AJ3072" s="21">
        <f t="shared" si="2152"/>
        <v>0</v>
      </c>
      <c r="AK3072" s="21">
        <f t="shared" si="2152"/>
        <v>0</v>
      </c>
      <c r="AL3072" s="21">
        <f t="shared" si="2152"/>
        <v>0</v>
      </c>
      <c r="AM3072" s="21">
        <f t="shared" si="2152"/>
        <v>0</v>
      </c>
      <c r="AN3072" s="21">
        <f t="shared" si="2152"/>
        <v>0</v>
      </c>
      <c r="AO3072" s="21">
        <f t="shared" si="2152"/>
        <v>0</v>
      </c>
      <c r="AP3072" s="21">
        <f t="shared" si="2152"/>
        <v>0</v>
      </c>
      <c r="AQ3072" s="21">
        <f t="shared" si="2152"/>
        <v>0</v>
      </c>
      <c r="AR3072" s="21">
        <f t="shared" si="2152"/>
        <v>0</v>
      </c>
      <c r="AS3072" s="21">
        <f t="shared" si="2152"/>
        <v>0</v>
      </c>
      <c r="AT3072" s="21">
        <f t="shared" si="2152"/>
        <v>0</v>
      </c>
      <c r="AU3072" s="21">
        <f t="shared" si="2152"/>
        <v>0</v>
      </c>
      <c r="AV3072" s="21">
        <f t="shared" si="2152"/>
        <v>0</v>
      </c>
      <c r="AW3072" s="21">
        <f t="shared" si="2152"/>
        <v>0</v>
      </c>
      <c r="AX3072" s="21">
        <f t="shared" si="2152"/>
        <v>0</v>
      </c>
      <c r="AY3072" s="21">
        <f t="shared" si="2152"/>
        <v>0</v>
      </c>
      <c r="AZ3072" s="21">
        <f t="shared" si="2152"/>
        <v>0</v>
      </c>
      <c r="BA3072" s="21">
        <f t="shared" si="2152"/>
        <v>0</v>
      </c>
      <c r="BB3072" s="21">
        <f t="shared" si="2152"/>
        <v>0</v>
      </c>
      <c r="BC3072" s="21">
        <f t="shared" si="2152"/>
        <v>0</v>
      </c>
      <c r="BD3072" s="21">
        <f t="shared" si="2152"/>
        <v>0</v>
      </c>
    </row>
    <row r="3073" spans="1:59" ht="16" x14ac:dyDescent="0.2">
      <c r="B3073" s="11">
        <f t="shared" si="2150"/>
        <v>110</v>
      </c>
      <c r="C3073" s="12" t="str">
        <f t="shared" si="2150"/>
        <v>SCI HSR 5</v>
      </c>
      <c r="D3073" s="13" t="s">
        <v>21</v>
      </c>
      <c r="E3073" s="22">
        <v>0</v>
      </c>
      <c r="F3073" s="15"/>
      <c r="G3073" s="13" t="s">
        <v>22</v>
      </c>
      <c r="H3073" s="22">
        <v>0</v>
      </c>
      <c r="I3073" s="13" t="s">
        <v>23</v>
      </c>
      <c r="J3073" s="22">
        <v>0</v>
      </c>
      <c r="K3073" s="23"/>
      <c r="L3073" s="20" t="s">
        <v>232</v>
      </c>
      <c r="M3073" s="72"/>
      <c r="N3073" s="72"/>
      <c r="O3073" s="21">
        <f>($E3076&lt;=O$3)*($E3076&gt;O$2)*((O$3-$E3076+1)/O$4)
+($E3076&lt;=O$2)*((O$3-O$2+1)/O$4)
+($E3076&gt;O$3)*(0)
-($E3084&lt;=O$3)*($E3084&lt;&gt;0)*($E3084&gt;O$2)*((O$3-$E3084)/O$4)
-($E3084&lt;=O$2)*((O$3-O$2+1)/O$4)
-($E3084&gt;O$3)*(0)</f>
        <v>1</v>
      </c>
      <c r="P3073" s="21">
        <f t="shared" ref="P3073:BD3073" si="2153">($E3076&lt;=P$3)*($E3076&gt;P$2)*((P$3-$E3076+1)/P$4)
+($E3076&lt;=P$2)*((P$3-P$2+1)/P$4)
+($E3076&gt;P$3)*(0)
-($E3084&lt;=P$3)*($E3084&lt;&gt;0)*($E3084&gt;P$2)*((P$3-$E3084)/P$4)
-($E3084&lt;=P$2)*((P$3-P$2+1)/P$4)
-($E3084&gt;P$3)*(0)</f>
        <v>1</v>
      </c>
      <c r="Q3073" s="21">
        <f t="shared" si="2153"/>
        <v>1</v>
      </c>
      <c r="R3073" s="21">
        <f t="shared" si="2153"/>
        <v>1</v>
      </c>
      <c r="S3073" s="21">
        <f t="shared" si="2153"/>
        <v>1</v>
      </c>
      <c r="T3073" s="21">
        <f t="shared" si="2153"/>
        <v>1</v>
      </c>
      <c r="U3073" s="21">
        <f t="shared" si="2153"/>
        <v>1</v>
      </c>
      <c r="V3073" s="21">
        <f t="shared" si="2153"/>
        <v>1</v>
      </c>
      <c r="W3073" s="21">
        <f t="shared" si="2153"/>
        <v>1</v>
      </c>
      <c r="X3073" s="21">
        <f t="shared" si="2153"/>
        <v>1</v>
      </c>
      <c r="Y3073" s="21">
        <f t="shared" si="2153"/>
        <v>0.9</v>
      </c>
      <c r="Z3073" s="21">
        <f t="shared" si="2153"/>
        <v>0</v>
      </c>
      <c r="AA3073" s="21">
        <f t="shared" si="2153"/>
        <v>0</v>
      </c>
      <c r="AB3073" s="21">
        <f t="shared" si="2153"/>
        <v>0</v>
      </c>
      <c r="AC3073" s="21">
        <f t="shared" si="2153"/>
        <v>0</v>
      </c>
      <c r="AD3073" s="21">
        <f t="shared" si="2153"/>
        <v>0</v>
      </c>
      <c r="AE3073" s="21">
        <f t="shared" si="2153"/>
        <v>0</v>
      </c>
      <c r="AF3073" s="21">
        <f t="shared" si="2153"/>
        <v>0</v>
      </c>
      <c r="AG3073" s="21">
        <f t="shared" si="2153"/>
        <v>0</v>
      </c>
      <c r="AH3073" s="21">
        <f t="shared" si="2153"/>
        <v>0</v>
      </c>
      <c r="AI3073" s="21">
        <f t="shared" si="2153"/>
        <v>0</v>
      </c>
      <c r="AJ3073" s="21">
        <f t="shared" si="2153"/>
        <v>0</v>
      </c>
      <c r="AK3073" s="21">
        <f t="shared" si="2153"/>
        <v>0</v>
      </c>
      <c r="AL3073" s="21">
        <f t="shared" si="2153"/>
        <v>0</v>
      </c>
      <c r="AM3073" s="21">
        <f t="shared" si="2153"/>
        <v>0</v>
      </c>
      <c r="AN3073" s="21">
        <f t="shared" si="2153"/>
        <v>0</v>
      </c>
      <c r="AO3073" s="21">
        <f t="shared" si="2153"/>
        <v>0</v>
      </c>
      <c r="AP3073" s="21">
        <f t="shared" si="2153"/>
        <v>0</v>
      </c>
      <c r="AQ3073" s="21">
        <f t="shared" si="2153"/>
        <v>0</v>
      </c>
      <c r="AR3073" s="21">
        <f t="shared" si="2153"/>
        <v>0</v>
      </c>
      <c r="AS3073" s="21">
        <f t="shared" si="2153"/>
        <v>0</v>
      </c>
      <c r="AT3073" s="21">
        <f t="shared" si="2153"/>
        <v>0</v>
      </c>
      <c r="AU3073" s="21">
        <f t="shared" si="2153"/>
        <v>0</v>
      </c>
      <c r="AV3073" s="21">
        <f t="shared" si="2153"/>
        <v>0</v>
      </c>
      <c r="AW3073" s="21">
        <f t="shared" si="2153"/>
        <v>0</v>
      </c>
      <c r="AX3073" s="21">
        <f t="shared" si="2153"/>
        <v>0</v>
      </c>
      <c r="AY3073" s="21">
        <f t="shared" si="2153"/>
        <v>0</v>
      </c>
      <c r="AZ3073" s="21">
        <f t="shared" si="2153"/>
        <v>0</v>
      </c>
      <c r="BA3073" s="21">
        <f t="shared" si="2153"/>
        <v>0</v>
      </c>
      <c r="BB3073" s="21">
        <f t="shared" si="2153"/>
        <v>0</v>
      </c>
      <c r="BC3073" s="21">
        <f t="shared" si="2153"/>
        <v>0</v>
      </c>
      <c r="BD3073" s="21">
        <f t="shared" si="2153"/>
        <v>0</v>
      </c>
    </row>
    <row r="3074" spans="1:59" ht="16" x14ac:dyDescent="0.2">
      <c r="B3074" s="11">
        <f t="shared" si="2150"/>
        <v>110</v>
      </c>
      <c r="C3074" s="12" t="str">
        <f t="shared" si="2150"/>
        <v>SCI HSR 5</v>
      </c>
      <c r="D3074" s="13" t="s">
        <v>1</v>
      </c>
      <c r="E3074" s="22">
        <v>53091</v>
      </c>
      <c r="F3074" s="15"/>
      <c r="G3074" s="15"/>
      <c r="H3074" s="15"/>
      <c r="I3074" s="15"/>
      <c r="J3074" s="15"/>
      <c r="L3074" s="20" t="s">
        <v>233</v>
      </c>
      <c r="M3074" s="72"/>
      <c r="N3074" s="72"/>
      <c r="O3074" s="21">
        <f>($E3087&gt;O$3)*($E3084&lt;O$2)*((O$3-O$2+1)/O$4)
+($E3087&gt;O$3)*($E3084&gt;=O$2)*($E3084&lt;=O$3)*((O$3-$E3084)/O$4)
+($E3087&gt;O$3)*($E3084&gt;O$3)*(0)
+($E3087&lt;=O$3)*($E3087&gt;=O$2)*($E3084&lt;O$2)*(($E3087-O$2)/O$4)
+($E3087&lt;=O$3)*($E3087&gt;=O$2)*($E3084&lt;=O$3)*($E3084&gt;=O$2)*(($E3087-$E3084)/O$4)
+($E3087&lt;O$2)*(0)</f>
        <v>0</v>
      </c>
      <c r="P3074" s="21">
        <f t="shared" ref="P3074:BD3074" si="2154">($E3087&gt;P$3)*($E3084&lt;P$2)*((P$3-P$2+1)/P$4)
+($E3087&gt;P$3)*($E3084&gt;=P$2)*($E3084&lt;=P$3)*((P$3-$E3084)/P$4)
+($E3087&gt;P$3)*($E3084&gt;P$3)*(0)
+($E3087&lt;=P$3)*($E3087&gt;=P$2)*($E3084&lt;P$2)*(($E3087-P$2)/P$4)
+($E3087&lt;=P$3)*($E3087&gt;=P$2)*($E3084&lt;=P$3)*($E3084&gt;=P$2)*(($E3087-$E3084)/P$4)
+($E3087&lt;P$2)*(0)</f>
        <v>0</v>
      </c>
      <c r="Q3074" s="21">
        <f t="shared" si="2154"/>
        <v>0</v>
      </c>
      <c r="R3074" s="21">
        <f t="shared" si="2154"/>
        <v>0</v>
      </c>
      <c r="S3074" s="21">
        <f t="shared" si="2154"/>
        <v>0</v>
      </c>
      <c r="T3074" s="21">
        <f t="shared" si="2154"/>
        <v>0</v>
      </c>
      <c r="U3074" s="21">
        <f t="shared" si="2154"/>
        <v>0</v>
      </c>
      <c r="V3074" s="21">
        <f t="shared" si="2154"/>
        <v>0</v>
      </c>
      <c r="W3074" s="21">
        <f t="shared" si="2154"/>
        <v>0</v>
      </c>
      <c r="X3074" s="21">
        <f t="shared" si="2154"/>
        <v>0</v>
      </c>
      <c r="Y3074" s="21">
        <f t="shared" si="2154"/>
        <v>0</v>
      </c>
      <c r="Z3074" s="21">
        <f t="shared" si="2154"/>
        <v>0</v>
      </c>
      <c r="AA3074" s="21">
        <f t="shared" si="2154"/>
        <v>0</v>
      </c>
      <c r="AB3074" s="21">
        <f t="shared" si="2154"/>
        <v>0</v>
      </c>
      <c r="AC3074" s="21">
        <f t="shared" si="2154"/>
        <v>0</v>
      </c>
      <c r="AD3074" s="21">
        <f t="shared" si="2154"/>
        <v>0</v>
      </c>
      <c r="AE3074" s="21">
        <f t="shared" si="2154"/>
        <v>0</v>
      </c>
      <c r="AF3074" s="21">
        <f t="shared" si="2154"/>
        <v>0</v>
      </c>
      <c r="AG3074" s="21">
        <f t="shared" si="2154"/>
        <v>0</v>
      </c>
      <c r="AH3074" s="21">
        <f t="shared" si="2154"/>
        <v>0</v>
      </c>
      <c r="AI3074" s="21">
        <f t="shared" si="2154"/>
        <v>0</v>
      </c>
      <c r="AJ3074" s="21">
        <f t="shared" si="2154"/>
        <v>0</v>
      </c>
      <c r="AK3074" s="21">
        <f t="shared" si="2154"/>
        <v>0</v>
      </c>
      <c r="AL3074" s="21">
        <f t="shared" si="2154"/>
        <v>0</v>
      </c>
      <c r="AM3074" s="21">
        <f t="shared" si="2154"/>
        <v>0</v>
      </c>
      <c r="AN3074" s="21">
        <f t="shared" si="2154"/>
        <v>0</v>
      </c>
      <c r="AO3074" s="21">
        <f t="shared" si="2154"/>
        <v>0</v>
      </c>
      <c r="AP3074" s="21">
        <f t="shared" si="2154"/>
        <v>0</v>
      </c>
      <c r="AQ3074" s="21">
        <f t="shared" si="2154"/>
        <v>0</v>
      </c>
      <c r="AR3074" s="21">
        <f t="shared" si="2154"/>
        <v>0</v>
      </c>
      <c r="AS3074" s="21">
        <f t="shared" si="2154"/>
        <v>0</v>
      </c>
      <c r="AT3074" s="21">
        <f t="shared" si="2154"/>
        <v>0</v>
      </c>
      <c r="AU3074" s="21">
        <f t="shared" si="2154"/>
        <v>0</v>
      </c>
      <c r="AV3074" s="21">
        <f t="shared" si="2154"/>
        <v>0</v>
      </c>
      <c r="AW3074" s="21">
        <f t="shared" si="2154"/>
        <v>0</v>
      </c>
      <c r="AX3074" s="21">
        <f t="shared" si="2154"/>
        <v>0</v>
      </c>
      <c r="AY3074" s="21">
        <f t="shared" si="2154"/>
        <v>0</v>
      </c>
      <c r="AZ3074" s="21">
        <f t="shared" si="2154"/>
        <v>0</v>
      </c>
      <c r="BA3074" s="21">
        <f t="shared" si="2154"/>
        <v>0</v>
      </c>
      <c r="BB3074" s="21">
        <f t="shared" si="2154"/>
        <v>0</v>
      </c>
      <c r="BC3074" s="21">
        <f t="shared" si="2154"/>
        <v>0</v>
      </c>
      <c r="BD3074" s="21">
        <f t="shared" si="2154"/>
        <v>0</v>
      </c>
    </row>
    <row r="3075" spans="1:59" ht="16" x14ac:dyDescent="0.2">
      <c r="B3075" s="11">
        <f t="shared" si="2150"/>
        <v>110</v>
      </c>
      <c r="C3075" s="12" t="str">
        <f t="shared" si="2150"/>
        <v>SCI HSR 5</v>
      </c>
      <c r="K3075" s="24"/>
      <c r="L3075" s="20" t="s">
        <v>234</v>
      </c>
      <c r="M3075" s="72"/>
      <c r="N3075" s="72"/>
      <c r="O3075" s="21">
        <f>($E3090&gt;0)*($E3087&lt;O$2)*(EDATE($E3087,$E3090)&gt;O$3)*((O$3-O$2+1)/O$4)
+($E3090&gt;0)*($E3087&lt;O$2)*(EDATE($E3087,$E3090)&gt;=O$2)*(EDATE($E3087,$E3090)&lt;=O$3)*((EDATE($E3087,$E3090)-O$2)/O$4)
+($E3090&gt;0)*($E3087&lt;O$2)*(EDATE($E3087,$E3090)&lt;O$2)*(0)
+($E3090&gt;0)*($E3087&gt;=O$2)*($E3087&lt;=O$3)*(EDATE($E3087,$E3090)&gt;=O$2)*(EDATE($E3087,$E3090)&lt;=O$3)*((EDATE($E3087,$E3090)-$E3087+1)/O$4)
+($E3090&gt;0)*($E3087&gt;=O$2)*($E3087&lt;=O$3)*(EDATE($E3087,$E3090)&gt;O$3)*((O$3-$E3087+1)/O$4)
+($E3090&gt;0)*($E3087&gt;O$3)*(0)</f>
        <v>0</v>
      </c>
      <c r="P3075" s="21">
        <f t="shared" ref="P3075:BD3075" si="2155">($E3090&gt;0)*($E3087&lt;P$2)*(EDATE($E3087,$E3090)&gt;P$3)*((P$3-P$2+1)/P$4)
+($E3090&gt;0)*($E3087&lt;P$2)*(EDATE($E3087,$E3090)&gt;=P$2)*(EDATE($E3087,$E3090)&lt;=P$3)*((EDATE($E3087,$E3090)-P$2)/P$4)
+($E3090&gt;0)*($E3087&lt;P$2)*(EDATE($E3087,$E3090)&lt;P$2)*(0)
+($E3090&gt;0)*($E3087&gt;=P$2)*($E3087&lt;=P$3)*(EDATE($E3087,$E3090)&gt;=P$2)*(EDATE($E3087,$E3090)&lt;=P$3)*((EDATE($E3087,$E3090)-$E3087+1)/P$4)
+($E3090&gt;0)*($E3087&gt;=P$2)*($E3087&lt;=P$3)*(EDATE($E3087,$E3090)&gt;P$3)*((P$3-$E3087+1)/P$4)
+($E3090&gt;0)*($E3087&gt;P$3)*(0)</f>
        <v>0</v>
      </c>
      <c r="Q3075" s="21">
        <f t="shared" si="2155"/>
        <v>0</v>
      </c>
      <c r="R3075" s="21">
        <f t="shared" si="2155"/>
        <v>0</v>
      </c>
      <c r="S3075" s="21">
        <f t="shared" si="2155"/>
        <v>0</v>
      </c>
      <c r="T3075" s="21">
        <f t="shared" si="2155"/>
        <v>0</v>
      </c>
      <c r="U3075" s="21">
        <f t="shared" si="2155"/>
        <v>0</v>
      </c>
      <c r="V3075" s="21">
        <f t="shared" si="2155"/>
        <v>0</v>
      </c>
      <c r="W3075" s="21">
        <f t="shared" si="2155"/>
        <v>0</v>
      </c>
      <c r="X3075" s="21">
        <f t="shared" si="2155"/>
        <v>0</v>
      </c>
      <c r="Y3075" s="21">
        <f t="shared" si="2155"/>
        <v>0</v>
      </c>
      <c r="Z3075" s="21">
        <f t="shared" si="2155"/>
        <v>0</v>
      </c>
      <c r="AA3075" s="21">
        <f t="shared" si="2155"/>
        <v>0</v>
      </c>
      <c r="AB3075" s="21">
        <f t="shared" si="2155"/>
        <v>0</v>
      </c>
      <c r="AC3075" s="21">
        <f t="shared" si="2155"/>
        <v>0</v>
      </c>
      <c r="AD3075" s="21">
        <f t="shared" si="2155"/>
        <v>0</v>
      </c>
      <c r="AE3075" s="21">
        <f t="shared" si="2155"/>
        <v>0</v>
      </c>
      <c r="AF3075" s="21">
        <f t="shared" si="2155"/>
        <v>0</v>
      </c>
      <c r="AG3075" s="21">
        <f t="shared" si="2155"/>
        <v>0</v>
      </c>
      <c r="AH3075" s="21">
        <f t="shared" si="2155"/>
        <v>0</v>
      </c>
      <c r="AI3075" s="21">
        <f t="shared" si="2155"/>
        <v>0</v>
      </c>
      <c r="AJ3075" s="21">
        <f t="shared" si="2155"/>
        <v>0</v>
      </c>
      <c r="AK3075" s="21">
        <f t="shared" si="2155"/>
        <v>0</v>
      </c>
      <c r="AL3075" s="21">
        <f t="shared" si="2155"/>
        <v>0</v>
      </c>
      <c r="AM3075" s="21">
        <f t="shared" si="2155"/>
        <v>0</v>
      </c>
      <c r="AN3075" s="21">
        <f t="shared" si="2155"/>
        <v>0</v>
      </c>
      <c r="AO3075" s="21">
        <f t="shared" si="2155"/>
        <v>0</v>
      </c>
      <c r="AP3075" s="21">
        <f t="shared" si="2155"/>
        <v>0</v>
      </c>
      <c r="AQ3075" s="21">
        <f t="shared" si="2155"/>
        <v>0</v>
      </c>
      <c r="AR3075" s="21">
        <f t="shared" si="2155"/>
        <v>0</v>
      </c>
      <c r="AS3075" s="21">
        <f t="shared" si="2155"/>
        <v>0</v>
      </c>
      <c r="AT3075" s="21">
        <f t="shared" si="2155"/>
        <v>0</v>
      </c>
      <c r="AU3075" s="21">
        <f t="shared" si="2155"/>
        <v>0</v>
      </c>
      <c r="AV3075" s="21">
        <f t="shared" si="2155"/>
        <v>0</v>
      </c>
      <c r="AW3075" s="21">
        <f t="shared" si="2155"/>
        <v>0</v>
      </c>
      <c r="AX3075" s="21">
        <f t="shared" si="2155"/>
        <v>0</v>
      </c>
      <c r="AY3075" s="21">
        <f t="shared" si="2155"/>
        <v>0</v>
      </c>
      <c r="AZ3075" s="21">
        <f t="shared" si="2155"/>
        <v>0</v>
      </c>
      <c r="BA3075" s="21">
        <f t="shared" si="2155"/>
        <v>0</v>
      </c>
      <c r="BB3075" s="21">
        <f t="shared" si="2155"/>
        <v>0</v>
      </c>
      <c r="BC3075" s="21">
        <f t="shared" si="2155"/>
        <v>0</v>
      </c>
      <c r="BD3075" s="21">
        <f t="shared" si="2155"/>
        <v>0</v>
      </c>
    </row>
    <row r="3076" spans="1:59" ht="16" x14ac:dyDescent="0.2">
      <c r="B3076" s="11">
        <f t="shared" si="2150"/>
        <v>110</v>
      </c>
      <c r="C3076" s="12" t="str">
        <f t="shared" si="2150"/>
        <v>SCI HSR 5</v>
      </c>
      <c r="D3076" s="25" t="s">
        <v>235</v>
      </c>
      <c r="E3076" s="26">
        <v>42452</v>
      </c>
      <c r="F3076" s="15"/>
      <c r="G3076" s="25" t="s">
        <v>236</v>
      </c>
      <c r="H3076" s="25" t="s">
        <v>237</v>
      </c>
      <c r="I3076" s="25" t="s">
        <v>238</v>
      </c>
      <c r="J3076" s="25" t="s">
        <v>239</v>
      </c>
      <c r="K3076" s="24"/>
      <c r="L3076" s="27" t="s">
        <v>240</v>
      </c>
      <c r="M3076" s="83"/>
      <c r="N3076" s="83"/>
      <c r="O3076" s="28">
        <f>($H3088&gt;0)*($J3088&lt;O$2)*0
+($H3088&gt;0)*($J3088&gt;=O$2)*($J3088&lt;=O$3)*(($J3088-O$2+1)/O$4)
+($H3088&gt;0)*($J3088&gt;O$3)*($I3088&gt;O$3)*0
+($H3088&gt;0)*($J3088&gt;O$3)*($I3088&lt;=O$3)*($I3088&gt;=O$2)*((O$3-$I3088+1)/O$4)
+($H3088&gt;0)*($J3088&gt;O$3)*($I3088&lt;O$2)*1
+($H3088&gt;0)*($I3088&gt;O$3)*0
+($H3089&gt;0)*($J3089&lt;O$2)*0
+($H3089&gt;0)*($J3089&gt;=O$2)*($J3089&lt;=O$3)*(($J3089-O$2+1)/O$4)
+($H3089&gt;0)*($J3089&gt;O$3)*($I3089&gt;O$3)*0
+($H3089&gt;0)*($J3089&gt;O$3)*($I3089&lt;=O$3)*($I3089&gt;=O$2)*((O$3-$I3089+1)/O$4)
+($H3089&gt;0)*($J3089&gt;O$3)*($I3089&lt;O$2)*1
+($H3089&gt;0)*($I3089&gt;O$3)*0
+($H3090&gt;0)*($J3090&lt;O$2)*0
+($H3090&gt;0)*($J3090&gt;=O$2)*($J3090&lt;=O$3)*(($J3090-O$2+1)/O$4)
+($H3090&gt;0)*($J3090&gt;O$3)*($I3090&gt;O$3)*0
+($H3090&gt;0)*($J3090&gt;O$3)*($I3090&lt;=O$3)*($I3090&gt;=O$2)*((O$3-$I3090+1)/O$4)
+($H3090&gt;0)*($J3090&gt;O$3)*($I3090&lt;O$2)*1
+($H3090&gt;0)*($I3090&gt;O$3)*0</f>
        <v>0</v>
      </c>
      <c r="P3076" s="28">
        <f t="shared" ref="P3076:BD3076" si="2156">($H3088&gt;0)*($J3088&lt;P$2)*0
+($H3088&gt;0)*($J3088&gt;=P$2)*($J3088&lt;=P$3)*(($J3088-P$2+1)/P$4)
+($H3088&gt;0)*($J3088&gt;P$3)*($I3088&gt;P$3)*0
+($H3088&gt;0)*($J3088&gt;P$3)*($I3088&lt;=P$3)*($I3088&gt;=P$2)*((P$3-$I3088+1)/P$4)
+($H3088&gt;0)*($J3088&gt;P$3)*($I3088&lt;P$2)*1
+($H3088&gt;0)*($I3088&gt;P$3)*0
+($H3089&gt;0)*($J3089&lt;P$2)*0
+($H3089&gt;0)*($J3089&gt;=P$2)*($J3089&lt;=P$3)*(($J3089-P$2+1)/P$4)
+($H3089&gt;0)*($J3089&gt;P$3)*($I3089&gt;P$3)*0
+($H3089&gt;0)*($J3089&gt;P$3)*($I3089&lt;=P$3)*($I3089&gt;=P$2)*((P$3-$I3089+1)/P$4)
+($H3089&gt;0)*($J3089&gt;P$3)*($I3089&lt;P$2)*1
+($H3089&gt;0)*($I3089&gt;P$3)*0
+($H3090&gt;0)*($J3090&lt;P$2)*0
+($H3090&gt;0)*($J3090&gt;=P$2)*($J3090&lt;=P$3)*(($J3090-P$2+1)/P$4)
+($H3090&gt;0)*($J3090&gt;P$3)*($I3090&gt;P$3)*0
+($H3090&gt;0)*($J3090&gt;P$3)*($I3090&lt;=P$3)*($I3090&gt;=P$2)*((P$3-$I3090+1)/P$4)
+($H3090&gt;0)*($J3090&gt;P$3)*($I3090&lt;P$2)*1
+($H3090&gt;0)*($I3090&gt;P$3)*0</f>
        <v>0</v>
      </c>
      <c r="Q3076" s="28">
        <f t="shared" si="2156"/>
        <v>0</v>
      </c>
      <c r="R3076" s="28">
        <f t="shared" si="2156"/>
        <v>0</v>
      </c>
      <c r="S3076" s="28">
        <f t="shared" si="2156"/>
        <v>0</v>
      </c>
      <c r="T3076" s="28">
        <f t="shared" si="2156"/>
        <v>0</v>
      </c>
      <c r="U3076" s="28">
        <f t="shared" si="2156"/>
        <v>0</v>
      </c>
      <c r="V3076" s="28">
        <f t="shared" si="2156"/>
        <v>0</v>
      </c>
      <c r="W3076" s="28">
        <f t="shared" si="2156"/>
        <v>0</v>
      </c>
      <c r="X3076" s="28">
        <f t="shared" si="2156"/>
        <v>0</v>
      </c>
      <c r="Y3076" s="28">
        <f t="shared" si="2156"/>
        <v>0</v>
      </c>
      <c r="Z3076" s="28">
        <f t="shared" si="2156"/>
        <v>0</v>
      </c>
      <c r="AA3076" s="28">
        <f t="shared" si="2156"/>
        <v>0</v>
      </c>
      <c r="AB3076" s="28">
        <f t="shared" si="2156"/>
        <v>0</v>
      </c>
      <c r="AC3076" s="28">
        <f t="shared" si="2156"/>
        <v>0</v>
      </c>
      <c r="AD3076" s="28">
        <f t="shared" si="2156"/>
        <v>0</v>
      </c>
      <c r="AE3076" s="28">
        <f t="shared" si="2156"/>
        <v>0</v>
      </c>
      <c r="AF3076" s="28">
        <f t="shared" si="2156"/>
        <v>0</v>
      </c>
      <c r="AG3076" s="28">
        <f t="shared" si="2156"/>
        <v>0</v>
      </c>
      <c r="AH3076" s="28">
        <f t="shared" si="2156"/>
        <v>0</v>
      </c>
      <c r="AI3076" s="28">
        <f t="shared" si="2156"/>
        <v>0</v>
      </c>
      <c r="AJ3076" s="28">
        <f t="shared" si="2156"/>
        <v>0</v>
      </c>
      <c r="AK3076" s="28">
        <f t="shared" si="2156"/>
        <v>0</v>
      </c>
      <c r="AL3076" s="28">
        <f t="shared" si="2156"/>
        <v>0</v>
      </c>
      <c r="AM3076" s="28">
        <f t="shared" si="2156"/>
        <v>0</v>
      </c>
      <c r="AN3076" s="28">
        <f t="shared" si="2156"/>
        <v>0</v>
      </c>
      <c r="AO3076" s="28">
        <f t="shared" si="2156"/>
        <v>0</v>
      </c>
      <c r="AP3076" s="28">
        <f t="shared" si="2156"/>
        <v>0</v>
      </c>
      <c r="AQ3076" s="28">
        <f t="shared" si="2156"/>
        <v>0</v>
      </c>
      <c r="AR3076" s="28">
        <f t="shared" si="2156"/>
        <v>0</v>
      </c>
      <c r="AS3076" s="28">
        <f t="shared" si="2156"/>
        <v>0</v>
      </c>
      <c r="AT3076" s="28">
        <f t="shared" si="2156"/>
        <v>0</v>
      </c>
      <c r="AU3076" s="28">
        <f t="shared" si="2156"/>
        <v>0</v>
      </c>
      <c r="AV3076" s="28">
        <f t="shared" si="2156"/>
        <v>0</v>
      </c>
      <c r="AW3076" s="28">
        <f t="shared" si="2156"/>
        <v>0</v>
      </c>
      <c r="AX3076" s="28">
        <f t="shared" si="2156"/>
        <v>0</v>
      </c>
      <c r="AY3076" s="28">
        <f t="shared" si="2156"/>
        <v>0</v>
      </c>
      <c r="AZ3076" s="28">
        <f t="shared" si="2156"/>
        <v>0</v>
      </c>
      <c r="BA3076" s="28">
        <f t="shared" si="2156"/>
        <v>0</v>
      </c>
      <c r="BB3076" s="28">
        <f t="shared" si="2156"/>
        <v>0</v>
      </c>
      <c r="BC3076" s="28">
        <f t="shared" si="2156"/>
        <v>0</v>
      </c>
      <c r="BD3076" s="28">
        <f t="shared" si="2156"/>
        <v>0</v>
      </c>
    </row>
    <row r="3077" spans="1:59" ht="16" x14ac:dyDescent="0.2">
      <c r="B3077" s="11">
        <f t="shared" si="2150"/>
        <v>110</v>
      </c>
      <c r="C3077" s="12" t="str">
        <f t="shared" si="2150"/>
        <v>SCI HSR 5</v>
      </c>
      <c r="D3077" s="25" t="s">
        <v>241</v>
      </c>
      <c r="E3077" s="29">
        <v>48000</v>
      </c>
      <c r="F3077" s="15"/>
      <c r="G3077" s="30" t="s">
        <v>10</v>
      </c>
      <c r="H3077" s="31">
        <v>0</v>
      </c>
      <c r="I3077" s="32">
        <v>0</v>
      </c>
      <c r="J3077" s="32">
        <v>0</v>
      </c>
      <c r="K3077" s="24"/>
      <c r="L3077" s="33" t="s">
        <v>242</v>
      </c>
      <c r="M3077" s="73"/>
      <c r="N3077" s="73"/>
      <c r="O3077" s="34">
        <f>($E3087&lt;=O$3)*($E3087&gt;O$2)*((O$3-$E3087+1)/O$4)
+($E3087&lt;=O$2)*((O$3-O$2+1)/O$4)
+($E3087&gt;O$3)*(0)</f>
        <v>0</v>
      </c>
      <c r="P3077" s="34">
        <f t="shared" ref="P3077:BD3077" si="2157">($E3087&lt;=P$3)*($E3087&gt;P$2)*((P$3-$E3087+1)/P$4)
+($E3087&lt;=P$2)*((P$3-P$2+1)/P$4)
+($E3087&gt;P$3)*(0)</f>
        <v>0</v>
      </c>
      <c r="Q3077" s="34">
        <f t="shared" si="2157"/>
        <v>0</v>
      </c>
      <c r="R3077" s="34">
        <f t="shared" si="2157"/>
        <v>0</v>
      </c>
      <c r="S3077" s="34">
        <f t="shared" si="2157"/>
        <v>0</v>
      </c>
      <c r="T3077" s="34">
        <f t="shared" si="2157"/>
        <v>0</v>
      </c>
      <c r="U3077" s="34">
        <f t="shared" si="2157"/>
        <v>0</v>
      </c>
      <c r="V3077" s="34">
        <f t="shared" si="2157"/>
        <v>0</v>
      </c>
      <c r="W3077" s="34">
        <f t="shared" si="2157"/>
        <v>0</v>
      </c>
      <c r="X3077" s="34">
        <f t="shared" si="2157"/>
        <v>0</v>
      </c>
      <c r="Y3077" s="34">
        <f t="shared" si="2157"/>
        <v>0.1111111111111111</v>
      </c>
      <c r="Z3077" s="34">
        <f t="shared" si="2157"/>
        <v>1</v>
      </c>
      <c r="AA3077" s="34">
        <f t="shared" si="2157"/>
        <v>1</v>
      </c>
      <c r="AB3077" s="34">
        <f t="shared" si="2157"/>
        <v>1</v>
      </c>
      <c r="AC3077" s="34">
        <f t="shared" si="2157"/>
        <v>1</v>
      </c>
      <c r="AD3077" s="34">
        <f t="shared" si="2157"/>
        <v>1</v>
      </c>
      <c r="AE3077" s="34">
        <f t="shared" si="2157"/>
        <v>1</v>
      </c>
      <c r="AF3077" s="34">
        <f t="shared" si="2157"/>
        <v>1</v>
      </c>
      <c r="AG3077" s="34">
        <f t="shared" si="2157"/>
        <v>1</v>
      </c>
      <c r="AH3077" s="34">
        <f t="shared" si="2157"/>
        <v>1</v>
      </c>
      <c r="AI3077" s="34">
        <f t="shared" si="2157"/>
        <v>1</v>
      </c>
      <c r="AJ3077" s="34">
        <f t="shared" si="2157"/>
        <v>1</v>
      </c>
      <c r="AK3077" s="34">
        <f t="shared" si="2157"/>
        <v>1</v>
      </c>
      <c r="AL3077" s="34">
        <f t="shared" si="2157"/>
        <v>1</v>
      </c>
      <c r="AM3077" s="34">
        <f t="shared" si="2157"/>
        <v>1</v>
      </c>
      <c r="AN3077" s="34">
        <f t="shared" si="2157"/>
        <v>1</v>
      </c>
      <c r="AO3077" s="34">
        <f t="shared" si="2157"/>
        <v>1</v>
      </c>
      <c r="AP3077" s="34">
        <f t="shared" si="2157"/>
        <v>1</v>
      </c>
      <c r="AQ3077" s="34">
        <f t="shared" si="2157"/>
        <v>1</v>
      </c>
      <c r="AR3077" s="34">
        <f t="shared" si="2157"/>
        <v>1</v>
      </c>
      <c r="AS3077" s="34">
        <f t="shared" si="2157"/>
        <v>1</v>
      </c>
      <c r="AT3077" s="34">
        <f t="shared" si="2157"/>
        <v>1</v>
      </c>
      <c r="AU3077" s="34">
        <f t="shared" si="2157"/>
        <v>1</v>
      </c>
      <c r="AV3077" s="34">
        <f t="shared" si="2157"/>
        <v>1</v>
      </c>
      <c r="AW3077" s="34">
        <f t="shared" si="2157"/>
        <v>1</v>
      </c>
      <c r="AX3077" s="34">
        <f t="shared" si="2157"/>
        <v>1</v>
      </c>
      <c r="AY3077" s="34">
        <f t="shared" si="2157"/>
        <v>1</v>
      </c>
      <c r="AZ3077" s="34">
        <f t="shared" si="2157"/>
        <v>1</v>
      </c>
      <c r="BA3077" s="34">
        <f t="shared" si="2157"/>
        <v>1</v>
      </c>
      <c r="BB3077" s="34">
        <f t="shared" si="2157"/>
        <v>1</v>
      </c>
      <c r="BC3077" s="34">
        <f t="shared" si="2157"/>
        <v>1</v>
      </c>
      <c r="BD3077" s="34">
        <f t="shared" si="2157"/>
        <v>1</v>
      </c>
    </row>
    <row r="3078" spans="1:59" ht="16" x14ac:dyDescent="0.2">
      <c r="A3078" s="35"/>
      <c r="B3078" s="11">
        <f t="shared" si="2150"/>
        <v>110</v>
      </c>
      <c r="C3078" s="12" t="str">
        <f t="shared" si="2150"/>
        <v>SCI HSR 5</v>
      </c>
      <c r="D3078" s="25" t="s">
        <v>243</v>
      </c>
      <c r="E3078" s="29">
        <v>53013.471120132868</v>
      </c>
      <c r="F3078" s="15"/>
      <c r="G3078" s="30" t="s">
        <v>11</v>
      </c>
      <c r="H3078" s="31">
        <v>0</v>
      </c>
      <c r="I3078" s="32">
        <v>0</v>
      </c>
      <c r="J3078" s="32">
        <v>0</v>
      </c>
      <c r="K3078" s="35"/>
      <c r="M3078" s="84">
        <v>42452</v>
      </c>
      <c r="O3078" s="15"/>
      <c r="P3078" s="15"/>
      <c r="Q3078" s="15"/>
      <c r="R3078" s="15"/>
      <c r="S3078" s="15"/>
      <c r="T3078" s="15"/>
      <c r="U3078" s="15"/>
      <c r="V3078" s="15"/>
      <c r="W3078" s="15"/>
      <c r="X3078" s="15"/>
      <c r="Y3078" s="15"/>
      <c r="Z3078" s="15"/>
      <c r="AA3078" s="15"/>
      <c r="AB3078" s="15"/>
      <c r="AC3078" s="15"/>
      <c r="AD3078" s="15"/>
      <c r="AE3078" s="15"/>
      <c r="AF3078" s="15"/>
      <c r="AG3078" s="15"/>
      <c r="AH3078" s="15"/>
      <c r="AI3078" s="15"/>
      <c r="AJ3078" s="15"/>
      <c r="AK3078" s="15"/>
      <c r="AL3078" s="15"/>
      <c r="AM3078" s="15"/>
      <c r="AN3078" s="15"/>
      <c r="AO3078" s="15"/>
      <c r="AP3078" s="15"/>
      <c r="AQ3078" s="15"/>
      <c r="AR3078" s="15"/>
      <c r="AS3078" s="15"/>
      <c r="AT3078" s="15"/>
      <c r="AU3078" s="15"/>
      <c r="AV3078" s="15"/>
      <c r="AW3078" s="15"/>
      <c r="AX3078" s="15"/>
      <c r="AY3078" s="15"/>
      <c r="AZ3078" s="15"/>
      <c r="BA3078" s="15"/>
      <c r="BB3078" s="15"/>
      <c r="BC3078" s="15"/>
      <c r="BD3078" s="15"/>
      <c r="BE3078" s="35"/>
      <c r="BF3078" s="35"/>
      <c r="BG3078" s="35"/>
    </row>
    <row r="3079" spans="1:59" ht="16" x14ac:dyDescent="0.2">
      <c r="B3079" s="11">
        <f t="shared" si="2150"/>
        <v>110</v>
      </c>
      <c r="C3079" s="12" t="str">
        <f t="shared" si="2150"/>
        <v>SCI HSR 5</v>
      </c>
      <c r="D3079" s="25" t="s">
        <v>244</v>
      </c>
      <c r="E3079" s="29">
        <v>53013.471120132868</v>
      </c>
      <c r="F3079" s="15"/>
      <c r="G3079" s="36" t="s">
        <v>12</v>
      </c>
      <c r="H3079" s="31">
        <v>0</v>
      </c>
      <c r="I3079" s="32">
        <v>0</v>
      </c>
      <c r="J3079" s="32">
        <v>0</v>
      </c>
      <c r="K3079" s="24"/>
      <c r="L3079" s="37" t="s">
        <v>245</v>
      </c>
      <c r="M3079" s="74">
        <v>1</v>
      </c>
      <c r="N3079" s="74">
        <v>1</v>
      </c>
      <c r="O3079" s="38">
        <v>1</v>
      </c>
      <c r="P3079" s="38">
        <v>1</v>
      </c>
      <c r="Q3079" s="38">
        <v>1.0009999999999999</v>
      </c>
      <c r="R3079" s="38">
        <v>1.01</v>
      </c>
      <c r="S3079" s="38">
        <v>1.01</v>
      </c>
      <c r="T3079" s="38">
        <v>1.01</v>
      </c>
      <c r="U3079" s="38">
        <v>1.0109989010989011</v>
      </c>
      <c r="V3079" s="38">
        <v>1.0201</v>
      </c>
      <c r="W3079" s="38">
        <v>1.0201</v>
      </c>
      <c r="X3079" s="38">
        <v>1.0201</v>
      </c>
      <c r="Y3079" s="38">
        <v>1.0211200999999999</v>
      </c>
      <c r="Z3079" s="38">
        <v>1.0303009999999999</v>
      </c>
      <c r="AA3079" s="38">
        <v>1.0303009999999999</v>
      </c>
      <c r="AB3079" s="38">
        <v>1.0303009999999999</v>
      </c>
      <c r="AC3079" s="38">
        <v>1.0313313009999998</v>
      </c>
      <c r="AD3079" s="38">
        <v>1.04060401</v>
      </c>
      <c r="AE3079" s="38">
        <v>1.04060401</v>
      </c>
      <c r="AF3079" s="38">
        <v>1.04060401</v>
      </c>
      <c r="AG3079" s="38">
        <v>1.04164461401</v>
      </c>
      <c r="AH3079" s="38">
        <v>1.0510100500999999</v>
      </c>
      <c r="AI3079" s="38">
        <v>1.0510100500999999</v>
      </c>
      <c r="AJ3079" s="38">
        <v>1.0510100500999999</v>
      </c>
      <c r="AK3079" s="38">
        <v>1.0520495105891097</v>
      </c>
      <c r="AL3079" s="38">
        <v>1.0615201506009999</v>
      </c>
      <c r="AM3079" s="38">
        <v>1.0615201506009999</v>
      </c>
      <c r="AN3079" s="38">
        <v>1.0615201506009999</v>
      </c>
      <c r="AO3079" s="38">
        <v>1.0625816707516007</v>
      </c>
      <c r="AP3079" s="38">
        <v>1.0721353521070098</v>
      </c>
      <c r="AQ3079" s="38">
        <v>1.0721353521070098</v>
      </c>
      <c r="AR3079" s="38">
        <v>1.0721353521070098</v>
      </c>
      <c r="AS3079" s="38">
        <v>1.0732074874591166</v>
      </c>
      <c r="AT3079" s="38">
        <v>1.08285670562808</v>
      </c>
      <c r="AU3079" s="38">
        <v>1.08285670562808</v>
      </c>
      <c r="AV3079" s="38">
        <v>1.08285670562808</v>
      </c>
      <c r="AW3079" s="38">
        <v>1.083939562333708</v>
      </c>
      <c r="AX3079" s="38">
        <v>1.0936852726843609</v>
      </c>
      <c r="AY3079" s="38">
        <v>1.0936852726843609</v>
      </c>
      <c r="AZ3079" s="38">
        <v>1.0936852726843609</v>
      </c>
      <c r="BA3079" s="38">
        <v>1.0947669394375652</v>
      </c>
      <c r="BB3079" s="38">
        <v>1.1046221254112045</v>
      </c>
      <c r="BC3079" s="38">
        <v>1.1046221254112045</v>
      </c>
      <c r="BD3079" s="38">
        <v>1.1046221254112045</v>
      </c>
    </row>
    <row r="3080" spans="1:59" ht="16" x14ac:dyDescent="0.2">
      <c r="B3080" s="11">
        <f t="shared" si="2150"/>
        <v>110</v>
      </c>
      <c r="C3080" s="12" t="str">
        <f t="shared" si="2150"/>
        <v>SCI HSR 5</v>
      </c>
      <c r="D3080" s="25" t="s">
        <v>25</v>
      </c>
      <c r="E3080" s="39" t="s">
        <v>30</v>
      </c>
      <c r="F3080" s="15"/>
      <c r="K3080" s="24"/>
      <c r="L3080" s="16" t="s">
        <v>246</v>
      </c>
      <c r="M3080" s="70"/>
      <c r="N3080" s="70"/>
      <c r="O3080" s="40">
        <f>O3073*$E3077/4+O3077*$E3088/4</f>
        <v>12000</v>
      </c>
      <c r="P3080" s="40">
        <f t="shared" ref="P3080:BD3080" si="2158">P3073*$E3077/4+P3077*$E3088/4</f>
        <v>12000</v>
      </c>
      <c r="Q3080" s="40">
        <f t="shared" si="2158"/>
        <v>12000</v>
      </c>
      <c r="R3080" s="40">
        <f t="shared" si="2158"/>
        <v>12000</v>
      </c>
      <c r="S3080" s="40">
        <f t="shared" si="2158"/>
        <v>12000</v>
      </c>
      <c r="T3080" s="40">
        <f t="shared" si="2158"/>
        <v>12000</v>
      </c>
      <c r="U3080" s="40">
        <f t="shared" si="2158"/>
        <v>12000</v>
      </c>
      <c r="V3080" s="40">
        <f t="shared" si="2158"/>
        <v>12000</v>
      </c>
      <c r="W3080" s="40">
        <f t="shared" si="2158"/>
        <v>12000</v>
      </c>
      <c r="X3080" s="40">
        <f t="shared" si="2158"/>
        <v>12000</v>
      </c>
      <c r="Y3080" s="40">
        <f t="shared" si="2158"/>
        <v>12305.896867474999</v>
      </c>
      <c r="Z3080" s="40">
        <f t="shared" si="2158"/>
        <v>13553.071807274999</v>
      </c>
      <c r="AA3080" s="40">
        <f t="shared" si="2158"/>
        <v>13553.071807274999</v>
      </c>
      <c r="AB3080" s="40">
        <f t="shared" si="2158"/>
        <v>13553.071807274999</v>
      </c>
      <c r="AC3080" s="40">
        <f t="shared" si="2158"/>
        <v>13553.071807274999</v>
      </c>
      <c r="AD3080" s="40">
        <f t="shared" si="2158"/>
        <v>13553.071807274999</v>
      </c>
      <c r="AE3080" s="40">
        <f t="shared" si="2158"/>
        <v>13553.071807274999</v>
      </c>
      <c r="AF3080" s="40">
        <f t="shared" si="2158"/>
        <v>13553.071807274999</v>
      </c>
      <c r="AG3080" s="40">
        <f t="shared" si="2158"/>
        <v>13553.071807274999</v>
      </c>
      <c r="AH3080" s="40">
        <f t="shared" si="2158"/>
        <v>13553.071807274999</v>
      </c>
      <c r="AI3080" s="40">
        <f t="shared" si="2158"/>
        <v>13553.071807274999</v>
      </c>
      <c r="AJ3080" s="40">
        <f t="shared" si="2158"/>
        <v>13553.071807274999</v>
      </c>
      <c r="AK3080" s="40">
        <f t="shared" si="2158"/>
        <v>13553.071807274999</v>
      </c>
      <c r="AL3080" s="40">
        <f t="shared" si="2158"/>
        <v>13553.071807274999</v>
      </c>
      <c r="AM3080" s="40">
        <f t="shared" si="2158"/>
        <v>13553.071807274999</v>
      </c>
      <c r="AN3080" s="40">
        <f t="shared" si="2158"/>
        <v>13553.071807274999</v>
      </c>
      <c r="AO3080" s="40">
        <f t="shared" si="2158"/>
        <v>13553.071807274999</v>
      </c>
      <c r="AP3080" s="40">
        <f t="shared" si="2158"/>
        <v>13553.071807274999</v>
      </c>
      <c r="AQ3080" s="40">
        <f t="shared" si="2158"/>
        <v>13553.071807274999</v>
      </c>
      <c r="AR3080" s="40">
        <f t="shared" si="2158"/>
        <v>13553.071807274999</v>
      </c>
      <c r="AS3080" s="40">
        <f t="shared" si="2158"/>
        <v>13553.071807274999</v>
      </c>
      <c r="AT3080" s="40">
        <f t="shared" si="2158"/>
        <v>13553.071807274999</v>
      </c>
      <c r="AU3080" s="40">
        <f t="shared" si="2158"/>
        <v>13553.071807274999</v>
      </c>
      <c r="AV3080" s="40">
        <f t="shared" si="2158"/>
        <v>13553.071807274999</v>
      </c>
      <c r="AW3080" s="40">
        <f t="shared" si="2158"/>
        <v>13553.071807274999</v>
      </c>
      <c r="AX3080" s="40">
        <f t="shared" si="2158"/>
        <v>13553.071807274999</v>
      </c>
      <c r="AY3080" s="40">
        <f t="shared" si="2158"/>
        <v>13553.071807274999</v>
      </c>
      <c r="AZ3080" s="40">
        <f t="shared" si="2158"/>
        <v>13553.071807274999</v>
      </c>
      <c r="BA3080" s="40">
        <f t="shared" si="2158"/>
        <v>13553.071807274999</v>
      </c>
      <c r="BB3080" s="40">
        <f t="shared" si="2158"/>
        <v>13553.071807274999</v>
      </c>
      <c r="BC3080" s="40">
        <f t="shared" si="2158"/>
        <v>13553.071807274999</v>
      </c>
      <c r="BD3080" s="40">
        <f t="shared" si="2158"/>
        <v>13553.071807274999</v>
      </c>
    </row>
    <row r="3081" spans="1:59" ht="16" x14ac:dyDescent="0.2">
      <c r="B3081" s="11">
        <f t="shared" si="2150"/>
        <v>110</v>
      </c>
      <c r="C3081" s="12" t="str">
        <f t="shared" si="2150"/>
        <v>SCI HSR 5</v>
      </c>
      <c r="D3081" s="25" t="s">
        <v>247</v>
      </c>
      <c r="E3081" s="39" t="s">
        <v>248</v>
      </c>
      <c r="F3081" s="15"/>
      <c r="G3081" s="25" t="s">
        <v>249</v>
      </c>
      <c r="H3081" s="26">
        <v>44642</v>
      </c>
      <c r="I3081" s="25" t="s">
        <v>239</v>
      </c>
      <c r="J3081" s="26">
        <v>45738</v>
      </c>
      <c r="K3081" s="24"/>
      <c r="L3081" s="20" t="s">
        <v>250</v>
      </c>
      <c r="M3081" s="72"/>
      <c r="N3081" s="72"/>
      <c r="O3081" s="41">
        <f>IF($E3087&gt;=O$3,IF(O$3&lt;=($E3076+365),O3080,IFERROR(O3073*$E3078/4*O3079+
$E3088*O3077/4*IFERROR(O3079/$E3089,0),0)),IF(O$3&lt;=($E3087+365),O3073*$E3078/4*O3079+$E3088*O3077/4*IFERROR(O3079/$E3089,0),IFERROR($E3088*O3077/4*IFERROR(O3079/$E3089,0),0)))</f>
        <v>13253.367780033217</v>
      </c>
      <c r="P3081" s="41">
        <f t="shared" ref="P3081:BD3081" si="2159">IF($E3087&gt;=P$3,IF(P$3&lt;=($E3076+365),P3080,IFERROR(P3073*$E3078/4*P3079+
$E3088*P3077/4*IFERROR(P3079/$E3089,0),0)),IF(P$3&lt;=($E3087+365),P3073*$E3078/4*P3079+$E3088*P3077/4*IFERROR(P3079/$E3089,0),IFERROR($E3088*P3077/4*IFERROR(P3079/$E3089,0),0)))</f>
        <v>13253.367780033217</v>
      </c>
      <c r="Q3081" s="41">
        <f t="shared" si="2159"/>
        <v>13266.621147813248</v>
      </c>
      <c r="R3081" s="41">
        <f t="shared" si="2159"/>
        <v>13385.90145783355</v>
      </c>
      <c r="S3081" s="41">
        <f t="shared" si="2159"/>
        <v>13385.90145783355</v>
      </c>
      <c r="T3081" s="41">
        <f t="shared" si="2159"/>
        <v>13385.90145783355</v>
      </c>
      <c r="U3081" s="41">
        <f t="shared" si="2159"/>
        <v>13399.140261473165</v>
      </c>
      <c r="V3081" s="41">
        <f t="shared" si="2159"/>
        <v>13519.760472411885</v>
      </c>
      <c r="W3081" s="41">
        <f t="shared" si="2159"/>
        <v>13519.760472411885</v>
      </c>
      <c r="X3081" s="41">
        <f t="shared" si="2159"/>
        <v>13519.760472411885</v>
      </c>
      <c r="Y3081" s="41">
        <f t="shared" si="2159"/>
        <v>13685.849077070865</v>
      </c>
      <c r="Z3081" s="41">
        <f t="shared" si="2159"/>
        <v>13674.927597749998</v>
      </c>
      <c r="AA3081" s="41">
        <f t="shared" si="2159"/>
        <v>13674.927597749998</v>
      </c>
      <c r="AB3081" s="41">
        <f t="shared" si="2159"/>
        <v>13674.927597749998</v>
      </c>
      <c r="AC3081" s="41">
        <f t="shared" si="2159"/>
        <v>13688.602525347749</v>
      </c>
      <c r="AD3081" s="41">
        <f t="shared" si="2159"/>
        <v>13811.6768737275</v>
      </c>
      <c r="AE3081" s="41">
        <f t="shared" si="2159"/>
        <v>13811.6768737275</v>
      </c>
      <c r="AF3081" s="41">
        <f t="shared" si="2159"/>
        <v>13811.6768737275</v>
      </c>
      <c r="AG3081" s="41">
        <f t="shared" si="2159"/>
        <v>13825.488550601227</v>
      </c>
      <c r="AH3081" s="41">
        <f t="shared" si="2159"/>
        <v>13949.793642464774</v>
      </c>
      <c r="AI3081" s="41">
        <f t="shared" si="2159"/>
        <v>13949.793642464774</v>
      </c>
      <c r="AJ3081" s="41">
        <f t="shared" si="2159"/>
        <v>13949.793642464774</v>
      </c>
      <c r="AK3081" s="41">
        <f t="shared" si="2159"/>
        <v>13963.590141671606</v>
      </c>
      <c r="AL3081" s="41">
        <f t="shared" si="2159"/>
        <v>14089.291578889424</v>
      </c>
      <c r="AM3081" s="41">
        <f t="shared" si="2159"/>
        <v>14089.291578889424</v>
      </c>
      <c r="AN3081" s="41">
        <f t="shared" si="2159"/>
        <v>14089.291578889424</v>
      </c>
      <c r="AO3081" s="41">
        <f t="shared" si="2159"/>
        <v>14103.380870468309</v>
      </c>
      <c r="AP3081" s="41">
        <f t="shared" si="2159"/>
        <v>14230.184494678315</v>
      </c>
      <c r="AQ3081" s="41">
        <f t="shared" si="2159"/>
        <v>14230.184494678315</v>
      </c>
      <c r="AR3081" s="41">
        <f t="shared" si="2159"/>
        <v>14230.184494678315</v>
      </c>
      <c r="AS3081" s="41">
        <f t="shared" si="2159"/>
        <v>14244.414679172989</v>
      </c>
      <c r="AT3081" s="41">
        <f t="shared" si="2159"/>
        <v>14372.4863396251</v>
      </c>
      <c r="AU3081" s="41">
        <f t="shared" si="2159"/>
        <v>14372.4863396251</v>
      </c>
      <c r="AV3081" s="41">
        <f t="shared" si="2159"/>
        <v>14372.4863396251</v>
      </c>
      <c r="AW3081" s="41">
        <f t="shared" si="2159"/>
        <v>14386.858825964722</v>
      </c>
      <c r="AX3081" s="41">
        <f t="shared" si="2159"/>
        <v>14516.211203021352</v>
      </c>
      <c r="AY3081" s="41">
        <f t="shared" si="2159"/>
        <v>14516.211203021352</v>
      </c>
      <c r="AZ3081" s="41">
        <f t="shared" si="2159"/>
        <v>14516.211203021352</v>
      </c>
      <c r="BA3081" s="41">
        <f t="shared" si="2159"/>
        <v>14530.567895419945</v>
      </c>
      <c r="BB3081" s="41">
        <f t="shared" si="2159"/>
        <v>14661.373315051567</v>
      </c>
      <c r="BC3081" s="41">
        <f t="shared" si="2159"/>
        <v>14661.373315051567</v>
      </c>
      <c r="BD3081" s="41">
        <f t="shared" si="2159"/>
        <v>14661.373315051567</v>
      </c>
    </row>
    <row r="3082" spans="1:59" ht="16" x14ac:dyDescent="0.2">
      <c r="B3082" s="11">
        <f t="shared" si="2150"/>
        <v>110</v>
      </c>
      <c r="C3082" s="12" t="str">
        <f t="shared" si="2150"/>
        <v>SCI HSR 5</v>
      </c>
      <c r="D3082" s="25" t="s">
        <v>8</v>
      </c>
      <c r="E3082" s="42">
        <v>0</v>
      </c>
      <c r="F3082" s="15"/>
      <c r="I3082" s="15"/>
      <c r="J3082" s="24"/>
      <c r="K3082" s="24"/>
      <c r="L3082" s="20" t="s">
        <v>251</v>
      </c>
      <c r="M3082" s="72"/>
      <c r="N3082" s="72"/>
      <c r="O3082" s="41">
        <f>-$E3078/4*O3072
+(O3072&gt;0)*($J3077&gt;=O$2)*($J3077&lt;=O$3)*(($J3077-O$2+1)/O$4*$H3077/4)
+(O3072&gt;0)*($J3077&gt;O$3)*($I3077&lt;=O$3)*($I3077&gt;=O$2)*((O$3-$I3077+1)/O$4*$H3077/4)
+(O3072&gt;0)*($J3077&gt;O$3)*($I3077&lt;O$2)*$H3077/4
+(O3072&gt;0)*($J3078&gt;=O$2)*($J3078&lt;=O$3)*(($J3078-O$2+1)/O$4*$H3078/4)
+(O3072&gt;0)*($J3078&gt;O$3)*($I3078&lt;=O$3)*($I3078&gt;=O$2)*((O$3-$I3078+1)/O$4*$H3078/4)
+(O3072&gt;0)*($J3078&gt;O$3)*($I3078&lt;O$2)*$H3078/4
+(O3072&gt;0)*($J3079&gt;=O$2)*($J3079&lt;=O$3)*(($J3079-O$2+1)/O$4*$H3079/4)
+(O3072&gt;0)*($J3079&gt;O$3)*($I3079&lt;=O$3)*($I3079&gt;=O$2)*((O$3-$I3079+1)/O$4*$H3079/4)
+(O3072&gt;0)*($J3079&gt;O$3)*($I3079&lt;O$2)*$H3079/4
-$E3088/4*O3076
+(O3076&gt;0)*($J3088&gt;=O$2)*($J3088&lt;=O$3)*(($J3088-O$2+1)/O$4*$H3088/4)
+(O3076&gt;0)*($J3088&gt;O$3)*($I3088&lt;=O$3)*($I3088&gt;=O$2)*((O$3-$I3088+1)/O$4*$H3088/4)
+(O3076&gt;0)*($J3088&gt;O$3)*($I3088&lt;O$2)*$H3088/4
+(O3076&gt;0)*($J3089&gt;=O$2)*($J3089&lt;=O$3)*(($J3089-O$2+1)/O$4*$H3089/4)
+(O3076&gt;0)*($J3089&gt;O$3)*($I3089&lt;=O$3)*($I3089&gt;=O$2)*((O$3-$I3089+1)/O$4*$H3089/4)
+(O3076&gt;0)*($J3089&gt;O$3)*($I3089&lt;O$2)*$H3089/4
+(O3076&gt;0)*($J3090&gt;=O$2)*($J3090&lt;=O$3)*(($J3090-O$2+1)/O$4*$H3090/4)
+(O3076&gt;0)*($J3090&gt;O$3)*($I3090&lt;=O$3)*($I3090&gt;=O$2)*((O$3-$I3090+1)/O$4*$H3090/4)
+(O3076&gt;0)*($J3090&gt;O$3)*($I3090&lt;O$2)*$H3090/4</f>
        <v>0</v>
      </c>
      <c r="P3082" s="41">
        <f t="shared" ref="P3082:BD3082" si="2160">-$E3078/4*P3072
+(P3072&gt;0)*($J3077&gt;=P$2)*($J3077&lt;=P$3)*(($J3077-P$2+1)/P$4*$H3077/4)
+(P3072&gt;0)*($J3077&gt;P$3)*($I3077&lt;=P$3)*($I3077&gt;=P$2)*((P$3-$I3077+1)/P$4*$H3077/4)
+(P3072&gt;0)*($J3077&gt;P$3)*($I3077&lt;P$2)*$H3077/4
+(P3072&gt;0)*($J3078&gt;=P$2)*($J3078&lt;=P$3)*(($J3078-P$2+1)/P$4*$H3078/4)
+(P3072&gt;0)*($J3078&gt;P$3)*($I3078&lt;=P$3)*($I3078&gt;=P$2)*((P$3-$I3078+1)/P$4*$H3078/4)
+(P3072&gt;0)*($J3078&gt;P$3)*($I3078&lt;P$2)*$H3078/4
+(P3072&gt;0)*($J3079&gt;=P$2)*($J3079&lt;=P$3)*(($J3079-P$2+1)/P$4*$H3079/4)
+(P3072&gt;0)*($J3079&gt;P$3)*($I3079&lt;=P$3)*($I3079&gt;=P$2)*((P$3-$I3079+1)/P$4*$H3079/4)
+(P3072&gt;0)*($J3079&gt;P$3)*($I3079&lt;P$2)*$H3079/4
-$E3088/4*P3076
+(P3076&gt;0)*($J3088&gt;=P$2)*($J3088&lt;=P$3)*(($J3088-P$2+1)/P$4*$H3088/4)
+(P3076&gt;0)*($J3088&gt;P$3)*($I3088&lt;=P$3)*($I3088&gt;=P$2)*((P$3-$I3088+1)/P$4*$H3088/4)
+(P3076&gt;0)*($J3088&gt;P$3)*($I3088&lt;P$2)*$H3088/4
+(P3076&gt;0)*($J3089&gt;=P$2)*($J3089&lt;=P$3)*(($J3089-P$2+1)/P$4*$H3089/4)
+(P3076&gt;0)*($J3089&gt;P$3)*($I3089&lt;=P$3)*($I3089&gt;=P$2)*((P$3-$I3089+1)/P$4*$H3089/4)
+(P3076&gt;0)*($J3089&gt;P$3)*($I3089&lt;P$2)*$H3089/4
+(P3076&gt;0)*($J3090&gt;=P$2)*($J3090&lt;=P$3)*(($J3090-P$2+1)/P$4*$H3090/4)
+(P3076&gt;0)*($J3090&gt;P$3)*($I3090&lt;=P$3)*($I3090&gt;=P$2)*((P$3-$I3090+1)/P$4*$H3090/4)
+(P3076&gt;0)*($J3090&gt;P$3)*($I3090&lt;P$2)*$H3090/4</f>
        <v>0</v>
      </c>
      <c r="Q3082" s="41">
        <f t="shared" si="2160"/>
        <v>0</v>
      </c>
      <c r="R3082" s="41">
        <f t="shared" si="2160"/>
        <v>0</v>
      </c>
      <c r="S3082" s="41">
        <f t="shared" si="2160"/>
        <v>0</v>
      </c>
      <c r="T3082" s="41">
        <f t="shared" si="2160"/>
        <v>0</v>
      </c>
      <c r="U3082" s="41">
        <f t="shared" si="2160"/>
        <v>0</v>
      </c>
      <c r="V3082" s="41">
        <f t="shared" si="2160"/>
        <v>0</v>
      </c>
      <c r="W3082" s="41">
        <f t="shared" si="2160"/>
        <v>0</v>
      </c>
      <c r="X3082" s="41">
        <f t="shared" si="2160"/>
        <v>0</v>
      </c>
      <c r="Y3082" s="41">
        <f t="shared" si="2160"/>
        <v>0</v>
      </c>
      <c r="Z3082" s="41">
        <f t="shared" si="2160"/>
        <v>0</v>
      </c>
      <c r="AA3082" s="41">
        <f t="shared" si="2160"/>
        <v>0</v>
      </c>
      <c r="AB3082" s="41">
        <f t="shared" si="2160"/>
        <v>0</v>
      </c>
      <c r="AC3082" s="41">
        <f t="shared" si="2160"/>
        <v>0</v>
      </c>
      <c r="AD3082" s="41">
        <f t="shared" si="2160"/>
        <v>0</v>
      </c>
      <c r="AE3082" s="41">
        <f t="shared" si="2160"/>
        <v>0</v>
      </c>
      <c r="AF3082" s="41">
        <f t="shared" si="2160"/>
        <v>0</v>
      </c>
      <c r="AG3082" s="41">
        <f t="shared" si="2160"/>
        <v>0</v>
      </c>
      <c r="AH3082" s="41">
        <f t="shared" si="2160"/>
        <v>0</v>
      </c>
      <c r="AI3082" s="41">
        <f t="shared" si="2160"/>
        <v>0</v>
      </c>
      <c r="AJ3082" s="41">
        <f t="shared" si="2160"/>
        <v>0</v>
      </c>
      <c r="AK3082" s="41">
        <f t="shared" si="2160"/>
        <v>0</v>
      </c>
      <c r="AL3082" s="41">
        <f t="shared" si="2160"/>
        <v>0</v>
      </c>
      <c r="AM3082" s="41">
        <f t="shared" si="2160"/>
        <v>0</v>
      </c>
      <c r="AN3082" s="41">
        <f t="shared" si="2160"/>
        <v>0</v>
      </c>
      <c r="AO3082" s="41">
        <f t="shared" si="2160"/>
        <v>0</v>
      </c>
      <c r="AP3082" s="41">
        <f t="shared" si="2160"/>
        <v>0</v>
      </c>
      <c r="AQ3082" s="41">
        <f t="shared" si="2160"/>
        <v>0</v>
      </c>
      <c r="AR3082" s="41">
        <f t="shared" si="2160"/>
        <v>0</v>
      </c>
      <c r="AS3082" s="41">
        <f t="shared" si="2160"/>
        <v>0</v>
      </c>
      <c r="AT3082" s="41">
        <f t="shared" si="2160"/>
        <v>0</v>
      </c>
      <c r="AU3082" s="41">
        <f t="shared" si="2160"/>
        <v>0</v>
      </c>
      <c r="AV3082" s="41">
        <f t="shared" si="2160"/>
        <v>0</v>
      </c>
      <c r="AW3082" s="41">
        <f t="shared" si="2160"/>
        <v>0</v>
      </c>
      <c r="AX3082" s="41">
        <f t="shared" si="2160"/>
        <v>0</v>
      </c>
      <c r="AY3082" s="41">
        <f t="shared" si="2160"/>
        <v>0</v>
      </c>
      <c r="AZ3082" s="41">
        <f t="shared" si="2160"/>
        <v>0</v>
      </c>
      <c r="BA3082" s="41">
        <f t="shared" si="2160"/>
        <v>0</v>
      </c>
      <c r="BB3082" s="41">
        <f t="shared" si="2160"/>
        <v>0</v>
      </c>
      <c r="BC3082" s="41">
        <f t="shared" si="2160"/>
        <v>0</v>
      </c>
      <c r="BD3082" s="41">
        <f t="shared" si="2160"/>
        <v>0</v>
      </c>
    </row>
    <row r="3083" spans="1:59" ht="16" x14ac:dyDescent="0.2">
      <c r="B3083" s="11">
        <f t="shared" si="2150"/>
        <v>110</v>
      </c>
      <c r="C3083" s="12" t="str">
        <f t="shared" si="2150"/>
        <v>SCI HSR 5</v>
      </c>
      <c r="D3083" s="43" t="s">
        <v>252</v>
      </c>
      <c r="E3083" s="42" t="s">
        <v>288</v>
      </c>
      <c r="F3083" s="44"/>
      <c r="G3083" s="43" t="s">
        <v>253</v>
      </c>
      <c r="H3083" s="39">
        <v>0</v>
      </c>
      <c r="I3083" s="43" t="s">
        <v>254</v>
      </c>
      <c r="J3083" s="32">
        <v>0</v>
      </c>
      <c r="K3083" s="24"/>
      <c r="L3083" s="20" t="s">
        <v>255</v>
      </c>
      <c r="M3083" s="72"/>
      <c r="N3083" s="72"/>
      <c r="O3083" s="41">
        <v>0</v>
      </c>
      <c r="P3083" s="41">
        <v>0</v>
      </c>
      <c r="Q3083" s="41">
        <v>0</v>
      </c>
      <c r="R3083" s="41">
        <v>0</v>
      </c>
      <c r="S3083" s="41">
        <v>0</v>
      </c>
      <c r="T3083" s="41">
        <v>0</v>
      </c>
      <c r="U3083" s="41">
        <v>0</v>
      </c>
      <c r="V3083" s="41">
        <v>0</v>
      </c>
      <c r="W3083" s="41">
        <v>0</v>
      </c>
      <c r="X3083" s="41">
        <v>0</v>
      </c>
      <c r="Y3083" s="41">
        <v>0</v>
      </c>
      <c r="Z3083" s="41">
        <v>0</v>
      </c>
      <c r="AA3083" s="41">
        <v>0</v>
      </c>
      <c r="AB3083" s="41">
        <v>0</v>
      </c>
      <c r="AC3083" s="41">
        <v>0</v>
      </c>
      <c r="AD3083" s="41">
        <v>0</v>
      </c>
      <c r="AE3083" s="41">
        <v>0</v>
      </c>
      <c r="AF3083" s="41">
        <v>0</v>
      </c>
      <c r="AG3083" s="41">
        <v>0</v>
      </c>
      <c r="AH3083" s="41">
        <v>0</v>
      </c>
      <c r="AI3083" s="41">
        <v>0</v>
      </c>
      <c r="AJ3083" s="41">
        <v>0</v>
      </c>
      <c r="AK3083" s="41">
        <v>0</v>
      </c>
      <c r="AL3083" s="41">
        <v>0</v>
      </c>
      <c r="AM3083" s="41">
        <v>0</v>
      </c>
      <c r="AN3083" s="41">
        <v>0</v>
      </c>
      <c r="AO3083" s="41">
        <v>0</v>
      </c>
      <c r="AP3083" s="41">
        <v>0</v>
      </c>
      <c r="AQ3083" s="41">
        <v>0</v>
      </c>
      <c r="AR3083" s="41">
        <v>0</v>
      </c>
      <c r="AS3083" s="41">
        <v>0</v>
      </c>
      <c r="AT3083" s="41">
        <v>0</v>
      </c>
      <c r="AU3083" s="41">
        <v>0</v>
      </c>
      <c r="AV3083" s="41">
        <v>0</v>
      </c>
      <c r="AW3083" s="41">
        <v>0</v>
      </c>
      <c r="AX3083" s="41">
        <v>0</v>
      </c>
      <c r="AY3083" s="41">
        <v>0</v>
      </c>
      <c r="AZ3083" s="41">
        <v>0</v>
      </c>
      <c r="BA3083" s="41">
        <v>0</v>
      </c>
      <c r="BB3083" s="41">
        <v>0</v>
      </c>
      <c r="BC3083" s="41">
        <v>0</v>
      </c>
      <c r="BD3083" s="41">
        <v>0</v>
      </c>
    </row>
    <row r="3084" spans="1:59" ht="16" x14ac:dyDescent="0.2">
      <c r="B3084" s="11">
        <f t="shared" si="2150"/>
        <v>110</v>
      </c>
      <c r="C3084" s="12" t="str">
        <f t="shared" si="2150"/>
        <v>SCI HSR 5</v>
      </c>
      <c r="D3084" s="43" t="s">
        <v>256</v>
      </c>
      <c r="E3084" s="32">
        <v>45738</v>
      </c>
      <c r="G3084" s="43" t="s">
        <v>257</v>
      </c>
      <c r="H3084" s="42">
        <v>0</v>
      </c>
      <c r="I3084" s="43" t="s">
        <v>258</v>
      </c>
      <c r="J3084" s="29">
        <v>0</v>
      </c>
      <c r="K3084" s="23"/>
      <c r="L3084" s="33" t="s">
        <v>259</v>
      </c>
      <c r="M3084" s="73"/>
      <c r="N3084" s="73"/>
      <c r="O3084" s="45">
        <f>-(O3081+O3082)*IFERROR((O3071+O3075)/(O3073+O3077),0)</f>
        <v>0</v>
      </c>
      <c r="P3084" s="45">
        <f t="shared" ref="P3084:BD3084" si="2161">-(P3081+P3082)*IFERROR((P3071+P3075)/(P3073+P3077),0)</f>
        <v>0</v>
      </c>
      <c r="Q3084" s="45">
        <f t="shared" si="2161"/>
        <v>0</v>
      </c>
      <c r="R3084" s="45">
        <f t="shared" si="2161"/>
        <v>0</v>
      </c>
      <c r="S3084" s="45">
        <f t="shared" si="2161"/>
        <v>0</v>
      </c>
      <c r="T3084" s="45">
        <f t="shared" si="2161"/>
        <v>0</v>
      </c>
      <c r="U3084" s="45">
        <f t="shared" si="2161"/>
        <v>0</v>
      </c>
      <c r="V3084" s="45">
        <f t="shared" si="2161"/>
        <v>0</v>
      </c>
      <c r="W3084" s="45">
        <f t="shared" si="2161"/>
        <v>0</v>
      </c>
      <c r="X3084" s="45">
        <f t="shared" si="2161"/>
        <v>0</v>
      </c>
      <c r="Y3084" s="45">
        <f t="shared" si="2161"/>
        <v>0</v>
      </c>
      <c r="Z3084" s="45">
        <f t="shared" si="2161"/>
        <v>0</v>
      </c>
      <c r="AA3084" s="45">
        <f t="shared" si="2161"/>
        <v>0</v>
      </c>
      <c r="AB3084" s="45">
        <f t="shared" si="2161"/>
        <v>0</v>
      </c>
      <c r="AC3084" s="45">
        <f t="shared" si="2161"/>
        <v>0</v>
      </c>
      <c r="AD3084" s="45">
        <f t="shared" si="2161"/>
        <v>0</v>
      </c>
      <c r="AE3084" s="45">
        <f t="shared" si="2161"/>
        <v>0</v>
      </c>
      <c r="AF3084" s="45">
        <f t="shared" si="2161"/>
        <v>0</v>
      </c>
      <c r="AG3084" s="45">
        <f t="shared" si="2161"/>
        <v>0</v>
      </c>
      <c r="AH3084" s="45">
        <f t="shared" si="2161"/>
        <v>0</v>
      </c>
      <c r="AI3084" s="45">
        <f t="shared" si="2161"/>
        <v>0</v>
      </c>
      <c r="AJ3084" s="45">
        <f t="shared" si="2161"/>
        <v>0</v>
      </c>
      <c r="AK3084" s="45">
        <f t="shared" si="2161"/>
        <v>0</v>
      </c>
      <c r="AL3084" s="45">
        <f t="shared" si="2161"/>
        <v>0</v>
      </c>
      <c r="AM3084" s="45">
        <f t="shared" si="2161"/>
        <v>0</v>
      </c>
      <c r="AN3084" s="45">
        <f t="shared" si="2161"/>
        <v>0</v>
      </c>
      <c r="AO3084" s="45">
        <f t="shared" si="2161"/>
        <v>0</v>
      </c>
      <c r="AP3084" s="45">
        <f t="shared" si="2161"/>
        <v>0</v>
      </c>
      <c r="AQ3084" s="45">
        <f t="shared" si="2161"/>
        <v>0</v>
      </c>
      <c r="AR3084" s="45">
        <f t="shared" si="2161"/>
        <v>0</v>
      </c>
      <c r="AS3084" s="45">
        <f t="shared" si="2161"/>
        <v>0</v>
      </c>
      <c r="AT3084" s="45">
        <f t="shared" si="2161"/>
        <v>0</v>
      </c>
      <c r="AU3084" s="45">
        <f t="shared" si="2161"/>
        <v>0</v>
      </c>
      <c r="AV3084" s="45">
        <f t="shared" si="2161"/>
        <v>0</v>
      </c>
      <c r="AW3084" s="45">
        <f t="shared" si="2161"/>
        <v>0</v>
      </c>
      <c r="AX3084" s="45">
        <f t="shared" si="2161"/>
        <v>0</v>
      </c>
      <c r="AY3084" s="45">
        <f t="shared" si="2161"/>
        <v>0</v>
      </c>
      <c r="AZ3084" s="45">
        <f t="shared" si="2161"/>
        <v>0</v>
      </c>
      <c r="BA3084" s="45">
        <f t="shared" si="2161"/>
        <v>0</v>
      </c>
      <c r="BB3084" s="45">
        <f t="shared" si="2161"/>
        <v>0</v>
      </c>
      <c r="BC3084" s="45">
        <f t="shared" si="2161"/>
        <v>0</v>
      </c>
      <c r="BD3084" s="45">
        <f t="shared" si="2161"/>
        <v>0</v>
      </c>
    </row>
    <row r="3085" spans="1:59" ht="16" x14ac:dyDescent="0.2">
      <c r="B3085" s="11">
        <f t="shared" si="2150"/>
        <v>110</v>
      </c>
      <c r="C3085" s="12" t="str">
        <f t="shared" si="2150"/>
        <v>SCI HSR 5</v>
      </c>
      <c r="K3085" s="24"/>
      <c r="O3085" s="15"/>
      <c r="P3085" s="15"/>
      <c r="Q3085" s="15"/>
      <c r="R3085" s="15"/>
      <c r="S3085" s="15"/>
      <c r="T3085" s="15"/>
      <c r="U3085" s="15"/>
      <c r="V3085" s="15"/>
      <c r="W3085" s="15"/>
      <c r="X3085" s="15"/>
      <c r="Y3085" s="15"/>
      <c r="Z3085" s="15"/>
      <c r="AA3085" s="15"/>
      <c r="AB3085" s="15"/>
      <c r="AC3085" s="15"/>
      <c r="AD3085" s="15"/>
      <c r="AE3085" s="15"/>
      <c r="AF3085" s="15"/>
      <c r="AG3085" s="15"/>
      <c r="AH3085" s="15"/>
      <c r="AI3085" s="15"/>
      <c r="AJ3085" s="15"/>
      <c r="AK3085" s="15"/>
      <c r="AL3085" s="15"/>
      <c r="AM3085" s="15"/>
      <c r="AN3085" s="15"/>
      <c r="AO3085" s="15"/>
      <c r="AP3085" s="15"/>
      <c r="AQ3085" s="15"/>
      <c r="AR3085" s="15"/>
      <c r="AS3085" s="15"/>
      <c r="AT3085" s="15"/>
      <c r="AU3085" s="15"/>
      <c r="AV3085" s="15"/>
      <c r="AW3085" s="15"/>
      <c r="AX3085" s="15"/>
      <c r="AY3085" s="15"/>
      <c r="AZ3085" s="15"/>
      <c r="BA3085" s="15"/>
      <c r="BB3085" s="15"/>
      <c r="BC3085" s="15"/>
      <c r="BD3085" s="15"/>
    </row>
    <row r="3086" spans="1:59" ht="16" x14ac:dyDescent="0.2">
      <c r="B3086" s="11">
        <f t="shared" si="2150"/>
        <v>110</v>
      </c>
      <c r="C3086" s="12" t="str">
        <f t="shared" si="2150"/>
        <v>SCI HSR 5</v>
      </c>
      <c r="G3086" s="46" t="s">
        <v>229</v>
      </c>
      <c r="H3086" s="104" t="s">
        <v>32</v>
      </c>
      <c r="I3086" s="105"/>
      <c r="J3086" s="106"/>
      <c r="K3086" s="23"/>
      <c r="L3086" s="47" t="s">
        <v>4</v>
      </c>
      <c r="M3086" s="81"/>
      <c r="N3086" s="81"/>
      <c r="O3086" s="48">
        <f>SUM(O3081:O3084)</f>
        <v>13253.367780033217</v>
      </c>
      <c r="P3086" s="48">
        <f t="shared" ref="P3086:BD3086" si="2162">SUM(P3081:P3084)</f>
        <v>13253.367780033217</v>
      </c>
      <c r="Q3086" s="48">
        <f t="shared" si="2162"/>
        <v>13266.621147813248</v>
      </c>
      <c r="R3086" s="48">
        <f t="shared" si="2162"/>
        <v>13385.90145783355</v>
      </c>
      <c r="S3086" s="48">
        <f t="shared" si="2162"/>
        <v>13385.90145783355</v>
      </c>
      <c r="T3086" s="48">
        <f t="shared" si="2162"/>
        <v>13385.90145783355</v>
      </c>
      <c r="U3086" s="48">
        <f t="shared" si="2162"/>
        <v>13399.140261473165</v>
      </c>
      <c r="V3086" s="48">
        <f t="shared" si="2162"/>
        <v>13519.760472411885</v>
      </c>
      <c r="W3086" s="48">
        <f t="shared" si="2162"/>
        <v>13519.760472411885</v>
      </c>
      <c r="X3086" s="48">
        <f t="shared" si="2162"/>
        <v>13519.760472411885</v>
      </c>
      <c r="Y3086" s="48">
        <f t="shared" si="2162"/>
        <v>13685.849077070865</v>
      </c>
      <c r="Z3086" s="48">
        <f t="shared" si="2162"/>
        <v>13674.927597749998</v>
      </c>
      <c r="AA3086" s="48">
        <f t="shared" si="2162"/>
        <v>13674.927597749998</v>
      </c>
      <c r="AB3086" s="48">
        <f t="shared" si="2162"/>
        <v>13674.927597749998</v>
      </c>
      <c r="AC3086" s="48">
        <f t="shared" si="2162"/>
        <v>13688.602525347749</v>
      </c>
      <c r="AD3086" s="48">
        <f t="shared" si="2162"/>
        <v>13811.6768737275</v>
      </c>
      <c r="AE3086" s="48">
        <f t="shared" si="2162"/>
        <v>13811.6768737275</v>
      </c>
      <c r="AF3086" s="48">
        <f t="shared" si="2162"/>
        <v>13811.6768737275</v>
      </c>
      <c r="AG3086" s="48">
        <f t="shared" si="2162"/>
        <v>13825.488550601227</v>
      </c>
      <c r="AH3086" s="48">
        <f t="shared" si="2162"/>
        <v>13949.793642464774</v>
      </c>
      <c r="AI3086" s="48">
        <f t="shared" si="2162"/>
        <v>13949.793642464774</v>
      </c>
      <c r="AJ3086" s="48">
        <f t="shared" si="2162"/>
        <v>13949.793642464774</v>
      </c>
      <c r="AK3086" s="48">
        <f t="shared" si="2162"/>
        <v>13963.590141671606</v>
      </c>
      <c r="AL3086" s="48">
        <f t="shared" si="2162"/>
        <v>14089.291578889424</v>
      </c>
      <c r="AM3086" s="48">
        <f t="shared" si="2162"/>
        <v>14089.291578889424</v>
      </c>
      <c r="AN3086" s="48">
        <f t="shared" si="2162"/>
        <v>14089.291578889424</v>
      </c>
      <c r="AO3086" s="48">
        <f t="shared" si="2162"/>
        <v>14103.380870468309</v>
      </c>
      <c r="AP3086" s="48">
        <f t="shared" si="2162"/>
        <v>14230.184494678315</v>
      </c>
      <c r="AQ3086" s="48">
        <f t="shared" si="2162"/>
        <v>14230.184494678315</v>
      </c>
      <c r="AR3086" s="48">
        <f t="shared" si="2162"/>
        <v>14230.184494678315</v>
      </c>
      <c r="AS3086" s="48">
        <f t="shared" si="2162"/>
        <v>14244.414679172989</v>
      </c>
      <c r="AT3086" s="48">
        <f t="shared" si="2162"/>
        <v>14372.4863396251</v>
      </c>
      <c r="AU3086" s="48">
        <f t="shared" si="2162"/>
        <v>14372.4863396251</v>
      </c>
      <c r="AV3086" s="48">
        <f t="shared" si="2162"/>
        <v>14372.4863396251</v>
      </c>
      <c r="AW3086" s="48">
        <f t="shared" si="2162"/>
        <v>14386.858825964722</v>
      </c>
      <c r="AX3086" s="48">
        <f t="shared" si="2162"/>
        <v>14516.211203021352</v>
      </c>
      <c r="AY3086" s="48">
        <f t="shared" si="2162"/>
        <v>14516.211203021352</v>
      </c>
      <c r="AZ3086" s="48">
        <f t="shared" si="2162"/>
        <v>14516.211203021352</v>
      </c>
      <c r="BA3086" s="48">
        <f t="shared" si="2162"/>
        <v>14530.567895419945</v>
      </c>
      <c r="BB3086" s="48">
        <f t="shared" si="2162"/>
        <v>14661.373315051567</v>
      </c>
      <c r="BC3086" s="48">
        <f t="shared" si="2162"/>
        <v>14661.373315051567</v>
      </c>
      <c r="BD3086" s="48">
        <f t="shared" si="2162"/>
        <v>14661.373315051567</v>
      </c>
    </row>
    <row r="3087" spans="1:59" ht="16" x14ac:dyDescent="0.2">
      <c r="B3087" s="11">
        <f t="shared" ref="B3087:C3092" si="2163">B3086</f>
        <v>110</v>
      </c>
      <c r="C3087" s="12" t="str">
        <f t="shared" si="2163"/>
        <v>SCI HSR 5</v>
      </c>
      <c r="D3087" s="46" t="s">
        <v>260</v>
      </c>
      <c r="E3087" s="32">
        <v>45738</v>
      </c>
      <c r="F3087" s="15"/>
      <c r="G3087" s="46" t="s">
        <v>261</v>
      </c>
      <c r="H3087" s="46" t="s">
        <v>237</v>
      </c>
      <c r="I3087" s="46" t="s">
        <v>238</v>
      </c>
      <c r="J3087" s="46" t="s">
        <v>239</v>
      </c>
      <c r="K3087" s="23"/>
      <c r="O3087" s="15"/>
      <c r="P3087" s="15"/>
      <c r="Q3087" s="15"/>
      <c r="R3087" s="15"/>
      <c r="S3087" s="15"/>
      <c r="T3087" s="15"/>
      <c r="U3087" s="15"/>
      <c r="V3087" s="15"/>
      <c r="W3087" s="15"/>
      <c r="X3087" s="15"/>
      <c r="Y3087" s="15"/>
      <c r="Z3087" s="15"/>
      <c r="AA3087" s="15"/>
      <c r="AB3087" s="15"/>
      <c r="AC3087" s="15"/>
      <c r="AD3087" s="15"/>
      <c r="AE3087" s="15"/>
      <c r="AF3087" s="15"/>
      <c r="AG3087" s="15"/>
      <c r="AH3087" s="15"/>
      <c r="AI3087" s="15"/>
      <c r="AJ3087" s="15"/>
      <c r="AK3087" s="15"/>
      <c r="AL3087" s="15"/>
      <c r="AM3087" s="15"/>
      <c r="AN3087" s="15"/>
      <c r="AO3087" s="15"/>
      <c r="AP3087" s="15"/>
      <c r="AQ3087" s="15"/>
      <c r="AR3087" s="15"/>
      <c r="AS3087" s="15"/>
      <c r="AT3087" s="15"/>
      <c r="AU3087" s="15"/>
      <c r="AV3087" s="15"/>
      <c r="AW3087" s="15"/>
      <c r="AX3087" s="15"/>
      <c r="AY3087" s="15"/>
      <c r="AZ3087" s="15"/>
      <c r="BA3087" s="15"/>
      <c r="BB3087" s="15"/>
      <c r="BC3087" s="15"/>
      <c r="BD3087" s="15"/>
    </row>
    <row r="3088" spans="1:59" ht="16" x14ac:dyDescent="0.2">
      <c r="B3088" s="11">
        <f t="shared" si="2163"/>
        <v>110</v>
      </c>
      <c r="C3088" s="12" t="str">
        <f t="shared" si="2163"/>
        <v>SCI HSR 5</v>
      </c>
      <c r="D3088" s="46" t="s">
        <v>262</v>
      </c>
      <c r="E3088" s="31">
        <v>54212.287229099995</v>
      </c>
      <c r="F3088" s="15"/>
      <c r="G3088" s="49" t="s">
        <v>263</v>
      </c>
      <c r="H3088" s="31">
        <v>0</v>
      </c>
      <c r="I3088" s="32">
        <v>0</v>
      </c>
      <c r="J3088" s="32">
        <v>0</v>
      </c>
      <c r="K3088" s="23"/>
      <c r="L3088" s="50" t="s">
        <v>264</v>
      </c>
      <c r="M3088" s="70"/>
      <c r="N3088" s="70"/>
      <c r="O3088" s="40">
        <f t="shared" ref="O3088:BD3088" si="2164">IFERROR(((O$3&gt;=$E3087)*(O$2&lt;=$E3087))*$E3091,"")</f>
        <v>0</v>
      </c>
      <c r="P3088" s="40">
        <f t="shared" si="2164"/>
        <v>0</v>
      </c>
      <c r="Q3088" s="40">
        <f t="shared" si="2164"/>
        <v>0</v>
      </c>
      <c r="R3088" s="40">
        <f t="shared" si="2164"/>
        <v>0</v>
      </c>
      <c r="S3088" s="40">
        <f t="shared" si="2164"/>
        <v>0</v>
      </c>
      <c r="T3088" s="40">
        <f t="shared" si="2164"/>
        <v>0</v>
      </c>
      <c r="U3088" s="40">
        <f t="shared" si="2164"/>
        <v>0</v>
      </c>
      <c r="V3088" s="40">
        <f t="shared" si="2164"/>
        <v>0</v>
      </c>
      <c r="W3088" s="40">
        <f t="shared" si="2164"/>
        <v>0</v>
      </c>
      <c r="X3088" s="40">
        <f t="shared" si="2164"/>
        <v>0</v>
      </c>
      <c r="Y3088" s="40">
        <f t="shared" si="2164"/>
        <v>0</v>
      </c>
      <c r="Z3088" s="40">
        <f t="shared" si="2164"/>
        <v>0</v>
      </c>
      <c r="AA3088" s="40">
        <f t="shared" si="2164"/>
        <v>0</v>
      </c>
      <c r="AB3088" s="40">
        <f t="shared" si="2164"/>
        <v>0</v>
      </c>
      <c r="AC3088" s="40">
        <f t="shared" si="2164"/>
        <v>0</v>
      </c>
      <c r="AD3088" s="40">
        <f t="shared" si="2164"/>
        <v>0</v>
      </c>
      <c r="AE3088" s="40">
        <f t="shared" si="2164"/>
        <v>0</v>
      </c>
      <c r="AF3088" s="40">
        <f t="shared" si="2164"/>
        <v>0</v>
      </c>
      <c r="AG3088" s="40">
        <f t="shared" si="2164"/>
        <v>0</v>
      </c>
      <c r="AH3088" s="40">
        <f t="shared" si="2164"/>
        <v>0</v>
      </c>
      <c r="AI3088" s="40">
        <f t="shared" si="2164"/>
        <v>0</v>
      </c>
      <c r="AJ3088" s="40">
        <f t="shared" si="2164"/>
        <v>0</v>
      </c>
      <c r="AK3088" s="40">
        <f t="shared" si="2164"/>
        <v>0</v>
      </c>
      <c r="AL3088" s="40">
        <f t="shared" si="2164"/>
        <v>0</v>
      </c>
      <c r="AM3088" s="40">
        <f t="shared" si="2164"/>
        <v>0</v>
      </c>
      <c r="AN3088" s="40">
        <f t="shared" si="2164"/>
        <v>0</v>
      </c>
      <c r="AO3088" s="40">
        <f t="shared" si="2164"/>
        <v>0</v>
      </c>
      <c r="AP3088" s="40">
        <f t="shared" si="2164"/>
        <v>0</v>
      </c>
      <c r="AQ3088" s="40">
        <f t="shared" si="2164"/>
        <v>0</v>
      </c>
      <c r="AR3088" s="40">
        <f t="shared" si="2164"/>
        <v>0</v>
      </c>
      <c r="AS3088" s="40">
        <f t="shared" si="2164"/>
        <v>0</v>
      </c>
      <c r="AT3088" s="40">
        <f t="shared" si="2164"/>
        <v>0</v>
      </c>
      <c r="AU3088" s="40">
        <f t="shared" si="2164"/>
        <v>0</v>
      </c>
      <c r="AV3088" s="40">
        <f t="shared" si="2164"/>
        <v>0</v>
      </c>
      <c r="AW3088" s="40">
        <f t="shared" si="2164"/>
        <v>0</v>
      </c>
      <c r="AX3088" s="40">
        <f t="shared" si="2164"/>
        <v>0</v>
      </c>
      <c r="AY3088" s="40">
        <f t="shared" si="2164"/>
        <v>0</v>
      </c>
      <c r="AZ3088" s="40">
        <f t="shared" si="2164"/>
        <v>0</v>
      </c>
      <c r="BA3088" s="40">
        <f t="shared" si="2164"/>
        <v>0</v>
      </c>
      <c r="BB3088" s="40">
        <f t="shared" si="2164"/>
        <v>0</v>
      </c>
      <c r="BC3088" s="40">
        <f t="shared" si="2164"/>
        <v>0</v>
      </c>
      <c r="BD3088" s="40">
        <f t="shared" si="2164"/>
        <v>0</v>
      </c>
    </row>
    <row r="3089" spans="1:59" ht="16" x14ac:dyDescent="0.2">
      <c r="B3089" s="11">
        <f t="shared" si="2163"/>
        <v>110</v>
      </c>
      <c r="C3089" s="12" t="str">
        <f t="shared" si="2163"/>
        <v>SCI HSR 5</v>
      </c>
      <c r="D3089" s="46" t="s">
        <v>24</v>
      </c>
      <c r="E3089" s="51">
        <f>IF(E3087&gt;MAX($O$3:$BD$3),BD3078,
IF(E3087&lt;MIN($O$3:$BD$3),1,SUMIFS($O3079:$BD3079,$O$2:$BD$2,"&lt;="&amp;E3087,$O$3:$BD$3,"&gt;="&amp;E3087)))</f>
        <v>1.0211200999999999</v>
      </c>
      <c r="F3089" s="15"/>
      <c r="G3089" s="49" t="s">
        <v>265</v>
      </c>
      <c r="H3089" s="31">
        <v>0</v>
      </c>
      <c r="I3089" s="32">
        <v>0</v>
      </c>
      <c r="J3089" s="32">
        <v>0</v>
      </c>
      <c r="K3089" s="23"/>
      <c r="L3089" s="52" t="s">
        <v>266</v>
      </c>
      <c r="M3089" s="72"/>
      <c r="N3089" s="72"/>
      <c r="O3089" s="41">
        <f t="shared" ref="O3089:BD3089" si="2165">IFERROR(((O$3&gt;=$E3084)*(O$2&lt;=$E3084))*$H3092,"")</f>
        <v>0</v>
      </c>
      <c r="P3089" s="41">
        <f t="shared" si="2165"/>
        <v>0</v>
      </c>
      <c r="Q3089" s="41">
        <f t="shared" si="2165"/>
        <v>0</v>
      </c>
      <c r="R3089" s="41">
        <f t="shared" si="2165"/>
        <v>0</v>
      </c>
      <c r="S3089" s="41">
        <f t="shared" si="2165"/>
        <v>0</v>
      </c>
      <c r="T3089" s="41">
        <f t="shared" si="2165"/>
        <v>0</v>
      </c>
      <c r="U3089" s="41">
        <f t="shared" si="2165"/>
        <v>0</v>
      </c>
      <c r="V3089" s="41">
        <f t="shared" si="2165"/>
        <v>0</v>
      </c>
      <c r="W3089" s="41">
        <f t="shared" si="2165"/>
        <v>0</v>
      </c>
      <c r="X3089" s="41">
        <f t="shared" si="2165"/>
        <v>0</v>
      </c>
      <c r="Y3089" s="41">
        <f t="shared" si="2165"/>
        <v>0</v>
      </c>
      <c r="Z3089" s="41">
        <f t="shared" si="2165"/>
        <v>0</v>
      </c>
      <c r="AA3089" s="41">
        <f t="shared" si="2165"/>
        <v>0</v>
      </c>
      <c r="AB3089" s="41">
        <f t="shared" si="2165"/>
        <v>0</v>
      </c>
      <c r="AC3089" s="41">
        <f t="shared" si="2165"/>
        <v>0</v>
      </c>
      <c r="AD3089" s="41">
        <f t="shared" si="2165"/>
        <v>0</v>
      </c>
      <c r="AE3089" s="41">
        <f t="shared" si="2165"/>
        <v>0</v>
      </c>
      <c r="AF3089" s="41">
        <f t="shared" si="2165"/>
        <v>0</v>
      </c>
      <c r="AG3089" s="41">
        <f t="shared" si="2165"/>
        <v>0</v>
      </c>
      <c r="AH3089" s="41">
        <f t="shared" si="2165"/>
        <v>0</v>
      </c>
      <c r="AI3089" s="41">
        <f t="shared" si="2165"/>
        <v>0</v>
      </c>
      <c r="AJ3089" s="41">
        <f t="shared" si="2165"/>
        <v>0</v>
      </c>
      <c r="AK3089" s="41">
        <f t="shared" si="2165"/>
        <v>0</v>
      </c>
      <c r="AL3089" s="41">
        <f t="shared" si="2165"/>
        <v>0</v>
      </c>
      <c r="AM3089" s="41">
        <f t="shared" si="2165"/>
        <v>0</v>
      </c>
      <c r="AN3089" s="41">
        <f t="shared" si="2165"/>
        <v>0</v>
      </c>
      <c r="AO3089" s="41">
        <f t="shared" si="2165"/>
        <v>0</v>
      </c>
      <c r="AP3089" s="41">
        <f t="shared" si="2165"/>
        <v>0</v>
      </c>
      <c r="AQ3089" s="41">
        <f t="shared" si="2165"/>
        <v>0</v>
      </c>
      <c r="AR3089" s="41">
        <f t="shared" si="2165"/>
        <v>0</v>
      </c>
      <c r="AS3089" s="41">
        <f t="shared" si="2165"/>
        <v>0</v>
      </c>
      <c r="AT3089" s="41">
        <f t="shared" si="2165"/>
        <v>0</v>
      </c>
      <c r="AU3089" s="41">
        <f t="shared" si="2165"/>
        <v>0</v>
      </c>
      <c r="AV3089" s="41">
        <f t="shared" si="2165"/>
        <v>0</v>
      </c>
      <c r="AW3089" s="41">
        <f t="shared" si="2165"/>
        <v>0</v>
      </c>
      <c r="AX3089" s="41">
        <f t="shared" si="2165"/>
        <v>0</v>
      </c>
      <c r="AY3089" s="41">
        <f t="shared" si="2165"/>
        <v>0</v>
      </c>
      <c r="AZ3089" s="41">
        <f t="shared" si="2165"/>
        <v>0</v>
      </c>
      <c r="BA3089" s="41">
        <f t="shared" si="2165"/>
        <v>0</v>
      </c>
      <c r="BB3089" s="41">
        <f t="shared" si="2165"/>
        <v>0</v>
      </c>
      <c r="BC3089" s="41">
        <f t="shared" si="2165"/>
        <v>0</v>
      </c>
      <c r="BD3089" s="41">
        <f t="shared" si="2165"/>
        <v>0</v>
      </c>
    </row>
    <row r="3090" spans="1:59" ht="16" x14ac:dyDescent="0.2">
      <c r="B3090" s="11">
        <f t="shared" si="2163"/>
        <v>110</v>
      </c>
      <c r="C3090" s="12" t="str">
        <f t="shared" si="2163"/>
        <v>SCI HSR 5</v>
      </c>
      <c r="D3090" s="46" t="s">
        <v>8</v>
      </c>
      <c r="E3090" s="42">
        <v>0</v>
      </c>
      <c r="F3090" s="15"/>
      <c r="G3090" s="49" t="s">
        <v>267</v>
      </c>
      <c r="H3090" s="31">
        <v>0</v>
      </c>
      <c r="I3090" s="32">
        <v>0</v>
      </c>
      <c r="J3090" s="32">
        <v>0</v>
      </c>
      <c r="L3090" s="52" t="s">
        <v>268</v>
      </c>
      <c r="M3090" s="72"/>
      <c r="N3090" s="72"/>
      <c r="O3090" s="41">
        <f t="shared" ref="O3090:BD3090" si="2166">IFERROR(((O$3&gt;=$E3087)*(O$2&lt;=$E3087))*$J3092,"")</f>
        <v>0</v>
      </c>
      <c r="P3090" s="41">
        <f t="shared" si="2166"/>
        <v>0</v>
      </c>
      <c r="Q3090" s="41">
        <f t="shared" si="2166"/>
        <v>0</v>
      </c>
      <c r="R3090" s="41">
        <f t="shared" si="2166"/>
        <v>0</v>
      </c>
      <c r="S3090" s="41">
        <f t="shared" si="2166"/>
        <v>0</v>
      </c>
      <c r="T3090" s="41">
        <f t="shared" si="2166"/>
        <v>0</v>
      </c>
      <c r="U3090" s="41">
        <f t="shared" si="2166"/>
        <v>0</v>
      </c>
      <c r="V3090" s="41">
        <f t="shared" si="2166"/>
        <v>0</v>
      </c>
      <c r="W3090" s="41">
        <f t="shared" si="2166"/>
        <v>0</v>
      </c>
      <c r="X3090" s="41">
        <f t="shared" si="2166"/>
        <v>0</v>
      </c>
      <c r="Y3090" s="41">
        <f t="shared" si="2166"/>
        <v>0</v>
      </c>
      <c r="Z3090" s="41">
        <f t="shared" si="2166"/>
        <v>0</v>
      </c>
      <c r="AA3090" s="41">
        <f t="shared" si="2166"/>
        <v>0</v>
      </c>
      <c r="AB3090" s="41">
        <f t="shared" si="2166"/>
        <v>0</v>
      </c>
      <c r="AC3090" s="41">
        <f t="shared" si="2166"/>
        <v>0</v>
      </c>
      <c r="AD3090" s="41">
        <f t="shared" si="2166"/>
        <v>0</v>
      </c>
      <c r="AE3090" s="41">
        <f t="shared" si="2166"/>
        <v>0</v>
      </c>
      <c r="AF3090" s="41">
        <f t="shared" si="2166"/>
        <v>0</v>
      </c>
      <c r="AG3090" s="41">
        <f t="shared" si="2166"/>
        <v>0</v>
      </c>
      <c r="AH3090" s="41">
        <f t="shared" si="2166"/>
        <v>0</v>
      </c>
      <c r="AI3090" s="41">
        <f t="shared" si="2166"/>
        <v>0</v>
      </c>
      <c r="AJ3090" s="41">
        <f t="shared" si="2166"/>
        <v>0</v>
      </c>
      <c r="AK3090" s="41">
        <f t="shared" si="2166"/>
        <v>0</v>
      </c>
      <c r="AL3090" s="41">
        <f t="shared" si="2166"/>
        <v>0</v>
      </c>
      <c r="AM3090" s="41">
        <f t="shared" si="2166"/>
        <v>0</v>
      </c>
      <c r="AN3090" s="41">
        <f t="shared" si="2166"/>
        <v>0</v>
      </c>
      <c r="AO3090" s="41">
        <f t="shared" si="2166"/>
        <v>0</v>
      </c>
      <c r="AP3090" s="41">
        <f t="shared" si="2166"/>
        <v>0</v>
      </c>
      <c r="AQ3090" s="41">
        <f t="shared" si="2166"/>
        <v>0</v>
      </c>
      <c r="AR3090" s="41">
        <f t="shared" si="2166"/>
        <v>0</v>
      </c>
      <c r="AS3090" s="41">
        <f t="shared" si="2166"/>
        <v>0</v>
      </c>
      <c r="AT3090" s="41">
        <f t="shared" si="2166"/>
        <v>0</v>
      </c>
      <c r="AU3090" s="41">
        <f t="shared" si="2166"/>
        <v>0</v>
      </c>
      <c r="AV3090" s="41">
        <f t="shared" si="2166"/>
        <v>0</v>
      </c>
      <c r="AW3090" s="41">
        <f t="shared" si="2166"/>
        <v>0</v>
      </c>
      <c r="AX3090" s="41">
        <f t="shared" si="2166"/>
        <v>0</v>
      </c>
      <c r="AY3090" s="41">
        <f t="shared" si="2166"/>
        <v>0</v>
      </c>
      <c r="AZ3090" s="41">
        <f t="shared" si="2166"/>
        <v>0</v>
      </c>
      <c r="BA3090" s="41">
        <f t="shared" si="2166"/>
        <v>0</v>
      </c>
      <c r="BB3090" s="41">
        <f t="shared" si="2166"/>
        <v>0</v>
      </c>
      <c r="BC3090" s="41">
        <f t="shared" si="2166"/>
        <v>0</v>
      </c>
      <c r="BD3090" s="41">
        <f t="shared" si="2166"/>
        <v>0</v>
      </c>
    </row>
    <row r="3091" spans="1:59" ht="16" x14ac:dyDescent="0.2">
      <c r="B3091" s="11">
        <f t="shared" si="2163"/>
        <v>110</v>
      </c>
      <c r="C3091" s="12" t="str">
        <f t="shared" si="2163"/>
        <v>SCI HSR 5</v>
      </c>
      <c r="D3091" s="46" t="s">
        <v>269</v>
      </c>
      <c r="E3091" s="31">
        <v>0</v>
      </c>
      <c r="F3091" s="15"/>
      <c r="G3091" s="53"/>
      <c r="H3091" s="15"/>
      <c r="I3091" s="15"/>
      <c r="J3091" s="23"/>
      <c r="L3091" s="52" t="s">
        <v>270</v>
      </c>
      <c r="M3091" s="72"/>
      <c r="N3091" s="72"/>
      <c r="O3091" s="41">
        <f t="shared" ref="O3091:BD3091" si="2167">IFERROR(((O$3&gt;=$J3081)*(O$2&lt;=$J3081))*$E3092,"")</f>
        <v>0</v>
      </c>
      <c r="P3091" s="41">
        <f t="shared" si="2167"/>
        <v>0</v>
      </c>
      <c r="Q3091" s="41">
        <f t="shared" si="2167"/>
        <v>0</v>
      </c>
      <c r="R3091" s="41">
        <f t="shared" si="2167"/>
        <v>0</v>
      </c>
      <c r="S3091" s="41">
        <f t="shared" si="2167"/>
        <v>0</v>
      </c>
      <c r="T3091" s="41">
        <f t="shared" si="2167"/>
        <v>0</v>
      </c>
      <c r="U3091" s="41">
        <f t="shared" si="2167"/>
        <v>0</v>
      </c>
      <c r="V3091" s="41">
        <f t="shared" si="2167"/>
        <v>0</v>
      </c>
      <c r="W3091" s="41">
        <f t="shared" si="2167"/>
        <v>0</v>
      </c>
      <c r="X3091" s="41">
        <f t="shared" si="2167"/>
        <v>0</v>
      </c>
      <c r="Y3091" s="41">
        <f t="shared" si="2167"/>
        <v>0</v>
      </c>
      <c r="Z3091" s="41">
        <f t="shared" si="2167"/>
        <v>0</v>
      </c>
      <c r="AA3091" s="41">
        <f t="shared" si="2167"/>
        <v>0</v>
      </c>
      <c r="AB3091" s="41">
        <f t="shared" si="2167"/>
        <v>0</v>
      </c>
      <c r="AC3091" s="41">
        <f t="shared" si="2167"/>
        <v>0</v>
      </c>
      <c r="AD3091" s="41">
        <f t="shared" si="2167"/>
        <v>0</v>
      </c>
      <c r="AE3091" s="41">
        <f t="shared" si="2167"/>
        <v>0</v>
      </c>
      <c r="AF3091" s="41">
        <f t="shared" si="2167"/>
        <v>0</v>
      </c>
      <c r="AG3091" s="41">
        <f t="shared" si="2167"/>
        <v>0</v>
      </c>
      <c r="AH3091" s="41">
        <f t="shared" si="2167"/>
        <v>0</v>
      </c>
      <c r="AI3091" s="41">
        <f t="shared" si="2167"/>
        <v>0</v>
      </c>
      <c r="AJ3091" s="41">
        <f t="shared" si="2167"/>
        <v>0</v>
      </c>
      <c r="AK3091" s="41">
        <f t="shared" si="2167"/>
        <v>0</v>
      </c>
      <c r="AL3091" s="41">
        <f t="shared" si="2167"/>
        <v>0</v>
      </c>
      <c r="AM3091" s="41">
        <f t="shared" si="2167"/>
        <v>0</v>
      </c>
      <c r="AN3091" s="41">
        <f t="shared" si="2167"/>
        <v>0</v>
      </c>
      <c r="AO3091" s="41">
        <f t="shared" si="2167"/>
        <v>0</v>
      </c>
      <c r="AP3091" s="41">
        <f t="shared" si="2167"/>
        <v>0</v>
      </c>
      <c r="AQ3091" s="41">
        <f t="shared" si="2167"/>
        <v>0</v>
      </c>
      <c r="AR3091" s="41">
        <f t="shared" si="2167"/>
        <v>0</v>
      </c>
      <c r="AS3091" s="41">
        <f t="shared" si="2167"/>
        <v>0</v>
      </c>
      <c r="AT3091" s="41">
        <f t="shared" si="2167"/>
        <v>0</v>
      </c>
      <c r="AU3091" s="41">
        <f t="shared" si="2167"/>
        <v>0</v>
      </c>
      <c r="AV3091" s="41">
        <f t="shared" si="2167"/>
        <v>0</v>
      </c>
      <c r="AW3091" s="41">
        <f t="shared" si="2167"/>
        <v>0</v>
      </c>
      <c r="AX3091" s="41">
        <f t="shared" si="2167"/>
        <v>0</v>
      </c>
      <c r="AY3091" s="41">
        <f t="shared" si="2167"/>
        <v>0</v>
      </c>
      <c r="AZ3091" s="41">
        <f t="shared" si="2167"/>
        <v>0</v>
      </c>
      <c r="BA3091" s="41">
        <f t="shared" si="2167"/>
        <v>0</v>
      </c>
      <c r="BB3091" s="41">
        <f t="shared" si="2167"/>
        <v>0</v>
      </c>
      <c r="BC3091" s="41">
        <f t="shared" si="2167"/>
        <v>0</v>
      </c>
      <c r="BD3091" s="41">
        <f t="shared" si="2167"/>
        <v>0</v>
      </c>
    </row>
    <row r="3092" spans="1:59" ht="16" x14ac:dyDescent="0.2">
      <c r="B3092" s="11">
        <f t="shared" si="2163"/>
        <v>110</v>
      </c>
      <c r="C3092" s="12" t="str">
        <f t="shared" si="2163"/>
        <v>SCI HSR 5</v>
      </c>
      <c r="D3092" s="46" t="s">
        <v>270</v>
      </c>
      <c r="E3092" s="31">
        <v>0</v>
      </c>
      <c r="F3092" s="15"/>
      <c r="G3092" s="46" t="s">
        <v>266</v>
      </c>
      <c r="H3092" s="31">
        <v>0</v>
      </c>
      <c r="I3092" s="46" t="s">
        <v>268</v>
      </c>
      <c r="J3092" s="31">
        <v>0</v>
      </c>
      <c r="L3092" s="54" t="s">
        <v>271</v>
      </c>
      <c r="M3092" s="73"/>
      <c r="N3092" s="73"/>
      <c r="O3092" s="45">
        <f t="shared" ref="O3092:BD3092" si="2168">IFERROR(-($E3073+$H3073+$J3073)*O3074,"")</f>
        <v>0</v>
      </c>
      <c r="P3092" s="45">
        <f t="shared" si="2168"/>
        <v>0</v>
      </c>
      <c r="Q3092" s="45">
        <f t="shared" si="2168"/>
        <v>0</v>
      </c>
      <c r="R3092" s="45">
        <f t="shared" si="2168"/>
        <v>0</v>
      </c>
      <c r="S3092" s="45">
        <f t="shared" si="2168"/>
        <v>0</v>
      </c>
      <c r="T3092" s="45">
        <f t="shared" si="2168"/>
        <v>0</v>
      </c>
      <c r="U3092" s="45">
        <f t="shared" si="2168"/>
        <v>0</v>
      </c>
      <c r="V3092" s="45">
        <f t="shared" si="2168"/>
        <v>0</v>
      </c>
      <c r="W3092" s="45">
        <f t="shared" si="2168"/>
        <v>0</v>
      </c>
      <c r="X3092" s="45">
        <f t="shared" si="2168"/>
        <v>0</v>
      </c>
      <c r="Y3092" s="45">
        <f t="shared" si="2168"/>
        <v>0</v>
      </c>
      <c r="Z3092" s="45">
        <f t="shared" si="2168"/>
        <v>0</v>
      </c>
      <c r="AA3092" s="45">
        <f t="shared" si="2168"/>
        <v>0</v>
      </c>
      <c r="AB3092" s="45">
        <f t="shared" si="2168"/>
        <v>0</v>
      </c>
      <c r="AC3092" s="45">
        <f t="shared" si="2168"/>
        <v>0</v>
      </c>
      <c r="AD3092" s="45">
        <f t="shared" si="2168"/>
        <v>0</v>
      </c>
      <c r="AE3092" s="45">
        <f t="shared" si="2168"/>
        <v>0</v>
      </c>
      <c r="AF3092" s="45">
        <f t="shared" si="2168"/>
        <v>0</v>
      </c>
      <c r="AG3092" s="45">
        <f t="shared" si="2168"/>
        <v>0</v>
      </c>
      <c r="AH3092" s="45">
        <f t="shared" si="2168"/>
        <v>0</v>
      </c>
      <c r="AI3092" s="45">
        <f t="shared" si="2168"/>
        <v>0</v>
      </c>
      <c r="AJ3092" s="45">
        <f t="shared" si="2168"/>
        <v>0</v>
      </c>
      <c r="AK3092" s="45">
        <f t="shared" si="2168"/>
        <v>0</v>
      </c>
      <c r="AL3092" s="45">
        <f t="shared" si="2168"/>
        <v>0</v>
      </c>
      <c r="AM3092" s="45">
        <f t="shared" si="2168"/>
        <v>0</v>
      </c>
      <c r="AN3092" s="45">
        <f t="shared" si="2168"/>
        <v>0</v>
      </c>
      <c r="AO3092" s="45">
        <f t="shared" si="2168"/>
        <v>0</v>
      </c>
      <c r="AP3092" s="45">
        <f t="shared" si="2168"/>
        <v>0</v>
      </c>
      <c r="AQ3092" s="45">
        <f t="shared" si="2168"/>
        <v>0</v>
      </c>
      <c r="AR3092" s="45">
        <f t="shared" si="2168"/>
        <v>0</v>
      </c>
      <c r="AS3092" s="45">
        <f t="shared" si="2168"/>
        <v>0</v>
      </c>
      <c r="AT3092" s="45">
        <f t="shared" si="2168"/>
        <v>0</v>
      </c>
      <c r="AU3092" s="45">
        <f t="shared" si="2168"/>
        <v>0</v>
      </c>
      <c r="AV3092" s="45">
        <f t="shared" si="2168"/>
        <v>0</v>
      </c>
      <c r="AW3092" s="45">
        <f t="shared" si="2168"/>
        <v>0</v>
      </c>
      <c r="AX3092" s="45">
        <f t="shared" si="2168"/>
        <v>0</v>
      </c>
      <c r="AY3092" s="45">
        <f t="shared" si="2168"/>
        <v>0</v>
      </c>
      <c r="AZ3092" s="45">
        <f t="shared" si="2168"/>
        <v>0</v>
      </c>
      <c r="BA3092" s="45">
        <f t="shared" si="2168"/>
        <v>0</v>
      </c>
      <c r="BB3092" s="45">
        <f t="shared" si="2168"/>
        <v>0</v>
      </c>
      <c r="BC3092" s="45">
        <f t="shared" si="2168"/>
        <v>0</v>
      </c>
      <c r="BD3092" s="45">
        <f t="shared" si="2168"/>
        <v>0</v>
      </c>
    </row>
    <row r="3093" spans="1:59" x14ac:dyDescent="0.2">
      <c r="A3093"/>
      <c r="B3093"/>
      <c r="C3093"/>
      <c r="D3093"/>
      <c r="E3093"/>
      <c r="F3093"/>
      <c r="G3093"/>
      <c r="H3093"/>
      <c r="I3093"/>
      <c r="J3093"/>
      <c r="K3093"/>
      <c r="L3093"/>
      <c r="M3093"/>
      <c r="N3093"/>
      <c r="O3093"/>
      <c r="P3093"/>
      <c r="Q3093"/>
      <c r="R3093"/>
      <c r="S3093"/>
      <c r="T3093"/>
      <c r="U3093"/>
      <c r="V3093"/>
      <c r="W3093"/>
      <c r="X3093"/>
      <c r="Y3093"/>
      <c r="Z3093"/>
      <c r="AA3093"/>
      <c r="AB3093"/>
      <c r="AC3093"/>
      <c r="AD3093"/>
      <c r="AE3093"/>
      <c r="AF3093"/>
      <c r="AG3093"/>
      <c r="AH3093"/>
      <c r="AI3093"/>
      <c r="AJ3093"/>
      <c r="AK3093"/>
      <c r="AL3093"/>
      <c r="AM3093"/>
      <c r="AN3093"/>
      <c r="AO3093"/>
      <c r="AP3093"/>
      <c r="AQ3093"/>
      <c r="AR3093"/>
      <c r="AS3093"/>
      <c r="AT3093"/>
      <c r="AU3093"/>
      <c r="AV3093"/>
      <c r="AW3093"/>
      <c r="AX3093"/>
      <c r="AY3093"/>
      <c r="AZ3093"/>
      <c r="BA3093"/>
      <c r="BB3093"/>
      <c r="BC3093"/>
      <c r="BD3093"/>
    </row>
    <row r="3094" spans="1:59" ht="16" x14ac:dyDescent="0.2">
      <c r="A3094"/>
      <c r="B3094"/>
      <c r="C3094"/>
      <c r="D3094"/>
      <c r="E3094"/>
      <c r="F3094"/>
      <c r="G3094"/>
      <c r="H3094"/>
      <c r="I3094"/>
      <c r="J3094"/>
      <c r="K3094"/>
      <c r="L3094"/>
      <c r="M3094"/>
      <c r="N3094"/>
      <c r="O3094"/>
      <c r="P3094"/>
      <c r="Q3094"/>
      <c r="R3094"/>
      <c r="S3094"/>
      <c r="T3094"/>
      <c r="U3094"/>
      <c r="V3094"/>
      <c r="W3094"/>
      <c r="X3094"/>
      <c r="Y3094"/>
      <c r="Z3094"/>
      <c r="AA3094"/>
      <c r="AB3094"/>
      <c r="AC3094"/>
      <c r="AD3094"/>
      <c r="AE3094"/>
      <c r="AF3094"/>
      <c r="AG3094"/>
      <c r="AH3094"/>
      <c r="AI3094"/>
      <c r="AJ3094"/>
      <c r="AK3094"/>
      <c r="AL3094"/>
      <c r="AM3094"/>
      <c r="AN3094"/>
      <c r="AO3094"/>
      <c r="AP3094"/>
      <c r="AQ3094"/>
      <c r="AR3094"/>
      <c r="AS3094"/>
      <c r="AT3094"/>
      <c r="AU3094"/>
      <c r="AV3094"/>
      <c r="AW3094"/>
      <c r="AX3094"/>
      <c r="AY3094"/>
      <c r="AZ3094"/>
      <c r="BA3094"/>
      <c r="BB3094"/>
      <c r="BC3094"/>
      <c r="BD3094"/>
      <c r="BE3094" s="1"/>
    </row>
    <row r="3095" spans="1:59" ht="16" x14ac:dyDescent="0.2">
      <c r="A3095" s="1"/>
      <c r="B3095" s="67">
        <v>111</v>
      </c>
      <c r="C3095" s="68" t="str">
        <f>H3097</f>
        <v>SCI HSR 5</v>
      </c>
      <c r="D3095" s="69" t="s">
        <v>175</v>
      </c>
      <c r="E3095" s="69"/>
      <c r="F3095" s="69"/>
      <c r="G3095" s="69"/>
      <c r="H3095" s="69"/>
      <c r="I3095" s="69"/>
      <c r="J3095" s="69"/>
      <c r="K3095" s="68"/>
      <c r="L3095" s="68"/>
      <c r="M3095" s="68"/>
      <c r="N3095" s="68"/>
      <c r="O3095" s="82"/>
      <c r="P3095" s="82"/>
      <c r="Q3095" s="82"/>
      <c r="R3095" s="82"/>
      <c r="S3095" s="82"/>
      <c r="T3095" s="82"/>
      <c r="U3095" s="82"/>
      <c r="V3095" s="82"/>
      <c r="W3095" s="82"/>
      <c r="X3095" s="82"/>
      <c r="Y3095" s="82"/>
      <c r="Z3095" s="82"/>
      <c r="AA3095" s="82"/>
      <c r="AB3095" s="82"/>
      <c r="AC3095" s="82"/>
      <c r="AD3095" s="82"/>
      <c r="AE3095" s="82"/>
      <c r="AF3095" s="82"/>
      <c r="AG3095" s="82"/>
      <c r="AH3095" s="82"/>
      <c r="AI3095" s="82"/>
      <c r="AJ3095" s="82"/>
      <c r="AK3095" s="82"/>
      <c r="AL3095" s="82"/>
      <c r="AM3095" s="82"/>
      <c r="AN3095" s="82"/>
      <c r="AO3095" s="82"/>
      <c r="AP3095" s="82"/>
      <c r="AQ3095" s="82"/>
      <c r="AR3095" s="82"/>
      <c r="AS3095" s="82"/>
      <c r="AT3095" s="82"/>
      <c r="AU3095" s="82"/>
      <c r="AV3095" s="82"/>
      <c r="AW3095" s="82"/>
      <c r="AX3095" s="82"/>
      <c r="AY3095" s="82"/>
      <c r="AZ3095" s="82"/>
      <c r="BA3095" s="82"/>
      <c r="BB3095" s="82"/>
      <c r="BC3095" s="82"/>
      <c r="BD3095" s="82"/>
      <c r="BE3095" s="1"/>
      <c r="BF3095" s="1"/>
      <c r="BG3095" s="1"/>
    </row>
    <row r="3096" spans="1:59" ht="16" x14ac:dyDescent="0.2">
      <c r="A3096" s="35"/>
      <c r="B3096" s="11">
        <f>B3095</f>
        <v>111</v>
      </c>
      <c r="C3096" s="12" t="str">
        <f>C3095</f>
        <v>SCI HSR 5</v>
      </c>
      <c r="D3096" s="35"/>
      <c r="E3096" s="35"/>
      <c r="F3096" s="35"/>
      <c r="G3096" s="35"/>
      <c r="H3096" s="35"/>
      <c r="I3096" s="35"/>
      <c r="J3096" s="35"/>
      <c r="K3096" s="35"/>
      <c r="L3096" s="35"/>
      <c r="M3096" s="35"/>
      <c r="N3096" s="35"/>
      <c r="O3096" s="44"/>
      <c r="P3096" s="44"/>
      <c r="Q3096" s="44"/>
      <c r="R3096" s="44"/>
      <c r="S3096" s="44"/>
      <c r="T3096" s="44"/>
      <c r="U3096" s="44"/>
      <c r="V3096" s="44"/>
      <c r="W3096" s="44"/>
      <c r="X3096" s="44"/>
      <c r="Y3096" s="44"/>
      <c r="Z3096" s="44"/>
      <c r="AA3096" s="44"/>
      <c r="AB3096" s="44"/>
      <c r="AC3096" s="44"/>
      <c r="AD3096" s="44"/>
      <c r="AE3096" s="44"/>
      <c r="AF3096" s="44"/>
      <c r="AG3096" s="44"/>
      <c r="AH3096" s="44"/>
      <c r="AI3096" s="44"/>
      <c r="AJ3096" s="44"/>
      <c r="AK3096" s="44"/>
      <c r="AL3096" s="44"/>
      <c r="AM3096" s="44"/>
      <c r="AN3096" s="44"/>
      <c r="AO3096" s="44"/>
      <c r="AP3096" s="44"/>
      <c r="AQ3096" s="44"/>
      <c r="AR3096" s="44"/>
      <c r="AS3096" s="44"/>
      <c r="AT3096" s="44"/>
      <c r="AU3096" s="44"/>
      <c r="AV3096" s="44"/>
      <c r="AW3096" s="44"/>
      <c r="AX3096" s="44"/>
      <c r="AY3096" s="44"/>
      <c r="AZ3096" s="44"/>
      <c r="BA3096" s="44"/>
      <c r="BB3096" s="44"/>
      <c r="BC3096" s="44"/>
      <c r="BD3096" s="44"/>
      <c r="BE3096" s="35"/>
      <c r="BF3096" s="35"/>
      <c r="BG3096" s="35"/>
    </row>
    <row r="3097" spans="1:59" ht="16" x14ac:dyDescent="0.2">
      <c r="B3097" s="11">
        <f t="shared" ref="B3097:C3112" si="2169">B3096</f>
        <v>111</v>
      </c>
      <c r="C3097" s="12" t="str">
        <f t="shared" si="2169"/>
        <v>SCI HSR 5</v>
      </c>
      <c r="D3097" s="13" t="s">
        <v>2</v>
      </c>
      <c r="E3097" s="14" t="s">
        <v>28</v>
      </c>
      <c r="F3097" s="15"/>
      <c r="G3097" s="13" t="s">
        <v>229</v>
      </c>
      <c r="H3097" s="14" t="s">
        <v>32</v>
      </c>
      <c r="I3097" s="14"/>
      <c r="J3097" s="14"/>
      <c r="L3097" s="16" t="s">
        <v>230</v>
      </c>
      <c r="M3097" s="70"/>
      <c r="N3097" s="70"/>
      <c r="O3097" s="17">
        <f>($E3108&gt;0)*($E3102&lt;O$2)*(EDATE($E3102,$E3108)&gt;O$3)*((O$3-O$2+1)/O$4)
+($E3108&gt;0)*($E3102&lt;O$2)*(EDATE($E3102,$E3108)&gt;=O$2)*(EDATE($E3102,$E3108)&lt;=O$3)*((EDATE($E3102,$E3108)-O$2)/O$4)
+($E3108&gt;0)*($E3102&lt;O$2)*(EDATE($E3102,$E3108)&lt;O$2)*(0)
+($E3108&gt;0)*($E3102&gt;=O$2)*($E3102&lt;=O$3)*(EDATE($E3102,$E3108)&gt;=O$2)*(EDATE($E3102,$E3108)&lt;=O$3)*((EDATE($E3102,$E3108)-$E3102+1)/O$4)
+($E3108&gt;0)*($E3102&gt;=O$2)*($E3102&lt;=O$3)*(EDATE($E3102,$E3108)&gt;O$3)*((O$3-$E3102+1)/O$4)
+($E3108&gt;0)*($E3102&gt;O$3)*(0)</f>
        <v>0</v>
      </c>
      <c r="P3097" s="17">
        <f t="shared" ref="P3097:BD3097" si="2170">($E3108&gt;0)*($E3102&lt;P$2)*(EDATE($E3102,$E3108)&gt;P$3)*((P$3-P$2+1)/P$4)
+($E3108&gt;0)*($E3102&lt;P$2)*(EDATE($E3102,$E3108)&gt;=P$2)*(EDATE($E3102,$E3108)&lt;=P$3)*((EDATE($E3102,$E3108)-P$2)/P$4)
+($E3108&gt;0)*($E3102&lt;P$2)*(EDATE($E3102,$E3108)&lt;P$2)*(0)
+($E3108&gt;0)*($E3102&gt;=P$2)*($E3102&lt;=P$3)*(EDATE($E3102,$E3108)&gt;=P$2)*(EDATE($E3102,$E3108)&lt;=P$3)*((EDATE($E3102,$E3108)-$E3102+1)/P$4)
+($E3108&gt;0)*($E3102&gt;=P$2)*($E3102&lt;=P$3)*(EDATE($E3102,$E3108)&gt;P$3)*((P$3-$E3102+1)/P$4)
+($E3108&gt;0)*($E3102&gt;P$3)*(0)</f>
        <v>0</v>
      </c>
      <c r="Q3097" s="17">
        <f t="shared" si="2170"/>
        <v>0</v>
      </c>
      <c r="R3097" s="17">
        <f t="shared" si="2170"/>
        <v>0</v>
      </c>
      <c r="S3097" s="17">
        <f t="shared" si="2170"/>
        <v>0</v>
      </c>
      <c r="T3097" s="17">
        <f t="shared" si="2170"/>
        <v>0</v>
      </c>
      <c r="U3097" s="17">
        <f t="shared" si="2170"/>
        <v>0</v>
      </c>
      <c r="V3097" s="17">
        <f t="shared" si="2170"/>
        <v>0</v>
      </c>
      <c r="W3097" s="17">
        <f t="shared" si="2170"/>
        <v>0</v>
      </c>
      <c r="X3097" s="17">
        <f t="shared" si="2170"/>
        <v>0</v>
      </c>
      <c r="Y3097" s="17">
        <f t="shared" si="2170"/>
        <v>0</v>
      </c>
      <c r="Z3097" s="17">
        <f t="shared" si="2170"/>
        <v>0</v>
      </c>
      <c r="AA3097" s="17">
        <f t="shared" si="2170"/>
        <v>0</v>
      </c>
      <c r="AB3097" s="17">
        <f t="shared" si="2170"/>
        <v>0</v>
      </c>
      <c r="AC3097" s="17">
        <f t="shared" si="2170"/>
        <v>0</v>
      </c>
      <c r="AD3097" s="17">
        <f t="shared" si="2170"/>
        <v>0</v>
      </c>
      <c r="AE3097" s="17">
        <f t="shared" si="2170"/>
        <v>0</v>
      </c>
      <c r="AF3097" s="17">
        <f t="shared" si="2170"/>
        <v>0</v>
      </c>
      <c r="AG3097" s="17">
        <f t="shared" si="2170"/>
        <v>0</v>
      </c>
      <c r="AH3097" s="17">
        <f t="shared" si="2170"/>
        <v>0</v>
      </c>
      <c r="AI3097" s="17">
        <f t="shared" si="2170"/>
        <v>0</v>
      </c>
      <c r="AJ3097" s="17">
        <f t="shared" si="2170"/>
        <v>0</v>
      </c>
      <c r="AK3097" s="17">
        <f t="shared" si="2170"/>
        <v>0</v>
      </c>
      <c r="AL3097" s="17">
        <f t="shared" si="2170"/>
        <v>0</v>
      </c>
      <c r="AM3097" s="17">
        <f t="shared" si="2170"/>
        <v>0</v>
      </c>
      <c r="AN3097" s="17">
        <f t="shared" si="2170"/>
        <v>0</v>
      </c>
      <c r="AO3097" s="17">
        <f t="shared" si="2170"/>
        <v>0</v>
      </c>
      <c r="AP3097" s="17">
        <f t="shared" si="2170"/>
        <v>0</v>
      </c>
      <c r="AQ3097" s="17">
        <f t="shared" si="2170"/>
        <v>0</v>
      </c>
      <c r="AR3097" s="17">
        <f t="shared" si="2170"/>
        <v>0</v>
      </c>
      <c r="AS3097" s="17">
        <f t="shared" si="2170"/>
        <v>0</v>
      </c>
      <c r="AT3097" s="17">
        <f t="shared" si="2170"/>
        <v>0</v>
      </c>
      <c r="AU3097" s="17">
        <f t="shared" si="2170"/>
        <v>0</v>
      </c>
      <c r="AV3097" s="17">
        <f t="shared" si="2170"/>
        <v>0</v>
      </c>
      <c r="AW3097" s="17">
        <f t="shared" si="2170"/>
        <v>0</v>
      </c>
      <c r="AX3097" s="17">
        <f t="shared" si="2170"/>
        <v>0</v>
      </c>
      <c r="AY3097" s="17">
        <f t="shared" si="2170"/>
        <v>0</v>
      </c>
      <c r="AZ3097" s="17">
        <f t="shared" si="2170"/>
        <v>0</v>
      </c>
      <c r="BA3097" s="17">
        <f t="shared" si="2170"/>
        <v>0</v>
      </c>
      <c r="BB3097" s="17">
        <f t="shared" si="2170"/>
        <v>0</v>
      </c>
      <c r="BC3097" s="17">
        <f t="shared" si="2170"/>
        <v>0</v>
      </c>
      <c r="BD3097" s="17">
        <f t="shared" si="2170"/>
        <v>0</v>
      </c>
    </row>
    <row r="3098" spans="1:59" ht="16" x14ac:dyDescent="0.2">
      <c r="B3098" s="11">
        <f t="shared" si="2169"/>
        <v>111</v>
      </c>
      <c r="C3098" s="12" t="str">
        <f t="shared" si="2169"/>
        <v>SCI HSR 5</v>
      </c>
      <c r="D3098" s="13" t="s">
        <v>7</v>
      </c>
      <c r="E3098" s="18">
        <v>471.4</v>
      </c>
      <c r="F3098" s="15"/>
      <c r="G3098" s="13" t="s">
        <v>0</v>
      </c>
      <c r="H3098" s="19">
        <v>193</v>
      </c>
      <c r="I3098" s="13" t="s">
        <v>20</v>
      </c>
      <c r="J3098" s="19">
        <v>173.9</v>
      </c>
      <c r="L3098" s="20" t="s">
        <v>231</v>
      </c>
      <c r="M3098" s="72"/>
      <c r="N3098" s="72"/>
      <c r="O3098" s="21">
        <f>($H3103&gt;0)*($J3103&lt;O$2)*0
+($H3103&gt;0)*($J3103&gt;=O$2)*($J3103&lt;=O$3)*(($J3103-O$2+1)/O$4)
+($H3103&gt;0)*($J3103&gt;O$3)*($I3103&gt;O$3)*0
+($H3103&gt;0)*($J3103&gt;O$3)*($I3103&lt;=O$3)*($I3103&gt;=O$2)*((O$3-$I3103+1)/O$4)
+($H3103&gt;0)*($J3103&gt;O$3)*($I3103&lt;O$2)*1
+($H3103&gt;0)*($I3103&gt;O$3)*0
+($H3104&gt;0)*($J$2350&lt;O$2)*0
+($H3104&gt;0)*($J3104&gt;=O$2)*($J3104&lt;=O$3)*(($J3104-O$2+1)/O$4)
+($H3104&gt;0)*($J3104&gt;O$3)*($I3104&gt;O$3)*0
+($H3104&gt;0)*($J3104&gt;O$3)*($I3104&lt;=O$3)*($I3104&gt;=O$2)*((O$3-$I3104+1)/O$4)
+($H3104&gt;0)*($J3104&gt;O$3)*($I3104&lt;O$2)*1
+($H3104&gt;0)*($I3104&gt;O$3)*0
+($H3105&gt;0)*($J3105&lt;O$2)*0
+($H3105&gt;0)*($J3105&gt;=O$2)*($J3105&lt;=O$3)*(($J3105-O$2+1)/O$4)
+($H3105&gt;0)*($J3105&gt;O$3)*($I3105&gt;O$3)*0
+($H3105&gt;0)*($J3105&gt;O$3)*($I3105&lt;=O$3)*($I3105&gt;=O$2)*((O$3-$I3105+1)/O$4)
+($H3105&gt;0)*($J3105&gt;O$3)*($I3105&lt;O$2)*1
+($H3105&gt;0)*($I3105&gt;O$3)*0</f>
        <v>0</v>
      </c>
      <c r="P3098" s="21">
        <f t="shared" ref="P3098:BD3098" si="2171">($H3103&gt;0)*($J3103&lt;P$2)*0
+($H3103&gt;0)*($J3103&gt;=P$2)*($J3103&lt;=P$3)*(($J3103-P$2+1)/P$4)
+($H3103&gt;0)*($J3103&gt;P$3)*($I3103&gt;P$3)*0
+($H3103&gt;0)*($J3103&gt;P$3)*($I3103&lt;=P$3)*($I3103&gt;=P$2)*((P$3-$I3103+1)/P$4)
+($H3103&gt;0)*($J3103&gt;P$3)*($I3103&lt;P$2)*1
+($H3103&gt;0)*($I3103&gt;P$3)*0
+($H3104&gt;0)*($J$2350&lt;P$2)*0
+($H3104&gt;0)*($J3104&gt;=P$2)*($J3104&lt;=P$3)*(($J3104-P$2+1)/P$4)
+($H3104&gt;0)*($J3104&gt;P$3)*($I3104&gt;P$3)*0
+($H3104&gt;0)*($J3104&gt;P$3)*($I3104&lt;=P$3)*($I3104&gt;=P$2)*((P$3-$I3104+1)/P$4)
+($H3104&gt;0)*($J3104&gt;P$3)*($I3104&lt;P$2)*1
+($H3104&gt;0)*($I3104&gt;P$3)*0
+($H3105&gt;0)*($J3105&lt;P$2)*0
+($H3105&gt;0)*($J3105&gt;=P$2)*($J3105&lt;=P$3)*(($J3105-P$2+1)/P$4)
+($H3105&gt;0)*($J3105&gt;P$3)*($I3105&gt;P$3)*0
+($H3105&gt;0)*($J3105&gt;P$3)*($I3105&lt;=P$3)*($I3105&gt;=P$2)*((P$3-$I3105+1)/P$4)
+($H3105&gt;0)*($J3105&gt;P$3)*($I3105&lt;P$2)*1
+($H3105&gt;0)*($I3105&gt;P$3)*0</f>
        <v>0</v>
      </c>
      <c r="Q3098" s="21">
        <f t="shared" si="2171"/>
        <v>0</v>
      </c>
      <c r="R3098" s="21">
        <f t="shared" si="2171"/>
        <v>0</v>
      </c>
      <c r="S3098" s="21">
        <f t="shared" si="2171"/>
        <v>0</v>
      </c>
      <c r="T3098" s="21">
        <f t="shared" si="2171"/>
        <v>0</v>
      </c>
      <c r="U3098" s="21">
        <f t="shared" si="2171"/>
        <v>0</v>
      </c>
      <c r="V3098" s="21">
        <f t="shared" si="2171"/>
        <v>0</v>
      </c>
      <c r="W3098" s="21">
        <f t="shared" si="2171"/>
        <v>0</v>
      </c>
      <c r="X3098" s="21">
        <f t="shared" si="2171"/>
        <v>0</v>
      </c>
      <c r="Y3098" s="21">
        <f t="shared" si="2171"/>
        <v>0</v>
      </c>
      <c r="Z3098" s="21">
        <f t="shared" si="2171"/>
        <v>0</v>
      </c>
      <c r="AA3098" s="21">
        <f t="shared" si="2171"/>
        <v>0</v>
      </c>
      <c r="AB3098" s="21">
        <f t="shared" si="2171"/>
        <v>0</v>
      </c>
      <c r="AC3098" s="21">
        <f t="shared" si="2171"/>
        <v>0</v>
      </c>
      <c r="AD3098" s="21">
        <f t="shared" si="2171"/>
        <v>0</v>
      </c>
      <c r="AE3098" s="21">
        <f t="shared" si="2171"/>
        <v>0</v>
      </c>
      <c r="AF3098" s="21">
        <f t="shared" si="2171"/>
        <v>0</v>
      </c>
      <c r="AG3098" s="21">
        <f t="shared" si="2171"/>
        <v>0</v>
      </c>
      <c r="AH3098" s="21">
        <f t="shared" si="2171"/>
        <v>0</v>
      </c>
      <c r="AI3098" s="21">
        <f t="shared" si="2171"/>
        <v>0</v>
      </c>
      <c r="AJ3098" s="21">
        <f t="shared" si="2171"/>
        <v>0</v>
      </c>
      <c r="AK3098" s="21">
        <f t="shared" si="2171"/>
        <v>0</v>
      </c>
      <c r="AL3098" s="21">
        <f t="shared" si="2171"/>
        <v>0</v>
      </c>
      <c r="AM3098" s="21">
        <f t="shared" si="2171"/>
        <v>0</v>
      </c>
      <c r="AN3098" s="21">
        <f t="shared" si="2171"/>
        <v>0</v>
      </c>
      <c r="AO3098" s="21">
        <f t="shared" si="2171"/>
        <v>0</v>
      </c>
      <c r="AP3098" s="21">
        <f t="shared" si="2171"/>
        <v>0</v>
      </c>
      <c r="AQ3098" s="21">
        <f t="shared" si="2171"/>
        <v>0</v>
      </c>
      <c r="AR3098" s="21">
        <f t="shared" si="2171"/>
        <v>0</v>
      </c>
      <c r="AS3098" s="21">
        <f t="shared" si="2171"/>
        <v>0</v>
      </c>
      <c r="AT3098" s="21">
        <f t="shared" si="2171"/>
        <v>0</v>
      </c>
      <c r="AU3098" s="21">
        <f t="shared" si="2171"/>
        <v>0</v>
      </c>
      <c r="AV3098" s="21">
        <f t="shared" si="2171"/>
        <v>0</v>
      </c>
      <c r="AW3098" s="21">
        <f t="shared" si="2171"/>
        <v>0</v>
      </c>
      <c r="AX3098" s="21">
        <f t="shared" si="2171"/>
        <v>0</v>
      </c>
      <c r="AY3098" s="21">
        <f t="shared" si="2171"/>
        <v>0</v>
      </c>
      <c r="AZ3098" s="21">
        <f t="shared" si="2171"/>
        <v>0</v>
      </c>
      <c r="BA3098" s="21">
        <f t="shared" si="2171"/>
        <v>0</v>
      </c>
      <c r="BB3098" s="21">
        <f t="shared" si="2171"/>
        <v>0</v>
      </c>
      <c r="BC3098" s="21">
        <f t="shared" si="2171"/>
        <v>0</v>
      </c>
      <c r="BD3098" s="21">
        <f t="shared" si="2171"/>
        <v>0</v>
      </c>
    </row>
    <row r="3099" spans="1:59" ht="16" x14ac:dyDescent="0.2">
      <c r="B3099" s="11">
        <f t="shared" si="2169"/>
        <v>111</v>
      </c>
      <c r="C3099" s="12" t="str">
        <f t="shared" si="2169"/>
        <v>SCI HSR 5</v>
      </c>
      <c r="D3099" s="13" t="s">
        <v>21</v>
      </c>
      <c r="E3099" s="22">
        <v>0</v>
      </c>
      <c r="F3099" s="15"/>
      <c r="G3099" s="13" t="s">
        <v>22</v>
      </c>
      <c r="H3099" s="22">
        <v>0</v>
      </c>
      <c r="I3099" s="13" t="s">
        <v>23</v>
      </c>
      <c r="J3099" s="22">
        <v>0</v>
      </c>
      <c r="K3099" s="23"/>
      <c r="L3099" s="20" t="s">
        <v>232</v>
      </c>
      <c r="M3099" s="72"/>
      <c r="N3099" s="72"/>
      <c r="O3099" s="21">
        <f>($E3102&lt;=O$3)*($E3102&gt;O$2)*((O$3-$E3102+1)/O$4)
+($E3102&lt;=O$2)*((O$3-O$2+1)/O$4)
+($E3102&gt;O$3)*(0)
-($E3110&lt;=O$3)*($E3110&lt;&gt;0)*($E3110&gt;O$2)*((O$3-$E3110)/O$4)
-($E3110&lt;=O$2)*((O$3-O$2+1)/O$4)
-($E3110&gt;O$3)*(0)</f>
        <v>1</v>
      </c>
      <c r="P3099" s="21">
        <f t="shared" ref="P3099:BD3099" si="2172">($E3102&lt;=P$3)*($E3102&gt;P$2)*((P$3-$E3102+1)/P$4)
+($E3102&lt;=P$2)*((P$3-P$2+1)/P$4)
+($E3102&gt;P$3)*(0)
-($E3110&lt;=P$3)*($E3110&lt;&gt;0)*($E3110&gt;P$2)*((P$3-$E3110)/P$4)
-($E3110&lt;=P$2)*((P$3-P$2+1)/P$4)
-($E3110&gt;P$3)*(0)</f>
        <v>1</v>
      </c>
      <c r="Q3099" s="21">
        <f t="shared" si="2172"/>
        <v>1</v>
      </c>
      <c r="R3099" s="21">
        <f t="shared" si="2172"/>
        <v>1</v>
      </c>
      <c r="S3099" s="21">
        <f t="shared" si="2172"/>
        <v>1</v>
      </c>
      <c r="T3099" s="21">
        <f t="shared" si="2172"/>
        <v>1</v>
      </c>
      <c r="U3099" s="21">
        <f t="shared" si="2172"/>
        <v>1</v>
      </c>
      <c r="V3099" s="21">
        <f t="shared" si="2172"/>
        <v>1</v>
      </c>
      <c r="W3099" s="21">
        <f t="shared" si="2172"/>
        <v>1</v>
      </c>
      <c r="X3099" s="21">
        <f t="shared" si="2172"/>
        <v>1</v>
      </c>
      <c r="Y3099" s="21">
        <f t="shared" si="2172"/>
        <v>1</v>
      </c>
      <c r="Z3099" s="21">
        <f t="shared" si="2172"/>
        <v>1</v>
      </c>
      <c r="AA3099" s="21">
        <f t="shared" si="2172"/>
        <v>1</v>
      </c>
      <c r="AB3099" s="21">
        <f t="shared" si="2172"/>
        <v>1</v>
      </c>
      <c r="AC3099" s="21">
        <f t="shared" si="2172"/>
        <v>1</v>
      </c>
      <c r="AD3099" s="21">
        <f t="shared" si="2172"/>
        <v>1</v>
      </c>
      <c r="AE3099" s="21">
        <f t="shared" si="2172"/>
        <v>1</v>
      </c>
      <c r="AF3099" s="21">
        <f t="shared" si="2172"/>
        <v>1</v>
      </c>
      <c r="AG3099" s="21">
        <f t="shared" si="2172"/>
        <v>1</v>
      </c>
      <c r="AH3099" s="21">
        <f t="shared" si="2172"/>
        <v>1</v>
      </c>
      <c r="AI3099" s="21">
        <f t="shared" si="2172"/>
        <v>1</v>
      </c>
      <c r="AJ3099" s="21">
        <f t="shared" si="2172"/>
        <v>1</v>
      </c>
      <c r="AK3099" s="21">
        <f t="shared" si="2172"/>
        <v>1</v>
      </c>
      <c r="AL3099" s="21">
        <f t="shared" si="2172"/>
        <v>1</v>
      </c>
      <c r="AM3099" s="21">
        <f t="shared" si="2172"/>
        <v>1</v>
      </c>
      <c r="AN3099" s="21">
        <f t="shared" si="2172"/>
        <v>1</v>
      </c>
      <c r="AO3099" s="21">
        <f t="shared" si="2172"/>
        <v>0</v>
      </c>
      <c r="AP3099" s="21">
        <f t="shared" si="2172"/>
        <v>0</v>
      </c>
      <c r="AQ3099" s="21">
        <f t="shared" si="2172"/>
        <v>0</v>
      </c>
      <c r="AR3099" s="21">
        <f t="shared" si="2172"/>
        <v>0</v>
      </c>
      <c r="AS3099" s="21">
        <f t="shared" si="2172"/>
        <v>0</v>
      </c>
      <c r="AT3099" s="21">
        <f t="shared" si="2172"/>
        <v>0</v>
      </c>
      <c r="AU3099" s="21">
        <f t="shared" si="2172"/>
        <v>0</v>
      </c>
      <c r="AV3099" s="21">
        <f t="shared" si="2172"/>
        <v>0</v>
      </c>
      <c r="AW3099" s="21">
        <f t="shared" si="2172"/>
        <v>0</v>
      </c>
      <c r="AX3099" s="21">
        <f t="shared" si="2172"/>
        <v>0</v>
      </c>
      <c r="AY3099" s="21">
        <f t="shared" si="2172"/>
        <v>0</v>
      </c>
      <c r="AZ3099" s="21">
        <f t="shared" si="2172"/>
        <v>0</v>
      </c>
      <c r="BA3099" s="21">
        <f t="shared" si="2172"/>
        <v>0</v>
      </c>
      <c r="BB3099" s="21">
        <f t="shared" si="2172"/>
        <v>0</v>
      </c>
      <c r="BC3099" s="21">
        <f t="shared" si="2172"/>
        <v>0</v>
      </c>
      <c r="BD3099" s="21">
        <f t="shared" si="2172"/>
        <v>0</v>
      </c>
    </row>
    <row r="3100" spans="1:59" ht="16" x14ac:dyDescent="0.2">
      <c r="B3100" s="11">
        <f t="shared" si="2169"/>
        <v>111</v>
      </c>
      <c r="C3100" s="12" t="str">
        <f t="shared" si="2169"/>
        <v>SCI HSR 5</v>
      </c>
      <c r="D3100" s="13" t="s">
        <v>1</v>
      </c>
      <c r="E3100" s="22">
        <v>289515</v>
      </c>
      <c r="F3100" s="15"/>
      <c r="G3100" s="15"/>
      <c r="H3100" s="15"/>
      <c r="I3100" s="15"/>
      <c r="J3100" s="15"/>
      <c r="L3100" s="20" t="s">
        <v>233</v>
      </c>
      <c r="M3100" s="72"/>
      <c r="N3100" s="72"/>
      <c r="O3100" s="21">
        <f>($E3113&gt;O$3)*($E3110&lt;O$2)*((O$3-O$2+1)/O$4)
+($E3113&gt;O$3)*($E3110&gt;=O$2)*($E3110&lt;=O$3)*((O$3-$E3110)/O$4)
+($E3113&gt;O$3)*($E3110&gt;O$3)*(0)
+($E3113&lt;=O$3)*($E3113&gt;=O$2)*($E3110&lt;O$2)*(($E3113-O$2)/O$4)
+($E3113&lt;=O$3)*($E3113&gt;=O$2)*($E3110&lt;=O$3)*($E3110&gt;=O$2)*(($E3113-$E3110)/O$4)
+($E3113&lt;O$2)*(0)</f>
        <v>0</v>
      </c>
      <c r="P3100" s="21">
        <f t="shared" ref="P3100:BD3100" si="2173">($E3113&gt;P$3)*($E3110&lt;P$2)*((P$3-P$2+1)/P$4)
+($E3113&gt;P$3)*($E3110&gt;=P$2)*($E3110&lt;=P$3)*((P$3-$E3110)/P$4)
+($E3113&gt;P$3)*($E3110&gt;P$3)*(0)
+($E3113&lt;=P$3)*($E3113&gt;=P$2)*($E3110&lt;P$2)*(($E3113-P$2)/P$4)
+($E3113&lt;=P$3)*($E3113&gt;=P$2)*($E3110&lt;=P$3)*($E3110&gt;=P$2)*(($E3113-$E3110)/P$4)
+($E3113&lt;P$2)*(0)</f>
        <v>0</v>
      </c>
      <c r="Q3100" s="21">
        <f t="shared" si="2173"/>
        <v>0</v>
      </c>
      <c r="R3100" s="21">
        <f t="shared" si="2173"/>
        <v>0</v>
      </c>
      <c r="S3100" s="21">
        <f t="shared" si="2173"/>
        <v>0</v>
      </c>
      <c r="T3100" s="21">
        <f t="shared" si="2173"/>
        <v>0</v>
      </c>
      <c r="U3100" s="21">
        <f t="shared" si="2173"/>
        <v>0</v>
      </c>
      <c r="V3100" s="21">
        <f t="shared" si="2173"/>
        <v>0</v>
      </c>
      <c r="W3100" s="21">
        <f t="shared" si="2173"/>
        <v>0</v>
      </c>
      <c r="X3100" s="21">
        <f t="shared" si="2173"/>
        <v>0</v>
      </c>
      <c r="Y3100" s="21">
        <f t="shared" si="2173"/>
        <v>0</v>
      </c>
      <c r="Z3100" s="21">
        <f t="shared" si="2173"/>
        <v>0</v>
      </c>
      <c r="AA3100" s="21">
        <f t="shared" si="2173"/>
        <v>0</v>
      </c>
      <c r="AB3100" s="21">
        <f t="shared" si="2173"/>
        <v>0</v>
      </c>
      <c r="AC3100" s="21">
        <f t="shared" si="2173"/>
        <v>0</v>
      </c>
      <c r="AD3100" s="21">
        <f t="shared" si="2173"/>
        <v>0</v>
      </c>
      <c r="AE3100" s="21">
        <f t="shared" si="2173"/>
        <v>0</v>
      </c>
      <c r="AF3100" s="21">
        <f t="shared" si="2173"/>
        <v>0</v>
      </c>
      <c r="AG3100" s="21">
        <f t="shared" si="2173"/>
        <v>0</v>
      </c>
      <c r="AH3100" s="21">
        <f t="shared" si="2173"/>
        <v>0</v>
      </c>
      <c r="AI3100" s="21">
        <f t="shared" si="2173"/>
        <v>0</v>
      </c>
      <c r="AJ3100" s="21">
        <f t="shared" si="2173"/>
        <v>0</v>
      </c>
      <c r="AK3100" s="21">
        <f t="shared" si="2173"/>
        <v>0</v>
      </c>
      <c r="AL3100" s="21">
        <f t="shared" si="2173"/>
        <v>0</v>
      </c>
      <c r="AM3100" s="21">
        <f t="shared" si="2173"/>
        <v>0</v>
      </c>
      <c r="AN3100" s="21">
        <f t="shared" si="2173"/>
        <v>0</v>
      </c>
      <c r="AO3100" s="21">
        <f t="shared" si="2173"/>
        <v>0</v>
      </c>
      <c r="AP3100" s="21">
        <f t="shared" si="2173"/>
        <v>0</v>
      </c>
      <c r="AQ3100" s="21">
        <f t="shared" si="2173"/>
        <v>0</v>
      </c>
      <c r="AR3100" s="21">
        <f t="shared" si="2173"/>
        <v>0</v>
      </c>
      <c r="AS3100" s="21">
        <f t="shared" si="2173"/>
        <v>0</v>
      </c>
      <c r="AT3100" s="21">
        <f t="shared" si="2173"/>
        <v>0</v>
      </c>
      <c r="AU3100" s="21">
        <f t="shared" si="2173"/>
        <v>0</v>
      </c>
      <c r="AV3100" s="21">
        <f t="shared" si="2173"/>
        <v>0</v>
      </c>
      <c r="AW3100" s="21">
        <f t="shared" si="2173"/>
        <v>0</v>
      </c>
      <c r="AX3100" s="21">
        <f t="shared" si="2173"/>
        <v>0</v>
      </c>
      <c r="AY3100" s="21">
        <f t="shared" si="2173"/>
        <v>0</v>
      </c>
      <c r="AZ3100" s="21">
        <f t="shared" si="2173"/>
        <v>0</v>
      </c>
      <c r="BA3100" s="21">
        <f t="shared" si="2173"/>
        <v>0</v>
      </c>
      <c r="BB3100" s="21">
        <f t="shared" si="2173"/>
        <v>0</v>
      </c>
      <c r="BC3100" s="21">
        <f t="shared" si="2173"/>
        <v>0</v>
      </c>
      <c r="BD3100" s="21">
        <f t="shared" si="2173"/>
        <v>0</v>
      </c>
    </row>
    <row r="3101" spans="1:59" ht="16" x14ac:dyDescent="0.2">
      <c r="B3101" s="11">
        <f t="shared" si="2169"/>
        <v>111</v>
      </c>
      <c r="C3101" s="12" t="str">
        <f t="shared" si="2169"/>
        <v>SCI HSR 5</v>
      </c>
      <c r="K3101" s="24"/>
      <c r="L3101" s="20" t="s">
        <v>234</v>
      </c>
      <c r="M3101" s="72"/>
      <c r="N3101" s="72"/>
      <c r="O3101" s="21">
        <f>($E3116&gt;0)*($E3113&lt;O$2)*(EDATE($E3113,$E3116)&gt;O$3)*((O$3-O$2+1)/O$4)
+($E3116&gt;0)*($E3113&lt;O$2)*(EDATE($E3113,$E3116)&gt;=O$2)*(EDATE($E3113,$E3116)&lt;=O$3)*((EDATE($E3113,$E3116)-O$2)/O$4)
+($E3116&gt;0)*($E3113&lt;O$2)*(EDATE($E3113,$E3116)&lt;O$2)*(0)
+($E3116&gt;0)*($E3113&gt;=O$2)*($E3113&lt;=O$3)*(EDATE($E3113,$E3116)&gt;=O$2)*(EDATE($E3113,$E3116)&lt;=O$3)*((EDATE($E3113,$E3116)-$E3113+1)/O$4)
+($E3116&gt;0)*($E3113&gt;=O$2)*($E3113&lt;=O$3)*(EDATE($E3113,$E3116)&gt;O$3)*((O$3-$E3113+1)/O$4)
+($E3116&gt;0)*($E3113&gt;O$3)*(0)</f>
        <v>0</v>
      </c>
      <c r="P3101" s="21">
        <f t="shared" ref="P3101:BD3101" si="2174">($E3116&gt;0)*($E3113&lt;P$2)*(EDATE($E3113,$E3116)&gt;P$3)*((P$3-P$2+1)/P$4)
+($E3116&gt;0)*($E3113&lt;P$2)*(EDATE($E3113,$E3116)&gt;=P$2)*(EDATE($E3113,$E3116)&lt;=P$3)*((EDATE($E3113,$E3116)-P$2)/P$4)
+($E3116&gt;0)*($E3113&lt;P$2)*(EDATE($E3113,$E3116)&lt;P$2)*(0)
+($E3116&gt;0)*($E3113&gt;=P$2)*($E3113&lt;=P$3)*(EDATE($E3113,$E3116)&gt;=P$2)*(EDATE($E3113,$E3116)&lt;=P$3)*((EDATE($E3113,$E3116)-$E3113+1)/P$4)
+($E3116&gt;0)*($E3113&gt;=P$2)*($E3113&lt;=P$3)*(EDATE($E3113,$E3116)&gt;P$3)*((P$3-$E3113+1)/P$4)
+($E3116&gt;0)*($E3113&gt;P$3)*(0)</f>
        <v>0</v>
      </c>
      <c r="Q3101" s="21">
        <f t="shared" si="2174"/>
        <v>0</v>
      </c>
      <c r="R3101" s="21">
        <f t="shared" si="2174"/>
        <v>0</v>
      </c>
      <c r="S3101" s="21">
        <f t="shared" si="2174"/>
        <v>0</v>
      </c>
      <c r="T3101" s="21">
        <f t="shared" si="2174"/>
        <v>0</v>
      </c>
      <c r="U3101" s="21">
        <f t="shared" si="2174"/>
        <v>0</v>
      </c>
      <c r="V3101" s="21">
        <f t="shared" si="2174"/>
        <v>0</v>
      </c>
      <c r="W3101" s="21">
        <f t="shared" si="2174"/>
        <v>0</v>
      </c>
      <c r="X3101" s="21">
        <f t="shared" si="2174"/>
        <v>0</v>
      </c>
      <c r="Y3101" s="21">
        <f t="shared" si="2174"/>
        <v>0</v>
      </c>
      <c r="Z3101" s="21">
        <f t="shared" si="2174"/>
        <v>0</v>
      </c>
      <c r="AA3101" s="21">
        <f t="shared" si="2174"/>
        <v>0</v>
      </c>
      <c r="AB3101" s="21">
        <f t="shared" si="2174"/>
        <v>0</v>
      </c>
      <c r="AC3101" s="21">
        <f t="shared" si="2174"/>
        <v>0</v>
      </c>
      <c r="AD3101" s="21">
        <f t="shared" si="2174"/>
        <v>0</v>
      </c>
      <c r="AE3101" s="21">
        <f t="shared" si="2174"/>
        <v>0</v>
      </c>
      <c r="AF3101" s="21">
        <f t="shared" si="2174"/>
        <v>0</v>
      </c>
      <c r="AG3101" s="21">
        <f t="shared" si="2174"/>
        <v>0</v>
      </c>
      <c r="AH3101" s="21">
        <f t="shared" si="2174"/>
        <v>0</v>
      </c>
      <c r="AI3101" s="21">
        <f t="shared" si="2174"/>
        <v>0</v>
      </c>
      <c r="AJ3101" s="21">
        <f t="shared" si="2174"/>
        <v>0</v>
      </c>
      <c r="AK3101" s="21">
        <f t="shared" si="2174"/>
        <v>0</v>
      </c>
      <c r="AL3101" s="21">
        <f t="shared" si="2174"/>
        <v>0</v>
      </c>
      <c r="AM3101" s="21">
        <f t="shared" si="2174"/>
        <v>0</v>
      </c>
      <c r="AN3101" s="21">
        <f t="shared" si="2174"/>
        <v>0</v>
      </c>
      <c r="AO3101" s="21">
        <f t="shared" si="2174"/>
        <v>0</v>
      </c>
      <c r="AP3101" s="21">
        <f t="shared" si="2174"/>
        <v>0</v>
      </c>
      <c r="AQ3101" s="21">
        <f t="shared" si="2174"/>
        <v>0</v>
      </c>
      <c r="AR3101" s="21">
        <f t="shared" si="2174"/>
        <v>0</v>
      </c>
      <c r="AS3101" s="21">
        <f t="shared" si="2174"/>
        <v>0</v>
      </c>
      <c r="AT3101" s="21">
        <f t="shared" si="2174"/>
        <v>0</v>
      </c>
      <c r="AU3101" s="21">
        <f t="shared" si="2174"/>
        <v>0</v>
      </c>
      <c r="AV3101" s="21">
        <f t="shared" si="2174"/>
        <v>0</v>
      </c>
      <c r="AW3101" s="21">
        <f t="shared" si="2174"/>
        <v>0</v>
      </c>
      <c r="AX3101" s="21">
        <f t="shared" si="2174"/>
        <v>0</v>
      </c>
      <c r="AY3101" s="21">
        <f t="shared" si="2174"/>
        <v>0</v>
      </c>
      <c r="AZ3101" s="21">
        <f t="shared" si="2174"/>
        <v>0</v>
      </c>
      <c r="BA3101" s="21">
        <f t="shared" si="2174"/>
        <v>0</v>
      </c>
      <c r="BB3101" s="21">
        <f t="shared" si="2174"/>
        <v>0</v>
      </c>
      <c r="BC3101" s="21">
        <f t="shared" si="2174"/>
        <v>0</v>
      </c>
      <c r="BD3101" s="21">
        <f t="shared" si="2174"/>
        <v>0</v>
      </c>
    </row>
    <row r="3102" spans="1:59" ht="16" x14ac:dyDescent="0.2">
      <c r="B3102" s="11">
        <f t="shared" si="2169"/>
        <v>111</v>
      </c>
      <c r="C3102" s="12" t="str">
        <f t="shared" si="2169"/>
        <v>SCI HSR 5</v>
      </c>
      <c r="D3102" s="25" t="s">
        <v>235</v>
      </c>
      <c r="E3102" s="26">
        <v>43466</v>
      </c>
      <c r="F3102" s="15"/>
      <c r="G3102" s="25" t="s">
        <v>236</v>
      </c>
      <c r="H3102" s="25" t="s">
        <v>237</v>
      </c>
      <c r="I3102" s="25" t="s">
        <v>238</v>
      </c>
      <c r="J3102" s="25" t="s">
        <v>239</v>
      </c>
      <c r="K3102" s="24"/>
      <c r="L3102" s="27" t="s">
        <v>240</v>
      </c>
      <c r="M3102" s="83"/>
      <c r="N3102" s="83"/>
      <c r="O3102" s="28">
        <f>($H3114&gt;0)*($J3114&lt;O$2)*0
+($H3114&gt;0)*($J3114&gt;=O$2)*($J3114&lt;=O$3)*(($J3114-O$2+1)/O$4)
+($H3114&gt;0)*($J3114&gt;O$3)*($I3114&gt;O$3)*0
+($H3114&gt;0)*($J3114&gt;O$3)*($I3114&lt;=O$3)*($I3114&gt;=O$2)*((O$3-$I3114+1)/O$4)
+($H3114&gt;0)*($J3114&gt;O$3)*($I3114&lt;O$2)*1
+($H3114&gt;0)*($I3114&gt;O$3)*0
+($H3115&gt;0)*($J3115&lt;O$2)*0
+($H3115&gt;0)*($J3115&gt;=O$2)*($J3115&lt;=O$3)*(($J3115-O$2+1)/O$4)
+($H3115&gt;0)*($J3115&gt;O$3)*($I3115&gt;O$3)*0
+($H3115&gt;0)*($J3115&gt;O$3)*($I3115&lt;=O$3)*($I3115&gt;=O$2)*((O$3-$I3115+1)/O$4)
+($H3115&gt;0)*($J3115&gt;O$3)*($I3115&lt;O$2)*1
+($H3115&gt;0)*($I3115&gt;O$3)*0
+($H3116&gt;0)*($J3116&lt;O$2)*0
+($H3116&gt;0)*($J3116&gt;=O$2)*($J3116&lt;=O$3)*(($J3116-O$2+1)/O$4)
+($H3116&gt;0)*($J3116&gt;O$3)*($I3116&gt;O$3)*0
+($H3116&gt;0)*($J3116&gt;O$3)*($I3116&lt;=O$3)*($I3116&gt;=O$2)*((O$3-$I3116+1)/O$4)
+($H3116&gt;0)*($J3116&gt;O$3)*($I3116&lt;O$2)*1
+($H3116&gt;0)*($I3116&gt;O$3)*0</f>
        <v>0</v>
      </c>
      <c r="P3102" s="28">
        <f t="shared" ref="P3102:BD3102" si="2175">($H3114&gt;0)*($J3114&lt;P$2)*0
+($H3114&gt;0)*($J3114&gt;=P$2)*($J3114&lt;=P$3)*(($J3114-P$2+1)/P$4)
+($H3114&gt;0)*($J3114&gt;P$3)*($I3114&gt;P$3)*0
+($H3114&gt;0)*($J3114&gt;P$3)*($I3114&lt;=P$3)*($I3114&gt;=P$2)*((P$3-$I3114+1)/P$4)
+($H3114&gt;0)*($J3114&gt;P$3)*($I3114&lt;P$2)*1
+($H3114&gt;0)*($I3114&gt;P$3)*0
+($H3115&gt;0)*($J3115&lt;P$2)*0
+($H3115&gt;0)*($J3115&gt;=P$2)*($J3115&lt;=P$3)*(($J3115-P$2+1)/P$4)
+($H3115&gt;0)*($J3115&gt;P$3)*($I3115&gt;P$3)*0
+($H3115&gt;0)*($J3115&gt;P$3)*($I3115&lt;=P$3)*($I3115&gt;=P$2)*((P$3-$I3115+1)/P$4)
+($H3115&gt;0)*($J3115&gt;P$3)*($I3115&lt;P$2)*1
+($H3115&gt;0)*($I3115&gt;P$3)*0
+($H3116&gt;0)*($J3116&lt;P$2)*0
+($H3116&gt;0)*($J3116&gt;=P$2)*($J3116&lt;=P$3)*(($J3116-P$2+1)/P$4)
+($H3116&gt;0)*($J3116&gt;P$3)*($I3116&gt;P$3)*0
+($H3116&gt;0)*($J3116&gt;P$3)*($I3116&lt;=P$3)*($I3116&gt;=P$2)*((P$3-$I3116+1)/P$4)
+($H3116&gt;0)*($J3116&gt;P$3)*($I3116&lt;P$2)*1
+($H3116&gt;0)*($I3116&gt;P$3)*0</f>
        <v>0</v>
      </c>
      <c r="Q3102" s="28">
        <f t="shared" si="2175"/>
        <v>0</v>
      </c>
      <c r="R3102" s="28">
        <f t="shared" si="2175"/>
        <v>0</v>
      </c>
      <c r="S3102" s="28">
        <f t="shared" si="2175"/>
        <v>0</v>
      </c>
      <c r="T3102" s="28">
        <f t="shared" si="2175"/>
        <v>0</v>
      </c>
      <c r="U3102" s="28">
        <f t="shared" si="2175"/>
        <v>0</v>
      </c>
      <c r="V3102" s="28">
        <f t="shared" si="2175"/>
        <v>0</v>
      </c>
      <c r="W3102" s="28">
        <f t="shared" si="2175"/>
        <v>0</v>
      </c>
      <c r="X3102" s="28">
        <f t="shared" si="2175"/>
        <v>0</v>
      </c>
      <c r="Y3102" s="28">
        <f t="shared" si="2175"/>
        <v>0</v>
      </c>
      <c r="Z3102" s="28">
        <f t="shared" si="2175"/>
        <v>0</v>
      </c>
      <c r="AA3102" s="28">
        <f t="shared" si="2175"/>
        <v>0</v>
      </c>
      <c r="AB3102" s="28">
        <f t="shared" si="2175"/>
        <v>0</v>
      </c>
      <c r="AC3102" s="28">
        <f t="shared" si="2175"/>
        <v>0</v>
      </c>
      <c r="AD3102" s="28">
        <f t="shared" si="2175"/>
        <v>0</v>
      </c>
      <c r="AE3102" s="28">
        <f t="shared" si="2175"/>
        <v>0</v>
      </c>
      <c r="AF3102" s="28">
        <f t="shared" si="2175"/>
        <v>0</v>
      </c>
      <c r="AG3102" s="28">
        <f t="shared" si="2175"/>
        <v>0</v>
      </c>
      <c r="AH3102" s="28">
        <f t="shared" si="2175"/>
        <v>0</v>
      </c>
      <c r="AI3102" s="28">
        <f t="shared" si="2175"/>
        <v>0</v>
      </c>
      <c r="AJ3102" s="28">
        <f t="shared" si="2175"/>
        <v>0</v>
      </c>
      <c r="AK3102" s="28">
        <f t="shared" si="2175"/>
        <v>0</v>
      </c>
      <c r="AL3102" s="28">
        <f t="shared" si="2175"/>
        <v>0</v>
      </c>
      <c r="AM3102" s="28">
        <f t="shared" si="2175"/>
        <v>0</v>
      </c>
      <c r="AN3102" s="28">
        <f t="shared" si="2175"/>
        <v>0</v>
      </c>
      <c r="AO3102" s="28">
        <f t="shared" si="2175"/>
        <v>0</v>
      </c>
      <c r="AP3102" s="28">
        <f t="shared" si="2175"/>
        <v>0</v>
      </c>
      <c r="AQ3102" s="28">
        <f t="shared" si="2175"/>
        <v>0</v>
      </c>
      <c r="AR3102" s="28">
        <f t="shared" si="2175"/>
        <v>0</v>
      </c>
      <c r="AS3102" s="28">
        <f t="shared" si="2175"/>
        <v>0</v>
      </c>
      <c r="AT3102" s="28">
        <f t="shared" si="2175"/>
        <v>0</v>
      </c>
      <c r="AU3102" s="28">
        <f t="shared" si="2175"/>
        <v>0</v>
      </c>
      <c r="AV3102" s="28">
        <f t="shared" si="2175"/>
        <v>0</v>
      </c>
      <c r="AW3102" s="28">
        <f t="shared" si="2175"/>
        <v>0</v>
      </c>
      <c r="AX3102" s="28">
        <f t="shared" si="2175"/>
        <v>0</v>
      </c>
      <c r="AY3102" s="28">
        <f t="shared" si="2175"/>
        <v>0</v>
      </c>
      <c r="AZ3102" s="28">
        <f t="shared" si="2175"/>
        <v>0</v>
      </c>
      <c r="BA3102" s="28">
        <f t="shared" si="2175"/>
        <v>0</v>
      </c>
      <c r="BB3102" s="28">
        <f t="shared" si="2175"/>
        <v>0</v>
      </c>
      <c r="BC3102" s="28">
        <f t="shared" si="2175"/>
        <v>0</v>
      </c>
      <c r="BD3102" s="28">
        <f t="shared" si="2175"/>
        <v>0</v>
      </c>
    </row>
    <row r="3103" spans="1:59" ht="16" x14ac:dyDescent="0.2">
      <c r="B3103" s="11">
        <f t="shared" si="2169"/>
        <v>111</v>
      </c>
      <c r="C3103" s="12" t="str">
        <f t="shared" si="2169"/>
        <v>SCI HSR 5</v>
      </c>
      <c r="D3103" s="25" t="s">
        <v>241</v>
      </c>
      <c r="E3103" s="29">
        <v>185000</v>
      </c>
      <c r="F3103" s="15"/>
      <c r="G3103" s="30" t="s">
        <v>10</v>
      </c>
      <c r="H3103" s="31">
        <v>0</v>
      </c>
      <c r="I3103" s="32">
        <v>0</v>
      </c>
      <c r="J3103" s="32">
        <v>0</v>
      </c>
      <c r="K3103" s="24"/>
      <c r="L3103" s="33" t="s">
        <v>242</v>
      </c>
      <c r="M3103" s="73"/>
      <c r="N3103" s="73"/>
      <c r="O3103" s="34">
        <f>($E3113&lt;=O$3)*($E3113&gt;O$2)*((O$3-$E3113+1)/O$4)
+($E3113&lt;=O$2)*((O$3-O$2+1)/O$4)
+($E3113&gt;O$3)*(0)</f>
        <v>0</v>
      </c>
      <c r="P3103" s="34">
        <f t="shared" ref="P3103:BD3103" si="2176">($E3113&lt;=P$3)*($E3113&gt;P$2)*((P$3-$E3113+1)/P$4)
+($E3113&lt;=P$2)*((P$3-P$2+1)/P$4)
+($E3113&gt;P$3)*(0)</f>
        <v>0</v>
      </c>
      <c r="Q3103" s="34">
        <f t="shared" si="2176"/>
        <v>0</v>
      </c>
      <c r="R3103" s="34">
        <f t="shared" si="2176"/>
        <v>0</v>
      </c>
      <c r="S3103" s="34">
        <f t="shared" si="2176"/>
        <v>0</v>
      </c>
      <c r="T3103" s="34">
        <f t="shared" si="2176"/>
        <v>0</v>
      </c>
      <c r="U3103" s="34">
        <f t="shared" si="2176"/>
        <v>0</v>
      </c>
      <c r="V3103" s="34">
        <f t="shared" si="2176"/>
        <v>0</v>
      </c>
      <c r="W3103" s="34">
        <f t="shared" si="2176"/>
        <v>0</v>
      </c>
      <c r="X3103" s="34">
        <f t="shared" si="2176"/>
        <v>0</v>
      </c>
      <c r="Y3103" s="34">
        <f t="shared" si="2176"/>
        <v>0</v>
      </c>
      <c r="Z3103" s="34">
        <f t="shared" si="2176"/>
        <v>0</v>
      </c>
      <c r="AA3103" s="34">
        <f t="shared" si="2176"/>
        <v>0</v>
      </c>
      <c r="AB3103" s="34">
        <f t="shared" si="2176"/>
        <v>0</v>
      </c>
      <c r="AC3103" s="34">
        <f t="shared" si="2176"/>
        <v>0</v>
      </c>
      <c r="AD3103" s="34">
        <f t="shared" si="2176"/>
        <v>0</v>
      </c>
      <c r="AE3103" s="34">
        <f t="shared" si="2176"/>
        <v>0</v>
      </c>
      <c r="AF3103" s="34">
        <f t="shared" si="2176"/>
        <v>0</v>
      </c>
      <c r="AG3103" s="34">
        <f t="shared" si="2176"/>
        <v>0</v>
      </c>
      <c r="AH3103" s="34">
        <f t="shared" si="2176"/>
        <v>0</v>
      </c>
      <c r="AI3103" s="34">
        <f t="shared" si="2176"/>
        <v>0</v>
      </c>
      <c r="AJ3103" s="34">
        <f t="shared" si="2176"/>
        <v>0</v>
      </c>
      <c r="AK3103" s="34">
        <f t="shared" si="2176"/>
        <v>0</v>
      </c>
      <c r="AL3103" s="34">
        <f t="shared" si="2176"/>
        <v>0</v>
      </c>
      <c r="AM3103" s="34">
        <f t="shared" si="2176"/>
        <v>0</v>
      </c>
      <c r="AN3103" s="34">
        <f t="shared" si="2176"/>
        <v>1.0869565217391304E-2</v>
      </c>
      <c r="AO3103" s="34">
        <f t="shared" si="2176"/>
        <v>1</v>
      </c>
      <c r="AP3103" s="34">
        <f t="shared" si="2176"/>
        <v>1</v>
      </c>
      <c r="AQ3103" s="34">
        <f t="shared" si="2176"/>
        <v>1</v>
      </c>
      <c r="AR3103" s="34">
        <f t="shared" si="2176"/>
        <v>1</v>
      </c>
      <c r="AS3103" s="34">
        <f t="shared" si="2176"/>
        <v>1</v>
      </c>
      <c r="AT3103" s="34">
        <f t="shared" si="2176"/>
        <v>1</v>
      </c>
      <c r="AU3103" s="34">
        <f t="shared" si="2176"/>
        <v>1</v>
      </c>
      <c r="AV3103" s="34">
        <f t="shared" si="2176"/>
        <v>1</v>
      </c>
      <c r="AW3103" s="34">
        <f t="shared" si="2176"/>
        <v>1</v>
      </c>
      <c r="AX3103" s="34">
        <f t="shared" si="2176"/>
        <v>1</v>
      </c>
      <c r="AY3103" s="34">
        <f t="shared" si="2176"/>
        <v>1</v>
      </c>
      <c r="AZ3103" s="34">
        <f t="shared" si="2176"/>
        <v>1</v>
      </c>
      <c r="BA3103" s="34">
        <f t="shared" si="2176"/>
        <v>1</v>
      </c>
      <c r="BB3103" s="34">
        <f t="shared" si="2176"/>
        <v>1</v>
      </c>
      <c r="BC3103" s="34">
        <f t="shared" si="2176"/>
        <v>1</v>
      </c>
      <c r="BD3103" s="34">
        <f t="shared" si="2176"/>
        <v>1</v>
      </c>
    </row>
    <row r="3104" spans="1:59" ht="16" x14ac:dyDescent="0.2">
      <c r="A3104" s="35"/>
      <c r="B3104" s="11">
        <f t="shared" si="2169"/>
        <v>111</v>
      </c>
      <c r="C3104" s="12" t="str">
        <f t="shared" si="2169"/>
        <v>SCI HSR 5</v>
      </c>
      <c r="D3104" s="25" t="s">
        <v>243</v>
      </c>
      <c r="E3104" s="29">
        <v>195191.71441163507</v>
      </c>
      <c r="F3104" s="15"/>
      <c r="G3104" s="30" t="s">
        <v>11</v>
      </c>
      <c r="H3104" s="31">
        <v>0</v>
      </c>
      <c r="I3104" s="32">
        <v>0</v>
      </c>
      <c r="J3104" s="32">
        <v>0</v>
      </c>
      <c r="K3104" s="35"/>
      <c r="M3104" s="84">
        <v>43466</v>
      </c>
      <c r="O3104" s="15"/>
      <c r="P3104" s="15"/>
      <c r="Q3104" s="15"/>
      <c r="R3104" s="15"/>
      <c r="S3104" s="15"/>
      <c r="T3104" s="15"/>
      <c r="U3104" s="15"/>
      <c r="V3104" s="15"/>
      <c r="W3104" s="15"/>
      <c r="X3104" s="15"/>
      <c r="Y3104" s="15"/>
      <c r="Z3104" s="15"/>
      <c r="AA3104" s="15"/>
      <c r="AB3104" s="15"/>
      <c r="AC3104" s="15"/>
      <c r="AD3104" s="15"/>
      <c r="AE3104" s="15"/>
      <c r="AF3104" s="15"/>
      <c r="AG3104" s="15"/>
      <c r="AH3104" s="15"/>
      <c r="AI3104" s="15"/>
      <c r="AJ3104" s="15"/>
      <c r="AK3104" s="15"/>
      <c r="AL3104" s="15"/>
      <c r="AM3104" s="15"/>
      <c r="AN3104" s="15"/>
      <c r="AO3104" s="15"/>
      <c r="AP3104" s="15"/>
      <c r="AQ3104" s="15"/>
      <c r="AR3104" s="15"/>
      <c r="AS3104" s="15"/>
      <c r="AT3104" s="15"/>
      <c r="AU3104" s="15"/>
      <c r="AV3104" s="15"/>
      <c r="AW3104" s="15"/>
      <c r="AX3104" s="15"/>
      <c r="AY3104" s="15"/>
      <c r="AZ3104" s="15"/>
      <c r="BA3104" s="15"/>
      <c r="BB3104" s="15"/>
      <c r="BC3104" s="15"/>
      <c r="BD3104" s="15"/>
      <c r="BE3104" s="35"/>
      <c r="BF3104" s="35"/>
      <c r="BG3104" s="35"/>
    </row>
    <row r="3105" spans="1:57" ht="16" x14ac:dyDescent="0.2">
      <c r="B3105" s="11">
        <f t="shared" si="2169"/>
        <v>111</v>
      </c>
      <c r="C3105" s="12" t="str">
        <f t="shared" si="2169"/>
        <v>SCI HSR 5</v>
      </c>
      <c r="D3105" s="25" t="s">
        <v>244</v>
      </c>
      <c r="E3105" s="29">
        <v>195191.71441163507</v>
      </c>
      <c r="F3105" s="15"/>
      <c r="G3105" s="36" t="s">
        <v>12</v>
      </c>
      <c r="H3105" s="31">
        <v>0</v>
      </c>
      <c r="I3105" s="32">
        <v>0</v>
      </c>
      <c r="J3105" s="32">
        <v>0</v>
      </c>
      <c r="K3105" s="24"/>
      <c r="L3105" s="37" t="s">
        <v>245</v>
      </c>
      <c r="M3105" s="74">
        <v>1</v>
      </c>
      <c r="N3105" s="74">
        <v>1</v>
      </c>
      <c r="O3105" s="38">
        <v>1</v>
      </c>
      <c r="P3105" s="38">
        <v>1</v>
      </c>
      <c r="Q3105" s="38">
        <v>1.01</v>
      </c>
      <c r="R3105" s="38">
        <v>1.01</v>
      </c>
      <c r="S3105" s="38">
        <v>1.01</v>
      </c>
      <c r="T3105" s="38">
        <v>1.01</v>
      </c>
      <c r="U3105" s="38">
        <v>1.0201</v>
      </c>
      <c r="V3105" s="38">
        <v>1.0201</v>
      </c>
      <c r="W3105" s="38">
        <v>1.0201</v>
      </c>
      <c r="X3105" s="38">
        <v>1.0201</v>
      </c>
      <c r="Y3105" s="38">
        <v>1.0303009999999999</v>
      </c>
      <c r="Z3105" s="38">
        <v>1.0303009999999999</v>
      </c>
      <c r="AA3105" s="38">
        <v>1.0303009999999999</v>
      </c>
      <c r="AB3105" s="38">
        <v>1.0303009999999999</v>
      </c>
      <c r="AC3105" s="38">
        <v>1.04060401</v>
      </c>
      <c r="AD3105" s="38">
        <v>1.04060401</v>
      </c>
      <c r="AE3105" s="38">
        <v>1.04060401</v>
      </c>
      <c r="AF3105" s="38">
        <v>1.04060401</v>
      </c>
      <c r="AG3105" s="38">
        <v>1.0510100500999999</v>
      </c>
      <c r="AH3105" s="38">
        <v>1.0510100500999999</v>
      </c>
      <c r="AI3105" s="38">
        <v>1.0510100500999999</v>
      </c>
      <c r="AJ3105" s="38">
        <v>1.0510100500999999</v>
      </c>
      <c r="AK3105" s="38">
        <v>1.0615201506009999</v>
      </c>
      <c r="AL3105" s="38">
        <v>1.0615201506009999</v>
      </c>
      <c r="AM3105" s="38">
        <v>1.0615201506009999</v>
      </c>
      <c r="AN3105" s="38">
        <v>1.0615201506009999</v>
      </c>
      <c r="AO3105" s="38">
        <v>1.0721353521070098</v>
      </c>
      <c r="AP3105" s="38">
        <v>1.0721353521070098</v>
      </c>
      <c r="AQ3105" s="38">
        <v>1.0721353521070098</v>
      </c>
      <c r="AR3105" s="38">
        <v>1.0721353521070098</v>
      </c>
      <c r="AS3105" s="38">
        <v>1.08285670562808</v>
      </c>
      <c r="AT3105" s="38">
        <v>1.08285670562808</v>
      </c>
      <c r="AU3105" s="38">
        <v>1.08285670562808</v>
      </c>
      <c r="AV3105" s="38">
        <v>1.08285670562808</v>
      </c>
      <c r="AW3105" s="38">
        <v>1.0936852726843609</v>
      </c>
      <c r="AX3105" s="38">
        <v>1.0936852726843609</v>
      </c>
      <c r="AY3105" s="38">
        <v>1.0936852726843609</v>
      </c>
      <c r="AZ3105" s="38">
        <v>1.0936852726843609</v>
      </c>
      <c r="BA3105" s="38">
        <v>1.1046221254112045</v>
      </c>
      <c r="BB3105" s="38">
        <v>1.1046221254112045</v>
      </c>
      <c r="BC3105" s="38">
        <v>1.1046221254112045</v>
      </c>
      <c r="BD3105" s="38">
        <v>1.1046221254112045</v>
      </c>
    </row>
    <row r="3106" spans="1:57" ht="16" x14ac:dyDescent="0.2">
      <c r="B3106" s="11">
        <f t="shared" si="2169"/>
        <v>111</v>
      </c>
      <c r="C3106" s="12" t="str">
        <f t="shared" si="2169"/>
        <v>SCI HSR 5</v>
      </c>
      <c r="D3106" s="25" t="s">
        <v>25</v>
      </c>
      <c r="E3106" s="39" t="s">
        <v>30</v>
      </c>
      <c r="F3106" s="15"/>
      <c r="K3106" s="24"/>
      <c r="L3106" s="16" t="s">
        <v>246</v>
      </c>
      <c r="M3106" s="70"/>
      <c r="N3106" s="70"/>
      <c r="O3106" s="40">
        <f>O3099*$E3103/4+O3103*$E3114/4</f>
        <v>46250</v>
      </c>
      <c r="P3106" s="40">
        <f t="shared" ref="P3106:BD3106" si="2177">P3099*$E3103/4+P3103*$E3114/4</f>
        <v>46250</v>
      </c>
      <c r="Q3106" s="40">
        <f t="shared" si="2177"/>
        <v>46250</v>
      </c>
      <c r="R3106" s="40">
        <f t="shared" si="2177"/>
        <v>46250</v>
      </c>
      <c r="S3106" s="40">
        <f t="shared" si="2177"/>
        <v>46250</v>
      </c>
      <c r="T3106" s="40">
        <f t="shared" si="2177"/>
        <v>46250</v>
      </c>
      <c r="U3106" s="40">
        <f t="shared" si="2177"/>
        <v>46250</v>
      </c>
      <c r="V3106" s="40">
        <f t="shared" si="2177"/>
        <v>46250</v>
      </c>
      <c r="W3106" s="40">
        <f t="shared" si="2177"/>
        <v>46250</v>
      </c>
      <c r="X3106" s="40">
        <f t="shared" si="2177"/>
        <v>46250</v>
      </c>
      <c r="Y3106" s="40">
        <f t="shared" si="2177"/>
        <v>46250</v>
      </c>
      <c r="Z3106" s="40">
        <f t="shared" si="2177"/>
        <v>46250</v>
      </c>
      <c r="AA3106" s="40">
        <f t="shared" si="2177"/>
        <v>46250</v>
      </c>
      <c r="AB3106" s="40">
        <f t="shared" si="2177"/>
        <v>46250</v>
      </c>
      <c r="AC3106" s="40">
        <f t="shared" si="2177"/>
        <v>46250</v>
      </c>
      <c r="AD3106" s="40">
        <f t="shared" si="2177"/>
        <v>46250</v>
      </c>
      <c r="AE3106" s="40">
        <f t="shared" si="2177"/>
        <v>46250</v>
      </c>
      <c r="AF3106" s="40">
        <f t="shared" si="2177"/>
        <v>46250</v>
      </c>
      <c r="AG3106" s="40">
        <f t="shared" si="2177"/>
        <v>46250</v>
      </c>
      <c r="AH3106" s="40">
        <f t="shared" si="2177"/>
        <v>46250</v>
      </c>
      <c r="AI3106" s="40">
        <f t="shared" si="2177"/>
        <v>46250</v>
      </c>
      <c r="AJ3106" s="40">
        <f t="shared" si="2177"/>
        <v>46250</v>
      </c>
      <c r="AK3106" s="40">
        <f t="shared" si="2177"/>
        <v>46250</v>
      </c>
      <c r="AL3106" s="40">
        <f t="shared" si="2177"/>
        <v>46250</v>
      </c>
      <c r="AM3106" s="40">
        <f t="shared" si="2177"/>
        <v>46250</v>
      </c>
      <c r="AN3106" s="40">
        <f t="shared" si="2177"/>
        <v>46869.347640994936</v>
      </c>
      <c r="AO3106" s="40">
        <f t="shared" si="2177"/>
        <v>56979.982971534213</v>
      </c>
      <c r="AP3106" s="40">
        <f t="shared" si="2177"/>
        <v>56979.982971534213</v>
      </c>
      <c r="AQ3106" s="40">
        <f t="shared" si="2177"/>
        <v>56979.982971534213</v>
      </c>
      <c r="AR3106" s="40">
        <f t="shared" si="2177"/>
        <v>56979.982971534213</v>
      </c>
      <c r="AS3106" s="40">
        <f t="shared" si="2177"/>
        <v>56979.982971534213</v>
      </c>
      <c r="AT3106" s="40">
        <f t="shared" si="2177"/>
        <v>56979.982971534213</v>
      </c>
      <c r="AU3106" s="40">
        <f t="shared" si="2177"/>
        <v>56979.982971534213</v>
      </c>
      <c r="AV3106" s="40">
        <f t="shared" si="2177"/>
        <v>56979.982971534213</v>
      </c>
      <c r="AW3106" s="40">
        <f t="shared" si="2177"/>
        <v>56979.982971534213</v>
      </c>
      <c r="AX3106" s="40">
        <f t="shared" si="2177"/>
        <v>56979.982971534213</v>
      </c>
      <c r="AY3106" s="40">
        <f t="shared" si="2177"/>
        <v>56979.982971534213</v>
      </c>
      <c r="AZ3106" s="40">
        <f t="shared" si="2177"/>
        <v>56979.982971534213</v>
      </c>
      <c r="BA3106" s="40">
        <f t="shared" si="2177"/>
        <v>56979.982971534213</v>
      </c>
      <c r="BB3106" s="40">
        <f t="shared" si="2177"/>
        <v>56979.982971534213</v>
      </c>
      <c r="BC3106" s="40">
        <f t="shared" si="2177"/>
        <v>56979.982971534213</v>
      </c>
      <c r="BD3106" s="40">
        <f t="shared" si="2177"/>
        <v>56979.982971534213</v>
      </c>
    </row>
    <row r="3107" spans="1:57" ht="16" x14ac:dyDescent="0.2">
      <c r="B3107" s="11">
        <f t="shared" si="2169"/>
        <v>111</v>
      </c>
      <c r="C3107" s="12" t="str">
        <f t="shared" si="2169"/>
        <v>SCI HSR 5</v>
      </c>
      <c r="D3107" s="25" t="s">
        <v>247</v>
      </c>
      <c r="E3107" s="39" t="s">
        <v>248</v>
      </c>
      <c r="F3107" s="15"/>
      <c r="G3107" s="25" t="s">
        <v>249</v>
      </c>
      <c r="H3107" s="26">
        <v>45657</v>
      </c>
      <c r="I3107" s="25" t="s">
        <v>239</v>
      </c>
      <c r="J3107" s="26">
        <v>47118</v>
      </c>
      <c r="K3107" s="24"/>
      <c r="L3107" s="20" t="s">
        <v>250</v>
      </c>
      <c r="M3107" s="72"/>
      <c r="N3107" s="72"/>
      <c r="O3107" s="41">
        <f>IF($E3113&gt;=O$3,IF(O$3&lt;=($E3102+365),O3106,IFERROR(O3099*$E3104/4*O3105+
$E3114*O3103/4*IFERROR(O3105/$E3115,0),0)),IF(O$3&lt;=($E3113+365),O3099*$E3104/4*O3105+$E3114*O3103/4*IFERROR(O3105/$E3115,0),IFERROR($E3114*O3103/4*IFERROR(O3105/$E3115,0),0)))</f>
        <v>48797.928602908767</v>
      </c>
      <c r="P3107" s="41">
        <f t="shared" ref="P3107:BD3107" si="2178">IF($E3113&gt;=P$3,IF(P$3&lt;=($E3102+365),P3106,IFERROR(P3099*$E3104/4*P3105+
$E3114*P3103/4*IFERROR(P3105/$E3115,0),0)),IF(P$3&lt;=($E3113+365),P3099*$E3104/4*P3105+$E3114*P3103/4*IFERROR(P3105/$E3115,0),IFERROR($E3114*P3103/4*IFERROR(P3105/$E3115,0),0)))</f>
        <v>48797.928602908767</v>
      </c>
      <c r="Q3107" s="41">
        <f t="shared" si="2178"/>
        <v>49285.907888937858</v>
      </c>
      <c r="R3107" s="41">
        <f t="shared" si="2178"/>
        <v>49285.907888937858</v>
      </c>
      <c r="S3107" s="41">
        <f t="shared" si="2178"/>
        <v>49285.907888937858</v>
      </c>
      <c r="T3107" s="41">
        <f t="shared" si="2178"/>
        <v>49285.907888937858</v>
      </c>
      <c r="U3107" s="41">
        <f t="shared" si="2178"/>
        <v>49778.766967827236</v>
      </c>
      <c r="V3107" s="41">
        <f t="shared" si="2178"/>
        <v>49778.766967827236</v>
      </c>
      <c r="W3107" s="41">
        <f t="shared" si="2178"/>
        <v>49778.766967827236</v>
      </c>
      <c r="X3107" s="41">
        <f t="shared" si="2178"/>
        <v>49778.766967827236</v>
      </c>
      <c r="Y3107" s="41">
        <f t="shared" si="2178"/>
        <v>50276.554637505498</v>
      </c>
      <c r="Z3107" s="41">
        <f t="shared" si="2178"/>
        <v>50276.554637505498</v>
      </c>
      <c r="AA3107" s="41">
        <f t="shared" si="2178"/>
        <v>50276.554637505498</v>
      </c>
      <c r="AB3107" s="41">
        <f t="shared" si="2178"/>
        <v>50276.554637505498</v>
      </c>
      <c r="AC3107" s="41">
        <f t="shared" si="2178"/>
        <v>50779.320183880562</v>
      </c>
      <c r="AD3107" s="41">
        <f t="shared" si="2178"/>
        <v>50779.320183880562</v>
      </c>
      <c r="AE3107" s="41">
        <f t="shared" si="2178"/>
        <v>50779.320183880562</v>
      </c>
      <c r="AF3107" s="41">
        <f t="shared" si="2178"/>
        <v>50779.320183880562</v>
      </c>
      <c r="AG3107" s="41">
        <f t="shared" si="2178"/>
        <v>51287.113385719364</v>
      </c>
      <c r="AH3107" s="41">
        <f t="shared" si="2178"/>
        <v>51287.113385719364</v>
      </c>
      <c r="AI3107" s="41">
        <f t="shared" si="2178"/>
        <v>51287.113385719364</v>
      </c>
      <c r="AJ3107" s="41">
        <f t="shared" si="2178"/>
        <v>51287.113385719364</v>
      </c>
      <c r="AK3107" s="41">
        <f t="shared" si="2178"/>
        <v>51799.984519576559</v>
      </c>
      <c r="AL3107" s="41">
        <f t="shared" si="2178"/>
        <v>51799.984519576559</v>
      </c>
      <c r="AM3107" s="41">
        <f t="shared" si="2178"/>
        <v>51799.984519576559</v>
      </c>
      <c r="AN3107" s="41">
        <f t="shared" si="2178"/>
        <v>52419.332160571495</v>
      </c>
      <c r="AO3107" s="41">
        <f t="shared" si="2178"/>
        <v>57549.782801249552</v>
      </c>
      <c r="AP3107" s="41">
        <f t="shared" si="2178"/>
        <v>57549.782801249552</v>
      </c>
      <c r="AQ3107" s="41">
        <f t="shared" si="2178"/>
        <v>57549.782801249552</v>
      </c>
      <c r="AR3107" s="41">
        <f t="shared" si="2178"/>
        <v>57549.782801249552</v>
      </c>
      <c r="AS3107" s="41">
        <f t="shared" si="2178"/>
        <v>58125.280629262052</v>
      </c>
      <c r="AT3107" s="41">
        <f t="shared" si="2178"/>
        <v>58125.280629262052</v>
      </c>
      <c r="AU3107" s="41">
        <f t="shared" si="2178"/>
        <v>58125.280629262052</v>
      </c>
      <c r="AV3107" s="41">
        <f t="shared" si="2178"/>
        <v>58125.280629262052</v>
      </c>
      <c r="AW3107" s="41">
        <f t="shared" si="2178"/>
        <v>58706.53343555468</v>
      </c>
      <c r="AX3107" s="41">
        <f t="shared" si="2178"/>
        <v>58706.53343555468</v>
      </c>
      <c r="AY3107" s="41">
        <f t="shared" si="2178"/>
        <v>58706.53343555468</v>
      </c>
      <c r="AZ3107" s="41">
        <f t="shared" si="2178"/>
        <v>58706.53343555468</v>
      </c>
      <c r="BA3107" s="41">
        <f t="shared" si="2178"/>
        <v>59293.598769910219</v>
      </c>
      <c r="BB3107" s="41">
        <f t="shared" si="2178"/>
        <v>59293.598769910219</v>
      </c>
      <c r="BC3107" s="41">
        <f t="shared" si="2178"/>
        <v>59293.598769910219</v>
      </c>
      <c r="BD3107" s="41">
        <f t="shared" si="2178"/>
        <v>59293.598769910219</v>
      </c>
    </row>
    <row r="3108" spans="1:57" ht="16" x14ac:dyDescent="0.2">
      <c r="B3108" s="11">
        <f t="shared" si="2169"/>
        <v>111</v>
      </c>
      <c r="C3108" s="12" t="str">
        <f t="shared" si="2169"/>
        <v>SCI HSR 5</v>
      </c>
      <c r="D3108" s="25" t="s">
        <v>8</v>
      </c>
      <c r="E3108" s="42">
        <v>0</v>
      </c>
      <c r="F3108" s="15"/>
      <c r="I3108" s="15"/>
      <c r="J3108" s="24"/>
      <c r="K3108" s="24"/>
      <c r="L3108" s="20" t="s">
        <v>251</v>
      </c>
      <c r="M3108" s="72"/>
      <c r="N3108" s="72"/>
      <c r="O3108" s="41">
        <f>-$E3104/4*O3098
+(O3098&gt;0)*($J3103&gt;=O$2)*($J3103&lt;=O$3)*(($J3103-O$2+1)/O$4*$H3103/4)
+(O3098&gt;0)*($J3103&gt;O$3)*($I3103&lt;=O$3)*($I3103&gt;=O$2)*((O$3-$I3103+1)/O$4*$H3103/4)
+(O3098&gt;0)*($J3103&gt;O$3)*($I3103&lt;O$2)*$H3103/4
+(O3098&gt;0)*($J3104&gt;=O$2)*($J3104&lt;=O$3)*(($J3104-O$2+1)/O$4*$H3104/4)
+(O3098&gt;0)*($J3104&gt;O$3)*($I3104&lt;=O$3)*($I3104&gt;=O$2)*((O$3-$I3104+1)/O$4*$H3104/4)
+(O3098&gt;0)*($J3104&gt;O$3)*($I3104&lt;O$2)*$H3104/4
+(O3098&gt;0)*($J3105&gt;=O$2)*($J3105&lt;=O$3)*(($J3105-O$2+1)/O$4*$H3105/4)
+(O3098&gt;0)*($J3105&gt;O$3)*($I3105&lt;=O$3)*($I3105&gt;=O$2)*((O$3-$I3105+1)/O$4*$H3105/4)
+(O3098&gt;0)*($J3105&gt;O$3)*($I3105&lt;O$2)*$H3105/4
-$E3114/4*O3102
+(O3102&gt;0)*($J3114&gt;=O$2)*($J3114&lt;=O$3)*(($J3114-O$2+1)/O$4*$H3114/4)
+(O3102&gt;0)*($J3114&gt;O$3)*($I3114&lt;=O$3)*($I3114&gt;=O$2)*((O$3-$I3114+1)/O$4*$H3114/4)
+(O3102&gt;0)*($J3114&gt;O$3)*($I3114&lt;O$2)*$H3114/4
+(O3102&gt;0)*($J3115&gt;=O$2)*($J3115&lt;=O$3)*(($J3115-O$2+1)/O$4*$H3115/4)
+(O3102&gt;0)*($J3115&gt;O$3)*($I3115&lt;=O$3)*($I3115&gt;=O$2)*((O$3-$I3115+1)/O$4*$H3115/4)
+(O3102&gt;0)*($J3115&gt;O$3)*($I3115&lt;O$2)*$H3115/4
+(O3102&gt;0)*($J3116&gt;=O$2)*($J3116&lt;=O$3)*(($J3116-O$2+1)/O$4*$H3116/4)
+(O3102&gt;0)*($J3116&gt;O$3)*($I3116&lt;=O$3)*($I3116&gt;=O$2)*((O$3-$I3116+1)/O$4*$H3116/4)
+(O3102&gt;0)*($J3116&gt;O$3)*($I3116&lt;O$2)*$H3116/4</f>
        <v>0</v>
      </c>
      <c r="P3108" s="41">
        <f t="shared" ref="P3108:BD3108" si="2179">-$E3104/4*P3098
+(P3098&gt;0)*($J3103&gt;=P$2)*($J3103&lt;=P$3)*(($J3103-P$2+1)/P$4*$H3103/4)
+(P3098&gt;0)*($J3103&gt;P$3)*($I3103&lt;=P$3)*($I3103&gt;=P$2)*((P$3-$I3103+1)/P$4*$H3103/4)
+(P3098&gt;0)*($J3103&gt;P$3)*($I3103&lt;P$2)*$H3103/4
+(P3098&gt;0)*($J3104&gt;=P$2)*($J3104&lt;=P$3)*(($J3104-P$2+1)/P$4*$H3104/4)
+(P3098&gt;0)*($J3104&gt;P$3)*($I3104&lt;=P$3)*($I3104&gt;=P$2)*((P$3-$I3104+1)/P$4*$H3104/4)
+(P3098&gt;0)*($J3104&gt;P$3)*($I3104&lt;P$2)*$H3104/4
+(P3098&gt;0)*($J3105&gt;=P$2)*($J3105&lt;=P$3)*(($J3105-P$2+1)/P$4*$H3105/4)
+(P3098&gt;0)*($J3105&gt;P$3)*($I3105&lt;=P$3)*($I3105&gt;=P$2)*((P$3-$I3105+1)/P$4*$H3105/4)
+(P3098&gt;0)*($J3105&gt;P$3)*($I3105&lt;P$2)*$H3105/4
-$E3114/4*P3102
+(P3102&gt;0)*($J3114&gt;=P$2)*($J3114&lt;=P$3)*(($J3114-P$2+1)/P$4*$H3114/4)
+(P3102&gt;0)*($J3114&gt;P$3)*($I3114&lt;=P$3)*($I3114&gt;=P$2)*((P$3-$I3114+1)/P$4*$H3114/4)
+(P3102&gt;0)*($J3114&gt;P$3)*($I3114&lt;P$2)*$H3114/4
+(P3102&gt;0)*($J3115&gt;=P$2)*($J3115&lt;=P$3)*(($J3115-P$2+1)/P$4*$H3115/4)
+(P3102&gt;0)*($J3115&gt;P$3)*($I3115&lt;=P$3)*($I3115&gt;=P$2)*((P$3-$I3115+1)/P$4*$H3115/4)
+(P3102&gt;0)*($J3115&gt;P$3)*($I3115&lt;P$2)*$H3115/4
+(P3102&gt;0)*($J3116&gt;=P$2)*($J3116&lt;=P$3)*(($J3116-P$2+1)/P$4*$H3116/4)
+(P3102&gt;0)*($J3116&gt;P$3)*($I3116&lt;=P$3)*($I3116&gt;=P$2)*((P$3-$I3116+1)/P$4*$H3116/4)
+(P3102&gt;0)*($J3116&gt;P$3)*($I3116&lt;P$2)*$H3116/4</f>
        <v>0</v>
      </c>
      <c r="Q3108" s="41">
        <f t="shared" si="2179"/>
        <v>0</v>
      </c>
      <c r="R3108" s="41">
        <f t="shared" si="2179"/>
        <v>0</v>
      </c>
      <c r="S3108" s="41">
        <f t="shared" si="2179"/>
        <v>0</v>
      </c>
      <c r="T3108" s="41">
        <f t="shared" si="2179"/>
        <v>0</v>
      </c>
      <c r="U3108" s="41">
        <f t="shared" si="2179"/>
        <v>0</v>
      </c>
      <c r="V3108" s="41">
        <f t="shared" si="2179"/>
        <v>0</v>
      </c>
      <c r="W3108" s="41">
        <f t="shared" si="2179"/>
        <v>0</v>
      </c>
      <c r="X3108" s="41">
        <f t="shared" si="2179"/>
        <v>0</v>
      </c>
      <c r="Y3108" s="41">
        <f t="shared" si="2179"/>
        <v>0</v>
      </c>
      <c r="Z3108" s="41">
        <f t="shared" si="2179"/>
        <v>0</v>
      </c>
      <c r="AA3108" s="41">
        <f t="shared" si="2179"/>
        <v>0</v>
      </c>
      <c r="AB3108" s="41">
        <f t="shared" si="2179"/>
        <v>0</v>
      </c>
      <c r="AC3108" s="41">
        <f t="shared" si="2179"/>
        <v>0</v>
      </c>
      <c r="AD3108" s="41">
        <f t="shared" si="2179"/>
        <v>0</v>
      </c>
      <c r="AE3108" s="41">
        <f t="shared" si="2179"/>
        <v>0</v>
      </c>
      <c r="AF3108" s="41">
        <f t="shared" si="2179"/>
        <v>0</v>
      </c>
      <c r="AG3108" s="41">
        <f t="shared" si="2179"/>
        <v>0</v>
      </c>
      <c r="AH3108" s="41">
        <f t="shared" si="2179"/>
        <v>0</v>
      </c>
      <c r="AI3108" s="41">
        <f t="shared" si="2179"/>
        <v>0</v>
      </c>
      <c r="AJ3108" s="41">
        <f t="shared" si="2179"/>
        <v>0</v>
      </c>
      <c r="AK3108" s="41">
        <f t="shared" si="2179"/>
        <v>0</v>
      </c>
      <c r="AL3108" s="41">
        <f t="shared" si="2179"/>
        <v>0</v>
      </c>
      <c r="AM3108" s="41">
        <f t="shared" si="2179"/>
        <v>0</v>
      </c>
      <c r="AN3108" s="41">
        <f t="shared" si="2179"/>
        <v>0</v>
      </c>
      <c r="AO3108" s="41">
        <f t="shared" si="2179"/>
        <v>0</v>
      </c>
      <c r="AP3108" s="41">
        <f t="shared" si="2179"/>
        <v>0</v>
      </c>
      <c r="AQ3108" s="41">
        <f t="shared" si="2179"/>
        <v>0</v>
      </c>
      <c r="AR3108" s="41">
        <f t="shared" si="2179"/>
        <v>0</v>
      </c>
      <c r="AS3108" s="41">
        <f t="shared" si="2179"/>
        <v>0</v>
      </c>
      <c r="AT3108" s="41">
        <f t="shared" si="2179"/>
        <v>0</v>
      </c>
      <c r="AU3108" s="41">
        <f t="shared" si="2179"/>
        <v>0</v>
      </c>
      <c r="AV3108" s="41">
        <f t="shared" si="2179"/>
        <v>0</v>
      </c>
      <c r="AW3108" s="41">
        <f t="shared" si="2179"/>
        <v>0</v>
      </c>
      <c r="AX3108" s="41">
        <f t="shared" si="2179"/>
        <v>0</v>
      </c>
      <c r="AY3108" s="41">
        <f t="shared" si="2179"/>
        <v>0</v>
      </c>
      <c r="AZ3108" s="41">
        <f t="shared" si="2179"/>
        <v>0</v>
      </c>
      <c r="BA3108" s="41">
        <f t="shared" si="2179"/>
        <v>0</v>
      </c>
      <c r="BB3108" s="41">
        <f t="shared" si="2179"/>
        <v>0</v>
      </c>
      <c r="BC3108" s="41">
        <f t="shared" si="2179"/>
        <v>0</v>
      </c>
      <c r="BD3108" s="41">
        <f t="shared" si="2179"/>
        <v>0</v>
      </c>
    </row>
    <row r="3109" spans="1:57" ht="16" x14ac:dyDescent="0.2">
      <c r="B3109" s="11">
        <f t="shared" si="2169"/>
        <v>111</v>
      </c>
      <c r="C3109" s="12" t="str">
        <f t="shared" si="2169"/>
        <v>SCI HSR 5</v>
      </c>
      <c r="D3109" s="43" t="s">
        <v>252</v>
      </c>
      <c r="E3109" s="42" t="s">
        <v>288</v>
      </c>
      <c r="F3109" s="44"/>
      <c r="G3109" s="43" t="s">
        <v>253</v>
      </c>
      <c r="H3109" s="39">
        <v>0</v>
      </c>
      <c r="I3109" s="43" t="s">
        <v>254</v>
      </c>
      <c r="J3109" s="32">
        <v>0</v>
      </c>
      <c r="K3109" s="24"/>
      <c r="L3109" s="20" t="s">
        <v>255</v>
      </c>
      <c r="M3109" s="72"/>
      <c r="N3109" s="72"/>
      <c r="O3109" s="41">
        <v>0</v>
      </c>
      <c r="P3109" s="41">
        <v>0</v>
      </c>
      <c r="Q3109" s="41">
        <v>0</v>
      </c>
      <c r="R3109" s="41">
        <v>0</v>
      </c>
      <c r="S3109" s="41">
        <v>0</v>
      </c>
      <c r="T3109" s="41">
        <v>0</v>
      </c>
      <c r="U3109" s="41">
        <v>0</v>
      </c>
      <c r="V3109" s="41">
        <v>0</v>
      </c>
      <c r="W3109" s="41">
        <v>0</v>
      </c>
      <c r="X3109" s="41">
        <v>0</v>
      </c>
      <c r="Y3109" s="41">
        <v>0</v>
      </c>
      <c r="Z3109" s="41">
        <v>0</v>
      </c>
      <c r="AA3109" s="41">
        <v>0</v>
      </c>
      <c r="AB3109" s="41">
        <v>0</v>
      </c>
      <c r="AC3109" s="41">
        <v>0</v>
      </c>
      <c r="AD3109" s="41">
        <v>0</v>
      </c>
      <c r="AE3109" s="41">
        <v>0</v>
      </c>
      <c r="AF3109" s="41">
        <v>0</v>
      </c>
      <c r="AG3109" s="41">
        <v>0</v>
      </c>
      <c r="AH3109" s="41">
        <v>0</v>
      </c>
      <c r="AI3109" s="41">
        <v>0</v>
      </c>
      <c r="AJ3109" s="41">
        <v>0</v>
      </c>
      <c r="AK3109" s="41">
        <v>0</v>
      </c>
      <c r="AL3109" s="41">
        <v>0</v>
      </c>
      <c r="AM3109" s="41">
        <v>0</v>
      </c>
      <c r="AN3109" s="41">
        <v>0</v>
      </c>
      <c r="AO3109" s="41">
        <v>0</v>
      </c>
      <c r="AP3109" s="41">
        <v>0</v>
      </c>
      <c r="AQ3109" s="41">
        <v>0</v>
      </c>
      <c r="AR3109" s="41">
        <v>0</v>
      </c>
      <c r="AS3109" s="41">
        <v>0</v>
      </c>
      <c r="AT3109" s="41">
        <v>0</v>
      </c>
      <c r="AU3109" s="41">
        <v>0</v>
      </c>
      <c r="AV3109" s="41">
        <v>0</v>
      </c>
      <c r="AW3109" s="41">
        <v>0</v>
      </c>
      <c r="AX3109" s="41">
        <v>0</v>
      </c>
      <c r="AY3109" s="41">
        <v>0</v>
      </c>
      <c r="AZ3109" s="41">
        <v>0</v>
      </c>
      <c r="BA3109" s="41">
        <v>0</v>
      </c>
      <c r="BB3109" s="41">
        <v>0</v>
      </c>
      <c r="BC3109" s="41">
        <v>0</v>
      </c>
      <c r="BD3109" s="41">
        <v>0</v>
      </c>
    </row>
    <row r="3110" spans="1:57" ht="16" x14ac:dyDescent="0.2">
      <c r="B3110" s="11">
        <f t="shared" si="2169"/>
        <v>111</v>
      </c>
      <c r="C3110" s="12" t="str">
        <f t="shared" si="2169"/>
        <v>SCI HSR 5</v>
      </c>
      <c r="D3110" s="43" t="s">
        <v>256</v>
      </c>
      <c r="E3110" s="32">
        <v>47118</v>
      </c>
      <c r="G3110" s="43" t="s">
        <v>257</v>
      </c>
      <c r="H3110" s="42">
        <v>0</v>
      </c>
      <c r="I3110" s="43" t="s">
        <v>258</v>
      </c>
      <c r="J3110" s="29">
        <v>0</v>
      </c>
      <c r="K3110" s="23"/>
      <c r="L3110" s="33" t="s">
        <v>259</v>
      </c>
      <c r="M3110" s="73"/>
      <c r="N3110" s="73"/>
      <c r="O3110" s="45">
        <f>-(O3107+O3108)*IFERROR((O3097+O3101)/(O3099+O3103),0)</f>
        <v>0</v>
      </c>
      <c r="P3110" s="45">
        <f t="shared" ref="P3110:BD3110" si="2180">-(P3107+P3108)*IFERROR((P3097+P3101)/(P3099+P3103),0)</f>
        <v>0</v>
      </c>
      <c r="Q3110" s="45">
        <f t="shared" si="2180"/>
        <v>0</v>
      </c>
      <c r="R3110" s="45">
        <f t="shared" si="2180"/>
        <v>0</v>
      </c>
      <c r="S3110" s="45">
        <f t="shared" si="2180"/>
        <v>0</v>
      </c>
      <c r="T3110" s="45">
        <f t="shared" si="2180"/>
        <v>0</v>
      </c>
      <c r="U3110" s="45">
        <f t="shared" si="2180"/>
        <v>0</v>
      </c>
      <c r="V3110" s="45">
        <f t="shared" si="2180"/>
        <v>0</v>
      </c>
      <c r="W3110" s="45">
        <f t="shared" si="2180"/>
        <v>0</v>
      </c>
      <c r="X3110" s="45">
        <f t="shared" si="2180"/>
        <v>0</v>
      </c>
      <c r="Y3110" s="45">
        <f t="shared" si="2180"/>
        <v>0</v>
      </c>
      <c r="Z3110" s="45">
        <f t="shared" si="2180"/>
        <v>0</v>
      </c>
      <c r="AA3110" s="45">
        <f t="shared" si="2180"/>
        <v>0</v>
      </c>
      <c r="AB3110" s="45">
        <f t="shared" si="2180"/>
        <v>0</v>
      </c>
      <c r="AC3110" s="45">
        <f t="shared" si="2180"/>
        <v>0</v>
      </c>
      <c r="AD3110" s="45">
        <f t="shared" si="2180"/>
        <v>0</v>
      </c>
      <c r="AE3110" s="45">
        <f t="shared" si="2180"/>
        <v>0</v>
      </c>
      <c r="AF3110" s="45">
        <f t="shared" si="2180"/>
        <v>0</v>
      </c>
      <c r="AG3110" s="45">
        <f t="shared" si="2180"/>
        <v>0</v>
      </c>
      <c r="AH3110" s="45">
        <f t="shared" si="2180"/>
        <v>0</v>
      </c>
      <c r="AI3110" s="45">
        <f t="shared" si="2180"/>
        <v>0</v>
      </c>
      <c r="AJ3110" s="45">
        <f t="shared" si="2180"/>
        <v>0</v>
      </c>
      <c r="AK3110" s="45">
        <f t="shared" si="2180"/>
        <v>0</v>
      </c>
      <c r="AL3110" s="45">
        <f t="shared" si="2180"/>
        <v>0</v>
      </c>
      <c r="AM3110" s="45">
        <f t="shared" si="2180"/>
        <v>0</v>
      </c>
      <c r="AN3110" s="45">
        <f t="shared" si="2180"/>
        <v>0</v>
      </c>
      <c r="AO3110" s="45">
        <f t="shared" si="2180"/>
        <v>0</v>
      </c>
      <c r="AP3110" s="45">
        <f t="shared" si="2180"/>
        <v>0</v>
      </c>
      <c r="AQ3110" s="45">
        <f t="shared" si="2180"/>
        <v>0</v>
      </c>
      <c r="AR3110" s="45">
        <f t="shared" si="2180"/>
        <v>0</v>
      </c>
      <c r="AS3110" s="45">
        <f t="shared" si="2180"/>
        <v>0</v>
      </c>
      <c r="AT3110" s="45">
        <f t="shared" si="2180"/>
        <v>0</v>
      </c>
      <c r="AU3110" s="45">
        <f t="shared" si="2180"/>
        <v>0</v>
      </c>
      <c r="AV3110" s="45">
        <f t="shared" si="2180"/>
        <v>0</v>
      </c>
      <c r="AW3110" s="45">
        <f t="shared" si="2180"/>
        <v>0</v>
      </c>
      <c r="AX3110" s="45">
        <f t="shared" si="2180"/>
        <v>0</v>
      </c>
      <c r="AY3110" s="45">
        <f t="shared" si="2180"/>
        <v>0</v>
      </c>
      <c r="AZ3110" s="45">
        <f t="shared" si="2180"/>
        <v>0</v>
      </c>
      <c r="BA3110" s="45">
        <f t="shared" si="2180"/>
        <v>0</v>
      </c>
      <c r="BB3110" s="45">
        <f t="shared" si="2180"/>
        <v>0</v>
      </c>
      <c r="BC3110" s="45">
        <f t="shared" si="2180"/>
        <v>0</v>
      </c>
      <c r="BD3110" s="45">
        <f t="shared" si="2180"/>
        <v>0</v>
      </c>
    </row>
    <row r="3111" spans="1:57" ht="16" x14ac:dyDescent="0.2">
      <c r="B3111" s="11">
        <f t="shared" si="2169"/>
        <v>111</v>
      </c>
      <c r="C3111" s="12" t="str">
        <f t="shared" si="2169"/>
        <v>SCI HSR 5</v>
      </c>
      <c r="K3111" s="24"/>
      <c r="O3111" s="15"/>
      <c r="P3111" s="15"/>
      <c r="Q3111" s="15"/>
      <c r="R3111" s="15"/>
      <c r="S3111" s="15"/>
      <c r="T3111" s="15"/>
      <c r="U3111" s="15"/>
      <c r="V3111" s="15"/>
      <c r="W3111" s="15"/>
      <c r="X3111" s="15"/>
      <c r="Y3111" s="15"/>
      <c r="Z3111" s="15"/>
      <c r="AA3111" s="15"/>
      <c r="AB3111" s="15"/>
      <c r="AC3111" s="15"/>
      <c r="AD3111" s="15"/>
      <c r="AE3111" s="15"/>
      <c r="AF3111" s="15"/>
      <c r="AG3111" s="15"/>
      <c r="AH3111" s="15"/>
      <c r="AI3111" s="15"/>
      <c r="AJ3111" s="15"/>
      <c r="AK3111" s="15"/>
      <c r="AL3111" s="15"/>
      <c r="AM3111" s="15"/>
      <c r="AN3111" s="15"/>
      <c r="AO3111" s="15"/>
      <c r="AP3111" s="15"/>
      <c r="AQ3111" s="15"/>
      <c r="AR3111" s="15"/>
      <c r="AS3111" s="15"/>
      <c r="AT3111" s="15"/>
      <c r="AU3111" s="15"/>
      <c r="AV3111" s="15"/>
      <c r="AW3111" s="15"/>
      <c r="AX3111" s="15"/>
      <c r="AY3111" s="15"/>
      <c r="AZ3111" s="15"/>
      <c r="BA3111" s="15"/>
      <c r="BB3111" s="15"/>
      <c r="BC3111" s="15"/>
      <c r="BD3111" s="15"/>
    </row>
    <row r="3112" spans="1:57" ht="16" x14ac:dyDescent="0.2">
      <c r="B3112" s="11">
        <f t="shared" si="2169"/>
        <v>111</v>
      </c>
      <c r="C3112" s="12" t="str">
        <f t="shared" si="2169"/>
        <v>SCI HSR 5</v>
      </c>
      <c r="G3112" s="46" t="s">
        <v>229</v>
      </c>
      <c r="H3112" s="104" t="s">
        <v>32</v>
      </c>
      <c r="I3112" s="105"/>
      <c r="J3112" s="106"/>
      <c r="K3112" s="23"/>
      <c r="L3112" s="47" t="s">
        <v>4</v>
      </c>
      <c r="M3112" s="81"/>
      <c r="N3112" s="81"/>
      <c r="O3112" s="48">
        <f>SUM(O3107:O3110)</f>
        <v>48797.928602908767</v>
      </c>
      <c r="P3112" s="48">
        <f t="shared" ref="P3112:BD3112" si="2181">SUM(P3107:P3110)</f>
        <v>48797.928602908767</v>
      </c>
      <c r="Q3112" s="48">
        <f t="shared" si="2181"/>
        <v>49285.907888937858</v>
      </c>
      <c r="R3112" s="48">
        <f t="shared" si="2181"/>
        <v>49285.907888937858</v>
      </c>
      <c r="S3112" s="48">
        <f t="shared" si="2181"/>
        <v>49285.907888937858</v>
      </c>
      <c r="T3112" s="48">
        <f t="shared" si="2181"/>
        <v>49285.907888937858</v>
      </c>
      <c r="U3112" s="48">
        <f t="shared" si="2181"/>
        <v>49778.766967827236</v>
      </c>
      <c r="V3112" s="48">
        <f t="shared" si="2181"/>
        <v>49778.766967827236</v>
      </c>
      <c r="W3112" s="48">
        <f t="shared" si="2181"/>
        <v>49778.766967827236</v>
      </c>
      <c r="X3112" s="48">
        <f t="shared" si="2181"/>
        <v>49778.766967827236</v>
      </c>
      <c r="Y3112" s="48">
        <f t="shared" si="2181"/>
        <v>50276.554637505498</v>
      </c>
      <c r="Z3112" s="48">
        <f t="shared" si="2181"/>
        <v>50276.554637505498</v>
      </c>
      <c r="AA3112" s="48">
        <f t="shared" si="2181"/>
        <v>50276.554637505498</v>
      </c>
      <c r="AB3112" s="48">
        <f t="shared" si="2181"/>
        <v>50276.554637505498</v>
      </c>
      <c r="AC3112" s="48">
        <f t="shared" si="2181"/>
        <v>50779.320183880562</v>
      </c>
      <c r="AD3112" s="48">
        <f t="shared" si="2181"/>
        <v>50779.320183880562</v>
      </c>
      <c r="AE3112" s="48">
        <f t="shared" si="2181"/>
        <v>50779.320183880562</v>
      </c>
      <c r="AF3112" s="48">
        <f t="shared" si="2181"/>
        <v>50779.320183880562</v>
      </c>
      <c r="AG3112" s="48">
        <f t="shared" si="2181"/>
        <v>51287.113385719364</v>
      </c>
      <c r="AH3112" s="48">
        <f t="shared" si="2181"/>
        <v>51287.113385719364</v>
      </c>
      <c r="AI3112" s="48">
        <f t="shared" si="2181"/>
        <v>51287.113385719364</v>
      </c>
      <c r="AJ3112" s="48">
        <f t="shared" si="2181"/>
        <v>51287.113385719364</v>
      </c>
      <c r="AK3112" s="48">
        <f t="shared" si="2181"/>
        <v>51799.984519576559</v>
      </c>
      <c r="AL3112" s="48">
        <f t="shared" si="2181"/>
        <v>51799.984519576559</v>
      </c>
      <c r="AM3112" s="48">
        <f t="shared" si="2181"/>
        <v>51799.984519576559</v>
      </c>
      <c r="AN3112" s="48">
        <f t="shared" si="2181"/>
        <v>52419.332160571495</v>
      </c>
      <c r="AO3112" s="48">
        <f t="shared" si="2181"/>
        <v>57549.782801249552</v>
      </c>
      <c r="AP3112" s="48">
        <f t="shared" si="2181"/>
        <v>57549.782801249552</v>
      </c>
      <c r="AQ3112" s="48">
        <f t="shared" si="2181"/>
        <v>57549.782801249552</v>
      </c>
      <c r="AR3112" s="48">
        <f t="shared" si="2181"/>
        <v>57549.782801249552</v>
      </c>
      <c r="AS3112" s="48">
        <f t="shared" si="2181"/>
        <v>58125.280629262052</v>
      </c>
      <c r="AT3112" s="48">
        <f t="shared" si="2181"/>
        <v>58125.280629262052</v>
      </c>
      <c r="AU3112" s="48">
        <f t="shared" si="2181"/>
        <v>58125.280629262052</v>
      </c>
      <c r="AV3112" s="48">
        <f t="shared" si="2181"/>
        <v>58125.280629262052</v>
      </c>
      <c r="AW3112" s="48">
        <f t="shared" si="2181"/>
        <v>58706.53343555468</v>
      </c>
      <c r="AX3112" s="48">
        <f t="shared" si="2181"/>
        <v>58706.53343555468</v>
      </c>
      <c r="AY3112" s="48">
        <f t="shared" si="2181"/>
        <v>58706.53343555468</v>
      </c>
      <c r="AZ3112" s="48">
        <f t="shared" si="2181"/>
        <v>58706.53343555468</v>
      </c>
      <c r="BA3112" s="48">
        <f t="shared" si="2181"/>
        <v>59293.598769910219</v>
      </c>
      <c r="BB3112" s="48">
        <f t="shared" si="2181"/>
        <v>59293.598769910219</v>
      </c>
      <c r="BC3112" s="48">
        <f t="shared" si="2181"/>
        <v>59293.598769910219</v>
      </c>
      <c r="BD3112" s="48">
        <f t="shared" si="2181"/>
        <v>59293.598769910219</v>
      </c>
    </row>
    <row r="3113" spans="1:57" ht="16" x14ac:dyDescent="0.2">
      <c r="B3113" s="11">
        <f t="shared" ref="B3113:C3118" si="2182">B3112</f>
        <v>111</v>
      </c>
      <c r="C3113" s="12" t="str">
        <f t="shared" si="2182"/>
        <v>SCI HSR 5</v>
      </c>
      <c r="D3113" s="46" t="s">
        <v>260</v>
      </c>
      <c r="E3113" s="32">
        <v>47118</v>
      </c>
      <c r="F3113" s="15"/>
      <c r="G3113" s="46" t="s">
        <v>261</v>
      </c>
      <c r="H3113" s="46" t="s">
        <v>237</v>
      </c>
      <c r="I3113" s="46" t="s">
        <v>238</v>
      </c>
      <c r="J3113" s="46" t="s">
        <v>239</v>
      </c>
      <c r="K3113" s="23"/>
      <c r="O3113" s="15"/>
      <c r="P3113" s="15"/>
      <c r="Q3113" s="15"/>
      <c r="R3113" s="15"/>
      <c r="S3113" s="15"/>
      <c r="T3113" s="15"/>
      <c r="U3113" s="15"/>
      <c r="V3113" s="15"/>
      <c r="W3113" s="15"/>
      <c r="X3113" s="15"/>
      <c r="Y3113" s="15"/>
      <c r="Z3113" s="15"/>
      <c r="AA3113" s="15"/>
      <c r="AB3113" s="15"/>
      <c r="AC3113" s="15"/>
      <c r="AD3113" s="15"/>
      <c r="AE3113" s="15"/>
      <c r="AF3113" s="15"/>
      <c r="AG3113" s="15"/>
      <c r="AH3113" s="15"/>
      <c r="AI3113" s="15"/>
      <c r="AJ3113" s="15"/>
      <c r="AK3113" s="15"/>
      <c r="AL3113" s="15"/>
      <c r="AM3113" s="15"/>
      <c r="AN3113" s="15"/>
      <c r="AO3113" s="15"/>
      <c r="AP3113" s="15"/>
      <c r="AQ3113" s="15"/>
      <c r="AR3113" s="15"/>
      <c r="AS3113" s="15"/>
      <c r="AT3113" s="15"/>
      <c r="AU3113" s="15"/>
      <c r="AV3113" s="15"/>
      <c r="AW3113" s="15"/>
      <c r="AX3113" s="15"/>
      <c r="AY3113" s="15"/>
      <c r="AZ3113" s="15"/>
      <c r="BA3113" s="15"/>
      <c r="BB3113" s="15"/>
      <c r="BC3113" s="15"/>
      <c r="BD3113" s="15"/>
    </row>
    <row r="3114" spans="1:57" ht="16" x14ac:dyDescent="0.2">
      <c r="B3114" s="11">
        <f t="shared" si="2182"/>
        <v>111</v>
      </c>
      <c r="C3114" s="12" t="str">
        <f t="shared" si="2182"/>
        <v>SCI HSR 5</v>
      </c>
      <c r="D3114" s="46" t="s">
        <v>262</v>
      </c>
      <c r="E3114" s="31">
        <v>227919.93188613685</v>
      </c>
      <c r="F3114" s="15"/>
      <c r="G3114" s="49" t="s">
        <v>263</v>
      </c>
      <c r="H3114" s="31">
        <v>0</v>
      </c>
      <c r="I3114" s="32">
        <v>0</v>
      </c>
      <c r="J3114" s="32">
        <v>0</v>
      </c>
      <c r="K3114" s="23"/>
      <c r="L3114" s="50" t="s">
        <v>264</v>
      </c>
      <c r="M3114" s="70"/>
      <c r="N3114" s="70"/>
      <c r="O3114" s="40">
        <f t="shared" ref="O3114:BD3114" si="2183">IFERROR(((O$3&gt;=$E3113)*(O$2&lt;=$E3113))*$E3117,"")</f>
        <v>0</v>
      </c>
      <c r="P3114" s="40">
        <f t="shared" si="2183"/>
        <v>0</v>
      </c>
      <c r="Q3114" s="40">
        <f t="shared" si="2183"/>
        <v>0</v>
      </c>
      <c r="R3114" s="40">
        <f t="shared" si="2183"/>
        <v>0</v>
      </c>
      <c r="S3114" s="40">
        <f t="shared" si="2183"/>
        <v>0</v>
      </c>
      <c r="T3114" s="40">
        <f t="shared" si="2183"/>
        <v>0</v>
      </c>
      <c r="U3114" s="40">
        <f t="shared" si="2183"/>
        <v>0</v>
      </c>
      <c r="V3114" s="40">
        <f t="shared" si="2183"/>
        <v>0</v>
      </c>
      <c r="W3114" s="40">
        <f t="shared" si="2183"/>
        <v>0</v>
      </c>
      <c r="X3114" s="40">
        <f t="shared" si="2183"/>
        <v>0</v>
      </c>
      <c r="Y3114" s="40">
        <f t="shared" si="2183"/>
        <v>0</v>
      </c>
      <c r="Z3114" s="40">
        <f t="shared" si="2183"/>
        <v>0</v>
      </c>
      <c r="AA3114" s="40">
        <f t="shared" si="2183"/>
        <v>0</v>
      </c>
      <c r="AB3114" s="40">
        <f t="shared" si="2183"/>
        <v>0</v>
      </c>
      <c r="AC3114" s="40">
        <f t="shared" si="2183"/>
        <v>0</v>
      </c>
      <c r="AD3114" s="40">
        <f t="shared" si="2183"/>
        <v>0</v>
      </c>
      <c r="AE3114" s="40">
        <f t="shared" si="2183"/>
        <v>0</v>
      </c>
      <c r="AF3114" s="40">
        <f t="shared" si="2183"/>
        <v>0</v>
      </c>
      <c r="AG3114" s="40">
        <f t="shared" si="2183"/>
        <v>0</v>
      </c>
      <c r="AH3114" s="40">
        <f t="shared" si="2183"/>
        <v>0</v>
      </c>
      <c r="AI3114" s="40">
        <f t="shared" si="2183"/>
        <v>0</v>
      </c>
      <c r="AJ3114" s="40">
        <f t="shared" si="2183"/>
        <v>0</v>
      </c>
      <c r="AK3114" s="40">
        <f t="shared" si="2183"/>
        <v>0</v>
      </c>
      <c r="AL3114" s="40">
        <f t="shared" si="2183"/>
        <v>0</v>
      </c>
      <c r="AM3114" s="40">
        <f t="shared" si="2183"/>
        <v>0</v>
      </c>
      <c r="AN3114" s="40">
        <f t="shared" si="2183"/>
        <v>0</v>
      </c>
      <c r="AO3114" s="40">
        <f t="shared" si="2183"/>
        <v>0</v>
      </c>
      <c r="AP3114" s="40">
        <f t="shared" si="2183"/>
        <v>0</v>
      </c>
      <c r="AQ3114" s="40">
        <f t="shared" si="2183"/>
        <v>0</v>
      </c>
      <c r="AR3114" s="40">
        <f t="shared" si="2183"/>
        <v>0</v>
      </c>
      <c r="AS3114" s="40">
        <f t="shared" si="2183"/>
        <v>0</v>
      </c>
      <c r="AT3114" s="40">
        <f t="shared" si="2183"/>
        <v>0</v>
      </c>
      <c r="AU3114" s="40">
        <f t="shared" si="2183"/>
        <v>0</v>
      </c>
      <c r="AV3114" s="40">
        <f t="shared" si="2183"/>
        <v>0</v>
      </c>
      <c r="AW3114" s="40">
        <f t="shared" si="2183"/>
        <v>0</v>
      </c>
      <c r="AX3114" s="40">
        <f t="shared" si="2183"/>
        <v>0</v>
      </c>
      <c r="AY3114" s="40">
        <f t="shared" si="2183"/>
        <v>0</v>
      </c>
      <c r="AZ3114" s="40">
        <f t="shared" si="2183"/>
        <v>0</v>
      </c>
      <c r="BA3114" s="40">
        <f t="shared" si="2183"/>
        <v>0</v>
      </c>
      <c r="BB3114" s="40">
        <f t="shared" si="2183"/>
        <v>0</v>
      </c>
      <c r="BC3114" s="40">
        <f t="shared" si="2183"/>
        <v>0</v>
      </c>
      <c r="BD3114" s="40">
        <f t="shared" si="2183"/>
        <v>0</v>
      </c>
    </row>
    <row r="3115" spans="1:57" ht="16" x14ac:dyDescent="0.2">
      <c r="B3115" s="11">
        <f t="shared" si="2182"/>
        <v>111</v>
      </c>
      <c r="C3115" s="12" t="str">
        <f t="shared" si="2182"/>
        <v>SCI HSR 5</v>
      </c>
      <c r="D3115" s="46" t="s">
        <v>24</v>
      </c>
      <c r="E3115" s="51">
        <f>IF(E3113&gt;MAX($O$3:$BD$3),BD3104,
IF(E3113&lt;MIN($O$3:$BD$3),1,SUMIFS($O3105:$BD3105,$O$2:$BD$2,"&lt;="&amp;E3113,$O$3:$BD$3,"&gt;="&amp;E3113)))</f>
        <v>1.0615201506009999</v>
      </c>
      <c r="F3115" s="15"/>
      <c r="G3115" s="49" t="s">
        <v>265</v>
      </c>
      <c r="H3115" s="31">
        <v>0</v>
      </c>
      <c r="I3115" s="32">
        <v>0</v>
      </c>
      <c r="J3115" s="32">
        <v>0</v>
      </c>
      <c r="K3115" s="23"/>
      <c r="L3115" s="52" t="s">
        <v>266</v>
      </c>
      <c r="M3115" s="72"/>
      <c r="N3115" s="72"/>
      <c r="O3115" s="41">
        <f t="shared" ref="O3115:BD3115" si="2184">IFERROR(((O$3&gt;=$E3110)*(O$2&lt;=$E3110))*$H3118,"")</f>
        <v>0</v>
      </c>
      <c r="P3115" s="41">
        <f t="shared" si="2184"/>
        <v>0</v>
      </c>
      <c r="Q3115" s="41">
        <f t="shared" si="2184"/>
        <v>0</v>
      </c>
      <c r="R3115" s="41">
        <f t="shared" si="2184"/>
        <v>0</v>
      </c>
      <c r="S3115" s="41">
        <f t="shared" si="2184"/>
        <v>0</v>
      </c>
      <c r="T3115" s="41">
        <f t="shared" si="2184"/>
        <v>0</v>
      </c>
      <c r="U3115" s="41">
        <f t="shared" si="2184"/>
        <v>0</v>
      </c>
      <c r="V3115" s="41">
        <f t="shared" si="2184"/>
        <v>0</v>
      </c>
      <c r="W3115" s="41">
        <f t="shared" si="2184"/>
        <v>0</v>
      </c>
      <c r="X3115" s="41">
        <f t="shared" si="2184"/>
        <v>0</v>
      </c>
      <c r="Y3115" s="41">
        <f t="shared" si="2184"/>
        <v>0</v>
      </c>
      <c r="Z3115" s="41">
        <f t="shared" si="2184"/>
        <v>0</v>
      </c>
      <c r="AA3115" s="41">
        <f t="shared" si="2184"/>
        <v>0</v>
      </c>
      <c r="AB3115" s="41">
        <f t="shared" si="2184"/>
        <v>0</v>
      </c>
      <c r="AC3115" s="41">
        <f t="shared" si="2184"/>
        <v>0</v>
      </c>
      <c r="AD3115" s="41">
        <f t="shared" si="2184"/>
        <v>0</v>
      </c>
      <c r="AE3115" s="41">
        <f t="shared" si="2184"/>
        <v>0</v>
      </c>
      <c r="AF3115" s="41">
        <f t="shared" si="2184"/>
        <v>0</v>
      </c>
      <c r="AG3115" s="41">
        <f t="shared" si="2184"/>
        <v>0</v>
      </c>
      <c r="AH3115" s="41">
        <f t="shared" si="2184"/>
        <v>0</v>
      </c>
      <c r="AI3115" s="41">
        <f t="shared" si="2184"/>
        <v>0</v>
      </c>
      <c r="AJ3115" s="41">
        <f t="shared" si="2184"/>
        <v>0</v>
      </c>
      <c r="AK3115" s="41">
        <f t="shared" si="2184"/>
        <v>0</v>
      </c>
      <c r="AL3115" s="41">
        <f t="shared" si="2184"/>
        <v>0</v>
      </c>
      <c r="AM3115" s="41">
        <f t="shared" si="2184"/>
        <v>0</v>
      </c>
      <c r="AN3115" s="41">
        <f t="shared" si="2184"/>
        <v>0</v>
      </c>
      <c r="AO3115" s="41">
        <f t="shared" si="2184"/>
        <v>0</v>
      </c>
      <c r="AP3115" s="41">
        <f t="shared" si="2184"/>
        <v>0</v>
      </c>
      <c r="AQ3115" s="41">
        <f t="shared" si="2184"/>
        <v>0</v>
      </c>
      <c r="AR3115" s="41">
        <f t="shared" si="2184"/>
        <v>0</v>
      </c>
      <c r="AS3115" s="41">
        <f t="shared" si="2184"/>
        <v>0</v>
      </c>
      <c r="AT3115" s="41">
        <f t="shared" si="2184"/>
        <v>0</v>
      </c>
      <c r="AU3115" s="41">
        <f t="shared" si="2184"/>
        <v>0</v>
      </c>
      <c r="AV3115" s="41">
        <f t="shared" si="2184"/>
        <v>0</v>
      </c>
      <c r="AW3115" s="41">
        <f t="shared" si="2184"/>
        <v>0</v>
      </c>
      <c r="AX3115" s="41">
        <f t="shared" si="2184"/>
        <v>0</v>
      </c>
      <c r="AY3115" s="41">
        <f t="shared" si="2184"/>
        <v>0</v>
      </c>
      <c r="AZ3115" s="41">
        <f t="shared" si="2184"/>
        <v>0</v>
      </c>
      <c r="BA3115" s="41">
        <f t="shared" si="2184"/>
        <v>0</v>
      </c>
      <c r="BB3115" s="41">
        <f t="shared" si="2184"/>
        <v>0</v>
      </c>
      <c r="BC3115" s="41">
        <f t="shared" si="2184"/>
        <v>0</v>
      </c>
      <c r="BD3115" s="41">
        <f t="shared" si="2184"/>
        <v>0</v>
      </c>
    </row>
    <row r="3116" spans="1:57" ht="16" x14ac:dyDescent="0.2">
      <c r="B3116" s="11">
        <f t="shared" si="2182"/>
        <v>111</v>
      </c>
      <c r="C3116" s="12" t="str">
        <f t="shared" si="2182"/>
        <v>SCI HSR 5</v>
      </c>
      <c r="D3116" s="46" t="s">
        <v>8</v>
      </c>
      <c r="E3116" s="42">
        <v>0</v>
      </c>
      <c r="F3116" s="15"/>
      <c r="G3116" s="49" t="s">
        <v>267</v>
      </c>
      <c r="H3116" s="31">
        <v>0</v>
      </c>
      <c r="I3116" s="32">
        <v>0</v>
      </c>
      <c r="J3116" s="32">
        <v>0</v>
      </c>
      <c r="L3116" s="52" t="s">
        <v>268</v>
      </c>
      <c r="M3116" s="72"/>
      <c r="N3116" s="72"/>
      <c r="O3116" s="41">
        <f t="shared" ref="O3116:BD3116" si="2185">IFERROR(((O$3&gt;=$E3113)*(O$2&lt;=$E3113))*$J3118,"")</f>
        <v>0</v>
      </c>
      <c r="P3116" s="41">
        <f t="shared" si="2185"/>
        <v>0</v>
      </c>
      <c r="Q3116" s="41">
        <f t="shared" si="2185"/>
        <v>0</v>
      </c>
      <c r="R3116" s="41">
        <f t="shared" si="2185"/>
        <v>0</v>
      </c>
      <c r="S3116" s="41">
        <f t="shared" si="2185"/>
        <v>0</v>
      </c>
      <c r="T3116" s="41">
        <f t="shared" si="2185"/>
        <v>0</v>
      </c>
      <c r="U3116" s="41">
        <f t="shared" si="2185"/>
        <v>0</v>
      </c>
      <c r="V3116" s="41">
        <f t="shared" si="2185"/>
        <v>0</v>
      </c>
      <c r="W3116" s="41">
        <f t="shared" si="2185"/>
        <v>0</v>
      </c>
      <c r="X3116" s="41">
        <f t="shared" si="2185"/>
        <v>0</v>
      </c>
      <c r="Y3116" s="41">
        <f t="shared" si="2185"/>
        <v>0</v>
      </c>
      <c r="Z3116" s="41">
        <f t="shared" si="2185"/>
        <v>0</v>
      </c>
      <c r="AA3116" s="41">
        <f t="shared" si="2185"/>
        <v>0</v>
      </c>
      <c r="AB3116" s="41">
        <f t="shared" si="2185"/>
        <v>0</v>
      </c>
      <c r="AC3116" s="41">
        <f t="shared" si="2185"/>
        <v>0</v>
      </c>
      <c r="AD3116" s="41">
        <f t="shared" si="2185"/>
        <v>0</v>
      </c>
      <c r="AE3116" s="41">
        <f t="shared" si="2185"/>
        <v>0</v>
      </c>
      <c r="AF3116" s="41">
        <f t="shared" si="2185"/>
        <v>0</v>
      </c>
      <c r="AG3116" s="41">
        <f t="shared" si="2185"/>
        <v>0</v>
      </c>
      <c r="AH3116" s="41">
        <f t="shared" si="2185"/>
        <v>0</v>
      </c>
      <c r="AI3116" s="41">
        <f t="shared" si="2185"/>
        <v>0</v>
      </c>
      <c r="AJ3116" s="41">
        <f t="shared" si="2185"/>
        <v>0</v>
      </c>
      <c r="AK3116" s="41">
        <f t="shared" si="2185"/>
        <v>0</v>
      </c>
      <c r="AL3116" s="41">
        <f t="shared" si="2185"/>
        <v>0</v>
      </c>
      <c r="AM3116" s="41">
        <f t="shared" si="2185"/>
        <v>0</v>
      </c>
      <c r="AN3116" s="41">
        <f t="shared" si="2185"/>
        <v>0</v>
      </c>
      <c r="AO3116" s="41">
        <f t="shared" si="2185"/>
        <v>0</v>
      </c>
      <c r="AP3116" s="41">
        <f t="shared" si="2185"/>
        <v>0</v>
      </c>
      <c r="AQ3116" s="41">
        <f t="shared" si="2185"/>
        <v>0</v>
      </c>
      <c r="AR3116" s="41">
        <f t="shared" si="2185"/>
        <v>0</v>
      </c>
      <c r="AS3116" s="41">
        <f t="shared" si="2185"/>
        <v>0</v>
      </c>
      <c r="AT3116" s="41">
        <f t="shared" si="2185"/>
        <v>0</v>
      </c>
      <c r="AU3116" s="41">
        <f t="shared" si="2185"/>
        <v>0</v>
      </c>
      <c r="AV3116" s="41">
        <f t="shared" si="2185"/>
        <v>0</v>
      </c>
      <c r="AW3116" s="41">
        <f t="shared" si="2185"/>
        <v>0</v>
      </c>
      <c r="AX3116" s="41">
        <f t="shared" si="2185"/>
        <v>0</v>
      </c>
      <c r="AY3116" s="41">
        <f t="shared" si="2185"/>
        <v>0</v>
      </c>
      <c r="AZ3116" s="41">
        <f t="shared" si="2185"/>
        <v>0</v>
      </c>
      <c r="BA3116" s="41">
        <f t="shared" si="2185"/>
        <v>0</v>
      </c>
      <c r="BB3116" s="41">
        <f t="shared" si="2185"/>
        <v>0</v>
      </c>
      <c r="BC3116" s="41">
        <f t="shared" si="2185"/>
        <v>0</v>
      </c>
      <c r="BD3116" s="41">
        <f t="shared" si="2185"/>
        <v>0</v>
      </c>
    </row>
    <row r="3117" spans="1:57" ht="16" x14ac:dyDescent="0.2">
      <c r="B3117" s="11">
        <f t="shared" si="2182"/>
        <v>111</v>
      </c>
      <c r="C3117" s="12" t="str">
        <f t="shared" si="2182"/>
        <v>SCI HSR 5</v>
      </c>
      <c r="D3117" s="46" t="s">
        <v>269</v>
      </c>
      <c r="E3117" s="31">
        <v>0</v>
      </c>
      <c r="F3117" s="15"/>
      <c r="G3117" s="53"/>
      <c r="H3117" s="15"/>
      <c r="I3117" s="15"/>
      <c r="J3117" s="23"/>
      <c r="L3117" s="52" t="s">
        <v>270</v>
      </c>
      <c r="M3117" s="72"/>
      <c r="N3117" s="72"/>
      <c r="O3117" s="41">
        <f t="shared" ref="O3117:BD3117" si="2186">IFERROR(((O$3&gt;=$J3107)*(O$2&lt;=$J3107))*$E3118,"")</f>
        <v>0</v>
      </c>
      <c r="P3117" s="41">
        <f t="shared" si="2186"/>
        <v>0</v>
      </c>
      <c r="Q3117" s="41">
        <f t="shared" si="2186"/>
        <v>0</v>
      </c>
      <c r="R3117" s="41">
        <f t="shared" si="2186"/>
        <v>0</v>
      </c>
      <c r="S3117" s="41">
        <f t="shared" si="2186"/>
        <v>0</v>
      </c>
      <c r="T3117" s="41">
        <f t="shared" si="2186"/>
        <v>0</v>
      </c>
      <c r="U3117" s="41">
        <f t="shared" si="2186"/>
        <v>0</v>
      </c>
      <c r="V3117" s="41">
        <f t="shared" si="2186"/>
        <v>0</v>
      </c>
      <c r="W3117" s="41">
        <f t="shared" si="2186"/>
        <v>0</v>
      </c>
      <c r="X3117" s="41">
        <f t="shared" si="2186"/>
        <v>0</v>
      </c>
      <c r="Y3117" s="41">
        <f t="shared" si="2186"/>
        <v>0</v>
      </c>
      <c r="Z3117" s="41">
        <f t="shared" si="2186"/>
        <v>0</v>
      </c>
      <c r="AA3117" s="41">
        <f t="shared" si="2186"/>
        <v>0</v>
      </c>
      <c r="AB3117" s="41">
        <f t="shared" si="2186"/>
        <v>0</v>
      </c>
      <c r="AC3117" s="41">
        <f t="shared" si="2186"/>
        <v>0</v>
      </c>
      <c r="AD3117" s="41">
        <f t="shared" si="2186"/>
        <v>0</v>
      </c>
      <c r="AE3117" s="41">
        <f t="shared" si="2186"/>
        <v>0</v>
      </c>
      <c r="AF3117" s="41">
        <f t="shared" si="2186"/>
        <v>0</v>
      </c>
      <c r="AG3117" s="41">
        <f t="shared" si="2186"/>
        <v>0</v>
      </c>
      <c r="AH3117" s="41">
        <f t="shared" si="2186"/>
        <v>0</v>
      </c>
      <c r="AI3117" s="41">
        <f t="shared" si="2186"/>
        <v>0</v>
      </c>
      <c r="AJ3117" s="41">
        <f t="shared" si="2186"/>
        <v>0</v>
      </c>
      <c r="AK3117" s="41">
        <f t="shared" si="2186"/>
        <v>0</v>
      </c>
      <c r="AL3117" s="41">
        <f t="shared" si="2186"/>
        <v>0</v>
      </c>
      <c r="AM3117" s="41">
        <f t="shared" si="2186"/>
        <v>0</v>
      </c>
      <c r="AN3117" s="41">
        <f t="shared" si="2186"/>
        <v>0</v>
      </c>
      <c r="AO3117" s="41">
        <f t="shared" si="2186"/>
        <v>0</v>
      </c>
      <c r="AP3117" s="41">
        <f t="shared" si="2186"/>
        <v>0</v>
      </c>
      <c r="AQ3117" s="41">
        <f t="shared" si="2186"/>
        <v>0</v>
      </c>
      <c r="AR3117" s="41">
        <f t="shared" si="2186"/>
        <v>0</v>
      </c>
      <c r="AS3117" s="41">
        <f t="shared" si="2186"/>
        <v>0</v>
      </c>
      <c r="AT3117" s="41">
        <f t="shared" si="2186"/>
        <v>0</v>
      </c>
      <c r="AU3117" s="41">
        <f t="shared" si="2186"/>
        <v>0</v>
      </c>
      <c r="AV3117" s="41">
        <f t="shared" si="2186"/>
        <v>0</v>
      </c>
      <c r="AW3117" s="41">
        <f t="shared" si="2186"/>
        <v>0</v>
      </c>
      <c r="AX3117" s="41">
        <f t="shared" si="2186"/>
        <v>0</v>
      </c>
      <c r="AY3117" s="41">
        <f t="shared" si="2186"/>
        <v>0</v>
      </c>
      <c r="AZ3117" s="41">
        <f t="shared" si="2186"/>
        <v>0</v>
      </c>
      <c r="BA3117" s="41">
        <f t="shared" si="2186"/>
        <v>0</v>
      </c>
      <c r="BB3117" s="41">
        <f t="shared" si="2186"/>
        <v>0</v>
      </c>
      <c r="BC3117" s="41">
        <f t="shared" si="2186"/>
        <v>0</v>
      </c>
      <c r="BD3117" s="41">
        <f t="shared" si="2186"/>
        <v>0</v>
      </c>
    </row>
    <row r="3118" spans="1:57" ht="16" x14ac:dyDescent="0.2">
      <c r="B3118" s="11">
        <f t="shared" si="2182"/>
        <v>111</v>
      </c>
      <c r="C3118" s="12" t="str">
        <f t="shared" si="2182"/>
        <v>SCI HSR 5</v>
      </c>
      <c r="D3118" s="46" t="s">
        <v>270</v>
      </c>
      <c r="E3118" s="31">
        <v>0</v>
      </c>
      <c r="F3118" s="15"/>
      <c r="G3118" s="46" t="s">
        <v>266</v>
      </c>
      <c r="H3118" s="31">
        <v>0</v>
      </c>
      <c r="I3118" s="46" t="s">
        <v>268</v>
      </c>
      <c r="J3118" s="31">
        <v>0</v>
      </c>
      <c r="L3118" s="54" t="s">
        <v>271</v>
      </c>
      <c r="M3118" s="73"/>
      <c r="N3118" s="73"/>
      <c r="O3118" s="45">
        <f t="shared" ref="O3118:BD3118" si="2187">IFERROR(-($E3099+$H3099+$J3099)*O3100,"")</f>
        <v>0</v>
      </c>
      <c r="P3118" s="45">
        <f t="shared" si="2187"/>
        <v>0</v>
      </c>
      <c r="Q3118" s="45">
        <f t="shared" si="2187"/>
        <v>0</v>
      </c>
      <c r="R3118" s="45">
        <f t="shared" si="2187"/>
        <v>0</v>
      </c>
      <c r="S3118" s="45">
        <f t="shared" si="2187"/>
        <v>0</v>
      </c>
      <c r="T3118" s="45">
        <f t="shared" si="2187"/>
        <v>0</v>
      </c>
      <c r="U3118" s="45">
        <f t="shared" si="2187"/>
        <v>0</v>
      </c>
      <c r="V3118" s="45">
        <f t="shared" si="2187"/>
        <v>0</v>
      </c>
      <c r="W3118" s="45">
        <f t="shared" si="2187"/>
        <v>0</v>
      </c>
      <c r="X3118" s="45">
        <f t="shared" si="2187"/>
        <v>0</v>
      </c>
      <c r="Y3118" s="45">
        <f t="shared" si="2187"/>
        <v>0</v>
      </c>
      <c r="Z3118" s="45">
        <f t="shared" si="2187"/>
        <v>0</v>
      </c>
      <c r="AA3118" s="45">
        <f t="shared" si="2187"/>
        <v>0</v>
      </c>
      <c r="AB3118" s="45">
        <f t="shared" si="2187"/>
        <v>0</v>
      </c>
      <c r="AC3118" s="45">
        <f t="shared" si="2187"/>
        <v>0</v>
      </c>
      <c r="AD3118" s="45">
        <f t="shared" si="2187"/>
        <v>0</v>
      </c>
      <c r="AE3118" s="45">
        <f t="shared" si="2187"/>
        <v>0</v>
      </c>
      <c r="AF3118" s="45">
        <f t="shared" si="2187"/>
        <v>0</v>
      </c>
      <c r="AG3118" s="45">
        <f t="shared" si="2187"/>
        <v>0</v>
      </c>
      <c r="AH3118" s="45">
        <f t="shared" si="2187"/>
        <v>0</v>
      </c>
      <c r="AI3118" s="45">
        <f t="shared" si="2187"/>
        <v>0</v>
      </c>
      <c r="AJ3118" s="45">
        <f t="shared" si="2187"/>
        <v>0</v>
      </c>
      <c r="AK3118" s="45">
        <f t="shared" si="2187"/>
        <v>0</v>
      </c>
      <c r="AL3118" s="45">
        <f t="shared" si="2187"/>
        <v>0</v>
      </c>
      <c r="AM3118" s="45">
        <f t="shared" si="2187"/>
        <v>0</v>
      </c>
      <c r="AN3118" s="45">
        <f t="shared" si="2187"/>
        <v>0</v>
      </c>
      <c r="AO3118" s="45">
        <f t="shared" si="2187"/>
        <v>0</v>
      </c>
      <c r="AP3118" s="45">
        <f t="shared" si="2187"/>
        <v>0</v>
      </c>
      <c r="AQ3118" s="45">
        <f t="shared" si="2187"/>
        <v>0</v>
      </c>
      <c r="AR3118" s="45">
        <f t="shared" si="2187"/>
        <v>0</v>
      </c>
      <c r="AS3118" s="45">
        <f t="shared" si="2187"/>
        <v>0</v>
      </c>
      <c r="AT3118" s="45">
        <f t="shared" si="2187"/>
        <v>0</v>
      </c>
      <c r="AU3118" s="45">
        <f t="shared" si="2187"/>
        <v>0</v>
      </c>
      <c r="AV3118" s="45">
        <f t="shared" si="2187"/>
        <v>0</v>
      </c>
      <c r="AW3118" s="45">
        <f t="shared" si="2187"/>
        <v>0</v>
      </c>
      <c r="AX3118" s="45">
        <f t="shared" si="2187"/>
        <v>0</v>
      </c>
      <c r="AY3118" s="45">
        <f t="shared" si="2187"/>
        <v>0</v>
      </c>
      <c r="AZ3118" s="45">
        <f t="shared" si="2187"/>
        <v>0</v>
      </c>
      <c r="BA3118" s="45">
        <f t="shared" si="2187"/>
        <v>0</v>
      </c>
      <c r="BB3118" s="45">
        <f t="shared" si="2187"/>
        <v>0</v>
      </c>
      <c r="BC3118" s="45">
        <f t="shared" si="2187"/>
        <v>0</v>
      </c>
      <c r="BD3118" s="45">
        <f t="shared" si="2187"/>
        <v>0</v>
      </c>
    </row>
    <row r="3119" spans="1:57" x14ac:dyDescent="0.2">
      <c r="A3119"/>
      <c r="B3119"/>
      <c r="C3119"/>
      <c r="D3119"/>
      <c r="E3119"/>
      <c r="F3119"/>
      <c r="G3119"/>
      <c r="H3119"/>
      <c r="I3119"/>
      <c r="J3119"/>
      <c r="K3119"/>
      <c r="L3119"/>
      <c r="M3119"/>
      <c r="N3119"/>
      <c r="O3119"/>
      <c r="P3119"/>
      <c r="Q3119"/>
      <c r="R3119"/>
      <c r="S3119"/>
      <c r="T3119"/>
      <c r="U3119"/>
      <c r="V3119"/>
      <c r="W3119"/>
      <c r="X3119"/>
      <c r="Y3119"/>
      <c r="Z3119"/>
      <c r="AA3119"/>
      <c r="AB3119"/>
      <c r="AC3119"/>
      <c r="AD3119"/>
      <c r="AE3119"/>
      <c r="AF3119"/>
      <c r="AG3119"/>
      <c r="AH3119"/>
      <c r="AI3119"/>
      <c r="AJ3119"/>
      <c r="AK3119"/>
      <c r="AL3119"/>
      <c r="AM3119"/>
      <c r="AN3119"/>
      <c r="AO3119"/>
      <c r="AP3119"/>
      <c r="AQ3119"/>
      <c r="AR3119"/>
      <c r="AS3119"/>
      <c r="AT3119"/>
      <c r="AU3119"/>
      <c r="AV3119"/>
      <c r="AW3119"/>
      <c r="AX3119"/>
      <c r="AY3119"/>
      <c r="AZ3119"/>
      <c r="BA3119"/>
      <c r="BB3119"/>
      <c r="BC3119"/>
      <c r="BD3119"/>
    </row>
    <row r="3120" spans="1:57" ht="16" x14ac:dyDescent="0.2">
      <c r="A3120"/>
      <c r="B3120"/>
      <c r="C3120"/>
      <c r="D3120"/>
      <c r="E3120"/>
      <c r="F3120"/>
      <c r="G3120"/>
      <c r="H3120"/>
      <c r="I3120"/>
      <c r="J3120"/>
      <c r="K3120"/>
      <c r="L3120"/>
      <c r="M3120"/>
      <c r="N3120"/>
      <c r="O3120"/>
      <c r="P3120"/>
      <c r="Q3120"/>
      <c r="R3120"/>
      <c r="S3120"/>
      <c r="T3120"/>
      <c r="U3120"/>
      <c r="V3120"/>
      <c r="W3120"/>
      <c r="X3120"/>
      <c r="Y3120"/>
      <c r="Z3120"/>
      <c r="AA3120"/>
      <c r="AB3120"/>
      <c r="AC3120"/>
      <c r="AD3120"/>
      <c r="AE3120"/>
      <c r="AF3120"/>
      <c r="AG3120"/>
      <c r="AH3120"/>
      <c r="AI3120"/>
      <c r="AJ3120"/>
      <c r="AK3120"/>
      <c r="AL3120"/>
      <c r="AM3120"/>
      <c r="AN3120"/>
      <c r="AO3120"/>
      <c r="AP3120"/>
      <c r="AQ3120"/>
      <c r="AR3120"/>
      <c r="AS3120"/>
      <c r="AT3120"/>
      <c r="AU3120"/>
      <c r="AV3120"/>
      <c r="AW3120"/>
      <c r="AX3120"/>
      <c r="AY3120"/>
      <c r="AZ3120"/>
      <c r="BA3120"/>
      <c r="BB3120"/>
      <c r="BC3120"/>
      <c r="BD3120"/>
      <c r="BE3120" s="1"/>
    </row>
    <row r="3121" spans="1:59" ht="16" x14ac:dyDescent="0.2">
      <c r="A3121" s="1"/>
      <c r="B3121" s="67">
        <v>112</v>
      </c>
      <c r="C3121" s="68" t="str">
        <f>H3123</f>
        <v>SCI HSR 5</v>
      </c>
      <c r="D3121" s="69" t="s">
        <v>175</v>
      </c>
      <c r="E3121" s="69"/>
      <c r="F3121" s="69"/>
      <c r="G3121" s="69"/>
      <c r="H3121" s="69"/>
      <c r="I3121" s="69"/>
      <c r="J3121" s="69"/>
      <c r="K3121" s="68"/>
      <c r="L3121" s="68"/>
      <c r="M3121" s="68"/>
      <c r="N3121" s="68"/>
      <c r="O3121" s="82"/>
      <c r="P3121" s="82"/>
      <c r="Q3121" s="82"/>
      <c r="R3121" s="82"/>
      <c r="S3121" s="82"/>
      <c r="T3121" s="82"/>
      <c r="U3121" s="82"/>
      <c r="V3121" s="82"/>
      <c r="W3121" s="82"/>
      <c r="X3121" s="82"/>
      <c r="Y3121" s="82"/>
      <c r="Z3121" s="82"/>
      <c r="AA3121" s="82"/>
      <c r="AB3121" s="82"/>
      <c r="AC3121" s="82"/>
      <c r="AD3121" s="82"/>
      <c r="AE3121" s="82"/>
      <c r="AF3121" s="82"/>
      <c r="AG3121" s="82"/>
      <c r="AH3121" s="82"/>
      <c r="AI3121" s="82"/>
      <c r="AJ3121" s="82"/>
      <c r="AK3121" s="82"/>
      <c r="AL3121" s="82"/>
      <c r="AM3121" s="82"/>
      <c r="AN3121" s="82"/>
      <c r="AO3121" s="82"/>
      <c r="AP3121" s="82"/>
      <c r="AQ3121" s="82"/>
      <c r="AR3121" s="82"/>
      <c r="AS3121" s="82"/>
      <c r="AT3121" s="82"/>
      <c r="AU3121" s="82"/>
      <c r="AV3121" s="82"/>
      <c r="AW3121" s="82"/>
      <c r="AX3121" s="82"/>
      <c r="AY3121" s="82"/>
      <c r="AZ3121" s="82"/>
      <c r="BA3121" s="82"/>
      <c r="BB3121" s="82"/>
      <c r="BC3121" s="82"/>
      <c r="BD3121" s="82"/>
      <c r="BE3121" s="1"/>
      <c r="BF3121" s="1"/>
      <c r="BG3121" s="1"/>
    </row>
    <row r="3122" spans="1:59" ht="16" x14ac:dyDescent="0.2">
      <c r="A3122" s="35"/>
      <c r="B3122" s="11">
        <f>B3121</f>
        <v>112</v>
      </c>
      <c r="C3122" s="12" t="str">
        <f>C3121</f>
        <v>SCI HSR 5</v>
      </c>
      <c r="D3122" s="35"/>
      <c r="E3122" s="35"/>
      <c r="F3122" s="35"/>
      <c r="G3122" s="35"/>
      <c r="H3122" s="35"/>
      <c r="I3122" s="35"/>
      <c r="J3122" s="35"/>
      <c r="K3122" s="35"/>
      <c r="L3122" s="35"/>
      <c r="M3122" s="35"/>
      <c r="N3122" s="35"/>
      <c r="O3122" s="44"/>
      <c r="P3122" s="44"/>
      <c r="Q3122" s="44"/>
      <c r="R3122" s="44"/>
      <c r="S3122" s="44"/>
      <c r="T3122" s="44"/>
      <c r="U3122" s="44"/>
      <c r="V3122" s="44"/>
      <c r="W3122" s="44"/>
      <c r="X3122" s="44"/>
      <c r="Y3122" s="44"/>
      <c r="Z3122" s="44"/>
      <c r="AA3122" s="44"/>
      <c r="AB3122" s="44"/>
      <c r="AC3122" s="44"/>
      <c r="AD3122" s="44"/>
      <c r="AE3122" s="44"/>
      <c r="AF3122" s="44"/>
      <c r="AG3122" s="44"/>
      <c r="AH3122" s="44"/>
      <c r="AI3122" s="44"/>
      <c r="AJ3122" s="44"/>
      <c r="AK3122" s="44"/>
      <c r="AL3122" s="44"/>
      <c r="AM3122" s="44"/>
      <c r="AN3122" s="44"/>
      <c r="AO3122" s="44"/>
      <c r="AP3122" s="44"/>
      <c r="AQ3122" s="44"/>
      <c r="AR3122" s="44"/>
      <c r="AS3122" s="44"/>
      <c r="AT3122" s="44"/>
      <c r="AU3122" s="44"/>
      <c r="AV3122" s="44"/>
      <c r="AW3122" s="44"/>
      <c r="AX3122" s="44"/>
      <c r="AY3122" s="44"/>
      <c r="AZ3122" s="44"/>
      <c r="BA3122" s="44"/>
      <c r="BB3122" s="44"/>
      <c r="BC3122" s="44"/>
      <c r="BD3122" s="44"/>
      <c r="BE3122" s="35"/>
      <c r="BF3122" s="35"/>
      <c r="BG3122" s="35"/>
    </row>
    <row r="3123" spans="1:59" ht="16" x14ac:dyDescent="0.2">
      <c r="B3123" s="11">
        <f t="shared" ref="B3123:C3138" si="2188">B3122</f>
        <v>112</v>
      </c>
      <c r="C3123" s="12" t="str">
        <f t="shared" si="2188"/>
        <v>SCI HSR 5</v>
      </c>
      <c r="D3123" s="13" t="s">
        <v>2</v>
      </c>
      <c r="E3123" s="14" t="s">
        <v>28</v>
      </c>
      <c r="F3123" s="15"/>
      <c r="G3123" s="13" t="s">
        <v>229</v>
      </c>
      <c r="H3123" s="14" t="s">
        <v>32</v>
      </c>
      <c r="I3123" s="14"/>
      <c r="J3123" s="14"/>
      <c r="L3123" s="16" t="s">
        <v>230</v>
      </c>
      <c r="M3123" s="70"/>
      <c r="N3123" s="70"/>
      <c r="O3123" s="17">
        <f>($E3134&gt;0)*($E3128&lt;O$2)*(EDATE($E3128,$E3134)&gt;O$3)*((O$3-O$2+1)/O$4)
+($E3134&gt;0)*($E3128&lt;O$2)*(EDATE($E3128,$E3134)&gt;=O$2)*(EDATE($E3128,$E3134)&lt;=O$3)*((EDATE($E3128,$E3134)-O$2)/O$4)
+($E3134&gt;0)*($E3128&lt;O$2)*(EDATE($E3128,$E3134)&lt;O$2)*(0)
+($E3134&gt;0)*($E3128&gt;=O$2)*($E3128&lt;=O$3)*(EDATE($E3128,$E3134)&gt;=O$2)*(EDATE($E3128,$E3134)&lt;=O$3)*((EDATE($E3128,$E3134)-$E3128+1)/O$4)
+($E3134&gt;0)*($E3128&gt;=O$2)*($E3128&lt;=O$3)*(EDATE($E3128,$E3134)&gt;O$3)*((O$3-$E3128+1)/O$4)
+($E3134&gt;0)*($E3128&gt;O$3)*(0)</f>
        <v>0</v>
      </c>
      <c r="P3123" s="17">
        <f t="shared" ref="P3123:BD3123" si="2189">($E3134&gt;0)*($E3128&lt;P$2)*(EDATE($E3128,$E3134)&gt;P$3)*((P$3-P$2+1)/P$4)
+($E3134&gt;0)*($E3128&lt;P$2)*(EDATE($E3128,$E3134)&gt;=P$2)*(EDATE($E3128,$E3134)&lt;=P$3)*((EDATE($E3128,$E3134)-P$2)/P$4)
+($E3134&gt;0)*($E3128&lt;P$2)*(EDATE($E3128,$E3134)&lt;P$2)*(0)
+($E3134&gt;0)*($E3128&gt;=P$2)*($E3128&lt;=P$3)*(EDATE($E3128,$E3134)&gt;=P$2)*(EDATE($E3128,$E3134)&lt;=P$3)*((EDATE($E3128,$E3134)-$E3128+1)/P$4)
+($E3134&gt;0)*($E3128&gt;=P$2)*($E3128&lt;=P$3)*(EDATE($E3128,$E3134)&gt;P$3)*((P$3-$E3128+1)/P$4)
+($E3134&gt;0)*($E3128&gt;P$3)*(0)</f>
        <v>0</v>
      </c>
      <c r="Q3123" s="17">
        <f t="shared" si="2189"/>
        <v>0</v>
      </c>
      <c r="R3123" s="17">
        <f t="shared" si="2189"/>
        <v>0</v>
      </c>
      <c r="S3123" s="17">
        <f t="shared" si="2189"/>
        <v>0</v>
      </c>
      <c r="T3123" s="17">
        <f t="shared" si="2189"/>
        <v>0</v>
      </c>
      <c r="U3123" s="17">
        <f t="shared" si="2189"/>
        <v>0</v>
      </c>
      <c r="V3123" s="17">
        <f t="shared" si="2189"/>
        <v>0</v>
      </c>
      <c r="W3123" s="17">
        <f t="shared" si="2189"/>
        <v>0</v>
      </c>
      <c r="X3123" s="17">
        <f t="shared" si="2189"/>
        <v>0</v>
      </c>
      <c r="Y3123" s="17">
        <f t="shared" si="2189"/>
        <v>0</v>
      </c>
      <c r="Z3123" s="17">
        <f t="shared" si="2189"/>
        <v>0</v>
      </c>
      <c r="AA3123" s="17">
        <f t="shared" si="2189"/>
        <v>0</v>
      </c>
      <c r="AB3123" s="17">
        <f t="shared" si="2189"/>
        <v>0</v>
      </c>
      <c r="AC3123" s="17">
        <f t="shared" si="2189"/>
        <v>0</v>
      </c>
      <c r="AD3123" s="17">
        <f t="shared" si="2189"/>
        <v>0</v>
      </c>
      <c r="AE3123" s="17">
        <f t="shared" si="2189"/>
        <v>0</v>
      </c>
      <c r="AF3123" s="17">
        <f t="shared" si="2189"/>
        <v>0</v>
      </c>
      <c r="AG3123" s="17">
        <f t="shared" si="2189"/>
        <v>0</v>
      </c>
      <c r="AH3123" s="17">
        <f t="shared" si="2189"/>
        <v>0</v>
      </c>
      <c r="AI3123" s="17">
        <f t="shared" si="2189"/>
        <v>0</v>
      </c>
      <c r="AJ3123" s="17">
        <f t="shared" si="2189"/>
        <v>0</v>
      </c>
      <c r="AK3123" s="17">
        <f t="shared" si="2189"/>
        <v>0</v>
      </c>
      <c r="AL3123" s="17">
        <f t="shared" si="2189"/>
        <v>0</v>
      </c>
      <c r="AM3123" s="17">
        <f t="shared" si="2189"/>
        <v>0</v>
      </c>
      <c r="AN3123" s="17">
        <f t="shared" si="2189"/>
        <v>0</v>
      </c>
      <c r="AO3123" s="17">
        <f t="shared" si="2189"/>
        <v>0</v>
      </c>
      <c r="AP3123" s="17">
        <f t="shared" si="2189"/>
        <v>0</v>
      </c>
      <c r="AQ3123" s="17">
        <f t="shared" si="2189"/>
        <v>0</v>
      </c>
      <c r="AR3123" s="17">
        <f t="shared" si="2189"/>
        <v>0</v>
      </c>
      <c r="AS3123" s="17">
        <f t="shared" si="2189"/>
        <v>0</v>
      </c>
      <c r="AT3123" s="17">
        <f t="shared" si="2189"/>
        <v>0</v>
      </c>
      <c r="AU3123" s="17">
        <f t="shared" si="2189"/>
        <v>0</v>
      </c>
      <c r="AV3123" s="17">
        <f t="shared" si="2189"/>
        <v>0</v>
      </c>
      <c r="AW3123" s="17">
        <f t="shared" si="2189"/>
        <v>0</v>
      </c>
      <c r="AX3123" s="17">
        <f t="shared" si="2189"/>
        <v>0</v>
      </c>
      <c r="AY3123" s="17">
        <f t="shared" si="2189"/>
        <v>0</v>
      </c>
      <c r="AZ3123" s="17">
        <f t="shared" si="2189"/>
        <v>0</v>
      </c>
      <c r="BA3123" s="17">
        <f t="shared" si="2189"/>
        <v>0</v>
      </c>
      <c r="BB3123" s="17">
        <f t="shared" si="2189"/>
        <v>0</v>
      </c>
      <c r="BC3123" s="17">
        <f t="shared" si="2189"/>
        <v>0</v>
      </c>
      <c r="BD3123" s="17">
        <f t="shared" si="2189"/>
        <v>0</v>
      </c>
    </row>
    <row r="3124" spans="1:59" ht="16" x14ac:dyDescent="0.2">
      <c r="B3124" s="11">
        <f t="shared" si="2188"/>
        <v>112</v>
      </c>
      <c r="C3124" s="12" t="str">
        <f t="shared" si="2188"/>
        <v>SCI HSR 5</v>
      </c>
      <c r="D3124" s="13" t="s">
        <v>7</v>
      </c>
      <c r="E3124" s="18">
        <v>14</v>
      </c>
      <c r="F3124" s="15"/>
      <c r="G3124" s="13" t="s">
        <v>0</v>
      </c>
      <c r="H3124" s="19">
        <v>14</v>
      </c>
      <c r="I3124" s="13" t="s">
        <v>20</v>
      </c>
      <c r="J3124" s="19">
        <v>0</v>
      </c>
      <c r="L3124" s="20" t="s">
        <v>231</v>
      </c>
      <c r="M3124" s="72"/>
      <c r="N3124" s="72"/>
      <c r="O3124" s="21">
        <f>($H3129&gt;0)*($J3129&lt;O$2)*0
+($H3129&gt;0)*($J3129&gt;=O$2)*($J3129&lt;=O$3)*(($J3129-O$2+1)/O$4)
+($H3129&gt;0)*($J3129&gt;O$3)*($I3129&gt;O$3)*0
+($H3129&gt;0)*($J3129&gt;O$3)*($I3129&lt;=O$3)*($I3129&gt;=O$2)*((O$3-$I3129+1)/O$4)
+($H3129&gt;0)*($J3129&gt;O$3)*($I3129&lt;O$2)*1
+($H3129&gt;0)*($I3129&gt;O$3)*0
+($H3130&gt;0)*($J$2350&lt;O$2)*0
+($H3130&gt;0)*($J3130&gt;=O$2)*($J3130&lt;=O$3)*(($J3130-O$2+1)/O$4)
+($H3130&gt;0)*($J3130&gt;O$3)*($I3130&gt;O$3)*0
+($H3130&gt;0)*($J3130&gt;O$3)*($I3130&lt;=O$3)*($I3130&gt;=O$2)*((O$3-$I3130+1)/O$4)
+($H3130&gt;0)*($J3130&gt;O$3)*($I3130&lt;O$2)*1
+($H3130&gt;0)*($I3130&gt;O$3)*0
+($H3131&gt;0)*($J3131&lt;O$2)*0
+($H3131&gt;0)*($J3131&gt;=O$2)*($J3131&lt;=O$3)*(($J3131-O$2+1)/O$4)
+($H3131&gt;0)*($J3131&gt;O$3)*($I3131&gt;O$3)*0
+($H3131&gt;0)*($J3131&gt;O$3)*($I3131&lt;=O$3)*($I3131&gt;=O$2)*((O$3-$I3131+1)/O$4)
+($H3131&gt;0)*($J3131&gt;O$3)*($I3131&lt;O$2)*1
+($H3131&gt;0)*($I3131&gt;O$3)*0</f>
        <v>0</v>
      </c>
      <c r="P3124" s="21">
        <f t="shared" ref="P3124:BD3124" si="2190">($H3129&gt;0)*($J3129&lt;P$2)*0
+($H3129&gt;0)*($J3129&gt;=P$2)*($J3129&lt;=P$3)*(($J3129-P$2+1)/P$4)
+($H3129&gt;0)*($J3129&gt;P$3)*($I3129&gt;P$3)*0
+($H3129&gt;0)*($J3129&gt;P$3)*($I3129&lt;=P$3)*($I3129&gt;=P$2)*((P$3-$I3129+1)/P$4)
+($H3129&gt;0)*($J3129&gt;P$3)*($I3129&lt;P$2)*1
+($H3129&gt;0)*($I3129&gt;P$3)*0
+($H3130&gt;0)*($J$2350&lt;P$2)*0
+($H3130&gt;0)*($J3130&gt;=P$2)*($J3130&lt;=P$3)*(($J3130-P$2+1)/P$4)
+($H3130&gt;0)*($J3130&gt;P$3)*($I3130&gt;P$3)*0
+($H3130&gt;0)*($J3130&gt;P$3)*($I3130&lt;=P$3)*($I3130&gt;=P$2)*((P$3-$I3130+1)/P$4)
+($H3130&gt;0)*($J3130&gt;P$3)*($I3130&lt;P$2)*1
+($H3130&gt;0)*($I3130&gt;P$3)*0
+($H3131&gt;0)*($J3131&lt;P$2)*0
+($H3131&gt;0)*($J3131&gt;=P$2)*($J3131&lt;=P$3)*(($J3131-P$2+1)/P$4)
+($H3131&gt;0)*($J3131&gt;P$3)*($I3131&gt;P$3)*0
+($H3131&gt;0)*($J3131&gt;P$3)*($I3131&lt;=P$3)*($I3131&gt;=P$2)*((P$3-$I3131+1)/P$4)
+($H3131&gt;0)*($J3131&gt;P$3)*($I3131&lt;P$2)*1
+($H3131&gt;0)*($I3131&gt;P$3)*0</f>
        <v>0</v>
      </c>
      <c r="Q3124" s="21">
        <f t="shared" si="2190"/>
        <v>0</v>
      </c>
      <c r="R3124" s="21">
        <f t="shared" si="2190"/>
        <v>0</v>
      </c>
      <c r="S3124" s="21">
        <f t="shared" si="2190"/>
        <v>0</v>
      </c>
      <c r="T3124" s="21">
        <f t="shared" si="2190"/>
        <v>0</v>
      </c>
      <c r="U3124" s="21">
        <f t="shared" si="2190"/>
        <v>0</v>
      </c>
      <c r="V3124" s="21">
        <f t="shared" si="2190"/>
        <v>0</v>
      </c>
      <c r="W3124" s="21">
        <f t="shared" si="2190"/>
        <v>0</v>
      </c>
      <c r="X3124" s="21">
        <f t="shared" si="2190"/>
        <v>0</v>
      </c>
      <c r="Y3124" s="21">
        <f t="shared" si="2190"/>
        <v>0</v>
      </c>
      <c r="Z3124" s="21">
        <f t="shared" si="2190"/>
        <v>0</v>
      </c>
      <c r="AA3124" s="21">
        <f t="shared" si="2190"/>
        <v>0</v>
      </c>
      <c r="AB3124" s="21">
        <f t="shared" si="2190"/>
        <v>0</v>
      </c>
      <c r="AC3124" s="21">
        <f t="shared" si="2190"/>
        <v>0</v>
      </c>
      <c r="AD3124" s="21">
        <f t="shared" si="2190"/>
        <v>0</v>
      </c>
      <c r="AE3124" s="21">
        <f t="shared" si="2190"/>
        <v>0</v>
      </c>
      <c r="AF3124" s="21">
        <f t="shared" si="2190"/>
        <v>0</v>
      </c>
      <c r="AG3124" s="21">
        <f t="shared" si="2190"/>
        <v>0</v>
      </c>
      <c r="AH3124" s="21">
        <f t="shared" si="2190"/>
        <v>0</v>
      </c>
      <c r="AI3124" s="21">
        <f t="shared" si="2190"/>
        <v>0</v>
      </c>
      <c r="AJ3124" s="21">
        <f t="shared" si="2190"/>
        <v>0</v>
      </c>
      <c r="AK3124" s="21">
        <f t="shared" si="2190"/>
        <v>0</v>
      </c>
      <c r="AL3124" s="21">
        <f t="shared" si="2190"/>
        <v>0</v>
      </c>
      <c r="AM3124" s="21">
        <f t="shared" si="2190"/>
        <v>0</v>
      </c>
      <c r="AN3124" s="21">
        <f t="shared" si="2190"/>
        <v>0</v>
      </c>
      <c r="AO3124" s="21">
        <f t="shared" si="2190"/>
        <v>0</v>
      </c>
      <c r="AP3124" s="21">
        <f t="shared" si="2190"/>
        <v>0</v>
      </c>
      <c r="AQ3124" s="21">
        <f t="shared" si="2190"/>
        <v>0</v>
      </c>
      <c r="AR3124" s="21">
        <f t="shared" si="2190"/>
        <v>0</v>
      </c>
      <c r="AS3124" s="21">
        <f t="shared" si="2190"/>
        <v>0</v>
      </c>
      <c r="AT3124" s="21">
        <f t="shared" si="2190"/>
        <v>0</v>
      </c>
      <c r="AU3124" s="21">
        <f t="shared" si="2190"/>
        <v>0</v>
      </c>
      <c r="AV3124" s="21">
        <f t="shared" si="2190"/>
        <v>0</v>
      </c>
      <c r="AW3124" s="21">
        <f t="shared" si="2190"/>
        <v>0</v>
      </c>
      <c r="AX3124" s="21">
        <f t="shared" si="2190"/>
        <v>0</v>
      </c>
      <c r="AY3124" s="21">
        <f t="shared" si="2190"/>
        <v>0</v>
      </c>
      <c r="AZ3124" s="21">
        <f t="shared" si="2190"/>
        <v>0</v>
      </c>
      <c r="BA3124" s="21">
        <f t="shared" si="2190"/>
        <v>0</v>
      </c>
      <c r="BB3124" s="21">
        <f t="shared" si="2190"/>
        <v>0</v>
      </c>
      <c r="BC3124" s="21">
        <f t="shared" si="2190"/>
        <v>0</v>
      </c>
      <c r="BD3124" s="21">
        <f t="shared" si="2190"/>
        <v>0</v>
      </c>
    </row>
    <row r="3125" spans="1:59" ht="16" x14ac:dyDescent="0.2">
      <c r="B3125" s="11">
        <f t="shared" si="2188"/>
        <v>112</v>
      </c>
      <c r="C3125" s="12" t="str">
        <f t="shared" si="2188"/>
        <v>SCI HSR 5</v>
      </c>
      <c r="D3125" s="13" t="s">
        <v>21</v>
      </c>
      <c r="E3125" s="22">
        <v>0</v>
      </c>
      <c r="F3125" s="15"/>
      <c r="G3125" s="13" t="s">
        <v>22</v>
      </c>
      <c r="H3125" s="22">
        <v>0</v>
      </c>
      <c r="I3125" s="13" t="s">
        <v>23</v>
      </c>
      <c r="J3125" s="22">
        <v>0</v>
      </c>
      <c r="K3125" s="23"/>
      <c r="L3125" s="20" t="s">
        <v>232</v>
      </c>
      <c r="M3125" s="72"/>
      <c r="N3125" s="72"/>
      <c r="O3125" s="21">
        <f>($E3128&lt;=O$3)*($E3128&gt;O$2)*((O$3-$E3128+1)/O$4)
+($E3128&lt;=O$2)*((O$3-O$2+1)/O$4)
+($E3128&gt;O$3)*(0)
-($E3136&lt;=O$3)*($E3136&lt;&gt;0)*($E3136&gt;O$2)*((O$3-$E3136)/O$4)
-($E3136&lt;=O$2)*((O$3-O$2+1)/O$4)
-($E3136&gt;O$3)*(0)</f>
        <v>1</v>
      </c>
      <c r="P3125" s="21">
        <f t="shared" ref="P3125:BD3125" si="2191">($E3128&lt;=P$3)*($E3128&gt;P$2)*((P$3-$E3128+1)/P$4)
+($E3128&lt;=P$2)*((P$3-P$2+1)/P$4)
+($E3128&gt;P$3)*(0)
-($E3136&lt;=P$3)*($E3136&lt;&gt;0)*($E3136&gt;P$2)*((P$3-$E3136)/P$4)
-($E3136&lt;=P$2)*((P$3-P$2+1)/P$4)
-($E3136&gt;P$3)*(0)</f>
        <v>1</v>
      </c>
      <c r="Q3125" s="21">
        <f t="shared" si="2191"/>
        <v>1</v>
      </c>
      <c r="R3125" s="21">
        <f t="shared" si="2191"/>
        <v>1</v>
      </c>
      <c r="S3125" s="21">
        <f t="shared" si="2191"/>
        <v>1</v>
      </c>
      <c r="T3125" s="21">
        <f t="shared" si="2191"/>
        <v>1</v>
      </c>
      <c r="U3125" s="21">
        <f t="shared" si="2191"/>
        <v>1</v>
      </c>
      <c r="V3125" s="21">
        <f t="shared" si="2191"/>
        <v>1</v>
      </c>
      <c r="W3125" s="21">
        <f t="shared" si="2191"/>
        <v>0.33695652173913049</v>
      </c>
      <c r="X3125" s="21">
        <f t="shared" si="2191"/>
        <v>0</v>
      </c>
      <c r="Y3125" s="21">
        <f t="shared" si="2191"/>
        <v>0</v>
      </c>
      <c r="Z3125" s="21">
        <f t="shared" si="2191"/>
        <v>0</v>
      </c>
      <c r="AA3125" s="21">
        <f t="shared" si="2191"/>
        <v>0</v>
      </c>
      <c r="AB3125" s="21">
        <f t="shared" si="2191"/>
        <v>0</v>
      </c>
      <c r="AC3125" s="21">
        <f t="shared" si="2191"/>
        <v>0</v>
      </c>
      <c r="AD3125" s="21">
        <f t="shared" si="2191"/>
        <v>0</v>
      </c>
      <c r="AE3125" s="21">
        <f t="shared" si="2191"/>
        <v>0</v>
      </c>
      <c r="AF3125" s="21">
        <f t="shared" si="2191"/>
        <v>0</v>
      </c>
      <c r="AG3125" s="21">
        <f t="shared" si="2191"/>
        <v>0</v>
      </c>
      <c r="AH3125" s="21">
        <f t="shared" si="2191"/>
        <v>0</v>
      </c>
      <c r="AI3125" s="21">
        <f t="shared" si="2191"/>
        <v>0</v>
      </c>
      <c r="AJ3125" s="21">
        <f t="shared" si="2191"/>
        <v>0</v>
      </c>
      <c r="AK3125" s="21">
        <f t="shared" si="2191"/>
        <v>0</v>
      </c>
      <c r="AL3125" s="21">
        <f t="shared" si="2191"/>
        <v>0</v>
      </c>
      <c r="AM3125" s="21">
        <f t="shared" si="2191"/>
        <v>0</v>
      </c>
      <c r="AN3125" s="21">
        <f t="shared" si="2191"/>
        <v>0</v>
      </c>
      <c r="AO3125" s="21">
        <f t="shared" si="2191"/>
        <v>0</v>
      </c>
      <c r="AP3125" s="21">
        <f t="shared" si="2191"/>
        <v>0</v>
      </c>
      <c r="AQ3125" s="21">
        <f t="shared" si="2191"/>
        <v>0</v>
      </c>
      <c r="AR3125" s="21">
        <f t="shared" si="2191"/>
        <v>0</v>
      </c>
      <c r="AS3125" s="21">
        <f t="shared" si="2191"/>
        <v>0</v>
      </c>
      <c r="AT3125" s="21">
        <f t="shared" si="2191"/>
        <v>0</v>
      </c>
      <c r="AU3125" s="21">
        <f t="shared" si="2191"/>
        <v>0</v>
      </c>
      <c r="AV3125" s="21">
        <f t="shared" si="2191"/>
        <v>0</v>
      </c>
      <c r="AW3125" s="21">
        <f t="shared" si="2191"/>
        <v>0</v>
      </c>
      <c r="AX3125" s="21">
        <f t="shared" si="2191"/>
        <v>0</v>
      </c>
      <c r="AY3125" s="21">
        <f t="shared" si="2191"/>
        <v>0</v>
      </c>
      <c r="AZ3125" s="21">
        <f t="shared" si="2191"/>
        <v>0</v>
      </c>
      <c r="BA3125" s="21">
        <f t="shared" si="2191"/>
        <v>0</v>
      </c>
      <c r="BB3125" s="21">
        <f t="shared" si="2191"/>
        <v>0</v>
      </c>
      <c r="BC3125" s="21">
        <f t="shared" si="2191"/>
        <v>0</v>
      </c>
      <c r="BD3125" s="21">
        <f t="shared" si="2191"/>
        <v>0</v>
      </c>
    </row>
    <row r="3126" spans="1:59" ht="16" x14ac:dyDescent="0.2">
      <c r="B3126" s="11">
        <f t="shared" si="2188"/>
        <v>112</v>
      </c>
      <c r="C3126" s="12" t="str">
        <f t="shared" si="2188"/>
        <v>SCI HSR 5</v>
      </c>
      <c r="D3126" s="13" t="s">
        <v>1</v>
      </c>
      <c r="E3126" s="22">
        <v>13300</v>
      </c>
      <c r="F3126" s="15"/>
      <c r="G3126" s="15"/>
      <c r="H3126" s="15"/>
      <c r="I3126" s="15"/>
      <c r="J3126" s="15"/>
      <c r="L3126" s="20" t="s">
        <v>233</v>
      </c>
      <c r="M3126" s="72"/>
      <c r="N3126" s="72"/>
      <c r="O3126" s="21">
        <f>($E3139&gt;O$3)*($E3136&lt;O$2)*((O$3-O$2+1)/O$4)
+($E3139&gt;O$3)*($E3136&gt;=O$2)*($E3136&lt;=O$3)*((O$3-$E3136)/O$4)
+($E3139&gt;O$3)*($E3136&gt;O$3)*(0)
+($E3139&lt;=O$3)*($E3139&gt;=O$2)*($E3136&lt;O$2)*(($E3139-O$2)/O$4)
+($E3139&lt;=O$3)*($E3139&gt;=O$2)*($E3136&lt;=O$3)*($E3136&gt;=O$2)*(($E3139-$E3136)/O$4)
+($E3139&lt;O$2)*(0)</f>
        <v>0</v>
      </c>
      <c r="P3126" s="21">
        <f t="shared" ref="P3126:BD3126" si="2192">($E3139&gt;P$3)*($E3136&lt;P$2)*((P$3-P$2+1)/P$4)
+($E3139&gt;P$3)*($E3136&gt;=P$2)*($E3136&lt;=P$3)*((P$3-$E3136)/P$4)
+($E3139&gt;P$3)*($E3136&gt;P$3)*(0)
+($E3139&lt;=P$3)*($E3139&gt;=P$2)*($E3136&lt;P$2)*(($E3139-P$2)/P$4)
+($E3139&lt;=P$3)*($E3139&gt;=P$2)*($E3136&lt;=P$3)*($E3136&gt;=P$2)*(($E3139-$E3136)/P$4)
+($E3139&lt;P$2)*(0)</f>
        <v>0</v>
      </c>
      <c r="Q3126" s="21">
        <f t="shared" si="2192"/>
        <v>0</v>
      </c>
      <c r="R3126" s="21">
        <f t="shared" si="2192"/>
        <v>0</v>
      </c>
      <c r="S3126" s="21">
        <f t="shared" si="2192"/>
        <v>0</v>
      </c>
      <c r="T3126" s="21">
        <f t="shared" si="2192"/>
        <v>0</v>
      </c>
      <c r="U3126" s="21">
        <f t="shared" si="2192"/>
        <v>0</v>
      </c>
      <c r="V3126" s="21">
        <f t="shared" si="2192"/>
        <v>0</v>
      </c>
      <c r="W3126" s="21">
        <f t="shared" si="2192"/>
        <v>0</v>
      </c>
      <c r="X3126" s="21">
        <f t="shared" si="2192"/>
        <v>0</v>
      </c>
      <c r="Y3126" s="21">
        <f t="shared" si="2192"/>
        <v>0</v>
      </c>
      <c r="Z3126" s="21">
        <f t="shared" si="2192"/>
        <v>0</v>
      </c>
      <c r="AA3126" s="21">
        <f t="shared" si="2192"/>
        <v>0</v>
      </c>
      <c r="AB3126" s="21">
        <f t="shared" si="2192"/>
        <v>0</v>
      </c>
      <c r="AC3126" s="21">
        <f t="shared" si="2192"/>
        <v>0</v>
      </c>
      <c r="AD3126" s="21">
        <f t="shared" si="2192"/>
        <v>0</v>
      </c>
      <c r="AE3126" s="21">
        <f t="shared" si="2192"/>
        <v>0</v>
      </c>
      <c r="AF3126" s="21">
        <f t="shared" si="2192"/>
        <v>0</v>
      </c>
      <c r="AG3126" s="21">
        <f t="shared" si="2192"/>
        <v>0</v>
      </c>
      <c r="AH3126" s="21">
        <f t="shared" si="2192"/>
        <v>0</v>
      </c>
      <c r="AI3126" s="21">
        <f t="shared" si="2192"/>
        <v>0</v>
      </c>
      <c r="AJ3126" s="21">
        <f t="shared" si="2192"/>
        <v>0</v>
      </c>
      <c r="AK3126" s="21">
        <f t="shared" si="2192"/>
        <v>0</v>
      </c>
      <c r="AL3126" s="21">
        <f t="shared" si="2192"/>
        <v>0</v>
      </c>
      <c r="AM3126" s="21">
        <f t="shared" si="2192"/>
        <v>0</v>
      </c>
      <c r="AN3126" s="21">
        <f t="shared" si="2192"/>
        <v>0</v>
      </c>
      <c r="AO3126" s="21">
        <f t="shared" si="2192"/>
        <v>0</v>
      </c>
      <c r="AP3126" s="21">
        <f t="shared" si="2192"/>
        <v>0</v>
      </c>
      <c r="AQ3126" s="21">
        <f t="shared" si="2192"/>
        <v>0</v>
      </c>
      <c r="AR3126" s="21">
        <f t="shared" si="2192"/>
        <v>0</v>
      </c>
      <c r="AS3126" s="21">
        <f t="shared" si="2192"/>
        <v>0</v>
      </c>
      <c r="AT3126" s="21">
        <f t="shared" si="2192"/>
        <v>0</v>
      </c>
      <c r="AU3126" s="21">
        <f t="shared" si="2192"/>
        <v>0</v>
      </c>
      <c r="AV3126" s="21">
        <f t="shared" si="2192"/>
        <v>0</v>
      </c>
      <c r="AW3126" s="21">
        <f t="shared" si="2192"/>
        <v>0</v>
      </c>
      <c r="AX3126" s="21">
        <f t="shared" si="2192"/>
        <v>0</v>
      </c>
      <c r="AY3126" s="21">
        <f t="shared" si="2192"/>
        <v>0</v>
      </c>
      <c r="AZ3126" s="21">
        <f t="shared" si="2192"/>
        <v>0</v>
      </c>
      <c r="BA3126" s="21">
        <f t="shared" si="2192"/>
        <v>0</v>
      </c>
      <c r="BB3126" s="21">
        <f t="shared" si="2192"/>
        <v>0</v>
      </c>
      <c r="BC3126" s="21">
        <f t="shared" si="2192"/>
        <v>0</v>
      </c>
      <c r="BD3126" s="21">
        <f t="shared" si="2192"/>
        <v>0</v>
      </c>
    </row>
    <row r="3127" spans="1:59" ht="16" x14ac:dyDescent="0.2">
      <c r="B3127" s="11">
        <f t="shared" si="2188"/>
        <v>112</v>
      </c>
      <c r="C3127" s="12" t="str">
        <f t="shared" si="2188"/>
        <v>SCI HSR 5</v>
      </c>
      <c r="K3127" s="24"/>
      <c r="L3127" s="20" t="s">
        <v>234</v>
      </c>
      <c r="M3127" s="72"/>
      <c r="N3127" s="72"/>
      <c r="O3127" s="21">
        <f>($E3142&gt;0)*($E3139&lt;O$2)*(EDATE($E3139,$E3142)&gt;O$3)*((O$3-O$2+1)/O$4)
+($E3142&gt;0)*($E3139&lt;O$2)*(EDATE($E3139,$E3142)&gt;=O$2)*(EDATE($E3139,$E3142)&lt;=O$3)*((EDATE($E3139,$E3142)-O$2)/O$4)
+($E3142&gt;0)*($E3139&lt;O$2)*(EDATE($E3139,$E3142)&lt;O$2)*(0)
+($E3142&gt;0)*($E3139&gt;=O$2)*($E3139&lt;=O$3)*(EDATE($E3139,$E3142)&gt;=O$2)*(EDATE($E3139,$E3142)&lt;=O$3)*((EDATE($E3139,$E3142)-$E3139+1)/O$4)
+($E3142&gt;0)*($E3139&gt;=O$2)*($E3139&lt;=O$3)*(EDATE($E3139,$E3142)&gt;O$3)*((O$3-$E3139+1)/O$4)
+($E3142&gt;0)*($E3139&gt;O$3)*(0)</f>
        <v>0</v>
      </c>
      <c r="P3127" s="21">
        <f t="shared" ref="P3127:BD3127" si="2193">($E3142&gt;0)*($E3139&lt;P$2)*(EDATE($E3139,$E3142)&gt;P$3)*((P$3-P$2+1)/P$4)
+($E3142&gt;0)*($E3139&lt;P$2)*(EDATE($E3139,$E3142)&gt;=P$2)*(EDATE($E3139,$E3142)&lt;=P$3)*((EDATE($E3139,$E3142)-P$2)/P$4)
+($E3142&gt;0)*($E3139&lt;P$2)*(EDATE($E3139,$E3142)&lt;P$2)*(0)
+($E3142&gt;0)*($E3139&gt;=P$2)*($E3139&lt;=P$3)*(EDATE($E3139,$E3142)&gt;=P$2)*(EDATE($E3139,$E3142)&lt;=P$3)*((EDATE($E3139,$E3142)-$E3139+1)/P$4)
+($E3142&gt;0)*($E3139&gt;=P$2)*($E3139&lt;=P$3)*(EDATE($E3139,$E3142)&gt;P$3)*((P$3-$E3139+1)/P$4)
+($E3142&gt;0)*($E3139&gt;P$3)*(0)</f>
        <v>0</v>
      </c>
      <c r="Q3127" s="21">
        <f t="shared" si="2193"/>
        <v>0</v>
      </c>
      <c r="R3127" s="21">
        <f t="shared" si="2193"/>
        <v>0</v>
      </c>
      <c r="S3127" s="21">
        <f t="shared" si="2193"/>
        <v>0</v>
      </c>
      <c r="T3127" s="21">
        <f t="shared" si="2193"/>
        <v>0</v>
      </c>
      <c r="U3127" s="21">
        <f t="shared" si="2193"/>
        <v>0</v>
      </c>
      <c r="V3127" s="21">
        <f t="shared" si="2193"/>
        <v>0</v>
      </c>
      <c r="W3127" s="21">
        <f t="shared" si="2193"/>
        <v>0</v>
      </c>
      <c r="X3127" s="21">
        <f t="shared" si="2193"/>
        <v>0</v>
      </c>
      <c r="Y3127" s="21">
        <f t="shared" si="2193"/>
        <v>0</v>
      </c>
      <c r="Z3127" s="21">
        <f t="shared" si="2193"/>
        <v>0</v>
      </c>
      <c r="AA3127" s="21">
        <f t="shared" si="2193"/>
        <v>0</v>
      </c>
      <c r="AB3127" s="21">
        <f t="shared" si="2193"/>
        <v>0</v>
      </c>
      <c r="AC3127" s="21">
        <f t="shared" si="2193"/>
        <v>0</v>
      </c>
      <c r="AD3127" s="21">
        <f t="shared" si="2193"/>
        <v>0</v>
      </c>
      <c r="AE3127" s="21">
        <f t="shared" si="2193"/>
        <v>0</v>
      </c>
      <c r="AF3127" s="21">
        <f t="shared" si="2193"/>
        <v>0</v>
      </c>
      <c r="AG3127" s="21">
        <f t="shared" si="2193"/>
        <v>0</v>
      </c>
      <c r="AH3127" s="21">
        <f t="shared" si="2193"/>
        <v>0</v>
      </c>
      <c r="AI3127" s="21">
        <f t="shared" si="2193"/>
        <v>0</v>
      </c>
      <c r="AJ3127" s="21">
        <f t="shared" si="2193"/>
        <v>0</v>
      </c>
      <c r="AK3127" s="21">
        <f t="shared" si="2193"/>
        <v>0</v>
      </c>
      <c r="AL3127" s="21">
        <f t="shared" si="2193"/>
        <v>0</v>
      </c>
      <c r="AM3127" s="21">
        <f t="shared" si="2193"/>
        <v>0</v>
      </c>
      <c r="AN3127" s="21">
        <f t="shared" si="2193"/>
        <v>0</v>
      </c>
      <c r="AO3127" s="21">
        <f t="shared" si="2193"/>
        <v>0</v>
      </c>
      <c r="AP3127" s="21">
        <f t="shared" si="2193"/>
        <v>0</v>
      </c>
      <c r="AQ3127" s="21">
        <f t="shared" si="2193"/>
        <v>0</v>
      </c>
      <c r="AR3127" s="21">
        <f t="shared" si="2193"/>
        <v>0</v>
      </c>
      <c r="AS3127" s="21">
        <f t="shared" si="2193"/>
        <v>0</v>
      </c>
      <c r="AT3127" s="21">
        <f t="shared" si="2193"/>
        <v>0</v>
      </c>
      <c r="AU3127" s="21">
        <f t="shared" si="2193"/>
        <v>0</v>
      </c>
      <c r="AV3127" s="21">
        <f t="shared" si="2193"/>
        <v>0</v>
      </c>
      <c r="AW3127" s="21">
        <f t="shared" si="2193"/>
        <v>0</v>
      </c>
      <c r="AX3127" s="21">
        <f t="shared" si="2193"/>
        <v>0</v>
      </c>
      <c r="AY3127" s="21">
        <f t="shared" si="2193"/>
        <v>0</v>
      </c>
      <c r="AZ3127" s="21">
        <f t="shared" si="2193"/>
        <v>0</v>
      </c>
      <c r="BA3127" s="21">
        <f t="shared" si="2193"/>
        <v>0</v>
      </c>
      <c r="BB3127" s="21">
        <f t="shared" si="2193"/>
        <v>0</v>
      </c>
      <c r="BC3127" s="21">
        <f t="shared" si="2193"/>
        <v>0</v>
      </c>
      <c r="BD3127" s="21">
        <f t="shared" si="2193"/>
        <v>0</v>
      </c>
    </row>
    <row r="3128" spans="1:59" ht="16" x14ac:dyDescent="0.2">
      <c r="B3128" s="11">
        <f t="shared" si="2188"/>
        <v>112</v>
      </c>
      <c r="C3128" s="12" t="str">
        <f t="shared" si="2188"/>
        <v>SCI HSR 5</v>
      </c>
      <c r="D3128" s="25" t="s">
        <v>235</v>
      </c>
      <c r="E3128" s="26">
        <v>41122</v>
      </c>
      <c r="F3128" s="15"/>
      <c r="G3128" s="25" t="s">
        <v>236</v>
      </c>
      <c r="H3128" s="25" t="s">
        <v>237</v>
      </c>
      <c r="I3128" s="25" t="s">
        <v>238</v>
      </c>
      <c r="J3128" s="25" t="s">
        <v>239</v>
      </c>
      <c r="K3128" s="24"/>
      <c r="L3128" s="27" t="s">
        <v>240</v>
      </c>
      <c r="M3128" s="83"/>
      <c r="N3128" s="83"/>
      <c r="O3128" s="28">
        <f>($H3140&gt;0)*($J3140&lt;O$2)*0
+($H3140&gt;0)*($J3140&gt;=O$2)*($J3140&lt;=O$3)*(($J3140-O$2+1)/O$4)
+($H3140&gt;0)*($J3140&gt;O$3)*($I3140&gt;O$3)*0
+($H3140&gt;0)*($J3140&gt;O$3)*($I3140&lt;=O$3)*($I3140&gt;=O$2)*((O$3-$I3140+1)/O$4)
+($H3140&gt;0)*($J3140&gt;O$3)*($I3140&lt;O$2)*1
+($H3140&gt;0)*($I3140&gt;O$3)*0
+($H3141&gt;0)*($J3141&lt;O$2)*0
+($H3141&gt;0)*($J3141&gt;=O$2)*($J3141&lt;=O$3)*(($J3141-O$2+1)/O$4)
+($H3141&gt;0)*($J3141&gt;O$3)*($I3141&gt;O$3)*0
+($H3141&gt;0)*($J3141&gt;O$3)*($I3141&lt;=O$3)*($I3141&gt;=O$2)*((O$3-$I3141+1)/O$4)
+($H3141&gt;0)*($J3141&gt;O$3)*($I3141&lt;O$2)*1
+($H3141&gt;0)*($I3141&gt;O$3)*0
+($H3142&gt;0)*($J3142&lt;O$2)*0
+($H3142&gt;0)*($J3142&gt;=O$2)*($J3142&lt;=O$3)*(($J3142-O$2+1)/O$4)
+($H3142&gt;0)*($J3142&gt;O$3)*($I3142&gt;O$3)*0
+($H3142&gt;0)*($J3142&gt;O$3)*($I3142&lt;=O$3)*($I3142&gt;=O$2)*((O$3-$I3142+1)/O$4)
+($H3142&gt;0)*($J3142&gt;O$3)*($I3142&lt;O$2)*1
+($H3142&gt;0)*($I3142&gt;O$3)*0</f>
        <v>0</v>
      </c>
      <c r="P3128" s="28">
        <f t="shared" ref="P3128:BD3128" si="2194">($H3140&gt;0)*($J3140&lt;P$2)*0
+($H3140&gt;0)*($J3140&gt;=P$2)*($J3140&lt;=P$3)*(($J3140-P$2+1)/P$4)
+($H3140&gt;0)*($J3140&gt;P$3)*($I3140&gt;P$3)*0
+($H3140&gt;0)*($J3140&gt;P$3)*($I3140&lt;=P$3)*($I3140&gt;=P$2)*((P$3-$I3140+1)/P$4)
+($H3140&gt;0)*($J3140&gt;P$3)*($I3140&lt;P$2)*1
+($H3140&gt;0)*($I3140&gt;P$3)*0
+($H3141&gt;0)*($J3141&lt;P$2)*0
+($H3141&gt;0)*($J3141&gt;=P$2)*($J3141&lt;=P$3)*(($J3141-P$2+1)/P$4)
+($H3141&gt;0)*($J3141&gt;P$3)*($I3141&gt;P$3)*0
+($H3141&gt;0)*($J3141&gt;P$3)*($I3141&lt;=P$3)*($I3141&gt;=P$2)*((P$3-$I3141+1)/P$4)
+($H3141&gt;0)*($J3141&gt;P$3)*($I3141&lt;P$2)*1
+($H3141&gt;0)*($I3141&gt;P$3)*0
+($H3142&gt;0)*($J3142&lt;P$2)*0
+($H3142&gt;0)*($J3142&gt;=P$2)*($J3142&lt;=P$3)*(($J3142-P$2+1)/P$4)
+($H3142&gt;0)*($J3142&gt;P$3)*($I3142&gt;P$3)*0
+($H3142&gt;0)*($J3142&gt;P$3)*($I3142&lt;=P$3)*($I3142&gt;=P$2)*((P$3-$I3142+1)/P$4)
+($H3142&gt;0)*($J3142&gt;P$3)*($I3142&lt;P$2)*1
+($H3142&gt;0)*($I3142&gt;P$3)*0</f>
        <v>0</v>
      </c>
      <c r="Q3128" s="28">
        <f t="shared" si="2194"/>
        <v>0</v>
      </c>
      <c r="R3128" s="28">
        <f t="shared" si="2194"/>
        <v>0</v>
      </c>
      <c r="S3128" s="28">
        <f t="shared" si="2194"/>
        <v>0</v>
      </c>
      <c r="T3128" s="28">
        <f t="shared" si="2194"/>
        <v>0</v>
      </c>
      <c r="U3128" s="28">
        <f t="shared" si="2194"/>
        <v>0</v>
      </c>
      <c r="V3128" s="28">
        <f t="shared" si="2194"/>
        <v>0</v>
      </c>
      <c r="W3128" s="28">
        <f t="shared" si="2194"/>
        <v>0</v>
      </c>
      <c r="X3128" s="28">
        <f t="shared" si="2194"/>
        <v>0</v>
      </c>
      <c r="Y3128" s="28">
        <f t="shared" si="2194"/>
        <v>0</v>
      </c>
      <c r="Z3128" s="28">
        <f t="shared" si="2194"/>
        <v>0</v>
      </c>
      <c r="AA3128" s="28">
        <f t="shared" si="2194"/>
        <v>0</v>
      </c>
      <c r="AB3128" s="28">
        <f t="shared" si="2194"/>
        <v>0</v>
      </c>
      <c r="AC3128" s="28">
        <f t="shared" si="2194"/>
        <v>0</v>
      </c>
      <c r="AD3128" s="28">
        <f t="shared" si="2194"/>
        <v>0</v>
      </c>
      <c r="AE3128" s="28">
        <f t="shared" si="2194"/>
        <v>0</v>
      </c>
      <c r="AF3128" s="28">
        <f t="shared" si="2194"/>
        <v>0</v>
      </c>
      <c r="AG3128" s="28">
        <f t="shared" si="2194"/>
        <v>0</v>
      </c>
      <c r="AH3128" s="28">
        <f t="shared" si="2194"/>
        <v>0</v>
      </c>
      <c r="AI3128" s="28">
        <f t="shared" si="2194"/>
        <v>0</v>
      </c>
      <c r="AJ3128" s="28">
        <f t="shared" si="2194"/>
        <v>0</v>
      </c>
      <c r="AK3128" s="28">
        <f t="shared" si="2194"/>
        <v>0</v>
      </c>
      <c r="AL3128" s="28">
        <f t="shared" si="2194"/>
        <v>0</v>
      </c>
      <c r="AM3128" s="28">
        <f t="shared" si="2194"/>
        <v>0</v>
      </c>
      <c r="AN3128" s="28">
        <f t="shared" si="2194"/>
        <v>0</v>
      </c>
      <c r="AO3128" s="28">
        <f t="shared" si="2194"/>
        <v>0</v>
      </c>
      <c r="AP3128" s="28">
        <f t="shared" si="2194"/>
        <v>0</v>
      </c>
      <c r="AQ3128" s="28">
        <f t="shared" si="2194"/>
        <v>0</v>
      </c>
      <c r="AR3128" s="28">
        <f t="shared" si="2194"/>
        <v>0</v>
      </c>
      <c r="AS3128" s="28">
        <f t="shared" si="2194"/>
        <v>0</v>
      </c>
      <c r="AT3128" s="28">
        <f t="shared" si="2194"/>
        <v>0</v>
      </c>
      <c r="AU3128" s="28">
        <f t="shared" si="2194"/>
        <v>0</v>
      </c>
      <c r="AV3128" s="28">
        <f t="shared" si="2194"/>
        <v>0</v>
      </c>
      <c r="AW3128" s="28">
        <f t="shared" si="2194"/>
        <v>0</v>
      </c>
      <c r="AX3128" s="28">
        <f t="shared" si="2194"/>
        <v>0</v>
      </c>
      <c r="AY3128" s="28">
        <f t="shared" si="2194"/>
        <v>0</v>
      </c>
      <c r="AZ3128" s="28">
        <f t="shared" si="2194"/>
        <v>0</v>
      </c>
      <c r="BA3128" s="28">
        <f t="shared" si="2194"/>
        <v>0</v>
      </c>
      <c r="BB3128" s="28">
        <f t="shared" si="2194"/>
        <v>0</v>
      </c>
      <c r="BC3128" s="28">
        <f t="shared" si="2194"/>
        <v>0</v>
      </c>
      <c r="BD3128" s="28">
        <f t="shared" si="2194"/>
        <v>0</v>
      </c>
    </row>
    <row r="3129" spans="1:59" ht="16" x14ac:dyDescent="0.2">
      <c r="B3129" s="11">
        <f t="shared" si="2188"/>
        <v>112</v>
      </c>
      <c r="C3129" s="12" t="str">
        <f t="shared" si="2188"/>
        <v>SCI HSR 5</v>
      </c>
      <c r="D3129" s="25" t="s">
        <v>241</v>
      </c>
      <c r="E3129" s="29">
        <v>7000</v>
      </c>
      <c r="F3129" s="15"/>
      <c r="G3129" s="30" t="s">
        <v>10</v>
      </c>
      <c r="H3129" s="31">
        <v>0</v>
      </c>
      <c r="I3129" s="32">
        <v>0</v>
      </c>
      <c r="J3129" s="32">
        <v>0</v>
      </c>
      <c r="K3129" s="24"/>
      <c r="L3129" s="33" t="s">
        <v>242</v>
      </c>
      <c r="M3129" s="73"/>
      <c r="N3129" s="73"/>
      <c r="O3129" s="34">
        <f>($E3139&lt;=O$3)*($E3139&gt;O$2)*((O$3-$E3139+1)/O$4)
+($E3139&lt;=O$2)*((O$3-O$2+1)/O$4)
+($E3139&gt;O$3)*(0)</f>
        <v>0</v>
      </c>
      <c r="P3129" s="34">
        <f t="shared" ref="P3129:BD3129" si="2195">($E3139&lt;=P$3)*($E3139&gt;P$2)*((P$3-$E3139+1)/P$4)
+($E3139&lt;=P$2)*((P$3-P$2+1)/P$4)
+($E3139&gt;P$3)*(0)</f>
        <v>0</v>
      </c>
      <c r="Q3129" s="34">
        <f t="shared" si="2195"/>
        <v>0</v>
      </c>
      <c r="R3129" s="34">
        <f t="shared" si="2195"/>
        <v>0</v>
      </c>
      <c r="S3129" s="34">
        <f t="shared" si="2195"/>
        <v>0</v>
      </c>
      <c r="T3129" s="34">
        <f t="shared" si="2195"/>
        <v>0</v>
      </c>
      <c r="U3129" s="34">
        <f t="shared" si="2195"/>
        <v>0</v>
      </c>
      <c r="V3129" s="34">
        <f t="shared" si="2195"/>
        <v>0</v>
      </c>
      <c r="W3129" s="34">
        <f t="shared" si="2195"/>
        <v>0.67391304347826086</v>
      </c>
      <c r="X3129" s="34">
        <f t="shared" si="2195"/>
        <v>1</v>
      </c>
      <c r="Y3129" s="34">
        <f t="shared" si="2195"/>
        <v>1</v>
      </c>
      <c r="Z3129" s="34">
        <f t="shared" si="2195"/>
        <v>1</v>
      </c>
      <c r="AA3129" s="34">
        <f t="shared" si="2195"/>
        <v>1</v>
      </c>
      <c r="AB3129" s="34">
        <f t="shared" si="2195"/>
        <v>1</v>
      </c>
      <c r="AC3129" s="34">
        <f t="shared" si="2195"/>
        <v>1</v>
      </c>
      <c r="AD3129" s="34">
        <f t="shared" si="2195"/>
        <v>1</v>
      </c>
      <c r="AE3129" s="34">
        <f t="shared" si="2195"/>
        <v>1</v>
      </c>
      <c r="AF3129" s="34">
        <f t="shared" si="2195"/>
        <v>1</v>
      </c>
      <c r="AG3129" s="34">
        <f t="shared" si="2195"/>
        <v>1</v>
      </c>
      <c r="AH3129" s="34">
        <f t="shared" si="2195"/>
        <v>1</v>
      </c>
      <c r="AI3129" s="34">
        <f t="shared" si="2195"/>
        <v>1</v>
      </c>
      <c r="AJ3129" s="34">
        <f t="shared" si="2195"/>
        <v>1</v>
      </c>
      <c r="AK3129" s="34">
        <f t="shared" si="2195"/>
        <v>1</v>
      </c>
      <c r="AL3129" s="34">
        <f t="shared" si="2195"/>
        <v>1</v>
      </c>
      <c r="AM3129" s="34">
        <f t="shared" si="2195"/>
        <v>1</v>
      </c>
      <c r="AN3129" s="34">
        <f t="shared" si="2195"/>
        <v>1</v>
      </c>
      <c r="AO3129" s="34">
        <f t="shared" si="2195"/>
        <v>1</v>
      </c>
      <c r="AP3129" s="34">
        <f t="shared" si="2195"/>
        <v>1</v>
      </c>
      <c r="AQ3129" s="34">
        <f t="shared" si="2195"/>
        <v>1</v>
      </c>
      <c r="AR3129" s="34">
        <f t="shared" si="2195"/>
        <v>1</v>
      </c>
      <c r="AS3129" s="34">
        <f t="shared" si="2195"/>
        <v>1</v>
      </c>
      <c r="AT3129" s="34">
        <f t="shared" si="2195"/>
        <v>1</v>
      </c>
      <c r="AU3129" s="34">
        <f t="shared" si="2195"/>
        <v>1</v>
      </c>
      <c r="AV3129" s="34">
        <f t="shared" si="2195"/>
        <v>1</v>
      </c>
      <c r="AW3129" s="34">
        <f t="shared" si="2195"/>
        <v>1</v>
      </c>
      <c r="AX3129" s="34">
        <f t="shared" si="2195"/>
        <v>1</v>
      </c>
      <c r="AY3129" s="34">
        <f t="shared" si="2195"/>
        <v>1</v>
      </c>
      <c r="AZ3129" s="34">
        <f t="shared" si="2195"/>
        <v>1</v>
      </c>
      <c r="BA3129" s="34">
        <f t="shared" si="2195"/>
        <v>1</v>
      </c>
      <c r="BB3129" s="34">
        <f t="shared" si="2195"/>
        <v>1</v>
      </c>
      <c r="BC3129" s="34">
        <f t="shared" si="2195"/>
        <v>1</v>
      </c>
      <c r="BD3129" s="34">
        <f t="shared" si="2195"/>
        <v>1</v>
      </c>
    </row>
    <row r="3130" spans="1:59" ht="16" x14ac:dyDescent="0.2">
      <c r="A3130" s="35"/>
      <c r="B3130" s="11">
        <f t="shared" si="2188"/>
        <v>112</v>
      </c>
      <c r="C3130" s="12" t="str">
        <f t="shared" si="2188"/>
        <v>SCI HSR 5</v>
      </c>
      <c r="D3130" s="25" t="s">
        <v>243</v>
      </c>
      <c r="E3130" s="29">
        <v>8365.647980356176</v>
      </c>
      <c r="F3130" s="15"/>
      <c r="G3130" s="30" t="s">
        <v>11</v>
      </c>
      <c r="H3130" s="31">
        <v>0</v>
      </c>
      <c r="I3130" s="32">
        <v>0</v>
      </c>
      <c r="J3130" s="32">
        <v>0</v>
      </c>
      <c r="K3130" s="35"/>
      <c r="M3130" s="84">
        <v>41122</v>
      </c>
      <c r="O3130" s="15"/>
      <c r="P3130" s="15"/>
      <c r="Q3130" s="15"/>
      <c r="R3130" s="15"/>
      <c r="S3130" s="15"/>
      <c r="T3130" s="15"/>
      <c r="U3130" s="15"/>
      <c r="V3130" s="15"/>
      <c r="W3130" s="15"/>
      <c r="X3130" s="15"/>
      <c r="Y3130" s="15"/>
      <c r="Z3130" s="15"/>
      <c r="AA3130" s="15"/>
      <c r="AB3130" s="15"/>
      <c r="AC3130" s="15"/>
      <c r="AD3130" s="15"/>
      <c r="AE3130" s="15"/>
      <c r="AF3130" s="15"/>
      <c r="AG3130" s="15"/>
      <c r="AH3130" s="15"/>
      <c r="AI3130" s="15"/>
      <c r="AJ3130" s="15"/>
      <c r="AK3130" s="15"/>
      <c r="AL3130" s="15"/>
      <c r="AM3130" s="15"/>
      <c r="AN3130" s="15"/>
      <c r="AO3130" s="15"/>
      <c r="AP3130" s="15"/>
      <c r="AQ3130" s="15"/>
      <c r="AR3130" s="15"/>
      <c r="AS3130" s="15"/>
      <c r="AT3130" s="15"/>
      <c r="AU3130" s="15"/>
      <c r="AV3130" s="15"/>
      <c r="AW3130" s="15"/>
      <c r="AX3130" s="15"/>
      <c r="AY3130" s="15"/>
      <c r="AZ3130" s="15"/>
      <c r="BA3130" s="15"/>
      <c r="BB3130" s="15"/>
      <c r="BC3130" s="15"/>
      <c r="BD3130" s="15"/>
      <c r="BE3130" s="35"/>
      <c r="BF3130" s="35"/>
      <c r="BG3130" s="35"/>
    </row>
    <row r="3131" spans="1:59" ht="16" x14ac:dyDescent="0.2">
      <c r="B3131" s="11">
        <f t="shared" si="2188"/>
        <v>112</v>
      </c>
      <c r="C3131" s="12" t="str">
        <f t="shared" si="2188"/>
        <v>SCI HSR 5</v>
      </c>
      <c r="D3131" s="25" t="s">
        <v>244</v>
      </c>
      <c r="E3131" s="29">
        <v>8365.647980356176</v>
      </c>
      <c r="F3131" s="15"/>
      <c r="G3131" s="36" t="s">
        <v>12</v>
      </c>
      <c r="H3131" s="31">
        <v>0</v>
      </c>
      <c r="I3131" s="32">
        <v>0</v>
      </c>
      <c r="J3131" s="32">
        <v>0</v>
      </c>
      <c r="K3131" s="24"/>
      <c r="L3131" s="37" t="s">
        <v>245</v>
      </c>
      <c r="M3131" s="74">
        <v>1</v>
      </c>
      <c r="N3131" s="74">
        <v>1</v>
      </c>
      <c r="O3131" s="38">
        <v>1.0132608695652174</v>
      </c>
      <c r="P3131" s="38">
        <v>1.02</v>
      </c>
      <c r="Q3131" s="38">
        <v>1.02</v>
      </c>
      <c r="R3131" s="38">
        <v>1.02</v>
      </c>
      <c r="S3131" s="38">
        <v>1.0267630434782609</v>
      </c>
      <c r="T3131" s="38">
        <v>1.0302</v>
      </c>
      <c r="U3131" s="38">
        <v>1.0302</v>
      </c>
      <c r="V3131" s="38">
        <v>1.0302</v>
      </c>
      <c r="W3131" s="38">
        <v>1.0370306739130435</v>
      </c>
      <c r="X3131" s="38">
        <v>1.040502</v>
      </c>
      <c r="Y3131" s="38">
        <v>1.040502</v>
      </c>
      <c r="Z3131" s="38">
        <v>1.040502</v>
      </c>
      <c r="AA3131" s="38">
        <v>1.047400980652174</v>
      </c>
      <c r="AB3131" s="38">
        <v>1.0509070200000001</v>
      </c>
      <c r="AC3131" s="38">
        <v>1.0509070200000001</v>
      </c>
      <c r="AD3131" s="38">
        <v>1.0509070200000001</v>
      </c>
      <c r="AE3131" s="38">
        <v>1.0578749904586957</v>
      </c>
      <c r="AF3131" s="38">
        <v>1.0614160902000001</v>
      </c>
      <c r="AG3131" s="38">
        <v>1.0614160902000001</v>
      </c>
      <c r="AH3131" s="38">
        <v>1.0614160902000001</v>
      </c>
      <c r="AI3131" s="38">
        <v>1.0684537403632828</v>
      </c>
      <c r="AJ3131" s="38">
        <v>1.0720302511020001</v>
      </c>
      <c r="AK3131" s="38">
        <v>1.0720302511020001</v>
      </c>
      <c r="AL3131" s="38">
        <v>1.0720302511020001</v>
      </c>
      <c r="AM3131" s="38">
        <v>1.0791382777669156</v>
      </c>
      <c r="AN3131" s="38">
        <v>1.0827505536130202</v>
      </c>
      <c r="AO3131" s="38">
        <v>1.0827505536130202</v>
      </c>
      <c r="AP3131" s="38">
        <v>1.0827505536130202</v>
      </c>
      <c r="AQ3131" s="38">
        <v>1.0899296605445847</v>
      </c>
      <c r="AR3131" s="38">
        <v>1.0935780591491504</v>
      </c>
      <c r="AS3131" s="38">
        <v>1.0935780591491504</v>
      </c>
      <c r="AT3131" s="38">
        <v>1.0935780591491504</v>
      </c>
      <c r="AU3131" s="38">
        <v>1.1008289571500307</v>
      </c>
      <c r="AV3131" s="38">
        <v>1.104513839740642</v>
      </c>
      <c r="AW3131" s="38">
        <v>1.104513839740642</v>
      </c>
      <c r="AX3131" s="38">
        <v>1.104513839740642</v>
      </c>
      <c r="AY3131" s="38">
        <v>1.1118372467215309</v>
      </c>
      <c r="AZ3131" s="38">
        <v>1.1155589781380484</v>
      </c>
      <c r="BA3131" s="38">
        <v>1.1155589781380484</v>
      </c>
      <c r="BB3131" s="38">
        <v>1.1155589781380484</v>
      </c>
      <c r="BC3131" s="38">
        <v>1.1229556191887464</v>
      </c>
      <c r="BD3131" s="38">
        <v>1.1267145679194288</v>
      </c>
    </row>
    <row r="3132" spans="1:59" ht="16" x14ac:dyDescent="0.2">
      <c r="B3132" s="11">
        <f t="shared" si="2188"/>
        <v>112</v>
      </c>
      <c r="C3132" s="12" t="str">
        <f t="shared" si="2188"/>
        <v>SCI HSR 5</v>
      </c>
      <c r="D3132" s="25" t="s">
        <v>25</v>
      </c>
      <c r="E3132" s="39" t="s">
        <v>49</v>
      </c>
      <c r="F3132" s="15"/>
      <c r="K3132" s="24"/>
      <c r="L3132" s="16" t="s">
        <v>246</v>
      </c>
      <c r="M3132" s="70"/>
      <c r="N3132" s="70"/>
      <c r="O3132" s="40">
        <f>O3125*$E3129/4+O3129*$E3140/4</f>
        <v>1750</v>
      </c>
      <c r="P3132" s="40">
        <f t="shared" ref="P3132:BD3132" si="2196">P3125*$E3129/4+P3129*$E3140/4</f>
        <v>1750</v>
      </c>
      <c r="Q3132" s="40">
        <f t="shared" si="2196"/>
        <v>1750</v>
      </c>
      <c r="R3132" s="40">
        <f t="shared" si="2196"/>
        <v>1750</v>
      </c>
      <c r="S3132" s="40">
        <f t="shared" si="2196"/>
        <v>1750</v>
      </c>
      <c r="T3132" s="40">
        <f t="shared" si="2196"/>
        <v>1750</v>
      </c>
      <c r="U3132" s="40">
        <f t="shared" si="2196"/>
        <v>1750</v>
      </c>
      <c r="V3132" s="40">
        <f t="shared" si="2196"/>
        <v>1750</v>
      </c>
      <c r="W3132" s="40">
        <f t="shared" si="2196"/>
        <v>2197.4580678862649</v>
      </c>
      <c r="X3132" s="40">
        <f t="shared" si="2196"/>
        <v>2385.7442297667158</v>
      </c>
      <c r="Y3132" s="40">
        <f t="shared" si="2196"/>
        <v>2385.7442297667158</v>
      </c>
      <c r="Z3132" s="40">
        <f t="shared" si="2196"/>
        <v>2385.7442297667158</v>
      </c>
      <c r="AA3132" s="40">
        <f t="shared" si="2196"/>
        <v>2385.7442297667158</v>
      </c>
      <c r="AB3132" s="40">
        <f t="shared" si="2196"/>
        <v>2385.7442297667158</v>
      </c>
      <c r="AC3132" s="40">
        <f t="shared" si="2196"/>
        <v>2385.7442297667158</v>
      </c>
      <c r="AD3132" s="40">
        <f t="shared" si="2196"/>
        <v>2385.7442297667158</v>
      </c>
      <c r="AE3132" s="40">
        <f t="shared" si="2196"/>
        <v>2385.7442297667158</v>
      </c>
      <c r="AF3132" s="40">
        <f t="shared" si="2196"/>
        <v>2385.7442297667158</v>
      </c>
      <c r="AG3132" s="40">
        <f t="shared" si="2196"/>
        <v>2385.7442297667158</v>
      </c>
      <c r="AH3132" s="40">
        <f t="shared" si="2196"/>
        <v>2385.7442297667158</v>
      </c>
      <c r="AI3132" s="40">
        <f t="shared" si="2196"/>
        <v>2385.7442297667158</v>
      </c>
      <c r="AJ3132" s="40">
        <f t="shared" si="2196"/>
        <v>2385.7442297667158</v>
      </c>
      <c r="AK3132" s="40">
        <f t="shared" si="2196"/>
        <v>2385.7442297667158</v>
      </c>
      <c r="AL3132" s="40">
        <f t="shared" si="2196"/>
        <v>2385.7442297667158</v>
      </c>
      <c r="AM3132" s="40">
        <f t="shared" si="2196"/>
        <v>2385.7442297667158</v>
      </c>
      <c r="AN3132" s="40">
        <f t="shared" si="2196"/>
        <v>2385.7442297667158</v>
      </c>
      <c r="AO3132" s="40">
        <f t="shared" si="2196"/>
        <v>2385.7442297667158</v>
      </c>
      <c r="AP3132" s="40">
        <f t="shared" si="2196"/>
        <v>2385.7442297667158</v>
      </c>
      <c r="AQ3132" s="40">
        <f t="shared" si="2196"/>
        <v>2385.7442297667158</v>
      </c>
      <c r="AR3132" s="40">
        <f t="shared" si="2196"/>
        <v>2385.7442297667158</v>
      </c>
      <c r="AS3132" s="40">
        <f t="shared" si="2196"/>
        <v>2385.7442297667158</v>
      </c>
      <c r="AT3132" s="40">
        <f t="shared" si="2196"/>
        <v>2385.7442297667158</v>
      </c>
      <c r="AU3132" s="40">
        <f t="shared" si="2196"/>
        <v>2385.7442297667158</v>
      </c>
      <c r="AV3132" s="40">
        <f t="shared" si="2196"/>
        <v>2385.7442297667158</v>
      </c>
      <c r="AW3132" s="40">
        <f t="shared" si="2196"/>
        <v>2385.7442297667158</v>
      </c>
      <c r="AX3132" s="40">
        <f t="shared" si="2196"/>
        <v>2385.7442297667158</v>
      </c>
      <c r="AY3132" s="40">
        <f t="shared" si="2196"/>
        <v>2385.7442297667158</v>
      </c>
      <c r="AZ3132" s="40">
        <f t="shared" si="2196"/>
        <v>2385.7442297667158</v>
      </c>
      <c r="BA3132" s="40">
        <f t="shared" si="2196"/>
        <v>2385.7442297667158</v>
      </c>
      <c r="BB3132" s="40">
        <f t="shared" si="2196"/>
        <v>2385.7442297667158</v>
      </c>
      <c r="BC3132" s="40">
        <f t="shared" si="2196"/>
        <v>2385.7442297667158</v>
      </c>
      <c r="BD3132" s="40">
        <f t="shared" si="2196"/>
        <v>2385.7442297667158</v>
      </c>
    </row>
    <row r="3133" spans="1:59" ht="16" x14ac:dyDescent="0.2">
      <c r="B3133" s="11">
        <f t="shared" si="2188"/>
        <v>112</v>
      </c>
      <c r="C3133" s="12" t="str">
        <f t="shared" si="2188"/>
        <v>SCI HSR 5</v>
      </c>
      <c r="D3133" s="25" t="s">
        <v>247</v>
      </c>
      <c r="E3133" s="39" t="s">
        <v>248</v>
      </c>
      <c r="F3133" s="15"/>
      <c r="G3133" s="25" t="s">
        <v>249</v>
      </c>
      <c r="H3133" s="26">
        <v>0</v>
      </c>
      <c r="I3133" s="25" t="s">
        <v>239</v>
      </c>
      <c r="J3133" s="26">
        <v>45504</v>
      </c>
      <c r="K3133" s="24"/>
      <c r="L3133" s="20" t="s">
        <v>250</v>
      </c>
      <c r="M3133" s="72"/>
      <c r="N3133" s="72"/>
      <c r="O3133" s="41">
        <f>IF($E3139&gt;=O$3,IF(O$3&lt;=($E3128+365),O3132,IFERROR(O3125*$E3130/4*O3131+
$E3140*O3129/4*IFERROR(O3131/$E3141,0),0)),IF(O$3&lt;=($E3139+365),O3125*$E3130/4*O3131+$E3140*O3129/4*IFERROR(O3131/$E3141,0),IFERROR($E3140*O3129/4*IFERROR(O3131/$E3141,0),0)))</f>
        <v>2119.1459367630509</v>
      </c>
      <c r="P3133" s="41">
        <f t="shared" ref="P3133:BD3133" si="2197">IF($E3139&gt;=P$3,IF(P$3&lt;=($E3128+365),P3132,IFERROR(P3125*$E3130/4*P3131+
$E3140*P3129/4*IFERROR(P3131/$E3141,0),0)),IF(P$3&lt;=($E3139+365),P3125*$E3130/4*P3131+$E3140*P3129/4*IFERROR(P3131/$E3141,0),IFERROR($E3140*P3129/4*IFERROR(P3131/$E3141,0),0)))</f>
        <v>2133.2402349908248</v>
      </c>
      <c r="Q3133" s="41">
        <f t="shared" si="2197"/>
        <v>2133.2402349908248</v>
      </c>
      <c r="R3133" s="41">
        <f t="shared" si="2197"/>
        <v>2133.2402349908248</v>
      </c>
      <c r="S3133" s="41">
        <f t="shared" si="2197"/>
        <v>2147.3845452445685</v>
      </c>
      <c r="T3133" s="41">
        <f t="shared" si="2197"/>
        <v>2154.5726373407333</v>
      </c>
      <c r="U3133" s="41">
        <f t="shared" si="2197"/>
        <v>2154.5726373407333</v>
      </c>
      <c r="V3133" s="41">
        <f t="shared" si="2197"/>
        <v>2154.5726373407333</v>
      </c>
      <c r="W3133" s="41">
        <f t="shared" si="2197"/>
        <v>2338.5951343167808</v>
      </c>
      <c r="X3133" s="41">
        <f t="shared" si="2197"/>
        <v>2393.7302000855548</v>
      </c>
      <c r="Y3133" s="41">
        <f t="shared" si="2197"/>
        <v>2393.7302000855548</v>
      </c>
      <c r="Z3133" s="41">
        <f t="shared" si="2197"/>
        <v>2393.7302000855548</v>
      </c>
      <c r="AA3133" s="41">
        <f t="shared" si="2197"/>
        <v>2409.6016720643829</v>
      </c>
      <c r="AB3133" s="41">
        <f t="shared" si="2197"/>
        <v>2417.6675020864104</v>
      </c>
      <c r="AC3133" s="41">
        <f t="shared" si="2197"/>
        <v>2417.6675020864104</v>
      </c>
      <c r="AD3133" s="41">
        <f t="shared" si="2197"/>
        <v>2417.6675020864104</v>
      </c>
      <c r="AE3133" s="41">
        <f t="shared" si="2197"/>
        <v>2433.6976887850269</v>
      </c>
      <c r="AF3133" s="41">
        <f t="shared" si="2197"/>
        <v>2441.8441771072748</v>
      </c>
      <c r="AG3133" s="41">
        <f t="shared" si="2197"/>
        <v>2441.8441771072748</v>
      </c>
      <c r="AH3133" s="41">
        <f t="shared" si="2197"/>
        <v>2441.8441771072748</v>
      </c>
      <c r="AI3133" s="41">
        <f t="shared" si="2197"/>
        <v>2458.0346656728775</v>
      </c>
      <c r="AJ3133" s="41">
        <f t="shared" si="2197"/>
        <v>2466.2626188783474</v>
      </c>
      <c r="AK3133" s="41">
        <f t="shared" si="2197"/>
        <v>2466.2626188783474</v>
      </c>
      <c r="AL3133" s="41">
        <f t="shared" si="2197"/>
        <v>2466.2626188783474</v>
      </c>
      <c r="AM3133" s="41">
        <f t="shared" si="2197"/>
        <v>2482.6150123296065</v>
      </c>
      <c r="AN3133" s="41">
        <f t="shared" si="2197"/>
        <v>2490.9252450671311</v>
      </c>
      <c r="AO3133" s="41">
        <f t="shared" si="2197"/>
        <v>2490.9252450671311</v>
      </c>
      <c r="AP3133" s="41">
        <f t="shared" si="2197"/>
        <v>2490.9252450671311</v>
      </c>
      <c r="AQ3133" s="41">
        <f t="shared" si="2197"/>
        <v>2507.4411624529021</v>
      </c>
      <c r="AR3133" s="41">
        <f t="shared" si="2197"/>
        <v>2515.834497517802</v>
      </c>
      <c r="AS3133" s="41">
        <f t="shared" si="2197"/>
        <v>2515.834497517802</v>
      </c>
      <c r="AT3133" s="41">
        <f t="shared" si="2197"/>
        <v>2515.834497517802</v>
      </c>
      <c r="AU3133" s="41">
        <f t="shared" si="2197"/>
        <v>2532.5155740774317</v>
      </c>
      <c r="AV3133" s="41">
        <f t="shared" si="2197"/>
        <v>2540.9928424929808</v>
      </c>
      <c r="AW3133" s="41">
        <f t="shared" si="2197"/>
        <v>2540.9928424929808</v>
      </c>
      <c r="AX3133" s="41">
        <f t="shared" si="2197"/>
        <v>2540.9928424929808</v>
      </c>
      <c r="AY3133" s="41">
        <f t="shared" si="2197"/>
        <v>2557.840729818206</v>
      </c>
      <c r="AZ3133" s="41">
        <f t="shared" si="2197"/>
        <v>2566.4027709179104</v>
      </c>
      <c r="BA3133" s="41">
        <f t="shared" si="2197"/>
        <v>2566.4027709179104</v>
      </c>
      <c r="BB3133" s="41">
        <f t="shared" si="2197"/>
        <v>2566.4027709179104</v>
      </c>
      <c r="BC3133" s="41">
        <f t="shared" si="2197"/>
        <v>2583.4191371163879</v>
      </c>
      <c r="BD3133" s="41">
        <f t="shared" si="2197"/>
        <v>2592.0667986270896</v>
      </c>
    </row>
    <row r="3134" spans="1:59" ht="16" x14ac:dyDescent="0.2">
      <c r="B3134" s="11">
        <f t="shared" si="2188"/>
        <v>112</v>
      </c>
      <c r="C3134" s="12" t="str">
        <f t="shared" si="2188"/>
        <v>SCI HSR 5</v>
      </c>
      <c r="D3134" s="25" t="s">
        <v>8</v>
      </c>
      <c r="E3134" s="42">
        <v>0</v>
      </c>
      <c r="F3134" s="15"/>
      <c r="I3134" s="15"/>
      <c r="J3134" s="24"/>
      <c r="K3134" s="24"/>
      <c r="L3134" s="20" t="s">
        <v>251</v>
      </c>
      <c r="M3134" s="72"/>
      <c r="N3134" s="72"/>
      <c r="O3134" s="41">
        <f>-$E3130/4*O3124
+(O3124&gt;0)*($J3129&gt;=O$2)*($J3129&lt;=O$3)*(($J3129-O$2+1)/O$4*$H3129/4)
+(O3124&gt;0)*($J3129&gt;O$3)*($I3129&lt;=O$3)*($I3129&gt;=O$2)*((O$3-$I3129+1)/O$4*$H3129/4)
+(O3124&gt;0)*($J3129&gt;O$3)*($I3129&lt;O$2)*$H3129/4
+(O3124&gt;0)*($J3130&gt;=O$2)*($J3130&lt;=O$3)*(($J3130-O$2+1)/O$4*$H3130/4)
+(O3124&gt;0)*($J3130&gt;O$3)*($I3130&lt;=O$3)*($I3130&gt;=O$2)*((O$3-$I3130+1)/O$4*$H3130/4)
+(O3124&gt;0)*($J3130&gt;O$3)*($I3130&lt;O$2)*$H3130/4
+(O3124&gt;0)*($J3131&gt;=O$2)*($J3131&lt;=O$3)*(($J3131-O$2+1)/O$4*$H3131/4)
+(O3124&gt;0)*($J3131&gt;O$3)*($I3131&lt;=O$3)*($I3131&gt;=O$2)*((O$3-$I3131+1)/O$4*$H3131/4)
+(O3124&gt;0)*($J3131&gt;O$3)*($I3131&lt;O$2)*$H3131/4
-$E3140/4*O3128
+(O3128&gt;0)*($J3140&gt;=O$2)*($J3140&lt;=O$3)*(($J3140-O$2+1)/O$4*$H3140/4)
+(O3128&gt;0)*($J3140&gt;O$3)*($I3140&lt;=O$3)*($I3140&gt;=O$2)*((O$3-$I3140+1)/O$4*$H3140/4)
+(O3128&gt;0)*($J3140&gt;O$3)*($I3140&lt;O$2)*$H3140/4
+(O3128&gt;0)*($J3141&gt;=O$2)*($J3141&lt;=O$3)*(($J3141-O$2+1)/O$4*$H3141/4)
+(O3128&gt;0)*($J3141&gt;O$3)*($I3141&lt;=O$3)*($I3141&gt;=O$2)*((O$3-$I3141+1)/O$4*$H3141/4)
+(O3128&gt;0)*($J3141&gt;O$3)*($I3141&lt;O$2)*$H3141/4
+(O3128&gt;0)*($J3142&gt;=O$2)*($J3142&lt;=O$3)*(($J3142-O$2+1)/O$4*$H3142/4)
+(O3128&gt;0)*($J3142&gt;O$3)*($I3142&lt;=O$3)*($I3142&gt;=O$2)*((O$3-$I3142+1)/O$4*$H3142/4)
+(O3128&gt;0)*($J3142&gt;O$3)*($I3142&lt;O$2)*$H3142/4</f>
        <v>0</v>
      </c>
      <c r="P3134" s="41">
        <f t="shared" ref="P3134:BD3134" si="2198">-$E3130/4*P3124
+(P3124&gt;0)*($J3129&gt;=P$2)*($J3129&lt;=P$3)*(($J3129-P$2+1)/P$4*$H3129/4)
+(P3124&gt;0)*($J3129&gt;P$3)*($I3129&lt;=P$3)*($I3129&gt;=P$2)*((P$3-$I3129+1)/P$4*$H3129/4)
+(P3124&gt;0)*($J3129&gt;P$3)*($I3129&lt;P$2)*$H3129/4
+(P3124&gt;0)*($J3130&gt;=P$2)*($J3130&lt;=P$3)*(($J3130-P$2+1)/P$4*$H3130/4)
+(P3124&gt;0)*($J3130&gt;P$3)*($I3130&lt;=P$3)*($I3130&gt;=P$2)*((P$3-$I3130+1)/P$4*$H3130/4)
+(P3124&gt;0)*($J3130&gt;P$3)*($I3130&lt;P$2)*$H3130/4
+(P3124&gt;0)*($J3131&gt;=P$2)*($J3131&lt;=P$3)*(($J3131-P$2+1)/P$4*$H3131/4)
+(P3124&gt;0)*($J3131&gt;P$3)*($I3131&lt;=P$3)*($I3131&gt;=P$2)*((P$3-$I3131+1)/P$4*$H3131/4)
+(P3124&gt;0)*($J3131&gt;P$3)*($I3131&lt;P$2)*$H3131/4
-$E3140/4*P3128
+(P3128&gt;0)*($J3140&gt;=P$2)*($J3140&lt;=P$3)*(($J3140-P$2+1)/P$4*$H3140/4)
+(P3128&gt;0)*($J3140&gt;P$3)*($I3140&lt;=P$3)*($I3140&gt;=P$2)*((P$3-$I3140+1)/P$4*$H3140/4)
+(P3128&gt;0)*($J3140&gt;P$3)*($I3140&lt;P$2)*$H3140/4
+(P3128&gt;0)*($J3141&gt;=P$2)*($J3141&lt;=P$3)*(($J3141-P$2+1)/P$4*$H3141/4)
+(P3128&gt;0)*($J3141&gt;P$3)*($I3141&lt;=P$3)*($I3141&gt;=P$2)*((P$3-$I3141+1)/P$4*$H3141/4)
+(P3128&gt;0)*($J3141&gt;P$3)*($I3141&lt;P$2)*$H3141/4
+(P3128&gt;0)*($J3142&gt;=P$2)*($J3142&lt;=P$3)*(($J3142-P$2+1)/P$4*$H3142/4)
+(P3128&gt;0)*($J3142&gt;P$3)*($I3142&lt;=P$3)*($I3142&gt;=P$2)*((P$3-$I3142+1)/P$4*$H3142/4)
+(P3128&gt;0)*($J3142&gt;P$3)*($I3142&lt;P$2)*$H3142/4</f>
        <v>0</v>
      </c>
      <c r="Q3134" s="41">
        <f t="shared" si="2198"/>
        <v>0</v>
      </c>
      <c r="R3134" s="41">
        <f t="shared" si="2198"/>
        <v>0</v>
      </c>
      <c r="S3134" s="41">
        <f t="shared" si="2198"/>
        <v>0</v>
      </c>
      <c r="T3134" s="41">
        <f t="shared" si="2198"/>
        <v>0</v>
      </c>
      <c r="U3134" s="41">
        <f t="shared" si="2198"/>
        <v>0</v>
      </c>
      <c r="V3134" s="41">
        <f t="shared" si="2198"/>
        <v>0</v>
      </c>
      <c r="W3134" s="41">
        <f t="shared" si="2198"/>
        <v>0</v>
      </c>
      <c r="X3134" s="41">
        <f t="shared" si="2198"/>
        <v>0</v>
      </c>
      <c r="Y3134" s="41">
        <f t="shared" si="2198"/>
        <v>0</v>
      </c>
      <c r="Z3134" s="41">
        <f t="shared" si="2198"/>
        <v>0</v>
      </c>
      <c r="AA3134" s="41">
        <f t="shared" si="2198"/>
        <v>0</v>
      </c>
      <c r="AB3134" s="41">
        <f t="shared" si="2198"/>
        <v>0</v>
      </c>
      <c r="AC3134" s="41">
        <f t="shared" si="2198"/>
        <v>0</v>
      </c>
      <c r="AD3134" s="41">
        <f t="shared" si="2198"/>
        <v>0</v>
      </c>
      <c r="AE3134" s="41">
        <f t="shared" si="2198"/>
        <v>0</v>
      </c>
      <c r="AF3134" s="41">
        <f t="shared" si="2198"/>
        <v>0</v>
      </c>
      <c r="AG3134" s="41">
        <f t="shared" si="2198"/>
        <v>0</v>
      </c>
      <c r="AH3134" s="41">
        <f t="shared" si="2198"/>
        <v>0</v>
      </c>
      <c r="AI3134" s="41">
        <f t="shared" si="2198"/>
        <v>0</v>
      </c>
      <c r="AJ3134" s="41">
        <f t="shared" si="2198"/>
        <v>0</v>
      </c>
      <c r="AK3134" s="41">
        <f t="shared" si="2198"/>
        <v>0</v>
      </c>
      <c r="AL3134" s="41">
        <f t="shared" si="2198"/>
        <v>0</v>
      </c>
      <c r="AM3134" s="41">
        <f t="shared" si="2198"/>
        <v>0</v>
      </c>
      <c r="AN3134" s="41">
        <f t="shared" si="2198"/>
        <v>0</v>
      </c>
      <c r="AO3134" s="41">
        <f t="shared" si="2198"/>
        <v>0</v>
      </c>
      <c r="AP3134" s="41">
        <f t="shared" si="2198"/>
        <v>0</v>
      </c>
      <c r="AQ3134" s="41">
        <f t="shared" si="2198"/>
        <v>0</v>
      </c>
      <c r="AR3134" s="41">
        <f t="shared" si="2198"/>
        <v>0</v>
      </c>
      <c r="AS3134" s="41">
        <f t="shared" si="2198"/>
        <v>0</v>
      </c>
      <c r="AT3134" s="41">
        <f t="shared" si="2198"/>
        <v>0</v>
      </c>
      <c r="AU3134" s="41">
        <f t="shared" si="2198"/>
        <v>0</v>
      </c>
      <c r="AV3134" s="41">
        <f t="shared" si="2198"/>
        <v>0</v>
      </c>
      <c r="AW3134" s="41">
        <f t="shared" si="2198"/>
        <v>0</v>
      </c>
      <c r="AX3134" s="41">
        <f t="shared" si="2198"/>
        <v>0</v>
      </c>
      <c r="AY3134" s="41">
        <f t="shared" si="2198"/>
        <v>0</v>
      </c>
      <c r="AZ3134" s="41">
        <f t="shared" si="2198"/>
        <v>0</v>
      </c>
      <c r="BA3134" s="41">
        <f t="shared" si="2198"/>
        <v>0</v>
      </c>
      <c r="BB3134" s="41">
        <f t="shared" si="2198"/>
        <v>0</v>
      </c>
      <c r="BC3134" s="41">
        <f t="shared" si="2198"/>
        <v>0</v>
      </c>
      <c r="BD3134" s="41">
        <f t="shared" si="2198"/>
        <v>0</v>
      </c>
    </row>
    <row r="3135" spans="1:59" ht="16" x14ac:dyDescent="0.2">
      <c r="B3135" s="11">
        <f t="shared" si="2188"/>
        <v>112</v>
      </c>
      <c r="C3135" s="12" t="str">
        <f t="shared" si="2188"/>
        <v>SCI HSR 5</v>
      </c>
      <c r="D3135" s="43" t="s">
        <v>252</v>
      </c>
      <c r="E3135" s="42" t="s">
        <v>288</v>
      </c>
      <c r="F3135" s="44"/>
      <c r="G3135" s="43" t="s">
        <v>253</v>
      </c>
      <c r="H3135" s="39">
        <v>0</v>
      </c>
      <c r="I3135" s="43" t="s">
        <v>254</v>
      </c>
      <c r="J3135" s="32">
        <v>0</v>
      </c>
      <c r="K3135" s="24"/>
      <c r="L3135" s="20" t="s">
        <v>255</v>
      </c>
      <c r="M3135" s="72"/>
      <c r="N3135" s="72"/>
      <c r="O3135" s="41">
        <v>0</v>
      </c>
      <c r="P3135" s="41">
        <v>0</v>
      </c>
      <c r="Q3135" s="41">
        <v>0</v>
      </c>
      <c r="R3135" s="41">
        <v>0</v>
      </c>
      <c r="S3135" s="41">
        <v>0</v>
      </c>
      <c r="T3135" s="41">
        <v>0</v>
      </c>
      <c r="U3135" s="41">
        <v>0</v>
      </c>
      <c r="V3135" s="41">
        <v>0</v>
      </c>
      <c r="W3135" s="41">
        <v>0</v>
      </c>
      <c r="X3135" s="41">
        <v>0</v>
      </c>
      <c r="Y3135" s="41">
        <v>0</v>
      </c>
      <c r="Z3135" s="41">
        <v>0</v>
      </c>
      <c r="AA3135" s="41">
        <v>0</v>
      </c>
      <c r="AB3135" s="41">
        <v>0</v>
      </c>
      <c r="AC3135" s="41">
        <v>0</v>
      </c>
      <c r="AD3135" s="41">
        <v>0</v>
      </c>
      <c r="AE3135" s="41">
        <v>0</v>
      </c>
      <c r="AF3135" s="41">
        <v>0</v>
      </c>
      <c r="AG3135" s="41">
        <v>0</v>
      </c>
      <c r="AH3135" s="41">
        <v>0</v>
      </c>
      <c r="AI3135" s="41">
        <v>0</v>
      </c>
      <c r="AJ3135" s="41">
        <v>0</v>
      </c>
      <c r="AK3135" s="41">
        <v>0</v>
      </c>
      <c r="AL3135" s="41">
        <v>0</v>
      </c>
      <c r="AM3135" s="41">
        <v>0</v>
      </c>
      <c r="AN3135" s="41">
        <v>0</v>
      </c>
      <c r="AO3135" s="41">
        <v>0</v>
      </c>
      <c r="AP3135" s="41">
        <v>0</v>
      </c>
      <c r="AQ3135" s="41">
        <v>0</v>
      </c>
      <c r="AR3135" s="41">
        <v>0</v>
      </c>
      <c r="AS3135" s="41">
        <v>0</v>
      </c>
      <c r="AT3135" s="41">
        <v>0</v>
      </c>
      <c r="AU3135" s="41">
        <v>0</v>
      </c>
      <c r="AV3135" s="41">
        <v>0</v>
      </c>
      <c r="AW3135" s="41">
        <v>0</v>
      </c>
      <c r="AX3135" s="41">
        <v>0</v>
      </c>
      <c r="AY3135" s="41">
        <v>0</v>
      </c>
      <c r="AZ3135" s="41">
        <v>0</v>
      </c>
      <c r="BA3135" s="41">
        <v>0</v>
      </c>
      <c r="BB3135" s="41">
        <v>0</v>
      </c>
      <c r="BC3135" s="41">
        <v>0</v>
      </c>
      <c r="BD3135" s="41">
        <v>0</v>
      </c>
    </row>
    <row r="3136" spans="1:59" ht="16" x14ac:dyDescent="0.2">
      <c r="B3136" s="11">
        <f t="shared" si="2188"/>
        <v>112</v>
      </c>
      <c r="C3136" s="12" t="str">
        <f t="shared" si="2188"/>
        <v>SCI HSR 5</v>
      </c>
      <c r="D3136" s="43" t="s">
        <v>256</v>
      </c>
      <c r="E3136" s="32">
        <v>45504</v>
      </c>
      <c r="G3136" s="43" t="s">
        <v>257</v>
      </c>
      <c r="H3136" s="42">
        <v>0</v>
      </c>
      <c r="I3136" s="43" t="s">
        <v>258</v>
      </c>
      <c r="J3136" s="29">
        <v>0</v>
      </c>
      <c r="K3136" s="23"/>
      <c r="L3136" s="33" t="s">
        <v>259</v>
      </c>
      <c r="M3136" s="73"/>
      <c r="N3136" s="73"/>
      <c r="O3136" s="45">
        <f>-(O3133+O3134)*IFERROR((O3123+O3127)/(O3125+O3129),0)</f>
        <v>0</v>
      </c>
      <c r="P3136" s="45">
        <f t="shared" ref="P3136:BD3136" si="2199">-(P3133+P3134)*IFERROR((P3123+P3127)/(P3125+P3129),0)</f>
        <v>0</v>
      </c>
      <c r="Q3136" s="45">
        <f t="shared" si="2199"/>
        <v>0</v>
      </c>
      <c r="R3136" s="45">
        <f t="shared" si="2199"/>
        <v>0</v>
      </c>
      <c r="S3136" s="45">
        <f t="shared" si="2199"/>
        <v>0</v>
      </c>
      <c r="T3136" s="45">
        <f t="shared" si="2199"/>
        <v>0</v>
      </c>
      <c r="U3136" s="45">
        <f t="shared" si="2199"/>
        <v>0</v>
      </c>
      <c r="V3136" s="45">
        <f t="shared" si="2199"/>
        <v>0</v>
      </c>
      <c r="W3136" s="45">
        <f t="shared" si="2199"/>
        <v>0</v>
      </c>
      <c r="X3136" s="45">
        <f t="shared" si="2199"/>
        <v>0</v>
      </c>
      <c r="Y3136" s="45">
        <f t="shared" si="2199"/>
        <v>0</v>
      </c>
      <c r="Z3136" s="45">
        <f t="shared" si="2199"/>
        <v>0</v>
      </c>
      <c r="AA3136" s="45">
        <f t="shared" si="2199"/>
        <v>0</v>
      </c>
      <c r="AB3136" s="45">
        <f t="shared" si="2199"/>
        <v>0</v>
      </c>
      <c r="AC3136" s="45">
        <f t="shared" si="2199"/>
        <v>0</v>
      </c>
      <c r="AD3136" s="45">
        <f t="shared" si="2199"/>
        <v>0</v>
      </c>
      <c r="AE3136" s="45">
        <f t="shared" si="2199"/>
        <v>0</v>
      </c>
      <c r="AF3136" s="45">
        <f t="shared" si="2199"/>
        <v>0</v>
      </c>
      <c r="AG3136" s="45">
        <f t="shared" si="2199"/>
        <v>0</v>
      </c>
      <c r="AH3136" s="45">
        <f t="shared" si="2199"/>
        <v>0</v>
      </c>
      <c r="AI3136" s="45">
        <f t="shared" si="2199"/>
        <v>0</v>
      </c>
      <c r="AJ3136" s="45">
        <f t="shared" si="2199"/>
        <v>0</v>
      </c>
      <c r="AK3136" s="45">
        <f t="shared" si="2199"/>
        <v>0</v>
      </c>
      <c r="AL3136" s="45">
        <f t="shared" si="2199"/>
        <v>0</v>
      </c>
      <c r="AM3136" s="45">
        <f t="shared" si="2199"/>
        <v>0</v>
      </c>
      <c r="AN3136" s="45">
        <f t="shared" si="2199"/>
        <v>0</v>
      </c>
      <c r="AO3136" s="45">
        <f t="shared" si="2199"/>
        <v>0</v>
      </c>
      <c r="AP3136" s="45">
        <f t="shared" si="2199"/>
        <v>0</v>
      </c>
      <c r="AQ3136" s="45">
        <f t="shared" si="2199"/>
        <v>0</v>
      </c>
      <c r="AR3136" s="45">
        <f t="shared" si="2199"/>
        <v>0</v>
      </c>
      <c r="AS3136" s="45">
        <f t="shared" si="2199"/>
        <v>0</v>
      </c>
      <c r="AT3136" s="45">
        <f t="shared" si="2199"/>
        <v>0</v>
      </c>
      <c r="AU3136" s="45">
        <f t="shared" si="2199"/>
        <v>0</v>
      </c>
      <c r="AV3136" s="45">
        <f t="shared" si="2199"/>
        <v>0</v>
      </c>
      <c r="AW3136" s="45">
        <f t="shared" si="2199"/>
        <v>0</v>
      </c>
      <c r="AX3136" s="45">
        <f t="shared" si="2199"/>
        <v>0</v>
      </c>
      <c r="AY3136" s="45">
        <f t="shared" si="2199"/>
        <v>0</v>
      </c>
      <c r="AZ3136" s="45">
        <f t="shared" si="2199"/>
        <v>0</v>
      </c>
      <c r="BA3136" s="45">
        <f t="shared" si="2199"/>
        <v>0</v>
      </c>
      <c r="BB3136" s="45">
        <f t="shared" si="2199"/>
        <v>0</v>
      </c>
      <c r="BC3136" s="45">
        <f t="shared" si="2199"/>
        <v>0</v>
      </c>
      <c r="BD3136" s="45">
        <f t="shared" si="2199"/>
        <v>0</v>
      </c>
    </row>
    <row r="3137" spans="1:59" ht="16" x14ac:dyDescent="0.2">
      <c r="B3137" s="11">
        <f t="shared" si="2188"/>
        <v>112</v>
      </c>
      <c r="C3137" s="12" t="str">
        <f t="shared" si="2188"/>
        <v>SCI HSR 5</v>
      </c>
      <c r="K3137" s="24"/>
      <c r="O3137" s="15"/>
      <c r="P3137" s="15"/>
      <c r="Q3137" s="15"/>
      <c r="R3137" s="15"/>
      <c r="S3137" s="15"/>
      <c r="T3137" s="15"/>
      <c r="U3137" s="15"/>
      <c r="V3137" s="15"/>
      <c r="W3137" s="15"/>
      <c r="X3137" s="15"/>
      <c r="Y3137" s="15"/>
      <c r="Z3137" s="15"/>
      <c r="AA3137" s="15"/>
      <c r="AB3137" s="15"/>
      <c r="AC3137" s="15"/>
      <c r="AD3137" s="15"/>
      <c r="AE3137" s="15"/>
      <c r="AF3137" s="15"/>
      <c r="AG3137" s="15"/>
      <c r="AH3137" s="15"/>
      <c r="AI3137" s="15"/>
      <c r="AJ3137" s="15"/>
      <c r="AK3137" s="15"/>
      <c r="AL3137" s="15"/>
      <c r="AM3137" s="15"/>
      <c r="AN3137" s="15"/>
      <c r="AO3137" s="15"/>
      <c r="AP3137" s="15"/>
      <c r="AQ3137" s="15"/>
      <c r="AR3137" s="15"/>
      <c r="AS3137" s="15"/>
      <c r="AT3137" s="15"/>
      <c r="AU3137" s="15"/>
      <c r="AV3137" s="15"/>
      <c r="AW3137" s="15"/>
      <c r="AX3137" s="15"/>
      <c r="AY3137" s="15"/>
      <c r="AZ3137" s="15"/>
      <c r="BA3137" s="15"/>
      <c r="BB3137" s="15"/>
      <c r="BC3137" s="15"/>
      <c r="BD3137" s="15"/>
    </row>
    <row r="3138" spans="1:59" ht="16" x14ac:dyDescent="0.2">
      <c r="B3138" s="11">
        <f t="shared" si="2188"/>
        <v>112</v>
      </c>
      <c r="C3138" s="12" t="str">
        <f t="shared" si="2188"/>
        <v>SCI HSR 5</v>
      </c>
      <c r="G3138" s="46" t="s">
        <v>229</v>
      </c>
      <c r="H3138" s="104" t="s">
        <v>32</v>
      </c>
      <c r="I3138" s="105"/>
      <c r="J3138" s="106"/>
      <c r="K3138" s="23"/>
      <c r="L3138" s="47" t="s">
        <v>4</v>
      </c>
      <c r="M3138" s="81"/>
      <c r="N3138" s="81"/>
      <c r="O3138" s="48">
        <f>SUM(O3133:O3136)</f>
        <v>2119.1459367630509</v>
      </c>
      <c r="P3138" s="48">
        <f t="shared" ref="P3138:BD3138" si="2200">SUM(P3133:P3136)</f>
        <v>2133.2402349908248</v>
      </c>
      <c r="Q3138" s="48">
        <f t="shared" si="2200"/>
        <v>2133.2402349908248</v>
      </c>
      <c r="R3138" s="48">
        <f t="shared" si="2200"/>
        <v>2133.2402349908248</v>
      </c>
      <c r="S3138" s="48">
        <f t="shared" si="2200"/>
        <v>2147.3845452445685</v>
      </c>
      <c r="T3138" s="48">
        <f t="shared" si="2200"/>
        <v>2154.5726373407333</v>
      </c>
      <c r="U3138" s="48">
        <f t="shared" si="2200"/>
        <v>2154.5726373407333</v>
      </c>
      <c r="V3138" s="48">
        <f t="shared" si="2200"/>
        <v>2154.5726373407333</v>
      </c>
      <c r="W3138" s="48">
        <f t="shared" si="2200"/>
        <v>2338.5951343167808</v>
      </c>
      <c r="X3138" s="48">
        <f t="shared" si="2200"/>
        <v>2393.7302000855548</v>
      </c>
      <c r="Y3138" s="48">
        <f t="shared" si="2200"/>
        <v>2393.7302000855548</v>
      </c>
      <c r="Z3138" s="48">
        <f t="shared" si="2200"/>
        <v>2393.7302000855548</v>
      </c>
      <c r="AA3138" s="48">
        <f t="shared" si="2200"/>
        <v>2409.6016720643829</v>
      </c>
      <c r="AB3138" s="48">
        <f t="shared" si="2200"/>
        <v>2417.6675020864104</v>
      </c>
      <c r="AC3138" s="48">
        <f t="shared" si="2200"/>
        <v>2417.6675020864104</v>
      </c>
      <c r="AD3138" s="48">
        <f t="shared" si="2200"/>
        <v>2417.6675020864104</v>
      </c>
      <c r="AE3138" s="48">
        <f t="shared" si="2200"/>
        <v>2433.6976887850269</v>
      </c>
      <c r="AF3138" s="48">
        <f t="shared" si="2200"/>
        <v>2441.8441771072748</v>
      </c>
      <c r="AG3138" s="48">
        <f t="shared" si="2200"/>
        <v>2441.8441771072748</v>
      </c>
      <c r="AH3138" s="48">
        <f t="shared" si="2200"/>
        <v>2441.8441771072748</v>
      </c>
      <c r="AI3138" s="48">
        <f t="shared" si="2200"/>
        <v>2458.0346656728775</v>
      </c>
      <c r="AJ3138" s="48">
        <f t="shared" si="2200"/>
        <v>2466.2626188783474</v>
      </c>
      <c r="AK3138" s="48">
        <f t="shared" si="2200"/>
        <v>2466.2626188783474</v>
      </c>
      <c r="AL3138" s="48">
        <f t="shared" si="2200"/>
        <v>2466.2626188783474</v>
      </c>
      <c r="AM3138" s="48">
        <f t="shared" si="2200"/>
        <v>2482.6150123296065</v>
      </c>
      <c r="AN3138" s="48">
        <f t="shared" si="2200"/>
        <v>2490.9252450671311</v>
      </c>
      <c r="AO3138" s="48">
        <f t="shared" si="2200"/>
        <v>2490.9252450671311</v>
      </c>
      <c r="AP3138" s="48">
        <f t="shared" si="2200"/>
        <v>2490.9252450671311</v>
      </c>
      <c r="AQ3138" s="48">
        <f t="shared" si="2200"/>
        <v>2507.4411624529021</v>
      </c>
      <c r="AR3138" s="48">
        <f t="shared" si="2200"/>
        <v>2515.834497517802</v>
      </c>
      <c r="AS3138" s="48">
        <f t="shared" si="2200"/>
        <v>2515.834497517802</v>
      </c>
      <c r="AT3138" s="48">
        <f t="shared" si="2200"/>
        <v>2515.834497517802</v>
      </c>
      <c r="AU3138" s="48">
        <f t="shared" si="2200"/>
        <v>2532.5155740774317</v>
      </c>
      <c r="AV3138" s="48">
        <f t="shared" si="2200"/>
        <v>2540.9928424929808</v>
      </c>
      <c r="AW3138" s="48">
        <f t="shared" si="2200"/>
        <v>2540.9928424929808</v>
      </c>
      <c r="AX3138" s="48">
        <f t="shared" si="2200"/>
        <v>2540.9928424929808</v>
      </c>
      <c r="AY3138" s="48">
        <f t="shared" si="2200"/>
        <v>2557.840729818206</v>
      </c>
      <c r="AZ3138" s="48">
        <f t="shared" si="2200"/>
        <v>2566.4027709179104</v>
      </c>
      <c r="BA3138" s="48">
        <f t="shared" si="2200"/>
        <v>2566.4027709179104</v>
      </c>
      <c r="BB3138" s="48">
        <f t="shared" si="2200"/>
        <v>2566.4027709179104</v>
      </c>
      <c r="BC3138" s="48">
        <f t="shared" si="2200"/>
        <v>2583.4191371163879</v>
      </c>
      <c r="BD3138" s="48">
        <f t="shared" si="2200"/>
        <v>2592.0667986270896</v>
      </c>
    </row>
    <row r="3139" spans="1:59" ht="16" x14ac:dyDescent="0.2">
      <c r="B3139" s="11">
        <f t="shared" ref="B3139:C3144" si="2201">B3138</f>
        <v>112</v>
      </c>
      <c r="C3139" s="12" t="str">
        <f t="shared" si="2201"/>
        <v>SCI HSR 5</v>
      </c>
      <c r="D3139" s="46" t="s">
        <v>260</v>
      </c>
      <c r="E3139" s="32">
        <v>45504</v>
      </c>
      <c r="F3139" s="15"/>
      <c r="G3139" s="46" t="s">
        <v>261</v>
      </c>
      <c r="H3139" s="46" t="s">
        <v>237</v>
      </c>
      <c r="I3139" s="46" t="s">
        <v>238</v>
      </c>
      <c r="J3139" s="46" t="s">
        <v>239</v>
      </c>
      <c r="K3139" s="23"/>
      <c r="O3139" s="15"/>
      <c r="P3139" s="15"/>
      <c r="Q3139" s="15"/>
      <c r="R3139" s="15"/>
      <c r="S3139" s="15"/>
      <c r="T3139" s="15"/>
      <c r="U3139" s="15"/>
      <c r="V3139" s="15"/>
      <c r="W3139" s="15"/>
      <c r="X3139" s="15"/>
      <c r="Y3139" s="15"/>
      <c r="Z3139" s="15"/>
      <c r="AA3139" s="15"/>
      <c r="AB3139" s="15"/>
      <c r="AC3139" s="15"/>
      <c r="AD3139" s="15"/>
      <c r="AE3139" s="15"/>
      <c r="AF3139" s="15"/>
      <c r="AG3139" s="15"/>
      <c r="AH3139" s="15"/>
      <c r="AI3139" s="15"/>
      <c r="AJ3139" s="15"/>
      <c r="AK3139" s="15"/>
      <c r="AL3139" s="15"/>
      <c r="AM3139" s="15"/>
      <c r="AN3139" s="15"/>
      <c r="AO3139" s="15"/>
      <c r="AP3139" s="15"/>
      <c r="AQ3139" s="15"/>
      <c r="AR3139" s="15"/>
      <c r="AS3139" s="15"/>
      <c r="AT3139" s="15"/>
      <c r="AU3139" s="15"/>
      <c r="AV3139" s="15"/>
      <c r="AW3139" s="15"/>
      <c r="AX3139" s="15"/>
      <c r="AY3139" s="15"/>
      <c r="AZ3139" s="15"/>
      <c r="BA3139" s="15"/>
      <c r="BB3139" s="15"/>
      <c r="BC3139" s="15"/>
      <c r="BD3139" s="15"/>
    </row>
    <row r="3140" spans="1:59" ht="16" x14ac:dyDescent="0.2">
      <c r="B3140" s="11">
        <f t="shared" si="2201"/>
        <v>112</v>
      </c>
      <c r="C3140" s="12" t="str">
        <f t="shared" si="2201"/>
        <v>SCI HSR 5</v>
      </c>
      <c r="D3140" s="46" t="s">
        <v>262</v>
      </c>
      <c r="E3140" s="31">
        <v>9542.976919066863</v>
      </c>
      <c r="F3140" s="15"/>
      <c r="G3140" s="49" t="s">
        <v>263</v>
      </c>
      <c r="H3140" s="31">
        <v>0</v>
      </c>
      <c r="I3140" s="32">
        <v>0</v>
      </c>
      <c r="J3140" s="32">
        <v>0</v>
      </c>
      <c r="K3140" s="23"/>
      <c r="L3140" s="50" t="s">
        <v>264</v>
      </c>
      <c r="M3140" s="70"/>
      <c r="N3140" s="70"/>
      <c r="O3140" s="40">
        <f t="shared" ref="O3140:BD3140" si="2202">IFERROR(((O$3&gt;=$E3139)*(O$2&lt;=$E3139))*$E3143,"")</f>
        <v>0</v>
      </c>
      <c r="P3140" s="40">
        <f t="shared" si="2202"/>
        <v>0</v>
      </c>
      <c r="Q3140" s="40">
        <f t="shared" si="2202"/>
        <v>0</v>
      </c>
      <c r="R3140" s="40">
        <f t="shared" si="2202"/>
        <v>0</v>
      </c>
      <c r="S3140" s="40">
        <f t="shared" si="2202"/>
        <v>0</v>
      </c>
      <c r="T3140" s="40">
        <f t="shared" si="2202"/>
        <v>0</v>
      </c>
      <c r="U3140" s="40">
        <f t="shared" si="2202"/>
        <v>0</v>
      </c>
      <c r="V3140" s="40">
        <f t="shared" si="2202"/>
        <v>0</v>
      </c>
      <c r="W3140" s="40">
        <f t="shared" si="2202"/>
        <v>0</v>
      </c>
      <c r="X3140" s="40">
        <f t="shared" si="2202"/>
        <v>0</v>
      </c>
      <c r="Y3140" s="40">
        <f t="shared" si="2202"/>
        <v>0</v>
      </c>
      <c r="Z3140" s="40">
        <f t="shared" si="2202"/>
        <v>0</v>
      </c>
      <c r="AA3140" s="40">
        <f t="shared" si="2202"/>
        <v>0</v>
      </c>
      <c r="AB3140" s="40">
        <f t="shared" si="2202"/>
        <v>0</v>
      </c>
      <c r="AC3140" s="40">
        <f t="shared" si="2202"/>
        <v>0</v>
      </c>
      <c r="AD3140" s="40">
        <f t="shared" si="2202"/>
        <v>0</v>
      </c>
      <c r="AE3140" s="40">
        <f t="shared" si="2202"/>
        <v>0</v>
      </c>
      <c r="AF3140" s="40">
        <f t="shared" si="2202"/>
        <v>0</v>
      </c>
      <c r="AG3140" s="40">
        <f t="shared" si="2202"/>
        <v>0</v>
      </c>
      <c r="AH3140" s="40">
        <f t="shared" si="2202"/>
        <v>0</v>
      </c>
      <c r="AI3140" s="40">
        <f t="shared" si="2202"/>
        <v>0</v>
      </c>
      <c r="AJ3140" s="40">
        <f t="shared" si="2202"/>
        <v>0</v>
      </c>
      <c r="AK3140" s="40">
        <f t="shared" si="2202"/>
        <v>0</v>
      </c>
      <c r="AL3140" s="40">
        <f t="shared" si="2202"/>
        <v>0</v>
      </c>
      <c r="AM3140" s="40">
        <f t="shared" si="2202"/>
        <v>0</v>
      </c>
      <c r="AN3140" s="40">
        <f t="shared" si="2202"/>
        <v>0</v>
      </c>
      <c r="AO3140" s="40">
        <f t="shared" si="2202"/>
        <v>0</v>
      </c>
      <c r="AP3140" s="40">
        <f t="shared" si="2202"/>
        <v>0</v>
      </c>
      <c r="AQ3140" s="40">
        <f t="shared" si="2202"/>
        <v>0</v>
      </c>
      <c r="AR3140" s="40">
        <f t="shared" si="2202"/>
        <v>0</v>
      </c>
      <c r="AS3140" s="40">
        <f t="shared" si="2202"/>
        <v>0</v>
      </c>
      <c r="AT3140" s="40">
        <f t="shared" si="2202"/>
        <v>0</v>
      </c>
      <c r="AU3140" s="40">
        <f t="shared" si="2202"/>
        <v>0</v>
      </c>
      <c r="AV3140" s="40">
        <f t="shared" si="2202"/>
        <v>0</v>
      </c>
      <c r="AW3140" s="40">
        <f t="shared" si="2202"/>
        <v>0</v>
      </c>
      <c r="AX3140" s="40">
        <f t="shared" si="2202"/>
        <v>0</v>
      </c>
      <c r="AY3140" s="40">
        <f t="shared" si="2202"/>
        <v>0</v>
      </c>
      <c r="AZ3140" s="40">
        <f t="shared" si="2202"/>
        <v>0</v>
      </c>
      <c r="BA3140" s="40">
        <f t="shared" si="2202"/>
        <v>0</v>
      </c>
      <c r="BB3140" s="40">
        <f t="shared" si="2202"/>
        <v>0</v>
      </c>
      <c r="BC3140" s="40">
        <f t="shared" si="2202"/>
        <v>0</v>
      </c>
      <c r="BD3140" s="40">
        <f t="shared" si="2202"/>
        <v>0</v>
      </c>
    </row>
    <row r="3141" spans="1:59" ht="16" x14ac:dyDescent="0.2">
      <c r="B3141" s="11">
        <f t="shared" si="2201"/>
        <v>112</v>
      </c>
      <c r="C3141" s="12" t="str">
        <f t="shared" si="2201"/>
        <v>SCI HSR 5</v>
      </c>
      <c r="D3141" s="46" t="s">
        <v>24</v>
      </c>
      <c r="E3141" s="51">
        <f>IF(E3139&gt;MAX($O$3:$BD$3),BD3130,
IF(E3139&lt;MIN($O$3:$BD$3),1,SUMIFS($O3131:$BD3131,$O$2:$BD$2,"&lt;="&amp;E3139,$O$3:$BD$3,"&gt;="&amp;E3139)))</f>
        <v>1.0370306739130435</v>
      </c>
      <c r="F3141" s="15"/>
      <c r="G3141" s="49" t="s">
        <v>265</v>
      </c>
      <c r="H3141" s="31">
        <v>0</v>
      </c>
      <c r="I3141" s="32">
        <v>0</v>
      </c>
      <c r="J3141" s="32">
        <v>0</v>
      </c>
      <c r="K3141" s="23"/>
      <c r="L3141" s="52" t="s">
        <v>266</v>
      </c>
      <c r="M3141" s="72"/>
      <c r="N3141" s="72"/>
      <c r="O3141" s="41">
        <f t="shared" ref="O3141:BD3141" si="2203">IFERROR(((O$3&gt;=$E3136)*(O$2&lt;=$E3136))*$H3144,"")</f>
        <v>0</v>
      </c>
      <c r="P3141" s="41">
        <f t="shared" si="2203"/>
        <v>0</v>
      </c>
      <c r="Q3141" s="41">
        <f t="shared" si="2203"/>
        <v>0</v>
      </c>
      <c r="R3141" s="41">
        <f t="shared" si="2203"/>
        <v>0</v>
      </c>
      <c r="S3141" s="41">
        <f t="shared" si="2203"/>
        <v>0</v>
      </c>
      <c r="T3141" s="41">
        <f t="shared" si="2203"/>
        <v>0</v>
      </c>
      <c r="U3141" s="41">
        <f t="shared" si="2203"/>
        <v>0</v>
      </c>
      <c r="V3141" s="41">
        <f t="shared" si="2203"/>
        <v>0</v>
      </c>
      <c r="W3141" s="41">
        <f t="shared" si="2203"/>
        <v>0</v>
      </c>
      <c r="X3141" s="41">
        <f t="shared" si="2203"/>
        <v>0</v>
      </c>
      <c r="Y3141" s="41">
        <f t="shared" si="2203"/>
        <v>0</v>
      </c>
      <c r="Z3141" s="41">
        <f t="shared" si="2203"/>
        <v>0</v>
      </c>
      <c r="AA3141" s="41">
        <f t="shared" si="2203"/>
        <v>0</v>
      </c>
      <c r="AB3141" s="41">
        <f t="shared" si="2203"/>
        <v>0</v>
      </c>
      <c r="AC3141" s="41">
        <f t="shared" si="2203"/>
        <v>0</v>
      </c>
      <c r="AD3141" s="41">
        <f t="shared" si="2203"/>
        <v>0</v>
      </c>
      <c r="AE3141" s="41">
        <f t="shared" si="2203"/>
        <v>0</v>
      </c>
      <c r="AF3141" s="41">
        <f t="shared" si="2203"/>
        <v>0</v>
      </c>
      <c r="AG3141" s="41">
        <f t="shared" si="2203"/>
        <v>0</v>
      </c>
      <c r="AH3141" s="41">
        <f t="shared" si="2203"/>
        <v>0</v>
      </c>
      <c r="AI3141" s="41">
        <f t="shared" si="2203"/>
        <v>0</v>
      </c>
      <c r="AJ3141" s="41">
        <f t="shared" si="2203"/>
        <v>0</v>
      </c>
      <c r="AK3141" s="41">
        <f t="shared" si="2203"/>
        <v>0</v>
      </c>
      <c r="AL3141" s="41">
        <f t="shared" si="2203"/>
        <v>0</v>
      </c>
      <c r="AM3141" s="41">
        <f t="shared" si="2203"/>
        <v>0</v>
      </c>
      <c r="AN3141" s="41">
        <f t="shared" si="2203"/>
        <v>0</v>
      </c>
      <c r="AO3141" s="41">
        <f t="shared" si="2203"/>
        <v>0</v>
      </c>
      <c r="AP3141" s="41">
        <f t="shared" si="2203"/>
        <v>0</v>
      </c>
      <c r="AQ3141" s="41">
        <f t="shared" si="2203"/>
        <v>0</v>
      </c>
      <c r="AR3141" s="41">
        <f t="shared" si="2203"/>
        <v>0</v>
      </c>
      <c r="AS3141" s="41">
        <f t="shared" si="2203"/>
        <v>0</v>
      </c>
      <c r="AT3141" s="41">
        <f t="shared" si="2203"/>
        <v>0</v>
      </c>
      <c r="AU3141" s="41">
        <f t="shared" si="2203"/>
        <v>0</v>
      </c>
      <c r="AV3141" s="41">
        <f t="shared" si="2203"/>
        <v>0</v>
      </c>
      <c r="AW3141" s="41">
        <f t="shared" si="2203"/>
        <v>0</v>
      </c>
      <c r="AX3141" s="41">
        <f t="shared" si="2203"/>
        <v>0</v>
      </c>
      <c r="AY3141" s="41">
        <f t="shared" si="2203"/>
        <v>0</v>
      </c>
      <c r="AZ3141" s="41">
        <f t="shared" si="2203"/>
        <v>0</v>
      </c>
      <c r="BA3141" s="41">
        <f t="shared" si="2203"/>
        <v>0</v>
      </c>
      <c r="BB3141" s="41">
        <f t="shared" si="2203"/>
        <v>0</v>
      </c>
      <c r="BC3141" s="41">
        <f t="shared" si="2203"/>
        <v>0</v>
      </c>
      <c r="BD3141" s="41">
        <f t="shared" si="2203"/>
        <v>0</v>
      </c>
    </row>
    <row r="3142" spans="1:59" ht="16" x14ac:dyDescent="0.2">
      <c r="B3142" s="11">
        <f t="shared" si="2201"/>
        <v>112</v>
      </c>
      <c r="C3142" s="12" t="str">
        <f t="shared" si="2201"/>
        <v>SCI HSR 5</v>
      </c>
      <c r="D3142" s="46" t="s">
        <v>8</v>
      </c>
      <c r="E3142" s="42">
        <v>0</v>
      </c>
      <c r="F3142" s="15"/>
      <c r="G3142" s="49" t="s">
        <v>267</v>
      </c>
      <c r="H3142" s="31">
        <v>0</v>
      </c>
      <c r="I3142" s="32">
        <v>0</v>
      </c>
      <c r="J3142" s="32">
        <v>0</v>
      </c>
      <c r="L3142" s="52" t="s">
        <v>268</v>
      </c>
      <c r="M3142" s="72"/>
      <c r="N3142" s="72"/>
      <c r="O3142" s="41">
        <f t="shared" ref="O3142:BD3142" si="2204">IFERROR(((O$3&gt;=$E3139)*(O$2&lt;=$E3139))*$J3144,"")</f>
        <v>0</v>
      </c>
      <c r="P3142" s="41">
        <f t="shared" si="2204"/>
        <v>0</v>
      </c>
      <c r="Q3142" s="41">
        <f t="shared" si="2204"/>
        <v>0</v>
      </c>
      <c r="R3142" s="41">
        <f t="shared" si="2204"/>
        <v>0</v>
      </c>
      <c r="S3142" s="41">
        <f t="shared" si="2204"/>
        <v>0</v>
      </c>
      <c r="T3142" s="41">
        <f t="shared" si="2204"/>
        <v>0</v>
      </c>
      <c r="U3142" s="41">
        <f t="shared" si="2204"/>
        <v>0</v>
      </c>
      <c r="V3142" s="41">
        <f t="shared" si="2204"/>
        <v>0</v>
      </c>
      <c r="W3142" s="41">
        <f t="shared" si="2204"/>
        <v>0</v>
      </c>
      <c r="X3142" s="41">
        <f t="shared" si="2204"/>
        <v>0</v>
      </c>
      <c r="Y3142" s="41">
        <f t="shared" si="2204"/>
        <v>0</v>
      </c>
      <c r="Z3142" s="41">
        <f t="shared" si="2204"/>
        <v>0</v>
      </c>
      <c r="AA3142" s="41">
        <f t="shared" si="2204"/>
        <v>0</v>
      </c>
      <c r="AB3142" s="41">
        <f t="shared" si="2204"/>
        <v>0</v>
      </c>
      <c r="AC3142" s="41">
        <f t="shared" si="2204"/>
        <v>0</v>
      </c>
      <c r="AD3142" s="41">
        <f t="shared" si="2204"/>
        <v>0</v>
      </c>
      <c r="AE3142" s="41">
        <f t="shared" si="2204"/>
        <v>0</v>
      </c>
      <c r="AF3142" s="41">
        <f t="shared" si="2204"/>
        <v>0</v>
      </c>
      <c r="AG3142" s="41">
        <f t="shared" si="2204"/>
        <v>0</v>
      </c>
      <c r="AH3142" s="41">
        <f t="shared" si="2204"/>
        <v>0</v>
      </c>
      <c r="AI3142" s="41">
        <f t="shared" si="2204"/>
        <v>0</v>
      </c>
      <c r="AJ3142" s="41">
        <f t="shared" si="2204"/>
        <v>0</v>
      </c>
      <c r="AK3142" s="41">
        <f t="shared" si="2204"/>
        <v>0</v>
      </c>
      <c r="AL3142" s="41">
        <f t="shared" si="2204"/>
        <v>0</v>
      </c>
      <c r="AM3142" s="41">
        <f t="shared" si="2204"/>
        <v>0</v>
      </c>
      <c r="AN3142" s="41">
        <f t="shared" si="2204"/>
        <v>0</v>
      </c>
      <c r="AO3142" s="41">
        <f t="shared" si="2204"/>
        <v>0</v>
      </c>
      <c r="AP3142" s="41">
        <f t="shared" si="2204"/>
        <v>0</v>
      </c>
      <c r="AQ3142" s="41">
        <f t="shared" si="2204"/>
        <v>0</v>
      </c>
      <c r="AR3142" s="41">
        <f t="shared" si="2204"/>
        <v>0</v>
      </c>
      <c r="AS3142" s="41">
        <f t="shared" si="2204"/>
        <v>0</v>
      </c>
      <c r="AT3142" s="41">
        <f t="shared" si="2204"/>
        <v>0</v>
      </c>
      <c r="AU3142" s="41">
        <f t="shared" si="2204"/>
        <v>0</v>
      </c>
      <c r="AV3142" s="41">
        <f t="shared" si="2204"/>
        <v>0</v>
      </c>
      <c r="AW3142" s="41">
        <f t="shared" si="2204"/>
        <v>0</v>
      </c>
      <c r="AX3142" s="41">
        <f t="shared" si="2204"/>
        <v>0</v>
      </c>
      <c r="AY3142" s="41">
        <f t="shared" si="2204"/>
        <v>0</v>
      </c>
      <c r="AZ3142" s="41">
        <f t="shared" si="2204"/>
        <v>0</v>
      </c>
      <c r="BA3142" s="41">
        <f t="shared" si="2204"/>
        <v>0</v>
      </c>
      <c r="BB3142" s="41">
        <f t="shared" si="2204"/>
        <v>0</v>
      </c>
      <c r="BC3142" s="41">
        <f t="shared" si="2204"/>
        <v>0</v>
      </c>
      <c r="BD3142" s="41">
        <f t="shared" si="2204"/>
        <v>0</v>
      </c>
    </row>
    <row r="3143" spans="1:59" ht="16" x14ac:dyDescent="0.2">
      <c r="B3143" s="11">
        <f t="shared" si="2201"/>
        <v>112</v>
      </c>
      <c r="C3143" s="12" t="str">
        <f t="shared" si="2201"/>
        <v>SCI HSR 5</v>
      </c>
      <c r="D3143" s="46" t="s">
        <v>269</v>
      </c>
      <c r="E3143" s="31">
        <v>0</v>
      </c>
      <c r="F3143" s="15"/>
      <c r="G3143" s="53"/>
      <c r="H3143" s="15"/>
      <c r="I3143" s="15"/>
      <c r="J3143" s="23"/>
      <c r="L3143" s="52" t="s">
        <v>270</v>
      </c>
      <c r="M3143" s="72"/>
      <c r="N3143" s="72"/>
      <c r="O3143" s="41">
        <f t="shared" ref="O3143:BD3143" si="2205">IFERROR(((O$3&gt;=$J3133)*(O$2&lt;=$J3133))*$E3144,"")</f>
        <v>0</v>
      </c>
      <c r="P3143" s="41">
        <f t="shared" si="2205"/>
        <v>0</v>
      </c>
      <c r="Q3143" s="41">
        <f t="shared" si="2205"/>
        <v>0</v>
      </c>
      <c r="R3143" s="41">
        <f t="shared" si="2205"/>
        <v>0</v>
      </c>
      <c r="S3143" s="41">
        <f t="shared" si="2205"/>
        <v>0</v>
      </c>
      <c r="T3143" s="41">
        <f t="shared" si="2205"/>
        <v>0</v>
      </c>
      <c r="U3143" s="41">
        <f t="shared" si="2205"/>
        <v>0</v>
      </c>
      <c r="V3143" s="41">
        <f t="shared" si="2205"/>
        <v>0</v>
      </c>
      <c r="W3143" s="41">
        <f t="shared" si="2205"/>
        <v>0</v>
      </c>
      <c r="X3143" s="41">
        <f t="shared" si="2205"/>
        <v>0</v>
      </c>
      <c r="Y3143" s="41">
        <f t="shared" si="2205"/>
        <v>0</v>
      </c>
      <c r="Z3143" s="41">
        <f t="shared" si="2205"/>
        <v>0</v>
      </c>
      <c r="AA3143" s="41">
        <f t="shared" si="2205"/>
        <v>0</v>
      </c>
      <c r="AB3143" s="41">
        <f t="shared" si="2205"/>
        <v>0</v>
      </c>
      <c r="AC3143" s="41">
        <f t="shared" si="2205"/>
        <v>0</v>
      </c>
      <c r="AD3143" s="41">
        <f t="shared" si="2205"/>
        <v>0</v>
      </c>
      <c r="AE3143" s="41">
        <f t="shared" si="2205"/>
        <v>0</v>
      </c>
      <c r="AF3143" s="41">
        <f t="shared" si="2205"/>
        <v>0</v>
      </c>
      <c r="AG3143" s="41">
        <f t="shared" si="2205"/>
        <v>0</v>
      </c>
      <c r="AH3143" s="41">
        <f t="shared" si="2205"/>
        <v>0</v>
      </c>
      <c r="AI3143" s="41">
        <f t="shared" si="2205"/>
        <v>0</v>
      </c>
      <c r="AJ3143" s="41">
        <f t="shared" si="2205"/>
        <v>0</v>
      </c>
      <c r="AK3143" s="41">
        <f t="shared" si="2205"/>
        <v>0</v>
      </c>
      <c r="AL3143" s="41">
        <f t="shared" si="2205"/>
        <v>0</v>
      </c>
      <c r="AM3143" s="41">
        <f t="shared" si="2205"/>
        <v>0</v>
      </c>
      <c r="AN3143" s="41">
        <f t="shared" si="2205"/>
        <v>0</v>
      </c>
      <c r="AO3143" s="41">
        <f t="shared" si="2205"/>
        <v>0</v>
      </c>
      <c r="AP3143" s="41">
        <f t="shared" si="2205"/>
        <v>0</v>
      </c>
      <c r="AQ3143" s="41">
        <f t="shared" si="2205"/>
        <v>0</v>
      </c>
      <c r="AR3143" s="41">
        <f t="shared" si="2205"/>
        <v>0</v>
      </c>
      <c r="AS3143" s="41">
        <f t="shared" si="2205"/>
        <v>0</v>
      </c>
      <c r="AT3143" s="41">
        <f t="shared" si="2205"/>
        <v>0</v>
      </c>
      <c r="AU3143" s="41">
        <f t="shared" si="2205"/>
        <v>0</v>
      </c>
      <c r="AV3143" s="41">
        <f t="shared" si="2205"/>
        <v>0</v>
      </c>
      <c r="AW3143" s="41">
        <f t="shared" si="2205"/>
        <v>0</v>
      </c>
      <c r="AX3143" s="41">
        <f t="shared" si="2205"/>
        <v>0</v>
      </c>
      <c r="AY3143" s="41">
        <f t="shared" si="2205"/>
        <v>0</v>
      </c>
      <c r="AZ3143" s="41">
        <f t="shared" si="2205"/>
        <v>0</v>
      </c>
      <c r="BA3143" s="41">
        <f t="shared" si="2205"/>
        <v>0</v>
      </c>
      <c r="BB3143" s="41">
        <f t="shared" si="2205"/>
        <v>0</v>
      </c>
      <c r="BC3143" s="41">
        <f t="shared" si="2205"/>
        <v>0</v>
      </c>
      <c r="BD3143" s="41">
        <f t="shared" si="2205"/>
        <v>0</v>
      </c>
    </row>
    <row r="3144" spans="1:59" ht="16" x14ac:dyDescent="0.2">
      <c r="B3144" s="11">
        <f t="shared" si="2201"/>
        <v>112</v>
      </c>
      <c r="C3144" s="12" t="str">
        <f t="shared" si="2201"/>
        <v>SCI HSR 5</v>
      </c>
      <c r="D3144" s="46" t="s">
        <v>270</v>
      </c>
      <c r="E3144" s="31">
        <v>0</v>
      </c>
      <c r="F3144" s="15"/>
      <c r="G3144" s="46" t="s">
        <v>266</v>
      </c>
      <c r="H3144" s="31">
        <v>0</v>
      </c>
      <c r="I3144" s="46" t="s">
        <v>268</v>
      </c>
      <c r="J3144" s="31">
        <v>0</v>
      </c>
      <c r="L3144" s="54" t="s">
        <v>271</v>
      </c>
      <c r="M3144" s="73"/>
      <c r="N3144" s="73"/>
      <c r="O3144" s="45">
        <f t="shared" ref="O3144:BD3144" si="2206">IFERROR(-($E3125+$H3125+$J3125)*O3126,"")</f>
        <v>0</v>
      </c>
      <c r="P3144" s="45">
        <f t="shared" si="2206"/>
        <v>0</v>
      </c>
      <c r="Q3144" s="45">
        <f t="shared" si="2206"/>
        <v>0</v>
      </c>
      <c r="R3144" s="45">
        <f t="shared" si="2206"/>
        <v>0</v>
      </c>
      <c r="S3144" s="45">
        <f t="shared" si="2206"/>
        <v>0</v>
      </c>
      <c r="T3144" s="45">
        <f t="shared" si="2206"/>
        <v>0</v>
      </c>
      <c r="U3144" s="45">
        <f t="shared" si="2206"/>
        <v>0</v>
      </c>
      <c r="V3144" s="45">
        <f t="shared" si="2206"/>
        <v>0</v>
      </c>
      <c r="W3144" s="45">
        <f t="shared" si="2206"/>
        <v>0</v>
      </c>
      <c r="X3144" s="45">
        <f t="shared" si="2206"/>
        <v>0</v>
      </c>
      <c r="Y3144" s="45">
        <f t="shared" si="2206"/>
        <v>0</v>
      </c>
      <c r="Z3144" s="45">
        <f t="shared" si="2206"/>
        <v>0</v>
      </c>
      <c r="AA3144" s="45">
        <f t="shared" si="2206"/>
        <v>0</v>
      </c>
      <c r="AB3144" s="45">
        <f t="shared" si="2206"/>
        <v>0</v>
      </c>
      <c r="AC3144" s="45">
        <f t="shared" si="2206"/>
        <v>0</v>
      </c>
      <c r="AD3144" s="45">
        <f t="shared" si="2206"/>
        <v>0</v>
      </c>
      <c r="AE3144" s="45">
        <f t="shared" si="2206"/>
        <v>0</v>
      </c>
      <c r="AF3144" s="45">
        <f t="shared" si="2206"/>
        <v>0</v>
      </c>
      <c r="AG3144" s="45">
        <f t="shared" si="2206"/>
        <v>0</v>
      </c>
      <c r="AH3144" s="45">
        <f t="shared" si="2206"/>
        <v>0</v>
      </c>
      <c r="AI3144" s="45">
        <f t="shared" si="2206"/>
        <v>0</v>
      </c>
      <c r="AJ3144" s="45">
        <f t="shared" si="2206"/>
        <v>0</v>
      </c>
      <c r="AK3144" s="45">
        <f t="shared" si="2206"/>
        <v>0</v>
      </c>
      <c r="AL3144" s="45">
        <f t="shared" si="2206"/>
        <v>0</v>
      </c>
      <c r="AM3144" s="45">
        <f t="shared" si="2206"/>
        <v>0</v>
      </c>
      <c r="AN3144" s="45">
        <f t="shared" si="2206"/>
        <v>0</v>
      </c>
      <c r="AO3144" s="45">
        <f t="shared" si="2206"/>
        <v>0</v>
      </c>
      <c r="AP3144" s="45">
        <f t="shared" si="2206"/>
        <v>0</v>
      </c>
      <c r="AQ3144" s="45">
        <f t="shared" si="2206"/>
        <v>0</v>
      </c>
      <c r="AR3144" s="45">
        <f t="shared" si="2206"/>
        <v>0</v>
      </c>
      <c r="AS3144" s="45">
        <f t="shared" si="2206"/>
        <v>0</v>
      </c>
      <c r="AT3144" s="45">
        <f t="shared" si="2206"/>
        <v>0</v>
      </c>
      <c r="AU3144" s="45">
        <f t="shared" si="2206"/>
        <v>0</v>
      </c>
      <c r="AV3144" s="45">
        <f t="shared" si="2206"/>
        <v>0</v>
      </c>
      <c r="AW3144" s="45">
        <f t="shared" si="2206"/>
        <v>0</v>
      </c>
      <c r="AX3144" s="45">
        <f t="shared" si="2206"/>
        <v>0</v>
      </c>
      <c r="AY3144" s="45">
        <f t="shared" si="2206"/>
        <v>0</v>
      </c>
      <c r="AZ3144" s="45">
        <f t="shared" si="2206"/>
        <v>0</v>
      </c>
      <c r="BA3144" s="45">
        <f t="shared" si="2206"/>
        <v>0</v>
      </c>
      <c r="BB3144" s="45">
        <f t="shared" si="2206"/>
        <v>0</v>
      </c>
      <c r="BC3144" s="45">
        <f t="shared" si="2206"/>
        <v>0</v>
      </c>
      <c r="BD3144" s="45">
        <f t="shared" si="2206"/>
        <v>0</v>
      </c>
    </row>
    <row r="3145" spans="1:59" x14ac:dyDescent="0.2">
      <c r="A3145"/>
      <c r="B3145"/>
      <c r="C3145"/>
      <c r="D3145"/>
      <c r="E3145"/>
      <c r="F3145"/>
      <c r="G3145"/>
      <c r="H3145"/>
      <c r="I3145"/>
      <c r="J3145"/>
      <c r="K3145"/>
      <c r="L3145"/>
      <c r="M3145"/>
      <c r="N3145"/>
      <c r="O3145"/>
      <c r="P3145"/>
      <c r="Q3145"/>
      <c r="R3145"/>
      <c r="S3145"/>
      <c r="T3145"/>
      <c r="U3145"/>
      <c r="V3145"/>
      <c r="W3145"/>
      <c r="X3145"/>
      <c r="Y3145"/>
      <c r="Z3145"/>
      <c r="AA3145"/>
      <c r="AB3145"/>
      <c r="AC3145"/>
      <c r="AD3145"/>
      <c r="AE3145"/>
      <c r="AF3145"/>
      <c r="AG3145"/>
      <c r="AH3145"/>
      <c r="AI3145"/>
      <c r="AJ3145"/>
      <c r="AK3145"/>
      <c r="AL3145"/>
      <c r="AM3145"/>
      <c r="AN3145"/>
      <c r="AO3145"/>
      <c r="AP3145"/>
      <c r="AQ3145"/>
      <c r="AR3145"/>
      <c r="AS3145"/>
      <c r="AT3145"/>
      <c r="AU3145"/>
      <c r="AV3145"/>
      <c r="AW3145"/>
      <c r="AX3145"/>
      <c r="AY3145"/>
      <c r="AZ3145"/>
      <c r="BA3145"/>
      <c r="BB3145"/>
      <c r="BC3145"/>
      <c r="BD3145"/>
    </row>
    <row r="3146" spans="1:59" ht="16" x14ac:dyDescent="0.2">
      <c r="A3146"/>
      <c r="B3146"/>
      <c r="C3146"/>
      <c r="D3146"/>
      <c r="E3146"/>
      <c r="F3146"/>
      <c r="G3146"/>
      <c r="H3146"/>
      <c r="I3146"/>
      <c r="J3146"/>
      <c r="K3146"/>
      <c r="L3146"/>
      <c r="M3146"/>
      <c r="N3146"/>
      <c r="O3146"/>
      <c r="P3146"/>
      <c r="Q3146"/>
      <c r="R3146"/>
      <c r="S3146"/>
      <c r="T3146"/>
      <c r="U3146"/>
      <c r="V3146"/>
      <c r="W3146"/>
      <c r="X3146"/>
      <c r="Y3146"/>
      <c r="Z3146"/>
      <c r="AA3146"/>
      <c r="AB3146"/>
      <c r="AC3146"/>
      <c r="AD3146"/>
      <c r="AE3146"/>
      <c r="AF3146"/>
      <c r="AG3146"/>
      <c r="AH3146"/>
      <c r="AI3146"/>
      <c r="AJ3146"/>
      <c r="AK3146"/>
      <c r="AL3146"/>
      <c r="AM3146"/>
      <c r="AN3146"/>
      <c r="AO3146"/>
      <c r="AP3146"/>
      <c r="AQ3146"/>
      <c r="AR3146"/>
      <c r="AS3146"/>
      <c r="AT3146"/>
      <c r="AU3146"/>
      <c r="AV3146"/>
      <c r="AW3146"/>
      <c r="AX3146"/>
      <c r="AY3146"/>
      <c r="AZ3146"/>
      <c r="BA3146"/>
      <c r="BB3146"/>
      <c r="BC3146"/>
      <c r="BD3146"/>
      <c r="BE3146" s="1"/>
    </row>
    <row r="3147" spans="1:59" ht="16" x14ac:dyDescent="0.2">
      <c r="A3147" s="1"/>
      <c r="B3147" s="67">
        <v>113</v>
      </c>
      <c r="C3147" s="68" t="str">
        <f>H3149</f>
        <v>SCI HSR 5</v>
      </c>
      <c r="D3147" s="69" t="s">
        <v>176</v>
      </c>
      <c r="E3147" s="69"/>
      <c r="F3147" s="69"/>
      <c r="G3147" s="69"/>
      <c r="H3147" s="69"/>
      <c r="I3147" s="69"/>
      <c r="J3147" s="69"/>
      <c r="K3147" s="68"/>
      <c r="L3147" s="68"/>
      <c r="M3147" s="68"/>
      <c r="N3147" s="68"/>
      <c r="O3147" s="82"/>
      <c r="P3147" s="82"/>
      <c r="Q3147" s="82"/>
      <c r="R3147" s="82"/>
      <c r="S3147" s="82"/>
      <c r="T3147" s="82"/>
      <c r="U3147" s="82"/>
      <c r="V3147" s="82"/>
      <c r="W3147" s="82"/>
      <c r="X3147" s="82"/>
      <c r="Y3147" s="82"/>
      <c r="Z3147" s="82"/>
      <c r="AA3147" s="82"/>
      <c r="AB3147" s="82"/>
      <c r="AC3147" s="82"/>
      <c r="AD3147" s="82"/>
      <c r="AE3147" s="82"/>
      <c r="AF3147" s="82"/>
      <c r="AG3147" s="82"/>
      <c r="AH3147" s="82"/>
      <c r="AI3147" s="82"/>
      <c r="AJ3147" s="82"/>
      <c r="AK3147" s="82"/>
      <c r="AL3147" s="82"/>
      <c r="AM3147" s="82"/>
      <c r="AN3147" s="82"/>
      <c r="AO3147" s="82"/>
      <c r="AP3147" s="82"/>
      <c r="AQ3147" s="82"/>
      <c r="AR3147" s="82"/>
      <c r="AS3147" s="82"/>
      <c r="AT3147" s="82"/>
      <c r="AU3147" s="82"/>
      <c r="AV3147" s="82"/>
      <c r="AW3147" s="82"/>
      <c r="AX3147" s="82"/>
      <c r="AY3147" s="82"/>
      <c r="AZ3147" s="82"/>
      <c r="BA3147" s="82"/>
      <c r="BB3147" s="82"/>
      <c r="BC3147" s="82"/>
      <c r="BD3147" s="82"/>
      <c r="BE3147" s="1"/>
      <c r="BF3147" s="1"/>
      <c r="BG3147" s="1"/>
    </row>
    <row r="3148" spans="1:59" ht="16" x14ac:dyDescent="0.2">
      <c r="A3148" s="35"/>
      <c r="B3148" s="11">
        <f>B3147</f>
        <v>113</v>
      </c>
      <c r="C3148" s="12" t="str">
        <f>C3147</f>
        <v>SCI HSR 5</v>
      </c>
      <c r="D3148" s="35"/>
      <c r="E3148" s="35"/>
      <c r="F3148" s="35"/>
      <c r="G3148" s="35"/>
      <c r="H3148" s="35"/>
      <c r="I3148" s="35"/>
      <c r="J3148" s="35"/>
      <c r="K3148" s="35"/>
      <c r="L3148" s="35"/>
      <c r="M3148" s="35"/>
      <c r="N3148" s="35"/>
      <c r="O3148" s="44"/>
      <c r="P3148" s="44"/>
      <c r="Q3148" s="44"/>
      <c r="R3148" s="44"/>
      <c r="S3148" s="44"/>
      <c r="T3148" s="44"/>
      <c r="U3148" s="44"/>
      <c r="V3148" s="44"/>
      <c r="W3148" s="44"/>
      <c r="X3148" s="44"/>
      <c r="Y3148" s="44"/>
      <c r="Z3148" s="44"/>
      <c r="AA3148" s="44"/>
      <c r="AB3148" s="44"/>
      <c r="AC3148" s="44"/>
      <c r="AD3148" s="44"/>
      <c r="AE3148" s="44"/>
      <c r="AF3148" s="44"/>
      <c r="AG3148" s="44"/>
      <c r="AH3148" s="44"/>
      <c r="AI3148" s="44"/>
      <c r="AJ3148" s="44"/>
      <c r="AK3148" s="44"/>
      <c r="AL3148" s="44"/>
      <c r="AM3148" s="44"/>
      <c r="AN3148" s="44"/>
      <c r="AO3148" s="44"/>
      <c r="AP3148" s="44"/>
      <c r="AQ3148" s="44"/>
      <c r="AR3148" s="44"/>
      <c r="AS3148" s="44"/>
      <c r="AT3148" s="44"/>
      <c r="AU3148" s="44"/>
      <c r="AV3148" s="44"/>
      <c r="AW3148" s="44"/>
      <c r="AX3148" s="44"/>
      <c r="AY3148" s="44"/>
      <c r="AZ3148" s="44"/>
      <c r="BA3148" s="44"/>
      <c r="BB3148" s="44"/>
      <c r="BC3148" s="44"/>
      <c r="BD3148" s="44"/>
      <c r="BE3148" s="35"/>
      <c r="BF3148" s="35"/>
      <c r="BG3148" s="35"/>
    </row>
    <row r="3149" spans="1:59" ht="16" x14ac:dyDescent="0.2">
      <c r="B3149" s="11">
        <f t="shared" ref="B3149:C3164" si="2207">B3148</f>
        <v>113</v>
      </c>
      <c r="C3149" s="12" t="str">
        <f t="shared" si="2207"/>
        <v>SCI HSR 5</v>
      </c>
      <c r="D3149" s="13" t="s">
        <v>2</v>
      </c>
      <c r="E3149" s="14" t="s">
        <v>55</v>
      </c>
      <c r="F3149" s="15"/>
      <c r="G3149" s="13" t="s">
        <v>229</v>
      </c>
      <c r="H3149" s="14" t="s">
        <v>32</v>
      </c>
      <c r="I3149" s="14"/>
      <c r="J3149" s="14"/>
      <c r="L3149" s="16" t="s">
        <v>230</v>
      </c>
      <c r="M3149" s="70"/>
      <c r="N3149" s="70"/>
      <c r="O3149" s="17">
        <f>($E3160&gt;0)*($E3154&lt;O$2)*(EDATE($E3154,$E3160)&gt;O$3)*((O$3-O$2+1)/O$4)
+($E3160&gt;0)*($E3154&lt;O$2)*(EDATE($E3154,$E3160)&gt;=O$2)*(EDATE($E3154,$E3160)&lt;=O$3)*((EDATE($E3154,$E3160)-O$2)/O$4)
+($E3160&gt;0)*($E3154&lt;O$2)*(EDATE($E3154,$E3160)&lt;O$2)*(0)
+($E3160&gt;0)*($E3154&gt;=O$2)*($E3154&lt;=O$3)*(EDATE($E3154,$E3160)&gt;=O$2)*(EDATE($E3154,$E3160)&lt;=O$3)*((EDATE($E3154,$E3160)-$E3154+1)/O$4)
+($E3160&gt;0)*($E3154&gt;=O$2)*($E3154&lt;=O$3)*(EDATE($E3154,$E3160)&gt;O$3)*((O$3-$E3154+1)/O$4)
+($E3160&gt;0)*($E3154&gt;O$3)*(0)</f>
        <v>0</v>
      </c>
      <c r="P3149" s="17">
        <f t="shared" ref="P3149:BD3149" si="2208">($E3160&gt;0)*($E3154&lt;P$2)*(EDATE($E3154,$E3160)&gt;P$3)*((P$3-P$2+1)/P$4)
+($E3160&gt;0)*($E3154&lt;P$2)*(EDATE($E3154,$E3160)&gt;=P$2)*(EDATE($E3154,$E3160)&lt;=P$3)*((EDATE($E3154,$E3160)-P$2)/P$4)
+($E3160&gt;0)*($E3154&lt;P$2)*(EDATE($E3154,$E3160)&lt;P$2)*(0)
+($E3160&gt;0)*($E3154&gt;=P$2)*($E3154&lt;=P$3)*(EDATE($E3154,$E3160)&gt;=P$2)*(EDATE($E3154,$E3160)&lt;=P$3)*((EDATE($E3154,$E3160)-$E3154+1)/P$4)
+($E3160&gt;0)*($E3154&gt;=P$2)*($E3154&lt;=P$3)*(EDATE($E3154,$E3160)&gt;P$3)*((P$3-$E3154+1)/P$4)
+($E3160&gt;0)*($E3154&gt;P$3)*(0)</f>
        <v>0</v>
      </c>
      <c r="Q3149" s="17">
        <f t="shared" si="2208"/>
        <v>0</v>
      </c>
      <c r="R3149" s="17">
        <f t="shared" si="2208"/>
        <v>0</v>
      </c>
      <c r="S3149" s="17">
        <f t="shared" si="2208"/>
        <v>0</v>
      </c>
      <c r="T3149" s="17">
        <f t="shared" si="2208"/>
        <v>0</v>
      </c>
      <c r="U3149" s="17">
        <f t="shared" si="2208"/>
        <v>0</v>
      </c>
      <c r="V3149" s="17">
        <f t="shared" si="2208"/>
        <v>0</v>
      </c>
      <c r="W3149" s="17">
        <f t="shared" si="2208"/>
        <v>0</v>
      </c>
      <c r="X3149" s="17">
        <f t="shared" si="2208"/>
        <v>0</v>
      </c>
      <c r="Y3149" s="17">
        <f t="shared" si="2208"/>
        <v>0</v>
      </c>
      <c r="Z3149" s="17">
        <f t="shared" si="2208"/>
        <v>0</v>
      </c>
      <c r="AA3149" s="17">
        <f t="shared" si="2208"/>
        <v>0</v>
      </c>
      <c r="AB3149" s="17">
        <f t="shared" si="2208"/>
        <v>0</v>
      </c>
      <c r="AC3149" s="17">
        <f t="shared" si="2208"/>
        <v>0</v>
      </c>
      <c r="AD3149" s="17">
        <f t="shared" si="2208"/>
        <v>0</v>
      </c>
      <c r="AE3149" s="17">
        <f t="shared" si="2208"/>
        <v>0</v>
      </c>
      <c r="AF3149" s="17">
        <f t="shared" si="2208"/>
        <v>0</v>
      </c>
      <c r="AG3149" s="17">
        <f t="shared" si="2208"/>
        <v>0</v>
      </c>
      <c r="AH3149" s="17">
        <f t="shared" si="2208"/>
        <v>0</v>
      </c>
      <c r="AI3149" s="17">
        <f t="shared" si="2208"/>
        <v>0</v>
      </c>
      <c r="AJ3149" s="17">
        <f t="shared" si="2208"/>
        <v>0</v>
      </c>
      <c r="AK3149" s="17">
        <f t="shared" si="2208"/>
        <v>0</v>
      </c>
      <c r="AL3149" s="17">
        <f t="shared" si="2208"/>
        <v>0</v>
      </c>
      <c r="AM3149" s="17">
        <f t="shared" si="2208"/>
        <v>0</v>
      </c>
      <c r="AN3149" s="17">
        <f t="shared" si="2208"/>
        <v>0</v>
      </c>
      <c r="AO3149" s="17">
        <f t="shared" si="2208"/>
        <v>0</v>
      </c>
      <c r="AP3149" s="17">
        <f t="shared" si="2208"/>
        <v>0</v>
      </c>
      <c r="AQ3149" s="17">
        <f t="shared" si="2208"/>
        <v>0</v>
      </c>
      <c r="AR3149" s="17">
        <f t="shared" si="2208"/>
        <v>0</v>
      </c>
      <c r="AS3149" s="17">
        <f t="shared" si="2208"/>
        <v>0</v>
      </c>
      <c r="AT3149" s="17">
        <f t="shared" si="2208"/>
        <v>0</v>
      </c>
      <c r="AU3149" s="17">
        <f t="shared" si="2208"/>
        <v>0</v>
      </c>
      <c r="AV3149" s="17">
        <f t="shared" si="2208"/>
        <v>0</v>
      </c>
      <c r="AW3149" s="17">
        <f t="shared" si="2208"/>
        <v>0</v>
      </c>
      <c r="AX3149" s="17">
        <f t="shared" si="2208"/>
        <v>0</v>
      </c>
      <c r="AY3149" s="17">
        <f t="shared" si="2208"/>
        <v>0</v>
      </c>
      <c r="AZ3149" s="17">
        <f t="shared" si="2208"/>
        <v>0</v>
      </c>
      <c r="BA3149" s="17">
        <f t="shared" si="2208"/>
        <v>0</v>
      </c>
      <c r="BB3149" s="17">
        <f t="shared" si="2208"/>
        <v>0</v>
      </c>
      <c r="BC3149" s="17">
        <f t="shared" si="2208"/>
        <v>0</v>
      </c>
      <c r="BD3149" s="17">
        <f t="shared" si="2208"/>
        <v>0</v>
      </c>
    </row>
    <row r="3150" spans="1:59" ht="16" x14ac:dyDescent="0.2">
      <c r="B3150" s="11">
        <f t="shared" si="2207"/>
        <v>113</v>
      </c>
      <c r="C3150" s="12" t="str">
        <f t="shared" si="2207"/>
        <v>SCI HSR 5</v>
      </c>
      <c r="D3150" s="13" t="s">
        <v>7</v>
      </c>
      <c r="E3150" s="18">
        <v>116.8</v>
      </c>
      <c r="F3150" s="15"/>
      <c r="G3150" s="13" t="s">
        <v>0</v>
      </c>
      <c r="H3150" s="19">
        <v>69.900000000000006</v>
      </c>
      <c r="I3150" s="13" t="s">
        <v>20</v>
      </c>
      <c r="J3150" s="19">
        <v>75.5</v>
      </c>
      <c r="L3150" s="20" t="s">
        <v>231</v>
      </c>
      <c r="M3150" s="72"/>
      <c r="N3150" s="72"/>
      <c r="O3150" s="21">
        <f>($H3155&gt;0)*($J3155&lt;O$2)*0
+($H3155&gt;0)*($J3155&gt;=O$2)*($J3155&lt;=O$3)*(($J3155-O$2+1)/O$4)
+($H3155&gt;0)*($J3155&gt;O$3)*($I3155&gt;O$3)*0
+($H3155&gt;0)*($J3155&gt;O$3)*($I3155&lt;=O$3)*($I3155&gt;=O$2)*((O$3-$I3155+1)/O$4)
+($H3155&gt;0)*($J3155&gt;O$3)*($I3155&lt;O$2)*1
+($H3155&gt;0)*($I3155&gt;O$3)*0
+($H3156&gt;0)*($J$2350&lt;O$2)*0
+($H3156&gt;0)*($J3156&gt;=O$2)*($J3156&lt;=O$3)*(($J3156-O$2+1)/O$4)
+($H3156&gt;0)*($J3156&gt;O$3)*($I3156&gt;O$3)*0
+($H3156&gt;0)*($J3156&gt;O$3)*($I3156&lt;=O$3)*($I3156&gt;=O$2)*((O$3-$I3156+1)/O$4)
+($H3156&gt;0)*($J3156&gt;O$3)*($I3156&lt;O$2)*1
+($H3156&gt;0)*($I3156&gt;O$3)*0
+($H3157&gt;0)*($J3157&lt;O$2)*0
+($H3157&gt;0)*($J3157&gt;=O$2)*($J3157&lt;=O$3)*(($J3157-O$2+1)/O$4)
+($H3157&gt;0)*($J3157&gt;O$3)*($I3157&gt;O$3)*0
+($H3157&gt;0)*($J3157&gt;O$3)*($I3157&lt;=O$3)*($I3157&gt;=O$2)*((O$3-$I3157+1)/O$4)
+($H3157&gt;0)*($J3157&gt;O$3)*($I3157&lt;O$2)*1
+($H3157&gt;0)*($I3157&gt;O$3)*0</f>
        <v>0</v>
      </c>
      <c r="P3150" s="21">
        <f t="shared" ref="P3150:BD3150" si="2209">($H3155&gt;0)*($J3155&lt;P$2)*0
+($H3155&gt;0)*($J3155&gt;=P$2)*($J3155&lt;=P$3)*(($J3155-P$2+1)/P$4)
+($H3155&gt;0)*($J3155&gt;P$3)*($I3155&gt;P$3)*0
+($H3155&gt;0)*($J3155&gt;P$3)*($I3155&lt;=P$3)*($I3155&gt;=P$2)*((P$3-$I3155+1)/P$4)
+($H3155&gt;0)*($J3155&gt;P$3)*($I3155&lt;P$2)*1
+($H3155&gt;0)*($I3155&gt;P$3)*0
+($H3156&gt;0)*($J$2350&lt;P$2)*0
+($H3156&gt;0)*($J3156&gt;=P$2)*($J3156&lt;=P$3)*(($J3156-P$2+1)/P$4)
+($H3156&gt;0)*($J3156&gt;P$3)*($I3156&gt;P$3)*0
+($H3156&gt;0)*($J3156&gt;P$3)*($I3156&lt;=P$3)*($I3156&gt;=P$2)*((P$3-$I3156+1)/P$4)
+($H3156&gt;0)*($J3156&gt;P$3)*($I3156&lt;P$2)*1
+($H3156&gt;0)*($I3156&gt;P$3)*0
+($H3157&gt;0)*($J3157&lt;P$2)*0
+($H3157&gt;0)*($J3157&gt;=P$2)*($J3157&lt;=P$3)*(($J3157-P$2+1)/P$4)
+($H3157&gt;0)*($J3157&gt;P$3)*($I3157&gt;P$3)*0
+($H3157&gt;0)*($J3157&gt;P$3)*($I3157&lt;=P$3)*($I3157&gt;=P$2)*((P$3-$I3157+1)/P$4)
+($H3157&gt;0)*($J3157&gt;P$3)*($I3157&lt;P$2)*1
+($H3157&gt;0)*($I3157&gt;P$3)*0</f>
        <v>0</v>
      </c>
      <c r="Q3150" s="21">
        <f t="shared" si="2209"/>
        <v>0</v>
      </c>
      <c r="R3150" s="21">
        <f t="shared" si="2209"/>
        <v>0</v>
      </c>
      <c r="S3150" s="21">
        <f t="shared" si="2209"/>
        <v>0</v>
      </c>
      <c r="T3150" s="21">
        <f t="shared" si="2209"/>
        <v>0</v>
      </c>
      <c r="U3150" s="21">
        <f t="shared" si="2209"/>
        <v>0</v>
      </c>
      <c r="V3150" s="21">
        <f t="shared" si="2209"/>
        <v>0</v>
      </c>
      <c r="W3150" s="21">
        <f t="shared" si="2209"/>
        <v>0</v>
      </c>
      <c r="X3150" s="21">
        <f t="shared" si="2209"/>
        <v>0</v>
      </c>
      <c r="Y3150" s="21">
        <f t="shared" si="2209"/>
        <v>0</v>
      </c>
      <c r="Z3150" s="21">
        <f t="shared" si="2209"/>
        <v>0</v>
      </c>
      <c r="AA3150" s="21">
        <f t="shared" si="2209"/>
        <v>0</v>
      </c>
      <c r="AB3150" s="21">
        <f t="shared" si="2209"/>
        <v>0</v>
      </c>
      <c r="AC3150" s="21">
        <f t="shared" si="2209"/>
        <v>0</v>
      </c>
      <c r="AD3150" s="21">
        <f t="shared" si="2209"/>
        <v>0</v>
      </c>
      <c r="AE3150" s="21">
        <f t="shared" si="2209"/>
        <v>0</v>
      </c>
      <c r="AF3150" s="21">
        <f t="shared" si="2209"/>
        <v>0</v>
      </c>
      <c r="AG3150" s="21">
        <f t="shared" si="2209"/>
        <v>0</v>
      </c>
      <c r="AH3150" s="21">
        <f t="shared" si="2209"/>
        <v>0</v>
      </c>
      <c r="AI3150" s="21">
        <f t="shared" si="2209"/>
        <v>0</v>
      </c>
      <c r="AJ3150" s="21">
        <f t="shared" si="2209"/>
        <v>0</v>
      </c>
      <c r="AK3150" s="21">
        <f t="shared" si="2209"/>
        <v>0</v>
      </c>
      <c r="AL3150" s="21">
        <f t="shared" si="2209"/>
        <v>0</v>
      </c>
      <c r="AM3150" s="21">
        <f t="shared" si="2209"/>
        <v>0</v>
      </c>
      <c r="AN3150" s="21">
        <f t="shared" si="2209"/>
        <v>0</v>
      </c>
      <c r="AO3150" s="21">
        <f t="shared" si="2209"/>
        <v>0</v>
      </c>
      <c r="AP3150" s="21">
        <f t="shared" si="2209"/>
        <v>0</v>
      </c>
      <c r="AQ3150" s="21">
        <f t="shared" si="2209"/>
        <v>0</v>
      </c>
      <c r="AR3150" s="21">
        <f t="shared" si="2209"/>
        <v>0</v>
      </c>
      <c r="AS3150" s="21">
        <f t="shared" si="2209"/>
        <v>0</v>
      </c>
      <c r="AT3150" s="21">
        <f t="shared" si="2209"/>
        <v>0</v>
      </c>
      <c r="AU3150" s="21">
        <f t="shared" si="2209"/>
        <v>0</v>
      </c>
      <c r="AV3150" s="21">
        <f t="shared" si="2209"/>
        <v>0</v>
      </c>
      <c r="AW3150" s="21">
        <f t="shared" si="2209"/>
        <v>0</v>
      </c>
      <c r="AX3150" s="21">
        <f t="shared" si="2209"/>
        <v>0</v>
      </c>
      <c r="AY3150" s="21">
        <f t="shared" si="2209"/>
        <v>0</v>
      </c>
      <c r="AZ3150" s="21">
        <f t="shared" si="2209"/>
        <v>0</v>
      </c>
      <c r="BA3150" s="21">
        <f t="shared" si="2209"/>
        <v>0</v>
      </c>
      <c r="BB3150" s="21">
        <f t="shared" si="2209"/>
        <v>0</v>
      </c>
      <c r="BC3150" s="21">
        <f t="shared" si="2209"/>
        <v>0</v>
      </c>
      <c r="BD3150" s="21">
        <f t="shared" si="2209"/>
        <v>0</v>
      </c>
    </row>
    <row r="3151" spans="1:59" ht="16" x14ac:dyDescent="0.2">
      <c r="B3151" s="11">
        <f t="shared" si="2207"/>
        <v>113</v>
      </c>
      <c r="C3151" s="12" t="str">
        <f t="shared" si="2207"/>
        <v>SCI HSR 5</v>
      </c>
      <c r="D3151" s="13" t="s">
        <v>21</v>
      </c>
      <c r="E3151" s="22">
        <v>508.25</v>
      </c>
      <c r="F3151" s="15"/>
      <c r="G3151" s="13" t="s">
        <v>22</v>
      </c>
      <c r="H3151" s="22">
        <v>1134.6600000000001</v>
      </c>
      <c r="I3151" s="13" t="s">
        <v>23</v>
      </c>
      <c r="J3151" s="22">
        <v>0</v>
      </c>
      <c r="K3151" s="23"/>
      <c r="L3151" s="20" t="s">
        <v>232</v>
      </c>
      <c r="M3151" s="72"/>
      <c r="N3151" s="72"/>
      <c r="O3151" s="21">
        <f>($E3154&lt;=O$3)*($E3154&gt;O$2)*((O$3-$E3154+1)/O$4)
+($E3154&lt;=O$2)*((O$3-O$2+1)/O$4)
+($E3154&gt;O$3)*(0)
-($E3162&lt;=O$3)*($E3162&lt;&gt;0)*($E3162&gt;O$2)*((O$3-$E3162)/O$4)
-($E3162&lt;=O$2)*((O$3-O$2+1)/O$4)
-($E3162&gt;O$3)*(0)</f>
        <v>0</v>
      </c>
      <c r="P3151" s="21">
        <f t="shared" ref="P3151:BD3151" si="2210">($E3154&lt;=P$3)*($E3154&gt;P$2)*((P$3-$E3154+1)/P$4)
+($E3154&lt;=P$2)*((P$3-P$2+1)/P$4)
+($E3154&gt;P$3)*(0)
-($E3162&lt;=P$3)*($E3162&lt;&gt;0)*($E3162&gt;P$2)*((P$3-$E3162)/P$4)
-($E3162&lt;=P$2)*((P$3-P$2+1)/P$4)
-($E3162&gt;P$3)*(0)</f>
        <v>0</v>
      </c>
      <c r="Q3151" s="21">
        <f t="shared" si="2210"/>
        <v>0</v>
      </c>
      <c r="R3151" s="21">
        <f t="shared" si="2210"/>
        <v>0</v>
      </c>
      <c r="S3151" s="21">
        <f t="shared" si="2210"/>
        <v>0</v>
      </c>
      <c r="T3151" s="21">
        <f t="shared" si="2210"/>
        <v>0</v>
      </c>
      <c r="U3151" s="21">
        <f t="shared" si="2210"/>
        <v>0</v>
      </c>
      <c r="V3151" s="21">
        <f t="shared" si="2210"/>
        <v>0</v>
      </c>
      <c r="W3151" s="21">
        <f t="shared" si="2210"/>
        <v>0</v>
      </c>
      <c r="X3151" s="21">
        <f t="shared" si="2210"/>
        <v>0</v>
      </c>
      <c r="Y3151" s="21">
        <f t="shared" si="2210"/>
        <v>0</v>
      </c>
      <c r="Z3151" s="21">
        <f t="shared" si="2210"/>
        <v>0</v>
      </c>
      <c r="AA3151" s="21">
        <f t="shared" si="2210"/>
        <v>0</v>
      </c>
      <c r="AB3151" s="21">
        <f t="shared" si="2210"/>
        <v>0</v>
      </c>
      <c r="AC3151" s="21">
        <f t="shared" si="2210"/>
        <v>0</v>
      </c>
      <c r="AD3151" s="21">
        <f t="shared" si="2210"/>
        <v>0</v>
      </c>
      <c r="AE3151" s="21">
        <f t="shared" si="2210"/>
        <v>0</v>
      </c>
      <c r="AF3151" s="21">
        <f t="shared" si="2210"/>
        <v>0</v>
      </c>
      <c r="AG3151" s="21">
        <f t="shared" si="2210"/>
        <v>0</v>
      </c>
      <c r="AH3151" s="21">
        <f t="shared" si="2210"/>
        <v>0</v>
      </c>
      <c r="AI3151" s="21">
        <f t="shared" si="2210"/>
        <v>0</v>
      </c>
      <c r="AJ3151" s="21">
        <f t="shared" si="2210"/>
        <v>0</v>
      </c>
      <c r="AK3151" s="21">
        <f t="shared" si="2210"/>
        <v>0</v>
      </c>
      <c r="AL3151" s="21">
        <f t="shared" si="2210"/>
        <v>0</v>
      </c>
      <c r="AM3151" s="21">
        <f t="shared" si="2210"/>
        <v>0</v>
      </c>
      <c r="AN3151" s="21">
        <f t="shared" si="2210"/>
        <v>0</v>
      </c>
      <c r="AO3151" s="21">
        <f t="shared" si="2210"/>
        <v>0</v>
      </c>
      <c r="AP3151" s="21">
        <f t="shared" si="2210"/>
        <v>0</v>
      </c>
      <c r="AQ3151" s="21">
        <f t="shared" si="2210"/>
        <v>0</v>
      </c>
      <c r="AR3151" s="21">
        <f t="shared" si="2210"/>
        <v>0</v>
      </c>
      <c r="AS3151" s="21">
        <f t="shared" si="2210"/>
        <v>0</v>
      </c>
      <c r="AT3151" s="21">
        <f t="shared" si="2210"/>
        <v>0</v>
      </c>
      <c r="AU3151" s="21">
        <f t="shared" si="2210"/>
        <v>0</v>
      </c>
      <c r="AV3151" s="21">
        <f t="shared" si="2210"/>
        <v>0</v>
      </c>
      <c r="AW3151" s="21">
        <f t="shared" si="2210"/>
        <v>0</v>
      </c>
      <c r="AX3151" s="21">
        <f t="shared" si="2210"/>
        <v>0</v>
      </c>
      <c r="AY3151" s="21">
        <f t="shared" si="2210"/>
        <v>0</v>
      </c>
      <c r="AZ3151" s="21">
        <f t="shared" si="2210"/>
        <v>0</v>
      </c>
      <c r="BA3151" s="21">
        <f t="shared" si="2210"/>
        <v>0</v>
      </c>
      <c r="BB3151" s="21">
        <f t="shared" si="2210"/>
        <v>0</v>
      </c>
      <c r="BC3151" s="21">
        <f t="shared" si="2210"/>
        <v>0</v>
      </c>
      <c r="BD3151" s="21">
        <f t="shared" si="2210"/>
        <v>0</v>
      </c>
    </row>
    <row r="3152" spans="1:59" ht="16" x14ac:dyDescent="0.2">
      <c r="B3152" s="11">
        <f t="shared" si="2207"/>
        <v>113</v>
      </c>
      <c r="C3152" s="12" t="str">
        <f t="shared" si="2207"/>
        <v>SCI HSR 5</v>
      </c>
      <c r="D3152" s="13" t="s">
        <v>1</v>
      </c>
      <c r="E3152" s="22">
        <v>69900</v>
      </c>
      <c r="F3152" s="15"/>
      <c r="G3152" s="15"/>
      <c r="H3152" s="15"/>
      <c r="I3152" s="15"/>
      <c r="J3152" s="15"/>
      <c r="L3152" s="20" t="s">
        <v>233</v>
      </c>
      <c r="M3152" s="72"/>
      <c r="N3152" s="72"/>
      <c r="O3152" s="21">
        <f>($E3165&gt;O$3)*($E3162&lt;O$2)*((O$3-O$2+1)/O$4)
+($E3165&gt;O$3)*($E3162&gt;=O$2)*($E3162&lt;=O$3)*((O$3-$E3162)/O$4)
+($E3165&gt;O$3)*($E3162&gt;O$3)*(0)
+($E3165&lt;=O$3)*($E3165&gt;=O$2)*($E3162&lt;O$2)*(($E3165-O$2)/O$4)
+($E3165&lt;=O$3)*($E3165&gt;=O$2)*($E3162&lt;=O$3)*($E3162&gt;=O$2)*(($E3165-$E3162)/O$4)
+($E3165&lt;O$2)*(0)</f>
        <v>1</v>
      </c>
      <c r="P3152" s="21">
        <f t="shared" ref="P3152:BD3152" si="2211">($E3165&gt;P$3)*($E3162&lt;P$2)*((P$3-P$2+1)/P$4)
+($E3165&gt;P$3)*($E3162&gt;=P$2)*($E3162&lt;=P$3)*((P$3-$E3162)/P$4)
+($E3165&gt;P$3)*($E3162&gt;P$3)*(0)
+($E3165&lt;=P$3)*($E3165&gt;=P$2)*($E3162&lt;P$2)*(($E3165-P$2)/P$4)
+($E3165&lt;=P$3)*($E3165&gt;=P$2)*($E3162&lt;=P$3)*($E3162&gt;=P$2)*(($E3165-$E3162)/P$4)
+($E3165&lt;P$2)*(0)</f>
        <v>0</v>
      </c>
      <c r="Q3152" s="21">
        <f t="shared" si="2211"/>
        <v>0</v>
      </c>
      <c r="R3152" s="21">
        <f t="shared" si="2211"/>
        <v>0</v>
      </c>
      <c r="S3152" s="21">
        <f t="shared" si="2211"/>
        <v>0</v>
      </c>
      <c r="T3152" s="21">
        <f t="shared" si="2211"/>
        <v>0</v>
      </c>
      <c r="U3152" s="21">
        <f t="shared" si="2211"/>
        <v>0</v>
      </c>
      <c r="V3152" s="21">
        <f t="shared" si="2211"/>
        <v>0</v>
      </c>
      <c r="W3152" s="21">
        <f t="shared" si="2211"/>
        <v>0</v>
      </c>
      <c r="X3152" s="21">
        <f t="shared" si="2211"/>
        <v>0</v>
      </c>
      <c r="Y3152" s="21">
        <f t="shared" si="2211"/>
        <v>0</v>
      </c>
      <c r="Z3152" s="21">
        <f t="shared" si="2211"/>
        <v>0</v>
      </c>
      <c r="AA3152" s="21">
        <f t="shared" si="2211"/>
        <v>0</v>
      </c>
      <c r="AB3152" s="21">
        <f t="shared" si="2211"/>
        <v>0</v>
      </c>
      <c r="AC3152" s="21">
        <f t="shared" si="2211"/>
        <v>0</v>
      </c>
      <c r="AD3152" s="21">
        <f t="shared" si="2211"/>
        <v>0</v>
      </c>
      <c r="AE3152" s="21">
        <f t="shared" si="2211"/>
        <v>0</v>
      </c>
      <c r="AF3152" s="21">
        <f t="shared" si="2211"/>
        <v>0</v>
      </c>
      <c r="AG3152" s="21">
        <f t="shared" si="2211"/>
        <v>0</v>
      </c>
      <c r="AH3152" s="21">
        <f t="shared" si="2211"/>
        <v>0</v>
      </c>
      <c r="AI3152" s="21">
        <f t="shared" si="2211"/>
        <v>0</v>
      </c>
      <c r="AJ3152" s="21">
        <f t="shared" si="2211"/>
        <v>0</v>
      </c>
      <c r="AK3152" s="21">
        <f t="shared" si="2211"/>
        <v>0</v>
      </c>
      <c r="AL3152" s="21">
        <f t="shared" si="2211"/>
        <v>0</v>
      </c>
      <c r="AM3152" s="21">
        <f t="shared" si="2211"/>
        <v>0</v>
      </c>
      <c r="AN3152" s="21">
        <f t="shared" si="2211"/>
        <v>0</v>
      </c>
      <c r="AO3152" s="21">
        <f t="shared" si="2211"/>
        <v>0</v>
      </c>
      <c r="AP3152" s="21">
        <f t="shared" si="2211"/>
        <v>0</v>
      </c>
      <c r="AQ3152" s="21">
        <f t="shared" si="2211"/>
        <v>0</v>
      </c>
      <c r="AR3152" s="21">
        <f t="shared" si="2211"/>
        <v>0</v>
      </c>
      <c r="AS3152" s="21">
        <f t="shared" si="2211"/>
        <v>0</v>
      </c>
      <c r="AT3152" s="21">
        <f t="shared" si="2211"/>
        <v>0</v>
      </c>
      <c r="AU3152" s="21">
        <f t="shared" si="2211"/>
        <v>0</v>
      </c>
      <c r="AV3152" s="21">
        <f t="shared" si="2211"/>
        <v>0</v>
      </c>
      <c r="AW3152" s="21">
        <f t="shared" si="2211"/>
        <v>0</v>
      </c>
      <c r="AX3152" s="21">
        <f t="shared" si="2211"/>
        <v>0</v>
      </c>
      <c r="AY3152" s="21">
        <f t="shared" si="2211"/>
        <v>0</v>
      </c>
      <c r="AZ3152" s="21">
        <f t="shared" si="2211"/>
        <v>0</v>
      </c>
      <c r="BA3152" s="21">
        <f t="shared" si="2211"/>
        <v>0</v>
      </c>
      <c r="BB3152" s="21">
        <f t="shared" si="2211"/>
        <v>0</v>
      </c>
      <c r="BC3152" s="21">
        <f t="shared" si="2211"/>
        <v>0</v>
      </c>
      <c r="BD3152" s="21">
        <f t="shared" si="2211"/>
        <v>0</v>
      </c>
    </row>
    <row r="3153" spans="1:59" ht="16" x14ac:dyDescent="0.2">
      <c r="B3153" s="11">
        <f t="shared" si="2207"/>
        <v>113</v>
      </c>
      <c r="C3153" s="12" t="str">
        <f t="shared" si="2207"/>
        <v>SCI HSR 5</v>
      </c>
      <c r="K3153" s="24"/>
      <c r="L3153" s="20" t="s">
        <v>234</v>
      </c>
      <c r="M3153" s="72"/>
      <c r="N3153" s="72"/>
      <c r="O3153" s="21">
        <f>($E3168&gt;0)*($E3165&lt;O$2)*(EDATE($E3165,$E3168)&gt;O$3)*((O$3-O$2+1)/O$4)
+($E3168&gt;0)*($E3165&lt;O$2)*(EDATE($E3165,$E3168)&gt;=O$2)*(EDATE($E3165,$E3168)&lt;=O$3)*((EDATE($E3165,$E3168)-O$2)/O$4)
+($E3168&gt;0)*($E3165&lt;O$2)*(EDATE($E3165,$E3168)&lt;O$2)*(0)
+($E3168&gt;0)*($E3165&gt;=O$2)*($E3165&lt;=O$3)*(EDATE($E3165,$E3168)&gt;=O$2)*(EDATE($E3165,$E3168)&lt;=O$3)*((EDATE($E3165,$E3168)-$E3165+1)/O$4)
+($E3168&gt;0)*($E3165&gt;=O$2)*($E3165&lt;=O$3)*(EDATE($E3165,$E3168)&gt;O$3)*((O$3-$E3165+1)/O$4)
+($E3168&gt;0)*($E3165&gt;O$3)*(0)</f>
        <v>0</v>
      </c>
      <c r="P3153" s="21">
        <f t="shared" ref="P3153:BD3153" si="2212">($E3168&gt;0)*($E3165&lt;P$2)*(EDATE($E3165,$E3168)&gt;P$3)*((P$3-P$2+1)/P$4)
+($E3168&gt;0)*($E3165&lt;P$2)*(EDATE($E3165,$E3168)&gt;=P$2)*(EDATE($E3165,$E3168)&lt;=P$3)*((EDATE($E3165,$E3168)-P$2)/P$4)
+($E3168&gt;0)*($E3165&lt;P$2)*(EDATE($E3165,$E3168)&lt;P$2)*(0)
+($E3168&gt;0)*($E3165&gt;=P$2)*($E3165&lt;=P$3)*(EDATE($E3165,$E3168)&gt;=P$2)*(EDATE($E3165,$E3168)&lt;=P$3)*((EDATE($E3165,$E3168)-$E3165+1)/P$4)
+($E3168&gt;0)*($E3165&gt;=P$2)*($E3165&lt;=P$3)*(EDATE($E3165,$E3168)&gt;P$3)*((P$3-$E3165+1)/P$4)
+($E3168&gt;0)*($E3165&gt;P$3)*(0)</f>
        <v>0</v>
      </c>
      <c r="Q3153" s="21">
        <f t="shared" si="2212"/>
        <v>0</v>
      </c>
      <c r="R3153" s="21">
        <f t="shared" si="2212"/>
        <v>0</v>
      </c>
      <c r="S3153" s="21">
        <f t="shared" si="2212"/>
        <v>0</v>
      </c>
      <c r="T3153" s="21">
        <f t="shared" si="2212"/>
        <v>0</v>
      </c>
      <c r="U3153" s="21">
        <f t="shared" si="2212"/>
        <v>0</v>
      </c>
      <c r="V3153" s="21">
        <f t="shared" si="2212"/>
        <v>0</v>
      </c>
      <c r="W3153" s="21">
        <f t="shared" si="2212"/>
        <v>0</v>
      </c>
      <c r="X3153" s="21">
        <f t="shared" si="2212"/>
        <v>0</v>
      </c>
      <c r="Y3153" s="21">
        <f t="shared" si="2212"/>
        <v>0</v>
      </c>
      <c r="Z3153" s="21">
        <f t="shared" si="2212"/>
        <v>0</v>
      </c>
      <c r="AA3153" s="21">
        <f t="shared" si="2212"/>
        <v>0</v>
      </c>
      <c r="AB3153" s="21">
        <f t="shared" si="2212"/>
        <v>0</v>
      </c>
      <c r="AC3153" s="21">
        <f t="shared" si="2212"/>
        <v>0</v>
      </c>
      <c r="AD3153" s="21">
        <f t="shared" si="2212"/>
        <v>0</v>
      </c>
      <c r="AE3153" s="21">
        <f t="shared" si="2212"/>
        <v>0</v>
      </c>
      <c r="AF3153" s="21">
        <f t="shared" si="2212"/>
        <v>0</v>
      </c>
      <c r="AG3153" s="21">
        <f t="shared" si="2212"/>
        <v>0</v>
      </c>
      <c r="AH3153" s="21">
        <f t="shared" si="2212"/>
        <v>0</v>
      </c>
      <c r="AI3153" s="21">
        <f t="shared" si="2212"/>
        <v>0</v>
      </c>
      <c r="AJ3153" s="21">
        <f t="shared" si="2212"/>
        <v>0</v>
      </c>
      <c r="AK3153" s="21">
        <f t="shared" si="2212"/>
        <v>0</v>
      </c>
      <c r="AL3153" s="21">
        <f t="shared" si="2212"/>
        <v>0</v>
      </c>
      <c r="AM3153" s="21">
        <f t="shared" si="2212"/>
        <v>0</v>
      </c>
      <c r="AN3153" s="21">
        <f t="shared" si="2212"/>
        <v>0</v>
      </c>
      <c r="AO3153" s="21">
        <f t="shared" si="2212"/>
        <v>0</v>
      </c>
      <c r="AP3153" s="21">
        <f t="shared" si="2212"/>
        <v>0</v>
      </c>
      <c r="AQ3153" s="21">
        <f t="shared" si="2212"/>
        <v>0</v>
      </c>
      <c r="AR3153" s="21">
        <f t="shared" si="2212"/>
        <v>0</v>
      </c>
      <c r="AS3153" s="21">
        <f t="shared" si="2212"/>
        <v>0</v>
      </c>
      <c r="AT3153" s="21">
        <f t="shared" si="2212"/>
        <v>0</v>
      </c>
      <c r="AU3153" s="21">
        <f t="shared" si="2212"/>
        <v>0</v>
      </c>
      <c r="AV3153" s="21">
        <f t="shared" si="2212"/>
        <v>0</v>
      </c>
      <c r="AW3153" s="21">
        <f t="shared" si="2212"/>
        <v>0</v>
      </c>
      <c r="AX3153" s="21">
        <f t="shared" si="2212"/>
        <v>0</v>
      </c>
      <c r="AY3153" s="21">
        <f t="shared" si="2212"/>
        <v>0</v>
      </c>
      <c r="AZ3153" s="21">
        <f t="shared" si="2212"/>
        <v>0</v>
      </c>
      <c r="BA3153" s="21">
        <f t="shared" si="2212"/>
        <v>0</v>
      </c>
      <c r="BB3153" s="21">
        <f t="shared" si="2212"/>
        <v>0</v>
      </c>
      <c r="BC3153" s="21">
        <f t="shared" si="2212"/>
        <v>0</v>
      </c>
      <c r="BD3153" s="21">
        <f t="shared" si="2212"/>
        <v>0</v>
      </c>
    </row>
    <row r="3154" spans="1:59" ht="16" x14ac:dyDescent="0.2">
      <c r="B3154" s="11">
        <f t="shared" si="2207"/>
        <v>113</v>
      </c>
      <c r="C3154" s="12" t="str">
        <f t="shared" si="2207"/>
        <v>SCI HSR 5</v>
      </c>
      <c r="D3154" s="25" t="s">
        <v>235</v>
      </c>
      <c r="E3154" s="26">
        <v>0</v>
      </c>
      <c r="F3154" s="15"/>
      <c r="G3154" s="25" t="s">
        <v>236</v>
      </c>
      <c r="H3154" s="25" t="s">
        <v>237</v>
      </c>
      <c r="I3154" s="25" t="s">
        <v>238</v>
      </c>
      <c r="J3154" s="25" t="s">
        <v>239</v>
      </c>
      <c r="K3154" s="24"/>
      <c r="L3154" s="27" t="s">
        <v>240</v>
      </c>
      <c r="M3154" s="83"/>
      <c r="N3154" s="83"/>
      <c r="O3154" s="28">
        <f>($H3166&gt;0)*($J3166&lt;O$2)*0
+($H3166&gt;0)*($J3166&gt;=O$2)*($J3166&lt;=O$3)*(($J3166-O$2+1)/O$4)
+($H3166&gt;0)*($J3166&gt;O$3)*($I3166&gt;O$3)*0
+($H3166&gt;0)*($J3166&gt;O$3)*($I3166&lt;=O$3)*($I3166&gt;=O$2)*((O$3-$I3166+1)/O$4)
+($H3166&gt;0)*($J3166&gt;O$3)*($I3166&lt;O$2)*1
+($H3166&gt;0)*($I3166&gt;O$3)*0
+($H3167&gt;0)*($J3167&lt;O$2)*0
+($H3167&gt;0)*($J3167&gt;=O$2)*($J3167&lt;=O$3)*(($J3167-O$2+1)/O$4)
+($H3167&gt;0)*($J3167&gt;O$3)*($I3167&gt;O$3)*0
+($H3167&gt;0)*($J3167&gt;O$3)*($I3167&lt;=O$3)*($I3167&gt;=O$2)*((O$3-$I3167+1)/O$4)
+($H3167&gt;0)*($J3167&gt;O$3)*($I3167&lt;O$2)*1
+($H3167&gt;0)*($I3167&gt;O$3)*0
+($H3168&gt;0)*($J3168&lt;O$2)*0
+($H3168&gt;0)*($J3168&gt;=O$2)*($J3168&lt;=O$3)*(($J3168-O$2+1)/O$4)
+($H3168&gt;0)*($J3168&gt;O$3)*($I3168&gt;O$3)*0
+($H3168&gt;0)*($J3168&gt;O$3)*($I3168&lt;=O$3)*($I3168&gt;=O$2)*((O$3-$I3168+1)/O$4)
+($H3168&gt;0)*($J3168&gt;O$3)*($I3168&lt;O$2)*1
+($H3168&gt;0)*($I3168&gt;O$3)*0</f>
        <v>0</v>
      </c>
      <c r="P3154" s="28">
        <f t="shared" ref="P3154:BD3154" si="2213">($H3166&gt;0)*($J3166&lt;P$2)*0
+($H3166&gt;0)*($J3166&gt;=P$2)*($J3166&lt;=P$3)*(($J3166-P$2+1)/P$4)
+($H3166&gt;0)*($J3166&gt;P$3)*($I3166&gt;P$3)*0
+($H3166&gt;0)*($J3166&gt;P$3)*($I3166&lt;=P$3)*($I3166&gt;=P$2)*((P$3-$I3166+1)/P$4)
+($H3166&gt;0)*($J3166&gt;P$3)*($I3166&lt;P$2)*1
+($H3166&gt;0)*($I3166&gt;P$3)*0
+($H3167&gt;0)*($J3167&lt;P$2)*0
+($H3167&gt;0)*($J3167&gt;=P$2)*($J3167&lt;=P$3)*(($J3167-P$2+1)/P$4)
+($H3167&gt;0)*($J3167&gt;P$3)*($I3167&gt;P$3)*0
+($H3167&gt;0)*($J3167&gt;P$3)*($I3167&lt;=P$3)*($I3167&gt;=P$2)*((P$3-$I3167+1)/P$4)
+($H3167&gt;0)*($J3167&gt;P$3)*($I3167&lt;P$2)*1
+($H3167&gt;0)*($I3167&gt;P$3)*0
+($H3168&gt;0)*($J3168&lt;P$2)*0
+($H3168&gt;0)*($J3168&gt;=P$2)*($J3168&lt;=P$3)*(($J3168-P$2+1)/P$4)
+($H3168&gt;0)*($J3168&gt;P$3)*($I3168&gt;P$3)*0
+($H3168&gt;0)*($J3168&gt;P$3)*($I3168&lt;=P$3)*($I3168&gt;=P$2)*((P$3-$I3168+1)/P$4)
+($H3168&gt;0)*($J3168&gt;P$3)*($I3168&lt;P$2)*1
+($H3168&gt;0)*($I3168&gt;P$3)*0</f>
        <v>1</v>
      </c>
      <c r="Q3154" s="28">
        <f t="shared" si="2213"/>
        <v>1</v>
      </c>
      <c r="R3154" s="28">
        <f t="shared" si="2213"/>
        <v>1</v>
      </c>
      <c r="S3154" s="28">
        <f t="shared" si="2213"/>
        <v>1</v>
      </c>
      <c r="T3154" s="28">
        <f t="shared" si="2213"/>
        <v>1</v>
      </c>
      <c r="U3154" s="28">
        <f t="shared" si="2213"/>
        <v>1</v>
      </c>
      <c r="V3154" s="28">
        <f t="shared" si="2213"/>
        <v>1</v>
      </c>
      <c r="W3154" s="28">
        <f t="shared" si="2213"/>
        <v>1</v>
      </c>
      <c r="X3154" s="28">
        <f t="shared" si="2213"/>
        <v>1</v>
      </c>
      <c r="Y3154" s="28">
        <f t="shared" si="2213"/>
        <v>1</v>
      </c>
      <c r="Z3154" s="28">
        <f t="shared" si="2213"/>
        <v>1</v>
      </c>
      <c r="AA3154" s="28">
        <f t="shared" si="2213"/>
        <v>1</v>
      </c>
      <c r="AB3154" s="28">
        <f t="shared" si="2213"/>
        <v>0</v>
      </c>
      <c r="AC3154" s="28">
        <f t="shared" si="2213"/>
        <v>0</v>
      </c>
      <c r="AD3154" s="28">
        <f t="shared" si="2213"/>
        <v>0</v>
      </c>
      <c r="AE3154" s="28">
        <f t="shared" si="2213"/>
        <v>0</v>
      </c>
      <c r="AF3154" s="28">
        <f t="shared" si="2213"/>
        <v>0</v>
      </c>
      <c r="AG3154" s="28">
        <f t="shared" si="2213"/>
        <v>0</v>
      </c>
      <c r="AH3154" s="28">
        <f t="shared" si="2213"/>
        <v>0</v>
      </c>
      <c r="AI3154" s="28">
        <f t="shared" si="2213"/>
        <v>0</v>
      </c>
      <c r="AJ3154" s="28">
        <f t="shared" si="2213"/>
        <v>0</v>
      </c>
      <c r="AK3154" s="28">
        <f t="shared" si="2213"/>
        <v>0</v>
      </c>
      <c r="AL3154" s="28">
        <f t="shared" si="2213"/>
        <v>0</v>
      </c>
      <c r="AM3154" s="28">
        <f t="shared" si="2213"/>
        <v>0</v>
      </c>
      <c r="AN3154" s="28">
        <f t="shared" si="2213"/>
        <v>0</v>
      </c>
      <c r="AO3154" s="28">
        <f t="shared" si="2213"/>
        <v>0</v>
      </c>
      <c r="AP3154" s="28">
        <f t="shared" si="2213"/>
        <v>0</v>
      </c>
      <c r="AQ3154" s="28">
        <f t="shared" si="2213"/>
        <v>0</v>
      </c>
      <c r="AR3154" s="28">
        <f t="shared" si="2213"/>
        <v>0</v>
      </c>
      <c r="AS3154" s="28">
        <f t="shared" si="2213"/>
        <v>0</v>
      </c>
      <c r="AT3154" s="28">
        <f t="shared" si="2213"/>
        <v>0</v>
      </c>
      <c r="AU3154" s="28">
        <f t="shared" si="2213"/>
        <v>0</v>
      </c>
      <c r="AV3154" s="28">
        <f t="shared" si="2213"/>
        <v>0</v>
      </c>
      <c r="AW3154" s="28">
        <f t="shared" si="2213"/>
        <v>0</v>
      </c>
      <c r="AX3154" s="28">
        <f t="shared" si="2213"/>
        <v>0</v>
      </c>
      <c r="AY3154" s="28">
        <f t="shared" si="2213"/>
        <v>0</v>
      </c>
      <c r="AZ3154" s="28">
        <f t="shared" si="2213"/>
        <v>0</v>
      </c>
      <c r="BA3154" s="28">
        <f t="shared" si="2213"/>
        <v>0</v>
      </c>
      <c r="BB3154" s="28">
        <f t="shared" si="2213"/>
        <v>0</v>
      </c>
      <c r="BC3154" s="28">
        <f t="shared" si="2213"/>
        <v>0</v>
      </c>
      <c r="BD3154" s="28">
        <f t="shared" si="2213"/>
        <v>0</v>
      </c>
    </row>
    <row r="3155" spans="1:59" ht="16" x14ac:dyDescent="0.2">
      <c r="B3155" s="11">
        <f t="shared" si="2207"/>
        <v>113</v>
      </c>
      <c r="C3155" s="12" t="str">
        <f t="shared" si="2207"/>
        <v>SCI HSR 5</v>
      </c>
      <c r="D3155" s="25" t="s">
        <v>241</v>
      </c>
      <c r="E3155" s="29">
        <v>0</v>
      </c>
      <c r="F3155" s="15"/>
      <c r="G3155" s="30" t="s">
        <v>10</v>
      </c>
      <c r="H3155" s="31">
        <v>0</v>
      </c>
      <c r="I3155" s="32">
        <v>0</v>
      </c>
      <c r="J3155" s="32">
        <v>0</v>
      </c>
      <c r="K3155" s="24"/>
      <c r="L3155" s="33" t="s">
        <v>242</v>
      </c>
      <c r="M3155" s="73"/>
      <c r="N3155" s="73"/>
      <c r="O3155" s="34">
        <f>($E3165&lt;=O$3)*($E3165&gt;O$2)*((O$3-$E3165+1)/O$4)
+($E3165&lt;=O$2)*((O$3-O$2+1)/O$4)
+($E3165&gt;O$3)*(0)</f>
        <v>0</v>
      </c>
      <c r="P3155" s="34">
        <f t="shared" ref="P3155:BD3155" si="2214">($E3165&lt;=P$3)*($E3165&gt;P$2)*((P$3-$E3165+1)/P$4)
+($E3165&lt;=P$2)*((P$3-P$2+1)/P$4)
+($E3165&gt;P$3)*(0)</f>
        <v>1</v>
      </c>
      <c r="Q3155" s="34">
        <f t="shared" si="2214"/>
        <v>1</v>
      </c>
      <c r="R3155" s="34">
        <f t="shared" si="2214"/>
        <v>1</v>
      </c>
      <c r="S3155" s="34">
        <f t="shared" si="2214"/>
        <v>1</v>
      </c>
      <c r="T3155" s="34">
        <f t="shared" si="2214"/>
        <v>1</v>
      </c>
      <c r="U3155" s="34">
        <f t="shared" si="2214"/>
        <v>1</v>
      </c>
      <c r="V3155" s="34">
        <f t="shared" si="2214"/>
        <v>1</v>
      </c>
      <c r="W3155" s="34">
        <f t="shared" si="2214"/>
        <v>1</v>
      </c>
      <c r="X3155" s="34">
        <f t="shared" si="2214"/>
        <v>1</v>
      </c>
      <c r="Y3155" s="34">
        <f t="shared" si="2214"/>
        <v>1</v>
      </c>
      <c r="Z3155" s="34">
        <f t="shared" si="2214"/>
        <v>1</v>
      </c>
      <c r="AA3155" s="34">
        <f t="shared" si="2214"/>
        <v>1</v>
      </c>
      <c r="AB3155" s="34">
        <f t="shared" si="2214"/>
        <v>1</v>
      </c>
      <c r="AC3155" s="34">
        <f t="shared" si="2214"/>
        <v>1</v>
      </c>
      <c r="AD3155" s="34">
        <f t="shared" si="2214"/>
        <v>1</v>
      </c>
      <c r="AE3155" s="34">
        <f t="shared" si="2214"/>
        <v>1</v>
      </c>
      <c r="AF3155" s="34">
        <f t="shared" si="2214"/>
        <v>1</v>
      </c>
      <c r="AG3155" s="34">
        <f t="shared" si="2214"/>
        <v>1</v>
      </c>
      <c r="AH3155" s="34">
        <f t="shared" si="2214"/>
        <v>1</v>
      </c>
      <c r="AI3155" s="34">
        <f t="shared" si="2214"/>
        <v>1</v>
      </c>
      <c r="AJ3155" s="34">
        <f t="shared" si="2214"/>
        <v>1</v>
      </c>
      <c r="AK3155" s="34">
        <f t="shared" si="2214"/>
        <v>1</v>
      </c>
      <c r="AL3155" s="34">
        <f t="shared" si="2214"/>
        <v>1</v>
      </c>
      <c r="AM3155" s="34">
        <f t="shared" si="2214"/>
        <v>1</v>
      </c>
      <c r="AN3155" s="34">
        <f t="shared" si="2214"/>
        <v>1</v>
      </c>
      <c r="AO3155" s="34">
        <f t="shared" si="2214"/>
        <v>1</v>
      </c>
      <c r="AP3155" s="34">
        <f t="shared" si="2214"/>
        <v>1</v>
      </c>
      <c r="AQ3155" s="34">
        <f t="shared" si="2214"/>
        <v>1</v>
      </c>
      <c r="AR3155" s="34">
        <f t="shared" si="2214"/>
        <v>1</v>
      </c>
      <c r="AS3155" s="34">
        <f t="shared" si="2214"/>
        <v>1</v>
      </c>
      <c r="AT3155" s="34">
        <f t="shared" si="2214"/>
        <v>1</v>
      </c>
      <c r="AU3155" s="34">
        <f t="shared" si="2214"/>
        <v>1</v>
      </c>
      <c r="AV3155" s="34">
        <f t="shared" si="2214"/>
        <v>1</v>
      </c>
      <c r="AW3155" s="34">
        <f t="shared" si="2214"/>
        <v>1</v>
      </c>
      <c r="AX3155" s="34">
        <f t="shared" si="2214"/>
        <v>1</v>
      </c>
      <c r="AY3155" s="34">
        <f t="shared" si="2214"/>
        <v>1</v>
      </c>
      <c r="AZ3155" s="34">
        <f t="shared" si="2214"/>
        <v>1</v>
      </c>
      <c r="BA3155" s="34">
        <f t="shared" si="2214"/>
        <v>1</v>
      </c>
      <c r="BB3155" s="34">
        <f t="shared" si="2214"/>
        <v>1</v>
      </c>
      <c r="BC3155" s="34">
        <f t="shared" si="2214"/>
        <v>1</v>
      </c>
      <c r="BD3155" s="34">
        <f t="shared" si="2214"/>
        <v>1</v>
      </c>
    </row>
    <row r="3156" spans="1:59" ht="16" x14ac:dyDescent="0.2">
      <c r="A3156" s="35"/>
      <c r="B3156" s="11">
        <f t="shared" si="2207"/>
        <v>113</v>
      </c>
      <c r="C3156" s="12" t="str">
        <f t="shared" si="2207"/>
        <v>SCI HSR 5</v>
      </c>
      <c r="D3156" s="25" t="s">
        <v>243</v>
      </c>
      <c r="E3156" s="29">
        <v>0</v>
      </c>
      <c r="F3156" s="15"/>
      <c r="G3156" s="30" t="s">
        <v>11</v>
      </c>
      <c r="H3156" s="31">
        <v>0</v>
      </c>
      <c r="I3156" s="32">
        <v>0</v>
      </c>
      <c r="J3156" s="32">
        <v>0</v>
      </c>
      <c r="K3156" s="35"/>
      <c r="M3156" s="84">
        <v>44743</v>
      </c>
      <c r="O3156" s="15"/>
      <c r="P3156" s="15"/>
      <c r="Q3156" s="15"/>
      <c r="R3156" s="15"/>
      <c r="S3156" s="15"/>
      <c r="T3156" s="15"/>
      <c r="U3156" s="15"/>
      <c r="V3156" s="15"/>
      <c r="W3156" s="15"/>
      <c r="X3156" s="15"/>
      <c r="Y3156" s="15"/>
      <c r="Z3156" s="15"/>
      <c r="AA3156" s="15"/>
      <c r="AB3156" s="15"/>
      <c r="AC3156" s="15"/>
      <c r="AD3156" s="15"/>
      <c r="AE3156" s="15"/>
      <c r="AF3156" s="15"/>
      <c r="AG3156" s="15"/>
      <c r="AH3156" s="15"/>
      <c r="AI3156" s="15"/>
      <c r="AJ3156" s="15"/>
      <c r="AK3156" s="15"/>
      <c r="AL3156" s="15"/>
      <c r="AM3156" s="15"/>
      <c r="AN3156" s="15"/>
      <c r="AO3156" s="15"/>
      <c r="AP3156" s="15"/>
      <c r="AQ3156" s="15"/>
      <c r="AR3156" s="15"/>
      <c r="AS3156" s="15"/>
      <c r="AT3156" s="15"/>
      <c r="AU3156" s="15"/>
      <c r="AV3156" s="15"/>
      <c r="AW3156" s="15"/>
      <c r="AX3156" s="15"/>
      <c r="AY3156" s="15"/>
      <c r="AZ3156" s="15"/>
      <c r="BA3156" s="15"/>
      <c r="BB3156" s="15"/>
      <c r="BC3156" s="15"/>
      <c r="BD3156" s="15"/>
      <c r="BE3156" s="35"/>
      <c r="BF3156" s="35"/>
      <c r="BG3156" s="35"/>
    </row>
    <row r="3157" spans="1:59" ht="16" x14ac:dyDescent="0.2">
      <c r="B3157" s="11">
        <f t="shared" si="2207"/>
        <v>113</v>
      </c>
      <c r="C3157" s="12" t="str">
        <f t="shared" si="2207"/>
        <v>SCI HSR 5</v>
      </c>
      <c r="D3157" s="25" t="s">
        <v>244</v>
      </c>
      <c r="E3157" s="29">
        <v>0</v>
      </c>
      <c r="F3157" s="15"/>
      <c r="G3157" s="36" t="s">
        <v>12</v>
      </c>
      <c r="H3157" s="31">
        <v>0</v>
      </c>
      <c r="I3157" s="32">
        <v>0</v>
      </c>
      <c r="J3157" s="32">
        <v>0</v>
      </c>
      <c r="K3157" s="24"/>
      <c r="L3157" s="37" t="s">
        <v>245</v>
      </c>
      <c r="M3157" s="74">
        <v>1</v>
      </c>
      <c r="N3157" s="74">
        <v>1</v>
      </c>
      <c r="O3157" s="38">
        <v>1.02</v>
      </c>
      <c r="P3157" s="38">
        <v>1.02</v>
      </c>
      <c r="Q3157" s="38">
        <v>1.02</v>
      </c>
      <c r="R3157" s="38">
        <v>1.02</v>
      </c>
      <c r="S3157" s="38">
        <v>1.0302</v>
      </c>
      <c r="T3157" s="38">
        <v>1.0302</v>
      </c>
      <c r="U3157" s="38">
        <v>1.0302</v>
      </c>
      <c r="V3157" s="38">
        <v>1.0302</v>
      </c>
      <c r="W3157" s="38">
        <v>1.040502</v>
      </c>
      <c r="X3157" s="38">
        <v>1.040502</v>
      </c>
      <c r="Y3157" s="38">
        <v>1.040502</v>
      </c>
      <c r="Z3157" s="38">
        <v>1.040502</v>
      </c>
      <c r="AA3157" s="38">
        <v>1.0509070200000001</v>
      </c>
      <c r="AB3157" s="38">
        <v>1.0509070200000001</v>
      </c>
      <c r="AC3157" s="38">
        <v>1.0509070200000001</v>
      </c>
      <c r="AD3157" s="38">
        <v>1.0509070200000001</v>
      </c>
      <c r="AE3157" s="38">
        <v>1.0614160902000001</v>
      </c>
      <c r="AF3157" s="38">
        <v>1.0614160902000001</v>
      </c>
      <c r="AG3157" s="38">
        <v>1.0614160902000001</v>
      </c>
      <c r="AH3157" s="38">
        <v>1.0614160902000001</v>
      </c>
      <c r="AI3157" s="38">
        <v>1.0720302511020001</v>
      </c>
      <c r="AJ3157" s="38">
        <v>1.0720302511020001</v>
      </c>
      <c r="AK3157" s="38">
        <v>1.0720302511020001</v>
      </c>
      <c r="AL3157" s="38">
        <v>1.0720302511020001</v>
      </c>
      <c r="AM3157" s="38">
        <v>1.0827505536130202</v>
      </c>
      <c r="AN3157" s="38">
        <v>1.0827505536130202</v>
      </c>
      <c r="AO3157" s="38">
        <v>1.0827505536130202</v>
      </c>
      <c r="AP3157" s="38">
        <v>1.0827505536130202</v>
      </c>
      <c r="AQ3157" s="38">
        <v>1.0935780591491504</v>
      </c>
      <c r="AR3157" s="38">
        <v>1.0935780591491504</v>
      </c>
      <c r="AS3157" s="38">
        <v>1.0935780591491504</v>
      </c>
      <c r="AT3157" s="38">
        <v>1.0935780591491504</v>
      </c>
      <c r="AU3157" s="38">
        <v>1.104513839740642</v>
      </c>
      <c r="AV3157" s="38">
        <v>1.104513839740642</v>
      </c>
      <c r="AW3157" s="38">
        <v>1.104513839740642</v>
      </c>
      <c r="AX3157" s="38">
        <v>1.104513839740642</v>
      </c>
      <c r="AY3157" s="38">
        <v>1.1155589781380484</v>
      </c>
      <c r="AZ3157" s="38">
        <v>1.1155589781380484</v>
      </c>
      <c r="BA3157" s="38">
        <v>1.1155589781380484</v>
      </c>
      <c r="BB3157" s="38">
        <v>1.1155589781380484</v>
      </c>
      <c r="BC3157" s="38">
        <v>1.1267145679194288</v>
      </c>
      <c r="BD3157" s="38">
        <v>1.1267145679194288</v>
      </c>
    </row>
    <row r="3158" spans="1:59" ht="16" x14ac:dyDescent="0.2">
      <c r="B3158" s="11">
        <f t="shared" si="2207"/>
        <v>113</v>
      </c>
      <c r="C3158" s="12" t="str">
        <f t="shared" si="2207"/>
        <v>SCI HSR 5</v>
      </c>
      <c r="D3158" s="25" t="s">
        <v>25</v>
      </c>
      <c r="E3158" s="39" t="s">
        <v>30</v>
      </c>
      <c r="F3158" s="15"/>
      <c r="K3158" s="24"/>
      <c r="L3158" s="16" t="s">
        <v>246</v>
      </c>
      <c r="M3158" s="70"/>
      <c r="N3158" s="70"/>
      <c r="O3158" s="40">
        <f>O3151*$E3155/4+O3155*$E3166/4</f>
        <v>0</v>
      </c>
      <c r="P3158" s="40">
        <f t="shared" ref="P3158:BD3158" si="2215">P3151*$E3155/4+P3155*$E3166/4</f>
        <v>17500</v>
      </c>
      <c r="Q3158" s="40">
        <f t="shared" si="2215"/>
        <v>17500</v>
      </c>
      <c r="R3158" s="40">
        <f t="shared" si="2215"/>
        <v>17500</v>
      </c>
      <c r="S3158" s="40">
        <f t="shared" si="2215"/>
        <v>17500</v>
      </c>
      <c r="T3158" s="40">
        <f t="shared" si="2215"/>
        <v>17500</v>
      </c>
      <c r="U3158" s="40">
        <f t="shared" si="2215"/>
        <v>17500</v>
      </c>
      <c r="V3158" s="40">
        <f t="shared" si="2215"/>
        <v>17500</v>
      </c>
      <c r="W3158" s="40">
        <f t="shared" si="2215"/>
        <v>17500</v>
      </c>
      <c r="X3158" s="40">
        <f t="shared" si="2215"/>
        <v>17500</v>
      </c>
      <c r="Y3158" s="40">
        <f t="shared" si="2215"/>
        <v>17500</v>
      </c>
      <c r="Z3158" s="40">
        <f t="shared" si="2215"/>
        <v>17500</v>
      </c>
      <c r="AA3158" s="40">
        <f t="shared" si="2215"/>
        <v>17500</v>
      </c>
      <c r="AB3158" s="40">
        <f t="shared" si="2215"/>
        <v>17500</v>
      </c>
      <c r="AC3158" s="40">
        <f t="shared" si="2215"/>
        <v>17500</v>
      </c>
      <c r="AD3158" s="40">
        <f t="shared" si="2215"/>
        <v>17500</v>
      </c>
      <c r="AE3158" s="40">
        <f t="shared" si="2215"/>
        <v>17500</v>
      </c>
      <c r="AF3158" s="40">
        <f t="shared" si="2215"/>
        <v>17500</v>
      </c>
      <c r="AG3158" s="40">
        <f t="shared" si="2215"/>
        <v>17500</v>
      </c>
      <c r="AH3158" s="40">
        <f t="shared" si="2215"/>
        <v>17500</v>
      </c>
      <c r="AI3158" s="40">
        <f t="shared" si="2215"/>
        <v>17500</v>
      </c>
      <c r="AJ3158" s="40">
        <f t="shared" si="2215"/>
        <v>17500</v>
      </c>
      <c r="AK3158" s="40">
        <f t="shared" si="2215"/>
        <v>17500</v>
      </c>
      <c r="AL3158" s="40">
        <f t="shared" si="2215"/>
        <v>17500</v>
      </c>
      <c r="AM3158" s="40">
        <f t="shared" si="2215"/>
        <v>17500</v>
      </c>
      <c r="AN3158" s="40">
        <f t="shared" si="2215"/>
        <v>17500</v>
      </c>
      <c r="AO3158" s="40">
        <f t="shared" si="2215"/>
        <v>17500</v>
      </c>
      <c r="AP3158" s="40">
        <f t="shared" si="2215"/>
        <v>17500</v>
      </c>
      <c r="AQ3158" s="40">
        <f t="shared" si="2215"/>
        <v>17500</v>
      </c>
      <c r="AR3158" s="40">
        <f t="shared" si="2215"/>
        <v>17500</v>
      </c>
      <c r="AS3158" s="40">
        <f t="shared" si="2215"/>
        <v>17500</v>
      </c>
      <c r="AT3158" s="40">
        <f t="shared" si="2215"/>
        <v>17500</v>
      </c>
      <c r="AU3158" s="40">
        <f t="shared" si="2215"/>
        <v>17500</v>
      </c>
      <c r="AV3158" s="40">
        <f t="shared" si="2215"/>
        <v>17500</v>
      </c>
      <c r="AW3158" s="40">
        <f t="shared" si="2215"/>
        <v>17500</v>
      </c>
      <c r="AX3158" s="40">
        <f t="shared" si="2215"/>
        <v>17500</v>
      </c>
      <c r="AY3158" s="40">
        <f t="shared" si="2215"/>
        <v>17500</v>
      </c>
      <c r="AZ3158" s="40">
        <f t="shared" si="2215"/>
        <v>17500</v>
      </c>
      <c r="BA3158" s="40">
        <f t="shared" si="2215"/>
        <v>17500</v>
      </c>
      <c r="BB3158" s="40">
        <f t="shared" si="2215"/>
        <v>17500</v>
      </c>
      <c r="BC3158" s="40">
        <f t="shared" si="2215"/>
        <v>17500</v>
      </c>
      <c r="BD3158" s="40">
        <f t="shared" si="2215"/>
        <v>17500</v>
      </c>
    </row>
    <row r="3159" spans="1:59" ht="16" x14ac:dyDescent="0.2">
      <c r="B3159" s="11">
        <f t="shared" si="2207"/>
        <v>113</v>
      </c>
      <c r="C3159" s="12" t="str">
        <f t="shared" si="2207"/>
        <v>SCI HSR 5</v>
      </c>
      <c r="D3159" s="25" t="s">
        <v>247</v>
      </c>
      <c r="E3159" s="39" t="s">
        <v>248</v>
      </c>
      <c r="F3159" s="15"/>
      <c r="G3159" s="25" t="s">
        <v>249</v>
      </c>
      <c r="H3159" s="26">
        <v>44377</v>
      </c>
      <c r="I3159" s="25" t="s">
        <v>239</v>
      </c>
      <c r="J3159" s="26">
        <v>0</v>
      </c>
      <c r="K3159" s="24"/>
      <c r="L3159" s="20" t="s">
        <v>250</v>
      </c>
      <c r="M3159" s="72"/>
      <c r="N3159" s="72"/>
      <c r="O3159" s="41">
        <f>IF($E3165&gt;=O$3,IF(O$3&lt;=($E3154+365),O3158,IFERROR(O3151*$E3156/4*O3157+
$E3166*O3155/4*IFERROR(O3157/$E3167,0),0)),IF(O$3&lt;=($E3165+365),O3151*$E3156/4*O3157+$E3166*O3155/4*IFERROR(O3157/$E3167,0),IFERROR($E3166*O3155/4*IFERROR(O3157/$E3167,0),0)))</f>
        <v>0</v>
      </c>
      <c r="P3159" s="41">
        <f t="shared" ref="P3159:BD3159" si="2216">IF($E3165&gt;=P$3,IF(P$3&lt;=($E3154+365),P3158,IFERROR(P3151*$E3156/4*P3157+
$E3166*P3155/4*IFERROR(P3157/$E3167,0),0)),IF(P$3&lt;=($E3165+365),P3151*$E3156/4*P3157+$E3166*P3155/4*IFERROR(P3157/$E3167,0),IFERROR($E3166*P3155/4*IFERROR(P3157/$E3167,0),0)))</f>
        <v>17500</v>
      </c>
      <c r="Q3159" s="41">
        <f t="shared" si="2216"/>
        <v>17500</v>
      </c>
      <c r="R3159" s="41">
        <f t="shared" si="2216"/>
        <v>17500</v>
      </c>
      <c r="S3159" s="41">
        <f t="shared" si="2216"/>
        <v>17675</v>
      </c>
      <c r="T3159" s="41">
        <f t="shared" si="2216"/>
        <v>17675</v>
      </c>
      <c r="U3159" s="41">
        <f t="shared" si="2216"/>
        <v>17675</v>
      </c>
      <c r="V3159" s="41">
        <f t="shared" si="2216"/>
        <v>17675</v>
      </c>
      <c r="W3159" s="41">
        <f t="shared" si="2216"/>
        <v>17851.75</v>
      </c>
      <c r="X3159" s="41">
        <f t="shared" si="2216"/>
        <v>17851.75</v>
      </c>
      <c r="Y3159" s="41">
        <f t="shared" si="2216"/>
        <v>17851.75</v>
      </c>
      <c r="Z3159" s="41">
        <f t="shared" si="2216"/>
        <v>17851.75</v>
      </c>
      <c r="AA3159" s="41">
        <f t="shared" si="2216"/>
        <v>18030.267500000002</v>
      </c>
      <c r="AB3159" s="41">
        <f t="shared" si="2216"/>
        <v>18030.267500000002</v>
      </c>
      <c r="AC3159" s="41">
        <f t="shared" si="2216"/>
        <v>18030.267500000002</v>
      </c>
      <c r="AD3159" s="41">
        <f t="shared" si="2216"/>
        <v>18030.267500000002</v>
      </c>
      <c r="AE3159" s="41">
        <f t="shared" si="2216"/>
        <v>18210.570175000001</v>
      </c>
      <c r="AF3159" s="41">
        <f t="shared" si="2216"/>
        <v>18210.570175000001</v>
      </c>
      <c r="AG3159" s="41">
        <f t="shared" si="2216"/>
        <v>18210.570175000001</v>
      </c>
      <c r="AH3159" s="41">
        <f t="shared" si="2216"/>
        <v>18210.570175000001</v>
      </c>
      <c r="AI3159" s="41">
        <f t="shared" si="2216"/>
        <v>18392.675876750003</v>
      </c>
      <c r="AJ3159" s="41">
        <f t="shared" si="2216"/>
        <v>18392.675876750003</v>
      </c>
      <c r="AK3159" s="41">
        <f t="shared" si="2216"/>
        <v>18392.675876750003</v>
      </c>
      <c r="AL3159" s="41">
        <f t="shared" si="2216"/>
        <v>18392.675876750003</v>
      </c>
      <c r="AM3159" s="41">
        <f t="shared" si="2216"/>
        <v>18576.602635517502</v>
      </c>
      <c r="AN3159" s="41">
        <f t="shared" si="2216"/>
        <v>18576.602635517502</v>
      </c>
      <c r="AO3159" s="41">
        <f t="shared" si="2216"/>
        <v>18576.602635517502</v>
      </c>
      <c r="AP3159" s="41">
        <f t="shared" si="2216"/>
        <v>18576.602635517502</v>
      </c>
      <c r="AQ3159" s="41">
        <f t="shared" si="2216"/>
        <v>18762.368661872679</v>
      </c>
      <c r="AR3159" s="41">
        <f t="shared" si="2216"/>
        <v>18762.368661872679</v>
      </c>
      <c r="AS3159" s="41">
        <f t="shared" si="2216"/>
        <v>18762.368661872679</v>
      </c>
      <c r="AT3159" s="41">
        <f t="shared" si="2216"/>
        <v>18762.368661872679</v>
      </c>
      <c r="AU3159" s="41">
        <f t="shared" si="2216"/>
        <v>18949.992348491407</v>
      </c>
      <c r="AV3159" s="41">
        <f t="shared" si="2216"/>
        <v>18949.992348491407</v>
      </c>
      <c r="AW3159" s="41">
        <f t="shared" si="2216"/>
        <v>18949.992348491407</v>
      </c>
      <c r="AX3159" s="41">
        <f t="shared" si="2216"/>
        <v>18949.992348491407</v>
      </c>
      <c r="AY3159" s="41">
        <f t="shared" si="2216"/>
        <v>19139.49227197632</v>
      </c>
      <c r="AZ3159" s="41">
        <f t="shared" si="2216"/>
        <v>19139.49227197632</v>
      </c>
      <c r="BA3159" s="41">
        <f t="shared" si="2216"/>
        <v>19139.49227197632</v>
      </c>
      <c r="BB3159" s="41">
        <f t="shared" si="2216"/>
        <v>19139.49227197632</v>
      </c>
      <c r="BC3159" s="41">
        <f t="shared" si="2216"/>
        <v>19330.887194696083</v>
      </c>
      <c r="BD3159" s="41">
        <f t="shared" si="2216"/>
        <v>19330.887194696083</v>
      </c>
    </row>
    <row r="3160" spans="1:59" ht="16" x14ac:dyDescent="0.2">
      <c r="B3160" s="11">
        <f t="shared" si="2207"/>
        <v>113</v>
      </c>
      <c r="C3160" s="12" t="str">
        <f t="shared" si="2207"/>
        <v>SCI HSR 5</v>
      </c>
      <c r="D3160" s="25" t="s">
        <v>8</v>
      </c>
      <c r="E3160" s="42">
        <v>0</v>
      </c>
      <c r="F3160" s="15"/>
      <c r="I3160" s="15"/>
      <c r="J3160" s="24"/>
      <c r="K3160" s="24"/>
      <c r="L3160" s="20" t="s">
        <v>251</v>
      </c>
      <c r="M3160" s="72"/>
      <c r="N3160" s="72"/>
      <c r="O3160" s="41">
        <f>-$E3156/4*O3150
+(O3150&gt;0)*($J3155&gt;=O$2)*($J3155&lt;=O$3)*(($J3155-O$2+1)/O$4*$H3155/4)
+(O3150&gt;0)*($J3155&gt;O$3)*($I3155&lt;=O$3)*($I3155&gt;=O$2)*((O$3-$I3155+1)/O$4*$H3155/4)
+(O3150&gt;0)*($J3155&gt;O$3)*($I3155&lt;O$2)*$H3155/4
+(O3150&gt;0)*($J3156&gt;=O$2)*($J3156&lt;=O$3)*(($J3156-O$2+1)/O$4*$H3156/4)
+(O3150&gt;0)*($J3156&gt;O$3)*($I3156&lt;=O$3)*($I3156&gt;=O$2)*((O$3-$I3156+1)/O$4*$H3156/4)
+(O3150&gt;0)*($J3156&gt;O$3)*($I3156&lt;O$2)*$H3156/4
+(O3150&gt;0)*($J3157&gt;=O$2)*($J3157&lt;=O$3)*(($J3157-O$2+1)/O$4*$H3157/4)
+(O3150&gt;0)*($J3157&gt;O$3)*($I3157&lt;=O$3)*($I3157&gt;=O$2)*((O$3-$I3157+1)/O$4*$H3157/4)
+(O3150&gt;0)*($J3157&gt;O$3)*($I3157&lt;O$2)*$H3157/4
-$E3166/4*O3154
+(O3154&gt;0)*($J3166&gt;=O$2)*($J3166&lt;=O$3)*(($J3166-O$2+1)/O$4*$H3166/4)
+(O3154&gt;0)*($J3166&gt;O$3)*($I3166&lt;=O$3)*($I3166&gt;=O$2)*((O$3-$I3166+1)/O$4*$H3166/4)
+(O3154&gt;0)*($J3166&gt;O$3)*($I3166&lt;O$2)*$H3166/4
+(O3154&gt;0)*($J3167&gt;=O$2)*($J3167&lt;=O$3)*(($J3167-O$2+1)/O$4*$H3167/4)
+(O3154&gt;0)*($J3167&gt;O$3)*($I3167&lt;=O$3)*($I3167&gt;=O$2)*((O$3-$I3167+1)/O$4*$H3167/4)
+(O3154&gt;0)*($J3167&gt;O$3)*($I3167&lt;O$2)*$H3167/4
+(O3154&gt;0)*($J3168&gt;=O$2)*($J3168&lt;=O$3)*(($J3168-O$2+1)/O$4*$H3168/4)
+(O3154&gt;0)*($J3168&gt;O$3)*($I3168&lt;=O$3)*($I3168&gt;=O$2)*((O$3-$I3168+1)/O$4*$H3168/4)
+(O3154&gt;0)*($J3168&gt;O$3)*($I3168&lt;O$2)*$H3168/4</f>
        <v>0</v>
      </c>
      <c r="P3160" s="41">
        <f t="shared" ref="P3160:BD3160" si="2217">-$E3156/4*P3150
+(P3150&gt;0)*($J3155&gt;=P$2)*($J3155&lt;=P$3)*(($J3155-P$2+1)/P$4*$H3155/4)
+(P3150&gt;0)*($J3155&gt;P$3)*($I3155&lt;=P$3)*($I3155&gt;=P$2)*((P$3-$I3155+1)/P$4*$H3155/4)
+(P3150&gt;0)*($J3155&gt;P$3)*($I3155&lt;P$2)*$H3155/4
+(P3150&gt;0)*($J3156&gt;=P$2)*($J3156&lt;=P$3)*(($J3156-P$2+1)/P$4*$H3156/4)
+(P3150&gt;0)*($J3156&gt;P$3)*($I3156&lt;=P$3)*($I3156&gt;=P$2)*((P$3-$I3156+1)/P$4*$H3156/4)
+(P3150&gt;0)*($J3156&gt;P$3)*($I3156&lt;P$2)*$H3156/4
+(P3150&gt;0)*($J3157&gt;=P$2)*($J3157&lt;=P$3)*(($J3157-P$2+1)/P$4*$H3157/4)
+(P3150&gt;0)*($J3157&gt;P$3)*($I3157&lt;=P$3)*($I3157&gt;=P$2)*((P$3-$I3157+1)/P$4*$H3157/4)
+(P3150&gt;0)*($J3157&gt;P$3)*($I3157&lt;P$2)*$H3157/4
-$E3166/4*P3154
+(P3154&gt;0)*($J3166&gt;=P$2)*($J3166&lt;=P$3)*(($J3166-P$2+1)/P$4*$H3166/4)
+(P3154&gt;0)*($J3166&gt;P$3)*($I3166&lt;=P$3)*($I3166&gt;=P$2)*((P$3-$I3166+1)/P$4*$H3166/4)
+(P3154&gt;0)*($J3166&gt;P$3)*($I3166&lt;P$2)*$H3166/4
+(P3154&gt;0)*($J3167&gt;=P$2)*($J3167&lt;=P$3)*(($J3167-P$2+1)/P$4*$H3167/4)
+(P3154&gt;0)*($J3167&gt;P$3)*($I3167&lt;=P$3)*($I3167&gt;=P$2)*((P$3-$I3167+1)/P$4*$H3167/4)
+(P3154&gt;0)*($J3167&gt;P$3)*($I3167&lt;P$2)*$H3167/4
+(P3154&gt;0)*($J3168&gt;=P$2)*($J3168&lt;=P$3)*(($J3168-P$2+1)/P$4*$H3168/4)
+(P3154&gt;0)*($J3168&gt;P$3)*($I3168&lt;=P$3)*($I3168&gt;=P$2)*((P$3-$I3168+1)/P$4*$H3168/4)
+(P3154&gt;0)*($J3168&gt;P$3)*($I3168&lt;P$2)*$H3168/4</f>
        <v>-5000</v>
      </c>
      <c r="Q3160" s="41">
        <f t="shared" si="2217"/>
        <v>-5000</v>
      </c>
      <c r="R3160" s="41">
        <f t="shared" si="2217"/>
        <v>-5000</v>
      </c>
      <c r="S3160" s="41">
        <f t="shared" si="2217"/>
        <v>-5000</v>
      </c>
      <c r="T3160" s="41">
        <f t="shared" si="2217"/>
        <v>-5000</v>
      </c>
      <c r="U3160" s="41">
        <f t="shared" si="2217"/>
        <v>-5000</v>
      </c>
      <c r="V3160" s="41">
        <f t="shared" si="2217"/>
        <v>-5000</v>
      </c>
      <c r="W3160" s="41">
        <f t="shared" si="2217"/>
        <v>-5000.0000000000009</v>
      </c>
      <c r="X3160" s="41">
        <f t="shared" si="2217"/>
        <v>-5000</v>
      </c>
      <c r="Y3160" s="41">
        <f t="shared" si="2217"/>
        <v>-5000</v>
      </c>
      <c r="Z3160" s="41">
        <f t="shared" si="2217"/>
        <v>-5000</v>
      </c>
      <c r="AA3160" s="41">
        <f t="shared" si="2217"/>
        <v>-5000</v>
      </c>
      <c r="AB3160" s="41">
        <f t="shared" si="2217"/>
        <v>0</v>
      </c>
      <c r="AC3160" s="41">
        <f t="shared" si="2217"/>
        <v>0</v>
      </c>
      <c r="AD3160" s="41">
        <f t="shared" si="2217"/>
        <v>0</v>
      </c>
      <c r="AE3160" s="41">
        <f t="shared" si="2217"/>
        <v>0</v>
      </c>
      <c r="AF3160" s="41">
        <f t="shared" si="2217"/>
        <v>0</v>
      </c>
      <c r="AG3160" s="41">
        <f t="shared" si="2217"/>
        <v>0</v>
      </c>
      <c r="AH3160" s="41">
        <f t="shared" si="2217"/>
        <v>0</v>
      </c>
      <c r="AI3160" s="41">
        <f t="shared" si="2217"/>
        <v>0</v>
      </c>
      <c r="AJ3160" s="41">
        <f t="shared" si="2217"/>
        <v>0</v>
      </c>
      <c r="AK3160" s="41">
        <f t="shared" si="2217"/>
        <v>0</v>
      </c>
      <c r="AL3160" s="41">
        <f t="shared" si="2217"/>
        <v>0</v>
      </c>
      <c r="AM3160" s="41">
        <f t="shared" si="2217"/>
        <v>0</v>
      </c>
      <c r="AN3160" s="41">
        <f t="shared" si="2217"/>
        <v>0</v>
      </c>
      <c r="AO3160" s="41">
        <f t="shared" si="2217"/>
        <v>0</v>
      </c>
      <c r="AP3160" s="41">
        <f t="shared" si="2217"/>
        <v>0</v>
      </c>
      <c r="AQ3160" s="41">
        <f t="shared" si="2217"/>
        <v>0</v>
      </c>
      <c r="AR3160" s="41">
        <f t="shared" si="2217"/>
        <v>0</v>
      </c>
      <c r="AS3160" s="41">
        <f t="shared" si="2217"/>
        <v>0</v>
      </c>
      <c r="AT3160" s="41">
        <f t="shared" si="2217"/>
        <v>0</v>
      </c>
      <c r="AU3160" s="41">
        <f t="shared" si="2217"/>
        <v>0</v>
      </c>
      <c r="AV3160" s="41">
        <f t="shared" si="2217"/>
        <v>0</v>
      </c>
      <c r="AW3160" s="41">
        <f t="shared" si="2217"/>
        <v>0</v>
      </c>
      <c r="AX3160" s="41">
        <f t="shared" si="2217"/>
        <v>0</v>
      </c>
      <c r="AY3160" s="41">
        <f t="shared" si="2217"/>
        <v>0</v>
      </c>
      <c r="AZ3160" s="41">
        <f t="shared" si="2217"/>
        <v>0</v>
      </c>
      <c r="BA3160" s="41">
        <f t="shared" si="2217"/>
        <v>0</v>
      </c>
      <c r="BB3160" s="41">
        <f t="shared" si="2217"/>
        <v>0</v>
      </c>
      <c r="BC3160" s="41">
        <f t="shared" si="2217"/>
        <v>0</v>
      </c>
      <c r="BD3160" s="41">
        <f t="shared" si="2217"/>
        <v>0</v>
      </c>
    </row>
    <row r="3161" spans="1:59" ht="16" x14ac:dyDescent="0.2">
      <c r="B3161" s="11">
        <f t="shared" si="2207"/>
        <v>113</v>
      </c>
      <c r="C3161" s="12" t="str">
        <f t="shared" si="2207"/>
        <v>SCI HSR 5</v>
      </c>
      <c r="D3161" s="43" t="s">
        <v>252</v>
      </c>
      <c r="E3161" s="42" t="s">
        <v>287</v>
      </c>
      <c r="F3161" s="44"/>
      <c r="G3161" s="43" t="s">
        <v>253</v>
      </c>
      <c r="H3161" s="39">
        <v>0</v>
      </c>
      <c r="I3161" s="43" t="s">
        <v>254</v>
      </c>
      <c r="J3161" s="32">
        <v>0</v>
      </c>
      <c r="K3161" s="24"/>
      <c r="L3161" s="20" t="s">
        <v>255</v>
      </c>
      <c r="M3161" s="72"/>
      <c r="N3161" s="72"/>
      <c r="O3161" s="41">
        <v>0</v>
      </c>
      <c r="P3161" s="41">
        <v>0</v>
      </c>
      <c r="Q3161" s="41">
        <v>0</v>
      </c>
      <c r="R3161" s="41">
        <v>0</v>
      </c>
      <c r="S3161" s="41">
        <v>0</v>
      </c>
      <c r="T3161" s="41">
        <v>0</v>
      </c>
      <c r="U3161" s="41">
        <v>0</v>
      </c>
      <c r="V3161" s="41">
        <v>0</v>
      </c>
      <c r="W3161" s="41">
        <v>0</v>
      </c>
      <c r="X3161" s="41">
        <v>0</v>
      </c>
      <c r="Y3161" s="41">
        <v>0</v>
      </c>
      <c r="Z3161" s="41">
        <v>0</v>
      </c>
      <c r="AA3161" s="41">
        <v>0</v>
      </c>
      <c r="AB3161" s="41">
        <v>0</v>
      </c>
      <c r="AC3161" s="41">
        <v>0</v>
      </c>
      <c r="AD3161" s="41">
        <v>0</v>
      </c>
      <c r="AE3161" s="41">
        <v>0</v>
      </c>
      <c r="AF3161" s="41">
        <v>0</v>
      </c>
      <c r="AG3161" s="41">
        <v>0</v>
      </c>
      <c r="AH3161" s="41">
        <v>0</v>
      </c>
      <c r="AI3161" s="41">
        <v>0</v>
      </c>
      <c r="AJ3161" s="41">
        <v>0</v>
      </c>
      <c r="AK3161" s="41">
        <v>0</v>
      </c>
      <c r="AL3161" s="41">
        <v>0</v>
      </c>
      <c r="AM3161" s="41">
        <v>0</v>
      </c>
      <c r="AN3161" s="41">
        <v>0</v>
      </c>
      <c r="AO3161" s="41">
        <v>0</v>
      </c>
      <c r="AP3161" s="41">
        <v>0</v>
      </c>
      <c r="AQ3161" s="41">
        <v>0</v>
      </c>
      <c r="AR3161" s="41">
        <v>0</v>
      </c>
      <c r="AS3161" s="41">
        <v>0</v>
      </c>
      <c r="AT3161" s="41">
        <v>0</v>
      </c>
      <c r="AU3161" s="41">
        <v>0</v>
      </c>
      <c r="AV3161" s="41">
        <v>0</v>
      </c>
      <c r="AW3161" s="41">
        <v>0</v>
      </c>
      <c r="AX3161" s="41">
        <v>0</v>
      </c>
      <c r="AY3161" s="41">
        <v>0</v>
      </c>
      <c r="AZ3161" s="41">
        <v>0</v>
      </c>
      <c r="BA3161" s="41">
        <v>0</v>
      </c>
      <c r="BB3161" s="41">
        <v>0</v>
      </c>
      <c r="BC3161" s="41">
        <v>0</v>
      </c>
      <c r="BD3161" s="41">
        <v>0</v>
      </c>
    </row>
    <row r="3162" spans="1:59" ht="16" x14ac:dyDescent="0.2">
      <c r="B3162" s="11">
        <f t="shared" si="2207"/>
        <v>113</v>
      </c>
      <c r="C3162" s="12" t="str">
        <f t="shared" si="2207"/>
        <v>SCI HSR 5</v>
      </c>
      <c r="D3162" s="43" t="s">
        <v>256</v>
      </c>
      <c r="E3162" s="32">
        <v>0</v>
      </c>
      <c r="G3162" s="43" t="s">
        <v>257</v>
      </c>
      <c r="H3162" s="42">
        <v>0</v>
      </c>
      <c r="I3162" s="43" t="s">
        <v>258</v>
      </c>
      <c r="J3162" s="29">
        <v>70000</v>
      </c>
      <c r="K3162" s="23"/>
      <c r="L3162" s="33" t="s">
        <v>259</v>
      </c>
      <c r="M3162" s="73"/>
      <c r="N3162" s="73"/>
      <c r="O3162" s="45">
        <f>-(O3159+O3160)*IFERROR((O3149+O3153)/(O3151+O3155),0)</f>
        <v>0</v>
      </c>
      <c r="P3162" s="45">
        <f t="shared" ref="P3162:BD3162" si="2218">-(P3159+P3160)*IFERROR((P3149+P3153)/(P3151+P3155),0)</f>
        <v>0</v>
      </c>
      <c r="Q3162" s="45">
        <f t="shared" si="2218"/>
        <v>0</v>
      </c>
      <c r="R3162" s="45">
        <f t="shared" si="2218"/>
        <v>0</v>
      </c>
      <c r="S3162" s="45">
        <f t="shared" si="2218"/>
        <v>0</v>
      </c>
      <c r="T3162" s="45">
        <f t="shared" si="2218"/>
        <v>0</v>
      </c>
      <c r="U3162" s="45">
        <f t="shared" si="2218"/>
        <v>0</v>
      </c>
      <c r="V3162" s="45">
        <f t="shared" si="2218"/>
        <v>0</v>
      </c>
      <c r="W3162" s="45">
        <f t="shared" si="2218"/>
        <v>0</v>
      </c>
      <c r="X3162" s="45">
        <f t="shared" si="2218"/>
        <v>0</v>
      </c>
      <c r="Y3162" s="45">
        <f t="shared" si="2218"/>
        <v>0</v>
      </c>
      <c r="Z3162" s="45">
        <f t="shared" si="2218"/>
        <v>0</v>
      </c>
      <c r="AA3162" s="45">
        <f t="shared" si="2218"/>
        <v>0</v>
      </c>
      <c r="AB3162" s="45">
        <f t="shared" si="2218"/>
        <v>0</v>
      </c>
      <c r="AC3162" s="45">
        <f t="shared" si="2218"/>
        <v>0</v>
      </c>
      <c r="AD3162" s="45">
        <f t="shared" si="2218"/>
        <v>0</v>
      </c>
      <c r="AE3162" s="45">
        <f t="shared" si="2218"/>
        <v>0</v>
      </c>
      <c r="AF3162" s="45">
        <f t="shared" si="2218"/>
        <v>0</v>
      </c>
      <c r="AG3162" s="45">
        <f t="shared" si="2218"/>
        <v>0</v>
      </c>
      <c r="AH3162" s="45">
        <f t="shared" si="2218"/>
        <v>0</v>
      </c>
      <c r="AI3162" s="45">
        <f t="shared" si="2218"/>
        <v>0</v>
      </c>
      <c r="AJ3162" s="45">
        <f t="shared" si="2218"/>
        <v>0</v>
      </c>
      <c r="AK3162" s="45">
        <f t="shared" si="2218"/>
        <v>0</v>
      </c>
      <c r="AL3162" s="45">
        <f t="shared" si="2218"/>
        <v>0</v>
      </c>
      <c r="AM3162" s="45">
        <f t="shared" si="2218"/>
        <v>0</v>
      </c>
      <c r="AN3162" s="45">
        <f t="shared" si="2218"/>
        <v>0</v>
      </c>
      <c r="AO3162" s="45">
        <f t="shared" si="2218"/>
        <v>0</v>
      </c>
      <c r="AP3162" s="45">
        <f t="shared" si="2218"/>
        <v>0</v>
      </c>
      <c r="AQ3162" s="45">
        <f t="shared" si="2218"/>
        <v>0</v>
      </c>
      <c r="AR3162" s="45">
        <f t="shared" si="2218"/>
        <v>0</v>
      </c>
      <c r="AS3162" s="45">
        <f t="shared" si="2218"/>
        <v>0</v>
      </c>
      <c r="AT3162" s="45">
        <f t="shared" si="2218"/>
        <v>0</v>
      </c>
      <c r="AU3162" s="45">
        <f t="shared" si="2218"/>
        <v>0</v>
      </c>
      <c r="AV3162" s="45">
        <f t="shared" si="2218"/>
        <v>0</v>
      </c>
      <c r="AW3162" s="45">
        <f t="shared" si="2218"/>
        <v>0</v>
      </c>
      <c r="AX3162" s="45">
        <f t="shared" si="2218"/>
        <v>0</v>
      </c>
      <c r="AY3162" s="45">
        <f t="shared" si="2218"/>
        <v>0</v>
      </c>
      <c r="AZ3162" s="45">
        <f t="shared" si="2218"/>
        <v>0</v>
      </c>
      <c r="BA3162" s="45">
        <f t="shared" si="2218"/>
        <v>0</v>
      </c>
      <c r="BB3162" s="45">
        <f t="shared" si="2218"/>
        <v>0</v>
      </c>
      <c r="BC3162" s="45">
        <f t="shared" si="2218"/>
        <v>0</v>
      </c>
      <c r="BD3162" s="45">
        <f t="shared" si="2218"/>
        <v>0</v>
      </c>
    </row>
    <row r="3163" spans="1:59" ht="16" x14ac:dyDescent="0.2">
      <c r="B3163" s="11">
        <f t="shared" si="2207"/>
        <v>113</v>
      </c>
      <c r="C3163" s="12" t="str">
        <f t="shared" si="2207"/>
        <v>SCI HSR 5</v>
      </c>
      <c r="K3163" s="24"/>
      <c r="O3163" s="15"/>
      <c r="P3163" s="15"/>
      <c r="Q3163" s="15"/>
      <c r="R3163" s="15"/>
      <c r="S3163" s="15"/>
      <c r="T3163" s="15"/>
      <c r="U3163" s="15"/>
      <c r="V3163" s="15"/>
      <c r="W3163" s="15"/>
      <c r="X3163" s="15"/>
      <c r="Y3163" s="15"/>
      <c r="Z3163" s="15"/>
      <c r="AA3163" s="15"/>
      <c r="AB3163" s="15"/>
      <c r="AC3163" s="15"/>
      <c r="AD3163" s="15"/>
      <c r="AE3163" s="15"/>
      <c r="AF3163" s="15"/>
      <c r="AG3163" s="15"/>
      <c r="AH3163" s="15"/>
      <c r="AI3163" s="15"/>
      <c r="AJ3163" s="15"/>
      <c r="AK3163" s="15"/>
      <c r="AL3163" s="15"/>
      <c r="AM3163" s="15"/>
      <c r="AN3163" s="15"/>
      <c r="AO3163" s="15"/>
      <c r="AP3163" s="15"/>
      <c r="AQ3163" s="15"/>
      <c r="AR3163" s="15"/>
      <c r="AS3163" s="15"/>
      <c r="AT3163" s="15"/>
      <c r="AU3163" s="15"/>
      <c r="AV3163" s="15"/>
      <c r="AW3163" s="15"/>
      <c r="AX3163" s="15"/>
      <c r="AY3163" s="15"/>
      <c r="AZ3163" s="15"/>
      <c r="BA3163" s="15"/>
      <c r="BB3163" s="15"/>
      <c r="BC3163" s="15"/>
      <c r="BD3163" s="15"/>
    </row>
    <row r="3164" spans="1:59" ht="16" x14ac:dyDescent="0.2">
      <c r="B3164" s="11">
        <f t="shared" si="2207"/>
        <v>113</v>
      </c>
      <c r="C3164" s="12" t="str">
        <f t="shared" si="2207"/>
        <v>SCI HSR 5</v>
      </c>
      <c r="G3164" s="46" t="s">
        <v>229</v>
      </c>
      <c r="H3164" s="104" t="s">
        <v>283</v>
      </c>
      <c r="I3164" s="105"/>
      <c r="J3164" s="106"/>
      <c r="K3164" s="23"/>
      <c r="L3164" s="47" t="s">
        <v>4</v>
      </c>
      <c r="M3164" s="81"/>
      <c r="N3164" s="81"/>
      <c r="O3164" s="48">
        <f>SUM(O3159:O3162)</f>
        <v>0</v>
      </c>
      <c r="P3164" s="48">
        <f t="shared" ref="P3164:BD3164" si="2219">SUM(P3159:P3162)</f>
        <v>12500</v>
      </c>
      <c r="Q3164" s="48">
        <f t="shared" si="2219"/>
        <v>12500</v>
      </c>
      <c r="R3164" s="48">
        <f t="shared" si="2219"/>
        <v>12500</v>
      </c>
      <c r="S3164" s="48">
        <f t="shared" si="2219"/>
        <v>12675</v>
      </c>
      <c r="T3164" s="48">
        <f t="shared" si="2219"/>
        <v>12675</v>
      </c>
      <c r="U3164" s="48">
        <f t="shared" si="2219"/>
        <v>12675</v>
      </c>
      <c r="V3164" s="48">
        <f t="shared" si="2219"/>
        <v>12675</v>
      </c>
      <c r="W3164" s="48">
        <f t="shared" si="2219"/>
        <v>12851.75</v>
      </c>
      <c r="X3164" s="48">
        <f t="shared" si="2219"/>
        <v>12851.75</v>
      </c>
      <c r="Y3164" s="48">
        <f t="shared" si="2219"/>
        <v>12851.75</v>
      </c>
      <c r="Z3164" s="48">
        <f t="shared" si="2219"/>
        <v>12851.75</v>
      </c>
      <c r="AA3164" s="48">
        <f t="shared" si="2219"/>
        <v>13030.267500000002</v>
      </c>
      <c r="AB3164" s="48">
        <f t="shared" si="2219"/>
        <v>18030.267500000002</v>
      </c>
      <c r="AC3164" s="48">
        <f t="shared" si="2219"/>
        <v>18030.267500000002</v>
      </c>
      <c r="AD3164" s="48">
        <f t="shared" si="2219"/>
        <v>18030.267500000002</v>
      </c>
      <c r="AE3164" s="48">
        <f t="shared" si="2219"/>
        <v>18210.570175000001</v>
      </c>
      <c r="AF3164" s="48">
        <f t="shared" si="2219"/>
        <v>18210.570175000001</v>
      </c>
      <c r="AG3164" s="48">
        <f t="shared" si="2219"/>
        <v>18210.570175000001</v>
      </c>
      <c r="AH3164" s="48">
        <f t="shared" si="2219"/>
        <v>18210.570175000001</v>
      </c>
      <c r="AI3164" s="48">
        <f t="shared" si="2219"/>
        <v>18392.675876750003</v>
      </c>
      <c r="AJ3164" s="48">
        <f t="shared" si="2219"/>
        <v>18392.675876750003</v>
      </c>
      <c r="AK3164" s="48">
        <f t="shared" si="2219"/>
        <v>18392.675876750003</v>
      </c>
      <c r="AL3164" s="48">
        <f t="shared" si="2219"/>
        <v>18392.675876750003</v>
      </c>
      <c r="AM3164" s="48">
        <f t="shared" si="2219"/>
        <v>18576.602635517502</v>
      </c>
      <c r="AN3164" s="48">
        <f t="shared" si="2219"/>
        <v>18576.602635517502</v>
      </c>
      <c r="AO3164" s="48">
        <f t="shared" si="2219"/>
        <v>18576.602635517502</v>
      </c>
      <c r="AP3164" s="48">
        <f t="shared" si="2219"/>
        <v>18576.602635517502</v>
      </c>
      <c r="AQ3164" s="48">
        <f t="shared" si="2219"/>
        <v>18762.368661872679</v>
      </c>
      <c r="AR3164" s="48">
        <f t="shared" si="2219"/>
        <v>18762.368661872679</v>
      </c>
      <c r="AS3164" s="48">
        <f t="shared" si="2219"/>
        <v>18762.368661872679</v>
      </c>
      <c r="AT3164" s="48">
        <f t="shared" si="2219"/>
        <v>18762.368661872679</v>
      </c>
      <c r="AU3164" s="48">
        <f t="shared" si="2219"/>
        <v>18949.992348491407</v>
      </c>
      <c r="AV3164" s="48">
        <f t="shared" si="2219"/>
        <v>18949.992348491407</v>
      </c>
      <c r="AW3164" s="48">
        <f t="shared" si="2219"/>
        <v>18949.992348491407</v>
      </c>
      <c r="AX3164" s="48">
        <f t="shared" si="2219"/>
        <v>18949.992348491407</v>
      </c>
      <c r="AY3164" s="48">
        <f t="shared" si="2219"/>
        <v>19139.49227197632</v>
      </c>
      <c r="AZ3164" s="48">
        <f t="shared" si="2219"/>
        <v>19139.49227197632</v>
      </c>
      <c r="BA3164" s="48">
        <f t="shared" si="2219"/>
        <v>19139.49227197632</v>
      </c>
      <c r="BB3164" s="48">
        <f t="shared" si="2219"/>
        <v>19139.49227197632</v>
      </c>
      <c r="BC3164" s="48">
        <f t="shared" si="2219"/>
        <v>19330.887194696083</v>
      </c>
      <c r="BD3164" s="48">
        <f t="shared" si="2219"/>
        <v>19330.887194696083</v>
      </c>
    </row>
    <row r="3165" spans="1:59" ht="16" x14ac:dyDescent="0.2">
      <c r="B3165" s="11">
        <f t="shared" ref="B3165:C3170" si="2220">B3164</f>
        <v>113</v>
      </c>
      <c r="C3165" s="12" t="str">
        <f t="shared" si="2220"/>
        <v>SCI HSR 5</v>
      </c>
      <c r="D3165" s="46" t="s">
        <v>260</v>
      </c>
      <c r="E3165" s="32">
        <v>44835</v>
      </c>
      <c r="F3165" s="15"/>
      <c r="G3165" s="46" t="s">
        <v>261</v>
      </c>
      <c r="H3165" s="46" t="s">
        <v>237</v>
      </c>
      <c r="I3165" s="46" t="s">
        <v>238</v>
      </c>
      <c r="J3165" s="46" t="s">
        <v>239</v>
      </c>
      <c r="K3165" s="23"/>
      <c r="O3165" s="15"/>
      <c r="P3165" s="15"/>
      <c r="Q3165" s="15"/>
      <c r="R3165" s="15"/>
      <c r="S3165" s="15"/>
      <c r="T3165" s="15"/>
      <c r="U3165" s="15"/>
      <c r="V3165" s="15"/>
      <c r="W3165" s="15"/>
      <c r="X3165" s="15"/>
      <c r="Y3165" s="15"/>
      <c r="Z3165" s="15"/>
      <c r="AA3165" s="15"/>
      <c r="AB3165" s="15"/>
      <c r="AC3165" s="15"/>
      <c r="AD3165" s="15"/>
      <c r="AE3165" s="15"/>
      <c r="AF3165" s="15"/>
      <c r="AG3165" s="15"/>
      <c r="AH3165" s="15"/>
      <c r="AI3165" s="15"/>
      <c r="AJ3165" s="15"/>
      <c r="AK3165" s="15"/>
      <c r="AL3165" s="15"/>
      <c r="AM3165" s="15"/>
      <c r="AN3165" s="15"/>
      <c r="AO3165" s="15"/>
      <c r="AP3165" s="15"/>
      <c r="AQ3165" s="15"/>
      <c r="AR3165" s="15"/>
      <c r="AS3165" s="15"/>
      <c r="AT3165" s="15"/>
      <c r="AU3165" s="15"/>
      <c r="AV3165" s="15"/>
      <c r="AW3165" s="15"/>
      <c r="AX3165" s="15"/>
      <c r="AY3165" s="15"/>
      <c r="AZ3165" s="15"/>
      <c r="BA3165" s="15"/>
      <c r="BB3165" s="15"/>
      <c r="BC3165" s="15"/>
      <c r="BD3165" s="15"/>
    </row>
    <row r="3166" spans="1:59" ht="16" x14ac:dyDescent="0.2">
      <c r="B3166" s="11">
        <f t="shared" si="2220"/>
        <v>113</v>
      </c>
      <c r="C3166" s="12" t="str">
        <f t="shared" si="2220"/>
        <v>SCI HSR 5</v>
      </c>
      <c r="D3166" s="46" t="s">
        <v>262</v>
      </c>
      <c r="E3166" s="31">
        <v>70000</v>
      </c>
      <c r="F3166" s="15"/>
      <c r="G3166" s="49" t="s">
        <v>263</v>
      </c>
      <c r="H3166" s="31">
        <v>50000</v>
      </c>
      <c r="I3166" s="32">
        <v>44835</v>
      </c>
      <c r="J3166" s="32">
        <v>45199</v>
      </c>
      <c r="K3166" s="23"/>
      <c r="L3166" s="50" t="s">
        <v>264</v>
      </c>
      <c r="M3166" s="70"/>
      <c r="N3166" s="70"/>
      <c r="O3166" s="40">
        <f t="shared" ref="O3166:BD3166" si="2221">IFERROR(((O$3&gt;=$E3165)*(O$2&lt;=$E3165))*$E3169,"")</f>
        <v>0</v>
      </c>
      <c r="P3166" s="40">
        <f t="shared" si="2221"/>
        <v>0</v>
      </c>
      <c r="Q3166" s="40">
        <f t="shared" si="2221"/>
        <v>0</v>
      </c>
      <c r="R3166" s="40">
        <f t="shared" si="2221"/>
        <v>0</v>
      </c>
      <c r="S3166" s="40">
        <f t="shared" si="2221"/>
        <v>0</v>
      </c>
      <c r="T3166" s="40">
        <f t="shared" si="2221"/>
        <v>0</v>
      </c>
      <c r="U3166" s="40">
        <f t="shared" si="2221"/>
        <v>0</v>
      </c>
      <c r="V3166" s="40">
        <f t="shared" si="2221"/>
        <v>0</v>
      </c>
      <c r="W3166" s="40">
        <f t="shared" si="2221"/>
        <v>0</v>
      </c>
      <c r="X3166" s="40">
        <f t="shared" si="2221"/>
        <v>0</v>
      </c>
      <c r="Y3166" s="40">
        <f t="shared" si="2221"/>
        <v>0</v>
      </c>
      <c r="Z3166" s="40">
        <f t="shared" si="2221"/>
        <v>0</v>
      </c>
      <c r="AA3166" s="40">
        <f t="shared" si="2221"/>
        <v>0</v>
      </c>
      <c r="AB3166" s="40">
        <f t="shared" si="2221"/>
        <v>0</v>
      </c>
      <c r="AC3166" s="40">
        <f t="shared" si="2221"/>
        <v>0</v>
      </c>
      <c r="AD3166" s="40">
        <f t="shared" si="2221"/>
        <v>0</v>
      </c>
      <c r="AE3166" s="40">
        <f t="shared" si="2221"/>
        <v>0</v>
      </c>
      <c r="AF3166" s="40">
        <f t="shared" si="2221"/>
        <v>0</v>
      </c>
      <c r="AG3166" s="40">
        <f t="shared" si="2221"/>
        <v>0</v>
      </c>
      <c r="AH3166" s="40">
        <f t="shared" si="2221"/>
        <v>0</v>
      </c>
      <c r="AI3166" s="40">
        <f t="shared" si="2221"/>
        <v>0</v>
      </c>
      <c r="AJ3166" s="40">
        <f t="shared" si="2221"/>
        <v>0</v>
      </c>
      <c r="AK3166" s="40">
        <f t="shared" si="2221"/>
        <v>0</v>
      </c>
      <c r="AL3166" s="40">
        <f t="shared" si="2221"/>
        <v>0</v>
      </c>
      <c r="AM3166" s="40">
        <f t="shared" si="2221"/>
        <v>0</v>
      </c>
      <c r="AN3166" s="40">
        <f t="shared" si="2221"/>
        <v>0</v>
      </c>
      <c r="AO3166" s="40">
        <f t="shared" si="2221"/>
        <v>0</v>
      </c>
      <c r="AP3166" s="40">
        <f t="shared" si="2221"/>
        <v>0</v>
      </c>
      <c r="AQ3166" s="40">
        <f t="shared" si="2221"/>
        <v>0</v>
      </c>
      <c r="AR3166" s="40">
        <f t="shared" si="2221"/>
        <v>0</v>
      </c>
      <c r="AS3166" s="40">
        <f t="shared" si="2221"/>
        <v>0</v>
      </c>
      <c r="AT3166" s="40">
        <f t="shared" si="2221"/>
        <v>0</v>
      </c>
      <c r="AU3166" s="40">
        <f t="shared" si="2221"/>
        <v>0</v>
      </c>
      <c r="AV3166" s="40">
        <f t="shared" si="2221"/>
        <v>0</v>
      </c>
      <c r="AW3166" s="40">
        <f t="shared" si="2221"/>
        <v>0</v>
      </c>
      <c r="AX3166" s="40">
        <f t="shared" si="2221"/>
        <v>0</v>
      </c>
      <c r="AY3166" s="40">
        <f t="shared" si="2221"/>
        <v>0</v>
      </c>
      <c r="AZ3166" s="40">
        <f t="shared" si="2221"/>
        <v>0</v>
      </c>
      <c r="BA3166" s="40">
        <f t="shared" si="2221"/>
        <v>0</v>
      </c>
      <c r="BB3166" s="40">
        <f t="shared" si="2221"/>
        <v>0</v>
      </c>
      <c r="BC3166" s="40">
        <f t="shared" si="2221"/>
        <v>0</v>
      </c>
      <c r="BD3166" s="40">
        <f t="shared" si="2221"/>
        <v>0</v>
      </c>
    </row>
    <row r="3167" spans="1:59" ht="16" x14ac:dyDescent="0.2">
      <c r="B3167" s="11">
        <f t="shared" si="2220"/>
        <v>113</v>
      </c>
      <c r="C3167" s="12" t="str">
        <f t="shared" si="2220"/>
        <v>SCI HSR 5</v>
      </c>
      <c r="D3167" s="46" t="s">
        <v>24</v>
      </c>
      <c r="E3167" s="51">
        <f>IF(E3165&gt;MAX($O$3:$BD$3),BD3156,
IF(E3165&lt;MIN($O$3:$BD$3),1,SUMIFS($O3157:$BD3157,$O$2:$BD$2,"&lt;="&amp;E3165,$O$3:$BD$3,"&gt;="&amp;E3165)))</f>
        <v>1.02</v>
      </c>
      <c r="F3167" s="15"/>
      <c r="G3167" s="49" t="s">
        <v>265</v>
      </c>
      <c r="H3167" s="31">
        <v>50000</v>
      </c>
      <c r="I3167" s="32">
        <v>45200</v>
      </c>
      <c r="J3167" s="32">
        <v>45564</v>
      </c>
      <c r="K3167" s="23"/>
      <c r="L3167" s="52" t="s">
        <v>266</v>
      </c>
      <c r="M3167" s="72"/>
      <c r="N3167" s="72"/>
      <c r="O3167" s="41">
        <f t="shared" ref="O3167:BD3167" si="2222">IFERROR(((O$3&gt;=$E3162)*(O$2&lt;=$E3162))*$H3170,"")</f>
        <v>0</v>
      </c>
      <c r="P3167" s="41">
        <f t="shared" si="2222"/>
        <v>0</v>
      </c>
      <c r="Q3167" s="41">
        <f t="shared" si="2222"/>
        <v>0</v>
      </c>
      <c r="R3167" s="41">
        <f t="shared" si="2222"/>
        <v>0</v>
      </c>
      <c r="S3167" s="41">
        <f t="shared" si="2222"/>
        <v>0</v>
      </c>
      <c r="T3167" s="41">
        <f t="shared" si="2222"/>
        <v>0</v>
      </c>
      <c r="U3167" s="41">
        <f t="shared" si="2222"/>
        <v>0</v>
      </c>
      <c r="V3167" s="41">
        <f t="shared" si="2222"/>
        <v>0</v>
      </c>
      <c r="W3167" s="41">
        <f t="shared" si="2222"/>
        <v>0</v>
      </c>
      <c r="X3167" s="41">
        <f t="shared" si="2222"/>
        <v>0</v>
      </c>
      <c r="Y3167" s="41">
        <f t="shared" si="2222"/>
        <v>0</v>
      </c>
      <c r="Z3167" s="41">
        <f t="shared" si="2222"/>
        <v>0</v>
      </c>
      <c r="AA3167" s="41">
        <f t="shared" si="2222"/>
        <v>0</v>
      </c>
      <c r="AB3167" s="41">
        <f t="shared" si="2222"/>
        <v>0</v>
      </c>
      <c r="AC3167" s="41">
        <f t="shared" si="2222"/>
        <v>0</v>
      </c>
      <c r="AD3167" s="41">
        <f t="shared" si="2222"/>
        <v>0</v>
      </c>
      <c r="AE3167" s="41">
        <f t="shared" si="2222"/>
        <v>0</v>
      </c>
      <c r="AF3167" s="41">
        <f t="shared" si="2222"/>
        <v>0</v>
      </c>
      <c r="AG3167" s="41">
        <f t="shared" si="2222"/>
        <v>0</v>
      </c>
      <c r="AH3167" s="41">
        <f t="shared" si="2222"/>
        <v>0</v>
      </c>
      <c r="AI3167" s="41">
        <f t="shared" si="2222"/>
        <v>0</v>
      </c>
      <c r="AJ3167" s="41">
        <f t="shared" si="2222"/>
        <v>0</v>
      </c>
      <c r="AK3167" s="41">
        <f t="shared" si="2222"/>
        <v>0</v>
      </c>
      <c r="AL3167" s="41">
        <f t="shared" si="2222"/>
        <v>0</v>
      </c>
      <c r="AM3167" s="41">
        <f t="shared" si="2222"/>
        <v>0</v>
      </c>
      <c r="AN3167" s="41">
        <f t="shared" si="2222"/>
        <v>0</v>
      </c>
      <c r="AO3167" s="41">
        <f t="shared" si="2222"/>
        <v>0</v>
      </c>
      <c r="AP3167" s="41">
        <f t="shared" si="2222"/>
        <v>0</v>
      </c>
      <c r="AQ3167" s="41">
        <f t="shared" si="2222"/>
        <v>0</v>
      </c>
      <c r="AR3167" s="41">
        <f t="shared" si="2222"/>
        <v>0</v>
      </c>
      <c r="AS3167" s="41">
        <f t="shared" si="2222"/>
        <v>0</v>
      </c>
      <c r="AT3167" s="41">
        <f t="shared" si="2222"/>
        <v>0</v>
      </c>
      <c r="AU3167" s="41">
        <f t="shared" si="2222"/>
        <v>0</v>
      </c>
      <c r="AV3167" s="41">
        <f t="shared" si="2222"/>
        <v>0</v>
      </c>
      <c r="AW3167" s="41">
        <f t="shared" si="2222"/>
        <v>0</v>
      </c>
      <c r="AX3167" s="41">
        <f t="shared" si="2222"/>
        <v>0</v>
      </c>
      <c r="AY3167" s="41">
        <f t="shared" si="2222"/>
        <v>0</v>
      </c>
      <c r="AZ3167" s="41">
        <f t="shared" si="2222"/>
        <v>0</v>
      </c>
      <c r="BA3167" s="41">
        <f t="shared" si="2222"/>
        <v>0</v>
      </c>
      <c r="BB3167" s="41">
        <f t="shared" si="2222"/>
        <v>0</v>
      </c>
      <c r="BC3167" s="41">
        <f t="shared" si="2222"/>
        <v>0</v>
      </c>
      <c r="BD3167" s="41">
        <f t="shared" si="2222"/>
        <v>0</v>
      </c>
    </row>
    <row r="3168" spans="1:59" ht="16" x14ac:dyDescent="0.2">
      <c r="B3168" s="11">
        <f t="shared" si="2220"/>
        <v>113</v>
      </c>
      <c r="C3168" s="12" t="str">
        <f t="shared" si="2220"/>
        <v>SCI HSR 5</v>
      </c>
      <c r="D3168" s="46" t="s">
        <v>8</v>
      </c>
      <c r="E3168" s="42">
        <v>0</v>
      </c>
      <c r="F3168" s="15"/>
      <c r="G3168" s="49" t="s">
        <v>267</v>
      </c>
      <c r="H3168" s="31">
        <v>50000</v>
      </c>
      <c r="I3168" s="32">
        <v>45565</v>
      </c>
      <c r="J3168" s="32">
        <v>45930</v>
      </c>
      <c r="L3168" s="52" t="s">
        <v>268</v>
      </c>
      <c r="M3168" s="72"/>
      <c r="N3168" s="72"/>
      <c r="O3168" s="41">
        <f t="shared" ref="O3168:BD3168" si="2223">IFERROR(((O$3&gt;=$E3165)*(O$2&lt;=$E3165))*$J3170,"")</f>
        <v>0</v>
      </c>
      <c r="P3168" s="41">
        <f t="shared" si="2223"/>
        <v>0</v>
      </c>
      <c r="Q3168" s="41">
        <f t="shared" si="2223"/>
        <v>0</v>
      </c>
      <c r="R3168" s="41">
        <f t="shared" si="2223"/>
        <v>0</v>
      </c>
      <c r="S3168" s="41">
        <f t="shared" si="2223"/>
        <v>0</v>
      </c>
      <c r="T3168" s="41">
        <f t="shared" si="2223"/>
        <v>0</v>
      </c>
      <c r="U3168" s="41">
        <f t="shared" si="2223"/>
        <v>0</v>
      </c>
      <c r="V3168" s="41">
        <f t="shared" si="2223"/>
        <v>0</v>
      </c>
      <c r="W3168" s="41">
        <f t="shared" si="2223"/>
        <v>0</v>
      </c>
      <c r="X3168" s="41">
        <f t="shared" si="2223"/>
        <v>0</v>
      </c>
      <c r="Y3168" s="41">
        <f t="shared" si="2223"/>
        <v>0</v>
      </c>
      <c r="Z3168" s="41">
        <f t="shared" si="2223"/>
        <v>0</v>
      </c>
      <c r="AA3168" s="41">
        <f t="shared" si="2223"/>
        <v>0</v>
      </c>
      <c r="AB3168" s="41">
        <f t="shared" si="2223"/>
        <v>0</v>
      </c>
      <c r="AC3168" s="41">
        <f t="shared" si="2223"/>
        <v>0</v>
      </c>
      <c r="AD3168" s="41">
        <f t="shared" si="2223"/>
        <v>0</v>
      </c>
      <c r="AE3168" s="41">
        <f t="shared" si="2223"/>
        <v>0</v>
      </c>
      <c r="AF3168" s="41">
        <f t="shared" si="2223"/>
        <v>0</v>
      </c>
      <c r="AG3168" s="41">
        <f t="shared" si="2223"/>
        <v>0</v>
      </c>
      <c r="AH3168" s="41">
        <f t="shared" si="2223"/>
        <v>0</v>
      </c>
      <c r="AI3168" s="41">
        <f t="shared" si="2223"/>
        <v>0</v>
      </c>
      <c r="AJ3168" s="41">
        <f t="shared" si="2223"/>
        <v>0</v>
      </c>
      <c r="AK3168" s="41">
        <f t="shared" si="2223"/>
        <v>0</v>
      </c>
      <c r="AL3168" s="41">
        <f t="shared" si="2223"/>
        <v>0</v>
      </c>
      <c r="AM3168" s="41">
        <f t="shared" si="2223"/>
        <v>0</v>
      </c>
      <c r="AN3168" s="41">
        <f t="shared" si="2223"/>
        <v>0</v>
      </c>
      <c r="AO3168" s="41">
        <f t="shared" si="2223"/>
        <v>0</v>
      </c>
      <c r="AP3168" s="41">
        <f t="shared" si="2223"/>
        <v>0</v>
      </c>
      <c r="AQ3168" s="41">
        <f t="shared" si="2223"/>
        <v>0</v>
      </c>
      <c r="AR3168" s="41">
        <f t="shared" si="2223"/>
        <v>0</v>
      </c>
      <c r="AS3168" s="41">
        <f t="shared" si="2223"/>
        <v>0</v>
      </c>
      <c r="AT3168" s="41">
        <f t="shared" si="2223"/>
        <v>0</v>
      </c>
      <c r="AU3168" s="41">
        <f t="shared" si="2223"/>
        <v>0</v>
      </c>
      <c r="AV3168" s="41">
        <f t="shared" si="2223"/>
        <v>0</v>
      </c>
      <c r="AW3168" s="41">
        <f t="shared" si="2223"/>
        <v>0</v>
      </c>
      <c r="AX3168" s="41">
        <f t="shared" si="2223"/>
        <v>0</v>
      </c>
      <c r="AY3168" s="41">
        <f t="shared" si="2223"/>
        <v>0</v>
      </c>
      <c r="AZ3168" s="41">
        <f t="shared" si="2223"/>
        <v>0</v>
      </c>
      <c r="BA3168" s="41">
        <f t="shared" si="2223"/>
        <v>0</v>
      </c>
      <c r="BB3168" s="41">
        <f t="shared" si="2223"/>
        <v>0</v>
      </c>
      <c r="BC3168" s="41">
        <f t="shared" si="2223"/>
        <v>0</v>
      </c>
      <c r="BD3168" s="41">
        <f t="shared" si="2223"/>
        <v>0</v>
      </c>
    </row>
    <row r="3169" spans="1:59" ht="16" x14ac:dyDescent="0.2">
      <c r="B3169" s="11">
        <f t="shared" si="2220"/>
        <v>113</v>
      </c>
      <c r="C3169" s="12" t="str">
        <f t="shared" si="2220"/>
        <v>SCI HSR 5</v>
      </c>
      <c r="D3169" s="46" t="s">
        <v>269</v>
      </c>
      <c r="E3169" s="31">
        <v>0</v>
      </c>
      <c r="F3169" s="15"/>
      <c r="G3169" s="53"/>
      <c r="H3169" s="15"/>
      <c r="I3169" s="15"/>
      <c r="J3169" s="23"/>
      <c r="L3169" s="52" t="s">
        <v>270</v>
      </c>
      <c r="M3169" s="72"/>
      <c r="N3169" s="72"/>
      <c r="O3169" s="41">
        <f t="shared" ref="O3169:BD3169" si="2224">IFERROR(((O$3&gt;=$J3159)*(O$2&lt;=$J3159))*$E3170,"")</f>
        <v>0</v>
      </c>
      <c r="P3169" s="41">
        <f t="shared" si="2224"/>
        <v>0</v>
      </c>
      <c r="Q3169" s="41">
        <f t="shared" si="2224"/>
        <v>0</v>
      </c>
      <c r="R3169" s="41">
        <f t="shared" si="2224"/>
        <v>0</v>
      </c>
      <c r="S3169" s="41">
        <f t="shared" si="2224"/>
        <v>0</v>
      </c>
      <c r="T3169" s="41">
        <f t="shared" si="2224"/>
        <v>0</v>
      </c>
      <c r="U3169" s="41">
        <f t="shared" si="2224"/>
        <v>0</v>
      </c>
      <c r="V3169" s="41">
        <f t="shared" si="2224"/>
        <v>0</v>
      </c>
      <c r="W3169" s="41">
        <f t="shared" si="2224"/>
        <v>0</v>
      </c>
      <c r="X3169" s="41">
        <f t="shared" si="2224"/>
        <v>0</v>
      </c>
      <c r="Y3169" s="41">
        <f t="shared" si="2224"/>
        <v>0</v>
      </c>
      <c r="Z3169" s="41">
        <f t="shared" si="2224"/>
        <v>0</v>
      </c>
      <c r="AA3169" s="41">
        <f t="shared" si="2224"/>
        <v>0</v>
      </c>
      <c r="AB3169" s="41">
        <f t="shared" si="2224"/>
        <v>0</v>
      </c>
      <c r="AC3169" s="41">
        <f t="shared" si="2224"/>
        <v>0</v>
      </c>
      <c r="AD3169" s="41">
        <f t="shared" si="2224"/>
        <v>0</v>
      </c>
      <c r="AE3169" s="41">
        <f t="shared" si="2224"/>
        <v>0</v>
      </c>
      <c r="AF3169" s="41">
        <f t="shared" si="2224"/>
        <v>0</v>
      </c>
      <c r="AG3169" s="41">
        <f t="shared" si="2224"/>
        <v>0</v>
      </c>
      <c r="AH3169" s="41">
        <f t="shared" si="2224"/>
        <v>0</v>
      </c>
      <c r="AI3169" s="41">
        <f t="shared" si="2224"/>
        <v>0</v>
      </c>
      <c r="AJ3169" s="41">
        <f t="shared" si="2224"/>
        <v>0</v>
      </c>
      <c r="AK3169" s="41">
        <f t="shared" si="2224"/>
        <v>0</v>
      </c>
      <c r="AL3169" s="41">
        <f t="shared" si="2224"/>
        <v>0</v>
      </c>
      <c r="AM3169" s="41">
        <f t="shared" si="2224"/>
        <v>0</v>
      </c>
      <c r="AN3169" s="41">
        <f t="shared" si="2224"/>
        <v>0</v>
      </c>
      <c r="AO3169" s="41">
        <f t="shared" si="2224"/>
        <v>0</v>
      </c>
      <c r="AP3169" s="41">
        <f t="shared" si="2224"/>
        <v>0</v>
      </c>
      <c r="AQ3169" s="41">
        <f t="shared" si="2224"/>
        <v>0</v>
      </c>
      <c r="AR3169" s="41">
        <f t="shared" si="2224"/>
        <v>0</v>
      </c>
      <c r="AS3169" s="41">
        <f t="shared" si="2224"/>
        <v>0</v>
      </c>
      <c r="AT3169" s="41">
        <f t="shared" si="2224"/>
        <v>0</v>
      </c>
      <c r="AU3169" s="41">
        <f t="shared" si="2224"/>
        <v>0</v>
      </c>
      <c r="AV3169" s="41">
        <f t="shared" si="2224"/>
        <v>0</v>
      </c>
      <c r="AW3169" s="41">
        <f t="shared" si="2224"/>
        <v>0</v>
      </c>
      <c r="AX3169" s="41">
        <f t="shared" si="2224"/>
        <v>0</v>
      </c>
      <c r="AY3169" s="41">
        <f t="shared" si="2224"/>
        <v>0</v>
      </c>
      <c r="AZ3169" s="41">
        <f t="shared" si="2224"/>
        <v>0</v>
      </c>
      <c r="BA3169" s="41">
        <f t="shared" si="2224"/>
        <v>0</v>
      </c>
      <c r="BB3169" s="41">
        <f t="shared" si="2224"/>
        <v>0</v>
      </c>
      <c r="BC3169" s="41">
        <f t="shared" si="2224"/>
        <v>0</v>
      </c>
      <c r="BD3169" s="41">
        <f t="shared" si="2224"/>
        <v>0</v>
      </c>
    </row>
    <row r="3170" spans="1:59" ht="16" x14ac:dyDescent="0.2">
      <c r="B3170" s="11">
        <f t="shared" si="2220"/>
        <v>113</v>
      </c>
      <c r="C3170" s="12" t="str">
        <f t="shared" si="2220"/>
        <v>SCI HSR 5</v>
      </c>
      <c r="D3170" s="46" t="s">
        <v>270</v>
      </c>
      <c r="E3170" s="31">
        <v>0</v>
      </c>
      <c r="F3170" s="15"/>
      <c r="G3170" s="46" t="s">
        <v>266</v>
      </c>
      <c r="H3170" s="31">
        <v>0</v>
      </c>
      <c r="I3170" s="46" t="s">
        <v>268</v>
      </c>
      <c r="J3170" s="31">
        <v>0</v>
      </c>
      <c r="L3170" s="54" t="s">
        <v>271</v>
      </c>
      <c r="M3170" s="73"/>
      <c r="N3170" s="73"/>
      <c r="O3170" s="45">
        <f t="shared" ref="O3170:BD3170" si="2225">IFERROR(-($E3151+$H3151+$J3151)*O3152,"")</f>
        <v>-1642.91</v>
      </c>
      <c r="P3170" s="45">
        <f t="shared" si="2225"/>
        <v>0</v>
      </c>
      <c r="Q3170" s="45">
        <f t="shared" si="2225"/>
        <v>0</v>
      </c>
      <c r="R3170" s="45">
        <f t="shared" si="2225"/>
        <v>0</v>
      </c>
      <c r="S3170" s="45">
        <f t="shared" si="2225"/>
        <v>0</v>
      </c>
      <c r="T3170" s="45">
        <f t="shared" si="2225"/>
        <v>0</v>
      </c>
      <c r="U3170" s="45">
        <f t="shared" si="2225"/>
        <v>0</v>
      </c>
      <c r="V3170" s="45">
        <f t="shared" si="2225"/>
        <v>0</v>
      </c>
      <c r="W3170" s="45">
        <f t="shared" si="2225"/>
        <v>0</v>
      </c>
      <c r="X3170" s="45">
        <f t="shared" si="2225"/>
        <v>0</v>
      </c>
      <c r="Y3170" s="45">
        <f t="shared" si="2225"/>
        <v>0</v>
      </c>
      <c r="Z3170" s="45">
        <f t="shared" si="2225"/>
        <v>0</v>
      </c>
      <c r="AA3170" s="45">
        <f t="shared" si="2225"/>
        <v>0</v>
      </c>
      <c r="AB3170" s="45">
        <f t="shared" si="2225"/>
        <v>0</v>
      </c>
      <c r="AC3170" s="45">
        <f t="shared" si="2225"/>
        <v>0</v>
      </c>
      <c r="AD3170" s="45">
        <f t="shared" si="2225"/>
        <v>0</v>
      </c>
      <c r="AE3170" s="45">
        <f t="shared" si="2225"/>
        <v>0</v>
      </c>
      <c r="AF3170" s="45">
        <f t="shared" si="2225"/>
        <v>0</v>
      </c>
      <c r="AG3170" s="45">
        <f t="shared" si="2225"/>
        <v>0</v>
      </c>
      <c r="AH3170" s="45">
        <f t="shared" si="2225"/>
        <v>0</v>
      </c>
      <c r="AI3170" s="45">
        <f t="shared" si="2225"/>
        <v>0</v>
      </c>
      <c r="AJ3170" s="45">
        <f t="shared" si="2225"/>
        <v>0</v>
      </c>
      <c r="AK3170" s="45">
        <f t="shared" si="2225"/>
        <v>0</v>
      </c>
      <c r="AL3170" s="45">
        <f t="shared" si="2225"/>
        <v>0</v>
      </c>
      <c r="AM3170" s="45">
        <f t="shared" si="2225"/>
        <v>0</v>
      </c>
      <c r="AN3170" s="45">
        <f t="shared" si="2225"/>
        <v>0</v>
      </c>
      <c r="AO3170" s="45">
        <f t="shared" si="2225"/>
        <v>0</v>
      </c>
      <c r="AP3170" s="45">
        <f t="shared" si="2225"/>
        <v>0</v>
      </c>
      <c r="AQ3170" s="45">
        <f t="shared" si="2225"/>
        <v>0</v>
      </c>
      <c r="AR3170" s="45">
        <f t="shared" si="2225"/>
        <v>0</v>
      </c>
      <c r="AS3170" s="45">
        <f t="shared" si="2225"/>
        <v>0</v>
      </c>
      <c r="AT3170" s="45">
        <f t="shared" si="2225"/>
        <v>0</v>
      </c>
      <c r="AU3170" s="45">
        <f t="shared" si="2225"/>
        <v>0</v>
      </c>
      <c r="AV3170" s="45">
        <f t="shared" si="2225"/>
        <v>0</v>
      </c>
      <c r="AW3170" s="45">
        <f t="shared" si="2225"/>
        <v>0</v>
      </c>
      <c r="AX3170" s="45">
        <f t="shared" si="2225"/>
        <v>0</v>
      </c>
      <c r="AY3170" s="45">
        <f t="shared" si="2225"/>
        <v>0</v>
      </c>
      <c r="AZ3170" s="45">
        <f t="shared" si="2225"/>
        <v>0</v>
      </c>
      <c r="BA3170" s="45">
        <f t="shared" si="2225"/>
        <v>0</v>
      </c>
      <c r="BB3170" s="45">
        <f t="shared" si="2225"/>
        <v>0</v>
      </c>
      <c r="BC3170" s="45">
        <f t="shared" si="2225"/>
        <v>0</v>
      </c>
      <c r="BD3170" s="45">
        <f t="shared" si="2225"/>
        <v>0</v>
      </c>
    </row>
    <row r="3171" spans="1:59" x14ac:dyDescent="0.2">
      <c r="A3171"/>
      <c r="B3171"/>
      <c r="C3171"/>
      <c r="D3171"/>
      <c r="E3171"/>
      <c r="F3171"/>
      <c r="G3171"/>
      <c r="H3171"/>
      <c r="I3171"/>
      <c r="J3171"/>
      <c r="K3171"/>
      <c r="L3171"/>
      <c r="M3171"/>
      <c r="N3171"/>
      <c r="O3171"/>
      <c r="P3171"/>
      <c r="Q3171"/>
      <c r="R3171"/>
      <c r="S3171"/>
      <c r="T3171"/>
      <c r="U3171"/>
      <c r="V3171"/>
      <c r="W3171"/>
      <c r="X3171"/>
      <c r="Y3171"/>
      <c r="Z3171"/>
      <c r="AA3171"/>
      <c r="AB3171"/>
      <c r="AC3171"/>
      <c r="AD3171"/>
      <c r="AE3171"/>
      <c r="AF3171"/>
      <c r="AG3171"/>
      <c r="AH3171"/>
      <c r="AI3171"/>
      <c r="AJ3171"/>
      <c r="AK3171"/>
      <c r="AL3171"/>
      <c r="AM3171"/>
      <c r="AN3171"/>
      <c r="AO3171"/>
      <c r="AP3171"/>
      <c r="AQ3171"/>
      <c r="AR3171"/>
      <c r="AS3171"/>
      <c r="AT3171"/>
      <c r="AU3171"/>
      <c r="AV3171"/>
      <c r="AW3171"/>
      <c r="AX3171"/>
      <c r="AY3171"/>
      <c r="AZ3171"/>
      <c r="BA3171"/>
      <c r="BB3171"/>
      <c r="BC3171"/>
      <c r="BD3171"/>
    </row>
    <row r="3172" spans="1:59" ht="16" x14ac:dyDescent="0.2">
      <c r="A3172"/>
      <c r="B3172"/>
      <c r="C3172"/>
      <c r="D3172"/>
      <c r="E3172"/>
      <c r="F3172"/>
      <c r="G3172"/>
      <c r="H3172"/>
      <c r="I3172"/>
      <c r="J3172"/>
      <c r="K3172"/>
      <c r="L3172"/>
      <c r="M3172"/>
      <c r="N3172"/>
      <c r="O3172"/>
      <c r="P3172"/>
      <c r="Q3172"/>
      <c r="R3172"/>
      <c r="S3172"/>
      <c r="T3172"/>
      <c r="U3172"/>
      <c r="V3172"/>
      <c r="W3172"/>
      <c r="X3172"/>
      <c r="Y3172"/>
      <c r="Z3172"/>
      <c r="AA3172"/>
      <c r="AB3172"/>
      <c r="AC3172"/>
      <c r="AD3172"/>
      <c r="AE3172"/>
      <c r="AF3172"/>
      <c r="AG3172"/>
      <c r="AH3172"/>
      <c r="AI3172"/>
      <c r="AJ3172"/>
      <c r="AK3172"/>
      <c r="AL3172"/>
      <c r="AM3172"/>
      <c r="AN3172"/>
      <c r="AO3172"/>
      <c r="AP3172"/>
      <c r="AQ3172"/>
      <c r="AR3172"/>
      <c r="AS3172"/>
      <c r="AT3172"/>
      <c r="AU3172"/>
      <c r="AV3172"/>
      <c r="AW3172"/>
      <c r="AX3172"/>
      <c r="AY3172"/>
      <c r="AZ3172"/>
      <c r="BA3172"/>
      <c r="BB3172"/>
      <c r="BC3172"/>
      <c r="BD3172"/>
      <c r="BE3172" s="1"/>
    </row>
    <row r="3173" spans="1:59" ht="16" x14ac:dyDescent="0.2">
      <c r="A3173" s="1"/>
      <c r="B3173" s="67">
        <v>114</v>
      </c>
      <c r="C3173" s="68" t="str">
        <f>H3175</f>
        <v>SCI HSR 5</v>
      </c>
      <c r="D3173" s="69" t="s">
        <v>177</v>
      </c>
      <c r="E3173" s="69"/>
      <c r="F3173" s="69"/>
      <c r="G3173" s="69"/>
      <c r="H3173" s="69"/>
      <c r="I3173" s="69"/>
      <c r="J3173" s="69"/>
      <c r="K3173" s="68"/>
      <c r="L3173" s="68"/>
      <c r="M3173" s="68"/>
      <c r="N3173" s="68"/>
      <c r="O3173" s="82"/>
      <c r="P3173" s="82"/>
      <c r="Q3173" s="82"/>
      <c r="R3173" s="82"/>
      <c r="S3173" s="82"/>
      <c r="T3173" s="82"/>
      <c r="U3173" s="82"/>
      <c r="V3173" s="82"/>
      <c r="W3173" s="82"/>
      <c r="X3173" s="82"/>
      <c r="Y3173" s="82"/>
      <c r="Z3173" s="82"/>
      <c r="AA3173" s="82"/>
      <c r="AB3173" s="82"/>
      <c r="AC3173" s="82"/>
      <c r="AD3173" s="82"/>
      <c r="AE3173" s="82"/>
      <c r="AF3173" s="82"/>
      <c r="AG3173" s="82"/>
      <c r="AH3173" s="82"/>
      <c r="AI3173" s="82"/>
      <c r="AJ3173" s="82"/>
      <c r="AK3173" s="82"/>
      <c r="AL3173" s="82"/>
      <c r="AM3173" s="82"/>
      <c r="AN3173" s="82"/>
      <c r="AO3173" s="82"/>
      <c r="AP3173" s="82"/>
      <c r="AQ3173" s="82"/>
      <c r="AR3173" s="82"/>
      <c r="AS3173" s="82"/>
      <c r="AT3173" s="82"/>
      <c r="AU3173" s="82"/>
      <c r="AV3173" s="82"/>
      <c r="AW3173" s="82"/>
      <c r="AX3173" s="82"/>
      <c r="AY3173" s="82"/>
      <c r="AZ3173" s="82"/>
      <c r="BA3173" s="82"/>
      <c r="BB3173" s="82"/>
      <c r="BC3173" s="82"/>
      <c r="BD3173" s="82"/>
      <c r="BE3173" s="1"/>
      <c r="BF3173" s="1"/>
      <c r="BG3173" s="1"/>
    </row>
    <row r="3174" spans="1:59" ht="16" x14ac:dyDescent="0.2">
      <c r="A3174" s="35"/>
      <c r="B3174" s="11">
        <f>B3173</f>
        <v>114</v>
      </c>
      <c r="C3174" s="12" t="str">
        <f>C3173</f>
        <v>SCI HSR 5</v>
      </c>
      <c r="D3174" s="35"/>
      <c r="E3174" s="35"/>
      <c r="F3174" s="35"/>
      <c r="G3174" s="35"/>
      <c r="H3174" s="35"/>
      <c r="I3174" s="35"/>
      <c r="J3174" s="35"/>
      <c r="K3174" s="35"/>
      <c r="L3174" s="35"/>
      <c r="M3174" s="35"/>
      <c r="N3174" s="35"/>
      <c r="O3174" s="44"/>
      <c r="P3174" s="44"/>
      <c r="Q3174" s="44"/>
      <c r="R3174" s="44"/>
      <c r="S3174" s="44"/>
      <c r="T3174" s="44"/>
      <c r="U3174" s="44"/>
      <c r="V3174" s="44"/>
      <c r="W3174" s="44"/>
      <c r="X3174" s="44"/>
      <c r="Y3174" s="44"/>
      <c r="Z3174" s="44"/>
      <c r="AA3174" s="44"/>
      <c r="AB3174" s="44"/>
      <c r="AC3174" s="44"/>
      <c r="AD3174" s="44"/>
      <c r="AE3174" s="44"/>
      <c r="AF3174" s="44"/>
      <c r="AG3174" s="44"/>
      <c r="AH3174" s="44"/>
      <c r="AI3174" s="44"/>
      <c r="AJ3174" s="44"/>
      <c r="AK3174" s="44"/>
      <c r="AL3174" s="44"/>
      <c r="AM3174" s="44"/>
      <c r="AN3174" s="44"/>
      <c r="AO3174" s="44"/>
      <c r="AP3174" s="44"/>
      <c r="AQ3174" s="44"/>
      <c r="AR3174" s="44"/>
      <c r="AS3174" s="44"/>
      <c r="AT3174" s="44"/>
      <c r="AU3174" s="44"/>
      <c r="AV3174" s="44"/>
      <c r="AW3174" s="44"/>
      <c r="AX3174" s="44"/>
      <c r="AY3174" s="44"/>
      <c r="AZ3174" s="44"/>
      <c r="BA3174" s="44"/>
      <c r="BB3174" s="44"/>
      <c r="BC3174" s="44"/>
      <c r="BD3174" s="44"/>
      <c r="BE3174" s="35"/>
      <c r="BF3174" s="35"/>
      <c r="BG3174" s="35"/>
    </row>
    <row r="3175" spans="1:59" ht="16" x14ac:dyDescent="0.2">
      <c r="B3175" s="11">
        <f t="shared" ref="B3175:C3190" si="2226">B3174</f>
        <v>114</v>
      </c>
      <c r="C3175" s="12" t="str">
        <f t="shared" si="2226"/>
        <v>SCI HSR 5</v>
      </c>
      <c r="D3175" s="13" t="s">
        <v>2</v>
      </c>
      <c r="E3175" s="14" t="s">
        <v>85</v>
      </c>
      <c r="F3175" s="15"/>
      <c r="G3175" s="13" t="s">
        <v>229</v>
      </c>
      <c r="H3175" s="14" t="s">
        <v>32</v>
      </c>
      <c r="I3175" s="14"/>
      <c r="J3175" s="14"/>
      <c r="L3175" s="16" t="s">
        <v>230</v>
      </c>
      <c r="M3175" s="70"/>
      <c r="N3175" s="70"/>
      <c r="O3175" s="17">
        <f>($E3186&gt;0)*($E3180&lt;O$2)*(EDATE($E3180,$E3186)&gt;O$3)*((O$3-O$2+1)/O$4)
+($E3186&gt;0)*($E3180&lt;O$2)*(EDATE($E3180,$E3186)&gt;=O$2)*(EDATE($E3180,$E3186)&lt;=O$3)*((EDATE($E3180,$E3186)-O$2)/O$4)
+($E3186&gt;0)*($E3180&lt;O$2)*(EDATE($E3180,$E3186)&lt;O$2)*(0)
+($E3186&gt;0)*($E3180&gt;=O$2)*($E3180&lt;=O$3)*(EDATE($E3180,$E3186)&gt;=O$2)*(EDATE($E3180,$E3186)&lt;=O$3)*((EDATE($E3180,$E3186)-$E3180+1)/O$4)
+($E3186&gt;0)*($E3180&gt;=O$2)*($E3180&lt;=O$3)*(EDATE($E3180,$E3186)&gt;O$3)*((O$3-$E3180+1)/O$4)
+($E3186&gt;0)*($E3180&gt;O$3)*(0)</f>
        <v>0</v>
      </c>
      <c r="P3175" s="17">
        <f t="shared" ref="P3175:BD3175" si="2227">($E3186&gt;0)*($E3180&lt;P$2)*(EDATE($E3180,$E3186)&gt;P$3)*((P$3-P$2+1)/P$4)
+($E3186&gt;0)*($E3180&lt;P$2)*(EDATE($E3180,$E3186)&gt;=P$2)*(EDATE($E3180,$E3186)&lt;=P$3)*((EDATE($E3180,$E3186)-P$2)/P$4)
+($E3186&gt;0)*($E3180&lt;P$2)*(EDATE($E3180,$E3186)&lt;P$2)*(0)
+($E3186&gt;0)*($E3180&gt;=P$2)*($E3180&lt;=P$3)*(EDATE($E3180,$E3186)&gt;=P$2)*(EDATE($E3180,$E3186)&lt;=P$3)*((EDATE($E3180,$E3186)-$E3180+1)/P$4)
+($E3186&gt;0)*($E3180&gt;=P$2)*($E3180&lt;=P$3)*(EDATE($E3180,$E3186)&gt;P$3)*((P$3-$E3180+1)/P$4)
+($E3186&gt;0)*($E3180&gt;P$3)*(0)</f>
        <v>0</v>
      </c>
      <c r="Q3175" s="17">
        <f t="shared" si="2227"/>
        <v>0</v>
      </c>
      <c r="R3175" s="17">
        <f t="shared" si="2227"/>
        <v>0</v>
      </c>
      <c r="S3175" s="17">
        <f t="shared" si="2227"/>
        <v>0</v>
      </c>
      <c r="T3175" s="17">
        <f t="shared" si="2227"/>
        <v>0</v>
      </c>
      <c r="U3175" s="17">
        <f t="shared" si="2227"/>
        <v>0</v>
      </c>
      <c r="V3175" s="17">
        <f t="shared" si="2227"/>
        <v>0</v>
      </c>
      <c r="W3175" s="17">
        <f t="shared" si="2227"/>
        <v>0</v>
      </c>
      <c r="X3175" s="17">
        <f t="shared" si="2227"/>
        <v>0</v>
      </c>
      <c r="Y3175" s="17">
        <f t="shared" si="2227"/>
        <v>0</v>
      </c>
      <c r="Z3175" s="17">
        <f t="shared" si="2227"/>
        <v>0</v>
      </c>
      <c r="AA3175" s="17">
        <f t="shared" si="2227"/>
        <v>0</v>
      </c>
      <c r="AB3175" s="17">
        <f t="shared" si="2227"/>
        <v>0</v>
      </c>
      <c r="AC3175" s="17">
        <f t="shared" si="2227"/>
        <v>0</v>
      </c>
      <c r="AD3175" s="17">
        <f t="shared" si="2227"/>
        <v>0</v>
      </c>
      <c r="AE3175" s="17">
        <f t="shared" si="2227"/>
        <v>0</v>
      </c>
      <c r="AF3175" s="17">
        <f t="shared" si="2227"/>
        <v>0</v>
      </c>
      <c r="AG3175" s="17">
        <f t="shared" si="2227"/>
        <v>0</v>
      </c>
      <c r="AH3175" s="17">
        <f t="shared" si="2227"/>
        <v>0</v>
      </c>
      <c r="AI3175" s="17">
        <f t="shared" si="2227"/>
        <v>0</v>
      </c>
      <c r="AJ3175" s="17">
        <f t="shared" si="2227"/>
        <v>0</v>
      </c>
      <c r="AK3175" s="17">
        <f t="shared" si="2227"/>
        <v>0</v>
      </c>
      <c r="AL3175" s="17">
        <f t="shared" si="2227"/>
        <v>0</v>
      </c>
      <c r="AM3175" s="17">
        <f t="shared" si="2227"/>
        <v>0</v>
      </c>
      <c r="AN3175" s="17">
        <f t="shared" si="2227"/>
        <v>0</v>
      </c>
      <c r="AO3175" s="17">
        <f t="shared" si="2227"/>
        <v>0</v>
      </c>
      <c r="AP3175" s="17">
        <f t="shared" si="2227"/>
        <v>0</v>
      </c>
      <c r="AQ3175" s="17">
        <f t="shared" si="2227"/>
        <v>0</v>
      </c>
      <c r="AR3175" s="17">
        <f t="shared" si="2227"/>
        <v>0</v>
      </c>
      <c r="AS3175" s="17">
        <f t="shared" si="2227"/>
        <v>0</v>
      </c>
      <c r="AT3175" s="17">
        <f t="shared" si="2227"/>
        <v>0</v>
      </c>
      <c r="AU3175" s="17">
        <f t="shared" si="2227"/>
        <v>0</v>
      </c>
      <c r="AV3175" s="17">
        <f t="shared" si="2227"/>
        <v>0</v>
      </c>
      <c r="AW3175" s="17">
        <f t="shared" si="2227"/>
        <v>0</v>
      </c>
      <c r="AX3175" s="17">
        <f t="shared" si="2227"/>
        <v>0</v>
      </c>
      <c r="AY3175" s="17">
        <f t="shared" si="2227"/>
        <v>0</v>
      </c>
      <c r="AZ3175" s="17">
        <f t="shared" si="2227"/>
        <v>0</v>
      </c>
      <c r="BA3175" s="17">
        <f t="shared" si="2227"/>
        <v>0</v>
      </c>
      <c r="BB3175" s="17">
        <f t="shared" si="2227"/>
        <v>0</v>
      </c>
      <c r="BC3175" s="17">
        <f t="shared" si="2227"/>
        <v>0</v>
      </c>
      <c r="BD3175" s="17">
        <f t="shared" si="2227"/>
        <v>0</v>
      </c>
    </row>
    <row r="3176" spans="1:59" ht="16" x14ac:dyDescent="0.2">
      <c r="B3176" s="11">
        <f t="shared" si="2226"/>
        <v>114</v>
      </c>
      <c r="C3176" s="12" t="str">
        <f t="shared" si="2226"/>
        <v>SCI HSR 5</v>
      </c>
      <c r="D3176" s="13" t="s">
        <v>7</v>
      </c>
      <c r="E3176" s="18">
        <v>51.2</v>
      </c>
      <c r="F3176" s="15"/>
      <c r="G3176" s="13" t="s">
        <v>0</v>
      </c>
      <c r="H3176" s="19">
        <v>33.9</v>
      </c>
      <c r="I3176" s="13" t="s">
        <v>20</v>
      </c>
      <c r="J3176" s="19">
        <v>26.4</v>
      </c>
      <c r="L3176" s="20" t="s">
        <v>231</v>
      </c>
      <c r="M3176" s="72"/>
      <c r="N3176" s="72"/>
      <c r="O3176" s="21">
        <f>($H3181&gt;0)*($J3181&lt;O$2)*0
+($H3181&gt;0)*($J3181&gt;=O$2)*($J3181&lt;=O$3)*(($J3181-O$2+1)/O$4)
+($H3181&gt;0)*($J3181&gt;O$3)*($I3181&gt;O$3)*0
+($H3181&gt;0)*($J3181&gt;O$3)*($I3181&lt;=O$3)*($I3181&gt;=O$2)*((O$3-$I3181+1)/O$4)
+($H3181&gt;0)*($J3181&gt;O$3)*($I3181&lt;O$2)*1
+($H3181&gt;0)*($I3181&gt;O$3)*0
+($H3182&gt;0)*($J$2350&lt;O$2)*0
+($H3182&gt;0)*($J3182&gt;=O$2)*($J3182&lt;=O$3)*(($J3182-O$2+1)/O$4)
+($H3182&gt;0)*($J3182&gt;O$3)*($I3182&gt;O$3)*0
+($H3182&gt;0)*($J3182&gt;O$3)*($I3182&lt;=O$3)*($I3182&gt;=O$2)*((O$3-$I3182+1)/O$4)
+($H3182&gt;0)*($J3182&gt;O$3)*($I3182&lt;O$2)*1
+($H3182&gt;0)*($I3182&gt;O$3)*0
+($H3183&gt;0)*($J3183&lt;O$2)*0
+($H3183&gt;0)*($J3183&gt;=O$2)*($J3183&lt;=O$3)*(($J3183-O$2+1)/O$4)
+($H3183&gt;0)*($J3183&gt;O$3)*($I3183&gt;O$3)*0
+($H3183&gt;0)*($J3183&gt;O$3)*($I3183&lt;=O$3)*($I3183&gt;=O$2)*((O$3-$I3183+1)/O$4)
+($H3183&gt;0)*($J3183&gt;O$3)*($I3183&lt;O$2)*1
+($H3183&gt;0)*($I3183&gt;O$3)*0</f>
        <v>0</v>
      </c>
      <c r="P3176" s="21">
        <f t="shared" ref="P3176:BD3176" si="2228">($H3181&gt;0)*($J3181&lt;P$2)*0
+($H3181&gt;0)*($J3181&gt;=P$2)*($J3181&lt;=P$3)*(($J3181-P$2+1)/P$4)
+($H3181&gt;0)*($J3181&gt;P$3)*($I3181&gt;P$3)*0
+($H3181&gt;0)*($J3181&gt;P$3)*($I3181&lt;=P$3)*($I3181&gt;=P$2)*((P$3-$I3181+1)/P$4)
+($H3181&gt;0)*($J3181&gt;P$3)*($I3181&lt;P$2)*1
+($H3181&gt;0)*($I3181&gt;P$3)*0
+($H3182&gt;0)*($J$2350&lt;P$2)*0
+($H3182&gt;0)*($J3182&gt;=P$2)*($J3182&lt;=P$3)*(($J3182-P$2+1)/P$4)
+($H3182&gt;0)*($J3182&gt;P$3)*($I3182&gt;P$3)*0
+($H3182&gt;0)*($J3182&gt;P$3)*($I3182&lt;=P$3)*($I3182&gt;=P$2)*((P$3-$I3182+1)/P$4)
+($H3182&gt;0)*($J3182&gt;P$3)*($I3182&lt;P$2)*1
+($H3182&gt;0)*($I3182&gt;P$3)*0
+($H3183&gt;0)*($J3183&lt;P$2)*0
+($H3183&gt;0)*($J3183&gt;=P$2)*($J3183&lt;=P$3)*(($J3183-P$2+1)/P$4)
+($H3183&gt;0)*($J3183&gt;P$3)*($I3183&gt;P$3)*0
+($H3183&gt;0)*($J3183&gt;P$3)*($I3183&lt;=P$3)*($I3183&gt;=P$2)*((P$3-$I3183+1)/P$4)
+($H3183&gt;0)*($J3183&gt;P$3)*($I3183&lt;P$2)*1
+($H3183&gt;0)*($I3183&gt;P$3)*0</f>
        <v>0</v>
      </c>
      <c r="Q3176" s="21">
        <f t="shared" si="2228"/>
        <v>0</v>
      </c>
      <c r="R3176" s="21">
        <f t="shared" si="2228"/>
        <v>0</v>
      </c>
      <c r="S3176" s="21">
        <f t="shared" si="2228"/>
        <v>0</v>
      </c>
      <c r="T3176" s="21">
        <f t="shared" si="2228"/>
        <v>0</v>
      </c>
      <c r="U3176" s="21">
        <f t="shared" si="2228"/>
        <v>0</v>
      </c>
      <c r="V3176" s="21">
        <f t="shared" si="2228"/>
        <v>0</v>
      </c>
      <c r="W3176" s="21">
        <f t="shared" si="2228"/>
        <v>0</v>
      </c>
      <c r="X3176" s="21">
        <f t="shared" si="2228"/>
        <v>0</v>
      </c>
      <c r="Y3176" s="21">
        <f t="shared" si="2228"/>
        <v>0</v>
      </c>
      <c r="Z3176" s="21">
        <f t="shared" si="2228"/>
        <v>0</v>
      </c>
      <c r="AA3176" s="21">
        <f t="shared" si="2228"/>
        <v>0</v>
      </c>
      <c r="AB3176" s="21">
        <f t="shared" si="2228"/>
        <v>0</v>
      </c>
      <c r="AC3176" s="21">
        <f t="shared" si="2228"/>
        <v>0</v>
      </c>
      <c r="AD3176" s="21">
        <f t="shared" si="2228"/>
        <v>0</v>
      </c>
      <c r="AE3176" s="21">
        <f t="shared" si="2228"/>
        <v>0</v>
      </c>
      <c r="AF3176" s="21">
        <f t="shared" si="2228"/>
        <v>0</v>
      </c>
      <c r="AG3176" s="21">
        <f t="shared" si="2228"/>
        <v>0</v>
      </c>
      <c r="AH3176" s="21">
        <f t="shared" si="2228"/>
        <v>0</v>
      </c>
      <c r="AI3176" s="21">
        <f t="shared" si="2228"/>
        <v>0</v>
      </c>
      <c r="AJ3176" s="21">
        <f t="shared" si="2228"/>
        <v>0</v>
      </c>
      <c r="AK3176" s="21">
        <f t="shared" si="2228"/>
        <v>0</v>
      </c>
      <c r="AL3176" s="21">
        <f t="shared" si="2228"/>
        <v>0</v>
      </c>
      <c r="AM3176" s="21">
        <f t="shared" si="2228"/>
        <v>0</v>
      </c>
      <c r="AN3176" s="21">
        <f t="shared" si="2228"/>
        <v>0</v>
      </c>
      <c r="AO3176" s="21">
        <f t="shared" si="2228"/>
        <v>0</v>
      </c>
      <c r="AP3176" s="21">
        <f t="shared" si="2228"/>
        <v>0</v>
      </c>
      <c r="AQ3176" s="21">
        <f t="shared" si="2228"/>
        <v>0</v>
      </c>
      <c r="AR3176" s="21">
        <f t="shared" si="2228"/>
        <v>0</v>
      </c>
      <c r="AS3176" s="21">
        <f t="shared" si="2228"/>
        <v>0</v>
      </c>
      <c r="AT3176" s="21">
        <f t="shared" si="2228"/>
        <v>0</v>
      </c>
      <c r="AU3176" s="21">
        <f t="shared" si="2228"/>
        <v>0</v>
      </c>
      <c r="AV3176" s="21">
        <f t="shared" si="2228"/>
        <v>0</v>
      </c>
      <c r="AW3176" s="21">
        <f t="shared" si="2228"/>
        <v>0</v>
      </c>
      <c r="AX3176" s="21">
        <f t="shared" si="2228"/>
        <v>0</v>
      </c>
      <c r="AY3176" s="21">
        <f t="shared" si="2228"/>
        <v>0</v>
      </c>
      <c r="AZ3176" s="21">
        <f t="shared" si="2228"/>
        <v>0</v>
      </c>
      <c r="BA3176" s="21">
        <f t="shared" si="2228"/>
        <v>0</v>
      </c>
      <c r="BB3176" s="21">
        <f t="shared" si="2228"/>
        <v>0</v>
      </c>
      <c r="BC3176" s="21">
        <f t="shared" si="2228"/>
        <v>0</v>
      </c>
      <c r="BD3176" s="21">
        <f t="shared" si="2228"/>
        <v>0</v>
      </c>
    </row>
    <row r="3177" spans="1:59" ht="16" x14ac:dyDescent="0.2">
      <c r="B3177" s="11">
        <f t="shared" si="2226"/>
        <v>114</v>
      </c>
      <c r="C3177" s="12" t="str">
        <f t="shared" si="2226"/>
        <v>SCI HSR 5</v>
      </c>
      <c r="D3177" s="13" t="s">
        <v>21</v>
      </c>
      <c r="E3177" s="22">
        <v>0</v>
      </c>
      <c r="F3177" s="15"/>
      <c r="G3177" s="13" t="s">
        <v>22</v>
      </c>
      <c r="H3177" s="22">
        <v>0</v>
      </c>
      <c r="I3177" s="13" t="s">
        <v>23</v>
      </c>
      <c r="J3177" s="22">
        <v>0</v>
      </c>
      <c r="K3177" s="23"/>
      <c r="L3177" s="20" t="s">
        <v>232</v>
      </c>
      <c r="M3177" s="72"/>
      <c r="N3177" s="72"/>
      <c r="O3177" s="21">
        <f>($E3180&lt;=O$3)*($E3180&gt;O$2)*((O$3-$E3180+1)/O$4)
+($E3180&lt;=O$2)*((O$3-O$2+1)/O$4)
+($E3180&gt;O$3)*(0)
-($E3188&lt;=O$3)*($E3188&lt;&gt;0)*($E3188&gt;O$2)*((O$3-$E3188)/O$4)
-($E3188&lt;=O$2)*((O$3-O$2+1)/O$4)
-($E3188&gt;O$3)*(0)</f>
        <v>1</v>
      </c>
      <c r="P3177" s="21">
        <f t="shared" ref="P3177:BD3177" si="2229">($E3180&lt;=P$3)*($E3180&gt;P$2)*((P$3-$E3180+1)/P$4)
+($E3180&lt;=P$2)*((P$3-P$2+1)/P$4)
+($E3180&gt;P$3)*(0)
-($E3188&lt;=P$3)*($E3188&lt;&gt;0)*($E3188&gt;P$2)*((P$3-$E3188)/P$4)
-($E3188&lt;=P$2)*((P$3-P$2+1)/P$4)
-($E3188&gt;P$3)*(0)</f>
        <v>1</v>
      </c>
      <c r="Q3177" s="21">
        <f t="shared" si="2229"/>
        <v>1</v>
      </c>
      <c r="R3177" s="21">
        <f t="shared" si="2229"/>
        <v>1</v>
      </c>
      <c r="S3177" s="21">
        <f t="shared" si="2229"/>
        <v>1</v>
      </c>
      <c r="T3177" s="21">
        <f t="shared" si="2229"/>
        <v>1</v>
      </c>
      <c r="U3177" s="21">
        <f t="shared" si="2229"/>
        <v>1</v>
      </c>
      <c r="V3177" s="21">
        <f t="shared" si="2229"/>
        <v>1</v>
      </c>
      <c r="W3177" s="21">
        <f t="shared" si="2229"/>
        <v>1</v>
      </c>
      <c r="X3177" s="21">
        <f t="shared" si="2229"/>
        <v>1</v>
      </c>
      <c r="Y3177" s="21">
        <f t="shared" si="2229"/>
        <v>1</v>
      </c>
      <c r="Z3177" s="21">
        <f t="shared" si="2229"/>
        <v>1</v>
      </c>
      <c r="AA3177" s="21">
        <f t="shared" si="2229"/>
        <v>1</v>
      </c>
      <c r="AB3177" s="21">
        <f t="shared" si="2229"/>
        <v>1</v>
      </c>
      <c r="AC3177" s="21">
        <f t="shared" si="2229"/>
        <v>1</v>
      </c>
      <c r="AD3177" s="21">
        <f t="shared" si="2229"/>
        <v>1</v>
      </c>
      <c r="AE3177" s="21">
        <f t="shared" si="2229"/>
        <v>1</v>
      </c>
      <c r="AF3177" s="21">
        <f t="shared" si="2229"/>
        <v>1</v>
      </c>
      <c r="AG3177" s="21">
        <f t="shared" si="2229"/>
        <v>1</v>
      </c>
      <c r="AH3177" s="21">
        <f t="shared" si="2229"/>
        <v>1</v>
      </c>
      <c r="AI3177" s="21">
        <f t="shared" si="2229"/>
        <v>1</v>
      </c>
      <c r="AJ3177" s="21">
        <f t="shared" si="2229"/>
        <v>1</v>
      </c>
      <c r="AK3177" s="21">
        <f t="shared" si="2229"/>
        <v>1</v>
      </c>
      <c r="AL3177" s="21">
        <f t="shared" si="2229"/>
        <v>1</v>
      </c>
      <c r="AM3177" s="21">
        <f t="shared" si="2229"/>
        <v>0.33695652173913049</v>
      </c>
      <c r="AN3177" s="21">
        <f t="shared" si="2229"/>
        <v>0</v>
      </c>
      <c r="AO3177" s="21">
        <f t="shared" si="2229"/>
        <v>0</v>
      </c>
      <c r="AP3177" s="21">
        <f t="shared" si="2229"/>
        <v>0</v>
      </c>
      <c r="AQ3177" s="21">
        <f t="shared" si="2229"/>
        <v>0</v>
      </c>
      <c r="AR3177" s="21">
        <f t="shared" si="2229"/>
        <v>0</v>
      </c>
      <c r="AS3177" s="21">
        <f t="shared" si="2229"/>
        <v>0</v>
      </c>
      <c r="AT3177" s="21">
        <f t="shared" si="2229"/>
        <v>0</v>
      </c>
      <c r="AU3177" s="21">
        <f t="shared" si="2229"/>
        <v>0</v>
      </c>
      <c r="AV3177" s="21">
        <f t="shared" si="2229"/>
        <v>0</v>
      </c>
      <c r="AW3177" s="21">
        <f t="shared" si="2229"/>
        <v>0</v>
      </c>
      <c r="AX3177" s="21">
        <f t="shared" si="2229"/>
        <v>0</v>
      </c>
      <c r="AY3177" s="21">
        <f t="shared" si="2229"/>
        <v>0</v>
      </c>
      <c r="AZ3177" s="21">
        <f t="shared" si="2229"/>
        <v>0</v>
      </c>
      <c r="BA3177" s="21">
        <f t="shared" si="2229"/>
        <v>0</v>
      </c>
      <c r="BB3177" s="21">
        <f t="shared" si="2229"/>
        <v>0</v>
      </c>
      <c r="BC3177" s="21">
        <f t="shared" si="2229"/>
        <v>0</v>
      </c>
      <c r="BD3177" s="21">
        <f t="shared" si="2229"/>
        <v>0</v>
      </c>
    </row>
    <row r="3178" spans="1:59" ht="16" x14ac:dyDescent="0.2">
      <c r="B3178" s="11">
        <f t="shared" si="2226"/>
        <v>114</v>
      </c>
      <c r="C3178" s="12" t="str">
        <f t="shared" si="2226"/>
        <v>SCI HSR 5</v>
      </c>
      <c r="D3178" s="13" t="s">
        <v>1</v>
      </c>
      <c r="E3178" s="22">
        <v>77970</v>
      </c>
      <c r="F3178" s="15"/>
      <c r="G3178" s="15"/>
      <c r="H3178" s="15"/>
      <c r="I3178" s="15"/>
      <c r="J3178" s="15"/>
      <c r="L3178" s="20" t="s">
        <v>233</v>
      </c>
      <c r="M3178" s="72"/>
      <c r="N3178" s="72"/>
      <c r="O3178" s="21">
        <f>($E3191&gt;O$3)*($E3188&lt;O$2)*((O$3-O$2+1)/O$4)
+($E3191&gt;O$3)*($E3188&gt;=O$2)*($E3188&lt;=O$3)*((O$3-$E3188)/O$4)
+($E3191&gt;O$3)*($E3188&gt;O$3)*(0)
+($E3191&lt;=O$3)*($E3191&gt;=O$2)*($E3188&lt;O$2)*(($E3191-O$2)/O$4)
+($E3191&lt;=O$3)*($E3191&gt;=O$2)*($E3188&lt;=O$3)*($E3188&gt;=O$2)*(($E3191-$E3188)/O$4)
+($E3191&lt;O$2)*(0)</f>
        <v>0</v>
      </c>
      <c r="P3178" s="21">
        <f t="shared" ref="P3178:BD3178" si="2230">($E3191&gt;P$3)*($E3188&lt;P$2)*((P$3-P$2+1)/P$4)
+($E3191&gt;P$3)*($E3188&gt;=P$2)*($E3188&lt;=P$3)*((P$3-$E3188)/P$4)
+($E3191&gt;P$3)*($E3188&gt;P$3)*(0)
+($E3191&lt;=P$3)*($E3191&gt;=P$2)*($E3188&lt;P$2)*(($E3191-P$2)/P$4)
+($E3191&lt;=P$3)*($E3191&gt;=P$2)*($E3188&lt;=P$3)*($E3188&gt;=P$2)*(($E3191-$E3188)/P$4)
+($E3191&lt;P$2)*(0)</f>
        <v>0</v>
      </c>
      <c r="Q3178" s="21">
        <f t="shared" si="2230"/>
        <v>0</v>
      </c>
      <c r="R3178" s="21">
        <f t="shared" si="2230"/>
        <v>0</v>
      </c>
      <c r="S3178" s="21">
        <f t="shared" si="2230"/>
        <v>0</v>
      </c>
      <c r="T3178" s="21">
        <f t="shared" si="2230"/>
        <v>0</v>
      </c>
      <c r="U3178" s="21">
        <f t="shared" si="2230"/>
        <v>0</v>
      </c>
      <c r="V3178" s="21">
        <f t="shared" si="2230"/>
        <v>0</v>
      </c>
      <c r="W3178" s="21">
        <f t="shared" si="2230"/>
        <v>0</v>
      </c>
      <c r="X3178" s="21">
        <f t="shared" si="2230"/>
        <v>0</v>
      </c>
      <c r="Y3178" s="21">
        <f t="shared" si="2230"/>
        <v>0</v>
      </c>
      <c r="Z3178" s="21">
        <f t="shared" si="2230"/>
        <v>0</v>
      </c>
      <c r="AA3178" s="21">
        <f t="shared" si="2230"/>
        <v>0</v>
      </c>
      <c r="AB3178" s="21">
        <f t="shared" si="2230"/>
        <v>0</v>
      </c>
      <c r="AC3178" s="21">
        <f t="shared" si="2230"/>
        <v>0</v>
      </c>
      <c r="AD3178" s="21">
        <f t="shared" si="2230"/>
        <v>0</v>
      </c>
      <c r="AE3178" s="21">
        <f t="shared" si="2230"/>
        <v>0</v>
      </c>
      <c r="AF3178" s="21">
        <f t="shared" si="2230"/>
        <v>0</v>
      </c>
      <c r="AG3178" s="21">
        <f t="shared" si="2230"/>
        <v>0</v>
      </c>
      <c r="AH3178" s="21">
        <f t="shared" si="2230"/>
        <v>0</v>
      </c>
      <c r="AI3178" s="21">
        <f t="shared" si="2230"/>
        <v>0</v>
      </c>
      <c r="AJ3178" s="21">
        <f t="shared" si="2230"/>
        <v>0</v>
      </c>
      <c r="AK3178" s="21">
        <f t="shared" si="2230"/>
        <v>0</v>
      </c>
      <c r="AL3178" s="21">
        <f t="shared" si="2230"/>
        <v>0</v>
      </c>
      <c r="AM3178" s="21">
        <f t="shared" si="2230"/>
        <v>0</v>
      </c>
      <c r="AN3178" s="21">
        <f t="shared" si="2230"/>
        <v>0</v>
      </c>
      <c r="AO3178" s="21">
        <f t="shared" si="2230"/>
        <v>0</v>
      </c>
      <c r="AP3178" s="21">
        <f t="shared" si="2230"/>
        <v>0</v>
      </c>
      <c r="AQ3178" s="21">
        <f t="shared" si="2230"/>
        <v>0</v>
      </c>
      <c r="AR3178" s="21">
        <f t="shared" si="2230"/>
        <v>0</v>
      </c>
      <c r="AS3178" s="21">
        <f t="shared" si="2230"/>
        <v>0</v>
      </c>
      <c r="AT3178" s="21">
        <f t="shared" si="2230"/>
        <v>0</v>
      </c>
      <c r="AU3178" s="21">
        <f t="shared" si="2230"/>
        <v>0</v>
      </c>
      <c r="AV3178" s="21">
        <f t="shared" si="2230"/>
        <v>0</v>
      </c>
      <c r="AW3178" s="21">
        <f t="shared" si="2230"/>
        <v>0</v>
      </c>
      <c r="AX3178" s="21">
        <f t="shared" si="2230"/>
        <v>0</v>
      </c>
      <c r="AY3178" s="21">
        <f t="shared" si="2230"/>
        <v>0</v>
      </c>
      <c r="AZ3178" s="21">
        <f t="shared" si="2230"/>
        <v>0</v>
      </c>
      <c r="BA3178" s="21">
        <f t="shared" si="2230"/>
        <v>0</v>
      </c>
      <c r="BB3178" s="21">
        <f t="shared" si="2230"/>
        <v>0</v>
      </c>
      <c r="BC3178" s="21">
        <f t="shared" si="2230"/>
        <v>0</v>
      </c>
      <c r="BD3178" s="21">
        <f t="shared" si="2230"/>
        <v>0</v>
      </c>
    </row>
    <row r="3179" spans="1:59" ht="16" x14ac:dyDescent="0.2">
      <c r="B3179" s="11">
        <f t="shared" si="2226"/>
        <v>114</v>
      </c>
      <c r="C3179" s="12" t="str">
        <f t="shared" si="2226"/>
        <v>SCI HSR 5</v>
      </c>
      <c r="K3179" s="24"/>
      <c r="L3179" s="20" t="s">
        <v>234</v>
      </c>
      <c r="M3179" s="72"/>
      <c r="N3179" s="72"/>
      <c r="O3179" s="21">
        <f>($E3194&gt;0)*($E3191&lt;O$2)*(EDATE($E3191,$E3194)&gt;O$3)*((O$3-O$2+1)/O$4)
+($E3194&gt;0)*($E3191&lt;O$2)*(EDATE($E3191,$E3194)&gt;=O$2)*(EDATE($E3191,$E3194)&lt;=O$3)*((EDATE($E3191,$E3194)-O$2)/O$4)
+($E3194&gt;0)*($E3191&lt;O$2)*(EDATE($E3191,$E3194)&lt;O$2)*(0)
+($E3194&gt;0)*($E3191&gt;=O$2)*($E3191&lt;=O$3)*(EDATE($E3191,$E3194)&gt;=O$2)*(EDATE($E3191,$E3194)&lt;=O$3)*((EDATE($E3191,$E3194)-$E3191+1)/O$4)
+($E3194&gt;0)*($E3191&gt;=O$2)*($E3191&lt;=O$3)*(EDATE($E3191,$E3194)&gt;O$3)*((O$3-$E3191+1)/O$4)
+($E3194&gt;0)*($E3191&gt;O$3)*(0)</f>
        <v>0</v>
      </c>
      <c r="P3179" s="21">
        <f t="shared" ref="P3179:BD3179" si="2231">($E3194&gt;0)*($E3191&lt;P$2)*(EDATE($E3191,$E3194)&gt;P$3)*((P$3-P$2+1)/P$4)
+($E3194&gt;0)*($E3191&lt;P$2)*(EDATE($E3191,$E3194)&gt;=P$2)*(EDATE($E3191,$E3194)&lt;=P$3)*((EDATE($E3191,$E3194)-P$2)/P$4)
+($E3194&gt;0)*($E3191&lt;P$2)*(EDATE($E3191,$E3194)&lt;P$2)*(0)
+($E3194&gt;0)*($E3191&gt;=P$2)*($E3191&lt;=P$3)*(EDATE($E3191,$E3194)&gt;=P$2)*(EDATE($E3191,$E3194)&lt;=P$3)*((EDATE($E3191,$E3194)-$E3191+1)/P$4)
+($E3194&gt;0)*($E3191&gt;=P$2)*($E3191&lt;=P$3)*(EDATE($E3191,$E3194)&gt;P$3)*((P$3-$E3191+1)/P$4)
+($E3194&gt;0)*($E3191&gt;P$3)*(0)</f>
        <v>0</v>
      </c>
      <c r="Q3179" s="21">
        <f t="shared" si="2231"/>
        <v>0</v>
      </c>
      <c r="R3179" s="21">
        <f t="shared" si="2231"/>
        <v>0</v>
      </c>
      <c r="S3179" s="21">
        <f t="shared" si="2231"/>
        <v>0</v>
      </c>
      <c r="T3179" s="21">
        <f t="shared" si="2231"/>
        <v>0</v>
      </c>
      <c r="U3179" s="21">
        <f t="shared" si="2231"/>
        <v>0</v>
      </c>
      <c r="V3179" s="21">
        <f t="shared" si="2231"/>
        <v>0</v>
      </c>
      <c r="W3179" s="21">
        <f t="shared" si="2231"/>
        <v>0</v>
      </c>
      <c r="X3179" s="21">
        <f t="shared" si="2231"/>
        <v>0</v>
      </c>
      <c r="Y3179" s="21">
        <f t="shared" si="2231"/>
        <v>0</v>
      </c>
      <c r="Z3179" s="21">
        <f t="shared" si="2231"/>
        <v>0</v>
      </c>
      <c r="AA3179" s="21">
        <f t="shared" si="2231"/>
        <v>0</v>
      </c>
      <c r="AB3179" s="21">
        <f t="shared" si="2231"/>
        <v>0</v>
      </c>
      <c r="AC3179" s="21">
        <f t="shared" si="2231"/>
        <v>0</v>
      </c>
      <c r="AD3179" s="21">
        <f t="shared" si="2231"/>
        <v>0</v>
      </c>
      <c r="AE3179" s="21">
        <f t="shared" si="2231"/>
        <v>0</v>
      </c>
      <c r="AF3179" s="21">
        <f t="shared" si="2231"/>
        <v>0</v>
      </c>
      <c r="AG3179" s="21">
        <f t="shared" si="2231"/>
        <v>0</v>
      </c>
      <c r="AH3179" s="21">
        <f t="shared" si="2231"/>
        <v>0</v>
      </c>
      <c r="AI3179" s="21">
        <f t="shared" si="2231"/>
        <v>0</v>
      </c>
      <c r="AJ3179" s="21">
        <f t="shared" si="2231"/>
        <v>0</v>
      </c>
      <c r="AK3179" s="21">
        <f t="shared" si="2231"/>
        <v>0</v>
      </c>
      <c r="AL3179" s="21">
        <f t="shared" si="2231"/>
        <v>0</v>
      </c>
      <c r="AM3179" s="21">
        <f t="shared" si="2231"/>
        <v>0</v>
      </c>
      <c r="AN3179" s="21">
        <f t="shared" si="2231"/>
        <v>0</v>
      </c>
      <c r="AO3179" s="21">
        <f t="shared" si="2231"/>
        <v>0</v>
      </c>
      <c r="AP3179" s="21">
        <f t="shared" si="2231"/>
        <v>0</v>
      </c>
      <c r="AQ3179" s="21">
        <f t="shared" si="2231"/>
        <v>0</v>
      </c>
      <c r="AR3179" s="21">
        <f t="shared" si="2231"/>
        <v>0</v>
      </c>
      <c r="AS3179" s="21">
        <f t="shared" si="2231"/>
        <v>0</v>
      </c>
      <c r="AT3179" s="21">
        <f t="shared" si="2231"/>
        <v>0</v>
      </c>
      <c r="AU3179" s="21">
        <f t="shared" si="2231"/>
        <v>0</v>
      </c>
      <c r="AV3179" s="21">
        <f t="shared" si="2231"/>
        <v>0</v>
      </c>
      <c r="AW3179" s="21">
        <f t="shared" si="2231"/>
        <v>0</v>
      </c>
      <c r="AX3179" s="21">
        <f t="shared" si="2231"/>
        <v>0</v>
      </c>
      <c r="AY3179" s="21">
        <f t="shared" si="2231"/>
        <v>0</v>
      </c>
      <c r="AZ3179" s="21">
        <f t="shared" si="2231"/>
        <v>0</v>
      </c>
      <c r="BA3179" s="21">
        <f t="shared" si="2231"/>
        <v>0</v>
      </c>
      <c r="BB3179" s="21">
        <f t="shared" si="2231"/>
        <v>0</v>
      </c>
      <c r="BC3179" s="21">
        <f t="shared" si="2231"/>
        <v>0</v>
      </c>
      <c r="BD3179" s="21">
        <f t="shared" si="2231"/>
        <v>0</v>
      </c>
    </row>
    <row r="3180" spans="1:59" ht="16" x14ac:dyDescent="0.2">
      <c r="B3180" s="11">
        <f t="shared" si="2226"/>
        <v>114</v>
      </c>
      <c r="C3180" s="12" t="str">
        <f t="shared" si="2226"/>
        <v>SCI HSR 5</v>
      </c>
      <c r="D3180" s="25" t="s">
        <v>235</v>
      </c>
      <c r="E3180" s="26">
        <v>43678</v>
      </c>
      <c r="F3180" s="15"/>
      <c r="G3180" s="25" t="s">
        <v>236</v>
      </c>
      <c r="H3180" s="25" t="s">
        <v>237</v>
      </c>
      <c r="I3180" s="25" t="s">
        <v>238</v>
      </c>
      <c r="J3180" s="25" t="s">
        <v>239</v>
      </c>
      <c r="K3180" s="24"/>
      <c r="L3180" s="27" t="s">
        <v>240</v>
      </c>
      <c r="M3180" s="83"/>
      <c r="N3180" s="83"/>
      <c r="O3180" s="28">
        <f>($H3192&gt;0)*($J3192&lt;O$2)*0
+($H3192&gt;0)*($J3192&gt;=O$2)*($J3192&lt;=O$3)*(($J3192-O$2+1)/O$4)
+($H3192&gt;0)*($J3192&gt;O$3)*($I3192&gt;O$3)*0
+($H3192&gt;0)*($J3192&gt;O$3)*($I3192&lt;=O$3)*($I3192&gt;=O$2)*((O$3-$I3192+1)/O$4)
+($H3192&gt;0)*($J3192&gt;O$3)*($I3192&lt;O$2)*1
+($H3192&gt;0)*($I3192&gt;O$3)*0
+($H3193&gt;0)*($J3193&lt;O$2)*0
+($H3193&gt;0)*($J3193&gt;=O$2)*($J3193&lt;=O$3)*(($J3193-O$2+1)/O$4)
+($H3193&gt;0)*($J3193&gt;O$3)*($I3193&gt;O$3)*0
+($H3193&gt;0)*($J3193&gt;O$3)*($I3193&lt;=O$3)*($I3193&gt;=O$2)*((O$3-$I3193+1)/O$4)
+($H3193&gt;0)*($J3193&gt;O$3)*($I3193&lt;O$2)*1
+($H3193&gt;0)*($I3193&gt;O$3)*0
+($H3194&gt;0)*($J3194&lt;O$2)*0
+($H3194&gt;0)*($J3194&gt;=O$2)*($J3194&lt;=O$3)*(($J3194-O$2+1)/O$4)
+($H3194&gt;0)*($J3194&gt;O$3)*($I3194&gt;O$3)*0
+($H3194&gt;0)*($J3194&gt;O$3)*($I3194&lt;=O$3)*($I3194&gt;=O$2)*((O$3-$I3194+1)/O$4)
+($H3194&gt;0)*($J3194&gt;O$3)*($I3194&lt;O$2)*1
+($H3194&gt;0)*($I3194&gt;O$3)*0</f>
        <v>0</v>
      </c>
      <c r="P3180" s="28">
        <f t="shared" ref="P3180:BD3180" si="2232">($H3192&gt;0)*($J3192&lt;P$2)*0
+($H3192&gt;0)*($J3192&gt;=P$2)*($J3192&lt;=P$3)*(($J3192-P$2+1)/P$4)
+($H3192&gt;0)*($J3192&gt;P$3)*($I3192&gt;P$3)*0
+($H3192&gt;0)*($J3192&gt;P$3)*($I3192&lt;=P$3)*($I3192&gt;=P$2)*((P$3-$I3192+1)/P$4)
+($H3192&gt;0)*($J3192&gt;P$3)*($I3192&lt;P$2)*1
+($H3192&gt;0)*($I3192&gt;P$3)*0
+($H3193&gt;0)*($J3193&lt;P$2)*0
+($H3193&gt;0)*($J3193&gt;=P$2)*($J3193&lt;=P$3)*(($J3193-P$2+1)/P$4)
+($H3193&gt;0)*($J3193&gt;P$3)*($I3193&gt;P$3)*0
+($H3193&gt;0)*($J3193&gt;P$3)*($I3193&lt;=P$3)*($I3193&gt;=P$2)*((P$3-$I3193+1)/P$4)
+($H3193&gt;0)*($J3193&gt;P$3)*($I3193&lt;P$2)*1
+($H3193&gt;0)*($I3193&gt;P$3)*0
+($H3194&gt;0)*($J3194&lt;P$2)*0
+($H3194&gt;0)*($J3194&gt;=P$2)*($J3194&lt;=P$3)*(($J3194-P$2+1)/P$4)
+($H3194&gt;0)*($J3194&gt;P$3)*($I3194&gt;P$3)*0
+($H3194&gt;0)*($J3194&gt;P$3)*($I3194&lt;=P$3)*($I3194&gt;=P$2)*((P$3-$I3194+1)/P$4)
+($H3194&gt;0)*($J3194&gt;P$3)*($I3194&lt;P$2)*1
+($H3194&gt;0)*($I3194&gt;P$3)*0</f>
        <v>0</v>
      </c>
      <c r="Q3180" s="28">
        <f t="shared" si="2232"/>
        <v>0</v>
      </c>
      <c r="R3180" s="28">
        <f t="shared" si="2232"/>
        <v>0</v>
      </c>
      <c r="S3180" s="28">
        <f t="shared" si="2232"/>
        <v>0</v>
      </c>
      <c r="T3180" s="28">
        <f t="shared" si="2232"/>
        <v>0</v>
      </c>
      <c r="U3180" s="28">
        <f t="shared" si="2232"/>
        <v>0</v>
      </c>
      <c r="V3180" s="28">
        <f t="shared" si="2232"/>
        <v>0</v>
      </c>
      <c r="W3180" s="28">
        <f t="shared" si="2232"/>
        <v>0</v>
      </c>
      <c r="X3180" s="28">
        <f t="shared" si="2232"/>
        <v>0</v>
      </c>
      <c r="Y3180" s="28">
        <f t="shared" si="2232"/>
        <v>0</v>
      </c>
      <c r="Z3180" s="28">
        <f t="shared" si="2232"/>
        <v>0</v>
      </c>
      <c r="AA3180" s="28">
        <f t="shared" si="2232"/>
        <v>0</v>
      </c>
      <c r="AB3180" s="28">
        <f t="shared" si="2232"/>
        <v>0</v>
      </c>
      <c r="AC3180" s="28">
        <f t="shared" si="2232"/>
        <v>0</v>
      </c>
      <c r="AD3180" s="28">
        <f t="shared" si="2232"/>
        <v>0</v>
      </c>
      <c r="AE3180" s="28">
        <f t="shared" si="2232"/>
        <v>0</v>
      </c>
      <c r="AF3180" s="28">
        <f t="shared" si="2232"/>
        <v>0</v>
      </c>
      <c r="AG3180" s="28">
        <f t="shared" si="2232"/>
        <v>0</v>
      </c>
      <c r="AH3180" s="28">
        <f t="shared" si="2232"/>
        <v>0</v>
      </c>
      <c r="AI3180" s="28">
        <f t="shared" si="2232"/>
        <v>0</v>
      </c>
      <c r="AJ3180" s="28">
        <f t="shared" si="2232"/>
        <v>0</v>
      </c>
      <c r="AK3180" s="28">
        <f t="shared" si="2232"/>
        <v>0</v>
      </c>
      <c r="AL3180" s="28">
        <f t="shared" si="2232"/>
        <v>0</v>
      </c>
      <c r="AM3180" s="28">
        <f t="shared" si="2232"/>
        <v>0</v>
      </c>
      <c r="AN3180" s="28">
        <f t="shared" si="2232"/>
        <v>0</v>
      </c>
      <c r="AO3180" s="28">
        <f t="shared" si="2232"/>
        <v>0</v>
      </c>
      <c r="AP3180" s="28">
        <f t="shared" si="2232"/>
        <v>0</v>
      </c>
      <c r="AQ3180" s="28">
        <f t="shared" si="2232"/>
        <v>0</v>
      </c>
      <c r="AR3180" s="28">
        <f t="shared" si="2232"/>
        <v>0</v>
      </c>
      <c r="AS3180" s="28">
        <f t="shared" si="2232"/>
        <v>0</v>
      </c>
      <c r="AT3180" s="28">
        <f t="shared" si="2232"/>
        <v>0</v>
      </c>
      <c r="AU3180" s="28">
        <f t="shared" si="2232"/>
        <v>0</v>
      </c>
      <c r="AV3180" s="28">
        <f t="shared" si="2232"/>
        <v>0</v>
      </c>
      <c r="AW3180" s="28">
        <f t="shared" si="2232"/>
        <v>0</v>
      </c>
      <c r="AX3180" s="28">
        <f t="shared" si="2232"/>
        <v>0</v>
      </c>
      <c r="AY3180" s="28">
        <f t="shared" si="2232"/>
        <v>0</v>
      </c>
      <c r="AZ3180" s="28">
        <f t="shared" si="2232"/>
        <v>0</v>
      </c>
      <c r="BA3180" s="28">
        <f t="shared" si="2232"/>
        <v>0</v>
      </c>
      <c r="BB3180" s="28">
        <f t="shared" si="2232"/>
        <v>0</v>
      </c>
      <c r="BC3180" s="28">
        <f t="shared" si="2232"/>
        <v>0</v>
      </c>
      <c r="BD3180" s="28">
        <f t="shared" si="2232"/>
        <v>0</v>
      </c>
    </row>
    <row r="3181" spans="1:59" ht="16" x14ac:dyDescent="0.2">
      <c r="B3181" s="11">
        <f t="shared" si="2226"/>
        <v>114</v>
      </c>
      <c r="C3181" s="12" t="str">
        <f t="shared" si="2226"/>
        <v>SCI HSR 5</v>
      </c>
      <c r="D3181" s="25" t="s">
        <v>241</v>
      </c>
      <c r="E3181" s="29">
        <v>67500</v>
      </c>
      <c r="F3181" s="15"/>
      <c r="G3181" s="30" t="s">
        <v>10</v>
      </c>
      <c r="H3181" s="31">
        <v>0</v>
      </c>
      <c r="I3181" s="32">
        <v>0</v>
      </c>
      <c r="J3181" s="32">
        <v>0</v>
      </c>
      <c r="K3181" s="24"/>
      <c r="L3181" s="33" t="s">
        <v>242</v>
      </c>
      <c r="M3181" s="73"/>
      <c r="N3181" s="73"/>
      <c r="O3181" s="34">
        <f>($E3191&lt;=O$3)*($E3191&gt;O$2)*((O$3-$E3191+1)/O$4)
+($E3191&lt;=O$2)*((O$3-O$2+1)/O$4)
+($E3191&gt;O$3)*(0)</f>
        <v>0</v>
      </c>
      <c r="P3181" s="34">
        <f t="shared" ref="P3181:BD3181" si="2233">($E3191&lt;=P$3)*($E3191&gt;P$2)*((P$3-$E3191+1)/P$4)
+($E3191&lt;=P$2)*((P$3-P$2+1)/P$4)
+($E3191&gt;P$3)*(0)</f>
        <v>0</v>
      </c>
      <c r="Q3181" s="34">
        <f t="shared" si="2233"/>
        <v>0</v>
      </c>
      <c r="R3181" s="34">
        <f t="shared" si="2233"/>
        <v>0</v>
      </c>
      <c r="S3181" s="34">
        <f t="shared" si="2233"/>
        <v>0</v>
      </c>
      <c r="T3181" s="34">
        <f t="shared" si="2233"/>
        <v>0</v>
      </c>
      <c r="U3181" s="34">
        <f t="shared" si="2233"/>
        <v>0</v>
      </c>
      <c r="V3181" s="34">
        <f t="shared" si="2233"/>
        <v>0</v>
      </c>
      <c r="W3181" s="34">
        <f t="shared" si="2233"/>
        <v>0</v>
      </c>
      <c r="X3181" s="34">
        <f t="shared" si="2233"/>
        <v>0</v>
      </c>
      <c r="Y3181" s="34">
        <f t="shared" si="2233"/>
        <v>0</v>
      </c>
      <c r="Z3181" s="34">
        <f t="shared" si="2233"/>
        <v>0</v>
      </c>
      <c r="AA3181" s="34">
        <f t="shared" si="2233"/>
        <v>0</v>
      </c>
      <c r="AB3181" s="34">
        <f t="shared" si="2233"/>
        <v>0</v>
      </c>
      <c r="AC3181" s="34">
        <f t="shared" si="2233"/>
        <v>0</v>
      </c>
      <c r="AD3181" s="34">
        <f t="shared" si="2233"/>
        <v>0</v>
      </c>
      <c r="AE3181" s="34">
        <f t="shared" si="2233"/>
        <v>0</v>
      </c>
      <c r="AF3181" s="34">
        <f t="shared" si="2233"/>
        <v>0</v>
      </c>
      <c r="AG3181" s="34">
        <f t="shared" si="2233"/>
        <v>0</v>
      </c>
      <c r="AH3181" s="34">
        <f t="shared" si="2233"/>
        <v>0</v>
      </c>
      <c r="AI3181" s="34">
        <f t="shared" si="2233"/>
        <v>0</v>
      </c>
      <c r="AJ3181" s="34">
        <f t="shared" si="2233"/>
        <v>0</v>
      </c>
      <c r="AK3181" s="34">
        <f t="shared" si="2233"/>
        <v>0</v>
      </c>
      <c r="AL3181" s="34">
        <f t="shared" si="2233"/>
        <v>0</v>
      </c>
      <c r="AM3181" s="34">
        <f t="shared" si="2233"/>
        <v>0.67391304347826086</v>
      </c>
      <c r="AN3181" s="34">
        <f t="shared" si="2233"/>
        <v>1</v>
      </c>
      <c r="AO3181" s="34">
        <f t="shared" si="2233"/>
        <v>1</v>
      </c>
      <c r="AP3181" s="34">
        <f t="shared" si="2233"/>
        <v>1</v>
      </c>
      <c r="AQ3181" s="34">
        <f t="shared" si="2233"/>
        <v>1</v>
      </c>
      <c r="AR3181" s="34">
        <f t="shared" si="2233"/>
        <v>1</v>
      </c>
      <c r="AS3181" s="34">
        <f t="shared" si="2233"/>
        <v>1</v>
      </c>
      <c r="AT3181" s="34">
        <f t="shared" si="2233"/>
        <v>1</v>
      </c>
      <c r="AU3181" s="34">
        <f t="shared" si="2233"/>
        <v>1</v>
      </c>
      <c r="AV3181" s="34">
        <f t="shared" si="2233"/>
        <v>1</v>
      </c>
      <c r="AW3181" s="34">
        <f t="shared" si="2233"/>
        <v>1</v>
      </c>
      <c r="AX3181" s="34">
        <f t="shared" si="2233"/>
        <v>1</v>
      </c>
      <c r="AY3181" s="34">
        <f t="shared" si="2233"/>
        <v>1</v>
      </c>
      <c r="AZ3181" s="34">
        <f t="shared" si="2233"/>
        <v>1</v>
      </c>
      <c r="BA3181" s="34">
        <f t="shared" si="2233"/>
        <v>1</v>
      </c>
      <c r="BB3181" s="34">
        <f t="shared" si="2233"/>
        <v>1</v>
      </c>
      <c r="BC3181" s="34">
        <f t="shared" si="2233"/>
        <v>1</v>
      </c>
      <c r="BD3181" s="34">
        <f t="shared" si="2233"/>
        <v>1</v>
      </c>
    </row>
    <row r="3182" spans="1:59" ht="16" x14ac:dyDescent="0.2">
      <c r="A3182" s="35"/>
      <c r="B3182" s="11">
        <f t="shared" si="2226"/>
        <v>114</v>
      </c>
      <c r="C3182" s="12" t="str">
        <f t="shared" si="2226"/>
        <v>SCI HSR 5</v>
      </c>
      <c r="D3182" s="25" t="s">
        <v>243</v>
      </c>
      <c r="E3182" s="29">
        <v>68730.591416608513</v>
      </c>
      <c r="F3182" s="15"/>
      <c r="G3182" s="30" t="s">
        <v>11</v>
      </c>
      <c r="H3182" s="31">
        <v>0</v>
      </c>
      <c r="I3182" s="32">
        <v>0</v>
      </c>
      <c r="J3182" s="32">
        <v>0</v>
      </c>
      <c r="K3182" s="35"/>
      <c r="M3182" s="84">
        <v>43678</v>
      </c>
      <c r="O3182" s="15"/>
      <c r="P3182" s="15"/>
      <c r="Q3182" s="15"/>
      <c r="R3182" s="15"/>
      <c r="S3182" s="15"/>
      <c r="T3182" s="15"/>
      <c r="U3182" s="15"/>
      <c r="V3182" s="15"/>
      <c r="W3182" s="15"/>
      <c r="X3182" s="15"/>
      <c r="Y3182" s="15"/>
      <c r="Z3182" s="15"/>
      <c r="AA3182" s="15"/>
      <c r="AB3182" s="15"/>
      <c r="AC3182" s="15"/>
      <c r="AD3182" s="15"/>
      <c r="AE3182" s="15"/>
      <c r="AF3182" s="15"/>
      <c r="AG3182" s="15"/>
      <c r="AH3182" s="15"/>
      <c r="AI3182" s="15"/>
      <c r="AJ3182" s="15"/>
      <c r="AK3182" s="15"/>
      <c r="AL3182" s="15"/>
      <c r="AM3182" s="15"/>
      <c r="AN3182" s="15"/>
      <c r="AO3182" s="15"/>
      <c r="AP3182" s="15"/>
      <c r="AQ3182" s="15"/>
      <c r="AR3182" s="15"/>
      <c r="AS3182" s="15"/>
      <c r="AT3182" s="15"/>
      <c r="AU3182" s="15"/>
      <c r="AV3182" s="15"/>
      <c r="AW3182" s="15"/>
      <c r="AX3182" s="15"/>
      <c r="AY3182" s="15"/>
      <c r="AZ3182" s="15"/>
      <c r="BA3182" s="15"/>
      <c r="BB3182" s="15"/>
      <c r="BC3182" s="15"/>
      <c r="BD3182" s="15"/>
      <c r="BE3182" s="35"/>
      <c r="BF3182" s="35"/>
      <c r="BG3182" s="35"/>
    </row>
    <row r="3183" spans="1:59" ht="16" x14ac:dyDescent="0.2">
      <c r="B3183" s="11">
        <f t="shared" si="2226"/>
        <v>114</v>
      </c>
      <c r="C3183" s="12" t="str">
        <f t="shared" si="2226"/>
        <v>SCI HSR 5</v>
      </c>
      <c r="D3183" s="25" t="s">
        <v>244</v>
      </c>
      <c r="E3183" s="29">
        <v>68730.591416608513</v>
      </c>
      <c r="F3183" s="15"/>
      <c r="G3183" s="36" t="s">
        <v>12</v>
      </c>
      <c r="H3183" s="31">
        <v>0</v>
      </c>
      <c r="I3183" s="32">
        <v>0</v>
      </c>
      <c r="J3183" s="32">
        <v>0</v>
      </c>
      <c r="K3183" s="24"/>
      <c r="L3183" s="37" t="s">
        <v>245</v>
      </c>
      <c r="M3183" s="74">
        <v>1</v>
      </c>
      <c r="N3183" s="74">
        <v>1</v>
      </c>
      <c r="O3183" s="38">
        <v>1.0132608695652174</v>
      </c>
      <c r="P3183" s="38">
        <v>1.02</v>
      </c>
      <c r="Q3183" s="38">
        <v>1.02</v>
      </c>
      <c r="R3183" s="38">
        <v>1.02</v>
      </c>
      <c r="S3183" s="38">
        <v>1.0267630434782609</v>
      </c>
      <c r="T3183" s="38">
        <v>1.0302</v>
      </c>
      <c r="U3183" s="38">
        <v>1.0302</v>
      </c>
      <c r="V3183" s="38">
        <v>1.0302</v>
      </c>
      <c r="W3183" s="38">
        <v>1.0370306739130435</v>
      </c>
      <c r="X3183" s="38">
        <v>1.040502</v>
      </c>
      <c r="Y3183" s="38">
        <v>1.040502</v>
      </c>
      <c r="Z3183" s="38">
        <v>1.040502</v>
      </c>
      <c r="AA3183" s="38">
        <v>1.047400980652174</v>
      </c>
      <c r="AB3183" s="38">
        <v>1.0509070200000001</v>
      </c>
      <c r="AC3183" s="38">
        <v>1.0509070200000001</v>
      </c>
      <c r="AD3183" s="38">
        <v>1.0509070200000001</v>
      </c>
      <c r="AE3183" s="38">
        <v>1.0578749904586957</v>
      </c>
      <c r="AF3183" s="38">
        <v>1.0614160902000001</v>
      </c>
      <c r="AG3183" s="38">
        <v>1.0614160902000001</v>
      </c>
      <c r="AH3183" s="38">
        <v>1.0614160902000001</v>
      </c>
      <c r="AI3183" s="38">
        <v>1.0684537403632828</v>
      </c>
      <c r="AJ3183" s="38">
        <v>1.0720302511020001</v>
      </c>
      <c r="AK3183" s="38">
        <v>1.0720302511020001</v>
      </c>
      <c r="AL3183" s="38">
        <v>1.0720302511020001</v>
      </c>
      <c r="AM3183" s="38">
        <v>1.0791382777669156</v>
      </c>
      <c r="AN3183" s="38">
        <v>1.0827505536130202</v>
      </c>
      <c r="AO3183" s="38">
        <v>1.0827505536130202</v>
      </c>
      <c r="AP3183" s="38">
        <v>1.0827505536130202</v>
      </c>
      <c r="AQ3183" s="38">
        <v>1.0899296605445847</v>
      </c>
      <c r="AR3183" s="38">
        <v>1.0935780591491504</v>
      </c>
      <c r="AS3183" s="38">
        <v>1.0935780591491504</v>
      </c>
      <c r="AT3183" s="38">
        <v>1.0935780591491504</v>
      </c>
      <c r="AU3183" s="38">
        <v>1.1008289571500307</v>
      </c>
      <c r="AV3183" s="38">
        <v>1.104513839740642</v>
      </c>
      <c r="AW3183" s="38">
        <v>1.104513839740642</v>
      </c>
      <c r="AX3183" s="38">
        <v>1.104513839740642</v>
      </c>
      <c r="AY3183" s="38">
        <v>1.1118372467215309</v>
      </c>
      <c r="AZ3183" s="38">
        <v>1.1155589781380484</v>
      </c>
      <c r="BA3183" s="38">
        <v>1.1155589781380484</v>
      </c>
      <c r="BB3183" s="38">
        <v>1.1155589781380484</v>
      </c>
      <c r="BC3183" s="38">
        <v>1.1229556191887464</v>
      </c>
      <c r="BD3183" s="38">
        <v>1.1267145679194288</v>
      </c>
    </row>
    <row r="3184" spans="1:59" ht="16" x14ac:dyDescent="0.2">
      <c r="B3184" s="11">
        <f t="shared" si="2226"/>
        <v>114</v>
      </c>
      <c r="C3184" s="12" t="str">
        <f t="shared" si="2226"/>
        <v>SCI HSR 5</v>
      </c>
      <c r="D3184" s="25" t="s">
        <v>25</v>
      </c>
      <c r="E3184" s="39" t="s">
        <v>30</v>
      </c>
      <c r="F3184" s="15"/>
      <c r="K3184" s="24"/>
      <c r="L3184" s="16" t="s">
        <v>246</v>
      </c>
      <c r="M3184" s="70"/>
      <c r="N3184" s="70"/>
      <c r="O3184" s="40">
        <f>O3177*$E3181/4+O3181*$E3192/4</f>
        <v>16875</v>
      </c>
      <c r="P3184" s="40">
        <f t="shared" ref="P3184:BD3184" si="2234">P3177*$E3181/4+P3181*$E3192/4</f>
        <v>16875</v>
      </c>
      <c r="Q3184" s="40">
        <f t="shared" si="2234"/>
        <v>16875</v>
      </c>
      <c r="R3184" s="40">
        <f t="shared" si="2234"/>
        <v>16875</v>
      </c>
      <c r="S3184" s="40">
        <f t="shared" si="2234"/>
        <v>16875</v>
      </c>
      <c r="T3184" s="40">
        <f t="shared" si="2234"/>
        <v>16875</v>
      </c>
      <c r="U3184" s="40">
        <f t="shared" si="2234"/>
        <v>16875</v>
      </c>
      <c r="V3184" s="40">
        <f t="shared" si="2234"/>
        <v>16875</v>
      </c>
      <c r="W3184" s="40">
        <f t="shared" si="2234"/>
        <v>16875</v>
      </c>
      <c r="X3184" s="40">
        <f t="shared" si="2234"/>
        <v>16875</v>
      </c>
      <c r="Y3184" s="40">
        <f t="shared" si="2234"/>
        <v>16875</v>
      </c>
      <c r="Z3184" s="40">
        <f t="shared" si="2234"/>
        <v>16875</v>
      </c>
      <c r="AA3184" s="40">
        <f t="shared" si="2234"/>
        <v>16875</v>
      </c>
      <c r="AB3184" s="40">
        <f t="shared" si="2234"/>
        <v>16875</v>
      </c>
      <c r="AC3184" s="40">
        <f t="shared" si="2234"/>
        <v>16875</v>
      </c>
      <c r="AD3184" s="40">
        <f t="shared" si="2234"/>
        <v>16875</v>
      </c>
      <c r="AE3184" s="40">
        <f t="shared" si="2234"/>
        <v>16875</v>
      </c>
      <c r="AF3184" s="40">
        <f t="shared" si="2234"/>
        <v>16875</v>
      </c>
      <c r="AG3184" s="40">
        <f t="shared" si="2234"/>
        <v>16875</v>
      </c>
      <c r="AH3184" s="40">
        <f t="shared" si="2234"/>
        <v>16875</v>
      </c>
      <c r="AI3184" s="40">
        <f t="shared" si="2234"/>
        <v>16875</v>
      </c>
      <c r="AJ3184" s="40">
        <f t="shared" si="2234"/>
        <v>16875</v>
      </c>
      <c r="AK3184" s="40">
        <f t="shared" si="2234"/>
        <v>16875</v>
      </c>
      <c r="AL3184" s="40">
        <f t="shared" si="2234"/>
        <v>16875</v>
      </c>
      <c r="AM3184" s="40">
        <f t="shared" si="2234"/>
        <v>19431.742342101184</v>
      </c>
      <c r="AN3184" s="40">
        <f t="shared" si="2234"/>
        <v>20396.698314085628</v>
      </c>
      <c r="AO3184" s="40">
        <f t="shared" si="2234"/>
        <v>20396.698314085628</v>
      </c>
      <c r="AP3184" s="40">
        <f t="shared" si="2234"/>
        <v>20396.698314085628</v>
      </c>
      <c r="AQ3184" s="40">
        <f t="shared" si="2234"/>
        <v>20396.698314085628</v>
      </c>
      <c r="AR3184" s="40">
        <f t="shared" si="2234"/>
        <v>20396.698314085628</v>
      </c>
      <c r="AS3184" s="40">
        <f t="shared" si="2234"/>
        <v>20396.698314085628</v>
      </c>
      <c r="AT3184" s="40">
        <f t="shared" si="2234"/>
        <v>20396.698314085628</v>
      </c>
      <c r="AU3184" s="40">
        <f t="shared" si="2234"/>
        <v>20396.698314085628</v>
      </c>
      <c r="AV3184" s="40">
        <f t="shared" si="2234"/>
        <v>20396.698314085628</v>
      </c>
      <c r="AW3184" s="40">
        <f t="shared" si="2234"/>
        <v>20396.698314085628</v>
      </c>
      <c r="AX3184" s="40">
        <f t="shared" si="2234"/>
        <v>20396.698314085628</v>
      </c>
      <c r="AY3184" s="40">
        <f t="shared" si="2234"/>
        <v>20396.698314085628</v>
      </c>
      <c r="AZ3184" s="40">
        <f t="shared" si="2234"/>
        <v>20396.698314085628</v>
      </c>
      <c r="BA3184" s="40">
        <f t="shared" si="2234"/>
        <v>20396.698314085628</v>
      </c>
      <c r="BB3184" s="40">
        <f t="shared" si="2234"/>
        <v>20396.698314085628</v>
      </c>
      <c r="BC3184" s="40">
        <f t="shared" si="2234"/>
        <v>20396.698314085628</v>
      </c>
      <c r="BD3184" s="40">
        <f t="shared" si="2234"/>
        <v>20396.698314085628</v>
      </c>
    </row>
    <row r="3185" spans="1:59" ht="16" x14ac:dyDescent="0.2">
      <c r="B3185" s="11">
        <f t="shared" si="2226"/>
        <v>114</v>
      </c>
      <c r="C3185" s="12" t="str">
        <f t="shared" si="2226"/>
        <v>SCI HSR 5</v>
      </c>
      <c r="D3185" s="25" t="s">
        <v>247</v>
      </c>
      <c r="E3185" s="39" t="s">
        <v>248</v>
      </c>
      <c r="F3185" s="15"/>
      <c r="G3185" s="25" t="s">
        <v>249</v>
      </c>
      <c r="H3185" s="26">
        <v>44773</v>
      </c>
      <c r="I3185" s="25" t="s">
        <v>239</v>
      </c>
      <c r="J3185" s="26">
        <v>46965</v>
      </c>
      <c r="K3185" s="24"/>
      <c r="L3185" s="20" t="s">
        <v>250</v>
      </c>
      <c r="M3185" s="72"/>
      <c r="N3185" s="72"/>
      <c r="O3185" s="41">
        <f>IF($E3191&gt;=O$3,IF(O$3&lt;=($E3180+365),O3184,IFERROR(O3177*$E3182/4*O3183+
$E3192*O3181/4*IFERROR(O3183/$E3193,0),0)),IF(O$3&lt;=($E3191+365),O3177*$E3182/4*O3183+$E3192*O3181/4*IFERROR(O3183/$E3193,0),IFERROR($E3192*O3181/4*IFERROR(O3183/$E3193,0),0)))</f>
        <v>17410.504706131102</v>
      </c>
      <c r="P3185" s="41">
        <f t="shared" ref="P3185:BD3185" si="2235">IF($E3191&gt;=P$3,IF(P$3&lt;=($E3180+365),P3184,IFERROR(P3177*$E3182/4*P3183+
$E3192*P3181/4*IFERROR(P3183/$E3193,0),0)),IF(P$3&lt;=($E3191+365),P3177*$E3182/4*P3183+$E3192*P3181/4*IFERROR(P3183/$E3193,0),IFERROR($E3192*P3181/4*IFERROR(P3183/$E3193,0),0)))</f>
        <v>17526.300811235171</v>
      </c>
      <c r="Q3185" s="41">
        <f t="shared" si="2235"/>
        <v>17526.300811235171</v>
      </c>
      <c r="R3185" s="41">
        <f t="shared" si="2235"/>
        <v>17526.300811235171</v>
      </c>
      <c r="S3185" s="41">
        <f t="shared" si="2235"/>
        <v>17642.507805744448</v>
      </c>
      <c r="T3185" s="41">
        <f t="shared" si="2235"/>
        <v>17701.563819347524</v>
      </c>
      <c r="U3185" s="41">
        <f t="shared" si="2235"/>
        <v>17701.563819347524</v>
      </c>
      <c r="V3185" s="41">
        <f t="shared" si="2235"/>
        <v>17701.563819347524</v>
      </c>
      <c r="W3185" s="41">
        <f t="shared" si="2235"/>
        <v>17818.932883801892</v>
      </c>
      <c r="X3185" s="41">
        <f t="shared" si="2235"/>
        <v>17878.579457541</v>
      </c>
      <c r="Y3185" s="41">
        <f t="shared" si="2235"/>
        <v>17878.579457541</v>
      </c>
      <c r="Z3185" s="41">
        <f t="shared" si="2235"/>
        <v>17878.579457541</v>
      </c>
      <c r="AA3185" s="41">
        <f t="shared" si="2235"/>
        <v>17997.122212639912</v>
      </c>
      <c r="AB3185" s="41">
        <f t="shared" si="2235"/>
        <v>18057.365252116411</v>
      </c>
      <c r="AC3185" s="41">
        <f t="shared" si="2235"/>
        <v>18057.365252116411</v>
      </c>
      <c r="AD3185" s="41">
        <f t="shared" si="2235"/>
        <v>18057.365252116411</v>
      </c>
      <c r="AE3185" s="41">
        <f t="shared" si="2235"/>
        <v>18177.09343476631</v>
      </c>
      <c r="AF3185" s="41">
        <f t="shared" si="2235"/>
        <v>18237.938904637573</v>
      </c>
      <c r="AG3185" s="41">
        <f t="shared" si="2235"/>
        <v>18237.938904637573</v>
      </c>
      <c r="AH3185" s="41">
        <f t="shared" si="2235"/>
        <v>18237.938904637573</v>
      </c>
      <c r="AI3185" s="41">
        <f t="shared" si="2235"/>
        <v>18358.864369113977</v>
      </c>
      <c r="AJ3185" s="41">
        <f t="shared" si="2235"/>
        <v>18420.318293683951</v>
      </c>
      <c r="AK3185" s="41">
        <f t="shared" si="2235"/>
        <v>18420.318293683951</v>
      </c>
      <c r="AL3185" s="41">
        <f t="shared" si="2235"/>
        <v>18420.318293683951</v>
      </c>
      <c r="AM3185" s="41">
        <f t="shared" si="2235"/>
        <v>19993.60150945943</v>
      </c>
      <c r="AN3185" s="41">
        <f t="shared" si="2235"/>
        <v>20464.973624282869</v>
      </c>
      <c r="AO3185" s="41">
        <f t="shared" si="2235"/>
        <v>20464.973624282869</v>
      </c>
      <c r="AP3185" s="41">
        <f t="shared" si="2235"/>
        <v>20464.973624282869</v>
      </c>
      <c r="AQ3185" s="41">
        <f t="shared" si="2235"/>
        <v>20600.665297226486</v>
      </c>
      <c r="AR3185" s="41">
        <f t="shared" si="2235"/>
        <v>20669.6233605257</v>
      </c>
      <c r="AS3185" s="41">
        <f t="shared" si="2235"/>
        <v>20669.6233605257</v>
      </c>
      <c r="AT3185" s="41">
        <f t="shared" si="2235"/>
        <v>20669.6233605257</v>
      </c>
      <c r="AU3185" s="41">
        <f t="shared" si="2235"/>
        <v>20806.67195019875</v>
      </c>
      <c r="AV3185" s="41">
        <f t="shared" si="2235"/>
        <v>20876.319594130957</v>
      </c>
      <c r="AW3185" s="41">
        <f t="shared" si="2235"/>
        <v>20876.319594130957</v>
      </c>
      <c r="AX3185" s="41">
        <f t="shared" si="2235"/>
        <v>20876.319594130957</v>
      </c>
      <c r="AY3185" s="41">
        <f t="shared" si="2235"/>
        <v>21014.738669700735</v>
      </c>
      <c r="AZ3185" s="41">
        <f t="shared" si="2235"/>
        <v>21085.082790072269</v>
      </c>
      <c r="BA3185" s="41">
        <f t="shared" si="2235"/>
        <v>21085.082790072269</v>
      </c>
      <c r="BB3185" s="41">
        <f t="shared" si="2235"/>
        <v>21085.082790072269</v>
      </c>
      <c r="BC3185" s="41">
        <f t="shared" si="2235"/>
        <v>21224.886056397751</v>
      </c>
      <c r="BD3185" s="41">
        <f t="shared" si="2235"/>
        <v>21295.933617972987</v>
      </c>
    </row>
    <row r="3186" spans="1:59" ht="16" x14ac:dyDescent="0.2">
      <c r="B3186" s="11">
        <f t="shared" si="2226"/>
        <v>114</v>
      </c>
      <c r="C3186" s="12" t="str">
        <f t="shared" si="2226"/>
        <v>SCI HSR 5</v>
      </c>
      <c r="D3186" s="25" t="s">
        <v>8</v>
      </c>
      <c r="E3186" s="42">
        <v>0</v>
      </c>
      <c r="F3186" s="15"/>
      <c r="I3186" s="15"/>
      <c r="J3186" s="24"/>
      <c r="K3186" s="24"/>
      <c r="L3186" s="20" t="s">
        <v>251</v>
      </c>
      <c r="M3186" s="72"/>
      <c r="N3186" s="72"/>
      <c r="O3186" s="41">
        <f>-$E3182/4*O3176
+(O3176&gt;0)*($J3181&gt;=O$2)*($J3181&lt;=O$3)*(($J3181-O$2+1)/O$4*$H3181/4)
+(O3176&gt;0)*($J3181&gt;O$3)*($I3181&lt;=O$3)*($I3181&gt;=O$2)*((O$3-$I3181+1)/O$4*$H3181/4)
+(O3176&gt;0)*($J3181&gt;O$3)*($I3181&lt;O$2)*$H3181/4
+(O3176&gt;0)*($J3182&gt;=O$2)*($J3182&lt;=O$3)*(($J3182-O$2+1)/O$4*$H3182/4)
+(O3176&gt;0)*($J3182&gt;O$3)*($I3182&lt;=O$3)*($I3182&gt;=O$2)*((O$3-$I3182+1)/O$4*$H3182/4)
+(O3176&gt;0)*($J3182&gt;O$3)*($I3182&lt;O$2)*$H3182/4
+(O3176&gt;0)*($J3183&gt;=O$2)*($J3183&lt;=O$3)*(($J3183-O$2+1)/O$4*$H3183/4)
+(O3176&gt;0)*($J3183&gt;O$3)*($I3183&lt;=O$3)*($I3183&gt;=O$2)*((O$3-$I3183+1)/O$4*$H3183/4)
+(O3176&gt;0)*($J3183&gt;O$3)*($I3183&lt;O$2)*$H3183/4
-$E3192/4*O3180
+(O3180&gt;0)*($J3192&gt;=O$2)*($J3192&lt;=O$3)*(($J3192-O$2+1)/O$4*$H3192/4)
+(O3180&gt;0)*($J3192&gt;O$3)*($I3192&lt;=O$3)*($I3192&gt;=O$2)*((O$3-$I3192+1)/O$4*$H3192/4)
+(O3180&gt;0)*($J3192&gt;O$3)*($I3192&lt;O$2)*$H3192/4
+(O3180&gt;0)*($J3193&gt;=O$2)*($J3193&lt;=O$3)*(($J3193-O$2+1)/O$4*$H3193/4)
+(O3180&gt;0)*($J3193&gt;O$3)*($I3193&lt;=O$3)*($I3193&gt;=O$2)*((O$3-$I3193+1)/O$4*$H3193/4)
+(O3180&gt;0)*($J3193&gt;O$3)*($I3193&lt;O$2)*$H3193/4
+(O3180&gt;0)*($J3194&gt;=O$2)*($J3194&lt;=O$3)*(($J3194-O$2+1)/O$4*$H3194/4)
+(O3180&gt;0)*($J3194&gt;O$3)*($I3194&lt;=O$3)*($I3194&gt;=O$2)*((O$3-$I3194+1)/O$4*$H3194/4)
+(O3180&gt;0)*($J3194&gt;O$3)*($I3194&lt;O$2)*$H3194/4</f>
        <v>0</v>
      </c>
      <c r="P3186" s="41">
        <f t="shared" ref="P3186:BD3186" si="2236">-$E3182/4*P3176
+(P3176&gt;0)*($J3181&gt;=P$2)*($J3181&lt;=P$3)*(($J3181-P$2+1)/P$4*$H3181/4)
+(P3176&gt;0)*($J3181&gt;P$3)*($I3181&lt;=P$3)*($I3181&gt;=P$2)*((P$3-$I3181+1)/P$4*$H3181/4)
+(P3176&gt;0)*($J3181&gt;P$3)*($I3181&lt;P$2)*$H3181/4
+(P3176&gt;0)*($J3182&gt;=P$2)*($J3182&lt;=P$3)*(($J3182-P$2+1)/P$4*$H3182/4)
+(P3176&gt;0)*($J3182&gt;P$3)*($I3182&lt;=P$3)*($I3182&gt;=P$2)*((P$3-$I3182+1)/P$4*$H3182/4)
+(P3176&gt;0)*($J3182&gt;P$3)*($I3182&lt;P$2)*$H3182/4
+(P3176&gt;0)*($J3183&gt;=P$2)*($J3183&lt;=P$3)*(($J3183-P$2+1)/P$4*$H3183/4)
+(P3176&gt;0)*($J3183&gt;P$3)*($I3183&lt;=P$3)*($I3183&gt;=P$2)*((P$3-$I3183+1)/P$4*$H3183/4)
+(P3176&gt;0)*($J3183&gt;P$3)*($I3183&lt;P$2)*$H3183/4
-$E3192/4*P3180
+(P3180&gt;0)*($J3192&gt;=P$2)*($J3192&lt;=P$3)*(($J3192-P$2+1)/P$4*$H3192/4)
+(P3180&gt;0)*($J3192&gt;P$3)*($I3192&lt;=P$3)*($I3192&gt;=P$2)*((P$3-$I3192+1)/P$4*$H3192/4)
+(P3180&gt;0)*($J3192&gt;P$3)*($I3192&lt;P$2)*$H3192/4
+(P3180&gt;0)*($J3193&gt;=P$2)*($J3193&lt;=P$3)*(($J3193-P$2+1)/P$4*$H3193/4)
+(P3180&gt;0)*($J3193&gt;P$3)*($I3193&lt;=P$3)*($I3193&gt;=P$2)*((P$3-$I3193+1)/P$4*$H3193/4)
+(P3180&gt;0)*($J3193&gt;P$3)*($I3193&lt;P$2)*$H3193/4
+(P3180&gt;0)*($J3194&gt;=P$2)*($J3194&lt;=P$3)*(($J3194-P$2+1)/P$4*$H3194/4)
+(P3180&gt;0)*($J3194&gt;P$3)*($I3194&lt;=P$3)*($I3194&gt;=P$2)*((P$3-$I3194+1)/P$4*$H3194/4)
+(P3180&gt;0)*($J3194&gt;P$3)*($I3194&lt;P$2)*$H3194/4</f>
        <v>0</v>
      </c>
      <c r="Q3186" s="41">
        <f t="shared" si="2236"/>
        <v>0</v>
      </c>
      <c r="R3186" s="41">
        <f t="shared" si="2236"/>
        <v>0</v>
      </c>
      <c r="S3186" s="41">
        <f t="shared" si="2236"/>
        <v>0</v>
      </c>
      <c r="T3186" s="41">
        <f t="shared" si="2236"/>
        <v>0</v>
      </c>
      <c r="U3186" s="41">
        <f t="shared" si="2236"/>
        <v>0</v>
      </c>
      <c r="V3186" s="41">
        <f t="shared" si="2236"/>
        <v>0</v>
      </c>
      <c r="W3186" s="41">
        <f t="shared" si="2236"/>
        <v>0</v>
      </c>
      <c r="X3186" s="41">
        <f t="shared" si="2236"/>
        <v>0</v>
      </c>
      <c r="Y3186" s="41">
        <f t="shared" si="2236"/>
        <v>0</v>
      </c>
      <c r="Z3186" s="41">
        <f t="shared" si="2236"/>
        <v>0</v>
      </c>
      <c r="AA3186" s="41">
        <f t="shared" si="2236"/>
        <v>0</v>
      </c>
      <c r="AB3186" s="41">
        <f t="shared" si="2236"/>
        <v>0</v>
      </c>
      <c r="AC3186" s="41">
        <f t="shared" si="2236"/>
        <v>0</v>
      </c>
      <c r="AD3186" s="41">
        <f t="shared" si="2236"/>
        <v>0</v>
      </c>
      <c r="AE3186" s="41">
        <f t="shared" si="2236"/>
        <v>0</v>
      </c>
      <c r="AF3186" s="41">
        <f t="shared" si="2236"/>
        <v>0</v>
      </c>
      <c r="AG3186" s="41">
        <f t="shared" si="2236"/>
        <v>0</v>
      </c>
      <c r="AH3186" s="41">
        <f t="shared" si="2236"/>
        <v>0</v>
      </c>
      <c r="AI3186" s="41">
        <f t="shared" si="2236"/>
        <v>0</v>
      </c>
      <c r="AJ3186" s="41">
        <f t="shared" si="2236"/>
        <v>0</v>
      </c>
      <c r="AK3186" s="41">
        <f t="shared" si="2236"/>
        <v>0</v>
      </c>
      <c r="AL3186" s="41">
        <f t="shared" si="2236"/>
        <v>0</v>
      </c>
      <c r="AM3186" s="41">
        <f t="shared" si="2236"/>
        <v>0</v>
      </c>
      <c r="AN3186" s="41">
        <f t="shared" si="2236"/>
        <v>0</v>
      </c>
      <c r="AO3186" s="41">
        <f t="shared" si="2236"/>
        <v>0</v>
      </c>
      <c r="AP3186" s="41">
        <f t="shared" si="2236"/>
        <v>0</v>
      </c>
      <c r="AQ3186" s="41">
        <f t="shared" si="2236"/>
        <v>0</v>
      </c>
      <c r="AR3186" s="41">
        <f t="shared" si="2236"/>
        <v>0</v>
      </c>
      <c r="AS3186" s="41">
        <f t="shared" si="2236"/>
        <v>0</v>
      </c>
      <c r="AT3186" s="41">
        <f t="shared" si="2236"/>
        <v>0</v>
      </c>
      <c r="AU3186" s="41">
        <f t="shared" si="2236"/>
        <v>0</v>
      </c>
      <c r="AV3186" s="41">
        <f t="shared" si="2236"/>
        <v>0</v>
      </c>
      <c r="AW3186" s="41">
        <f t="shared" si="2236"/>
        <v>0</v>
      </c>
      <c r="AX3186" s="41">
        <f t="shared" si="2236"/>
        <v>0</v>
      </c>
      <c r="AY3186" s="41">
        <f t="shared" si="2236"/>
        <v>0</v>
      </c>
      <c r="AZ3186" s="41">
        <f t="shared" si="2236"/>
        <v>0</v>
      </c>
      <c r="BA3186" s="41">
        <f t="shared" si="2236"/>
        <v>0</v>
      </c>
      <c r="BB3186" s="41">
        <f t="shared" si="2236"/>
        <v>0</v>
      </c>
      <c r="BC3186" s="41">
        <f t="shared" si="2236"/>
        <v>0</v>
      </c>
      <c r="BD3186" s="41">
        <f t="shared" si="2236"/>
        <v>0</v>
      </c>
    </row>
    <row r="3187" spans="1:59" ht="16" x14ac:dyDescent="0.2">
      <c r="B3187" s="11">
        <f t="shared" si="2226"/>
        <v>114</v>
      </c>
      <c r="C3187" s="12" t="str">
        <f t="shared" si="2226"/>
        <v>SCI HSR 5</v>
      </c>
      <c r="D3187" s="43" t="s">
        <v>252</v>
      </c>
      <c r="E3187" s="42" t="s">
        <v>288</v>
      </c>
      <c r="F3187" s="44"/>
      <c r="G3187" s="43" t="s">
        <v>253</v>
      </c>
      <c r="H3187" s="39">
        <v>0</v>
      </c>
      <c r="I3187" s="43" t="s">
        <v>254</v>
      </c>
      <c r="J3187" s="32">
        <v>0</v>
      </c>
      <c r="K3187" s="24"/>
      <c r="L3187" s="20" t="s">
        <v>255</v>
      </c>
      <c r="M3187" s="72"/>
      <c r="N3187" s="72"/>
      <c r="O3187" s="41">
        <v>0</v>
      </c>
      <c r="P3187" s="41">
        <v>0</v>
      </c>
      <c r="Q3187" s="41">
        <v>0</v>
      </c>
      <c r="R3187" s="41">
        <v>0</v>
      </c>
      <c r="S3187" s="41">
        <v>0</v>
      </c>
      <c r="T3187" s="41">
        <v>0</v>
      </c>
      <c r="U3187" s="41">
        <v>0</v>
      </c>
      <c r="V3187" s="41">
        <v>0</v>
      </c>
      <c r="W3187" s="41">
        <v>0</v>
      </c>
      <c r="X3187" s="41">
        <v>0</v>
      </c>
      <c r="Y3187" s="41">
        <v>0</v>
      </c>
      <c r="Z3187" s="41">
        <v>0</v>
      </c>
      <c r="AA3187" s="41">
        <v>0</v>
      </c>
      <c r="AB3187" s="41">
        <v>0</v>
      </c>
      <c r="AC3187" s="41">
        <v>0</v>
      </c>
      <c r="AD3187" s="41">
        <v>0</v>
      </c>
      <c r="AE3187" s="41">
        <v>0</v>
      </c>
      <c r="AF3187" s="41">
        <v>0</v>
      </c>
      <c r="AG3187" s="41">
        <v>0</v>
      </c>
      <c r="AH3187" s="41">
        <v>0</v>
      </c>
      <c r="AI3187" s="41">
        <v>0</v>
      </c>
      <c r="AJ3187" s="41">
        <v>0</v>
      </c>
      <c r="AK3187" s="41">
        <v>0</v>
      </c>
      <c r="AL3187" s="41">
        <v>0</v>
      </c>
      <c r="AM3187" s="41">
        <v>0</v>
      </c>
      <c r="AN3187" s="41">
        <v>0</v>
      </c>
      <c r="AO3187" s="41">
        <v>0</v>
      </c>
      <c r="AP3187" s="41">
        <v>0</v>
      </c>
      <c r="AQ3187" s="41">
        <v>0</v>
      </c>
      <c r="AR3187" s="41">
        <v>0</v>
      </c>
      <c r="AS3187" s="41">
        <v>0</v>
      </c>
      <c r="AT3187" s="41">
        <v>0</v>
      </c>
      <c r="AU3187" s="41">
        <v>0</v>
      </c>
      <c r="AV3187" s="41">
        <v>0</v>
      </c>
      <c r="AW3187" s="41">
        <v>0</v>
      </c>
      <c r="AX3187" s="41">
        <v>0</v>
      </c>
      <c r="AY3187" s="41">
        <v>0</v>
      </c>
      <c r="AZ3187" s="41">
        <v>0</v>
      </c>
      <c r="BA3187" s="41">
        <v>0</v>
      </c>
      <c r="BB3187" s="41">
        <v>0</v>
      </c>
      <c r="BC3187" s="41">
        <v>0</v>
      </c>
      <c r="BD3187" s="41">
        <v>0</v>
      </c>
    </row>
    <row r="3188" spans="1:59" ht="16" x14ac:dyDescent="0.2">
      <c r="B3188" s="11">
        <f t="shared" si="2226"/>
        <v>114</v>
      </c>
      <c r="C3188" s="12" t="str">
        <f t="shared" si="2226"/>
        <v>SCI HSR 5</v>
      </c>
      <c r="D3188" s="43" t="s">
        <v>256</v>
      </c>
      <c r="E3188" s="32">
        <v>46965</v>
      </c>
      <c r="G3188" s="43" t="s">
        <v>257</v>
      </c>
      <c r="H3188" s="42">
        <v>0</v>
      </c>
      <c r="I3188" s="43" t="s">
        <v>258</v>
      </c>
      <c r="J3188" s="29">
        <v>0</v>
      </c>
      <c r="K3188" s="23"/>
      <c r="L3188" s="33" t="s">
        <v>259</v>
      </c>
      <c r="M3188" s="73"/>
      <c r="N3188" s="73"/>
      <c r="O3188" s="45">
        <f>-(O3185+O3186)*IFERROR((O3175+O3179)/(O3177+O3181),0)</f>
        <v>0</v>
      </c>
      <c r="P3188" s="45">
        <f t="shared" ref="P3188:BD3188" si="2237">-(P3185+P3186)*IFERROR((P3175+P3179)/(P3177+P3181),0)</f>
        <v>0</v>
      </c>
      <c r="Q3188" s="45">
        <f t="shared" si="2237"/>
        <v>0</v>
      </c>
      <c r="R3188" s="45">
        <f t="shared" si="2237"/>
        <v>0</v>
      </c>
      <c r="S3188" s="45">
        <f t="shared" si="2237"/>
        <v>0</v>
      </c>
      <c r="T3188" s="45">
        <f t="shared" si="2237"/>
        <v>0</v>
      </c>
      <c r="U3188" s="45">
        <f t="shared" si="2237"/>
        <v>0</v>
      </c>
      <c r="V3188" s="45">
        <f t="shared" si="2237"/>
        <v>0</v>
      </c>
      <c r="W3188" s="45">
        <f t="shared" si="2237"/>
        <v>0</v>
      </c>
      <c r="X3188" s="45">
        <f t="shared" si="2237"/>
        <v>0</v>
      </c>
      <c r="Y3188" s="45">
        <f t="shared" si="2237"/>
        <v>0</v>
      </c>
      <c r="Z3188" s="45">
        <f t="shared" si="2237"/>
        <v>0</v>
      </c>
      <c r="AA3188" s="45">
        <f t="shared" si="2237"/>
        <v>0</v>
      </c>
      <c r="AB3188" s="45">
        <f t="shared" si="2237"/>
        <v>0</v>
      </c>
      <c r="AC3188" s="45">
        <f t="shared" si="2237"/>
        <v>0</v>
      </c>
      <c r="AD3188" s="45">
        <f t="shared" si="2237"/>
        <v>0</v>
      </c>
      <c r="AE3188" s="45">
        <f t="shared" si="2237"/>
        <v>0</v>
      </c>
      <c r="AF3188" s="45">
        <f t="shared" si="2237"/>
        <v>0</v>
      </c>
      <c r="AG3188" s="45">
        <f t="shared" si="2237"/>
        <v>0</v>
      </c>
      <c r="AH3188" s="45">
        <f t="shared" si="2237"/>
        <v>0</v>
      </c>
      <c r="AI3188" s="45">
        <f t="shared" si="2237"/>
        <v>0</v>
      </c>
      <c r="AJ3188" s="45">
        <f t="shared" si="2237"/>
        <v>0</v>
      </c>
      <c r="AK3188" s="45">
        <f t="shared" si="2237"/>
        <v>0</v>
      </c>
      <c r="AL3188" s="45">
        <f t="shared" si="2237"/>
        <v>0</v>
      </c>
      <c r="AM3188" s="45">
        <f t="shared" si="2237"/>
        <v>0</v>
      </c>
      <c r="AN3188" s="45">
        <f t="shared" si="2237"/>
        <v>0</v>
      </c>
      <c r="AO3188" s="45">
        <f t="shared" si="2237"/>
        <v>0</v>
      </c>
      <c r="AP3188" s="45">
        <f t="shared" si="2237"/>
        <v>0</v>
      </c>
      <c r="AQ3188" s="45">
        <f t="shared" si="2237"/>
        <v>0</v>
      </c>
      <c r="AR3188" s="45">
        <f t="shared" si="2237"/>
        <v>0</v>
      </c>
      <c r="AS3188" s="45">
        <f t="shared" si="2237"/>
        <v>0</v>
      </c>
      <c r="AT3188" s="45">
        <f t="shared" si="2237"/>
        <v>0</v>
      </c>
      <c r="AU3188" s="45">
        <f t="shared" si="2237"/>
        <v>0</v>
      </c>
      <c r="AV3188" s="45">
        <f t="shared" si="2237"/>
        <v>0</v>
      </c>
      <c r="AW3188" s="45">
        <f t="shared" si="2237"/>
        <v>0</v>
      </c>
      <c r="AX3188" s="45">
        <f t="shared" si="2237"/>
        <v>0</v>
      </c>
      <c r="AY3188" s="45">
        <f t="shared" si="2237"/>
        <v>0</v>
      </c>
      <c r="AZ3188" s="45">
        <f t="shared" si="2237"/>
        <v>0</v>
      </c>
      <c r="BA3188" s="45">
        <f t="shared" si="2237"/>
        <v>0</v>
      </c>
      <c r="BB3188" s="45">
        <f t="shared" si="2237"/>
        <v>0</v>
      </c>
      <c r="BC3188" s="45">
        <f t="shared" si="2237"/>
        <v>0</v>
      </c>
      <c r="BD3188" s="45">
        <f t="shared" si="2237"/>
        <v>0</v>
      </c>
    </row>
    <row r="3189" spans="1:59" ht="16" x14ac:dyDescent="0.2">
      <c r="B3189" s="11">
        <f t="shared" si="2226"/>
        <v>114</v>
      </c>
      <c r="C3189" s="12" t="str">
        <f t="shared" si="2226"/>
        <v>SCI HSR 5</v>
      </c>
      <c r="K3189" s="24"/>
      <c r="O3189" s="15"/>
      <c r="P3189" s="15"/>
      <c r="Q3189" s="15"/>
      <c r="R3189" s="15"/>
      <c r="S3189" s="15"/>
      <c r="T3189" s="15"/>
      <c r="U3189" s="15"/>
      <c r="V3189" s="15"/>
      <c r="W3189" s="15"/>
      <c r="X3189" s="15"/>
      <c r="Y3189" s="15"/>
      <c r="Z3189" s="15"/>
      <c r="AA3189" s="15"/>
      <c r="AB3189" s="15"/>
      <c r="AC3189" s="15"/>
      <c r="AD3189" s="15"/>
      <c r="AE3189" s="15"/>
      <c r="AF3189" s="15"/>
      <c r="AG3189" s="15"/>
      <c r="AH3189" s="15"/>
      <c r="AI3189" s="15"/>
      <c r="AJ3189" s="15"/>
      <c r="AK3189" s="15"/>
      <c r="AL3189" s="15"/>
      <c r="AM3189" s="15"/>
      <c r="AN3189" s="15"/>
      <c r="AO3189" s="15"/>
      <c r="AP3189" s="15"/>
      <c r="AQ3189" s="15"/>
      <c r="AR3189" s="15"/>
      <c r="AS3189" s="15"/>
      <c r="AT3189" s="15"/>
      <c r="AU3189" s="15"/>
      <c r="AV3189" s="15"/>
      <c r="AW3189" s="15"/>
      <c r="AX3189" s="15"/>
      <c r="AY3189" s="15"/>
      <c r="AZ3189" s="15"/>
      <c r="BA3189" s="15"/>
      <c r="BB3189" s="15"/>
      <c r="BC3189" s="15"/>
      <c r="BD3189" s="15"/>
    </row>
    <row r="3190" spans="1:59" ht="16" x14ac:dyDescent="0.2">
      <c r="B3190" s="11">
        <f t="shared" si="2226"/>
        <v>114</v>
      </c>
      <c r="C3190" s="12" t="str">
        <f t="shared" si="2226"/>
        <v>SCI HSR 5</v>
      </c>
      <c r="G3190" s="46" t="s">
        <v>229</v>
      </c>
      <c r="H3190" s="104" t="s">
        <v>32</v>
      </c>
      <c r="I3190" s="105"/>
      <c r="J3190" s="106"/>
      <c r="K3190" s="23"/>
      <c r="L3190" s="47" t="s">
        <v>4</v>
      </c>
      <c r="M3190" s="81"/>
      <c r="N3190" s="81"/>
      <c r="O3190" s="48">
        <f>SUM(O3185:O3188)</f>
        <v>17410.504706131102</v>
      </c>
      <c r="P3190" s="48">
        <f t="shared" ref="P3190:BD3190" si="2238">SUM(P3185:P3188)</f>
        <v>17526.300811235171</v>
      </c>
      <c r="Q3190" s="48">
        <f t="shared" si="2238"/>
        <v>17526.300811235171</v>
      </c>
      <c r="R3190" s="48">
        <f t="shared" si="2238"/>
        <v>17526.300811235171</v>
      </c>
      <c r="S3190" s="48">
        <f t="shared" si="2238"/>
        <v>17642.507805744448</v>
      </c>
      <c r="T3190" s="48">
        <f t="shared" si="2238"/>
        <v>17701.563819347524</v>
      </c>
      <c r="U3190" s="48">
        <f t="shared" si="2238"/>
        <v>17701.563819347524</v>
      </c>
      <c r="V3190" s="48">
        <f t="shared" si="2238"/>
        <v>17701.563819347524</v>
      </c>
      <c r="W3190" s="48">
        <f t="shared" si="2238"/>
        <v>17818.932883801892</v>
      </c>
      <c r="X3190" s="48">
        <f t="shared" si="2238"/>
        <v>17878.579457541</v>
      </c>
      <c r="Y3190" s="48">
        <f t="shared" si="2238"/>
        <v>17878.579457541</v>
      </c>
      <c r="Z3190" s="48">
        <f t="shared" si="2238"/>
        <v>17878.579457541</v>
      </c>
      <c r="AA3190" s="48">
        <f t="shared" si="2238"/>
        <v>17997.122212639912</v>
      </c>
      <c r="AB3190" s="48">
        <f t="shared" si="2238"/>
        <v>18057.365252116411</v>
      </c>
      <c r="AC3190" s="48">
        <f t="shared" si="2238"/>
        <v>18057.365252116411</v>
      </c>
      <c r="AD3190" s="48">
        <f t="shared" si="2238"/>
        <v>18057.365252116411</v>
      </c>
      <c r="AE3190" s="48">
        <f t="shared" si="2238"/>
        <v>18177.09343476631</v>
      </c>
      <c r="AF3190" s="48">
        <f t="shared" si="2238"/>
        <v>18237.938904637573</v>
      </c>
      <c r="AG3190" s="48">
        <f t="shared" si="2238"/>
        <v>18237.938904637573</v>
      </c>
      <c r="AH3190" s="48">
        <f t="shared" si="2238"/>
        <v>18237.938904637573</v>
      </c>
      <c r="AI3190" s="48">
        <f t="shared" si="2238"/>
        <v>18358.864369113977</v>
      </c>
      <c r="AJ3190" s="48">
        <f t="shared" si="2238"/>
        <v>18420.318293683951</v>
      </c>
      <c r="AK3190" s="48">
        <f t="shared" si="2238"/>
        <v>18420.318293683951</v>
      </c>
      <c r="AL3190" s="48">
        <f t="shared" si="2238"/>
        <v>18420.318293683951</v>
      </c>
      <c r="AM3190" s="48">
        <f t="shared" si="2238"/>
        <v>19993.60150945943</v>
      </c>
      <c r="AN3190" s="48">
        <f t="shared" si="2238"/>
        <v>20464.973624282869</v>
      </c>
      <c r="AO3190" s="48">
        <f t="shared" si="2238"/>
        <v>20464.973624282869</v>
      </c>
      <c r="AP3190" s="48">
        <f t="shared" si="2238"/>
        <v>20464.973624282869</v>
      </c>
      <c r="AQ3190" s="48">
        <f t="shared" si="2238"/>
        <v>20600.665297226486</v>
      </c>
      <c r="AR3190" s="48">
        <f t="shared" si="2238"/>
        <v>20669.6233605257</v>
      </c>
      <c r="AS3190" s="48">
        <f t="shared" si="2238"/>
        <v>20669.6233605257</v>
      </c>
      <c r="AT3190" s="48">
        <f t="shared" si="2238"/>
        <v>20669.6233605257</v>
      </c>
      <c r="AU3190" s="48">
        <f t="shared" si="2238"/>
        <v>20806.67195019875</v>
      </c>
      <c r="AV3190" s="48">
        <f t="shared" si="2238"/>
        <v>20876.319594130957</v>
      </c>
      <c r="AW3190" s="48">
        <f t="shared" si="2238"/>
        <v>20876.319594130957</v>
      </c>
      <c r="AX3190" s="48">
        <f t="shared" si="2238"/>
        <v>20876.319594130957</v>
      </c>
      <c r="AY3190" s="48">
        <f t="shared" si="2238"/>
        <v>21014.738669700735</v>
      </c>
      <c r="AZ3190" s="48">
        <f t="shared" si="2238"/>
        <v>21085.082790072269</v>
      </c>
      <c r="BA3190" s="48">
        <f t="shared" si="2238"/>
        <v>21085.082790072269</v>
      </c>
      <c r="BB3190" s="48">
        <f t="shared" si="2238"/>
        <v>21085.082790072269</v>
      </c>
      <c r="BC3190" s="48">
        <f t="shared" si="2238"/>
        <v>21224.886056397751</v>
      </c>
      <c r="BD3190" s="48">
        <f t="shared" si="2238"/>
        <v>21295.933617972987</v>
      </c>
    </row>
    <row r="3191" spans="1:59" ht="16" x14ac:dyDescent="0.2">
      <c r="B3191" s="11">
        <f t="shared" ref="B3191:C3196" si="2239">B3190</f>
        <v>114</v>
      </c>
      <c r="C3191" s="12" t="str">
        <f t="shared" si="2239"/>
        <v>SCI HSR 5</v>
      </c>
      <c r="D3191" s="46" t="s">
        <v>260</v>
      </c>
      <c r="E3191" s="32">
        <v>46965</v>
      </c>
      <c r="F3191" s="15"/>
      <c r="G3191" s="46" t="s">
        <v>261</v>
      </c>
      <c r="H3191" s="46" t="s">
        <v>237</v>
      </c>
      <c r="I3191" s="46" t="s">
        <v>238</v>
      </c>
      <c r="J3191" s="46" t="s">
        <v>239</v>
      </c>
      <c r="K3191" s="23"/>
      <c r="O3191" s="15"/>
      <c r="P3191" s="15"/>
      <c r="Q3191" s="15"/>
      <c r="R3191" s="15"/>
      <c r="S3191" s="15"/>
      <c r="T3191" s="15"/>
      <c r="U3191" s="15"/>
      <c r="V3191" s="15"/>
      <c r="W3191" s="15"/>
      <c r="X3191" s="15"/>
      <c r="Y3191" s="15"/>
      <c r="Z3191" s="15"/>
      <c r="AA3191" s="15"/>
      <c r="AB3191" s="15"/>
      <c r="AC3191" s="15"/>
      <c r="AD3191" s="15"/>
      <c r="AE3191" s="15"/>
      <c r="AF3191" s="15"/>
      <c r="AG3191" s="15"/>
      <c r="AH3191" s="15"/>
      <c r="AI3191" s="15"/>
      <c r="AJ3191" s="15"/>
      <c r="AK3191" s="15"/>
      <c r="AL3191" s="15"/>
      <c r="AM3191" s="15"/>
      <c r="AN3191" s="15"/>
      <c r="AO3191" s="15"/>
      <c r="AP3191" s="15"/>
      <c r="AQ3191" s="15"/>
      <c r="AR3191" s="15"/>
      <c r="AS3191" s="15"/>
      <c r="AT3191" s="15"/>
      <c r="AU3191" s="15"/>
      <c r="AV3191" s="15"/>
      <c r="AW3191" s="15"/>
      <c r="AX3191" s="15"/>
      <c r="AY3191" s="15"/>
      <c r="AZ3191" s="15"/>
      <c r="BA3191" s="15"/>
      <c r="BB3191" s="15"/>
      <c r="BC3191" s="15"/>
      <c r="BD3191" s="15"/>
    </row>
    <row r="3192" spans="1:59" ht="16" x14ac:dyDescent="0.2">
      <c r="B3192" s="11">
        <f t="shared" si="2239"/>
        <v>114</v>
      </c>
      <c r="C3192" s="12" t="str">
        <f t="shared" si="2239"/>
        <v>SCI HSR 5</v>
      </c>
      <c r="D3192" s="46" t="s">
        <v>262</v>
      </c>
      <c r="E3192" s="31">
        <v>81586.793256342513</v>
      </c>
      <c r="F3192" s="15"/>
      <c r="G3192" s="49" t="s">
        <v>263</v>
      </c>
      <c r="H3192" s="31">
        <v>0</v>
      </c>
      <c r="I3192" s="32">
        <v>0</v>
      </c>
      <c r="J3192" s="32">
        <v>0</v>
      </c>
      <c r="K3192" s="23"/>
      <c r="L3192" s="50" t="s">
        <v>264</v>
      </c>
      <c r="M3192" s="70"/>
      <c r="N3192" s="70"/>
      <c r="O3192" s="40">
        <f t="shared" ref="O3192:BD3192" si="2240">IFERROR(((O$3&gt;=$E3191)*(O$2&lt;=$E3191))*$E3195,"")</f>
        <v>0</v>
      </c>
      <c r="P3192" s="40">
        <f t="shared" si="2240"/>
        <v>0</v>
      </c>
      <c r="Q3192" s="40">
        <f t="shared" si="2240"/>
        <v>0</v>
      </c>
      <c r="R3192" s="40">
        <f t="shared" si="2240"/>
        <v>0</v>
      </c>
      <c r="S3192" s="40">
        <f t="shared" si="2240"/>
        <v>0</v>
      </c>
      <c r="T3192" s="40">
        <f t="shared" si="2240"/>
        <v>0</v>
      </c>
      <c r="U3192" s="40">
        <f t="shared" si="2240"/>
        <v>0</v>
      </c>
      <c r="V3192" s="40">
        <f t="shared" si="2240"/>
        <v>0</v>
      </c>
      <c r="W3192" s="40">
        <f t="shared" si="2240"/>
        <v>0</v>
      </c>
      <c r="X3192" s="40">
        <f t="shared" si="2240"/>
        <v>0</v>
      </c>
      <c r="Y3192" s="40">
        <f t="shared" si="2240"/>
        <v>0</v>
      </c>
      <c r="Z3192" s="40">
        <f t="shared" si="2240"/>
        <v>0</v>
      </c>
      <c r="AA3192" s="40">
        <f t="shared" si="2240"/>
        <v>0</v>
      </c>
      <c r="AB3192" s="40">
        <f t="shared" si="2240"/>
        <v>0</v>
      </c>
      <c r="AC3192" s="40">
        <f t="shared" si="2240"/>
        <v>0</v>
      </c>
      <c r="AD3192" s="40">
        <f t="shared" si="2240"/>
        <v>0</v>
      </c>
      <c r="AE3192" s="40">
        <f t="shared" si="2240"/>
        <v>0</v>
      </c>
      <c r="AF3192" s="40">
        <f t="shared" si="2240"/>
        <v>0</v>
      </c>
      <c r="AG3192" s="40">
        <f t="shared" si="2240"/>
        <v>0</v>
      </c>
      <c r="AH3192" s="40">
        <f t="shared" si="2240"/>
        <v>0</v>
      </c>
      <c r="AI3192" s="40">
        <f t="shared" si="2240"/>
        <v>0</v>
      </c>
      <c r="AJ3192" s="40">
        <f t="shared" si="2240"/>
        <v>0</v>
      </c>
      <c r="AK3192" s="40">
        <f t="shared" si="2240"/>
        <v>0</v>
      </c>
      <c r="AL3192" s="40">
        <f t="shared" si="2240"/>
        <v>0</v>
      </c>
      <c r="AM3192" s="40">
        <f t="shared" si="2240"/>
        <v>0</v>
      </c>
      <c r="AN3192" s="40">
        <f t="shared" si="2240"/>
        <v>0</v>
      </c>
      <c r="AO3192" s="40">
        <f t="shared" si="2240"/>
        <v>0</v>
      </c>
      <c r="AP3192" s="40">
        <f t="shared" si="2240"/>
        <v>0</v>
      </c>
      <c r="AQ3192" s="40">
        <f t="shared" si="2240"/>
        <v>0</v>
      </c>
      <c r="AR3192" s="40">
        <f t="shared" si="2240"/>
        <v>0</v>
      </c>
      <c r="AS3192" s="40">
        <f t="shared" si="2240"/>
        <v>0</v>
      </c>
      <c r="AT3192" s="40">
        <f t="shared" si="2240"/>
        <v>0</v>
      </c>
      <c r="AU3192" s="40">
        <f t="shared" si="2240"/>
        <v>0</v>
      </c>
      <c r="AV3192" s="40">
        <f t="shared" si="2240"/>
        <v>0</v>
      </c>
      <c r="AW3192" s="40">
        <f t="shared" si="2240"/>
        <v>0</v>
      </c>
      <c r="AX3192" s="40">
        <f t="shared" si="2240"/>
        <v>0</v>
      </c>
      <c r="AY3192" s="40">
        <f t="shared" si="2240"/>
        <v>0</v>
      </c>
      <c r="AZ3192" s="40">
        <f t="shared" si="2240"/>
        <v>0</v>
      </c>
      <c r="BA3192" s="40">
        <f t="shared" si="2240"/>
        <v>0</v>
      </c>
      <c r="BB3192" s="40">
        <f t="shared" si="2240"/>
        <v>0</v>
      </c>
      <c r="BC3192" s="40">
        <f t="shared" si="2240"/>
        <v>0</v>
      </c>
      <c r="BD3192" s="40">
        <f t="shared" si="2240"/>
        <v>0</v>
      </c>
    </row>
    <row r="3193" spans="1:59" ht="16" x14ac:dyDescent="0.2">
      <c r="B3193" s="11">
        <f t="shared" si="2239"/>
        <v>114</v>
      </c>
      <c r="C3193" s="12" t="str">
        <f t="shared" si="2239"/>
        <v>SCI HSR 5</v>
      </c>
      <c r="D3193" s="46" t="s">
        <v>24</v>
      </c>
      <c r="E3193" s="51">
        <f>IF(E3191&gt;MAX($O$3:$BD$3),BD3182,
IF(E3191&lt;MIN($O$3:$BD$3),1,SUMIFS($O3183:$BD3183,$O$2:$BD$2,"&lt;="&amp;E3191,$O$3:$BD$3,"&gt;="&amp;E3191)))</f>
        <v>1.0791382777669156</v>
      </c>
      <c r="F3193" s="15"/>
      <c r="G3193" s="49" t="s">
        <v>265</v>
      </c>
      <c r="H3193" s="31">
        <v>0</v>
      </c>
      <c r="I3193" s="32">
        <v>0</v>
      </c>
      <c r="J3193" s="32">
        <v>0</v>
      </c>
      <c r="K3193" s="23"/>
      <c r="L3193" s="52" t="s">
        <v>266</v>
      </c>
      <c r="M3193" s="72"/>
      <c r="N3193" s="72"/>
      <c r="O3193" s="41">
        <f t="shared" ref="O3193:BD3193" si="2241">IFERROR(((O$3&gt;=$E3188)*(O$2&lt;=$E3188))*$H3196,"")</f>
        <v>0</v>
      </c>
      <c r="P3193" s="41">
        <f t="shared" si="2241"/>
        <v>0</v>
      </c>
      <c r="Q3193" s="41">
        <f t="shared" si="2241"/>
        <v>0</v>
      </c>
      <c r="R3193" s="41">
        <f t="shared" si="2241"/>
        <v>0</v>
      </c>
      <c r="S3193" s="41">
        <f t="shared" si="2241"/>
        <v>0</v>
      </c>
      <c r="T3193" s="41">
        <f t="shared" si="2241"/>
        <v>0</v>
      </c>
      <c r="U3193" s="41">
        <f t="shared" si="2241"/>
        <v>0</v>
      </c>
      <c r="V3193" s="41">
        <f t="shared" si="2241"/>
        <v>0</v>
      </c>
      <c r="W3193" s="41">
        <f t="shared" si="2241"/>
        <v>0</v>
      </c>
      <c r="X3193" s="41">
        <f t="shared" si="2241"/>
        <v>0</v>
      </c>
      <c r="Y3193" s="41">
        <f t="shared" si="2241"/>
        <v>0</v>
      </c>
      <c r="Z3193" s="41">
        <f t="shared" si="2241"/>
        <v>0</v>
      </c>
      <c r="AA3193" s="41">
        <f t="shared" si="2241"/>
        <v>0</v>
      </c>
      <c r="AB3193" s="41">
        <f t="shared" si="2241"/>
        <v>0</v>
      </c>
      <c r="AC3193" s="41">
        <f t="shared" si="2241"/>
        <v>0</v>
      </c>
      <c r="AD3193" s="41">
        <f t="shared" si="2241"/>
        <v>0</v>
      </c>
      <c r="AE3193" s="41">
        <f t="shared" si="2241"/>
        <v>0</v>
      </c>
      <c r="AF3193" s="41">
        <f t="shared" si="2241"/>
        <v>0</v>
      </c>
      <c r="AG3193" s="41">
        <f t="shared" si="2241"/>
        <v>0</v>
      </c>
      <c r="AH3193" s="41">
        <f t="shared" si="2241"/>
        <v>0</v>
      </c>
      <c r="AI3193" s="41">
        <f t="shared" si="2241"/>
        <v>0</v>
      </c>
      <c r="AJ3193" s="41">
        <f t="shared" si="2241"/>
        <v>0</v>
      </c>
      <c r="AK3193" s="41">
        <f t="shared" si="2241"/>
        <v>0</v>
      </c>
      <c r="AL3193" s="41">
        <f t="shared" si="2241"/>
        <v>0</v>
      </c>
      <c r="AM3193" s="41">
        <f t="shared" si="2241"/>
        <v>0</v>
      </c>
      <c r="AN3193" s="41">
        <f t="shared" si="2241"/>
        <v>0</v>
      </c>
      <c r="AO3193" s="41">
        <f t="shared" si="2241"/>
        <v>0</v>
      </c>
      <c r="AP3193" s="41">
        <f t="shared" si="2241"/>
        <v>0</v>
      </c>
      <c r="AQ3193" s="41">
        <f t="shared" si="2241"/>
        <v>0</v>
      </c>
      <c r="AR3193" s="41">
        <f t="shared" si="2241"/>
        <v>0</v>
      </c>
      <c r="AS3193" s="41">
        <f t="shared" si="2241"/>
        <v>0</v>
      </c>
      <c r="AT3193" s="41">
        <f t="shared" si="2241"/>
        <v>0</v>
      </c>
      <c r="AU3193" s="41">
        <f t="shared" si="2241"/>
        <v>0</v>
      </c>
      <c r="AV3193" s="41">
        <f t="shared" si="2241"/>
        <v>0</v>
      </c>
      <c r="AW3193" s="41">
        <f t="shared" si="2241"/>
        <v>0</v>
      </c>
      <c r="AX3193" s="41">
        <f t="shared" si="2241"/>
        <v>0</v>
      </c>
      <c r="AY3193" s="41">
        <f t="shared" si="2241"/>
        <v>0</v>
      </c>
      <c r="AZ3193" s="41">
        <f t="shared" si="2241"/>
        <v>0</v>
      </c>
      <c r="BA3193" s="41">
        <f t="shared" si="2241"/>
        <v>0</v>
      </c>
      <c r="BB3193" s="41">
        <f t="shared" si="2241"/>
        <v>0</v>
      </c>
      <c r="BC3193" s="41">
        <f t="shared" si="2241"/>
        <v>0</v>
      </c>
      <c r="BD3193" s="41">
        <f t="shared" si="2241"/>
        <v>0</v>
      </c>
    </row>
    <row r="3194" spans="1:59" ht="16" x14ac:dyDescent="0.2">
      <c r="B3194" s="11">
        <f t="shared" si="2239"/>
        <v>114</v>
      </c>
      <c r="C3194" s="12" t="str">
        <f t="shared" si="2239"/>
        <v>SCI HSR 5</v>
      </c>
      <c r="D3194" s="46" t="s">
        <v>8</v>
      </c>
      <c r="E3194" s="42">
        <v>0</v>
      </c>
      <c r="F3194" s="15"/>
      <c r="G3194" s="49" t="s">
        <v>267</v>
      </c>
      <c r="H3194" s="31">
        <v>0</v>
      </c>
      <c r="I3194" s="32">
        <v>0</v>
      </c>
      <c r="J3194" s="32">
        <v>0</v>
      </c>
      <c r="L3194" s="52" t="s">
        <v>268</v>
      </c>
      <c r="M3194" s="72"/>
      <c r="N3194" s="72"/>
      <c r="O3194" s="41">
        <f t="shared" ref="O3194:BD3194" si="2242">IFERROR(((O$3&gt;=$E3191)*(O$2&lt;=$E3191))*$J3196,"")</f>
        <v>0</v>
      </c>
      <c r="P3194" s="41">
        <f t="shared" si="2242"/>
        <v>0</v>
      </c>
      <c r="Q3194" s="41">
        <f t="shared" si="2242"/>
        <v>0</v>
      </c>
      <c r="R3194" s="41">
        <f t="shared" si="2242"/>
        <v>0</v>
      </c>
      <c r="S3194" s="41">
        <f t="shared" si="2242"/>
        <v>0</v>
      </c>
      <c r="T3194" s="41">
        <f t="shared" si="2242"/>
        <v>0</v>
      </c>
      <c r="U3194" s="41">
        <f t="shared" si="2242"/>
        <v>0</v>
      </c>
      <c r="V3194" s="41">
        <f t="shared" si="2242"/>
        <v>0</v>
      </c>
      <c r="W3194" s="41">
        <f t="shared" si="2242"/>
        <v>0</v>
      </c>
      <c r="X3194" s="41">
        <f t="shared" si="2242"/>
        <v>0</v>
      </c>
      <c r="Y3194" s="41">
        <f t="shared" si="2242"/>
        <v>0</v>
      </c>
      <c r="Z3194" s="41">
        <f t="shared" si="2242"/>
        <v>0</v>
      </c>
      <c r="AA3194" s="41">
        <f t="shared" si="2242"/>
        <v>0</v>
      </c>
      <c r="AB3194" s="41">
        <f t="shared" si="2242"/>
        <v>0</v>
      </c>
      <c r="AC3194" s="41">
        <f t="shared" si="2242"/>
        <v>0</v>
      </c>
      <c r="AD3194" s="41">
        <f t="shared" si="2242"/>
        <v>0</v>
      </c>
      <c r="AE3194" s="41">
        <f t="shared" si="2242"/>
        <v>0</v>
      </c>
      <c r="AF3194" s="41">
        <f t="shared" si="2242"/>
        <v>0</v>
      </c>
      <c r="AG3194" s="41">
        <f t="shared" si="2242"/>
        <v>0</v>
      </c>
      <c r="AH3194" s="41">
        <f t="shared" si="2242"/>
        <v>0</v>
      </c>
      <c r="AI3194" s="41">
        <f t="shared" si="2242"/>
        <v>0</v>
      </c>
      <c r="AJ3194" s="41">
        <f t="shared" si="2242"/>
        <v>0</v>
      </c>
      <c r="AK3194" s="41">
        <f t="shared" si="2242"/>
        <v>0</v>
      </c>
      <c r="AL3194" s="41">
        <f t="shared" si="2242"/>
        <v>0</v>
      </c>
      <c r="AM3194" s="41">
        <f t="shared" si="2242"/>
        <v>0</v>
      </c>
      <c r="AN3194" s="41">
        <f t="shared" si="2242"/>
        <v>0</v>
      </c>
      <c r="AO3194" s="41">
        <f t="shared" si="2242"/>
        <v>0</v>
      </c>
      <c r="AP3194" s="41">
        <f t="shared" si="2242"/>
        <v>0</v>
      </c>
      <c r="AQ3194" s="41">
        <f t="shared" si="2242"/>
        <v>0</v>
      </c>
      <c r="AR3194" s="41">
        <f t="shared" si="2242"/>
        <v>0</v>
      </c>
      <c r="AS3194" s="41">
        <f t="shared" si="2242"/>
        <v>0</v>
      </c>
      <c r="AT3194" s="41">
        <f t="shared" si="2242"/>
        <v>0</v>
      </c>
      <c r="AU3194" s="41">
        <f t="shared" si="2242"/>
        <v>0</v>
      </c>
      <c r="AV3194" s="41">
        <f t="shared" si="2242"/>
        <v>0</v>
      </c>
      <c r="AW3194" s="41">
        <f t="shared" si="2242"/>
        <v>0</v>
      </c>
      <c r="AX3194" s="41">
        <f t="shared" si="2242"/>
        <v>0</v>
      </c>
      <c r="AY3194" s="41">
        <f t="shared" si="2242"/>
        <v>0</v>
      </c>
      <c r="AZ3194" s="41">
        <f t="shared" si="2242"/>
        <v>0</v>
      </c>
      <c r="BA3194" s="41">
        <f t="shared" si="2242"/>
        <v>0</v>
      </c>
      <c r="BB3194" s="41">
        <f t="shared" si="2242"/>
        <v>0</v>
      </c>
      <c r="BC3194" s="41">
        <f t="shared" si="2242"/>
        <v>0</v>
      </c>
      <c r="BD3194" s="41">
        <f t="shared" si="2242"/>
        <v>0</v>
      </c>
    </row>
    <row r="3195" spans="1:59" ht="16" x14ac:dyDescent="0.2">
      <c r="B3195" s="11">
        <f t="shared" si="2239"/>
        <v>114</v>
      </c>
      <c r="C3195" s="12" t="str">
        <f t="shared" si="2239"/>
        <v>SCI HSR 5</v>
      </c>
      <c r="D3195" s="46" t="s">
        <v>269</v>
      </c>
      <c r="E3195" s="31">
        <v>0</v>
      </c>
      <c r="F3195" s="15"/>
      <c r="G3195" s="53"/>
      <c r="H3195" s="15"/>
      <c r="I3195" s="15"/>
      <c r="J3195" s="23"/>
      <c r="L3195" s="52" t="s">
        <v>270</v>
      </c>
      <c r="M3195" s="72"/>
      <c r="N3195" s="72"/>
      <c r="O3195" s="41">
        <f t="shared" ref="O3195:BD3195" si="2243">IFERROR(((O$3&gt;=$J3185)*(O$2&lt;=$J3185))*$E3196,"")</f>
        <v>0</v>
      </c>
      <c r="P3195" s="41">
        <f t="shared" si="2243"/>
        <v>0</v>
      </c>
      <c r="Q3195" s="41">
        <f t="shared" si="2243"/>
        <v>0</v>
      </c>
      <c r="R3195" s="41">
        <f t="shared" si="2243"/>
        <v>0</v>
      </c>
      <c r="S3195" s="41">
        <f t="shared" si="2243"/>
        <v>0</v>
      </c>
      <c r="T3195" s="41">
        <f t="shared" si="2243"/>
        <v>0</v>
      </c>
      <c r="U3195" s="41">
        <f t="shared" si="2243"/>
        <v>0</v>
      </c>
      <c r="V3195" s="41">
        <f t="shared" si="2243"/>
        <v>0</v>
      </c>
      <c r="W3195" s="41">
        <f t="shared" si="2243"/>
        <v>0</v>
      </c>
      <c r="X3195" s="41">
        <f t="shared" si="2243"/>
        <v>0</v>
      </c>
      <c r="Y3195" s="41">
        <f t="shared" si="2243"/>
        <v>0</v>
      </c>
      <c r="Z3195" s="41">
        <f t="shared" si="2243"/>
        <v>0</v>
      </c>
      <c r="AA3195" s="41">
        <f t="shared" si="2243"/>
        <v>0</v>
      </c>
      <c r="AB3195" s="41">
        <f t="shared" si="2243"/>
        <v>0</v>
      </c>
      <c r="AC3195" s="41">
        <f t="shared" si="2243"/>
        <v>0</v>
      </c>
      <c r="AD3195" s="41">
        <f t="shared" si="2243"/>
        <v>0</v>
      </c>
      <c r="AE3195" s="41">
        <f t="shared" si="2243"/>
        <v>0</v>
      </c>
      <c r="AF3195" s="41">
        <f t="shared" si="2243"/>
        <v>0</v>
      </c>
      <c r="AG3195" s="41">
        <f t="shared" si="2243"/>
        <v>0</v>
      </c>
      <c r="AH3195" s="41">
        <f t="shared" si="2243"/>
        <v>0</v>
      </c>
      <c r="AI3195" s="41">
        <f t="shared" si="2243"/>
        <v>0</v>
      </c>
      <c r="AJ3195" s="41">
        <f t="shared" si="2243"/>
        <v>0</v>
      </c>
      <c r="AK3195" s="41">
        <f t="shared" si="2243"/>
        <v>0</v>
      </c>
      <c r="AL3195" s="41">
        <f t="shared" si="2243"/>
        <v>0</v>
      </c>
      <c r="AM3195" s="41">
        <f t="shared" si="2243"/>
        <v>0</v>
      </c>
      <c r="AN3195" s="41">
        <f t="shared" si="2243"/>
        <v>0</v>
      </c>
      <c r="AO3195" s="41">
        <f t="shared" si="2243"/>
        <v>0</v>
      </c>
      <c r="AP3195" s="41">
        <f t="shared" si="2243"/>
        <v>0</v>
      </c>
      <c r="AQ3195" s="41">
        <f t="shared" si="2243"/>
        <v>0</v>
      </c>
      <c r="AR3195" s="41">
        <f t="shared" si="2243"/>
        <v>0</v>
      </c>
      <c r="AS3195" s="41">
        <f t="shared" si="2243"/>
        <v>0</v>
      </c>
      <c r="AT3195" s="41">
        <f t="shared" si="2243"/>
        <v>0</v>
      </c>
      <c r="AU3195" s="41">
        <f t="shared" si="2243"/>
        <v>0</v>
      </c>
      <c r="AV3195" s="41">
        <f t="shared" si="2243"/>
        <v>0</v>
      </c>
      <c r="AW3195" s="41">
        <f t="shared" si="2243"/>
        <v>0</v>
      </c>
      <c r="AX3195" s="41">
        <f t="shared" si="2243"/>
        <v>0</v>
      </c>
      <c r="AY3195" s="41">
        <f t="shared" si="2243"/>
        <v>0</v>
      </c>
      <c r="AZ3195" s="41">
        <f t="shared" si="2243"/>
        <v>0</v>
      </c>
      <c r="BA3195" s="41">
        <f t="shared" si="2243"/>
        <v>0</v>
      </c>
      <c r="BB3195" s="41">
        <f t="shared" si="2243"/>
        <v>0</v>
      </c>
      <c r="BC3195" s="41">
        <f t="shared" si="2243"/>
        <v>0</v>
      </c>
      <c r="BD3195" s="41">
        <f t="shared" si="2243"/>
        <v>0</v>
      </c>
    </row>
    <row r="3196" spans="1:59" ht="16" x14ac:dyDescent="0.2">
      <c r="B3196" s="11">
        <f t="shared" si="2239"/>
        <v>114</v>
      </c>
      <c r="C3196" s="12" t="str">
        <f t="shared" si="2239"/>
        <v>SCI HSR 5</v>
      </c>
      <c r="D3196" s="46" t="s">
        <v>270</v>
      </c>
      <c r="E3196" s="31">
        <v>0</v>
      </c>
      <c r="F3196" s="15"/>
      <c r="G3196" s="46" t="s">
        <v>266</v>
      </c>
      <c r="H3196" s="31">
        <v>0</v>
      </c>
      <c r="I3196" s="46" t="s">
        <v>268</v>
      </c>
      <c r="J3196" s="31">
        <v>0</v>
      </c>
      <c r="L3196" s="54" t="s">
        <v>271</v>
      </c>
      <c r="M3196" s="73"/>
      <c r="N3196" s="73"/>
      <c r="O3196" s="45">
        <f t="shared" ref="O3196:BD3196" si="2244">IFERROR(-($E3177+$H3177+$J3177)*O3178,"")</f>
        <v>0</v>
      </c>
      <c r="P3196" s="45">
        <f t="shared" si="2244"/>
        <v>0</v>
      </c>
      <c r="Q3196" s="45">
        <f t="shared" si="2244"/>
        <v>0</v>
      </c>
      <c r="R3196" s="45">
        <f t="shared" si="2244"/>
        <v>0</v>
      </c>
      <c r="S3196" s="45">
        <f t="shared" si="2244"/>
        <v>0</v>
      </c>
      <c r="T3196" s="45">
        <f t="shared" si="2244"/>
        <v>0</v>
      </c>
      <c r="U3196" s="45">
        <f t="shared" si="2244"/>
        <v>0</v>
      </c>
      <c r="V3196" s="45">
        <f t="shared" si="2244"/>
        <v>0</v>
      </c>
      <c r="W3196" s="45">
        <f t="shared" si="2244"/>
        <v>0</v>
      </c>
      <c r="X3196" s="45">
        <f t="shared" si="2244"/>
        <v>0</v>
      </c>
      <c r="Y3196" s="45">
        <f t="shared" si="2244"/>
        <v>0</v>
      </c>
      <c r="Z3196" s="45">
        <f t="shared" si="2244"/>
        <v>0</v>
      </c>
      <c r="AA3196" s="45">
        <f t="shared" si="2244"/>
        <v>0</v>
      </c>
      <c r="AB3196" s="45">
        <f t="shared" si="2244"/>
        <v>0</v>
      </c>
      <c r="AC3196" s="45">
        <f t="shared" si="2244"/>
        <v>0</v>
      </c>
      <c r="AD3196" s="45">
        <f t="shared" si="2244"/>
        <v>0</v>
      </c>
      <c r="AE3196" s="45">
        <f t="shared" si="2244"/>
        <v>0</v>
      </c>
      <c r="AF3196" s="45">
        <f t="shared" si="2244"/>
        <v>0</v>
      </c>
      <c r="AG3196" s="45">
        <f t="shared" si="2244"/>
        <v>0</v>
      </c>
      <c r="AH3196" s="45">
        <f t="shared" si="2244"/>
        <v>0</v>
      </c>
      <c r="AI3196" s="45">
        <f t="shared" si="2244"/>
        <v>0</v>
      </c>
      <c r="AJ3196" s="45">
        <f t="shared" si="2244"/>
        <v>0</v>
      </c>
      <c r="AK3196" s="45">
        <f t="shared" si="2244"/>
        <v>0</v>
      </c>
      <c r="AL3196" s="45">
        <f t="shared" si="2244"/>
        <v>0</v>
      </c>
      <c r="AM3196" s="45">
        <f t="shared" si="2244"/>
        <v>0</v>
      </c>
      <c r="AN3196" s="45">
        <f t="shared" si="2244"/>
        <v>0</v>
      </c>
      <c r="AO3196" s="45">
        <f t="shared" si="2244"/>
        <v>0</v>
      </c>
      <c r="AP3196" s="45">
        <f t="shared" si="2244"/>
        <v>0</v>
      </c>
      <c r="AQ3196" s="45">
        <f t="shared" si="2244"/>
        <v>0</v>
      </c>
      <c r="AR3196" s="45">
        <f t="shared" si="2244"/>
        <v>0</v>
      </c>
      <c r="AS3196" s="45">
        <f t="shared" si="2244"/>
        <v>0</v>
      </c>
      <c r="AT3196" s="45">
        <f t="shared" si="2244"/>
        <v>0</v>
      </c>
      <c r="AU3196" s="45">
        <f t="shared" si="2244"/>
        <v>0</v>
      </c>
      <c r="AV3196" s="45">
        <f t="shared" si="2244"/>
        <v>0</v>
      </c>
      <c r="AW3196" s="45">
        <f t="shared" si="2244"/>
        <v>0</v>
      </c>
      <c r="AX3196" s="45">
        <f t="shared" si="2244"/>
        <v>0</v>
      </c>
      <c r="AY3196" s="45">
        <f t="shared" si="2244"/>
        <v>0</v>
      </c>
      <c r="AZ3196" s="45">
        <f t="shared" si="2244"/>
        <v>0</v>
      </c>
      <c r="BA3196" s="45">
        <f t="shared" si="2244"/>
        <v>0</v>
      </c>
      <c r="BB3196" s="45">
        <f t="shared" si="2244"/>
        <v>0</v>
      </c>
      <c r="BC3196" s="45">
        <f t="shared" si="2244"/>
        <v>0</v>
      </c>
      <c r="BD3196" s="45">
        <f t="shared" si="2244"/>
        <v>0</v>
      </c>
    </row>
    <row r="3197" spans="1:59" x14ac:dyDescent="0.2">
      <c r="A3197"/>
      <c r="B3197"/>
      <c r="C3197"/>
      <c r="D3197"/>
      <c r="E3197"/>
      <c r="F3197"/>
      <c r="G3197"/>
      <c r="H3197"/>
      <c r="I3197"/>
      <c r="J3197"/>
      <c r="K3197"/>
      <c r="L3197"/>
      <c r="M3197"/>
      <c r="N3197"/>
      <c r="O3197"/>
      <c r="P3197"/>
      <c r="Q3197"/>
      <c r="R3197"/>
      <c r="S3197"/>
      <c r="T3197"/>
      <c r="U3197"/>
      <c r="V3197"/>
      <c r="W3197"/>
      <c r="X3197"/>
      <c r="Y3197"/>
      <c r="Z3197"/>
      <c r="AA3197"/>
      <c r="AB3197"/>
      <c r="AC3197"/>
      <c r="AD3197"/>
      <c r="AE3197"/>
      <c r="AF3197"/>
      <c r="AG3197"/>
      <c r="AH3197"/>
      <c r="AI3197"/>
      <c r="AJ3197"/>
      <c r="AK3197"/>
      <c r="AL3197"/>
      <c r="AM3197"/>
      <c r="AN3197"/>
      <c r="AO3197"/>
      <c r="AP3197"/>
      <c r="AQ3197"/>
      <c r="AR3197"/>
      <c r="AS3197"/>
      <c r="AT3197"/>
      <c r="AU3197"/>
      <c r="AV3197"/>
      <c r="AW3197"/>
      <c r="AX3197"/>
      <c r="AY3197"/>
      <c r="AZ3197"/>
      <c r="BA3197"/>
      <c r="BB3197"/>
      <c r="BC3197"/>
      <c r="BD3197"/>
    </row>
    <row r="3198" spans="1:59" ht="16" x14ac:dyDescent="0.2">
      <c r="A3198"/>
      <c r="B3198"/>
      <c r="C3198"/>
      <c r="D3198"/>
      <c r="E3198"/>
      <c r="F3198"/>
      <c r="G3198"/>
      <c r="H3198"/>
      <c r="I3198"/>
      <c r="J3198"/>
      <c r="K3198"/>
      <c r="L3198"/>
      <c r="M3198"/>
      <c r="N3198"/>
      <c r="O3198"/>
      <c r="P3198"/>
      <c r="Q3198"/>
      <c r="R3198"/>
      <c r="S3198"/>
      <c r="T3198"/>
      <c r="U3198"/>
      <c r="V3198"/>
      <c r="W3198"/>
      <c r="X3198"/>
      <c r="Y3198"/>
      <c r="Z3198"/>
      <c r="AA3198"/>
      <c r="AB3198"/>
      <c r="AC3198"/>
      <c r="AD3198"/>
      <c r="AE3198"/>
      <c r="AF3198"/>
      <c r="AG3198"/>
      <c r="AH3198"/>
      <c r="AI3198"/>
      <c r="AJ3198"/>
      <c r="AK3198"/>
      <c r="AL3198"/>
      <c r="AM3198"/>
      <c r="AN3198"/>
      <c r="AO3198"/>
      <c r="AP3198"/>
      <c r="AQ3198"/>
      <c r="AR3198"/>
      <c r="AS3198"/>
      <c r="AT3198"/>
      <c r="AU3198"/>
      <c r="AV3198"/>
      <c r="AW3198"/>
      <c r="AX3198"/>
      <c r="AY3198"/>
      <c r="AZ3198"/>
      <c r="BA3198"/>
      <c r="BB3198"/>
      <c r="BC3198"/>
      <c r="BD3198"/>
      <c r="BE3198" s="1"/>
    </row>
    <row r="3199" spans="1:59" ht="16" x14ac:dyDescent="0.2">
      <c r="A3199" s="1"/>
      <c r="B3199" s="67">
        <v>115</v>
      </c>
      <c r="C3199" s="68" t="str">
        <f>H3201</f>
        <v>SCI HSR 5</v>
      </c>
      <c r="D3199" s="69" t="s">
        <v>178</v>
      </c>
      <c r="E3199" s="69"/>
      <c r="F3199" s="69"/>
      <c r="G3199" s="69"/>
      <c r="H3199" s="69"/>
      <c r="I3199" s="69"/>
      <c r="J3199" s="69"/>
      <c r="K3199" s="68"/>
      <c r="L3199" s="68"/>
      <c r="M3199" s="68"/>
      <c r="N3199" s="68"/>
      <c r="O3199" s="82"/>
      <c r="P3199" s="82"/>
      <c r="Q3199" s="82"/>
      <c r="R3199" s="82"/>
      <c r="S3199" s="82"/>
      <c r="T3199" s="82"/>
      <c r="U3199" s="82"/>
      <c r="V3199" s="82"/>
      <c r="W3199" s="82"/>
      <c r="X3199" s="82"/>
      <c r="Y3199" s="82"/>
      <c r="Z3199" s="82"/>
      <c r="AA3199" s="82"/>
      <c r="AB3199" s="82"/>
      <c r="AC3199" s="82"/>
      <c r="AD3199" s="82"/>
      <c r="AE3199" s="82"/>
      <c r="AF3199" s="82"/>
      <c r="AG3199" s="82"/>
      <c r="AH3199" s="82"/>
      <c r="AI3199" s="82"/>
      <c r="AJ3199" s="82"/>
      <c r="AK3199" s="82"/>
      <c r="AL3199" s="82"/>
      <c r="AM3199" s="82"/>
      <c r="AN3199" s="82"/>
      <c r="AO3199" s="82"/>
      <c r="AP3199" s="82"/>
      <c r="AQ3199" s="82"/>
      <c r="AR3199" s="82"/>
      <c r="AS3199" s="82"/>
      <c r="AT3199" s="82"/>
      <c r="AU3199" s="82"/>
      <c r="AV3199" s="82"/>
      <c r="AW3199" s="82"/>
      <c r="AX3199" s="82"/>
      <c r="AY3199" s="82"/>
      <c r="AZ3199" s="82"/>
      <c r="BA3199" s="82"/>
      <c r="BB3199" s="82"/>
      <c r="BC3199" s="82"/>
      <c r="BD3199" s="82"/>
      <c r="BE3199" s="1"/>
      <c r="BF3199" s="1"/>
      <c r="BG3199" s="1"/>
    </row>
    <row r="3200" spans="1:59" ht="16" x14ac:dyDescent="0.2">
      <c r="A3200" s="35"/>
      <c r="B3200" s="11">
        <f>B3199</f>
        <v>115</v>
      </c>
      <c r="C3200" s="12" t="str">
        <f>C3199</f>
        <v>SCI HSR 5</v>
      </c>
      <c r="D3200" s="35"/>
      <c r="E3200" s="35"/>
      <c r="F3200" s="35"/>
      <c r="G3200" s="35"/>
      <c r="H3200" s="35"/>
      <c r="I3200" s="35"/>
      <c r="J3200" s="35"/>
      <c r="K3200" s="35"/>
      <c r="L3200" s="35"/>
      <c r="M3200" s="35"/>
      <c r="N3200" s="35"/>
      <c r="O3200" s="44"/>
      <c r="P3200" s="44"/>
      <c r="Q3200" s="44"/>
      <c r="R3200" s="44"/>
      <c r="S3200" s="44"/>
      <c r="T3200" s="44"/>
      <c r="U3200" s="44"/>
      <c r="V3200" s="44"/>
      <c r="W3200" s="44"/>
      <c r="X3200" s="44"/>
      <c r="Y3200" s="44"/>
      <c r="Z3200" s="44"/>
      <c r="AA3200" s="44"/>
      <c r="AB3200" s="44"/>
      <c r="AC3200" s="44"/>
      <c r="AD3200" s="44"/>
      <c r="AE3200" s="44"/>
      <c r="AF3200" s="44"/>
      <c r="AG3200" s="44"/>
      <c r="AH3200" s="44"/>
      <c r="AI3200" s="44"/>
      <c r="AJ3200" s="44"/>
      <c r="AK3200" s="44"/>
      <c r="AL3200" s="44"/>
      <c r="AM3200" s="44"/>
      <c r="AN3200" s="44"/>
      <c r="AO3200" s="44"/>
      <c r="AP3200" s="44"/>
      <c r="AQ3200" s="44"/>
      <c r="AR3200" s="44"/>
      <c r="AS3200" s="44"/>
      <c r="AT3200" s="44"/>
      <c r="AU3200" s="44"/>
      <c r="AV3200" s="44"/>
      <c r="AW3200" s="44"/>
      <c r="AX3200" s="44"/>
      <c r="AY3200" s="44"/>
      <c r="AZ3200" s="44"/>
      <c r="BA3200" s="44"/>
      <c r="BB3200" s="44"/>
      <c r="BC3200" s="44"/>
      <c r="BD3200" s="44"/>
      <c r="BE3200" s="35"/>
      <c r="BF3200" s="35"/>
      <c r="BG3200" s="35"/>
    </row>
    <row r="3201" spans="1:59" ht="16" x14ac:dyDescent="0.2">
      <c r="B3201" s="11">
        <f t="shared" ref="B3201:C3216" si="2245">B3200</f>
        <v>115</v>
      </c>
      <c r="C3201" s="12" t="str">
        <f t="shared" si="2245"/>
        <v>SCI HSR 5</v>
      </c>
      <c r="D3201" s="13" t="s">
        <v>2</v>
      </c>
      <c r="E3201" s="14" t="s">
        <v>121</v>
      </c>
      <c r="F3201" s="15"/>
      <c r="G3201" s="13" t="s">
        <v>229</v>
      </c>
      <c r="H3201" s="14" t="s">
        <v>32</v>
      </c>
      <c r="I3201" s="14"/>
      <c r="J3201" s="14"/>
      <c r="L3201" s="16" t="s">
        <v>230</v>
      </c>
      <c r="M3201" s="70"/>
      <c r="N3201" s="70"/>
      <c r="O3201" s="17">
        <f>($E3212&gt;0)*($E3206&lt;O$2)*(EDATE($E3206,$E3212)&gt;O$3)*((O$3-O$2+1)/O$4)
+($E3212&gt;0)*($E3206&lt;O$2)*(EDATE($E3206,$E3212)&gt;=O$2)*(EDATE($E3206,$E3212)&lt;=O$3)*((EDATE($E3206,$E3212)-O$2)/O$4)
+($E3212&gt;0)*($E3206&lt;O$2)*(EDATE($E3206,$E3212)&lt;O$2)*(0)
+($E3212&gt;0)*($E3206&gt;=O$2)*($E3206&lt;=O$3)*(EDATE($E3206,$E3212)&gt;=O$2)*(EDATE($E3206,$E3212)&lt;=O$3)*((EDATE($E3206,$E3212)-$E3206+1)/O$4)
+($E3212&gt;0)*($E3206&gt;=O$2)*($E3206&lt;=O$3)*(EDATE($E3206,$E3212)&gt;O$3)*((O$3-$E3206+1)/O$4)
+($E3212&gt;0)*($E3206&gt;O$3)*(0)</f>
        <v>0</v>
      </c>
      <c r="P3201" s="17">
        <f t="shared" ref="P3201:BD3201" si="2246">($E3212&gt;0)*($E3206&lt;P$2)*(EDATE($E3206,$E3212)&gt;P$3)*((P$3-P$2+1)/P$4)
+($E3212&gt;0)*($E3206&lt;P$2)*(EDATE($E3206,$E3212)&gt;=P$2)*(EDATE($E3206,$E3212)&lt;=P$3)*((EDATE($E3206,$E3212)-P$2)/P$4)
+($E3212&gt;0)*($E3206&lt;P$2)*(EDATE($E3206,$E3212)&lt;P$2)*(0)
+($E3212&gt;0)*($E3206&gt;=P$2)*($E3206&lt;=P$3)*(EDATE($E3206,$E3212)&gt;=P$2)*(EDATE($E3206,$E3212)&lt;=P$3)*((EDATE($E3206,$E3212)-$E3206+1)/P$4)
+($E3212&gt;0)*($E3206&gt;=P$2)*($E3206&lt;=P$3)*(EDATE($E3206,$E3212)&gt;P$3)*((P$3-$E3206+1)/P$4)
+($E3212&gt;0)*($E3206&gt;P$3)*(0)</f>
        <v>0</v>
      </c>
      <c r="Q3201" s="17">
        <f t="shared" si="2246"/>
        <v>0</v>
      </c>
      <c r="R3201" s="17">
        <f t="shared" si="2246"/>
        <v>0</v>
      </c>
      <c r="S3201" s="17">
        <f t="shared" si="2246"/>
        <v>0</v>
      </c>
      <c r="T3201" s="17">
        <f t="shared" si="2246"/>
        <v>0</v>
      </c>
      <c r="U3201" s="17">
        <f t="shared" si="2246"/>
        <v>0</v>
      </c>
      <c r="V3201" s="17">
        <f t="shared" si="2246"/>
        <v>0</v>
      </c>
      <c r="W3201" s="17">
        <f t="shared" si="2246"/>
        <v>0</v>
      </c>
      <c r="X3201" s="17">
        <f t="shared" si="2246"/>
        <v>0</v>
      </c>
      <c r="Y3201" s="17">
        <f t="shared" si="2246"/>
        <v>0</v>
      </c>
      <c r="Z3201" s="17">
        <f t="shared" si="2246"/>
        <v>0</v>
      </c>
      <c r="AA3201" s="17">
        <f t="shared" si="2246"/>
        <v>0</v>
      </c>
      <c r="AB3201" s="17">
        <f t="shared" si="2246"/>
        <v>0</v>
      </c>
      <c r="AC3201" s="17">
        <f t="shared" si="2246"/>
        <v>0</v>
      </c>
      <c r="AD3201" s="17">
        <f t="shared" si="2246"/>
        <v>0</v>
      </c>
      <c r="AE3201" s="17">
        <f t="shared" si="2246"/>
        <v>0</v>
      </c>
      <c r="AF3201" s="17">
        <f t="shared" si="2246"/>
        <v>0</v>
      </c>
      <c r="AG3201" s="17">
        <f t="shared" si="2246"/>
        <v>0</v>
      </c>
      <c r="AH3201" s="17">
        <f t="shared" si="2246"/>
        <v>0</v>
      </c>
      <c r="AI3201" s="17">
        <f t="shared" si="2246"/>
        <v>0</v>
      </c>
      <c r="AJ3201" s="17">
        <f t="shared" si="2246"/>
        <v>0</v>
      </c>
      <c r="AK3201" s="17">
        <f t="shared" si="2246"/>
        <v>0</v>
      </c>
      <c r="AL3201" s="17">
        <f t="shared" si="2246"/>
        <v>0</v>
      </c>
      <c r="AM3201" s="17">
        <f t="shared" si="2246"/>
        <v>0</v>
      </c>
      <c r="AN3201" s="17">
        <f t="shared" si="2246"/>
        <v>0</v>
      </c>
      <c r="AO3201" s="17">
        <f t="shared" si="2246"/>
        <v>0</v>
      </c>
      <c r="AP3201" s="17">
        <f t="shared" si="2246"/>
        <v>0</v>
      </c>
      <c r="AQ3201" s="17">
        <f t="shared" si="2246"/>
        <v>0</v>
      </c>
      <c r="AR3201" s="17">
        <f t="shared" si="2246"/>
        <v>0</v>
      </c>
      <c r="AS3201" s="17">
        <f t="shared" si="2246"/>
        <v>0</v>
      </c>
      <c r="AT3201" s="17">
        <f t="shared" si="2246"/>
        <v>0</v>
      </c>
      <c r="AU3201" s="17">
        <f t="shared" si="2246"/>
        <v>0</v>
      </c>
      <c r="AV3201" s="17">
        <f t="shared" si="2246"/>
        <v>0</v>
      </c>
      <c r="AW3201" s="17">
        <f t="shared" si="2246"/>
        <v>0</v>
      </c>
      <c r="AX3201" s="17">
        <f t="shared" si="2246"/>
        <v>0</v>
      </c>
      <c r="AY3201" s="17">
        <f t="shared" si="2246"/>
        <v>0</v>
      </c>
      <c r="AZ3201" s="17">
        <f t="shared" si="2246"/>
        <v>0</v>
      </c>
      <c r="BA3201" s="17">
        <f t="shared" si="2246"/>
        <v>0</v>
      </c>
      <c r="BB3201" s="17">
        <f t="shared" si="2246"/>
        <v>0</v>
      </c>
      <c r="BC3201" s="17">
        <f t="shared" si="2246"/>
        <v>0</v>
      </c>
      <c r="BD3201" s="17">
        <f t="shared" si="2246"/>
        <v>0</v>
      </c>
    </row>
    <row r="3202" spans="1:59" ht="16" x14ac:dyDescent="0.2">
      <c r="B3202" s="11">
        <f t="shared" si="2245"/>
        <v>115</v>
      </c>
      <c r="C3202" s="12" t="str">
        <f t="shared" si="2245"/>
        <v>SCI HSR 5</v>
      </c>
      <c r="D3202" s="13" t="s">
        <v>7</v>
      </c>
      <c r="E3202" s="18">
        <v>575.20000000000005</v>
      </c>
      <c r="F3202" s="15"/>
      <c r="G3202" s="13" t="s">
        <v>0</v>
      </c>
      <c r="H3202" s="19">
        <v>187.9</v>
      </c>
      <c r="I3202" s="13" t="s">
        <v>20</v>
      </c>
      <c r="J3202" s="19">
        <v>105.9</v>
      </c>
      <c r="L3202" s="20" t="s">
        <v>231</v>
      </c>
      <c r="M3202" s="72"/>
      <c r="N3202" s="72"/>
      <c r="O3202" s="21">
        <f>($H3207&gt;0)*($J3207&lt;O$2)*0
+($H3207&gt;0)*($J3207&gt;=O$2)*($J3207&lt;=O$3)*(($J3207-O$2+1)/O$4)
+($H3207&gt;0)*($J3207&gt;O$3)*($I3207&gt;O$3)*0
+($H3207&gt;0)*($J3207&gt;O$3)*($I3207&lt;=O$3)*($I3207&gt;=O$2)*((O$3-$I3207+1)/O$4)
+($H3207&gt;0)*($J3207&gt;O$3)*($I3207&lt;O$2)*1
+($H3207&gt;0)*($I3207&gt;O$3)*0
+($H3208&gt;0)*($J$2350&lt;O$2)*0
+($H3208&gt;0)*($J3208&gt;=O$2)*($J3208&lt;=O$3)*(($J3208-O$2+1)/O$4)
+($H3208&gt;0)*($J3208&gt;O$3)*($I3208&gt;O$3)*0
+($H3208&gt;0)*($J3208&gt;O$3)*($I3208&lt;=O$3)*($I3208&gt;=O$2)*((O$3-$I3208+1)/O$4)
+($H3208&gt;0)*($J3208&gt;O$3)*($I3208&lt;O$2)*1
+($H3208&gt;0)*($I3208&gt;O$3)*0
+($H3209&gt;0)*($J3209&lt;O$2)*0
+($H3209&gt;0)*($J3209&gt;=O$2)*($J3209&lt;=O$3)*(($J3209-O$2+1)/O$4)
+($H3209&gt;0)*($J3209&gt;O$3)*($I3209&gt;O$3)*0
+($H3209&gt;0)*($J3209&gt;O$3)*($I3209&lt;=O$3)*($I3209&gt;=O$2)*((O$3-$I3209+1)/O$4)
+($H3209&gt;0)*($J3209&gt;O$3)*($I3209&lt;O$2)*1
+($H3209&gt;0)*($I3209&gt;O$3)*0</f>
        <v>0</v>
      </c>
      <c r="P3202" s="21">
        <f t="shared" ref="P3202:BD3202" si="2247">($H3207&gt;0)*($J3207&lt;P$2)*0
+($H3207&gt;0)*($J3207&gt;=P$2)*($J3207&lt;=P$3)*(($J3207-P$2+1)/P$4)
+($H3207&gt;0)*($J3207&gt;P$3)*($I3207&gt;P$3)*0
+($H3207&gt;0)*($J3207&gt;P$3)*($I3207&lt;=P$3)*($I3207&gt;=P$2)*((P$3-$I3207+1)/P$4)
+($H3207&gt;0)*($J3207&gt;P$3)*($I3207&lt;P$2)*1
+($H3207&gt;0)*($I3207&gt;P$3)*0
+($H3208&gt;0)*($J$2350&lt;P$2)*0
+($H3208&gt;0)*($J3208&gt;=P$2)*($J3208&lt;=P$3)*(($J3208-P$2+1)/P$4)
+($H3208&gt;0)*($J3208&gt;P$3)*($I3208&gt;P$3)*0
+($H3208&gt;0)*($J3208&gt;P$3)*($I3208&lt;=P$3)*($I3208&gt;=P$2)*((P$3-$I3208+1)/P$4)
+($H3208&gt;0)*($J3208&gt;P$3)*($I3208&lt;P$2)*1
+($H3208&gt;0)*($I3208&gt;P$3)*0
+($H3209&gt;0)*($J3209&lt;P$2)*0
+($H3209&gt;0)*($J3209&gt;=P$2)*($J3209&lt;=P$3)*(($J3209-P$2+1)/P$4)
+($H3209&gt;0)*($J3209&gt;P$3)*($I3209&gt;P$3)*0
+($H3209&gt;0)*($J3209&gt;P$3)*($I3209&lt;=P$3)*($I3209&gt;=P$2)*((P$3-$I3209+1)/P$4)
+($H3209&gt;0)*($J3209&gt;P$3)*($I3209&lt;P$2)*1
+($H3209&gt;0)*($I3209&gt;P$3)*0</f>
        <v>0</v>
      </c>
      <c r="Q3202" s="21">
        <f t="shared" si="2247"/>
        <v>0</v>
      </c>
      <c r="R3202" s="21">
        <f t="shared" si="2247"/>
        <v>0</v>
      </c>
      <c r="S3202" s="21">
        <f t="shared" si="2247"/>
        <v>0</v>
      </c>
      <c r="T3202" s="21">
        <f t="shared" si="2247"/>
        <v>0</v>
      </c>
      <c r="U3202" s="21">
        <f t="shared" si="2247"/>
        <v>0</v>
      </c>
      <c r="V3202" s="21">
        <f t="shared" si="2247"/>
        <v>0</v>
      </c>
      <c r="W3202" s="21">
        <f t="shared" si="2247"/>
        <v>0</v>
      </c>
      <c r="X3202" s="21">
        <f t="shared" si="2247"/>
        <v>0</v>
      </c>
      <c r="Y3202" s="21">
        <f t="shared" si="2247"/>
        <v>0</v>
      </c>
      <c r="Z3202" s="21">
        <f t="shared" si="2247"/>
        <v>0</v>
      </c>
      <c r="AA3202" s="21">
        <f t="shared" si="2247"/>
        <v>0</v>
      </c>
      <c r="AB3202" s="21">
        <f t="shared" si="2247"/>
        <v>0</v>
      </c>
      <c r="AC3202" s="21">
        <f t="shared" si="2247"/>
        <v>0</v>
      </c>
      <c r="AD3202" s="21">
        <f t="shared" si="2247"/>
        <v>0</v>
      </c>
      <c r="AE3202" s="21">
        <f t="shared" si="2247"/>
        <v>0</v>
      </c>
      <c r="AF3202" s="21">
        <f t="shared" si="2247"/>
        <v>0</v>
      </c>
      <c r="AG3202" s="21">
        <f t="shared" si="2247"/>
        <v>0</v>
      </c>
      <c r="AH3202" s="21">
        <f t="shared" si="2247"/>
        <v>0</v>
      </c>
      <c r="AI3202" s="21">
        <f t="shared" si="2247"/>
        <v>0</v>
      </c>
      <c r="AJ3202" s="21">
        <f t="shared" si="2247"/>
        <v>0</v>
      </c>
      <c r="AK3202" s="21">
        <f t="shared" si="2247"/>
        <v>0</v>
      </c>
      <c r="AL3202" s="21">
        <f t="shared" si="2247"/>
        <v>0</v>
      </c>
      <c r="AM3202" s="21">
        <f t="shared" si="2247"/>
        <v>0</v>
      </c>
      <c r="AN3202" s="21">
        <f t="shared" si="2247"/>
        <v>0</v>
      </c>
      <c r="AO3202" s="21">
        <f t="shared" si="2247"/>
        <v>0</v>
      </c>
      <c r="AP3202" s="21">
        <f t="shared" si="2247"/>
        <v>0</v>
      </c>
      <c r="AQ3202" s="21">
        <f t="shared" si="2247"/>
        <v>0</v>
      </c>
      <c r="AR3202" s="21">
        <f t="shared" si="2247"/>
        <v>0</v>
      </c>
      <c r="AS3202" s="21">
        <f t="shared" si="2247"/>
        <v>0</v>
      </c>
      <c r="AT3202" s="21">
        <f t="shared" si="2247"/>
        <v>0</v>
      </c>
      <c r="AU3202" s="21">
        <f t="shared" si="2247"/>
        <v>0</v>
      </c>
      <c r="AV3202" s="21">
        <f t="shared" si="2247"/>
        <v>0</v>
      </c>
      <c r="AW3202" s="21">
        <f t="shared" si="2247"/>
        <v>0</v>
      </c>
      <c r="AX3202" s="21">
        <f t="shared" si="2247"/>
        <v>0</v>
      </c>
      <c r="AY3202" s="21">
        <f t="shared" si="2247"/>
        <v>0</v>
      </c>
      <c r="AZ3202" s="21">
        <f t="shared" si="2247"/>
        <v>0</v>
      </c>
      <c r="BA3202" s="21">
        <f t="shared" si="2247"/>
        <v>0</v>
      </c>
      <c r="BB3202" s="21">
        <f t="shared" si="2247"/>
        <v>0</v>
      </c>
      <c r="BC3202" s="21">
        <f t="shared" si="2247"/>
        <v>0</v>
      </c>
      <c r="BD3202" s="21">
        <f t="shared" si="2247"/>
        <v>0</v>
      </c>
    </row>
    <row r="3203" spans="1:59" ht="16" x14ac:dyDescent="0.2">
      <c r="B3203" s="11">
        <f t="shared" si="2245"/>
        <v>115</v>
      </c>
      <c r="C3203" s="12" t="str">
        <f t="shared" si="2245"/>
        <v>SCI HSR 5</v>
      </c>
      <c r="D3203" s="13" t="s">
        <v>21</v>
      </c>
      <c r="E3203" s="22">
        <v>0</v>
      </c>
      <c r="F3203" s="15"/>
      <c r="G3203" s="13" t="s">
        <v>22</v>
      </c>
      <c r="H3203" s="22">
        <v>0</v>
      </c>
      <c r="I3203" s="13" t="s">
        <v>23</v>
      </c>
      <c r="J3203" s="22">
        <v>0</v>
      </c>
      <c r="K3203" s="23"/>
      <c r="L3203" s="20" t="s">
        <v>232</v>
      </c>
      <c r="M3203" s="72"/>
      <c r="N3203" s="72"/>
      <c r="O3203" s="21">
        <f>($E3206&lt;=O$3)*($E3206&gt;O$2)*((O$3-$E3206+1)/O$4)
+($E3206&lt;=O$2)*((O$3-O$2+1)/O$4)
+($E3206&gt;O$3)*(0)
-($E3214&lt;=O$3)*($E3214&lt;&gt;0)*($E3214&gt;O$2)*((O$3-$E3214)/O$4)
-($E3214&lt;=O$2)*((O$3-O$2+1)/O$4)
-($E3214&gt;O$3)*(0)</f>
        <v>1</v>
      </c>
      <c r="P3203" s="21">
        <f t="shared" ref="P3203:BD3203" si="2248">($E3206&lt;=P$3)*($E3206&gt;P$2)*((P$3-$E3206+1)/P$4)
+($E3206&lt;=P$2)*((P$3-P$2+1)/P$4)
+($E3206&gt;P$3)*(0)
-($E3214&lt;=P$3)*($E3214&lt;&gt;0)*($E3214&gt;P$2)*((P$3-$E3214)/P$4)
-($E3214&lt;=P$2)*((P$3-P$2+1)/P$4)
-($E3214&gt;P$3)*(0)</f>
        <v>1</v>
      </c>
      <c r="Q3203" s="21">
        <f t="shared" si="2248"/>
        <v>1</v>
      </c>
      <c r="R3203" s="21">
        <f t="shared" si="2248"/>
        <v>0.32967032967032972</v>
      </c>
      <c r="S3203" s="21">
        <f t="shared" si="2248"/>
        <v>0</v>
      </c>
      <c r="T3203" s="21">
        <f t="shared" si="2248"/>
        <v>0</v>
      </c>
      <c r="U3203" s="21">
        <f t="shared" si="2248"/>
        <v>0</v>
      </c>
      <c r="V3203" s="21">
        <f t="shared" si="2248"/>
        <v>0</v>
      </c>
      <c r="W3203" s="21">
        <f t="shared" si="2248"/>
        <v>0</v>
      </c>
      <c r="X3203" s="21">
        <f t="shared" si="2248"/>
        <v>0</v>
      </c>
      <c r="Y3203" s="21">
        <f t="shared" si="2248"/>
        <v>0</v>
      </c>
      <c r="Z3203" s="21">
        <f t="shared" si="2248"/>
        <v>0</v>
      </c>
      <c r="AA3203" s="21">
        <f t="shared" si="2248"/>
        <v>0</v>
      </c>
      <c r="AB3203" s="21">
        <f t="shared" si="2248"/>
        <v>0</v>
      </c>
      <c r="AC3203" s="21">
        <f t="shared" si="2248"/>
        <v>0</v>
      </c>
      <c r="AD3203" s="21">
        <f t="shared" si="2248"/>
        <v>0</v>
      </c>
      <c r="AE3203" s="21">
        <f t="shared" si="2248"/>
        <v>0</v>
      </c>
      <c r="AF3203" s="21">
        <f t="shared" si="2248"/>
        <v>0</v>
      </c>
      <c r="AG3203" s="21">
        <f t="shared" si="2248"/>
        <v>0</v>
      </c>
      <c r="AH3203" s="21">
        <f t="shared" si="2248"/>
        <v>0</v>
      </c>
      <c r="AI3203" s="21">
        <f t="shared" si="2248"/>
        <v>0</v>
      </c>
      <c r="AJ3203" s="21">
        <f t="shared" si="2248"/>
        <v>0</v>
      </c>
      <c r="AK3203" s="21">
        <f t="shared" si="2248"/>
        <v>0</v>
      </c>
      <c r="AL3203" s="21">
        <f t="shared" si="2248"/>
        <v>0</v>
      </c>
      <c r="AM3203" s="21">
        <f t="shared" si="2248"/>
        <v>0</v>
      </c>
      <c r="AN3203" s="21">
        <f t="shared" si="2248"/>
        <v>0</v>
      </c>
      <c r="AO3203" s="21">
        <f t="shared" si="2248"/>
        <v>0</v>
      </c>
      <c r="AP3203" s="21">
        <f t="shared" si="2248"/>
        <v>0</v>
      </c>
      <c r="AQ3203" s="21">
        <f t="shared" si="2248"/>
        <v>0</v>
      </c>
      <c r="AR3203" s="21">
        <f t="shared" si="2248"/>
        <v>0</v>
      </c>
      <c r="AS3203" s="21">
        <f t="shared" si="2248"/>
        <v>0</v>
      </c>
      <c r="AT3203" s="21">
        <f t="shared" si="2248"/>
        <v>0</v>
      </c>
      <c r="AU3203" s="21">
        <f t="shared" si="2248"/>
        <v>0</v>
      </c>
      <c r="AV3203" s="21">
        <f t="shared" si="2248"/>
        <v>0</v>
      </c>
      <c r="AW3203" s="21">
        <f t="shared" si="2248"/>
        <v>0</v>
      </c>
      <c r="AX3203" s="21">
        <f t="shared" si="2248"/>
        <v>0</v>
      </c>
      <c r="AY3203" s="21">
        <f t="shared" si="2248"/>
        <v>0</v>
      </c>
      <c r="AZ3203" s="21">
        <f t="shared" si="2248"/>
        <v>0</v>
      </c>
      <c r="BA3203" s="21">
        <f t="shared" si="2248"/>
        <v>0</v>
      </c>
      <c r="BB3203" s="21">
        <f t="shared" si="2248"/>
        <v>0</v>
      </c>
      <c r="BC3203" s="21">
        <f t="shared" si="2248"/>
        <v>0</v>
      </c>
      <c r="BD3203" s="21">
        <f t="shared" si="2248"/>
        <v>0</v>
      </c>
    </row>
    <row r="3204" spans="1:59" ht="16" x14ac:dyDescent="0.2">
      <c r="B3204" s="11">
        <f t="shared" si="2245"/>
        <v>115</v>
      </c>
      <c r="C3204" s="12" t="str">
        <f t="shared" si="2245"/>
        <v>SCI HSR 5</v>
      </c>
      <c r="D3204" s="13" t="s">
        <v>1</v>
      </c>
      <c r="E3204" s="22">
        <v>319464</v>
      </c>
      <c r="F3204" s="15"/>
      <c r="G3204" s="15"/>
      <c r="H3204" s="15"/>
      <c r="I3204" s="15"/>
      <c r="J3204" s="15"/>
      <c r="L3204" s="20" t="s">
        <v>233</v>
      </c>
      <c r="M3204" s="72"/>
      <c r="N3204" s="72"/>
      <c r="O3204" s="21">
        <f>($E3217&gt;O$3)*($E3214&lt;O$2)*((O$3-O$2+1)/O$4)
+($E3217&gt;O$3)*($E3214&gt;=O$2)*($E3214&lt;=O$3)*((O$3-$E3214)/O$4)
+($E3217&gt;O$3)*($E3214&gt;O$3)*(0)
+($E3217&lt;=O$3)*($E3217&gt;=O$2)*($E3214&lt;O$2)*(($E3217-O$2)/O$4)
+($E3217&lt;=O$3)*($E3217&gt;=O$2)*($E3214&lt;=O$3)*($E3214&gt;=O$2)*(($E3217-$E3214)/O$4)
+($E3217&lt;O$2)*(0)</f>
        <v>0</v>
      </c>
      <c r="P3204" s="21">
        <f t="shared" ref="P3204:BD3204" si="2249">($E3217&gt;P$3)*($E3214&lt;P$2)*((P$3-P$2+1)/P$4)
+($E3217&gt;P$3)*($E3214&gt;=P$2)*($E3214&lt;=P$3)*((P$3-$E3214)/P$4)
+($E3217&gt;P$3)*($E3214&gt;P$3)*(0)
+($E3217&lt;=P$3)*($E3217&gt;=P$2)*($E3214&lt;P$2)*(($E3217-P$2)/P$4)
+($E3217&lt;=P$3)*($E3217&gt;=P$2)*($E3214&lt;=P$3)*($E3214&gt;=P$2)*(($E3217-$E3214)/P$4)
+($E3217&lt;P$2)*(0)</f>
        <v>0</v>
      </c>
      <c r="Q3204" s="21">
        <f t="shared" si="2249"/>
        <v>0</v>
      </c>
      <c r="R3204" s="21">
        <f t="shared" si="2249"/>
        <v>1.098901098901099E-2</v>
      </c>
      <c r="S3204" s="21">
        <f t="shared" si="2249"/>
        <v>0</v>
      </c>
      <c r="T3204" s="21">
        <f t="shared" si="2249"/>
        <v>0</v>
      </c>
      <c r="U3204" s="21">
        <f t="shared" si="2249"/>
        <v>0</v>
      </c>
      <c r="V3204" s="21">
        <f t="shared" si="2249"/>
        <v>0</v>
      </c>
      <c r="W3204" s="21">
        <f t="shared" si="2249"/>
        <v>0</v>
      </c>
      <c r="X3204" s="21">
        <f t="shared" si="2249"/>
        <v>0</v>
      </c>
      <c r="Y3204" s="21">
        <f t="shared" si="2249"/>
        <v>0</v>
      </c>
      <c r="Z3204" s="21">
        <f t="shared" si="2249"/>
        <v>0</v>
      </c>
      <c r="AA3204" s="21">
        <f t="shared" si="2249"/>
        <v>0</v>
      </c>
      <c r="AB3204" s="21">
        <f t="shared" si="2249"/>
        <v>0</v>
      </c>
      <c r="AC3204" s="21">
        <f t="shared" si="2249"/>
        <v>0</v>
      </c>
      <c r="AD3204" s="21">
        <f t="shared" si="2249"/>
        <v>0</v>
      </c>
      <c r="AE3204" s="21">
        <f t="shared" si="2249"/>
        <v>0</v>
      </c>
      <c r="AF3204" s="21">
        <f t="shared" si="2249"/>
        <v>0</v>
      </c>
      <c r="AG3204" s="21">
        <f t="shared" si="2249"/>
        <v>0</v>
      </c>
      <c r="AH3204" s="21">
        <f t="shared" si="2249"/>
        <v>0</v>
      </c>
      <c r="AI3204" s="21">
        <f t="shared" si="2249"/>
        <v>0</v>
      </c>
      <c r="AJ3204" s="21">
        <f t="shared" si="2249"/>
        <v>0</v>
      </c>
      <c r="AK3204" s="21">
        <f t="shared" si="2249"/>
        <v>0</v>
      </c>
      <c r="AL3204" s="21">
        <f t="shared" si="2249"/>
        <v>0</v>
      </c>
      <c r="AM3204" s="21">
        <f t="shared" si="2249"/>
        <v>0</v>
      </c>
      <c r="AN3204" s="21">
        <f t="shared" si="2249"/>
        <v>0</v>
      </c>
      <c r="AO3204" s="21">
        <f t="shared" si="2249"/>
        <v>0</v>
      </c>
      <c r="AP3204" s="21">
        <f t="shared" si="2249"/>
        <v>0</v>
      </c>
      <c r="AQ3204" s="21">
        <f t="shared" si="2249"/>
        <v>0</v>
      </c>
      <c r="AR3204" s="21">
        <f t="shared" si="2249"/>
        <v>0</v>
      </c>
      <c r="AS3204" s="21">
        <f t="shared" si="2249"/>
        <v>0</v>
      </c>
      <c r="AT3204" s="21">
        <f t="shared" si="2249"/>
        <v>0</v>
      </c>
      <c r="AU3204" s="21">
        <f t="shared" si="2249"/>
        <v>0</v>
      </c>
      <c r="AV3204" s="21">
        <f t="shared" si="2249"/>
        <v>0</v>
      </c>
      <c r="AW3204" s="21">
        <f t="shared" si="2249"/>
        <v>0</v>
      </c>
      <c r="AX3204" s="21">
        <f t="shared" si="2249"/>
        <v>0</v>
      </c>
      <c r="AY3204" s="21">
        <f t="shared" si="2249"/>
        <v>0</v>
      </c>
      <c r="AZ3204" s="21">
        <f t="shared" si="2249"/>
        <v>0</v>
      </c>
      <c r="BA3204" s="21">
        <f t="shared" si="2249"/>
        <v>0</v>
      </c>
      <c r="BB3204" s="21">
        <f t="shared" si="2249"/>
        <v>0</v>
      </c>
      <c r="BC3204" s="21">
        <f t="shared" si="2249"/>
        <v>0</v>
      </c>
      <c r="BD3204" s="21">
        <f t="shared" si="2249"/>
        <v>0</v>
      </c>
    </row>
    <row r="3205" spans="1:59" ht="16" x14ac:dyDescent="0.2">
      <c r="B3205" s="11">
        <f t="shared" si="2245"/>
        <v>115</v>
      </c>
      <c r="C3205" s="12" t="str">
        <f t="shared" si="2245"/>
        <v>SCI HSR 5</v>
      </c>
      <c r="K3205" s="24"/>
      <c r="L3205" s="20" t="s">
        <v>234</v>
      </c>
      <c r="M3205" s="72"/>
      <c r="N3205" s="72"/>
      <c r="O3205" s="21">
        <f>($E3220&gt;0)*($E3217&lt;O$2)*(EDATE($E3217,$E3220)&gt;O$3)*((O$3-O$2+1)/O$4)
+($E3220&gt;0)*($E3217&lt;O$2)*(EDATE($E3217,$E3220)&gt;=O$2)*(EDATE($E3217,$E3220)&lt;=O$3)*((EDATE($E3217,$E3220)-O$2)/O$4)
+($E3220&gt;0)*($E3217&lt;O$2)*(EDATE($E3217,$E3220)&lt;O$2)*(0)
+($E3220&gt;0)*($E3217&gt;=O$2)*($E3217&lt;=O$3)*(EDATE($E3217,$E3220)&gt;=O$2)*(EDATE($E3217,$E3220)&lt;=O$3)*((EDATE($E3217,$E3220)-$E3217+1)/O$4)
+($E3220&gt;0)*($E3217&gt;=O$2)*($E3217&lt;=O$3)*(EDATE($E3217,$E3220)&gt;O$3)*((O$3-$E3217+1)/O$4)
+($E3220&gt;0)*($E3217&gt;O$3)*(0)</f>
        <v>0</v>
      </c>
      <c r="P3205" s="21">
        <f t="shared" ref="P3205:BD3205" si="2250">($E3220&gt;0)*($E3217&lt;P$2)*(EDATE($E3217,$E3220)&gt;P$3)*((P$3-P$2+1)/P$4)
+($E3220&gt;0)*($E3217&lt;P$2)*(EDATE($E3217,$E3220)&gt;=P$2)*(EDATE($E3217,$E3220)&lt;=P$3)*((EDATE($E3217,$E3220)-P$2)/P$4)
+($E3220&gt;0)*($E3217&lt;P$2)*(EDATE($E3217,$E3220)&lt;P$2)*(0)
+($E3220&gt;0)*($E3217&gt;=P$2)*($E3217&lt;=P$3)*(EDATE($E3217,$E3220)&gt;=P$2)*(EDATE($E3217,$E3220)&lt;=P$3)*((EDATE($E3217,$E3220)-$E3217+1)/P$4)
+($E3220&gt;0)*($E3217&gt;=P$2)*($E3217&lt;=P$3)*(EDATE($E3217,$E3220)&gt;P$3)*((P$3-$E3217+1)/P$4)
+($E3220&gt;0)*($E3217&gt;P$3)*(0)</f>
        <v>0</v>
      </c>
      <c r="Q3205" s="21">
        <f t="shared" si="2250"/>
        <v>0</v>
      </c>
      <c r="R3205" s="21">
        <f t="shared" si="2250"/>
        <v>0.67032967032967028</v>
      </c>
      <c r="S3205" s="21">
        <f t="shared" si="2250"/>
        <v>0</v>
      </c>
      <c r="T3205" s="21">
        <f t="shared" si="2250"/>
        <v>0</v>
      </c>
      <c r="U3205" s="21">
        <f t="shared" si="2250"/>
        <v>0</v>
      </c>
      <c r="V3205" s="21">
        <f t="shared" si="2250"/>
        <v>0</v>
      </c>
      <c r="W3205" s="21">
        <f t="shared" si="2250"/>
        <v>0</v>
      </c>
      <c r="X3205" s="21">
        <f t="shared" si="2250"/>
        <v>0</v>
      </c>
      <c r="Y3205" s="21">
        <f t="shared" si="2250"/>
        <v>0</v>
      </c>
      <c r="Z3205" s="21">
        <f t="shared" si="2250"/>
        <v>0</v>
      </c>
      <c r="AA3205" s="21">
        <f t="shared" si="2250"/>
        <v>0</v>
      </c>
      <c r="AB3205" s="21">
        <f t="shared" si="2250"/>
        <v>0</v>
      </c>
      <c r="AC3205" s="21">
        <f t="shared" si="2250"/>
        <v>0</v>
      </c>
      <c r="AD3205" s="21">
        <f t="shared" si="2250"/>
        <v>0</v>
      </c>
      <c r="AE3205" s="21">
        <f t="shared" si="2250"/>
        <v>0</v>
      </c>
      <c r="AF3205" s="21">
        <f t="shared" si="2250"/>
        <v>0</v>
      </c>
      <c r="AG3205" s="21">
        <f t="shared" si="2250"/>
        <v>0</v>
      </c>
      <c r="AH3205" s="21">
        <f t="shared" si="2250"/>
        <v>0</v>
      </c>
      <c r="AI3205" s="21">
        <f t="shared" si="2250"/>
        <v>0</v>
      </c>
      <c r="AJ3205" s="21">
        <f t="shared" si="2250"/>
        <v>0</v>
      </c>
      <c r="AK3205" s="21">
        <f t="shared" si="2250"/>
        <v>0</v>
      </c>
      <c r="AL3205" s="21">
        <f t="shared" si="2250"/>
        <v>0</v>
      </c>
      <c r="AM3205" s="21">
        <f t="shared" si="2250"/>
        <v>0</v>
      </c>
      <c r="AN3205" s="21">
        <f t="shared" si="2250"/>
        <v>0</v>
      </c>
      <c r="AO3205" s="21">
        <f t="shared" si="2250"/>
        <v>0</v>
      </c>
      <c r="AP3205" s="21">
        <f t="shared" si="2250"/>
        <v>0</v>
      </c>
      <c r="AQ3205" s="21">
        <f t="shared" si="2250"/>
        <v>0</v>
      </c>
      <c r="AR3205" s="21">
        <f t="shared" si="2250"/>
        <v>0</v>
      </c>
      <c r="AS3205" s="21">
        <f t="shared" si="2250"/>
        <v>0</v>
      </c>
      <c r="AT3205" s="21">
        <f t="shared" si="2250"/>
        <v>0</v>
      </c>
      <c r="AU3205" s="21">
        <f t="shared" si="2250"/>
        <v>0</v>
      </c>
      <c r="AV3205" s="21">
        <f t="shared" si="2250"/>
        <v>0</v>
      </c>
      <c r="AW3205" s="21">
        <f t="shared" si="2250"/>
        <v>0</v>
      </c>
      <c r="AX3205" s="21">
        <f t="shared" si="2250"/>
        <v>0</v>
      </c>
      <c r="AY3205" s="21">
        <f t="shared" si="2250"/>
        <v>0</v>
      </c>
      <c r="AZ3205" s="21">
        <f t="shared" si="2250"/>
        <v>0</v>
      </c>
      <c r="BA3205" s="21">
        <f t="shared" si="2250"/>
        <v>0</v>
      </c>
      <c r="BB3205" s="21">
        <f t="shared" si="2250"/>
        <v>0</v>
      </c>
      <c r="BC3205" s="21">
        <f t="shared" si="2250"/>
        <v>0</v>
      </c>
      <c r="BD3205" s="21">
        <f t="shared" si="2250"/>
        <v>0</v>
      </c>
    </row>
    <row r="3206" spans="1:59" ht="16" x14ac:dyDescent="0.2">
      <c r="B3206" s="11">
        <f t="shared" si="2245"/>
        <v>115</v>
      </c>
      <c r="C3206" s="12" t="str">
        <f t="shared" si="2245"/>
        <v>SCI HSR 5</v>
      </c>
      <c r="D3206" s="25" t="s">
        <v>235</v>
      </c>
      <c r="E3206" s="26">
        <v>43466</v>
      </c>
      <c r="F3206" s="15"/>
      <c r="G3206" s="25" t="s">
        <v>236</v>
      </c>
      <c r="H3206" s="25" t="s">
        <v>237</v>
      </c>
      <c r="I3206" s="25" t="s">
        <v>238</v>
      </c>
      <c r="J3206" s="25" t="s">
        <v>239</v>
      </c>
      <c r="K3206" s="24"/>
      <c r="L3206" s="27" t="s">
        <v>240</v>
      </c>
      <c r="M3206" s="83"/>
      <c r="N3206" s="83"/>
      <c r="O3206" s="28">
        <f>($H3218&gt;0)*($J3218&lt;O$2)*0
+($H3218&gt;0)*($J3218&gt;=O$2)*($J3218&lt;=O$3)*(($J3218-O$2+1)/O$4)
+($H3218&gt;0)*($J3218&gt;O$3)*($I3218&gt;O$3)*0
+($H3218&gt;0)*($J3218&gt;O$3)*($I3218&lt;=O$3)*($I3218&gt;=O$2)*((O$3-$I3218+1)/O$4)
+($H3218&gt;0)*($J3218&gt;O$3)*($I3218&lt;O$2)*1
+($H3218&gt;0)*($I3218&gt;O$3)*0
+($H3219&gt;0)*($J3219&lt;O$2)*0
+($H3219&gt;0)*($J3219&gt;=O$2)*($J3219&lt;=O$3)*(($J3219-O$2+1)/O$4)
+($H3219&gt;0)*($J3219&gt;O$3)*($I3219&gt;O$3)*0
+($H3219&gt;0)*($J3219&gt;O$3)*($I3219&lt;=O$3)*($I3219&gt;=O$2)*((O$3-$I3219+1)/O$4)
+($H3219&gt;0)*($J3219&gt;O$3)*($I3219&lt;O$2)*1
+($H3219&gt;0)*($I3219&gt;O$3)*0
+($H3220&gt;0)*($J3220&lt;O$2)*0
+($H3220&gt;0)*($J3220&gt;=O$2)*($J3220&lt;=O$3)*(($J3220-O$2+1)/O$4)
+($H3220&gt;0)*($J3220&gt;O$3)*($I3220&gt;O$3)*0
+($H3220&gt;0)*($J3220&gt;O$3)*($I3220&lt;=O$3)*($I3220&gt;=O$2)*((O$3-$I3220+1)/O$4)
+($H3220&gt;0)*($J3220&gt;O$3)*($I3220&lt;O$2)*1
+($H3220&gt;0)*($I3220&gt;O$3)*0</f>
        <v>0</v>
      </c>
      <c r="P3206" s="28">
        <f t="shared" ref="P3206:BD3206" si="2251">($H3218&gt;0)*($J3218&lt;P$2)*0
+($H3218&gt;0)*($J3218&gt;=P$2)*($J3218&lt;=P$3)*(($J3218-P$2+1)/P$4)
+($H3218&gt;0)*($J3218&gt;P$3)*($I3218&gt;P$3)*0
+($H3218&gt;0)*($J3218&gt;P$3)*($I3218&lt;=P$3)*($I3218&gt;=P$2)*((P$3-$I3218+1)/P$4)
+($H3218&gt;0)*($J3218&gt;P$3)*($I3218&lt;P$2)*1
+($H3218&gt;0)*($I3218&gt;P$3)*0
+($H3219&gt;0)*($J3219&lt;P$2)*0
+($H3219&gt;0)*($J3219&gt;=P$2)*($J3219&lt;=P$3)*(($J3219-P$2+1)/P$4)
+($H3219&gt;0)*($J3219&gt;P$3)*($I3219&gt;P$3)*0
+($H3219&gt;0)*($J3219&gt;P$3)*($I3219&lt;=P$3)*($I3219&gt;=P$2)*((P$3-$I3219+1)/P$4)
+($H3219&gt;0)*($J3219&gt;P$3)*($I3219&lt;P$2)*1
+($H3219&gt;0)*($I3219&gt;P$3)*0
+($H3220&gt;0)*($J3220&lt;P$2)*0
+($H3220&gt;0)*($J3220&gt;=P$2)*($J3220&lt;=P$3)*(($J3220-P$2+1)/P$4)
+($H3220&gt;0)*($J3220&gt;P$3)*($I3220&gt;P$3)*0
+($H3220&gt;0)*($J3220&gt;P$3)*($I3220&lt;=P$3)*($I3220&gt;=P$2)*((P$3-$I3220+1)/P$4)
+($H3220&gt;0)*($J3220&gt;P$3)*($I3220&lt;P$2)*1
+($H3220&gt;0)*($I3220&gt;P$3)*0</f>
        <v>0</v>
      </c>
      <c r="Q3206" s="28">
        <f t="shared" si="2251"/>
        <v>0</v>
      </c>
      <c r="R3206" s="28">
        <f t="shared" si="2251"/>
        <v>0.67032967032967028</v>
      </c>
      <c r="S3206" s="28">
        <f t="shared" si="2251"/>
        <v>1</v>
      </c>
      <c r="T3206" s="28">
        <f t="shared" si="2251"/>
        <v>1</v>
      </c>
      <c r="U3206" s="28">
        <f t="shared" si="2251"/>
        <v>1</v>
      </c>
      <c r="V3206" s="28">
        <f t="shared" si="2251"/>
        <v>1</v>
      </c>
      <c r="W3206" s="28">
        <f t="shared" si="2251"/>
        <v>1</v>
      </c>
      <c r="X3206" s="28">
        <f t="shared" si="2251"/>
        <v>1</v>
      </c>
      <c r="Y3206" s="28">
        <f t="shared" si="2251"/>
        <v>1</v>
      </c>
      <c r="Z3206" s="28">
        <f t="shared" si="2251"/>
        <v>0.31868131868131866</v>
      </c>
      <c r="AA3206" s="28">
        <f t="shared" si="2251"/>
        <v>0</v>
      </c>
      <c r="AB3206" s="28">
        <f t="shared" si="2251"/>
        <v>0</v>
      </c>
      <c r="AC3206" s="28">
        <f t="shared" si="2251"/>
        <v>0</v>
      </c>
      <c r="AD3206" s="28">
        <f t="shared" si="2251"/>
        <v>0</v>
      </c>
      <c r="AE3206" s="28">
        <f t="shared" si="2251"/>
        <v>0</v>
      </c>
      <c r="AF3206" s="28">
        <f t="shared" si="2251"/>
        <v>0</v>
      </c>
      <c r="AG3206" s="28">
        <f t="shared" si="2251"/>
        <v>0</v>
      </c>
      <c r="AH3206" s="28">
        <f t="shared" si="2251"/>
        <v>0</v>
      </c>
      <c r="AI3206" s="28">
        <f t="shared" si="2251"/>
        <v>0</v>
      </c>
      <c r="AJ3206" s="28">
        <f t="shared" si="2251"/>
        <v>0</v>
      </c>
      <c r="AK3206" s="28">
        <f t="shared" si="2251"/>
        <v>0</v>
      </c>
      <c r="AL3206" s="28">
        <f t="shared" si="2251"/>
        <v>0</v>
      </c>
      <c r="AM3206" s="28">
        <f t="shared" si="2251"/>
        <v>0</v>
      </c>
      <c r="AN3206" s="28">
        <f t="shared" si="2251"/>
        <v>0</v>
      </c>
      <c r="AO3206" s="28">
        <f t="shared" si="2251"/>
        <v>0</v>
      </c>
      <c r="AP3206" s="28">
        <f t="shared" si="2251"/>
        <v>0</v>
      </c>
      <c r="AQ3206" s="28">
        <f t="shared" si="2251"/>
        <v>0</v>
      </c>
      <c r="AR3206" s="28">
        <f t="shared" si="2251"/>
        <v>0</v>
      </c>
      <c r="AS3206" s="28">
        <f t="shared" si="2251"/>
        <v>0</v>
      </c>
      <c r="AT3206" s="28">
        <f t="shared" si="2251"/>
        <v>0</v>
      </c>
      <c r="AU3206" s="28">
        <f t="shared" si="2251"/>
        <v>0</v>
      </c>
      <c r="AV3206" s="28">
        <f t="shared" si="2251"/>
        <v>0</v>
      </c>
      <c r="AW3206" s="28">
        <f t="shared" si="2251"/>
        <v>0</v>
      </c>
      <c r="AX3206" s="28">
        <f t="shared" si="2251"/>
        <v>0</v>
      </c>
      <c r="AY3206" s="28">
        <f t="shared" si="2251"/>
        <v>0</v>
      </c>
      <c r="AZ3206" s="28">
        <f t="shared" si="2251"/>
        <v>0</v>
      </c>
      <c r="BA3206" s="28">
        <f t="shared" si="2251"/>
        <v>0</v>
      </c>
      <c r="BB3206" s="28">
        <f t="shared" si="2251"/>
        <v>0</v>
      </c>
      <c r="BC3206" s="28">
        <f t="shared" si="2251"/>
        <v>0</v>
      </c>
      <c r="BD3206" s="28">
        <f t="shared" si="2251"/>
        <v>0</v>
      </c>
    </row>
    <row r="3207" spans="1:59" ht="16" x14ac:dyDescent="0.2">
      <c r="B3207" s="11">
        <f t="shared" si="2245"/>
        <v>115</v>
      </c>
      <c r="C3207" s="12" t="str">
        <f t="shared" si="2245"/>
        <v>SCI HSR 5</v>
      </c>
      <c r="D3207" s="25" t="s">
        <v>241</v>
      </c>
      <c r="E3207" s="29">
        <v>234000</v>
      </c>
      <c r="F3207" s="15"/>
      <c r="G3207" s="30" t="s">
        <v>10</v>
      </c>
      <c r="H3207" s="31">
        <v>0</v>
      </c>
      <c r="I3207" s="32">
        <v>0</v>
      </c>
      <c r="J3207" s="32">
        <v>0</v>
      </c>
      <c r="K3207" s="24"/>
      <c r="L3207" s="33" t="s">
        <v>242</v>
      </c>
      <c r="M3207" s="73"/>
      <c r="N3207" s="73"/>
      <c r="O3207" s="34">
        <f>($E3217&lt;=O$3)*($E3217&gt;O$2)*((O$3-$E3217+1)/O$4)
+($E3217&lt;=O$2)*((O$3-O$2+1)/O$4)
+($E3217&gt;O$3)*(0)</f>
        <v>0</v>
      </c>
      <c r="P3207" s="34">
        <f t="shared" ref="P3207:BD3207" si="2252">($E3217&lt;=P$3)*($E3217&gt;P$2)*((P$3-$E3217+1)/P$4)
+($E3217&lt;=P$2)*((P$3-P$2+1)/P$4)
+($E3217&gt;P$3)*(0)</f>
        <v>0</v>
      </c>
      <c r="Q3207" s="34">
        <f t="shared" si="2252"/>
        <v>0</v>
      </c>
      <c r="R3207" s="34">
        <f t="shared" si="2252"/>
        <v>0.67032967032967028</v>
      </c>
      <c r="S3207" s="34">
        <f t="shared" si="2252"/>
        <v>1</v>
      </c>
      <c r="T3207" s="34">
        <f t="shared" si="2252"/>
        <v>1</v>
      </c>
      <c r="U3207" s="34">
        <f t="shared" si="2252"/>
        <v>1</v>
      </c>
      <c r="V3207" s="34">
        <f t="shared" si="2252"/>
        <v>1</v>
      </c>
      <c r="W3207" s="34">
        <f t="shared" si="2252"/>
        <v>1</v>
      </c>
      <c r="X3207" s="34">
        <f t="shared" si="2252"/>
        <v>1</v>
      </c>
      <c r="Y3207" s="34">
        <f t="shared" si="2252"/>
        <v>1</v>
      </c>
      <c r="Z3207" s="34">
        <f t="shared" si="2252"/>
        <v>1</v>
      </c>
      <c r="AA3207" s="34">
        <f t="shared" si="2252"/>
        <v>1</v>
      </c>
      <c r="AB3207" s="34">
        <f t="shared" si="2252"/>
        <v>1</v>
      </c>
      <c r="AC3207" s="34">
        <f t="shared" si="2252"/>
        <v>1</v>
      </c>
      <c r="AD3207" s="34">
        <f t="shared" si="2252"/>
        <v>1</v>
      </c>
      <c r="AE3207" s="34">
        <f t="shared" si="2252"/>
        <v>1</v>
      </c>
      <c r="AF3207" s="34">
        <f t="shared" si="2252"/>
        <v>1</v>
      </c>
      <c r="AG3207" s="34">
        <f t="shared" si="2252"/>
        <v>1</v>
      </c>
      <c r="AH3207" s="34">
        <f t="shared" si="2252"/>
        <v>1</v>
      </c>
      <c r="AI3207" s="34">
        <f t="shared" si="2252"/>
        <v>1</v>
      </c>
      <c r="AJ3207" s="34">
        <f t="shared" si="2252"/>
        <v>1</v>
      </c>
      <c r="AK3207" s="34">
        <f t="shared" si="2252"/>
        <v>1</v>
      </c>
      <c r="AL3207" s="34">
        <f t="shared" si="2252"/>
        <v>1</v>
      </c>
      <c r="AM3207" s="34">
        <f t="shared" si="2252"/>
        <v>1</v>
      </c>
      <c r="AN3207" s="34">
        <f t="shared" si="2252"/>
        <v>1</v>
      </c>
      <c r="AO3207" s="34">
        <f t="shared" si="2252"/>
        <v>1</v>
      </c>
      <c r="AP3207" s="34">
        <f t="shared" si="2252"/>
        <v>1</v>
      </c>
      <c r="AQ3207" s="34">
        <f t="shared" si="2252"/>
        <v>1</v>
      </c>
      <c r="AR3207" s="34">
        <f t="shared" si="2252"/>
        <v>1</v>
      </c>
      <c r="AS3207" s="34">
        <f t="shared" si="2252"/>
        <v>1</v>
      </c>
      <c r="AT3207" s="34">
        <f t="shared" si="2252"/>
        <v>1</v>
      </c>
      <c r="AU3207" s="34">
        <f t="shared" si="2252"/>
        <v>1</v>
      </c>
      <c r="AV3207" s="34">
        <f t="shared" si="2252"/>
        <v>1</v>
      </c>
      <c r="AW3207" s="34">
        <f t="shared" si="2252"/>
        <v>1</v>
      </c>
      <c r="AX3207" s="34">
        <f t="shared" si="2252"/>
        <v>1</v>
      </c>
      <c r="AY3207" s="34">
        <f t="shared" si="2252"/>
        <v>1</v>
      </c>
      <c r="AZ3207" s="34">
        <f t="shared" si="2252"/>
        <v>1</v>
      </c>
      <c r="BA3207" s="34">
        <f t="shared" si="2252"/>
        <v>1</v>
      </c>
      <c r="BB3207" s="34">
        <f t="shared" si="2252"/>
        <v>1</v>
      </c>
      <c r="BC3207" s="34">
        <f t="shared" si="2252"/>
        <v>1</v>
      </c>
      <c r="BD3207" s="34">
        <f t="shared" si="2252"/>
        <v>1</v>
      </c>
    </row>
    <row r="3208" spans="1:59" ht="16" x14ac:dyDescent="0.2">
      <c r="A3208" s="35"/>
      <c r="B3208" s="11">
        <f t="shared" si="2245"/>
        <v>115</v>
      </c>
      <c r="C3208" s="12" t="str">
        <f t="shared" si="2245"/>
        <v>SCI HSR 5</v>
      </c>
      <c r="D3208" s="25" t="s">
        <v>243</v>
      </c>
      <c r="E3208" s="29">
        <v>246891.1414720141</v>
      </c>
      <c r="F3208" s="15"/>
      <c r="G3208" s="30" t="s">
        <v>11</v>
      </c>
      <c r="H3208" s="31">
        <v>0</v>
      </c>
      <c r="I3208" s="32">
        <v>0</v>
      </c>
      <c r="J3208" s="32">
        <v>0</v>
      </c>
      <c r="K3208" s="35"/>
      <c r="M3208" s="84">
        <v>43466</v>
      </c>
      <c r="O3208" s="15"/>
      <c r="P3208" s="15"/>
      <c r="Q3208" s="15"/>
      <c r="R3208" s="15"/>
      <c r="S3208" s="15"/>
      <c r="T3208" s="15"/>
      <c r="U3208" s="15"/>
      <c r="V3208" s="15"/>
      <c r="W3208" s="15"/>
      <c r="X3208" s="15"/>
      <c r="Y3208" s="15"/>
      <c r="Z3208" s="15"/>
      <c r="AA3208" s="15"/>
      <c r="AB3208" s="15"/>
      <c r="AC3208" s="15"/>
      <c r="AD3208" s="15"/>
      <c r="AE3208" s="15"/>
      <c r="AF3208" s="15"/>
      <c r="AG3208" s="15"/>
      <c r="AH3208" s="15"/>
      <c r="AI3208" s="15"/>
      <c r="AJ3208" s="15"/>
      <c r="AK3208" s="15"/>
      <c r="AL3208" s="15"/>
      <c r="AM3208" s="15"/>
      <c r="AN3208" s="15"/>
      <c r="AO3208" s="15"/>
      <c r="AP3208" s="15"/>
      <c r="AQ3208" s="15"/>
      <c r="AR3208" s="15"/>
      <c r="AS3208" s="15"/>
      <c r="AT3208" s="15"/>
      <c r="AU3208" s="15"/>
      <c r="AV3208" s="15"/>
      <c r="AW3208" s="15"/>
      <c r="AX3208" s="15"/>
      <c r="AY3208" s="15"/>
      <c r="AZ3208" s="15"/>
      <c r="BA3208" s="15"/>
      <c r="BB3208" s="15"/>
      <c r="BC3208" s="15"/>
      <c r="BD3208" s="15"/>
      <c r="BE3208" s="35"/>
      <c r="BF3208" s="35"/>
      <c r="BG3208" s="35"/>
    </row>
    <row r="3209" spans="1:59" ht="16" x14ac:dyDescent="0.2">
      <c r="B3209" s="11">
        <f t="shared" si="2245"/>
        <v>115</v>
      </c>
      <c r="C3209" s="12" t="str">
        <f t="shared" si="2245"/>
        <v>SCI HSR 5</v>
      </c>
      <c r="D3209" s="25" t="s">
        <v>244</v>
      </c>
      <c r="E3209" s="29">
        <v>246891.1414720141</v>
      </c>
      <c r="F3209" s="15"/>
      <c r="G3209" s="36" t="s">
        <v>12</v>
      </c>
      <c r="H3209" s="31">
        <v>0</v>
      </c>
      <c r="I3209" s="32">
        <v>0</v>
      </c>
      <c r="J3209" s="32">
        <v>0</v>
      </c>
      <c r="K3209" s="24"/>
      <c r="L3209" s="37" t="s">
        <v>245</v>
      </c>
      <c r="M3209" s="74">
        <v>1</v>
      </c>
      <c r="N3209" s="74">
        <v>1</v>
      </c>
      <c r="O3209" s="38">
        <v>1</v>
      </c>
      <c r="P3209" s="38">
        <v>1</v>
      </c>
      <c r="Q3209" s="38">
        <v>1.01</v>
      </c>
      <c r="R3209" s="38">
        <v>1.01</v>
      </c>
      <c r="S3209" s="38">
        <v>1.01</v>
      </c>
      <c r="T3209" s="38">
        <v>1.01</v>
      </c>
      <c r="U3209" s="38">
        <v>1.0201</v>
      </c>
      <c r="V3209" s="38">
        <v>1.0201</v>
      </c>
      <c r="W3209" s="38">
        <v>1.0201</v>
      </c>
      <c r="X3209" s="38">
        <v>1.0201</v>
      </c>
      <c r="Y3209" s="38">
        <v>1.0303009999999999</v>
      </c>
      <c r="Z3209" s="38">
        <v>1.0303009999999999</v>
      </c>
      <c r="AA3209" s="38">
        <v>1.0303009999999999</v>
      </c>
      <c r="AB3209" s="38">
        <v>1.0303009999999999</v>
      </c>
      <c r="AC3209" s="38">
        <v>1.04060401</v>
      </c>
      <c r="AD3209" s="38">
        <v>1.04060401</v>
      </c>
      <c r="AE3209" s="38">
        <v>1.04060401</v>
      </c>
      <c r="AF3209" s="38">
        <v>1.04060401</v>
      </c>
      <c r="AG3209" s="38">
        <v>1.0510100500999999</v>
      </c>
      <c r="AH3209" s="38">
        <v>1.0510100500999999</v>
      </c>
      <c r="AI3209" s="38">
        <v>1.0510100500999999</v>
      </c>
      <c r="AJ3209" s="38">
        <v>1.0510100500999999</v>
      </c>
      <c r="AK3209" s="38">
        <v>1.0615201506009999</v>
      </c>
      <c r="AL3209" s="38">
        <v>1.0615201506009999</v>
      </c>
      <c r="AM3209" s="38">
        <v>1.0615201506009999</v>
      </c>
      <c r="AN3209" s="38">
        <v>1.0615201506009999</v>
      </c>
      <c r="AO3209" s="38">
        <v>1.0721353521070098</v>
      </c>
      <c r="AP3209" s="38">
        <v>1.0721353521070098</v>
      </c>
      <c r="AQ3209" s="38">
        <v>1.0721353521070098</v>
      </c>
      <c r="AR3209" s="38">
        <v>1.0721353521070098</v>
      </c>
      <c r="AS3209" s="38">
        <v>1.08285670562808</v>
      </c>
      <c r="AT3209" s="38">
        <v>1.08285670562808</v>
      </c>
      <c r="AU3209" s="38">
        <v>1.08285670562808</v>
      </c>
      <c r="AV3209" s="38">
        <v>1.08285670562808</v>
      </c>
      <c r="AW3209" s="38">
        <v>1.0936852726843609</v>
      </c>
      <c r="AX3209" s="38">
        <v>1.0936852726843609</v>
      </c>
      <c r="AY3209" s="38">
        <v>1.0936852726843609</v>
      </c>
      <c r="AZ3209" s="38">
        <v>1.0936852726843609</v>
      </c>
      <c r="BA3209" s="38">
        <v>1.1046221254112045</v>
      </c>
      <c r="BB3209" s="38">
        <v>1.1046221254112045</v>
      </c>
      <c r="BC3209" s="38">
        <v>1.1046221254112045</v>
      </c>
      <c r="BD3209" s="38">
        <v>1.1046221254112045</v>
      </c>
    </row>
    <row r="3210" spans="1:59" ht="16" x14ac:dyDescent="0.2">
      <c r="B3210" s="11">
        <f t="shared" si="2245"/>
        <v>115</v>
      </c>
      <c r="C3210" s="12" t="str">
        <f t="shared" si="2245"/>
        <v>SCI HSR 5</v>
      </c>
      <c r="D3210" s="25" t="s">
        <v>25</v>
      </c>
      <c r="E3210" s="39" t="s">
        <v>30</v>
      </c>
      <c r="F3210" s="15"/>
      <c r="K3210" s="24"/>
      <c r="L3210" s="16" t="s">
        <v>246</v>
      </c>
      <c r="M3210" s="70"/>
      <c r="N3210" s="70"/>
      <c r="O3210" s="40">
        <f>O3203*$E3207/4+O3207*$E3218/4</f>
        <v>58500</v>
      </c>
      <c r="P3210" s="40">
        <f t="shared" ref="P3210:BD3210" si="2253">P3203*$E3207/4+P3207*$E3218/4</f>
        <v>58500</v>
      </c>
      <c r="Q3210" s="40">
        <f t="shared" si="2253"/>
        <v>58500</v>
      </c>
      <c r="R3210" s="40">
        <f t="shared" si="2253"/>
        <v>82967.032967032967</v>
      </c>
      <c r="S3210" s="40">
        <f t="shared" si="2253"/>
        <v>95000</v>
      </c>
      <c r="T3210" s="40">
        <f t="shared" si="2253"/>
        <v>95000</v>
      </c>
      <c r="U3210" s="40">
        <f t="shared" si="2253"/>
        <v>95000</v>
      </c>
      <c r="V3210" s="40">
        <f t="shared" si="2253"/>
        <v>95000</v>
      </c>
      <c r="W3210" s="40">
        <f t="shared" si="2253"/>
        <v>95000</v>
      </c>
      <c r="X3210" s="40">
        <f t="shared" si="2253"/>
        <v>95000</v>
      </c>
      <c r="Y3210" s="40">
        <f t="shared" si="2253"/>
        <v>95000</v>
      </c>
      <c r="Z3210" s="40">
        <f t="shared" si="2253"/>
        <v>95000</v>
      </c>
      <c r="AA3210" s="40">
        <f t="shared" si="2253"/>
        <v>95000</v>
      </c>
      <c r="AB3210" s="40">
        <f t="shared" si="2253"/>
        <v>95000</v>
      </c>
      <c r="AC3210" s="40">
        <f t="shared" si="2253"/>
        <v>95000</v>
      </c>
      <c r="AD3210" s="40">
        <f t="shared" si="2253"/>
        <v>95000</v>
      </c>
      <c r="AE3210" s="40">
        <f t="shared" si="2253"/>
        <v>95000</v>
      </c>
      <c r="AF3210" s="40">
        <f t="shared" si="2253"/>
        <v>95000</v>
      </c>
      <c r="AG3210" s="40">
        <f t="shared" si="2253"/>
        <v>95000</v>
      </c>
      <c r="AH3210" s="40">
        <f t="shared" si="2253"/>
        <v>95000</v>
      </c>
      <c r="AI3210" s="40">
        <f t="shared" si="2253"/>
        <v>95000</v>
      </c>
      <c r="AJ3210" s="40">
        <f t="shared" si="2253"/>
        <v>95000</v>
      </c>
      <c r="AK3210" s="40">
        <f t="shared" si="2253"/>
        <v>95000</v>
      </c>
      <c r="AL3210" s="40">
        <f t="shared" si="2253"/>
        <v>95000</v>
      </c>
      <c r="AM3210" s="40">
        <f t="shared" si="2253"/>
        <v>95000</v>
      </c>
      <c r="AN3210" s="40">
        <f t="shared" si="2253"/>
        <v>95000</v>
      </c>
      <c r="AO3210" s="40">
        <f t="shared" si="2253"/>
        <v>95000</v>
      </c>
      <c r="AP3210" s="40">
        <f t="shared" si="2253"/>
        <v>95000</v>
      </c>
      <c r="AQ3210" s="40">
        <f t="shared" si="2253"/>
        <v>95000</v>
      </c>
      <c r="AR3210" s="40">
        <f t="shared" si="2253"/>
        <v>95000</v>
      </c>
      <c r="AS3210" s="40">
        <f t="shared" si="2253"/>
        <v>95000</v>
      </c>
      <c r="AT3210" s="40">
        <f t="shared" si="2253"/>
        <v>95000</v>
      </c>
      <c r="AU3210" s="40">
        <f t="shared" si="2253"/>
        <v>95000</v>
      </c>
      <c r="AV3210" s="40">
        <f t="shared" si="2253"/>
        <v>95000</v>
      </c>
      <c r="AW3210" s="40">
        <f t="shared" si="2253"/>
        <v>95000</v>
      </c>
      <c r="AX3210" s="40">
        <f t="shared" si="2253"/>
        <v>95000</v>
      </c>
      <c r="AY3210" s="40">
        <f t="shared" si="2253"/>
        <v>95000</v>
      </c>
      <c r="AZ3210" s="40">
        <f t="shared" si="2253"/>
        <v>95000</v>
      </c>
      <c r="BA3210" s="40">
        <f t="shared" si="2253"/>
        <v>95000</v>
      </c>
      <c r="BB3210" s="40">
        <f t="shared" si="2253"/>
        <v>95000</v>
      </c>
      <c r="BC3210" s="40">
        <f t="shared" si="2253"/>
        <v>95000</v>
      </c>
      <c r="BD3210" s="40">
        <f t="shared" si="2253"/>
        <v>95000</v>
      </c>
    </row>
    <row r="3211" spans="1:59" ht="16" x14ac:dyDescent="0.2">
      <c r="B3211" s="11">
        <f t="shared" si="2245"/>
        <v>115</v>
      </c>
      <c r="C3211" s="12" t="str">
        <f t="shared" si="2245"/>
        <v>SCI HSR 5</v>
      </c>
      <c r="D3211" s="25" t="s">
        <v>247</v>
      </c>
      <c r="E3211" s="39" t="s">
        <v>248</v>
      </c>
      <c r="F3211" s="15"/>
      <c r="G3211" s="25" t="s">
        <v>249</v>
      </c>
      <c r="H3211" s="26">
        <v>45657</v>
      </c>
      <c r="I3211" s="25" t="s">
        <v>239</v>
      </c>
      <c r="J3211" s="26">
        <v>47118</v>
      </c>
      <c r="K3211" s="24"/>
      <c r="L3211" s="20" t="s">
        <v>250</v>
      </c>
      <c r="M3211" s="72"/>
      <c r="N3211" s="72"/>
      <c r="O3211" s="41">
        <f>IF($E3217&gt;=O$3,IF(O$3&lt;=($E3206+365),O3210,IFERROR(O3203*$E3208/4*O3209+
$E3218*O3207/4*IFERROR(O3209/$E3219,0),0)),IF(O$3&lt;=($E3217+365),O3203*$E3208/4*O3209+$E3218*O3207/4*IFERROR(O3209/$E3219,0),IFERROR($E3218*O3207/4*IFERROR(O3209/$E3219,0),0)))</f>
        <v>61722.785368003526</v>
      </c>
      <c r="P3211" s="41">
        <f t="shared" ref="P3211:BD3211" si="2254">IF($E3217&gt;=P$3,IF(P$3&lt;=($E3206+365),P3210,IFERROR(P3203*$E3208/4*P3209+
$E3218*P3207/4*IFERROR(P3209/$E3219,0),0)),IF(P$3&lt;=($E3217+365),P3203*$E3208/4*P3209+$E3218*P3207/4*IFERROR(P3209/$E3219,0),IFERROR($E3218*P3207/4*IFERROR(P3209/$E3219,0),0)))</f>
        <v>61722.785368003526</v>
      </c>
      <c r="Q3211" s="41">
        <f t="shared" si="2254"/>
        <v>62340.013221683563</v>
      </c>
      <c r="R3211" s="41">
        <f t="shared" si="2254"/>
        <v>84232.9713917638</v>
      </c>
      <c r="S3211" s="41">
        <f t="shared" si="2254"/>
        <v>95000</v>
      </c>
      <c r="T3211" s="41">
        <f t="shared" si="2254"/>
        <v>95000</v>
      </c>
      <c r="U3211" s="41">
        <f t="shared" si="2254"/>
        <v>95950</v>
      </c>
      <c r="V3211" s="41">
        <f t="shared" si="2254"/>
        <v>95950</v>
      </c>
      <c r="W3211" s="41">
        <f t="shared" si="2254"/>
        <v>95950</v>
      </c>
      <c r="X3211" s="41">
        <f t="shared" si="2254"/>
        <v>95950</v>
      </c>
      <c r="Y3211" s="41">
        <f t="shared" si="2254"/>
        <v>96909.5</v>
      </c>
      <c r="Z3211" s="41">
        <f t="shared" si="2254"/>
        <v>96909.5</v>
      </c>
      <c r="AA3211" s="41">
        <f t="shared" si="2254"/>
        <v>96909.5</v>
      </c>
      <c r="AB3211" s="41">
        <f t="shared" si="2254"/>
        <v>96909.5</v>
      </c>
      <c r="AC3211" s="41">
        <f t="shared" si="2254"/>
        <v>97878.594999999987</v>
      </c>
      <c r="AD3211" s="41">
        <f t="shared" si="2254"/>
        <v>97878.594999999987</v>
      </c>
      <c r="AE3211" s="41">
        <f t="shared" si="2254"/>
        <v>97878.594999999987</v>
      </c>
      <c r="AF3211" s="41">
        <f t="shared" si="2254"/>
        <v>97878.594999999987</v>
      </c>
      <c r="AG3211" s="41">
        <f t="shared" si="2254"/>
        <v>98857.380950000006</v>
      </c>
      <c r="AH3211" s="41">
        <f t="shared" si="2254"/>
        <v>98857.380950000006</v>
      </c>
      <c r="AI3211" s="41">
        <f t="shared" si="2254"/>
        <v>98857.380950000006</v>
      </c>
      <c r="AJ3211" s="41">
        <f t="shared" si="2254"/>
        <v>98857.380950000006</v>
      </c>
      <c r="AK3211" s="41">
        <f t="shared" si="2254"/>
        <v>99845.954759499989</v>
      </c>
      <c r="AL3211" s="41">
        <f t="shared" si="2254"/>
        <v>99845.954759499989</v>
      </c>
      <c r="AM3211" s="41">
        <f t="shared" si="2254"/>
        <v>99845.954759499989</v>
      </c>
      <c r="AN3211" s="41">
        <f t="shared" si="2254"/>
        <v>99845.954759499989</v>
      </c>
      <c r="AO3211" s="41">
        <f t="shared" si="2254"/>
        <v>100844.41430709499</v>
      </c>
      <c r="AP3211" s="41">
        <f t="shared" si="2254"/>
        <v>100844.41430709499</v>
      </c>
      <c r="AQ3211" s="41">
        <f t="shared" si="2254"/>
        <v>100844.41430709499</v>
      </c>
      <c r="AR3211" s="41">
        <f t="shared" si="2254"/>
        <v>100844.41430709499</v>
      </c>
      <c r="AS3211" s="41">
        <f t="shared" si="2254"/>
        <v>101852.85845016594</v>
      </c>
      <c r="AT3211" s="41">
        <f t="shared" si="2254"/>
        <v>101852.85845016594</v>
      </c>
      <c r="AU3211" s="41">
        <f t="shared" si="2254"/>
        <v>101852.85845016594</v>
      </c>
      <c r="AV3211" s="41">
        <f t="shared" si="2254"/>
        <v>101852.85845016594</v>
      </c>
      <c r="AW3211" s="41">
        <f t="shared" si="2254"/>
        <v>102871.3870346676</v>
      </c>
      <c r="AX3211" s="41">
        <f t="shared" si="2254"/>
        <v>102871.3870346676</v>
      </c>
      <c r="AY3211" s="41">
        <f t="shared" si="2254"/>
        <v>102871.3870346676</v>
      </c>
      <c r="AZ3211" s="41">
        <f t="shared" si="2254"/>
        <v>102871.3870346676</v>
      </c>
      <c r="BA3211" s="41">
        <f t="shared" si="2254"/>
        <v>103900.10090501429</v>
      </c>
      <c r="BB3211" s="41">
        <f t="shared" si="2254"/>
        <v>103900.10090501429</v>
      </c>
      <c r="BC3211" s="41">
        <f t="shared" si="2254"/>
        <v>103900.10090501429</v>
      </c>
      <c r="BD3211" s="41">
        <f t="shared" si="2254"/>
        <v>103900.10090501429</v>
      </c>
    </row>
    <row r="3212" spans="1:59" ht="16" x14ac:dyDescent="0.2">
      <c r="B3212" s="11">
        <f t="shared" si="2245"/>
        <v>115</v>
      </c>
      <c r="C3212" s="12" t="str">
        <f t="shared" si="2245"/>
        <v>SCI HSR 5</v>
      </c>
      <c r="D3212" s="25" t="s">
        <v>8</v>
      </c>
      <c r="E3212" s="42">
        <v>0</v>
      </c>
      <c r="F3212" s="15"/>
      <c r="I3212" s="15"/>
      <c r="J3212" s="24"/>
      <c r="K3212" s="24"/>
      <c r="L3212" s="20" t="s">
        <v>251</v>
      </c>
      <c r="M3212" s="72"/>
      <c r="N3212" s="72"/>
      <c r="O3212" s="41">
        <f>-$E3208/4*O3202
+(O3202&gt;0)*($J3207&gt;=O$2)*($J3207&lt;=O$3)*(($J3207-O$2+1)/O$4*$H3207/4)
+(O3202&gt;0)*($J3207&gt;O$3)*($I3207&lt;=O$3)*($I3207&gt;=O$2)*((O$3-$I3207+1)/O$4*$H3207/4)
+(O3202&gt;0)*($J3207&gt;O$3)*($I3207&lt;O$2)*$H3207/4
+(O3202&gt;0)*($J3208&gt;=O$2)*($J3208&lt;=O$3)*(($J3208-O$2+1)/O$4*$H3208/4)
+(O3202&gt;0)*($J3208&gt;O$3)*($I3208&lt;=O$3)*($I3208&gt;=O$2)*((O$3-$I3208+1)/O$4*$H3208/4)
+(O3202&gt;0)*($J3208&gt;O$3)*($I3208&lt;O$2)*$H3208/4
+(O3202&gt;0)*($J3209&gt;=O$2)*($J3209&lt;=O$3)*(($J3209-O$2+1)/O$4*$H3209/4)
+(O3202&gt;0)*($J3209&gt;O$3)*($I3209&lt;=O$3)*($I3209&gt;=O$2)*((O$3-$I3209+1)/O$4*$H3209/4)
+(O3202&gt;0)*($J3209&gt;O$3)*($I3209&lt;O$2)*$H3209/4
-$E3218/4*O3206
+(O3206&gt;0)*($J3218&gt;=O$2)*($J3218&lt;=O$3)*(($J3218-O$2+1)/O$4*$H3218/4)
+(O3206&gt;0)*($J3218&gt;O$3)*($I3218&lt;=O$3)*($I3218&gt;=O$2)*((O$3-$I3218+1)/O$4*$H3218/4)
+(O3206&gt;0)*($J3218&gt;O$3)*($I3218&lt;O$2)*$H3218/4
+(O3206&gt;0)*($J3219&gt;=O$2)*($J3219&lt;=O$3)*(($J3219-O$2+1)/O$4*$H3219/4)
+(O3206&gt;0)*($J3219&gt;O$3)*($I3219&lt;=O$3)*($I3219&gt;=O$2)*((O$3-$I3219+1)/O$4*$H3219/4)
+(O3206&gt;0)*($J3219&gt;O$3)*($I3219&lt;O$2)*$H3219/4
+(O3206&gt;0)*($J3220&gt;=O$2)*($J3220&lt;=O$3)*(($J3220-O$2+1)/O$4*$H3220/4)
+(O3206&gt;0)*($J3220&gt;O$3)*($I3220&lt;=O$3)*($I3220&gt;=O$2)*((O$3-$I3220+1)/O$4*$H3220/4)
+(O3206&gt;0)*($J3220&gt;O$3)*($I3220&lt;O$2)*$H3220/4</f>
        <v>0</v>
      </c>
      <c r="P3212" s="41">
        <f t="shared" ref="P3212:BD3212" si="2255">-$E3208/4*P3202
+(P3202&gt;0)*($J3207&gt;=P$2)*($J3207&lt;=P$3)*(($J3207-P$2+1)/P$4*$H3207/4)
+(P3202&gt;0)*($J3207&gt;P$3)*($I3207&lt;=P$3)*($I3207&gt;=P$2)*((P$3-$I3207+1)/P$4*$H3207/4)
+(P3202&gt;0)*($J3207&gt;P$3)*($I3207&lt;P$2)*$H3207/4
+(P3202&gt;0)*($J3208&gt;=P$2)*($J3208&lt;=P$3)*(($J3208-P$2+1)/P$4*$H3208/4)
+(P3202&gt;0)*($J3208&gt;P$3)*($I3208&lt;=P$3)*($I3208&gt;=P$2)*((P$3-$I3208+1)/P$4*$H3208/4)
+(P3202&gt;0)*($J3208&gt;P$3)*($I3208&lt;P$2)*$H3208/4
+(P3202&gt;0)*($J3209&gt;=P$2)*($J3209&lt;=P$3)*(($J3209-P$2+1)/P$4*$H3209/4)
+(P3202&gt;0)*($J3209&gt;P$3)*($I3209&lt;=P$3)*($I3209&gt;=P$2)*((P$3-$I3209+1)/P$4*$H3209/4)
+(P3202&gt;0)*($J3209&gt;P$3)*($I3209&lt;P$2)*$H3209/4
-$E3218/4*P3206
+(P3206&gt;0)*($J3218&gt;=P$2)*($J3218&lt;=P$3)*(($J3218-P$2+1)/P$4*$H3218/4)
+(P3206&gt;0)*($J3218&gt;P$3)*($I3218&lt;=P$3)*($I3218&gt;=P$2)*((P$3-$I3218+1)/P$4*$H3218/4)
+(P3206&gt;0)*($J3218&gt;P$3)*($I3218&lt;P$2)*$H3218/4
+(P3206&gt;0)*($J3219&gt;=P$2)*($J3219&lt;=P$3)*(($J3219-P$2+1)/P$4*$H3219/4)
+(P3206&gt;0)*($J3219&gt;P$3)*($I3219&lt;=P$3)*($I3219&gt;=P$2)*((P$3-$I3219+1)/P$4*$H3219/4)
+(P3206&gt;0)*($J3219&gt;P$3)*($I3219&lt;P$2)*$H3219/4
+(P3206&gt;0)*($J3220&gt;=P$2)*($J3220&lt;=P$3)*(($J3220-P$2+1)/P$4*$H3220/4)
+(P3206&gt;0)*($J3220&gt;P$3)*($I3220&lt;=P$3)*($I3220&gt;=P$2)*((P$3-$I3220+1)/P$4*$H3220/4)
+(P3206&gt;0)*($J3220&gt;P$3)*($I3220&lt;P$2)*$H3220/4</f>
        <v>0</v>
      </c>
      <c r="Q3212" s="41">
        <f t="shared" si="2255"/>
        <v>0</v>
      </c>
      <c r="R3212" s="41">
        <f t="shared" si="2255"/>
        <v>-4189.5604395604387</v>
      </c>
      <c r="S3212" s="41">
        <f t="shared" si="2255"/>
        <v>-6250</v>
      </c>
      <c r="T3212" s="41">
        <f t="shared" si="2255"/>
        <v>-6250</v>
      </c>
      <c r="U3212" s="41">
        <f t="shared" si="2255"/>
        <v>-6250</v>
      </c>
      <c r="V3212" s="41">
        <f t="shared" si="2255"/>
        <v>-6250</v>
      </c>
      <c r="W3212" s="41">
        <f t="shared" si="2255"/>
        <v>-6250</v>
      </c>
      <c r="X3212" s="41">
        <f t="shared" si="2255"/>
        <v>-6250</v>
      </c>
      <c r="Y3212" s="41">
        <f t="shared" si="2255"/>
        <v>-6250</v>
      </c>
      <c r="Z3212" s="41">
        <f t="shared" si="2255"/>
        <v>-1991.7582417582416</v>
      </c>
      <c r="AA3212" s="41">
        <f t="shared" si="2255"/>
        <v>0</v>
      </c>
      <c r="AB3212" s="41">
        <f t="shared" si="2255"/>
        <v>0</v>
      </c>
      <c r="AC3212" s="41">
        <f t="shared" si="2255"/>
        <v>0</v>
      </c>
      <c r="AD3212" s="41">
        <f t="shared" si="2255"/>
        <v>0</v>
      </c>
      <c r="AE3212" s="41">
        <f t="shared" si="2255"/>
        <v>0</v>
      </c>
      <c r="AF3212" s="41">
        <f t="shared" si="2255"/>
        <v>0</v>
      </c>
      <c r="AG3212" s="41">
        <f t="shared" si="2255"/>
        <v>0</v>
      </c>
      <c r="AH3212" s="41">
        <f t="shared" si="2255"/>
        <v>0</v>
      </c>
      <c r="AI3212" s="41">
        <f t="shared" si="2255"/>
        <v>0</v>
      </c>
      <c r="AJ3212" s="41">
        <f t="shared" si="2255"/>
        <v>0</v>
      </c>
      <c r="AK3212" s="41">
        <f t="shared" si="2255"/>
        <v>0</v>
      </c>
      <c r="AL3212" s="41">
        <f t="shared" si="2255"/>
        <v>0</v>
      </c>
      <c r="AM3212" s="41">
        <f t="shared" si="2255"/>
        <v>0</v>
      </c>
      <c r="AN3212" s="41">
        <f t="shared" si="2255"/>
        <v>0</v>
      </c>
      <c r="AO3212" s="41">
        <f t="shared" si="2255"/>
        <v>0</v>
      </c>
      <c r="AP3212" s="41">
        <f t="shared" si="2255"/>
        <v>0</v>
      </c>
      <c r="AQ3212" s="41">
        <f t="shared" si="2255"/>
        <v>0</v>
      </c>
      <c r="AR3212" s="41">
        <f t="shared" si="2255"/>
        <v>0</v>
      </c>
      <c r="AS3212" s="41">
        <f t="shared" si="2255"/>
        <v>0</v>
      </c>
      <c r="AT3212" s="41">
        <f t="shared" si="2255"/>
        <v>0</v>
      </c>
      <c r="AU3212" s="41">
        <f t="shared" si="2255"/>
        <v>0</v>
      </c>
      <c r="AV3212" s="41">
        <f t="shared" si="2255"/>
        <v>0</v>
      </c>
      <c r="AW3212" s="41">
        <f t="shared" si="2255"/>
        <v>0</v>
      </c>
      <c r="AX3212" s="41">
        <f t="shared" si="2255"/>
        <v>0</v>
      </c>
      <c r="AY3212" s="41">
        <f t="shared" si="2255"/>
        <v>0</v>
      </c>
      <c r="AZ3212" s="41">
        <f t="shared" si="2255"/>
        <v>0</v>
      </c>
      <c r="BA3212" s="41">
        <f t="shared" si="2255"/>
        <v>0</v>
      </c>
      <c r="BB3212" s="41">
        <f t="shared" si="2255"/>
        <v>0</v>
      </c>
      <c r="BC3212" s="41">
        <f t="shared" si="2255"/>
        <v>0</v>
      </c>
      <c r="BD3212" s="41">
        <f t="shared" si="2255"/>
        <v>0</v>
      </c>
    </row>
    <row r="3213" spans="1:59" ht="16" x14ac:dyDescent="0.2">
      <c r="B3213" s="11">
        <f t="shared" si="2245"/>
        <v>115</v>
      </c>
      <c r="C3213" s="12" t="str">
        <f t="shared" si="2245"/>
        <v>SCI HSR 5</v>
      </c>
      <c r="D3213" s="43" t="s">
        <v>252</v>
      </c>
      <c r="E3213" s="42" t="s">
        <v>286</v>
      </c>
      <c r="F3213" s="44"/>
      <c r="G3213" s="43" t="s">
        <v>253</v>
      </c>
      <c r="H3213" s="39">
        <v>0</v>
      </c>
      <c r="I3213" s="43" t="s">
        <v>254</v>
      </c>
      <c r="J3213" s="32">
        <v>45046</v>
      </c>
      <c r="K3213" s="24"/>
      <c r="L3213" s="20" t="s">
        <v>255</v>
      </c>
      <c r="M3213" s="72"/>
      <c r="N3213" s="72"/>
      <c r="O3213" s="41">
        <v>0</v>
      </c>
      <c r="P3213" s="41">
        <v>0</v>
      </c>
      <c r="Q3213" s="41">
        <v>0</v>
      </c>
      <c r="R3213" s="41">
        <v>0</v>
      </c>
      <c r="S3213" s="41">
        <v>0</v>
      </c>
      <c r="T3213" s="41">
        <v>0</v>
      </c>
      <c r="U3213" s="41">
        <v>0</v>
      </c>
      <c r="V3213" s="41">
        <v>0</v>
      </c>
      <c r="W3213" s="41">
        <v>0</v>
      </c>
      <c r="X3213" s="41">
        <v>0</v>
      </c>
      <c r="Y3213" s="41">
        <v>0</v>
      </c>
      <c r="Z3213" s="41">
        <v>0</v>
      </c>
      <c r="AA3213" s="41">
        <v>0</v>
      </c>
      <c r="AB3213" s="41">
        <v>0</v>
      </c>
      <c r="AC3213" s="41">
        <v>0</v>
      </c>
      <c r="AD3213" s="41">
        <v>0</v>
      </c>
      <c r="AE3213" s="41">
        <v>0</v>
      </c>
      <c r="AF3213" s="41">
        <v>0</v>
      </c>
      <c r="AG3213" s="41">
        <v>0</v>
      </c>
      <c r="AH3213" s="41">
        <v>0</v>
      </c>
      <c r="AI3213" s="41">
        <v>0</v>
      </c>
      <c r="AJ3213" s="41">
        <v>0</v>
      </c>
      <c r="AK3213" s="41">
        <v>0</v>
      </c>
      <c r="AL3213" s="41">
        <v>0</v>
      </c>
      <c r="AM3213" s="41">
        <v>0</v>
      </c>
      <c r="AN3213" s="41">
        <v>0</v>
      </c>
      <c r="AO3213" s="41">
        <v>0</v>
      </c>
      <c r="AP3213" s="41">
        <v>0</v>
      </c>
      <c r="AQ3213" s="41">
        <v>0</v>
      </c>
      <c r="AR3213" s="41">
        <v>0</v>
      </c>
      <c r="AS3213" s="41">
        <v>0</v>
      </c>
      <c r="AT3213" s="41">
        <v>0</v>
      </c>
      <c r="AU3213" s="41">
        <v>0</v>
      </c>
      <c r="AV3213" s="41">
        <v>0</v>
      </c>
      <c r="AW3213" s="41">
        <v>0</v>
      </c>
      <c r="AX3213" s="41">
        <v>0</v>
      </c>
      <c r="AY3213" s="41">
        <v>0</v>
      </c>
      <c r="AZ3213" s="41">
        <v>0</v>
      </c>
      <c r="BA3213" s="41">
        <v>0</v>
      </c>
      <c r="BB3213" s="41">
        <v>0</v>
      </c>
      <c r="BC3213" s="41">
        <v>0</v>
      </c>
      <c r="BD3213" s="41">
        <v>0</v>
      </c>
    </row>
    <row r="3214" spans="1:59" ht="16" x14ac:dyDescent="0.2">
      <c r="B3214" s="11">
        <f t="shared" si="2245"/>
        <v>115</v>
      </c>
      <c r="C3214" s="12" t="str">
        <f t="shared" si="2245"/>
        <v>SCI HSR 5</v>
      </c>
      <c r="D3214" s="43" t="s">
        <v>256</v>
      </c>
      <c r="E3214" s="32">
        <v>45046</v>
      </c>
      <c r="G3214" s="43" t="s">
        <v>257</v>
      </c>
      <c r="H3214" s="42">
        <v>0</v>
      </c>
      <c r="I3214" s="43" t="s">
        <v>258</v>
      </c>
      <c r="J3214" s="29">
        <v>380000</v>
      </c>
      <c r="K3214" s="23"/>
      <c r="L3214" s="33" t="s">
        <v>259</v>
      </c>
      <c r="M3214" s="73"/>
      <c r="N3214" s="73"/>
      <c r="O3214" s="45">
        <f>-(O3211+O3212)*IFERROR((O3201+O3205)/(O3203+O3207),0)</f>
        <v>0</v>
      </c>
      <c r="P3214" s="45">
        <f t="shared" ref="P3214:BD3214" si="2256">-(P3211+P3212)*IFERROR((P3201+P3205)/(P3203+P3207),0)</f>
        <v>0</v>
      </c>
      <c r="Q3214" s="45">
        <f t="shared" si="2256"/>
        <v>0</v>
      </c>
      <c r="R3214" s="45">
        <f t="shared" si="2256"/>
        <v>-53655.473275652796</v>
      </c>
      <c r="S3214" s="45">
        <f t="shared" si="2256"/>
        <v>0</v>
      </c>
      <c r="T3214" s="45">
        <f t="shared" si="2256"/>
        <v>0</v>
      </c>
      <c r="U3214" s="45">
        <f t="shared" si="2256"/>
        <v>0</v>
      </c>
      <c r="V3214" s="45">
        <f t="shared" si="2256"/>
        <v>0</v>
      </c>
      <c r="W3214" s="45">
        <f t="shared" si="2256"/>
        <v>0</v>
      </c>
      <c r="X3214" s="45">
        <f t="shared" si="2256"/>
        <v>0</v>
      </c>
      <c r="Y3214" s="45">
        <f t="shared" si="2256"/>
        <v>0</v>
      </c>
      <c r="Z3214" s="45">
        <f t="shared" si="2256"/>
        <v>0</v>
      </c>
      <c r="AA3214" s="45">
        <f t="shared" si="2256"/>
        <v>0</v>
      </c>
      <c r="AB3214" s="45">
        <f t="shared" si="2256"/>
        <v>0</v>
      </c>
      <c r="AC3214" s="45">
        <f t="shared" si="2256"/>
        <v>0</v>
      </c>
      <c r="AD3214" s="45">
        <f t="shared" si="2256"/>
        <v>0</v>
      </c>
      <c r="AE3214" s="45">
        <f t="shared" si="2256"/>
        <v>0</v>
      </c>
      <c r="AF3214" s="45">
        <f t="shared" si="2256"/>
        <v>0</v>
      </c>
      <c r="AG3214" s="45">
        <f t="shared" si="2256"/>
        <v>0</v>
      </c>
      <c r="AH3214" s="45">
        <f t="shared" si="2256"/>
        <v>0</v>
      </c>
      <c r="AI3214" s="45">
        <f t="shared" si="2256"/>
        <v>0</v>
      </c>
      <c r="AJ3214" s="45">
        <f t="shared" si="2256"/>
        <v>0</v>
      </c>
      <c r="AK3214" s="45">
        <f t="shared" si="2256"/>
        <v>0</v>
      </c>
      <c r="AL3214" s="45">
        <f t="shared" si="2256"/>
        <v>0</v>
      </c>
      <c r="AM3214" s="45">
        <f t="shared" si="2256"/>
        <v>0</v>
      </c>
      <c r="AN3214" s="45">
        <f t="shared" si="2256"/>
        <v>0</v>
      </c>
      <c r="AO3214" s="45">
        <f t="shared" si="2256"/>
        <v>0</v>
      </c>
      <c r="AP3214" s="45">
        <f t="shared" si="2256"/>
        <v>0</v>
      </c>
      <c r="AQ3214" s="45">
        <f t="shared" si="2256"/>
        <v>0</v>
      </c>
      <c r="AR3214" s="45">
        <f t="shared" si="2256"/>
        <v>0</v>
      </c>
      <c r="AS3214" s="45">
        <f t="shared" si="2256"/>
        <v>0</v>
      </c>
      <c r="AT3214" s="45">
        <f t="shared" si="2256"/>
        <v>0</v>
      </c>
      <c r="AU3214" s="45">
        <f t="shared" si="2256"/>
        <v>0</v>
      </c>
      <c r="AV3214" s="45">
        <f t="shared" si="2256"/>
        <v>0</v>
      </c>
      <c r="AW3214" s="45">
        <f t="shared" si="2256"/>
        <v>0</v>
      </c>
      <c r="AX3214" s="45">
        <f t="shared" si="2256"/>
        <v>0</v>
      </c>
      <c r="AY3214" s="45">
        <f t="shared" si="2256"/>
        <v>0</v>
      </c>
      <c r="AZ3214" s="45">
        <f t="shared" si="2256"/>
        <v>0</v>
      </c>
      <c r="BA3214" s="45">
        <f t="shared" si="2256"/>
        <v>0</v>
      </c>
      <c r="BB3214" s="45">
        <f t="shared" si="2256"/>
        <v>0</v>
      </c>
      <c r="BC3214" s="45">
        <f t="shared" si="2256"/>
        <v>0</v>
      </c>
      <c r="BD3214" s="45">
        <f t="shared" si="2256"/>
        <v>0</v>
      </c>
    </row>
    <row r="3215" spans="1:59" ht="16" x14ac:dyDescent="0.2">
      <c r="B3215" s="11">
        <f t="shared" si="2245"/>
        <v>115</v>
      </c>
      <c r="C3215" s="12" t="str">
        <f t="shared" si="2245"/>
        <v>SCI HSR 5</v>
      </c>
      <c r="K3215" s="24"/>
      <c r="O3215" s="15"/>
      <c r="P3215" s="15"/>
      <c r="Q3215" s="15"/>
      <c r="R3215" s="15"/>
      <c r="S3215" s="15"/>
      <c r="T3215" s="15"/>
      <c r="U3215" s="15"/>
      <c r="V3215" s="15"/>
      <c r="W3215" s="15"/>
      <c r="X3215" s="15"/>
      <c r="Y3215" s="15"/>
      <c r="Z3215" s="15"/>
      <c r="AA3215" s="15"/>
      <c r="AB3215" s="15"/>
      <c r="AC3215" s="15"/>
      <c r="AD3215" s="15"/>
      <c r="AE3215" s="15"/>
      <c r="AF3215" s="15"/>
      <c r="AG3215" s="15"/>
      <c r="AH3215" s="15"/>
      <c r="AI3215" s="15"/>
      <c r="AJ3215" s="15"/>
      <c r="AK3215" s="15"/>
      <c r="AL3215" s="15"/>
      <c r="AM3215" s="15"/>
      <c r="AN3215" s="15"/>
      <c r="AO3215" s="15"/>
      <c r="AP3215" s="15"/>
      <c r="AQ3215" s="15"/>
      <c r="AR3215" s="15"/>
      <c r="AS3215" s="15"/>
      <c r="AT3215" s="15"/>
      <c r="AU3215" s="15"/>
      <c r="AV3215" s="15"/>
      <c r="AW3215" s="15"/>
      <c r="AX3215" s="15"/>
      <c r="AY3215" s="15"/>
      <c r="AZ3215" s="15"/>
      <c r="BA3215" s="15"/>
      <c r="BB3215" s="15"/>
      <c r="BC3215" s="15"/>
      <c r="BD3215" s="15"/>
    </row>
    <row r="3216" spans="1:59" ht="16" x14ac:dyDescent="0.2">
      <c r="B3216" s="11">
        <f t="shared" si="2245"/>
        <v>115</v>
      </c>
      <c r="C3216" s="12" t="str">
        <f t="shared" si="2245"/>
        <v>SCI HSR 5</v>
      </c>
      <c r="G3216" s="46" t="s">
        <v>229</v>
      </c>
      <c r="H3216" s="104" t="s">
        <v>284</v>
      </c>
      <c r="I3216" s="105"/>
      <c r="J3216" s="106"/>
      <c r="K3216" s="23"/>
      <c r="L3216" s="47" t="s">
        <v>4</v>
      </c>
      <c r="M3216" s="81"/>
      <c r="N3216" s="81"/>
      <c r="O3216" s="48">
        <f>SUM(O3211:O3214)</f>
        <v>61722.785368003526</v>
      </c>
      <c r="P3216" s="48">
        <f t="shared" ref="P3216:BD3216" si="2257">SUM(P3211:P3214)</f>
        <v>61722.785368003526</v>
      </c>
      <c r="Q3216" s="48">
        <f t="shared" si="2257"/>
        <v>62340.013221683563</v>
      </c>
      <c r="R3216" s="48">
        <f t="shared" si="2257"/>
        <v>26387.937676550559</v>
      </c>
      <c r="S3216" s="48">
        <f t="shared" si="2257"/>
        <v>88750</v>
      </c>
      <c r="T3216" s="48">
        <f t="shared" si="2257"/>
        <v>88750</v>
      </c>
      <c r="U3216" s="48">
        <f t="shared" si="2257"/>
        <v>89700</v>
      </c>
      <c r="V3216" s="48">
        <f t="shared" si="2257"/>
        <v>89700</v>
      </c>
      <c r="W3216" s="48">
        <f t="shared" si="2257"/>
        <v>89700</v>
      </c>
      <c r="X3216" s="48">
        <f t="shared" si="2257"/>
        <v>89700</v>
      </c>
      <c r="Y3216" s="48">
        <f t="shared" si="2257"/>
        <v>90659.5</v>
      </c>
      <c r="Z3216" s="48">
        <f t="shared" si="2257"/>
        <v>94917.741758241755</v>
      </c>
      <c r="AA3216" s="48">
        <f t="shared" si="2257"/>
        <v>96909.5</v>
      </c>
      <c r="AB3216" s="48">
        <f t="shared" si="2257"/>
        <v>96909.5</v>
      </c>
      <c r="AC3216" s="48">
        <f t="shared" si="2257"/>
        <v>97878.594999999987</v>
      </c>
      <c r="AD3216" s="48">
        <f t="shared" si="2257"/>
        <v>97878.594999999987</v>
      </c>
      <c r="AE3216" s="48">
        <f t="shared" si="2257"/>
        <v>97878.594999999987</v>
      </c>
      <c r="AF3216" s="48">
        <f t="shared" si="2257"/>
        <v>97878.594999999987</v>
      </c>
      <c r="AG3216" s="48">
        <f t="shared" si="2257"/>
        <v>98857.380950000006</v>
      </c>
      <c r="AH3216" s="48">
        <f t="shared" si="2257"/>
        <v>98857.380950000006</v>
      </c>
      <c r="AI3216" s="48">
        <f t="shared" si="2257"/>
        <v>98857.380950000006</v>
      </c>
      <c r="AJ3216" s="48">
        <f t="shared" si="2257"/>
        <v>98857.380950000006</v>
      </c>
      <c r="AK3216" s="48">
        <f t="shared" si="2257"/>
        <v>99845.954759499989</v>
      </c>
      <c r="AL3216" s="48">
        <f t="shared" si="2257"/>
        <v>99845.954759499989</v>
      </c>
      <c r="AM3216" s="48">
        <f t="shared" si="2257"/>
        <v>99845.954759499989</v>
      </c>
      <c r="AN3216" s="48">
        <f t="shared" si="2257"/>
        <v>99845.954759499989</v>
      </c>
      <c r="AO3216" s="48">
        <f t="shared" si="2257"/>
        <v>100844.41430709499</v>
      </c>
      <c r="AP3216" s="48">
        <f t="shared" si="2257"/>
        <v>100844.41430709499</v>
      </c>
      <c r="AQ3216" s="48">
        <f t="shared" si="2257"/>
        <v>100844.41430709499</v>
      </c>
      <c r="AR3216" s="48">
        <f t="shared" si="2257"/>
        <v>100844.41430709499</v>
      </c>
      <c r="AS3216" s="48">
        <f t="shared" si="2257"/>
        <v>101852.85845016594</v>
      </c>
      <c r="AT3216" s="48">
        <f t="shared" si="2257"/>
        <v>101852.85845016594</v>
      </c>
      <c r="AU3216" s="48">
        <f t="shared" si="2257"/>
        <v>101852.85845016594</v>
      </c>
      <c r="AV3216" s="48">
        <f t="shared" si="2257"/>
        <v>101852.85845016594</v>
      </c>
      <c r="AW3216" s="48">
        <f t="shared" si="2257"/>
        <v>102871.3870346676</v>
      </c>
      <c r="AX3216" s="48">
        <f t="shared" si="2257"/>
        <v>102871.3870346676</v>
      </c>
      <c r="AY3216" s="48">
        <f t="shared" si="2257"/>
        <v>102871.3870346676</v>
      </c>
      <c r="AZ3216" s="48">
        <f t="shared" si="2257"/>
        <v>102871.3870346676</v>
      </c>
      <c r="BA3216" s="48">
        <f t="shared" si="2257"/>
        <v>103900.10090501429</v>
      </c>
      <c r="BB3216" s="48">
        <f t="shared" si="2257"/>
        <v>103900.10090501429</v>
      </c>
      <c r="BC3216" s="48">
        <f t="shared" si="2257"/>
        <v>103900.10090501429</v>
      </c>
      <c r="BD3216" s="48">
        <f t="shared" si="2257"/>
        <v>103900.10090501429</v>
      </c>
    </row>
    <row r="3217" spans="1:59" ht="16" x14ac:dyDescent="0.2">
      <c r="B3217" s="11">
        <f t="shared" ref="B3217:C3222" si="2258">B3216</f>
        <v>115</v>
      </c>
      <c r="C3217" s="12" t="str">
        <f t="shared" si="2258"/>
        <v>SCI HSR 5</v>
      </c>
      <c r="D3217" s="46" t="s">
        <v>260</v>
      </c>
      <c r="E3217" s="32">
        <v>45047</v>
      </c>
      <c r="F3217" s="15"/>
      <c r="G3217" s="46" t="s">
        <v>261</v>
      </c>
      <c r="H3217" s="46" t="s">
        <v>237</v>
      </c>
      <c r="I3217" s="46" t="s">
        <v>238</v>
      </c>
      <c r="J3217" s="46" t="s">
        <v>239</v>
      </c>
      <c r="K3217" s="23"/>
      <c r="O3217" s="15"/>
      <c r="P3217" s="15"/>
      <c r="Q3217" s="15"/>
      <c r="R3217" s="15"/>
      <c r="S3217" s="15"/>
      <c r="T3217" s="15"/>
      <c r="U3217" s="15"/>
      <c r="V3217" s="15"/>
      <c r="W3217" s="15"/>
      <c r="X3217" s="15"/>
      <c r="Y3217" s="15"/>
      <c r="Z3217" s="15"/>
      <c r="AA3217" s="15"/>
      <c r="AB3217" s="15"/>
      <c r="AC3217" s="15"/>
      <c r="AD3217" s="15"/>
      <c r="AE3217" s="15"/>
      <c r="AF3217" s="15"/>
      <c r="AG3217" s="15"/>
      <c r="AH3217" s="15"/>
      <c r="AI3217" s="15"/>
      <c r="AJ3217" s="15"/>
      <c r="AK3217" s="15"/>
      <c r="AL3217" s="15"/>
      <c r="AM3217" s="15"/>
      <c r="AN3217" s="15"/>
      <c r="AO3217" s="15"/>
      <c r="AP3217" s="15"/>
      <c r="AQ3217" s="15"/>
      <c r="AR3217" s="15"/>
      <c r="AS3217" s="15"/>
      <c r="AT3217" s="15"/>
      <c r="AU3217" s="15"/>
      <c r="AV3217" s="15"/>
      <c r="AW3217" s="15"/>
      <c r="AX3217" s="15"/>
      <c r="AY3217" s="15"/>
      <c r="AZ3217" s="15"/>
      <c r="BA3217" s="15"/>
      <c r="BB3217" s="15"/>
      <c r="BC3217" s="15"/>
      <c r="BD3217" s="15"/>
    </row>
    <row r="3218" spans="1:59" ht="16" x14ac:dyDescent="0.2">
      <c r="B3218" s="11">
        <f t="shared" si="2258"/>
        <v>115</v>
      </c>
      <c r="C3218" s="12" t="str">
        <f t="shared" si="2258"/>
        <v>SCI HSR 5</v>
      </c>
      <c r="D3218" s="46" t="s">
        <v>262</v>
      </c>
      <c r="E3218" s="31">
        <v>380000</v>
      </c>
      <c r="F3218" s="15"/>
      <c r="G3218" s="49" t="s">
        <v>263</v>
      </c>
      <c r="H3218" s="31">
        <v>355000</v>
      </c>
      <c r="I3218" s="32">
        <v>45047</v>
      </c>
      <c r="J3218" s="32">
        <v>45411</v>
      </c>
      <c r="K3218" s="23"/>
      <c r="L3218" s="50" t="s">
        <v>264</v>
      </c>
      <c r="M3218" s="70"/>
      <c r="N3218" s="70"/>
      <c r="O3218" s="40">
        <f t="shared" ref="O3218:BD3218" si="2259">IFERROR(((O$3&gt;=$E3217)*(O$2&lt;=$E3217))*$E3221,"")</f>
        <v>0</v>
      </c>
      <c r="P3218" s="40">
        <f t="shared" si="2259"/>
        <v>0</v>
      </c>
      <c r="Q3218" s="40">
        <f t="shared" si="2259"/>
        <v>0</v>
      </c>
      <c r="R3218" s="40">
        <f t="shared" si="2259"/>
        <v>0</v>
      </c>
      <c r="S3218" s="40">
        <f t="shared" si="2259"/>
        <v>0</v>
      </c>
      <c r="T3218" s="40">
        <f t="shared" si="2259"/>
        <v>0</v>
      </c>
      <c r="U3218" s="40">
        <f t="shared" si="2259"/>
        <v>0</v>
      </c>
      <c r="V3218" s="40">
        <f t="shared" si="2259"/>
        <v>0</v>
      </c>
      <c r="W3218" s="40">
        <f t="shared" si="2259"/>
        <v>0</v>
      </c>
      <c r="X3218" s="40">
        <f t="shared" si="2259"/>
        <v>0</v>
      </c>
      <c r="Y3218" s="40">
        <f t="shared" si="2259"/>
        <v>0</v>
      </c>
      <c r="Z3218" s="40">
        <f t="shared" si="2259"/>
        <v>0</v>
      </c>
      <c r="AA3218" s="40">
        <f t="shared" si="2259"/>
        <v>0</v>
      </c>
      <c r="AB3218" s="40">
        <f t="shared" si="2259"/>
        <v>0</v>
      </c>
      <c r="AC3218" s="40">
        <f t="shared" si="2259"/>
        <v>0</v>
      </c>
      <c r="AD3218" s="40">
        <f t="shared" si="2259"/>
        <v>0</v>
      </c>
      <c r="AE3218" s="40">
        <f t="shared" si="2259"/>
        <v>0</v>
      </c>
      <c r="AF3218" s="40">
        <f t="shared" si="2259"/>
        <v>0</v>
      </c>
      <c r="AG3218" s="40">
        <f t="shared" si="2259"/>
        <v>0</v>
      </c>
      <c r="AH3218" s="40">
        <f t="shared" si="2259"/>
        <v>0</v>
      </c>
      <c r="AI3218" s="40">
        <f t="shared" si="2259"/>
        <v>0</v>
      </c>
      <c r="AJ3218" s="40">
        <f t="shared" si="2259"/>
        <v>0</v>
      </c>
      <c r="AK3218" s="40">
        <f t="shared" si="2259"/>
        <v>0</v>
      </c>
      <c r="AL3218" s="40">
        <f t="shared" si="2259"/>
        <v>0</v>
      </c>
      <c r="AM3218" s="40">
        <f t="shared" si="2259"/>
        <v>0</v>
      </c>
      <c r="AN3218" s="40">
        <f t="shared" si="2259"/>
        <v>0</v>
      </c>
      <c r="AO3218" s="40">
        <f t="shared" si="2259"/>
        <v>0</v>
      </c>
      <c r="AP3218" s="40">
        <f t="shared" si="2259"/>
        <v>0</v>
      </c>
      <c r="AQ3218" s="40">
        <f t="shared" si="2259"/>
        <v>0</v>
      </c>
      <c r="AR3218" s="40">
        <f t="shared" si="2259"/>
        <v>0</v>
      </c>
      <c r="AS3218" s="40">
        <f t="shared" si="2259"/>
        <v>0</v>
      </c>
      <c r="AT3218" s="40">
        <f t="shared" si="2259"/>
        <v>0</v>
      </c>
      <c r="AU3218" s="40">
        <f t="shared" si="2259"/>
        <v>0</v>
      </c>
      <c r="AV3218" s="40">
        <f t="shared" si="2259"/>
        <v>0</v>
      </c>
      <c r="AW3218" s="40">
        <f t="shared" si="2259"/>
        <v>0</v>
      </c>
      <c r="AX3218" s="40">
        <f t="shared" si="2259"/>
        <v>0</v>
      </c>
      <c r="AY3218" s="40">
        <f t="shared" si="2259"/>
        <v>0</v>
      </c>
      <c r="AZ3218" s="40">
        <f t="shared" si="2259"/>
        <v>0</v>
      </c>
      <c r="BA3218" s="40">
        <f t="shared" si="2259"/>
        <v>0</v>
      </c>
      <c r="BB3218" s="40">
        <f t="shared" si="2259"/>
        <v>0</v>
      </c>
      <c r="BC3218" s="40">
        <f t="shared" si="2259"/>
        <v>0</v>
      </c>
      <c r="BD3218" s="40">
        <f t="shared" si="2259"/>
        <v>0</v>
      </c>
    </row>
    <row r="3219" spans="1:59" ht="16" x14ac:dyDescent="0.2">
      <c r="B3219" s="11">
        <f t="shared" si="2258"/>
        <v>115</v>
      </c>
      <c r="C3219" s="12" t="str">
        <f t="shared" si="2258"/>
        <v>SCI HSR 5</v>
      </c>
      <c r="D3219" s="46" t="s">
        <v>24</v>
      </c>
      <c r="E3219" s="51">
        <f>IF(E3217&gt;MAX($O$3:$BD$3),BD3208,
IF(E3217&lt;MIN($O$3:$BD$3),1,SUMIFS($O3209:$BD3209,$O$2:$BD$2,"&lt;="&amp;E3217,$O$3:$BD$3,"&gt;="&amp;E3217)))</f>
        <v>1.01</v>
      </c>
      <c r="F3219" s="15"/>
      <c r="G3219" s="49" t="s">
        <v>265</v>
      </c>
      <c r="H3219" s="31">
        <v>355000</v>
      </c>
      <c r="I3219" s="32">
        <v>45412</v>
      </c>
      <c r="J3219" s="32">
        <v>45776</v>
      </c>
      <c r="K3219" s="23"/>
      <c r="L3219" s="52" t="s">
        <v>266</v>
      </c>
      <c r="M3219" s="72"/>
      <c r="N3219" s="72"/>
      <c r="O3219" s="41">
        <f t="shared" ref="O3219:BD3219" si="2260">IFERROR(((O$3&gt;=$E3214)*(O$2&lt;=$E3214))*$H3222,"")</f>
        <v>0</v>
      </c>
      <c r="P3219" s="41">
        <f t="shared" si="2260"/>
        <v>0</v>
      </c>
      <c r="Q3219" s="41">
        <f t="shared" si="2260"/>
        <v>0</v>
      </c>
      <c r="R3219" s="41">
        <f t="shared" si="2260"/>
        <v>500000</v>
      </c>
      <c r="S3219" s="41">
        <f t="shared" si="2260"/>
        <v>0</v>
      </c>
      <c r="T3219" s="41">
        <f t="shared" si="2260"/>
        <v>0</v>
      </c>
      <c r="U3219" s="41">
        <f t="shared" si="2260"/>
        <v>0</v>
      </c>
      <c r="V3219" s="41">
        <f t="shared" si="2260"/>
        <v>0</v>
      </c>
      <c r="W3219" s="41">
        <f t="shared" si="2260"/>
        <v>0</v>
      </c>
      <c r="X3219" s="41">
        <f t="shared" si="2260"/>
        <v>0</v>
      </c>
      <c r="Y3219" s="41">
        <f t="shared" si="2260"/>
        <v>0</v>
      </c>
      <c r="Z3219" s="41">
        <f t="shared" si="2260"/>
        <v>0</v>
      </c>
      <c r="AA3219" s="41">
        <f t="shared" si="2260"/>
        <v>0</v>
      </c>
      <c r="AB3219" s="41">
        <f t="shared" si="2260"/>
        <v>0</v>
      </c>
      <c r="AC3219" s="41">
        <f t="shared" si="2260"/>
        <v>0</v>
      </c>
      <c r="AD3219" s="41">
        <f t="shared" si="2260"/>
        <v>0</v>
      </c>
      <c r="AE3219" s="41">
        <f t="shared" si="2260"/>
        <v>0</v>
      </c>
      <c r="AF3219" s="41">
        <f t="shared" si="2260"/>
        <v>0</v>
      </c>
      <c r="AG3219" s="41">
        <f t="shared" si="2260"/>
        <v>0</v>
      </c>
      <c r="AH3219" s="41">
        <f t="shared" si="2260"/>
        <v>0</v>
      </c>
      <c r="AI3219" s="41">
        <f t="shared" si="2260"/>
        <v>0</v>
      </c>
      <c r="AJ3219" s="41">
        <f t="shared" si="2260"/>
        <v>0</v>
      </c>
      <c r="AK3219" s="41">
        <f t="shared" si="2260"/>
        <v>0</v>
      </c>
      <c r="AL3219" s="41">
        <f t="shared" si="2260"/>
        <v>0</v>
      </c>
      <c r="AM3219" s="41">
        <f t="shared" si="2260"/>
        <v>0</v>
      </c>
      <c r="AN3219" s="41">
        <f t="shared" si="2260"/>
        <v>0</v>
      </c>
      <c r="AO3219" s="41">
        <f t="shared" si="2260"/>
        <v>0</v>
      </c>
      <c r="AP3219" s="41">
        <f t="shared" si="2260"/>
        <v>0</v>
      </c>
      <c r="AQ3219" s="41">
        <f t="shared" si="2260"/>
        <v>0</v>
      </c>
      <c r="AR3219" s="41">
        <f t="shared" si="2260"/>
        <v>0</v>
      </c>
      <c r="AS3219" s="41">
        <f t="shared" si="2260"/>
        <v>0</v>
      </c>
      <c r="AT3219" s="41">
        <f t="shared" si="2260"/>
        <v>0</v>
      </c>
      <c r="AU3219" s="41">
        <f t="shared" si="2260"/>
        <v>0</v>
      </c>
      <c r="AV3219" s="41">
        <f t="shared" si="2260"/>
        <v>0</v>
      </c>
      <c r="AW3219" s="41">
        <f t="shared" si="2260"/>
        <v>0</v>
      </c>
      <c r="AX3219" s="41">
        <f t="shared" si="2260"/>
        <v>0</v>
      </c>
      <c r="AY3219" s="41">
        <f t="shared" si="2260"/>
        <v>0</v>
      </c>
      <c r="AZ3219" s="41">
        <f t="shared" si="2260"/>
        <v>0</v>
      </c>
      <c r="BA3219" s="41">
        <f t="shared" si="2260"/>
        <v>0</v>
      </c>
      <c r="BB3219" s="41">
        <f t="shared" si="2260"/>
        <v>0</v>
      </c>
      <c r="BC3219" s="41">
        <f t="shared" si="2260"/>
        <v>0</v>
      </c>
      <c r="BD3219" s="41">
        <f t="shared" si="2260"/>
        <v>0</v>
      </c>
    </row>
    <row r="3220" spans="1:59" ht="16" x14ac:dyDescent="0.2">
      <c r="B3220" s="11">
        <f t="shared" si="2258"/>
        <v>115</v>
      </c>
      <c r="C3220" s="12" t="str">
        <f t="shared" si="2258"/>
        <v>SCI HSR 5</v>
      </c>
      <c r="D3220" s="46" t="s">
        <v>8</v>
      </c>
      <c r="E3220" s="42">
        <v>2</v>
      </c>
      <c r="F3220" s="15"/>
      <c r="G3220" s="49" t="s">
        <v>267</v>
      </c>
      <c r="H3220" s="31">
        <v>0</v>
      </c>
      <c r="I3220" s="32">
        <v>0</v>
      </c>
      <c r="J3220" s="32">
        <v>0</v>
      </c>
      <c r="L3220" s="52" t="s">
        <v>268</v>
      </c>
      <c r="M3220" s="72"/>
      <c r="N3220" s="72"/>
      <c r="O3220" s="41">
        <f t="shared" ref="O3220:BD3220" si="2261">IFERROR(((O$3&gt;=$E3217)*(O$2&lt;=$E3217))*$J3222,"")</f>
        <v>0</v>
      </c>
      <c r="P3220" s="41">
        <f t="shared" si="2261"/>
        <v>0</v>
      </c>
      <c r="Q3220" s="41">
        <f t="shared" si="2261"/>
        <v>0</v>
      </c>
      <c r="R3220" s="41">
        <f t="shared" si="2261"/>
        <v>300000</v>
      </c>
      <c r="S3220" s="41">
        <f t="shared" si="2261"/>
        <v>0</v>
      </c>
      <c r="T3220" s="41">
        <f t="shared" si="2261"/>
        <v>0</v>
      </c>
      <c r="U3220" s="41">
        <f t="shared" si="2261"/>
        <v>0</v>
      </c>
      <c r="V3220" s="41">
        <f t="shared" si="2261"/>
        <v>0</v>
      </c>
      <c r="W3220" s="41">
        <f t="shared" si="2261"/>
        <v>0</v>
      </c>
      <c r="X3220" s="41">
        <f t="shared" si="2261"/>
        <v>0</v>
      </c>
      <c r="Y3220" s="41">
        <f t="shared" si="2261"/>
        <v>0</v>
      </c>
      <c r="Z3220" s="41">
        <f t="shared" si="2261"/>
        <v>0</v>
      </c>
      <c r="AA3220" s="41">
        <f t="shared" si="2261"/>
        <v>0</v>
      </c>
      <c r="AB3220" s="41">
        <f t="shared" si="2261"/>
        <v>0</v>
      </c>
      <c r="AC3220" s="41">
        <f t="shared" si="2261"/>
        <v>0</v>
      </c>
      <c r="AD3220" s="41">
        <f t="shared" si="2261"/>
        <v>0</v>
      </c>
      <c r="AE3220" s="41">
        <f t="shared" si="2261"/>
        <v>0</v>
      </c>
      <c r="AF3220" s="41">
        <f t="shared" si="2261"/>
        <v>0</v>
      </c>
      <c r="AG3220" s="41">
        <f t="shared" si="2261"/>
        <v>0</v>
      </c>
      <c r="AH3220" s="41">
        <f t="shared" si="2261"/>
        <v>0</v>
      </c>
      <c r="AI3220" s="41">
        <f t="shared" si="2261"/>
        <v>0</v>
      </c>
      <c r="AJ3220" s="41">
        <f t="shared" si="2261"/>
        <v>0</v>
      </c>
      <c r="AK3220" s="41">
        <f t="shared" si="2261"/>
        <v>0</v>
      </c>
      <c r="AL3220" s="41">
        <f t="shared" si="2261"/>
        <v>0</v>
      </c>
      <c r="AM3220" s="41">
        <f t="shared" si="2261"/>
        <v>0</v>
      </c>
      <c r="AN3220" s="41">
        <f t="shared" si="2261"/>
        <v>0</v>
      </c>
      <c r="AO3220" s="41">
        <f t="shared" si="2261"/>
        <v>0</v>
      </c>
      <c r="AP3220" s="41">
        <f t="shared" si="2261"/>
        <v>0</v>
      </c>
      <c r="AQ3220" s="41">
        <f t="shared" si="2261"/>
        <v>0</v>
      </c>
      <c r="AR3220" s="41">
        <f t="shared" si="2261"/>
        <v>0</v>
      </c>
      <c r="AS3220" s="41">
        <f t="shared" si="2261"/>
        <v>0</v>
      </c>
      <c r="AT3220" s="41">
        <f t="shared" si="2261"/>
        <v>0</v>
      </c>
      <c r="AU3220" s="41">
        <f t="shared" si="2261"/>
        <v>0</v>
      </c>
      <c r="AV3220" s="41">
        <f t="shared" si="2261"/>
        <v>0</v>
      </c>
      <c r="AW3220" s="41">
        <f t="shared" si="2261"/>
        <v>0</v>
      </c>
      <c r="AX3220" s="41">
        <f t="shared" si="2261"/>
        <v>0</v>
      </c>
      <c r="AY3220" s="41">
        <f t="shared" si="2261"/>
        <v>0</v>
      </c>
      <c r="AZ3220" s="41">
        <f t="shared" si="2261"/>
        <v>0</v>
      </c>
      <c r="BA3220" s="41">
        <f t="shared" si="2261"/>
        <v>0</v>
      </c>
      <c r="BB3220" s="41">
        <f t="shared" si="2261"/>
        <v>0</v>
      </c>
      <c r="BC3220" s="41">
        <f t="shared" si="2261"/>
        <v>0</v>
      </c>
      <c r="BD3220" s="41">
        <f t="shared" si="2261"/>
        <v>0</v>
      </c>
    </row>
    <row r="3221" spans="1:59" ht="16" x14ac:dyDescent="0.2">
      <c r="B3221" s="11">
        <f t="shared" si="2258"/>
        <v>115</v>
      </c>
      <c r="C3221" s="12" t="str">
        <f t="shared" si="2258"/>
        <v>SCI HSR 5</v>
      </c>
      <c r="D3221" s="46" t="s">
        <v>269</v>
      </c>
      <c r="E3221" s="31">
        <v>0</v>
      </c>
      <c r="F3221" s="15"/>
      <c r="G3221" s="53"/>
      <c r="H3221" s="15"/>
      <c r="I3221" s="15"/>
      <c r="J3221" s="23"/>
      <c r="L3221" s="52" t="s">
        <v>270</v>
      </c>
      <c r="M3221" s="72"/>
      <c r="N3221" s="72"/>
      <c r="O3221" s="41">
        <f t="shared" ref="O3221:BD3221" si="2262">IFERROR(((O$3&gt;=$J3211)*(O$2&lt;=$J3211))*$E3222,"")</f>
        <v>0</v>
      </c>
      <c r="P3221" s="41">
        <f t="shared" si="2262"/>
        <v>0</v>
      </c>
      <c r="Q3221" s="41">
        <f t="shared" si="2262"/>
        <v>0</v>
      </c>
      <c r="R3221" s="41">
        <f t="shared" si="2262"/>
        <v>0</v>
      </c>
      <c r="S3221" s="41">
        <f t="shared" si="2262"/>
        <v>0</v>
      </c>
      <c r="T3221" s="41">
        <f t="shared" si="2262"/>
        <v>0</v>
      </c>
      <c r="U3221" s="41">
        <f t="shared" si="2262"/>
        <v>0</v>
      </c>
      <c r="V3221" s="41">
        <f t="shared" si="2262"/>
        <v>0</v>
      </c>
      <c r="W3221" s="41">
        <f t="shared" si="2262"/>
        <v>0</v>
      </c>
      <c r="X3221" s="41">
        <f t="shared" si="2262"/>
        <v>0</v>
      </c>
      <c r="Y3221" s="41">
        <f t="shared" si="2262"/>
        <v>0</v>
      </c>
      <c r="Z3221" s="41">
        <f t="shared" si="2262"/>
        <v>0</v>
      </c>
      <c r="AA3221" s="41">
        <f t="shared" si="2262"/>
        <v>0</v>
      </c>
      <c r="AB3221" s="41">
        <f t="shared" si="2262"/>
        <v>0</v>
      </c>
      <c r="AC3221" s="41">
        <f t="shared" si="2262"/>
        <v>0</v>
      </c>
      <c r="AD3221" s="41">
        <f t="shared" si="2262"/>
        <v>0</v>
      </c>
      <c r="AE3221" s="41">
        <f t="shared" si="2262"/>
        <v>0</v>
      </c>
      <c r="AF3221" s="41">
        <f t="shared" si="2262"/>
        <v>0</v>
      </c>
      <c r="AG3221" s="41">
        <f t="shared" si="2262"/>
        <v>0</v>
      </c>
      <c r="AH3221" s="41">
        <f t="shared" si="2262"/>
        <v>0</v>
      </c>
      <c r="AI3221" s="41">
        <f t="shared" si="2262"/>
        <v>0</v>
      </c>
      <c r="AJ3221" s="41">
        <f t="shared" si="2262"/>
        <v>0</v>
      </c>
      <c r="AK3221" s="41">
        <f t="shared" si="2262"/>
        <v>0</v>
      </c>
      <c r="AL3221" s="41">
        <f t="shared" si="2262"/>
        <v>0</v>
      </c>
      <c r="AM3221" s="41">
        <f t="shared" si="2262"/>
        <v>0</v>
      </c>
      <c r="AN3221" s="41">
        <f t="shared" si="2262"/>
        <v>0</v>
      </c>
      <c r="AO3221" s="41">
        <f t="shared" si="2262"/>
        <v>0</v>
      </c>
      <c r="AP3221" s="41">
        <f t="shared" si="2262"/>
        <v>0</v>
      </c>
      <c r="AQ3221" s="41">
        <f t="shared" si="2262"/>
        <v>0</v>
      </c>
      <c r="AR3221" s="41">
        <f t="shared" si="2262"/>
        <v>0</v>
      </c>
      <c r="AS3221" s="41">
        <f t="shared" si="2262"/>
        <v>0</v>
      </c>
      <c r="AT3221" s="41">
        <f t="shared" si="2262"/>
        <v>0</v>
      </c>
      <c r="AU3221" s="41">
        <f t="shared" si="2262"/>
        <v>0</v>
      </c>
      <c r="AV3221" s="41">
        <f t="shared" si="2262"/>
        <v>0</v>
      </c>
      <c r="AW3221" s="41">
        <f t="shared" si="2262"/>
        <v>0</v>
      </c>
      <c r="AX3221" s="41">
        <f t="shared" si="2262"/>
        <v>0</v>
      </c>
      <c r="AY3221" s="41">
        <f t="shared" si="2262"/>
        <v>0</v>
      </c>
      <c r="AZ3221" s="41">
        <f t="shared" si="2262"/>
        <v>0</v>
      </c>
      <c r="BA3221" s="41">
        <f t="shared" si="2262"/>
        <v>0</v>
      </c>
      <c r="BB3221" s="41">
        <f t="shared" si="2262"/>
        <v>0</v>
      </c>
      <c r="BC3221" s="41">
        <f t="shared" si="2262"/>
        <v>0</v>
      </c>
      <c r="BD3221" s="41">
        <f t="shared" si="2262"/>
        <v>0</v>
      </c>
    </row>
    <row r="3222" spans="1:59" ht="16" x14ac:dyDescent="0.2">
      <c r="B3222" s="11">
        <f t="shared" si="2258"/>
        <v>115</v>
      </c>
      <c r="C3222" s="12" t="str">
        <f t="shared" si="2258"/>
        <v>SCI HSR 5</v>
      </c>
      <c r="D3222" s="46" t="s">
        <v>270</v>
      </c>
      <c r="E3222" s="31">
        <v>0</v>
      </c>
      <c r="F3222" s="15"/>
      <c r="G3222" s="46" t="s">
        <v>266</v>
      </c>
      <c r="H3222" s="31">
        <v>500000</v>
      </c>
      <c r="I3222" s="46" t="s">
        <v>268</v>
      </c>
      <c r="J3222" s="31">
        <v>300000</v>
      </c>
      <c r="L3222" s="54" t="s">
        <v>271</v>
      </c>
      <c r="M3222" s="73"/>
      <c r="N3222" s="73"/>
      <c r="O3222" s="45">
        <f t="shared" ref="O3222:BD3222" si="2263">IFERROR(-($E3203+$H3203+$J3203)*O3204,"")</f>
        <v>0</v>
      </c>
      <c r="P3222" s="45">
        <f t="shared" si="2263"/>
        <v>0</v>
      </c>
      <c r="Q3222" s="45">
        <f t="shared" si="2263"/>
        <v>0</v>
      </c>
      <c r="R3222" s="45">
        <f t="shared" si="2263"/>
        <v>0</v>
      </c>
      <c r="S3222" s="45">
        <f t="shared" si="2263"/>
        <v>0</v>
      </c>
      <c r="T3222" s="45">
        <f t="shared" si="2263"/>
        <v>0</v>
      </c>
      <c r="U3222" s="45">
        <f t="shared" si="2263"/>
        <v>0</v>
      </c>
      <c r="V3222" s="45">
        <f t="shared" si="2263"/>
        <v>0</v>
      </c>
      <c r="W3222" s="45">
        <f t="shared" si="2263"/>
        <v>0</v>
      </c>
      <c r="X3222" s="45">
        <f t="shared" si="2263"/>
        <v>0</v>
      </c>
      <c r="Y3222" s="45">
        <f t="shared" si="2263"/>
        <v>0</v>
      </c>
      <c r="Z3222" s="45">
        <f t="shared" si="2263"/>
        <v>0</v>
      </c>
      <c r="AA3222" s="45">
        <f t="shared" si="2263"/>
        <v>0</v>
      </c>
      <c r="AB3222" s="45">
        <f t="shared" si="2263"/>
        <v>0</v>
      </c>
      <c r="AC3222" s="45">
        <f t="shared" si="2263"/>
        <v>0</v>
      </c>
      <c r="AD3222" s="45">
        <f t="shared" si="2263"/>
        <v>0</v>
      </c>
      <c r="AE3222" s="45">
        <f t="shared" si="2263"/>
        <v>0</v>
      </c>
      <c r="AF3222" s="45">
        <f t="shared" si="2263"/>
        <v>0</v>
      </c>
      <c r="AG3222" s="45">
        <f t="shared" si="2263"/>
        <v>0</v>
      </c>
      <c r="AH3222" s="45">
        <f t="shared" si="2263"/>
        <v>0</v>
      </c>
      <c r="AI3222" s="45">
        <f t="shared" si="2263"/>
        <v>0</v>
      </c>
      <c r="AJ3222" s="45">
        <f t="shared" si="2263"/>
        <v>0</v>
      </c>
      <c r="AK3222" s="45">
        <f t="shared" si="2263"/>
        <v>0</v>
      </c>
      <c r="AL3222" s="45">
        <f t="shared" si="2263"/>
        <v>0</v>
      </c>
      <c r="AM3222" s="45">
        <f t="shared" si="2263"/>
        <v>0</v>
      </c>
      <c r="AN3222" s="45">
        <f t="shared" si="2263"/>
        <v>0</v>
      </c>
      <c r="AO3222" s="45">
        <f t="shared" si="2263"/>
        <v>0</v>
      </c>
      <c r="AP3222" s="45">
        <f t="shared" si="2263"/>
        <v>0</v>
      </c>
      <c r="AQ3222" s="45">
        <f t="shared" si="2263"/>
        <v>0</v>
      </c>
      <c r="AR3222" s="45">
        <f t="shared" si="2263"/>
        <v>0</v>
      </c>
      <c r="AS3222" s="45">
        <f t="shared" si="2263"/>
        <v>0</v>
      </c>
      <c r="AT3222" s="45">
        <f t="shared" si="2263"/>
        <v>0</v>
      </c>
      <c r="AU3222" s="45">
        <f t="shared" si="2263"/>
        <v>0</v>
      </c>
      <c r="AV3222" s="45">
        <f t="shared" si="2263"/>
        <v>0</v>
      </c>
      <c r="AW3222" s="45">
        <f t="shared" si="2263"/>
        <v>0</v>
      </c>
      <c r="AX3222" s="45">
        <f t="shared" si="2263"/>
        <v>0</v>
      </c>
      <c r="AY3222" s="45">
        <f t="shared" si="2263"/>
        <v>0</v>
      </c>
      <c r="AZ3222" s="45">
        <f t="shared" si="2263"/>
        <v>0</v>
      </c>
      <c r="BA3222" s="45">
        <f t="shared" si="2263"/>
        <v>0</v>
      </c>
      <c r="BB3222" s="45">
        <f t="shared" si="2263"/>
        <v>0</v>
      </c>
      <c r="BC3222" s="45">
        <f t="shared" si="2263"/>
        <v>0</v>
      </c>
      <c r="BD3222" s="45">
        <f t="shared" si="2263"/>
        <v>0</v>
      </c>
    </row>
    <row r="3223" spans="1:59" x14ac:dyDescent="0.2">
      <c r="A3223"/>
      <c r="B3223"/>
      <c r="C3223"/>
      <c r="D3223"/>
      <c r="E3223"/>
      <c r="F3223"/>
      <c r="G3223"/>
      <c r="H3223"/>
      <c r="I3223"/>
      <c r="J3223"/>
      <c r="K3223"/>
      <c r="L3223"/>
      <c r="M3223"/>
      <c r="N3223"/>
      <c r="O3223"/>
      <c r="P3223"/>
      <c r="Q3223"/>
      <c r="R3223"/>
      <c r="S3223"/>
      <c r="T3223"/>
      <c r="U3223"/>
      <c r="V3223"/>
      <c r="W3223"/>
      <c r="X3223"/>
      <c r="Y3223"/>
      <c r="Z3223"/>
      <c r="AA3223"/>
      <c r="AB3223"/>
      <c r="AC3223"/>
      <c r="AD3223"/>
      <c r="AE3223"/>
      <c r="AF3223"/>
      <c r="AG3223"/>
      <c r="AH3223"/>
      <c r="AI3223"/>
      <c r="AJ3223"/>
      <c r="AK3223"/>
      <c r="AL3223"/>
      <c r="AM3223"/>
      <c r="AN3223"/>
      <c r="AO3223"/>
      <c r="AP3223"/>
      <c r="AQ3223"/>
      <c r="AR3223"/>
      <c r="AS3223"/>
      <c r="AT3223"/>
      <c r="AU3223"/>
      <c r="AV3223"/>
      <c r="AW3223"/>
      <c r="AX3223"/>
      <c r="AY3223"/>
      <c r="AZ3223"/>
      <c r="BA3223"/>
      <c r="BB3223"/>
      <c r="BC3223"/>
      <c r="BD3223"/>
    </row>
    <row r="3224" spans="1:59" ht="16" x14ac:dyDescent="0.2">
      <c r="A3224"/>
      <c r="B3224"/>
      <c r="C3224"/>
      <c r="D3224"/>
      <c r="E3224"/>
      <c r="F3224"/>
      <c r="G3224"/>
      <c r="H3224"/>
      <c r="I3224"/>
      <c r="J3224"/>
      <c r="K3224"/>
      <c r="L3224"/>
      <c r="M3224"/>
      <c r="N3224"/>
      <c r="O3224"/>
      <c r="P3224"/>
      <c r="Q3224"/>
      <c r="R3224"/>
      <c r="S3224"/>
      <c r="T3224"/>
      <c r="U3224"/>
      <c r="V3224"/>
      <c r="W3224"/>
      <c r="X3224"/>
      <c r="Y3224"/>
      <c r="Z3224"/>
      <c r="AA3224"/>
      <c r="AB3224"/>
      <c r="AC3224"/>
      <c r="AD3224"/>
      <c r="AE3224"/>
      <c r="AF3224"/>
      <c r="AG3224"/>
      <c r="AH3224"/>
      <c r="AI3224"/>
      <c r="AJ3224"/>
      <c r="AK3224"/>
      <c r="AL3224"/>
      <c r="AM3224"/>
      <c r="AN3224"/>
      <c r="AO3224"/>
      <c r="AP3224"/>
      <c r="AQ3224"/>
      <c r="AR3224"/>
      <c r="AS3224"/>
      <c r="AT3224"/>
      <c r="AU3224"/>
      <c r="AV3224"/>
      <c r="AW3224"/>
      <c r="AX3224"/>
      <c r="AY3224"/>
      <c r="AZ3224"/>
      <c r="BA3224"/>
      <c r="BB3224"/>
      <c r="BC3224"/>
      <c r="BD3224"/>
      <c r="BE3224" s="1"/>
    </row>
    <row r="3225" spans="1:59" ht="16" x14ac:dyDescent="0.2">
      <c r="A3225" s="1"/>
      <c r="B3225" s="67">
        <v>116</v>
      </c>
      <c r="C3225" s="68" t="str">
        <f>H3227</f>
        <v>SCI HSR 5</v>
      </c>
      <c r="D3225" s="69" t="s">
        <v>277</v>
      </c>
      <c r="E3225" s="69"/>
      <c r="F3225" s="69"/>
      <c r="G3225" s="69"/>
      <c r="H3225" s="69"/>
      <c r="I3225" s="69"/>
      <c r="J3225" s="69"/>
      <c r="K3225" s="68"/>
      <c r="L3225" s="68"/>
      <c r="M3225" s="68"/>
      <c r="N3225" s="68"/>
      <c r="O3225" s="82"/>
      <c r="P3225" s="82"/>
      <c r="Q3225" s="82"/>
      <c r="R3225" s="82"/>
      <c r="S3225" s="82"/>
      <c r="T3225" s="82"/>
      <c r="U3225" s="82"/>
      <c r="V3225" s="82"/>
      <c r="W3225" s="82"/>
      <c r="X3225" s="82"/>
      <c r="Y3225" s="82"/>
      <c r="Z3225" s="82"/>
      <c r="AA3225" s="82"/>
      <c r="AB3225" s="82"/>
      <c r="AC3225" s="82"/>
      <c r="AD3225" s="82"/>
      <c r="AE3225" s="82"/>
      <c r="AF3225" s="82"/>
      <c r="AG3225" s="82"/>
      <c r="AH3225" s="82"/>
      <c r="AI3225" s="82"/>
      <c r="AJ3225" s="82"/>
      <c r="AK3225" s="82"/>
      <c r="AL3225" s="82"/>
      <c r="AM3225" s="82"/>
      <c r="AN3225" s="82"/>
      <c r="AO3225" s="82"/>
      <c r="AP3225" s="82"/>
      <c r="AQ3225" s="82"/>
      <c r="AR3225" s="82"/>
      <c r="AS3225" s="82"/>
      <c r="AT3225" s="82"/>
      <c r="AU3225" s="82"/>
      <c r="AV3225" s="82"/>
      <c r="AW3225" s="82"/>
      <c r="AX3225" s="82"/>
      <c r="AY3225" s="82"/>
      <c r="AZ3225" s="82"/>
      <c r="BA3225" s="82"/>
      <c r="BB3225" s="82"/>
      <c r="BC3225" s="82"/>
      <c r="BD3225" s="82"/>
      <c r="BE3225" s="1"/>
      <c r="BF3225" s="1"/>
      <c r="BG3225" s="1"/>
    </row>
    <row r="3226" spans="1:59" ht="16" x14ac:dyDescent="0.2">
      <c r="A3226" s="35"/>
      <c r="B3226" s="11">
        <f>B3225</f>
        <v>116</v>
      </c>
      <c r="C3226" s="12" t="str">
        <f>C3225</f>
        <v>SCI HSR 5</v>
      </c>
      <c r="D3226" s="35"/>
      <c r="E3226" s="35"/>
      <c r="F3226" s="35"/>
      <c r="G3226" s="35"/>
      <c r="H3226" s="35"/>
      <c r="I3226" s="35"/>
      <c r="J3226" s="35"/>
      <c r="K3226" s="35"/>
      <c r="L3226" s="35"/>
      <c r="M3226" s="35"/>
      <c r="N3226" s="35"/>
      <c r="O3226" s="44"/>
      <c r="P3226" s="44"/>
      <c r="Q3226" s="44"/>
      <c r="R3226" s="44"/>
      <c r="S3226" s="44"/>
      <c r="T3226" s="44"/>
      <c r="U3226" s="44"/>
      <c r="V3226" s="44"/>
      <c r="W3226" s="44"/>
      <c r="X3226" s="44"/>
      <c r="Y3226" s="44"/>
      <c r="Z3226" s="44"/>
      <c r="AA3226" s="44"/>
      <c r="AB3226" s="44"/>
      <c r="AC3226" s="44"/>
      <c r="AD3226" s="44"/>
      <c r="AE3226" s="44"/>
      <c r="AF3226" s="44"/>
      <c r="AG3226" s="44"/>
      <c r="AH3226" s="44"/>
      <c r="AI3226" s="44"/>
      <c r="AJ3226" s="44"/>
      <c r="AK3226" s="44"/>
      <c r="AL3226" s="44"/>
      <c r="AM3226" s="44"/>
      <c r="AN3226" s="44"/>
      <c r="AO3226" s="44"/>
      <c r="AP3226" s="44"/>
      <c r="AQ3226" s="44"/>
      <c r="AR3226" s="44"/>
      <c r="AS3226" s="44"/>
      <c r="AT3226" s="44"/>
      <c r="AU3226" s="44"/>
      <c r="AV3226" s="44"/>
      <c r="AW3226" s="44"/>
      <c r="AX3226" s="44"/>
      <c r="AY3226" s="44"/>
      <c r="AZ3226" s="44"/>
      <c r="BA3226" s="44"/>
      <c r="BB3226" s="44"/>
      <c r="BC3226" s="44"/>
      <c r="BD3226" s="44"/>
      <c r="BE3226" s="35"/>
      <c r="BF3226" s="35"/>
      <c r="BG3226" s="35"/>
    </row>
    <row r="3227" spans="1:59" ht="16" x14ac:dyDescent="0.2">
      <c r="B3227" s="11">
        <f t="shared" ref="B3227:C3242" si="2264">B3226</f>
        <v>116</v>
      </c>
      <c r="C3227" s="12" t="str">
        <f t="shared" si="2264"/>
        <v>SCI HSR 5</v>
      </c>
      <c r="D3227" s="13" t="s">
        <v>2</v>
      </c>
      <c r="E3227" s="14" t="s">
        <v>138</v>
      </c>
      <c r="F3227" s="15"/>
      <c r="G3227" s="13" t="s">
        <v>229</v>
      </c>
      <c r="H3227" s="14" t="s">
        <v>32</v>
      </c>
      <c r="I3227" s="14"/>
      <c r="J3227" s="14"/>
      <c r="L3227" s="16" t="s">
        <v>230</v>
      </c>
      <c r="M3227" s="70"/>
      <c r="N3227" s="70"/>
      <c r="O3227" s="17">
        <f>($E3238&gt;0)*($E3232&lt;O$2)*(EDATE($E3232,$E3238)&gt;O$3)*((O$3-O$2+1)/O$4)
+($E3238&gt;0)*($E3232&lt;O$2)*(EDATE($E3232,$E3238)&gt;=O$2)*(EDATE($E3232,$E3238)&lt;=O$3)*((EDATE($E3232,$E3238)-O$2)/O$4)
+($E3238&gt;0)*($E3232&lt;O$2)*(EDATE($E3232,$E3238)&lt;O$2)*(0)
+($E3238&gt;0)*($E3232&gt;=O$2)*($E3232&lt;=O$3)*(EDATE($E3232,$E3238)&gt;=O$2)*(EDATE($E3232,$E3238)&lt;=O$3)*((EDATE($E3232,$E3238)-$E3232+1)/O$4)
+($E3238&gt;0)*($E3232&gt;=O$2)*($E3232&lt;=O$3)*(EDATE($E3232,$E3238)&gt;O$3)*((O$3-$E3232+1)/O$4)
+($E3238&gt;0)*($E3232&gt;O$3)*(0)</f>
        <v>0</v>
      </c>
      <c r="P3227" s="17">
        <f t="shared" ref="P3227:BD3227" si="2265">($E3238&gt;0)*($E3232&lt;P$2)*(EDATE($E3232,$E3238)&gt;P$3)*((P$3-P$2+1)/P$4)
+($E3238&gt;0)*($E3232&lt;P$2)*(EDATE($E3232,$E3238)&gt;=P$2)*(EDATE($E3232,$E3238)&lt;=P$3)*((EDATE($E3232,$E3238)-P$2)/P$4)
+($E3238&gt;0)*($E3232&lt;P$2)*(EDATE($E3232,$E3238)&lt;P$2)*(0)
+($E3238&gt;0)*($E3232&gt;=P$2)*($E3232&lt;=P$3)*(EDATE($E3232,$E3238)&gt;=P$2)*(EDATE($E3232,$E3238)&lt;=P$3)*((EDATE($E3232,$E3238)-$E3232+1)/P$4)
+($E3238&gt;0)*($E3232&gt;=P$2)*($E3232&lt;=P$3)*(EDATE($E3232,$E3238)&gt;P$3)*((P$3-$E3232+1)/P$4)
+($E3238&gt;0)*($E3232&gt;P$3)*(0)</f>
        <v>0</v>
      </c>
      <c r="Q3227" s="17">
        <f t="shared" si="2265"/>
        <v>0</v>
      </c>
      <c r="R3227" s="17">
        <f t="shared" si="2265"/>
        <v>0</v>
      </c>
      <c r="S3227" s="17">
        <f t="shared" si="2265"/>
        <v>0</v>
      </c>
      <c r="T3227" s="17">
        <f t="shared" si="2265"/>
        <v>0</v>
      </c>
      <c r="U3227" s="17">
        <f t="shared" si="2265"/>
        <v>0</v>
      </c>
      <c r="V3227" s="17">
        <f t="shared" si="2265"/>
        <v>0</v>
      </c>
      <c r="W3227" s="17">
        <f t="shared" si="2265"/>
        <v>0</v>
      </c>
      <c r="X3227" s="17">
        <f t="shared" si="2265"/>
        <v>0</v>
      </c>
      <c r="Y3227" s="17">
        <f t="shared" si="2265"/>
        <v>0</v>
      </c>
      <c r="Z3227" s="17">
        <f t="shared" si="2265"/>
        <v>0</v>
      </c>
      <c r="AA3227" s="17">
        <f t="shared" si="2265"/>
        <v>0</v>
      </c>
      <c r="AB3227" s="17">
        <f t="shared" si="2265"/>
        <v>0</v>
      </c>
      <c r="AC3227" s="17">
        <f t="shared" si="2265"/>
        <v>0</v>
      </c>
      <c r="AD3227" s="17">
        <f t="shared" si="2265"/>
        <v>0</v>
      </c>
      <c r="AE3227" s="17">
        <f t="shared" si="2265"/>
        <v>0</v>
      </c>
      <c r="AF3227" s="17">
        <f t="shared" si="2265"/>
        <v>0</v>
      </c>
      <c r="AG3227" s="17">
        <f t="shared" si="2265"/>
        <v>0</v>
      </c>
      <c r="AH3227" s="17">
        <f t="shared" si="2265"/>
        <v>0</v>
      </c>
      <c r="AI3227" s="17">
        <f t="shared" si="2265"/>
        <v>0</v>
      </c>
      <c r="AJ3227" s="17">
        <f t="shared" si="2265"/>
        <v>0</v>
      </c>
      <c r="AK3227" s="17">
        <f t="shared" si="2265"/>
        <v>0</v>
      </c>
      <c r="AL3227" s="17">
        <f t="shared" si="2265"/>
        <v>0</v>
      </c>
      <c r="AM3227" s="17">
        <f t="shared" si="2265"/>
        <v>0</v>
      </c>
      <c r="AN3227" s="17">
        <f t="shared" si="2265"/>
        <v>0</v>
      </c>
      <c r="AO3227" s="17">
        <f t="shared" si="2265"/>
        <v>0</v>
      </c>
      <c r="AP3227" s="17">
        <f t="shared" si="2265"/>
        <v>0</v>
      </c>
      <c r="AQ3227" s="17">
        <f t="shared" si="2265"/>
        <v>0</v>
      </c>
      <c r="AR3227" s="17">
        <f t="shared" si="2265"/>
        <v>0</v>
      </c>
      <c r="AS3227" s="17">
        <f t="shared" si="2265"/>
        <v>0</v>
      </c>
      <c r="AT3227" s="17">
        <f t="shared" si="2265"/>
        <v>0</v>
      </c>
      <c r="AU3227" s="17">
        <f t="shared" si="2265"/>
        <v>0</v>
      </c>
      <c r="AV3227" s="17">
        <f t="shared" si="2265"/>
        <v>0</v>
      </c>
      <c r="AW3227" s="17">
        <f t="shared" si="2265"/>
        <v>0</v>
      </c>
      <c r="AX3227" s="17">
        <f t="shared" si="2265"/>
        <v>0</v>
      </c>
      <c r="AY3227" s="17">
        <f t="shared" si="2265"/>
        <v>0</v>
      </c>
      <c r="AZ3227" s="17">
        <f t="shared" si="2265"/>
        <v>0</v>
      </c>
      <c r="BA3227" s="17">
        <f t="shared" si="2265"/>
        <v>0</v>
      </c>
      <c r="BB3227" s="17">
        <f t="shared" si="2265"/>
        <v>0</v>
      </c>
      <c r="BC3227" s="17">
        <f t="shared" si="2265"/>
        <v>0</v>
      </c>
      <c r="BD3227" s="17">
        <f t="shared" si="2265"/>
        <v>0</v>
      </c>
    </row>
    <row r="3228" spans="1:59" ht="16" x14ac:dyDescent="0.2">
      <c r="B3228" s="11">
        <f t="shared" si="2264"/>
        <v>116</v>
      </c>
      <c r="C3228" s="12" t="str">
        <f t="shared" si="2264"/>
        <v>SCI HSR 5</v>
      </c>
      <c r="D3228" s="13" t="s">
        <v>7</v>
      </c>
      <c r="E3228" s="18">
        <v>65</v>
      </c>
      <c r="F3228" s="15"/>
      <c r="G3228" s="13" t="s">
        <v>0</v>
      </c>
      <c r="H3228" s="19">
        <v>17</v>
      </c>
      <c r="I3228" s="13" t="s">
        <v>20</v>
      </c>
      <c r="J3228" s="19">
        <v>14.4</v>
      </c>
      <c r="L3228" s="20" t="s">
        <v>231</v>
      </c>
      <c r="M3228" s="72"/>
      <c r="N3228" s="72"/>
      <c r="O3228" s="21">
        <f>($H3233&gt;0)*($J3233&lt;O$2)*0
+($H3233&gt;0)*($J3233&gt;=O$2)*($J3233&lt;=O$3)*(($J3233-O$2+1)/O$4)
+($H3233&gt;0)*($J3233&gt;O$3)*($I3233&gt;O$3)*0
+($H3233&gt;0)*($J3233&gt;O$3)*($I3233&lt;=O$3)*($I3233&gt;=O$2)*((O$3-$I3233+1)/O$4)
+($H3233&gt;0)*($J3233&gt;O$3)*($I3233&lt;O$2)*1
+($H3233&gt;0)*($I3233&gt;O$3)*0
+($H3234&gt;0)*($J$2350&lt;O$2)*0
+($H3234&gt;0)*($J3234&gt;=O$2)*($J3234&lt;=O$3)*(($J3234-O$2+1)/O$4)
+($H3234&gt;0)*($J3234&gt;O$3)*($I3234&gt;O$3)*0
+($H3234&gt;0)*($J3234&gt;O$3)*($I3234&lt;=O$3)*($I3234&gt;=O$2)*((O$3-$I3234+1)/O$4)
+($H3234&gt;0)*($J3234&gt;O$3)*($I3234&lt;O$2)*1
+($H3234&gt;0)*($I3234&gt;O$3)*0
+($H3235&gt;0)*($J3235&lt;O$2)*0
+($H3235&gt;0)*($J3235&gt;=O$2)*($J3235&lt;=O$3)*(($J3235-O$2+1)/O$4)
+($H3235&gt;0)*($J3235&gt;O$3)*($I3235&gt;O$3)*0
+($H3235&gt;0)*($J3235&gt;O$3)*($I3235&lt;=O$3)*($I3235&gt;=O$2)*((O$3-$I3235+1)/O$4)
+($H3235&gt;0)*($J3235&gt;O$3)*($I3235&lt;O$2)*1
+($H3235&gt;0)*($I3235&gt;O$3)*0</f>
        <v>0</v>
      </c>
      <c r="P3228" s="21">
        <f t="shared" ref="P3228:BD3228" si="2266">($H3233&gt;0)*($J3233&lt;P$2)*0
+($H3233&gt;0)*($J3233&gt;=P$2)*($J3233&lt;=P$3)*(($J3233-P$2+1)/P$4)
+($H3233&gt;0)*($J3233&gt;P$3)*($I3233&gt;P$3)*0
+($H3233&gt;0)*($J3233&gt;P$3)*($I3233&lt;=P$3)*($I3233&gt;=P$2)*((P$3-$I3233+1)/P$4)
+($H3233&gt;0)*($J3233&gt;P$3)*($I3233&lt;P$2)*1
+($H3233&gt;0)*($I3233&gt;P$3)*0
+($H3234&gt;0)*($J$2350&lt;P$2)*0
+($H3234&gt;0)*($J3234&gt;=P$2)*($J3234&lt;=P$3)*(($J3234-P$2+1)/P$4)
+($H3234&gt;0)*($J3234&gt;P$3)*($I3234&gt;P$3)*0
+($H3234&gt;0)*($J3234&gt;P$3)*($I3234&lt;=P$3)*($I3234&gt;=P$2)*((P$3-$I3234+1)/P$4)
+($H3234&gt;0)*($J3234&gt;P$3)*($I3234&lt;P$2)*1
+($H3234&gt;0)*($I3234&gt;P$3)*0
+($H3235&gt;0)*($J3235&lt;P$2)*0
+($H3235&gt;0)*($J3235&gt;=P$2)*($J3235&lt;=P$3)*(($J3235-P$2+1)/P$4)
+($H3235&gt;0)*($J3235&gt;P$3)*($I3235&gt;P$3)*0
+($H3235&gt;0)*($J3235&gt;P$3)*($I3235&lt;=P$3)*($I3235&gt;=P$2)*((P$3-$I3235+1)/P$4)
+($H3235&gt;0)*($J3235&gt;P$3)*($I3235&lt;P$2)*1
+($H3235&gt;0)*($I3235&gt;P$3)*0</f>
        <v>0</v>
      </c>
      <c r="Q3228" s="21">
        <f t="shared" si="2266"/>
        <v>0</v>
      </c>
      <c r="R3228" s="21">
        <f t="shared" si="2266"/>
        <v>0</v>
      </c>
      <c r="S3228" s="21">
        <f t="shared" si="2266"/>
        <v>0</v>
      </c>
      <c r="T3228" s="21">
        <f t="shared" si="2266"/>
        <v>0</v>
      </c>
      <c r="U3228" s="21">
        <f t="shared" si="2266"/>
        <v>0</v>
      </c>
      <c r="V3228" s="21">
        <f t="shared" si="2266"/>
        <v>0</v>
      </c>
      <c r="W3228" s="21">
        <f t="shared" si="2266"/>
        <v>0</v>
      </c>
      <c r="X3228" s="21">
        <f t="shared" si="2266"/>
        <v>0</v>
      </c>
      <c r="Y3228" s="21">
        <f t="shared" si="2266"/>
        <v>0</v>
      </c>
      <c r="Z3228" s="21">
        <f t="shared" si="2266"/>
        <v>0</v>
      </c>
      <c r="AA3228" s="21">
        <f t="shared" si="2266"/>
        <v>0</v>
      </c>
      <c r="AB3228" s="21">
        <f t="shared" si="2266"/>
        <v>0</v>
      </c>
      <c r="AC3228" s="21">
        <f t="shared" si="2266"/>
        <v>0</v>
      </c>
      <c r="AD3228" s="21">
        <f t="shared" si="2266"/>
        <v>0</v>
      </c>
      <c r="AE3228" s="21">
        <f t="shared" si="2266"/>
        <v>0</v>
      </c>
      <c r="AF3228" s="21">
        <f t="shared" si="2266"/>
        <v>0</v>
      </c>
      <c r="AG3228" s="21">
        <f t="shared" si="2266"/>
        <v>0</v>
      </c>
      <c r="AH3228" s="21">
        <f t="shared" si="2266"/>
        <v>0</v>
      </c>
      <c r="AI3228" s="21">
        <f t="shared" si="2266"/>
        <v>0</v>
      </c>
      <c r="AJ3228" s="21">
        <f t="shared" si="2266"/>
        <v>0</v>
      </c>
      <c r="AK3228" s="21">
        <f t="shared" si="2266"/>
        <v>0</v>
      </c>
      <c r="AL3228" s="21">
        <f t="shared" si="2266"/>
        <v>0</v>
      </c>
      <c r="AM3228" s="21">
        <f t="shared" si="2266"/>
        <v>0</v>
      </c>
      <c r="AN3228" s="21">
        <f t="shared" si="2266"/>
        <v>0</v>
      </c>
      <c r="AO3228" s="21">
        <f t="shared" si="2266"/>
        <v>0</v>
      </c>
      <c r="AP3228" s="21">
        <f t="shared" si="2266"/>
        <v>0</v>
      </c>
      <c r="AQ3228" s="21">
        <f t="shared" si="2266"/>
        <v>0</v>
      </c>
      <c r="AR3228" s="21">
        <f t="shared" si="2266"/>
        <v>0</v>
      </c>
      <c r="AS3228" s="21">
        <f t="shared" si="2266"/>
        <v>0</v>
      </c>
      <c r="AT3228" s="21">
        <f t="shared" si="2266"/>
        <v>0</v>
      </c>
      <c r="AU3228" s="21">
        <f t="shared" si="2266"/>
        <v>0</v>
      </c>
      <c r="AV3228" s="21">
        <f t="shared" si="2266"/>
        <v>0</v>
      </c>
      <c r="AW3228" s="21">
        <f t="shared" si="2266"/>
        <v>0</v>
      </c>
      <c r="AX3228" s="21">
        <f t="shared" si="2266"/>
        <v>0</v>
      </c>
      <c r="AY3228" s="21">
        <f t="shared" si="2266"/>
        <v>0</v>
      </c>
      <c r="AZ3228" s="21">
        <f t="shared" si="2266"/>
        <v>0</v>
      </c>
      <c r="BA3228" s="21">
        <f t="shared" si="2266"/>
        <v>0</v>
      </c>
      <c r="BB3228" s="21">
        <f t="shared" si="2266"/>
        <v>0</v>
      </c>
      <c r="BC3228" s="21">
        <f t="shared" si="2266"/>
        <v>0</v>
      </c>
      <c r="BD3228" s="21">
        <f t="shared" si="2266"/>
        <v>0</v>
      </c>
    </row>
    <row r="3229" spans="1:59" ht="16" x14ac:dyDescent="0.2">
      <c r="B3229" s="11">
        <f t="shared" si="2264"/>
        <v>116</v>
      </c>
      <c r="C3229" s="12" t="str">
        <f t="shared" si="2264"/>
        <v>SCI HSR 5</v>
      </c>
      <c r="D3229" s="13" t="s">
        <v>21</v>
      </c>
      <c r="E3229" s="22">
        <v>0</v>
      </c>
      <c r="F3229" s="15"/>
      <c r="G3229" s="13" t="s">
        <v>22</v>
      </c>
      <c r="H3229" s="22">
        <v>0</v>
      </c>
      <c r="I3229" s="13" t="s">
        <v>23</v>
      </c>
      <c r="J3229" s="22">
        <v>0</v>
      </c>
      <c r="K3229" s="23"/>
      <c r="L3229" s="20" t="s">
        <v>232</v>
      </c>
      <c r="M3229" s="72"/>
      <c r="N3229" s="72"/>
      <c r="O3229" s="21">
        <f>($E3232&lt;=O$3)*($E3232&gt;O$2)*((O$3-$E3232+1)/O$4)
+($E3232&lt;=O$2)*((O$3-O$2+1)/O$4)
+($E3232&gt;O$3)*(0)
-($E3240&lt;=O$3)*($E3240&lt;&gt;0)*($E3240&gt;O$2)*((O$3-$E3240)/O$4)
-($E3240&lt;=O$2)*((O$3-O$2+1)/O$4)
-($E3240&gt;O$3)*(0)</f>
        <v>0</v>
      </c>
      <c r="P3229" s="21">
        <f t="shared" ref="P3229:BD3229" si="2267">($E3232&lt;=P$3)*($E3232&gt;P$2)*((P$3-$E3232+1)/P$4)
+($E3232&lt;=P$2)*((P$3-P$2+1)/P$4)
+($E3232&gt;P$3)*(0)
-($E3240&lt;=P$3)*($E3240&lt;&gt;0)*($E3240&gt;P$2)*((P$3-$E3240)/P$4)
-($E3240&lt;=P$2)*((P$3-P$2+1)/P$4)
-($E3240&gt;P$3)*(0)</f>
        <v>0</v>
      </c>
      <c r="Q3229" s="21">
        <f t="shared" si="2267"/>
        <v>0</v>
      </c>
      <c r="R3229" s="21">
        <f t="shared" si="2267"/>
        <v>0</v>
      </c>
      <c r="S3229" s="21">
        <f t="shared" si="2267"/>
        <v>0</v>
      </c>
      <c r="T3229" s="21">
        <f t="shared" si="2267"/>
        <v>0</v>
      </c>
      <c r="U3229" s="21">
        <f t="shared" si="2267"/>
        <v>0</v>
      </c>
      <c r="V3229" s="21">
        <f t="shared" si="2267"/>
        <v>0</v>
      </c>
      <c r="W3229" s="21">
        <f t="shared" si="2267"/>
        <v>0</v>
      </c>
      <c r="X3229" s="21">
        <f t="shared" si="2267"/>
        <v>0</v>
      </c>
      <c r="Y3229" s="21">
        <f t="shared" si="2267"/>
        <v>0</v>
      </c>
      <c r="Z3229" s="21">
        <f t="shared" si="2267"/>
        <v>0</v>
      </c>
      <c r="AA3229" s="21">
        <f t="shared" si="2267"/>
        <v>0</v>
      </c>
      <c r="AB3229" s="21">
        <f t="shared" si="2267"/>
        <v>0</v>
      </c>
      <c r="AC3229" s="21">
        <f t="shared" si="2267"/>
        <v>0</v>
      </c>
      <c r="AD3229" s="21">
        <f t="shared" si="2267"/>
        <v>0</v>
      </c>
      <c r="AE3229" s="21">
        <f t="shared" si="2267"/>
        <v>0</v>
      </c>
      <c r="AF3229" s="21">
        <f t="shared" si="2267"/>
        <v>0</v>
      </c>
      <c r="AG3229" s="21">
        <f t="shared" si="2267"/>
        <v>0</v>
      </c>
      <c r="AH3229" s="21">
        <f t="shared" si="2267"/>
        <v>0</v>
      </c>
      <c r="AI3229" s="21">
        <f t="shared" si="2267"/>
        <v>0</v>
      </c>
      <c r="AJ3229" s="21">
        <f t="shared" si="2267"/>
        <v>0</v>
      </c>
      <c r="AK3229" s="21">
        <f t="shared" si="2267"/>
        <v>0</v>
      </c>
      <c r="AL3229" s="21">
        <f t="shared" si="2267"/>
        <v>0</v>
      </c>
      <c r="AM3229" s="21">
        <f t="shared" si="2267"/>
        <v>0</v>
      </c>
      <c r="AN3229" s="21">
        <f t="shared" si="2267"/>
        <v>0</v>
      </c>
      <c r="AO3229" s="21">
        <f t="shared" si="2267"/>
        <v>0</v>
      </c>
      <c r="AP3229" s="21">
        <f t="shared" si="2267"/>
        <v>0</v>
      </c>
      <c r="AQ3229" s="21">
        <f t="shared" si="2267"/>
        <v>0</v>
      </c>
      <c r="AR3229" s="21">
        <f t="shared" si="2267"/>
        <v>0</v>
      </c>
      <c r="AS3229" s="21">
        <f t="shared" si="2267"/>
        <v>0</v>
      </c>
      <c r="AT3229" s="21">
        <f t="shared" si="2267"/>
        <v>0</v>
      </c>
      <c r="AU3229" s="21">
        <f t="shared" si="2267"/>
        <v>0</v>
      </c>
      <c r="AV3229" s="21">
        <f t="shared" si="2267"/>
        <v>0</v>
      </c>
      <c r="AW3229" s="21">
        <f t="shared" si="2267"/>
        <v>0</v>
      </c>
      <c r="AX3229" s="21">
        <f t="shared" si="2267"/>
        <v>0</v>
      </c>
      <c r="AY3229" s="21">
        <f t="shared" si="2267"/>
        <v>0</v>
      </c>
      <c r="AZ3229" s="21">
        <f t="shared" si="2267"/>
        <v>0</v>
      </c>
      <c r="BA3229" s="21">
        <f t="shared" si="2267"/>
        <v>0</v>
      </c>
      <c r="BB3229" s="21">
        <f t="shared" si="2267"/>
        <v>0</v>
      </c>
      <c r="BC3229" s="21">
        <f t="shared" si="2267"/>
        <v>0</v>
      </c>
      <c r="BD3229" s="21">
        <f t="shared" si="2267"/>
        <v>0</v>
      </c>
    </row>
    <row r="3230" spans="1:59" ht="16" x14ac:dyDescent="0.2">
      <c r="B3230" s="11">
        <f t="shared" si="2264"/>
        <v>116</v>
      </c>
      <c r="C3230" s="12" t="str">
        <f t="shared" si="2264"/>
        <v>SCI HSR 5</v>
      </c>
      <c r="D3230" s="13" t="s">
        <v>1</v>
      </c>
      <c r="E3230" s="22">
        <v>0</v>
      </c>
      <c r="F3230" s="15"/>
      <c r="G3230" s="15"/>
      <c r="H3230" s="15"/>
      <c r="I3230" s="15"/>
      <c r="J3230" s="15"/>
      <c r="L3230" s="20" t="s">
        <v>233</v>
      </c>
      <c r="M3230" s="72"/>
      <c r="N3230" s="72"/>
      <c r="O3230" s="21">
        <f>($E3243&gt;O$3)*($E3240&lt;O$2)*((O$3-O$2+1)/O$4)
+($E3243&gt;O$3)*($E3240&gt;=O$2)*($E3240&lt;=O$3)*((O$3-$E3240)/O$4)
+($E3243&gt;O$3)*($E3240&gt;O$3)*(0)
+($E3243&lt;=O$3)*($E3243&gt;=O$2)*($E3240&lt;O$2)*(($E3243-O$2)/O$4)
+($E3243&lt;=O$3)*($E3243&gt;=O$2)*($E3240&lt;=O$3)*($E3240&gt;=O$2)*(($E3243-$E3240)/O$4)
+($E3243&lt;O$2)*(0)</f>
        <v>0</v>
      </c>
      <c r="P3230" s="21">
        <f t="shared" ref="P3230:BD3230" si="2268">($E3243&gt;P$3)*($E3240&lt;P$2)*((P$3-P$2+1)/P$4)
+($E3243&gt;P$3)*($E3240&gt;=P$2)*($E3240&lt;=P$3)*((P$3-$E3240)/P$4)
+($E3243&gt;P$3)*($E3240&gt;P$3)*(0)
+($E3243&lt;=P$3)*($E3243&gt;=P$2)*($E3240&lt;P$2)*(($E3243-P$2)/P$4)
+($E3243&lt;=P$3)*($E3243&gt;=P$2)*($E3240&lt;=P$3)*($E3240&gt;=P$2)*(($E3243-$E3240)/P$4)
+($E3243&lt;P$2)*(0)</f>
        <v>0</v>
      </c>
      <c r="Q3230" s="21">
        <f t="shared" si="2268"/>
        <v>0</v>
      </c>
      <c r="R3230" s="21">
        <f t="shared" si="2268"/>
        <v>0</v>
      </c>
      <c r="S3230" s="21">
        <f t="shared" si="2268"/>
        <v>0</v>
      </c>
      <c r="T3230" s="21">
        <f t="shared" si="2268"/>
        <v>0</v>
      </c>
      <c r="U3230" s="21">
        <f t="shared" si="2268"/>
        <v>0</v>
      </c>
      <c r="V3230" s="21">
        <f t="shared" si="2268"/>
        <v>0</v>
      </c>
      <c r="W3230" s="21">
        <f t="shared" si="2268"/>
        <v>0</v>
      </c>
      <c r="X3230" s="21">
        <f t="shared" si="2268"/>
        <v>0</v>
      </c>
      <c r="Y3230" s="21">
        <f t="shared" si="2268"/>
        <v>0</v>
      </c>
      <c r="Z3230" s="21">
        <f t="shared" si="2268"/>
        <v>0</v>
      </c>
      <c r="AA3230" s="21">
        <f t="shared" si="2268"/>
        <v>0</v>
      </c>
      <c r="AB3230" s="21">
        <f t="shared" si="2268"/>
        <v>0</v>
      </c>
      <c r="AC3230" s="21">
        <f t="shared" si="2268"/>
        <v>0</v>
      </c>
      <c r="AD3230" s="21">
        <f t="shared" si="2268"/>
        <v>0</v>
      </c>
      <c r="AE3230" s="21">
        <f t="shared" si="2268"/>
        <v>0</v>
      </c>
      <c r="AF3230" s="21">
        <f t="shared" si="2268"/>
        <v>0</v>
      </c>
      <c r="AG3230" s="21">
        <f t="shared" si="2268"/>
        <v>0</v>
      </c>
      <c r="AH3230" s="21">
        <f t="shared" si="2268"/>
        <v>0</v>
      </c>
      <c r="AI3230" s="21">
        <f t="shared" si="2268"/>
        <v>0</v>
      </c>
      <c r="AJ3230" s="21">
        <f t="shared" si="2268"/>
        <v>0</v>
      </c>
      <c r="AK3230" s="21">
        <f t="shared" si="2268"/>
        <v>0</v>
      </c>
      <c r="AL3230" s="21">
        <f t="shared" si="2268"/>
        <v>0</v>
      </c>
      <c r="AM3230" s="21">
        <f t="shared" si="2268"/>
        <v>0</v>
      </c>
      <c r="AN3230" s="21">
        <f t="shared" si="2268"/>
        <v>0</v>
      </c>
      <c r="AO3230" s="21">
        <f t="shared" si="2268"/>
        <v>0</v>
      </c>
      <c r="AP3230" s="21">
        <f t="shared" si="2268"/>
        <v>0</v>
      </c>
      <c r="AQ3230" s="21">
        <f t="shared" si="2268"/>
        <v>0</v>
      </c>
      <c r="AR3230" s="21">
        <f t="shared" si="2268"/>
        <v>0</v>
      </c>
      <c r="AS3230" s="21">
        <f t="shared" si="2268"/>
        <v>0</v>
      </c>
      <c r="AT3230" s="21">
        <f t="shared" si="2268"/>
        <v>0</v>
      </c>
      <c r="AU3230" s="21">
        <f t="shared" si="2268"/>
        <v>0</v>
      </c>
      <c r="AV3230" s="21">
        <f t="shared" si="2268"/>
        <v>0</v>
      </c>
      <c r="AW3230" s="21">
        <f t="shared" si="2268"/>
        <v>0</v>
      </c>
      <c r="AX3230" s="21">
        <f t="shared" si="2268"/>
        <v>0</v>
      </c>
      <c r="AY3230" s="21">
        <f t="shared" si="2268"/>
        <v>0</v>
      </c>
      <c r="AZ3230" s="21">
        <f t="shared" si="2268"/>
        <v>0</v>
      </c>
      <c r="BA3230" s="21">
        <f t="shared" si="2268"/>
        <v>0</v>
      </c>
      <c r="BB3230" s="21">
        <f t="shared" si="2268"/>
        <v>0</v>
      </c>
      <c r="BC3230" s="21">
        <f t="shared" si="2268"/>
        <v>0</v>
      </c>
      <c r="BD3230" s="21">
        <f t="shared" si="2268"/>
        <v>0</v>
      </c>
    </row>
    <row r="3231" spans="1:59" ht="16" x14ac:dyDescent="0.2">
      <c r="B3231" s="11">
        <f t="shared" si="2264"/>
        <v>116</v>
      </c>
      <c r="C3231" s="12" t="str">
        <f t="shared" si="2264"/>
        <v>SCI HSR 5</v>
      </c>
      <c r="K3231" s="24"/>
      <c r="L3231" s="20" t="s">
        <v>234</v>
      </c>
      <c r="M3231" s="72"/>
      <c r="N3231" s="72"/>
      <c r="O3231" s="21">
        <f>($E3246&gt;0)*($E3243&lt;O$2)*(EDATE($E3243,$E3246)&gt;O$3)*((O$3-O$2+1)/O$4)
+($E3246&gt;0)*($E3243&lt;O$2)*(EDATE($E3243,$E3246)&gt;=O$2)*(EDATE($E3243,$E3246)&lt;=O$3)*((EDATE($E3243,$E3246)-O$2)/O$4)
+($E3246&gt;0)*($E3243&lt;O$2)*(EDATE($E3243,$E3246)&lt;O$2)*(0)
+($E3246&gt;0)*($E3243&gt;=O$2)*($E3243&lt;=O$3)*(EDATE($E3243,$E3246)&gt;=O$2)*(EDATE($E3243,$E3246)&lt;=O$3)*((EDATE($E3243,$E3246)-$E3243+1)/O$4)
+($E3246&gt;0)*($E3243&gt;=O$2)*($E3243&lt;=O$3)*(EDATE($E3243,$E3246)&gt;O$3)*((O$3-$E3243+1)/O$4)
+($E3246&gt;0)*($E3243&gt;O$3)*(0)</f>
        <v>0</v>
      </c>
      <c r="P3231" s="21">
        <f t="shared" ref="P3231:BD3231" si="2269">($E3246&gt;0)*($E3243&lt;P$2)*(EDATE($E3243,$E3246)&gt;P$3)*((P$3-P$2+1)/P$4)
+($E3246&gt;0)*($E3243&lt;P$2)*(EDATE($E3243,$E3246)&gt;=P$2)*(EDATE($E3243,$E3246)&lt;=P$3)*((EDATE($E3243,$E3246)-P$2)/P$4)
+($E3246&gt;0)*($E3243&lt;P$2)*(EDATE($E3243,$E3246)&lt;P$2)*(0)
+($E3246&gt;0)*($E3243&gt;=P$2)*($E3243&lt;=P$3)*(EDATE($E3243,$E3246)&gt;=P$2)*(EDATE($E3243,$E3246)&lt;=P$3)*((EDATE($E3243,$E3246)-$E3243+1)/P$4)
+($E3246&gt;0)*($E3243&gt;=P$2)*($E3243&lt;=P$3)*(EDATE($E3243,$E3246)&gt;P$3)*((P$3-$E3243+1)/P$4)
+($E3246&gt;0)*($E3243&gt;P$3)*(0)</f>
        <v>0</v>
      </c>
      <c r="Q3231" s="21">
        <f t="shared" si="2269"/>
        <v>0</v>
      </c>
      <c r="R3231" s="21">
        <f t="shared" si="2269"/>
        <v>0</v>
      </c>
      <c r="S3231" s="21">
        <f t="shared" si="2269"/>
        <v>0</v>
      </c>
      <c r="T3231" s="21">
        <f t="shared" si="2269"/>
        <v>0</v>
      </c>
      <c r="U3231" s="21">
        <f t="shared" si="2269"/>
        <v>0</v>
      </c>
      <c r="V3231" s="21">
        <f t="shared" si="2269"/>
        <v>0</v>
      </c>
      <c r="W3231" s="21">
        <f t="shared" si="2269"/>
        <v>0</v>
      </c>
      <c r="X3231" s="21">
        <f t="shared" si="2269"/>
        <v>0</v>
      </c>
      <c r="Y3231" s="21">
        <f t="shared" si="2269"/>
        <v>0</v>
      </c>
      <c r="Z3231" s="21">
        <f t="shared" si="2269"/>
        <v>0</v>
      </c>
      <c r="AA3231" s="21">
        <f t="shared" si="2269"/>
        <v>0</v>
      </c>
      <c r="AB3231" s="21">
        <f t="shared" si="2269"/>
        <v>0</v>
      </c>
      <c r="AC3231" s="21">
        <f t="shared" si="2269"/>
        <v>0</v>
      </c>
      <c r="AD3231" s="21">
        <f t="shared" si="2269"/>
        <v>0</v>
      </c>
      <c r="AE3231" s="21">
        <f t="shared" si="2269"/>
        <v>0</v>
      </c>
      <c r="AF3231" s="21">
        <f t="shared" si="2269"/>
        <v>0</v>
      </c>
      <c r="AG3231" s="21">
        <f t="shared" si="2269"/>
        <v>0</v>
      </c>
      <c r="AH3231" s="21">
        <f t="shared" si="2269"/>
        <v>0</v>
      </c>
      <c r="AI3231" s="21">
        <f t="shared" si="2269"/>
        <v>0</v>
      </c>
      <c r="AJ3231" s="21">
        <f t="shared" si="2269"/>
        <v>0</v>
      </c>
      <c r="AK3231" s="21">
        <f t="shared" si="2269"/>
        <v>0</v>
      </c>
      <c r="AL3231" s="21">
        <f t="shared" si="2269"/>
        <v>0</v>
      </c>
      <c r="AM3231" s="21">
        <f t="shared" si="2269"/>
        <v>0</v>
      </c>
      <c r="AN3231" s="21">
        <f t="shared" si="2269"/>
        <v>0</v>
      </c>
      <c r="AO3231" s="21">
        <f t="shared" si="2269"/>
        <v>0</v>
      </c>
      <c r="AP3231" s="21">
        <f t="shared" si="2269"/>
        <v>0</v>
      </c>
      <c r="AQ3231" s="21">
        <f t="shared" si="2269"/>
        <v>0</v>
      </c>
      <c r="AR3231" s="21">
        <f t="shared" si="2269"/>
        <v>0</v>
      </c>
      <c r="AS3231" s="21">
        <f t="shared" si="2269"/>
        <v>0</v>
      </c>
      <c r="AT3231" s="21">
        <f t="shared" si="2269"/>
        <v>0</v>
      </c>
      <c r="AU3231" s="21">
        <f t="shared" si="2269"/>
        <v>0</v>
      </c>
      <c r="AV3231" s="21">
        <f t="shared" si="2269"/>
        <v>0</v>
      </c>
      <c r="AW3231" s="21">
        <f t="shared" si="2269"/>
        <v>0</v>
      </c>
      <c r="AX3231" s="21">
        <f t="shared" si="2269"/>
        <v>0</v>
      </c>
      <c r="AY3231" s="21">
        <f t="shared" si="2269"/>
        <v>0</v>
      </c>
      <c r="AZ3231" s="21">
        <f t="shared" si="2269"/>
        <v>0</v>
      </c>
      <c r="BA3231" s="21">
        <f t="shared" si="2269"/>
        <v>0</v>
      </c>
      <c r="BB3231" s="21">
        <f t="shared" si="2269"/>
        <v>0</v>
      </c>
      <c r="BC3231" s="21">
        <f t="shared" si="2269"/>
        <v>0</v>
      </c>
      <c r="BD3231" s="21">
        <f t="shared" si="2269"/>
        <v>0</v>
      </c>
    </row>
    <row r="3232" spans="1:59" ht="16" x14ac:dyDescent="0.2">
      <c r="B3232" s="11">
        <f t="shared" si="2264"/>
        <v>116</v>
      </c>
      <c r="C3232" s="12" t="str">
        <f t="shared" si="2264"/>
        <v>SCI HSR 5</v>
      </c>
      <c r="D3232" s="25" t="s">
        <v>235</v>
      </c>
      <c r="E3232" s="26">
        <v>0</v>
      </c>
      <c r="F3232" s="15"/>
      <c r="G3232" s="25" t="s">
        <v>236</v>
      </c>
      <c r="H3232" s="25" t="s">
        <v>237</v>
      </c>
      <c r="I3232" s="25" t="s">
        <v>238</v>
      </c>
      <c r="J3232" s="25" t="s">
        <v>239</v>
      </c>
      <c r="K3232" s="24"/>
      <c r="L3232" s="27" t="s">
        <v>240</v>
      </c>
      <c r="M3232" s="83"/>
      <c r="N3232" s="83"/>
      <c r="O3232" s="28">
        <f>($H3244&gt;0)*($J3244&lt;O$2)*0
+($H3244&gt;0)*($J3244&gt;=O$2)*($J3244&lt;=O$3)*(($J3244-O$2+1)/O$4)
+($H3244&gt;0)*($J3244&gt;O$3)*($I3244&gt;O$3)*0
+($H3244&gt;0)*($J3244&gt;O$3)*($I3244&lt;=O$3)*($I3244&gt;=O$2)*((O$3-$I3244+1)/O$4)
+($H3244&gt;0)*($J3244&gt;O$3)*($I3244&lt;O$2)*1
+($H3244&gt;0)*($I3244&gt;O$3)*0
+($H3245&gt;0)*($J3245&lt;O$2)*0
+($H3245&gt;0)*($J3245&gt;=O$2)*($J3245&lt;=O$3)*(($J3245-O$2+1)/O$4)
+($H3245&gt;0)*($J3245&gt;O$3)*($I3245&gt;O$3)*0
+($H3245&gt;0)*($J3245&gt;O$3)*($I3245&lt;=O$3)*($I3245&gt;=O$2)*((O$3-$I3245+1)/O$4)
+($H3245&gt;0)*($J3245&gt;O$3)*($I3245&lt;O$2)*1
+($H3245&gt;0)*($I3245&gt;O$3)*0
+($H3246&gt;0)*($J3246&lt;O$2)*0
+($H3246&gt;0)*($J3246&gt;=O$2)*($J3246&lt;=O$3)*(($J3246-O$2+1)/O$4)
+($H3246&gt;0)*($J3246&gt;O$3)*($I3246&gt;O$3)*0
+($H3246&gt;0)*($J3246&gt;O$3)*($I3246&lt;=O$3)*($I3246&gt;=O$2)*((O$3-$I3246+1)/O$4)
+($H3246&gt;0)*($J3246&gt;O$3)*($I3246&lt;O$2)*1
+($H3246&gt;0)*($I3246&gt;O$3)*0</f>
        <v>0</v>
      </c>
      <c r="P3232" s="28">
        <f t="shared" ref="P3232:BD3232" si="2270">($H3244&gt;0)*($J3244&lt;P$2)*0
+($H3244&gt;0)*($J3244&gt;=P$2)*($J3244&lt;=P$3)*(($J3244-P$2+1)/P$4)
+($H3244&gt;0)*($J3244&gt;P$3)*($I3244&gt;P$3)*0
+($H3244&gt;0)*($J3244&gt;P$3)*($I3244&lt;=P$3)*($I3244&gt;=P$2)*((P$3-$I3244+1)/P$4)
+($H3244&gt;0)*($J3244&gt;P$3)*($I3244&lt;P$2)*1
+($H3244&gt;0)*($I3244&gt;P$3)*0
+($H3245&gt;0)*($J3245&lt;P$2)*0
+($H3245&gt;0)*($J3245&gt;=P$2)*($J3245&lt;=P$3)*(($J3245-P$2+1)/P$4)
+($H3245&gt;0)*($J3245&gt;P$3)*($I3245&gt;P$3)*0
+($H3245&gt;0)*($J3245&gt;P$3)*($I3245&lt;=P$3)*($I3245&gt;=P$2)*((P$3-$I3245+1)/P$4)
+($H3245&gt;0)*($J3245&gt;P$3)*($I3245&lt;P$2)*1
+($H3245&gt;0)*($I3245&gt;P$3)*0
+($H3246&gt;0)*($J3246&lt;P$2)*0
+($H3246&gt;0)*($J3246&gt;=P$2)*($J3246&lt;=P$3)*(($J3246-P$2+1)/P$4)
+($H3246&gt;0)*($J3246&gt;P$3)*($I3246&gt;P$3)*0
+($H3246&gt;0)*($J3246&gt;P$3)*($I3246&lt;=P$3)*($I3246&gt;=P$2)*((P$3-$I3246+1)/P$4)
+($H3246&gt;0)*($J3246&gt;P$3)*($I3246&lt;P$2)*1
+($H3246&gt;0)*($I3246&gt;P$3)*0</f>
        <v>0</v>
      </c>
      <c r="Q3232" s="28">
        <f t="shared" si="2270"/>
        <v>0</v>
      </c>
      <c r="R3232" s="28">
        <f t="shared" si="2270"/>
        <v>0</v>
      </c>
      <c r="S3232" s="28">
        <f t="shared" si="2270"/>
        <v>0</v>
      </c>
      <c r="T3232" s="28">
        <f t="shared" si="2270"/>
        <v>0</v>
      </c>
      <c r="U3232" s="28">
        <f t="shared" si="2270"/>
        <v>0</v>
      </c>
      <c r="V3232" s="28">
        <f t="shared" si="2270"/>
        <v>0</v>
      </c>
      <c r="W3232" s="28">
        <f t="shared" si="2270"/>
        <v>0</v>
      </c>
      <c r="X3232" s="28">
        <f t="shared" si="2270"/>
        <v>0</v>
      </c>
      <c r="Y3232" s="28">
        <f t="shared" si="2270"/>
        <v>0</v>
      </c>
      <c r="Z3232" s="28">
        <f t="shared" si="2270"/>
        <v>0</v>
      </c>
      <c r="AA3232" s="28">
        <f t="shared" si="2270"/>
        <v>0</v>
      </c>
      <c r="AB3232" s="28">
        <f t="shared" si="2270"/>
        <v>0</v>
      </c>
      <c r="AC3232" s="28">
        <f t="shared" si="2270"/>
        <v>0</v>
      </c>
      <c r="AD3232" s="28">
        <f t="shared" si="2270"/>
        <v>0</v>
      </c>
      <c r="AE3232" s="28">
        <f t="shared" si="2270"/>
        <v>0</v>
      </c>
      <c r="AF3232" s="28">
        <f t="shared" si="2270"/>
        <v>0</v>
      </c>
      <c r="AG3232" s="28">
        <f t="shared" si="2270"/>
        <v>0</v>
      </c>
      <c r="AH3232" s="28">
        <f t="shared" si="2270"/>
        <v>0</v>
      </c>
      <c r="AI3232" s="28">
        <f t="shared" si="2270"/>
        <v>0</v>
      </c>
      <c r="AJ3232" s="28">
        <f t="shared" si="2270"/>
        <v>0</v>
      </c>
      <c r="AK3232" s="28">
        <f t="shared" si="2270"/>
        <v>0</v>
      </c>
      <c r="AL3232" s="28">
        <f t="shared" si="2270"/>
        <v>0</v>
      </c>
      <c r="AM3232" s="28">
        <f t="shared" si="2270"/>
        <v>0</v>
      </c>
      <c r="AN3232" s="28">
        <f t="shared" si="2270"/>
        <v>0</v>
      </c>
      <c r="AO3232" s="28">
        <f t="shared" si="2270"/>
        <v>0</v>
      </c>
      <c r="AP3232" s="28">
        <f t="shared" si="2270"/>
        <v>0</v>
      </c>
      <c r="AQ3232" s="28">
        <f t="shared" si="2270"/>
        <v>0</v>
      </c>
      <c r="AR3232" s="28">
        <f t="shared" si="2270"/>
        <v>0</v>
      </c>
      <c r="AS3232" s="28">
        <f t="shared" si="2270"/>
        <v>0</v>
      </c>
      <c r="AT3232" s="28">
        <f t="shared" si="2270"/>
        <v>0</v>
      </c>
      <c r="AU3232" s="28">
        <f t="shared" si="2270"/>
        <v>0</v>
      </c>
      <c r="AV3232" s="28">
        <f t="shared" si="2270"/>
        <v>0</v>
      </c>
      <c r="AW3232" s="28">
        <f t="shared" si="2270"/>
        <v>0</v>
      </c>
      <c r="AX3232" s="28">
        <f t="shared" si="2270"/>
        <v>0</v>
      </c>
      <c r="AY3232" s="28">
        <f t="shared" si="2270"/>
        <v>0</v>
      </c>
      <c r="AZ3232" s="28">
        <f t="shared" si="2270"/>
        <v>0</v>
      </c>
      <c r="BA3232" s="28">
        <f t="shared" si="2270"/>
        <v>0</v>
      </c>
      <c r="BB3232" s="28">
        <f t="shared" si="2270"/>
        <v>0</v>
      </c>
      <c r="BC3232" s="28">
        <f t="shared" si="2270"/>
        <v>0</v>
      </c>
      <c r="BD3232" s="28">
        <f t="shared" si="2270"/>
        <v>0</v>
      </c>
    </row>
    <row r="3233" spans="1:59" ht="16" x14ac:dyDescent="0.2">
      <c r="B3233" s="11">
        <f t="shared" si="2264"/>
        <v>116</v>
      </c>
      <c r="C3233" s="12" t="str">
        <f t="shared" si="2264"/>
        <v>SCI HSR 5</v>
      </c>
      <c r="D3233" s="25" t="s">
        <v>241</v>
      </c>
      <c r="E3233" s="29">
        <v>0</v>
      </c>
      <c r="F3233" s="15"/>
      <c r="G3233" s="30" t="s">
        <v>10</v>
      </c>
      <c r="H3233" s="31">
        <v>0</v>
      </c>
      <c r="I3233" s="32">
        <v>0</v>
      </c>
      <c r="J3233" s="32">
        <v>0</v>
      </c>
      <c r="K3233" s="24"/>
      <c r="L3233" s="33" t="s">
        <v>242</v>
      </c>
      <c r="M3233" s="73"/>
      <c r="N3233" s="73"/>
      <c r="O3233" s="34">
        <f>($E3243&lt;=O$3)*($E3243&gt;O$2)*((O$3-$E3243+1)/O$4)
+($E3243&lt;=O$2)*((O$3-O$2+1)/O$4)
+($E3243&gt;O$3)*(0)</f>
        <v>1</v>
      </c>
      <c r="P3233" s="34">
        <f t="shared" ref="P3233:BD3233" si="2271">($E3243&lt;=P$3)*($E3243&gt;P$2)*((P$3-$E3243+1)/P$4)
+($E3243&lt;=P$2)*((P$3-P$2+1)/P$4)
+($E3243&gt;P$3)*(0)</f>
        <v>1</v>
      </c>
      <c r="Q3233" s="34">
        <f t="shared" si="2271"/>
        <v>1</v>
      </c>
      <c r="R3233" s="34">
        <f t="shared" si="2271"/>
        <v>1</v>
      </c>
      <c r="S3233" s="34">
        <f t="shared" si="2271"/>
        <v>1</v>
      </c>
      <c r="T3233" s="34">
        <f t="shared" si="2271"/>
        <v>1</v>
      </c>
      <c r="U3233" s="34">
        <f t="shared" si="2271"/>
        <v>1</v>
      </c>
      <c r="V3233" s="34">
        <f t="shared" si="2271"/>
        <v>1</v>
      </c>
      <c r="W3233" s="34">
        <f t="shared" si="2271"/>
        <v>1</v>
      </c>
      <c r="X3233" s="34">
        <f t="shared" si="2271"/>
        <v>1</v>
      </c>
      <c r="Y3233" s="34">
        <f t="shared" si="2271"/>
        <v>1</v>
      </c>
      <c r="Z3233" s="34">
        <f t="shared" si="2271"/>
        <v>1</v>
      </c>
      <c r="AA3233" s="34">
        <f t="shared" si="2271"/>
        <v>1</v>
      </c>
      <c r="AB3233" s="34">
        <f t="shared" si="2271"/>
        <v>1</v>
      </c>
      <c r="AC3233" s="34">
        <f t="shared" si="2271"/>
        <v>1</v>
      </c>
      <c r="AD3233" s="34">
        <f t="shared" si="2271"/>
        <v>1</v>
      </c>
      <c r="AE3233" s="34">
        <f t="shared" si="2271"/>
        <v>1</v>
      </c>
      <c r="AF3233" s="34">
        <f t="shared" si="2271"/>
        <v>1</v>
      </c>
      <c r="AG3233" s="34">
        <f t="shared" si="2271"/>
        <v>1</v>
      </c>
      <c r="AH3233" s="34">
        <f t="shared" si="2271"/>
        <v>1</v>
      </c>
      <c r="AI3233" s="34">
        <f t="shared" si="2271"/>
        <v>1</v>
      </c>
      <c r="AJ3233" s="34">
        <f t="shared" si="2271"/>
        <v>1</v>
      </c>
      <c r="AK3233" s="34">
        <f t="shared" si="2271"/>
        <v>1</v>
      </c>
      <c r="AL3233" s="34">
        <f t="shared" si="2271"/>
        <v>1</v>
      </c>
      <c r="AM3233" s="34">
        <f t="shared" si="2271"/>
        <v>1</v>
      </c>
      <c r="AN3233" s="34">
        <f t="shared" si="2271"/>
        <v>1</v>
      </c>
      <c r="AO3233" s="34">
        <f t="shared" si="2271"/>
        <v>1</v>
      </c>
      <c r="AP3233" s="34">
        <f t="shared" si="2271"/>
        <v>1</v>
      </c>
      <c r="AQ3233" s="34">
        <f t="shared" si="2271"/>
        <v>1</v>
      </c>
      <c r="AR3233" s="34">
        <f t="shared" si="2271"/>
        <v>1</v>
      </c>
      <c r="AS3233" s="34">
        <f t="shared" si="2271"/>
        <v>1</v>
      </c>
      <c r="AT3233" s="34">
        <f t="shared" si="2271"/>
        <v>1</v>
      </c>
      <c r="AU3233" s="34">
        <f t="shared" si="2271"/>
        <v>1</v>
      </c>
      <c r="AV3233" s="34">
        <f t="shared" si="2271"/>
        <v>1</v>
      </c>
      <c r="AW3233" s="34">
        <f t="shared" si="2271"/>
        <v>1</v>
      </c>
      <c r="AX3233" s="34">
        <f t="shared" si="2271"/>
        <v>1</v>
      </c>
      <c r="AY3233" s="34">
        <f t="shared" si="2271"/>
        <v>1</v>
      </c>
      <c r="AZ3233" s="34">
        <f t="shared" si="2271"/>
        <v>1</v>
      </c>
      <c r="BA3233" s="34">
        <f t="shared" si="2271"/>
        <v>1</v>
      </c>
      <c r="BB3233" s="34">
        <f t="shared" si="2271"/>
        <v>1</v>
      </c>
      <c r="BC3233" s="34">
        <f t="shared" si="2271"/>
        <v>1</v>
      </c>
      <c r="BD3233" s="34">
        <f t="shared" si="2271"/>
        <v>1</v>
      </c>
    </row>
    <row r="3234" spans="1:59" ht="16" x14ac:dyDescent="0.2">
      <c r="A3234" s="35"/>
      <c r="B3234" s="11">
        <f t="shared" si="2264"/>
        <v>116</v>
      </c>
      <c r="C3234" s="12" t="str">
        <f t="shared" si="2264"/>
        <v>SCI HSR 5</v>
      </c>
      <c r="D3234" s="25" t="s">
        <v>243</v>
      </c>
      <c r="E3234" s="29">
        <v>0</v>
      </c>
      <c r="F3234" s="15"/>
      <c r="G3234" s="30" t="s">
        <v>11</v>
      </c>
      <c r="H3234" s="31">
        <v>0</v>
      </c>
      <c r="I3234" s="32">
        <v>0</v>
      </c>
      <c r="J3234" s="32">
        <v>0</v>
      </c>
      <c r="K3234" s="35"/>
      <c r="M3234" s="84">
        <v>44743</v>
      </c>
      <c r="O3234" s="15"/>
      <c r="P3234" s="15"/>
      <c r="Q3234" s="15"/>
      <c r="R3234" s="15"/>
      <c r="S3234" s="15"/>
      <c r="T3234" s="15"/>
      <c r="U3234" s="15"/>
      <c r="V3234" s="15"/>
      <c r="W3234" s="15"/>
      <c r="X3234" s="15"/>
      <c r="Y3234" s="15"/>
      <c r="Z3234" s="15"/>
      <c r="AA3234" s="15"/>
      <c r="AB3234" s="15"/>
      <c r="AC3234" s="15"/>
      <c r="AD3234" s="15"/>
      <c r="AE3234" s="15"/>
      <c r="AF3234" s="15"/>
      <c r="AG3234" s="15"/>
      <c r="AH3234" s="15"/>
      <c r="AI3234" s="15"/>
      <c r="AJ3234" s="15"/>
      <c r="AK3234" s="15"/>
      <c r="AL3234" s="15"/>
      <c r="AM3234" s="15"/>
      <c r="AN3234" s="15"/>
      <c r="AO3234" s="15"/>
      <c r="AP3234" s="15"/>
      <c r="AQ3234" s="15"/>
      <c r="AR3234" s="15"/>
      <c r="AS3234" s="15"/>
      <c r="AT3234" s="15"/>
      <c r="AU3234" s="15"/>
      <c r="AV3234" s="15"/>
      <c r="AW3234" s="15"/>
      <c r="AX3234" s="15"/>
      <c r="AY3234" s="15"/>
      <c r="AZ3234" s="15"/>
      <c r="BA3234" s="15"/>
      <c r="BB3234" s="15"/>
      <c r="BC3234" s="15"/>
      <c r="BD3234" s="15"/>
      <c r="BE3234" s="35"/>
      <c r="BF3234" s="35"/>
      <c r="BG3234" s="35"/>
    </row>
    <row r="3235" spans="1:59" ht="16" x14ac:dyDescent="0.2">
      <c r="B3235" s="11">
        <f t="shared" si="2264"/>
        <v>116</v>
      </c>
      <c r="C3235" s="12" t="str">
        <f t="shared" si="2264"/>
        <v>SCI HSR 5</v>
      </c>
      <c r="D3235" s="25" t="s">
        <v>244</v>
      </c>
      <c r="E3235" s="29">
        <v>0</v>
      </c>
      <c r="F3235" s="15"/>
      <c r="G3235" s="36" t="s">
        <v>12</v>
      </c>
      <c r="H3235" s="31">
        <v>0</v>
      </c>
      <c r="I3235" s="32">
        <v>0</v>
      </c>
      <c r="J3235" s="32">
        <v>0</v>
      </c>
      <c r="K3235" s="24"/>
      <c r="L3235" s="37" t="s">
        <v>245</v>
      </c>
      <c r="M3235" s="74">
        <v>1</v>
      </c>
      <c r="N3235" s="74">
        <v>1</v>
      </c>
      <c r="O3235" s="38">
        <v>1.02</v>
      </c>
      <c r="P3235" s="38">
        <v>1.02</v>
      </c>
      <c r="Q3235" s="38">
        <v>1.02</v>
      </c>
      <c r="R3235" s="38">
        <v>1.02</v>
      </c>
      <c r="S3235" s="38">
        <v>1.0302</v>
      </c>
      <c r="T3235" s="38">
        <v>1.0302</v>
      </c>
      <c r="U3235" s="38">
        <v>1.0302</v>
      </c>
      <c r="V3235" s="38">
        <v>1.0302</v>
      </c>
      <c r="W3235" s="38">
        <v>1.040502</v>
      </c>
      <c r="X3235" s="38">
        <v>1.040502</v>
      </c>
      <c r="Y3235" s="38">
        <v>1.040502</v>
      </c>
      <c r="Z3235" s="38">
        <v>1.040502</v>
      </c>
      <c r="AA3235" s="38">
        <v>1.0509070200000001</v>
      </c>
      <c r="AB3235" s="38">
        <v>1.0509070200000001</v>
      </c>
      <c r="AC3235" s="38">
        <v>1.0509070200000001</v>
      </c>
      <c r="AD3235" s="38">
        <v>1.0509070200000001</v>
      </c>
      <c r="AE3235" s="38">
        <v>1.0614160902000001</v>
      </c>
      <c r="AF3235" s="38">
        <v>1.0614160902000001</v>
      </c>
      <c r="AG3235" s="38">
        <v>1.0614160902000001</v>
      </c>
      <c r="AH3235" s="38">
        <v>1.0614160902000001</v>
      </c>
      <c r="AI3235" s="38">
        <v>1.0720302511020001</v>
      </c>
      <c r="AJ3235" s="38">
        <v>1.0720302511020001</v>
      </c>
      <c r="AK3235" s="38">
        <v>1.0720302511020001</v>
      </c>
      <c r="AL3235" s="38">
        <v>1.0720302511020001</v>
      </c>
      <c r="AM3235" s="38">
        <v>1.0827505536130202</v>
      </c>
      <c r="AN3235" s="38">
        <v>1.0827505536130202</v>
      </c>
      <c r="AO3235" s="38">
        <v>1.0827505536130202</v>
      </c>
      <c r="AP3235" s="38">
        <v>1.0827505536130202</v>
      </c>
      <c r="AQ3235" s="38">
        <v>1.0935780591491504</v>
      </c>
      <c r="AR3235" s="38">
        <v>1.0935780591491504</v>
      </c>
      <c r="AS3235" s="38">
        <v>1.0935780591491504</v>
      </c>
      <c r="AT3235" s="38">
        <v>1.0935780591491504</v>
      </c>
      <c r="AU3235" s="38">
        <v>1.104513839740642</v>
      </c>
      <c r="AV3235" s="38">
        <v>1.104513839740642</v>
      </c>
      <c r="AW3235" s="38">
        <v>1.104513839740642</v>
      </c>
      <c r="AX3235" s="38">
        <v>1.104513839740642</v>
      </c>
      <c r="AY3235" s="38">
        <v>1.1155589781380484</v>
      </c>
      <c r="AZ3235" s="38">
        <v>1.1155589781380484</v>
      </c>
      <c r="BA3235" s="38">
        <v>1.1155589781380484</v>
      </c>
      <c r="BB3235" s="38">
        <v>1.1155589781380484</v>
      </c>
      <c r="BC3235" s="38">
        <v>1.1267145679194288</v>
      </c>
      <c r="BD3235" s="38">
        <v>1.1267145679194288</v>
      </c>
    </row>
    <row r="3236" spans="1:59" ht="16" x14ac:dyDescent="0.2">
      <c r="B3236" s="11">
        <f t="shared" si="2264"/>
        <v>116</v>
      </c>
      <c r="C3236" s="12" t="str">
        <f t="shared" si="2264"/>
        <v>SCI HSR 5</v>
      </c>
      <c r="D3236" s="25" t="s">
        <v>25</v>
      </c>
      <c r="E3236" s="39" t="s">
        <v>30</v>
      </c>
      <c r="F3236" s="15"/>
      <c r="K3236" s="24"/>
      <c r="L3236" s="16" t="s">
        <v>246</v>
      </c>
      <c r="M3236" s="70"/>
      <c r="N3236" s="70"/>
      <c r="O3236" s="40">
        <f>O3229*$E3233/4+O3233*$E3244/4</f>
        <v>0</v>
      </c>
      <c r="P3236" s="40">
        <f t="shared" ref="P3236:BD3236" si="2272">P3229*$E3233/4+P3233*$E3244/4</f>
        <v>0</v>
      </c>
      <c r="Q3236" s="40">
        <f t="shared" si="2272"/>
        <v>0</v>
      </c>
      <c r="R3236" s="40">
        <f t="shared" si="2272"/>
        <v>0</v>
      </c>
      <c r="S3236" s="40">
        <f t="shared" si="2272"/>
        <v>0</v>
      </c>
      <c r="T3236" s="40">
        <f t="shared" si="2272"/>
        <v>0</v>
      </c>
      <c r="U3236" s="40">
        <f t="shared" si="2272"/>
        <v>0</v>
      </c>
      <c r="V3236" s="40">
        <f t="shared" si="2272"/>
        <v>0</v>
      </c>
      <c r="W3236" s="40">
        <f t="shared" si="2272"/>
        <v>0</v>
      </c>
      <c r="X3236" s="40">
        <f t="shared" si="2272"/>
        <v>0</v>
      </c>
      <c r="Y3236" s="40">
        <f t="shared" si="2272"/>
        <v>0</v>
      </c>
      <c r="Z3236" s="40">
        <f t="shared" si="2272"/>
        <v>0</v>
      </c>
      <c r="AA3236" s="40">
        <f t="shared" si="2272"/>
        <v>0</v>
      </c>
      <c r="AB3236" s="40">
        <f t="shared" si="2272"/>
        <v>0</v>
      </c>
      <c r="AC3236" s="40">
        <f t="shared" si="2272"/>
        <v>0</v>
      </c>
      <c r="AD3236" s="40">
        <f t="shared" si="2272"/>
        <v>0</v>
      </c>
      <c r="AE3236" s="40">
        <f t="shared" si="2272"/>
        <v>0</v>
      </c>
      <c r="AF3236" s="40">
        <f t="shared" si="2272"/>
        <v>0</v>
      </c>
      <c r="AG3236" s="40">
        <f t="shared" si="2272"/>
        <v>0</v>
      </c>
      <c r="AH3236" s="40">
        <f t="shared" si="2272"/>
        <v>0</v>
      </c>
      <c r="AI3236" s="40">
        <f t="shared" si="2272"/>
        <v>0</v>
      </c>
      <c r="AJ3236" s="40">
        <f t="shared" si="2272"/>
        <v>0</v>
      </c>
      <c r="AK3236" s="40">
        <f t="shared" si="2272"/>
        <v>0</v>
      </c>
      <c r="AL3236" s="40">
        <f t="shared" si="2272"/>
        <v>0</v>
      </c>
      <c r="AM3236" s="40">
        <f t="shared" si="2272"/>
        <v>0</v>
      </c>
      <c r="AN3236" s="40">
        <f t="shared" si="2272"/>
        <v>0</v>
      </c>
      <c r="AO3236" s="40">
        <f t="shared" si="2272"/>
        <v>0</v>
      </c>
      <c r="AP3236" s="40">
        <f t="shared" si="2272"/>
        <v>0</v>
      </c>
      <c r="AQ3236" s="40">
        <f t="shared" si="2272"/>
        <v>0</v>
      </c>
      <c r="AR3236" s="40">
        <f t="shared" si="2272"/>
        <v>0</v>
      </c>
      <c r="AS3236" s="40">
        <f t="shared" si="2272"/>
        <v>0</v>
      </c>
      <c r="AT3236" s="40">
        <f t="shared" si="2272"/>
        <v>0</v>
      </c>
      <c r="AU3236" s="40">
        <f t="shared" si="2272"/>
        <v>0</v>
      </c>
      <c r="AV3236" s="40">
        <f t="shared" si="2272"/>
        <v>0</v>
      </c>
      <c r="AW3236" s="40">
        <f t="shared" si="2272"/>
        <v>0</v>
      </c>
      <c r="AX3236" s="40">
        <f t="shared" si="2272"/>
        <v>0</v>
      </c>
      <c r="AY3236" s="40">
        <f t="shared" si="2272"/>
        <v>0</v>
      </c>
      <c r="AZ3236" s="40">
        <f t="shared" si="2272"/>
        <v>0</v>
      </c>
      <c r="BA3236" s="40">
        <f t="shared" si="2272"/>
        <v>0</v>
      </c>
      <c r="BB3236" s="40">
        <f t="shared" si="2272"/>
        <v>0</v>
      </c>
      <c r="BC3236" s="40">
        <f t="shared" si="2272"/>
        <v>0</v>
      </c>
      <c r="BD3236" s="40">
        <f t="shared" si="2272"/>
        <v>0</v>
      </c>
    </row>
    <row r="3237" spans="1:59" ht="16" x14ac:dyDescent="0.2">
      <c r="B3237" s="11">
        <f t="shared" si="2264"/>
        <v>116</v>
      </c>
      <c r="C3237" s="12" t="str">
        <f t="shared" si="2264"/>
        <v>SCI HSR 5</v>
      </c>
      <c r="D3237" s="25" t="s">
        <v>247</v>
      </c>
      <c r="E3237" s="39" t="s">
        <v>248</v>
      </c>
      <c r="F3237" s="15"/>
      <c r="G3237" s="25" t="s">
        <v>249</v>
      </c>
      <c r="H3237" s="26">
        <v>0</v>
      </c>
      <c r="I3237" s="25" t="s">
        <v>239</v>
      </c>
      <c r="J3237" s="26">
        <v>0</v>
      </c>
      <c r="K3237" s="24"/>
      <c r="L3237" s="20" t="s">
        <v>250</v>
      </c>
      <c r="M3237" s="72"/>
      <c r="N3237" s="72"/>
      <c r="O3237" s="41">
        <f>IF($E3243&gt;=O$3,IF(O$3&lt;=($E3232+365),O3236,IFERROR(O3229*$E3234/4*O3235+
$E3244*O3233/4*IFERROR(O3235/$E3245,0),0)),IF(O$3&lt;=($E3243+365),O3229*$E3234/4*O3235+$E3244*O3233/4*IFERROR(O3235/$E3245,0),IFERROR($E3244*O3233/4*IFERROR(O3235/$E3245,0),0)))</f>
        <v>0</v>
      </c>
      <c r="P3237" s="41">
        <f t="shared" ref="P3237:BD3237" si="2273">IF($E3243&gt;=P$3,IF(P$3&lt;=($E3232+365),P3236,IFERROR(P3229*$E3234/4*P3235+
$E3244*P3233/4*IFERROR(P3235/$E3245,0),0)),IF(P$3&lt;=($E3243+365),P3229*$E3234/4*P3235+$E3244*P3233/4*IFERROR(P3235/$E3245,0),IFERROR($E3244*P3233/4*IFERROR(P3235/$E3245,0),0)))</f>
        <v>0</v>
      </c>
      <c r="Q3237" s="41">
        <f t="shared" si="2273"/>
        <v>0</v>
      </c>
      <c r="R3237" s="41">
        <f t="shared" si="2273"/>
        <v>0</v>
      </c>
      <c r="S3237" s="41">
        <f t="shared" si="2273"/>
        <v>0</v>
      </c>
      <c r="T3237" s="41">
        <f t="shared" si="2273"/>
        <v>0</v>
      </c>
      <c r="U3237" s="41">
        <f t="shared" si="2273"/>
        <v>0</v>
      </c>
      <c r="V3237" s="41">
        <f t="shared" si="2273"/>
        <v>0</v>
      </c>
      <c r="W3237" s="41">
        <f t="shared" si="2273"/>
        <v>0</v>
      </c>
      <c r="X3237" s="41">
        <f t="shared" si="2273"/>
        <v>0</v>
      </c>
      <c r="Y3237" s="41">
        <f t="shared" si="2273"/>
        <v>0</v>
      </c>
      <c r="Z3237" s="41">
        <f t="shared" si="2273"/>
        <v>0</v>
      </c>
      <c r="AA3237" s="41">
        <f t="shared" si="2273"/>
        <v>0</v>
      </c>
      <c r="AB3237" s="41">
        <f t="shared" si="2273"/>
        <v>0</v>
      </c>
      <c r="AC3237" s="41">
        <f t="shared" si="2273"/>
        <v>0</v>
      </c>
      <c r="AD3237" s="41">
        <f t="shared" si="2273"/>
        <v>0</v>
      </c>
      <c r="AE3237" s="41">
        <f t="shared" si="2273"/>
        <v>0</v>
      </c>
      <c r="AF3237" s="41">
        <f t="shared" si="2273"/>
        <v>0</v>
      </c>
      <c r="AG3237" s="41">
        <f t="shared" si="2273"/>
        <v>0</v>
      </c>
      <c r="AH3237" s="41">
        <f t="shared" si="2273"/>
        <v>0</v>
      </c>
      <c r="AI3237" s="41">
        <f t="shared" si="2273"/>
        <v>0</v>
      </c>
      <c r="AJ3237" s="41">
        <f t="shared" si="2273"/>
        <v>0</v>
      </c>
      <c r="AK3237" s="41">
        <f t="shared" si="2273"/>
        <v>0</v>
      </c>
      <c r="AL3237" s="41">
        <f t="shared" si="2273"/>
        <v>0</v>
      </c>
      <c r="AM3237" s="41">
        <f t="shared" si="2273"/>
        <v>0</v>
      </c>
      <c r="AN3237" s="41">
        <f t="shared" si="2273"/>
        <v>0</v>
      </c>
      <c r="AO3237" s="41">
        <f t="shared" si="2273"/>
        <v>0</v>
      </c>
      <c r="AP3237" s="41">
        <f t="shared" si="2273"/>
        <v>0</v>
      </c>
      <c r="AQ3237" s="41">
        <f t="shared" si="2273"/>
        <v>0</v>
      </c>
      <c r="AR3237" s="41">
        <f t="shared" si="2273"/>
        <v>0</v>
      </c>
      <c r="AS3237" s="41">
        <f t="shared" si="2273"/>
        <v>0</v>
      </c>
      <c r="AT3237" s="41">
        <f t="shared" si="2273"/>
        <v>0</v>
      </c>
      <c r="AU3237" s="41">
        <f t="shared" si="2273"/>
        <v>0</v>
      </c>
      <c r="AV3237" s="41">
        <f t="shared" si="2273"/>
        <v>0</v>
      </c>
      <c r="AW3237" s="41">
        <f t="shared" si="2273"/>
        <v>0</v>
      </c>
      <c r="AX3237" s="41">
        <f t="shared" si="2273"/>
        <v>0</v>
      </c>
      <c r="AY3237" s="41">
        <f t="shared" si="2273"/>
        <v>0</v>
      </c>
      <c r="AZ3237" s="41">
        <f t="shared" si="2273"/>
        <v>0</v>
      </c>
      <c r="BA3237" s="41">
        <f t="shared" si="2273"/>
        <v>0</v>
      </c>
      <c r="BB3237" s="41">
        <f t="shared" si="2273"/>
        <v>0</v>
      </c>
      <c r="BC3237" s="41">
        <f t="shared" si="2273"/>
        <v>0</v>
      </c>
      <c r="BD3237" s="41">
        <f t="shared" si="2273"/>
        <v>0</v>
      </c>
    </row>
    <row r="3238" spans="1:59" ht="16" x14ac:dyDescent="0.2">
      <c r="B3238" s="11">
        <f t="shared" si="2264"/>
        <v>116</v>
      </c>
      <c r="C3238" s="12" t="str">
        <f t="shared" si="2264"/>
        <v>SCI HSR 5</v>
      </c>
      <c r="D3238" s="25" t="s">
        <v>8</v>
      </c>
      <c r="E3238" s="42">
        <v>0</v>
      </c>
      <c r="F3238" s="15"/>
      <c r="I3238" s="15"/>
      <c r="J3238" s="24"/>
      <c r="K3238" s="24"/>
      <c r="L3238" s="20" t="s">
        <v>251</v>
      </c>
      <c r="M3238" s="72"/>
      <c r="N3238" s="72"/>
      <c r="O3238" s="41">
        <f>-$E3234/4*O3228
+(O3228&gt;0)*($J3233&gt;=O$2)*($J3233&lt;=O$3)*(($J3233-O$2+1)/O$4*$H3233/4)
+(O3228&gt;0)*($J3233&gt;O$3)*($I3233&lt;=O$3)*($I3233&gt;=O$2)*((O$3-$I3233+1)/O$4*$H3233/4)
+(O3228&gt;0)*($J3233&gt;O$3)*($I3233&lt;O$2)*$H3233/4
+(O3228&gt;0)*($J3234&gt;=O$2)*($J3234&lt;=O$3)*(($J3234-O$2+1)/O$4*$H3234/4)
+(O3228&gt;0)*($J3234&gt;O$3)*($I3234&lt;=O$3)*($I3234&gt;=O$2)*((O$3-$I3234+1)/O$4*$H3234/4)
+(O3228&gt;0)*($J3234&gt;O$3)*($I3234&lt;O$2)*$H3234/4
+(O3228&gt;0)*($J3235&gt;=O$2)*($J3235&lt;=O$3)*(($J3235-O$2+1)/O$4*$H3235/4)
+(O3228&gt;0)*($J3235&gt;O$3)*($I3235&lt;=O$3)*($I3235&gt;=O$2)*((O$3-$I3235+1)/O$4*$H3235/4)
+(O3228&gt;0)*($J3235&gt;O$3)*($I3235&lt;O$2)*$H3235/4
-$E3244/4*O3232
+(O3232&gt;0)*($J3244&gt;=O$2)*($J3244&lt;=O$3)*(($J3244-O$2+1)/O$4*$H3244/4)
+(O3232&gt;0)*($J3244&gt;O$3)*($I3244&lt;=O$3)*($I3244&gt;=O$2)*((O$3-$I3244+1)/O$4*$H3244/4)
+(O3232&gt;0)*($J3244&gt;O$3)*($I3244&lt;O$2)*$H3244/4
+(O3232&gt;0)*($J3245&gt;=O$2)*($J3245&lt;=O$3)*(($J3245-O$2+1)/O$4*$H3245/4)
+(O3232&gt;0)*($J3245&gt;O$3)*($I3245&lt;=O$3)*($I3245&gt;=O$2)*((O$3-$I3245+1)/O$4*$H3245/4)
+(O3232&gt;0)*($J3245&gt;O$3)*($I3245&lt;O$2)*$H3245/4
+(O3232&gt;0)*($J3246&gt;=O$2)*($J3246&lt;=O$3)*(($J3246-O$2+1)/O$4*$H3246/4)
+(O3232&gt;0)*($J3246&gt;O$3)*($I3246&lt;=O$3)*($I3246&gt;=O$2)*((O$3-$I3246+1)/O$4*$H3246/4)
+(O3232&gt;0)*($J3246&gt;O$3)*($I3246&lt;O$2)*$H3246/4</f>
        <v>0</v>
      </c>
      <c r="P3238" s="41">
        <f t="shared" ref="P3238:BD3238" si="2274">-$E3234/4*P3228
+(P3228&gt;0)*($J3233&gt;=P$2)*($J3233&lt;=P$3)*(($J3233-P$2+1)/P$4*$H3233/4)
+(P3228&gt;0)*($J3233&gt;P$3)*($I3233&lt;=P$3)*($I3233&gt;=P$2)*((P$3-$I3233+1)/P$4*$H3233/4)
+(P3228&gt;0)*($J3233&gt;P$3)*($I3233&lt;P$2)*$H3233/4
+(P3228&gt;0)*($J3234&gt;=P$2)*($J3234&lt;=P$3)*(($J3234-P$2+1)/P$4*$H3234/4)
+(P3228&gt;0)*($J3234&gt;P$3)*($I3234&lt;=P$3)*($I3234&gt;=P$2)*((P$3-$I3234+1)/P$4*$H3234/4)
+(P3228&gt;0)*($J3234&gt;P$3)*($I3234&lt;P$2)*$H3234/4
+(P3228&gt;0)*($J3235&gt;=P$2)*($J3235&lt;=P$3)*(($J3235-P$2+1)/P$4*$H3235/4)
+(P3228&gt;0)*($J3235&gt;P$3)*($I3235&lt;=P$3)*($I3235&gt;=P$2)*((P$3-$I3235+1)/P$4*$H3235/4)
+(P3228&gt;0)*($J3235&gt;P$3)*($I3235&lt;P$2)*$H3235/4
-$E3244/4*P3232
+(P3232&gt;0)*($J3244&gt;=P$2)*($J3244&lt;=P$3)*(($J3244-P$2+1)/P$4*$H3244/4)
+(P3232&gt;0)*($J3244&gt;P$3)*($I3244&lt;=P$3)*($I3244&gt;=P$2)*((P$3-$I3244+1)/P$4*$H3244/4)
+(P3232&gt;0)*($J3244&gt;P$3)*($I3244&lt;P$2)*$H3244/4
+(P3232&gt;0)*($J3245&gt;=P$2)*($J3245&lt;=P$3)*(($J3245-P$2+1)/P$4*$H3245/4)
+(P3232&gt;0)*($J3245&gt;P$3)*($I3245&lt;=P$3)*($I3245&gt;=P$2)*((P$3-$I3245+1)/P$4*$H3245/4)
+(P3232&gt;0)*($J3245&gt;P$3)*($I3245&lt;P$2)*$H3245/4
+(P3232&gt;0)*($J3246&gt;=P$2)*($J3246&lt;=P$3)*(($J3246-P$2+1)/P$4*$H3246/4)
+(P3232&gt;0)*($J3246&gt;P$3)*($I3246&lt;=P$3)*($I3246&gt;=P$2)*((P$3-$I3246+1)/P$4*$H3246/4)
+(P3232&gt;0)*($J3246&gt;P$3)*($I3246&lt;P$2)*$H3246/4</f>
        <v>0</v>
      </c>
      <c r="Q3238" s="41">
        <f t="shared" si="2274"/>
        <v>0</v>
      </c>
      <c r="R3238" s="41">
        <f t="shared" si="2274"/>
        <v>0</v>
      </c>
      <c r="S3238" s="41">
        <f t="shared" si="2274"/>
        <v>0</v>
      </c>
      <c r="T3238" s="41">
        <f t="shared" si="2274"/>
        <v>0</v>
      </c>
      <c r="U3238" s="41">
        <f t="shared" si="2274"/>
        <v>0</v>
      </c>
      <c r="V3238" s="41">
        <f t="shared" si="2274"/>
        <v>0</v>
      </c>
      <c r="W3238" s="41">
        <f t="shared" si="2274"/>
        <v>0</v>
      </c>
      <c r="X3238" s="41">
        <f t="shared" si="2274"/>
        <v>0</v>
      </c>
      <c r="Y3238" s="41">
        <f t="shared" si="2274"/>
        <v>0</v>
      </c>
      <c r="Z3238" s="41">
        <f t="shared" si="2274"/>
        <v>0</v>
      </c>
      <c r="AA3238" s="41">
        <f t="shared" si="2274"/>
        <v>0</v>
      </c>
      <c r="AB3238" s="41">
        <f t="shared" si="2274"/>
        <v>0</v>
      </c>
      <c r="AC3238" s="41">
        <f t="shared" si="2274"/>
        <v>0</v>
      </c>
      <c r="AD3238" s="41">
        <f t="shared" si="2274"/>
        <v>0</v>
      </c>
      <c r="AE3238" s="41">
        <f t="shared" si="2274"/>
        <v>0</v>
      </c>
      <c r="AF3238" s="41">
        <f t="shared" si="2274"/>
        <v>0</v>
      </c>
      <c r="AG3238" s="41">
        <f t="shared" si="2274"/>
        <v>0</v>
      </c>
      <c r="AH3238" s="41">
        <f t="shared" si="2274"/>
        <v>0</v>
      </c>
      <c r="AI3238" s="41">
        <f t="shared" si="2274"/>
        <v>0</v>
      </c>
      <c r="AJ3238" s="41">
        <f t="shared" si="2274"/>
        <v>0</v>
      </c>
      <c r="AK3238" s="41">
        <f t="shared" si="2274"/>
        <v>0</v>
      </c>
      <c r="AL3238" s="41">
        <f t="shared" si="2274"/>
        <v>0</v>
      </c>
      <c r="AM3238" s="41">
        <f t="shared" si="2274"/>
        <v>0</v>
      </c>
      <c r="AN3238" s="41">
        <f t="shared" si="2274"/>
        <v>0</v>
      </c>
      <c r="AO3238" s="41">
        <f t="shared" si="2274"/>
        <v>0</v>
      </c>
      <c r="AP3238" s="41">
        <f t="shared" si="2274"/>
        <v>0</v>
      </c>
      <c r="AQ3238" s="41">
        <f t="shared" si="2274"/>
        <v>0</v>
      </c>
      <c r="AR3238" s="41">
        <f t="shared" si="2274"/>
        <v>0</v>
      </c>
      <c r="AS3238" s="41">
        <f t="shared" si="2274"/>
        <v>0</v>
      </c>
      <c r="AT3238" s="41">
        <f t="shared" si="2274"/>
        <v>0</v>
      </c>
      <c r="AU3238" s="41">
        <f t="shared" si="2274"/>
        <v>0</v>
      </c>
      <c r="AV3238" s="41">
        <f t="shared" si="2274"/>
        <v>0</v>
      </c>
      <c r="AW3238" s="41">
        <f t="shared" si="2274"/>
        <v>0</v>
      </c>
      <c r="AX3238" s="41">
        <f t="shared" si="2274"/>
        <v>0</v>
      </c>
      <c r="AY3238" s="41">
        <f t="shared" si="2274"/>
        <v>0</v>
      </c>
      <c r="AZ3238" s="41">
        <f t="shared" si="2274"/>
        <v>0</v>
      </c>
      <c r="BA3238" s="41">
        <f t="shared" si="2274"/>
        <v>0</v>
      </c>
      <c r="BB3238" s="41">
        <f t="shared" si="2274"/>
        <v>0</v>
      </c>
      <c r="BC3238" s="41">
        <f t="shared" si="2274"/>
        <v>0</v>
      </c>
      <c r="BD3238" s="41">
        <f t="shared" si="2274"/>
        <v>0</v>
      </c>
    </row>
    <row r="3239" spans="1:59" ht="16" x14ac:dyDescent="0.2">
      <c r="B3239" s="11">
        <f t="shared" si="2264"/>
        <v>116</v>
      </c>
      <c r="C3239" s="12" t="str">
        <f t="shared" si="2264"/>
        <v>SCI HSR 5</v>
      </c>
      <c r="D3239" s="43" t="s">
        <v>252</v>
      </c>
      <c r="E3239" s="42" t="s">
        <v>290</v>
      </c>
      <c r="F3239" s="44"/>
      <c r="G3239" s="43" t="s">
        <v>253</v>
      </c>
      <c r="H3239" s="39">
        <v>0</v>
      </c>
      <c r="I3239" s="43" t="s">
        <v>254</v>
      </c>
      <c r="J3239" s="32">
        <v>0</v>
      </c>
      <c r="K3239" s="24"/>
      <c r="L3239" s="20" t="s">
        <v>255</v>
      </c>
      <c r="M3239" s="72"/>
      <c r="N3239" s="72"/>
      <c r="O3239" s="41">
        <v>0</v>
      </c>
      <c r="P3239" s="41">
        <v>0</v>
      </c>
      <c r="Q3239" s="41">
        <v>0</v>
      </c>
      <c r="R3239" s="41">
        <v>0</v>
      </c>
      <c r="S3239" s="41">
        <v>0</v>
      </c>
      <c r="T3239" s="41">
        <v>0</v>
      </c>
      <c r="U3239" s="41">
        <v>0</v>
      </c>
      <c r="V3239" s="41">
        <v>0</v>
      </c>
      <c r="W3239" s="41">
        <v>0</v>
      </c>
      <c r="X3239" s="41">
        <v>0</v>
      </c>
      <c r="Y3239" s="41">
        <v>0</v>
      </c>
      <c r="Z3239" s="41">
        <v>0</v>
      </c>
      <c r="AA3239" s="41">
        <v>0</v>
      </c>
      <c r="AB3239" s="41">
        <v>0</v>
      </c>
      <c r="AC3239" s="41">
        <v>0</v>
      </c>
      <c r="AD3239" s="41">
        <v>0</v>
      </c>
      <c r="AE3239" s="41">
        <v>0</v>
      </c>
      <c r="AF3239" s="41">
        <v>0</v>
      </c>
      <c r="AG3239" s="41">
        <v>0</v>
      </c>
      <c r="AH3239" s="41">
        <v>0</v>
      </c>
      <c r="AI3239" s="41">
        <v>0</v>
      </c>
      <c r="AJ3239" s="41">
        <v>0</v>
      </c>
      <c r="AK3239" s="41">
        <v>0</v>
      </c>
      <c r="AL3239" s="41">
        <v>0</v>
      </c>
      <c r="AM3239" s="41">
        <v>0</v>
      </c>
      <c r="AN3239" s="41">
        <v>0</v>
      </c>
      <c r="AO3239" s="41">
        <v>0</v>
      </c>
      <c r="AP3239" s="41">
        <v>0</v>
      </c>
      <c r="AQ3239" s="41">
        <v>0</v>
      </c>
      <c r="AR3239" s="41">
        <v>0</v>
      </c>
      <c r="AS3239" s="41">
        <v>0</v>
      </c>
      <c r="AT3239" s="41">
        <v>0</v>
      </c>
      <c r="AU3239" s="41">
        <v>0</v>
      </c>
      <c r="AV3239" s="41">
        <v>0</v>
      </c>
      <c r="AW3239" s="41">
        <v>0</v>
      </c>
      <c r="AX3239" s="41">
        <v>0</v>
      </c>
      <c r="AY3239" s="41">
        <v>0</v>
      </c>
      <c r="AZ3239" s="41">
        <v>0</v>
      </c>
      <c r="BA3239" s="41">
        <v>0</v>
      </c>
      <c r="BB3239" s="41">
        <v>0</v>
      </c>
      <c r="BC3239" s="41">
        <v>0</v>
      </c>
      <c r="BD3239" s="41">
        <v>0</v>
      </c>
    </row>
    <row r="3240" spans="1:59" ht="16" x14ac:dyDescent="0.2">
      <c r="B3240" s="11">
        <f t="shared" si="2264"/>
        <v>116</v>
      </c>
      <c r="C3240" s="12" t="str">
        <f t="shared" si="2264"/>
        <v>SCI HSR 5</v>
      </c>
      <c r="D3240" s="43" t="s">
        <v>256</v>
      </c>
      <c r="E3240" s="32">
        <v>0</v>
      </c>
      <c r="G3240" s="43" t="s">
        <v>257</v>
      </c>
      <c r="H3240" s="42">
        <v>0</v>
      </c>
      <c r="I3240" s="43" t="s">
        <v>258</v>
      </c>
      <c r="J3240" s="29">
        <v>0</v>
      </c>
      <c r="K3240" s="23"/>
      <c r="L3240" s="33" t="s">
        <v>259</v>
      </c>
      <c r="M3240" s="73"/>
      <c r="N3240" s="73"/>
      <c r="O3240" s="45">
        <f>-(O3237+O3238)*IFERROR((O3227+O3231)/(O3229+O3233),0)</f>
        <v>0</v>
      </c>
      <c r="P3240" s="45">
        <f t="shared" ref="P3240:BD3240" si="2275">-(P3237+P3238)*IFERROR((P3227+P3231)/(P3229+P3233),0)</f>
        <v>0</v>
      </c>
      <c r="Q3240" s="45">
        <f t="shared" si="2275"/>
        <v>0</v>
      </c>
      <c r="R3240" s="45">
        <f t="shared" si="2275"/>
        <v>0</v>
      </c>
      <c r="S3240" s="45">
        <f t="shared" si="2275"/>
        <v>0</v>
      </c>
      <c r="T3240" s="45">
        <f t="shared" si="2275"/>
        <v>0</v>
      </c>
      <c r="U3240" s="45">
        <f t="shared" si="2275"/>
        <v>0</v>
      </c>
      <c r="V3240" s="45">
        <f t="shared" si="2275"/>
        <v>0</v>
      </c>
      <c r="W3240" s="45">
        <f t="shared" si="2275"/>
        <v>0</v>
      </c>
      <c r="X3240" s="45">
        <f t="shared" si="2275"/>
        <v>0</v>
      </c>
      <c r="Y3240" s="45">
        <f t="shared" si="2275"/>
        <v>0</v>
      </c>
      <c r="Z3240" s="45">
        <f t="shared" si="2275"/>
        <v>0</v>
      </c>
      <c r="AA3240" s="45">
        <f t="shared" si="2275"/>
        <v>0</v>
      </c>
      <c r="AB3240" s="45">
        <f t="shared" si="2275"/>
        <v>0</v>
      </c>
      <c r="AC3240" s="45">
        <f t="shared" si="2275"/>
        <v>0</v>
      </c>
      <c r="AD3240" s="45">
        <f t="shared" si="2275"/>
        <v>0</v>
      </c>
      <c r="AE3240" s="45">
        <f t="shared" si="2275"/>
        <v>0</v>
      </c>
      <c r="AF3240" s="45">
        <f t="shared" si="2275"/>
        <v>0</v>
      </c>
      <c r="AG3240" s="45">
        <f t="shared" si="2275"/>
        <v>0</v>
      </c>
      <c r="AH3240" s="45">
        <f t="shared" si="2275"/>
        <v>0</v>
      </c>
      <c r="AI3240" s="45">
        <f t="shared" si="2275"/>
        <v>0</v>
      </c>
      <c r="AJ3240" s="45">
        <f t="shared" si="2275"/>
        <v>0</v>
      </c>
      <c r="AK3240" s="45">
        <f t="shared" si="2275"/>
        <v>0</v>
      </c>
      <c r="AL3240" s="45">
        <f t="shared" si="2275"/>
        <v>0</v>
      </c>
      <c r="AM3240" s="45">
        <f t="shared" si="2275"/>
        <v>0</v>
      </c>
      <c r="AN3240" s="45">
        <f t="shared" si="2275"/>
        <v>0</v>
      </c>
      <c r="AO3240" s="45">
        <f t="shared" si="2275"/>
        <v>0</v>
      </c>
      <c r="AP3240" s="45">
        <f t="shared" si="2275"/>
        <v>0</v>
      </c>
      <c r="AQ3240" s="45">
        <f t="shared" si="2275"/>
        <v>0</v>
      </c>
      <c r="AR3240" s="45">
        <f t="shared" si="2275"/>
        <v>0</v>
      </c>
      <c r="AS3240" s="45">
        <f t="shared" si="2275"/>
        <v>0</v>
      </c>
      <c r="AT3240" s="45">
        <f t="shared" si="2275"/>
        <v>0</v>
      </c>
      <c r="AU3240" s="45">
        <f t="shared" si="2275"/>
        <v>0</v>
      </c>
      <c r="AV3240" s="45">
        <f t="shared" si="2275"/>
        <v>0</v>
      </c>
      <c r="AW3240" s="45">
        <f t="shared" si="2275"/>
        <v>0</v>
      </c>
      <c r="AX3240" s="45">
        <f t="shared" si="2275"/>
        <v>0</v>
      </c>
      <c r="AY3240" s="45">
        <f t="shared" si="2275"/>
        <v>0</v>
      </c>
      <c r="AZ3240" s="45">
        <f t="shared" si="2275"/>
        <v>0</v>
      </c>
      <c r="BA3240" s="45">
        <f t="shared" si="2275"/>
        <v>0</v>
      </c>
      <c r="BB3240" s="45">
        <f t="shared" si="2275"/>
        <v>0</v>
      </c>
      <c r="BC3240" s="45">
        <f t="shared" si="2275"/>
        <v>0</v>
      </c>
      <c r="BD3240" s="45">
        <f t="shared" si="2275"/>
        <v>0</v>
      </c>
    </row>
    <row r="3241" spans="1:59" ht="16" x14ac:dyDescent="0.2">
      <c r="B3241" s="11">
        <f t="shared" si="2264"/>
        <v>116</v>
      </c>
      <c r="C3241" s="12" t="str">
        <f t="shared" si="2264"/>
        <v>SCI HSR 5</v>
      </c>
      <c r="K3241" s="24"/>
      <c r="O3241" s="15"/>
      <c r="P3241" s="15"/>
      <c r="Q3241" s="15"/>
      <c r="R3241" s="15"/>
      <c r="S3241" s="15"/>
      <c r="T3241" s="15"/>
      <c r="U3241" s="15"/>
      <c r="V3241" s="15"/>
      <c r="W3241" s="15"/>
      <c r="X3241" s="15"/>
      <c r="Y3241" s="15"/>
      <c r="Z3241" s="15"/>
      <c r="AA3241" s="15"/>
      <c r="AB3241" s="15"/>
      <c r="AC3241" s="15"/>
      <c r="AD3241" s="15"/>
      <c r="AE3241" s="15"/>
      <c r="AF3241" s="15"/>
      <c r="AG3241" s="15"/>
      <c r="AH3241" s="15"/>
      <c r="AI3241" s="15"/>
      <c r="AJ3241" s="15"/>
      <c r="AK3241" s="15"/>
      <c r="AL3241" s="15"/>
      <c r="AM3241" s="15"/>
      <c r="AN3241" s="15"/>
      <c r="AO3241" s="15"/>
      <c r="AP3241" s="15"/>
      <c r="AQ3241" s="15"/>
      <c r="AR3241" s="15"/>
      <c r="AS3241" s="15"/>
      <c r="AT3241" s="15"/>
      <c r="AU3241" s="15"/>
      <c r="AV3241" s="15"/>
      <c r="AW3241" s="15"/>
      <c r="AX3241" s="15"/>
      <c r="AY3241" s="15"/>
      <c r="AZ3241" s="15"/>
      <c r="BA3241" s="15"/>
      <c r="BB3241" s="15"/>
      <c r="BC3241" s="15"/>
      <c r="BD3241" s="15"/>
    </row>
    <row r="3242" spans="1:59" ht="16" x14ac:dyDescent="0.2">
      <c r="B3242" s="11">
        <f t="shared" si="2264"/>
        <v>116</v>
      </c>
      <c r="C3242" s="12" t="str">
        <f t="shared" si="2264"/>
        <v>SCI HSR 5</v>
      </c>
      <c r="G3242" s="46" t="s">
        <v>229</v>
      </c>
      <c r="H3242" s="104">
        <v>0</v>
      </c>
      <c r="I3242" s="105"/>
      <c r="J3242" s="106"/>
      <c r="K3242" s="23"/>
      <c r="L3242" s="47" t="s">
        <v>4</v>
      </c>
      <c r="M3242" s="81"/>
      <c r="N3242" s="81"/>
      <c r="O3242" s="48">
        <f>SUM(O3237:O3240)</f>
        <v>0</v>
      </c>
      <c r="P3242" s="48">
        <f t="shared" ref="P3242:BD3242" si="2276">SUM(P3237:P3240)</f>
        <v>0</v>
      </c>
      <c r="Q3242" s="48">
        <f t="shared" si="2276"/>
        <v>0</v>
      </c>
      <c r="R3242" s="48">
        <f t="shared" si="2276"/>
        <v>0</v>
      </c>
      <c r="S3242" s="48">
        <f t="shared" si="2276"/>
        <v>0</v>
      </c>
      <c r="T3242" s="48">
        <f t="shared" si="2276"/>
        <v>0</v>
      </c>
      <c r="U3242" s="48">
        <f t="shared" si="2276"/>
        <v>0</v>
      </c>
      <c r="V3242" s="48">
        <f t="shared" si="2276"/>
        <v>0</v>
      </c>
      <c r="W3242" s="48">
        <f t="shared" si="2276"/>
        <v>0</v>
      </c>
      <c r="X3242" s="48">
        <f t="shared" si="2276"/>
        <v>0</v>
      </c>
      <c r="Y3242" s="48">
        <f t="shared" si="2276"/>
        <v>0</v>
      </c>
      <c r="Z3242" s="48">
        <f t="shared" si="2276"/>
        <v>0</v>
      </c>
      <c r="AA3242" s="48">
        <f t="shared" si="2276"/>
        <v>0</v>
      </c>
      <c r="AB3242" s="48">
        <f t="shared" si="2276"/>
        <v>0</v>
      </c>
      <c r="AC3242" s="48">
        <f t="shared" si="2276"/>
        <v>0</v>
      </c>
      <c r="AD3242" s="48">
        <f t="shared" si="2276"/>
        <v>0</v>
      </c>
      <c r="AE3242" s="48">
        <f t="shared" si="2276"/>
        <v>0</v>
      </c>
      <c r="AF3242" s="48">
        <f t="shared" si="2276"/>
        <v>0</v>
      </c>
      <c r="AG3242" s="48">
        <f t="shared" si="2276"/>
        <v>0</v>
      </c>
      <c r="AH3242" s="48">
        <f t="shared" si="2276"/>
        <v>0</v>
      </c>
      <c r="AI3242" s="48">
        <f t="shared" si="2276"/>
        <v>0</v>
      </c>
      <c r="AJ3242" s="48">
        <f t="shared" si="2276"/>
        <v>0</v>
      </c>
      <c r="AK3242" s="48">
        <f t="shared" si="2276"/>
        <v>0</v>
      </c>
      <c r="AL3242" s="48">
        <f t="shared" si="2276"/>
        <v>0</v>
      </c>
      <c r="AM3242" s="48">
        <f t="shared" si="2276"/>
        <v>0</v>
      </c>
      <c r="AN3242" s="48">
        <f t="shared" si="2276"/>
        <v>0</v>
      </c>
      <c r="AO3242" s="48">
        <f t="shared" si="2276"/>
        <v>0</v>
      </c>
      <c r="AP3242" s="48">
        <f t="shared" si="2276"/>
        <v>0</v>
      </c>
      <c r="AQ3242" s="48">
        <f t="shared" si="2276"/>
        <v>0</v>
      </c>
      <c r="AR3242" s="48">
        <f t="shared" si="2276"/>
        <v>0</v>
      </c>
      <c r="AS3242" s="48">
        <f t="shared" si="2276"/>
        <v>0</v>
      </c>
      <c r="AT3242" s="48">
        <f t="shared" si="2276"/>
        <v>0</v>
      </c>
      <c r="AU3242" s="48">
        <f t="shared" si="2276"/>
        <v>0</v>
      </c>
      <c r="AV3242" s="48">
        <f t="shared" si="2276"/>
        <v>0</v>
      </c>
      <c r="AW3242" s="48">
        <f t="shared" si="2276"/>
        <v>0</v>
      </c>
      <c r="AX3242" s="48">
        <f t="shared" si="2276"/>
        <v>0</v>
      </c>
      <c r="AY3242" s="48">
        <f t="shared" si="2276"/>
        <v>0</v>
      </c>
      <c r="AZ3242" s="48">
        <f t="shared" si="2276"/>
        <v>0</v>
      </c>
      <c r="BA3242" s="48">
        <f t="shared" si="2276"/>
        <v>0</v>
      </c>
      <c r="BB3242" s="48">
        <f t="shared" si="2276"/>
        <v>0</v>
      </c>
      <c r="BC3242" s="48">
        <f t="shared" si="2276"/>
        <v>0</v>
      </c>
      <c r="BD3242" s="48">
        <f t="shared" si="2276"/>
        <v>0</v>
      </c>
    </row>
    <row r="3243" spans="1:59" ht="16" x14ac:dyDescent="0.2">
      <c r="B3243" s="11">
        <f t="shared" ref="B3243:C3248" si="2277">B3242</f>
        <v>116</v>
      </c>
      <c r="C3243" s="12" t="str">
        <f t="shared" si="2277"/>
        <v>SCI HSR 5</v>
      </c>
      <c r="D3243" s="46" t="s">
        <v>260</v>
      </c>
      <c r="E3243" s="32">
        <v>0</v>
      </c>
      <c r="F3243" s="15"/>
      <c r="G3243" s="46" t="s">
        <v>261</v>
      </c>
      <c r="H3243" s="46" t="s">
        <v>237</v>
      </c>
      <c r="I3243" s="46" t="s">
        <v>238</v>
      </c>
      <c r="J3243" s="46" t="s">
        <v>239</v>
      </c>
      <c r="K3243" s="23"/>
      <c r="O3243" s="15"/>
      <c r="P3243" s="15"/>
      <c r="Q3243" s="15"/>
      <c r="R3243" s="15"/>
      <c r="S3243" s="15"/>
      <c r="T3243" s="15"/>
      <c r="U3243" s="15"/>
      <c r="V3243" s="15"/>
      <c r="W3243" s="15"/>
      <c r="X3243" s="15"/>
      <c r="Y3243" s="15"/>
      <c r="Z3243" s="15"/>
      <c r="AA3243" s="15"/>
      <c r="AB3243" s="15"/>
      <c r="AC3243" s="15"/>
      <c r="AD3243" s="15"/>
      <c r="AE3243" s="15"/>
      <c r="AF3243" s="15"/>
      <c r="AG3243" s="15"/>
      <c r="AH3243" s="15"/>
      <c r="AI3243" s="15"/>
      <c r="AJ3243" s="15"/>
      <c r="AK3243" s="15"/>
      <c r="AL3243" s="15"/>
      <c r="AM3243" s="15"/>
      <c r="AN3243" s="15"/>
      <c r="AO3243" s="15"/>
      <c r="AP3243" s="15"/>
      <c r="AQ3243" s="15"/>
      <c r="AR3243" s="15"/>
      <c r="AS3243" s="15"/>
      <c r="AT3243" s="15"/>
      <c r="AU3243" s="15"/>
      <c r="AV3243" s="15"/>
      <c r="AW3243" s="15"/>
      <c r="AX3243" s="15"/>
      <c r="AY3243" s="15"/>
      <c r="AZ3243" s="15"/>
      <c r="BA3243" s="15"/>
      <c r="BB3243" s="15"/>
      <c r="BC3243" s="15"/>
      <c r="BD3243" s="15"/>
    </row>
    <row r="3244" spans="1:59" ht="16" x14ac:dyDescent="0.2">
      <c r="B3244" s="11">
        <f t="shared" si="2277"/>
        <v>116</v>
      </c>
      <c r="C3244" s="12" t="str">
        <f t="shared" si="2277"/>
        <v>SCI HSR 5</v>
      </c>
      <c r="D3244" s="46" t="s">
        <v>262</v>
      </c>
      <c r="E3244" s="31">
        <v>0</v>
      </c>
      <c r="F3244" s="15"/>
      <c r="G3244" s="49" t="s">
        <v>263</v>
      </c>
      <c r="H3244" s="31">
        <v>0</v>
      </c>
      <c r="I3244" s="32">
        <v>0</v>
      </c>
      <c r="J3244" s="32">
        <v>0</v>
      </c>
      <c r="K3244" s="23"/>
      <c r="L3244" s="50" t="s">
        <v>264</v>
      </c>
      <c r="M3244" s="70"/>
      <c r="N3244" s="70"/>
      <c r="O3244" s="40">
        <f t="shared" ref="O3244:BD3244" si="2278">IFERROR(((O$3&gt;=$E3243)*(O$2&lt;=$E3243))*$E3247,"")</f>
        <v>0</v>
      </c>
      <c r="P3244" s="40">
        <f t="shared" si="2278"/>
        <v>0</v>
      </c>
      <c r="Q3244" s="40">
        <f t="shared" si="2278"/>
        <v>0</v>
      </c>
      <c r="R3244" s="40">
        <f t="shared" si="2278"/>
        <v>0</v>
      </c>
      <c r="S3244" s="40">
        <f t="shared" si="2278"/>
        <v>0</v>
      </c>
      <c r="T3244" s="40">
        <f t="shared" si="2278"/>
        <v>0</v>
      </c>
      <c r="U3244" s="40">
        <f t="shared" si="2278"/>
        <v>0</v>
      </c>
      <c r="V3244" s="40">
        <f t="shared" si="2278"/>
        <v>0</v>
      </c>
      <c r="W3244" s="40">
        <f t="shared" si="2278"/>
        <v>0</v>
      </c>
      <c r="X3244" s="40">
        <f t="shared" si="2278"/>
        <v>0</v>
      </c>
      <c r="Y3244" s="40">
        <f t="shared" si="2278"/>
        <v>0</v>
      </c>
      <c r="Z3244" s="40">
        <f t="shared" si="2278"/>
        <v>0</v>
      </c>
      <c r="AA3244" s="40">
        <f t="shared" si="2278"/>
        <v>0</v>
      </c>
      <c r="AB3244" s="40">
        <f t="shared" si="2278"/>
        <v>0</v>
      </c>
      <c r="AC3244" s="40">
        <f t="shared" si="2278"/>
        <v>0</v>
      </c>
      <c r="AD3244" s="40">
        <f t="shared" si="2278"/>
        <v>0</v>
      </c>
      <c r="AE3244" s="40">
        <f t="shared" si="2278"/>
        <v>0</v>
      </c>
      <c r="AF3244" s="40">
        <f t="shared" si="2278"/>
        <v>0</v>
      </c>
      <c r="AG3244" s="40">
        <f t="shared" si="2278"/>
        <v>0</v>
      </c>
      <c r="AH3244" s="40">
        <f t="shared" si="2278"/>
        <v>0</v>
      </c>
      <c r="AI3244" s="40">
        <f t="shared" si="2278"/>
        <v>0</v>
      </c>
      <c r="AJ3244" s="40">
        <f t="shared" si="2278"/>
        <v>0</v>
      </c>
      <c r="AK3244" s="40">
        <f t="shared" si="2278"/>
        <v>0</v>
      </c>
      <c r="AL3244" s="40">
        <f t="shared" si="2278"/>
        <v>0</v>
      </c>
      <c r="AM3244" s="40">
        <f t="shared" si="2278"/>
        <v>0</v>
      </c>
      <c r="AN3244" s="40">
        <f t="shared" si="2278"/>
        <v>0</v>
      </c>
      <c r="AO3244" s="40">
        <f t="shared" si="2278"/>
        <v>0</v>
      </c>
      <c r="AP3244" s="40">
        <f t="shared" si="2278"/>
        <v>0</v>
      </c>
      <c r="AQ3244" s="40">
        <f t="shared" si="2278"/>
        <v>0</v>
      </c>
      <c r="AR3244" s="40">
        <f t="shared" si="2278"/>
        <v>0</v>
      </c>
      <c r="AS3244" s="40">
        <f t="shared" si="2278"/>
        <v>0</v>
      </c>
      <c r="AT3244" s="40">
        <f t="shared" si="2278"/>
        <v>0</v>
      </c>
      <c r="AU3244" s="40">
        <f t="shared" si="2278"/>
        <v>0</v>
      </c>
      <c r="AV3244" s="40">
        <f t="shared" si="2278"/>
        <v>0</v>
      </c>
      <c r="AW3244" s="40">
        <f t="shared" si="2278"/>
        <v>0</v>
      </c>
      <c r="AX3244" s="40">
        <f t="shared" si="2278"/>
        <v>0</v>
      </c>
      <c r="AY3244" s="40">
        <f t="shared" si="2278"/>
        <v>0</v>
      </c>
      <c r="AZ3244" s="40">
        <f t="shared" si="2278"/>
        <v>0</v>
      </c>
      <c r="BA3244" s="40">
        <f t="shared" si="2278"/>
        <v>0</v>
      </c>
      <c r="BB3244" s="40">
        <f t="shared" si="2278"/>
        <v>0</v>
      </c>
      <c r="BC3244" s="40">
        <f t="shared" si="2278"/>
        <v>0</v>
      </c>
      <c r="BD3244" s="40">
        <f t="shared" si="2278"/>
        <v>0</v>
      </c>
    </row>
    <row r="3245" spans="1:59" ht="16" x14ac:dyDescent="0.2">
      <c r="B3245" s="11">
        <f t="shared" si="2277"/>
        <v>116</v>
      </c>
      <c r="C3245" s="12" t="str">
        <f t="shared" si="2277"/>
        <v>SCI HSR 5</v>
      </c>
      <c r="D3245" s="46" t="s">
        <v>24</v>
      </c>
      <c r="E3245" s="51">
        <f>IF(E3243&gt;MAX($O$3:$BD$3),BD3234,
IF(E3243&lt;MIN($O$3:$BD$3),1,SUMIFS($O3235:$BD3235,$O$2:$BD$2,"&lt;="&amp;E3243,$O$3:$BD$3,"&gt;="&amp;E3243)))</f>
        <v>1</v>
      </c>
      <c r="F3245" s="15"/>
      <c r="G3245" s="49" t="s">
        <v>265</v>
      </c>
      <c r="H3245" s="31">
        <v>0</v>
      </c>
      <c r="I3245" s="32">
        <v>0</v>
      </c>
      <c r="J3245" s="32">
        <v>0</v>
      </c>
      <c r="K3245" s="23"/>
      <c r="L3245" s="52" t="s">
        <v>266</v>
      </c>
      <c r="M3245" s="72"/>
      <c r="N3245" s="72"/>
      <c r="O3245" s="41">
        <f t="shared" ref="O3245:BD3245" si="2279">IFERROR(((O$3&gt;=$E3240)*(O$2&lt;=$E3240))*$H3248,"")</f>
        <v>0</v>
      </c>
      <c r="P3245" s="41">
        <f t="shared" si="2279"/>
        <v>0</v>
      </c>
      <c r="Q3245" s="41">
        <f t="shared" si="2279"/>
        <v>0</v>
      </c>
      <c r="R3245" s="41">
        <f t="shared" si="2279"/>
        <v>0</v>
      </c>
      <c r="S3245" s="41">
        <f t="shared" si="2279"/>
        <v>0</v>
      </c>
      <c r="T3245" s="41">
        <f t="shared" si="2279"/>
        <v>0</v>
      </c>
      <c r="U3245" s="41">
        <f t="shared" si="2279"/>
        <v>0</v>
      </c>
      <c r="V3245" s="41">
        <f t="shared" si="2279"/>
        <v>0</v>
      </c>
      <c r="W3245" s="41">
        <f t="shared" si="2279"/>
        <v>0</v>
      </c>
      <c r="X3245" s="41">
        <f t="shared" si="2279"/>
        <v>0</v>
      </c>
      <c r="Y3245" s="41">
        <f t="shared" si="2279"/>
        <v>0</v>
      </c>
      <c r="Z3245" s="41">
        <f t="shared" si="2279"/>
        <v>0</v>
      </c>
      <c r="AA3245" s="41">
        <f t="shared" si="2279"/>
        <v>0</v>
      </c>
      <c r="AB3245" s="41">
        <f t="shared" si="2279"/>
        <v>0</v>
      </c>
      <c r="AC3245" s="41">
        <f t="shared" si="2279"/>
        <v>0</v>
      </c>
      <c r="AD3245" s="41">
        <f t="shared" si="2279"/>
        <v>0</v>
      </c>
      <c r="AE3245" s="41">
        <f t="shared" si="2279"/>
        <v>0</v>
      </c>
      <c r="AF3245" s="41">
        <f t="shared" si="2279"/>
        <v>0</v>
      </c>
      <c r="AG3245" s="41">
        <f t="shared" si="2279"/>
        <v>0</v>
      </c>
      <c r="AH3245" s="41">
        <f t="shared" si="2279"/>
        <v>0</v>
      </c>
      <c r="AI3245" s="41">
        <f t="shared" si="2279"/>
        <v>0</v>
      </c>
      <c r="AJ3245" s="41">
        <f t="shared" si="2279"/>
        <v>0</v>
      </c>
      <c r="AK3245" s="41">
        <f t="shared" si="2279"/>
        <v>0</v>
      </c>
      <c r="AL3245" s="41">
        <f t="shared" si="2279"/>
        <v>0</v>
      </c>
      <c r="AM3245" s="41">
        <f t="shared" si="2279"/>
        <v>0</v>
      </c>
      <c r="AN3245" s="41">
        <f t="shared" si="2279"/>
        <v>0</v>
      </c>
      <c r="AO3245" s="41">
        <f t="shared" si="2279"/>
        <v>0</v>
      </c>
      <c r="AP3245" s="41">
        <f t="shared" si="2279"/>
        <v>0</v>
      </c>
      <c r="AQ3245" s="41">
        <f t="shared" si="2279"/>
        <v>0</v>
      </c>
      <c r="AR3245" s="41">
        <f t="shared" si="2279"/>
        <v>0</v>
      </c>
      <c r="AS3245" s="41">
        <f t="shared" si="2279"/>
        <v>0</v>
      </c>
      <c r="AT3245" s="41">
        <f t="shared" si="2279"/>
        <v>0</v>
      </c>
      <c r="AU3245" s="41">
        <f t="shared" si="2279"/>
        <v>0</v>
      </c>
      <c r="AV3245" s="41">
        <f t="shared" si="2279"/>
        <v>0</v>
      </c>
      <c r="AW3245" s="41">
        <f t="shared" si="2279"/>
        <v>0</v>
      </c>
      <c r="AX3245" s="41">
        <f t="shared" si="2279"/>
        <v>0</v>
      </c>
      <c r="AY3245" s="41">
        <f t="shared" si="2279"/>
        <v>0</v>
      </c>
      <c r="AZ3245" s="41">
        <f t="shared" si="2279"/>
        <v>0</v>
      </c>
      <c r="BA3245" s="41">
        <f t="shared" si="2279"/>
        <v>0</v>
      </c>
      <c r="BB3245" s="41">
        <f t="shared" si="2279"/>
        <v>0</v>
      </c>
      <c r="BC3245" s="41">
        <f t="shared" si="2279"/>
        <v>0</v>
      </c>
      <c r="BD3245" s="41">
        <f t="shared" si="2279"/>
        <v>0</v>
      </c>
    </row>
    <row r="3246" spans="1:59" ht="16" x14ac:dyDescent="0.2">
      <c r="B3246" s="11">
        <f t="shared" si="2277"/>
        <v>116</v>
      </c>
      <c r="C3246" s="12" t="str">
        <f t="shared" si="2277"/>
        <v>SCI HSR 5</v>
      </c>
      <c r="D3246" s="46" t="s">
        <v>8</v>
      </c>
      <c r="E3246" s="42">
        <v>0</v>
      </c>
      <c r="F3246" s="15"/>
      <c r="G3246" s="49" t="s">
        <v>267</v>
      </c>
      <c r="H3246" s="31">
        <v>0</v>
      </c>
      <c r="I3246" s="32">
        <v>0</v>
      </c>
      <c r="J3246" s="32">
        <v>0</v>
      </c>
      <c r="L3246" s="52" t="s">
        <v>268</v>
      </c>
      <c r="M3246" s="72"/>
      <c r="N3246" s="72"/>
      <c r="O3246" s="41">
        <f t="shared" ref="O3246:BD3246" si="2280">IFERROR(((O$3&gt;=$E3243)*(O$2&lt;=$E3243))*$J3248,"")</f>
        <v>0</v>
      </c>
      <c r="P3246" s="41">
        <f t="shared" si="2280"/>
        <v>0</v>
      </c>
      <c r="Q3246" s="41">
        <f t="shared" si="2280"/>
        <v>0</v>
      </c>
      <c r="R3246" s="41">
        <f t="shared" si="2280"/>
        <v>0</v>
      </c>
      <c r="S3246" s="41">
        <f t="shared" si="2280"/>
        <v>0</v>
      </c>
      <c r="T3246" s="41">
        <f t="shared" si="2280"/>
        <v>0</v>
      </c>
      <c r="U3246" s="41">
        <f t="shared" si="2280"/>
        <v>0</v>
      </c>
      <c r="V3246" s="41">
        <f t="shared" si="2280"/>
        <v>0</v>
      </c>
      <c r="W3246" s="41">
        <f t="shared" si="2280"/>
        <v>0</v>
      </c>
      <c r="X3246" s="41">
        <f t="shared" si="2280"/>
        <v>0</v>
      </c>
      <c r="Y3246" s="41">
        <f t="shared" si="2280"/>
        <v>0</v>
      </c>
      <c r="Z3246" s="41">
        <f t="shared" si="2280"/>
        <v>0</v>
      </c>
      <c r="AA3246" s="41">
        <f t="shared" si="2280"/>
        <v>0</v>
      </c>
      <c r="AB3246" s="41">
        <f t="shared" si="2280"/>
        <v>0</v>
      </c>
      <c r="AC3246" s="41">
        <f t="shared" si="2280"/>
        <v>0</v>
      </c>
      <c r="AD3246" s="41">
        <f t="shared" si="2280"/>
        <v>0</v>
      </c>
      <c r="AE3246" s="41">
        <f t="shared" si="2280"/>
        <v>0</v>
      </c>
      <c r="AF3246" s="41">
        <f t="shared" si="2280"/>
        <v>0</v>
      </c>
      <c r="AG3246" s="41">
        <f t="shared" si="2280"/>
        <v>0</v>
      </c>
      <c r="AH3246" s="41">
        <f t="shared" si="2280"/>
        <v>0</v>
      </c>
      <c r="AI3246" s="41">
        <f t="shared" si="2280"/>
        <v>0</v>
      </c>
      <c r="AJ3246" s="41">
        <f t="shared" si="2280"/>
        <v>0</v>
      </c>
      <c r="AK3246" s="41">
        <f t="shared" si="2280"/>
        <v>0</v>
      </c>
      <c r="AL3246" s="41">
        <f t="shared" si="2280"/>
        <v>0</v>
      </c>
      <c r="AM3246" s="41">
        <f t="shared" si="2280"/>
        <v>0</v>
      </c>
      <c r="AN3246" s="41">
        <f t="shared" si="2280"/>
        <v>0</v>
      </c>
      <c r="AO3246" s="41">
        <f t="shared" si="2280"/>
        <v>0</v>
      </c>
      <c r="AP3246" s="41">
        <f t="shared" si="2280"/>
        <v>0</v>
      </c>
      <c r="AQ3246" s="41">
        <f t="shared" si="2280"/>
        <v>0</v>
      </c>
      <c r="AR3246" s="41">
        <f t="shared" si="2280"/>
        <v>0</v>
      </c>
      <c r="AS3246" s="41">
        <f t="shared" si="2280"/>
        <v>0</v>
      </c>
      <c r="AT3246" s="41">
        <f t="shared" si="2280"/>
        <v>0</v>
      </c>
      <c r="AU3246" s="41">
        <f t="shared" si="2280"/>
        <v>0</v>
      </c>
      <c r="AV3246" s="41">
        <f t="shared" si="2280"/>
        <v>0</v>
      </c>
      <c r="AW3246" s="41">
        <f t="shared" si="2280"/>
        <v>0</v>
      </c>
      <c r="AX3246" s="41">
        <f t="shared" si="2280"/>
        <v>0</v>
      </c>
      <c r="AY3246" s="41">
        <f t="shared" si="2280"/>
        <v>0</v>
      </c>
      <c r="AZ3246" s="41">
        <f t="shared" si="2280"/>
        <v>0</v>
      </c>
      <c r="BA3246" s="41">
        <f t="shared" si="2280"/>
        <v>0</v>
      </c>
      <c r="BB3246" s="41">
        <f t="shared" si="2280"/>
        <v>0</v>
      </c>
      <c r="BC3246" s="41">
        <f t="shared" si="2280"/>
        <v>0</v>
      </c>
      <c r="BD3246" s="41">
        <f t="shared" si="2280"/>
        <v>0</v>
      </c>
    </row>
    <row r="3247" spans="1:59" ht="16" x14ac:dyDescent="0.2">
      <c r="B3247" s="11">
        <f t="shared" si="2277"/>
        <v>116</v>
      </c>
      <c r="C3247" s="12" t="str">
        <f t="shared" si="2277"/>
        <v>SCI HSR 5</v>
      </c>
      <c r="D3247" s="46" t="s">
        <v>269</v>
      </c>
      <c r="E3247" s="31">
        <v>0</v>
      </c>
      <c r="F3247" s="15"/>
      <c r="G3247" s="53"/>
      <c r="H3247" s="15"/>
      <c r="I3247" s="15"/>
      <c r="J3247" s="23"/>
      <c r="L3247" s="52" t="s">
        <v>270</v>
      </c>
      <c r="M3247" s="72"/>
      <c r="N3247" s="72"/>
      <c r="O3247" s="41">
        <f t="shared" ref="O3247:BD3247" si="2281">IFERROR(((O$3&gt;=$J3237)*(O$2&lt;=$J3237))*$E3248,"")</f>
        <v>0</v>
      </c>
      <c r="P3247" s="41">
        <f t="shared" si="2281"/>
        <v>0</v>
      </c>
      <c r="Q3247" s="41">
        <f t="shared" si="2281"/>
        <v>0</v>
      </c>
      <c r="R3247" s="41">
        <f t="shared" si="2281"/>
        <v>0</v>
      </c>
      <c r="S3247" s="41">
        <f t="shared" si="2281"/>
        <v>0</v>
      </c>
      <c r="T3247" s="41">
        <f t="shared" si="2281"/>
        <v>0</v>
      </c>
      <c r="U3247" s="41">
        <f t="shared" si="2281"/>
        <v>0</v>
      </c>
      <c r="V3247" s="41">
        <f t="shared" si="2281"/>
        <v>0</v>
      </c>
      <c r="W3247" s="41">
        <f t="shared" si="2281"/>
        <v>0</v>
      </c>
      <c r="X3247" s="41">
        <f t="shared" si="2281"/>
        <v>0</v>
      </c>
      <c r="Y3247" s="41">
        <f t="shared" si="2281"/>
        <v>0</v>
      </c>
      <c r="Z3247" s="41">
        <f t="shared" si="2281"/>
        <v>0</v>
      </c>
      <c r="AA3247" s="41">
        <f t="shared" si="2281"/>
        <v>0</v>
      </c>
      <c r="AB3247" s="41">
        <f t="shared" si="2281"/>
        <v>0</v>
      </c>
      <c r="AC3247" s="41">
        <f t="shared" si="2281"/>
        <v>0</v>
      </c>
      <c r="AD3247" s="41">
        <f t="shared" si="2281"/>
        <v>0</v>
      </c>
      <c r="AE3247" s="41">
        <f t="shared" si="2281"/>
        <v>0</v>
      </c>
      <c r="AF3247" s="41">
        <f t="shared" si="2281"/>
        <v>0</v>
      </c>
      <c r="AG3247" s="41">
        <f t="shared" si="2281"/>
        <v>0</v>
      </c>
      <c r="AH3247" s="41">
        <f t="shared" si="2281"/>
        <v>0</v>
      </c>
      <c r="AI3247" s="41">
        <f t="shared" si="2281"/>
        <v>0</v>
      </c>
      <c r="AJ3247" s="41">
        <f t="shared" si="2281"/>
        <v>0</v>
      </c>
      <c r="AK3247" s="41">
        <f t="shared" si="2281"/>
        <v>0</v>
      </c>
      <c r="AL3247" s="41">
        <f t="shared" si="2281"/>
        <v>0</v>
      </c>
      <c r="AM3247" s="41">
        <f t="shared" si="2281"/>
        <v>0</v>
      </c>
      <c r="AN3247" s="41">
        <f t="shared" si="2281"/>
        <v>0</v>
      </c>
      <c r="AO3247" s="41">
        <f t="shared" si="2281"/>
        <v>0</v>
      </c>
      <c r="AP3247" s="41">
        <f t="shared" si="2281"/>
        <v>0</v>
      </c>
      <c r="AQ3247" s="41">
        <f t="shared" si="2281"/>
        <v>0</v>
      </c>
      <c r="AR3247" s="41">
        <f t="shared" si="2281"/>
        <v>0</v>
      </c>
      <c r="AS3247" s="41">
        <f t="shared" si="2281"/>
        <v>0</v>
      </c>
      <c r="AT3247" s="41">
        <f t="shared" si="2281"/>
        <v>0</v>
      </c>
      <c r="AU3247" s="41">
        <f t="shared" si="2281"/>
        <v>0</v>
      </c>
      <c r="AV3247" s="41">
        <f t="shared" si="2281"/>
        <v>0</v>
      </c>
      <c r="AW3247" s="41">
        <f t="shared" si="2281"/>
        <v>0</v>
      </c>
      <c r="AX3247" s="41">
        <f t="shared" si="2281"/>
        <v>0</v>
      </c>
      <c r="AY3247" s="41">
        <f t="shared" si="2281"/>
        <v>0</v>
      </c>
      <c r="AZ3247" s="41">
        <f t="shared" si="2281"/>
        <v>0</v>
      </c>
      <c r="BA3247" s="41">
        <f t="shared" si="2281"/>
        <v>0</v>
      </c>
      <c r="BB3247" s="41">
        <f t="shared" si="2281"/>
        <v>0</v>
      </c>
      <c r="BC3247" s="41">
        <f t="shared" si="2281"/>
        <v>0</v>
      </c>
      <c r="BD3247" s="41">
        <f t="shared" si="2281"/>
        <v>0</v>
      </c>
    </row>
    <row r="3248" spans="1:59" ht="16" x14ac:dyDescent="0.2">
      <c r="B3248" s="11">
        <f t="shared" si="2277"/>
        <v>116</v>
      </c>
      <c r="C3248" s="12" t="str">
        <f t="shared" si="2277"/>
        <v>SCI HSR 5</v>
      </c>
      <c r="D3248" s="46" t="s">
        <v>270</v>
      </c>
      <c r="E3248" s="31">
        <v>0</v>
      </c>
      <c r="F3248" s="15"/>
      <c r="G3248" s="46" t="s">
        <v>266</v>
      </c>
      <c r="H3248" s="31">
        <v>0</v>
      </c>
      <c r="I3248" s="46" t="s">
        <v>268</v>
      </c>
      <c r="J3248" s="31">
        <v>0</v>
      </c>
      <c r="L3248" s="54" t="s">
        <v>271</v>
      </c>
      <c r="M3248" s="73"/>
      <c r="N3248" s="73"/>
      <c r="O3248" s="45">
        <f t="shared" ref="O3248:BD3248" si="2282">IFERROR(-($E3229+$H3229+$J3229)*O3230,"")</f>
        <v>0</v>
      </c>
      <c r="P3248" s="45">
        <f t="shared" si="2282"/>
        <v>0</v>
      </c>
      <c r="Q3248" s="45">
        <f t="shared" si="2282"/>
        <v>0</v>
      </c>
      <c r="R3248" s="45">
        <f t="shared" si="2282"/>
        <v>0</v>
      </c>
      <c r="S3248" s="45">
        <f t="shared" si="2282"/>
        <v>0</v>
      </c>
      <c r="T3248" s="45">
        <f t="shared" si="2282"/>
        <v>0</v>
      </c>
      <c r="U3248" s="45">
        <f t="shared" si="2282"/>
        <v>0</v>
      </c>
      <c r="V3248" s="45">
        <f t="shared" si="2282"/>
        <v>0</v>
      </c>
      <c r="W3248" s="45">
        <f t="shared" si="2282"/>
        <v>0</v>
      </c>
      <c r="X3248" s="45">
        <f t="shared" si="2282"/>
        <v>0</v>
      </c>
      <c r="Y3248" s="45">
        <f t="shared" si="2282"/>
        <v>0</v>
      </c>
      <c r="Z3248" s="45">
        <f t="shared" si="2282"/>
        <v>0</v>
      </c>
      <c r="AA3248" s="45">
        <f t="shared" si="2282"/>
        <v>0</v>
      </c>
      <c r="AB3248" s="45">
        <f t="shared" si="2282"/>
        <v>0</v>
      </c>
      <c r="AC3248" s="45">
        <f t="shared" si="2282"/>
        <v>0</v>
      </c>
      <c r="AD3248" s="45">
        <f t="shared" si="2282"/>
        <v>0</v>
      </c>
      <c r="AE3248" s="45">
        <f t="shared" si="2282"/>
        <v>0</v>
      </c>
      <c r="AF3248" s="45">
        <f t="shared" si="2282"/>
        <v>0</v>
      </c>
      <c r="AG3248" s="45">
        <f t="shared" si="2282"/>
        <v>0</v>
      </c>
      <c r="AH3248" s="45">
        <f t="shared" si="2282"/>
        <v>0</v>
      </c>
      <c r="AI3248" s="45">
        <f t="shared" si="2282"/>
        <v>0</v>
      </c>
      <c r="AJ3248" s="45">
        <f t="shared" si="2282"/>
        <v>0</v>
      </c>
      <c r="AK3248" s="45">
        <f t="shared" si="2282"/>
        <v>0</v>
      </c>
      <c r="AL3248" s="45">
        <f t="shared" si="2282"/>
        <v>0</v>
      </c>
      <c r="AM3248" s="45">
        <f t="shared" si="2282"/>
        <v>0</v>
      </c>
      <c r="AN3248" s="45">
        <f t="shared" si="2282"/>
        <v>0</v>
      </c>
      <c r="AO3248" s="45">
        <f t="shared" si="2282"/>
        <v>0</v>
      </c>
      <c r="AP3248" s="45">
        <f t="shared" si="2282"/>
        <v>0</v>
      </c>
      <c r="AQ3248" s="45">
        <f t="shared" si="2282"/>
        <v>0</v>
      </c>
      <c r="AR3248" s="45">
        <f t="shared" si="2282"/>
        <v>0</v>
      </c>
      <c r="AS3248" s="45">
        <f t="shared" si="2282"/>
        <v>0</v>
      </c>
      <c r="AT3248" s="45">
        <f t="shared" si="2282"/>
        <v>0</v>
      </c>
      <c r="AU3248" s="45">
        <f t="shared" si="2282"/>
        <v>0</v>
      </c>
      <c r="AV3248" s="45">
        <f t="shared" si="2282"/>
        <v>0</v>
      </c>
      <c r="AW3248" s="45">
        <f t="shared" si="2282"/>
        <v>0</v>
      </c>
      <c r="AX3248" s="45">
        <f t="shared" si="2282"/>
        <v>0</v>
      </c>
      <c r="AY3248" s="45">
        <f t="shared" si="2282"/>
        <v>0</v>
      </c>
      <c r="AZ3248" s="45">
        <f t="shared" si="2282"/>
        <v>0</v>
      </c>
      <c r="BA3248" s="45">
        <f t="shared" si="2282"/>
        <v>0</v>
      </c>
      <c r="BB3248" s="45">
        <f t="shared" si="2282"/>
        <v>0</v>
      </c>
      <c r="BC3248" s="45">
        <f t="shared" si="2282"/>
        <v>0</v>
      </c>
      <c r="BD3248" s="45">
        <f t="shared" si="2282"/>
        <v>0</v>
      </c>
    </row>
    <row r="3249" spans="1:59" x14ac:dyDescent="0.2">
      <c r="A3249"/>
      <c r="B3249"/>
      <c r="C3249"/>
      <c r="D3249"/>
      <c r="E3249"/>
      <c r="F3249"/>
      <c r="G3249"/>
      <c r="H3249"/>
      <c r="I3249"/>
      <c r="J3249"/>
      <c r="K3249"/>
      <c r="L3249"/>
      <c r="M3249"/>
      <c r="N3249"/>
      <c r="O3249"/>
      <c r="P3249"/>
      <c r="Q3249"/>
      <c r="R3249"/>
      <c r="S3249"/>
      <c r="T3249"/>
      <c r="U3249"/>
      <c r="V3249"/>
      <c r="W3249"/>
      <c r="X3249"/>
      <c r="Y3249"/>
      <c r="Z3249"/>
      <c r="AA3249"/>
      <c r="AB3249"/>
      <c r="AC3249"/>
      <c r="AD3249"/>
      <c r="AE3249"/>
      <c r="AF3249"/>
      <c r="AG3249"/>
      <c r="AH3249"/>
      <c r="AI3249"/>
      <c r="AJ3249"/>
      <c r="AK3249"/>
      <c r="AL3249"/>
      <c r="AM3249"/>
      <c r="AN3249"/>
      <c r="AO3249"/>
      <c r="AP3249"/>
      <c r="AQ3249"/>
      <c r="AR3249"/>
      <c r="AS3249"/>
      <c r="AT3249"/>
      <c r="AU3249"/>
      <c r="AV3249"/>
      <c r="AW3249"/>
      <c r="AX3249"/>
      <c r="AY3249"/>
      <c r="AZ3249"/>
      <c r="BA3249"/>
      <c r="BB3249"/>
      <c r="BC3249"/>
      <c r="BD3249"/>
    </row>
    <row r="3250" spans="1:59" ht="16" x14ac:dyDescent="0.2">
      <c r="A3250"/>
      <c r="B3250"/>
      <c r="C3250"/>
      <c r="D3250"/>
      <c r="E3250"/>
      <c r="F3250"/>
      <c r="G3250"/>
      <c r="H3250"/>
      <c r="I3250"/>
      <c r="J3250"/>
      <c r="K3250"/>
      <c r="L3250"/>
      <c r="M3250"/>
      <c r="N3250"/>
      <c r="O3250"/>
      <c r="P3250"/>
      <c r="Q3250"/>
      <c r="R3250"/>
      <c r="S3250"/>
      <c r="T3250"/>
      <c r="U3250"/>
      <c r="V3250"/>
      <c r="W3250"/>
      <c r="X3250"/>
      <c r="Y3250"/>
      <c r="Z3250"/>
      <c r="AA3250"/>
      <c r="AB3250"/>
      <c r="AC3250"/>
      <c r="AD3250"/>
      <c r="AE3250"/>
      <c r="AF3250"/>
      <c r="AG3250"/>
      <c r="AH3250"/>
      <c r="AI3250"/>
      <c r="AJ3250"/>
      <c r="AK3250"/>
      <c r="AL3250"/>
      <c r="AM3250"/>
      <c r="AN3250"/>
      <c r="AO3250"/>
      <c r="AP3250"/>
      <c r="AQ3250"/>
      <c r="AR3250"/>
      <c r="AS3250"/>
      <c r="AT3250"/>
      <c r="AU3250"/>
      <c r="AV3250"/>
      <c r="AW3250"/>
      <c r="AX3250"/>
      <c r="AY3250"/>
      <c r="AZ3250"/>
      <c r="BA3250"/>
      <c r="BB3250"/>
      <c r="BC3250"/>
      <c r="BD3250"/>
      <c r="BE3250" s="1"/>
    </row>
    <row r="3251" spans="1:59" ht="16" x14ac:dyDescent="0.2">
      <c r="A3251" s="1"/>
      <c r="B3251" s="67">
        <v>117</v>
      </c>
      <c r="C3251" s="68" t="str">
        <f>H3253</f>
        <v>SCI HSR 5</v>
      </c>
      <c r="D3251" s="69" t="s">
        <v>278</v>
      </c>
      <c r="E3251" s="69"/>
      <c r="F3251" s="69"/>
      <c r="G3251" s="69"/>
      <c r="H3251" s="69"/>
      <c r="I3251" s="69"/>
      <c r="J3251" s="69"/>
      <c r="K3251" s="68"/>
      <c r="L3251" s="68"/>
      <c r="M3251" s="68"/>
      <c r="N3251" s="68"/>
      <c r="O3251" s="82"/>
      <c r="P3251" s="82"/>
      <c r="Q3251" s="82"/>
      <c r="R3251" s="82"/>
      <c r="S3251" s="82"/>
      <c r="T3251" s="82"/>
      <c r="U3251" s="82"/>
      <c r="V3251" s="82"/>
      <c r="W3251" s="82"/>
      <c r="X3251" s="82"/>
      <c r="Y3251" s="82"/>
      <c r="Z3251" s="82"/>
      <c r="AA3251" s="82"/>
      <c r="AB3251" s="82"/>
      <c r="AC3251" s="82"/>
      <c r="AD3251" s="82"/>
      <c r="AE3251" s="82"/>
      <c r="AF3251" s="82"/>
      <c r="AG3251" s="82"/>
      <c r="AH3251" s="82"/>
      <c r="AI3251" s="82"/>
      <c r="AJ3251" s="82"/>
      <c r="AK3251" s="82"/>
      <c r="AL3251" s="82"/>
      <c r="AM3251" s="82"/>
      <c r="AN3251" s="82"/>
      <c r="AO3251" s="82"/>
      <c r="AP3251" s="82"/>
      <c r="AQ3251" s="82"/>
      <c r="AR3251" s="82"/>
      <c r="AS3251" s="82"/>
      <c r="AT3251" s="82"/>
      <c r="AU3251" s="82"/>
      <c r="AV3251" s="82"/>
      <c r="AW3251" s="82"/>
      <c r="AX3251" s="82"/>
      <c r="AY3251" s="82"/>
      <c r="AZ3251" s="82"/>
      <c r="BA3251" s="82"/>
      <c r="BB3251" s="82"/>
      <c r="BC3251" s="82"/>
      <c r="BD3251" s="82"/>
      <c r="BE3251" s="1"/>
      <c r="BF3251" s="1"/>
      <c r="BG3251" s="1"/>
    </row>
    <row r="3252" spans="1:59" ht="16" x14ac:dyDescent="0.2">
      <c r="A3252" s="35"/>
      <c r="B3252" s="11">
        <f>B3251</f>
        <v>117</v>
      </c>
      <c r="C3252" s="12" t="str">
        <f>C3251</f>
        <v>SCI HSR 5</v>
      </c>
      <c r="D3252" s="35"/>
      <c r="E3252" s="35"/>
      <c r="F3252" s="35"/>
      <c r="G3252" s="35"/>
      <c r="H3252" s="35"/>
      <c r="I3252" s="35"/>
      <c r="J3252" s="35"/>
      <c r="K3252" s="35"/>
      <c r="L3252" s="35"/>
      <c r="M3252" s="35"/>
      <c r="N3252" s="35"/>
      <c r="O3252" s="44"/>
      <c r="P3252" s="44"/>
      <c r="Q3252" s="44"/>
      <c r="R3252" s="44"/>
      <c r="S3252" s="44"/>
      <c r="T3252" s="44"/>
      <c r="U3252" s="44"/>
      <c r="V3252" s="44"/>
      <c r="W3252" s="44"/>
      <c r="X3252" s="44"/>
      <c r="Y3252" s="44"/>
      <c r="Z3252" s="44"/>
      <c r="AA3252" s="44"/>
      <c r="AB3252" s="44"/>
      <c r="AC3252" s="44"/>
      <c r="AD3252" s="44"/>
      <c r="AE3252" s="44"/>
      <c r="AF3252" s="44"/>
      <c r="AG3252" s="44"/>
      <c r="AH3252" s="44"/>
      <c r="AI3252" s="44"/>
      <c r="AJ3252" s="44"/>
      <c r="AK3252" s="44"/>
      <c r="AL3252" s="44"/>
      <c r="AM3252" s="44"/>
      <c r="AN3252" s="44"/>
      <c r="AO3252" s="44"/>
      <c r="AP3252" s="44"/>
      <c r="AQ3252" s="44"/>
      <c r="AR3252" s="44"/>
      <c r="AS3252" s="44"/>
      <c r="AT3252" s="44"/>
      <c r="AU3252" s="44"/>
      <c r="AV3252" s="44"/>
      <c r="AW3252" s="44"/>
      <c r="AX3252" s="44"/>
      <c r="AY3252" s="44"/>
      <c r="AZ3252" s="44"/>
      <c r="BA3252" s="44"/>
      <c r="BB3252" s="44"/>
      <c r="BC3252" s="44"/>
      <c r="BD3252" s="44"/>
      <c r="BE3252" s="35"/>
      <c r="BF3252" s="35"/>
      <c r="BG3252" s="35"/>
    </row>
    <row r="3253" spans="1:59" ht="16" x14ac:dyDescent="0.2">
      <c r="B3253" s="11">
        <f t="shared" ref="B3253:C3268" si="2283">B3252</f>
        <v>117</v>
      </c>
      <c r="C3253" s="12" t="str">
        <f t="shared" si="2283"/>
        <v>SCI HSR 5</v>
      </c>
      <c r="D3253" s="13" t="s">
        <v>2</v>
      </c>
      <c r="E3253" s="14" t="s">
        <v>138</v>
      </c>
      <c r="F3253" s="15"/>
      <c r="G3253" s="13" t="s">
        <v>229</v>
      </c>
      <c r="H3253" s="14" t="s">
        <v>32</v>
      </c>
      <c r="I3253" s="14"/>
      <c r="J3253" s="14"/>
      <c r="L3253" s="16" t="s">
        <v>230</v>
      </c>
      <c r="M3253" s="70"/>
      <c r="N3253" s="70"/>
      <c r="O3253" s="17">
        <f>($E3264&gt;0)*($E3258&lt;O$2)*(EDATE($E3258,$E3264)&gt;O$3)*((O$3-O$2+1)/O$4)
+($E3264&gt;0)*($E3258&lt;O$2)*(EDATE($E3258,$E3264)&gt;=O$2)*(EDATE($E3258,$E3264)&lt;=O$3)*((EDATE($E3258,$E3264)-O$2)/O$4)
+($E3264&gt;0)*($E3258&lt;O$2)*(EDATE($E3258,$E3264)&lt;O$2)*(0)
+($E3264&gt;0)*($E3258&gt;=O$2)*($E3258&lt;=O$3)*(EDATE($E3258,$E3264)&gt;=O$2)*(EDATE($E3258,$E3264)&lt;=O$3)*((EDATE($E3258,$E3264)-$E3258+1)/O$4)
+($E3264&gt;0)*($E3258&gt;=O$2)*($E3258&lt;=O$3)*(EDATE($E3258,$E3264)&gt;O$3)*((O$3-$E3258+1)/O$4)
+($E3264&gt;0)*($E3258&gt;O$3)*(0)</f>
        <v>0</v>
      </c>
      <c r="P3253" s="17">
        <f t="shared" ref="P3253:BD3253" si="2284">($E3264&gt;0)*($E3258&lt;P$2)*(EDATE($E3258,$E3264)&gt;P$3)*((P$3-P$2+1)/P$4)
+($E3264&gt;0)*($E3258&lt;P$2)*(EDATE($E3258,$E3264)&gt;=P$2)*(EDATE($E3258,$E3264)&lt;=P$3)*((EDATE($E3258,$E3264)-P$2)/P$4)
+($E3264&gt;0)*($E3258&lt;P$2)*(EDATE($E3258,$E3264)&lt;P$2)*(0)
+($E3264&gt;0)*($E3258&gt;=P$2)*($E3258&lt;=P$3)*(EDATE($E3258,$E3264)&gt;=P$2)*(EDATE($E3258,$E3264)&lt;=P$3)*((EDATE($E3258,$E3264)-$E3258+1)/P$4)
+($E3264&gt;0)*($E3258&gt;=P$2)*($E3258&lt;=P$3)*(EDATE($E3258,$E3264)&gt;P$3)*((P$3-$E3258+1)/P$4)
+($E3264&gt;0)*($E3258&gt;P$3)*(0)</f>
        <v>0</v>
      </c>
      <c r="Q3253" s="17">
        <f t="shared" si="2284"/>
        <v>0</v>
      </c>
      <c r="R3253" s="17">
        <f t="shared" si="2284"/>
        <v>0</v>
      </c>
      <c r="S3253" s="17">
        <f t="shared" si="2284"/>
        <v>0</v>
      </c>
      <c r="T3253" s="17">
        <f t="shared" si="2284"/>
        <v>0</v>
      </c>
      <c r="U3253" s="17">
        <f t="shared" si="2284"/>
        <v>0</v>
      </c>
      <c r="V3253" s="17">
        <f t="shared" si="2284"/>
        <v>0</v>
      </c>
      <c r="W3253" s="17">
        <f t="shared" si="2284"/>
        <v>0</v>
      </c>
      <c r="X3253" s="17">
        <f t="shared" si="2284"/>
        <v>0</v>
      </c>
      <c r="Y3253" s="17">
        <f t="shared" si="2284"/>
        <v>0</v>
      </c>
      <c r="Z3253" s="17">
        <f t="shared" si="2284"/>
        <v>0</v>
      </c>
      <c r="AA3253" s="17">
        <f t="shared" si="2284"/>
        <v>0</v>
      </c>
      <c r="AB3253" s="17">
        <f t="shared" si="2284"/>
        <v>0</v>
      </c>
      <c r="AC3253" s="17">
        <f t="shared" si="2284"/>
        <v>0</v>
      </c>
      <c r="AD3253" s="17">
        <f t="shared" si="2284"/>
        <v>0</v>
      </c>
      <c r="AE3253" s="17">
        <f t="shared" si="2284"/>
        <v>0</v>
      </c>
      <c r="AF3253" s="17">
        <f t="shared" si="2284"/>
        <v>0</v>
      </c>
      <c r="AG3253" s="17">
        <f t="shared" si="2284"/>
        <v>0</v>
      </c>
      <c r="AH3253" s="17">
        <f t="shared" si="2284"/>
        <v>0</v>
      </c>
      <c r="AI3253" s="17">
        <f t="shared" si="2284"/>
        <v>0</v>
      </c>
      <c r="AJ3253" s="17">
        <f t="shared" si="2284"/>
        <v>0</v>
      </c>
      <c r="AK3253" s="17">
        <f t="shared" si="2284"/>
        <v>0</v>
      </c>
      <c r="AL3253" s="17">
        <f t="shared" si="2284"/>
        <v>0</v>
      </c>
      <c r="AM3253" s="17">
        <f t="shared" si="2284"/>
        <v>0</v>
      </c>
      <c r="AN3253" s="17">
        <f t="shared" si="2284"/>
        <v>0</v>
      </c>
      <c r="AO3253" s="17">
        <f t="shared" si="2284"/>
        <v>0</v>
      </c>
      <c r="AP3253" s="17">
        <f t="shared" si="2284"/>
        <v>0</v>
      </c>
      <c r="AQ3253" s="17">
        <f t="shared" si="2284"/>
        <v>0</v>
      </c>
      <c r="AR3253" s="17">
        <f t="shared" si="2284"/>
        <v>0</v>
      </c>
      <c r="AS3253" s="17">
        <f t="shared" si="2284"/>
        <v>0</v>
      </c>
      <c r="AT3253" s="17">
        <f t="shared" si="2284"/>
        <v>0</v>
      </c>
      <c r="AU3253" s="17">
        <f t="shared" si="2284"/>
        <v>0</v>
      </c>
      <c r="AV3253" s="17">
        <f t="shared" si="2284"/>
        <v>0</v>
      </c>
      <c r="AW3253" s="17">
        <f t="shared" si="2284"/>
        <v>0</v>
      </c>
      <c r="AX3253" s="17">
        <f t="shared" si="2284"/>
        <v>0</v>
      </c>
      <c r="AY3253" s="17">
        <f t="shared" si="2284"/>
        <v>0</v>
      </c>
      <c r="AZ3253" s="17">
        <f t="shared" si="2284"/>
        <v>0</v>
      </c>
      <c r="BA3253" s="17">
        <f t="shared" si="2284"/>
        <v>0</v>
      </c>
      <c r="BB3253" s="17">
        <f t="shared" si="2284"/>
        <v>0</v>
      </c>
      <c r="BC3253" s="17">
        <f t="shared" si="2284"/>
        <v>0</v>
      </c>
      <c r="BD3253" s="17">
        <f t="shared" si="2284"/>
        <v>0</v>
      </c>
    </row>
    <row r="3254" spans="1:59" ht="16" x14ac:dyDescent="0.2">
      <c r="B3254" s="11">
        <f t="shared" si="2283"/>
        <v>117</v>
      </c>
      <c r="C3254" s="12" t="str">
        <f t="shared" si="2283"/>
        <v>SCI HSR 5</v>
      </c>
      <c r="D3254" s="13" t="s">
        <v>7</v>
      </c>
      <c r="E3254" s="18">
        <v>533</v>
      </c>
      <c r="F3254" s="15"/>
      <c r="G3254" s="13" t="s">
        <v>0</v>
      </c>
      <c r="H3254" s="19">
        <v>130</v>
      </c>
      <c r="I3254" s="13" t="s">
        <v>20</v>
      </c>
      <c r="J3254" s="19">
        <v>130.30000000000001</v>
      </c>
      <c r="L3254" s="20" t="s">
        <v>231</v>
      </c>
      <c r="M3254" s="72"/>
      <c r="N3254" s="72"/>
      <c r="O3254" s="21">
        <f>($H3259&gt;0)*($J3259&lt;O$2)*0
+($H3259&gt;0)*($J3259&gt;=O$2)*($J3259&lt;=O$3)*(($J3259-O$2+1)/O$4)
+($H3259&gt;0)*($J3259&gt;O$3)*($I3259&gt;O$3)*0
+($H3259&gt;0)*($J3259&gt;O$3)*($I3259&lt;=O$3)*($I3259&gt;=O$2)*((O$3-$I3259+1)/O$4)
+($H3259&gt;0)*($J3259&gt;O$3)*($I3259&lt;O$2)*1
+($H3259&gt;0)*($I3259&gt;O$3)*0
+($H3260&gt;0)*($J$2350&lt;O$2)*0
+($H3260&gt;0)*($J3260&gt;=O$2)*($J3260&lt;=O$3)*(($J3260-O$2+1)/O$4)
+($H3260&gt;0)*($J3260&gt;O$3)*($I3260&gt;O$3)*0
+($H3260&gt;0)*($J3260&gt;O$3)*($I3260&lt;=O$3)*($I3260&gt;=O$2)*((O$3-$I3260+1)/O$4)
+($H3260&gt;0)*($J3260&gt;O$3)*($I3260&lt;O$2)*1
+($H3260&gt;0)*($I3260&gt;O$3)*0
+($H3261&gt;0)*($J3261&lt;O$2)*0
+($H3261&gt;0)*($J3261&gt;=O$2)*($J3261&lt;=O$3)*(($J3261-O$2+1)/O$4)
+($H3261&gt;0)*($J3261&gt;O$3)*($I3261&gt;O$3)*0
+($H3261&gt;0)*($J3261&gt;O$3)*($I3261&lt;=O$3)*($I3261&gt;=O$2)*((O$3-$I3261+1)/O$4)
+($H3261&gt;0)*($J3261&gt;O$3)*($I3261&lt;O$2)*1
+($H3261&gt;0)*($I3261&gt;O$3)*0</f>
        <v>0</v>
      </c>
      <c r="P3254" s="21">
        <f t="shared" ref="P3254:BD3254" si="2285">($H3259&gt;0)*($J3259&lt;P$2)*0
+($H3259&gt;0)*($J3259&gt;=P$2)*($J3259&lt;=P$3)*(($J3259-P$2+1)/P$4)
+($H3259&gt;0)*($J3259&gt;P$3)*($I3259&gt;P$3)*0
+($H3259&gt;0)*($J3259&gt;P$3)*($I3259&lt;=P$3)*($I3259&gt;=P$2)*((P$3-$I3259+1)/P$4)
+($H3259&gt;0)*($J3259&gt;P$3)*($I3259&lt;P$2)*1
+($H3259&gt;0)*($I3259&gt;P$3)*0
+($H3260&gt;0)*($J$2350&lt;P$2)*0
+($H3260&gt;0)*($J3260&gt;=P$2)*($J3260&lt;=P$3)*(($J3260-P$2+1)/P$4)
+($H3260&gt;0)*($J3260&gt;P$3)*($I3260&gt;P$3)*0
+($H3260&gt;0)*($J3260&gt;P$3)*($I3260&lt;=P$3)*($I3260&gt;=P$2)*((P$3-$I3260+1)/P$4)
+($H3260&gt;0)*($J3260&gt;P$3)*($I3260&lt;P$2)*1
+($H3260&gt;0)*($I3260&gt;P$3)*0
+($H3261&gt;0)*($J3261&lt;P$2)*0
+($H3261&gt;0)*($J3261&gt;=P$2)*($J3261&lt;=P$3)*(($J3261-P$2+1)/P$4)
+($H3261&gt;0)*($J3261&gt;P$3)*($I3261&gt;P$3)*0
+($H3261&gt;0)*($J3261&gt;P$3)*($I3261&lt;=P$3)*($I3261&gt;=P$2)*((P$3-$I3261+1)/P$4)
+($H3261&gt;0)*($J3261&gt;P$3)*($I3261&lt;P$2)*1
+($H3261&gt;0)*($I3261&gt;P$3)*0</f>
        <v>0</v>
      </c>
      <c r="Q3254" s="21">
        <f t="shared" si="2285"/>
        <v>0</v>
      </c>
      <c r="R3254" s="21">
        <f t="shared" si="2285"/>
        <v>0</v>
      </c>
      <c r="S3254" s="21">
        <f t="shared" si="2285"/>
        <v>0</v>
      </c>
      <c r="T3254" s="21">
        <f t="shared" si="2285"/>
        <v>0</v>
      </c>
      <c r="U3254" s="21">
        <f t="shared" si="2285"/>
        <v>0</v>
      </c>
      <c r="V3254" s="21">
        <f t="shared" si="2285"/>
        <v>0</v>
      </c>
      <c r="W3254" s="21">
        <f t="shared" si="2285"/>
        <v>0</v>
      </c>
      <c r="X3254" s="21">
        <f t="shared" si="2285"/>
        <v>0</v>
      </c>
      <c r="Y3254" s="21">
        <f t="shared" si="2285"/>
        <v>0</v>
      </c>
      <c r="Z3254" s="21">
        <f t="shared" si="2285"/>
        <v>0</v>
      </c>
      <c r="AA3254" s="21">
        <f t="shared" si="2285"/>
        <v>0</v>
      </c>
      <c r="AB3254" s="21">
        <f t="shared" si="2285"/>
        <v>0</v>
      </c>
      <c r="AC3254" s="21">
        <f t="shared" si="2285"/>
        <v>0</v>
      </c>
      <c r="AD3254" s="21">
        <f t="shared" si="2285"/>
        <v>0</v>
      </c>
      <c r="AE3254" s="21">
        <f t="shared" si="2285"/>
        <v>0</v>
      </c>
      <c r="AF3254" s="21">
        <f t="shared" si="2285"/>
        <v>0</v>
      </c>
      <c r="AG3254" s="21">
        <f t="shared" si="2285"/>
        <v>0</v>
      </c>
      <c r="AH3254" s="21">
        <f t="shared" si="2285"/>
        <v>0</v>
      </c>
      <c r="AI3254" s="21">
        <f t="shared" si="2285"/>
        <v>0</v>
      </c>
      <c r="AJ3254" s="21">
        <f t="shared" si="2285"/>
        <v>0</v>
      </c>
      <c r="AK3254" s="21">
        <f t="shared" si="2285"/>
        <v>0</v>
      </c>
      <c r="AL3254" s="21">
        <f t="shared" si="2285"/>
        <v>0</v>
      </c>
      <c r="AM3254" s="21">
        <f t="shared" si="2285"/>
        <v>0</v>
      </c>
      <c r="AN3254" s="21">
        <f t="shared" si="2285"/>
        <v>0</v>
      </c>
      <c r="AO3254" s="21">
        <f t="shared" si="2285"/>
        <v>0</v>
      </c>
      <c r="AP3254" s="21">
        <f t="shared" si="2285"/>
        <v>0</v>
      </c>
      <c r="AQ3254" s="21">
        <f t="shared" si="2285"/>
        <v>0</v>
      </c>
      <c r="AR3254" s="21">
        <f t="shared" si="2285"/>
        <v>0</v>
      </c>
      <c r="AS3254" s="21">
        <f t="shared" si="2285"/>
        <v>0</v>
      </c>
      <c r="AT3254" s="21">
        <f t="shared" si="2285"/>
        <v>0</v>
      </c>
      <c r="AU3254" s="21">
        <f t="shared" si="2285"/>
        <v>0</v>
      </c>
      <c r="AV3254" s="21">
        <f t="shared" si="2285"/>
        <v>0</v>
      </c>
      <c r="AW3254" s="21">
        <f t="shared" si="2285"/>
        <v>0</v>
      </c>
      <c r="AX3254" s="21">
        <f t="shared" si="2285"/>
        <v>0</v>
      </c>
      <c r="AY3254" s="21">
        <f t="shared" si="2285"/>
        <v>0</v>
      </c>
      <c r="AZ3254" s="21">
        <f t="shared" si="2285"/>
        <v>0</v>
      </c>
      <c r="BA3254" s="21">
        <f t="shared" si="2285"/>
        <v>0</v>
      </c>
      <c r="BB3254" s="21">
        <f t="shared" si="2285"/>
        <v>0</v>
      </c>
      <c r="BC3254" s="21">
        <f t="shared" si="2285"/>
        <v>0</v>
      </c>
      <c r="BD3254" s="21">
        <f t="shared" si="2285"/>
        <v>0</v>
      </c>
    </row>
    <row r="3255" spans="1:59" ht="16" x14ac:dyDescent="0.2">
      <c r="B3255" s="11">
        <f t="shared" si="2283"/>
        <v>117</v>
      </c>
      <c r="C3255" s="12" t="str">
        <f t="shared" si="2283"/>
        <v>SCI HSR 5</v>
      </c>
      <c r="D3255" s="13" t="s">
        <v>21</v>
      </c>
      <c r="E3255" s="22">
        <v>0</v>
      </c>
      <c r="F3255" s="15"/>
      <c r="G3255" s="13" t="s">
        <v>22</v>
      </c>
      <c r="H3255" s="22">
        <v>0</v>
      </c>
      <c r="I3255" s="13" t="s">
        <v>23</v>
      </c>
      <c r="J3255" s="22">
        <v>0</v>
      </c>
      <c r="K3255" s="23"/>
      <c r="L3255" s="20" t="s">
        <v>232</v>
      </c>
      <c r="M3255" s="72"/>
      <c r="N3255" s="72"/>
      <c r="O3255" s="21">
        <f>($E3258&lt;=O$3)*($E3258&gt;O$2)*((O$3-$E3258+1)/O$4)
+($E3258&lt;=O$2)*((O$3-O$2+1)/O$4)
+($E3258&gt;O$3)*(0)
-($E3266&lt;=O$3)*($E3266&lt;&gt;0)*($E3266&gt;O$2)*((O$3-$E3266)/O$4)
-($E3266&lt;=O$2)*((O$3-O$2+1)/O$4)
-($E3266&gt;O$3)*(0)</f>
        <v>0</v>
      </c>
      <c r="P3255" s="21">
        <f t="shared" ref="P3255:BD3255" si="2286">($E3258&lt;=P$3)*($E3258&gt;P$2)*((P$3-$E3258+1)/P$4)
+($E3258&lt;=P$2)*((P$3-P$2+1)/P$4)
+($E3258&gt;P$3)*(0)
-($E3266&lt;=P$3)*($E3266&lt;&gt;0)*($E3266&gt;P$2)*((P$3-$E3266)/P$4)
-($E3266&lt;=P$2)*((P$3-P$2+1)/P$4)
-($E3266&gt;P$3)*(0)</f>
        <v>0</v>
      </c>
      <c r="Q3255" s="21">
        <f t="shared" si="2286"/>
        <v>0</v>
      </c>
      <c r="R3255" s="21">
        <f t="shared" si="2286"/>
        <v>0</v>
      </c>
      <c r="S3255" s="21">
        <f t="shared" si="2286"/>
        <v>0</v>
      </c>
      <c r="T3255" s="21">
        <f t="shared" si="2286"/>
        <v>0</v>
      </c>
      <c r="U3255" s="21">
        <f t="shared" si="2286"/>
        <v>0</v>
      </c>
      <c r="V3255" s="21">
        <f t="shared" si="2286"/>
        <v>0</v>
      </c>
      <c r="W3255" s="21">
        <f t="shared" si="2286"/>
        <v>0</v>
      </c>
      <c r="X3255" s="21">
        <f t="shared" si="2286"/>
        <v>0</v>
      </c>
      <c r="Y3255" s="21">
        <f t="shared" si="2286"/>
        <v>0</v>
      </c>
      <c r="Z3255" s="21">
        <f t="shared" si="2286"/>
        <v>0</v>
      </c>
      <c r="AA3255" s="21">
        <f t="shared" si="2286"/>
        <v>0</v>
      </c>
      <c r="AB3255" s="21">
        <f t="shared" si="2286"/>
        <v>0</v>
      </c>
      <c r="AC3255" s="21">
        <f t="shared" si="2286"/>
        <v>0</v>
      </c>
      <c r="AD3255" s="21">
        <f t="shared" si="2286"/>
        <v>0</v>
      </c>
      <c r="AE3255" s="21">
        <f t="shared" si="2286"/>
        <v>0</v>
      </c>
      <c r="AF3255" s="21">
        <f t="shared" si="2286"/>
        <v>0</v>
      </c>
      <c r="AG3255" s="21">
        <f t="shared" si="2286"/>
        <v>0</v>
      </c>
      <c r="AH3255" s="21">
        <f t="shared" si="2286"/>
        <v>0</v>
      </c>
      <c r="AI3255" s="21">
        <f t="shared" si="2286"/>
        <v>0</v>
      </c>
      <c r="AJ3255" s="21">
        <f t="shared" si="2286"/>
        <v>0</v>
      </c>
      <c r="AK3255" s="21">
        <f t="shared" si="2286"/>
        <v>0</v>
      </c>
      <c r="AL3255" s="21">
        <f t="shared" si="2286"/>
        <v>0</v>
      </c>
      <c r="AM3255" s="21">
        <f t="shared" si="2286"/>
        <v>0</v>
      </c>
      <c r="AN3255" s="21">
        <f t="shared" si="2286"/>
        <v>0</v>
      </c>
      <c r="AO3255" s="21">
        <f t="shared" si="2286"/>
        <v>0</v>
      </c>
      <c r="AP3255" s="21">
        <f t="shared" si="2286"/>
        <v>0</v>
      </c>
      <c r="AQ3255" s="21">
        <f t="shared" si="2286"/>
        <v>0</v>
      </c>
      <c r="AR3255" s="21">
        <f t="shared" si="2286"/>
        <v>0</v>
      </c>
      <c r="AS3255" s="21">
        <f t="shared" si="2286"/>
        <v>0</v>
      </c>
      <c r="AT3255" s="21">
        <f t="shared" si="2286"/>
        <v>0</v>
      </c>
      <c r="AU3255" s="21">
        <f t="shared" si="2286"/>
        <v>0</v>
      </c>
      <c r="AV3255" s="21">
        <f t="shared" si="2286"/>
        <v>0</v>
      </c>
      <c r="AW3255" s="21">
        <f t="shared" si="2286"/>
        <v>0</v>
      </c>
      <c r="AX3255" s="21">
        <f t="shared" si="2286"/>
        <v>0</v>
      </c>
      <c r="AY3255" s="21">
        <f t="shared" si="2286"/>
        <v>0</v>
      </c>
      <c r="AZ3255" s="21">
        <f t="shared" si="2286"/>
        <v>0</v>
      </c>
      <c r="BA3255" s="21">
        <f t="shared" si="2286"/>
        <v>0</v>
      </c>
      <c r="BB3255" s="21">
        <f t="shared" si="2286"/>
        <v>0</v>
      </c>
      <c r="BC3255" s="21">
        <f t="shared" si="2286"/>
        <v>0</v>
      </c>
      <c r="BD3255" s="21">
        <f t="shared" si="2286"/>
        <v>0</v>
      </c>
    </row>
    <row r="3256" spans="1:59" ht="16" x14ac:dyDescent="0.2">
      <c r="B3256" s="11">
        <f t="shared" si="2283"/>
        <v>117</v>
      </c>
      <c r="C3256" s="12" t="str">
        <f t="shared" si="2283"/>
        <v>SCI HSR 5</v>
      </c>
      <c r="D3256" s="13" t="s">
        <v>1</v>
      </c>
      <c r="E3256" s="22">
        <v>152725</v>
      </c>
      <c r="F3256" s="15"/>
      <c r="G3256" s="15"/>
      <c r="H3256" s="15"/>
      <c r="I3256" s="15"/>
      <c r="J3256" s="15"/>
      <c r="L3256" s="20" t="s">
        <v>233</v>
      </c>
      <c r="M3256" s="72"/>
      <c r="N3256" s="72"/>
      <c r="O3256" s="21">
        <f>($E3269&gt;O$3)*($E3266&lt;O$2)*((O$3-O$2+1)/O$4)
+($E3269&gt;O$3)*($E3266&gt;=O$2)*($E3266&lt;=O$3)*((O$3-$E3266)/O$4)
+($E3269&gt;O$3)*($E3266&gt;O$3)*(0)
+($E3269&lt;=O$3)*($E3269&gt;=O$2)*($E3266&lt;O$2)*(($E3269-O$2)/O$4)
+($E3269&lt;=O$3)*($E3269&gt;=O$2)*($E3266&lt;=O$3)*($E3266&gt;=O$2)*(($E3269-$E3266)/O$4)
+($E3269&lt;O$2)*(0)</f>
        <v>0.15217391304347827</v>
      </c>
      <c r="P3256" s="21">
        <f t="shared" ref="P3256:BD3256" si="2287">($E3269&gt;P$3)*($E3266&lt;P$2)*((P$3-P$2+1)/P$4)
+($E3269&gt;P$3)*($E3266&gt;=P$2)*($E3266&lt;=P$3)*((P$3-$E3266)/P$4)
+($E3269&gt;P$3)*($E3266&gt;P$3)*(0)
+($E3269&lt;=P$3)*($E3269&gt;=P$2)*($E3266&lt;P$2)*(($E3269-P$2)/P$4)
+($E3269&lt;=P$3)*($E3269&gt;=P$2)*($E3266&lt;=P$3)*($E3266&gt;=P$2)*(($E3269-$E3266)/P$4)
+($E3269&lt;P$2)*(0)</f>
        <v>0</v>
      </c>
      <c r="Q3256" s="21">
        <f t="shared" si="2287"/>
        <v>0</v>
      </c>
      <c r="R3256" s="21">
        <f t="shared" si="2287"/>
        <v>0</v>
      </c>
      <c r="S3256" s="21">
        <f t="shared" si="2287"/>
        <v>0</v>
      </c>
      <c r="T3256" s="21">
        <f t="shared" si="2287"/>
        <v>0</v>
      </c>
      <c r="U3256" s="21">
        <f t="shared" si="2287"/>
        <v>0</v>
      </c>
      <c r="V3256" s="21">
        <f t="shared" si="2287"/>
        <v>0</v>
      </c>
      <c r="W3256" s="21">
        <f t="shared" si="2287"/>
        <v>0</v>
      </c>
      <c r="X3256" s="21">
        <f t="shared" si="2287"/>
        <v>0</v>
      </c>
      <c r="Y3256" s="21">
        <f t="shared" si="2287"/>
        <v>0</v>
      </c>
      <c r="Z3256" s="21">
        <f t="shared" si="2287"/>
        <v>0</v>
      </c>
      <c r="AA3256" s="21">
        <f t="shared" si="2287"/>
        <v>0</v>
      </c>
      <c r="AB3256" s="21">
        <f t="shared" si="2287"/>
        <v>0</v>
      </c>
      <c r="AC3256" s="21">
        <f t="shared" si="2287"/>
        <v>0</v>
      </c>
      <c r="AD3256" s="21">
        <f t="shared" si="2287"/>
        <v>0</v>
      </c>
      <c r="AE3256" s="21">
        <f t="shared" si="2287"/>
        <v>0</v>
      </c>
      <c r="AF3256" s="21">
        <f t="shared" si="2287"/>
        <v>0</v>
      </c>
      <c r="AG3256" s="21">
        <f t="shared" si="2287"/>
        <v>0</v>
      </c>
      <c r="AH3256" s="21">
        <f t="shared" si="2287"/>
        <v>0</v>
      </c>
      <c r="AI3256" s="21">
        <f t="shared" si="2287"/>
        <v>0</v>
      </c>
      <c r="AJ3256" s="21">
        <f t="shared" si="2287"/>
        <v>0</v>
      </c>
      <c r="AK3256" s="21">
        <f t="shared" si="2287"/>
        <v>0</v>
      </c>
      <c r="AL3256" s="21">
        <f t="shared" si="2287"/>
        <v>0</v>
      </c>
      <c r="AM3256" s="21">
        <f t="shared" si="2287"/>
        <v>0</v>
      </c>
      <c r="AN3256" s="21">
        <f t="shared" si="2287"/>
        <v>0</v>
      </c>
      <c r="AO3256" s="21">
        <f t="shared" si="2287"/>
        <v>0</v>
      </c>
      <c r="AP3256" s="21">
        <f t="shared" si="2287"/>
        <v>0</v>
      </c>
      <c r="AQ3256" s="21">
        <f t="shared" si="2287"/>
        <v>0</v>
      </c>
      <c r="AR3256" s="21">
        <f t="shared" si="2287"/>
        <v>0</v>
      </c>
      <c r="AS3256" s="21">
        <f t="shared" si="2287"/>
        <v>0</v>
      </c>
      <c r="AT3256" s="21">
        <f t="shared" si="2287"/>
        <v>0</v>
      </c>
      <c r="AU3256" s="21">
        <f t="shared" si="2287"/>
        <v>0</v>
      </c>
      <c r="AV3256" s="21">
        <f t="shared" si="2287"/>
        <v>0</v>
      </c>
      <c r="AW3256" s="21">
        <f t="shared" si="2287"/>
        <v>0</v>
      </c>
      <c r="AX3256" s="21">
        <f t="shared" si="2287"/>
        <v>0</v>
      </c>
      <c r="AY3256" s="21">
        <f t="shared" si="2287"/>
        <v>0</v>
      </c>
      <c r="AZ3256" s="21">
        <f t="shared" si="2287"/>
        <v>0</v>
      </c>
      <c r="BA3256" s="21">
        <f t="shared" si="2287"/>
        <v>0</v>
      </c>
      <c r="BB3256" s="21">
        <f t="shared" si="2287"/>
        <v>0</v>
      </c>
      <c r="BC3256" s="21">
        <f t="shared" si="2287"/>
        <v>0</v>
      </c>
      <c r="BD3256" s="21">
        <f t="shared" si="2287"/>
        <v>0</v>
      </c>
    </row>
    <row r="3257" spans="1:59" ht="16" x14ac:dyDescent="0.2">
      <c r="B3257" s="11">
        <f t="shared" si="2283"/>
        <v>117</v>
      </c>
      <c r="C3257" s="12" t="str">
        <f t="shared" si="2283"/>
        <v>SCI HSR 5</v>
      </c>
      <c r="K3257" s="24"/>
      <c r="L3257" s="20" t="s">
        <v>234</v>
      </c>
      <c r="M3257" s="72"/>
      <c r="N3257" s="72"/>
      <c r="O3257" s="21">
        <f>($E3272&gt;0)*($E3269&lt;O$2)*(EDATE($E3269,$E3272)&gt;O$3)*((O$3-O$2+1)/O$4)
+($E3272&gt;0)*($E3269&lt;O$2)*(EDATE($E3269,$E3272)&gt;=O$2)*(EDATE($E3269,$E3272)&lt;=O$3)*((EDATE($E3269,$E3272)-O$2)/O$4)
+($E3272&gt;0)*($E3269&lt;O$2)*(EDATE($E3269,$E3272)&lt;O$2)*(0)
+($E3272&gt;0)*($E3269&gt;=O$2)*($E3269&lt;=O$3)*(EDATE($E3269,$E3272)&gt;=O$2)*(EDATE($E3269,$E3272)&lt;=O$3)*((EDATE($E3269,$E3272)-$E3269+1)/O$4)
+($E3272&gt;0)*($E3269&gt;=O$2)*($E3269&lt;=O$3)*(EDATE($E3269,$E3272)&gt;O$3)*((O$3-$E3269+1)/O$4)
+($E3272&gt;0)*($E3269&gt;O$3)*(0)</f>
        <v>0.84782608695652173</v>
      </c>
      <c r="P3257" s="21">
        <f t="shared" ref="P3257:BD3257" si="2288">($E3272&gt;0)*($E3269&lt;P$2)*(EDATE($E3269,$E3272)&gt;P$3)*((P$3-P$2+1)/P$4)
+($E3272&gt;0)*($E3269&lt;P$2)*(EDATE($E3269,$E3272)&gt;=P$2)*(EDATE($E3269,$E3272)&lt;=P$3)*((EDATE($E3269,$E3272)-P$2)/P$4)
+($E3272&gt;0)*($E3269&lt;P$2)*(EDATE($E3269,$E3272)&lt;P$2)*(0)
+($E3272&gt;0)*($E3269&gt;=P$2)*($E3269&lt;=P$3)*(EDATE($E3269,$E3272)&gt;=P$2)*(EDATE($E3269,$E3272)&lt;=P$3)*((EDATE($E3269,$E3272)-$E3269+1)/P$4)
+($E3272&gt;0)*($E3269&gt;=P$2)*($E3269&lt;=P$3)*(EDATE($E3269,$E3272)&gt;P$3)*((P$3-$E3269+1)/P$4)
+($E3272&gt;0)*($E3269&gt;P$3)*(0)</f>
        <v>1</v>
      </c>
      <c r="Q3257" s="21">
        <f t="shared" si="2288"/>
        <v>0.15555555555555556</v>
      </c>
      <c r="R3257" s="21">
        <f t="shared" si="2288"/>
        <v>0</v>
      </c>
      <c r="S3257" s="21">
        <f t="shared" si="2288"/>
        <v>0</v>
      </c>
      <c r="T3257" s="21">
        <f t="shared" si="2288"/>
        <v>0</v>
      </c>
      <c r="U3257" s="21">
        <f t="shared" si="2288"/>
        <v>0</v>
      </c>
      <c r="V3257" s="21">
        <f t="shared" si="2288"/>
        <v>0</v>
      </c>
      <c r="W3257" s="21">
        <f t="shared" si="2288"/>
        <v>0</v>
      </c>
      <c r="X3257" s="21">
        <f t="shared" si="2288"/>
        <v>0</v>
      </c>
      <c r="Y3257" s="21">
        <f t="shared" si="2288"/>
        <v>0</v>
      </c>
      <c r="Z3257" s="21">
        <f t="shared" si="2288"/>
        <v>0</v>
      </c>
      <c r="AA3257" s="21">
        <f t="shared" si="2288"/>
        <v>0</v>
      </c>
      <c r="AB3257" s="21">
        <f t="shared" si="2288"/>
        <v>0</v>
      </c>
      <c r="AC3257" s="21">
        <f t="shared" si="2288"/>
        <v>0</v>
      </c>
      <c r="AD3257" s="21">
        <f t="shared" si="2288"/>
        <v>0</v>
      </c>
      <c r="AE3257" s="21">
        <f t="shared" si="2288"/>
        <v>0</v>
      </c>
      <c r="AF3257" s="21">
        <f t="shared" si="2288"/>
        <v>0</v>
      </c>
      <c r="AG3257" s="21">
        <f t="shared" si="2288"/>
        <v>0</v>
      </c>
      <c r="AH3257" s="21">
        <f t="shared" si="2288"/>
        <v>0</v>
      </c>
      <c r="AI3257" s="21">
        <f t="shared" si="2288"/>
        <v>0</v>
      </c>
      <c r="AJ3257" s="21">
        <f t="shared" si="2288"/>
        <v>0</v>
      </c>
      <c r="AK3257" s="21">
        <f t="shared" si="2288"/>
        <v>0</v>
      </c>
      <c r="AL3257" s="21">
        <f t="shared" si="2288"/>
        <v>0</v>
      </c>
      <c r="AM3257" s="21">
        <f t="shared" si="2288"/>
        <v>0</v>
      </c>
      <c r="AN3257" s="21">
        <f t="shared" si="2288"/>
        <v>0</v>
      </c>
      <c r="AO3257" s="21">
        <f t="shared" si="2288"/>
        <v>0</v>
      </c>
      <c r="AP3257" s="21">
        <f t="shared" si="2288"/>
        <v>0</v>
      </c>
      <c r="AQ3257" s="21">
        <f t="shared" si="2288"/>
        <v>0</v>
      </c>
      <c r="AR3257" s="21">
        <f t="shared" si="2288"/>
        <v>0</v>
      </c>
      <c r="AS3257" s="21">
        <f t="shared" si="2288"/>
        <v>0</v>
      </c>
      <c r="AT3257" s="21">
        <f t="shared" si="2288"/>
        <v>0</v>
      </c>
      <c r="AU3257" s="21">
        <f t="shared" si="2288"/>
        <v>0</v>
      </c>
      <c r="AV3257" s="21">
        <f t="shared" si="2288"/>
        <v>0</v>
      </c>
      <c r="AW3257" s="21">
        <f t="shared" si="2288"/>
        <v>0</v>
      </c>
      <c r="AX3257" s="21">
        <f t="shared" si="2288"/>
        <v>0</v>
      </c>
      <c r="AY3257" s="21">
        <f t="shared" si="2288"/>
        <v>0</v>
      </c>
      <c r="AZ3257" s="21">
        <f t="shared" si="2288"/>
        <v>0</v>
      </c>
      <c r="BA3257" s="21">
        <f t="shared" si="2288"/>
        <v>0</v>
      </c>
      <c r="BB3257" s="21">
        <f t="shared" si="2288"/>
        <v>0</v>
      </c>
      <c r="BC3257" s="21">
        <f t="shared" si="2288"/>
        <v>0</v>
      </c>
      <c r="BD3257" s="21">
        <f t="shared" si="2288"/>
        <v>0</v>
      </c>
    </row>
    <row r="3258" spans="1:59" ht="16" x14ac:dyDescent="0.2">
      <c r="B3258" s="11">
        <f t="shared" si="2283"/>
        <v>117</v>
      </c>
      <c r="C3258" s="12" t="str">
        <f t="shared" si="2283"/>
        <v>SCI HSR 5</v>
      </c>
      <c r="D3258" s="25" t="s">
        <v>235</v>
      </c>
      <c r="E3258" s="26">
        <v>0</v>
      </c>
      <c r="F3258" s="15"/>
      <c r="G3258" s="25" t="s">
        <v>236</v>
      </c>
      <c r="H3258" s="25" t="s">
        <v>237</v>
      </c>
      <c r="I3258" s="25" t="s">
        <v>238</v>
      </c>
      <c r="J3258" s="25" t="s">
        <v>239</v>
      </c>
      <c r="K3258" s="24"/>
      <c r="L3258" s="27" t="s">
        <v>240</v>
      </c>
      <c r="M3258" s="83"/>
      <c r="N3258" s="83"/>
      <c r="O3258" s="28">
        <f>($H3270&gt;0)*($J3270&lt;O$2)*0
+($H3270&gt;0)*($J3270&gt;=O$2)*($J3270&lt;=O$3)*(($J3270-O$2+1)/O$4)
+($H3270&gt;0)*($J3270&gt;O$3)*($I3270&gt;O$3)*0
+($H3270&gt;0)*($J3270&gt;O$3)*($I3270&lt;=O$3)*($I3270&gt;=O$2)*((O$3-$I3270+1)/O$4)
+($H3270&gt;0)*($J3270&gt;O$3)*($I3270&lt;O$2)*1
+($H3270&gt;0)*($I3270&gt;O$3)*0
+($H3271&gt;0)*($J3271&lt;O$2)*0
+($H3271&gt;0)*($J3271&gt;=O$2)*($J3271&lt;=O$3)*(($J3271-O$2+1)/O$4)
+($H3271&gt;0)*($J3271&gt;O$3)*($I3271&gt;O$3)*0
+($H3271&gt;0)*($J3271&gt;O$3)*($I3271&lt;=O$3)*($I3271&gt;=O$2)*((O$3-$I3271+1)/O$4)
+($H3271&gt;0)*($J3271&gt;O$3)*($I3271&lt;O$2)*1
+($H3271&gt;0)*($I3271&gt;O$3)*0
+($H3272&gt;0)*($J3272&lt;O$2)*0
+($H3272&gt;0)*($J3272&gt;=O$2)*($J3272&lt;=O$3)*(($J3272-O$2+1)/O$4)
+($H3272&gt;0)*($J3272&gt;O$3)*($I3272&gt;O$3)*0
+($H3272&gt;0)*($J3272&gt;O$3)*($I3272&lt;=O$3)*($I3272&gt;=O$2)*((O$3-$I3272+1)/O$4)
+($H3272&gt;0)*($J3272&gt;O$3)*($I3272&lt;O$2)*1
+($H3272&gt;0)*($I3272&gt;O$3)*0</f>
        <v>0.84782608695652173</v>
      </c>
      <c r="P3258" s="28">
        <f t="shared" ref="P3258:BD3258" si="2289">($H3270&gt;0)*($J3270&lt;P$2)*0
+($H3270&gt;0)*($J3270&gt;=P$2)*($J3270&lt;=P$3)*(($J3270-P$2+1)/P$4)
+($H3270&gt;0)*($J3270&gt;P$3)*($I3270&gt;P$3)*0
+($H3270&gt;0)*($J3270&gt;P$3)*($I3270&lt;=P$3)*($I3270&gt;=P$2)*((P$3-$I3270+1)/P$4)
+($H3270&gt;0)*($J3270&gt;P$3)*($I3270&lt;P$2)*1
+($H3270&gt;0)*($I3270&gt;P$3)*0
+($H3271&gt;0)*($J3271&lt;P$2)*0
+($H3271&gt;0)*($J3271&gt;=P$2)*($J3271&lt;=P$3)*(($J3271-P$2+1)/P$4)
+($H3271&gt;0)*($J3271&gt;P$3)*($I3271&gt;P$3)*0
+($H3271&gt;0)*($J3271&gt;P$3)*($I3271&lt;=P$3)*($I3271&gt;=P$2)*((P$3-$I3271+1)/P$4)
+($H3271&gt;0)*($J3271&gt;P$3)*($I3271&lt;P$2)*1
+($H3271&gt;0)*($I3271&gt;P$3)*0
+($H3272&gt;0)*($J3272&lt;P$2)*0
+($H3272&gt;0)*($J3272&gt;=P$2)*($J3272&lt;=P$3)*(($J3272-P$2+1)/P$4)
+($H3272&gt;0)*($J3272&gt;P$3)*($I3272&gt;P$3)*0
+($H3272&gt;0)*($J3272&gt;P$3)*($I3272&lt;=P$3)*($I3272&gt;=P$2)*((P$3-$I3272+1)/P$4)
+($H3272&gt;0)*($J3272&gt;P$3)*($I3272&lt;P$2)*1
+($H3272&gt;0)*($I3272&gt;P$3)*0</f>
        <v>1</v>
      </c>
      <c r="Q3258" s="28">
        <f t="shared" si="2289"/>
        <v>1</v>
      </c>
      <c r="R3258" s="28">
        <f t="shared" si="2289"/>
        <v>1</v>
      </c>
      <c r="S3258" s="28">
        <f t="shared" si="2289"/>
        <v>1</v>
      </c>
      <c r="T3258" s="28">
        <f t="shared" si="2289"/>
        <v>1</v>
      </c>
      <c r="U3258" s="28">
        <f t="shared" si="2289"/>
        <v>1</v>
      </c>
      <c r="V3258" s="28">
        <f t="shared" si="2289"/>
        <v>1</v>
      </c>
      <c r="W3258" s="28">
        <f t="shared" si="2289"/>
        <v>0.14130434782608695</v>
      </c>
      <c r="X3258" s="28">
        <f t="shared" si="2289"/>
        <v>0</v>
      </c>
      <c r="Y3258" s="28">
        <f t="shared" si="2289"/>
        <v>0</v>
      </c>
      <c r="Z3258" s="28">
        <f t="shared" si="2289"/>
        <v>0</v>
      </c>
      <c r="AA3258" s="28">
        <f t="shared" si="2289"/>
        <v>0</v>
      </c>
      <c r="AB3258" s="28">
        <f t="shared" si="2289"/>
        <v>0</v>
      </c>
      <c r="AC3258" s="28">
        <f t="shared" si="2289"/>
        <v>0</v>
      </c>
      <c r="AD3258" s="28">
        <f t="shared" si="2289"/>
        <v>0</v>
      </c>
      <c r="AE3258" s="28">
        <f t="shared" si="2289"/>
        <v>0</v>
      </c>
      <c r="AF3258" s="28">
        <f t="shared" si="2289"/>
        <v>0</v>
      </c>
      <c r="AG3258" s="28">
        <f t="shared" si="2289"/>
        <v>0</v>
      </c>
      <c r="AH3258" s="28">
        <f t="shared" si="2289"/>
        <v>0</v>
      </c>
      <c r="AI3258" s="28">
        <f t="shared" si="2289"/>
        <v>0</v>
      </c>
      <c r="AJ3258" s="28">
        <f t="shared" si="2289"/>
        <v>0</v>
      </c>
      <c r="AK3258" s="28">
        <f t="shared" si="2289"/>
        <v>0</v>
      </c>
      <c r="AL3258" s="28">
        <f t="shared" si="2289"/>
        <v>0</v>
      </c>
      <c r="AM3258" s="28">
        <f t="shared" si="2289"/>
        <v>0</v>
      </c>
      <c r="AN3258" s="28">
        <f t="shared" si="2289"/>
        <v>0</v>
      </c>
      <c r="AO3258" s="28">
        <f t="shared" si="2289"/>
        <v>0</v>
      </c>
      <c r="AP3258" s="28">
        <f t="shared" si="2289"/>
        <v>0</v>
      </c>
      <c r="AQ3258" s="28">
        <f t="shared" si="2289"/>
        <v>0</v>
      </c>
      <c r="AR3258" s="28">
        <f t="shared" si="2289"/>
        <v>0</v>
      </c>
      <c r="AS3258" s="28">
        <f t="shared" si="2289"/>
        <v>0</v>
      </c>
      <c r="AT3258" s="28">
        <f t="shared" si="2289"/>
        <v>0</v>
      </c>
      <c r="AU3258" s="28">
        <f t="shared" si="2289"/>
        <v>0</v>
      </c>
      <c r="AV3258" s="28">
        <f t="shared" si="2289"/>
        <v>0</v>
      </c>
      <c r="AW3258" s="28">
        <f t="shared" si="2289"/>
        <v>0</v>
      </c>
      <c r="AX3258" s="28">
        <f t="shared" si="2289"/>
        <v>0</v>
      </c>
      <c r="AY3258" s="28">
        <f t="shared" si="2289"/>
        <v>0</v>
      </c>
      <c r="AZ3258" s="28">
        <f t="shared" si="2289"/>
        <v>0</v>
      </c>
      <c r="BA3258" s="28">
        <f t="shared" si="2289"/>
        <v>0</v>
      </c>
      <c r="BB3258" s="28">
        <f t="shared" si="2289"/>
        <v>0</v>
      </c>
      <c r="BC3258" s="28">
        <f t="shared" si="2289"/>
        <v>0</v>
      </c>
      <c r="BD3258" s="28">
        <f t="shared" si="2289"/>
        <v>0</v>
      </c>
    </row>
    <row r="3259" spans="1:59" ht="16" x14ac:dyDescent="0.2">
      <c r="B3259" s="11">
        <f t="shared" si="2283"/>
        <v>117</v>
      </c>
      <c r="C3259" s="12" t="str">
        <f t="shared" si="2283"/>
        <v>SCI HSR 5</v>
      </c>
      <c r="D3259" s="25" t="s">
        <v>241</v>
      </c>
      <c r="E3259" s="29">
        <v>0</v>
      </c>
      <c r="F3259" s="15"/>
      <c r="G3259" s="30" t="s">
        <v>10</v>
      </c>
      <c r="H3259" s="31">
        <v>0</v>
      </c>
      <c r="I3259" s="32">
        <v>0</v>
      </c>
      <c r="J3259" s="32">
        <v>0</v>
      </c>
      <c r="K3259" s="24"/>
      <c r="L3259" s="33" t="s">
        <v>242</v>
      </c>
      <c r="M3259" s="73"/>
      <c r="N3259" s="73"/>
      <c r="O3259" s="34">
        <f>($E3269&lt;=O$3)*($E3269&gt;O$2)*((O$3-$E3269+1)/O$4)
+($E3269&lt;=O$2)*((O$3-O$2+1)/O$4)
+($E3269&gt;O$3)*(0)</f>
        <v>0.84782608695652173</v>
      </c>
      <c r="P3259" s="34">
        <f t="shared" ref="P3259:BD3259" si="2290">($E3269&lt;=P$3)*($E3269&gt;P$2)*((P$3-$E3269+1)/P$4)
+($E3269&lt;=P$2)*((P$3-P$2+1)/P$4)
+($E3269&gt;P$3)*(0)</f>
        <v>1</v>
      </c>
      <c r="Q3259" s="34">
        <f t="shared" si="2290"/>
        <v>1</v>
      </c>
      <c r="R3259" s="34">
        <f t="shared" si="2290"/>
        <v>1</v>
      </c>
      <c r="S3259" s="34">
        <f t="shared" si="2290"/>
        <v>1</v>
      </c>
      <c r="T3259" s="34">
        <f t="shared" si="2290"/>
        <v>1</v>
      </c>
      <c r="U3259" s="34">
        <f t="shared" si="2290"/>
        <v>1</v>
      </c>
      <c r="V3259" s="34">
        <f t="shared" si="2290"/>
        <v>1</v>
      </c>
      <c r="W3259" s="34">
        <f t="shared" si="2290"/>
        <v>1</v>
      </c>
      <c r="X3259" s="34">
        <f t="shared" si="2290"/>
        <v>1</v>
      </c>
      <c r="Y3259" s="34">
        <f t="shared" si="2290"/>
        <v>1</v>
      </c>
      <c r="Z3259" s="34">
        <f t="shared" si="2290"/>
        <v>1</v>
      </c>
      <c r="AA3259" s="34">
        <f t="shared" si="2290"/>
        <v>1</v>
      </c>
      <c r="AB3259" s="34">
        <f t="shared" si="2290"/>
        <v>1</v>
      </c>
      <c r="AC3259" s="34">
        <f t="shared" si="2290"/>
        <v>1</v>
      </c>
      <c r="AD3259" s="34">
        <f t="shared" si="2290"/>
        <v>1</v>
      </c>
      <c r="AE3259" s="34">
        <f t="shared" si="2290"/>
        <v>1</v>
      </c>
      <c r="AF3259" s="34">
        <f t="shared" si="2290"/>
        <v>1</v>
      </c>
      <c r="AG3259" s="34">
        <f t="shared" si="2290"/>
        <v>1</v>
      </c>
      <c r="AH3259" s="34">
        <f t="shared" si="2290"/>
        <v>1</v>
      </c>
      <c r="AI3259" s="34">
        <f t="shared" si="2290"/>
        <v>1</v>
      </c>
      <c r="AJ3259" s="34">
        <f t="shared" si="2290"/>
        <v>1</v>
      </c>
      <c r="AK3259" s="34">
        <f t="shared" si="2290"/>
        <v>1</v>
      </c>
      <c r="AL3259" s="34">
        <f t="shared" si="2290"/>
        <v>1</v>
      </c>
      <c r="AM3259" s="34">
        <f t="shared" si="2290"/>
        <v>1</v>
      </c>
      <c r="AN3259" s="34">
        <f t="shared" si="2290"/>
        <v>1</v>
      </c>
      <c r="AO3259" s="34">
        <f t="shared" si="2290"/>
        <v>1</v>
      </c>
      <c r="AP3259" s="34">
        <f t="shared" si="2290"/>
        <v>1</v>
      </c>
      <c r="AQ3259" s="34">
        <f t="shared" si="2290"/>
        <v>1</v>
      </c>
      <c r="AR3259" s="34">
        <f t="shared" si="2290"/>
        <v>1</v>
      </c>
      <c r="AS3259" s="34">
        <f t="shared" si="2290"/>
        <v>1</v>
      </c>
      <c r="AT3259" s="34">
        <f t="shared" si="2290"/>
        <v>1</v>
      </c>
      <c r="AU3259" s="34">
        <f t="shared" si="2290"/>
        <v>1</v>
      </c>
      <c r="AV3259" s="34">
        <f t="shared" si="2290"/>
        <v>1</v>
      </c>
      <c r="AW3259" s="34">
        <f t="shared" si="2290"/>
        <v>1</v>
      </c>
      <c r="AX3259" s="34">
        <f t="shared" si="2290"/>
        <v>1</v>
      </c>
      <c r="AY3259" s="34">
        <f t="shared" si="2290"/>
        <v>1</v>
      </c>
      <c r="AZ3259" s="34">
        <f t="shared" si="2290"/>
        <v>1</v>
      </c>
      <c r="BA3259" s="34">
        <f t="shared" si="2290"/>
        <v>1</v>
      </c>
      <c r="BB3259" s="34">
        <f t="shared" si="2290"/>
        <v>1</v>
      </c>
      <c r="BC3259" s="34">
        <f t="shared" si="2290"/>
        <v>1</v>
      </c>
      <c r="BD3259" s="34">
        <f t="shared" si="2290"/>
        <v>1</v>
      </c>
    </row>
    <row r="3260" spans="1:59" ht="16" x14ac:dyDescent="0.2">
      <c r="A3260" s="35"/>
      <c r="B3260" s="11">
        <f t="shared" si="2283"/>
        <v>117</v>
      </c>
      <c r="C3260" s="12" t="str">
        <f t="shared" si="2283"/>
        <v>SCI HSR 5</v>
      </c>
      <c r="D3260" s="25" t="s">
        <v>243</v>
      </c>
      <c r="E3260" s="29">
        <v>0</v>
      </c>
      <c r="F3260" s="15"/>
      <c r="G3260" s="30" t="s">
        <v>11</v>
      </c>
      <c r="H3260" s="31">
        <v>0</v>
      </c>
      <c r="I3260" s="32">
        <v>0</v>
      </c>
      <c r="J3260" s="32">
        <v>0</v>
      </c>
      <c r="K3260" s="35"/>
      <c r="M3260" s="84">
        <v>44743</v>
      </c>
      <c r="O3260" s="15"/>
      <c r="P3260" s="15"/>
      <c r="Q3260" s="15"/>
      <c r="R3260" s="15"/>
      <c r="S3260" s="15"/>
      <c r="T3260" s="15"/>
      <c r="U3260" s="15"/>
      <c r="V3260" s="15"/>
      <c r="W3260" s="15"/>
      <c r="X3260" s="15"/>
      <c r="Y3260" s="15"/>
      <c r="Z3260" s="15"/>
      <c r="AA3260" s="15"/>
      <c r="AB3260" s="15"/>
      <c r="AC3260" s="15"/>
      <c r="AD3260" s="15"/>
      <c r="AE3260" s="15"/>
      <c r="AF3260" s="15"/>
      <c r="AG3260" s="15"/>
      <c r="AH3260" s="15"/>
      <c r="AI3260" s="15"/>
      <c r="AJ3260" s="15"/>
      <c r="AK3260" s="15"/>
      <c r="AL3260" s="15"/>
      <c r="AM3260" s="15"/>
      <c r="AN3260" s="15"/>
      <c r="AO3260" s="15"/>
      <c r="AP3260" s="15"/>
      <c r="AQ3260" s="15"/>
      <c r="AR3260" s="15"/>
      <c r="AS3260" s="15"/>
      <c r="AT3260" s="15"/>
      <c r="AU3260" s="15"/>
      <c r="AV3260" s="15"/>
      <c r="AW3260" s="15"/>
      <c r="AX3260" s="15"/>
      <c r="AY3260" s="15"/>
      <c r="AZ3260" s="15"/>
      <c r="BA3260" s="15"/>
      <c r="BB3260" s="15"/>
      <c r="BC3260" s="15"/>
      <c r="BD3260" s="15"/>
      <c r="BE3260" s="35"/>
      <c r="BF3260" s="35"/>
      <c r="BG3260" s="35"/>
    </row>
    <row r="3261" spans="1:59" ht="16" x14ac:dyDescent="0.2">
      <c r="B3261" s="11">
        <f t="shared" si="2283"/>
        <v>117</v>
      </c>
      <c r="C3261" s="12" t="str">
        <f t="shared" si="2283"/>
        <v>SCI HSR 5</v>
      </c>
      <c r="D3261" s="25" t="s">
        <v>244</v>
      </c>
      <c r="E3261" s="29">
        <v>0</v>
      </c>
      <c r="F3261" s="15"/>
      <c r="G3261" s="36" t="s">
        <v>12</v>
      </c>
      <c r="H3261" s="31">
        <v>0</v>
      </c>
      <c r="I3261" s="32">
        <v>0</v>
      </c>
      <c r="J3261" s="32">
        <v>0</v>
      </c>
      <c r="K3261" s="24"/>
      <c r="L3261" s="37" t="s">
        <v>245</v>
      </c>
      <c r="M3261" s="74">
        <v>1</v>
      </c>
      <c r="N3261" s="74">
        <v>1</v>
      </c>
      <c r="O3261" s="38">
        <v>1.02</v>
      </c>
      <c r="P3261" s="38">
        <v>1.02</v>
      </c>
      <c r="Q3261" s="38">
        <v>1.02</v>
      </c>
      <c r="R3261" s="38">
        <v>1.02</v>
      </c>
      <c r="S3261" s="38">
        <v>1.0302</v>
      </c>
      <c r="T3261" s="38">
        <v>1.0302</v>
      </c>
      <c r="U3261" s="38">
        <v>1.0302</v>
      </c>
      <c r="V3261" s="38">
        <v>1.0302</v>
      </c>
      <c r="W3261" s="38">
        <v>1.040502</v>
      </c>
      <c r="X3261" s="38">
        <v>1.040502</v>
      </c>
      <c r="Y3261" s="38">
        <v>1.040502</v>
      </c>
      <c r="Z3261" s="38">
        <v>1.040502</v>
      </c>
      <c r="AA3261" s="38">
        <v>1.0509070200000001</v>
      </c>
      <c r="AB3261" s="38">
        <v>1.0509070200000001</v>
      </c>
      <c r="AC3261" s="38">
        <v>1.0509070200000001</v>
      </c>
      <c r="AD3261" s="38">
        <v>1.0509070200000001</v>
      </c>
      <c r="AE3261" s="38">
        <v>1.0614160902000001</v>
      </c>
      <c r="AF3261" s="38">
        <v>1.0614160902000001</v>
      </c>
      <c r="AG3261" s="38">
        <v>1.0614160902000001</v>
      </c>
      <c r="AH3261" s="38">
        <v>1.0614160902000001</v>
      </c>
      <c r="AI3261" s="38">
        <v>1.0720302511020001</v>
      </c>
      <c r="AJ3261" s="38">
        <v>1.0720302511020001</v>
      </c>
      <c r="AK3261" s="38">
        <v>1.0720302511020001</v>
      </c>
      <c r="AL3261" s="38">
        <v>1.0720302511020001</v>
      </c>
      <c r="AM3261" s="38">
        <v>1.0827505536130202</v>
      </c>
      <c r="AN3261" s="38">
        <v>1.0827505536130202</v>
      </c>
      <c r="AO3261" s="38">
        <v>1.0827505536130202</v>
      </c>
      <c r="AP3261" s="38">
        <v>1.0827505536130202</v>
      </c>
      <c r="AQ3261" s="38">
        <v>1.0935780591491504</v>
      </c>
      <c r="AR3261" s="38">
        <v>1.0935780591491504</v>
      </c>
      <c r="AS3261" s="38">
        <v>1.0935780591491504</v>
      </c>
      <c r="AT3261" s="38">
        <v>1.0935780591491504</v>
      </c>
      <c r="AU3261" s="38">
        <v>1.104513839740642</v>
      </c>
      <c r="AV3261" s="38">
        <v>1.104513839740642</v>
      </c>
      <c r="AW3261" s="38">
        <v>1.104513839740642</v>
      </c>
      <c r="AX3261" s="38">
        <v>1.104513839740642</v>
      </c>
      <c r="AY3261" s="38">
        <v>1.1155589781380484</v>
      </c>
      <c r="AZ3261" s="38">
        <v>1.1155589781380484</v>
      </c>
      <c r="BA3261" s="38">
        <v>1.1155589781380484</v>
      </c>
      <c r="BB3261" s="38">
        <v>1.1155589781380484</v>
      </c>
      <c r="BC3261" s="38">
        <v>1.1267145679194288</v>
      </c>
      <c r="BD3261" s="38">
        <v>1.1267145679194288</v>
      </c>
    </row>
    <row r="3262" spans="1:59" ht="16" x14ac:dyDescent="0.2">
      <c r="B3262" s="11">
        <f t="shared" si="2283"/>
        <v>117</v>
      </c>
      <c r="C3262" s="12" t="str">
        <f t="shared" si="2283"/>
        <v>SCI HSR 5</v>
      </c>
      <c r="D3262" s="25" t="s">
        <v>25</v>
      </c>
      <c r="E3262" s="39" t="s">
        <v>30</v>
      </c>
      <c r="F3262" s="15"/>
      <c r="K3262" s="24"/>
      <c r="L3262" s="16" t="s">
        <v>246</v>
      </c>
      <c r="M3262" s="70"/>
      <c r="N3262" s="70"/>
      <c r="O3262" s="40">
        <f>O3255*$E3259/4+O3259*$E3270/4</f>
        <v>31793.478260869564</v>
      </c>
      <c r="P3262" s="40">
        <f t="shared" ref="P3262:BD3262" si="2291">P3255*$E3259/4+P3259*$E3270/4</f>
        <v>37500</v>
      </c>
      <c r="Q3262" s="40">
        <f t="shared" si="2291"/>
        <v>37500</v>
      </c>
      <c r="R3262" s="40">
        <f t="shared" si="2291"/>
        <v>37500</v>
      </c>
      <c r="S3262" s="40">
        <f t="shared" si="2291"/>
        <v>37500</v>
      </c>
      <c r="T3262" s="40">
        <f t="shared" si="2291"/>
        <v>37500</v>
      </c>
      <c r="U3262" s="40">
        <f t="shared" si="2291"/>
        <v>37500</v>
      </c>
      <c r="V3262" s="40">
        <f t="shared" si="2291"/>
        <v>37500</v>
      </c>
      <c r="W3262" s="40">
        <f t="shared" si="2291"/>
        <v>37500</v>
      </c>
      <c r="X3262" s="40">
        <f t="shared" si="2291"/>
        <v>37500</v>
      </c>
      <c r="Y3262" s="40">
        <f t="shared" si="2291"/>
        <v>37500</v>
      </c>
      <c r="Z3262" s="40">
        <f t="shared" si="2291"/>
        <v>37500</v>
      </c>
      <c r="AA3262" s="40">
        <f t="shared" si="2291"/>
        <v>37500</v>
      </c>
      <c r="AB3262" s="40">
        <f t="shared" si="2291"/>
        <v>37500</v>
      </c>
      <c r="AC3262" s="40">
        <f t="shared" si="2291"/>
        <v>37500</v>
      </c>
      <c r="AD3262" s="40">
        <f t="shared" si="2291"/>
        <v>37500</v>
      </c>
      <c r="AE3262" s="40">
        <f t="shared" si="2291"/>
        <v>37500</v>
      </c>
      <c r="AF3262" s="40">
        <f t="shared" si="2291"/>
        <v>37500</v>
      </c>
      <c r="AG3262" s="40">
        <f t="shared" si="2291"/>
        <v>37500</v>
      </c>
      <c r="AH3262" s="40">
        <f t="shared" si="2291"/>
        <v>37500</v>
      </c>
      <c r="AI3262" s="40">
        <f t="shared" si="2291"/>
        <v>37500</v>
      </c>
      <c r="AJ3262" s="40">
        <f t="shared" si="2291"/>
        <v>37500</v>
      </c>
      <c r="AK3262" s="40">
        <f t="shared" si="2291"/>
        <v>37500</v>
      </c>
      <c r="AL3262" s="40">
        <f t="shared" si="2291"/>
        <v>37500</v>
      </c>
      <c r="AM3262" s="40">
        <f t="shared" si="2291"/>
        <v>37500</v>
      </c>
      <c r="AN3262" s="40">
        <f t="shared" si="2291"/>
        <v>37500</v>
      </c>
      <c r="AO3262" s="40">
        <f t="shared" si="2291"/>
        <v>37500</v>
      </c>
      <c r="AP3262" s="40">
        <f t="shared" si="2291"/>
        <v>37500</v>
      </c>
      <c r="AQ3262" s="40">
        <f t="shared" si="2291"/>
        <v>37500</v>
      </c>
      <c r="AR3262" s="40">
        <f t="shared" si="2291"/>
        <v>37500</v>
      </c>
      <c r="AS3262" s="40">
        <f t="shared" si="2291"/>
        <v>37500</v>
      </c>
      <c r="AT3262" s="40">
        <f t="shared" si="2291"/>
        <v>37500</v>
      </c>
      <c r="AU3262" s="40">
        <f t="shared" si="2291"/>
        <v>37500</v>
      </c>
      <c r="AV3262" s="40">
        <f t="shared" si="2291"/>
        <v>37500</v>
      </c>
      <c r="AW3262" s="40">
        <f t="shared" si="2291"/>
        <v>37500</v>
      </c>
      <c r="AX3262" s="40">
        <f t="shared" si="2291"/>
        <v>37500</v>
      </c>
      <c r="AY3262" s="40">
        <f t="shared" si="2291"/>
        <v>37500</v>
      </c>
      <c r="AZ3262" s="40">
        <f t="shared" si="2291"/>
        <v>37500</v>
      </c>
      <c r="BA3262" s="40">
        <f t="shared" si="2291"/>
        <v>37500</v>
      </c>
      <c r="BB3262" s="40">
        <f t="shared" si="2291"/>
        <v>37500</v>
      </c>
      <c r="BC3262" s="40">
        <f t="shared" si="2291"/>
        <v>37500</v>
      </c>
      <c r="BD3262" s="40">
        <f t="shared" si="2291"/>
        <v>37500</v>
      </c>
    </row>
    <row r="3263" spans="1:59" ht="16" x14ac:dyDescent="0.2">
      <c r="B3263" s="11">
        <f t="shared" si="2283"/>
        <v>117</v>
      </c>
      <c r="C3263" s="12" t="str">
        <f t="shared" si="2283"/>
        <v>SCI HSR 5</v>
      </c>
      <c r="D3263" s="25" t="s">
        <v>247</v>
      </c>
      <c r="E3263" s="39" t="s">
        <v>248</v>
      </c>
      <c r="F3263" s="15"/>
      <c r="G3263" s="25" t="s">
        <v>249</v>
      </c>
      <c r="H3263" s="26">
        <v>0</v>
      </c>
      <c r="I3263" s="25" t="s">
        <v>239</v>
      </c>
      <c r="J3263" s="26">
        <v>0</v>
      </c>
      <c r="K3263" s="24"/>
      <c r="L3263" s="20" t="s">
        <v>250</v>
      </c>
      <c r="M3263" s="72"/>
      <c r="N3263" s="72"/>
      <c r="O3263" s="41">
        <f>IF($E3269&gt;=O$3,IF(O$3&lt;=($E3258+365),O3262,IFERROR(O3255*$E3260/4*O3261+
$E3270*O3259/4*IFERROR(O3261/$E3271,0),0)),IF(O$3&lt;=($E3269+365),O3255*$E3260/4*O3261+$E3270*O3259/4*IFERROR(O3261/$E3271,0),IFERROR($E3270*O3259/4*IFERROR(O3261/$E3271,0),0)))</f>
        <v>32429.347826086956</v>
      </c>
      <c r="P3263" s="41">
        <f t="shared" ref="P3263:BD3263" si="2292">IF($E3269&gt;=P$3,IF(P$3&lt;=($E3258+365),P3262,IFERROR(P3255*$E3260/4*P3261+
$E3270*P3259/4*IFERROR(P3261/$E3271,0),0)),IF(P$3&lt;=($E3269+365),P3255*$E3260/4*P3261+$E3270*P3259/4*IFERROR(P3261/$E3271,0),IFERROR($E3270*P3259/4*IFERROR(P3261/$E3271,0),0)))</f>
        <v>38250</v>
      </c>
      <c r="Q3263" s="41">
        <f t="shared" si="2292"/>
        <v>38250</v>
      </c>
      <c r="R3263" s="41">
        <f t="shared" si="2292"/>
        <v>38250</v>
      </c>
      <c r="S3263" s="41">
        <f t="shared" si="2292"/>
        <v>38632.5</v>
      </c>
      <c r="T3263" s="41">
        <f t="shared" si="2292"/>
        <v>38632.5</v>
      </c>
      <c r="U3263" s="41">
        <f t="shared" si="2292"/>
        <v>38632.5</v>
      </c>
      <c r="V3263" s="41">
        <f t="shared" si="2292"/>
        <v>38632.5</v>
      </c>
      <c r="W3263" s="41">
        <f t="shared" si="2292"/>
        <v>39018.825000000004</v>
      </c>
      <c r="X3263" s="41">
        <f t="shared" si="2292"/>
        <v>39018.825000000004</v>
      </c>
      <c r="Y3263" s="41">
        <f t="shared" si="2292"/>
        <v>39018.825000000004</v>
      </c>
      <c r="Z3263" s="41">
        <f t="shared" si="2292"/>
        <v>39018.825000000004</v>
      </c>
      <c r="AA3263" s="41">
        <f t="shared" si="2292"/>
        <v>39409.013250000004</v>
      </c>
      <c r="AB3263" s="41">
        <f t="shared" si="2292"/>
        <v>39409.013250000004</v>
      </c>
      <c r="AC3263" s="41">
        <f t="shared" si="2292"/>
        <v>39409.013250000004</v>
      </c>
      <c r="AD3263" s="41">
        <f t="shared" si="2292"/>
        <v>39409.013250000004</v>
      </c>
      <c r="AE3263" s="41">
        <f t="shared" si="2292"/>
        <v>39803.103382500005</v>
      </c>
      <c r="AF3263" s="41">
        <f t="shared" si="2292"/>
        <v>39803.103382500005</v>
      </c>
      <c r="AG3263" s="41">
        <f t="shared" si="2292"/>
        <v>39803.103382500005</v>
      </c>
      <c r="AH3263" s="41">
        <f t="shared" si="2292"/>
        <v>39803.103382500005</v>
      </c>
      <c r="AI3263" s="41">
        <f t="shared" si="2292"/>
        <v>40201.134416325003</v>
      </c>
      <c r="AJ3263" s="41">
        <f t="shared" si="2292"/>
        <v>40201.134416325003</v>
      </c>
      <c r="AK3263" s="41">
        <f t="shared" si="2292"/>
        <v>40201.134416325003</v>
      </c>
      <c r="AL3263" s="41">
        <f t="shared" si="2292"/>
        <v>40201.134416325003</v>
      </c>
      <c r="AM3263" s="41">
        <f t="shared" si="2292"/>
        <v>40603.14576048826</v>
      </c>
      <c r="AN3263" s="41">
        <f t="shared" si="2292"/>
        <v>40603.14576048826</v>
      </c>
      <c r="AO3263" s="41">
        <f t="shared" si="2292"/>
        <v>40603.14576048826</v>
      </c>
      <c r="AP3263" s="41">
        <f t="shared" si="2292"/>
        <v>40603.14576048826</v>
      </c>
      <c r="AQ3263" s="41">
        <f t="shared" si="2292"/>
        <v>41009.177218093137</v>
      </c>
      <c r="AR3263" s="41">
        <f t="shared" si="2292"/>
        <v>41009.177218093137</v>
      </c>
      <c r="AS3263" s="41">
        <f t="shared" si="2292"/>
        <v>41009.177218093137</v>
      </c>
      <c r="AT3263" s="41">
        <f t="shared" si="2292"/>
        <v>41009.177218093137</v>
      </c>
      <c r="AU3263" s="41">
        <f t="shared" si="2292"/>
        <v>41419.268990274075</v>
      </c>
      <c r="AV3263" s="41">
        <f t="shared" si="2292"/>
        <v>41419.268990274075</v>
      </c>
      <c r="AW3263" s="41">
        <f t="shared" si="2292"/>
        <v>41419.268990274075</v>
      </c>
      <c r="AX3263" s="41">
        <f t="shared" si="2292"/>
        <v>41419.268990274075</v>
      </c>
      <c r="AY3263" s="41">
        <f t="shared" si="2292"/>
        <v>41833.461680176813</v>
      </c>
      <c r="AZ3263" s="41">
        <f t="shared" si="2292"/>
        <v>41833.461680176813</v>
      </c>
      <c r="BA3263" s="41">
        <f t="shared" si="2292"/>
        <v>41833.461680176813</v>
      </c>
      <c r="BB3263" s="41">
        <f t="shared" si="2292"/>
        <v>41833.461680176813</v>
      </c>
      <c r="BC3263" s="41">
        <f t="shared" si="2292"/>
        <v>42251.79629697858</v>
      </c>
      <c r="BD3263" s="41">
        <f t="shared" si="2292"/>
        <v>42251.79629697858</v>
      </c>
    </row>
    <row r="3264" spans="1:59" ht="16" x14ac:dyDescent="0.2">
      <c r="B3264" s="11">
        <f t="shared" si="2283"/>
        <v>117</v>
      </c>
      <c r="C3264" s="12" t="str">
        <f t="shared" si="2283"/>
        <v>SCI HSR 5</v>
      </c>
      <c r="D3264" s="25" t="s">
        <v>8</v>
      </c>
      <c r="E3264" s="42">
        <v>0</v>
      </c>
      <c r="F3264" s="15"/>
      <c r="I3264" s="15"/>
      <c r="J3264" s="24"/>
      <c r="K3264" s="24"/>
      <c r="L3264" s="20" t="s">
        <v>251</v>
      </c>
      <c r="M3264" s="72"/>
      <c r="N3264" s="72"/>
      <c r="O3264" s="41">
        <f>-$E3260/4*O3254
+(O3254&gt;0)*($J3259&gt;=O$2)*($J3259&lt;=O$3)*(($J3259-O$2+1)/O$4*$H3259/4)
+(O3254&gt;0)*($J3259&gt;O$3)*($I3259&lt;=O$3)*($I3259&gt;=O$2)*((O$3-$I3259+1)/O$4*$H3259/4)
+(O3254&gt;0)*($J3259&gt;O$3)*($I3259&lt;O$2)*$H3259/4
+(O3254&gt;0)*($J3260&gt;=O$2)*($J3260&lt;=O$3)*(($J3260-O$2+1)/O$4*$H3260/4)
+(O3254&gt;0)*($J3260&gt;O$3)*($I3260&lt;=O$3)*($I3260&gt;=O$2)*((O$3-$I3260+1)/O$4*$H3260/4)
+(O3254&gt;0)*($J3260&gt;O$3)*($I3260&lt;O$2)*$H3260/4
+(O3254&gt;0)*($J3261&gt;=O$2)*($J3261&lt;=O$3)*(($J3261-O$2+1)/O$4*$H3261/4)
+(O3254&gt;0)*($J3261&gt;O$3)*($I3261&lt;=O$3)*($I3261&gt;=O$2)*((O$3-$I3261+1)/O$4*$H3261/4)
+(O3254&gt;0)*($J3261&gt;O$3)*($I3261&lt;O$2)*$H3261/4
-$E3270/4*O3258
+(O3258&gt;0)*($J3270&gt;=O$2)*($J3270&lt;=O$3)*(($J3270-O$2+1)/O$4*$H3270/4)
+(O3258&gt;0)*($J3270&gt;O$3)*($I3270&lt;=O$3)*($I3270&gt;=O$2)*((O$3-$I3270+1)/O$4*$H3270/4)
+(O3258&gt;0)*($J3270&gt;O$3)*($I3270&lt;O$2)*$H3270/4
+(O3258&gt;0)*($J3271&gt;=O$2)*($J3271&lt;=O$3)*(($J3271-O$2+1)/O$4*$H3271/4)
+(O3258&gt;0)*($J3271&gt;O$3)*($I3271&lt;=O$3)*($I3271&gt;=O$2)*((O$3-$I3271+1)/O$4*$H3271/4)
+(O3258&gt;0)*($J3271&gt;O$3)*($I3271&lt;O$2)*$H3271/4
+(O3258&gt;0)*($J3272&gt;=O$2)*($J3272&lt;=O$3)*(($J3272-O$2+1)/O$4*$H3272/4)
+(O3258&gt;0)*($J3272&gt;O$3)*($I3272&lt;=O$3)*($I3272&gt;=O$2)*((O$3-$I3272+1)/O$4*$H3272/4)
+(O3258&gt;0)*($J3272&gt;O$3)*($I3272&lt;O$2)*$H3272/4</f>
        <v>-2119.565217391304</v>
      </c>
      <c r="P3264" s="41">
        <f t="shared" ref="P3264:BD3264" si="2293">-$E3260/4*P3254
+(P3254&gt;0)*($J3259&gt;=P$2)*($J3259&lt;=P$3)*(($J3259-P$2+1)/P$4*$H3259/4)
+(P3254&gt;0)*($J3259&gt;P$3)*($I3259&lt;=P$3)*($I3259&gt;=P$2)*((P$3-$I3259+1)/P$4*$H3259/4)
+(P3254&gt;0)*($J3259&gt;P$3)*($I3259&lt;P$2)*$H3259/4
+(P3254&gt;0)*($J3260&gt;=P$2)*($J3260&lt;=P$3)*(($J3260-P$2+1)/P$4*$H3260/4)
+(P3254&gt;0)*($J3260&gt;P$3)*($I3260&lt;=P$3)*($I3260&gt;=P$2)*((P$3-$I3260+1)/P$4*$H3260/4)
+(P3254&gt;0)*($J3260&gt;P$3)*($I3260&lt;P$2)*$H3260/4
+(P3254&gt;0)*($J3261&gt;=P$2)*($J3261&lt;=P$3)*(($J3261-P$2+1)/P$4*$H3261/4)
+(P3254&gt;0)*($J3261&gt;P$3)*($I3261&lt;=P$3)*($I3261&gt;=P$2)*((P$3-$I3261+1)/P$4*$H3261/4)
+(P3254&gt;0)*($J3261&gt;P$3)*($I3261&lt;P$2)*$H3261/4
-$E3270/4*P3258
+(P3258&gt;0)*($J3270&gt;=P$2)*($J3270&lt;=P$3)*(($J3270-P$2+1)/P$4*$H3270/4)
+(P3258&gt;0)*($J3270&gt;P$3)*($I3270&lt;=P$3)*($I3270&gt;=P$2)*((P$3-$I3270+1)/P$4*$H3270/4)
+(P3258&gt;0)*($J3270&gt;P$3)*($I3270&lt;P$2)*$H3270/4
+(P3258&gt;0)*($J3271&gt;=P$2)*($J3271&lt;=P$3)*(($J3271-P$2+1)/P$4*$H3271/4)
+(P3258&gt;0)*($J3271&gt;P$3)*($I3271&lt;=P$3)*($I3271&gt;=P$2)*((P$3-$I3271+1)/P$4*$H3271/4)
+(P3258&gt;0)*($J3271&gt;P$3)*($I3271&lt;P$2)*$H3271/4
+(P3258&gt;0)*($J3272&gt;=P$2)*($J3272&lt;=P$3)*(($J3272-P$2+1)/P$4*$H3272/4)
+(P3258&gt;0)*($J3272&gt;P$3)*($I3272&lt;=P$3)*($I3272&gt;=P$2)*((P$3-$I3272+1)/P$4*$H3272/4)
+(P3258&gt;0)*($J3272&gt;P$3)*($I3272&lt;P$2)*$H3272/4</f>
        <v>-2500</v>
      </c>
      <c r="Q3264" s="41">
        <f t="shared" si="2293"/>
        <v>-2500</v>
      </c>
      <c r="R3264" s="41">
        <f t="shared" si="2293"/>
        <v>-2500</v>
      </c>
      <c r="S3264" s="41">
        <f t="shared" si="2293"/>
        <v>-1440.217391304348</v>
      </c>
      <c r="T3264" s="41">
        <f t="shared" si="2293"/>
        <v>-1250</v>
      </c>
      <c r="U3264" s="41">
        <f t="shared" si="2293"/>
        <v>-1250</v>
      </c>
      <c r="V3264" s="41">
        <f t="shared" si="2293"/>
        <v>-1250</v>
      </c>
      <c r="W3264" s="41">
        <f t="shared" si="2293"/>
        <v>-176.63043478260806</v>
      </c>
      <c r="X3264" s="41">
        <f t="shared" si="2293"/>
        <v>0</v>
      </c>
      <c r="Y3264" s="41">
        <f t="shared" si="2293"/>
        <v>0</v>
      </c>
      <c r="Z3264" s="41">
        <f t="shared" si="2293"/>
        <v>0</v>
      </c>
      <c r="AA3264" s="41">
        <f t="shared" si="2293"/>
        <v>0</v>
      </c>
      <c r="AB3264" s="41">
        <f t="shared" si="2293"/>
        <v>0</v>
      </c>
      <c r="AC3264" s="41">
        <f t="shared" si="2293"/>
        <v>0</v>
      </c>
      <c r="AD3264" s="41">
        <f t="shared" si="2293"/>
        <v>0</v>
      </c>
      <c r="AE3264" s="41">
        <f t="shared" si="2293"/>
        <v>0</v>
      </c>
      <c r="AF3264" s="41">
        <f t="shared" si="2293"/>
        <v>0</v>
      </c>
      <c r="AG3264" s="41">
        <f t="shared" si="2293"/>
        <v>0</v>
      </c>
      <c r="AH3264" s="41">
        <f t="shared" si="2293"/>
        <v>0</v>
      </c>
      <c r="AI3264" s="41">
        <f t="shared" si="2293"/>
        <v>0</v>
      </c>
      <c r="AJ3264" s="41">
        <f t="shared" si="2293"/>
        <v>0</v>
      </c>
      <c r="AK3264" s="41">
        <f t="shared" si="2293"/>
        <v>0</v>
      </c>
      <c r="AL3264" s="41">
        <f t="shared" si="2293"/>
        <v>0</v>
      </c>
      <c r="AM3264" s="41">
        <f t="shared" si="2293"/>
        <v>0</v>
      </c>
      <c r="AN3264" s="41">
        <f t="shared" si="2293"/>
        <v>0</v>
      </c>
      <c r="AO3264" s="41">
        <f t="shared" si="2293"/>
        <v>0</v>
      </c>
      <c r="AP3264" s="41">
        <f t="shared" si="2293"/>
        <v>0</v>
      </c>
      <c r="AQ3264" s="41">
        <f t="shared" si="2293"/>
        <v>0</v>
      </c>
      <c r="AR3264" s="41">
        <f t="shared" si="2293"/>
        <v>0</v>
      </c>
      <c r="AS3264" s="41">
        <f t="shared" si="2293"/>
        <v>0</v>
      </c>
      <c r="AT3264" s="41">
        <f t="shared" si="2293"/>
        <v>0</v>
      </c>
      <c r="AU3264" s="41">
        <f t="shared" si="2293"/>
        <v>0</v>
      </c>
      <c r="AV3264" s="41">
        <f t="shared" si="2293"/>
        <v>0</v>
      </c>
      <c r="AW3264" s="41">
        <f t="shared" si="2293"/>
        <v>0</v>
      </c>
      <c r="AX3264" s="41">
        <f t="shared" si="2293"/>
        <v>0</v>
      </c>
      <c r="AY3264" s="41">
        <f t="shared" si="2293"/>
        <v>0</v>
      </c>
      <c r="AZ3264" s="41">
        <f t="shared" si="2293"/>
        <v>0</v>
      </c>
      <c r="BA3264" s="41">
        <f t="shared" si="2293"/>
        <v>0</v>
      </c>
      <c r="BB3264" s="41">
        <f t="shared" si="2293"/>
        <v>0</v>
      </c>
      <c r="BC3264" s="41">
        <f t="shared" si="2293"/>
        <v>0</v>
      </c>
      <c r="BD3264" s="41">
        <f t="shared" si="2293"/>
        <v>0</v>
      </c>
    </row>
    <row r="3265" spans="1:59" ht="16" x14ac:dyDescent="0.2">
      <c r="B3265" s="11">
        <f t="shared" si="2283"/>
        <v>117</v>
      </c>
      <c r="C3265" s="12" t="str">
        <f t="shared" si="2283"/>
        <v>SCI HSR 5</v>
      </c>
      <c r="D3265" s="43" t="s">
        <v>252</v>
      </c>
      <c r="E3265" s="42" t="s">
        <v>287</v>
      </c>
      <c r="F3265" s="44"/>
      <c r="G3265" s="43" t="s">
        <v>253</v>
      </c>
      <c r="H3265" s="39">
        <v>0</v>
      </c>
      <c r="I3265" s="43" t="s">
        <v>254</v>
      </c>
      <c r="J3265" s="32">
        <v>0</v>
      </c>
      <c r="K3265" s="24"/>
      <c r="L3265" s="20" t="s">
        <v>255</v>
      </c>
      <c r="M3265" s="72"/>
      <c r="N3265" s="72"/>
      <c r="O3265" s="41">
        <v>0</v>
      </c>
      <c r="P3265" s="41">
        <v>0</v>
      </c>
      <c r="Q3265" s="41">
        <v>0</v>
      </c>
      <c r="R3265" s="41">
        <v>0</v>
      </c>
      <c r="S3265" s="41">
        <v>0</v>
      </c>
      <c r="T3265" s="41">
        <v>0</v>
      </c>
      <c r="U3265" s="41">
        <v>0</v>
      </c>
      <c r="V3265" s="41">
        <v>0</v>
      </c>
      <c r="W3265" s="41">
        <v>0</v>
      </c>
      <c r="X3265" s="41">
        <v>0</v>
      </c>
      <c r="Y3265" s="41">
        <v>0</v>
      </c>
      <c r="Z3265" s="41">
        <v>0</v>
      </c>
      <c r="AA3265" s="41">
        <v>0</v>
      </c>
      <c r="AB3265" s="41">
        <v>0</v>
      </c>
      <c r="AC3265" s="41">
        <v>0</v>
      </c>
      <c r="AD3265" s="41">
        <v>0</v>
      </c>
      <c r="AE3265" s="41">
        <v>0</v>
      </c>
      <c r="AF3265" s="41">
        <v>0</v>
      </c>
      <c r="AG3265" s="41">
        <v>0</v>
      </c>
      <c r="AH3265" s="41">
        <v>0</v>
      </c>
      <c r="AI3265" s="41">
        <v>0</v>
      </c>
      <c r="AJ3265" s="41">
        <v>0</v>
      </c>
      <c r="AK3265" s="41">
        <v>0</v>
      </c>
      <c r="AL3265" s="41">
        <v>0</v>
      </c>
      <c r="AM3265" s="41">
        <v>0</v>
      </c>
      <c r="AN3265" s="41">
        <v>0</v>
      </c>
      <c r="AO3265" s="41">
        <v>0</v>
      </c>
      <c r="AP3265" s="41">
        <v>0</v>
      </c>
      <c r="AQ3265" s="41">
        <v>0</v>
      </c>
      <c r="AR3265" s="41">
        <v>0</v>
      </c>
      <c r="AS3265" s="41">
        <v>0</v>
      </c>
      <c r="AT3265" s="41">
        <v>0</v>
      </c>
      <c r="AU3265" s="41">
        <v>0</v>
      </c>
      <c r="AV3265" s="41">
        <v>0</v>
      </c>
      <c r="AW3265" s="41">
        <v>0</v>
      </c>
      <c r="AX3265" s="41">
        <v>0</v>
      </c>
      <c r="AY3265" s="41">
        <v>0</v>
      </c>
      <c r="AZ3265" s="41">
        <v>0</v>
      </c>
      <c r="BA3265" s="41">
        <v>0</v>
      </c>
      <c r="BB3265" s="41">
        <v>0</v>
      </c>
      <c r="BC3265" s="41">
        <v>0</v>
      </c>
      <c r="BD3265" s="41">
        <v>0</v>
      </c>
    </row>
    <row r="3266" spans="1:59" ht="16" x14ac:dyDescent="0.2">
      <c r="B3266" s="11">
        <f t="shared" si="2283"/>
        <v>117</v>
      </c>
      <c r="C3266" s="12" t="str">
        <f t="shared" si="2283"/>
        <v>SCI HSR 5</v>
      </c>
      <c r="D3266" s="43" t="s">
        <v>256</v>
      </c>
      <c r="E3266" s="32">
        <v>0</v>
      </c>
      <c r="G3266" s="43" t="s">
        <v>257</v>
      </c>
      <c r="H3266" s="42">
        <v>0</v>
      </c>
      <c r="I3266" s="43" t="s">
        <v>258</v>
      </c>
      <c r="J3266" s="29">
        <v>150000</v>
      </c>
      <c r="K3266" s="23"/>
      <c r="L3266" s="33" t="s">
        <v>259</v>
      </c>
      <c r="M3266" s="73"/>
      <c r="N3266" s="73"/>
      <c r="O3266" s="45">
        <f>-(O3263+O3264)*IFERROR((O3253+O3257)/(O3255+O3259),0)</f>
        <v>-30309.782608695652</v>
      </c>
      <c r="P3266" s="45">
        <f t="shared" ref="P3266:BD3266" si="2294">-(P3263+P3264)*IFERROR((P3253+P3257)/(P3255+P3259),0)</f>
        <v>-35750</v>
      </c>
      <c r="Q3266" s="45">
        <f t="shared" si="2294"/>
        <v>-5561.1111111111113</v>
      </c>
      <c r="R3266" s="45">
        <f t="shared" si="2294"/>
        <v>0</v>
      </c>
      <c r="S3266" s="45">
        <f t="shared" si="2294"/>
        <v>0</v>
      </c>
      <c r="T3266" s="45">
        <f t="shared" si="2294"/>
        <v>0</v>
      </c>
      <c r="U3266" s="45">
        <f t="shared" si="2294"/>
        <v>0</v>
      </c>
      <c r="V3266" s="45">
        <f t="shared" si="2294"/>
        <v>0</v>
      </c>
      <c r="W3266" s="45">
        <f t="shared" si="2294"/>
        <v>0</v>
      </c>
      <c r="X3266" s="45">
        <f t="shared" si="2294"/>
        <v>0</v>
      </c>
      <c r="Y3266" s="45">
        <f t="shared" si="2294"/>
        <v>0</v>
      </c>
      <c r="Z3266" s="45">
        <f t="shared" si="2294"/>
        <v>0</v>
      </c>
      <c r="AA3266" s="45">
        <f t="shared" si="2294"/>
        <v>0</v>
      </c>
      <c r="AB3266" s="45">
        <f t="shared" si="2294"/>
        <v>0</v>
      </c>
      <c r="AC3266" s="45">
        <f t="shared" si="2294"/>
        <v>0</v>
      </c>
      <c r="AD3266" s="45">
        <f t="shared" si="2294"/>
        <v>0</v>
      </c>
      <c r="AE3266" s="45">
        <f t="shared" si="2294"/>
        <v>0</v>
      </c>
      <c r="AF3266" s="45">
        <f t="shared" si="2294"/>
        <v>0</v>
      </c>
      <c r="AG3266" s="45">
        <f t="shared" si="2294"/>
        <v>0</v>
      </c>
      <c r="AH3266" s="45">
        <f t="shared" si="2294"/>
        <v>0</v>
      </c>
      <c r="AI3266" s="45">
        <f t="shared" si="2294"/>
        <v>0</v>
      </c>
      <c r="AJ3266" s="45">
        <f t="shared" si="2294"/>
        <v>0</v>
      </c>
      <c r="AK3266" s="45">
        <f t="shared" si="2294"/>
        <v>0</v>
      </c>
      <c r="AL3266" s="45">
        <f t="shared" si="2294"/>
        <v>0</v>
      </c>
      <c r="AM3266" s="45">
        <f t="shared" si="2294"/>
        <v>0</v>
      </c>
      <c r="AN3266" s="45">
        <f t="shared" si="2294"/>
        <v>0</v>
      </c>
      <c r="AO3266" s="45">
        <f t="shared" si="2294"/>
        <v>0</v>
      </c>
      <c r="AP3266" s="45">
        <f t="shared" si="2294"/>
        <v>0</v>
      </c>
      <c r="AQ3266" s="45">
        <f t="shared" si="2294"/>
        <v>0</v>
      </c>
      <c r="AR3266" s="45">
        <f t="shared" si="2294"/>
        <v>0</v>
      </c>
      <c r="AS3266" s="45">
        <f t="shared" si="2294"/>
        <v>0</v>
      </c>
      <c r="AT3266" s="45">
        <f t="shared" si="2294"/>
        <v>0</v>
      </c>
      <c r="AU3266" s="45">
        <f t="shared" si="2294"/>
        <v>0</v>
      </c>
      <c r="AV3266" s="45">
        <f t="shared" si="2294"/>
        <v>0</v>
      </c>
      <c r="AW3266" s="45">
        <f t="shared" si="2294"/>
        <v>0</v>
      </c>
      <c r="AX3266" s="45">
        <f t="shared" si="2294"/>
        <v>0</v>
      </c>
      <c r="AY3266" s="45">
        <f t="shared" si="2294"/>
        <v>0</v>
      </c>
      <c r="AZ3266" s="45">
        <f t="shared" si="2294"/>
        <v>0</v>
      </c>
      <c r="BA3266" s="45">
        <f t="shared" si="2294"/>
        <v>0</v>
      </c>
      <c r="BB3266" s="45">
        <f t="shared" si="2294"/>
        <v>0</v>
      </c>
      <c r="BC3266" s="45">
        <f t="shared" si="2294"/>
        <v>0</v>
      </c>
      <c r="BD3266" s="45">
        <f t="shared" si="2294"/>
        <v>0</v>
      </c>
    </row>
    <row r="3267" spans="1:59" ht="16" x14ac:dyDescent="0.2">
      <c r="B3267" s="11">
        <f t="shared" si="2283"/>
        <v>117</v>
      </c>
      <c r="C3267" s="12" t="str">
        <f t="shared" si="2283"/>
        <v>SCI HSR 5</v>
      </c>
      <c r="K3267" s="24"/>
      <c r="O3267" s="15"/>
      <c r="P3267" s="15"/>
      <c r="Q3267" s="15"/>
      <c r="R3267" s="15"/>
      <c r="S3267" s="15"/>
      <c r="T3267" s="15"/>
      <c r="U3267" s="15"/>
      <c r="V3267" s="15"/>
      <c r="W3267" s="15"/>
      <c r="X3267" s="15"/>
      <c r="Y3267" s="15"/>
      <c r="Z3267" s="15"/>
      <c r="AA3267" s="15"/>
      <c r="AB3267" s="15"/>
      <c r="AC3267" s="15"/>
      <c r="AD3267" s="15"/>
      <c r="AE3267" s="15"/>
      <c r="AF3267" s="15"/>
      <c r="AG3267" s="15"/>
      <c r="AH3267" s="15"/>
      <c r="AI3267" s="15"/>
      <c r="AJ3267" s="15"/>
      <c r="AK3267" s="15"/>
      <c r="AL3267" s="15"/>
      <c r="AM3267" s="15"/>
      <c r="AN3267" s="15"/>
      <c r="AO3267" s="15"/>
      <c r="AP3267" s="15"/>
      <c r="AQ3267" s="15"/>
      <c r="AR3267" s="15"/>
      <c r="AS3267" s="15"/>
      <c r="AT3267" s="15"/>
      <c r="AU3267" s="15"/>
      <c r="AV3267" s="15"/>
      <c r="AW3267" s="15"/>
      <c r="AX3267" s="15"/>
      <c r="AY3267" s="15"/>
      <c r="AZ3267" s="15"/>
      <c r="BA3267" s="15"/>
      <c r="BB3267" s="15"/>
      <c r="BC3267" s="15"/>
      <c r="BD3267" s="15"/>
    </row>
    <row r="3268" spans="1:59" ht="16" x14ac:dyDescent="0.2">
      <c r="B3268" s="11">
        <f t="shared" si="2283"/>
        <v>117</v>
      </c>
      <c r="C3268" s="12" t="str">
        <f t="shared" si="2283"/>
        <v>SCI HSR 5</v>
      </c>
      <c r="G3268" s="46" t="s">
        <v>229</v>
      </c>
      <c r="H3268" s="104" t="s">
        <v>179</v>
      </c>
      <c r="I3268" s="105"/>
      <c r="J3268" s="106"/>
      <c r="K3268" s="23"/>
      <c r="L3268" s="47" t="s">
        <v>4</v>
      </c>
      <c r="M3268" s="81"/>
      <c r="N3268" s="81"/>
      <c r="O3268" s="48">
        <f>SUM(O3263:O3266)</f>
        <v>0</v>
      </c>
      <c r="P3268" s="48">
        <f t="shared" ref="P3268:BD3268" si="2295">SUM(P3263:P3266)</f>
        <v>0</v>
      </c>
      <c r="Q3268" s="48">
        <f t="shared" si="2295"/>
        <v>30188.888888888891</v>
      </c>
      <c r="R3268" s="48">
        <f t="shared" si="2295"/>
        <v>35750</v>
      </c>
      <c r="S3268" s="48">
        <f t="shared" si="2295"/>
        <v>37192.282608695648</v>
      </c>
      <c r="T3268" s="48">
        <f t="shared" si="2295"/>
        <v>37382.5</v>
      </c>
      <c r="U3268" s="48">
        <f t="shared" si="2295"/>
        <v>37382.5</v>
      </c>
      <c r="V3268" s="48">
        <f t="shared" si="2295"/>
        <v>37382.5</v>
      </c>
      <c r="W3268" s="48">
        <f t="shared" si="2295"/>
        <v>38842.194565217396</v>
      </c>
      <c r="X3268" s="48">
        <f t="shared" si="2295"/>
        <v>39018.825000000004</v>
      </c>
      <c r="Y3268" s="48">
        <f t="shared" si="2295"/>
        <v>39018.825000000004</v>
      </c>
      <c r="Z3268" s="48">
        <f t="shared" si="2295"/>
        <v>39018.825000000004</v>
      </c>
      <c r="AA3268" s="48">
        <f t="shared" si="2295"/>
        <v>39409.013250000004</v>
      </c>
      <c r="AB3268" s="48">
        <f t="shared" si="2295"/>
        <v>39409.013250000004</v>
      </c>
      <c r="AC3268" s="48">
        <f t="shared" si="2295"/>
        <v>39409.013250000004</v>
      </c>
      <c r="AD3268" s="48">
        <f t="shared" si="2295"/>
        <v>39409.013250000004</v>
      </c>
      <c r="AE3268" s="48">
        <f t="shared" si="2295"/>
        <v>39803.103382500005</v>
      </c>
      <c r="AF3268" s="48">
        <f t="shared" si="2295"/>
        <v>39803.103382500005</v>
      </c>
      <c r="AG3268" s="48">
        <f t="shared" si="2295"/>
        <v>39803.103382500005</v>
      </c>
      <c r="AH3268" s="48">
        <f t="shared" si="2295"/>
        <v>39803.103382500005</v>
      </c>
      <c r="AI3268" s="48">
        <f t="shared" si="2295"/>
        <v>40201.134416325003</v>
      </c>
      <c r="AJ3268" s="48">
        <f t="shared" si="2295"/>
        <v>40201.134416325003</v>
      </c>
      <c r="AK3268" s="48">
        <f t="shared" si="2295"/>
        <v>40201.134416325003</v>
      </c>
      <c r="AL3268" s="48">
        <f t="shared" si="2295"/>
        <v>40201.134416325003</v>
      </c>
      <c r="AM3268" s="48">
        <f t="shared" si="2295"/>
        <v>40603.14576048826</v>
      </c>
      <c r="AN3268" s="48">
        <f t="shared" si="2295"/>
        <v>40603.14576048826</v>
      </c>
      <c r="AO3268" s="48">
        <f t="shared" si="2295"/>
        <v>40603.14576048826</v>
      </c>
      <c r="AP3268" s="48">
        <f t="shared" si="2295"/>
        <v>40603.14576048826</v>
      </c>
      <c r="AQ3268" s="48">
        <f t="shared" si="2295"/>
        <v>41009.177218093137</v>
      </c>
      <c r="AR3268" s="48">
        <f t="shared" si="2295"/>
        <v>41009.177218093137</v>
      </c>
      <c r="AS3268" s="48">
        <f t="shared" si="2295"/>
        <v>41009.177218093137</v>
      </c>
      <c r="AT3268" s="48">
        <f t="shared" si="2295"/>
        <v>41009.177218093137</v>
      </c>
      <c r="AU3268" s="48">
        <f t="shared" si="2295"/>
        <v>41419.268990274075</v>
      </c>
      <c r="AV3268" s="48">
        <f t="shared" si="2295"/>
        <v>41419.268990274075</v>
      </c>
      <c r="AW3268" s="48">
        <f t="shared" si="2295"/>
        <v>41419.268990274075</v>
      </c>
      <c r="AX3268" s="48">
        <f t="shared" si="2295"/>
        <v>41419.268990274075</v>
      </c>
      <c r="AY3268" s="48">
        <f t="shared" si="2295"/>
        <v>41833.461680176813</v>
      </c>
      <c r="AZ3268" s="48">
        <f t="shared" si="2295"/>
        <v>41833.461680176813</v>
      </c>
      <c r="BA3268" s="48">
        <f t="shared" si="2295"/>
        <v>41833.461680176813</v>
      </c>
      <c r="BB3268" s="48">
        <f t="shared" si="2295"/>
        <v>41833.461680176813</v>
      </c>
      <c r="BC3268" s="48">
        <f t="shared" si="2295"/>
        <v>42251.79629697858</v>
      </c>
      <c r="BD3268" s="48">
        <f t="shared" si="2295"/>
        <v>42251.79629697858</v>
      </c>
    </row>
    <row r="3269" spans="1:59" ht="16" x14ac:dyDescent="0.2">
      <c r="B3269" s="11">
        <f t="shared" ref="B3269:C3274" si="2296">B3268</f>
        <v>117</v>
      </c>
      <c r="C3269" s="12" t="str">
        <f t="shared" si="2296"/>
        <v>SCI HSR 5</v>
      </c>
      <c r="D3269" s="46" t="s">
        <v>260</v>
      </c>
      <c r="E3269" s="32">
        <v>44757</v>
      </c>
      <c r="F3269" s="15"/>
      <c r="G3269" s="46" t="s">
        <v>261</v>
      </c>
      <c r="H3269" s="46" t="s">
        <v>237</v>
      </c>
      <c r="I3269" s="46" t="s">
        <v>238</v>
      </c>
      <c r="J3269" s="46" t="s">
        <v>239</v>
      </c>
      <c r="K3269" s="23"/>
      <c r="O3269" s="15"/>
      <c r="P3269" s="15"/>
      <c r="Q3269" s="15"/>
      <c r="R3269" s="15"/>
      <c r="S3269" s="15"/>
      <c r="T3269" s="15"/>
      <c r="U3269" s="15"/>
      <c r="V3269" s="15"/>
      <c r="W3269" s="15"/>
      <c r="X3269" s="15"/>
      <c r="Y3269" s="15"/>
      <c r="Z3269" s="15"/>
      <c r="AA3269" s="15"/>
      <c r="AB3269" s="15"/>
      <c r="AC3269" s="15"/>
      <c r="AD3269" s="15"/>
      <c r="AE3269" s="15"/>
      <c r="AF3269" s="15"/>
      <c r="AG3269" s="15"/>
      <c r="AH3269" s="15"/>
      <c r="AI3269" s="15"/>
      <c r="AJ3269" s="15"/>
      <c r="AK3269" s="15"/>
      <c r="AL3269" s="15"/>
      <c r="AM3269" s="15"/>
      <c r="AN3269" s="15"/>
      <c r="AO3269" s="15"/>
      <c r="AP3269" s="15"/>
      <c r="AQ3269" s="15"/>
      <c r="AR3269" s="15"/>
      <c r="AS3269" s="15"/>
      <c r="AT3269" s="15"/>
      <c r="AU3269" s="15"/>
      <c r="AV3269" s="15"/>
      <c r="AW3269" s="15"/>
      <c r="AX3269" s="15"/>
      <c r="AY3269" s="15"/>
      <c r="AZ3269" s="15"/>
      <c r="BA3269" s="15"/>
      <c r="BB3269" s="15"/>
      <c r="BC3269" s="15"/>
      <c r="BD3269" s="15"/>
    </row>
    <row r="3270" spans="1:59" ht="16" x14ac:dyDescent="0.2">
      <c r="B3270" s="11">
        <f t="shared" si="2296"/>
        <v>117</v>
      </c>
      <c r="C3270" s="12" t="str">
        <f t="shared" si="2296"/>
        <v>SCI HSR 5</v>
      </c>
      <c r="D3270" s="46" t="s">
        <v>262</v>
      </c>
      <c r="E3270" s="31">
        <v>150000</v>
      </c>
      <c r="F3270" s="15"/>
      <c r="G3270" s="49" t="s">
        <v>263</v>
      </c>
      <c r="H3270" s="31">
        <v>140000</v>
      </c>
      <c r="I3270" s="32">
        <v>44757</v>
      </c>
      <c r="J3270" s="32">
        <v>45121</v>
      </c>
      <c r="K3270" s="23"/>
      <c r="L3270" s="50" t="s">
        <v>264</v>
      </c>
      <c r="M3270" s="70"/>
      <c r="N3270" s="70"/>
      <c r="O3270" s="40">
        <f t="shared" ref="O3270:BD3270" si="2297">IFERROR(((O$3&gt;=$E3269)*(O$2&lt;=$E3269))*$E3273,"")</f>
        <v>100000</v>
      </c>
      <c r="P3270" s="40">
        <f t="shared" si="2297"/>
        <v>0</v>
      </c>
      <c r="Q3270" s="40">
        <f t="shared" si="2297"/>
        <v>0</v>
      </c>
      <c r="R3270" s="40">
        <f t="shared" si="2297"/>
        <v>0</v>
      </c>
      <c r="S3270" s="40">
        <f t="shared" si="2297"/>
        <v>0</v>
      </c>
      <c r="T3270" s="40">
        <f t="shared" si="2297"/>
        <v>0</v>
      </c>
      <c r="U3270" s="40">
        <f t="shared" si="2297"/>
        <v>0</v>
      </c>
      <c r="V3270" s="40">
        <f t="shared" si="2297"/>
        <v>0</v>
      </c>
      <c r="W3270" s="40">
        <f t="shared" si="2297"/>
        <v>0</v>
      </c>
      <c r="X3270" s="40">
        <f t="shared" si="2297"/>
        <v>0</v>
      </c>
      <c r="Y3270" s="40">
        <f t="shared" si="2297"/>
        <v>0</v>
      </c>
      <c r="Z3270" s="40">
        <f t="shared" si="2297"/>
        <v>0</v>
      </c>
      <c r="AA3270" s="40">
        <f t="shared" si="2297"/>
        <v>0</v>
      </c>
      <c r="AB3270" s="40">
        <f t="shared" si="2297"/>
        <v>0</v>
      </c>
      <c r="AC3270" s="40">
        <f t="shared" si="2297"/>
        <v>0</v>
      </c>
      <c r="AD3270" s="40">
        <f t="shared" si="2297"/>
        <v>0</v>
      </c>
      <c r="AE3270" s="40">
        <f t="shared" si="2297"/>
        <v>0</v>
      </c>
      <c r="AF3270" s="40">
        <f t="shared" si="2297"/>
        <v>0</v>
      </c>
      <c r="AG3270" s="40">
        <f t="shared" si="2297"/>
        <v>0</v>
      </c>
      <c r="AH3270" s="40">
        <f t="shared" si="2297"/>
        <v>0</v>
      </c>
      <c r="AI3270" s="40">
        <f t="shared" si="2297"/>
        <v>0</v>
      </c>
      <c r="AJ3270" s="40">
        <f t="shared" si="2297"/>
        <v>0</v>
      </c>
      <c r="AK3270" s="40">
        <f t="shared" si="2297"/>
        <v>0</v>
      </c>
      <c r="AL3270" s="40">
        <f t="shared" si="2297"/>
        <v>0</v>
      </c>
      <c r="AM3270" s="40">
        <f t="shared" si="2297"/>
        <v>0</v>
      </c>
      <c r="AN3270" s="40">
        <f t="shared" si="2297"/>
        <v>0</v>
      </c>
      <c r="AO3270" s="40">
        <f t="shared" si="2297"/>
        <v>0</v>
      </c>
      <c r="AP3270" s="40">
        <f t="shared" si="2297"/>
        <v>0</v>
      </c>
      <c r="AQ3270" s="40">
        <f t="shared" si="2297"/>
        <v>0</v>
      </c>
      <c r="AR3270" s="40">
        <f t="shared" si="2297"/>
        <v>0</v>
      </c>
      <c r="AS3270" s="40">
        <f t="shared" si="2297"/>
        <v>0</v>
      </c>
      <c r="AT3270" s="40">
        <f t="shared" si="2297"/>
        <v>0</v>
      </c>
      <c r="AU3270" s="40">
        <f t="shared" si="2297"/>
        <v>0</v>
      </c>
      <c r="AV3270" s="40">
        <f t="shared" si="2297"/>
        <v>0</v>
      </c>
      <c r="AW3270" s="40">
        <f t="shared" si="2297"/>
        <v>0</v>
      </c>
      <c r="AX3270" s="40">
        <f t="shared" si="2297"/>
        <v>0</v>
      </c>
      <c r="AY3270" s="40">
        <f t="shared" si="2297"/>
        <v>0</v>
      </c>
      <c r="AZ3270" s="40">
        <f t="shared" si="2297"/>
        <v>0</v>
      </c>
      <c r="BA3270" s="40">
        <f t="shared" si="2297"/>
        <v>0</v>
      </c>
      <c r="BB3270" s="40">
        <f t="shared" si="2297"/>
        <v>0</v>
      </c>
      <c r="BC3270" s="40">
        <f t="shared" si="2297"/>
        <v>0</v>
      </c>
      <c r="BD3270" s="40">
        <f t="shared" si="2297"/>
        <v>0</v>
      </c>
    </row>
    <row r="3271" spans="1:59" ht="16" x14ac:dyDescent="0.2">
      <c r="B3271" s="11">
        <f t="shared" si="2296"/>
        <v>117</v>
      </c>
      <c r="C3271" s="12" t="str">
        <f t="shared" si="2296"/>
        <v>SCI HSR 5</v>
      </c>
      <c r="D3271" s="46" t="s">
        <v>24</v>
      </c>
      <c r="E3271" s="51">
        <f>IF(E3269&gt;MAX($O$3:$BD$3),BD3260,
IF(E3269&lt;MIN($O$3:$BD$3),1,SUMIFS($O3261:$BD3261,$O$2:$BD$2,"&lt;="&amp;E3269,$O$3:$BD$3,"&gt;="&amp;E3269)))</f>
        <v>1</v>
      </c>
      <c r="F3271" s="15"/>
      <c r="G3271" s="49" t="s">
        <v>265</v>
      </c>
      <c r="H3271" s="31">
        <v>145000</v>
      </c>
      <c r="I3271" s="32">
        <v>45122</v>
      </c>
      <c r="J3271" s="32">
        <v>45486</v>
      </c>
      <c r="K3271" s="23"/>
      <c r="L3271" s="52" t="s">
        <v>266</v>
      </c>
      <c r="M3271" s="72"/>
      <c r="N3271" s="72"/>
      <c r="O3271" s="41">
        <f t="shared" ref="O3271:BD3271" si="2298">IFERROR(((O$3&gt;=$E3266)*(O$2&lt;=$E3266))*$H3274,"")</f>
        <v>0</v>
      </c>
      <c r="P3271" s="41">
        <f t="shared" si="2298"/>
        <v>0</v>
      </c>
      <c r="Q3271" s="41">
        <f t="shared" si="2298"/>
        <v>0</v>
      </c>
      <c r="R3271" s="41">
        <f t="shared" si="2298"/>
        <v>0</v>
      </c>
      <c r="S3271" s="41">
        <f t="shared" si="2298"/>
        <v>0</v>
      </c>
      <c r="T3271" s="41">
        <f t="shared" si="2298"/>
        <v>0</v>
      </c>
      <c r="U3271" s="41">
        <f t="shared" si="2298"/>
        <v>0</v>
      </c>
      <c r="V3271" s="41">
        <f t="shared" si="2298"/>
        <v>0</v>
      </c>
      <c r="W3271" s="41">
        <f t="shared" si="2298"/>
        <v>0</v>
      </c>
      <c r="X3271" s="41">
        <f t="shared" si="2298"/>
        <v>0</v>
      </c>
      <c r="Y3271" s="41">
        <f t="shared" si="2298"/>
        <v>0</v>
      </c>
      <c r="Z3271" s="41">
        <f t="shared" si="2298"/>
        <v>0</v>
      </c>
      <c r="AA3271" s="41">
        <f t="shared" si="2298"/>
        <v>0</v>
      </c>
      <c r="AB3271" s="41">
        <f t="shared" si="2298"/>
        <v>0</v>
      </c>
      <c r="AC3271" s="41">
        <f t="shared" si="2298"/>
        <v>0</v>
      </c>
      <c r="AD3271" s="41">
        <f t="shared" si="2298"/>
        <v>0</v>
      </c>
      <c r="AE3271" s="41">
        <f t="shared" si="2298"/>
        <v>0</v>
      </c>
      <c r="AF3271" s="41">
        <f t="shared" si="2298"/>
        <v>0</v>
      </c>
      <c r="AG3271" s="41">
        <f t="shared" si="2298"/>
        <v>0</v>
      </c>
      <c r="AH3271" s="41">
        <f t="shared" si="2298"/>
        <v>0</v>
      </c>
      <c r="AI3271" s="41">
        <f t="shared" si="2298"/>
        <v>0</v>
      </c>
      <c r="AJ3271" s="41">
        <f t="shared" si="2298"/>
        <v>0</v>
      </c>
      <c r="AK3271" s="41">
        <f t="shared" si="2298"/>
        <v>0</v>
      </c>
      <c r="AL3271" s="41">
        <f t="shared" si="2298"/>
        <v>0</v>
      </c>
      <c r="AM3271" s="41">
        <f t="shared" si="2298"/>
        <v>0</v>
      </c>
      <c r="AN3271" s="41">
        <f t="shared" si="2298"/>
        <v>0</v>
      </c>
      <c r="AO3271" s="41">
        <f t="shared" si="2298"/>
        <v>0</v>
      </c>
      <c r="AP3271" s="41">
        <f t="shared" si="2298"/>
        <v>0</v>
      </c>
      <c r="AQ3271" s="41">
        <f t="shared" si="2298"/>
        <v>0</v>
      </c>
      <c r="AR3271" s="41">
        <f t="shared" si="2298"/>
        <v>0</v>
      </c>
      <c r="AS3271" s="41">
        <f t="shared" si="2298"/>
        <v>0</v>
      </c>
      <c r="AT3271" s="41">
        <f t="shared" si="2298"/>
        <v>0</v>
      </c>
      <c r="AU3271" s="41">
        <f t="shared" si="2298"/>
        <v>0</v>
      </c>
      <c r="AV3271" s="41">
        <f t="shared" si="2298"/>
        <v>0</v>
      </c>
      <c r="AW3271" s="41">
        <f t="shared" si="2298"/>
        <v>0</v>
      </c>
      <c r="AX3271" s="41">
        <f t="shared" si="2298"/>
        <v>0</v>
      </c>
      <c r="AY3271" s="41">
        <f t="shared" si="2298"/>
        <v>0</v>
      </c>
      <c r="AZ3271" s="41">
        <f t="shared" si="2298"/>
        <v>0</v>
      </c>
      <c r="BA3271" s="41">
        <f t="shared" si="2298"/>
        <v>0</v>
      </c>
      <c r="BB3271" s="41">
        <f t="shared" si="2298"/>
        <v>0</v>
      </c>
      <c r="BC3271" s="41">
        <f t="shared" si="2298"/>
        <v>0</v>
      </c>
      <c r="BD3271" s="41">
        <f t="shared" si="2298"/>
        <v>0</v>
      </c>
    </row>
    <row r="3272" spans="1:59" ht="16" x14ac:dyDescent="0.2">
      <c r="B3272" s="11">
        <f t="shared" si="2296"/>
        <v>117</v>
      </c>
      <c r="C3272" s="12" t="str">
        <f t="shared" si="2296"/>
        <v>SCI HSR 5</v>
      </c>
      <c r="D3272" s="46" t="s">
        <v>8</v>
      </c>
      <c r="E3272" s="42">
        <v>6</v>
      </c>
      <c r="F3272" s="15"/>
      <c r="G3272" s="49" t="s">
        <v>267</v>
      </c>
      <c r="H3272" s="31">
        <v>0</v>
      </c>
      <c r="I3272" s="32">
        <v>0</v>
      </c>
      <c r="J3272" s="32">
        <v>0</v>
      </c>
      <c r="L3272" s="52" t="s">
        <v>268</v>
      </c>
      <c r="M3272" s="72"/>
      <c r="N3272" s="72"/>
      <c r="O3272" s="41">
        <f t="shared" ref="O3272:BD3272" si="2299">IFERROR(((O$3&gt;=$E3269)*(O$2&lt;=$E3269))*$J3274,"")</f>
        <v>0</v>
      </c>
      <c r="P3272" s="41">
        <f t="shared" si="2299"/>
        <v>0</v>
      </c>
      <c r="Q3272" s="41">
        <f t="shared" si="2299"/>
        <v>0</v>
      </c>
      <c r="R3272" s="41">
        <f t="shared" si="2299"/>
        <v>0</v>
      </c>
      <c r="S3272" s="41">
        <f t="shared" si="2299"/>
        <v>0</v>
      </c>
      <c r="T3272" s="41">
        <f t="shared" si="2299"/>
        <v>0</v>
      </c>
      <c r="U3272" s="41">
        <f t="shared" si="2299"/>
        <v>0</v>
      </c>
      <c r="V3272" s="41">
        <f t="shared" si="2299"/>
        <v>0</v>
      </c>
      <c r="W3272" s="41">
        <f t="shared" si="2299"/>
        <v>0</v>
      </c>
      <c r="X3272" s="41">
        <f t="shared" si="2299"/>
        <v>0</v>
      </c>
      <c r="Y3272" s="41">
        <f t="shared" si="2299"/>
        <v>0</v>
      </c>
      <c r="Z3272" s="41">
        <f t="shared" si="2299"/>
        <v>0</v>
      </c>
      <c r="AA3272" s="41">
        <f t="shared" si="2299"/>
        <v>0</v>
      </c>
      <c r="AB3272" s="41">
        <f t="shared" si="2299"/>
        <v>0</v>
      </c>
      <c r="AC3272" s="41">
        <f t="shared" si="2299"/>
        <v>0</v>
      </c>
      <c r="AD3272" s="41">
        <f t="shared" si="2299"/>
        <v>0</v>
      </c>
      <c r="AE3272" s="41">
        <f t="shared" si="2299"/>
        <v>0</v>
      </c>
      <c r="AF3272" s="41">
        <f t="shared" si="2299"/>
        <v>0</v>
      </c>
      <c r="AG3272" s="41">
        <f t="shared" si="2299"/>
        <v>0</v>
      </c>
      <c r="AH3272" s="41">
        <f t="shared" si="2299"/>
        <v>0</v>
      </c>
      <c r="AI3272" s="41">
        <f t="shared" si="2299"/>
        <v>0</v>
      </c>
      <c r="AJ3272" s="41">
        <f t="shared" si="2299"/>
        <v>0</v>
      </c>
      <c r="AK3272" s="41">
        <f t="shared" si="2299"/>
        <v>0</v>
      </c>
      <c r="AL3272" s="41">
        <f t="shared" si="2299"/>
        <v>0</v>
      </c>
      <c r="AM3272" s="41">
        <f t="shared" si="2299"/>
        <v>0</v>
      </c>
      <c r="AN3272" s="41">
        <f t="shared" si="2299"/>
        <v>0</v>
      </c>
      <c r="AO3272" s="41">
        <f t="shared" si="2299"/>
        <v>0</v>
      </c>
      <c r="AP3272" s="41">
        <f t="shared" si="2299"/>
        <v>0</v>
      </c>
      <c r="AQ3272" s="41">
        <f t="shared" si="2299"/>
        <v>0</v>
      </c>
      <c r="AR3272" s="41">
        <f t="shared" si="2299"/>
        <v>0</v>
      </c>
      <c r="AS3272" s="41">
        <f t="shared" si="2299"/>
        <v>0</v>
      </c>
      <c r="AT3272" s="41">
        <f t="shared" si="2299"/>
        <v>0</v>
      </c>
      <c r="AU3272" s="41">
        <f t="shared" si="2299"/>
        <v>0</v>
      </c>
      <c r="AV3272" s="41">
        <f t="shared" si="2299"/>
        <v>0</v>
      </c>
      <c r="AW3272" s="41">
        <f t="shared" si="2299"/>
        <v>0</v>
      </c>
      <c r="AX3272" s="41">
        <f t="shared" si="2299"/>
        <v>0</v>
      </c>
      <c r="AY3272" s="41">
        <f t="shared" si="2299"/>
        <v>0</v>
      </c>
      <c r="AZ3272" s="41">
        <f t="shared" si="2299"/>
        <v>0</v>
      </c>
      <c r="BA3272" s="41">
        <f t="shared" si="2299"/>
        <v>0</v>
      </c>
      <c r="BB3272" s="41">
        <f t="shared" si="2299"/>
        <v>0</v>
      </c>
      <c r="BC3272" s="41">
        <f t="shared" si="2299"/>
        <v>0</v>
      </c>
      <c r="BD3272" s="41">
        <f t="shared" si="2299"/>
        <v>0</v>
      </c>
    </row>
    <row r="3273" spans="1:59" ht="16" x14ac:dyDescent="0.2">
      <c r="B3273" s="11">
        <f t="shared" si="2296"/>
        <v>117</v>
      </c>
      <c r="C3273" s="12" t="str">
        <f t="shared" si="2296"/>
        <v>SCI HSR 5</v>
      </c>
      <c r="D3273" s="46" t="s">
        <v>269</v>
      </c>
      <c r="E3273" s="31">
        <v>100000</v>
      </c>
      <c r="F3273" s="15"/>
      <c r="G3273" s="53"/>
      <c r="H3273" s="15"/>
      <c r="I3273" s="15"/>
      <c r="J3273" s="23"/>
      <c r="L3273" s="52" t="s">
        <v>270</v>
      </c>
      <c r="M3273" s="72"/>
      <c r="N3273" s="72"/>
      <c r="O3273" s="41">
        <f t="shared" ref="O3273:BD3273" si="2300">IFERROR(((O$3&gt;=$J3263)*(O$2&lt;=$J3263))*$E3274,"")</f>
        <v>0</v>
      </c>
      <c r="P3273" s="41">
        <f t="shared" si="2300"/>
        <v>0</v>
      </c>
      <c r="Q3273" s="41">
        <f t="shared" si="2300"/>
        <v>0</v>
      </c>
      <c r="R3273" s="41">
        <f t="shared" si="2300"/>
        <v>0</v>
      </c>
      <c r="S3273" s="41">
        <f t="shared" si="2300"/>
        <v>0</v>
      </c>
      <c r="T3273" s="41">
        <f t="shared" si="2300"/>
        <v>0</v>
      </c>
      <c r="U3273" s="41">
        <f t="shared" si="2300"/>
        <v>0</v>
      </c>
      <c r="V3273" s="41">
        <f t="shared" si="2300"/>
        <v>0</v>
      </c>
      <c r="W3273" s="41">
        <f t="shared" si="2300"/>
        <v>0</v>
      </c>
      <c r="X3273" s="41">
        <f t="shared" si="2300"/>
        <v>0</v>
      </c>
      <c r="Y3273" s="41">
        <f t="shared" si="2300"/>
        <v>0</v>
      </c>
      <c r="Z3273" s="41">
        <f t="shared" si="2300"/>
        <v>0</v>
      </c>
      <c r="AA3273" s="41">
        <f t="shared" si="2300"/>
        <v>0</v>
      </c>
      <c r="AB3273" s="41">
        <f t="shared" si="2300"/>
        <v>0</v>
      </c>
      <c r="AC3273" s="41">
        <f t="shared" si="2300"/>
        <v>0</v>
      </c>
      <c r="AD3273" s="41">
        <f t="shared" si="2300"/>
        <v>0</v>
      </c>
      <c r="AE3273" s="41">
        <f t="shared" si="2300"/>
        <v>0</v>
      </c>
      <c r="AF3273" s="41">
        <f t="shared" si="2300"/>
        <v>0</v>
      </c>
      <c r="AG3273" s="41">
        <f t="shared" si="2300"/>
        <v>0</v>
      </c>
      <c r="AH3273" s="41">
        <f t="shared" si="2300"/>
        <v>0</v>
      </c>
      <c r="AI3273" s="41">
        <f t="shared" si="2300"/>
        <v>0</v>
      </c>
      <c r="AJ3273" s="41">
        <f t="shared" si="2300"/>
        <v>0</v>
      </c>
      <c r="AK3273" s="41">
        <f t="shared" si="2300"/>
        <v>0</v>
      </c>
      <c r="AL3273" s="41">
        <f t="shared" si="2300"/>
        <v>0</v>
      </c>
      <c r="AM3273" s="41">
        <f t="shared" si="2300"/>
        <v>0</v>
      </c>
      <c r="AN3273" s="41">
        <f t="shared" si="2300"/>
        <v>0</v>
      </c>
      <c r="AO3273" s="41">
        <f t="shared" si="2300"/>
        <v>0</v>
      </c>
      <c r="AP3273" s="41">
        <f t="shared" si="2300"/>
        <v>0</v>
      </c>
      <c r="AQ3273" s="41">
        <f t="shared" si="2300"/>
        <v>0</v>
      </c>
      <c r="AR3273" s="41">
        <f t="shared" si="2300"/>
        <v>0</v>
      </c>
      <c r="AS3273" s="41">
        <f t="shared" si="2300"/>
        <v>0</v>
      </c>
      <c r="AT3273" s="41">
        <f t="shared" si="2300"/>
        <v>0</v>
      </c>
      <c r="AU3273" s="41">
        <f t="shared" si="2300"/>
        <v>0</v>
      </c>
      <c r="AV3273" s="41">
        <f t="shared" si="2300"/>
        <v>0</v>
      </c>
      <c r="AW3273" s="41">
        <f t="shared" si="2300"/>
        <v>0</v>
      </c>
      <c r="AX3273" s="41">
        <f t="shared" si="2300"/>
        <v>0</v>
      </c>
      <c r="AY3273" s="41">
        <f t="shared" si="2300"/>
        <v>0</v>
      </c>
      <c r="AZ3273" s="41">
        <f t="shared" si="2300"/>
        <v>0</v>
      </c>
      <c r="BA3273" s="41">
        <f t="shared" si="2300"/>
        <v>0</v>
      </c>
      <c r="BB3273" s="41">
        <f t="shared" si="2300"/>
        <v>0</v>
      </c>
      <c r="BC3273" s="41">
        <f t="shared" si="2300"/>
        <v>0</v>
      </c>
      <c r="BD3273" s="41">
        <f t="shared" si="2300"/>
        <v>0</v>
      </c>
    </row>
    <row r="3274" spans="1:59" ht="16" x14ac:dyDescent="0.2">
      <c r="B3274" s="11">
        <f t="shared" si="2296"/>
        <v>117</v>
      </c>
      <c r="C3274" s="12" t="str">
        <f t="shared" si="2296"/>
        <v>SCI HSR 5</v>
      </c>
      <c r="D3274" s="46" t="s">
        <v>270</v>
      </c>
      <c r="E3274" s="31">
        <v>0</v>
      </c>
      <c r="F3274" s="15"/>
      <c r="G3274" s="46" t="s">
        <v>266</v>
      </c>
      <c r="H3274" s="31">
        <v>0</v>
      </c>
      <c r="I3274" s="46" t="s">
        <v>268</v>
      </c>
      <c r="J3274" s="31">
        <v>0</v>
      </c>
      <c r="L3274" s="54" t="s">
        <v>271</v>
      </c>
      <c r="M3274" s="73"/>
      <c r="N3274" s="73"/>
      <c r="O3274" s="45">
        <f t="shared" ref="O3274:BD3274" si="2301">IFERROR(-($E3255+$H3255+$J3255)*O3256,"")</f>
        <v>0</v>
      </c>
      <c r="P3274" s="45">
        <f t="shared" si="2301"/>
        <v>0</v>
      </c>
      <c r="Q3274" s="45">
        <f t="shared" si="2301"/>
        <v>0</v>
      </c>
      <c r="R3274" s="45">
        <f t="shared" si="2301"/>
        <v>0</v>
      </c>
      <c r="S3274" s="45">
        <f t="shared" si="2301"/>
        <v>0</v>
      </c>
      <c r="T3274" s="45">
        <f t="shared" si="2301"/>
        <v>0</v>
      </c>
      <c r="U3274" s="45">
        <f t="shared" si="2301"/>
        <v>0</v>
      </c>
      <c r="V3274" s="45">
        <f t="shared" si="2301"/>
        <v>0</v>
      </c>
      <c r="W3274" s="45">
        <f t="shared" si="2301"/>
        <v>0</v>
      </c>
      <c r="X3274" s="45">
        <f t="shared" si="2301"/>
        <v>0</v>
      </c>
      <c r="Y3274" s="45">
        <f t="shared" si="2301"/>
        <v>0</v>
      </c>
      <c r="Z3274" s="45">
        <f t="shared" si="2301"/>
        <v>0</v>
      </c>
      <c r="AA3274" s="45">
        <f t="shared" si="2301"/>
        <v>0</v>
      </c>
      <c r="AB3274" s="45">
        <f t="shared" si="2301"/>
        <v>0</v>
      </c>
      <c r="AC3274" s="45">
        <f t="shared" si="2301"/>
        <v>0</v>
      </c>
      <c r="AD3274" s="45">
        <f t="shared" si="2301"/>
        <v>0</v>
      </c>
      <c r="AE3274" s="45">
        <f t="shared" si="2301"/>
        <v>0</v>
      </c>
      <c r="AF3274" s="45">
        <f t="shared" si="2301"/>
        <v>0</v>
      </c>
      <c r="AG3274" s="45">
        <f t="shared" si="2301"/>
        <v>0</v>
      </c>
      <c r="AH3274" s="45">
        <f t="shared" si="2301"/>
        <v>0</v>
      </c>
      <c r="AI3274" s="45">
        <f t="shared" si="2301"/>
        <v>0</v>
      </c>
      <c r="AJ3274" s="45">
        <f t="shared" si="2301"/>
        <v>0</v>
      </c>
      <c r="AK3274" s="45">
        <f t="shared" si="2301"/>
        <v>0</v>
      </c>
      <c r="AL3274" s="45">
        <f t="shared" si="2301"/>
        <v>0</v>
      </c>
      <c r="AM3274" s="45">
        <f t="shared" si="2301"/>
        <v>0</v>
      </c>
      <c r="AN3274" s="45">
        <f t="shared" si="2301"/>
        <v>0</v>
      </c>
      <c r="AO3274" s="45">
        <f t="shared" si="2301"/>
        <v>0</v>
      </c>
      <c r="AP3274" s="45">
        <f t="shared" si="2301"/>
        <v>0</v>
      </c>
      <c r="AQ3274" s="45">
        <f t="shared" si="2301"/>
        <v>0</v>
      </c>
      <c r="AR3274" s="45">
        <f t="shared" si="2301"/>
        <v>0</v>
      </c>
      <c r="AS3274" s="45">
        <f t="shared" si="2301"/>
        <v>0</v>
      </c>
      <c r="AT3274" s="45">
        <f t="shared" si="2301"/>
        <v>0</v>
      </c>
      <c r="AU3274" s="45">
        <f t="shared" si="2301"/>
        <v>0</v>
      </c>
      <c r="AV3274" s="45">
        <f t="shared" si="2301"/>
        <v>0</v>
      </c>
      <c r="AW3274" s="45">
        <f t="shared" si="2301"/>
        <v>0</v>
      </c>
      <c r="AX3274" s="45">
        <f t="shared" si="2301"/>
        <v>0</v>
      </c>
      <c r="AY3274" s="45">
        <f t="shared" si="2301"/>
        <v>0</v>
      </c>
      <c r="AZ3274" s="45">
        <f t="shared" si="2301"/>
        <v>0</v>
      </c>
      <c r="BA3274" s="45">
        <f t="shared" si="2301"/>
        <v>0</v>
      </c>
      <c r="BB3274" s="45">
        <f t="shared" si="2301"/>
        <v>0</v>
      </c>
      <c r="BC3274" s="45">
        <f t="shared" si="2301"/>
        <v>0</v>
      </c>
      <c r="BD3274" s="45">
        <f t="shared" si="2301"/>
        <v>0</v>
      </c>
    </row>
    <row r="3275" spans="1:59" x14ac:dyDescent="0.2">
      <c r="A3275"/>
      <c r="B3275"/>
      <c r="C3275"/>
      <c r="D3275"/>
      <c r="E3275"/>
      <c r="F3275"/>
      <c r="G3275"/>
      <c r="H3275"/>
      <c r="I3275"/>
      <c r="J3275"/>
      <c r="K3275"/>
      <c r="L3275"/>
      <c r="M3275"/>
      <c r="N3275"/>
      <c r="O3275"/>
      <c r="P3275"/>
      <c r="Q3275"/>
      <c r="R3275"/>
      <c r="S3275"/>
      <c r="T3275"/>
      <c r="U3275"/>
      <c r="V3275"/>
      <c r="W3275"/>
      <c r="X3275"/>
      <c r="Y3275"/>
      <c r="Z3275"/>
      <c r="AA3275"/>
      <c r="AB3275"/>
      <c r="AC3275"/>
      <c r="AD3275"/>
      <c r="AE3275"/>
      <c r="AF3275"/>
      <c r="AG3275"/>
      <c r="AH3275"/>
      <c r="AI3275"/>
      <c r="AJ3275"/>
      <c r="AK3275"/>
      <c r="AL3275"/>
      <c r="AM3275"/>
      <c r="AN3275"/>
      <c r="AO3275"/>
      <c r="AP3275"/>
      <c r="AQ3275"/>
      <c r="AR3275"/>
      <c r="AS3275"/>
      <c r="AT3275"/>
      <c r="AU3275"/>
      <c r="AV3275"/>
      <c r="AW3275"/>
      <c r="AX3275"/>
      <c r="AY3275"/>
      <c r="AZ3275"/>
      <c r="BA3275"/>
      <c r="BB3275"/>
      <c r="BC3275"/>
      <c r="BD3275"/>
    </row>
    <row r="3276" spans="1:59" ht="16" x14ac:dyDescent="0.2">
      <c r="A3276"/>
      <c r="B3276"/>
      <c r="C3276"/>
      <c r="D3276"/>
      <c r="E3276"/>
      <c r="F3276"/>
      <c r="G3276"/>
      <c r="H3276"/>
      <c r="I3276"/>
      <c r="J3276"/>
      <c r="K3276"/>
      <c r="L3276"/>
      <c r="M3276"/>
      <c r="N3276"/>
      <c r="O3276"/>
      <c r="P3276"/>
      <c r="Q3276"/>
      <c r="R3276"/>
      <c r="S3276"/>
      <c r="T3276"/>
      <c r="U3276"/>
      <c r="V3276"/>
      <c r="W3276"/>
      <c r="X3276"/>
      <c r="Y3276"/>
      <c r="Z3276"/>
      <c r="AA3276"/>
      <c r="AB3276"/>
      <c r="AC3276"/>
      <c r="AD3276"/>
      <c r="AE3276"/>
      <c r="AF3276"/>
      <c r="AG3276"/>
      <c r="AH3276"/>
      <c r="AI3276"/>
      <c r="AJ3276"/>
      <c r="AK3276"/>
      <c r="AL3276"/>
      <c r="AM3276"/>
      <c r="AN3276"/>
      <c r="AO3276"/>
      <c r="AP3276"/>
      <c r="AQ3276"/>
      <c r="AR3276"/>
      <c r="AS3276"/>
      <c r="AT3276"/>
      <c r="AU3276"/>
      <c r="AV3276"/>
      <c r="AW3276"/>
      <c r="AX3276"/>
      <c r="AY3276"/>
      <c r="AZ3276"/>
      <c r="BA3276"/>
      <c r="BB3276"/>
      <c r="BC3276"/>
      <c r="BD3276"/>
      <c r="BE3276" s="1"/>
    </row>
    <row r="3277" spans="1:59" ht="16" x14ac:dyDescent="0.2">
      <c r="A3277" s="1"/>
      <c r="B3277" s="67">
        <v>118</v>
      </c>
      <c r="C3277" s="68" t="str">
        <f>H3279</f>
        <v>SCI HSR 5</v>
      </c>
      <c r="D3277" s="69" t="s">
        <v>180</v>
      </c>
      <c r="E3277" s="69"/>
      <c r="F3277" s="69"/>
      <c r="G3277" s="69"/>
      <c r="H3277" s="69"/>
      <c r="I3277" s="69"/>
      <c r="J3277" s="69"/>
      <c r="K3277" s="68"/>
      <c r="L3277" s="68"/>
      <c r="M3277" s="68"/>
      <c r="N3277" s="68"/>
      <c r="O3277" s="82"/>
      <c r="P3277" s="82"/>
      <c r="Q3277" s="82"/>
      <c r="R3277" s="82"/>
      <c r="S3277" s="82"/>
      <c r="T3277" s="82"/>
      <c r="U3277" s="82"/>
      <c r="V3277" s="82"/>
      <c r="W3277" s="82"/>
      <c r="X3277" s="82"/>
      <c r="Y3277" s="82"/>
      <c r="Z3277" s="82"/>
      <c r="AA3277" s="82"/>
      <c r="AB3277" s="82"/>
      <c r="AC3277" s="82"/>
      <c r="AD3277" s="82"/>
      <c r="AE3277" s="82"/>
      <c r="AF3277" s="82"/>
      <c r="AG3277" s="82"/>
      <c r="AH3277" s="82"/>
      <c r="AI3277" s="82"/>
      <c r="AJ3277" s="82"/>
      <c r="AK3277" s="82"/>
      <c r="AL3277" s="82"/>
      <c r="AM3277" s="82"/>
      <c r="AN3277" s="82"/>
      <c r="AO3277" s="82"/>
      <c r="AP3277" s="82"/>
      <c r="AQ3277" s="82"/>
      <c r="AR3277" s="82"/>
      <c r="AS3277" s="82"/>
      <c r="AT3277" s="82"/>
      <c r="AU3277" s="82"/>
      <c r="AV3277" s="82"/>
      <c r="AW3277" s="82"/>
      <c r="AX3277" s="82"/>
      <c r="AY3277" s="82"/>
      <c r="AZ3277" s="82"/>
      <c r="BA3277" s="82"/>
      <c r="BB3277" s="82"/>
      <c r="BC3277" s="82"/>
      <c r="BD3277" s="82"/>
      <c r="BE3277" s="1"/>
      <c r="BF3277" s="1"/>
      <c r="BG3277" s="1"/>
    </row>
    <row r="3278" spans="1:59" ht="16" x14ac:dyDescent="0.2">
      <c r="A3278" s="35"/>
      <c r="B3278" s="11">
        <f>B3277</f>
        <v>118</v>
      </c>
      <c r="C3278" s="12" t="str">
        <f>C3277</f>
        <v>SCI HSR 5</v>
      </c>
      <c r="D3278" s="35"/>
      <c r="E3278" s="35"/>
      <c r="F3278" s="35"/>
      <c r="G3278" s="35"/>
      <c r="H3278" s="35"/>
      <c r="I3278" s="35"/>
      <c r="J3278" s="35"/>
      <c r="K3278" s="35"/>
      <c r="L3278" s="35"/>
      <c r="M3278" s="35"/>
      <c r="N3278" s="35"/>
      <c r="O3278" s="44"/>
      <c r="P3278" s="44"/>
      <c r="Q3278" s="44"/>
      <c r="R3278" s="44"/>
      <c r="S3278" s="44"/>
      <c r="T3278" s="44"/>
      <c r="U3278" s="44"/>
      <c r="V3278" s="44"/>
      <c r="W3278" s="44"/>
      <c r="X3278" s="44"/>
      <c r="Y3278" s="44"/>
      <c r="Z3278" s="44"/>
      <c r="AA3278" s="44"/>
      <c r="AB3278" s="44"/>
      <c r="AC3278" s="44"/>
      <c r="AD3278" s="44"/>
      <c r="AE3278" s="44"/>
      <c r="AF3278" s="44"/>
      <c r="AG3278" s="44"/>
      <c r="AH3278" s="44"/>
      <c r="AI3278" s="44"/>
      <c r="AJ3278" s="44"/>
      <c r="AK3278" s="44"/>
      <c r="AL3278" s="44"/>
      <c r="AM3278" s="44"/>
      <c r="AN3278" s="44"/>
      <c r="AO3278" s="44"/>
      <c r="AP3278" s="44"/>
      <c r="AQ3278" s="44"/>
      <c r="AR3278" s="44"/>
      <c r="AS3278" s="44"/>
      <c r="AT3278" s="44"/>
      <c r="AU3278" s="44"/>
      <c r="AV3278" s="44"/>
      <c r="AW3278" s="44"/>
      <c r="AX3278" s="44"/>
      <c r="AY3278" s="44"/>
      <c r="AZ3278" s="44"/>
      <c r="BA3278" s="44"/>
      <c r="BB3278" s="44"/>
      <c r="BC3278" s="44"/>
      <c r="BD3278" s="44"/>
      <c r="BE3278" s="35"/>
      <c r="BF3278" s="35"/>
      <c r="BG3278" s="35"/>
    </row>
    <row r="3279" spans="1:59" ht="16" x14ac:dyDescent="0.2">
      <c r="B3279" s="11">
        <f t="shared" ref="B3279:C3294" si="2302">B3278</f>
        <v>118</v>
      </c>
      <c r="C3279" s="12" t="str">
        <f t="shared" si="2302"/>
        <v>SCI HSR 5</v>
      </c>
      <c r="D3279" s="13" t="s">
        <v>2</v>
      </c>
      <c r="E3279" s="14" t="s">
        <v>143</v>
      </c>
      <c r="F3279" s="15"/>
      <c r="G3279" s="13" t="s">
        <v>229</v>
      </c>
      <c r="H3279" s="14" t="s">
        <v>32</v>
      </c>
      <c r="I3279" s="14"/>
      <c r="J3279" s="14"/>
      <c r="L3279" s="16" t="s">
        <v>230</v>
      </c>
      <c r="M3279" s="70"/>
      <c r="N3279" s="70"/>
      <c r="O3279" s="17">
        <f>($E3290&gt;0)*($E3284&lt;O$2)*(EDATE($E3284,$E3290)&gt;O$3)*((O$3-O$2+1)/O$4)
+($E3290&gt;0)*($E3284&lt;O$2)*(EDATE($E3284,$E3290)&gt;=O$2)*(EDATE($E3284,$E3290)&lt;=O$3)*((EDATE($E3284,$E3290)-O$2)/O$4)
+($E3290&gt;0)*($E3284&lt;O$2)*(EDATE($E3284,$E3290)&lt;O$2)*(0)
+($E3290&gt;0)*($E3284&gt;=O$2)*($E3284&lt;=O$3)*(EDATE($E3284,$E3290)&gt;=O$2)*(EDATE($E3284,$E3290)&lt;=O$3)*((EDATE($E3284,$E3290)-$E3284+1)/O$4)
+($E3290&gt;0)*($E3284&gt;=O$2)*($E3284&lt;=O$3)*(EDATE($E3284,$E3290)&gt;O$3)*((O$3-$E3284+1)/O$4)
+($E3290&gt;0)*($E3284&gt;O$3)*(0)</f>
        <v>0</v>
      </c>
      <c r="P3279" s="17">
        <f t="shared" ref="P3279:BD3279" si="2303">($E3290&gt;0)*($E3284&lt;P$2)*(EDATE($E3284,$E3290)&gt;P$3)*((P$3-P$2+1)/P$4)
+($E3290&gt;0)*($E3284&lt;P$2)*(EDATE($E3284,$E3290)&gt;=P$2)*(EDATE($E3284,$E3290)&lt;=P$3)*((EDATE($E3284,$E3290)-P$2)/P$4)
+($E3290&gt;0)*($E3284&lt;P$2)*(EDATE($E3284,$E3290)&lt;P$2)*(0)
+($E3290&gt;0)*($E3284&gt;=P$2)*($E3284&lt;=P$3)*(EDATE($E3284,$E3290)&gt;=P$2)*(EDATE($E3284,$E3290)&lt;=P$3)*((EDATE($E3284,$E3290)-$E3284+1)/P$4)
+($E3290&gt;0)*($E3284&gt;=P$2)*($E3284&lt;=P$3)*(EDATE($E3284,$E3290)&gt;P$3)*((P$3-$E3284+1)/P$4)
+($E3290&gt;0)*($E3284&gt;P$3)*(0)</f>
        <v>0</v>
      </c>
      <c r="Q3279" s="17">
        <f t="shared" si="2303"/>
        <v>0</v>
      </c>
      <c r="R3279" s="17">
        <f t="shared" si="2303"/>
        <v>0</v>
      </c>
      <c r="S3279" s="17">
        <f t="shared" si="2303"/>
        <v>0</v>
      </c>
      <c r="T3279" s="17">
        <f t="shared" si="2303"/>
        <v>0</v>
      </c>
      <c r="U3279" s="17">
        <f t="shared" si="2303"/>
        <v>0</v>
      </c>
      <c r="V3279" s="17">
        <f t="shared" si="2303"/>
        <v>0</v>
      </c>
      <c r="W3279" s="17">
        <f t="shared" si="2303"/>
        <v>0</v>
      </c>
      <c r="X3279" s="17">
        <f t="shared" si="2303"/>
        <v>0</v>
      </c>
      <c r="Y3279" s="17">
        <f t="shared" si="2303"/>
        <v>0</v>
      </c>
      <c r="Z3279" s="17">
        <f t="shared" si="2303"/>
        <v>0</v>
      </c>
      <c r="AA3279" s="17">
        <f t="shared" si="2303"/>
        <v>0</v>
      </c>
      <c r="AB3279" s="17">
        <f t="shared" si="2303"/>
        <v>0</v>
      </c>
      <c r="AC3279" s="17">
        <f t="shared" si="2303"/>
        <v>0</v>
      </c>
      <c r="AD3279" s="17">
        <f t="shared" si="2303"/>
        <v>0</v>
      </c>
      <c r="AE3279" s="17">
        <f t="shared" si="2303"/>
        <v>0</v>
      </c>
      <c r="AF3279" s="17">
        <f t="shared" si="2303"/>
        <v>0</v>
      </c>
      <c r="AG3279" s="17">
        <f t="shared" si="2303"/>
        <v>0</v>
      </c>
      <c r="AH3279" s="17">
        <f t="shared" si="2303"/>
        <v>0</v>
      </c>
      <c r="AI3279" s="17">
        <f t="shared" si="2303"/>
        <v>0</v>
      </c>
      <c r="AJ3279" s="17">
        <f t="shared" si="2303"/>
        <v>0</v>
      </c>
      <c r="AK3279" s="17">
        <f t="shared" si="2303"/>
        <v>0</v>
      </c>
      <c r="AL3279" s="17">
        <f t="shared" si="2303"/>
        <v>0</v>
      </c>
      <c r="AM3279" s="17">
        <f t="shared" si="2303"/>
        <v>0</v>
      </c>
      <c r="AN3279" s="17">
        <f t="shared" si="2303"/>
        <v>0</v>
      </c>
      <c r="AO3279" s="17">
        <f t="shared" si="2303"/>
        <v>0</v>
      </c>
      <c r="AP3279" s="17">
        <f t="shared" si="2303"/>
        <v>0</v>
      </c>
      <c r="AQ3279" s="17">
        <f t="shared" si="2303"/>
        <v>0</v>
      </c>
      <c r="AR3279" s="17">
        <f t="shared" si="2303"/>
        <v>0</v>
      </c>
      <c r="AS3279" s="17">
        <f t="shared" si="2303"/>
        <v>0</v>
      </c>
      <c r="AT3279" s="17">
        <f t="shared" si="2303"/>
        <v>0</v>
      </c>
      <c r="AU3279" s="17">
        <f t="shared" si="2303"/>
        <v>0</v>
      </c>
      <c r="AV3279" s="17">
        <f t="shared" si="2303"/>
        <v>0</v>
      </c>
      <c r="AW3279" s="17">
        <f t="shared" si="2303"/>
        <v>0</v>
      </c>
      <c r="AX3279" s="17">
        <f t="shared" si="2303"/>
        <v>0</v>
      </c>
      <c r="AY3279" s="17">
        <f t="shared" si="2303"/>
        <v>0</v>
      </c>
      <c r="AZ3279" s="17">
        <f t="shared" si="2303"/>
        <v>0</v>
      </c>
      <c r="BA3279" s="17">
        <f t="shared" si="2303"/>
        <v>0</v>
      </c>
      <c r="BB3279" s="17">
        <f t="shared" si="2303"/>
        <v>0</v>
      </c>
      <c r="BC3279" s="17">
        <f t="shared" si="2303"/>
        <v>0</v>
      </c>
      <c r="BD3279" s="17">
        <f t="shared" si="2303"/>
        <v>0</v>
      </c>
    </row>
    <row r="3280" spans="1:59" ht="16" x14ac:dyDescent="0.2">
      <c r="B3280" s="11">
        <f t="shared" si="2302"/>
        <v>118</v>
      </c>
      <c r="C3280" s="12" t="str">
        <f t="shared" si="2302"/>
        <v>SCI HSR 5</v>
      </c>
      <c r="D3280" s="13" t="s">
        <v>7</v>
      </c>
      <c r="E3280" s="18">
        <v>421.7</v>
      </c>
      <c r="F3280" s="15"/>
      <c r="G3280" s="13" t="s">
        <v>0</v>
      </c>
      <c r="H3280" s="19">
        <v>211</v>
      </c>
      <c r="I3280" s="13" t="s">
        <v>20</v>
      </c>
      <c r="J3280" s="19">
        <v>253.2</v>
      </c>
      <c r="L3280" s="20" t="s">
        <v>231</v>
      </c>
      <c r="M3280" s="72"/>
      <c r="N3280" s="72"/>
      <c r="O3280" s="21">
        <f>($H3285&gt;0)*($J3285&lt;O$2)*0
+($H3285&gt;0)*($J3285&gt;=O$2)*($J3285&lt;=O$3)*(($J3285-O$2+1)/O$4)
+($H3285&gt;0)*($J3285&gt;O$3)*($I3285&gt;O$3)*0
+($H3285&gt;0)*($J3285&gt;O$3)*($I3285&lt;=O$3)*($I3285&gt;=O$2)*((O$3-$I3285+1)/O$4)
+($H3285&gt;0)*($J3285&gt;O$3)*($I3285&lt;O$2)*1
+($H3285&gt;0)*($I3285&gt;O$3)*0
+($H3286&gt;0)*($J$2350&lt;O$2)*0
+($H3286&gt;0)*($J3286&gt;=O$2)*($J3286&lt;=O$3)*(($J3286-O$2+1)/O$4)
+($H3286&gt;0)*($J3286&gt;O$3)*($I3286&gt;O$3)*0
+($H3286&gt;0)*($J3286&gt;O$3)*($I3286&lt;=O$3)*($I3286&gt;=O$2)*((O$3-$I3286+1)/O$4)
+($H3286&gt;0)*($J3286&gt;O$3)*($I3286&lt;O$2)*1
+($H3286&gt;0)*($I3286&gt;O$3)*0
+($H3287&gt;0)*($J3287&lt;O$2)*0
+($H3287&gt;0)*($J3287&gt;=O$2)*($J3287&lt;=O$3)*(($J3287-O$2+1)/O$4)
+($H3287&gt;0)*($J3287&gt;O$3)*($I3287&gt;O$3)*0
+($H3287&gt;0)*($J3287&gt;O$3)*($I3287&lt;=O$3)*($I3287&gt;=O$2)*((O$3-$I3287+1)/O$4)
+($H3287&gt;0)*($J3287&gt;O$3)*($I3287&lt;O$2)*1
+($H3287&gt;0)*($I3287&gt;O$3)*0</f>
        <v>1</v>
      </c>
      <c r="P3280" s="21">
        <f t="shared" ref="P3280:BD3280" si="2304">($H3285&gt;0)*($J3285&lt;P$2)*0
+($H3285&gt;0)*($J3285&gt;=P$2)*($J3285&lt;=P$3)*(($J3285-P$2+1)/P$4)
+($H3285&gt;0)*($J3285&gt;P$3)*($I3285&gt;P$3)*0
+($H3285&gt;0)*($J3285&gt;P$3)*($I3285&lt;=P$3)*($I3285&gt;=P$2)*((P$3-$I3285+1)/P$4)
+($H3285&gt;0)*($J3285&gt;P$3)*($I3285&lt;P$2)*1
+($H3285&gt;0)*($I3285&gt;P$3)*0
+($H3286&gt;0)*($J$2350&lt;P$2)*0
+($H3286&gt;0)*($J3286&gt;=P$2)*($J3286&lt;=P$3)*(($J3286-P$2+1)/P$4)
+($H3286&gt;0)*($J3286&gt;P$3)*($I3286&gt;P$3)*0
+($H3286&gt;0)*($J3286&gt;P$3)*($I3286&lt;=P$3)*($I3286&gt;=P$2)*((P$3-$I3286+1)/P$4)
+($H3286&gt;0)*($J3286&gt;P$3)*($I3286&lt;P$2)*1
+($H3286&gt;0)*($I3286&gt;P$3)*0
+($H3287&gt;0)*($J3287&lt;P$2)*0
+($H3287&gt;0)*($J3287&gt;=P$2)*($J3287&lt;=P$3)*(($J3287-P$2+1)/P$4)
+($H3287&gt;0)*($J3287&gt;P$3)*($I3287&gt;P$3)*0
+($H3287&gt;0)*($J3287&gt;P$3)*($I3287&lt;=P$3)*($I3287&gt;=P$2)*((P$3-$I3287+1)/P$4)
+($H3287&gt;0)*($J3287&gt;P$3)*($I3287&lt;P$2)*1
+($H3287&gt;0)*($I3287&gt;P$3)*0</f>
        <v>1</v>
      </c>
      <c r="Q3280" s="21">
        <f t="shared" si="2304"/>
        <v>1</v>
      </c>
      <c r="R3280" s="21">
        <f t="shared" si="2304"/>
        <v>1</v>
      </c>
      <c r="S3280" s="21">
        <f t="shared" si="2304"/>
        <v>1</v>
      </c>
      <c r="T3280" s="21">
        <f t="shared" si="2304"/>
        <v>1</v>
      </c>
      <c r="U3280" s="21">
        <f t="shared" si="2304"/>
        <v>9.8901098901098897E-2</v>
      </c>
      <c r="V3280" s="21">
        <f t="shared" si="2304"/>
        <v>0</v>
      </c>
      <c r="W3280" s="21">
        <f t="shared" si="2304"/>
        <v>0</v>
      </c>
      <c r="X3280" s="21">
        <f t="shared" si="2304"/>
        <v>0</v>
      </c>
      <c r="Y3280" s="21">
        <f t="shared" si="2304"/>
        <v>0</v>
      </c>
      <c r="Z3280" s="21">
        <f t="shared" si="2304"/>
        <v>0</v>
      </c>
      <c r="AA3280" s="21">
        <f t="shared" si="2304"/>
        <v>0</v>
      </c>
      <c r="AB3280" s="21">
        <f t="shared" si="2304"/>
        <v>0</v>
      </c>
      <c r="AC3280" s="21">
        <f t="shared" si="2304"/>
        <v>0</v>
      </c>
      <c r="AD3280" s="21">
        <f t="shared" si="2304"/>
        <v>0</v>
      </c>
      <c r="AE3280" s="21">
        <f t="shared" si="2304"/>
        <v>0</v>
      </c>
      <c r="AF3280" s="21">
        <f t="shared" si="2304"/>
        <v>0</v>
      </c>
      <c r="AG3280" s="21">
        <f t="shared" si="2304"/>
        <v>0</v>
      </c>
      <c r="AH3280" s="21">
        <f t="shared" si="2304"/>
        <v>0</v>
      </c>
      <c r="AI3280" s="21">
        <f t="shared" si="2304"/>
        <v>0</v>
      </c>
      <c r="AJ3280" s="21">
        <f t="shared" si="2304"/>
        <v>0</v>
      </c>
      <c r="AK3280" s="21">
        <f t="shared" si="2304"/>
        <v>0</v>
      </c>
      <c r="AL3280" s="21">
        <f t="shared" si="2304"/>
        <v>0</v>
      </c>
      <c r="AM3280" s="21">
        <f t="shared" si="2304"/>
        <v>0</v>
      </c>
      <c r="AN3280" s="21">
        <f t="shared" si="2304"/>
        <v>0</v>
      </c>
      <c r="AO3280" s="21">
        <f t="shared" si="2304"/>
        <v>0</v>
      </c>
      <c r="AP3280" s="21">
        <f t="shared" si="2304"/>
        <v>0</v>
      </c>
      <c r="AQ3280" s="21">
        <f t="shared" si="2304"/>
        <v>0</v>
      </c>
      <c r="AR3280" s="21">
        <f t="shared" si="2304"/>
        <v>0</v>
      </c>
      <c r="AS3280" s="21">
        <f t="shared" si="2304"/>
        <v>0</v>
      </c>
      <c r="AT3280" s="21">
        <f t="shared" si="2304"/>
        <v>0</v>
      </c>
      <c r="AU3280" s="21">
        <f t="shared" si="2304"/>
        <v>0</v>
      </c>
      <c r="AV3280" s="21">
        <f t="shared" si="2304"/>
        <v>0</v>
      </c>
      <c r="AW3280" s="21">
        <f t="shared" si="2304"/>
        <v>0</v>
      </c>
      <c r="AX3280" s="21">
        <f t="shared" si="2304"/>
        <v>0</v>
      </c>
      <c r="AY3280" s="21">
        <f t="shared" si="2304"/>
        <v>0</v>
      </c>
      <c r="AZ3280" s="21">
        <f t="shared" si="2304"/>
        <v>0</v>
      </c>
      <c r="BA3280" s="21">
        <f t="shared" si="2304"/>
        <v>0</v>
      </c>
      <c r="BB3280" s="21">
        <f t="shared" si="2304"/>
        <v>0</v>
      </c>
      <c r="BC3280" s="21">
        <f t="shared" si="2304"/>
        <v>0</v>
      </c>
      <c r="BD3280" s="21">
        <f t="shared" si="2304"/>
        <v>0</v>
      </c>
    </row>
    <row r="3281" spans="1:59" ht="16" x14ac:dyDescent="0.2">
      <c r="B3281" s="11">
        <f t="shared" si="2302"/>
        <v>118</v>
      </c>
      <c r="C3281" s="12" t="str">
        <f t="shared" si="2302"/>
        <v>SCI HSR 5</v>
      </c>
      <c r="D3281" s="13" t="s">
        <v>21</v>
      </c>
      <c r="E3281" s="22">
        <v>0</v>
      </c>
      <c r="F3281" s="15"/>
      <c r="G3281" s="13" t="s">
        <v>22</v>
      </c>
      <c r="H3281" s="22">
        <v>0</v>
      </c>
      <c r="I3281" s="13" t="s">
        <v>23</v>
      </c>
      <c r="J3281" s="22">
        <v>0</v>
      </c>
      <c r="K3281" s="23"/>
      <c r="L3281" s="20" t="s">
        <v>232</v>
      </c>
      <c r="M3281" s="72"/>
      <c r="N3281" s="72"/>
      <c r="O3281" s="21">
        <f>($E3284&lt;=O$3)*($E3284&gt;O$2)*((O$3-$E3284+1)/O$4)
+($E3284&lt;=O$2)*((O$3-O$2+1)/O$4)
+($E3284&gt;O$3)*(0)
-($E3292&lt;=O$3)*($E3292&lt;&gt;0)*($E3292&gt;O$2)*((O$3-$E3292)/O$4)
-($E3292&lt;=O$2)*((O$3-O$2+1)/O$4)
-($E3292&gt;O$3)*(0)</f>
        <v>1</v>
      </c>
      <c r="P3281" s="21">
        <f t="shared" ref="P3281:BD3281" si="2305">($E3284&lt;=P$3)*($E3284&gt;P$2)*((P$3-$E3284+1)/P$4)
+($E3284&lt;=P$2)*((P$3-P$2+1)/P$4)
+($E3284&gt;P$3)*(0)
-($E3292&lt;=P$3)*($E3292&lt;&gt;0)*($E3292&gt;P$2)*((P$3-$E3292)/P$4)
-($E3292&lt;=P$2)*((P$3-P$2+1)/P$4)
-($E3292&gt;P$3)*(0)</f>
        <v>1</v>
      </c>
      <c r="Q3281" s="21">
        <f t="shared" si="2305"/>
        <v>1</v>
      </c>
      <c r="R3281" s="21">
        <f t="shared" si="2305"/>
        <v>1</v>
      </c>
      <c r="S3281" s="21">
        <f t="shared" si="2305"/>
        <v>1</v>
      </c>
      <c r="T3281" s="21">
        <f t="shared" si="2305"/>
        <v>1</v>
      </c>
      <c r="U3281" s="21">
        <f t="shared" si="2305"/>
        <v>1</v>
      </c>
      <c r="V3281" s="21">
        <f t="shared" si="2305"/>
        <v>1</v>
      </c>
      <c r="W3281" s="21">
        <f t="shared" si="2305"/>
        <v>1</v>
      </c>
      <c r="X3281" s="21">
        <f t="shared" si="2305"/>
        <v>1</v>
      </c>
      <c r="Y3281" s="21">
        <f t="shared" si="2305"/>
        <v>1</v>
      </c>
      <c r="Z3281" s="21">
        <f t="shared" si="2305"/>
        <v>1</v>
      </c>
      <c r="AA3281" s="21">
        <f t="shared" si="2305"/>
        <v>1</v>
      </c>
      <c r="AB3281" s="21">
        <f t="shared" si="2305"/>
        <v>1</v>
      </c>
      <c r="AC3281" s="21">
        <f t="shared" si="2305"/>
        <v>1</v>
      </c>
      <c r="AD3281" s="21">
        <f t="shared" si="2305"/>
        <v>1</v>
      </c>
      <c r="AE3281" s="21">
        <f t="shared" si="2305"/>
        <v>1</v>
      </c>
      <c r="AF3281" s="21">
        <f t="shared" si="2305"/>
        <v>1</v>
      </c>
      <c r="AG3281" s="21">
        <f t="shared" si="2305"/>
        <v>1</v>
      </c>
      <c r="AH3281" s="21">
        <f t="shared" si="2305"/>
        <v>1</v>
      </c>
      <c r="AI3281" s="21">
        <f t="shared" si="2305"/>
        <v>1</v>
      </c>
      <c r="AJ3281" s="21">
        <f t="shared" si="2305"/>
        <v>1</v>
      </c>
      <c r="AK3281" s="21">
        <f t="shared" si="2305"/>
        <v>1</v>
      </c>
      <c r="AL3281" s="21">
        <f t="shared" si="2305"/>
        <v>1</v>
      </c>
      <c r="AM3281" s="21">
        <f t="shared" si="2305"/>
        <v>1</v>
      </c>
      <c r="AN3281" s="21">
        <f t="shared" si="2305"/>
        <v>1</v>
      </c>
      <c r="AO3281" s="21">
        <f t="shared" si="2305"/>
        <v>1</v>
      </c>
      <c r="AP3281" s="21">
        <f t="shared" si="2305"/>
        <v>1</v>
      </c>
      <c r="AQ3281" s="21">
        <f t="shared" si="2305"/>
        <v>1</v>
      </c>
      <c r="AR3281" s="21">
        <f t="shared" si="2305"/>
        <v>1</v>
      </c>
      <c r="AS3281" s="21">
        <f t="shared" si="2305"/>
        <v>1</v>
      </c>
      <c r="AT3281" s="21">
        <f t="shared" si="2305"/>
        <v>1</v>
      </c>
      <c r="AU3281" s="21">
        <f t="shared" si="2305"/>
        <v>1</v>
      </c>
      <c r="AV3281" s="21">
        <f t="shared" si="2305"/>
        <v>1</v>
      </c>
      <c r="AW3281" s="21">
        <f t="shared" si="2305"/>
        <v>1</v>
      </c>
      <c r="AX3281" s="21">
        <f t="shared" si="2305"/>
        <v>1</v>
      </c>
      <c r="AY3281" s="21">
        <f t="shared" si="2305"/>
        <v>1</v>
      </c>
      <c r="AZ3281" s="21">
        <f t="shared" si="2305"/>
        <v>1</v>
      </c>
      <c r="BA3281" s="21">
        <f t="shared" si="2305"/>
        <v>1</v>
      </c>
      <c r="BB3281" s="21">
        <f t="shared" si="2305"/>
        <v>1</v>
      </c>
      <c r="BC3281" s="21">
        <f t="shared" si="2305"/>
        <v>1</v>
      </c>
      <c r="BD3281" s="21">
        <f t="shared" si="2305"/>
        <v>1</v>
      </c>
    </row>
    <row r="3282" spans="1:59" ht="16" x14ac:dyDescent="0.2">
      <c r="B3282" s="11">
        <f t="shared" si="2302"/>
        <v>118</v>
      </c>
      <c r="C3282" s="12" t="str">
        <f t="shared" si="2302"/>
        <v>SCI HSR 5</v>
      </c>
      <c r="D3282" s="13" t="s">
        <v>1</v>
      </c>
      <c r="E3282" s="22">
        <v>110759.25</v>
      </c>
      <c r="F3282" s="15"/>
      <c r="G3282" s="15"/>
      <c r="H3282" s="15"/>
      <c r="I3282" s="15"/>
      <c r="J3282" s="15"/>
      <c r="L3282" s="20" t="s">
        <v>233</v>
      </c>
      <c r="M3282" s="72"/>
      <c r="N3282" s="72"/>
      <c r="O3282" s="21">
        <f>($E3295&gt;O$3)*($E3292&lt;O$2)*((O$3-O$2+1)/O$4)
+($E3295&gt;O$3)*($E3292&gt;=O$2)*($E3292&lt;=O$3)*((O$3-$E3292)/O$4)
+($E3295&gt;O$3)*($E3292&gt;O$3)*(0)
+($E3295&lt;=O$3)*($E3295&gt;=O$2)*($E3292&lt;O$2)*(($E3295-O$2)/O$4)
+($E3295&lt;=O$3)*($E3295&gt;=O$2)*($E3292&lt;=O$3)*($E3292&gt;=O$2)*(($E3295-$E3292)/O$4)
+($E3295&lt;O$2)*(0)</f>
        <v>0</v>
      </c>
      <c r="P3282" s="21">
        <f t="shared" ref="P3282:BD3282" si="2306">($E3295&gt;P$3)*($E3292&lt;P$2)*((P$3-P$2+1)/P$4)
+($E3295&gt;P$3)*($E3292&gt;=P$2)*($E3292&lt;=P$3)*((P$3-$E3292)/P$4)
+($E3295&gt;P$3)*($E3292&gt;P$3)*(0)
+($E3295&lt;=P$3)*($E3295&gt;=P$2)*($E3292&lt;P$2)*(($E3295-P$2)/P$4)
+($E3295&lt;=P$3)*($E3295&gt;=P$2)*($E3292&lt;=P$3)*($E3292&gt;=P$2)*(($E3295-$E3292)/P$4)
+($E3295&lt;P$2)*(0)</f>
        <v>0</v>
      </c>
      <c r="Q3282" s="21">
        <f t="shared" si="2306"/>
        <v>0</v>
      </c>
      <c r="R3282" s="21">
        <f t="shared" si="2306"/>
        <v>0</v>
      </c>
      <c r="S3282" s="21">
        <f t="shared" si="2306"/>
        <v>0</v>
      </c>
      <c r="T3282" s="21">
        <f t="shared" si="2306"/>
        <v>0</v>
      </c>
      <c r="U3282" s="21">
        <f t="shared" si="2306"/>
        <v>0</v>
      </c>
      <c r="V3282" s="21">
        <f t="shared" si="2306"/>
        <v>0</v>
      </c>
      <c r="W3282" s="21">
        <f t="shared" si="2306"/>
        <v>0</v>
      </c>
      <c r="X3282" s="21">
        <f t="shared" si="2306"/>
        <v>0</v>
      </c>
      <c r="Y3282" s="21">
        <f t="shared" si="2306"/>
        <v>0</v>
      </c>
      <c r="Z3282" s="21">
        <f t="shared" si="2306"/>
        <v>0</v>
      </c>
      <c r="AA3282" s="21">
        <f t="shared" si="2306"/>
        <v>0</v>
      </c>
      <c r="AB3282" s="21">
        <f t="shared" si="2306"/>
        <v>0</v>
      </c>
      <c r="AC3282" s="21">
        <f t="shared" si="2306"/>
        <v>0</v>
      </c>
      <c r="AD3282" s="21">
        <f t="shared" si="2306"/>
        <v>0</v>
      </c>
      <c r="AE3282" s="21">
        <f t="shared" si="2306"/>
        <v>0</v>
      </c>
      <c r="AF3282" s="21">
        <f t="shared" si="2306"/>
        <v>0</v>
      </c>
      <c r="AG3282" s="21">
        <f t="shared" si="2306"/>
        <v>0</v>
      </c>
      <c r="AH3282" s="21">
        <f t="shared" si="2306"/>
        <v>0</v>
      </c>
      <c r="AI3282" s="21">
        <f t="shared" si="2306"/>
        <v>0</v>
      </c>
      <c r="AJ3282" s="21">
        <f t="shared" si="2306"/>
        <v>0</v>
      </c>
      <c r="AK3282" s="21">
        <f t="shared" si="2306"/>
        <v>0</v>
      </c>
      <c r="AL3282" s="21">
        <f t="shared" si="2306"/>
        <v>0</v>
      </c>
      <c r="AM3282" s="21">
        <f t="shared" si="2306"/>
        <v>0</v>
      </c>
      <c r="AN3282" s="21">
        <f t="shared" si="2306"/>
        <v>0</v>
      </c>
      <c r="AO3282" s="21">
        <f t="shared" si="2306"/>
        <v>0</v>
      </c>
      <c r="AP3282" s="21">
        <f t="shared" si="2306"/>
        <v>0</v>
      </c>
      <c r="AQ3282" s="21">
        <f t="shared" si="2306"/>
        <v>0</v>
      </c>
      <c r="AR3282" s="21">
        <f t="shared" si="2306"/>
        <v>0</v>
      </c>
      <c r="AS3282" s="21">
        <f t="shared" si="2306"/>
        <v>0</v>
      </c>
      <c r="AT3282" s="21">
        <f t="shared" si="2306"/>
        <v>0</v>
      </c>
      <c r="AU3282" s="21">
        <f t="shared" si="2306"/>
        <v>0</v>
      </c>
      <c r="AV3282" s="21">
        <f t="shared" si="2306"/>
        <v>0</v>
      </c>
      <c r="AW3282" s="21">
        <f t="shared" si="2306"/>
        <v>0</v>
      </c>
      <c r="AX3282" s="21">
        <f t="shared" si="2306"/>
        <v>0</v>
      </c>
      <c r="AY3282" s="21">
        <f t="shared" si="2306"/>
        <v>0</v>
      </c>
      <c r="AZ3282" s="21">
        <f t="shared" si="2306"/>
        <v>0</v>
      </c>
      <c r="BA3282" s="21">
        <f t="shared" si="2306"/>
        <v>0</v>
      </c>
      <c r="BB3282" s="21">
        <f t="shared" si="2306"/>
        <v>0</v>
      </c>
      <c r="BC3282" s="21">
        <f t="shared" si="2306"/>
        <v>0</v>
      </c>
      <c r="BD3282" s="21">
        <f t="shared" si="2306"/>
        <v>0</v>
      </c>
    </row>
    <row r="3283" spans="1:59" ht="16" x14ac:dyDescent="0.2">
      <c r="B3283" s="11">
        <f t="shared" si="2302"/>
        <v>118</v>
      </c>
      <c r="C3283" s="12" t="str">
        <f t="shared" si="2302"/>
        <v>SCI HSR 5</v>
      </c>
      <c r="K3283" s="24"/>
      <c r="L3283" s="20" t="s">
        <v>234</v>
      </c>
      <c r="M3283" s="72"/>
      <c r="N3283" s="72"/>
      <c r="O3283" s="21">
        <f>($E3298&gt;0)*($E3295&lt;O$2)*(EDATE($E3295,$E3298)&gt;O$3)*((O$3-O$2+1)/O$4)
+($E3298&gt;0)*($E3295&lt;O$2)*(EDATE($E3295,$E3298)&gt;=O$2)*(EDATE($E3295,$E3298)&lt;=O$3)*((EDATE($E3295,$E3298)-O$2)/O$4)
+($E3298&gt;0)*($E3295&lt;O$2)*(EDATE($E3295,$E3298)&lt;O$2)*(0)
+($E3298&gt;0)*($E3295&gt;=O$2)*($E3295&lt;=O$3)*(EDATE($E3295,$E3298)&gt;=O$2)*(EDATE($E3295,$E3298)&lt;=O$3)*((EDATE($E3295,$E3298)-$E3295+1)/O$4)
+($E3298&gt;0)*($E3295&gt;=O$2)*($E3295&lt;=O$3)*(EDATE($E3295,$E3298)&gt;O$3)*((O$3-$E3295+1)/O$4)
+($E3298&gt;0)*($E3295&gt;O$3)*(0)</f>
        <v>0</v>
      </c>
      <c r="P3283" s="21">
        <f t="shared" ref="P3283:BD3283" si="2307">($E3298&gt;0)*($E3295&lt;P$2)*(EDATE($E3295,$E3298)&gt;P$3)*((P$3-P$2+1)/P$4)
+($E3298&gt;0)*($E3295&lt;P$2)*(EDATE($E3295,$E3298)&gt;=P$2)*(EDATE($E3295,$E3298)&lt;=P$3)*((EDATE($E3295,$E3298)-P$2)/P$4)
+($E3298&gt;0)*($E3295&lt;P$2)*(EDATE($E3295,$E3298)&lt;P$2)*(0)
+($E3298&gt;0)*($E3295&gt;=P$2)*($E3295&lt;=P$3)*(EDATE($E3295,$E3298)&gt;=P$2)*(EDATE($E3295,$E3298)&lt;=P$3)*((EDATE($E3295,$E3298)-$E3295+1)/P$4)
+($E3298&gt;0)*($E3295&gt;=P$2)*($E3295&lt;=P$3)*(EDATE($E3295,$E3298)&gt;P$3)*((P$3-$E3295+1)/P$4)
+($E3298&gt;0)*($E3295&gt;P$3)*(0)</f>
        <v>0</v>
      </c>
      <c r="Q3283" s="21">
        <f t="shared" si="2307"/>
        <v>0</v>
      </c>
      <c r="R3283" s="21">
        <f t="shared" si="2307"/>
        <v>0</v>
      </c>
      <c r="S3283" s="21">
        <f t="shared" si="2307"/>
        <v>0</v>
      </c>
      <c r="T3283" s="21">
        <f t="shared" si="2307"/>
        <v>0</v>
      </c>
      <c r="U3283" s="21">
        <f t="shared" si="2307"/>
        <v>0</v>
      </c>
      <c r="V3283" s="21">
        <f t="shared" si="2307"/>
        <v>0</v>
      </c>
      <c r="W3283" s="21">
        <f t="shared" si="2307"/>
        <v>0</v>
      </c>
      <c r="X3283" s="21">
        <f t="shared" si="2307"/>
        <v>0</v>
      </c>
      <c r="Y3283" s="21">
        <f t="shared" si="2307"/>
        <v>0</v>
      </c>
      <c r="Z3283" s="21">
        <f t="shared" si="2307"/>
        <v>0</v>
      </c>
      <c r="AA3283" s="21">
        <f t="shared" si="2307"/>
        <v>0</v>
      </c>
      <c r="AB3283" s="21">
        <f t="shared" si="2307"/>
        <v>0</v>
      </c>
      <c r="AC3283" s="21">
        <f t="shared" si="2307"/>
        <v>0</v>
      </c>
      <c r="AD3283" s="21">
        <f t="shared" si="2307"/>
        <v>0</v>
      </c>
      <c r="AE3283" s="21">
        <f t="shared" si="2307"/>
        <v>0</v>
      </c>
      <c r="AF3283" s="21">
        <f t="shared" si="2307"/>
        <v>0</v>
      </c>
      <c r="AG3283" s="21">
        <f t="shared" si="2307"/>
        <v>0</v>
      </c>
      <c r="AH3283" s="21">
        <f t="shared" si="2307"/>
        <v>0</v>
      </c>
      <c r="AI3283" s="21">
        <f t="shared" si="2307"/>
        <v>0</v>
      </c>
      <c r="AJ3283" s="21">
        <f t="shared" si="2307"/>
        <v>0</v>
      </c>
      <c r="AK3283" s="21">
        <f t="shared" si="2307"/>
        <v>0</v>
      </c>
      <c r="AL3283" s="21">
        <f t="shared" si="2307"/>
        <v>0</v>
      </c>
      <c r="AM3283" s="21">
        <f t="shared" si="2307"/>
        <v>0</v>
      </c>
      <c r="AN3283" s="21">
        <f t="shared" si="2307"/>
        <v>0</v>
      </c>
      <c r="AO3283" s="21">
        <f t="shared" si="2307"/>
        <v>0</v>
      </c>
      <c r="AP3283" s="21">
        <f t="shared" si="2307"/>
        <v>0</v>
      </c>
      <c r="AQ3283" s="21">
        <f t="shared" si="2307"/>
        <v>0</v>
      </c>
      <c r="AR3283" s="21">
        <f t="shared" si="2307"/>
        <v>0</v>
      </c>
      <c r="AS3283" s="21">
        <f t="shared" si="2307"/>
        <v>0</v>
      </c>
      <c r="AT3283" s="21">
        <f t="shared" si="2307"/>
        <v>0</v>
      </c>
      <c r="AU3283" s="21">
        <f t="shared" si="2307"/>
        <v>0</v>
      </c>
      <c r="AV3283" s="21">
        <f t="shared" si="2307"/>
        <v>0</v>
      </c>
      <c r="AW3283" s="21">
        <f t="shared" si="2307"/>
        <v>0</v>
      </c>
      <c r="AX3283" s="21">
        <f t="shared" si="2307"/>
        <v>0</v>
      </c>
      <c r="AY3283" s="21">
        <f t="shared" si="2307"/>
        <v>0</v>
      </c>
      <c r="AZ3283" s="21">
        <f t="shared" si="2307"/>
        <v>0</v>
      </c>
      <c r="BA3283" s="21">
        <f t="shared" si="2307"/>
        <v>0</v>
      </c>
      <c r="BB3283" s="21">
        <f t="shared" si="2307"/>
        <v>0</v>
      </c>
      <c r="BC3283" s="21">
        <f t="shared" si="2307"/>
        <v>0</v>
      </c>
      <c r="BD3283" s="21">
        <f t="shared" si="2307"/>
        <v>0</v>
      </c>
    </row>
    <row r="3284" spans="1:59" ht="16" x14ac:dyDescent="0.2">
      <c r="B3284" s="11">
        <f t="shared" si="2302"/>
        <v>118</v>
      </c>
      <c r="C3284" s="12" t="str">
        <f t="shared" si="2302"/>
        <v>SCI HSR 5</v>
      </c>
      <c r="D3284" s="25" t="s">
        <v>235</v>
      </c>
      <c r="E3284" s="26">
        <v>44571</v>
      </c>
      <c r="F3284" s="15"/>
      <c r="G3284" s="25" t="s">
        <v>236</v>
      </c>
      <c r="H3284" s="25" t="s">
        <v>237</v>
      </c>
      <c r="I3284" s="25" t="s">
        <v>238</v>
      </c>
      <c r="J3284" s="25" t="s">
        <v>239</v>
      </c>
      <c r="K3284" s="24"/>
      <c r="L3284" s="27" t="s">
        <v>240</v>
      </c>
      <c r="M3284" s="83"/>
      <c r="N3284" s="83"/>
      <c r="O3284" s="28">
        <f>($H3296&gt;0)*($J3296&lt;O$2)*0
+($H3296&gt;0)*($J3296&gt;=O$2)*($J3296&lt;=O$3)*(($J3296-O$2+1)/O$4)
+($H3296&gt;0)*($J3296&gt;O$3)*($I3296&gt;O$3)*0
+($H3296&gt;0)*($J3296&gt;O$3)*($I3296&lt;=O$3)*($I3296&gt;=O$2)*((O$3-$I3296+1)/O$4)
+($H3296&gt;0)*($J3296&gt;O$3)*($I3296&lt;O$2)*1
+($H3296&gt;0)*($I3296&gt;O$3)*0
+($H3297&gt;0)*($J3297&lt;O$2)*0
+($H3297&gt;0)*($J3297&gt;=O$2)*($J3297&lt;=O$3)*(($J3297-O$2+1)/O$4)
+($H3297&gt;0)*($J3297&gt;O$3)*($I3297&gt;O$3)*0
+($H3297&gt;0)*($J3297&gt;O$3)*($I3297&lt;=O$3)*($I3297&gt;=O$2)*((O$3-$I3297+1)/O$4)
+($H3297&gt;0)*($J3297&gt;O$3)*($I3297&lt;O$2)*1
+($H3297&gt;0)*($I3297&gt;O$3)*0
+($H3298&gt;0)*($J3298&lt;O$2)*0
+($H3298&gt;0)*($J3298&gt;=O$2)*($J3298&lt;=O$3)*(($J3298-O$2+1)/O$4)
+($H3298&gt;0)*($J3298&gt;O$3)*($I3298&gt;O$3)*0
+($H3298&gt;0)*($J3298&gt;O$3)*($I3298&lt;=O$3)*($I3298&gt;=O$2)*((O$3-$I3298+1)/O$4)
+($H3298&gt;0)*($J3298&gt;O$3)*($I3298&lt;O$2)*1
+($H3298&gt;0)*($I3298&gt;O$3)*0</f>
        <v>0</v>
      </c>
      <c r="P3284" s="28">
        <f t="shared" ref="P3284:BD3284" si="2308">($H3296&gt;0)*($J3296&lt;P$2)*0
+($H3296&gt;0)*($J3296&gt;=P$2)*($J3296&lt;=P$3)*(($J3296-P$2+1)/P$4)
+($H3296&gt;0)*($J3296&gt;P$3)*($I3296&gt;P$3)*0
+($H3296&gt;0)*($J3296&gt;P$3)*($I3296&lt;=P$3)*($I3296&gt;=P$2)*((P$3-$I3296+1)/P$4)
+($H3296&gt;0)*($J3296&gt;P$3)*($I3296&lt;P$2)*1
+($H3296&gt;0)*($I3296&gt;P$3)*0
+($H3297&gt;0)*($J3297&lt;P$2)*0
+($H3297&gt;0)*($J3297&gt;=P$2)*($J3297&lt;=P$3)*(($J3297-P$2+1)/P$4)
+($H3297&gt;0)*($J3297&gt;P$3)*($I3297&gt;P$3)*0
+($H3297&gt;0)*($J3297&gt;P$3)*($I3297&lt;=P$3)*($I3297&gt;=P$2)*((P$3-$I3297+1)/P$4)
+($H3297&gt;0)*($J3297&gt;P$3)*($I3297&lt;P$2)*1
+($H3297&gt;0)*($I3297&gt;P$3)*0
+($H3298&gt;0)*($J3298&lt;P$2)*0
+($H3298&gt;0)*($J3298&gt;=P$2)*($J3298&lt;=P$3)*(($J3298-P$2+1)/P$4)
+($H3298&gt;0)*($J3298&gt;P$3)*($I3298&gt;P$3)*0
+($H3298&gt;0)*($J3298&gt;P$3)*($I3298&lt;=P$3)*($I3298&gt;=P$2)*((P$3-$I3298+1)/P$4)
+($H3298&gt;0)*($J3298&gt;P$3)*($I3298&lt;P$2)*1
+($H3298&gt;0)*($I3298&gt;P$3)*0</f>
        <v>0</v>
      </c>
      <c r="Q3284" s="28">
        <f t="shared" si="2308"/>
        <v>0</v>
      </c>
      <c r="R3284" s="28">
        <f t="shared" si="2308"/>
        <v>0</v>
      </c>
      <c r="S3284" s="28">
        <f t="shared" si="2308"/>
        <v>0</v>
      </c>
      <c r="T3284" s="28">
        <f t="shared" si="2308"/>
        <v>0</v>
      </c>
      <c r="U3284" s="28">
        <f t="shared" si="2308"/>
        <v>0</v>
      </c>
      <c r="V3284" s="28">
        <f t="shared" si="2308"/>
        <v>0</v>
      </c>
      <c r="W3284" s="28">
        <f t="shared" si="2308"/>
        <v>0</v>
      </c>
      <c r="X3284" s="28">
        <f t="shared" si="2308"/>
        <v>0</v>
      </c>
      <c r="Y3284" s="28">
        <f t="shared" si="2308"/>
        <v>0</v>
      </c>
      <c r="Z3284" s="28">
        <f t="shared" si="2308"/>
        <v>0</v>
      </c>
      <c r="AA3284" s="28">
        <f t="shared" si="2308"/>
        <v>0</v>
      </c>
      <c r="AB3284" s="28">
        <f t="shared" si="2308"/>
        <v>0</v>
      </c>
      <c r="AC3284" s="28">
        <f t="shared" si="2308"/>
        <v>0</v>
      </c>
      <c r="AD3284" s="28">
        <f t="shared" si="2308"/>
        <v>0</v>
      </c>
      <c r="AE3284" s="28">
        <f t="shared" si="2308"/>
        <v>0</v>
      </c>
      <c r="AF3284" s="28">
        <f t="shared" si="2308"/>
        <v>0</v>
      </c>
      <c r="AG3284" s="28">
        <f t="shared" si="2308"/>
        <v>0</v>
      </c>
      <c r="AH3284" s="28">
        <f t="shared" si="2308"/>
        <v>0</v>
      </c>
      <c r="AI3284" s="28">
        <f t="shared" si="2308"/>
        <v>0</v>
      </c>
      <c r="AJ3284" s="28">
        <f t="shared" si="2308"/>
        <v>0</v>
      </c>
      <c r="AK3284" s="28">
        <f t="shared" si="2308"/>
        <v>0</v>
      </c>
      <c r="AL3284" s="28">
        <f t="shared" si="2308"/>
        <v>0</v>
      </c>
      <c r="AM3284" s="28">
        <f t="shared" si="2308"/>
        <v>0</v>
      </c>
      <c r="AN3284" s="28">
        <f t="shared" si="2308"/>
        <v>0</v>
      </c>
      <c r="AO3284" s="28">
        <f t="shared" si="2308"/>
        <v>0</v>
      </c>
      <c r="AP3284" s="28">
        <f t="shared" si="2308"/>
        <v>0</v>
      </c>
      <c r="AQ3284" s="28">
        <f t="shared" si="2308"/>
        <v>0</v>
      </c>
      <c r="AR3284" s="28">
        <f t="shared" si="2308"/>
        <v>0</v>
      </c>
      <c r="AS3284" s="28">
        <f t="shared" si="2308"/>
        <v>0</v>
      </c>
      <c r="AT3284" s="28">
        <f t="shared" si="2308"/>
        <v>0</v>
      </c>
      <c r="AU3284" s="28">
        <f t="shared" si="2308"/>
        <v>0</v>
      </c>
      <c r="AV3284" s="28">
        <f t="shared" si="2308"/>
        <v>0</v>
      </c>
      <c r="AW3284" s="28">
        <f t="shared" si="2308"/>
        <v>0</v>
      </c>
      <c r="AX3284" s="28">
        <f t="shared" si="2308"/>
        <v>0</v>
      </c>
      <c r="AY3284" s="28">
        <f t="shared" si="2308"/>
        <v>0</v>
      </c>
      <c r="AZ3284" s="28">
        <f t="shared" si="2308"/>
        <v>0</v>
      </c>
      <c r="BA3284" s="28">
        <f t="shared" si="2308"/>
        <v>0</v>
      </c>
      <c r="BB3284" s="28">
        <f t="shared" si="2308"/>
        <v>0</v>
      </c>
      <c r="BC3284" s="28">
        <f t="shared" si="2308"/>
        <v>0</v>
      </c>
      <c r="BD3284" s="28">
        <f t="shared" si="2308"/>
        <v>0</v>
      </c>
    </row>
    <row r="3285" spans="1:59" ht="16" x14ac:dyDescent="0.2">
      <c r="B3285" s="11">
        <f t="shared" si="2302"/>
        <v>118</v>
      </c>
      <c r="C3285" s="12" t="str">
        <f t="shared" si="2302"/>
        <v>SCI HSR 5</v>
      </c>
      <c r="D3285" s="25" t="s">
        <v>241</v>
      </c>
      <c r="E3285" s="29">
        <v>110000</v>
      </c>
      <c r="F3285" s="15"/>
      <c r="G3285" s="30" t="s">
        <v>10</v>
      </c>
      <c r="H3285" s="31">
        <v>100000</v>
      </c>
      <c r="I3285" s="32">
        <v>44571</v>
      </c>
      <c r="J3285" s="32">
        <v>44935</v>
      </c>
      <c r="K3285" s="24"/>
      <c r="L3285" s="33" t="s">
        <v>242</v>
      </c>
      <c r="M3285" s="73"/>
      <c r="N3285" s="73"/>
      <c r="O3285" s="34">
        <f>($E3295&lt;=O$3)*($E3295&gt;O$2)*((O$3-$E3295+1)/O$4)
+($E3295&lt;=O$2)*((O$3-O$2+1)/O$4)
+($E3295&gt;O$3)*(0)</f>
        <v>0</v>
      </c>
      <c r="P3285" s="34">
        <f t="shared" ref="P3285:BD3285" si="2309">($E3295&lt;=P$3)*($E3295&gt;P$2)*((P$3-$E3295+1)/P$4)
+($E3295&lt;=P$2)*((P$3-P$2+1)/P$4)
+($E3295&gt;P$3)*(0)</f>
        <v>0</v>
      </c>
      <c r="Q3285" s="34">
        <f t="shared" si="2309"/>
        <v>0</v>
      </c>
      <c r="R3285" s="34">
        <f t="shared" si="2309"/>
        <v>0</v>
      </c>
      <c r="S3285" s="34">
        <f t="shared" si="2309"/>
        <v>0</v>
      </c>
      <c r="T3285" s="34">
        <f t="shared" si="2309"/>
        <v>0</v>
      </c>
      <c r="U3285" s="34">
        <f t="shared" si="2309"/>
        <v>0</v>
      </c>
      <c r="V3285" s="34">
        <f t="shared" si="2309"/>
        <v>0</v>
      </c>
      <c r="W3285" s="34">
        <f t="shared" si="2309"/>
        <v>0</v>
      </c>
      <c r="X3285" s="34">
        <f t="shared" si="2309"/>
        <v>0</v>
      </c>
      <c r="Y3285" s="34">
        <f t="shared" si="2309"/>
        <v>0</v>
      </c>
      <c r="Z3285" s="34">
        <f t="shared" si="2309"/>
        <v>0</v>
      </c>
      <c r="AA3285" s="34">
        <f t="shared" si="2309"/>
        <v>0</v>
      </c>
      <c r="AB3285" s="34">
        <f t="shared" si="2309"/>
        <v>0</v>
      </c>
      <c r="AC3285" s="34">
        <f t="shared" si="2309"/>
        <v>0</v>
      </c>
      <c r="AD3285" s="34">
        <f t="shared" si="2309"/>
        <v>0</v>
      </c>
      <c r="AE3285" s="34">
        <f t="shared" si="2309"/>
        <v>0</v>
      </c>
      <c r="AF3285" s="34">
        <f t="shared" si="2309"/>
        <v>0</v>
      </c>
      <c r="AG3285" s="34">
        <f t="shared" si="2309"/>
        <v>0</v>
      </c>
      <c r="AH3285" s="34">
        <f t="shared" si="2309"/>
        <v>0</v>
      </c>
      <c r="AI3285" s="34">
        <f t="shared" si="2309"/>
        <v>0</v>
      </c>
      <c r="AJ3285" s="34">
        <f t="shared" si="2309"/>
        <v>0</v>
      </c>
      <c r="AK3285" s="34">
        <f t="shared" si="2309"/>
        <v>0</v>
      </c>
      <c r="AL3285" s="34">
        <f t="shared" si="2309"/>
        <v>0</v>
      </c>
      <c r="AM3285" s="34">
        <f t="shared" si="2309"/>
        <v>0</v>
      </c>
      <c r="AN3285" s="34">
        <f t="shared" si="2309"/>
        <v>0</v>
      </c>
      <c r="AO3285" s="34">
        <f t="shared" si="2309"/>
        <v>0</v>
      </c>
      <c r="AP3285" s="34">
        <f t="shared" si="2309"/>
        <v>0</v>
      </c>
      <c r="AQ3285" s="34">
        <f t="shared" si="2309"/>
        <v>0</v>
      </c>
      <c r="AR3285" s="34">
        <f t="shared" si="2309"/>
        <v>0</v>
      </c>
      <c r="AS3285" s="34">
        <f t="shared" si="2309"/>
        <v>0</v>
      </c>
      <c r="AT3285" s="34">
        <f t="shared" si="2309"/>
        <v>0</v>
      </c>
      <c r="AU3285" s="34">
        <f t="shared" si="2309"/>
        <v>0</v>
      </c>
      <c r="AV3285" s="34">
        <f t="shared" si="2309"/>
        <v>0</v>
      </c>
      <c r="AW3285" s="34">
        <f t="shared" si="2309"/>
        <v>0</v>
      </c>
      <c r="AX3285" s="34">
        <f t="shared" si="2309"/>
        <v>0</v>
      </c>
      <c r="AY3285" s="34">
        <f t="shared" si="2309"/>
        <v>0</v>
      </c>
      <c r="AZ3285" s="34">
        <f t="shared" si="2309"/>
        <v>0</v>
      </c>
      <c r="BA3285" s="34">
        <f t="shared" si="2309"/>
        <v>0</v>
      </c>
      <c r="BB3285" s="34">
        <f t="shared" si="2309"/>
        <v>0</v>
      </c>
      <c r="BC3285" s="34">
        <f t="shared" si="2309"/>
        <v>0</v>
      </c>
      <c r="BD3285" s="34">
        <f t="shared" si="2309"/>
        <v>0</v>
      </c>
    </row>
    <row r="3286" spans="1:59" ht="16" x14ac:dyDescent="0.2">
      <c r="A3286" s="35"/>
      <c r="B3286" s="11">
        <f t="shared" si="2302"/>
        <v>118</v>
      </c>
      <c r="C3286" s="12" t="str">
        <f t="shared" si="2302"/>
        <v>SCI HSR 5</v>
      </c>
      <c r="D3286" s="25" t="s">
        <v>243</v>
      </c>
      <c r="E3286" s="29">
        <v>110000</v>
      </c>
      <c r="F3286" s="15"/>
      <c r="G3286" s="30" t="s">
        <v>11</v>
      </c>
      <c r="H3286" s="31">
        <v>105000</v>
      </c>
      <c r="I3286" s="32">
        <v>44936</v>
      </c>
      <c r="J3286" s="32">
        <v>45300</v>
      </c>
      <c r="K3286" s="35"/>
      <c r="M3286" s="84">
        <v>44571</v>
      </c>
      <c r="O3286" s="15"/>
      <c r="P3286" s="15"/>
      <c r="Q3286" s="15"/>
      <c r="R3286" s="15"/>
      <c r="S3286" s="15"/>
      <c r="T3286" s="15"/>
      <c r="U3286" s="15"/>
      <c r="V3286" s="15"/>
      <c r="W3286" s="15"/>
      <c r="X3286" s="15"/>
      <c r="Y3286" s="15"/>
      <c r="Z3286" s="15"/>
      <c r="AA3286" s="15"/>
      <c r="AB3286" s="15"/>
      <c r="AC3286" s="15"/>
      <c r="AD3286" s="15"/>
      <c r="AE3286" s="15"/>
      <c r="AF3286" s="15"/>
      <c r="AG3286" s="15"/>
      <c r="AH3286" s="15"/>
      <c r="AI3286" s="15"/>
      <c r="AJ3286" s="15"/>
      <c r="AK3286" s="15"/>
      <c r="AL3286" s="15"/>
      <c r="AM3286" s="15"/>
      <c r="AN3286" s="15"/>
      <c r="AO3286" s="15"/>
      <c r="AP3286" s="15"/>
      <c r="AQ3286" s="15"/>
      <c r="AR3286" s="15"/>
      <c r="AS3286" s="15"/>
      <c r="AT3286" s="15"/>
      <c r="AU3286" s="15"/>
      <c r="AV3286" s="15"/>
      <c r="AW3286" s="15"/>
      <c r="AX3286" s="15"/>
      <c r="AY3286" s="15"/>
      <c r="AZ3286" s="15"/>
      <c r="BA3286" s="15"/>
      <c r="BB3286" s="15"/>
      <c r="BC3286" s="15"/>
      <c r="BD3286" s="15"/>
      <c r="BE3286" s="35"/>
      <c r="BF3286" s="35"/>
      <c r="BG3286" s="35"/>
    </row>
    <row r="3287" spans="1:59" ht="16" x14ac:dyDescent="0.2">
      <c r="B3287" s="11">
        <f t="shared" si="2302"/>
        <v>118</v>
      </c>
      <c r="C3287" s="12" t="str">
        <f t="shared" si="2302"/>
        <v>SCI HSR 5</v>
      </c>
      <c r="D3287" s="25" t="s">
        <v>244</v>
      </c>
      <c r="E3287" s="29">
        <v>100000</v>
      </c>
      <c r="F3287" s="15"/>
      <c r="G3287" s="36" t="s">
        <v>12</v>
      </c>
      <c r="H3287" s="31">
        <v>0</v>
      </c>
      <c r="I3287" s="32">
        <v>0</v>
      </c>
      <c r="J3287" s="32">
        <v>0</v>
      </c>
      <c r="K3287" s="24"/>
      <c r="L3287" s="37" t="s">
        <v>245</v>
      </c>
      <c r="M3287" s="74">
        <v>1</v>
      </c>
      <c r="N3287" s="74">
        <v>1</v>
      </c>
      <c r="O3287" s="38">
        <v>1</v>
      </c>
      <c r="P3287" s="38">
        <v>1</v>
      </c>
      <c r="Q3287" s="38">
        <v>1.0089999999999999</v>
      </c>
      <c r="R3287" s="38">
        <v>1.01</v>
      </c>
      <c r="S3287" s="38">
        <v>1.01</v>
      </c>
      <c r="T3287" s="38">
        <v>1.01</v>
      </c>
      <c r="U3287" s="38">
        <v>1.0191010989010989</v>
      </c>
      <c r="V3287" s="38">
        <v>1.0201</v>
      </c>
      <c r="W3287" s="38">
        <v>1.0201</v>
      </c>
      <c r="X3287" s="38">
        <v>1.0201</v>
      </c>
      <c r="Y3287" s="38">
        <v>1.0292808999999998</v>
      </c>
      <c r="Z3287" s="38">
        <v>1.0303009999999999</v>
      </c>
      <c r="AA3287" s="38">
        <v>1.0303009999999999</v>
      </c>
      <c r="AB3287" s="38">
        <v>1.0303009999999999</v>
      </c>
      <c r="AC3287" s="38">
        <v>1.0395737089999999</v>
      </c>
      <c r="AD3287" s="38">
        <v>1.04060401</v>
      </c>
      <c r="AE3287" s="38">
        <v>1.04060401</v>
      </c>
      <c r="AF3287" s="38">
        <v>1.04060401</v>
      </c>
      <c r="AG3287" s="38">
        <v>1.04996944609</v>
      </c>
      <c r="AH3287" s="38">
        <v>1.0510100500999999</v>
      </c>
      <c r="AI3287" s="38">
        <v>1.0510100500999999</v>
      </c>
      <c r="AJ3287" s="38">
        <v>1.0510100500999999</v>
      </c>
      <c r="AK3287" s="38">
        <v>1.0604806901118902</v>
      </c>
      <c r="AL3287" s="38">
        <v>1.0615201506009999</v>
      </c>
      <c r="AM3287" s="38">
        <v>1.0615201506009999</v>
      </c>
      <c r="AN3287" s="38">
        <v>1.0615201506009999</v>
      </c>
      <c r="AO3287" s="38">
        <v>1.0710738319564088</v>
      </c>
      <c r="AP3287" s="38">
        <v>1.0721353521070098</v>
      </c>
      <c r="AQ3287" s="38">
        <v>1.0721353521070098</v>
      </c>
      <c r="AR3287" s="38">
        <v>1.0721353521070098</v>
      </c>
      <c r="AS3287" s="38">
        <v>1.0817845702759727</v>
      </c>
      <c r="AT3287" s="38">
        <v>1.08285670562808</v>
      </c>
      <c r="AU3287" s="38">
        <v>1.08285670562808</v>
      </c>
      <c r="AV3287" s="38">
        <v>1.08285670562808</v>
      </c>
      <c r="AW3287" s="38">
        <v>1.0926024159787326</v>
      </c>
      <c r="AX3287" s="38">
        <v>1.0936852726843609</v>
      </c>
      <c r="AY3287" s="38">
        <v>1.0936852726843609</v>
      </c>
      <c r="AZ3287" s="38">
        <v>1.0936852726843609</v>
      </c>
      <c r="BA3287" s="38">
        <v>1.1035404586580002</v>
      </c>
      <c r="BB3287" s="38">
        <v>1.1046221254112045</v>
      </c>
      <c r="BC3287" s="38">
        <v>1.1046221254112045</v>
      </c>
      <c r="BD3287" s="38">
        <v>1.1046221254112045</v>
      </c>
    </row>
    <row r="3288" spans="1:59" ht="16" x14ac:dyDescent="0.2">
      <c r="B3288" s="11">
        <f t="shared" si="2302"/>
        <v>118</v>
      </c>
      <c r="C3288" s="12" t="str">
        <f t="shared" si="2302"/>
        <v>SCI HSR 5</v>
      </c>
      <c r="D3288" s="25" t="s">
        <v>25</v>
      </c>
      <c r="E3288" s="39" t="s">
        <v>30</v>
      </c>
      <c r="F3288" s="15"/>
      <c r="K3288" s="24"/>
      <c r="L3288" s="16" t="s">
        <v>246</v>
      </c>
      <c r="M3288" s="70"/>
      <c r="N3288" s="70"/>
      <c r="O3288" s="40">
        <f>O3281*$E3285/4+O3285*$E3296/4</f>
        <v>27500</v>
      </c>
      <c r="P3288" s="40">
        <f t="shared" ref="P3288:BD3288" si="2310">P3281*$E3285/4+P3285*$E3296/4</f>
        <v>27500</v>
      </c>
      <c r="Q3288" s="40">
        <f t="shared" si="2310"/>
        <v>27500</v>
      </c>
      <c r="R3288" s="40">
        <f t="shared" si="2310"/>
        <v>27500</v>
      </c>
      <c r="S3288" s="40">
        <f t="shared" si="2310"/>
        <v>27500</v>
      </c>
      <c r="T3288" s="40">
        <f t="shared" si="2310"/>
        <v>27500</v>
      </c>
      <c r="U3288" s="40">
        <f t="shared" si="2310"/>
        <v>27500</v>
      </c>
      <c r="V3288" s="40">
        <f t="shared" si="2310"/>
        <v>27500</v>
      </c>
      <c r="W3288" s="40">
        <f t="shared" si="2310"/>
        <v>27500</v>
      </c>
      <c r="X3288" s="40">
        <f t="shared" si="2310"/>
        <v>27500</v>
      </c>
      <c r="Y3288" s="40">
        <f t="shared" si="2310"/>
        <v>27500</v>
      </c>
      <c r="Z3288" s="40">
        <f t="shared" si="2310"/>
        <v>27500</v>
      </c>
      <c r="AA3288" s="40">
        <f t="shared" si="2310"/>
        <v>27500</v>
      </c>
      <c r="AB3288" s="40">
        <f t="shared" si="2310"/>
        <v>27500</v>
      </c>
      <c r="AC3288" s="40">
        <f t="shared" si="2310"/>
        <v>27500</v>
      </c>
      <c r="AD3288" s="40">
        <f t="shared" si="2310"/>
        <v>27500</v>
      </c>
      <c r="AE3288" s="40">
        <f t="shared" si="2310"/>
        <v>27500</v>
      </c>
      <c r="AF3288" s="40">
        <f t="shared" si="2310"/>
        <v>27500</v>
      </c>
      <c r="AG3288" s="40">
        <f t="shared" si="2310"/>
        <v>27500</v>
      </c>
      <c r="AH3288" s="40">
        <f t="shared" si="2310"/>
        <v>27500</v>
      </c>
      <c r="AI3288" s="40">
        <f t="shared" si="2310"/>
        <v>27500</v>
      </c>
      <c r="AJ3288" s="40">
        <f t="shared" si="2310"/>
        <v>27500</v>
      </c>
      <c r="AK3288" s="40">
        <f t="shared" si="2310"/>
        <v>27500</v>
      </c>
      <c r="AL3288" s="40">
        <f t="shared" si="2310"/>
        <v>27500</v>
      </c>
      <c r="AM3288" s="40">
        <f t="shared" si="2310"/>
        <v>27500</v>
      </c>
      <c r="AN3288" s="40">
        <f t="shared" si="2310"/>
        <v>27500</v>
      </c>
      <c r="AO3288" s="40">
        <f t="shared" si="2310"/>
        <v>27500</v>
      </c>
      <c r="AP3288" s="40">
        <f t="shared" si="2310"/>
        <v>27500</v>
      </c>
      <c r="AQ3288" s="40">
        <f t="shared" si="2310"/>
        <v>27500</v>
      </c>
      <c r="AR3288" s="40">
        <f t="shared" si="2310"/>
        <v>27500</v>
      </c>
      <c r="AS3288" s="40">
        <f t="shared" si="2310"/>
        <v>27500</v>
      </c>
      <c r="AT3288" s="40">
        <f t="shared" si="2310"/>
        <v>27500</v>
      </c>
      <c r="AU3288" s="40">
        <f t="shared" si="2310"/>
        <v>27500</v>
      </c>
      <c r="AV3288" s="40">
        <f t="shared" si="2310"/>
        <v>27500</v>
      </c>
      <c r="AW3288" s="40">
        <f t="shared" si="2310"/>
        <v>27500</v>
      </c>
      <c r="AX3288" s="40">
        <f t="shared" si="2310"/>
        <v>27500</v>
      </c>
      <c r="AY3288" s="40">
        <f t="shared" si="2310"/>
        <v>27500</v>
      </c>
      <c r="AZ3288" s="40">
        <f t="shared" si="2310"/>
        <v>27500</v>
      </c>
      <c r="BA3288" s="40">
        <f t="shared" si="2310"/>
        <v>27500</v>
      </c>
      <c r="BB3288" s="40">
        <f t="shared" si="2310"/>
        <v>27500</v>
      </c>
      <c r="BC3288" s="40">
        <f t="shared" si="2310"/>
        <v>27500</v>
      </c>
      <c r="BD3288" s="40">
        <f t="shared" si="2310"/>
        <v>27500</v>
      </c>
    </row>
    <row r="3289" spans="1:59" ht="16" x14ac:dyDescent="0.2">
      <c r="B3289" s="11">
        <f t="shared" si="2302"/>
        <v>118</v>
      </c>
      <c r="C3289" s="12" t="str">
        <f t="shared" si="2302"/>
        <v>SCI HSR 5</v>
      </c>
      <c r="D3289" s="25" t="s">
        <v>247</v>
      </c>
      <c r="E3289" s="39" t="s">
        <v>248</v>
      </c>
      <c r="F3289" s="15"/>
      <c r="G3289" s="25" t="s">
        <v>249</v>
      </c>
      <c r="H3289" s="26">
        <v>0</v>
      </c>
      <c r="I3289" s="25" t="s">
        <v>239</v>
      </c>
      <c r="J3289" s="26">
        <v>48953</v>
      </c>
      <c r="K3289" s="24"/>
      <c r="L3289" s="20" t="s">
        <v>250</v>
      </c>
      <c r="M3289" s="72"/>
      <c r="N3289" s="72"/>
      <c r="O3289" s="41">
        <f>IF($E3295&gt;=O$3,IF(O$3&lt;=($E3284+365),O3288,IFERROR(O3281*$E3286/4*O3287+
$E3296*O3285/4*IFERROR(O3287/$E3297,0),0)),IF(O$3&lt;=($E3295+365),O3281*$E3286/4*O3287+$E3296*O3285/4*IFERROR(O3287/$E3297,0),IFERROR($E3296*O3285/4*IFERROR(O3287/$E3297,0),0)))</f>
        <v>27500</v>
      </c>
      <c r="P3289" s="41">
        <f t="shared" ref="P3289:BD3289" si="2311">IF($E3295&gt;=P$3,IF(P$3&lt;=($E3284+365),P3288,IFERROR(P3281*$E3286/4*P3287+
$E3296*P3285/4*IFERROR(P3287/$E3297,0),0)),IF(P$3&lt;=($E3295+365),P3281*$E3286/4*P3287+$E3296*P3285/4*IFERROR(P3287/$E3297,0),IFERROR($E3296*P3285/4*IFERROR(P3287/$E3297,0),0)))</f>
        <v>27500</v>
      </c>
      <c r="Q3289" s="41">
        <f t="shared" si="2311"/>
        <v>27747.499999999996</v>
      </c>
      <c r="R3289" s="41">
        <f t="shared" si="2311"/>
        <v>27775</v>
      </c>
      <c r="S3289" s="41">
        <f t="shared" si="2311"/>
        <v>27775</v>
      </c>
      <c r="T3289" s="41">
        <f t="shared" si="2311"/>
        <v>27775</v>
      </c>
      <c r="U3289" s="41">
        <f t="shared" si="2311"/>
        <v>28025.280219780219</v>
      </c>
      <c r="V3289" s="41">
        <f t="shared" si="2311"/>
        <v>28052.75</v>
      </c>
      <c r="W3289" s="41">
        <f t="shared" si="2311"/>
        <v>28052.75</v>
      </c>
      <c r="X3289" s="41">
        <f t="shared" si="2311"/>
        <v>28052.75</v>
      </c>
      <c r="Y3289" s="41">
        <f t="shared" si="2311"/>
        <v>28305.224749999994</v>
      </c>
      <c r="Z3289" s="41">
        <f t="shared" si="2311"/>
        <v>28333.277499999997</v>
      </c>
      <c r="AA3289" s="41">
        <f t="shared" si="2311"/>
        <v>28333.277499999997</v>
      </c>
      <c r="AB3289" s="41">
        <f t="shared" si="2311"/>
        <v>28333.277499999997</v>
      </c>
      <c r="AC3289" s="41">
        <f t="shared" si="2311"/>
        <v>28588.276997499997</v>
      </c>
      <c r="AD3289" s="41">
        <f t="shared" si="2311"/>
        <v>28616.610274999999</v>
      </c>
      <c r="AE3289" s="41">
        <f t="shared" si="2311"/>
        <v>28616.610274999999</v>
      </c>
      <c r="AF3289" s="41">
        <f t="shared" si="2311"/>
        <v>28616.610274999999</v>
      </c>
      <c r="AG3289" s="41">
        <f t="shared" si="2311"/>
        <v>28874.159767475001</v>
      </c>
      <c r="AH3289" s="41">
        <f t="shared" si="2311"/>
        <v>28902.776377749997</v>
      </c>
      <c r="AI3289" s="41">
        <f t="shared" si="2311"/>
        <v>28902.776377749997</v>
      </c>
      <c r="AJ3289" s="41">
        <f t="shared" si="2311"/>
        <v>28902.776377749997</v>
      </c>
      <c r="AK3289" s="41">
        <f t="shared" si="2311"/>
        <v>29163.21897807698</v>
      </c>
      <c r="AL3289" s="41">
        <f t="shared" si="2311"/>
        <v>29191.804141527497</v>
      </c>
      <c r="AM3289" s="41">
        <f t="shared" si="2311"/>
        <v>29191.804141527497</v>
      </c>
      <c r="AN3289" s="41">
        <f t="shared" si="2311"/>
        <v>29191.804141527497</v>
      </c>
      <c r="AO3289" s="41">
        <f t="shared" si="2311"/>
        <v>29454.530378801242</v>
      </c>
      <c r="AP3289" s="41">
        <f t="shared" si="2311"/>
        <v>29483.722182942769</v>
      </c>
      <c r="AQ3289" s="41">
        <f t="shared" si="2311"/>
        <v>29483.722182942769</v>
      </c>
      <c r="AR3289" s="41">
        <f t="shared" si="2311"/>
        <v>29483.722182942769</v>
      </c>
      <c r="AS3289" s="41">
        <f t="shared" si="2311"/>
        <v>29749.075682589249</v>
      </c>
      <c r="AT3289" s="41">
        <f t="shared" si="2311"/>
        <v>29778.559404772201</v>
      </c>
      <c r="AU3289" s="41">
        <f t="shared" si="2311"/>
        <v>29778.559404772201</v>
      </c>
      <c r="AV3289" s="41">
        <f t="shared" si="2311"/>
        <v>29778.559404772201</v>
      </c>
      <c r="AW3289" s="41">
        <f t="shared" si="2311"/>
        <v>30046.566439415146</v>
      </c>
      <c r="AX3289" s="41">
        <f t="shared" si="2311"/>
        <v>30076.344998819925</v>
      </c>
      <c r="AY3289" s="41">
        <f t="shared" si="2311"/>
        <v>30076.344998819925</v>
      </c>
      <c r="AZ3289" s="41">
        <f t="shared" si="2311"/>
        <v>30076.344998819925</v>
      </c>
      <c r="BA3289" s="41">
        <f t="shared" si="2311"/>
        <v>30347.362613095007</v>
      </c>
      <c r="BB3289" s="41">
        <f t="shared" si="2311"/>
        <v>30377.108448808125</v>
      </c>
      <c r="BC3289" s="41">
        <f t="shared" si="2311"/>
        <v>30377.108448808125</v>
      </c>
      <c r="BD3289" s="41">
        <f t="shared" si="2311"/>
        <v>30377.108448808125</v>
      </c>
    </row>
    <row r="3290" spans="1:59" ht="16" x14ac:dyDescent="0.2">
      <c r="B3290" s="11">
        <f t="shared" si="2302"/>
        <v>118</v>
      </c>
      <c r="C3290" s="12" t="str">
        <f t="shared" si="2302"/>
        <v>SCI HSR 5</v>
      </c>
      <c r="D3290" s="25" t="s">
        <v>8</v>
      </c>
      <c r="E3290" s="42">
        <v>0</v>
      </c>
      <c r="F3290" s="15"/>
      <c r="I3290" s="15"/>
      <c r="J3290" s="24"/>
      <c r="K3290" s="24"/>
      <c r="L3290" s="20" t="s">
        <v>251</v>
      </c>
      <c r="M3290" s="72"/>
      <c r="N3290" s="72"/>
      <c r="O3290" s="41">
        <f>-$E3286/4*O3280
+(O3280&gt;0)*($J3285&gt;=O$2)*($J3285&lt;=O$3)*(($J3285-O$2+1)/O$4*$H3285/4)
+(O3280&gt;0)*($J3285&gt;O$3)*($I3285&lt;=O$3)*($I3285&gt;=O$2)*((O$3-$I3285+1)/O$4*$H3285/4)
+(O3280&gt;0)*($J3285&gt;O$3)*($I3285&lt;O$2)*$H3285/4
+(O3280&gt;0)*($J3286&gt;=O$2)*($J3286&lt;=O$3)*(($J3286-O$2+1)/O$4*$H3286/4)
+(O3280&gt;0)*($J3286&gt;O$3)*($I3286&lt;=O$3)*($I3286&gt;=O$2)*((O$3-$I3286+1)/O$4*$H3286/4)
+(O3280&gt;0)*($J3286&gt;O$3)*($I3286&lt;O$2)*$H3286/4
+(O3280&gt;0)*($J3287&gt;=O$2)*($J3287&lt;=O$3)*(($J3287-O$2+1)/O$4*$H3287/4)
+(O3280&gt;0)*($J3287&gt;O$3)*($I3287&lt;=O$3)*($I3287&gt;=O$2)*((O$3-$I3287+1)/O$4*$H3287/4)
+(O3280&gt;0)*($J3287&gt;O$3)*($I3287&lt;O$2)*$H3287/4
-$E3296/4*O3284
+(O3284&gt;0)*($J3296&gt;=O$2)*($J3296&lt;=O$3)*(($J3296-O$2+1)/O$4*$H3296/4)
+(O3284&gt;0)*($J3296&gt;O$3)*($I3296&lt;=O$3)*($I3296&gt;=O$2)*((O$3-$I3296+1)/O$4*$H3296/4)
+(O3284&gt;0)*($J3296&gt;O$3)*($I3296&lt;O$2)*$H3296/4
+(O3284&gt;0)*($J3297&gt;=O$2)*($J3297&lt;=O$3)*(($J3297-O$2+1)/O$4*$H3297/4)
+(O3284&gt;0)*($J3297&gt;O$3)*($I3297&lt;=O$3)*($I3297&gt;=O$2)*((O$3-$I3297+1)/O$4*$H3297/4)
+(O3284&gt;0)*($J3297&gt;O$3)*($I3297&lt;O$2)*$H3297/4
+(O3284&gt;0)*($J3298&gt;=O$2)*($J3298&lt;=O$3)*(($J3298-O$2+1)/O$4*$H3298/4)
+(O3284&gt;0)*($J3298&gt;O$3)*($I3298&lt;=O$3)*($I3298&gt;=O$2)*((O$3-$I3298+1)/O$4*$H3298/4)
+(O3284&gt;0)*($J3298&gt;O$3)*($I3298&lt;O$2)*$H3298/4</f>
        <v>-2500</v>
      </c>
      <c r="P3290" s="41">
        <f t="shared" ref="P3290:BD3290" si="2312">-$E3286/4*P3280
+(P3280&gt;0)*($J3285&gt;=P$2)*($J3285&lt;=P$3)*(($J3285-P$2+1)/P$4*$H3285/4)
+(P3280&gt;0)*($J3285&gt;P$3)*($I3285&lt;=P$3)*($I3285&gt;=P$2)*((P$3-$I3285+1)/P$4*$H3285/4)
+(P3280&gt;0)*($J3285&gt;P$3)*($I3285&lt;P$2)*$H3285/4
+(P3280&gt;0)*($J3286&gt;=P$2)*($J3286&lt;=P$3)*(($J3286-P$2+1)/P$4*$H3286/4)
+(P3280&gt;0)*($J3286&gt;P$3)*($I3286&lt;=P$3)*($I3286&gt;=P$2)*((P$3-$I3286+1)/P$4*$H3286/4)
+(P3280&gt;0)*($J3286&gt;P$3)*($I3286&lt;P$2)*$H3286/4
+(P3280&gt;0)*($J3287&gt;=P$2)*($J3287&lt;=P$3)*(($J3287-P$2+1)/P$4*$H3287/4)
+(P3280&gt;0)*($J3287&gt;P$3)*($I3287&lt;=P$3)*($I3287&gt;=P$2)*((P$3-$I3287+1)/P$4*$H3287/4)
+(P3280&gt;0)*($J3287&gt;P$3)*($I3287&lt;P$2)*$H3287/4
-$E3296/4*P3284
+(P3284&gt;0)*($J3296&gt;=P$2)*($J3296&lt;=P$3)*(($J3296-P$2+1)/P$4*$H3296/4)
+(P3284&gt;0)*($J3296&gt;P$3)*($I3296&lt;=P$3)*($I3296&gt;=P$2)*((P$3-$I3296+1)/P$4*$H3296/4)
+(P3284&gt;0)*($J3296&gt;P$3)*($I3296&lt;P$2)*$H3296/4
+(P3284&gt;0)*($J3297&gt;=P$2)*($J3297&lt;=P$3)*(($J3297-P$2+1)/P$4*$H3297/4)
+(P3284&gt;0)*($J3297&gt;P$3)*($I3297&lt;=P$3)*($I3297&gt;=P$2)*((P$3-$I3297+1)/P$4*$H3297/4)
+(P3284&gt;0)*($J3297&gt;P$3)*($I3297&lt;P$2)*$H3297/4
+(P3284&gt;0)*($J3298&gt;=P$2)*($J3298&lt;=P$3)*(($J3298-P$2+1)/P$4*$H3298/4)
+(P3284&gt;0)*($J3298&gt;P$3)*($I3298&lt;=P$3)*($I3298&gt;=P$2)*((P$3-$I3298+1)/P$4*$H3298/4)
+(P3284&gt;0)*($J3298&gt;P$3)*($I3298&lt;P$2)*$H3298/4</f>
        <v>-2500</v>
      </c>
      <c r="Q3290" s="41">
        <f t="shared" si="2312"/>
        <v>-1375</v>
      </c>
      <c r="R3290" s="41">
        <f t="shared" si="2312"/>
        <v>-1250</v>
      </c>
      <c r="S3290" s="41">
        <f t="shared" si="2312"/>
        <v>-1250</v>
      </c>
      <c r="T3290" s="41">
        <f t="shared" si="2312"/>
        <v>-1250</v>
      </c>
      <c r="U3290" s="41">
        <f t="shared" si="2312"/>
        <v>-123.62637362637361</v>
      </c>
      <c r="V3290" s="41">
        <f t="shared" si="2312"/>
        <v>0</v>
      </c>
      <c r="W3290" s="41">
        <f t="shared" si="2312"/>
        <v>0</v>
      </c>
      <c r="X3290" s="41">
        <f t="shared" si="2312"/>
        <v>0</v>
      </c>
      <c r="Y3290" s="41">
        <f t="shared" si="2312"/>
        <v>0</v>
      </c>
      <c r="Z3290" s="41">
        <f t="shared" si="2312"/>
        <v>0</v>
      </c>
      <c r="AA3290" s="41">
        <f t="shared" si="2312"/>
        <v>0</v>
      </c>
      <c r="AB3290" s="41">
        <f t="shared" si="2312"/>
        <v>0</v>
      </c>
      <c r="AC3290" s="41">
        <f t="shared" si="2312"/>
        <v>0</v>
      </c>
      <c r="AD3290" s="41">
        <f t="shared" si="2312"/>
        <v>0</v>
      </c>
      <c r="AE3290" s="41">
        <f t="shared" si="2312"/>
        <v>0</v>
      </c>
      <c r="AF3290" s="41">
        <f t="shared" si="2312"/>
        <v>0</v>
      </c>
      <c r="AG3290" s="41">
        <f t="shared" si="2312"/>
        <v>0</v>
      </c>
      <c r="AH3290" s="41">
        <f t="shared" si="2312"/>
        <v>0</v>
      </c>
      <c r="AI3290" s="41">
        <f t="shared" si="2312"/>
        <v>0</v>
      </c>
      <c r="AJ3290" s="41">
        <f t="shared" si="2312"/>
        <v>0</v>
      </c>
      <c r="AK3290" s="41">
        <f t="shared" si="2312"/>
        <v>0</v>
      </c>
      <c r="AL3290" s="41">
        <f t="shared" si="2312"/>
        <v>0</v>
      </c>
      <c r="AM3290" s="41">
        <f t="shared" si="2312"/>
        <v>0</v>
      </c>
      <c r="AN3290" s="41">
        <f t="shared" si="2312"/>
        <v>0</v>
      </c>
      <c r="AO3290" s="41">
        <f t="shared" si="2312"/>
        <v>0</v>
      </c>
      <c r="AP3290" s="41">
        <f t="shared" si="2312"/>
        <v>0</v>
      </c>
      <c r="AQ3290" s="41">
        <f t="shared" si="2312"/>
        <v>0</v>
      </c>
      <c r="AR3290" s="41">
        <f t="shared" si="2312"/>
        <v>0</v>
      </c>
      <c r="AS3290" s="41">
        <f t="shared" si="2312"/>
        <v>0</v>
      </c>
      <c r="AT3290" s="41">
        <f t="shared" si="2312"/>
        <v>0</v>
      </c>
      <c r="AU3290" s="41">
        <f t="shared" si="2312"/>
        <v>0</v>
      </c>
      <c r="AV3290" s="41">
        <f t="shared" si="2312"/>
        <v>0</v>
      </c>
      <c r="AW3290" s="41">
        <f t="shared" si="2312"/>
        <v>0</v>
      </c>
      <c r="AX3290" s="41">
        <f t="shared" si="2312"/>
        <v>0</v>
      </c>
      <c r="AY3290" s="41">
        <f t="shared" si="2312"/>
        <v>0</v>
      </c>
      <c r="AZ3290" s="41">
        <f t="shared" si="2312"/>
        <v>0</v>
      </c>
      <c r="BA3290" s="41">
        <f t="shared" si="2312"/>
        <v>0</v>
      </c>
      <c r="BB3290" s="41">
        <f t="shared" si="2312"/>
        <v>0</v>
      </c>
      <c r="BC3290" s="41">
        <f t="shared" si="2312"/>
        <v>0</v>
      </c>
      <c r="BD3290" s="41">
        <f t="shared" si="2312"/>
        <v>0</v>
      </c>
    </row>
    <row r="3291" spans="1:59" ht="16" x14ac:dyDescent="0.2">
      <c r="B3291" s="11">
        <f t="shared" si="2302"/>
        <v>118</v>
      </c>
      <c r="C3291" s="12" t="str">
        <f t="shared" si="2302"/>
        <v>SCI HSR 5</v>
      </c>
      <c r="D3291" s="43" t="s">
        <v>252</v>
      </c>
      <c r="E3291" s="42" t="s">
        <v>288</v>
      </c>
      <c r="F3291" s="44"/>
      <c r="G3291" s="43" t="s">
        <v>253</v>
      </c>
      <c r="H3291" s="39">
        <v>0</v>
      </c>
      <c r="I3291" s="43" t="s">
        <v>254</v>
      </c>
      <c r="J3291" s="32">
        <v>0</v>
      </c>
      <c r="K3291" s="24"/>
      <c r="L3291" s="20" t="s">
        <v>255</v>
      </c>
      <c r="M3291" s="72"/>
      <c r="N3291" s="72"/>
      <c r="O3291" s="41">
        <v>0</v>
      </c>
      <c r="P3291" s="41">
        <v>0</v>
      </c>
      <c r="Q3291" s="41">
        <v>0</v>
      </c>
      <c r="R3291" s="41">
        <v>0</v>
      </c>
      <c r="S3291" s="41">
        <v>0</v>
      </c>
      <c r="T3291" s="41">
        <v>0</v>
      </c>
      <c r="U3291" s="41">
        <v>0</v>
      </c>
      <c r="V3291" s="41">
        <v>0</v>
      </c>
      <c r="W3291" s="41">
        <v>0</v>
      </c>
      <c r="X3291" s="41">
        <v>0</v>
      </c>
      <c r="Y3291" s="41">
        <v>0</v>
      </c>
      <c r="Z3291" s="41">
        <v>0</v>
      </c>
      <c r="AA3291" s="41">
        <v>0</v>
      </c>
      <c r="AB3291" s="41">
        <v>0</v>
      </c>
      <c r="AC3291" s="41">
        <v>0</v>
      </c>
      <c r="AD3291" s="41">
        <v>0</v>
      </c>
      <c r="AE3291" s="41">
        <v>0</v>
      </c>
      <c r="AF3291" s="41">
        <v>0</v>
      </c>
      <c r="AG3291" s="41">
        <v>0</v>
      </c>
      <c r="AH3291" s="41">
        <v>0</v>
      </c>
      <c r="AI3291" s="41">
        <v>0</v>
      </c>
      <c r="AJ3291" s="41">
        <v>0</v>
      </c>
      <c r="AK3291" s="41">
        <v>0</v>
      </c>
      <c r="AL3291" s="41">
        <v>0</v>
      </c>
      <c r="AM3291" s="41">
        <v>0</v>
      </c>
      <c r="AN3291" s="41">
        <v>0</v>
      </c>
      <c r="AO3291" s="41">
        <v>0</v>
      </c>
      <c r="AP3291" s="41">
        <v>0</v>
      </c>
      <c r="AQ3291" s="41">
        <v>0</v>
      </c>
      <c r="AR3291" s="41">
        <v>0</v>
      </c>
      <c r="AS3291" s="41">
        <v>0</v>
      </c>
      <c r="AT3291" s="41">
        <v>0</v>
      </c>
      <c r="AU3291" s="41">
        <v>0</v>
      </c>
      <c r="AV3291" s="41">
        <v>0</v>
      </c>
      <c r="AW3291" s="41">
        <v>0</v>
      </c>
      <c r="AX3291" s="41">
        <v>0</v>
      </c>
      <c r="AY3291" s="41">
        <v>0</v>
      </c>
      <c r="AZ3291" s="41">
        <v>0</v>
      </c>
      <c r="BA3291" s="41">
        <v>0</v>
      </c>
      <c r="BB3291" s="41">
        <v>0</v>
      </c>
      <c r="BC3291" s="41">
        <v>0</v>
      </c>
      <c r="BD3291" s="41">
        <v>0</v>
      </c>
    </row>
    <row r="3292" spans="1:59" ht="16" x14ac:dyDescent="0.2">
      <c r="B3292" s="11">
        <f t="shared" si="2302"/>
        <v>118</v>
      </c>
      <c r="C3292" s="12" t="str">
        <f t="shared" si="2302"/>
        <v>SCI HSR 5</v>
      </c>
      <c r="D3292" s="43" t="s">
        <v>256</v>
      </c>
      <c r="E3292" s="32">
        <v>48953</v>
      </c>
      <c r="G3292" s="43" t="s">
        <v>257</v>
      </c>
      <c r="H3292" s="42">
        <v>0</v>
      </c>
      <c r="I3292" s="43" t="s">
        <v>258</v>
      </c>
      <c r="J3292" s="29">
        <v>0</v>
      </c>
      <c r="K3292" s="23"/>
      <c r="L3292" s="33" t="s">
        <v>259</v>
      </c>
      <c r="M3292" s="73"/>
      <c r="N3292" s="73"/>
      <c r="O3292" s="45">
        <f>-(O3289+O3290)*IFERROR((O3279+O3283)/(O3281+O3285),0)</f>
        <v>0</v>
      </c>
      <c r="P3292" s="45">
        <f t="shared" ref="P3292:BD3292" si="2313">-(P3289+P3290)*IFERROR((P3279+P3283)/(P3281+P3285),0)</f>
        <v>0</v>
      </c>
      <c r="Q3292" s="45">
        <f t="shared" si="2313"/>
        <v>0</v>
      </c>
      <c r="R3292" s="45">
        <f t="shared" si="2313"/>
        <v>0</v>
      </c>
      <c r="S3292" s="45">
        <f t="shared" si="2313"/>
        <v>0</v>
      </c>
      <c r="T3292" s="45">
        <f t="shared" si="2313"/>
        <v>0</v>
      </c>
      <c r="U3292" s="45">
        <f t="shared" si="2313"/>
        <v>0</v>
      </c>
      <c r="V3292" s="45">
        <f t="shared" si="2313"/>
        <v>0</v>
      </c>
      <c r="W3292" s="45">
        <f t="shared" si="2313"/>
        <v>0</v>
      </c>
      <c r="X3292" s="45">
        <f t="shared" si="2313"/>
        <v>0</v>
      </c>
      <c r="Y3292" s="45">
        <f t="shared" si="2313"/>
        <v>0</v>
      </c>
      <c r="Z3292" s="45">
        <f t="shared" si="2313"/>
        <v>0</v>
      </c>
      <c r="AA3292" s="45">
        <f t="shared" si="2313"/>
        <v>0</v>
      </c>
      <c r="AB3292" s="45">
        <f t="shared" si="2313"/>
        <v>0</v>
      </c>
      <c r="AC3292" s="45">
        <f t="shared" si="2313"/>
        <v>0</v>
      </c>
      <c r="AD3292" s="45">
        <f t="shared" si="2313"/>
        <v>0</v>
      </c>
      <c r="AE3292" s="45">
        <f t="shared" si="2313"/>
        <v>0</v>
      </c>
      <c r="AF3292" s="45">
        <f t="shared" si="2313"/>
        <v>0</v>
      </c>
      <c r="AG3292" s="45">
        <f t="shared" si="2313"/>
        <v>0</v>
      </c>
      <c r="AH3292" s="45">
        <f t="shared" si="2313"/>
        <v>0</v>
      </c>
      <c r="AI3292" s="45">
        <f t="shared" si="2313"/>
        <v>0</v>
      </c>
      <c r="AJ3292" s="45">
        <f t="shared" si="2313"/>
        <v>0</v>
      </c>
      <c r="AK3292" s="45">
        <f t="shared" si="2313"/>
        <v>0</v>
      </c>
      <c r="AL3292" s="45">
        <f t="shared" si="2313"/>
        <v>0</v>
      </c>
      <c r="AM3292" s="45">
        <f t="shared" si="2313"/>
        <v>0</v>
      </c>
      <c r="AN3292" s="45">
        <f t="shared" si="2313"/>
        <v>0</v>
      </c>
      <c r="AO3292" s="45">
        <f t="shared" si="2313"/>
        <v>0</v>
      </c>
      <c r="AP3292" s="45">
        <f t="shared" si="2313"/>
        <v>0</v>
      </c>
      <c r="AQ3292" s="45">
        <f t="shared" si="2313"/>
        <v>0</v>
      </c>
      <c r="AR3292" s="45">
        <f t="shared" si="2313"/>
        <v>0</v>
      </c>
      <c r="AS3292" s="45">
        <f t="shared" si="2313"/>
        <v>0</v>
      </c>
      <c r="AT3292" s="45">
        <f t="shared" si="2313"/>
        <v>0</v>
      </c>
      <c r="AU3292" s="45">
        <f t="shared" si="2313"/>
        <v>0</v>
      </c>
      <c r="AV3292" s="45">
        <f t="shared" si="2313"/>
        <v>0</v>
      </c>
      <c r="AW3292" s="45">
        <f t="shared" si="2313"/>
        <v>0</v>
      </c>
      <c r="AX3292" s="45">
        <f t="shared" si="2313"/>
        <v>0</v>
      </c>
      <c r="AY3292" s="45">
        <f t="shared" si="2313"/>
        <v>0</v>
      </c>
      <c r="AZ3292" s="45">
        <f t="shared" si="2313"/>
        <v>0</v>
      </c>
      <c r="BA3292" s="45">
        <f t="shared" si="2313"/>
        <v>0</v>
      </c>
      <c r="BB3292" s="45">
        <f t="shared" si="2313"/>
        <v>0</v>
      </c>
      <c r="BC3292" s="45">
        <f t="shared" si="2313"/>
        <v>0</v>
      </c>
      <c r="BD3292" s="45">
        <f t="shared" si="2313"/>
        <v>0</v>
      </c>
    </row>
    <row r="3293" spans="1:59" ht="16" x14ac:dyDescent="0.2">
      <c r="B3293" s="11">
        <f t="shared" si="2302"/>
        <v>118</v>
      </c>
      <c r="C3293" s="12" t="str">
        <f t="shared" si="2302"/>
        <v>SCI HSR 5</v>
      </c>
      <c r="K3293" s="24"/>
      <c r="O3293" s="15"/>
      <c r="P3293" s="15"/>
      <c r="Q3293" s="15"/>
      <c r="R3293" s="15"/>
      <c r="S3293" s="15"/>
      <c r="T3293" s="15"/>
      <c r="U3293" s="15"/>
      <c r="V3293" s="15"/>
      <c r="W3293" s="15"/>
      <c r="X3293" s="15"/>
      <c r="Y3293" s="15"/>
      <c r="Z3293" s="15"/>
      <c r="AA3293" s="15"/>
      <c r="AB3293" s="15"/>
      <c r="AC3293" s="15"/>
      <c r="AD3293" s="15"/>
      <c r="AE3293" s="15"/>
      <c r="AF3293" s="15"/>
      <c r="AG3293" s="15"/>
      <c r="AH3293" s="15"/>
      <c r="AI3293" s="15"/>
      <c r="AJ3293" s="15"/>
      <c r="AK3293" s="15"/>
      <c r="AL3293" s="15"/>
      <c r="AM3293" s="15"/>
      <c r="AN3293" s="15"/>
      <c r="AO3293" s="15"/>
      <c r="AP3293" s="15"/>
      <c r="AQ3293" s="15"/>
      <c r="AR3293" s="15"/>
      <c r="AS3293" s="15"/>
      <c r="AT3293" s="15"/>
      <c r="AU3293" s="15"/>
      <c r="AV3293" s="15"/>
      <c r="AW3293" s="15"/>
      <c r="AX3293" s="15"/>
      <c r="AY3293" s="15"/>
      <c r="AZ3293" s="15"/>
      <c r="BA3293" s="15"/>
      <c r="BB3293" s="15"/>
      <c r="BC3293" s="15"/>
      <c r="BD3293" s="15"/>
    </row>
    <row r="3294" spans="1:59" ht="16" x14ac:dyDescent="0.2">
      <c r="B3294" s="11">
        <f t="shared" si="2302"/>
        <v>118</v>
      </c>
      <c r="C3294" s="12" t="str">
        <f t="shared" si="2302"/>
        <v>SCI HSR 5</v>
      </c>
      <c r="G3294" s="46" t="s">
        <v>229</v>
      </c>
      <c r="H3294" s="104" t="s">
        <v>32</v>
      </c>
      <c r="I3294" s="105"/>
      <c r="J3294" s="106"/>
      <c r="K3294" s="23"/>
      <c r="L3294" s="47" t="s">
        <v>4</v>
      </c>
      <c r="M3294" s="81"/>
      <c r="N3294" s="81"/>
      <c r="O3294" s="48">
        <f>SUM(O3289:O3292)</f>
        <v>25000</v>
      </c>
      <c r="P3294" s="48">
        <f t="shared" ref="P3294:BD3294" si="2314">SUM(P3289:P3292)</f>
        <v>25000</v>
      </c>
      <c r="Q3294" s="48">
        <f t="shared" si="2314"/>
        <v>26372.499999999996</v>
      </c>
      <c r="R3294" s="48">
        <f t="shared" si="2314"/>
        <v>26525</v>
      </c>
      <c r="S3294" s="48">
        <f t="shared" si="2314"/>
        <v>26525</v>
      </c>
      <c r="T3294" s="48">
        <f t="shared" si="2314"/>
        <v>26525</v>
      </c>
      <c r="U3294" s="48">
        <f t="shared" si="2314"/>
        <v>27901.653846153844</v>
      </c>
      <c r="V3294" s="48">
        <f t="shared" si="2314"/>
        <v>28052.75</v>
      </c>
      <c r="W3294" s="48">
        <f t="shared" si="2314"/>
        <v>28052.75</v>
      </c>
      <c r="X3294" s="48">
        <f t="shared" si="2314"/>
        <v>28052.75</v>
      </c>
      <c r="Y3294" s="48">
        <f t="shared" si="2314"/>
        <v>28305.224749999994</v>
      </c>
      <c r="Z3294" s="48">
        <f t="shared" si="2314"/>
        <v>28333.277499999997</v>
      </c>
      <c r="AA3294" s="48">
        <f t="shared" si="2314"/>
        <v>28333.277499999997</v>
      </c>
      <c r="AB3294" s="48">
        <f t="shared" si="2314"/>
        <v>28333.277499999997</v>
      </c>
      <c r="AC3294" s="48">
        <f t="shared" si="2314"/>
        <v>28588.276997499997</v>
      </c>
      <c r="AD3294" s="48">
        <f t="shared" si="2314"/>
        <v>28616.610274999999</v>
      </c>
      <c r="AE3294" s="48">
        <f t="shared" si="2314"/>
        <v>28616.610274999999</v>
      </c>
      <c r="AF3294" s="48">
        <f t="shared" si="2314"/>
        <v>28616.610274999999</v>
      </c>
      <c r="AG3294" s="48">
        <f t="shared" si="2314"/>
        <v>28874.159767475001</v>
      </c>
      <c r="AH3294" s="48">
        <f t="shared" si="2314"/>
        <v>28902.776377749997</v>
      </c>
      <c r="AI3294" s="48">
        <f t="shared" si="2314"/>
        <v>28902.776377749997</v>
      </c>
      <c r="AJ3294" s="48">
        <f t="shared" si="2314"/>
        <v>28902.776377749997</v>
      </c>
      <c r="AK3294" s="48">
        <f t="shared" si="2314"/>
        <v>29163.21897807698</v>
      </c>
      <c r="AL3294" s="48">
        <f t="shared" si="2314"/>
        <v>29191.804141527497</v>
      </c>
      <c r="AM3294" s="48">
        <f t="shared" si="2314"/>
        <v>29191.804141527497</v>
      </c>
      <c r="AN3294" s="48">
        <f t="shared" si="2314"/>
        <v>29191.804141527497</v>
      </c>
      <c r="AO3294" s="48">
        <f t="shared" si="2314"/>
        <v>29454.530378801242</v>
      </c>
      <c r="AP3294" s="48">
        <f t="shared" si="2314"/>
        <v>29483.722182942769</v>
      </c>
      <c r="AQ3294" s="48">
        <f t="shared" si="2314"/>
        <v>29483.722182942769</v>
      </c>
      <c r="AR3294" s="48">
        <f t="shared" si="2314"/>
        <v>29483.722182942769</v>
      </c>
      <c r="AS3294" s="48">
        <f t="shared" si="2314"/>
        <v>29749.075682589249</v>
      </c>
      <c r="AT3294" s="48">
        <f t="shared" si="2314"/>
        <v>29778.559404772201</v>
      </c>
      <c r="AU3294" s="48">
        <f t="shared" si="2314"/>
        <v>29778.559404772201</v>
      </c>
      <c r="AV3294" s="48">
        <f t="shared" si="2314"/>
        <v>29778.559404772201</v>
      </c>
      <c r="AW3294" s="48">
        <f t="shared" si="2314"/>
        <v>30046.566439415146</v>
      </c>
      <c r="AX3294" s="48">
        <f t="shared" si="2314"/>
        <v>30076.344998819925</v>
      </c>
      <c r="AY3294" s="48">
        <f t="shared" si="2314"/>
        <v>30076.344998819925</v>
      </c>
      <c r="AZ3294" s="48">
        <f t="shared" si="2314"/>
        <v>30076.344998819925</v>
      </c>
      <c r="BA3294" s="48">
        <f t="shared" si="2314"/>
        <v>30347.362613095007</v>
      </c>
      <c r="BB3294" s="48">
        <f t="shared" si="2314"/>
        <v>30377.108448808125</v>
      </c>
      <c r="BC3294" s="48">
        <f t="shared" si="2314"/>
        <v>30377.108448808125</v>
      </c>
      <c r="BD3294" s="48">
        <f t="shared" si="2314"/>
        <v>30377.108448808125</v>
      </c>
    </row>
    <row r="3295" spans="1:59" ht="16" x14ac:dyDescent="0.2">
      <c r="B3295" s="11">
        <f t="shared" ref="B3295:C3300" si="2315">B3294</f>
        <v>118</v>
      </c>
      <c r="C3295" s="12" t="str">
        <f t="shared" si="2315"/>
        <v>SCI HSR 5</v>
      </c>
      <c r="D3295" s="46" t="s">
        <v>260</v>
      </c>
      <c r="E3295" s="32">
        <v>48953</v>
      </c>
      <c r="F3295" s="15"/>
      <c r="G3295" s="46" t="s">
        <v>261</v>
      </c>
      <c r="H3295" s="46" t="s">
        <v>237</v>
      </c>
      <c r="I3295" s="46" t="s">
        <v>238</v>
      </c>
      <c r="J3295" s="46" t="s">
        <v>239</v>
      </c>
      <c r="K3295" s="23"/>
      <c r="O3295" s="15"/>
      <c r="P3295" s="15"/>
      <c r="Q3295" s="15"/>
      <c r="R3295" s="15"/>
      <c r="S3295" s="15"/>
      <c r="T3295" s="15"/>
      <c r="U3295" s="15"/>
      <c r="V3295" s="15"/>
      <c r="W3295" s="15"/>
      <c r="X3295" s="15"/>
      <c r="Y3295" s="15"/>
      <c r="Z3295" s="15"/>
      <c r="AA3295" s="15"/>
      <c r="AB3295" s="15"/>
      <c r="AC3295" s="15"/>
      <c r="AD3295" s="15"/>
      <c r="AE3295" s="15"/>
      <c r="AF3295" s="15"/>
      <c r="AG3295" s="15"/>
      <c r="AH3295" s="15"/>
      <c r="AI3295" s="15"/>
      <c r="AJ3295" s="15"/>
      <c r="AK3295" s="15"/>
      <c r="AL3295" s="15"/>
      <c r="AM3295" s="15"/>
      <c r="AN3295" s="15"/>
      <c r="AO3295" s="15"/>
      <c r="AP3295" s="15"/>
      <c r="AQ3295" s="15"/>
      <c r="AR3295" s="15"/>
      <c r="AS3295" s="15"/>
      <c r="AT3295" s="15"/>
      <c r="AU3295" s="15"/>
      <c r="AV3295" s="15"/>
      <c r="AW3295" s="15"/>
      <c r="AX3295" s="15"/>
      <c r="AY3295" s="15"/>
      <c r="AZ3295" s="15"/>
      <c r="BA3295" s="15"/>
      <c r="BB3295" s="15"/>
      <c r="BC3295" s="15"/>
      <c r="BD3295" s="15"/>
    </row>
    <row r="3296" spans="1:59" ht="16" x14ac:dyDescent="0.2">
      <c r="B3296" s="11">
        <f t="shared" si="2315"/>
        <v>118</v>
      </c>
      <c r="C3296" s="12" t="str">
        <f t="shared" si="2315"/>
        <v>SCI HSR 5</v>
      </c>
      <c r="D3296" s="46" t="s">
        <v>262</v>
      </c>
      <c r="E3296" s="31">
        <v>0</v>
      </c>
      <c r="F3296" s="15"/>
      <c r="G3296" s="49" t="s">
        <v>263</v>
      </c>
      <c r="H3296" s="31">
        <v>0</v>
      </c>
      <c r="I3296" s="32">
        <v>0</v>
      </c>
      <c r="J3296" s="32">
        <v>0</v>
      </c>
      <c r="K3296" s="23"/>
      <c r="L3296" s="50" t="s">
        <v>264</v>
      </c>
      <c r="M3296" s="70"/>
      <c r="N3296" s="70"/>
      <c r="O3296" s="40">
        <f t="shared" ref="O3296:BD3296" si="2316">IFERROR(((O$3&gt;=$E3295)*(O$2&lt;=$E3295))*$E3299,"")</f>
        <v>0</v>
      </c>
      <c r="P3296" s="40">
        <f t="shared" si="2316"/>
        <v>0</v>
      </c>
      <c r="Q3296" s="40">
        <f t="shared" si="2316"/>
        <v>0</v>
      </c>
      <c r="R3296" s="40">
        <f t="shared" si="2316"/>
        <v>0</v>
      </c>
      <c r="S3296" s="40">
        <f t="shared" si="2316"/>
        <v>0</v>
      </c>
      <c r="T3296" s="40">
        <f t="shared" si="2316"/>
        <v>0</v>
      </c>
      <c r="U3296" s="40">
        <f t="shared" si="2316"/>
        <v>0</v>
      </c>
      <c r="V3296" s="40">
        <f t="shared" si="2316"/>
        <v>0</v>
      </c>
      <c r="W3296" s="40">
        <f t="shared" si="2316"/>
        <v>0</v>
      </c>
      <c r="X3296" s="40">
        <f t="shared" si="2316"/>
        <v>0</v>
      </c>
      <c r="Y3296" s="40">
        <f t="shared" si="2316"/>
        <v>0</v>
      </c>
      <c r="Z3296" s="40">
        <f t="shared" si="2316"/>
        <v>0</v>
      </c>
      <c r="AA3296" s="40">
        <f t="shared" si="2316"/>
        <v>0</v>
      </c>
      <c r="AB3296" s="40">
        <f t="shared" si="2316"/>
        <v>0</v>
      </c>
      <c r="AC3296" s="40">
        <f t="shared" si="2316"/>
        <v>0</v>
      </c>
      <c r="AD3296" s="40">
        <f t="shared" si="2316"/>
        <v>0</v>
      </c>
      <c r="AE3296" s="40">
        <f t="shared" si="2316"/>
        <v>0</v>
      </c>
      <c r="AF3296" s="40">
        <f t="shared" si="2316"/>
        <v>0</v>
      </c>
      <c r="AG3296" s="40">
        <f t="shared" si="2316"/>
        <v>0</v>
      </c>
      <c r="AH3296" s="40">
        <f t="shared" si="2316"/>
        <v>0</v>
      </c>
      <c r="AI3296" s="40">
        <f t="shared" si="2316"/>
        <v>0</v>
      </c>
      <c r="AJ3296" s="40">
        <f t="shared" si="2316"/>
        <v>0</v>
      </c>
      <c r="AK3296" s="40">
        <f t="shared" si="2316"/>
        <v>0</v>
      </c>
      <c r="AL3296" s="40">
        <f t="shared" si="2316"/>
        <v>0</v>
      </c>
      <c r="AM3296" s="40">
        <f t="shared" si="2316"/>
        <v>0</v>
      </c>
      <c r="AN3296" s="40">
        <f t="shared" si="2316"/>
        <v>0</v>
      </c>
      <c r="AO3296" s="40">
        <f t="shared" si="2316"/>
        <v>0</v>
      </c>
      <c r="AP3296" s="40">
        <f t="shared" si="2316"/>
        <v>0</v>
      </c>
      <c r="AQ3296" s="40">
        <f t="shared" si="2316"/>
        <v>0</v>
      </c>
      <c r="AR3296" s="40">
        <f t="shared" si="2316"/>
        <v>0</v>
      </c>
      <c r="AS3296" s="40">
        <f t="shared" si="2316"/>
        <v>0</v>
      </c>
      <c r="AT3296" s="40">
        <f t="shared" si="2316"/>
        <v>0</v>
      </c>
      <c r="AU3296" s="40">
        <f t="shared" si="2316"/>
        <v>0</v>
      </c>
      <c r="AV3296" s="40">
        <f t="shared" si="2316"/>
        <v>0</v>
      </c>
      <c r="AW3296" s="40">
        <f t="shared" si="2316"/>
        <v>0</v>
      </c>
      <c r="AX3296" s="40">
        <f t="shared" si="2316"/>
        <v>0</v>
      </c>
      <c r="AY3296" s="40">
        <f t="shared" si="2316"/>
        <v>0</v>
      </c>
      <c r="AZ3296" s="40">
        <f t="shared" si="2316"/>
        <v>0</v>
      </c>
      <c r="BA3296" s="40">
        <f t="shared" si="2316"/>
        <v>0</v>
      </c>
      <c r="BB3296" s="40">
        <f t="shared" si="2316"/>
        <v>0</v>
      </c>
      <c r="BC3296" s="40">
        <f t="shared" si="2316"/>
        <v>0</v>
      </c>
      <c r="BD3296" s="40">
        <f t="shared" si="2316"/>
        <v>0</v>
      </c>
    </row>
    <row r="3297" spans="1:59" ht="16" x14ac:dyDescent="0.2">
      <c r="B3297" s="11">
        <f t="shared" si="2315"/>
        <v>118</v>
      </c>
      <c r="C3297" s="12" t="str">
        <f t="shared" si="2315"/>
        <v>SCI HSR 5</v>
      </c>
      <c r="D3297" s="46" t="s">
        <v>24</v>
      </c>
      <c r="E3297" s="51">
        <f>IF(E3295&gt;MAX($O$3:$BD$3),BD3286,
IF(E3295&lt;MIN($O$3:$BD$3),1,SUMIFS($O3287:$BD3287,$O$2:$BD$2,"&lt;="&amp;E3295,$O$3:$BD$3,"&gt;="&amp;E3295)))</f>
        <v>0</v>
      </c>
      <c r="F3297" s="15"/>
      <c r="G3297" s="49" t="s">
        <v>265</v>
      </c>
      <c r="H3297" s="31">
        <v>0</v>
      </c>
      <c r="I3297" s="32">
        <v>0</v>
      </c>
      <c r="J3297" s="32">
        <v>0</v>
      </c>
      <c r="K3297" s="23"/>
      <c r="L3297" s="52" t="s">
        <v>266</v>
      </c>
      <c r="M3297" s="72"/>
      <c r="N3297" s="72"/>
      <c r="O3297" s="41">
        <f t="shared" ref="O3297:BD3297" si="2317">IFERROR(((O$3&gt;=$E3292)*(O$2&lt;=$E3292))*$H3300,"")</f>
        <v>0</v>
      </c>
      <c r="P3297" s="41">
        <f t="shared" si="2317"/>
        <v>0</v>
      </c>
      <c r="Q3297" s="41">
        <f t="shared" si="2317"/>
        <v>0</v>
      </c>
      <c r="R3297" s="41">
        <f t="shared" si="2317"/>
        <v>0</v>
      </c>
      <c r="S3297" s="41">
        <f t="shared" si="2317"/>
        <v>0</v>
      </c>
      <c r="T3297" s="41">
        <f t="shared" si="2317"/>
        <v>0</v>
      </c>
      <c r="U3297" s="41">
        <f t="shared" si="2317"/>
        <v>0</v>
      </c>
      <c r="V3297" s="41">
        <f t="shared" si="2317"/>
        <v>0</v>
      </c>
      <c r="W3297" s="41">
        <f t="shared" si="2317"/>
        <v>0</v>
      </c>
      <c r="X3297" s="41">
        <f t="shared" si="2317"/>
        <v>0</v>
      </c>
      <c r="Y3297" s="41">
        <f t="shared" si="2317"/>
        <v>0</v>
      </c>
      <c r="Z3297" s="41">
        <f t="shared" si="2317"/>
        <v>0</v>
      </c>
      <c r="AA3297" s="41">
        <f t="shared" si="2317"/>
        <v>0</v>
      </c>
      <c r="AB3297" s="41">
        <f t="shared" si="2317"/>
        <v>0</v>
      </c>
      <c r="AC3297" s="41">
        <f t="shared" si="2317"/>
        <v>0</v>
      </c>
      <c r="AD3297" s="41">
        <f t="shared" si="2317"/>
        <v>0</v>
      </c>
      <c r="AE3297" s="41">
        <f t="shared" si="2317"/>
        <v>0</v>
      </c>
      <c r="AF3297" s="41">
        <f t="shared" si="2317"/>
        <v>0</v>
      </c>
      <c r="AG3297" s="41">
        <f t="shared" si="2317"/>
        <v>0</v>
      </c>
      <c r="AH3297" s="41">
        <f t="shared" si="2317"/>
        <v>0</v>
      </c>
      <c r="AI3297" s="41">
        <f t="shared" si="2317"/>
        <v>0</v>
      </c>
      <c r="AJ3297" s="41">
        <f t="shared" si="2317"/>
        <v>0</v>
      </c>
      <c r="AK3297" s="41">
        <f t="shared" si="2317"/>
        <v>0</v>
      </c>
      <c r="AL3297" s="41">
        <f t="shared" si="2317"/>
        <v>0</v>
      </c>
      <c r="AM3297" s="41">
        <f t="shared" si="2317"/>
        <v>0</v>
      </c>
      <c r="AN3297" s="41">
        <f t="shared" si="2317"/>
        <v>0</v>
      </c>
      <c r="AO3297" s="41">
        <f t="shared" si="2317"/>
        <v>0</v>
      </c>
      <c r="AP3297" s="41">
        <f t="shared" si="2317"/>
        <v>0</v>
      </c>
      <c r="AQ3297" s="41">
        <f t="shared" si="2317"/>
        <v>0</v>
      </c>
      <c r="AR3297" s="41">
        <f t="shared" si="2317"/>
        <v>0</v>
      </c>
      <c r="AS3297" s="41">
        <f t="shared" si="2317"/>
        <v>0</v>
      </c>
      <c r="AT3297" s="41">
        <f t="shared" si="2317"/>
        <v>0</v>
      </c>
      <c r="AU3297" s="41">
        <f t="shared" si="2317"/>
        <v>0</v>
      </c>
      <c r="AV3297" s="41">
        <f t="shared" si="2317"/>
        <v>0</v>
      </c>
      <c r="AW3297" s="41">
        <f t="shared" si="2317"/>
        <v>0</v>
      </c>
      <c r="AX3297" s="41">
        <f t="shared" si="2317"/>
        <v>0</v>
      </c>
      <c r="AY3297" s="41">
        <f t="shared" si="2317"/>
        <v>0</v>
      </c>
      <c r="AZ3297" s="41">
        <f t="shared" si="2317"/>
        <v>0</v>
      </c>
      <c r="BA3297" s="41">
        <f t="shared" si="2317"/>
        <v>0</v>
      </c>
      <c r="BB3297" s="41">
        <f t="shared" si="2317"/>
        <v>0</v>
      </c>
      <c r="BC3297" s="41">
        <f t="shared" si="2317"/>
        <v>0</v>
      </c>
      <c r="BD3297" s="41">
        <f t="shared" si="2317"/>
        <v>0</v>
      </c>
    </row>
    <row r="3298" spans="1:59" ht="16" x14ac:dyDescent="0.2">
      <c r="B3298" s="11">
        <f t="shared" si="2315"/>
        <v>118</v>
      </c>
      <c r="C3298" s="12" t="str">
        <f t="shared" si="2315"/>
        <v>SCI HSR 5</v>
      </c>
      <c r="D3298" s="46" t="s">
        <v>8</v>
      </c>
      <c r="E3298" s="42">
        <v>0</v>
      </c>
      <c r="F3298" s="15"/>
      <c r="G3298" s="49" t="s">
        <v>267</v>
      </c>
      <c r="H3298" s="31">
        <v>0</v>
      </c>
      <c r="I3298" s="32">
        <v>0</v>
      </c>
      <c r="J3298" s="32">
        <v>0</v>
      </c>
      <c r="L3298" s="52" t="s">
        <v>268</v>
      </c>
      <c r="M3298" s="72"/>
      <c r="N3298" s="72"/>
      <c r="O3298" s="41">
        <f t="shared" ref="O3298:BD3298" si="2318">IFERROR(((O$3&gt;=$E3295)*(O$2&lt;=$E3295))*$J3300,"")</f>
        <v>0</v>
      </c>
      <c r="P3298" s="41">
        <f t="shared" si="2318"/>
        <v>0</v>
      </c>
      <c r="Q3298" s="41">
        <f t="shared" si="2318"/>
        <v>0</v>
      </c>
      <c r="R3298" s="41">
        <f t="shared" si="2318"/>
        <v>0</v>
      </c>
      <c r="S3298" s="41">
        <f t="shared" si="2318"/>
        <v>0</v>
      </c>
      <c r="T3298" s="41">
        <f t="shared" si="2318"/>
        <v>0</v>
      </c>
      <c r="U3298" s="41">
        <f t="shared" si="2318"/>
        <v>0</v>
      </c>
      <c r="V3298" s="41">
        <f t="shared" si="2318"/>
        <v>0</v>
      </c>
      <c r="W3298" s="41">
        <f t="shared" si="2318"/>
        <v>0</v>
      </c>
      <c r="X3298" s="41">
        <f t="shared" si="2318"/>
        <v>0</v>
      </c>
      <c r="Y3298" s="41">
        <f t="shared" si="2318"/>
        <v>0</v>
      </c>
      <c r="Z3298" s="41">
        <f t="shared" si="2318"/>
        <v>0</v>
      </c>
      <c r="AA3298" s="41">
        <f t="shared" si="2318"/>
        <v>0</v>
      </c>
      <c r="AB3298" s="41">
        <f t="shared" si="2318"/>
        <v>0</v>
      </c>
      <c r="AC3298" s="41">
        <f t="shared" si="2318"/>
        <v>0</v>
      </c>
      <c r="AD3298" s="41">
        <f t="shared" si="2318"/>
        <v>0</v>
      </c>
      <c r="AE3298" s="41">
        <f t="shared" si="2318"/>
        <v>0</v>
      </c>
      <c r="AF3298" s="41">
        <f t="shared" si="2318"/>
        <v>0</v>
      </c>
      <c r="AG3298" s="41">
        <f t="shared" si="2318"/>
        <v>0</v>
      </c>
      <c r="AH3298" s="41">
        <f t="shared" si="2318"/>
        <v>0</v>
      </c>
      <c r="AI3298" s="41">
        <f t="shared" si="2318"/>
        <v>0</v>
      </c>
      <c r="AJ3298" s="41">
        <f t="shared" si="2318"/>
        <v>0</v>
      </c>
      <c r="AK3298" s="41">
        <f t="shared" si="2318"/>
        <v>0</v>
      </c>
      <c r="AL3298" s="41">
        <f t="shared" si="2318"/>
        <v>0</v>
      </c>
      <c r="AM3298" s="41">
        <f t="shared" si="2318"/>
        <v>0</v>
      </c>
      <c r="AN3298" s="41">
        <f t="shared" si="2318"/>
        <v>0</v>
      </c>
      <c r="AO3298" s="41">
        <f t="shared" si="2318"/>
        <v>0</v>
      </c>
      <c r="AP3298" s="41">
        <f t="shared" si="2318"/>
        <v>0</v>
      </c>
      <c r="AQ3298" s="41">
        <f t="shared" si="2318"/>
        <v>0</v>
      </c>
      <c r="AR3298" s="41">
        <f t="shared" si="2318"/>
        <v>0</v>
      </c>
      <c r="AS3298" s="41">
        <f t="shared" si="2318"/>
        <v>0</v>
      </c>
      <c r="AT3298" s="41">
        <f t="shared" si="2318"/>
        <v>0</v>
      </c>
      <c r="AU3298" s="41">
        <f t="shared" si="2318"/>
        <v>0</v>
      </c>
      <c r="AV3298" s="41">
        <f t="shared" si="2318"/>
        <v>0</v>
      </c>
      <c r="AW3298" s="41">
        <f t="shared" si="2318"/>
        <v>0</v>
      </c>
      <c r="AX3298" s="41">
        <f t="shared" si="2318"/>
        <v>0</v>
      </c>
      <c r="AY3298" s="41">
        <f t="shared" si="2318"/>
        <v>0</v>
      </c>
      <c r="AZ3298" s="41">
        <f t="shared" si="2318"/>
        <v>0</v>
      </c>
      <c r="BA3298" s="41">
        <f t="shared" si="2318"/>
        <v>0</v>
      </c>
      <c r="BB3298" s="41">
        <f t="shared" si="2318"/>
        <v>0</v>
      </c>
      <c r="BC3298" s="41">
        <f t="shared" si="2318"/>
        <v>0</v>
      </c>
      <c r="BD3298" s="41">
        <f t="shared" si="2318"/>
        <v>0</v>
      </c>
    </row>
    <row r="3299" spans="1:59" ht="16" x14ac:dyDescent="0.2">
      <c r="B3299" s="11">
        <f t="shared" si="2315"/>
        <v>118</v>
      </c>
      <c r="C3299" s="12" t="str">
        <f t="shared" si="2315"/>
        <v>SCI HSR 5</v>
      </c>
      <c r="D3299" s="46" t="s">
        <v>269</v>
      </c>
      <c r="E3299" s="31">
        <v>0</v>
      </c>
      <c r="F3299" s="15"/>
      <c r="G3299" s="53"/>
      <c r="H3299" s="15"/>
      <c r="I3299" s="15"/>
      <c r="J3299" s="23"/>
      <c r="L3299" s="52" t="s">
        <v>270</v>
      </c>
      <c r="M3299" s="72"/>
      <c r="N3299" s="72"/>
      <c r="O3299" s="41">
        <f t="shared" ref="O3299:BD3299" si="2319">IFERROR(((O$3&gt;=$J3289)*(O$2&lt;=$J3289))*$E3300,"")</f>
        <v>0</v>
      </c>
      <c r="P3299" s="41">
        <f t="shared" si="2319"/>
        <v>0</v>
      </c>
      <c r="Q3299" s="41">
        <f t="shared" si="2319"/>
        <v>0</v>
      </c>
      <c r="R3299" s="41">
        <f t="shared" si="2319"/>
        <v>0</v>
      </c>
      <c r="S3299" s="41">
        <f t="shared" si="2319"/>
        <v>0</v>
      </c>
      <c r="T3299" s="41">
        <f t="shared" si="2319"/>
        <v>0</v>
      </c>
      <c r="U3299" s="41">
        <f t="shared" si="2319"/>
        <v>0</v>
      </c>
      <c r="V3299" s="41">
        <f t="shared" si="2319"/>
        <v>0</v>
      </c>
      <c r="W3299" s="41">
        <f t="shared" si="2319"/>
        <v>0</v>
      </c>
      <c r="X3299" s="41">
        <f t="shared" si="2319"/>
        <v>0</v>
      </c>
      <c r="Y3299" s="41">
        <f t="shared" si="2319"/>
        <v>0</v>
      </c>
      <c r="Z3299" s="41">
        <f t="shared" si="2319"/>
        <v>0</v>
      </c>
      <c r="AA3299" s="41">
        <f t="shared" si="2319"/>
        <v>0</v>
      </c>
      <c r="AB3299" s="41">
        <f t="shared" si="2319"/>
        <v>0</v>
      </c>
      <c r="AC3299" s="41">
        <f t="shared" si="2319"/>
        <v>0</v>
      </c>
      <c r="AD3299" s="41">
        <f t="shared" si="2319"/>
        <v>0</v>
      </c>
      <c r="AE3299" s="41">
        <f t="shared" si="2319"/>
        <v>0</v>
      </c>
      <c r="AF3299" s="41">
        <f t="shared" si="2319"/>
        <v>0</v>
      </c>
      <c r="AG3299" s="41">
        <f t="shared" si="2319"/>
        <v>0</v>
      </c>
      <c r="AH3299" s="41">
        <f t="shared" si="2319"/>
        <v>0</v>
      </c>
      <c r="AI3299" s="41">
        <f t="shared" si="2319"/>
        <v>0</v>
      </c>
      <c r="AJ3299" s="41">
        <f t="shared" si="2319"/>
        <v>0</v>
      </c>
      <c r="AK3299" s="41">
        <f t="shared" si="2319"/>
        <v>0</v>
      </c>
      <c r="AL3299" s="41">
        <f t="shared" si="2319"/>
        <v>0</v>
      </c>
      <c r="AM3299" s="41">
        <f t="shared" si="2319"/>
        <v>0</v>
      </c>
      <c r="AN3299" s="41">
        <f t="shared" si="2319"/>
        <v>0</v>
      </c>
      <c r="AO3299" s="41">
        <f t="shared" si="2319"/>
        <v>0</v>
      </c>
      <c r="AP3299" s="41">
        <f t="shared" si="2319"/>
        <v>0</v>
      </c>
      <c r="AQ3299" s="41">
        <f t="shared" si="2319"/>
        <v>0</v>
      </c>
      <c r="AR3299" s="41">
        <f t="shared" si="2319"/>
        <v>0</v>
      </c>
      <c r="AS3299" s="41">
        <f t="shared" si="2319"/>
        <v>0</v>
      </c>
      <c r="AT3299" s="41">
        <f t="shared" si="2319"/>
        <v>0</v>
      </c>
      <c r="AU3299" s="41">
        <f t="shared" si="2319"/>
        <v>0</v>
      </c>
      <c r="AV3299" s="41">
        <f t="shared" si="2319"/>
        <v>0</v>
      </c>
      <c r="AW3299" s="41">
        <f t="shared" si="2319"/>
        <v>0</v>
      </c>
      <c r="AX3299" s="41">
        <f t="shared" si="2319"/>
        <v>0</v>
      </c>
      <c r="AY3299" s="41">
        <f t="shared" si="2319"/>
        <v>0</v>
      </c>
      <c r="AZ3299" s="41">
        <f t="shared" si="2319"/>
        <v>0</v>
      </c>
      <c r="BA3299" s="41">
        <f t="shared" si="2319"/>
        <v>0</v>
      </c>
      <c r="BB3299" s="41">
        <f t="shared" si="2319"/>
        <v>0</v>
      </c>
      <c r="BC3299" s="41">
        <f t="shared" si="2319"/>
        <v>0</v>
      </c>
      <c r="BD3299" s="41">
        <f t="shared" si="2319"/>
        <v>0</v>
      </c>
    </row>
    <row r="3300" spans="1:59" ht="16" x14ac:dyDescent="0.2">
      <c r="B3300" s="11">
        <f t="shared" si="2315"/>
        <v>118</v>
      </c>
      <c r="C3300" s="12" t="str">
        <f t="shared" si="2315"/>
        <v>SCI HSR 5</v>
      </c>
      <c r="D3300" s="46" t="s">
        <v>270</v>
      </c>
      <c r="E3300" s="31">
        <v>0</v>
      </c>
      <c r="F3300" s="15"/>
      <c r="G3300" s="46" t="s">
        <v>266</v>
      </c>
      <c r="H3300" s="31">
        <v>0</v>
      </c>
      <c r="I3300" s="46" t="s">
        <v>268</v>
      </c>
      <c r="J3300" s="31">
        <v>0</v>
      </c>
      <c r="L3300" s="54" t="s">
        <v>271</v>
      </c>
      <c r="M3300" s="73"/>
      <c r="N3300" s="73"/>
      <c r="O3300" s="45">
        <f t="shared" ref="O3300:BD3300" si="2320">IFERROR(-($E3281+$H3281+$J3281)*O3282,"")</f>
        <v>0</v>
      </c>
      <c r="P3300" s="45">
        <f t="shared" si="2320"/>
        <v>0</v>
      </c>
      <c r="Q3300" s="45">
        <f t="shared" si="2320"/>
        <v>0</v>
      </c>
      <c r="R3300" s="45">
        <f t="shared" si="2320"/>
        <v>0</v>
      </c>
      <c r="S3300" s="45">
        <f t="shared" si="2320"/>
        <v>0</v>
      </c>
      <c r="T3300" s="45">
        <f t="shared" si="2320"/>
        <v>0</v>
      </c>
      <c r="U3300" s="45">
        <f t="shared" si="2320"/>
        <v>0</v>
      </c>
      <c r="V3300" s="45">
        <f t="shared" si="2320"/>
        <v>0</v>
      </c>
      <c r="W3300" s="45">
        <f t="shared" si="2320"/>
        <v>0</v>
      </c>
      <c r="X3300" s="45">
        <f t="shared" si="2320"/>
        <v>0</v>
      </c>
      <c r="Y3300" s="45">
        <f t="shared" si="2320"/>
        <v>0</v>
      </c>
      <c r="Z3300" s="45">
        <f t="shared" si="2320"/>
        <v>0</v>
      </c>
      <c r="AA3300" s="45">
        <f t="shared" si="2320"/>
        <v>0</v>
      </c>
      <c r="AB3300" s="45">
        <f t="shared" si="2320"/>
        <v>0</v>
      </c>
      <c r="AC3300" s="45">
        <f t="shared" si="2320"/>
        <v>0</v>
      </c>
      <c r="AD3300" s="45">
        <f t="shared" si="2320"/>
        <v>0</v>
      </c>
      <c r="AE3300" s="45">
        <f t="shared" si="2320"/>
        <v>0</v>
      </c>
      <c r="AF3300" s="45">
        <f t="shared" si="2320"/>
        <v>0</v>
      </c>
      <c r="AG3300" s="45">
        <f t="shared" si="2320"/>
        <v>0</v>
      </c>
      <c r="AH3300" s="45">
        <f t="shared" si="2320"/>
        <v>0</v>
      </c>
      <c r="AI3300" s="45">
        <f t="shared" si="2320"/>
        <v>0</v>
      </c>
      <c r="AJ3300" s="45">
        <f t="shared" si="2320"/>
        <v>0</v>
      </c>
      <c r="AK3300" s="45">
        <f t="shared" si="2320"/>
        <v>0</v>
      </c>
      <c r="AL3300" s="45">
        <f t="shared" si="2320"/>
        <v>0</v>
      </c>
      <c r="AM3300" s="45">
        <f t="shared" si="2320"/>
        <v>0</v>
      </c>
      <c r="AN3300" s="45">
        <f t="shared" si="2320"/>
        <v>0</v>
      </c>
      <c r="AO3300" s="45">
        <f t="shared" si="2320"/>
        <v>0</v>
      </c>
      <c r="AP3300" s="45">
        <f t="shared" si="2320"/>
        <v>0</v>
      </c>
      <c r="AQ3300" s="45">
        <f t="shared" si="2320"/>
        <v>0</v>
      </c>
      <c r="AR3300" s="45">
        <f t="shared" si="2320"/>
        <v>0</v>
      </c>
      <c r="AS3300" s="45">
        <f t="shared" si="2320"/>
        <v>0</v>
      </c>
      <c r="AT3300" s="45">
        <f t="shared" si="2320"/>
        <v>0</v>
      </c>
      <c r="AU3300" s="45">
        <f t="shared" si="2320"/>
        <v>0</v>
      </c>
      <c r="AV3300" s="45">
        <f t="shared" si="2320"/>
        <v>0</v>
      </c>
      <c r="AW3300" s="45">
        <f t="shared" si="2320"/>
        <v>0</v>
      </c>
      <c r="AX3300" s="45">
        <f t="shared" si="2320"/>
        <v>0</v>
      </c>
      <c r="AY3300" s="45">
        <f t="shared" si="2320"/>
        <v>0</v>
      </c>
      <c r="AZ3300" s="45">
        <f t="shared" si="2320"/>
        <v>0</v>
      </c>
      <c r="BA3300" s="45">
        <f t="shared" si="2320"/>
        <v>0</v>
      </c>
      <c r="BB3300" s="45">
        <f t="shared" si="2320"/>
        <v>0</v>
      </c>
      <c r="BC3300" s="45">
        <f t="shared" si="2320"/>
        <v>0</v>
      </c>
      <c r="BD3300" s="45">
        <f t="shared" si="2320"/>
        <v>0</v>
      </c>
    </row>
    <row r="3301" spans="1:59" x14ac:dyDescent="0.2">
      <c r="A3301"/>
      <c r="B3301"/>
      <c r="C3301"/>
      <c r="D3301"/>
      <c r="E3301"/>
      <c r="F3301"/>
      <c r="G3301"/>
      <c r="H3301"/>
      <c r="I3301"/>
      <c r="J3301"/>
      <c r="K3301"/>
      <c r="L3301"/>
      <c r="M3301"/>
      <c r="N3301"/>
      <c r="O3301"/>
      <c r="P3301"/>
      <c r="Q3301"/>
      <c r="R3301"/>
      <c r="S3301"/>
      <c r="T3301"/>
      <c r="U3301"/>
      <c r="V3301"/>
      <c r="W3301"/>
      <c r="X3301"/>
      <c r="Y3301"/>
      <c r="Z3301"/>
      <c r="AA3301"/>
      <c r="AB3301"/>
      <c r="AC3301"/>
      <c r="AD3301"/>
      <c r="AE3301"/>
      <c r="AF3301"/>
      <c r="AG3301"/>
      <c r="AH3301"/>
      <c r="AI3301"/>
      <c r="AJ3301"/>
      <c r="AK3301"/>
      <c r="AL3301"/>
      <c r="AM3301"/>
      <c r="AN3301"/>
      <c r="AO3301"/>
      <c r="AP3301"/>
      <c r="AQ3301"/>
      <c r="AR3301"/>
      <c r="AS3301"/>
      <c r="AT3301"/>
      <c r="AU3301"/>
      <c r="AV3301"/>
      <c r="AW3301"/>
      <c r="AX3301"/>
      <c r="AY3301"/>
      <c r="AZ3301"/>
      <c r="BA3301"/>
      <c r="BB3301"/>
      <c r="BC3301"/>
      <c r="BD3301"/>
    </row>
    <row r="3302" spans="1:59" ht="16" x14ac:dyDescent="0.2">
      <c r="A3302"/>
      <c r="B3302"/>
      <c r="C3302"/>
      <c r="D3302"/>
      <c r="E3302"/>
      <c r="F3302"/>
      <c r="G3302"/>
      <c r="H3302"/>
      <c r="I3302"/>
      <c r="J3302"/>
      <c r="K3302"/>
      <c r="L3302"/>
      <c r="M3302"/>
      <c r="N3302"/>
      <c r="O3302"/>
      <c r="P3302"/>
      <c r="Q3302"/>
      <c r="R3302"/>
      <c r="S3302"/>
      <c r="T3302"/>
      <c r="U3302"/>
      <c r="V3302"/>
      <c r="W3302"/>
      <c r="X3302"/>
      <c r="Y3302"/>
      <c r="Z3302"/>
      <c r="AA3302"/>
      <c r="AB3302"/>
      <c r="AC3302"/>
      <c r="AD3302"/>
      <c r="AE3302"/>
      <c r="AF3302"/>
      <c r="AG3302"/>
      <c r="AH3302"/>
      <c r="AI3302"/>
      <c r="AJ3302"/>
      <c r="AK3302"/>
      <c r="AL3302"/>
      <c r="AM3302"/>
      <c r="AN3302"/>
      <c r="AO3302"/>
      <c r="AP3302"/>
      <c r="AQ3302"/>
      <c r="AR3302"/>
      <c r="AS3302"/>
      <c r="AT3302"/>
      <c r="AU3302"/>
      <c r="AV3302"/>
      <c r="AW3302"/>
      <c r="AX3302"/>
      <c r="AY3302"/>
      <c r="AZ3302"/>
      <c r="BA3302"/>
      <c r="BB3302"/>
      <c r="BC3302"/>
      <c r="BD3302"/>
      <c r="BE3302" s="1"/>
    </row>
    <row r="3303" spans="1:59" ht="16" x14ac:dyDescent="0.2">
      <c r="A3303" s="1"/>
      <c r="B3303" s="67">
        <v>119</v>
      </c>
      <c r="C3303" s="68" t="str">
        <f>H3305</f>
        <v>SCI HSR 5</v>
      </c>
      <c r="D3303" s="69" t="s">
        <v>180</v>
      </c>
      <c r="E3303" s="69"/>
      <c r="F3303" s="69"/>
      <c r="G3303" s="69"/>
      <c r="H3303" s="69"/>
      <c r="I3303" s="69"/>
      <c r="J3303" s="69"/>
      <c r="K3303" s="68"/>
      <c r="L3303" s="68"/>
      <c r="M3303" s="68"/>
      <c r="N3303" s="68"/>
      <c r="O3303" s="82"/>
      <c r="P3303" s="82"/>
      <c r="Q3303" s="82"/>
      <c r="R3303" s="82"/>
      <c r="S3303" s="82"/>
      <c r="T3303" s="82"/>
      <c r="U3303" s="82"/>
      <c r="V3303" s="82"/>
      <c r="W3303" s="82"/>
      <c r="X3303" s="82"/>
      <c r="Y3303" s="82"/>
      <c r="Z3303" s="82"/>
      <c r="AA3303" s="82"/>
      <c r="AB3303" s="82"/>
      <c r="AC3303" s="82"/>
      <c r="AD3303" s="82"/>
      <c r="AE3303" s="82"/>
      <c r="AF3303" s="82"/>
      <c r="AG3303" s="82"/>
      <c r="AH3303" s="82"/>
      <c r="AI3303" s="82"/>
      <c r="AJ3303" s="82"/>
      <c r="AK3303" s="82"/>
      <c r="AL3303" s="82"/>
      <c r="AM3303" s="82"/>
      <c r="AN3303" s="82"/>
      <c r="AO3303" s="82"/>
      <c r="AP3303" s="82"/>
      <c r="AQ3303" s="82"/>
      <c r="AR3303" s="82"/>
      <c r="AS3303" s="82"/>
      <c r="AT3303" s="82"/>
      <c r="AU3303" s="82"/>
      <c r="AV3303" s="82"/>
      <c r="AW3303" s="82"/>
      <c r="AX3303" s="82"/>
      <c r="AY3303" s="82"/>
      <c r="AZ3303" s="82"/>
      <c r="BA3303" s="82"/>
      <c r="BB3303" s="82"/>
      <c r="BC3303" s="82"/>
      <c r="BD3303" s="82"/>
      <c r="BE3303" s="1"/>
      <c r="BF3303" s="1"/>
      <c r="BG3303" s="1"/>
    </row>
    <row r="3304" spans="1:59" ht="16" x14ac:dyDescent="0.2">
      <c r="A3304" s="35"/>
      <c r="B3304" s="11">
        <f>B3303</f>
        <v>119</v>
      </c>
      <c r="C3304" s="12" t="str">
        <f>C3303</f>
        <v>SCI HSR 5</v>
      </c>
      <c r="D3304" s="35"/>
      <c r="E3304" s="35"/>
      <c r="F3304" s="35"/>
      <c r="G3304" s="35"/>
      <c r="H3304" s="35"/>
      <c r="I3304" s="35"/>
      <c r="J3304" s="35"/>
      <c r="K3304" s="35"/>
      <c r="L3304" s="35"/>
      <c r="M3304" s="35"/>
      <c r="N3304" s="35"/>
      <c r="O3304" s="44"/>
      <c r="P3304" s="44"/>
      <c r="Q3304" s="44"/>
      <c r="R3304" s="44"/>
      <c r="S3304" s="44"/>
      <c r="T3304" s="44"/>
      <c r="U3304" s="44"/>
      <c r="V3304" s="44"/>
      <c r="W3304" s="44"/>
      <c r="X3304" s="44"/>
      <c r="Y3304" s="44"/>
      <c r="Z3304" s="44"/>
      <c r="AA3304" s="44"/>
      <c r="AB3304" s="44"/>
      <c r="AC3304" s="44"/>
      <c r="AD3304" s="44"/>
      <c r="AE3304" s="44"/>
      <c r="AF3304" s="44"/>
      <c r="AG3304" s="44"/>
      <c r="AH3304" s="44"/>
      <c r="AI3304" s="44"/>
      <c r="AJ3304" s="44"/>
      <c r="AK3304" s="44"/>
      <c r="AL3304" s="44"/>
      <c r="AM3304" s="44"/>
      <c r="AN3304" s="44"/>
      <c r="AO3304" s="44"/>
      <c r="AP3304" s="44"/>
      <c r="AQ3304" s="44"/>
      <c r="AR3304" s="44"/>
      <c r="AS3304" s="44"/>
      <c r="AT3304" s="44"/>
      <c r="AU3304" s="44"/>
      <c r="AV3304" s="44"/>
      <c r="AW3304" s="44"/>
      <c r="AX3304" s="44"/>
      <c r="AY3304" s="44"/>
      <c r="AZ3304" s="44"/>
      <c r="BA3304" s="44"/>
      <c r="BB3304" s="44"/>
      <c r="BC3304" s="44"/>
      <c r="BD3304" s="44"/>
      <c r="BE3304" s="35"/>
      <c r="BF3304" s="35"/>
      <c r="BG3304" s="35"/>
    </row>
    <row r="3305" spans="1:59" ht="16" x14ac:dyDescent="0.2">
      <c r="B3305" s="11">
        <f t="shared" ref="B3305:C3320" si="2321">B3304</f>
        <v>119</v>
      </c>
      <c r="C3305" s="12" t="str">
        <f t="shared" si="2321"/>
        <v>SCI HSR 5</v>
      </c>
      <c r="D3305" s="13" t="s">
        <v>2</v>
      </c>
      <c r="E3305" s="14" t="s">
        <v>143</v>
      </c>
      <c r="F3305" s="15"/>
      <c r="G3305" s="13" t="s">
        <v>229</v>
      </c>
      <c r="H3305" s="14" t="s">
        <v>32</v>
      </c>
      <c r="I3305" s="14"/>
      <c r="J3305" s="14"/>
      <c r="L3305" s="16" t="s">
        <v>230</v>
      </c>
      <c r="M3305" s="70"/>
      <c r="N3305" s="70"/>
      <c r="O3305" s="17">
        <f>($E3316&gt;0)*($E3310&lt;O$2)*(EDATE($E3310,$E3316)&gt;O$3)*((O$3-O$2+1)/O$4)
+($E3316&gt;0)*($E3310&lt;O$2)*(EDATE($E3310,$E3316)&gt;=O$2)*(EDATE($E3310,$E3316)&lt;=O$3)*((EDATE($E3310,$E3316)-O$2)/O$4)
+($E3316&gt;0)*($E3310&lt;O$2)*(EDATE($E3310,$E3316)&lt;O$2)*(0)
+($E3316&gt;0)*($E3310&gt;=O$2)*($E3310&lt;=O$3)*(EDATE($E3310,$E3316)&gt;=O$2)*(EDATE($E3310,$E3316)&lt;=O$3)*((EDATE($E3310,$E3316)-$E3310+1)/O$4)
+($E3316&gt;0)*($E3310&gt;=O$2)*($E3310&lt;=O$3)*(EDATE($E3310,$E3316)&gt;O$3)*((O$3-$E3310+1)/O$4)
+($E3316&gt;0)*($E3310&gt;O$3)*(0)</f>
        <v>0</v>
      </c>
      <c r="P3305" s="17">
        <f t="shared" ref="P3305:BD3305" si="2322">($E3316&gt;0)*($E3310&lt;P$2)*(EDATE($E3310,$E3316)&gt;P$3)*((P$3-P$2+1)/P$4)
+($E3316&gt;0)*($E3310&lt;P$2)*(EDATE($E3310,$E3316)&gt;=P$2)*(EDATE($E3310,$E3316)&lt;=P$3)*((EDATE($E3310,$E3316)-P$2)/P$4)
+($E3316&gt;0)*($E3310&lt;P$2)*(EDATE($E3310,$E3316)&lt;P$2)*(0)
+($E3316&gt;0)*($E3310&gt;=P$2)*($E3310&lt;=P$3)*(EDATE($E3310,$E3316)&gt;=P$2)*(EDATE($E3310,$E3316)&lt;=P$3)*((EDATE($E3310,$E3316)-$E3310+1)/P$4)
+($E3316&gt;0)*($E3310&gt;=P$2)*($E3310&lt;=P$3)*(EDATE($E3310,$E3316)&gt;P$3)*((P$3-$E3310+1)/P$4)
+($E3316&gt;0)*($E3310&gt;P$3)*(0)</f>
        <v>0</v>
      </c>
      <c r="Q3305" s="17">
        <f t="shared" si="2322"/>
        <v>0</v>
      </c>
      <c r="R3305" s="17">
        <f t="shared" si="2322"/>
        <v>0</v>
      </c>
      <c r="S3305" s="17">
        <f t="shared" si="2322"/>
        <v>0</v>
      </c>
      <c r="T3305" s="17">
        <f t="shared" si="2322"/>
        <v>0</v>
      </c>
      <c r="U3305" s="17">
        <f t="shared" si="2322"/>
        <v>0</v>
      </c>
      <c r="V3305" s="17">
        <f t="shared" si="2322"/>
        <v>0</v>
      </c>
      <c r="W3305" s="17">
        <f t="shared" si="2322"/>
        <v>0</v>
      </c>
      <c r="X3305" s="17">
        <f t="shared" si="2322"/>
        <v>0</v>
      </c>
      <c r="Y3305" s="17">
        <f t="shared" si="2322"/>
        <v>0</v>
      </c>
      <c r="Z3305" s="17">
        <f t="shared" si="2322"/>
        <v>0</v>
      </c>
      <c r="AA3305" s="17">
        <f t="shared" si="2322"/>
        <v>0</v>
      </c>
      <c r="AB3305" s="17">
        <f t="shared" si="2322"/>
        <v>0</v>
      </c>
      <c r="AC3305" s="17">
        <f t="shared" si="2322"/>
        <v>0</v>
      </c>
      <c r="AD3305" s="17">
        <f t="shared" si="2322"/>
        <v>0</v>
      </c>
      <c r="AE3305" s="17">
        <f t="shared" si="2322"/>
        <v>0</v>
      </c>
      <c r="AF3305" s="17">
        <f t="shared" si="2322"/>
        <v>0</v>
      </c>
      <c r="AG3305" s="17">
        <f t="shared" si="2322"/>
        <v>0</v>
      </c>
      <c r="AH3305" s="17">
        <f t="shared" si="2322"/>
        <v>0</v>
      </c>
      <c r="AI3305" s="17">
        <f t="shared" si="2322"/>
        <v>0</v>
      </c>
      <c r="AJ3305" s="17">
        <f t="shared" si="2322"/>
        <v>0</v>
      </c>
      <c r="AK3305" s="17">
        <f t="shared" si="2322"/>
        <v>0</v>
      </c>
      <c r="AL3305" s="17">
        <f t="shared" si="2322"/>
        <v>0</v>
      </c>
      <c r="AM3305" s="17">
        <f t="shared" si="2322"/>
        <v>0</v>
      </c>
      <c r="AN3305" s="17">
        <f t="shared" si="2322"/>
        <v>0</v>
      </c>
      <c r="AO3305" s="17">
        <f t="shared" si="2322"/>
        <v>0</v>
      </c>
      <c r="AP3305" s="17">
        <f t="shared" si="2322"/>
        <v>0</v>
      </c>
      <c r="AQ3305" s="17">
        <f t="shared" si="2322"/>
        <v>0</v>
      </c>
      <c r="AR3305" s="17">
        <f t="shared" si="2322"/>
        <v>0</v>
      </c>
      <c r="AS3305" s="17">
        <f t="shared" si="2322"/>
        <v>0</v>
      </c>
      <c r="AT3305" s="17">
        <f t="shared" si="2322"/>
        <v>0</v>
      </c>
      <c r="AU3305" s="17">
        <f t="shared" si="2322"/>
        <v>0</v>
      </c>
      <c r="AV3305" s="17">
        <f t="shared" si="2322"/>
        <v>0</v>
      </c>
      <c r="AW3305" s="17">
        <f t="shared" si="2322"/>
        <v>0</v>
      </c>
      <c r="AX3305" s="17">
        <f t="shared" si="2322"/>
        <v>0</v>
      </c>
      <c r="AY3305" s="17">
        <f t="shared" si="2322"/>
        <v>0</v>
      </c>
      <c r="AZ3305" s="17">
        <f t="shared" si="2322"/>
        <v>0</v>
      </c>
      <c r="BA3305" s="17">
        <f t="shared" si="2322"/>
        <v>0</v>
      </c>
      <c r="BB3305" s="17">
        <f t="shared" si="2322"/>
        <v>0</v>
      </c>
      <c r="BC3305" s="17">
        <f t="shared" si="2322"/>
        <v>0</v>
      </c>
      <c r="BD3305" s="17">
        <f t="shared" si="2322"/>
        <v>0</v>
      </c>
    </row>
    <row r="3306" spans="1:59" ht="16" x14ac:dyDescent="0.2">
      <c r="B3306" s="11">
        <f t="shared" si="2321"/>
        <v>119</v>
      </c>
      <c r="C3306" s="12" t="str">
        <f t="shared" si="2321"/>
        <v>SCI HSR 5</v>
      </c>
      <c r="D3306" s="13" t="s">
        <v>7</v>
      </c>
      <c r="E3306" s="18">
        <v>338.9</v>
      </c>
      <c r="F3306" s="15"/>
      <c r="G3306" s="13" t="s">
        <v>0</v>
      </c>
      <c r="H3306" s="19">
        <v>168.2</v>
      </c>
      <c r="I3306" s="13" t="s">
        <v>20</v>
      </c>
      <c r="J3306" s="19">
        <v>249.10000000000002</v>
      </c>
      <c r="L3306" s="20" t="s">
        <v>231</v>
      </c>
      <c r="M3306" s="72"/>
      <c r="N3306" s="72"/>
      <c r="O3306" s="21">
        <f>($H3311&gt;0)*($J3311&lt;O$2)*0
+($H3311&gt;0)*($J3311&gt;=O$2)*($J3311&lt;=O$3)*(($J3311-O$2+1)/O$4)
+($H3311&gt;0)*($J3311&gt;O$3)*($I3311&gt;O$3)*0
+($H3311&gt;0)*($J3311&gt;O$3)*($I3311&lt;=O$3)*($I3311&gt;=O$2)*((O$3-$I3311+1)/O$4)
+($H3311&gt;0)*($J3311&gt;O$3)*($I3311&lt;O$2)*1
+($H3311&gt;0)*($I3311&gt;O$3)*0
+($H3312&gt;0)*($J$2350&lt;O$2)*0
+($H3312&gt;0)*($J3312&gt;=O$2)*($J3312&lt;=O$3)*(($J3312-O$2+1)/O$4)
+($H3312&gt;0)*($J3312&gt;O$3)*($I3312&gt;O$3)*0
+($H3312&gt;0)*($J3312&gt;O$3)*($I3312&lt;=O$3)*($I3312&gt;=O$2)*((O$3-$I3312+1)/O$4)
+($H3312&gt;0)*($J3312&gt;O$3)*($I3312&lt;O$2)*1
+($H3312&gt;0)*($I3312&gt;O$3)*0
+($H3313&gt;0)*($J3313&lt;O$2)*0
+($H3313&gt;0)*($J3313&gt;=O$2)*($J3313&lt;=O$3)*(($J3313-O$2+1)/O$4)
+($H3313&gt;0)*($J3313&gt;O$3)*($I3313&gt;O$3)*0
+($H3313&gt;0)*($J3313&gt;O$3)*($I3313&lt;=O$3)*($I3313&gt;=O$2)*((O$3-$I3313+1)/O$4)
+($H3313&gt;0)*($J3313&gt;O$3)*($I3313&lt;O$2)*1
+($H3313&gt;0)*($I3313&gt;O$3)*0</f>
        <v>0</v>
      </c>
      <c r="P3306" s="21">
        <f t="shared" ref="P3306:BD3306" si="2323">($H3311&gt;0)*($J3311&lt;P$2)*0
+($H3311&gt;0)*($J3311&gt;=P$2)*($J3311&lt;=P$3)*(($J3311-P$2+1)/P$4)
+($H3311&gt;0)*($J3311&gt;P$3)*($I3311&gt;P$3)*0
+($H3311&gt;0)*($J3311&gt;P$3)*($I3311&lt;=P$3)*($I3311&gt;=P$2)*((P$3-$I3311+1)/P$4)
+($H3311&gt;0)*($J3311&gt;P$3)*($I3311&lt;P$2)*1
+($H3311&gt;0)*($I3311&gt;P$3)*0
+($H3312&gt;0)*($J$2350&lt;P$2)*0
+($H3312&gt;0)*($J3312&gt;=P$2)*($J3312&lt;=P$3)*(($J3312-P$2+1)/P$4)
+($H3312&gt;0)*($J3312&gt;P$3)*($I3312&gt;P$3)*0
+($H3312&gt;0)*($J3312&gt;P$3)*($I3312&lt;=P$3)*($I3312&gt;=P$2)*((P$3-$I3312+1)/P$4)
+($H3312&gt;0)*($J3312&gt;P$3)*($I3312&lt;P$2)*1
+($H3312&gt;0)*($I3312&gt;P$3)*0
+($H3313&gt;0)*($J3313&lt;P$2)*0
+($H3313&gt;0)*($J3313&gt;=P$2)*($J3313&lt;=P$3)*(($J3313-P$2+1)/P$4)
+($H3313&gt;0)*($J3313&gt;P$3)*($I3313&gt;P$3)*0
+($H3313&gt;0)*($J3313&gt;P$3)*($I3313&lt;=P$3)*($I3313&gt;=P$2)*((P$3-$I3313+1)/P$4)
+($H3313&gt;0)*($J3313&gt;P$3)*($I3313&lt;P$2)*1
+($H3313&gt;0)*($I3313&gt;P$3)*0</f>
        <v>0</v>
      </c>
      <c r="Q3306" s="21">
        <f t="shared" si="2323"/>
        <v>0</v>
      </c>
      <c r="R3306" s="21">
        <f t="shared" si="2323"/>
        <v>0</v>
      </c>
      <c r="S3306" s="21">
        <f t="shared" si="2323"/>
        <v>0</v>
      </c>
      <c r="T3306" s="21">
        <f t="shared" si="2323"/>
        <v>0</v>
      </c>
      <c r="U3306" s="21">
        <f t="shared" si="2323"/>
        <v>0</v>
      </c>
      <c r="V3306" s="21">
        <f t="shared" si="2323"/>
        <v>0</v>
      </c>
      <c r="W3306" s="21">
        <f t="shared" si="2323"/>
        <v>0</v>
      </c>
      <c r="X3306" s="21">
        <f t="shared" si="2323"/>
        <v>0</v>
      </c>
      <c r="Y3306" s="21">
        <f t="shared" si="2323"/>
        <v>0</v>
      </c>
      <c r="Z3306" s="21">
        <f t="shared" si="2323"/>
        <v>0</v>
      </c>
      <c r="AA3306" s="21">
        <f t="shared" si="2323"/>
        <v>0</v>
      </c>
      <c r="AB3306" s="21">
        <f t="shared" si="2323"/>
        <v>0</v>
      </c>
      <c r="AC3306" s="21">
        <f t="shared" si="2323"/>
        <v>0</v>
      </c>
      <c r="AD3306" s="21">
        <f t="shared" si="2323"/>
        <v>0</v>
      </c>
      <c r="AE3306" s="21">
        <f t="shared" si="2323"/>
        <v>0</v>
      </c>
      <c r="AF3306" s="21">
        <f t="shared" si="2323"/>
        <v>0</v>
      </c>
      <c r="AG3306" s="21">
        <f t="shared" si="2323"/>
        <v>0</v>
      </c>
      <c r="AH3306" s="21">
        <f t="shared" si="2323"/>
        <v>0</v>
      </c>
      <c r="AI3306" s="21">
        <f t="shared" si="2323"/>
        <v>0</v>
      </c>
      <c r="AJ3306" s="21">
        <f t="shared" si="2323"/>
        <v>0</v>
      </c>
      <c r="AK3306" s="21">
        <f t="shared" si="2323"/>
        <v>0</v>
      </c>
      <c r="AL3306" s="21">
        <f t="shared" si="2323"/>
        <v>0</v>
      </c>
      <c r="AM3306" s="21">
        <f t="shared" si="2323"/>
        <v>0</v>
      </c>
      <c r="AN3306" s="21">
        <f t="shared" si="2323"/>
        <v>0</v>
      </c>
      <c r="AO3306" s="21">
        <f t="shared" si="2323"/>
        <v>0</v>
      </c>
      <c r="AP3306" s="21">
        <f t="shared" si="2323"/>
        <v>0</v>
      </c>
      <c r="AQ3306" s="21">
        <f t="shared" si="2323"/>
        <v>0</v>
      </c>
      <c r="AR3306" s="21">
        <f t="shared" si="2323"/>
        <v>0</v>
      </c>
      <c r="AS3306" s="21">
        <f t="shared" si="2323"/>
        <v>0</v>
      </c>
      <c r="AT3306" s="21">
        <f t="shared" si="2323"/>
        <v>0</v>
      </c>
      <c r="AU3306" s="21">
        <f t="shared" si="2323"/>
        <v>0</v>
      </c>
      <c r="AV3306" s="21">
        <f t="shared" si="2323"/>
        <v>0</v>
      </c>
      <c r="AW3306" s="21">
        <f t="shared" si="2323"/>
        <v>0</v>
      </c>
      <c r="AX3306" s="21">
        <f t="shared" si="2323"/>
        <v>0</v>
      </c>
      <c r="AY3306" s="21">
        <f t="shared" si="2323"/>
        <v>0</v>
      </c>
      <c r="AZ3306" s="21">
        <f t="shared" si="2323"/>
        <v>0</v>
      </c>
      <c r="BA3306" s="21">
        <f t="shared" si="2323"/>
        <v>0</v>
      </c>
      <c r="BB3306" s="21">
        <f t="shared" si="2323"/>
        <v>0</v>
      </c>
      <c r="BC3306" s="21">
        <f t="shared" si="2323"/>
        <v>0</v>
      </c>
      <c r="BD3306" s="21">
        <f t="shared" si="2323"/>
        <v>0</v>
      </c>
    </row>
    <row r="3307" spans="1:59" ht="16" x14ac:dyDescent="0.2">
      <c r="B3307" s="11">
        <f t="shared" si="2321"/>
        <v>119</v>
      </c>
      <c r="C3307" s="12" t="str">
        <f t="shared" si="2321"/>
        <v>SCI HSR 5</v>
      </c>
      <c r="D3307" s="13" t="s">
        <v>21</v>
      </c>
      <c r="E3307" s="22">
        <v>0</v>
      </c>
      <c r="F3307" s="15"/>
      <c r="G3307" s="13" t="s">
        <v>22</v>
      </c>
      <c r="H3307" s="22">
        <v>0</v>
      </c>
      <c r="I3307" s="13" t="s">
        <v>23</v>
      </c>
      <c r="J3307" s="22">
        <v>0</v>
      </c>
      <c r="K3307" s="23"/>
      <c r="L3307" s="20" t="s">
        <v>232</v>
      </c>
      <c r="M3307" s="72"/>
      <c r="N3307" s="72"/>
      <c r="O3307" s="21">
        <f>($E3310&lt;=O$3)*($E3310&gt;O$2)*((O$3-$E3310+1)/O$4)
+($E3310&lt;=O$2)*((O$3-O$2+1)/O$4)
+($E3310&gt;O$3)*(0)
-($E3318&lt;=O$3)*($E3318&lt;&gt;0)*($E3318&gt;O$2)*((O$3-$E3318)/O$4)
-($E3318&lt;=O$2)*((O$3-O$2+1)/O$4)
-($E3318&gt;O$3)*(0)</f>
        <v>1</v>
      </c>
      <c r="P3307" s="21">
        <f t="shared" ref="P3307:BD3307" si="2324">($E3310&lt;=P$3)*($E3310&gt;P$2)*((P$3-$E3310+1)/P$4)
+($E3310&lt;=P$2)*((P$3-P$2+1)/P$4)
+($E3310&gt;P$3)*(0)
-($E3318&lt;=P$3)*($E3318&lt;&gt;0)*($E3318&gt;P$2)*((P$3-$E3318)/P$4)
-($E3318&lt;=P$2)*((P$3-P$2+1)/P$4)
-($E3318&gt;P$3)*(0)</f>
        <v>1</v>
      </c>
      <c r="Q3307" s="21">
        <f t="shared" si="2324"/>
        <v>1</v>
      </c>
      <c r="R3307" s="21">
        <f t="shared" si="2324"/>
        <v>1</v>
      </c>
      <c r="S3307" s="21">
        <f t="shared" si="2324"/>
        <v>1</v>
      </c>
      <c r="T3307" s="21">
        <f t="shared" si="2324"/>
        <v>1</v>
      </c>
      <c r="U3307" s="21">
        <f t="shared" si="2324"/>
        <v>1</v>
      </c>
      <c r="V3307" s="21">
        <f t="shared" si="2324"/>
        <v>1</v>
      </c>
      <c r="W3307" s="21">
        <f t="shared" si="2324"/>
        <v>1</v>
      </c>
      <c r="X3307" s="21">
        <f t="shared" si="2324"/>
        <v>1</v>
      </c>
      <c r="Y3307" s="21">
        <f t="shared" si="2324"/>
        <v>1</v>
      </c>
      <c r="Z3307" s="21">
        <f t="shared" si="2324"/>
        <v>1</v>
      </c>
      <c r="AA3307" s="21">
        <f t="shared" si="2324"/>
        <v>1</v>
      </c>
      <c r="AB3307" s="21">
        <f t="shared" si="2324"/>
        <v>1</v>
      </c>
      <c r="AC3307" s="21">
        <f t="shared" si="2324"/>
        <v>1</v>
      </c>
      <c r="AD3307" s="21">
        <f t="shared" si="2324"/>
        <v>1</v>
      </c>
      <c r="AE3307" s="21">
        <f t="shared" si="2324"/>
        <v>1</v>
      </c>
      <c r="AF3307" s="21">
        <f t="shared" si="2324"/>
        <v>1</v>
      </c>
      <c r="AG3307" s="21">
        <f t="shared" si="2324"/>
        <v>1</v>
      </c>
      <c r="AH3307" s="21">
        <f t="shared" si="2324"/>
        <v>1</v>
      </c>
      <c r="AI3307" s="21">
        <f t="shared" si="2324"/>
        <v>1</v>
      </c>
      <c r="AJ3307" s="21">
        <f t="shared" si="2324"/>
        <v>1</v>
      </c>
      <c r="AK3307" s="21">
        <f t="shared" si="2324"/>
        <v>0</v>
      </c>
      <c r="AL3307" s="21">
        <f t="shared" si="2324"/>
        <v>0</v>
      </c>
      <c r="AM3307" s="21">
        <f t="shared" si="2324"/>
        <v>0</v>
      </c>
      <c r="AN3307" s="21">
        <f t="shared" si="2324"/>
        <v>0</v>
      </c>
      <c r="AO3307" s="21">
        <f t="shared" si="2324"/>
        <v>0</v>
      </c>
      <c r="AP3307" s="21">
        <f t="shared" si="2324"/>
        <v>0</v>
      </c>
      <c r="AQ3307" s="21">
        <f t="shared" si="2324"/>
        <v>0</v>
      </c>
      <c r="AR3307" s="21">
        <f t="shared" si="2324"/>
        <v>0</v>
      </c>
      <c r="AS3307" s="21">
        <f t="shared" si="2324"/>
        <v>0</v>
      </c>
      <c r="AT3307" s="21">
        <f t="shared" si="2324"/>
        <v>0</v>
      </c>
      <c r="AU3307" s="21">
        <f t="shared" si="2324"/>
        <v>0</v>
      </c>
      <c r="AV3307" s="21">
        <f t="shared" si="2324"/>
        <v>0</v>
      </c>
      <c r="AW3307" s="21">
        <f t="shared" si="2324"/>
        <v>0</v>
      </c>
      <c r="AX3307" s="21">
        <f t="shared" si="2324"/>
        <v>0</v>
      </c>
      <c r="AY3307" s="21">
        <f t="shared" si="2324"/>
        <v>0</v>
      </c>
      <c r="AZ3307" s="21">
        <f t="shared" si="2324"/>
        <v>0</v>
      </c>
      <c r="BA3307" s="21">
        <f t="shared" si="2324"/>
        <v>0</v>
      </c>
      <c r="BB3307" s="21">
        <f t="shared" si="2324"/>
        <v>0</v>
      </c>
      <c r="BC3307" s="21">
        <f t="shared" si="2324"/>
        <v>0</v>
      </c>
      <c r="BD3307" s="21">
        <f t="shared" si="2324"/>
        <v>0</v>
      </c>
    </row>
    <row r="3308" spans="1:59" ht="16" x14ac:dyDescent="0.2">
      <c r="B3308" s="11">
        <f t="shared" si="2321"/>
        <v>119</v>
      </c>
      <c r="C3308" s="12" t="str">
        <f t="shared" si="2321"/>
        <v>SCI HSR 5</v>
      </c>
      <c r="D3308" s="13" t="s">
        <v>1</v>
      </c>
      <c r="E3308" s="22">
        <v>75676.5</v>
      </c>
      <c r="F3308" s="15"/>
      <c r="G3308" s="15"/>
      <c r="H3308" s="15"/>
      <c r="I3308" s="15"/>
      <c r="J3308" s="15"/>
      <c r="L3308" s="20" t="s">
        <v>233</v>
      </c>
      <c r="M3308" s="72"/>
      <c r="N3308" s="72"/>
      <c r="O3308" s="21">
        <f>($E3321&gt;O$3)*($E3318&lt;O$2)*((O$3-O$2+1)/O$4)
+($E3321&gt;O$3)*($E3318&gt;=O$2)*($E3318&lt;=O$3)*((O$3-$E3318)/O$4)
+($E3321&gt;O$3)*($E3318&gt;O$3)*(0)
+($E3321&lt;=O$3)*($E3321&gt;=O$2)*($E3318&lt;O$2)*(($E3321-O$2)/O$4)
+($E3321&lt;=O$3)*($E3321&gt;=O$2)*($E3318&lt;=O$3)*($E3318&gt;=O$2)*(($E3321-$E3318)/O$4)
+($E3321&lt;O$2)*(0)</f>
        <v>0</v>
      </c>
      <c r="P3308" s="21">
        <f t="shared" ref="P3308:BD3308" si="2325">($E3321&gt;P$3)*($E3318&lt;P$2)*((P$3-P$2+1)/P$4)
+($E3321&gt;P$3)*($E3318&gt;=P$2)*($E3318&lt;=P$3)*((P$3-$E3318)/P$4)
+($E3321&gt;P$3)*($E3318&gt;P$3)*(0)
+($E3321&lt;=P$3)*($E3321&gt;=P$2)*($E3318&lt;P$2)*(($E3321-P$2)/P$4)
+($E3321&lt;=P$3)*($E3321&gt;=P$2)*($E3318&lt;=P$3)*($E3318&gt;=P$2)*(($E3321-$E3318)/P$4)
+($E3321&lt;P$2)*(0)</f>
        <v>0</v>
      </c>
      <c r="Q3308" s="21">
        <f t="shared" si="2325"/>
        <v>0</v>
      </c>
      <c r="R3308" s="21">
        <f t="shared" si="2325"/>
        <v>0</v>
      </c>
      <c r="S3308" s="21">
        <f t="shared" si="2325"/>
        <v>0</v>
      </c>
      <c r="T3308" s="21">
        <f t="shared" si="2325"/>
        <v>0</v>
      </c>
      <c r="U3308" s="21">
        <f t="shared" si="2325"/>
        <v>0</v>
      </c>
      <c r="V3308" s="21">
        <f t="shared" si="2325"/>
        <v>0</v>
      </c>
      <c r="W3308" s="21">
        <f t="shared" si="2325"/>
        <v>0</v>
      </c>
      <c r="X3308" s="21">
        <f t="shared" si="2325"/>
        <v>0</v>
      </c>
      <c r="Y3308" s="21">
        <f t="shared" si="2325"/>
        <v>0</v>
      </c>
      <c r="Z3308" s="21">
        <f t="shared" si="2325"/>
        <v>0</v>
      </c>
      <c r="AA3308" s="21">
        <f t="shared" si="2325"/>
        <v>0</v>
      </c>
      <c r="AB3308" s="21">
        <f t="shared" si="2325"/>
        <v>0</v>
      </c>
      <c r="AC3308" s="21">
        <f t="shared" si="2325"/>
        <v>0</v>
      </c>
      <c r="AD3308" s="21">
        <f t="shared" si="2325"/>
        <v>0</v>
      </c>
      <c r="AE3308" s="21">
        <f t="shared" si="2325"/>
        <v>0</v>
      </c>
      <c r="AF3308" s="21">
        <f t="shared" si="2325"/>
        <v>0</v>
      </c>
      <c r="AG3308" s="21">
        <f t="shared" si="2325"/>
        <v>0</v>
      </c>
      <c r="AH3308" s="21">
        <f t="shared" si="2325"/>
        <v>0</v>
      </c>
      <c r="AI3308" s="21">
        <f t="shared" si="2325"/>
        <v>0</v>
      </c>
      <c r="AJ3308" s="21">
        <f t="shared" si="2325"/>
        <v>0</v>
      </c>
      <c r="AK3308" s="21">
        <f t="shared" si="2325"/>
        <v>0</v>
      </c>
      <c r="AL3308" s="21">
        <f t="shared" si="2325"/>
        <v>0</v>
      </c>
      <c r="AM3308" s="21">
        <f t="shared" si="2325"/>
        <v>0</v>
      </c>
      <c r="AN3308" s="21">
        <f t="shared" si="2325"/>
        <v>0</v>
      </c>
      <c r="AO3308" s="21">
        <f t="shared" si="2325"/>
        <v>0</v>
      </c>
      <c r="AP3308" s="21">
        <f t="shared" si="2325"/>
        <v>0</v>
      </c>
      <c r="AQ3308" s="21">
        <f t="shared" si="2325"/>
        <v>0</v>
      </c>
      <c r="AR3308" s="21">
        <f t="shared" si="2325"/>
        <v>0</v>
      </c>
      <c r="AS3308" s="21">
        <f t="shared" si="2325"/>
        <v>0</v>
      </c>
      <c r="AT3308" s="21">
        <f t="shared" si="2325"/>
        <v>0</v>
      </c>
      <c r="AU3308" s="21">
        <f t="shared" si="2325"/>
        <v>0</v>
      </c>
      <c r="AV3308" s="21">
        <f t="shared" si="2325"/>
        <v>0</v>
      </c>
      <c r="AW3308" s="21">
        <f t="shared" si="2325"/>
        <v>0</v>
      </c>
      <c r="AX3308" s="21">
        <f t="shared" si="2325"/>
        <v>0</v>
      </c>
      <c r="AY3308" s="21">
        <f t="shared" si="2325"/>
        <v>0</v>
      </c>
      <c r="AZ3308" s="21">
        <f t="shared" si="2325"/>
        <v>0</v>
      </c>
      <c r="BA3308" s="21">
        <f t="shared" si="2325"/>
        <v>0</v>
      </c>
      <c r="BB3308" s="21">
        <f t="shared" si="2325"/>
        <v>0</v>
      </c>
      <c r="BC3308" s="21">
        <f t="shared" si="2325"/>
        <v>0</v>
      </c>
      <c r="BD3308" s="21">
        <f t="shared" si="2325"/>
        <v>0</v>
      </c>
    </row>
    <row r="3309" spans="1:59" ht="16" x14ac:dyDescent="0.2">
      <c r="B3309" s="11">
        <f t="shared" si="2321"/>
        <v>119</v>
      </c>
      <c r="C3309" s="12" t="str">
        <f t="shared" si="2321"/>
        <v>SCI HSR 5</v>
      </c>
      <c r="K3309" s="24"/>
      <c r="L3309" s="20" t="s">
        <v>234</v>
      </c>
      <c r="M3309" s="72"/>
      <c r="N3309" s="72"/>
      <c r="O3309" s="21">
        <f>($E3324&gt;0)*($E3321&lt;O$2)*(EDATE($E3321,$E3324)&gt;O$3)*((O$3-O$2+1)/O$4)
+($E3324&gt;0)*($E3321&lt;O$2)*(EDATE($E3321,$E3324)&gt;=O$2)*(EDATE($E3321,$E3324)&lt;=O$3)*((EDATE($E3321,$E3324)-O$2)/O$4)
+($E3324&gt;0)*($E3321&lt;O$2)*(EDATE($E3321,$E3324)&lt;O$2)*(0)
+($E3324&gt;0)*($E3321&gt;=O$2)*($E3321&lt;=O$3)*(EDATE($E3321,$E3324)&gt;=O$2)*(EDATE($E3321,$E3324)&lt;=O$3)*((EDATE($E3321,$E3324)-$E3321+1)/O$4)
+($E3324&gt;0)*($E3321&gt;=O$2)*($E3321&lt;=O$3)*(EDATE($E3321,$E3324)&gt;O$3)*((O$3-$E3321+1)/O$4)
+($E3324&gt;0)*($E3321&gt;O$3)*(0)</f>
        <v>0</v>
      </c>
      <c r="P3309" s="21">
        <f t="shared" ref="P3309:BD3309" si="2326">($E3324&gt;0)*($E3321&lt;P$2)*(EDATE($E3321,$E3324)&gt;P$3)*((P$3-P$2+1)/P$4)
+($E3324&gt;0)*($E3321&lt;P$2)*(EDATE($E3321,$E3324)&gt;=P$2)*(EDATE($E3321,$E3324)&lt;=P$3)*((EDATE($E3321,$E3324)-P$2)/P$4)
+($E3324&gt;0)*($E3321&lt;P$2)*(EDATE($E3321,$E3324)&lt;P$2)*(0)
+($E3324&gt;0)*($E3321&gt;=P$2)*($E3321&lt;=P$3)*(EDATE($E3321,$E3324)&gt;=P$2)*(EDATE($E3321,$E3324)&lt;=P$3)*((EDATE($E3321,$E3324)-$E3321+1)/P$4)
+($E3324&gt;0)*($E3321&gt;=P$2)*($E3321&lt;=P$3)*(EDATE($E3321,$E3324)&gt;P$3)*((P$3-$E3321+1)/P$4)
+($E3324&gt;0)*($E3321&gt;P$3)*(0)</f>
        <v>0</v>
      </c>
      <c r="Q3309" s="21">
        <f t="shared" si="2326"/>
        <v>0</v>
      </c>
      <c r="R3309" s="21">
        <f t="shared" si="2326"/>
        <v>0</v>
      </c>
      <c r="S3309" s="21">
        <f t="shared" si="2326"/>
        <v>0</v>
      </c>
      <c r="T3309" s="21">
        <f t="shared" si="2326"/>
        <v>0</v>
      </c>
      <c r="U3309" s="21">
        <f t="shared" si="2326"/>
        <v>0</v>
      </c>
      <c r="V3309" s="21">
        <f t="shared" si="2326"/>
        <v>0</v>
      </c>
      <c r="W3309" s="21">
        <f t="shared" si="2326"/>
        <v>0</v>
      </c>
      <c r="X3309" s="21">
        <f t="shared" si="2326"/>
        <v>0</v>
      </c>
      <c r="Y3309" s="21">
        <f t="shared" si="2326"/>
        <v>0</v>
      </c>
      <c r="Z3309" s="21">
        <f t="shared" si="2326"/>
        <v>0</v>
      </c>
      <c r="AA3309" s="21">
        <f t="shared" si="2326"/>
        <v>0</v>
      </c>
      <c r="AB3309" s="21">
        <f t="shared" si="2326"/>
        <v>0</v>
      </c>
      <c r="AC3309" s="21">
        <f t="shared" si="2326"/>
        <v>0</v>
      </c>
      <c r="AD3309" s="21">
        <f t="shared" si="2326"/>
        <v>0</v>
      </c>
      <c r="AE3309" s="21">
        <f t="shared" si="2326"/>
        <v>0</v>
      </c>
      <c r="AF3309" s="21">
        <f t="shared" si="2326"/>
        <v>0</v>
      </c>
      <c r="AG3309" s="21">
        <f t="shared" si="2326"/>
        <v>0</v>
      </c>
      <c r="AH3309" s="21">
        <f t="shared" si="2326"/>
        <v>0</v>
      </c>
      <c r="AI3309" s="21">
        <f t="shared" si="2326"/>
        <v>0</v>
      </c>
      <c r="AJ3309" s="21">
        <f t="shared" si="2326"/>
        <v>0</v>
      </c>
      <c r="AK3309" s="21">
        <f t="shared" si="2326"/>
        <v>0</v>
      </c>
      <c r="AL3309" s="21">
        <f t="shared" si="2326"/>
        <v>0</v>
      </c>
      <c r="AM3309" s="21">
        <f t="shared" si="2326"/>
        <v>0</v>
      </c>
      <c r="AN3309" s="21">
        <f t="shared" si="2326"/>
        <v>0</v>
      </c>
      <c r="AO3309" s="21">
        <f t="shared" si="2326"/>
        <v>0</v>
      </c>
      <c r="AP3309" s="21">
        <f t="shared" si="2326"/>
        <v>0</v>
      </c>
      <c r="AQ3309" s="21">
        <f t="shared" si="2326"/>
        <v>0</v>
      </c>
      <c r="AR3309" s="21">
        <f t="shared" si="2326"/>
        <v>0</v>
      </c>
      <c r="AS3309" s="21">
        <f t="shared" si="2326"/>
        <v>0</v>
      </c>
      <c r="AT3309" s="21">
        <f t="shared" si="2326"/>
        <v>0</v>
      </c>
      <c r="AU3309" s="21">
        <f t="shared" si="2326"/>
        <v>0</v>
      </c>
      <c r="AV3309" s="21">
        <f t="shared" si="2326"/>
        <v>0</v>
      </c>
      <c r="AW3309" s="21">
        <f t="shared" si="2326"/>
        <v>0</v>
      </c>
      <c r="AX3309" s="21">
        <f t="shared" si="2326"/>
        <v>0</v>
      </c>
      <c r="AY3309" s="21">
        <f t="shared" si="2326"/>
        <v>0</v>
      </c>
      <c r="AZ3309" s="21">
        <f t="shared" si="2326"/>
        <v>0</v>
      </c>
      <c r="BA3309" s="21">
        <f t="shared" si="2326"/>
        <v>0</v>
      </c>
      <c r="BB3309" s="21">
        <f t="shared" si="2326"/>
        <v>0</v>
      </c>
      <c r="BC3309" s="21">
        <f t="shared" si="2326"/>
        <v>0</v>
      </c>
      <c r="BD3309" s="21">
        <f t="shared" si="2326"/>
        <v>0</v>
      </c>
    </row>
    <row r="3310" spans="1:59" ht="16" x14ac:dyDescent="0.2">
      <c r="B3310" s="11">
        <f t="shared" si="2321"/>
        <v>119</v>
      </c>
      <c r="C3310" s="12" t="str">
        <f t="shared" si="2321"/>
        <v>SCI HSR 5</v>
      </c>
      <c r="D3310" s="25" t="s">
        <v>235</v>
      </c>
      <c r="E3310" s="26">
        <v>43466</v>
      </c>
      <c r="F3310" s="15"/>
      <c r="G3310" s="25" t="s">
        <v>236</v>
      </c>
      <c r="H3310" s="25" t="s">
        <v>237</v>
      </c>
      <c r="I3310" s="25" t="s">
        <v>238</v>
      </c>
      <c r="J3310" s="25" t="s">
        <v>239</v>
      </c>
      <c r="K3310" s="24"/>
      <c r="L3310" s="27" t="s">
        <v>240</v>
      </c>
      <c r="M3310" s="83"/>
      <c r="N3310" s="83"/>
      <c r="O3310" s="28">
        <f>($H3322&gt;0)*($J3322&lt;O$2)*0
+($H3322&gt;0)*($J3322&gt;=O$2)*($J3322&lt;=O$3)*(($J3322-O$2+1)/O$4)
+($H3322&gt;0)*($J3322&gt;O$3)*($I3322&gt;O$3)*0
+($H3322&gt;0)*($J3322&gt;O$3)*($I3322&lt;=O$3)*($I3322&gt;=O$2)*((O$3-$I3322+1)/O$4)
+($H3322&gt;0)*($J3322&gt;O$3)*($I3322&lt;O$2)*1
+($H3322&gt;0)*($I3322&gt;O$3)*0
+($H3323&gt;0)*($J3323&lt;O$2)*0
+($H3323&gt;0)*($J3323&gt;=O$2)*($J3323&lt;=O$3)*(($J3323-O$2+1)/O$4)
+($H3323&gt;0)*($J3323&gt;O$3)*($I3323&gt;O$3)*0
+($H3323&gt;0)*($J3323&gt;O$3)*($I3323&lt;=O$3)*($I3323&gt;=O$2)*((O$3-$I3323+1)/O$4)
+($H3323&gt;0)*($J3323&gt;O$3)*($I3323&lt;O$2)*1
+($H3323&gt;0)*($I3323&gt;O$3)*0
+($H3324&gt;0)*($J3324&lt;O$2)*0
+($H3324&gt;0)*($J3324&gt;=O$2)*($J3324&lt;=O$3)*(($J3324-O$2+1)/O$4)
+($H3324&gt;0)*($J3324&gt;O$3)*($I3324&gt;O$3)*0
+($H3324&gt;0)*($J3324&gt;O$3)*($I3324&lt;=O$3)*($I3324&gt;=O$2)*((O$3-$I3324+1)/O$4)
+($H3324&gt;0)*($J3324&gt;O$3)*($I3324&lt;O$2)*1
+($H3324&gt;0)*($I3324&gt;O$3)*0</f>
        <v>0</v>
      </c>
      <c r="P3310" s="28">
        <f t="shared" ref="P3310:BD3310" si="2327">($H3322&gt;0)*($J3322&lt;P$2)*0
+($H3322&gt;0)*($J3322&gt;=P$2)*($J3322&lt;=P$3)*(($J3322-P$2+1)/P$4)
+($H3322&gt;0)*($J3322&gt;P$3)*($I3322&gt;P$3)*0
+($H3322&gt;0)*($J3322&gt;P$3)*($I3322&lt;=P$3)*($I3322&gt;=P$2)*((P$3-$I3322+1)/P$4)
+($H3322&gt;0)*($J3322&gt;P$3)*($I3322&lt;P$2)*1
+($H3322&gt;0)*($I3322&gt;P$3)*0
+($H3323&gt;0)*($J3323&lt;P$2)*0
+($H3323&gt;0)*($J3323&gt;=P$2)*($J3323&lt;=P$3)*(($J3323-P$2+1)/P$4)
+($H3323&gt;0)*($J3323&gt;P$3)*($I3323&gt;P$3)*0
+($H3323&gt;0)*($J3323&gt;P$3)*($I3323&lt;=P$3)*($I3323&gt;=P$2)*((P$3-$I3323+1)/P$4)
+($H3323&gt;0)*($J3323&gt;P$3)*($I3323&lt;P$2)*1
+($H3323&gt;0)*($I3323&gt;P$3)*0
+($H3324&gt;0)*($J3324&lt;P$2)*0
+($H3324&gt;0)*($J3324&gt;=P$2)*($J3324&lt;=P$3)*(($J3324-P$2+1)/P$4)
+($H3324&gt;0)*($J3324&gt;P$3)*($I3324&gt;P$3)*0
+($H3324&gt;0)*($J3324&gt;P$3)*($I3324&lt;=P$3)*($I3324&gt;=P$2)*((P$3-$I3324+1)/P$4)
+($H3324&gt;0)*($J3324&gt;P$3)*($I3324&lt;P$2)*1
+($H3324&gt;0)*($I3324&gt;P$3)*0</f>
        <v>0</v>
      </c>
      <c r="Q3310" s="28">
        <f t="shared" si="2327"/>
        <v>0</v>
      </c>
      <c r="R3310" s="28">
        <f t="shared" si="2327"/>
        <v>0</v>
      </c>
      <c r="S3310" s="28">
        <f t="shared" si="2327"/>
        <v>0</v>
      </c>
      <c r="T3310" s="28">
        <f t="shared" si="2327"/>
        <v>0</v>
      </c>
      <c r="U3310" s="28">
        <f t="shared" si="2327"/>
        <v>0</v>
      </c>
      <c r="V3310" s="28">
        <f t="shared" si="2327"/>
        <v>0</v>
      </c>
      <c r="W3310" s="28">
        <f t="shared" si="2327"/>
        <v>0</v>
      </c>
      <c r="X3310" s="28">
        <f t="shared" si="2327"/>
        <v>0</v>
      </c>
      <c r="Y3310" s="28">
        <f t="shared" si="2327"/>
        <v>0</v>
      </c>
      <c r="Z3310" s="28">
        <f t="shared" si="2327"/>
        <v>0</v>
      </c>
      <c r="AA3310" s="28">
        <f t="shared" si="2327"/>
        <v>0</v>
      </c>
      <c r="AB3310" s="28">
        <f t="shared" si="2327"/>
        <v>0</v>
      </c>
      <c r="AC3310" s="28">
        <f t="shared" si="2327"/>
        <v>0</v>
      </c>
      <c r="AD3310" s="28">
        <f t="shared" si="2327"/>
        <v>0</v>
      </c>
      <c r="AE3310" s="28">
        <f t="shared" si="2327"/>
        <v>0</v>
      </c>
      <c r="AF3310" s="28">
        <f t="shared" si="2327"/>
        <v>0</v>
      </c>
      <c r="AG3310" s="28">
        <f t="shared" si="2327"/>
        <v>0</v>
      </c>
      <c r="AH3310" s="28">
        <f t="shared" si="2327"/>
        <v>0</v>
      </c>
      <c r="AI3310" s="28">
        <f t="shared" si="2327"/>
        <v>0</v>
      </c>
      <c r="AJ3310" s="28">
        <f t="shared" si="2327"/>
        <v>0</v>
      </c>
      <c r="AK3310" s="28">
        <f t="shared" si="2327"/>
        <v>0</v>
      </c>
      <c r="AL3310" s="28">
        <f t="shared" si="2327"/>
        <v>0</v>
      </c>
      <c r="AM3310" s="28">
        <f t="shared" si="2327"/>
        <v>0</v>
      </c>
      <c r="AN3310" s="28">
        <f t="shared" si="2327"/>
        <v>0</v>
      </c>
      <c r="AO3310" s="28">
        <f t="shared" si="2327"/>
        <v>0</v>
      </c>
      <c r="AP3310" s="28">
        <f t="shared" si="2327"/>
        <v>0</v>
      </c>
      <c r="AQ3310" s="28">
        <f t="shared" si="2327"/>
        <v>0</v>
      </c>
      <c r="AR3310" s="28">
        <f t="shared" si="2327"/>
        <v>0</v>
      </c>
      <c r="AS3310" s="28">
        <f t="shared" si="2327"/>
        <v>0</v>
      </c>
      <c r="AT3310" s="28">
        <f t="shared" si="2327"/>
        <v>0</v>
      </c>
      <c r="AU3310" s="28">
        <f t="shared" si="2327"/>
        <v>0</v>
      </c>
      <c r="AV3310" s="28">
        <f t="shared" si="2327"/>
        <v>0</v>
      </c>
      <c r="AW3310" s="28">
        <f t="shared" si="2327"/>
        <v>0</v>
      </c>
      <c r="AX3310" s="28">
        <f t="shared" si="2327"/>
        <v>0</v>
      </c>
      <c r="AY3310" s="28">
        <f t="shared" si="2327"/>
        <v>0</v>
      </c>
      <c r="AZ3310" s="28">
        <f t="shared" si="2327"/>
        <v>0</v>
      </c>
      <c r="BA3310" s="28">
        <f t="shared" si="2327"/>
        <v>0</v>
      </c>
      <c r="BB3310" s="28">
        <f t="shared" si="2327"/>
        <v>0</v>
      </c>
      <c r="BC3310" s="28">
        <f t="shared" si="2327"/>
        <v>0</v>
      </c>
      <c r="BD3310" s="28">
        <f t="shared" si="2327"/>
        <v>0</v>
      </c>
    </row>
    <row r="3311" spans="1:59" ht="16" x14ac:dyDescent="0.2">
      <c r="B3311" s="11">
        <f t="shared" si="2321"/>
        <v>119</v>
      </c>
      <c r="C3311" s="12" t="str">
        <f t="shared" si="2321"/>
        <v>SCI HSR 5</v>
      </c>
      <c r="D3311" s="25" t="s">
        <v>241</v>
      </c>
      <c r="E3311" s="29">
        <v>80000</v>
      </c>
      <c r="F3311" s="15"/>
      <c r="G3311" s="30" t="s">
        <v>10</v>
      </c>
      <c r="H3311" s="31">
        <v>0</v>
      </c>
      <c r="I3311" s="32">
        <v>0</v>
      </c>
      <c r="J3311" s="32">
        <v>0</v>
      </c>
      <c r="K3311" s="24"/>
      <c r="L3311" s="33" t="s">
        <v>242</v>
      </c>
      <c r="M3311" s="73"/>
      <c r="N3311" s="73"/>
      <c r="O3311" s="34">
        <f>($E3321&lt;=O$3)*($E3321&gt;O$2)*((O$3-$E3321+1)/O$4)
+($E3321&lt;=O$2)*((O$3-O$2+1)/O$4)
+($E3321&gt;O$3)*(0)</f>
        <v>0</v>
      </c>
      <c r="P3311" s="34">
        <f t="shared" ref="P3311:BD3311" si="2328">($E3321&lt;=P$3)*($E3321&gt;P$2)*((P$3-$E3321+1)/P$4)
+($E3321&lt;=P$2)*((P$3-P$2+1)/P$4)
+($E3321&gt;P$3)*(0)</f>
        <v>0</v>
      </c>
      <c r="Q3311" s="34">
        <f t="shared" si="2328"/>
        <v>0</v>
      </c>
      <c r="R3311" s="34">
        <f t="shared" si="2328"/>
        <v>0</v>
      </c>
      <c r="S3311" s="34">
        <f t="shared" si="2328"/>
        <v>0</v>
      </c>
      <c r="T3311" s="34">
        <f t="shared" si="2328"/>
        <v>0</v>
      </c>
      <c r="U3311" s="34">
        <f t="shared" si="2328"/>
        <v>0</v>
      </c>
      <c r="V3311" s="34">
        <f t="shared" si="2328"/>
        <v>0</v>
      </c>
      <c r="W3311" s="34">
        <f t="shared" si="2328"/>
        <v>0</v>
      </c>
      <c r="X3311" s="34">
        <f t="shared" si="2328"/>
        <v>0</v>
      </c>
      <c r="Y3311" s="34">
        <f t="shared" si="2328"/>
        <v>0</v>
      </c>
      <c r="Z3311" s="34">
        <f t="shared" si="2328"/>
        <v>0</v>
      </c>
      <c r="AA3311" s="34">
        <f t="shared" si="2328"/>
        <v>0</v>
      </c>
      <c r="AB3311" s="34">
        <f t="shared" si="2328"/>
        <v>0</v>
      </c>
      <c r="AC3311" s="34">
        <f t="shared" si="2328"/>
        <v>0</v>
      </c>
      <c r="AD3311" s="34">
        <f t="shared" si="2328"/>
        <v>0</v>
      </c>
      <c r="AE3311" s="34">
        <f t="shared" si="2328"/>
        <v>0</v>
      </c>
      <c r="AF3311" s="34">
        <f t="shared" si="2328"/>
        <v>0</v>
      </c>
      <c r="AG3311" s="34">
        <f t="shared" si="2328"/>
        <v>0</v>
      </c>
      <c r="AH3311" s="34">
        <f t="shared" si="2328"/>
        <v>0</v>
      </c>
      <c r="AI3311" s="34">
        <f t="shared" si="2328"/>
        <v>0</v>
      </c>
      <c r="AJ3311" s="34">
        <f t="shared" si="2328"/>
        <v>1.0869565217391304E-2</v>
      </c>
      <c r="AK3311" s="34">
        <f t="shared" si="2328"/>
        <v>1</v>
      </c>
      <c r="AL3311" s="34">
        <f t="shared" si="2328"/>
        <v>1</v>
      </c>
      <c r="AM3311" s="34">
        <f t="shared" si="2328"/>
        <v>1</v>
      </c>
      <c r="AN3311" s="34">
        <f t="shared" si="2328"/>
        <v>1</v>
      </c>
      <c r="AO3311" s="34">
        <f t="shared" si="2328"/>
        <v>1</v>
      </c>
      <c r="AP3311" s="34">
        <f t="shared" si="2328"/>
        <v>1</v>
      </c>
      <c r="AQ3311" s="34">
        <f t="shared" si="2328"/>
        <v>1</v>
      </c>
      <c r="AR3311" s="34">
        <f t="shared" si="2328"/>
        <v>1</v>
      </c>
      <c r="AS3311" s="34">
        <f t="shared" si="2328"/>
        <v>1</v>
      </c>
      <c r="AT3311" s="34">
        <f t="shared" si="2328"/>
        <v>1</v>
      </c>
      <c r="AU3311" s="34">
        <f t="shared" si="2328"/>
        <v>1</v>
      </c>
      <c r="AV3311" s="34">
        <f t="shared" si="2328"/>
        <v>1</v>
      </c>
      <c r="AW3311" s="34">
        <f t="shared" si="2328"/>
        <v>1</v>
      </c>
      <c r="AX3311" s="34">
        <f t="shared" si="2328"/>
        <v>1</v>
      </c>
      <c r="AY3311" s="34">
        <f t="shared" si="2328"/>
        <v>1</v>
      </c>
      <c r="AZ3311" s="34">
        <f t="shared" si="2328"/>
        <v>1</v>
      </c>
      <c r="BA3311" s="34">
        <f t="shared" si="2328"/>
        <v>1</v>
      </c>
      <c r="BB3311" s="34">
        <f t="shared" si="2328"/>
        <v>1</v>
      </c>
      <c r="BC3311" s="34">
        <f t="shared" si="2328"/>
        <v>1</v>
      </c>
      <c r="BD3311" s="34">
        <f t="shared" si="2328"/>
        <v>1</v>
      </c>
    </row>
    <row r="3312" spans="1:59" ht="16" x14ac:dyDescent="0.2">
      <c r="A3312" s="35"/>
      <c r="B3312" s="11">
        <f t="shared" si="2321"/>
        <v>119</v>
      </c>
      <c r="C3312" s="12" t="str">
        <f t="shared" si="2321"/>
        <v>SCI HSR 5</v>
      </c>
      <c r="D3312" s="25" t="s">
        <v>243</v>
      </c>
      <c r="E3312" s="29">
        <v>84407.22785368003</v>
      </c>
      <c r="F3312" s="15"/>
      <c r="G3312" s="30" t="s">
        <v>11</v>
      </c>
      <c r="H3312" s="31">
        <v>0</v>
      </c>
      <c r="I3312" s="32">
        <v>0</v>
      </c>
      <c r="J3312" s="32">
        <v>0</v>
      </c>
      <c r="K3312" s="35"/>
      <c r="M3312" s="84">
        <v>43466</v>
      </c>
      <c r="O3312" s="15"/>
      <c r="P3312" s="15"/>
      <c r="Q3312" s="15"/>
      <c r="R3312" s="15"/>
      <c r="S3312" s="15"/>
      <c r="T3312" s="15"/>
      <c r="U3312" s="15"/>
      <c r="V3312" s="15"/>
      <c r="W3312" s="15"/>
      <c r="X3312" s="15"/>
      <c r="Y3312" s="15"/>
      <c r="Z3312" s="15"/>
      <c r="AA3312" s="15"/>
      <c r="AB3312" s="15"/>
      <c r="AC3312" s="15"/>
      <c r="AD3312" s="15"/>
      <c r="AE3312" s="15"/>
      <c r="AF3312" s="15"/>
      <c r="AG3312" s="15"/>
      <c r="AH3312" s="15"/>
      <c r="AI3312" s="15"/>
      <c r="AJ3312" s="15"/>
      <c r="AK3312" s="15"/>
      <c r="AL3312" s="15"/>
      <c r="AM3312" s="15"/>
      <c r="AN3312" s="15"/>
      <c r="AO3312" s="15"/>
      <c r="AP3312" s="15"/>
      <c r="AQ3312" s="15"/>
      <c r="AR3312" s="15"/>
      <c r="AS3312" s="15"/>
      <c r="AT3312" s="15"/>
      <c r="AU3312" s="15"/>
      <c r="AV3312" s="15"/>
      <c r="AW3312" s="15"/>
      <c r="AX3312" s="15"/>
      <c r="AY3312" s="15"/>
      <c r="AZ3312" s="15"/>
      <c r="BA3312" s="15"/>
      <c r="BB3312" s="15"/>
      <c r="BC3312" s="15"/>
      <c r="BD3312" s="15"/>
      <c r="BE3312" s="35"/>
      <c r="BF3312" s="35"/>
      <c r="BG3312" s="35"/>
    </row>
    <row r="3313" spans="1:57" ht="16" x14ac:dyDescent="0.2">
      <c r="B3313" s="11">
        <f t="shared" si="2321"/>
        <v>119</v>
      </c>
      <c r="C3313" s="12" t="str">
        <f t="shared" si="2321"/>
        <v>SCI HSR 5</v>
      </c>
      <c r="D3313" s="25" t="s">
        <v>244</v>
      </c>
      <c r="E3313" s="29">
        <v>84407.22785368003</v>
      </c>
      <c r="F3313" s="15"/>
      <c r="G3313" s="36" t="s">
        <v>12</v>
      </c>
      <c r="H3313" s="31">
        <v>0</v>
      </c>
      <c r="I3313" s="32">
        <v>0</v>
      </c>
      <c r="J3313" s="32">
        <v>0</v>
      </c>
      <c r="K3313" s="24"/>
      <c r="L3313" s="37" t="s">
        <v>245</v>
      </c>
      <c r="M3313" s="74">
        <v>1</v>
      </c>
      <c r="N3313" s="74">
        <v>1</v>
      </c>
      <c r="O3313" s="38">
        <v>1</v>
      </c>
      <c r="P3313" s="38">
        <v>1</v>
      </c>
      <c r="Q3313" s="38">
        <v>1.01</v>
      </c>
      <c r="R3313" s="38">
        <v>1.01</v>
      </c>
      <c r="S3313" s="38">
        <v>1.01</v>
      </c>
      <c r="T3313" s="38">
        <v>1.01</v>
      </c>
      <c r="U3313" s="38">
        <v>1.0201</v>
      </c>
      <c r="V3313" s="38">
        <v>1.0201</v>
      </c>
      <c r="W3313" s="38">
        <v>1.0201</v>
      </c>
      <c r="X3313" s="38">
        <v>1.0201</v>
      </c>
      <c r="Y3313" s="38">
        <v>1.0303009999999999</v>
      </c>
      <c r="Z3313" s="38">
        <v>1.0303009999999999</v>
      </c>
      <c r="AA3313" s="38">
        <v>1.0303009999999999</v>
      </c>
      <c r="AB3313" s="38">
        <v>1.0303009999999999</v>
      </c>
      <c r="AC3313" s="38">
        <v>1.04060401</v>
      </c>
      <c r="AD3313" s="38">
        <v>1.04060401</v>
      </c>
      <c r="AE3313" s="38">
        <v>1.04060401</v>
      </c>
      <c r="AF3313" s="38">
        <v>1.04060401</v>
      </c>
      <c r="AG3313" s="38">
        <v>1.0510100500999999</v>
      </c>
      <c r="AH3313" s="38">
        <v>1.0510100500999999</v>
      </c>
      <c r="AI3313" s="38">
        <v>1.0510100500999999</v>
      </c>
      <c r="AJ3313" s="38">
        <v>1.0510100500999999</v>
      </c>
      <c r="AK3313" s="38">
        <v>1.0615201506009999</v>
      </c>
      <c r="AL3313" s="38">
        <v>1.0615201506009999</v>
      </c>
      <c r="AM3313" s="38">
        <v>1.0615201506009999</v>
      </c>
      <c r="AN3313" s="38">
        <v>1.0615201506009999</v>
      </c>
      <c r="AO3313" s="38">
        <v>1.0721353521070098</v>
      </c>
      <c r="AP3313" s="38">
        <v>1.0721353521070098</v>
      </c>
      <c r="AQ3313" s="38">
        <v>1.0721353521070098</v>
      </c>
      <c r="AR3313" s="38">
        <v>1.0721353521070098</v>
      </c>
      <c r="AS3313" s="38">
        <v>1.08285670562808</v>
      </c>
      <c r="AT3313" s="38">
        <v>1.08285670562808</v>
      </c>
      <c r="AU3313" s="38">
        <v>1.08285670562808</v>
      </c>
      <c r="AV3313" s="38">
        <v>1.08285670562808</v>
      </c>
      <c r="AW3313" s="38">
        <v>1.0936852726843609</v>
      </c>
      <c r="AX3313" s="38">
        <v>1.0936852726843609</v>
      </c>
      <c r="AY3313" s="38">
        <v>1.0936852726843609</v>
      </c>
      <c r="AZ3313" s="38">
        <v>1.0936852726843609</v>
      </c>
      <c r="BA3313" s="38">
        <v>1.1046221254112045</v>
      </c>
      <c r="BB3313" s="38">
        <v>1.1046221254112045</v>
      </c>
      <c r="BC3313" s="38">
        <v>1.1046221254112045</v>
      </c>
      <c r="BD3313" s="38">
        <v>1.1046221254112045</v>
      </c>
    </row>
    <row r="3314" spans="1:57" ht="16" x14ac:dyDescent="0.2">
      <c r="B3314" s="11">
        <f t="shared" si="2321"/>
        <v>119</v>
      </c>
      <c r="C3314" s="12" t="str">
        <f t="shared" si="2321"/>
        <v>SCI HSR 5</v>
      </c>
      <c r="D3314" s="25" t="s">
        <v>25</v>
      </c>
      <c r="E3314" s="39" t="s">
        <v>30</v>
      </c>
      <c r="F3314" s="15"/>
      <c r="K3314" s="24"/>
      <c r="L3314" s="16" t="s">
        <v>246</v>
      </c>
      <c r="M3314" s="70"/>
      <c r="N3314" s="70"/>
      <c r="O3314" s="40">
        <f>O3307*$E3311/4+O3311*$E3322/4</f>
        <v>20000</v>
      </c>
      <c r="P3314" s="40">
        <f t="shared" ref="P3314:BD3314" si="2329">P3307*$E3311/4+P3311*$E3322/4</f>
        <v>20000</v>
      </c>
      <c r="Q3314" s="40">
        <f t="shared" si="2329"/>
        <v>20000</v>
      </c>
      <c r="R3314" s="40">
        <f t="shared" si="2329"/>
        <v>20000</v>
      </c>
      <c r="S3314" s="40">
        <f t="shared" si="2329"/>
        <v>20000</v>
      </c>
      <c r="T3314" s="40">
        <f t="shared" si="2329"/>
        <v>20000</v>
      </c>
      <c r="U3314" s="40">
        <f t="shared" si="2329"/>
        <v>20000</v>
      </c>
      <c r="V3314" s="40">
        <f t="shared" si="2329"/>
        <v>20000</v>
      </c>
      <c r="W3314" s="40">
        <f t="shared" si="2329"/>
        <v>20000</v>
      </c>
      <c r="X3314" s="40">
        <f t="shared" si="2329"/>
        <v>20000</v>
      </c>
      <c r="Y3314" s="40">
        <f t="shared" si="2329"/>
        <v>20000</v>
      </c>
      <c r="Z3314" s="40">
        <f t="shared" si="2329"/>
        <v>20000</v>
      </c>
      <c r="AA3314" s="40">
        <f t="shared" si="2329"/>
        <v>20000</v>
      </c>
      <c r="AB3314" s="40">
        <f t="shared" si="2329"/>
        <v>20000</v>
      </c>
      <c r="AC3314" s="40">
        <f t="shared" si="2329"/>
        <v>20000</v>
      </c>
      <c r="AD3314" s="40">
        <f t="shared" si="2329"/>
        <v>20000</v>
      </c>
      <c r="AE3314" s="40">
        <f t="shared" si="2329"/>
        <v>20000</v>
      </c>
      <c r="AF3314" s="40">
        <f t="shared" si="2329"/>
        <v>20000</v>
      </c>
      <c r="AG3314" s="40">
        <f t="shared" si="2329"/>
        <v>20000</v>
      </c>
      <c r="AH3314" s="40">
        <f t="shared" si="2329"/>
        <v>20000</v>
      </c>
      <c r="AI3314" s="40">
        <f t="shared" si="2329"/>
        <v>20000</v>
      </c>
      <c r="AJ3314" s="40">
        <f t="shared" si="2329"/>
        <v>20216.132505588022</v>
      </c>
      <c r="AK3314" s="40">
        <f t="shared" si="2329"/>
        <v>19884.190514098162</v>
      </c>
      <c r="AL3314" s="40">
        <f t="shared" si="2329"/>
        <v>19884.190514098162</v>
      </c>
      <c r="AM3314" s="40">
        <f t="shared" si="2329"/>
        <v>19884.190514098162</v>
      </c>
      <c r="AN3314" s="40">
        <f t="shared" si="2329"/>
        <v>19884.190514098162</v>
      </c>
      <c r="AO3314" s="40">
        <f t="shared" si="2329"/>
        <v>19884.190514098162</v>
      </c>
      <c r="AP3314" s="40">
        <f t="shared" si="2329"/>
        <v>19884.190514098162</v>
      </c>
      <c r="AQ3314" s="40">
        <f t="shared" si="2329"/>
        <v>19884.190514098162</v>
      </c>
      <c r="AR3314" s="40">
        <f t="shared" si="2329"/>
        <v>19884.190514098162</v>
      </c>
      <c r="AS3314" s="40">
        <f t="shared" si="2329"/>
        <v>19884.190514098162</v>
      </c>
      <c r="AT3314" s="40">
        <f t="shared" si="2329"/>
        <v>19884.190514098162</v>
      </c>
      <c r="AU3314" s="40">
        <f t="shared" si="2329"/>
        <v>19884.190514098162</v>
      </c>
      <c r="AV3314" s="40">
        <f t="shared" si="2329"/>
        <v>19884.190514098162</v>
      </c>
      <c r="AW3314" s="40">
        <f t="shared" si="2329"/>
        <v>19884.190514098162</v>
      </c>
      <c r="AX3314" s="40">
        <f t="shared" si="2329"/>
        <v>19884.190514098162</v>
      </c>
      <c r="AY3314" s="40">
        <f t="shared" si="2329"/>
        <v>19884.190514098162</v>
      </c>
      <c r="AZ3314" s="40">
        <f t="shared" si="2329"/>
        <v>19884.190514098162</v>
      </c>
      <c r="BA3314" s="40">
        <f t="shared" si="2329"/>
        <v>19884.190514098162</v>
      </c>
      <c r="BB3314" s="40">
        <f t="shared" si="2329"/>
        <v>19884.190514098162</v>
      </c>
      <c r="BC3314" s="40">
        <f t="shared" si="2329"/>
        <v>19884.190514098162</v>
      </c>
      <c r="BD3314" s="40">
        <f t="shared" si="2329"/>
        <v>19884.190514098162</v>
      </c>
    </row>
    <row r="3315" spans="1:57" ht="16" x14ac:dyDescent="0.2">
      <c r="B3315" s="11">
        <f t="shared" si="2321"/>
        <v>119</v>
      </c>
      <c r="C3315" s="12" t="str">
        <f t="shared" si="2321"/>
        <v>SCI HSR 5</v>
      </c>
      <c r="D3315" s="25" t="s">
        <v>247</v>
      </c>
      <c r="E3315" s="39" t="s">
        <v>248</v>
      </c>
      <c r="F3315" s="15"/>
      <c r="G3315" s="25" t="s">
        <v>249</v>
      </c>
      <c r="H3315" s="26">
        <v>44561</v>
      </c>
      <c r="I3315" s="25" t="s">
        <v>239</v>
      </c>
      <c r="J3315" s="26">
        <v>46752</v>
      </c>
      <c r="K3315" s="24"/>
      <c r="L3315" s="20" t="s">
        <v>250</v>
      </c>
      <c r="M3315" s="72"/>
      <c r="N3315" s="72"/>
      <c r="O3315" s="41">
        <f>IF($E3321&gt;=O$3,IF(O$3&lt;=($E3310+365),O3314,IFERROR(O3307*$E3312/4*O3313+
$E3322*O3311/4*IFERROR(O3313/$E3323,0),0)),IF(O$3&lt;=($E3321+365),O3307*$E3312/4*O3313+$E3322*O3311/4*IFERROR(O3313/$E3323,0),IFERROR($E3322*O3311/4*IFERROR(O3313/$E3323,0),0)))</f>
        <v>21101.806963420007</v>
      </c>
      <c r="P3315" s="41">
        <f t="shared" ref="P3315:BD3315" si="2330">IF($E3321&gt;=P$3,IF(P$3&lt;=($E3310+365),P3314,IFERROR(P3307*$E3312/4*P3313+
$E3322*P3311/4*IFERROR(P3313/$E3323,0),0)),IF(P$3&lt;=($E3321+365),P3307*$E3312/4*P3313+$E3322*P3311/4*IFERROR(P3313/$E3323,0),IFERROR($E3322*P3311/4*IFERROR(P3313/$E3323,0),0)))</f>
        <v>21101.806963420007</v>
      </c>
      <c r="Q3315" s="41">
        <f t="shared" si="2330"/>
        <v>21312.825033054207</v>
      </c>
      <c r="R3315" s="41">
        <f t="shared" si="2330"/>
        <v>21312.825033054207</v>
      </c>
      <c r="S3315" s="41">
        <f t="shared" si="2330"/>
        <v>21312.825033054207</v>
      </c>
      <c r="T3315" s="41">
        <f t="shared" si="2330"/>
        <v>21312.825033054207</v>
      </c>
      <c r="U3315" s="41">
        <f t="shared" si="2330"/>
        <v>21525.953283384748</v>
      </c>
      <c r="V3315" s="41">
        <f t="shared" si="2330"/>
        <v>21525.953283384748</v>
      </c>
      <c r="W3315" s="41">
        <f t="shared" si="2330"/>
        <v>21525.953283384748</v>
      </c>
      <c r="X3315" s="41">
        <f t="shared" si="2330"/>
        <v>21525.953283384748</v>
      </c>
      <c r="Y3315" s="41">
        <f t="shared" si="2330"/>
        <v>21741.212816218595</v>
      </c>
      <c r="Z3315" s="41">
        <f t="shared" si="2330"/>
        <v>21741.212816218595</v>
      </c>
      <c r="AA3315" s="41">
        <f t="shared" si="2330"/>
        <v>21741.212816218595</v>
      </c>
      <c r="AB3315" s="41">
        <f t="shared" si="2330"/>
        <v>21741.212816218595</v>
      </c>
      <c r="AC3315" s="41">
        <f t="shared" si="2330"/>
        <v>21958.624944380783</v>
      </c>
      <c r="AD3315" s="41">
        <f t="shared" si="2330"/>
        <v>21958.624944380783</v>
      </c>
      <c r="AE3315" s="41">
        <f t="shared" si="2330"/>
        <v>21958.624944380783</v>
      </c>
      <c r="AF3315" s="41">
        <f t="shared" si="2330"/>
        <v>21958.624944380783</v>
      </c>
      <c r="AG3315" s="41">
        <f t="shared" si="2330"/>
        <v>22178.211193824591</v>
      </c>
      <c r="AH3315" s="41">
        <f t="shared" si="2330"/>
        <v>22178.211193824591</v>
      </c>
      <c r="AI3315" s="41">
        <f t="shared" si="2330"/>
        <v>22178.211193824591</v>
      </c>
      <c r="AJ3315" s="41">
        <f t="shared" si="2330"/>
        <v>22394.343699412613</v>
      </c>
      <c r="AK3315" s="41">
        <f t="shared" si="2330"/>
        <v>20083.032419239142</v>
      </c>
      <c r="AL3315" s="41">
        <f t="shared" si="2330"/>
        <v>20083.032419239142</v>
      </c>
      <c r="AM3315" s="41">
        <f t="shared" si="2330"/>
        <v>20083.032419239142</v>
      </c>
      <c r="AN3315" s="41">
        <f t="shared" si="2330"/>
        <v>20083.032419239142</v>
      </c>
      <c r="AO3315" s="41">
        <f t="shared" si="2330"/>
        <v>20283.862743431535</v>
      </c>
      <c r="AP3315" s="41">
        <f t="shared" si="2330"/>
        <v>20283.862743431535</v>
      </c>
      <c r="AQ3315" s="41">
        <f t="shared" si="2330"/>
        <v>20283.862743431535</v>
      </c>
      <c r="AR3315" s="41">
        <f t="shared" si="2330"/>
        <v>20283.862743431535</v>
      </c>
      <c r="AS3315" s="41">
        <f t="shared" si="2330"/>
        <v>20486.701370865849</v>
      </c>
      <c r="AT3315" s="41">
        <f t="shared" si="2330"/>
        <v>20486.701370865849</v>
      </c>
      <c r="AU3315" s="41">
        <f t="shared" si="2330"/>
        <v>20486.701370865849</v>
      </c>
      <c r="AV3315" s="41">
        <f t="shared" si="2330"/>
        <v>20486.701370865849</v>
      </c>
      <c r="AW3315" s="41">
        <f t="shared" si="2330"/>
        <v>20691.568384574508</v>
      </c>
      <c r="AX3315" s="41">
        <f t="shared" si="2330"/>
        <v>20691.568384574508</v>
      </c>
      <c r="AY3315" s="41">
        <f t="shared" si="2330"/>
        <v>20691.568384574508</v>
      </c>
      <c r="AZ3315" s="41">
        <f t="shared" si="2330"/>
        <v>20691.568384574508</v>
      </c>
      <c r="BA3315" s="41">
        <f t="shared" si="2330"/>
        <v>20898.484068420257</v>
      </c>
      <c r="BB3315" s="41">
        <f t="shared" si="2330"/>
        <v>20898.484068420257</v>
      </c>
      <c r="BC3315" s="41">
        <f t="shared" si="2330"/>
        <v>20898.484068420257</v>
      </c>
      <c r="BD3315" s="41">
        <f t="shared" si="2330"/>
        <v>20898.484068420257</v>
      </c>
    </row>
    <row r="3316" spans="1:57" ht="16" x14ac:dyDescent="0.2">
      <c r="B3316" s="11">
        <f t="shared" si="2321"/>
        <v>119</v>
      </c>
      <c r="C3316" s="12" t="str">
        <f t="shared" si="2321"/>
        <v>SCI HSR 5</v>
      </c>
      <c r="D3316" s="25" t="s">
        <v>8</v>
      </c>
      <c r="E3316" s="42">
        <v>0</v>
      </c>
      <c r="F3316" s="15"/>
      <c r="I3316" s="15"/>
      <c r="J3316" s="24"/>
      <c r="K3316" s="24"/>
      <c r="L3316" s="20" t="s">
        <v>251</v>
      </c>
      <c r="M3316" s="72"/>
      <c r="N3316" s="72"/>
      <c r="O3316" s="41">
        <f>-$E3312/4*O3306
+(O3306&gt;0)*($J3311&gt;=O$2)*($J3311&lt;=O$3)*(($J3311-O$2+1)/O$4*$H3311/4)
+(O3306&gt;0)*($J3311&gt;O$3)*($I3311&lt;=O$3)*($I3311&gt;=O$2)*((O$3-$I3311+1)/O$4*$H3311/4)
+(O3306&gt;0)*($J3311&gt;O$3)*($I3311&lt;O$2)*$H3311/4
+(O3306&gt;0)*($J3312&gt;=O$2)*($J3312&lt;=O$3)*(($J3312-O$2+1)/O$4*$H3312/4)
+(O3306&gt;0)*($J3312&gt;O$3)*($I3312&lt;=O$3)*($I3312&gt;=O$2)*((O$3-$I3312+1)/O$4*$H3312/4)
+(O3306&gt;0)*($J3312&gt;O$3)*($I3312&lt;O$2)*$H3312/4
+(O3306&gt;0)*($J3313&gt;=O$2)*($J3313&lt;=O$3)*(($J3313-O$2+1)/O$4*$H3313/4)
+(O3306&gt;0)*($J3313&gt;O$3)*($I3313&lt;=O$3)*($I3313&gt;=O$2)*((O$3-$I3313+1)/O$4*$H3313/4)
+(O3306&gt;0)*($J3313&gt;O$3)*($I3313&lt;O$2)*$H3313/4
-$E3322/4*O3310
+(O3310&gt;0)*($J3322&gt;=O$2)*($J3322&lt;=O$3)*(($J3322-O$2+1)/O$4*$H3322/4)
+(O3310&gt;0)*($J3322&gt;O$3)*($I3322&lt;=O$3)*($I3322&gt;=O$2)*((O$3-$I3322+1)/O$4*$H3322/4)
+(O3310&gt;0)*($J3322&gt;O$3)*($I3322&lt;O$2)*$H3322/4
+(O3310&gt;0)*($J3323&gt;=O$2)*($J3323&lt;=O$3)*(($J3323-O$2+1)/O$4*$H3323/4)
+(O3310&gt;0)*($J3323&gt;O$3)*($I3323&lt;=O$3)*($I3323&gt;=O$2)*((O$3-$I3323+1)/O$4*$H3323/4)
+(O3310&gt;0)*($J3323&gt;O$3)*($I3323&lt;O$2)*$H3323/4
+(O3310&gt;0)*($J3324&gt;=O$2)*($J3324&lt;=O$3)*(($J3324-O$2+1)/O$4*$H3324/4)
+(O3310&gt;0)*($J3324&gt;O$3)*($I3324&lt;=O$3)*($I3324&gt;=O$2)*((O$3-$I3324+1)/O$4*$H3324/4)
+(O3310&gt;0)*($J3324&gt;O$3)*($I3324&lt;O$2)*$H3324/4</f>
        <v>0</v>
      </c>
      <c r="P3316" s="41">
        <f t="shared" ref="P3316:BD3316" si="2331">-$E3312/4*P3306
+(P3306&gt;0)*($J3311&gt;=P$2)*($J3311&lt;=P$3)*(($J3311-P$2+1)/P$4*$H3311/4)
+(P3306&gt;0)*($J3311&gt;P$3)*($I3311&lt;=P$3)*($I3311&gt;=P$2)*((P$3-$I3311+1)/P$4*$H3311/4)
+(P3306&gt;0)*($J3311&gt;P$3)*($I3311&lt;P$2)*$H3311/4
+(P3306&gt;0)*($J3312&gt;=P$2)*($J3312&lt;=P$3)*(($J3312-P$2+1)/P$4*$H3312/4)
+(P3306&gt;0)*($J3312&gt;P$3)*($I3312&lt;=P$3)*($I3312&gt;=P$2)*((P$3-$I3312+1)/P$4*$H3312/4)
+(P3306&gt;0)*($J3312&gt;P$3)*($I3312&lt;P$2)*$H3312/4
+(P3306&gt;0)*($J3313&gt;=P$2)*($J3313&lt;=P$3)*(($J3313-P$2+1)/P$4*$H3313/4)
+(P3306&gt;0)*($J3313&gt;P$3)*($I3313&lt;=P$3)*($I3313&gt;=P$2)*((P$3-$I3313+1)/P$4*$H3313/4)
+(P3306&gt;0)*($J3313&gt;P$3)*($I3313&lt;P$2)*$H3313/4
-$E3322/4*P3310
+(P3310&gt;0)*($J3322&gt;=P$2)*($J3322&lt;=P$3)*(($J3322-P$2+1)/P$4*$H3322/4)
+(P3310&gt;0)*($J3322&gt;P$3)*($I3322&lt;=P$3)*($I3322&gt;=P$2)*((P$3-$I3322+1)/P$4*$H3322/4)
+(P3310&gt;0)*($J3322&gt;P$3)*($I3322&lt;P$2)*$H3322/4
+(P3310&gt;0)*($J3323&gt;=P$2)*($J3323&lt;=P$3)*(($J3323-P$2+1)/P$4*$H3323/4)
+(P3310&gt;0)*($J3323&gt;P$3)*($I3323&lt;=P$3)*($I3323&gt;=P$2)*((P$3-$I3323+1)/P$4*$H3323/4)
+(P3310&gt;0)*($J3323&gt;P$3)*($I3323&lt;P$2)*$H3323/4
+(P3310&gt;0)*($J3324&gt;=P$2)*($J3324&lt;=P$3)*(($J3324-P$2+1)/P$4*$H3324/4)
+(P3310&gt;0)*($J3324&gt;P$3)*($I3324&lt;=P$3)*($I3324&gt;=P$2)*((P$3-$I3324+1)/P$4*$H3324/4)
+(P3310&gt;0)*($J3324&gt;P$3)*($I3324&lt;P$2)*$H3324/4</f>
        <v>0</v>
      </c>
      <c r="Q3316" s="41">
        <f t="shared" si="2331"/>
        <v>0</v>
      </c>
      <c r="R3316" s="41">
        <f t="shared" si="2331"/>
        <v>0</v>
      </c>
      <c r="S3316" s="41">
        <f t="shared" si="2331"/>
        <v>0</v>
      </c>
      <c r="T3316" s="41">
        <f t="shared" si="2331"/>
        <v>0</v>
      </c>
      <c r="U3316" s="41">
        <f t="shared" si="2331"/>
        <v>0</v>
      </c>
      <c r="V3316" s="41">
        <f t="shared" si="2331"/>
        <v>0</v>
      </c>
      <c r="W3316" s="41">
        <f t="shared" si="2331"/>
        <v>0</v>
      </c>
      <c r="X3316" s="41">
        <f t="shared" si="2331"/>
        <v>0</v>
      </c>
      <c r="Y3316" s="41">
        <f t="shared" si="2331"/>
        <v>0</v>
      </c>
      <c r="Z3316" s="41">
        <f t="shared" si="2331"/>
        <v>0</v>
      </c>
      <c r="AA3316" s="41">
        <f t="shared" si="2331"/>
        <v>0</v>
      </c>
      <c r="AB3316" s="41">
        <f t="shared" si="2331"/>
        <v>0</v>
      </c>
      <c r="AC3316" s="41">
        <f t="shared" si="2331"/>
        <v>0</v>
      </c>
      <c r="AD3316" s="41">
        <f t="shared" si="2331"/>
        <v>0</v>
      </c>
      <c r="AE3316" s="41">
        <f t="shared" si="2331"/>
        <v>0</v>
      </c>
      <c r="AF3316" s="41">
        <f t="shared" si="2331"/>
        <v>0</v>
      </c>
      <c r="AG3316" s="41">
        <f t="shared" si="2331"/>
        <v>0</v>
      </c>
      <c r="AH3316" s="41">
        <f t="shared" si="2331"/>
        <v>0</v>
      </c>
      <c r="AI3316" s="41">
        <f t="shared" si="2331"/>
        <v>0</v>
      </c>
      <c r="AJ3316" s="41">
        <f t="shared" si="2331"/>
        <v>0</v>
      </c>
      <c r="AK3316" s="41">
        <f t="shared" si="2331"/>
        <v>0</v>
      </c>
      <c r="AL3316" s="41">
        <f t="shared" si="2331"/>
        <v>0</v>
      </c>
      <c r="AM3316" s="41">
        <f t="shared" si="2331"/>
        <v>0</v>
      </c>
      <c r="AN3316" s="41">
        <f t="shared" si="2331"/>
        <v>0</v>
      </c>
      <c r="AO3316" s="41">
        <f t="shared" si="2331"/>
        <v>0</v>
      </c>
      <c r="AP3316" s="41">
        <f t="shared" si="2331"/>
        <v>0</v>
      </c>
      <c r="AQ3316" s="41">
        <f t="shared" si="2331"/>
        <v>0</v>
      </c>
      <c r="AR3316" s="41">
        <f t="shared" si="2331"/>
        <v>0</v>
      </c>
      <c r="AS3316" s="41">
        <f t="shared" si="2331"/>
        <v>0</v>
      </c>
      <c r="AT3316" s="41">
        <f t="shared" si="2331"/>
        <v>0</v>
      </c>
      <c r="AU3316" s="41">
        <f t="shared" si="2331"/>
        <v>0</v>
      </c>
      <c r="AV3316" s="41">
        <f t="shared" si="2331"/>
        <v>0</v>
      </c>
      <c r="AW3316" s="41">
        <f t="shared" si="2331"/>
        <v>0</v>
      </c>
      <c r="AX3316" s="41">
        <f t="shared" si="2331"/>
        <v>0</v>
      </c>
      <c r="AY3316" s="41">
        <f t="shared" si="2331"/>
        <v>0</v>
      </c>
      <c r="AZ3316" s="41">
        <f t="shared" si="2331"/>
        <v>0</v>
      </c>
      <c r="BA3316" s="41">
        <f t="shared" si="2331"/>
        <v>0</v>
      </c>
      <c r="BB3316" s="41">
        <f t="shared" si="2331"/>
        <v>0</v>
      </c>
      <c r="BC3316" s="41">
        <f t="shared" si="2331"/>
        <v>0</v>
      </c>
      <c r="BD3316" s="41">
        <f t="shared" si="2331"/>
        <v>0</v>
      </c>
    </row>
    <row r="3317" spans="1:57" ht="16" x14ac:dyDescent="0.2">
      <c r="B3317" s="11">
        <f t="shared" si="2321"/>
        <v>119</v>
      </c>
      <c r="C3317" s="12" t="str">
        <f t="shared" si="2321"/>
        <v>SCI HSR 5</v>
      </c>
      <c r="D3317" s="43" t="s">
        <v>252</v>
      </c>
      <c r="E3317" s="42" t="s">
        <v>288</v>
      </c>
      <c r="F3317" s="44"/>
      <c r="G3317" s="43" t="s">
        <v>253</v>
      </c>
      <c r="H3317" s="39">
        <v>0</v>
      </c>
      <c r="I3317" s="43" t="s">
        <v>254</v>
      </c>
      <c r="J3317" s="32">
        <v>0</v>
      </c>
      <c r="K3317" s="24"/>
      <c r="L3317" s="20" t="s">
        <v>255</v>
      </c>
      <c r="M3317" s="72"/>
      <c r="N3317" s="72"/>
      <c r="O3317" s="41">
        <v>0</v>
      </c>
      <c r="P3317" s="41">
        <v>0</v>
      </c>
      <c r="Q3317" s="41">
        <v>0</v>
      </c>
      <c r="R3317" s="41">
        <v>0</v>
      </c>
      <c r="S3317" s="41">
        <v>0</v>
      </c>
      <c r="T3317" s="41">
        <v>0</v>
      </c>
      <c r="U3317" s="41">
        <v>0</v>
      </c>
      <c r="V3317" s="41">
        <v>0</v>
      </c>
      <c r="W3317" s="41">
        <v>0</v>
      </c>
      <c r="X3317" s="41">
        <v>0</v>
      </c>
      <c r="Y3317" s="41">
        <v>0</v>
      </c>
      <c r="Z3317" s="41">
        <v>0</v>
      </c>
      <c r="AA3317" s="41">
        <v>0</v>
      </c>
      <c r="AB3317" s="41">
        <v>0</v>
      </c>
      <c r="AC3317" s="41">
        <v>0</v>
      </c>
      <c r="AD3317" s="41">
        <v>0</v>
      </c>
      <c r="AE3317" s="41">
        <v>0</v>
      </c>
      <c r="AF3317" s="41">
        <v>0</v>
      </c>
      <c r="AG3317" s="41">
        <v>0</v>
      </c>
      <c r="AH3317" s="41">
        <v>0</v>
      </c>
      <c r="AI3317" s="41">
        <v>0</v>
      </c>
      <c r="AJ3317" s="41">
        <v>0</v>
      </c>
      <c r="AK3317" s="41">
        <v>0</v>
      </c>
      <c r="AL3317" s="41">
        <v>0</v>
      </c>
      <c r="AM3317" s="41">
        <v>0</v>
      </c>
      <c r="AN3317" s="41">
        <v>0</v>
      </c>
      <c r="AO3317" s="41">
        <v>0</v>
      </c>
      <c r="AP3317" s="41">
        <v>0</v>
      </c>
      <c r="AQ3317" s="41">
        <v>0</v>
      </c>
      <c r="AR3317" s="41">
        <v>0</v>
      </c>
      <c r="AS3317" s="41">
        <v>0</v>
      </c>
      <c r="AT3317" s="41">
        <v>0</v>
      </c>
      <c r="AU3317" s="41">
        <v>0</v>
      </c>
      <c r="AV3317" s="41">
        <v>0</v>
      </c>
      <c r="AW3317" s="41">
        <v>0</v>
      </c>
      <c r="AX3317" s="41">
        <v>0</v>
      </c>
      <c r="AY3317" s="41">
        <v>0</v>
      </c>
      <c r="AZ3317" s="41">
        <v>0</v>
      </c>
      <c r="BA3317" s="41">
        <v>0</v>
      </c>
      <c r="BB3317" s="41">
        <v>0</v>
      </c>
      <c r="BC3317" s="41">
        <v>0</v>
      </c>
      <c r="BD3317" s="41">
        <v>0</v>
      </c>
    </row>
    <row r="3318" spans="1:57" ht="16" x14ac:dyDescent="0.2">
      <c r="B3318" s="11">
        <f t="shared" si="2321"/>
        <v>119</v>
      </c>
      <c r="C3318" s="12" t="str">
        <f t="shared" si="2321"/>
        <v>SCI HSR 5</v>
      </c>
      <c r="D3318" s="43" t="s">
        <v>256</v>
      </c>
      <c r="E3318" s="32">
        <v>46752</v>
      </c>
      <c r="G3318" s="43" t="s">
        <v>257</v>
      </c>
      <c r="H3318" s="42">
        <v>0</v>
      </c>
      <c r="I3318" s="43" t="s">
        <v>258</v>
      </c>
      <c r="J3318" s="29">
        <v>0</v>
      </c>
      <c r="K3318" s="23"/>
      <c r="L3318" s="33" t="s">
        <v>259</v>
      </c>
      <c r="M3318" s="73"/>
      <c r="N3318" s="73"/>
      <c r="O3318" s="45">
        <f>-(O3315+O3316)*IFERROR((O3305+O3309)/(O3307+O3311),0)</f>
        <v>0</v>
      </c>
      <c r="P3318" s="45">
        <f t="shared" ref="P3318:BD3318" si="2332">-(P3315+P3316)*IFERROR((P3305+P3309)/(P3307+P3311),0)</f>
        <v>0</v>
      </c>
      <c r="Q3318" s="45">
        <f t="shared" si="2332"/>
        <v>0</v>
      </c>
      <c r="R3318" s="45">
        <f t="shared" si="2332"/>
        <v>0</v>
      </c>
      <c r="S3318" s="45">
        <f t="shared" si="2332"/>
        <v>0</v>
      </c>
      <c r="T3318" s="45">
        <f t="shared" si="2332"/>
        <v>0</v>
      </c>
      <c r="U3318" s="45">
        <f t="shared" si="2332"/>
        <v>0</v>
      </c>
      <c r="V3318" s="45">
        <f t="shared" si="2332"/>
        <v>0</v>
      </c>
      <c r="W3318" s="45">
        <f t="shared" si="2332"/>
        <v>0</v>
      </c>
      <c r="X3318" s="45">
        <f t="shared" si="2332"/>
        <v>0</v>
      </c>
      <c r="Y3318" s="45">
        <f t="shared" si="2332"/>
        <v>0</v>
      </c>
      <c r="Z3318" s="45">
        <f t="shared" si="2332"/>
        <v>0</v>
      </c>
      <c r="AA3318" s="45">
        <f t="shared" si="2332"/>
        <v>0</v>
      </c>
      <c r="AB3318" s="45">
        <f t="shared" si="2332"/>
        <v>0</v>
      </c>
      <c r="AC3318" s="45">
        <f t="shared" si="2332"/>
        <v>0</v>
      </c>
      <c r="AD3318" s="45">
        <f t="shared" si="2332"/>
        <v>0</v>
      </c>
      <c r="AE3318" s="45">
        <f t="shared" si="2332"/>
        <v>0</v>
      </c>
      <c r="AF3318" s="45">
        <f t="shared" si="2332"/>
        <v>0</v>
      </c>
      <c r="AG3318" s="45">
        <f t="shared" si="2332"/>
        <v>0</v>
      </c>
      <c r="AH3318" s="45">
        <f t="shared" si="2332"/>
        <v>0</v>
      </c>
      <c r="AI3318" s="45">
        <f t="shared" si="2332"/>
        <v>0</v>
      </c>
      <c r="AJ3318" s="45">
        <f t="shared" si="2332"/>
        <v>0</v>
      </c>
      <c r="AK3318" s="45">
        <f t="shared" si="2332"/>
        <v>0</v>
      </c>
      <c r="AL3318" s="45">
        <f t="shared" si="2332"/>
        <v>0</v>
      </c>
      <c r="AM3318" s="45">
        <f t="shared" si="2332"/>
        <v>0</v>
      </c>
      <c r="AN3318" s="45">
        <f t="shared" si="2332"/>
        <v>0</v>
      </c>
      <c r="AO3318" s="45">
        <f t="shared" si="2332"/>
        <v>0</v>
      </c>
      <c r="AP3318" s="45">
        <f t="shared" si="2332"/>
        <v>0</v>
      </c>
      <c r="AQ3318" s="45">
        <f t="shared" si="2332"/>
        <v>0</v>
      </c>
      <c r="AR3318" s="45">
        <f t="shared" si="2332"/>
        <v>0</v>
      </c>
      <c r="AS3318" s="45">
        <f t="shared" si="2332"/>
        <v>0</v>
      </c>
      <c r="AT3318" s="45">
        <f t="shared" si="2332"/>
        <v>0</v>
      </c>
      <c r="AU3318" s="45">
        <f t="shared" si="2332"/>
        <v>0</v>
      </c>
      <c r="AV3318" s="45">
        <f t="shared" si="2332"/>
        <v>0</v>
      </c>
      <c r="AW3318" s="45">
        <f t="shared" si="2332"/>
        <v>0</v>
      </c>
      <c r="AX3318" s="45">
        <f t="shared" si="2332"/>
        <v>0</v>
      </c>
      <c r="AY3318" s="45">
        <f t="shared" si="2332"/>
        <v>0</v>
      </c>
      <c r="AZ3318" s="45">
        <f t="shared" si="2332"/>
        <v>0</v>
      </c>
      <c r="BA3318" s="45">
        <f t="shared" si="2332"/>
        <v>0</v>
      </c>
      <c r="BB3318" s="45">
        <f t="shared" si="2332"/>
        <v>0</v>
      </c>
      <c r="BC3318" s="45">
        <f t="shared" si="2332"/>
        <v>0</v>
      </c>
      <c r="BD3318" s="45">
        <f t="shared" si="2332"/>
        <v>0</v>
      </c>
    </row>
    <row r="3319" spans="1:57" ht="16" x14ac:dyDescent="0.2">
      <c r="B3319" s="11">
        <f t="shared" si="2321"/>
        <v>119</v>
      </c>
      <c r="C3319" s="12" t="str">
        <f t="shared" si="2321"/>
        <v>SCI HSR 5</v>
      </c>
      <c r="K3319" s="24"/>
      <c r="O3319" s="15"/>
      <c r="P3319" s="15"/>
      <c r="Q3319" s="15"/>
      <c r="R3319" s="15"/>
      <c r="S3319" s="15"/>
      <c r="T3319" s="15"/>
      <c r="U3319" s="15"/>
      <c r="V3319" s="15"/>
      <c r="W3319" s="15"/>
      <c r="X3319" s="15"/>
      <c r="Y3319" s="15"/>
      <c r="Z3319" s="15"/>
      <c r="AA3319" s="15"/>
      <c r="AB3319" s="15"/>
      <c r="AC3319" s="15"/>
      <c r="AD3319" s="15"/>
      <c r="AE3319" s="15"/>
      <c r="AF3319" s="15"/>
      <c r="AG3319" s="15"/>
      <c r="AH3319" s="15"/>
      <c r="AI3319" s="15"/>
      <c r="AJ3319" s="15"/>
      <c r="AK3319" s="15"/>
      <c r="AL3319" s="15"/>
      <c r="AM3319" s="15"/>
      <c r="AN3319" s="15"/>
      <c r="AO3319" s="15"/>
      <c r="AP3319" s="15"/>
      <c r="AQ3319" s="15"/>
      <c r="AR3319" s="15"/>
      <c r="AS3319" s="15"/>
      <c r="AT3319" s="15"/>
      <c r="AU3319" s="15"/>
      <c r="AV3319" s="15"/>
      <c r="AW3319" s="15"/>
      <c r="AX3319" s="15"/>
      <c r="AY3319" s="15"/>
      <c r="AZ3319" s="15"/>
      <c r="BA3319" s="15"/>
      <c r="BB3319" s="15"/>
      <c r="BC3319" s="15"/>
      <c r="BD3319" s="15"/>
    </row>
    <row r="3320" spans="1:57" ht="16" x14ac:dyDescent="0.2">
      <c r="B3320" s="11">
        <f t="shared" si="2321"/>
        <v>119</v>
      </c>
      <c r="C3320" s="12" t="str">
        <f t="shared" si="2321"/>
        <v>SCI HSR 5</v>
      </c>
      <c r="G3320" s="46" t="s">
        <v>229</v>
      </c>
      <c r="H3320" s="104" t="s">
        <v>32</v>
      </c>
      <c r="I3320" s="105"/>
      <c r="J3320" s="106"/>
      <c r="K3320" s="23"/>
      <c r="L3320" s="47" t="s">
        <v>4</v>
      </c>
      <c r="M3320" s="81"/>
      <c r="N3320" s="81"/>
      <c r="O3320" s="48">
        <f>SUM(O3315:O3318)</f>
        <v>21101.806963420007</v>
      </c>
      <c r="P3320" s="48">
        <f t="shared" ref="P3320:BD3320" si="2333">SUM(P3315:P3318)</f>
        <v>21101.806963420007</v>
      </c>
      <c r="Q3320" s="48">
        <f t="shared" si="2333"/>
        <v>21312.825033054207</v>
      </c>
      <c r="R3320" s="48">
        <f t="shared" si="2333"/>
        <v>21312.825033054207</v>
      </c>
      <c r="S3320" s="48">
        <f t="shared" si="2333"/>
        <v>21312.825033054207</v>
      </c>
      <c r="T3320" s="48">
        <f t="shared" si="2333"/>
        <v>21312.825033054207</v>
      </c>
      <c r="U3320" s="48">
        <f t="shared" si="2333"/>
        <v>21525.953283384748</v>
      </c>
      <c r="V3320" s="48">
        <f t="shared" si="2333"/>
        <v>21525.953283384748</v>
      </c>
      <c r="W3320" s="48">
        <f t="shared" si="2333"/>
        <v>21525.953283384748</v>
      </c>
      <c r="X3320" s="48">
        <f t="shared" si="2333"/>
        <v>21525.953283384748</v>
      </c>
      <c r="Y3320" s="48">
        <f t="shared" si="2333"/>
        <v>21741.212816218595</v>
      </c>
      <c r="Z3320" s="48">
        <f t="shared" si="2333"/>
        <v>21741.212816218595</v>
      </c>
      <c r="AA3320" s="48">
        <f t="shared" si="2333"/>
        <v>21741.212816218595</v>
      </c>
      <c r="AB3320" s="48">
        <f t="shared" si="2333"/>
        <v>21741.212816218595</v>
      </c>
      <c r="AC3320" s="48">
        <f t="shared" si="2333"/>
        <v>21958.624944380783</v>
      </c>
      <c r="AD3320" s="48">
        <f t="shared" si="2333"/>
        <v>21958.624944380783</v>
      </c>
      <c r="AE3320" s="48">
        <f t="shared" si="2333"/>
        <v>21958.624944380783</v>
      </c>
      <c r="AF3320" s="48">
        <f t="shared" si="2333"/>
        <v>21958.624944380783</v>
      </c>
      <c r="AG3320" s="48">
        <f t="shared" si="2333"/>
        <v>22178.211193824591</v>
      </c>
      <c r="AH3320" s="48">
        <f t="shared" si="2333"/>
        <v>22178.211193824591</v>
      </c>
      <c r="AI3320" s="48">
        <f t="shared" si="2333"/>
        <v>22178.211193824591</v>
      </c>
      <c r="AJ3320" s="48">
        <f t="shared" si="2333"/>
        <v>22394.343699412613</v>
      </c>
      <c r="AK3320" s="48">
        <f t="shared" si="2333"/>
        <v>20083.032419239142</v>
      </c>
      <c r="AL3320" s="48">
        <f t="shared" si="2333"/>
        <v>20083.032419239142</v>
      </c>
      <c r="AM3320" s="48">
        <f t="shared" si="2333"/>
        <v>20083.032419239142</v>
      </c>
      <c r="AN3320" s="48">
        <f t="shared" si="2333"/>
        <v>20083.032419239142</v>
      </c>
      <c r="AO3320" s="48">
        <f t="shared" si="2333"/>
        <v>20283.862743431535</v>
      </c>
      <c r="AP3320" s="48">
        <f t="shared" si="2333"/>
        <v>20283.862743431535</v>
      </c>
      <c r="AQ3320" s="48">
        <f t="shared" si="2333"/>
        <v>20283.862743431535</v>
      </c>
      <c r="AR3320" s="48">
        <f t="shared" si="2333"/>
        <v>20283.862743431535</v>
      </c>
      <c r="AS3320" s="48">
        <f t="shared" si="2333"/>
        <v>20486.701370865849</v>
      </c>
      <c r="AT3320" s="48">
        <f t="shared" si="2333"/>
        <v>20486.701370865849</v>
      </c>
      <c r="AU3320" s="48">
        <f t="shared" si="2333"/>
        <v>20486.701370865849</v>
      </c>
      <c r="AV3320" s="48">
        <f t="shared" si="2333"/>
        <v>20486.701370865849</v>
      </c>
      <c r="AW3320" s="48">
        <f t="shared" si="2333"/>
        <v>20691.568384574508</v>
      </c>
      <c r="AX3320" s="48">
        <f t="shared" si="2333"/>
        <v>20691.568384574508</v>
      </c>
      <c r="AY3320" s="48">
        <f t="shared" si="2333"/>
        <v>20691.568384574508</v>
      </c>
      <c r="AZ3320" s="48">
        <f t="shared" si="2333"/>
        <v>20691.568384574508</v>
      </c>
      <c r="BA3320" s="48">
        <f t="shared" si="2333"/>
        <v>20898.484068420257</v>
      </c>
      <c r="BB3320" s="48">
        <f t="shared" si="2333"/>
        <v>20898.484068420257</v>
      </c>
      <c r="BC3320" s="48">
        <f t="shared" si="2333"/>
        <v>20898.484068420257</v>
      </c>
      <c r="BD3320" s="48">
        <f t="shared" si="2333"/>
        <v>20898.484068420257</v>
      </c>
    </row>
    <row r="3321" spans="1:57" ht="16" x14ac:dyDescent="0.2">
      <c r="B3321" s="11">
        <f t="shared" ref="B3321:C3326" si="2334">B3320</f>
        <v>119</v>
      </c>
      <c r="C3321" s="12" t="str">
        <f t="shared" si="2334"/>
        <v>SCI HSR 5</v>
      </c>
      <c r="D3321" s="46" t="s">
        <v>260</v>
      </c>
      <c r="E3321" s="32">
        <v>46752</v>
      </c>
      <c r="F3321" s="15"/>
      <c r="G3321" s="46" t="s">
        <v>261</v>
      </c>
      <c r="H3321" s="46" t="s">
        <v>237</v>
      </c>
      <c r="I3321" s="46" t="s">
        <v>238</v>
      </c>
      <c r="J3321" s="46" t="s">
        <v>239</v>
      </c>
      <c r="K3321" s="23"/>
      <c r="O3321" s="15"/>
      <c r="P3321" s="15"/>
      <c r="Q3321" s="15"/>
      <c r="R3321" s="15"/>
      <c r="S3321" s="15"/>
      <c r="T3321" s="15"/>
      <c r="U3321" s="15"/>
      <c r="V3321" s="15"/>
      <c r="W3321" s="15"/>
      <c r="X3321" s="15"/>
      <c r="Y3321" s="15"/>
      <c r="Z3321" s="15"/>
      <c r="AA3321" s="15"/>
      <c r="AB3321" s="15"/>
      <c r="AC3321" s="15"/>
      <c r="AD3321" s="15"/>
      <c r="AE3321" s="15"/>
      <c r="AF3321" s="15"/>
      <c r="AG3321" s="15"/>
      <c r="AH3321" s="15"/>
      <c r="AI3321" s="15"/>
      <c r="AJ3321" s="15"/>
      <c r="AK3321" s="15"/>
      <c r="AL3321" s="15"/>
      <c r="AM3321" s="15"/>
      <c r="AN3321" s="15"/>
      <c r="AO3321" s="15"/>
      <c r="AP3321" s="15"/>
      <c r="AQ3321" s="15"/>
      <c r="AR3321" s="15"/>
      <c r="AS3321" s="15"/>
      <c r="AT3321" s="15"/>
      <c r="AU3321" s="15"/>
      <c r="AV3321" s="15"/>
      <c r="AW3321" s="15"/>
      <c r="AX3321" s="15"/>
      <c r="AY3321" s="15"/>
      <c r="AZ3321" s="15"/>
      <c r="BA3321" s="15"/>
      <c r="BB3321" s="15"/>
      <c r="BC3321" s="15"/>
      <c r="BD3321" s="15"/>
    </row>
    <row r="3322" spans="1:57" ht="16" x14ac:dyDescent="0.2">
      <c r="B3322" s="11">
        <f t="shared" si="2334"/>
        <v>119</v>
      </c>
      <c r="C3322" s="12" t="str">
        <f t="shared" si="2334"/>
        <v>SCI HSR 5</v>
      </c>
      <c r="D3322" s="46" t="s">
        <v>262</v>
      </c>
      <c r="E3322" s="31">
        <v>79536.762056392647</v>
      </c>
      <c r="F3322" s="15"/>
      <c r="G3322" s="49" t="s">
        <v>263</v>
      </c>
      <c r="H3322" s="31">
        <v>0</v>
      </c>
      <c r="I3322" s="32">
        <v>0</v>
      </c>
      <c r="J3322" s="32">
        <v>0</v>
      </c>
      <c r="K3322" s="23"/>
      <c r="L3322" s="50" t="s">
        <v>264</v>
      </c>
      <c r="M3322" s="70"/>
      <c r="N3322" s="70"/>
      <c r="O3322" s="40">
        <f t="shared" ref="O3322:BD3322" si="2335">IFERROR(((O$3&gt;=$E3321)*(O$2&lt;=$E3321))*$E3325,"")</f>
        <v>0</v>
      </c>
      <c r="P3322" s="40">
        <f t="shared" si="2335"/>
        <v>0</v>
      </c>
      <c r="Q3322" s="40">
        <f t="shared" si="2335"/>
        <v>0</v>
      </c>
      <c r="R3322" s="40">
        <f t="shared" si="2335"/>
        <v>0</v>
      </c>
      <c r="S3322" s="40">
        <f t="shared" si="2335"/>
        <v>0</v>
      </c>
      <c r="T3322" s="40">
        <f t="shared" si="2335"/>
        <v>0</v>
      </c>
      <c r="U3322" s="40">
        <f t="shared" si="2335"/>
        <v>0</v>
      </c>
      <c r="V3322" s="40">
        <f t="shared" si="2335"/>
        <v>0</v>
      </c>
      <c r="W3322" s="40">
        <f t="shared" si="2335"/>
        <v>0</v>
      </c>
      <c r="X3322" s="40">
        <f t="shared" si="2335"/>
        <v>0</v>
      </c>
      <c r="Y3322" s="40">
        <f t="shared" si="2335"/>
        <v>0</v>
      </c>
      <c r="Z3322" s="40">
        <f t="shared" si="2335"/>
        <v>0</v>
      </c>
      <c r="AA3322" s="40">
        <f t="shared" si="2335"/>
        <v>0</v>
      </c>
      <c r="AB3322" s="40">
        <f t="shared" si="2335"/>
        <v>0</v>
      </c>
      <c r="AC3322" s="40">
        <f t="shared" si="2335"/>
        <v>0</v>
      </c>
      <c r="AD3322" s="40">
        <f t="shared" si="2335"/>
        <v>0</v>
      </c>
      <c r="AE3322" s="40">
        <f t="shared" si="2335"/>
        <v>0</v>
      </c>
      <c r="AF3322" s="40">
        <f t="shared" si="2335"/>
        <v>0</v>
      </c>
      <c r="AG3322" s="40">
        <f t="shared" si="2335"/>
        <v>0</v>
      </c>
      <c r="AH3322" s="40">
        <f t="shared" si="2335"/>
        <v>0</v>
      </c>
      <c r="AI3322" s="40">
        <f t="shared" si="2335"/>
        <v>0</v>
      </c>
      <c r="AJ3322" s="40">
        <f t="shared" si="2335"/>
        <v>0</v>
      </c>
      <c r="AK3322" s="40">
        <f t="shared" si="2335"/>
        <v>0</v>
      </c>
      <c r="AL3322" s="40">
        <f t="shared" si="2335"/>
        <v>0</v>
      </c>
      <c r="AM3322" s="40">
        <f t="shared" si="2335"/>
        <v>0</v>
      </c>
      <c r="AN3322" s="40">
        <f t="shared" si="2335"/>
        <v>0</v>
      </c>
      <c r="AO3322" s="40">
        <f t="shared" si="2335"/>
        <v>0</v>
      </c>
      <c r="AP3322" s="40">
        <f t="shared" si="2335"/>
        <v>0</v>
      </c>
      <c r="AQ3322" s="40">
        <f t="shared" si="2335"/>
        <v>0</v>
      </c>
      <c r="AR3322" s="40">
        <f t="shared" si="2335"/>
        <v>0</v>
      </c>
      <c r="AS3322" s="40">
        <f t="shared" si="2335"/>
        <v>0</v>
      </c>
      <c r="AT3322" s="40">
        <f t="shared" si="2335"/>
        <v>0</v>
      </c>
      <c r="AU3322" s="40">
        <f t="shared" si="2335"/>
        <v>0</v>
      </c>
      <c r="AV3322" s="40">
        <f t="shared" si="2335"/>
        <v>0</v>
      </c>
      <c r="AW3322" s="40">
        <f t="shared" si="2335"/>
        <v>0</v>
      </c>
      <c r="AX3322" s="40">
        <f t="shared" si="2335"/>
        <v>0</v>
      </c>
      <c r="AY3322" s="40">
        <f t="shared" si="2335"/>
        <v>0</v>
      </c>
      <c r="AZ3322" s="40">
        <f t="shared" si="2335"/>
        <v>0</v>
      </c>
      <c r="BA3322" s="40">
        <f t="shared" si="2335"/>
        <v>0</v>
      </c>
      <c r="BB3322" s="40">
        <f t="shared" si="2335"/>
        <v>0</v>
      </c>
      <c r="BC3322" s="40">
        <f t="shared" si="2335"/>
        <v>0</v>
      </c>
      <c r="BD3322" s="40">
        <f t="shared" si="2335"/>
        <v>0</v>
      </c>
    </row>
    <row r="3323" spans="1:57" ht="16" x14ac:dyDescent="0.2">
      <c r="B3323" s="11">
        <f t="shared" si="2334"/>
        <v>119</v>
      </c>
      <c r="C3323" s="12" t="str">
        <f t="shared" si="2334"/>
        <v>SCI HSR 5</v>
      </c>
      <c r="D3323" s="46" t="s">
        <v>24</v>
      </c>
      <c r="E3323" s="51">
        <f>IF(E3321&gt;MAX($O$3:$BD$3),BD3312,
IF(E3321&lt;MIN($O$3:$BD$3),1,SUMIFS($O3313:$BD3313,$O$2:$BD$2,"&lt;="&amp;E3321,$O$3:$BD$3,"&gt;="&amp;E3321)))</f>
        <v>1.0510100500999999</v>
      </c>
      <c r="F3323" s="15"/>
      <c r="G3323" s="49" t="s">
        <v>265</v>
      </c>
      <c r="H3323" s="31">
        <v>0</v>
      </c>
      <c r="I3323" s="32">
        <v>0</v>
      </c>
      <c r="J3323" s="32">
        <v>0</v>
      </c>
      <c r="K3323" s="23"/>
      <c r="L3323" s="52" t="s">
        <v>266</v>
      </c>
      <c r="M3323" s="72"/>
      <c r="N3323" s="72"/>
      <c r="O3323" s="41">
        <f t="shared" ref="O3323:BD3323" si="2336">IFERROR(((O$3&gt;=$E3318)*(O$2&lt;=$E3318))*$H3326,"")</f>
        <v>0</v>
      </c>
      <c r="P3323" s="41">
        <f t="shared" si="2336"/>
        <v>0</v>
      </c>
      <c r="Q3323" s="41">
        <f t="shared" si="2336"/>
        <v>0</v>
      </c>
      <c r="R3323" s="41">
        <f t="shared" si="2336"/>
        <v>0</v>
      </c>
      <c r="S3323" s="41">
        <f t="shared" si="2336"/>
        <v>0</v>
      </c>
      <c r="T3323" s="41">
        <f t="shared" si="2336"/>
        <v>0</v>
      </c>
      <c r="U3323" s="41">
        <f t="shared" si="2336"/>
        <v>0</v>
      </c>
      <c r="V3323" s="41">
        <f t="shared" si="2336"/>
        <v>0</v>
      </c>
      <c r="W3323" s="41">
        <f t="shared" si="2336"/>
        <v>0</v>
      </c>
      <c r="X3323" s="41">
        <f t="shared" si="2336"/>
        <v>0</v>
      </c>
      <c r="Y3323" s="41">
        <f t="shared" si="2336"/>
        <v>0</v>
      </c>
      <c r="Z3323" s="41">
        <f t="shared" si="2336"/>
        <v>0</v>
      </c>
      <c r="AA3323" s="41">
        <f t="shared" si="2336"/>
        <v>0</v>
      </c>
      <c r="AB3323" s="41">
        <f t="shared" si="2336"/>
        <v>0</v>
      </c>
      <c r="AC3323" s="41">
        <f t="shared" si="2336"/>
        <v>0</v>
      </c>
      <c r="AD3323" s="41">
        <f t="shared" si="2336"/>
        <v>0</v>
      </c>
      <c r="AE3323" s="41">
        <f t="shared" si="2336"/>
        <v>0</v>
      </c>
      <c r="AF3323" s="41">
        <f t="shared" si="2336"/>
        <v>0</v>
      </c>
      <c r="AG3323" s="41">
        <f t="shared" si="2336"/>
        <v>0</v>
      </c>
      <c r="AH3323" s="41">
        <f t="shared" si="2336"/>
        <v>0</v>
      </c>
      <c r="AI3323" s="41">
        <f t="shared" si="2336"/>
        <v>0</v>
      </c>
      <c r="AJ3323" s="41">
        <f t="shared" si="2336"/>
        <v>0</v>
      </c>
      <c r="AK3323" s="41">
        <f t="shared" si="2336"/>
        <v>0</v>
      </c>
      <c r="AL3323" s="41">
        <f t="shared" si="2336"/>
        <v>0</v>
      </c>
      <c r="AM3323" s="41">
        <f t="shared" si="2336"/>
        <v>0</v>
      </c>
      <c r="AN3323" s="41">
        <f t="shared" si="2336"/>
        <v>0</v>
      </c>
      <c r="AO3323" s="41">
        <f t="shared" si="2336"/>
        <v>0</v>
      </c>
      <c r="AP3323" s="41">
        <f t="shared" si="2336"/>
        <v>0</v>
      </c>
      <c r="AQ3323" s="41">
        <f t="shared" si="2336"/>
        <v>0</v>
      </c>
      <c r="AR3323" s="41">
        <f t="shared" si="2336"/>
        <v>0</v>
      </c>
      <c r="AS3323" s="41">
        <f t="shared" si="2336"/>
        <v>0</v>
      </c>
      <c r="AT3323" s="41">
        <f t="shared" si="2336"/>
        <v>0</v>
      </c>
      <c r="AU3323" s="41">
        <f t="shared" si="2336"/>
        <v>0</v>
      </c>
      <c r="AV3323" s="41">
        <f t="shared" si="2336"/>
        <v>0</v>
      </c>
      <c r="AW3323" s="41">
        <f t="shared" si="2336"/>
        <v>0</v>
      </c>
      <c r="AX3323" s="41">
        <f t="shared" si="2336"/>
        <v>0</v>
      </c>
      <c r="AY3323" s="41">
        <f t="shared" si="2336"/>
        <v>0</v>
      </c>
      <c r="AZ3323" s="41">
        <f t="shared" si="2336"/>
        <v>0</v>
      </c>
      <c r="BA3323" s="41">
        <f t="shared" si="2336"/>
        <v>0</v>
      </c>
      <c r="BB3323" s="41">
        <f t="shared" si="2336"/>
        <v>0</v>
      </c>
      <c r="BC3323" s="41">
        <f t="shared" si="2336"/>
        <v>0</v>
      </c>
      <c r="BD3323" s="41">
        <f t="shared" si="2336"/>
        <v>0</v>
      </c>
    </row>
    <row r="3324" spans="1:57" ht="16" x14ac:dyDescent="0.2">
      <c r="B3324" s="11">
        <f t="shared" si="2334"/>
        <v>119</v>
      </c>
      <c r="C3324" s="12" t="str">
        <f t="shared" si="2334"/>
        <v>SCI HSR 5</v>
      </c>
      <c r="D3324" s="46" t="s">
        <v>8</v>
      </c>
      <c r="E3324" s="42">
        <v>0</v>
      </c>
      <c r="F3324" s="15"/>
      <c r="G3324" s="49" t="s">
        <v>267</v>
      </c>
      <c r="H3324" s="31">
        <v>0</v>
      </c>
      <c r="I3324" s="32">
        <v>0</v>
      </c>
      <c r="J3324" s="32">
        <v>0</v>
      </c>
      <c r="L3324" s="52" t="s">
        <v>268</v>
      </c>
      <c r="M3324" s="72"/>
      <c r="N3324" s="72"/>
      <c r="O3324" s="41">
        <f t="shared" ref="O3324:BD3324" si="2337">IFERROR(((O$3&gt;=$E3321)*(O$2&lt;=$E3321))*$J3326,"")</f>
        <v>0</v>
      </c>
      <c r="P3324" s="41">
        <f t="shared" si="2337"/>
        <v>0</v>
      </c>
      <c r="Q3324" s="41">
        <f t="shared" si="2337"/>
        <v>0</v>
      </c>
      <c r="R3324" s="41">
        <f t="shared" si="2337"/>
        <v>0</v>
      </c>
      <c r="S3324" s="41">
        <f t="shared" si="2337"/>
        <v>0</v>
      </c>
      <c r="T3324" s="41">
        <f t="shared" si="2337"/>
        <v>0</v>
      </c>
      <c r="U3324" s="41">
        <f t="shared" si="2337"/>
        <v>0</v>
      </c>
      <c r="V3324" s="41">
        <f t="shared" si="2337"/>
        <v>0</v>
      </c>
      <c r="W3324" s="41">
        <f t="shared" si="2337"/>
        <v>0</v>
      </c>
      <c r="X3324" s="41">
        <f t="shared" si="2337"/>
        <v>0</v>
      </c>
      <c r="Y3324" s="41">
        <f t="shared" si="2337"/>
        <v>0</v>
      </c>
      <c r="Z3324" s="41">
        <f t="shared" si="2337"/>
        <v>0</v>
      </c>
      <c r="AA3324" s="41">
        <f t="shared" si="2337"/>
        <v>0</v>
      </c>
      <c r="AB3324" s="41">
        <f t="shared" si="2337"/>
        <v>0</v>
      </c>
      <c r="AC3324" s="41">
        <f t="shared" si="2337"/>
        <v>0</v>
      </c>
      <c r="AD3324" s="41">
        <f t="shared" si="2337"/>
        <v>0</v>
      </c>
      <c r="AE3324" s="41">
        <f t="shared" si="2337"/>
        <v>0</v>
      </c>
      <c r="AF3324" s="41">
        <f t="shared" si="2337"/>
        <v>0</v>
      </c>
      <c r="AG3324" s="41">
        <f t="shared" si="2337"/>
        <v>0</v>
      </c>
      <c r="AH3324" s="41">
        <f t="shared" si="2337"/>
        <v>0</v>
      </c>
      <c r="AI3324" s="41">
        <f t="shared" si="2337"/>
        <v>0</v>
      </c>
      <c r="AJ3324" s="41">
        <f t="shared" si="2337"/>
        <v>0</v>
      </c>
      <c r="AK3324" s="41">
        <f t="shared" si="2337"/>
        <v>0</v>
      </c>
      <c r="AL3324" s="41">
        <f t="shared" si="2337"/>
        <v>0</v>
      </c>
      <c r="AM3324" s="41">
        <f t="shared" si="2337"/>
        <v>0</v>
      </c>
      <c r="AN3324" s="41">
        <f t="shared" si="2337"/>
        <v>0</v>
      </c>
      <c r="AO3324" s="41">
        <f t="shared" si="2337"/>
        <v>0</v>
      </c>
      <c r="AP3324" s="41">
        <f t="shared" si="2337"/>
        <v>0</v>
      </c>
      <c r="AQ3324" s="41">
        <f t="shared" si="2337"/>
        <v>0</v>
      </c>
      <c r="AR3324" s="41">
        <f t="shared" si="2337"/>
        <v>0</v>
      </c>
      <c r="AS3324" s="41">
        <f t="shared" si="2337"/>
        <v>0</v>
      </c>
      <c r="AT3324" s="41">
        <f t="shared" si="2337"/>
        <v>0</v>
      </c>
      <c r="AU3324" s="41">
        <f t="shared" si="2337"/>
        <v>0</v>
      </c>
      <c r="AV3324" s="41">
        <f t="shared" si="2337"/>
        <v>0</v>
      </c>
      <c r="AW3324" s="41">
        <f t="shared" si="2337"/>
        <v>0</v>
      </c>
      <c r="AX3324" s="41">
        <f t="shared" si="2337"/>
        <v>0</v>
      </c>
      <c r="AY3324" s="41">
        <f t="shared" si="2337"/>
        <v>0</v>
      </c>
      <c r="AZ3324" s="41">
        <f t="shared" si="2337"/>
        <v>0</v>
      </c>
      <c r="BA3324" s="41">
        <f t="shared" si="2337"/>
        <v>0</v>
      </c>
      <c r="BB3324" s="41">
        <f t="shared" si="2337"/>
        <v>0</v>
      </c>
      <c r="BC3324" s="41">
        <f t="shared" si="2337"/>
        <v>0</v>
      </c>
      <c r="BD3324" s="41">
        <f t="shared" si="2337"/>
        <v>0</v>
      </c>
    </row>
    <row r="3325" spans="1:57" ht="16" x14ac:dyDescent="0.2">
      <c r="B3325" s="11">
        <f t="shared" si="2334"/>
        <v>119</v>
      </c>
      <c r="C3325" s="12" t="str">
        <f t="shared" si="2334"/>
        <v>SCI HSR 5</v>
      </c>
      <c r="D3325" s="46" t="s">
        <v>269</v>
      </c>
      <c r="E3325" s="31">
        <v>0</v>
      </c>
      <c r="F3325" s="15"/>
      <c r="G3325" s="53"/>
      <c r="H3325" s="15"/>
      <c r="I3325" s="15"/>
      <c r="J3325" s="23"/>
      <c r="L3325" s="52" t="s">
        <v>270</v>
      </c>
      <c r="M3325" s="72"/>
      <c r="N3325" s="72"/>
      <c r="O3325" s="41">
        <f t="shared" ref="O3325:BD3325" si="2338">IFERROR(((O$3&gt;=$J3315)*(O$2&lt;=$J3315))*$E3326,"")</f>
        <v>0</v>
      </c>
      <c r="P3325" s="41">
        <f t="shared" si="2338"/>
        <v>0</v>
      </c>
      <c r="Q3325" s="41">
        <f t="shared" si="2338"/>
        <v>0</v>
      </c>
      <c r="R3325" s="41">
        <f t="shared" si="2338"/>
        <v>0</v>
      </c>
      <c r="S3325" s="41">
        <f t="shared" si="2338"/>
        <v>0</v>
      </c>
      <c r="T3325" s="41">
        <f t="shared" si="2338"/>
        <v>0</v>
      </c>
      <c r="U3325" s="41">
        <f t="shared" si="2338"/>
        <v>0</v>
      </c>
      <c r="V3325" s="41">
        <f t="shared" si="2338"/>
        <v>0</v>
      </c>
      <c r="W3325" s="41">
        <f t="shared" si="2338"/>
        <v>0</v>
      </c>
      <c r="X3325" s="41">
        <f t="shared" si="2338"/>
        <v>0</v>
      </c>
      <c r="Y3325" s="41">
        <f t="shared" si="2338"/>
        <v>0</v>
      </c>
      <c r="Z3325" s="41">
        <f t="shared" si="2338"/>
        <v>0</v>
      </c>
      <c r="AA3325" s="41">
        <f t="shared" si="2338"/>
        <v>0</v>
      </c>
      <c r="AB3325" s="41">
        <f t="shared" si="2338"/>
        <v>0</v>
      </c>
      <c r="AC3325" s="41">
        <f t="shared" si="2338"/>
        <v>0</v>
      </c>
      <c r="AD3325" s="41">
        <f t="shared" si="2338"/>
        <v>0</v>
      </c>
      <c r="AE3325" s="41">
        <f t="shared" si="2338"/>
        <v>0</v>
      </c>
      <c r="AF3325" s="41">
        <f t="shared" si="2338"/>
        <v>0</v>
      </c>
      <c r="AG3325" s="41">
        <f t="shared" si="2338"/>
        <v>0</v>
      </c>
      <c r="AH3325" s="41">
        <f t="shared" si="2338"/>
        <v>0</v>
      </c>
      <c r="AI3325" s="41">
        <f t="shared" si="2338"/>
        <v>0</v>
      </c>
      <c r="AJ3325" s="41">
        <f t="shared" si="2338"/>
        <v>0</v>
      </c>
      <c r="AK3325" s="41">
        <f t="shared" si="2338"/>
        <v>0</v>
      </c>
      <c r="AL3325" s="41">
        <f t="shared" si="2338"/>
        <v>0</v>
      </c>
      <c r="AM3325" s="41">
        <f t="shared" si="2338"/>
        <v>0</v>
      </c>
      <c r="AN3325" s="41">
        <f t="shared" si="2338"/>
        <v>0</v>
      </c>
      <c r="AO3325" s="41">
        <f t="shared" si="2338"/>
        <v>0</v>
      </c>
      <c r="AP3325" s="41">
        <f t="shared" si="2338"/>
        <v>0</v>
      </c>
      <c r="AQ3325" s="41">
        <f t="shared" si="2338"/>
        <v>0</v>
      </c>
      <c r="AR3325" s="41">
        <f t="shared" si="2338"/>
        <v>0</v>
      </c>
      <c r="AS3325" s="41">
        <f t="shared" si="2338"/>
        <v>0</v>
      </c>
      <c r="AT3325" s="41">
        <f t="shared" si="2338"/>
        <v>0</v>
      </c>
      <c r="AU3325" s="41">
        <f t="shared" si="2338"/>
        <v>0</v>
      </c>
      <c r="AV3325" s="41">
        <f t="shared" si="2338"/>
        <v>0</v>
      </c>
      <c r="AW3325" s="41">
        <f t="shared" si="2338"/>
        <v>0</v>
      </c>
      <c r="AX3325" s="41">
        <f t="shared" si="2338"/>
        <v>0</v>
      </c>
      <c r="AY3325" s="41">
        <f t="shared" si="2338"/>
        <v>0</v>
      </c>
      <c r="AZ3325" s="41">
        <f t="shared" si="2338"/>
        <v>0</v>
      </c>
      <c r="BA3325" s="41">
        <f t="shared" si="2338"/>
        <v>0</v>
      </c>
      <c r="BB3325" s="41">
        <f t="shared" si="2338"/>
        <v>0</v>
      </c>
      <c r="BC3325" s="41">
        <f t="shared" si="2338"/>
        <v>0</v>
      </c>
      <c r="BD3325" s="41">
        <f t="shared" si="2338"/>
        <v>0</v>
      </c>
    </row>
    <row r="3326" spans="1:57" ht="16" x14ac:dyDescent="0.2">
      <c r="B3326" s="11">
        <f t="shared" si="2334"/>
        <v>119</v>
      </c>
      <c r="C3326" s="12" t="str">
        <f t="shared" si="2334"/>
        <v>SCI HSR 5</v>
      </c>
      <c r="D3326" s="46" t="s">
        <v>270</v>
      </c>
      <c r="E3326" s="31">
        <v>0</v>
      </c>
      <c r="F3326" s="15"/>
      <c r="G3326" s="46" t="s">
        <v>266</v>
      </c>
      <c r="H3326" s="31">
        <v>0</v>
      </c>
      <c r="I3326" s="46" t="s">
        <v>268</v>
      </c>
      <c r="J3326" s="31">
        <v>0</v>
      </c>
      <c r="L3326" s="54" t="s">
        <v>271</v>
      </c>
      <c r="M3326" s="73"/>
      <c r="N3326" s="73"/>
      <c r="O3326" s="45">
        <f t="shared" ref="O3326:BD3326" si="2339">IFERROR(-($E3307+$H3307+$J3307)*O3308,"")</f>
        <v>0</v>
      </c>
      <c r="P3326" s="45">
        <f t="shared" si="2339"/>
        <v>0</v>
      </c>
      <c r="Q3326" s="45">
        <f t="shared" si="2339"/>
        <v>0</v>
      </c>
      <c r="R3326" s="45">
        <f t="shared" si="2339"/>
        <v>0</v>
      </c>
      <c r="S3326" s="45">
        <f t="shared" si="2339"/>
        <v>0</v>
      </c>
      <c r="T3326" s="45">
        <f t="shared" si="2339"/>
        <v>0</v>
      </c>
      <c r="U3326" s="45">
        <f t="shared" si="2339"/>
        <v>0</v>
      </c>
      <c r="V3326" s="45">
        <f t="shared" si="2339"/>
        <v>0</v>
      </c>
      <c r="W3326" s="45">
        <f t="shared" si="2339"/>
        <v>0</v>
      </c>
      <c r="X3326" s="45">
        <f t="shared" si="2339"/>
        <v>0</v>
      </c>
      <c r="Y3326" s="45">
        <f t="shared" si="2339"/>
        <v>0</v>
      </c>
      <c r="Z3326" s="45">
        <f t="shared" si="2339"/>
        <v>0</v>
      </c>
      <c r="AA3326" s="45">
        <f t="shared" si="2339"/>
        <v>0</v>
      </c>
      <c r="AB3326" s="45">
        <f t="shared" si="2339"/>
        <v>0</v>
      </c>
      <c r="AC3326" s="45">
        <f t="shared" si="2339"/>
        <v>0</v>
      </c>
      <c r="AD3326" s="45">
        <f t="shared" si="2339"/>
        <v>0</v>
      </c>
      <c r="AE3326" s="45">
        <f t="shared" si="2339"/>
        <v>0</v>
      </c>
      <c r="AF3326" s="45">
        <f t="shared" si="2339"/>
        <v>0</v>
      </c>
      <c r="AG3326" s="45">
        <f t="shared" si="2339"/>
        <v>0</v>
      </c>
      <c r="AH3326" s="45">
        <f t="shared" si="2339"/>
        <v>0</v>
      </c>
      <c r="AI3326" s="45">
        <f t="shared" si="2339"/>
        <v>0</v>
      </c>
      <c r="AJ3326" s="45">
        <f t="shared" si="2339"/>
        <v>0</v>
      </c>
      <c r="AK3326" s="45">
        <f t="shared" si="2339"/>
        <v>0</v>
      </c>
      <c r="AL3326" s="45">
        <f t="shared" si="2339"/>
        <v>0</v>
      </c>
      <c r="AM3326" s="45">
        <f t="shared" si="2339"/>
        <v>0</v>
      </c>
      <c r="AN3326" s="45">
        <f t="shared" si="2339"/>
        <v>0</v>
      </c>
      <c r="AO3326" s="45">
        <f t="shared" si="2339"/>
        <v>0</v>
      </c>
      <c r="AP3326" s="45">
        <f t="shared" si="2339"/>
        <v>0</v>
      </c>
      <c r="AQ3326" s="45">
        <f t="shared" si="2339"/>
        <v>0</v>
      </c>
      <c r="AR3326" s="45">
        <f t="shared" si="2339"/>
        <v>0</v>
      </c>
      <c r="AS3326" s="45">
        <f t="shared" si="2339"/>
        <v>0</v>
      </c>
      <c r="AT3326" s="45">
        <f t="shared" si="2339"/>
        <v>0</v>
      </c>
      <c r="AU3326" s="45">
        <f t="shared" si="2339"/>
        <v>0</v>
      </c>
      <c r="AV3326" s="45">
        <f t="shared" si="2339"/>
        <v>0</v>
      </c>
      <c r="AW3326" s="45">
        <f t="shared" si="2339"/>
        <v>0</v>
      </c>
      <c r="AX3326" s="45">
        <f t="shared" si="2339"/>
        <v>0</v>
      </c>
      <c r="AY3326" s="45">
        <f t="shared" si="2339"/>
        <v>0</v>
      </c>
      <c r="AZ3326" s="45">
        <f t="shared" si="2339"/>
        <v>0</v>
      </c>
      <c r="BA3326" s="45">
        <f t="shared" si="2339"/>
        <v>0</v>
      </c>
      <c r="BB3326" s="45">
        <f t="shared" si="2339"/>
        <v>0</v>
      </c>
      <c r="BC3326" s="45">
        <f t="shared" si="2339"/>
        <v>0</v>
      </c>
      <c r="BD3326" s="45">
        <f t="shared" si="2339"/>
        <v>0</v>
      </c>
    </row>
    <row r="3327" spans="1:57" x14ac:dyDescent="0.2">
      <c r="A3327"/>
      <c r="B3327"/>
      <c r="C3327"/>
      <c r="D3327"/>
      <c r="E3327"/>
      <c r="F3327"/>
      <c r="G3327"/>
      <c r="H3327"/>
      <c r="I3327"/>
      <c r="J3327"/>
      <c r="K3327"/>
      <c r="L3327"/>
      <c r="M3327"/>
      <c r="N3327"/>
      <c r="O3327"/>
      <c r="P3327"/>
      <c r="Q3327"/>
      <c r="R3327"/>
      <c r="S3327"/>
      <c r="T3327"/>
      <c r="U3327"/>
      <c r="V3327"/>
      <c r="W3327"/>
      <c r="X3327"/>
      <c r="Y3327"/>
      <c r="Z3327"/>
      <c r="AA3327"/>
      <c r="AB3327"/>
      <c r="AC3327"/>
      <c r="AD3327"/>
      <c r="AE3327"/>
      <c r="AF3327"/>
      <c r="AG3327"/>
      <c r="AH3327"/>
      <c r="AI3327"/>
      <c r="AJ3327"/>
      <c r="AK3327"/>
      <c r="AL3327"/>
      <c r="AM3327"/>
      <c r="AN3327"/>
      <c r="AO3327"/>
      <c r="AP3327"/>
      <c r="AQ3327"/>
      <c r="AR3327"/>
      <c r="AS3327"/>
      <c r="AT3327"/>
      <c r="AU3327"/>
      <c r="AV3327"/>
      <c r="AW3327"/>
      <c r="AX3327"/>
      <c r="AY3327"/>
      <c r="AZ3327"/>
      <c r="BA3327"/>
      <c r="BB3327"/>
      <c r="BC3327"/>
      <c r="BD3327"/>
    </row>
    <row r="3328" spans="1:57" ht="16" x14ac:dyDescent="0.2">
      <c r="A3328"/>
      <c r="B3328"/>
      <c r="C3328"/>
      <c r="D3328"/>
      <c r="E3328"/>
      <c r="F3328"/>
      <c r="G3328"/>
      <c r="H3328"/>
      <c r="I3328"/>
      <c r="J3328"/>
      <c r="K3328"/>
      <c r="L3328"/>
      <c r="M3328"/>
      <c r="N3328"/>
      <c r="O3328"/>
      <c r="P3328"/>
      <c r="Q3328"/>
      <c r="R3328"/>
      <c r="S3328"/>
      <c r="T3328"/>
      <c r="U3328"/>
      <c r="V3328"/>
      <c r="W3328"/>
      <c r="X3328"/>
      <c r="Y3328"/>
      <c r="Z3328"/>
      <c r="AA3328"/>
      <c r="AB3328"/>
      <c r="AC3328"/>
      <c r="AD3328"/>
      <c r="AE3328"/>
      <c r="AF3328"/>
      <c r="AG3328"/>
      <c r="AH3328"/>
      <c r="AI3328"/>
      <c r="AJ3328"/>
      <c r="AK3328"/>
      <c r="AL3328"/>
      <c r="AM3328"/>
      <c r="AN3328"/>
      <c r="AO3328"/>
      <c r="AP3328"/>
      <c r="AQ3328"/>
      <c r="AR3328"/>
      <c r="AS3328"/>
      <c r="AT3328"/>
      <c r="AU3328"/>
      <c r="AV3328"/>
      <c r="AW3328"/>
      <c r="AX3328"/>
      <c r="AY3328"/>
      <c r="AZ3328"/>
      <c r="BA3328"/>
      <c r="BB3328"/>
      <c r="BC3328"/>
      <c r="BD3328"/>
      <c r="BE3328" s="1"/>
    </row>
    <row r="3329" spans="1:59" ht="16" x14ac:dyDescent="0.2">
      <c r="A3329" s="1"/>
      <c r="B3329" s="67">
        <v>120</v>
      </c>
      <c r="C3329" s="68" t="str">
        <f>H3331</f>
        <v>SCI HSR 5</v>
      </c>
      <c r="D3329" s="69" t="s">
        <v>181</v>
      </c>
      <c r="E3329" s="69"/>
      <c r="F3329" s="69"/>
      <c r="G3329" s="69"/>
      <c r="H3329" s="69"/>
      <c r="I3329" s="69"/>
      <c r="J3329" s="69"/>
      <c r="K3329" s="68"/>
      <c r="L3329" s="68"/>
      <c r="M3329" s="68"/>
      <c r="N3329" s="68"/>
      <c r="O3329" s="82"/>
      <c r="P3329" s="82"/>
      <c r="Q3329" s="82"/>
      <c r="R3329" s="82"/>
      <c r="S3329" s="82"/>
      <c r="T3329" s="82"/>
      <c r="U3329" s="82"/>
      <c r="V3329" s="82"/>
      <c r="W3329" s="82"/>
      <c r="X3329" s="82"/>
      <c r="Y3329" s="82"/>
      <c r="Z3329" s="82"/>
      <c r="AA3329" s="82"/>
      <c r="AB3329" s="82"/>
      <c r="AC3329" s="82"/>
      <c r="AD3329" s="82"/>
      <c r="AE3329" s="82"/>
      <c r="AF3329" s="82"/>
      <c r="AG3329" s="82"/>
      <c r="AH3329" s="82"/>
      <c r="AI3329" s="82"/>
      <c r="AJ3329" s="82"/>
      <c r="AK3329" s="82"/>
      <c r="AL3329" s="82"/>
      <c r="AM3329" s="82"/>
      <c r="AN3329" s="82"/>
      <c r="AO3329" s="82"/>
      <c r="AP3329" s="82"/>
      <c r="AQ3329" s="82"/>
      <c r="AR3329" s="82"/>
      <c r="AS3329" s="82"/>
      <c r="AT3329" s="82"/>
      <c r="AU3329" s="82"/>
      <c r="AV3329" s="82"/>
      <c r="AW3329" s="82"/>
      <c r="AX3329" s="82"/>
      <c r="AY3329" s="82"/>
      <c r="AZ3329" s="82"/>
      <c r="BA3329" s="82"/>
      <c r="BB3329" s="82"/>
      <c r="BC3329" s="82"/>
      <c r="BD3329" s="82"/>
      <c r="BE3329" s="1"/>
      <c r="BF3329" s="1"/>
      <c r="BG3329" s="1"/>
    </row>
    <row r="3330" spans="1:59" ht="16" x14ac:dyDescent="0.2">
      <c r="A3330" s="35"/>
      <c r="B3330" s="11">
        <f>B3329</f>
        <v>120</v>
      </c>
      <c r="C3330" s="12" t="str">
        <f>C3329</f>
        <v>SCI HSR 5</v>
      </c>
      <c r="D3330" s="35"/>
      <c r="E3330" s="35"/>
      <c r="F3330" s="35"/>
      <c r="G3330" s="35"/>
      <c r="H3330" s="35"/>
      <c r="I3330" s="35"/>
      <c r="J3330" s="35"/>
      <c r="K3330" s="35"/>
      <c r="L3330" s="35"/>
      <c r="M3330" s="35"/>
      <c r="N3330" s="35"/>
      <c r="O3330" s="44"/>
      <c r="P3330" s="44"/>
      <c r="Q3330" s="44"/>
      <c r="R3330" s="44"/>
      <c r="S3330" s="44"/>
      <c r="T3330" s="44"/>
      <c r="U3330" s="44"/>
      <c r="V3330" s="44"/>
      <c r="W3330" s="44"/>
      <c r="X3330" s="44"/>
      <c r="Y3330" s="44"/>
      <c r="Z3330" s="44"/>
      <c r="AA3330" s="44"/>
      <c r="AB3330" s="44"/>
      <c r="AC3330" s="44"/>
      <c r="AD3330" s="44"/>
      <c r="AE3330" s="44"/>
      <c r="AF3330" s="44"/>
      <c r="AG3330" s="44"/>
      <c r="AH3330" s="44"/>
      <c r="AI3330" s="44"/>
      <c r="AJ3330" s="44"/>
      <c r="AK3330" s="44"/>
      <c r="AL3330" s="44"/>
      <c r="AM3330" s="44"/>
      <c r="AN3330" s="44"/>
      <c r="AO3330" s="44"/>
      <c r="AP3330" s="44"/>
      <c r="AQ3330" s="44"/>
      <c r="AR3330" s="44"/>
      <c r="AS3330" s="44"/>
      <c r="AT3330" s="44"/>
      <c r="AU3330" s="44"/>
      <c r="AV3330" s="44"/>
      <c r="AW3330" s="44"/>
      <c r="AX3330" s="44"/>
      <c r="AY3330" s="44"/>
      <c r="AZ3330" s="44"/>
      <c r="BA3330" s="44"/>
      <c r="BB3330" s="44"/>
      <c r="BC3330" s="44"/>
      <c r="BD3330" s="44"/>
      <c r="BE3330" s="35"/>
      <c r="BF3330" s="35"/>
      <c r="BG3330" s="35"/>
    </row>
    <row r="3331" spans="1:59" ht="16" x14ac:dyDescent="0.2">
      <c r="B3331" s="11">
        <f t="shared" ref="B3331:C3346" si="2340">B3330</f>
        <v>120</v>
      </c>
      <c r="C3331" s="12" t="str">
        <f t="shared" si="2340"/>
        <v>SCI HSR 5</v>
      </c>
      <c r="D3331" s="13" t="s">
        <v>2</v>
      </c>
      <c r="E3331" s="14" t="s">
        <v>182</v>
      </c>
      <c r="F3331" s="15"/>
      <c r="G3331" s="13" t="s">
        <v>229</v>
      </c>
      <c r="H3331" s="14" t="s">
        <v>32</v>
      </c>
      <c r="I3331" s="14"/>
      <c r="J3331" s="14"/>
      <c r="L3331" s="16" t="s">
        <v>230</v>
      </c>
      <c r="M3331" s="70"/>
      <c r="N3331" s="70"/>
      <c r="O3331" s="17">
        <f>($E3342&gt;0)*($E3336&lt;O$2)*(EDATE($E3336,$E3342)&gt;O$3)*((O$3-O$2+1)/O$4)
+($E3342&gt;0)*($E3336&lt;O$2)*(EDATE($E3336,$E3342)&gt;=O$2)*(EDATE($E3336,$E3342)&lt;=O$3)*((EDATE($E3336,$E3342)-O$2)/O$4)
+($E3342&gt;0)*($E3336&lt;O$2)*(EDATE($E3336,$E3342)&lt;O$2)*(0)
+($E3342&gt;0)*($E3336&gt;=O$2)*($E3336&lt;=O$3)*(EDATE($E3336,$E3342)&gt;=O$2)*(EDATE($E3336,$E3342)&lt;=O$3)*((EDATE($E3336,$E3342)-$E3336+1)/O$4)
+($E3342&gt;0)*($E3336&gt;=O$2)*($E3336&lt;=O$3)*(EDATE($E3336,$E3342)&gt;O$3)*((O$3-$E3336+1)/O$4)
+($E3342&gt;0)*($E3336&gt;O$3)*(0)</f>
        <v>0</v>
      </c>
      <c r="P3331" s="17">
        <f t="shared" ref="P3331:BD3331" si="2341">($E3342&gt;0)*($E3336&lt;P$2)*(EDATE($E3336,$E3342)&gt;P$3)*((P$3-P$2+1)/P$4)
+($E3342&gt;0)*($E3336&lt;P$2)*(EDATE($E3336,$E3342)&gt;=P$2)*(EDATE($E3336,$E3342)&lt;=P$3)*((EDATE($E3336,$E3342)-P$2)/P$4)
+($E3342&gt;0)*($E3336&lt;P$2)*(EDATE($E3336,$E3342)&lt;P$2)*(0)
+($E3342&gt;0)*($E3336&gt;=P$2)*($E3336&lt;=P$3)*(EDATE($E3336,$E3342)&gt;=P$2)*(EDATE($E3336,$E3342)&lt;=P$3)*((EDATE($E3336,$E3342)-$E3336+1)/P$4)
+($E3342&gt;0)*($E3336&gt;=P$2)*($E3336&lt;=P$3)*(EDATE($E3336,$E3342)&gt;P$3)*((P$3-$E3336+1)/P$4)
+($E3342&gt;0)*($E3336&gt;P$3)*(0)</f>
        <v>0</v>
      </c>
      <c r="Q3331" s="17">
        <f t="shared" si="2341"/>
        <v>0</v>
      </c>
      <c r="R3331" s="17">
        <f t="shared" si="2341"/>
        <v>0</v>
      </c>
      <c r="S3331" s="17">
        <f t="shared" si="2341"/>
        <v>0</v>
      </c>
      <c r="T3331" s="17">
        <f t="shared" si="2341"/>
        <v>0</v>
      </c>
      <c r="U3331" s="17">
        <f t="shared" si="2341"/>
        <v>0</v>
      </c>
      <c r="V3331" s="17">
        <f t="shared" si="2341"/>
        <v>0</v>
      </c>
      <c r="W3331" s="17">
        <f t="shared" si="2341"/>
        <v>0</v>
      </c>
      <c r="X3331" s="17">
        <f t="shared" si="2341"/>
        <v>0</v>
      </c>
      <c r="Y3331" s="17">
        <f t="shared" si="2341"/>
        <v>0</v>
      </c>
      <c r="Z3331" s="17">
        <f t="shared" si="2341"/>
        <v>0</v>
      </c>
      <c r="AA3331" s="17">
        <f t="shared" si="2341"/>
        <v>0</v>
      </c>
      <c r="AB3331" s="17">
        <f t="shared" si="2341"/>
        <v>0</v>
      </c>
      <c r="AC3331" s="17">
        <f t="shared" si="2341"/>
        <v>0</v>
      </c>
      <c r="AD3331" s="17">
        <f t="shared" si="2341"/>
        <v>0</v>
      </c>
      <c r="AE3331" s="17">
        <f t="shared" si="2341"/>
        <v>0</v>
      </c>
      <c r="AF3331" s="17">
        <f t="shared" si="2341"/>
        <v>0</v>
      </c>
      <c r="AG3331" s="17">
        <f t="shared" si="2341"/>
        <v>0</v>
      </c>
      <c r="AH3331" s="17">
        <f t="shared" si="2341"/>
        <v>0</v>
      </c>
      <c r="AI3331" s="17">
        <f t="shared" si="2341"/>
        <v>0</v>
      </c>
      <c r="AJ3331" s="17">
        <f t="shared" si="2341"/>
        <v>0</v>
      </c>
      <c r="AK3331" s="17">
        <f t="shared" si="2341"/>
        <v>0</v>
      </c>
      <c r="AL3331" s="17">
        <f t="shared" si="2341"/>
        <v>0</v>
      </c>
      <c r="AM3331" s="17">
        <f t="shared" si="2341"/>
        <v>0</v>
      </c>
      <c r="AN3331" s="17">
        <f t="shared" si="2341"/>
        <v>0</v>
      </c>
      <c r="AO3331" s="17">
        <f t="shared" si="2341"/>
        <v>0</v>
      </c>
      <c r="AP3331" s="17">
        <f t="shared" si="2341"/>
        <v>0</v>
      </c>
      <c r="AQ3331" s="17">
        <f t="shared" si="2341"/>
        <v>0</v>
      </c>
      <c r="AR3331" s="17">
        <f t="shared" si="2341"/>
        <v>0</v>
      </c>
      <c r="AS3331" s="17">
        <f t="shared" si="2341"/>
        <v>0</v>
      </c>
      <c r="AT3331" s="17">
        <f t="shared" si="2341"/>
        <v>0</v>
      </c>
      <c r="AU3331" s="17">
        <f t="shared" si="2341"/>
        <v>0</v>
      </c>
      <c r="AV3331" s="17">
        <f t="shared" si="2341"/>
        <v>0</v>
      </c>
      <c r="AW3331" s="17">
        <f t="shared" si="2341"/>
        <v>0</v>
      </c>
      <c r="AX3331" s="17">
        <f t="shared" si="2341"/>
        <v>0</v>
      </c>
      <c r="AY3331" s="17">
        <f t="shared" si="2341"/>
        <v>0</v>
      </c>
      <c r="AZ3331" s="17">
        <f t="shared" si="2341"/>
        <v>0</v>
      </c>
      <c r="BA3331" s="17">
        <f t="shared" si="2341"/>
        <v>0</v>
      </c>
      <c r="BB3331" s="17">
        <f t="shared" si="2341"/>
        <v>0</v>
      </c>
      <c r="BC3331" s="17">
        <f t="shared" si="2341"/>
        <v>0</v>
      </c>
      <c r="BD3331" s="17">
        <f t="shared" si="2341"/>
        <v>0</v>
      </c>
    </row>
    <row r="3332" spans="1:59" ht="16" x14ac:dyDescent="0.2">
      <c r="B3332" s="11">
        <f t="shared" si="2340"/>
        <v>120</v>
      </c>
      <c r="C3332" s="12" t="str">
        <f t="shared" si="2340"/>
        <v>SCI HSR 5</v>
      </c>
      <c r="D3332" s="13" t="s">
        <v>7</v>
      </c>
      <c r="E3332" s="18">
        <v>137.19999999999999</v>
      </c>
      <c r="F3332" s="15"/>
      <c r="G3332" s="13" t="s">
        <v>0</v>
      </c>
      <c r="H3332" s="19">
        <v>82.3</v>
      </c>
      <c r="I3332" s="13" t="s">
        <v>20</v>
      </c>
      <c r="J3332" s="19">
        <v>105.5</v>
      </c>
      <c r="L3332" s="20" t="s">
        <v>231</v>
      </c>
      <c r="M3332" s="72"/>
      <c r="N3332" s="72"/>
      <c r="O3332" s="21">
        <f>($H3337&gt;0)*($J3337&lt;O$2)*0
+($H3337&gt;0)*($J3337&gt;=O$2)*($J3337&lt;=O$3)*(($J3337-O$2+1)/O$4)
+($H3337&gt;0)*($J3337&gt;O$3)*($I3337&gt;O$3)*0
+($H3337&gt;0)*($J3337&gt;O$3)*($I3337&lt;=O$3)*($I3337&gt;=O$2)*((O$3-$I3337+1)/O$4)
+($H3337&gt;0)*($J3337&gt;O$3)*($I3337&lt;O$2)*1
+($H3337&gt;0)*($I3337&gt;O$3)*0
+($H3338&gt;0)*($J$2350&lt;O$2)*0
+($H3338&gt;0)*($J3338&gt;=O$2)*($J3338&lt;=O$3)*(($J3338-O$2+1)/O$4)
+($H3338&gt;0)*($J3338&gt;O$3)*($I3338&gt;O$3)*0
+($H3338&gt;0)*($J3338&gt;O$3)*($I3338&lt;=O$3)*($I3338&gt;=O$2)*((O$3-$I3338+1)/O$4)
+($H3338&gt;0)*($J3338&gt;O$3)*($I3338&lt;O$2)*1
+($H3338&gt;0)*($I3338&gt;O$3)*0
+($H3339&gt;0)*($J3339&lt;O$2)*0
+($H3339&gt;0)*($J3339&gt;=O$2)*($J3339&lt;=O$3)*(($J3339-O$2+1)/O$4)
+($H3339&gt;0)*($J3339&gt;O$3)*($I3339&gt;O$3)*0
+($H3339&gt;0)*($J3339&gt;O$3)*($I3339&lt;=O$3)*($I3339&gt;=O$2)*((O$3-$I3339+1)/O$4)
+($H3339&gt;0)*($J3339&gt;O$3)*($I3339&lt;O$2)*1
+($H3339&gt;0)*($I3339&gt;O$3)*0</f>
        <v>0</v>
      </c>
      <c r="P3332" s="21">
        <f t="shared" ref="P3332:BD3332" si="2342">($H3337&gt;0)*($J3337&lt;P$2)*0
+($H3337&gt;0)*($J3337&gt;=P$2)*($J3337&lt;=P$3)*(($J3337-P$2+1)/P$4)
+($H3337&gt;0)*($J3337&gt;P$3)*($I3337&gt;P$3)*0
+($H3337&gt;0)*($J3337&gt;P$3)*($I3337&lt;=P$3)*($I3337&gt;=P$2)*((P$3-$I3337+1)/P$4)
+($H3337&gt;0)*($J3337&gt;P$3)*($I3337&lt;P$2)*1
+($H3337&gt;0)*($I3337&gt;P$3)*0
+($H3338&gt;0)*($J$2350&lt;P$2)*0
+($H3338&gt;0)*($J3338&gt;=P$2)*($J3338&lt;=P$3)*(($J3338-P$2+1)/P$4)
+($H3338&gt;0)*($J3338&gt;P$3)*($I3338&gt;P$3)*0
+($H3338&gt;0)*($J3338&gt;P$3)*($I3338&lt;=P$3)*($I3338&gt;=P$2)*((P$3-$I3338+1)/P$4)
+($H3338&gt;0)*($J3338&gt;P$3)*($I3338&lt;P$2)*1
+($H3338&gt;0)*($I3338&gt;P$3)*0
+($H3339&gt;0)*($J3339&lt;P$2)*0
+($H3339&gt;0)*($J3339&gt;=P$2)*($J3339&lt;=P$3)*(($J3339-P$2+1)/P$4)
+($H3339&gt;0)*($J3339&gt;P$3)*($I3339&gt;P$3)*0
+($H3339&gt;0)*($J3339&gt;P$3)*($I3339&lt;=P$3)*($I3339&gt;=P$2)*((P$3-$I3339+1)/P$4)
+($H3339&gt;0)*($J3339&gt;P$3)*($I3339&lt;P$2)*1
+($H3339&gt;0)*($I3339&gt;P$3)*0</f>
        <v>0</v>
      </c>
      <c r="Q3332" s="21">
        <f t="shared" si="2342"/>
        <v>0</v>
      </c>
      <c r="R3332" s="21">
        <f t="shared" si="2342"/>
        <v>0</v>
      </c>
      <c r="S3332" s="21">
        <f t="shared" si="2342"/>
        <v>0</v>
      </c>
      <c r="T3332" s="21">
        <f t="shared" si="2342"/>
        <v>0</v>
      </c>
      <c r="U3332" s="21">
        <f t="shared" si="2342"/>
        <v>0</v>
      </c>
      <c r="V3332" s="21">
        <f t="shared" si="2342"/>
        <v>0</v>
      </c>
      <c r="W3332" s="21">
        <f t="shared" si="2342"/>
        <v>0</v>
      </c>
      <c r="X3332" s="21">
        <f t="shared" si="2342"/>
        <v>0</v>
      </c>
      <c r="Y3332" s="21">
        <f t="shared" si="2342"/>
        <v>0</v>
      </c>
      <c r="Z3332" s="21">
        <f t="shared" si="2342"/>
        <v>0</v>
      </c>
      <c r="AA3332" s="21">
        <f t="shared" si="2342"/>
        <v>0</v>
      </c>
      <c r="AB3332" s="21">
        <f t="shared" si="2342"/>
        <v>0</v>
      </c>
      <c r="AC3332" s="21">
        <f t="shared" si="2342"/>
        <v>0</v>
      </c>
      <c r="AD3332" s="21">
        <f t="shared" si="2342"/>
        <v>0</v>
      </c>
      <c r="AE3332" s="21">
        <f t="shared" si="2342"/>
        <v>0</v>
      </c>
      <c r="AF3332" s="21">
        <f t="shared" si="2342"/>
        <v>0</v>
      </c>
      <c r="AG3332" s="21">
        <f t="shared" si="2342"/>
        <v>0</v>
      </c>
      <c r="AH3332" s="21">
        <f t="shared" si="2342"/>
        <v>0</v>
      </c>
      <c r="AI3332" s="21">
        <f t="shared" si="2342"/>
        <v>0</v>
      </c>
      <c r="AJ3332" s="21">
        <f t="shared" si="2342"/>
        <v>0</v>
      </c>
      <c r="AK3332" s="21">
        <f t="shared" si="2342"/>
        <v>0</v>
      </c>
      <c r="AL3332" s="21">
        <f t="shared" si="2342"/>
        <v>0</v>
      </c>
      <c r="AM3332" s="21">
        <f t="shared" si="2342"/>
        <v>0</v>
      </c>
      <c r="AN3332" s="21">
        <f t="shared" si="2342"/>
        <v>0</v>
      </c>
      <c r="AO3332" s="21">
        <f t="shared" si="2342"/>
        <v>0</v>
      </c>
      <c r="AP3332" s="21">
        <f t="shared" si="2342"/>
        <v>0</v>
      </c>
      <c r="AQ3332" s="21">
        <f t="shared" si="2342"/>
        <v>0</v>
      </c>
      <c r="AR3332" s="21">
        <f t="shared" si="2342"/>
        <v>0</v>
      </c>
      <c r="AS3332" s="21">
        <f t="shared" si="2342"/>
        <v>0</v>
      </c>
      <c r="AT3332" s="21">
        <f t="shared" si="2342"/>
        <v>0</v>
      </c>
      <c r="AU3332" s="21">
        <f t="shared" si="2342"/>
        <v>0</v>
      </c>
      <c r="AV3332" s="21">
        <f t="shared" si="2342"/>
        <v>0</v>
      </c>
      <c r="AW3332" s="21">
        <f t="shared" si="2342"/>
        <v>0</v>
      </c>
      <c r="AX3332" s="21">
        <f t="shared" si="2342"/>
        <v>0</v>
      </c>
      <c r="AY3332" s="21">
        <f t="shared" si="2342"/>
        <v>0</v>
      </c>
      <c r="AZ3332" s="21">
        <f t="shared" si="2342"/>
        <v>0</v>
      </c>
      <c r="BA3332" s="21">
        <f t="shared" si="2342"/>
        <v>0</v>
      </c>
      <c r="BB3332" s="21">
        <f t="shared" si="2342"/>
        <v>0</v>
      </c>
      <c r="BC3332" s="21">
        <f t="shared" si="2342"/>
        <v>0</v>
      </c>
      <c r="BD3332" s="21">
        <f t="shared" si="2342"/>
        <v>0</v>
      </c>
    </row>
    <row r="3333" spans="1:59" ht="16" x14ac:dyDescent="0.2">
      <c r="B3333" s="11">
        <f t="shared" si="2340"/>
        <v>120</v>
      </c>
      <c r="C3333" s="12" t="str">
        <f t="shared" si="2340"/>
        <v>SCI HSR 5</v>
      </c>
      <c r="D3333" s="13" t="s">
        <v>21</v>
      </c>
      <c r="E3333" s="22">
        <v>0</v>
      </c>
      <c r="F3333" s="15"/>
      <c r="G3333" s="13" t="s">
        <v>22</v>
      </c>
      <c r="H3333" s="22">
        <v>0</v>
      </c>
      <c r="I3333" s="13" t="s">
        <v>23</v>
      </c>
      <c r="J3333" s="22">
        <v>0</v>
      </c>
      <c r="K3333" s="23"/>
      <c r="L3333" s="20" t="s">
        <v>232</v>
      </c>
      <c r="M3333" s="72"/>
      <c r="N3333" s="72"/>
      <c r="O3333" s="21">
        <f>($E3336&lt;=O$3)*($E3336&gt;O$2)*((O$3-$E3336+1)/O$4)
+($E3336&lt;=O$2)*((O$3-O$2+1)/O$4)
+($E3336&gt;O$3)*(0)
-($E3344&lt;=O$3)*($E3344&lt;&gt;0)*($E3344&gt;O$2)*((O$3-$E3344)/O$4)
-($E3344&lt;=O$2)*((O$3-O$2+1)/O$4)
-($E3344&gt;O$3)*(0)</f>
        <v>1</v>
      </c>
      <c r="P3333" s="21">
        <f t="shared" ref="P3333:BD3333" si="2343">($E3336&lt;=P$3)*($E3336&gt;P$2)*((P$3-$E3336+1)/P$4)
+($E3336&lt;=P$2)*((P$3-P$2+1)/P$4)
+($E3336&gt;P$3)*(0)
-($E3344&lt;=P$3)*($E3344&lt;&gt;0)*($E3344&gt;P$2)*((P$3-$E3344)/P$4)
-($E3344&lt;=P$2)*((P$3-P$2+1)/P$4)
-($E3344&gt;P$3)*(0)</f>
        <v>1</v>
      </c>
      <c r="Q3333" s="21">
        <f t="shared" si="2343"/>
        <v>1</v>
      </c>
      <c r="R3333" s="21">
        <f t="shared" si="2343"/>
        <v>1</v>
      </c>
      <c r="S3333" s="21">
        <f t="shared" si="2343"/>
        <v>1</v>
      </c>
      <c r="T3333" s="21">
        <f t="shared" si="2343"/>
        <v>1</v>
      </c>
      <c r="U3333" s="21">
        <f t="shared" si="2343"/>
        <v>1</v>
      </c>
      <c r="V3333" s="21">
        <f t="shared" si="2343"/>
        <v>1</v>
      </c>
      <c r="W3333" s="21">
        <f t="shared" si="2343"/>
        <v>1</v>
      </c>
      <c r="X3333" s="21">
        <f t="shared" si="2343"/>
        <v>1</v>
      </c>
      <c r="Y3333" s="21">
        <f t="shared" si="2343"/>
        <v>1</v>
      </c>
      <c r="Z3333" s="21">
        <f t="shared" si="2343"/>
        <v>1</v>
      </c>
      <c r="AA3333" s="21">
        <f t="shared" si="2343"/>
        <v>1</v>
      </c>
      <c r="AB3333" s="21">
        <f t="shared" si="2343"/>
        <v>1</v>
      </c>
      <c r="AC3333" s="21">
        <f t="shared" si="2343"/>
        <v>1</v>
      </c>
      <c r="AD3333" s="21">
        <f t="shared" si="2343"/>
        <v>1</v>
      </c>
      <c r="AE3333" s="21">
        <f t="shared" si="2343"/>
        <v>1</v>
      </c>
      <c r="AF3333" s="21">
        <f t="shared" si="2343"/>
        <v>1</v>
      </c>
      <c r="AG3333" s="21">
        <f t="shared" si="2343"/>
        <v>1</v>
      </c>
      <c r="AH3333" s="21">
        <f t="shared" si="2343"/>
        <v>1</v>
      </c>
      <c r="AI3333" s="21">
        <f t="shared" si="2343"/>
        <v>1</v>
      </c>
      <c r="AJ3333" s="21">
        <f t="shared" si="2343"/>
        <v>1</v>
      </c>
      <c r="AK3333" s="21">
        <f t="shared" si="2343"/>
        <v>1</v>
      </c>
      <c r="AL3333" s="21">
        <f t="shared" si="2343"/>
        <v>1</v>
      </c>
      <c r="AM3333" s="21">
        <f t="shared" si="2343"/>
        <v>1</v>
      </c>
      <c r="AN3333" s="21">
        <f t="shared" si="2343"/>
        <v>1</v>
      </c>
      <c r="AO3333" s="21">
        <f t="shared" si="2343"/>
        <v>0</v>
      </c>
      <c r="AP3333" s="21">
        <f t="shared" si="2343"/>
        <v>0</v>
      </c>
      <c r="AQ3333" s="21">
        <f t="shared" si="2343"/>
        <v>0</v>
      </c>
      <c r="AR3333" s="21">
        <f t="shared" si="2343"/>
        <v>0</v>
      </c>
      <c r="AS3333" s="21">
        <f t="shared" si="2343"/>
        <v>0</v>
      </c>
      <c r="AT3333" s="21">
        <f t="shared" si="2343"/>
        <v>0</v>
      </c>
      <c r="AU3333" s="21">
        <f t="shared" si="2343"/>
        <v>0</v>
      </c>
      <c r="AV3333" s="21">
        <f t="shared" si="2343"/>
        <v>0</v>
      </c>
      <c r="AW3333" s="21">
        <f t="shared" si="2343"/>
        <v>0</v>
      </c>
      <c r="AX3333" s="21">
        <f t="shared" si="2343"/>
        <v>0</v>
      </c>
      <c r="AY3333" s="21">
        <f t="shared" si="2343"/>
        <v>0</v>
      </c>
      <c r="AZ3333" s="21">
        <f t="shared" si="2343"/>
        <v>0</v>
      </c>
      <c r="BA3333" s="21">
        <f t="shared" si="2343"/>
        <v>0</v>
      </c>
      <c r="BB3333" s="21">
        <f t="shared" si="2343"/>
        <v>0</v>
      </c>
      <c r="BC3333" s="21">
        <f t="shared" si="2343"/>
        <v>0</v>
      </c>
      <c r="BD3333" s="21">
        <f t="shared" si="2343"/>
        <v>0</v>
      </c>
    </row>
    <row r="3334" spans="1:59" ht="16" x14ac:dyDescent="0.2">
      <c r="B3334" s="11">
        <f t="shared" si="2340"/>
        <v>120</v>
      </c>
      <c r="C3334" s="12" t="str">
        <f t="shared" si="2340"/>
        <v>SCI HSR 5</v>
      </c>
      <c r="D3334" s="13" t="s">
        <v>1</v>
      </c>
      <c r="E3334" s="22">
        <v>94679.5</v>
      </c>
      <c r="F3334" s="15"/>
      <c r="G3334" s="15"/>
      <c r="H3334" s="15"/>
      <c r="I3334" s="15"/>
      <c r="J3334" s="15"/>
      <c r="L3334" s="20" t="s">
        <v>233</v>
      </c>
      <c r="M3334" s="72"/>
      <c r="N3334" s="72"/>
      <c r="O3334" s="21">
        <f>($E3347&gt;O$3)*($E3344&lt;O$2)*((O$3-O$2+1)/O$4)
+($E3347&gt;O$3)*($E3344&gt;=O$2)*($E3344&lt;=O$3)*((O$3-$E3344)/O$4)
+($E3347&gt;O$3)*($E3344&gt;O$3)*(0)
+($E3347&lt;=O$3)*($E3347&gt;=O$2)*($E3344&lt;O$2)*(($E3347-O$2)/O$4)
+($E3347&lt;=O$3)*($E3347&gt;=O$2)*($E3344&lt;=O$3)*($E3344&gt;=O$2)*(($E3347-$E3344)/O$4)
+($E3347&lt;O$2)*(0)</f>
        <v>0</v>
      </c>
      <c r="P3334" s="21">
        <f t="shared" ref="P3334:BD3334" si="2344">($E3347&gt;P$3)*($E3344&lt;P$2)*((P$3-P$2+1)/P$4)
+($E3347&gt;P$3)*($E3344&gt;=P$2)*($E3344&lt;=P$3)*((P$3-$E3344)/P$4)
+($E3347&gt;P$3)*($E3344&gt;P$3)*(0)
+($E3347&lt;=P$3)*($E3347&gt;=P$2)*($E3344&lt;P$2)*(($E3347-P$2)/P$4)
+($E3347&lt;=P$3)*($E3347&gt;=P$2)*($E3344&lt;=P$3)*($E3344&gt;=P$2)*(($E3347-$E3344)/P$4)
+($E3347&lt;P$2)*(0)</f>
        <v>0</v>
      </c>
      <c r="Q3334" s="21">
        <f t="shared" si="2344"/>
        <v>0</v>
      </c>
      <c r="R3334" s="21">
        <f t="shared" si="2344"/>
        <v>0</v>
      </c>
      <c r="S3334" s="21">
        <f t="shared" si="2344"/>
        <v>0</v>
      </c>
      <c r="T3334" s="21">
        <f t="shared" si="2344"/>
        <v>0</v>
      </c>
      <c r="U3334" s="21">
        <f t="shared" si="2344"/>
        <v>0</v>
      </c>
      <c r="V3334" s="21">
        <f t="shared" si="2344"/>
        <v>0</v>
      </c>
      <c r="W3334" s="21">
        <f t="shared" si="2344"/>
        <v>0</v>
      </c>
      <c r="X3334" s="21">
        <f t="shared" si="2344"/>
        <v>0</v>
      </c>
      <c r="Y3334" s="21">
        <f t="shared" si="2344"/>
        <v>0</v>
      </c>
      <c r="Z3334" s="21">
        <f t="shared" si="2344"/>
        <v>0</v>
      </c>
      <c r="AA3334" s="21">
        <f t="shared" si="2344"/>
        <v>0</v>
      </c>
      <c r="AB3334" s="21">
        <f t="shared" si="2344"/>
        <v>0</v>
      </c>
      <c r="AC3334" s="21">
        <f t="shared" si="2344"/>
        <v>0</v>
      </c>
      <c r="AD3334" s="21">
        <f t="shared" si="2344"/>
        <v>0</v>
      </c>
      <c r="AE3334" s="21">
        <f t="shared" si="2344"/>
        <v>0</v>
      </c>
      <c r="AF3334" s="21">
        <f t="shared" si="2344"/>
        <v>0</v>
      </c>
      <c r="AG3334" s="21">
        <f t="shared" si="2344"/>
        <v>0</v>
      </c>
      <c r="AH3334" s="21">
        <f t="shared" si="2344"/>
        <v>0</v>
      </c>
      <c r="AI3334" s="21">
        <f t="shared" si="2344"/>
        <v>0</v>
      </c>
      <c r="AJ3334" s="21">
        <f t="shared" si="2344"/>
        <v>0</v>
      </c>
      <c r="AK3334" s="21">
        <f t="shared" si="2344"/>
        <v>0</v>
      </c>
      <c r="AL3334" s="21">
        <f t="shared" si="2344"/>
        <v>0</v>
      </c>
      <c r="AM3334" s="21">
        <f t="shared" si="2344"/>
        <v>0</v>
      </c>
      <c r="AN3334" s="21">
        <f t="shared" si="2344"/>
        <v>0</v>
      </c>
      <c r="AO3334" s="21">
        <f t="shared" si="2344"/>
        <v>0</v>
      </c>
      <c r="AP3334" s="21">
        <f t="shared" si="2344"/>
        <v>0</v>
      </c>
      <c r="AQ3334" s="21">
        <f t="shared" si="2344"/>
        <v>0</v>
      </c>
      <c r="AR3334" s="21">
        <f t="shared" si="2344"/>
        <v>0</v>
      </c>
      <c r="AS3334" s="21">
        <f t="shared" si="2344"/>
        <v>0</v>
      </c>
      <c r="AT3334" s="21">
        <f t="shared" si="2344"/>
        <v>0</v>
      </c>
      <c r="AU3334" s="21">
        <f t="shared" si="2344"/>
        <v>0</v>
      </c>
      <c r="AV3334" s="21">
        <f t="shared" si="2344"/>
        <v>0</v>
      </c>
      <c r="AW3334" s="21">
        <f t="shared" si="2344"/>
        <v>0</v>
      </c>
      <c r="AX3334" s="21">
        <f t="shared" si="2344"/>
        <v>0</v>
      </c>
      <c r="AY3334" s="21">
        <f t="shared" si="2344"/>
        <v>0</v>
      </c>
      <c r="AZ3334" s="21">
        <f t="shared" si="2344"/>
        <v>0</v>
      </c>
      <c r="BA3334" s="21">
        <f t="shared" si="2344"/>
        <v>0</v>
      </c>
      <c r="BB3334" s="21">
        <f t="shared" si="2344"/>
        <v>0</v>
      </c>
      <c r="BC3334" s="21">
        <f t="shared" si="2344"/>
        <v>0</v>
      </c>
      <c r="BD3334" s="21">
        <f t="shared" si="2344"/>
        <v>0</v>
      </c>
    </row>
    <row r="3335" spans="1:59" ht="16" x14ac:dyDescent="0.2">
      <c r="B3335" s="11">
        <f t="shared" si="2340"/>
        <v>120</v>
      </c>
      <c r="C3335" s="12" t="str">
        <f t="shared" si="2340"/>
        <v>SCI HSR 5</v>
      </c>
      <c r="K3335" s="24"/>
      <c r="L3335" s="20" t="s">
        <v>234</v>
      </c>
      <c r="M3335" s="72"/>
      <c r="N3335" s="72"/>
      <c r="O3335" s="21">
        <f>($E3350&gt;0)*($E3347&lt;O$2)*(EDATE($E3347,$E3350)&gt;O$3)*((O$3-O$2+1)/O$4)
+($E3350&gt;0)*($E3347&lt;O$2)*(EDATE($E3347,$E3350)&gt;=O$2)*(EDATE($E3347,$E3350)&lt;=O$3)*((EDATE($E3347,$E3350)-O$2)/O$4)
+($E3350&gt;0)*($E3347&lt;O$2)*(EDATE($E3347,$E3350)&lt;O$2)*(0)
+($E3350&gt;0)*($E3347&gt;=O$2)*($E3347&lt;=O$3)*(EDATE($E3347,$E3350)&gt;=O$2)*(EDATE($E3347,$E3350)&lt;=O$3)*((EDATE($E3347,$E3350)-$E3347+1)/O$4)
+($E3350&gt;0)*($E3347&gt;=O$2)*($E3347&lt;=O$3)*(EDATE($E3347,$E3350)&gt;O$3)*((O$3-$E3347+1)/O$4)
+($E3350&gt;0)*($E3347&gt;O$3)*(0)</f>
        <v>0</v>
      </c>
      <c r="P3335" s="21">
        <f t="shared" ref="P3335:BD3335" si="2345">($E3350&gt;0)*($E3347&lt;P$2)*(EDATE($E3347,$E3350)&gt;P$3)*((P$3-P$2+1)/P$4)
+($E3350&gt;0)*($E3347&lt;P$2)*(EDATE($E3347,$E3350)&gt;=P$2)*(EDATE($E3347,$E3350)&lt;=P$3)*((EDATE($E3347,$E3350)-P$2)/P$4)
+($E3350&gt;0)*($E3347&lt;P$2)*(EDATE($E3347,$E3350)&lt;P$2)*(0)
+($E3350&gt;0)*($E3347&gt;=P$2)*($E3347&lt;=P$3)*(EDATE($E3347,$E3350)&gt;=P$2)*(EDATE($E3347,$E3350)&lt;=P$3)*((EDATE($E3347,$E3350)-$E3347+1)/P$4)
+($E3350&gt;0)*($E3347&gt;=P$2)*($E3347&lt;=P$3)*(EDATE($E3347,$E3350)&gt;P$3)*((P$3-$E3347+1)/P$4)
+($E3350&gt;0)*($E3347&gt;P$3)*(0)</f>
        <v>0</v>
      </c>
      <c r="Q3335" s="21">
        <f t="shared" si="2345"/>
        <v>0</v>
      </c>
      <c r="R3335" s="21">
        <f t="shared" si="2345"/>
        <v>0</v>
      </c>
      <c r="S3335" s="21">
        <f t="shared" si="2345"/>
        <v>0</v>
      </c>
      <c r="T3335" s="21">
        <f t="shared" si="2345"/>
        <v>0</v>
      </c>
      <c r="U3335" s="21">
        <f t="shared" si="2345"/>
        <v>0</v>
      </c>
      <c r="V3335" s="21">
        <f t="shared" si="2345"/>
        <v>0</v>
      </c>
      <c r="W3335" s="21">
        <f t="shared" si="2345"/>
        <v>0</v>
      </c>
      <c r="X3335" s="21">
        <f t="shared" si="2345"/>
        <v>0</v>
      </c>
      <c r="Y3335" s="21">
        <f t="shared" si="2345"/>
        <v>0</v>
      </c>
      <c r="Z3335" s="21">
        <f t="shared" si="2345"/>
        <v>0</v>
      </c>
      <c r="AA3335" s="21">
        <f t="shared" si="2345"/>
        <v>0</v>
      </c>
      <c r="AB3335" s="21">
        <f t="shared" si="2345"/>
        <v>0</v>
      </c>
      <c r="AC3335" s="21">
        <f t="shared" si="2345"/>
        <v>0</v>
      </c>
      <c r="AD3335" s="21">
        <f t="shared" si="2345"/>
        <v>0</v>
      </c>
      <c r="AE3335" s="21">
        <f t="shared" si="2345"/>
        <v>0</v>
      </c>
      <c r="AF3335" s="21">
        <f t="shared" si="2345"/>
        <v>0</v>
      </c>
      <c r="AG3335" s="21">
        <f t="shared" si="2345"/>
        <v>0</v>
      </c>
      <c r="AH3335" s="21">
        <f t="shared" si="2345"/>
        <v>0</v>
      </c>
      <c r="AI3335" s="21">
        <f t="shared" si="2345"/>
        <v>0</v>
      </c>
      <c r="AJ3335" s="21">
        <f t="shared" si="2345"/>
        <v>0</v>
      </c>
      <c r="AK3335" s="21">
        <f t="shared" si="2345"/>
        <v>0</v>
      </c>
      <c r="AL3335" s="21">
        <f t="shared" si="2345"/>
        <v>0</v>
      </c>
      <c r="AM3335" s="21">
        <f t="shared" si="2345"/>
        <v>0</v>
      </c>
      <c r="AN3335" s="21">
        <f t="shared" si="2345"/>
        <v>0</v>
      </c>
      <c r="AO3335" s="21">
        <f t="shared" si="2345"/>
        <v>0</v>
      </c>
      <c r="AP3335" s="21">
        <f t="shared" si="2345"/>
        <v>0</v>
      </c>
      <c r="AQ3335" s="21">
        <f t="shared" si="2345"/>
        <v>0</v>
      </c>
      <c r="AR3335" s="21">
        <f t="shared" si="2345"/>
        <v>0</v>
      </c>
      <c r="AS3335" s="21">
        <f t="shared" si="2345"/>
        <v>0</v>
      </c>
      <c r="AT3335" s="21">
        <f t="shared" si="2345"/>
        <v>0</v>
      </c>
      <c r="AU3335" s="21">
        <f t="shared" si="2345"/>
        <v>0</v>
      </c>
      <c r="AV3335" s="21">
        <f t="shared" si="2345"/>
        <v>0</v>
      </c>
      <c r="AW3335" s="21">
        <f t="shared" si="2345"/>
        <v>0</v>
      </c>
      <c r="AX3335" s="21">
        <f t="shared" si="2345"/>
        <v>0</v>
      </c>
      <c r="AY3335" s="21">
        <f t="shared" si="2345"/>
        <v>0</v>
      </c>
      <c r="AZ3335" s="21">
        <f t="shared" si="2345"/>
        <v>0</v>
      </c>
      <c r="BA3335" s="21">
        <f t="shared" si="2345"/>
        <v>0</v>
      </c>
      <c r="BB3335" s="21">
        <f t="shared" si="2345"/>
        <v>0</v>
      </c>
      <c r="BC3335" s="21">
        <f t="shared" si="2345"/>
        <v>0</v>
      </c>
      <c r="BD3335" s="21">
        <f t="shared" si="2345"/>
        <v>0</v>
      </c>
    </row>
    <row r="3336" spans="1:59" ht="16" x14ac:dyDescent="0.2">
      <c r="B3336" s="11">
        <f t="shared" si="2340"/>
        <v>120</v>
      </c>
      <c r="C3336" s="12" t="str">
        <f t="shared" si="2340"/>
        <v>SCI HSR 5</v>
      </c>
      <c r="D3336" s="25" t="s">
        <v>235</v>
      </c>
      <c r="E3336" s="26">
        <v>43466</v>
      </c>
      <c r="F3336" s="15"/>
      <c r="G3336" s="25" t="s">
        <v>236</v>
      </c>
      <c r="H3336" s="25" t="s">
        <v>237</v>
      </c>
      <c r="I3336" s="25" t="s">
        <v>238</v>
      </c>
      <c r="J3336" s="25" t="s">
        <v>239</v>
      </c>
      <c r="K3336" s="24"/>
      <c r="L3336" s="27" t="s">
        <v>240</v>
      </c>
      <c r="M3336" s="83"/>
      <c r="N3336" s="83"/>
      <c r="O3336" s="28">
        <f>($H3348&gt;0)*($J3348&lt;O$2)*0
+($H3348&gt;0)*($J3348&gt;=O$2)*($J3348&lt;=O$3)*(($J3348-O$2+1)/O$4)
+($H3348&gt;0)*($J3348&gt;O$3)*($I3348&gt;O$3)*0
+($H3348&gt;0)*($J3348&gt;O$3)*($I3348&lt;=O$3)*($I3348&gt;=O$2)*((O$3-$I3348+1)/O$4)
+($H3348&gt;0)*($J3348&gt;O$3)*($I3348&lt;O$2)*1
+($H3348&gt;0)*($I3348&gt;O$3)*0
+($H3349&gt;0)*($J3349&lt;O$2)*0
+($H3349&gt;0)*($J3349&gt;=O$2)*($J3349&lt;=O$3)*(($J3349-O$2+1)/O$4)
+($H3349&gt;0)*($J3349&gt;O$3)*($I3349&gt;O$3)*0
+($H3349&gt;0)*($J3349&gt;O$3)*($I3349&lt;=O$3)*($I3349&gt;=O$2)*((O$3-$I3349+1)/O$4)
+($H3349&gt;0)*($J3349&gt;O$3)*($I3349&lt;O$2)*1
+($H3349&gt;0)*($I3349&gt;O$3)*0
+($H3350&gt;0)*($J3350&lt;O$2)*0
+($H3350&gt;0)*($J3350&gt;=O$2)*($J3350&lt;=O$3)*(($J3350-O$2+1)/O$4)
+($H3350&gt;0)*($J3350&gt;O$3)*($I3350&gt;O$3)*0
+($H3350&gt;0)*($J3350&gt;O$3)*($I3350&lt;=O$3)*($I3350&gt;=O$2)*((O$3-$I3350+1)/O$4)
+($H3350&gt;0)*($J3350&gt;O$3)*($I3350&lt;O$2)*1
+($H3350&gt;0)*($I3350&gt;O$3)*0</f>
        <v>0</v>
      </c>
      <c r="P3336" s="28">
        <f t="shared" ref="P3336:BD3336" si="2346">($H3348&gt;0)*($J3348&lt;P$2)*0
+($H3348&gt;0)*($J3348&gt;=P$2)*($J3348&lt;=P$3)*(($J3348-P$2+1)/P$4)
+($H3348&gt;0)*($J3348&gt;P$3)*($I3348&gt;P$3)*0
+($H3348&gt;0)*($J3348&gt;P$3)*($I3348&lt;=P$3)*($I3348&gt;=P$2)*((P$3-$I3348+1)/P$4)
+($H3348&gt;0)*($J3348&gt;P$3)*($I3348&lt;P$2)*1
+($H3348&gt;0)*($I3348&gt;P$3)*0
+($H3349&gt;0)*($J3349&lt;P$2)*0
+($H3349&gt;0)*($J3349&gt;=P$2)*($J3349&lt;=P$3)*(($J3349-P$2+1)/P$4)
+($H3349&gt;0)*($J3349&gt;P$3)*($I3349&gt;P$3)*0
+($H3349&gt;0)*($J3349&gt;P$3)*($I3349&lt;=P$3)*($I3349&gt;=P$2)*((P$3-$I3349+1)/P$4)
+($H3349&gt;0)*($J3349&gt;P$3)*($I3349&lt;P$2)*1
+($H3349&gt;0)*($I3349&gt;P$3)*0
+($H3350&gt;0)*($J3350&lt;P$2)*0
+($H3350&gt;0)*($J3350&gt;=P$2)*($J3350&lt;=P$3)*(($J3350-P$2+1)/P$4)
+($H3350&gt;0)*($J3350&gt;P$3)*($I3350&gt;P$3)*0
+($H3350&gt;0)*($J3350&gt;P$3)*($I3350&lt;=P$3)*($I3350&gt;=P$2)*((P$3-$I3350+1)/P$4)
+($H3350&gt;0)*($J3350&gt;P$3)*($I3350&lt;P$2)*1
+($H3350&gt;0)*($I3350&gt;P$3)*0</f>
        <v>0</v>
      </c>
      <c r="Q3336" s="28">
        <f t="shared" si="2346"/>
        <v>0</v>
      </c>
      <c r="R3336" s="28">
        <f t="shared" si="2346"/>
        <v>0</v>
      </c>
      <c r="S3336" s="28">
        <f t="shared" si="2346"/>
        <v>0</v>
      </c>
      <c r="T3336" s="28">
        <f t="shared" si="2346"/>
        <v>0</v>
      </c>
      <c r="U3336" s="28">
        <f t="shared" si="2346"/>
        <v>0</v>
      </c>
      <c r="V3336" s="28">
        <f t="shared" si="2346"/>
        <v>0</v>
      </c>
      <c r="W3336" s="28">
        <f t="shared" si="2346"/>
        <v>0</v>
      </c>
      <c r="X3336" s="28">
        <f t="shared" si="2346"/>
        <v>0</v>
      </c>
      <c r="Y3336" s="28">
        <f t="shared" si="2346"/>
        <v>0</v>
      </c>
      <c r="Z3336" s="28">
        <f t="shared" si="2346"/>
        <v>0</v>
      </c>
      <c r="AA3336" s="28">
        <f t="shared" si="2346"/>
        <v>0</v>
      </c>
      <c r="AB3336" s="28">
        <f t="shared" si="2346"/>
        <v>0</v>
      </c>
      <c r="AC3336" s="28">
        <f t="shared" si="2346"/>
        <v>0</v>
      </c>
      <c r="AD3336" s="28">
        <f t="shared" si="2346"/>
        <v>0</v>
      </c>
      <c r="AE3336" s="28">
        <f t="shared" si="2346"/>
        <v>0</v>
      </c>
      <c r="AF3336" s="28">
        <f t="shared" si="2346"/>
        <v>0</v>
      </c>
      <c r="AG3336" s="28">
        <f t="shared" si="2346"/>
        <v>0</v>
      </c>
      <c r="AH3336" s="28">
        <f t="shared" si="2346"/>
        <v>0</v>
      </c>
      <c r="AI3336" s="28">
        <f t="shared" si="2346"/>
        <v>0</v>
      </c>
      <c r="AJ3336" s="28">
        <f t="shared" si="2346"/>
        <v>0</v>
      </c>
      <c r="AK3336" s="28">
        <f t="shared" si="2346"/>
        <v>0</v>
      </c>
      <c r="AL3336" s="28">
        <f t="shared" si="2346"/>
        <v>0</v>
      </c>
      <c r="AM3336" s="28">
        <f t="shared" si="2346"/>
        <v>0</v>
      </c>
      <c r="AN3336" s="28">
        <f t="shared" si="2346"/>
        <v>0</v>
      </c>
      <c r="AO3336" s="28">
        <f t="shared" si="2346"/>
        <v>0</v>
      </c>
      <c r="AP3336" s="28">
        <f t="shared" si="2346"/>
        <v>0</v>
      </c>
      <c r="AQ3336" s="28">
        <f t="shared" si="2346"/>
        <v>0</v>
      </c>
      <c r="AR3336" s="28">
        <f t="shared" si="2346"/>
        <v>0</v>
      </c>
      <c r="AS3336" s="28">
        <f t="shared" si="2346"/>
        <v>0</v>
      </c>
      <c r="AT3336" s="28">
        <f t="shared" si="2346"/>
        <v>0</v>
      </c>
      <c r="AU3336" s="28">
        <f t="shared" si="2346"/>
        <v>0</v>
      </c>
      <c r="AV3336" s="28">
        <f t="shared" si="2346"/>
        <v>0</v>
      </c>
      <c r="AW3336" s="28">
        <f t="shared" si="2346"/>
        <v>0</v>
      </c>
      <c r="AX3336" s="28">
        <f t="shared" si="2346"/>
        <v>0</v>
      </c>
      <c r="AY3336" s="28">
        <f t="shared" si="2346"/>
        <v>0</v>
      </c>
      <c r="AZ3336" s="28">
        <f t="shared" si="2346"/>
        <v>0</v>
      </c>
      <c r="BA3336" s="28">
        <f t="shared" si="2346"/>
        <v>0</v>
      </c>
      <c r="BB3336" s="28">
        <f t="shared" si="2346"/>
        <v>0</v>
      </c>
      <c r="BC3336" s="28">
        <f t="shared" si="2346"/>
        <v>0</v>
      </c>
      <c r="BD3336" s="28">
        <f t="shared" si="2346"/>
        <v>0</v>
      </c>
    </row>
    <row r="3337" spans="1:59" ht="16" x14ac:dyDescent="0.2">
      <c r="B3337" s="11">
        <f t="shared" si="2340"/>
        <v>120</v>
      </c>
      <c r="C3337" s="12" t="str">
        <f t="shared" si="2340"/>
        <v>SCI HSR 5</v>
      </c>
      <c r="D3337" s="25" t="s">
        <v>241</v>
      </c>
      <c r="E3337" s="29">
        <v>92000</v>
      </c>
      <c r="F3337" s="15"/>
      <c r="G3337" s="30" t="s">
        <v>10</v>
      </c>
      <c r="H3337" s="31">
        <v>0</v>
      </c>
      <c r="I3337" s="32">
        <v>0</v>
      </c>
      <c r="J3337" s="32">
        <v>0</v>
      </c>
      <c r="K3337" s="24"/>
      <c r="L3337" s="33" t="s">
        <v>242</v>
      </c>
      <c r="M3337" s="73"/>
      <c r="N3337" s="73"/>
      <c r="O3337" s="34">
        <f>($E3347&lt;=O$3)*($E3347&gt;O$2)*((O$3-$E3347+1)/O$4)
+($E3347&lt;=O$2)*((O$3-O$2+1)/O$4)
+($E3347&gt;O$3)*(0)</f>
        <v>0</v>
      </c>
      <c r="P3337" s="34">
        <f t="shared" ref="P3337:BD3337" si="2347">($E3347&lt;=P$3)*($E3347&gt;P$2)*((P$3-$E3347+1)/P$4)
+($E3347&lt;=P$2)*((P$3-P$2+1)/P$4)
+($E3347&gt;P$3)*(0)</f>
        <v>0</v>
      </c>
      <c r="Q3337" s="34">
        <f t="shared" si="2347"/>
        <v>0</v>
      </c>
      <c r="R3337" s="34">
        <f t="shared" si="2347"/>
        <v>0</v>
      </c>
      <c r="S3337" s="34">
        <f t="shared" si="2347"/>
        <v>0</v>
      </c>
      <c r="T3337" s="34">
        <f t="shared" si="2347"/>
        <v>0</v>
      </c>
      <c r="U3337" s="34">
        <f t="shared" si="2347"/>
        <v>0</v>
      </c>
      <c r="V3337" s="34">
        <f t="shared" si="2347"/>
        <v>0</v>
      </c>
      <c r="W3337" s="34">
        <f t="shared" si="2347"/>
        <v>0</v>
      </c>
      <c r="X3337" s="34">
        <f t="shared" si="2347"/>
        <v>0</v>
      </c>
      <c r="Y3337" s="34">
        <f t="shared" si="2347"/>
        <v>0</v>
      </c>
      <c r="Z3337" s="34">
        <f t="shared" si="2347"/>
        <v>0</v>
      </c>
      <c r="AA3337" s="34">
        <f t="shared" si="2347"/>
        <v>0</v>
      </c>
      <c r="AB3337" s="34">
        <f t="shared" si="2347"/>
        <v>0</v>
      </c>
      <c r="AC3337" s="34">
        <f t="shared" si="2347"/>
        <v>0</v>
      </c>
      <c r="AD3337" s="34">
        <f t="shared" si="2347"/>
        <v>0</v>
      </c>
      <c r="AE3337" s="34">
        <f t="shared" si="2347"/>
        <v>0</v>
      </c>
      <c r="AF3337" s="34">
        <f t="shared" si="2347"/>
        <v>0</v>
      </c>
      <c r="AG3337" s="34">
        <f t="shared" si="2347"/>
        <v>0</v>
      </c>
      <c r="AH3337" s="34">
        <f t="shared" si="2347"/>
        <v>0</v>
      </c>
      <c r="AI3337" s="34">
        <f t="shared" si="2347"/>
        <v>0</v>
      </c>
      <c r="AJ3337" s="34">
        <f t="shared" si="2347"/>
        <v>0</v>
      </c>
      <c r="AK3337" s="34">
        <f t="shared" si="2347"/>
        <v>0</v>
      </c>
      <c r="AL3337" s="34">
        <f t="shared" si="2347"/>
        <v>0</v>
      </c>
      <c r="AM3337" s="34">
        <f t="shared" si="2347"/>
        <v>0</v>
      </c>
      <c r="AN3337" s="34">
        <f t="shared" si="2347"/>
        <v>1.0869565217391304E-2</v>
      </c>
      <c r="AO3337" s="34">
        <f t="shared" si="2347"/>
        <v>1</v>
      </c>
      <c r="AP3337" s="34">
        <f t="shared" si="2347"/>
        <v>1</v>
      </c>
      <c r="AQ3337" s="34">
        <f t="shared" si="2347"/>
        <v>1</v>
      </c>
      <c r="AR3337" s="34">
        <f t="shared" si="2347"/>
        <v>1</v>
      </c>
      <c r="AS3337" s="34">
        <f t="shared" si="2347"/>
        <v>1</v>
      </c>
      <c r="AT3337" s="34">
        <f t="shared" si="2347"/>
        <v>1</v>
      </c>
      <c r="AU3337" s="34">
        <f t="shared" si="2347"/>
        <v>1</v>
      </c>
      <c r="AV3337" s="34">
        <f t="shared" si="2347"/>
        <v>1</v>
      </c>
      <c r="AW3337" s="34">
        <f t="shared" si="2347"/>
        <v>1</v>
      </c>
      <c r="AX3337" s="34">
        <f t="shared" si="2347"/>
        <v>1</v>
      </c>
      <c r="AY3337" s="34">
        <f t="shared" si="2347"/>
        <v>1</v>
      </c>
      <c r="AZ3337" s="34">
        <f t="shared" si="2347"/>
        <v>1</v>
      </c>
      <c r="BA3337" s="34">
        <f t="shared" si="2347"/>
        <v>1</v>
      </c>
      <c r="BB3337" s="34">
        <f t="shared" si="2347"/>
        <v>1</v>
      </c>
      <c r="BC3337" s="34">
        <f t="shared" si="2347"/>
        <v>1</v>
      </c>
      <c r="BD3337" s="34">
        <f t="shared" si="2347"/>
        <v>1</v>
      </c>
    </row>
    <row r="3338" spans="1:59" ht="16" x14ac:dyDescent="0.2">
      <c r="A3338" s="35"/>
      <c r="B3338" s="11">
        <f t="shared" si="2340"/>
        <v>120</v>
      </c>
      <c r="C3338" s="12" t="str">
        <f t="shared" si="2340"/>
        <v>SCI HSR 5</v>
      </c>
      <c r="D3338" s="25" t="s">
        <v>243</v>
      </c>
      <c r="E3338" s="29">
        <v>97068.312031732043</v>
      </c>
      <c r="F3338" s="15"/>
      <c r="G3338" s="30" t="s">
        <v>11</v>
      </c>
      <c r="H3338" s="31">
        <v>0</v>
      </c>
      <c r="I3338" s="32">
        <v>0</v>
      </c>
      <c r="J3338" s="32">
        <v>0</v>
      </c>
      <c r="K3338" s="35"/>
      <c r="M3338" s="84">
        <v>43466</v>
      </c>
      <c r="O3338" s="15"/>
      <c r="P3338" s="15"/>
      <c r="Q3338" s="15"/>
      <c r="R3338" s="15"/>
      <c r="S3338" s="15"/>
      <c r="T3338" s="15"/>
      <c r="U3338" s="15"/>
      <c r="V3338" s="15"/>
      <c r="W3338" s="15"/>
      <c r="X3338" s="15"/>
      <c r="Y3338" s="15"/>
      <c r="Z3338" s="15"/>
      <c r="AA3338" s="15"/>
      <c r="AB3338" s="15"/>
      <c r="AC3338" s="15"/>
      <c r="AD3338" s="15"/>
      <c r="AE3338" s="15"/>
      <c r="AF3338" s="15"/>
      <c r="AG3338" s="15"/>
      <c r="AH3338" s="15"/>
      <c r="AI3338" s="15"/>
      <c r="AJ3338" s="15"/>
      <c r="AK3338" s="15"/>
      <c r="AL3338" s="15"/>
      <c r="AM3338" s="15"/>
      <c r="AN3338" s="15"/>
      <c r="AO3338" s="15"/>
      <c r="AP3338" s="15"/>
      <c r="AQ3338" s="15"/>
      <c r="AR3338" s="15"/>
      <c r="AS3338" s="15"/>
      <c r="AT3338" s="15"/>
      <c r="AU3338" s="15"/>
      <c r="AV3338" s="15"/>
      <c r="AW3338" s="15"/>
      <c r="AX3338" s="15"/>
      <c r="AY3338" s="15"/>
      <c r="AZ3338" s="15"/>
      <c r="BA3338" s="15"/>
      <c r="BB3338" s="15"/>
      <c r="BC3338" s="15"/>
      <c r="BD3338" s="15"/>
      <c r="BE3338" s="35"/>
      <c r="BF3338" s="35"/>
      <c r="BG3338" s="35"/>
    </row>
    <row r="3339" spans="1:59" ht="16" x14ac:dyDescent="0.2">
      <c r="B3339" s="11">
        <f t="shared" si="2340"/>
        <v>120</v>
      </c>
      <c r="C3339" s="12" t="str">
        <f t="shared" si="2340"/>
        <v>SCI HSR 5</v>
      </c>
      <c r="D3339" s="25" t="s">
        <v>244</v>
      </c>
      <c r="E3339" s="29">
        <v>97068.312031732043</v>
      </c>
      <c r="F3339" s="15"/>
      <c r="G3339" s="36" t="s">
        <v>12</v>
      </c>
      <c r="H3339" s="31">
        <v>0</v>
      </c>
      <c r="I3339" s="32">
        <v>0</v>
      </c>
      <c r="J3339" s="32">
        <v>0</v>
      </c>
      <c r="K3339" s="24"/>
      <c r="L3339" s="37" t="s">
        <v>245</v>
      </c>
      <c r="M3339" s="74">
        <v>1</v>
      </c>
      <c r="N3339" s="74">
        <v>1</v>
      </c>
      <c r="O3339" s="38">
        <v>1</v>
      </c>
      <c r="P3339" s="38">
        <v>1</v>
      </c>
      <c r="Q3339" s="38">
        <v>1.01</v>
      </c>
      <c r="R3339" s="38">
        <v>1.01</v>
      </c>
      <c r="S3339" s="38">
        <v>1.01</v>
      </c>
      <c r="T3339" s="38">
        <v>1.01</v>
      </c>
      <c r="U3339" s="38">
        <v>1.0201</v>
      </c>
      <c r="V3339" s="38">
        <v>1.0201</v>
      </c>
      <c r="W3339" s="38">
        <v>1.0201</v>
      </c>
      <c r="X3339" s="38">
        <v>1.0201</v>
      </c>
      <c r="Y3339" s="38">
        <v>1.0303009999999999</v>
      </c>
      <c r="Z3339" s="38">
        <v>1.0303009999999999</v>
      </c>
      <c r="AA3339" s="38">
        <v>1.0303009999999999</v>
      </c>
      <c r="AB3339" s="38">
        <v>1.0303009999999999</v>
      </c>
      <c r="AC3339" s="38">
        <v>1.04060401</v>
      </c>
      <c r="AD3339" s="38">
        <v>1.04060401</v>
      </c>
      <c r="AE3339" s="38">
        <v>1.04060401</v>
      </c>
      <c r="AF3339" s="38">
        <v>1.04060401</v>
      </c>
      <c r="AG3339" s="38">
        <v>1.0510100500999999</v>
      </c>
      <c r="AH3339" s="38">
        <v>1.0510100500999999</v>
      </c>
      <c r="AI3339" s="38">
        <v>1.0510100500999999</v>
      </c>
      <c r="AJ3339" s="38">
        <v>1.0510100500999999</v>
      </c>
      <c r="AK3339" s="38">
        <v>1.0615201506009999</v>
      </c>
      <c r="AL3339" s="38">
        <v>1.0615201506009999</v>
      </c>
      <c r="AM3339" s="38">
        <v>1.0615201506009999</v>
      </c>
      <c r="AN3339" s="38">
        <v>1.0615201506009999</v>
      </c>
      <c r="AO3339" s="38">
        <v>1.0721353521070098</v>
      </c>
      <c r="AP3339" s="38">
        <v>1.0721353521070098</v>
      </c>
      <c r="AQ3339" s="38">
        <v>1.0721353521070098</v>
      </c>
      <c r="AR3339" s="38">
        <v>1.0721353521070098</v>
      </c>
      <c r="AS3339" s="38">
        <v>1.08285670562808</v>
      </c>
      <c r="AT3339" s="38">
        <v>1.08285670562808</v>
      </c>
      <c r="AU3339" s="38">
        <v>1.08285670562808</v>
      </c>
      <c r="AV3339" s="38">
        <v>1.08285670562808</v>
      </c>
      <c r="AW3339" s="38">
        <v>1.0936852726843609</v>
      </c>
      <c r="AX3339" s="38">
        <v>1.0936852726843609</v>
      </c>
      <c r="AY3339" s="38">
        <v>1.0936852726843609</v>
      </c>
      <c r="AZ3339" s="38">
        <v>1.0936852726843609</v>
      </c>
      <c r="BA3339" s="38">
        <v>1.1046221254112045</v>
      </c>
      <c r="BB3339" s="38">
        <v>1.1046221254112045</v>
      </c>
      <c r="BC3339" s="38">
        <v>1.1046221254112045</v>
      </c>
      <c r="BD3339" s="38">
        <v>1.1046221254112045</v>
      </c>
    </row>
    <row r="3340" spans="1:59" ht="16" x14ac:dyDescent="0.2">
      <c r="B3340" s="11">
        <f t="shared" si="2340"/>
        <v>120</v>
      </c>
      <c r="C3340" s="12" t="str">
        <f t="shared" si="2340"/>
        <v>SCI HSR 5</v>
      </c>
      <c r="D3340" s="25" t="s">
        <v>25</v>
      </c>
      <c r="E3340" s="39" t="s">
        <v>30</v>
      </c>
      <c r="F3340" s="15"/>
      <c r="K3340" s="24"/>
      <c r="L3340" s="16" t="s">
        <v>246</v>
      </c>
      <c r="M3340" s="70"/>
      <c r="N3340" s="70"/>
      <c r="O3340" s="40">
        <f>O3333*$E3337/4+O3337*$E3348/4</f>
        <v>23000</v>
      </c>
      <c r="P3340" s="40">
        <f t="shared" ref="P3340:BD3340" si="2348">P3333*$E3337/4+P3337*$E3348/4</f>
        <v>23000</v>
      </c>
      <c r="Q3340" s="40">
        <f t="shared" si="2348"/>
        <v>23000</v>
      </c>
      <c r="R3340" s="40">
        <f t="shared" si="2348"/>
        <v>23000</v>
      </c>
      <c r="S3340" s="40">
        <f t="shared" si="2348"/>
        <v>23000</v>
      </c>
      <c r="T3340" s="40">
        <f t="shared" si="2348"/>
        <v>23000</v>
      </c>
      <c r="U3340" s="40">
        <f t="shared" si="2348"/>
        <v>23000</v>
      </c>
      <c r="V3340" s="40">
        <f t="shared" si="2348"/>
        <v>23000</v>
      </c>
      <c r="W3340" s="40">
        <f t="shared" si="2348"/>
        <v>23000</v>
      </c>
      <c r="X3340" s="40">
        <f t="shared" si="2348"/>
        <v>23000</v>
      </c>
      <c r="Y3340" s="40">
        <f t="shared" si="2348"/>
        <v>23000</v>
      </c>
      <c r="Z3340" s="40">
        <f t="shared" si="2348"/>
        <v>23000</v>
      </c>
      <c r="AA3340" s="40">
        <f t="shared" si="2348"/>
        <v>23000</v>
      </c>
      <c r="AB3340" s="40">
        <f t="shared" si="2348"/>
        <v>23000</v>
      </c>
      <c r="AC3340" s="40">
        <f t="shared" si="2348"/>
        <v>23000</v>
      </c>
      <c r="AD3340" s="40">
        <f t="shared" si="2348"/>
        <v>23000</v>
      </c>
      <c r="AE3340" s="40">
        <f t="shared" si="2348"/>
        <v>23000</v>
      </c>
      <c r="AF3340" s="40">
        <f t="shared" si="2348"/>
        <v>23000</v>
      </c>
      <c r="AG3340" s="40">
        <f t="shared" si="2348"/>
        <v>23000</v>
      </c>
      <c r="AH3340" s="40">
        <f t="shared" si="2348"/>
        <v>23000</v>
      </c>
      <c r="AI3340" s="40">
        <f t="shared" si="2348"/>
        <v>23000</v>
      </c>
      <c r="AJ3340" s="40">
        <f t="shared" si="2348"/>
        <v>23000</v>
      </c>
      <c r="AK3340" s="40">
        <f t="shared" si="2348"/>
        <v>23000</v>
      </c>
      <c r="AL3340" s="40">
        <f t="shared" si="2348"/>
        <v>23000</v>
      </c>
      <c r="AM3340" s="40">
        <f t="shared" si="2348"/>
        <v>23000</v>
      </c>
      <c r="AN3340" s="40">
        <f t="shared" si="2348"/>
        <v>23273.109231246814</v>
      </c>
      <c r="AO3340" s="40">
        <f t="shared" si="2348"/>
        <v>25126.049274706842</v>
      </c>
      <c r="AP3340" s="40">
        <f t="shared" si="2348"/>
        <v>25126.049274706842</v>
      </c>
      <c r="AQ3340" s="40">
        <f t="shared" si="2348"/>
        <v>25126.049274706842</v>
      </c>
      <c r="AR3340" s="40">
        <f t="shared" si="2348"/>
        <v>25126.049274706842</v>
      </c>
      <c r="AS3340" s="40">
        <f t="shared" si="2348"/>
        <v>25126.049274706842</v>
      </c>
      <c r="AT3340" s="40">
        <f t="shared" si="2348"/>
        <v>25126.049274706842</v>
      </c>
      <c r="AU3340" s="40">
        <f t="shared" si="2348"/>
        <v>25126.049274706842</v>
      </c>
      <c r="AV3340" s="40">
        <f t="shared" si="2348"/>
        <v>25126.049274706842</v>
      </c>
      <c r="AW3340" s="40">
        <f t="shared" si="2348"/>
        <v>25126.049274706842</v>
      </c>
      <c r="AX3340" s="40">
        <f t="shared" si="2348"/>
        <v>25126.049274706842</v>
      </c>
      <c r="AY3340" s="40">
        <f t="shared" si="2348"/>
        <v>25126.049274706842</v>
      </c>
      <c r="AZ3340" s="40">
        <f t="shared" si="2348"/>
        <v>25126.049274706842</v>
      </c>
      <c r="BA3340" s="40">
        <f t="shared" si="2348"/>
        <v>25126.049274706842</v>
      </c>
      <c r="BB3340" s="40">
        <f t="shared" si="2348"/>
        <v>25126.049274706842</v>
      </c>
      <c r="BC3340" s="40">
        <f t="shared" si="2348"/>
        <v>25126.049274706842</v>
      </c>
      <c r="BD3340" s="40">
        <f t="shared" si="2348"/>
        <v>25126.049274706842</v>
      </c>
    </row>
    <row r="3341" spans="1:59" ht="16" x14ac:dyDescent="0.2">
      <c r="B3341" s="11">
        <f t="shared" si="2340"/>
        <v>120</v>
      </c>
      <c r="C3341" s="12" t="str">
        <f t="shared" si="2340"/>
        <v>SCI HSR 5</v>
      </c>
      <c r="D3341" s="25" t="s">
        <v>247</v>
      </c>
      <c r="E3341" s="39" t="s">
        <v>248</v>
      </c>
      <c r="F3341" s="15"/>
      <c r="G3341" s="25" t="s">
        <v>249</v>
      </c>
      <c r="H3341" s="26">
        <v>45657</v>
      </c>
      <c r="I3341" s="25" t="s">
        <v>239</v>
      </c>
      <c r="J3341" s="26">
        <v>47118</v>
      </c>
      <c r="K3341" s="24"/>
      <c r="L3341" s="20" t="s">
        <v>250</v>
      </c>
      <c r="M3341" s="72"/>
      <c r="N3341" s="72"/>
      <c r="O3341" s="41">
        <f>IF($E3347&gt;=O$3,IF(O$3&lt;=($E3336+365),O3340,IFERROR(O3333*$E3338/4*O3339+
$E3348*O3337/4*IFERROR(O3339/$E3349,0),0)),IF(O$3&lt;=($E3347+365),O3333*$E3338/4*O3339+$E3348*O3337/4*IFERROR(O3339/$E3349,0),IFERROR($E3348*O3337/4*IFERROR(O3339/$E3349,0),0)))</f>
        <v>24267.078007933011</v>
      </c>
      <c r="P3341" s="41">
        <f t="shared" ref="P3341:BD3341" si="2349">IF($E3347&gt;=P$3,IF(P$3&lt;=($E3336+365),P3340,IFERROR(P3333*$E3338/4*P3339+
$E3348*P3337/4*IFERROR(P3339/$E3349,0),0)),IF(P$3&lt;=($E3347+365),P3333*$E3338/4*P3339+$E3348*P3337/4*IFERROR(P3339/$E3349,0),IFERROR($E3348*P3337/4*IFERROR(P3339/$E3349,0),0)))</f>
        <v>24267.078007933011</v>
      </c>
      <c r="Q3341" s="41">
        <f t="shared" si="2349"/>
        <v>24509.748788012341</v>
      </c>
      <c r="R3341" s="41">
        <f t="shared" si="2349"/>
        <v>24509.748788012341</v>
      </c>
      <c r="S3341" s="41">
        <f t="shared" si="2349"/>
        <v>24509.748788012341</v>
      </c>
      <c r="T3341" s="41">
        <f t="shared" si="2349"/>
        <v>24509.748788012341</v>
      </c>
      <c r="U3341" s="41">
        <f t="shared" si="2349"/>
        <v>24754.846275892465</v>
      </c>
      <c r="V3341" s="41">
        <f t="shared" si="2349"/>
        <v>24754.846275892465</v>
      </c>
      <c r="W3341" s="41">
        <f t="shared" si="2349"/>
        <v>24754.846275892465</v>
      </c>
      <c r="X3341" s="41">
        <f t="shared" si="2349"/>
        <v>24754.846275892465</v>
      </c>
      <c r="Y3341" s="41">
        <f t="shared" si="2349"/>
        <v>25002.394738651386</v>
      </c>
      <c r="Z3341" s="41">
        <f t="shared" si="2349"/>
        <v>25002.394738651386</v>
      </c>
      <c r="AA3341" s="41">
        <f t="shared" si="2349"/>
        <v>25002.394738651386</v>
      </c>
      <c r="AB3341" s="41">
        <f t="shared" si="2349"/>
        <v>25002.394738651386</v>
      </c>
      <c r="AC3341" s="41">
        <f t="shared" si="2349"/>
        <v>25252.418686037905</v>
      </c>
      <c r="AD3341" s="41">
        <f t="shared" si="2349"/>
        <v>25252.418686037905</v>
      </c>
      <c r="AE3341" s="41">
        <f t="shared" si="2349"/>
        <v>25252.418686037905</v>
      </c>
      <c r="AF3341" s="41">
        <f t="shared" si="2349"/>
        <v>25252.418686037905</v>
      </c>
      <c r="AG3341" s="41">
        <f t="shared" si="2349"/>
        <v>25504.942872898278</v>
      </c>
      <c r="AH3341" s="41">
        <f t="shared" si="2349"/>
        <v>25504.942872898278</v>
      </c>
      <c r="AI3341" s="41">
        <f t="shared" si="2349"/>
        <v>25504.942872898278</v>
      </c>
      <c r="AJ3341" s="41">
        <f t="shared" si="2349"/>
        <v>25504.942872898278</v>
      </c>
      <c r="AK3341" s="41">
        <f t="shared" si="2349"/>
        <v>25759.992301627262</v>
      </c>
      <c r="AL3341" s="41">
        <f t="shared" si="2349"/>
        <v>25759.992301627262</v>
      </c>
      <c r="AM3341" s="41">
        <f t="shared" si="2349"/>
        <v>25759.992301627262</v>
      </c>
      <c r="AN3341" s="41">
        <f t="shared" si="2349"/>
        <v>26033.101532874076</v>
      </c>
      <c r="AO3341" s="41">
        <f t="shared" si="2349"/>
        <v>25377.309767453909</v>
      </c>
      <c r="AP3341" s="41">
        <f t="shared" si="2349"/>
        <v>25377.309767453909</v>
      </c>
      <c r="AQ3341" s="41">
        <f t="shared" si="2349"/>
        <v>25377.309767453909</v>
      </c>
      <c r="AR3341" s="41">
        <f t="shared" si="2349"/>
        <v>25377.309767453909</v>
      </c>
      <c r="AS3341" s="41">
        <f t="shared" si="2349"/>
        <v>25631.08286512845</v>
      </c>
      <c r="AT3341" s="41">
        <f t="shared" si="2349"/>
        <v>25631.08286512845</v>
      </c>
      <c r="AU3341" s="41">
        <f t="shared" si="2349"/>
        <v>25631.08286512845</v>
      </c>
      <c r="AV3341" s="41">
        <f t="shared" si="2349"/>
        <v>25631.08286512845</v>
      </c>
      <c r="AW3341" s="41">
        <f t="shared" si="2349"/>
        <v>25887.393693779737</v>
      </c>
      <c r="AX3341" s="41">
        <f t="shared" si="2349"/>
        <v>25887.393693779737</v>
      </c>
      <c r="AY3341" s="41">
        <f t="shared" si="2349"/>
        <v>25887.393693779737</v>
      </c>
      <c r="AZ3341" s="41">
        <f t="shared" si="2349"/>
        <v>25887.393693779737</v>
      </c>
      <c r="BA3341" s="41">
        <f t="shared" si="2349"/>
        <v>26146.267630717532</v>
      </c>
      <c r="BB3341" s="41">
        <f t="shared" si="2349"/>
        <v>26146.267630717532</v>
      </c>
      <c r="BC3341" s="41">
        <f t="shared" si="2349"/>
        <v>26146.267630717532</v>
      </c>
      <c r="BD3341" s="41">
        <f t="shared" si="2349"/>
        <v>26146.267630717532</v>
      </c>
    </row>
    <row r="3342" spans="1:59" ht="16" x14ac:dyDescent="0.2">
      <c r="B3342" s="11">
        <f t="shared" si="2340"/>
        <v>120</v>
      </c>
      <c r="C3342" s="12" t="str">
        <f t="shared" si="2340"/>
        <v>SCI HSR 5</v>
      </c>
      <c r="D3342" s="25" t="s">
        <v>8</v>
      </c>
      <c r="E3342" s="42">
        <v>0</v>
      </c>
      <c r="F3342" s="15"/>
      <c r="I3342" s="15"/>
      <c r="J3342" s="24"/>
      <c r="K3342" s="24"/>
      <c r="L3342" s="20" t="s">
        <v>251</v>
      </c>
      <c r="M3342" s="72"/>
      <c r="N3342" s="72"/>
      <c r="O3342" s="41">
        <f>-$E3338/4*O3332
+(O3332&gt;0)*($J3337&gt;=O$2)*($J3337&lt;=O$3)*(($J3337-O$2+1)/O$4*$H3337/4)
+(O3332&gt;0)*($J3337&gt;O$3)*($I3337&lt;=O$3)*($I3337&gt;=O$2)*((O$3-$I3337+1)/O$4*$H3337/4)
+(O3332&gt;0)*($J3337&gt;O$3)*($I3337&lt;O$2)*$H3337/4
+(O3332&gt;0)*($J3338&gt;=O$2)*($J3338&lt;=O$3)*(($J3338-O$2+1)/O$4*$H3338/4)
+(O3332&gt;0)*($J3338&gt;O$3)*($I3338&lt;=O$3)*($I3338&gt;=O$2)*((O$3-$I3338+1)/O$4*$H3338/4)
+(O3332&gt;0)*($J3338&gt;O$3)*($I3338&lt;O$2)*$H3338/4
+(O3332&gt;0)*($J3339&gt;=O$2)*($J3339&lt;=O$3)*(($J3339-O$2+1)/O$4*$H3339/4)
+(O3332&gt;0)*($J3339&gt;O$3)*($I3339&lt;=O$3)*($I3339&gt;=O$2)*((O$3-$I3339+1)/O$4*$H3339/4)
+(O3332&gt;0)*($J3339&gt;O$3)*($I3339&lt;O$2)*$H3339/4
-$E3348/4*O3336
+(O3336&gt;0)*($J3348&gt;=O$2)*($J3348&lt;=O$3)*(($J3348-O$2+1)/O$4*$H3348/4)
+(O3336&gt;0)*($J3348&gt;O$3)*($I3348&lt;=O$3)*($I3348&gt;=O$2)*((O$3-$I3348+1)/O$4*$H3348/4)
+(O3336&gt;0)*($J3348&gt;O$3)*($I3348&lt;O$2)*$H3348/4
+(O3336&gt;0)*($J3349&gt;=O$2)*($J3349&lt;=O$3)*(($J3349-O$2+1)/O$4*$H3349/4)
+(O3336&gt;0)*($J3349&gt;O$3)*($I3349&lt;=O$3)*($I3349&gt;=O$2)*((O$3-$I3349+1)/O$4*$H3349/4)
+(O3336&gt;0)*($J3349&gt;O$3)*($I3349&lt;O$2)*$H3349/4
+(O3336&gt;0)*($J3350&gt;=O$2)*($J3350&lt;=O$3)*(($J3350-O$2+1)/O$4*$H3350/4)
+(O3336&gt;0)*($J3350&gt;O$3)*($I3350&lt;=O$3)*($I3350&gt;=O$2)*((O$3-$I3350+1)/O$4*$H3350/4)
+(O3336&gt;0)*($J3350&gt;O$3)*($I3350&lt;O$2)*$H3350/4</f>
        <v>0</v>
      </c>
      <c r="P3342" s="41">
        <f t="shared" ref="P3342:BD3342" si="2350">-$E3338/4*P3332
+(P3332&gt;0)*($J3337&gt;=P$2)*($J3337&lt;=P$3)*(($J3337-P$2+1)/P$4*$H3337/4)
+(P3332&gt;0)*($J3337&gt;P$3)*($I3337&lt;=P$3)*($I3337&gt;=P$2)*((P$3-$I3337+1)/P$4*$H3337/4)
+(P3332&gt;0)*($J3337&gt;P$3)*($I3337&lt;P$2)*$H3337/4
+(P3332&gt;0)*($J3338&gt;=P$2)*($J3338&lt;=P$3)*(($J3338-P$2+1)/P$4*$H3338/4)
+(P3332&gt;0)*($J3338&gt;P$3)*($I3338&lt;=P$3)*($I3338&gt;=P$2)*((P$3-$I3338+1)/P$4*$H3338/4)
+(P3332&gt;0)*($J3338&gt;P$3)*($I3338&lt;P$2)*$H3338/4
+(P3332&gt;0)*($J3339&gt;=P$2)*($J3339&lt;=P$3)*(($J3339-P$2+1)/P$4*$H3339/4)
+(P3332&gt;0)*($J3339&gt;P$3)*($I3339&lt;=P$3)*($I3339&gt;=P$2)*((P$3-$I3339+1)/P$4*$H3339/4)
+(P3332&gt;0)*($J3339&gt;P$3)*($I3339&lt;P$2)*$H3339/4
-$E3348/4*P3336
+(P3336&gt;0)*($J3348&gt;=P$2)*($J3348&lt;=P$3)*(($J3348-P$2+1)/P$4*$H3348/4)
+(P3336&gt;0)*($J3348&gt;P$3)*($I3348&lt;=P$3)*($I3348&gt;=P$2)*((P$3-$I3348+1)/P$4*$H3348/4)
+(P3336&gt;0)*($J3348&gt;P$3)*($I3348&lt;P$2)*$H3348/4
+(P3336&gt;0)*($J3349&gt;=P$2)*($J3349&lt;=P$3)*(($J3349-P$2+1)/P$4*$H3349/4)
+(P3336&gt;0)*($J3349&gt;P$3)*($I3349&lt;=P$3)*($I3349&gt;=P$2)*((P$3-$I3349+1)/P$4*$H3349/4)
+(P3336&gt;0)*($J3349&gt;P$3)*($I3349&lt;P$2)*$H3349/4
+(P3336&gt;0)*($J3350&gt;=P$2)*($J3350&lt;=P$3)*(($J3350-P$2+1)/P$4*$H3350/4)
+(P3336&gt;0)*($J3350&gt;P$3)*($I3350&lt;=P$3)*($I3350&gt;=P$2)*((P$3-$I3350+1)/P$4*$H3350/4)
+(P3336&gt;0)*($J3350&gt;P$3)*($I3350&lt;P$2)*$H3350/4</f>
        <v>0</v>
      </c>
      <c r="Q3342" s="41">
        <f t="shared" si="2350"/>
        <v>0</v>
      </c>
      <c r="R3342" s="41">
        <f t="shared" si="2350"/>
        <v>0</v>
      </c>
      <c r="S3342" s="41">
        <f t="shared" si="2350"/>
        <v>0</v>
      </c>
      <c r="T3342" s="41">
        <f t="shared" si="2350"/>
        <v>0</v>
      </c>
      <c r="U3342" s="41">
        <f t="shared" si="2350"/>
        <v>0</v>
      </c>
      <c r="V3342" s="41">
        <f t="shared" si="2350"/>
        <v>0</v>
      </c>
      <c r="W3342" s="41">
        <f t="shared" si="2350"/>
        <v>0</v>
      </c>
      <c r="X3342" s="41">
        <f t="shared" si="2350"/>
        <v>0</v>
      </c>
      <c r="Y3342" s="41">
        <f t="shared" si="2350"/>
        <v>0</v>
      </c>
      <c r="Z3342" s="41">
        <f t="shared" si="2350"/>
        <v>0</v>
      </c>
      <c r="AA3342" s="41">
        <f t="shared" si="2350"/>
        <v>0</v>
      </c>
      <c r="AB3342" s="41">
        <f t="shared" si="2350"/>
        <v>0</v>
      </c>
      <c r="AC3342" s="41">
        <f t="shared" si="2350"/>
        <v>0</v>
      </c>
      <c r="AD3342" s="41">
        <f t="shared" si="2350"/>
        <v>0</v>
      </c>
      <c r="AE3342" s="41">
        <f t="shared" si="2350"/>
        <v>0</v>
      </c>
      <c r="AF3342" s="41">
        <f t="shared" si="2350"/>
        <v>0</v>
      </c>
      <c r="AG3342" s="41">
        <f t="shared" si="2350"/>
        <v>0</v>
      </c>
      <c r="AH3342" s="41">
        <f t="shared" si="2350"/>
        <v>0</v>
      </c>
      <c r="AI3342" s="41">
        <f t="shared" si="2350"/>
        <v>0</v>
      </c>
      <c r="AJ3342" s="41">
        <f t="shared" si="2350"/>
        <v>0</v>
      </c>
      <c r="AK3342" s="41">
        <f t="shared" si="2350"/>
        <v>0</v>
      </c>
      <c r="AL3342" s="41">
        <f t="shared" si="2350"/>
        <v>0</v>
      </c>
      <c r="AM3342" s="41">
        <f t="shared" si="2350"/>
        <v>0</v>
      </c>
      <c r="AN3342" s="41">
        <f t="shared" si="2350"/>
        <v>0</v>
      </c>
      <c r="AO3342" s="41">
        <f t="shared" si="2350"/>
        <v>0</v>
      </c>
      <c r="AP3342" s="41">
        <f t="shared" si="2350"/>
        <v>0</v>
      </c>
      <c r="AQ3342" s="41">
        <f t="shared" si="2350"/>
        <v>0</v>
      </c>
      <c r="AR3342" s="41">
        <f t="shared" si="2350"/>
        <v>0</v>
      </c>
      <c r="AS3342" s="41">
        <f t="shared" si="2350"/>
        <v>0</v>
      </c>
      <c r="AT3342" s="41">
        <f t="shared" si="2350"/>
        <v>0</v>
      </c>
      <c r="AU3342" s="41">
        <f t="shared" si="2350"/>
        <v>0</v>
      </c>
      <c r="AV3342" s="41">
        <f t="shared" si="2350"/>
        <v>0</v>
      </c>
      <c r="AW3342" s="41">
        <f t="shared" si="2350"/>
        <v>0</v>
      </c>
      <c r="AX3342" s="41">
        <f t="shared" si="2350"/>
        <v>0</v>
      </c>
      <c r="AY3342" s="41">
        <f t="shared" si="2350"/>
        <v>0</v>
      </c>
      <c r="AZ3342" s="41">
        <f t="shared" si="2350"/>
        <v>0</v>
      </c>
      <c r="BA3342" s="41">
        <f t="shared" si="2350"/>
        <v>0</v>
      </c>
      <c r="BB3342" s="41">
        <f t="shared" si="2350"/>
        <v>0</v>
      </c>
      <c r="BC3342" s="41">
        <f t="shared" si="2350"/>
        <v>0</v>
      </c>
      <c r="BD3342" s="41">
        <f t="shared" si="2350"/>
        <v>0</v>
      </c>
    </row>
    <row r="3343" spans="1:59" ht="16" x14ac:dyDescent="0.2">
      <c r="B3343" s="11">
        <f t="shared" si="2340"/>
        <v>120</v>
      </c>
      <c r="C3343" s="12" t="str">
        <f t="shared" si="2340"/>
        <v>SCI HSR 5</v>
      </c>
      <c r="D3343" s="43" t="s">
        <v>252</v>
      </c>
      <c r="E3343" s="42" t="s">
        <v>288</v>
      </c>
      <c r="F3343" s="44"/>
      <c r="G3343" s="43" t="s">
        <v>253</v>
      </c>
      <c r="H3343" s="39">
        <v>0</v>
      </c>
      <c r="I3343" s="43" t="s">
        <v>254</v>
      </c>
      <c r="J3343" s="32">
        <v>0</v>
      </c>
      <c r="K3343" s="24"/>
      <c r="L3343" s="20" t="s">
        <v>255</v>
      </c>
      <c r="M3343" s="72"/>
      <c r="N3343" s="72"/>
      <c r="O3343" s="41">
        <v>0</v>
      </c>
      <c r="P3343" s="41">
        <v>0</v>
      </c>
      <c r="Q3343" s="41">
        <v>0</v>
      </c>
      <c r="R3343" s="41">
        <v>0</v>
      </c>
      <c r="S3343" s="41">
        <v>0</v>
      </c>
      <c r="T3343" s="41">
        <v>0</v>
      </c>
      <c r="U3343" s="41">
        <v>0</v>
      </c>
      <c r="V3343" s="41">
        <v>0</v>
      </c>
      <c r="W3343" s="41">
        <v>0</v>
      </c>
      <c r="X3343" s="41">
        <v>0</v>
      </c>
      <c r="Y3343" s="41">
        <v>0</v>
      </c>
      <c r="Z3343" s="41">
        <v>0</v>
      </c>
      <c r="AA3343" s="41">
        <v>0</v>
      </c>
      <c r="AB3343" s="41">
        <v>0</v>
      </c>
      <c r="AC3343" s="41">
        <v>0</v>
      </c>
      <c r="AD3343" s="41">
        <v>0</v>
      </c>
      <c r="AE3343" s="41">
        <v>0</v>
      </c>
      <c r="AF3343" s="41">
        <v>0</v>
      </c>
      <c r="AG3343" s="41">
        <v>0</v>
      </c>
      <c r="AH3343" s="41">
        <v>0</v>
      </c>
      <c r="AI3343" s="41">
        <v>0</v>
      </c>
      <c r="AJ3343" s="41">
        <v>0</v>
      </c>
      <c r="AK3343" s="41">
        <v>0</v>
      </c>
      <c r="AL3343" s="41">
        <v>0</v>
      </c>
      <c r="AM3343" s="41">
        <v>0</v>
      </c>
      <c r="AN3343" s="41">
        <v>0</v>
      </c>
      <c r="AO3343" s="41">
        <v>0</v>
      </c>
      <c r="AP3343" s="41">
        <v>0</v>
      </c>
      <c r="AQ3343" s="41">
        <v>0</v>
      </c>
      <c r="AR3343" s="41">
        <v>0</v>
      </c>
      <c r="AS3343" s="41">
        <v>0</v>
      </c>
      <c r="AT3343" s="41">
        <v>0</v>
      </c>
      <c r="AU3343" s="41">
        <v>0</v>
      </c>
      <c r="AV3343" s="41">
        <v>0</v>
      </c>
      <c r="AW3343" s="41">
        <v>0</v>
      </c>
      <c r="AX3343" s="41">
        <v>0</v>
      </c>
      <c r="AY3343" s="41">
        <v>0</v>
      </c>
      <c r="AZ3343" s="41">
        <v>0</v>
      </c>
      <c r="BA3343" s="41">
        <v>0</v>
      </c>
      <c r="BB3343" s="41">
        <v>0</v>
      </c>
      <c r="BC3343" s="41">
        <v>0</v>
      </c>
      <c r="BD3343" s="41">
        <v>0</v>
      </c>
    </row>
    <row r="3344" spans="1:59" ht="16" x14ac:dyDescent="0.2">
      <c r="B3344" s="11">
        <f t="shared" si="2340"/>
        <v>120</v>
      </c>
      <c r="C3344" s="12" t="str">
        <f t="shared" si="2340"/>
        <v>SCI HSR 5</v>
      </c>
      <c r="D3344" s="43" t="s">
        <v>256</v>
      </c>
      <c r="E3344" s="32">
        <v>47118</v>
      </c>
      <c r="G3344" s="43" t="s">
        <v>257</v>
      </c>
      <c r="H3344" s="42">
        <v>0</v>
      </c>
      <c r="I3344" s="43" t="s">
        <v>258</v>
      </c>
      <c r="J3344" s="29">
        <v>0</v>
      </c>
      <c r="K3344" s="23"/>
      <c r="L3344" s="33" t="s">
        <v>259</v>
      </c>
      <c r="M3344" s="73"/>
      <c r="N3344" s="73"/>
      <c r="O3344" s="45">
        <f>-(O3341+O3342)*IFERROR((O3331+O3335)/(O3333+O3337),0)</f>
        <v>0</v>
      </c>
      <c r="P3344" s="45">
        <f t="shared" ref="P3344:BD3344" si="2351">-(P3341+P3342)*IFERROR((P3331+P3335)/(P3333+P3337),0)</f>
        <v>0</v>
      </c>
      <c r="Q3344" s="45">
        <f t="shared" si="2351"/>
        <v>0</v>
      </c>
      <c r="R3344" s="45">
        <f t="shared" si="2351"/>
        <v>0</v>
      </c>
      <c r="S3344" s="45">
        <f t="shared" si="2351"/>
        <v>0</v>
      </c>
      <c r="T3344" s="45">
        <f t="shared" si="2351"/>
        <v>0</v>
      </c>
      <c r="U3344" s="45">
        <f t="shared" si="2351"/>
        <v>0</v>
      </c>
      <c r="V3344" s="45">
        <f t="shared" si="2351"/>
        <v>0</v>
      </c>
      <c r="W3344" s="45">
        <f t="shared" si="2351"/>
        <v>0</v>
      </c>
      <c r="X3344" s="45">
        <f t="shared" si="2351"/>
        <v>0</v>
      </c>
      <c r="Y3344" s="45">
        <f t="shared" si="2351"/>
        <v>0</v>
      </c>
      <c r="Z3344" s="45">
        <f t="shared" si="2351"/>
        <v>0</v>
      </c>
      <c r="AA3344" s="45">
        <f t="shared" si="2351"/>
        <v>0</v>
      </c>
      <c r="AB3344" s="45">
        <f t="shared" si="2351"/>
        <v>0</v>
      </c>
      <c r="AC3344" s="45">
        <f t="shared" si="2351"/>
        <v>0</v>
      </c>
      <c r="AD3344" s="45">
        <f t="shared" si="2351"/>
        <v>0</v>
      </c>
      <c r="AE3344" s="45">
        <f t="shared" si="2351"/>
        <v>0</v>
      </c>
      <c r="AF3344" s="45">
        <f t="shared" si="2351"/>
        <v>0</v>
      </c>
      <c r="AG3344" s="45">
        <f t="shared" si="2351"/>
        <v>0</v>
      </c>
      <c r="AH3344" s="45">
        <f t="shared" si="2351"/>
        <v>0</v>
      </c>
      <c r="AI3344" s="45">
        <f t="shared" si="2351"/>
        <v>0</v>
      </c>
      <c r="AJ3344" s="45">
        <f t="shared" si="2351"/>
        <v>0</v>
      </c>
      <c r="AK3344" s="45">
        <f t="shared" si="2351"/>
        <v>0</v>
      </c>
      <c r="AL3344" s="45">
        <f t="shared" si="2351"/>
        <v>0</v>
      </c>
      <c r="AM3344" s="45">
        <f t="shared" si="2351"/>
        <v>0</v>
      </c>
      <c r="AN3344" s="45">
        <f t="shared" si="2351"/>
        <v>0</v>
      </c>
      <c r="AO3344" s="45">
        <f t="shared" si="2351"/>
        <v>0</v>
      </c>
      <c r="AP3344" s="45">
        <f t="shared" si="2351"/>
        <v>0</v>
      </c>
      <c r="AQ3344" s="45">
        <f t="shared" si="2351"/>
        <v>0</v>
      </c>
      <c r="AR3344" s="45">
        <f t="shared" si="2351"/>
        <v>0</v>
      </c>
      <c r="AS3344" s="45">
        <f t="shared" si="2351"/>
        <v>0</v>
      </c>
      <c r="AT3344" s="45">
        <f t="shared" si="2351"/>
        <v>0</v>
      </c>
      <c r="AU3344" s="45">
        <f t="shared" si="2351"/>
        <v>0</v>
      </c>
      <c r="AV3344" s="45">
        <f t="shared" si="2351"/>
        <v>0</v>
      </c>
      <c r="AW3344" s="45">
        <f t="shared" si="2351"/>
        <v>0</v>
      </c>
      <c r="AX3344" s="45">
        <f t="shared" si="2351"/>
        <v>0</v>
      </c>
      <c r="AY3344" s="45">
        <f t="shared" si="2351"/>
        <v>0</v>
      </c>
      <c r="AZ3344" s="45">
        <f t="shared" si="2351"/>
        <v>0</v>
      </c>
      <c r="BA3344" s="45">
        <f t="shared" si="2351"/>
        <v>0</v>
      </c>
      <c r="BB3344" s="45">
        <f t="shared" si="2351"/>
        <v>0</v>
      </c>
      <c r="BC3344" s="45">
        <f t="shared" si="2351"/>
        <v>0</v>
      </c>
      <c r="BD3344" s="45">
        <f t="shared" si="2351"/>
        <v>0</v>
      </c>
    </row>
    <row r="3345" spans="1:59" ht="16" x14ac:dyDescent="0.2">
      <c r="B3345" s="11">
        <f t="shared" si="2340"/>
        <v>120</v>
      </c>
      <c r="C3345" s="12" t="str">
        <f t="shared" si="2340"/>
        <v>SCI HSR 5</v>
      </c>
      <c r="K3345" s="24"/>
      <c r="O3345" s="15"/>
      <c r="P3345" s="15"/>
      <c r="Q3345" s="15"/>
      <c r="R3345" s="15"/>
      <c r="S3345" s="15"/>
      <c r="T3345" s="15"/>
      <c r="U3345" s="15"/>
      <c r="V3345" s="15"/>
      <c r="W3345" s="15"/>
      <c r="X3345" s="15"/>
      <c r="Y3345" s="15"/>
      <c r="Z3345" s="15"/>
      <c r="AA3345" s="15"/>
      <c r="AB3345" s="15"/>
      <c r="AC3345" s="15"/>
      <c r="AD3345" s="15"/>
      <c r="AE3345" s="15"/>
      <c r="AF3345" s="15"/>
      <c r="AG3345" s="15"/>
      <c r="AH3345" s="15"/>
      <c r="AI3345" s="15"/>
      <c r="AJ3345" s="15"/>
      <c r="AK3345" s="15"/>
      <c r="AL3345" s="15"/>
      <c r="AM3345" s="15"/>
      <c r="AN3345" s="15"/>
      <c r="AO3345" s="15"/>
      <c r="AP3345" s="15"/>
      <c r="AQ3345" s="15"/>
      <c r="AR3345" s="15"/>
      <c r="AS3345" s="15"/>
      <c r="AT3345" s="15"/>
      <c r="AU3345" s="15"/>
      <c r="AV3345" s="15"/>
      <c r="AW3345" s="15"/>
      <c r="AX3345" s="15"/>
      <c r="AY3345" s="15"/>
      <c r="AZ3345" s="15"/>
      <c r="BA3345" s="15"/>
      <c r="BB3345" s="15"/>
      <c r="BC3345" s="15"/>
      <c r="BD3345" s="15"/>
    </row>
    <row r="3346" spans="1:59" ht="16" x14ac:dyDescent="0.2">
      <c r="B3346" s="11">
        <f t="shared" si="2340"/>
        <v>120</v>
      </c>
      <c r="C3346" s="12" t="str">
        <f t="shared" si="2340"/>
        <v>SCI HSR 5</v>
      </c>
      <c r="G3346" s="46" t="s">
        <v>229</v>
      </c>
      <c r="H3346" s="104" t="s">
        <v>32</v>
      </c>
      <c r="I3346" s="105"/>
      <c r="J3346" s="106"/>
      <c r="K3346" s="23"/>
      <c r="L3346" s="47" t="s">
        <v>4</v>
      </c>
      <c r="M3346" s="81"/>
      <c r="N3346" s="81"/>
      <c r="O3346" s="48">
        <f>SUM(O3341:O3344)</f>
        <v>24267.078007933011</v>
      </c>
      <c r="P3346" s="48">
        <f t="shared" ref="P3346:BD3346" si="2352">SUM(P3341:P3344)</f>
        <v>24267.078007933011</v>
      </c>
      <c r="Q3346" s="48">
        <f t="shared" si="2352"/>
        <v>24509.748788012341</v>
      </c>
      <c r="R3346" s="48">
        <f t="shared" si="2352"/>
        <v>24509.748788012341</v>
      </c>
      <c r="S3346" s="48">
        <f t="shared" si="2352"/>
        <v>24509.748788012341</v>
      </c>
      <c r="T3346" s="48">
        <f t="shared" si="2352"/>
        <v>24509.748788012341</v>
      </c>
      <c r="U3346" s="48">
        <f t="shared" si="2352"/>
        <v>24754.846275892465</v>
      </c>
      <c r="V3346" s="48">
        <f t="shared" si="2352"/>
        <v>24754.846275892465</v>
      </c>
      <c r="W3346" s="48">
        <f t="shared" si="2352"/>
        <v>24754.846275892465</v>
      </c>
      <c r="X3346" s="48">
        <f t="shared" si="2352"/>
        <v>24754.846275892465</v>
      </c>
      <c r="Y3346" s="48">
        <f t="shared" si="2352"/>
        <v>25002.394738651386</v>
      </c>
      <c r="Z3346" s="48">
        <f t="shared" si="2352"/>
        <v>25002.394738651386</v>
      </c>
      <c r="AA3346" s="48">
        <f t="shared" si="2352"/>
        <v>25002.394738651386</v>
      </c>
      <c r="AB3346" s="48">
        <f t="shared" si="2352"/>
        <v>25002.394738651386</v>
      </c>
      <c r="AC3346" s="48">
        <f t="shared" si="2352"/>
        <v>25252.418686037905</v>
      </c>
      <c r="AD3346" s="48">
        <f t="shared" si="2352"/>
        <v>25252.418686037905</v>
      </c>
      <c r="AE3346" s="48">
        <f t="shared" si="2352"/>
        <v>25252.418686037905</v>
      </c>
      <c r="AF3346" s="48">
        <f t="shared" si="2352"/>
        <v>25252.418686037905</v>
      </c>
      <c r="AG3346" s="48">
        <f t="shared" si="2352"/>
        <v>25504.942872898278</v>
      </c>
      <c r="AH3346" s="48">
        <f t="shared" si="2352"/>
        <v>25504.942872898278</v>
      </c>
      <c r="AI3346" s="48">
        <f t="shared" si="2352"/>
        <v>25504.942872898278</v>
      </c>
      <c r="AJ3346" s="48">
        <f t="shared" si="2352"/>
        <v>25504.942872898278</v>
      </c>
      <c r="AK3346" s="48">
        <f t="shared" si="2352"/>
        <v>25759.992301627262</v>
      </c>
      <c r="AL3346" s="48">
        <f t="shared" si="2352"/>
        <v>25759.992301627262</v>
      </c>
      <c r="AM3346" s="48">
        <f t="shared" si="2352"/>
        <v>25759.992301627262</v>
      </c>
      <c r="AN3346" s="48">
        <f t="shared" si="2352"/>
        <v>26033.101532874076</v>
      </c>
      <c r="AO3346" s="48">
        <f t="shared" si="2352"/>
        <v>25377.309767453909</v>
      </c>
      <c r="AP3346" s="48">
        <f t="shared" si="2352"/>
        <v>25377.309767453909</v>
      </c>
      <c r="AQ3346" s="48">
        <f t="shared" si="2352"/>
        <v>25377.309767453909</v>
      </c>
      <c r="AR3346" s="48">
        <f t="shared" si="2352"/>
        <v>25377.309767453909</v>
      </c>
      <c r="AS3346" s="48">
        <f t="shared" si="2352"/>
        <v>25631.08286512845</v>
      </c>
      <c r="AT3346" s="48">
        <f t="shared" si="2352"/>
        <v>25631.08286512845</v>
      </c>
      <c r="AU3346" s="48">
        <f t="shared" si="2352"/>
        <v>25631.08286512845</v>
      </c>
      <c r="AV3346" s="48">
        <f t="shared" si="2352"/>
        <v>25631.08286512845</v>
      </c>
      <c r="AW3346" s="48">
        <f t="shared" si="2352"/>
        <v>25887.393693779737</v>
      </c>
      <c r="AX3346" s="48">
        <f t="shared" si="2352"/>
        <v>25887.393693779737</v>
      </c>
      <c r="AY3346" s="48">
        <f t="shared" si="2352"/>
        <v>25887.393693779737</v>
      </c>
      <c r="AZ3346" s="48">
        <f t="shared" si="2352"/>
        <v>25887.393693779737</v>
      </c>
      <c r="BA3346" s="48">
        <f t="shared" si="2352"/>
        <v>26146.267630717532</v>
      </c>
      <c r="BB3346" s="48">
        <f t="shared" si="2352"/>
        <v>26146.267630717532</v>
      </c>
      <c r="BC3346" s="48">
        <f t="shared" si="2352"/>
        <v>26146.267630717532</v>
      </c>
      <c r="BD3346" s="48">
        <f t="shared" si="2352"/>
        <v>26146.267630717532</v>
      </c>
    </row>
    <row r="3347" spans="1:59" ht="16" x14ac:dyDescent="0.2">
      <c r="B3347" s="11">
        <f t="shared" ref="B3347:C3352" si="2353">B3346</f>
        <v>120</v>
      </c>
      <c r="C3347" s="12" t="str">
        <f t="shared" si="2353"/>
        <v>SCI HSR 5</v>
      </c>
      <c r="D3347" s="46" t="s">
        <v>260</v>
      </c>
      <c r="E3347" s="32">
        <v>47118</v>
      </c>
      <c r="F3347" s="15"/>
      <c r="G3347" s="46" t="s">
        <v>261</v>
      </c>
      <c r="H3347" s="46" t="s">
        <v>237</v>
      </c>
      <c r="I3347" s="46" t="s">
        <v>238</v>
      </c>
      <c r="J3347" s="46" t="s">
        <v>239</v>
      </c>
      <c r="K3347" s="23"/>
      <c r="O3347" s="15"/>
      <c r="P3347" s="15"/>
      <c r="Q3347" s="15"/>
      <c r="R3347" s="15"/>
      <c r="S3347" s="15"/>
      <c r="T3347" s="15"/>
      <c r="U3347" s="15"/>
      <c r="V3347" s="15"/>
      <c r="W3347" s="15"/>
      <c r="X3347" s="15"/>
      <c r="Y3347" s="15"/>
      <c r="Z3347" s="15"/>
      <c r="AA3347" s="15"/>
      <c r="AB3347" s="15"/>
      <c r="AC3347" s="15"/>
      <c r="AD3347" s="15"/>
      <c r="AE3347" s="15"/>
      <c r="AF3347" s="15"/>
      <c r="AG3347" s="15"/>
      <c r="AH3347" s="15"/>
      <c r="AI3347" s="15"/>
      <c r="AJ3347" s="15"/>
      <c r="AK3347" s="15"/>
      <c r="AL3347" s="15"/>
      <c r="AM3347" s="15"/>
      <c r="AN3347" s="15"/>
      <c r="AO3347" s="15"/>
      <c r="AP3347" s="15"/>
      <c r="AQ3347" s="15"/>
      <c r="AR3347" s="15"/>
      <c r="AS3347" s="15"/>
      <c r="AT3347" s="15"/>
      <c r="AU3347" s="15"/>
      <c r="AV3347" s="15"/>
      <c r="AW3347" s="15"/>
      <c r="AX3347" s="15"/>
      <c r="AY3347" s="15"/>
      <c r="AZ3347" s="15"/>
      <c r="BA3347" s="15"/>
      <c r="BB3347" s="15"/>
      <c r="BC3347" s="15"/>
      <c r="BD3347" s="15"/>
    </row>
    <row r="3348" spans="1:59" ht="16" x14ac:dyDescent="0.2">
      <c r="B3348" s="11">
        <f t="shared" si="2353"/>
        <v>120</v>
      </c>
      <c r="C3348" s="12" t="str">
        <f t="shared" si="2353"/>
        <v>SCI HSR 5</v>
      </c>
      <c r="D3348" s="46" t="s">
        <v>262</v>
      </c>
      <c r="E3348" s="31">
        <v>100504.19709882737</v>
      </c>
      <c r="F3348" s="15"/>
      <c r="G3348" s="49" t="s">
        <v>263</v>
      </c>
      <c r="H3348" s="31">
        <v>0</v>
      </c>
      <c r="I3348" s="32">
        <v>0</v>
      </c>
      <c r="J3348" s="32">
        <v>0</v>
      </c>
      <c r="K3348" s="23"/>
      <c r="L3348" s="50" t="s">
        <v>264</v>
      </c>
      <c r="M3348" s="70"/>
      <c r="N3348" s="70"/>
      <c r="O3348" s="40">
        <f t="shared" ref="O3348:BD3348" si="2354">IFERROR(((O$3&gt;=$E3347)*(O$2&lt;=$E3347))*$E3351,"")</f>
        <v>0</v>
      </c>
      <c r="P3348" s="40">
        <f t="shared" si="2354"/>
        <v>0</v>
      </c>
      <c r="Q3348" s="40">
        <f t="shared" si="2354"/>
        <v>0</v>
      </c>
      <c r="R3348" s="40">
        <f t="shared" si="2354"/>
        <v>0</v>
      </c>
      <c r="S3348" s="40">
        <f t="shared" si="2354"/>
        <v>0</v>
      </c>
      <c r="T3348" s="40">
        <f t="shared" si="2354"/>
        <v>0</v>
      </c>
      <c r="U3348" s="40">
        <f t="shared" si="2354"/>
        <v>0</v>
      </c>
      <c r="V3348" s="40">
        <f t="shared" si="2354"/>
        <v>0</v>
      </c>
      <c r="W3348" s="40">
        <f t="shared" si="2354"/>
        <v>0</v>
      </c>
      <c r="X3348" s="40">
        <f t="shared" si="2354"/>
        <v>0</v>
      </c>
      <c r="Y3348" s="40">
        <f t="shared" si="2354"/>
        <v>0</v>
      </c>
      <c r="Z3348" s="40">
        <f t="shared" si="2354"/>
        <v>0</v>
      </c>
      <c r="AA3348" s="40">
        <f t="shared" si="2354"/>
        <v>0</v>
      </c>
      <c r="AB3348" s="40">
        <f t="shared" si="2354"/>
        <v>0</v>
      </c>
      <c r="AC3348" s="40">
        <f t="shared" si="2354"/>
        <v>0</v>
      </c>
      <c r="AD3348" s="40">
        <f t="shared" si="2354"/>
        <v>0</v>
      </c>
      <c r="AE3348" s="40">
        <f t="shared" si="2354"/>
        <v>0</v>
      </c>
      <c r="AF3348" s="40">
        <f t="shared" si="2354"/>
        <v>0</v>
      </c>
      <c r="AG3348" s="40">
        <f t="shared" si="2354"/>
        <v>0</v>
      </c>
      <c r="AH3348" s="40">
        <f t="shared" si="2354"/>
        <v>0</v>
      </c>
      <c r="AI3348" s="40">
        <f t="shared" si="2354"/>
        <v>0</v>
      </c>
      <c r="AJ3348" s="40">
        <f t="shared" si="2354"/>
        <v>0</v>
      </c>
      <c r="AK3348" s="40">
        <f t="shared" si="2354"/>
        <v>0</v>
      </c>
      <c r="AL3348" s="40">
        <f t="shared" si="2354"/>
        <v>0</v>
      </c>
      <c r="AM3348" s="40">
        <f t="shared" si="2354"/>
        <v>0</v>
      </c>
      <c r="AN3348" s="40">
        <f t="shared" si="2354"/>
        <v>0</v>
      </c>
      <c r="AO3348" s="40">
        <f t="shared" si="2354"/>
        <v>0</v>
      </c>
      <c r="AP3348" s="40">
        <f t="shared" si="2354"/>
        <v>0</v>
      </c>
      <c r="AQ3348" s="40">
        <f t="shared" si="2354"/>
        <v>0</v>
      </c>
      <c r="AR3348" s="40">
        <f t="shared" si="2354"/>
        <v>0</v>
      </c>
      <c r="AS3348" s="40">
        <f t="shared" si="2354"/>
        <v>0</v>
      </c>
      <c r="AT3348" s="40">
        <f t="shared" si="2354"/>
        <v>0</v>
      </c>
      <c r="AU3348" s="40">
        <f t="shared" si="2354"/>
        <v>0</v>
      </c>
      <c r="AV3348" s="40">
        <f t="shared" si="2354"/>
        <v>0</v>
      </c>
      <c r="AW3348" s="40">
        <f t="shared" si="2354"/>
        <v>0</v>
      </c>
      <c r="AX3348" s="40">
        <f t="shared" si="2354"/>
        <v>0</v>
      </c>
      <c r="AY3348" s="40">
        <f t="shared" si="2354"/>
        <v>0</v>
      </c>
      <c r="AZ3348" s="40">
        <f t="shared" si="2354"/>
        <v>0</v>
      </c>
      <c r="BA3348" s="40">
        <f t="shared" si="2354"/>
        <v>0</v>
      </c>
      <c r="BB3348" s="40">
        <f t="shared" si="2354"/>
        <v>0</v>
      </c>
      <c r="BC3348" s="40">
        <f t="shared" si="2354"/>
        <v>0</v>
      </c>
      <c r="BD3348" s="40">
        <f t="shared" si="2354"/>
        <v>0</v>
      </c>
    </row>
    <row r="3349" spans="1:59" ht="16" x14ac:dyDescent="0.2">
      <c r="B3349" s="11">
        <f t="shared" si="2353"/>
        <v>120</v>
      </c>
      <c r="C3349" s="12" t="str">
        <f t="shared" si="2353"/>
        <v>SCI HSR 5</v>
      </c>
      <c r="D3349" s="46" t="s">
        <v>24</v>
      </c>
      <c r="E3349" s="51">
        <f>IF(E3347&gt;MAX($O$3:$BD$3),BD3338,
IF(E3347&lt;MIN($O$3:$BD$3),1,SUMIFS($O3339:$BD3339,$O$2:$BD$2,"&lt;="&amp;E3347,$O$3:$BD$3,"&gt;="&amp;E3347)))</f>
        <v>1.0615201506009999</v>
      </c>
      <c r="F3349" s="15"/>
      <c r="G3349" s="49" t="s">
        <v>265</v>
      </c>
      <c r="H3349" s="31">
        <v>0</v>
      </c>
      <c r="I3349" s="32">
        <v>0</v>
      </c>
      <c r="J3349" s="32">
        <v>0</v>
      </c>
      <c r="K3349" s="23"/>
      <c r="L3349" s="52" t="s">
        <v>266</v>
      </c>
      <c r="M3349" s="72"/>
      <c r="N3349" s="72"/>
      <c r="O3349" s="41">
        <f t="shared" ref="O3349:BD3349" si="2355">IFERROR(((O$3&gt;=$E3344)*(O$2&lt;=$E3344))*$H3352,"")</f>
        <v>0</v>
      </c>
      <c r="P3349" s="41">
        <f t="shared" si="2355"/>
        <v>0</v>
      </c>
      <c r="Q3349" s="41">
        <f t="shared" si="2355"/>
        <v>0</v>
      </c>
      <c r="R3349" s="41">
        <f t="shared" si="2355"/>
        <v>0</v>
      </c>
      <c r="S3349" s="41">
        <f t="shared" si="2355"/>
        <v>0</v>
      </c>
      <c r="T3349" s="41">
        <f t="shared" si="2355"/>
        <v>0</v>
      </c>
      <c r="U3349" s="41">
        <f t="shared" si="2355"/>
        <v>0</v>
      </c>
      <c r="V3349" s="41">
        <f t="shared" si="2355"/>
        <v>0</v>
      </c>
      <c r="W3349" s="41">
        <f t="shared" si="2355"/>
        <v>0</v>
      </c>
      <c r="X3349" s="41">
        <f t="shared" si="2355"/>
        <v>0</v>
      </c>
      <c r="Y3349" s="41">
        <f t="shared" si="2355"/>
        <v>0</v>
      </c>
      <c r="Z3349" s="41">
        <f t="shared" si="2355"/>
        <v>0</v>
      </c>
      <c r="AA3349" s="41">
        <f t="shared" si="2355"/>
        <v>0</v>
      </c>
      <c r="AB3349" s="41">
        <f t="shared" si="2355"/>
        <v>0</v>
      </c>
      <c r="AC3349" s="41">
        <f t="shared" si="2355"/>
        <v>0</v>
      </c>
      <c r="AD3349" s="41">
        <f t="shared" si="2355"/>
        <v>0</v>
      </c>
      <c r="AE3349" s="41">
        <f t="shared" si="2355"/>
        <v>0</v>
      </c>
      <c r="AF3349" s="41">
        <f t="shared" si="2355"/>
        <v>0</v>
      </c>
      <c r="AG3349" s="41">
        <f t="shared" si="2355"/>
        <v>0</v>
      </c>
      <c r="AH3349" s="41">
        <f t="shared" si="2355"/>
        <v>0</v>
      </c>
      <c r="AI3349" s="41">
        <f t="shared" si="2355"/>
        <v>0</v>
      </c>
      <c r="AJ3349" s="41">
        <f t="shared" si="2355"/>
        <v>0</v>
      </c>
      <c r="AK3349" s="41">
        <f t="shared" si="2355"/>
        <v>0</v>
      </c>
      <c r="AL3349" s="41">
        <f t="shared" si="2355"/>
        <v>0</v>
      </c>
      <c r="AM3349" s="41">
        <f t="shared" si="2355"/>
        <v>0</v>
      </c>
      <c r="AN3349" s="41">
        <f t="shared" si="2355"/>
        <v>0</v>
      </c>
      <c r="AO3349" s="41">
        <f t="shared" si="2355"/>
        <v>0</v>
      </c>
      <c r="AP3349" s="41">
        <f t="shared" si="2355"/>
        <v>0</v>
      </c>
      <c r="AQ3349" s="41">
        <f t="shared" si="2355"/>
        <v>0</v>
      </c>
      <c r="AR3349" s="41">
        <f t="shared" si="2355"/>
        <v>0</v>
      </c>
      <c r="AS3349" s="41">
        <f t="shared" si="2355"/>
        <v>0</v>
      </c>
      <c r="AT3349" s="41">
        <f t="shared" si="2355"/>
        <v>0</v>
      </c>
      <c r="AU3349" s="41">
        <f t="shared" si="2355"/>
        <v>0</v>
      </c>
      <c r="AV3349" s="41">
        <f t="shared" si="2355"/>
        <v>0</v>
      </c>
      <c r="AW3349" s="41">
        <f t="shared" si="2355"/>
        <v>0</v>
      </c>
      <c r="AX3349" s="41">
        <f t="shared" si="2355"/>
        <v>0</v>
      </c>
      <c r="AY3349" s="41">
        <f t="shared" si="2355"/>
        <v>0</v>
      </c>
      <c r="AZ3349" s="41">
        <f t="shared" si="2355"/>
        <v>0</v>
      </c>
      <c r="BA3349" s="41">
        <f t="shared" si="2355"/>
        <v>0</v>
      </c>
      <c r="BB3349" s="41">
        <f t="shared" si="2355"/>
        <v>0</v>
      </c>
      <c r="BC3349" s="41">
        <f t="shared" si="2355"/>
        <v>0</v>
      </c>
      <c r="BD3349" s="41">
        <f t="shared" si="2355"/>
        <v>0</v>
      </c>
    </row>
    <row r="3350" spans="1:59" ht="16" x14ac:dyDescent="0.2">
      <c r="B3350" s="11">
        <f t="shared" si="2353"/>
        <v>120</v>
      </c>
      <c r="C3350" s="12" t="str">
        <f t="shared" si="2353"/>
        <v>SCI HSR 5</v>
      </c>
      <c r="D3350" s="46" t="s">
        <v>8</v>
      </c>
      <c r="E3350" s="42">
        <v>0</v>
      </c>
      <c r="F3350" s="15"/>
      <c r="G3350" s="49" t="s">
        <v>267</v>
      </c>
      <c r="H3350" s="31">
        <v>0</v>
      </c>
      <c r="I3350" s="32">
        <v>0</v>
      </c>
      <c r="J3350" s="32">
        <v>0</v>
      </c>
      <c r="L3350" s="52" t="s">
        <v>268</v>
      </c>
      <c r="M3350" s="72"/>
      <c r="N3350" s="72"/>
      <c r="O3350" s="41">
        <f t="shared" ref="O3350:BD3350" si="2356">IFERROR(((O$3&gt;=$E3347)*(O$2&lt;=$E3347))*$J3352,"")</f>
        <v>0</v>
      </c>
      <c r="P3350" s="41">
        <f t="shared" si="2356"/>
        <v>0</v>
      </c>
      <c r="Q3350" s="41">
        <f t="shared" si="2356"/>
        <v>0</v>
      </c>
      <c r="R3350" s="41">
        <f t="shared" si="2356"/>
        <v>0</v>
      </c>
      <c r="S3350" s="41">
        <f t="shared" si="2356"/>
        <v>0</v>
      </c>
      <c r="T3350" s="41">
        <f t="shared" si="2356"/>
        <v>0</v>
      </c>
      <c r="U3350" s="41">
        <f t="shared" si="2356"/>
        <v>0</v>
      </c>
      <c r="V3350" s="41">
        <f t="shared" si="2356"/>
        <v>0</v>
      </c>
      <c r="W3350" s="41">
        <f t="shared" si="2356"/>
        <v>0</v>
      </c>
      <c r="X3350" s="41">
        <f t="shared" si="2356"/>
        <v>0</v>
      </c>
      <c r="Y3350" s="41">
        <f t="shared" si="2356"/>
        <v>0</v>
      </c>
      <c r="Z3350" s="41">
        <f t="shared" si="2356"/>
        <v>0</v>
      </c>
      <c r="AA3350" s="41">
        <f t="shared" si="2356"/>
        <v>0</v>
      </c>
      <c r="AB3350" s="41">
        <f t="shared" si="2356"/>
        <v>0</v>
      </c>
      <c r="AC3350" s="41">
        <f t="shared" si="2356"/>
        <v>0</v>
      </c>
      <c r="AD3350" s="41">
        <f t="shared" si="2356"/>
        <v>0</v>
      </c>
      <c r="AE3350" s="41">
        <f t="shared" si="2356"/>
        <v>0</v>
      </c>
      <c r="AF3350" s="41">
        <f t="shared" si="2356"/>
        <v>0</v>
      </c>
      <c r="AG3350" s="41">
        <f t="shared" si="2356"/>
        <v>0</v>
      </c>
      <c r="AH3350" s="41">
        <f t="shared" si="2356"/>
        <v>0</v>
      </c>
      <c r="AI3350" s="41">
        <f t="shared" si="2356"/>
        <v>0</v>
      </c>
      <c r="AJ3350" s="41">
        <f t="shared" si="2356"/>
        <v>0</v>
      </c>
      <c r="AK3350" s="41">
        <f t="shared" si="2356"/>
        <v>0</v>
      </c>
      <c r="AL3350" s="41">
        <f t="shared" si="2356"/>
        <v>0</v>
      </c>
      <c r="AM3350" s="41">
        <f t="shared" si="2356"/>
        <v>0</v>
      </c>
      <c r="AN3350" s="41">
        <f t="shared" si="2356"/>
        <v>0</v>
      </c>
      <c r="AO3350" s="41">
        <f t="shared" si="2356"/>
        <v>0</v>
      </c>
      <c r="AP3350" s="41">
        <f t="shared" si="2356"/>
        <v>0</v>
      </c>
      <c r="AQ3350" s="41">
        <f t="shared" si="2356"/>
        <v>0</v>
      </c>
      <c r="AR3350" s="41">
        <f t="shared" si="2356"/>
        <v>0</v>
      </c>
      <c r="AS3350" s="41">
        <f t="shared" si="2356"/>
        <v>0</v>
      </c>
      <c r="AT3350" s="41">
        <f t="shared" si="2356"/>
        <v>0</v>
      </c>
      <c r="AU3350" s="41">
        <f t="shared" si="2356"/>
        <v>0</v>
      </c>
      <c r="AV3350" s="41">
        <f t="shared" si="2356"/>
        <v>0</v>
      </c>
      <c r="AW3350" s="41">
        <f t="shared" si="2356"/>
        <v>0</v>
      </c>
      <c r="AX3350" s="41">
        <f t="shared" si="2356"/>
        <v>0</v>
      </c>
      <c r="AY3350" s="41">
        <f t="shared" si="2356"/>
        <v>0</v>
      </c>
      <c r="AZ3350" s="41">
        <f t="shared" si="2356"/>
        <v>0</v>
      </c>
      <c r="BA3350" s="41">
        <f t="shared" si="2356"/>
        <v>0</v>
      </c>
      <c r="BB3350" s="41">
        <f t="shared" si="2356"/>
        <v>0</v>
      </c>
      <c r="BC3350" s="41">
        <f t="shared" si="2356"/>
        <v>0</v>
      </c>
      <c r="BD3350" s="41">
        <f t="shared" si="2356"/>
        <v>0</v>
      </c>
    </row>
    <row r="3351" spans="1:59" ht="16" x14ac:dyDescent="0.2">
      <c r="B3351" s="11">
        <f t="shared" si="2353"/>
        <v>120</v>
      </c>
      <c r="C3351" s="12" t="str">
        <f t="shared" si="2353"/>
        <v>SCI HSR 5</v>
      </c>
      <c r="D3351" s="46" t="s">
        <v>269</v>
      </c>
      <c r="E3351" s="31">
        <v>0</v>
      </c>
      <c r="F3351" s="15"/>
      <c r="G3351" s="53"/>
      <c r="H3351" s="15"/>
      <c r="I3351" s="15"/>
      <c r="J3351" s="23"/>
      <c r="L3351" s="52" t="s">
        <v>270</v>
      </c>
      <c r="M3351" s="72"/>
      <c r="N3351" s="72"/>
      <c r="O3351" s="41">
        <f t="shared" ref="O3351:BD3351" si="2357">IFERROR(((O$3&gt;=$J3341)*(O$2&lt;=$J3341))*$E3352,"")</f>
        <v>0</v>
      </c>
      <c r="P3351" s="41">
        <f t="shared" si="2357"/>
        <v>0</v>
      </c>
      <c r="Q3351" s="41">
        <f t="shared" si="2357"/>
        <v>0</v>
      </c>
      <c r="R3351" s="41">
        <f t="shared" si="2357"/>
        <v>0</v>
      </c>
      <c r="S3351" s="41">
        <f t="shared" si="2357"/>
        <v>0</v>
      </c>
      <c r="T3351" s="41">
        <f t="shared" si="2357"/>
        <v>0</v>
      </c>
      <c r="U3351" s="41">
        <f t="shared" si="2357"/>
        <v>0</v>
      </c>
      <c r="V3351" s="41">
        <f t="shared" si="2357"/>
        <v>0</v>
      </c>
      <c r="W3351" s="41">
        <f t="shared" si="2357"/>
        <v>0</v>
      </c>
      <c r="X3351" s="41">
        <f t="shared" si="2357"/>
        <v>0</v>
      </c>
      <c r="Y3351" s="41">
        <f t="shared" si="2357"/>
        <v>0</v>
      </c>
      <c r="Z3351" s="41">
        <f t="shared" si="2357"/>
        <v>0</v>
      </c>
      <c r="AA3351" s="41">
        <f t="shared" si="2357"/>
        <v>0</v>
      </c>
      <c r="AB3351" s="41">
        <f t="shared" si="2357"/>
        <v>0</v>
      </c>
      <c r="AC3351" s="41">
        <f t="shared" si="2357"/>
        <v>0</v>
      </c>
      <c r="AD3351" s="41">
        <f t="shared" si="2357"/>
        <v>0</v>
      </c>
      <c r="AE3351" s="41">
        <f t="shared" si="2357"/>
        <v>0</v>
      </c>
      <c r="AF3351" s="41">
        <f t="shared" si="2357"/>
        <v>0</v>
      </c>
      <c r="AG3351" s="41">
        <f t="shared" si="2357"/>
        <v>0</v>
      </c>
      <c r="AH3351" s="41">
        <f t="shared" si="2357"/>
        <v>0</v>
      </c>
      <c r="AI3351" s="41">
        <f t="shared" si="2357"/>
        <v>0</v>
      </c>
      <c r="AJ3351" s="41">
        <f t="shared" si="2357"/>
        <v>0</v>
      </c>
      <c r="AK3351" s="41">
        <f t="shared" si="2357"/>
        <v>0</v>
      </c>
      <c r="AL3351" s="41">
        <f t="shared" si="2357"/>
        <v>0</v>
      </c>
      <c r="AM3351" s="41">
        <f t="shared" si="2357"/>
        <v>0</v>
      </c>
      <c r="AN3351" s="41">
        <f t="shared" si="2357"/>
        <v>0</v>
      </c>
      <c r="AO3351" s="41">
        <f t="shared" si="2357"/>
        <v>0</v>
      </c>
      <c r="AP3351" s="41">
        <f t="shared" si="2357"/>
        <v>0</v>
      </c>
      <c r="AQ3351" s="41">
        <f t="shared" si="2357"/>
        <v>0</v>
      </c>
      <c r="AR3351" s="41">
        <f t="shared" si="2357"/>
        <v>0</v>
      </c>
      <c r="AS3351" s="41">
        <f t="shared" si="2357"/>
        <v>0</v>
      </c>
      <c r="AT3351" s="41">
        <f t="shared" si="2357"/>
        <v>0</v>
      </c>
      <c r="AU3351" s="41">
        <f t="shared" si="2357"/>
        <v>0</v>
      </c>
      <c r="AV3351" s="41">
        <f t="shared" si="2357"/>
        <v>0</v>
      </c>
      <c r="AW3351" s="41">
        <f t="shared" si="2357"/>
        <v>0</v>
      </c>
      <c r="AX3351" s="41">
        <f t="shared" si="2357"/>
        <v>0</v>
      </c>
      <c r="AY3351" s="41">
        <f t="shared" si="2357"/>
        <v>0</v>
      </c>
      <c r="AZ3351" s="41">
        <f t="shared" si="2357"/>
        <v>0</v>
      </c>
      <c r="BA3351" s="41">
        <f t="shared" si="2357"/>
        <v>0</v>
      </c>
      <c r="BB3351" s="41">
        <f t="shared" si="2357"/>
        <v>0</v>
      </c>
      <c r="BC3351" s="41">
        <f t="shared" si="2357"/>
        <v>0</v>
      </c>
      <c r="BD3351" s="41">
        <f t="shared" si="2357"/>
        <v>0</v>
      </c>
    </row>
    <row r="3352" spans="1:59" ht="16" x14ac:dyDescent="0.2">
      <c r="B3352" s="11">
        <f t="shared" si="2353"/>
        <v>120</v>
      </c>
      <c r="C3352" s="12" t="str">
        <f t="shared" si="2353"/>
        <v>SCI HSR 5</v>
      </c>
      <c r="D3352" s="46" t="s">
        <v>270</v>
      </c>
      <c r="E3352" s="31">
        <v>0</v>
      </c>
      <c r="F3352" s="15"/>
      <c r="G3352" s="46" t="s">
        <v>266</v>
      </c>
      <c r="H3352" s="31">
        <v>0</v>
      </c>
      <c r="I3352" s="46" t="s">
        <v>268</v>
      </c>
      <c r="J3352" s="31">
        <v>0</v>
      </c>
      <c r="L3352" s="54" t="s">
        <v>271</v>
      </c>
      <c r="M3352" s="73"/>
      <c r="N3352" s="73"/>
      <c r="O3352" s="45">
        <f t="shared" ref="O3352:BD3352" si="2358">IFERROR(-($E3333+$H3333+$J3333)*O3334,"")</f>
        <v>0</v>
      </c>
      <c r="P3352" s="45">
        <f t="shared" si="2358"/>
        <v>0</v>
      </c>
      <c r="Q3352" s="45">
        <f t="shared" si="2358"/>
        <v>0</v>
      </c>
      <c r="R3352" s="45">
        <f t="shared" si="2358"/>
        <v>0</v>
      </c>
      <c r="S3352" s="45">
        <f t="shared" si="2358"/>
        <v>0</v>
      </c>
      <c r="T3352" s="45">
        <f t="shared" si="2358"/>
        <v>0</v>
      </c>
      <c r="U3352" s="45">
        <f t="shared" si="2358"/>
        <v>0</v>
      </c>
      <c r="V3352" s="45">
        <f t="shared" si="2358"/>
        <v>0</v>
      </c>
      <c r="W3352" s="45">
        <f t="shared" si="2358"/>
        <v>0</v>
      </c>
      <c r="X3352" s="45">
        <f t="shared" si="2358"/>
        <v>0</v>
      </c>
      <c r="Y3352" s="45">
        <f t="shared" si="2358"/>
        <v>0</v>
      </c>
      <c r="Z3352" s="45">
        <f t="shared" si="2358"/>
        <v>0</v>
      </c>
      <c r="AA3352" s="45">
        <f t="shared" si="2358"/>
        <v>0</v>
      </c>
      <c r="AB3352" s="45">
        <f t="shared" si="2358"/>
        <v>0</v>
      </c>
      <c r="AC3352" s="45">
        <f t="shared" si="2358"/>
        <v>0</v>
      </c>
      <c r="AD3352" s="45">
        <f t="shared" si="2358"/>
        <v>0</v>
      </c>
      <c r="AE3352" s="45">
        <f t="shared" si="2358"/>
        <v>0</v>
      </c>
      <c r="AF3352" s="45">
        <f t="shared" si="2358"/>
        <v>0</v>
      </c>
      <c r="AG3352" s="45">
        <f t="shared" si="2358"/>
        <v>0</v>
      </c>
      <c r="AH3352" s="45">
        <f t="shared" si="2358"/>
        <v>0</v>
      </c>
      <c r="AI3352" s="45">
        <f t="shared" si="2358"/>
        <v>0</v>
      </c>
      <c r="AJ3352" s="45">
        <f t="shared" si="2358"/>
        <v>0</v>
      </c>
      <c r="AK3352" s="45">
        <f t="shared" si="2358"/>
        <v>0</v>
      </c>
      <c r="AL3352" s="45">
        <f t="shared" si="2358"/>
        <v>0</v>
      </c>
      <c r="AM3352" s="45">
        <f t="shared" si="2358"/>
        <v>0</v>
      </c>
      <c r="AN3352" s="45">
        <f t="shared" si="2358"/>
        <v>0</v>
      </c>
      <c r="AO3352" s="45">
        <f t="shared" si="2358"/>
        <v>0</v>
      </c>
      <c r="AP3352" s="45">
        <f t="shared" si="2358"/>
        <v>0</v>
      </c>
      <c r="AQ3352" s="45">
        <f t="shared" si="2358"/>
        <v>0</v>
      </c>
      <c r="AR3352" s="45">
        <f t="shared" si="2358"/>
        <v>0</v>
      </c>
      <c r="AS3352" s="45">
        <f t="shared" si="2358"/>
        <v>0</v>
      </c>
      <c r="AT3352" s="45">
        <f t="shared" si="2358"/>
        <v>0</v>
      </c>
      <c r="AU3352" s="45">
        <f t="shared" si="2358"/>
        <v>0</v>
      </c>
      <c r="AV3352" s="45">
        <f t="shared" si="2358"/>
        <v>0</v>
      </c>
      <c r="AW3352" s="45">
        <f t="shared" si="2358"/>
        <v>0</v>
      </c>
      <c r="AX3352" s="45">
        <f t="shared" si="2358"/>
        <v>0</v>
      </c>
      <c r="AY3352" s="45">
        <f t="shared" si="2358"/>
        <v>0</v>
      </c>
      <c r="AZ3352" s="45">
        <f t="shared" si="2358"/>
        <v>0</v>
      </c>
      <c r="BA3352" s="45">
        <f t="shared" si="2358"/>
        <v>0</v>
      </c>
      <c r="BB3352" s="45">
        <f t="shared" si="2358"/>
        <v>0</v>
      </c>
      <c r="BC3352" s="45">
        <f t="shared" si="2358"/>
        <v>0</v>
      </c>
      <c r="BD3352" s="45">
        <f t="shared" si="2358"/>
        <v>0</v>
      </c>
    </row>
    <row r="3353" spans="1:59" x14ac:dyDescent="0.2">
      <c r="A3353"/>
      <c r="B3353"/>
      <c r="C3353"/>
      <c r="D3353"/>
      <c r="E3353"/>
      <c r="F3353"/>
      <c r="G3353"/>
      <c r="H3353"/>
      <c r="I3353"/>
      <c r="J3353"/>
      <c r="K3353"/>
      <c r="L3353"/>
      <c r="M3353"/>
      <c r="N3353"/>
      <c r="O3353"/>
      <c r="P3353"/>
      <c r="Q3353"/>
      <c r="R3353"/>
      <c r="S3353"/>
      <c r="T3353"/>
      <c r="U3353"/>
      <c r="V3353"/>
      <c r="W3353"/>
      <c r="X3353"/>
      <c r="Y3353"/>
      <c r="Z3353"/>
      <c r="AA3353"/>
      <c r="AB3353"/>
      <c r="AC3353"/>
      <c r="AD3353"/>
      <c r="AE3353"/>
      <c r="AF3353"/>
      <c r="AG3353"/>
      <c r="AH3353"/>
      <c r="AI3353"/>
      <c r="AJ3353"/>
      <c r="AK3353"/>
      <c r="AL3353"/>
      <c r="AM3353"/>
      <c r="AN3353"/>
      <c r="AO3353"/>
      <c r="AP3353"/>
      <c r="AQ3353"/>
      <c r="AR3353"/>
      <c r="AS3353"/>
      <c r="AT3353"/>
      <c r="AU3353"/>
      <c r="AV3353"/>
      <c r="AW3353"/>
      <c r="AX3353"/>
      <c r="AY3353"/>
      <c r="AZ3353"/>
      <c r="BA3353"/>
      <c r="BB3353"/>
      <c r="BC3353"/>
      <c r="BD3353"/>
    </row>
    <row r="3354" spans="1:59" ht="16" x14ac:dyDescent="0.2">
      <c r="A3354"/>
      <c r="B3354"/>
      <c r="C3354"/>
      <c r="D3354"/>
      <c r="E3354"/>
      <c r="F3354"/>
      <c r="G3354"/>
      <c r="H3354"/>
      <c r="I3354"/>
      <c r="J3354"/>
      <c r="K3354"/>
      <c r="L3354"/>
      <c r="M3354"/>
      <c r="N3354"/>
      <c r="O3354"/>
      <c r="P3354"/>
      <c r="Q3354"/>
      <c r="R3354"/>
      <c r="S3354"/>
      <c r="T3354"/>
      <c r="U3354"/>
      <c r="V3354"/>
      <c r="W3354"/>
      <c r="X3354"/>
      <c r="Y3354"/>
      <c r="Z3354"/>
      <c r="AA3354"/>
      <c r="AB3354"/>
      <c r="AC3354"/>
      <c r="AD3354"/>
      <c r="AE3354"/>
      <c r="AF3354"/>
      <c r="AG3354"/>
      <c r="AH3354"/>
      <c r="AI3354"/>
      <c r="AJ3354"/>
      <c r="AK3354"/>
      <c r="AL3354"/>
      <c r="AM3354"/>
      <c r="AN3354"/>
      <c r="AO3354"/>
      <c r="AP3354"/>
      <c r="AQ3354"/>
      <c r="AR3354"/>
      <c r="AS3354"/>
      <c r="AT3354"/>
      <c r="AU3354"/>
      <c r="AV3354"/>
      <c r="AW3354"/>
      <c r="AX3354"/>
      <c r="AY3354"/>
      <c r="AZ3354"/>
      <c r="BA3354"/>
      <c r="BB3354"/>
      <c r="BC3354"/>
      <c r="BD3354"/>
      <c r="BE3354" s="1"/>
    </row>
    <row r="3355" spans="1:59" ht="16" x14ac:dyDescent="0.2">
      <c r="A3355" s="1"/>
      <c r="B3355" s="67">
        <v>124</v>
      </c>
      <c r="C3355" s="68" t="str">
        <f>H3357</f>
        <v>SCI HSR 5</v>
      </c>
      <c r="D3355" s="69" t="s">
        <v>183</v>
      </c>
      <c r="E3355" s="69"/>
      <c r="F3355" s="69"/>
      <c r="G3355" s="69"/>
      <c r="H3355" s="69"/>
      <c r="I3355" s="69"/>
      <c r="J3355" s="69"/>
      <c r="K3355" s="68"/>
      <c r="L3355" s="68"/>
      <c r="M3355" s="68"/>
      <c r="N3355" s="68"/>
      <c r="O3355" s="82"/>
      <c r="P3355" s="82"/>
      <c r="Q3355" s="82"/>
      <c r="R3355" s="82"/>
      <c r="S3355" s="82"/>
      <c r="T3355" s="82"/>
      <c r="U3355" s="82"/>
      <c r="V3355" s="82"/>
      <c r="W3355" s="82"/>
      <c r="X3355" s="82"/>
      <c r="Y3355" s="82"/>
      <c r="Z3355" s="82"/>
      <c r="AA3355" s="82"/>
      <c r="AB3355" s="82"/>
      <c r="AC3355" s="82"/>
      <c r="AD3355" s="82"/>
      <c r="AE3355" s="82"/>
      <c r="AF3355" s="82"/>
      <c r="AG3355" s="82"/>
      <c r="AH3355" s="82"/>
      <c r="AI3355" s="82"/>
      <c r="AJ3355" s="82"/>
      <c r="AK3355" s="82"/>
      <c r="AL3355" s="82"/>
      <c r="AM3355" s="82"/>
      <c r="AN3355" s="82"/>
      <c r="AO3355" s="82"/>
      <c r="AP3355" s="82"/>
      <c r="AQ3355" s="82"/>
      <c r="AR3355" s="82"/>
      <c r="AS3355" s="82"/>
      <c r="AT3355" s="82"/>
      <c r="AU3355" s="82"/>
      <c r="AV3355" s="82"/>
      <c r="AW3355" s="82"/>
      <c r="AX3355" s="82"/>
      <c r="AY3355" s="82"/>
      <c r="AZ3355" s="82"/>
      <c r="BA3355" s="82"/>
      <c r="BB3355" s="82"/>
      <c r="BC3355" s="82"/>
      <c r="BD3355" s="82"/>
      <c r="BE3355" s="1"/>
      <c r="BF3355" s="1"/>
      <c r="BG3355" s="1"/>
    </row>
    <row r="3356" spans="1:59" ht="16" x14ac:dyDescent="0.2">
      <c r="A3356" s="35"/>
      <c r="B3356" s="11">
        <f>B3355</f>
        <v>124</v>
      </c>
      <c r="C3356" s="12" t="str">
        <f>C3355</f>
        <v>SCI HSR 5</v>
      </c>
      <c r="D3356" s="35"/>
      <c r="E3356" s="35"/>
      <c r="F3356" s="35"/>
      <c r="G3356" s="35"/>
      <c r="H3356" s="35"/>
      <c r="I3356" s="35"/>
      <c r="J3356" s="35"/>
      <c r="K3356" s="35"/>
      <c r="L3356" s="35"/>
      <c r="M3356" s="35"/>
      <c r="N3356" s="35"/>
      <c r="O3356" s="44"/>
      <c r="P3356" s="44"/>
      <c r="Q3356" s="44"/>
      <c r="R3356" s="44"/>
      <c r="S3356" s="44"/>
      <c r="T3356" s="44"/>
      <c r="U3356" s="44"/>
      <c r="V3356" s="44"/>
      <c r="W3356" s="44"/>
      <c r="X3356" s="44"/>
      <c r="Y3356" s="44"/>
      <c r="Z3356" s="44"/>
      <c r="AA3356" s="44"/>
      <c r="AB3356" s="44"/>
      <c r="AC3356" s="44"/>
      <c r="AD3356" s="44"/>
      <c r="AE3356" s="44"/>
      <c r="AF3356" s="44"/>
      <c r="AG3356" s="44"/>
      <c r="AH3356" s="44"/>
      <c r="AI3356" s="44"/>
      <c r="AJ3356" s="44"/>
      <c r="AK3356" s="44"/>
      <c r="AL3356" s="44"/>
      <c r="AM3356" s="44"/>
      <c r="AN3356" s="44"/>
      <c r="AO3356" s="44"/>
      <c r="AP3356" s="44"/>
      <c r="AQ3356" s="44"/>
      <c r="AR3356" s="44"/>
      <c r="AS3356" s="44"/>
      <c r="AT3356" s="44"/>
      <c r="AU3356" s="44"/>
      <c r="AV3356" s="44"/>
      <c r="AW3356" s="44"/>
      <c r="AX3356" s="44"/>
      <c r="AY3356" s="44"/>
      <c r="AZ3356" s="44"/>
      <c r="BA3356" s="44"/>
      <c r="BB3356" s="44"/>
      <c r="BC3356" s="44"/>
      <c r="BD3356" s="44"/>
      <c r="BE3356" s="35"/>
      <c r="BF3356" s="35"/>
      <c r="BG3356" s="35"/>
    </row>
    <row r="3357" spans="1:59" ht="16" x14ac:dyDescent="0.2">
      <c r="B3357" s="11">
        <f t="shared" ref="B3357:C3372" si="2359">B3356</f>
        <v>124</v>
      </c>
      <c r="C3357" s="12" t="str">
        <f t="shared" si="2359"/>
        <v>SCI HSR 5</v>
      </c>
      <c r="D3357" s="13" t="s">
        <v>2</v>
      </c>
      <c r="E3357" s="14" t="s">
        <v>146</v>
      </c>
      <c r="F3357" s="15"/>
      <c r="G3357" s="13" t="s">
        <v>229</v>
      </c>
      <c r="H3357" s="14" t="s">
        <v>32</v>
      </c>
      <c r="I3357" s="14"/>
      <c r="J3357" s="14"/>
      <c r="L3357" s="16" t="s">
        <v>230</v>
      </c>
      <c r="M3357" s="70"/>
      <c r="N3357" s="70"/>
      <c r="O3357" s="17">
        <f>($E3368&gt;0)*($E3362&lt;O$2)*(EDATE($E3362,$E3368)&gt;O$3)*((O$3-O$2+1)/O$4)
+($E3368&gt;0)*($E3362&lt;O$2)*(EDATE($E3362,$E3368)&gt;=O$2)*(EDATE($E3362,$E3368)&lt;=O$3)*((EDATE($E3362,$E3368)-O$2)/O$4)
+($E3368&gt;0)*($E3362&lt;O$2)*(EDATE($E3362,$E3368)&lt;O$2)*(0)
+($E3368&gt;0)*($E3362&gt;=O$2)*($E3362&lt;=O$3)*(EDATE($E3362,$E3368)&gt;=O$2)*(EDATE($E3362,$E3368)&lt;=O$3)*((EDATE($E3362,$E3368)-$E3362+1)/O$4)
+($E3368&gt;0)*($E3362&gt;=O$2)*($E3362&lt;=O$3)*(EDATE($E3362,$E3368)&gt;O$3)*((O$3-$E3362+1)/O$4)
+($E3368&gt;0)*($E3362&gt;O$3)*(0)</f>
        <v>0</v>
      </c>
      <c r="P3357" s="17">
        <f t="shared" ref="P3357:BD3357" si="2360">($E3368&gt;0)*($E3362&lt;P$2)*(EDATE($E3362,$E3368)&gt;P$3)*((P$3-P$2+1)/P$4)
+($E3368&gt;0)*($E3362&lt;P$2)*(EDATE($E3362,$E3368)&gt;=P$2)*(EDATE($E3362,$E3368)&lt;=P$3)*((EDATE($E3362,$E3368)-P$2)/P$4)
+($E3368&gt;0)*($E3362&lt;P$2)*(EDATE($E3362,$E3368)&lt;P$2)*(0)
+($E3368&gt;0)*($E3362&gt;=P$2)*($E3362&lt;=P$3)*(EDATE($E3362,$E3368)&gt;=P$2)*(EDATE($E3362,$E3368)&lt;=P$3)*((EDATE($E3362,$E3368)-$E3362+1)/P$4)
+($E3368&gt;0)*($E3362&gt;=P$2)*($E3362&lt;=P$3)*(EDATE($E3362,$E3368)&gt;P$3)*((P$3-$E3362+1)/P$4)
+($E3368&gt;0)*($E3362&gt;P$3)*(0)</f>
        <v>0</v>
      </c>
      <c r="Q3357" s="17">
        <f t="shared" si="2360"/>
        <v>0</v>
      </c>
      <c r="R3357" s="17">
        <f t="shared" si="2360"/>
        <v>0</v>
      </c>
      <c r="S3357" s="17">
        <f t="shared" si="2360"/>
        <v>0</v>
      </c>
      <c r="T3357" s="17">
        <f t="shared" si="2360"/>
        <v>0</v>
      </c>
      <c r="U3357" s="17">
        <f t="shared" si="2360"/>
        <v>0</v>
      </c>
      <c r="V3357" s="17">
        <f t="shared" si="2360"/>
        <v>0</v>
      </c>
      <c r="W3357" s="17">
        <f t="shared" si="2360"/>
        <v>0</v>
      </c>
      <c r="X3357" s="17">
        <f t="shared" si="2360"/>
        <v>0</v>
      </c>
      <c r="Y3357" s="17">
        <f t="shared" si="2360"/>
        <v>0</v>
      </c>
      <c r="Z3357" s="17">
        <f t="shared" si="2360"/>
        <v>0</v>
      </c>
      <c r="AA3357" s="17">
        <f t="shared" si="2360"/>
        <v>0</v>
      </c>
      <c r="AB3357" s="17">
        <f t="shared" si="2360"/>
        <v>0</v>
      </c>
      <c r="AC3357" s="17">
        <f t="shared" si="2360"/>
        <v>0</v>
      </c>
      <c r="AD3357" s="17">
        <f t="shared" si="2360"/>
        <v>0</v>
      </c>
      <c r="AE3357" s="17">
        <f t="shared" si="2360"/>
        <v>0</v>
      </c>
      <c r="AF3357" s="17">
        <f t="shared" si="2360"/>
        <v>0</v>
      </c>
      <c r="AG3357" s="17">
        <f t="shared" si="2360"/>
        <v>0</v>
      </c>
      <c r="AH3357" s="17">
        <f t="shared" si="2360"/>
        <v>0</v>
      </c>
      <c r="AI3357" s="17">
        <f t="shared" si="2360"/>
        <v>0</v>
      </c>
      <c r="AJ3357" s="17">
        <f t="shared" si="2360"/>
        <v>0</v>
      </c>
      <c r="AK3357" s="17">
        <f t="shared" si="2360"/>
        <v>0</v>
      </c>
      <c r="AL3357" s="17">
        <f t="shared" si="2360"/>
        <v>0</v>
      </c>
      <c r="AM3357" s="17">
        <f t="shared" si="2360"/>
        <v>0</v>
      </c>
      <c r="AN3357" s="17">
        <f t="shared" si="2360"/>
        <v>0</v>
      </c>
      <c r="AO3357" s="17">
        <f t="shared" si="2360"/>
        <v>0</v>
      </c>
      <c r="AP3357" s="17">
        <f t="shared" si="2360"/>
        <v>0</v>
      </c>
      <c r="AQ3357" s="17">
        <f t="shared" si="2360"/>
        <v>0</v>
      </c>
      <c r="AR3357" s="17">
        <f t="shared" si="2360"/>
        <v>0</v>
      </c>
      <c r="AS3357" s="17">
        <f t="shared" si="2360"/>
        <v>0</v>
      </c>
      <c r="AT3357" s="17">
        <f t="shared" si="2360"/>
        <v>0</v>
      </c>
      <c r="AU3357" s="17">
        <f t="shared" si="2360"/>
        <v>0</v>
      </c>
      <c r="AV3357" s="17">
        <f t="shared" si="2360"/>
        <v>0</v>
      </c>
      <c r="AW3357" s="17">
        <f t="shared" si="2360"/>
        <v>0</v>
      </c>
      <c r="AX3357" s="17">
        <f t="shared" si="2360"/>
        <v>0</v>
      </c>
      <c r="AY3357" s="17">
        <f t="shared" si="2360"/>
        <v>0</v>
      </c>
      <c r="AZ3357" s="17">
        <f t="shared" si="2360"/>
        <v>0</v>
      </c>
      <c r="BA3357" s="17">
        <f t="shared" si="2360"/>
        <v>0</v>
      </c>
      <c r="BB3357" s="17">
        <f t="shared" si="2360"/>
        <v>0</v>
      </c>
      <c r="BC3357" s="17">
        <f t="shared" si="2360"/>
        <v>0</v>
      </c>
      <c r="BD3357" s="17">
        <f t="shared" si="2360"/>
        <v>0</v>
      </c>
    </row>
    <row r="3358" spans="1:59" ht="16" x14ac:dyDescent="0.2">
      <c r="B3358" s="11">
        <f t="shared" si="2359"/>
        <v>124</v>
      </c>
      <c r="C3358" s="12" t="str">
        <f t="shared" si="2359"/>
        <v>SCI HSR 5</v>
      </c>
      <c r="D3358" s="13" t="s">
        <v>7</v>
      </c>
      <c r="E3358" s="18">
        <v>266.8</v>
      </c>
      <c r="F3358" s="15"/>
      <c r="G3358" s="13" t="s">
        <v>0</v>
      </c>
      <c r="H3358" s="19">
        <v>141.5</v>
      </c>
      <c r="I3358" s="13" t="s">
        <v>20</v>
      </c>
      <c r="J3358" s="19">
        <v>172</v>
      </c>
      <c r="L3358" s="20" t="s">
        <v>231</v>
      </c>
      <c r="M3358" s="72"/>
      <c r="N3358" s="72"/>
      <c r="O3358" s="21">
        <f>($H3363&gt;0)*($J3363&lt;O$2)*0
+($H3363&gt;0)*($J3363&gt;=O$2)*($J3363&lt;=O$3)*(($J3363-O$2+1)/O$4)
+($H3363&gt;0)*($J3363&gt;O$3)*($I3363&gt;O$3)*0
+($H3363&gt;0)*($J3363&gt;O$3)*($I3363&lt;=O$3)*($I3363&gt;=O$2)*((O$3-$I3363+1)/O$4)
+($H3363&gt;0)*($J3363&gt;O$3)*($I3363&lt;O$2)*1
+($H3363&gt;0)*($I3363&gt;O$3)*0
+($H3364&gt;0)*($J$2350&lt;O$2)*0
+($H3364&gt;0)*($J3364&gt;=O$2)*($J3364&lt;=O$3)*(($J3364-O$2+1)/O$4)
+($H3364&gt;0)*($J3364&gt;O$3)*($I3364&gt;O$3)*0
+($H3364&gt;0)*($J3364&gt;O$3)*($I3364&lt;=O$3)*($I3364&gt;=O$2)*((O$3-$I3364+1)/O$4)
+($H3364&gt;0)*($J3364&gt;O$3)*($I3364&lt;O$2)*1
+($H3364&gt;0)*($I3364&gt;O$3)*0
+($H3365&gt;0)*($J3365&lt;O$2)*0
+($H3365&gt;0)*($J3365&gt;=O$2)*($J3365&lt;=O$3)*(($J3365-O$2+1)/O$4)
+($H3365&gt;0)*($J3365&gt;O$3)*($I3365&gt;O$3)*0
+($H3365&gt;0)*($J3365&gt;O$3)*($I3365&lt;=O$3)*($I3365&gt;=O$2)*((O$3-$I3365+1)/O$4)
+($H3365&gt;0)*($J3365&gt;O$3)*($I3365&lt;O$2)*1
+($H3365&gt;0)*($I3365&gt;O$3)*0</f>
        <v>0</v>
      </c>
      <c r="P3358" s="21">
        <f t="shared" ref="P3358:BD3358" si="2361">($H3363&gt;0)*($J3363&lt;P$2)*0
+($H3363&gt;0)*($J3363&gt;=P$2)*($J3363&lt;=P$3)*(($J3363-P$2+1)/P$4)
+($H3363&gt;0)*($J3363&gt;P$3)*($I3363&gt;P$3)*0
+($H3363&gt;0)*($J3363&gt;P$3)*($I3363&lt;=P$3)*($I3363&gt;=P$2)*((P$3-$I3363+1)/P$4)
+($H3363&gt;0)*($J3363&gt;P$3)*($I3363&lt;P$2)*1
+($H3363&gt;0)*($I3363&gt;P$3)*0
+($H3364&gt;0)*($J$2350&lt;P$2)*0
+($H3364&gt;0)*($J3364&gt;=P$2)*($J3364&lt;=P$3)*(($J3364-P$2+1)/P$4)
+($H3364&gt;0)*($J3364&gt;P$3)*($I3364&gt;P$3)*0
+($H3364&gt;0)*($J3364&gt;P$3)*($I3364&lt;=P$3)*($I3364&gt;=P$2)*((P$3-$I3364+1)/P$4)
+($H3364&gt;0)*($J3364&gt;P$3)*($I3364&lt;P$2)*1
+($H3364&gt;0)*($I3364&gt;P$3)*0
+($H3365&gt;0)*($J3365&lt;P$2)*0
+($H3365&gt;0)*($J3365&gt;=P$2)*($J3365&lt;=P$3)*(($J3365-P$2+1)/P$4)
+($H3365&gt;0)*($J3365&gt;P$3)*($I3365&gt;P$3)*0
+($H3365&gt;0)*($J3365&gt;P$3)*($I3365&lt;=P$3)*($I3365&gt;=P$2)*((P$3-$I3365+1)/P$4)
+($H3365&gt;0)*($J3365&gt;P$3)*($I3365&lt;P$2)*1
+($H3365&gt;0)*($I3365&gt;P$3)*0</f>
        <v>0</v>
      </c>
      <c r="Q3358" s="21">
        <f t="shared" si="2361"/>
        <v>0</v>
      </c>
      <c r="R3358" s="21">
        <f t="shared" si="2361"/>
        <v>0</v>
      </c>
      <c r="S3358" s="21">
        <f t="shared" si="2361"/>
        <v>0</v>
      </c>
      <c r="T3358" s="21">
        <f t="shared" si="2361"/>
        <v>0</v>
      </c>
      <c r="U3358" s="21">
        <f t="shared" si="2361"/>
        <v>0</v>
      </c>
      <c r="V3358" s="21">
        <f t="shared" si="2361"/>
        <v>0</v>
      </c>
      <c r="W3358" s="21">
        <f t="shared" si="2361"/>
        <v>0</v>
      </c>
      <c r="X3358" s="21">
        <f t="shared" si="2361"/>
        <v>0</v>
      </c>
      <c r="Y3358" s="21">
        <f t="shared" si="2361"/>
        <v>0</v>
      </c>
      <c r="Z3358" s="21">
        <f t="shared" si="2361"/>
        <v>0</v>
      </c>
      <c r="AA3358" s="21">
        <f t="shared" si="2361"/>
        <v>0</v>
      </c>
      <c r="AB3358" s="21">
        <f t="shared" si="2361"/>
        <v>0</v>
      </c>
      <c r="AC3358" s="21">
        <f t="shared" si="2361"/>
        <v>0</v>
      </c>
      <c r="AD3358" s="21">
        <f t="shared" si="2361"/>
        <v>0</v>
      </c>
      <c r="AE3358" s="21">
        <f t="shared" si="2361"/>
        <v>0</v>
      </c>
      <c r="AF3358" s="21">
        <f t="shared" si="2361"/>
        <v>0</v>
      </c>
      <c r="AG3358" s="21">
        <f t="shared" si="2361"/>
        <v>0</v>
      </c>
      <c r="AH3358" s="21">
        <f t="shared" si="2361"/>
        <v>0</v>
      </c>
      <c r="AI3358" s="21">
        <f t="shared" si="2361"/>
        <v>0</v>
      </c>
      <c r="AJ3358" s="21">
        <f t="shared" si="2361"/>
        <v>0</v>
      </c>
      <c r="AK3358" s="21">
        <f t="shared" si="2361"/>
        <v>0</v>
      </c>
      <c r="AL3358" s="21">
        <f t="shared" si="2361"/>
        <v>0</v>
      </c>
      <c r="AM3358" s="21">
        <f t="shared" si="2361"/>
        <v>0</v>
      </c>
      <c r="AN3358" s="21">
        <f t="shared" si="2361"/>
        <v>0</v>
      </c>
      <c r="AO3358" s="21">
        <f t="shared" si="2361"/>
        <v>0</v>
      </c>
      <c r="AP3358" s="21">
        <f t="shared" si="2361"/>
        <v>0</v>
      </c>
      <c r="AQ3358" s="21">
        <f t="shared" si="2361"/>
        <v>0</v>
      </c>
      <c r="AR3358" s="21">
        <f t="shared" si="2361"/>
        <v>0</v>
      </c>
      <c r="AS3358" s="21">
        <f t="shared" si="2361"/>
        <v>0</v>
      </c>
      <c r="AT3358" s="21">
        <f t="shared" si="2361"/>
        <v>0</v>
      </c>
      <c r="AU3358" s="21">
        <f t="shared" si="2361"/>
        <v>0</v>
      </c>
      <c r="AV3358" s="21">
        <f t="shared" si="2361"/>
        <v>0</v>
      </c>
      <c r="AW3358" s="21">
        <f t="shared" si="2361"/>
        <v>0</v>
      </c>
      <c r="AX3358" s="21">
        <f t="shared" si="2361"/>
        <v>0</v>
      </c>
      <c r="AY3358" s="21">
        <f t="shared" si="2361"/>
        <v>0</v>
      </c>
      <c r="AZ3358" s="21">
        <f t="shared" si="2361"/>
        <v>0</v>
      </c>
      <c r="BA3358" s="21">
        <f t="shared" si="2361"/>
        <v>0</v>
      </c>
      <c r="BB3358" s="21">
        <f t="shared" si="2361"/>
        <v>0</v>
      </c>
      <c r="BC3358" s="21">
        <f t="shared" si="2361"/>
        <v>0</v>
      </c>
      <c r="BD3358" s="21">
        <f t="shared" si="2361"/>
        <v>0</v>
      </c>
    </row>
    <row r="3359" spans="1:59" ht="16" x14ac:dyDescent="0.2">
      <c r="B3359" s="11">
        <f t="shared" si="2359"/>
        <v>124</v>
      </c>
      <c r="C3359" s="12" t="str">
        <f t="shared" si="2359"/>
        <v>SCI HSR 5</v>
      </c>
      <c r="D3359" s="13" t="s">
        <v>21</v>
      </c>
      <c r="E3359" s="22">
        <v>0</v>
      </c>
      <c r="F3359" s="15"/>
      <c r="G3359" s="13" t="s">
        <v>22</v>
      </c>
      <c r="H3359" s="22">
        <v>0</v>
      </c>
      <c r="I3359" s="13" t="s">
        <v>23</v>
      </c>
      <c r="J3359" s="22">
        <v>0</v>
      </c>
      <c r="K3359" s="23"/>
      <c r="L3359" s="20" t="s">
        <v>232</v>
      </c>
      <c r="M3359" s="72"/>
      <c r="N3359" s="72"/>
      <c r="O3359" s="21">
        <f>($E3362&lt;=O$3)*($E3362&gt;O$2)*((O$3-$E3362+1)/O$4)
+($E3362&lt;=O$2)*((O$3-O$2+1)/O$4)
+($E3362&gt;O$3)*(0)
-($E3370&lt;=O$3)*($E3370&lt;&gt;0)*($E3370&gt;O$2)*((O$3-$E3370)/O$4)
-($E3370&lt;=O$2)*((O$3-O$2+1)/O$4)
-($E3370&gt;O$3)*(0)</f>
        <v>1</v>
      </c>
      <c r="P3359" s="21">
        <f t="shared" ref="P3359:BD3359" si="2362">($E3362&lt;=P$3)*($E3362&gt;P$2)*((P$3-$E3362+1)/P$4)
+($E3362&lt;=P$2)*((P$3-P$2+1)/P$4)
+($E3362&gt;P$3)*(0)
-($E3370&lt;=P$3)*($E3370&lt;&gt;0)*($E3370&gt;P$2)*((P$3-$E3370)/P$4)
-($E3370&lt;=P$2)*((P$3-P$2+1)/P$4)
-($E3370&gt;P$3)*(0)</f>
        <v>1</v>
      </c>
      <c r="Q3359" s="21">
        <f t="shared" si="2362"/>
        <v>1</v>
      </c>
      <c r="R3359" s="21">
        <f t="shared" si="2362"/>
        <v>1</v>
      </c>
      <c r="S3359" s="21">
        <f t="shared" si="2362"/>
        <v>1</v>
      </c>
      <c r="T3359" s="21">
        <f t="shared" si="2362"/>
        <v>1</v>
      </c>
      <c r="U3359" s="21">
        <f t="shared" si="2362"/>
        <v>1</v>
      </c>
      <c r="V3359" s="21">
        <f t="shared" si="2362"/>
        <v>1</v>
      </c>
      <c r="W3359" s="21">
        <f t="shared" si="2362"/>
        <v>1</v>
      </c>
      <c r="X3359" s="21">
        <f t="shared" si="2362"/>
        <v>1</v>
      </c>
      <c r="Y3359" s="21">
        <f t="shared" si="2362"/>
        <v>1</v>
      </c>
      <c r="Z3359" s="21">
        <f t="shared" si="2362"/>
        <v>1</v>
      </c>
      <c r="AA3359" s="21">
        <f t="shared" si="2362"/>
        <v>1</v>
      </c>
      <c r="AB3359" s="21">
        <f t="shared" si="2362"/>
        <v>1</v>
      </c>
      <c r="AC3359" s="21">
        <f t="shared" si="2362"/>
        <v>1</v>
      </c>
      <c r="AD3359" s="21">
        <f t="shared" si="2362"/>
        <v>1</v>
      </c>
      <c r="AE3359" s="21">
        <f t="shared" si="2362"/>
        <v>1</v>
      </c>
      <c r="AF3359" s="21">
        <f t="shared" si="2362"/>
        <v>1</v>
      </c>
      <c r="AG3359" s="21">
        <f t="shared" si="2362"/>
        <v>1</v>
      </c>
      <c r="AH3359" s="21">
        <f t="shared" si="2362"/>
        <v>1</v>
      </c>
      <c r="AI3359" s="21">
        <f t="shared" si="2362"/>
        <v>1</v>
      </c>
      <c r="AJ3359" s="21">
        <f t="shared" si="2362"/>
        <v>1</v>
      </c>
      <c r="AK3359" s="21">
        <f t="shared" si="2362"/>
        <v>1</v>
      </c>
      <c r="AL3359" s="21">
        <f t="shared" si="2362"/>
        <v>1</v>
      </c>
      <c r="AM3359" s="21">
        <f t="shared" si="2362"/>
        <v>1</v>
      </c>
      <c r="AN3359" s="21">
        <f t="shared" si="2362"/>
        <v>1</v>
      </c>
      <c r="AO3359" s="21">
        <f t="shared" si="2362"/>
        <v>1</v>
      </c>
      <c r="AP3359" s="21">
        <f t="shared" si="2362"/>
        <v>1</v>
      </c>
      <c r="AQ3359" s="21">
        <f t="shared" si="2362"/>
        <v>1</v>
      </c>
      <c r="AR3359" s="21">
        <f t="shared" si="2362"/>
        <v>1</v>
      </c>
      <c r="AS3359" s="21">
        <f t="shared" si="2362"/>
        <v>1</v>
      </c>
      <c r="AT3359" s="21">
        <f t="shared" si="2362"/>
        <v>1</v>
      </c>
      <c r="AU3359" s="21">
        <f t="shared" si="2362"/>
        <v>1</v>
      </c>
      <c r="AV3359" s="21">
        <f t="shared" si="2362"/>
        <v>1</v>
      </c>
      <c r="AW3359" s="21">
        <f t="shared" si="2362"/>
        <v>1</v>
      </c>
      <c r="AX3359" s="21">
        <f t="shared" si="2362"/>
        <v>0.67032967032967039</v>
      </c>
      <c r="AY3359" s="21">
        <f t="shared" si="2362"/>
        <v>0</v>
      </c>
      <c r="AZ3359" s="21">
        <f t="shared" si="2362"/>
        <v>0</v>
      </c>
      <c r="BA3359" s="21">
        <f t="shared" si="2362"/>
        <v>0</v>
      </c>
      <c r="BB3359" s="21">
        <f t="shared" si="2362"/>
        <v>0</v>
      </c>
      <c r="BC3359" s="21">
        <f t="shared" si="2362"/>
        <v>0</v>
      </c>
      <c r="BD3359" s="21">
        <f t="shared" si="2362"/>
        <v>0</v>
      </c>
    </row>
    <row r="3360" spans="1:59" ht="16" x14ac:dyDescent="0.2">
      <c r="B3360" s="11">
        <f t="shared" si="2359"/>
        <v>124</v>
      </c>
      <c r="C3360" s="12" t="str">
        <f t="shared" si="2359"/>
        <v>SCI HSR 5</v>
      </c>
      <c r="D3360" s="13" t="s">
        <v>1</v>
      </c>
      <c r="E3360" s="22">
        <v>60000</v>
      </c>
      <c r="F3360" s="15"/>
      <c r="G3360" s="15"/>
      <c r="H3360" s="15"/>
      <c r="I3360" s="15"/>
      <c r="J3360" s="15"/>
      <c r="L3360" s="20" t="s">
        <v>233</v>
      </c>
      <c r="M3360" s="72"/>
      <c r="N3360" s="72"/>
      <c r="O3360" s="21">
        <f>($E3373&gt;O$3)*($E3370&lt;O$2)*((O$3-O$2+1)/O$4)
+($E3373&gt;O$3)*($E3370&gt;=O$2)*($E3370&lt;=O$3)*((O$3-$E3370)/O$4)
+($E3373&gt;O$3)*($E3370&gt;O$3)*(0)
+($E3373&lt;=O$3)*($E3373&gt;=O$2)*($E3370&lt;O$2)*(($E3373-O$2)/O$4)
+($E3373&lt;=O$3)*($E3373&gt;=O$2)*($E3370&lt;=O$3)*($E3370&gt;=O$2)*(($E3373-$E3370)/O$4)
+($E3373&lt;O$2)*(0)</f>
        <v>0</v>
      </c>
      <c r="P3360" s="21">
        <f t="shared" ref="P3360:BD3360" si="2363">($E3373&gt;P$3)*($E3370&lt;P$2)*((P$3-P$2+1)/P$4)
+($E3373&gt;P$3)*($E3370&gt;=P$2)*($E3370&lt;=P$3)*((P$3-$E3370)/P$4)
+($E3373&gt;P$3)*($E3370&gt;P$3)*(0)
+($E3373&lt;=P$3)*($E3373&gt;=P$2)*($E3370&lt;P$2)*(($E3373-P$2)/P$4)
+($E3373&lt;=P$3)*($E3373&gt;=P$2)*($E3370&lt;=P$3)*($E3370&gt;=P$2)*(($E3373-$E3370)/P$4)
+($E3373&lt;P$2)*(0)</f>
        <v>0</v>
      </c>
      <c r="Q3360" s="21">
        <f t="shared" si="2363"/>
        <v>0</v>
      </c>
      <c r="R3360" s="21">
        <f t="shared" si="2363"/>
        <v>0</v>
      </c>
      <c r="S3360" s="21">
        <f t="shared" si="2363"/>
        <v>0</v>
      </c>
      <c r="T3360" s="21">
        <f t="shared" si="2363"/>
        <v>0</v>
      </c>
      <c r="U3360" s="21">
        <f t="shared" si="2363"/>
        <v>0</v>
      </c>
      <c r="V3360" s="21">
        <f t="shared" si="2363"/>
        <v>0</v>
      </c>
      <c r="W3360" s="21">
        <f t="shared" si="2363"/>
        <v>0</v>
      </c>
      <c r="X3360" s="21">
        <f t="shared" si="2363"/>
        <v>0</v>
      </c>
      <c r="Y3360" s="21">
        <f t="shared" si="2363"/>
        <v>0</v>
      </c>
      <c r="Z3360" s="21">
        <f t="shared" si="2363"/>
        <v>0</v>
      </c>
      <c r="AA3360" s="21">
        <f t="shared" si="2363"/>
        <v>0</v>
      </c>
      <c r="AB3360" s="21">
        <f t="shared" si="2363"/>
        <v>0</v>
      </c>
      <c r="AC3360" s="21">
        <f t="shared" si="2363"/>
        <v>0</v>
      </c>
      <c r="AD3360" s="21">
        <f t="shared" si="2363"/>
        <v>0</v>
      </c>
      <c r="AE3360" s="21">
        <f t="shared" si="2363"/>
        <v>0</v>
      </c>
      <c r="AF3360" s="21">
        <f t="shared" si="2363"/>
        <v>0</v>
      </c>
      <c r="AG3360" s="21">
        <f t="shared" si="2363"/>
        <v>0</v>
      </c>
      <c r="AH3360" s="21">
        <f t="shared" si="2363"/>
        <v>0</v>
      </c>
      <c r="AI3360" s="21">
        <f t="shared" si="2363"/>
        <v>0</v>
      </c>
      <c r="AJ3360" s="21">
        <f t="shared" si="2363"/>
        <v>0</v>
      </c>
      <c r="AK3360" s="21">
        <f t="shared" si="2363"/>
        <v>0</v>
      </c>
      <c r="AL3360" s="21">
        <f t="shared" si="2363"/>
        <v>0</v>
      </c>
      <c r="AM3360" s="21">
        <f t="shared" si="2363"/>
        <v>0</v>
      </c>
      <c r="AN3360" s="21">
        <f t="shared" si="2363"/>
        <v>0</v>
      </c>
      <c r="AO3360" s="21">
        <f t="shared" si="2363"/>
        <v>0</v>
      </c>
      <c r="AP3360" s="21">
        <f t="shared" si="2363"/>
        <v>0</v>
      </c>
      <c r="AQ3360" s="21">
        <f t="shared" si="2363"/>
        <v>0</v>
      </c>
      <c r="AR3360" s="21">
        <f t="shared" si="2363"/>
        <v>0</v>
      </c>
      <c r="AS3360" s="21">
        <f t="shared" si="2363"/>
        <v>0</v>
      </c>
      <c r="AT3360" s="21">
        <f t="shared" si="2363"/>
        <v>0</v>
      </c>
      <c r="AU3360" s="21">
        <f t="shared" si="2363"/>
        <v>0</v>
      </c>
      <c r="AV3360" s="21">
        <f t="shared" si="2363"/>
        <v>0</v>
      </c>
      <c r="AW3360" s="21">
        <f t="shared" si="2363"/>
        <v>0</v>
      </c>
      <c r="AX3360" s="21">
        <f t="shared" si="2363"/>
        <v>0</v>
      </c>
      <c r="AY3360" s="21">
        <f t="shared" si="2363"/>
        <v>0</v>
      </c>
      <c r="AZ3360" s="21">
        <f t="shared" si="2363"/>
        <v>0</v>
      </c>
      <c r="BA3360" s="21">
        <f t="shared" si="2363"/>
        <v>0</v>
      </c>
      <c r="BB3360" s="21">
        <f t="shared" si="2363"/>
        <v>0</v>
      </c>
      <c r="BC3360" s="21">
        <f t="shared" si="2363"/>
        <v>0</v>
      </c>
      <c r="BD3360" s="21">
        <f t="shared" si="2363"/>
        <v>0</v>
      </c>
    </row>
    <row r="3361" spans="1:59" ht="16" x14ac:dyDescent="0.2">
      <c r="B3361" s="11">
        <f t="shared" si="2359"/>
        <v>124</v>
      </c>
      <c r="C3361" s="12" t="str">
        <f t="shared" si="2359"/>
        <v>SCI HSR 5</v>
      </c>
      <c r="K3361" s="24"/>
      <c r="L3361" s="20" t="s">
        <v>234</v>
      </c>
      <c r="M3361" s="72"/>
      <c r="N3361" s="72"/>
      <c r="O3361" s="21">
        <f>($E3376&gt;0)*($E3373&lt;O$2)*(EDATE($E3373,$E3376)&gt;O$3)*((O$3-O$2+1)/O$4)
+($E3376&gt;0)*($E3373&lt;O$2)*(EDATE($E3373,$E3376)&gt;=O$2)*(EDATE($E3373,$E3376)&lt;=O$3)*((EDATE($E3373,$E3376)-O$2)/O$4)
+($E3376&gt;0)*($E3373&lt;O$2)*(EDATE($E3373,$E3376)&lt;O$2)*(0)
+($E3376&gt;0)*($E3373&gt;=O$2)*($E3373&lt;=O$3)*(EDATE($E3373,$E3376)&gt;=O$2)*(EDATE($E3373,$E3376)&lt;=O$3)*((EDATE($E3373,$E3376)-$E3373+1)/O$4)
+($E3376&gt;0)*($E3373&gt;=O$2)*($E3373&lt;=O$3)*(EDATE($E3373,$E3376)&gt;O$3)*((O$3-$E3373+1)/O$4)
+($E3376&gt;0)*($E3373&gt;O$3)*(0)</f>
        <v>0</v>
      </c>
      <c r="P3361" s="21">
        <f t="shared" ref="P3361:BD3361" si="2364">($E3376&gt;0)*($E3373&lt;P$2)*(EDATE($E3373,$E3376)&gt;P$3)*((P$3-P$2+1)/P$4)
+($E3376&gt;0)*($E3373&lt;P$2)*(EDATE($E3373,$E3376)&gt;=P$2)*(EDATE($E3373,$E3376)&lt;=P$3)*((EDATE($E3373,$E3376)-P$2)/P$4)
+($E3376&gt;0)*($E3373&lt;P$2)*(EDATE($E3373,$E3376)&lt;P$2)*(0)
+($E3376&gt;0)*($E3373&gt;=P$2)*($E3373&lt;=P$3)*(EDATE($E3373,$E3376)&gt;=P$2)*(EDATE($E3373,$E3376)&lt;=P$3)*((EDATE($E3373,$E3376)-$E3373+1)/P$4)
+($E3376&gt;0)*($E3373&gt;=P$2)*($E3373&lt;=P$3)*(EDATE($E3373,$E3376)&gt;P$3)*((P$3-$E3373+1)/P$4)
+($E3376&gt;0)*($E3373&gt;P$3)*(0)</f>
        <v>0</v>
      </c>
      <c r="Q3361" s="21">
        <f t="shared" si="2364"/>
        <v>0</v>
      </c>
      <c r="R3361" s="21">
        <f t="shared" si="2364"/>
        <v>0</v>
      </c>
      <c r="S3361" s="21">
        <f t="shared" si="2364"/>
        <v>0</v>
      </c>
      <c r="T3361" s="21">
        <f t="shared" si="2364"/>
        <v>0</v>
      </c>
      <c r="U3361" s="21">
        <f t="shared" si="2364"/>
        <v>0</v>
      </c>
      <c r="V3361" s="21">
        <f t="shared" si="2364"/>
        <v>0</v>
      </c>
      <c r="W3361" s="21">
        <f t="shared" si="2364"/>
        <v>0</v>
      </c>
      <c r="X3361" s="21">
        <f t="shared" si="2364"/>
        <v>0</v>
      </c>
      <c r="Y3361" s="21">
        <f t="shared" si="2364"/>
        <v>0</v>
      </c>
      <c r="Z3361" s="21">
        <f t="shared" si="2364"/>
        <v>0</v>
      </c>
      <c r="AA3361" s="21">
        <f t="shared" si="2364"/>
        <v>0</v>
      </c>
      <c r="AB3361" s="21">
        <f t="shared" si="2364"/>
        <v>0</v>
      </c>
      <c r="AC3361" s="21">
        <f t="shared" si="2364"/>
        <v>0</v>
      </c>
      <c r="AD3361" s="21">
        <f t="shared" si="2364"/>
        <v>0</v>
      </c>
      <c r="AE3361" s="21">
        <f t="shared" si="2364"/>
        <v>0</v>
      </c>
      <c r="AF3361" s="21">
        <f t="shared" si="2364"/>
        <v>0</v>
      </c>
      <c r="AG3361" s="21">
        <f t="shared" si="2364"/>
        <v>0</v>
      </c>
      <c r="AH3361" s="21">
        <f t="shared" si="2364"/>
        <v>0</v>
      </c>
      <c r="AI3361" s="21">
        <f t="shared" si="2364"/>
        <v>0</v>
      </c>
      <c r="AJ3361" s="21">
        <f t="shared" si="2364"/>
        <v>0</v>
      </c>
      <c r="AK3361" s="21">
        <f t="shared" si="2364"/>
        <v>0</v>
      </c>
      <c r="AL3361" s="21">
        <f t="shared" si="2364"/>
        <v>0</v>
      </c>
      <c r="AM3361" s="21">
        <f t="shared" si="2364"/>
        <v>0</v>
      </c>
      <c r="AN3361" s="21">
        <f t="shared" si="2364"/>
        <v>0</v>
      </c>
      <c r="AO3361" s="21">
        <f t="shared" si="2364"/>
        <v>0</v>
      </c>
      <c r="AP3361" s="21">
        <f t="shared" si="2364"/>
        <v>0</v>
      </c>
      <c r="AQ3361" s="21">
        <f t="shared" si="2364"/>
        <v>0</v>
      </c>
      <c r="AR3361" s="21">
        <f t="shared" si="2364"/>
        <v>0</v>
      </c>
      <c r="AS3361" s="21">
        <f t="shared" si="2364"/>
        <v>0</v>
      </c>
      <c r="AT3361" s="21">
        <f t="shared" si="2364"/>
        <v>0</v>
      </c>
      <c r="AU3361" s="21">
        <f t="shared" si="2364"/>
        <v>0</v>
      </c>
      <c r="AV3361" s="21">
        <f t="shared" si="2364"/>
        <v>0</v>
      </c>
      <c r="AW3361" s="21">
        <f t="shared" si="2364"/>
        <v>0</v>
      </c>
      <c r="AX3361" s="21">
        <f t="shared" si="2364"/>
        <v>0</v>
      </c>
      <c r="AY3361" s="21">
        <f t="shared" si="2364"/>
        <v>0</v>
      </c>
      <c r="AZ3361" s="21">
        <f t="shared" si="2364"/>
        <v>0</v>
      </c>
      <c r="BA3361" s="21">
        <f t="shared" si="2364"/>
        <v>0</v>
      </c>
      <c r="BB3361" s="21">
        <f t="shared" si="2364"/>
        <v>0</v>
      </c>
      <c r="BC3361" s="21">
        <f t="shared" si="2364"/>
        <v>0</v>
      </c>
      <c r="BD3361" s="21">
        <f t="shared" si="2364"/>
        <v>0</v>
      </c>
    </row>
    <row r="3362" spans="1:59" ht="16" x14ac:dyDescent="0.2">
      <c r="B3362" s="11">
        <f t="shared" si="2359"/>
        <v>124</v>
      </c>
      <c r="C3362" s="12" t="str">
        <f t="shared" si="2359"/>
        <v>SCI HSR 5</v>
      </c>
      <c r="D3362" s="25" t="s">
        <v>235</v>
      </c>
      <c r="E3362" s="26">
        <v>44348</v>
      </c>
      <c r="F3362" s="15"/>
      <c r="G3362" s="25" t="s">
        <v>236</v>
      </c>
      <c r="H3362" s="25" t="s">
        <v>237</v>
      </c>
      <c r="I3362" s="25" t="s">
        <v>238</v>
      </c>
      <c r="J3362" s="25" t="s">
        <v>239</v>
      </c>
      <c r="K3362" s="24"/>
      <c r="L3362" s="27" t="s">
        <v>240</v>
      </c>
      <c r="M3362" s="83"/>
      <c r="N3362" s="83"/>
      <c r="O3362" s="28">
        <f>($H3374&gt;0)*($J3374&lt;O$2)*0
+($H3374&gt;0)*($J3374&gt;=O$2)*($J3374&lt;=O$3)*(($J3374-O$2+1)/O$4)
+($H3374&gt;0)*($J3374&gt;O$3)*($I3374&gt;O$3)*0
+($H3374&gt;0)*($J3374&gt;O$3)*($I3374&lt;=O$3)*($I3374&gt;=O$2)*((O$3-$I3374+1)/O$4)
+($H3374&gt;0)*($J3374&gt;O$3)*($I3374&lt;O$2)*1
+($H3374&gt;0)*($I3374&gt;O$3)*0
+($H3375&gt;0)*($J3375&lt;O$2)*0
+($H3375&gt;0)*($J3375&gt;=O$2)*($J3375&lt;=O$3)*(($J3375-O$2+1)/O$4)
+($H3375&gt;0)*($J3375&gt;O$3)*($I3375&gt;O$3)*0
+($H3375&gt;0)*($J3375&gt;O$3)*($I3375&lt;=O$3)*($I3375&gt;=O$2)*((O$3-$I3375+1)/O$4)
+($H3375&gt;0)*($J3375&gt;O$3)*($I3375&lt;O$2)*1
+($H3375&gt;0)*($I3375&gt;O$3)*0
+($H3376&gt;0)*($J3376&lt;O$2)*0
+($H3376&gt;0)*($J3376&gt;=O$2)*($J3376&lt;=O$3)*(($J3376-O$2+1)/O$4)
+($H3376&gt;0)*($J3376&gt;O$3)*($I3376&gt;O$3)*0
+($H3376&gt;0)*($J3376&gt;O$3)*($I3376&lt;=O$3)*($I3376&gt;=O$2)*((O$3-$I3376+1)/O$4)
+($H3376&gt;0)*($J3376&gt;O$3)*($I3376&lt;O$2)*1
+($H3376&gt;0)*($I3376&gt;O$3)*0</f>
        <v>0</v>
      </c>
      <c r="P3362" s="28">
        <f t="shared" ref="P3362:BD3362" si="2365">($H3374&gt;0)*($J3374&lt;P$2)*0
+($H3374&gt;0)*($J3374&gt;=P$2)*($J3374&lt;=P$3)*(($J3374-P$2+1)/P$4)
+($H3374&gt;0)*($J3374&gt;P$3)*($I3374&gt;P$3)*0
+($H3374&gt;0)*($J3374&gt;P$3)*($I3374&lt;=P$3)*($I3374&gt;=P$2)*((P$3-$I3374+1)/P$4)
+($H3374&gt;0)*($J3374&gt;P$3)*($I3374&lt;P$2)*1
+($H3374&gt;0)*($I3374&gt;P$3)*0
+($H3375&gt;0)*($J3375&lt;P$2)*0
+($H3375&gt;0)*($J3375&gt;=P$2)*($J3375&lt;=P$3)*(($J3375-P$2+1)/P$4)
+($H3375&gt;0)*($J3375&gt;P$3)*($I3375&gt;P$3)*0
+($H3375&gt;0)*($J3375&gt;P$3)*($I3375&lt;=P$3)*($I3375&gt;=P$2)*((P$3-$I3375+1)/P$4)
+($H3375&gt;0)*($J3375&gt;P$3)*($I3375&lt;P$2)*1
+($H3375&gt;0)*($I3375&gt;P$3)*0
+($H3376&gt;0)*($J3376&lt;P$2)*0
+($H3376&gt;0)*($J3376&gt;=P$2)*($J3376&lt;=P$3)*(($J3376-P$2+1)/P$4)
+($H3376&gt;0)*($J3376&gt;P$3)*($I3376&gt;P$3)*0
+($H3376&gt;0)*($J3376&gt;P$3)*($I3376&lt;=P$3)*($I3376&gt;=P$2)*((P$3-$I3376+1)/P$4)
+($H3376&gt;0)*($J3376&gt;P$3)*($I3376&lt;P$2)*1
+($H3376&gt;0)*($I3376&gt;P$3)*0</f>
        <v>0</v>
      </c>
      <c r="Q3362" s="28">
        <f t="shared" si="2365"/>
        <v>0</v>
      </c>
      <c r="R3362" s="28">
        <f t="shared" si="2365"/>
        <v>0</v>
      </c>
      <c r="S3362" s="28">
        <f t="shared" si="2365"/>
        <v>0</v>
      </c>
      <c r="T3362" s="28">
        <f t="shared" si="2365"/>
        <v>0</v>
      </c>
      <c r="U3362" s="28">
        <f t="shared" si="2365"/>
        <v>0</v>
      </c>
      <c r="V3362" s="28">
        <f t="shared" si="2365"/>
        <v>0</v>
      </c>
      <c r="W3362" s="28">
        <f t="shared" si="2365"/>
        <v>0</v>
      </c>
      <c r="X3362" s="28">
        <f t="shared" si="2365"/>
        <v>0</v>
      </c>
      <c r="Y3362" s="28">
        <f t="shared" si="2365"/>
        <v>0</v>
      </c>
      <c r="Z3362" s="28">
        <f t="shared" si="2365"/>
        <v>0</v>
      </c>
      <c r="AA3362" s="28">
        <f t="shared" si="2365"/>
        <v>0</v>
      </c>
      <c r="AB3362" s="28">
        <f t="shared" si="2365"/>
        <v>0</v>
      </c>
      <c r="AC3362" s="28">
        <f t="shared" si="2365"/>
        <v>0</v>
      </c>
      <c r="AD3362" s="28">
        <f t="shared" si="2365"/>
        <v>0</v>
      </c>
      <c r="AE3362" s="28">
        <f t="shared" si="2365"/>
        <v>0</v>
      </c>
      <c r="AF3362" s="28">
        <f t="shared" si="2365"/>
        <v>0</v>
      </c>
      <c r="AG3362" s="28">
        <f t="shared" si="2365"/>
        <v>0</v>
      </c>
      <c r="AH3362" s="28">
        <f t="shared" si="2365"/>
        <v>0</v>
      </c>
      <c r="AI3362" s="28">
        <f t="shared" si="2365"/>
        <v>0</v>
      </c>
      <c r="AJ3362" s="28">
        <f t="shared" si="2365"/>
        <v>0</v>
      </c>
      <c r="AK3362" s="28">
        <f t="shared" si="2365"/>
        <v>0</v>
      </c>
      <c r="AL3362" s="28">
        <f t="shared" si="2365"/>
        <v>0</v>
      </c>
      <c r="AM3362" s="28">
        <f t="shared" si="2365"/>
        <v>0</v>
      </c>
      <c r="AN3362" s="28">
        <f t="shared" si="2365"/>
        <v>0</v>
      </c>
      <c r="AO3362" s="28">
        <f t="shared" si="2365"/>
        <v>0</v>
      </c>
      <c r="AP3362" s="28">
        <f t="shared" si="2365"/>
        <v>0</v>
      </c>
      <c r="AQ3362" s="28">
        <f t="shared" si="2365"/>
        <v>0</v>
      </c>
      <c r="AR3362" s="28">
        <f t="shared" si="2365"/>
        <v>0</v>
      </c>
      <c r="AS3362" s="28">
        <f t="shared" si="2365"/>
        <v>0</v>
      </c>
      <c r="AT3362" s="28">
        <f t="shared" si="2365"/>
        <v>0</v>
      </c>
      <c r="AU3362" s="28">
        <f t="shared" si="2365"/>
        <v>0</v>
      </c>
      <c r="AV3362" s="28">
        <f t="shared" si="2365"/>
        <v>0</v>
      </c>
      <c r="AW3362" s="28">
        <f t="shared" si="2365"/>
        <v>0</v>
      </c>
      <c r="AX3362" s="28">
        <f t="shared" si="2365"/>
        <v>0</v>
      </c>
      <c r="AY3362" s="28">
        <f t="shared" si="2365"/>
        <v>0</v>
      </c>
      <c r="AZ3362" s="28">
        <f t="shared" si="2365"/>
        <v>0</v>
      </c>
      <c r="BA3362" s="28">
        <f t="shared" si="2365"/>
        <v>0</v>
      </c>
      <c r="BB3362" s="28">
        <f t="shared" si="2365"/>
        <v>0</v>
      </c>
      <c r="BC3362" s="28">
        <f t="shared" si="2365"/>
        <v>0</v>
      </c>
      <c r="BD3362" s="28">
        <f t="shared" si="2365"/>
        <v>0</v>
      </c>
    </row>
    <row r="3363" spans="1:59" ht="16" x14ac:dyDescent="0.2">
      <c r="B3363" s="11">
        <f t="shared" si="2359"/>
        <v>124</v>
      </c>
      <c r="C3363" s="12" t="str">
        <f t="shared" si="2359"/>
        <v>SCI HSR 5</v>
      </c>
      <c r="D3363" s="25" t="s">
        <v>241</v>
      </c>
      <c r="E3363" s="29">
        <v>60000</v>
      </c>
      <c r="F3363" s="15"/>
      <c r="G3363" s="30" t="s">
        <v>10</v>
      </c>
      <c r="H3363" s="31">
        <v>0</v>
      </c>
      <c r="I3363" s="32">
        <v>0</v>
      </c>
      <c r="J3363" s="32">
        <v>0</v>
      </c>
      <c r="K3363" s="24"/>
      <c r="L3363" s="33" t="s">
        <v>242</v>
      </c>
      <c r="M3363" s="73"/>
      <c r="N3363" s="73"/>
      <c r="O3363" s="34">
        <f>($E3373&lt;=O$3)*($E3373&gt;O$2)*((O$3-$E3373+1)/O$4)
+($E3373&lt;=O$2)*((O$3-O$2+1)/O$4)
+($E3373&gt;O$3)*(0)</f>
        <v>0</v>
      </c>
      <c r="P3363" s="34">
        <f t="shared" ref="P3363:BD3363" si="2366">($E3373&lt;=P$3)*($E3373&gt;P$2)*((P$3-$E3373+1)/P$4)
+($E3373&lt;=P$2)*((P$3-P$2+1)/P$4)
+($E3373&gt;P$3)*(0)</f>
        <v>0</v>
      </c>
      <c r="Q3363" s="34">
        <f t="shared" si="2366"/>
        <v>0</v>
      </c>
      <c r="R3363" s="34">
        <f t="shared" si="2366"/>
        <v>0</v>
      </c>
      <c r="S3363" s="34">
        <f t="shared" si="2366"/>
        <v>0</v>
      </c>
      <c r="T3363" s="34">
        <f t="shared" si="2366"/>
        <v>0</v>
      </c>
      <c r="U3363" s="34">
        <f t="shared" si="2366"/>
        <v>0</v>
      </c>
      <c r="V3363" s="34">
        <f t="shared" si="2366"/>
        <v>0</v>
      </c>
      <c r="W3363" s="34">
        <f t="shared" si="2366"/>
        <v>0</v>
      </c>
      <c r="X3363" s="34">
        <f t="shared" si="2366"/>
        <v>0</v>
      </c>
      <c r="Y3363" s="34">
        <f t="shared" si="2366"/>
        <v>0</v>
      </c>
      <c r="Z3363" s="34">
        <f t="shared" si="2366"/>
        <v>0</v>
      </c>
      <c r="AA3363" s="34">
        <f t="shared" si="2366"/>
        <v>0</v>
      </c>
      <c r="AB3363" s="34">
        <f t="shared" si="2366"/>
        <v>0</v>
      </c>
      <c r="AC3363" s="34">
        <f t="shared" si="2366"/>
        <v>0</v>
      </c>
      <c r="AD3363" s="34">
        <f t="shared" si="2366"/>
        <v>0</v>
      </c>
      <c r="AE3363" s="34">
        <f t="shared" si="2366"/>
        <v>0</v>
      </c>
      <c r="AF3363" s="34">
        <f t="shared" si="2366"/>
        <v>0</v>
      </c>
      <c r="AG3363" s="34">
        <f t="shared" si="2366"/>
        <v>0</v>
      </c>
      <c r="AH3363" s="34">
        <f t="shared" si="2366"/>
        <v>0</v>
      </c>
      <c r="AI3363" s="34">
        <f t="shared" si="2366"/>
        <v>0</v>
      </c>
      <c r="AJ3363" s="34">
        <f t="shared" si="2366"/>
        <v>0</v>
      </c>
      <c r="AK3363" s="34">
        <f t="shared" si="2366"/>
        <v>0</v>
      </c>
      <c r="AL3363" s="34">
        <f t="shared" si="2366"/>
        <v>0</v>
      </c>
      <c r="AM3363" s="34">
        <f t="shared" si="2366"/>
        <v>0</v>
      </c>
      <c r="AN3363" s="34">
        <f t="shared" si="2366"/>
        <v>0</v>
      </c>
      <c r="AO3363" s="34">
        <f t="shared" si="2366"/>
        <v>0</v>
      </c>
      <c r="AP3363" s="34">
        <f t="shared" si="2366"/>
        <v>0</v>
      </c>
      <c r="AQ3363" s="34">
        <f t="shared" si="2366"/>
        <v>0</v>
      </c>
      <c r="AR3363" s="34">
        <f t="shared" si="2366"/>
        <v>0</v>
      </c>
      <c r="AS3363" s="34">
        <f t="shared" si="2366"/>
        <v>0</v>
      </c>
      <c r="AT3363" s="34">
        <f t="shared" si="2366"/>
        <v>0</v>
      </c>
      <c r="AU3363" s="34">
        <f t="shared" si="2366"/>
        <v>0</v>
      </c>
      <c r="AV3363" s="34">
        <f t="shared" si="2366"/>
        <v>0</v>
      </c>
      <c r="AW3363" s="34">
        <f t="shared" si="2366"/>
        <v>0</v>
      </c>
      <c r="AX3363" s="34">
        <f t="shared" si="2366"/>
        <v>0.34065934065934067</v>
      </c>
      <c r="AY3363" s="34">
        <f t="shared" si="2366"/>
        <v>1</v>
      </c>
      <c r="AZ3363" s="34">
        <f t="shared" si="2366"/>
        <v>1</v>
      </c>
      <c r="BA3363" s="34">
        <f t="shared" si="2366"/>
        <v>1</v>
      </c>
      <c r="BB3363" s="34">
        <f t="shared" si="2366"/>
        <v>1</v>
      </c>
      <c r="BC3363" s="34">
        <f t="shared" si="2366"/>
        <v>1</v>
      </c>
      <c r="BD3363" s="34">
        <f t="shared" si="2366"/>
        <v>1</v>
      </c>
    </row>
    <row r="3364" spans="1:59" ht="16" x14ac:dyDescent="0.2">
      <c r="A3364" s="35"/>
      <c r="B3364" s="11">
        <f t="shared" si="2359"/>
        <v>124</v>
      </c>
      <c r="C3364" s="12" t="str">
        <f t="shared" si="2359"/>
        <v>SCI HSR 5</v>
      </c>
      <c r="D3364" s="25" t="s">
        <v>243</v>
      </c>
      <c r="E3364" s="29">
        <v>61450.902495897746</v>
      </c>
      <c r="F3364" s="15"/>
      <c r="G3364" s="30" t="s">
        <v>11</v>
      </c>
      <c r="H3364" s="31">
        <v>0</v>
      </c>
      <c r="I3364" s="32">
        <v>0</v>
      </c>
      <c r="J3364" s="32">
        <v>0</v>
      </c>
      <c r="K3364" s="35"/>
      <c r="M3364" s="84">
        <v>44348</v>
      </c>
      <c r="O3364" s="15"/>
      <c r="P3364" s="15"/>
      <c r="Q3364" s="15"/>
      <c r="R3364" s="15"/>
      <c r="S3364" s="15"/>
      <c r="T3364" s="15"/>
      <c r="U3364" s="15"/>
      <c r="V3364" s="15"/>
      <c r="W3364" s="15"/>
      <c r="X3364" s="15"/>
      <c r="Y3364" s="15"/>
      <c r="Z3364" s="15"/>
      <c r="AA3364" s="15"/>
      <c r="AB3364" s="15"/>
      <c r="AC3364" s="15"/>
      <c r="AD3364" s="15"/>
      <c r="AE3364" s="15"/>
      <c r="AF3364" s="15"/>
      <c r="AG3364" s="15"/>
      <c r="AH3364" s="15"/>
      <c r="AI3364" s="15"/>
      <c r="AJ3364" s="15"/>
      <c r="AK3364" s="15"/>
      <c r="AL3364" s="15"/>
      <c r="AM3364" s="15"/>
      <c r="AN3364" s="15"/>
      <c r="AO3364" s="15"/>
      <c r="AP3364" s="15"/>
      <c r="AQ3364" s="15"/>
      <c r="AR3364" s="15"/>
      <c r="AS3364" s="15"/>
      <c r="AT3364" s="15"/>
      <c r="AU3364" s="15"/>
      <c r="AV3364" s="15"/>
      <c r="AW3364" s="15"/>
      <c r="AX3364" s="15"/>
      <c r="AY3364" s="15"/>
      <c r="AZ3364" s="15"/>
      <c r="BA3364" s="15"/>
      <c r="BB3364" s="15"/>
      <c r="BC3364" s="15"/>
      <c r="BD3364" s="15"/>
      <c r="BE3364" s="35"/>
      <c r="BF3364" s="35"/>
      <c r="BG3364" s="35"/>
    </row>
    <row r="3365" spans="1:59" ht="16" x14ac:dyDescent="0.2">
      <c r="B3365" s="11">
        <f t="shared" si="2359"/>
        <v>124</v>
      </c>
      <c r="C3365" s="12" t="str">
        <f t="shared" si="2359"/>
        <v>SCI HSR 5</v>
      </c>
      <c r="D3365" s="25" t="s">
        <v>244</v>
      </c>
      <c r="E3365" s="29">
        <v>61450.902495897746</v>
      </c>
      <c r="F3365" s="15"/>
      <c r="G3365" s="36" t="s">
        <v>12</v>
      </c>
      <c r="H3365" s="31">
        <v>0</v>
      </c>
      <c r="I3365" s="32">
        <v>0</v>
      </c>
      <c r="J3365" s="32">
        <v>0</v>
      </c>
      <c r="K3365" s="24"/>
      <c r="L3365" s="37" t="s">
        <v>245</v>
      </c>
      <c r="M3365" s="74">
        <v>1</v>
      </c>
      <c r="N3365" s="74">
        <v>1</v>
      </c>
      <c r="O3365" s="38">
        <v>1.02</v>
      </c>
      <c r="P3365" s="38">
        <v>1.02</v>
      </c>
      <c r="Q3365" s="38">
        <v>1.02</v>
      </c>
      <c r="R3365" s="38">
        <v>1.0233626373626374</v>
      </c>
      <c r="S3365" s="38">
        <v>1.0302</v>
      </c>
      <c r="T3365" s="38">
        <v>1.0302</v>
      </c>
      <c r="U3365" s="38">
        <v>1.0302</v>
      </c>
      <c r="V3365" s="38">
        <v>1.0335962637362637</v>
      </c>
      <c r="W3365" s="38">
        <v>1.040502</v>
      </c>
      <c r="X3365" s="38">
        <v>1.040502</v>
      </c>
      <c r="Y3365" s="38">
        <v>1.040502</v>
      </c>
      <c r="Z3365" s="38">
        <v>1.0439322263736264</v>
      </c>
      <c r="AA3365" s="38">
        <v>1.0509070200000001</v>
      </c>
      <c r="AB3365" s="38">
        <v>1.0509070200000001</v>
      </c>
      <c r="AC3365" s="38">
        <v>1.0509070200000001</v>
      </c>
      <c r="AD3365" s="38">
        <v>1.0543715486373628</v>
      </c>
      <c r="AE3365" s="38">
        <v>1.0614160902000001</v>
      </c>
      <c r="AF3365" s="38">
        <v>1.0614160902000001</v>
      </c>
      <c r="AG3365" s="38">
        <v>1.0614160902000001</v>
      </c>
      <c r="AH3365" s="38">
        <v>1.0649152641237363</v>
      </c>
      <c r="AI3365" s="38">
        <v>1.0720302511020001</v>
      </c>
      <c r="AJ3365" s="38">
        <v>1.0720302511020001</v>
      </c>
      <c r="AK3365" s="38">
        <v>1.0720302511020001</v>
      </c>
      <c r="AL3365" s="38">
        <v>1.0755644167649738</v>
      </c>
      <c r="AM3365" s="38">
        <v>1.0827505536130202</v>
      </c>
      <c r="AN3365" s="38">
        <v>1.0827505536130202</v>
      </c>
      <c r="AO3365" s="38">
        <v>1.0827505536130202</v>
      </c>
      <c r="AP3365" s="38">
        <v>1.0863200609326236</v>
      </c>
      <c r="AQ3365" s="38">
        <v>1.0935780591491504</v>
      </c>
      <c r="AR3365" s="38">
        <v>1.0935780591491504</v>
      </c>
      <c r="AS3365" s="38">
        <v>1.0935780591491504</v>
      </c>
      <c r="AT3365" s="38">
        <v>1.0971832615419499</v>
      </c>
      <c r="AU3365" s="38">
        <v>1.104513839740642</v>
      </c>
      <c r="AV3365" s="38">
        <v>1.104513839740642</v>
      </c>
      <c r="AW3365" s="38">
        <v>1.104513839740642</v>
      </c>
      <c r="AX3365" s="38">
        <v>1.1081550941573695</v>
      </c>
      <c r="AY3365" s="38">
        <v>1.1155589781380484</v>
      </c>
      <c r="AZ3365" s="38">
        <v>1.1155589781380484</v>
      </c>
      <c r="BA3365" s="38">
        <v>1.1155589781380484</v>
      </c>
      <c r="BB3365" s="38">
        <v>1.1192366450989431</v>
      </c>
      <c r="BC3365" s="38">
        <v>1.1267145679194288</v>
      </c>
      <c r="BD3365" s="38">
        <v>1.1267145679194288</v>
      </c>
    </row>
    <row r="3366" spans="1:59" ht="16" x14ac:dyDescent="0.2">
      <c r="B3366" s="11">
        <f t="shared" si="2359"/>
        <v>124</v>
      </c>
      <c r="C3366" s="12" t="str">
        <f t="shared" si="2359"/>
        <v>SCI HSR 5</v>
      </c>
      <c r="D3366" s="25" t="s">
        <v>25</v>
      </c>
      <c r="E3366" s="39" t="s">
        <v>30</v>
      </c>
      <c r="F3366" s="15"/>
      <c r="K3366" s="24"/>
      <c r="L3366" s="16" t="s">
        <v>246</v>
      </c>
      <c r="M3366" s="70"/>
      <c r="N3366" s="70"/>
      <c r="O3366" s="40">
        <f>O3359*$E3363/4+O3363*$E3374/4</f>
        <v>15000</v>
      </c>
      <c r="P3366" s="40">
        <f t="shared" ref="P3366:BD3366" si="2367">P3359*$E3363/4+P3363*$E3374/4</f>
        <v>15000</v>
      </c>
      <c r="Q3366" s="40">
        <f t="shared" si="2367"/>
        <v>15000</v>
      </c>
      <c r="R3366" s="40">
        <f t="shared" si="2367"/>
        <v>15000</v>
      </c>
      <c r="S3366" s="40">
        <f t="shared" si="2367"/>
        <v>15000</v>
      </c>
      <c r="T3366" s="40">
        <f t="shared" si="2367"/>
        <v>15000</v>
      </c>
      <c r="U3366" s="40">
        <f t="shared" si="2367"/>
        <v>15000</v>
      </c>
      <c r="V3366" s="40">
        <f t="shared" si="2367"/>
        <v>15000</v>
      </c>
      <c r="W3366" s="40">
        <f t="shared" si="2367"/>
        <v>15000</v>
      </c>
      <c r="X3366" s="40">
        <f t="shared" si="2367"/>
        <v>15000</v>
      </c>
      <c r="Y3366" s="40">
        <f t="shared" si="2367"/>
        <v>15000</v>
      </c>
      <c r="Z3366" s="40">
        <f t="shared" si="2367"/>
        <v>15000</v>
      </c>
      <c r="AA3366" s="40">
        <f t="shared" si="2367"/>
        <v>15000</v>
      </c>
      <c r="AB3366" s="40">
        <f t="shared" si="2367"/>
        <v>15000</v>
      </c>
      <c r="AC3366" s="40">
        <f t="shared" si="2367"/>
        <v>15000</v>
      </c>
      <c r="AD3366" s="40">
        <f t="shared" si="2367"/>
        <v>15000</v>
      </c>
      <c r="AE3366" s="40">
        <f t="shared" si="2367"/>
        <v>15000</v>
      </c>
      <c r="AF3366" s="40">
        <f t="shared" si="2367"/>
        <v>15000</v>
      </c>
      <c r="AG3366" s="40">
        <f t="shared" si="2367"/>
        <v>15000</v>
      </c>
      <c r="AH3366" s="40">
        <f t="shared" si="2367"/>
        <v>15000</v>
      </c>
      <c r="AI3366" s="40">
        <f t="shared" si="2367"/>
        <v>15000</v>
      </c>
      <c r="AJ3366" s="40">
        <f t="shared" si="2367"/>
        <v>15000</v>
      </c>
      <c r="AK3366" s="40">
        <f t="shared" si="2367"/>
        <v>15000</v>
      </c>
      <c r="AL3366" s="40">
        <f t="shared" si="2367"/>
        <v>15000</v>
      </c>
      <c r="AM3366" s="40">
        <f t="shared" si="2367"/>
        <v>15000</v>
      </c>
      <c r="AN3366" s="40">
        <f t="shared" si="2367"/>
        <v>15000</v>
      </c>
      <c r="AO3366" s="40">
        <f t="shared" si="2367"/>
        <v>15000</v>
      </c>
      <c r="AP3366" s="40">
        <f t="shared" si="2367"/>
        <v>15000</v>
      </c>
      <c r="AQ3366" s="40">
        <f t="shared" si="2367"/>
        <v>15000</v>
      </c>
      <c r="AR3366" s="40">
        <f t="shared" si="2367"/>
        <v>15000</v>
      </c>
      <c r="AS3366" s="40">
        <f t="shared" si="2367"/>
        <v>15000</v>
      </c>
      <c r="AT3366" s="40">
        <f t="shared" si="2367"/>
        <v>15000</v>
      </c>
      <c r="AU3366" s="40">
        <f t="shared" si="2367"/>
        <v>15000</v>
      </c>
      <c r="AV3366" s="40">
        <f t="shared" si="2367"/>
        <v>15000</v>
      </c>
      <c r="AW3366" s="40">
        <f t="shared" si="2367"/>
        <v>15000</v>
      </c>
      <c r="AX3366" s="40">
        <f t="shared" si="2367"/>
        <v>15717.495810804141</v>
      </c>
      <c r="AY3366" s="40">
        <f t="shared" si="2367"/>
        <v>16622.32641236054</v>
      </c>
      <c r="AZ3366" s="40">
        <f t="shared" si="2367"/>
        <v>16622.32641236054</v>
      </c>
      <c r="BA3366" s="40">
        <f t="shared" si="2367"/>
        <v>16622.32641236054</v>
      </c>
      <c r="BB3366" s="40">
        <f t="shared" si="2367"/>
        <v>16622.32641236054</v>
      </c>
      <c r="BC3366" s="40">
        <f t="shared" si="2367"/>
        <v>16622.32641236054</v>
      </c>
      <c r="BD3366" s="40">
        <f t="shared" si="2367"/>
        <v>16622.32641236054</v>
      </c>
    </row>
    <row r="3367" spans="1:59" ht="16" x14ac:dyDescent="0.2">
      <c r="B3367" s="11">
        <f t="shared" si="2359"/>
        <v>124</v>
      </c>
      <c r="C3367" s="12" t="str">
        <f t="shared" si="2359"/>
        <v>SCI HSR 5</v>
      </c>
      <c r="D3367" s="25" t="s">
        <v>247</v>
      </c>
      <c r="E3367" s="39" t="s">
        <v>248</v>
      </c>
      <c r="F3367" s="15"/>
      <c r="G3367" s="25" t="s">
        <v>249</v>
      </c>
      <c r="H3367" s="26">
        <v>0</v>
      </c>
      <c r="I3367" s="25" t="s">
        <v>239</v>
      </c>
      <c r="J3367" s="26">
        <v>47999</v>
      </c>
      <c r="K3367" s="24"/>
      <c r="L3367" s="20" t="s">
        <v>250</v>
      </c>
      <c r="M3367" s="72"/>
      <c r="N3367" s="72"/>
      <c r="O3367" s="41">
        <f>IF($E3373&gt;=O$3,IF(O$3&lt;=($E3362+365),O3366,IFERROR(O3359*$E3364/4*O3365+
$E3374*O3363/4*IFERROR(O3365/$E3375,0),0)),IF(O$3&lt;=($E3373+365),O3359*$E3364/4*O3365+$E3374*O3363/4*IFERROR(O3365/$E3375,0),IFERROR($E3374*O3363/4*IFERROR(O3365/$E3375,0),0)))</f>
        <v>15669.980136453925</v>
      </c>
      <c r="P3367" s="41">
        <f t="shared" ref="P3367:BD3367" si="2368">IF($E3373&gt;=P$3,IF(P$3&lt;=($E3362+365),P3366,IFERROR(P3359*$E3364/4*P3365+
$E3374*P3363/4*IFERROR(P3365/$E3375,0),0)),IF(P$3&lt;=($E3373+365),P3359*$E3364/4*P3365+$E3374*P3363/4*IFERROR(P3365/$E3375,0),IFERROR($E3374*P3363/4*IFERROR(P3365/$E3375,0),0)))</f>
        <v>15669.980136453925</v>
      </c>
      <c r="Q3367" s="41">
        <f t="shared" si="2368"/>
        <v>15669.980136453925</v>
      </c>
      <c r="R3367" s="41">
        <f t="shared" si="2368"/>
        <v>15721.639411629048</v>
      </c>
      <c r="S3367" s="41">
        <f t="shared" si="2368"/>
        <v>15826.679937818464</v>
      </c>
      <c r="T3367" s="41">
        <f t="shared" si="2368"/>
        <v>15826.679937818464</v>
      </c>
      <c r="U3367" s="41">
        <f t="shared" si="2368"/>
        <v>15826.679937818464</v>
      </c>
      <c r="V3367" s="41">
        <f t="shared" si="2368"/>
        <v>15878.855805745337</v>
      </c>
      <c r="W3367" s="41">
        <f t="shared" si="2368"/>
        <v>15984.946737196649</v>
      </c>
      <c r="X3367" s="41">
        <f t="shared" si="2368"/>
        <v>15984.946737196649</v>
      </c>
      <c r="Y3367" s="41">
        <f t="shared" si="2368"/>
        <v>15984.946737196649</v>
      </c>
      <c r="Z3367" s="41">
        <f t="shared" si="2368"/>
        <v>16037.644363802792</v>
      </c>
      <c r="AA3367" s="41">
        <f t="shared" si="2368"/>
        <v>16144.796204568618</v>
      </c>
      <c r="AB3367" s="41">
        <f t="shared" si="2368"/>
        <v>16144.796204568618</v>
      </c>
      <c r="AC3367" s="41">
        <f t="shared" si="2368"/>
        <v>16144.796204568618</v>
      </c>
      <c r="AD3367" s="41">
        <f t="shared" si="2368"/>
        <v>16198.020807440822</v>
      </c>
      <c r="AE3367" s="41">
        <f t="shared" si="2368"/>
        <v>16306.244166614302</v>
      </c>
      <c r="AF3367" s="41">
        <f t="shared" si="2368"/>
        <v>16306.244166614302</v>
      </c>
      <c r="AG3367" s="41">
        <f t="shared" si="2368"/>
        <v>16306.244166614302</v>
      </c>
      <c r="AH3367" s="41">
        <f t="shared" si="2368"/>
        <v>16360.001015515229</v>
      </c>
      <c r="AI3367" s="41">
        <f t="shared" si="2368"/>
        <v>16469.306608280447</v>
      </c>
      <c r="AJ3367" s="41">
        <f t="shared" si="2368"/>
        <v>16469.306608280447</v>
      </c>
      <c r="AK3367" s="41">
        <f t="shared" si="2368"/>
        <v>16469.306608280447</v>
      </c>
      <c r="AL3367" s="41">
        <f t="shared" si="2368"/>
        <v>16523.601025670385</v>
      </c>
      <c r="AM3367" s="41">
        <f t="shared" si="2368"/>
        <v>16633.999674363251</v>
      </c>
      <c r="AN3367" s="41">
        <f t="shared" si="2368"/>
        <v>16633.999674363251</v>
      </c>
      <c r="AO3367" s="41">
        <f t="shared" si="2368"/>
        <v>16633.999674363251</v>
      </c>
      <c r="AP3367" s="41">
        <f t="shared" si="2368"/>
        <v>16688.837035927088</v>
      </c>
      <c r="AQ3367" s="41">
        <f t="shared" si="2368"/>
        <v>16800.339671106885</v>
      </c>
      <c r="AR3367" s="41">
        <f t="shared" si="2368"/>
        <v>16800.339671106885</v>
      </c>
      <c r="AS3367" s="41">
        <f t="shared" si="2368"/>
        <v>16800.339671106885</v>
      </c>
      <c r="AT3367" s="41">
        <f t="shared" si="2368"/>
        <v>16855.725406286361</v>
      </c>
      <c r="AU3367" s="41">
        <f t="shared" si="2368"/>
        <v>16968.343067817954</v>
      </c>
      <c r="AV3367" s="41">
        <f t="shared" si="2368"/>
        <v>16968.343067817954</v>
      </c>
      <c r="AW3367" s="41">
        <f t="shared" si="2368"/>
        <v>16968.343067817954</v>
      </c>
      <c r="AX3367" s="41">
        <f t="shared" si="2368"/>
        <v>17074.432539170106</v>
      </c>
      <c r="AY3367" s="41">
        <f t="shared" si="2368"/>
        <v>16733.384672070722</v>
      </c>
      <c r="AZ3367" s="41">
        <f t="shared" si="2368"/>
        <v>16733.384672070722</v>
      </c>
      <c r="BA3367" s="41">
        <f t="shared" si="2368"/>
        <v>16733.384672070722</v>
      </c>
      <c r="BB3367" s="41">
        <f t="shared" si="2368"/>
        <v>16788.549676484145</v>
      </c>
      <c r="BC3367" s="41">
        <f t="shared" si="2368"/>
        <v>16900.718518791429</v>
      </c>
      <c r="BD3367" s="41">
        <f t="shared" si="2368"/>
        <v>16900.718518791429</v>
      </c>
    </row>
    <row r="3368" spans="1:59" ht="16" x14ac:dyDescent="0.2">
      <c r="B3368" s="11">
        <f t="shared" si="2359"/>
        <v>124</v>
      </c>
      <c r="C3368" s="12" t="str">
        <f t="shared" si="2359"/>
        <v>SCI HSR 5</v>
      </c>
      <c r="D3368" s="25" t="s">
        <v>8</v>
      </c>
      <c r="E3368" s="42">
        <v>5</v>
      </c>
      <c r="F3368" s="15"/>
      <c r="I3368" s="15"/>
      <c r="J3368" s="24"/>
      <c r="K3368" s="24"/>
      <c r="L3368" s="20" t="s">
        <v>251</v>
      </c>
      <c r="M3368" s="72"/>
      <c r="N3368" s="72"/>
      <c r="O3368" s="41">
        <f>-$E3364/4*O3358
+(O3358&gt;0)*($J3363&gt;=O$2)*($J3363&lt;=O$3)*(($J3363-O$2+1)/O$4*$H3363/4)
+(O3358&gt;0)*($J3363&gt;O$3)*($I3363&lt;=O$3)*($I3363&gt;=O$2)*((O$3-$I3363+1)/O$4*$H3363/4)
+(O3358&gt;0)*($J3363&gt;O$3)*($I3363&lt;O$2)*$H3363/4
+(O3358&gt;0)*($J3364&gt;=O$2)*($J3364&lt;=O$3)*(($J3364-O$2+1)/O$4*$H3364/4)
+(O3358&gt;0)*($J3364&gt;O$3)*($I3364&lt;=O$3)*($I3364&gt;=O$2)*((O$3-$I3364+1)/O$4*$H3364/4)
+(O3358&gt;0)*($J3364&gt;O$3)*($I3364&lt;O$2)*$H3364/4
+(O3358&gt;0)*($J3365&gt;=O$2)*($J3365&lt;=O$3)*(($J3365-O$2+1)/O$4*$H3365/4)
+(O3358&gt;0)*($J3365&gt;O$3)*($I3365&lt;=O$3)*($I3365&gt;=O$2)*((O$3-$I3365+1)/O$4*$H3365/4)
+(O3358&gt;0)*($J3365&gt;O$3)*($I3365&lt;O$2)*$H3365/4
-$E3374/4*O3362
+(O3362&gt;0)*($J3374&gt;=O$2)*($J3374&lt;=O$3)*(($J3374-O$2+1)/O$4*$H3374/4)
+(O3362&gt;0)*($J3374&gt;O$3)*($I3374&lt;=O$3)*($I3374&gt;=O$2)*((O$3-$I3374+1)/O$4*$H3374/4)
+(O3362&gt;0)*($J3374&gt;O$3)*($I3374&lt;O$2)*$H3374/4
+(O3362&gt;0)*($J3375&gt;=O$2)*($J3375&lt;=O$3)*(($J3375-O$2+1)/O$4*$H3375/4)
+(O3362&gt;0)*($J3375&gt;O$3)*($I3375&lt;=O$3)*($I3375&gt;=O$2)*((O$3-$I3375+1)/O$4*$H3375/4)
+(O3362&gt;0)*($J3375&gt;O$3)*($I3375&lt;O$2)*$H3375/4
+(O3362&gt;0)*($J3376&gt;=O$2)*($J3376&lt;=O$3)*(($J3376-O$2+1)/O$4*$H3376/4)
+(O3362&gt;0)*($J3376&gt;O$3)*($I3376&lt;=O$3)*($I3376&gt;=O$2)*((O$3-$I3376+1)/O$4*$H3376/4)
+(O3362&gt;0)*($J3376&gt;O$3)*($I3376&lt;O$2)*$H3376/4</f>
        <v>0</v>
      </c>
      <c r="P3368" s="41">
        <f t="shared" ref="P3368:BD3368" si="2369">-$E3364/4*P3358
+(P3358&gt;0)*($J3363&gt;=P$2)*($J3363&lt;=P$3)*(($J3363-P$2+1)/P$4*$H3363/4)
+(P3358&gt;0)*($J3363&gt;P$3)*($I3363&lt;=P$3)*($I3363&gt;=P$2)*((P$3-$I3363+1)/P$4*$H3363/4)
+(P3358&gt;0)*($J3363&gt;P$3)*($I3363&lt;P$2)*$H3363/4
+(P3358&gt;0)*($J3364&gt;=P$2)*($J3364&lt;=P$3)*(($J3364-P$2+1)/P$4*$H3364/4)
+(P3358&gt;0)*($J3364&gt;P$3)*($I3364&lt;=P$3)*($I3364&gt;=P$2)*((P$3-$I3364+1)/P$4*$H3364/4)
+(P3358&gt;0)*($J3364&gt;P$3)*($I3364&lt;P$2)*$H3364/4
+(P3358&gt;0)*($J3365&gt;=P$2)*($J3365&lt;=P$3)*(($J3365-P$2+1)/P$4*$H3365/4)
+(P3358&gt;0)*($J3365&gt;P$3)*($I3365&lt;=P$3)*($I3365&gt;=P$2)*((P$3-$I3365+1)/P$4*$H3365/4)
+(P3358&gt;0)*($J3365&gt;P$3)*($I3365&lt;P$2)*$H3365/4
-$E3374/4*P3362
+(P3362&gt;0)*($J3374&gt;=P$2)*($J3374&lt;=P$3)*(($J3374-P$2+1)/P$4*$H3374/4)
+(P3362&gt;0)*($J3374&gt;P$3)*($I3374&lt;=P$3)*($I3374&gt;=P$2)*((P$3-$I3374+1)/P$4*$H3374/4)
+(P3362&gt;0)*($J3374&gt;P$3)*($I3374&lt;P$2)*$H3374/4
+(P3362&gt;0)*($J3375&gt;=P$2)*($J3375&lt;=P$3)*(($J3375-P$2+1)/P$4*$H3375/4)
+(P3362&gt;0)*($J3375&gt;P$3)*($I3375&lt;=P$3)*($I3375&gt;=P$2)*((P$3-$I3375+1)/P$4*$H3375/4)
+(P3362&gt;0)*($J3375&gt;P$3)*($I3375&lt;P$2)*$H3375/4
+(P3362&gt;0)*($J3376&gt;=P$2)*($J3376&lt;=P$3)*(($J3376-P$2+1)/P$4*$H3376/4)
+(P3362&gt;0)*($J3376&gt;P$3)*($I3376&lt;=P$3)*($I3376&gt;=P$2)*((P$3-$I3376+1)/P$4*$H3376/4)
+(P3362&gt;0)*($J3376&gt;P$3)*($I3376&lt;P$2)*$H3376/4</f>
        <v>0</v>
      </c>
      <c r="Q3368" s="41">
        <f t="shared" si="2369"/>
        <v>0</v>
      </c>
      <c r="R3368" s="41">
        <f t="shared" si="2369"/>
        <v>0</v>
      </c>
      <c r="S3368" s="41">
        <f t="shared" si="2369"/>
        <v>0</v>
      </c>
      <c r="T3368" s="41">
        <f t="shared" si="2369"/>
        <v>0</v>
      </c>
      <c r="U3368" s="41">
        <f t="shared" si="2369"/>
        <v>0</v>
      </c>
      <c r="V3368" s="41">
        <f t="shared" si="2369"/>
        <v>0</v>
      </c>
      <c r="W3368" s="41">
        <f t="shared" si="2369"/>
        <v>0</v>
      </c>
      <c r="X3368" s="41">
        <f t="shared" si="2369"/>
        <v>0</v>
      </c>
      <c r="Y3368" s="41">
        <f t="shared" si="2369"/>
        <v>0</v>
      </c>
      <c r="Z3368" s="41">
        <f t="shared" si="2369"/>
        <v>0</v>
      </c>
      <c r="AA3368" s="41">
        <f t="shared" si="2369"/>
        <v>0</v>
      </c>
      <c r="AB3368" s="41">
        <f t="shared" si="2369"/>
        <v>0</v>
      </c>
      <c r="AC3368" s="41">
        <f t="shared" si="2369"/>
        <v>0</v>
      </c>
      <c r="AD3368" s="41">
        <f t="shared" si="2369"/>
        <v>0</v>
      </c>
      <c r="AE3368" s="41">
        <f t="shared" si="2369"/>
        <v>0</v>
      </c>
      <c r="AF3368" s="41">
        <f t="shared" si="2369"/>
        <v>0</v>
      </c>
      <c r="AG3368" s="41">
        <f t="shared" si="2369"/>
        <v>0</v>
      </c>
      <c r="AH3368" s="41">
        <f t="shared" si="2369"/>
        <v>0</v>
      </c>
      <c r="AI3368" s="41">
        <f t="shared" si="2369"/>
        <v>0</v>
      </c>
      <c r="AJ3368" s="41">
        <f t="shared" si="2369"/>
        <v>0</v>
      </c>
      <c r="AK3368" s="41">
        <f t="shared" si="2369"/>
        <v>0</v>
      </c>
      <c r="AL3368" s="41">
        <f t="shared" si="2369"/>
        <v>0</v>
      </c>
      <c r="AM3368" s="41">
        <f t="shared" si="2369"/>
        <v>0</v>
      </c>
      <c r="AN3368" s="41">
        <f t="shared" si="2369"/>
        <v>0</v>
      </c>
      <c r="AO3368" s="41">
        <f t="shared" si="2369"/>
        <v>0</v>
      </c>
      <c r="AP3368" s="41">
        <f t="shared" si="2369"/>
        <v>0</v>
      </c>
      <c r="AQ3368" s="41">
        <f t="shared" si="2369"/>
        <v>0</v>
      </c>
      <c r="AR3368" s="41">
        <f t="shared" si="2369"/>
        <v>0</v>
      </c>
      <c r="AS3368" s="41">
        <f t="shared" si="2369"/>
        <v>0</v>
      </c>
      <c r="AT3368" s="41">
        <f t="shared" si="2369"/>
        <v>0</v>
      </c>
      <c r="AU3368" s="41">
        <f t="shared" si="2369"/>
        <v>0</v>
      </c>
      <c r="AV3368" s="41">
        <f t="shared" si="2369"/>
        <v>0</v>
      </c>
      <c r="AW3368" s="41">
        <f t="shared" si="2369"/>
        <v>0</v>
      </c>
      <c r="AX3368" s="41">
        <f t="shared" si="2369"/>
        <v>0</v>
      </c>
      <c r="AY3368" s="41">
        <f t="shared" si="2369"/>
        <v>0</v>
      </c>
      <c r="AZ3368" s="41">
        <f t="shared" si="2369"/>
        <v>0</v>
      </c>
      <c r="BA3368" s="41">
        <f t="shared" si="2369"/>
        <v>0</v>
      </c>
      <c r="BB3368" s="41">
        <f t="shared" si="2369"/>
        <v>0</v>
      </c>
      <c r="BC3368" s="41">
        <f t="shared" si="2369"/>
        <v>0</v>
      </c>
      <c r="BD3368" s="41">
        <f t="shared" si="2369"/>
        <v>0</v>
      </c>
    </row>
    <row r="3369" spans="1:59" ht="16" x14ac:dyDescent="0.2">
      <c r="B3369" s="11">
        <f t="shared" si="2359"/>
        <v>124</v>
      </c>
      <c r="C3369" s="12" t="str">
        <f t="shared" si="2359"/>
        <v>SCI HSR 5</v>
      </c>
      <c r="D3369" s="43" t="s">
        <v>252</v>
      </c>
      <c r="E3369" s="42" t="s">
        <v>288</v>
      </c>
      <c r="F3369" s="44"/>
      <c r="G3369" s="43" t="s">
        <v>253</v>
      </c>
      <c r="H3369" s="39">
        <v>0</v>
      </c>
      <c r="I3369" s="43" t="s">
        <v>254</v>
      </c>
      <c r="J3369" s="32">
        <v>0</v>
      </c>
      <c r="K3369" s="24"/>
      <c r="L3369" s="20" t="s">
        <v>255</v>
      </c>
      <c r="M3369" s="72"/>
      <c r="N3369" s="72"/>
      <c r="O3369" s="41">
        <v>0</v>
      </c>
      <c r="P3369" s="41">
        <v>0</v>
      </c>
      <c r="Q3369" s="41">
        <v>0</v>
      </c>
      <c r="R3369" s="41">
        <v>0</v>
      </c>
      <c r="S3369" s="41">
        <v>0</v>
      </c>
      <c r="T3369" s="41">
        <v>0</v>
      </c>
      <c r="U3369" s="41">
        <v>0</v>
      </c>
      <c r="V3369" s="41">
        <v>0</v>
      </c>
      <c r="W3369" s="41">
        <v>0</v>
      </c>
      <c r="X3369" s="41">
        <v>0</v>
      </c>
      <c r="Y3369" s="41">
        <v>0</v>
      </c>
      <c r="Z3369" s="41">
        <v>0</v>
      </c>
      <c r="AA3369" s="41">
        <v>0</v>
      </c>
      <c r="AB3369" s="41">
        <v>0</v>
      </c>
      <c r="AC3369" s="41">
        <v>0</v>
      </c>
      <c r="AD3369" s="41">
        <v>0</v>
      </c>
      <c r="AE3369" s="41">
        <v>0</v>
      </c>
      <c r="AF3369" s="41">
        <v>0</v>
      </c>
      <c r="AG3369" s="41">
        <v>0</v>
      </c>
      <c r="AH3369" s="41">
        <v>0</v>
      </c>
      <c r="AI3369" s="41">
        <v>0</v>
      </c>
      <c r="AJ3369" s="41">
        <v>0</v>
      </c>
      <c r="AK3369" s="41">
        <v>0</v>
      </c>
      <c r="AL3369" s="41">
        <v>0</v>
      </c>
      <c r="AM3369" s="41">
        <v>0</v>
      </c>
      <c r="AN3369" s="41">
        <v>0</v>
      </c>
      <c r="AO3369" s="41">
        <v>0</v>
      </c>
      <c r="AP3369" s="41">
        <v>0</v>
      </c>
      <c r="AQ3369" s="41">
        <v>0</v>
      </c>
      <c r="AR3369" s="41">
        <v>0</v>
      </c>
      <c r="AS3369" s="41">
        <v>0</v>
      </c>
      <c r="AT3369" s="41">
        <v>0</v>
      </c>
      <c r="AU3369" s="41">
        <v>0</v>
      </c>
      <c r="AV3369" s="41">
        <v>0</v>
      </c>
      <c r="AW3369" s="41">
        <v>0</v>
      </c>
      <c r="AX3369" s="41">
        <v>0</v>
      </c>
      <c r="AY3369" s="41">
        <v>0</v>
      </c>
      <c r="AZ3369" s="41">
        <v>0</v>
      </c>
      <c r="BA3369" s="41">
        <v>0</v>
      </c>
      <c r="BB3369" s="41">
        <v>0</v>
      </c>
      <c r="BC3369" s="41">
        <v>0</v>
      </c>
      <c r="BD3369" s="41">
        <v>0</v>
      </c>
    </row>
    <row r="3370" spans="1:59" ht="16" x14ac:dyDescent="0.2">
      <c r="B3370" s="11">
        <f t="shared" si="2359"/>
        <v>124</v>
      </c>
      <c r="C3370" s="12" t="str">
        <f t="shared" si="2359"/>
        <v>SCI HSR 5</v>
      </c>
      <c r="D3370" s="43" t="s">
        <v>256</v>
      </c>
      <c r="E3370" s="32">
        <v>47999</v>
      </c>
      <c r="G3370" s="43" t="s">
        <v>257</v>
      </c>
      <c r="H3370" s="42">
        <v>0</v>
      </c>
      <c r="I3370" s="43" t="s">
        <v>258</v>
      </c>
      <c r="J3370" s="29">
        <v>0</v>
      </c>
      <c r="K3370" s="23"/>
      <c r="L3370" s="33" t="s">
        <v>259</v>
      </c>
      <c r="M3370" s="73"/>
      <c r="N3370" s="73"/>
      <c r="O3370" s="45">
        <f>-(O3367+O3368)*IFERROR((O3357+O3361)/(O3359+O3363),0)</f>
        <v>0</v>
      </c>
      <c r="P3370" s="45">
        <f t="shared" ref="P3370:BD3370" si="2370">-(P3367+P3368)*IFERROR((P3357+P3361)/(P3359+P3363),0)</f>
        <v>0</v>
      </c>
      <c r="Q3370" s="45">
        <f t="shared" si="2370"/>
        <v>0</v>
      </c>
      <c r="R3370" s="45">
        <f t="shared" si="2370"/>
        <v>0</v>
      </c>
      <c r="S3370" s="45">
        <f t="shared" si="2370"/>
        <v>0</v>
      </c>
      <c r="T3370" s="45">
        <f t="shared" si="2370"/>
        <v>0</v>
      </c>
      <c r="U3370" s="45">
        <f t="shared" si="2370"/>
        <v>0</v>
      </c>
      <c r="V3370" s="45">
        <f t="shared" si="2370"/>
        <v>0</v>
      </c>
      <c r="W3370" s="45">
        <f t="shared" si="2370"/>
        <v>0</v>
      </c>
      <c r="X3370" s="45">
        <f t="shared" si="2370"/>
        <v>0</v>
      </c>
      <c r="Y3370" s="45">
        <f t="shared" si="2370"/>
        <v>0</v>
      </c>
      <c r="Z3370" s="45">
        <f t="shared" si="2370"/>
        <v>0</v>
      </c>
      <c r="AA3370" s="45">
        <f t="shared" si="2370"/>
        <v>0</v>
      </c>
      <c r="AB3370" s="45">
        <f t="shared" si="2370"/>
        <v>0</v>
      </c>
      <c r="AC3370" s="45">
        <f t="shared" si="2370"/>
        <v>0</v>
      </c>
      <c r="AD3370" s="45">
        <f t="shared" si="2370"/>
        <v>0</v>
      </c>
      <c r="AE3370" s="45">
        <f t="shared" si="2370"/>
        <v>0</v>
      </c>
      <c r="AF3370" s="45">
        <f t="shared" si="2370"/>
        <v>0</v>
      </c>
      <c r="AG3370" s="45">
        <f t="shared" si="2370"/>
        <v>0</v>
      </c>
      <c r="AH3370" s="45">
        <f t="shared" si="2370"/>
        <v>0</v>
      </c>
      <c r="AI3370" s="45">
        <f t="shared" si="2370"/>
        <v>0</v>
      </c>
      <c r="AJ3370" s="45">
        <f t="shared" si="2370"/>
        <v>0</v>
      </c>
      <c r="AK3370" s="45">
        <f t="shared" si="2370"/>
        <v>0</v>
      </c>
      <c r="AL3370" s="45">
        <f t="shared" si="2370"/>
        <v>0</v>
      </c>
      <c r="AM3370" s="45">
        <f t="shared" si="2370"/>
        <v>0</v>
      </c>
      <c r="AN3370" s="45">
        <f t="shared" si="2370"/>
        <v>0</v>
      </c>
      <c r="AO3370" s="45">
        <f t="shared" si="2370"/>
        <v>0</v>
      </c>
      <c r="AP3370" s="45">
        <f t="shared" si="2370"/>
        <v>0</v>
      </c>
      <c r="AQ3370" s="45">
        <f t="shared" si="2370"/>
        <v>0</v>
      </c>
      <c r="AR3370" s="45">
        <f t="shared" si="2370"/>
        <v>0</v>
      </c>
      <c r="AS3370" s="45">
        <f t="shared" si="2370"/>
        <v>0</v>
      </c>
      <c r="AT3370" s="45">
        <f t="shared" si="2370"/>
        <v>0</v>
      </c>
      <c r="AU3370" s="45">
        <f t="shared" si="2370"/>
        <v>0</v>
      </c>
      <c r="AV3370" s="45">
        <f t="shared" si="2370"/>
        <v>0</v>
      </c>
      <c r="AW3370" s="45">
        <f t="shared" si="2370"/>
        <v>0</v>
      </c>
      <c r="AX3370" s="45">
        <f t="shared" si="2370"/>
        <v>0</v>
      </c>
      <c r="AY3370" s="45">
        <f t="shared" si="2370"/>
        <v>0</v>
      </c>
      <c r="AZ3370" s="45">
        <f t="shared" si="2370"/>
        <v>0</v>
      </c>
      <c r="BA3370" s="45">
        <f t="shared" si="2370"/>
        <v>0</v>
      </c>
      <c r="BB3370" s="45">
        <f t="shared" si="2370"/>
        <v>0</v>
      </c>
      <c r="BC3370" s="45">
        <f t="shared" si="2370"/>
        <v>0</v>
      </c>
      <c r="BD3370" s="45">
        <f t="shared" si="2370"/>
        <v>0</v>
      </c>
    </row>
    <row r="3371" spans="1:59" ht="16" x14ac:dyDescent="0.2">
      <c r="B3371" s="11">
        <f t="shared" si="2359"/>
        <v>124</v>
      </c>
      <c r="C3371" s="12" t="str">
        <f t="shared" si="2359"/>
        <v>SCI HSR 5</v>
      </c>
      <c r="K3371" s="24"/>
      <c r="O3371" s="15"/>
      <c r="P3371" s="15"/>
      <c r="Q3371" s="15"/>
      <c r="R3371" s="15"/>
      <c r="S3371" s="15"/>
      <c r="T3371" s="15"/>
      <c r="U3371" s="15"/>
      <c r="V3371" s="15"/>
      <c r="W3371" s="15"/>
      <c r="X3371" s="15"/>
      <c r="Y3371" s="15"/>
      <c r="Z3371" s="15"/>
      <c r="AA3371" s="15"/>
      <c r="AB3371" s="15"/>
      <c r="AC3371" s="15"/>
      <c r="AD3371" s="15"/>
      <c r="AE3371" s="15"/>
      <c r="AF3371" s="15"/>
      <c r="AG3371" s="15"/>
      <c r="AH3371" s="15"/>
      <c r="AI3371" s="15"/>
      <c r="AJ3371" s="15"/>
      <c r="AK3371" s="15"/>
      <c r="AL3371" s="15"/>
      <c r="AM3371" s="15"/>
      <c r="AN3371" s="15"/>
      <c r="AO3371" s="15"/>
      <c r="AP3371" s="15"/>
      <c r="AQ3371" s="15"/>
      <c r="AR3371" s="15"/>
      <c r="AS3371" s="15"/>
      <c r="AT3371" s="15"/>
      <c r="AU3371" s="15"/>
      <c r="AV3371" s="15"/>
      <c r="AW3371" s="15"/>
      <c r="AX3371" s="15"/>
      <c r="AY3371" s="15"/>
      <c r="AZ3371" s="15"/>
      <c r="BA3371" s="15"/>
      <c r="BB3371" s="15"/>
      <c r="BC3371" s="15"/>
      <c r="BD3371" s="15"/>
    </row>
    <row r="3372" spans="1:59" ht="16" x14ac:dyDescent="0.2">
      <c r="B3372" s="11">
        <f t="shared" si="2359"/>
        <v>124</v>
      </c>
      <c r="C3372" s="12" t="str">
        <f t="shared" si="2359"/>
        <v>SCI HSR 5</v>
      </c>
      <c r="G3372" s="46" t="s">
        <v>229</v>
      </c>
      <c r="H3372" s="104" t="s">
        <v>32</v>
      </c>
      <c r="I3372" s="105"/>
      <c r="J3372" s="106"/>
      <c r="K3372" s="23"/>
      <c r="L3372" s="47" t="s">
        <v>4</v>
      </c>
      <c r="M3372" s="81"/>
      <c r="N3372" s="81"/>
      <c r="O3372" s="48">
        <f>SUM(O3367:O3370)</f>
        <v>15669.980136453925</v>
      </c>
      <c r="P3372" s="48">
        <f t="shared" ref="P3372:BD3372" si="2371">SUM(P3367:P3370)</f>
        <v>15669.980136453925</v>
      </c>
      <c r="Q3372" s="48">
        <f t="shared" si="2371"/>
        <v>15669.980136453925</v>
      </c>
      <c r="R3372" s="48">
        <f t="shared" si="2371"/>
        <v>15721.639411629048</v>
      </c>
      <c r="S3372" s="48">
        <f t="shared" si="2371"/>
        <v>15826.679937818464</v>
      </c>
      <c r="T3372" s="48">
        <f t="shared" si="2371"/>
        <v>15826.679937818464</v>
      </c>
      <c r="U3372" s="48">
        <f t="shared" si="2371"/>
        <v>15826.679937818464</v>
      </c>
      <c r="V3372" s="48">
        <f t="shared" si="2371"/>
        <v>15878.855805745337</v>
      </c>
      <c r="W3372" s="48">
        <f t="shared" si="2371"/>
        <v>15984.946737196649</v>
      </c>
      <c r="X3372" s="48">
        <f t="shared" si="2371"/>
        <v>15984.946737196649</v>
      </c>
      <c r="Y3372" s="48">
        <f t="shared" si="2371"/>
        <v>15984.946737196649</v>
      </c>
      <c r="Z3372" s="48">
        <f t="shared" si="2371"/>
        <v>16037.644363802792</v>
      </c>
      <c r="AA3372" s="48">
        <f t="shared" si="2371"/>
        <v>16144.796204568618</v>
      </c>
      <c r="AB3372" s="48">
        <f t="shared" si="2371"/>
        <v>16144.796204568618</v>
      </c>
      <c r="AC3372" s="48">
        <f t="shared" si="2371"/>
        <v>16144.796204568618</v>
      </c>
      <c r="AD3372" s="48">
        <f t="shared" si="2371"/>
        <v>16198.020807440822</v>
      </c>
      <c r="AE3372" s="48">
        <f t="shared" si="2371"/>
        <v>16306.244166614302</v>
      </c>
      <c r="AF3372" s="48">
        <f t="shared" si="2371"/>
        <v>16306.244166614302</v>
      </c>
      <c r="AG3372" s="48">
        <f t="shared" si="2371"/>
        <v>16306.244166614302</v>
      </c>
      <c r="AH3372" s="48">
        <f t="shared" si="2371"/>
        <v>16360.001015515229</v>
      </c>
      <c r="AI3372" s="48">
        <f t="shared" si="2371"/>
        <v>16469.306608280447</v>
      </c>
      <c r="AJ3372" s="48">
        <f t="shared" si="2371"/>
        <v>16469.306608280447</v>
      </c>
      <c r="AK3372" s="48">
        <f t="shared" si="2371"/>
        <v>16469.306608280447</v>
      </c>
      <c r="AL3372" s="48">
        <f t="shared" si="2371"/>
        <v>16523.601025670385</v>
      </c>
      <c r="AM3372" s="48">
        <f t="shared" si="2371"/>
        <v>16633.999674363251</v>
      </c>
      <c r="AN3372" s="48">
        <f t="shared" si="2371"/>
        <v>16633.999674363251</v>
      </c>
      <c r="AO3372" s="48">
        <f t="shared" si="2371"/>
        <v>16633.999674363251</v>
      </c>
      <c r="AP3372" s="48">
        <f t="shared" si="2371"/>
        <v>16688.837035927088</v>
      </c>
      <c r="AQ3372" s="48">
        <f t="shared" si="2371"/>
        <v>16800.339671106885</v>
      </c>
      <c r="AR3372" s="48">
        <f t="shared" si="2371"/>
        <v>16800.339671106885</v>
      </c>
      <c r="AS3372" s="48">
        <f t="shared" si="2371"/>
        <v>16800.339671106885</v>
      </c>
      <c r="AT3372" s="48">
        <f t="shared" si="2371"/>
        <v>16855.725406286361</v>
      </c>
      <c r="AU3372" s="48">
        <f t="shared" si="2371"/>
        <v>16968.343067817954</v>
      </c>
      <c r="AV3372" s="48">
        <f t="shared" si="2371"/>
        <v>16968.343067817954</v>
      </c>
      <c r="AW3372" s="48">
        <f t="shared" si="2371"/>
        <v>16968.343067817954</v>
      </c>
      <c r="AX3372" s="48">
        <f t="shared" si="2371"/>
        <v>17074.432539170106</v>
      </c>
      <c r="AY3372" s="48">
        <f t="shared" si="2371"/>
        <v>16733.384672070722</v>
      </c>
      <c r="AZ3372" s="48">
        <f t="shared" si="2371"/>
        <v>16733.384672070722</v>
      </c>
      <c r="BA3372" s="48">
        <f t="shared" si="2371"/>
        <v>16733.384672070722</v>
      </c>
      <c r="BB3372" s="48">
        <f t="shared" si="2371"/>
        <v>16788.549676484145</v>
      </c>
      <c r="BC3372" s="48">
        <f t="shared" si="2371"/>
        <v>16900.718518791429</v>
      </c>
      <c r="BD3372" s="48">
        <f t="shared" si="2371"/>
        <v>16900.718518791429</v>
      </c>
    </row>
    <row r="3373" spans="1:59" ht="16" x14ac:dyDescent="0.2">
      <c r="B3373" s="11">
        <f t="shared" ref="B3373:C3378" si="2372">B3372</f>
        <v>124</v>
      </c>
      <c r="C3373" s="12" t="str">
        <f t="shared" si="2372"/>
        <v>SCI HSR 5</v>
      </c>
      <c r="D3373" s="46" t="s">
        <v>260</v>
      </c>
      <c r="E3373" s="32">
        <v>47999</v>
      </c>
      <c r="F3373" s="15"/>
      <c r="G3373" s="46" t="s">
        <v>261</v>
      </c>
      <c r="H3373" s="46" t="s">
        <v>237</v>
      </c>
      <c r="I3373" s="46" t="s">
        <v>238</v>
      </c>
      <c r="J3373" s="46" t="s">
        <v>239</v>
      </c>
      <c r="K3373" s="23"/>
      <c r="O3373" s="15"/>
      <c r="P3373" s="15"/>
      <c r="Q3373" s="15"/>
      <c r="R3373" s="15"/>
      <c r="S3373" s="15"/>
      <c r="T3373" s="15"/>
      <c r="U3373" s="15"/>
      <c r="V3373" s="15"/>
      <c r="W3373" s="15"/>
      <c r="X3373" s="15"/>
      <c r="Y3373" s="15"/>
      <c r="Z3373" s="15"/>
      <c r="AA3373" s="15"/>
      <c r="AB3373" s="15"/>
      <c r="AC3373" s="15"/>
      <c r="AD3373" s="15"/>
      <c r="AE3373" s="15"/>
      <c r="AF3373" s="15"/>
      <c r="AG3373" s="15"/>
      <c r="AH3373" s="15"/>
      <c r="AI3373" s="15"/>
      <c r="AJ3373" s="15"/>
      <c r="AK3373" s="15"/>
      <c r="AL3373" s="15"/>
      <c r="AM3373" s="15"/>
      <c r="AN3373" s="15"/>
      <c r="AO3373" s="15"/>
      <c r="AP3373" s="15"/>
      <c r="AQ3373" s="15"/>
      <c r="AR3373" s="15"/>
      <c r="AS3373" s="15"/>
      <c r="AT3373" s="15"/>
      <c r="AU3373" s="15"/>
      <c r="AV3373" s="15"/>
      <c r="AW3373" s="15"/>
      <c r="AX3373" s="15"/>
      <c r="AY3373" s="15"/>
      <c r="AZ3373" s="15"/>
      <c r="BA3373" s="15"/>
      <c r="BB3373" s="15"/>
      <c r="BC3373" s="15"/>
      <c r="BD3373" s="15"/>
    </row>
    <row r="3374" spans="1:59" ht="16" x14ac:dyDescent="0.2">
      <c r="B3374" s="11">
        <f t="shared" si="2372"/>
        <v>124</v>
      </c>
      <c r="C3374" s="12" t="str">
        <f t="shared" si="2372"/>
        <v>SCI HSR 5</v>
      </c>
      <c r="D3374" s="46" t="s">
        <v>262</v>
      </c>
      <c r="E3374" s="31">
        <v>66489.305649442162</v>
      </c>
      <c r="F3374" s="15"/>
      <c r="G3374" s="49" t="s">
        <v>263</v>
      </c>
      <c r="H3374" s="31">
        <v>0</v>
      </c>
      <c r="I3374" s="32">
        <v>0</v>
      </c>
      <c r="J3374" s="32">
        <v>0</v>
      </c>
      <c r="K3374" s="23"/>
      <c r="L3374" s="50" t="s">
        <v>264</v>
      </c>
      <c r="M3374" s="70"/>
      <c r="N3374" s="70"/>
      <c r="O3374" s="40">
        <f t="shared" ref="O3374:BD3374" si="2373">IFERROR(((O$3&gt;=$E3373)*(O$2&lt;=$E3373))*$E3377,"")</f>
        <v>0</v>
      </c>
      <c r="P3374" s="40">
        <f t="shared" si="2373"/>
        <v>0</v>
      </c>
      <c r="Q3374" s="40">
        <f t="shared" si="2373"/>
        <v>0</v>
      </c>
      <c r="R3374" s="40">
        <f t="shared" si="2373"/>
        <v>0</v>
      </c>
      <c r="S3374" s="40">
        <f t="shared" si="2373"/>
        <v>0</v>
      </c>
      <c r="T3374" s="40">
        <f t="shared" si="2373"/>
        <v>0</v>
      </c>
      <c r="U3374" s="40">
        <f t="shared" si="2373"/>
        <v>0</v>
      </c>
      <c r="V3374" s="40">
        <f t="shared" si="2373"/>
        <v>0</v>
      </c>
      <c r="W3374" s="40">
        <f t="shared" si="2373"/>
        <v>0</v>
      </c>
      <c r="X3374" s="40">
        <f t="shared" si="2373"/>
        <v>0</v>
      </c>
      <c r="Y3374" s="40">
        <f t="shared" si="2373"/>
        <v>0</v>
      </c>
      <c r="Z3374" s="40">
        <f t="shared" si="2373"/>
        <v>0</v>
      </c>
      <c r="AA3374" s="40">
        <f t="shared" si="2373"/>
        <v>0</v>
      </c>
      <c r="AB3374" s="40">
        <f t="shared" si="2373"/>
        <v>0</v>
      </c>
      <c r="AC3374" s="40">
        <f t="shared" si="2373"/>
        <v>0</v>
      </c>
      <c r="AD3374" s="40">
        <f t="shared" si="2373"/>
        <v>0</v>
      </c>
      <c r="AE3374" s="40">
        <f t="shared" si="2373"/>
        <v>0</v>
      </c>
      <c r="AF3374" s="40">
        <f t="shared" si="2373"/>
        <v>0</v>
      </c>
      <c r="AG3374" s="40">
        <f t="shared" si="2373"/>
        <v>0</v>
      </c>
      <c r="AH3374" s="40">
        <f t="shared" si="2373"/>
        <v>0</v>
      </c>
      <c r="AI3374" s="40">
        <f t="shared" si="2373"/>
        <v>0</v>
      </c>
      <c r="AJ3374" s="40">
        <f t="shared" si="2373"/>
        <v>0</v>
      </c>
      <c r="AK3374" s="40">
        <f t="shared" si="2373"/>
        <v>0</v>
      </c>
      <c r="AL3374" s="40">
        <f t="shared" si="2373"/>
        <v>0</v>
      </c>
      <c r="AM3374" s="40">
        <f t="shared" si="2373"/>
        <v>0</v>
      </c>
      <c r="AN3374" s="40">
        <f t="shared" si="2373"/>
        <v>0</v>
      </c>
      <c r="AO3374" s="40">
        <f t="shared" si="2373"/>
        <v>0</v>
      </c>
      <c r="AP3374" s="40">
        <f t="shared" si="2373"/>
        <v>0</v>
      </c>
      <c r="AQ3374" s="40">
        <f t="shared" si="2373"/>
        <v>0</v>
      </c>
      <c r="AR3374" s="40">
        <f t="shared" si="2373"/>
        <v>0</v>
      </c>
      <c r="AS3374" s="40">
        <f t="shared" si="2373"/>
        <v>0</v>
      </c>
      <c r="AT3374" s="40">
        <f t="shared" si="2373"/>
        <v>0</v>
      </c>
      <c r="AU3374" s="40">
        <f t="shared" si="2373"/>
        <v>0</v>
      </c>
      <c r="AV3374" s="40">
        <f t="shared" si="2373"/>
        <v>0</v>
      </c>
      <c r="AW3374" s="40">
        <f t="shared" si="2373"/>
        <v>0</v>
      </c>
      <c r="AX3374" s="40">
        <f t="shared" si="2373"/>
        <v>0</v>
      </c>
      <c r="AY3374" s="40">
        <f t="shared" si="2373"/>
        <v>0</v>
      </c>
      <c r="AZ3374" s="40">
        <f t="shared" si="2373"/>
        <v>0</v>
      </c>
      <c r="BA3374" s="40">
        <f t="shared" si="2373"/>
        <v>0</v>
      </c>
      <c r="BB3374" s="40">
        <f t="shared" si="2373"/>
        <v>0</v>
      </c>
      <c r="BC3374" s="40">
        <f t="shared" si="2373"/>
        <v>0</v>
      </c>
      <c r="BD3374" s="40">
        <f t="shared" si="2373"/>
        <v>0</v>
      </c>
    </row>
    <row r="3375" spans="1:59" ht="16" x14ac:dyDescent="0.2">
      <c r="B3375" s="11">
        <f t="shared" si="2372"/>
        <v>124</v>
      </c>
      <c r="C3375" s="12" t="str">
        <f t="shared" si="2372"/>
        <v>SCI HSR 5</v>
      </c>
      <c r="D3375" s="46" t="s">
        <v>24</v>
      </c>
      <c r="E3375" s="51">
        <f>IF(E3373&gt;MAX($O$3:$BD$3),BD3364,
IF(E3373&lt;MIN($O$3:$BD$3),1,SUMIFS($O3365:$BD3365,$O$2:$BD$2,"&lt;="&amp;E3373,$O$3:$BD$3,"&gt;="&amp;E3373)))</f>
        <v>1.1081550941573695</v>
      </c>
      <c r="F3375" s="15"/>
      <c r="G3375" s="49" t="s">
        <v>265</v>
      </c>
      <c r="H3375" s="31">
        <v>0</v>
      </c>
      <c r="I3375" s="32">
        <v>0</v>
      </c>
      <c r="J3375" s="32">
        <v>0</v>
      </c>
      <c r="K3375" s="23"/>
      <c r="L3375" s="52" t="s">
        <v>266</v>
      </c>
      <c r="M3375" s="72"/>
      <c r="N3375" s="72"/>
      <c r="O3375" s="41">
        <f t="shared" ref="O3375:BD3375" si="2374">IFERROR(((O$3&gt;=$E3370)*(O$2&lt;=$E3370))*$H3378,"")</f>
        <v>0</v>
      </c>
      <c r="P3375" s="41">
        <f t="shared" si="2374"/>
        <v>0</v>
      </c>
      <c r="Q3375" s="41">
        <f t="shared" si="2374"/>
        <v>0</v>
      </c>
      <c r="R3375" s="41">
        <f t="shared" si="2374"/>
        <v>0</v>
      </c>
      <c r="S3375" s="41">
        <f t="shared" si="2374"/>
        <v>0</v>
      </c>
      <c r="T3375" s="41">
        <f t="shared" si="2374"/>
        <v>0</v>
      </c>
      <c r="U3375" s="41">
        <f t="shared" si="2374"/>
        <v>0</v>
      </c>
      <c r="V3375" s="41">
        <f t="shared" si="2374"/>
        <v>0</v>
      </c>
      <c r="W3375" s="41">
        <f t="shared" si="2374"/>
        <v>0</v>
      </c>
      <c r="X3375" s="41">
        <f t="shared" si="2374"/>
        <v>0</v>
      </c>
      <c r="Y3375" s="41">
        <f t="shared" si="2374"/>
        <v>0</v>
      </c>
      <c r="Z3375" s="41">
        <f t="shared" si="2374"/>
        <v>0</v>
      </c>
      <c r="AA3375" s="41">
        <f t="shared" si="2374"/>
        <v>0</v>
      </c>
      <c r="AB3375" s="41">
        <f t="shared" si="2374"/>
        <v>0</v>
      </c>
      <c r="AC3375" s="41">
        <f t="shared" si="2374"/>
        <v>0</v>
      </c>
      <c r="AD3375" s="41">
        <f t="shared" si="2374"/>
        <v>0</v>
      </c>
      <c r="AE3375" s="41">
        <f t="shared" si="2374"/>
        <v>0</v>
      </c>
      <c r="AF3375" s="41">
        <f t="shared" si="2374"/>
        <v>0</v>
      </c>
      <c r="AG3375" s="41">
        <f t="shared" si="2374"/>
        <v>0</v>
      </c>
      <c r="AH3375" s="41">
        <f t="shared" si="2374"/>
        <v>0</v>
      </c>
      <c r="AI3375" s="41">
        <f t="shared" si="2374"/>
        <v>0</v>
      </c>
      <c r="AJ3375" s="41">
        <f t="shared" si="2374"/>
        <v>0</v>
      </c>
      <c r="AK3375" s="41">
        <f t="shared" si="2374"/>
        <v>0</v>
      </c>
      <c r="AL3375" s="41">
        <f t="shared" si="2374"/>
        <v>0</v>
      </c>
      <c r="AM3375" s="41">
        <f t="shared" si="2374"/>
        <v>0</v>
      </c>
      <c r="AN3375" s="41">
        <f t="shared" si="2374"/>
        <v>0</v>
      </c>
      <c r="AO3375" s="41">
        <f t="shared" si="2374"/>
        <v>0</v>
      </c>
      <c r="AP3375" s="41">
        <f t="shared" si="2374"/>
        <v>0</v>
      </c>
      <c r="AQ3375" s="41">
        <f t="shared" si="2374"/>
        <v>0</v>
      </c>
      <c r="AR3375" s="41">
        <f t="shared" si="2374"/>
        <v>0</v>
      </c>
      <c r="AS3375" s="41">
        <f t="shared" si="2374"/>
        <v>0</v>
      </c>
      <c r="AT3375" s="41">
        <f t="shared" si="2374"/>
        <v>0</v>
      </c>
      <c r="AU3375" s="41">
        <f t="shared" si="2374"/>
        <v>0</v>
      </c>
      <c r="AV3375" s="41">
        <f t="shared" si="2374"/>
        <v>0</v>
      </c>
      <c r="AW3375" s="41">
        <f t="shared" si="2374"/>
        <v>0</v>
      </c>
      <c r="AX3375" s="41">
        <f t="shared" si="2374"/>
        <v>0</v>
      </c>
      <c r="AY3375" s="41">
        <f t="shared" si="2374"/>
        <v>0</v>
      </c>
      <c r="AZ3375" s="41">
        <f t="shared" si="2374"/>
        <v>0</v>
      </c>
      <c r="BA3375" s="41">
        <f t="shared" si="2374"/>
        <v>0</v>
      </c>
      <c r="BB3375" s="41">
        <f t="shared" si="2374"/>
        <v>0</v>
      </c>
      <c r="BC3375" s="41">
        <f t="shared" si="2374"/>
        <v>0</v>
      </c>
      <c r="BD3375" s="41">
        <f t="shared" si="2374"/>
        <v>0</v>
      </c>
    </row>
    <row r="3376" spans="1:59" ht="16" x14ac:dyDescent="0.2">
      <c r="B3376" s="11">
        <f t="shared" si="2372"/>
        <v>124</v>
      </c>
      <c r="C3376" s="12" t="str">
        <f t="shared" si="2372"/>
        <v>SCI HSR 5</v>
      </c>
      <c r="D3376" s="46" t="s">
        <v>8</v>
      </c>
      <c r="E3376" s="42">
        <v>0</v>
      </c>
      <c r="F3376" s="15"/>
      <c r="G3376" s="49" t="s">
        <v>267</v>
      </c>
      <c r="H3376" s="31">
        <v>0</v>
      </c>
      <c r="I3376" s="32">
        <v>0</v>
      </c>
      <c r="J3376" s="32">
        <v>0</v>
      </c>
      <c r="L3376" s="52" t="s">
        <v>268</v>
      </c>
      <c r="M3376" s="72"/>
      <c r="N3376" s="72"/>
      <c r="O3376" s="41">
        <f t="shared" ref="O3376:BD3376" si="2375">IFERROR(((O$3&gt;=$E3373)*(O$2&lt;=$E3373))*$J3378,"")</f>
        <v>0</v>
      </c>
      <c r="P3376" s="41">
        <f t="shared" si="2375"/>
        <v>0</v>
      </c>
      <c r="Q3376" s="41">
        <f t="shared" si="2375"/>
        <v>0</v>
      </c>
      <c r="R3376" s="41">
        <f t="shared" si="2375"/>
        <v>0</v>
      </c>
      <c r="S3376" s="41">
        <f t="shared" si="2375"/>
        <v>0</v>
      </c>
      <c r="T3376" s="41">
        <f t="shared" si="2375"/>
        <v>0</v>
      </c>
      <c r="U3376" s="41">
        <f t="shared" si="2375"/>
        <v>0</v>
      </c>
      <c r="V3376" s="41">
        <f t="shared" si="2375"/>
        <v>0</v>
      </c>
      <c r="W3376" s="41">
        <f t="shared" si="2375"/>
        <v>0</v>
      </c>
      <c r="X3376" s="41">
        <f t="shared" si="2375"/>
        <v>0</v>
      </c>
      <c r="Y3376" s="41">
        <f t="shared" si="2375"/>
        <v>0</v>
      </c>
      <c r="Z3376" s="41">
        <f t="shared" si="2375"/>
        <v>0</v>
      </c>
      <c r="AA3376" s="41">
        <f t="shared" si="2375"/>
        <v>0</v>
      </c>
      <c r="AB3376" s="41">
        <f t="shared" si="2375"/>
        <v>0</v>
      </c>
      <c r="AC3376" s="41">
        <f t="shared" si="2375"/>
        <v>0</v>
      </c>
      <c r="AD3376" s="41">
        <f t="shared" si="2375"/>
        <v>0</v>
      </c>
      <c r="AE3376" s="41">
        <f t="shared" si="2375"/>
        <v>0</v>
      </c>
      <c r="AF3376" s="41">
        <f t="shared" si="2375"/>
        <v>0</v>
      </c>
      <c r="AG3376" s="41">
        <f t="shared" si="2375"/>
        <v>0</v>
      </c>
      <c r="AH3376" s="41">
        <f t="shared" si="2375"/>
        <v>0</v>
      </c>
      <c r="AI3376" s="41">
        <f t="shared" si="2375"/>
        <v>0</v>
      </c>
      <c r="AJ3376" s="41">
        <f t="shared" si="2375"/>
        <v>0</v>
      </c>
      <c r="AK3376" s="41">
        <f t="shared" si="2375"/>
        <v>0</v>
      </c>
      <c r="AL3376" s="41">
        <f t="shared" si="2375"/>
        <v>0</v>
      </c>
      <c r="AM3376" s="41">
        <f t="shared" si="2375"/>
        <v>0</v>
      </c>
      <c r="AN3376" s="41">
        <f t="shared" si="2375"/>
        <v>0</v>
      </c>
      <c r="AO3376" s="41">
        <f t="shared" si="2375"/>
        <v>0</v>
      </c>
      <c r="AP3376" s="41">
        <f t="shared" si="2375"/>
        <v>0</v>
      </c>
      <c r="AQ3376" s="41">
        <f t="shared" si="2375"/>
        <v>0</v>
      </c>
      <c r="AR3376" s="41">
        <f t="shared" si="2375"/>
        <v>0</v>
      </c>
      <c r="AS3376" s="41">
        <f t="shared" si="2375"/>
        <v>0</v>
      </c>
      <c r="AT3376" s="41">
        <f t="shared" si="2375"/>
        <v>0</v>
      </c>
      <c r="AU3376" s="41">
        <f t="shared" si="2375"/>
        <v>0</v>
      </c>
      <c r="AV3376" s="41">
        <f t="shared" si="2375"/>
        <v>0</v>
      </c>
      <c r="AW3376" s="41">
        <f t="shared" si="2375"/>
        <v>0</v>
      </c>
      <c r="AX3376" s="41">
        <f t="shared" si="2375"/>
        <v>0</v>
      </c>
      <c r="AY3376" s="41">
        <f t="shared" si="2375"/>
        <v>0</v>
      </c>
      <c r="AZ3376" s="41">
        <f t="shared" si="2375"/>
        <v>0</v>
      </c>
      <c r="BA3376" s="41">
        <f t="shared" si="2375"/>
        <v>0</v>
      </c>
      <c r="BB3376" s="41">
        <f t="shared" si="2375"/>
        <v>0</v>
      </c>
      <c r="BC3376" s="41">
        <f t="shared" si="2375"/>
        <v>0</v>
      </c>
      <c r="BD3376" s="41">
        <f t="shared" si="2375"/>
        <v>0</v>
      </c>
    </row>
    <row r="3377" spans="1:59" ht="16" x14ac:dyDescent="0.2">
      <c r="B3377" s="11">
        <f t="shared" si="2372"/>
        <v>124</v>
      </c>
      <c r="C3377" s="12" t="str">
        <f t="shared" si="2372"/>
        <v>SCI HSR 5</v>
      </c>
      <c r="D3377" s="46" t="s">
        <v>269</v>
      </c>
      <c r="E3377" s="31">
        <v>0</v>
      </c>
      <c r="F3377" s="15"/>
      <c r="G3377" s="53"/>
      <c r="H3377" s="15"/>
      <c r="I3377" s="15"/>
      <c r="J3377" s="23"/>
      <c r="L3377" s="52" t="s">
        <v>270</v>
      </c>
      <c r="M3377" s="72"/>
      <c r="N3377" s="72"/>
      <c r="O3377" s="41">
        <f t="shared" ref="O3377:BD3377" si="2376">IFERROR(((O$3&gt;=$J3367)*(O$2&lt;=$J3367))*$E3378,"")</f>
        <v>0</v>
      </c>
      <c r="P3377" s="41">
        <f t="shared" si="2376"/>
        <v>0</v>
      </c>
      <c r="Q3377" s="41">
        <f t="shared" si="2376"/>
        <v>0</v>
      </c>
      <c r="R3377" s="41">
        <f t="shared" si="2376"/>
        <v>0</v>
      </c>
      <c r="S3377" s="41">
        <f t="shared" si="2376"/>
        <v>0</v>
      </c>
      <c r="T3377" s="41">
        <f t="shared" si="2376"/>
        <v>0</v>
      </c>
      <c r="U3377" s="41">
        <f t="shared" si="2376"/>
        <v>0</v>
      </c>
      <c r="V3377" s="41">
        <f t="shared" si="2376"/>
        <v>0</v>
      </c>
      <c r="W3377" s="41">
        <f t="shared" si="2376"/>
        <v>0</v>
      </c>
      <c r="X3377" s="41">
        <f t="shared" si="2376"/>
        <v>0</v>
      </c>
      <c r="Y3377" s="41">
        <f t="shared" si="2376"/>
        <v>0</v>
      </c>
      <c r="Z3377" s="41">
        <f t="shared" si="2376"/>
        <v>0</v>
      </c>
      <c r="AA3377" s="41">
        <f t="shared" si="2376"/>
        <v>0</v>
      </c>
      <c r="AB3377" s="41">
        <f t="shared" si="2376"/>
        <v>0</v>
      </c>
      <c r="AC3377" s="41">
        <f t="shared" si="2376"/>
        <v>0</v>
      </c>
      <c r="AD3377" s="41">
        <f t="shared" si="2376"/>
        <v>0</v>
      </c>
      <c r="AE3377" s="41">
        <f t="shared" si="2376"/>
        <v>0</v>
      </c>
      <c r="AF3377" s="41">
        <f t="shared" si="2376"/>
        <v>0</v>
      </c>
      <c r="AG3377" s="41">
        <f t="shared" si="2376"/>
        <v>0</v>
      </c>
      <c r="AH3377" s="41">
        <f t="shared" si="2376"/>
        <v>0</v>
      </c>
      <c r="AI3377" s="41">
        <f t="shared" si="2376"/>
        <v>0</v>
      </c>
      <c r="AJ3377" s="41">
        <f t="shared" si="2376"/>
        <v>0</v>
      </c>
      <c r="AK3377" s="41">
        <f t="shared" si="2376"/>
        <v>0</v>
      </c>
      <c r="AL3377" s="41">
        <f t="shared" si="2376"/>
        <v>0</v>
      </c>
      <c r="AM3377" s="41">
        <f t="shared" si="2376"/>
        <v>0</v>
      </c>
      <c r="AN3377" s="41">
        <f t="shared" si="2376"/>
        <v>0</v>
      </c>
      <c r="AO3377" s="41">
        <f t="shared" si="2376"/>
        <v>0</v>
      </c>
      <c r="AP3377" s="41">
        <f t="shared" si="2376"/>
        <v>0</v>
      </c>
      <c r="AQ3377" s="41">
        <f t="shared" si="2376"/>
        <v>0</v>
      </c>
      <c r="AR3377" s="41">
        <f t="shared" si="2376"/>
        <v>0</v>
      </c>
      <c r="AS3377" s="41">
        <f t="shared" si="2376"/>
        <v>0</v>
      </c>
      <c r="AT3377" s="41">
        <f t="shared" si="2376"/>
        <v>0</v>
      </c>
      <c r="AU3377" s="41">
        <f t="shared" si="2376"/>
        <v>0</v>
      </c>
      <c r="AV3377" s="41">
        <f t="shared" si="2376"/>
        <v>0</v>
      </c>
      <c r="AW3377" s="41">
        <f t="shared" si="2376"/>
        <v>0</v>
      </c>
      <c r="AX3377" s="41">
        <f t="shared" si="2376"/>
        <v>0</v>
      </c>
      <c r="AY3377" s="41">
        <f t="shared" si="2376"/>
        <v>0</v>
      </c>
      <c r="AZ3377" s="41">
        <f t="shared" si="2376"/>
        <v>0</v>
      </c>
      <c r="BA3377" s="41">
        <f t="shared" si="2376"/>
        <v>0</v>
      </c>
      <c r="BB3377" s="41">
        <f t="shared" si="2376"/>
        <v>0</v>
      </c>
      <c r="BC3377" s="41">
        <f t="shared" si="2376"/>
        <v>0</v>
      </c>
      <c r="BD3377" s="41">
        <f t="shared" si="2376"/>
        <v>0</v>
      </c>
    </row>
    <row r="3378" spans="1:59" ht="16" x14ac:dyDescent="0.2">
      <c r="B3378" s="11">
        <f t="shared" si="2372"/>
        <v>124</v>
      </c>
      <c r="C3378" s="12" t="str">
        <f t="shared" si="2372"/>
        <v>SCI HSR 5</v>
      </c>
      <c r="D3378" s="46" t="s">
        <v>270</v>
      </c>
      <c r="E3378" s="31">
        <v>0</v>
      </c>
      <c r="F3378" s="15"/>
      <c r="G3378" s="46" t="s">
        <v>266</v>
      </c>
      <c r="H3378" s="31">
        <v>0</v>
      </c>
      <c r="I3378" s="46" t="s">
        <v>268</v>
      </c>
      <c r="J3378" s="31">
        <v>0</v>
      </c>
      <c r="L3378" s="54" t="s">
        <v>271</v>
      </c>
      <c r="M3378" s="73"/>
      <c r="N3378" s="73"/>
      <c r="O3378" s="45">
        <f t="shared" ref="O3378:BD3378" si="2377">IFERROR(-($E3359+$H3359+$J3359)*O3360,"")</f>
        <v>0</v>
      </c>
      <c r="P3378" s="45">
        <f t="shared" si="2377"/>
        <v>0</v>
      </c>
      <c r="Q3378" s="45">
        <f t="shared" si="2377"/>
        <v>0</v>
      </c>
      <c r="R3378" s="45">
        <f t="shared" si="2377"/>
        <v>0</v>
      </c>
      <c r="S3378" s="45">
        <f t="shared" si="2377"/>
        <v>0</v>
      </c>
      <c r="T3378" s="45">
        <f t="shared" si="2377"/>
        <v>0</v>
      </c>
      <c r="U3378" s="45">
        <f t="shared" si="2377"/>
        <v>0</v>
      </c>
      <c r="V3378" s="45">
        <f t="shared" si="2377"/>
        <v>0</v>
      </c>
      <c r="W3378" s="45">
        <f t="shared" si="2377"/>
        <v>0</v>
      </c>
      <c r="X3378" s="45">
        <f t="shared" si="2377"/>
        <v>0</v>
      </c>
      <c r="Y3378" s="45">
        <f t="shared" si="2377"/>
        <v>0</v>
      </c>
      <c r="Z3378" s="45">
        <f t="shared" si="2377"/>
        <v>0</v>
      </c>
      <c r="AA3378" s="45">
        <f t="shared" si="2377"/>
        <v>0</v>
      </c>
      <c r="AB3378" s="45">
        <f t="shared" si="2377"/>
        <v>0</v>
      </c>
      <c r="AC3378" s="45">
        <f t="shared" si="2377"/>
        <v>0</v>
      </c>
      <c r="AD3378" s="45">
        <f t="shared" si="2377"/>
        <v>0</v>
      </c>
      <c r="AE3378" s="45">
        <f t="shared" si="2377"/>
        <v>0</v>
      </c>
      <c r="AF3378" s="45">
        <f t="shared" si="2377"/>
        <v>0</v>
      </c>
      <c r="AG3378" s="45">
        <f t="shared" si="2377"/>
        <v>0</v>
      </c>
      <c r="AH3378" s="45">
        <f t="shared" si="2377"/>
        <v>0</v>
      </c>
      <c r="AI3378" s="45">
        <f t="shared" si="2377"/>
        <v>0</v>
      </c>
      <c r="AJ3378" s="45">
        <f t="shared" si="2377"/>
        <v>0</v>
      </c>
      <c r="AK3378" s="45">
        <f t="shared" si="2377"/>
        <v>0</v>
      </c>
      <c r="AL3378" s="45">
        <f t="shared" si="2377"/>
        <v>0</v>
      </c>
      <c r="AM3378" s="45">
        <f t="shared" si="2377"/>
        <v>0</v>
      </c>
      <c r="AN3378" s="45">
        <f t="shared" si="2377"/>
        <v>0</v>
      </c>
      <c r="AO3378" s="45">
        <f t="shared" si="2377"/>
        <v>0</v>
      </c>
      <c r="AP3378" s="45">
        <f t="shared" si="2377"/>
        <v>0</v>
      </c>
      <c r="AQ3378" s="45">
        <f t="shared" si="2377"/>
        <v>0</v>
      </c>
      <c r="AR3378" s="45">
        <f t="shared" si="2377"/>
        <v>0</v>
      </c>
      <c r="AS3378" s="45">
        <f t="shared" si="2377"/>
        <v>0</v>
      </c>
      <c r="AT3378" s="45">
        <f t="shared" si="2377"/>
        <v>0</v>
      </c>
      <c r="AU3378" s="45">
        <f t="shared" si="2377"/>
        <v>0</v>
      </c>
      <c r="AV3378" s="45">
        <f t="shared" si="2377"/>
        <v>0</v>
      </c>
      <c r="AW3378" s="45">
        <f t="shared" si="2377"/>
        <v>0</v>
      </c>
      <c r="AX3378" s="45">
        <f t="shared" si="2377"/>
        <v>0</v>
      </c>
      <c r="AY3378" s="45">
        <f t="shared" si="2377"/>
        <v>0</v>
      </c>
      <c r="AZ3378" s="45">
        <f t="shared" si="2377"/>
        <v>0</v>
      </c>
      <c r="BA3378" s="45">
        <f t="shared" si="2377"/>
        <v>0</v>
      </c>
      <c r="BB3378" s="45">
        <f t="shared" si="2377"/>
        <v>0</v>
      </c>
      <c r="BC3378" s="45">
        <f t="shared" si="2377"/>
        <v>0</v>
      </c>
      <c r="BD3378" s="45">
        <f t="shared" si="2377"/>
        <v>0</v>
      </c>
    </row>
    <row r="3379" spans="1:59" x14ac:dyDescent="0.2">
      <c r="A3379"/>
      <c r="B3379"/>
      <c r="C3379"/>
      <c r="D3379"/>
      <c r="E3379"/>
      <c r="F3379"/>
      <c r="G3379"/>
      <c r="H3379"/>
      <c r="I3379"/>
      <c r="J3379"/>
      <c r="K3379"/>
      <c r="L3379"/>
      <c r="M3379"/>
      <c r="N3379"/>
      <c r="O3379"/>
      <c r="P3379"/>
      <c r="Q3379"/>
      <c r="R3379"/>
      <c r="S3379"/>
      <c r="T3379"/>
      <c r="U3379"/>
      <c r="V3379"/>
      <c r="W3379"/>
      <c r="X3379"/>
      <c r="Y3379"/>
      <c r="Z3379"/>
      <c r="AA3379"/>
      <c r="AB3379"/>
      <c r="AC3379"/>
      <c r="AD3379"/>
      <c r="AE3379"/>
      <c r="AF3379"/>
      <c r="AG3379"/>
      <c r="AH3379"/>
      <c r="AI3379"/>
      <c r="AJ3379"/>
      <c r="AK3379"/>
      <c r="AL3379"/>
      <c r="AM3379"/>
      <c r="AN3379"/>
      <c r="AO3379"/>
      <c r="AP3379"/>
      <c r="AQ3379"/>
      <c r="AR3379"/>
      <c r="AS3379"/>
      <c r="AT3379"/>
      <c r="AU3379"/>
      <c r="AV3379"/>
      <c r="AW3379"/>
      <c r="AX3379"/>
      <c r="AY3379"/>
      <c r="AZ3379"/>
      <c r="BA3379"/>
      <c r="BB3379"/>
      <c r="BC3379"/>
      <c r="BD3379"/>
    </row>
    <row r="3380" spans="1:59" ht="16" x14ac:dyDescent="0.2">
      <c r="A3380"/>
      <c r="B3380"/>
      <c r="C3380"/>
      <c r="D3380"/>
      <c r="E3380"/>
      <c r="F3380"/>
      <c r="G3380"/>
      <c r="H3380"/>
      <c r="I3380"/>
      <c r="J3380"/>
      <c r="K3380"/>
      <c r="L3380"/>
      <c r="M3380"/>
      <c r="N3380"/>
      <c r="O3380"/>
      <c r="P3380"/>
      <c r="Q3380"/>
      <c r="R3380"/>
      <c r="S3380"/>
      <c r="T3380"/>
      <c r="U3380"/>
      <c r="V3380"/>
      <c r="W3380"/>
      <c r="X3380"/>
      <c r="Y3380"/>
      <c r="Z3380"/>
      <c r="AA3380"/>
      <c r="AB3380"/>
      <c r="AC3380"/>
      <c r="AD3380"/>
      <c r="AE3380"/>
      <c r="AF3380"/>
      <c r="AG3380"/>
      <c r="AH3380"/>
      <c r="AI3380"/>
      <c r="AJ3380"/>
      <c r="AK3380"/>
      <c r="AL3380"/>
      <c r="AM3380"/>
      <c r="AN3380"/>
      <c r="AO3380"/>
      <c r="AP3380"/>
      <c r="AQ3380"/>
      <c r="AR3380"/>
      <c r="AS3380"/>
      <c r="AT3380"/>
      <c r="AU3380"/>
      <c r="AV3380"/>
      <c r="AW3380"/>
      <c r="AX3380"/>
      <c r="AY3380"/>
      <c r="AZ3380"/>
      <c r="BA3380"/>
      <c r="BB3380"/>
      <c r="BC3380"/>
      <c r="BD3380"/>
      <c r="BE3380" s="1"/>
    </row>
    <row r="3381" spans="1:59" ht="16" x14ac:dyDescent="0.2">
      <c r="A3381" s="1"/>
      <c r="B3381" s="67">
        <v>125</v>
      </c>
      <c r="C3381" s="68" t="str">
        <f>H3383</f>
        <v>SCI HSR 5</v>
      </c>
      <c r="D3381" s="69" t="s">
        <v>184</v>
      </c>
      <c r="E3381" s="69"/>
      <c r="F3381" s="69"/>
      <c r="G3381" s="69"/>
      <c r="H3381" s="69"/>
      <c r="I3381" s="69"/>
      <c r="J3381" s="69"/>
      <c r="K3381" s="68"/>
      <c r="L3381" s="68"/>
      <c r="M3381" s="68"/>
      <c r="N3381" s="68"/>
      <c r="O3381" s="82"/>
      <c r="P3381" s="82"/>
      <c r="Q3381" s="82"/>
      <c r="R3381" s="82"/>
      <c r="S3381" s="82"/>
      <c r="T3381" s="82"/>
      <c r="U3381" s="82"/>
      <c r="V3381" s="82"/>
      <c r="W3381" s="82"/>
      <c r="X3381" s="82"/>
      <c r="Y3381" s="82"/>
      <c r="Z3381" s="82"/>
      <c r="AA3381" s="82"/>
      <c r="AB3381" s="82"/>
      <c r="AC3381" s="82"/>
      <c r="AD3381" s="82"/>
      <c r="AE3381" s="82"/>
      <c r="AF3381" s="82"/>
      <c r="AG3381" s="82"/>
      <c r="AH3381" s="82"/>
      <c r="AI3381" s="82"/>
      <c r="AJ3381" s="82"/>
      <c r="AK3381" s="82"/>
      <c r="AL3381" s="82"/>
      <c r="AM3381" s="82"/>
      <c r="AN3381" s="82"/>
      <c r="AO3381" s="82"/>
      <c r="AP3381" s="82"/>
      <c r="AQ3381" s="82"/>
      <c r="AR3381" s="82"/>
      <c r="AS3381" s="82"/>
      <c r="AT3381" s="82"/>
      <c r="AU3381" s="82"/>
      <c r="AV3381" s="82"/>
      <c r="AW3381" s="82"/>
      <c r="AX3381" s="82"/>
      <c r="AY3381" s="82"/>
      <c r="AZ3381" s="82"/>
      <c r="BA3381" s="82"/>
      <c r="BB3381" s="82"/>
      <c r="BC3381" s="82"/>
      <c r="BD3381" s="82"/>
      <c r="BE3381" s="1"/>
      <c r="BF3381" s="1"/>
      <c r="BG3381" s="1"/>
    </row>
    <row r="3382" spans="1:59" ht="16" x14ac:dyDescent="0.2">
      <c r="A3382" s="35"/>
      <c r="B3382" s="11">
        <f>B3381</f>
        <v>125</v>
      </c>
      <c r="C3382" s="12" t="str">
        <f>C3381</f>
        <v>SCI HSR 5</v>
      </c>
      <c r="D3382" s="35"/>
      <c r="E3382" s="35"/>
      <c r="F3382" s="35"/>
      <c r="G3382" s="35"/>
      <c r="H3382" s="35"/>
      <c r="I3382" s="35"/>
      <c r="J3382" s="35"/>
      <c r="K3382" s="35"/>
      <c r="L3382" s="35"/>
      <c r="M3382" s="35"/>
      <c r="N3382" s="35"/>
      <c r="O3382" s="44"/>
      <c r="P3382" s="44"/>
      <c r="Q3382" s="44"/>
      <c r="R3382" s="44"/>
      <c r="S3382" s="44"/>
      <c r="T3382" s="44"/>
      <c r="U3382" s="44"/>
      <c r="V3382" s="44"/>
      <c r="W3382" s="44"/>
      <c r="X3382" s="44"/>
      <c r="Y3382" s="44"/>
      <c r="Z3382" s="44"/>
      <c r="AA3382" s="44"/>
      <c r="AB3382" s="44"/>
      <c r="AC3382" s="44"/>
      <c r="AD3382" s="44"/>
      <c r="AE3382" s="44"/>
      <c r="AF3382" s="44"/>
      <c r="AG3382" s="44"/>
      <c r="AH3382" s="44"/>
      <c r="AI3382" s="44"/>
      <c r="AJ3382" s="44"/>
      <c r="AK3382" s="44"/>
      <c r="AL3382" s="44"/>
      <c r="AM3382" s="44"/>
      <c r="AN3382" s="44"/>
      <c r="AO3382" s="44"/>
      <c r="AP3382" s="44"/>
      <c r="AQ3382" s="44"/>
      <c r="AR3382" s="44"/>
      <c r="AS3382" s="44"/>
      <c r="AT3382" s="44"/>
      <c r="AU3382" s="44"/>
      <c r="AV3382" s="44"/>
      <c r="AW3382" s="44"/>
      <c r="AX3382" s="44"/>
      <c r="AY3382" s="44"/>
      <c r="AZ3382" s="44"/>
      <c r="BA3382" s="44"/>
      <c r="BB3382" s="44"/>
      <c r="BC3382" s="44"/>
      <c r="BD3382" s="44"/>
      <c r="BE3382" s="35"/>
      <c r="BF3382" s="35"/>
      <c r="BG3382" s="35"/>
    </row>
    <row r="3383" spans="1:59" ht="16" x14ac:dyDescent="0.2">
      <c r="B3383" s="11">
        <f t="shared" ref="B3383:C3398" si="2378">B3382</f>
        <v>125</v>
      </c>
      <c r="C3383" s="12" t="str">
        <f t="shared" si="2378"/>
        <v>SCI HSR 5</v>
      </c>
      <c r="D3383" s="13" t="s">
        <v>2</v>
      </c>
      <c r="E3383" s="14" t="s">
        <v>85</v>
      </c>
      <c r="F3383" s="15"/>
      <c r="G3383" s="13" t="s">
        <v>229</v>
      </c>
      <c r="H3383" s="14" t="s">
        <v>32</v>
      </c>
      <c r="I3383" s="14"/>
      <c r="J3383" s="14"/>
      <c r="L3383" s="16" t="s">
        <v>230</v>
      </c>
      <c r="M3383" s="70"/>
      <c r="N3383" s="70"/>
      <c r="O3383" s="17">
        <f>($E3394&gt;0)*($E3388&lt;O$2)*(EDATE($E3388,$E3394)&gt;O$3)*((O$3-O$2+1)/O$4)
+($E3394&gt;0)*($E3388&lt;O$2)*(EDATE($E3388,$E3394)&gt;=O$2)*(EDATE($E3388,$E3394)&lt;=O$3)*((EDATE($E3388,$E3394)-O$2)/O$4)
+($E3394&gt;0)*($E3388&lt;O$2)*(EDATE($E3388,$E3394)&lt;O$2)*(0)
+($E3394&gt;0)*($E3388&gt;=O$2)*($E3388&lt;=O$3)*(EDATE($E3388,$E3394)&gt;=O$2)*(EDATE($E3388,$E3394)&lt;=O$3)*((EDATE($E3388,$E3394)-$E3388+1)/O$4)
+($E3394&gt;0)*($E3388&gt;=O$2)*($E3388&lt;=O$3)*(EDATE($E3388,$E3394)&gt;O$3)*((O$3-$E3388+1)/O$4)
+($E3394&gt;0)*($E3388&gt;O$3)*(0)</f>
        <v>0</v>
      </c>
      <c r="P3383" s="17">
        <f t="shared" ref="P3383:BD3383" si="2379">($E3394&gt;0)*($E3388&lt;P$2)*(EDATE($E3388,$E3394)&gt;P$3)*((P$3-P$2+1)/P$4)
+($E3394&gt;0)*($E3388&lt;P$2)*(EDATE($E3388,$E3394)&gt;=P$2)*(EDATE($E3388,$E3394)&lt;=P$3)*((EDATE($E3388,$E3394)-P$2)/P$4)
+($E3394&gt;0)*($E3388&lt;P$2)*(EDATE($E3388,$E3394)&lt;P$2)*(0)
+($E3394&gt;0)*($E3388&gt;=P$2)*($E3388&lt;=P$3)*(EDATE($E3388,$E3394)&gt;=P$2)*(EDATE($E3388,$E3394)&lt;=P$3)*((EDATE($E3388,$E3394)-$E3388+1)/P$4)
+($E3394&gt;0)*($E3388&gt;=P$2)*($E3388&lt;=P$3)*(EDATE($E3388,$E3394)&gt;P$3)*((P$3-$E3388+1)/P$4)
+($E3394&gt;0)*($E3388&gt;P$3)*(0)</f>
        <v>0</v>
      </c>
      <c r="Q3383" s="17">
        <f t="shared" si="2379"/>
        <v>0</v>
      </c>
      <c r="R3383" s="17">
        <f t="shared" si="2379"/>
        <v>0</v>
      </c>
      <c r="S3383" s="17">
        <f t="shared" si="2379"/>
        <v>0</v>
      </c>
      <c r="T3383" s="17">
        <f t="shared" si="2379"/>
        <v>0</v>
      </c>
      <c r="U3383" s="17">
        <f t="shared" si="2379"/>
        <v>0</v>
      </c>
      <c r="V3383" s="17">
        <f t="shared" si="2379"/>
        <v>0</v>
      </c>
      <c r="W3383" s="17">
        <f t="shared" si="2379"/>
        <v>0</v>
      </c>
      <c r="X3383" s="17">
        <f t="shared" si="2379"/>
        <v>0</v>
      </c>
      <c r="Y3383" s="17">
        <f t="shared" si="2379"/>
        <v>0</v>
      </c>
      <c r="Z3383" s="17">
        <f t="shared" si="2379"/>
        <v>0</v>
      </c>
      <c r="AA3383" s="17">
        <f t="shared" si="2379"/>
        <v>0</v>
      </c>
      <c r="AB3383" s="17">
        <f t="shared" si="2379"/>
        <v>0</v>
      </c>
      <c r="AC3383" s="17">
        <f t="shared" si="2379"/>
        <v>0</v>
      </c>
      <c r="AD3383" s="17">
        <f t="shared" si="2379"/>
        <v>0</v>
      </c>
      <c r="AE3383" s="17">
        <f t="shared" si="2379"/>
        <v>0</v>
      </c>
      <c r="AF3383" s="17">
        <f t="shared" si="2379"/>
        <v>0</v>
      </c>
      <c r="AG3383" s="17">
        <f t="shared" si="2379"/>
        <v>0</v>
      </c>
      <c r="AH3383" s="17">
        <f t="shared" si="2379"/>
        <v>0</v>
      </c>
      <c r="AI3383" s="17">
        <f t="shared" si="2379"/>
        <v>0</v>
      </c>
      <c r="AJ3383" s="17">
        <f t="shared" si="2379"/>
        <v>0</v>
      </c>
      <c r="AK3383" s="17">
        <f t="shared" si="2379"/>
        <v>0</v>
      </c>
      <c r="AL3383" s="17">
        <f t="shared" si="2379"/>
        <v>0</v>
      </c>
      <c r="AM3383" s="17">
        <f t="shared" si="2379"/>
        <v>0</v>
      </c>
      <c r="AN3383" s="17">
        <f t="shared" si="2379"/>
        <v>0</v>
      </c>
      <c r="AO3383" s="17">
        <f t="shared" si="2379"/>
        <v>0</v>
      </c>
      <c r="AP3383" s="17">
        <f t="shared" si="2379"/>
        <v>0</v>
      </c>
      <c r="AQ3383" s="17">
        <f t="shared" si="2379"/>
        <v>0</v>
      </c>
      <c r="AR3383" s="17">
        <f t="shared" si="2379"/>
        <v>0</v>
      </c>
      <c r="AS3383" s="17">
        <f t="shared" si="2379"/>
        <v>0</v>
      </c>
      <c r="AT3383" s="17">
        <f t="shared" si="2379"/>
        <v>0</v>
      </c>
      <c r="AU3383" s="17">
        <f t="shared" si="2379"/>
        <v>0</v>
      </c>
      <c r="AV3383" s="17">
        <f t="shared" si="2379"/>
        <v>0</v>
      </c>
      <c r="AW3383" s="17">
        <f t="shared" si="2379"/>
        <v>0</v>
      </c>
      <c r="AX3383" s="17">
        <f t="shared" si="2379"/>
        <v>0</v>
      </c>
      <c r="AY3383" s="17">
        <f t="shared" si="2379"/>
        <v>0</v>
      </c>
      <c r="AZ3383" s="17">
        <f t="shared" si="2379"/>
        <v>0</v>
      </c>
      <c r="BA3383" s="17">
        <f t="shared" si="2379"/>
        <v>0</v>
      </c>
      <c r="BB3383" s="17">
        <f t="shared" si="2379"/>
        <v>0</v>
      </c>
      <c r="BC3383" s="17">
        <f t="shared" si="2379"/>
        <v>0</v>
      </c>
      <c r="BD3383" s="17">
        <f t="shared" si="2379"/>
        <v>0</v>
      </c>
    </row>
    <row r="3384" spans="1:59" ht="16" x14ac:dyDescent="0.2">
      <c r="B3384" s="11">
        <f t="shared" si="2378"/>
        <v>125</v>
      </c>
      <c r="C3384" s="12" t="str">
        <f t="shared" si="2378"/>
        <v>SCI HSR 5</v>
      </c>
      <c r="D3384" s="13" t="s">
        <v>7</v>
      </c>
      <c r="E3384" s="18">
        <v>177.7</v>
      </c>
      <c r="F3384" s="15"/>
      <c r="G3384" s="13" t="s">
        <v>0</v>
      </c>
      <c r="H3384" s="19">
        <v>105.9</v>
      </c>
      <c r="I3384" s="13" t="s">
        <v>20</v>
      </c>
      <c r="J3384" s="19">
        <v>119.1</v>
      </c>
      <c r="L3384" s="20" t="s">
        <v>231</v>
      </c>
      <c r="M3384" s="72"/>
      <c r="N3384" s="72"/>
      <c r="O3384" s="21">
        <f>($H3389&gt;0)*($J3389&lt;O$2)*0
+($H3389&gt;0)*($J3389&gt;=O$2)*($J3389&lt;=O$3)*(($J3389-O$2+1)/O$4)
+($H3389&gt;0)*($J3389&gt;O$3)*($I3389&gt;O$3)*0
+($H3389&gt;0)*($J3389&gt;O$3)*($I3389&lt;=O$3)*($I3389&gt;=O$2)*((O$3-$I3389+1)/O$4)
+($H3389&gt;0)*($J3389&gt;O$3)*($I3389&lt;O$2)*1
+($H3389&gt;0)*($I3389&gt;O$3)*0
+($H3390&gt;0)*($J$2350&lt;O$2)*0
+($H3390&gt;0)*($J3390&gt;=O$2)*($J3390&lt;=O$3)*(($J3390-O$2+1)/O$4)
+($H3390&gt;0)*($J3390&gt;O$3)*($I3390&gt;O$3)*0
+($H3390&gt;0)*($J3390&gt;O$3)*($I3390&lt;=O$3)*($I3390&gt;=O$2)*((O$3-$I3390+1)/O$4)
+($H3390&gt;0)*($J3390&gt;O$3)*($I3390&lt;O$2)*1
+($H3390&gt;0)*($I3390&gt;O$3)*0
+($H3391&gt;0)*($J3391&lt;O$2)*0
+($H3391&gt;0)*($J3391&gt;=O$2)*($J3391&lt;=O$3)*(($J3391-O$2+1)/O$4)
+($H3391&gt;0)*($J3391&gt;O$3)*($I3391&gt;O$3)*0
+($H3391&gt;0)*($J3391&gt;O$3)*($I3391&lt;=O$3)*($I3391&gt;=O$2)*((O$3-$I3391+1)/O$4)
+($H3391&gt;0)*($J3391&gt;O$3)*($I3391&lt;O$2)*1
+($H3391&gt;0)*($I3391&gt;O$3)*0</f>
        <v>0</v>
      </c>
      <c r="P3384" s="21">
        <f t="shared" ref="P3384:BD3384" si="2380">($H3389&gt;0)*($J3389&lt;P$2)*0
+($H3389&gt;0)*($J3389&gt;=P$2)*($J3389&lt;=P$3)*(($J3389-P$2+1)/P$4)
+($H3389&gt;0)*($J3389&gt;P$3)*($I3389&gt;P$3)*0
+($H3389&gt;0)*($J3389&gt;P$3)*($I3389&lt;=P$3)*($I3389&gt;=P$2)*((P$3-$I3389+1)/P$4)
+($H3389&gt;0)*($J3389&gt;P$3)*($I3389&lt;P$2)*1
+($H3389&gt;0)*($I3389&gt;P$3)*0
+($H3390&gt;0)*($J$2350&lt;P$2)*0
+($H3390&gt;0)*($J3390&gt;=P$2)*($J3390&lt;=P$3)*(($J3390-P$2+1)/P$4)
+($H3390&gt;0)*($J3390&gt;P$3)*($I3390&gt;P$3)*0
+($H3390&gt;0)*($J3390&gt;P$3)*($I3390&lt;=P$3)*($I3390&gt;=P$2)*((P$3-$I3390+1)/P$4)
+($H3390&gt;0)*($J3390&gt;P$3)*($I3390&lt;P$2)*1
+($H3390&gt;0)*($I3390&gt;P$3)*0
+($H3391&gt;0)*($J3391&lt;P$2)*0
+($H3391&gt;0)*($J3391&gt;=P$2)*($J3391&lt;=P$3)*(($J3391-P$2+1)/P$4)
+($H3391&gt;0)*($J3391&gt;P$3)*($I3391&gt;P$3)*0
+($H3391&gt;0)*($J3391&gt;P$3)*($I3391&lt;=P$3)*($I3391&gt;=P$2)*((P$3-$I3391+1)/P$4)
+($H3391&gt;0)*($J3391&gt;P$3)*($I3391&lt;P$2)*1
+($H3391&gt;0)*($I3391&gt;P$3)*0</f>
        <v>0</v>
      </c>
      <c r="Q3384" s="21">
        <f t="shared" si="2380"/>
        <v>0</v>
      </c>
      <c r="R3384" s="21">
        <f t="shared" si="2380"/>
        <v>0</v>
      </c>
      <c r="S3384" s="21">
        <f t="shared" si="2380"/>
        <v>0</v>
      </c>
      <c r="T3384" s="21">
        <f t="shared" si="2380"/>
        <v>0</v>
      </c>
      <c r="U3384" s="21">
        <f t="shared" si="2380"/>
        <v>0</v>
      </c>
      <c r="V3384" s="21">
        <f t="shared" si="2380"/>
        <v>0</v>
      </c>
      <c r="W3384" s="21">
        <f t="shared" si="2380"/>
        <v>0</v>
      </c>
      <c r="X3384" s="21">
        <f t="shared" si="2380"/>
        <v>0</v>
      </c>
      <c r="Y3384" s="21">
        <f t="shared" si="2380"/>
        <v>0</v>
      </c>
      <c r="Z3384" s="21">
        <f t="shared" si="2380"/>
        <v>0</v>
      </c>
      <c r="AA3384" s="21">
        <f t="shared" si="2380"/>
        <v>0</v>
      </c>
      <c r="AB3384" s="21">
        <f t="shared" si="2380"/>
        <v>0</v>
      </c>
      <c r="AC3384" s="21">
        <f t="shared" si="2380"/>
        <v>0</v>
      </c>
      <c r="AD3384" s="21">
        <f t="shared" si="2380"/>
        <v>0</v>
      </c>
      <c r="AE3384" s="21">
        <f t="shared" si="2380"/>
        <v>0</v>
      </c>
      <c r="AF3384" s="21">
        <f t="shared" si="2380"/>
        <v>0</v>
      </c>
      <c r="AG3384" s="21">
        <f t="shared" si="2380"/>
        <v>0</v>
      </c>
      <c r="AH3384" s="21">
        <f t="shared" si="2380"/>
        <v>0</v>
      </c>
      <c r="AI3384" s="21">
        <f t="shared" si="2380"/>
        <v>0</v>
      </c>
      <c r="AJ3384" s="21">
        <f t="shared" si="2380"/>
        <v>0</v>
      </c>
      <c r="AK3384" s="21">
        <f t="shared" si="2380"/>
        <v>0</v>
      </c>
      <c r="AL3384" s="21">
        <f t="shared" si="2380"/>
        <v>0</v>
      </c>
      <c r="AM3384" s="21">
        <f t="shared" si="2380"/>
        <v>0</v>
      </c>
      <c r="AN3384" s="21">
        <f t="shared" si="2380"/>
        <v>0</v>
      </c>
      <c r="AO3384" s="21">
        <f t="shared" si="2380"/>
        <v>0</v>
      </c>
      <c r="AP3384" s="21">
        <f t="shared" si="2380"/>
        <v>0</v>
      </c>
      <c r="AQ3384" s="21">
        <f t="shared" si="2380"/>
        <v>0</v>
      </c>
      <c r="AR3384" s="21">
        <f t="shared" si="2380"/>
        <v>0</v>
      </c>
      <c r="AS3384" s="21">
        <f t="shared" si="2380"/>
        <v>0</v>
      </c>
      <c r="AT3384" s="21">
        <f t="shared" si="2380"/>
        <v>0</v>
      </c>
      <c r="AU3384" s="21">
        <f t="shared" si="2380"/>
        <v>0</v>
      </c>
      <c r="AV3384" s="21">
        <f t="shared" si="2380"/>
        <v>0</v>
      </c>
      <c r="AW3384" s="21">
        <f t="shared" si="2380"/>
        <v>0</v>
      </c>
      <c r="AX3384" s="21">
        <f t="shared" si="2380"/>
        <v>0</v>
      </c>
      <c r="AY3384" s="21">
        <f t="shared" si="2380"/>
        <v>0</v>
      </c>
      <c r="AZ3384" s="21">
        <f t="shared" si="2380"/>
        <v>0</v>
      </c>
      <c r="BA3384" s="21">
        <f t="shared" si="2380"/>
        <v>0</v>
      </c>
      <c r="BB3384" s="21">
        <f t="shared" si="2380"/>
        <v>0</v>
      </c>
      <c r="BC3384" s="21">
        <f t="shared" si="2380"/>
        <v>0</v>
      </c>
      <c r="BD3384" s="21">
        <f t="shared" si="2380"/>
        <v>0</v>
      </c>
    </row>
    <row r="3385" spans="1:59" ht="16" x14ac:dyDescent="0.2">
      <c r="B3385" s="11">
        <f t="shared" si="2378"/>
        <v>125</v>
      </c>
      <c r="C3385" s="12" t="str">
        <f t="shared" si="2378"/>
        <v>SCI HSR 5</v>
      </c>
      <c r="D3385" s="13" t="s">
        <v>21</v>
      </c>
      <c r="E3385" s="22">
        <v>0</v>
      </c>
      <c r="F3385" s="15"/>
      <c r="G3385" s="13" t="s">
        <v>22</v>
      </c>
      <c r="H3385" s="22">
        <v>0</v>
      </c>
      <c r="I3385" s="13" t="s">
        <v>23</v>
      </c>
      <c r="J3385" s="22">
        <v>0</v>
      </c>
      <c r="K3385" s="23"/>
      <c r="L3385" s="20" t="s">
        <v>232</v>
      </c>
      <c r="M3385" s="72"/>
      <c r="N3385" s="72"/>
      <c r="O3385" s="21">
        <f>($E3388&lt;=O$3)*($E3388&gt;O$2)*((O$3-$E3388+1)/O$4)
+($E3388&lt;=O$2)*((O$3-O$2+1)/O$4)
+($E3388&gt;O$3)*(0)
-($E3396&lt;=O$3)*($E3396&lt;&gt;0)*($E3396&gt;O$2)*((O$3-$E3396)/O$4)
-($E3396&lt;=O$2)*((O$3-O$2+1)/O$4)
-($E3396&gt;O$3)*(0)</f>
        <v>1</v>
      </c>
      <c r="P3385" s="21">
        <f t="shared" ref="P3385:BD3385" si="2381">($E3388&lt;=P$3)*($E3388&gt;P$2)*((P$3-$E3388+1)/P$4)
+($E3388&lt;=P$2)*((P$3-P$2+1)/P$4)
+($E3388&gt;P$3)*(0)
-($E3396&lt;=P$3)*($E3396&lt;&gt;0)*($E3396&gt;P$2)*((P$3-$E3396)/P$4)
-($E3396&lt;=P$2)*((P$3-P$2+1)/P$4)
-($E3396&gt;P$3)*(0)</f>
        <v>1</v>
      </c>
      <c r="Q3385" s="21">
        <f t="shared" si="2381"/>
        <v>1</v>
      </c>
      <c r="R3385" s="21">
        <f t="shared" si="2381"/>
        <v>1</v>
      </c>
      <c r="S3385" s="21">
        <f t="shared" si="2381"/>
        <v>0</v>
      </c>
      <c r="T3385" s="21">
        <f t="shared" si="2381"/>
        <v>0</v>
      </c>
      <c r="U3385" s="21">
        <f t="shared" si="2381"/>
        <v>0</v>
      </c>
      <c r="V3385" s="21">
        <f t="shared" si="2381"/>
        <v>0</v>
      </c>
      <c r="W3385" s="21">
        <f t="shared" si="2381"/>
        <v>0</v>
      </c>
      <c r="X3385" s="21">
        <f t="shared" si="2381"/>
        <v>0</v>
      </c>
      <c r="Y3385" s="21">
        <f t="shared" si="2381"/>
        <v>0</v>
      </c>
      <c r="Z3385" s="21">
        <f t="shared" si="2381"/>
        <v>0</v>
      </c>
      <c r="AA3385" s="21">
        <f t="shared" si="2381"/>
        <v>0</v>
      </c>
      <c r="AB3385" s="21">
        <f t="shared" si="2381"/>
        <v>0</v>
      </c>
      <c r="AC3385" s="21">
        <f t="shared" si="2381"/>
        <v>0</v>
      </c>
      <c r="AD3385" s="21">
        <f t="shared" si="2381"/>
        <v>0</v>
      </c>
      <c r="AE3385" s="21">
        <f t="shared" si="2381"/>
        <v>0</v>
      </c>
      <c r="AF3385" s="21">
        <f t="shared" si="2381"/>
        <v>0</v>
      </c>
      <c r="AG3385" s="21">
        <f t="shared" si="2381"/>
        <v>0</v>
      </c>
      <c r="AH3385" s="21">
        <f t="shared" si="2381"/>
        <v>0</v>
      </c>
      <c r="AI3385" s="21">
        <f t="shared" si="2381"/>
        <v>0</v>
      </c>
      <c r="AJ3385" s="21">
        <f t="shared" si="2381"/>
        <v>0</v>
      </c>
      <c r="AK3385" s="21">
        <f t="shared" si="2381"/>
        <v>0</v>
      </c>
      <c r="AL3385" s="21">
        <f t="shared" si="2381"/>
        <v>0</v>
      </c>
      <c r="AM3385" s="21">
        <f t="shared" si="2381"/>
        <v>0</v>
      </c>
      <c r="AN3385" s="21">
        <f t="shared" si="2381"/>
        <v>0</v>
      </c>
      <c r="AO3385" s="21">
        <f t="shared" si="2381"/>
        <v>0</v>
      </c>
      <c r="AP3385" s="21">
        <f t="shared" si="2381"/>
        <v>0</v>
      </c>
      <c r="AQ3385" s="21">
        <f t="shared" si="2381"/>
        <v>0</v>
      </c>
      <c r="AR3385" s="21">
        <f t="shared" si="2381"/>
        <v>0</v>
      </c>
      <c r="AS3385" s="21">
        <f t="shared" si="2381"/>
        <v>0</v>
      </c>
      <c r="AT3385" s="21">
        <f t="shared" si="2381"/>
        <v>0</v>
      </c>
      <c r="AU3385" s="21">
        <f t="shared" si="2381"/>
        <v>0</v>
      </c>
      <c r="AV3385" s="21">
        <f t="shared" si="2381"/>
        <v>0</v>
      </c>
      <c r="AW3385" s="21">
        <f t="shared" si="2381"/>
        <v>0</v>
      </c>
      <c r="AX3385" s="21">
        <f t="shared" si="2381"/>
        <v>0</v>
      </c>
      <c r="AY3385" s="21">
        <f t="shared" si="2381"/>
        <v>0</v>
      </c>
      <c r="AZ3385" s="21">
        <f t="shared" si="2381"/>
        <v>0</v>
      </c>
      <c r="BA3385" s="21">
        <f t="shared" si="2381"/>
        <v>0</v>
      </c>
      <c r="BB3385" s="21">
        <f t="shared" si="2381"/>
        <v>0</v>
      </c>
      <c r="BC3385" s="21">
        <f t="shared" si="2381"/>
        <v>0</v>
      </c>
      <c r="BD3385" s="21">
        <f t="shared" si="2381"/>
        <v>0</v>
      </c>
    </row>
    <row r="3386" spans="1:59" ht="16" x14ac:dyDescent="0.2">
      <c r="B3386" s="11">
        <f t="shared" si="2378"/>
        <v>125</v>
      </c>
      <c r="C3386" s="12" t="str">
        <f t="shared" si="2378"/>
        <v>SCI HSR 5</v>
      </c>
      <c r="D3386" s="13" t="s">
        <v>1</v>
      </c>
      <c r="E3386" s="22">
        <v>138208</v>
      </c>
      <c r="F3386" s="15"/>
      <c r="G3386" s="15"/>
      <c r="H3386" s="15"/>
      <c r="I3386" s="15"/>
      <c r="J3386" s="15"/>
      <c r="L3386" s="20" t="s">
        <v>233</v>
      </c>
      <c r="M3386" s="72"/>
      <c r="N3386" s="72"/>
      <c r="O3386" s="21">
        <f>($E3399&gt;O$3)*($E3396&lt;O$2)*((O$3-O$2+1)/O$4)
+($E3399&gt;O$3)*($E3396&gt;=O$2)*($E3396&lt;=O$3)*((O$3-$E3396)/O$4)
+($E3399&gt;O$3)*($E3396&gt;O$3)*(0)
+($E3399&lt;=O$3)*($E3399&gt;=O$2)*($E3396&lt;O$2)*(($E3399-O$2)/O$4)
+($E3399&lt;=O$3)*($E3399&gt;=O$2)*($E3396&lt;=O$3)*($E3396&gt;=O$2)*(($E3399-$E3396)/O$4)
+($E3399&lt;O$2)*(0)</f>
        <v>0</v>
      </c>
      <c r="P3386" s="21">
        <f t="shared" ref="P3386:BD3386" si="2382">($E3399&gt;P$3)*($E3396&lt;P$2)*((P$3-P$2+1)/P$4)
+($E3399&gt;P$3)*($E3396&gt;=P$2)*($E3396&lt;=P$3)*((P$3-$E3396)/P$4)
+($E3399&gt;P$3)*($E3396&gt;P$3)*(0)
+($E3399&lt;=P$3)*($E3399&gt;=P$2)*($E3396&lt;P$2)*(($E3399-P$2)/P$4)
+($E3399&lt;=P$3)*($E3399&gt;=P$2)*($E3396&lt;=P$3)*($E3396&gt;=P$2)*(($E3399-$E3396)/P$4)
+($E3399&lt;P$2)*(0)</f>
        <v>0</v>
      </c>
      <c r="Q3386" s="21">
        <f t="shared" si="2382"/>
        <v>0</v>
      </c>
      <c r="R3386" s="21">
        <f t="shared" si="2382"/>
        <v>0</v>
      </c>
      <c r="S3386" s="21">
        <f t="shared" si="2382"/>
        <v>0</v>
      </c>
      <c r="T3386" s="21">
        <f t="shared" si="2382"/>
        <v>0</v>
      </c>
      <c r="U3386" s="21">
        <f t="shared" si="2382"/>
        <v>0</v>
      </c>
      <c r="V3386" s="21">
        <f t="shared" si="2382"/>
        <v>0</v>
      </c>
      <c r="W3386" s="21">
        <f t="shared" si="2382"/>
        <v>0</v>
      </c>
      <c r="X3386" s="21">
        <f t="shared" si="2382"/>
        <v>0</v>
      </c>
      <c r="Y3386" s="21">
        <f t="shared" si="2382"/>
        <v>0</v>
      </c>
      <c r="Z3386" s="21">
        <f t="shared" si="2382"/>
        <v>0</v>
      </c>
      <c r="AA3386" s="21">
        <f t="shared" si="2382"/>
        <v>0</v>
      </c>
      <c r="AB3386" s="21">
        <f t="shared" si="2382"/>
        <v>0</v>
      </c>
      <c r="AC3386" s="21">
        <f t="shared" si="2382"/>
        <v>0</v>
      </c>
      <c r="AD3386" s="21">
        <f t="shared" si="2382"/>
        <v>0</v>
      </c>
      <c r="AE3386" s="21">
        <f t="shared" si="2382"/>
        <v>0</v>
      </c>
      <c r="AF3386" s="21">
        <f t="shared" si="2382"/>
        <v>0</v>
      </c>
      <c r="AG3386" s="21">
        <f t="shared" si="2382"/>
        <v>0</v>
      </c>
      <c r="AH3386" s="21">
        <f t="shared" si="2382"/>
        <v>0</v>
      </c>
      <c r="AI3386" s="21">
        <f t="shared" si="2382"/>
        <v>0</v>
      </c>
      <c r="AJ3386" s="21">
        <f t="shared" si="2382"/>
        <v>0</v>
      </c>
      <c r="AK3386" s="21">
        <f t="shared" si="2382"/>
        <v>0</v>
      </c>
      <c r="AL3386" s="21">
        <f t="shared" si="2382"/>
        <v>0</v>
      </c>
      <c r="AM3386" s="21">
        <f t="shared" si="2382"/>
        <v>0</v>
      </c>
      <c r="AN3386" s="21">
        <f t="shared" si="2382"/>
        <v>0</v>
      </c>
      <c r="AO3386" s="21">
        <f t="shared" si="2382"/>
        <v>0</v>
      </c>
      <c r="AP3386" s="21">
        <f t="shared" si="2382"/>
        <v>0</v>
      </c>
      <c r="AQ3386" s="21">
        <f t="shared" si="2382"/>
        <v>0</v>
      </c>
      <c r="AR3386" s="21">
        <f t="shared" si="2382"/>
        <v>0</v>
      </c>
      <c r="AS3386" s="21">
        <f t="shared" si="2382"/>
        <v>0</v>
      </c>
      <c r="AT3386" s="21">
        <f t="shared" si="2382"/>
        <v>0</v>
      </c>
      <c r="AU3386" s="21">
        <f t="shared" si="2382"/>
        <v>0</v>
      </c>
      <c r="AV3386" s="21">
        <f t="shared" si="2382"/>
        <v>0</v>
      </c>
      <c r="AW3386" s="21">
        <f t="shared" si="2382"/>
        <v>0</v>
      </c>
      <c r="AX3386" s="21">
        <f t="shared" si="2382"/>
        <v>0</v>
      </c>
      <c r="AY3386" s="21">
        <f t="shared" si="2382"/>
        <v>0</v>
      </c>
      <c r="AZ3386" s="21">
        <f t="shared" si="2382"/>
        <v>0</v>
      </c>
      <c r="BA3386" s="21">
        <f t="shared" si="2382"/>
        <v>0</v>
      </c>
      <c r="BB3386" s="21">
        <f t="shared" si="2382"/>
        <v>0</v>
      </c>
      <c r="BC3386" s="21">
        <f t="shared" si="2382"/>
        <v>0</v>
      </c>
      <c r="BD3386" s="21">
        <f t="shared" si="2382"/>
        <v>0</v>
      </c>
    </row>
    <row r="3387" spans="1:59" ht="16" x14ac:dyDescent="0.2">
      <c r="B3387" s="11">
        <f t="shared" si="2378"/>
        <v>125</v>
      </c>
      <c r="C3387" s="12" t="str">
        <f t="shared" si="2378"/>
        <v>SCI HSR 5</v>
      </c>
      <c r="K3387" s="24"/>
      <c r="L3387" s="20" t="s">
        <v>234</v>
      </c>
      <c r="M3387" s="72"/>
      <c r="N3387" s="72"/>
      <c r="O3387" s="21">
        <f>($E3402&gt;0)*($E3399&lt;O$2)*(EDATE($E3399,$E3402)&gt;O$3)*((O$3-O$2+1)/O$4)
+($E3402&gt;0)*($E3399&lt;O$2)*(EDATE($E3399,$E3402)&gt;=O$2)*(EDATE($E3399,$E3402)&lt;=O$3)*((EDATE($E3399,$E3402)-O$2)/O$4)
+($E3402&gt;0)*($E3399&lt;O$2)*(EDATE($E3399,$E3402)&lt;O$2)*(0)
+($E3402&gt;0)*($E3399&gt;=O$2)*($E3399&lt;=O$3)*(EDATE($E3399,$E3402)&gt;=O$2)*(EDATE($E3399,$E3402)&lt;=O$3)*((EDATE($E3399,$E3402)-$E3399+1)/O$4)
+($E3402&gt;0)*($E3399&gt;=O$2)*($E3399&lt;=O$3)*(EDATE($E3399,$E3402)&gt;O$3)*((O$3-$E3399+1)/O$4)
+($E3402&gt;0)*($E3399&gt;O$3)*(0)</f>
        <v>0</v>
      </c>
      <c r="P3387" s="21">
        <f t="shared" ref="P3387:BD3387" si="2383">($E3402&gt;0)*($E3399&lt;P$2)*(EDATE($E3399,$E3402)&gt;P$3)*((P$3-P$2+1)/P$4)
+($E3402&gt;0)*($E3399&lt;P$2)*(EDATE($E3399,$E3402)&gt;=P$2)*(EDATE($E3399,$E3402)&lt;=P$3)*((EDATE($E3399,$E3402)-P$2)/P$4)
+($E3402&gt;0)*($E3399&lt;P$2)*(EDATE($E3399,$E3402)&lt;P$2)*(0)
+($E3402&gt;0)*($E3399&gt;=P$2)*($E3399&lt;=P$3)*(EDATE($E3399,$E3402)&gt;=P$2)*(EDATE($E3399,$E3402)&lt;=P$3)*((EDATE($E3399,$E3402)-$E3399+1)/P$4)
+($E3402&gt;0)*($E3399&gt;=P$2)*($E3399&lt;=P$3)*(EDATE($E3399,$E3402)&gt;P$3)*((P$3-$E3399+1)/P$4)
+($E3402&gt;0)*($E3399&gt;P$3)*(0)</f>
        <v>0</v>
      </c>
      <c r="Q3387" s="21">
        <f t="shared" si="2383"/>
        <v>0</v>
      </c>
      <c r="R3387" s="21">
        <f t="shared" si="2383"/>
        <v>0</v>
      </c>
      <c r="S3387" s="21">
        <f t="shared" si="2383"/>
        <v>0.68478260869565222</v>
      </c>
      <c r="T3387" s="21">
        <f t="shared" si="2383"/>
        <v>0</v>
      </c>
      <c r="U3387" s="21">
        <f t="shared" si="2383"/>
        <v>0</v>
      </c>
      <c r="V3387" s="21">
        <f t="shared" si="2383"/>
        <v>0</v>
      </c>
      <c r="W3387" s="21">
        <f t="shared" si="2383"/>
        <v>0</v>
      </c>
      <c r="X3387" s="21">
        <f t="shared" si="2383"/>
        <v>0</v>
      </c>
      <c r="Y3387" s="21">
        <f t="shared" si="2383"/>
        <v>0</v>
      </c>
      <c r="Z3387" s="21">
        <f t="shared" si="2383"/>
        <v>0</v>
      </c>
      <c r="AA3387" s="21">
        <f t="shared" si="2383"/>
        <v>0</v>
      </c>
      <c r="AB3387" s="21">
        <f t="shared" si="2383"/>
        <v>0</v>
      </c>
      <c r="AC3387" s="21">
        <f t="shared" si="2383"/>
        <v>0</v>
      </c>
      <c r="AD3387" s="21">
        <f t="shared" si="2383"/>
        <v>0</v>
      </c>
      <c r="AE3387" s="21">
        <f t="shared" si="2383"/>
        <v>0</v>
      </c>
      <c r="AF3387" s="21">
        <f t="shared" si="2383"/>
        <v>0</v>
      </c>
      <c r="AG3387" s="21">
        <f t="shared" si="2383"/>
        <v>0</v>
      </c>
      <c r="AH3387" s="21">
        <f t="shared" si="2383"/>
        <v>0</v>
      </c>
      <c r="AI3387" s="21">
        <f t="shared" si="2383"/>
        <v>0</v>
      </c>
      <c r="AJ3387" s="21">
        <f t="shared" si="2383"/>
        <v>0</v>
      </c>
      <c r="AK3387" s="21">
        <f t="shared" si="2383"/>
        <v>0</v>
      </c>
      <c r="AL3387" s="21">
        <f t="shared" si="2383"/>
        <v>0</v>
      </c>
      <c r="AM3387" s="21">
        <f t="shared" si="2383"/>
        <v>0</v>
      </c>
      <c r="AN3387" s="21">
        <f t="shared" si="2383"/>
        <v>0</v>
      </c>
      <c r="AO3387" s="21">
        <f t="shared" si="2383"/>
        <v>0</v>
      </c>
      <c r="AP3387" s="21">
        <f t="shared" si="2383"/>
        <v>0</v>
      </c>
      <c r="AQ3387" s="21">
        <f t="shared" si="2383"/>
        <v>0</v>
      </c>
      <c r="AR3387" s="21">
        <f t="shared" si="2383"/>
        <v>0</v>
      </c>
      <c r="AS3387" s="21">
        <f t="shared" si="2383"/>
        <v>0</v>
      </c>
      <c r="AT3387" s="21">
        <f t="shared" si="2383"/>
        <v>0</v>
      </c>
      <c r="AU3387" s="21">
        <f t="shared" si="2383"/>
        <v>0</v>
      </c>
      <c r="AV3387" s="21">
        <f t="shared" si="2383"/>
        <v>0</v>
      </c>
      <c r="AW3387" s="21">
        <f t="shared" si="2383"/>
        <v>0</v>
      </c>
      <c r="AX3387" s="21">
        <f t="shared" si="2383"/>
        <v>0</v>
      </c>
      <c r="AY3387" s="21">
        <f t="shared" si="2383"/>
        <v>0</v>
      </c>
      <c r="AZ3387" s="21">
        <f t="shared" si="2383"/>
        <v>0</v>
      </c>
      <c r="BA3387" s="21">
        <f t="shared" si="2383"/>
        <v>0</v>
      </c>
      <c r="BB3387" s="21">
        <f t="shared" si="2383"/>
        <v>0</v>
      </c>
      <c r="BC3387" s="21">
        <f t="shared" si="2383"/>
        <v>0</v>
      </c>
      <c r="BD3387" s="21">
        <f t="shared" si="2383"/>
        <v>0</v>
      </c>
    </row>
    <row r="3388" spans="1:59" ht="16" x14ac:dyDescent="0.2">
      <c r="B3388" s="11">
        <f t="shared" si="2378"/>
        <v>125</v>
      </c>
      <c r="C3388" s="12" t="str">
        <f t="shared" si="2378"/>
        <v>SCI HSR 5</v>
      </c>
      <c r="D3388" s="25" t="s">
        <v>235</v>
      </c>
      <c r="E3388" s="26">
        <v>41275</v>
      </c>
      <c r="F3388" s="15"/>
      <c r="G3388" s="25" t="s">
        <v>236</v>
      </c>
      <c r="H3388" s="25" t="s">
        <v>237</v>
      </c>
      <c r="I3388" s="25" t="s">
        <v>238</v>
      </c>
      <c r="J3388" s="25" t="s">
        <v>239</v>
      </c>
      <c r="K3388" s="24"/>
      <c r="L3388" s="27" t="s">
        <v>240</v>
      </c>
      <c r="M3388" s="83"/>
      <c r="N3388" s="83"/>
      <c r="O3388" s="28">
        <f>($H3400&gt;0)*($J3400&lt;O$2)*0
+($H3400&gt;0)*($J3400&gt;=O$2)*($J3400&lt;=O$3)*(($J3400-O$2+1)/O$4)
+($H3400&gt;0)*($J3400&gt;O$3)*($I3400&gt;O$3)*0
+($H3400&gt;0)*($J3400&gt;O$3)*($I3400&lt;=O$3)*($I3400&gt;=O$2)*((O$3-$I3400+1)/O$4)
+($H3400&gt;0)*($J3400&gt;O$3)*($I3400&lt;O$2)*1
+($H3400&gt;0)*($I3400&gt;O$3)*0
+($H3401&gt;0)*($J3401&lt;O$2)*0
+($H3401&gt;0)*($J3401&gt;=O$2)*($J3401&lt;=O$3)*(($J3401-O$2+1)/O$4)
+($H3401&gt;0)*($J3401&gt;O$3)*($I3401&gt;O$3)*0
+($H3401&gt;0)*($J3401&gt;O$3)*($I3401&lt;=O$3)*($I3401&gt;=O$2)*((O$3-$I3401+1)/O$4)
+($H3401&gt;0)*($J3401&gt;O$3)*($I3401&lt;O$2)*1
+($H3401&gt;0)*($I3401&gt;O$3)*0
+($H3402&gt;0)*($J3402&lt;O$2)*0
+($H3402&gt;0)*($J3402&gt;=O$2)*($J3402&lt;=O$3)*(($J3402-O$2+1)/O$4)
+($H3402&gt;0)*($J3402&gt;O$3)*($I3402&gt;O$3)*0
+($H3402&gt;0)*($J3402&gt;O$3)*($I3402&lt;=O$3)*($I3402&gt;=O$2)*((O$3-$I3402+1)/O$4)
+($H3402&gt;0)*($J3402&gt;O$3)*($I3402&lt;O$2)*1
+($H3402&gt;0)*($I3402&gt;O$3)*0</f>
        <v>0</v>
      </c>
      <c r="P3388" s="28">
        <f t="shared" ref="P3388:BD3388" si="2384">($H3400&gt;0)*($J3400&lt;P$2)*0
+($H3400&gt;0)*($J3400&gt;=P$2)*($J3400&lt;=P$3)*(($J3400-P$2+1)/P$4)
+($H3400&gt;0)*($J3400&gt;P$3)*($I3400&gt;P$3)*0
+($H3400&gt;0)*($J3400&gt;P$3)*($I3400&lt;=P$3)*($I3400&gt;=P$2)*((P$3-$I3400+1)/P$4)
+($H3400&gt;0)*($J3400&gt;P$3)*($I3400&lt;P$2)*1
+($H3400&gt;0)*($I3400&gt;P$3)*0
+($H3401&gt;0)*($J3401&lt;P$2)*0
+($H3401&gt;0)*($J3401&gt;=P$2)*($J3401&lt;=P$3)*(($J3401-P$2+1)/P$4)
+($H3401&gt;0)*($J3401&gt;P$3)*($I3401&gt;P$3)*0
+($H3401&gt;0)*($J3401&gt;P$3)*($I3401&lt;=P$3)*($I3401&gt;=P$2)*((P$3-$I3401+1)/P$4)
+($H3401&gt;0)*($J3401&gt;P$3)*($I3401&lt;P$2)*1
+($H3401&gt;0)*($I3401&gt;P$3)*0
+($H3402&gt;0)*($J3402&lt;P$2)*0
+($H3402&gt;0)*($J3402&gt;=P$2)*($J3402&lt;=P$3)*(($J3402-P$2+1)/P$4)
+($H3402&gt;0)*($J3402&gt;P$3)*($I3402&gt;P$3)*0
+($H3402&gt;0)*($J3402&gt;P$3)*($I3402&lt;=P$3)*($I3402&gt;=P$2)*((P$3-$I3402+1)/P$4)
+($H3402&gt;0)*($J3402&gt;P$3)*($I3402&lt;P$2)*1
+($H3402&gt;0)*($I3402&gt;P$3)*0</f>
        <v>0</v>
      </c>
      <c r="Q3388" s="28">
        <f t="shared" si="2384"/>
        <v>0</v>
      </c>
      <c r="R3388" s="28">
        <f t="shared" si="2384"/>
        <v>0</v>
      </c>
      <c r="S3388" s="28">
        <f t="shared" si="2384"/>
        <v>1</v>
      </c>
      <c r="T3388" s="28">
        <f t="shared" si="2384"/>
        <v>1</v>
      </c>
      <c r="U3388" s="28">
        <f t="shared" si="2384"/>
        <v>1</v>
      </c>
      <c r="V3388" s="28">
        <f t="shared" si="2384"/>
        <v>1</v>
      </c>
      <c r="W3388" s="28">
        <f t="shared" si="2384"/>
        <v>1</v>
      </c>
      <c r="X3388" s="28">
        <f t="shared" si="2384"/>
        <v>1</v>
      </c>
      <c r="Y3388" s="28">
        <f t="shared" si="2384"/>
        <v>1</v>
      </c>
      <c r="Z3388" s="28">
        <f t="shared" si="2384"/>
        <v>0.98901098901098905</v>
      </c>
      <c r="AA3388" s="28">
        <f t="shared" si="2384"/>
        <v>0</v>
      </c>
      <c r="AB3388" s="28">
        <f t="shared" si="2384"/>
        <v>0</v>
      </c>
      <c r="AC3388" s="28">
        <f t="shared" si="2384"/>
        <v>0</v>
      </c>
      <c r="AD3388" s="28">
        <f t="shared" si="2384"/>
        <v>0</v>
      </c>
      <c r="AE3388" s="28">
        <f t="shared" si="2384"/>
        <v>0</v>
      </c>
      <c r="AF3388" s="28">
        <f t="shared" si="2384"/>
        <v>0</v>
      </c>
      <c r="AG3388" s="28">
        <f t="shared" si="2384"/>
        <v>0</v>
      </c>
      <c r="AH3388" s="28">
        <f t="shared" si="2384"/>
        <v>0</v>
      </c>
      <c r="AI3388" s="28">
        <f t="shared" si="2384"/>
        <v>0</v>
      </c>
      <c r="AJ3388" s="28">
        <f t="shared" si="2384"/>
        <v>0</v>
      </c>
      <c r="AK3388" s="28">
        <f t="shared" si="2384"/>
        <v>0</v>
      </c>
      <c r="AL3388" s="28">
        <f t="shared" si="2384"/>
        <v>0</v>
      </c>
      <c r="AM3388" s="28">
        <f t="shared" si="2384"/>
        <v>0</v>
      </c>
      <c r="AN3388" s="28">
        <f t="shared" si="2384"/>
        <v>0</v>
      </c>
      <c r="AO3388" s="28">
        <f t="shared" si="2384"/>
        <v>0</v>
      </c>
      <c r="AP3388" s="28">
        <f t="shared" si="2384"/>
        <v>0</v>
      </c>
      <c r="AQ3388" s="28">
        <f t="shared" si="2384"/>
        <v>0</v>
      </c>
      <c r="AR3388" s="28">
        <f t="shared" si="2384"/>
        <v>0</v>
      </c>
      <c r="AS3388" s="28">
        <f t="shared" si="2384"/>
        <v>0</v>
      </c>
      <c r="AT3388" s="28">
        <f t="shared" si="2384"/>
        <v>0</v>
      </c>
      <c r="AU3388" s="28">
        <f t="shared" si="2384"/>
        <v>0</v>
      </c>
      <c r="AV3388" s="28">
        <f t="shared" si="2384"/>
        <v>0</v>
      </c>
      <c r="AW3388" s="28">
        <f t="shared" si="2384"/>
        <v>0</v>
      </c>
      <c r="AX3388" s="28">
        <f t="shared" si="2384"/>
        <v>0</v>
      </c>
      <c r="AY3388" s="28">
        <f t="shared" si="2384"/>
        <v>0</v>
      </c>
      <c r="AZ3388" s="28">
        <f t="shared" si="2384"/>
        <v>0</v>
      </c>
      <c r="BA3388" s="28">
        <f t="shared" si="2384"/>
        <v>0</v>
      </c>
      <c r="BB3388" s="28">
        <f t="shared" si="2384"/>
        <v>0</v>
      </c>
      <c r="BC3388" s="28">
        <f t="shared" si="2384"/>
        <v>0</v>
      </c>
      <c r="BD3388" s="28">
        <f t="shared" si="2384"/>
        <v>0</v>
      </c>
    </row>
    <row r="3389" spans="1:59" ht="16" x14ac:dyDescent="0.2">
      <c r="B3389" s="11">
        <f t="shared" si="2378"/>
        <v>125</v>
      </c>
      <c r="C3389" s="12" t="str">
        <f t="shared" si="2378"/>
        <v>SCI HSR 5</v>
      </c>
      <c r="D3389" s="25" t="s">
        <v>241</v>
      </c>
      <c r="E3389" s="29">
        <v>65836</v>
      </c>
      <c r="F3389" s="15"/>
      <c r="G3389" s="30" t="s">
        <v>10</v>
      </c>
      <c r="H3389" s="31">
        <v>0</v>
      </c>
      <c r="I3389" s="32">
        <v>0</v>
      </c>
      <c r="J3389" s="32">
        <v>0</v>
      </c>
      <c r="K3389" s="24"/>
      <c r="L3389" s="33" t="s">
        <v>242</v>
      </c>
      <c r="M3389" s="73"/>
      <c r="N3389" s="73"/>
      <c r="O3389" s="34">
        <f>($E3399&lt;=O$3)*($E3399&gt;O$2)*((O$3-$E3399+1)/O$4)
+($E3399&lt;=O$2)*((O$3-O$2+1)/O$4)
+($E3399&gt;O$3)*(0)</f>
        <v>0</v>
      </c>
      <c r="P3389" s="34">
        <f t="shared" ref="P3389:BD3389" si="2385">($E3399&lt;=P$3)*($E3399&gt;P$2)*((P$3-$E3399+1)/P$4)
+($E3399&lt;=P$2)*((P$3-P$2+1)/P$4)
+($E3399&gt;P$3)*(0)</f>
        <v>0</v>
      </c>
      <c r="Q3389" s="34">
        <f t="shared" si="2385"/>
        <v>0</v>
      </c>
      <c r="R3389" s="34">
        <f t="shared" si="2385"/>
        <v>0</v>
      </c>
      <c r="S3389" s="34">
        <f t="shared" si="2385"/>
        <v>1</v>
      </c>
      <c r="T3389" s="34">
        <f t="shared" si="2385"/>
        <v>1</v>
      </c>
      <c r="U3389" s="34">
        <f t="shared" si="2385"/>
        <v>1</v>
      </c>
      <c r="V3389" s="34">
        <f t="shared" si="2385"/>
        <v>1</v>
      </c>
      <c r="W3389" s="34">
        <f t="shared" si="2385"/>
        <v>1</v>
      </c>
      <c r="X3389" s="34">
        <f t="shared" si="2385"/>
        <v>1</v>
      </c>
      <c r="Y3389" s="34">
        <f t="shared" si="2385"/>
        <v>1</v>
      </c>
      <c r="Z3389" s="34">
        <f t="shared" si="2385"/>
        <v>1</v>
      </c>
      <c r="AA3389" s="34">
        <f t="shared" si="2385"/>
        <v>1</v>
      </c>
      <c r="AB3389" s="34">
        <f t="shared" si="2385"/>
        <v>1</v>
      </c>
      <c r="AC3389" s="34">
        <f t="shared" si="2385"/>
        <v>1</v>
      </c>
      <c r="AD3389" s="34">
        <f t="shared" si="2385"/>
        <v>1</v>
      </c>
      <c r="AE3389" s="34">
        <f t="shared" si="2385"/>
        <v>1</v>
      </c>
      <c r="AF3389" s="34">
        <f t="shared" si="2385"/>
        <v>1</v>
      </c>
      <c r="AG3389" s="34">
        <f t="shared" si="2385"/>
        <v>1</v>
      </c>
      <c r="AH3389" s="34">
        <f t="shared" si="2385"/>
        <v>1</v>
      </c>
      <c r="AI3389" s="34">
        <f t="shared" si="2385"/>
        <v>1</v>
      </c>
      <c r="AJ3389" s="34">
        <f t="shared" si="2385"/>
        <v>1</v>
      </c>
      <c r="AK3389" s="34">
        <f t="shared" si="2385"/>
        <v>1</v>
      </c>
      <c r="AL3389" s="34">
        <f t="shared" si="2385"/>
        <v>1</v>
      </c>
      <c r="AM3389" s="34">
        <f t="shared" si="2385"/>
        <v>1</v>
      </c>
      <c r="AN3389" s="34">
        <f t="shared" si="2385"/>
        <v>1</v>
      </c>
      <c r="AO3389" s="34">
        <f t="shared" si="2385"/>
        <v>1</v>
      </c>
      <c r="AP3389" s="34">
        <f t="shared" si="2385"/>
        <v>1</v>
      </c>
      <c r="AQ3389" s="34">
        <f t="shared" si="2385"/>
        <v>1</v>
      </c>
      <c r="AR3389" s="34">
        <f t="shared" si="2385"/>
        <v>1</v>
      </c>
      <c r="AS3389" s="34">
        <f t="shared" si="2385"/>
        <v>1</v>
      </c>
      <c r="AT3389" s="34">
        <f t="shared" si="2385"/>
        <v>1</v>
      </c>
      <c r="AU3389" s="34">
        <f t="shared" si="2385"/>
        <v>1</v>
      </c>
      <c r="AV3389" s="34">
        <f t="shared" si="2385"/>
        <v>1</v>
      </c>
      <c r="AW3389" s="34">
        <f t="shared" si="2385"/>
        <v>1</v>
      </c>
      <c r="AX3389" s="34">
        <f t="shared" si="2385"/>
        <v>1</v>
      </c>
      <c r="AY3389" s="34">
        <f t="shared" si="2385"/>
        <v>1</v>
      </c>
      <c r="AZ3389" s="34">
        <f t="shared" si="2385"/>
        <v>1</v>
      </c>
      <c r="BA3389" s="34">
        <f t="shared" si="2385"/>
        <v>1</v>
      </c>
      <c r="BB3389" s="34">
        <f t="shared" si="2385"/>
        <v>1</v>
      </c>
      <c r="BC3389" s="34">
        <f t="shared" si="2385"/>
        <v>1</v>
      </c>
      <c r="BD3389" s="34">
        <f t="shared" si="2385"/>
        <v>1</v>
      </c>
    </row>
    <row r="3390" spans="1:59" ht="16" x14ac:dyDescent="0.2">
      <c r="A3390" s="35"/>
      <c r="B3390" s="11">
        <f t="shared" si="2378"/>
        <v>125</v>
      </c>
      <c r="C3390" s="12" t="str">
        <f t="shared" si="2378"/>
        <v>SCI HSR 5</v>
      </c>
      <c r="D3390" s="25" t="s">
        <v>243</v>
      </c>
      <c r="E3390" s="29">
        <v>72968.233333333337</v>
      </c>
      <c r="F3390" s="15"/>
      <c r="G3390" s="30" t="s">
        <v>11</v>
      </c>
      <c r="H3390" s="31">
        <v>0</v>
      </c>
      <c r="I3390" s="32">
        <v>0</v>
      </c>
      <c r="J3390" s="32">
        <v>0</v>
      </c>
      <c r="K3390" s="35"/>
      <c r="M3390" s="84">
        <v>41275</v>
      </c>
      <c r="O3390" s="15"/>
      <c r="P3390" s="15"/>
      <c r="Q3390" s="15"/>
      <c r="R3390" s="15"/>
      <c r="S3390" s="15"/>
      <c r="T3390" s="15"/>
      <c r="U3390" s="15"/>
      <c r="V3390" s="15"/>
      <c r="W3390" s="15"/>
      <c r="X3390" s="15"/>
      <c r="Y3390" s="15"/>
      <c r="Z3390" s="15"/>
      <c r="AA3390" s="15"/>
      <c r="AB3390" s="15"/>
      <c r="AC3390" s="15"/>
      <c r="AD3390" s="15"/>
      <c r="AE3390" s="15"/>
      <c r="AF3390" s="15"/>
      <c r="AG3390" s="15"/>
      <c r="AH3390" s="15"/>
      <c r="AI3390" s="15"/>
      <c r="AJ3390" s="15"/>
      <c r="AK3390" s="15"/>
      <c r="AL3390" s="15"/>
      <c r="AM3390" s="15"/>
      <c r="AN3390" s="15"/>
      <c r="AO3390" s="15"/>
      <c r="AP3390" s="15"/>
      <c r="AQ3390" s="15"/>
      <c r="AR3390" s="15"/>
      <c r="AS3390" s="15"/>
      <c r="AT3390" s="15"/>
      <c r="AU3390" s="15"/>
      <c r="AV3390" s="15"/>
      <c r="AW3390" s="15"/>
      <c r="AX3390" s="15"/>
      <c r="AY3390" s="15"/>
      <c r="AZ3390" s="15"/>
      <c r="BA3390" s="15"/>
      <c r="BB3390" s="15"/>
      <c r="BC3390" s="15"/>
      <c r="BD3390" s="15"/>
      <c r="BE3390" s="35"/>
      <c r="BF3390" s="35"/>
      <c r="BG3390" s="35"/>
    </row>
    <row r="3391" spans="1:59" ht="16" x14ac:dyDescent="0.2">
      <c r="B3391" s="11">
        <f t="shared" si="2378"/>
        <v>125</v>
      </c>
      <c r="C3391" s="12" t="str">
        <f t="shared" si="2378"/>
        <v>SCI HSR 5</v>
      </c>
      <c r="D3391" s="25" t="s">
        <v>244</v>
      </c>
      <c r="E3391" s="29">
        <v>72968.233333333337</v>
      </c>
      <c r="F3391" s="15"/>
      <c r="G3391" s="36" t="s">
        <v>12</v>
      </c>
      <c r="H3391" s="31">
        <v>0</v>
      </c>
      <c r="I3391" s="32">
        <v>0</v>
      </c>
      <c r="J3391" s="32">
        <v>0</v>
      </c>
      <c r="K3391" s="24"/>
      <c r="L3391" s="37" t="s">
        <v>245</v>
      </c>
      <c r="M3391" s="74">
        <v>1</v>
      </c>
      <c r="N3391" s="74">
        <v>1</v>
      </c>
      <c r="O3391" s="38">
        <v>1</v>
      </c>
      <c r="P3391" s="38">
        <v>1</v>
      </c>
      <c r="Q3391" s="38">
        <v>1.01</v>
      </c>
      <c r="R3391" s="38">
        <v>1.01</v>
      </c>
      <c r="S3391" s="38">
        <v>1.01</v>
      </c>
      <c r="T3391" s="38">
        <v>1.01</v>
      </c>
      <c r="U3391" s="38">
        <v>1.0201</v>
      </c>
      <c r="V3391" s="38">
        <v>1.0201</v>
      </c>
      <c r="W3391" s="38">
        <v>1.0201</v>
      </c>
      <c r="X3391" s="38">
        <v>1.0201</v>
      </c>
      <c r="Y3391" s="38">
        <v>1.0303009999999999</v>
      </c>
      <c r="Z3391" s="38">
        <v>1.0303009999999999</v>
      </c>
      <c r="AA3391" s="38">
        <v>1.0303009999999999</v>
      </c>
      <c r="AB3391" s="38">
        <v>1.0303009999999999</v>
      </c>
      <c r="AC3391" s="38">
        <v>1.04060401</v>
      </c>
      <c r="AD3391" s="38">
        <v>1.04060401</v>
      </c>
      <c r="AE3391" s="38">
        <v>1.04060401</v>
      </c>
      <c r="AF3391" s="38">
        <v>1.04060401</v>
      </c>
      <c r="AG3391" s="38">
        <v>1.0510100500999999</v>
      </c>
      <c r="AH3391" s="38">
        <v>1.0510100500999999</v>
      </c>
      <c r="AI3391" s="38">
        <v>1.0510100500999999</v>
      </c>
      <c r="AJ3391" s="38">
        <v>1.0510100500999999</v>
      </c>
      <c r="AK3391" s="38">
        <v>1.0615201506009999</v>
      </c>
      <c r="AL3391" s="38">
        <v>1.0615201506009999</v>
      </c>
      <c r="AM3391" s="38">
        <v>1.0615201506009999</v>
      </c>
      <c r="AN3391" s="38">
        <v>1.0615201506009999</v>
      </c>
      <c r="AO3391" s="38">
        <v>1.0721353521070098</v>
      </c>
      <c r="AP3391" s="38">
        <v>1.0721353521070098</v>
      </c>
      <c r="AQ3391" s="38">
        <v>1.0721353521070098</v>
      </c>
      <c r="AR3391" s="38">
        <v>1.0721353521070098</v>
      </c>
      <c r="AS3391" s="38">
        <v>1.08285670562808</v>
      </c>
      <c r="AT3391" s="38">
        <v>1.08285670562808</v>
      </c>
      <c r="AU3391" s="38">
        <v>1.08285670562808</v>
      </c>
      <c r="AV3391" s="38">
        <v>1.08285670562808</v>
      </c>
      <c r="AW3391" s="38">
        <v>1.0936852726843609</v>
      </c>
      <c r="AX3391" s="38">
        <v>1.0936852726843609</v>
      </c>
      <c r="AY3391" s="38">
        <v>1.0936852726843609</v>
      </c>
      <c r="AZ3391" s="38">
        <v>1.0936852726843609</v>
      </c>
      <c r="BA3391" s="38">
        <v>1.1046221254112045</v>
      </c>
      <c r="BB3391" s="38">
        <v>1.1046221254112045</v>
      </c>
      <c r="BC3391" s="38">
        <v>1.1046221254112045</v>
      </c>
      <c r="BD3391" s="38">
        <v>1.1046221254112045</v>
      </c>
    </row>
    <row r="3392" spans="1:59" ht="16" x14ac:dyDescent="0.2">
      <c r="B3392" s="11">
        <f t="shared" si="2378"/>
        <v>125</v>
      </c>
      <c r="C3392" s="12" t="str">
        <f t="shared" si="2378"/>
        <v>SCI HSR 5</v>
      </c>
      <c r="D3392" s="25" t="s">
        <v>25</v>
      </c>
      <c r="E3392" s="39" t="s">
        <v>30</v>
      </c>
      <c r="F3392" s="15"/>
      <c r="K3392" s="24"/>
      <c r="L3392" s="16" t="s">
        <v>246</v>
      </c>
      <c r="M3392" s="70"/>
      <c r="N3392" s="70"/>
      <c r="O3392" s="40">
        <f>O3385*$E3389/4+O3389*$E3400/4</f>
        <v>16459</v>
      </c>
      <c r="P3392" s="40">
        <f t="shared" ref="P3392:BD3392" si="2386">P3385*$E3389/4+P3389*$E3400/4</f>
        <v>16459</v>
      </c>
      <c r="Q3392" s="40">
        <f t="shared" si="2386"/>
        <v>16459</v>
      </c>
      <c r="R3392" s="40">
        <f t="shared" si="2386"/>
        <v>16459</v>
      </c>
      <c r="S3392" s="40">
        <f t="shared" si="2386"/>
        <v>32500</v>
      </c>
      <c r="T3392" s="40">
        <f t="shared" si="2386"/>
        <v>32500</v>
      </c>
      <c r="U3392" s="40">
        <f t="shared" si="2386"/>
        <v>32500</v>
      </c>
      <c r="V3392" s="40">
        <f t="shared" si="2386"/>
        <v>32500</v>
      </c>
      <c r="W3392" s="40">
        <f t="shared" si="2386"/>
        <v>32500</v>
      </c>
      <c r="X3392" s="40">
        <f t="shared" si="2386"/>
        <v>32500</v>
      </c>
      <c r="Y3392" s="40">
        <f t="shared" si="2386"/>
        <v>32500</v>
      </c>
      <c r="Z3392" s="40">
        <f t="shared" si="2386"/>
        <v>32500</v>
      </c>
      <c r="AA3392" s="40">
        <f t="shared" si="2386"/>
        <v>32500</v>
      </c>
      <c r="AB3392" s="40">
        <f t="shared" si="2386"/>
        <v>32500</v>
      </c>
      <c r="AC3392" s="40">
        <f t="shared" si="2386"/>
        <v>32500</v>
      </c>
      <c r="AD3392" s="40">
        <f t="shared" si="2386"/>
        <v>32500</v>
      </c>
      <c r="AE3392" s="40">
        <f t="shared" si="2386"/>
        <v>32500</v>
      </c>
      <c r="AF3392" s="40">
        <f t="shared" si="2386"/>
        <v>32500</v>
      </c>
      <c r="AG3392" s="40">
        <f t="shared" si="2386"/>
        <v>32500</v>
      </c>
      <c r="AH3392" s="40">
        <f t="shared" si="2386"/>
        <v>32500</v>
      </c>
      <c r="AI3392" s="40">
        <f t="shared" si="2386"/>
        <v>32500</v>
      </c>
      <c r="AJ3392" s="40">
        <f t="shared" si="2386"/>
        <v>32500</v>
      </c>
      <c r="AK3392" s="40">
        <f t="shared" si="2386"/>
        <v>32500</v>
      </c>
      <c r="AL3392" s="40">
        <f t="shared" si="2386"/>
        <v>32500</v>
      </c>
      <c r="AM3392" s="40">
        <f t="shared" si="2386"/>
        <v>32500</v>
      </c>
      <c r="AN3392" s="40">
        <f t="shared" si="2386"/>
        <v>32500</v>
      </c>
      <c r="AO3392" s="40">
        <f t="shared" si="2386"/>
        <v>32500</v>
      </c>
      <c r="AP3392" s="40">
        <f t="shared" si="2386"/>
        <v>32500</v>
      </c>
      <c r="AQ3392" s="40">
        <f t="shared" si="2386"/>
        <v>32500</v>
      </c>
      <c r="AR3392" s="40">
        <f t="shared" si="2386"/>
        <v>32500</v>
      </c>
      <c r="AS3392" s="40">
        <f t="shared" si="2386"/>
        <v>32500</v>
      </c>
      <c r="AT3392" s="40">
        <f t="shared" si="2386"/>
        <v>32500</v>
      </c>
      <c r="AU3392" s="40">
        <f t="shared" si="2386"/>
        <v>32500</v>
      </c>
      <c r="AV3392" s="40">
        <f t="shared" si="2386"/>
        <v>32500</v>
      </c>
      <c r="AW3392" s="40">
        <f t="shared" si="2386"/>
        <v>32500</v>
      </c>
      <c r="AX3392" s="40">
        <f t="shared" si="2386"/>
        <v>32500</v>
      </c>
      <c r="AY3392" s="40">
        <f t="shared" si="2386"/>
        <v>32500</v>
      </c>
      <c r="AZ3392" s="40">
        <f t="shared" si="2386"/>
        <v>32500</v>
      </c>
      <c r="BA3392" s="40">
        <f t="shared" si="2386"/>
        <v>32500</v>
      </c>
      <c r="BB3392" s="40">
        <f t="shared" si="2386"/>
        <v>32500</v>
      </c>
      <c r="BC3392" s="40">
        <f t="shared" si="2386"/>
        <v>32500</v>
      </c>
      <c r="BD3392" s="40">
        <f t="shared" si="2386"/>
        <v>32500</v>
      </c>
    </row>
    <row r="3393" spans="1:59" ht="16" x14ac:dyDescent="0.2">
      <c r="B3393" s="11">
        <f t="shared" si="2378"/>
        <v>125</v>
      </c>
      <c r="C3393" s="12" t="str">
        <f t="shared" si="2378"/>
        <v>SCI HSR 5</v>
      </c>
      <c r="D3393" s="25" t="s">
        <v>247</v>
      </c>
      <c r="E3393" s="39" t="s">
        <v>248</v>
      </c>
      <c r="F3393" s="15"/>
      <c r="G3393" s="25" t="s">
        <v>249</v>
      </c>
      <c r="H3393" s="26">
        <v>44561</v>
      </c>
      <c r="I3393" s="25" t="s">
        <v>239</v>
      </c>
      <c r="J3393" s="26">
        <v>44561</v>
      </c>
      <c r="K3393" s="24"/>
      <c r="L3393" s="20" t="s">
        <v>250</v>
      </c>
      <c r="M3393" s="72"/>
      <c r="N3393" s="72"/>
      <c r="O3393" s="41">
        <f>IF($E3399&gt;=O$3,IF(O$3&lt;=($E3388+365),O3392,IFERROR(O3385*$E3390/4*O3391+
$E3400*O3389/4*IFERROR(O3391/$E3401,0),0)),IF(O$3&lt;=($E3399+365),O3385*$E3390/4*O3391+$E3400*O3389/4*IFERROR(O3391/$E3401,0),IFERROR($E3400*O3389/4*IFERROR(O3391/$E3401,0),0)))</f>
        <v>18242.058333333334</v>
      </c>
      <c r="P3393" s="41">
        <f t="shared" ref="P3393:BD3393" si="2387">IF($E3399&gt;=P$3,IF(P$3&lt;=($E3388+365),P3392,IFERROR(P3385*$E3390/4*P3391+
$E3400*P3389/4*IFERROR(P3391/$E3401,0),0)),IF(P$3&lt;=($E3399+365),P3385*$E3390/4*P3391+$E3400*P3389/4*IFERROR(P3391/$E3401,0),IFERROR($E3400*P3389/4*IFERROR(P3391/$E3401,0),0)))</f>
        <v>18242.058333333334</v>
      </c>
      <c r="Q3393" s="41">
        <f t="shared" si="2387"/>
        <v>18424.478916666667</v>
      </c>
      <c r="R3393" s="41">
        <f t="shared" si="2387"/>
        <v>18424.478916666667</v>
      </c>
      <c r="S3393" s="41">
        <f t="shared" si="2387"/>
        <v>32500</v>
      </c>
      <c r="T3393" s="41">
        <f t="shared" si="2387"/>
        <v>32500</v>
      </c>
      <c r="U3393" s="41">
        <f t="shared" si="2387"/>
        <v>32825</v>
      </c>
      <c r="V3393" s="41">
        <f t="shared" si="2387"/>
        <v>32825</v>
      </c>
      <c r="W3393" s="41">
        <f t="shared" si="2387"/>
        <v>32825</v>
      </c>
      <c r="X3393" s="41">
        <f t="shared" si="2387"/>
        <v>32825</v>
      </c>
      <c r="Y3393" s="41">
        <f t="shared" si="2387"/>
        <v>33153.25</v>
      </c>
      <c r="Z3393" s="41">
        <f t="shared" si="2387"/>
        <v>33153.25</v>
      </c>
      <c r="AA3393" s="41">
        <f t="shared" si="2387"/>
        <v>33153.25</v>
      </c>
      <c r="AB3393" s="41">
        <f t="shared" si="2387"/>
        <v>33153.25</v>
      </c>
      <c r="AC3393" s="41">
        <f t="shared" si="2387"/>
        <v>33484.782499999994</v>
      </c>
      <c r="AD3393" s="41">
        <f t="shared" si="2387"/>
        <v>33484.782499999994</v>
      </c>
      <c r="AE3393" s="41">
        <f t="shared" si="2387"/>
        <v>33484.782499999994</v>
      </c>
      <c r="AF3393" s="41">
        <f t="shared" si="2387"/>
        <v>33484.782499999994</v>
      </c>
      <c r="AG3393" s="41">
        <f t="shared" si="2387"/>
        <v>33819.630324999998</v>
      </c>
      <c r="AH3393" s="41">
        <f t="shared" si="2387"/>
        <v>33819.630324999998</v>
      </c>
      <c r="AI3393" s="41">
        <f t="shared" si="2387"/>
        <v>33819.630324999998</v>
      </c>
      <c r="AJ3393" s="41">
        <f t="shared" si="2387"/>
        <v>33819.630324999998</v>
      </c>
      <c r="AK3393" s="41">
        <f t="shared" si="2387"/>
        <v>34157.826628249997</v>
      </c>
      <c r="AL3393" s="41">
        <f t="shared" si="2387"/>
        <v>34157.826628249997</v>
      </c>
      <c r="AM3393" s="41">
        <f t="shared" si="2387"/>
        <v>34157.826628249997</v>
      </c>
      <c r="AN3393" s="41">
        <f t="shared" si="2387"/>
        <v>34157.826628249997</v>
      </c>
      <c r="AO3393" s="41">
        <f t="shared" si="2387"/>
        <v>34499.404894532498</v>
      </c>
      <c r="AP3393" s="41">
        <f t="shared" si="2387"/>
        <v>34499.404894532498</v>
      </c>
      <c r="AQ3393" s="41">
        <f t="shared" si="2387"/>
        <v>34499.404894532498</v>
      </c>
      <c r="AR3393" s="41">
        <f t="shared" si="2387"/>
        <v>34499.404894532498</v>
      </c>
      <c r="AS3393" s="41">
        <f t="shared" si="2387"/>
        <v>34844.39894347782</v>
      </c>
      <c r="AT3393" s="41">
        <f t="shared" si="2387"/>
        <v>34844.39894347782</v>
      </c>
      <c r="AU3393" s="41">
        <f t="shared" si="2387"/>
        <v>34844.39894347782</v>
      </c>
      <c r="AV3393" s="41">
        <f t="shared" si="2387"/>
        <v>34844.39894347782</v>
      </c>
      <c r="AW3393" s="41">
        <f t="shared" si="2387"/>
        <v>35192.842932912601</v>
      </c>
      <c r="AX3393" s="41">
        <f t="shared" si="2387"/>
        <v>35192.842932912601</v>
      </c>
      <c r="AY3393" s="41">
        <f t="shared" si="2387"/>
        <v>35192.842932912601</v>
      </c>
      <c r="AZ3393" s="41">
        <f t="shared" si="2387"/>
        <v>35192.842932912601</v>
      </c>
      <c r="BA3393" s="41">
        <f t="shared" si="2387"/>
        <v>35544.771362241729</v>
      </c>
      <c r="BB3393" s="41">
        <f t="shared" si="2387"/>
        <v>35544.771362241729</v>
      </c>
      <c r="BC3393" s="41">
        <f t="shared" si="2387"/>
        <v>35544.771362241729</v>
      </c>
      <c r="BD3393" s="41">
        <f t="shared" si="2387"/>
        <v>35544.771362241729</v>
      </c>
    </row>
    <row r="3394" spans="1:59" ht="16" x14ac:dyDescent="0.2">
      <c r="B3394" s="11">
        <f t="shared" si="2378"/>
        <v>125</v>
      </c>
      <c r="C3394" s="12" t="str">
        <f t="shared" si="2378"/>
        <v>SCI HSR 5</v>
      </c>
      <c r="D3394" s="25" t="s">
        <v>8</v>
      </c>
      <c r="E3394" s="42">
        <v>0</v>
      </c>
      <c r="F3394" s="15"/>
      <c r="I3394" s="15"/>
      <c r="J3394" s="24"/>
      <c r="K3394" s="24"/>
      <c r="L3394" s="20" t="s">
        <v>251</v>
      </c>
      <c r="M3394" s="72"/>
      <c r="N3394" s="72"/>
      <c r="O3394" s="41">
        <f>-$E3390/4*O3384
+(O3384&gt;0)*($J3389&gt;=O$2)*($J3389&lt;=O$3)*(($J3389-O$2+1)/O$4*$H3389/4)
+(O3384&gt;0)*($J3389&gt;O$3)*($I3389&lt;=O$3)*($I3389&gt;=O$2)*((O$3-$I3389+1)/O$4*$H3389/4)
+(O3384&gt;0)*($J3389&gt;O$3)*($I3389&lt;O$2)*$H3389/4
+(O3384&gt;0)*($J3390&gt;=O$2)*($J3390&lt;=O$3)*(($J3390-O$2+1)/O$4*$H3390/4)
+(O3384&gt;0)*($J3390&gt;O$3)*($I3390&lt;=O$3)*($I3390&gt;=O$2)*((O$3-$I3390+1)/O$4*$H3390/4)
+(O3384&gt;0)*($J3390&gt;O$3)*($I3390&lt;O$2)*$H3390/4
+(O3384&gt;0)*($J3391&gt;=O$2)*($J3391&lt;=O$3)*(($J3391-O$2+1)/O$4*$H3391/4)
+(O3384&gt;0)*($J3391&gt;O$3)*($I3391&lt;=O$3)*($I3391&gt;=O$2)*((O$3-$I3391+1)/O$4*$H3391/4)
+(O3384&gt;0)*($J3391&gt;O$3)*($I3391&lt;O$2)*$H3391/4
-$E3400/4*O3388
+(O3388&gt;0)*($J3400&gt;=O$2)*($J3400&lt;=O$3)*(($J3400-O$2+1)/O$4*$H3400/4)
+(O3388&gt;0)*($J3400&gt;O$3)*($I3400&lt;=O$3)*($I3400&gt;=O$2)*((O$3-$I3400+1)/O$4*$H3400/4)
+(O3388&gt;0)*($J3400&gt;O$3)*($I3400&lt;O$2)*$H3400/4
+(O3388&gt;0)*($J3401&gt;=O$2)*($J3401&lt;=O$3)*(($J3401-O$2+1)/O$4*$H3401/4)
+(O3388&gt;0)*($J3401&gt;O$3)*($I3401&lt;=O$3)*($I3401&gt;=O$2)*((O$3-$I3401+1)/O$4*$H3401/4)
+(O3388&gt;0)*($J3401&gt;O$3)*($I3401&lt;O$2)*$H3401/4
+(O3388&gt;0)*($J3402&gt;=O$2)*($J3402&lt;=O$3)*(($J3402-O$2+1)/O$4*$H3402/4)
+(O3388&gt;0)*($J3402&gt;O$3)*($I3402&lt;=O$3)*($I3402&gt;=O$2)*((O$3-$I3402+1)/O$4*$H3402/4)
+(O3388&gt;0)*($J3402&gt;O$3)*($I3402&lt;O$2)*$H3402/4</f>
        <v>0</v>
      </c>
      <c r="P3394" s="41">
        <f t="shared" ref="P3394:BD3394" si="2388">-$E3390/4*P3384
+(P3384&gt;0)*($J3389&gt;=P$2)*($J3389&lt;=P$3)*(($J3389-P$2+1)/P$4*$H3389/4)
+(P3384&gt;0)*($J3389&gt;P$3)*($I3389&lt;=P$3)*($I3389&gt;=P$2)*((P$3-$I3389+1)/P$4*$H3389/4)
+(P3384&gt;0)*($J3389&gt;P$3)*($I3389&lt;P$2)*$H3389/4
+(P3384&gt;0)*($J3390&gt;=P$2)*($J3390&lt;=P$3)*(($J3390-P$2+1)/P$4*$H3390/4)
+(P3384&gt;0)*($J3390&gt;P$3)*($I3390&lt;=P$3)*($I3390&gt;=P$2)*((P$3-$I3390+1)/P$4*$H3390/4)
+(P3384&gt;0)*($J3390&gt;P$3)*($I3390&lt;P$2)*$H3390/4
+(P3384&gt;0)*($J3391&gt;=P$2)*($J3391&lt;=P$3)*(($J3391-P$2+1)/P$4*$H3391/4)
+(P3384&gt;0)*($J3391&gt;P$3)*($I3391&lt;=P$3)*($I3391&gt;=P$2)*((P$3-$I3391+1)/P$4*$H3391/4)
+(P3384&gt;0)*($J3391&gt;P$3)*($I3391&lt;P$2)*$H3391/4
-$E3400/4*P3388
+(P3388&gt;0)*($J3400&gt;=P$2)*($J3400&lt;=P$3)*(($J3400-P$2+1)/P$4*$H3400/4)
+(P3388&gt;0)*($J3400&gt;P$3)*($I3400&lt;=P$3)*($I3400&gt;=P$2)*((P$3-$I3400+1)/P$4*$H3400/4)
+(P3388&gt;0)*($J3400&gt;P$3)*($I3400&lt;P$2)*$H3400/4
+(P3388&gt;0)*($J3401&gt;=P$2)*($J3401&lt;=P$3)*(($J3401-P$2+1)/P$4*$H3401/4)
+(P3388&gt;0)*($J3401&gt;P$3)*($I3401&lt;=P$3)*($I3401&gt;=P$2)*((P$3-$I3401+1)/P$4*$H3401/4)
+(P3388&gt;0)*($J3401&gt;P$3)*($I3401&lt;P$2)*$H3401/4
+(P3388&gt;0)*($J3402&gt;=P$2)*($J3402&lt;=P$3)*(($J3402-P$2+1)/P$4*$H3402/4)
+(P3388&gt;0)*($J3402&gt;P$3)*($I3402&lt;=P$3)*($I3402&gt;=P$2)*((P$3-$I3402+1)/P$4*$H3402/4)
+(P3388&gt;0)*($J3402&gt;P$3)*($I3402&lt;P$2)*$H3402/4</f>
        <v>0</v>
      </c>
      <c r="Q3394" s="41">
        <f t="shared" si="2388"/>
        <v>0</v>
      </c>
      <c r="R3394" s="41">
        <f t="shared" si="2388"/>
        <v>0</v>
      </c>
      <c r="S3394" s="41">
        <f t="shared" si="2388"/>
        <v>-5000</v>
      </c>
      <c r="T3394" s="41">
        <f t="shared" si="2388"/>
        <v>-5000</v>
      </c>
      <c r="U3394" s="41">
        <f t="shared" si="2388"/>
        <v>-5000</v>
      </c>
      <c r="V3394" s="41">
        <f t="shared" si="2388"/>
        <v>-4972.5274725274694</v>
      </c>
      <c r="W3394" s="41">
        <f t="shared" si="2388"/>
        <v>-2500</v>
      </c>
      <c r="X3394" s="41">
        <f t="shared" si="2388"/>
        <v>-2500</v>
      </c>
      <c r="Y3394" s="41">
        <f t="shared" si="2388"/>
        <v>-2500</v>
      </c>
      <c r="Z3394" s="41">
        <f t="shared" si="2388"/>
        <v>-2472.5274725274721</v>
      </c>
      <c r="AA3394" s="41">
        <f t="shared" si="2388"/>
        <v>0</v>
      </c>
      <c r="AB3394" s="41">
        <f t="shared" si="2388"/>
        <v>0</v>
      </c>
      <c r="AC3394" s="41">
        <f t="shared" si="2388"/>
        <v>0</v>
      </c>
      <c r="AD3394" s="41">
        <f t="shared" si="2388"/>
        <v>0</v>
      </c>
      <c r="AE3394" s="41">
        <f t="shared" si="2388"/>
        <v>0</v>
      </c>
      <c r="AF3394" s="41">
        <f t="shared" si="2388"/>
        <v>0</v>
      </c>
      <c r="AG3394" s="41">
        <f t="shared" si="2388"/>
        <v>0</v>
      </c>
      <c r="AH3394" s="41">
        <f t="shared" si="2388"/>
        <v>0</v>
      </c>
      <c r="AI3394" s="41">
        <f t="shared" si="2388"/>
        <v>0</v>
      </c>
      <c r="AJ3394" s="41">
        <f t="shared" si="2388"/>
        <v>0</v>
      </c>
      <c r="AK3394" s="41">
        <f t="shared" si="2388"/>
        <v>0</v>
      </c>
      <c r="AL3394" s="41">
        <f t="shared" si="2388"/>
        <v>0</v>
      </c>
      <c r="AM3394" s="41">
        <f t="shared" si="2388"/>
        <v>0</v>
      </c>
      <c r="AN3394" s="41">
        <f t="shared" si="2388"/>
        <v>0</v>
      </c>
      <c r="AO3394" s="41">
        <f t="shared" si="2388"/>
        <v>0</v>
      </c>
      <c r="AP3394" s="41">
        <f t="shared" si="2388"/>
        <v>0</v>
      </c>
      <c r="AQ3394" s="41">
        <f t="shared" si="2388"/>
        <v>0</v>
      </c>
      <c r="AR3394" s="41">
        <f t="shared" si="2388"/>
        <v>0</v>
      </c>
      <c r="AS3394" s="41">
        <f t="shared" si="2388"/>
        <v>0</v>
      </c>
      <c r="AT3394" s="41">
        <f t="shared" si="2388"/>
        <v>0</v>
      </c>
      <c r="AU3394" s="41">
        <f t="shared" si="2388"/>
        <v>0</v>
      </c>
      <c r="AV3394" s="41">
        <f t="shared" si="2388"/>
        <v>0</v>
      </c>
      <c r="AW3394" s="41">
        <f t="shared" si="2388"/>
        <v>0</v>
      </c>
      <c r="AX3394" s="41">
        <f t="shared" si="2388"/>
        <v>0</v>
      </c>
      <c r="AY3394" s="41">
        <f t="shared" si="2388"/>
        <v>0</v>
      </c>
      <c r="AZ3394" s="41">
        <f t="shared" si="2388"/>
        <v>0</v>
      </c>
      <c r="BA3394" s="41">
        <f t="shared" si="2388"/>
        <v>0</v>
      </c>
      <c r="BB3394" s="41">
        <f t="shared" si="2388"/>
        <v>0</v>
      </c>
      <c r="BC3394" s="41">
        <f t="shared" si="2388"/>
        <v>0</v>
      </c>
      <c r="BD3394" s="41">
        <f t="shared" si="2388"/>
        <v>0</v>
      </c>
    </row>
    <row r="3395" spans="1:59" ht="16" x14ac:dyDescent="0.2">
      <c r="B3395" s="11">
        <f t="shared" si="2378"/>
        <v>125</v>
      </c>
      <c r="C3395" s="12" t="str">
        <f t="shared" si="2378"/>
        <v>SCI HSR 5</v>
      </c>
      <c r="D3395" s="43" t="s">
        <v>252</v>
      </c>
      <c r="E3395" s="42" t="s">
        <v>286</v>
      </c>
      <c r="F3395" s="44"/>
      <c r="G3395" s="43" t="s">
        <v>253</v>
      </c>
      <c r="H3395" s="39">
        <v>0</v>
      </c>
      <c r="I3395" s="43" t="s">
        <v>254</v>
      </c>
      <c r="J3395" s="32">
        <v>45107</v>
      </c>
      <c r="K3395" s="24"/>
      <c r="L3395" s="20" t="s">
        <v>255</v>
      </c>
      <c r="M3395" s="72"/>
      <c r="N3395" s="72"/>
      <c r="O3395" s="41">
        <v>0</v>
      </c>
      <c r="P3395" s="41">
        <v>0</v>
      </c>
      <c r="Q3395" s="41">
        <v>0</v>
      </c>
      <c r="R3395" s="41">
        <v>0</v>
      </c>
      <c r="S3395" s="41">
        <v>0</v>
      </c>
      <c r="T3395" s="41">
        <v>0</v>
      </c>
      <c r="U3395" s="41">
        <v>0</v>
      </c>
      <c r="V3395" s="41">
        <v>0</v>
      </c>
      <c r="W3395" s="41">
        <v>0</v>
      </c>
      <c r="X3395" s="41">
        <v>0</v>
      </c>
      <c r="Y3395" s="41">
        <v>0</v>
      </c>
      <c r="Z3395" s="41">
        <v>0</v>
      </c>
      <c r="AA3395" s="41">
        <v>0</v>
      </c>
      <c r="AB3395" s="41">
        <v>0</v>
      </c>
      <c r="AC3395" s="41">
        <v>0</v>
      </c>
      <c r="AD3395" s="41">
        <v>0</v>
      </c>
      <c r="AE3395" s="41">
        <v>0</v>
      </c>
      <c r="AF3395" s="41">
        <v>0</v>
      </c>
      <c r="AG3395" s="41">
        <v>0</v>
      </c>
      <c r="AH3395" s="41">
        <v>0</v>
      </c>
      <c r="AI3395" s="41">
        <v>0</v>
      </c>
      <c r="AJ3395" s="41">
        <v>0</v>
      </c>
      <c r="AK3395" s="41">
        <v>0</v>
      </c>
      <c r="AL3395" s="41">
        <v>0</v>
      </c>
      <c r="AM3395" s="41">
        <v>0</v>
      </c>
      <c r="AN3395" s="41">
        <v>0</v>
      </c>
      <c r="AO3395" s="41">
        <v>0</v>
      </c>
      <c r="AP3395" s="41">
        <v>0</v>
      </c>
      <c r="AQ3395" s="41">
        <v>0</v>
      </c>
      <c r="AR3395" s="41">
        <v>0</v>
      </c>
      <c r="AS3395" s="41">
        <v>0</v>
      </c>
      <c r="AT3395" s="41">
        <v>0</v>
      </c>
      <c r="AU3395" s="41">
        <v>0</v>
      </c>
      <c r="AV3395" s="41">
        <v>0</v>
      </c>
      <c r="AW3395" s="41">
        <v>0</v>
      </c>
      <c r="AX3395" s="41">
        <v>0</v>
      </c>
      <c r="AY3395" s="41">
        <v>0</v>
      </c>
      <c r="AZ3395" s="41">
        <v>0</v>
      </c>
      <c r="BA3395" s="41">
        <v>0</v>
      </c>
      <c r="BB3395" s="41">
        <v>0</v>
      </c>
      <c r="BC3395" s="41">
        <v>0</v>
      </c>
      <c r="BD3395" s="41">
        <v>0</v>
      </c>
    </row>
    <row r="3396" spans="1:59" ht="16" x14ac:dyDescent="0.2">
      <c r="B3396" s="11">
        <f t="shared" si="2378"/>
        <v>125</v>
      </c>
      <c r="C3396" s="12" t="str">
        <f t="shared" si="2378"/>
        <v>SCI HSR 5</v>
      </c>
      <c r="D3396" s="43" t="s">
        <v>256</v>
      </c>
      <c r="E3396" s="32">
        <v>45107</v>
      </c>
      <c r="G3396" s="43" t="s">
        <v>257</v>
      </c>
      <c r="H3396" s="42">
        <v>0</v>
      </c>
      <c r="I3396" s="43" t="s">
        <v>258</v>
      </c>
      <c r="J3396" s="29">
        <v>130000</v>
      </c>
      <c r="K3396" s="23"/>
      <c r="L3396" s="33" t="s">
        <v>259</v>
      </c>
      <c r="M3396" s="73"/>
      <c r="N3396" s="73"/>
      <c r="O3396" s="45">
        <f>-(O3393+O3394)*IFERROR((O3383+O3387)/(O3385+O3389),0)</f>
        <v>0</v>
      </c>
      <c r="P3396" s="45">
        <f t="shared" ref="P3396:BD3396" si="2389">-(P3393+P3394)*IFERROR((P3383+P3387)/(P3385+P3389),0)</f>
        <v>0</v>
      </c>
      <c r="Q3396" s="45">
        <f t="shared" si="2389"/>
        <v>0</v>
      </c>
      <c r="R3396" s="45">
        <f t="shared" si="2389"/>
        <v>0</v>
      </c>
      <c r="S3396" s="45">
        <f t="shared" si="2389"/>
        <v>-18831.521739130436</v>
      </c>
      <c r="T3396" s="45">
        <f t="shared" si="2389"/>
        <v>0</v>
      </c>
      <c r="U3396" s="45">
        <f t="shared" si="2389"/>
        <v>0</v>
      </c>
      <c r="V3396" s="45">
        <f t="shared" si="2389"/>
        <v>0</v>
      </c>
      <c r="W3396" s="45">
        <f t="shared" si="2389"/>
        <v>0</v>
      </c>
      <c r="X3396" s="45">
        <f t="shared" si="2389"/>
        <v>0</v>
      </c>
      <c r="Y3396" s="45">
        <f t="shared" si="2389"/>
        <v>0</v>
      </c>
      <c r="Z3396" s="45">
        <f t="shared" si="2389"/>
        <v>0</v>
      </c>
      <c r="AA3396" s="45">
        <f t="shared" si="2389"/>
        <v>0</v>
      </c>
      <c r="AB3396" s="45">
        <f t="shared" si="2389"/>
        <v>0</v>
      </c>
      <c r="AC3396" s="45">
        <f t="shared" si="2389"/>
        <v>0</v>
      </c>
      <c r="AD3396" s="45">
        <f t="shared" si="2389"/>
        <v>0</v>
      </c>
      <c r="AE3396" s="45">
        <f t="shared" si="2389"/>
        <v>0</v>
      </c>
      <c r="AF3396" s="45">
        <f t="shared" si="2389"/>
        <v>0</v>
      </c>
      <c r="AG3396" s="45">
        <f t="shared" si="2389"/>
        <v>0</v>
      </c>
      <c r="AH3396" s="45">
        <f t="shared" si="2389"/>
        <v>0</v>
      </c>
      <c r="AI3396" s="45">
        <f t="shared" si="2389"/>
        <v>0</v>
      </c>
      <c r="AJ3396" s="45">
        <f t="shared" si="2389"/>
        <v>0</v>
      </c>
      <c r="AK3396" s="45">
        <f t="shared" si="2389"/>
        <v>0</v>
      </c>
      <c r="AL3396" s="45">
        <f t="shared" si="2389"/>
        <v>0</v>
      </c>
      <c r="AM3396" s="45">
        <f t="shared" si="2389"/>
        <v>0</v>
      </c>
      <c r="AN3396" s="45">
        <f t="shared" si="2389"/>
        <v>0</v>
      </c>
      <c r="AO3396" s="45">
        <f t="shared" si="2389"/>
        <v>0</v>
      </c>
      <c r="AP3396" s="45">
        <f t="shared" si="2389"/>
        <v>0</v>
      </c>
      <c r="AQ3396" s="45">
        <f t="shared" si="2389"/>
        <v>0</v>
      </c>
      <c r="AR3396" s="45">
        <f t="shared" si="2389"/>
        <v>0</v>
      </c>
      <c r="AS3396" s="45">
        <f t="shared" si="2389"/>
        <v>0</v>
      </c>
      <c r="AT3396" s="45">
        <f t="shared" si="2389"/>
        <v>0</v>
      </c>
      <c r="AU3396" s="45">
        <f t="shared" si="2389"/>
        <v>0</v>
      </c>
      <c r="AV3396" s="45">
        <f t="shared" si="2389"/>
        <v>0</v>
      </c>
      <c r="AW3396" s="45">
        <f t="shared" si="2389"/>
        <v>0</v>
      </c>
      <c r="AX3396" s="45">
        <f t="shared" si="2389"/>
        <v>0</v>
      </c>
      <c r="AY3396" s="45">
        <f t="shared" si="2389"/>
        <v>0</v>
      </c>
      <c r="AZ3396" s="45">
        <f t="shared" si="2389"/>
        <v>0</v>
      </c>
      <c r="BA3396" s="45">
        <f t="shared" si="2389"/>
        <v>0</v>
      </c>
      <c r="BB3396" s="45">
        <f t="shared" si="2389"/>
        <v>0</v>
      </c>
      <c r="BC3396" s="45">
        <f t="shared" si="2389"/>
        <v>0</v>
      </c>
      <c r="BD3396" s="45">
        <f t="shared" si="2389"/>
        <v>0</v>
      </c>
    </row>
    <row r="3397" spans="1:59" ht="16" x14ac:dyDescent="0.2">
      <c r="B3397" s="11">
        <f t="shared" si="2378"/>
        <v>125</v>
      </c>
      <c r="C3397" s="12" t="str">
        <f t="shared" si="2378"/>
        <v>SCI HSR 5</v>
      </c>
      <c r="K3397" s="24"/>
      <c r="O3397" s="15"/>
      <c r="P3397" s="15"/>
      <c r="Q3397" s="15"/>
      <c r="R3397" s="15"/>
      <c r="S3397" s="15"/>
      <c r="T3397" s="15"/>
      <c r="U3397" s="15"/>
      <c r="V3397" s="15"/>
      <c r="W3397" s="15"/>
      <c r="X3397" s="15"/>
      <c r="Y3397" s="15"/>
      <c r="Z3397" s="15"/>
      <c r="AA3397" s="15"/>
      <c r="AB3397" s="15"/>
      <c r="AC3397" s="15"/>
      <c r="AD3397" s="15"/>
      <c r="AE3397" s="15"/>
      <c r="AF3397" s="15"/>
      <c r="AG3397" s="15"/>
      <c r="AH3397" s="15"/>
      <c r="AI3397" s="15"/>
      <c r="AJ3397" s="15"/>
      <c r="AK3397" s="15"/>
      <c r="AL3397" s="15"/>
      <c r="AM3397" s="15"/>
      <c r="AN3397" s="15"/>
      <c r="AO3397" s="15"/>
      <c r="AP3397" s="15"/>
      <c r="AQ3397" s="15"/>
      <c r="AR3397" s="15"/>
      <c r="AS3397" s="15"/>
      <c r="AT3397" s="15"/>
      <c r="AU3397" s="15"/>
      <c r="AV3397" s="15"/>
      <c r="AW3397" s="15"/>
      <c r="AX3397" s="15"/>
      <c r="AY3397" s="15"/>
      <c r="AZ3397" s="15"/>
      <c r="BA3397" s="15"/>
      <c r="BB3397" s="15"/>
      <c r="BC3397" s="15"/>
      <c r="BD3397" s="15"/>
    </row>
    <row r="3398" spans="1:59" ht="16" x14ac:dyDescent="0.2">
      <c r="B3398" s="11">
        <f t="shared" si="2378"/>
        <v>125</v>
      </c>
      <c r="C3398" s="12" t="str">
        <f t="shared" si="2378"/>
        <v>SCI HSR 5</v>
      </c>
      <c r="G3398" s="46" t="s">
        <v>229</v>
      </c>
      <c r="H3398" s="104">
        <v>0</v>
      </c>
      <c r="I3398" s="105"/>
      <c r="J3398" s="106"/>
      <c r="K3398" s="23"/>
      <c r="L3398" s="47" t="s">
        <v>4</v>
      </c>
      <c r="M3398" s="81"/>
      <c r="N3398" s="81"/>
      <c r="O3398" s="48">
        <f>SUM(O3393:O3396)</f>
        <v>18242.058333333334</v>
      </c>
      <c r="P3398" s="48">
        <f t="shared" ref="P3398:BD3398" si="2390">SUM(P3393:P3396)</f>
        <v>18242.058333333334</v>
      </c>
      <c r="Q3398" s="48">
        <f t="shared" si="2390"/>
        <v>18424.478916666667</v>
      </c>
      <c r="R3398" s="48">
        <f t="shared" si="2390"/>
        <v>18424.478916666667</v>
      </c>
      <c r="S3398" s="48">
        <f t="shared" si="2390"/>
        <v>8668.4782608695641</v>
      </c>
      <c r="T3398" s="48">
        <f t="shared" si="2390"/>
        <v>27500</v>
      </c>
      <c r="U3398" s="48">
        <f t="shared" si="2390"/>
        <v>27825</v>
      </c>
      <c r="V3398" s="48">
        <f t="shared" si="2390"/>
        <v>27852.472527472532</v>
      </c>
      <c r="W3398" s="48">
        <f t="shared" si="2390"/>
        <v>30325</v>
      </c>
      <c r="X3398" s="48">
        <f t="shared" si="2390"/>
        <v>30325</v>
      </c>
      <c r="Y3398" s="48">
        <f t="shared" si="2390"/>
        <v>30653.25</v>
      </c>
      <c r="Z3398" s="48">
        <f t="shared" si="2390"/>
        <v>30680.722527472528</v>
      </c>
      <c r="AA3398" s="48">
        <f t="shared" si="2390"/>
        <v>33153.25</v>
      </c>
      <c r="AB3398" s="48">
        <f t="shared" si="2390"/>
        <v>33153.25</v>
      </c>
      <c r="AC3398" s="48">
        <f t="shared" si="2390"/>
        <v>33484.782499999994</v>
      </c>
      <c r="AD3398" s="48">
        <f t="shared" si="2390"/>
        <v>33484.782499999994</v>
      </c>
      <c r="AE3398" s="48">
        <f t="shared" si="2390"/>
        <v>33484.782499999994</v>
      </c>
      <c r="AF3398" s="48">
        <f t="shared" si="2390"/>
        <v>33484.782499999994</v>
      </c>
      <c r="AG3398" s="48">
        <f t="shared" si="2390"/>
        <v>33819.630324999998</v>
      </c>
      <c r="AH3398" s="48">
        <f t="shared" si="2390"/>
        <v>33819.630324999998</v>
      </c>
      <c r="AI3398" s="48">
        <f t="shared" si="2390"/>
        <v>33819.630324999998</v>
      </c>
      <c r="AJ3398" s="48">
        <f t="shared" si="2390"/>
        <v>33819.630324999998</v>
      </c>
      <c r="AK3398" s="48">
        <f t="shared" si="2390"/>
        <v>34157.826628249997</v>
      </c>
      <c r="AL3398" s="48">
        <f t="shared" si="2390"/>
        <v>34157.826628249997</v>
      </c>
      <c r="AM3398" s="48">
        <f t="shared" si="2390"/>
        <v>34157.826628249997</v>
      </c>
      <c r="AN3398" s="48">
        <f t="shared" si="2390"/>
        <v>34157.826628249997</v>
      </c>
      <c r="AO3398" s="48">
        <f t="shared" si="2390"/>
        <v>34499.404894532498</v>
      </c>
      <c r="AP3398" s="48">
        <f t="shared" si="2390"/>
        <v>34499.404894532498</v>
      </c>
      <c r="AQ3398" s="48">
        <f t="shared" si="2390"/>
        <v>34499.404894532498</v>
      </c>
      <c r="AR3398" s="48">
        <f t="shared" si="2390"/>
        <v>34499.404894532498</v>
      </c>
      <c r="AS3398" s="48">
        <f t="shared" si="2390"/>
        <v>34844.39894347782</v>
      </c>
      <c r="AT3398" s="48">
        <f t="shared" si="2390"/>
        <v>34844.39894347782</v>
      </c>
      <c r="AU3398" s="48">
        <f t="shared" si="2390"/>
        <v>34844.39894347782</v>
      </c>
      <c r="AV3398" s="48">
        <f t="shared" si="2390"/>
        <v>34844.39894347782</v>
      </c>
      <c r="AW3398" s="48">
        <f t="shared" si="2390"/>
        <v>35192.842932912601</v>
      </c>
      <c r="AX3398" s="48">
        <f t="shared" si="2390"/>
        <v>35192.842932912601</v>
      </c>
      <c r="AY3398" s="48">
        <f t="shared" si="2390"/>
        <v>35192.842932912601</v>
      </c>
      <c r="AZ3398" s="48">
        <f t="shared" si="2390"/>
        <v>35192.842932912601</v>
      </c>
      <c r="BA3398" s="48">
        <f t="shared" si="2390"/>
        <v>35544.771362241729</v>
      </c>
      <c r="BB3398" s="48">
        <f t="shared" si="2390"/>
        <v>35544.771362241729</v>
      </c>
      <c r="BC3398" s="48">
        <f t="shared" si="2390"/>
        <v>35544.771362241729</v>
      </c>
      <c r="BD3398" s="48">
        <f t="shared" si="2390"/>
        <v>35544.771362241729</v>
      </c>
    </row>
    <row r="3399" spans="1:59" ht="16" x14ac:dyDescent="0.2">
      <c r="B3399" s="11">
        <f t="shared" ref="B3399:C3404" si="2391">B3398</f>
        <v>125</v>
      </c>
      <c r="C3399" s="12" t="str">
        <f t="shared" si="2391"/>
        <v>SCI HSR 5</v>
      </c>
      <c r="D3399" s="46" t="s">
        <v>260</v>
      </c>
      <c r="E3399" s="32">
        <v>45108</v>
      </c>
      <c r="F3399" s="15"/>
      <c r="G3399" s="46" t="s">
        <v>261</v>
      </c>
      <c r="H3399" s="46" t="s">
        <v>237</v>
      </c>
      <c r="I3399" s="46" t="s">
        <v>238</v>
      </c>
      <c r="J3399" s="46" t="s">
        <v>239</v>
      </c>
      <c r="K3399" s="23"/>
      <c r="O3399" s="15"/>
      <c r="P3399" s="15"/>
      <c r="Q3399" s="15"/>
      <c r="R3399" s="15"/>
      <c r="S3399" s="15"/>
      <c r="T3399" s="15"/>
      <c r="U3399" s="15"/>
      <c r="V3399" s="15"/>
      <c r="W3399" s="15"/>
      <c r="X3399" s="15"/>
      <c r="Y3399" s="15"/>
      <c r="Z3399" s="15"/>
      <c r="AA3399" s="15"/>
      <c r="AB3399" s="15"/>
      <c r="AC3399" s="15"/>
      <c r="AD3399" s="15"/>
      <c r="AE3399" s="15"/>
      <c r="AF3399" s="15"/>
      <c r="AG3399" s="15"/>
      <c r="AH3399" s="15"/>
      <c r="AI3399" s="15"/>
      <c r="AJ3399" s="15"/>
      <c r="AK3399" s="15"/>
      <c r="AL3399" s="15"/>
      <c r="AM3399" s="15"/>
      <c r="AN3399" s="15"/>
      <c r="AO3399" s="15"/>
      <c r="AP3399" s="15"/>
      <c r="AQ3399" s="15"/>
      <c r="AR3399" s="15"/>
      <c r="AS3399" s="15"/>
      <c r="AT3399" s="15"/>
      <c r="AU3399" s="15"/>
      <c r="AV3399" s="15"/>
      <c r="AW3399" s="15"/>
      <c r="AX3399" s="15"/>
      <c r="AY3399" s="15"/>
      <c r="AZ3399" s="15"/>
      <c r="BA3399" s="15"/>
      <c r="BB3399" s="15"/>
      <c r="BC3399" s="15"/>
      <c r="BD3399" s="15"/>
    </row>
    <row r="3400" spans="1:59" ht="16" x14ac:dyDescent="0.2">
      <c r="B3400" s="11">
        <f t="shared" si="2391"/>
        <v>125</v>
      </c>
      <c r="C3400" s="12" t="str">
        <f t="shared" si="2391"/>
        <v>SCI HSR 5</v>
      </c>
      <c r="D3400" s="46" t="s">
        <v>262</v>
      </c>
      <c r="E3400" s="31">
        <v>130000</v>
      </c>
      <c r="F3400" s="15"/>
      <c r="G3400" s="49" t="s">
        <v>263</v>
      </c>
      <c r="H3400" s="31">
        <v>110000</v>
      </c>
      <c r="I3400" s="32">
        <v>45108</v>
      </c>
      <c r="J3400" s="32">
        <v>45472</v>
      </c>
      <c r="K3400" s="23"/>
      <c r="L3400" s="50" t="s">
        <v>264</v>
      </c>
      <c r="M3400" s="70"/>
      <c r="N3400" s="70"/>
      <c r="O3400" s="40">
        <f t="shared" ref="O3400:BD3400" si="2392">IFERROR(((O$3&gt;=$E3399)*(O$2&lt;=$E3399))*$E3403,"")</f>
        <v>0</v>
      </c>
      <c r="P3400" s="40">
        <f t="shared" si="2392"/>
        <v>0</v>
      </c>
      <c r="Q3400" s="40">
        <f t="shared" si="2392"/>
        <v>0</v>
      </c>
      <c r="R3400" s="40">
        <f t="shared" si="2392"/>
        <v>0</v>
      </c>
      <c r="S3400" s="40">
        <f t="shared" si="2392"/>
        <v>0</v>
      </c>
      <c r="T3400" s="40">
        <f t="shared" si="2392"/>
        <v>0</v>
      </c>
      <c r="U3400" s="40">
        <f t="shared" si="2392"/>
        <v>0</v>
      </c>
      <c r="V3400" s="40">
        <f t="shared" si="2392"/>
        <v>0</v>
      </c>
      <c r="W3400" s="40">
        <f t="shared" si="2392"/>
        <v>0</v>
      </c>
      <c r="X3400" s="40">
        <f t="shared" si="2392"/>
        <v>0</v>
      </c>
      <c r="Y3400" s="40">
        <f t="shared" si="2392"/>
        <v>0</v>
      </c>
      <c r="Z3400" s="40">
        <f t="shared" si="2392"/>
        <v>0</v>
      </c>
      <c r="AA3400" s="40">
        <f t="shared" si="2392"/>
        <v>0</v>
      </c>
      <c r="AB3400" s="40">
        <f t="shared" si="2392"/>
        <v>0</v>
      </c>
      <c r="AC3400" s="40">
        <f t="shared" si="2392"/>
        <v>0</v>
      </c>
      <c r="AD3400" s="40">
        <f t="shared" si="2392"/>
        <v>0</v>
      </c>
      <c r="AE3400" s="40">
        <f t="shared" si="2392"/>
        <v>0</v>
      </c>
      <c r="AF3400" s="40">
        <f t="shared" si="2392"/>
        <v>0</v>
      </c>
      <c r="AG3400" s="40">
        <f t="shared" si="2392"/>
        <v>0</v>
      </c>
      <c r="AH3400" s="40">
        <f t="shared" si="2392"/>
        <v>0</v>
      </c>
      <c r="AI3400" s="40">
        <f t="shared" si="2392"/>
        <v>0</v>
      </c>
      <c r="AJ3400" s="40">
        <f t="shared" si="2392"/>
        <v>0</v>
      </c>
      <c r="AK3400" s="40">
        <f t="shared" si="2392"/>
        <v>0</v>
      </c>
      <c r="AL3400" s="40">
        <f t="shared" si="2392"/>
        <v>0</v>
      </c>
      <c r="AM3400" s="40">
        <f t="shared" si="2392"/>
        <v>0</v>
      </c>
      <c r="AN3400" s="40">
        <f t="shared" si="2392"/>
        <v>0</v>
      </c>
      <c r="AO3400" s="40">
        <f t="shared" si="2392"/>
        <v>0</v>
      </c>
      <c r="AP3400" s="40">
        <f t="shared" si="2392"/>
        <v>0</v>
      </c>
      <c r="AQ3400" s="40">
        <f t="shared" si="2392"/>
        <v>0</v>
      </c>
      <c r="AR3400" s="40">
        <f t="shared" si="2392"/>
        <v>0</v>
      </c>
      <c r="AS3400" s="40">
        <f t="shared" si="2392"/>
        <v>0</v>
      </c>
      <c r="AT3400" s="40">
        <f t="shared" si="2392"/>
        <v>0</v>
      </c>
      <c r="AU3400" s="40">
        <f t="shared" si="2392"/>
        <v>0</v>
      </c>
      <c r="AV3400" s="40">
        <f t="shared" si="2392"/>
        <v>0</v>
      </c>
      <c r="AW3400" s="40">
        <f t="shared" si="2392"/>
        <v>0</v>
      </c>
      <c r="AX3400" s="40">
        <f t="shared" si="2392"/>
        <v>0</v>
      </c>
      <c r="AY3400" s="40">
        <f t="shared" si="2392"/>
        <v>0</v>
      </c>
      <c r="AZ3400" s="40">
        <f t="shared" si="2392"/>
        <v>0</v>
      </c>
      <c r="BA3400" s="40">
        <f t="shared" si="2392"/>
        <v>0</v>
      </c>
      <c r="BB3400" s="40">
        <f t="shared" si="2392"/>
        <v>0</v>
      </c>
      <c r="BC3400" s="40">
        <f t="shared" si="2392"/>
        <v>0</v>
      </c>
      <c r="BD3400" s="40">
        <f t="shared" si="2392"/>
        <v>0</v>
      </c>
    </row>
    <row r="3401" spans="1:59" ht="16" x14ac:dyDescent="0.2">
      <c r="B3401" s="11">
        <f t="shared" si="2391"/>
        <v>125</v>
      </c>
      <c r="C3401" s="12" t="str">
        <f t="shared" si="2391"/>
        <v>SCI HSR 5</v>
      </c>
      <c r="D3401" s="46" t="s">
        <v>24</v>
      </c>
      <c r="E3401" s="51">
        <f>IF(E3399&gt;MAX($O$3:$BD$3),BD3390,
IF(E3399&lt;MIN($O$3:$BD$3),1,SUMIFS($O3391:$BD3391,$O$2:$BD$2,"&lt;="&amp;E3399,$O$3:$BD$3,"&gt;="&amp;E3399)))</f>
        <v>1.01</v>
      </c>
      <c r="F3401" s="15"/>
      <c r="G3401" s="49" t="s">
        <v>265</v>
      </c>
      <c r="H3401" s="31">
        <v>120000</v>
      </c>
      <c r="I3401" s="32">
        <v>45473</v>
      </c>
      <c r="J3401" s="32">
        <v>45837</v>
      </c>
      <c r="K3401" s="23"/>
      <c r="L3401" s="52" t="s">
        <v>266</v>
      </c>
      <c r="M3401" s="72"/>
      <c r="N3401" s="72"/>
      <c r="O3401" s="41">
        <f t="shared" ref="O3401:BD3401" si="2393">IFERROR(((O$3&gt;=$E3396)*(O$2&lt;=$E3396))*$H3404,"")</f>
        <v>0</v>
      </c>
      <c r="P3401" s="41">
        <f t="shared" si="2393"/>
        <v>0</v>
      </c>
      <c r="Q3401" s="41">
        <f t="shared" si="2393"/>
        <v>0</v>
      </c>
      <c r="R3401" s="41">
        <f t="shared" si="2393"/>
        <v>500000</v>
      </c>
      <c r="S3401" s="41">
        <f t="shared" si="2393"/>
        <v>0</v>
      </c>
      <c r="T3401" s="41">
        <f t="shared" si="2393"/>
        <v>0</v>
      </c>
      <c r="U3401" s="41">
        <f t="shared" si="2393"/>
        <v>0</v>
      </c>
      <c r="V3401" s="41">
        <f t="shared" si="2393"/>
        <v>0</v>
      </c>
      <c r="W3401" s="41">
        <f t="shared" si="2393"/>
        <v>0</v>
      </c>
      <c r="X3401" s="41">
        <f t="shared" si="2393"/>
        <v>0</v>
      </c>
      <c r="Y3401" s="41">
        <f t="shared" si="2393"/>
        <v>0</v>
      </c>
      <c r="Z3401" s="41">
        <f t="shared" si="2393"/>
        <v>0</v>
      </c>
      <c r="AA3401" s="41">
        <f t="shared" si="2393"/>
        <v>0</v>
      </c>
      <c r="AB3401" s="41">
        <f t="shared" si="2393"/>
        <v>0</v>
      </c>
      <c r="AC3401" s="41">
        <f t="shared" si="2393"/>
        <v>0</v>
      </c>
      <c r="AD3401" s="41">
        <f t="shared" si="2393"/>
        <v>0</v>
      </c>
      <c r="AE3401" s="41">
        <f t="shared" si="2393"/>
        <v>0</v>
      </c>
      <c r="AF3401" s="41">
        <f t="shared" si="2393"/>
        <v>0</v>
      </c>
      <c r="AG3401" s="41">
        <f t="shared" si="2393"/>
        <v>0</v>
      </c>
      <c r="AH3401" s="41">
        <f t="shared" si="2393"/>
        <v>0</v>
      </c>
      <c r="AI3401" s="41">
        <f t="shared" si="2393"/>
        <v>0</v>
      </c>
      <c r="AJ3401" s="41">
        <f t="shared" si="2393"/>
        <v>0</v>
      </c>
      <c r="AK3401" s="41">
        <f t="shared" si="2393"/>
        <v>0</v>
      </c>
      <c r="AL3401" s="41">
        <f t="shared" si="2393"/>
        <v>0</v>
      </c>
      <c r="AM3401" s="41">
        <f t="shared" si="2393"/>
        <v>0</v>
      </c>
      <c r="AN3401" s="41">
        <f t="shared" si="2393"/>
        <v>0</v>
      </c>
      <c r="AO3401" s="41">
        <f t="shared" si="2393"/>
        <v>0</v>
      </c>
      <c r="AP3401" s="41">
        <f t="shared" si="2393"/>
        <v>0</v>
      </c>
      <c r="AQ3401" s="41">
        <f t="shared" si="2393"/>
        <v>0</v>
      </c>
      <c r="AR3401" s="41">
        <f t="shared" si="2393"/>
        <v>0</v>
      </c>
      <c r="AS3401" s="41">
        <f t="shared" si="2393"/>
        <v>0</v>
      </c>
      <c r="AT3401" s="41">
        <f t="shared" si="2393"/>
        <v>0</v>
      </c>
      <c r="AU3401" s="41">
        <f t="shared" si="2393"/>
        <v>0</v>
      </c>
      <c r="AV3401" s="41">
        <f t="shared" si="2393"/>
        <v>0</v>
      </c>
      <c r="AW3401" s="41">
        <f t="shared" si="2393"/>
        <v>0</v>
      </c>
      <c r="AX3401" s="41">
        <f t="shared" si="2393"/>
        <v>0</v>
      </c>
      <c r="AY3401" s="41">
        <f t="shared" si="2393"/>
        <v>0</v>
      </c>
      <c r="AZ3401" s="41">
        <f t="shared" si="2393"/>
        <v>0</v>
      </c>
      <c r="BA3401" s="41">
        <f t="shared" si="2393"/>
        <v>0</v>
      </c>
      <c r="BB3401" s="41">
        <f t="shared" si="2393"/>
        <v>0</v>
      </c>
      <c r="BC3401" s="41">
        <f t="shared" si="2393"/>
        <v>0</v>
      </c>
      <c r="BD3401" s="41">
        <f t="shared" si="2393"/>
        <v>0</v>
      </c>
    </row>
    <row r="3402" spans="1:59" ht="16" x14ac:dyDescent="0.2">
      <c r="B3402" s="11">
        <f t="shared" si="2391"/>
        <v>125</v>
      </c>
      <c r="C3402" s="12" t="str">
        <f t="shared" si="2391"/>
        <v>SCI HSR 5</v>
      </c>
      <c r="D3402" s="46" t="s">
        <v>8</v>
      </c>
      <c r="E3402" s="42">
        <v>2</v>
      </c>
      <c r="F3402" s="15"/>
      <c r="G3402" s="49" t="s">
        <v>267</v>
      </c>
      <c r="H3402" s="31">
        <v>0</v>
      </c>
      <c r="I3402" s="32">
        <v>0</v>
      </c>
      <c r="J3402" s="32">
        <v>0</v>
      </c>
      <c r="L3402" s="52" t="s">
        <v>268</v>
      </c>
      <c r="M3402" s="72"/>
      <c r="N3402" s="72"/>
      <c r="O3402" s="41">
        <f t="shared" ref="O3402:BD3402" si="2394">IFERROR(((O$3&gt;=$E3399)*(O$2&lt;=$E3399))*$J3404,"")</f>
        <v>0</v>
      </c>
      <c r="P3402" s="41">
        <f t="shared" si="2394"/>
        <v>0</v>
      </c>
      <c r="Q3402" s="41">
        <f t="shared" si="2394"/>
        <v>0</v>
      </c>
      <c r="R3402" s="41">
        <f t="shared" si="2394"/>
        <v>0</v>
      </c>
      <c r="S3402" s="41">
        <f t="shared" si="2394"/>
        <v>0</v>
      </c>
      <c r="T3402" s="41">
        <f t="shared" si="2394"/>
        <v>0</v>
      </c>
      <c r="U3402" s="41">
        <f t="shared" si="2394"/>
        <v>0</v>
      </c>
      <c r="V3402" s="41">
        <f t="shared" si="2394"/>
        <v>0</v>
      </c>
      <c r="W3402" s="41">
        <f t="shared" si="2394"/>
        <v>0</v>
      </c>
      <c r="X3402" s="41">
        <f t="shared" si="2394"/>
        <v>0</v>
      </c>
      <c r="Y3402" s="41">
        <f t="shared" si="2394"/>
        <v>0</v>
      </c>
      <c r="Z3402" s="41">
        <f t="shared" si="2394"/>
        <v>0</v>
      </c>
      <c r="AA3402" s="41">
        <f t="shared" si="2394"/>
        <v>0</v>
      </c>
      <c r="AB3402" s="41">
        <f t="shared" si="2394"/>
        <v>0</v>
      </c>
      <c r="AC3402" s="41">
        <f t="shared" si="2394"/>
        <v>0</v>
      </c>
      <c r="AD3402" s="41">
        <f t="shared" si="2394"/>
        <v>0</v>
      </c>
      <c r="AE3402" s="41">
        <f t="shared" si="2394"/>
        <v>0</v>
      </c>
      <c r="AF3402" s="41">
        <f t="shared" si="2394"/>
        <v>0</v>
      </c>
      <c r="AG3402" s="41">
        <f t="shared" si="2394"/>
        <v>0</v>
      </c>
      <c r="AH3402" s="41">
        <f t="shared" si="2394"/>
        <v>0</v>
      </c>
      <c r="AI3402" s="41">
        <f t="shared" si="2394"/>
        <v>0</v>
      </c>
      <c r="AJ3402" s="41">
        <f t="shared" si="2394"/>
        <v>0</v>
      </c>
      <c r="AK3402" s="41">
        <f t="shared" si="2394"/>
        <v>0</v>
      </c>
      <c r="AL3402" s="41">
        <f t="shared" si="2394"/>
        <v>0</v>
      </c>
      <c r="AM3402" s="41">
        <f t="shared" si="2394"/>
        <v>0</v>
      </c>
      <c r="AN3402" s="41">
        <f t="shared" si="2394"/>
        <v>0</v>
      </c>
      <c r="AO3402" s="41">
        <f t="shared" si="2394"/>
        <v>0</v>
      </c>
      <c r="AP3402" s="41">
        <f t="shared" si="2394"/>
        <v>0</v>
      </c>
      <c r="AQ3402" s="41">
        <f t="shared" si="2394"/>
        <v>0</v>
      </c>
      <c r="AR3402" s="41">
        <f t="shared" si="2394"/>
        <v>0</v>
      </c>
      <c r="AS3402" s="41">
        <f t="shared" si="2394"/>
        <v>0</v>
      </c>
      <c r="AT3402" s="41">
        <f t="shared" si="2394"/>
        <v>0</v>
      </c>
      <c r="AU3402" s="41">
        <f t="shared" si="2394"/>
        <v>0</v>
      </c>
      <c r="AV3402" s="41">
        <f t="shared" si="2394"/>
        <v>0</v>
      </c>
      <c r="AW3402" s="41">
        <f t="shared" si="2394"/>
        <v>0</v>
      </c>
      <c r="AX3402" s="41">
        <f t="shared" si="2394"/>
        <v>0</v>
      </c>
      <c r="AY3402" s="41">
        <f t="shared" si="2394"/>
        <v>0</v>
      </c>
      <c r="AZ3402" s="41">
        <f t="shared" si="2394"/>
        <v>0</v>
      </c>
      <c r="BA3402" s="41">
        <f t="shared" si="2394"/>
        <v>0</v>
      </c>
      <c r="BB3402" s="41">
        <f t="shared" si="2394"/>
        <v>0</v>
      </c>
      <c r="BC3402" s="41">
        <f t="shared" si="2394"/>
        <v>0</v>
      </c>
      <c r="BD3402" s="41">
        <f t="shared" si="2394"/>
        <v>0</v>
      </c>
    </row>
    <row r="3403" spans="1:59" ht="16" x14ac:dyDescent="0.2">
      <c r="B3403" s="11">
        <f t="shared" si="2391"/>
        <v>125</v>
      </c>
      <c r="C3403" s="12" t="str">
        <f t="shared" si="2391"/>
        <v>SCI HSR 5</v>
      </c>
      <c r="D3403" s="46" t="s">
        <v>269</v>
      </c>
      <c r="E3403" s="31">
        <v>0</v>
      </c>
      <c r="F3403" s="15"/>
      <c r="G3403" s="53"/>
      <c r="H3403" s="15"/>
      <c r="I3403" s="15"/>
      <c r="J3403" s="23"/>
      <c r="L3403" s="52" t="s">
        <v>270</v>
      </c>
      <c r="M3403" s="72"/>
      <c r="N3403" s="72"/>
      <c r="O3403" s="41">
        <f t="shared" ref="O3403:BD3403" si="2395">IFERROR(((O$3&gt;=$J3393)*(O$2&lt;=$J3393))*$E3404,"")</f>
        <v>0</v>
      </c>
      <c r="P3403" s="41">
        <f t="shared" si="2395"/>
        <v>0</v>
      </c>
      <c r="Q3403" s="41">
        <f t="shared" si="2395"/>
        <v>0</v>
      </c>
      <c r="R3403" s="41">
        <f t="shared" si="2395"/>
        <v>0</v>
      </c>
      <c r="S3403" s="41">
        <f t="shared" si="2395"/>
        <v>0</v>
      </c>
      <c r="T3403" s="41">
        <f t="shared" si="2395"/>
        <v>0</v>
      </c>
      <c r="U3403" s="41">
        <f t="shared" si="2395"/>
        <v>0</v>
      </c>
      <c r="V3403" s="41">
        <f t="shared" si="2395"/>
        <v>0</v>
      </c>
      <c r="W3403" s="41">
        <f t="shared" si="2395"/>
        <v>0</v>
      </c>
      <c r="X3403" s="41">
        <f t="shared" si="2395"/>
        <v>0</v>
      </c>
      <c r="Y3403" s="41">
        <f t="shared" si="2395"/>
        <v>0</v>
      </c>
      <c r="Z3403" s="41">
        <f t="shared" si="2395"/>
        <v>0</v>
      </c>
      <c r="AA3403" s="41">
        <f t="shared" si="2395"/>
        <v>0</v>
      </c>
      <c r="AB3403" s="41">
        <f t="shared" si="2395"/>
        <v>0</v>
      </c>
      <c r="AC3403" s="41">
        <f t="shared" si="2395"/>
        <v>0</v>
      </c>
      <c r="AD3403" s="41">
        <f t="shared" si="2395"/>
        <v>0</v>
      </c>
      <c r="AE3403" s="41">
        <f t="shared" si="2395"/>
        <v>0</v>
      </c>
      <c r="AF3403" s="41">
        <f t="shared" si="2395"/>
        <v>0</v>
      </c>
      <c r="AG3403" s="41">
        <f t="shared" si="2395"/>
        <v>0</v>
      </c>
      <c r="AH3403" s="41">
        <f t="shared" si="2395"/>
        <v>0</v>
      </c>
      <c r="AI3403" s="41">
        <f t="shared" si="2395"/>
        <v>0</v>
      </c>
      <c r="AJ3403" s="41">
        <f t="shared" si="2395"/>
        <v>0</v>
      </c>
      <c r="AK3403" s="41">
        <f t="shared" si="2395"/>
        <v>0</v>
      </c>
      <c r="AL3403" s="41">
        <f t="shared" si="2395"/>
        <v>0</v>
      </c>
      <c r="AM3403" s="41">
        <f t="shared" si="2395"/>
        <v>0</v>
      </c>
      <c r="AN3403" s="41">
        <f t="shared" si="2395"/>
        <v>0</v>
      </c>
      <c r="AO3403" s="41">
        <f t="shared" si="2395"/>
        <v>0</v>
      </c>
      <c r="AP3403" s="41">
        <f t="shared" si="2395"/>
        <v>0</v>
      </c>
      <c r="AQ3403" s="41">
        <f t="shared" si="2395"/>
        <v>0</v>
      </c>
      <c r="AR3403" s="41">
        <f t="shared" si="2395"/>
        <v>0</v>
      </c>
      <c r="AS3403" s="41">
        <f t="shared" si="2395"/>
        <v>0</v>
      </c>
      <c r="AT3403" s="41">
        <f t="shared" si="2395"/>
        <v>0</v>
      </c>
      <c r="AU3403" s="41">
        <f t="shared" si="2395"/>
        <v>0</v>
      </c>
      <c r="AV3403" s="41">
        <f t="shared" si="2395"/>
        <v>0</v>
      </c>
      <c r="AW3403" s="41">
        <f t="shared" si="2395"/>
        <v>0</v>
      </c>
      <c r="AX3403" s="41">
        <f t="shared" si="2395"/>
        <v>0</v>
      </c>
      <c r="AY3403" s="41">
        <f t="shared" si="2395"/>
        <v>0</v>
      </c>
      <c r="AZ3403" s="41">
        <f t="shared" si="2395"/>
        <v>0</v>
      </c>
      <c r="BA3403" s="41">
        <f t="shared" si="2395"/>
        <v>0</v>
      </c>
      <c r="BB3403" s="41">
        <f t="shared" si="2395"/>
        <v>0</v>
      </c>
      <c r="BC3403" s="41">
        <f t="shared" si="2395"/>
        <v>0</v>
      </c>
      <c r="BD3403" s="41">
        <f t="shared" si="2395"/>
        <v>0</v>
      </c>
    </row>
    <row r="3404" spans="1:59" ht="16" x14ac:dyDescent="0.2">
      <c r="B3404" s="11">
        <f t="shared" si="2391"/>
        <v>125</v>
      </c>
      <c r="C3404" s="12" t="str">
        <f t="shared" si="2391"/>
        <v>SCI HSR 5</v>
      </c>
      <c r="D3404" s="46" t="s">
        <v>270</v>
      </c>
      <c r="E3404" s="31">
        <v>0</v>
      </c>
      <c r="F3404" s="15"/>
      <c r="G3404" s="46" t="s">
        <v>266</v>
      </c>
      <c r="H3404" s="31">
        <v>500000</v>
      </c>
      <c r="I3404" s="46" t="s">
        <v>268</v>
      </c>
      <c r="J3404" s="31">
        <v>0</v>
      </c>
      <c r="L3404" s="54" t="s">
        <v>271</v>
      </c>
      <c r="M3404" s="73"/>
      <c r="N3404" s="73"/>
      <c r="O3404" s="45">
        <f t="shared" ref="O3404:BD3404" si="2396">IFERROR(-($E3385+$H3385+$J3385)*O3386,"")</f>
        <v>0</v>
      </c>
      <c r="P3404" s="45">
        <f t="shared" si="2396"/>
        <v>0</v>
      </c>
      <c r="Q3404" s="45">
        <f t="shared" si="2396"/>
        <v>0</v>
      </c>
      <c r="R3404" s="45">
        <f t="shared" si="2396"/>
        <v>0</v>
      </c>
      <c r="S3404" s="45">
        <f t="shared" si="2396"/>
        <v>0</v>
      </c>
      <c r="T3404" s="45">
        <f t="shared" si="2396"/>
        <v>0</v>
      </c>
      <c r="U3404" s="45">
        <f t="shared" si="2396"/>
        <v>0</v>
      </c>
      <c r="V3404" s="45">
        <f t="shared" si="2396"/>
        <v>0</v>
      </c>
      <c r="W3404" s="45">
        <f t="shared" si="2396"/>
        <v>0</v>
      </c>
      <c r="X3404" s="45">
        <f t="shared" si="2396"/>
        <v>0</v>
      </c>
      <c r="Y3404" s="45">
        <f t="shared" si="2396"/>
        <v>0</v>
      </c>
      <c r="Z3404" s="45">
        <f t="shared" si="2396"/>
        <v>0</v>
      </c>
      <c r="AA3404" s="45">
        <f t="shared" si="2396"/>
        <v>0</v>
      </c>
      <c r="AB3404" s="45">
        <f t="shared" si="2396"/>
        <v>0</v>
      </c>
      <c r="AC3404" s="45">
        <f t="shared" si="2396"/>
        <v>0</v>
      </c>
      <c r="AD3404" s="45">
        <f t="shared" si="2396"/>
        <v>0</v>
      </c>
      <c r="AE3404" s="45">
        <f t="shared" si="2396"/>
        <v>0</v>
      </c>
      <c r="AF3404" s="45">
        <f t="shared" si="2396"/>
        <v>0</v>
      </c>
      <c r="AG3404" s="45">
        <f t="shared" si="2396"/>
        <v>0</v>
      </c>
      <c r="AH3404" s="45">
        <f t="shared" si="2396"/>
        <v>0</v>
      </c>
      <c r="AI3404" s="45">
        <f t="shared" si="2396"/>
        <v>0</v>
      </c>
      <c r="AJ3404" s="45">
        <f t="shared" si="2396"/>
        <v>0</v>
      </c>
      <c r="AK3404" s="45">
        <f t="shared" si="2396"/>
        <v>0</v>
      </c>
      <c r="AL3404" s="45">
        <f t="shared" si="2396"/>
        <v>0</v>
      </c>
      <c r="AM3404" s="45">
        <f t="shared" si="2396"/>
        <v>0</v>
      </c>
      <c r="AN3404" s="45">
        <f t="shared" si="2396"/>
        <v>0</v>
      </c>
      <c r="AO3404" s="45">
        <f t="shared" si="2396"/>
        <v>0</v>
      </c>
      <c r="AP3404" s="45">
        <f t="shared" si="2396"/>
        <v>0</v>
      </c>
      <c r="AQ3404" s="45">
        <f t="shared" si="2396"/>
        <v>0</v>
      </c>
      <c r="AR3404" s="45">
        <f t="shared" si="2396"/>
        <v>0</v>
      </c>
      <c r="AS3404" s="45">
        <f t="shared" si="2396"/>
        <v>0</v>
      </c>
      <c r="AT3404" s="45">
        <f t="shared" si="2396"/>
        <v>0</v>
      </c>
      <c r="AU3404" s="45">
        <f t="shared" si="2396"/>
        <v>0</v>
      </c>
      <c r="AV3404" s="45">
        <f t="shared" si="2396"/>
        <v>0</v>
      </c>
      <c r="AW3404" s="45">
        <f t="shared" si="2396"/>
        <v>0</v>
      </c>
      <c r="AX3404" s="45">
        <f t="shared" si="2396"/>
        <v>0</v>
      </c>
      <c r="AY3404" s="45">
        <f t="shared" si="2396"/>
        <v>0</v>
      </c>
      <c r="AZ3404" s="45">
        <f t="shared" si="2396"/>
        <v>0</v>
      </c>
      <c r="BA3404" s="45">
        <f t="shared" si="2396"/>
        <v>0</v>
      </c>
      <c r="BB3404" s="45">
        <f t="shared" si="2396"/>
        <v>0</v>
      </c>
      <c r="BC3404" s="45">
        <f t="shared" si="2396"/>
        <v>0</v>
      </c>
      <c r="BD3404" s="45">
        <f t="shared" si="2396"/>
        <v>0</v>
      </c>
    </row>
    <row r="3405" spans="1:59" x14ac:dyDescent="0.2">
      <c r="A3405"/>
      <c r="B3405"/>
      <c r="C3405"/>
      <c r="D3405"/>
      <c r="E3405"/>
      <c r="F3405"/>
      <c r="G3405"/>
      <c r="H3405"/>
      <c r="I3405"/>
      <c r="J3405"/>
      <c r="K3405"/>
      <c r="L3405"/>
      <c r="M3405"/>
      <c r="N3405"/>
      <c r="O3405"/>
      <c r="P3405"/>
      <c r="Q3405"/>
      <c r="R3405"/>
      <c r="S3405"/>
      <c r="T3405"/>
      <c r="U3405"/>
      <c r="V3405"/>
      <c r="W3405"/>
      <c r="X3405"/>
      <c r="Y3405"/>
      <c r="Z3405"/>
      <c r="AA3405"/>
      <c r="AB3405"/>
      <c r="AC3405"/>
      <c r="AD3405"/>
      <c r="AE3405"/>
      <c r="AF3405"/>
      <c r="AG3405"/>
      <c r="AH3405"/>
      <c r="AI3405"/>
      <c r="AJ3405"/>
      <c r="AK3405"/>
      <c r="AL3405"/>
      <c r="AM3405"/>
      <c r="AN3405"/>
      <c r="AO3405"/>
      <c r="AP3405"/>
      <c r="AQ3405"/>
      <c r="AR3405"/>
      <c r="AS3405"/>
      <c r="AT3405"/>
      <c r="AU3405"/>
      <c r="AV3405"/>
      <c r="AW3405"/>
      <c r="AX3405"/>
      <c r="AY3405"/>
      <c r="AZ3405"/>
      <c r="BA3405"/>
      <c r="BB3405"/>
      <c r="BC3405"/>
      <c r="BD3405"/>
    </row>
    <row r="3406" spans="1:59" ht="16" x14ac:dyDescent="0.2">
      <c r="A3406"/>
      <c r="B3406"/>
      <c r="C3406"/>
      <c r="D3406"/>
      <c r="E3406"/>
      <c r="F3406"/>
      <c r="G3406"/>
      <c r="H3406"/>
      <c r="I3406"/>
      <c r="J3406"/>
      <c r="K3406"/>
      <c r="L3406"/>
      <c r="M3406"/>
      <c r="N3406"/>
      <c r="O3406"/>
      <c r="P3406"/>
      <c r="Q3406"/>
      <c r="R3406"/>
      <c r="S3406"/>
      <c r="T3406"/>
      <c r="U3406"/>
      <c r="V3406"/>
      <c r="W3406"/>
      <c r="X3406"/>
      <c r="Y3406"/>
      <c r="Z3406"/>
      <c r="AA3406"/>
      <c r="AB3406"/>
      <c r="AC3406"/>
      <c r="AD3406"/>
      <c r="AE3406"/>
      <c r="AF3406"/>
      <c r="AG3406"/>
      <c r="AH3406"/>
      <c r="AI3406"/>
      <c r="AJ3406"/>
      <c r="AK3406"/>
      <c r="AL3406"/>
      <c r="AM3406"/>
      <c r="AN3406"/>
      <c r="AO3406"/>
      <c r="AP3406"/>
      <c r="AQ3406"/>
      <c r="AR3406"/>
      <c r="AS3406"/>
      <c r="AT3406"/>
      <c r="AU3406"/>
      <c r="AV3406"/>
      <c r="AW3406"/>
      <c r="AX3406"/>
      <c r="AY3406"/>
      <c r="AZ3406"/>
      <c r="BA3406"/>
      <c r="BB3406"/>
      <c r="BC3406"/>
      <c r="BD3406"/>
      <c r="BE3406" s="1"/>
    </row>
    <row r="3407" spans="1:59" ht="16" x14ac:dyDescent="0.2">
      <c r="A3407" s="1"/>
      <c r="B3407" s="67">
        <v>126</v>
      </c>
      <c r="C3407" s="68" t="str">
        <f>H3409</f>
        <v>SCI HSR 5</v>
      </c>
      <c r="D3407" s="69" t="s">
        <v>185</v>
      </c>
      <c r="E3407" s="69"/>
      <c r="F3407" s="69"/>
      <c r="G3407" s="69"/>
      <c r="H3407" s="69"/>
      <c r="I3407" s="69"/>
      <c r="J3407" s="69"/>
      <c r="K3407" s="68"/>
      <c r="L3407" s="68"/>
      <c r="M3407" s="68"/>
      <c r="N3407" s="68"/>
      <c r="O3407" s="82"/>
      <c r="P3407" s="82"/>
      <c r="Q3407" s="82"/>
      <c r="R3407" s="82"/>
      <c r="S3407" s="82"/>
      <c r="T3407" s="82"/>
      <c r="U3407" s="82"/>
      <c r="V3407" s="82"/>
      <c r="W3407" s="82"/>
      <c r="X3407" s="82"/>
      <c r="Y3407" s="82"/>
      <c r="Z3407" s="82"/>
      <c r="AA3407" s="82"/>
      <c r="AB3407" s="82"/>
      <c r="AC3407" s="82"/>
      <c r="AD3407" s="82"/>
      <c r="AE3407" s="82"/>
      <c r="AF3407" s="82"/>
      <c r="AG3407" s="82"/>
      <c r="AH3407" s="82"/>
      <c r="AI3407" s="82"/>
      <c r="AJ3407" s="82"/>
      <c r="AK3407" s="82"/>
      <c r="AL3407" s="82"/>
      <c r="AM3407" s="82"/>
      <c r="AN3407" s="82"/>
      <c r="AO3407" s="82"/>
      <c r="AP3407" s="82"/>
      <c r="AQ3407" s="82"/>
      <c r="AR3407" s="82"/>
      <c r="AS3407" s="82"/>
      <c r="AT3407" s="82"/>
      <c r="AU3407" s="82"/>
      <c r="AV3407" s="82"/>
      <c r="AW3407" s="82"/>
      <c r="AX3407" s="82"/>
      <c r="AY3407" s="82"/>
      <c r="AZ3407" s="82"/>
      <c r="BA3407" s="82"/>
      <c r="BB3407" s="82"/>
      <c r="BC3407" s="82"/>
      <c r="BD3407" s="82"/>
      <c r="BE3407" s="1"/>
      <c r="BF3407" s="1"/>
      <c r="BG3407" s="1"/>
    </row>
    <row r="3408" spans="1:59" ht="16" x14ac:dyDescent="0.2">
      <c r="A3408" s="35"/>
      <c r="B3408" s="11">
        <f>B3407</f>
        <v>126</v>
      </c>
      <c r="C3408" s="12" t="str">
        <f>C3407</f>
        <v>SCI HSR 5</v>
      </c>
      <c r="D3408" s="35"/>
      <c r="E3408" s="35"/>
      <c r="F3408" s="35"/>
      <c r="G3408" s="35"/>
      <c r="H3408" s="35"/>
      <c r="I3408" s="35"/>
      <c r="J3408" s="35"/>
      <c r="K3408" s="35"/>
      <c r="L3408" s="35"/>
      <c r="M3408" s="35"/>
      <c r="N3408" s="35"/>
      <c r="O3408" s="44"/>
      <c r="P3408" s="44"/>
      <c r="Q3408" s="44"/>
      <c r="R3408" s="44"/>
      <c r="S3408" s="44"/>
      <c r="T3408" s="44"/>
      <c r="U3408" s="44"/>
      <c r="V3408" s="44"/>
      <c r="W3408" s="44"/>
      <c r="X3408" s="44"/>
      <c r="Y3408" s="44"/>
      <c r="Z3408" s="44"/>
      <c r="AA3408" s="44"/>
      <c r="AB3408" s="44"/>
      <c r="AC3408" s="44"/>
      <c r="AD3408" s="44"/>
      <c r="AE3408" s="44"/>
      <c r="AF3408" s="44"/>
      <c r="AG3408" s="44"/>
      <c r="AH3408" s="44"/>
      <c r="AI3408" s="44"/>
      <c r="AJ3408" s="44"/>
      <c r="AK3408" s="44"/>
      <c r="AL3408" s="44"/>
      <c r="AM3408" s="44"/>
      <c r="AN3408" s="44"/>
      <c r="AO3408" s="44"/>
      <c r="AP3408" s="44"/>
      <c r="AQ3408" s="44"/>
      <c r="AR3408" s="44"/>
      <c r="AS3408" s="44"/>
      <c r="AT3408" s="44"/>
      <c r="AU3408" s="44"/>
      <c r="AV3408" s="44"/>
      <c r="AW3408" s="44"/>
      <c r="AX3408" s="44"/>
      <c r="AY3408" s="44"/>
      <c r="AZ3408" s="44"/>
      <c r="BA3408" s="44"/>
      <c r="BB3408" s="44"/>
      <c r="BC3408" s="44"/>
      <c r="BD3408" s="44"/>
      <c r="BE3408" s="35"/>
      <c r="BF3408" s="35"/>
      <c r="BG3408" s="35"/>
    </row>
    <row r="3409" spans="1:59" ht="16" x14ac:dyDescent="0.2">
      <c r="B3409" s="11">
        <f t="shared" ref="B3409:C3424" si="2397">B3408</f>
        <v>126</v>
      </c>
      <c r="C3409" s="12" t="str">
        <f t="shared" si="2397"/>
        <v>SCI HSR 5</v>
      </c>
      <c r="D3409" s="13" t="s">
        <v>2</v>
      </c>
      <c r="E3409" s="14" t="s">
        <v>83</v>
      </c>
      <c r="F3409" s="15"/>
      <c r="G3409" s="13" t="s">
        <v>229</v>
      </c>
      <c r="H3409" s="14" t="s">
        <v>32</v>
      </c>
      <c r="I3409" s="14"/>
      <c r="J3409" s="14"/>
      <c r="L3409" s="16" t="s">
        <v>230</v>
      </c>
      <c r="M3409" s="70"/>
      <c r="N3409" s="70"/>
      <c r="O3409" s="17">
        <f>($E3420&gt;0)*($E3414&lt;O$2)*(EDATE($E3414,$E3420)&gt;O$3)*((O$3-O$2+1)/O$4)
+($E3420&gt;0)*($E3414&lt;O$2)*(EDATE($E3414,$E3420)&gt;=O$2)*(EDATE($E3414,$E3420)&lt;=O$3)*((EDATE($E3414,$E3420)-O$2)/O$4)
+($E3420&gt;0)*($E3414&lt;O$2)*(EDATE($E3414,$E3420)&lt;O$2)*(0)
+($E3420&gt;0)*($E3414&gt;=O$2)*($E3414&lt;=O$3)*(EDATE($E3414,$E3420)&gt;=O$2)*(EDATE($E3414,$E3420)&lt;=O$3)*((EDATE($E3414,$E3420)-$E3414+1)/O$4)
+($E3420&gt;0)*($E3414&gt;=O$2)*($E3414&lt;=O$3)*(EDATE($E3414,$E3420)&gt;O$3)*((O$3-$E3414+1)/O$4)
+($E3420&gt;0)*($E3414&gt;O$3)*(0)</f>
        <v>0</v>
      </c>
      <c r="P3409" s="17">
        <f t="shared" ref="P3409:BD3409" si="2398">($E3420&gt;0)*($E3414&lt;P$2)*(EDATE($E3414,$E3420)&gt;P$3)*((P$3-P$2+1)/P$4)
+($E3420&gt;0)*($E3414&lt;P$2)*(EDATE($E3414,$E3420)&gt;=P$2)*(EDATE($E3414,$E3420)&lt;=P$3)*((EDATE($E3414,$E3420)-P$2)/P$4)
+($E3420&gt;0)*($E3414&lt;P$2)*(EDATE($E3414,$E3420)&lt;P$2)*(0)
+($E3420&gt;0)*($E3414&gt;=P$2)*($E3414&lt;=P$3)*(EDATE($E3414,$E3420)&gt;=P$2)*(EDATE($E3414,$E3420)&lt;=P$3)*((EDATE($E3414,$E3420)-$E3414+1)/P$4)
+($E3420&gt;0)*($E3414&gt;=P$2)*($E3414&lt;=P$3)*(EDATE($E3414,$E3420)&gt;P$3)*((P$3-$E3414+1)/P$4)
+($E3420&gt;0)*($E3414&gt;P$3)*(0)</f>
        <v>0</v>
      </c>
      <c r="Q3409" s="17">
        <f t="shared" si="2398"/>
        <v>0</v>
      </c>
      <c r="R3409" s="17">
        <f t="shared" si="2398"/>
        <v>0</v>
      </c>
      <c r="S3409" s="17">
        <f t="shared" si="2398"/>
        <v>0</v>
      </c>
      <c r="T3409" s="17">
        <f t="shared" si="2398"/>
        <v>0</v>
      </c>
      <c r="U3409" s="17">
        <f t="shared" si="2398"/>
        <v>0</v>
      </c>
      <c r="V3409" s="17">
        <f t="shared" si="2398"/>
        <v>0</v>
      </c>
      <c r="W3409" s="17">
        <f t="shared" si="2398"/>
        <v>0</v>
      </c>
      <c r="X3409" s="17">
        <f t="shared" si="2398"/>
        <v>0</v>
      </c>
      <c r="Y3409" s="17">
        <f t="shared" si="2398"/>
        <v>0</v>
      </c>
      <c r="Z3409" s="17">
        <f t="shared" si="2398"/>
        <v>0</v>
      </c>
      <c r="AA3409" s="17">
        <f t="shared" si="2398"/>
        <v>0</v>
      </c>
      <c r="AB3409" s="17">
        <f t="shared" si="2398"/>
        <v>0</v>
      </c>
      <c r="AC3409" s="17">
        <f t="shared" si="2398"/>
        <v>0</v>
      </c>
      <c r="AD3409" s="17">
        <f t="shared" si="2398"/>
        <v>0</v>
      </c>
      <c r="AE3409" s="17">
        <f t="shared" si="2398"/>
        <v>0</v>
      </c>
      <c r="AF3409" s="17">
        <f t="shared" si="2398"/>
        <v>0</v>
      </c>
      <c r="AG3409" s="17">
        <f t="shared" si="2398"/>
        <v>0</v>
      </c>
      <c r="AH3409" s="17">
        <f t="shared" si="2398"/>
        <v>0</v>
      </c>
      <c r="AI3409" s="17">
        <f t="shared" si="2398"/>
        <v>0</v>
      </c>
      <c r="AJ3409" s="17">
        <f t="shared" si="2398"/>
        <v>0</v>
      </c>
      <c r="AK3409" s="17">
        <f t="shared" si="2398"/>
        <v>0</v>
      </c>
      <c r="AL3409" s="17">
        <f t="shared" si="2398"/>
        <v>0</v>
      </c>
      <c r="AM3409" s="17">
        <f t="shared" si="2398"/>
        <v>0</v>
      </c>
      <c r="AN3409" s="17">
        <f t="shared" si="2398"/>
        <v>0</v>
      </c>
      <c r="AO3409" s="17">
        <f t="shared" si="2398"/>
        <v>0</v>
      </c>
      <c r="AP3409" s="17">
        <f t="shared" si="2398"/>
        <v>0</v>
      </c>
      <c r="AQ3409" s="17">
        <f t="shared" si="2398"/>
        <v>0</v>
      </c>
      <c r="AR3409" s="17">
        <f t="shared" si="2398"/>
        <v>0</v>
      </c>
      <c r="AS3409" s="17">
        <f t="shared" si="2398"/>
        <v>0</v>
      </c>
      <c r="AT3409" s="17">
        <f t="shared" si="2398"/>
        <v>0</v>
      </c>
      <c r="AU3409" s="17">
        <f t="shared" si="2398"/>
        <v>0</v>
      </c>
      <c r="AV3409" s="17">
        <f t="shared" si="2398"/>
        <v>0</v>
      </c>
      <c r="AW3409" s="17">
        <f t="shared" si="2398"/>
        <v>0</v>
      </c>
      <c r="AX3409" s="17">
        <f t="shared" si="2398"/>
        <v>0</v>
      </c>
      <c r="AY3409" s="17">
        <f t="shared" si="2398"/>
        <v>0</v>
      </c>
      <c r="AZ3409" s="17">
        <f t="shared" si="2398"/>
        <v>0</v>
      </c>
      <c r="BA3409" s="17">
        <f t="shared" si="2398"/>
        <v>0</v>
      </c>
      <c r="BB3409" s="17">
        <f t="shared" si="2398"/>
        <v>0</v>
      </c>
      <c r="BC3409" s="17">
        <f t="shared" si="2398"/>
        <v>0</v>
      </c>
      <c r="BD3409" s="17">
        <f t="shared" si="2398"/>
        <v>0</v>
      </c>
    </row>
    <row r="3410" spans="1:59" ht="16" x14ac:dyDescent="0.2">
      <c r="B3410" s="11">
        <f t="shared" si="2397"/>
        <v>126</v>
      </c>
      <c r="C3410" s="12" t="str">
        <f t="shared" si="2397"/>
        <v>SCI HSR 5</v>
      </c>
      <c r="D3410" s="13" t="s">
        <v>7</v>
      </c>
      <c r="E3410" s="18">
        <v>165</v>
      </c>
      <c r="F3410" s="15"/>
      <c r="G3410" s="13" t="s">
        <v>0</v>
      </c>
      <c r="H3410" s="19">
        <v>75.5</v>
      </c>
      <c r="I3410" s="13" t="s">
        <v>20</v>
      </c>
      <c r="J3410" s="19">
        <v>68.3</v>
      </c>
      <c r="L3410" s="20" t="s">
        <v>231</v>
      </c>
      <c r="M3410" s="72"/>
      <c r="N3410" s="72"/>
      <c r="O3410" s="21">
        <f>($H3415&gt;0)*($J3415&lt;O$2)*0
+($H3415&gt;0)*($J3415&gt;=O$2)*($J3415&lt;=O$3)*(($J3415-O$2+1)/O$4)
+($H3415&gt;0)*($J3415&gt;O$3)*($I3415&gt;O$3)*0
+($H3415&gt;0)*($J3415&gt;O$3)*($I3415&lt;=O$3)*($I3415&gt;=O$2)*((O$3-$I3415+1)/O$4)
+($H3415&gt;0)*($J3415&gt;O$3)*($I3415&lt;O$2)*1
+($H3415&gt;0)*($I3415&gt;O$3)*0
+($H3416&gt;0)*($J$2350&lt;O$2)*0
+($H3416&gt;0)*($J3416&gt;=O$2)*($J3416&lt;=O$3)*(($J3416-O$2+1)/O$4)
+($H3416&gt;0)*($J3416&gt;O$3)*($I3416&gt;O$3)*0
+($H3416&gt;0)*($J3416&gt;O$3)*($I3416&lt;=O$3)*($I3416&gt;=O$2)*((O$3-$I3416+1)/O$4)
+($H3416&gt;0)*($J3416&gt;O$3)*($I3416&lt;O$2)*1
+($H3416&gt;0)*($I3416&gt;O$3)*0
+($H3417&gt;0)*($J3417&lt;O$2)*0
+($H3417&gt;0)*($J3417&gt;=O$2)*($J3417&lt;=O$3)*(($J3417-O$2+1)/O$4)
+($H3417&gt;0)*($J3417&gt;O$3)*($I3417&gt;O$3)*0
+($H3417&gt;0)*($J3417&gt;O$3)*($I3417&lt;=O$3)*($I3417&gt;=O$2)*((O$3-$I3417+1)/O$4)
+($H3417&gt;0)*($J3417&gt;O$3)*($I3417&lt;O$2)*1
+($H3417&gt;0)*($I3417&gt;O$3)*0</f>
        <v>0</v>
      </c>
      <c r="P3410" s="21">
        <f t="shared" ref="P3410:BD3410" si="2399">($H3415&gt;0)*($J3415&lt;P$2)*0
+($H3415&gt;0)*($J3415&gt;=P$2)*($J3415&lt;=P$3)*(($J3415-P$2+1)/P$4)
+($H3415&gt;0)*($J3415&gt;P$3)*($I3415&gt;P$3)*0
+($H3415&gt;0)*($J3415&gt;P$3)*($I3415&lt;=P$3)*($I3415&gt;=P$2)*((P$3-$I3415+1)/P$4)
+($H3415&gt;0)*($J3415&gt;P$3)*($I3415&lt;P$2)*1
+($H3415&gt;0)*($I3415&gt;P$3)*0
+($H3416&gt;0)*($J$2350&lt;P$2)*0
+($H3416&gt;0)*($J3416&gt;=P$2)*($J3416&lt;=P$3)*(($J3416-P$2+1)/P$4)
+($H3416&gt;0)*($J3416&gt;P$3)*($I3416&gt;P$3)*0
+($H3416&gt;0)*($J3416&gt;P$3)*($I3416&lt;=P$3)*($I3416&gt;=P$2)*((P$3-$I3416+1)/P$4)
+($H3416&gt;0)*($J3416&gt;P$3)*($I3416&lt;P$2)*1
+($H3416&gt;0)*($I3416&gt;P$3)*0
+($H3417&gt;0)*($J3417&lt;P$2)*0
+($H3417&gt;0)*($J3417&gt;=P$2)*($J3417&lt;=P$3)*(($J3417-P$2+1)/P$4)
+($H3417&gt;0)*($J3417&gt;P$3)*($I3417&gt;P$3)*0
+($H3417&gt;0)*($J3417&gt;P$3)*($I3417&lt;=P$3)*($I3417&gt;=P$2)*((P$3-$I3417+1)/P$4)
+($H3417&gt;0)*($J3417&gt;P$3)*($I3417&lt;P$2)*1
+($H3417&gt;0)*($I3417&gt;P$3)*0</f>
        <v>0</v>
      </c>
      <c r="Q3410" s="21">
        <f t="shared" si="2399"/>
        <v>0</v>
      </c>
      <c r="R3410" s="21">
        <f t="shared" si="2399"/>
        <v>0</v>
      </c>
      <c r="S3410" s="21">
        <f t="shared" si="2399"/>
        <v>0</v>
      </c>
      <c r="T3410" s="21">
        <f t="shared" si="2399"/>
        <v>0</v>
      </c>
      <c r="U3410" s="21">
        <f t="shared" si="2399"/>
        <v>0</v>
      </c>
      <c r="V3410" s="21">
        <f t="shared" si="2399"/>
        <v>0</v>
      </c>
      <c r="W3410" s="21">
        <f t="shared" si="2399"/>
        <v>0</v>
      </c>
      <c r="X3410" s="21">
        <f t="shared" si="2399"/>
        <v>0</v>
      </c>
      <c r="Y3410" s="21">
        <f t="shared" si="2399"/>
        <v>0</v>
      </c>
      <c r="Z3410" s="21">
        <f t="shared" si="2399"/>
        <v>0</v>
      </c>
      <c r="AA3410" s="21">
        <f t="shared" si="2399"/>
        <v>0</v>
      </c>
      <c r="AB3410" s="21">
        <f t="shared" si="2399"/>
        <v>0</v>
      </c>
      <c r="AC3410" s="21">
        <f t="shared" si="2399"/>
        <v>0</v>
      </c>
      <c r="AD3410" s="21">
        <f t="shared" si="2399"/>
        <v>0</v>
      </c>
      <c r="AE3410" s="21">
        <f t="shared" si="2399"/>
        <v>0</v>
      </c>
      <c r="AF3410" s="21">
        <f t="shared" si="2399"/>
        <v>0</v>
      </c>
      <c r="AG3410" s="21">
        <f t="shared" si="2399"/>
        <v>0</v>
      </c>
      <c r="AH3410" s="21">
        <f t="shared" si="2399"/>
        <v>0</v>
      </c>
      <c r="AI3410" s="21">
        <f t="shared" si="2399"/>
        <v>0</v>
      </c>
      <c r="AJ3410" s="21">
        <f t="shared" si="2399"/>
        <v>0</v>
      </c>
      <c r="AK3410" s="21">
        <f t="shared" si="2399"/>
        <v>0</v>
      </c>
      <c r="AL3410" s="21">
        <f t="shared" si="2399"/>
        <v>0</v>
      </c>
      <c r="AM3410" s="21">
        <f t="shared" si="2399"/>
        <v>0</v>
      </c>
      <c r="AN3410" s="21">
        <f t="shared" si="2399"/>
        <v>0</v>
      </c>
      <c r="AO3410" s="21">
        <f t="shared" si="2399"/>
        <v>0</v>
      </c>
      <c r="AP3410" s="21">
        <f t="shared" si="2399"/>
        <v>0</v>
      </c>
      <c r="AQ3410" s="21">
        <f t="shared" si="2399"/>
        <v>0</v>
      </c>
      <c r="AR3410" s="21">
        <f t="shared" si="2399"/>
        <v>0</v>
      </c>
      <c r="AS3410" s="21">
        <f t="shared" si="2399"/>
        <v>0</v>
      </c>
      <c r="AT3410" s="21">
        <f t="shared" si="2399"/>
        <v>0</v>
      </c>
      <c r="AU3410" s="21">
        <f t="shared" si="2399"/>
        <v>0</v>
      </c>
      <c r="AV3410" s="21">
        <f t="shared" si="2399"/>
        <v>0</v>
      </c>
      <c r="AW3410" s="21">
        <f t="shared" si="2399"/>
        <v>0</v>
      </c>
      <c r="AX3410" s="21">
        <f t="shared" si="2399"/>
        <v>0</v>
      </c>
      <c r="AY3410" s="21">
        <f t="shared" si="2399"/>
        <v>0</v>
      </c>
      <c r="AZ3410" s="21">
        <f t="shared" si="2399"/>
        <v>0</v>
      </c>
      <c r="BA3410" s="21">
        <f t="shared" si="2399"/>
        <v>0</v>
      </c>
      <c r="BB3410" s="21">
        <f t="shared" si="2399"/>
        <v>0</v>
      </c>
      <c r="BC3410" s="21">
        <f t="shared" si="2399"/>
        <v>0</v>
      </c>
      <c r="BD3410" s="21">
        <f t="shared" si="2399"/>
        <v>0</v>
      </c>
    </row>
    <row r="3411" spans="1:59" ht="16" x14ac:dyDescent="0.2">
      <c r="B3411" s="11">
        <f t="shared" si="2397"/>
        <v>126</v>
      </c>
      <c r="C3411" s="12" t="str">
        <f t="shared" si="2397"/>
        <v>SCI HSR 5</v>
      </c>
      <c r="D3411" s="13" t="s">
        <v>21</v>
      </c>
      <c r="E3411" s="22">
        <v>0</v>
      </c>
      <c r="F3411" s="15"/>
      <c r="G3411" s="13" t="s">
        <v>22</v>
      </c>
      <c r="H3411" s="22">
        <v>0</v>
      </c>
      <c r="I3411" s="13" t="s">
        <v>23</v>
      </c>
      <c r="J3411" s="22">
        <v>0</v>
      </c>
      <c r="K3411" s="23"/>
      <c r="L3411" s="20" t="s">
        <v>232</v>
      </c>
      <c r="M3411" s="72"/>
      <c r="N3411" s="72"/>
      <c r="O3411" s="21">
        <f>($E3414&lt;=O$3)*($E3414&gt;O$2)*((O$3-$E3414+1)/O$4)
+($E3414&lt;=O$2)*((O$3-O$2+1)/O$4)
+($E3414&gt;O$3)*(0)
-($E3422&lt;=O$3)*($E3422&lt;&gt;0)*($E3422&gt;O$2)*((O$3-$E3422)/O$4)
-($E3422&lt;=O$2)*((O$3-O$2+1)/O$4)
-($E3422&gt;O$3)*(0)</f>
        <v>0</v>
      </c>
      <c r="P3411" s="21">
        <f t="shared" ref="P3411:BD3411" si="2400">($E3414&lt;=P$3)*($E3414&gt;P$2)*((P$3-$E3414+1)/P$4)
+($E3414&lt;=P$2)*((P$3-P$2+1)/P$4)
+($E3414&gt;P$3)*(0)
-($E3422&lt;=P$3)*($E3422&lt;&gt;0)*($E3422&gt;P$2)*((P$3-$E3422)/P$4)
-($E3422&lt;=P$2)*((P$3-P$2+1)/P$4)
-($E3422&gt;P$3)*(0)</f>
        <v>0</v>
      </c>
      <c r="Q3411" s="21">
        <f t="shared" si="2400"/>
        <v>0</v>
      </c>
      <c r="R3411" s="21">
        <f t="shared" si="2400"/>
        <v>0</v>
      </c>
      <c r="S3411" s="21">
        <f t="shared" si="2400"/>
        <v>0</v>
      </c>
      <c r="T3411" s="21">
        <f t="shared" si="2400"/>
        <v>0</v>
      </c>
      <c r="U3411" s="21">
        <f t="shared" si="2400"/>
        <v>0</v>
      </c>
      <c r="V3411" s="21">
        <f t="shared" si="2400"/>
        <v>0</v>
      </c>
      <c r="W3411" s="21">
        <f t="shared" si="2400"/>
        <v>0</v>
      </c>
      <c r="X3411" s="21">
        <f t="shared" si="2400"/>
        <v>0</v>
      </c>
      <c r="Y3411" s="21">
        <f t="shared" si="2400"/>
        <v>0</v>
      </c>
      <c r="Z3411" s="21">
        <f t="shared" si="2400"/>
        <v>0</v>
      </c>
      <c r="AA3411" s="21">
        <f t="shared" si="2400"/>
        <v>0</v>
      </c>
      <c r="AB3411" s="21">
        <f t="shared" si="2400"/>
        <v>0</v>
      </c>
      <c r="AC3411" s="21">
        <f t="shared" si="2400"/>
        <v>0</v>
      </c>
      <c r="AD3411" s="21">
        <f t="shared" si="2400"/>
        <v>0</v>
      </c>
      <c r="AE3411" s="21">
        <f t="shared" si="2400"/>
        <v>0</v>
      </c>
      <c r="AF3411" s="21">
        <f t="shared" si="2400"/>
        <v>0</v>
      </c>
      <c r="AG3411" s="21">
        <f t="shared" si="2400"/>
        <v>0</v>
      </c>
      <c r="AH3411" s="21">
        <f t="shared" si="2400"/>
        <v>0</v>
      </c>
      <c r="AI3411" s="21">
        <f t="shared" si="2400"/>
        <v>0</v>
      </c>
      <c r="AJ3411" s="21">
        <f t="shared" si="2400"/>
        <v>0</v>
      </c>
      <c r="AK3411" s="21">
        <f t="shared" si="2400"/>
        <v>0</v>
      </c>
      <c r="AL3411" s="21">
        <f t="shared" si="2400"/>
        <v>0</v>
      </c>
      <c r="AM3411" s="21">
        <f t="shared" si="2400"/>
        <v>0</v>
      </c>
      <c r="AN3411" s="21">
        <f t="shared" si="2400"/>
        <v>0</v>
      </c>
      <c r="AO3411" s="21">
        <f t="shared" si="2400"/>
        <v>0</v>
      </c>
      <c r="AP3411" s="21">
        <f t="shared" si="2400"/>
        <v>0</v>
      </c>
      <c r="AQ3411" s="21">
        <f t="shared" si="2400"/>
        <v>0</v>
      </c>
      <c r="AR3411" s="21">
        <f t="shared" si="2400"/>
        <v>0</v>
      </c>
      <c r="AS3411" s="21">
        <f t="shared" si="2400"/>
        <v>0</v>
      </c>
      <c r="AT3411" s="21">
        <f t="shared" si="2400"/>
        <v>0</v>
      </c>
      <c r="AU3411" s="21">
        <f t="shared" si="2400"/>
        <v>0</v>
      </c>
      <c r="AV3411" s="21">
        <f t="shared" si="2400"/>
        <v>0</v>
      </c>
      <c r="AW3411" s="21">
        <f t="shared" si="2400"/>
        <v>0</v>
      </c>
      <c r="AX3411" s="21">
        <f t="shared" si="2400"/>
        <v>0</v>
      </c>
      <c r="AY3411" s="21">
        <f t="shared" si="2400"/>
        <v>0</v>
      </c>
      <c r="AZ3411" s="21">
        <f t="shared" si="2400"/>
        <v>0</v>
      </c>
      <c r="BA3411" s="21">
        <f t="shared" si="2400"/>
        <v>0</v>
      </c>
      <c r="BB3411" s="21">
        <f t="shared" si="2400"/>
        <v>0</v>
      </c>
      <c r="BC3411" s="21">
        <f t="shared" si="2400"/>
        <v>0</v>
      </c>
      <c r="BD3411" s="21">
        <f t="shared" si="2400"/>
        <v>0</v>
      </c>
    </row>
    <row r="3412" spans="1:59" ht="16" x14ac:dyDescent="0.2">
      <c r="B3412" s="11">
        <f t="shared" si="2397"/>
        <v>126</v>
      </c>
      <c r="C3412" s="12" t="str">
        <f t="shared" si="2397"/>
        <v>SCI HSR 5</v>
      </c>
      <c r="D3412" s="13" t="s">
        <v>1</v>
      </c>
      <c r="E3412" s="22">
        <v>128350</v>
      </c>
      <c r="F3412" s="15"/>
      <c r="G3412" s="15"/>
      <c r="H3412" s="15"/>
      <c r="I3412" s="15"/>
      <c r="J3412" s="15"/>
      <c r="L3412" s="20" t="s">
        <v>233</v>
      </c>
      <c r="M3412" s="72"/>
      <c r="N3412" s="72"/>
      <c r="O3412" s="21">
        <f>($E3425&gt;O$3)*($E3422&lt;O$2)*((O$3-O$2+1)/O$4)
+($E3425&gt;O$3)*($E3422&gt;=O$2)*($E3422&lt;=O$3)*((O$3-$E3422)/O$4)
+($E3425&gt;O$3)*($E3422&gt;O$3)*(0)
+($E3425&lt;=O$3)*($E3425&gt;=O$2)*($E3422&lt;O$2)*(($E3425-O$2)/O$4)
+($E3425&lt;=O$3)*($E3425&gt;=O$2)*($E3422&lt;=O$3)*($E3422&gt;=O$2)*(($E3425-$E3422)/O$4)
+($E3425&lt;O$2)*(0)</f>
        <v>0</v>
      </c>
      <c r="P3412" s="21">
        <f t="shared" ref="P3412:BD3412" si="2401">($E3425&gt;P$3)*($E3422&lt;P$2)*((P$3-P$2+1)/P$4)
+($E3425&gt;P$3)*($E3422&gt;=P$2)*($E3422&lt;=P$3)*((P$3-$E3422)/P$4)
+($E3425&gt;P$3)*($E3422&gt;P$3)*(0)
+($E3425&lt;=P$3)*($E3425&gt;=P$2)*($E3422&lt;P$2)*(($E3425-P$2)/P$4)
+($E3425&lt;=P$3)*($E3425&gt;=P$2)*($E3422&lt;=P$3)*($E3422&gt;=P$2)*(($E3425-$E3422)/P$4)
+($E3425&lt;P$2)*(0)</f>
        <v>0</v>
      </c>
      <c r="Q3412" s="21">
        <f t="shared" si="2401"/>
        <v>0</v>
      </c>
      <c r="R3412" s="21">
        <f t="shared" si="2401"/>
        <v>0</v>
      </c>
      <c r="S3412" s="21">
        <f t="shared" si="2401"/>
        <v>0</v>
      </c>
      <c r="T3412" s="21">
        <f t="shared" si="2401"/>
        <v>0</v>
      </c>
      <c r="U3412" s="21">
        <f t="shared" si="2401"/>
        <v>0</v>
      </c>
      <c r="V3412" s="21">
        <f t="shared" si="2401"/>
        <v>0</v>
      </c>
      <c r="W3412" s="21">
        <f t="shared" si="2401"/>
        <v>0</v>
      </c>
      <c r="X3412" s="21">
        <f t="shared" si="2401"/>
        <v>0</v>
      </c>
      <c r="Y3412" s="21">
        <f t="shared" si="2401"/>
        <v>0</v>
      </c>
      <c r="Z3412" s="21">
        <f t="shared" si="2401"/>
        <v>0</v>
      </c>
      <c r="AA3412" s="21">
        <f t="shared" si="2401"/>
        <v>0</v>
      </c>
      <c r="AB3412" s="21">
        <f t="shared" si="2401"/>
        <v>0</v>
      </c>
      <c r="AC3412" s="21">
        <f t="shared" si="2401"/>
        <v>0</v>
      </c>
      <c r="AD3412" s="21">
        <f t="shared" si="2401"/>
        <v>0</v>
      </c>
      <c r="AE3412" s="21">
        <f t="shared" si="2401"/>
        <v>0</v>
      </c>
      <c r="AF3412" s="21">
        <f t="shared" si="2401"/>
        <v>0</v>
      </c>
      <c r="AG3412" s="21">
        <f t="shared" si="2401"/>
        <v>0</v>
      </c>
      <c r="AH3412" s="21">
        <f t="shared" si="2401"/>
        <v>0</v>
      </c>
      <c r="AI3412" s="21">
        <f t="shared" si="2401"/>
        <v>0</v>
      </c>
      <c r="AJ3412" s="21">
        <f t="shared" si="2401"/>
        <v>0</v>
      </c>
      <c r="AK3412" s="21">
        <f t="shared" si="2401"/>
        <v>0</v>
      </c>
      <c r="AL3412" s="21">
        <f t="shared" si="2401"/>
        <v>0</v>
      </c>
      <c r="AM3412" s="21">
        <f t="shared" si="2401"/>
        <v>0</v>
      </c>
      <c r="AN3412" s="21">
        <f t="shared" si="2401"/>
        <v>0</v>
      </c>
      <c r="AO3412" s="21">
        <f t="shared" si="2401"/>
        <v>0</v>
      </c>
      <c r="AP3412" s="21">
        <f t="shared" si="2401"/>
        <v>0</v>
      </c>
      <c r="AQ3412" s="21">
        <f t="shared" si="2401"/>
        <v>0</v>
      </c>
      <c r="AR3412" s="21">
        <f t="shared" si="2401"/>
        <v>0</v>
      </c>
      <c r="AS3412" s="21">
        <f t="shared" si="2401"/>
        <v>0</v>
      </c>
      <c r="AT3412" s="21">
        <f t="shared" si="2401"/>
        <v>0</v>
      </c>
      <c r="AU3412" s="21">
        <f t="shared" si="2401"/>
        <v>0</v>
      </c>
      <c r="AV3412" s="21">
        <f t="shared" si="2401"/>
        <v>0</v>
      </c>
      <c r="AW3412" s="21">
        <f t="shared" si="2401"/>
        <v>0</v>
      </c>
      <c r="AX3412" s="21">
        <f t="shared" si="2401"/>
        <v>0</v>
      </c>
      <c r="AY3412" s="21">
        <f t="shared" si="2401"/>
        <v>0</v>
      </c>
      <c r="AZ3412" s="21">
        <f t="shared" si="2401"/>
        <v>0</v>
      </c>
      <c r="BA3412" s="21">
        <f t="shared" si="2401"/>
        <v>0</v>
      </c>
      <c r="BB3412" s="21">
        <f t="shared" si="2401"/>
        <v>0</v>
      </c>
      <c r="BC3412" s="21">
        <f t="shared" si="2401"/>
        <v>0</v>
      </c>
      <c r="BD3412" s="21">
        <f t="shared" si="2401"/>
        <v>0</v>
      </c>
    </row>
    <row r="3413" spans="1:59" ht="16" x14ac:dyDescent="0.2">
      <c r="B3413" s="11">
        <f t="shared" si="2397"/>
        <v>126</v>
      </c>
      <c r="C3413" s="12" t="str">
        <f t="shared" si="2397"/>
        <v>SCI HSR 5</v>
      </c>
      <c r="K3413" s="24"/>
      <c r="L3413" s="20" t="s">
        <v>234</v>
      </c>
      <c r="M3413" s="72"/>
      <c r="N3413" s="72"/>
      <c r="O3413" s="21">
        <f>($E3428&gt;0)*($E3425&lt;O$2)*(EDATE($E3425,$E3428)&gt;O$3)*((O$3-O$2+1)/O$4)
+($E3428&gt;0)*($E3425&lt;O$2)*(EDATE($E3425,$E3428)&gt;=O$2)*(EDATE($E3425,$E3428)&lt;=O$3)*((EDATE($E3425,$E3428)-O$2)/O$4)
+($E3428&gt;0)*($E3425&lt;O$2)*(EDATE($E3425,$E3428)&lt;O$2)*(0)
+($E3428&gt;0)*($E3425&gt;=O$2)*($E3425&lt;=O$3)*(EDATE($E3425,$E3428)&gt;=O$2)*(EDATE($E3425,$E3428)&lt;=O$3)*((EDATE($E3425,$E3428)-$E3425+1)/O$4)
+($E3428&gt;0)*($E3425&gt;=O$2)*($E3425&lt;=O$3)*(EDATE($E3425,$E3428)&gt;O$3)*((O$3-$E3425+1)/O$4)
+($E3428&gt;0)*($E3425&gt;O$3)*(0)</f>
        <v>0</v>
      </c>
      <c r="P3413" s="21">
        <f t="shared" ref="P3413:BD3413" si="2402">($E3428&gt;0)*($E3425&lt;P$2)*(EDATE($E3425,$E3428)&gt;P$3)*((P$3-P$2+1)/P$4)
+($E3428&gt;0)*($E3425&lt;P$2)*(EDATE($E3425,$E3428)&gt;=P$2)*(EDATE($E3425,$E3428)&lt;=P$3)*((EDATE($E3425,$E3428)-P$2)/P$4)
+($E3428&gt;0)*($E3425&lt;P$2)*(EDATE($E3425,$E3428)&lt;P$2)*(0)
+($E3428&gt;0)*($E3425&gt;=P$2)*($E3425&lt;=P$3)*(EDATE($E3425,$E3428)&gt;=P$2)*(EDATE($E3425,$E3428)&lt;=P$3)*((EDATE($E3425,$E3428)-$E3425+1)/P$4)
+($E3428&gt;0)*($E3425&gt;=P$2)*($E3425&lt;=P$3)*(EDATE($E3425,$E3428)&gt;P$3)*((P$3-$E3425+1)/P$4)
+($E3428&gt;0)*($E3425&gt;P$3)*(0)</f>
        <v>0</v>
      </c>
      <c r="Q3413" s="21">
        <f t="shared" si="2402"/>
        <v>0</v>
      </c>
      <c r="R3413" s="21">
        <f t="shared" si="2402"/>
        <v>0</v>
      </c>
      <c r="S3413" s="21">
        <f t="shared" si="2402"/>
        <v>0</v>
      </c>
      <c r="T3413" s="21">
        <f t="shared" si="2402"/>
        <v>0</v>
      </c>
      <c r="U3413" s="21">
        <f t="shared" si="2402"/>
        <v>0</v>
      </c>
      <c r="V3413" s="21">
        <f t="shared" si="2402"/>
        <v>0</v>
      </c>
      <c r="W3413" s="21">
        <f t="shared" si="2402"/>
        <v>0</v>
      </c>
      <c r="X3413" s="21">
        <f t="shared" si="2402"/>
        <v>0</v>
      </c>
      <c r="Y3413" s="21">
        <f t="shared" si="2402"/>
        <v>0</v>
      </c>
      <c r="Z3413" s="21">
        <f t="shared" si="2402"/>
        <v>0</v>
      </c>
      <c r="AA3413" s="21">
        <f t="shared" si="2402"/>
        <v>0</v>
      </c>
      <c r="AB3413" s="21">
        <f t="shared" si="2402"/>
        <v>0</v>
      </c>
      <c r="AC3413" s="21">
        <f t="shared" si="2402"/>
        <v>0</v>
      </c>
      <c r="AD3413" s="21">
        <f t="shared" si="2402"/>
        <v>0</v>
      </c>
      <c r="AE3413" s="21">
        <f t="shared" si="2402"/>
        <v>0</v>
      </c>
      <c r="AF3413" s="21">
        <f t="shared" si="2402"/>
        <v>0</v>
      </c>
      <c r="AG3413" s="21">
        <f t="shared" si="2402"/>
        <v>0</v>
      </c>
      <c r="AH3413" s="21">
        <f t="shared" si="2402"/>
        <v>0</v>
      </c>
      <c r="AI3413" s="21">
        <f t="shared" si="2402"/>
        <v>0</v>
      </c>
      <c r="AJ3413" s="21">
        <f t="shared" si="2402"/>
        <v>0</v>
      </c>
      <c r="AK3413" s="21">
        <f t="shared" si="2402"/>
        <v>0</v>
      </c>
      <c r="AL3413" s="21">
        <f t="shared" si="2402"/>
        <v>0</v>
      </c>
      <c r="AM3413" s="21">
        <f t="shared" si="2402"/>
        <v>0</v>
      </c>
      <c r="AN3413" s="21">
        <f t="shared" si="2402"/>
        <v>0</v>
      </c>
      <c r="AO3413" s="21">
        <f t="shared" si="2402"/>
        <v>0</v>
      </c>
      <c r="AP3413" s="21">
        <f t="shared" si="2402"/>
        <v>0</v>
      </c>
      <c r="AQ3413" s="21">
        <f t="shared" si="2402"/>
        <v>0</v>
      </c>
      <c r="AR3413" s="21">
        <f t="shared" si="2402"/>
        <v>0</v>
      </c>
      <c r="AS3413" s="21">
        <f t="shared" si="2402"/>
        <v>0</v>
      </c>
      <c r="AT3413" s="21">
        <f t="shared" si="2402"/>
        <v>0</v>
      </c>
      <c r="AU3413" s="21">
        <f t="shared" si="2402"/>
        <v>0</v>
      </c>
      <c r="AV3413" s="21">
        <f t="shared" si="2402"/>
        <v>0</v>
      </c>
      <c r="AW3413" s="21">
        <f t="shared" si="2402"/>
        <v>0</v>
      </c>
      <c r="AX3413" s="21">
        <f t="shared" si="2402"/>
        <v>0</v>
      </c>
      <c r="AY3413" s="21">
        <f t="shared" si="2402"/>
        <v>0</v>
      </c>
      <c r="AZ3413" s="21">
        <f t="shared" si="2402"/>
        <v>0</v>
      </c>
      <c r="BA3413" s="21">
        <f t="shared" si="2402"/>
        <v>0</v>
      </c>
      <c r="BB3413" s="21">
        <f t="shared" si="2402"/>
        <v>0</v>
      </c>
      <c r="BC3413" s="21">
        <f t="shared" si="2402"/>
        <v>0</v>
      </c>
      <c r="BD3413" s="21">
        <f t="shared" si="2402"/>
        <v>0</v>
      </c>
    </row>
    <row r="3414" spans="1:59" ht="16" x14ac:dyDescent="0.2">
      <c r="B3414" s="11">
        <f t="shared" si="2397"/>
        <v>126</v>
      </c>
      <c r="C3414" s="12" t="str">
        <f t="shared" si="2397"/>
        <v>SCI HSR 5</v>
      </c>
      <c r="D3414" s="25" t="s">
        <v>235</v>
      </c>
      <c r="E3414" s="26">
        <v>41000</v>
      </c>
      <c r="F3414" s="15"/>
      <c r="G3414" s="25" t="s">
        <v>236</v>
      </c>
      <c r="H3414" s="25" t="s">
        <v>237</v>
      </c>
      <c r="I3414" s="25" t="s">
        <v>238</v>
      </c>
      <c r="J3414" s="25" t="s">
        <v>239</v>
      </c>
      <c r="K3414" s="24"/>
      <c r="L3414" s="27" t="s">
        <v>240</v>
      </c>
      <c r="M3414" s="83"/>
      <c r="N3414" s="83"/>
      <c r="O3414" s="28">
        <f>($H3426&gt;0)*($J3426&lt;O$2)*0
+($H3426&gt;0)*($J3426&gt;=O$2)*($J3426&lt;=O$3)*(($J3426-O$2+1)/O$4)
+($H3426&gt;0)*($J3426&gt;O$3)*($I3426&gt;O$3)*0
+($H3426&gt;0)*($J3426&gt;O$3)*($I3426&lt;=O$3)*($I3426&gt;=O$2)*((O$3-$I3426+1)/O$4)
+($H3426&gt;0)*($J3426&gt;O$3)*($I3426&lt;O$2)*1
+($H3426&gt;0)*($I3426&gt;O$3)*0
+($H3427&gt;0)*($J3427&lt;O$2)*0
+($H3427&gt;0)*($J3427&gt;=O$2)*($J3427&lt;=O$3)*(($J3427-O$2+1)/O$4)
+($H3427&gt;0)*($J3427&gt;O$3)*($I3427&gt;O$3)*0
+($H3427&gt;0)*($J3427&gt;O$3)*($I3427&lt;=O$3)*($I3427&gt;=O$2)*((O$3-$I3427+1)/O$4)
+($H3427&gt;0)*($J3427&gt;O$3)*($I3427&lt;O$2)*1
+($H3427&gt;0)*($I3427&gt;O$3)*0
+($H3428&gt;0)*($J3428&lt;O$2)*0
+($H3428&gt;0)*($J3428&gt;=O$2)*($J3428&lt;=O$3)*(($J3428-O$2+1)/O$4)
+($H3428&gt;0)*($J3428&gt;O$3)*($I3428&gt;O$3)*0
+($H3428&gt;0)*($J3428&gt;O$3)*($I3428&lt;=O$3)*($I3428&gt;=O$2)*((O$3-$I3428+1)/O$4)
+($H3428&gt;0)*($J3428&gt;O$3)*($I3428&lt;O$2)*1
+($H3428&gt;0)*($I3428&gt;O$3)*0</f>
        <v>1</v>
      </c>
      <c r="P3414" s="28">
        <f t="shared" ref="P3414:BD3414" si="2403">($H3426&gt;0)*($J3426&lt;P$2)*0
+($H3426&gt;0)*($J3426&gt;=P$2)*($J3426&lt;=P$3)*(($J3426-P$2+1)/P$4)
+($H3426&gt;0)*($J3426&gt;P$3)*($I3426&gt;P$3)*0
+($H3426&gt;0)*($J3426&gt;P$3)*($I3426&lt;=P$3)*($I3426&gt;=P$2)*((P$3-$I3426+1)/P$4)
+($H3426&gt;0)*($J3426&gt;P$3)*($I3426&lt;P$2)*1
+($H3426&gt;0)*($I3426&gt;P$3)*0
+($H3427&gt;0)*($J3427&lt;P$2)*0
+($H3427&gt;0)*($J3427&gt;=P$2)*($J3427&lt;=P$3)*(($J3427-P$2+1)/P$4)
+($H3427&gt;0)*($J3427&gt;P$3)*($I3427&gt;P$3)*0
+($H3427&gt;0)*($J3427&gt;P$3)*($I3427&lt;=P$3)*($I3427&gt;=P$2)*((P$3-$I3427+1)/P$4)
+($H3427&gt;0)*($J3427&gt;P$3)*($I3427&lt;P$2)*1
+($H3427&gt;0)*($I3427&gt;P$3)*0
+($H3428&gt;0)*($J3428&lt;P$2)*0
+($H3428&gt;0)*($J3428&gt;=P$2)*($J3428&lt;=P$3)*(($J3428-P$2+1)/P$4)
+($H3428&gt;0)*($J3428&gt;P$3)*($I3428&gt;P$3)*0
+($H3428&gt;0)*($J3428&gt;P$3)*($I3428&lt;=P$3)*($I3428&gt;=P$2)*((P$3-$I3428+1)/P$4)
+($H3428&gt;0)*($J3428&gt;P$3)*($I3428&lt;P$2)*1
+($H3428&gt;0)*($I3428&gt;P$3)*0</f>
        <v>1</v>
      </c>
      <c r="Q3414" s="28">
        <f t="shared" si="2403"/>
        <v>1</v>
      </c>
      <c r="R3414" s="28">
        <f t="shared" si="2403"/>
        <v>1</v>
      </c>
      <c r="S3414" s="28">
        <f t="shared" si="2403"/>
        <v>1</v>
      </c>
      <c r="T3414" s="28">
        <f t="shared" si="2403"/>
        <v>1</v>
      </c>
      <c r="U3414" s="28">
        <f t="shared" si="2403"/>
        <v>1</v>
      </c>
      <c r="V3414" s="28">
        <f t="shared" si="2403"/>
        <v>1</v>
      </c>
      <c r="W3414" s="28">
        <f t="shared" si="2403"/>
        <v>1</v>
      </c>
      <c r="X3414" s="28">
        <f t="shared" si="2403"/>
        <v>1</v>
      </c>
      <c r="Y3414" s="28">
        <f t="shared" si="2403"/>
        <v>1</v>
      </c>
      <c r="Z3414" s="28">
        <f t="shared" si="2403"/>
        <v>1</v>
      </c>
      <c r="AA3414" s="28">
        <f t="shared" si="2403"/>
        <v>0</v>
      </c>
      <c r="AB3414" s="28">
        <f t="shared" si="2403"/>
        <v>0</v>
      </c>
      <c r="AC3414" s="28">
        <f t="shared" si="2403"/>
        <v>0</v>
      </c>
      <c r="AD3414" s="28">
        <f t="shared" si="2403"/>
        <v>0</v>
      </c>
      <c r="AE3414" s="28">
        <f t="shared" si="2403"/>
        <v>0</v>
      </c>
      <c r="AF3414" s="28">
        <f t="shared" si="2403"/>
        <v>0</v>
      </c>
      <c r="AG3414" s="28">
        <f t="shared" si="2403"/>
        <v>0</v>
      </c>
      <c r="AH3414" s="28">
        <f t="shared" si="2403"/>
        <v>0</v>
      </c>
      <c r="AI3414" s="28">
        <f t="shared" si="2403"/>
        <v>0</v>
      </c>
      <c r="AJ3414" s="28">
        <f t="shared" si="2403"/>
        <v>0</v>
      </c>
      <c r="AK3414" s="28">
        <f t="shared" si="2403"/>
        <v>0</v>
      </c>
      <c r="AL3414" s="28">
        <f t="shared" si="2403"/>
        <v>0</v>
      </c>
      <c r="AM3414" s="28">
        <f t="shared" si="2403"/>
        <v>0</v>
      </c>
      <c r="AN3414" s="28">
        <f t="shared" si="2403"/>
        <v>0</v>
      </c>
      <c r="AO3414" s="28">
        <f t="shared" si="2403"/>
        <v>0</v>
      </c>
      <c r="AP3414" s="28">
        <f t="shared" si="2403"/>
        <v>0</v>
      </c>
      <c r="AQ3414" s="28">
        <f t="shared" si="2403"/>
        <v>0</v>
      </c>
      <c r="AR3414" s="28">
        <f t="shared" si="2403"/>
        <v>0</v>
      </c>
      <c r="AS3414" s="28">
        <f t="shared" si="2403"/>
        <v>0</v>
      </c>
      <c r="AT3414" s="28">
        <f t="shared" si="2403"/>
        <v>0</v>
      </c>
      <c r="AU3414" s="28">
        <f t="shared" si="2403"/>
        <v>0</v>
      </c>
      <c r="AV3414" s="28">
        <f t="shared" si="2403"/>
        <v>0</v>
      </c>
      <c r="AW3414" s="28">
        <f t="shared" si="2403"/>
        <v>0</v>
      </c>
      <c r="AX3414" s="28">
        <f t="shared" si="2403"/>
        <v>0</v>
      </c>
      <c r="AY3414" s="28">
        <f t="shared" si="2403"/>
        <v>0</v>
      </c>
      <c r="AZ3414" s="28">
        <f t="shared" si="2403"/>
        <v>0</v>
      </c>
      <c r="BA3414" s="28">
        <f t="shared" si="2403"/>
        <v>0</v>
      </c>
      <c r="BB3414" s="28">
        <f t="shared" si="2403"/>
        <v>0</v>
      </c>
      <c r="BC3414" s="28">
        <f t="shared" si="2403"/>
        <v>0</v>
      </c>
      <c r="BD3414" s="28">
        <f t="shared" si="2403"/>
        <v>0</v>
      </c>
    </row>
    <row r="3415" spans="1:59" ht="16" x14ac:dyDescent="0.2">
      <c r="B3415" s="11">
        <f t="shared" si="2397"/>
        <v>126</v>
      </c>
      <c r="C3415" s="12" t="str">
        <f t="shared" si="2397"/>
        <v>SCI HSR 5</v>
      </c>
      <c r="D3415" s="25" t="s">
        <v>241</v>
      </c>
      <c r="E3415" s="29">
        <v>50500</v>
      </c>
      <c r="F3415" s="15"/>
      <c r="G3415" s="30" t="s">
        <v>10</v>
      </c>
      <c r="H3415" s="31">
        <v>0</v>
      </c>
      <c r="I3415" s="32">
        <v>0</v>
      </c>
      <c r="J3415" s="32">
        <v>0</v>
      </c>
      <c r="K3415" s="24"/>
      <c r="L3415" s="33" t="s">
        <v>242</v>
      </c>
      <c r="M3415" s="73"/>
      <c r="N3415" s="73"/>
      <c r="O3415" s="34">
        <f>($E3425&lt;=O$3)*($E3425&gt;O$2)*((O$3-$E3425+1)/O$4)
+($E3425&lt;=O$2)*((O$3-O$2+1)/O$4)
+($E3425&gt;O$3)*(0)</f>
        <v>1</v>
      </c>
      <c r="P3415" s="34">
        <f t="shared" ref="P3415:BD3415" si="2404">($E3425&lt;=P$3)*($E3425&gt;P$2)*((P$3-$E3425+1)/P$4)
+($E3425&lt;=P$2)*((P$3-P$2+1)/P$4)
+($E3425&gt;P$3)*(0)</f>
        <v>1</v>
      </c>
      <c r="Q3415" s="34">
        <f t="shared" si="2404"/>
        <v>1</v>
      </c>
      <c r="R3415" s="34">
        <f t="shared" si="2404"/>
        <v>1</v>
      </c>
      <c r="S3415" s="34">
        <f t="shared" si="2404"/>
        <v>1</v>
      </c>
      <c r="T3415" s="34">
        <f t="shared" si="2404"/>
        <v>1</v>
      </c>
      <c r="U3415" s="34">
        <f t="shared" si="2404"/>
        <v>1</v>
      </c>
      <c r="V3415" s="34">
        <f t="shared" si="2404"/>
        <v>1</v>
      </c>
      <c r="W3415" s="34">
        <f t="shared" si="2404"/>
        <v>1</v>
      </c>
      <c r="X3415" s="34">
        <f t="shared" si="2404"/>
        <v>1</v>
      </c>
      <c r="Y3415" s="34">
        <f t="shared" si="2404"/>
        <v>1</v>
      </c>
      <c r="Z3415" s="34">
        <f t="shared" si="2404"/>
        <v>1</v>
      </c>
      <c r="AA3415" s="34">
        <f t="shared" si="2404"/>
        <v>1</v>
      </c>
      <c r="AB3415" s="34">
        <f t="shared" si="2404"/>
        <v>1</v>
      </c>
      <c r="AC3415" s="34">
        <f t="shared" si="2404"/>
        <v>1</v>
      </c>
      <c r="AD3415" s="34">
        <f t="shared" si="2404"/>
        <v>1</v>
      </c>
      <c r="AE3415" s="34">
        <f t="shared" si="2404"/>
        <v>1</v>
      </c>
      <c r="AF3415" s="34">
        <f t="shared" si="2404"/>
        <v>1</v>
      </c>
      <c r="AG3415" s="34">
        <f t="shared" si="2404"/>
        <v>1</v>
      </c>
      <c r="AH3415" s="34">
        <f t="shared" si="2404"/>
        <v>1</v>
      </c>
      <c r="AI3415" s="34">
        <f t="shared" si="2404"/>
        <v>1</v>
      </c>
      <c r="AJ3415" s="34">
        <f t="shared" si="2404"/>
        <v>1</v>
      </c>
      <c r="AK3415" s="34">
        <f t="shared" si="2404"/>
        <v>1</v>
      </c>
      <c r="AL3415" s="34">
        <f t="shared" si="2404"/>
        <v>1</v>
      </c>
      <c r="AM3415" s="34">
        <f t="shared" si="2404"/>
        <v>1</v>
      </c>
      <c r="AN3415" s="34">
        <f t="shared" si="2404"/>
        <v>1</v>
      </c>
      <c r="AO3415" s="34">
        <f t="shared" si="2404"/>
        <v>1</v>
      </c>
      <c r="AP3415" s="34">
        <f t="shared" si="2404"/>
        <v>1</v>
      </c>
      <c r="AQ3415" s="34">
        <f t="shared" si="2404"/>
        <v>1</v>
      </c>
      <c r="AR3415" s="34">
        <f t="shared" si="2404"/>
        <v>1</v>
      </c>
      <c r="AS3415" s="34">
        <f t="shared" si="2404"/>
        <v>1</v>
      </c>
      <c r="AT3415" s="34">
        <f t="shared" si="2404"/>
        <v>1</v>
      </c>
      <c r="AU3415" s="34">
        <f t="shared" si="2404"/>
        <v>1</v>
      </c>
      <c r="AV3415" s="34">
        <f t="shared" si="2404"/>
        <v>1</v>
      </c>
      <c r="AW3415" s="34">
        <f t="shared" si="2404"/>
        <v>1</v>
      </c>
      <c r="AX3415" s="34">
        <f t="shared" si="2404"/>
        <v>1</v>
      </c>
      <c r="AY3415" s="34">
        <f t="shared" si="2404"/>
        <v>1</v>
      </c>
      <c r="AZ3415" s="34">
        <f t="shared" si="2404"/>
        <v>1</v>
      </c>
      <c r="BA3415" s="34">
        <f t="shared" si="2404"/>
        <v>1</v>
      </c>
      <c r="BB3415" s="34">
        <f t="shared" si="2404"/>
        <v>1</v>
      </c>
      <c r="BC3415" s="34">
        <f t="shared" si="2404"/>
        <v>1</v>
      </c>
      <c r="BD3415" s="34">
        <f t="shared" si="2404"/>
        <v>1</v>
      </c>
    </row>
    <row r="3416" spans="1:59" ht="16" x14ac:dyDescent="0.2">
      <c r="A3416" s="35"/>
      <c r="B3416" s="11">
        <f t="shared" si="2397"/>
        <v>126</v>
      </c>
      <c r="C3416" s="12" t="str">
        <f t="shared" si="2397"/>
        <v>SCI HSR 5</v>
      </c>
      <c r="D3416" s="25" t="s">
        <v>243</v>
      </c>
      <c r="E3416" s="29">
        <v>58647.167487684732</v>
      </c>
      <c r="F3416" s="15"/>
      <c r="G3416" s="30" t="s">
        <v>11</v>
      </c>
      <c r="H3416" s="31">
        <v>0</v>
      </c>
      <c r="I3416" s="32">
        <v>0</v>
      </c>
      <c r="J3416" s="32">
        <v>0</v>
      </c>
      <c r="K3416" s="35"/>
      <c r="M3416" s="84">
        <v>41000</v>
      </c>
      <c r="O3416" s="15"/>
      <c r="P3416" s="15"/>
      <c r="Q3416" s="15"/>
      <c r="R3416" s="15"/>
      <c r="S3416" s="15"/>
      <c r="T3416" s="15"/>
      <c r="U3416" s="15"/>
      <c r="V3416" s="15"/>
      <c r="W3416" s="15"/>
      <c r="X3416" s="15"/>
      <c r="Y3416" s="15"/>
      <c r="Z3416" s="15"/>
      <c r="AA3416" s="15"/>
      <c r="AB3416" s="15"/>
      <c r="AC3416" s="15"/>
      <c r="AD3416" s="15"/>
      <c r="AE3416" s="15"/>
      <c r="AF3416" s="15"/>
      <c r="AG3416" s="15"/>
      <c r="AH3416" s="15"/>
      <c r="AI3416" s="15"/>
      <c r="AJ3416" s="15"/>
      <c r="AK3416" s="15"/>
      <c r="AL3416" s="15"/>
      <c r="AM3416" s="15"/>
      <c r="AN3416" s="15"/>
      <c r="AO3416" s="15"/>
      <c r="AP3416" s="15"/>
      <c r="AQ3416" s="15"/>
      <c r="AR3416" s="15"/>
      <c r="AS3416" s="15"/>
      <c r="AT3416" s="15"/>
      <c r="AU3416" s="15"/>
      <c r="AV3416" s="15"/>
      <c r="AW3416" s="15"/>
      <c r="AX3416" s="15"/>
      <c r="AY3416" s="15"/>
      <c r="AZ3416" s="15"/>
      <c r="BA3416" s="15"/>
      <c r="BB3416" s="15"/>
      <c r="BC3416" s="15"/>
      <c r="BD3416" s="15"/>
      <c r="BE3416" s="35"/>
      <c r="BF3416" s="35"/>
      <c r="BG3416" s="35"/>
    </row>
    <row r="3417" spans="1:59" ht="16" x14ac:dyDescent="0.2">
      <c r="B3417" s="11">
        <f t="shared" si="2397"/>
        <v>126</v>
      </c>
      <c r="C3417" s="12" t="str">
        <f t="shared" si="2397"/>
        <v>SCI HSR 5</v>
      </c>
      <c r="D3417" s="25" t="s">
        <v>244</v>
      </c>
      <c r="E3417" s="29">
        <v>58647.167487684732</v>
      </c>
      <c r="F3417" s="15"/>
      <c r="G3417" s="36" t="s">
        <v>12</v>
      </c>
      <c r="H3417" s="31">
        <v>0</v>
      </c>
      <c r="I3417" s="32">
        <v>0</v>
      </c>
      <c r="J3417" s="32">
        <v>0</v>
      </c>
      <c r="K3417" s="24"/>
      <c r="L3417" s="37" t="s">
        <v>245</v>
      </c>
      <c r="M3417" s="74">
        <v>1</v>
      </c>
      <c r="N3417" s="74">
        <v>1</v>
      </c>
      <c r="O3417" s="38">
        <v>1.02</v>
      </c>
      <c r="P3417" s="38">
        <v>1.02</v>
      </c>
      <c r="Q3417" s="38">
        <v>1.02</v>
      </c>
      <c r="R3417" s="38">
        <v>1.0302</v>
      </c>
      <c r="S3417" s="38">
        <v>1.0302</v>
      </c>
      <c r="T3417" s="38">
        <v>1.0302</v>
      </c>
      <c r="U3417" s="38">
        <v>1.0302</v>
      </c>
      <c r="V3417" s="38">
        <v>1.040502</v>
      </c>
      <c r="W3417" s="38">
        <v>1.040502</v>
      </c>
      <c r="X3417" s="38">
        <v>1.040502</v>
      </c>
      <c r="Y3417" s="38">
        <v>1.040502</v>
      </c>
      <c r="Z3417" s="38">
        <v>1.0509070200000001</v>
      </c>
      <c r="AA3417" s="38">
        <v>1.0509070200000001</v>
      </c>
      <c r="AB3417" s="38">
        <v>1.0509070200000001</v>
      </c>
      <c r="AC3417" s="38">
        <v>1.0509070200000001</v>
      </c>
      <c r="AD3417" s="38">
        <v>1.0614160902000001</v>
      </c>
      <c r="AE3417" s="38">
        <v>1.0614160902000001</v>
      </c>
      <c r="AF3417" s="38">
        <v>1.0614160902000001</v>
      </c>
      <c r="AG3417" s="38">
        <v>1.0614160902000001</v>
      </c>
      <c r="AH3417" s="38">
        <v>1.0720302511020001</v>
      </c>
      <c r="AI3417" s="38">
        <v>1.0720302511020001</v>
      </c>
      <c r="AJ3417" s="38">
        <v>1.0720302511020001</v>
      </c>
      <c r="AK3417" s="38">
        <v>1.0720302511020001</v>
      </c>
      <c r="AL3417" s="38">
        <v>1.0827505536130202</v>
      </c>
      <c r="AM3417" s="38">
        <v>1.0827505536130202</v>
      </c>
      <c r="AN3417" s="38">
        <v>1.0827505536130202</v>
      </c>
      <c r="AO3417" s="38">
        <v>1.0827505536130202</v>
      </c>
      <c r="AP3417" s="38">
        <v>1.0935780591491504</v>
      </c>
      <c r="AQ3417" s="38">
        <v>1.0935780591491504</v>
      </c>
      <c r="AR3417" s="38">
        <v>1.0935780591491504</v>
      </c>
      <c r="AS3417" s="38">
        <v>1.0935780591491504</v>
      </c>
      <c r="AT3417" s="38">
        <v>1.104513839740642</v>
      </c>
      <c r="AU3417" s="38">
        <v>1.104513839740642</v>
      </c>
      <c r="AV3417" s="38">
        <v>1.104513839740642</v>
      </c>
      <c r="AW3417" s="38">
        <v>1.104513839740642</v>
      </c>
      <c r="AX3417" s="38">
        <v>1.1155589781380484</v>
      </c>
      <c r="AY3417" s="38">
        <v>1.1155589781380484</v>
      </c>
      <c r="AZ3417" s="38">
        <v>1.1155589781380484</v>
      </c>
      <c r="BA3417" s="38">
        <v>1.1155589781380484</v>
      </c>
      <c r="BB3417" s="38">
        <v>1.1267145679194288</v>
      </c>
      <c r="BC3417" s="38">
        <v>1.1267145679194288</v>
      </c>
      <c r="BD3417" s="38">
        <v>1.1267145679194288</v>
      </c>
    </row>
    <row r="3418" spans="1:59" ht="16" x14ac:dyDescent="0.2">
      <c r="B3418" s="11">
        <f t="shared" si="2397"/>
        <v>126</v>
      </c>
      <c r="C3418" s="12" t="str">
        <f t="shared" si="2397"/>
        <v>SCI HSR 5</v>
      </c>
      <c r="D3418" s="25" t="s">
        <v>25</v>
      </c>
      <c r="E3418" s="39" t="s">
        <v>49</v>
      </c>
      <c r="F3418" s="15"/>
      <c r="K3418" s="24"/>
      <c r="L3418" s="16" t="s">
        <v>246</v>
      </c>
      <c r="M3418" s="70"/>
      <c r="N3418" s="70"/>
      <c r="O3418" s="40">
        <f>O3411*$E3415/4+O3415*$E3426/4</f>
        <v>30000</v>
      </c>
      <c r="P3418" s="40">
        <f t="shared" ref="P3418:BD3418" si="2405">P3411*$E3415/4+P3415*$E3426/4</f>
        <v>30000</v>
      </c>
      <c r="Q3418" s="40">
        <f t="shared" si="2405"/>
        <v>30000</v>
      </c>
      <c r="R3418" s="40">
        <f t="shared" si="2405"/>
        <v>30000</v>
      </c>
      <c r="S3418" s="40">
        <f t="shared" si="2405"/>
        <v>30000</v>
      </c>
      <c r="T3418" s="40">
        <f t="shared" si="2405"/>
        <v>30000</v>
      </c>
      <c r="U3418" s="40">
        <f t="shared" si="2405"/>
        <v>30000</v>
      </c>
      <c r="V3418" s="40">
        <f t="shared" si="2405"/>
        <v>30000</v>
      </c>
      <c r="W3418" s="40">
        <f t="shared" si="2405"/>
        <v>30000</v>
      </c>
      <c r="X3418" s="40">
        <f t="shared" si="2405"/>
        <v>30000</v>
      </c>
      <c r="Y3418" s="40">
        <f t="shared" si="2405"/>
        <v>30000</v>
      </c>
      <c r="Z3418" s="40">
        <f t="shared" si="2405"/>
        <v>30000</v>
      </c>
      <c r="AA3418" s="40">
        <f t="shared" si="2405"/>
        <v>30000</v>
      </c>
      <c r="AB3418" s="40">
        <f t="shared" si="2405"/>
        <v>30000</v>
      </c>
      <c r="AC3418" s="40">
        <f t="shared" si="2405"/>
        <v>30000</v>
      </c>
      <c r="AD3418" s="40">
        <f t="shared" si="2405"/>
        <v>30000</v>
      </c>
      <c r="AE3418" s="40">
        <f t="shared" si="2405"/>
        <v>30000</v>
      </c>
      <c r="AF3418" s="40">
        <f t="shared" si="2405"/>
        <v>30000</v>
      </c>
      <c r="AG3418" s="40">
        <f t="shared" si="2405"/>
        <v>30000</v>
      </c>
      <c r="AH3418" s="40">
        <f t="shared" si="2405"/>
        <v>30000</v>
      </c>
      <c r="AI3418" s="40">
        <f t="shared" si="2405"/>
        <v>30000</v>
      </c>
      <c r="AJ3418" s="40">
        <f t="shared" si="2405"/>
        <v>30000</v>
      </c>
      <c r="AK3418" s="40">
        <f t="shared" si="2405"/>
        <v>30000</v>
      </c>
      <c r="AL3418" s="40">
        <f t="shared" si="2405"/>
        <v>30000</v>
      </c>
      <c r="AM3418" s="40">
        <f t="shared" si="2405"/>
        <v>30000</v>
      </c>
      <c r="AN3418" s="40">
        <f t="shared" si="2405"/>
        <v>30000</v>
      </c>
      <c r="AO3418" s="40">
        <f t="shared" si="2405"/>
        <v>30000</v>
      </c>
      <c r="AP3418" s="40">
        <f t="shared" si="2405"/>
        <v>30000</v>
      </c>
      <c r="AQ3418" s="40">
        <f t="shared" si="2405"/>
        <v>30000</v>
      </c>
      <c r="AR3418" s="40">
        <f t="shared" si="2405"/>
        <v>30000</v>
      </c>
      <c r="AS3418" s="40">
        <f t="shared" si="2405"/>
        <v>30000</v>
      </c>
      <c r="AT3418" s="40">
        <f t="shared" si="2405"/>
        <v>30000</v>
      </c>
      <c r="AU3418" s="40">
        <f t="shared" si="2405"/>
        <v>30000</v>
      </c>
      <c r="AV3418" s="40">
        <f t="shared" si="2405"/>
        <v>30000</v>
      </c>
      <c r="AW3418" s="40">
        <f t="shared" si="2405"/>
        <v>30000</v>
      </c>
      <c r="AX3418" s="40">
        <f t="shared" si="2405"/>
        <v>30000</v>
      </c>
      <c r="AY3418" s="40">
        <f t="shared" si="2405"/>
        <v>30000</v>
      </c>
      <c r="AZ3418" s="40">
        <f t="shared" si="2405"/>
        <v>30000</v>
      </c>
      <c r="BA3418" s="40">
        <f t="shared" si="2405"/>
        <v>30000</v>
      </c>
      <c r="BB3418" s="40">
        <f t="shared" si="2405"/>
        <v>30000</v>
      </c>
      <c r="BC3418" s="40">
        <f t="shared" si="2405"/>
        <v>30000</v>
      </c>
      <c r="BD3418" s="40">
        <f t="shared" si="2405"/>
        <v>30000</v>
      </c>
    </row>
    <row r="3419" spans="1:59" ht="16" x14ac:dyDescent="0.2">
      <c r="B3419" s="11">
        <f t="shared" si="2397"/>
        <v>126</v>
      </c>
      <c r="C3419" s="12" t="str">
        <f t="shared" si="2397"/>
        <v>SCI HSR 5</v>
      </c>
      <c r="D3419" s="25" t="s">
        <v>247</v>
      </c>
      <c r="E3419" s="39" t="s">
        <v>248</v>
      </c>
      <c r="F3419" s="15"/>
      <c r="G3419" s="25" t="s">
        <v>249</v>
      </c>
      <c r="H3419" s="26">
        <v>0</v>
      </c>
      <c r="I3419" s="25" t="s">
        <v>239</v>
      </c>
      <c r="J3419" s="26">
        <v>44286</v>
      </c>
      <c r="K3419" s="24"/>
      <c r="L3419" s="20" t="s">
        <v>250</v>
      </c>
      <c r="M3419" s="72"/>
      <c r="N3419" s="72"/>
      <c r="O3419" s="41">
        <f>IF($E3425&gt;=O$3,IF(O$3&lt;=($E3414+365),O3418,IFERROR(O3411*$E3416/4*O3417+
$E3426*O3415/4*IFERROR(O3417/$E3427,0),0)),IF(O$3&lt;=($E3425+365),O3411*$E3416/4*O3417+$E3426*O3415/4*IFERROR(O3417/$E3427,0),IFERROR($E3426*O3415/4*IFERROR(O3417/$E3427,0),0)))</f>
        <v>30600</v>
      </c>
      <c r="P3419" s="41">
        <f t="shared" ref="P3419:BD3419" si="2406">IF($E3425&gt;=P$3,IF(P$3&lt;=($E3414+365),P3418,IFERROR(P3411*$E3416/4*P3417+
$E3426*P3415/4*IFERROR(P3417/$E3427,0),0)),IF(P$3&lt;=($E3425+365),P3411*$E3416/4*P3417+$E3426*P3415/4*IFERROR(P3417/$E3427,0),IFERROR($E3426*P3415/4*IFERROR(P3417/$E3427,0),0)))</f>
        <v>30600</v>
      </c>
      <c r="Q3419" s="41">
        <f t="shared" si="2406"/>
        <v>30600</v>
      </c>
      <c r="R3419" s="41">
        <f t="shared" si="2406"/>
        <v>30906</v>
      </c>
      <c r="S3419" s="41">
        <f t="shared" si="2406"/>
        <v>30906</v>
      </c>
      <c r="T3419" s="41">
        <f t="shared" si="2406"/>
        <v>30906</v>
      </c>
      <c r="U3419" s="41">
        <f t="shared" si="2406"/>
        <v>30906</v>
      </c>
      <c r="V3419" s="41">
        <f t="shared" si="2406"/>
        <v>31215.06</v>
      </c>
      <c r="W3419" s="41">
        <f t="shared" si="2406"/>
        <v>31215.06</v>
      </c>
      <c r="X3419" s="41">
        <f t="shared" si="2406"/>
        <v>31215.06</v>
      </c>
      <c r="Y3419" s="41">
        <f t="shared" si="2406"/>
        <v>31215.06</v>
      </c>
      <c r="Z3419" s="41">
        <f t="shared" si="2406"/>
        <v>31527.210600000006</v>
      </c>
      <c r="AA3419" s="41">
        <f t="shared" si="2406"/>
        <v>31527.210600000006</v>
      </c>
      <c r="AB3419" s="41">
        <f t="shared" si="2406"/>
        <v>31527.210600000006</v>
      </c>
      <c r="AC3419" s="41">
        <f t="shared" si="2406"/>
        <v>31527.210600000006</v>
      </c>
      <c r="AD3419" s="41">
        <f t="shared" si="2406"/>
        <v>31842.482706000003</v>
      </c>
      <c r="AE3419" s="41">
        <f t="shared" si="2406"/>
        <v>31842.482706000003</v>
      </c>
      <c r="AF3419" s="41">
        <f t="shared" si="2406"/>
        <v>31842.482706000003</v>
      </c>
      <c r="AG3419" s="41">
        <f t="shared" si="2406"/>
        <v>31842.482706000003</v>
      </c>
      <c r="AH3419" s="41">
        <f t="shared" si="2406"/>
        <v>32160.907533060003</v>
      </c>
      <c r="AI3419" s="41">
        <f t="shared" si="2406"/>
        <v>32160.907533060003</v>
      </c>
      <c r="AJ3419" s="41">
        <f t="shared" si="2406"/>
        <v>32160.907533060003</v>
      </c>
      <c r="AK3419" s="41">
        <f t="shared" si="2406"/>
        <v>32160.907533060003</v>
      </c>
      <c r="AL3419" s="41">
        <f t="shared" si="2406"/>
        <v>32482.516608390604</v>
      </c>
      <c r="AM3419" s="41">
        <f t="shared" si="2406"/>
        <v>32482.516608390604</v>
      </c>
      <c r="AN3419" s="41">
        <f t="shared" si="2406"/>
        <v>32482.516608390604</v>
      </c>
      <c r="AO3419" s="41">
        <f t="shared" si="2406"/>
        <v>32482.516608390604</v>
      </c>
      <c r="AP3419" s="41">
        <f t="shared" si="2406"/>
        <v>32807.341774474509</v>
      </c>
      <c r="AQ3419" s="41">
        <f t="shared" si="2406"/>
        <v>32807.341774474509</v>
      </c>
      <c r="AR3419" s="41">
        <f t="shared" si="2406"/>
        <v>32807.341774474509</v>
      </c>
      <c r="AS3419" s="41">
        <f t="shared" si="2406"/>
        <v>32807.341774474509</v>
      </c>
      <c r="AT3419" s="41">
        <f t="shared" si="2406"/>
        <v>33135.415192219261</v>
      </c>
      <c r="AU3419" s="41">
        <f t="shared" si="2406"/>
        <v>33135.415192219261</v>
      </c>
      <c r="AV3419" s="41">
        <f t="shared" si="2406"/>
        <v>33135.415192219261</v>
      </c>
      <c r="AW3419" s="41">
        <f t="shared" si="2406"/>
        <v>33135.415192219261</v>
      </c>
      <c r="AX3419" s="41">
        <f t="shared" si="2406"/>
        <v>33466.769344141452</v>
      </c>
      <c r="AY3419" s="41">
        <f t="shared" si="2406"/>
        <v>33466.769344141452</v>
      </c>
      <c r="AZ3419" s="41">
        <f t="shared" si="2406"/>
        <v>33466.769344141452</v>
      </c>
      <c r="BA3419" s="41">
        <f t="shared" si="2406"/>
        <v>33466.769344141452</v>
      </c>
      <c r="BB3419" s="41">
        <f t="shared" si="2406"/>
        <v>33801.437037582866</v>
      </c>
      <c r="BC3419" s="41">
        <f t="shared" si="2406"/>
        <v>33801.437037582866</v>
      </c>
      <c r="BD3419" s="41">
        <f t="shared" si="2406"/>
        <v>33801.437037582866</v>
      </c>
    </row>
    <row r="3420" spans="1:59" ht="16" x14ac:dyDescent="0.2">
      <c r="B3420" s="11">
        <f t="shared" si="2397"/>
        <v>126</v>
      </c>
      <c r="C3420" s="12" t="str">
        <f t="shared" si="2397"/>
        <v>SCI HSR 5</v>
      </c>
      <c r="D3420" s="25" t="s">
        <v>8</v>
      </c>
      <c r="E3420" s="42">
        <v>0</v>
      </c>
      <c r="F3420" s="15"/>
      <c r="I3420" s="15"/>
      <c r="J3420" s="24"/>
      <c r="K3420" s="24"/>
      <c r="L3420" s="20" t="s">
        <v>251</v>
      </c>
      <c r="M3420" s="72"/>
      <c r="N3420" s="72"/>
      <c r="O3420" s="41">
        <f>-$E3416/4*O3410
+(O3410&gt;0)*($J3415&gt;=O$2)*($J3415&lt;=O$3)*(($J3415-O$2+1)/O$4*$H3415/4)
+(O3410&gt;0)*($J3415&gt;O$3)*($I3415&lt;=O$3)*($I3415&gt;=O$2)*((O$3-$I3415+1)/O$4*$H3415/4)
+(O3410&gt;0)*($J3415&gt;O$3)*($I3415&lt;O$2)*$H3415/4
+(O3410&gt;0)*($J3416&gt;=O$2)*($J3416&lt;=O$3)*(($J3416-O$2+1)/O$4*$H3416/4)
+(O3410&gt;0)*($J3416&gt;O$3)*($I3416&lt;=O$3)*($I3416&gt;=O$2)*((O$3-$I3416+1)/O$4*$H3416/4)
+(O3410&gt;0)*($J3416&gt;O$3)*($I3416&lt;O$2)*$H3416/4
+(O3410&gt;0)*($J3417&gt;=O$2)*($J3417&lt;=O$3)*(($J3417-O$2+1)/O$4*$H3417/4)
+(O3410&gt;0)*($J3417&gt;O$3)*($I3417&lt;=O$3)*($I3417&gt;=O$2)*((O$3-$I3417+1)/O$4*$H3417/4)
+(O3410&gt;0)*($J3417&gt;O$3)*($I3417&lt;O$2)*$H3417/4
-$E3426/4*O3414
+(O3414&gt;0)*($J3426&gt;=O$2)*($J3426&lt;=O$3)*(($J3426-O$2+1)/O$4*$H3426/4)
+(O3414&gt;0)*($J3426&gt;O$3)*($I3426&lt;=O$3)*($I3426&gt;=O$2)*((O$3-$I3426+1)/O$4*$H3426/4)
+(O3414&gt;0)*($J3426&gt;O$3)*($I3426&lt;O$2)*$H3426/4
+(O3414&gt;0)*($J3427&gt;=O$2)*($J3427&lt;=O$3)*(($J3427-O$2+1)/O$4*$H3427/4)
+(O3414&gt;0)*($J3427&gt;O$3)*($I3427&lt;=O$3)*($I3427&gt;=O$2)*((O$3-$I3427+1)/O$4*$H3427/4)
+(O3414&gt;0)*($J3427&gt;O$3)*($I3427&lt;O$2)*$H3427/4
+(O3414&gt;0)*($J3428&gt;=O$2)*($J3428&lt;=O$3)*(($J3428-O$2+1)/O$4*$H3428/4)
+(O3414&gt;0)*($J3428&gt;O$3)*($I3428&lt;=O$3)*($I3428&gt;=O$2)*((O$3-$I3428+1)/O$4*$H3428/4)
+(O3414&gt;0)*($J3428&gt;O$3)*($I3428&lt;O$2)*$H3428/4</f>
        <v>-7500</v>
      </c>
      <c r="P3420" s="41">
        <f t="shared" ref="P3420:BD3420" si="2407">-$E3416/4*P3410
+(P3410&gt;0)*($J3415&gt;=P$2)*($J3415&lt;=P$3)*(($J3415-P$2+1)/P$4*$H3415/4)
+(P3410&gt;0)*($J3415&gt;P$3)*($I3415&lt;=P$3)*($I3415&gt;=P$2)*((P$3-$I3415+1)/P$4*$H3415/4)
+(P3410&gt;0)*($J3415&gt;P$3)*($I3415&lt;P$2)*$H3415/4
+(P3410&gt;0)*($J3416&gt;=P$2)*($J3416&lt;=P$3)*(($J3416-P$2+1)/P$4*$H3416/4)
+(P3410&gt;0)*($J3416&gt;P$3)*($I3416&lt;=P$3)*($I3416&gt;=P$2)*((P$3-$I3416+1)/P$4*$H3416/4)
+(P3410&gt;0)*($J3416&gt;P$3)*($I3416&lt;P$2)*$H3416/4
+(P3410&gt;0)*($J3417&gt;=P$2)*($J3417&lt;=P$3)*(($J3417-P$2+1)/P$4*$H3417/4)
+(P3410&gt;0)*($J3417&gt;P$3)*($I3417&lt;=P$3)*($I3417&gt;=P$2)*((P$3-$I3417+1)/P$4*$H3417/4)
+(P3410&gt;0)*($J3417&gt;P$3)*($I3417&lt;P$2)*$H3417/4
-$E3426/4*P3414
+(P3414&gt;0)*($J3426&gt;=P$2)*($J3426&lt;=P$3)*(($J3426-P$2+1)/P$4*$H3426/4)
+(P3414&gt;0)*($J3426&gt;P$3)*($I3426&lt;=P$3)*($I3426&gt;=P$2)*((P$3-$I3426+1)/P$4*$H3426/4)
+(P3414&gt;0)*($J3426&gt;P$3)*($I3426&lt;P$2)*$H3426/4
+(P3414&gt;0)*($J3427&gt;=P$2)*($J3427&lt;=P$3)*(($J3427-P$2+1)/P$4*$H3427/4)
+(P3414&gt;0)*($J3427&gt;P$3)*($I3427&lt;=P$3)*($I3427&gt;=P$2)*((P$3-$I3427+1)/P$4*$H3427/4)
+(P3414&gt;0)*($J3427&gt;P$3)*($I3427&lt;P$2)*$H3427/4
+(P3414&gt;0)*($J3428&gt;=P$2)*($J3428&lt;=P$3)*(($J3428-P$2+1)/P$4*$H3428/4)
+(P3414&gt;0)*($J3428&gt;P$3)*($I3428&lt;=P$3)*($I3428&gt;=P$2)*((P$3-$I3428+1)/P$4*$H3428/4)
+(P3414&gt;0)*($J3428&gt;P$3)*($I3428&lt;P$2)*$H3428/4</f>
        <v>-7500</v>
      </c>
      <c r="Q3420" s="41">
        <f t="shared" si="2407"/>
        <v>-7500</v>
      </c>
      <c r="R3420" s="41">
        <f t="shared" si="2407"/>
        <v>-7500</v>
      </c>
      <c r="S3420" s="41">
        <f t="shared" si="2407"/>
        <v>-5000</v>
      </c>
      <c r="T3420" s="41">
        <f t="shared" si="2407"/>
        <v>-5000</v>
      </c>
      <c r="U3420" s="41">
        <f t="shared" si="2407"/>
        <v>-5000</v>
      </c>
      <c r="V3420" s="41">
        <f t="shared" si="2407"/>
        <v>-4972.527472527473</v>
      </c>
      <c r="W3420" s="41">
        <f t="shared" si="2407"/>
        <v>-2500</v>
      </c>
      <c r="X3420" s="41">
        <f t="shared" si="2407"/>
        <v>-2500</v>
      </c>
      <c r="Y3420" s="41">
        <f t="shared" si="2407"/>
        <v>-2500</v>
      </c>
      <c r="Z3420" s="41">
        <f t="shared" si="2407"/>
        <v>-2500</v>
      </c>
      <c r="AA3420" s="41">
        <f t="shared" si="2407"/>
        <v>0</v>
      </c>
      <c r="AB3420" s="41">
        <f t="shared" si="2407"/>
        <v>0</v>
      </c>
      <c r="AC3420" s="41">
        <f t="shared" si="2407"/>
        <v>0</v>
      </c>
      <c r="AD3420" s="41">
        <f t="shared" si="2407"/>
        <v>0</v>
      </c>
      <c r="AE3420" s="41">
        <f t="shared" si="2407"/>
        <v>0</v>
      </c>
      <c r="AF3420" s="41">
        <f t="shared" si="2407"/>
        <v>0</v>
      </c>
      <c r="AG3420" s="41">
        <f t="shared" si="2407"/>
        <v>0</v>
      </c>
      <c r="AH3420" s="41">
        <f t="shared" si="2407"/>
        <v>0</v>
      </c>
      <c r="AI3420" s="41">
        <f t="shared" si="2407"/>
        <v>0</v>
      </c>
      <c r="AJ3420" s="41">
        <f t="shared" si="2407"/>
        <v>0</v>
      </c>
      <c r="AK3420" s="41">
        <f t="shared" si="2407"/>
        <v>0</v>
      </c>
      <c r="AL3420" s="41">
        <f t="shared" si="2407"/>
        <v>0</v>
      </c>
      <c r="AM3420" s="41">
        <f t="shared" si="2407"/>
        <v>0</v>
      </c>
      <c r="AN3420" s="41">
        <f t="shared" si="2407"/>
        <v>0</v>
      </c>
      <c r="AO3420" s="41">
        <f t="shared" si="2407"/>
        <v>0</v>
      </c>
      <c r="AP3420" s="41">
        <f t="shared" si="2407"/>
        <v>0</v>
      </c>
      <c r="AQ3420" s="41">
        <f t="shared" si="2407"/>
        <v>0</v>
      </c>
      <c r="AR3420" s="41">
        <f t="shared" si="2407"/>
        <v>0</v>
      </c>
      <c r="AS3420" s="41">
        <f t="shared" si="2407"/>
        <v>0</v>
      </c>
      <c r="AT3420" s="41">
        <f t="shared" si="2407"/>
        <v>0</v>
      </c>
      <c r="AU3420" s="41">
        <f t="shared" si="2407"/>
        <v>0</v>
      </c>
      <c r="AV3420" s="41">
        <f t="shared" si="2407"/>
        <v>0</v>
      </c>
      <c r="AW3420" s="41">
        <f t="shared" si="2407"/>
        <v>0</v>
      </c>
      <c r="AX3420" s="41">
        <f t="shared" si="2407"/>
        <v>0</v>
      </c>
      <c r="AY3420" s="41">
        <f t="shared" si="2407"/>
        <v>0</v>
      </c>
      <c r="AZ3420" s="41">
        <f t="shared" si="2407"/>
        <v>0</v>
      </c>
      <c r="BA3420" s="41">
        <f t="shared" si="2407"/>
        <v>0</v>
      </c>
      <c r="BB3420" s="41">
        <f t="shared" si="2407"/>
        <v>0</v>
      </c>
      <c r="BC3420" s="41">
        <f t="shared" si="2407"/>
        <v>0</v>
      </c>
      <c r="BD3420" s="41">
        <f t="shared" si="2407"/>
        <v>0</v>
      </c>
    </row>
    <row r="3421" spans="1:59" ht="16" x14ac:dyDescent="0.2">
      <c r="B3421" s="11">
        <f t="shared" si="2397"/>
        <v>126</v>
      </c>
      <c r="C3421" s="12" t="str">
        <f t="shared" si="2397"/>
        <v>SCI HSR 5</v>
      </c>
      <c r="D3421" s="43" t="s">
        <v>252</v>
      </c>
      <c r="E3421" s="42" t="s">
        <v>286</v>
      </c>
      <c r="F3421" s="44"/>
      <c r="G3421" s="43" t="s">
        <v>253</v>
      </c>
      <c r="H3421" s="39">
        <v>0</v>
      </c>
      <c r="I3421" s="43" t="s">
        <v>254</v>
      </c>
      <c r="J3421" s="32">
        <v>44742</v>
      </c>
      <c r="K3421" s="24"/>
      <c r="L3421" s="20" t="s">
        <v>255</v>
      </c>
      <c r="M3421" s="72"/>
      <c r="N3421" s="72"/>
      <c r="O3421" s="41">
        <v>0</v>
      </c>
      <c r="P3421" s="41">
        <v>0</v>
      </c>
      <c r="Q3421" s="41">
        <v>0</v>
      </c>
      <c r="R3421" s="41">
        <v>0</v>
      </c>
      <c r="S3421" s="41">
        <v>0</v>
      </c>
      <c r="T3421" s="41">
        <v>0</v>
      </c>
      <c r="U3421" s="41">
        <v>0</v>
      </c>
      <c r="V3421" s="41">
        <v>0</v>
      </c>
      <c r="W3421" s="41">
        <v>0</v>
      </c>
      <c r="X3421" s="41">
        <v>0</v>
      </c>
      <c r="Y3421" s="41">
        <v>0</v>
      </c>
      <c r="Z3421" s="41">
        <v>0</v>
      </c>
      <c r="AA3421" s="41">
        <v>0</v>
      </c>
      <c r="AB3421" s="41">
        <v>0</v>
      </c>
      <c r="AC3421" s="41">
        <v>0</v>
      </c>
      <c r="AD3421" s="41">
        <v>0</v>
      </c>
      <c r="AE3421" s="41">
        <v>0</v>
      </c>
      <c r="AF3421" s="41">
        <v>0</v>
      </c>
      <c r="AG3421" s="41">
        <v>0</v>
      </c>
      <c r="AH3421" s="41">
        <v>0</v>
      </c>
      <c r="AI3421" s="41">
        <v>0</v>
      </c>
      <c r="AJ3421" s="41">
        <v>0</v>
      </c>
      <c r="AK3421" s="41">
        <v>0</v>
      </c>
      <c r="AL3421" s="41">
        <v>0</v>
      </c>
      <c r="AM3421" s="41">
        <v>0</v>
      </c>
      <c r="AN3421" s="41">
        <v>0</v>
      </c>
      <c r="AO3421" s="41">
        <v>0</v>
      </c>
      <c r="AP3421" s="41">
        <v>0</v>
      </c>
      <c r="AQ3421" s="41">
        <v>0</v>
      </c>
      <c r="AR3421" s="41">
        <v>0</v>
      </c>
      <c r="AS3421" s="41">
        <v>0</v>
      </c>
      <c r="AT3421" s="41">
        <v>0</v>
      </c>
      <c r="AU3421" s="41">
        <v>0</v>
      </c>
      <c r="AV3421" s="41">
        <v>0</v>
      </c>
      <c r="AW3421" s="41">
        <v>0</v>
      </c>
      <c r="AX3421" s="41">
        <v>0</v>
      </c>
      <c r="AY3421" s="41">
        <v>0</v>
      </c>
      <c r="AZ3421" s="41">
        <v>0</v>
      </c>
      <c r="BA3421" s="41">
        <v>0</v>
      </c>
      <c r="BB3421" s="41">
        <v>0</v>
      </c>
      <c r="BC3421" s="41">
        <v>0</v>
      </c>
      <c r="BD3421" s="41">
        <v>0</v>
      </c>
    </row>
    <row r="3422" spans="1:59" ht="16" x14ac:dyDescent="0.2">
      <c r="B3422" s="11">
        <f t="shared" si="2397"/>
        <v>126</v>
      </c>
      <c r="C3422" s="12" t="str">
        <f t="shared" si="2397"/>
        <v>SCI HSR 5</v>
      </c>
      <c r="D3422" s="43" t="s">
        <v>256</v>
      </c>
      <c r="E3422" s="32">
        <v>44742</v>
      </c>
      <c r="G3422" s="43" t="s">
        <v>257</v>
      </c>
      <c r="H3422" s="42">
        <v>0</v>
      </c>
      <c r="I3422" s="43" t="s">
        <v>258</v>
      </c>
      <c r="J3422" s="29">
        <v>120000</v>
      </c>
      <c r="K3422" s="23"/>
      <c r="L3422" s="33" t="s">
        <v>259</v>
      </c>
      <c r="M3422" s="73"/>
      <c r="N3422" s="73"/>
      <c r="O3422" s="45">
        <f>-(O3419+O3420)*IFERROR((O3409+O3413)/(O3411+O3415),0)</f>
        <v>0</v>
      </c>
      <c r="P3422" s="45">
        <f t="shared" ref="P3422:BD3422" si="2408">-(P3419+P3420)*IFERROR((P3409+P3413)/(P3411+P3415),0)</f>
        <v>0</v>
      </c>
      <c r="Q3422" s="45">
        <f t="shared" si="2408"/>
        <v>0</v>
      </c>
      <c r="R3422" s="45">
        <f t="shared" si="2408"/>
        <v>0</v>
      </c>
      <c r="S3422" s="45">
        <f t="shared" si="2408"/>
        <v>0</v>
      </c>
      <c r="T3422" s="45">
        <f t="shared" si="2408"/>
        <v>0</v>
      </c>
      <c r="U3422" s="45">
        <f t="shared" si="2408"/>
        <v>0</v>
      </c>
      <c r="V3422" s="45">
        <f t="shared" si="2408"/>
        <v>0</v>
      </c>
      <c r="W3422" s="45">
        <f t="shared" si="2408"/>
        <v>0</v>
      </c>
      <c r="X3422" s="45">
        <f t="shared" si="2408"/>
        <v>0</v>
      </c>
      <c r="Y3422" s="45">
        <f t="shared" si="2408"/>
        <v>0</v>
      </c>
      <c r="Z3422" s="45">
        <f t="shared" si="2408"/>
        <v>0</v>
      </c>
      <c r="AA3422" s="45">
        <f t="shared" si="2408"/>
        <v>0</v>
      </c>
      <c r="AB3422" s="45">
        <f t="shared" si="2408"/>
        <v>0</v>
      </c>
      <c r="AC3422" s="45">
        <f t="shared" si="2408"/>
        <v>0</v>
      </c>
      <c r="AD3422" s="45">
        <f t="shared" si="2408"/>
        <v>0</v>
      </c>
      <c r="AE3422" s="45">
        <f t="shared" si="2408"/>
        <v>0</v>
      </c>
      <c r="AF3422" s="45">
        <f t="shared" si="2408"/>
        <v>0</v>
      </c>
      <c r="AG3422" s="45">
        <f t="shared" si="2408"/>
        <v>0</v>
      </c>
      <c r="AH3422" s="45">
        <f t="shared" si="2408"/>
        <v>0</v>
      </c>
      <c r="AI3422" s="45">
        <f t="shared" si="2408"/>
        <v>0</v>
      </c>
      <c r="AJ3422" s="45">
        <f t="shared" si="2408"/>
        <v>0</v>
      </c>
      <c r="AK3422" s="45">
        <f t="shared" si="2408"/>
        <v>0</v>
      </c>
      <c r="AL3422" s="45">
        <f t="shared" si="2408"/>
        <v>0</v>
      </c>
      <c r="AM3422" s="45">
        <f t="shared" si="2408"/>
        <v>0</v>
      </c>
      <c r="AN3422" s="45">
        <f t="shared" si="2408"/>
        <v>0</v>
      </c>
      <c r="AO3422" s="45">
        <f t="shared" si="2408"/>
        <v>0</v>
      </c>
      <c r="AP3422" s="45">
        <f t="shared" si="2408"/>
        <v>0</v>
      </c>
      <c r="AQ3422" s="45">
        <f t="shared" si="2408"/>
        <v>0</v>
      </c>
      <c r="AR3422" s="45">
        <f t="shared" si="2408"/>
        <v>0</v>
      </c>
      <c r="AS3422" s="45">
        <f t="shared" si="2408"/>
        <v>0</v>
      </c>
      <c r="AT3422" s="45">
        <f t="shared" si="2408"/>
        <v>0</v>
      </c>
      <c r="AU3422" s="45">
        <f t="shared" si="2408"/>
        <v>0</v>
      </c>
      <c r="AV3422" s="45">
        <f t="shared" si="2408"/>
        <v>0</v>
      </c>
      <c r="AW3422" s="45">
        <f t="shared" si="2408"/>
        <v>0</v>
      </c>
      <c r="AX3422" s="45">
        <f t="shared" si="2408"/>
        <v>0</v>
      </c>
      <c r="AY3422" s="45">
        <f t="shared" si="2408"/>
        <v>0</v>
      </c>
      <c r="AZ3422" s="45">
        <f t="shared" si="2408"/>
        <v>0</v>
      </c>
      <c r="BA3422" s="45">
        <f t="shared" si="2408"/>
        <v>0</v>
      </c>
      <c r="BB3422" s="45">
        <f t="shared" si="2408"/>
        <v>0</v>
      </c>
      <c r="BC3422" s="45">
        <f t="shared" si="2408"/>
        <v>0</v>
      </c>
      <c r="BD3422" s="45">
        <f t="shared" si="2408"/>
        <v>0</v>
      </c>
    </row>
    <row r="3423" spans="1:59" ht="16" x14ac:dyDescent="0.2">
      <c r="B3423" s="11">
        <f t="shared" si="2397"/>
        <v>126</v>
      </c>
      <c r="C3423" s="12" t="str">
        <f t="shared" si="2397"/>
        <v>SCI HSR 5</v>
      </c>
      <c r="K3423" s="24"/>
      <c r="O3423" s="15"/>
      <c r="P3423" s="15"/>
      <c r="Q3423" s="15"/>
      <c r="R3423" s="15"/>
      <c r="S3423" s="15"/>
      <c r="T3423" s="15"/>
      <c r="U3423" s="15"/>
      <c r="V3423" s="15"/>
      <c r="W3423" s="15"/>
      <c r="X3423" s="15"/>
      <c r="Y3423" s="15"/>
      <c r="Z3423" s="15"/>
      <c r="AA3423" s="15"/>
      <c r="AB3423" s="15"/>
      <c r="AC3423" s="15"/>
      <c r="AD3423" s="15"/>
      <c r="AE3423" s="15"/>
      <c r="AF3423" s="15"/>
      <c r="AG3423" s="15"/>
      <c r="AH3423" s="15"/>
      <c r="AI3423" s="15"/>
      <c r="AJ3423" s="15"/>
      <c r="AK3423" s="15"/>
      <c r="AL3423" s="15"/>
      <c r="AM3423" s="15"/>
      <c r="AN3423" s="15"/>
      <c r="AO3423" s="15"/>
      <c r="AP3423" s="15"/>
      <c r="AQ3423" s="15"/>
      <c r="AR3423" s="15"/>
      <c r="AS3423" s="15"/>
      <c r="AT3423" s="15"/>
      <c r="AU3423" s="15"/>
      <c r="AV3423" s="15"/>
      <c r="AW3423" s="15"/>
      <c r="AX3423" s="15"/>
      <c r="AY3423" s="15"/>
      <c r="AZ3423" s="15"/>
      <c r="BA3423" s="15"/>
      <c r="BB3423" s="15"/>
      <c r="BC3423" s="15"/>
      <c r="BD3423" s="15"/>
    </row>
    <row r="3424" spans="1:59" ht="16" x14ac:dyDescent="0.2">
      <c r="B3424" s="11">
        <f t="shared" si="2397"/>
        <v>126</v>
      </c>
      <c r="C3424" s="12" t="str">
        <f t="shared" si="2397"/>
        <v>SCI HSR 5</v>
      </c>
      <c r="G3424" s="46" t="s">
        <v>229</v>
      </c>
      <c r="H3424" s="104" t="s">
        <v>285</v>
      </c>
      <c r="I3424" s="105"/>
      <c r="J3424" s="106"/>
      <c r="K3424" s="23"/>
      <c r="L3424" s="47" t="s">
        <v>4</v>
      </c>
      <c r="M3424" s="81"/>
      <c r="N3424" s="81"/>
      <c r="O3424" s="48">
        <f>SUM(O3419:O3422)</f>
        <v>23100</v>
      </c>
      <c r="P3424" s="48">
        <f t="shared" ref="P3424:BD3424" si="2409">SUM(P3419:P3422)</f>
        <v>23100</v>
      </c>
      <c r="Q3424" s="48">
        <f t="shared" si="2409"/>
        <v>23100</v>
      </c>
      <c r="R3424" s="48">
        <f t="shared" si="2409"/>
        <v>23406</v>
      </c>
      <c r="S3424" s="48">
        <f t="shared" si="2409"/>
        <v>25906</v>
      </c>
      <c r="T3424" s="48">
        <f t="shared" si="2409"/>
        <v>25906</v>
      </c>
      <c r="U3424" s="48">
        <f t="shared" si="2409"/>
        <v>25906</v>
      </c>
      <c r="V3424" s="48">
        <f t="shared" si="2409"/>
        <v>26242.532527472529</v>
      </c>
      <c r="W3424" s="48">
        <f t="shared" si="2409"/>
        <v>28715.06</v>
      </c>
      <c r="X3424" s="48">
        <f t="shared" si="2409"/>
        <v>28715.06</v>
      </c>
      <c r="Y3424" s="48">
        <f t="shared" si="2409"/>
        <v>28715.06</v>
      </c>
      <c r="Z3424" s="48">
        <f t="shared" si="2409"/>
        <v>29027.210600000006</v>
      </c>
      <c r="AA3424" s="48">
        <f t="shared" si="2409"/>
        <v>31527.210600000006</v>
      </c>
      <c r="AB3424" s="48">
        <f t="shared" si="2409"/>
        <v>31527.210600000006</v>
      </c>
      <c r="AC3424" s="48">
        <f t="shared" si="2409"/>
        <v>31527.210600000006</v>
      </c>
      <c r="AD3424" s="48">
        <f t="shared" si="2409"/>
        <v>31842.482706000003</v>
      </c>
      <c r="AE3424" s="48">
        <f t="shared" si="2409"/>
        <v>31842.482706000003</v>
      </c>
      <c r="AF3424" s="48">
        <f t="shared" si="2409"/>
        <v>31842.482706000003</v>
      </c>
      <c r="AG3424" s="48">
        <f t="shared" si="2409"/>
        <v>31842.482706000003</v>
      </c>
      <c r="AH3424" s="48">
        <f t="shared" si="2409"/>
        <v>32160.907533060003</v>
      </c>
      <c r="AI3424" s="48">
        <f t="shared" si="2409"/>
        <v>32160.907533060003</v>
      </c>
      <c r="AJ3424" s="48">
        <f t="shared" si="2409"/>
        <v>32160.907533060003</v>
      </c>
      <c r="AK3424" s="48">
        <f t="shared" si="2409"/>
        <v>32160.907533060003</v>
      </c>
      <c r="AL3424" s="48">
        <f t="shared" si="2409"/>
        <v>32482.516608390604</v>
      </c>
      <c r="AM3424" s="48">
        <f t="shared" si="2409"/>
        <v>32482.516608390604</v>
      </c>
      <c r="AN3424" s="48">
        <f t="shared" si="2409"/>
        <v>32482.516608390604</v>
      </c>
      <c r="AO3424" s="48">
        <f t="shared" si="2409"/>
        <v>32482.516608390604</v>
      </c>
      <c r="AP3424" s="48">
        <f t="shared" si="2409"/>
        <v>32807.341774474509</v>
      </c>
      <c r="AQ3424" s="48">
        <f t="shared" si="2409"/>
        <v>32807.341774474509</v>
      </c>
      <c r="AR3424" s="48">
        <f t="shared" si="2409"/>
        <v>32807.341774474509</v>
      </c>
      <c r="AS3424" s="48">
        <f t="shared" si="2409"/>
        <v>32807.341774474509</v>
      </c>
      <c r="AT3424" s="48">
        <f t="shared" si="2409"/>
        <v>33135.415192219261</v>
      </c>
      <c r="AU3424" s="48">
        <f t="shared" si="2409"/>
        <v>33135.415192219261</v>
      </c>
      <c r="AV3424" s="48">
        <f t="shared" si="2409"/>
        <v>33135.415192219261</v>
      </c>
      <c r="AW3424" s="48">
        <f t="shared" si="2409"/>
        <v>33135.415192219261</v>
      </c>
      <c r="AX3424" s="48">
        <f t="shared" si="2409"/>
        <v>33466.769344141452</v>
      </c>
      <c r="AY3424" s="48">
        <f t="shared" si="2409"/>
        <v>33466.769344141452</v>
      </c>
      <c r="AZ3424" s="48">
        <f t="shared" si="2409"/>
        <v>33466.769344141452</v>
      </c>
      <c r="BA3424" s="48">
        <f t="shared" si="2409"/>
        <v>33466.769344141452</v>
      </c>
      <c r="BB3424" s="48">
        <f t="shared" si="2409"/>
        <v>33801.437037582866</v>
      </c>
      <c r="BC3424" s="48">
        <f t="shared" si="2409"/>
        <v>33801.437037582866</v>
      </c>
      <c r="BD3424" s="48">
        <f t="shared" si="2409"/>
        <v>33801.437037582866</v>
      </c>
    </row>
    <row r="3425" spans="1:59" ht="16" x14ac:dyDescent="0.2">
      <c r="B3425" s="11">
        <f t="shared" ref="B3425:C3430" si="2410">B3424</f>
        <v>126</v>
      </c>
      <c r="C3425" s="12" t="str">
        <f t="shared" si="2410"/>
        <v>SCI HSR 5</v>
      </c>
      <c r="D3425" s="46" t="s">
        <v>260</v>
      </c>
      <c r="E3425" s="32">
        <v>44743</v>
      </c>
      <c r="F3425" s="15"/>
      <c r="G3425" s="46" t="s">
        <v>261</v>
      </c>
      <c r="H3425" s="46" t="s">
        <v>237</v>
      </c>
      <c r="I3425" s="46" t="s">
        <v>238</v>
      </c>
      <c r="J3425" s="46" t="s">
        <v>239</v>
      </c>
      <c r="K3425" s="23"/>
      <c r="O3425" s="15"/>
      <c r="P3425" s="15"/>
      <c r="Q3425" s="15"/>
      <c r="R3425" s="15"/>
      <c r="S3425" s="15"/>
      <c r="T3425" s="15"/>
      <c r="U3425" s="15"/>
      <c r="V3425" s="15"/>
      <c r="W3425" s="15"/>
      <c r="X3425" s="15"/>
      <c r="Y3425" s="15"/>
      <c r="Z3425" s="15"/>
      <c r="AA3425" s="15"/>
      <c r="AB3425" s="15"/>
      <c r="AC3425" s="15"/>
      <c r="AD3425" s="15"/>
      <c r="AE3425" s="15"/>
      <c r="AF3425" s="15"/>
      <c r="AG3425" s="15"/>
      <c r="AH3425" s="15"/>
      <c r="AI3425" s="15"/>
      <c r="AJ3425" s="15"/>
      <c r="AK3425" s="15"/>
      <c r="AL3425" s="15"/>
      <c r="AM3425" s="15"/>
      <c r="AN3425" s="15"/>
      <c r="AO3425" s="15"/>
      <c r="AP3425" s="15"/>
      <c r="AQ3425" s="15"/>
      <c r="AR3425" s="15"/>
      <c r="AS3425" s="15"/>
      <c r="AT3425" s="15"/>
      <c r="AU3425" s="15"/>
      <c r="AV3425" s="15"/>
      <c r="AW3425" s="15"/>
      <c r="AX3425" s="15"/>
      <c r="AY3425" s="15"/>
      <c r="AZ3425" s="15"/>
      <c r="BA3425" s="15"/>
      <c r="BB3425" s="15"/>
      <c r="BC3425" s="15"/>
      <c r="BD3425" s="15"/>
    </row>
    <row r="3426" spans="1:59" ht="16" x14ac:dyDescent="0.2">
      <c r="B3426" s="11">
        <f t="shared" si="2410"/>
        <v>126</v>
      </c>
      <c r="C3426" s="12" t="str">
        <f t="shared" si="2410"/>
        <v>SCI HSR 5</v>
      </c>
      <c r="D3426" s="46" t="s">
        <v>262</v>
      </c>
      <c r="E3426" s="31">
        <v>120000</v>
      </c>
      <c r="F3426" s="15"/>
      <c r="G3426" s="49" t="s">
        <v>263</v>
      </c>
      <c r="H3426" s="31">
        <v>90000</v>
      </c>
      <c r="I3426" s="32">
        <v>44743</v>
      </c>
      <c r="J3426" s="32">
        <v>45107</v>
      </c>
      <c r="K3426" s="23"/>
      <c r="L3426" s="50" t="s">
        <v>264</v>
      </c>
      <c r="M3426" s="70"/>
      <c r="N3426" s="70"/>
      <c r="O3426" s="40">
        <f t="shared" ref="O3426:BD3426" si="2411">IFERROR(((O$3&gt;=$E3425)*(O$2&lt;=$E3425))*$E3429,"")</f>
        <v>200000</v>
      </c>
      <c r="P3426" s="40">
        <f t="shared" si="2411"/>
        <v>0</v>
      </c>
      <c r="Q3426" s="40">
        <f t="shared" si="2411"/>
        <v>0</v>
      </c>
      <c r="R3426" s="40">
        <f t="shared" si="2411"/>
        <v>0</v>
      </c>
      <c r="S3426" s="40">
        <f t="shared" si="2411"/>
        <v>0</v>
      </c>
      <c r="T3426" s="40">
        <f t="shared" si="2411"/>
        <v>0</v>
      </c>
      <c r="U3426" s="40">
        <f t="shared" si="2411"/>
        <v>0</v>
      </c>
      <c r="V3426" s="40">
        <f t="shared" si="2411"/>
        <v>0</v>
      </c>
      <c r="W3426" s="40">
        <f t="shared" si="2411"/>
        <v>0</v>
      </c>
      <c r="X3426" s="40">
        <f t="shared" si="2411"/>
        <v>0</v>
      </c>
      <c r="Y3426" s="40">
        <f t="shared" si="2411"/>
        <v>0</v>
      </c>
      <c r="Z3426" s="40">
        <f t="shared" si="2411"/>
        <v>0</v>
      </c>
      <c r="AA3426" s="40">
        <f t="shared" si="2411"/>
        <v>0</v>
      </c>
      <c r="AB3426" s="40">
        <f t="shared" si="2411"/>
        <v>0</v>
      </c>
      <c r="AC3426" s="40">
        <f t="shared" si="2411"/>
        <v>0</v>
      </c>
      <c r="AD3426" s="40">
        <f t="shared" si="2411"/>
        <v>0</v>
      </c>
      <c r="AE3426" s="40">
        <f t="shared" si="2411"/>
        <v>0</v>
      </c>
      <c r="AF3426" s="40">
        <f t="shared" si="2411"/>
        <v>0</v>
      </c>
      <c r="AG3426" s="40">
        <f t="shared" si="2411"/>
        <v>0</v>
      </c>
      <c r="AH3426" s="40">
        <f t="shared" si="2411"/>
        <v>0</v>
      </c>
      <c r="AI3426" s="40">
        <f t="shared" si="2411"/>
        <v>0</v>
      </c>
      <c r="AJ3426" s="40">
        <f t="shared" si="2411"/>
        <v>0</v>
      </c>
      <c r="AK3426" s="40">
        <f t="shared" si="2411"/>
        <v>0</v>
      </c>
      <c r="AL3426" s="40">
        <f t="shared" si="2411"/>
        <v>0</v>
      </c>
      <c r="AM3426" s="40">
        <f t="shared" si="2411"/>
        <v>0</v>
      </c>
      <c r="AN3426" s="40">
        <f t="shared" si="2411"/>
        <v>0</v>
      </c>
      <c r="AO3426" s="40">
        <f t="shared" si="2411"/>
        <v>0</v>
      </c>
      <c r="AP3426" s="40">
        <f t="shared" si="2411"/>
        <v>0</v>
      </c>
      <c r="AQ3426" s="40">
        <f t="shared" si="2411"/>
        <v>0</v>
      </c>
      <c r="AR3426" s="40">
        <f t="shared" si="2411"/>
        <v>0</v>
      </c>
      <c r="AS3426" s="40">
        <f t="shared" si="2411"/>
        <v>0</v>
      </c>
      <c r="AT3426" s="40">
        <f t="shared" si="2411"/>
        <v>0</v>
      </c>
      <c r="AU3426" s="40">
        <f t="shared" si="2411"/>
        <v>0</v>
      </c>
      <c r="AV3426" s="40">
        <f t="shared" si="2411"/>
        <v>0</v>
      </c>
      <c r="AW3426" s="40">
        <f t="shared" si="2411"/>
        <v>0</v>
      </c>
      <c r="AX3426" s="40">
        <f t="shared" si="2411"/>
        <v>0</v>
      </c>
      <c r="AY3426" s="40">
        <f t="shared" si="2411"/>
        <v>0</v>
      </c>
      <c r="AZ3426" s="40">
        <f t="shared" si="2411"/>
        <v>0</v>
      </c>
      <c r="BA3426" s="40">
        <f t="shared" si="2411"/>
        <v>0</v>
      </c>
      <c r="BB3426" s="40">
        <f t="shared" si="2411"/>
        <v>0</v>
      </c>
      <c r="BC3426" s="40">
        <f t="shared" si="2411"/>
        <v>0</v>
      </c>
      <c r="BD3426" s="40">
        <f t="shared" si="2411"/>
        <v>0</v>
      </c>
    </row>
    <row r="3427" spans="1:59" ht="16" x14ac:dyDescent="0.2">
      <c r="B3427" s="11">
        <f t="shared" si="2410"/>
        <v>126</v>
      </c>
      <c r="C3427" s="12" t="str">
        <f t="shared" si="2410"/>
        <v>SCI HSR 5</v>
      </c>
      <c r="D3427" s="46" t="s">
        <v>24</v>
      </c>
      <c r="E3427" s="51">
        <f>IF(E3425&gt;MAX($O$3:$BD$3),BD3416,
IF(E3425&lt;MIN($O$3:$BD$3),1,SUMIFS($O3417:$BD3417,$O$2:$BD$2,"&lt;="&amp;E3425,$O$3:$BD$3,"&gt;="&amp;E3425)))</f>
        <v>1</v>
      </c>
      <c r="F3427" s="15"/>
      <c r="G3427" s="49" t="s">
        <v>265</v>
      </c>
      <c r="H3427" s="31">
        <v>100000</v>
      </c>
      <c r="I3427" s="32">
        <v>45108</v>
      </c>
      <c r="J3427" s="32">
        <v>45472</v>
      </c>
      <c r="K3427" s="23"/>
      <c r="L3427" s="52" t="s">
        <v>266</v>
      </c>
      <c r="M3427" s="72"/>
      <c r="N3427" s="72"/>
      <c r="O3427" s="41">
        <f t="shared" ref="O3427:BD3427" si="2412">IFERROR(((O$3&gt;=$E3422)*(O$2&lt;=$E3422))*$H3430,"")</f>
        <v>0</v>
      </c>
      <c r="P3427" s="41">
        <f t="shared" si="2412"/>
        <v>0</v>
      </c>
      <c r="Q3427" s="41">
        <f t="shared" si="2412"/>
        <v>0</v>
      </c>
      <c r="R3427" s="41">
        <f t="shared" si="2412"/>
        <v>0</v>
      </c>
      <c r="S3427" s="41">
        <f t="shared" si="2412"/>
        <v>0</v>
      </c>
      <c r="T3427" s="41">
        <f t="shared" si="2412"/>
        <v>0</v>
      </c>
      <c r="U3427" s="41">
        <f t="shared" si="2412"/>
        <v>0</v>
      </c>
      <c r="V3427" s="41">
        <f t="shared" si="2412"/>
        <v>0</v>
      </c>
      <c r="W3427" s="41">
        <f t="shared" si="2412"/>
        <v>0</v>
      </c>
      <c r="X3427" s="41">
        <f t="shared" si="2412"/>
        <v>0</v>
      </c>
      <c r="Y3427" s="41">
        <f t="shared" si="2412"/>
        <v>0</v>
      </c>
      <c r="Z3427" s="41">
        <f t="shared" si="2412"/>
        <v>0</v>
      </c>
      <c r="AA3427" s="41">
        <f t="shared" si="2412"/>
        <v>0</v>
      </c>
      <c r="AB3427" s="41">
        <f t="shared" si="2412"/>
        <v>0</v>
      </c>
      <c r="AC3427" s="41">
        <f t="shared" si="2412"/>
        <v>0</v>
      </c>
      <c r="AD3427" s="41">
        <f t="shared" si="2412"/>
        <v>0</v>
      </c>
      <c r="AE3427" s="41">
        <f t="shared" si="2412"/>
        <v>0</v>
      </c>
      <c r="AF3427" s="41">
        <f t="shared" si="2412"/>
        <v>0</v>
      </c>
      <c r="AG3427" s="41">
        <f t="shared" si="2412"/>
        <v>0</v>
      </c>
      <c r="AH3427" s="41">
        <f t="shared" si="2412"/>
        <v>0</v>
      </c>
      <c r="AI3427" s="41">
        <f t="shared" si="2412"/>
        <v>0</v>
      </c>
      <c r="AJ3427" s="41">
        <f t="shared" si="2412"/>
        <v>0</v>
      </c>
      <c r="AK3427" s="41">
        <f t="shared" si="2412"/>
        <v>0</v>
      </c>
      <c r="AL3427" s="41">
        <f t="shared" si="2412"/>
        <v>0</v>
      </c>
      <c r="AM3427" s="41">
        <f t="shared" si="2412"/>
        <v>0</v>
      </c>
      <c r="AN3427" s="41">
        <f t="shared" si="2412"/>
        <v>0</v>
      </c>
      <c r="AO3427" s="41">
        <f t="shared" si="2412"/>
        <v>0</v>
      </c>
      <c r="AP3427" s="41">
        <f t="shared" si="2412"/>
        <v>0</v>
      </c>
      <c r="AQ3427" s="41">
        <f t="shared" si="2412"/>
        <v>0</v>
      </c>
      <c r="AR3427" s="41">
        <f t="shared" si="2412"/>
        <v>0</v>
      </c>
      <c r="AS3427" s="41">
        <f t="shared" si="2412"/>
        <v>0</v>
      </c>
      <c r="AT3427" s="41">
        <f t="shared" si="2412"/>
        <v>0</v>
      </c>
      <c r="AU3427" s="41">
        <f t="shared" si="2412"/>
        <v>0</v>
      </c>
      <c r="AV3427" s="41">
        <f t="shared" si="2412"/>
        <v>0</v>
      </c>
      <c r="AW3427" s="41">
        <f t="shared" si="2412"/>
        <v>0</v>
      </c>
      <c r="AX3427" s="41">
        <f t="shared" si="2412"/>
        <v>0</v>
      </c>
      <c r="AY3427" s="41">
        <f t="shared" si="2412"/>
        <v>0</v>
      </c>
      <c r="AZ3427" s="41">
        <f t="shared" si="2412"/>
        <v>0</v>
      </c>
      <c r="BA3427" s="41">
        <f t="shared" si="2412"/>
        <v>0</v>
      </c>
      <c r="BB3427" s="41">
        <f t="shared" si="2412"/>
        <v>0</v>
      </c>
      <c r="BC3427" s="41">
        <f t="shared" si="2412"/>
        <v>0</v>
      </c>
      <c r="BD3427" s="41">
        <f t="shared" si="2412"/>
        <v>0</v>
      </c>
    </row>
    <row r="3428" spans="1:59" ht="16" x14ac:dyDescent="0.2">
      <c r="B3428" s="11">
        <f t="shared" si="2410"/>
        <v>126</v>
      </c>
      <c r="C3428" s="12" t="str">
        <f t="shared" si="2410"/>
        <v>SCI HSR 5</v>
      </c>
      <c r="D3428" s="46" t="s">
        <v>8</v>
      </c>
      <c r="E3428" s="42">
        <v>0</v>
      </c>
      <c r="F3428" s="15"/>
      <c r="G3428" s="49" t="s">
        <v>267</v>
      </c>
      <c r="H3428" s="31">
        <v>110000</v>
      </c>
      <c r="I3428" s="32">
        <v>45473</v>
      </c>
      <c r="J3428" s="32">
        <v>45838</v>
      </c>
      <c r="L3428" s="52" t="s">
        <v>268</v>
      </c>
      <c r="M3428" s="72"/>
      <c r="N3428" s="72"/>
      <c r="O3428" s="41">
        <f t="shared" ref="O3428:BD3428" si="2413">IFERROR(((O$3&gt;=$E3425)*(O$2&lt;=$E3425))*$J3430,"")</f>
        <v>0</v>
      </c>
      <c r="P3428" s="41">
        <f t="shared" si="2413"/>
        <v>0</v>
      </c>
      <c r="Q3428" s="41">
        <f t="shared" si="2413"/>
        <v>0</v>
      </c>
      <c r="R3428" s="41">
        <f t="shared" si="2413"/>
        <v>0</v>
      </c>
      <c r="S3428" s="41">
        <f t="shared" si="2413"/>
        <v>0</v>
      </c>
      <c r="T3428" s="41">
        <f t="shared" si="2413"/>
        <v>0</v>
      </c>
      <c r="U3428" s="41">
        <f t="shared" si="2413"/>
        <v>0</v>
      </c>
      <c r="V3428" s="41">
        <f t="shared" si="2413"/>
        <v>0</v>
      </c>
      <c r="W3428" s="41">
        <f t="shared" si="2413"/>
        <v>0</v>
      </c>
      <c r="X3428" s="41">
        <f t="shared" si="2413"/>
        <v>0</v>
      </c>
      <c r="Y3428" s="41">
        <f t="shared" si="2413"/>
        <v>0</v>
      </c>
      <c r="Z3428" s="41">
        <f t="shared" si="2413"/>
        <v>0</v>
      </c>
      <c r="AA3428" s="41">
        <f t="shared" si="2413"/>
        <v>0</v>
      </c>
      <c r="AB3428" s="41">
        <f t="shared" si="2413"/>
        <v>0</v>
      </c>
      <c r="AC3428" s="41">
        <f t="shared" si="2413"/>
        <v>0</v>
      </c>
      <c r="AD3428" s="41">
        <f t="shared" si="2413"/>
        <v>0</v>
      </c>
      <c r="AE3428" s="41">
        <f t="shared" si="2413"/>
        <v>0</v>
      </c>
      <c r="AF3428" s="41">
        <f t="shared" si="2413"/>
        <v>0</v>
      </c>
      <c r="AG3428" s="41">
        <f t="shared" si="2413"/>
        <v>0</v>
      </c>
      <c r="AH3428" s="41">
        <f t="shared" si="2413"/>
        <v>0</v>
      </c>
      <c r="AI3428" s="41">
        <f t="shared" si="2413"/>
        <v>0</v>
      </c>
      <c r="AJ3428" s="41">
        <f t="shared" si="2413"/>
        <v>0</v>
      </c>
      <c r="AK3428" s="41">
        <f t="shared" si="2413"/>
        <v>0</v>
      </c>
      <c r="AL3428" s="41">
        <f t="shared" si="2413"/>
        <v>0</v>
      </c>
      <c r="AM3428" s="41">
        <f t="shared" si="2413"/>
        <v>0</v>
      </c>
      <c r="AN3428" s="41">
        <f t="shared" si="2413"/>
        <v>0</v>
      </c>
      <c r="AO3428" s="41">
        <f t="shared" si="2413"/>
        <v>0</v>
      </c>
      <c r="AP3428" s="41">
        <f t="shared" si="2413"/>
        <v>0</v>
      </c>
      <c r="AQ3428" s="41">
        <f t="shared" si="2413"/>
        <v>0</v>
      </c>
      <c r="AR3428" s="41">
        <f t="shared" si="2413"/>
        <v>0</v>
      </c>
      <c r="AS3428" s="41">
        <f t="shared" si="2413"/>
        <v>0</v>
      </c>
      <c r="AT3428" s="41">
        <f t="shared" si="2413"/>
        <v>0</v>
      </c>
      <c r="AU3428" s="41">
        <f t="shared" si="2413"/>
        <v>0</v>
      </c>
      <c r="AV3428" s="41">
        <f t="shared" si="2413"/>
        <v>0</v>
      </c>
      <c r="AW3428" s="41">
        <f t="shared" si="2413"/>
        <v>0</v>
      </c>
      <c r="AX3428" s="41">
        <f t="shared" si="2413"/>
        <v>0</v>
      </c>
      <c r="AY3428" s="41">
        <f t="shared" si="2413"/>
        <v>0</v>
      </c>
      <c r="AZ3428" s="41">
        <f t="shared" si="2413"/>
        <v>0</v>
      </c>
      <c r="BA3428" s="41">
        <f t="shared" si="2413"/>
        <v>0</v>
      </c>
      <c r="BB3428" s="41">
        <f t="shared" si="2413"/>
        <v>0</v>
      </c>
      <c r="BC3428" s="41">
        <f t="shared" si="2413"/>
        <v>0</v>
      </c>
      <c r="BD3428" s="41">
        <f t="shared" si="2413"/>
        <v>0</v>
      </c>
    </row>
    <row r="3429" spans="1:59" ht="16" x14ac:dyDescent="0.2">
      <c r="B3429" s="11">
        <f t="shared" si="2410"/>
        <v>126</v>
      </c>
      <c r="C3429" s="12" t="str">
        <f t="shared" si="2410"/>
        <v>SCI HSR 5</v>
      </c>
      <c r="D3429" s="46" t="s">
        <v>269</v>
      </c>
      <c r="E3429" s="31">
        <v>200000</v>
      </c>
      <c r="F3429" s="15"/>
      <c r="G3429" s="53"/>
      <c r="H3429" s="15"/>
      <c r="I3429" s="15"/>
      <c r="J3429" s="23"/>
      <c r="L3429" s="52" t="s">
        <v>270</v>
      </c>
      <c r="M3429" s="72"/>
      <c r="N3429" s="72"/>
      <c r="O3429" s="41">
        <f t="shared" ref="O3429:BD3429" si="2414">IFERROR(((O$3&gt;=$J3419)*(O$2&lt;=$J3419))*$E3430,"")</f>
        <v>0</v>
      </c>
      <c r="P3429" s="41">
        <f t="shared" si="2414"/>
        <v>0</v>
      </c>
      <c r="Q3429" s="41">
        <f t="shared" si="2414"/>
        <v>0</v>
      </c>
      <c r="R3429" s="41">
        <f t="shared" si="2414"/>
        <v>0</v>
      </c>
      <c r="S3429" s="41">
        <f t="shared" si="2414"/>
        <v>0</v>
      </c>
      <c r="T3429" s="41">
        <f t="shared" si="2414"/>
        <v>0</v>
      </c>
      <c r="U3429" s="41">
        <f t="shared" si="2414"/>
        <v>0</v>
      </c>
      <c r="V3429" s="41">
        <f t="shared" si="2414"/>
        <v>0</v>
      </c>
      <c r="W3429" s="41">
        <f t="shared" si="2414"/>
        <v>0</v>
      </c>
      <c r="X3429" s="41">
        <f t="shared" si="2414"/>
        <v>0</v>
      </c>
      <c r="Y3429" s="41">
        <f t="shared" si="2414"/>
        <v>0</v>
      </c>
      <c r="Z3429" s="41">
        <f t="shared" si="2414"/>
        <v>0</v>
      </c>
      <c r="AA3429" s="41">
        <f t="shared" si="2414"/>
        <v>0</v>
      </c>
      <c r="AB3429" s="41">
        <f t="shared" si="2414"/>
        <v>0</v>
      </c>
      <c r="AC3429" s="41">
        <f t="shared" si="2414"/>
        <v>0</v>
      </c>
      <c r="AD3429" s="41">
        <f t="shared" si="2414"/>
        <v>0</v>
      </c>
      <c r="AE3429" s="41">
        <f t="shared" si="2414"/>
        <v>0</v>
      </c>
      <c r="AF3429" s="41">
        <f t="shared" si="2414"/>
        <v>0</v>
      </c>
      <c r="AG3429" s="41">
        <f t="shared" si="2414"/>
        <v>0</v>
      </c>
      <c r="AH3429" s="41">
        <f t="shared" si="2414"/>
        <v>0</v>
      </c>
      <c r="AI3429" s="41">
        <f t="shared" si="2414"/>
        <v>0</v>
      </c>
      <c r="AJ3429" s="41">
        <f t="shared" si="2414"/>
        <v>0</v>
      </c>
      <c r="AK3429" s="41">
        <f t="shared" si="2414"/>
        <v>0</v>
      </c>
      <c r="AL3429" s="41">
        <f t="shared" si="2414"/>
        <v>0</v>
      </c>
      <c r="AM3429" s="41">
        <f t="shared" si="2414"/>
        <v>0</v>
      </c>
      <c r="AN3429" s="41">
        <f t="shared" si="2414"/>
        <v>0</v>
      </c>
      <c r="AO3429" s="41">
        <f t="shared" si="2414"/>
        <v>0</v>
      </c>
      <c r="AP3429" s="41">
        <f t="shared" si="2414"/>
        <v>0</v>
      </c>
      <c r="AQ3429" s="41">
        <f t="shared" si="2414"/>
        <v>0</v>
      </c>
      <c r="AR3429" s="41">
        <f t="shared" si="2414"/>
        <v>0</v>
      </c>
      <c r="AS3429" s="41">
        <f t="shared" si="2414"/>
        <v>0</v>
      </c>
      <c r="AT3429" s="41">
        <f t="shared" si="2414"/>
        <v>0</v>
      </c>
      <c r="AU3429" s="41">
        <f t="shared" si="2414"/>
        <v>0</v>
      </c>
      <c r="AV3429" s="41">
        <f t="shared" si="2414"/>
        <v>0</v>
      </c>
      <c r="AW3429" s="41">
        <f t="shared" si="2414"/>
        <v>0</v>
      </c>
      <c r="AX3429" s="41">
        <f t="shared" si="2414"/>
        <v>0</v>
      </c>
      <c r="AY3429" s="41">
        <f t="shared" si="2414"/>
        <v>0</v>
      </c>
      <c r="AZ3429" s="41">
        <f t="shared" si="2414"/>
        <v>0</v>
      </c>
      <c r="BA3429" s="41">
        <f t="shared" si="2414"/>
        <v>0</v>
      </c>
      <c r="BB3429" s="41">
        <f t="shared" si="2414"/>
        <v>0</v>
      </c>
      <c r="BC3429" s="41">
        <f t="shared" si="2414"/>
        <v>0</v>
      </c>
      <c r="BD3429" s="41">
        <f t="shared" si="2414"/>
        <v>0</v>
      </c>
    </row>
    <row r="3430" spans="1:59" ht="16" x14ac:dyDescent="0.2">
      <c r="B3430" s="11">
        <f t="shared" si="2410"/>
        <v>126</v>
      </c>
      <c r="C3430" s="12" t="str">
        <f t="shared" si="2410"/>
        <v>SCI HSR 5</v>
      </c>
      <c r="D3430" s="46" t="s">
        <v>270</v>
      </c>
      <c r="E3430" s="31">
        <v>0</v>
      </c>
      <c r="F3430" s="15"/>
      <c r="G3430" s="46" t="s">
        <v>266</v>
      </c>
      <c r="H3430" s="31">
        <v>840000</v>
      </c>
      <c r="I3430" s="46" t="s">
        <v>268</v>
      </c>
      <c r="J3430" s="31">
        <v>0</v>
      </c>
      <c r="L3430" s="54" t="s">
        <v>271</v>
      </c>
      <c r="M3430" s="73"/>
      <c r="N3430" s="73"/>
      <c r="O3430" s="45">
        <f t="shared" ref="O3430:BD3430" si="2415">IFERROR(-($E3411+$H3411+$J3411)*O3412,"")</f>
        <v>0</v>
      </c>
      <c r="P3430" s="45">
        <f t="shared" si="2415"/>
        <v>0</v>
      </c>
      <c r="Q3430" s="45">
        <f t="shared" si="2415"/>
        <v>0</v>
      </c>
      <c r="R3430" s="45">
        <f t="shared" si="2415"/>
        <v>0</v>
      </c>
      <c r="S3430" s="45">
        <f t="shared" si="2415"/>
        <v>0</v>
      </c>
      <c r="T3430" s="45">
        <f t="shared" si="2415"/>
        <v>0</v>
      </c>
      <c r="U3430" s="45">
        <f t="shared" si="2415"/>
        <v>0</v>
      </c>
      <c r="V3430" s="45">
        <f t="shared" si="2415"/>
        <v>0</v>
      </c>
      <c r="W3430" s="45">
        <f t="shared" si="2415"/>
        <v>0</v>
      </c>
      <c r="X3430" s="45">
        <f t="shared" si="2415"/>
        <v>0</v>
      </c>
      <c r="Y3430" s="45">
        <f t="shared" si="2415"/>
        <v>0</v>
      </c>
      <c r="Z3430" s="45">
        <f t="shared" si="2415"/>
        <v>0</v>
      </c>
      <c r="AA3430" s="45">
        <f t="shared" si="2415"/>
        <v>0</v>
      </c>
      <c r="AB3430" s="45">
        <f t="shared" si="2415"/>
        <v>0</v>
      </c>
      <c r="AC3430" s="45">
        <f t="shared" si="2415"/>
        <v>0</v>
      </c>
      <c r="AD3430" s="45">
        <f t="shared" si="2415"/>
        <v>0</v>
      </c>
      <c r="AE3430" s="45">
        <f t="shared" si="2415"/>
        <v>0</v>
      </c>
      <c r="AF3430" s="45">
        <f t="shared" si="2415"/>
        <v>0</v>
      </c>
      <c r="AG3430" s="45">
        <f t="shared" si="2415"/>
        <v>0</v>
      </c>
      <c r="AH3430" s="45">
        <f t="shared" si="2415"/>
        <v>0</v>
      </c>
      <c r="AI3430" s="45">
        <f t="shared" si="2415"/>
        <v>0</v>
      </c>
      <c r="AJ3430" s="45">
        <f t="shared" si="2415"/>
        <v>0</v>
      </c>
      <c r="AK3430" s="45">
        <f t="shared" si="2415"/>
        <v>0</v>
      </c>
      <c r="AL3430" s="45">
        <f t="shared" si="2415"/>
        <v>0</v>
      </c>
      <c r="AM3430" s="45">
        <f t="shared" si="2415"/>
        <v>0</v>
      </c>
      <c r="AN3430" s="45">
        <f t="shared" si="2415"/>
        <v>0</v>
      </c>
      <c r="AO3430" s="45">
        <f t="shared" si="2415"/>
        <v>0</v>
      </c>
      <c r="AP3430" s="45">
        <f t="shared" si="2415"/>
        <v>0</v>
      </c>
      <c r="AQ3430" s="45">
        <f t="shared" si="2415"/>
        <v>0</v>
      </c>
      <c r="AR3430" s="45">
        <f t="shared" si="2415"/>
        <v>0</v>
      </c>
      <c r="AS3430" s="45">
        <f t="shared" si="2415"/>
        <v>0</v>
      </c>
      <c r="AT3430" s="45">
        <f t="shared" si="2415"/>
        <v>0</v>
      </c>
      <c r="AU3430" s="45">
        <f t="shared" si="2415"/>
        <v>0</v>
      </c>
      <c r="AV3430" s="45">
        <f t="shared" si="2415"/>
        <v>0</v>
      </c>
      <c r="AW3430" s="45">
        <f t="shared" si="2415"/>
        <v>0</v>
      </c>
      <c r="AX3430" s="45">
        <f t="shared" si="2415"/>
        <v>0</v>
      </c>
      <c r="AY3430" s="45">
        <f t="shared" si="2415"/>
        <v>0</v>
      </c>
      <c r="AZ3430" s="45">
        <f t="shared" si="2415"/>
        <v>0</v>
      </c>
      <c r="BA3430" s="45">
        <f t="shared" si="2415"/>
        <v>0</v>
      </c>
      <c r="BB3430" s="45">
        <f t="shared" si="2415"/>
        <v>0</v>
      </c>
      <c r="BC3430" s="45">
        <f t="shared" si="2415"/>
        <v>0</v>
      </c>
      <c r="BD3430" s="45">
        <f t="shared" si="2415"/>
        <v>0</v>
      </c>
    </row>
    <row r="3431" spans="1:59" x14ac:dyDescent="0.2">
      <c r="A3431"/>
      <c r="B3431"/>
      <c r="C3431"/>
      <c r="D3431"/>
      <c r="E3431"/>
      <c r="F3431"/>
      <c r="G3431"/>
      <c r="H3431"/>
      <c r="I3431"/>
      <c r="J3431"/>
      <c r="K3431"/>
      <c r="L3431"/>
      <c r="M3431"/>
      <c r="N3431"/>
      <c r="O3431"/>
      <c r="P3431"/>
      <c r="Q3431"/>
      <c r="R3431"/>
      <c r="S3431"/>
      <c r="T3431"/>
      <c r="U3431"/>
      <c r="V3431"/>
      <c r="W3431"/>
      <c r="X3431"/>
      <c r="Y3431"/>
      <c r="Z3431"/>
      <c r="AA3431"/>
      <c r="AB3431"/>
      <c r="AC3431"/>
      <c r="AD3431"/>
      <c r="AE3431"/>
      <c r="AF3431"/>
      <c r="AG3431"/>
      <c r="AH3431"/>
      <c r="AI3431"/>
      <c r="AJ3431"/>
      <c r="AK3431"/>
      <c r="AL3431"/>
      <c r="AM3431"/>
      <c r="AN3431"/>
      <c r="AO3431"/>
      <c r="AP3431"/>
      <c r="AQ3431"/>
      <c r="AR3431"/>
      <c r="AS3431"/>
      <c r="AT3431"/>
      <c r="AU3431"/>
      <c r="AV3431"/>
      <c r="AW3431"/>
      <c r="AX3431"/>
      <c r="AY3431"/>
      <c r="AZ3431"/>
      <c r="BA3431"/>
      <c r="BB3431"/>
      <c r="BC3431"/>
      <c r="BD3431"/>
    </row>
    <row r="3432" spans="1:59" ht="16" x14ac:dyDescent="0.2">
      <c r="A3432"/>
      <c r="B3432"/>
      <c r="C3432"/>
      <c r="D3432"/>
      <c r="E3432"/>
      <c r="F3432"/>
      <c r="G3432"/>
      <c r="H3432"/>
      <c r="I3432"/>
      <c r="J3432"/>
      <c r="K3432"/>
      <c r="L3432"/>
      <c r="M3432"/>
      <c r="N3432"/>
      <c r="O3432"/>
      <c r="P3432"/>
      <c r="Q3432"/>
      <c r="R3432"/>
      <c r="S3432"/>
      <c r="T3432"/>
      <c r="U3432"/>
      <c r="V3432"/>
      <c r="W3432"/>
      <c r="X3432"/>
      <c r="Y3432"/>
      <c r="Z3432"/>
      <c r="AA3432"/>
      <c r="AB3432"/>
      <c r="AC3432"/>
      <c r="AD3432"/>
      <c r="AE3432"/>
      <c r="AF3432"/>
      <c r="AG3432"/>
      <c r="AH3432"/>
      <c r="AI3432"/>
      <c r="AJ3432"/>
      <c r="AK3432"/>
      <c r="AL3432"/>
      <c r="AM3432"/>
      <c r="AN3432"/>
      <c r="AO3432"/>
      <c r="AP3432"/>
      <c r="AQ3432"/>
      <c r="AR3432"/>
      <c r="AS3432"/>
      <c r="AT3432"/>
      <c r="AU3432"/>
      <c r="AV3432"/>
      <c r="AW3432"/>
      <c r="AX3432"/>
      <c r="AY3432"/>
      <c r="AZ3432"/>
      <c r="BA3432"/>
      <c r="BB3432"/>
      <c r="BC3432"/>
      <c r="BD3432"/>
      <c r="BE3432" s="1"/>
    </row>
    <row r="3433" spans="1:59" ht="16" x14ac:dyDescent="0.2">
      <c r="A3433" s="1"/>
      <c r="B3433" s="67">
        <v>127</v>
      </c>
      <c r="C3433" s="68" t="str">
        <f>H3435</f>
        <v>SCI HSR 5</v>
      </c>
      <c r="D3433" s="69" t="s">
        <v>186</v>
      </c>
      <c r="E3433" s="69"/>
      <c r="F3433" s="69"/>
      <c r="G3433" s="69"/>
      <c r="H3433" s="69"/>
      <c r="I3433" s="69"/>
      <c r="J3433" s="69"/>
      <c r="K3433" s="68"/>
      <c r="L3433" s="68"/>
      <c r="M3433" s="68"/>
      <c r="N3433" s="68"/>
      <c r="O3433" s="82"/>
      <c r="P3433" s="82"/>
      <c r="Q3433" s="82"/>
      <c r="R3433" s="82"/>
      <c r="S3433" s="82"/>
      <c r="T3433" s="82"/>
      <c r="U3433" s="82"/>
      <c r="V3433" s="82"/>
      <c r="W3433" s="82"/>
      <c r="X3433" s="82"/>
      <c r="Y3433" s="82"/>
      <c r="Z3433" s="82"/>
      <c r="AA3433" s="82"/>
      <c r="AB3433" s="82"/>
      <c r="AC3433" s="82"/>
      <c r="AD3433" s="82"/>
      <c r="AE3433" s="82"/>
      <c r="AF3433" s="82"/>
      <c r="AG3433" s="82"/>
      <c r="AH3433" s="82"/>
      <c r="AI3433" s="82"/>
      <c r="AJ3433" s="82"/>
      <c r="AK3433" s="82"/>
      <c r="AL3433" s="82"/>
      <c r="AM3433" s="82"/>
      <c r="AN3433" s="82"/>
      <c r="AO3433" s="82"/>
      <c r="AP3433" s="82"/>
      <c r="AQ3433" s="82"/>
      <c r="AR3433" s="82"/>
      <c r="AS3433" s="82"/>
      <c r="AT3433" s="82"/>
      <c r="AU3433" s="82"/>
      <c r="AV3433" s="82"/>
      <c r="AW3433" s="82"/>
      <c r="AX3433" s="82"/>
      <c r="AY3433" s="82"/>
      <c r="AZ3433" s="82"/>
      <c r="BA3433" s="82"/>
      <c r="BB3433" s="82"/>
      <c r="BC3433" s="82"/>
      <c r="BD3433" s="82"/>
      <c r="BE3433" s="1"/>
      <c r="BF3433" s="1"/>
      <c r="BG3433" s="1"/>
    </row>
    <row r="3434" spans="1:59" ht="16" x14ac:dyDescent="0.2">
      <c r="A3434" s="35"/>
      <c r="B3434" s="11">
        <f>B3433</f>
        <v>127</v>
      </c>
      <c r="C3434" s="12" t="str">
        <f>C3433</f>
        <v>SCI HSR 5</v>
      </c>
      <c r="D3434" s="35"/>
      <c r="E3434" s="35"/>
      <c r="F3434" s="35"/>
      <c r="G3434" s="35"/>
      <c r="H3434" s="35"/>
      <c r="I3434" s="35"/>
      <c r="J3434" s="35"/>
      <c r="K3434" s="35"/>
      <c r="L3434" s="35"/>
      <c r="M3434" s="35"/>
      <c r="N3434" s="35"/>
      <c r="O3434" s="44"/>
      <c r="P3434" s="44"/>
      <c r="Q3434" s="44"/>
      <c r="R3434" s="44"/>
      <c r="S3434" s="44"/>
      <c r="T3434" s="44"/>
      <c r="U3434" s="44"/>
      <c r="V3434" s="44"/>
      <c r="W3434" s="44"/>
      <c r="X3434" s="44"/>
      <c r="Y3434" s="44"/>
      <c r="Z3434" s="44"/>
      <c r="AA3434" s="44"/>
      <c r="AB3434" s="44"/>
      <c r="AC3434" s="44"/>
      <c r="AD3434" s="44"/>
      <c r="AE3434" s="44"/>
      <c r="AF3434" s="44"/>
      <c r="AG3434" s="44"/>
      <c r="AH3434" s="44"/>
      <c r="AI3434" s="44"/>
      <c r="AJ3434" s="44"/>
      <c r="AK3434" s="44"/>
      <c r="AL3434" s="44"/>
      <c r="AM3434" s="44"/>
      <c r="AN3434" s="44"/>
      <c r="AO3434" s="44"/>
      <c r="AP3434" s="44"/>
      <c r="AQ3434" s="44"/>
      <c r="AR3434" s="44"/>
      <c r="AS3434" s="44"/>
      <c r="AT3434" s="44"/>
      <c r="AU3434" s="44"/>
      <c r="AV3434" s="44"/>
      <c r="AW3434" s="44"/>
      <c r="AX3434" s="44"/>
      <c r="AY3434" s="44"/>
      <c r="AZ3434" s="44"/>
      <c r="BA3434" s="44"/>
      <c r="BB3434" s="44"/>
      <c r="BC3434" s="44"/>
      <c r="BD3434" s="44"/>
      <c r="BE3434" s="35"/>
      <c r="BF3434" s="35"/>
      <c r="BG3434" s="35"/>
    </row>
    <row r="3435" spans="1:59" ht="16" x14ac:dyDescent="0.2">
      <c r="B3435" s="11">
        <f t="shared" ref="B3435:C3450" si="2416">B3434</f>
        <v>127</v>
      </c>
      <c r="C3435" s="12" t="str">
        <f t="shared" si="2416"/>
        <v>SCI HSR 5</v>
      </c>
      <c r="D3435" s="13" t="s">
        <v>2</v>
      </c>
      <c r="E3435" s="14" t="s">
        <v>85</v>
      </c>
      <c r="F3435" s="15"/>
      <c r="G3435" s="13" t="s">
        <v>229</v>
      </c>
      <c r="H3435" s="14" t="s">
        <v>32</v>
      </c>
      <c r="I3435" s="14"/>
      <c r="J3435" s="14"/>
      <c r="L3435" s="16" t="s">
        <v>230</v>
      </c>
      <c r="M3435" s="70"/>
      <c r="N3435" s="70"/>
      <c r="O3435" s="17">
        <f>($E3446&gt;0)*($E3440&lt;O$2)*(EDATE($E3440,$E3446)&gt;O$3)*((O$3-O$2+1)/O$4)
+($E3446&gt;0)*($E3440&lt;O$2)*(EDATE($E3440,$E3446)&gt;=O$2)*(EDATE($E3440,$E3446)&lt;=O$3)*((EDATE($E3440,$E3446)-O$2)/O$4)
+($E3446&gt;0)*($E3440&lt;O$2)*(EDATE($E3440,$E3446)&lt;O$2)*(0)
+($E3446&gt;0)*($E3440&gt;=O$2)*($E3440&lt;=O$3)*(EDATE($E3440,$E3446)&gt;=O$2)*(EDATE($E3440,$E3446)&lt;=O$3)*((EDATE($E3440,$E3446)-$E3440+1)/O$4)
+($E3446&gt;0)*($E3440&gt;=O$2)*($E3440&lt;=O$3)*(EDATE($E3440,$E3446)&gt;O$3)*((O$3-$E3440+1)/O$4)
+($E3446&gt;0)*($E3440&gt;O$3)*(0)</f>
        <v>0</v>
      </c>
      <c r="P3435" s="17">
        <f t="shared" ref="P3435:BD3435" si="2417">($E3446&gt;0)*($E3440&lt;P$2)*(EDATE($E3440,$E3446)&gt;P$3)*((P$3-P$2+1)/P$4)
+($E3446&gt;0)*($E3440&lt;P$2)*(EDATE($E3440,$E3446)&gt;=P$2)*(EDATE($E3440,$E3446)&lt;=P$3)*((EDATE($E3440,$E3446)-P$2)/P$4)
+($E3446&gt;0)*($E3440&lt;P$2)*(EDATE($E3440,$E3446)&lt;P$2)*(0)
+($E3446&gt;0)*($E3440&gt;=P$2)*($E3440&lt;=P$3)*(EDATE($E3440,$E3446)&gt;=P$2)*(EDATE($E3440,$E3446)&lt;=P$3)*((EDATE($E3440,$E3446)-$E3440+1)/P$4)
+($E3446&gt;0)*($E3440&gt;=P$2)*($E3440&lt;=P$3)*(EDATE($E3440,$E3446)&gt;P$3)*((P$3-$E3440+1)/P$4)
+($E3446&gt;0)*($E3440&gt;P$3)*(0)</f>
        <v>0</v>
      </c>
      <c r="Q3435" s="17">
        <f t="shared" si="2417"/>
        <v>0</v>
      </c>
      <c r="R3435" s="17">
        <f t="shared" si="2417"/>
        <v>0</v>
      </c>
      <c r="S3435" s="17">
        <f t="shared" si="2417"/>
        <v>0</v>
      </c>
      <c r="T3435" s="17">
        <f t="shared" si="2417"/>
        <v>0</v>
      </c>
      <c r="U3435" s="17">
        <f t="shared" si="2417"/>
        <v>0</v>
      </c>
      <c r="V3435" s="17">
        <f t="shared" si="2417"/>
        <v>0</v>
      </c>
      <c r="W3435" s="17">
        <f t="shared" si="2417"/>
        <v>0</v>
      </c>
      <c r="X3435" s="17">
        <f t="shared" si="2417"/>
        <v>0</v>
      </c>
      <c r="Y3435" s="17">
        <f t="shared" si="2417"/>
        <v>0</v>
      </c>
      <c r="Z3435" s="17">
        <f t="shared" si="2417"/>
        <v>0</v>
      </c>
      <c r="AA3435" s="17">
        <f t="shared" si="2417"/>
        <v>0</v>
      </c>
      <c r="AB3435" s="17">
        <f t="shared" si="2417"/>
        <v>0</v>
      </c>
      <c r="AC3435" s="17">
        <f t="shared" si="2417"/>
        <v>0</v>
      </c>
      <c r="AD3435" s="17">
        <f t="shared" si="2417"/>
        <v>0</v>
      </c>
      <c r="AE3435" s="17">
        <f t="shared" si="2417"/>
        <v>0</v>
      </c>
      <c r="AF3435" s="17">
        <f t="shared" si="2417"/>
        <v>0</v>
      </c>
      <c r="AG3435" s="17">
        <f t="shared" si="2417"/>
        <v>0</v>
      </c>
      <c r="AH3435" s="17">
        <f t="shared" si="2417"/>
        <v>0</v>
      </c>
      <c r="AI3435" s="17">
        <f t="shared" si="2417"/>
        <v>0</v>
      </c>
      <c r="AJ3435" s="17">
        <f t="shared" si="2417"/>
        <v>0</v>
      </c>
      <c r="AK3435" s="17">
        <f t="shared" si="2417"/>
        <v>0</v>
      </c>
      <c r="AL3435" s="17">
        <f t="shared" si="2417"/>
        <v>0</v>
      </c>
      <c r="AM3435" s="17">
        <f t="shared" si="2417"/>
        <v>0</v>
      </c>
      <c r="AN3435" s="17">
        <f t="shared" si="2417"/>
        <v>0</v>
      </c>
      <c r="AO3435" s="17">
        <f t="shared" si="2417"/>
        <v>0</v>
      </c>
      <c r="AP3435" s="17">
        <f t="shared" si="2417"/>
        <v>0</v>
      </c>
      <c r="AQ3435" s="17">
        <f t="shared" si="2417"/>
        <v>0</v>
      </c>
      <c r="AR3435" s="17">
        <f t="shared" si="2417"/>
        <v>0</v>
      </c>
      <c r="AS3435" s="17">
        <f t="shared" si="2417"/>
        <v>0</v>
      </c>
      <c r="AT3435" s="17">
        <f t="shared" si="2417"/>
        <v>0</v>
      </c>
      <c r="AU3435" s="17">
        <f t="shared" si="2417"/>
        <v>0</v>
      </c>
      <c r="AV3435" s="17">
        <f t="shared" si="2417"/>
        <v>0</v>
      </c>
      <c r="AW3435" s="17">
        <f t="shared" si="2417"/>
        <v>0</v>
      </c>
      <c r="AX3435" s="17">
        <f t="shared" si="2417"/>
        <v>0</v>
      </c>
      <c r="AY3435" s="17">
        <f t="shared" si="2417"/>
        <v>0</v>
      </c>
      <c r="AZ3435" s="17">
        <f t="shared" si="2417"/>
        <v>0</v>
      </c>
      <c r="BA3435" s="17">
        <f t="shared" si="2417"/>
        <v>0</v>
      </c>
      <c r="BB3435" s="17">
        <f t="shared" si="2417"/>
        <v>0</v>
      </c>
      <c r="BC3435" s="17">
        <f t="shared" si="2417"/>
        <v>0</v>
      </c>
      <c r="BD3435" s="17">
        <f t="shared" si="2417"/>
        <v>0</v>
      </c>
    </row>
    <row r="3436" spans="1:59" ht="16" x14ac:dyDescent="0.2">
      <c r="B3436" s="11">
        <f t="shared" si="2416"/>
        <v>127</v>
      </c>
      <c r="C3436" s="12" t="str">
        <f t="shared" si="2416"/>
        <v>SCI HSR 5</v>
      </c>
      <c r="D3436" s="13" t="s">
        <v>7</v>
      </c>
      <c r="E3436" s="18">
        <v>109.4</v>
      </c>
      <c r="F3436" s="15"/>
      <c r="G3436" s="13" t="s">
        <v>0</v>
      </c>
      <c r="H3436" s="19">
        <v>66.900000000000006</v>
      </c>
      <c r="I3436" s="13" t="s">
        <v>20</v>
      </c>
      <c r="J3436" s="19">
        <v>61</v>
      </c>
      <c r="L3436" s="20" t="s">
        <v>231</v>
      </c>
      <c r="M3436" s="72"/>
      <c r="N3436" s="72"/>
      <c r="O3436" s="21">
        <f>($H3441&gt;0)*($J3441&lt;O$2)*0
+($H3441&gt;0)*($J3441&gt;=O$2)*($J3441&lt;=O$3)*(($J3441-O$2+1)/O$4)
+($H3441&gt;0)*($J3441&gt;O$3)*($I3441&gt;O$3)*0
+($H3441&gt;0)*($J3441&gt;O$3)*($I3441&lt;=O$3)*($I3441&gt;=O$2)*((O$3-$I3441+1)/O$4)
+($H3441&gt;0)*($J3441&gt;O$3)*($I3441&lt;O$2)*1
+($H3441&gt;0)*($I3441&gt;O$3)*0
+($H3442&gt;0)*($J$2350&lt;O$2)*0
+($H3442&gt;0)*($J3442&gt;=O$2)*($J3442&lt;=O$3)*(($J3442-O$2+1)/O$4)
+($H3442&gt;0)*($J3442&gt;O$3)*($I3442&gt;O$3)*0
+($H3442&gt;0)*($J3442&gt;O$3)*($I3442&lt;=O$3)*($I3442&gt;=O$2)*((O$3-$I3442+1)/O$4)
+($H3442&gt;0)*($J3442&gt;O$3)*($I3442&lt;O$2)*1
+($H3442&gt;0)*($I3442&gt;O$3)*0
+($H3443&gt;0)*($J3443&lt;O$2)*0
+($H3443&gt;0)*($J3443&gt;=O$2)*($J3443&lt;=O$3)*(($J3443-O$2+1)/O$4)
+($H3443&gt;0)*($J3443&gt;O$3)*($I3443&gt;O$3)*0
+($H3443&gt;0)*($J3443&gt;O$3)*($I3443&lt;=O$3)*($I3443&gt;=O$2)*((O$3-$I3443+1)/O$4)
+($H3443&gt;0)*($J3443&gt;O$3)*($I3443&lt;O$2)*1
+($H3443&gt;0)*($I3443&gt;O$3)*0</f>
        <v>0</v>
      </c>
      <c r="P3436" s="21">
        <f t="shared" ref="P3436:BD3436" si="2418">($H3441&gt;0)*($J3441&lt;P$2)*0
+($H3441&gt;0)*($J3441&gt;=P$2)*($J3441&lt;=P$3)*(($J3441-P$2+1)/P$4)
+($H3441&gt;0)*($J3441&gt;P$3)*($I3441&gt;P$3)*0
+($H3441&gt;0)*($J3441&gt;P$3)*($I3441&lt;=P$3)*($I3441&gt;=P$2)*((P$3-$I3441+1)/P$4)
+($H3441&gt;0)*($J3441&gt;P$3)*($I3441&lt;P$2)*1
+($H3441&gt;0)*($I3441&gt;P$3)*0
+($H3442&gt;0)*($J$2350&lt;P$2)*0
+($H3442&gt;0)*($J3442&gt;=P$2)*($J3442&lt;=P$3)*(($J3442-P$2+1)/P$4)
+($H3442&gt;0)*($J3442&gt;P$3)*($I3442&gt;P$3)*0
+($H3442&gt;0)*($J3442&gt;P$3)*($I3442&lt;=P$3)*($I3442&gt;=P$2)*((P$3-$I3442+1)/P$4)
+($H3442&gt;0)*($J3442&gt;P$3)*($I3442&lt;P$2)*1
+($H3442&gt;0)*($I3442&gt;P$3)*0
+($H3443&gt;0)*($J3443&lt;P$2)*0
+($H3443&gt;0)*($J3443&gt;=P$2)*($J3443&lt;=P$3)*(($J3443-P$2+1)/P$4)
+($H3443&gt;0)*($J3443&gt;P$3)*($I3443&gt;P$3)*0
+($H3443&gt;0)*($J3443&gt;P$3)*($I3443&lt;=P$3)*($I3443&gt;=P$2)*((P$3-$I3443+1)/P$4)
+($H3443&gt;0)*($J3443&gt;P$3)*($I3443&lt;P$2)*1
+($H3443&gt;0)*($I3443&gt;P$3)*0</f>
        <v>0</v>
      </c>
      <c r="Q3436" s="21">
        <f t="shared" si="2418"/>
        <v>0</v>
      </c>
      <c r="R3436" s="21">
        <f t="shared" si="2418"/>
        <v>0</v>
      </c>
      <c r="S3436" s="21">
        <f t="shared" si="2418"/>
        <v>0</v>
      </c>
      <c r="T3436" s="21">
        <f t="shared" si="2418"/>
        <v>0</v>
      </c>
      <c r="U3436" s="21">
        <f t="shared" si="2418"/>
        <v>0</v>
      </c>
      <c r="V3436" s="21">
        <f t="shared" si="2418"/>
        <v>0</v>
      </c>
      <c r="W3436" s="21">
        <f t="shared" si="2418"/>
        <v>0</v>
      </c>
      <c r="X3436" s="21">
        <f t="shared" si="2418"/>
        <v>0</v>
      </c>
      <c r="Y3436" s="21">
        <f t="shared" si="2418"/>
        <v>0</v>
      </c>
      <c r="Z3436" s="21">
        <f t="shared" si="2418"/>
        <v>0</v>
      </c>
      <c r="AA3436" s="21">
        <f t="shared" si="2418"/>
        <v>0</v>
      </c>
      <c r="AB3436" s="21">
        <f t="shared" si="2418"/>
        <v>0</v>
      </c>
      <c r="AC3436" s="21">
        <f t="shared" si="2418"/>
        <v>0</v>
      </c>
      <c r="AD3436" s="21">
        <f t="shared" si="2418"/>
        <v>0</v>
      </c>
      <c r="AE3436" s="21">
        <f t="shared" si="2418"/>
        <v>0</v>
      </c>
      <c r="AF3436" s="21">
        <f t="shared" si="2418"/>
        <v>0</v>
      </c>
      <c r="AG3436" s="21">
        <f t="shared" si="2418"/>
        <v>0</v>
      </c>
      <c r="AH3436" s="21">
        <f t="shared" si="2418"/>
        <v>0</v>
      </c>
      <c r="AI3436" s="21">
        <f t="shared" si="2418"/>
        <v>0</v>
      </c>
      <c r="AJ3436" s="21">
        <f t="shared" si="2418"/>
        <v>0</v>
      </c>
      <c r="AK3436" s="21">
        <f t="shared" si="2418"/>
        <v>0</v>
      </c>
      <c r="AL3436" s="21">
        <f t="shared" si="2418"/>
        <v>0</v>
      </c>
      <c r="AM3436" s="21">
        <f t="shared" si="2418"/>
        <v>0</v>
      </c>
      <c r="AN3436" s="21">
        <f t="shared" si="2418"/>
        <v>0</v>
      </c>
      <c r="AO3436" s="21">
        <f t="shared" si="2418"/>
        <v>0</v>
      </c>
      <c r="AP3436" s="21">
        <f t="shared" si="2418"/>
        <v>0</v>
      </c>
      <c r="AQ3436" s="21">
        <f t="shared" si="2418"/>
        <v>0</v>
      </c>
      <c r="AR3436" s="21">
        <f t="shared" si="2418"/>
        <v>0</v>
      </c>
      <c r="AS3436" s="21">
        <f t="shared" si="2418"/>
        <v>0</v>
      </c>
      <c r="AT3436" s="21">
        <f t="shared" si="2418"/>
        <v>0</v>
      </c>
      <c r="AU3436" s="21">
        <f t="shared" si="2418"/>
        <v>0</v>
      </c>
      <c r="AV3436" s="21">
        <f t="shared" si="2418"/>
        <v>0</v>
      </c>
      <c r="AW3436" s="21">
        <f t="shared" si="2418"/>
        <v>0</v>
      </c>
      <c r="AX3436" s="21">
        <f t="shared" si="2418"/>
        <v>0</v>
      </c>
      <c r="AY3436" s="21">
        <f t="shared" si="2418"/>
        <v>0</v>
      </c>
      <c r="AZ3436" s="21">
        <f t="shared" si="2418"/>
        <v>0</v>
      </c>
      <c r="BA3436" s="21">
        <f t="shared" si="2418"/>
        <v>0</v>
      </c>
      <c r="BB3436" s="21">
        <f t="shared" si="2418"/>
        <v>0</v>
      </c>
      <c r="BC3436" s="21">
        <f t="shared" si="2418"/>
        <v>0</v>
      </c>
      <c r="BD3436" s="21">
        <f t="shared" si="2418"/>
        <v>0</v>
      </c>
    </row>
    <row r="3437" spans="1:59" ht="16" x14ac:dyDescent="0.2">
      <c r="B3437" s="11">
        <f t="shared" si="2416"/>
        <v>127</v>
      </c>
      <c r="C3437" s="12" t="str">
        <f t="shared" si="2416"/>
        <v>SCI HSR 5</v>
      </c>
      <c r="D3437" s="13" t="s">
        <v>21</v>
      </c>
      <c r="E3437" s="22">
        <v>0</v>
      </c>
      <c r="F3437" s="15"/>
      <c r="G3437" s="13" t="s">
        <v>22</v>
      </c>
      <c r="H3437" s="22">
        <v>0</v>
      </c>
      <c r="I3437" s="13" t="s">
        <v>23</v>
      </c>
      <c r="J3437" s="22">
        <v>0</v>
      </c>
      <c r="K3437" s="23"/>
      <c r="L3437" s="20" t="s">
        <v>232</v>
      </c>
      <c r="M3437" s="72"/>
      <c r="N3437" s="72"/>
      <c r="O3437" s="21">
        <f>($E3440&lt;=O$3)*($E3440&gt;O$2)*((O$3-$E3440+1)/O$4)
+($E3440&lt;=O$2)*((O$3-O$2+1)/O$4)
+($E3440&gt;O$3)*(0)
-($E3448&lt;=O$3)*($E3448&lt;&gt;0)*($E3448&gt;O$2)*((O$3-$E3448)/O$4)
-($E3448&lt;=O$2)*((O$3-O$2+1)/O$4)
-($E3448&gt;O$3)*(0)</f>
        <v>1</v>
      </c>
      <c r="P3437" s="21">
        <f t="shared" ref="P3437:BD3437" si="2419">($E3440&lt;=P$3)*($E3440&gt;P$2)*((P$3-$E3440+1)/P$4)
+($E3440&lt;=P$2)*((P$3-P$2+1)/P$4)
+($E3440&gt;P$3)*(0)
-($E3448&lt;=P$3)*($E3448&lt;&gt;0)*($E3448&gt;P$2)*((P$3-$E3448)/P$4)
-($E3448&lt;=P$2)*((P$3-P$2+1)/P$4)
-($E3448&gt;P$3)*(0)</f>
        <v>1</v>
      </c>
      <c r="Q3437" s="21">
        <f t="shared" si="2419"/>
        <v>1</v>
      </c>
      <c r="R3437" s="21">
        <f t="shared" si="2419"/>
        <v>1</v>
      </c>
      <c r="S3437" s="21">
        <f t="shared" si="2419"/>
        <v>1</v>
      </c>
      <c r="T3437" s="21">
        <f t="shared" si="2419"/>
        <v>1</v>
      </c>
      <c r="U3437" s="21">
        <f t="shared" si="2419"/>
        <v>1</v>
      </c>
      <c r="V3437" s="21">
        <f t="shared" si="2419"/>
        <v>1</v>
      </c>
      <c r="W3437" s="21">
        <f t="shared" si="2419"/>
        <v>1</v>
      </c>
      <c r="X3437" s="21">
        <f t="shared" si="2419"/>
        <v>1</v>
      </c>
      <c r="Y3437" s="21">
        <f t="shared" si="2419"/>
        <v>1</v>
      </c>
      <c r="Z3437" s="21">
        <f t="shared" si="2419"/>
        <v>1</v>
      </c>
      <c r="AA3437" s="21">
        <f t="shared" si="2419"/>
        <v>1</v>
      </c>
      <c r="AB3437" s="21">
        <f t="shared" si="2419"/>
        <v>1</v>
      </c>
      <c r="AC3437" s="21">
        <f t="shared" si="2419"/>
        <v>1</v>
      </c>
      <c r="AD3437" s="21">
        <f t="shared" si="2419"/>
        <v>1</v>
      </c>
      <c r="AE3437" s="21">
        <f t="shared" si="2419"/>
        <v>1</v>
      </c>
      <c r="AF3437" s="21">
        <f t="shared" si="2419"/>
        <v>0</v>
      </c>
      <c r="AG3437" s="21">
        <f t="shared" si="2419"/>
        <v>0</v>
      </c>
      <c r="AH3437" s="21">
        <f t="shared" si="2419"/>
        <v>0</v>
      </c>
      <c r="AI3437" s="21">
        <f t="shared" si="2419"/>
        <v>0</v>
      </c>
      <c r="AJ3437" s="21">
        <f t="shared" si="2419"/>
        <v>0</v>
      </c>
      <c r="AK3437" s="21">
        <f t="shared" si="2419"/>
        <v>0</v>
      </c>
      <c r="AL3437" s="21">
        <f t="shared" si="2419"/>
        <v>0</v>
      </c>
      <c r="AM3437" s="21">
        <f t="shared" si="2419"/>
        <v>0</v>
      </c>
      <c r="AN3437" s="21">
        <f t="shared" si="2419"/>
        <v>0</v>
      </c>
      <c r="AO3437" s="21">
        <f t="shared" si="2419"/>
        <v>0</v>
      </c>
      <c r="AP3437" s="21">
        <f t="shared" si="2419"/>
        <v>0</v>
      </c>
      <c r="AQ3437" s="21">
        <f t="shared" si="2419"/>
        <v>0</v>
      </c>
      <c r="AR3437" s="21">
        <f t="shared" si="2419"/>
        <v>0</v>
      </c>
      <c r="AS3437" s="21">
        <f t="shared" si="2419"/>
        <v>0</v>
      </c>
      <c r="AT3437" s="21">
        <f t="shared" si="2419"/>
        <v>0</v>
      </c>
      <c r="AU3437" s="21">
        <f t="shared" si="2419"/>
        <v>0</v>
      </c>
      <c r="AV3437" s="21">
        <f t="shared" si="2419"/>
        <v>0</v>
      </c>
      <c r="AW3437" s="21">
        <f t="shared" si="2419"/>
        <v>0</v>
      </c>
      <c r="AX3437" s="21">
        <f t="shared" si="2419"/>
        <v>0</v>
      </c>
      <c r="AY3437" s="21">
        <f t="shared" si="2419"/>
        <v>0</v>
      </c>
      <c r="AZ3437" s="21">
        <f t="shared" si="2419"/>
        <v>0</v>
      </c>
      <c r="BA3437" s="21">
        <f t="shared" si="2419"/>
        <v>0</v>
      </c>
      <c r="BB3437" s="21">
        <f t="shared" si="2419"/>
        <v>0</v>
      </c>
      <c r="BC3437" s="21">
        <f t="shared" si="2419"/>
        <v>0</v>
      </c>
      <c r="BD3437" s="21">
        <f t="shared" si="2419"/>
        <v>0</v>
      </c>
    </row>
    <row r="3438" spans="1:59" ht="16" x14ac:dyDescent="0.2">
      <c r="B3438" s="11">
        <f t="shared" si="2416"/>
        <v>127</v>
      </c>
      <c r="C3438" s="12" t="str">
        <f t="shared" si="2416"/>
        <v>SCI HSR 5</v>
      </c>
      <c r="D3438" s="13" t="s">
        <v>1</v>
      </c>
      <c r="E3438" s="22">
        <v>129605</v>
      </c>
      <c r="F3438" s="15"/>
      <c r="G3438" s="15"/>
      <c r="H3438" s="15"/>
      <c r="I3438" s="15"/>
      <c r="J3438" s="15"/>
      <c r="L3438" s="20" t="s">
        <v>233</v>
      </c>
      <c r="M3438" s="72"/>
      <c r="N3438" s="72"/>
      <c r="O3438" s="21">
        <f>($E3451&gt;O$3)*($E3448&lt;O$2)*((O$3-O$2+1)/O$4)
+($E3451&gt;O$3)*($E3448&gt;=O$2)*($E3448&lt;=O$3)*((O$3-$E3448)/O$4)
+($E3451&gt;O$3)*($E3448&gt;O$3)*(0)
+($E3451&lt;=O$3)*($E3451&gt;=O$2)*($E3448&lt;O$2)*(($E3451-O$2)/O$4)
+($E3451&lt;=O$3)*($E3451&gt;=O$2)*($E3448&lt;=O$3)*($E3448&gt;=O$2)*(($E3451-$E3448)/O$4)
+($E3451&lt;O$2)*(0)</f>
        <v>0</v>
      </c>
      <c r="P3438" s="21">
        <f t="shared" ref="P3438:BD3438" si="2420">($E3451&gt;P$3)*($E3448&lt;P$2)*((P$3-P$2+1)/P$4)
+($E3451&gt;P$3)*($E3448&gt;=P$2)*($E3448&lt;=P$3)*((P$3-$E3448)/P$4)
+($E3451&gt;P$3)*($E3448&gt;P$3)*(0)
+($E3451&lt;=P$3)*($E3451&gt;=P$2)*($E3448&lt;P$2)*(($E3451-P$2)/P$4)
+($E3451&lt;=P$3)*($E3451&gt;=P$2)*($E3448&lt;=P$3)*($E3448&gt;=P$2)*(($E3451-$E3448)/P$4)
+($E3451&lt;P$2)*(0)</f>
        <v>0</v>
      </c>
      <c r="Q3438" s="21">
        <f t="shared" si="2420"/>
        <v>0</v>
      </c>
      <c r="R3438" s="21">
        <f t="shared" si="2420"/>
        <v>0</v>
      </c>
      <c r="S3438" s="21">
        <f t="shared" si="2420"/>
        <v>0</v>
      </c>
      <c r="T3438" s="21">
        <f t="shared" si="2420"/>
        <v>0</v>
      </c>
      <c r="U3438" s="21">
        <f t="shared" si="2420"/>
        <v>0</v>
      </c>
      <c r="V3438" s="21">
        <f t="shared" si="2420"/>
        <v>0</v>
      </c>
      <c r="W3438" s="21">
        <f t="shared" si="2420"/>
        <v>0</v>
      </c>
      <c r="X3438" s="21">
        <f t="shared" si="2420"/>
        <v>0</v>
      </c>
      <c r="Y3438" s="21">
        <f t="shared" si="2420"/>
        <v>0</v>
      </c>
      <c r="Z3438" s="21">
        <f t="shared" si="2420"/>
        <v>0</v>
      </c>
      <c r="AA3438" s="21">
        <f t="shared" si="2420"/>
        <v>0</v>
      </c>
      <c r="AB3438" s="21">
        <f t="shared" si="2420"/>
        <v>0</v>
      </c>
      <c r="AC3438" s="21">
        <f t="shared" si="2420"/>
        <v>0</v>
      </c>
      <c r="AD3438" s="21">
        <f t="shared" si="2420"/>
        <v>0</v>
      </c>
      <c r="AE3438" s="21">
        <f t="shared" si="2420"/>
        <v>0</v>
      </c>
      <c r="AF3438" s="21">
        <f t="shared" si="2420"/>
        <v>0</v>
      </c>
      <c r="AG3438" s="21">
        <f t="shared" si="2420"/>
        <v>0</v>
      </c>
      <c r="AH3438" s="21">
        <f t="shared" si="2420"/>
        <v>0</v>
      </c>
      <c r="AI3438" s="21">
        <f t="shared" si="2420"/>
        <v>0</v>
      </c>
      <c r="AJ3438" s="21">
        <f t="shared" si="2420"/>
        <v>0</v>
      </c>
      <c r="AK3438" s="21">
        <f t="shared" si="2420"/>
        <v>0</v>
      </c>
      <c r="AL3438" s="21">
        <f t="shared" si="2420"/>
        <v>0</v>
      </c>
      <c r="AM3438" s="21">
        <f t="shared" si="2420"/>
        <v>0</v>
      </c>
      <c r="AN3438" s="21">
        <f t="shared" si="2420"/>
        <v>0</v>
      </c>
      <c r="AO3438" s="21">
        <f t="shared" si="2420"/>
        <v>0</v>
      </c>
      <c r="AP3438" s="21">
        <f t="shared" si="2420"/>
        <v>0</v>
      </c>
      <c r="AQ3438" s="21">
        <f t="shared" si="2420"/>
        <v>0</v>
      </c>
      <c r="AR3438" s="21">
        <f t="shared" si="2420"/>
        <v>0</v>
      </c>
      <c r="AS3438" s="21">
        <f t="shared" si="2420"/>
        <v>0</v>
      </c>
      <c r="AT3438" s="21">
        <f t="shared" si="2420"/>
        <v>0</v>
      </c>
      <c r="AU3438" s="21">
        <f t="shared" si="2420"/>
        <v>0</v>
      </c>
      <c r="AV3438" s="21">
        <f t="shared" si="2420"/>
        <v>0</v>
      </c>
      <c r="AW3438" s="21">
        <f t="shared" si="2420"/>
        <v>0</v>
      </c>
      <c r="AX3438" s="21">
        <f t="shared" si="2420"/>
        <v>0</v>
      </c>
      <c r="AY3438" s="21">
        <f t="shared" si="2420"/>
        <v>0</v>
      </c>
      <c r="AZ3438" s="21">
        <f t="shared" si="2420"/>
        <v>0</v>
      </c>
      <c r="BA3438" s="21">
        <f t="shared" si="2420"/>
        <v>0</v>
      </c>
      <c r="BB3438" s="21">
        <f t="shared" si="2420"/>
        <v>0</v>
      </c>
      <c r="BC3438" s="21">
        <f t="shared" si="2420"/>
        <v>0</v>
      </c>
      <c r="BD3438" s="21">
        <f t="shared" si="2420"/>
        <v>0</v>
      </c>
    </row>
    <row r="3439" spans="1:59" ht="16" x14ac:dyDescent="0.2">
      <c r="B3439" s="11">
        <f t="shared" si="2416"/>
        <v>127</v>
      </c>
      <c r="C3439" s="12" t="str">
        <f t="shared" si="2416"/>
        <v>SCI HSR 5</v>
      </c>
      <c r="K3439" s="24"/>
      <c r="L3439" s="20" t="s">
        <v>234</v>
      </c>
      <c r="M3439" s="72"/>
      <c r="N3439" s="72"/>
      <c r="O3439" s="21">
        <f>($E3454&gt;0)*($E3451&lt;O$2)*(EDATE($E3451,$E3454)&gt;O$3)*((O$3-O$2+1)/O$4)
+($E3454&gt;0)*($E3451&lt;O$2)*(EDATE($E3451,$E3454)&gt;=O$2)*(EDATE($E3451,$E3454)&lt;=O$3)*((EDATE($E3451,$E3454)-O$2)/O$4)
+($E3454&gt;0)*($E3451&lt;O$2)*(EDATE($E3451,$E3454)&lt;O$2)*(0)
+($E3454&gt;0)*($E3451&gt;=O$2)*($E3451&lt;=O$3)*(EDATE($E3451,$E3454)&gt;=O$2)*(EDATE($E3451,$E3454)&lt;=O$3)*((EDATE($E3451,$E3454)-$E3451+1)/O$4)
+($E3454&gt;0)*($E3451&gt;=O$2)*($E3451&lt;=O$3)*(EDATE($E3451,$E3454)&gt;O$3)*((O$3-$E3451+1)/O$4)
+($E3454&gt;0)*($E3451&gt;O$3)*(0)</f>
        <v>0</v>
      </c>
      <c r="P3439" s="21">
        <f t="shared" ref="P3439:BD3439" si="2421">($E3454&gt;0)*($E3451&lt;P$2)*(EDATE($E3451,$E3454)&gt;P$3)*((P$3-P$2+1)/P$4)
+($E3454&gt;0)*($E3451&lt;P$2)*(EDATE($E3451,$E3454)&gt;=P$2)*(EDATE($E3451,$E3454)&lt;=P$3)*((EDATE($E3451,$E3454)-P$2)/P$4)
+($E3454&gt;0)*($E3451&lt;P$2)*(EDATE($E3451,$E3454)&lt;P$2)*(0)
+($E3454&gt;0)*($E3451&gt;=P$2)*($E3451&lt;=P$3)*(EDATE($E3451,$E3454)&gt;=P$2)*(EDATE($E3451,$E3454)&lt;=P$3)*((EDATE($E3451,$E3454)-$E3451+1)/P$4)
+($E3454&gt;0)*($E3451&gt;=P$2)*($E3451&lt;=P$3)*(EDATE($E3451,$E3454)&gt;P$3)*((P$3-$E3451+1)/P$4)
+($E3454&gt;0)*($E3451&gt;P$3)*(0)</f>
        <v>0</v>
      </c>
      <c r="Q3439" s="21">
        <f t="shared" si="2421"/>
        <v>0</v>
      </c>
      <c r="R3439" s="21">
        <f t="shared" si="2421"/>
        <v>0</v>
      </c>
      <c r="S3439" s="21">
        <f t="shared" si="2421"/>
        <v>0</v>
      </c>
      <c r="T3439" s="21">
        <f t="shared" si="2421"/>
        <v>0</v>
      </c>
      <c r="U3439" s="21">
        <f t="shared" si="2421"/>
        <v>0</v>
      </c>
      <c r="V3439" s="21">
        <f t="shared" si="2421"/>
        <v>0</v>
      </c>
      <c r="W3439" s="21">
        <f t="shared" si="2421"/>
        <v>0</v>
      </c>
      <c r="X3439" s="21">
        <f t="shared" si="2421"/>
        <v>0</v>
      </c>
      <c r="Y3439" s="21">
        <f t="shared" si="2421"/>
        <v>0</v>
      </c>
      <c r="Z3439" s="21">
        <f t="shared" si="2421"/>
        <v>0</v>
      </c>
      <c r="AA3439" s="21">
        <f t="shared" si="2421"/>
        <v>0</v>
      </c>
      <c r="AB3439" s="21">
        <f t="shared" si="2421"/>
        <v>0</v>
      </c>
      <c r="AC3439" s="21">
        <f t="shared" si="2421"/>
        <v>0</v>
      </c>
      <c r="AD3439" s="21">
        <f t="shared" si="2421"/>
        <v>0</v>
      </c>
      <c r="AE3439" s="21">
        <f t="shared" si="2421"/>
        <v>0</v>
      </c>
      <c r="AF3439" s="21">
        <f t="shared" si="2421"/>
        <v>0</v>
      </c>
      <c r="AG3439" s="21">
        <f t="shared" si="2421"/>
        <v>0</v>
      </c>
      <c r="AH3439" s="21">
        <f t="shared" si="2421"/>
        <v>0</v>
      </c>
      <c r="AI3439" s="21">
        <f t="shared" si="2421"/>
        <v>0</v>
      </c>
      <c r="AJ3439" s="21">
        <f t="shared" si="2421"/>
        <v>0</v>
      </c>
      <c r="AK3439" s="21">
        <f t="shared" si="2421"/>
        <v>0</v>
      </c>
      <c r="AL3439" s="21">
        <f t="shared" si="2421"/>
        <v>0</v>
      </c>
      <c r="AM3439" s="21">
        <f t="shared" si="2421"/>
        <v>0</v>
      </c>
      <c r="AN3439" s="21">
        <f t="shared" si="2421"/>
        <v>0</v>
      </c>
      <c r="AO3439" s="21">
        <f t="shared" si="2421"/>
        <v>0</v>
      </c>
      <c r="AP3439" s="21">
        <f t="shared" si="2421"/>
        <v>0</v>
      </c>
      <c r="AQ3439" s="21">
        <f t="shared" si="2421"/>
        <v>0</v>
      </c>
      <c r="AR3439" s="21">
        <f t="shared" si="2421"/>
        <v>0</v>
      </c>
      <c r="AS3439" s="21">
        <f t="shared" si="2421"/>
        <v>0</v>
      </c>
      <c r="AT3439" s="21">
        <f t="shared" si="2421"/>
        <v>0</v>
      </c>
      <c r="AU3439" s="21">
        <f t="shared" si="2421"/>
        <v>0</v>
      </c>
      <c r="AV3439" s="21">
        <f t="shared" si="2421"/>
        <v>0</v>
      </c>
      <c r="AW3439" s="21">
        <f t="shared" si="2421"/>
        <v>0</v>
      </c>
      <c r="AX3439" s="21">
        <f t="shared" si="2421"/>
        <v>0</v>
      </c>
      <c r="AY3439" s="21">
        <f t="shared" si="2421"/>
        <v>0</v>
      </c>
      <c r="AZ3439" s="21">
        <f t="shared" si="2421"/>
        <v>0</v>
      </c>
      <c r="BA3439" s="21">
        <f t="shared" si="2421"/>
        <v>0</v>
      </c>
      <c r="BB3439" s="21">
        <f t="shared" si="2421"/>
        <v>0</v>
      </c>
      <c r="BC3439" s="21">
        <f t="shared" si="2421"/>
        <v>0</v>
      </c>
      <c r="BD3439" s="21">
        <f t="shared" si="2421"/>
        <v>0</v>
      </c>
    </row>
    <row r="3440" spans="1:59" ht="16" x14ac:dyDescent="0.2">
      <c r="B3440" s="11">
        <f t="shared" si="2416"/>
        <v>127</v>
      </c>
      <c r="C3440" s="12" t="str">
        <f t="shared" si="2416"/>
        <v>SCI HSR 5</v>
      </c>
      <c r="D3440" s="25" t="s">
        <v>235</v>
      </c>
      <c r="E3440" s="26">
        <v>43009</v>
      </c>
      <c r="F3440" s="15"/>
      <c r="G3440" s="25" t="s">
        <v>236</v>
      </c>
      <c r="H3440" s="25" t="s">
        <v>237</v>
      </c>
      <c r="I3440" s="25" t="s">
        <v>238</v>
      </c>
      <c r="J3440" s="25" t="s">
        <v>239</v>
      </c>
      <c r="K3440" s="24"/>
      <c r="L3440" s="27" t="s">
        <v>240</v>
      </c>
      <c r="M3440" s="83"/>
      <c r="N3440" s="83"/>
      <c r="O3440" s="28">
        <f>($H3452&gt;0)*($J3452&lt;O$2)*0
+($H3452&gt;0)*($J3452&gt;=O$2)*($J3452&lt;=O$3)*(($J3452-O$2+1)/O$4)
+($H3452&gt;0)*($J3452&gt;O$3)*($I3452&gt;O$3)*0
+($H3452&gt;0)*($J3452&gt;O$3)*($I3452&lt;=O$3)*($I3452&gt;=O$2)*((O$3-$I3452+1)/O$4)
+($H3452&gt;0)*($J3452&gt;O$3)*($I3452&lt;O$2)*1
+($H3452&gt;0)*($I3452&gt;O$3)*0
+($H3453&gt;0)*($J3453&lt;O$2)*0
+($H3453&gt;0)*($J3453&gt;=O$2)*($J3453&lt;=O$3)*(($J3453-O$2+1)/O$4)
+($H3453&gt;0)*($J3453&gt;O$3)*($I3453&gt;O$3)*0
+($H3453&gt;0)*($J3453&gt;O$3)*($I3453&lt;=O$3)*($I3453&gt;=O$2)*((O$3-$I3453+1)/O$4)
+($H3453&gt;0)*($J3453&gt;O$3)*($I3453&lt;O$2)*1
+($H3453&gt;0)*($I3453&gt;O$3)*0
+($H3454&gt;0)*($J3454&lt;O$2)*0
+($H3454&gt;0)*($J3454&gt;=O$2)*($J3454&lt;=O$3)*(($J3454-O$2+1)/O$4)
+($H3454&gt;0)*($J3454&gt;O$3)*($I3454&gt;O$3)*0
+($H3454&gt;0)*($J3454&gt;O$3)*($I3454&lt;=O$3)*($I3454&gt;=O$2)*((O$3-$I3454+1)/O$4)
+($H3454&gt;0)*($J3454&gt;O$3)*($I3454&lt;O$2)*1
+($H3454&gt;0)*($I3454&gt;O$3)*0</f>
        <v>0</v>
      </c>
      <c r="P3440" s="28">
        <f t="shared" ref="P3440:BD3440" si="2422">($H3452&gt;0)*($J3452&lt;P$2)*0
+($H3452&gt;0)*($J3452&gt;=P$2)*($J3452&lt;=P$3)*(($J3452-P$2+1)/P$4)
+($H3452&gt;0)*($J3452&gt;P$3)*($I3452&gt;P$3)*0
+($H3452&gt;0)*($J3452&gt;P$3)*($I3452&lt;=P$3)*($I3452&gt;=P$2)*((P$3-$I3452+1)/P$4)
+($H3452&gt;0)*($J3452&gt;P$3)*($I3452&lt;P$2)*1
+($H3452&gt;0)*($I3452&gt;P$3)*0
+($H3453&gt;0)*($J3453&lt;P$2)*0
+($H3453&gt;0)*($J3453&gt;=P$2)*($J3453&lt;=P$3)*(($J3453-P$2+1)/P$4)
+($H3453&gt;0)*($J3453&gt;P$3)*($I3453&gt;P$3)*0
+($H3453&gt;0)*($J3453&gt;P$3)*($I3453&lt;=P$3)*($I3453&gt;=P$2)*((P$3-$I3453+1)/P$4)
+($H3453&gt;0)*($J3453&gt;P$3)*($I3453&lt;P$2)*1
+($H3453&gt;0)*($I3453&gt;P$3)*0
+($H3454&gt;0)*($J3454&lt;P$2)*0
+($H3454&gt;0)*($J3454&gt;=P$2)*($J3454&lt;=P$3)*(($J3454-P$2+1)/P$4)
+($H3454&gt;0)*($J3454&gt;P$3)*($I3454&gt;P$3)*0
+($H3454&gt;0)*($J3454&gt;P$3)*($I3454&lt;=P$3)*($I3454&gt;=P$2)*((P$3-$I3454+1)/P$4)
+($H3454&gt;0)*($J3454&gt;P$3)*($I3454&lt;P$2)*1
+($H3454&gt;0)*($I3454&gt;P$3)*0</f>
        <v>0</v>
      </c>
      <c r="Q3440" s="28">
        <f t="shared" si="2422"/>
        <v>0</v>
      </c>
      <c r="R3440" s="28">
        <f t="shared" si="2422"/>
        <v>0</v>
      </c>
      <c r="S3440" s="28">
        <f t="shared" si="2422"/>
        <v>0</v>
      </c>
      <c r="T3440" s="28">
        <f t="shared" si="2422"/>
        <v>0</v>
      </c>
      <c r="U3440" s="28">
        <f t="shared" si="2422"/>
        <v>0</v>
      </c>
      <c r="V3440" s="28">
        <f t="shared" si="2422"/>
        <v>0</v>
      </c>
      <c r="W3440" s="28">
        <f t="shared" si="2422"/>
        <v>0</v>
      </c>
      <c r="X3440" s="28">
        <f t="shared" si="2422"/>
        <v>0</v>
      </c>
      <c r="Y3440" s="28">
        <f t="shared" si="2422"/>
        <v>0</v>
      </c>
      <c r="Z3440" s="28">
        <f t="shared" si="2422"/>
        <v>0</v>
      </c>
      <c r="AA3440" s="28">
        <f t="shared" si="2422"/>
        <v>0</v>
      </c>
      <c r="AB3440" s="28">
        <f t="shared" si="2422"/>
        <v>0</v>
      </c>
      <c r="AC3440" s="28">
        <f t="shared" si="2422"/>
        <v>0</v>
      </c>
      <c r="AD3440" s="28">
        <f t="shared" si="2422"/>
        <v>0</v>
      </c>
      <c r="AE3440" s="28">
        <f t="shared" si="2422"/>
        <v>0</v>
      </c>
      <c r="AF3440" s="28">
        <f t="shared" si="2422"/>
        <v>0</v>
      </c>
      <c r="AG3440" s="28">
        <f t="shared" si="2422"/>
        <v>0</v>
      </c>
      <c r="AH3440" s="28">
        <f t="shared" si="2422"/>
        <v>0</v>
      </c>
      <c r="AI3440" s="28">
        <f t="shared" si="2422"/>
        <v>0</v>
      </c>
      <c r="AJ3440" s="28">
        <f t="shared" si="2422"/>
        <v>0</v>
      </c>
      <c r="AK3440" s="28">
        <f t="shared" si="2422"/>
        <v>0</v>
      </c>
      <c r="AL3440" s="28">
        <f t="shared" si="2422"/>
        <v>0</v>
      </c>
      <c r="AM3440" s="28">
        <f t="shared" si="2422"/>
        <v>0</v>
      </c>
      <c r="AN3440" s="28">
        <f t="shared" si="2422"/>
        <v>0</v>
      </c>
      <c r="AO3440" s="28">
        <f t="shared" si="2422"/>
        <v>0</v>
      </c>
      <c r="AP3440" s="28">
        <f t="shared" si="2422"/>
        <v>0</v>
      </c>
      <c r="AQ3440" s="28">
        <f t="shared" si="2422"/>
        <v>0</v>
      </c>
      <c r="AR3440" s="28">
        <f t="shared" si="2422"/>
        <v>0</v>
      </c>
      <c r="AS3440" s="28">
        <f t="shared" si="2422"/>
        <v>0</v>
      </c>
      <c r="AT3440" s="28">
        <f t="shared" si="2422"/>
        <v>0</v>
      </c>
      <c r="AU3440" s="28">
        <f t="shared" si="2422"/>
        <v>0</v>
      </c>
      <c r="AV3440" s="28">
        <f t="shared" si="2422"/>
        <v>0</v>
      </c>
      <c r="AW3440" s="28">
        <f t="shared" si="2422"/>
        <v>0</v>
      </c>
      <c r="AX3440" s="28">
        <f t="shared" si="2422"/>
        <v>0</v>
      </c>
      <c r="AY3440" s="28">
        <f t="shared" si="2422"/>
        <v>0</v>
      </c>
      <c r="AZ3440" s="28">
        <f t="shared" si="2422"/>
        <v>0</v>
      </c>
      <c r="BA3440" s="28">
        <f t="shared" si="2422"/>
        <v>0</v>
      </c>
      <c r="BB3440" s="28">
        <f t="shared" si="2422"/>
        <v>0</v>
      </c>
      <c r="BC3440" s="28">
        <f t="shared" si="2422"/>
        <v>0</v>
      </c>
      <c r="BD3440" s="28">
        <f t="shared" si="2422"/>
        <v>0</v>
      </c>
    </row>
    <row r="3441" spans="1:59" ht="16" x14ac:dyDescent="0.2">
      <c r="B3441" s="11">
        <f t="shared" si="2416"/>
        <v>127</v>
      </c>
      <c r="C3441" s="12" t="str">
        <f t="shared" si="2416"/>
        <v>SCI HSR 5</v>
      </c>
      <c r="D3441" s="25" t="s">
        <v>241</v>
      </c>
      <c r="E3441" s="29">
        <v>85749</v>
      </c>
      <c r="F3441" s="15"/>
      <c r="G3441" s="30" t="s">
        <v>10</v>
      </c>
      <c r="H3441" s="31">
        <v>0</v>
      </c>
      <c r="I3441" s="32">
        <v>0</v>
      </c>
      <c r="J3441" s="32">
        <v>0</v>
      </c>
      <c r="K3441" s="24"/>
      <c r="L3441" s="33" t="s">
        <v>242</v>
      </c>
      <c r="M3441" s="73"/>
      <c r="N3441" s="73"/>
      <c r="O3441" s="34">
        <f>($E3451&lt;=O$3)*($E3451&gt;O$2)*((O$3-$E3451+1)/O$4)
+($E3451&lt;=O$2)*((O$3-O$2+1)/O$4)
+($E3451&gt;O$3)*(0)</f>
        <v>0</v>
      </c>
      <c r="P3441" s="34">
        <f t="shared" ref="P3441:BD3441" si="2423">($E3451&lt;=P$3)*($E3451&gt;P$2)*((P$3-$E3451+1)/P$4)
+($E3451&lt;=P$2)*((P$3-P$2+1)/P$4)
+($E3451&gt;P$3)*(0)</f>
        <v>0</v>
      </c>
      <c r="Q3441" s="34">
        <f t="shared" si="2423"/>
        <v>0</v>
      </c>
      <c r="R3441" s="34">
        <f t="shared" si="2423"/>
        <v>0</v>
      </c>
      <c r="S3441" s="34">
        <f t="shared" si="2423"/>
        <v>0</v>
      </c>
      <c r="T3441" s="34">
        <f t="shared" si="2423"/>
        <v>0</v>
      </c>
      <c r="U3441" s="34">
        <f t="shared" si="2423"/>
        <v>0</v>
      </c>
      <c r="V3441" s="34">
        <f t="shared" si="2423"/>
        <v>0</v>
      </c>
      <c r="W3441" s="34">
        <f t="shared" si="2423"/>
        <v>0</v>
      </c>
      <c r="X3441" s="34">
        <f t="shared" si="2423"/>
        <v>0</v>
      </c>
      <c r="Y3441" s="34">
        <f t="shared" si="2423"/>
        <v>0</v>
      </c>
      <c r="Z3441" s="34">
        <f t="shared" si="2423"/>
        <v>0</v>
      </c>
      <c r="AA3441" s="34">
        <f t="shared" si="2423"/>
        <v>0</v>
      </c>
      <c r="AB3441" s="34">
        <f t="shared" si="2423"/>
        <v>0</v>
      </c>
      <c r="AC3441" s="34">
        <f t="shared" si="2423"/>
        <v>0</v>
      </c>
      <c r="AD3441" s="34">
        <f t="shared" si="2423"/>
        <v>0</v>
      </c>
      <c r="AE3441" s="34">
        <f t="shared" si="2423"/>
        <v>1.0869565217391304E-2</v>
      </c>
      <c r="AF3441" s="34">
        <f t="shared" si="2423"/>
        <v>1</v>
      </c>
      <c r="AG3441" s="34">
        <f t="shared" si="2423"/>
        <v>1</v>
      </c>
      <c r="AH3441" s="34">
        <f t="shared" si="2423"/>
        <v>1</v>
      </c>
      <c r="AI3441" s="34">
        <f t="shared" si="2423"/>
        <v>1</v>
      </c>
      <c r="AJ3441" s="34">
        <f t="shared" si="2423"/>
        <v>1</v>
      </c>
      <c r="AK3441" s="34">
        <f t="shared" si="2423"/>
        <v>1</v>
      </c>
      <c r="AL3441" s="34">
        <f t="shared" si="2423"/>
        <v>1</v>
      </c>
      <c r="AM3441" s="34">
        <f t="shared" si="2423"/>
        <v>1</v>
      </c>
      <c r="AN3441" s="34">
        <f t="shared" si="2423"/>
        <v>1</v>
      </c>
      <c r="AO3441" s="34">
        <f t="shared" si="2423"/>
        <v>1</v>
      </c>
      <c r="AP3441" s="34">
        <f t="shared" si="2423"/>
        <v>1</v>
      </c>
      <c r="AQ3441" s="34">
        <f t="shared" si="2423"/>
        <v>1</v>
      </c>
      <c r="AR3441" s="34">
        <f t="shared" si="2423"/>
        <v>1</v>
      </c>
      <c r="AS3441" s="34">
        <f t="shared" si="2423"/>
        <v>1</v>
      </c>
      <c r="AT3441" s="34">
        <f t="shared" si="2423"/>
        <v>1</v>
      </c>
      <c r="AU3441" s="34">
        <f t="shared" si="2423"/>
        <v>1</v>
      </c>
      <c r="AV3441" s="34">
        <f t="shared" si="2423"/>
        <v>1</v>
      </c>
      <c r="AW3441" s="34">
        <f t="shared" si="2423"/>
        <v>1</v>
      </c>
      <c r="AX3441" s="34">
        <f t="shared" si="2423"/>
        <v>1</v>
      </c>
      <c r="AY3441" s="34">
        <f t="shared" si="2423"/>
        <v>1</v>
      </c>
      <c r="AZ3441" s="34">
        <f t="shared" si="2423"/>
        <v>1</v>
      </c>
      <c r="BA3441" s="34">
        <f t="shared" si="2423"/>
        <v>1</v>
      </c>
      <c r="BB3441" s="34">
        <f t="shared" si="2423"/>
        <v>1</v>
      </c>
      <c r="BC3441" s="34">
        <f t="shared" si="2423"/>
        <v>1</v>
      </c>
      <c r="BD3441" s="34">
        <f t="shared" si="2423"/>
        <v>1</v>
      </c>
    </row>
    <row r="3442" spans="1:59" ht="16" x14ac:dyDescent="0.2">
      <c r="A3442" s="35"/>
      <c r="B3442" s="11">
        <f t="shared" si="2416"/>
        <v>127</v>
      </c>
      <c r="C3442" s="12" t="str">
        <f t="shared" si="2416"/>
        <v>SCI HSR 5</v>
      </c>
      <c r="D3442" s="25" t="s">
        <v>243</v>
      </c>
      <c r="E3442" s="29">
        <v>92304.900818181821</v>
      </c>
      <c r="F3442" s="15"/>
      <c r="G3442" s="30" t="s">
        <v>11</v>
      </c>
      <c r="H3442" s="31">
        <v>0</v>
      </c>
      <c r="I3442" s="32">
        <v>0</v>
      </c>
      <c r="J3442" s="32">
        <v>0</v>
      </c>
      <c r="K3442" s="35"/>
      <c r="M3442" s="84">
        <v>43009</v>
      </c>
      <c r="O3442" s="15"/>
      <c r="P3442" s="15"/>
      <c r="Q3442" s="15"/>
      <c r="R3442" s="15"/>
      <c r="S3442" s="15"/>
      <c r="T3442" s="15"/>
      <c r="U3442" s="15"/>
      <c r="V3442" s="15"/>
      <c r="W3442" s="15"/>
      <c r="X3442" s="15"/>
      <c r="Y3442" s="15"/>
      <c r="Z3442" s="15"/>
      <c r="AA3442" s="15"/>
      <c r="AB3442" s="15"/>
      <c r="AC3442" s="15"/>
      <c r="AD3442" s="15"/>
      <c r="AE3442" s="15"/>
      <c r="AF3442" s="15"/>
      <c r="AG3442" s="15"/>
      <c r="AH3442" s="15"/>
      <c r="AI3442" s="15"/>
      <c r="AJ3442" s="15"/>
      <c r="AK3442" s="15"/>
      <c r="AL3442" s="15"/>
      <c r="AM3442" s="15"/>
      <c r="AN3442" s="15"/>
      <c r="AO3442" s="15"/>
      <c r="AP3442" s="15"/>
      <c r="AQ3442" s="15"/>
      <c r="AR3442" s="15"/>
      <c r="AS3442" s="15"/>
      <c r="AT3442" s="15"/>
      <c r="AU3442" s="15"/>
      <c r="AV3442" s="15"/>
      <c r="AW3442" s="15"/>
      <c r="AX3442" s="15"/>
      <c r="AY3442" s="15"/>
      <c r="AZ3442" s="15"/>
      <c r="BA3442" s="15"/>
      <c r="BB3442" s="15"/>
      <c r="BC3442" s="15"/>
      <c r="BD3442" s="15"/>
      <c r="BE3442" s="35"/>
      <c r="BF3442" s="35"/>
      <c r="BG3442" s="35"/>
    </row>
    <row r="3443" spans="1:59" ht="16" x14ac:dyDescent="0.2">
      <c r="B3443" s="11">
        <f t="shared" si="2416"/>
        <v>127</v>
      </c>
      <c r="C3443" s="12" t="str">
        <f t="shared" si="2416"/>
        <v>SCI HSR 5</v>
      </c>
      <c r="D3443" s="25" t="s">
        <v>244</v>
      </c>
      <c r="E3443" s="29">
        <v>92304.900818181821</v>
      </c>
      <c r="F3443" s="15"/>
      <c r="G3443" s="36" t="s">
        <v>12</v>
      </c>
      <c r="H3443" s="31">
        <v>0</v>
      </c>
      <c r="I3443" s="32">
        <v>0</v>
      </c>
      <c r="J3443" s="32">
        <v>0</v>
      </c>
      <c r="K3443" s="24"/>
      <c r="L3443" s="37" t="s">
        <v>245</v>
      </c>
      <c r="M3443" s="74">
        <v>1</v>
      </c>
      <c r="N3443" s="74">
        <v>1</v>
      </c>
      <c r="O3443" s="38">
        <v>1</v>
      </c>
      <c r="P3443" s="38">
        <v>1.02</v>
      </c>
      <c r="Q3443" s="38">
        <v>1.02</v>
      </c>
      <c r="R3443" s="38">
        <v>1.02</v>
      </c>
      <c r="S3443" s="38">
        <v>1.02</v>
      </c>
      <c r="T3443" s="38">
        <v>1.0302</v>
      </c>
      <c r="U3443" s="38">
        <v>1.0302</v>
      </c>
      <c r="V3443" s="38">
        <v>1.0302</v>
      </c>
      <c r="W3443" s="38">
        <v>1.0302</v>
      </c>
      <c r="X3443" s="38">
        <v>1.040502</v>
      </c>
      <c r="Y3443" s="38">
        <v>1.040502</v>
      </c>
      <c r="Z3443" s="38">
        <v>1.040502</v>
      </c>
      <c r="AA3443" s="38">
        <v>1.040502</v>
      </c>
      <c r="AB3443" s="38">
        <v>1.0509070200000001</v>
      </c>
      <c r="AC3443" s="38">
        <v>1.0509070200000001</v>
      </c>
      <c r="AD3443" s="38">
        <v>1.0509070200000001</v>
      </c>
      <c r="AE3443" s="38">
        <v>1.0509070200000001</v>
      </c>
      <c r="AF3443" s="38">
        <v>1.0614160902000001</v>
      </c>
      <c r="AG3443" s="38">
        <v>1.0614160902000001</v>
      </c>
      <c r="AH3443" s="38">
        <v>1.0614160902000001</v>
      </c>
      <c r="AI3443" s="38">
        <v>1.0614160902000001</v>
      </c>
      <c r="AJ3443" s="38">
        <v>1.0720302511020001</v>
      </c>
      <c r="AK3443" s="38">
        <v>1.0720302511020001</v>
      </c>
      <c r="AL3443" s="38">
        <v>1.0720302511020001</v>
      </c>
      <c r="AM3443" s="38">
        <v>1.0720302511020001</v>
      </c>
      <c r="AN3443" s="38">
        <v>1.0827505536130202</v>
      </c>
      <c r="AO3443" s="38">
        <v>1.0827505536130202</v>
      </c>
      <c r="AP3443" s="38">
        <v>1.0827505536130202</v>
      </c>
      <c r="AQ3443" s="38">
        <v>1.0827505536130202</v>
      </c>
      <c r="AR3443" s="38">
        <v>1.0935780591491504</v>
      </c>
      <c r="AS3443" s="38">
        <v>1.0935780591491504</v>
      </c>
      <c r="AT3443" s="38">
        <v>1.0935780591491504</v>
      </c>
      <c r="AU3443" s="38">
        <v>1.0935780591491504</v>
      </c>
      <c r="AV3443" s="38">
        <v>1.104513839740642</v>
      </c>
      <c r="AW3443" s="38">
        <v>1.104513839740642</v>
      </c>
      <c r="AX3443" s="38">
        <v>1.104513839740642</v>
      </c>
      <c r="AY3443" s="38">
        <v>1.104513839740642</v>
      </c>
      <c r="AZ3443" s="38">
        <v>1.1155589781380484</v>
      </c>
      <c r="BA3443" s="38">
        <v>1.1155589781380484</v>
      </c>
      <c r="BB3443" s="38">
        <v>1.1155589781380484</v>
      </c>
      <c r="BC3443" s="38">
        <v>1.1155589781380484</v>
      </c>
      <c r="BD3443" s="38">
        <v>1.1267145679194288</v>
      </c>
    </row>
    <row r="3444" spans="1:59" ht="16" x14ac:dyDescent="0.2">
      <c r="B3444" s="11">
        <f t="shared" si="2416"/>
        <v>127</v>
      </c>
      <c r="C3444" s="12" t="str">
        <f t="shared" si="2416"/>
        <v>SCI HSR 5</v>
      </c>
      <c r="D3444" s="25" t="s">
        <v>25</v>
      </c>
      <c r="E3444" s="39" t="s">
        <v>30</v>
      </c>
      <c r="F3444" s="15"/>
      <c r="K3444" s="24"/>
      <c r="L3444" s="16" t="s">
        <v>246</v>
      </c>
      <c r="M3444" s="70"/>
      <c r="N3444" s="70"/>
      <c r="O3444" s="40">
        <f>O3437*$E3441/4+O3441*$E3452/4</f>
        <v>21437.25</v>
      </c>
      <c r="P3444" s="40">
        <f t="shared" ref="P3444:BD3444" si="2424">P3437*$E3441/4+P3441*$E3452/4</f>
        <v>21437.25</v>
      </c>
      <c r="Q3444" s="40">
        <f t="shared" si="2424"/>
        <v>21437.25</v>
      </c>
      <c r="R3444" s="40">
        <f t="shared" si="2424"/>
        <v>21437.25</v>
      </c>
      <c r="S3444" s="40">
        <f t="shared" si="2424"/>
        <v>21437.25</v>
      </c>
      <c r="T3444" s="40">
        <f t="shared" si="2424"/>
        <v>21437.25</v>
      </c>
      <c r="U3444" s="40">
        <f t="shared" si="2424"/>
        <v>21437.25</v>
      </c>
      <c r="V3444" s="40">
        <f t="shared" si="2424"/>
        <v>21437.25</v>
      </c>
      <c r="W3444" s="40">
        <f t="shared" si="2424"/>
        <v>21437.25</v>
      </c>
      <c r="X3444" s="40">
        <f t="shared" si="2424"/>
        <v>21437.25</v>
      </c>
      <c r="Y3444" s="40">
        <f t="shared" si="2424"/>
        <v>21437.25</v>
      </c>
      <c r="Z3444" s="40">
        <f t="shared" si="2424"/>
        <v>21437.25</v>
      </c>
      <c r="AA3444" s="40">
        <f t="shared" si="2424"/>
        <v>21437.25</v>
      </c>
      <c r="AB3444" s="40">
        <f t="shared" si="2424"/>
        <v>21437.25</v>
      </c>
      <c r="AC3444" s="40">
        <f t="shared" si="2424"/>
        <v>21437.25</v>
      </c>
      <c r="AD3444" s="40">
        <f t="shared" si="2424"/>
        <v>21437.25</v>
      </c>
      <c r="AE3444" s="40">
        <f t="shared" si="2424"/>
        <v>21727.207214878406</v>
      </c>
      <c r="AF3444" s="40">
        <f t="shared" si="2424"/>
        <v>26676.063768813536</v>
      </c>
      <c r="AG3444" s="40">
        <f t="shared" si="2424"/>
        <v>26676.063768813536</v>
      </c>
      <c r="AH3444" s="40">
        <f t="shared" si="2424"/>
        <v>26676.063768813536</v>
      </c>
      <c r="AI3444" s="40">
        <f t="shared" si="2424"/>
        <v>26676.063768813536</v>
      </c>
      <c r="AJ3444" s="40">
        <f t="shared" si="2424"/>
        <v>26676.063768813536</v>
      </c>
      <c r="AK3444" s="40">
        <f t="shared" si="2424"/>
        <v>26676.063768813536</v>
      </c>
      <c r="AL3444" s="40">
        <f t="shared" si="2424"/>
        <v>26676.063768813536</v>
      </c>
      <c r="AM3444" s="40">
        <f t="shared" si="2424"/>
        <v>26676.063768813536</v>
      </c>
      <c r="AN3444" s="40">
        <f t="shared" si="2424"/>
        <v>26676.063768813536</v>
      </c>
      <c r="AO3444" s="40">
        <f t="shared" si="2424"/>
        <v>26676.063768813536</v>
      </c>
      <c r="AP3444" s="40">
        <f t="shared" si="2424"/>
        <v>26676.063768813536</v>
      </c>
      <c r="AQ3444" s="40">
        <f t="shared" si="2424"/>
        <v>26676.063768813536</v>
      </c>
      <c r="AR3444" s="40">
        <f t="shared" si="2424"/>
        <v>26676.063768813536</v>
      </c>
      <c r="AS3444" s="40">
        <f t="shared" si="2424"/>
        <v>26676.063768813536</v>
      </c>
      <c r="AT3444" s="40">
        <f t="shared" si="2424"/>
        <v>26676.063768813536</v>
      </c>
      <c r="AU3444" s="40">
        <f t="shared" si="2424"/>
        <v>26676.063768813536</v>
      </c>
      <c r="AV3444" s="40">
        <f t="shared" si="2424"/>
        <v>26676.063768813536</v>
      </c>
      <c r="AW3444" s="40">
        <f t="shared" si="2424"/>
        <v>26676.063768813536</v>
      </c>
      <c r="AX3444" s="40">
        <f t="shared" si="2424"/>
        <v>26676.063768813536</v>
      </c>
      <c r="AY3444" s="40">
        <f t="shared" si="2424"/>
        <v>26676.063768813536</v>
      </c>
      <c r="AZ3444" s="40">
        <f t="shared" si="2424"/>
        <v>26676.063768813536</v>
      </c>
      <c r="BA3444" s="40">
        <f t="shared" si="2424"/>
        <v>26676.063768813536</v>
      </c>
      <c r="BB3444" s="40">
        <f t="shared" si="2424"/>
        <v>26676.063768813536</v>
      </c>
      <c r="BC3444" s="40">
        <f t="shared" si="2424"/>
        <v>26676.063768813536</v>
      </c>
      <c r="BD3444" s="40">
        <f t="shared" si="2424"/>
        <v>26676.063768813536</v>
      </c>
    </row>
    <row r="3445" spans="1:59" ht="16" x14ac:dyDescent="0.2">
      <c r="B3445" s="11">
        <f t="shared" si="2416"/>
        <v>127</v>
      </c>
      <c r="C3445" s="12" t="str">
        <f t="shared" si="2416"/>
        <v>SCI HSR 5</v>
      </c>
      <c r="D3445" s="25" t="s">
        <v>247</v>
      </c>
      <c r="E3445" s="39" t="s">
        <v>248</v>
      </c>
      <c r="F3445" s="15"/>
      <c r="G3445" s="25" t="s">
        <v>249</v>
      </c>
      <c r="H3445" s="26">
        <v>45199</v>
      </c>
      <c r="I3445" s="25" t="s">
        <v>239</v>
      </c>
      <c r="J3445" s="26">
        <v>46295</v>
      </c>
      <c r="K3445" s="24"/>
      <c r="L3445" s="20" t="s">
        <v>250</v>
      </c>
      <c r="M3445" s="72"/>
      <c r="N3445" s="72"/>
      <c r="O3445" s="41">
        <f>IF($E3451&gt;=O$3,IF(O$3&lt;=($E3440+365),O3444,IFERROR(O3437*$E3442/4*O3443+
$E3452*O3441/4*IFERROR(O3443/$E3453,0),0)),IF(O$3&lt;=($E3451+365),O3437*$E3442/4*O3443+$E3452*O3441/4*IFERROR(O3443/$E3453,0),IFERROR($E3452*O3441/4*IFERROR(O3443/$E3453,0),0)))</f>
        <v>23076.225204545455</v>
      </c>
      <c r="P3445" s="41">
        <f t="shared" ref="P3445:BD3445" si="2425">IF($E3451&gt;=P$3,IF(P$3&lt;=($E3440+365),P3444,IFERROR(P3437*$E3442/4*P3443+
$E3452*P3441/4*IFERROR(P3443/$E3453,0),0)),IF(P$3&lt;=($E3451+365),P3437*$E3442/4*P3443+$E3452*P3441/4*IFERROR(P3443/$E3453,0),IFERROR($E3452*P3441/4*IFERROR(P3443/$E3453,0),0)))</f>
        <v>23537.749708636366</v>
      </c>
      <c r="Q3445" s="41">
        <f t="shared" si="2425"/>
        <v>23537.749708636366</v>
      </c>
      <c r="R3445" s="41">
        <f t="shared" si="2425"/>
        <v>23537.749708636366</v>
      </c>
      <c r="S3445" s="41">
        <f t="shared" si="2425"/>
        <v>23537.749708636366</v>
      </c>
      <c r="T3445" s="41">
        <f t="shared" si="2425"/>
        <v>23773.127205722729</v>
      </c>
      <c r="U3445" s="41">
        <f t="shared" si="2425"/>
        <v>23773.127205722729</v>
      </c>
      <c r="V3445" s="41">
        <f t="shared" si="2425"/>
        <v>23773.127205722729</v>
      </c>
      <c r="W3445" s="41">
        <f t="shared" si="2425"/>
        <v>23773.127205722729</v>
      </c>
      <c r="X3445" s="41">
        <f t="shared" si="2425"/>
        <v>24010.858477779955</v>
      </c>
      <c r="Y3445" s="41">
        <f t="shared" si="2425"/>
        <v>24010.858477779955</v>
      </c>
      <c r="Z3445" s="41">
        <f t="shared" si="2425"/>
        <v>24010.858477779955</v>
      </c>
      <c r="AA3445" s="41">
        <f t="shared" si="2425"/>
        <v>24010.858477779955</v>
      </c>
      <c r="AB3445" s="41">
        <f t="shared" si="2425"/>
        <v>24250.967062557756</v>
      </c>
      <c r="AC3445" s="41">
        <f t="shared" si="2425"/>
        <v>24250.967062557756</v>
      </c>
      <c r="AD3445" s="41">
        <f t="shared" si="2425"/>
        <v>24250.967062557756</v>
      </c>
      <c r="AE3445" s="41">
        <f t="shared" si="2425"/>
        <v>24540.924277436163</v>
      </c>
      <c r="AF3445" s="41">
        <f t="shared" si="2425"/>
        <v>26942.82440650167</v>
      </c>
      <c r="AG3445" s="41">
        <f t="shared" si="2425"/>
        <v>26942.82440650167</v>
      </c>
      <c r="AH3445" s="41">
        <f t="shared" si="2425"/>
        <v>26942.82440650167</v>
      </c>
      <c r="AI3445" s="41">
        <f t="shared" si="2425"/>
        <v>26942.82440650167</v>
      </c>
      <c r="AJ3445" s="41">
        <f t="shared" si="2425"/>
        <v>27212.252650566686</v>
      </c>
      <c r="AK3445" s="41">
        <f t="shared" si="2425"/>
        <v>27212.252650566686</v>
      </c>
      <c r="AL3445" s="41">
        <f t="shared" si="2425"/>
        <v>27212.252650566686</v>
      </c>
      <c r="AM3445" s="41">
        <f t="shared" si="2425"/>
        <v>27212.252650566686</v>
      </c>
      <c r="AN3445" s="41">
        <f t="shared" si="2425"/>
        <v>27484.375177072357</v>
      </c>
      <c r="AO3445" s="41">
        <f t="shared" si="2425"/>
        <v>27484.375177072357</v>
      </c>
      <c r="AP3445" s="41">
        <f t="shared" si="2425"/>
        <v>27484.375177072357</v>
      </c>
      <c r="AQ3445" s="41">
        <f t="shared" si="2425"/>
        <v>27484.375177072357</v>
      </c>
      <c r="AR3445" s="41">
        <f t="shared" si="2425"/>
        <v>27759.218928843078</v>
      </c>
      <c r="AS3445" s="41">
        <f t="shared" si="2425"/>
        <v>27759.218928843078</v>
      </c>
      <c r="AT3445" s="41">
        <f t="shared" si="2425"/>
        <v>27759.218928843078</v>
      </c>
      <c r="AU3445" s="41">
        <f t="shared" si="2425"/>
        <v>27759.218928843078</v>
      </c>
      <c r="AV3445" s="41">
        <f t="shared" si="2425"/>
        <v>28036.811118131514</v>
      </c>
      <c r="AW3445" s="41">
        <f t="shared" si="2425"/>
        <v>28036.811118131514</v>
      </c>
      <c r="AX3445" s="41">
        <f t="shared" si="2425"/>
        <v>28036.811118131514</v>
      </c>
      <c r="AY3445" s="41">
        <f t="shared" si="2425"/>
        <v>28036.811118131514</v>
      </c>
      <c r="AZ3445" s="41">
        <f t="shared" si="2425"/>
        <v>28317.179229312827</v>
      </c>
      <c r="BA3445" s="41">
        <f t="shared" si="2425"/>
        <v>28317.179229312827</v>
      </c>
      <c r="BB3445" s="41">
        <f t="shared" si="2425"/>
        <v>28317.179229312827</v>
      </c>
      <c r="BC3445" s="41">
        <f t="shared" si="2425"/>
        <v>28317.179229312827</v>
      </c>
      <c r="BD3445" s="41">
        <f t="shared" si="2425"/>
        <v>28600.351021605955</v>
      </c>
    </row>
    <row r="3446" spans="1:59" ht="16" x14ac:dyDescent="0.2">
      <c r="B3446" s="11">
        <f t="shared" si="2416"/>
        <v>127</v>
      </c>
      <c r="C3446" s="12" t="str">
        <f t="shared" si="2416"/>
        <v>SCI HSR 5</v>
      </c>
      <c r="D3446" s="25" t="s">
        <v>8</v>
      </c>
      <c r="E3446" s="42">
        <v>0</v>
      </c>
      <c r="F3446" s="15"/>
      <c r="I3446" s="15"/>
      <c r="J3446" s="24"/>
      <c r="K3446" s="24"/>
      <c r="L3446" s="20" t="s">
        <v>251</v>
      </c>
      <c r="M3446" s="72"/>
      <c r="N3446" s="72"/>
      <c r="O3446" s="41">
        <f>-$E3442/4*O3436
+(O3436&gt;0)*($J3441&gt;=O$2)*($J3441&lt;=O$3)*(($J3441-O$2+1)/O$4*$H3441/4)
+(O3436&gt;0)*($J3441&gt;O$3)*($I3441&lt;=O$3)*($I3441&gt;=O$2)*((O$3-$I3441+1)/O$4*$H3441/4)
+(O3436&gt;0)*($J3441&gt;O$3)*($I3441&lt;O$2)*$H3441/4
+(O3436&gt;0)*($J3442&gt;=O$2)*($J3442&lt;=O$3)*(($J3442-O$2+1)/O$4*$H3442/4)
+(O3436&gt;0)*($J3442&gt;O$3)*($I3442&lt;=O$3)*($I3442&gt;=O$2)*((O$3-$I3442+1)/O$4*$H3442/4)
+(O3436&gt;0)*($J3442&gt;O$3)*($I3442&lt;O$2)*$H3442/4
+(O3436&gt;0)*($J3443&gt;=O$2)*($J3443&lt;=O$3)*(($J3443-O$2+1)/O$4*$H3443/4)
+(O3436&gt;0)*($J3443&gt;O$3)*($I3443&lt;=O$3)*($I3443&gt;=O$2)*((O$3-$I3443+1)/O$4*$H3443/4)
+(O3436&gt;0)*($J3443&gt;O$3)*($I3443&lt;O$2)*$H3443/4
-$E3452/4*O3440
+(O3440&gt;0)*($J3452&gt;=O$2)*($J3452&lt;=O$3)*(($J3452-O$2+1)/O$4*$H3452/4)
+(O3440&gt;0)*($J3452&gt;O$3)*($I3452&lt;=O$3)*($I3452&gt;=O$2)*((O$3-$I3452+1)/O$4*$H3452/4)
+(O3440&gt;0)*($J3452&gt;O$3)*($I3452&lt;O$2)*$H3452/4
+(O3440&gt;0)*($J3453&gt;=O$2)*($J3453&lt;=O$3)*(($J3453-O$2+1)/O$4*$H3453/4)
+(O3440&gt;0)*($J3453&gt;O$3)*($I3453&lt;=O$3)*($I3453&gt;=O$2)*((O$3-$I3453+1)/O$4*$H3453/4)
+(O3440&gt;0)*($J3453&gt;O$3)*($I3453&lt;O$2)*$H3453/4
+(O3440&gt;0)*($J3454&gt;=O$2)*($J3454&lt;=O$3)*(($J3454-O$2+1)/O$4*$H3454/4)
+(O3440&gt;0)*($J3454&gt;O$3)*($I3454&lt;=O$3)*($I3454&gt;=O$2)*((O$3-$I3454+1)/O$4*$H3454/4)
+(O3440&gt;0)*($J3454&gt;O$3)*($I3454&lt;O$2)*$H3454/4</f>
        <v>0</v>
      </c>
      <c r="P3446" s="41">
        <f t="shared" ref="P3446:BD3446" si="2426">-$E3442/4*P3436
+(P3436&gt;0)*($J3441&gt;=P$2)*($J3441&lt;=P$3)*(($J3441-P$2+1)/P$4*$H3441/4)
+(P3436&gt;0)*($J3441&gt;P$3)*($I3441&lt;=P$3)*($I3441&gt;=P$2)*((P$3-$I3441+1)/P$4*$H3441/4)
+(P3436&gt;0)*($J3441&gt;P$3)*($I3441&lt;P$2)*$H3441/4
+(P3436&gt;0)*($J3442&gt;=P$2)*($J3442&lt;=P$3)*(($J3442-P$2+1)/P$4*$H3442/4)
+(P3436&gt;0)*($J3442&gt;P$3)*($I3442&lt;=P$3)*($I3442&gt;=P$2)*((P$3-$I3442+1)/P$4*$H3442/4)
+(P3436&gt;0)*($J3442&gt;P$3)*($I3442&lt;P$2)*$H3442/4
+(P3436&gt;0)*($J3443&gt;=P$2)*($J3443&lt;=P$3)*(($J3443-P$2+1)/P$4*$H3443/4)
+(P3436&gt;0)*($J3443&gt;P$3)*($I3443&lt;=P$3)*($I3443&gt;=P$2)*((P$3-$I3443+1)/P$4*$H3443/4)
+(P3436&gt;0)*($J3443&gt;P$3)*($I3443&lt;P$2)*$H3443/4
-$E3452/4*P3440
+(P3440&gt;0)*($J3452&gt;=P$2)*($J3452&lt;=P$3)*(($J3452-P$2+1)/P$4*$H3452/4)
+(P3440&gt;0)*($J3452&gt;P$3)*($I3452&lt;=P$3)*($I3452&gt;=P$2)*((P$3-$I3452+1)/P$4*$H3452/4)
+(P3440&gt;0)*($J3452&gt;P$3)*($I3452&lt;P$2)*$H3452/4
+(P3440&gt;0)*($J3453&gt;=P$2)*($J3453&lt;=P$3)*(($J3453-P$2+1)/P$4*$H3453/4)
+(P3440&gt;0)*($J3453&gt;P$3)*($I3453&lt;=P$3)*($I3453&gt;=P$2)*((P$3-$I3453+1)/P$4*$H3453/4)
+(P3440&gt;0)*($J3453&gt;P$3)*($I3453&lt;P$2)*$H3453/4
+(P3440&gt;0)*($J3454&gt;=P$2)*($J3454&lt;=P$3)*(($J3454-P$2+1)/P$4*$H3454/4)
+(P3440&gt;0)*($J3454&gt;P$3)*($I3454&lt;=P$3)*($I3454&gt;=P$2)*((P$3-$I3454+1)/P$4*$H3454/4)
+(P3440&gt;0)*($J3454&gt;P$3)*($I3454&lt;P$2)*$H3454/4</f>
        <v>0</v>
      </c>
      <c r="Q3446" s="41">
        <f t="shared" si="2426"/>
        <v>0</v>
      </c>
      <c r="R3446" s="41">
        <f t="shared" si="2426"/>
        <v>0</v>
      </c>
      <c r="S3446" s="41">
        <f t="shared" si="2426"/>
        <v>0</v>
      </c>
      <c r="T3446" s="41">
        <f t="shared" si="2426"/>
        <v>0</v>
      </c>
      <c r="U3446" s="41">
        <f t="shared" si="2426"/>
        <v>0</v>
      </c>
      <c r="V3446" s="41">
        <f t="shared" si="2426"/>
        <v>0</v>
      </c>
      <c r="W3446" s="41">
        <f t="shared" si="2426"/>
        <v>0</v>
      </c>
      <c r="X3446" s="41">
        <f t="shared" si="2426"/>
        <v>0</v>
      </c>
      <c r="Y3446" s="41">
        <f t="shared" si="2426"/>
        <v>0</v>
      </c>
      <c r="Z3446" s="41">
        <f t="shared" si="2426"/>
        <v>0</v>
      </c>
      <c r="AA3446" s="41">
        <f t="shared" si="2426"/>
        <v>0</v>
      </c>
      <c r="AB3446" s="41">
        <f t="shared" si="2426"/>
        <v>0</v>
      </c>
      <c r="AC3446" s="41">
        <f t="shared" si="2426"/>
        <v>0</v>
      </c>
      <c r="AD3446" s="41">
        <f t="shared" si="2426"/>
        <v>0</v>
      </c>
      <c r="AE3446" s="41">
        <f t="shared" si="2426"/>
        <v>0</v>
      </c>
      <c r="AF3446" s="41">
        <f t="shared" si="2426"/>
        <v>0</v>
      </c>
      <c r="AG3446" s="41">
        <f t="shared" si="2426"/>
        <v>0</v>
      </c>
      <c r="AH3446" s="41">
        <f t="shared" si="2426"/>
        <v>0</v>
      </c>
      <c r="AI3446" s="41">
        <f t="shared" si="2426"/>
        <v>0</v>
      </c>
      <c r="AJ3446" s="41">
        <f t="shared" si="2426"/>
        <v>0</v>
      </c>
      <c r="AK3446" s="41">
        <f t="shared" si="2426"/>
        <v>0</v>
      </c>
      <c r="AL3446" s="41">
        <f t="shared" si="2426"/>
        <v>0</v>
      </c>
      <c r="AM3446" s="41">
        <f t="shared" si="2426"/>
        <v>0</v>
      </c>
      <c r="AN3446" s="41">
        <f t="shared" si="2426"/>
        <v>0</v>
      </c>
      <c r="AO3446" s="41">
        <f t="shared" si="2426"/>
        <v>0</v>
      </c>
      <c r="AP3446" s="41">
        <f t="shared" si="2426"/>
        <v>0</v>
      </c>
      <c r="AQ3446" s="41">
        <f t="shared" si="2426"/>
        <v>0</v>
      </c>
      <c r="AR3446" s="41">
        <f t="shared" si="2426"/>
        <v>0</v>
      </c>
      <c r="AS3446" s="41">
        <f t="shared" si="2426"/>
        <v>0</v>
      </c>
      <c r="AT3446" s="41">
        <f t="shared" si="2426"/>
        <v>0</v>
      </c>
      <c r="AU3446" s="41">
        <f t="shared" si="2426"/>
        <v>0</v>
      </c>
      <c r="AV3446" s="41">
        <f t="shared" si="2426"/>
        <v>0</v>
      </c>
      <c r="AW3446" s="41">
        <f t="shared" si="2426"/>
        <v>0</v>
      </c>
      <c r="AX3446" s="41">
        <f t="shared" si="2426"/>
        <v>0</v>
      </c>
      <c r="AY3446" s="41">
        <f t="shared" si="2426"/>
        <v>0</v>
      </c>
      <c r="AZ3446" s="41">
        <f t="shared" si="2426"/>
        <v>0</v>
      </c>
      <c r="BA3446" s="41">
        <f t="shared" si="2426"/>
        <v>0</v>
      </c>
      <c r="BB3446" s="41">
        <f t="shared" si="2426"/>
        <v>0</v>
      </c>
      <c r="BC3446" s="41">
        <f t="shared" si="2426"/>
        <v>0</v>
      </c>
      <c r="BD3446" s="41">
        <f t="shared" si="2426"/>
        <v>0</v>
      </c>
    </row>
    <row r="3447" spans="1:59" ht="16" x14ac:dyDescent="0.2">
      <c r="B3447" s="11">
        <f t="shared" si="2416"/>
        <v>127</v>
      </c>
      <c r="C3447" s="12" t="str">
        <f t="shared" si="2416"/>
        <v>SCI HSR 5</v>
      </c>
      <c r="D3447" s="43" t="s">
        <v>252</v>
      </c>
      <c r="E3447" s="42" t="s">
        <v>288</v>
      </c>
      <c r="F3447" s="44"/>
      <c r="G3447" s="43" t="s">
        <v>253</v>
      </c>
      <c r="H3447" s="39">
        <v>0</v>
      </c>
      <c r="I3447" s="43" t="s">
        <v>254</v>
      </c>
      <c r="J3447" s="32">
        <v>0</v>
      </c>
      <c r="K3447" s="24"/>
      <c r="L3447" s="20" t="s">
        <v>255</v>
      </c>
      <c r="M3447" s="72"/>
      <c r="N3447" s="72"/>
      <c r="O3447" s="41">
        <v>0</v>
      </c>
      <c r="P3447" s="41">
        <v>0</v>
      </c>
      <c r="Q3447" s="41">
        <v>0</v>
      </c>
      <c r="R3447" s="41">
        <v>0</v>
      </c>
      <c r="S3447" s="41">
        <v>0</v>
      </c>
      <c r="T3447" s="41">
        <v>0</v>
      </c>
      <c r="U3447" s="41">
        <v>0</v>
      </c>
      <c r="V3447" s="41">
        <v>0</v>
      </c>
      <c r="W3447" s="41">
        <v>0</v>
      </c>
      <c r="X3447" s="41">
        <v>0</v>
      </c>
      <c r="Y3447" s="41">
        <v>0</v>
      </c>
      <c r="Z3447" s="41">
        <v>0</v>
      </c>
      <c r="AA3447" s="41">
        <v>0</v>
      </c>
      <c r="AB3447" s="41">
        <v>0</v>
      </c>
      <c r="AC3447" s="41">
        <v>0</v>
      </c>
      <c r="AD3447" s="41">
        <v>0</v>
      </c>
      <c r="AE3447" s="41">
        <v>0</v>
      </c>
      <c r="AF3447" s="41">
        <v>0</v>
      </c>
      <c r="AG3447" s="41">
        <v>0</v>
      </c>
      <c r="AH3447" s="41">
        <v>0</v>
      </c>
      <c r="AI3447" s="41">
        <v>0</v>
      </c>
      <c r="AJ3447" s="41">
        <v>0</v>
      </c>
      <c r="AK3447" s="41">
        <v>0</v>
      </c>
      <c r="AL3447" s="41">
        <v>0</v>
      </c>
      <c r="AM3447" s="41">
        <v>0</v>
      </c>
      <c r="AN3447" s="41">
        <v>0</v>
      </c>
      <c r="AO3447" s="41">
        <v>0</v>
      </c>
      <c r="AP3447" s="41">
        <v>0</v>
      </c>
      <c r="AQ3447" s="41">
        <v>0</v>
      </c>
      <c r="AR3447" s="41">
        <v>0</v>
      </c>
      <c r="AS3447" s="41">
        <v>0</v>
      </c>
      <c r="AT3447" s="41">
        <v>0</v>
      </c>
      <c r="AU3447" s="41">
        <v>0</v>
      </c>
      <c r="AV3447" s="41">
        <v>0</v>
      </c>
      <c r="AW3447" s="41">
        <v>0</v>
      </c>
      <c r="AX3447" s="41">
        <v>0</v>
      </c>
      <c r="AY3447" s="41">
        <v>0</v>
      </c>
      <c r="AZ3447" s="41">
        <v>0</v>
      </c>
      <c r="BA3447" s="41">
        <v>0</v>
      </c>
      <c r="BB3447" s="41">
        <v>0</v>
      </c>
      <c r="BC3447" s="41">
        <v>0</v>
      </c>
      <c r="BD3447" s="41">
        <v>0</v>
      </c>
    </row>
    <row r="3448" spans="1:59" ht="16" x14ac:dyDescent="0.2">
      <c r="B3448" s="11">
        <f t="shared" si="2416"/>
        <v>127</v>
      </c>
      <c r="C3448" s="12" t="str">
        <f t="shared" si="2416"/>
        <v>SCI HSR 5</v>
      </c>
      <c r="D3448" s="43" t="s">
        <v>256</v>
      </c>
      <c r="E3448" s="32">
        <v>46295</v>
      </c>
      <c r="G3448" s="43" t="s">
        <v>257</v>
      </c>
      <c r="H3448" s="42">
        <v>0</v>
      </c>
      <c r="I3448" s="43" t="s">
        <v>258</v>
      </c>
      <c r="J3448" s="29">
        <v>0</v>
      </c>
      <c r="K3448" s="23"/>
      <c r="L3448" s="33" t="s">
        <v>259</v>
      </c>
      <c r="M3448" s="73"/>
      <c r="N3448" s="73"/>
      <c r="O3448" s="45">
        <f>-(O3445+O3446)*IFERROR((O3435+O3439)/(O3437+O3441),0)</f>
        <v>0</v>
      </c>
      <c r="P3448" s="45">
        <f t="shared" ref="P3448:BD3448" si="2427">-(P3445+P3446)*IFERROR((P3435+P3439)/(P3437+P3441),0)</f>
        <v>0</v>
      </c>
      <c r="Q3448" s="45">
        <f t="shared" si="2427"/>
        <v>0</v>
      </c>
      <c r="R3448" s="45">
        <f t="shared" si="2427"/>
        <v>0</v>
      </c>
      <c r="S3448" s="45">
        <f t="shared" si="2427"/>
        <v>0</v>
      </c>
      <c r="T3448" s="45">
        <f t="shared" si="2427"/>
        <v>0</v>
      </c>
      <c r="U3448" s="45">
        <f t="shared" si="2427"/>
        <v>0</v>
      </c>
      <c r="V3448" s="45">
        <f t="shared" si="2427"/>
        <v>0</v>
      </c>
      <c r="W3448" s="45">
        <f t="shared" si="2427"/>
        <v>0</v>
      </c>
      <c r="X3448" s="45">
        <f t="shared" si="2427"/>
        <v>0</v>
      </c>
      <c r="Y3448" s="45">
        <f t="shared" si="2427"/>
        <v>0</v>
      </c>
      <c r="Z3448" s="45">
        <f t="shared" si="2427"/>
        <v>0</v>
      </c>
      <c r="AA3448" s="45">
        <f t="shared" si="2427"/>
        <v>0</v>
      </c>
      <c r="AB3448" s="45">
        <f t="shared" si="2427"/>
        <v>0</v>
      </c>
      <c r="AC3448" s="45">
        <f t="shared" si="2427"/>
        <v>0</v>
      </c>
      <c r="AD3448" s="45">
        <f t="shared" si="2427"/>
        <v>0</v>
      </c>
      <c r="AE3448" s="45">
        <f t="shared" si="2427"/>
        <v>0</v>
      </c>
      <c r="AF3448" s="45">
        <f t="shared" si="2427"/>
        <v>0</v>
      </c>
      <c r="AG3448" s="45">
        <f t="shared" si="2427"/>
        <v>0</v>
      </c>
      <c r="AH3448" s="45">
        <f t="shared" si="2427"/>
        <v>0</v>
      </c>
      <c r="AI3448" s="45">
        <f t="shared" si="2427"/>
        <v>0</v>
      </c>
      <c r="AJ3448" s="45">
        <f t="shared" si="2427"/>
        <v>0</v>
      </c>
      <c r="AK3448" s="45">
        <f t="shared" si="2427"/>
        <v>0</v>
      </c>
      <c r="AL3448" s="45">
        <f t="shared" si="2427"/>
        <v>0</v>
      </c>
      <c r="AM3448" s="45">
        <f t="shared" si="2427"/>
        <v>0</v>
      </c>
      <c r="AN3448" s="45">
        <f t="shared" si="2427"/>
        <v>0</v>
      </c>
      <c r="AO3448" s="45">
        <f t="shared" si="2427"/>
        <v>0</v>
      </c>
      <c r="AP3448" s="45">
        <f t="shared" si="2427"/>
        <v>0</v>
      </c>
      <c r="AQ3448" s="45">
        <f t="shared" si="2427"/>
        <v>0</v>
      </c>
      <c r="AR3448" s="45">
        <f t="shared" si="2427"/>
        <v>0</v>
      </c>
      <c r="AS3448" s="45">
        <f t="shared" si="2427"/>
        <v>0</v>
      </c>
      <c r="AT3448" s="45">
        <f t="shared" si="2427"/>
        <v>0</v>
      </c>
      <c r="AU3448" s="45">
        <f t="shared" si="2427"/>
        <v>0</v>
      </c>
      <c r="AV3448" s="45">
        <f t="shared" si="2427"/>
        <v>0</v>
      </c>
      <c r="AW3448" s="45">
        <f t="shared" si="2427"/>
        <v>0</v>
      </c>
      <c r="AX3448" s="45">
        <f t="shared" si="2427"/>
        <v>0</v>
      </c>
      <c r="AY3448" s="45">
        <f t="shared" si="2427"/>
        <v>0</v>
      </c>
      <c r="AZ3448" s="45">
        <f t="shared" si="2427"/>
        <v>0</v>
      </c>
      <c r="BA3448" s="45">
        <f t="shared" si="2427"/>
        <v>0</v>
      </c>
      <c r="BB3448" s="45">
        <f t="shared" si="2427"/>
        <v>0</v>
      </c>
      <c r="BC3448" s="45">
        <f t="shared" si="2427"/>
        <v>0</v>
      </c>
      <c r="BD3448" s="45">
        <f t="shared" si="2427"/>
        <v>0</v>
      </c>
    </row>
    <row r="3449" spans="1:59" ht="16" x14ac:dyDescent="0.2">
      <c r="B3449" s="11">
        <f t="shared" si="2416"/>
        <v>127</v>
      </c>
      <c r="C3449" s="12" t="str">
        <f t="shared" si="2416"/>
        <v>SCI HSR 5</v>
      </c>
      <c r="K3449" s="24"/>
      <c r="O3449" s="15"/>
      <c r="P3449" s="15"/>
      <c r="Q3449" s="15"/>
      <c r="R3449" s="15"/>
      <c r="S3449" s="15"/>
      <c r="T3449" s="15"/>
      <c r="U3449" s="15"/>
      <c r="V3449" s="15"/>
      <c r="W3449" s="15"/>
      <c r="X3449" s="15"/>
      <c r="Y3449" s="15"/>
      <c r="Z3449" s="15"/>
      <c r="AA3449" s="15"/>
      <c r="AB3449" s="15"/>
      <c r="AC3449" s="15"/>
      <c r="AD3449" s="15"/>
      <c r="AE3449" s="15"/>
      <c r="AF3449" s="15"/>
      <c r="AG3449" s="15"/>
      <c r="AH3449" s="15"/>
      <c r="AI3449" s="15"/>
      <c r="AJ3449" s="15"/>
      <c r="AK3449" s="15"/>
      <c r="AL3449" s="15"/>
      <c r="AM3449" s="15"/>
      <c r="AN3449" s="15"/>
      <c r="AO3449" s="15"/>
      <c r="AP3449" s="15"/>
      <c r="AQ3449" s="15"/>
      <c r="AR3449" s="15"/>
      <c r="AS3449" s="15"/>
      <c r="AT3449" s="15"/>
      <c r="AU3449" s="15"/>
      <c r="AV3449" s="15"/>
      <c r="AW3449" s="15"/>
      <c r="AX3449" s="15"/>
      <c r="AY3449" s="15"/>
      <c r="AZ3449" s="15"/>
      <c r="BA3449" s="15"/>
      <c r="BB3449" s="15"/>
      <c r="BC3449" s="15"/>
      <c r="BD3449" s="15"/>
    </row>
    <row r="3450" spans="1:59" ht="16" x14ac:dyDescent="0.2">
      <c r="B3450" s="11">
        <f t="shared" si="2416"/>
        <v>127</v>
      </c>
      <c r="C3450" s="12" t="str">
        <f t="shared" si="2416"/>
        <v>SCI HSR 5</v>
      </c>
      <c r="G3450" s="46" t="s">
        <v>229</v>
      </c>
      <c r="H3450" s="104" t="s">
        <v>32</v>
      </c>
      <c r="I3450" s="105"/>
      <c r="J3450" s="106"/>
      <c r="K3450" s="23"/>
      <c r="L3450" s="47" t="s">
        <v>4</v>
      </c>
      <c r="M3450" s="81"/>
      <c r="N3450" s="81"/>
      <c r="O3450" s="48">
        <f>SUM(O3445:O3448)</f>
        <v>23076.225204545455</v>
      </c>
      <c r="P3450" s="48">
        <f t="shared" ref="P3450:BD3450" si="2428">SUM(P3445:P3448)</f>
        <v>23537.749708636366</v>
      </c>
      <c r="Q3450" s="48">
        <f t="shared" si="2428"/>
        <v>23537.749708636366</v>
      </c>
      <c r="R3450" s="48">
        <f t="shared" si="2428"/>
        <v>23537.749708636366</v>
      </c>
      <c r="S3450" s="48">
        <f t="shared" si="2428"/>
        <v>23537.749708636366</v>
      </c>
      <c r="T3450" s="48">
        <f t="shared" si="2428"/>
        <v>23773.127205722729</v>
      </c>
      <c r="U3450" s="48">
        <f t="shared" si="2428"/>
        <v>23773.127205722729</v>
      </c>
      <c r="V3450" s="48">
        <f t="shared" si="2428"/>
        <v>23773.127205722729</v>
      </c>
      <c r="W3450" s="48">
        <f t="shared" si="2428"/>
        <v>23773.127205722729</v>
      </c>
      <c r="X3450" s="48">
        <f t="shared" si="2428"/>
        <v>24010.858477779955</v>
      </c>
      <c r="Y3450" s="48">
        <f t="shared" si="2428"/>
        <v>24010.858477779955</v>
      </c>
      <c r="Z3450" s="48">
        <f t="shared" si="2428"/>
        <v>24010.858477779955</v>
      </c>
      <c r="AA3450" s="48">
        <f t="shared" si="2428"/>
        <v>24010.858477779955</v>
      </c>
      <c r="AB3450" s="48">
        <f t="shared" si="2428"/>
        <v>24250.967062557756</v>
      </c>
      <c r="AC3450" s="48">
        <f t="shared" si="2428"/>
        <v>24250.967062557756</v>
      </c>
      <c r="AD3450" s="48">
        <f t="shared" si="2428"/>
        <v>24250.967062557756</v>
      </c>
      <c r="AE3450" s="48">
        <f t="shared" si="2428"/>
        <v>24540.924277436163</v>
      </c>
      <c r="AF3450" s="48">
        <f t="shared" si="2428"/>
        <v>26942.82440650167</v>
      </c>
      <c r="AG3450" s="48">
        <f t="shared" si="2428"/>
        <v>26942.82440650167</v>
      </c>
      <c r="AH3450" s="48">
        <f t="shared" si="2428"/>
        <v>26942.82440650167</v>
      </c>
      <c r="AI3450" s="48">
        <f t="shared" si="2428"/>
        <v>26942.82440650167</v>
      </c>
      <c r="AJ3450" s="48">
        <f t="shared" si="2428"/>
        <v>27212.252650566686</v>
      </c>
      <c r="AK3450" s="48">
        <f t="shared" si="2428"/>
        <v>27212.252650566686</v>
      </c>
      <c r="AL3450" s="48">
        <f t="shared" si="2428"/>
        <v>27212.252650566686</v>
      </c>
      <c r="AM3450" s="48">
        <f t="shared" si="2428"/>
        <v>27212.252650566686</v>
      </c>
      <c r="AN3450" s="48">
        <f t="shared" si="2428"/>
        <v>27484.375177072357</v>
      </c>
      <c r="AO3450" s="48">
        <f t="shared" si="2428"/>
        <v>27484.375177072357</v>
      </c>
      <c r="AP3450" s="48">
        <f t="shared" si="2428"/>
        <v>27484.375177072357</v>
      </c>
      <c r="AQ3450" s="48">
        <f t="shared" si="2428"/>
        <v>27484.375177072357</v>
      </c>
      <c r="AR3450" s="48">
        <f t="shared" si="2428"/>
        <v>27759.218928843078</v>
      </c>
      <c r="AS3450" s="48">
        <f t="shared" si="2428"/>
        <v>27759.218928843078</v>
      </c>
      <c r="AT3450" s="48">
        <f t="shared" si="2428"/>
        <v>27759.218928843078</v>
      </c>
      <c r="AU3450" s="48">
        <f t="shared" si="2428"/>
        <v>27759.218928843078</v>
      </c>
      <c r="AV3450" s="48">
        <f t="shared" si="2428"/>
        <v>28036.811118131514</v>
      </c>
      <c r="AW3450" s="48">
        <f t="shared" si="2428"/>
        <v>28036.811118131514</v>
      </c>
      <c r="AX3450" s="48">
        <f t="shared" si="2428"/>
        <v>28036.811118131514</v>
      </c>
      <c r="AY3450" s="48">
        <f t="shared" si="2428"/>
        <v>28036.811118131514</v>
      </c>
      <c r="AZ3450" s="48">
        <f t="shared" si="2428"/>
        <v>28317.179229312827</v>
      </c>
      <c r="BA3450" s="48">
        <f t="shared" si="2428"/>
        <v>28317.179229312827</v>
      </c>
      <c r="BB3450" s="48">
        <f t="shared" si="2428"/>
        <v>28317.179229312827</v>
      </c>
      <c r="BC3450" s="48">
        <f t="shared" si="2428"/>
        <v>28317.179229312827</v>
      </c>
      <c r="BD3450" s="48">
        <f t="shared" si="2428"/>
        <v>28600.351021605955</v>
      </c>
    </row>
    <row r="3451" spans="1:59" ht="16" x14ac:dyDescent="0.2">
      <c r="B3451" s="11">
        <f t="shared" ref="B3451:C3456" si="2429">B3450</f>
        <v>127</v>
      </c>
      <c r="C3451" s="12" t="str">
        <f t="shared" si="2429"/>
        <v>SCI HSR 5</v>
      </c>
      <c r="D3451" s="46" t="s">
        <v>260</v>
      </c>
      <c r="E3451" s="32">
        <v>46295</v>
      </c>
      <c r="F3451" s="15"/>
      <c r="G3451" s="46" t="s">
        <v>261</v>
      </c>
      <c r="H3451" s="46" t="s">
        <v>237</v>
      </c>
      <c r="I3451" s="46" t="s">
        <v>238</v>
      </c>
      <c r="J3451" s="46" t="s">
        <v>239</v>
      </c>
      <c r="K3451" s="23"/>
      <c r="O3451" s="15"/>
      <c r="P3451" s="15"/>
      <c r="Q3451" s="15"/>
      <c r="R3451" s="15"/>
      <c r="S3451" s="15"/>
      <c r="T3451" s="15"/>
      <c r="U3451" s="15"/>
      <c r="V3451" s="15"/>
      <c r="W3451" s="15"/>
      <c r="X3451" s="15"/>
      <c r="Y3451" s="15"/>
      <c r="Z3451" s="15"/>
      <c r="AA3451" s="15"/>
      <c r="AB3451" s="15"/>
      <c r="AC3451" s="15"/>
      <c r="AD3451" s="15"/>
      <c r="AE3451" s="15"/>
      <c r="AF3451" s="15"/>
      <c r="AG3451" s="15"/>
      <c r="AH3451" s="15"/>
      <c r="AI3451" s="15"/>
      <c r="AJ3451" s="15"/>
      <c r="AK3451" s="15"/>
      <c r="AL3451" s="15"/>
      <c r="AM3451" s="15"/>
      <c r="AN3451" s="15"/>
      <c r="AO3451" s="15"/>
      <c r="AP3451" s="15"/>
      <c r="AQ3451" s="15"/>
      <c r="AR3451" s="15"/>
      <c r="AS3451" s="15"/>
      <c r="AT3451" s="15"/>
      <c r="AU3451" s="15"/>
      <c r="AV3451" s="15"/>
      <c r="AW3451" s="15"/>
      <c r="AX3451" s="15"/>
      <c r="AY3451" s="15"/>
      <c r="AZ3451" s="15"/>
      <c r="BA3451" s="15"/>
      <c r="BB3451" s="15"/>
      <c r="BC3451" s="15"/>
      <c r="BD3451" s="15"/>
    </row>
    <row r="3452" spans="1:59" ht="16" x14ac:dyDescent="0.2">
      <c r="B3452" s="11">
        <f t="shared" si="2429"/>
        <v>127</v>
      </c>
      <c r="C3452" s="12" t="str">
        <f t="shared" si="2429"/>
        <v>SCI HSR 5</v>
      </c>
      <c r="D3452" s="46" t="s">
        <v>262</v>
      </c>
      <c r="E3452" s="31">
        <v>106704.25507525414</v>
      </c>
      <c r="F3452" s="15"/>
      <c r="G3452" s="49" t="s">
        <v>263</v>
      </c>
      <c r="H3452" s="31">
        <v>0</v>
      </c>
      <c r="I3452" s="32">
        <v>0</v>
      </c>
      <c r="J3452" s="32">
        <v>0</v>
      </c>
      <c r="K3452" s="23"/>
      <c r="L3452" s="50" t="s">
        <v>264</v>
      </c>
      <c r="M3452" s="70"/>
      <c r="N3452" s="70"/>
      <c r="O3452" s="40">
        <f t="shared" ref="O3452:BD3452" si="2430">IFERROR(((O$3&gt;=$E3451)*(O$2&lt;=$E3451))*$E3455,"")</f>
        <v>0</v>
      </c>
      <c r="P3452" s="40">
        <f t="shared" si="2430"/>
        <v>0</v>
      </c>
      <c r="Q3452" s="40">
        <f t="shared" si="2430"/>
        <v>0</v>
      </c>
      <c r="R3452" s="40">
        <f t="shared" si="2430"/>
        <v>0</v>
      </c>
      <c r="S3452" s="40">
        <f t="shared" si="2430"/>
        <v>0</v>
      </c>
      <c r="T3452" s="40">
        <f t="shared" si="2430"/>
        <v>0</v>
      </c>
      <c r="U3452" s="40">
        <f t="shared" si="2430"/>
        <v>0</v>
      </c>
      <c r="V3452" s="40">
        <f t="shared" si="2430"/>
        <v>0</v>
      </c>
      <c r="W3452" s="40">
        <f t="shared" si="2430"/>
        <v>0</v>
      </c>
      <c r="X3452" s="40">
        <f t="shared" si="2430"/>
        <v>0</v>
      </c>
      <c r="Y3452" s="40">
        <f t="shared" si="2430"/>
        <v>0</v>
      </c>
      <c r="Z3452" s="40">
        <f t="shared" si="2430"/>
        <v>0</v>
      </c>
      <c r="AA3452" s="40">
        <f t="shared" si="2430"/>
        <v>0</v>
      </c>
      <c r="AB3452" s="40">
        <f t="shared" si="2430"/>
        <v>0</v>
      </c>
      <c r="AC3452" s="40">
        <f t="shared" si="2430"/>
        <v>0</v>
      </c>
      <c r="AD3452" s="40">
        <f t="shared" si="2430"/>
        <v>0</v>
      </c>
      <c r="AE3452" s="40">
        <f t="shared" si="2430"/>
        <v>0</v>
      </c>
      <c r="AF3452" s="40">
        <f t="shared" si="2430"/>
        <v>0</v>
      </c>
      <c r="AG3452" s="40">
        <f t="shared" si="2430"/>
        <v>0</v>
      </c>
      <c r="AH3452" s="40">
        <f t="shared" si="2430"/>
        <v>0</v>
      </c>
      <c r="AI3452" s="40">
        <f t="shared" si="2430"/>
        <v>0</v>
      </c>
      <c r="AJ3452" s="40">
        <f t="shared" si="2430"/>
        <v>0</v>
      </c>
      <c r="AK3452" s="40">
        <f t="shared" si="2430"/>
        <v>0</v>
      </c>
      <c r="AL3452" s="40">
        <f t="shared" si="2430"/>
        <v>0</v>
      </c>
      <c r="AM3452" s="40">
        <f t="shared" si="2430"/>
        <v>0</v>
      </c>
      <c r="AN3452" s="40">
        <f t="shared" si="2430"/>
        <v>0</v>
      </c>
      <c r="AO3452" s="40">
        <f t="shared" si="2430"/>
        <v>0</v>
      </c>
      <c r="AP3452" s="40">
        <f t="shared" si="2430"/>
        <v>0</v>
      </c>
      <c r="AQ3452" s="40">
        <f t="shared" si="2430"/>
        <v>0</v>
      </c>
      <c r="AR3452" s="40">
        <f t="shared" si="2430"/>
        <v>0</v>
      </c>
      <c r="AS3452" s="40">
        <f t="shared" si="2430"/>
        <v>0</v>
      </c>
      <c r="AT3452" s="40">
        <f t="shared" si="2430"/>
        <v>0</v>
      </c>
      <c r="AU3452" s="40">
        <f t="shared" si="2430"/>
        <v>0</v>
      </c>
      <c r="AV3452" s="40">
        <f t="shared" si="2430"/>
        <v>0</v>
      </c>
      <c r="AW3452" s="40">
        <f t="shared" si="2430"/>
        <v>0</v>
      </c>
      <c r="AX3452" s="40">
        <f t="shared" si="2430"/>
        <v>0</v>
      </c>
      <c r="AY3452" s="40">
        <f t="shared" si="2430"/>
        <v>0</v>
      </c>
      <c r="AZ3452" s="40">
        <f t="shared" si="2430"/>
        <v>0</v>
      </c>
      <c r="BA3452" s="40">
        <f t="shared" si="2430"/>
        <v>0</v>
      </c>
      <c r="BB3452" s="40">
        <f t="shared" si="2430"/>
        <v>0</v>
      </c>
      <c r="BC3452" s="40">
        <f t="shared" si="2430"/>
        <v>0</v>
      </c>
      <c r="BD3452" s="40">
        <f t="shared" si="2430"/>
        <v>0</v>
      </c>
    </row>
    <row r="3453" spans="1:59" ht="16" x14ac:dyDescent="0.2">
      <c r="B3453" s="11">
        <f t="shared" si="2429"/>
        <v>127</v>
      </c>
      <c r="C3453" s="12" t="str">
        <f t="shared" si="2429"/>
        <v>SCI HSR 5</v>
      </c>
      <c r="D3453" s="46" t="s">
        <v>24</v>
      </c>
      <c r="E3453" s="51">
        <f>IF(E3451&gt;MAX($O$3:$BD$3),BD3442,
IF(E3451&lt;MIN($O$3:$BD$3),1,SUMIFS($O3443:$BD3443,$O$2:$BD$2,"&lt;="&amp;E3451,$O$3:$BD$3,"&gt;="&amp;E3451)))</f>
        <v>1.0509070200000001</v>
      </c>
      <c r="F3453" s="15"/>
      <c r="G3453" s="49" t="s">
        <v>265</v>
      </c>
      <c r="H3453" s="31">
        <v>0</v>
      </c>
      <c r="I3453" s="32">
        <v>0</v>
      </c>
      <c r="J3453" s="32">
        <v>0</v>
      </c>
      <c r="K3453" s="23"/>
      <c r="L3453" s="52" t="s">
        <v>266</v>
      </c>
      <c r="M3453" s="72"/>
      <c r="N3453" s="72"/>
      <c r="O3453" s="41">
        <f t="shared" ref="O3453:BD3453" si="2431">IFERROR(((O$3&gt;=$E3448)*(O$2&lt;=$E3448))*$H3456,"")</f>
        <v>0</v>
      </c>
      <c r="P3453" s="41">
        <f t="shared" si="2431"/>
        <v>0</v>
      </c>
      <c r="Q3453" s="41">
        <f t="shared" si="2431"/>
        <v>0</v>
      </c>
      <c r="R3453" s="41">
        <f t="shared" si="2431"/>
        <v>0</v>
      </c>
      <c r="S3453" s="41">
        <f t="shared" si="2431"/>
        <v>0</v>
      </c>
      <c r="T3453" s="41">
        <f t="shared" si="2431"/>
        <v>0</v>
      </c>
      <c r="U3453" s="41">
        <f t="shared" si="2431"/>
        <v>0</v>
      </c>
      <c r="V3453" s="41">
        <f t="shared" si="2431"/>
        <v>0</v>
      </c>
      <c r="W3453" s="41">
        <f t="shared" si="2431"/>
        <v>0</v>
      </c>
      <c r="X3453" s="41">
        <f t="shared" si="2431"/>
        <v>0</v>
      </c>
      <c r="Y3453" s="41">
        <f t="shared" si="2431"/>
        <v>0</v>
      </c>
      <c r="Z3453" s="41">
        <f t="shared" si="2431"/>
        <v>0</v>
      </c>
      <c r="AA3453" s="41">
        <f t="shared" si="2431"/>
        <v>0</v>
      </c>
      <c r="AB3453" s="41">
        <f t="shared" si="2431"/>
        <v>0</v>
      </c>
      <c r="AC3453" s="41">
        <f t="shared" si="2431"/>
        <v>0</v>
      </c>
      <c r="AD3453" s="41">
        <f t="shared" si="2431"/>
        <v>0</v>
      </c>
      <c r="AE3453" s="41">
        <f t="shared" si="2431"/>
        <v>0</v>
      </c>
      <c r="AF3453" s="41">
        <f t="shared" si="2431"/>
        <v>0</v>
      </c>
      <c r="AG3453" s="41">
        <f t="shared" si="2431"/>
        <v>0</v>
      </c>
      <c r="AH3453" s="41">
        <f t="shared" si="2431"/>
        <v>0</v>
      </c>
      <c r="AI3453" s="41">
        <f t="shared" si="2431"/>
        <v>0</v>
      </c>
      <c r="AJ3453" s="41">
        <f t="shared" si="2431"/>
        <v>0</v>
      </c>
      <c r="AK3453" s="41">
        <f t="shared" si="2431"/>
        <v>0</v>
      </c>
      <c r="AL3453" s="41">
        <f t="shared" si="2431"/>
        <v>0</v>
      </c>
      <c r="AM3453" s="41">
        <f t="shared" si="2431"/>
        <v>0</v>
      </c>
      <c r="AN3453" s="41">
        <f t="shared" si="2431"/>
        <v>0</v>
      </c>
      <c r="AO3453" s="41">
        <f t="shared" si="2431"/>
        <v>0</v>
      </c>
      <c r="AP3453" s="41">
        <f t="shared" si="2431"/>
        <v>0</v>
      </c>
      <c r="AQ3453" s="41">
        <f t="shared" si="2431"/>
        <v>0</v>
      </c>
      <c r="AR3453" s="41">
        <f t="shared" si="2431"/>
        <v>0</v>
      </c>
      <c r="AS3453" s="41">
        <f t="shared" si="2431"/>
        <v>0</v>
      </c>
      <c r="AT3453" s="41">
        <f t="shared" si="2431"/>
        <v>0</v>
      </c>
      <c r="AU3453" s="41">
        <f t="shared" si="2431"/>
        <v>0</v>
      </c>
      <c r="AV3453" s="41">
        <f t="shared" si="2431"/>
        <v>0</v>
      </c>
      <c r="AW3453" s="41">
        <f t="shared" si="2431"/>
        <v>0</v>
      </c>
      <c r="AX3453" s="41">
        <f t="shared" si="2431"/>
        <v>0</v>
      </c>
      <c r="AY3453" s="41">
        <f t="shared" si="2431"/>
        <v>0</v>
      </c>
      <c r="AZ3453" s="41">
        <f t="shared" si="2431"/>
        <v>0</v>
      </c>
      <c r="BA3453" s="41">
        <f t="shared" si="2431"/>
        <v>0</v>
      </c>
      <c r="BB3453" s="41">
        <f t="shared" si="2431"/>
        <v>0</v>
      </c>
      <c r="BC3453" s="41">
        <f t="shared" si="2431"/>
        <v>0</v>
      </c>
      <c r="BD3453" s="41">
        <f t="shared" si="2431"/>
        <v>0</v>
      </c>
    </row>
    <row r="3454" spans="1:59" ht="16" x14ac:dyDescent="0.2">
      <c r="B3454" s="11">
        <f t="shared" si="2429"/>
        <v>127</v>
      </c>
      <c r="C3454" s="12" t="str">
        <f t="shared" si="2429"/>
        <v>SCI HSR 5</v>
      </c>
      <c r="D3454" s="46" t="s">
        <v>8</v>
      </c>
      <c r="E3454" s="42">
        <v>0</v>
      </c>
      <c r="F3454" s="15"/>
      <c r="G3454" s="49" t="s">
        <v>267</v>
      </c>
      <c r="H3454" s="31">
        <v>0</v>
      </c>
      <c r="I3454" s="32">
        <v>0</v>
      </c>
      <c r="J3454" s="32">
        <v>0</v>
      </c>
      <c r="L3454" s="52" t="s">
        <v>268</v>
      </c>
      <c r="M3454" s="72"/>
      <c r="N3454" s="72"/>
      <c r="O3454" s="41">
        <f t="shared" ref="O3454:BD3454" si="2432">IFERROR(((O$3&gt;=$E3451)*(O$2&lt;=$E3451))*$J3456,"")</f>
        <v>0</v>
      </c>
      <c r="P3454" s="41">
        <f t="shared" si="2432"/>
        <v>0</v>
      </c>
      <c r="Q3454" s="41">
        <f t="shared" si="2432"/>
        <v>0</v>
      </c>
      <c r="R3454" s="41">
        <f t="shared" si="2432"/>
        <v>0</v>
      </c>
      <c r="S3454" s="41">
        <f t="shared" si="2432"/>
        <v>0</v>
      </c>
      <c r="T3454" s="41">
        <f t="shared" si="2432"/>
        <v>0</v>
      </c>
      <c r="U3454" s="41">
        <f t="shared" si="2432"/>
        <v>0</v>
      </c>
      <c r="V3454" s="41">
        <f t="shared" si="2432"/>
        <v>0</v>
      </c>
      <c r="W3454" s="41">
        <f t="shared" si="2432"/>
        <v>0</v>
      </c>
      <c r="X3454" s="41">
        <f t="shared" si="2432"/>
        <v>0</v>
      </c>
      <c r="Y3454" s="41">
        <f t="shared" si="2432"/>
        <v>0</v>
      </c>
      <c r="Z3454" s="41">
        <f t="shared" si="2432"/>
        <v>0</v>
      </c>
      <c r="AA3454" s="41">
        <f t="shared" si="2432"/>
        <v>0</v>
      </c>
      <c r="AB3454" s="41">
        <f t="shared" si="2432"/>
        <v>0</v>
      </c>
      <c r="AC3454" s="41">
        <f t="shared" si="2432"/>
        <v>0</v>
      </c>
      <c r="AD3454" s="41">
        <f t="shared" si="2432"/>
        <v>0</v>
      </c>
      <c r="AE3454" s="41">
        <f t="shared" si="2432"/>
        <v>0</v>
      </c>
      <c r="AF3454" s="41">
        <f t="shared" si="2432"/>
        <v>0</v>
      </c>
      <c r="AG3454" s="41">
        <f t="shared" si="2432"/>
        <v>0</v>
      </c>
      <c r="AH3454" s="41">
        <f t="shared" si="2432"/>
        <v>0</v>
      </c>
      <c r="AI3454" s="41">
        <f t="shared" si="2432"/>
        <v>0</v>
      </c>
      <c r="AJ3454" s="41">
        <f t="shared" si="2432"/>
        <v>0</v>
      </c>
      <c r="AK3454" s="41">
        <f t="shared" si="2432"/>
        <v>0</v>
      </c>
      <c r="AL3454" s="41">
        <f t="shared" si="2432"/>
        <v>0</v>
      </c>
      <c r="AM3454" s="41">
        <f t="shared" si="2432"/>
        <v>0</v>
      </c>
      <c r="AN3454" s="41">
        <f t="shared" si="2432"/>
        <v>0</v>
      </c>
      <c r="AO3454" s="41">
        <f t="shared" si="2432"/>
        <v>0</v>
      </c>
      <c r="AP3454" s="41">
        <f t="shared" si="2432"/>
        <v>0</v>
      </c>
      <c r="AQ3454" s="41">
        <f t="shared" si="2432"/>
        <v>0</v>
      </c>
      <c r="AR3454" s="41">
        <f t="shared" si="2432"/>
        <v>0</v>
      </c>
      <c r="AS3454" s="41">
        <f t="shared" si="2432"/>
        <v>0</v>
      </c>
      <c r="AT3454" s="41">
        <f t="shared" si="2432"/>
        <v>0</v>
      </c>
      <c r="AU3454" s="41">
        <f t="shared" si="2432"/>
        <v>0</v>
      </c>
      <c r="AV3454" s="41">
        <f t="shared" si="2432"/>
        <v>0</v>
      </c>
      <c r="AW3454" s="41">
        <f t="shared" si="2432"/>
        <v>0</v>
      </c>
      <c r="AX3454" s="41">
        <f t="shared" si="2432"/>
        <v>0</v>
      </c>
      <c r="AY3454" s="41">
        <f t="shared" si="2432"/>
        <v>0</v>
      </c>
      <c r="AZ3454" s="41">
        <f t="shared" si="2432"/>
        <v>0</v>
      </c>
      <c r="BA3454" s="41">
        <f t="shared" si="2432"/>
        <v>0</v>
      </c>
      <c r="BB3454" s="41">
        <f t="shared" si="2432"/>
        <v>0</v>
      </c>
      <c r="BC3454" s="41">
        <f t="shared" si="2432"/>
        <v>0</v>
      </c>
      <c r="BD3454" s="41">
        <f t="shared" si="2432"/>
        <v>0</v>
      </c>
    </row>
    <row r="3455" spans="1:59" ht="16" x14ac:dyDescent="0.2">
      <c r="B3455" s="11">
        <f t="shared" si="2429"/>
        <v>127</v>
      </c>
      <c r="C3455" s="12" t="str">
        <f t="shared" si="2429"/>
        <v>SCI HSR 5</v>
      </c>
      <c r="D3455" s="46" t="s">
        <v>269</v>
      </c>
      <c r="E3455" s="31">
        <v>0</v>
      </c>
      <c r="F3455" s="15"/>
      <c r="G3455" s="53"/>
      <c r="H3455" s="15"/>
      <c r="I3455" s="15"/>
      <c r="J3455" s="23"/>
      <c r="L3455" s="52" t="s">
        <v>270</v>
      </c>
      <c r="M3455" s="72"/>
      <c r="N3455" s="72"/>
      <c r="O3455" s="41">
        <f t="shared" ref="O3455:BD3455" si="2433">IFERROR(((O$3&gt;=$J3445)*(O$2&lt;=$J3445))*$E3456,"")</f>
        <v>0</v>
      </c>
      <c r="P3455" s="41">
        <f t="shared" si="2433"/>
        <v>0</v>
      </c>
      <c r="Q3455" s="41">
        <f t="shared" si="2433"/>
        <v>0</v>
      </c>
      <c r="R3455" s="41">
        <f t="shared" si="2433"/>
        <v>0</v>
      </c>
      <c r="S3455" s="41">
        <f t="shared" si="2433"/>
        <v>0</v>
      </c>
      <c r="T3455" s="41">
        <f t="shared" si="2433"/>
        <v>0</v>
      </c>
      <c r="U3455" s="41">
        <f t="shared" si="2433"/>
        <v>0</v>
      </c>
      <c r="V3455" s="41">
        <f t="shared" si="2433"/>
        <v>0</v>
      </c>
      <c r="W3455" s="41">
        <f t="shared" si="2433"/>
        <v>0</v>
      </c>
      <c r="X3455" s="41">
        <f t="shared" si="2433"/>
        <v>0</v>
      </c>
      <c r="Y3455" s="41">
        <f t="shared" si="2433"/>
        <v>0</v>
      </c>
      <c r="Z3455" s="41">
        <f t="shared" si="2433"/>
        <v>0</v>
      </c>
      <c r="AA3455" s="41">
        <f t="shared" si="2433"/>
        <v>0</v>
      </c>
      <c r="AB3455" s="41">
        <f t="shared" si="2433"/>
        <v>0</v>
      </c>
      <c r="AC3455" s="41">
        <f t="shared" si="2433"/>
        <v>0</v>
      </c>
      <c r="AD3455" s="41">
        <f t="shared" si="2433"/>
        <v>0</v>
      </c>
      <c r="AE3455" s="41">
        <f t="shared" si="2433"/>
        <v>0</v>
      </c>
      <c r="AF3455" s="41">
        <f t="shared" si="2433"/>
        <v>0</v>
      </c>
      <c r="AG3455" s="41">
        <f t="shared" si="2433"/>
        <v>0</v>
      </c>
      <c r="AH3455" s="41">
        <f t="shared" si="2433"/>
        <v>0</v>
      </c>
      <c r="AI3455" s="41">
        <f t="shared" si="2433"/>
        <v>0</v>
      </c>
      <c r="AJ3455" s="41">
        <f t="shared" si="2433"/>
        <v>0</v>
      </c>
      <c r="AK3455" s="41">
        <f t="shared" si="2433"/>
        <v>0</v>
      </c>
      <c r="AL3455" s="41">
        <f t="shared" si="2433"/>
        <v>0</v>
      </c>
      <c r="AM3455" s="41">
        <f t="shared" si="2433"/>
        <v>0</v>
      </c>
      <c r="AN3455" s="41">
        <f t="shared" si="2433"/>
        <v>0</v>
      </c>
      <c r="AO3455" s="41">
        <f t="shared" si="2433"/>
        <v>0</v>
      </c>
      <c r="AP3455" s="41">
        <f t="shared" si="2433"/>
        <v>0</v>
      </c>
      <c r="AQ3455" s="41">
        <f t="shared" si="2433"/>
        <v>0</v>
      </c>
      <c r="AR3455" s="41">
        <f t="shared" si="2433"/>
        <v>0</v>
      </c>
      <c r="AS3455" s="41">
        <f t="shared" si="2433"/>
        <v>0</v>
      </c>
      <c r="AT3455" s="41">
        <f t="shared" si="2433"/>
        <v>0</v>
      </c>
      <c r="AU3455" s="41">
        <f t="shared" si="2433"/>
        <v>0</v>
      </c>
      <c r="AV3455" s="41">
        <f t="shared" si="2433"/>
        <v>0</v>
      </c>
      <c r="AW3455" s="41">
        <f t="shared" si="2433"/>
        <v>0</v>
      </c>
      <c r="AX3455" s="41">
        <f t="shared" si="2433"/>
        <v>0</v>
      </c>
      <c r="AY3455" s="41">
        <f t="shared" si="2433"/>
        <v>0</v>
      </c>
      <c r="AZ3455" s="41">
        <f t="shared" si="2433"/>
        <v>0</v>
      </c>
      <c r="BA3455" s="41">
        <f t="shared" si="2433"/>
        <v>0</v>
      </c>
      <c r="BB3455" s="41">
        <f t="shared" si="2433"/>
        <v>0</v>
      </c>
      <c r="BC3455" s="41">
        <f t="shared" si="2433"/>
        <v>0</v>
      </c>
      <c r="BD3455" s="41">
        <f t="shared" si="2433"/>
        <v>0</v>
      </c>
    </row>
    <row r="3456" spans="1:59" ht="16" x14ac:dyDescent="0.2">
      <c r="B3456" s="11">
        <f t="shared" si="2429"/>
        <v>127</v>
      </c>
      <c r="C3456" s="12" t="str">
        <f t="shared" si="2429"/>
        <v>SCI HSR 5</v>
      </c>
      <c r="D3456" s="46" t="s">
        <v>270</v>
      </c>
      <c r="E3456" s="31">
        <v>0</v>
      </c>
      <c r="F3456" s="15"/>
      <c r="G3456" s="46" t="s">
        <v>266</v>
      </c>
      <c r="H3456" s="31">
        <v>0</v>
      </c>
      <c r="I3456" s="46" t="s">
        <v>268</v>
      </c>
      <c r="J3456" s="31">
        <v>0</v>
      </c>
      <c r="L3456" s="54" t="s">
        <v>271</v>
      </c>
      <c r="M3456" s="73"/>
      <c r="N3456" s="73"/>
      <c r="O3456" s="45">
        <f t="shared" ref="O3456:BD3456" si="2434">IFERROR(-($E3437+$H3437+$J3437)*O3438,"")</f>
        <v>0</v>
      </c>
      <c r="P3456" s="45">
        <f t="shared" si="2434"/>
        <v>0</v>
      </c>
      <c r="Q3456" s="45">
        <f t="shared" si="2434"/>
        <v>0</v>
      </c>
      <c r="R3456" s="45">
        <f t="shared" si="2434"/>
        <v>0</v>
      </c>
      <c r="S3456" s="45">
        <f t="shared" si="2434"/>
        <v>0</v>
      </c>
      <c r="T3456" s="45">
        <f t="shared" si="2434"/>
        <v>0</v>
      </c>
      <c r="U3456" s="45">
        <f t="shared" si="2434"/>
        <v>0</v>
      </c>
      <c r="V3456" s="45">
        <f t="shared" si="2434"/>
        <v>0</v>
      </c>
      <c r="W3456" s="45">
        <f t="shared" si="2434"/>
        <v>0</v>
      </c>
      <c r="X3456" s="45">
        <f t="shared" si="2434"/>
        <v>0</v>
      </c>
      <c r="Y3456" s="45">
        <f t="shared" si="2434"/>
        <v>0</v>
      </c>
      <c r="Z3456" s="45">
        <f t="shared" si="2434"/>
        <v>0</v>
      </c>
      <c r="AA3456" s="45">
        <f t="shared" si="2434"/>
        <v>0</v>
      </c>
      <c r="AB3456" s="45">
        <f t="shared" si="2434"/>
        <v>0</v>
      </c>
      <c r="AC3456" s="45">
        <f t="shared" si="2434"/>
        <v>0</v>
      </c>
      <c r="AD3456" s="45">
        <f t="shared" si="2434"/>
        <v>0</v>
      </c>
      <c r="AE3456" s="45">
        <f t="shared" si="2434"/>
        <v>0</v>
      </c>
      <c r="AF3456" s="45">
        <f t="shared" si="2434"/>
        <v>0</v>
      </c>
      <c r="AG3456" s="45">
        <f t="shared" si="2434"/>
        <v>0</v>
      </c>
      <c r="AH3456" s="45">
        <f t="shared" si="2434"/>
        <v>0</v>
      </c>
      <c r="AI3456" s="45">
        <f t="shared" si="2434"/>
        <v>0</v>
      </c>
      <c r="AJ3456" s="45">
        <f t="shared" si="2434"/>
        <v>0</v>
      </c>
      <c r="AK3456" s="45">
        <f t="shared" si="2434"/>
        <v>0</v>
      </c>
      <c r="AL3456" s="45">
        <f t="shared" si="2434"/>
        <v>0</v>
      </c>
      <c r="AM3456" s="45">
        <f t="shared" si="2434"/>
        <v>0</v>
      </c>
      <c r="AN3456" s="45">
        <f t="shared" si="2434"/>
        <v>0</v>
      </c>
      <c r="AO3456" s="45">
        <f t="shared" si="2434"/>
        <v>0</v>
      </c>
      <c r="AP3456" s="45">
        <f t="shared" si="2434"/>
        <v>0</v>
      </c>
      <c r="AQ3456" s="45">
        <f t="shared" si="2434"/>
        <v>0</v>
      </c>
      <c r="AR3456" s="45">
        <f t="shared" si="2434"/>
        <v>0</v>
      </c>
      <c r="AS3456" s="45">
        <f t="shared" si="2434"/>
        <v>0</v>
      </c>
      <c r="AT3456" s="45">
        <f t="shared" si="2434"/>
        <v>0</v>
      </c>
      <c r="AU3456" s="45">
        <f t="shared" si="2434"/>
        <v>0</v>
      </c>
      <c r="AV3456" s="45">
        <f t="shared" si="2434"/>
        <v>0</v>
      </c>
      <c r="AW3456" s="45">
        <f t="shared" si="2434"/>
        <v>0</v>
      </c>
      <c r="AX3456" s="45">
        <f t="shared" si="2434"/>
        <v>0</v>
      </c>
      <c r="AY3456" s="45">
        <f t="shared" si="2434"/>
        <v>0</v>
      </c>
      <c r="AZ3456" s="45">
        <f t="shared" si="2434"/>
        <v>0</v>
      </c>
      <c r="BA3456" s="45">
        <f t="shared" si="2434"/>
        <v>0</v>
      </c>
      <c r="BB3456" s="45">
        <f t="shared" si="2434"/>
        <v>0</v>
      </c>
      <c r="BC3456" s="45">
        <f t="shared" si="2434"/>
        <v>0</v>
      </c>
      <c r="BD3456" s="45">
        <f t="shared" si="2434"/>
        <v>0</v>
      </c>
    </row>
    <row r="3457" spans="1:59" x14ac:dyDescent="0.2">
      <c r="A3457"/>
      <c r="B3457"/>
      <c r="C3457"/>
      <c r="D3457"/>
      <c r="E3457"/>
      <c r="F3457"/>
      <c r="G3457"/>
      <c r="H3457"/>
      <c r="I3457"/>
      <c r="J3457"/>
      <c r="K3457"/>
      <c r="L3457"/>
      <c r="M3457"/>
      <c r="N3457"/>
      <c r="O3457"/>
      <c r="P3457"/>
      <c r="Q3457"/>
      <c r="R3457"/>
      <c r="S3457"/>
      <c r="T3457"/>
      <c r="U3457"/>
      <c r="V3457"/>
      <c r="W3457"/>
      <c r="X3457"/>
      <c r="Y3457"/>
      <c r="Z3457"/>
      <c r="AA3457"/>
      <c r="AB3457"/>
      <c r="AC3457"/>
      <c r="AD3457"/>
      <c r="AE3457"/>
      <c r="AF3457"/>
      <c r="AG3457"/>
      <c r="AH3457"/>
      <c r="AI3457"/>
      <c r="AJ3457"/>
      <c r="AK3457"/>
      <c r="AL3457"/>
      <c r="AM3457"/>
      <c r="AN3457"/>
      <c r="AO3457"/>
      <c r="AP3457"/>
      <c r="AQ3457"/>
      <c r="AR3457"/>
      <c r="AS3457"/>
      <c r="AT3457"/>
      <c r="AU3457"/>
      <c r="AV3457"/>
      <c r="AW3457"/>
      <c r="AX3457"/>
      <c r="AY3457"/>
      <c r="AZ3457"/>
      <c r="BA3457"/>
      <c r="BB3457"/>
      <c r="BC3457"/>
      <c r="BD3457"/>
    </row>
    <row r="3458" spans="1:59" ht="16" x14ac:dyDescent="0.2">
      <c r="A3458"/>
      <c r="B3458"/>
      <c r="C3458"/>
      <c r="D3458"/>
      <c r="E3458"/>
      <c r="F3458"/>
      <c r="G3458"/>
      <c r="H3458"/>
      <c r="I3458"/>
      <c r="J3458"/>
      <c r="K3458"/>
      <c r="L3458"/>
      <c r="M3458"/>
      <c r="N3458"/>
      <c r="O3458"/>
      <c r="P3458"/>
      <c r="Q3458"/>
      <c r="R3458"/>
      <c r="S3458"/>
      <c r="T3458"/>
      <c r="U3458"/>
      <c r="V3458"/>
      <c r="W3458"/>
      <c r="X3458"/>
      <c r="Y3458"/>
      <c r="Z3458"/>
      <c r="AA3458"/>
      <c r="AB3458"/>
      <c r="AC3458"/>
      <c r="AD3458"/>
      <c r="AE3458"/>
      <c r="AF3458"/>
      <c r="AG3458"/>
      <c r="AH3458"/>
      <c r="AI3458"/>
      <c r="AJ3458"/>
      <c r="AK3458"/>
      <c r="AL3458"/>
      <c r="AM3458"/>
      <c r="AN3458"/>
      <c r="AO3458"/>
      <c r="AP3458"/>
      <c r="AQ3458"/>
      <c r="AR3458"/>
      <c r="AS3458"/>
      <c r="AT3458"/>
      <c r="AU3458"/>
      <c r="AV3458"/>
      <c r="AW3458"/>
      <c r="AX3458"/>
      <c r="AY3458"/>
      <c r="AZ3458"/>
      <c r="BA3458"/>
      <c r="BB3458"/>
      <c r="BC3458"/>
      <c r="BD3458"/>
      <c r="BE3458" s="1"/>
    </row>
    <row r="3459" spans="1:59" ht="16" x14ac:dyDescent="0.2">
      <c r="A3459" s="1"/>
      <c r="B3459" s="67">
        <v>128</v>
      </c>
      <c r="C3459" s="68" t="str">
        <f>H3461</f>
        <v>SCI RETAIL RENNES 1</v>
      </c>
      <c r="D3459" s="69" t="s">
        <v>187</v>
      </c>
      <c r="E3459" s="69"/>
      <c r="F3459" s="69"/>
      <c r="G3459" s="69"/>
      <c r="H3459" s="69"/>
      <c r="I3459" s="69"/>
      <c r="J3459" s="69"/>
      <c r="K3459" s="68"/>
      <c r="L3459" s="68"/>
      <c r="M3459" s="68"/>
      <c r="N3459" s="68"/>
      <c r="O3459" s="82"/>
      <c r="P3459" s="82"/>
      <c r="Q3459" s="82"/>
      <c r="R3459" s="82"/>
      <c r="S3459" s="82"/>
      <c r="T3459" s="82"/>
      <c r="U3459" s="82"/>
      <c r="V3459" s="82"/>
      <c r="W3459" s="82"/>
      <c r="X3459" s="82"/>
      <c r="Y3459" s="82"/>
      <c r="Z3459" s="82"/>
      <c r="AA3459" s="82"/>
      <c r="AB3459" s="82"/>
      <c r="AC3459" s="82"/>
      <c r="AD3459" s="82"/>
      <c r="AE3459" s="82"/>
      <c r="AF3459" s="82"/>
      <c r="AG3459" s="82"/>
      <c r="AH3459" s="82"/>
      <c r="AI3459" s="82"/>
      <c r="AJ3459" s="82"/>
      <c r="AK3459" s="82"/>
      <c r="AL3459" s="82"/>
      <c r="AM3459" s="82"/>
      <c r="AN3459" s="82"/>
      <c r="AO3459" s="82"/>
      <c r="AP3459" s="82"/>
      <c r="AQ3459" s="82"/>
      <c r="AR3459" s="82"/>
      <c r="AS3459" s="82"/>
      <c r="AT3459" s="82"/>
      <c r="AU3459" s="82"/>
      <c r="AV3459" s="82"/>
      <c r="AW3459" s="82"/>
      <c r="AX3459" s="82"/>
      <c r="AY3459" s="82"/>
      <c r="AZ3459" s="82"/>
      <c r="BA3459" s="82"/>
      <c r="BB3459" s="82"/>
      <c r="BC3459" s="82"/>
      <c r="BD3459" s="82"/>
      <c r="BE3459" s="1"/>
      <c r="BF3459" s="1"/>
      <c r="BG3459" s="1"/>
    </row>
    <row r="3460" spans="1:59" ht="16" x14ac:dyDescent="0.2">
      <c r="A3460" s="35"/>
      <c r="B3460" s="11">
        <f>B3459</f>
        <v>128</v>
      </c>
      <c r="C3460" s="12" t="str">
        <f>C3459</f>
        <v>SCI RETAIL RENNES 1</v>
      </c>
      <c r="D3460" s="35"/>
      <c r="E3460" s="35"/>
      <c r="F3460" s="35"/>
      <c r="G3460" s="35"/>
      <c r="H3460" s="35"/>
      <c r="I3460" s="35"/>
      <c r="J3460" s="35"/>
      <c r="K3460" s="35"/>
      <c r="L3460" s="35"/>
      <c r="M3460" s="35"/>
      <c r="N3460" s="35"/>
      <c r="O3460" s="44"/>
      <c r="P3460" s="44"/>
      <c r="Q3460" s="44"/>
      <c r="R3460" s="44"/>
      <c r="S3460" s="44"/>
      <c r="T3460" s="44"/>
      <c r="U3460" s="44"/>
      <c r="V3460" s="44"/>
      <c r="W3460" s="44"/>
      <c r="X3460" s="44"/>
      <c r="Y3460" s="44"/>
      <c r="Z3460" s="44"/>
      <c r="AA3460" s="44"/>
      <c r="AB3460" s="44"/>
      <c r="AC3460" s="44"/>
      <c r="AD3460" s="44"/>
      <c r="AE3460" s="44"/>
      <c r="AF3460" s="44"/>
      <c r="AG3460" s="44"/>
      <c r="AH3460" s="44"/>
      <c r="AI3460" s="44"/>
      <c r="AJ3460" s="44"/>
      <c r="AK3460" s="44"/>
      <c r="AL3460" s="44"/>
      <c r="AM3460" s="44"/>
      <c r="AN3460" s="44"/>
      <c r="AO3460" s="44"/>
      <c r="AP3460" s="44"/>
      <c r="AQ3460" s="44"/>
      <c r="AR3460" s="44"/>
      <c r="AS3460" s="44"/>
      <c r="AT3460" s="44"/>
      <c r="AU3460" s="44"/>
      <c r="AV3460" s="44"/>
      <c r="AW3460" s="44"/>
      <c r="AX3460" s="44"/>
      <c r="AY3460" s="44"/>
      <c r="AZ3460" s="44"/>
      <c r="BA3460" s="44"/>
      <c r="BB3460" s="44"/>
      <c r="BC3460" s="44"/>
      <c r="BD3460" s="44"/>
      <c r="BE3460" s="35"/>
      <c r="BF3460" s="35"/>
      <c r="BG3460" s="35"/>
    </row>
    <row r="3461" spans="1:59" ht="16" x14ac:dyDescent="0.2">
      <c r="B3461" s="11">
        <f t="shared" ref="B3461:C3476" si="2435">B3460</f>
        <v>128</v>
      </c>
      <c r="C3461" s="12" t="str">
        <f t="shared" si="2435"/>
        <v>SCI RETAIL RENNES 1</v>
      </c>
      <c r="D3461" s="13" t="s">
        <v>2</v>
      </c>
      <c r="E3461" s="14" t="s">
        <v>188</v>
      </c>
      <c r="F3461" s="15"/>
      <c r="G3461" s="13" t="s">
        <v>229</v>
      </c>
      <c r="H3461" s="14" t="s">
        <v>74</v>
      </c>
      <c r="I3461" s="14"/>
      <c r="J3461" s="14"/>
      <c r="L3461" s="16" t="s">
        <v>230</v>
      </c>
      <c r="M3461" s="70"/>
      <c r="N3461" s="70"/>
      <c r="O3461" s="17">
        <f>($E3472&gt;0)*($E3466&lt;O$2)*(EDATE($E3466,$E3472)&gt;O$3)*((O$3-O$2+1)/O$4)
+($E3472&gt;0)*($E3466&lt;O$2)*(EDATE($E3466,$E3472)&gt;=O$2)*(EDATE($E3466,$E3472)&lt;=O$3)*((EDATE($E3466,$E3472)-O$2)/O$4)
+($E3472&gt;0)*($E3466&lt;O$2)*(EDATE($E3466,$E3472)&lt;O$2)*(0)
+($E3472&gt;0)*($E3466&gt;=O$2)*($E3466&lt;=O$3)*(EDATE($E3466,$E3472)&gt;=O$2)*(EDATE($E3466,$E3472)&lt;=O$3)*((EDATE($E3466,$E3472)-$E3466+1)/O$4)
+($E3472&gt;0)*($E3466&gt;=O$2)*($E3466&lt;=O$3)*(EDATE($E3466,$E3472)&gt;O$3)*((O$3-$E3466+1)/O$4)
+($E3472&gt;0)*($E3466&gt;O$3)*(0)</f>
        <v>0</v>
      </c>
      <c r="P3461" s="17">
        <f t="shared" ref="P3461:BD3461" si="2436">($E3472&gt;0)*($E3466&lt;P$2)*(EDATE($E3466,$E3472)&gt;P$3)*((P$3-P$2+1)/P$4)
+($E3472&gt;0)*($E3466&lt;P$2)*(EDATE($E3466,$E3472)&gt;=P$2)*(EDATE($E3466,$E3472)&lt;=P$3)*((EDATE($E3466,$E3472)-P$2)/P$4)
+($E3472&gt;0)*($E3466&lt;P$2)*(EDATE($E3466,$E3472)&lt;P$2)*(0)
+($E3472&gt;0)*($E3466&gt;=P$2)*($E3466&lt;=P$3)*(EDATE($E3466,$E3472)&gt;=P$2)*(EDATE($E3466,$E3472)&lt;=P$3)*((EDATE($E3466,$E3472)-$E3466+1)/P$4)
+($E3472&gt;0)*($E3466&gt;=P$2)*($E3466&lt;=P$3)*(EDATE($E3466,$E3472)&gt;P$3)*((P$3-$E3466+1)/P$4)
+($E3472&gt;0)*($E3466&gt;P$3)*(0)</f>
        <v>0</v>
      </c>
      <c r="Q3461" s="17">
        <f t="shared" si="2436"/>
        <v>0</v>
      </c>
      <c r="R3461" s="17">
        <f t="shared" si="2436"/>
        <v>0</v>
      </c>
      <c r="S3461" s="17">
        <f t="shared" si="2436"/>
        <v>0</v>
      </c>
      <c r="T3461" s="17">
        <f t="shared" si="2436"/>
        <v>0</v>
      </c>
      <c r="U3461" s="17">
        <f t="shared" si="2436"/>
        <v>0</v>
      </c>
      <c r="V3461" s="17">
        <f t="shared" si="2436"/>
        <v>0</v>
      </c>
      <c r="W3461" s="17">
        <f t="shared" si="2436"/>
        <v>0</v>
      </c>
      <c r="X3461" s="17">
        <f t="shared" si="2436"/>
        <v>0</v>
      </c>
      <c r="Y3461" s="17">
        <f t="shared" si="2436"/>
        <v>0</v>
      </c>
      <c r="Z3461" s="17">
        <f t="shared" si="2436"/>
        <v>0</v>
      </c>
      <c r="AA3461" s="17">
        <f t="shared" si="2436"/>
        <v>0</v>
      </c>
      <c r="AB3461" s="17">
        <f t="shared" si="2436"/>
        <v>0</v>
      </c>
      <c r="AC3461" s="17">
        <f t="shared" si="2436"/>
        <v>0</v>
      </c>
      <c r="AD3461" s="17">
        <f t="shared" si="2436"/>
        <v>0</v>
      </c>
      <c r="AE3461" s="17">
        <f t="shared" si="2436"/>
        <v>0</v>
      </c>
      <c r="AF3461" s="17">
        <f t="shared" si="2436"/>
        <v>0</v>
      </c>
      <c r="AG3461" s="17">
        <f t="shared" si="2436"/>
        <v>0</v>
      </c>
      <c r="AH3461" s="17">
        <f t="shared" si="2436"/>
        <v>0</v>
      </c>
      <c r="AI3461" s="17">
        <f t="shared" si="2436"/>
        <v>0</v>
      </c>
      <c r="AJ3461" s="17">
        <f t="shared" si="2436"/>
        <v>0</v>
      </c>
      <c r="AK3461" s="17">
        <f t="shared" si="2436"/>
        <v>0</v>
      </c>
      <c r="AL3461" s="17">
        <f t="shared" si="2436"/>
        <v>0</v>
      </c>
      <c r="AM3461" s="17">
        <f t="shared" si="2436"/>
        <v>0</v>
      </c>
      <c r="AN3461" s="17">
        <f t="shared" si="2436"/>
        <v>0</v>
      </c>
      <c r="AO3461" s="17">
        <f t="shared" si="2436"/>
        <v>0</v>
      </c>
      <c r="AP3461" s="17">
        <f t="shared" si="2436"/>
        <v>0</v>
      </c>
      <c r="AQ3461" s="17">
        <f t="shared" si="2436"/>
        <v>0</v>
      </c>
      <c r="AR3461" s="17">
        <f t="shared" si="2436"/>
        <v>0</v>
      </c>
      <c r="AS3461" s="17">
        <f t="shared" si="2436"/>
        <v>0</v>
      </c>
      <c r="AT3461" s="17">
        <f t="shared" si="2436"/>
        <v>0</v>
      </c>
      <c r="AU3461" s="17">
        <f t="shared" si="2436"/>
        <v>0</v>
      </c>
      <c r="AV3461" s="17">
        <f t="shared" si="2436"/>
        <v>0</v>
      </c>
      <c r="AW3461" s="17">
        <f t="shared" si="2436"/>
        <v>0</v>
      </c>
      <c r="AX3461" s="17">
        <f t="shared" si="2436"/>
        <v>0</v>
      </c>
      <c r="AY3461" s="17">
        <f t="shared" si="2436"/>
        <v>0</v>
      </c>
      <c r="AZ3461" s="17">
        <f t="shared" si="2436"/>
        <v>0</v>
      </c>
      <c r="BA3461" s="17">
        <f t="shared" si="2436"/>
        <v>0</v>
      </c>
      <c r="BB3461" s="17">
        <f t="shared" si="2436"/>
        <v>0</v>
      </c>
      <c r="BC3461" s="17">
        <f t="shared" si="2436"/>
        <v>0</v>
      </c>
      <c r="BD3461" s="17">
        <f t="shared" si="2436"/>
        <v>0</v>
      </c>
    </row>
    <row r="3462" spans="1:59" ht="16" x14ac:dyDescent="0.2">
      <c r="B3462" s="11">
        <f t="shared" si="2435"/>
        <v>128</v>
      </c>
      <c r="C3462" s="12" t="str">
        <f t="shared" si="2435"/>
        <v>SCI RETAIL RENNES 1</v>
      </c>
      <c r="D3462" s="13" t="s">
        <v>7</v>
      </c>
      <c r="E3462" s="18">
        <v>91.2</v>
      </c>
      <c r="F3462" s="15"/>
      <c r="G3462" s="13" t="s">
        <v>0</v>
      </c>
      <c r="H3462" s="19">
        <v>40.9</v>
      </c>
      <c r="I3462" s="13" t="s">
        <v>20</v>
      </c>
      <c r="J3462" s="19">
        <v>43.8</v>
      </c>
      <c r="L3462" s="20" t="s">
        <v>231</v>
      </c>
      <c r="M3462" s="72"/>
      <c r="N3462" s="72"/>
      <c r="O3462" s="21">
        <f>($H3467&gt;0)*($J3467&lt;O$2)*0
+($H3467&gt;0)*($J3467&gt;=O$2)*($J3467&lt;=O$3)*(($J3467-O$2+1)/O$4)
+($H3467&gt;0)*($J3467&gt;O$3)*($I3467&gt;O$3)*0
+($H3467&gt;0)*($J3467&gt;O$3)*($I3467&lt;=O$3)*($I3467&gt;=O$2)*((O$3-$I3467+1)/O$4)
+($H3467&gt;0)*($J3467&gt;O$3)*($I3467&lt;O$2)*1
+($H3467&gt;0)*($I3467&gt;O$3)*0
+($H3468&gt;0)*($J$2350&lt;O$2)*0
+($H3468&gt;0)*($J3468&gt;=O$2)*($J3468&lt;=O$3)*(($J3468-O$2+1)/O$4)
+($H3468&gt;0)*($J3468&gt;O$3)*($I3468&gt;O$3)*0
+($H3468&gt;0)*($J3468&gt;O$3)*($I3468&lt;=O$3)*($I3468&gt;=O$2)*((O$3-$I3468+1)/O$4)
+($H3468&gt;0)*($J3468&gt;O$3)*($I3468&lt;O$2)*1
+($H3468&gt;0)*($I3468&gt;O$3)*0
+($H3469&gt;0)*($J3469&lt;O$2)*0
+($H3469&gt;0)*($J3469&gt;=O$2)*($J3469&lt;=O$3)*(($J3469-O$2+1)/O$4)
+($H3469&gt;0)*($J3469&gt;O$3)*($I3469&gt;O$3)*0
+($H3469&gt;0)*($J3469&gt;O$3)*($I3469&lt;=O$3)*($I3469&gt;=O$2)*((O$3-$I3469+1)/O$4)
+($H3469&gt;0)*($J3469&gt;O$3)*($I3469&lt;O$2)*1
+($H3469&gt;0)*($I3469&gt;O$3)*0</f>
        <v>1</v>
      </c>
      <c r="P3462" s="21">
        <f t="shared" ref="P3462:BD3462" si="2437">($H3467&gt;0)*($J3467&lt;P$2)*0
+($H3467&gt;0)*($J3467&gt;=P$2)*($J3467&lt;=P$3)*(($J3467-P$2+1)/P$4)
+($H3467&gt;0)*($J3467&gt;P$3)*($I3467&gt;P$3)*0
+($H3467&gt;0)*($J3467&gt;P$3)*($I3467&lt;=P$3)*($I3467&gt;=P$2)*((P$3-$I3467+1)/P$4)
+($H3467&gt;0)*($J3467&gt;P$3)*($I3467&lt;P$2)*1
+($H3467&gt;0)*($I3467&gt;P$3)*0
+($H3468&gt;0)*($J$2350&lt;P$2)*0
+($H3468&gt;0)*($J3468&gt;=P$2)*($J3468&lt;=P$3)*(($J3468-P$2+1)/P$4)
+($H3468&gt;0)*($J3468&gt;P$3)*($I3468&gt;P$3)*0
+($H3468&gt;0)*($J3468&gt;P$3)*($I3468&lt;=P$3)*($I3468&gt;=P$2)*((P$3-$I3468+1)/P$4)
+($H3468&gt;0)*($J3468&gt;P$3)*($I3468&lt;P$2)*1
+($H3468&gt;0)*($I3468&gt;P$3)*0
+($H3469&gt;0)*($J3469&lt;P$2)*0
+($H3469&gt;0)*($J3469&gt;=P$2)*($J3469&lt;=P$3)*(($J3469-P$2+1)/P$4)
+($H3469&gt;0)*($J3469&gt;P$3)*($I3469&gt;P$3)*0
+($H3469&gt;0)*($J3469&gt;P$3)*($I3469&lt;=P$3)*($I3469&gt;=P$2)*((P$3-$I3469+1)/P$4)
+($H3469&gt;0)*($J3469&gt;P$3)*($I3469&lt;P$2)*1
+($H3469&gt;0)*($I3469&gt;P$3)*0</f>
        <v>1</v>
      </c>
      <c r="Q3462" s="21">
        <f t="shared" si="2437"/>
        <v>1</v>
      </c>
      <c r="R3462" s="21">
        <f t="shared" si="2437"/>
        <v>0.68131868131868134</v>
      </c>
      <c r="S3462" s="21">
        <f t="shared" si="2437"/>
        <v>0</v>
      </c>
      <c r="T3462" s="21">
        <f t="shared" si="2437"/>
        <v>0</v>
      </c>
      <c r="U3462" s="21">
        <f t="shared" si="2437"/>
        <v>0</v>
      </c>
      <c r="V3462" s="21">
        <f t="shared" si="2437"/>
        <v>0</v>
      </c>
      <c r="W3462" s="21">
        <f t="shared" si="2437"/>
        <v>0</v>
      </c>
      <c r="X3462" s="21">
        <f t="shared" si="2437"/>
        <v>0</v>
      </c>
      <c r="Y3462" s="21">
        <f t="shared" si="2437"/>
        <v>0</v>
      </c>
      <c r="Z3462" s="21">
        <f t="shared" si="2437"/>
        <v>0</v>
      </c>
      <c r="AA3462" s="21">
        <f t="shared" si="2437"/>
        <v>0</v>
      </c>
      <c r="AB3462" s="21">
        <f t="shared" si="2437"/>
        <v>0</v>
      </c>
      <c r="AC3462" s="21">
        <f t="shared" si="2437"/>
        <v>0</v>
      </c>
      <c r="AD3462" s="21">
        <f t="shared" si="2437"/>
        <v>0</v>
      </c>
      <c r="AE3462" s="21">
        <f t="shared" si="2437"/>
        <v>0</v>
      </c>
      <c r="AF3462" s="21">
        <f t="shared" si="2437"/>
        <v>0</v>
      </c>
      <c r="AG3462" s="21">
        <f t="shared" si="2437"/>
        <v>0</v>
      </c>
      <c r="AH3462" s="21">
        <f t="shared" si="2437"/>
        <v>0</v>
      </c>
      <c r="AI3462" s="21">
        <f t="shared" si="2437"/>
        <v>0</v>
      </c>
      <c r="AJ3462" s="21">
        <f t="shared" si="2437"/>
        <v>0</v>
      </c>
      <c r="AK3462" s="21">
        <f t="shared" si="2437"/>
        <v>0</v>
      </c>
      <c r="AL3462" s="21">
        <f t="shared" si="2437"/>
        <v>0</v>
      </c>
      <c r="AM3462" s="21">
        <f t="shared" si="2437"/>
        <v>0</v>
      </c>
      <c r="AN3462" s="21">
        <f t="shared" si="2437"/>
        <v>0</v>
      </c>
      <c r="AO3462" s="21">
        <f t="shared" si="2437"/>
        <v>0</v>
      </c>
      <c r="AP3462" s="21">
        <f t="shared" si="2437"/>
        <v>0</v>
      </c>
      <c r="AQ3462" s="21">
        <f t="shared" si="2437"/>
        <v>0</v>
      </c>
      <c r="AR3462" s="21">
        <f t="shared" si="2437"/>
        <v>0</v>
      </c>
      <c r="AS3462" s="21">
        <f t="shared" si="2437"/>
        <v>0</v>
      </c>
      <c r="AT3462" s="21">
        <f t="shared" si="2437"/>
        <v>0</v>
      </c>
      <c r="AU3462" s="21">
        <f t="shared" si="2437"/>
        <v>0</v>
      </c>
      <c r="AV3462" s="21">
        <f t="shared" si="2437"/>
        <v>0</v>
      </c>
      <c r="AW3462" s="21">
        <f t="shared" si="2437"/>
        <v>0</v>
      </c>
      <c r="AX3462" s="21">
        <f t="shared" si="2437"/>
        <v>0</v>
      </c>
      <c r="AY3462" s="21">
        <f t="shared" si="2437"/>
        <v>0</v>
      </c>
      <c r="AZ3462" s="21">
        <f t="shared" si="2437"/>
        <v>0</v>
      </c>
      <c r="BA3462" s="21">
        <f t="shared" si="2437"/>
        <v>0</v>
      </c>
      <c r="BB3462" s="21">
        <f t="shared" si="2437"/>
        <v>0</v>
      </c>
      <c r="BC3462" s="21">
        <f t="shared" si="2437"/>
        <v>0</v>
      </c>
      <c r="BD3462" s="21">
        <f t="shared" si="2437"/>
        <v>0</v>
      </c>
    </row>
    <row r="3463" spans="1:59" ht="16" x14ac:dyDescent="0.2">
      <c r="B3463" s="11">
        <f t="shared" si="2435"/>
        <v>128</v>
      </c>
      <c r="C3463" s="12" t="str">
        <f t="shared" si="2435"/>
        <v>SCI RETAIL RENNES 1</v>
      </c>
      <c r="D3463" s="13" t="s">
        <v>21</v>
      </c>
      <c r="E3463" s="22">
        <v>0</v>
      </c>
      <c r="F3463" s="15"/>
      <c r="G3463" s="13" t="s">
        <v>22</v>
      </c>
      <c r="H3463" s="22">
        <v>0</v>
      </c>
      <c r="I3463" s="13" t="s">
        <v>23</v>
      </c>
      <c r="J3463" s="22">
        <v>0</v>
      </c>
      <c r="K3463" s="23"/>
      <c r="L3463" s="20" t="s">
        <v>232</v>
      </c>
      <c r="M3463" s="72"/>
      <c r="N3463" s="72"/>
      <c r="O3463" s="21">
        <f>($E3466&lt;=O$3)*($E3466&gt;O$2)*((O$3-$E3466+1)/O$4)
+($E3466&lt;=O$2)*((O$3-O$2+1)/O$4)
+($E3466&gt;O$3)*(0)
-($E3474&lt;=O$3)*($E3474&lt;&gt;0)*($E3474&gt;O$2)*((O$3-$E3474)/O$4)
-($E3474&lt;=O$2)*((O$3-O$2+1)/O$4)
-($E3474&gt;O$3)*(0)</f>
        <v>1</v>
      </c>
      <c r="P3463" s="21">
        <f t="shared" ref="P3463:BD3463" si="2438">($E3466&lt;=P$3)*($E3466&gt;P$2)*((P$3-$E3466+1)/P$4)
+($E3466&lt;=P$2)*((P$3-P$2+1)/P$4)
+($E3466&gt;P$3)*(0)
-($E3474&lt;=P$3)*($E3474&lt;&gt;0)*($E3474&gt;P$2)*((P$3-$E3474)/P$4)
-($E3474&lt;=P$2)*((P$3-P$2+1)/P$4)
-($E3474&gt;P$3)*(0)</f>
        <v>1</v>
      </c>
      <c r="Q3463" s="21">
        <f t="shared" si="2438"/>
        <v>1</v>
      </c>
      <c r="R3463" s="21">
        <f t="shared" si="2438"/>
        <v>1</v>
      </c>
      <c r="S3463" s="21">
        <f t="shared" si="2438"/>
        <v>1</v>
      </c>
      <c r="T3463" s="21">
        <f t="shared" si="2438"/>
        <v>1</v>
      </c>
      <c r="U3463" s="21">
        <f t="shared" si="2438"/>
        <v>1</v>
      </c>
      <c r="V3463" s="21">
        <f t="shared" si="2438"/>
        <v>1</v>
      </c>
      <c r="W3463" s="21">
        <f t="shared" si="2438"/>
        <v>1</v>
      </c>
      <c r="X3463" s="21">
        <f t="shared" si="2438"/>
        <v>1</v>
      </c>
      <c r="Y3463" s="21">
        <f t="shared" si="2438"/>
        <v>1</v>
      </c>
      <c r="Z3463" s="21">
        <f t="shared" si="2438"/>
        <v>1</v>
      </c>
      <c r="AA3463" s="21">
        <f t="shared" si="2438"/>
        <v>1</v>
      </c>
      <c r="AB3463" s="21">
        <f t="shared" si="2438"/>
        <v>1</v>
      </c>
      <c r="AC3463" s="21">
        <f t="shared" si="2438"/>
        <v>1</v>
      </c>
      <c r="AD3463" s="21">
        <f t="shared" si="2438"/>
        <v>1</v>
      </c>
      <c r="AE3463" s="21">
        <f t="shared" si="2438"/>
        <v>1</v>
      </c>
      <c r="AF3463" s="21">
        <f t="shared" si="2438"/>
        <v>1</v>
      </c>
      <c r="AG3463" s="21">
        <f t="shared" si="2438"/>
        <v>1</v>
      </c>
      <c r="AH3463" s="21">
        <f t="shared" si="2438"/>
        <v>1</v>
      </c>
      <c r="AI3463" s="21">
        <f t="shared" si="2438"/>
        <v>1</v>
      </c>
      <c r="AJ3463" s="21">
        <f t="shared" si="2438"/>
        <v>1</v>
      </c>
      <c r="AK3463" s="21">
        <f t="shared" si="2438"/>
        <v>1</v>
      </c>
      <c r="AL3463" s="21">
        <f t="shared" si="2438"/>
        <v>1</v>
      </c>
      <c r="AM3463" s="21">
        <f t="shared" si="2438"/>
        <v>1</v>
      </c>
      <c r="AN3463" s="21">
        <f t="shared" si="2438"/>
        <v>1</v>
      </c>
      <c r="AO3463" s="21">
        <f t="shared" si="2438"/>
        <v>1</v>
      </c>
      <c r="AP3463" s="21">
        <f t="shared" si="2438"/>
        <v>1</v>
      </c>
      <c r="AQ3463" s="21">
        <f t="shared" si="2438"/>
        <v>1</v>
      </c>
      <c r="AR3463" s="21">
        <f t="shared" si="2438"/>
        <v>1</v>
      </c>
      <c r="AS3463" s="21">
        <f t="shared" si="2438"/>
        <v>1</v>
      </c>
      <c r="AT3463" s="21">
        <f t="shared" si="2438"/>
        <v>0.68131868131868134</v>
      </c>
      <c r="AU3463" s="21">
        <f t="shared" si="2438"/>
        <v>0</v>
      </c>
      <c r="AV3463" s="21">
        <f t="shared" si="2438"/>
        <v>0</v>
      </c>
      <c r="AW3463" s="21">
        <f t="shared" si="2438"/>
        <v>0</v>
      </c>
      <c r="AX3463" s="21">
        <f t="shared" si="2438"/>
        <v>0</v>
      </c>
      <c r="AY3463" s="21">
        <f t="shared" si="2438"/>
        <v>0</v>
      </c>
      <c r="AZ3463" s="21">
        <f t="shared" si="2438"/>
        <v>0</v>
      </c>
      <c r="BA3463" s="21">
        <f t="shared" si="2438"/>
        <v>0</v>
      </c>
      <c r="BB3463" s="21">
        <f t="shared" si="2438"/>
        <v>0</v>
      </c>
      <c r="BC3463" s="21">
        <f t="shared" si="2438"/>
        <v>0</v>
      </c>
      <c r="BD3463" s="21">
        <f t="shared" si="2438"/>
        <v>0</v>
      </c>
    </row>
    <row r="3464" spans="1:59" ht="16" x14ac:dyDescent="0.2">
      <c r="B3464" s="11">
        <f t="shared" si="2435"/>
        <v>128</v>
      </c>
      <c r="C3464" s="12" t="str">
        <f t="shared" si="2435"/>
        <v>SCI RETAIL RENNES 1</v>
      </c>
      <c r="D3464" s="13" t="s">
        <v>1</v>
      </c>
      <c r="E3464" s="22">
        <v>75096</v>
      </c>
      <c r="F3464" s="15"/>
      <c r="G3464" s="15"/>
      <c r="H3464" s="15"/>
      <c r="I3464" s="15"/>
      <c r="J3464" s="15"/>
      <c r="L3464" s="20" t="s">
        <v>233</v>
      </c>
      <c r="M3464" s="72"/>
      <c r="N3464" s="72"/>
      <c r="O3464" s="21">
        <f>($E3477&gt;O$3)*($E3474&lt;O$2)*((O$3-O$2+1)/O$4)
+($E3477&gt;O$3)*($E3474&gt;=O$2)*($E3474&lt;=O$3)*((O$3-$E3474)/O$4)
+($E3477&gt;O$3)*($E3474&gt;O$3)*(0)
+($E3477&lt;=O$3)*($E3477&gt;=O$2)*($E3474&lt;O$2)*(($E3477-O$2)/O$4)
+($E3477&lt;=O$3)*($E3477&gt;=O$2)*($E3474&lt;=O$3)*($E3474&gt;=O$2)*(($E3477-$E3474)/O$4)
+($E3477&lt;O$2)*(0)</f>
        <v>0</v>
      </c>
      <c r="P3464" s="21">
        <f t="shared" ref="P3464:BD3464" si="2439">($E3477&gt;P$3)*($E3474&lt;P$2)*((P$3-P$2+1)/P$4)
+($E3477&gt;P$3)*($E3474&gt;=P$2)*($E3474&lt;=P$3)*((P$3-$E3474)/P$4)
+($E3477&gt;P$3)*($E3474&gt;P$3)*(0)
+($E3477&lt;=P$3)*($E3477&gt;=P$2)*($E3474&lt;P$2)*(($E3477-P$2)/P$4)
+($E3477&lt;=P$3)*($E3477&gt;=P$2)*($E3474&lt;=P$3)*($E3474&gt;=P$2)*(($E3477-$E3474)/P$4)
+($E3477&lt;P$2)*(0)</f>
        <v>0</v>
      </c>
      <c r="Q3464" s="21">
        <f t="shared" si="2439"/>
        <v>0</v>
      </c>
      <c r="R3464" s="21">
        <f t="shared" si="2439"/>
        <v>0</v>
      </c>
      <c r="S3464" s="21">
        <f t="shared" si="2439"/>
        <v>0</v>
      </c>
      <c r="T3464" s="21">
        <f t="shared" si="2439"/>
        <v>0</v>
      </c>
      <c r="U3464" s="21">
        <f t="shared" si="2439"/>
        <v>0</v>
      </c>
      <c r="V3464" s="21">
        <f t="shared" si="2439"/>
        <v>0</v>
      </c>
      <c r="W3464" s="21">
        <f t="shared" si="2439"/>
        <v>0</v>
      </c>
      <c r="X3464" s="21">
        <f t="shared" si="2439"/>
        <v>0</v>
      </c>
      <c r="Y3464" s="21">
        <f t="shared" si="2439"/>
        <v>0</v>
      </c>
      <c r="Z3464" s="21">
        <f t="shared" si="2439"/>
        <v>0</v>
      </c>
      <c r="AA3464" s="21">
        <f t="shared" si="2439"/>
        <v>0</v>
      </c>
      <c r="AB3464" s="21">
        <f t="shared" si="2439"/>
        <v>0</v>
      </c>
      <c r="AC3464" s="21">
        <f t="shared" si="2439"/>
        <v>0</v>
      </c>
      <c r="AD3464" s="21">
        <f t="shared" si="2439"/>
        <v>0</v>
      </c>
      <c r="AE3464" s="21">
        <f t="shared" si="2439"/>
        <v>0</v>
      </c>
      <c r="AF3464" s="21">
        <f t="shared" si="2439"/>
        <v>0</v>
      </c>
      <c r="AG3464" s="21">
        <f t="shared" si="2439"/>
        <v>0</v>
      </c>
      <c r="AH3464" s="21">
        <f t="shared" si="2439"/>
        <v>0</v>
      </c>
      <c r="AI3464" s="21">
        <f t="shared" si="2439"/>
        <v>0</v>
      </c>
      <c r="AJ3464" s="21">
        <f t="shared" si="2439"/>
        <v>0</v>
      </c>
      <c r="AK3464" s="21">
        <f t="shared" si="2439"/>
        <v>0</v>
      </c>
      <c r="AL3464" s="21">
        <f t="shared" si="2439"/>
        <v>0</v>
      </c>
      <c r="AM3464" s="21">
        <f t="shared" si="2439"/>
        <v>0</v>
      </c>
      <c r="AN3464" s="21">
        <f t="shared" si="2439"/>
        <v>0</v>
      </c>
      <c r="AO3464" s="21">
        <f t="shared" si="2439"/>
        <v>0</v>
      </c>
      <c r="AP3464" s="21">
        <f t="shared" si="2439"/>
        <v>0</v>
      </c>
      <c r="AQ3464" s="21">
        <f t="shared" si="2439"/>
        <v>0</v>
      </c>
      <c r="AR3464" s="21">
        <f t="shared" si="2439"/>
        <v>0</v>
      </c>
      <c r="AS3464" s="21">
        <f t="shared" si="2439"/>
        <v>0</v>
      </c>
      <c r="AT3464" s="21">
        <f t="shared" si="2439"/>
        <v>0</v>
      </c>
      <c r="AU3464" s="21">
        <f t="shared" si="2439"/>
        <v>0</v>
      </c>
      <c r="AV3464" s="21">
        <f t="shared" si="2439"/>
        <v>0</v>
      </c>
      <c r="AW3464" s="21">
        <f t="shared" si="2439"/>
        <v>0</v>
      </c>
      <c r="AX3464" s="21">
        <f t="shared" si="2439"/>
        <v>0</v>
      </c>
      <c r="AY3464" s="21">
        <f t="shared" si="2439"/>
        <v>0</v>
      </c>
      <c r="AZ3464" s="21">
        <f t="shared" si="2439"/>
        <v>0</v>
      </c>
      <c r="BA3464" s="21">
        <f t="shared" si="2439"/>
        <v>0</v>
      </c>
      <c r="BB3464" s="21">
        <f t="shared" si="2439"/>
        <v>0</v>
      </c>
      <c r="BC3464" s="21">
        <f t="shared" si="2439"/>
        <v>0</v>
      </c>
      <c r="BD3464" s="21">
        <f t="shared" si="2439"/>
        <v>0</v>
      </c>
    </row>
    <row r="3465" spans="1:59" ht="16" x14ac:dyDescent="0.2">
      <c r="B3465" s="11">
        <f t="shared" si="2435"/>
        <v>128</v>
      </c>
      <c r="C3465" s="12" t="str">
        <f t="shared" si="2435"/>
        <v>SCI RETAIL RENNES 1</v>
      </c>
      <c r="K3465" s="24"/>
      <c r="L3465" s="20" t="s">
        <v>234</v>
      </c>
      <c r="M3465" s="72"/>
      <c r="N3465" s="72"/>
      <c r="O3465" s="21">
        <f>($E3480&gt;0)*($E3477&lt;O$2)*(EDATE($E3477,$E3480)&gt;O$3)*((O$3-O$2+1)/O$4)
+($E3480&gt;0)*($E3477&lt;O$2)*(EDATE($E3477,$E3480)&gt;=O$2)*(EDATE($E3477,$E3480)&lt;=O$3)*((EDATE($E3477,$E3480)-O$2)/O$4)
+($E3480&gt;0)*($E3477&lt;O$2)*(EDATE($E3477,$E3480)&lt;O$2)*(0)
+($E3480&gt;0)*($E3477&gt;=O$2)*($E3477&lt;=O$3)*(EDATE($E3477,$E3480)&gt;=O$2)*(EDATE($E3477,$E3480)&lt;=O$3)*((EDATE($E3477,$E3480)-$E3477+1)/O$4)
+($E3480&gt;0)*($E3477&gt;=O$2)*($E3477&lt;=O$3)*(EDATE($E3477,$E3480)&gt;O$3)*((O$3-$E3477+1)/O$4)
+($E3480&gt;0)*($E3477&gt;O$3)*(0)</f>
        <v>0</v>
      </c>
      <c r="P3465" s="21">
        <f t="shared" ref="P3465:BD3465" si="2440">($E3480&gt;0)*($E3477&lt;P$2)*(EDATE($E3477,$E3480)&gt;P$3)*((P$3-P$2+1)/P$4)
+($E3480&gt;0)*($E3477&lt;P$2)*(EDATE($E3477,$E3480)&gt;=P$2)*(EDATE($E3477,$E3480)&lt;=P$3)*((EDATE($E3477,$E3480)-P$2)/P$4)
+($E3480&gt;0)*($E3477&lt;P$2)*(EDATE($E3477,$E3480)&lt;P$2)*(0)
+($E3480&gt;0)*($E3477&gt;=P$2)*($E3477&lt;=P$3)*(EDATE($E3477,$E3480)&gt;=P$2)*(EDATE($E3477,$E3480)&lt;=P$3)*((EDATE($E3477,$E3480)-$E3477+1)/P$4)
+($E3480&gt;0)*($E3477&gt;=P$2)*($E3477&lt;=P$3)*(EDATE($E3477,$E3480)&gt;P$3)*((P$3-$E3477+1)/P$4)
+($E3480&gt;0)*($E3477&gt;P$3)*(0)</f>
        <v>0</v>
      </c>
      <c r="Q3465" s="21">
        <f t="shared" si="2440"/>
        <v>0</v>
      </c>
      <c r="R3465" s="21">
        <f t="shared" si="2440"/>
        <v>0</v>
      </c>
      <c r="S3465" s="21">
        <f t="shared" si="2440"/>
        <v>0</v>
      </c>
      <c r="T3465" s="21">
        <f t="shared" si="2440"/>
        <v>0</v>
      </c>
      <c r="U3465" s="21">
        <f t="shared" si="2440"/>
        <v>0</v>
      </c>
      <c r="V3465" s="21">
        <f t="shared" si="2440"/>
        <v>0</v>
      </c>
      <c r="W3465" s="21">
        <f t="shared" si="2440"/>
        <v>0</v>
      </c>
      <c r="X3465" s="21">
        <f t="shared" si="2440"/>
        <v>0</v>
      </c>
      <c r="Y3465" s="21">
        <f t="shared" si="2440"/>
        <v>0</v>
      </c>
      <c r="Z3465" s="21">
        <f t="shared" si="2440"/>
        <v>0</v>
      </c>
      <c r="AA3465" s="21">
        <f t="shared" si="2440"/>
        <v>0</v>
      </c>
      <c r="AB3465" s="21">
        <f t="shared" si="2440"/>
        <v>0</v>
      </c>
      <c r="AC3465" s="21">
        <f t="shared" si="2440"/>
        <v>0</v>
      </c>
      <c r="AD3465" s="21">
        <f t="shared" si="2440"/>
        <v>0</v>
      </c>
      <c r="AE3465" s="21">
        <f t="shared" si="2440"/>
        <v>0</v>
      </c>
      <c r="AF3465" s="21">
        <f t="shared" si="2440"/>
        <v>0</v>
      </c>
      <c r="AG3465" s="21">
        <f t="shared" si="2440"/>
        <v>0</v>
      </c>
      <c r="AH3465" s="21">
        <f t="shared" si="2440"/>
        <v>0</v>
      </c>
      <c r="AI3465" s="21">
        <f t="shared" si="2440"/>
        <v>0</v>
      </c>
      <c r="AJ3465" s="21">
        <f t="shared" si="2440"/>
        <v>0</v>
      </c>
      <c r="AK3465" s="21">
        <f t="shared" si="2440"/>
        <v>0</v>
      </c>
      <c r="AL3465" s="21">
        <f t="shared" si="2440"/>
        <v>0</v>
      </c>
      <c r="AM3465" s="21">
        <f t="shared" si="2440"/>
        <v>0</v>
      </c>
      <c r="AN3465" s="21">
        <f t="shared" si="2440"/>
        <v>0</v>
      </c>
      <c r="AO3465" s="21">
        <f t="shared" si="2440"/>
        <v>0</v>
      </c>
      <c r="AP3465" s="21">
        <f t="shared" si="2440"/>
        <v>0</v>
      </c>
      <c r="AQ3465" s="21">
        <f t="shared" si="2440"/>
        <v>0</v>
      </c>
      <c r="AR3465" s="21">
        <f t="shared" si="2440"/>
        <v>0</v>
      </c>
      <c r="AS3465" s="21">
        <f t="shared" si="2440"/>
        <v>0</v>
      </c>
      <c r="AT3465" s="21">
        <f t="shared" si="2440"/>
        <v>0</v>
      </c>
      <c r="AU3465" s="21">
        <f t="shared" si="2440"/>
        <v>0</v>
      </c>
      <c r="AV3465" s="21">
        <f t="shared" si="2440"/>
        <v>0</v>
      </c>
      <c r="AW3465" s="21">
        <f t="shared" si="2440"/>
        <v>0</v>
      </c>
      <c r="AX3465" s="21">
        <f t="shared" si="2440"/>
        <v>0</v>
      </c>
      <c r="AY3465" s="21">
        <f t="shared" si="2440"/>
        <v>0</v>
      </c>
      <c r="AZ3465" s="21">
        <f t="shared" si="2440"/>
        <v>0</v>
      </c>
      <c r="BA3465" s="21">
        <f t="shared" si="2440"/>
        <v>0</v>
      </c>
      <c r="BB3465" s="21">
        <f t="shared" si="2440"/>
        <v>0</v>
      </c>
      <c r="BC3465" s="21">
        <f t="shared" si="2440"/>
        <v>0</v>
      </c>
      <c r="BD3465" s="21">
        <f t="shared" si="2440"/>
        <v>0</v>
      </c>
    </row>
    <row r="3466" spans="1:59" ht="16" x14ac:dyDescent="0.2">
      <c r="B3466" s="11">
        <f t="shared" si="2435"/>
        <v>128</v>
      </c>
      <c r="C3466" s="12" t="str">
        <f t="shared" si="2435"/>
        <v>SCI RETAIL RENNES 1</v>
      </c>
      <c r="D3466" s="25" t="s">
        <v>235</v>
      </c>
      <c r="E3466" s="26">
        <v>44349</v>
      </c>
      <c r="F3466" s="15"/>
      <c r="G3466" s="25" t="s">
        <v>236</v>
      </c>
      <c r="H3466" s="25" t="s">
        <v>237</v>
      </c>
      <c r="I3466" s="25" t="s">
        <v>238</v>
      </c>
      <c r="J3466" s="25" t="s">
        <v>239</v>
      </c>
      <c r="K3466" s="24"/>
      <c r="L3466" s="27" t="s">
        <v>240</v>
      </c>
      <c r="M3466" s="83"/>
      <c r="N3466" s="83"/>
      <c r="O3466" s="28">
        <f>($H3478&gt;0)*($J3478&lt;O$2)*0
+($H3478&gt;0)*($J3478&gt;=O$2)*($J3478&lt;=O$3)*(($J3478-O$2+1)/O$4)
+($H3478&gt;0)*($J3478&gt;O$3)*($I3478&gt;O$3)*0
+($H3478&gt;0)*($J3478&gt;O$3)*($I3478&lt;=O$3)*($I3478&gt;=O$2)*((O$3-$I3478+1)/O$4)
+($H3478&gt;0)*($J3478&gt;O$3)*($I3478&lt;O$2)*1
+($H3478&gt;0)*($I3478&gt;O$3)*0
+($H3479&gt;0)*($J3479&lt;O$2)*0
+($H3479&gt;0)*($J3479&gt;=O$2)*($J3479&lt;=O$3)*(($J3479-O$2+1)/O$4)
+($H3479&gt;0)*($J3479&gt;O$3)*($I3479&gt;O$3)*0
+($H3479&gt;0)*($J3479&gt;O$3)*($I3479&lt;=O$3)*($I3479&gt;=O$2)*((O$3-$I3479+1)/O$4)
+($H3479&gt;0)*($J3479&gt;O$3)*($I3479&lt;O$2)*1
+($H3479&gt;0)*($I3479&gt;O$3)*0
+($H3480&gt;0)*($J3480&lt;O$2)*0
+($H3480&gt;0)*($J3480&gt;=O$2)*($J3480&lt;=O$3)*(($J3480-O$2+1)/O$4)
+($H3480&gt;0)*($J3480&gt;O$3)*($I3480&gt;O$3)*0
+($H3480&gt;0)*($J3480&gt;O$3)*($I3480&lt;=O$3)*($I3480&gt;=O$2)*((O$3-$I3480+1)/O$4)
+($H3480&gt;0)*($J3480&gt;O$3)*($I3480&lt;O$2)*1
+($H3480&gt;0)*($I3480&gt;O$3)*0</f>
        <v>0</v>
      </c>
      <c r="P3466" s="28">
        <f t="shared" ref="P3466:BD3466" si="2441">($H3478&gt;0)*($J3478&lt;P$2)*0
+($H3478&gt;0)*($J3478&gt;=P$2)*($J3478&lt;=P$3)*(($J3478-P$2+1)/P$4)
+($H3478&gt;0)*($J3478&gt;P$3)*($I3478&gt;P$3)*0
+($H3478&gt;0)*($J3478&gt;P$3)*($I3478&lt;=P$3)*($I3478&gt;=P$2)*((P$3-$I3478+1)/P$4)
+($H3478&gt;0)*($J3478&gt;P$3)*($I3478&lt;P$2)*1
+($H3478&gt;0)*($I3478&gt;P$3)*0
+($H3479&gt;0)*($J3479&lt;P$2)*0
+($H3479&gt;0)*($J3479&gt;=P$2)*($J3479&lt;=P$3)*(($J3479-P$2+1)/P$4)
+($H3479&gt;0)*($J3479&gt;P$3)*($I3479&gt;P$3)*0
+($H3479&gt;0)*($J3479&gt;P$3)*($I3479&lt;=P$3)*($I3479&gt;=P$2)*((P$3-$I3479+1)/P$4)
+($H3479&gt;0)*($J3479&gt;P$3)*($I3479&lt;P$2)*1
+($H3479&gt;0)*($I3479&gt;P$3)*0
+($H3480&gt;0)*($J3480&lt;P$2)*0
+($H3480&gt;0)*($J3480&gt;=P$2)*($J3480&lt;=P$3)*(($J3480-P$2+1)/P$4)
+($H3480&gt;0)*($J3480&gt;P$3)*($I3480&gt;P$3)*0
+($H3480&gt;0)*($J3480&gt;P$3)*($I3480&lt;=P$3)*($I3480&gt;=P$2)*((P$3-$I3480+1)/P$4)
+($H3480&gt;0)*($J3480&gt;P$3)*($I3480&lt;P$2)*1
+($H3480&gt;0)*($I3480&gt;P$3)*0</f>
        <v>0</v>
      </c>
      <c r="Q3466" s="28">
        <f t="shared" si="2441"/>
        <v>0</v>
      </c>
      <c r="R3466" s="28">
        <f t="shared" si="2441"/>
        <v>0</v>
      </c>
      <c r="S3466" s="28">
        <f t="shared" si="2441"/>
        <v>0</v>
      </c>
      <c r="T3466" s="28">
        <f t="shared" si="2441"/>
        <v>0</v>
      </c>
      <c r="U3466" s="28">
        <f t="shared" si="2441"/>
        <v>0</v>
      </c>
      <c r="V3466" s="28">
        <f t="shared" si="2441"/>
        <v>0</v>
      </c>
      <c r="W3466" s="28">
        <f t="shared" si="2441"/>
        <v>0</v>
      </c>
      <c r="X3466" s="28">
        <f t="shared" si="2441"/>
        <v>0</v>
      </c>
      <c r="Y3466" s="28">
        <f t="shared" si="2441"/>
        <v>0</v>
      </c>
      <c r="Z3466" s="28">
        <f t="shared" si="2441"/>
        <v>0</v>
      </c>
      <c r="AA3466" s="28">
        <f t="shared" si="2441"/>
        <v>0</v>
      </c>
      <c r="AB3466" s="28">
        <f t="shared" si="2441"/>
        <v>0</v>
      </c>
      <c r="AC3466" s="28">
        <f t="shared" si="2441"/>
        <v>0</v>
      </c>
      <c r="AD3466" s="28">
        <f t="shared" si="2441"/>
        <v>0</v>
      </c>
      <c r="AE3466" s="28">
        <f t="shared" si="2441"/>
        <v>0</v>
      </c>
      <c r="AF3466" s="28">
        <f t="shared" si="2441"/>
        <v>0</v>
      </c>
      <c r="AG3466" s="28">
        <f t="shared" si="2441"/>
        <v>0</v>
      </c>
      <c r="AH3466" s="28">
        <f t="shared" si="2441"/>
        <v>0</v>
      </c>
      <c r="AI3466" s="28">
        <f t="shared" si="2441"/>
        <v>0</v>
      </c>
      <c r="AJ3466" s="28">
        <f t="shared" si="2441"/>
        <v>0</v>
      </c>
      <c r="AK3466" s="28">
        <f t="shared" si="2441"/>
        <v>0</v>
      </c>
      <c r="AL3466" s="28">
        <f t="shared" si="2441"/>
        <v>0</v>
      </c>
      <c r="AM3466" s="28">
        <f t="shared" si="2441"/>
        <v>0</v>
      </c>
      <c r="AN3466" s="28">
        <f t="shared" si="2441"/>
        <v>0</v>
      </c>
      <c r="AO3466" s="28">
        <f t="shared" si="2441"/>
        <v>0</v>
      </c>
      <c r="AP3466" s="28">
        <f t="shared" si="2441"/>
        <v>0</v>
      </c>
      <c r="AQ3466" s="28">
        <f t="shared" si="2441"/>
        <v>0</v>
      </c>
      <c r="AR3466" s="28">
        <f t="shared" si="2441"/>
        <v>0</v>
      </c>
      <c r="AS3466" s="28">
        <f t="shared" si="2441"/>
        <v>0</v>
      </c>
      <c r="AT3466" s="28">
        <f t="shared" si="2441"/>
        <v>0</v>
      </c>
      <c r="AU3466" s="28">
        <f t="shared" si="2441"/>
        <v>0</v>
      </c>
      <c r="AV3466" s="28">
        <f t="shared" si="2441"/>
        <v>0</v>
      </c>
      <c r="AW3466" s="28">
        <f t="shared" si="2441"/>
        <v>0</v>
      </c>
      <c r="AX3466" s="28">
        <f t="shared" si="2441"/>
        <v>0</v>
      </c>
      <c r="AY3466" s="28">
        <f t="shared" si="2441"/>
        <v>0</v>
      </c>
      <c r="AZ3466" s="28">
        <f t="shared" si="2441"/>
        <v>0</v>
      </c>
      <c r="BA3466" s="28">
        <f t="shared" si="2441"/>
        <v>0</v>
      </c>
      <c r="BB3466" s="28">
        <f t="shared" si="2441"/>
        <v>0</v>
      </c>
      <c r="BC3466" s="28">
        <f t="shared" si="2441"/>
        <v>0</v>
      </c>
      <c r="BD3466" s="28">
        <f t="shared" si="2441"/>
        <v>0</v>
      </c>
    </row>
    <row r="3467" spans="1:59" ht="16" x14ac:dyDescent="0.2">
      <c r="B3467" s="11">
        <f t="shared" si="2435"/>
        <v>128</v>
      </c>
      <c r="C3467" s="12" t="str">
        <f t="shared" si="2435"/>
        <v>SCI RETAIL RENNES 1</v>
      </c>
      <c r="D3467" s="25" t="s">
        <v>241</v>
      </c>
      <c r="E3467" s="29">
        <v>70000</v>
      </c>
      <c r="F3467" s="15"/>
      <c r="G3467" s="30" t="s">
        <v>10</v>
      </c>
      <c r="H3467" s="31">
        <v>60000</v>
      </c>
      <c r="I3467" s="32">
        <v>44349</v>
      </c>
      <c r="J3467" s="32">
        <v>44713</v>
      </c>
      <c r="K3467" s="24"/>
      <c r="L3467" s="33" t="s">
        <v>242</v>
      </c>
      <c r="M3467" s="73"/>
      <c r="N3467" s="73"/>
      <c r="O3467" s="34">
        <f>($E3477&lt;=O$3)*($E3477&gt;O$2)*((O$3-$E3477+1)/O$4)
+($E3477&lt;=O$2)*((O$3-O$2+1)/O$4)
+($E3477&gt;O$3)*(0)</f>
        <v>0</v>
      </c>
      <c r="P3467" s="34">
        <f t="shared" ref="P3467:BD3467" si="2442">($E3477&lt;=P$3)*($E3477&gt;P$2)*((P$3-$E3477+1)/P$4)
+($E3477&lt;=P$2)*((P$3-P$2+1)/P$4)
+($E3477&gt;P$3)*(0)</f>
        <v>0</v>
      </c>
      <c r="Q3467" s="34">
        <f t="shared" si="2442"/>
        <v>0</v>
      </c>
      <c r="R3467" s="34">
        <f t="shared" si="2442"/>
        <v>0</v>
      </c>
      <c r="S3467" s="34">
        <f t="shared" si="2442"/>
        <v>0</v>
      </c>
      <c r="T3467" s="34">
        <f t="shared" si="2442"/>
        <v>0</v>
      </c>
      <c r="U3467" s="34">
        <f t="shared" si="2442"/>
        <v>0</v>
      </c>
      <c r="V3467" s="34">
        <f t="shared" si="2442"/>
        <v>0</v>
      </c>
      <c r="W3467" s="34">
        <f t="shared" si="2442"/>
        <v>0</v>
      </c>
      <c r="X3467" s="34">
        <f t="shared" si="2442"/>
        <v>0</v>
      </c>
      <c r="Y3467" s="34">
        <f t="shared" si="2442"/>
        <v>0</v>
      </c>
      <c r="Z3467" s="34">
        <f t="shared" si="2442"/>
        <v>0</v>
      </c>
      <c r="AA3467" s="34">
        <f t="shared" si="2442"/>
        <v>0</v>
      </c>
      <c r="AB3467" s="34">
        <f t="shared" si="2442"/>
        <v>0</v>
      </c>
      <c r="AC3467" s="34">
        <f t="shared" si="2442"/>
        <v>0</v>
      </c>
      <c r="AD3467" s="34">
        <f t="shared" si="2442"/>
        <v>0</v>
      </c>
      <c r="AE3467" s="34">
        <f t="shared" si="2442"/>
        <v>0</v>
      </c>
      <c r="AF3467" s="34">
        <f t="shared" si="2442"/>
        <v>0</v>
      </c>
      <c r="AG3467" s="34">
        <f t="shared" si="2442"/>
        <v>0</v>
      </c>
      <c r="AH3467" s="34">
        <f t="shared" si="2442"/>
        <v>0</v>
      </c>
      <c r="AI3467" s="34">
        <f t="shared" si="2442"/>
        <v>0</v>
      </c>
      <c r="AJ3467" s="34">
        <f t="shared" si="2442"/>
        <v>0</v>
      </c>
      <c r="AK3467" s="34">
        <f t="shared" si="2442"/>
        <v>0</v>
      </c>
      <c r="AL3467" s="34">
        <f t="shared" si="2442"/>
        <v>0</v>
      </c>
      <c r="AM3467" s="34">
        <f t="shared" si="2442"/>
        <v>0</v>
      </c>
      <c r="AN3467" s="34">
        <f t="shared" si="2442"/>
        <v>0</v>
      </c>
      <c r="AO3467" s="34">
        <f t="shared" si="2442"/>
        <v>0</v>
      </c>
      <c r="AP3467" s="34">
        <f t="shared" si="2442"/>
        <v>0</v>
      </c>
      <c r="AQ3467" s="34">
        <f t="shared" si="2442"/>
        <v>0</v>
      </c>
      <c r="AR3467" s="34">
        <f t="shared" si="2442"/>
        <v>0</v>
      </c>
      <c r="AS3467" s="34">
        <f t="shared" si="2442"/>
        <v>0</v>
      </c>
      <c r="AT3467" s="34">
        <f t="shared" si="2442"/>
        <v>0.32967032967032966</v>
      </c>
      <c r="AU3467" s="34">
        <f t="shared" si="2442"/>
        <v>1</v>
      </c>
      <c r="AV3467" s="34">
        <f t="shared" si="2442"/>
        <v>1</v>
      </c>
      <c r="AW3467" s="34">
        <f t="shared" si="2442"/>
        <v>1</v>
      </c>
      <c r="AX3467" s="34">
        <f t="shared" si="2442"/>
        <v>1</v>
      </c>
      <c r="AY3467" s="34">
        <f t="shared" si="2442"/>
        <v>1</v>
      </c>
      <c r="AZ3467" s="34">
        <f t="shared" si="2442"/>
        <v>1</v>
      </c>
      <c r="BA3467" s="34">
        <f t="shared" si="2442"/>
        <v>1</v>
      </c>
      <c r="BB3467" s="34">
        <f t="shared" si="2442"/>
        <v>1</v>
      </c>
      <c r="BC3467" s="34">
        <f t="shared" si="2442"/>
        <v>1</v>
      </c>
      <c r="BD3467" s="34">
        <f t="shared" si="2442"/>
        <v>1</v>
      </c>
    </row>
    <row r="3468" spans="1:59" ht="16" x14ac:dyDescent="0.2">
      <c r="A3468" s="35"/>
      <c r="B3468" s="11">
        <f t="shared" si="2435"/>
        <v>128</v>
      </c>
      <c r="C3468" s="12" t="str">
        <f t="shared" si="2435"/>
        <v>SCI RETAIL RENNES 1</v>
      </c>
      <c r="D3468" s="25" t="s">
        <v>243</v>
      </c>
      <c r="E3468" s="29">
        <v>71692.71957854736</v>
      </c>
      <c r="F3468" s="15"/>
      <c r="G3468" s="30" t="s">
        <v>11</v>
      </c>
      <c r="H3468" s="31">
        <v>65000</v>
      </c>
      <c r="I3468" s="32">
        <v>44714</v>
      </c>
      <c r="J3468" s="32">
        <v>45078</v>
      </c>
      <c r="K3468" s="35"/>
      <c r="M3468" s="84">
        <v>44349</v>
      </c>
      <c r="O3468" s="15"/>
      <c r="P3468" s="15"/>
      <c r="Q3468" s="15"/>
      <c r="R3468" s="15"/>
      <c r="S3468" s="15"/>
      <c r="T3468" s="15"/>
      <c r="U3468" s="15"/>
      <c r="V3468" s="15"/>
      <c r="W3468" s="15"/>
      <c r="X3468" s="15"/>
      <c r="Y3468" s="15"/>
      <c r="Z3468" s="15"/>
      <c r="AA3468" s="15"/>
      <c r="AB3468" s="15"/>
      <c r="AC3468" s="15"/>
      <c r="AD3468" s="15"/>
      <c r="AE3468" s="15"/>
      <c r="AF3468" s="15"/>
      <c r="AG3468" s="15"/>
      <c r="AH3468" s="15"/>
      <c r="AI3468" s="15"/>
      <c r="AJ3468" s="15"/>
      <c r="AK3468" s="15"/>
      <c r="AL3468" s="15"/>
      <c r="AM3468" s="15"/>
      <c r="AN3468" s="15"/>
      <c r="AO3468" s="15"/>
      <c r="AP3468" s="15"/>
      <c r="AQ3468" s="15"/>
      <c r="AR3468" s="15"/>
      <c r="AS3468" s="15"/>
      <c r="AT3468" s="15"/>
      <c r="AU3468" s="15"/>
      <c r="AV3468" s="15"/>
      <c r="AW3468" s="15"/>
      <c r="AX3468" s="15"/>
      <c r="AY3468" s="15"/>
      <c r="AZ3468" s="15"/>
      <c r="BA3468" s="15"/>
      <c r="BB3468" s="15"/>
      <c r="BC3468" s="15"/>
      <c r="BD3468" s="15"/>
      <c r="BE3468" s="35"/>
      <c r="BF3468" s="35"/>
      <c r="BG3468" s="35"/>
    </row>
    <row r="3469" spans="1:59" ht="16" x14ac:dyDescent="0.2">
      <c r="B3469" s="11">
        <f t="shared" si="2435"/>
        <v>128</v>
      </c>
      <c r="C3469" s="12" t="str">
        <f t="shared" si="2435"/>
        <v>SCI RETAIL RENNES 1</v>
      </c>
      <c r="D3469" s="25" t="s">
        <v>244</v>
      </c>
      <c r="E3469" s="29">
        <v>66571.811037222564</v>
      </c>
      <c r="F3469" s="15"/>
      <c r="G3469" s="36" t="s">
        <v>12</v>
      </c>
      <c r="H3469" s="31">
        <v>0</v>
      </c>
      <c r="I3469" s="32">
        <v>0</v>
      </c>
      <c r="J3469" s="32">
        <v>0</v>
      </c>
      <c r="K3469" s="24"/>
      <c r="L3469" s="37" t="s">
        <v>245</v>
      </c>
      <c r="M3469" s="74">
        <v>1</v>
      </c>
      <c r="N3469" s="74">
        <v>1</v>
      </c>
      <c r="O3469" s="38">
        <v>1.02</v>
      </c>
      <c r="P3469" s="38">
        <v>1.02</v>
      </c>
      <c r="Q3469" s="38">
        <v>1.02</v>
      </c>
      <c r="R3469" s="38">
        <v>1.0232505494505495</v>
      </c>
      <c r="S3469" s="38">
        <v>1.0302</v>
      </c>
      <c r="T3469" s="38">
        <v>1.0302</v>
      </c>
      <c r="U3469" s="38">
        <v>1.0302</v>
      </c>
      <c r="V3469" s="38">
        <v>1.0334830549450549</v>
      </c>
      <c r="W3469" s="38">
        <v>1.040502</v>
      </c>
      <c r="X3469" s="38">
        <v>1.040502</v>
      </c>
      <c r="Y3469" s="38">
        <v>1.040502</v>
      </c>
      <c r="Z3469" s="38">
        <v>1.0438178854945055</v>
      </c>
      <c r="AA3469" s="38">
        <v>1.0509070200000001</v>
      </c>
      <c r="AB3469" s="38">
        <v>1.0509070200000001</v>
      </c>
      <c r="AC3469" s="38">
        <v>1.0509070200000001</v>
      </c>
      <c r="AD3469" s="38">
        <v>1.0542560643494505</v>
      </c>
      <c r="AE3469" s="38">
        <v>1.0614160902000001</v>
      </c>
      <c r="AF3469" s="38">
        <v>1.0614160902000001</v>
      </c>
      <c r="AG3469" s="38">
        <v>1.0614160902000001</v>
      </c>
      <c r="AH3469" s="38">
        <v>1.0647986249929451</v>
      </c>
      <c r="AI3469" s="38">
        <v>1.0720302511020001</v>
      </c>
      <c r="AJ3469" s="38">
        <v>1.0720302511020001</v>
      </c>
      <c r="AK3469" s="38">
        <v>1.0720302511020001</v>
      </c>
      <c r="AL3469" s="38">
        <v>1.0754466112428747</v>
      </c>
      <c r="AM3469" s="38">
        <v>1.0827505536130202</v>
      </c>
      <c r="AN3469" s="38">
        <v>1.0827505536130202</v>
      </c>
      <c r="AO3469" s="38">
        <v>1.0827505536130202</v>
      </c>
      <c r="AP3469" s="38">
        <v>1.0862010773553035</v>
      </c>
      <c r="AQ3469" s="38">
        <v>1.0935780591491504</v>
      </c>
      <c r="AR3469" s="38">
        <v>1.0935780591491504</v>
      </c>
      <c r="AS3469" s="38">
        <v>1.0935780591491504</v>
      </c>
      <c r="AT3469" s="38">
        <v>1.0970630881288563</v>
      </c>
      <c r="AU3469" s="38">
        <v>1.104513839740642</v>
      </c>
      <c r="AV3469" s="38">
        <v>1.104513839740642</v>
      </c>
      <c r="AW3469" s="38">
        <v>1.104513839740642</v>
      </c>
      <c r="AX3469" s="38">
        <v>1.108033719010145</v>
      </c>
      <c r="AY3469" s="38">
        <v>1.1155589781380484</v>
      </c>
      <c r="AZ3469" s="38">
        <v>1.1155589781380484</v>
      </c>
      <c r="BA3469" s="38">
        <v>1.1155589781380484</v>
      </c>
      <c r="BB3469" s="38">
        <v>1.1191140562002464</v>
      </c>
      <c r="BC3469" s="38">
        <v>1.1267145679194288</v>
      </c>
      <c r="BD3469" s="38">
        <v>1.1267145679194288</v>
      </c>
    </row>
    <row r="3470" spans="1:59" ht="16" x14ac:dyDescent="0.2">
      <c r="B3470" s="11">
        <f t="shared" si="2435"/>
        <v>128</v>
      </c>
      <c r="C3470" s="12" t="str">
        <f t="shared" si="2435"/>
        <v>SCI RETAIL RENNES 1</v>
      </c>
      <c r="D3470" s="25" t="s">
        <v>25</v>
      </c>
      <c r="E3470" s="39" t="s">
        <v>30</v>
      </c>
      <c r="F3470" s="15"/>
      <c r="K3470" s="24"/>
      <c r="L3470" s="16" t="s">
        <v>246</v>
      </c>
      <c r="M3470" s="70"/>
      <c r="N3470" s="70"/>
      <c r="O3470" s="40">
        <f>O3463*$E3467/4+O3467*$E3478/4</f>
        <v>17500</v>
      </c>
      <c r="P3470" s="40">
        <f t="shared" ref="P3470:BD3470" si="2443">P3463*$E3467/4+P3467*$E3478/4</f>
        <v>17500</v>
      </c>
      <c r="Q3470" s="40">
        <f t="shared" si="2443"/>
        <v>17500</v>
      </c>
      <c r="R3470" s="40">
        <f t="shared" si="2443"/>
        <v>17500</v>
      </c>
      <c r="S3470" s="40">
        <f t="shared" si="2443"/>
        <v>17500</v>
      </c>
      <c r="T3470" s="40">
        <f t="shared" si="2443"/>
        <v>17500</v>
      </c>
      <c r="U3470" s="40">
        <f t="shared" si="2443"/>
        <v>17500</v>
      </c>
      <c r="V3470" s="40">
        <f t="shared" si="2443"/>
        <v>17500</v>
      </c>
      <c r="W3470" s="40">
        <f t="shared" si="2443"/>
        <v>17500</v>
      </c>
      <c r="X3470" s="40">
        <f t="shared" si="2443"/>
        <v>17500</v>
      </c>
      <c r="Y3470" s="40">
        <f t="shared" si="2443"/>
        <v>17500</v>
      </c>
      <c r="Z3470" s="40">
        <f t="shared" si="2443"/>
        <v>17500</v>
      </c>
      <c r="AA3470" s="40">
        <f t="shared" si="2443"/>
        <v>17500</v>
      </c>
      <c r="AB3470" s="40">
        <f t="shared" si="2443"/>
        <v>17500</v>
      </c>
      <c r="AC3470" s="40">
        <f t="shared" si="2443"/>
        <v>17500</v>
      </c>
      <c r="AD3470" s="40">
        <f t="shared" si="2443"/>
        <v>17500</v>
      </c>
      <c r="AE3470" s="40">
        <f t="shared" si="2443"/>
        <v>17500</v>
      </c>
      <c r="AF3470" s="40">
        <f t="shared" si="2443"/>
        <v>17500</v>
      </c>
      <c r="AG3470" s="40">
        <f t="shared" si="2443"/>
        <v>17500</v>
      </c>
      <c r="AH3470" s="40">
        <f t="shared" si="2443"/>
        <v>17500</v>
      </c>
      <c r="AI3470" s="40">
        <f t="shared" si="2443"/>
        <v>17500</v>
      </c>
      <c r="AJ3470" s="40">
        <f t="shared" si="2443"/>
        <v>17500</v>
      </c>
      <c r="AK3470" s="40">
        <f t="shared" si="2443"/>
        <v>17500</v>
      </c>
      <c r="AL3470" s="40">
        <f t="shared" si="2443"/>
        <v>17500</v>
      </c>
      <c r="AM3470" s="40">
        <f t="shared" si="2443"/>
        <v>17500</v>
      </c>
      <c r="AN3470" s="40">
        <f t="shared" si="2443"/>
        <v>17500</v>
      </c>
      <c r="AO3470" s="40">
        <f t="shared" si="2443"/>
        <v>17500</v>
      </c>
      <c r="AP3470" s="40">
        <f t="shared" si="2443"/>
        <v>17500</v>
      </c>
      <c r="AQ3470" s="40">
        <f t="shared" si="2443"/>
        <v>17500</v>
      </c>
      <c r="AR3470" s="40">
        <f t="shared" si="2443"/>
        <v>17500</v>
      </c>
      <c r="AS3470" s="40">
        <f t="shared" si="2443"/>
        <v>17500</v>
      </c>
      <c r="AT3470" s="40">
        <f t="shared" si="2443"/>
        <v>18713.053543911366</v>
      </c>
      <c r="AU3470" s="40">
        <f t="shared" si="2443"/>
        <v>20596.26241653115</v>
      </c>
      <c r="AV3470" s="40">
        <f t="shared" si="2443"/>
        <v>20596.26241653115</v>
      </c>
      <c r="AW3470" s="40">
        <f t="shared" si="2443"/>
        <v>20596.26241653115</v>
      </c>
      <c r="AX3470" s="40">
        <f t="shared" si="2443"/>
        <v>20596.26241653115</v>
      </c>
      <c r="AY3470" s="40">
        <f t="shared" si="2443"/>
        <v>20596.26241653115</v>
      </c>
      <c r="AZ3470" s="40">
        <f t="shared" si="2443"/>
        <v>20596.26241653115</v>
      </c>
      <c r="BA3470" s="40">
        <f t="shared" si="2443"/>
        <v>20596.26241653115</v>
      </c>
      <c r="BB3470" s="40">
        <f t="shared" si="2443"/>
        <v>20596.26241653115</v>
      </c>
      <c r="BC3470" s="40">
        <f t="shared" si="2443"/>
        <v>20596.26241653115</v>
      </c>
      <c r="BD3470" s="40">
        <f t="shared" si="2443"/>
        <v>20596.26241653115</v>
      </c>
    </row>
    <row r="3471" spans="1:59" ht="16" x14ac:dyDescent="0.2">
      <c r="B3471" s="11">
        <f t="shared" si="2435"/>
        <v>128</v>
      </c>
      <c r="C3471" s="12" t="str">
        <f t="shared" si="2435"/>
        <v>SCI RETAIL RENNES 1</v>
      </c>
      <c r="D3471" s="25" t="s">
        <v>247</v>
      </c>
      <c r="E3471" s="39" t="s">
        <v>248</v>
      </c>
      <c r="F3471" s="15"/>
      <c r="G3471" s="25" t="s">
        <v>249</v>
      </c>
      <c r="H3471" s="26">
        <v>44286</v>
      </c>
      <c r="I3471" s="25" t="s">
        <v>239</v>
      </c>
      <c r="J3471" s="26">
        <v>47635</v>
      </c>
      <c r="K3471" s="24"/>
      <c r="L3471" s="20" t="s">
        <v>250</v>
      </c>
      <c r="M3471" s="72"/>
      <c r="N3471" s="72"/>
      <c r="O3471" s="41">
        <f>IF($E3477&gt;=O$3,IF(O$3&lt;=($E3466+365),O3470,IFERROR(O3463*$E3468/4*O3469+
$E3478*O3467/4*IFERROR(O3469/$E3479,0),0)),IF(O$3&lt;=($E3477+365),O3463*$E3468/4*O3469+$E3478*O3467/4*IFERROR(O3469/$E3479,0),IFERROR($E3478*O3467/4*IFERROR(O3469/$E3479,0),0)))</f>
        <v>18281.643492529576</v>
      </c>
      <c r="P3471" s="41">
        <f t="shared" ref="P3471:BD3471" si="2444">IF($E3477&gt;=P$3,IF(P$3&lt;=($E3466+365),P3470,IFERROR(P3463*$E3468/4*P3469+
$E3478*P3467/4*IFERROR(P3469/$E3479,0),0)),IF(P$3&lt;=($E3477+365),P3463*$E3468/4*P3469+$E3478*P3467/4*IFERROR(P3469/$E3479,0),IFERROR($E3478*P3467/4*IFERROR(P3469/$E3479,0),0)))</f>
        <v>18281.643492529576</v>
      </c>
      <c r="Q3471" s="41">
        <f t="shared" si="2444"/>
        <v>18281.643492529576</v>
      </c>
      <c r="R3471" s="41">
        <f t="shared" si="2444"/>
        <v>18339.90367508819</v>
      </c>
      <c r="S3471" s="41">
        <f t="shared" si="2444"/>
        <v>18464.459927454871</v>
      </c>
      <c r="T3471" s="41">
        <f t="shared" si="2444"/>
        <v>18464.459927454871</v>
      </c>
      <c r="U3471" s="41">
        <f t="shared" si="2444"/>
        <v>18464.459927454871</v>
      </c>
      <c r="V3471" s="41">
        <f t="shared" si="2444"/>
        <v>18523.302711839067</v>
      </c>
      <c r="W3471" s="41">
        <f t="shared" si="2444"/>
        <v>18649.104526729421</v>
      </c>
      <c r="X3471" s="41">
        <f t="shared" si="2444"/>
        <v>18649.104526729421</v>
      </c>
      <c r="Y3471" s="41">
        <f t="shared" si="2444"/>
        <v>18649.104526729421</v>
      </c>
      <c r="Z3471" s="41">
        <f t="shared" si="2444"/>
        <v>18708.53573895746</v>
      </c>
      <c r="AA3471" s="41">
        <f t="shared" si="2444"/>
        <v>18835.595571996717</v>
      </c>
      <c r="AB3471" s="41">
        <f t="shared" si="2444"/>
        <v>18835.595571996717</v>
      </c>
      <c r="AC3471" s="41">
        <f t="shared" si="2444"/>
        <v>18835.595571996717</v>
      </c>
      <c r="AD3471" s="41">
        <f t="shared" si="2444"/>
        <v>18895.621096347033</v>
      </c>
      <c r="AE3471" s="41">
        <f t="shared" si="2444"/>
        <v>19023.951527716683</v>
      </c>
      <c r="AF3471" s="41">
        <f t="shared" si="2444"/>
        <v>19023.951527716683</v>
      </c>
      <c r="AG3471" s="41">
        <f t="shared" si="2444"/>
        <v>19023.951527716683</v>
      </c>
      <c r="AH3471" s="41">
        <f t="shared" si="2444"/>
        <v>19084.577307310505</v>
      </c>
      <c r="AI3471" s="41">
        <f t="shared" si="2444"/>
        <v>19214.191042993851</v>
      </c>
      <c r="AJ3471" s="41">
        <f t="shared" si="2444"/>
        <v>19214.191042993851</v>
      </c>
      <c r="AK3471" s="41">
        <f t="shared" si="2444"/>
        <v>19214.191042993851</v>
      </c>
      <c r="AL3471" s="41">
        <f t="shared" si="2444"/>
        <v>19275.423080383614</v>
      </c>
      <c r="AM3471" s="41">
        <f t="shared" si="2444"/>
        <v>19406.332953423793</v>
      </c>
      <c r="AN3471" s="41">
        <f t="shared" si="2444"/>
        <v>19406.332953423793</v>
      </c>
      <c r="AO3471" s="41">
        <f t="shared" si="2444"/>
        <v>19406.332953423793</v>
      </c>
      <c r="AP3471" s="41">
        <f t="shared" si="2444"/>
        <v>19468.17731118745</v>
      </c>
      <c r="AQ3471" s="41">
        <f t="shared" si="2444"/>
        <v>19600.39628295803</v>
      </c>
      <c r="AR3471" s="41">
        <f t="shared" si="2444"/>
        <v>19600.39628295803</v>
      </c>
      <c r="AS3471" s="41">
        <f t="shared" si="2444"/>
        <v>19600.39628295803</v>
      </c>
      <c r="AT3471" s="41">
        <f t="shared" si="2444"/>
        <v>20186.649843104311</v>
      </c>
      <c r="AU3471" s="41">
        <f t="shared" si="2444"/>
        <v>20736.142827290816</v>
      </c>
      <c r="AV3471" s="41">
        <f t="shared" si="2444"/>
        <v>20736.142827290816</v>
      </c>
      <c r="AW3471" s="41">
        <f t="shared" si="2444"/>
        <v>20736.142827290816</v>
      </c>
      <c r="AX3471" s="41">
        <f t="shared" si="2444"/>
        <v>20802.225040696463</v>
      </c>
      <c r="AY3471" s="41">
        <f t="shared" si="2444"/>
        <v>20943.504255563723</v>
      </c>
      <c r="AZ3471" s="41">
        <f t="shared" si="2444"/>
        <v>20943.504255563723</v>
      </c>
      <c r="BA3471" s="41">
        <f t="shared" si="2444"/>
        <v>20943.504255563723</v>
      </c>
      <c r="BB3471" s="41">
        <f t="shared" si="2444"/>
        <v>21010.247291103427</v>
      </c>
      <c r="BC3471" s="41">
        <f t="shared" si="2444"/>
        <v>21152.93929811936</v>
      </c>
      <c r="BD3471" s="41">
        <f t="shared" si="2444"/>
        <v>21152.93929811936</v>
      </c>
    </row>
    <row r="3472" spans="1:59" ht="16" x14ac:dyDescent="0.2">
      <c r="B3472" s="11">
        <f t="shared" si="2435"/>
        <v>128</v>
      </c>
      <c r="C3472" s="12" t="str">
        <f t="shared" si="2435"/>
        <v>SCI RETAIL RENNES 1</v>
      </c>
      <c r="D3472" s="25" t="s">
        <v>8</v>
      </c>
      <c r="E3472" s="42">
        <v>2</v>
      </c>
      <c r="F3472" s="15"/>
      <c r="I3472" s="15"/>
      <c r="J3472" s="24"/>
      <c r="K3472" s="24"/>
      <c r="L3472" s="20" t="s">
        <v>251</v>
      </c>
      <c r="M3472" s="72"/>
      <c r="N3472" s="72"/>
      <c r="O3472" s="41">
        <f>-$E3468/4*O3462
+(O3462&gt;0)*($J3467&gt;=O$2)*($J3467&lt;=O$3)*(($J3467-O$2+1)/O$4*$H3467/4)
+(O3462&gt;0)*($J3467&gt;O$3)*($I3467&lt;=O$3)*($I3467&gt;=O$2)*((O$3-$I3467+1)/O$4*$H3467/4)
+(O3462&gt;0)*($J3467&gt;O$3)*($I3467&lt;O$2)*$H3467/4
+(O3462&gt;0)*($J3468&gt;=O$2)*($J3468&lt;=O$3)*(($J3468-O$2+1)/O$4*$H3468/4)
+(O3462&gt;0)*($J3468&gt;O$3)*($I3468&lt;=O$3)*($I3468&gt;=O$2)*((O$3-$I3468+1)/O$4*$H3468/4)
+(O3462&gt;0)*($J3468&gt;O$3)*($I3468&lt;O$2)*$H3468/4
+(O3462&gt;0)*($J3469&gt;=O$2)*($J3469&lt;=O$3)*(($J3469-O$2+1)/O$4*$H3469/4)
+(O3462&gt;0)*($J3469&gt;O$3)*($I3469&lt;=O$3)*($I3469&gt;=O$2)*((O$3-$I3469+1)/O$4*$H3469/4)
+(O3462&gt;0)*($J3469&gt;O$3)*($I3469&lt;O$2)*$H3469/4
-$E3478/4*O3466
+(O3466&gt;0)*($J3478&gt;=O$2)*($J3478&lt;=O$3)*(($J3478-O$2+1)/O$4*$H3478/4)
+(O3466&gt;0)*($J3478&gt;O$3)*($I3478&lt;=O$3)*($I3478&gt;=O$2)*((O$3-$I3478+1)/O$4*$H3478/4)
+(O3466&gt;0)*($J3478&gt;O$3)*($I3478&lt;O$2)*$H3478/4
+(O3466&gt;0)*($J3479&gt;=O$2)*($J3479&lt;=O$3)*(($J3479-O$2+1)/O$4*$H3479/4)
+(O3466&gt;0)*($J3479&gt;O$3)*($I3479&lt;=O$3)*($I3479&gt;=O$2)*((O$3-$I3479+1)/O$4*$H3479/4)
+(O3466&gt;0)*($J3479&gt;O$3)*($I3479&lt;O$2)*$H3479/4
+(O3466&gt;0)*($J3480&gt;=O$2)*($J3480&lt;=O$3)*(($J3480-O$2+1)/O$4*$H3480/4)
+(O3466&gt;0)*($J3480&gt;O$3)*($I3480&lt;=O$3)*($I3480&gt;=O$2)*((O$3-$I3480+1)/O$4*$H3480/4)
+(O3466&gt;0)*($J3480&gt;O$3)*($I3480&lt;O$2)*$H3480/4</f>
        <v>-1673.1798946368399</v>
      </c>
      <c r="P3472" s="41">
        <f t="shared" ref="P3472:BD3472" si="2445">-$E3468/4*P3462
+(P3462&gt;0)*($J3467&gt;=P$2)*($J3467&lt;=P$3)*(($J3467-P$2+1)/P$4*$H3467/4)
+(P3462&gt;0)*($J3467&gt;P$3)*($I3467&lt;=P$3)*($I3467&gt;=P$2)*((P$3-$I3467+1)/P$4*$H3467/4)
+(P3462&gt;0)*($J3467&gt;P$3)*($I3467&lt;P$2)*$H3467/4
+(P3462&gt;0)*($J3468&gt;=P$2)*($J3468&lt;=P$3)*(($J3468-P$2+1)/P$4*$H3468/4)
+(P3462&gt;0)*($J3468&gt;P$3)*($I3468&lt;=P$3)*($I3468&gt;=P$2)*((P$3-$I3468+1)/P$4*$H3468/4)
+(P3462&gt;0)*($J3468&gt;P$3)*($I3468&lt;P$2)*$H3468/4
+(P3462&gt;0)*($J3469&gt;=P$2)*($J3469&lt;=P$3)*(($J3469-P$2+1)/P$4*$H3469/4)
+(P3462&gt;0)*($J3469&gt;P$3)*($I3469&lt;=P$3)*($I3469&gt;=P$2)*((P$3-$I3469+1)/P$4*$H3469/4)
+(P3462&gt;0)*($J3469&gt;P$3)*($I3469&lt;P$2)*$H3469/4
-$E3478/4*P3466
+(P3466&gt;0)*($J3478&gt;=P$2)*($J3478&lt;=P$3)*(($J3478-P$2+1)/P$4*$H3478/4)
+(P3466&gt;0)*($J3478&gt;P$3)*($I3478&lt;=P$3)*($I3478&gt;=P$2)*((P$3-$I3478+1)/P$4*$H3478/4)
+(P3466&gt;0)*($J3478&gt;P$3)*($I3478&lt;P$2)*$H3478/4
+(P3466&gt;0)*($J3479&gt;=P$2)*($J3479&lt;=P$3)*(($J3479-P$2+1)/P$4*$H3479/4)
+(P3466&gt;0)*($J3479&gt;P$3)*($I3479&lt;=P$3)*($I3479&gt;=P$2)*((P$3-$I3479+1)/P$4*$H3479/4)
+(P3466&gt;0)*($J3479&gt;P$3)*($I3479&lt;P$2)*$H3479/4
+(P3466&gt;0)*($J3480&gt;=P$2)*($J3480&lt;=P$3)*(($J3480-P$2+1)/P$4*$H3480/4)
+(P3466&gt;0)*($J3480&gt;P$3)*($I3480&lt;=P$3)*($I3480&gt;=P$2)*((P$3-$I3480+1)/P$4*$H3480/4)
+(P3466&gt;0)*($J3480&gt;P$3)*($I3480&lt;P$2)*$H3480/4</f>
        <v>-1673.1798946368399</v>
      </c>
      <c r="Q3472" s="41">
        <f t="shared" si="2445"/>
        <v>-1673.1798946368399</v>
      </c>
      <c r="R3472" s="41">
        <f t="shared" si="2445"/>
        <v>-1139.9687194229009</v>
      </c>
      <c r="S3472" s="41">
        <f t="shared" si="2445"/>
        <v>0</v>
      </c>
      <c r="T3472" s="41">
        <f t="shared" si="2445"/>
        <v>0</v>
      </c>
      <c r="U3472" s="41">
        <f t="shared" si="2445"/>
        <v>0</v>
      </c>
      <c r="V3472" s="41">
        <f t="shared" si="2445"/>
        <v>0</v>
      </c>
      <c r="W3472" s="41">
        <f t="shared" si="2445"/>
        <v>0</v>
      </c>
      <c r="X3472" s="41">
        <f t="shared" si="2445"/>
        <v>0</v>
      </c>
      <c r="Y3472" s="41">
        <f t="shared" si="2445"/>
        <v>0</v>
      </c>
      <c r="Z3472" s="41">
        <f t="shared" si="2445"/>
        <v>0</v>
      </c>
      <c r="AA3472" s="41">
        <f t="shared" si="2445"/>
        <v>0</v>
      </c>
      <c r="AB3472" s="41">
        <f t="shared" si="2445"/>
        <v>0</v>
      </c>
      <c r="AC3472" s="41">
        <f t="shared" si="2445"/>
        <v>0</v>
      </c>
      <c r="AD3472" s="41">
        <f t="shared" si="2445"/>
        <v>0</v>
      </c>
      <c r="AE3472" s="41">
        <f t="shared" si="2445"/>
        <v>0</v>
      </c>
      <c r="AF3472" s="41">
        <f t="shared" si="2445"/>
        <v>0</v>
      </c>
      <c r="AG3472" s="41">
        <f t="shared" si="2445"/>
        <v>0</v>
      </c>
      <c r="AH3472" s="41">
        <f t="shared" si="2445"/>
        <v>0</v>
      </c>
      <c r="AI3472" s="41">
        <f t="shared" si="2445"/>
        <v>0</v>
      </c>
      <c r="AJ3472" s="41">
        <f t="shared" si="2445"/>
        <v>0</v>
      </c>
      <c r="AK3472" s="41">
        <f t="shared" si="2445"/>
        <v>0</v>
      </c>
      <c r="AL3472" s="41">
        <f t="shared" si="2445"/>
        <v>0</v>
      </c>
      <c r="AM3472" s="41">
        <f t="shared" si="2445"/>
        <v>0</v>
      </c>
      <c r="AN3472" s="41">
        <f t="shared" si="2445"/>
        <v>0</v>
      </c>
      <c r="AO3472" s="41">
        <f t="shared" si="2445"/>
        <v>0</v>
      </c>
      <c r="AP3472" s="41">
        <f t="shared" si="2445"/>
        <v>0</v>
      </c>
      <c r="AQ3472" s="41">
        <f t="shared" si="2445"/>
        <v>0</v>
      </c>
      <c r="AR3472" s="41">
        <f t="shared" si="2445"/>
        <v>0</v>
      </c>
      <c r="AS3472" s="41">
        <f t="shared" si="2445"/>
        <v>0</v>
      </c>
      <c r="AT3472" s="41">
        <f t="shared" si="2445"/>
        <v>0</v>
      </c>
      <c r="AU3472" s="41">
        <f t="shared" si="2445"/>
        <v>0</v>
      </c>
      <c r="AV3472" s="41">
        <f t="shared" si="2445"/>
        <v>0</v>
      </c>
      <c r="AW3472" s="41">
        <f t="shared" si="2445"/>
        <v>0</v>
      </c>
      <c r="AX3472" s="41">
        <f t="shared" si="2445"/>
        <v>0</v>
      </c>
      <c r="AY3472" s="41">
        <f t="shared" si="2445"/>
        <v>0</v>
      </c>
      <c r="AZ3472" s="41">
        <f t="shared" si="2445"/>
        <v>0</v>
      </c>
      <c r="BA3472" s="41">
        <f t="shared" si="2445"/>
        <v>0</v>
      </c>
      <c r="BB3472" s="41">
        <f t="shared" si="2445"/>
        <v>0</v>
      </c>
      <c r="BC3472" s="41">
        <f t="shared" si="2445"/>
        <v>0</v>
      </c>
      <c r="BD3472" s="41">
        <f t="shared" si="2445"/>
        <v>0</v>
      </c>
    </row>
    <row r="3473" spans="1:59" ht="16" x14ac:dyDescent="0.2">
      <c r="B3473" s="11">
        <f t="shared" si="2435"/>
        <v>128</v>
      </c>
      <c r="C3473" s="12" t="str">
        <f t="shared" si="2435"/>
        <v>SCI RETAIL RENNES 1</v>
      </c>
      <c r="D3473" s="43" t="s">
        <v>252</v>
      </c>
      <c r="E3473" s="42" t="s">
        <v>288</v>
      </c>
      <c r="F3473" s="44"/>
      <c r="G3473" s="43" t="s">
        <v>253</v>
      </c>
      <c r="H3473" s="39">
        <v>0</v>
      </c>
      <c r="I3473" s="43" t="s">
        <v>254</v>
      </c>
      <c r="J3473" s="32">
        <v>0</v>
      </c>
      <c r="K3473" s="24"/>
      <c r="L3473" s="20" t="s">
        <v>255</v>
      </c>
      <c r="M3473" s="72"/>
      <c r="N3473" s="72"/>
      <c r="O3473" s="41">
        <v>0</v>
      </c>
      <c r="P3473" s="41">
        <v>0</v>
      </c>
      <c r="Q3473" s="41">
        <v>0</v>
      </c>
      <c r="R3473" s="41">
        <v>0</v>
      </c>
      <c r="S3473" s="41">
        <v>0</v>
      </c>
      <c r="T3473" s="41">
        <v>0</v>
      </c>
      <c r="U3473" s="41">
        <v>0</v>
      </c>
      <c r="V3473" s="41">
        <v>0</v>
      </c>
      <c r="W3473" s="41">
        <v>0</v>
      </c>
      <c r="X3473" s="41">
        <v>0</v>
      </c>
      <c r="Y3473" s="41">
        <v>0</v>
      </c>
      <c r="Z3473" s="41">
        <v>0</v>
      </c>
      <c r="AA3473" s="41">
        <v>0</v>
      </c>
      <c r="AB3473" s="41">
        <v>0</v>
      </c>
      <c r="AC3473" s="41">
        <v>0</v>
      </c>
      <c r="AD3473" s="41">
        <v>0</v>
      </c>
      <c r="AE3473" s="41">
        <v>0</v>
      </c>
      <c r="AF3473" s="41">
        <v>0</v>
      </c>
      <c r="AG3473" s="41">
        <v>0</v>
      </c>
      <c r="AH3473" s="41">
        <v>0</v>
      </c>
      <c r="AI3473" s="41">
        <v>0</v>
      </c>
      <c r="AJ3473" s="41">
        <v>0</v>
      </c>
      <c r="AK3473" s="41">
        <v>0</v>
      </c>
      <c r="AL3473" s="41">
        <v>0</v>
      </c>
      <c r="AM3473" s="41">
        <v>0</v>
      </c>
      <c r="AN3473" s="41">
        <v>0</v>
      </c>
      <c r="AO3473" s="41">
        <v>0</v>
      </c>
      <c r="AP3473" s="41">
        <v>0</v>
      </c>
      <c r="AQ3473" s="41">
        <v>0</v>
      </c>
      <c r="AR3473" s="41">
        <v>0</v>
      </c>
      <c r="AS3473" s="41">
        <v>0</v>
      </c>
      <c r="AT3473" s="41">
        <v>0</v>
      </c>
      <c r="AU3473" s="41">
        <v>0</v>
      </c>
      <c r="AV3473" s="41">
        <v>0</v>
      </c>
      <c r="AW3473" s="41">
        <v>0</v>
      </c>
      <c r="AX3473" s="41">
        <v>0</v>
      </c>
      <c r="AY3473" s="41">
        <v>0</v>
      </c>
      <c r="AZ3473" s="41">
        <v>0</v>
      </c>
      <c r="BA3473" s="41">
        <v>0</v>
      </c>
      <c r="BB3473" s="41">
        <v>0</v>
      </c>
      <c r="BC3473" s="41">
        <v>0</v>
      </c>
      <c r="BD3473" s="41">
        <v>0</v>
      </c>
    </row>
    <row r="3474" spans="1:59" ht="16" x14ac:dyDescent="0.2">
      <c r="B3474" s="11">
        <f t="shared" si="2435"/>
        <v>128</v>
      </c>
      <c r="C3474" s="12" t="str">
        <f t="shared" si="2435"/>
        <v>SCI RETAIL RENNES 1</v>
      </c>
      <c r="D3474" s="43" t="s">
        <v>256</v>
      </c>
      <c r="E3474" s="32">
        <v>47635</v>
      </c>
      <c r="G3474" s="43" t="s">
        <v>257</v>
      </c>
      <c r="H3474" s="42">
        <v>0</v>
      </c>
      <c r="I3474" s="43" t="s">
        <v>258</v>
      </c>
      <c r="J3474" s="29">
        <v>0</v>
      </c>
      <c r="K3474" s="23"/>
      <c r="L3474" s="33" t="s">
        <v>259</v>
      </c>
      <c r="M3474" s="73"/>
      <c r="N3474" s="73"/>
      <c r="O3474" s="45">
        <f>-(O3471+O3472)*IFERROR((O3461+O3465)/(O3463+O3467),0)</f>
        <v>0</v>
      </c>
      <c r="P3474" s="45">
        <f t="shared" ref="P3474:BD3474" si="2446">-(P3471+P3472)*IFERROR((P3461+P3465)/(P3463+P3467),0)</f>
        <v>0</v>
      </c>
      <c r="Q3474" s="45">
        <f t="shared" si="2446"/>
        <v>0</v>
      </c>
      <c r="R3474" s="45">
        <f t="shared" si="2446"/>
        <v>0</v>
      </c>
      <c r="S3474" s="45">
        <f t="shared" si="2446"/>
        <v>0</v>
      </c>
      <c r="T3474" s="45">
        <f t="shared" si="2446"/>
        <v>0</v>
      </c>
      <c r="U3474" s="45">
        <f t="shared" si="2446"/>
        <v>0</v>
      </c>
      <c r="V3474" s="45">
        <f t="shared" si="2446"/>
        <v>0</v>
      </c>
      <c r="W3474" s="45">
        <f t="shared" si="2446"/>
        <v>0</v>
      </c>
      <c r="X3474" s="45">
        <f t="shared" si="2446"/>
        <v>0</v>
      </c>
      <c r="Y3474" s="45">
        <f t="shared" si="2446"/>
        <v>0</v>
      </c>
      <c r="Z3474" s="45">
        <f t="shared" si="2446"/>
        <v>0</v>
      </c>
      <c r="AA3474" s="45">
        <f t="shared" si="2446"/>
        <v>0</v>
      </c>
      <c r="AB3474" s="45">
        <f t="shared" si="2446"/>
        <v>0</v>
      </c>
      <c r="AC3474" s="45">
        <f t="shared" si="2446"/>
        <v>0</v>
      </c>
      <c r="AD3474" s="45">
        <f t="shared" si="2446"/>
        <v>0</v>
      </c>
      <c r="AE3474" s="45">
        <f t="shared" si="2446"/>
        <v>0</v>
      </c>
      <c r="AF3474" s="45">
        <f t="shared" si="2446"/>
        <v>0</v>
      </c>
      <c r="AG3474" s="45">
        <f t="shared" si="2446"/>
        <v>0</v>
      </c>
      <c r="AH3474" s="45">
        <f t="shared" si="2446"/>
        <v>0</v>
      </c>
      <c r="AI3474" s="45">
        <f t="shared" si="2446"/>
        <v>0</v>
      </c>
      <c r="AJ3474" s="45">
        <f t="shared" si="2446"/>
        <v>0</v>
      </c>
      <c r="AK3474" s="45">
        <f t="shared" si="2446"/>
        <v>0</v>
      </c>
      <c r="AL3474" s="45">
        <f t="shared" si="2446"/>
        <v>0</v>
      </c>
      <c r="AM3474" s="45">
        <f t="shared" si="2446"/>
        <v>0</v>
      </c>
      <c r="AN3474" s="45">
        <f t="shared" si="2446"/>
        <v>0</v>
      </c>
      <c r="AO3474" s="45">
        <f t="shared" si="2446"/>
        <v>0</v>
      </c>
      <c r="AP3474" s="45">
        <f t="shared" si="2446"/>
        <v>0</v>
      </c>
      <c r="AQ3474" s="45">
        <f t="shared" si="2446"/>
        <v>0</v>
      </c>
      <c r="AR3474" s="45">
        <f t="shared" si="2446"/>
        <v>0</v>
      </c>
      <c r="AS3474" s="45">
        <f t="shared" si="2446"/>
        <v>0</v>
      </c>
      <c r="AT3474" s="45">
        <f t="shared" si="2446"/>
        <v>0</v>
      </c>
      <c r="AU3474" s="45">
        <f t="shared" si="2446"/>
        <v>0</v>
      </c>
      <c r="AV3474" s="45">
        <f t="shared" si="2446"/>
        <v>0</v>
      </c>
      <c r="AW3474" s="45">
        <f t="shared" si="2446"/>
        <v>0</v>
      </c>
      <c r="AX3474" s="45">
        <f t="shared" si="2446"/>
        <v>0</v>
      </c>
      <c r="AY3474" s="45">
        <f t="shared" si="2446"/>
        <v>0</v>
      </c>
      <c r="AZ3474" s="45">
        <f t="shared" si="2446"/>
        <v>0</v>
      </c>
      <c r="BA3474" s="45">
        <f t="shared" si="2446"/>
        <v>0</v>
      </c>
      <c r="BB3474" s="45">
        <f t="shared" si="2446"/>
        <v>0</v>
      </c>
      <c r="BC3474" s="45">
        <f t="shared" si="2446"/>
        <v>0</v>
      </c>
      <c r="BD3474" s="45">
        <f t="shared" si="2446"/>
        <v>0</v>
      </c>
    </row>
    <row r="3475" spans="1:59" ht="16" x14ac:dyDescent="0.2">
      <c r="B3475" s="11">
        <f t="shared" si="2435"/>
        <v>128</v>
      </c>
      <c r="C3475" s="12" t="str">
        <f t="shared" si="2435"/>
        <v>SCI RETAIL RENNES 1</v>
      </c>
      <c r="K3475" s="24"/>
      <c r="O3475" s="15"/>
      <c r="P3475" s="15"/>
      <c r="Q3475" s="15"/>
      <c r="R3475" s="15"/>
      <c r="S3475" s="15"/>
      <c r="T3475" s="15"/>
      <c r="U3475" s="15"/>
      <c r="V3475" s="15"/>
      <c r="W3475" s="15"/>
      <c r="X3475" s="15"/>
      <c r="Y3475" s="15"/>
      <c r="Z3475" s="15"/>
      <c r="AA3475" s="15"/>
      <c r="AB3475" s="15"/>
      <c r="AC3475" s="15"/>
      <c r="AD3475" s="15"/>
      <c r="AE3475" s="15"/>
      <c r="AF3475" s="15"/>
      <c r="AG3475" s="15"/>
      <c r="AH3475" s="15"/>
      <c r="AI3475" s="15"/>
      <c r="AJ3475" s="15"/>
      <c r="AK3475" s="15"/>
      <c r="AL3475" s="15"/>
      <c r="AM3475" s="15"/>
      <c r="AN3475" s="15"/>
      <c r="AO3475" s="15"/>
      <c r="AP3475" s="15"/>
      <c r="AQ3475" s="15"/>
      <c r="AR3475" s="15"/>
      <c r="AS3475" s="15"/>
      <c r="AT3475" s="15"/>
      <c r="AU3475" s="15"/>
      <c r="AV3475" s="15"/>
      <c r="AW3475" s="15"/>
      <c r="AX3475" s="15"/>
      <c r="AY3475" s="15"/>
      <c r="AZ3475" s="15"/>
      <c r="BA3475" s="15"/>
      <c r="BB3475" s="15"/>
      <c r="BC3475" s="15"/>
      <c r="BD3475" s="15"/>
    </row>
    <row r="3476" spans="1:59" ht="16" x14ac:dyDescent="0.2">
      <c r="B3476" s="11">
        <f t="shared" si="2435"/>
        <v>128</v>
      </c>
      <c r="C3476" s="12" t="str">
        <f t="shared" si="2435"/>
        <v>SCI RETAIL RENNES 1</v>
      </c>
      <c r="G3476" s="46" t="s">
        <v>229</v>
      </c>
      <c r="H3476" s="104" t="s">
        <v>74</v>
      </c>
      <c r="I3476" s="105"/>
      <c r="J3476" s="106"/>
      <c r="K3476" s="23"/>
      <c r="L3476" s="47" t="s">
        <v>4</v>
      </c>
      <c r="M3476" s="81"/>
      <c r="N3476" s="81"/>
      <c r="O3476" s="48">
        <f>SUM(O3471:O3474)</f>
        <v>16608.463597892736</v>
      </c>
      <c r="P3476" s="48">
        <f t="shared" ref="P3476:BD3476" si="2447">SUM(P3471:P3474)</f>
        <v>16608.463597892736</v>
      </c>
      <c r="Q3476" s="48">
        <f t="shared" si="2447"/>
        <v>16608.463597892736</v>
      </c>
      <c r="R3476" s="48">
        <f t="shared" si="2447"/>
        <v>17199.934955665289</v>
      </c>
      <c r="S3476" s="48">
        <f t="shared" si="2447"/>
        <v>18464.459927454871</v>
      </c>
      <c r="T3476" s="48">
        <f t="shared" si="2447"/>
        <v>18464.459927454871</v>
      </c>
      <c r="U3476" s="48">
        <f t="shared" si="2447"/>
        <v>18464.459927454871</v>
      </c>
      <c r="V3476" s="48">
        <f t="shared" si="2447"/>
        <v>18523.302711839067</v>
      </c>
      <c r="W3476" s="48">
        <f t="shared" si="2447"/>
        <v>18649.104526729421</v>
      </c>
      <c r="X3476" s="48">
        <f t="shared" si="2447"/>
        <v>18649.104526729421</v>
      </c>
      <c r="Y3476" s="48">
        <f t="shared" si="2447"/>
        <v>18649.104526729421</v>
      </c>
      <c r="Z3476" s="48">
        <f t="shared" si="2447"/>
        <v>18708.53573895746</v>
      </c>
      <c r="AA3476" s="48">
        <f t="shared" si="2447"/>
        <v>18835.595571996717</v>
      </c>
      <c r="AB3476" s="48">
        <f t="shared" si="2447"/>
        <v>18835.595571996717</v>
      </c>
      <c r="AC3476" s="48">
        <f t="shared" si="2447"/>
        <v>18835.595571996717</v>
      </c>
      <c r="AD3476" s="48">
        <f t="shared" si="2447"/>
        <v>18895.621096347033</v>
      </c>
      <c r="AE3476" s="48">
        <f t="shared" si="2447"/>
        <v>19023.951527716683</v>
      </c>
      <c r="AF3476" s="48">
        <f t="shared" si="2447"/>
        <v>19023.951527716683</v>
      </c>
      <c r="AG3476" s="48">
        <f t="shared" si="2447"/>
        <v>19023.951527716683</v>
      </c>
      <c r="AH3476" s="48">
        <f t="shared" si="2447"/>
        <v>19084.577307310505</v>
      </c>
      <c r="AI3476" s="48">
        <f t="shared" si="2447"/>
        <v>19214.191042993851</v>
      </c>
      <c r="AJ3476" s="48">
        <f t="shared" si="2447"/>
        <v>19214.191042993851</v>
      </c>
      <c r="AK3476" s="48">
        <f t="shared" si="2447"/>
        <v>19214.191042993851</v>
      </c>
      <c r="AL3476" s="48">
        <f t="shared" si="2447"/>
        <v>19275.423080383614</v>
      </c>
      <c r="AM3476" s="48">
        <f t="shared" si="2447"/>
        <v>19406.332953423793</v>
      </c>
      <c r="AN3476" s="48">
        <f t="shared" si="2447"/>
        <v>19406.332953423793</v>
      </c>
      <c r="AO3476" s="48">
        <f t="shared" si="2447"/>
        <v>19406.332953423793</v>
      </c>
      <c r="AP3476" s="48">
        <f t="shared" si="2447"/>
        <v>19468.17731118745</v>
      </c>
      <c r="AQ3476" s="48">
        <f t="shared" si="2447"/>
        <v>19600.39628295803</v>
      </c>
      <c r="AR3476" s="48">
        <f t="shared" si="2447"/>
        <v>19600.39628295803</v>
      </c>
      <c r="AS3476" s="48">
        <f t="shared" si="2447"/>
        <v>19600.39628295803</v>
      </c>
      <c r="AT3476" s="48">
        <f t="shared" si="2447"/>
        <v>20186.649843104311</v>
      </c>
      <c r="AU3476" s="48">
        <f t="shared" si="2447"/>
        <v>20736.142827290816</v>
      </c>
      <c r="AV3476" s="48">
        <f t="shared" si="2447"/>
        <v>20736.142827290816</v>
      </c>
      <c r="AW3476" s="48">
        <f t="shared" si="2447"/>
        <v>20736.142827290816</v>
      </c>
      <c r="AX3476" s="48">
        <f t="shared" si="2447"/>
        <v>20802.225040696463</v>
      </c>
      <c r="AY3476" s="48">
        <f t="shared" si="2447"/>
        <v>20943.504255563723</v>
      </c>
      <c r="AZ3476" s="48">
        <f t="shared" si="2447"/>
        <v>20943.504255563723</v>
      </c>
      <c r="BA3476" s="48">
        <f t="shared" si="2447"/>
        <v>20943.504255563723</v>
      </c>
      <c r="BB3476" s="48">
        <f t="shared" si="2447"/>
        <v>21010.247291103427</v>
      </c>
      <c r="BC3476" s="48">
        <f t="shared" si="2447"/>
        <v>21152.93929811936</v>
      </c>
      <c r="BD3476" s="48">
        <f t="shared" si="2447"/>
        <v>21152.93929811936</v>
      </c>
    </row>
    <row r="3477" spans="1:59" ht="16" x14ac:dyDescent="0.2">
      <c r="B3477" s="11">
        <f t="shared" ref="B3477:C3482" si="2448">B3476</f>
        <v>128</v>
      </c>
      <c r="C3477" s="12" t="str">
        <f t="shared" si="2448"/>
        <v>SCI RETAIL RENNES 1</v>
      </c>
      <c r="D3477" s="46" t="s">
        <v>260</v>
      </c>
      <c r="E3477" s="32">
        <v>47635</v>
      </c>
      <c r="F3477" s="15"/>
      <c r="G3477" s="46" t="s">
        <v>261</v>
      </c>
      <c r="H3477" s="46" t="s">
        <v>237</v>
      </c>
      <c r="I3477" s="46" t="s">
        <v>238</v>
      </c>
      <c r="J3477" s="46" t="s">
        <v>239</v>
      </c>
      <c r="K3477" s="23"/>
      <c r="O3477" s="15"/>
      <c r="P3477" s="15"/>
      <c r="Q3477" s="15"/>
      <c r="R3477" s="15"/>
      <c r="S3477" s="15"/>
      <c r="T3477" s="15"/>
      <c r="U3477" s="15"/>
      <c r="V3477" s="15"/>
      <c r="W3477" s="15"/>
      <c r="X3477" s="15"/>
      <c r="Y3477" s="15"/>
      <c r="Z3477" s="15"/>
      <c r="AA3477" s="15"/>
      <c r="AB3477" s="15"/>
      <c r="AC3477" s="15"/>
      <c r="AD3477" s="15"/>
      <c r="AE3477" s="15"/>
      <c r="AF3477" s="15"/>
      <c r="AG3477" s="15"/>
      <c r="AH3477" s="15"/>
      <c r="AI3477" s="15"/>
      <c r="AJ3477" s="15"/>
      <c r="AK3477" s="15"/>
      <c r="AL3477" s="15"/>
      <c r="AM3477" s="15"/>
      <c r="AN3477" s="15"/>
      <c r="AO3477" s="15"/>
      <c r="AP3477" s="15"/>
      <c r="AQ3477" s="15"/>
      <c r="AR3477" s="15"/>
      <c r="AS3477" s="15"/>
      <c r="AT3477" s="15"/>
      <c r="AU3477" s="15"/>
      <c r="AV3477" s="15"/>
      <c r="AW3477" s="15"/>
      <c r="AX3477" s="15"/>
      <c r="AY3477" s="15"/>
      <c r="AZ3477" s="15"/>
      <c r="BA3477" s="15"/>
      <c r="BB3477" s="15"/>
      <c r="BC3477" s="15"/>
      <c r="BD3477" s="15"/>
    </row>
    <row r="3478" spans="1:59" ht="16" x14ac:dyDescent="0.2">
      <c r="B3478" s="11">
        <f t="shared" si="2448"/>
        <v>128</v>
      </c>
      <c r="C3478" s="12" t="str">
        <f t="shared" si="2448"/>
        <v>SCI RETAIL RENNES 1</v>
      </c>
      <c r="D3478" s="46" t="s">
        <v>262</v>
      </c>
      <c r="E3478" s="31">
        <v>82385.0496661246</v>
      </c>
      <c r="F3478" s="15"/>
      <c r="G3478" s="49" t="s">
        <v>263</v>
      </c>
      <c r="H3478" s="31">
        <v>0</v>
      </c>
      <c r="I3478" s="32">
        <v>0</v>
      </c>
      <c r="J3478" s="32">
        <v>0</v>
      </c>
      <c r="K3478" s="23"/>
      <c r="L3478" s="50" t="s">
        <v>264</v>
      </c>
      <c r="M3478" s="70"/>
      <c r="N3478" s="70"/>
      <c r="O3478" s="40">
        <f t="shared" ref="O3478:BD3478" si="2449">IFERROR(((O$3&gt;=$E3477)*(O$2&lt;=$E3477))*$E3481,"")</f>
        <v>0</v>
      </c>
      <c r="P3478" s="40">
        <f t="shared" si="2449"/>
        <v>0</v>
      </c>
      <c r="Q3478" s="40">
        <f t="shared" si="2449"/>
        <v>0</v>
      </c>
      <c r="R3478" s="40">
        <f t="shared" si="2449"/>
        <v>0</v>
      </c>
      <c r="S3478" s="40">
        <f t="shared" si="2449"/>
        <v>0</v>
      </c>
      <c r="T3478" s="40">
        <f t="shared" si="2449"/>
        <v>0</v>
      </c>
      <c r="U3478" s="40">
        <f t="shared" si="2449"/>
        <v>0</v>
      </c>
      <c r="V3478" s="40">
        <f t="shared" si="2449"/>
        <v>0</v>
      </c>
      <c r="W3478" s="40">
        <f t="shared" si="2449"/>
        <v>0</v>
      </c>
      <c r="X3478" s="40">
        <f t="shared" si="2449"/>
        <v>0</v>
      </c>
      <c r="Y3478" s="40">
        <f t="shared" si="2449"/>
        <v>0</v>
      </c>
      <c r="Z3478" s="40">
        <f t="shared" si="2449"/>
        <v>0</v>
      </c>
      <c r="AA3478" s="40">
        <f t="shared" si="2449"/>
        <v>0</v>
      </c>
      <c r="AB3478" s="40">
        <f t="shared" si="2449"/>
        <v>0</v>
      </c>
      <c r="AC3478" s="40">
        <f t="shared" si="2449"/>
        <v>0</v>
      </c>
      <c r="AD3478" s="40">
        <f t="shared" si="2449"/>
        <v>0</v>
      </c>
      <c r="AE3478" s="40">
        <f t="shared" si="2449"/>
        <v>0</v>
      </c>
      <c r="AF3478" s="40">
        <f t="shared" si="2449"/>
        <v>0</v>
      </c>
      <c r="AG3478" s="40">
        <f t="shared" si="2449"/>
        <v>0</v>
      </c>
      <c r="AH3478" s="40">
        <f t="shared" si="2449"/>
        <v>0</v>
      </c>
      <c r="AI3478" s="40">
        <f t="shared" si="2449"/>
        <v>0</v>
      </c>
      <c r="AJ3478" s="40">
        <f t="shared" si="2449"/>
        <v>0</v>
      </c>
      <c r="AK3478" s="40">
        <f t="shared" si="2449"/>
        <v>0</v>
      </c>
      <c r="AL3478" s="40">
        <f t="shared" si="2449"/>
        <v>0</v>
      </c>
      <c r="AM3478" s="40">
        <f t="shared" si="2449"/>
        <v>0</v>
      </c>
      <c r="AN3478" s="40">
        <f t="shared" si="2449"/>
        <v>0</v>
      </c>
      <c r="AO3478" s="40">
        <f t="shared" si="2449"/>
        <v>0</v>
      </c>
      <c r="AP3478" s="40">
        <f t="shared" si="2449"/>
        <v>0</v>
      </c>
      <c r="AQ3478" s="40">
        <f t="shared" si="2449"/>
        <v>0</v>
      </c>
      <c r="AR3478" s="40">
        <f t="shared" si="2449"/>
        <v>0</v>
      </c>
      <c r="AS3478" s="40">
        <f t="shared" si="2449"/>
        <v>0</v>
      </c>
      <c r="AT3478" s="40">
        <f t="shared" si="2449"/>
        <v>0</v>
      </c>
      <c r="AU3478" s="40">
        <f t="shared" si="2449"/>
        <v>0</v>
      </c>
      <c r="AV3478" s="40">
        <f t="shared" si="2449"/>
        <v>0</v>
      </c>
      <c r="AW3478" s="40">
        <f t="shared" si="2449"/>
        <v>0</v>
      </c>
      <c r="AX3478" s="40">
        <f t="shared" si="2449"/>
        <v>0</v>
      </c>
      <c r="AY3478" s="40">
        <f t="shared" si="2449"/>
        <v>0</v>
      </c>
      <c r="AZ3478" s="40">
        <f t="shared" si="2449"/>
        <v>0</v>
      </c>
      <c r="BA3478" s="40">
        <f t="shared" si="2449"/>
        <v>0</v>
      </c>
      <c r="BB3478" s="40">
        <f t="shared" si="2449"/>
        <v>0</v>
      </c>
      <c r="BC3478" s="40">
        <f t="shared" si="2449"/>
        <v>0</v>
      </c>
      <c r="BD3478" s="40">
        <f t="shared" si="2449"/>
        <v>0</v>
      </c>
    </row>
    <row r="3479" spans="1:59" ht="16" x14ac:dyDescent="0.2">
      <c r="B3479" s="11">
        <f t="shared" si="2448"/>
        <v>128</v>
      </c>
      <c r="C3479" s="12" t="str">
        <f t="shared" si="2448"/>
        <v>SCI RETAIL RENNES 1</v>
      </c>
      <c r="D3479" s="46" t="s">
        <v>24</v>
      </c>
      <c r="E3479" s="51">
        <f>IF(E3477&gt;MAX($O$3:$BD$3),BD3468,
IF(E3477&lt;MIN($O$3:$BD$3),1,SUMIFS($O3469:$BD3469,$O$2:$BD$2,"&lt;="&amp;E3477,$O$3:$BD$3,"&gt;="&amp;E3477)))</f>
        <v>1.0970630881288563</v>
      </c>
      <c r="F3479" s="15"/>
      <c r="G3479" s="49" t="s">
        <v>265</v>
      </c>
      <c r="H3479" s="31">
        <v>0</v>
      </c>
      <c r="I3479" s="32">
        <v>0</v>
      </c>
      <c r="J3479" s="32">
        <v>0</v>
      </c>
      <c r="K3479" s="23"/>
      <c r="L3479" s="52" t="s">
        <v>266</v>
      </c>
      <c r="M3479" s="72"/>
      <c r="N3479" s="72"/>
      <c r="O3479" s="41">
        <f t="shared" ref="O3479:BD3479" si="2450">IFERROR(((O$3&gt;=$E3474)*(O$2&lt;=$E3474))*$H3482,"")</f>
        <v>0</v>
      </c>
      <c r="P3479" s="41">
        <f t="shared" si="2450"/>
        <v>0</v>
      </c>
      <c r="Q3479" s="41">
        <f t="shared" si="2450"/>
        <v>0</v>
      </c>
      <c r="R3479" s="41">
        <f t="shared" si="2450"/>
        <v>0</v>
      </c>
      <c r="S3479" s="41">
        <f t="shared" si="2450"/>
        <v>0</v>
      </c>
      <c r="T3479" s="41">
        <f t="shared" si="2450"/>
        <v>0</v>
      </c>
      <c r="U3479" s="41">
        <f t="shared" si="2450"/>
        <v>0</v>
      </c>
      <c r="V3479" s="41">
        <f t="shared" si="2450"/>
        <v>0</v>
      </c>
      <c r="W3479" s="41">
        <f t="shared" si="2450"/>
        <v>0</v>
      </c>
      <c r="X3479" s="41">
        <f t="shared" si="2450"/>
        <v>0</v>
      </c>
      <c r="Y3479" s="41">
        <f t="shared" si="2450"/>
        <v>0</v>
      </c>
      <c r="Z3479" s="41">
        <f t="shared" si="2450"/>
        <v>0</v>
      </c>
      <c r="AA3479" s="41">
        <f t="shared" si="2450"/>
        <v>0</v>
      </c>
      <c r="AB3479" s="41">
        <f t="shared" si="2450"/>
        <v>0</v>
      </c>
      <c r="AC3479" s="41">
        <f t="shared" si="2450"/>
        <v>0</v>
      </c>
      <c r="AD3479" s="41">
        <f t="shared" si="2450"/>
        <v>0</v>
      </c>
      <c r="AE3479" s="41">
        <f t="shared" si="2450"/>
        <v>0</v>
      </c>
      <c r="AF3479" s="41">
        <f t="shared" si="2450"/>
        <v>0</v>
      </c>
      <c r="AG3479" s="41">
        <f t="shared" si="2450"/>
        <v>0</v>
      </c>
      <c r="AH3479" s="41">
        <f t="shared" si="2450"/>
        <v>0</v>
      </c>
      <c r="AI3479" s="41">
        <f t="shared" si="2450"/>
        <v>0</v>
      </c>
      <c r="AJ3479" s="41">
        <f t="shared" si="2450"/>
        <v>0</v>
      </c>
      <c r="AK3479" s="41">
        <f t="shared" si="2450"/>
        <v>0</v>
      </c>
      <c r="AL3479" s="41">
        <f t="shared" si="2450"/>
        <v>0</v>
      </c>
      <c r="AM3479" s="41">
        <f t="shared" si="2450"/>
        <v>0</v>
      </c>
      <c r="AN3479" s="41">
        <f t="shared" si="2450"/>
        <v>0</v>
      </c>
      <c r="AO3479" s="41">
        <f t="shared" si="2450"/>
        <v>0</v>
      </c>
      <c r="AP3479" s="41">
        <f t="shared" si="2450"/>
        <v>0</v>
      </c>
      <c r="AQ3479" s="41">
        <f t="shared" si="2450"/>
        <v>0</v>
      </c>
      <c r="AR3479" s="41">
        <f t="shared" si="2450"/>
        <v>0</v>
      </c>
      <c r="AS3479" s="41">
        <f t="shared" si="2450"/>
        <v>0</v>
      </c>
      <c r="AT3479" s="41">
        <f t="shared" si="2450"/>
        <v>0</v>
      </c>
      <c r="AU3479" s="41">
        <f t="shared" si="2450"/>
        <v>0</v>
      </c>
      <c r="AV3479" s="41">
        <f t="shared" si="2450"/>
        <v>0</v>
      </c>
      <c r="AW3479" s="41">
        <f t="shared" si="2450"/>
        <v>0</v>
      </c>
      <c r="AX3479" s="41">
        <f t="shared" si="2450"/>
        <v>0</v>
      </c>
      <c r="AY3479" s="41">
        <f t="shared" si="2450"/>
        <v>0</v>
      </c>
      <c r="AZ3479" s="41">
        <f t="shared" si="2450"/>
        <v>0</v>
      </c>
      <c r="BA3479" s="41">
        <f t="shared" si="2450"/>
        <v>0</v>
      </c>
      <c r="BB3479" s="41">
        <f t="shared" si="2450"/>
        <v>0</v>
      </c>
      <c r="BC3479" s="41">
        <f t="shared" si="2450"/>
        <v>0</v>
      </c>
      <c r="BD3479" s="41">
        <f t="shared" si="2450"/>
        <v>0</v>
      </c>
    </row>
    <row r="3480" spans="1:59" ht="16" x14ac:dyDescent="0.2">
      <c r="B3480" s="11">
        <f t="shared" si="2448"/>
        <v>128</v>
      </c>
      <c r="C3480" s="12" t="str">
        <f t="shared" si="2448"/>
        <v>SCI RETAIL RENNES 1</v>
      </c>
      <c r="D3480" s="46" t="s">
        <v>8</v>
      </c>
      <c r="E3480" s="42">
        <v>0</v>
      </c>
      <c r="F3480" s="15"/>
      <c r="G3480" s="49" t="s">
        <v>267</v>
      </c>
      <c r="H3480" s="31">
        <v>0</v>
      </c>
      <c r="I3480" s="32">
        <v>0</v>
      </c>
      <c r="J3480" s="32">
        <v>0</v>
      </c>
      <c r="L3480" s="52" t="s">
        <v>268</v>
      </c>
      <c r="M3480" s="72"/>
      <c r="N3480" s="72"/>
      <c r="O3480" s="41">
        <f t="shared" ref="O3480:BD3480" si="2451">IFERROR(((O$3&gt;=$E3477)*(O$2&lt;=$E3477))*$J3482,"")</f>
        <v>0</v>
      </c>
      <c r="P3480" s="41">
        <f t="shared" si="2451"/>
        <v>0</v>
      </c>
      <c r="Q3480" s="41">
        <f t="shared" si="2451"/>
        <v>0</v>
      </c>
      <c r="R3480" s="41">
        <f t="shared" si="2451"/>
        <v>0</v>
      </c>
      <c r="S3480" s="41">
        <f t="shared" si="2451"/>
        <v>0</v>
      </c>
      <c r="T3480" s="41">
        <f t="shared" si="2451"/>
        <v>0</v>
      </c>
      <c r="U3480" s="41">
        <f t="shared" si="2451"/>
        <v>0</v>
      </c>
      <c r="V3480" s="41">
        <f t="shared" si="2451"/>
        <v>0</v>
      </c>
      <c r="W3480" s="41">
        <f t="shared" si="2451"/>
        <v>0</v>
      </c>
      <c r="X3480" s="41">
        <f t="shared" si="2451"/>
        <v>0</v>
      </c>
      <c r="Y3480" s="41">
        <f t="shared" si="2451"/>
        <v>0</v>
      </c>
      <c r="Z3480" s="41">
        <f t="shared" si="2451"/>
        <v>0</v>
      </c>
      <c r="AA3480" s="41">
        <f t="shared" si="2451"/>
        <v>0</v>
      </c>
      <c r="AB3480" s="41">
        <f t="shared" si="2451"/>
        <v>0</v>
      </c>
      <c r="AC3480" s="41">
        <f t="shared" si="2451"/>
        <v>0</v>
      </c>
      <c r="AD3480" s="41">
        <f t="shared" si="2451"/>
        <v>0</v>
      </c>
      <c r="AE3480" s="41">
        <f t="shared" si="2451"/>
        <v>0</v>
      </c>
      <c r="AF3480" s="41">
        <f t="shared" si="2451"/>
        <v>0</v>
      </c>
      <c r="AG3480" s="41">
        <f t="shared" si="2451"/>
        <v>0</v>
      </c>
      <c r="AH3480" s="41">
        <f t="shared" si="2451"/>
        <v>0</v>
      </c>
      <c r="AI3480" s="41">
        <f t="shared" si="2451"/>
        <v>0</v>
      </c>
      <c r="AJ3480" s="41">
        <f t="shared" si="2451"/>
        <v>0</v>
      </c>
      <c r="AK3480" s="41">
        <f t="shared" si="2451"/>
        <v>0</v>
      </c>
      <c r="AL3480" s="41">
        <f t="shared" si="2451"/>
        <v>0</v>
      </c>
      <c r="AM3480" s="41">
        <f t="shared" si="2451"/>
        <v>0</v>
      </c>
      <c r="AN3480" s="41">
        <f t="shared" si="2451"/>
        <v>0</v>
      </c>
      <c r="AO3480" s="41">
        <f t="shared" si="2451"/>
        <v>0</v>
      </c>
      <c r="AP3480" s="41">
        <f t="shared" si="2451"/>
        <v>0</v>
      </c>
      <c r="AQ3480" s="41">
        <f t="shared" si="2451"/>
        <v>0</v>
      </c>
      <c r="AR3480" s="41">
        <f t="shared" si="2451"/>
        <v>0</v>
      </c>
      <c r="AS3480" s="41">
        <f t="shared" si="2451"/>
        <v>0</v>
      </c>
      <c r="AT3480" s="41">
        <f t="shared" si="2451"/>
        <v>0</v>
      </c>
      <c r="AU3480" s="41">
        <f t="shared" si="2451"/>
        <v>0</v>
      </c>
      <c r="AV3480" s="41">
        <f t="shared" si="2451"/>
        <v>0</v>
      </c>
      <c r="AW3480" s="41">
        <f t="shared" si="2451"/>
        <v>0</v>
      </c>
      <c r="AX3480" s="41">
        <f t="shared" si="2451"/>
        <v>0</v>
      </c>
      <c r="AY3480" s="41">
        <f t="shared" si="2451"/>
        <v>0</v>
      </c>
      <c r="AZ3480" s="41">
        <f t="shared" si="2451"/>
        <v>0</v>
      </c>
      <c r="BA3480" s="41">
        <f t="shared" si="2451"/>
        <v>0</v>
      </c>
      <c r="BB3480" s="41">
        <f t="shared" si="2451"/>
        <v>0</v>
      </c>
      <c r="BC3480" s="41">
        <f t="shared" si="2451"/>
        <v>0</v>
      </c>
      <c r="BD3480" s="41">
        <f t="shared" si="2451"/>
        <v>0</v>
      </c>
    </row>
    <row r="3481" spans="1:59" ht="16" x14ac:dyDescent="0.2">
      <c r="B3481" s="11">
        <f t="shared" si="2448"/>
        <v>128</v>
      </c>
      <c r="C3481" s="12" t="str">
        <f t="shared" si="2448"/>
        <v>SCI RETAIL RENNES 1</v>
      </c>
      <c r="D3481" s="46" t="s">
        <v>269</v>
      </c>
      <c r="E3481" s="31">
        <v>0</v>
      </c>
      <c r="F3481" s="15"/>
      <c r="G3481" s="53"/>
      <c r="H3481" s="15"/>
      <c r="I3481" s="15"/>
      <c r="J3481" s="23"/>
      <c r="L3481" s="52" t="s">
        <v>270</v>
      </c>
      <c r="M3481" s="72"/>
      <c r="N3481" s="72"/>
      <c r="O3481" s="41">
        <f t="shared" ref="O3481:BD3481" si="2452">IFERROR(((O$3&gt;=$J3471)*(O$2&lt;=$J3471))*$E3482,"")</f>
        <v>0</v>
      </c>
      <c r="P3481" s="41">
        <f t="shared" si="2452"/>
        <v>0</v>
      </c>
      <c r="Q3481" s="41">
        <f t="shared" si="2452"/>
        <v>0</v>
      </c>
      <c r="R3481" s="41">
        <f t="shared" si="2452"/>
        <v>0</v>
      </c>
      <c r="S3481" s="41">
        <f t="shared" si="2452"/>
        <v>0</v>
      </c>
      <c r="T3481" s="41">
        <f t="shared" si="2452"/>
        <v>0</v>
      </c>
      <c r="U3481" s="41">
        <f t="shared" si="2452"/>
        <v>0</v>
      </c>
      <c r="V3481" s="41">
        <f t="shared" si="2452"/>
        <v>0</v>
      </c>
      <c r="W3481" s="41">
        <f t="shared" si="2452"/>
        <v>0</v>
      </c>
      <c r="X3481" s="41">
        <f t="shared" si="2452"/>
        <v>0</v>
      </c>
      <c r="Y3481" s="41">
        <f t="shared" si="2452"/>
        <v>0</v>
      </c>
      <c r="Z3481" s="41">
        <f t="shared" si="2452"/>
        <v>0</v>
      </c>
      <c r="AA3481" s="41">
        <f t="shared" si="2452"/>
        <v>0</v>
      </c>
      <c r="AB3481" s="41">
        <f t="shared" si="2452"/>
        <v>0</v>
      </c>
      <c r="AC3481" s="41">
        <f t="shared" si="2452"/>
        <v>0</v>
      </c>
      <c r="AD3481" s="41">
        <f t="shared" si="2452"/>
        <v>0</v>
      </c>
      <c r="AE3481" s="41">
        <f t="shared" si="2452"/>
        <v>0</v>
      </c>
      <c r="AF3481" s="41">
        <f t="shared" si="2452"/>
        <v>0</v>
      </c>
      <c r="AG3481" s="41">
        <f t="shared" si="2452"/>
        <v>0</v>
      </c>
      <c r="AH3481" s="41">
        <f t="shared" si="2452"/>
        <v>0</v>
      </c>
      <c r="AI3481" s="41">
        <f t="shared" si="2452"/>
        <v>0</v>
      </c>
      <c r="AJ3481" s="41">
        <f t="shared" si="2452"/>
        <v>0</v>
      </c>
      <c r="AK3481" s="41">
        <f t="shared" si="2452"/>
        <v>0</v>
      </c>
      <c r="AL3481" s="41">
        <f t="shared" si="2452"/>
        <v>0</v>
      </c>
      <c r="AM3481" s="41">
        <f t="shared" si="2452"/>
        <v>0</v>
      </c>
      <c r="AN3481" s="41">
        <f t="shared" si="2452"/>
        <v>0</v>
      </c>
      <c r="AO3481" s="41">
        <f t="shared" si="2452"/>
        <v>0</v>
      </c>
      <c r="AP3481" s="41">
        <f t="shared" si="2452"/>
        <v>0</v>
      </c>
      <c r="AQ3481" s="41">
        <f t="shared" si="2452"/>
        <v>0</v>
      </c>
      <c r="AR3481" s="41">
        <f t="shared" si="2452"/>
        <v>0</v>
      </c>
      <c r="AS3481" s="41">
        <f t="shared" si="2452"/>
        <v>0</v>
      </c>
      <c r="AT3481" s="41">
        <f t="shared" si="2452"/>
        <v>0</v>
      </c>
      <c r="AU3481" s="41">
        <f t="shared" si="2452"/>
        <v>0</v>
      </c>
      <c r="AV3481" s="41">
        <f t="shared" si="2452"/>
        <v>0</v>
      </c>
      <c r="AW3481" s="41">
        <f t="shared" si="2452"/>
        <v>0</v>
      </c>
      <c r="AX3481" s="41">
        <f t="shared" si="2452"/>
        <v>0</v>
      </c>
      <c r="AY3481" s="41">
        <f t="shared" si="2452"/>
        <v>0</v>
      </c>
      <c r="AZ3481" s="41">
        <f t="shared" si="2452"/>
        <v>0</v>
      </c>
      <c r="BA3481" s="41">
        <f t="shared" si="2452"/>
        <v>0</v>
      </c>
      <c r="BB3481" s="41">
        <f t="shared" si="2452"/>
        <v>0</v>
      </c>
      <c r="BC3481" s="41">
        <f t="shared" si="2452"/>
        <v>0</v>
      </c>
      <c r="BD3481" s="41">
        <f t="shared" si="2452"/>
        <v>0</v>
      </c>
    </row>
    <row r="3482" spans="1:59" ht="16" x14ac:dyDescent="0.2">
      <c r="B3482" s="11">
        <f t="shared" si="2448"/>
        <v>128</v>
      </c>
      <c r="C3482" s="12" t="str">
        <f t="shared" si="2448"/>
        <v>SCI RETAIL RENNES 1</v>
      </c>
      <c r="D3482" s="46" t="s">
        <v>270</v>
      </c>
      <c r="E3482" s="31">
        <v>0</v>
      </c>
      <c r="F3482" s="15"/>
      <c r="G3482" s="46" t="s">
        <v>266</v>
      </c>
      <c r="H3482" s="31">
        <v>0</v>
      </c>
      <c r="I3482" s="46" t="s">
        <v>268</v>
      </c>
      <c r="J3482" s="31">
        <v>0</v>
      </c>
      <c r="L3482" s="54" t="s">
        <v>271</v>
      </c>
      <c r="M3482" s="73"/>
      <c r="N3482" s="73"/>
      <c r="O3482" s="45">
        <f t="shared" ref="O3482:BD3482" si="2453">IFERROR(-($E3463+$H3463+$J3463)*O3464,"")</f>
        <v>0</v>
      </c>
      <c r="P3482" s="45">
        <f t="shared" si="2453"/>
        <v>0</v>
      </c>
      <c r="Q3482" s="45">
        <f t="shared" si="2453"/>
        <v>0</v>
      </c>
      <c r="R3482" s="45">
        <f t="shared" si="2453"/>
        <v>0</v>
      </c>
      <c r="S3482" s="45">
        <f t="shared" si="2453"/>
        <v>0</v>
      </c>
      <c r="T3482" s="45">
        <f t="shared" si="2453"/>
        <v>0</v>
      </c>
      <c r="U3482" s="45">
        <f t="shared" si="2453"/>
        <v>0</v>
      </c>
      <c r="V3482" s="45">
        <f t="shared" si="2453"/>
        <v>0</v>
      </c>
      <c r="W3482" s="45">
        <f t="shared" si="2453"/>
        <v>0</v>
      </c>
      <c r="X3482" s="45">
        <f t="shared" si="2453"/>
        <v>0</v>
      </c>
      <c r="Y3482" s="45">
        <f t="shared" si="2453"/>
        <v>0</v>
      </c>
      <c r="Z3482" s="45">
        <f t="shared" si="2453"/>
        <v>0</v>
      </c>
      <c r="AA3482" s="45">
        <f t="shared" si="2453"/>
        <v>0</v>
      </c>
      <c r="AB3482" s="45">
        <f t="shared" si="2453"/>
        <v>0</v>
      </c>
      <c r="AC3482" s="45">
        <f t="shared" si="2453"/>
        <v>0</v>
      </c>
      <c r="AD3482" s="45">
        <f t="shared" si="2453"/>
        <v>0</v>
      </c>
      <c r="AE3482" s="45">
        <f t="shared" si="2453"/>
        <v>0</v>
      </c>
      <c r="AF3482" s="45">
        <f t="shared" si="2453"/>
        <v>0</v>
      </c>
      <c r="AG3482" s="45">
        <f t="shared" si="2453"/>
        <v>0</v>
      </c>
      <c r="AH3482" s="45">
        <f t="shared" si="2453"/>
        <v>0</v>
      </c>
      <c r="AI3482" s="45">
        <f t="shared" si="2453"/>
        <v>0</v>
      </c>
      <c r="AJ3482" s="45">
        <f t="shared" si="2453"/>
        <v>0</v>
      </c>
      <c r="AK3482" s="45">
        <f t="shared" si="2453"/>
        <v>0</v>
      </c>
      <c r="AL3482" s="45">
        <f t="shared" si="2453"/>
        <v>0</v>
      </c>
      <c r="AM3482" s="45">
        <f t="shared" si="2453"/>
        <v>0</v>
      </c>
      <c r="AN3482" s="45">
        <f t="shared" si="2453"/>
        <v>0</v>
      </c>
      <c r="AO3482" s="45">
        <f t="shared" si="2453"/>
        <v>0</v>
      </c>
      <c r="AP3482" s="45">
        <f t="shared" si="2453"/>
        <v>0</v>
      </c>
      <c r="AQ3482" s="45">
        <f t="shared" si="2453"/>
        <v>0</v>
      </c>
      <c r="AR3482" s="45">
        <f t="shared" si="2453"/>
        <v>0</v>
      </c>
      <c r="AS3482" s="45">
        <f t="shared" si="2453"/>
        <v>0</v>
      </c>
      <c r="AT3482" s="45">
        <f t="shared" si="2453"/>
        <v>0</v>
      </c>
      <c r="AU3482" s="45">
        <f t="shared" si="2453"/>
        <v>0</v>
      </c>
      <c r="AV3482" s="45">
        <f t="shared" si="2453"/>
        <v>0</v>
      </c>
      <c r="AW3482" s="45">
        <f t="shared" si="2453"/>
        <v>0</v>
      </c>
      <c r="AX3482" s="45">
        <f t="shared" si="2453"/>
        <v>0</v>
      </c>
      <c r="AY3482" s="45">
        <f t="shared" si="2453"/>
        <v>0</v>
      </c>
      <c r="AZ3482" s="45">
        <f t="shared" si="2453"/>
        <v>0</v>
      </c>
      <c r="BA3482" s="45">
        <f t="shared" si="2453"/>
        <v>0</v>
      </c>
      <c r="BB3482" s="45">
        <f t="shared" si="2453"/>
        <v>0</v>
      </c>
      <c r="BC3482" s="45">
        <f t="shared" si="2453"/>
        <v>0</v>
      </c>
      <c r="BD3482" s="45">
        <f t="shared" si="2453"/>
        <v>0</v>
      </c>
    </row>
    <row r="3483" spans="1:59" x14ac:dyDescent="0.2">
      <c r="A3483"/>
      <c r="B3483"/>
      <c r="C3483"/>
      <c r="D3483"/>
      <c r="E3483"/>
      <c r="F3483"/>
      <c r="G3483"/>
      <c r="H3483"/>
      <c r="I3483"/>
      <c r="J3483"/>
      <c r="K3483"/>
      <c r="L3483"/>
      <c r="M3483"/>
      <c r="N3483"/>
      <c r="O3483"/>
      <c r="P3483"/>
      <c r="Q3483"/>
      <c r="R3483"/>
      <c r="S3483"/>
      <c r="T3483"/>
      <c r="U3483"/>
      <c r="V3483"/>
      <c r="W3483"/>
      <c r="X3483"/>
      <c r="Y3483"/>
      <c r="Z3483"/>
      <c r="AA3483"/>
      <c r="AB3483"/>
      <c r="AC3483"/>
      <c r="AD3483"/>
      <c r="AE3483"/>
      <c r="AF3483"/>
      <c r="AG3483"/>
      <c r="AH3483"/>
      <c r="AI3483"/>
      <c r="AJ3483"/>
      <c r="AK3483"/>
      <c r="AL3483"/>
      <c r="AM3483"/>
      <c r="AN3483"/>
      <c r="AO3483"/>
      <c r="AP3483"/>
      <c r="AQ3483"/>
      <c r="AR3483"/>
      <c r="AS3483"/>
      <c r="AT3483"/>
      <c r="AU3483"/>
      <c r="AV3483"/>
      <c r="AW3483"/>
      <c r="AX3483"/>
      <c r="AY3483"/>
      <c r="AZ3483"/>
      <c r="BA3483"/>
      <c r="BB3483"/>
      <c r="BC3483"/>
      <c r="BD3483"/>
    </row>
    <row r="3484" spans="1:59" ht="16" x14ac:dyDescent="0.2">
      <c r="A3484"/>
      <c r="B3484"/>
      <c r="C3484"/>
      <c r="D3484"/>
      <c r="E3484"/>
      <c r="F3484"/>
      <c r="G3484"/>
      <c r="H3484"/>
      <c r="I3484"/>
      <c r="J3484"/>
      <c r="K3484"/>
      <c r="L3484"/>
      <c r="M3484"/>
      <c r="N3484"/>
      <c r="O3484"/>
      <c r="P3484"/>
      <c r="Q3484"/>
      <c r="R3484"/>
      <c r="S3484"/>
      <c r="T3484"/>
      <c r="U3484"/>
      <c r="V3484"/>
      <c r="W3484"/>
      <c r="X3484"/>
      <c r="Y3484"/>
      <c r="Z3484"/>
      <c r="AA3484"/>
      <c r="AB3484"/>
      <c r="AC3484"/>
      <c r="AD3484"/>
      <c r="AE3484"/>
      <c r="AF3484"/>
      <c r="AG3484"/>
      <c r="AH3484"/>
      <c r="AI3484"/>
      <c r="AJ3484"/>
      <c r="AK3484"/>
      <c r="AL3484"/>
      <c r="AM3484"/>
      <c r="AN3484"/>
      <c r="AO3484"/>
      <c r="AP3484"/>
      <c r="AQ3484"/>
      <c r="AR3484"/>
      <c r="AS3484"/>
      <c r="AT3484"/>
      <c r="AU3484"/>
      <c r="AV3484"/>
      <c r="AW3484"/>
      <c r="AX3484"/>
      <c r="AY3484"/>
      <c r="AZ3484"/>
      <c r="BA3484"/>
      <c r="BB3484"/>
      <c r="BC3484"/>
      <c r="BD3484"/>
      <c r="BE3484" s="1"/>
    </row>
    <row r="3485" spans="1:59" ht="16" x14ac:dyDescent="0.2">
      <c r="A3485" s="1"/>
      <c r="B3485" s="67">
        <v>129</v>
      </c>
      <c r="C3485" s="68" t="str">
        <f>H3487</f>
        <v>SAS HSR 4</v>
      </c>
      <c r="D3485" s="69" t="s">
        <v>189</v>
      </c>
      <c r="E3485" s="69"/>
      <c r="F3485" s="69"/>
      <c r="G3485" s="69"/>
      <c r="H3485" s="69"/>
      <c r="I3485" s="69"/>
      <c r="J3485" s="69"/>
      <c r="K3485" s="68"/>
      <c r="L3485" s="68"/>
      <c r="M3485" s="68"/>
      <c r="N3485" s="68"/>
      <c r="O3485" s="82"/>
      <c r="P3485" s="82"/>
      <c r="Q3485" s="82"/>
      <c r="R3485" s="82"/>
      <c r="S3485" s="82"/>
      <c r="T3485" s="82"/>
      <c r="U3485" s="82"/>
      <c r="V3485" s="82"/>
      <c r="W3485" s="82"/>
      <c r="X3485" s="82"/>
      <c r="Y3485" s="82"/>
      <c r="Z3485" s="82"/>
      <c r="AA3485" s="82"/>
      <c r="AB3485" s="82"/>
      <c r="AC3485" s="82"/>
      <c r="AD3485" s="82"/>
      <c r="AE3485" s="82"/>
      <c r="AF3485" s="82"/>
      <c r="AG3485" s="82"/>
      <c r="AH3485" s="82"/>
      <c r="AI3485" s="82"/>
      <c r="AJ3485" s="82"/>
      <c r="AK3485" s="82"/>
      <c r="AL3485" s="82"/>
      <c r="AM3485" s="82"/>
      <c r="AN3485" s="82"/>
      <c r="AO3485" s="82"/>
      <c r="AP3485" s="82"/>
      <c r="AQ3485" s="82"/>
      <c r="AR3485" s="82"/>
      <c r="AS3485" s="82"/>
      <c r="AT3485" s="82"/>
      <c r="AU3485" s="82"/>
      <c r="AV3485" s="82"/>
      <c r="AW3485" s="82"/>
      <c r="AX3485" s="82"/>
      <c r="AY3485" s="82"/>
      <c r="AZ3485" s="82"/>
      <c r="BA3485" s="82"/>
      <c r="BB3485" s="82"/>
      <c r="BC3485" s="82"/>
      <c r="BD3485" s="82"/>
      <c r="BE3485" s="1"/>
      <c r="BF3485" s="1"/>
      <c r="BG3485" s="1"/>
    </row>
    <row r="3486" spans="1:59" ht="16" x14ac:dyDescent="0.2">
      <c r="A3486" s="35"/>
      <c r="B3486" s="11">
        <f>B3485</f>
        <v>129</v>
      </c>
      <c r="C3486" s="12" t="str">
        <f>C3485</f>
        <v>SAS HSR 4</v>
      </c>
      <c r="D3486" s="35"/>
      <c r="E3486" s="35"/>
      <c r="F3486" s="35"/>
      <c r="G3486" s="35"/>
      <c r="H3486" s="35"/>
      <c r="I3486" s="35"/>
      <c r="J3486" s="35"/>
      <c r="K3486" s="35"/>
      <c r="L3486" s="35"/>
      <c r="M3486" s="35"/>
      <c r="N3486" s="35"/>
      <c r="O3486" s="44"/>
      <c r="P3486" s="44"/>
      <c r="Q3486" s="44"/>
      <c r="R3486" s="44"/>
      <c r="S3486" s="44"/>
      <c r="T3486" s="44"/>
      <c r="U3486" s="44"/>
      <c r="V3486" s="44"/>
      <c r="W3486" s="44"/>
      <c r="X3486" s="44"/>
      <c r="Y3486" s="44"/>
      <c r="Z3486" s="44"/>
      <c r="AA3486" s="44"/>
      <c r="AB3486" s="44"/>
      <c r="AC3486" s="44"/>
      <c r="AD3486" s="44"/>
      <c r="AE3486" s="44"/>
      <c r="AF3486" s="44"/>
      <c r="AG3486" s="44"/>
      <c r="AH3486" s="44"/>
      <c r="AI3486" s="44"/>
      <c r="AJ3486" s="44"/>
      <c r="AK3486" s="44"/>
      <c r="AL3486" s="44"/>
      <c r="AM3486" s="44"/>
      <c r="AN3486" s="44"/>
      <c r="AO3486" s="44"/>
      <c r="AP3486" s="44"/>
      <c r="AQ3486" s="44"/>
      <c r="AR3486" s="44"/>
      <c r="AS3486" s="44"/>
      <c r="AT3486" s="44"/>
      <c r="AU3486" s="44"/>
      <c r="AV3486" s="44"/>
      <c r="AW3486" s="44"/>
      <c r="AX3486" s="44"/>
      <c r="AY3486" s="44"/>
      <c r="AZ3486" s="44"/>
      <c r="BA3486" s="44"/>
      <c r="BB3486" s="44"/>
      <c r="BC3486" s="44"/>
      <c r="BD3486" s="44"/>
      <c r="BE3486" s="35"/>
      <c r="BF3486" s="35"/>
      <c r="BG3486" s="35"/>
    </row>
    <row r="3487" spans="1:59" ht="16" x14ac:dyDescent="0.2">
      <c r="B3487" s="11">
        <f t="shared" ref="B3487:C3502" si="2454">B3486</f>
        <v>129</v>
      </c>
      <c r="C3487" s="12" t="str">
        <f t="shared" si="2454"/>
        <v>SAS HSR 4</v>
      </c>
      <c r="D3487" s="13" t="s">
        <v>2</v>
      </c>
      <c r="E3487" s="14" t="s">
        <v>61</v>
      </c>
      <c r="F3487" s="15"/>
      <c r="G3487" s="13" t="s">
        <v>229</v>
      </c>
      <c r="H3487" s="14" t="s">
        <v>160</v>
      </c>
      <c r="I3487" s="14"/>
      <c r="J3487" s="14"/>
      <c r="L3487" s="16" t="s">
        <v>230</v>
      </c>
      <c r="M3487" s="70"/>
      <c r="N3487" s="70"/>
      <c r="O3487" s="17">
        <f>($E3498&gt;0)*($E3492&lt;O$2)*(EDATE($E3492,$E3498)&gt;O$3)*((O$3-O$2+1)/O$4)
+($E3498&gt;0)*($E3492&lt;O$2)*(EDATE($E3492,$E3498)&gt;=O$2)*(EDATE($E3492,$E3498)&lt;=O$3)*((EDATE($E3492,$E3498)-O$2)/O$4)
+($E3498&gt;0)*($E3492&lt;O$2)*(EDATE($E3492,$E3498)&lt;O$2)*(0)
+($E3498&gt;0)*($E3492&gt;=O$2)*($E3492&lt;=O$3)*(EDATE($E3492,$E3498)&gt;=O$2)*(EDATE($E3492,$E3498)&lt;=O$3)*((EDATE($E3492,$E3498)-$E3492+1)/O$4)
+($E3498&gt;0)*($E3492&gt;=O$2)*($E3492&lt;=O$3)*(EDATE($E3492,$E3498)&gt;O$3)*((O$3-$E3492+1)/O$4)
+($E3498&gt;0)*($E3492&gt;O$3)*(0)</f>
        <v>0</v>
      </c>
      <c r="P3487" s="17">
        <f t="shared" ref="P3487:BD3487" si="2455">($E3498&gt;0)*($E3492&lt;P$2)*(EDATE($E3492,$E3498)&gt;P$3)*((P$3-P$2+1)/P$4)
+($E3498&gt;0)*($E3492&lt;P$2)*(EDATE($E3492,$E3498)&gt;=P$2)*(EDATE($E3492,$E3498)&lt;=P$3)*((EDATE($E3492,$E3498)-P$2)/P$4)
+($E3498&gt;0)*($E3492&lt;P$2)*(EDATE($E3492,$E3498)&lt;P$2)*(0)
+($E3498&gt;0)*($E3492&gt;=P$2)*($E3492&lt;=P$3)*(EDATE($E3492,$E3498)&gt;=P$2)*(EDATE($E3492,$E3498)&lt;=P$3)*((EDATE($E3492,$E3498)-$E3492+1)/P$4)
+($E3498&gt;0)*($E3492&gt;=P$2)*($E3492&lt;=P$3)*(EDATE($E3492,$E3498)&gt;P$3)*((P$3-$E3492+1)/P$4)
+($E3498&gt;0)*($E3492&gt;P$3)*(0)</f>
        <v>0</v>
      </c>
      <c r="Q3487" s="17">
        <f t="shared" si="2455"/>
        <v>0</v>
      </c>
      <c r="R3487" s="17">
        <f t="shared" si="2455"/>
        <v>0</v>
      </c>
      <c r="S3487" s="17">
        <f t="shared" si="2455"/>
        <v>0</v>
      </c>
      <c r="T3487" s="17">
        <f t="shared" si="2455"/>
        <v>0</v>
      </c>
      <c r="U3487" s="17">
        <f t="shared" si="2455"/>
        <v>0</v>
      </c>
      <c r="V3487" s="17">
        <f t="shared" si="2455"/>
        <v>0</v>
      </c>
      <c r="W3487" s="17">
        <f t="shared" si="2455"/>
        <v>0</v>
      </c>
      <c r="X3487" s="17">
        <f t="shared" si="2455"/>
        <v>0</v>
      </c>
      <c r="Y3487" s="17">
        <f t="shared" si="2455"/>
        <v>0</v>
      </c>
      <c r="Z3487" s="17">
        <f t="shared" si="2455"/>
        <v>0</v>
      </c>
      <c r="AA3487" s="17">
        <f t="shared" si="2455"/>
        <v>0</v>
      </c>
      <c r="AB3487" s="17">
        <f t="shared" si="2455"/>
        <v>0</v>
      </c>
      <c r="AC3487" s="17">
        <f t="shared" si="2455"/>
        <v>0</v>
      </c>
      <c r="AD3487" s="17">
        <f t="shared" si="2455"/>
        <v>0</v>
      </c>
      <c r="AE3487" s="17">
        <f t="shared" si="2455"/>
        <v>0</v>
      </c>
      <c r="AF3487" s="17">
        <f t="shared" si="2455"/>
        <v>0</v>
      </c>
      <c r="AG3487" s="17">
        <f t="shared" si="2455"/>
        <v>0</v>
      </c>
      <c r="AH3487" s="17">
        <f t="shared" si="2455"/>
        <v>0</v>
      </c>
      <c r="AI3487" s="17">
        <f t="shared" si="2455"/>
        <v>0</v>
      </c>
      <c r="AJ3487" s="17">
        <f t="shared" si="2455"/>
        <v>0</v>
      </c>
      <c r="AK3487" s="17">
        <f t="shared" si="2455"/>
        <v>0</v>
      </c>
      <c r="AL3487" s="17">
        <f t="shared" si="2455"/>
        <v>0</v>
      </c>
      <c r="AM3487" s="17">
        <f t="shared" si="2455"/>
        <v>0</v>
      </c>
      <c r="AN3487" s="17">
        <f t="shared" si="2455"/>
        <v>0</v>
      </c>
      <c r="AO3487" s="17">
        <f t="shared" si="2455"/>
        <v>0</v>
      </c>
      <c r="AP3487" s="17">
        <f t="shared" si="2455"/>
        <v>0</v>
      </c>
      <c r="AQ3487" s="17">
        <f t="shared" si="2455"/>
        <v>0</v>
      </c>
      <c r="AR3487" s="17">
        <f t="shared" si="2455"/>
        <v>0</v>
      </c>
      <c r="AS3487" s="17">
        <f t="shared" si="2455"/>
        <v>0</v>
      </c>
      <c r="AT3487" s="17">
        <f t="shared" si="2455"/>
        <v>0</v>
      </c>
      <c r="AU3487" s="17">
        <f t="shared" si="2455"/>
        <v>0</v>
      </c>
      <c r="AV3487" s="17">
        <f t="shared" si="2455"/>
        <v>0</v>
      </c>
      <c r="AW3487" s="17">
        <f t="shared" si="2455"/>
        <v>0</v>
      </c>
      <c r="AX3487" s="17">
        <f t="shared" si="2455"/>
        <v>0</v>
      </c>
      <c r="AY3487" s="17">
        <f t="shared" si="2455"/>
        <v>0</v>
      </c>
      <c r="AZ3487" s="17">
        <f t="shared" si="2455"/>
        <v>0</v>
      </c>
      <c r="BA3487" s="17">
        <f t="shared" si="2455"/>
        <v>0</v>
      </c>
      <c r="BB3487" s="17">
        <f t="shared" si="2455"/>
        <v>0</v>
      </c>
      <c r="BC3487" s="17">
        <f t="shared" si="2455"/>
        <v>0</v>
      </c>
      <c r="BD3487" s="17">
        <f t="shared" si="2455"/>
        <v>0</v>
      </c>
    </row>
    <row r="3488" spans="1:59" ht="16" x14ac:dyDescent="0.2">
      <c r="B3488" s="11">
        <f t="shared" si="2454"/>
        <v>129</v>
      </c>
      <c r="C3488" s="12" t="str">
        <f t="shared" si="2454"/>
        <v>SAS HSR 4</v>
      </c>
      <c r="D3488" s="13" t="s">
        <v>7</v>
      </c>
      <c r="E3488" s="18">
        <v>148.4</v>
      </c>
      <c r="F3488" s="15"/>
      <c r="G3488" s="13" t="s">
        <v>0</v>
      </c>
      <c r="H3488" s="19">
        <v>115.8</v>
      </c>
      <c r="I3488" s="13" t="s">
        <v>20</v>
      </c>
      <c r="J3488" s="19">
        <v>148.4</v>
      </c>
      <c r="L3488" s="20" t="s">
        <v>231</v>
      </c>
      <c r="M3488" s="72"/>
      <c r="N3488" s="72"/>
      <c r="O3488" s="21">
        <f>($H3493&gt;0)*($J3493&lt;O$2)*0
+($H3493&gt;0)*($J3493&gt;=O$2)*($J3493&lt;=O$3)*(($J3493-O$2+1)/O$4)
+($H3493&gt;0)*($J3493&gt;O$3)*($I3493&gt;O$3)*0
+($H3493&gt;0)*($J3493&gt;O$3)*($I3493&lt;=O$3)*($I3493&gt;=O$2)*((O$3-$I3493+1)/O$4)
+($H3493&gt;0)*($J3493&gt;O$3)*($I3493&lt;O$2)*1
+($H3493&gt;0)*($I3493&gt;O$3)*0
+($H3494&gt;0)*($J$2350&lt;O$2)*0
+($H3494&gt;0)*($J3494&gt;=O$2)*($J3494&lt;=O$3)*(($J3494-O$2+1)/O$4)
+($H3494&gt;0)*($J3494&gt;O$3)*($I3494&gt;O$3)*0
+($H3494&gt;0)*($J3494&gt;O$3)*($I3494&lt;=O$3)*($I3494&gt;=O$2)*((O$3-$I3494+1)/O$4)
+($H3494&gt;0)*($J3494&gt;O$3)*($I3494&lt;O$2)*1
+($H3494&gt;0)*($I3494&gt;O$3)*0
+($H3495&gt;0)*($J3495&lt;O$2)*0
+($H3495&gt;0)*($J3495&gt;=O$2)*($J3495&lt;=O$3)*(($J3495-O$2+1)/O$4)
+($H3495&gt;0)*($J3495&gt;O$3)*($I3495&gt;O$3)*0
+($H3495&gt;0)*($J3495&gt;O$3)*($I3495&lt;=O$3)*($I3495&gt;=O$2)*((O$3-$I3495+1)/O$4)
+($H3495&gt;0)*($J3495&gt;O$3)*($I3495&lt;O$2)*1
+($H3495&gt;0)*($I3495&gt;O$3)*0</f>
        <v>0</v>
      </c>
      <c r="P3488" s="21">
        <f t="shared" ref="P3488:BD3488" si="2456">($H3493&gt;0)*($J3493&lt;P$2)*0
+($H3493&gt;0)*($J3493&gt;=P$2)*($J3493&lt;=P$3)*(($J3493-P$2+1)/P$4)
+($H3493&gt;0)*($J3493&gt;P$3)*($I3493&gt;P$3)*0
+($H3493&gt;0)*($J3493&gt;P$3)*($I3493&lt;=P$3)*($I3493&gt;=P$2)*((P$3-$I3493+1)/P$4)
+($H3493&gt;0)*($J3493&gt;P$3)*($I3493&lt;P$2)*1
+($H3493&gt;0)*($I3493&gt;P$3)*0
+($H3494&gt;0)*($J$2350&lt;P$2)*0
+($H3494&gt;0)*($J3494&gt;=P$2)*($J3494&lt;=P$3)*(($J3494-P$2+1)/P$4)
+($H3494&gt;0)*($J3494&gt;P$3)*($I3494&gt;P$3)*0
+($H3494&gt;0)*($J3494&gt;P$3)*($I3494&lt;=P$3)*($I3494&gt;=P$2)*((P$3-$I3494+1)/P$4)
+($H3494&gt;0)*($J3494&gt;P$3)*($I3494&lt;P$2)*1
+($H3494&gt;0)*($I3494&gt;P$3)*0
+($H3495&gt;0)*($J3495&lt;P$2)*0
+($H3495&gt;0)*($J3495&gt;=P$2)*($J3495&lt;=P$3)*(($J3495-P$2+1)/P$4)
+($H3495&gt;0)*($J3495&gt;P$3)*($I3495&gt;P$3)*0
+($H3495&gt;0)*($J3495&gt;P$3)*($I3495&lt;=P$3)*($I3495&gt;=P$2)*((P$3-$I3495+1)/P$4)
+($H3495&gt;0)*($J3495&gt;P$3)*($I3495&lt;P$2)*1
+($H3495&gt;0)*($I3495&gt;P$3)*0</f>
        <v>0</v>
      </c>
      <c r="Q3488" s="21">
        <f t="shared" si="2456"/>
        <v>0</v>
      </c>
      <c r="R3488" s="21">
        <f t="shared" si="2456"/>
        <v>0</v>
      </c>
      <c r="S3488" s="21">
        <f t="shared" si="2456"/>
        <v>0</v>
      </c>
      <c r="T3488" s="21">
        <f t="shared" si="2456"/>
        <v>0</v>
      </c>
      <c r="U3488" s="21">
        <f t="shared" si="2456"/>
        <v>0</v>
      </c>
      <c r="V3488" s="21">
        <f t="shared" si="2456"/>
        <v>0</v>
      </c>
      <c r="W3488" s="21">
        <f t="shared" si="2456"/>
        <v>0</v>
      </c>
      <c r="X3488" s="21">
        <f t="shared" si="2456"/>
        <v>0</v>
      </c>
      <c r="Y3488" s="21">
        <f t="shared" si="2456"/>
        <v>0</v>
      </c>
      <c r="Z3488" s="21">
        <f t="shared" si="2456"/>
        <v>0</v>
      </c>
      <c r="AA3488" s="21">
        <f t="shared" si="2456"/>
        <v>0</v>
      </c>
      <c r="AB3488" s="21">
        <f t="shared" si="2456"/>
        <v>0</v>
      </c>
      <c r="AC3488" s="21">
        <f t="shared" si="2456"/>
        <v>0</v>
      </c>
      <c r="AD3488" s="21">
        <f t="shared" si="2456"/>
        <v>0</v>
      </c>
      <c r="AE3488" s="21">
        <f t="shared" si="2456"/>
        <v>0</v>
      </c>
      <c r="AF3488" s="21">
        <f t="shared" si="2456"/>
        <v>0</v>
      </c>
      <c r="AG3488" s="21">
        <f t="shared" si="2456"/>
        <v>0</v>
      </c>
      <c r="AH3488" s="21">
        <f t="shared" si="2456"/>
        <v>0</v>
      </c>
      <c r="AI3488" s="21">
        <f t="shared" si="2456"/>
        <v>0</v>
      </c>
      <c r="AJ3488" s="21">
        <f t="shared" si="2456"/>
        <v>0</v>
      </c>
      <c r="AK3488" s="21">
        <f t="shared" si="2456"/>
        <v>0</v>
      </c>
      <c r="AL3488" s="21">
        <f t="shared" si="2456"/>
        <v>0</v>
      </c>
      <c r="AM3488" s="21">
        <f t="shared" si="2456"/>
        <v>0</v>
      </c>
      <c r="AN3488" s="21">
        <f t="shared" si="2456"/>
        <v>0</v>
      </c>
      <c r="AO3488" s="21">
        <f t="shared" si="2456"/>
        <v>0</v>
      </c>
      <c r="AP3488" s="21">
        <f t="shared" si="2456"/>
        <v>0</v>
      </c>
      <c r="AQ3488" s="21">
        <f t="shared" si="2456"/>
        <v>0</v>
      </c>
      <c r="AR3488" s="21">
        <f t="shared" si="2456"/>
        <v>0</v>
      </c>
      <c r="AS3488" s="21">
        <f t="shared" si="2456"/>
        <v>0</v>
      </c>
      <c r="AT3488" s="21">
        <f t="shared" si="2456"/>
        <v>0</v>
      </c>
      <c r="AU3488" s="21">
        <f t="shared" si="2456"/>
        <v>0</v>
      </c>
      <c r="AV3488" s="21">
        <f t="shared" si="2456"/>
        <v>0</v>
      </c>
      <c r="AW3488" s="21">
        <f t="shared" si="2456"/>
        <v>0</v>
      </c>
      <c r="AX3488" s="21">
        <f t="shared" si="2456"/>
        <v>0</v>
      </c>
      <c r="AY3488" s="21">
        <f t="shared" si="2456"/>
        <v>0</v>
      </c>
      <c r="AZ3488" s="21">
        <f t="shared" si="2456"/>
        <v>0</v>
      </c>
      <c r="BA3488" s="21">
        <f t="shared" si="2456"/>
        <v>0</v>
      </c>
      <c r="BB3488" s="21">
        <f t="shared" si="2456"/>
        <v>0</v>
      </c>
      <c r="BC3488" s="21">
        <f t="shared" si="2456"/>
        <v>0</v>
      </c>
      <c r="BD3488" s="21">
        <f t="shared" si="2456"/>
        <v>0</v>
      </c>
    </row>
    <row r="3489" spans="1:59" ht="16" x14ac:dyDescent="0.2">
      <c r="B3489" s="11">
        <f t="shared" si="2454"/>
        <v>129</v>
      </c>
      <c r="C3489" s="12" t="str">
        <f t="shared" si="2454"/>
        <v>SAS HSR 4</v>
      </c>
      <c r="D3489" s="13" t="s">
        <v>21</v>
      </c>
      <c r="E3489" s="22">
        <v>0</v>
      </c>
      <c r="F3489" s="15"/>
      <c r="G3489" s="13" t="s">
        <v>22</v>
      </c>
      <c r="H3489" s="22">
        <v>0</v>
      </c>
      <c r="I3489" s="13" t="s">
        <v>23</v>
      </c>
      <c r="J3489" s="22">
        <v>0</v>
      </c>
      <c r="K3489" s="23"/>
      <c r="L3489" s="20" t="s">
        <v>232</v>
      </c>
      <c r="M3489" s="72"/>
      <c r="N3489" s="72"/>
      <c r="O3489" s="21">
        <f>($E3492&lt;=O$3)*($E3492&gt;O$2)*((O$3-$E3492+1)/O$4)
+($E3492&lt;=O$2)*((O$3-O$2+1)/O$4)
+($E3492&gt;O$3)*(0)
-($E3500&lt;=O$3)*($E3500&lt;&gt;0)*($E3500&gt;O$2)*((O$3-$E3500)/O$4)
-($E3500&lt;=O$2)*((O$3-O$2+1)/O$4)
-($E3500&gt;O$3)*(0)</f>
        <v>1</v>
      </c>
      <c r="P3489" s="21">
        <f t="shared" ref="P3489:BD3489" si="2457">($E3492&lt;=P$3)*($E3492&gt;P$2)*((P$3-$E3492+1)/P$4)
+($E3492&lt;=P$2)*((P$3-P$2+1)/P$4)
+($E3492&gt;P$3)*(0)
-($E3500&lt;=P$3)*($E3500&lt;&gt;0)*($E3500&gt;P$2)*((P$3-$E3500)/P$4)
-($E3500&lt;=P$2)*((P$3-P$2+1)/P$4)
-($E3500&gt;P$3)*(0)</f>
        <v>1</v>
      </c>
      <c r="Q3489" s="21">
        <f t="shared" si="2457"/>
        <v>1</v>
      </c>
      <c r="R3489" s="21">
        <f t="shared" si="2457"/>
        <v>1</v>
      </c>
      <c r="S3489" s="21">
        <f t="shared" si="2457"/>
        <v>1</v>
      </c>
      <c r="T3489" s="21">
        <f t="shared" si="2457"/>
        <v>1</v>
      </c>
      <c r="U3489" s="21">
        <f t="shared" si="2457"/>
        <v>1</v>
      </c>
      <c r="V3489" s="21">
        <f t="shared" si="2457"/>
        <v>1</v>
      </c>
      <c r="W3489" s="21">
        <f t="shared" si="2457"/>
        <v>1</v>
      </c>
      <c r="X3489" s="21">
        <f t="shared" si="2457"/>
        <v>1</v>
      </c>
      <c r="Y3489" s="21">
        <f t="shared" si="2457"/>
        <v>1</v>
      </c>
      <c r="Z3489" s="21">
        <f t="shared" si="2457"/>
        <v>1</v>
      </c>
      <c r="AA3489" s="21">
        <f t="shared" si="2457"/>
        <v>1</v>
      </c>
      <c r="AB3489" s="21">
        <f t="shared" si="2457"/>
        <v>1</v>
      </c>
      <c r="AC3489" s="21">
        <f t="shared" si="2457"/>
        <v>1</v>
      </c>
      <c r="AD3489" s="21">
        <f t="shared" si="2457"/>
        <v>1</v>
      </c>
      <c r="AE3489" s="21">
        <f t="shared" si="2457"/>
        <v>1</v>
      </c>
      <c r="AF3489" s="21">
        <f t="shared" si="2457"/>
        <v>1</v>
      </c>
      <c r="AG3489" s="21">
        <f t="shared" si="2457"/>
        <v>1</v>
      </c>
      <c r="AH3489" s="21">
        <f t="shared" si="2457"/>
        <v>1</v>
      </c>
      <c r="AI3489" s="21">
        <f t="shared" si="2457"/>
        <v>1</v>
      </c>
      <c r="AJ3489" s="21">
        <f t="shared" si="2457"/>
        <v>1</v>
      </c>
      <c r="AK3489" s="21">
        <f t="shared" si="2457"/>
        <v>1</v>
      </c>
      <c r="AL3489" s="21">
        <f t="shared" si="2457"/>
        <v>1</v>
      </c>
      <c r="AM3489" s="21">
        <f t="shared" si="2457"/>
        <v>1</v>
      </c>
      <c r="AN3489" s="21">
        <f t="shared" si="2457"/>
        <v>1</v>
      </c>
      <c r="AO3489" s="21">
        <f t="shared" si="2457"/>
        <v>1</v>
      </c>
      <c r="AP3489" s="21">
        <f t="shared" si="2457"/>
        <v>1</v>
      </c>
      <c r="AQ3489" s="21">
        <f t="shared" si="2457"/>
        <v>1</v>
      </c>
      <c r="AR3489" s="21">
        <f t="shared" si="2457"/>
        <v>1</v>
      </c>
      <c r="AS3489" s="21">
        <f t="shared" si="2457"/>
        <v>4.4444444444444398E-2</v>
      </c>
      <c r="AT3489" s="21">
        <f t="shared" si="2457"/>
        <v>0</v>
      </c>
      <c r="AU3489" s="21">
        <f t="shared" si="2457"/>
        <v>0</v>
      </c>
      <c r="AV3489" s="21">
        <f t="shared" si="2457"/>
        <v>0</v>
      </c>
      <c r="AW3489" s="21">
        <f t="shared" si="2457"/>
        <v>0</v>
      </c>
      <c r="AX3489" s="21">
        <f t="shared" si="2457"/>
        <v>0</v>
      </c>
      <c r="AY3489" s="21">
        <f t="shared" si="2457"/>
        <v>0</v>
      </c>
      <c r="AZ3489" s="21">
        <f t="shared" si="2457"/>
        <v>0</v>
      </c>
      <c r="BA3489" s="21">
        <f t="shared" si="2457"/>
        <v>0</v>
      </c>
      <c r="BB3489" s="21">
        <f t="shared" si="2457"/>
        <v>0</v>
      </c>
      <c r="BC3489" s="21">
        <f t="shared" si="2457"/>
        <v>0</v>
      </c>
      <c r="BD3489" s="21">
        <f t="shared" si="2457"/>
        <v>0</v>
      </c>
    </row>
    <row r="3490" spans="1:59" ht="16" x14ac:dyDescent="0.2">
      <c r="B3490" s="11">
        <f t="shared" si="2454"/>
        <v>129</v>
      </c>
      <c r="C3490" s="12" t="str">
        <f t="shared" si="2454"/>
        <v>SAS HSR 4</v>
      </c>
      <c r="D3490" s="13" t="s">
        <v>1</v>
      </c>
      <c r="E3490" s="22">
        <v>196792</v>
      </c>
      <c r="F3490" s="15"/>
      <c r="G3490" s="15"/>
      <c r="H3490" s="15"/>
      <c r="I3490" s="15"/>
      <c r="J3490" s="15"/>
      <c r="L3490" s="20" t="s">
        <v>233</v>
      </c>
      <c r="M3490" s="72"/>
      <c r="N3490" s="72"/>
      <c r="O3490" s="21">
        <f>($E3503&gt;O$3)*($E3500&lt;O$2)*((O$3-O$2+1)/O$4)
+($E3503&gt;O$3)*($E3500&gt;=O$2)*($E3500&lt;=O$3)*((O$3-$E3500)/O$4)
+($E3503&gt;O$3)*($E3500&gt;O$3)*(0)
+($E3503&lt;=O$3)*($E3503&gt;=O$2)*($E3500&lt;O$2)*(($E3503-O$2)/O$4)
+($E3503&lt;=O$3)*($E3503&gt;=O$2)*($E3500&lt;=O$3)*($E3500&gt;=O$2)*(($E3503-$E3500)/O$4)
+($E3503&lt;O$2)*(0)</f>
        <v>0</v>
      </c>
      <c r="P3490" s="21">
        <f t="shared" ref="P3490:BD3490" si="2458">($E3503&gt;P$3)*($E3500&lt;P$2)*((P$3-P$2+1)/P$4)
+($E3503&gt;P$3)*($E3500&gt;=P$2)*($E3500&lt;=P$3)*((P$3-$E3500)/P$4)
+($E3503&gt;P$3)*($E3500&gt;P$3)*(0)
+($E3503&lt;=P$3)*($E3503&gt;=P$2)*($E3500&lt;P$2)*(($E3503-P$2)/P$4)
+($E3503&lt;=P$3)*($E3503&gt;=P$2)*($E3500&lt;=P$3)*($E3500&gt;=P$2)*(($E3503-$E3500)/P$4)
+($E3503&lt;P$2)*(0)</f>
        <v>0</v>
      </c>
      <c r="Q3490" s="21">
        <f t="shared" si="2458"/>
        <v>0</v>
      </c>
      <c r="R3490" s="21">
        <f t="shared" si="2458"/>
        <v>0</v>
      </c>
      <c r="S3490" s="21">
        <f t="shared" si="2458"/>
        <v>0</v>
      </c>
      <c r="T3490" s="21">
        <f t="shared" si="2458"/>
        <v>0</v>
      </c>
      <c r="U3490" s="21">
        <f t="shared" si="2458"/>
        <v>0</v>
      </c>
      <c r="V3490" s="21">
        <f t="shared" si="2458"/>
        <v>0</v>
      </c>
      <c r="W3490" s="21">
        <f t="shared" si="2458"/>
        <v>0</v>
      </c>
      <c r="X3490" s="21">
        <f t="shared" si="2458"/>
        <v>0</v>
      </c>
      <c r="Y3490" s="21">
        <f t="shared" si="2458"/>
        <v>0</v>
      </c>
      <c r="Z3490" s="21">
        <f t="shared" si="2458"/>
        <v>0</v>
      </c>
      <c r="AA3490" s="21">
        <f t="shared" si="2458"/>
        <v>0</v>
      </c>
      <c r="AB3490" s="21">
        <f t="shared" si="2458"/>
        <v>0</v>
      </c>
      <c r="AC3490" s="21">
        <f t="shared" si="2458"/>
        <v>0</v>
      </c>
      <c r="AD3490" s="21">
        <f t="shared" si="2458"/>
        <v>0</v>
      </c>
      <c r="AE3490" s="21">
        <f t="shared" si="2458"/>
        <v>0</v>
      </c>
      <c r="AF3490" s="21">
        <f t="shared" si="2458"/>
        <v>0</v>
      </c>
      <c r="AG3490" s="21">
        <f t="shared" si="2458"/>
        <v>0</v>
      </c>
      <c r="AH3490" s="21">
        <f t="shared" si="2458"/>
        <v>0</v>
      </c>
      <c r="AI3490" s="21">
        <f t="shared" si="2458"/>
        <v>0</v>
      </c>
      <c r="AJ3490" s="21">
        <f t="shared" si="2458"/>
        <v>0</v>
      </c>
      <c r="AK3490" s="21">
        <f t="shared" si="2458"/>
        <v>0</v>
      </c>
      <c r="AL3490" s="21">
        <f t="shared" si="2458"/>
        <v>0</v>
      </c>
      <c r="AM3490" s="21">
        <f t="shared" si="2458"/>
        <v>0</v>
      </c>
      <c r="AN3490" s="21">
        <f t="shared" si="2458"/>
        <v>0</v>
      </c>
      <c r="AO3490" s="21">
        <f t="shared" si="2458"/>
        <v>0</v>
      </c>
      <c r="AP3490" s="21">
        <f t="shared" si="2458"/>
        <v>0</v>
      </c>
      <c r="AQ3490" s="21">
        <f t="shared" si="2458"/>
        <v>0</v>
      </c>
      <c r="AR3490" s="21">
        <f t="shared" si="2458"/>
        <v>0</v>
      </c>
      <c r="AS3490" s="21">
        <f t="shared" si="2458"/>
        <v>0</v>
      </c>
      <c r="AT3490" s="21">
        <f t="shared" si="2458"/>
        <v>0</v>
      </c>
      <c r="AU3490" s="21">
        <f t="shared" si="2458"/>
        <v>0</v>
      </c>
      <c r="AV3490" s="21">
        <f t="shared" si="2458"/>
        <v>0</v>
      </c>
      <c r="AW3490" s="21">
        <f t="shared" si="2458"/>
        <v>0</v>
      </c>
      <c r="AX3490" s="21">
        <f t="shared" si="2458"/>
        <v>0</v>
      </c>
      <c r="AY3490" s="21">
        <f t="shared" si="2458"/>
        <v>0</v>
      </c>
      <c r="AZ3490" s="21">
        <f t="shared" si="2458"/>
        <v>0</v>
      </c>
      <c r="BA3490" s="21">
        <f t="shared" si="2458"/>
        <v>0</v>
      </c>
      <c r="BB3490" s="21">
        <f t="shared" si="2458"/>
        <v>0</v>
      </c>
      <c r="BC3490" s="21">
        <f t="shared" si="2458"/>
        <v>0</v>
      </c>
      <c r="BD3490" s="21">
        <f t="shared" si="2458"/>
        <v>0</v>
      </c>
    </row>
    <row r="3491" spans="1:59" ht="16" x14ac:dyDescent="0.2">
      <c r="B3491" s="11">
        <f t="shared" si="2454"/>
        <v>129</v>
      </c>
      <c r="C3491" s="12" t="str">
        <f t="shared" si="2454"/>
        <v>SAS HSR 4</v>
      </c>
      <c r="K3491" s="24"/>
      <c r="L3491" s="20" t="s">
        <v>234</v>
      </c>
      <c r="M3491" s="72"/>
      <c r="N3491" s="72"/>
      <c r="O3491" s="21">
        <f>($E3506&gt;0)*($E3503&lt;O$2)*(EDATE($E3503,$E3506)&gt;O$3)*((O$3-O$2+1)/O$4)
+($E3506&gt;0)*($E3503&lt;O$2)*(EDATE($E3503,$E3506)&gt;=O$2)*(EDATE($E3503,$E3506)&lt;=O$3)*((EDATE($E3503,$E3506)-O$2)/O$4)
+($E3506&gt;0)*($E3503&lt;O$2)*(EDATE($E3503,$E3506)&lt;O$2)*(0)
+($E3506&gt;0)*($E3503&gt;=O$2)*($E3503&lt;=O$3)*(EDATE($E3503,$E3506)&gt;=O$2)*(EDATE($E3503,$E3506)&lt;=O$3)*((EDATE($E3503,$E3506)-$E3503+1)/O$4)
+($E3506&gt;0)*($E3503&gt;=O$2)*($E3503&lt;=O$3)*(EDATE($E3503,$E3506)&gt;O$3)*((O$3-$E3503+1)/O$4)
+($E3506&gt;0)*($E3503&gt;O$3)*(0)</f>
        <v>0</v>
      </c>
      <c r="P3491" s="21">
        <f t="shared" ref="P3491:BD3491" si="2459">($E3506&gt;0)*($E3503&lt;P$2)*(EDATE($E3503,$E3506)&gt;P$3)*((P$3-P$2+1)/P$4)
+($E3506&gt;0)*($E3503&lt;P$2)*(EDATE($E3503,$E3506)&gt;=P$2)*(EDATE($E3503,$E3506)&lt;=P$3)*((EDATE($E3503,$E3506)-P$2)/P$4)
+($E3506&gt;0)*($E3503&lt;P$2)*(EDATE($E3503,$E3506)&lt;P$2)*(0)
+($E3506&gt;0)*($E3503&gt;=P$2)*($E3503&lt;=P$3)*(EDATE($E3503,$E3506)&gt;=P$2)*(EDATE($E3503,$E3506)&lt;=P$3)*((EDATE($E3503,$E3506)-$E3503+1)/P$4)
+($E3506&gt;0)*($E3503&gt;=P$2)*($E3503&lt;=P$3)*(EDATE($E3503,$E3506)&gt;P$3)*((P$3-$E3503+1)/P$4)
+($E3506&gt;0)*($E3503&gt;P$3)*(0)</f>
        <v>0</v>
      </c>
      <c r="Q3491" s="21">
        <f t="shared" si="2459"/>
        <v>0</v>
      </c>
      <c r="R3491" s="21">
        <f t="shared" si="2459"/>
        <v>0</v>
      </c>
      <c r="S3491" s="21">
        <f t="shared" si="2459"/>
        <v>0</v>
      </c>
      <c r="T3491" s="21">
        <f t="shared" si="2459"/>
        <v>0</v>
      </c>
      <c r="U3491" s="21">
        <f t="shared" si="2459"/>
        <v>0</v>
      </c>
      <c r="V3491" s="21">
        <f t="shared" si="2459"/>
        <v>0</v>
      </c>
      <c r="W3491" s="21">
        <f t="shared" si="2459"/>
        <v>0</v>
      </c>
      <c r="X3491" s="21">
        <f t="shared" si="2459"/>
        <v>0</v>
      </c>
      <c r="Y3491" s="21">
        <f t="shared" si="2459"/>
        <v>0</v>
      </c>
      <c r="Z3491" s="21">
        <f t="shared" si="2459"/>
        <v>0</v>
      </c>
      <c r="AA3491" s="21">
        <f t="shared" si="2459"/>
        <v>0</v>
      </c>
      <c r="AB3491" s="21">
        <f t="shared" si="2459"/>
        <v>0</v>
      </c>
      <c r="AC3491" s="21">
        <f t="shared" si="2459"/>
        <v>0</v>
      </c>
      <c r="AD3491" s="21">
        <f t="shared" si="2459"/>
        <v>0</v>
      </c>
      <c r="AE3491" s="21">
        <f t="shared" si="2459"/>
        <v>0</v>
      </c>
      <c r="AF3491" s="21">
        <f t="shared" si="2459"/>
        <v>0</v>
      </c>
      <c r="AG3491" s="21">
        <f t="shared" si="2459"/>
        <v>0</v>
      </c>
      <c r="AH3491" s="21">
        <f t="shared" si="2459"/>
        <v>0</v>
      </c>
      <c r="AI3491" s="21">
        <f t="shared" si="2459"/>
        <v>0</v>
      </c>
      <c r="AJ3491" s="21">
        <f t="shared" si="2459"/>
        <v>0</v>
      </c>
      <c r="AK3491" s="21">
        <f t="shared" si="2459"/>
        <v>0</v>
      </c>
      <c r="AL3491" s="21">
        <f t="shared" si="2459"/>
        <v>0</v>
      </c>
      <c r="AM3491" s="21">
        <f t="shared" si="2459"/>
        <v>0</v>
      </c>
      <c r="AN3491" s="21">
        <f t="shared" si="2459"/>
        <v>0</v>
      </c>
      <c r="AO3491" s="21">
        <f t="shared" si="2459"/>
        <v>0</v>
      </c>
      <c r="AP3491" s="21">
        <f t="shared" si="2459"/>
        <v>0</v>
      </c>
      <c r="AQ3491" s="21">
        <f t="shared" si="2459"/>
        <v>0</v>
      </c>
      <c r="AR3491" s="21">
        <f t="shared" si="2459"/>
        <v>0</v>
      </c>
      <c r="AS3491" s="21">
        <f t="shared" si="2459"/>
        <v>0</v>
      </c>
      <c r="AT3491" s="21">
        <f t="shared" si="2459"/>
        <v>0</v>
      </c>
      <c r="AU3491" s="21">
        <f t="shared" si="2459"/>
        <v>0</v>
      </c>
      <c r="AV3491" s="21">
        <f t="shared" si="2459"/>
        <v>0</v>
      </c>
      <c r="AW3491" s="21">
        <f t="shared" si="2459"/>
        <v>0</v>
      </c>
      <c r="AX3491" s="21">
        <f t="shared" si="2459"/>
        <v>0</v>
      </c>
      <c r="AY3491" s="21">
        <f t="shared" si="2459"/>
        <v>0</v>
      </c>
      <c r="AZ3491" s="21">
        <f t="shared" si="2459"/>
        <v>0</v>
      </c>
      <c r="BA3491" s="21">
        <f t="shared" si="2459"/>
        <v>0</v>
      </c>
      <c r="BB3491" s="21">
        <f t="shared" si="2459"/>
        <v>0</v>
      </c>
      <c r="BC3491" s="21">
        <f t="shared" si="2459"/>
        <v>0</v>
      </c>
      <c r="BD3491" s="21">
        <f t="shared" si="2459"/>
        <v>0</v>
      </c>
    </row>
    <row r="3492" spans="1:59" ht="16" x14ac:dyDescent="0.2">
      <c r="B3492" s="11">
        <f t="shared" si="2454"/>
        <v>129</v>
      </c>
      <c r="C3492" s="12" t="str">
        <f t="shared" si="2454"/>
        <v>SAS HSR 4</v>
      </c>
      <c r="D3492" s="25" t="s">
        <v>235</v>
      </c>
      <c r="E3492" s="26">
        <v>44201</v>
      </c>
      <c r="F3492" s="15"/>
      <c r="G3492" s="25" t="s">
        <v>236</v>
      </c>
      <c r="H3492" s="25" t="s">
        <v>237</v>
      </c>
      <c r="I3492" s="25" t="s">
        <v>238</v>
      </c>
      <c r="J3492" s="25" t="s">
        <v>239</v>
      </c>
      <c r="K3492" s="24"/>
      <c r="L3492" s="27" t="s">
        <v>240</v>
      </c>
      <c r="M3492" s="83"/>
      <c r="N3492" s="83"/>
      <c r="O3492" s="28">
        <f>($H3504&gt;0)*($J3504&lt;O$2)*0
+($H3504&gt;0)*($J3504&gt;=O$2)*($J3504&lt;=O$3)*(($J3504-O$2+1)/O$4)
+($H3504&gt;0)*($J3504&gt;O$3)*($I3504&gt;O$3)*0
+($H3504&gt;0)*($J3504&gt;O$3)*($I3504&lt;=O$3)*($I3504&gt;=O$2)*((O$3-$I3504+1)/O$4)
+($H3504&gt;0)*($J3504&gt;O$3)*($I3504&lt;O$2)*1
+($H3504&gt;0)*($I3504&gt;O$3)*0
+($H3505&gt;0)*($J3505&lt;O$2)*0
+($H3505&gt;0)*($J3505&gt;=O$2)*($J3505&lt;=O$3)*(($J3505-O$2+1)/O$4)
+($H3505&gt;0)*($J3505&gt;O$3)*($I3505&gt;O$3)*0
+($H3505&gt;0)*($J3505&gt;O$3)*($I3505&lt;=O$3)*($I3505&gt;=O$2)*((O$3-$I3505+1)/O$4)
+($H3505&gt;0)*($J3505&gt;O$3)*($I3505&lt;O$2)*1
+($H3505&gt;0)*($I3505&gt;O$3)*0
+($H3506&gt;0)*($J3506&lt;O$2)*0
+($H3506&gt;0)*($J3506&gt;=O$2)*($J3506&lt;=O$3)*(($J3506-O$2+1)/O$4)
+($H3506&gt;0)*($J3506&gt;O$3)*($I3506&gt;O$3)*0
+($H3506&gt;0)*($J3506&gt;O$3)*($I3506&lt;=O$3)*($I3506&gt;=O$2)*((O$3-$I3506+1)/O$4)
+($H3506&gt;0)*($J3506&gt;O$3)*($I3506&lt;O$2)*1
+($H3506&gt;0)*($I3506&gt;O$3)*0</f>
        <v>0</v>
      </c>
      <c r="P3492" s="28">
        <f t="shared" ref="P3492:BD3492" si="2460">($H3504&gt;0)*($J3504&lt;P$2)*0
+($H3504&gt;0)*($J3504&gt;=P$2)*($J3504&lt;=P$3)*(($J3504-P$2+1)/P$4)
+($H3504&gt;0)*($J3504&gt;P$3)*($I3504&gt;P$3)*0
+($H3504&gt;0)*($J3504&gt;P$3)*($I3504&lt;=P$3)*($I3504&gt;=P$2)*((P$3-$I3504+1)/P$4)
+($H3504&gt;0)*($J3504&gt;P$3)*($I3504&lt;P$2)*1
+($H3504&gt;0)*($I3504&gt;P$3)*0
+($H3505&gt;0)*($J3505&lt;P$2)*0
+($H3505&gt;0)*($J3505&gt;=P$2)*($J3505&lt;=P$3)*(($J3505-P$2+1)/P$4)
+($H3505&gt;0)*($J3505&gt;P$3)*($I3505&gt;P$3)*0
+($H3505&gt;0)*($J3505&gt;P$3)*($I3505&lt;=P$3)*($I3505&gt;=P$2)*((P$3-$I3505+1)/P$4)
+($H3505&gt;0)*($J3505&gt;P$3)*($I3505&lt;P$2)*1
+($H3505&gt;0)*($I3505&gt;P$3)*0
+($H3506&gt;0)*($J3506&lt;P$2)*0
+($H3506&gt;0)*($J3506&gt;=P$2)*($J3506&lt;=P$3)*(($J3506-P$2+1)/P$4)
+($H3506&gt;0)*($J3506&gt;P$3)*($I3506&gt;P$3)*0
+($H3506&gt;0)*($J3506&gt;P$3)*($I3506&lt;=P$3)*($I3506&gt;=P$2)*((P$3-$I3506+1)/P$4)
+($H3506&gt;0)*($J3506&gt;P$3)*($I3506&lt;P$2)*1
+($H3506&gt;0)*($I3506&gt;P$3)*0</f>
        <v>0</v>
      </c>
      <c r="Q3492" s="28">
        <f t="shared" si="2460"/>
        <v>0</v>
      </c>
      <c r="R3492" s="28">
        <f t="shared" si="2460"/>
        <v>0</v>
      </c>
      <c r="S3492" s="28">
        <f t="shared" si="2460"/>
        <v>0</v>
      </c>
      <c r="T3492" s="28">
        <f t="shared" si="2460"/>
        <v>0</v>
      </c>
      <c r="U3492" s="28">
        <f t="shared" si="2460"/>
        <v>0</v>
      </c>
      <c r="V3492" s="28">
        <f t="shared" si="2460"/>
        <v>0</v>
      </c>
      <c r="W3492" s="28">
        <f t="shared" si="2460"/>
        <v>0</v>
      </c>
      <c r="X3492" s="28">
        <f t="shared" si="2460"/>
        <v>0</v>
      </c>
      <c r="Y3492" s="28">
        <f t="shared" si="2460"/>
        <v>0</v>
      </c>
      <c r="Z3492" s="28">
        <f t="shared" si="2460"/>
        <v>0</v>
      </c>
      <c r="AA3492" s="28">
        <f t="shared" si="2460"/>
        <v>0</v>
      </c>
      <c r="AB3492" s="28">
        <f t="shared" si="2460"/>
        <v>0</v>
      </c>
      <c r="AC3492" s="28">
        <f t="shared" si="2460"/>
        <v>0</v>
      </c>
      <c r="AD3492" s="28">
        <f t="shared" si="2460"/>
        <v>0</v>
      </c>
      <c r="AE3492" s="28">
        <f t="shared" si="2460"/>
        <v>0</v>
      </c>
      <c r="AF3492" s="28">
        <f t="shared" si="2460"/>
        <v>0</v>
      </c>
      <c r="AG3492" s="28">
        <f t="shared" si="2460"/>
        <v>0</v>
      </c>
      <c r="AH3492" s="28">
        <f t="shared" si="2460"/>
        <v>0</v>
      </c>
      <c r="AI3492" s="28">
        <f t="shared" si="2460"/>
        <v>0</v>
      </c>
      <c r="AJ3492" s="28">
        <f t="shared" si="2460"/>
        <v>0</v>
      </c>
      <c r="AK3492" s="28">
        <f t="shared" si="2460"/>
        <v>0</v>
      </c>
      <c r="AL3492" s="28">
        <f t="shared" si="2460"/>
        <v>0</v>
      </c>
      <c r="AM3492" s="28">
        <f t="shared" si="2460"/>
        <v>0</v>
      </c>
      <c r="AN3492" s="28">
        <f t="shared" si="2460"/>
        <v>0</v>
      </c>
      <c r="AO3492" s="28">
        <f t="shared" si="2460"/>
        <v>0</v>
      </c>
      <c r="AP3492" s="28">
        <f t="shared" si="2460"/>
        <v>0</v>
      </c>
      <c r="AQ3492" s="28">
        <f t="shared" si="2460"/>
        <v>0</v>
      </c>
      <c r="AR3492" s="28">
        <f t="shared" si="2460"/>
        <v>0</v>
      </c>
      <c r="AS3492" s="28">
        <f t="shared" si="2460"/>
        <v>0</v>
      </c>
      <c r="AT3492" s="28">
        <f t="shared" si="2460"/>
        <v>0</v>
      </c>
      <c r="AU3492" s="28">
        <f t="shared" si="2460"/>
        <v>0</v>
      </c>
      <c r="AV3492" s="28">
        <f t="shared" si="2460"/>
        <v>0</v>
      </c>
      <c r="AW3492" s="28">
        <f t="shared" si="2460"/>
        <v>0</v>
      </c>
      <c r="AX3492" s="28">
        <f t="shared" si="2460"/>
        <v>0</v>
      </c>
      <c r="AY3492" s="28">
        <f t="shared" si="2460"/>
        <v>0</v>
      </c>
      <c r="AZ3492" s="28">
        <f t="shared" si="2460"/>
        <v>0</v>
      </c>
      <c r="BA3492" s="28">
        <f t="shared" si="2460"/>
        <v>0</v>
      </c>
      <c r="BB3492" s="28">
        <f t="shared" si="2460"/>
        <v>0</v>
      </c>
      <c r="BC3492" s="28">
        <f t="shared" si="2460"/>
        <v>0</v>
      </c>
      <c r="BD3492" s="28">
        <f t="shared" si="2460"/>
        <v>0</v>
      </c>
    </row>
    <row r="3493" spans="1:59" ht="16" x14ac:dyDescent="0.2">
      <c r="B3493" s="11">
        <f t="shared" si="2454"/>
        <v>129</v>
      </c>
      <c r="C3493" s="12" t="str">
        <f t="shared" si="2454"/>
        <v>SAS HSR 4</v>
      </c>
      <c r="D3493" s="25" t="s">
        <v>241</v>
      </c>
      <c r="E3493" s="29">
        <v>146200</v>
      </c>
      <c r="F3493" s="15"/>
      <c r="G3493" s="30" t="s">
        <v>10</v>
      </c>
      <c r="H3493" s="31">
        <v>0</v>
      </c>
      <c r="I3493" s="32">
        <v>0</v>
      </c>
      <c r="J3493" s="32">
        <v>0</v>
      </c>
      <c r="K3493" s="24"/>
      <c r="L3493" s="33" t="s">
        <v>242</v>
      </c>
      <c r="M3493" s="73"/>
      <c r="N3493" s="73"/>
      <c r="O3493" s="34">
        <f>($E3503&lt;=O$3)*($E3503&gt;O$2)*((O$3-$E3503+1)/O$4)
+($E3503&lt;=O$2)*((O$3-O$2+1)/O$4)
+($E3503&gt;O$3)*(0)</f>
        <v>0</v>
      </c>
      <c r="P3493" s="34">
        <f t="shared" ref="P3493:BD3493" si="2461">($E3503&lt;=P$3)*($E3503&gt;P$2)*((P$3-$E3503+1)/P$4)
+($E3503&lt;=P$2)*((P$3-P$2+1)/P$4)
+($E3503&gt;P$3)*(0)</f>
        <v>0</v>
      </c>
      <c r="Q3493" s="34">
        <f t="shared" si="2461"/>
        <v>0</v>
      </c>
      <c r="R3493" s="34">
        <f t="shared" si="2461"/>
        <v>0</v>
      </c>
      <c r="S3493" s="34">
        <f t="shared" si="2461"/>
        <v>0</v>
      </c>
      <c r="T3493" s="34">
        <f t="shared" si="2461"/>
        <v>0</v>
      </c>
      <c r="U3493" s="34">
        <f t="shared" si="2461"/>
        <v>0</v>
      </c>
      <c r="V3493" s="34">
        <f t="shared" si="2461"/>
        <v>0</v>
      </c>
      <c r="W3493" s="34">
        <f t="shared" si="2461"/>
        <v>0</v>
      </c>
      <c r="X3493" s="34">
        <f t="shared" si="2461"/>
        <v>0</v>
      </c>
      <c r="Y3493" s="34">
        <f t="shared" si="2461"/>
        <v>0</v>
      </c>
      <c r="Z3493" s="34">
        <f t="shared" si="2461"/>
        <v>0</v>
      </c>
      <c r="AA3493" s="34">
        <f t="shared" si="2461"/>
        <v>0</v>
      </c>
      <c r="AB3493" s="34">
        <f t="shared" si="2461"/>
        <v>0</v>
      </c>
      <c r="AC3493" s="34">
        <f t="shared" si="2461"/>
        <v>0</v>
      </c>
      <c r="AD3493" s="34">
        <f t="shared" si="2461"/>
        <v>0</v>
      </c>
      <c r="AE3493" s="34">
        <f t="shared" si="2461"/>
        <v>0</v>
      </c>
      <c r="AF3493" s="34">
        <f t="shared" si="2461"/>
        <v>0</v>
      </c>
      <c r="AG3493" s="34">
        <f t="shared" si="2461"/>
        <v>0</v>
      </c>
      <c r="AH3493" s="34">
        <f t="shared" si="2461"/>
        <v>0</v>
      </c>
      <c r="AI3493" s="34">
        <f t="shared" si="2461"/>
        <v>0</v>
      </c>
      <c r="AJ3493" s="34">
        <f t="shared" si="2461"/>
        <v>0</v>
      </c>
      <c r="AK3493" s="34">
        <f t="shared" si="2461"/>
        <v>0</v>
      </c>
      <c r="AL3493" s="34">
        <f t="shared" si="2461"/>
        <v>0</v>
      </c>
      <c r="AM3493" s="34">
        <f t="shared" si="2461"/>
        <v>0</v>
      </c>
      <c r="AN3493" s="34">
        <f t="shared" si="2461"/>
        <v>0</v>
      </c>
      <c r="AO3493" s="34">
        <f t="shared" si="2461"/>
        <v>0</v>
      </c>
      <c r="AP3493" s="34">
        <f t="shared" si="2461"/>
        <v>0</v>
      </c>
      <c r="AQ3493" s="34">
        <f t="shared" si="2461"/>
        <v>0</v>
      </c>
      <c r="AR3493" s="34">
        <f t="shared" si="2461"/>
        <v>0</v>
      </c>
      <c r="AS3493" s="34">
        <f t="shared" si="2461"/>
        <v>0.96666666666666667</v>
      </c>
      <c r="AT3493" s="34">
        <f t="shared" si="2461"/>
        <v>1</v>
      </c>
      <c r="AU3493" s="34">
        <f t="shared" si="2461"/>
        <v>1</v>
      </c>
      <c r="AV3493" s="34">
        <f t="shared" si="2461"/>
        <v>1</v>
      </c>
      <c r="AW3493" s="34">
        <f t="shared" si="2461"/>
        <v>1</v>
      </c>
      <c r="AX3493" s="34">
        <f t="shared" si="2461"/>
        <v>1</v>
      </c>
      <c r="AY3493" s="34">
        <f t="shared" si="2461"/>
        <v>1</v>
      </c>
      <c r="AZ3493" s="34">
        <f t="shared" si="2461"/>
        <v>1</v>
      </c>
      <c r="BA3493" s="34">
        <f t="shared" si="2461"/>
        <v>1</v>
      </c>
      <c r="BB3493" s="34">
        <f t="shared" si="2461"/>
        <v>1</v>
      </c>
      <c r="BC3493" s="34">
        <f t="shared" si="2461"/>
        <v>1</v>
      </c>
      <c r="BD3493" s="34">
        <f t="shared" si="2461"/>
        <v>1</v>
      </c>
    </row>
    <row r="3494" spans="1:59" ht="16" x14ac:dyDescent="0.2">
      <c r="A3494" s="35"/>
      <c r="B3494" s="11">
        <f t="shared" si="2454"/>
        <v>129</v>
      </c>
      <c r="C3494" s="12" t="str">
        <f t="shared" si="2454"/>
        <v>SAS HSR 4</v>
      </c>
      <c r="D3494" s="25" t="s">
        <v>243</v>
      </c>
      <c r="E3494" s="29">
        <v>151254.4511668107</v>
      </c>
      <c r="F3494" s="15"/>
      <c r="G3494" s="30" t="s">
        <v>11</v>
      </c>
      <c r="H3494" s="31">
        <v>0</v>
      </c>
      <c r="I3494" s="32">
        <v>0</v>
      </c>
      <c r="J3494" s="32">
        <v>0</v>
      </c>
      <c r="K3494" s="35"/>
      <c r="M3494" s="84">
        <v>44201</v>
      </c>
      <c r="O3494" s="15"/>
      <c r="P3494" s="15"/>
      <c r="Q3494" s="15"/>
      <c r="R3494" s="15"/>
      <c r="S3494" s="15"/>
      <c r="T3494" s="15"/>
      <c r="U3494" s="15"/>
      <c r="V3494" s="15"/>
      <c r="W3494" s="15"/>
      <c r="X3494" s="15"/>
      <c r="Y3494" s="15"/>
      <c r="Z3494" s="15"/>
      <c r="AA3494" s="15"/>
      <c r="AB3494" s="15"/>
      <c r="AC3494" s="15"/>
      <c r="AD3494" s="15"/>
      <c r="AE3494" s="15"/>
      <c r="AF3494" s="15"/>
      <c r="AG3494" s="15"/>
      <c r="AH3494" s="15"/>
      <c r="AI3494" s="15"/>
      <c r="AJ3494" s="15"/>
      <c r="AK3494" s="15"/>
      <c r="AL3494" s="15"/>
      <c r="AM3494" s="15"/>
      <c r="AN3494" s="15"/>
      <c r="AO3494" s="15"/>
      <c r="AP3494" s="15"/>
      <c r="AQ3494" s="15"/>
      <c r="AR3494" s="15"/>
      <c r="AS3494" s="15"/>
      <c r="AT3494" s="15"/>
      <c r="AU3494" s="15"/>
      <c r="AV3494" s="15"/>
      <c r="AW3494" s="15"/>
      <c r="AX3494" s="15"/>
      <c r="AY3494" s="15"/>
      <c r="AZ3494" s="15"/>
      <c r="BA3494" s="15"/>
      <c r="BB3494" s="15"/>
      <c r="BC3494" s="15"/>
      <c r="BD3494" s="15"/>
      <c r="BE3494" s="35"/>
      <c r="BF3494" s="35"/>
      <c r="BG3494" s="35"/>
    </row>
    <row r="3495" spans="1:59" ht="16" x14ac:dyDescent="0.2">
      <c r="B3495" s="11">
        <f t="shared" si="2454"/>
        <v>129</v>
      </c>
      <c r="C3495" s="12" t="str">
        <f t="shared" si="2454"/>
        <v>SAS HSR 4</v>
      </c>
      <c r="D3495" s="25" t="s">
        <v>244</v>
      </c>
      <c r="E3495" s="29">
        <v>151254.4511668107</v>
      </c>
      <c r="F3495" s="15"/>
      <c r="G3495" s="36" t="s">
        <v>12</v>
      </c>
      <c r="H3495" s="31">
        <v>0</v>
      </c>
      <c r="I3495" s="32">
        <v>0</v>
      </c>
      <c r="J3495" s="32">
        <v>0</v>
      </c>
      <c r="K3495" s="24"/>
      <c r="L3495" s="37" t="s">
        <v>245</v>
      </c>
      <c r="M3495" s="74">
        <v>1</v>
      </c>
      <c r="N3495" s="74">
        <v>1</v>
      </c>
      <c r="O3495" s="38">
        <v>1</v>
      </c>
      <c r="P3495" s="38">
        <v>1</v>
      </c>
      <c r="Q3495" s="38">
        <v>1.0095555555555555</v>
      </c>
      <c r="R3495" s="38">
        <v>1.01</v>
      </c>
      <c r="S3495" s="38">
        <v>1.01</v>
      </c>
      <c r="T3495" s="38">
        <v>1.01</v>
      </c>
      <c r="U3495" s="38">
        <v>1.019656043956044</v>
      </c>
      <c r="V3495" s="38">
        <v>1.0201</v>
      </c>
      <c r="W3495" s="38">
        <v>1.0201</v>
      </c>
      <c r="X3495" s="38">
        <v>1.0201</v>
      </c>
      <c r="Y3495" s="38">
        <v>1.0298476222222221</v>
      </c>
      <c r="Z3495" s="38">
        <v>1.0303009999999999</v>
      </c>
      <c r="AA3495" s="38">
        <v>1.0303009999999999</v>
      </c>
      <c r="AB3495" s="38">
        <v>1.0303009999999999</v>
      </c>
      <c r="AC3495" s="38">
        <v>1.0401460984444444</v>
      </c>
      <c r="AD3495" s="38">
        <v>1.04060401</v>
      </c>
      <c r="AE3495" s="38">
        <v>1.04060401</v>
      </c>
      <c r="AF3495" s="38">
        <v>1.04060401</v>
      </c>
      <c r="AG3495" s="38">
        <v>1.0505475594288889</v>
      </c>
      <c r="AH3495" s="38">
        <v>1.0510100500999999</v>
      </c>
      <c r="AI3495" s="38">
        <v>1.0510100500999999</v>
      </c>
      <c r="AJ3495" s="38">
        <v>1.0510100500999999</v>
      </c>
      <c r="AK3495" s="38">
        <v>1.0610581681613955</v>
      </c>
      <c r="AL3495" s="38">
        <v>1.0615201506009999</v>
      </c>
      <c r="AM3495" s="38">
        <v>1.0615201506009999</v>
      </c>
      <c r="AN3495" s="38">
        <v>1.0615201506009999</v>
      </c>
      <c r="AO3495" s="38">
        <v>1.0716635653734095</v>
      </c>
      <c r="AP3495" s="38">
        <v>1.0721353521070098</v>
      </c>
      <c r="AQ3495" s="38">
        <v>1.0721353521070098</v>
      </c>
      <c r="AR3495" s="38">
        <v>1.0721353521070098</v>
      </c>
      <c r="AS3495" s="38">
        <v>1.0823802010271435</v>
      </c>
      <c r="AT3495" s="38">
        <v>1.08285670562808</v>
      </c>
      <c r="AU3495" s="38">
        <v>1.08285670562808</v>
      </c>
      <c r="AV3495" s="38">
        <v>1.08285670562808</v>
      </c>
      <c r="AW3495" s="38">
        <v>1.0932040030374151</v>
      </c>
      <c r="AX3495" s="38">
        <v>1.0936852726843609</v>
      </c>
      <c r="AY3495" s="38">
        <v>1.0936852726843609</v>
      </c>
      <c r="AZ3495" s="38">
        <v>1.0936852726843609</v>
      </c>
      <c r="BA3495" s="38">
        <v>1.1041413846320027</v>
      </c>
      <c r="BB3495" s="38">
        <v>1.1046221254112045</v>
      </c>
      <c r="BC3495" s="38">
        <v>1.1046221254112045</v>
      </c>
      <c r="BD3495" s="38">
        <v>1.1046221254112045</v>
      </c>
    </row>
    <row r="3496" spans="1:59" ht="16" x14ac:dyDescent="0.2">
      <c r="B3496" s="11">
        <f t="shared" si="2454"/>
        <v>129</v>
      </c>
      <c r="C3496" s="12" t="str">
        <f t="shared" si="2454"/>
        <v>SAS HSR 4</v>
      </c>
      <c r="D3496" s="25" t="s">
        <v>25</v>
      </c>
      <c r="E3496" s="39" t="s">
        <v>30</v>
      </c>
      <c r="F3496" s="15"/>
      <c r="K3496" s="24"/>
      <c r="L3496" s="16" t="s">
        <v>246</v>
      </c>
      <c r="M3496" s="70"/>
      <c r="N3496" s="70"/>
      <c r="O3496" s="40">
        <f>O3489*$E3493/4+O3493*$E3504/4</f>
        <v>36550</v>
      </c>
      <c r="P3496" s="40">
        <f t="shared" ref="P3496:BD3496" si="2462">P3489*$E3493/4+P3493*$E3504/4</f>
        <v>36550</v>
      </c>
      <c r="Q3496" s="40">
        <f t="shared" si="2462"/>
        <v>36550</v>
      </c>
      <c r="R3496" s="40">
        <f t="shared" si="2462"/>
        <v>36550</v>
      </c>
      <c r="S3496" s="40">
        <f t="shared" si="2462"/>
        <v>36550</v>
      </c>
      <c r="T3496" s="40">
        <f t="shared" si="2462"/>
        <v>36550</v>
      </c>
      <c r="U3496" s="40">
        <f t="shared" si="2462"/>
        <v>36550</v>
      </c>
      <c r="V3496" s="40">
        <f t="shared" si="2462"/>
        <v>36550</v>
      </c>
      <c r="W3496" s="40">
        <f t="shared" si="2462"/>
        <v>36550</v>
      </c>
      <c r="X3496" s="40">
        <f t="shared" si="2462"/>
        <v>36550</v>
      </c>
      <c r="Y3496" s="40">
        <f t="shared" si="2462"/>
        <v>36550</v>
      </c>
      <c r="Z3496" s="40">
        <f t="shared" si="2462"/>
        <v>36550</v>
      </c>
      <c r="AA3496" s="40">
        <f t="shared" si="2462"/>
        <v>36550</v>
      </c>
      <c r="AB3496" s="40">
        <f t="shared" si="2462"/>
        <v>36550</v>
      </c>
      <c r="AC3496" s="40">
        <f t="shared" si="2462"/>
        <v>36550</v>
      </c>
      <c r="AD3496" s="40">
        <f t="shared" si="2462"/>
        <v>36550</v>
      </c>
      <c r="AE3496" s="40">
        <f t="shared" si="2462"/>
        <v>36550</v>
      </c>
      <c r="AF3496" s="40">
        <f t="shared" si="2462"/>
        <v>36550</v>
      </c>
      <c r="AG3496" s="40">
        <f t="shared" si="2462"/>
        <v>36550</v>
      </c>
      <c r="AH3496" s="40">
        <f t="shared" si="2462"/>
        <v>36550</v>
      </c>
      <c r="AI3496" s="40">
        <f t="shared" si="2462"/>
        <v>36550</v>
      </c>
      <c r="AJ3496" s="40">
        <f t="shared" si="2462"/>
        <v>36550</v>
      </c>
      <c r="AK3496" s="40">
        <f t="shared" si="2462"/>
        <v>36550</v>
      </c>
      <c r="AL3496" s="40">
        <f t="shared" si="2462"/>
        <v>36550</v>
      </c>
      <c r="AM3496" s="40">
        <f t="shared" si="2462"/>
        <v>36550</v>
      </c>
      <c r="AN3496" s="40">
        <f t="shared" si="2462"/>
        <v>36550</v>
      </c>
      <c r="AO3496" s="40">
        <f t="shared" si="2462"/>
        <v>36550</v>
      </c>
      <c r="AP3496" s="40">
        <f t="shared" si="2462"/>
        <v>36550</v>
      </c>
      <c r="AQ3496" s="40">
        <f t="shared" si="2462"/>
        <v>36550</v>
      </c>
      <c r="AR3496" s="40">
        <f t="shared" si="2462"/>
        <v>36550</v>
      </c>
      <c r="AS3496" s="40">
        <f t="shared" si="2462"/>
        <v>45145.301627776382</v>
      </c>
      <c r="AT3496" s="40">
        <f t="shared" si="2462"/>
        <v>45021.576396550277</v>
      </c>
      <c r="AU3496" s="40">
        <f t="shared" si="2462"/>
        <v>45021.576396550277</v>
      </c>
      <c r="AV3496" s="40">
        <f t="shared" si="2462"/>
        <v>45021.576396550277</v>
      </c>
      <c r="AW3496" s="40">
        <f t="shared" si="2462"/>
        <v>45021.576396550277</v>
      </c>
      <c r="AX3496" s="40">
        <f t="shared" si="2462"/>
        <v>45021.576396550277</v>
      </c>
      <c r="AY3496" s="40">
        <f t="shared" si="2462"/>
        <v>45021.576396550277</v>
      </c>
      <c r="AZ3496" s="40">
        <f t="shared" si="2462"/>
        <v>45021.576396550277</v>
      </c>
      <c r="BA3496" s="40">
        <f t="shared" si="2462"/>
        <v>45021.576396550277</v>
      </c>
      <c r="BB3496" s="40">
        <f t="shared" si="2462"/>
        <v>45021.576396550277</v>
      </c>
      <c r="BC3496" s="40">
        <f t="shared" si="2462"/>
        <v>45021.576396550277</v>
      </c>
      <c r="BD3496" s="40">
        <f t="shared" si="2462"/>
        <v>45021.576396550277</v>
      </c>
    </row>
    <row r="3497" spans="1:59" ht="16" x14ac:dyDescent="0.2">
      <c r="B3497" s="11">
        <f t="shared" si="2454"/>
        <v>129</v>
      </c>
      <c r="C3497" s="12" t="str">
        <f t="shared" si="2454"/>
        <v>SAS HSR 4</v>
      </c>
      <c r="D3497" s="25" t="s">
        <v>247</v>
      </c>
      <c r="E3497" s="39" t="s">
        <v>248</v>
      </c>
      <c r="F3497" s="15"/>
      <c r="G3497" s="25" t="s">
        <v>249</v>
      </c>
      <c r="H3497" s="26">
        <v>45295</v>
      </c>
      <c r="I3497" s="25" t="s">
        <v>239</v>
      </c>
      <c r="J3497" s="26">
        <v>47487</v>
      </c>
      <c r="K3497" s="24"/>
      <c r="L3497" s="20" t="s">
        <v>250</v>
      </c>
      <c r="M3497" s="72"/>
      <c r="N3497" s="72"/>
      <c r="O3497" s="41">
        <f>IF($E3503&gt;=O$3,IF(O$3&lt;=($E3492+365),O3496,IFERROR(O3489*$E3494/4*O3495+
$E3504*O3493/4*IFERROR(O3495/$E3505,0),0)),IF(O$3&lt;=($E3503+365),O3489*$E3494/4*O3495+$E3504*O3493/4*IFERROR(O3495/$E3505,0),IFERROR($E3504*O3493/4*IFERROR(O3495/$E3505,0),0)))</f>
        <v>37813.612791702675</v>
      </c>
      <c r="P3497" s="41">
        <f t="shared" ref="P3497:BD3497" si="2463">IF($E3503&gt;=P$3,IF(P$3&lt;=($E3492+365),P3496,IFERROR(P3489*$E3494/4*P3495+
$E3504*P3493/4*IFERROR(P3495/$E3505,0),0)),IF(P$3&lt;=($E3503+365),P3489*$E3494/4*P3495+$E3504*P3493/4*IFERROR(P3495/$E3505,0),IFERROR($E3504*P3493/4*IFERROR(P3495/$E3505,0),0)))</f>
        <v>37813.612791702675</v>
      </c>
      <c r="Q3497" s="41">
        <f t="shared" si="2463"/>
        <v>38174.942869490056</v>
      </c>
      <c r="R3497" s="41">
        <f t="shared" si="2463"/>
        <v>38191.748919619706</v>
      </c>
      <c r="S3497" s="41">
        <f t="shared" si="2463"/>
        <v>38191.748919619706</v>
      </c>
      <c r="T3497" s="41">
        <f t="shared" si="2463"/>
        <v>38191.748919619706</v>
      </c>
      <c r="U3497" s="41">
        <f t="shared" si="2463"/>
        <v>38556.87882687321</v>
      </c>
      <c r="V3497" s="41">
        <f t="shared" si="2463"/>
        <v>38573.666408815901</v>
      </c>
      <c r="W3497" s="41">
        <f t="shared" si="2463"/>
        <v>38573.666408815901</v>
      </c>
      <c r="X3497" s="41">
        <f t="shared" si="2463"/>
        <v>38573.666408815901</v>
      </c>
      <c r="Y3497" s="41">
        <f t="shared" si="2463"/>
        <v>38942.259221166802</v>
      </c>
      <c r="Z3497" s="41">
        <f t="shared" si="2463"/>
        <v>38959.403072904053</v>
      </c>
      <c r="AA3497" s="41">
        <f t="shared" si="2463"/>
        <v>38959.403072904053</v>
      </c>
      <c r="AB3497" s="41">
        <f t="shared" si="2463"/>
        <v>38959.403072904053</v>
      </c>
      <c r="AC3497" s="41">
        <f t="shared" si="2463"/>
        <v>39331.681813378469</v>
      </c>
      <c r="AD3497" s="41">
        <f t="shared" si="2463"/>
        <v>39348.997103633097</v>
      </c>
      <c r="AE3497" s="41">
        <f t="shared" si="2463"/>
        <v>39348.997103633097</v>
      </c>
      <c r="AF3497" s="41">
        <f t="shared" si="2463"/>
        <v>39348.997103633097</v>
      </c>
      <c r="AG3497" s="41">
        <f t="shared" si="2463"/>
        <v>39724.998631512259</v>
      </c>
      <c r="AH3497" s="41">
        <f t="shared" si="2463"/>
        <v>39742.487074669429</v>
      </c>
      <c r="AI3497" s="41">
        <f t="shared" si="2463"/>
        <v>39742.487074669429</v>
      </c>
      <c r="AJ3497" s="41">
        <f t="shared" si="2463"/>
        <v>39742.487074669429</v>
      </c>
      <c r="AK3497" s="41">
        <f t="shared" si="2463"/>
        <v>40122.442720328356</v>
      </c>
      <c r="AL3497" s="41">
        <f t="shared" si="2463"/>
        <v>40139.911945416119</v>
      </c>
      <c r="AM3497" s="41">
        <f t="shared" si="2463"/>
        <v>40139.911945416119</v>
      </c>
      <c r="AN3497" s="41">
        <f t="shared" si="2463"/>
        <v>40139.911945416119</v>
      </c>
      <c r="AO3497" s="41">
        <f t="shared" si="2463"/>
        <v>40523.47110400565</v>
      </c>
      <c r="AP3497" s="41">
        <f t="shared" si="2463"/>
        <v>40541.311064870279</v>
      </c>
      <c r="AQ3497" s="41">
        <f t="shared" si="2463"/>
        <v>40541.311064870279</v>
      </c>
      <c r="AR3497" s="41">
        <f t="shared" si="2463"/>
        <v>40541.311064870279</v>
      </c>
      <c r="AS3497" s="41">
        <f t="shared" si="2463"/>
        <v>45339.910775111741</v>
      </c>
      <c r="AT3497" s="41">
        <f t="shared" si="2463"/>
        <v>45041.396593070887</v>
      </c>
      <c r="AU3497" s="41">
        <f t="shared" si="2463"/>
        <v>45041.396593070887</v>
      </c>
      <c r="AV3497" s="41">
        <f t="shared" si="2463"/>
        <v>45041.396593070887</v>
      </c>
      <c r="AW3497" s="41">
        <f t="shared" si="2463"/>
        <v>45471.792160515783</v>
      </c>
      <c r="AX3497" s="41">
        <f t="shared" si="2463"/>
        <v>45491.810559001598</v>
      </c>
      <c r="AY3497" s="41">
        <f t="shared" si="2463"/>
        <v>45491.810559001598</v>
      </c>
      <c r="AZ3497" s="41">
        <f t="shared" si="2463"/>
        <v>45491.810559001598</v>
      </c>
      <c r="BA3497" s="41">
        <f t="shared" si="2463"/>
        <v>45926.732264345905</v>
      </c>
      <c r="BB3497" s="41">
        <f t="shared" si="2463"/>
        <v>45946.72866459161</v>
      </c>
      <c r="BC3497" s="41">
        <f t="shared" si="2463"/>
        <v>45946.72866459161</v>
      </c>
      <c r="BD3497" s="41">
        <f t="shared" si="2463"/>
        <v>45946.72866459161</v>
      </c>
    </row>
    <row r="3498" spans="1:59" ht="16" x14ac:dyDescent="0.2">
      <c r="B3498" s="11">
        <f t="shared" si="2454"/>
        <v>129</v>
      </c>
      <c r="C3498" s="12" t="str">
        <f t="shared" si="2454"/>
        <v>SAS HSR 4</v>
      </c>
      <c r="D3498" s="25" t="s">
        <v>8</v>
      </c>
      <c r="E3498" s="42">
        <v>0</v>
      </c>
      <c r="F3498" s="15"/>
      <c r="I3498" s="15"/>
      <c r="J3498" s="24"/>
      <c r="K3498" s="24"/>
      <c r="L3498" s="20" t="s">
        <v>251</v>
      </c>
      <c r="M3498" s="72"/>
      <c r="N3498" s="72"/>
      <c r="O3498" s="41">
        <f>-$E3494/4*O3488
+(O3488&gt;0)*($J3493&gt;=O$2)*($J3493&lt;=O$3)*(($J3493-O$2+1)/O$4*$H3493/4)
+(O3488&gt;0)*($J3493&gt;O$3)*($I3493&lt;=O$3)*($I3493&gt;=O$2)*((O$3-$I3493+1)/O$4*$H3493/4)
+(O3488&gt;0)*($J3493&gt;O$3)*($I3493&lt;O$2)*$H3493/4
+(O3488&gt;0)*($J3494&gt;=O$2)*($J3494&lt;=O$3)*(($J3494-O$2+1)/O$4*$H3494/4)
+(O3488&gt;0)*($J3494&gt;O$3)*($I3494&lt;=O$3)*($I3494&gt;=O$2)*((O$3-$I3494+1)/O$4*$H3494/4)
+(O3488&gt;0)*($J3494&gt;O$3)*($I3494&lt;O$2)*$H3494/4
+(O3488&gt;0)*($J3495&gt;=O$2)*($J3495&lt;=O$3)*(($J3495-O$2+1)/O$4*$H3495/4)
+(O3488&gt;0)*($J3495&gt;O$3)*($I3495&lt;=O$3)*($I3495&gt;=O$2)*((O$3-$I3495+1)/O$4*$H3495/4)
+(O3488&gt;0)*($J3495&gt;O$3)*($I3495&lt;O$2)*$H3495/4
-$E3504/4*O3492
+(O3492&gt;0)*($J3504&gt;=O$2)*($J3504&lt;=O$3)*(($J3504-O$2+1)/O$4*$H3504/4)
+(O3492&gt;0)*($J3504&gt;O$3)*($I3504&lt;=O$3)*($I3504&gt;=O$2)*((O$3-$I3504+1)/O$4*$H3504/4)
+(O3492&gt;0)*($J3504&gt;O$3)*($I3504&lt;O$2)*$H3504/4
+(O3492&gt;0)*($J3505&gt;=O$2)*($J3505&lt;=O$3)*(($J3505-O$2+1)/O$4*$H3505/4)
+(O3492&gt;0)*($J3505&gt;O$3)*($I3505&lt;=O$3)*($I3505&gt;=O$2)*((O$3-$I3505+1)/O$4*$H3505/4)
+(O3492&gt;0)*($J3505&gt;O$3)*($I3505&lt;O$2)*$H3505/4
+(O3492&gt;0)*($J3506&gt;=O$2)*($J3506&lt;=O$3)*(($J3506-O$2+1)/O$4*$H3506/4)
+(O3492&gt;0)*($J3506&gt;O$3)*($I3506&lt;=O$3)*($I3506&gt;=O$2)*((O$3-$I3506+1)/O$4*$H3506/4)
+(O3492&gt;0)*($J3506&gt;O$3)*($I3506&lt;O$2)*$H3506/4</f>
        <v>0</v>
      </c>
      <c r="P3498" s="41">
        <f t="shared" ref="P3498:BD3498" si="2464">-$E3494/4*P3488
+(P3488&gt;0)*($J3493&gt;=P$2)*($J3493&lt;=P$3)*(($J3493-P$2+1)/P$4*$H3493/4)
+(P3488&gt;0)*($J3493&gt;P$3)*($I3493&lt;=P$3)*($I3493&gt;=P$2)*((P$3-$I3493+1)/P$4*$H3493/4)
+(P3488&gt;0)*($J3493&gt;P$3)*($I3493&lt;P$2)*$H3493/4
+(P3488&gt;0)*($J3494&gt;=P$2)*($J3494&lt;=P$3)*(($J3494-P$2+1)/P$4*$H3494/4)
+(P3488&gt;0)*($J3494&gt;P$3)*($I3494&lt;=P$3)*($I3494&gt;=P$2)*((P$3-$I3494+1)/P$4*$H3494/4)
+(P3488&gt;0)*($J3494&gt;P$3)*($I3494&lt;P$2)*$H3494/4
+(P3488&gt;0)*($J3495&gt;=P$2)*($J3495&lt;=P$3)*(($J3495-P$2+1)/P$4*$H3495/4)
+(P3488&gt;0)*($J3495&gt;P$3)*($I3495&lt;=P$3)*($I3495&gt;=P$2)*((P$3-$I3495+1)/P$4*$H3495/4)
+(P3488&gt;0)*($J3495&gt;P$3)*($I3495&lt;P$2)*$H3495/4
-$E3504/4*P3492
+(P3492&gt;0)*($J3504&gt;=P$2)*($J3504&lt;=P$3)*(($J3504-P$2+1)/P$4*$H3504/4)
+(P3492&gt;0)*($J3504&gt;P$3)*($I3504&lt;=P$3)*($I3504&gt;=P$2)*((P$3-$I3504+1)/P$4*$H3504/4)
+(P3492&gt;0)*($J3504&gt;P$3)*($I3504&lt;P$2)*$H3504/4
+(P3492&gt;0)*($J3505&gt;=P$2)*($J3505&lt;=P$3)*(($J3505-P$2+1)/P$4*$H3505/4)
+(P3492&gt;0)*($J3505&gt;P$3)*($I3505&lt;=P$3)*($I3505&gt;=P$2)*((P$3-$I3505+1)/P$4*$H3505/4)
+(P3492&gt;0)*($J3505&gt;P$3)*($I3505&lt;P$2)*$H3505/4
+(P3492&gt;0)*($J3506&gt;=P$2)*($J3506&lt;=P$3)*(($J3506-P$2+1)/P$4*$H3506/4)
+(P3492&gt;0)*($J3506&gt;P$3)*($I3506&lt;=P$3)*($I3506&gt;=P$2)*((P$3-$I3506+1)/P$4*$H3506/4)
+(P3492&gt;0)*($J3506&gt;P$3)*($I3506&lt;P$2)*$H3506/4</f>
        <v>0</v>
      </c>
      <c r="Q3498" s="41">
        <f t="shared" si="2464"/>
        <v>0</v>
      </c>
      <c r="R3498" s="41">
        <f t="shared" si="2464"/>
        <v>0</v>
      </c>
      <c r="S3498" s="41">
        <f t="shared" si="2464"/>
        <v>0</v>
      </c>
      <c r="T3498" s="41">
        <f t="shared" si="2464"/>
        <v>0</v>
      </c>
      <c r="U3498" s="41">
        <f t="shared" si="2464"/>
        <v>0</v>
      </c>
      <c r="V3498" s="41">
        <f t="shared" si="2464"/>
        <v>0</v>
      </c>
      <c r="W3498" s="41">
        <f t="shared" si="2464"/>
        <v>0</v>
      </c>
      <c r="X3498" s="41">
        <f t="shared" si="2464"/>
        <v>0</v>
      </c>
      <c r="Y3498" s="41">
        <f t="shared" si="2464"/>
        <v>0</v>
      </c>
      <c r="Z3498" s="41">
        <f t="shared" si="2464"/>
        <v>0</v>
      </c>
      <c r="AA3498" s="41">
        <f t="shared" si="2464"/>
        <v>0</v>
      </c>
      <c r="AB3498" s="41">
        <f t="shared" si="2464"/>
        <v>0</v>
      </c>
      <c r="AC3498" s="41">
        <f t="shared" si="2464"/>
        <v>0</v>
      </c>
      <c r="AD3498" s="41">
        <f t="shared" si="2464"/>
        <v>0</v>
      </c>
      <c r="AE3498" s="41">
        <f t="shared" si="2464"/>
        <v>0</v>
      </c>
      <c r="AF3498" s="41">
        <f t="shared" si="2464"/>
        <v>0</v>
      </c>
      <c r="AG3498" s="41">
        <f t="shared" si="2464"/>
        <v>0</v>
      </c>
      <c r="AH3498" s="41">
        <f t="shared" si="2464"/>
        <v>0</v>
      </c>
      <c r="AI3498" s="41">
        <f t="shared" si="2464"/>
        <v>0</v>
      </c>
      <c r="AJ3498" s="41">
        <f t="shared" si="2464"/>
        <v>0</v>
      </c>
      <c r="AK3498" s="41">
        <f t="shared" si="2464"/>
        <v>0</v>
      </c>
      <c r="AL3498" s="41">
        <f t="shared" si="2464"/>
        <v>0</v>
      </c>
      <c r="AM3498" s="41">
        <f t="shared" si="2464"/>
        <v>0</v>
      </c>
      <c r="AN3498" s="41">
        <f t="shared" si="2464"/>
        <v>0</v>
      </c>
      <c r="AO3498" s="41">
        <f t="shared" si="2464"/>
        <v>0</v>
      </c>
      <c r="AP3498" s="41">
        <f t="shared" si="2464"/>
        <v>0</v>
      </c>
      <c r="AQ3498" s="41">
        <f t="shared" si="2464"/>
        <v>0</v>
      </c>
      <c r="AR3498" s="41">
        <f t="shared" si="2464"/>
        <v>0</v>
      </c>
      <c r="AS3498" s="41">
        <f t="shared" si="2464"/>
        <v>0</v>
      </c>
      <c r="AT3498" s="41">
        <f t="shared" si="2464"/>
        <v>0</v>
      </c>
      <c r="AU3498" s="41">
        <f t="shared" si="2464"/>
        <v>0</v>
      </c>
      <c r="AV3498" s="41">
        <f t="shared" si="2464"/>
        <v>0</v>
      </c>
      <c r="AW3498" s="41">
        <f t="shared" si="2464"/>
        <v>0</v>
      </c>
      <c r="AX3498" s="41">
        <f t="shared" si="2464"/>
        <v>0</v>
      </c>
      <c r="AY3498" s="41">
        <f t="shared" si="2464"/>
        <v>0</v>
      </c>
      <c r="AZ3498" s="41">
        <f t="shared" si="2464"/>
        <v>0</v>
      </c>
      <c r="BA3498" s="41">
        <f t="shared" si="2464"/>
        <v>0</v>
      </c>
      <c r="BB3498" s="41">
        <f t="shared" si="2464"/>
        <v>0</v>
      </c>
      <c r="BC3498" s="41">
        <f t="shared" si="2464"/>
        <v>0</v>
      </c>
      <c r="BD3498" s="41">
        <f t="shared" si="2464"/>
        <v>0</v>
      </c>
    </row>
    <row r="3499" spans="1:59" ht="16" x14ac:dyDescent="0.2">
      <c r="B3499" s="11">
        <f t="shared" si="2454"/>
        <v>129</v>
      </c>
      <c r="C3499" s="12" t="str">
        <f t="shared" si="2454"/>
        <v>SAS HSR 4</v>
      </c>
      <c r="D3499" s="43" t="s">
        <v>252</v>
      </c>
      <c r="E3499" s="42" t="s">
        <v>288</v>
      </c>
      <c r="F3499" s="44"/>
      <c r="G3499" s="43" t="s">
        <v>253</v>
      </c>
      <c r="H3499" s="39">
        <v>0</v>
      </c>
      <c r="I3499" s="43" t="s">
        <v>254</v>
      </c>
      <c r="J3499" s="32">
        <v>0</v>
      </c>
      <c r="K3499" s="24"/>
      <c r="L3499" s="20" t="s">
        <v>255</v>
      </c>
      <c r="M3499" s="72"/>
      <c r="N3499" s="72"/>
      <c r="O3499" s="41">
        <v>0</v>
      </c>
      <c r="P3499" s="41">
        <v>0</v>
      </c>
      <c r="Q3499" s="41">
        <v>0</v>
      </c>
      <c r="R3499" s="41">
        <v>0</v>
      </c>
      <c r="S3499" s="41">
        <v>0</v>
      </c>
      <c r="T3499" s="41">
        <v>0</v>
      </c>
      <c r="U3499" s="41">
        <v>0</v>
      </c>
      <c r="V3499" s="41">
        <v>0</v>
      </c>
      <c r="W3499" s="41">
        <v>0</v>
      </c>
      <c r="X3499" s="41">
        <v>0</v>
      </c>
      <c r="Y3499" s="41">
        <v>0</v>
      </c>
      <c r="Z3499" s="41">
        <v>0</v>
      </c>
      <c r="AA3499" s="41">
        <v>0</v>
      </c>
      <c r="AB3499" s="41">
        <v>0</v>
      </c>
      <c r="AC3499" s="41">
        <v>0</v>
      </c>
      <c r="AD3499" s="41">
        <v>0</v>
      </c>
      <c r="AE3499" s="41">
        <v>0</v>
      </c>
      <c r="AF3499" s="41">
        <v>0</v>
      </c>
      <c r="AG3499" s="41">
        <v>0</v>
      </c>
      <c r="AH3499" s="41">
        <v>0</v>
      </c>
      <c r="AI3499" s="41">
        <v>0</v>
      </c>
      <c r="AJ3499" s="41">
        <v>0</v>
      </c>
      <c r="AK3499" s="41">
        <v>0</v>
      </c>
      <c r="AL3499" s="41">
        <v>0</v>
      </c>
      <c r="AM3499" s="41">
        <v>0</v>
      </c>
      <c r="AN3499" s="41">
        <v>0</v>
      </c>
      <c r="AO3499" s="41">
        <v>0</v>
      </c>
      <c r="AP3499" s="41">
        <v>0</v>
      </c>
      <c r="AQ3499" s="41">
        <v>0</v>
      </c>
      <c r="AR3499" s="41">
        <v>0</v>
      </c>
      <c r="AS3499" s="41">
        <v>0</v>
      </c>
      <c r="AT3499" s="41">
        <v>0</v>
      </c>
      <c r="AU3499" s="41">
        <v>0</v>
      </c>
      <c r="AV3499" s="41">
        <v>0</v>
      </c>
      <c r="AW3499" s="41">
        <v>0</v>
      </c>
      <c r="AX3499" s="41">
        <v>0</v>
      </c>
      <c r="AY3499" s="41">
        <v>0</v>
      </c>
      <c r="AZ3499" s="41">
        <v>0</v>
      </c>
      <c r="BA3499" s="41">
        <v>0</v>
      </c>
      <c r="BB3499" s="41">
        <v>0</v>
      </c>
      <c r="BC3499" s="41">
        <v>0</v>
      </c>
      <c r="BD3499" s="41">
        <v>0</v>
      </c>
    </row>
    <row r="3500" spans="1:59" ht="16" x14ac:dyDescent="0.2">
      <c r="B3500" s="11">
        <f t="shared" si="2454"/>
        <v>129</v>
      </c>
      <c r="C3500" s="12" t="str">
        <f t="shared" si="2454"/>
        <v>SAS HSR 4</v>
      </c>
      <c r="D3500" s="43" t="s">
        <v>256</v>
      </c>
      <c r="E3500" s="32">
        <v>47487</v>
      </c>
      <c r="G3500" s="43" t="s">
        <v>257</v>
      </c>
      <c r="H3500" s="42">
        <v>0</v>
      </c>
      <c r="I3500" s="43" t="s">
        <v>258</v>
      </c>
      <c r="J3500" s="29">
        <v>0</v>
      </c>
      <c r="K3500" s="23"/>
      <c r="L3500" s="33" t="s">
        <v>259</v>
      </c>
      <c r="M3500" s="73"/>
      <c r="N3500" s="73"/>
      <c r="O3500" s="45">
        <f>-(O3497+O3498)*IFERROR((O3487+O3491)/(O3489+O3493),0)</f>
        <v>0</v>
      </c>
      <c r="P3500" s="45">
        <f t="shared" ref="P3500:BD3500" si="2465">-(P3497+P3498)*IFERROR((P3487+P3491)/(P3489+P3493),0)</f>
        <v>0</v>
      </c>
      <c r="Q3500" s="45">
        <f t="shared" si="2465"/>
        <v>0</v>
      </c>
      <c r="R3500" s="45">
        <f t="shared" si="2465"/>
        <v>0</v>
      </c>
      <c r="S3500" s="45">
        <f t="shared" si="2465"/>
        <v>0</v>
      </c>
      <c r="T3500" s="45">
        <f t="shared" si="2465"/>
        <v>0</v>
      </c>
      <c r="U3500" s="45">
        <f t="shared" si="2465"/>
        <v>0</v>
      </c>
      <c r="V3500" s="45">
        <f t="shared" si="2465"/>
        <v>0</v>
      </c>
      <c r="W3500" s="45">
        <f t="shared" si="2465"/>
        <v>0</v>
      </c>
      <c r="X3500" s="45">
        <f t="shared" si="2465"/>
        <v>0</v>
      </c>
      <c r="Y3500" s="45">
        <f t="shared" si="2465"/>
        <v>0</v>
      </c>
      <c r="Z3500" s="45">
        <f t="shared" si="2465"/>
        <v>0</v>
      </c>
      <c r="AA3500" s="45">
        <f t="shared" si="2465"/>
        <v>0</v>
      </c>
      <c r="AB3500" s="45">
        <f t="shared" si="2465"/>
        <v>0</v>
      </c>
      <c r="AC3500" s="45">
        <f t="shared" si="2465"/>
        <v>0</v>
      </c>
      <c r="AD3500" s="45">
        <f t="shared" si="2465"/>
        <v>0</v>
      </c>
      <c r="AE3500" s="45">
        <f t="shared" si="2465"/>
        <v>0</v>
      </c>
      <c r="AF3500" s="45">
        <f t="shared" si="2465"/>
        <v>0</v>
      </c>
      <c r="AG3500" s="45">
        <f t="shared" si="2465"/>
        <v>0</v>
      </c>
      <c r="AH3500" s="45">
        <f t="shared" si="2465"/>
        <v>0</v>
      </c>
      <c r="AI3500" s="45">
        <f t="shared" si="2465"/>
        <v>0</v>
      </c>
      <c r="AJ3500" s="45">
        <f t="shared" si="2465"/>
        <v>0</v>
      </c>
      <c r="AK3500" s="45">
        <f t="shared" si="2465"/>
        <v>0</v>
      </c>
      <c r="AL3500" s="45">
        <f t="shared" si="2465"/>
        <v>0</v>
      </c>
      <c r="AM3500" s="45">
        <f t="shared" si="2465"/>
        <v>0</v>
      </c>
      <c r="AN3500" s="45">
        <f t="shared" si="2465"/>
        <v>0</v>
      </c>
      <c r="AO3500" s="45">
        <f t="shared" si="2465"/>
        <v>0</v>
      </c>
      <c r="AP3500" s="45">
        <f t="shared" si="2465"/>
        <v>0</v>
      </c>
      <c r="AQ3500" s="45">
        <f t="shared" si="2465"/>
        <v>0</v>
      </c>
      <c r="AR3500" s="45">
        <f t="shared" si="2465"/>
        <v>0</v>
      </c>
      <c r="AS3500" s="45">
        <f t="shared" si="2465"/>
        <v>0</v>
      </c>
      <c r="AT3500" s="45">
        <f t="shared" si="2465"/>
        <v>0</v>
      </c>
      <c r="AU3500" s="45">
        <f t="shared" si="2465"/>
        <v>0</v>
      </c>
      <c r="AV3500" s="45">
        <f t="shared" si="2465"/>
        <v>0</v>
      </c>
      <c r="AW3500" s="45">
        <f t="shared" si="2465"/>
        <v>0</v>
      </c>
      <c r="AX3500" s="45">
        <f t="shared" si="2465"/>
        <v>0</v>
      </c>
      <c r="AY3500" s="45">
        <f t="shared" si="2465"/>
        <v>0</v>
      </c>
      <c r="AZ3500" s="45">
        <f t="shared" si="2465"/>
        <v>0</v>
      </c>
      <c r="BA3500" s="45">
        <f t="shared" si="2465"/>
        <v>0</v>
      </c>
      <c r="BB3500" s="45">
        <f t="shared" si="2465"/>
        <v>0</v>
      </c>
      <c r="BC3500" s="45">
        <f t="shared" si="2465"/>
        <v>0</v>
      </c>
      <c r="BD3500" s="45">
        <f t="shared" si="2465"/>
        <v>0</v>
      </c>
    </row>
    <row r="3501" spans="1:59" ht="16" x14ac:dyDescent="0.2">
      <c r="B3501" s="11">
        <f t="shared" si="2454"/>
        <v>129</v>
      </c>
      <c r="C3501" s="12" t="str">
        <f t="shared" si="2454"/>
        <v>SAS HSR 4</v>
      </c>
      <c r="K3501" s="24"/>
      <c r="O3501" s="15"/>
      <c r="P3501" s="15"/>
      <c r="Q3501" s="15"/>
      <c r="R3501" s="15"/>
      <c r="S3501" s="15"/>
      <c r="T3501" s="15"/>
      <c r="U3501" s="15"/>
      <c r="V3501" s="15"/>
      <c r="W3501" s="15"/>
      <c r="X3501" s="15"/>
      <c r="Y3501" s="15"/>
      <c r="Z3501" s="15"/>
      <c r="AA3501" s="15"/>
      <c r="AB3501" s="15"/>
      <c r="AC3501" s="15"/>
      <c r="AD3501" s="15"/>
      <c r="AE3501" s="15"/>
      <c r="AF3501" s="15"/>
      <c r="AG3501" s="15"/>
      <c r="AH3501" s="15"/>
      <c r="AI3501" s="15"/>
      <c r="AJ3501" s="15"/>
      <c r="AK3501" s="15"/>
      <c r="AL3501" s="15"/>
      <c r="AM3501" s="15"/>
      <c r="AN3501" s="15"/>
      <c r="AO3501" s="15"/>
      <c r="AP3501" s="15"/>
      <c r="AQ3501" s="15"/>
      <c r="AR3501" s="15"/>
      <c r="AS3501" s="15"/>
      <c r="AT3501" s="15"/>
      <c r="AU3501" s="15"/>
      <c r="AV3501" s="15"/>
      <c r="AW3501" s="15"/>
      <c r="AX3501" s="15"/>
      <c r="AY3501" s="15"/>
      <c r="AZ3501" s="15"/>
      <c r="BA3501" s="15"/>
      <c r="BB3501" s="15"/>
      <c r="BC3501" s="15"/>
      <c r="BD3501" s="15"/>
    </row>
    <row r="3502" spans="1:59" ht="16" x14ac:dyDescent="0.2">
      <c r="B3502" s="11">
        <f t="shared" si="2454"/>
        <v>129</v>
      </c>
      <c r="C3502" s="12" t="str">
        <f t="shared" si="2454"/>
        <v>SAS HSR 4</v>
      </c>
      <c r="G3502" s="46" t="s">
        <v>229</v>
      </c>
      <c r="H3502" s="104" t="s">
        <v>160</v>
      </c>
      <c r="I3502" s="105"/>
      <c r="J3502" s="106"/>
      <c r="K3502" s="23"/>
      <c r="L3502" s="47" t="s">
        <v>4</v>
      </c>
      <c r="M3502" s="81"/>
      <c r="N3502" s="81"/>
      <c r="O3502" s="48">
        <f>SUM(O3497:O3500)</f>
        <v>37813.612791702675</v>
      </c>
      <c r="P3502" s="48">
        <f t="shared" ref="P3502:BD3502" si="2466">SUM(P3497:P3500)</f>
        <v>37813.612791702675</v>
      </c>
      <c r="Q3502" s="48">
        <f t="shared" si="2466"/>
        <v>38174.942869490056</v>
      </c>
      <c r="R3502" s="48">
        <f t="shared" si="2466"/>
        <v>38191.748919619706</v>
      </c>
      <c r="S3502" s="48">
        <f t="shared" si="2466"/>
        <v>38191.748919619706</v>
      </c>
      <c r="T3502" s="48">
        <f t="shared" si="2466"/>
        <v>38191.748919619706</v>
      </c>
      <c r="U3502" s="48">
        <f t="shared" si="2466"/>
        <v>38556.87882687321</v>
      </c>
      <c r="V3502" s="48">
        <f t="shared" si="2466"/>
        <v>38573.666408815901</v>
      </c>
      <c r="W3502" s="48">
        <f t="shared" si="2466"/>
        <v>38573.666408815901</v>
      </c>
      <c r="X3502" s="48">
        <f t="shared" si="2466"/>
        <v>38573.666408815901</v>
      </c>
      <c r="Y3502" s="48">
        <f t="shared" si="2466"/>
        <v>38942.259221166802</v>
      </c>
      <c r="Z3502" s="48">
        <f t="shared" si="2466"/>
        <v>38959.403072904053</v>
      </c>
      <c r="AA3502" s="48">
        <f t="shared" si="2466"/>
        <v>38959.403072904053</v>
      </c>
      <c r="AB3502" s="48">
        <f t="shared" si="2466"/>
        <v>38959.403072904053</v>
      </c>
      <c r="AC3502" s="48">
        <f t="shared" si="2466"/>
        <v>39331.681813378469</v>
      </c>
      <c r="AD3502" s="48">
        <f t="shared" si="2466"/>
        <v>39348.997103633097</v>
      </c>
      <c r="AE3502" s="48">
        <f t="shared" si="2466"/>
        <v>39348.997103633097</v>
      </c>
      <c r="AF3502" s="48">
        <f t="shared" si="2466"/>
        <v>39348.997103633097</v>
      </c>
      <c r="AG3502" s="48">
        <f t="shared" si="2466"/>
        <v>39724.998631512259</v>
      </c>
      <c r="AH3502" s="48">
        <f t="shared" si="2466"/>
        <v>39742.487074669429</v>
      </c>
      <c r="AI3502" s="48">
        <f t="shared" si="2466"/>
        <v>39742.487074669429</v>
      </c>
      <c r="AJ3502" s="48">
        <f t="shared" si="2466"/>
        <v>39742.487074669429</v>
      </c>
      <c r="AK3502" s="48">
        <f t="shared" si="2466"/>
        <v>40122.442720328356</v>
      </c>
      <c r="AL3502" s="48">
        <f t="shared" si="2466"/>
        <v>40139.911945416119</v>
      </c>
      <c r="AM3502" s="48">
        <f t="shared" si="2466"/>
        <v>40139.911945416119</v>
      </c>
      <c r="AN3502" s="48">
        <f t="shared" si="2466"/>
        <v>40139.911945416119</v>
      </c>
      <c r="AO3502" s="48">
        <f t="shared" si="2466"/>
        <v>40523.47110400565</v>
      </c>
      <c r="AP3502" s="48">
        <f t="shared" si="2466"/>
        <v>40541.311064870279</v>
      </c>
      <c r="AQ3502" s="48">
        <f t="shared" si="2466"/>
        <v>40541.311064870279</v>
      </c>
      <c r="AR3502" s="48">
        <f t="shared" si="2466"/>
        <v>40541.311064870279</v>
      </c>
      <c r="AS3502" s="48">
        <f t="shared" si="2466"/>
        <v>45339.910775111741</v>
      </c>
      <c r="AT3502" s="48">
        <f t="shared" si="2466"/>
        <v>45041.396593070887</v>
      </c>
      <c r="AU3502" s="48">
        <f t="shared" si="2466"/>
        <v>45041.396593070887</v>
      </c>
      <c r="AV3502" s="48">
        <f t="shared" si="2466"/>
        <v>45041.396593070887</v>
      </c>
      <c r="AW3502" s="48">
        <f t="shared" si="2466"/>
        <v>45471.792160515783</v>
      </c>
      <c r="AX3502" s="48">
        <f t="shared" si="2466"/>
        <v>45491.810559001598</v>
      </c>
      <c r="AY3502" s="48">
        <f t="shared" si="2466"/>
        <v>45491.810559001598</v>
      </c>
      <c r="AZ3502" s="48">
        <f t="shared" si="2466"/>
        <v>45491.810559001598</v>
      </c>
      <c r="BA3502" s="48">
        <f t="shared" si="2466"/>
        <v>45926.732264345905</v>
      </c>
      <c r="BB3502" s="48">
        <f t="shared" si="2466"/>
        <v>45946.72866459161</v>
      </c>
      <c r="BC3502" s="48">
        <f t="shared" si="2466"/>
        <v>45946.72866459161</v>
      </c>
      <c r="BD3502" s="48">
        <f t="shared" si="2466"/>
        <v>45946.72866459161</v>
      </c>
    </row>
    <row r="3503" spans="1:59" ht="16" x14ac:dyDescent="0.2">
      <c r="B3503" s="11">
        <f t="shared" ref="B3503:C3508" si="2467">B3502</f>
        <v>129</v>
      </c>
      <c r="C3503" s="12" t="str">
        <f t="shared" si="2467"/>
        <v>SAS HSR 4</v>
      </c>
      <c r="D3503" s="46" t="s">
        <v>260</v>
      </c>
      <c r="E3503" s="32">
        <v>47487</v>
      </c>
      <c r="F3503" s="15"/>
      <c r="G3503" s="46" t="s">
        <v>261</v>
      </c>
      <c r="H3503" s="46" t="s">
        <v>237</v>
      </c>
      <c r="I3503" s="46" t="s">
        <v>238</v>
      </c>
      <c r="J3503" s="46" t="s">
        <v>239</v>
      </c>
      <c r="K3503" s="23"/>
      <c r="O3503" s="15"/>
      <c r="P3503" s="15"/>
      <c r="Q3503" s="15"/>
      <c r="R3503" s="15"/>
      <c r="S3503" s="15"/>
      <c r="T3503" s="15"/>
      <c r="U3503" s="15"/>
      <c r="V3503" s="15"/>
      <c r="W3503" s="15"/>
      <c r="X3503" s="15"/>
      <c r="Y3503" s="15"/>
      <c r="Z3503" s="15"/>
      <c r="AA3503" s="15"/>
      <c r="AB3503" s="15"/>
      <c r="AC3503" s="15"/>
      <c r="AD3503" s="15"/>
      <c r="AE3503" s="15"/>
      <c r="AF3503" s="15"/>
      <c r="AG3503" s="15"/>
      <c r="AH3503" s="15"/>
      <c r="AI3503" s="15"/>
      <c r="AJ3503" s="15"/>
      <c r="AK3503" s="15"/>
      <c r="AL3503" s="15"/>
      <c r="AM3503" s="15"/>
      <c r="AN3503" s="15"/>
      <c r="AO3503" s="15"/>
      <c r="AP3503" s="15"/>
      <c r="AQ3503" s="15"/>
      <c r="AR3503" s="15"/>
      <c r="AS3503" s="15"/>
      <c r="AT3503" s="15"/>
      <c r="AU3503" s="15"/>
      <c r="AV3503" s="15"/>
      <c r="AW3503" s="15"/>
      <c r="AX3503" s="15"/>
      <c r="AY3503" s="15"/>
      <c r="AZ3503" s="15"/>
      <c r="BA3503" s="15"/>
      <c r="BB3503" s="15"/>
      <c r="BC3503" s="15"/>
      <c r="BD3503" s="15"/>
    </row>
    <row r="3504" spans="1:59" ht="16" x14ac:dyDescent="0.2">
      <c r="B3504" s="11">
        <f t="shared" si="2467"/>
        <v>129</v>
      </c>
      <c r="C3504" s="12" t="str">
        <f t="shared" si="2467"/>
        <v>SAS HSR 4</v>
      </c>
      <c r="D3504" s="46" t="s">
        <v>262</v>
      </c>
      <c r="E3504" s="31">
        <v>180086.30558620111</v>
      </c>
      <c r="F3504" s="15"/>
      <c r="G3504" s="49" t="s">
        <v>263</v>
      </c>
      <c r="H3504" s="31">
        <v>0</v>
      </c>
      <c r="I3504" s="32">
        <v>0</v>
      </c>
      <c r="J3504" s="32">
        <v>0</v>
      </c>
      <c r="K3504" s="23"/>
      <c r="L3504" s="50" t="s">
        <v>264</v>
      </c>
      <c r="M3504" s="70"/>
      <c r="N3504" s="70"/>
      <c r="O3504" s="40">
        <f t="shared" ref="O3504:BD3504" si="2468">IFERROR(((O$3&gt;=$E3503)*(O$2&lt;=$E3503))*$E3507,"")</f>
        <v>0</v>
      </c>
      <c r="P3504" s="40">
        <f t="shared" si="2468"/>
        <v>0</v>
      </c>
      <c r="Q3504" s="40">
        <f t="shared" si="2468"/>
        <v>0</v>
      </c>
      <c r="R3504" s="40">
        <f t="shared" si="2468"/>
        <v>0</v>
      </c>
      <c r="S3504" s="40">
        <f t="shared" si="2468"/>
        <v>0</v>
      </c>
      <c r="T3504" s="40">
        <f t="shared" si="2468"/>
        <v>0</v>
      </c>
      <c r="U3504" s="40">
        <f t="shared" si="2468"/>
        <v>0</v>
      </c>
      <c r="V3504" s="40">
        <f t="shared" si="2468"/>
        <v>0</v>
      </c>
      <c r="W3504" s="40">
        <f t="shared" si="2468"/>
        <v>0</v>
      </c>
      <c r="X3504" s="40">
        <f t="shared" si="2468"/>
        <v>0</v>
      </c>
      <c r="Y3504" s="40">
        <f t="shared" si="2468"/>
        <v>0</v>
      </c>
      <c r="Z3504" s="40">
        <f t="shared" si="2468"/>
        <v>0</v>
      </c>
      <c r="AA3504" s="40">
        <f t="shared" si="2468"/>
        <v>0</v>
      </c>
      <c r="AB3504" s="40">
        <f t="shared" si="2468"/>
        <v>0</v>
      </c>
      <c r="AC3504" s="40">
        <f t="shared" si="2468"/>
        <v>0</v>
      </c>
      <c r="AD3504" s="40">
        <f t="shared" si="2468"/>
        <v>0</v>
      </c>
      <c r="AE3504" s="40">
        <f t="shared" si="2468"/>
        <v>0</v>
      </c>
      <c r="AF3504" s="40">
        <f t="shared" si="2468"/>
        <v>0</v>
      </c>
      <c r="AG3504" s="40">
        <f t="shared" si="2468"/>
        <v>0</v>
      </c>
      <c r="AH3504" s="40">
        <f t="shared" si="2468"/>
        <v>0</v>
      </c>
      <c r="AI3504" s="40">
        <f t="shared" si="2468"/>
        <v>0</v>
      </c>
      <c r="AJ3504" s="40">
        <f t="shared" si="2468"/>
        <v>0</v>
      </c>
      <c r="AK3504" s="40">
        <f t="shared" si="2468"/>
        <v>0</v>
      </c>
      <c r="AL3504" s="40">
        <f t="shared" si="2468"/>
        <v>0</v>
      </c>
      <c r="AM3504" s="40">
        <f t="shared" si="2468"/>
        <v>0</v>
      </c>
      <c r="AN3504" s="40">
        <f t="shared" si="2468"/>
        <v>0</v>
      </c>
      <c r="AO3504" s="40">
        <f t="shared" si="2468"/>
        <v>0</v>
      </c>
      <c r="AP3504" s="40">
        <f t="shared" si="2468"/>
        <v>0</v>
      </c>
      <c r="AQ3504" s="40">
        <f t="shared" si="2468"/>
        <v>0</v>
      </c>
      <c r="AR3504" s="40">
        <f t="shared" si="2468"/>
        <v>0</v>
      </c>
      <c r="AS3504" s="40">
        <f t="shared" si="2468"/>
        <v>0</v>
      </c>
      <c r="AT3504" s="40">
        <f t="shared" si="2468"/>
        <v>0</v>
      </c>
      <c r="AU3504" s="40">
        <f t="shared" si="2468"/>
        <v>0</v>
      </c>
      <c r="AV3504" s="40">
        <f t="shared" si="2468"/>
        <v>0</v>
      </c>
      <c r="AW3504" s="40">
        <f t="shared" si="2468"/>
        <v>0</v>
      </c>
      <c r="AX3504" s="40">
        <f t="shared" si="2468"/>
        <v>0</v>
      </c>
      <c r="AY3504" s="40">
        <f t="shared" si="2468"/>
        <v>0</v>
      </c>
      <c r="AZ3504" s="40">
        <f t="shared" si="2468"/>
        <v>0</v>
      </c>
      <c r="BA3504" s="40">
        <f t="shared" si="2468"/>
        <v>0</v>
      </c>
      <c r="BB3504" s="40">
        <f t="shared" si="2468"/>
        <v>0</v>
      </c>
      <c r="BC3504" s="40">
        <f t="shared" si="2468"/>
        <v>0</v>
      </c>
      <c r="BD3504" s="40">
        <f t="shared" si="2468"/>
        <v>0</v>
      </c>
    </row>
    <row r="3505" spans="1:59" ht="16" x14ac:dyDescent="0.2">
      <c r="B3505" s="11">
        <f t="shared" si="2467"/>
        <v>129</v>
      </c>
      <c r="C3505" s="12" t="str">
        <f t="shared" si="2467"/>
        <v>SAS HSR 4</v>
      </c>
      <c r="D3505" s="46" t="s">
        <v>24</v>
      </c>
      <c r="E3505" s="51">
        <f>IF(E3503&gt;MAX($O$3:$BD$3),BD3494,
IF(E3503&lt;MIN($O$3:$BD$3),1,SUMIFS($O3495:$BD3495,$O$2:$BD$2,"&lt;="&amp;E3503,$O$3:$BD$3,"&gt;="&amp;E3503)))</f>
        <v>1.0823802010271435</v>
      </c>
      <c r="F3505" s="15"/>
      <c r="G3505" s="49" t="s">
        <v>265</v>
      </c>
      <c r="H3505" s="31">
        <v>0</v>
      </c>
      <c r="I3505" s="32">
        <v>0</v>
      </c>
      <c r="J3505" s="32">
        <v>0</v>
      </c>
      <c r="K3505" s="23"/>
      <c r="L3505" s="52" t="s">
        <v>266</v>
      </c>
      <c r="M3505" s="72"/>
      <c r="N3505" s="72"/>
      <c r="O3505" s="41">
        <f t="shared" ref="O3505:BD3505" si="2469">IFERROR(((O$3&gt;=$E3500)*(O$2&lt;=$E3500))*$H3508,"")</f>
        <v>0</v>
      </c>
      <c r="P3505" s="41">
        <f t="shared" si="2469"/>
        <v>0</v>
      </c>
      <c r="Q3505" s="41">
        <f t="shared" si="2469"/>
        <v>0</v>
      </c>
      <c r="R3505" s="41">
        <f t="shared" si="2469"/>
        <v>0</v>
      </c>
      <c r="S3505" s="41">
        <f t="shared" si="2469"/>
        <v>0</v>
      </c>
      <c r="T3505" s="41">
        <f t="shared" si="2469"/>
        <v>0</v>
      </c>
      <c r="U3505" s="41">
        <f t="shared" si="2469"/>
        <v>0</v>
      </c>
      <c r="V3505" s="41">
        <f t="shared" si="2469"/>
        <v>0</v>
      </c>
      <c r="W3505" s="41">
        <f t="shared" si="2469"/>
        <v>0</v>
      </c>
      <c r="X3505" s="41">
        <f t="shared" si="2469"/>
        <v>0</v>
      </c>
      <c r="Y3505" s="41">
        <f t="shared" si="2469"/>
        <v>0</v>
      </c>
      <c r="Z3505" s="41">
        <f t="shared" si="2469"/>
        <v>0</v>
      </c>
      <c r="AA3505" s="41">
        <f t="shared" si="2469"/>
        <v>0</v>
      </c>
      <c r="AB3505" s="41">
        <f t="shared" si="2469"/>
        <v>0</v>
      </c>
      <c r="AC3505" s="41">
        <f t="shared" si="2469"/>
        <v>0</v>
      </c>
      <c r="AD3505" s="41">
        <f t="shared" si="2469"/>
        <v>0</v>
      </c>
      <c r="AE3505" s="41">
        <f t="shared" si="2469"/>
        <v>0</v>
      </c>
      <c r="AF3505" s="41">
        <f t="shared" si="2469"/>
        <v>0</v>
      </c>
      <c r="AG3505" s="41">
        <f t="shared" si="2469"/>
        <v>0</v>
      </c>
      <c r="AH3505" s="41">
        <f t="shared" si="2469"/>
        <v>0</v>
      </c>
      <c r="AI3505" s="41">
        <f t="shared" si="2469"/>
        <v>0</v>
      </c>
      <c r="AJ3505" s="41">
        <f t="shared" si="2469"/>
        <v>0</v>
      </c>
      <c r="AK3505" s="41">
        <f t="shared" si="2469"/>
        <v>0</v>
      </c>
      <c r="AL3505" s="41">
        <f t="shared" si="2469"/>
        <v>0</v>
      </c>
      <c r="AM3505" s="41">
        <f t="shared" si="2469"/>
        <v>0</v>
      </c>
      <c r="AN3505" s="41">
        <f t="shared" si="2469"/>
        <v>0</v>
      </c>
      <c r="AO3505" s="41">
        <f t="shared" si="2469"/>
        <v>0</v>
      </c>
      <c r="AP3505" s="41">
        <f t="shared" si="2469"/>
        <v>0</v>
      </c>
      <c r="AQ3505" s="41">
        <f t="shared" si="2469"/>
        <v>0</v>
      </c>
      <c r="AR3505" s="41">
        <f t="shared" si="2469"/>
        <v>0</v>
      </c>
      <c r="AS3505" s="41">
        <f t="shared" si="2469"/>
        <v>0</v>
      </c>
      <c r="AT3505" s="41">
        <f t="shared" si="2469"/>
        <v>0</v>
      </c>
      <c r="AU3505" s="41">
        <f t="shared" si="2469"/>
        <v>0</v>
      </c>
      <c r="AV3505" s="41">
        <f t="shared" si="2469"/>
        <v>0</v>
      </c>
      <c r="AW3505" s="41">
        <f t="shared" si="2469"/>
        <v>0</v>
      </c>
      <c r="AX3505" s="41">
        <f t="shared" si="2469"/>
        <v>0</v>
      </c>
      <c r="AY3505" s="41">
        <f t="shared" si="2469"/>
        <v>0</v>
      </c>
      <c r="AZ3505" s="41">
        <f t="shared" si="2469"/>
        <v>0</v>
      </c>
      <c r="BA3505" s="41">
        <f t="shared" si="2469"/>
        <v>0</v>
      </c>
      <c r="BB3505" s="41">
        <f t="shared" si="2469"/>
        <v>0</v>
      </c>
      <c r="BC3505" s="41">
        <f t="shared" si="2469"/>
        <v>0</v>
      </c>
      <c r="BD3505" s="41">
        <f t="shared" si="2469"/>
        <v>0</v>
      </c>
    </row>
    <row r="3506" spans="1:59" ht="16" x14ac:dyDescent="0.2">
      <c r="B3506" s="11">
        <f t="shared" si="2467"/>
        <v>129</v>
      </c>
      <c r="C3506" s="12" t="str">
        <f t="shared" si="2467"/>
        <v>SAS HSR 4</v>
      </c>
      <c r="D3506" s="46" t="s">
        <v>8</v>
      </c>
      <c r="E3506" s="42">
        <v>0</v>
      </c>
      <c r="F3506" s="15"/>
      <c r="G3506" s="49" t="s">
        <v>267</v>
      </c>
      <c r="H3506" s="31">
        <v>0</v>
      </c>
      <c r="I3506" s="32">
        <v>0</v>
      </c>
      <c r="J3506" s="32">
        <v>0</v>
      </c>
      <c r="L3506" s="52" t="s">
        <v>268</v>
      </c>
      <c r="M3506" s="72"/>
      <c r="N3506" s="72"/>
      <c r="O3506" s="41">
        <f t="shared" ref="O3506:BD3506" si="2470">IFERROR(((O$3&gt;=$E3503)*(O$2&lt;=$E3503))*$J3508,"")</f>
        <v>0</v>
      </c>
      <c r="P3506" s="41">
        <f t="shared" si="2470"/>
        <v>0</v>
      </c>
      <c r="Q3506" s="41">
        <f t="shared" si="2470"/>
        <v>0</v>
      </c>
      <c r="R3506" s="41">
        <f t="shared" si="2470"/>
        <v>0</v>
      </c>
      <c r="S3506" s="41">
        <f t="shared" si="2470"/>
        <v>0</v>
      </c>
      <c r="T3506" s="41">
        <f t="shared" si="2470"/>
        <v>0</v>
      </c>
      <c r="U3506" s="41">
        <f t="shared" si="2470"/>
        <v>0</v>
      </c>
      <c r="V3506" s="41">
        <f t="shared" si="2470"/>
        <v>0</v>
      </c>
      <c r="W3506" s="41">
        <f t="shared" si="2470"/>
        <v>0</v>
      </c>
      <c r="X3506" s="41">
        <f t="shared" si="2470"/>
        <v>0</v>
      </c>
      <c r="Y3506" s="41">
        <f t="shared" si="2470"/>
        <v>0</v>
      </c>
      <c r="Z3506" s="41">
        <f t="shared" si="2470"/>
        <v>0</v>
      </c>
      <c r="AA3506" s="41">
        <f t="shared" si="2470"/>
        <v>0</v>
      </c>
      <c r="AB3506" s="41">
        <f t="shared" si="2470"/>
        <v>0</v>
      </c>
      <c r="AC3506" s="41">
        <f t="shared" si="2470"/>
        <v>0</v>
      </c>
      <c r="AD3506" s="41">
        <f t="shared" si="2470"/>
        <v>0</v>
      </c>
      <c r="AE3506" s="41">
        <f t="shared" si="2470"/>
        <v>0</v>
      </c>
      <c r="AF3506" s="41">
        <f t="shared" si="2470"/>
        <v>0</v>
      </c>
      <c r="AG3506" s="41">
        <f t="shared" si="2470"/>
        <v>0</v>
      </c>
      <c r="AH3506" s="41">
        <f t="shared" si="2470"/>
        <v>0</v>
      </c>
      <c r="AI3506" s="41">
        <f t="shared" si="2470"/>
        <v>0</v>
      </c>
      <c r="AJ3506" s="41">
        <f t="shared" si="2470"/>
        <v>0</v>
      </c>
      <c r="AK3506" s="41">
        <f t="shared" si="2470"/>
        <v>0</v>
      </c>
      <c r="AL3506" s="41">
        <f t="shared" si="2470"/>
        <v>0</v>
      </c>
      <c r="AM3506" s="41">
        <f t="shared" si="2470"/>
        <v>0</v>
      </c>
      <c r="AN3506" s="41">
        <f t="shared" si="2470"/>
        <v>0</v>
      </c>
      <c r="AO3506" s="41">
        <f t="shared" si="2470"/>
        <v>0</v>
      </c>
      <c r="AP3506" s="41">
        <f t="shared" si="2470"/>
        <v>0</v>
      </c>
      <c r="AQ3506" s="41">
        <f t="shared" si="2470"/>
        <v>0</v>
      </c>
      <c r="AR3506" s="41">
        <f t="shared" si="2470"/>
        <v>0</v>
      </c>
      <c r="AS3506" s="41">
        <f t="shared" si="2470"/>
        <v>0</v>
      </c>
      <c r="AT3506" s="41">
        <f t="shared" si="2470"/>
        <v>0</v>
      </c>
      <c r="AU3506" s="41">
        <f t="shared" si="2470"/>
        <v>0</v>
      </c>
      <c r="AV3506" s="41">
        <f t="shared" si="2470"/>
        <v>0</v>
      </c>
      <c r="AW3506" s="41">
        <f t="shared" si="2470"/>
        <v>0</v>
      </c>
      <c r="AX3506" s="41">
        <f t="shared" si="2470"/>
        <v>0</v>
      </c>
      <c r="AY3506" s="41">
        <f t="shared" si="2470"/>
        <v>0</v>
      </c>
      <c r="AZ3506" s="41">
        <f t="shared" si="2470"/>
        <v>0</v>
      </c>
      <c r="BA3506" s="41">
        <f t="shared" si="2470"/>
        <v>0</v>
      </c>
      <c r="BB3506" s="41">
        <f t="shared" si="2470"/>
        <v>0</v>
      </c>
      <c r="BC3506" s="41">
        <f t="shared" si="2470"/>
        <v>0</v>
      </c>
      <c r="BD3506" s="41">
        <f t="shared" si="2470"/>
        <v>0</v>
      </c>
    </row>
    <row r="3507" spans="1:59" ht="16" x14ac:dyDescent="0.2">
      <c r="B3507" s="11">
        <f t="shared" si="2467"/>
        <v>129</v>
      </c>
      <c r="C3507" s="12" t="str">
        <f t="shared" si="2467"/>
        <v>SAS HSR 4</v>
      </c>
      <c r="D3507" s="46" t="s">
        <v>269</v>
      </c>
      <c r="E3507" s="31">
        <v>0</v>
      </c>
      <c r="F3507" s="15"/>
      <c r="G3507" s="53"/>
      <c r="H3507" s="15"/>
      <c r="I3507" s="15"/>
      <c r="J3507" s="23"/>
      <c r="L3507" s="52" t="s">
        <v>270</v>
      </c>
      <c r="M3507" s="72"/>
      <c r="N3507" s="72"/>
      <c r="O3507" s="41">
        <f t="shared" ref="O3507:BD3507" si="2471">IFERROR(((O$3&gt;=$J3497)*(O$2&lt;=$J3497))*$E3508,"")</f>
        <v>0</v>
      </c>
      <c r="P3507" s="41">
        <f t="shared" si="2471"/>
        <v>0</v>
      </c>
      <c r="Q3507" s="41">
        <f t="shared" si="2471"/>
        <v>0</v>
      </c>
      <c r="R3507" s="41">
        <f t="shared" si="2471"/>
        <v>0</v>
      </c>
      <c r="S3507" s="41">
        <f t="shared" si="2471"/>
        <v>0</v>
      </c>
      <c r="T3507" s="41">
        <f t="shared" si="2471"/>
        <v>0</v>
      </c>
      <c r="U3507" s="41">
        <f t="shared" si="2471"/>
        <v>0</v>
      </c>
      <c r="V3507" s="41">
        <f t="shared" si="2471"/>
        <v>0</v>
      </c>
      <c r="W3507" s="41">
        <f t="shared" si="2471"/>
        <v>0</v>
      </c>
      <c r="X3507" s="41">
        <f t="shared" si="2471"/>
        <v>0</v>
      </c>
      <c r="Y3507" s="41">
        <f t="shared" si="2471"/>
        <v>0</v>
      </c>
      <c r="Z3507" s="41">
        <f t="shared" si="2471"/>
        <v>0</v>
      </c>
      <c r="AA3507" s="41">
        <f t="shared" si="2471"/>
        <v>0</v>
      </c>
      <c r="AB3507" s="41">
        <f t="shared" si="2471"/>
        <v>0</v>
      </c>
      <c r="AC3507" s="41">
        <f t="shared" si="2471"/>
        <v>0</v>
      </c>
      <c r="AD3507" s="41">
        <f t="shared" si="2471"/>
        <v>0</v>
      </c>
      <c r="AE3507" s="41">
        <f t="shared" si="2471"/>
        <v>0</v>
      </c>
      <c r="AF3507" s="41">
        <f t="shared" si="2471"/>
        <v>0</v>
      </c>
      <c r="AG3507" s="41">
        <f t="shared" si="2471"/>
        <v>0</v>
      </c>
      <c r="AH3507" s="41">
        <f t="shared" si="2471"/>
        <v>0</v>
      </c>
      <c r="AI3507" s="41">
        <f t="shared" si="2471"/>
        <v>0</v>
      </c>
      <c r="AJ3507" s="41">
        <f t="shared" si="2471"/>
        <v>0</v>
      </c>
      <c r="AK3507" s="41">
        <f t="shared" si="2471"/>
        <v>0</v>
      </c>
      <c r="AL3507" s="41">
        <f t="shared" si="2471"/>
        <v>0</v>
      </c>
      <c r="AM3507" s="41">
        <f t="shared" si="2471"/>
        <v>0</v>
      </c>
      <c r="AN3507" s="41">
        <f t="shared" si="2471"/>
        <v>0</v>
      </c>
      <c r="AO3507" s="41">
        <f t="shared" si="2471"/>
        <v>0</v>
      </c>
      <c r="AP3507" s="41">
        <f t="shared" si="2471"/>
        <v>0</v>
      </c>
      <c r="AQ3507" s="41">
        <f t="shared" si="2471"/>
        <v>0</v>
      </c>
      <c r="AR3507" s="41">
        <f t="shared" si="2471"/>
        <v>0</v>
      </c>
      <c r="AS3507" s="41">
        <f t="shared" si="2471"/>
        <v>0</v>
      </c>
      <c r="AT3507" s="41">
        <f t="shared" si="2471"/>
        <v>0</v>
      </c>
      <c r="AU3507" s="41">
        <f t="shared" si="2471"/>
        <v>0</v>
      </c>
      <c r="AV3507" s="41">
        <f t="shared" si="2471"/>
        <v>0</v>
      </c>
      <c r="AW3507" s="41">
        <f t="shared" si="2471"/>
        <v>0</v>
      </c>
      <c r="AX3507" s="41">
        <f t="shared" si="2471"/>
        <v>0</v>
      </c>
      <c r="AY3507" s="41">
        <f t="shared" si="2471"/>
        <v>0</v>
      </c>
      <c r="AZ3507" s="41">
        <f t="shared" si="2471"/>
        <v>0</v>
      </c>
      <c r="BA3507" s="41">
        <f t="shared" si="2471"/>
        <v>0</v>
      </c>
      <c r="BB3507" s="41">
        <f t="shared" si="2471"/>
        <v>0</v>
      </c>
      <c r="BC3507" s="41">
        <f t="shared" si="2471"/>
        <v>0</v>
      </c>
      <c r="BD3507" s="41">
        <f t="shared" si="2471"/>
        <v>0</v>
      </c>
    </row>
    <row r="3508" spans="1:59" ht="16" x14ac:dyDescent="0.2">
      <c r="B3508" s="11">
        <f t="shared" si="2467"/>
        <v>129</v>
      </c>
      <c r="C3508" s="12" t="str">
        <f t="shared" si="2467"/>
        <v>SAS HSR 4</v>
      </c>
      <c r="D3508" s="46" t="s">
        <v>270</v>
      </c>
      <c r="E3508" s="31">
        <v>0</v>
      </c>
      <c r="F3508" s="15"/>
      <c r="G3508" s="46" t="s">
        <v>266</v>
      </c>
      <c r="H3508" s="31">
        <v>0</v>
      </c>
      <c r="I3508" s="46" t="s">
        <v>268</v>
      </c>
      <c r="J3508" s="31">
        <v>0</v>
      </c>
      <c r="L3508" s="54" t="s">
        <v>271</v>
      </c>
      <c r="M3508" s="73"/>
      <c r="N3508" s="73"/>
      <c r="O3508" s="45">
        <f t="shared" ref="O3508:BD3508" si="2472">IFERROR(-($E3489+$H3489+$J3489)*O3490,"")</f>
        <v>0</v>
      </c>
      <c r="P3508" s="45">
        <f t="shared" si="2472"/>
        <v>0</v>
      </c>
      <c r="Q3508" s="45">
        <f t="shared" si="2472"/>
        <v>0</v>
      </c>
      <c r="R3508" s="45">
        <f t="shared" si="2472"/>
        <v>0</v>
      </c>
      <c r="S3508" s="45">
        <f t="shared" si="2472"/>
        <v>0</v>
      </c>
      <c r="T3508" s="45">
        <f t="shared" si="2472"/>
        <v>0</v>
      </c>
      <c r="U3508" s="45">
        <f t="shared" si="2472"/>
        <v>0</v>
      </c>
      <c r="V3508" s="45">
        <f t="shared" si="2472"/>
        <v>0</v>
      </c>
      <c r="W3508" s="45">
        <f t="shared" si="2472"/>
        <v>0</v>
      </c>
      <c r="X3508" s="45">
        <f t="shared" si="2472"/>
        <v>0</v>
      </c>
      <c r="Y3508" s="45">
        <f t="shared" si="2472"/>
        <v>0</v>
      </c>
      <c r="Z3508" s="45">
        <f t="shared" si="2472"/>
        <v>0</v>
      </c>
      <c r="AA3508" s="45">
        <f t="shared" si="2472"/>
        <v>0</v>
      </c>
      <c r="AB3508" s="45">
        <f t="shared" si="2472"/>
        <v>0</v>
      </c>
      <c r="AC3508" s="45">
        <f t="shared" si="2472"/>
        <v>0</v>
      </c>
      <c r="AD3508" s="45">
        <f t="shared" si="2472"/>
        <v>0</v>
      </c>
      <c r="AE3508" s="45">
        <f t="shared" si="2472"/>
        <v>0</v>
      </c>
      <c r="AF3508" s="45">
        <f t="shared" si="2472"/>
        <v>0</v>
      </c>
      <c r="AG3508" s="45">
        <f t="shared" si="2472"/>
        <v>0</v>
      </c>
      <c r="AH3508" s="45">
        <f t="shared" si="2472"/>
        <v>0</v>
      </c>
      <c r="AI3508" s="45">
        <f t="shared" si="2472"/>
        <v>0</v>
      </c>
      <c r="AJ3508" s="45">
        <f t="shared" si="2472"/>
        <v>0</v>
      </c>
      <c r="AK3508" s="45">
        <f t="shared" si="2472"/>
        <v>0</v>
      </c>
      <c r="AL3508" s="45">
        <f t="shared" si="2472"/>
        <v>0</v>
      </c>
      <c r="AM3508" s="45">
        <f t="shared" si="2472"/>
        <v>0</v>
      </c>
      <c r="AN3508" s="45">
        <f t="shared" si="2472"/>
        <v>0</v>
      </c>
      <c r="AO3508" s="45">
        <f t="shared" si="2472"/>
        <v>0</v>
      </c>
      <c r="AP3508" s="45">
        <f t="shared" si="2472"/>
        <v>0</v>
      </c>
      <c r="AQ3508" s="45">
        <f t="shared" si="2472"/>
        <v>0</v>
      </c>
      <c r="AR3508" s="45">
        <f t="shared" si="2472"/>
        <v>0</v>
      </c>
      <c r="AS3508" s="45">
        <f t="shared" si="2472"/>
        <v>0</v>
      </c>
      <c r="AT3508" s="45">
        <f t="shared" si="2472"/>
        <v>0</v>
      </c>
      <c r="AU3508" s="45">
        <f t="shared" si="2472"/>
        <v>0</v>
      </c>
      <c r="AV3508" s="45">
        <f t="shared" si="2472"/>
        <v>0</v>
      </c>
      <c r="AW3508" s="45">
        <f t="shared" si="2472"/>
        <v>0</v>
      </c>
      <c r="AX3508" s="45">
        <f t="shared" si="2472"/>
        <v>0</v>
      </c>
      <c r="AY3508" s="45">
        <f t="shared" si="2472"/>
        <v>0</v>
      </c>
      <c r="AZ3508" s="45">
        <f t="shared" si="2472"/>
        <v>0</v>
      </c>
      <c r="BA3508" s="45">
        <f t="shared" si="2472"/>
        <v>0</v>
      </c>
      <c r="BB3508" s="45">
        <f t="shared" si="2472"/>
        <v>0</v>
      </c>
      <c r="BC3508" s="45">
        <f t="shared" si="2472"/>
        <v>0</v>
      </c>
      <c r="BD3508" s="45">
        <f t="shared" si="2472"/>
        <v>0</v>
      </c>
    </row>
    <row r="3509" spans="1:59" x14ac:dyDescent="0.2">
      <c r="A3509"/>
      <c r="B3509"/>
      <c r="C3509"/>
      <c r="D3509"/>
      <c r="E3509"/>
      <c r="F3509"/>
      <c r="G3509"/>
      <c r="H3509"/>
      <c r="I3509"/>
      <c r="J3509"/>
      <c r="K3509"/>
      <c r="L3509"/>
      <c r="M3509"/>
      <c r="N3509"/>
      <c r="O3509"/>
      <c r="P3509"/>
      <c r="Q3509"/>
      <c r="R3509"/>
      <c r="S3509"/>
      <c r="T3509"/>
      <c r="U3509"/>
      <c r="V3509"/>
      <c r="W3509"/>
      <c r="X3509"/>
      <c r="Y3509"/>
      <c r="Z3509"/>
      <c r="AA3509"/>
      <c r="AB3509"/>
      <c r="AC3509"/>
      <c r="AD3509"/>
      <c r="AE3509"/>
      <c r="AF3509"/>
      <c r="AG3509"/>
      <c r="AH3509"/>
      <c r="AI3509"/>
      <c r="AJ3509"/>
      <c r="AK3509"/>
      <c r="AL3509"/>
      <c r="AM3509"/>
      <c r="AN3509"/>
      <c r="AO3509"/>
      <c r="AP3509"/>
      <c r="AQ3509"/>
      <c r="AR3509"/>
      <c r="AS3509"/>
      <c r="AT3509"/>
      <c r="AU3509"/>
      <c r="AV3509"/>
      <c r="AW3509"/>
      <c r="AX3509"/>
      <c r="AY3509"/>
      <c r="AZ3509"/>
      <c r="BA3509"/>
      <c r="BB3509"/>
      <c r="BC3509"/>
      <c r="BD3509"/>
    </row>
    <row r="3510" spans="1:59" ht="16" x14ac:dyDescent="0.2">
      <c r="A3510"/>
      <c r="B3510"/>
      <c r="C3510"/>
      <c r="D3510"/>
      <c r="E3510"/>
      <c r="F3510"/>
      <c r="G3510"/>
      <c r="H3510"/>
      <c r="I3510"/>
      <c r="J3510"/>
      <c r="K3510"/>
      <c r="L3510"/>
      <c r="M3510"/>
      <c r="N3510"/>
      <c r="O3510"/>
      <c r="P3510"/>
      <c r="Q3510"/>
      <c r="R3510"/>
      <c r="S3510"/>
      <c r="T3510"/>
      <c r="U3510"/>
      <c r="V3510"/>
      <c r="W3510"/>
      <c r="X3510"/>
      <c r="Y3510"/>
      <c r="Z3510"/>
      <c r="AA3510"/>
      <c r="AB3510"/>
      <c r="AC3510"/>
      <c r="AD3510"/>
      <c r="AE3510"/>
      <c r="AF3510"/>
      <c r="AG3510"/>
      <c r="AH3510"/>
      <c r="AI3510"/>
      <c r="AJ3510"/>
      <c r="AK3510"/>
      <c r="AL3510"/>
      <c r="AM3510"/>
      <c r="AN3510"/>
      <c r="AO3510"/>
      <c r="AP3510"/>
      <c r="AQ3510"/>
      <c r="AR3510"/>
      <c r="AS3510"/>
      <c r="AT3510"/>
      <c r="AU3510"/>
      <c r="AV3510"/>
      <c r="AW3510"/>
      <c r="AX3510"/>
      <c r="AY3510"/>
      <c r="AZ3510"/>
      <c r="BA3510"/>
      <c r="BB3510"/>
      <c r="BC3510"/>
      <c r="BD3510"/>
      <c r="BE3510" s="1"/>
    </row>
    <row r="3511" spans="1:59" ht="16" x14ac:dyDescent="0.2">
      <c r="A3511" s="1"/>
      <c r="B3511" s="67">
        <v>130</v>
      </c>
      <c r="C3511" s="68" t="str">
        <f>H3513</f>
        <v>SCI HSR 5</v>
      </c>
      <c r="D3511" s="69" t="s">
        <v>190</v>
      </c>
      <c r="E3511" s="69"/>
      <c r="F3511" s="69"/>
      <c r="G3511" s="69"/>
      <c r="H3511" s="69"/>
      <c r="I3511" s="69"/>
      <c r="J3511" s="69"/>
      <c r="K3511" s="68"/>
      <c r="L3511" s="68"/>
      <c r="M3511" s="68"/>
      <c r="N3511" s="68"/>
      <c r="O3511" s="82"/>
      <c r="P3511" s="82"/>
      <c r="Q3511" s="82"/>
      <c r="R3511" s="82"/>
      <c r="S3511" s="82"/>
      <c r="T3511" s="82"/>
      <c r="U3511" s="82"/>
      <c r="V3511" s="82"/>
      <c r="W3511" s="82"/>
      <c r="X3511" s="82"/>
      <c r="Y3511" s="82"/>
      <c r="Z3511" s="82"/>
      <c r="AA3511" s="82"/>
      <c r="AB3511" s="82"/>
      <c r="AC3511" s="82"/>
      <c r="AD3511" s="82"/>
      <c r="AE3511" s="82"/>
      <c r="AF3511" s="82"/>
      <c r="AG3511" s="82"/>
      <c r="AH3511" s="82"/>
      <c r="AI3511" s="82"/>
      <c r="AJ3511" s="82"/>
      <c r="AK3511" s="82"/>
      <c r="AL3511" s="82"/>
      <c r="AM3511" s="82"/>
      <c r="AN3511" s="82"/>
      <c r="AO3511" s="82"/>
      <c r="AP3511" s="82"/>
      <c r="AQ3511" s="82"/>
      <c r="AR3511" s="82"/>
      <c r="AS3511" s="82"/>
      <c r="AT3511" s="82"/>
      <c r="AU3511" s="82"/>
      <c r="AV3511" s="82"/>
      <c r="AW3511" s="82"/>
      <c r="AX3511" s="82"/>
      <c r="AY3511" s="82"/>
      <c r="AZ3511" s="82"/>
      <c r="BA3511" s="82"/>
      <c r="BB3511" s="82"/>
      <c r="BC3511" s="82"/>
      <c r="BD3511" s="82"/>
      <c r="BE3511" s="1"/>
      <c r="BF3511" s="1"/>
      <c r="BG3511" s="1"/>
    </row>
    <row r="3512" spans="1:59" ht="16" x14ac:dyDescent="0.2">
      <c r="A3512" s="35"/>
      <c r="B3512" s="11">
        <f>B3511</f>
        <v>130</v>
      </c>
      <c r="C3512" s="12" t="str">
        <f>C3511</f>
        <v>SCI HSR 5</v>
      </c>
      <c r="D3512" s="35"/>
      <c r="E3512" s="35"/>
      <c r="F3512" s="35"/>
      <c r="G3512" s="35"/>
      <c r="H3512" s="35"/>
      <c r="I3512" s="35"/>
      <c r="J3512" s="35"/>
      <c r="K3512" s="35"/>
      <c r="L3512" s="35"/>
      <c r="M3512" s="35"/>
      <c r="N3512" s="35"/>
      <c r="O3512" s="44"/>
      <c r="P3512" s="44"/>
      <c r="Q3512" s="44"/>
      <c r="R3512" s="44"/>
      <c r="S3512" s="44"/>
      <c r="T3512" s="44"/>
      <c r="U3512" s="44"/>
      <c r="V3512" s="44"/>
      <c r="W3512" s="44"/>
      <c r="X3512" s="44"/>
      <c r="Y3512" s="44"/>
      <c r="Z3512" s="44"/>
      <c r="AA3512" s="44"/>
      <c r="AB3512" s="44"/>
      <c r="AC3512" s="44"/>
      <c r="AD3512" s="44"/>
      <c r="AE3512" s="44"/>
      <c r="AF3512" s="44"/>
      <c r="AG3512" s="44"/>
      <c r="AH3512" s="44"/>
      <c r="AI3512" s="44"/>
      <c r="AJ3512" s="44"/>
      <c r="AK3512" s="44"/>
      <c r="AL3512" s="44"/>
      <c r="AM3512" s="44"/>
      <c r="AN3512" s="44"/>
      <c r="AO3512" s="44"/>
      <c r="AP3512" s="44"/>
      <c r="AQ3512" s="44"/>
      <c r="AR3512" s="44"/>
      <c r="AS3512" s="44"/>
      <c r="AT3512" s="44"/>
      <c r="AU3512" s="44"/>
      <c r="AV3512" s="44"/>
      <c r="AW3512" s="44"/>
      <c r="AX3512" s="44"/>
      <c r="AY3512" s="44"/>
      <c r="AZ3512" s="44"/>
      <c r="BA3512" s="44"/>
      <c r="BB3512" s="44"/>
      <c r="BC3512" s="44"/>
      <c r="BD3512" s="44"/>
      <c r="BE3512" s="35"/>
      <c r="BF3512" s="35"/>
      <c r="BG3512" s="35"/>
    </row>
    <row r="3513" spans="1:59" ht="16" x14ac:dyDescent="0.2">
      <c r="B3513" s="11">
        <f t="shared" ref="B3513:C3528" si="2473">B3512</f>
        <v>130</v>
      </c>
      <c r="C3513" s="12" t="str">
        <f t="shared" si="2473"/>
        <v>SCI HSR 5</v>
      </c>
      <c r="D3513" s="13" t="s">
        <v>2</v>
      </c>
      <c r="E3513" s="14" t="s">
        <v>95</v>
      </c>
      <c r="F3513" s="15"/>
      <c r="G3513" s="13" t="s">
        <v>229</v>
      </c>
      <c r="H3513" s="14" t="s">
        <v>32</v>
      </c>
      <c r="I3513" s="14"/>
      <c r="J3513" s="14"/>
      <c r="L3513" s="16" t="s">
        <v>230</v>
      </c>
      <c r="M3513" s="70"/>
      <c r="N3513" s="70"/>
      <c r="O3513" s="17">
        <f>($E3524&gt;0)*($E3518&lt;O$2)*(EDATE($E3518,$E3524)&gt;O$3)*((O$3-O$2+1)/O$4)
+($E3524&gt;0)*($E3518&lt;O$2)*(EDATE($E3518,$E3524)&gt;=O$2)*(EDATE($E3518,$E3524)&lt;=O$3)*((EDATE($E3518,$E3524)-O$2)/O$4)
+($E3524&gt;0)*($E3518&lt;O$2)*(EDATE($E3518,$E3524)&lt;O$2)*(0)
+($E3524&gt;0)*($E3518&gt;=O$2)*($E3518&lt;=O$3)*(EDATE($E3518,$E3524)&gt;=O$2)*(EDATE($E3518,$E3524)&lt;=O$3)*((EDATE($E3518,$E3524)-$E3518+1)/O$4)
+($E3524&gt;0)*($E3518&gt;=O$2)*($E3518&lt;=O$3)*(EDATE($E3518,$E3524)&gt;O$3)*((O$3-$E3518+1)/O$4)
+($E3524&gt;0)*($E3518&gt;O$3)*(0)</f>
        <v>0</v>
      </c>
      <c r="P3513" s="17">
        <f t="shared" ref="P3513:BD3513" si="2474">($E3524&gt;0)*($E3518&lt;P$2)*(EDATE($E3518,$E3524)&gt;P$3)*((P$3-P$2+1)/P$4)
+($E3524&gt;0)*($E3518&lt;P$2)*(EDATE($E3518,$E3524)&gt;=P$2)*(EDATE($E3518,$E3524)&lt;=P$3)*((EDATE($E3518,$E3524)-P$2)/P$4)
+($E3524&gt;0)*($E3518&lt;P$2)*(EDATE($E3518,$E3524)&lt;P$2)*(0)
+($E3524&gt;0)*($E3518&gt;=P$2)*($E3518&lt;=P$3)*(EDATE($E3518,$E3524)&gt;=P$2)*(EDATE($E3518,$E3524)&lt;=P$3)*((EDATE($E3518,$E3524)-$E3518+1)/P$4)
+($E3524&gt;0)*($E3518&gt;=P$2)*($E3518&lt;=P$3)*(EDATE($E3518,$E3524)&gt;P$3)*((P$3-$E3518+1)/P$4)
+($E3524&gt;0)*($E3518&gt;P$3)*(0)</f>
        <v>0</v>
      </c>
      <c r="Q3513" s="17">
        <f t="shared" si="2474"/>
        <v>0</v>
      </c>
      <c r="R3513" s="17">
        <f t="shared" si="2474"/>
        <v>0</v>
      </c>
      <c r="S3513" s="17">
        <f t="shared" si="2474"/>
        <v>0</v>
      </c>
      <c r="T3513" s="17">
        <f t="shared" si="2474"/>
        <v>0</v>
      </c>
      <c r="U3513" s="17">
        <f t="shared" si="2474"/>
        <v>0</v>
      </c>
      <c r="V3513" s="17">
        <f t="shared" si="2474"/>
        <v>0</v>
      </c>
      <c r="W3513" s="17">
        <f t="shared" si="2474"/>
        <v>0</v>
      </c>
      <c r="X3513" s="17">
        <f t="shared" si="2474"/>
        <v>0</v>
      </c>
      <c r="Y3513" s="17">
        <f t="shared" si="2474"/>
        <v>0</v>
      </c>
      <c r="Z3513" s="17">
        <f t="shared" si="2474"/>
        <v>0</v>
      </c>
      <c r="AA3513" s="17">
        <f t="shared" si="2474"/>
        <v>0</v>
      </c>
      <c r="AB3513" s="17">
        <f t="shared" si="2474"/>
        <v>0</v>
      </c>
      <c r="AC3513" s="17">
        <f t="shared" si="2474"/>
        <v>0</v>
      </c>
      <c r="AD3513" s="17">
        <f t="shared" si="2474"/>
        <v>0</v>
      </c>
      <c r="AE3513" s="17">
        <f t="shared" si="2474"/>
        <v>0</v>
      </c>
      <c r="AF3513" s="17">
        <f t="shared" si="2474"/>
        <v>0</v>
      </c>
      <c r="AG3513" s="17">
        <f t="shared" si="2474"/>
        <v>0</v>
      </c>
      <c r="AH3513" s="17">
        <f t="shared" si="2474"/>
        <v>0</v>
      </c>
      <c r="AI3513" s="17">
        <f t="shared" si="2474"/>
        <v>0</v>
      </c>
      <c r="AJ3513" s="17">
        <f t="shared" si="2474"/>
        <v>0</v>
      </c>
      <c r="AK3513" s="17">
        <f t="shared" si="2474"/>
        <v>0</v>
      </c>
      <c r="AL3513" s="17">
        <f t="shared" si="2474"/>
        <v>0</v>
      </c>
      <c r="AM3513" s="17">
        <f t="shared" si="2474"/>
        <v>0</v>
      </c>
      <c r="AN3513" s="17">
        <f t="shared" si="2474"/>
        <v>0</v>
      </c>
      <c r="AO3513" s="17">
        <f t="shared" si="2474"/>
        <v>0</v>
      </c>
      <c r="AP3513" s="17">
        <f t="shared" si="2474"/>
        <v>0</v>
      </c>
      <c r="AQ3513" s="17">
        <f t="shared" si="2474"/>
        <v>0</v>
      </c>
      <c r="AR3513" s="17">
        <f t="shared" si="2474"/>
        <v>0</v>
      </c>
      <c r="AS3513" s="17">
        <f t="shared" si="2474"/>
        <v>0</v>
      </c>
      <c r="AT3513" s="17">
        <f t="shared" si="2474"/>
        <v>0</v>
      </c>
      <c r="AU3513" s="17">
        <f t="shared" si="2474"/>
        <v>0</v>
      </c>
      <c r="AV3513" s="17">
        <f t="shared" si="2474"/>
        <v>0</v>
      </c>
      <c r="AW3513" s="17">
        <f t="shared" si="2474"/>
        <v>0</v>
      </c>
      <c r="AX3513" s="17">
        <f t="shared" si="2474"/>
        <v>0</v>
      </c>
      <c r="AY3513" s="17">
        <f t="shared" si="2474"/>
        <v>0</v>
      </c>
      <c r="AZ3513" s="17">
        <f t="shared" si="2474"/>
        <v>0</v>
      </c>
      <c r="BA3513" s="17">
        <f t="shared" si="2474"/>
        <v>0</v>
      </c>
      <c r="BB3513" s="17">
        <f t="shared" si="2474"/>
        <v>0</v>
      </c>
      <c r="BC3513" s="17">
        <f t="shared" si="2474"/>
        <v>0</v>
      </c>
      <c r="BD3513" s="17">
        <f t="shared" si="2474"/>
        <v>0</v>
      </c>
    </row>
    <row r="3514" spans="1:59" ht="16" x14ac:dyDescent="0.2">
      <c r="B3514" s="11">
        <f t="shared" si="2473"/>
        <v>130</v>
      </c>
      <c r="C3514" s="12" t="str">
        <f t="shared" si="2473"/>
        <v>SCI HSR 5</v>
      </c>
      <c r="D3514" s="13" t="s">
        <v>7</v>
      </c>
      <c r="E3514" s="18">
        <v>277.3</v>
      </c>
      <c r="F3514" s="15"/>
      <c r="G3514" s="13" t="s">
        <v>0</v>
      </c>
      <c r="H3514" s="19">
        <v>230.3</v>
      </c>
      <c r="I3514" s="13" t="s">
        <v>20</v>
      </c>
      <c r="J3514" s="19">
        <v>277.3</v>
      </c>
      <c r="L3514" s="20" t="s">
        <v>231</v>
      </c>
      <c r="M3514" s="72"/>
      <c r="N3514" s="72"/>
      <c r="O3514" s="21">
        <f>($H3519&gt;0)*($J3519&lt;O$2)*0
+($H3519&gt;0)*($J3519&gt;=O$2)*($J3519&lt;=O$3)*(($J3519-O$2+1)/O$4)
+($H3519&gt;0)*($J3519&gt;O$3)*($I3519&gt;O$3)*0
+($H3519&gt;0)*($J3519&gt;O$3)*($I3519&lt;=O$3)*($I3519&gt;=O$2)*((O$3-$I3519+1)/O$4)
+($H3519&gt;0)*($J3519&gt;O$3)*($I3519&lt;O$2)*1
+($H3519&gt;0)*($I3519&gt;O$3)*0
+($H3520&gt;0)*($J$2350&lt;O$2)*0
+($H3520&gt;0)*($J3520&gt;=O$2)*($J3520&lt;=O$3)*(($J3520-O$2+1)/O$4)
+($H3520&gt;0)*($J3520&gt;O$3)*($I3520&gt;O$3)*0
+($H3520&gt;0)*($J3520&gt;O$3)*($I3520&lt;=O$3)*($I3520&gt;=O$2)*((O$3-$I3520+1)/O$4)
+($H3520&gt;0)*($J3520&gt;O$3)*($I3520&lt;O$2)*1
+($H3520&gt;0)*($I3520&gt;O$3)*0
+($H3521&gt;0)*($J3521&lt;O$2)*0
+($H3521&gt;0)*($J3521&gt;=O$2)*($J3521&lt;=O$3)*(($J3521-O$2+1)/O$4)
+($H3521&gt;0)*($J3521&gt;O$3)*($I3521&gt;O$3)*0
+($H3521&gt;0)*($J3521&gt;O$3)*($I3521&lt;=O$3)*($I3521&gt;=O$2)*((O$3-$I3521+1)/O$4)
+($H3521&gt;0)*($J3521&gt;O$3)*($I3521&lt;O$2)*1
+($H3521&gt;0)*($I3521&gt;O$3)*0</f>
        <v>0</v>
      </c>
      <c r="P3514" s="21">
        <f t="shared" ref="P3514:BD3514" si="2475">($H3519&gt;0)*($J3519&lt;P$2)*0
+($H3519&gt;0)*($J3519&gt;=P$2)*($J3519&lt;=P$3)*(($J3519-P$2+1)/P$4)
+($H3519&gt;0)*($J3519&gt;P$3)*($I3519&gt;P$3)*0
+($H3519&gt;0)*($J3519&gt;P$3)*($I3519&lt;=P$3)*($I3519&gt;=P$2)*((P$3-$I3519+1)/P$4)
+($H3519&gt;0)*($J3519&gt;P$3)*($I3519&lt;P$2)*1
+($H3519&gt;0)*($I3519&gt;P$3)*0
+($H3520&gt;0)*($J$2350&lt;P$2)*0
+($H3520&gt;0)*($J3520&gt;=P$2)*($J3520&lt;=P$3)*(($J3520-P$2+1)/P$4)
+($H3520&gt;0)*($J3520&gt;P$3)*($I3520&gt;P$3)*0
+($H3520&gt;0)*($J3520&gt;P$3)*($I3520&lt;=P$3)*($I3520&gt;=P$2)*((P$3-$I3520+1)/P$4)
+($H3520&gt;0)*($J3520&gt;P$3)*($I3520&lt;P$2)*1
+($H3520&gt;0)*($I3520&gt;P$3)*0
+($H3521&gt;0)*($J3521&lt;P$2)*0
+($H3521&gt;0)*($J3521&gt;=P$2)*($J3521&lt;=P$3)*(($J3521-P$2+1)/P$4)
+($H3521&gt;0)*($J3521&gt;P$3)*($I3521&gt;P$3)*0
+($H3521&gt;0)*($J3521&gt;P$3)*($I3521&lt;=P$3)*($I3521&gt;=P$2)*((P$3-$I3521+1)/P$4)
+($H3521&gt;0)*($J3521&gt;P$3)*($I3521&lt;P$2)*1
+($H3521&gt;0)*($I3521&gt;P$3)*0</f>
        <v>0</v>
      </c>
      <c r="Q3514" s="21">
        <f t="shared" si="2475"/>
        <v>0</v>
      </c>
      <c r="R3514" s="21">
        <f t="shared" si="2475"/>
        <v>0</v>
      </c>
      <c r="S3514" s="21">
        <f t="shared" si="2475"/>
        <v>0</v>
      </c>
      <c r="T3514" s="21">
        <f t="shared" si="2475"/>
        <v>0</v>
      </c>
      <c r="U3514" s="21">
        <f t="shared" si="2475"/>
        <v>0</v>
      </c>
      <c r="V3514" s="21">
        <f t="shared" si="2475"/>
        <v>0</v>
      </c>
      <c r="W3514" s="21">
        <f t="shared" si="2475"/>
        <v>0</v>
      </c>
      <c r="X3514" s="21">
        <f t="shared" si="2475"/>
        <v>0</v>
      </c>
      <c r="Y3514" s="21">
        <f t="shared" si="2475"/>
        <v>0</v>
      </c>
      <c r="Z3514" s="21">
        <f t="shared" si="2475"/>
        <v>0</v>
      </c>
      <c r="AA3514" s="21">
        <f t="shared" si="2475"/>
        <v>0</v>
      </c>
      <c r="AB3514" s="21">
        <f t="shared" si="2475"/>
        <v>0</v>
      </c>
      <c r="AC3514" s="21">
        <f t="shared" si="2475"/>
        <v>0</v>
      </c>
      <c r="AD3514" s="21">
        <f t="shared" si="2475"/>
        <v>0</v>
      </c>
      <c r="AE3514" s="21">
        <f t="shared" si="2475"/>
        <v>0</v>
      </c>
      <c r="AF3514" s="21">
        <f t="shared" si="2475"/>
        <v>0</v>
      </c>
      <c r="AG3514" s="21">
        <f t="shared" si="2475"/>
        <v>0</v>
      </c>
      <c r="AH3514" s="21">
        <f t="shared" si="2475"/>
        <v>0</v>
      </c>
      <c r="AI3514" s="21">
        <f t="shared" si="2475"/>
        <v>0</v>
      </c>
      <c r="AJ3514" s="21">
        <f t="shared" si="2475"/>
        <v>0</v>
      </c>
      <c r="AK3514" s="21">
        <f t="shared" si="2475"/>
        <v>0</v>
      </c>
      <c r="AL3514" s="21">
        <f t="shared" si="2475"/>
        <v>0</v>
      </c>
      <c r="AM3514" s="21">
        <f t="shared" si="2475"/>
        <v>0</v>
      </c>
      <c r="AN3514" s="21">
        <f t="shared" si="2475"/>
        <v>0</v>
      </c>
      <c r="AO3514" s="21">
        <f t="shared" si="2475"/>
        <v>0</v>
      </c>
      <c r="AP3514" s="21">
        <f t="shared" si="2475"/>
        <v>0</v>
      </c>
      <c r="AQ3514" s="21">
        <f t="shared" si="2475"/>
        <v>0</v>
      </c>
      <c r="AR3514" s="21">
        <f t="shared" si="2475"/>
        <v>0</v>
      </c>
      <c r="AS3514" s="21">
        <f t="shared" si="2475"/>
        <v>0</v>
      </c>
      <c r="AT3514" s="21">
        <f t="shared" si="2475"/>
        <v>0</v>
      </c>
      <c r="AU3514" s="21">
        <f t="shared" si="2475"/>
        <v>0</v>
      </c>
      <c r="AV3514" s="21">
        <f t="shared" si="2475"/>
        <v>0</v>
      </c>
      <c r="AW3514" s="21">
        <f t="shared" si="2475"/>
        <v>0</v>
      </c>
      <c r="AX3514" s="21">
        <f t="shared" si="2475"/>
        <v>0</v>
      </c>
      <c r="AY3514" s="21">
        <f t="shared" si="2475"/>
        <v>0</v>
      </c>
      <c r="AZ3514" s="21">
        <f t="shared" si="2475"/>
        <v>0</v>
      </c>
      <c r="BA3514" s="21">
        <f t="shared" si="2475"/>
        <v>0</v>
      </c>
      <c r="BB3514" s="21">
        <f t="shared" si="2475"/>
        <v>0</v>
      </c>
      <c r="BC3514" s="21">
        <f t="shared" si="2475"/>
        <v>0</v>
      </c>
      <c r="BD3514" s="21">
        <f t="shared" si="2475"/>
        <v>0</v>
      </c>
    </row>
    <row r="3515" spans="1:59" ht="16" x14ac:dyDescent="0.2">
      <c r="B3515" s="11">
        <f t="shared" si="2473"/>
        <v>130</v>
      </c>
      <c r="C3515" s="12" t="str">
        <f t="shared" si="2473"/>
        <v>SCI HSR 5</v>
      </c>
      <c r="D3515" s="13" t="s">
        <v>21</v>
      </c>
      <c r="E3515" s="22">
        <v>0</v>
      </c>
      <c r="F3515" s="15"/>
      <c r="G3515" s="13" t="s">
        <v>22</v>
      </c>
      <c r="H3515" s="22">
        <v>0</v>
      </c>
      <c r="I3515" s="13" t="s">
        <v>23</v>
      </c>
      <c r="J3515" s="22">
        <v>0</v>
      </c>
      <c r="K3515" s="23"/>
      <c r="L3515" s="20" t="s">
        <v>232</v>
      </c>
      <c r="M3515" s="72"/>
      <c r="N3515" s="72"/>
      <c r="O3515" s="21">
        <f>($E3518&lt;=O$3)*($E3518&gt;O$2)*((O$3-$E3518+1)/O$4)
+($E3518&lt;=O$2)*((O$3-O$2+1)/O$4)
+($E3518&gt;O$3)*(0)
-($E3526&lt;=O$3)*($E3526&lt;&gt;0)*($E3526&gt;O$2)*((O$3-$E3526)/O$4)
-($E3526&lt;=O$2)*((O$3-O$2+1)/O$4)
-($E3526&gt;O$3)*(0)</f>
        <v>1</v>
      </c>
      <c r="P3515" s="21">
        <f t="shared" ref="P3515:BD3515" si="2476">($E3518&lt;=P$3)*($E3518&gt;P$2)*((P$3-$E3518+1)/P$4)
+($E3518&lt;=P$2)*((P$3-P$2+1)/P$4)
+($E3518&gt;P$3)*(0)
-($E3526&lt;=P$3)*($E3526&lt;&gt;0)*($E3526&gt;P$2)*((P$3-$E3526)/P$4)
-($E3526&lt;=P$2)*((P$3-P$2+1)/P$4)
-($E3526&gt;P$3)*(0)</f>
        <v>1</v>
      </c>
      <c r="Q3515" s="21">
        <f t="shared" si="2476"/>
        <v>1</v>
      </c>
      <c r="R3515" s="21">
        <f t="shared" si="2476"/>
        <v>1</v>
      </c>
      <c r="S3515" s="21">
        <f t="shared" si="2476"/>
        <v>1</v>
      </c>
      <c r="T3515" s="21">
        <f t="shared" si="2476"/>
        <v>1</v>
      </c>
      <c r="U3515" s="21">
        <f t="shared" si="2476"/>
        <v>1</v>
      </c>
      <c r="V3515" s="21">
        <f t="shared" si="2476"/>
        <v>1</v>
      </c>
      <c r="W3515" s="21">
        <f t="shared" si="2476"/>
        <v>1</v>
      </c>
      <c r="X3515" s="21">
        <f t="shared" si="2476"/>
        <v>1</v>
      </c>
      <c r="Y3515" s="21">
        <f t="shared" si="2476"/>
        <v>1</v>
      </c>
      <c r="Z3515" s="21">
        <f t="shared" si="2476"/>
        <v>1</v>
      </c>
      <c r="AA3515" s="21">
        <f t="shared" si="2476"/>
        <v>1</v>
      </c>
      <c r="AB3515" s="21">
        <f t="shared" si="2476"/>
        <v>1</v>
      </c>
      <c r="AC3515" s="21">
        <f t="shared" si="2476"/>
        <v>1</v>
      </c>
      <c r="AD3515" s="21">
        <f t="shared" si="2476"/>
        <v>1</v>
      </c>
      <c r="AE3515" s="21">
        <f t="shared" si="2476"/>
        <v>1</v>
      </c>
      <c r="AF3515" s="21">
        <f t="shared" si="2476"/>
        <v>1</v>
      </c>
      <c r="AG3515" s="21">
        <f t="shared" si="2476"/>
        <v>1</v>
      </c>
      <c r="AH3515" s="21">
        <f t="shared" si="2476"/>
        <v>1</v>
      </c>
      <c r="AI3515" s="21">
        <f t="shared" si="2476"/>
        <v>1</v>
      </c>
      <c r="AJ3515" s="21">
        <f t="shared" si="2476"/>
        <v>1</v>
      </c>
      <c r="AK3515" s="21">
        <f t="shared" si="2476"/>
        <v>1</v>
      </c>
      <c r="AL3515" s="21">
        <f t="shared" si="2476"/>
        <v>1</v>
      </c>
      <c r="AM3515" s="21">
        <f t="shared" si="2476"/>
        <v>1</v>
      </c>
      <c r="AN3515" s="21">
        <f t="shared" si="2476"/>
        <v>1</v>
      </c>
      <c r="AO3515" s="21">
        <f t="shared" si="2476"/>
        <v>1</v>
      </c>
      <c r="AP3515" s="21">
        <f t="shared" si="2476"/>
        <v>1</v>
      </c>
      <c r="AQ3515" s="21">
        <f t="shared" si="2476"/>
        <v>1</v>
      </c>
      <c r="AR3515" s="21">
        <f t="shared" si="2476"/>
        <v>1</v>
      </c>
      <c r="AS3515" s="21">
        <f t="shared" si="2476"/>
        <v>1</v>
      </c>
      <c r="AT3515" s="21">
        <f t="shared" si="2476"/>
        <v>1</v>
      </c>
      <c r="AU3515" s="21">
        <f t="shared" si="2476"/>
        <v>0.43478260869565222</v>
      </c>
      <c r="AV3515" s="21">
        <f t="shared" si="2476"/>
        <v>0</v>
      </c>
      <c r="AW3515" s="21">
        <f t="shared" si="2476"/>
        <v>0</v>
      </c>
      <c r="AX3515" s="21">
        <f t="shared" si="2476"/>
        <v>0</v>
      </c>
      <c r="AY3515" s="21">
        <f t="shared" si="2476"/>
        <v>0</v>
      </c>
      <c r="AZ3515" s="21">
        <f t="shared" si="2476"/>
        <v>0</v>
      </c>
      <c r="BA3515" s="21">
        <f t="shared" si="2476"/>
        <v>0</v>
      </c>
      <c r="BB3515" s="21">
        <f t="shared" si="2476"/>
        <v>0</v>
      </c>
      <c r="BC3515" s="21">
        <f t="shared" si="2476"/>
        <v>0</v>
      </c>
      <c r="BD3515" s="21">
        <f t="shared" si="2476"/>
        <v>0</v>
      </c>
    </row>
    <row r="3516" spans="1:59" ht="16" x14ac:dyDescent="0.2">
      <c r="B3516" s="11">
        <f t="shared" si="2473"/>
        <v>130</v>
      </c>
      <c r="C3516" s="12" t="str">
        <f t="shared" si="2473"/>
        <v>SCI HSR 5</v>
      </c>
      <c r="D3516" s="13" t="s">
        <v>1</v>
      </c>
      <c r="E3516" s="22">
        <v>85211</v>
      </c>
      <c r="F3516" s="15"/>
      <c r="G3516" s="15"/>
      <c r="H3516" s="15"/>
      <c r="I3516" s="15"/>
      <c r="J3516" s="15"/>
      <c r="L3516" s="20" t="s">
        <v>233</v>
      </c>
      <c r="M3516" s="72"/>
      <c r="N3516" s="72"/>
      <c r="O3516" s="21">
        <f>($E3529&gt;O$3)*($E3526&lt;O$2)*((O$3-O$2+1)/O$4)
+($E3529&gt;O$3)*($E3526&gt;=O$2)*($E3526&lt;=O$3)*((O$3-$E3526)/O$4)
+($E3529&gt;O$3)*($E3526&gt;O$3)*(0)
+($E3529&lt;=O$3)*($E3529&gt;=O$2)*($E3526&lt;O$2)*(($E3529-O$2)/O$4)
+($E3529&lt;=O$3)*($E3529&gt;=O$2)*($E3526&lt;=O$3)*($E3526&gt;=O$2)*(($E3529-$E3526)/O$4)
+($E3529&lt;O$2)*(0)</f>
        <v>0</v>
      </c>
      <c r="P3516" s="21">
        <f t="shared" ref="P3516:BD3516" si="2477">($E3529&gt;P$3)*($E3526&lt;P$2)*((P$3-P$2+1)/P$4)
+($E3529&gt;P$3)*($E3526&gt;=P$2)*($E3526&lt;=P$3)*((P$3-$E3526)/P$4)
+($E3529&gt;P$3)*($E3526&gt;P$3)*(0)
+($E3529&lt;=P$3)*($E3529&gt;=P$2)*($E3526&lt;P$2)*(($E3529-P$2)/P$4)
+($E3529&lt;=P$3)*($E3529&gt;=P$2)*($E3526&lt;=P$3)*($E3526&gt;=P$2)*(($E3529-$E3526)/P$4)
+($E3529&lt;P$2)*(0)</f>
        <v>0</v>
      </c>
      <c r="Q3516" s="21">
        <f t="shared" si="2477"/>
        <v>0</v>
      </c>
      <c r="R3516" s="21">
        <f t="shared" si="2477"/>
        <v>0</v>
      </c>
      <c r="S3516" s="21">
        <f t="shared" si="2477"/>
        <v>0</v>
      </c>
      <c r="T3516" s="21">
        <f t="shared" si="2477"/>
        <v>0</v>
      </c>
      <c r="U3516" s="21">
        <f t="shared" si="2477"/>
        <v>0</v>
      </c>
      <c r="V3516" s="21">
        <f t="shared" si="2477"/>
        <v>0</v>
      </c>
      <c r="W3516" s="21">
        <f t="shared" si="2477"/>
        <v>0</v>
      </c>
      <c r="X3516" s="21">
        <f t="shared" si="2477"/>
        <v>0</v>
      </c>
      <c r="Y3516" s="21">
        <f t="shared" si="2477"/>
        <v>0</v>
      </c>
      <c r="Z3516" s="21">
        <f t="shared" si="2477"/>
        <v>0</v>
      </c>
      <c r="AA3516" s="21">
        <f t="shared" si="2477"/>
        <v>0</v>
      </c>
      <c r="AB3516" s="21">
        <f t="shared" si="2477"/>
        <v>0</v>
      </c>
      <c r="AC3516" s="21">
        <f t="shared" si="2477"/>
        <v>0</v>
      </c>
      <c r="AD3516" s="21">
        <f t="shared" si="2477"/>
        <v>0</v>
      </c>
      <c r="AE3516" s="21">
        <f t="shared" si="2477"/>
        <v>0</v>
      </c>
      <c r="AF3516" s="21">
        <f t="shared" si="2477"/>
        <v>0</v>
      </c>
      <c r="AG3516" s="21">
        <f t="shared" si="2477"/>
        <v>0</v>
      </c>
      <c r="AH3516" s="21">
        <f t="shared" si="2477"/>
        <v>0</v>
      </c>
      <c r="AI3516" s="21">
        <f t="shared" si="2477"/>
        <v>0</v>
      </c>
      <c r="AJ3516" s="21">
        <f t="shared" si="2477"/>
        <v>0</v>
      </c>
      <c r="AK3516" s="21">
        <f t="shared" si="2477"/>
        <v>0</v>
      </c>
      <c r="AL3516" s="21">
        <f t="shared" si="2477"/>
        <v>0</v>
      </c>
      <c r="AM3516" s="21">
        <f t="shared" si="2477"/>
        <v>0</v>
      </c>
      <c r="AN3516" s="21">
        <f t="shared" si="2477"/>
        <v>0</v>
      </c>
      <c r="AO3516" s="21">
        <f t="shared" si="2477"/>
        <v>0</v>
      </c>
      <c r="AP3516" s="21">
        <f t="shared" si="2477"/>
        <v>0</v>
      </c>
      <c r="AQ3516" s="21">
        <f t="shared" si="2477"/>
        <v>0</v>
      </c>
      <c r="AR3516" s="21">
        <f t="shared" si="2477"/>
        <v>0</v>
      </c>
      <c r="AS3516" s="21">
        <f t="shared" si="2477"/>
        <v>0</v>
      </c>
      <c r="AT3516" s="21">
        <f t="shared" si="2477"/>
        <v>0</v>
      </c>
      <c r="AU3516" s="21">
        <f t="shared" si="2477"/>
        <v>0</v>
      </c>
      <c r="AV3516" s="21">
        <f t="shared" si="2477"/>
        <v>0</v>
      </c>
      <c r="AW3516" s="21">
        <f t="shared" si="2477"/>
        <v>0</v>
      </c>
      <c r="AX3516" s="21">
        <f t="shared" si="2477"/>
        <v>0</v>
      </c>
      <c r="AY3516" s="21">
        <f t="shared" si="2477"/>
        <v>0</v>
      </c>
      <c r="AZ3516" s="21">
        <f t="shared" si="2477"/>
        <v>0</v>
      </c>
      <c r="BA3516" s="21">
        <f t="shared" si="2477"/>
        <v>0</v>
      </c>
      <c r="BB3516" s="21">
        <f t="shared" si="2477"/>
        <v>0</v>
      </c>
      <c r="BC3516" s="21">
        <f t="shared" si="2477"/>
        <v>0</v>
      </c>
      <c r="BD3516" s="21">
        <f t="shared" si="2477"/>
        <v>0</v>
      </c>
    </row>
    <row r="3517" spans="1:59" ht="16" x14ac:dyDescent="0.2">
      <c r="B3517" s="11">
        <f t="shared" si="2473"/>
        <v>130</v>
      </c>
      <c r="C3517" s="12" t="str">
        <f t="shared" si="2473"/>
        <v>SCI HSR 5</v>
      </c>
      <c r="K3517" s="24"/>
      <c r="L3517" s="20" t="s">
        <v>234</v>
      </c>
      <c r="M3517" s="72"/>
      <c r="N3517" s="72"/>
      <c r="O3517" s="21">
        <f>($E3532&gt;0)*($E3529&lt;O$2)*(EDATE($E3529,$E3532)&gt;O$3)*((O$3-O$2+1)/O$4)
+($E3532&gt;0)*($E3529&lt;O$2)*(EDATE($E3529,$E3532)&gt;=O$2)*(EDATE($E3529,$E3532)&lt;=O$3)*((EDATE($E3529,$E3532)-O$2)/O$4)
+($E3532&gt;0)*($E3529&lt;O$2)*(EDATE($E3529,$E3532)&lt;O$2)*(0)
+($E3532&gt;0)*($E3529&gt;=O$2)*($E3529&lt;=O$3)*(EDATE($E3529,$E3532)&gt;=O$2)*(EDATE($E3529,$E3532)&lt;=O$3)*((EDATE($E3529,$E3532)-$E3529+1)/O$4)
+($E3532&gt;0)*($E3529&gt;=O$2)*($E3529&lt;=O$3)*(EDATE($E3529,$E3532)&gt;O$3)*((O$3-$E3529+1)/O$4)
+($E3532&gt;0)*($E3529&gt;O$3)*(0)</f>
        <v>0</v>
      </c>
      <c r="P3517" s="21">
        <f t="shared" ref="P3517:BD3517" si="2478">($E3532&gt;0)*($E3529&lt;P$2)*(EDATE($E3529,$E3532)&gt;P$3)*((P$3-P$2+1)/P$4)
+($E3532&gt;0)*($E3529&lt;P$2)*(EDATE($E3529,$E3532)&gt;=P$2)*(EDATE($E3529,$E3532)&lt;=P$3)*((EDATE($E3529,$E3532)-P$2)/P$4)
+($E3532&gt;0)*($E3529&lt;P$2)*(EDATE($E3529,$E3532)&lt;P$2)*(0)
+($E3532&gt;0)*($E3529&gt;=P$2)*($E3529&lt;=P$3)*(EDATE($E3529,$E3532)&gt;=P$2)*(EDATE($E3529,$E3532)&lt;=P$3)*((EDATE($E3529,$E3532)-$E3529+1)/P$4)
+($E3532&gt;0)*($E3529&gt;=P$2)*($E3529&lt;=P$3)*(EDATE($E3529,$E3532)&gt;P$3)*((P$3-$E3529+1)/P$4)
+($E3532&gt;0)*($E3529&gt;P$3)*(0)</f>
        <v>0</v>
      </c>
      <c r="Q3517" s="21">
        <f t="shared" si="2478"/>
        <v>0</v>
      </c>
      <c r="R3517" s="21">
        <f t="shared" si="2478"/>
        <v>0</v>
      </c>
      <c r="S3517" s="21">
        <f t="shared" si="2478"/>
        <v>0</v>
      </c>
      <c r="T3517" s="21">
        <f t="shared" si="2478"/>
        <v>0</v>
      </c>
      <c r="U3517" s="21">
        <f t="shared" si="2478"/>
        <v>0</v>
      </c>
      <c r="V3517" s="21">
        <f t="shared" si="2478"/>
        <v>0</v>
      </c>
      <c r="W3517" s="21">
        <f t="shared" si="2478"/>
        <v>0</v>
      </c>
      <c r="X3517" s="21">
        <f t="shared" si="2478"/>
        <v>0</v>
      </c>
      <c r="Y3517" s="21">
        <f t="shared" si="2478"/>
        <v>0</v>
      </c>
      <c r="Z3517" s="21">
        <f t="shared" si="2478"/>
        <v>0</v>
      </c>
      <c r="AA3517" s="21">
        <f t="shared" si="2478"/>
        <v>0</v>
      </c>
      <c r="AB3517" s="21">
        <f t="shared" si="2478"/>
        <v>0</v>
      </c>
      <c r="AC3517" s="21">
        <f t="shared" si="2478"/>
        <v>0</v>
      </c>
      <c r="AD3517" s="21">
        <f t="shared" si="2478"/>
        <v>0</v>
      </c>
      <c r="AE3517" s="21">
        <f t="shared" si="2478"/>
        <v>0</v>
      </c>
      <c r="AF3517" s="21">
        <f t="shared" si="2478"/>
        <v>0</v>
      </c>
      <c r="AG3517" s="21">
        <f t="shared" si="2478"/>
        <v>0</v>
      </c>
      <c r="AH3517" s="21">
        <f t="shared" si="2478"/>
        <v>0</v>
      </c>
      <c r="AI3517" s="21">
        <f t="shared" si="2478"/>
        <v>0</v>
      </c>
      <c r="AJ3517" s="21">
        <f t="shared" si="2478"/>
        <v>0</v>
      </c>
      <c r="AK3517" s="21">
        <f t="shared" si="2478"/>
        <v>0</v>
      </c>
      <c r="AL3517" s="21">
        <f t="shared" si="2478"/>
        <v>0</v>
      </c>
      <c r="AM3517" s="21">
        <f t="shared" si="2478"/>
        <v>0</v>
      </c>
      <c r="AN3517" s="21">
        <f t="shared" si="2478"/>
        <v>0</v>
      </c>
      <c r="AO3517" s="21">
        <f t="shared" si="2478"/>
        <v>0</v>
      </c>
      <c r="AP3517" s="21">
        <f t="shared" si="2478"/>
        <v>0</v>
      </c>
      <c r="AQ3517" s="21">
        <f t="shared" si="2478"/>
        <v>0</v>
      </c>
      <c r="AR3517" s="21">
        <f t="shared" si="2478"/>
        <v>0</v>
      </c>
      <c r="AS3517" s="21">
        <f t="shared" si="2478"/>
        <v>0</v>
      </c>
      <c r="AT3517" s="21">
        <f t="shared" si="2478"/>
        <v>0</v>
      </c>
      <c r="AU3517" s="21">
        <f t="shared" si="2478"/>
        <v>0</v>
      </c>
      <c r="AV3517" s="21">
        <f t="shared" si="2478"/>
        <v>0</v>
      </c>
      <c r="AW3517" s="21">
        <f t="shared" si="2478"/>
        <v>0</v>
      </c>
      <c r="AX3517" s="21">
        <f t="shared" si="2478"/>
        <v>0</v>
      </c>
      <c r="AY3517" s="21">
        <f t="shared" si="2478"/>
        <v>0</v>
      </c>
      <c r="AZ3517" s="21">
        <f t="shared" si="2478"/>
        <v>0</v>
      </c>
      <c r="BA3517" s="21">
        <f t="shared" si="2478"/>
        <v>0</v>
      </c>
      <c r="BB3517" s="21">
        <f t="shared" si="2478"/>
        <v>0</v>
      </c>
      <c r="BC3517" s="21">
        <f t="shared" si="2478"/>
        <v>0</v>
      </c>
      <c r="BD3517" s="21">
        <f t="shared" si="2478"/>
        <v>0</v>
      </c>
    </row>
    <row r="3518" spans="1:59" ht="16" x14ac:dyDescent="0.2">
      <c r="B3518" s="11">
        <f t="shared" si="2473"/>
        <v>130</v>
      </c>
      <c r="C3518" s="12" t="str">
        <f t="shared" si="2473"/>
        <v>SCI HSR 5</v>
      </c>
      <c r="D3518" s="25" t="s">
        <v>235</v>
      </c>
      <c r="E3518" s="26">
        <v>44418</v>
      </c>
      <c r="F3518" s="15"/>
      <c r="G3518" s="25" t="s">
        <v>236</v>
      </c>
      <c r="H3518" s="25" t="s">
        <v>237</v>
      </c>
      <c r="I3518" s="25" t="s">
        <v>238</v>
      </c>
      <c r="J3518" s="25" t="s">
        <v>239</v>
      </c>
      <c r="K3518" s="24"/>
      <c r="L3518" s="27" t="s">
        <v>240</v>
      </c>
      <c r="M3518" s="83"/>
      <c r="N3518" s="83"/>
      <c r="O3518" s="28">
        <f>($H3530&gt;0)*($J3530&lt;O$2)*0
+($H3530&gt;0)*($J3530&gt;=O$2)*($J3530&lt;=O$3)*(($J3530-O$2+1)/O$4)
+($H3530&gt;0)*($J3530&gt;O$3)*($I3530&gt;O$3)*0
+($H3530&gt;0)*($J3530&gt;O$3)*($I3530&lt;=O$3)*($I3530&gt;=O$2)*((O$3-$I3530+1)/O$4)
+($H3530&gt;0)*($J3530&gt;O$3)*($I3530&lt;O$2)*1
+($H3530&gt;0)*($I3530&gt;O$3)*0
+($H3531&gt;0)*($J3531&lt;O$2)*0
+($H3531&gt;0)*($J3531&gt;=O$2)*($J3531&lt;=O$3)*(($J3531-O$2+1)/O$4)
+($H3531&gt;0)*($J3531&gt;O$3)*($I3531&gt;O$3)*0
+($H3531&gt;0)*($J3531&gt;O$3)*($I3531&lt;=O$3)*($I3531&gt;=O$2)*((O$3-$I3531+1)/O$4)
+($H3531&gt;0)*($J3531&gt;O$3)*($I3531&lt;O$2)*1
+($H3531&gt;0)*($I3531&gt;O$3)*0
+($H3532&gt;0)*($J3532&lt;O$2)*0
+($H3532&gt;0)*($J3532&gt;=O$2)*($J3532&lt;=O$3)*(($J3532-O$2+1)/O$4)
+($H3532&gt;0)*($J3532&gt;O$3)*($I3532&gt;O$3)*0
+($H3532&gt;0)*($J3532&gt;O$3)*($I3532&lt;=O$3)*($I3532&gt;=O$2)*((O$3-$I3532+1)/O$4)
+($H3532&gt;0)*($J3532&gt;O$3)*($I3532&lt;O$2)*1
+($H3532&gt;0)*($I3532&gt;O$3)*0</f>
        <v>0</v>
      </c>
      <c r="P3518" s="28">
        <f t="shared" ref="P3518:BD3518" si="2479">($H3530&gt;0)*($J3530&lt;P$2)*0
+($H3530&gt;0)*($J3530&gt;=P$2)*($J3530&lt;=P$3)*(($J3530-P$2+1)/P$4)
+($H3530&gt;0)*($J3530&gt;P$3)*($I3530&gt;P$3)*0
+($H3530&gt;0)*($J3530&gt;P$3)*($I3530&lt;=P$3)*($I3530&gt;=P$2)*((P$3-$I3530+1)/P$4)
+($H3530&gt;0)*($J3530&gt;P$3)*($I3530&lt;P$2)*1
+($H3530&gt;0)*($I3530&gt;P$3)*0
+($H3531&gt;0)*($J3531&lt;P$2)*0
+($H3531&gt;0)*($J3531&gt;=P$2)*($J3531&lt;=P$3)*(($J3531-P$2+1)/P$4)
+($H3531&gt;0)*($J3531&gt;P$3)*($I3531&gt;P$3)*0
+($H3531&gt;0)*($J3531&gt;P$3)*($I3531&lt;=P$3)*($I3531&gt;=P$2)*((P$3-$I3531+1)/P$4)
+($H3531&gt;0)*($J3531&gt;P$3)*($I3531&lt;P$2)*1
+($H3531&gt;0)*($I3531&gt;P$3)*0
+($H3532&gt;0)*($J3532&lt;P$2)*0
+($H3532&gt;0)*($J3532&gt;=P$2)*($J3532&lt;=P$3)*(($J3532-P$2+1)/P$4)
+($H3532&gt;0)*($J3532&gt;P$3)*($I3532&gt;P$3)*0
+($H3532&gt;0)*($J3532&gt;P$3)*($I3532&lt;=P$3)*($I3532&gt;=P$2)*((P$3-$I3532+1)/P$4)
+($H3532&gt;0)*($J3532&gt;P$3)*($I3532&lt;P$2)*1
+($H3532&gt;0)*($I3532&gt;P$3)*0</f>
        <v>0</v>
      </c>
      <c r="Q3518" s="28">
        <f t="shared" si="2479"/>
        <v>0</v>
      </c>
      <c r="R3518" s="28">
        <f t="shared" si="2479"/>
        <v>0</v>
      </c>
      <c r="S3518" s="28">
        <f t="shared" si="2479"/>
        <v>0</v>
      </c>
      <c r="T3518" s="28">
        <f t="shared" si="2479"/>
        <v>0</v>
      </c>
      <c r="U3518" s="28">
        <f t="shared" si="2479"/>
        <v>0</v>
      </c>
      <c r="V3518" s="28">
        <f t="shared" si="2479"/>
        <v>0</v>
      </c>
      <c r="W3518" s="28">
        <f t="shared" si="2479"/>
        <v>0</v>
      </c>
      <c r="X3518" s="28">
        <f t="shared" si="2479"/>
        <v>0</v>
      </c>
      <c r="Y3518" s="28">
        <f t="shared" si="2479"/>
        <v>0</v>
      </c>
      <c r="Z3518" s="28">
        <f t="shared" si="2479"/>
        <v>0</v>
      </c>
      <c r="AA3518" s="28">
        <f t="shared" si="2479"/>
        <v>0</v>
      </c>
      <c r="AB3518" s="28">
        <f t="shared" si="2479"/>
        <v>0</v>
      </c>
      <c r="AC3518" s="28">
        <f t="shared" si="2479"/>
        <v>0</v>
      </c>
      <c r="AD3518" s="28">
        <f t="shared" si="2479"/>
        <v>0</v>
      </c>
      <c r="AE3518" s="28">
        <f t="shared" si="2479"/>
        <v>0</v>
      </c>
      <c r="AF3518" s="28">
        <f t="shared" si="2479"/>
        <v>0</v>
      </c>
      <c r="AG3518" s="28">
        <f t="shared" si="2479"/>
        <v>0</v>
      </c>
      <c r="AH3518" s="28">
        <f t="shared" si="2479"/>
        <v>0</v>
      </c>
      <c r="AI3518" s="28">
        <f t="shared" si="2479"/>
        <v>0</v>
      </c>
      <c r="AJ3518" s="28">
        <f t="shared" si="2479"/>
        <v>0</v>
      </c>
      <c r="AK3518" s="28">
        <f t="shared" si="2479"/>
        <v>0</v>
      </c>
      <c r="AL3518" s="28">
        <f t="shared" si="2479"/>
        <v>0</v>
      </c>
      <c r="AM3518" s="28">
        <f t="shared" si="2479"/>
        <v>0</v>
      </c>
      <c r="AN3518" s="28">
        <f t="shared" si="2479"/>
        <v>0</v>
      </c>
      <c r="AO3518" s="28">
        <f t="shared" si="2479"/>
        <v>0</v>
      </c>
      <c r="AP3518" s="28">
        <f t="shared" si="2479"/>
        <v>0</v>
      </c>
      <c r="AQ3518" s="28">
        <f t="shared" si="2479"/>
        <v>0</v>
      </c>
      <c r="AR3518" s="28">
        <f t="shared" si="2479"/>
        <v>0</v>
      </c>
      <c r="AS3518" s="28">
        <f t="shared" si="2479"/>
        <v>0</v>
      </c>
      <c r="AT3518" s="28">
        <f t="shared" si="2479"/>
        <v>0</v>
      </c>
      <c r="AU3518" s="28">
        <f t="shared" si="2479"/>
        <v>0</v>
      </c>
      <c r="AV3518" s="28">
        <f t="shared" si="2479"/>
        <v>0</v>
      </c>
      <c r="AW3518" s="28">
        <f t="shared" si="2479"/>
        <v>0</v>
      </c>
      <c r="AX3518" s="28">
        <f t="shared" si="2479"/>
        <v>0</v>
      </c>
      <c r="AY3518" s="28">
        <f t="shared" si="2479"/>
        <v>0</v>
      </c>
      <c r="AZ3518" s="28">
        <f t="shared" si="2479"/>
        <v>0</v>
      </c>
      <c r="BA3518" s="28">
        <f t="shared" si="2479"/>
        <v>0</v>
      </c>
      <c r="BB3518" s="28">
        <f t="shared" si="2479"/>
        <v>0</v>
      </c>
      <c r="BC3518" s="28">
        <f t="shared" si="2479"/>
        <v>0</v>
      </c>
      <c r="BD3518" s="28">
        <f t="shared" si="2479"/>
        <v>0</v>
      </c>
    </row>
    <row r="3519" spans="1:59" ht="16" x14ac:dyDescent="0.2">
      <c r="B3519" s="11">
        <f t="shared" si="2473"/>
        <v>130</v>
      </c>
      <c r="C3519" s="12" t="str">
        <f t="shared" si="2473"/>
        <v>SCI HSR 5</v>
      </c>
      <c r="D3519" s="25" t="s">
        <v>241</v>
      </c>
      <c r="E3519" s="29">
        <v>85000</v>
      </c>
      <c r="F3519" s="15"/>
      <c r="G3519" s="30" t="s">
        <v>10</v>
      </c>
      <c r="H3519" s="31">
        <v>0</v>
      </c>
      <c r="I3519" s="32">
        <v>0</v>
      </c>
      <c r="J3519" s="32">
        <v>0</v>
      </c>
      <c r="K3519" s="24"/>
      <c r="L3519" s="33" t="s">
        <v>242</v>
      </c>
      <c r="M3519" s="73"/>
      <c r="N3519" s="73"/>
      <c r="O3519" s="34">
        <f>($E3529&lt;=O$3)*($E3529&gt;O$2)*((O$3-$E3529+1)/O$4)
+($E3529&lt;=O$2)*((O$3-O$2+1)/O$4)
+($E3529&gt;O$3)*(0)</f>
        <v>0</v>
      </c>
      <c r="P3519" s="34">
        <f t="shared" ref="P3519:BD3519" si="2480">($E3529&lt;=P$3)*($E3529&gt;P$2)*((P$3-$E3529+1)/P$4)
+($E3529&lt;=P$2)*((P$3-P$2+1)/P$4)
+($E3529&gt;P$3)*(0)</f>
        <v>0</v>
      </c>
      <c r="Q3519" s="34">
        <f t="shared" si="2480"/>
        <v>0</v>
      </c>
      <c r="R3519" s="34">
        <f t="shared" si="2480"/>
        <v>0</v>
      </c>
      <c r="S3519" s="34">
        <f t="shared" si="2480"/>
        <v>0</v>
      </c>
      <c r="T3519" s="34">
        <f t="shared" si="2480"/>
        <v>0</v>
      </c>
      <c r="U3519" s="34">
        <f t="shared" si="2480"/>
        <v>0</v>
      </c>
      <c r="V3519" s="34">
        <f t="shared" si="2480"/>
        <v>0</v>
      </c>
      <c r="W3519" s="34">
        <f t="shared" si="2480"/>
        <v>0</v>
      </c>
      <c r="X3519" s="34">
        <f t="shared" si="2480"/>
        <v>0</v>
      </c>
      <c r="Y3519" s="34">
        <f t="shared" si="2480"/>
        <v>0</v>
      </c>
      <c r="Z3519" s="34">
        <f t="shared" si="2480"/>
        <v>0</v>
      </c>
      <c r="AA3519" s="34">
        <f t="shared" si="2480"/>
        <v>0</v>
      </c>
      <c r="AB3519" s="34">
        <f t="shared" si="2480"/>
        <v>0</v>
      </c>
      <c r="AC3519" s="34">
        <f t="shared" si="2480"/>
        <v>0</v>
      </c>
      <c r="AD3519" s="34">
        <f t="shared" si="2480"/>
        <v>0</v>
      </c>
      <c r="AE3519" s="34">
        <f t="shared" si="2480"/>
        <v>0</v>
      </c>
      <c r="AF3519" s="34">
        <f t="shared" si="2480"/>
        <v>0</v>
      </c>
      <c r="AG3519" s="34">
        <f t="shared" si="2480"/>
        <v>0</v>
      </c>
      <c r="AH3519" s="34">
        <f t="shared" si="2480"/>
        <v>0</v>
      </c>
      <c r="AI3519" s="34">
        <f t="shared" si="2480"/>
        <v>0</v>
      </c>
      <c r="AJ3519" s="34">
        <f t="shared" si="2480"/>
        <v>0</v>
      </c>
      <c r="AK3519" s="34">
        <f t="shared" si="2480"/>
        <v>0</v>
      </c>
      <c r="AL3519" s="34">
        <f t="shared" si="2480"/>
        <v>0</v>
      </c>
      <c r="AM3519" s="34">
        <f t="shared" si="2480"/>
        <v>0</v>
      </c>
      <c r="AN3519" s="34">
        <f t="shared" si="2480"/>
        <v>0</v>
      </c>
      <c r="AO3519" s="34">
        <f t="shared" si="2480"/>
        <v>0</v>
      </c>
      <c r="AP3519" s="34">
        <f t="shared" si="2480"/>
        <v>0</v>
      </c>
      <c r="AQ3519" s="34">
        <f t="shared" si="2480"/>
        <v>0</v>
      </c>
      <c r="AR3519" s="34">
        <f t="shared" si="2480"/>
        <v>0</v>
      </c>
      <c r="AS3519" s="34">
        <f t="shared" si="2480"/>
        <v>0</v>
      </c>
      <c r="AT3519" s="34">
        <f t="shared" si="2480"/>
        <v>0</v>
      </c>
      <c r="AU3519" s="34">
        <f t="shared" si="2480"/>
        <v>0.57608695652173914</v>
      </c>
      <c r="AV3519" s="34">
        <f t="shared" si="2480"/>
        <v>1</v>
      </c>
      <c r="AW3519" s="34">
        <f t="shared" si="2480"/>
        <v>1</v>
      </c>
      <c r="AX3519" s="34">
        <f t="shared" si="2480"/>
        <v>1</v>
      </c>
      <c r="AY3519" s="34">
        <f t="shared" si="2480"/>
        <v>1</v>
      </c>
      <c r="AZ3519" s="34">
        <f t="shared" si="2480"/>
        <v>1</v>
      </c>
      <c r="BA3519" s="34">
        <f t="shared" si="2480"/>
        <v>1</v>
      </c>
      <c r="BB3519" s="34">
        <f t="shared" si="2480"/>
        <v>1</v>
      </c>
      <c r="BC3519" s="34">
        <f t="shared" si="2480"/>
        <v>1</v>
      </c>
      <c r="BD3519" s="34">
        <f t="shared" si="2480"/>
        <v>1</v>
      </c>
    </row>
    <row r="3520" spans="1:59" ht="16" x14ac:dyDescent="0.2">
      <c r="A3520" s="35"/>
      <c r="B3520" s="11">
        <f t="shared" si="2473"/>
        <v>130</v>
      </c>
      <c r="C3520" s="12" t="str">
        <f t="shared" si="2473"/>
        <v>SCI HSR 5</v>
      </c>
      <c r="D3520" s="25" t="s">
        <v>243</v>
      </c>
      <c r="E3520" s="29">
        <v>85000</v>
      </c>
      <c r="F3520" s="15"/>
      <c r="G3520" s="30" t="s">
        <v>11</v>
      </c>
      <c r="H3520" s="31">
        <v>0</v>
      </c>
      <c r="I3520" s="32">
        <v>0</v>
      </c>
      <c r="J3520" s="32">
        <v>0</v>
      </c>
      <c r="K3520" s="35"/>
      <c r="M3520" s="84">
        <v>44418</v>
      </c>
      <c r="O3520" s="15"/>
      <c r="P3520" s="15"/>
      <c r="Q3520" s="15"/>
      <c r="R3520" s="15"/>
      <c r="S3520" s="15"/>
      <c r="T3520" s="15"/>
      <c r="U3520" s="15"/>
      <c r="V3520" s="15"/>
      <c r="W3520" s="15"/>
      <c r="X3520" s="15"/>
      <c r="Y3520" s="15"/>
      <c r="Z3520" s="15"/>
      <c r="AA3520" s="15"/>
      <c r="AB3520" s="15"/>
      <c r="AC3520" s="15"/>
      <c r="AD3520" s="15"/>
      <c r="AE3520" s="15"/>
      <c r="AF3520" s="15"/>
      <c r="AG3520" s="15"/>
      <c r="AH3520" s="15"/>
      <c r="AI3520" s="15"/>
      <c r="AJ3520" s="15"/>
      <c r="AK3520" s="15"/>
      <c r="AL3520" s="15"/>
      <c r="AM3520" s="15"/>
      <c r="AN3520" s="15"/>
      <c r="AO3520" s="15"/>
      <c r="AP3520" s="15"/>
      <c r="AQ3520" s="15"/>
      <c r="AR3520" s="15"/>
      <c r="AS3520" s="15"/>
      <c r="AT3520" s="15"/>
      <c r="AU3520" s="15"/>
      <c r="AV3520" s="15"/>
      <c r="AW3520" s="15"/>
      <c r="AX3520" s="15"/>
      <c r="AY3520" s="15"/>
      <c r="AZ3520" s="15"/>
      <c r="BA3520" s="15"/>
      <c r="BB3520" s="15"/>
      <c r="BC3520" s="15"/>
      <c r="BD3520" s="15"/>
      <c r="BE3520" s="35"/>
      <c r="BF3520" s="35"/>
      <c r="BG3520" s="35"/>
    </row>
    <row r="3521" spans="1:57" ht="16" x14ac:dyDescent="0.2">
      <c r="B3521" s="11">
        <f t="shared" si="2473"/>
        <v>130</v>
      </c>
      <c r="C3521" s="12" t="str">
        <f t="shared" si="2473"/>
        <v>SCI HSR 5</v>
      </c>
      <c r="D3521" s="25" t="s">
        <v>244</v>
      </c>
      <c r="E3521" s="29">
        <v>85000</v>
      </c>
      <c r="F3521" s="15"/>
      <c r="G3521" s="36" t="s">
        <v>12</v>
      </c>
      <c r="H3521" s="31">
        <v>0</v>
      </c>
      <c r="I3521" s="32">
        <v>0</v>
      </c>
      <c r="J3521" s="32">
        <v>0</v>
      </c>
      <c r="K3521" s="24"/>
      <c r="L3521" s="37" t="s">
        <v>245</v>
      </c>
      <c r="M3521" s="74">
        <v>1</v>
      </c>
      <c r="N3521" s="74">
        <v>1</v>
      </c>
      <c r="O3521" s="38">
        <v>1.011304347826087</v>
      </c>
      <c r="P3521" s="38">
        <v>1.02</v>
      </c>
      <c r="Q3521" s="38">
        <v>1.02</v>
      </c>
      <c r="R3521" s="38">
        <v>1.02</v>
      </c>
      <c r="S3521" s="38">
        <v>1.0257652173913043</v>
      </c>
      <c r="T3521" s="38">
        <v>1.0302</v>
      </c>
      <c r="U3521" s="38">
        <v>1.0302</v>
      </c>
      <c r="V3521" s="38">
        <v>1.0302</v>
      </c>
      <c r="W3521" s="38">
        <v>1.0360228695652174</v>
      </c>
      <c r="X3521" s="38">
        <v>1.040502</v>
      </c>
      <c r="Y3521" s="38">
        <v>1.040502</v>
      </c>
      <c r="Z3521" s="38">
        <v>1.040502</v>
      </c>
      <c r="AA3521" s="38">
        <v>1.0463830982608697</v>
      </c>
      <c r="AB3521" s="38">
        <v>1.0509070200000001</v>
      </c>
      <c r="AC3521" s="38">
        <v>1.0509070200000001</v>
      </c>
      <c r="AD3521" s="38">
        <v>1.0509070200000001</v>
      </c>
      <c r="AE3521" s="38">
        <v>1.0568469292434783</v>
      </c>
      <c r="AF3521" s="38">
        <v>1.0614160902000001</v>
      </c>
      <c r="AG3521" s="38">
        <v>1.0614160902000001</v>
      </c>
      <c r="AH3521" s="38">
        <v>1.0614160902000001</v>
      </c>
      <c r="AI3521" s="38">
        <v>1.0674153985359132</v>
      </c>
      <c r="AJ3521" s="38">
        <v>1.0720302511020001</v>
      </c>
      <c r="AK3521" s="38">
        <v>1.0720302511020001</v>
      </c>
      <c r="AL3521" s="38">
        <v>1.0720302511020001</v>
      </c>
      <c r="AM3521" s="38">
        <v>1.0780895525212724</v>
      </c>
      <c r="AN3521" s="38">
        <v>1.0827505536130202</v>
      </c>
      <c r="AO3521" s="38">
        <v>1.0827505536130202</v>
      </c>
      <c r="AP3521" s="38">
        <v>1.0827505536130202</v>
      </c>
      <c r="AQ3521" s="38">
        <v>1.088870448046485</v>
      </c>
      <c r="AR3521" s="38">
        <v>1.0935780591491504</v>
      </c>
      <c r="AS3521" s="38">
        <v>1.0935780591491504</v>
      </c>
      <c r="AT3521" s="38">
        <v>1.0935780591491504</v>
      </c>
      <c r="AU3521" s="38">
        <v>1.0997591525269499</v>
      </c>
      <c r="AV3521" s="38">
        <v>1.104513839740642</v>
      </c>
      <c r="AW3521" s="38">
        <v>1.104513839740642</v>
      </c>
      <c r="AX3521" s="38">
        <v>1.104513839740642</v>
      </c>
      <c r="AY3521" s="38">
        <v>1.1107567440522195</v>
      </c>
      <c r="AZ3521" s="38">
        <v>1.1155589781380484</v>
      </c>
      <c r="BA3521" s="38">
        <v>1.1155589781380484</v>
      </c>
      <c r="BB3521" s="38">
        <v>1.1155589781380484</v>
      </c>
      <c r="BC3521" s="38">
        <v>1.1218643114927418</v>
      </c>
      <c r="BD3521" s="38">
        <v>1.1267145679194288</v>
      </c>
    </row>
    <row r="3522" spans="1:57" ht="16" x14ac:dyDescent="0.2">
      <c r="B3522" s="11">
        <f t="shared" si="2473"/>
        <v>130</v>
      </c>
      <c r="C3522" s="12" t="str">
        <f t="shared" si="2473"/>
        <v>SCI HSR 5</v>
      </c>
      <c r="D3522" s="25" t="s">
        <v>25</v>
      </c>
      <c r="E3522" s="39" t="s">
        <v>30</v>
      </c>
      <c r="F3522" s="15"/>
      <c r="K3522" s="24"/>
      <c r="L3522" s="16" t="s">
        <v>246</v>
      </c>
      <c r="M3522" s="70"/>
      <c r="N3522" s="70"/>
      <c r="O3522" s="40">
        <f>O3515*$E3519/4+O3519*$E3530/4</f>
        <v>21250</v>
      </c>
      <c r="P3522" s="40">
        <f t="shared" ref="P3522:BD3522" si="2481">P3515*$E3519/4+P3519*$E3530/4</f>
        <v>21250</v>
      </c>
      <c r="Q3522" s="40">
        <f t="shared" si="2481"/>
        <v>21250</v>
      </c>
      <c r="R3522" s="40">
        <f t="shared" si="2481"/>
        <v>21250</v>
      </c>
      <c r="S3522" s="40">
        <f t="shared" si="2481"/>
        <v>21250</v>
      </c>
      <c r="T3522" s="40">
        <f t="shared" si="2481"/>
        <v>21250</v>
      </c>
      <c r="U3522" s="40">
        <f t="shared" si="2481"/>
        <v>21250</v>
      </c>
      <c r="V3522" s="40">
        <f t="shared" si="2481"/>
        <v>21250</v>
      </c>
      <c r="W3522" s="40">
        <f t="shared" si="2481"/>
        <v>21250</v>
      </c>
      <c r="X3522" s="40">
        <f t="shared" si="2481"/>
        <v>21250</v>
      </c>
      <c r="Y3522" s="40">
        <f t="shared" si="2481"/>
        <v>21250</v>
      </c>
      <c r="Z3522" s="40">
        <f t="shared" si="2481"/>
        <v>21250</v>
      </c>
      <c r="AA3522" s="40">
        <f t="shared" si="2481"/>
        <v>21250</v>
      </c>
      <c r="AB3522" s="40">
        <f t="shared" si="2481"/>
        <v>21250</v>
      </c>
      <c r="AC3522" s="40">
        <f t="shared" si="2481"/>
        <v>21250</v>
      </c>
      <c r="AD3522" s="40">
        <f t="shared" si="2481"/>
        <v>21250</v>
      </c>
      <c r="AE3522" s="40">
        <f t="shared" si="2481"/>
        <v>21250</v>
      </c>
      <c r="AF3522" s="40">
        <f t="shared" si="2481"/>
        <v>21250</v>
      </c>
      <c r="AG3522" s="40">
        <f t="shared" si="2481"/>
        <v>21250</v>
      </c>
      <c r="AH3522" s="40">
        <f t="shared" si="2481"/>
        <v>21250</v>
      </c>
      <c r="AI3522" s="40">
        <f t="shared" si="2481"/>
        <v>21250</v>
      </c>
      <c r="AJ3522" s="40">
        <f t="shared" si="2481"/>
        <v>21250</v>
      </c>
      <c r="AK3522" s="40">
        <f t="shared" si="2481"/>
        <v>21250</v>
      </c>
      <c r="AL3522" s="40">
        <f t="shared" si="2481"/>
        <v>21250</v>
      </c>
      <c r="AM3522" s="40">
        <f t="shared" si="2481"/>
        <v>21250</v>
      </c>
      <c r="AN3522" s="40">
        <f t="shared" si="2481"/>
        <v>21250</v>
      </c>
      <c r="AO3522" s="40">
        <f t="shared" si="2481"/>
        <v>21250</v>
      </c>
      <c r="AP3522" s="40">
        <f t="shared" si="2481"/>
        <v>21250</v>
      </c>
      <c r="AQ3522" s="40">
        <f t="shared" si="2481"/>
        <v>21250</v>
      </c>
      <c r="AR3522" s="40">
        <f t="shared" si="2481"/>
        <v>21250</v>
      </c>
      <c r="AS3522" s="40">
        <f t="shared" si="2481"/>
        <v>21250</v>
      </c>
      <c r="AT3522" s="40">
        <f t="shared" si="2481"/>
        <v>21250</v>
      </c>
      <c r="AU3522" s="40">
        <f t="shared" si="2481"/>
        <v>22735.634752001683</v>
      </c>
      <c r="AV3522" s="40">
        <f t="shared" si="2481"/>
        <v>23427.894286493483</v>
      </c>
      <c r="AW3522" s="40">
        <f t="shared" si="2481"/>
        <v>23427.894286493483</v>
      </c>
      <c r="AX3522" s="40">
        <f t="shared" si="2481"/>
        <v>23427.894286493483</v>
      </c>
      <c r="AY3522" s="40">
        <f t="shared" si="2481"/>
        <v>23427.894286493483</v>
      </c>
      <c r="AZ3522" s="40">
        <f t="shared" si="2481"/>
        <v>23427.894286493483</v>
      </c>
      <c r="BA3522" s="40">
        <f t="shared" si="2481"/>
        <v>23427.894286493483</v>
      </c>
      <c r="BB3522" s="40">
        <f t="shared" si="2481"/>
        <v>23427.894286493483</v>
      </c>
      <c r="BC3522" s="40">
        <f t="shared" si="2481"/>
        <v>23427.894286493483</v>
      </c>
      <c r="BD3522" s="40">
        <f t="shared" si="2481"/>
        <v>23427.894286493483</v>
      </c>
    </row>
    <row r="3523" spans="1:57" ht="16" x14ac:dyDescent="0.2">
      <c r="B3523" s="11">
        <f t="shared" si="2473"/>
        <v>130</v>
      </c>
      <c r="C3523" s="12" t="str">
        <f t="shared" si="2473"/>
        <v>SCI HSR 5</v>
      </c>
      <c r="D3523" s="25" t="s">
        <v>247</v>
      </c>
      <c r="E3523" s="39" t="s">
        <v>248</v>
      </c>
      <c r="F3523" s="15"/>
      <c r="G3523" s="25" t="s">
        <v>249</v>
      </c>
      <c r="H3523" s="26">
        <v>0</v>
      </c>
      <c r="I3523" s="25" t="s">
        <v>239</v>
      </c>
      <c r="J3523" s="26">
        <v>47704</v>
      </c>
      <c r="K3523" s="24"/>
      <c r="L3523" s="20" t="s">
        <v>250</v>
      </c>
      <c r="M3523" s="72"/>
      <c r="N3523" s="72"/>
      <c r="O3523" s="41">
        <f>IF($E3529&gt;=O$3,IF(O$3&lt;=($E3518+365),O3522,IFERROR(O3515*$E3520/4*O3521+
$E3530*O3519/4*IFERROR(O3521/$E3531,0),0)),IF(O$3&lt;=($E3529+365),O3515*$E3520/4*O3521+$E3530*O3519/4*IFERROR(O3521/$E3531,0),IFERROR($E3530*O3519/4*IFERROR(O3521/$E3531,0),0)))</f>
        <v>21490.217391304348</v>
      </c>
      <c r="P3523" s="41">
        <f t="shared" ref="P3523:BD3523" si="2482">IF($E3529&gt;=P$3,IF(P$3&lt;=($E3518+365),P3522,IFERROR(P3515*$E3520/4*P3521+
$E3530*P3519/4*IFERROR(P3521/$E3531,0),0)),IF(P$3&lt;=($E3529+365),P3515*$E3520/4*P3521+$E3530*P3519/4*IFERROR(P3521/$E3531,0),IFERROR($E3530*P3519/4*IFERROR(P3521/$E3531,0),0)))</f>
        <v>21675</v>
      </c>
      <c r="Q3523" s="41">
        <f t="shared" si="2482"/>
        <v>21675</v>
      </c>
      <c r="R3523" s="41">
        <f t="shared" si="2482"/>
        <v>21675</v>
      </c>
      <c r="S3523" s="41">
        <f t="shared" si="2482"/>
        <v>21797.510869565216</v>
      </c>
      <c r="T3523" s="41">
        <f t="shared" si="2482"/>
        <v>21891.75</v>
      </c>
      <c r="U3523" s="41">
        <f t="shared" si="2482"/>
        <v>21891.75</v>
      </c>
      <c r="V3523" s="41">
        <f t="shared" si="2482"/>
        <v>21891.75</v>
      </c>
      <c r="W3523" s="41">
        <f t="shared" si="2482"/>
        <v>22015.485978260869</v>
      </c>
      <c r="X3523" s="41">
        <f t="shared" si="2482"/>
        <v>22110.6675</v>
      </c>
      <c r="Y3523" s="41">
        <f t="shared" si="2482"/>
        <v>22110.6675</v>
      </c>
      <c r="Z3523" s="41">
        <f t="shared" si="2482"/>
        <v>22110.6675</v>
      </c>
      <c r="AA3523" s="41">
        <f t="shared" si="2482"/>
        <v>22235.64083804348</v>
      </c>
      <c r="AB3523" s="41">
        <f t="shared" si="2482"/>
        <v>22331.774175000002</v>
      </c>
      <c r="AC3523" s="41">
        <f t="shared" si="2482"/>
        <v>22331.774175000002</v>
      </c>
      <c r="AD3523" s="41">
        <f t="shared" si="2482"/>
        <v>22331.774175000002</v>
      </c>
      <c r="AE3523" s="41">
        <f t="shared" si="2482"/>
        <v>22457.997246423914</v>
      </c>
      <c r="AF3523" s="41">
        <f t="shared" si="2482"/>
        <v>22555.09191675</v>
      </c>
      <c r="AG3523" s="41">
        <f t="shared" si="2482"/>
        <v>22555.09191675</v>
      </c>
      <c r="AH3523" s="41">
        <f t="shared" si="2482"/>
        <v>22555.09191675</v>
      </c>
      <c r="AI3523" s="41">
        <f t="shared" si="2482"/>
        <v>22682.577218888156</v>
      </c>
      <c r="AJ3523" s="41">
        <f t="shared" si="2482"/>
        <v>22780.642835917504</v>
      </c>
      <c r="AK3523" s="41">
        <f t="shared" si="2482"/>
        <v>22780.642835917504</v>
      </c>
      <c r="AL3523" s="41">
        <f t="shared" si="2482"/>
        <v>22780.642835917504</v>
      </c>
      <c r="AM3523" s="41">
        <f t="shared" si="2482"/>
        <v>22909.402991077037</v>
      </c>
      <c r="AN3523" s="41">
        <f t="shared" si="2482"/>
        <v>23008.449264276678</v>
      </c>
      <c r="AO3523" s="41">
        <f t="shared" si="2482"/>
        <v>23008.449264276678</v>
      </c>
      <c r="AP3523" s="41">
        <f t="shared" si="2482"/>
        <v>23008.449264276678</v>
      </c>
      <c r="AQ3523" s="41">
        <f t="shared" si="2482"/>
        <v>23138.497020987808</v>
      </c>
      <c r="AR3523" s="41">
        <f t="shared" si="2482"/>
        <v>23238.533756919445</v>
      </c>
      <c r="AS3523" s="41">
        <f t="shared" si="2482"/>
        <v>23238.533756919445</v>
      </c>
      <c r="AT3523" s="41">
        <f t="shared" si="2482"/>
        <v>23238.533756919445</v>
      </c>
      <c r="AU3523" s="41">
        <f t="shared" si="2482"/>
        <v>23657.322574261547</v>
      </c>
      <c r="AV3523" s="41">
        <f t="shared" si="2482"/>
        <v>23529.182199534964</v>
      </c>
      <c r="AW3523" s="41">
        <f t="shared" si="2482"/>
        <v>23529.182199534964</v>
      </c>
      <c r="AX3523" s="41">
        <f t="shared" si="2482"/>
        <v>23529.182199534964</v>
      </c>
      <c r="AY3523" s="41">
        <f t="shared" si="2482"/>
        <v>23662.173229358417</v>
      </c>
      <c r="AZ3523" s="41">
        <f t="shared" si="2482"/>
        <v>23764.474021530314</v>
      </c>
      <c r="BA3523" s="41">
        <f t="shared" si="2482"/>
        <v>23764.474021530314</v>
      </c>
      <c r="BB3523" s="41">
        <f t="shared" si="2482"/>
        <v>23764.474021530314</v>
      </c>
      <c r="BC3523" s="41">
        <f t="shared" si="2482"/>
        <v>23898.794961652009</v>
      </c>
      <c r="BD3523" s="41">
        <f t="shared" si="2482"/>
        <v>24002.118761745613</v>
      </c>
    </row>
    <row r="3524" spans="1:57" ht="16" x14ac:dyDescent="0.2">
      <c r="B3524" s="11">
        <f t="shared" si="2473"/>
        <v>130</v>
      </c>
      <c r="C3524" s="12" t="str">
        <f t="shared" si="2473"/>
        <v>SCI HSR 5</v>
      </c>
      <c r="D3524" s="25" t="s">
        <v>8</v>
      </c>
      <c r="E3524" s="42">
        <v>2</v>
      </c>
      <c r="F3524" s="15"/>
      <c r="I3524" s="15"/>
      <c r="J3524" s="24"/>
      <c r="K3524" s="24"/>
      <c r="L3524" s="20" t="s">
        <v>251</v>
      </c>
      <c r="M3524" s="72"/>
      <c r="N3524" s="72"/>
      <c r="O3524" s="41">
        <f>-$E3520/4*O3514
+(O3514&gt;0)*($J3519&gt;=O$2)*($J3519&lt;=O$3)*(($J3519-O$2+1)/O$4*$H3519/4)
+(O3514&gt;0)*($J3519&gt;O$3)*($I3519&lt;=O$3)*($I3519&gt;=O$2)*((O$3-$I3519+1)/O$4*$H3519/4)
+(O3514&gt;0)*($J3519&gt;O$3)*($I3519&lt;O$2)*$H3519/4
+(O3514&gt;0)*($J3520&gt;=O$2)*($J3520&lt;=O$3)*(($J3520-O$2+1)/O$4*$H3520/4)
+(O3514&gt;0)*($J3520&gt;O$3)*($I3520&lt;=O$3)*($I3520&gt;=O$2)*((O$3-$I3520+1)/O$4*$H3520/4)
+(O3514&gt;0)*($J3520&gt;O$3)*($I3520&lt;O$2)*$H3520/4
+(O3514&gt;0)*($J3521&gt;=O$2)*($J3521&lt;=O$3)*(($J3521-O$2+1)/O$4*$H3521/4)
+(O3514&gt;0)*($J3521&gt;O$3)*($I3521&lt;=O$3)*($I3521&gt;=O$2)*((O$3-$I3521+1)/O$4*$H3521/4)
+(O3514&gt;0)*($J3521&gt;O$3)*($I3521&lt;O$2)*$H3521/4
-$E3530/4*O3518
+(O3518&gt;0)*($J3530&gt;=O$2)*($J3530&lt;=O$3)*(($J3530-O$2+1)/O$4*$H3530/4)
+(O3518&gt;0)*($J3530&gt;O$3)*($I3530&lt;=O$3)*($I3530&gt;=O$2)*((O$3-$I3530+1)/O$4*$H3530/4)
+(O3518&gt;0)*($J3530&gt;O$3)*($I3530&lt;O$2)*$H3530/4
+(O3518&gt;0)*($J3531&gt;=O$2)*($J3531&lt;=O$3)*(($J3531-O$2+1)/O$4*$H3531/4)
+(O3518&gt;0)*($J3531&gt;O$3)*($I3531&lt;=O$3)*($I3531&gt;=O$2)*((O$3-$I3531+1)/O$4*$H3531/4)
+(O3518&gt;0)*($J3531&gt;O$3)*($I3531&lt;O$2)*$H3531/4
+(O3518&gt;0)*($J3532&gt;=O$2)*($J3532&lt;=O$3)*(($J3532-O$2+1)/O$4*$H3532/4)
+(O3518&gt;0)*($J3532&gt;O$3)*($I3532&lt;=O$3)*($I3532&gt;=O$2)*((O$3-$I3532+1)/O$4*$H3532/4)
+(O3518&gt;0)*($J3532&gt;O$3)*($I3532&lt;O$2)*$H3532/4</f>
        <v>0</v>
      </c>
      <c r="P3524" s="41">
        <f t="shared" ref="P3524:BD3524" si="2483">-$E3520/4*P3514
+(P3514&gt;0)*($J3519&gt;=P$2)*($J3519&lt;=P$3)*(($J3519-P$2+1)/P$4*$H3519/4)
+(P3514&gt;0)*($J3519&gt;P$3)*($I3519&lt;=P$3)*($I3519&gt;=P$2)*((P$3-$I3519+1)/P$4*$H3519/4)
+(P3514&gt;0)*($J3519&gt;P$3)*($I3519&lt;P$2)*$H3519/4
+(P3514&gt;0)*($J3520&gt;=P$2)*($J3520&lt;=P$3)*(($J3520-P$2+1)/P$4*$H3520/4)
+(P3514&gt;0)*($J3520&gt;P$3)*($I3520&lt;=P$3)*($I3520&gt;=P$2)*((P$3-$I3520+1)/P$4*$H3520/4)
+(P3514&gt;0)*($J3520&gt;P$3)*($I3520&lt;P$2)*$H3520/4
+(P3514&gt;0)*($J3521&gt;=P$2)*($J3521&lt;=P$3)*(($J3521-P$2+1)/P$4*$H3521/4)
+(P3514&gt;0)*($J3521&gt;P$3)*($I3521&lt;=P$3)*($I3521&gt;=P$2)*((P$3-$I3521+1)/P$4*$H3521/4)
+(P3514&gt;0)*($J3521&gt;P$3)*($I3521&lt;P$2)*$H3521/4
-$E3530/4*P3518
+(P3518&gt;0)*($J3530&gt;=P$2)*($J3530&lt;=P$3)*(($J3530-P$2+1)/P$4*$H3530/4)
+(P3518&gt;0)*($J3530&gt;P$3)*($I3530&lt;=P$3)*($I3530&gt;=P$2)*((P$3-$I3530+1)/P$4*$H3530/4)
+(P3518&gt;0)*($J3530&gt;P$3)*($I3530&lt;P$2)*$H3530/4
+(P3518&gt;0)*($J3531&gt;=P$2)*($J3531&lt;=P$3)*(($J3531-P$2+1)/P$4*$H3531/4)
+(P3518&gt;0)*($J3531&gt;P$3)*($I3531&lt;=P$3)*($I3531&gt;=P$2)*((P$3-$I3531+1)/P$4*$H3531/4)
+(P3518&gt;0)*($J3531&gt;P$3)*($I3531&lt;P$2)*$H3531/4
+(P3518&gt;0)*($J3532&gt;=P$2)*($J3532&lt;=P$3)*(($J3532-P$2+1)/P$4*$H3532/4)
+(P3518&gt;0)*($J3532&gt;P$3)*($I3532&lt;=P$3)*($I3532&gt;=P$2)*((P$3-$I3532+1)/P$4*$H3532/4)
+(P3518&gt;0)*($J3532&gt;P$3)*($I3532&lt;P$2)*$H3532/4</f>
        <v>0</v>
      </c>
      <c r="Q3524" s="41">
        <f t="shared" si="2483"/>
        <v>0</v>
      </c>
      <c r="R3524" s="41">
        <f t="shared" si="2483"/>
        <v>0</v>
      </c>
      <c r="S3524" s="41">
        <f t="shared" si="2483"/>
        <v>0</v>
      </c>
      <c r="T3524" s="41">
        <f t="shared" si="2483"/>
        <v>0</v>
      </c>
      <c r="U3524" s="41">
        <f t="shared" si="2483"/>
        <v>0</v>
      </c>
      <c r="V3524" s="41">
        <f t="shared" si="2483"/>
        <v>0</v>
      </c>
      <c r="W3524" s="41">
        <f t="shared" si="2483"/>
        <v>0</v>
      </c>
      <c r="X3524" s="41">
        <f t="shared" si="2483"/>
        <v>0</v>
      </c>
      <c r="Y3524" s="41">
        <f t="shared" si="2483"/>
        <v>0</v>
      </c>
      <c r="Z3524" s="41">
        <f t="shared" si="2483"/>
        <v>0</v>
      </c>
      <c r="AA3524" s="41">
        <f t="shared" si="2483"/>
        <v>0</v>
      </c>
      <c r="AB3524" s="41">
        <f t="shared" si="2483"/>
        <v>0</v>
      </c>
      <c r="AC3524" s="41">
        <f t="shared" si="2483"/>
        <v>0</v>
      </c>
      <c r="AD3524" s="41">
        <f t="shared" si="2483"/>
        <v>0</v>
      </c>
      <c r="AE3524" s="41">
        <f t="shared" si="2483"/>
        <v>0</v>
      </c>
      <c r="AF3524" s="41">
        <f t="shared" si="2483"/>
        <v>0</v>
      </c>
      <c r="AG3524" s="41">
        <f t="shared" si="2483"/>
        <v>0</v>
      </c>
      <c r="AH3524" s="41">
        <f t="shared" si="2483"/>
        <v>0</v>
      </c>
      <c r="AI3524" s="41">
        <f t="shared" si="2483"/>
        <v>0</v>
      </c>
      <c r="AJ3524" s="41">
        <f t="shared" si="2483"/>
        <v>0</v>
      </c>
      <c r="AK3524" s="41">
        <f t="shared" si="2483"/>
        <v>0</v>
      </c>
      <c r="AL3524" s="41">
        <f t="shared" si="2483"/>
        <v>0</v>
      </c>
      <c r="AM3524" s="41">
        <f t="shared" si="2483"/>
        <v>0</v>
      </c>
      <c r="AN3524" s="41">
        <f t="shared" si="2483"/>
        <v>0</v>
      </c>
      <c r="AO3524" s="41">
        <f t="shared" si="2483"/>
        <v>0</v>
      </c>
      <c r="AP3524" s="41">
        <f t="shared" si="2483"/>
        <v>0</v>
      </c>
      <c r="AQ3524" s="41">
        <f t="shared" si="2483"/>
        <v>0</v>
      </c>
      <c r="AR3524" s="41">
        <f t="shared" si="2483"/>
        <v>0</v>
      </c>
      <c r="AS3524" s="41">
        <f t="shared" si="2483"/>
        <v>0</v>
      </c>
      <c r="AT3524" s="41">
        <f t="shared" si="2483"/>
        <v>0</v>
      </c>
      <c r="AU3524" s="41">
        <f t="shared" si="2483"/>
        <v>0</v>
      </c>
      <c r="AV3524" s="41">
        <f t="shared" si="2483"/>
        <v>0</v>
      </c>
      <c r="AW3524" s="41">
        <f t="shared" si="2483"/>
        <v>0</v>
      </c>
      <c r="AX3524" s="41">
        <f t="shared" si="2483"/>
        <v>0</v>
      </c>
      <c r="AY3524" s="41">
        <f t="shared" si="2483"/>
        <v>0</v>
      </c>
      <c r="AZ3524" s="41">
        <f t="shared" si="2483"/>
        <v>0</v>
      </c>
      <c r="BA3524" s="41">
        <f t="shared" si="2483"/>
        <v>0</v>
      </c>
      <c r="BB3524" s="41">
        <f t="shared" si="2483"/>
        <v>0</v>
      </c>
      <c r="BC3524" s="41">
        <f t="shared" si="2483"/>
        <v>0</v>
      </c>
      <c r="BD3524" s="41">
        <f t="shared" si="2483"/>
        <v>0</v>
      </c>
    </row>
    <row r="3525" spans="1:57" ht="16" x14ac:dyDescent="0.2">
      <c r="B3525" s="11">
        <f t="shared" si="2473"/>
        <v>130</v>
      </c>
      <c r="C3525" s="12" t="str">
        <f t="shared" si="2473"/>
        <v>SCI HSR 5</v>
      </c>
      <c r="D3525" s="43" t="s">
        <v>252</v>
      </c>
      <c r="E3525" s="42" t="s">
        <v>288</v>
      </c>
      <c r="F3525" s="44"/>
      <c r="G3525" s="43" t="s">
        <v>253</v>
      </c>
      <c r="H3525" s="39">
        <v>0</v>
      </c>
      <c r="I3525" s="43" t="s">
        <v>254</v>
      </c>
      <c r="J3525" s="32">
        <v>0</v>
      </c>
      <c r="K3525" s="24"/>
      <c r="L3525" s="20" t="s">
        <v>255</v>
      </c>
      <c r="M3525" s="72"/>
      <c r="N3525" s="72"/>
      <c r="O3525" s="41">
        <v>0</v>
      </c>
      <c r="P3525" s="41">
        <v>0</v>
      </c>
      <c r="Q3525" s="41">
        <v>0</v>
      </c>
      <c r="R3525" s="41">
        <v>0</v>
      </c>
      <c r="S3525" s="41">
        <v>0</v>
      </c>
      <c r="T3525" s="41">
        <v>0</v>
      </c>
      <c r="U3525" s="41">
        <v>0</v>
      </c>
      <c r="V3525" s="41">
        <v>0</v>
      </c>
      <c r="W3525" s="41">
        <v>0</v>
      </c>
      <c r="X3525" s="41">
        <v>0</v>
      </c>
      <c r="Y3525" s="41">
        <v>0</v>
      </c>
      <c r="Z3525" s="41">
        <v>0</v>
      </c>
      <c r="AA3525" s="41">
        <v>0</v>
      </c>
      <c r="AB3525" s="41">
        <v>0</v>
      </c>
      <c r="AC3525" s="41">
        <v>0</v>
      </c>
      <c r="AD3525" s="41">
        <v>0</v>
      </c>
      <c r="AE3525" s="41">
        <v>0</v>
      </c>
      <c r="AF3525" s="41">
        <v>0</v>
      </c>
      <c r="AG3525" s="41">
        <v>0</v>
      </c>
      <c r="AH3525" s="41">
        <v>0</v>
      </c>
      <c r="AI3525" s="41">
        <v>0</v>
      </c>
      <c r="AJ3525" s="41">
        <v>0</v>
      </c>
      <c r="AK3525" s="41">
        <v>0</v>
      </c>
      <c r="AL3525" s="41">
        <v>0</v>
      </c>
      <c r="AM3525" s="41">
        <v>0</v>
      </c>
      <c r="AN3525" s="41">
        <v>0</v>
      </c>
      <c r="AO3525" s="41">
        <v>0</v>
      </c>
      <c r="AP3525" s="41">
        <v>0</v>
      </c>
      <c r="AQ3525" s="41">
        <v>0</v>
      </c>
      <c r="AR3525" s="41">
        <v>0</v>
      </c>
      <c r="AS3525" s="41">
        <v>0</v>
      </c>
      <c r="AT3525" s="41">
        <v>0</v>
      </c>
      <c r="AU3525" s="41">
        <v>0</v>
      </c>
      <c r="AV3525" s="41">
        <v>0</v>
      </c>
      <c r="AW3525" s="41">
        <v>0</v>
      </c>
      <c r="AX3525" s="41">
        <v>0</v>
      </c>
      <c r="AY3525" s="41">
        <v>0</v>
      </c>
      <c r="AZ3525" s="41">
        <v>0</v>
      </c>
      <c r="BA3525" s="41">
        <v>0</v>
      </c>
      <c r="BB3525" s="41">
        <v>0</v>
      </c>
      <c r="BC3525" s="41">
        <v>0</v>
      </c>
      <c r="BD3525" s="41">
        <v>0</v>
      </c>
    </row>
    <row r="3526" spans="1:57" ht="16" x14ac:dyDescent="0.2">
      <c r="B3526" s="11">
        <f t="shared" si="2473"/>
        <v>130</v>
      </c>
      <c r="C3526" s="12" t="str">
        <f t="shared" si="2473"/>
        <v>SCI HSR 5</v>
      </c>
      <c r="D3526" s="43" t="s">
        <v>256</v>
      </c>
      <c r="E3526" s="32">
        <v>47704</v>
      </c>
      <c r="G3526" s="43" t="s">
        <v>257</v>
      </c>
      <c r="H3526" s="42">
        <v>0</v>
      </c>
      <c r="I3526" s="43" t="s">
        <v>258</v>
      </c>
      <c r="J3526" s="29">
        <v>0</v>
      </c>
      <c r="K3526" s="23"/>
      <c r="L3526" s="33" t="s">
        <v>259</v>
      </c>
      <c r="M3526" s="73"/>
      <c r="N3526" s="73"/>
      <c r="O3526" s="45">
        <f>-(O3523+O3524)*IFERROR((O3513+O3517)/(O3515+O3519),0)</f>
        <v>0</v>
      </c>
      <c r="P3526" s="45">
        <f t="shared" ref="P3526:BD3526" si="2484">-(P3523+P3524)*IFERROR((P3513+P3517)/(P3515+P3519),0)</f>
        <v>0</v>
      </c>
      <c r="Q3526" s="45">
        <f t="shared" si="2484"/>
        <v>0</v>
      </c>
      <c r="R3526" s="45">
        <f t="shared" si="2484"/>
        <v>0</v>
      </c>
      <c r="S3526" s="45">
        <f t="shared" si="2484"/>
        <v>0</v>
      </c>
      <c r="T3526" s="45">
        <f t="shared" si="2484"/>
        <v>0</v>
      </c>
      <c r="U3526" s="45">
        <f t="shared" si="2484"/>
        <v>0</v>
      </c>
      <c r="V3526" s="45">
        <f t="shared" si="2484"/>
        <v>0</v>
      </c>
      <c r="W3526" s="45">
        <f t="shared" si="2484"/>
        <v>0</v>
      </c>
      <c r="X3526" s="45">
        <f t="shared" si="2484"/>
        <v>0</v>
      </c>
      <c r="Y3526" s="45">
        <f t="shared" si="2484"/>
        <v>0</v>
      </c>
      <c r="Z3526" s="45">
        <f t="shared" si="2484"/>
        <v>0</v>
      </c>
      <c r="AA3526" s="45">
        <f t="shared" si="2484"/>
        <v>0</v>
      </c>
      <c r="AB3526" s="45">
        <f t="shared" si="2484"/>
        <v>0</v>
      </c>
      <c r="AC3526" s="45">
        <f t="shared" si="2484"/>
        <v>0</v>
      </c>
      <c r="AD3526" s="45">
        <f t="shared" si="2484"/>
        <v>0</v>
      </c>
      <c r="AE3526" s="45">
        <f t="shared" si="2484"/>
        <v>0</v>
      </c>
      <c r="AF3526" s="45">
        <f t="shared" si="2484"/>
        <v>0</v>
      </c>
      <c r="AG3526" s="45">
        <f t="shared" si="2484"/>
        <v>0</v>
      </c>
      <c r="AH3526" s="45">
        <f t="shared" si="2484"/>
        <v>0</v>
      </c>
      <c r="AI3526" s="45">
        <f t="shared" si="2484"/>
        <v>0</v>
      </c>
      <c r="AJ3526" s="45">
        <f t="shared" si="2484"/>
        <v>0</v>
      </c>
      <c r="AK3526" s="45">
        <f t="shared" si="2484"/>
        <v>0</v>
      </c>
      <c r="AL3526" s="45">
        <f t="shared" si="2484"/>
        <v>0</v>
      </c>
      <c r="AM3526" s="45">
        <f t="shared" si="2484"/>
        <v>0</v>
      </c>
      <c r="AN3526" s="45">
        <f t="shared" si="2484"/>
        <v>0</v>
      </c>
      <c r="AO3526" s="45">
        <f t="shared" si="2484"/>
        <v>0</v>
      </c>
      <c r="AP3526" s="45">
        <f t="shared" si="2484"/>
        <v>0</v>
      </c>
      <c r="AQ3526" s="45">
        <f t="shared" si="2484"/>
        <v>0</v>
      </c>
      <c r="AR3526" s="45">
        <f t="shared" si="2484"/>
        <v>0</v>
      </c>
      <c r="AS3526" s="45">
        <f t="shared" si="2484"/>
        <v>0</v>
      </c>
      <c r="AT3526" s="45">
        <f t="shared" si="2484"/>
        <v>0</v>
      </c>
      <c r="AU3526" s="45">
        <f t="shared" si="2484"/>
        <v>0</v>
      </c>
      <c r="AV3526" s="45">
        <f t="shared" si="2484"/>
        <v>0</v>
      </c>
      <c r="AW3526" s="45">
        <f t="shared" si="2484"/>
        <v>0</v>
      </c>
      <c r="AX3526" s="45">
        <f t="shared" si="2484"/>
        <v>0</v>
      </c>
      <c r="AY3526" s="45">
        <f t="shared" si="2484"/>
        <v>0</v>
      </c>
      <c r="AZ3526" s="45">
        <f t="shared" si="2484"/>
        <v>0</v>
      </c>
      <c r="BA3526" s="45">
        <f t="shared" si="2484"/>
        <v>0</v>
      </c>
      <c r="BB3526" s="45">
        <f t="shared" si="2484"/>
        <v>0</v>
      </c>
      <c r="BC3526" s="45">
        <f t="shared" si="2484"/>
        <v>0</v>
      </c>
      <c r="BD3526" s="45">
        <f t="shared" si="2484"/>
        <v>0</v>
      </c>
    </row>
    <row r="3527" spans="1:57" ht="16" x14ac:dyDescent="0.2">
      <c r="B3527" s="11">
        <f t="shared" si="2473"/>
        <v>130</v>
      </c>
      <c r="C3527" s="12" t="str">
        <f t="shared" si="2473"/>
        <v>SCI HSR 5</v>
      </c>
      <c r="K3527" s="24"/>
      <c r="O3527" s="15"/>
      <c r="P3527" s="15"/>
      <c r="Q3527" s="15"/>
      <c r="R3527" s="15"/>
      <c r="S3527" s="15"/>
      <c r="T3527" s="15"/>
      <c r="U3527" s="15"/>
      <c r="V3527" s="15"/>
      <c r="W3527" s="15"/>
      <c r="X3527" s="15"/>
      <c r="Y3527" s="15"/>
      <c r="Z3527" s="15"/>
      <c r="AA3527" s="15"/>
      <c r="AB3527" s="15"/>
      <c r="AC3527" s="15"/>
      <c r="AD3527" s="15"/>
      <c r="AE3527" s="15"/>
      <c r="AF3527" s="15"/>
      <c r="AG3527" s="15"/>
      <c r="AH3527" s="15"/>
      <c r="AI3527" s="15"/>
      <c r="AJ3527" s="15"/>
      <c r="AK3527" s="15"/>
      <c r="AL3527" s="15"/>
      <c r="AM3527" s="15"/>
      <c r="AN3527" s="15"/>
      <c r="AO3527" s="15"/>
      <c r="AP3527" s="15"/>
      <c r="AQ3527" s="15"/>
      <c r="AR3527" s="15"/>
      <c r="AS3527" s="15"/>
      <c r="AT3527" s="15"/>
      <c r="AU3527" s="15"/>
      <c r="AV3527" s="15"/>
      <c r="AW3527" s="15"/>
      <c r="AX3527" s="15"/>
      <c r="AY3527" s="15"/>
      <c r="AZ3527" s="15"/>
      <c r="BA3527" s="15"/>
      <c r="BB3527" s="15"/>
      <c r="BC3527" s="15"/>
      <c r="BD3527" s="15"/>
    </row>
    <row r="3528" spans="1:57" ht="16" x14ac:dyDescent="0.2">
      <c r="B3528" s="11">
        <f t="shared" si="2473"/>
        <v>130</v>
      </c>
      <c r="C3528" s="12" t="str">
        <f t="shared" si="2473"/>
        <v>SCI HSR 5</v>
      </c>
      <c r="G3528" s="46" t="s">
        <v>229</v>
      </c>
      <c r="H3528" s="104" t="s">
        <v>32</v>
      </c>
      <c r="I3528" s="105"/>
      <c r="J3528" s="106"/>
      <c r="K3528" s="23"/>
      <c r="L3528" s="47" t="s">
        <v>4</v>
      </c>
      <c r="M3528" s="81"/>
      <c r="N3528" s="81"/>
      <c r="O3528" s="48">
        <f>SUM(O3523:O3526)</f>
        <v>21490.217391304348</v>
      </c>
      <c r="P3528" s="48">
        <f t="shared" ref="P3528:BD3528" si="2485">SUM(P3523:P3526)</f>
        <v>21675</v>
      </c>
      <c r="Q3528" s="48">
        <f t="shared" si="2485"/>
        <v>21675</v>
      </c>
      <c r="R3528" s="48">
        <f t="shared" si="2485"/>
        <v>21675</v>
      </c>
      <c r="S3528" s="48">
        <f t="shared" si="2485"/>
        <v>21797.510869565216</v>
      </c>
      <c r="T3528" s="48">
        <f t="shared" si="2485"/>
        <v>21891.75</v>
      </c>
      <c r="U3528" s="48">
        <f t="shared" si="2485"/>
        <v>21891.75</v>
      </c>
      <c r="V3528" s="48">
        <f t="shared" si="2485"/>
        <v>21891.75</v>
      </c>
      <c r="W3528" s="48">
        <f t="shared" si="2485"/>
        <v>22015.485978260869</v>
      </c>
      <c r="X3528" s="48">
        <f t="shared" si="2485"/>
        <v>22110.6675</v>
      </c>
      <c r="Y3528" s="48">
        <f t="shared" si="2485"/>
        <v>22110.6675</v>
      </c>
      <c r="Z3528" s="48">
        <f t="shared" si="2485"/>
        <v>22110.6675</v>
      </c>
      <c r="AA3528" s="48">
        <f t="shared" si="2485"/>
        <v>22235.64083804348</v>
      </c>
      <c r="AB3528" s="48">
        <f t="shared" si="2485"/>
        <v>22331.774175000002</v>
      </c>
      <c r="AC3528" s="48">
        <f t="shared" si="2485"/>
        <v>22331.774175000002</v>
      </c>
      <c r="AD3528" s="48">
        <f t="shared" si="2485"/>
        <v>22331.774175000002</v>
      </c>
      <c r="AE3528" s="48">
        <f t="shared" si="2485"/>
        <v>22457.997246423914</v>
      </c>
      <c r="AF3528" s="48">
        <f t="shared" si="2485"/>
        <v>22555.09191675</v>
      </c>
      <c r="AG3528" s="48">
        <f t="shared" si="2485"/>
        <v>22555.09191675</v>
      </c>
      <c r="AH3528" s="48">
        <f t="shared" si="2485"/>
        <v>22555.09191675</v>
      </c>
      <c r="AI3528" s="48">
        <f t="shared" si="2485"/>
        <v>22682.577218888156</v>
      </c>
      <c r="AJ3528" s="48">
        <f t="shared" si="2485"/>
        <v>22780.642835917504</v>
      </c>
      <c r="AK3528" s="48">
        <f t="shared" si="2485"/>
        <v>22780.642835917504</v>
      </c>
      <c r="AL3528" s="48">
        <f t="shared" si="2485"/>
        <v>22780.642835917504</v>
      </c>
      <c r="AM3528" s="48">
        <f t="shared" si="2485"/>
        <v>22909.402991077037</v>
      </c>
      <c r="AN3528" s="48">
        <f t="shared" si="2485"/>
        <v>23008.449264276678</v>
      </c>
      <c r="AO3528" s="48">
        <f t="shared" si="2485"/>
        <v>23008.449264276678</v>
      </c>
      <c r="AP3528" s="48">
        <f t="shared" si="2485"/>
        <v>23008.449264276678</v>
      </c>
      <c r="AQ3528" s="48">
        <f t="shared" si="2485"/>
        <v>23138.497020987808</v>
      </c>
      <c r="AR3528" s="48">
        <f t="shared" si="2485"/>
        <v>23238.533756919445</v>
      </c>
      <c r="AS3528" s="48">
        <f t="shared" si="2485"/>
        <v>23238.533756919445</v>
      </c>
      <c r="AT3528" s="48">
        <f t="shared" si="2485"/>
        <v>23238.533756919445</v>
      </c>
      <c r="AU3528" s="48">
        <f t="shared" si="2485"/>
        <v>23657.322574261547</v>
      </c>
      <c r="AV3528" s="48">
        <f t="shared" si="2485"/>
        <v>23529.182199534964</v>
      </c>
      <c r="AW3528" s="48">
        <f t="shared" si="2485"/>
        <v>23529.182199534964</v>
      </c>
      <c r="AX3528" s="48">
        <f t="shared" si="2485"/>
        <v>23529.182199534964</v>
      </c>
      <c r="AY3528" s="48">
        <f t="shared" si="2485"/>
        <v>23662.173229358417</v>
      </c>
      <c r="AZ3528" s="48">
        <f t="shared" si="2485"/>
        <v>23764.474021530314</v>
      </c>
      <c r="BA3528" s="48">
        <f t="shared" si="2485"/>
        <v>23764.474021530314</v>
      </c>
      <c r="BB3528" s="48">
        <f t="shared" si="2485"/>
        <v>23764.474021530314</v>
      </c>
      <c r="BC3528" s="48">
        <f t="shared" si="2485"/>
        <v>23898.794961652009</v>
      </c>
      <c r="BD3528" s="48">
        <f t="shared" si="2485"/>
        <v>24002.118761745613</v>
      </c>
    </row>
    <row r="3529" spans="1:57" ht="16" x14ac:dyDescent="0.2">
      <c r="B3529" s="11">
        <f t="shared" ref="B3529:C3534" si="2486">B3528</f>
        <v>130</v>
      </c>
      <c r="C3529" s="12" t="str">
        <f t="shared" si="2486"/>
        <v>SCI HSR 5</v>
      </c>
      <c r="D3529" s="46" t="s">
        <v>260</v>
      </c>
      <c r="E3529" s="32">
        <v>47704</v>
      </c>
      <c r="F3529" s="15"/>
      <c r="G3529" s="46" t="s">
        <v>261</v>
      </c>
      <c r="H3529" s="46" t="s">
        <v>237</v>
      </c>
      <c r="I3529" s="46" t="s">
        <v>238</v>
      </c>
      <c r="J3529" s="46" t="s">
        <v>239</v>
      </c>
      <c r="K3529" s="23"/>
      <c r="O3529" s="15"/>
      <c r="P3529" s="15"/>
      <c r="Q3529" s="15"/>
      <c r="R3529" s="15"/>
      <c r="S3529" s="15"/>
      <c r="T3529" s="15"/>
      <c r="U3529" s="15"/>
      <c r="V3529" s="15"/>
      <c r="W3529" s="15"/>
      <c r="X3529" s="15"/>
      <c r="Y3529" s="15"/>
      <c r="Z3529" s="15"/>
      <c r="AA3529" s="15"/>
      <c r="AB3529" s="15"/>
      <c r="AC3529" s="15"/>
      <c r="AD3529" s="15"/>
      <c r="AE3529" s="15"/>
      <c r="AF3529" s="15"/>
      <c r="AG3529" s="15"/>
      <c r="AH3529" s="15"/>
      <c r="AI3529" s="15"/>
      <c r="AJ3529" s="15"/>
      <c r="AK3529" s="15"/>
      <c r="AL3529" s="15"/>
      <c r="AM3529" s="15"/>
      <c r="AN3529" s="15"/>
      <c r="AO3529" s="15"/>
      <c r="AP3529" s="15"/>
      <c r="AQ3529" s="15"/>
      <c r="AR3529" s="15"/>
      <c r="AS3529" s="15"/>
      <c r="AT3529" s="15"/>
      <c r="AU3529" s="15"/>
      <c r="AV3529" s="15"/>
      <c r="AW3529" s="15"/>
      <c r="AX3529" s="15"/>
      <c r="AY3529" s="15"/>
      <c r="AZ3529" s="15"/>
      <c r="BA3529" s="15"/>
      <c r="BB3529" s="15"/>
      <c r="BC3529" s="15"/>
      <c r="BD3529" s="15"/>
    </row>
    <row r="3530" spans="1:57" ht="16" x14ac:dyDescent="0.2">
      <c r="B3530" s="11">
        <f t="shared" si="2486"/>
        <v>130</v>
      </c>
      <c r="C3530" s="12" t="str">
        <f t="shared" si="2486"/>
        <v>SCI HSR 5</v>
      </c>
      <c r="D3530" s="46" t="s">
        <v>262</v>
      </c>
      <c r="E3530" s="31">
        <v>93711.577145973934</v>
      </c>
      <c r="F3530" s="15"/>
      <c r="G3530" s="49" t="s">
        <v>263</v>
      </c>
      <c r="H3530" s="31">
        <v>0</v>
      </c>
      <c r="I3530" s="32">
        <v>0</v>
      </c>
      <c r="J3530" s="32">
        <v>0</v>
      </c>
      <c r="K3530" s="23"/>
      <c r="L3530" s="50" t="s">
        <v>264</v>
      </c>
      <c r="M3530" s="70"/>
      <c r="N3530" s="70"/>
      <c r="O3530" s="40">
        <f t="shared" ref="O3530:BD3530" si="2487">IFERROR(((O$3&gt;=$E3529)*(O$2&lt;=$E3529))*$E3533,"")</f>
        <v>0</v>
      </c>
      <c r="P3530" s="40">
        <f t="shared" si="2487"/>
        <v>0</v>
      </c>
      <c r="Q3530" s="40">
        <f t="shared" si="2487"/>
        <v>0</v>
      </c>
      <c r="R3530" s="40">
        <f t="shared" si="2487"/>
        <v>0</v>
      </c>
      <c r="S3530" s="40">
        <f t="shared" si="2487"/>
        <v>0</v>
      </c>
      <c r="T3530" s="40">
        <f t="shared" si="2487"/>
        <v>0</v>
      </c>
      <c r="U3530" s="40">
        <f t="shared" si="2487"/>
        <v>0</v>
      </c>
      <c r="V3530" s="40">
        <f t="shared" si="2487"/>
        <v>0</v>
      </c>
      <c r="W3530" s="40">
        <f t="shared" si="2487"/>
        <v>0</v>
      </c>
      <c r="X3530" s="40">
        <f t="shared" si="2487"/>
        <v>0</v>
      </c>
      <c r="Y3530" s="40">
        <f t="shared" si="2487"/>
        <v>0</v>
      </c>
      <c r="Z3530" s="40">
        <f t="shared" si="2487"/>
        <v>0</v>
      </c>
      <c r="AA3530" s="40">
        <f t="shared" si="2487"/>
        <v>0</v>
      </c>
      <c r="AB3530" s="40">
        <f t="shared" si="2487"/>
        <v>0</v>
      </c>
      <c r="AC3530" s="40">
        <f t="shared" si="2487"/>
        <v>0</v>
      </c>
      <c r="AD3530" s="40">
        <f t="shared" si="2487"/>
        <v>0</v>
      </c>
      <c r="AE3530" s="40">
        <f t="shared" si="2487"/>
        <v>0</v>
      </c>
      <c r="AF3530" s="40">
        <f t="shared" si="2487"/>
        <v>0</v>
      </c>
      <c r="AG3530" s="40">
        <f t="shared" si="2487"/>
        <v>0</v>
      </c>
      <c r="AH3530" s="40">
        <f t="shared" si="2487"/>
        <v>0</v>
      </c>
      <c r="AI3530" s="40">
        <f t="shared" si="2487"/>
        <v>0</v>
      </c>
      <c r="AJ3530" s="40">
        <f t="shared" si="2487"/>
        <v>0</v>
      </c>
      <c r="AK3530" s="40">
        <f t="shared" si="2487"/>
        <v>0</v>
      </c>
      <c r="AL3530" s="40">
        <f t="shared" si="2487"/>
        <v>0</v>
      </c>
      <c r="AM3530" s="40">
        <f t="shared" si="2487"/>
        <v>0</v>
      </c>
      <c r="AN3530" s="40">
        <f t="shared" si="2487"/>
        <v>0</v>
      </c>
      <c r="AO3530" s="40">
        <f t="shared" si="2487"/>
        <v>0</v>
      </c>
      <c r="AP3530" s="40">
        <f t="shared" si="2487"/>
        <v>0</v>
      </c>
      <c r="AQ3530" s="40">
        <f t="shared" si="2487"/>
        <v>0</v>
      </c>
      <c r="AR3530" s="40">
        <f t="shared" si="2487"/>
        <v>0</v>
      </c>
      <c r="AS3530" s="40">
        <f t="shared" si="2487"/>
        <v>0</v>
      </c>
      <c r="AT3530" s="40">
        <f t="shared" si="2487"/>
        <v>0</v>
      </c>
      <c r="AU3530" s="40">
        <f t="shared" si="2487"/>
        <v>0</v>
      </c>
      <c r="AV3530" s="40">
        <f t="shared" si="2487"/>
        <v>0</v>
      </c>
      <c r="AW3530" s="40">
        <f t="shared" si="2487"/>
        <v>0</v>
      </c>
      <c r="AX3530" s="40">
        <f t="shared" si="2487"/>
        <v>0</v>
      </c>
      <c r="AY3530" s="40">
        <f t="shared" si="2487"/>
        <v>0</v>
      </c>
      <c r="AZ3530" s="40">
        <f t="shared" si="2487"/>
        <v>0</v>
      </c>
      <c r="BA3530" s="40">
        <f t="shared" si="2487"/>
        <v>0</v>
      </c>
      <c r="BB3530" s="40">
        <f t="shared" si="2487"/>
        <v>0</v>
      </c>
      <c r="BC3530" s="40">
        <f t="shared" si="2487"/>
        <v>0</v>
      </c>
      <c r="BD3530" s="40">
        <f t="shared" si="2487"/>
        <v>0</v>
      </c>
    </row>
    <row r="3531" spans="1:57" ht="16" x14ac:dyDescent="0.2">
      <c r="B3531" s="11">
        <f t="shared" si="2486"/>
        <v>130</v>
      </c>
      <c r="C3531" s="12" t="str">
        <f t="shared" si="2486"/>
        <v>SCI HSR 5</v>
      </c>
      <c r="D3531" s="46" t="s">
        <v>24</v>
      </c>
      <c r="E3531" s="51">
        <f>IF(E3529&gt;MAX($O$3:$BD$3),BD3520,
IF(E3529&lt;MIN($O$3:$BD$3),1,SUMIFS($O3521:$BD3521,$O$2:$BD$2,"&lt;="&amp;E3529,$O$3:$BD$3,"&gt;="&amp;E3529)))</f>
        <v>1.0997591525269499</v>
      </c>
      <c r="F3531" s="15"/>
      <c r="G3531" s="49" t="s">
        <v>265</v>
      </c>
      <c r="H3531" s="31">
        <v>0</v>
      </c>
      <c r="I3531" s="32">
        <v>0</v>
      </c>
      <c r="J3531" s="32">
        <v>0</v>
      </c>
      <c r="K3531" s="23"/>
      <c r="L3531" s="52" t="s">
        <v>266</v>
      </c>
      <c r="M3531" s="72"/>
      <c r="N3531" s="72"/>
      <c r="O3531" s="41">
        <f t="shared" ref="O3531:BD3531" si="2488">IFERROR(((O$3&gt;=$E3526)*(O$2&lt;=$E3526))*$H3534,"")</f>
        <v>0</v>
      </c>
      <c r="P3531" s="41">
        <f t="shared" si="2488"/>
        <v>0</v>
      </c>
      <c r="Q3531" s="41">
        <f t="shared" si="2488"/>
        <v>0</v>
      </c>
      <c r="R3531" s="41">
        <f t="shared" si="2488"/>
        <v>0</v>
      </c>
      <c r="S3531" s="41">
        <f t="shared" si="2488"/>
        <v>0</v>
      </c>
      <c r="T3531" s="41">
        <f t="shared" si="2488"/>
        <v>0</v>
      </c>
      <c r="U3531" s="41">
        <f t="shared" si="2488"/>
        <v>0</v>
      </c>
      <c r="V3531" s="41">
        <f t="shared" si="2488"/>
        <v>0</v>
      </c>
      <c r="W3531" s="41">
        <f t="shared" si="2488"/>
        <v>0</v>
      </c>
      <c r="X3531" s="41">
        <f t="shared" si="2488"/>
        <v>0</v>
      </c>
      <c r="Y3531" s="41">
        <f t="shared" si="2488"/>
        <v>0</v>
      </c>
      <c r="Z3531" s="41">
        <f t="shared" si="2488"/>
        <v>0</v>
      </c>
      <c r="AA3531" s="41">
        <f t="shared" si="2488"/>
        <v>0</v>
      </c>
      <c r="AB3531" s="41">
        <f t="shared" si="2488"/>
        <v>0</v>
      </c>
      <c r="AC3531" s="41">
        <f t="shared" si="2488"/>
        <v>0</v>
      </c>
      <c r="AD3531" s="41">
        <f t="shared" si="2488"/>
        <v>0</v>
      </c>
      <c r="AE3531" s="41">
        <f t="shared" si="2488"/>
        <v>0</v>
      </c>
      <c r="AF3531" s="41">
        <f t="shared" si="2488"/>
        <v>0</v>
      </c>
      <c r="AG3531" s="41">
        <f t="shared" si="2488"/>
        <v>0</v>
      </c>
      <c r="AH3531" s="41">
        <f t="shared" si="2488"/>
        <v>0</v>
      </c>
      <c r="AI3531" s="41">
        <f t="shared" si="2488"/>
        <v>0</v>
      </c>
      <c r="AJ3531" s="41">
        <f t="shared" si="2488"/>
        <v>0</v>
      </c>
      <c r="AK3531" s="41">
        <f t="shared" si="2488"/>
        <v>0</v>
      </c>
      <c r="AL3531" s="41">
        <f t="shared" si="2488"/>
        <v>0</v>
      </c>
      <c r="AM3531" s="41">
        <f t="shared" si="2488"/>
        <v>0</v>
      </c>
      <c r="AN3531" s="41">
        <f t="shared" si="2488"/>
        <v>0</v>
      </c>
      <c r="AO3531" s="41">
        <f t="shared" si="2488"/>
        <v>0</v>
      </c>
      <c r="AP3531" s="41">
        <f t="shared" si="2488"/>
        <v>0</v>
      </c>
      <c r="AQ3531" s="41">
        <f t="shared" si="2488"/>
        <v>0</v>
      </c>
      <c r="AR3531" s="41">
        <f t="shared" si="2488"/>
        <v>0</v>
      </c>
      <c r="AS3531" s="41">
        <f t="shared" si="2488"/>
        <v>0</v>
      </c>
      <c r="AT3531" s="41">
        <f t="shared" si="2488"/>
        <v>0</v>
      </c>
      <c r="AU3531" s="41">
        <f t="shared" si="2488"/>
        <v>0</v>
      </c>
      <c r="AV3531" s="41">
        <f t="shared" si="2488"/>
        <v>0</v>
      </c>
      <c r="AW3531" s="41">
        <f t="shared" si="2488"/>
        <v>0</v>
      </c>
      <c r="AX3531" s="41">
        <f t="shared" si="2488"/>
        <v>0</v>
      </c>
      <c r="AY3531" s="41">
        <f t="shared" si="2488"/>
        <v>0</v>
      </c>
      <c r="AZ3531" s="41">
        <f t="shared" si="2488"/>
        <v>0</v>
      </c>
      <c r="BA3531" s="41">
        <f t="shared" si="2488"/>
        <v>0</v>
      </c>
      <c r="BB3531" s="41">
        <f t="shared" si="2488"/>
        <v>0</v>
      </c>
      <c r="BC3531" s="41">
        <f t="shared" si="2488"/>
        <v>0</v>
      </c>
      <c r="BD3531" s="41">
        <f t="shared" si="2488"/>
        <v>0</v>
      </c>
    </row>
    <row r="3532" spans="1:57" ht="16" x14ac:dyDescent="0.2">
      <c r="B3532" s="11">
        <f t="shared" si="2486"/>
        <v>130</v>
      </c>
      <c r="C3532" s="12" t="str">
        <f t="shared" si="2486"/>
        <v>SCI HSR 5</v>
      </c>
      <c r="D3532" s="46" t="s">
        <v>8</v>
      </c>
      <c r="E3532" s="42">
        <v>0</v>
      </c>
      <c r="F3532" s="15"/>
      <c r="G3532" s="49" t="s">
        <v>267</v>
      </c>
      <c r="H3532" s="31">
        <v>0</v>
      </c>
      <c r="I3532" s="32">
        <v>0</v>
      </c>
      <c r="J3532" s="32">
        <v>0</v>
      </c>
      <c r="L3532" s="52" t="s">
        <v>268</v>
      </c>
      <c r="M3532" s="72"/>
      <c r="N3532" s="72"/>
      <c r="O3532" s="41">
        <f t="shared" ref="O3532:BD3532" si="2489">IFERROR(((O$3&gt;=$E3529)*(O$2&lt;=$E3529))*$J3534,"")</f>
        <v>0</v>
      </c>
      <c r="P3532" s="41">
        <f t="shared" si="2489"/>
        <v>0</v>
      </c>
      <c r="Q3532" s="41">
        <f t="shared" si="2489"/>
        <v>0</v>
      </c>
      <c r="R3532" s="41">
        <f t="shared" si="2489"/>
        <v>0</v>
      </c>
      <c r="S3532" s="41">
        <f t="shared" si="2489"/>
        <v>0</v>
      </c>
      <c r="T3532" s="41">
        <f t="shared" si="2489"/>
        <v>0</v>
      </c>
      <c r="U3532" s="41">
        <f t="shared" si="2489"/>
        <v>0</v>
      </c>
      <c r="V3532" s="41">
        <f t="shared" si="2489"/>
        <v>0</v>
      </c>
      <c r="W3532" s="41">
        <f t="shared" si="2489"/>
        <v>0</v>
      </c>
      <c r="X3532" s="41">
        <f t="shared" si="2489"/>
        <v>0</v>
      </c>
      <c r="Y3532" s="41">
        <f t="shared" si="2489"/>
        <v>0</v>
      </c>
      <c r="Z3532" s="41">
        <f t="shared" si="2489"/>
        <v>0</v>
      </c>
      <c r="AA3532" s="41">
        <f t="shared" si="2489"/>
        <v>0</v>
      </c>
      <c r="AB3532" s="41">
        <f t="shared" si="2489"/>
        <v>0</v>
      </c>
      <c r="AC3532" s="41">
        <f t="shared" si="2489"/>
        <v>0</v>
      </c>
      <c r="AD3532" s="41">
        <f t="shared" si="2489"/>
        <v>0</v>
      </c>
      <c r="AE3532" s="41">
        <f t="shared" si="2489"/>
        <v>0</v>
      </c>
      <c r="AF3532" s="41">
        <f t="shared" si="2489"/>
        <v>0</v>
      </c>
      <c r="AG3532" s="41">
        <f t="shared" si="2489"/>
        <v>0</v>
      </c>
      <c r="AH3532" s="41">
        <f t="shared" si="2489"/>
        <v>0</v>
      </c>
      <c r="AI3532" s="41">
        <f t="shared" si="2489"/>
        <v>0</v>
      </c>
      <c r="AJ3532" s="41">
        <f t="shared" si="2489"/>
        <v>0</v>
      </c>
      <c r="AK3532" s="41">
        <f t="shared" si="2489"/>
        <v>0</v>
      </c>
      <c r="AL3532" s="41">
        <f t="shared" si="2489"/>
        <v>0</v>
      </c>
      <c r="AM3532" s="41">
        <f t="shared" si="2489"/>
        <v>0</v>
      </c>
      <c r="AN3532" s="41">
        <f t="shared" si="2489"/>
        <v>0</v>
      </c>
      <c r="AO3532" s="41">
        <f t="shared" si="2489"/>
        <v>0</v>
      </c>
      <c r="AP3532" s="41">
        <f t="shared" si="2489"/>
        <v>0</v>
      </c>
      <c r="AQ3532" s="41">
        <f t="shared" si="2489"/>
        <v>0</v>
      </c>
      <c r="AR3532" s="41">
        <f t="shared" si="2489"/>
        <v>0</v>
      </c>
      <c r="AS3532" s="41">
        <f t="shared" si="2489"/>
        <v>0</v>
      </c>
      <c r="AT3532" s="41">
        <f t="shared" si="2489"/>
        <v>0</v>
      </c>
      <c r="AU3532" s="41">
        <f t="shared" si="2489"/>
        <v>0</v>
      </c>
      <c r="AV3532" s="41">
        <f t="shared" si="2489"/>
        <v>0</v>
      </c>
      <c r="AW3532" s="41">
        <f t="shared" si="2489"/>
        <v>0</v>
      </c>
      <c r="AX3532" s="41">
        <f t="shared" si="2489"/>
        <v>0</v>
      </c>
      <c r="AY3532" s="41">
        <f t="shared" si="2489"/>
        <v>0</v>
      </c>
      <c r="AZ3532" s="41">
        <f t="shared" si="2489"/>
        <v>0</v>
      </c>
      <c r="BA3532" s="41">
        <f t="shared" si="2489"/>
        <v>0</v>
      </c>
      <c r="BB3532" s="41">
        <f t="shared" si="2489"/>
        <v>0</v>
      </c>
      <c r="BC3532" s="41">
        <f t="shared" si="2489"/>
        <v>0</v>
      </c>
      <c r="BD3532" s="41">
        <f t="shared" si="2489"/>
        <v>0</v>
      </c>
    </row>
    <row r="3533" spans="1:57" ht="16" x14ac:dyDescent="0.2">
      <c r="B3533" s="11">
        <f t="shared" si="2486"/>
        <v>130</v>
      </c>
      <c r="C3533" s="12" t="str">
        <f t="shared" si="2486"/>
        <v>SCI HSR 5</v>
      </c>
      <c r="D3533" s="46" t="s">
        <v>269</v>
      </c>
      <c r="E3533" s="31">
        <v>0</v>
      </c>
      <c r="F3533" s="15"/>
      <c r="G3533" s="53"/>
      <c r="H3533" s="15"/>
      <c r="I3533" s="15"/>
      <c r="J3533" s="23"/>
      <c r="L3533" s="52" t="s">
        <v>270</v>
      </c>
      <c r="M3533" s="72"/>
      <c r="N3533" s="72"/>
      <c r="O3533" s="41">
        <f t="shared" ref="O3533:BD3533" si="2490">IFERROR(((O$3&gt;=$J3523)*(O$2&lt;=$J3523))*$E3534,"")</f>
        <v>0</v>
      </c>
      <c r="P3533" s="41">
        <f t="shared" si="2490"/>
        <v>0</v>
      </c>
      <c r="Q3533" s="41">
        <f t="shared" si="2490"/>
        <v>0</v>
      </c>
      <c r="R3533" s="41">
        <f t="shared" si="2490"/>
        <v>0</v>
      </c>
      <c r="S3533" s="41">
        <f t="shared" si="2490"/>
        <v>0</v>
      </c>
      <c r="T3533" s="41">
        <f t="shared" si="2490"/>
        <v>0</v>
      </c>
      <c r="U3533" s="41">
        <f t="shared" si="2490"/>
        <v>0</v>
      </c>
      <c r="V3533" s="41">
        <f t="shared" si="2490"/>
        <v>0</v>
      </c>
      <c r="W3533" s="41">
        <f t="shared" si="2490"/>
        <v>0</v>
      </c>
      <c r="X3533" s="41">
        <f t="shared" si="2490"/>
        <v>0</v>
      </c>
      <c r="Y3533" s="41">
        <f t="shared" si="2490"/>
        <v>0</v>
      </c>
      <c r="Z3533" s="41">
        <f t="shared" si="2490"/>
        <v>0</v>
      </c>
      <c r="AA3533" s="41">
        <f t="shared" si="2490"/>
        <v>0</v>
      </c>
      <c r="AB3533" s="41">
        <f t="shared" si="2490"/>
        <v>0</v>
      </c>
      <c r="AC3533" s="41">
        <f t="shared" si="2490"/>
        <v>0</v>
      </c>
      <c r="AD3533" s="41">
        <f t="shared" si="2490"/>
        <v>0</v>
      </c>
      <c r="AE3533" s="41">
        <f t="shared" si="2490"/>
        <v>0</v>
      </c>
      <c r="AF3533" s="41">
        <f t="shared" si="2490"/>
        <v>0</v>
      </c>
      <c r="AG3533" s="41">
        <f t="shared" si="2490"/>
        <v>0</v>
      </c>
      <c r="AH3533" s="41">
        <f t="shared" si="2490"/>
        <v>0</v>
      </c>
      <c r="AI3533" s="41">
        <f t="shared" si="2490"/>
        <v>0</v>
      </c>
      <c r="AJ3533" s="41">
        <f t="shared" si="2490"/>
        <v>0</v>
      </c>
      <c r="AK3533" s="41">
        <f t="shared" si="2490"/>
        <v>0</v>
      </c>
      <c r="AL3533" s="41">
        <f t="shared" si="2490"/>
        <v>0</v>
      </c>
      <c r="AM3533" s="41">
        <f t="shared" si="2490"/>
        <v>0</v>
      </c>
      <c r="AN3533" s="41">
        <f t="shared" si="2490"/>
        <v>0</v>
      </c>
      <c r="AO3533" s="41">
        <f t="shared" si="2490"/>
        <v>0</v>
      </c>
      <c r="AP3533" s="41">
        <f t="shared" si="2490"/>
        <v>0</v>
      </c>
      <c r="AQ3533" s="41">
        <f t="shared" si="2490"/>
        <v>0</v>
      </c>
      <c r="AR3533" s="41">
        <f t="shared" si="2490"/>
        <v>0</v>
      </c>
      <c r="AS3533" s="41">
        <f t="shared" si="2490"/>
        <v>0</v>
      </c>
      <c r="AT3533" s="41">
        <f t="shared" si="2490"/>
        <v>0</v>
      </c>
      <c r="AU3533" s="41">
        <f t="shared" si="2490"/>
        <v>0</v>
      </c>
      <c r="AV3533" s="41">
        <f t="shared" si="2490"/>
        <v>0</v>
      </c>
      <c r="AW3533" s="41">
        <f t="shared" si="2490"/>
        <v>0</v>
      </c>
      <c r="AX3533" s="41">
        <f t="shared" si="2490"/>
        <v>0</v>
      </c>
      <c r="AY3533" s="41">
        <f t="shared" si="2490"/>
        <v>0</v>
      </c>
      <c r="AZ3533" s="41">
        <f t="shared" si="2490"/>
        <v>0</v>
      </c>
      <c r="BA3533" s="41">
        <f t="shared" si="2490"/>
        <v>0</v>
      </c>
      <c r="BB3533" s="41">
        <f t="shared" si="2490"/>
        <v>0</v>
      </c>
      <c r="BC3533" s="41">
        <f t="shared" si="2490"/>
        <v>0</v>
      </c>
      <c r="BD3533" s="41">
        <f t="shared" si="2490"/>
        <v>0</v>
      </c>
    </row>
    <row r="3534" spans="1:57" ht="16" x14ac:dyDescent="0.2">
      <c r="B3534" s="11">
        <f t="shared" si="2486"/>
        <v>130</v>
      </c>
      <c r="C3534" s="12" t="str">
        <f t="shared" si="2486"/>
        <v>SCI HSR 5</v>
      </c>
      <c r="D3534" s="46" t="s">
        <v>270</v>
      </c>
      <c r="E3534" s="31">
        <v>0</v>
      </c>
      <c r="F3534" s="15"/>
      <c r="G3534" s="46" t="s">
        <v>266</v>
      </c>
      <c r="H3534" s="31">
        <v>0</v>
      </c>
      <c r="I3534" s="46" t="s">
        <v>268</v>
      </c>
      <c r="J3534" s="31">
        <v>0</v>
      </c>
      <c r="L3534" s="54" t="s">
        <v>271</v>
      </c>
      <c r="M3534" s="73"/>
      <c r="N3534" s="73"/>
      <c r="O3534" s="45">
        <f t="shared" ref="O3534:BD3534" si="2491">IFERROR(-($E3515+$H3515+$J3515)*O3516,"")</f>
        <v>0</v>
      </c>
      <c r="P3534" s="45">
        <f t="shared" si="2491"/>
        <v>0</v>
      </c>
      <c r="Q3534" s="45">
        <f t="shared" si="2491"/>
        <v>0</v>
      </c>
      <c r="R3534" s="45">
        <f t="shared" si="2491"/>
        <v>0</v>
      </c>
      <c r="S3534" s="45">
        <f t="shared" si="2491"/>
        <v>0</v>
      </c>
      <c r="T3534" s="45">
        <f t="shared" si="2491"/>
        <v>0</v>
      </c>
      <c r="U3534" s="45">
        <f t="shared" si="2491"/>
        <v>0</v>
      </c>
      <c r="V3534" s="45">
        <f t="shared" si="2491"/>
        <v>0</v>
      </c>
      <c r="W3534" s="45">
        <f t="shared" si="2491"/>
        <v>0</v>
      </c>
      <c r="X3534" s="45">
        <f t="shared" si="2491"/>
        <v>0</v>
      </c>
      <c r="Y3534" s="45">
        <f t="shared" si="2491"/>
        <v>0</v>
      </c>
      <c r="Z3534" s="45">
        <f t="shared" si="2491"/>
        <v>0</v>
      </c>
      <c r="AA3534" s="45">
        <f t="shared" si="2491"/>
        <v>0</v>
      </c>
      <c r="AB3534" s="45">
        <f t="shared" si="2491"/>
        <v>0</v>
      </c>
      <c r="AC3534" s="45">
        <f t="shared" si="2491"/>
        <v>0</v>
      </c>
      <c r="AD3534" s="45">
        <f t="shared" si="2491"/>
        <v>0</v>
      </c>
      <c r="AE3534" s="45">
        <f t="shared" si="2491"/>
        <v>0</v>
      </c>
      <c r="AF3534" s="45">
        <f t="shared" si="2491"/>
        <v>0</v>
      </c>
      <c r="AG3534" s="45">
        <f t="shared" si="2491"/>
        <v>0</v>
      </c>
      <c r="AH3534" s="45">
        <f t="shared" si="2491"/>
        <v>0</v>
      </c>
      <c r="AI3534" s="45">
        <f t="shared" si="2491"/>
        <v>0</v>
      </c>
      <c r="AJ3534" s="45">
        <f t="shared" si="2491"/>
        <v>0</v>
      </c>
      <c r="AK3534" s="45">
        <f t="shared" si="2491"/>
        <v>0</v>
      </c>
      <c r="AL3534" s="45">
        <f t="shared" si="2491"/>
        <v>0</v>
      </c>
      <c r="AM3534" s="45">
        <f t="shared" si="2491"/>
        <v>0</v>
      </c>
      <c r="AN3534" s="45">
        <f t="shared" si="2491"/>
        <v>0</v>
      </c>
      <c r="AO3534" s="45">
        <f t="shared" si="2491"/>
        <v>0</v>
      </c>
      <c r="AP3534" s="45">
        <f t="shared" si="2491"/>
        <v>0</v>
      </c>
      <c r="AQ3534" s="45">
        <f t="shared" si="2491"/>
        <v>0</v>
      </c>
      <c r="AR3534" s="45">
        <f t="shared" si="2491"/>
        <v>0</v>
      </c>
      <c r="AS3534" s="45">
        <f t="shared" si="2491"/>
        <v>0</v>
      </c>
      <c r="AT3534" s="45">
        <f t="shared" si="2491"/>
        <v>0</v>
      </c>
      <c r="AU3534" s="45">
        <f t="shared" si="2491"/>
        <v>0</v>
      </c>
      <c r="AV3534" s="45">
        <f t="shared" si="2491"/>
        <v>0</v>
      </c>
      <c r="AW3534" s="45">
        <f t="shared" si="2491"/>
        <v>0</v>
      </c>
      <c r="AX3534" s="45">
        <f t="shared" si="2491"/>
        <v>0</v>
      </c>
      <c r="AY3534" s="45">
        <f t="shared" si="2491"/>
        <v>0</v>
      </c>
      <c r="AZ3534" s="45">
        <f t="shared" si="2491"/>
        <v>0</v>
      </c>
      <c r="BA3534" s="45">
        <f t="shared" si="2491"/>
        <v>0</v>
      </c>
      <c r="BB3534" s="45">
        <f t="shared" si="2491"/>
        <v>0</v>
      </c>
      <c r="BC3534" s="45">
        <f t="shared" si="2491"/>
        <v>0</v>
      </c>
      <c r="BD3534" s="45">
        <f t="shared" si="2491"/>
        <v>0</v>
      </c>
    </row>
    <row r="3535" spans="1:57" x14ac:dyDescent="0.2">
      <c r="A3535"/>
      <c r="B3535"/>
      <c r="C3535"/>
      <c r="D3535"/>
      <c r="E3535"/>
      <c r="F3535"/>
      <c r="G3535"/>
      <c r="H3535"/>
      <c r="I3535"/>
      <c r="J3535"/>
      <c r="K3535"/>
      <c r="L3535"/>
      <c r="M3535"/>
      <c r="N3535"/>
      <c r="O3535"/>
      <c r="P3535"/>
      <c r="Q3535"/>
      <c r="R3535"/>
      <c r="S3535"/>
      <c r="T3535"/>
      <c r="U3535"/>
      <c r="V3535"/>
      <c r="W3535"/>
      <c r="X3535"/>
      <c r="Y3535"/>
      <c r="Z3535"/>
      <c r="AA3535"/>
      <c r="AB3535"/>
      <c r="AC3535"/>
      <c r="AD3535"/>
      <c r="AE3535"/>
      <c r="AF3535"/>
      <c r="AG3535"/>
      <c r="AH3535"/>
      <c r="AI3535"/>
      <c r="AJ3535"/>
      <c r="AK3535"/>
      <c r="AL3535"/>
      <c r="AM3535"/>
      <c r="AN3535"/>
      <c r="AO3535"/>
      <c r="AP3535"/>
      <c r="AQ3535"/>
      <c r="AR3535"/>
      <c r="AS3535"/>
      <c r="AT3535"/>
      <c r="AU3535"/>
      <c r="AV3535"/>
      <c r="AW3535"/>
      <c r="AX3535"/>
      <c r="AY3535"/>
      <c r="AZ3535"/>
      <c r="BA3535"/>
      <c r="BB3535"/>
      <c r="BC3535"/>
      <c r="BD3535"/>
    </row>
    <row r="3536" spans="1:57" ht="16" x14ac:dyDescent="0.2">
      <c r="A3536"/>
      <c r="B3536"/>
      <c r="C3536"/>
      <c r="D3536"/>
      <c r="E3536"/>
      <c r="F3536"/>
      <c r="G3536"/>
      <c r="H3536"/>
      <c r="I3536"/>
      <c r="J3536"/>
      <c r="K3536"/>
      <c r="L3536"/>
      <c r="M3536"/>
      <c r="N3536"/>
      <c r="O3536"/>
      <c r="P3536"/>
      <c r="Q3536"/>
      <c r="R3536"/>
      <c r="S3536"/>
      <c r="T3536"/>
      <c r="U3536"/>
      <c r="V3536"/>
      <c r="W3536"/>
      <c r="X3536"/>
      <c r="Y3536"/>
      <c r="Z3536"/>
      <c r="AA3536"/>
      <c r="AB3536"/>
      <c r="AC3536"/>
      <c r="AD3536"/>
      <c r="AE3536"/>
      <c r="AF3536"/>
      <c r="AG3536"/>
      <c r="AH3536"/>
      <c r="AI3536"/>
      <c r="AJ3536"/>
      <c r="AK3536"/>
      <c r="AL3536"/>
      <c r="AM3536"/>
      <c r="AN3536"/>
      <c r="AO3536"/>
      <c r="AP3536"/>
      <c r="AQ3536"/>
      <c r="AR3536"/>
      <c r="AS3536"/>
      <c r="AT3536"/>
      <c r="AU3536"/>
      <c r="AV3536"/>
      <c r="AW3536"/>
      <c r="AX3536"/>
      <c r="AY3536"/>
      <c r="AZ3536"/>
      <c r="BA3536"/>
      <c r="BB3536"/>
      <c r="BC3536"/>
      <c r="BD3536"/>
      <c r="BE3536" s="1"/>
    </row>
    <row r="3537" spans="1:59" ht="16" x14ac:dyDescent="0.2">
      <c r="A3537" s="1"/>
      <c r="B3537" s="67">
        <v>131</v>
      </c>
      <c r="C3537" s="68" t="str">
        <f>H3539</f>
        <v>SCI RETAIL RENNES 1</v>
      </c>
      <c r="D3537" s="69" t="s">
        <v>191</v>
      </c>
      <c r="E3537" s="69"/>
      <c r="F3537" s="69"/>
      <c r="G3537" s="69"/>
      <c r="H3537" s="69"/>
      <c r="I3537" s="69"/>
      <c r="J3537" s="69"/>
      <c r="K3537" s="68"/>
      <c r="L3537" s="68"/>
      <c r="M3537" s="68"/>
      <c r="N3537" s="68"/>
      <c r="O3537" s="82"/>
      <c r="P3537" s="82"/>
      <c r="Q3537" s="82"/>
      <c r="R3537" s="82"/>
      <c r="S3537" s="82"/>
      <c r="T3537" s="82"/>
      <c r="U3537" s="82"/>
      <c r="V3537" s="82"/>
      <c r="W3537" s="82"/>
      <c r="X3537" s="82"/>
      <c r="Y3537" s="82"/>
      <c r="Z3537" s="82"/>
      <c r="AA3537" s="82"/>
      <c r="AB3537" s="82"/>
      <c r="AC3537" s="82"/>
      <c r="AD3537" s="82"/>
      <c r="AE3537" s="82"/>
      <c r="AF3537" s="82"/>
      <c r="AG3537" s="82"/>
      <c r="AH3537" s="82"/>
      <c r="AI3537" s="82"/>
      <c r="AJ3537" s="82"/>
      <c r="AK3537" s="82"/>
      <c r="AL3537" s="82"/>
      <c r="AM3537" s="82"/>
      <c r="AN3537" s="82"/>
      <c r="AO3537" s="82"/>
      <c r="AP3537" s="82"/>
      <c r="AQ3537" s="82"/>
      <c r="AR3537" s="82"/>
      <c r="AS3537" s="82"/>
      <c r="AT3537" s="82"/>
      <c r="AU3537" s="82"/>
      <c r="AV3537" s="82"/>
      <c r="AW3537" s="82"/>
      <c r="AX3537" s="82"/>
      <c r="AY3537" s="82"/>
      <c r="AZ3537" s="82"/>
      <c r="BA3537" s="82"/>
      <c r="BB3537" s="82"/>
      <c r="BC3537" s="82"/>
      <c r="BD3537" s="82"/>
      <c r="BE3537" s="1"/>
      <c r="BF3537" s="1"/>
      <c r="BG3537" s="1"/>
    </row>
    <row r="3538" spans="1:59" ht="16" x14ac:dyDescent="0.2">
      <c r="A3538" s="35"/>
      <c r="B3538" s="11">
        <f>B3537</f>
        <v>131</v>
      </c>
      <c r="C3538" s="12" t="str">
        <f>C3537</f>
        <v>SCI RETAIL RENNES 1</v>
      </c>
      <c r="D3538" s="35"/>
      <c r="E3538" s="35"/>
      <c r="F3538" s="35"/>
      <c r="G3538" s="35"/>
      <c r="H3538" s="35"/>
      <c r="I3538" s="35"/>
      <c r="J3538" s="35"/>
      <c r="K3538" s="35"/>
      <c r="L3538" s="35"/>
      <c r="M3538" s="35"/>
      <c r="N3538" s="35"/>
      <c r="O3538" s="44"/>
      <c r="P3538" s="44"/>
      <c r="Q3538" s="44"/>
      <c r="R3538" s="44"/>
      <c r="S3538" s="44"/>
      <c r="T3538" s="44"/>
      <c r="U3538" s="44"/>
      <c r="V3538" s="44"/>
      <c r="W3538" s="44"/>
      <c r="X3538" s="44"/>
      <c r="Y3538" s="44"/>
      <c r="Z3538" s="44"/>
      <c r="AA3538" s="44"/>
      <c r="AB3538" s="44"/>
      <c r="AC3538" s="44"/>
      <c r="AD3538" s="44"/>
      <c r="AE3538" s="44"/>
      <c r="AF3538" s="44"/>
      <c r="AG3538" s="44"/>
      <c r="AH3538" s="44"/>
      <c r="AI3538" s="44"/>
      <c r="AJ3538" s="44"/>
      <c r="AK3538" s="44"/>
      <c r="AL3538" s="44"/>
      <c r="AM3538" s="44"/>
      <c r="AN3538" s="44"/>
      <c r="AO3538" s="44"/>
      <c r="AP3538" s="44"/>
      <c r="AQ3538" s="44"/>
      <c r="AR3538" s="44"/>
      <c r="AS3538" s="44"/>
      <c r="AT3538" s="44"/>
      <c r="AU3538" s="44"/>
      <c r="AV3538" s="44"/>
      <c r="AW3538" s="44"/>
      <c r="AX3538" s="44"/>
      <c r="AY3538" s="44"/>
      <c r="AZ3538" s="44"/>
      <c r="BA3538" s="44"/>
      <c r="BB3538" s="44"/>
      <c r="BC3538" s="44"/>
      <c r="BD3538" s="44"/>
      <c r="BE3538" s="35"/>
      <c r="BF3538" s="35"/>
      <c r="BG3538" s="35"/>
    </row>
    <row r="3539" spans="1:59" ht="16" x14ac:dyDescent="0.2">
      <c r="B3539" s="11">
        <f t="shared" ref="B3539:C3554" si="2492">B3538</f>
        <v>131</v>
      </c>
      <c r="C3539" s="12" t="str">
        <f t="shared" si="2492"/>
        <v>SCI RETAIL RENNES 1</v>
      </c>
      <c r="D3539" s="13" t="s">
        <v>2</v>
      </c>
      <c r="E3539" s="14" t="s">
        <v>138</v>
      </c>
      <c r="F3539" s="15"/>
      <c r="G3539" s="13" t="s">
        <v>229</v>
      </c>
      <c r="H3539" s="14" t="s">
        <v>74</v>
      </c>
      <c r="I3539" s="14"/>
      <c r="J3539" s="14"/>
      <c r="L3539" s="16" t="s">
        <v>230</v>
      </c>
      <c r="M3539" s="70"/>
      <c r="N3539" s="70"/>
      <c r="O3539" s="17">
        <f>($E3550&gt;0)*($E3544&lt;O$2)*(EDATE($E3544,$E3550)&gt;O$3)*((O$3-O$2+1)/O$4)
+($E3550&gt;0)*($E3544&lt;O$2)*(EDATE($E3544,$E3550)&gt;=O$2)*(EDATE($E3544,$E3550)&lt;=O$3)*((EDATE($E3544,$E3550)-O$2)/O$4)
+($E3550&gt;0)*($E3544&lt;O$2)*(EDATE($E3544,$E3550)&lt;O$2)*(0)
+($E3550&gt;0)*($E3544&gt;=O$2)*($E3544&lt;=O$3)*(EDATE($E3544,$E3550)&gt;=O$2)*(EDATE($E3544,$E3550)&lt;=O$3)*((EDATE($E3544,$E3550)-$E3544+1)/O$4)
+($E3550&gt;0)*($E3544&gt;=O$2)*($E3544&lt;=O$3)*(EDATE($E3544,$E3550)&gt;O$3)*((O$3-$E3544+1)/O$4)
+($E3550&gt;0)*($E3544&gt;O$3)*(0)</f>
        <v>0</v>
      </c>
      <c r="P3539" s="17">
        <f t="shared" ref="P3539:BD3539" si="2493">($E3550&gt;0)*($E3544&lt;P$2)*(EDATE($E3544,$E3550)&gt;P$3)*((P$3-P$2+1)/P$4)
+($E3550&gt;0)*($E3544&lt;P$2)*(EDATE($E3544,$E3550)&gt;=P$2)*(EDATE($E3544,$E3550)&lt;=P$3)*((EDATE($E3544,$E3550)-P$2)/P$4)
+($E3550&gt;0)*($E3544&lt;P$2)*(EDATE($E3544,$E3550)&lt;P$2)*(0)
+($E3550&gt;0)*($E3544&gt;=P$2)*($E3544&lt;=P$3)*(EDATE($E3544,$E3550)&gt;=P$2)*(EDATE($E3544,$E3550)&lt;=P$3)*((EDATE($E3544,$E3550)-$E3544+1)/P$4)
+($E3550&gt;0)*($E3544&gt;=P$2)*($E3544&lt;=P$3)*(EDATE($E3544,$E3550)&gt;P$3)*((P$3-$E3544+1)/P$4)
+($E3550&gt;0)*($E3544&gt;P$3)*(0)</f>
        <v>0</v>
      </c>
      <c r="Q3539" s="17">
        <f t="shared" si="2493"/>
        <v>0</v>
      </c>
      <c r="R3539" s="17">
        <f t="shared" si="2493"/>
        <v>0</v>
      </c>
      <c r="S3539" s="17">
        <f t="shared" si="2493"/>
        <v>0</v>
      </c>
      <c r="T3539" s="17">
        <f t="shared" si="2493"/>
        <v>0</v>
      </c>
      <c r="U3539" s="17">
        <f t="shared" si="2493"/>
        <v>0</v>
      </c>
      <c r="V3539" s="17">
        <f t="shared" si="2493"/>
        <v>0</v>
      </c>
      <c r="W3539" s="17">
        <f t="shared" si="2493"/>
        <v>0</v>
      </c>
      <c r="X3539" s="17">
        <f t="shared" si="2493"/>
        <v>0</v>
      </c>
      <c r="Y3539" s="17">
        <f t="shared" si="2493"/>
        <v>0</v>
      </c>
      <c r="Z3539" s="17">
        <f t="shared" si="2493"/>
        <v>0</v>
      </c>
      <c r="AA3539" s="17">
        <f t="shared" si="2493"/>
        <v>0</v>
      </c>
      <c r="AB3539" s="17">
        <f t="shared" si="2493"/>
        <v>0</v>
      </c>
      <c r="AC3539" s="17">
        <f t="shared" si="2493"/>
        <v>0</v>
      </c>
      <c r="AD3539" s="17">
        <f t="shared" si="2493"/>
        <v>0</v>
      </c>
      <c r="AE3539" s="17">
        <f t="shared" si="2493"/>
        <v>0</v>
      </c>
      <c r="AF3539" s="17">
        <f t="shared" si="2493"/>
        <v>0</v>
      </c>
      <c r="AG3539" s="17">
        <f t="shared" si="2493"/>
        <v>0</v>
      </c>
      <c r="AH3539" s="17">
        <f t="shared" si="2493"/>
        <v>0</v>
      </c>
      <c r="AI3539" s="17">
        <f t="shared" si="2493"/>
        <v>0</v>
      </c>
      <c r="AJ3539" s="17">
        <f t="shared" si="2493"/>
        <v>0</v>
      </c>
      <c r="AK3539" s="17">
        <f t="shared" si="2493"/>
        <v>0</v>
      </c>
      <c r="AL3539" s="17">
        <f t="shared" si="2493"/>
        <v>0</v>
      </c>
      <c r="AM3539" s="17">
        <f t="shared" si="2493"/>
        <v>0</v>
      </c>
      <c r="AN3539" s="17">
        <f t="shared" si="2493"/>
        <v>0</v>
      </c>
      <c r="AO3539" s="17">
        <f t="shared" si="2493"/>
        <v>0</v>
      </c>
      <c r="AP3539" s="17">
        <f t="shared" si="2493"/>
        <v>0</v>
      </c>
      <c r="AQ3539" s="17">
        <f t="shared" si="2493"/>
        <v>0</v>
      </c>
      <c r="AR3539" s="17">
        <f t="shared" si="2493"/>
        <v>0</v>
      </c>
      <c r="AS3539" s="17">
        <f t="shared" si="2493"/>
        <v>0</v>
      </c>
      <c r="AT3539" s="17">
        <f t="shared" si="2493"/>
        <v>0</v>
      </c>
      <c r="AU3539" s="17">
        <f t="shared" si="2493"/>
        <v>0</v>
      </c>
      <c r="AV3539" s="17">
        <f t="shared" si="2493"/>
        <v>0</v>
      </c>
      <c r="AW3539" s="17">
        <f t="shared" si="2493"/>
        <v>0</v>
      </c>
      <c r="AX3539" s="17">
        <f t="shared" si="2493"/>
        <v>0</v>
      </c>
      <c r="AY3539" s="17">
        <f t="shared" si="2493"/>
        <v>0</v>
      </c>
      <c r="AZ3539" s="17">
        <f t="shared" si="2493"/>
        <v>0</v>
      </c>
      <c r="BA3539" s="17">
        <f t="shared" si="2493"/>
        <v>0</v>
      </c>
      <c r="BB3539" s="17">
        <f t="shared" si="2493"/>
        <v>0</v>
      </c>
      <c r="BC3539" s="17">
        <f t="shared" si="2493"/>
        <v>0</v>
      </c>
      <c r="BD3539" s="17">
        <f t="shared" si="2493"/>
        <v>0</v>
      </c>
    </row>
    <row r="3540" spans="1:59" ht="16" x14ac:dyDescent="0.2">
      <c r="B3540" s="11">
        <f t="shared" si="2492"/>
        <v>131</v>
      </c>
      <c r="C3540" s="12" t="str">
        <f t="shared" si="2492"/>
        <v>SCI RETAIL RENNES 1</v>
      </c>
      <c r="D3540" s="13" t="s">
        <v>7</v>
      </c>
      <c r="E3540" s="18">
        <v>119.81</v>
      </c>
      <c r="F3540" s="15"/>
      <c r="G3540" s="13" t="s">
        <v>0</v>
      </c>
      <c r="H3540" s="19">
        <v>68.19</v>
      </c>
      <c r="I3540" s="13" t="s">
        <v>20</v>
      </c>
      <c r="J3540" s="19">
        <v>77.8</v>
      </c>
      <c r="L3540" s="20" t="s">
        <v>231</v>
      </c>
      <c r="M3540" s="72"/>
      <c r="N3540" s="72"/>
      <c r="O3540" s="21">
        <f>($H3545&gt;0)*($J3545&lt;O$2)*0
+($H3545&gt;0)*($J3545&gt;=O$2)*($J3545&lt;=O$3)*(($J3545-O$2+1)/O$4)
+($H3545&gt;0)*($J3545&gt;O$3)*($I3545&gt;O$3)*0
+($H3545&gt;0)*($J3545&gt;O$3)*($I3545&lt;=O$3)*($I3545&gt;=O$2)*((O$3-$I3545+1)/O$4)
+($H3545&gt;0)*($J3545&gt;O$3)*($I3545&lt;O$2)*1
+($H3545&gt;0)*($I3545&gt;O$3)*0
+($H3546&gt;0)*($J$2350&lt;O$2)*0
+($H3546&gt;0)*($J3546&gt;=O$2)*($J3546&lt;=O$3)*(($J3546-O$2+1)/O$4)
+($H3546&gt;0)*($J3546&gt;O$3)*($I3546&gt;O$3)*0
+($H3546&gt;0)*($J3546&gt;O$3)*($I3546&lt;=O$3)*($I3546&gt;=O$2)*((O$3-$I3546+1)/O$4)
+($H3546&gt;0)*($J3546&gt;O$3)*($I3546&lt;O$2)*1
+($H3546&gt;0)*($I3546&gt;O$3)*0
+($H3547&gt;0)*($J3547&lt;O$2)*0
+($H3547&gt;0)*($J3547&gt;=O$2)*($J3547&lt;=O$3)*(($J3547-O$2+1)/O$4)
+($H3547&gt;0)*($J3547&gt;O$3)*($I3547&gt;O$3)*0
+($H3547&gt;0)*($J3547&gt;O$3)*($I3547&lt;=O$3)*($I3547&gt;=O$2)*((O$3-$I3547+1)/O$4)
+($H3547&gt;0)*($J3547&gt;O$3)*($I3547&lt;O$2)*1
+($H3547&gt;0)*($I3547&gt;O$3)*0</f>
        <v>1</v>
      </c>
      <c r="P3540" s="21">
        <f t="shared" ref="P3540:BD3540" si="2494">($H3545&gt;0)*($J3545&lt;P$2)*0
+($H3545&gt;0)*($J3545&gt;=P$2)*($J3545&lt;=P$3)*(($J3545-P$2+1)/P$4)
+($H3545&gt;0)*($J3545&gt;P$3)*($I3545&gt;P$3)*0
+($H3545&gt;0)*($J3545&gt;P$3)*($I3545&lt;=P$3)*($I3545&gt;=P$2)*((P$3-$I3545+1)/P$4)
+($H3545&gt;0)*($J3545&gt;P$3)*($I3545&lt;P$2)*1
+($H3545&gt;0)*($I3545&gt;P$3)*0
+($H3546&gt;0)*($J$2350&lt;P$2)*0
+($H3546&gt;0)*($J3546&gt;=P$2)*($J3546&lt;=P$3)*(($J3546-P$2+1)/P$4)
+($H3546&gt;0)*($J3546&gt;P$3)*($I3546&gt;P$3)*0
+($H3546&gt;0)*($J3546&gt;P$3)*($I3546&lt;=P$3)*($I3546&gt;=P$2)*((P$3-$I3546+1)/P$4)
+($H3546&gt;0)*($J3546&gt;P$3)*($I3546&lt;P$2)*1
+($H3546&gt;0)*($I3546&gt;P$3)*0
+($H3547&gt;0)*($J3547&lt;P$2)*0
+($H3547&gt;0)*($J3547&gt;=P$2)*($J3547&lt;=P$3)*(($J3547-P$2+1)/P$4)
+($H3547&gt;0)*($J3547&gt;P$3)*($I3547&gt;P$3)*0
+($H3547&gt;0)*($J3547&gt;P$3)*($I3547&lt;=P$3)*($I3547&gt;=P$2)*((P$3-$I3547+1)/P$4)
+($H3547&gt;0)*($J3547&gt;P$3)*($I3547&lt;P$2)*1
+($H3547&gt;0)*($I3547&gt;P$3)*0</f>
        <v>1</v>
      </c>
      <c r="Q3540" s="21">
        <f t="shared" si="2494"/>
        <v>1</v>
      </c>
      <c r="R3540" s="21">
        <f t="shared" si="2494"/>
        <v>0</v>
      </c>
      <c r="S3540" s="21">
        <f t="shared" si="2494"/>
        <v>0</v>
      </c>
      <c r="T3540" s="21">
        <f t="shared" si="2494"/>
        <v>0</v>
      </c>
      <c r="U3540" s="21">
        <f t="shared" si="2494"/>
        <v>0</v>
      </c>
      <c r="V3540" s="21">
        <f t="shared" si="2494"/>
        <v>0</v>
      </c>
      <c r="W3540" s="21">
        <f t="shared" si="2494"/>
        <v>0</v>
      </c>
      <c r="X3540" s="21">
        <f t="shared" si="2494"/>
        <v>0</v>
      </c>
      <c r="Y3540" s="21">
        <f t="shared" si="2494"/>
        <v>0</v>
      </c>
      <c r="Z3540" s="21">
        <f t="shared" si="2494"/>
        <v>0</v>
      </c>
      <c r="AA3540" s="21">
        <f t="shared" si="2494"/>
        <v>0</v>
      </c>
      <c r="AB3540" s="21">
        <f t="shared" si="2494"/>
        <v>0</v>
      </c>
      <c r="AC3540" s="21">
        <f t="shared" si="2494"/>
        <v>0</v>
      </c>
      <c r="AD3540" s="21">
        <f t="shared" si="2494"/>
        <v>0</v>
      </c>
      <c r="AE3540" s="21">
        <f t="shared" si="2494"/>
        <v>0</v>
      </c>
      <c r="AF3540" s="21">
        <f t="shared" si="2494"/>
        <v>0</v>
      </c>
      <c r="AG3540" s="21">
        <f t="shared" si="2494"/>
        <v>0</v>
      </c>
      <c r="AH3540" s="21">
        <f t="shared" si="2494"/>
        <v>0</v>
      </c>
      <c r="AI3540" s="21">
        <f t="shared" si="2494"/>
        <v>0</v>
      </c>
      <c r="AJ3540" s="21">
        <f t="shared" si="2494"/>
        <v>0</v>
      </c>
      <c r="AK3540" s="21">
        <f t="shared" si="2494"/>
        <v>0</v>
      </c>
      <c r="AL3540" s="21">
        <f t="shared" si="2494"/>
        <v>0</v>
      </c>
      <c r="AM3540" s="21">
        <f t="shared" si="2494"/>
        <v>0</v>
      </c>
      <c r="AN3540" s="21">
        <f t="shared" si="2494"/>
        <v>0</v>
      </c>
      <c r="AO3540" s="21">
        <f t="shared" si="2494"/>
        <v>0</v>
      </c>
      <c r="AP3540" s="21">
        <f t="shared" si="2494"/>
        <v>0</v>
      </c>
      <c r="AQ3540" s="21">
        <f t="shared" si="2494"/>
        <v>0</v>
      </c>
      <c r="AR3540" s="21">
        <f t="shared" si="2494"/>
        <v>0</v>
      </c>
      <c r="AS3540" s="21">
        <f t="shared" si="2494"/>
        <v>0</v>
      </c>
      <c r="AT3540" s="21">
        <f t="shared" si="2494"/>
        <v>0</v>
      </c>
      <c r="AU3540" s="21">
        <f t="shared" si="2494"/>
        <v>0</v>
      </c>
      <c r="AV3540" s="21">
        <f t="shared" si="2494"/>
        <v>0</v>
      </c>
      <c r="AW3540" s="21">
        <f t="shared" si="2494"/>
        <v>0</v>
      </c>
      <c r="AX3540" s="21">
        <f t="shared" si="2494"/>
        <v>0</v>
      </c>
      <c r="AY3540" s="21">
        <f t="shared" si="2494"/>
        <v>0</v>
      </c>
      <c r="AZ3540" s="21">
        <f t="shared" si="2494"/>
        <v>0</v>
      </c>
      <c r="BA3540" s="21">
        <f t="shared" si="2494"/>
        <v>0</v>
      </c>
      <c r="BB3540" s="21">
        <f t="shared" si="2494"/>
        <v>0</v>
      </c>
      <c r="BC3540" s="21">
        <f t="shared" si="2494"/>
        <v>0</v>
      </c>
      <c r="BD3540" s="21">
        <f t="shared" si="2494"/>
        <v>0</v>
      </c>
    </row>
    <row r="3541" spans="1:59" ht="16" x14ac:dyDescent="0.2">
      <c r="B3541" s="11">
        <f t="shared" si="2492"/>
        <v>131</v>
      </c>
      <c r="C3541" s="12" t="str">
        <f t="shared" si="2492"/>
        <v>SCI RETAIL RENNES 1</v>
      </c>
      <c r="D3541" s="13" t="s">
        <v>21</v>
      </c>
      <c r="E3541" s="22">
        <v>0</v>
      </c>
      <c r="F3541" s="15"/>
      <c r="G3541" s="13" t="s">
        <v>22</v>
      </c>
      <c r="H3541" s="22">
        <v>0</v>
      </c>
      <c r="I3541" s="13" t="s">
        <v>23</v>
      </c>
      <c r="J3541" s="22">
        <v>0</v>
      </c>
      <c r="K3541" s="23"/>
      <c r="L3541" s="20" t="s">
        <v>232</v>
      </c>
      <c r="M3541" s="72"/>
      <c r="N3541" s="72"/>
      <c r="O3541" s="21">
        <f>($E3544&lt;=O$3)*($E3544&gt;O$2)*((O$3-$E3544+1)/O$4)
+($E3544&lt;=O$2)*((O$3-O$2+1)/O$4)
+($E3544&gt;O$3)*(0)
-($E3552&lt;=O$3)*($E3552&lt;&gt;0)*($E3552&gt;O$2)*((O$3-$E3552)/O$4)
-($E3552&lt;=O$2)*((O$3-O$2+1)/O$4)
-($E3552&gt;O$3)*(0)</f>
        <v>1</v>
      </c>
      <c r="P3541" s="21">
        <f t="shared" ref="P3541:BD3541" si="2495">($E3544&lt;=P$3)*($E3544&gt;P$2)*((P$3-$E3544+1)/P$4)
+($E3544&lt;=P$2)*((P$3-P$2+1)/P$4)
+($E3544&gt;P$3)*(0)
-($E3552&lt;=P$3)*($E3552&lt;&gt;0)*($E3552&gt;P$2)*((P$3-$E3552)/P$4)
-($E3552&lt;=P$2)*((P$3-P$2+1)/P$4)
-($E3552&gt;P$3)*(0)</f>
        <v>1</v>
      </c>
      <c r="Q3541" s="21">
        <f t="shared" si="2495"/>
        <v>1</v>
      </c>
      <c r="R3541" s="21">
        <f t="shared" si="2495"/>
        <v>1</v>
      </c>
      <c r="S3541" s="21">
        <f t="shared" si="2495"/>
        <v>1</v>
      </c>
      <c r="T3541" s="21">
        <f t="shared" si="2495"/>
        <v>1</v>
      </c>
      <c r="U3541" s="21">
        <f t="shared" si="2495"/>
        <v>1</v>
      </c>
      <c r="V3541" s="21">
        <f t="shared" si="2495"/>
        <v>1</v>
      </c>
      <c r="W3541" s="21">
        <f t="shared" si="2495"/>
        <v>1</v>
      </c>
      <c r="X3541" s="21">
        <f t="shared" si="2495"/>
        <v>1</v>
      </c>
      <c r="Y3541" s="21">
        <f t="shared" si="2495"/>
        <v>1</v>
      </c>
      <c r="Z3541" s="21">
        <f t="shared" si="2495"/>
        <v>1</v>
      </c>
      <c r="AA3541" s="21">
        <f t="shared" si="2495"/>
        <v>1</v>
      </c>
      <c r="AB3541" s="21">
        <f t="shared" si="2495"/>
        <v>1</v>
      </c>
      <c r="AC3541" s="21">
        <f t="shared" si="2495"/>
        <v>1</v>
      </c>
      <c r="AD3541" s="21">
        <f t="shared" si="2495"/>
        <v>1</v>
      </c>
      <c r="AE3541" s="21">
        <f t="shared" si="2495"/>
        <v>1</v>
      </c>
      <c r="AF3541" s="21">
        <f t="shared" si="2495"/>
        <v>1</v>
      </c>
      <c r="AG3541" s="21">
        <f t="shared" si="2495"/>
        <v>1</v>
      </c>
      <c r="AH3541" s="21">
        <f t="shared" si="2495"/>
        <v>0</v>
      </c>
      <c r="AI3541" s="21">
        <f t="shared" si="2495"/>
        <v>0</v>
      </c>
      <c r="AJ3541" s="21">
        <f t="shared" si="2495"/>
        <v>0</v>
      </c>
      <c r="AK3541" s="21">
        <f t="shared" si="2495"/>
        <v>0</v>
      </c>
      <c r="AL3541" s="21">
        <f t="shared" si="2495"/>
        <v>0</v>
      </c>
      <c r="AM3541" s="21">
        <f t="shared" si="2495"/>
        <v>0</v>
      </c>
      <c r="AN3541" s="21">
        <f t="shared" si="2495"/>
        <v>0</v>
      </c>
      <c r="AO3541" s="21">
        <f t="shared" si="2495"/>
        <v>0</v>
      </c>
      <c r="AP3541" s="21">
        <f t="shared" si="2495"/>
        <v>0</v>
      </c>
      <c r="AQ3541" s="21">
        <f t="shared" si="2495"/>
        <v>0</v>
      </c>
      <c r="AR3541" s="21">
        <f t="shared" si="2495"/>
        <v>0</v>
      </c>
      <c r="AS3541" s="21">
        <f t="shared" si="2495"/>
        <v>0</v>
      </c>
      <c r="AT3541" s="21">
        <f t="shared" si="2495"/>
        <v>0</v>
      </c>
      <c r="AU3541" s="21">
        <f t="shared" si="2495"/>
        <v>0</v>
      </c>
      <c r="AV3541" s="21">
        <f t="shared" si="2495"/>
        <v>0</v>
      </c>
      <c r="AW3541" s="21">
        <f t="shared" si="2495"/>
        <v>0</v>
      </c>
      <c r="AX3541" s="21">
        <f t="shared" si="2495"/>
        <v>0</v>
      </c>
      <c r="AY3541" s="21">
        <f t="shared" si="2495"/>
        <v>0</v>
      </c>
      <c r="AZ3541" s="21">
        <f t="shared" si="2495"/>
        <v>0</v>
      </c>
      <c r="BA3541" s="21">
        <f t="shared" si="2495"/>
        <v>0</v>
      </c>
      <c r="BB3541" s="21">
        <f t="shared" si="2495"/>
        <v>0</v>
      </c>
      <c r="BC3541" s="21">
        <f t="shared" si="2495"/>
        <v>0</v>
      </c>
      <c r="BD3541" s="21">
        <f t="shared" si="2495"/>
        <v>0</v>
      </c>
    </row>
    <row r="3542" spans="1:59" ht="16" x14ac:dyDescent="0.2">
      <c r="B3542" s="11">
        <f t="shared" si="2492"/>
        <v>131</v>
      </c>
      <c r="C3542" s="12" t="str">
        <f t="shared" si="2492"/>
        <v>SCI RETAIL RENNES 1</v>
      </c>
      <c r="D3542" s="13" t="s">
        <v>1</v>
      </c>
      <c r="E3542" s="22">
        <v>90010.8</v>
      </c>
      <c r="F3542" s="15"/>
      <c r="G3542" s="15"/>
      <c r="H3542" s="15"/>
      <c r="I3542" s="15"/>
      <c r="J3542" s="15"/>
      <c r="L3542" s="20" t="s">
        <v>233</v>
      </c>
      <c r="M3542" s="72"/>
      <c r="N3542" s="72"/>
      <c r="O3542" s="21">
        <f>($E3555&gt;O$3)*($E3552&lt;O$2)*((O$3-O$2+1)/O$4)
+($E3555&gt;O$3)*($E3552&gt;=O$2)*($E3552&lt;=O$3)*((O$3-$E3552)/O$4)
+($E3555&gt;O$3)*($E3552&gt;O$3)*(0)
+($E3555&lt;=O$3)*($E3555&gt;=O$2)*($E3552&lt;O$2)*(($E3555-O$2)/O$4)
+($E3555&lt;=O$3)*($E3555&gt;=O$2)*($E3552&lt;=O$3)*($E3552&gt;=O$2)*(($E3555-$E3552)/O$4)
+($E3555&lt;O$2)*(0)</f>
        <v>0</v>
      </c>
      <c r="P3542" s="21">
        <f t="shared" ref="P3542:BD3542" si="2496">($E3555&gt;P$3)*($E3552&lt;P$2)*((P$3-P$2+1)/P$4)
+($E3555&gt;P$3)*($E3552&gt;=P$2)*($E3552&lt;=P$3)*((P$3-$E3552)/P$4)
+($E3555&gt;P$3)*($E3552&gt;P$3)*(0)
+($E3555&lt;=P$3)*($E3555&gt;=P$2)*($E3552&lt;P$2)*(($E3555-P$2)/P$4)
+($E3555&lt;=P$3)*($E3555&gt;=P$2)*($E3552&lt;=P$3)*($E3552&gt;=P$2)*(($E3555-$E3552)/P$4)
+($E3555&lt;P$2)*(0)</f>
        <v>0</v>
      </c>
      <c r="Q3542" s="21">
        <f t="shared" si="2496"/>
        <v>0</v>
      </c>
      <c r="R3542" s="21">
        <f t="shared" si="2496"/>
        <v>0</v>
      </c>
      <c r="S3542" s="21">
        <f t="shared" si="2496"/>
        <v>0</v>
      </c>
      <c r="T3542" s="21">
        <f t="shared" si="2496"/>
        <v>0</v>
      </c>
      <c r="U3542" s="21">
        <f t="shared" si="2496"/>
        <v>0</v>
      </c>
      <c r="V3542" s="21">
        <f t="shared" si="2496"/>
        <v>0</v>
      </c>
      <c r="W3542" s="21">
        <f t="shared" si="2496"/>
        <v>0</v>
      </c>
      <c r="X3542" s="21">
        <f t="shared" si="2496"/>
        <v>0</v>
      </c>
      <c r="Y3542" s="21">
        <f t="shared" si="2496"/>
        <v>0</v>
      </c>
      <c r="Z3542" s="21">
        <f t="shared" si="2496"/>
        <v>0</v>
      </c>
      <c r="AA3542" s="21">
        <f t="shared" si="2496"/>
        <v>0</v>
      </c>
      <c r="AB3542" s="21">
        <f t="shared" si="2496"/>
        <v>0</v>
      </c>
      <c r="AC3542" s="21">
        <f t="shared" si="2496"/>
        <v>0</v>
      </c>
      <c r="AD3542" s="21">
        <f t="shared" si="2496"/>
        <v>0</v>
      </c>
      <c r="AE3542" s="21">
        <f t="shared" si="2496"/>
        <v>0</v>
      </c>
      <c r="AF3542" s="21">
        <f t="shared" si="2496"/>
        <v>0</v>
      </c>
      <c r="AG3542" s="21">
        <f t="shared" si="2496"/>
        <v>0</v>
      </c>
      <c r="AH3542" s="21">
        <f t="shared" si="2496"/>
        <v>0</v>
      </c>
      <c r="AI3542" s="21">
        <f t="shared" si="2496"/>
        <v>0</v>
      </c>
      <c r="AJ3542" s="21">
        <f t="shared" si="2496"/>
        <v>0</v>
      </c>
      <c r="AK3542" s="21">
        <f t="shared" si="2496"/>
        <v>0</v>
      </c>
      <c r="AL3542" s="21">
        <f t="shared" si="2496"/>
        <v>0</v>
      </c>
      <c r="AM3542" s="21">
        <f t="shared" si="2496"/>
        <v>0</v>
      </c>
      <c r="AN3542" s="21">
        <f t="shared" si="2496"/>
        <v>0</v>
      </c>
      <c r="AO3542" s="21">
        <f t="shared" si="2496"/>
        <v>0</v>
      </c>
      <c r="AP3542" s="21">
        <f t="shared" si="2496"/>
        <v>0</v>
      </c>
      <c r="AQ3542" s="21">
        <f t="shared" si="2496"/>
        <v>0</v>
      </c>
      <c r="AR3542" s="21">
        <f t="shared" si="2496"/>
        <v>0</v>
      </c>
      <c r="AS3542" s="21">
        <f t="shared" si="2496"/>
        <v>0</v>
      </c>
      <c r="AT3542" s="21">
        <f t="shared" si="2496"/>
        <v>0</v>
      </c>
      <c r="AU3542" s="21">
        <f t="shared" si="2496"/>
        <v>0</v>
      </c>
      <c r="AV3542" s="21">
        <f t="shared" si="2496"/>
        <v>0</v>
      </c>
      <c r="AW3542" s="21">
        <f t="shared" si="2496"/>
        <v>0</v>
      </c>
      <c r="AX3542" s="21">
        <f t="shared" si="2496"/>
        <v>0</v>
      </c>
      <c r="AY3542" s="21">
        <f t="shared" si="2496"/>
        <v>0</v>
      </c>
      <c r="AZ3542" s="21">
        <f t="shared" si="2496"/>
        <v>0</v>
      </c>
      <c r="BA3542" s="21">
        <f t="shared" si="2496"/>
        <v>0</v>
      </c>
      <c r="BB3542" s="21">
        <f t="shared" si="2496"/>
        <v>0</v>
      </c>
      <c r="BC3542" s="21">
        <f t="shared" si="2496"/>
        <v>0</v>
      </c>
      <c r="BD3542" s="21">
        <f t="shared" si="2496"/>
        <v>0</v>
      </c>
    </row>
    <row r="3543" spans="1:59" ht="16" x14ac:dyDescent="0.2">
      <c r="B3543" s="11">
        <f t="shared" si="2492"/>
        <v>131</v>
      </c>
      <c r="C3543" s="12" t="str">
        <f t="shared" si="2492"/>
        <v>SCI RETAIL RENNES 1</v>
      </c>
      <c r="K3543" s="24"/>
      <c r="L3543" s="20" t="s">
        <v>234</v>
      </c>
      <c r="M3543" s="72"/>
      <c r="N3543" s="72"/>
      <c r="O3543" s="21">
        <f>($E3558&gt;0)*($E3555&lt;O$2)*(EDATE($E3555,$E3558)&gt;O$3)*((O$3-O$2+1)/O$4)
+($E3558&gt;0)*($E3555&lt;O$2)*(EDATE($E3555,$E3558)&gt;=O$2)*(EDATE($E3555,$E3558)&lt;=O$3)*((EDATE($E3555,$E3558)-O$2)/O$4)
+($E3558&gt;0)*($E3555&lt;O$2)*(EDATE($E3555,$E3558)&lt;O$2)*(0)
+($E3558&gt;0)*($E3555&gt;=O$2)*($E3555&lt;=O$3)*(EDATE($E3555,$E3558)&gt;=O$2)*(EDATE($E3555,$E3558)&lt;=O$3)*((EDATE($E3555,$E3558)-$E3555+1)/O$4)
+($E3558&gt;0)*($E3555&gt;=O$2)*($E3555&lt;=O$3)*(EDATE($E3555,$E3558)&gt;O$3)*((O$3-$E3555+1)/O$4)
+($E3558&gt;0)*($E3555&gt;O$3)*(0)</f>
        <v>0</v>
      </c>
      <c r="P3543" s="21">
        <f t="shared" ref="P3543:BD3543" si="2497">($E3558&gt;0)*($E3555&lt;P$2)*(EDATE($E3555,$E3558)&gt;P$3)*((P$3-P$2+1)/P$4)
+($E3558&gt;0)*($E3555&lt;P$2)*(EDATE($E3555,$E3558)&gt;=P$2)*(EDATE($E3555,$E3558)&lt;=P$3)*((EDATE($E3555,$E3558)-P$2)/P$4)
+($E3558&gt;0)*($E3555&lt;P$2)*(EDATE($E3555,$E3558)&lt;P$2)*(0)
+($E3558&gt;0)*($E3555&gt;=P$2)*($E3555&lt;=P$3)*(EDATE($E3555,$E3558)&gt;=P$2)*(EDATE($E3555,$E3558)&lt;=P$3)*((EDATE($E3555,$E3558)-$E3555+1)/P$4)
+($E3558&gt;0)*($E3555&gt;=P$2)*($E3555&lt;=P$3)*(EDATE($E3555,$E3558)&gt;P$3)*((P$3-$E3555+1)/P$4)
+($E3558&gt;0)*($E3555&gt;P$3)*(0)</f>
        <v>0</v>
      </c>
      <c r="Q3543" s="21">
        <f t="shared" si="2497"/>
        <v>0</v>
      </c>
      <c r="R3543" s="21">
        <f t="shared" si="2497"/>
        <v>0</v>
      </c>
      <c r="S3543" s="21">
        <f t="shared" si="2497"/>
        <v>0</v>
      </c>
      <c r="T3543" s="21">
        <f t="shared" si="2497"/>
        <v>0</v>
      </c>
      <c r="U3543" s="21">
        <f t="shared" si="2497"/>
        <v>0</v>
      </c>
      <c r="V3543" s="21">
        <f t="shared" si="2497"/>
        <v>0</v>
      </c>
      <c r="W3543" s="21">
        <f t="shared" si="2497"/>
        <v>0</v>
      </c>
      <c r="X3543" s="21">
        <f t="shared" si="2497"/>
        <v>0</v>
      </c>
      <c r="Y3543" s="21">
        <f t="shared" si="2497"/>
        <v>0</v>
      </c>
      <c r="Z3543" s="21">
        <f t="shared" si="2497"/>
        <v>0</v>
      </c>
      <c r="AA3543" s="21">
        <f t="shared" si="2497"/>
        <v>0</v>
      </c>
      <c r="AB3543" s="21">
        <f t="shared" si="2497"/>
        <v>0</v>
      </c>
      <c r="AC3543" s="21">
        <f t="shared" si="2497"/>
        <v>0</v>
      </c>
      <c r="AD3543" s="21">
        <f t="shared" si="2497"/>
        <v>0</v>
      </c>
      <c r="AE3543" s="21">
        <f t="shared" si="2497"/>
        <v>0</v>
      </c>
      <c r="AF3543" s="21">
        <f t="shared" si="2497"/>
        <v>0</v>
      </c>
      <c r="AG3543" s="21">
        <f t="shared" si="2497"/>
        <v>0</v>
      </c>
      <c r="AH3543" s="21">
        <f t="shared" si="2497"/>
        <v>0</v>
      </c>
      <c r="AI3543" s="21">
        <f t="shared" si="2497"/>
        <v>0</v>
      </c>
      <c r="AJ3543" s="21">
        <f t="shared" si="2497"/>
        <v>0</v>
      </c>
      <c r="AK3543" s="21">
        <f t="shared" si="2497"/>
        <v>0</v>
      </c>
      <c r="AL3543" s="21">
        <f t="shared" si="2497"/>
        <v>0</v>
      </c>
      <c r="AM3543" s="21">
        <f t="shared" si="2497"/>
        <v>0</v>
      </c>
      <c r="AN3543" s="21">
        <f t="shared" si="2497"/>
        <v>0</v>
      </c>
      <c r="AO3543" s="21">
        <f t="shared" si="2497"/>
        <v>0</v>
      </c>
      <c r="AP3543" s="21">
        <f t="shared" si="2497"/>
        <v>0</v>
      </c>
      <c r="AQ3543" s="21">
        <f t="shared" si="2497"/>
        <v>0</v>
      </c>
      <c r="AR3543" s="21">
        <f t="shared" si="2497"/>
        <v>0</v>
      </c>
      <c r="AS3543" s="21">
        <f t="shared" si="2497"/>
        <v>0</v>
      </c>
      <c r="AT3543" s="21">
        <f t="shared" si="2497"/>
        <v>0</v>
      </c>
      <c r="AU3543" s="21">
        <f t="shared" si="2497"/>
        <v>0</v>
      </c>
      <c r="AV3543" s="21">
        <f t="shared" si="2497"/>
        <v>0</v>
      </c>
      <c r="AW3543" s="21">
        <f t="shared" si="2497"/>
        <v>0</v>
      </c>
      <c r="AX3543" s="21">
        <f t="shared" si="2497"/>
        <v>0</v>
      </c>
      <c r="AY3543" s="21">
        <f t="shared" si="2497"/>
        <v>0</v>
      </c>
      <c r="AZ3543" s="21">
        <f t="shared" si="2497"/>
        <v>0</v>
      </c>
      <c r="BA3543" s="21">
        <f t="shared" si="2497"/>
        <v>0</v>
      </c>
      <c r="BB3543" s="21">
        <f t="shared" si="2497"/>
        <v>0</v>
      </c>
      <c r="BC3543" s="21">
        <f t="shared" si="2497"/>
        <v>0</v>
      </c>
      <c r="BD3543" s="21">
        <f t="shared" si="2497"/>
        <v>0</v>
      </c>
    </row>
    <row r="3544" spans="1:59" ht="16" x14ac:dyDescent="0.2">
      <c r="B3544" s="11">
        <f t="shared" si="2492"/>
        <v>131</v>
      </c>
      <c r="C3544" s="12" t="str">
        <f t="shared" si="2492"/>
        <v>SCI RETAIL RENNES 1</v>
      </c>
      <c r="D3544" s="25" t="s">
        <v>235</v>
      </c>
      <c r="E3544" s="26">
        <v>44246</v>
      </c>
      <c r="F3544" s="15"/>
      <c r="G3544" s="25" t="s">
        <v>236</v>
      </c>
      <c r="H3544" s="25" t="s">
        <v>237</v>
      </c>
      <c r="I3544" s="25" t="s">
        <v>238</v>
      </c>
      <c r="J3544" s="25" t="s">
        <v>239</v>
      </c>
      <c r="K3544" s="24"/>
      <c r="L3544" s="27" t="s">
        <v>240</v>
      </c>
      <c r="M3544" s="83"/>
      <c r="N3544" s="83"/>
      <c r="O3544" s="28">
        <f>($H3556&gt;0)*($J3556&lt;O$2)*0
+($H3556&gt;0)*($J3556&gt;=O$2)*($J3556&lt;=O$3)*(($J3556-O$2+1)/O$4)
+($H3556&gt;0)*($J3556&gt;O$3)*($I3556&gt;O$3)*0
+($H3556&gt;0)*($J3556&gt;O$3)*($I3556&lt;=O$3)*($I3556&gt;=O$2)*((O$3-$I3556+1)/O$4)
+($H3556&gt;0)*($J3556&gt;O$3)*($I3556&lt;O$2)*1
+($H3556&gt;0)*($I3556&gt;O$3)*0
+($H3557&gt;0)*($J3557&lt;O$2)*0
+($H3557&gt;0)*($J3557&gt;=O$2)*($J3557&lt;=O$3)*(($J3557-O$2+1)/O$4)
+($H3557&gt;0)*($J3557&gt;O$3)*($I3557&gt;O$3)*0
+($H3557&gt;0)*($J3557&gt;O$3)*($I3557&lt;=O$3)*($I3557&gt;=O$2)*((O$3-$I3557+1)/O$4)
+($H3557&gt;0)*($J3557&gt;O$3)*($I3557&lt;O$2)*1
+($H3557&gt;0)*($I3557&gt;O$3)*0
+($H3558&gt;0)*($J3558&lt;O$2)*0
+($H3558&gt;0)*($J3558&gt;=O$2)*($J3558&lt;=O$3)*(($J3558-O$2+1)/O$4)
+($H3558&gt;0)*($J3558&gt;O$3)*($I3558&gt;O$3)*0
+($H3558&gt;0)*($J3558&gt;O$3)*($I3558&lt;=O$3)*($I3558&gt;=O$2)*((O$3-$I3558+1)/O$4)
+($H3558&gt;0)*($J3558&gt;O$3)*($I3558&lt;O$2)*1
+($H3558&gt;0)*($I3558&gt;O$3)*0</f>
        <v>0</v>
      </c>
      <c r="P3544" s="28">
        <f t="shared" ref="P3544:BD3544" si="2498">($H3556&gt;0)*($J3556&lt;P$2)*0
+($H3556&gt;0)*($J3556&gt;=P$2)*($J3556&lt;=P$3)*(($J3556-P$2+1)/P$4)
+($H3556&gt;0)*($J3556&gt;P$3)*($I3556&gt;P$3)*0
+($H3556&gt;0)*($J3556&gt;P$3)*($I3556&lt;=P$3)*($I3556&gt;=P$2)*((P$3-$I3556+1)/P$4)
+($H3556&gt;0)*($J3556&gt;P$3)*($I3556&lt;P$2)*1
+($H3556&gt;0)*($I3556&gt;P$3)*0
+($H3557&gt;0)*($J3557&lt;P$2)*0
+($H3557&gt;0)*($J3557&gt;=P$2)*($J3557&lt;=P$3)*(($J3557-P$2+1)/P$4)
+($H3557&gt;0)*($J3557&gt;P$3)*($I3557&gt;P$3)*0
+($H3557&gt;0)*($J3557&gt;P$3)*($I3557&lt;=P$3)*($I3557&gt;=P$2)*((P$3-$I3557+1)/P$4)
+($H3557&gt;0)*($J3557&gt;P$3)*($I3557&lt;P$2)*1
+($H3557&gt;0)*($I3557&gt;P$3)*0
+($H3558&gt;0)*($J3558&lt;P$2)*0
+($H3558&gt;0)*($J3558&gt;=P$2)*($J3558&lt;=P$3)*(($J3558-P$2+1)/P$4)
+($H3558&gt;0)*($J3558&gt;P$3)*($I3558&gt;P$3)*0
+($H3558&gt;0)*($J3558&gt;P$3)*($I3558&lt;=P$3)*($I3558&gt;=P$2)*((P$3-$I3558+1)/P$4)
+($H3558&gt;0)*($J3558&gt;P$3)*($I3558&lt;P$2)*1
+($H3558&gt;0)*($I3558&gt;P$3)*0</f>
        <v>0</v>
      </c>
      <c r="Q3544" s="28">
        <f t="shared" si="2498"/>
        <v>0</v>
      </c>
      <c r="R3544" s="28">
        <f t="shared" si="2498"/>
        <v>0</v>
      </c>
      <c r="S3544" s="28">
        <f t="shared" si="2498"/>
        <v>0</v>
      </c>
      <c r="T3544" s="28">
        <f t="shared" si="2498"/>
        <v>0</v>
      </c>
      <c r="U3544" s="28">
        <f t="shared" si="2498"/>
        <v>0</v>
      </c>
      <c r="V3544" s="28">
        <f t="shared" si="2498"/>
        <v>0</v>
      </c>
      <c r="W3544" s="28">
        <f t="shared" si="2498"/>
        <v>0</v>
      </c>
      <c r="X3544" s="28">
        <f t="shared" si="2498"/>
        <v>0</v>
      </c>
      <c r="Y3544" s="28">
        <f t="shared" si="2498"/>
        <v>0</v>
      </c>
      <c r="Z3544" s="28">
        <f t="shared" si="2498"/>
        <v>0</v>
      </c>
      <c r="AA3544" s="28">
        <f t="shared" si="2498"/>
        <v>0</v>
      </c>
      <c r="AB3544" s="28">
        <f t="shared" si="2498"/>
        <v>0</v>
      </c>
      <c r="AC3544" s="28">
        <f t="shared" si="2498"/>
        <v>0</v>
      </c>
      <c r="AD3544" s="28">
        <f t="shared" si="2498"/>
        <v>0</v>
      </c>
      <c r="AE3544" s="28">
        <f t="shared" si="2498"/>
        <v>0</v>
      </c>
      <c r="AF3544" s="28">
        <f t="shared" si="2498"/>
        <v>0</v>
      </c>
      <c r="AG3544" s="28">
        <f t="shared" si="2498"/>
        <v>0</v>
      </c>
      <c r="AH3544" s="28">
        <f t="shared" si="2498"/>
        <v>0</v>
      </c>
      <c r="AI3544" s="28">
        <f t="shared" si="2498"/>
        <v>0</v>
      </c>
      <c r="AJ3544" s="28">
        <f t="shared" si="2498"/>
        <v>0</v>
      </c>
      <c r="AK3544" s="28">
        <f t="shared" si="2498"/>
        <v>0</v>
      </c>
      <c r="AL3544" s="28">
        <f t="shared" si="2498"/>
        <v>0</v>
      </c>
      <c r="AM3544" s="28">
        <f t="shared" si="2498"/>
        <v>0</v>
      </c>
      <c r="AN3544" s="28">
        <f t="shared" si="2498"/>
        <v>0</v>
      </c>
      <c r="AO3544" s="28">
        <f t="shared" si="2498"/>
        <v>0</v>
      </c>
      <c r="AP3544" s="28">
        <f t="shared" si="2498"/>
        <v>0</v>
      </c>
      <c r="AQ3544" s="28">
        <f t="shared" si="2498"/>
        <v>0</v>
      </c>
      <c r="AR3544" s="28">
        <f t="shared" si="2498"/>
        <v>0</v>
      </c>
      <c r="AS3544" s="28">
        <f t="shared" si="2498"/>
        <v>0</v>
      </c>
      <c r="AT3544" s="28">
        <f t="shared" si="2498"/>
        <v>0</v>
      </c>
      <c r="AU3544" s="28">
        <f t="shared" si="2498"/>
        <v>0</v>
      </c>
      <c r="AV3544" s="28">
        <f t="shared" si="2498"/>
        <v>0</v>
      </c>
      <c r="AW3544" s="28">
        <f t="shared" si="2498"/>
        <v>0</v>
      </c>
      <c r="AX3544" s="28">
        <f t="shared" si="2498"/>
        <v>0</v>
      </c>
      <c r="AY3544" s="28">
        <f t="shared" si="2498"/>
        <v>0</v>
      </c>
      <c r="AZ3544" s="28">
        <f t="shared" si="2498"/>
        <v>0</v>
      </c>
      <c r="BA3544" s="28">
        <f t="shared" si="2498"/>
        <v>0</v>
      </c>
      <c r="BB3544" s="28">
        <f t="shared" si="2498"/>
        <v>0</v>
      </c>
      <c r="BC3544" s="28">
        <f t="shared" si="2498"/>
        <v>0</v>
      </c>
      <c r="BD3544" s="28">
        <f t="shared" si="2498"/>
        <v>0</v>
      </c>
    </row>
    <row r="3545" spans="1:59" ht="16" x14ac:dyDescent="0.2">
      <c r="B3545" s="11">
        <f t="shared" si="2492"/>
        <v>131</v>
      </c>
      <c r="C3545" s="12" t="str">
        <f t="shared" si="2492"/>
        <v>SCI RETAIL RENNES 1</v>
      </c>
      <c r="D3545" s="25" t="s">
        <v>241</v>
      </c>
      <c r="E3545" s="29">
        <v>90000</v>
      </c>
      <c r="F3545" s="15"/>
      <c r="G3545" s="30" t="s">
        <v>10</v>
      </c>
      <c r="H3545" s="31">
        <v>78000</v>
      </c>
      <c r="I3545" s="32">
        <v>44287</v>
      </c>
      <c r="J3545" s="32">
        <v>44651</v>
      </c>
      <c r="K3545" s="24"/>
      <c r="L3545" s="33" t="s">
        <v>242</v>
      </c>
      <c r="M3545" s="73"/>
      <c r="N3545" s="73"/>
      <c r="O3545" s="34">
        <f>($E3555&lt;=O$3)*($E3555&gt;O$2)*((O$3-$E3555+1)/O$4)
+($E3555&lt;=O$2)*((O$3-O$2+1)/O$4)
+($E3555&gt;O$3)*(0)</f>
        <v>0</v>
      </c>
      <c r="P3545" s="34">
        <f t="shared" ref="P3545:BD3545" si="2499">($E3555&lt;=P$3)*($E3555&gt;P$2)*((P$3-$E3555+1)/P$4)
+($E3555&lt;=P$2)*((P$3-P$2+1)/P$4)
+($E3555&gt;P$3)*(0)</f>
        <v>0</v>
      </c>
      <c r="Q3545" s="34">
        <f t="shared" si="2499"/>
        <v>0</v>
      </c>
      <c r="R3545" s="34">
        <f t="shared" si="2499"/>
        <v>0</v>
      </c>
      <c r="S3545" s="34">
        <f t="shared" si="2499"/>
        <v>0</v>
      </c>
      <c r="T3545" s="34">
        <f t="shared" si="2499"/>
        <v>0</v>
      </c>
      <c r="U3545" s="34">
        <f t="shared" si="2499"/>
        <v>0</v>
      </c>
      <c r="V3545" s="34">
        <f t="shared" si="2499"/>
        <v>0</v>
      </c>
      <c r="W3545" s="34">
        <f t="shared" si="2499"/>
        <v>0</v>
      </c>
      <c r="X3545" s="34">
        <f t="shared" si="2499"/>
        <v>0</v>
      </c>
      <c r="Y3545" s="34">
        <f t="shared" si="2499"/>
        <v>0</v>
      </c>
      <c r="Z3545" s="34">
        <f t="shared" si="2499"/>
        <v>0</v>
      </c>
      <c r="AA3545" s="34">
        <f t="shared" si="2499"/>
        <v>0</v>
      </c>
      <c r="AB3545" s="34">
        <f t="shared" si="2499"/>
        <v>0</v>
      </c>
      <c r="AC3545" s="34">
        <f t="shared" si="2499"/>
        <v>0</v>
      </c>
      <c r="AD3545" s="34">
        <f t="shared" si="2499"/>
        <v>0</v>
      </c>
      <c r="AE3545" s="34">
        <f t="shared" si="2499"/>
        <v>0</v>
      </c>
      <c r="AF3545" s="34">
        <f t="shared" si="2499"/>
        <v>0</v>
      </c>
      <c r="AG3545" s="34">
        <f t="shared" si="2499"/>
        <v>1.1111111111111112E-2</v>
      </c>
      <c r="AH3545" s="34">
        <f t="shared" si="2499"/>
        <v>1</v>
      </c>
      <c r="AI3545" s="34">
        <f t="shared" si="2499"/>
        <v>1</v>
      </c>
      <c r="AJ3545" s="34">
        <f t="shared" si="2499"/>
        <v>1</v>
      </c>
      <c r="AK3545" s="34">
        <f t="shared" si="2499"/>
        <v>1</v>
      </c>
      <c r="AL3545" s="34">
        <f t="shared" si="2499"/>
        <v>1</v>
      </c>
      <c r="AM3545" s="34">
        <f t="shared" si="2499"/>
        <v>1</v>
      </c>
      <c r="AN3545" s="34">
        <f t="shared" si="2499"/>
        <v>1</v>
      </c>
      <c r="AO3545" s="34">
        <f t="shared" si="2499"/>
        <v>1</v>
      </c>
      <c r="AP3545" s="34">
        <f t="shared" si="2499"/>
        <v>1</v>
      </c>
      <c r="AQ3545" s="34">
        <f t="shared" si="2499"/>
        <v>1</v>
      </c>
      <c r="AR3545" s="34">
        <f t="shared" si="2499"/>
        <v>1</v>
      </c>
      <c r="AS3545" s="34">
        <f t="shared" si="2499"/>
        <v>1</v>
      </c>
      <c r="AT3545" s="34">
        <f t="shared" si="2499"/>
        <v>1</v>
      </c>
      <c r="AU3545" s="34">
        <f t="shared" si="2499"/>
        <v>1</v>
      </c>
      <c r="AV3545" s="34">
        <f t="shared" si="2499"/>
        <v>1</v>
      </c>
      <c r="AW3545" s="34">
        <f t="shared" si="2499"/>
        <v>1</v>
      </c>
      <c r="AX3545" s="34">
        <f t="shared" si="2499"/>
        <v>1</v>
      </c>
      <c r="AY3545" s="34">
        <f t="shared" si="2499"/>
        <v>1</v>
      </c>
      <c r="AZ3545" s="34">
        <f t="shared" si="2499"/>
        <v>1</v>
      </c>
      <c r="BA3545" s="34">
        <f t="shared" si="2499"/>
        <v>1</v>
      </c>
      <c r="BB3545" s="34">
        <f t="shared" si="2499"/>
        <v>1</v>
      </c>
      <c r="BC3545" s="34">
        <f t="shared" si="2499"/>
        <v>1</v>
      </c>
      <c r="BD3545" s="34">
        <f t="shared" si="2499"/>
        <v>1</v>
      </c>
    </row>
    <row r="3546" spans="1:59" ht="16" x14ac:dyDescent="0.2">
      <c r="A3546" s="35"/>
      <c r="B3546" s="11">
        <f t="shared" si="2492"/>
        <v>131</v>
      </c>
      <c r="C3546" s="12" t="str">
        <f t="shared" si="2492"/>
        <v>SCI RETAIL RENNES 1</v>
      </c>
      <c r="D3546" s="25" t="s">
        <v>243</v>
      </c>
      <c r="E3546" s="29">
        <v>93111.495246326711</v>
      </c>
      <c r="F3546" s="15"/>
      <c r="G3546" s="30" t="s">
        <v>11</v>
      </c>
      <c r="H3546" s="31">
        <v>78000</v>
      </c>
      <c r="I3546" s="32">
        <v>44652</v>
      </c>
      <c r="J3546" s="32">
        <v>45016</v>
      </c>
      <c r="K3546" s="35"/>
      <c r="M3546" s="84">
        <v>44246</v>
      </c>
      <c r="O3546" s="15"/>
      <c r="P3546" s="15"/>
      <c r="Q3546" s="15"/>
      <c r="R3546" s="15"/>
      <c r="S3546" s="15"/>
      <c r="T3546" s="15"/>
      <c r="U3546" s="15"/>
      <c r="V3546" s="15"/>
      <c r="W3546" s="15"/>
      <c r="X3546" s="15"/>
      <c r="Y3546" s="15"/>
      <c r="Z3546" s="15"/>
      <c r="AA3546" s="15"/>
      <c r="AB3546" s="15"/>
      <c r="AC3546" s="15"/>
      <c r="AD3546" s="15"/>
      <c r="AE3546" s="15"/>
      <c r="AF3546" s="15"/>
      <c r="AG3546" s="15"/>
      <c r="AH3546" s="15"/>
      <c r="AI3546" s="15"/>
      <c r="AJ3546" s="15"/>
      <c r="AK3546" s="15"/>
      <c r="AL3546" s="15"/>
      <c r="AM3546" s="15"/>
      <c r="AN3546" s="15"/>
      <c r="AO3546" s="15"/>
      <c r="AP3546" s="15"/>
      <c r="AQ3546" s="15"/>
      <c r="AR3546" s="15"/>
      <c r="AS3546" s="15"/>
      <c r="AT3546" s="15"/>
      <c r="AU3546" s="15"/>
      <c r="AV3546" s="15"/>
      <c r="AW3546" s="15"/>
      <c r="AX3546" s="15"/>
      <c r="AY3546" s="15"/>
      <c r="AZ3546" s="15"/>
      <c r="BA3546" s="15"/>
      <c r="BB3546" s="15"/>
      <c r="BC3546" s="15"/>
      <c r="BD3546" s="15"/>
      <c r="BE3546" s="35"/>
      <c r="BF3546" s="35"/>
      <c r="BG3546" s="35"/>
    </row>
    <row r="3547" spans="1:59" ht="16" x14ac:dyDescent="0.2">
      <c r="B3547" s="11">
        <f t="shared" si="2492"/>
        <v>131</v>
      </c>
      <c r="C3547" s="12" t="str">
        <f t="shared" si="2492"/>
        <v>SCI RETAIL RENNES 1</v>
      </c>
      <c r="D3547" s="25" t="s">
        <v>244</v>
      </c>
      <c r="E3547" s="29">
        <v>80696.629213483146</v>
      </c>
      <c r="F3547" s="15"/>
      <c r="G3547" s="36" t="s">
        <v>12</v>
      </c>
      <c r="H3547" s="31">
        <v>0</v>
      </c>
      <c r="I3547" s="32">
        <v>0</v>
      </c>
      <c r="J3547" s="32">
        <v>0</v>
      </c>
      <c r="K3547" s="24"/>
      <c r="L3547" s="37" t="s">
        <v>245</v>
      </c>
      <c r="M3547" s="74">
        <v>1</v>
      </c>
      <c r="N3547" s="74">
        <v>1</v>
      </c>
      <c r="O3547" s="38">
        <v>1</v>
      </c>
      <c r="P3547" s="38">
        <v>1</v>
      </c>
      <c r="Q3547" s="38">
        <v>1.0045555555555556</v>
      </c>
      <c r="R3547" s="38">
        <v>1.01</v>
      </c>
      <c r="S3547" s="38">
        <v>1.01</v>
      </c>
      <c r="T3547" s="38">
        <v>1.01</v>
      </c>
      <c r="U3547" s="38">
        <v>1.0146615384615385</v>
      </c>
      <c r="V3547" s="38">
        <v>1.0201</v>
      </c>
      <c r="W3547" s="38">
        <v>1.0201</v>
      </c>
      <c r="X3547" s="38">
        <v>1.0201</v>
      </c>
      <c r="Y3547" s="38">
        <v>1.0247471222222224</v>
      </c>
      <c r="Z3547" s="38">
        <v>1.0303009999999999</v>
      </c>
      <c r="AA3547" s="38">
        <v>1.0303009999999999</v>
      </c>
      <c r="AB3547" s="38">
        <v>1.0303009999999999</v>
      </c>
      <c r="AC3547" s="38">
        <v>1.0349945934444444</v>
      </c>
      <c r="AD3547" s="38">
        <v>1.04060401</v>
      </c>
      <c r="AE3547" s="38">
        <v>1.04060401</v>
      </c>
      <c r="AF3547" s="38">
        <v>1.04060401</v>
      </c>
      <c r="AG3547" s="38">
        <v>1.0453445393788889</v>
      </c>
      <c r="AH3547" s="38">
        <v>1.0510100500999999</v>
      </c>
      <c r="AI3547" s="38">
        <v>1.0510100500999999</v>
      </c>
      <c r="AJ3547" s="38">
        <v>1.0510100500999999</v>
      </c>
      <c r="AK3547" s="38">
        <v>1.0558608657158461</v>
      </c>
      <c r="AL3547" s="38">
        <v>1.0615201506009999</v>
      </c>
      <c r="AM3547" s="38">
        <v>1.0615201506009999</v>
      </c>
      <c r="AN3547" s="38">
        <v>1.0615201506009999</v>
      </c>
      <c r="AO3547" s="38">
        <v>1.0663559646204046</v>
      </c>
      <c r="AP3547" s="38">
        <v>1.0721353521070098</v>
      </c>
      <c r="AQ3547" s="38">
        <v>1.0721353521070098</v>
      </c>
      <c r="AR3547" s="38">
        <v>1.0721353521070098</v>
      </c>
      <c r="AS3547" s="38">
        <v>1.0770195242666085</v>
      </c>
      <c r="AT3547" s="38">
        <v>1.08285670562808</v>
      </c>
      <c r="AU3547" s="38">
        <v>1.08285670562808</v>
      </c>
      <c r="AV3547" s="38">
        <v>1.08285670562808</v>
      </c>
      <c r="AW3547" s="38">
        <v>1.0877897195092747</v>
      </c>
      <c r="AX3547" s="38">
        <v>1.0936852726843609</v>
      </c>
      <c r="AY3547" s="38">
        <v>1.0936852726843609</v>
      </c>
      <c r="AZ3547" s="38">
        <v>1.0936852726843609</v>
      </c>
      <c r="BA3547" s="38">
        <v>1.0987330508659812</v>
      </c>
      <c r="BB3547" s="38">
        <v>1.1046221254112045</v>
      </c>
      <c r="BC3547" s="38">
        <v>1.1046221254112045</v>
      </c>
      <c r="BD3547" s="38">
        <v>1.1046221254112045</v>
      </c>
    </row>
    <row r="3548" spans="1:59" ht="16" x14ac:dyDescent="0.2">
      <c r="B3548" s="11">
        <f t="shared" si="2492"/>
        <v>131</v>
      </c>
      <c r="C3548" s="12" t="str">
        <f t="shared" si="2492"/>
        <v>SCI RETAIL RENNES 1</v>
      </c>
      <c r="D3548" s="25" t="s">
        <v>25</v>
      </c>
      <c r="E3548" s="39" t="s">
        <v>30</v>
      </c>
      <c r="F3548" s="15"/>
      <c r="K3548" s="24"/>
      <c r="L3548" s="16" t="s">
        <v>246</v>
      </c>
      <c r="M3548" s="70"/>
      <c r="N3548" s="70"/>
      <c r="O3548" s="40">
        <f>O3541*$E3545/4+O3545*$E3556/4</f>
        <v>22500</v>
      </c>
      <c r="P3548" s="40">
        <f t="shared" ref="P3548:BD3548" si="2500">P3541*$E3545/4+P3545*$E3556/4</f>
        <v>22500</v>
      </c>
      <c r="Q3548" s="40">
        <f t="shared" si="2500"/>
        <v>22500</v>
      </c>
      <c r="R3548" s="40">
        <f t="shared" si="2500"/>
        <v>22500</v>
      </c>
      <c r="S3548" s="40">
        <f t="shared" si="2500"/>
        <v>22500</v>
      </c>
      <c r="T3548" s="40">
        <f t="shared" si="2500"/>
        <v>22500</v>
      </c>
      <c r="U3548" s="40">
        <f t="shared" si="2500"/>
        <v>22500</v>
      </c>
      <c r="V3548" s="40">
        <f t="shared" si="2500"/>
        <v>22500</v>
      </c>
      <c r="W3548" s="40">
        <f t="shared" si="2500"/>
        <v>22500</v>
      </c>
      <c r="X3548" s="40">
        <f t="shared" si="2500"/>
        <v>22500</v>
      </c>
      <c r="Y3548" s="40">
        <f t="shared" si="2500"/>
        <v>22500</v>
      </c>
      <c r="Z3548" s="40">
        <f t="shared" si="2500"/>
        <v>22500</v>
      </c>
      <c r="AA3548" s="40">
        <f t="shared" si="2500"/>
        <v>22500</v>
      </c>
      <c r="AB3548" s="40">
        <f t="shared" si="2500"/>
        <v>22500</v>
      </c>
      <c r="AC3548" s="40">
        <f t="shared" si="2500"/>
        <v>22500</v>
      </c>
      <c r="AD3548" s="40">
        <f t="shared" si="2500"/>
        <v>22500</v>
      </c>
      <c r="AE3548" s="40">
        <f t="shared" si="2500"/>
        <v>22500</v>
      </c>
      <c r="AF3548" s="40">
        <f t="shared" si="2500"/>
        <v>22500</v>
      </c>
      <c r="AG3548" s="40">
        <f t="shared" si="2500"/>
        <v>22761.367495180904</v>
      </c>
      <c r="AH3548" s="40">
        <f t="shared" si="2500"/>
        <v>23523.074566281324</v>
      </c>
      <c r="AI3548" s="40">
        <f t="shared" si="2500"/>
        <v>23523.074566281324</v>
      </c>
      <c r="AJ3548" s="40">
        <f t="shared" si="2500"/>
        <v>23523.074566281324</v>
      </c>
      <c r="AK3548" s="40">
        <f t="shared" si="2500"/>
        <v>23523.074566281324</v>
      </c>
      <c r="AL3548" s="40">
        <f t="shared" si="2500"/>
        <v>23523.074566281324</v>
      </c>
      <c r="AM3548" s="40">
        <f t="shared" si="2500"/>
        <v>23523.074566281324</v>
      </c>
      <c r="AN3548" s="40">
        <f t="shared" si="2500"/>
        <v>23523.074566281324</v>
      </c>
      <c r="AO3548" s="40">
        <f t="shared" si="2500"/>
        <v>23523.074566281324</v>
      </c>
      <c r="AP3548" s="40">
        <f t="shared" si="2500"/>
        <v>23523.074566281324</v>
      </c>
      <c r="AQ3548" s="40">
        <f t="shared" si="2500"/>
        <v>23523.074566281324</v>
      </c>
      <c r="AR3548" s="40">
        <f t="shared" si="2500"/>
        <v>23523.074566281324</v>
      </c>
      <c r="AS3548" s="40">
        <f t="shared" si="2500"/>
        <v>23523.074566281324</v>
      </c>
      <c r="AT3548" s="40">
        <f t="shared" si="2500"/>
        <v>23523.074566281324</v>
      </c>
      <c r="AU3548" s="40">
        <f t="shared" si="2500"/>
        <v>23523.074566281324</v>
      </c>
      <c r="AV3548" s="40">
        <f t="shared" si="2500"/>
        <v>23523.074566281324</v>
      </c>
      <c r="AW3548" s="40">
        <f t="shared" si="2500"/>
        <v>23523.074566281324</v>
      </c>
      <c r="AX3548" s="40">
        <f t="shared" si="2500"/>
        <v>23523.074566281324</v>
      </c>
      <c r="AY3548" s="40">
        <f t="shared" si="2500"/>
        <v>23523.074566281324</v>
      </c>
      <c r="AZ3548" s="40">
        <f t="shared" si="2500"/>
        <v>23523.074566281324</v>
      </c>
      <c r="BA3548" s="40">
        <f t="shared" si="2500"/>
        <v>23523.074566281324</v>
      </c>
      <c r="BB3548" s="40">
        <f t="shared" si="2500"/>
        <v>23523.074566281324</v>
      </c>
      <c r="BC3548" s="40">
        <f t="shared" si="2500"/>
        <v>23523.074566281324</v>
      </c>
      <c r="BD3548" s="40">
        <f t="shared" si="2500"/>
        <v>23523.074566281324</v>
      </c>
    </row>
    <row r="3549" spans="1:59" ht="16" x14ac:dyDescent="0.2">
      <c r="B3549" s="11">
        <f t="shared" si="2492"/>
        <v>131</v>
      </c>
      <c r="C3549" s="12" t="str">
        <f t="shared" si="2492"/>
        <v>SCI RETAIL RENNES 1</v>
      </c>
      <c r="D3549" s="25" t="s">
        <v>247</v>
      </c>
      <c r="E3549" s="39" t="s">
        <v>248</v>
      </c>
      <c r="F3549" s="15"/>
      <c r="G3549" s="25" t="s">
        <v>249</v>
      </c>
      <c r="H3549" s="26">
        <v>44286</v>
      </c>
      <c r="I3549" s="25" t="s">
        <v>239</v>
      </c>
      <c r="J3549" s="26">
        <v>46477</v>
      </c>
      <c r="K3549" s="24"/>
      <c r="L3549" s="20" t="s">
        <v>250</v>
      </c>
      <c r="M3549" s="72"/>
      <c r="N3549" s="72"/>
      <c r="O3549" s="41">
        <f>IF($E3555&gt;=O$3,IF(O$3&lt;=($E3544+365),O3548,IFERROR(O3541*$E3546/4*O3547+
$E3556*O3545/4*IFERROR(O3547/$E3557,0),0)),IF(O$3&lt;=($E3555+365),O3541*$E3546/4*O3547+$E3556*O3545/4*IFERROR(O3547/$E3557,0),IFERROR($E3556*O3545/4*IFERROR(O3547/$E3557,0),0)))</f>
        <v>23277.873811581678</v>
      </c>
      <c r="P3549" s="41">
        <f t="shared" ref="P3549:BD3549" si="2501">IF($E3555&gt;=P$3,IF(P$3&lt;=($E3544+365),P3548,IFERROR(P3541*$E3546/4*P3547+
$E3556*P3545/4*IFERROR(P3547/$E3557,0),0)),IF(P$3&lt;=($E3555+365),P3541*$E3546/4*P3547+$E3556*P3545/4*IFERROR(P3547/$E3557,0),IFERROR($E3556*P3545/4*IFERROR(P3547/$E3557,0),0)))</f>
        <v>23277.873811581678</v>
      </c>
      <c r="Q3549" s="41">
        <f t="shared" si="2501"/>
        <v>23383.917458945551</v>
      </c>
      <c r="R3549" s="41">
        <f t="shared" si="2501"/>
        <v>23510.652549697494</v>
      </c>
      <c r="S3549" s="41">
        <f t="shared" si="2501"/>
        <v>23510.652549697494</v>
      </c>
      <c r="T3549" s="41">
        <f t="shared" si="2501"/>
        <v>23510.652549697494</v>
      </c>
      <c r="U3549" s="41">
        <f t="shared" si="2501"/>
        <v>23619.163253773022</v>
      </c>
      <c r="V3549" s="41">
        <f t="shared" si="2501"/>
        <v>23745.75907519447</v>
      </c>
      <c r="W3549" s="41">
        <f t="shared" si="2501"/>
        <v>23745.75907519447</v>
      </c>
      <c r="X3549" s="41">
        <f t="shared" si="2501"/>
        <v>23745.75907519447</v>
      </c>
      <c r="Y3549" s="41">
        <f t="shared" si="2501"/>
        <v>23853.93419987036</v>
      </c>
      <c r="Z3549" s="41">
        <f t="shared" si="2501"/>
        <v>23983.216665946413</v>
      </c>
      <c r="AA3549" s="41">
        <f t="shared" si="2501"/>
        <v>23983.216665946413</v>
      </c>
      <c r="AB3549" s="41">
        <f t="shared" si="2501"/>
        <v>23983.216665946413</v>
      </c>
      <c r="AC3549" s="41">
        <f t="shared" si="2501"/>
        <v>24092.473541869058</v>
      </c>
      <c r="AD3549" s="41">
        <f t="shared" si="2501"/>
        <v>24223.04883260588</v>
      </c>
      <c r="AE3549" s="41">
        <f t="shared" si="2501"/>
        <v>24223.04883260588</v>
      </c>
      <c r="AF3549" s="41">
        <f t="shared" si="2501"/>
        <v>24223.04883260588</v>
      </c>
      <c r="AG3549" s="41">
        <f t="shared" si="2501"/>
        <v>24594.765772468654</v>
      </c>
      <c r="AH3549" s="41">
        <f t="shared" si="2501"/>
        <v>23650.563854385266</v>
      </c>
      <c r="AI3549" s="41">
        <f t="shared" si="2501"/>
        <v>23650.563854385266</v>
      </c>
      <c r="AJ3549" s="41">
        <f t="shared" si="2501"/>
        <v>23650.563854385266</v>
      </c>
      <c r="AK3549" s="41">
        <f t="shared" si="2501"/>
        <v>23759.720302943973</v>
      </c>
      <c r="AL3549" s="41">
        <f t="shared" si="2501"/>
        <v>23887.06949292912</v>
      </c>
      <c r="AM3549" s="41">
        <f t="shared" si="2501"/>
        <v>23887.06949292912</v>
      </c>
      <c r="AN3549" s="41">
        <f t="shared" si="2501"/>
        <v>23887.06949292912</v>
      </c>
      <c r="AO3549" s="41">
        <f t="shared" si="2501"/>
        <v>23995.88836506358</v>
      </c>
      <c r="AP3549" s="41">
        <f t="shared" si="2501"/>
        <v>24125.94018785841</v>
      </c>
      <c r="AQ3549" s="41">
        <f t="shared" si="2501"/>
        <v>24125.94018785841</v>
      </c>
      <c r="AR3549" s="41">
        <f t="shared" si="2501"/>
        <v>24125.94018785841</v>
      </c>
      <c r="AS3549" s="41">
        <f t="shared" si="2501"/>
        <v>24235.847248714213</v>
      </c>
      <c r="AT3549" s="41">
        <f t="shared" si="2501"/>
        <v>24367.199589736996</v>
      </c>
      <c r="AU3549" s="41">
        <f t="shared" si="2501"/>
        <v>24367.199589736996</v>
      </c>
      <c r="AV3549" s="41">
        <f t="shared" si="2501"/>
        <v>24367.199589736996</v>
      </c>
      <c r="AW3549" s="41">
        <f t="shared" si="2501"/>
        <v>24478.205721201357</v>
      </c>
      <c r="AX3549" s="41">
        <f t="shared" si="2501"/>
        <v>24610.871585634366</v>
      </c>
      <c r="AY3549" s="41">
        <f t="shared" si="2501"/>
        <v>24610.871585634366</v>
      </c>
      <c r="AZ3549" s="41">
        <f t="shared" si="2501"/>
        <v>24610.871585634366</v>
      </c>
      <c r="BA3549" s="41">
        <f t="shared" si="2501"/>
        <v>24724.460223721915</v>
      </c>
      <c r="BB3549" s="41">
        <f t="shared" si="2501"/>
        <v>24856.980301490716</v>
      </c>
      <c r="BC3549" s="41">
        <f t="shared" si="2501"/>
        <v>24856.980301490716</v>
      </c>
      <c r="BD3549" s="41">
        <f t="shared" si="2501"/>
        <v>24856.980301490716</v>
      </c>
    </row>
    <row r="3550" spans="1:59" ht="16" x14ac:dyDescent="0.2">
      <c r="B3550" s="11">
        <f t="shared" si="2492"/>
        <v>131</v>
      </c>
      <c r="C3550" s="12" t="str">
        <f t="shared" si="2492"/>
        <v>SCI RETAIL RENNES 1</v>
      </c>
      <c r="D3550" s="25" t="s">
        <v>8</v>
      </c>
      <c r="E3550" s="42">
        <v>0</v>
      </c>
      <c r="F3550" s="15"/>
      <c r="I3550" s="15"/>
      <c r="J3550" s="24"/>
      <c r="K3550" s="24"/>
      <c r="L3550" s="20" t="s">
        <v>251</v>
      </c>
      <c r="M3550" s="72"/>
      <c r="N3550" s="72"/>
      <c r="O3550" s="41">
        <f>-$E3546/4*O3540
+(O3540&gt;0)*($J3545&gt;=O$2)*($J3545&lt;=O$3)*(($J3545-O$2+1)/O$4*$H3545/4)
+(O3540&gt;0)*($J3545&gt;O$3)*($I3545&lt;=O$3)*($I3545&gt;=O$2)*((O$3-$I3545+1)/O$4*$H3545/4)
+(O3540&gt;0)*($J3545&gt;O$3)*($I3545&lt;O$2)*$H3545/4
+(O3540&gt;0)*($J3546&gt;=O$2)*($J3546&lt;=O$3)*(($J3546-O$2+1)/O$4*$H3546/4)
+(O3540&gt;0)*($J3546&gt;O$3)*($I3546&lt;=O$3)*($I3546&gt;=O$2)*((O$3-$I3546+1)/O$4*$H3546/4)
+(O3540&gt;0)*($J3546&gt;O$3)*($I3546&lt;O$2)*$H3546/4
+(O3540&gt;0)*($J3547&gt;=O$2)*($J3547&lt;=O$3)*(($J3547-O$2+1)/O$4*$H3547/4)
+(O3540&gt;0)*($J3547&gt;O$3)*($I3547&lt;=O$3)*($I3547&gt;=O$2)*((O$3-$I3547+1)/O$4*$H3547/4)
+(O3540&gt;0)*($J3547&gt;O$3)*($I3547&lt;O$2)*$H3547/4
-$E3556/4*O3544
+(O3544&gt;0)*($J3556&gt;=O$2)*($J3556&lt;=O$3)*(($J3556-O$2+1)/O$4*$H3556/4)
+(O3544&gt;0)*($J3556&gt;O$3)*($I3556&lt;=O$3)*($I3556&gt;=O$2)*((O$3-$I3556+1)/O$4*$H3556/4)
+(O3544&gt;0)*($J3556&gt;O$3)*($I3556&lt;O$2)*$H3556/4
+(O3544&gt;0)*($J3557&gt;=O$2)*($J3557&lt;=O$3)*(($J3557-O$2+1)/O$4*$H3557/4)
+(O3544&gt;0)*($J3557&gt;O$3)*($I3557&lt;=O$3)*($I3557&gt;=O$2)*((O$3-$I3557+1)/O$4*$H3557/4)
+(O3544&gt;0)*($J3557&gt;O$3)*($I3557&lt;O$2)*$H3557/4
+(O3544&gt;0)*($J3558&gt;=O$2)*($J3558&lt;=O$3)*(($J3558-O$2+1)/O$4*$H3558/4)
+(O3544&gt;0)*($J3558&gt;O$3)*($I3558&lt;=O$3)*($I3558&gt;=O$2)*((O$3-$I3558+1)/O$4*$H3558/4)
+(O3544&gt;0)*($J3558&gt;O$3)*($I3558&lt;O$2)*$H3558/4</f>
        <v>-3777.8738115816777</v>
      </c>
      <c r="P3550" s="41">
        <f t="shared" ref="P3550:BD3550" si="2502">-$E3546/4*P3540
+(P3540&gt;0)*($J3545&gt;=P$2)*($J3545&lt;=P$3)*(($J3545-P$2+1)/P$4*$H3545/4)
+(P3540&gt;0)*($J3545&gt;P$3)*($I3545&lt;=P$3)*($I3545&gt;=P$2)*((P$3-$I3545+1)/P$4*$H3545/4)
+(P3540&gt;0)*($J3545&gt;P$3)*($I3545&lt;P$2)*$H3545/4
+(P3540&gt;0)*($J3546&gt;=P$2)*($J3546&lt;=P$3)*(($J3546-P$2+1)/P$4*$H3546/4)
+(P3540&gt;0)*($J3546&gt;P$3)*($I3546&lt;=P$3)*($I3546&gt;=P$2)*((P$3-$I3546+1)/P$4*$H3546/4)
+(P3540&gt;0)*($J3546&gt;P$3)*($I3546&lt;P$2)*$H3546/4
+(P3540&gt;0)*($J3547&gt;=P$2)*($J3547&lt;=P$3)*(($J3547-P$2+1)/P$4*$H3547/4)
+(P3540&gt;0)*($J3547&gt;P$3)*($I3547&lt;=P$3)*($I3547&gt;=P$2)*((P$3-$I3547+1)/P$4*$H3547/4)
+(P3540&gt;0)*($J3547&gt;P$3)*($I3547&lt;P$2)*$H3547/4
-$E3556/4*P3544
+(P3544&gt;0)*($J3556&gt;=P$2)*($J3556&lt;=P$3)*(($J3556-P$2+1)/P$4*$H3556/4)
+(P3544&gt;0)*($J3556&gt;P$3)*($I3556&lt;=P$3)*($I3556&gt;=P$2)*((P$3-$I3556+1)/P$4*$H3556/4)
+(P3544&gt;0)*($J3556&gt;P$3)*($I3556&lt;P$2)*$H3556/4
+(P3544&gt;0)*($J3557&gt;=P$2)*($J3557&lt;=P$3)*(($J3557-P$2+1)/P$4*$H3557/4)
+(P3544&gt;0)*($J3557&gt;P$3)*($I3557&lt;=P$3)*($I3557&gt;=P$2)*((P$3-$I3557+1)/P$4*$H3557/4)
+(P3544&gt;0)*($J3557&gt;P$3)*($I3557&lt;P$2)*$H3557/4
+(P3544&gt;0)*($J3558&gt;=P$2)*($J3558&lt;=P$3)*(($J3558-P$2+1)/P$4*$H3558/4)
+(P3544&gt;0)*($J3558&gt;P$3)*($I3558&lt;=P$3)*($I3558&gt;=P$2)*((P$3-$I3558+1)/P$4*$H3558/4)
+(P3544&gt;0)*($J3558&gt;P$3)*($I3558&lt;P$2)*$H3558/4</f>
        <v>-3777.8738115816777</v>
      </c>
      <c r="Q3550" s="41">
        <f t="shared" si="2502"/>
        <v>-3777.8738115816777</v>
      </c>
      <c r="R3550" s="41">
        <f t="shared" si="2502"/>
        <v>0</v>
      </c>
      <c r="S3550" s="41">
        <f t="shared" si="2502"/>
        <v>0</v>
      </c>
      <c r="T3550" s="41">
        <f t="shared" si="2502"/>
        <v>0</v>
      </c>
      <c r="U3550" s="41">
        <f t="shared" si="2502"/>
        <v>0</v>
      </c>
      <c r="V3550" s="41">
        <f t="shared" si="2502"/>
        <v>0</v>
      </c>
      <c r="W3550" s="41">
        <f t="shared" si="2502"/>
        <v>0</v>
      </c>
      <c r="X3550" s="41">
        <f t="shared" si="2502"/>
        <v>0</v>
      </c>
      <c r="Y3550" s="41">
        <f t="shared" si="2502"/>
        <v>0</v>
      </c>
      <c r="Z3550" s="41">
        <f t="shared" si="2502"/>
        <v>0</v>
      </c>
      <c r="AA3550" s="41">
        <f t="shared" si="2502"/>
        <v>0</v>
      </c>
      <c r="AB3550" s="41">
        <f t="shared" si="2502"/>
        <v>0</v>
      </c>
      <c r="AC3550" s="41">
        <f t="shared" si="2502"/>
        <v>0</v>
      </c>
      <c r="AD3550" s="41">
        <f t="shared" si="2502"/>
        <v>0</v>
      </c>
      <c r="AE3550" s="41">
        <f t="shared" si="2502"/>
        <v>0</v>
      </c>
      <c r="AF3550" s="41">
        <f t="shared" si="2502"/>
        <v>0</v>
      </c>
      <c r="AG3550" s="41">
        <f t="shared" si="2502"/>
        <v>0</v>
      </c>
      <c r="AH3550" s="41">
        <f t="shared" si="2502"/>
        <v>0</v>
      </c>
      <c r="AI3550" s="41">
        <f t="shared" si="2502"/>
        <v>0</v>
      </c>
      <c r="AJ3550" s="41">
        <f t="shared" si="2502"/>
        <v>0</v>
      </c>
      <c r="AK3550" s="41">
        <f t="shared" si="2502"/>
        <v>0</v>
      </c>
      <c r="AL3550" s="41">
        <f t="shared" si="2502"/>
        <v>0</v>
      </c>
      <c r="AM3550" s="41">
        <f t="shared" si="2502"/>
        <v>0</v>
      </c>
      <c r="AN3550" s="41">
        <f t="shared" si="2502"/>
        <v>0</v>
      </c>
      <c r="AO3550" s="41">
        <f t="shared" si="2502"/>
        <v>0</v>
      </c>
      <c r="AP3550" s="41">
        <f t="shared" si="2502"/>
        <v>0</v>
      </c>
      <c r="AQ3550" s="41">
        <f t="shared" si="2502"/>
        <v>0</v>
      </c>
      <c r="AR3550" s="41">
        <f t="shared" si="2502"/>
        <v>0</v>
      </c>
      <c r="AS3550" s="41">
        <f t="shared" si="2502"/>
        <v>0</v>
      </c>
      <c r="AT3550" s="41">
        <f t="shared" si="2502"/>
        <v>0</v>
      </c>
      <c r="AU3550" s="41">
        <f t="shared" si="2502"/>
        <v>0</v>
      </c>
      <c r="AV3550" s="41">
        <f t="shared" si="2502"/>
        <v>0</v>
      </c>
      <c r="AW3550" s="41">
        <f t="shared" si="2502"/>
        <v>0</v>
      </c>
      <c r="AX3550" s="41">
        <f t="shared" si="2502"/>
        <v>0</v>
      </c>
      <c r="AY3550" s="41">
        <f t="shared" si="2502"/>
        <v>0</v>
      </c>
      <c r="AZ3550" s="41">
        <f t="shared" si="2502"/>
        <v>0</v>
      </c>
      <c r="BA3550" s="41">
        <f t="shared" si="2502"/>
        <v>0</v>
      </c>
      <c r="BB3550" s="41">
        <f t="shared" si="2502"/>
        <v>0</v>
      </c>
      <c r="BC3550" s="41">
        <f t="shared" si="2502"/>
        <v>0</v>
      </c>
      <c r="BD3550" s="41">
        <f t="shared" si="2502"/>
        <v>0</v>
      </c>
    </row>
    <row r="3551" spans="1:59" ht="16" x14ac:dyDescent="0.2">
      <c r="B3551" s="11">
        <f t="shared" si="2492"/>
        <v>131</v>
      </c>
      <c r="C3551" s="12" t="str">
        <f t="shared" si="2492"/>
        <v>SCI RETAIL RENNES 1</v>
      </c>
      <c r="D3551" s="43" t="s">
        <v>252</v>
      </c>
      <c r="E3551" s="42" t="s">
        <v>288</v>
      </c>
      <c r="F3551" s="44"/>
      <c r="G3551" s="43" t="s">
        <v>253</v>
      </c>
      <c r="H3551" s="39">
        <v>0</v>
      </c>
      <c r="I3551" s="43" t="s">
        <v>254</v>
      </c>
      <c r="J3551" s="32">
        <v>0</v>
      </c>
      <c r="K3551" s="24"/>
      <c r="L3551" s="20" t="s">
        <v>255</v>
      </c>
      <c r="M3551" s="72"/>
      <c r="N3551" s="72"/>
      <c r="O3551" s="41">
        <v>0</v>
      </c>
      <c r="P3551" s="41">
        <v>0</v>
      </c>
      <c r="Q3551" s="41">
        <v>0</v>
      </c>
      <c r="R3551" s="41">
        <v>0</v>
      </c>
      <c r="S3551" s="41">
        <v>0</v>
      </c>
      <c r="T3551" s="41">
        <v>0</v>
      </c>
      <c r="U3551" s="41">
        <v>0</v>
      </c>
      <c r="V3551" s="41">
        <v>0</v>
      </c>
      <c r="W3551" s="41">
        <v>0</v>
      </c>
      <c r="X3551" s="41">
        <v>0</v>
      </c>
      <c r="Y3551" s="41">
        <v>0</v>
      </c>
      <c r="Z3551" s="41">
        <v>0</v>
      </c>
      <c r="AA3551" s="41">
        <v>0</v>
      </c>
      <c r="AB3551" s="41">
        <v>0</v>
      </c>
      <c r="AC3551" s="41">
        <v>0</v>
      </c>
      <c r="AD3551" s="41">
        <v>0</v>
      </c>
      <c r="AE3551" s="41">
        <v>0</v>
      </c>
      <c r="AF3551" s="41">
        <v>0</v>
      </c>
      <c r="AG3551" s="41">
        <v>0</v>
      </c>
      <c r="AH3551" s="41">
        <v>0</v>
      </c>
      <c r="AI3551" s="41">
        <v>0</v>
      </c>
      <c r="AJ3551" s="41">
        <v>0</v>
      </c>
      <c r="AK3551" s="41">
        <v>0</v>
      </c>
      <c r="AL3551" s="41">
        <v>0</v>
      </c>
      <c r="AM3551" s="41">
        <v>0</v>
      </c>
      <c r="AN3551" s="41">
        <v>0</v>
      </c>
      <c r="AO3551" s="41">
        <v>0</v>
      </c>
      <c r="AP3551" s="41">
        <v>0</v>
      </c>
      <c r="AQ3551" s="41">
        <v>0</v>
      </c>
      <c r="AR3551" s="41">
        <v>0</v>
      </c>
      <c r="AS3551" s="41">
        <v>0</v>
      </c>
      <c r="AT3551" s="41">
        <v>0</v>
      </c>
      <c r="AU3551" s="41">
        <v>0</v>
      </c>
      <c r="AV3551" s="41">
        <v>0</v>
      </c>
      <c r="AW3551" s="41">
        <v>0</v>
      </c>
      <c r="AX3551" s="41">
        <v>0</v>
      </c>
      <c r="AY3551" s="41">
        <v>0</v>
      </c>
      <c r="AZ3551" s="41">
        <v>0</v>
      </c>
      <c r="BA3551" s="41">
        <v>0</v>
      </c>
      <c r="BB3551" s="41">
        <v>0</v>
      </c>
      <c r="BC3551" s="41">
        <v>0</v>
      </c>
      <c r="BD3551" s="41">
        <v>0</v>
      </c>
    </row>
    <row r="3552" spans="1:59" ht="16" x14ac:dyDescent="0.2">
      <c r="B3552" s="11">
        <f t="shared" si="2492"/>
        <v>131</v>
      </c>
      <c r="C3552" s="12" t="str">
        <f t="shared" si="2492"/>
        <v>SCI RETAIL RENNES 1</v>
      </c>
      <c r="D3552" s="43" t="s">
        <v>256</v>
      </c>
      <c r="E3552" s="32">
        <v>46477</v>
      </c>
      <c r="G3552" s="43" t="s">
        <v>257</v>
      </c>
      <c r="H3552" s="42">
        <v>0</v>
      </c>
      <c r="I3552" s="43" t="s">
        <v>258</v>
      </c>
      <c r="J3552" s="29">
        <v>0</v>
      </c>
      <c r="K3552" s="23"/>
      <c r="L3552" s="33" t="s">
        <v>259</v>
      </c>
      <c r="M3552" s="73"/>
      <c r="N3552" s="73"/>
      <c r="O3552" s="45">
        <f>-(O3549+O3550)*IFERROR((O3539+O3543)/(O3541+O3545),0)</f>
        <v>0</v>
      </c>
      <c r="P3552" s="45">
        <f t="shared" ref="P3552:BD3552" si="2503">-(P3549+P3550)*IFERROR((P3539+P3543)/(P3541+P3545),0)</f>
        <v>0</v>
      </c>
      <c r="Q3552" s="45">
        <f t="shared" si="2503"/>
        <v>0</v>
      </c>
      <c r="R3552" s="45">
        <f t="shared" si="2503"/>
        <v>0</v>
      </c>
      <c r="S3552" s="45">
        <f t="shared" si="2503"/>
        <v>0</v>
      </c>
      <c r="T3552" s="45">
        <f t="shared" si="2503"/>
        <v>0</v>
      </c>
      <c r="U3552" s="45">
        <f t="shared" si="2503"/>
        <v>0</v>
      </c>
      <c r="V3552" s="45">
        <f t="shared" si="2503"/>
        <v>0</v>
      </c>
      <c r="W3552" s="45">
        <f t="shared" si="2503"/>
        <v>0</v>
      </c>
      <c r="X3552" s="45">
        <f t="shared" si="2503"/>
        <v>0</v>
      </c>
      <c r="Y3552" s="45">
        <f t="shared" si="2503"/>
        <v>0</v>
      </c>
      <c r="Z3552" s="45">
        <f t="shared" si="2503"/>
        <v>0</v>
      </c>
      <c r="AA3552" s="45">
        <f t="shared" si="2503"/>
        <v>0</v>
      </c>
      <c r="AB3552" s="45">
        <f t="shared" si="2503"/>
        <v>0</v>
      </c>
      <c r="AC3552" s="45">
        <f t="shared" si="2503"/>
        <v>0</v>
      </c>
      <c r="AD3552" s="45">
        <f t="shared" si="2503"/>
        <v>0</v>
      </c>
      <c r="AE3552" s="45">
        <f t="shared" si="2503"/>
        <v>0</v>
      </c>
      <c r="AF3552" s="45">
        <f t="shared" si="2503"/>
        <v>0</v>
      </c>
      <c r="AG3552" s="45">
        <f t="shared" si="2503"/>
        <v>0</v>
      </c>
      <c r="AH3552" s="45">
        <f t="shared" si="2503"/>
        <v>0</v>
      </c>
      <c r="AI3552" s="45">
        <f t="shared" si="2503"/>
        <v>0</v>
      </c>
      <c r="AJ3552" s="45">
        <f t="shared" si="2503"/>
        <v>0</v>
      </c>
      <c r="AK3552" s="45">
        <f t="shared" si="2503"/>
        <v>0</v>
      </c>
      <c r="AL3552" s="45">
        <f t="shared" si="2503"/>
        <v>0</v>
      </c>
      <c r="AM3552" s="45">
        <f t="shared" si="2503"/>
        <v>0</v>
      </c>
      <c r="AN3552" s="45">
        <f t="shared" si="2503"/>
        <v>0</v>
      </c>
      <c r="AO3552" s="45">
        <f t="shared" si="2503"/>
        <v>0</v>
      </c>
      <c r="AP3552" s="45">
        <f t="shared" si="2503"/>
        <v>0</v>
      </c>
      <c r="AQ3552" s="45">
        <f t="shared" si="2503"/>
        <v>0</v>
      </c>
      <c r="AR3552" s="45">
        <f t="shared" si="2503"/>
        <v>0</v>
      </c>
      <c r="AS3552" s="45">
        <f t="shared" si="2503"/>
        <v>0</v>
      </c>
      <c r="AT3552" s="45">
        <f t="shared" si="2503"/>
        <v>0</v>
      </c>
      <c r="AU3552" s="45">
        <f t="shared" si="2503"/>
        <v>0</v>
      </c>
      <c r="AV3552" s="45">
        <f t="shared" si="2503"/>
        <v>0</v>
      </c>
      <c r="AW3552" s="45">
        <f t="shared" si="2503"/>
        <v>0</v>
      </c>
      <c r="AX3552" s="45">
        <f t="shared" si="2503"/>
        <v>0</v>
      </c>
      <c r="AY3552" s="45">
        <f t="shared" si="2503"/>
        <v>0</v>
      </c>
      <c r="AZ3552" s="45">
        <f t="shared" si="2503"/>
        <v>0</v>
      </c>
      <c r="BA3552" s="45">
        <f t="shared" si="2503"/>
        <v>0</v>
      </c>
      <c r="BB3552" s="45">
        <f t="shared" si="2503"/>
        <v>0</v>
      </c>
      <c r="BC3552" s="45">
        <f t="shared" si="2503"/>
        <v>0</v>
      </c>
      <c r="BD3552" s="45">
        <f t="shared" si="2503"/>
        <v>0</v>
      </c>
    </row>
    <row r="3553" spans="1:59" ht="16" x14ac:dyDescent="0.2">
      <c r="B3553" s="11">
        <f t="shared" si="2492"/>
        <v>131</v>
      </c>
      <c r="C3553" s="12" t="str">
        <f t="shared" si="2492"/>
        <v>SCI RETAIL RENNES 1</v>
      </c>
      <c r="K3553" s="24"/>
      <c r="O3553" s="15"/>
      <c r="P3553" s="15"/>
      <c r="Q3553" s="15"/>
      <c r="R3553" s="15"/>
      <c r="S3553" s="15"/>
      <c r="T3553" s="15"/>
      <c r="U3553" s="15"/>
      <c r="V3553" s="15"/>
      <c r="W3553" s="15"/>
      <c r="X3553" s="15"/>
      <c r="Y3553" s="15"/>
      <c r="Z3553" s="15"/>
      <c r="AA3553" s="15"/>
      <c r="AB3553" s="15"/>
      <c r="AC3553" s="15"/>
      <c r="AD3553" s="15"/>
      <c r="AE3553" s="15"/>
      <c r="AF3553" s="15"/>
      <c r="AG3553" s="15"/>
      <c r="AH3553" s="15"/>
      <c r="AI3553" s="15"/>
      <c r="AJ3553" s="15"/>
      <c r="AK3553" s="15"/>
      <c r="AL3553" s="15"/>
      <c r="AM3553" s="15"/>
      <c r="AN3553" s="15"/>
      <c r="AO3553" s="15"/>
      <c r="AP3553" s="15"/>
      <c r="AQ3553" s="15"/>
      <c r="AR3553" s="15"/>
      <c r="AS3553" s="15"/>
      <c r="AT3553" s="15"/>
      <c r="AU3553" s="15"/>
      <c r="AV3553" s="15"/>
      <c r="AW3553" s="15"/>
      <c r="AX3553" s="15"/>
      <c r="AY3553" s="15"/>
      <c r="AZ3553" s="15"/>
      <c r="BA3553" s="15"/>
      <c r="BB3553" s="15"/>
      <c r="BC3553" s="15"/>
      <c r="BD3553" s="15"/>
    </row>
    <row r="3554" spans="1:59" ht="16" x14ac:dyDescent="0.2">
      <c r="B3554" s="11">
        <f t="shared" si="2492"/>
        <v>131</v>
      </c>
      <c r="C3554" s="12" t="str">
        <f t="shared" si="2492"/>
        <v>SCI RETAIL RENNES 1</v>
      </c>
      <c r="G3554" s="46" t="s">
        <v>229</v>
      </c>
      <c r="H3554" s="104" t="s">
        <v>74</v>
      </c>
      <c r="I3554" s="105"/>
      <c r="J3554" s="106"/>
      <c r="K3554" s="23"/>
      <c r="L3554" s="47" t="s">
        <v>4</v>
      </c>
      <c r="M3554" s="81"/>
      <c r="N3554" s="81"/>
      <c r="O3554" s="48">
        <f>SUM(O3549:O3552)</f>
        <v>19500</v>
      </c>
      <c r="P3554" s="48">
        <f t="shared" ref="P3554:BD3554" si="2504">SUM(P3549:P3552)</f>
        <v>19500</v>
      </c>
      <c r="Q3554" s="48">
        <f t="shared" si="2504"/>
        <v>19606.043647363873</v>
      </c>
      <c r="R3554" s="48">
        <f t="shared" si="2504"/>
        <v>23510.652549697494</v>
      </c>
      <c r="S3554" s="48">
        <f t="shared" si="2504"/>
        <v>23510.652549697494</v>
      </c>
      <c r="T3554" s="48">
        <f t="shared" si="2504"/>
        <v>23510.652549697494</v>
      </c>
      <c r="U3554" s="48">
        <f t="shared" si="2504"/>
        <v>23619.163253773022</v>
      </c>
      <c r="V3554" s="48">
        <f t="shared" si="2504"/>
        <v>23745.75907519447</v>
      </c>
      <c r="W3554" s="48">
        <f t="shared" si="2504"/>
        <v>23745.75907519447</v>
      </c>
      <c r="X3554" s="48">
        <f t="shared" si="2504"/>
        <v>23745.75907519447</v>
      </c>
      <c r="Y3554" s="48">
        <f t="shared" si="2504"/>
        <v>23853.93419987036</v>
      </c>
      <c r="Z3554" s="48">
        <f t="shared" si="2504"/>
        <v>23983.216665946413</v>
      </c>
      <c r="AA3554" s="48">
        <f t="shared" si="2504"/>
        <v>23983.216665946413</v>
      </c>
      <c r="AB3554" s="48">
        <f t="shared" si="2504"/>
        <v>23983.216665946413</v>
      </c>
      <c r="AC3554" s="48">
        <f t="shared" si="2504"/>
        <v>24092.473541869058</v>
      </c>
      <c r="AD3554" s="48">
        <f t="shared" si="2504"/>
        <v>24223.04883260588</v>
      </c>
      <c r="AE3554" s="48">
        <f t="shared" si="2504"/>
        <v>24223.04883260588</v>
      </c>
      <c r="AF3554" s="48">
        <f t="shared" si="2504"/>
        <v>24223.04883260588</v>
      </c>
      <c r="AG3554" s="48">
        <f t="shared" si="2504"/>
        <v>24594.765772468654</v>
      </c>
      <c r="AH3554" s="48">
        <f t="shared" si="2504"/>
        <v>23650.563854385266</v>
      </c>
      <c r="AI3554" s="48">
        <f t="shared" si="2504"/>
        <v>23650.563854385266</v>
      </c>
      <c r="AJ3554" s="48">
        <f t="shared" si="2504"/>
        <v>23650.563854385266</v>
      </c>
      <c r="AK3554" s="48">
        <f t="shared" si="2504"/>
        <v>23759.720302943973</v>
      </c>
      <c r="AL3554" s="48">
        <f t="shared" si="2504"/>
        <v>23887.06949292912</v>
      </c>
      <c r="AM3554" s="48">
        <f t="shared" si="2504"/>
        <v>23887.06949292912</v>
      </c>
      <c r="AN3554" s="48">
        <f t="shared" si="2504"/>
        <v>23887.06949292912</v>
      </c>
      <c r="AO3554" s="48">
        <f t="shared" si="2504"/>
        <v>23995.88836506358</v>
      </c>
      <c r="AP3554" s="48">
        <f t="shared" si="2504"/>
        <v>24125.94018785841</v>
      </c>
      <c r="AQ3554" s="48">
        <f t="shared" si="2504"/>
        <v>24125.94018785841</v>
      </c>
      <c r="AR3554" s="48">
        <f t="shared" si="2504"/>
        <v>24125.94018785841</v>
      </c>
      <c r="AS3554" s="48">
        <f t="shared" si="2504"/>
        <v>24235.847248714213</v>
      </c>
      <c r="AT3554" s="48">
        <f t="shared" si="2504"/>
        <v>24367.199589736996</v>
      </c>
      <c r="AU3554" s="48">
        <f t="shared" si="2504"/>
        <v>24367.199589736996</v>
      </c>
      <c r="AV3554" s="48">
        <f t="shared" si="2504"/>
        <v>24367.199589736996</v>
      </c>
      <c r="AW3554" s="48">
        <f t="shared" si="2504"/>
        <v>24478.205721201357</v>
      </c>
      <c r="AX3554" s="48">
        <f t="shared" si="2504"/>
        <v>24610.871585634366</v>
      </c>
      <c r="AY3554" s="48">
        <f t="shared" si="2504"/>
        <v>24610.871585634366</v>
      </c>
      <c r="AZ3554" s="48">
        <f t="shared" si="2504"/>
        <v>24610.871585634366</v>
      </c>
      <c r="BA3554" s="48">
        <f t="shared" si="2504"/>
        <v>24724.460223721915</v>
      </c>
      <c r="BB3554" s="48">
        <f t="shared" si="2504"/>
        <v>24856.980301490716</v>
      </c>
      <c r="BC3554" s="48">
        <f t="shared" si="2504"/>
        <v>24856.980301490716</v>
      </c>
      <c r="BD3554" s="48">
        <f t="shared" si="2504"/>
        <v>24856.980301490716</v>
      </c>
    </row>
    <row r="3555" spans="1:59" ht="16" x14ac:dyDescent="0.2">
      <c r="B3555" s="11">
        <f t="shared" ref="B3555:C3560" si="2505">B3554</f>
        <v>131</v>
      </c>
      <c r="C3555" s="12" t="str">
        <f t="shared" si="2505"/>
        <v>SCI RETAIL RENNES 1</v>
      </c>
      <c r="D3555" s="46" t="s">
        <v>260</v>
      </c>
      <c r="E3555" s="32">
        <v>46477</v>
      </c>
      <c r="F3555" s="15"/>
      <c r="G3555" s="46" t="s">
        <v>261</v>
      </c>
      <c r="H3555" s="46" t="s">
        <v>237</v>
      </c>
      <c r="I3555" s="46" t="s">
        <v>238</v>
      </c>
      <c r="J3555" s="46" t="s">
        <v>239</v>
      </c>
      <c r="K3555" s="23"/>
      <c r="O3555" s="15"/>
      <c r="P3555" s="15"/>
      <c r="Q3555" s="15"/>
      <c r="R3555" s="15"/>
      <c r="S3555" s="15"/>
      <c r="T3555" s="15"/>
      <c r="U3555" s="15"/>
      <c r="V3555" s="15"/>
      <c r="W3555" s="15"/>
      <c r="X3555" s="15"/>
      <c r="Y3555" s="15"/>
      <c r="Z3555" s="15"/>
      <c r="AA3555" s="15"/>
      <c r="AB3555" s="15"/>
      <c r="AC3555" s="15"/>
      <c r="AD3555" s="15"/>
      <c r="AE3555" s="15"/>
      <c r="AF3555" s="15"/>
      <c r="AG3555" s="15"/>
      <c r="AH3555" s="15"/>
      <c r="AI3555" s="15"/>
      <c r="AJ3555" s="15"/>
      <c r="AK3555" s="15"/>
      <c r="AL3555" s="15"/>
      <c r="AM3555" s="15"/>
      <c r="AN3555" s="15"/>
      <c r="AO3555" s="15"/>
      <c r="AP3555" s="15"/>
      <c r="AQ3555" s="15"/>
      <c r="AR3555" s="15"/>
      <c r="AS3555" s="15"/>
      <c r="AT3555" s="15"/>
      <c r="AU3555" s="15"/>
      <c r="AV3555" s="15"/>
      <c r="AW3555" s="15"/>
      <c r="AX3555" s="15"/>
      <c r="AY3555" s="15"/>
      <c r="AZ3555" s="15"/>
      <c r="BA3555" s="15"/>
      <c r="BB3555" s="15"/>
      <c r="BC3555" s="15"/>
      <c r="BD3555" s="15"/>
    </row>
    <row r="3556" spans="1:59" ht="16" x14ac:dyDescent="0.2">
      <c r="B3556" s="11">
        <f t="shared" si="2505"/>
        <v>131</v>
      </c>
      <c r="C3556" s="12" t="str">
        <f t="shared" si="2505"/>
        <v>SCI RETAIL RENNES 1</v>
      </c>
      <c r="D3556" s="46" t="s">
        <v>262</v>
      </c>
      <c r="E3556" s="31">
        <v>94092.298265125297</v>
      </c>
      <c r="F3556" s="15"/>
      <c r="G3556" s="49" t="s">
        <v>263</v>
      </c>
      <c r="H3556" s="31">
        <v>0</v>
      </c>
      <c r="I3556" s="32">
        <v>0</v>
      </c>
      <c r="J3556" s="32">
        <v>0</v>
      </c>
      <c r="K3556" s="23"/>
      <c r="L3556" s="50" t="s">
        <v>264</v>
      </c>
      <c r="M3556" s="70"/>
      <c r="N3556" s="70"/>
      <c r="O3556" s="40">
        <f t="shared" ref="O3556:BD3556" si="2506">IFERROR(((O$3&gt;=$E3555)*(O$2&lt;=$E3555))*$E3559,"")</f>
        <v>0</v>
      </c>
      <c r="P3556" s="40">
        <f t="shared" si="2506"/>
        <v>0</v>
      </c>
      <c r="Q3556" s="40">
        <f t="shared" si="2506"/>
        <v>0</v>
      </c>
      <c r="R3556" s="40">
        <f t="shared" si="2506"/>
        <v>0</v>
      </c>
      <c r="S3556" s="40">
        <f t="shared" si="2506"/>
        <v>0</v>
      </c>
      <c r="T3556" s="40">
        <f t="shared" si="2506"/>
        <v>0</v>
      </c>
      <c r="U3556" s="40">
        <f t="shared" si="2506"/>
        <v>0</v>
      </c>
      <c r="V3556" s="40">
        <f t="shared" si="2506"/>
        <v>0</v>
      </c>
      <c r="W3556" s="40">
        <f t="shared" si="2506"/>
        <v>0</v>
      </c>
      <c r="X3556" s="40">
        <f t="shared" si="2506"/>
        <v>0</v>
      </c>
      <c r="Y3556" s="40">
        <f t="shared" si="2506"/>
        <v>0</v>
      </c>
      <c r="Z3556" s="40">
        <f t="shared" si="2506"/>
        <v>0</v>
      </c>
      <c r="AA3556" s="40">
        <f t="shared" si="2506"/>
        <v>0</v>
      </c>
      <c r="AB3556" s="40">
        <f t="shared" si="2506"/>
        <v>0</v>
      </c>
      <c r="AC3556" s="40">
        <f t="shared" si="2506"/>
        <v>0</v>
      </c>
      <c r="AD3556" s="40">
        <f t="shared" si="2506"/>
        <v>0</v>
      </c>
      <c r="AE3556" s="40">
        <f t="shared" si="2506"/>
        <v>0</v>
      </c>
      <c r="AF3556" s="40">
        <f t="shared" si="2506"/>
        <v>0</v>
      </c>
      <c r="AG3556" s="40">
        <f t="shared" si="2506"/>
        <v>0</v>
      </c>
      <c r="AH3556" s="40">
        <f t="shared" si="2506"/>
        <v>0</v>
      </c>
      <c r="AI3556" s="40">
        <f t="shared" si="2506"/>
        <v>0</v>
      </c>
      <c r="AJ3556" s="40">
        <f t="shared" si="2506"/>
        <v>0</v>
      </c>
      <c r="AK3556" s="40">
        <f t="shared" si="2506"/>
        <v>0</v>
      </c>
      <c r="AL3556" s="40">
        <f t="shared" si="2506"/>
        <v>0</v>
      </c>
      <c r="AM3556" s="40">
        <f t="shared" si="2506"/>
        <v>0</v>
      </c>
      <c r="AN3556" s="40">
        <f t="shared" si="2506"/>
        <v>0</v>
      </c>
      <c r="AO3556" s="40">
        <f t="shared" si="2506"/>
        <v>0</v>
      </c>
      <c r="AP3556" s="40">
        <f t="shared" si="2506"/>
        <v>0</v>
      </c>
      <c r="AQ3556" s="40">
        <f t="shared" si="2506"/>
        <v>0</v>
      </c>
      <c r="AR3556" s="40">
        <f t="shared" si="2506"/>
        <v>0</v>
      </c>
      <c r="AS3556" s="40">
        <f t="shared" si="2506"/>
        <v>0</v>
      </c>
      <c r="AT3556" s="40">
        <f t="shared" si="2506"/>
        <v>0</v>
      </c>
      <c r="AU3556" s="40">
        <f t="shared" si="2506"/>
        <v>0</v>
      </c>
      <c r="AV3556" s="40">
        <f t="shared" si="2506"/>
        <v>0</v>
      </c>
      <c r="AW3556" s="40">
        <f t="shared" si="2506"/>
        <v>0</v>
      </c>
      <c r="AX3556" s="40">
        <f t="shared" si="2506"/>
        <v>0</v>
      </c>
      <c r="AY3556" s="40">
        <f t="shared" si="2506"/>
        <v>0</v>
      </c>
      <c r="AZ3556" s="40">
        <f t="shared" si="2506"/>
        <v>0</v>
      </c>
      <c r="BA3556" s="40">
        <f t="shared" si="2506"/>
        <v>0</v>
      </c>
      <c r="BB3556" s="40">
        <f t="shared" si="2506"/>
        <v>0</v>
      </c>
      <c r="BC3556" s="40">
        <f t="shared" si="2506"/>
        <v>0</v>
      </c>
      <c r="BD3556" s="40">
        <f t="shared" si="2506"/>
        <v>0</v>
      </c>
    </row>
    <row r="3557" spans="1:59" ht="16" x14ac:dyDescent="0.2">
      <c r="B3557" s="11">
        <f t="shared" si="2505"/>
        <v>131</v>
      </c>
      <c r="C3557" s="12" t="str">
        <f t="shared" si="2505"/>
        <v>SCI RETAIL RENNES 1</v>
      </c>
      <c r="D3557" s="46" t="s">
        <v>24</v>
      </c>
      <c r="E3557" s="51">
        <f>IF(E3555&gt;MAX($O$3:$BD$3),BD3546,
IF(E3555&lt;MIN($O$3:$BD$3),1,SUMIFS($O3547:$BD3547,$O$2:$BD$2,"&lt;="&amp;E3555,$O$3:$BD$3,"&gt;="&amp;E3555)))</f>
        <v>1.0453445393788889</v>
      </c>
      <c r="F3557" s="15"/>
      <c r="G3557" s="49" t="s">
        <v>265</v>
      </c>
      <c r="H3557" s="31">
        <v>0</v>
      </c>
      <c r="I3557" s="32">
        <v>0</v>
      </c>
      <c r="J3557" s="32">
        <v>0</v>
      </c>
      <c r="K3557" s="23"/>
      <c r="L3557" s="52" t="s">
        <v>266</v>
      </c>
      <c r="M3557" s="72"/>
      <c r="N3557" s="72"/>
      <c r="O3557" s="41">
        <f t="shared" ref="O3557:BD3557" si="2507">IFERROR(((O$3&gt;=$E3552)*(O$2&lt;=$E3552))*$H3560,"")</f>
        <v>0</v>
      </c>
      <c r="P3557" s="41">
        <f t="shared" si="2507"/>
        <v>0</v>
      </c>
      <c r="Q3557" s="41">
        <f t="shared" si="2507"/>
        <v>0</v>
      </c>
      <c r="R3557" s="41">
        <f t="shared" si="2507"/>
        <v>0</v>
      </c>
      <c r="S3557" s="41">
        <f t="shared" si="2507"/>
        <v>0</v>
      </c>
      <c r="T3557" s="41">
        <f t="shared" si="2507"/>
        <v>0</v>
      </c>
      <c r="U3557" s="41">
        <f t="shared" si="2507"/>
        <v>0</v>
      </c>
      <c r="V3557" s="41">
        <f t="shared" si="2507"/>
        <v>0</v>
      </c>
      <c r="W3557" s="41">
        <f t="shared" si="2507"/>
        <v>0</v>
      </c>
      <c r="X3557" s="41">
        <f t="shared" si="2507"/>
        <v>0</v>
      </c>
      <c r="Y3557" s="41">
        <f t="shared" si="2507"/>
        <v>0</v>
      </c>
      <c r="Z3557" s="41">
        <f t="shared" si="2507"/>
        <v>0</v>
      </c>
      <c r="AA3557" s="41">
        <f t="shared" si="2507"/>
        <v>0</v>
      </c>
      <c r="AB3557" s="41">
        <f t="shared" si="2507"/>
        <v>0</v>
      </c>
      <c r="AC3557" s="41">
        <f t="shared" si="2507"/>
        <v>0</v>
      </c>
      <c r="AD3557" s="41">
        <f t="shared" si="2507"/>
        <v>0</v>
      </c>
      <c r="AE3557" s="41">
        <f t="shared" si="2507"/>
        <v>0</v>
      </c>
      <c r="AF3557" s="41">
        <f t="shared" si="2507"/>
        <v>0</v>
      </c>
      <c r="AG3557" s="41">
        <f t="shared" si="2507"/>
        <v>0</v>
      </c>
      <c r="AH3557" s="41">
        <f t="shared" si="2507"/>
        <v>0</v>
      </c>
      <c r="AI3557" s="41">
        <f t="shared" si="2507"/>
        <v>0</v>
      </c>
      <c r="AJ3557" s="41">
        <f t="shared" si="2507"/>
        <v>0</v>
      </c>
      <c r="AK3557" s="41">
        <f t="shared" si="2507"/>
        <v>0</v>
      </c>
      <c r="AL3557" s="41">
        <f t="shared" si="2507"/>
        <v>0</v>
      </c>
      <c r="AM3557" s="41">
        <f t="shared" si="2507"/>
        <v>0</v>
      </c>
      <c r="AN3557" s="41">
        <f t="shared" si="2507"/>
        <v>0</v>
      </c>
      <c r="AO3557" s="41">
        <f t="shared" si="2507"/>
        <v>0</v>
      </c>
      <c r="AP3557" s="41">
        <f t="shared" si="2507"/>
        <v>0</v>
      </c>
      <c r="AQ3557" s="41">
        <f t="shared" si="2507"/>
        <v>0</v>
      </c>
      <c r="AR3557" s="41">
        <f t="shared" si="2507"/>
        <v>0</v>
      </c>
      <c r="AS3557" s="41">
        <f t="shared" si="2507"/>
        <v>0</v>
      </c>
      <c r="AT3557" s="41">
        <f t="shared" si="2507"/>
        <v>0</v>
      </c>
      <c r="AU3557" s="41">
        <f t="shared" si="2507"/>
        <v>0</v>
      </c>
      <c r="AV3557" s="41">
        <f t="shared" si="2507"/>
        <v>0</v>
      </c>
      <c r="AW3557" s="41">
        <f t="shared" si="2507"/>
        <v>0</v>
      </c>
      <c r="AX3557" s="41">
        <f t="shared" si="2507"/>
        <v>0</v>
      </c>
      <c r="AY3557" s="41">
        <f t="shared" si="2507"/>
        <v>0</v>
      </c>
      <c r="AZ3557" s="41">
        <f t="shared" si="2507"/>
        <v>0</v>
      </c>
      <c r="BA3557" s="41">
        <f t="shared" si="2507"/>
        <v>0</v>
      </c>
      <c r="BB3557" s="41">
        <f t="shared" si="2507"/>
        <v>0</v>
      </c>
      <c r="BC3557" s="41">
        <f t="shared" si="2507"/>
        <v>0</v>
      </c>
      <c r="BD3557" s="41">
        <f t="shared" si="2507"/>
        <v>0</v>
      </c>
    </row>
    <row r="3558" spans="1:59" ht="16" x14ac:dyDescent="0.2">
      <c r="B3558" s="11">
        <f t="shared" si="2505"/>
        <v>131</v>
      </c>
      <c r="C3558" s="12" t="str">
        <f t="shared" si="2505"/>
        <v>SCI RETAIL RENNES 1</v>
      </c>
      <c r="D3558" s="46" t="s">
        <v>8</v>
      </c>
      <c r="E3558" s="42">
        <v>0</v>
      </c>
      <c r="F3558" s="15"/>
      <c r="G3558" s="49" t="s">
        <v>267</v>
      </c>
      <c r="H3558" s="31">
        <v>0</v>
      </c>
      <c r="I3558" s="32">
        <v>0</v>
      </c>
      <c r="J3558" s="32">
        <v>0</v>
      </c>
      <c r="L3558" s="52" t="s">
        <v>268</v>
      </c>
      <c r="M3558" s="72"/>
      <c r="N3558" s="72"/>
      <c r="O3558" s="41">
        <f t="shared" ref="O3558:BD3558" si="2508">IFERROR(((O$3&gt;=$E3555)*(O$2&lt;=$E3555))*$J3560,"")</f>
        <v>0</v>
      </c>
      <c r="P3558" s="41">
        <f t="shared" si="2508"/>
        <v>0</v>
      </c>
      <c r="Q3558" s="41">
        <f t="shared" si="2508"/>
        <v>0</v>
      </c>
      <c r="R3558" s="41">
        <f t="shared" si="2508"/>
        <v>0</v>
      </c>
      <c r="S3558" s="41">
        <f t="shared" si="2508"/>
        <v>0</v>
      </c>
      <c r="T3558" s="41">
        <f t="shared" si="2508"/>
        <v>0</v>
      </c>
      <c r="U3558" s="41">
        <f t="shared" si="2508"/>
        <v>0</v>
      </c>
      <c r="V3558" s="41">
        <f t="shared" si="2508"/>
        <v>0</v>
      </c>
      <c r="W3558" s="41">
        <f t="shared" si="2508"/>
        <v>0</v>
      </c>
      <c r="X3558" s="41">
        <f t="shared" si="2508"/>
        <v>0</v>
      </c>
      <c r="Y3558" s="41">
        <f t="shared" si="2508"/>
        <v>0</v>
      </c>
      <c r="Z3558" s="41">
        <f t="shared" si="2508"/>
        <v>0</v>
      </c>
      <c r="AA3558" s="41">
        <f t="shared" si="2508"/>
        <v>0</v>
      </c>
      <c r="AB3558" s="41">
        <f t="shared" si="2508"/>
        <v>0</v>
      </c>
      <c r="AC3558" s="41">
        <f t="shared" si="2508"/>
        <v>0</v>
      </c>
      <c r="AD3558" s="41">
        <f t="shared" si="2508"/>
        <v>0</v>
      </c>
      <c r="AE3558" s="41">
        <f t="shared" si="2508"/>
        <v>0</v>
      </c>
      <c r="AF3558" s="41">
        <f t="shared" si="2508"/>
        <v>0</v>
      </c>
      <c r="AG3558" s="41">
        <f t="shared" si="2508"/>
        <v>0</v>
      </c>
      <c r="AH3558" s="41">
        <f t="shared" si="2508"/>
        <v>0</v>
      </c>
      <c r="AI3558" s="41">
        <f t="shared" si="2508"/>
        <v>0</v>
      </c>
      <c r="AJ3558" s="41">
        <f t="shared" si="2508"/>
        <v>0</v>
      </c>
      <c r="AK3558" s="41">
        <f t="shared" si="2508"/>
        <v>0</v>
      </c>
      <c r="AL3558" s="41">
        <f t="shared" si="2508"/>
        <v>0</v>
      </c>
      <c r="AM3558" s="41">
        <f t="shared" si="2508"/>
        <v>0</v>
      </c>
      <c r="AN3558" s="41">
        <f t="shared" si="2508"/>
        <v>0</v>
      </c>
      <c r="AO3558" s="41">
        <f t="shared" si="2508"/>
        <v>0</v>
      </c>
      <c r="AP3558" s="41">
        <f t="shared" si="2508"/>
        <v>0</v>
      </c>
      <c r="AQ3558" s="41">
        <f t="shared" si="2508"/>
        <v>0</v>
      </c>
      <c r="AR3558" s="41">
        <f t="shared" si="2508"/>
        <v>0</v>
      </c>
      <c r="AS3558" s="41">
        <f t="shared" si="2508"/>
        <v>0</v>
      </c>
      <c r="AT3558" s="41">
        <f t="shared" si="2508"/>
        <v>0</v>
      </c>
      <c r="AU3558" s="41">
        <f t="shared" si="2508"/>
        <v>0</v>
      </c>
      <c r="AV3558" s="41">
        <f t="shared" si="2508"/>
        <v>0</v>
      </c>
      <c r="AW3558" s="41">
        <f t="shared" si="2508"/>
        <v>0</v>
      </c>
      <c r="AX3558" s="41">
        <f t="shared" si="2508"/>
        <v>0</v>
      </c>
      <c r="AY3558" s="41">
        <f t="shared" si="2508"/>
        <v>0</v>
      </c>
      <c r="AZ3558" s="41">
        <f t="shared" si="2508"/>
        <v>0</v>
      </c>
      <c r="BA3558" s="41">
        <f t="shared" si="2508"/>
        <v>0</v>
      </c>
      <c r="BB3558" s="41">
        <f t="shared" si="2508"/>
        <v>0</v>
      </c>
      <c r="BC3558" s="41">
        <f t="shared" si="2508"/>
        <v>0</v>
      </c>
      <c r="BD3558" s="41">
        <f t="shared" si="2508"/>
        <v>0</v>
      </c>
    </row>
    <row r="3559" spans="1:59" ht="16" x14ac:dyDescent="0.2">
      <c r="B3559" s="11">
        <f t="shared" si="2505"/>
        <v>131</v>
      </c>
      <c r="C3559" s="12" t="str">
        <f t="shared" si="2505"/>
        <v>SCI RETAIL RENNES 1</v>
      </c>
      <c r="D3559" s="46" t="s">
        <v>269</v>
      </c>
      <c r="E3559" s="31">
        <v>0</v>
      </c>
      <c r="F3559" s="15"/>
      <c r="G3559" s="53"/>
      <c r="H3559" s="15"/>
      <c r="I3559" s="15"/>
      <c r="J3559" s="23"/>
      <c r="L3559" s="52" t="s">
        <v>270</v>
      </c>
      <c r="M3559" s="72"/>
      <c r="N3559" s="72"/>
      <c r="O3559" s="41">
        <f t="shared" ref="O3559:BD3559" si="2509">IFERROR(((O$3&gt;=$J3549)*(O$2&lt;=$J3549))*$E3560,"")</f>
        <v>0</v>
      </c>
      <c r="P3559" s="41">
        <f t="shared" si="2509"/>
        <v>0</v>
      </c>
      <c r="Q3559" s="41">
        <f t="shared" si="2509"/>
        <v>0</v>
      </c>
      <c r="R3559" s="41">
        <f t="shared" si="2509"/>
        <v>0</v>
      </c>
      <c r="S3559" s="41">
        <f t="shared" si="2509"/>
        <v>0</v>
      </c>
      <c r="T3559" s="41">
        <f t="shared" si="2509"/>
        <v>0</v>
      </c>
      <c r="U3559" s="41">
        <f t="shared" si="2509"/>
        <v>0</v>
      </c>
      <c r="V3559" s="41">
        <f t="shared" si="2509"/>
        <v>0</v>
      </c>
      <c r="W3559" s="41">
        <f t="shared" si="2509"/>
        <v>0</v>
      </c>
      <c r="X3559" s="41">
        <f t="shared" si="2509"/>
        <v>0</v>
      </c>
      <c r="Y3559" s="41">
        <f t="shared" si="2509"/>
        <v>0</v>
      </c>
      <c r="Z3559" s="41">
        <f t="shared" si="2509"/>
        <v>0</v>
      </c>
      <c r="AA3559" s="41">
        <f t="shared" si="2509"/>
        <v>0</v>
      </c>
      <c r="AB3559" s="41">
        <f t="shared" si="2509"/>
        <v>0</v>
      </c>
      <c r="AC3559" s="41">
        <f t="shared" si="2509"/>
        <v>0</v>
      </c>
      <c r="AD3559" s="41">
        <f t="shared" si="2509"/>
        <v>0</v>
      </c>
      <c r="AE3559" s="41">
        <f t="shared" si="2509"/>
        <v>0</v>
      </c>
      <c r="AF3559" s="41">
        <f t="shared" si="2509"/>
        <v>0</v>
      </c>
      <c r="AG3559" s="41">
        <f t="shared" si="2509"/>
        <v>0</v>
      </c>
      <c r="AH3559" s="41">
        <f t="shared" si="2509"/>
        <v>0</v>
      </c>
      <c r="AI3559" s="41">
        <f t="shared" si="2509"/>
        <v>0</v>
      </c>
      <c r="AJ3559" s="41">
        <f t="shared" si="2509"/>
        <v>0</v>
      </c>
      <c r="AK3559" s="41">
        <f t="shared" si="2509"/>
        <v>0</v>
      </c>
      <c r="AL3559" s="41">
        <f t="shared" si="2509"/>
        <v>0</v>
      </c>
      <c r="AM3559" s="41">
        <f t="shared" si="2509"/>
        <v>0</v>
      </c>
      <c r="AN3559" s="41">
        <f t="shared" si="2509"/>
        <v>0</v>
      </c>
      <c r="AO3559" s="41">
        <f t="shared" si="2509"/>
        <v>0</v>
      </c>
      <c r="AP3559" s="41">
        <f t="shared" si="2509"/>
        <v>0</v>
      </c>
      <c r="AQ3559" s="41">
        <f t="shared" si="2509"/>
        <v>0</v>
      </c>
      <c r="AR3559" s="41">
        <f t="shared" si="2509"/>
        <v>0</v>
      </c>
      <c r="AS3559" s="41">
        <f t="shared" si="2509"/>
        <v>0</v>
      </c>
      <c r="AT3559" s="41">
        <f t="shared" si="2509"/>
        <v>0</v>
      </c>
      <c r="AU3559" s="41">
        <f t="shared" si="2509"/>
        <v>0</v>
      </c>
      <c r="AV3559" s="41">
        <f t="shared" si="2509"/>
        <v>0</v>
      </c>
      <c r="AW3559" s="41">
        <f t="shared" si="2509"/>
        <v>0</v>
      </c>
      <c r="AX3559" s="41">
        <f t="shared" si="2509"/>
        <v>0</v>
      </c>
      <c r="AY3559" s="41">
        <f t="shared" si="2509"/>
        <v>0</v>
      </c>
      <c r="AZ3559" s="41">
        <f t="shared" si="2509"/>
        <v>0</v>
      </c>
      <c r="BA3559" s="41">
        <f t="shared" si="2509"/>
        <v>0</v>
      </c>
      <c r="BB3559" s="41">
        <f t="shared" si="2509"/>
        <v>0</v>
      </c>
      <c r="BC3559" s="41">
        <f t="shared" si="2509"/>
        <v>0</v>
      </c>
      <c r="BD3559" s="41">
        <f t="shared" si="2509"/>
        <v>0</v>
      </c>
    </row>
    <row r="3560" spans="1:59" ht="16" x14ac:dyDescent="0.2">
      <c r="B3560" s="11">
        <f t="shared" si="2505"/>
        <v>131</v>
      </c>
      <c r="C3560" s="12" t="str">
        <f t="shared" si="2505"/>
        <v>SCI RETAIL RENNES 1</v>
      </c>
      <c r="D3560" s="46" t="s">
        <v>270</v>
      </c>
      <c r="E3560" s="31">
        <v>0</v>
      </c>
      <c r="F3560" s="15"/>
      <c r="G3560" s="46" t="s">
        <v>266</v>
      </c>
      <c r="H3560" s="31">
        <v>0</v>
      </c>
      <c r="I3560" s="46" t="s">
        <v>268</v>
      </c>
      <c r="J3560" s="31">
        <v>0</v>
      </c>
      <c r="L3560" s="54" t="s">
        <v>271</v>
      </c>
      <c r="M3560" s="73"/>
      <c r="N3560" s="73"/>
      <c r="O3560" s="45">
        <f t="shared" ref="O3560:BD3560" si="2510">IFERROR(-($E3541+$H3541+$J3541)*O3542,"")</f>
        <v>0</v>
      </c>
      <c r="P3560" s="45">
        <f t="shared" si="2510"/>
        <v>0</v>
      </c>
      <c r="Q3560" s="45">
        <f t="shared" si="2510"/>
        <v>0</v>
      </c>
      <c r="R3560" s="45">
        <f t="shared" si="2510"/>
        <v>0</v>
      </c>
      <c r="S3560" s="45">
        <f t="shared" si="2510"/>
        <v>0</v>
      </c>
      <c r="T3560" s="45">
        <f t="shared" si="2510"/>
        <v>0</v>
      </c>
      <c r="U3560" s="45">
        <f t="shared" si="2510"/>
        <v>0</v>
      </c>
      <c r="V3560" s="45">
        <f t="shared" si="2510"/>
        <v>0</v>
      </c>
      <c r="W3560" s="45">
        <f t="shared" si="2510"/>
        <v>0</v>
      </c>
      <c r="X3560" s="45">
        <f t="shared" si="2510"/>
        <v>0</v>
      </c>
      <c r="Y3560" s="45">
        <f t="shared" si="2510"/>
        <v>0</v>
      </c>
      <c r="Z3560" s="45">
        <f t="shared" si="2510"/>
        <v>0</v>
      </c>
      <c r="AA3560" s="45">
        <f t="shared" si="2510"/>
        <v>0</v>
      </c>
      <c r="AB3560" s="45">
        <f t="shared" si="2510"/>
        <v>0</v>
      </c>
      <c r="AC3560" s="45">
        <f t="shared" si="2510"/>
        <v>0</v>
      </c>
      <c r="AD3560" s="45">
        <f t="shared" si="2510"/>
        <v>0</v>
      </c>
      <c r="AE3560" s="45">
        <f t="shared" si="2510"/>
        <v>0</v>
      </c>
      <c r="AF3560" s="45">
        <f t="shared" si="2510"/>
        <v>0</v>
      </c>
      <c r="AG3560" s="45">
        <f t="shared" si="2510"/>
        <v>0</v>
      </c>
      <c r="AH3560" s="45">
        <f t="shared" si="2510"/>
        <v>0</v>
      </c>
      <c r="AI3560" s="45">
        <f t="shared" si="2510"/>
        <v>0</v>
      </c>
      <c r="AJ3560" s="45">
        <f t="shared" si="2510"/>
        <v>0</v>
      </c>
      <c r="AK3560" s="45">
        <f t="shared" si="2510"/>
        <v>0</v>
      </c>
      <c r="AL3560" s="45">
        <f t="shared" si="2510"/>
        <v>0</v>
      </c>
      <c r="AM3560" s="45">
        <f t="shared" si="2510"/>
        <v>0</v>
      </c>
      <c r="AN3560" s="45">
        <f t="shared" si="2510"/>
        <v>0</v>
      </c>
      <c r="AO3560" s="45">
        <f t="shared" si="2510"/>
        <v>0</v>
      </c>
      <c r="AP3560" s="45">
        <f t="shared" si="2510"/>
        <v>0</v>
      </c>
      <c r="AQ3560" s="45">
        <f t="shared" si="2510"/>
        <v>0</v>
      </c>
      <c r="AR3560" s="45">
        <f t="shared" si="2510"/>
        <v>0</v>
      </c>
      <c r="AS3560" s="45">
        <f t="shared" si="2510"/>
        <v>0</v>
      </c>
      <c r="AT3560" s="45">
        <f t="shared" si="2510"/>
        <v>0</v>
      </c>
      <c r="AU3560" s="45">
        <f t="shared" si="2510"/>
        <v>0</v>
      </c>
      <c r="AV3560" s="45">
        <f t="shared" si="2510"/>
        <v>0</v>
      </c>
      <c r="AW3560" s="45">
        <f t="shared" si="2510"/>
        <v>0</v>
      </c>
      <c r="AX3560" s="45">
        <f t="shared" si="2510"/>
        <v>0</v>
      </c>
      <c r="AY3560" s="45">
        <f t="shared" si="2510"/>
        <v>0</v>
      </c>
      <c r="AZ3560" s="45">
        <f t="shared" si="2510"/>
        <v>0</v>
      </c>
      <c r="BA3560" s="45">
        <f t="shared" si="2510"/>
        <v>0</v>
      </c>
      <c r="BB3560" s="45">
        <f t="shared" si="2510"/>
        <v>0</v>
      </c>
      <c r="BC3560" s="45">
        <f t="shared" si="2510"/>
        <v>0</v>
      </c>
      <c r="BD3560" s="45">
        <f t="shared" si="2510"/>
        <v>0</v>
      </c>
    </row>
    <row r="3561" spans="1:59" x14ac:dyDescent="0.2">
      <c r="A3561"/>
      <c r="B3561"/>
      <c r="C3561"/>
      <c r="D3561"/>
      <c r="E3561"/>
      <c r="F3561"/>
      <c r="G3561"/>
      <c r="H3561"/>
      <c r="I3561"/>
      <c r="J3561"/>
      <c r="K3561"/>
      <c r="L3561"/>
      <c r="M3561"/>
      <c r="N3561"/>
      <c r="O3561"/>
      <c r="P3561"/>
      <c r="Q3561"/>
      <c r="R3561"/>
      <c r="S3561"/>
      <c r="T3561"/>
      <c r="U3561"/>
      <c r="V3561"/>
      <c r="W3561"/>
      <c r="X3561"/>
      <c r="Y3561"/>
      <c r="Z3561"/>
      <c r="AA3561"/>
      <c r="AB3561"/>
      <c r="AC3561"/>
      <c r="AD3561"/>
      <c r="AE3561"/>
      <c r="AF3561"/>
      <c r="AG3561"/>
      <c r="AH3561"/>
      <c r="AI3561"/>
      <c r="AJ3561"/>
      <c r="AK3561"/>
      <c r="AL3561"/>
      <c r="AM3561"/>
      <c r="AN3561"/>
      <c r="AO3561"/>
      <c r="AP3561"/>
      <c r="AQ3561"/>
      <c r="AR3561"/>
      <c r="AS3561"/>
      <c r="AT3561"/>
      <c r="AU3561"/>
      <c r="AV3561"/>
      <c r="AW3561"/>
      <c r="AX3561"/>
      <c r="AY3561"/>
      <c r="AZ3561"/>
      <c r="BA3561"/>
      <c r="BB3561"/>
      <c r="BC3561"/>
      <c r="BD3561"/>
    </row>
    <row r="3562" spans="1:59" ht="16" x14ac:dyDescent="0.2">
      <c r="A3562"/>
      <c r="B3562"/>
      <c r="C3562"/>
      <c r="D3562"/>
      <c r="E3562"/>
      <c r="F3562"/>
      <c r="G3562"/>
      <c r="H3562"/>
      <c r="I3562"/>
      <c r="J3562"/>
      <c r="K3562"/>
      <c r="L3562"/>
      <c r="M3562"/>
      <c r="N3562"/>
      <c r="O3562"/>
      <c r="P3562"/>
      <c r="Q3562"/>
      <c r="R3562"/>
      <c r="S3562"/>
      <c r="T3562"/>
      <c r="U3562"/>
      <c r="V3562"/>
      <c r="W3562"/>
      <c r="X3562"/>
      <c r="Y3562"/>
      <c r="Z3562"/>
      <c r="AA3562"/>
      <c r="AB3562"/>
      <c r="AC3562"/>
      <c r="AD3562"/>
      <c r="AE3562"/>
      <c r="AF3562"/>
      <c r="AG3562"/>
      <c r="AH3562"/>
      <c r="AI3562"/>
      <c r="AJ3562"/>
      <c r="AK3562"/>
      <c r="AL3562"/>
      <c r="AM3562"/>
      <c r="AN3562"/>
      <c r="AO3562"/>
      <c r="AP3562"/>
      <c r="AQ3562"/>
      <c r="AR3562"/>
      <c r="AS3562"/>
      <c r="AT3562"/>
      <c r="AU3562"/>
      <c r="AV3562"/>
      <c r="AW3562"/>
      <c r="AX3562"/>
      <c r="AY3562"/>
      <c r="AZ3562"/>
      <c r="BA3562"/>
      <c r="BB3562"/>
      <c r="BC3562"/>
      <c r="BD3562"/>
      <c r="BE3562" s="1"/>
    </row>
    <row r="3563" spans="1:59" ht="16" x14ac:dyDescent="0.2">
      <c r="A3563" s="1"/>
      <c r="B3563" s="67">
        <v>132</v>
      </c>
      <c r="C3563" s="68" t="str">
        <f>H3565</f>
        <v>SCI RETAIL RENNES 1</v>
      </c>
      <c r="D3563" s="69" t="s">
        <v>192</v>
      </c>
      <c r="E3563" s="69"/>
      <c r="F3563" s="69"/>
      <c r="G3563" s="69"/>
      <c r="H3563" s="69"/>
      <c r="I3563" s="69"/>
      <c r="J3563" s="69"/>
      <c r="K3563" s="68"/>
      <c r="L3563" s="68"/>
      <c r="M3563" s="68"/>
      <c r="N3563" s="68"/>
      <c r="O3563" s="82"/>
      <c r="P3563" s="82"/>
      <c r="Q3563" s="82"/>
      <c r="R3563" s="82"/>
      <c r="S3563" s="82"/>
      <c r="T3563" s="82"/>
      <c r="U3563" s="82"/>
      <c r="V3563" s="82"/>
      <c r="W3563" s="82"/>
      <c r="X3563" s="82"/>
      <c r="Y3563" s="82"/>
      <c r="Z3563" s="82"/>
      <c r="AA3563" s="82"/>
      <c r="AB3563" s="82"/>
      <c r="AC3563" s="82"/>
      <c r="AD3563" s="82"/>
      <c r="AE3563" s="82"/>
      <c r="AF3563" s="82"/>
      <c r="AG3563" s="82"/>
      <c r="AH3563" s="82"/>
      <c r="AI3563" s="82"/>
      <c r="AJ3563" s="82"/>
      <c r="AK3563" s="82"/>
      <c r="AL3563" s="82"/>
      <c r="AM3563" s="82"/>
      <c r="AN3563" s="82"/>
      <c r="AO3563" s="82"/>
      <c r="AP3563" s="82"/>
      <c r="AQ3563" s="82"/>
      <c r="AR3563" s="82"/>
      <c r="AS3563" s="82"/>
      <c r="AT3563" s="82"/>
      <c r="AU3563" s="82"/>
      <c r="AV3563" s="82"/>
      <c r="AW3563" s="82"/>
      <c r="AX3563" s="82"/>
      <c r="AY3563" s="82"/>
      <c r="AZ3563" s="82"/>
      <c r="BA3563" s="82"/>
      <c r="BB3563" s="82"/>
      <c r="BC3563" s="82"/>
      <c r="BD3563" s="82"/>
      <c r="BE3563" s="1"/>
      <c r="BF3563" s="1"/>
      <c r="BG3563" s="1"/>
    </row>
    <row r="3564" spans="1:59" ht="16" x14ac:dyDescent="0.2">
      <c r="A3564" s="35"/>
      <c r="B3564" s="11">
        <f>B3563</f>
        <v>132</v>
      </c>
      <c r="C3564" s="12" t="str">
        <f>C3563</f>
        <v>SCI RETAIL RENNES 1</v>
      </c>
      <c r="D3564" s="35"/>
      <c r="E3564" s="35"/>
      <c r="F3564" s="35"/>
      <c r="G3564" s="35"/>
      <c r="H3564" s="35"/>
      <c r="I3564" s="35"/>
      <c r="J3564" s="35"/>
      <c r="K3564" s="35"/>
      <c r="L3564" s="35"/>
      <c r="M3564" s="35"/>
      <c r="N3564" s="35"/>
      <c r="O3564" s="44"/>
      <c r="P3564" s="44"/>
      <c r="Q3564" s="44"/>
      <c r="R3564" s="44"/>
      <c r="S3564" s="44"/>
      <c r="T3564" s="44"/>
      <c r="U3564" s="44"/>
      <c r="V3564" s="44"/>
      <c r="W3564" s="44"/>
      <c r="X3564" s="44"/>
      <c r="Y3564" s="44"/>
      <c r="Z3564" s="44"/>
      <c r="AA3564" s="44"/>
      <c r="AB3564" s="44"/>
      <c r="AC3564" s="44"/>
      <c r="AD3564" s="44"/>
      <c r="AE3564" s="44"/>
      <c r="AF3564" s="44"/>
      <c r="AG3564" s="44"/>
      <c r="AH3564" s="44"/>
      <c r="AI3564" s="44"/>
      <c r="AJ3564" s="44"/>
      <c r="AK3564" s="44"/>
      <c r="AL3564" s="44"/>
      <c r="AM3564" s="44"/>
      <c r="AN3564" s="44"/>
      <c r="AO3564" s="44"/>
      <c r="AP3564" s="44"/>
      <c r="AQ3564" s="44"/>
      <c r="AR3564" s="44"/>
      <c r="AS3564" s="44"/>
      <c r="AT3564" s="44"/>
      <c r="AU3564" s="44"/>
      <c r="AV3564" s="44"/>
      <c r="AW3564" s="44"/>
      <c r="AX3564" s="44"/>
      <c r="AY3564" s="44"/>
      <c r="AZ3564" s="44"/>
      <c r="BA3564" s="44"/>
      <c r="BB3564" s="44"/>
      <c r="BC3564" s="44"/>
      <c r="BD3564" s="44"/>
      <c r="BE3564" s="35"/>
      <c r="BF3564" s="35"/>
      <c r="BG3564" s="35"/>
    </row>
    <row r="3565" spans="1:59" ht="16" x14ac:dyDescent="0.2">
      <c r="B3565" s="11">
        <f t="shared" ref="B3565:C3580" si="2511">B3564</f>
        <v>132</v>
      </c>
      <c r="C3565" s="12" t="str">
        <f t="shared" si="2511"/>
        <v>SCI RETAIL RENNES 1</v>
      </c>
      <c r="D3565" s="13" t="s">
        <v>2</v>
      </c>
      <c r="E3565" s="14" t="s">
        <v>193</v>
      </c>
      <c r="F3565" s="15"/>
      <c r="G3565" s="13" t="s">
        <v>229</v>
      </c>
      <c r="H3565" s="14" t="s">
        <v>74</v>
      </c>
      <c r="I3565" s="14"/>
      <c r="J3565" s="14"/>
      <c r="L3565" s="16" t="s">
        <v>230</v>
      </c>
      <c r="M3565" s="70"/>
      <c r="N3565" s="70"/>
      <c r="O3565" s="17">
        <f>($E3576&gt;0)*($E3570&lt;O$2)*(EDATE($E3570,$E3576)&gt;O$3)*((O$3-O$2+1)/O$4)
+($E3576&gt;0)*($E3570&lt;O$2)*(EDATE($E3570,$E3576)&gt;=O$2)*(EDATE($E3570,$E3576)&lt;=O$3)*((EDATE($E3570,$E3576)-O$2)/O$4)
+($E3576&gt;0)*($E3570&lt;O$2)*(EDATE($E3570,$E3576)&lt;O$2)*(0)
+($E3576&gt;0)*($E3570&gt;=O$2)*($E3570&lt;=O$3)*(EDATE($E3570,$E3576)&gt;=O$2)*(EDATE($E3570,$E3576)&lt;=O$3)*((EDATE($E3570,$E3576)-$E3570+1)/O$4)
+($E3576&gt;0)*($E3570&gt;=O$2)*($E3570&lt;=O$3)*(EDATE($E3570,$E3576)&gt;O$3)*((O$3-$E3570+1)/O$4)
+($E3576&gt;0)*($E3570&gt;O$3)*(0)</f>
        <v>0</v>
      </c>
      <c r="P3565" s="17">
        <f t="shared" ref="P3565:BD3565" si="2512">($E3576&gt;0)*($E3570&lt;P$2)*(EDATE($E3570,$E3576)&gt;P$3)*((P$3-P$2+1)/P$4)
+($E3576&gt;0)*($E3570&lt;P$2)*(EDATE($E3570,$E3576)&gt;=P$2)*(EDATE($E3570,$E3576)&lt;=P$3)*((EDATE($E3570,$E3576)-P$2)/P$4)
+($E3576&gt;0)*($E3570&lt;P$2)*(EDATE($E3570,$E3576)&lt;P$2)*(0)
+($E3576&gt;0)*($E3570&gt;=P$2)*($E3570&lt;=P$3)*(EDATE($E3570,$E3576)&gt;=P$2)*(EDATE($E3570,$E3576)&lt;=P$3)*((EDATE($E3570,$E3576)-$E3570+1)/P$4)
+($E3576&gt;0)*($E3570&gt;=P$2)*($E3570&lt;=P$3)*(EDATE($E3570,$E3576)&gt;P$3)*((P$3-$E3570+1)/P$4)
+($E3576&gt;0)*($E3570&gt;P$3)*(0)</f>
        <v>0</v>
      </c>
      <c r="Q3565" s="17">
        <f t="shared" si="2512"/>
        <v>0</v>
      </c>
      <c r="R3565" s="17">
        <f t="shared" si="2512"/>
        <v>0</v>
      </c>
      <c r="S3565" s="17">
        <f t="shared" si="2512"/>
        <v>0</v>
      </c>
      <c r="T3565" s="17">
        <f t="shared" si="2512"/>
        <v>0</v>
      </c>
      <c r="U3565" s="17">
        <f t="shared" si="2512"/>
        <v>0</v>
      </c>
      <c r="V3565" s="17">
        <f t="shared" si="2512"/>
        <v>0</v>
      </c>
      <c r="W3565" s="17">
        <f t="shared" si="2512"/>
        <v>0</v>
      </c>
      <c r="X3565" s="17">
        <f t="shared" si="2512"/>
        <v>0</v>
      </c>
      <c r="Y3565" s="17">
        <f t="shared" si="2512"/>
        <v>0</v>
      </c>
      <c r="Z3565" s="17">
        <f t="shared" si="2512"/>
        <v>0</v>
      </c>
      <c r="AA3565" s="17">
        <f t="shared" si="2512"/>
        <v>0</v>
      </c>
      <c r="AB3565" s="17">
        <f t="shared" si="2512"/>
        <v>0</v>
      </c>
      <c r="AC3565" s="17">
        <f t="shared" si="2512"/>
        <v>0</v>
      </c>
      <c r="AD3565" s="17">
        <f t="shared" si="2512"/>
        <v>0</v>
      </c>
      <c r="AE3565" s="17">
        <f t="shared" si="2512"/>
        <v>0</v>
      </c>
      <c r="AF3565" s="17">
        <f t="shared" si="2512"/>
        <v>0</v>
      </c>
      <c r="AG3565" s="17">
        <f t="shared" si="2512"/>
        <v>0</v>
      </c>
      <c r="AH3565" s="17">
        <f t="shared" si="2512"/>
        <v>0</v>
      </c>
      <c r="AI3565" s="17">
        <f t="shared" si="2512"/>
        <v>0</v>
      </c>
      <c r="AJ3565" s="17">
        <f t="shared" si="2512"/>
        <v>0</v>
      </c>
      <c r="AK3565" s="17">
        <f t="shared" si="2512"/>
        <v>0</v>
      </c>
      <c r="AL3565" s="17">
        <f t="shared" si="2512"/>
        <v>0</v>
      </c>
      <c r="AM3565" s="17">
        <f t="shared" si="2512"/>
        <v>0</v>
      </c>
      <c r="AN3565" s="17">
        <f t="shared" si="2512"/>
        <v>0</v>
      </c>
      <c r="AO3565" s="17">
        <f t="shared" si="2512"/>
        <v>0</v>
      </c>
      <c r="AP3565" s="17">
        <f t="shared" si="2512"/>
        <v>0</v>
      </c>
      <c r="AQ3565" s="17">
        <f t="shared" si="2512"/>
        <v>0</v>
      </c>
      <c r="AR3565" s="17">
        <f t="shared" si="2512"/>
        <v>0</v>
      </c>
      <c r="AS3565" s="17">
        <f t="shared" si="2512"/>
        <v>0</v>
      </c>
      <c r="AT3565" s="17">
        <f t="shared" si="2512"/>
        <v>0</v>
      </c>
      <c r="AU3565" s="17">
        <f t="shared" si="2512"/>
        <v>0</v>
      </c>
      <c r="AV3565" s="17">
        <f t="shared" si="2512"/>
        <v>0</v>
      </c>
      <c r="AW3565" s="17">
        <f t="shared" si="2512"/>
        <v>0</v>
      </c>
      <c r="AX3565" s="17">
        <f t="shared" si="2512"/>
        <v>0</v>
      </c>
      <c r="AY3565" s="17">
        <f t="shared" si="2512"/>
        <v>0</v>
      </c>
      <c r="AZ3565" s="17">
        <f t="shared" si="2512"/>
        <v>0</v>
      </c>
      <c r="BA3565" s="17">
        <f t="shared" si="2512"/>
        <v>0</v>
      </c>
      <c r="BB3565" s="17">
        <f t="shared" si="2512"/>
        <v>0</v>
      </c>
      <c r="BC3565" s="17">
        <f t="shared" si="2512"/>
        <v>0</v>
      </c>
      <c r="BD3565" s="17">
        <f t="shared" si="2512"/>
        <v>0</v>
      </c>
    </row>
    <row r="3566" spans="1:59" ht="16" x14ac:dyDescent="0.2">
      <c r="B3566" s="11">
        <f t="shared" si="2511"/>
        <v>132</v>
      </c>
      <c r="C3566" s="12" t="str">
        <f t="shared" si="2511"/>
        <v>SCI RETAIL RENNES 1</v>
      </c>
      <c r="D3566" s="13" t="s">
        <v>7</v>
      </c>
      <c r="E3566" s="18">
        <v>58.9</v>
      </c>
      <c r="F3566" s="15"/>
      <c r="G3566" s="13" t="s">
        <v>0</v>
      </c>
      <c r="H3566" s="19">
        <v>39.5</v>
      </c>
      <c r="I3566" s="13" t="s">
        <v>20</v>
      </c>
      <c r="J3566" s="19">
        <v>48.8</v>
      </c>
      <c r="L3566" s="20" t="s">
        <v>231</v>
      </c>
      <c r="M3566" s="72"/>
      <c r="N3566" s="72"/>
      <c r="O3566" s="21">
        <f>($H3571&gt;0)*($J3571&lt;O$2)*0
+($H3571&gt;0)*($J3571&gt;=O$2)*($J3571&lt;=O$3)*(($J3571-O$2+1)/O$4)
+($H3571&gt;0)*($J3571&gt;O$3)*($I3571&gt;O$3)*0
+($H3571&gt;0)*($J3571&gt;O$3)*($I3571&lt;=O$3)*($I3571&gt;=O$2)*((O$3-$I3571+1)/O$4)
+($H3571&gt;0)*($J3571&gt;O$3)*($I3571&lt;O$2)*1
+($H3571&gt;0)*($I3571&gt;O$3)*0
+($H3572&gt;0)*($J$2350&lt;O$2)*0
+($H3572&gt;0)*($J3572&gt;=O$2)*($J3572&lt;=O$3)*(($J3572-O$2+1)/O$4)
+($H3572&gt;0)*($J3572&gt;O$3)*($I3572&gt;O$3)*0
+($H3572&gt;0)*($J3572&gt;O$3)*($I3572&lt;=O$3)*($I3572&gt;=O$2)*((O$3-$I3572+1)/O$4)
+($H3572&gt;0)*($J3572&gt;O$3)*($I3572&lt;O$2)*1
+($H3572&gt;0)*($I3572&gt;O$3)*0
+($H3573&gt;0)*($J3573&lt;O$2)*0
+($H3573&gt;0)*($J3573&gt;=O$2)*($J3573&lt;=O$3)*(($J3573-O$2+1)/O$4)
+($H3573&gt;0)*($J3573&gt;O$3)*($I3573&gt;O$3)*0
+($H3573&gt;0)*($J3573&gt;O$3)*($I3573&lt;=O$3)*($I3573&gt;=O$2)*((O$3-$I3573+1)/O$4)
+($H3573&gt;0)*($J3573&gt;O$3)*($I3573&lt;O$2)*1
+($H3573&gt;0)*($I3573&gt;O$3)*0</f>
        <v>0</v>
      </c>
      <c r="P3566" s="21">
        <f t="shared" ref="P3566:BD3566" si="2513">($H3571&gt;0)*($J3571&lt;P$2)*0
+($H3571&gt;0)*($J3571&gt;=P$2)*($J3571&lt;=P$3)*(($J3571-P$2+1)/P$4)
+($H3571&gt;0)*($J3571&gt;P$3)*($I3571&gt;P$3)*0
+($H3571&gt;0)*($J3571&gt;P$3)*($I3571&lt;=P$3)*($I3571&gt;=P$2)*((P$3-$I3571+1)/P$4)
+($H3571&gt;0)*($J3571&gt;P$3)*($I3571&lt;P$2)*1
+($H3571&gt;0)*($I3571&gt;P$3)*0
+($H3572&gt;0)*($J$2350&lt;P$2)*0
+($H3572&gt;0)*($J3572&gt;=P$2)*($J3572&lt;=P$3)*(($J3572-P$2+1)/P$4)
+($H3572&gt;0)*($J3572&gt;P$3)*($I3572&gt;P$3)*0
+($H3572&gt;0)*($J3572&gt;P$3)*($I3572&lt;=P$3)*($I3572&gt;=P$2)*((P$3-$I3572+1)/P$4)
+($H3572&gt;0)*($J3572&gt;P$3)*($I3572&lt;P$2)*1
+($H3572&gt;0)*($I3572&gt;P$3)*0
+($H3573&gt;0)*($J3573&lt;P$2)*0
+($H3573&gt;0)*($J3573&gt;=P$2)*($J3573&lt;=P$3)*(($J3573-P$2+1)/P$4)
+($H3573&gt;0)*($J3573&gt;P$3)*($I3573&gt;P$3)*0
+($H3573&gt;0)*($J3573&gt;P$3)*($I3573&lt;=P$3)*($I3573&gt;=P$2)*((P$3-$I3573+1)/P$4)
+($H3573&gt;0)*($J3573&gt;P$3)*($I3573&lt;P$2)*1
+($H3573&gt;0)*($I3573&gt;P$3)*0</f>
        <v>0</v>
      </c>
      <c r="Q3566" s="21">
        <f t="shared" si="2513"/>
        <v>0</v>
      </c>
      <c r="R3566" s="21">
        <f t="shared" si="2513"/>
        <v>0</v>
      </c>
      <c r="S3566" s="21">
        <f t="shared" si="2513"/>
        <v>0</v>
      </c>
      <c r="T3566" s="21">
        <f t="shared" si="2513"/>
        <v>0</v>
      </c>
      <c r="U3566" s="21">
        <f t="shared" si="2513"/>
        <v>0</v>
      </c>
      <c r="V3566" s="21">
        <f t="shared" si="2513"/>
        <v>0</v>
      </c>
      <c r="W3566" s="21">
        <f t="shared" si="2513"/>
        <v>0</v>
      </c>
      <c r="X3566" s="21">
        <f t="shared" si="2513"/>
        <v>0</v>
      </c>
      <c r="Y3566" s="21">
        <f t="shared" si="2513"/>
        <v>0</v>
      </c>
      <c r="Z3566" s="21">
        <f t="shared" si="2513"/>
        <v>0</v>
      </c>
      <c r="AA3566" s="21">
        <f t="shared" si="2513"/>
        <v>0</v>
      </c>
      <c r="AB3566" s="21">
        <f t="shared" si="2513"/>
        <v>0</v>
      </c>
      <c r="AC3566" s="21">
        <f t="shared" si="2513"/>
        <v>0</v>
      </c>
      <c r="AD3566" s="21">
        <f t="shared" si="2513"/>
        <v>0</v>
      </c>
      <c r="AE3566" s="21">
        <f t="shared" si="2513"/>
        <v>0</v>
      </c>
      <c r="AF3566" s="21">
        <f t="shared" si="2513"/>
        <v>0</v>
      </c>
      <c r="AG3566" s="21">
        <f t="shared" si="2513"/>
        <v>0</v>
      </c>
      <c r="AH3566" s="21">
        <f t="shared" si="2513"/>
        <v>0</v>
      </c>
      <c r="AI3566" s="21">
        <f t="shared" si="2513"/>
        <v>0</v>
      </c>
      <c r="AJ3566" s="21">
        <f t="shared" si="2513"/>
        <v>0</v>
      </c>
      <c r="AK3566" s="21">
        <f t="shared" si="2513"/>
        <v>0</v>
      </c>
      <c r="AL3566" s="21">
        <f t="shared" si="2513"/>
        <v>0</v>
      </c>
      <c r="AM3566" s="21">
        <f t="shared" si="2513"/>
        <v>0</v>
      </c>
      <c r="AN3566" s="21">
        <f t="shared" si="2513"/>
        <v>0</v>
      </c>
      <c r="AO3566" s="21">
        <f t="shared" si="2513"/>
        <v>0</v>
      </c>
      <c r="AP3566" s="21">
        <f t="shared" si="2513"/>
        <v>0</v>
      </c>
      <c r="AQ3566" s="21">
        <f t="shared" si="2513"/>
        <v>0</v>
      </c>
      <c r="AR3566" s="21">
        <f t="shared" si="2513"/>
        <v>0</v>
      </c>
      <c r="AS3566" s="21">
        <f t="shared" si="2513"/>
        <v>0</v>
      </c>
      <c r="AT3566" s="21">
        <f t="shared" si="2513"/>
        <v>0</v>
      </c>
      <c r="AU3566" s="21">
        <f t="shared" si="2513"/>
        <v>0</v>
      </c>
      <c r="AV3566" s="21">
        <f t="shared" si="2513"/>
        <v>0</v>
      </c>
      <c r="AW3566" s="21">
        <f t="shared" si="2513"/>
        <v>0</v>
      </c>
      <c r="AX3566" s="21">
        <f t="shared" si="2513"/>
        <v>0</v>
      </c>
      <c r="AY3566" s="21">
        <f t="shared" si="2513"/>
        <v>0</v>
      </c>
      <c r="AZ3566" s="21">
        <f t="shared" si="2513"/>
        <v>0</v>
      </c>
      <c r="BA3566" s="21">
        <f t="shared" si="2513"/>
        <v>0</v>
      </c>
      <c r="BB3566" s="21">
        <f t="shared" si="2513"/>
        <v>0</v>
      </c>
      <c r="BC3566" s="21">
        <f t="shared" si="2513"/>
        <v>0</v>
      </c>
      <c r="BD3566" s="21">
        <f t="shared" si="2513"/>
        <v>0</v>
      </c>
    </row>
    <row r="3567" spans="1:59" ht="16" x14ac:dyDescent="0.2">
      <c r="B3567" s="11">
        <f t="shared" si="2511"/>
        <v>132</v>
      </c>
      <c r="C3567" s="12" t="str">
        <f t="shared" si="2511"/>
        <v>SCI RETAIL RENNES 1</v>
      </c>
      <c r="D3567" s="13" t="s">
        <v>21</v>
      </c>
      <c r="E3567" s="22">
        <v>0</v>
      </c>
      <c r="F3567" s="15"/>
      <c r="G3567" s="13" t="s">
        <v>22</v>
      </c>
      <c r="H3567" s="22">
        <v>0</v>
      </c>
      <c r="I3567" s="13" t="s">
        <v>23</v>
      </c>
      <c r="J3567" s="22">
        <v>0</v>
      </c>
      <c r="K3567" s="23"/>
      <c r="L3567" s="20" t="s">
        <v>232</v>
      </c>
      <c r="M3567" s="72"/>
      <c r="N3567" s="72"/>
      <c r="O3567" s="21">
        <f>($E3570&lt;=O$3)*($E3570&gt;O$2)*((O$3-$E3570+1)/O$4)
+($E3570&lt;=O$2)*((O$3-O$2+1)/O$4)
+($E3570&gt;O$3)*(0)
-($E3578&lt;=O$3)*($E3578&lt;&gt;0)*($E3578&gt;O$2)*((O$3-$E3578)/O$4)
-($E3578&lt;=O$2)*((O$3-O$2+1)/O$4)
-($E3578&gt;O$3)*(0)</f>
        <v>1</v>
      </c>
      <c r="P3567" s="21">
        <f t="shared" ref="P3567:BD3567" si="2514">($E3570&lt;=P$3)*($E3570&gt;P$2)*((P$3-$E3570+1)/P$4)
+($E3570&lt;=P$2)*((P$3-P$2+1)/P$4)
+($E3570&gt;P$3)*(0)
-($E3578&lt;=P$3)*($E3578&lt;&gt;0)*($E3578&gt;P$2)*((P$3-$E3578)/P$4)
-($E3578&lt;=P$2)*((P$3-P$2+1)/P$4)
-($E3578&gt;P$3)*(0)</f>
        <v>1</v>
      </c>
      <c r="Q3567" s="21">
        <f t="shared" si="2514"/>
        <v>1</v>
      </c>
      <c r="R3567" s="21">
        <f t="shared" si="2514"/>
        <v>1</v>
      </c>
      <c r="S3567" s="21">
        <f t="shared" si="2514"/>
        <v>1</v>
      </c>
      <c r="T3567" s="21">
        <f t="shared" si="2514"/>
        <v>1</v>
      </c>
      <c r="U3567" s="21">
        <f t="shared" si="2514"/>
        <v>1</v>
      </c>
      <c r="V3567" s="21">
        <f t="shared" si="2514"/>
        <v>1</v>
      </c>
      <c r="W3567" s="21">
        <f t="shared" si="2514"/>
        <v>1</v>
      </c>
      <c r="X3567" s="21">
        <f t="shared" si="2514"/>
        <v>1</v>
      </c>
      <c r="Y3567" s="21">
        <f t="shared" si="2514"/>
        <v>1</v>
      </c>
      <c r="Z3567" s="21">
        <f t="shared" si="2514"/>
        <v>1</v>
      </c>
      <c r="AA3567" s="21">
        <f t="shared" si="2514"/>
        <v>1</v>
      </c>
      <c r="AB3567" s="21">
        <f t="shared" si="2514"/>
        <v>1</v>
      </c>
      <c r="AC3567" s="21">
        <f t="shared" si="2514"/>
        <v>1</v>
      </c>
      <c r="AD3567" s="21">
        <f t="shared" si="2514"/>
        <v>1</v>
      </c>
      <c r="AE3567" s="21">
        <f t="shared" si="2514"/>
        <v>1</v>
      </c>
      <c r="AF3567" s="21">
        <f t="shared" si="2514"/>
        <v>1</v>
      </c>
      <c r="AG3567" s="21">
        <f t="shared" si="2514"/>
        <v>1</v>
      </c>
      <c r="AH3567" s="21">
        <f t="shared" si="2514"/>
        <v>1</v>
      </c>
      <c r="AI3567" s="21">
        <f t="shared" si="2514"/>
        <v>1</v>
      </c>
      <c r="AJ3567" s="21">
        <f t="shared" si="2514"/>
        <v>0.41304347826086951</v>
      </c>
      <c r="AK3567" s="21">
        <f t="shared" si="2514"/>
        <v>0</v>
      </c>
      <c r="AL3567" s="21">
        <f t="shared" si="2514"/>
        <v>0</v>
      </c>
      <c r="AM3567" s="21">
        <f t="shared" si="2514"/>
        <v>0</v>
      </c>
      <c r="AN3567" s="21">
        <f t="shared" si="2514"/>
        <v>0</v>
      </c>
      <c r="AO3567" s="21">
        <f t="shared" si="2514"/>
        <v>0</v>
      </c>
      <c r="AP3567" s="21">
        <f t="shared" si="2514"/>
        <v>0</v>
      </c>
      <c r="AQ3567" s="21">
        <f t="shared" si="2514"/>
        <v>0</v>
      </c>
      <c r="AR3567" s="21">
        <f t="shared" si="2514"/>
        <v>0</v>
      </c>
      <c r="AS3567" s="21">
        <f t="shared" si="2514"/>
        <v>0</v>
      </c>
      <c r="AT3567" s="21">
        <f t="shared" si="2514"/>
        <v>0</v>
      </c>
      <c r="AU3567" s="21">
        <f t="shared" si="2514"/>
        <v>0</v>
      </c>
      <c r="AV3567" s="21">
        <f t="shared" si="2514"/>
        <v>0</v>
      </c>
      <c r="AW3567" s="21">
        <f t="shared" si="2514"/>
        <v>0</v>
      </c>
      <c r="AX3567" s="21">
        <f t="shared" si="2514"/>
        <v>0</v>
      </c>
      <c r="AY3567" s="21">
        <f t="shared" si="2514"/>
        <v>0</v>
      </c>
      <c r="AZ3567" s="21">
        <f t="shared" si="2514"/>
        <v>0</v>
      </c>
      <c r="BA3567" s="21">
        <f t="shared" si="2514"/>
        <v>0</v>
      </c>
      <c r="BB3567" s="21">
        <f t="shared" si="2514"/>
        <v>0</v>
      </c>
      <c r="BC3567" s="21">
        <f t="shared" si="2514"/>
        <v>0</v>
      </c>
      <c r="BD3567" s="21">
        <f t="shared" si="2514"/>
        <v>0</v>
      </c>
    </row>
    <row r="3568" spans="1:59" ht="16" x14ac:dyDescent="0.2">
      <c r="B3568" s="11">
        <f t="shared" si="2511"/>
        <v>132</v>
      </c>
      <c r="C3568" s="12" t="str">
        <f t="shared" si="2511"/>
        <v>SCI RETAIL RENNES 1</v>
      </c>
      <c r="D3568" s="13" t="s">
        <v>1</v>
      </c>
      <c r="E3568" s="22">
        <v>39545</v>
      </c>
      <c r="F3568" s="15"/>
      <c r="G3568" s="15"/>
      <c r="H3568" s="15"/>
      <c r="I3568" s="15"/>
      <c r="J3568" s="15"/>
      <c r="L3568" s="20" t="s">
        <v>233</v>
      </c>
      <c r="M3568" s="72"/>
      <c r="N3568" s="72"/>
      <c r="O3568" s="21">
        <f>($E3581&gt;O$3)*($E3578&lt;O$2)*((O$3-O$2+1)/O$4)
+($E3581&gt;O$3)*($E3578&gt;=O$2)*($E3578&lt;=O$3)*((O$3-$E3578)/O$4)
+($E3581&gt;O$3)*($E3578&gt;O$3)*(0)
+($E3581&lt;=O$3)*($E3581&gt;=O$2)*($E3578&lt;O$2)*(($E3581-O$2)/O$4)
+($E3581&lt;=O$3)*($E3581&gt;=O$2)*($E3578&lt;=O$3)*($E3578&gt;=O$2)*(($E3581-$E3578)/O$4)
+($E3581&lt;O$2)*(0)</f>
        <v>0</v>
      </c>
      <c r="P3568" s="21">
        <f t="shared" ref="P3568:BD3568" si="2515">($E3581&gt;P$3)*($E3578&lt;P$2)*((P$3-P$2+1)/P$4)
+($E3581&gt;P$3)*($E3578&gt;=P$2)*($E3578&lt;=P$3)*((P$3-$E3578)/P$4)
+($E3581&gt;P$3)*($E3578&gt;P$3)*(0)
+($E3581&lt;=P$3)*($E3581&gt;=P$2)*($E3578&lt;P$2)*(($E3581-P$2)/P$4)
+($E3581&lt;=P$3)*($E3581&gt;=P$2)*($E3578&lt;=P$3)*($E3578&gt;=P$2)*(($E3581-$E3578)/P$4)
+($E3581&lt;P$2)*(0)</f>
        <v>0</v>
      </c>
      <c r="Q3568" s="21">
        <f t="shared" si="2515"/>
        <v>0</v>
      </c>
      <c r="R3568" s="21">
        <f t="shared" si="2515"/>
        <v>0</v>
      </c>
      <c r="S3568" s="21">
        <f t="shared" si="2515"/>
        <v>0</v>
      </c>
      <c r="T3568" s="21">
        <f t="shared" si="2515"/>
        <v>0</v>
      </c>
      <c r="U3568" s="21">
        <f t="shared" si="2515"/>
        <v>0</v>
      </c>
      <c r="V3568" s="21">
        <f t="shared" si="2515"/>
        <v>0</v>
      </c>
      <c r="W3568" s="21">
        <f t="shared" si="2515"/>
        <v>0</v>
      </c>
      <c r="X3568" s="21">
        <f t="shared" si="2515"/>
        <v>0</v>
      </c>
      <c r="Y3568" s="21">
        <f t="shared" si="2515"/>
        <v>0</v>
      </c>
      <c r="Z3568" s="21">
        <f t="shared" si="2515"/>
        <v>0</v>
      </c>
      <c r="AA3568" s="21">
        <f t="shared" si="2515"/>
        <v>0</v>
      </c>
      <c r="AB3568" s="21">
        <f t="shared" si="2515"/>
        <v>0</v>
      </c>
      <c r="AC3568" s="21">
        <f t="shared" si="2515"/>
        <v>0</v>
      </c>
      <c r="AD3568" s="21">
        <f t="shared" si="2515"/>
        <v>0</v>
      </c>
      <c r="AE3568" s="21">
        <f t="shared" si="2515"/>
        <v>0</v>
      </c>
      <c r="AF3568" s="21">
        <f t="shared" si="2515"/>
        <v>0</v>
      </c>
      <c r="AG3568" s="21">
        <f t="shared" si="2515"/>
        <v>0</v>
      </c>
      <c r="AH3568" s="21">
        <f t="shared" si="2515"/>
        <v>0</v>
      </c>
      <c r="AI3568" s="21">
        <f t="shared" si="2515"/>
        <v>0</v>
      </c>
      <c r="AJ3568" s="21">
        <f t="shared" si="2515"/>
        <v>0</v>
      </c>
      <c r="AK3568" s="21">
        <f t="shared" si="2515"/>
        <v>0</v>
      </c>
      <c r="AL3568" s="21">
        <f t="shared" si="2515"/>
        <v>0</v>
      </c>
      <c r="AM3568" s="21">
        <f t="shared" si="2515"/>
        <v>0</v>
      </c>
      <c r="AN3568" s="21">
        <f t="shared" si="2515"/>
        <v>0</v>
      </c>
      <c r="AO3568" s="21">
        <f t="shared" si="2515"/>
        <v>0</v>
      </c>
      <c r="AP3568" s="21">
        <f t="shared" si="2515"/>
        <v>0</v>
      </c>
      <c r="AQ3568" s="21">
        <f t="shared" si="2515"/>
        <v>0</v>
      </c>
      <c r="AR3568" s="21">
        <f t="shared" si="2515"/>
        <v>0</v>
      </c>
      <c r="AS3568" s="21">
        <f t="shared" si="2515"/>
        <v>0</v>
      </c>
      <c r="AT3568" s="21">
        <f t="shared" si="2515"/>
        <v>0</v>
      </c>
      <c r="AU3568" s="21">
        <f t="shared" si="2515"/>
        <v>0</v>
      </c>
      <c r="AV3568" s="21">
        <f t="shared" si="2515"/>
        <v>0</v>
      </c>
      <c r="AW3568" s="21">
        <f t="shared" si="2515"/>
        <v>0</v>
      </c>
      <c r="AX3568" s="21">
        <f t="shared" si="2515"/>
        <v>0</v>
      </c>
      <c r="AY3568" s="21">
        <f t="shared" si="2515"/>
        <v>0</v>
      </c>
      <c r="AZ3568" s="21">
        <f t="shared" si="2515"/>
        <v>0</v>
      </c>
      <c r="BA3568" s="21">
        <f t="shared" si="2515"/>
        <v>0</v>
      </c>
      <c r="BB3568" s="21">
        <f t="shared" si="2515"/>
        <v>0</v>
      </c>
      <c r="BC3568" s="21">
        <f t="shared" si="2515"/>
        <v>0</v>
      </c>
      <c r="BD3568" s="21">
        <f t="shared" si="2515"/>
        <v>0</v>
      </c>
    </row>
    <row r="3569" spans="1:59" ht="16" x14ac:dyDescent="0.2">
      <c r="B3569" s="11">
        <f t="shared" si="2511"/>
        <v>132</v>
      </c>
      <c r="C3569" s="12" t="str">
        <f t="shared" si="2511"/>
        <v>SCI RETAIL RENNES 1</v>
      </c>
      <c r="K3569" s="24"/>
      <c r="L3569" s="20" t="s">
        <v>234</v>
      </c>
      <c r="M3569" s="72"/>
      <c r="N3569" s="72"/>
      <c r="O3569" s="21">
        <f>($E3584&gt;0)*($E3581&lt;O$2)*(EDATE($E3581,$E3584)&gt;O$3)*((O$3-O$2+1)/O$4)
+($E3584&gt;0)*($E3581&lt;O$2)*(EDATE($E3581,$E3584)&gt;=O$2)*(EDATE($E3581,$E3584)&lt;=O$3)*((EDATE($E3581,$E3584)-O$2)/O$4)
+($E3584&gt;0)*($E3581&lt;O$2)*(EDATE($E3581,$E3584)&lt;O$2)*(0)
+($E3584&gt;0)*($E3581&gt;=O$2)*($E3581&lt;=O$3)*(EDATE($E3581,$E3584)&gt;=O$2)*(EDATE($E3581,$E3584)&lt;=O$3)*((EDATE($E3581,$E3584)-$E3581+1)/O$4)
+($E3584&gt;0)*($E3581&gt;=O$2)*($E3581&lt;=O$3)*(EDATE($E3581,$E3584)&gt;O$3)*((O$3-$E3581+1)/O$4)
+($E3584&gt;0)*($E3581&gt;O$3)*(0)</f>
        <v>0</v>
      </c>
      <c r="P3569" s="21">
        <f t="shared" ref="P3569:BD3569" si="2516">($E3584&gt;0)*($E3581&lt;P$2)*(EDATE($E3581,$E3584)&gt;P$3)*((P$3-P$2+1)/P$4)
+($E3584&gt;0)*($E3581&lt;P$2)*(EDATE($E3581,$E3584)&gt;=P$2)*(EDATE($E3581,$E3584)&lt;=P$3)*((EDATE($E3581,$E3584)-P$2)/P$4)
+($E3584&gt;0)*($E3581&lt;P$2)*(EDATE($E3581,$E3584)&lt;P$2)*(0)
+($E3584&gt;0)*($E3581&gt;=P$2)*($E3581&lt;=P$3)*(EDATE($E3581,$E3584)&gt;=P$2)*(EDATE($E3581,$E3584)&lt;=P$3)*((EDATE($E3581,$E3584)-$E3581+1)/P$4)
+($E3584&gt;0)*($E3581&gt;=P$2)*($E3581&lt;=P$3)*(EDATE($E3581,$E3584)&gt;P$3)*((P$3-$E3581+1)/P$4)
+($E3584&gt;0)*($E3581&gt;P$3)*(0)</f>
        <v>0</v>
      </c>
      <c r="Q3569" s="21">
        <f t="shared" si="2516"/>
        <v>0</v>
      </c>
      <c r="R3569" s="21">
        <f t="shared" si="2516"/>
        <v>0</v>
      </c>
      <c r="S3569" s="21">
        <f t="shared" si="2516"/>
        <v>0</v>
      </c>
      <c r="T3569" s="21">
        <f t="shared" si="2516"/>
        <v>0</v>
      </c>
      <c r="U3569" s="21">
        <f t="shared" si="2516"/>
        <v>0</v>
      </c>
      <c r="V3569" s="21">
        <f t="shared" si="2516"/>
        <v>0</v>
      </c>
      <c r="W3569" s="21">
        <f t="shared" si="2516"/>
        <v>0</v>
      </c>
      <c r="X3569" s="21">
        <f t="shared" si="2516"/>
        <v>0</v>
      </c>
      <c r="Y3569" s="21">
        <f t="shared" si="2516"/>
        <v>0</v>
      </c>
      <c r="Z3569" s="21">
        <f t="shared" si="2516"/>
        <v>0</v>
      </c>
      <c r="AA3569" s="21">
        <f t="shared" si="2516"/>
        <v>0</v>
      </c>
      <c r="AB3569" s="21">
        <f t="shared" si="2516"/>
        <v>0</v>
      </c>
      <c r="AC3569" s="21">
        <f t="shared" si="2516"/>
        <v>0</v>
      </c>
      <c r="AD3569" s="21">
        <f t="shared" si="2516"/>
        <v>0</v>
      </c>
      <c r="AE3569" s="21">
        <f t="shared" si="2516"/>
        <v>0</v>
      </c>
      <c r="AF3569" s="21">
        <f t="shared" si="2516"/>
        <v>0</v>
      </c>
      <c r="AG3569" s="21">
        <f t="shared" si="2516"/>
        <v>0</v>
      </c>
      <c r="AH3569" s="21">
        <f t="shared" si="2516"/>
        <v>0</v>
      </c>
      <c r="AI3569" s="21">
        <f t="shared" si="2516"/>
        <v>0</v>
      </c>
      <c r="AJ3569" s="21">
        <f t="shared" si="2516"/>
        <v>0</v>
      </c>
      <c r="AK3569" s="21">
        <f t="shared" si="2516"/>
        <v>0</v>
      </c>
      <c r="AL3569" s="21">
        <f t="shared" si="2516"/>
        <v>0</v>
      </c>
      <c r="AM3569" s="21">
        <f t="shared" si="2516"/>
        <v>0</v>
      </c>
      <c r="AN3569" s="21">
        <f t="shared" si="2516"/>
        <v>0</v>
      </c>
      <c r="AO3569" s="21">
        <f t="shared" si="2516"/>
        <v>0</v>
      </c>
      <c r="AP3569" s="21">
        <f t="shared" si="2516"/>
        <v>0</v>
      </c>
      <c r="AQ3569" s="21">
        <f t="shared" si="2516"/>
        <v>0</v>
      </c>
      <c r="AR3569" s="21">
        <f t="shared" si="2516"/>
        <v>0</v>
      </c>
      <c r="AS3569" s="21">
        <f t="shared" si="2516"/>
        <v>0</v>
      </c>
      <c r="AT3569" s="21">
        <f t="shared" si="2516"/>
        <v>0</v>
      </c>
      <c r="AU3569" s="21">
        <f t="shared" si="2516"/>
        <v>0</v>
      </c>
      <c r="AV3569" s="21">
        <f t="shared" si="2516"/>
        <v>0</v>
      </c>
      <c r="AW3569" s="21">
        <f t="shared" si="2516"/>
        <v>0</v>
      </c>
      <c r="AX3569" s="21">
        <f t="shared" si="2516"/>
        <v>0</v>
      </c>
      <c r="AY3569" s="21">
        <f t="shared" si="2516"/>
        <v>0</v>
      </c>
      <c r="AZ3569" s="21">
        <f t="shared" si="2516"/>
        <v>0</v>
      </c>
      <c r="BA3569" s="21">
        <f t="shared" si="2516"/>
        <v>0</v>
      </c>
      <c r="BB3569" s="21">
        <f t="shared" si="2516"/>
        <v>0</v>
      </c>
      <c r="BC3569" s="21">
        <f t="shared" si="2516"/>
        <v>0</v>
      </c>
      <c r="BD3569" s="21">
        <f t="shared" si="2516"/>
        <v>0</v>
      </c>
    </row>
    <row r="3570" spans="1:59" ht="16" x14ac:dyDescent="0.2">
      <c r="B3570" s="11">
        <f t="shared" si="2511"/>
        <v>132</v>
      </c>
      <c r="C3570" s="12" t="str">
        <f t="shared" si="2511"/>
        <v>SCI RETAIL RENNES 1</v>
      </c>
      <c r="D3570" s="25" t="s">
        <v>235</v>
      </c>
      <c r="E3570" s="26">
        <v>43412</v>
      </c>
      <c r="F3570" s="15"/>
      <c r="G3570" s="25" t="s">
        <v>236</v>
      </c>
      <c r="H3570" s="25" t="s">
        <v>237</v>
      </c>
      <c r="I3570" s="25" t="s">
        <v>238</v>
      </c>
      <c r="J3570" s="25" t="s">
        <v>239</v>
      </c>
      <c r="K3570" s="24"/>
      <c r="L3570" s="27" t="s">
        <v>240</v>
      </c>
      <c r="M3570" s="83"/>
      <c r="N3570" s="83"/>
      <c r="O3570" s="28">
        <f>($H3582&gt;0)*($J3582&lt;O$2)*0
+($H3582&gt;0)*($J3582&gt;=O$2)*($J3582&lt;=O$3)*(($J3582-O$2+1)/O$4)
+($H3582&gt;0)*($J3582&gt;O$3)*($I3582&gt;O$3)*0
+($H3582&gt;0)*($J3582&gt;O$3)*($I3582&lt;=O$3)*($I3582&gt;=O$2)*((O$3-$I3582+1)/O$4)
+($H3582&gt;0)*($J3582&gt;O$3)*($I3582&lt;O$2)*1
+($H3582&gt;0)*($I3582&gt;O$3)*0
+($H3583&gt;0)*($J3583&lt;O$2)*0
+($H3583&gt;0)*($J3583&gt;=O$2)*($J3583&lt;=O$3)*(($J3583-O$2+1)/O$4)
+($H3583&gt;0)*($J3583&gt;O$3)*($I3583&gt;O$3)*0
+($H3583&gt;0)*($J3583&gt;O$3)*($I3583&lt;=O$3)*($I3583&gt;=O$2)*((O$3-$I3583+1)/O$4)
+($H3583&gt;0)*($J3583&gt;O$3)*($I3583&lt;O$2)*1
+($H3583&gt;0)*($I3583&gt;O$3)*0
+($H3584&gt;0)*($J3584&lt;O$2)*0
+($H3584&gt;0)*($J3584&gt;=O$2)*($J3584&lt;=O$3)*(($J3584-O$2+1)/O$4)
+($H3584&gt;0)*($J3584&gt;O$3)*($I3584&gt;O$3)*0
+($H3584&gt;0)*($J3584&gt;O$3)*($I3584&lt;=O$3)*($I3584&gt;=O$2)*((O$3-$I3584+1)/O$4)
+($H3584&gt;0)*($J3584&gt;O$3)*($I3584&lt;O$2)*1
+($H3584&gt;0)*($I3584&gt;O$3)*0</f>
        <v>0</v>
      </c>
      <c r="P3570" s="28">
        <f t="shared" ref="P3570:BD3570" si="2517">($H3582&gt;0)*($J3582&lt;P$2)*0
+($H3582&gt;0)*($J3582&gt;=P$2)*($J3582&lt;=P$3)*(($J3582-P$2+1)/P$4)
+($H3582&gt;0)*($J3582&gt;P$3)*($I3582&gt;P$3)*0
+($H3582&gt;0)*($J3582&gt;P$3)*($I3582&lt;=P$3)*($I3582&gt;=P$2)*((P$3-$I3582+1)/P$4)
+($H3582&gt;0)*($J3582&gt;P$3)*($I3582&lt;P$2)*1
+($H3582&gt;0)*($I3582&gt;P$3)*0
+($H3583&gt;0)*($J3583&lt;P$2)*0
+($H3583&gt;0)*($J3583&gt;=P$2)*($J3583&lt;=P$3)*(($J3583-P$2+1)/P$4)
+($H3583&gt;0)*($J3583&gt;P$3)*($I3583&gt;P$3)*0
+($H3583&gt;0)*($J3583&gt;P$3)*($I3583&lt;=P$3)*($I3583&gt;=P$2)*((P$3-$I3583+1)/P$4)
+($H3583&gt;0)*($J3583&gt;P$3)*($I3583&lt;P$2)*1
+($H3583&gt;0)*($I3583&gt;P$3)*0
+($H3584&gt;0)*($J3584&lt;P$2)*0
+($H3584&gt;0)*($J3584&gt;=P$2)*($J3584&lt;=P$3)*(($J3584-P$2+1)/P$4)
+($H3584&gt;0)*($J3584&gt;P$3)*($I3584&gt;P$3)*0
+($H3584&gt;0)*($J3584&gt;P$3)*($I3584&lt;=P$3)*($I3584&gt;=P$2)*((P$3-$I3584+1)/P$4)
+($H3584&gt;0)*($J3584&gt;P$3)*($I3584&lt;P$2)*1
+($H3584&gt;0)*($I3584&gt;P$3)*0</f>
        <v>0</v>
      </c>
      <c r="Q3570" s="28">
        <f t="shared" si="2517"/>
        <v>0</v>
      </c>
      <c r="R3570" s="28">
        <f t="shared" si="2517"/>
        <v>0</v>
      </c>
      <c r="S3570" s="28">
        <f t="shared" si="2517"/>
        <v>0</v>
      </c>
      <c r="T3570" s="28">
        <f t="shared" si="2517"/>
        <v>0</v>
      </c>
      <c r="U3570" s="28">
        <f t="shared" si="2517"/>
        <v>0</v>
      </c>
      <c r="V3570" s="28">
        <f t="shared" si="2517"/>
        <v>0</v>
      </c>
      <c r="W3570" s="28">
        <f t="shared" si="2517"/>
        <v>0</v>
      </c>
      <c r="X3570" s="28">
        <f t="shared" si="2517"/>
        <v>0</v>
      </c>
      <c r="Y3570" s="28">
        <f t="shared" si="2517"/>
        <v>0</v>
      </c>
      <c r="Z3570" s="28">
        <f t="shared" si="2517"/>
        <v>0</v>
      </c>
      <c r="AA3570" s="28">
        <f t="shared" si="2517"/>
        <v>0</v>
      </c>
      <c r="AB3570" s="28">
        <f t="shared" si="2517"/>
        <v>0</v>
      </c>
      <c r="AC3570" s="28">
        <f t="shared" si="2517"/>
        <v>0</v>
      </c>
      <c r="AD3570" s="28">
        <f t="shared" si="2517"/>
        <v>0</v>
      </c>
      <c r="AE3570" s="28">
        <f t="shared" si="2517"/>
        <v>0</v>
      </c>
      <c r="AF3570" s="28">
        <f t="shared" si="2517"/>
        <v>0</v>
      </c>
      <c r="AG3570" s="28">
        <f t="shared" si="2517"/>
        <v>0</v>
      </c>
      <c r="AH3570" s="28">
        <f t="shared" si="2517"/>
        <v>0</v>
      </c>
      <c r="AI3570" s="28">
        <f t="shared" si="2517"/>
        <v>0</v>
      </c>
      <c r="AJ3570" s="28">
        <f t="shared" si="2517"/>
        <v>0</v>
      </c>
      <c r="AK3570" s="28">
        <f t="shared" si="2517"/>
        <v>0</v>
      </c>
      <c r="AL3570" s="28">
        <f t="shared" si="2517"/>
        <v>0</v>
      </c>
      <c r="AM3570" s="28">
        <f t="shared" si="2517"/>
        <v>0</v>
      </c>
      <c r="AN3570" s="28">
        <f t="shared" si="2517"/>
        <v>0</v>
      </c>
      <c r="AO3570" s="28">
        <f t="shared" si="2517"/>
        <v>0</v>
      </c>
      <c r="AP3570" s="28">
        <f t="shared" si="2517"/>
        <v>0</v>
      </c>
      <c r="AQ3570" s="28">
        <f t="shared" si="2517"/>
        <v>0</v>
      </c>
      <c r="AR3570" s="28">
        <f t="shared" si="2517"/>
        <v>0</v>
      </c>
      <c r="AS3570" s="28">
        <f t="shared" si="2517"/>
        <v>0</v>
      </c>
      <c r="AT3570" s="28">
        <f t="shared" si="2517"/>
        <v>0</v>
      </c>
      <c r="AU3570" s="28">
        <f t="shared" si="2517"/>
        <v>0</v>
      </c>
      <c r="AV3570" s="28">
        <f t="shared" si="2517"/>
        <v>0</v>
      </c>
      <c r="AW3570" s="28">
        <f t="shared" si="2517"/>
        <v>0</v>
      </c>
      <c r="AX3570" s="28">
        <f t="shared" si="2517"/>
        <v>0</v>
      </c>
      <c r="AY3570" s="28">
        <f t="shared" si="2517"/>
        <v>0</v>
      </c>
      <c r="AZ3570" s="28">
        <f t="shared" si="2517"/>
        <v>0</v>
      </c>
      <c r="BA3570" s="28">
        <f t="shared" si="2517"/>
        <v>0</v>
      </c>
      <c r="BB3570" s="28">
        <f t="shared" si="2517"/>
        <v>0</v>
      </c>
      <c r="BC3570" s="28">
        <f t="shared" si="2517"/>
        <v>0</v>
      </c>
      <c r="BD3570" s="28">
        <f t="shared" si="2517"/>
        <v>0</v>
      </c>
    </row>
    <row r="3571" spans="1:59" ht="16" x14ac:dyDescent="0.2">
      <c r="B3571" s="11">
        <f t="shared" si="2511"/>
        <v>132</v>
      </c>
      <c r="C3571" s="12" t="str">
        <f t="shared" si="2511"/>
        <v>SCI RETAIL RENNES 1</v>
      </c>
      <c r="D3571" s="25" t="s">
        <v>241</v>
      </c>
      <c r="E3571" s="29">
        <v>38400</v>
      </c>
      <c r="F3571" s="15"/>
      <c r="G3571" s="30" t="s">
        <v>10</v>
      </c>
      <c r="H3571" s="31">
        <v>0</v>
      </c>
      <c r="I3571" s="32">
        <v>0</v>
      </c>
      <c r="J3571" s="32">
        <v>0</v>
      </c>
      <c r="K3571" s="24"/>
      <c r="L3571" s="33" t="s">
        <v>242</v>
      </c>
      <c r="M3571" s="73"/>
      <c r="N3571" s="73"/>
      <c r="O3571" s="34">
        <f>($E3581&lt;=O$3)*($E3581&gt;O$2)*((O$3-$E3581+1)/O$4)
+($E3581&lt;=O$2)*((O$3-O$2+1)/O$4)
+($E3581&gt;O$3)*(0)</f>
        <v>0</v>
      </c>
      <c r="P3571" s="34">
        <f t="shared" ref="P3571:BD3571" si="2518">($E3581&lt;=P$3)*($E3581&gt;P$2)*((P$3-$E3581+1)/P$4)
+($E3581&lt;=P$2)*((P$3-P$2+1)/P$4)
+($E3581&gt;P$3)*(0)</f>
        <v>0</v>
      </c>
      <c r="Q3571" s="34">
        <f t="shared" si="2518"/>
        <v>0</v>
      </c>
      <c r="R3571" s="34">
        <f t="shared" si="2518"/>
        <v>0</v>
      </c>
      <c r="S3571" s="34">
        <f t="shared" si="2518"/>
        <v>0</v>
      </c>
      <c r="T3571" s="34">
        <f t="shared" si="2518"/>
        <v>0</v>
      </c>
      <c r="U3571" s="34">
        <f t="shared" si="2518"/>
        <v>0</v>
      </c>
      <c r="V3571" s="34">
        <f t="shared" si="2518"/>
        <v>0</v>
      </c>
      <c r="W3571" s="34">
        <f t="shared" si="2518"/>
        <v>0</v>
      </c>
      <c r="X3571" s="34">
        <f t="shared" si="2518"/>
        <v>0</v>
      </c>
      <c r="Y3571" s="34">
        <f t="shared" si="2518"/>
        <v>0</v>
      </c>
      <c r="Z3571" s="34">
        <f t="shared" si="2518"/>
        <v>0</v>
      </c>
      <c r="AA3571" s="34">
        <f t="shared" si="2518"/>
        <v>0</v>
      </c>
      <c r="AB3571" s="34">
        <f t="shared" si="2518"/>
        <v>0</v>
      </c>
      <c r="AC3571" s="34">
        <f t="shared" si="2518"/>
        <v>0</v>
      </c>
      <c r="AD3571" s="34">
        <f t="shared" si="2518"/>
        <v>0</v>
      </c>
      <c r="AE3571" s="34">
        <f t="shared" si="2518"/>
        <v>0</v>
      </c>
      <c r="AF3571" s="34">
        <f t="shared" si="2518"/>
        <v>0</v>
      </c>
      <c r="AG3571" s="34">
        <f t="shared" si="2518"/>
        <v>0</v>
      </c>
      <c r="AH3571" s="34">
        <f t="shared" si="2518"/>
        <v>0</v>
      </c>
      <c r="AI3571" s="34">
        <f t="shared" si="2518"/>
        <v>0</v>
      </c>
      <c r="AJ3571" s="34">
        <f t="shared" si="2518"/>
        <v>0.59782608695652173</v>
      </c>
      <c r="AK3571" s="34">
        <f t="shared" si="2518"/>
        <v>1</v>
      </c>
      <c r="AL3571" s="34">
        <f t="shared" si="2518"/>
        <v>1</v>
      </c>
      <c r="AM3571" s="34">
        <f t="shared" si="2518"/>
        <v>1</v>
      </c>
      <c r="AN3571" s="34">
        <f t="shared" si="2518"/>
        <v>1</v>
      </c>
      <c r="AO3571" s="34">
        <f t="shared" si="2518"/>
        <v>1</v>
      </c>
      <c r="AP3571" s="34">
        <f t="shared" si="2518"/>
        <v>1</v>
      </c>
      <c r="AQ3571" s="34">
        <f t="shared" si="2518"/>
        <v>1</v>
      </c>
      <c r="AR3571" s="34">
        <f t="shared" si="2518"/>
        <v>1</v>
      </c>
      <c r="AS3571" s="34">
        <f t="shared" si="2518"/>
        <v>1</v>
      </c>
      <c r="AT3571" s="34">
        <f t="shared" si="2518"/>
        <v>1</v>
      </c>
      <c r="AU3571" s="34">
        <f t="shared" si="2518"/>
        <v>1</v>
      </c>
      <c r="AV3571" s="34">
        <f t="shared" si="2518"/>
        <v>1</v>
      </c>
      <c r="AW3571" s="34">
        <f t="shared" si="2518"/>
        <v>1</v>
      </c>
      <c r="AX3571" s="34">
        <f t="shared" si="2518"/>
        <v>1</v>
      </c>
      <c r="AY3571" s="34">
        <f t="shared" si="2518"/>
        <v>1</v>
      </c>
      <c r="AZ3571" s="34">
        <f t="shared" si="2518"/>
        <v>1</v>
      </c>
      <c r="BA3571" s="34">
        <f t="shared" si="2518"/>
        <v>1</v>
      </c>
      <c r="BB3571" s="34">
        <f t="shared" si="2518"/>
        <v>1</v>
      </c>
      <c r="BC3571" s="34">
        <f t="shared" si="2518"/>
        <v>1</v>
      </c>
      <c r="BD3571" s="34">
        <f t="shared" si="2518"/>
        <v>1</v>
      </c>
    </row>
    <row r="3572" spans="1:59" ht="16" x14ac:dyDescent="0.2">
      <c r="A3572" s="35"/>
      <c r="B3572" s="11">
        <f t="shared" si="2511"/>
        <v>132</v>
      </c>
      <c r="C3572" s="12" t="str">
        <f t="shared" si="2511"/>
        <v>SCI RETAIL RENNES 1</v>
      </c>
      <c r="D3572" s="25" t="s">
        <v>243</v>
      </c>
      <c r="E3572" s="29">
        <v>40384.972022382091</v>
      </c>
      <c r="F3572" s="15"/>
      <c r="G3572" s="30" t="s">
        <v>11</v>
      </c>
      <c r="H3572" s="31">
        <v>0</v>
      </c>
      <c r="I3572" s="32">
        <v>0</v>
      </c>
      <c r="J3572" s="32">
        <v>0</v>
      </c>
      <c r="K3572" s="35"/>
      <c r="M3572" s="84">
        <v>43412</v>
      </c>
      <c r="O3572" s="15"/>
      <c r="P3572" s="15"/>
      <c r="Q3572" s="15"/>
      <c r="R3572" s="15"/>
      <c r="S3572" s="15"/>
      <c r="T3572" s="15"/>
      <c r="U3572" s="15"/>
      <c r="V3572" s="15"/>
      <c r="W3572" s="15"/>
      <c r="X3572" s="15"/>
      <c r="Y3572" s="15"/>
      <c r="Z3572" s="15"/>
      <c r="AA3572" s="15"/>
      <c r="AB3572" s="15"/>
      <c r="AC3572" s="15"/>
      <c r="AD3572" s="15"/>
      <c r="AE3572" s="15"/>
      <c r="AF3572" s="15"/>
      <c r="AG3572" s="15"/>
      <c r="AH3572" s="15"/>
      <c r="AI3572" s="15"/>
      <c r="AJ3572" s="15"/>
      <c r="AK3572" s="15"/>
      <c r="AL3572" s="15"/>
      <c r="AM3572" s="15"/>
      <c r="AN3572" s="15"/>
      <c r="AO3572" s="15"/>
      <c r="AP3572" s="15"/>
      <c r="AQ3572" s="15"/>
      <c r="AR3572" s="15"/>
      <c r="AS3572" s="15"/>
      <c r="AT3572" s="15"/>
      <c r="AU3572" s="15"/>
      <c r="AV3572" s="15"/>
      <c r="AW3572" s="15"/>
      <c r="AX3572" s="15"/>
      <c r="AY3572" s="15"/>
      <c r="AZ3572" s="15"/>
      <c r="BA3572" s="15"/>
      <c r="BB3572" s="15"/>
      <c r="BC3572" s="15"/>
      <c r="BD3572" s="15"/>
      <c r="BE3572" s="35"/>
      <c r="BF3572" s="35"/>
      <c r="BG3572" s="35"/>
    </row>
    <row r="3573" spans="1:59" ht="16" x14ac:dyDescent="0.2">
      <c r="B3573" s="11">
        <f t="shared" si="2511"/>
        <v>132</v>
      </c>
      <c r="C3573" s="12" t="str">
        <f t="shared" si="2511"/>
        <v>SCI RETAIL RENNES 1</v>
      </c>
      <c r="D3573" s="25" t="s">
        <v>244</v>
      </c>
      <c r="E3573" s="29">
        <v>40384.972022382091</v>
      </c>
      <c r="F3573" s="15"/>
      <c r="G3573" s="36" t="s">
        <v>12</v>
      </c>
      <c r="H3573" s="31">
        <v>0</v>
      </c>
      <c r="I3573" s="32">
        <v>0</v>
      </c>
      <c r="J3573" s="32">
        <v>0</v>
      </c>
      <c r="K3573" s="24"/>
      <c r="L3573" s="37" t="s">
        <v>245</v>
      </c>
      <c r="M3573" s="74">
        <v>1</v>
      </c>
      <c r="N3573" s="74">
        <v>1</v>
      </c>
      <c r="O3573" s="38">
        <v>1</v>
      </c>
      <c r="P3573" s="38">
        <v>1.0117391304347827</v>
      </c>
      <c r="Q3573" s="38">
        <v>1.02</v>
      </c>
      <c r="R3573" s="38">
        <v>1.02</v>
      </c>
      <c r="S3573" s="38">
        <v>1.02</v>
      </c>
      <c r="T3573" s="38">
        <v>1.025986956521739</v>
      </c>
      <c r="U3573" s="38">
        <v>1.0302</v>
      </c>
      <c r="V3573" s="38">
        <v>1.0302</v>
      </c>
      <c r="W3573" s="38">
        <v>1.0302</v>
      </c>
      <c r="X3573" s="38">
        <v>1.0362468260869564</v>
      </c>
      <c r="Y3573" s="38">
        <v>1.040502</v>
      </c>
      <c r="Z3573" s="38">
        <v>1.040502</v>
      </c>
      <c r="AA3573" s="38">
        <v>1.040502</v>
      </c>
      <c r="AB3573" s="38">
        <v>1.046609294347826</v>
      </c>
      <c r="AC3573" s="38">
        <v>1.0509070200000001</v>
      </c>
      <c r="AD3573" s="38">
        <v>1.0509070200000001</v>
      </c>
      <c r="AE3573" s="38">
        <v>1.0509070200000001</v>
      </c>
      <c r="AF3573" s="38">
        <v>1.0570753872913043</v>
      </c>
      <c r="AG3573" s="38">
        <v>1.0614160902000001</v>
      </c>
      <c r="AH3573" s="38">
        <v>1.0614160902000001</v>
      </c>
      <c r="AI3573" s="38">
        <v>1.0614160902000001</v>
      </c>
      <c r="AJ3573" s="38">
        <v>1.0676461411642173</v>
      </c>
      <c r="AK3573" s="38">
        <v>1.0720302511020001</v>
      </c>
      <c r="AL3573" s="38">
        <v>1.0720302511020001</v>
      </c>
      <c r="AM3573" s="38">
        <v>1.0720302511020001</v>
      </c>
      <c r="AN3573" s="38">
        <v>1.0783226025758597</v>
      </c>
      <c r="AO3573" s="38">
        <v>1.0827505536130202</v>
      </c>
      <c r="AP3573" s="38">
        <v>1.0827505536130202</v>
      </c>
      <c r="AQ3573" s="38">
        <v>1.0827505536130202</v>
      </c>
      <c r="AR3573" s="38">
        <v>1.0891058286016182</v>
      </c>
      <c r="AS3573" s="38">
        <v>1.0935780591491504</v>
      </c>
      <c r="AT3573" s="38">
        <v>1.0935780591491504</v>
      </c>
      <c r="AU3573" s="38">
        <v>1.0935780591491504</v>
      </c>
      <c r="AV3573" s="38">
        <v>1.0999968868876344</v>
      </c>
      <c r="AW3573" s="38">
        <v>1.104513839740642</v>
      </c>
      <c r="AX3573" s="38">
        <v>1.104513839740642</v>
      </c>
      <c r="AY3573" s="38">
        <v>1.104513839740642</v>
      </c>
      <c r="AZ3573" s="38">
        <v>1.1109968557565109</v>
      </c>
      <c r="BA3573" s="38">
        <v>1.1155589781380484</v>
      </c>
      <c r="BB3573" s="38">
        <v>1.1155589781380484</v>
      </c>
      <c r="BC3573" s="38">
        <v>1.1155589781380484</v>
      </c>
      <c r="BD3573" s="38">
        <v>1.1221068243140759</v>
      </c>
    </row>
    <row r="3574" spans="1:59" ht="16" x14ac:dyDescent="0.2">
      <c r="B3574" s="11">
        <f t="shared" si="2511"/>
        <v>132</v>
      </c>
      <c r="C3574" s="12" t="str">
        <f t="shared" si="2511"/>
        <v>SCI RETAIL RENNES 1</v>
      </c>
      <c r="D3574" s="25" t="s">
        <v>25</v>
      </c>
      <c r="E3574" s="39" t="s">
        <v>30</v>
      </c>
      <c r="F3574" s="15"/>
      <c r="K3574" s="24"/>
      <c r="L3574" s="16" t="s">
        <v>246</v>
      </c>
      <c r="M3574" s="70"/>
      <c r="N3574" s="70"/>
      <c r="O3574" s="40">
        <f>O3567*$E3571/4+O3571*$E3582/4</f>
        <v>9600</v>
      </c>
      <c r="P3574" s="40">
        <f t="shared" ref="P3574:BD3574" si="2519">P3567*$E3571/4+P3571*$E3582/4</f>
        <v>9600</v>
      </c>
      <c r="Q3574" s="40">
        <f t="shared" si="2519"/>
        <v>9600</v>
      </c>
      <c r="R3574" s="40">
        <f t="shared" si="2519"/>
        <v>9600</v>
      </c>
      <c r="S3574" s="40">
        <f t="shared" si="2519"/>
        <v>9600</v>
      </c>
      <c r="T3574" s="40">
        <f t="shared" si="2519"/>
        <v>9600</v>
      </c>
      <c r="U3574" s="40">
        <f t="shared" si="2519"/>
        <v>9600</v>
      </c>
      <c r="V3574" s="40">
        <f t="shared" si="2519"/>
        <v>9600</v>
      </c>
      <c r="W3574" s="40">
        <f t="shared" si="2519"/>
        <v>9600</v>
      </c>
      <c r="X3574" s="40">
        <f t="shared" si="2519"/>
        <v>9600</v>
      </c>
      <c r="Y3574" s="40">
        <f t="shared" si="2519"/>
        <v>9600</v>
      </c>
      <c r="Z3574" s="40">
        <f t="shared" si="2519"/>
        <v>9600</v>
      </c>
      <c r="AA3574" s="40">
        <f t="shared" si="2519"/>
        <v>9600</v>
      </c>
      <c r="AB3574" s="40">
        <f t="shared" si="2519"/>
        <v>9600</v>
      </c>
      <c r="AC3574" s="40">
        <f t="shared" si="2519"/>
        <v>9600</v>
      </c>
      <c r="AD3574" s="40">
        <f t="shared" si="2519"/>
        <v>9600</v>
      </c>
      <c r="AE3574" s="40">
        <f t="shared" si="2519"/>
        <v>9600</v>
      </c>
      <c r="AF3574" s="40">
        <f t="shared" si="2519"/>
        <v>9600</v>
      </c>
      <c r="AG3574" s="40">
        <f t="shared" si="2519"/>
        <v>9600</v>
      </c>
      <c r="AH3574" s="40">
        <f t="shared" si="2519"/>
        <v>9600</v>
      </c>
      <c r="AI3574" s="40">
        <f t="shared" si="2519"/>
        <v>9600</v>
      </c>
      <c r="AJ3574" s="40">
        <f t="shared" si="2519"/>
        <v>10275.281700757183</v>
      </c>
      <c r="AK3574" s="40">
        <f t="shared" si="2519"/>
        <v>10555.016663084743</v>
      </c>
      <c r="AL3574" s="40">
        <f t="shared" si="2519"/>
        <v>10555.016663084743</v>
      </c>
      <c r="AM3574" s="40">
        <f t="shared" si="2519"/>
        <v>10555.016663084743</v>
      </c>
      <c r="AN3574" s="40">
        <f t="shared" si="2519"/>
        <v>10555.016663084743</v>
      </c>
      <c r="AO3574" s="40">
        <f t="shared" si="2519"/>
        <v>10555.016663084743</v>
      </c>
      <c r="AP3574" s="40">
        <f t="shared" si="2519"/>
        <v>10555.016663084743</v>
      </c>
      <c r="AQ3574" s="40">
        <f t="shared" si="2519"/>
        <v>10555.016663084743</v>
      </c>
      <c r="AR3574" s="40">
        <f t="shared" si="2519"/>
        <v>10555.016663084743</v>
      </c>
      <c r="AS3574" s="40">
        <f t="shared" si="2519"/>
        <v>10555.016663084743</v>
      </c>
      <c r="AT3574" s="40">
        <f t="shared" si="2519"/>
        <v>10555.016663084743</v>
      </c>
      <c r="AU3574" s="40">
        <f t="shared" si="2519"/>
        <v>10555.016663084743</v>
      </c>
      <c r="AV3574" s="40">
        <f t="shared" si="2519"/>
        <v>10555.016663084743</v>
      </c>
      <c r="AW3574" s="40">
        <f t="shared" si="2519"/>
        <v>10555.016663084743</v>
      </c>
      <c r="AX3574" s="40">
        <f t="shared" si="2519"/>
        <v>10555.016663084743</v>
      </c>
      <c r="AY3574" s="40">
        <f t="shared" si="2519"/>
        <v>10555.016663084743</v>
      </c>
      <c r="AZ3574" s="40">
        <f t="shared" si="2519"/>
        <v>10555.016663084743</v>
      </c>
      <c r="BA3574" s="40">
        <f t="shared" si="2519"/>
        <v>10555.016663084743</v>
      </c>
      <c r="BB3574" s="40">
        <f t="shared" si="2519"/>
        <v>10555.016663084743</v>
      </c>
      <c r="BC3574" s="40">
        <f t="shared" si="2519"/>
        <v>10555.016663084743</v>
      </c>
      <c r="BD3574" s="40">
        <f t="shared" si="2519"/>
        <v>10555.016663084743</v>
      </c>
    </row>
    <row r="3575" spans="1:59" ht="16" x14ac:dyDescent="0.2">
      <c r="B3575" s="11">
        <f t="shared" si="2511"/>
        <v>132</v>
      </c>
      <c r="C3575" s="12" t="str">
        <f t="shared" si="2511"/>
        <v>SCI RETAIL RENNES 1</v>
      </c>
      <c r="D3575" s="25" t="s">
        <v>247</v>
      </c>
      <c r="E3575" s="39" t="s">
        <v>248</v>
      </c>
      <c r="F3575" s="15"/>
      <c r="G3575" s="25" t="s">
        <v>249</v>
      </c>
      <c r="H3575" s="26">
        <v>44507</v>
      </c>
      <c r="I3575" s="25" t="s">
        <v>239</v>
      </c>
      <c r="J3575" s="26">
        <v>46698</v>
      </c>
      <c r="K3575" s="24"/>
      <c r="L3575" s="20" t="s">
        <v>250</v>
      </c>
      <c r="M3575" s="72"/>
      <c r="N3575" s="72"/>
      <c r="O3575" s="41">
        <f>IF($E3581&gt;=O$3,IF(O$3&lt;=($E3570+365),O3574,IFERROR(O3567*$E3572/4*O3573+
$E3582*O3571/4*IFERROR(O3573/$E3583,0),0)),IF(O$3&lt;=($E3581+365),O3567*$E3572/4*O3573+$E3582*O3571/4*IFERROR(O3573/$E3583,0),IFERROR($E3582*O3571/4*IFERROR(O3573/$E3583,0),0)))</f>
        <v>10096.243005595523</v>
      </c>
      <c r="P3575" s="41">
        <f t="shared" ref="P3575:BD3575" si="2520">IF($E3581&gt;=P$3,IF(P$3&lt;=($E3570+365),P3574,IFERROR(P3567*$E3572/4*P3573+
$E3582*P3571/4*IFERROR(P3573/$E3583,0),0)),IF(P$3&lt;=($E3581+365),P3567*$E3572/4*P3573+$E3582*P3571/4*IFERROR(P3573/$E3583,0),IFERROR($E3582*P3571/4*IFERROR(P3573/$E3583,0),0)))</f>
        <v>10214.76411913947</v>
      </c>
      <c r="Q3575" s="41">
        <f t="shared" si="2520"/>
        <v>10298.167865707434</v>
      </c>
      <c r="R3575" s="41">
        <f t="shared" si="2520"/>
        <v>10298.167865707434</v>
      </c>
      <c r="S3575" s="41">
        <f t="shared" si="2520"/>
        <v>10298.167865707434</v>
      </c>
      <c r="T3575" s="41">
        <f t="shared" si="2520"/>
        <v>10358.613633614845</v>
      </c>
      <c r="U3575" s="41">
        <f t="shared" si="2520"/>
        <v>10401.149544364507</v>
      </c>
      <c r="V3575" s="41">
        <f t="shared" si="2520"/>
        <v>10401.149544364507</v>
      </c>
      <c r="W3575" s="41">
        <f t="shared" si="2520"/>
        <v>10401.149544364507</v>
      </c>
      <c r="X3575" s="41">
        <f t="shared" si="2520"/>
        <v>10462.199769950994</v>
      </c>
      <c r="Y3575" s="41">
        <f t="shared" si="2520"/>
        <v>10505.161039808154</v>
      </c>
      <c r="Z3575" s="41">
        <f t="shared" si="2520"/>
        <v>10505.161039808154</v>
      </c>
      <c r="AA3575" s="41">
        <f t="shared" si="2520"/>
        <v>10505.161039808154</v>
      </c>
      <c r="AB3575" s="41">
        <f t="shared" si="2520"/>
        <v>10566.821767650505</v>
      </c>
      <c r="AC3575" s="41">
        <f t="shared" si="2520"/>
        <v>10610.212650206237</v>
      </c>
      <c r="AD3575" s="41">
        <f t="shared" si="2520"/>
        <v>10610.212650206237</v>
      </c>
      <c r="AE3575" s="41">
        <f t="shared" si="2520"/>
        <v>10610.212650206237</v>
      </c>
      <c r="AF3575" s="41">
        <f t="shared" si="2520"/>
        <v>10672.489985327011</v>
      </c>
      <c r="AG3575" s="41">
        <f t="shared" si="2520"/>
        <v>10716.314776708297</v>
      </c>
      <c r="AH3575" s="41">
        <f t="shared" si="2520"/>
        <v>10716.314776708297</v>
      </c>
      <c r="AI3575" s="41">
        <f t="shared" si="2520"/>
        <v>10716.314776708297</v>
      </c>
      <c r="AJ3575" s="41">
        <f t="shared" si="2520"/>
        <v>10762.348718549038</v>
      </c>
      <c r="AK3575" s="41">
        <f t="shared" si="2520"/>
        <v>10598.359069957149</v>
      </c>
      <c r="AL3575" s="41">
        <f t="shared" si="2520"/>
        <v>10598.359069957149</v>
      </c>
      <c r="AM3575" s="41">
        <f t="shared" si="2520"/>
        <v>10598.359069957149</v>
      </c>
      <c r="AN3575" s="41">
        <f t="shared" si="2520"/>
        <v>10660.566829715593</v>
      </c>
      <c r="AO3575" s="41">
        <f t="shared" si="2520"/>
        <v>10704.342660656721</v>
      </c>
      <c r="AP3575" s="41">
        <f t="shared" si="2520"/>
        <v>10704.342660656721</v>
      </c>
      <c r="AQ3575" s="41">
        <f t="shared" si="2520"/>
        <v>10704.342660656721</v>
      </c>
      <c r="AR3575" s="41">
        <f t="shared" si="2520"/>
        <v>10767.172498012749</v>
      </c>
      <c r="AS3575" s="41">
        <f t="shared" si="2520"/>
        <v>10811.386087263287</v>
      </c>
      <c r="AT3575" s="41">
        <f t="shared" si="2520"/>
        <v>10811.386087263287</v>
      </c>
      <c r="AU3575" s="41">
        <f t="shared" si="2520"/>
        <v>10811.386087263287</v>
      </c>
      <c r="AV3575" s="41">
        <f t="shared" si="2520"/>
        <v>10874.844222992875</v>
      </c>
      <c r="AW3575" s="41">
        <f t="shared" si="2520"/>
        <v>10919.499948135923</v>
      </c>
      <c r="AX3575" s="41">
        <f t="shared" si="2520"/>
        <v>10919.499948135923</v>
      </c>
      <c r="AY3575" s="41">
        <f t="shared" si="2520"/>
        <v>10919.499948135923</v>
      </c>
      <c r="AZ3575" s="41">
        <f t="shared" si="2520"/>
        <v>10983.592665222806</v>
      </c>
      <c r="BA3575" s="41">
        <f t="shared" si="2520"/>
        <v>11028.694947617281</v>
      </c>
      <c r="BB3575" s="41">
        <f t="shared" si="2520"/>
        <v>11028.694947617281</v>
      </c>
      <c r="BC3575" s="41">
        <f t="shared" si="2520"/>
        <v>11028.694947617281</v>
      </c>
      <c r="BD3575" s="41">
        <f t="shared" si="2520"/>
        <v>11093.428591875032</v>
      </c>
    </row>
    <row r="3576" spans="1:59" ht="16" x14ac:dyDescent="0.2">
      <c r="B3576" s="11">
        <f t="shared" si="2511"/>
        <v>132</v>
      </c>
      <c r="C3576" s="12" t="str">
        <f t="shared" si="2511"/>
        <v>SCI RETAIL RENNES 1</v>
      </c>
      <c r="D3576" s="25" t="s">
        <v>8</v>
      </c>
      <c r="E3576" s="42">
        <v>0</v>
      </c>
      <c r="F3576" s="15"/>
      <c r="I3576" s="15"/>
      <c r="J3576" s="24"/>
      <c r="K3576" s="24"/>
      <c r="L3576" s="20" t="s">
        <v>251</v>
      </c>
      <c r="M3576" s="72"/>
      <c r="N3576" s="72"/>
      <c r="O3576" s="41">
        <f>-$E3572/4*O3566
+(O3566&gt;0)*($J3571&gt;=O$2)*($J3571&lt;=O$3)*(($J3571-O$2+1)/O$4*$H3571/4)
+(O3566&gt;0)*($J3571&gt;O$3)*($I3571&lt;=O$3)*($I3571&gt;=O$2)*((O$3-$I3571+1)/O$4*$H3571/4)
+(O3566&gt;0)*($J3571&gt;O$3)*($I3571&lt;O$2)*$H3571/4
+(O3566&gt;0)*($J3572&gt;=O$2)*($J3572&lt;=O$3)*(($J3572-O$2+1)/O$4*$H3572/4)
+(O3566&gt;0)*($J3572&gt;O$3)*($I3572&lt;=O$3)*($I3572&gt;=O$2)*((O$3-$I3572+1)/O$4*$H3572/4)
+(O3566&gt;0)*($J3572&gt;O$3)*($I3572&lt;O$2)*$H3572/4
+(O3566&gt;0)*($J3573&gt;=O$2)*($J3573&lt;=O$3)*(($J3573-O$2+1)/O$4*$H3573/4)
+(O3566&gt;0)*($J3573&gt;O$3)*($I3573&lt;=O$3)*($I3573&gt;=O$2)*((O$3-$I3573+1)/O$4*$H3573/4)
+(O3566&gt;0)*($J3573&gt;O$3)*($I3573&lt;O$2)*$H3573/4
-$E3582/4*O3570
+(O3570&gt;0)*($J3582&gt;=O$2)*($J3582&lt;=O$3)*(($J3582-O$2+1)/O$4*$H3582/4)
+(O3570&gt;0)*($J3582&gt;O$3)*($I3582&lt;=O$3)*($I3582&gt;=O$2)*((O$3-$I3582+1)/O$4*$H3582/4)
+(O3570&gt;0)*($J3582&gt;O$3)*($I3582&lt;O$2)*$H3582/4
+(O3570&gt;0)*($J3583&gt;=O$2)*($J3583&lt;=O$3)*(($J3583-O$2+1)/O$4*$H3583/4)
+(O3570&gt;0)*($J3583&gt;O$3)*($I3583&lt;=O$3)*($I3583&gt;=O$2)*((O$3-$I3583+1)/O$4*$H3583/4)
+(O3570&gt;0)*($J3583&gt;O$3)*($I3583&lt;O$2)*$H3583/4
+(O3570&gt;0)*($J3584&gt;=O$2)*($J3584&lt;=O$3)*(($J3584-O$2+1)/O$4*$H3584/4)
+(O3570&gt;0)*($J3584&gt;O$3)*($I3584&lt;=O$3)*($I3584&gt;=O$2)*((O$3-$I3584+1)/O$4*$H3584/4)
+(O3570&gt;0)*($J3584&gt;O$3)*($I3584&lt;O$2)*$H3584/4</f>
        <v>0</v>
      </c>
      <c r="P3576" s="41">
        <f t="shared" ref="P3576:BD3576" si="2521">-$E3572/4*P3566
+(P3566&gt;0)*($J3571&gt;=P$2)*($J3571&lt;=P$3)*(($J3571-P$2+1)/P$4*$H3571/4)
+(P3566&gt;0)*($J3571&gt;P$3)*($I3571&lt;=P$3)*($I3571&gt;=P$2)*((P$3-$I3571+1)/P$4*$H3571/4)
+(P3566&gt;0)*($J3571&gt;P$3)*($I3571&lt;P$2)*$H3571/4
+(P3566&gt;0)*($J3572&gt;=P$2)*($J3572&lt;=P$3)*(($J3572-P$2+1)/P$4*$H3572/4)
+(P3566&gt;0)*($J3572&gt;P$3)*($I3572&lt;=P$3)*($I3572&gt;=P$2)*((P$3-$I3572+1)/P$4*$H3572/4)
+(P3566&gt;0)*($J3572&gt;P$3)*($I3572&lt;P$2)*$H3572/4
+(P3566&gt;0)*($J3573&gt;=P$2)*($J3573&lt;=P$3)*(($J3573-P$2+1)/P$4*$H3573/4)
+(P3566&gt;0)*($J3573&gt;P$3)*($I3573&lt;=P$3)*($I3573&gt;=P$2)*((P$3-$I3573+1)/P$4*$H3573/4)
+(P3566&gt;0)*($J3573&gt;P$3)*($I3573&lt;P$2)*$H3573/4
-$E3582/4*P3570
+(P3570&gt;0)*($J3582&gt;=P$2)*($J3582&lt;=P$3)*(($J3582-P$2+1)/P$4*$H3582/4)
+(P3570&gt;0)*($J3582&gt;P$3)*($I3582&lt;=P$3)*($I3582&gt;=P$2)*((P$3-$I3582+1)/P$4*$H3582/4)
+(P3570&gt;0)*($J3582&gt;P$3)*($I3582&lt;P$2)*$H3582/4
+(P3570&gt;0)*($J3583&gt;=P$2)*($J3583&lt;=P$3)*(($J3583-P$2+1)/P$4*$H3583/4)
+(P3570&gt;0)*($J3583&gt;P$3)*($I3583&lt;=P$3)*($I3583&gt;=P$2)*((P$3-$I3583+1)/P$4*$H3583/4)
+(P3570&gt;0)*($J3583&gt;P$3)*($I3583&lt;P$2)*$H3583/4
+(P3570&gt;0)*($J3584&gt;=P$2)*($J3584&lt;=P$3)*(($J3584-P$2+1)/P$4*$H3584/4)
+(P3570&gt;0)*($J3584&gt;P$3)*($I3584&lt;=P$3)*($I3584&gt;=P$2)*((P$3-$I3584+1)/P$4*$H3584/4)
+(P3570&gt;0)*($J3584&gt;P$3)*($I3584&lt;P$2)*$H3584/4</f>
        <v>0</v>
      </c>
      <c r="Q3576" s="41">
        <f t="shared" si="2521"/>
        <v>0</v>
      </c>
      <c r="R3576" s="41">
        <f t="shared" si="2521"/>
        <v>0</v>
      </c>
      <c r="S3576" s="41">
        <f t="shared" si="2521"/>
        <v>0</v>
      </c>
      <c r="T3576" s="41">
        <f t="shared" si="2521"/>
        <v>0</v>
      </c>
      <c r="U3576" s="41">
        <f t="shared" si="2521"/>
        <v>0</v>
      </c>
      <c r="V3576" s="41">
        <f t="shared" si="2521"/>
        <v>0</v>
      </c>
      <c r="W3576" s="41">
        <f t="shared" si="2521"/>
        <v>0</v>
      </c>
      <c r="X3576" s="41">
        <f t="shared" si="2521"/>
        <v>0</v>
      </c>
      <c r="Y3576" s="41">
        <f t="shared" si="2521"/>
        <v>0</v>
      </c>
      <c r="Z3576" s="41">
        <f t="shared" si="2521"/>
        <v>0</v>
      </c>
      <c r="AA3576" s="41">
        <f t="shared" si="2521"/>
        <v>0</v>
      </c>
      <c r="AB3576" s="41">
        <f t="shared" si="2521"/>
        <v>0</v>
      </c>
      <c r="AC3576" s="41">
        <f t="shared" si="2521"/>
        <v>0</v>
      </c>
      <c r="AD3576" s="41">
        <f t="shared" si="2521"/>
        <v>0</v>
      </c>
      <c r="AE3576" s="41">
        <f t="shared" si="2521"/>
        <v>0</v>
      </c>
      <c r="AF3576" s="41">
        <f t="shared" si="2521"/>
        <v>0</v>
      </c>
      <c r="AG3576" s="41">
        <f t="shared" si="2521"/>
        <v>0</v>
      </c>
      <c r="AH3576" s="41">
        <f t="shared" si="2521"/>
        <v>0</v>
      </c>
      <c r="AI3576" s="41">
        <f t="shared" si="2521"/>
        <v>0</v>
      </c>
      <c r="AJ3576" s="41">
        <f t="shared" si="2521"/>
        <v>0</v>
      </c>
      <c r="AK3576" s="41">
        <f t="shared" si="2521"/>
        <v>0</v>
      </c>
      <c r="AL3576" s="41">
        <f t="shared" si="2521"/>
        <v>0</v>
      </c>
      <c r="AM3576" s="41">
        <f t="shared" si="2521"/>
        <v>0</v>
      </c>
      <c r="AN3576" s="41">
        <f t="shared" si="2521"/>
        <v>0</v>
      </c>
      <c r="AO3576" s="41">
        <f t="shared" si="2521"/>
        <v>0</v>
      </c>
      <c r="AP3576" s="41">
        <f t="shared" si="2521"/>
        <v>0</v>
      </c>
      <c r="AQ3576" s="41">
        <f t="shared" si="2521"/>
        <v>0</v>
      </c>
      <c r="AR3576" s="41">
        <f t="shared" si="2521"/>
        <v>0</v>
      </c>
      <c r="AS3576" s="41">
        <f t="shared" si="2521"/>
        <v>0</v>
      </c>
      <c r="AT3576" s="41">
        <f t="shared" si="2521"/>
        <v>0</v>
      </c>
      <c r="AU3576" s="41">
        <f t="shared" si="2521"/>
        <v>0</v>
      </c>
      <c r="AV3576" s="41">
        <f t="shared" si="2521"/>
        <v>0</v>
      </c>
      <c r="AW3576" s="41">
        <f t="shared" si="2521"/>
        <v>0</v>
      </c>
      <c r="AX3576" s="41">
        <f t="shared" si="2521"/>
        <v>0</v>
      </c>
      <c r="AY3576" s="41">
        <f t="shared" si="2521"/>
        <v>0</v>
      </c>
      <c r="AZ3576" s="41">
        <f t="shared" si="2521"/>
        <v>0</v>
      </c>
      <c r="BA3576" s="41">
        <f t="shared" si="2521"/>
        <v>0</v>
      </c>
      <c r="BB3576" s="41">
        <f t="shared" si="2521"/>
        <v>0</v>
      </c>
      <c r="BC3576" s="41">
        <f t="shared" si="2521"/>
        <v>0</v>
      </c>
      <c r="BD3576" s="41">
        <f t="shared" si="2521"/>
        <v>0</v>
      </c>
    </row>
    <row r="3577" spans="1:59" ht="16" x14ac:dyDescent="0.2">
      <c r="B3577" s="11">
        <f t="shared" si="2511"/>
        <v>132</v>
      </c>
      <c r="C3577" s="12" t="str">
        <f t="shared" si="2511"/>
        <v>SCI RETAIL RENNES 1</v>
      </c>
      <c r="D3577" s="43" t="s">
        <v>252</v>
      </c>
      <c r="E3577" s="42" t="s">
        <v>288</v>
      </c>
      <c r="F3577" s="44"/>
      <c r="G3577" s="43" t="s">
        <v>253</v>
      </c>
      <c r="H3577" s="39">
        <v>0</v>
      </c>
      <c r="I3577" s="43" t="s">
        <v>254</v>
      </c>
      <c r="J3577" s="32">
        <v>0</v>
      </c>
      <c r="K3577" s="24"/>
      <c r="L3577" s="20" t="s">
        <v>255</v>
      </c>
      <c r="M3577" s="72"/>
      <c r="N3577" s="72"/>
      <c r="O3577" s="41">
        <v>0</v>
      </c>
      <c r="P3577" s="41">
        <v>0</v>
      </c>
      <c r="Q3577" s="41">
        <v>0</v>
      </c>
      <c r="R3577" s="41">
        <v>0</v>
      </c>
      <c r="S3577" s="41">
        <v>0</v>
      </c>
      <c r="T3577" s="41">
        <v>0</v>
      </c>
      <c r="U3577" s="41">
        <v>0</v>
      </c>
      <c r="V3577" s="41">
        <v>0</v>
      </c>
      <c r="W3577" s="41">
        <v>0</v>
      </c>
      <c r="X3577" s="41">
        <v>0</v>
      </c>
      <c r="Y3577" s="41">
        <v>0</v>
      </c>
      <c r="Z3577" s="41">
        <v>0</v>
      </c>
      <c r="AA3577" s="41">
        <v>0</v>
      </c>
      <c r="AB3577" s="41">
        <v>0</v>
      </c>
      <c r="AC3577" s="41">
        <v>0</v>
      </c>
      <c r="AD3577" s="41">
        <v>0</v>
      </c>
      <c r="AE3577" s="41">
        <v>0</v>
      </c>
      <c r="AF3577" s="41">
        <v>0</v>
      </c>
      <c r="AG3577" s="41">
        <v>0</v>
      </c>
      <c r="AH3577" s="41">
        <v>0</v>
      </c>
      <c r="AI3577" s="41">
        <v>0</v>
      </c>
      <c r="AJ3577" s="41">
        <v>0</v>
      </c>
      <c r="AK3577" s="41">
        <v>0</v>
      </c>
      <c r="AL3577" s="41">
        <v>0</v>
      </c>
      <c r="AM3577" s="41">
        <v>0</v>
      </c>
      <c r="AN3577" s="41">
        <v>0</v>
      </c>
      <c r="AO3577" s="41">
        <v>0</v>
      </c>
      <c r="AP3577" s="41">
        <v>0</v>
      </c>
      <c r="AQ3577" s="41">
        <v>0</v>
      </c>
      <c r="AR3577" s="41">
        <v>0</v>
      </c>
      <c r="AS3577" s="41">
        <v>0</v>
      </c>
      <c r="AT3577" s="41">
        <v>0</v>
      </c>
      <c r="AU3577" s="41">
        <v>0</v>
      </c>
      <c r="AV3577" s="41">
        <v>0</v>
      </c>
      <c r="AW3577" s="41">
        <v>0</v>
      </c>
      <c r="AX3577" s="41">
        <v>0</v>
      </c>
      <c r="AY3577" s="41">
        <v>0</v>
      </c>
      <c r="AZ3577" s="41">
        <v>0</v>
      </c>
      <c r="BA3577" s="41">
        <v>0</v>
      </c>
      <c r="BB3577" s="41">
        <v>0</v>
      </c>
      <c r="BC3577" s="41">
        <v>0</v>
      </c>
      <c r="BD3577" s="41">
        <v>0</v>
      </c>
    </row>
    <row r="3578" spans="1:59" ht="16" x14ac:dyDescent="0.2">
      <c r="B3578" s="11">
        <f t="shared" si="2511"/>
        <v>132</v>
      </c>
      <c r="C3578" s="12" t="str">
        <f t="shared" si="2511"/>
        <v>SCI RETAIL RENNES 1</v>
      </c>
      <c r="D3578" s="43" t="s">
        <v>256</v>
      </c>
      <c r="E3578" s="32">
        <v>46698</v>
      </c>
      <c r="G3578" s="43" t="s">
        <v>257</v>
      </c>
      <c r="H3578" s="42">
        <v>0</v>
      </c>
      <c r="I3578" s="43" t="s">
        <v>258</v>
      </c>
      <c r="J3578" s="29">
        <v>0</v>
      </c>
      <c r="K3578" s="23"/>
      <c r="L3578" s="33" t="s">
        <v>259</v>
      </c>
      <c r="M3578" s="73"/>
      <c r="N3578" s="73"/>
      <c r="O3578" s="45">
        <f>-(O3575+O3576)*IFERROR((O3565+O3569)/(O3567+O3571),0)</f>
        <v>0</v>
      </c>
      <c r="P3578" s="45">
        <f t="shared" ref="P3578:BD3578" si="2522">-(P3575+P3576)*IFERROR((P3565+P3569)/(P3567+P3571),0)</f>
        <v>0</v>
      </c>
      <c r="Q3578" s="45">
        <f t="shared" si="2522"/>
        <v>0</v>
      </c>
      <c r="R3578" s="45">
        <f t="shared" si="2522"/>
        <v>0</v>
      </c>
      <c r="S3578" s="45">
        <f t="shared" si="2522"/>
        <v>0</v>
      </c>
      <c r="T3578" s="45">
        <f t="shared" si="2522"/>
        <v>0</v>
      </c>
      <c r="U3578" s="45">
        <f t="shared" si="2522"/>
        <v>0</v>
      </c>
      <c r="V3578" s="45">
        <f t="shared" si="2522"/>
        <v>0</v>
      </c>
      <c r="W3578" s="45">
        <f t="shared" si="2522"/>
        <v>0</v>
      </c>
      <c r="X3578" s="45">
        <f t="shared" si="2522"/>
        <v>0</v>
      </c>
      <c r="Y3578" s="45">
        <f t="shared" si="2522"/>
        <v>0</v>
      </c>
      <c r="Z3578" s="45">
        <f t="shared" si="2522"/>
        <v>0</v>
      </c>
      <c r="AA3578" s="45">
        <f t="shared" si="2522"/>
        <v>0</v>
      </c>
      <c r="AB3578" s="45">
        <f t="shared" si="2522"/>
        <v>0</v>
      </c>
      <c r="AC3578" s="45">
        <f t="shared" si="2522"/>
        <v>0</v>
      </c>
      <c r="AD3578" s="45">
        <f t="shared" si="2522"/>
        <v>0</v>
      </c>
      <c r="AE3578" s="45">
        <f t="shared" si="2522"/>
        <v>0</v>
      </c>
      <c r="AF3578" s="45">
        <f t="shared" si="2522"/>
        <v>0</v>
      </c>
      <c r="AG3578" s="45">
        <f t="shared" si="2522"/>
        <v>0</v>
      </c>
      <c r="AH3578" s="45">
        <f t="shared" si="2522"/>
        <v>0</v>
      </c>
      <c r="AI3578" s="45">
        <f t="shared" si="2522"/>
        <v>0</v>
      </c>
      <c r="AJ3578" s="45">
        <f t="shared" si="2522"/>
        <v>0</v>
      </c>
      <c r="AK3578" s="45">
        <f t="shared" si="2522"/>
        <v>0</v>
      </c>
      <c r="AL3578" s="45">
        <f t="shared" si="2522"/>
        <v>0</v>
      </c>
      <c r="AM3578" s="45">
        <f t="shared" si="2522"/>
        <v>0</v>
      </c>
      <c r="AN3578" s="45">
        <f t="shared" si="2522"/>
        <v>0</v>
      </c>
      <c r="AO3578" s="45">
        <f t="shared" si="2522"/>
        <v>0</v>
      </c>
      <c r="AP3578" s="45">
        <f t="shared" si="2522"/>
        <v>0</v>
      </c>
      <c r="AQ3578" s="45">
        <f t="shared" si="2522"/>
        <v>0</v>
      </c>
      <c r="AR3578" s="45">
        <f t="shared" si="2522"/>
        <v>0</v>
      </c>
      <c r="AS3578" s="45">
        <f t="shared" si="2522"/>
        <v>0</v>
      </c>
      <c r="AT3578" s="45">
        <f t="shared" si="2522"/>
        <v>0</v>
      </c>
      <c r="AU3578" s="45">
        <f t="shared" si="2522"/>
        <v>0</v>
      </c>
      <c r="AV3578" s="45">
        <f t="shared" si="2522"/>
        <v>0</v>
      </c>
      <c r="AW3578" s="45">
        <f t="shared" si="2522"/>
        <v>0</v>
      </c>
      <c r="AX3578" s="45">
        <f t="shared" si="2522"/>
        <v>0</v>
      </c>
      <c r="AY3578" s="45">
        <f t="shared" si="2522"/>
        <v>0</v>
      </c>
      <c r="AZ3578" s="45">
        <f t="shared" si="2522"/>
        <v>0</v>
      </c>
      <c r="BA3578" s="45">
        <f t="shared" si="2522"/>
        <v>0</v>
      </c>
      <c r="BB3578" s="45">
        <f t="shared" si="2522"/>
        <v>0</v>
      </c>
      <c r="BC3578" s="45">
        <f t="shared" si="2522"/>
        <v>0</v>
      </c>
      <c r="BD3578" s="45">
        <f t="shared" si="2522"/>
        <v>0</v>
      </c>
    </row>
    <row r="3579" spans="1:59" ht="16" x14ac:dyDescent="0.2">
      <c r="B3579" s="11">
        <f t="shared" si="2511"/>
        <v>132</v>
      </c>
      <c r="C3579" s="12" t="str">
        <f t="shared" si="2511"/>
        <v>SCI RETAIL RENNES 1</v>
      </c>
      <c r="K3579" s="24"/>
      <c r="O3579" s="15"/>
      <c r="P3579" s="15"/>
      <c r="Q3579" s="15"/>
      <c r="R3579" s="15"/>
      <c r="S3579" s="15"/>
      <c r="T3579" s="15"/>
      <c r="U3579" s="15"/>
      <c r="V3579" s="15"/>
      <c r="W3579" s="15"/>
      <c r="X3579" s="15"/>
      <c r="Y3579" s="15"/>
      <c r="Z3579" s="15"/>
      <c r="AA3579" s="15"/>
      <c r="AB3579" s="15"/>
      <c r="AC3579" s="15"/>
      <c r="AD3579" s="15"/>
      <c r="AE3579" s="15"/>
      <c r="AF3579" s="15"/>
      <c r="AG3579" s="15"/>
      <c r="AH3579" s="15"/>
      <c r="AI3579" s="15"/>
      <c r="AJ3579" s="15"/>
      <c r="AK3579" s="15"/>
      <c r="AL3579" s="15"/>
      <c r="AM3579" s="15"/>
      <c r="AN3579" s="15"/>
      <c r="AO3579" s="15"/>
      <c r="AP3579" s="15"/>
      <c r="AQ3579" s="15"/>
      <c r="AR3579" s="15"/>
      <c r="AS3579" s="15"/>
      <c r="AT3579" s="15"/>
      <c r="AU3579" s="15"/>
      <c r="AV3579" s="15"/>
      <c r="AW3579" s="15"/>
      <c r="AX3579" s="15"/>
      <c r="AY3579" s="15"/>
      <c r="AZ3579" s="15"/>
      <c r="BA3579" s="15"/>
      <c r="BB3579" s="15"/>
      <c r="BC3579" s="15"/>
      <c r="BD3579" s="15"/>
    </row>
    <row r="3580" spans="1:59" ht="16" x14ac:dyDescent="0.2">
      <c r="B3580" s="11">
        <f t="shared" si="2511"/>
        <v>132</v>
      </c>
      <c r="C3580" s="12" t="str">
        <f t="shared" si="2511"/>
        <v>SCI RETAIL RENNES 1</v>
      </c>
      <c r="G3580" s="46" t="s">
        <v>229</v>
      </c>
      <c r="H3580" s="104" t="s">
        <v>74</v>
      </c>
      <c r="I3580" s="105"/>
      <c r="J3580" s="106"/>
      <c r="K3580" s="23"/>
      <c r="L3580" s="47" t="s">
        <v>4</v>
      </c>
      <c r="M3580" s="81"/>
      <c r="N3580" s="81"/>
      <c r="O3580" s="48">
        <f>SUM(O3575:O3578)</f>
        <v>10096.243005595523</v>
      </c>
      <c r="P3580" s="48">
        <f t="shared" ref="P3580:BD3580" si="2523">SUM(P3575:P3578)</f>
        <v>10214.76411913947</v>
      </c>
      <c r="Q3580" s="48">
        <f t="shared" si="2523"/>
        <v>10298.167865707434</v>
      </c>
      <c r="R3580" s="48">
        <f t="shared" si="2523"/>
        <v>10298.167865707434</v>
      </c>
      <c r="S3580" s="48">
        <f t="shared" si="2523"/>
        <v>10298.167865707434</v>
      </c>
      <c r="T3580" s="48">
        <f t="shared" si="2523"/>
        <v>10358.613633614845</v>
      </c>
      <c r="U3580" s="48">
        <f t="shared" si="2523"/>
        <v>10401.149544364507</v>
      </c>
      <c r="V3580" s="48">
        <f t="shared" si="2523"/>
        <v>10401.149544364507</v>
      </c>
      <c r="W3580" s="48">
        <f t="shared" si="2523"/>
        <v>10401.149544364507</v>
      </c>
      <c r="X3580" s="48">
        <f t="shared" si="2523"/>
        <v>10462.199769950994</v>
      </c>
      <c r="Y3580" s="48">
        <f t="shared" si="2523"/>
        <v>10505.161039808154</v>
      </c>
      <c r="Z3580" s="48">
        <f t="shared" si="2523"/>
        <v>10505.161039808154</v>
      </c>
      <c r="AA3580" s="48">
        <f t="shared" si="2523"/>
        <v>10505.161039808154</v>
      </c>
      <c r="AB3580" s="48">
        <f t="shared" si="2523"/>
        <v>10566.821767650505</v>
      </c>
      <c r="AC3580" s="48">
        <f t="shared" si="2523"/>
        <v>10610.212650206237</v>
      </c>
      <c r="AD3580" s="48">
        <f t="shared" si="2523"/>
        <v>10610.212650206237</v>
      </c>
      <c r="AE3580" s="48">
        <f t="shared" si="2523"/>
        <v>10610.212650206237</v>
      </c>
      <c r="AF3580" s="48">
        <f t="shared" si="2523"/>
        <v>10672.489985327011</v>
      </c>
      <c r="AG3580" s="48">
        <f t="shared" si="2523"/>
        <v>10716.314776708297</v>
      </c>
      <c r="AH3580" s="48">
        <f t="shared" si="2523"/>
        <v>10716.314776708297</v>
      </c>
      <c r="AI3580" s="48">
        <f t="shared" si="2523"/>
        <v>10716.314776708297</v>
      </c>
      <c r="AJ3580" s="48">
        <f t="shared" si="2523"/>
        <v>10762.348718549038</v>
      </c>
      <c r="AK3580" s="48">
        <f t="shared" si="2523"/>
        <v>10598.359069957149</v>
      </c>
      <c r="AL3580" s="48">
        <f t="shared" si="2523"/>
        <v>10598.359069957149</v>
      </c>
      <c r="AM3580" s="48">
        <f t="shared" si="2523"/>
        <v>10598.359069957149</v>
      </c>
      <c r="AN3580" s="48">
        <f t="shared" si="2523"/>
        <v>10660.566829715593</v>
      </c>
      <c r="AO3580" s="48">
        <f t="shared" si="2523"/>
        <v>10704.342660656721</v>
      </c>
      <c r="AP3580" s="48">
        <f t="shared" si="2523"/>
        <v>10704.342660656721</v>
      </c>
      <c r="AQ3580" s="48">
        <f t="shared" si="2523"/>
        <v>10704.342660656721</v>
      </c>
      <c r="AR3580" s="48">
        <f t="shared" si="2523"/>
        <v>10767.172498012749</v>
      </c>
      <c r="AS3580" s="48">
        <f t="shared" si="2523"/>
        <v>10811.386087263287</v>
      </c>
      <c r="AT3580" s="48">
        <f t="shared" si="2523"/>
        <v>10811.386087263287</v>
      </c>
      <c r="AU3580" s="48">
        <f t="shared" si="2523"/>
        <v>10811.386087263287</v>
      </c>
      <c r="AV3580" s="48">
        <f t="shared" si="2523"/>
        <v>10874.844222992875</v>
      </c>
      <c r="AW3580" s="48">
        <f t="shared" si="2523"/>
        <v>10919.499948135923</v>
      </c>
      <c r="AX3580" s="48">
        <f t="shared" si="2523"/>
        <v>10919.499948135923</v>
      </c>
      <c r="AY3580" s="48">
        <f t="shared" si="2523"/>
        <v>10919.499948135923</v>
      </c>
      <c r="AZ3580" s="48">
        <f t="shared" si="2523"/>
        <v>10983.592665222806</v>
      </c>
      <c r="BA3580" s="48">
        <f t="shared" si="2523"/>
        <v>11028.694947617281</v>
      </c>
      <c r="BB3580" s="48">
        <f t="shared" si="2523"/>
        <v>11028.694947617281</v>
      </c>
      <c r="BC3580" s="48">
        <f t="shared" si="2523"/>
        <v>11028.694947617281</v>
      </c>
      <c r="BD3580" s="48">
        <f t="shared" si="2523"/>
        <v>11093.428591875032</v>
      </c>
    </row>
    <row r="3581" spans="1:59" ht="16" x14ac:dyDescent="0.2">
      <c r="B3581" s="11">
        <f t="shared" ref="B3581:C3586" si="2524">B3580</f>
        <v>132</v>
      </c>
      <c r="C3581" s="12" t="str">
        <f t="shared" si="2524"/>
        <v>SCI RETAIL RENNES 1</v>
      </c>
      <c r="D3581" s="46" t="s">
        <v>260</v>
      </c>
      <c r="E3581" s="32">
        <v>46698</v>
      </c>
      <c r="F3581" s="15"/>
      <c r="G3581" s="46" t="s">
        <v>261</v>
      </c>
      <c r="H3581" s="46" t="s">
        <v>237</v>
      </c>
      <c r="I3581" s="46" t="s">
        <v>238</v>
      </c>
      <c r="J3581" s="46" t="s">
        <v>239</v>
      </c>
      <c r="K3581" s="23"/>
      <c r="O3581" s="15"/>
      <c r="P3581" s="15"/>
      <c r="Q3581" s="15"/>
      <c r="R3581" s="15"/>
      <c r="S3581" s="15"/>
      <c r="T3581" s="15"/>
      <c r="U3581" s="15"/>
      <c r="V3581" s="15"/>
      <c r="W3581" s="15"/>
      <c r="X3581" s="15"/>
      <c r="Y3581" s="15"/>
      <c r="Z3581" s="15"/>
      <c r="AA3581" s="15"/>
      <c r="AB3581" s="15"/>
      <c r="AC3581" s="15"/>
      <c r="AD3581" s="15"/>
      <c r="AE3581" s="15"/>
      <c r="AF3581" s="15"/>
      <c r="AG3581" s="15"/>
      <c r="AH3581" s="15"/>
      <c r="AI3581" s="15"/>
      <c r="AJ3581" s="15"/>
      <c r="AK3581" s="15"/>
      <c r="AL3581" s="15"/>
      <c r="AM3581" s="15"/>
      <c r="AN3581" s="15"/>
      <c r="AO3581" s="15"/>
      <c r="AP3581" s="15"/>
      <c r="AQ3581" s="15"/>
      <c r="AR3581" s="15"/>
      <c r="AS3581" s="15"/>
      <c r="AT3581" s="15"/>
      <c r="AU3581" s="15"/>
      <c r="AV3581" s="15"/>
      <c r="AW3581" s="15"/>
      <c r="AX3581" s="15"/>
      <c r="AY3581" s="15"/>
      <c r="AZ3581" s="15"/>
      <c r="BA3581" s="15"/>
      <c r="BB3581" s="15"/>
      <c r="BC3581" s="15"/>
      <c r="BD3581" s="15"/>
    </row>
    <row r="3582" spans="1:59" ht="16" x14ac:dyDescent="0.2">
      <c r="B3582" s="11">
        <f t="shared" si="2524"/>
        <v>132</v>
      </c>
      <c r="C3582" s="12" t="str">
        <f t="shared" si="2524"/>
        <v>SCI RETAIL RENNES 1</v>
      </c>
      <c r="D3582" s="46" t="s">
        <v>262</v>
      </c>
      <c r="E3582" s="31">
        <v>42220.066652338974</v>
      </c>
      <c r="F3582" s="15"/>
      <c r="G3582" s="49" t="s">
        <v>263</v>
      </c>
      <c r="H3582" s="31">
        <v>0</v>
      </c>
      <c r="I3582" s="32">
        <v>0</v>
      </c>
      <c r="J3582" s="32">
        <v>0</v>
      </c>
      <c r="K3582" s="23"/>
      <c r="L3582" s="50" t="s">
        <v>264</v>
      </c>
      <c r="M3582" s="70"/>
      <c r="N3582" s="70"/>
      <c r="O3582" s="40">
        <f t="shared" ref="O3582:BD3582" si="2525">IFERROR(((O$3&gt;=$E3581)*(O$2&lt;=$E3581))*$E3585,"")</f>
        <v>0</v>
      </c>
      <c r="P3582" s="40">
        <f t="shared" si="2525"/>
        <v>0</v>
      </c>
      <c r="Q3582" s="40">
        <f t="shared" si="2525"/>
        <v>0</v>
      </c>
      <c r="R3582" s="40">
        <f t="shared" si="2525"/>
        <v>0</v>
      </c>
      <c r="S3582" s="40">
        <f t="shared" si="2525"/>
        <v>0</v>
      </c>
      <c r="T3582" s="40">
        <f t="shared" si="2525"/>
        <v>0</v>
      </c>
      <c r="U3582" s="40">
        <f t="shared" si="2525"/>
        <v>0</v>
      </c>
      <c r="V3582" s="40">
        <f t="shared" si="2525"/>
        <v>0</v>
      </c>
      <c r="W3582" s="40">
        <f t="shared" si="2525"/>
        <v>0</v>
      </c>
      <c r="X3582" s="40">
        <f t="shared" si="2525"/>
        <v>0</v>
      </c>
      <c r="Y3582" s="40">
        <f t="shared" si="2525"/>
        <v>0</v>
      </c>
      <c r="Z3582" s="40">
        <f t="shared" si="2525"/>
        <v>0</v>
      </c>
      <c r="AA3582" s="40">
        <f t="shared" si="2525"/>
        <v>0</v>
      </c>
      <c r="AB3582" s="40">
        <f t="shared" si="2525"/>
        <v>0</v>
      </c>
      <c r="AC3582" s="40">
        <f t="shared" si="2525"/>
        <v>0</v>
      </c>
      <c r="AD3582" s="40">
        <f t="shared" si="2525"/>
        <v>0</v>
      </c>
      <c r="AE3582" s="40">
        <f t="shared" si="2525"/>
        <v>0</v>
      </c>
      <c r="AF3582" s="40">
        <f t="shared" si="2525"/>
        <v>0</v>
      </c>
      <c r="AG3582" s="40">
        <f t="shared" si="2525"/>
        <v>0</v>
      </c>
      <c r="AH3582" s="40">
        <f t="shared" si="2525"/>
        <v>0</v>
      </c>
      <c r="AI3582" s="40">
        <f t="shared" si="2525"/>
        <v>0</v>
      </c>
      <c r="AJ3582" s="40">
        <f t="shared" si="2525"/>
        <v>0</v>
      </c>
      <c r="AK3582" s="40">
        <f t="shared" si="2525"/>
        <v>0</v>
      </c>
      <c r="AL3582" s="40">
        <f t="shared" si="2525"/>
        <v>0</v>
      </c>
      <c r="AM3582" s="40">
        <f t="shared" si="2525"/>
        <v>0</v>
      </c>
      <c r="AN3582" s="40">
        <f t="shared" si="2525"/>
        <v>0</v>
      </c>
      <c r="AO3582" s="40">
        <f t="shared" si="2525"/>
        <v>0</v>
      </c>
      <c r="AP3582" s="40">
        <f t="shared" si="2525"/>
        <v>0</v>
      </c>
      <c r="AQ3582" s="40">
        <f t="shared" si="2525"/>
        <v>0</v>
      </c>
      <c r="AR3582" s="40">
        <f t="shared" si="2525"/>
        <v>0</v>
      </c>
      <c r="AS3582" s="40">
        <f t="shared" si="2525"/>
        <v>0</v>
      </c>
      <c r="AT3582" s="40">
        <f t="shared" si="2525"/>
        <v>0</v>
      </c>
      <c r="AU3582" s="40">
        <f t="shared" si="2525"/>
        <v>0</v>
      </c>
      <c r="AV3582" s="40">
        <f t="shared" si="2525"/>
        <v>0</v>
      </c>
      <c r="AW3582" s="40">
        <f t="shared" si="2525"/>
        <v>0</v>
      </c>
      <c r="AX3582" s="40">
        <f t="shared" si="2525"/>
        <v>0</v>
      </c>
      <c r="AY3582" s="40">
        <f t="shared" si="2525"/>
        <v>0</v>
      </c>
      <c r="AZ3582" s="40">
        <f t="shared" si="2525"/>
        <v>0</v>
      </c>
      <c r="BA3582" s="40">
        <f t="shared" si="2525"/>
        <v>0</v>
      </c>
      <c r="BB3582" s="40">
        <f t="shared" si="2525"/>
        <v>0</v>
      </c>
      <c r="BC3582" s="40">
        <f t="shared" si="2525"/>
        <v>0</v>
      </c>
      <c r="BD3582" s="40">
        <f t="shared" si="2525"/>
        <v>0</v>
      </c>
    </row>
    <row r="3583" spans="1:59" ht="16" x14ac:dyDescent="0.2">
      <c r="B3583" s="11">
        <f t="shared" si="2524"/>
        <v>132</v>
      </c>
      <c r="C3583" s="12" t="str">
        <f t="shared" si="2524"/>
        <v>SCI RETAIL RENNES 1</v>
      </c>
      <c r="D3583" s="46" t="s">
        <v>24</v>
      </c>
      <c r="E3583" s="51">
        <f>IF(E3581&gt;MAX($O$3:$BD$3),BD3572,
IF(E3581&lt;MIN($O$3:$BD$3),1,SUMIFS($O3573:$BD3573,$O$2:$BD$2,"&lt;="&amp;E3581,$O$3:$BD$3,"&gt;="&amp;E3581)))</f>
        <v>1.0676461411642173</v>
      </c>
      <c r="F3583" s="15"/>
      <c r="G3583" s="49" t="s">
        <v>265</v>
      </c>
      <c r="H3583" s="31">
        <v>0</v>
      </c>
      <c r="I3583" s="32">
        <v>0</v>
      </c>
      <c r="J3583" s="32">
        <v>0</v>
      </c>
      <c r="K3583" s="23"/>
      <c r="L3583" s="52" t="s">
        <v>266</v>
      </c>
      <c r="M3583" s="72"/>
      <c r="N3583" s="72"/>
      <c r="O3583" s="41">
        <f t="shared" ref="O3583:BD3583" si="2526">IFERROR(((O$3&gt;=$E3578)*(O$2&lt;=$E3578))*$H3586,"")</f>
        <v>0</v>
      </c>
      <c r="P3583" s="41">
        <f t="shared" si="2526"/>
        <v>0</v>
      </c>
      <c r="Q3583" s="41">
        <f t="shared" si="2526"/>
        <v>0</v>
      </c>
      <c r="R3583" s="41">
        <f t="shared" si="2526"/>
        <v>0</v>
      </c>
      <c r="S3583" s="41">
        <f t="shared" si="2526"/>
        <v>0</v>
      </c>
      <c r="T3583" s="41">
        <f t="shared" si="2526"/>
        <v>0</v>
      </c>
      <c r="U3583" s="41">
        <f t="shared" si="2526"/>
        <v>0</v>
      </c>
      <c r="V3583" s="41">
        <f t="shared" si="2526"/>
        <v>0</v>
      </c>
      <c r="W3583" s="41">
        <f t="shared" si="2526"/>
        <v>0</v>
      </c>
      <c r="X3583" s="41">
        <f t="shared" si="2526"/>
        <v>0</v>
      </c>
      <c r="Y3583" s="41">
        <f t="shared" si="2526"/>
        <v>0</v>
      </c>
      <c r="Z3583" s="41">
        <f t="shared" si="2526"/>
        <v>0</v>
      </c>
      <c r="AA3583" s="41">
        <f t="shared" si="2526"/>
        <v>0</v>
      </c>
      <c r="AB3583" s="41">
        <f t="shared" si="2526"/>
        <v>0</v>
      </c>
      <c r="AC3583" s="41">
        <f t="shared" si="2526"/>
        <v>0</v>
      </c>
      <c r="AD3583" s="41">
        <f t="shared" si="2526"/>
        <v>0</v>
      </c>
      <c r="AE3583" s="41">
        <f t="shared" si="2526"/>
        <v>0</v>
      </c>
      <c r="AF3583" s="41">
        <f t="shared" si="2526"/>
        <v>0</v>
      </c>
      <c r="AG3583" s="41">
        <f t="shared" si="2526"/>
        <v>0</v>
      </c>
      <c r="AH3583" s="41">
        <f t="shared" si="2526"/>
        <v>0</v>
      </c>
      <c r="AI3583" s="41">
        <f t="shared" si="2526"/>
        <v>0</v>
      </c>
      <c r="AJ3583" s="41">
        <f t="shared" si="2526"/>
        <v>0</v>
      </c>
      <c r="AK3583" s="41">
        <f t="shared" si="2526"/>
        <v>0</v>
      </c>
      <c r="AL3583" s="41">
        <f t="shared" si="2526"/>
        <v>0</v>
      </c>
      <c r="AM3583" s="41">
        <f t="shared" si="2526"/>
        <v>0</v>
      </c>
      <c r="AN3583" s="41">
        <f t="shared" si="2526"/>
        <v>0</v>
      </c>
      <c r="AO3583" s="41">
        <f t="shared" si="2526"/>
        <v>0</v>
      </c>
      <c r="AP3583" s="41">
        <f t="shared" si="2526"/>
        <v>0</v>
      </c>
      <c r="AQ3583" s="41">
        <f t="shared" si="2526"/>
        <v>0</v>
      </c>
      <c r="AR3583" s="41">
        <f t="shared" si="2526"/>
        <v>0</v>
      </c>
      <c r="AS3583" s="41">
        <f t="shared" si="2526"/>
        <v>0</v>
      </c>
      <c r="AT3583" s="41">
        <f t="shared" si="2526"/>
        <v>0</v>
      </c>
      <c r="AU3583" s="41">
        <f t="shared" si="2526"/>
        <v>0</v>
      </c>
      <c r="AV3583" s="41">
        <f t="shared" si="2526"/>
        <v>0</v>
      </c>
      <c r="AW3583" s="41">
        <f t="shared" si="2526"/>
        <v>0</v>
      </c>
      <c r="AX3583" s="41">
        <f t="shared" si="2526"/>
        <v>0</v>
      </c>
      <c r="AY3583" s="41">
        <f t="shared" si="2526"/>
        <v>0</v>
      </c>
      <c r="AZ3583" s="41">
        <f t="shared" si="2526"/>
        <v>0</v>
      </c>
      <c r="BA3583" s="41">
        <f t="shared" si="2526"/>
        <v>0</v>
      </c>
      <c r="BB3583" s="41">
        <f t="shared" si="2526"/>
        <v>0</v>
      </c>
      <c r="BC3583" s="41">
        <f t="shared" si="2526"/>
        <v>0</v>
      </c>
      <c r="BD3583" s="41">
        <f t="shared" si="2526"/>
        <v>0</v>
      </c>
    </row>
    <row r="3584" spans="1:59" ht="16" x14ac:dyDescent="0.2">
      <c r="B3584" s="11">
        <f t="shared" si="2524"/>
        <v>132</v>
      </c>
      <c r="C3584" s="12" t="str">
        <f t="shared" si="2524"/>
        <v>SCI RETAIL RENNES 1</v>
      </c>
      <c r="D3584" s="46" t="s">
        <v>8</v>
      </c>
      <c r="E3584" s="42">
        <v>0</v>
      </c>
      <c r="F3584" s="15"/>
      <c r="G3584" s="49" t="s">
        <v>267</v>
      </c>
      <c r="H3584" s="31">
        <v>0</v>
      </c>
      <c r="I3584" s="32">
        <v>0</v>
      </c>
      <c r="J3584" s="32">
        <v>0</v>
      </c>
      <c r="L3584" s="52" t="s">
        <v>268</v>
      </c>
      <c r="M3584" s="72"/>
      <c r="N3584" s="72"/>
      <c r="O3584" s="41">
        <f t="shared" ref="O3584:BD3584" si="2527">IFERROR(((O$3&gt;=$E3581)*(O$2&lt;=$E3581))*$J3586,"")</f>
        <v>0</v>
      </c>
      <c r="P3584" s="41">
        <f t="shared" si="2527"/>
        <v>0</v>
      </c>
      <c r="Q3584" s="41">
        <f t="shared" si="2527"/>
        <v>0</v>
      </c>
      <c r="R3584" s="41">
        <f t="shared" si="2527"/>
        <v>0</v>
      </c>
      <c r="S3584" s="41">
        <f t="shared" si="2527"/>
        <v>0</v>
      </c>
      <c r="T3584" s="41">
        <f t="shared" si="2527"/>
        <v>0</v>
      </c>
      <c r="U3584" s="41">
        <f t="shared" si="2527"/>
        <v>0</v>
      </c>
      <c r="V3584" s="41">
        <f t="shared" si="2527"/>
        <v>0</v>
      </c>
      <c r="W3584" s="41">
        <f t="shared" si="2527"/>
        <v>0</v>
      </c>
      <c r="X3584" s="41">
        <f t="shared" si="2527"/>
        <v>0</v>
      </c>
      <c r="Y3584" s="41">
        <f t="shared" si="2527"/>
        <v>0</v>
      </c>
      <c r="Z3584" s="41">
        <f t="shared" si="2527"/>
        <v>0</v>
      </c>
      <c r="AA3584" s="41">
        <f t="shared" si="2527"/>
        <v>0</v>
      </c>
      <c r="AB3584" s="41">
        <f t="shared" si="2527"/>
        <v>0</v>
      </c>
      <c r="AC3584" s="41">
        <f t="shared" si="2527"/>
        <v>0</v>
      </c>
      <c r="AD3584" s="41">
        <f t="shared" si="2527"/>
        <v>0</v>
      </c>
      <c r="AE3584" s="41">
        <f t="shared" si="2527"/>
        <v>0</v>
      </c>
      <c r="AF3584" s="41">
        <f t="shared" si="2527"/>
        <v>0</v>
      </c>
      <c r="AG3584" s="41">
        <f t="shared" si="2527"/>
        <v>0</v>
      </c>
      <c r="AH3584" s="41">
        <f t="shared" si="2527"/>
        <v>0</v>
      </c>
      <c r="AI3584" s="41">
        <f t="shared" si="2527"/>
        <v>0</v>
      </c>
      <c r="AJ3584" s="41">
        <f t="shared" si="2527"/>
        <v>0</v>
      </c>
      <c r="AK3584" s="41">
        <f t="shared" si="2527"/>
        <v>0</v>
      </c>
      <c r="AL3584" s="41">
        <f t="shared" si="2527"/>
        <v>0</v>
      </c>
      <c r="AM3584" s="41">
        <f t="shared" si="2527"/>
        <v>0</v>
      </c>
      <c r="AN3584" s="41">
        <f t="shared" si="2527"/>
        <v>0</v>
      </c>
      <c r="AO3584" s="41">
        <f t="shared" si="2527"/>
        <v>0</v>
      </c>
      <c r="AP3584" s="41">
        <f t="shared" si="2527"/>
        <v>0</v>
      </c>
      <c r="AQ3584" s="41">
        <f t="shared" si="2527"/>
        <v>0</v>
      </c>
      <c r="AR3584" s="41">
        <f t="shared" si="2527"/>
        <v>0</v>
      </c>
      <c r="AS3584" s="41">
        <f t="shared" si="2527"/>
        <v>0</v>
      </c>
      <c r="AT3584" s="41">
        <f t="shared" si="2527"/>
        <v>0</v>
      </c>
      <c r="AU3584" s="41">
        <f t="shared" si="2527"/>
        <v>0</v>
      </c>
      <c r="AV3584" s="41">
        <f t="shared" si="2527"/>
        <v>0</v>
      </c>
      <c r="AW3584" s="41">
        <f t="shared" si="2527"/>
        <v>0</v>
      </c>
      <c r="AX3584" s="41">
        <f t="shared" si="2527"/>
        <v>0</v>
      </c>
      <c r="AY3584" s="41">
        <f t="shared" si="2527"/>
        <v>0</v>
      </c>
      <c r="AZ3584" s="41">
        <f t="shared" si="2527"/>
        <v>0</v>
      </c>
      <c r="BA3584" s="41">
        <f t="shared" si="2527"/>
        <v>0</v>
      </c>
      <c r="BB3584" s="41">
        <f t="shared" si="2527"/>
        <v>0</v>
      </c>
      <c r="BC3584" s="41">
        <f t="shared" si="2527"/>
        <v>0</v>
      </c>
      <c r="BD3584" s="41">
        <f t="shared" si="2527"/>
        <v>0</v>
      </c>
    </row>
    <row r="3585" spans="1:59" ht="16" x14ac:dyDescent="0.2">
      <c r="B3585" s="11">
        <f t="shared" si="2524"/>
        <v>132</v>
      </c>
      <c r="C3585" s="12" t="str">
        <f t="shared" si="2524"/>
        <v>SCI RETAIL RENNES 1</v>
      </c>
      <c r="D3585" s="46" t="s">
        <v>269</v>
      </c>
      <c r="E3585" s="31">
        <v>0</v>
      </c>
      <c r="F3585" s="15"/>
      <c r="G3585" s="53"/>
      <c r="H3585" s="15"/>
      <c r="I3585" s="15"/>
      <c r="J3585" s="23"/>
      <c r="L3585" s="52" t="s">
        <v>270</v>
      </c>
      <c r="M3585" s="72"/>
      <c r="N3585" s="72"/>
      <c r="O3585" s="41">
        <f t="shared" ref="O3585:BD3585" si="2528">IFERROR(((O$3&gt;=$J3575)*(O$2&lt;=$J3575))*$E3586,"")</f>
        <v>0</v>
      </c>
      <c r="P3585" s="41">
        <f t="shared" si="2528"/>
        <v>0</v>
      </c>
      <c r="Q3585" s="41">
        <f t="shared" si="2528"/>
        <v>0</v>
      </c>
      <c r="R3585" s="41">
        <f t="shared" si="2528"/>
        <v>0</v>
      </c>
      <c r="S3585" s="41">
        <f t="shared" si="2528"/>
        <v>0</v>
      </c>
      <c r="T3585" s="41">
        <f t="shared" si="2528"/>
        <v>0</v>
      </c>
      <c r="U3585" s="41">
        <f t="shared" si="2528"/>
        <v>0</v>
      </c>
      <c r="V3585" s="41">
        <f t="shared" si="2528"/>
        <v>0</v>
      </c>
      <c r="W3585" s="41">
        <f t="shared" si="2528"/>
        <v>0</v>
      </c>
      <c r="X3585" s="41">
        <f t="shared" si="2528"/>
        <v>0</v>
      </c>
      <c r="Y3585" s="41">
        <f t="shared" si="2528"/>
        <v>0</v>
      </c>
      <c r="Z3585" s="41">
        <f t="shared" si="2528"/>
        <v>0</v>
      </c>
      <c r="AA3585" s="41">
        <f t="shared" si="2528"/>
        <v>0</v>
      </c>
      <c r="AB3585" s="41">
        <f t="shared" si="2528"/>
        <v>0</v>
      </c>
      <c r="AC3585" s="41">
        <f t="shared" si="2528"/>
        <v>0</v>
      </c>
      <c r="AD3585" s="41">
        <f t="shared" si="2528"/>
        <v>0</v>
      </c>
      <c r="AE3585" s="41">
        <f t="shared" si="2528"/>
        <v>0</v>
      </c>
      <c r="AF3585" s="41">
        <f t="shared" si="2528"/>
        <v>0</v>
      </c>
      <c r="AG3585" s="41">
        <f t="shared" si="2528"/>
        <v>0</v>
      </c>
      <c r="AH3585" s="41">
        <f t="shared" si="2528"/>
        <v>0</v>
      </c>
      <c r="AI3585" s="41">
        <f t="shared" si="2528"/>
        <v>0</v>
      </c>
      <c r="AJ3585" s="41">
        <f t="shared" si="2528"/>
        <v>0</v>
      </c>
      <c r="AK3585" s="41">
        <f t="shared" si="2528"/>
        <v>0</v>
      </c>
      <c r="AL3585" s="41">
        <f t="shared" si="2528"/>
        <v>0</v>
      </c>
      <c r="AM3585" s="41">
        <f t="shared" si="2528"/>
        <v>0</v>
      </c>
      <c r="AN3585" s="41">
        <f t="shared" si="2528"/>
        <v>0</v>
      </c>
      <c r="AO3585" s="41">
        <f t="shared" si="2528"/>
        <v>0</v>
      </c>
      <c r="AP3585" s="41">
        <f t="shared" si="2528"/>
        <v>0</v>
      </c>
      <c r="AQ3585" s="41">
        <f t="shared" si="2528"/>
        <v>0</v>
      </c>
      <c r="AR3585" s="41">
        <f t="shared" si="2528"/>
        <v>0</v>
      </c>
      <c r="AS3585" s="41">
        <f t="shared" si="2528"/>
        <v>0</v>
      </c>
      <c r="AT3585" s="41">
        <f t="shared" si="2528"/>
        <v>0</v>
      </c>
      <c r="AU3585" s="41">
        <f t="shared" si="2528"/>
        <v>0</v>
      </c>
      <c r="AV3585" s="41">
        <f t="shared" si="2528"/>
        <v>0</v>
      </c>
      <c r="AW3585" s="41">
        <f t="shared" si="2528"/>
        <v>0</v>
      </c>
      <c r="AX3585" s="41">
        <f t="shared" si="2528"/>
        <v>0</v>
      </c>
      <c r="AY3585" s="41">
        <f t="shared" si="2528"/>
        <v>0</v>
      </c>
      <c r="AZ3585" s="41">
        <f t="shared" si="2528"/>
        <v>0</v>
      </c>
      <c r="BA3585" s="41">
        <f t="shared" si="2528"/>
        <v>0</v>
      </c>
      <c r="BB3585" s="41">
        <f t="shared" si="2528"/>
        <v>0</v>
      </c>
      <c r="BC3585" s="41">
        <f t="shared" si="2528"/>
        <v>0</v>
      </c>
      <c r="BD3585" s="41">
        <f t="shared" si="2528"/>
        <v>0</v>
      </c>
    </row>
    <row r="3586" spans="1:59" ht="16" x14ac:dyDescent="0.2">
      <c r="B3586" s="11">
        <f t="shared" si="2524"/>
        <v>132</v>
      </c>
      <c r="C3586" s="12" t="str">
        <f t="shared" si="2524"/>
        <v>SCI RETAIL RENNES 1</v>
      </c>
      <c r="D3586" s="46" t="s">
        <v>270</v>
      </c>
      <c r="E3586" s="31">
        <v>0</v>
      </c>
      <c r="F3586" s="15"/>
      <c r="G3586" s="46" t="s">
        <v>266</v>
      </c>
      <c r="H3586" s="31">
        <v>0</v>
      </c>
      <c r="I3586" s="46" t="s">
        <v>268</v>
      </c>
      <c r="J3586" s="31">
        <v>0</v>
      </c>
      <c r="L3586" s="54" t="s">
        <v>271</v>
      </c>
      <c r="M3586" s="73"/>
      <c r="N3586" s="73"/>
      <c r="O3586" s="45">
        <f t="shared" ref="O3586:BD3586" si="2529">IFERROR(-($E3567+$H3567+$J3567)*O3568,"")</f>
        <v>0</v>
      </c>
      <c r="P3586" s="45">
        <f t="shared" si="2529"/>
        <v>0</v>
      </c>
      <c r="Q3586" s="45">
        <f t="shared" si="2529"/>
        <v>0</v>
      </c>
      <c r="R3586" s="45">
        <f t="shared" si="2529"/>
        <v>0</v>
      </c>
      <c r="S3586" s="45">
        <f t="shared" si="2529"/>
        <v>0</v>
      </c>
      <c r="T3586" s="45">
        <f t="shared" si="2529"/>
        <v>0</v>
      </c>
      <c r="U3586" s="45">
        <f t="shared" si="2529"/>
        <v>0</v>
      </c>
      <c r="V3586" s="45">
        <f t="shared" si="2529"/>
        <v>0</v>
      </c>
      <c r="W3586" s="45">
        <f t="shared" si="2529"/>
        <v>0</v>
      </c>
      <c r="X3586" s="45">
        <f t="shared" si="2529"/>
        <v>0</v>
      </c>
      <c r="Y3586" s="45">
        <f t="shared" si="2529"/>
        <v>0</v>
      </c>
      <c r="Z3586" s="45">
        <f t="shared" si="2529"/>
        <v>0</v>
      </c>
      <c r="AA3586" s="45">
        <f t="shared" si="2529"/>
        <v>0</v>
      </c>
      <c r="AB3586" s="45">
        <f t="shared" si="2529"/>
        <v>0</v>
      </c>
      <c r="AC3586" s="45">
        <f t="shared" si="2529"/>
        <v>0</v>
      </c>
      <c r="AD3586" s="45">
        <f t="shared" si="2529"/>
        <v>0</v>
      </c>
      <c r="AE3586" s="45">
        <f t="shared" si="2529"/>
        <v>0</v>
      </c>
      <c r="AF3586" s="45">
        <f t="shared" si="2529"/>
        <v>0</v>
      </c>
      <c r="AG3586" s="45">
        <f t="shared" si="2529"/>
        <v>0</v>
      </c>
      <c r="AH3586" s="45">
        <f t="shared" si="2529"/>
        <v>0</v>
      </c>
      <c r="AI3586" s="45">
        <f t="shared" si="2529"/>
        <v>0</v>
      </c>
      <c r="AJ3586" s="45">
        <f t="shared" si="2529"/>
        <v>0</v>
      </c>
      <c r="AK3586" s="45">
        <f t="shared" si="2529"/>
        <v>0</v>
      </c>
      <c r="AL3586" s="45">
        <f t="shared" si="2529"/>
        <v>0</v>
      </c>
      <c r="AM3586" s="45">
        <f t="shared" si="2529"/>
        <v>0</v>
      </c>
      <c r="AN3586" s="45">
        <f t="shared" si="2529"/>
        <v>0</v>
      </c>
      <c r="AO3586" s="45">
        <f t="shared" si="2529"/>
        <v>0</v>
      </c>
      <c r="AP3586" s="45">
        <f t="shared" si="2529"/>
        <v>0</v>
      </c>
      <c r="AQ3586" s="45">
        <f t="shared" si="2529"/>
        <v>0</v>
      </c>
      <c r="AR3586" s="45">
        <f t="shared" si="2529"/>
        <v>0</v>
      </c>
      <c r="AS3586" s="45">
        <f t="shared" si="2529"/>
        <v>0</v>
      </c>
      <c r="AT3586" s="45">
        <f t="shared" si="2529"/>
        <v>0</v>
      </c>
      <c r="AU3586" s="45">
        <f t="shared" si="2529"/>
        <v>0</v>
      </c>
      <c r="AV3586" s="45">
        <f t="shared" si="2529"/>
        <v>0</v>
      </c>
      <c r="AW3586" s="45">
        <f t="shared" si="2529"/>
        <v>0</v>
      </c>
      <c r="AX3586" s="45">
        <f t="shared" si="2529"/>
        <v>0</v>
      </c>
      <c r="AY3586" s="45">
        <f t="shared" si="2529"/>
        <v>0</v>
      </c>
      <c r="AZ3586" s="45">
        <f t="shared" si="2529"/>
        <v>0</v>
      </c>
      <c r="BA3586" s="45">
        <f t="shared" si="2529"/>
        <v>0</v>
      </c>
      <c r="BB3586" s="45">
        <f t="shared" si="2529"/>
        <v>0</v>
      </c>
      <c r="BC3586" s="45">
        <f t="shared" si="2529"/>
        <v>0</v>
      </c>
      <c r="BD3586" s="45">
        <f t="shared" si="2529"/>
        <v>0</v>
      </c>
    </row>
    <row r="3587" spans="1:59" x14ac:dyDescent="0.2">
      <c r="A3587"/>
      <c r="B3587"/>
      <c r="C3587"/>
      <c r="D3587"/>
      <c r="E3587"/>
      <c r="F3587"/>
      <c r="G3587"/>
      <c r="H3587"/>
      <c r="I3587"/>
      <c r="J3587"/>
      <c r="K3587"/>
      <c r="L3587"/>
      <c r="M3587"/>
      <c r="N3587"/>
      <c r="O3587"/>
      <c r="P3587"/>
      <c r="Q3587"/>
      <c r="R3587"/>
      <c r="S3587"/>
      <c r="T3587"/>
      <c r="U3587"/>
      <c r="V3587"/>
      <c r="W3587"/>
      <c r="X3587"/>
      <c r="Y3587"/>
      <c r="Z3587"/>
      <c r="AA3587"/>
      <c r="AB3587"/>
      <c r="AC3587"/>
      <c r="AD3587"/>
      <c r="AE3587"/>
      <c r="AF3587"/>
      <c r="AG3587"/>
      <c r="AH3587"/>
      <c r="AI3587"/>
      <c r="AJ3587"/>
      <c r="AK3587"/>
      <c r="AL3587"/>
      <c r="AM3587"/>
      <c r="AN3587"/>
      <c r="AO3587"/>
      <c r="AP3587"/>
      <c r="AQ3587"/>
      <c r="AR3587"/>
      <c r="AS3587"/>
      <c r="AT3587"/>
      <c r="AU3587"/>
      <c r="AV3587"/>
      <c r="AW3587"/>
      <c r="AX3587"/>
      <c r="AY3587"/>
      <c r="AZ3587"/>
      <c r="BA3587"/>
      <c r="BB3587"/>
      <c r="BC3587"/>
      <c r="BD3587"/>
    </row>
    <row r="3588" spans="1:59" ht="16" x14ac:dyDescent="0.2">
      <c r="A3588"/>
      <c r="B3588"/>
      <c r="C3588"/>
      <c r="D3588"/>
      <c r="E3588"/>
      <c r="F3588"/>
      <c r="G3588"/>
      <c r="H3588"/>
      <c r="I3588"/>
      <c r="J3588"/>
      <c r="K3588"/>
      <c r="L3588"/>
      <c r="M3588"/>
      <c r="N3588"/>
      <c r="O3588"/>
      <c r="P3588"/>
      <c r="Q3588"/>
      <c r="R3588"/>
      <c r="S3588"/>
      <c r="T3588"/>
      <c r="U3588"/>
      <c r="V3588"/>
      <c r="W3588"/>
      <c r="X3588"/>
      <c r="Y3588"/>
      <c r="Z3588"/>
      <c r="AA3588"/>
      <c r="AB3588"/>
      <c r="AC3588"/>
      <c r="AD3588"/>
      <c r="AE3588"/>
      <c r="AF3588"/>
      <c r="AG3588"/>
      <c r="AH3588"/>
      <c r="AI3588"/>
      <c r="AJ3588"/>
      <c r="AK3588"/>
      <c r="AL3588"/>
      <c r="AM3588"/>
      <c r="AN3588"/>
      <c r="AO3588"/>
      <c r="AP3588"/>
      <c r="AQ3588"/>
      <c r="AR3588"/>
      <c r="AS3588"/>
      <c r="AT3588"/>
      <c r="AU3588"/>
      <c r="AV3588"/>
      <c r="AW3588"/>
      <c r="AX3588"/>
      <c r="AY3588"/>
      <c r="AZ3588"/>
      <c r="BA3588"/>
      <c r="BB3588"/>
      <c r="BC3588"/>
      <c r="BD3588"/>
      <c r="BE3588" s="1"/>
    </row>
    <row r="3589" spans="1:59" ht="16" x14ac:dyDescent="0.2">
      <c r="A3589" s="1"/>
      <c r="B3589" s="67">
        <v>133</v>
      </c>
      <c r="C3589" s="68" t="str">
        <f>H3591</f>
        <v>SCI RETAIL RENNES 1</v>
      </c>
      <c r="D3589" s="69" t="s">
        <v>192</v>
      </c>
      <c r="E3589" s="69"/>
      <c r="F3589" s="69"/>
      <c r="G3589" s="69"/>
      <c r="H3589" s="69"/>
      <c r="I3589" s="69"/>
      <c r="J3589" s="69"/>
      <c r="K3589" s="68"/>
      <c r="L3589" s="68"/>
      <c r="M3589" s="68"/>
      <c r="N3589" s="68"/>
      <c r="O3589" s="82"/>
      <c r="P3589" s="82"/>
      <c r="Q3589" s="82"/>
      <c r="R3589" s="82"/>
      <c r="S3589" s="82"/>
      <c r="T3589" s="82"/>
      <c r="U3589" s="82"/>
      <c r="V3589" s="82"/>
      <c r="W3589" s="82"/>
      <c r="X3589" s="82"/>
      <c r="Y3589" s="82"/>
      <c r="Z3589" s="82"/>
      <c r="AA3589" s="82"/>
      <c r="AB3589" s="82"/>
      <c r="AC3589" s="82"/>
      <c r="AD3589" s="82"/>
      <c r="AE3589" s="82"/>
      <c r="AF3589" s="82"/>
      <c r="AG3589" s="82"/>
      <c r="AH3589" s="82"/>
      <c r="AI3589" s="82"/>
      <c r="AJ3589" s="82"/>
      <c r="AK3589" s="82"/>
      <c r="AL3589" s="82"/>
      <c r="AM3589" s="82"/>
      <c r="AN3589" s="82"/>
      <c r="AO3589" s="82"/>
      <c r="AP3589" s="82"/>
      <c r="AQ3589" s="82"/>
      <c r="AR3589" s="82"/>
      <c r="AS3589" s="82"/>
      <c r="AT3589" s="82"/>
      <c r="AU3589" s="82"/>
      <c r="AV3589" s="82"/>
      <c r="AW3589" s="82"/>
      <c r="AX3589" s="82"/>
      <c r="AY3589" s="82"/>
      <c r="AZ3589" s="82"/>
      <c r="BA3589" s="82"/>
      <c r="BB3589" s="82"/>
      <c r="BC3589" s="82"/>
      <c r="BD3589" s="82"/>
      <c r="BE3589" s="1"/>
      <c r="BF3589" s="1"/>
      <c r="BG3589" s="1"/>
    </row>
    <row r="3590" spans="1:59" ht="16" x14ac:dyDescent="0.2">
      <c r="A3590" s="35"/>
      <c r="B3590" s="11">
        <f>B3589</f>
        <v>133</v>
      </c>
      <c r="C3590" s="12" t="str">
        <f>C3589</f>
        <v>SCI RETAIL RENNES 1</v>
      </c>
      <c r="D3590" s="35"/>
      <c r="E3590" s="35"/>
      <c r="F3590" s="35"/>
      <c r="G3590" s="35"/>
      <c r="H3590" s="35"/>
      <c r="I3590" s="35"/>
      <c r="J3590" s="35"/>
      <c r="K3590" s="35"/>
      <c r="L3590" s="35"/>
      <c r="M3590" s="35"/>
      <c r="N3590" s="35"/>
      <c r="O3590" s="44"/>
      <c r="P3590" s="44"/>
      <c r="Q3590" s="44"/>
      <c r="R3590" s="44"/>
      <c r="S3590" s="44"/>
      <c r="T3590" s="44"/>
      <c r="U3590" s="44"/>
      <c r="V3590" s="44"/>
      <c r="W3590" s="44"/>
      <c r="X3590" s="44"/>
      <c r="Y3590" s="44"/>
      <c r="Z3590" s="44"/>
      <c r="AA3590" s="44"/>
      <c r="AB3590" s="44"/>
      <c r="AC3590" s="44"/>
      <c r="AD3590" s="44"/>
      <c r="AE3590" s="44"/>
      <c r="AF3590" s="44"/>
      <c r="AG3590" s="44"/>
      <c r="AH3590" s="44"/>
      <c r="AI3590" s="44"/>
      <c r="AJ3590" s="44"/>
      <c r="AK3590" s="44"/>
      <c r="AL3590" s="44"/>
      <c r="AM3590" s="44"/>
      <c r="AN3590" s="44"/>
      <c r="AO3590" s="44"/>
      <c r="AP3590" s="44"/>
      <c r="AQ3590" s="44"/>
      <c r="AR3590" s="44"/>
      <c r="AS3590" s="44"/>
      <c r="AT3590" s="44"/>
      <c r="AU3590" s="44"/>
      <c r="AV3590" s="44"/>
      <c r="AW3590" s="44"/>
      <c r="AX3590" s="44"/>
      <c r="AY3590" s="44"/>
      <c r="AZ3590" s="44"/>
      <c r="BA3590" s="44"/>
      <c r="BB3590" s="44"/>
      <c r="BC3590" s="44"/>
      <c r="BD3590" s="44"/>
      <c r="BE3590" s="35"/>
      <c r="BF3590" s="35"/>
      <c r="BG3590" s="35"/>
    </row>
    <row r="3591" spans="1:59" ht="16" x14ac:dyDescent="0.2">
      <c r="B3591" s="11">
        <f t="shared" ref="B3591:C3606" si="2530">B3590</f>
        <v>133</v>
      </c>
      <c r="C3591" s="12" t="str">
        <f t="shared" si="2530"/>
        <v>SCI RETAIL RENNES 1</v>
      </c>
      <c r="D3591" s="13" t="s">
        <v>2</v>
      </c>
      <c r="E3591" s="14" t="s">
        <v>193</v>
      </c>
      <c r="F3591" s="15"/>
      <c r="G3591" s="13" t="s">
        <v>229</v>
      </c>
      <c r="H3591" s="14" t="s">
        <v>74</v>
      </c>
      <c r="I3591" s="14"/>
      <c r="J3591" s="14"/>
      <c r="L3591" s="16" t="s">
        <v>230</v>
      </c>
      <c r="M3591" s="70"/>
      <c r="N3591" s="70"/>
      <c r="O3591" s="17">
        <f>($E3602&gt;0)*($E3596&lt;O$2)*(EDATE($E3596,$E3602)&gt;O$3)*((O$3-O$2+1)/O$4)
+($E3602&gt;0)*($E3596&lt;O$2)*(EDATE($E3596,$E3602)&gt;=O$2)*(EDATE($E3596,$E3602)&lt;=O$3)*((EDATE($E3596,$E3602)-O$2)/O$4)
+($E3602&gt;0)*($E3596&lt;O$2)*(EDATE($E3596,$E3602)&lt;O$2)*(0)
+($E3602&gt;0)*($E3596&gt;=O$2)*($E3596&lt;=O$3)*(EDATE($E3596,$E3602)&gt;=O$2)*(EDATE($E3596,$E3602)&lt;=O$3)*((EDATE($E3596,$E3602)-$E3596+1)/O$4)
+($E3602&gt;0)*($E3596&gt;=O$2)*($E3596&lt;=O$3)*(EDATE($E3596,$E3602)&gt;O$3)*((O$3-$E3596+1)/O$4)
+($E3602&gt;0)*($E3596&gt;O$3)*(0)</f>
        <v>0</v>
      </c>
      <c r="P3591" s="17">
        <f t="shared" ref="P3591:BD3591" si="2531">($E3602&gt;0)*($E3596&lt;P$2)*(EDATE($E3596,$E3602)&gt;P$3)*((P$3-P$2+1)/P$4)
+($E3602&gt;0)*($E3596&lt;P$2)*(EDATE($E3596,$E3602)&gt;=P$2)*(EDATE($E3596,$E3602)&lt;=P$3)*((EDATE($E3596,$E3602)-P$2)/P$4)
+($E3602&gt;0)*($E3596&lt;P$2)*(EDATE($E3596,$E3602)&lt;P$2)*(0)
+($E3602&gt;0)*($E3596&gt;=P$2)*($E3596&lt;=P$3)*(EDATE($E3596,$E3602)&gt;=P$2)*(EDATE($E3596,$E3602)&lt;=P$3)*((EDATE($E3596,$E3602)-$E3596+1)/P$4)
+($E3602&gt;0)*($E3596&gt;=P$2)*($E3596&lt;=P$3)*(EDATE($E3596,$E3602)&gt;P$3)*((P$3-$E3596+1)/P$4)
+($E3602&gt;0)*($E3596&gt;P$3)*(0)</f>
        <v>0</v>
      </c>
      <c r="Q3591" s="17">
        <f t="shared" si="2531"/>
        <v>0</v>
      </c>
      <c r="R3591" s="17">
        <f t="shared" si="2531"/>
        <v>0</v>
      </c>
      <c r="S3591" s="17">
        <f t="shared" si="2531"/>
        <v>0</v>
      </c>
      <c r="T3591" s="17">
        <f t="shared" si="2531"/>
        <v>0</v>
      </c>
      <c r="U3591" s="17">
        <f t="shared" si="2531"/>
        <v>0</v>
      </c>
      <c r="V3591" s="17">
        <f t="shared" si="2531"/>
        <v>0</v>
      </c>
      <c r="W3591" s="17">
        <f t="shared" si="2531"/>
        <v>0</v>
      </c>
      <c r="X3591" s="17">
        <f t="shared" si="2531"/>
        <v>0</v>
      </c>
      <c r="Y3591" s="17">
        <f t="shared" si="2531"/>
        <v>0</v>
      </c>
      <c r="Z3591" s="17">
        <f t="shared" si="2531"/>
        <v>0</v>
      </c>
      <c r="AA3591" s="17">
        <f t="shared" si="2531"/>
        <v>0</v>
      </c>
      <c r="AB3591" s="17">
        <f t="shared" si="2531"/>
        <v>0</v>
      </c>
      <c r="AC3591" s="17">
        <f t="shared" si="2531"/>
        <v>0</v>
      </c>
      <c r="AD3591" s="17">
        <f t="shared" si="2531"/>
        <v>0</v>
      </c>
      <c r="AE3591" s="17">
        <f t="shared" si="2531"/>
        <v>0</v>
      </c>
      <c r="AF3591" s="17">
        <f t="shared" si="2531"/>
        <v>0</v>
      </c>
      <c r="AG3591" s="17">
        <f t="shared" si="2531"/>
        <v>0</v>
      </c>
      <c r="AH3591" s="17">
        <f t="shared" si="2531"/>
        <v>0</v>
      </c>
      <c r="AI3591" s="17">
        <f t="shared" si="2531"/>
        <v>0</v>
      </c>
      <c r="AJ3591" s="17">
        <f t="shared" si="2531"/>
        <v>0</v>
      </c>
      <c r="AK3591" s="17">
        <f t="shared" si="2531"/>
        <v>0</v>
      </c>
      <c r="AL3591" s="17">
        <f t="shared" si="2531"/>
        <v>0</v>
      </c>
      <c r="AM3591" s="17">
        <f t="shared" si="2531"/>
        <v>0</v>
      </c>
      <c r="AN3591" s="17">
        <f t="shared" si="2531"/>
        <v>0</v>
      </c>
      <c r="AO3591" s="17">
        <f t="shared" si="2531"/>
        <v>0</v>
      </c>
      <c r="AP3591" s="17">
        <f t="shared" si="2531"/>
        <v>0</v>
      </c>
      <c r="AQ3591" s="17">
        <f t="shared" si="2531"/>
        <v>0</v>
      </c>
      <c r="AR3591" s="17">
        <f t="shared" si="2531"/>
        <v>0</v>
      </c>
      <c r="AS3591" s="17">
        <f t="shared" si="2531"/>
        <v>0</v>
      </c>
      <c r="AT3591" s="17">
        <f t="shared" si="2531"/>
        <v>0</v>
      </c>
      <c r="AU3591" s="17">
        <f t="shared" si="2531"/>
        <v>0</v>
      </c>
      <c r="AV3591" s="17">
        <f t="shared" si="2531"/>
        <v>0</v>
      </c>
      <c r="AW3591" s="17">
        <f t="shared" si="2531"/>
        <v>0</v>
      </c>
      <c r="AX3591" s="17">
        <f t="shared" si="2531"/>
        <v>0</v>
      </c>
      <c r="AY3591" s="17">
        <f t="shared" si="2531"/>
        <v>0</v>
      </c>
      <c r="AZ3591" s="17">
        <f t="shared" si="2531"/>
        <v>0</v>
      </c>
      <c r="BA3591" s="17">
        <f t="shared" si="2531"/>
        <v>0</v>
      </c>
      <c r="BB3591" s="17">
        <f t="shared" si="2531"/>
        <v>0</v>
      </c>
      <c r="BC3591" s="17">
        <f t="shared" si="2531"/>
        <v>0</v>
      </c>
      <c r="BD3591" s="17">
        <f t="shared" si="2531"/>
        <v>0</v>
      </c>
    </row>
    <row r="3592" spans="1:59" ht="16" x14ac:dyDescent="0.2">
      <c r="B3592" s="11">
        <f t="shared" si="2530"/>
        <v>133</v>
      </c>
      <c r="C3592" s="12" t="str">
        <f t="shared" si="2530"/>
        <v>SCI RETAIL RENNES 1</v>
      </c>
      <c r="D3592" s="13" t="s">
        <v>7</v>
      </c>
      <c r="E3592" s="18">
        <v>104.6</v>
      </c>
      <c r="F3592" s="15"/>
      <c r="G3592" s="13" t="s">
        <v>0</v>
      </c>
      <c r="H3592" s="19">
        <v>63.1</v>
      </c>
      <c r="I3592" s="13" t="s">
        <v>20</v>
      </c>
      <c r="J3592" s="19">
        <v>79</v>
      </c>
      <c r="L3592" s="20" t="s">
        <v>231</v>
      </c>
      <c r="M3592" s="72"/>
      <c r="N3592" s="72"/>
      <c r="O3592" s="21">
        <f>($H3597&gt;0)*($J3597&lt;O$2)*0
+($H3597&gt;0)*($J3597&gt;=O$2)*($J3597&lt;=O$3)*(($J3597-O$2+1)/O$4)
+($H3597&gt;0)*($J3597&gt;O$3)*($I3597&gt;O$3)*0
+($H3597&gt;0)*($J3597&gt;O$3)*($I3597&lt;=O$3)*($I3597&gt;=O$2)*((O$3-$I3597+1)/O$4)
+($H3597&gt;0)*($J3597&gt;O$3)*($I3597&lt;O$2)*1
+($H3597&gt;0)*($I3597&gt;O$3)*0
+($H3598&gt;0)*($J$2350&lt;O$2)*0
+($H3598&gt;0)*($J3598&gt;=O$2)*($J3598&lt;=O$3)*(($J3598-O$2+1)/O$4)
+($H3598&gt;0)*($J3598&gt;O$3)*($I3598&gt;O$3)*0
+($H3598&gt;0)*($J3598&gt;O$3)*($I3598&lt;=O$3)*($I3598&gt;=O$2)*((O$3-$I3598+1)/O$4)
+($H3598&gt;0)*($J3598&gt;O$3)*($I3598&lt;O$2)*1
+($H3598&gt;0)*($I3598&gt;O$3)*0
+($H3599&gt;0)*($J3599&lt;O$2)*0
+($H3599&gt;0)*($J3599&gt;=O$2)*($J3599&lt;=O$3)*(($J3599-O$2+1)/O$4)
+($H3599&gt;0)*($J3599&gt;O$3)*($I3599&gt;O$3)*0
+($H3599&gt;0)*($J3599&gt;O$3)*($I3599&lt;=O$3)*($I3599&gt;=O$2)*((O$3-$I3599+1)/O$4)
+($H3599&gt;0)*($J3599&gt;O$3)*($I3599&lt;O$2)*1
+($H3599&gt;0)*($I3599&gt;O$3)*0</f>
        <v>0</v>
      </c>
      <c r="P3592" s="21">
        <f t="shared" ref="P3592:BD3592" si="2532">($H3597&gt;0)*($J3597&lt;P$2)*0
+($H3597&gt;0)*($J3597&gt;=P$2)*($J3597&lt;=P$3)*(($J3597-P$2+1)/P$4)
+($H3597&gt;0)*($J3597&gt;P$3)*($I3597&gt;P$3)*0
+($H3597&gt;0)*($J3597&gt;P$3)*($I3597&lt;=P$3)*($I3597&gt;=P$2)*((P$3-$I3597+1)/P$4)
+($H3597&gt;0)*($J3597&gt;P$3)*($I3597&lt;P$2)*1
+($H3597&gt;0)*($I3597&gt;P$3)*0
+($H3598&gt;0)*($J$2350&lt;P$2)*0
+($H3598&gt;0)*($J3598&gt;=P$2)*($J3598&lt;=P$3)*(($J3598-P$2+1)/P$4)
+($H3598&gt;0)*($J3598&gt;P$3)*($I3598&gt;P$3)*0
+($H3598&gt;0)*($J3598&gt;P$3)*($I3598&lt;=P$3)*($I3598&gt;=P$2)*((P$3-$I3598+1)/P$4)
+($H3598&gt;0)*($J3598&gt;P$3)*($I3598&lt;P$2)*1
+($H3598&gt;0)*($I3598&gt;P$3)*0
+($H3599&gt;0)*($J3599&lt;P$2)*0
+($H3599&gt;0)*($J3599&gt;=P$2)*($J3599&lt;=P$3)*(($J3599-P$2+1)/P$4)
+($H3599&gt;0)*($J3599&gt;P$3)*($I3599&gt;P$3)*0
+($H3599&gt;0)*($J3599&gt;P$3)*($I3599&lt;=P$3)*($I3599&gt;=P$2)*((P$3-$I3599+1)/P$4)
+($H3599&gt;0)*($J3599&gt;P$3)*($I3599&lt;P$2)*1
+($H3599&gt;0)*($I3599&gt;P$3)*0</f>
        <v>0</v>
      </c>
      <c r="Q3592" s="21">
        <f t="shared" si="2532"/>
        <v>0</v>
      </c>
      <c r="R3592" s="21">
        <f t="shared" si="2532"/>
        <v>0</v>
      </c>
      <c r="S3592" s="21">
        <f t="shared" si="2532"/>
        <v>0</v>
      </c>
      <c r="T3592" s="21">
        <f t="shared" si="2532"/>
        <v>0</v>
      </c>
      <c r="U3592" s="21">
        <f t="shared" si="2532"/>
        <v>0</v>
      </c>
      <c r="V3592" s="21">
        <f t="shared" si="2532"/>
        <v>0</v>
      </c>
      <c r="W3592" s="21">
        <f t="shared" si="2532"/>
        <v>0</v>
      </c>
      <c r="X3592" s="21">
        <f t="shared" si="2532"/>
        <v>0</v>
      </c>
      <c r="Y3592" s="21">
        <f t="shared" si="2532"/>
        <v>0</v>
      </c>
      <c r="Z3592" s="21">
        <f t="shared" si="2532"/>
        <v>0</v>
      </c>
      <c r="AA3592" s="21">
        <f t="shared" si="2532"/>
        <v>0</v>
      </c>
      <c r="AB3592" s="21">
        <f t="shared" si="2532"/>
        <v>0</v>
      </c>
      <c r="AC3592" s="21">
        <f t="shared" si="2532"/>
        <v>0</v>
      </c>
      <c r="AD3592" s="21">
        <f t="shared" si="2532"/>
        <v>0</v>
      </c>
      <c r="AE3592" s="21">
        <f t="shared" si="2532"/>
        <v>0</v>
      </c>
      <c r="AF3592" s="21">
        <f t="shared" si="2532"/>
        <v>0</v>
      </c>
      <c r="AG3592" s="21">
        <f t="shared" si="2532"/>
        <v>0</v>
      </c>
      <c r="AH3592" s="21">
        <f t="shared" si="2532"/>
        <v>0</v>
      </c>
      <c r="AI3592" s="21">
        <f t="shared" si="2532"/>
        <v>0</v>
      </c>
      <c r="AJ3592" s="21">
        <f t="shared" si="2532"/>
        <v>0</v>
      </c>
      <c r="AK3592" s="21">
        <f t="shared" si="2532"/>
        <v>0</v>
      </c>
      <c r="AL3592" s="21">
        <f t="shared" si="2532"/>
        <v>0</v>
      </c>
      <c r="AM3592" s="21">
        <f t="shared" si="2532"/>
        <v>0</v>
      </c>
      <c r="AN3592" s="21">
        <f t="shared" si="2532"/>
        <v>0</v>
      </c>
      <c r="AO3592" s="21">
        <f t="shared" si="2532"/>
        <v>0</v>
      </c>
      <c r="AP3592" s="21">
        <f t="shared" si="2532"/>
        <v>0</v>
      </c>
      <c r="AQ3592" s="21">
        <f t="shared" si="2532"/>
        <v>0</v>
      </c>
      <c r="AR3592" s="21">
        <f t="shared" si="2532"/>
        <v>0</v>
      </c>
      <c r="AS3592" s="21">
        <f t="shared" si="2532"/>
        <v>0</v>
      </c>
      <c r="AT3592" s="21">
        <f t="shared" si="2532"/>
        <v>0</v>
      </c>
      <c r="AU3592" s="21">
        <f t="shared" si="2532"/>
        <v>0</v>
      </c>
      <c r="AV3592" s="21">
        <f t="shared" si="2532"/>
        <v>0</v>
      </c>
      <c r="AW3592" s="21">
        <f t="shared" si="2532"/>
        <v>0</v>
      </c>
      <c r="AX3592" s="21">
        <f t="shared" si="2532"/>
        <v>0</v>
      </c>
      <c r="AY3592" s="21">
        <f t="shared" si="2532"/>
        <v>0</v>
      </c>
      <c r="AZ3592" s="21">
        <f t="shared" si="2532"/>
        <v>0</v>
      </c>
      <c r="BA3592" s="21">
        <f t="shared" si="2532"/>
        <v>0</v>
      </c>
      <c r="BB3592" s="21">
        <f t="shared" si="2532"/>
        <v>0</v>
      </c>
      <c r="BC3592" s="21">
        <f t="shared" si="2532"/>
        <v>0</v>
      </c>
      <c r="BD3592" s="21">
        <f t="shared" si="2532"/>
        <v>0</v>
      </c>
    </row>
    <row r="3593" spans="1:59" ht="16" x14ac:dyDescent="0.2">
      <c r="B3593" s="11">
        <f t="shared" si="2530"/>
        <v>133</v>
      </c>
      <c r="C3593" s="12" t="str">
        <f t="shared" si="2530"/>
        <v>SCI RETAIL RENNES 1</v>
      </c>
      <c r="D3593" s="13" t="s">
        <v>21</v>
      </c>
      <c r="E3593" s="22">
        <v>0</v>
      </c>
      <c r="F3593" s="15"/>
      <c r="G3593" s="13" t="s">
        <v>22</v>
      </c>
      <c r="H3593" s="22">
        <v>0</v>
      </c>
      <c r="I3593" s="13" t="s">
        <v>23</v>
      </c>
      <c r="J3593" s="22">
        <v>0</v>
      </c>
      <c r="K3593" s="23"/>
      <c r="L3593" s="20" t="s">
        <v>232</v>
      </c>
      <c r="M3593" s="72"/>
      <c r="N3593" s="72"/>
      <c r="O3593" s="21">
        <f>($E3596&lt;=O$3)*($E3596&gt;O$2)*((O$3-$E3596+1)/O$4)
+($E3596&lt;=O$2)*((O$3-O$2+1)/O$4)
+($E3596&gt;O$3)*(0)
-($E3604&lt;=O$3)*($E3604&lt;&gt;0)*($E3604&gt;O$2)*((O$3-$E3604)/O$4)
-($E3604&lt;=O$2)*((O$3-O$2+1)/O$4)
-($E3604&gt;O$3)*(0)</f>
        <v>1</v>
      </c>
      <c r="P3593" s="21">
        <f t="shared" ref="P3593:BD3593" si="2533">($E3596&lt;=P$3)*($E3596&gt;P$2)*((P$3-$E3596+1)/P$4)
+($E3596&lt;=P$2)*((P$3-P$2+1)/P$4)
+($E3596&gt;P$3)*(0)
-($E3604&lt;=P$3)*($E3604&lt;&gt;0)*($E3604&gt;P$2)*((P$3-$E3604)/P$4)
-($E3604&lt;=P$2)*((P$3-P$2+1)/P$4)
-($E3604&gt;P$3)*(0)</f>
        <v>1</v>
      </c>
      <c r="Q3593" s="21">
        <f t="shared" si="2533"/>
        <v>1</v>
      </c>
      <c r="R3593" s="21">
        <f t="shared" si="2533"/>
        <v>1</v>
      </c>
      <c r="S3593" s="21">
        <f t="shared" si="2533"/>
        <v>0</v>
      </c>
      <c r="T3593" s="21">
        <f t="shared" si="2533"/>
        <v>0</v>
      </c>
      <c r="U3593" s="21">
        <f t="shared" si="2533"/>
        <v>0</v>
      </c>
      <c r="V3593" s="21">
        <f t="shared" si="2533"/>
        <v>0</v>
      </c>
      <c r="W3593" s="21">
        <f t="shared" si="2533"/>
        <v>0</v>
      </c>
      <c r="X3593" s="21">
        <f t="shared" si="2533"/>
        <v>0</v>
      </c>
      <c r="Y3593" s="21">
        <f t="shared" si="2533"/>
        <v>0</v>
      </c>
      <c r="Z3593" s="21">
        <f t="shared" si="2533"/>
        <v>0</v>
      </c>
      <c r="AA3593" s="21">
        <f t="shared" si="2533"/>
        <v>0</v>
      </c>
      <c r="AB3593" s="21">
        <f t="shared" si="2533"/>
        <v>0</v>
      </c>
      <c r="AC3593" s="21">
        <f t="shared" si="2533"/>
        <v>0</v>
      </c>
      <c r="AD3593" s="21">
        <f t="shared" si="2533"/>
        <v>0</v>
      </c>
      <c r="AE3593" s="21">
        <f t="shared" si="2533"/>
        <v>0</v>
      </c>
      <c r="AF3593" s="21">
        <f t="shared" si="2533"/>
        <v>0</v>
      </c>
      <c r="AG3593" s="21">
        <f t="shared" si="2533"/>
        <v>0</v>
      </c>
      <c r="AH3593" s="21">
        <f t="shared" si="2533"/>
        <v>0</v>
      </c>
      <c r="AI3593" s="21">
        <f t="shared" si="2533"/>
        <v>0</v>
      </c>
      <c r="AJ3593" s="21">
        <f t="shared" si="2533"/>
        <v>0</v>
      </c>
      <c r="AK3593" s="21">
        <f t="shared" si="2533"/>
        <v>0</v>
      </c>
      <c r="AL3593" s="21">
        <f t="shared" si="2533"/>
        <v>0</v>
      </c>
      <c r="AM3593" s="21">
        <f t="shared" si="2533"/>
        <v>0</v>
      </c>
      <c r="AN3593" s="21">
        <f t="shared" si="2533"/>
        <v>0</v>
      </c>
      <c r="AO3593" s="21">
        <f t="shared" si="2533"/>
        <v>0</v>
      </c>
      <c r="AP3593" s="21">
        <f t="shared" si="2533"/>
        <v>0</v>
      </c>
      <c r="AQ3593" s="21">
        <f t="shared" si="2533"/>
        <v>0</v>
      </c>
      <c r="AR3593" s="21">
        <f t="shared" si="2533"/>
        <v>0</v>
      </c>
      <c r="AS3593" s="21">
        <f t="shared" si="2533"/>
        <v>0</v>
      </c>
      <c r="AT3593" s="21">
        <f t="shared" si="2533"/>
        <v>0</v>
      </c>
      <c r="AU3593" s="21">
        <f t="shared" si="2533"/>
        <v>0</v>
      </c>
      <c r="AV3593" s="21">
        <f t="shared" si="2533"/>
        <v>0</v>
      </c>
      <c r="AW3593" s="21">
        <f t="shared" si="2533"/>
        <v>0</v>
      </c>
      <c r="AX3593" s="21">
        <f t="shared" si="2533"/>
        <v>0</v>
      </c>
      <c r="AY3593" s="21">
        <f t="shared" si="2533"/>
        <v>0</v>
      </c>
      <c r="AZ3593" s="21">
        <f t="shared" si="2533"/>
        <v>0</v>
      </c>
      <c r="BA3593" s="21">
        <f t="shared" si="2533"/>
        <v>0</v>
      </c>
      <c r="BB3593" s="21">
        <f t="shared" si="2533"/>
        <v>0</v>
      </c>
      <c r="BC3593" s="21">
        <f t="shared" si="2533"/>
        <v>0</v>
      </c>
      <c r="BD3593" s="21">
        <f t="shared" si="2533"/>
        <v>0</v>
      </c>
    </row>
    <row r="3594" spans="1:59" ht="16" x14ac:dyDescent="0.2">
      <c r="B3594" s="11">
        <f t="shared" si="2530"/>
        <v>133</v>
      </c>
      <c r="C3594" s="12" t="str">
        <f t="shared" si="2530"/>
        <v>SCI RETAIL RENNES 1</v>
      </c>
      <c r="D3594" s="13" t="s">
        <v>1</v>
      </c>
      <c r="E3594" s="22">
        <v>63090</v>
      </c>
      <c r="F3594" s="15"/>
      <c r="G3594" s="15"/>
      <c r="H3594" s="15"/>
      <c r="I3594" s="15"/>
      <c r="J3594" s="15"/>
      <c r="L3594" s="20" t="s">
        <v>233</v>
      </c>
      <c r="M3594" s="72"/>
      <c r="N3594" s="72"/>
      <c r="O3594" s="21">
        <f>($E3607&gt;O$3)*($E3604&lt;O$2)*((O$3-O$2+1)/O$4)
+($E3607&gt;O$3)*($E3604&gt;=O$2)*($E3604&lt;=O$3)*((O$3-$E3604)/O$4)
+($E3607&gt;O$3)*($E3604&gt;O$3)*(0)
+($E3607&lt;=O$3)*($E3607&gt;=O$2)*($E3604&lt;O$2)*(($E3607-O$2)/O$4)
+($E3607&lt;=O$3)*($E3607&gt;=O$2)*($E3604&lt;=O$3)*($E3604&gt;=O$2)*(($E3607-$E3604)/O$4)
+($E3607&lt;O$2)*(0)</f>
        <v>0</v>
      </c>
      <c r="P3594" s="21">
        <f t="shared" ref="P3594:BD3594" si="2534">($E3607&gt;P$3)*($E3604&lt;P$2)*((P$3-P$2+1)/P$4)
+($E3607&gt;P$3)*($E3604&gt;=P$2)*($E3604&lt;=P$3)*((P$3-$E3604)/P$4)
+($E3607&gt;P$3)*($E3604&gt;P$3)*(0)
+($E3607&lt;=P$3)*($E3607&gt;=P$2)*($E3604&lt;P$2)*(($E3607-P$2)/P$4)
+($E3607&lt;=P$3)*($E3607&gt;=P$2)*($E3604&lt;=P$3)*($E3604&gt;=P$2)*(($E3607-$E3604)/P$4)
+($E3607&lt;P$2)*(0)</f>
        <v>0</v>
      </c>
      <c r="Q3594" s="21">
        <f t="shared" si="2534"/>
        <v>0</v>
      </c>
      <c r="R3594" s="21">
        <f t="shared" si="2534"/>
        <v>0</v>
      </c>
      <c r="S3594" s="21">
        <f t="shared" si="2534"/>
        <v>0</v>
      </c>
      <c r="T3594" s="21">
        <f t="shared" si="2534"/>
        <v>0</v>
      </c>
      <c r="U3594" s="21">
        <f t="shared" si="2534"/>
        <v>0</v>
      </c>
      <c r="V3594" s="21">
        <f t="shared" si="2534"/>
        <v>0</v>
      </c>
      <c r="W3594" s="21">
        <f t="shared" si="2534"/>
        <v>0</v>
      </c>
      <c r="X3594" s="21">
        <f t="shared" si="2534"/>
        <v>0</v>
      </c>
      <c r="Y3594" s="21">
        <f t="shared" si="2534"/>
        <v>0</v>
      </c>
      <c r="Z3594" s="21">
        <f t="shared" si="2534"/>
        <v>0</v>
      </c>
      <c r="AA3594" s="21">
        <f t="shared" si="2534"/>
        <v>0</v>
      </c>
      <c r="AB3594" s="21">
        <f t="shared" si="2534"/>
        <v>0</v>
      </c>
      <c r="AC3594" s="21">
        <f t="shared" si="2534"/>
        <v>0</v>
      </c>
      <c r="AD3594" s="21">
        <f t="shared" si="2534"/>
        <v>0</v>
      </c>
      <c r="AE3594" s="21">
        <f t="shared" si="2534"/>
        <v>0</v>
      </c>
      <c r="AF3594" s="21">
        <f t="shared" si="2534"/>
        <v>0</v>
      </c>
      <c r="AG3594" s="21">
        <f t="shared" si="2534"/>
        <v>0</v>
      </c>
      <c r="AH3594" s="21">
        <f t="shared" si="2534"/>
        <v>0</v>
      </c>
      <c r="AI3594" s="21">
        <f t="shared" si="2534"/>
        <v>0</v>
      </c>
      <c r="AJ3594" s="21">
        <f t="shared" si="2534"/>
        <v>0</v>
      </c>
      <c r="AK3594" s="21">
        <f t="shared" si="2534"/>
        <v>0</v>
      </c>
      <c r="AL3594" s="21">
        <f t="shared" si="2534"/>
        <v>0</v>
      </c>
      <c r="AM3594" s="21">
        <f t="shared" si="2534"/>
        <v>0</v>
      </c>
      <c r="AN3594" s="21">
        <f t="shared" si="2534"/>
        <v>0</v>
      </c>
      <c r="AO3594" s="21">
        <f t="shared" si="2534"/>
        <v>0</v>
      </c>
      <c r="AP3594" s="21">
        <f t="shared" si="2534"/>
        <v>0</v>
      </c>
      <c r="AQ3594" s="21">
        <f t="shared" si="2534"/>
        <v>0</v>
      </c>
      <c r="AR3594" s="21">
        <f t="shared" si="2534"/>
        <v>0</v>
      </c>
      <c r="AS3594" s="21">
        <f t="shared" si="2534"/>
        <v>0</v>
      </c>
      <c r="AT3594" s="21">
        <f t="shared" si="2534"/>
        <v>0</v>
      </c>
      <c r="AU3594" s="21">
        <f t="shared" si="2534"/>
        <v>0</v>
      </c>
      <c r="AV3594" s="21">
        <f t="shared" si="2534"/>
        <v>0</v>
      </c>
      <c r="AW3594" s="21">
        <f t="shared" si="2534"/>
        <v>0</v>
      </c>
      <c r="AX3594" s="21">
        <f t="shared" si="2534"/>
        <v>0</v>
      </c>
      <c r="AY3594" s="21">
        <f t="shared" si="2534"/>
        <v>0</v>
      </c>
      <c r="AZ3594" s="21">
        <f t="shared" si="2534"/>
        <v>0</v>
      </c>
      <c r="BA3594" s="21">
        <f t="shared" si="2534"/>
        <v>0</v>
      </c>
      <c r="BB3594" s="21">
        <f t="shared" si="2534"/>
        <v>0</v>
      </c>
      <c r="BC3594" s="21">
        <f t="shared" si="2534"/>
        <v>0</v>
      </c>
      <c r="BD3594" s="21">
        <f t="shared" si="2534"/>
        <v>0</v>
      </c>
    </row>
    <row r="3595" spans="1:59" ht="16" x14ac:dyDescent="0.2">
      <c r="B3595" s="11">
        <f t="shared" si="2530"/>
        <v>133</v>
      </c>
      <c r="C3595" s="12" t="str">
        <f t="shared" si="2530"/>
        <v>SCI RETAIL RENNES 1</v>
      </c>
      <c r="K3595" s="24"/>
      <c r="L3595" s="20" t="s">
        <v>234</v>
      </c>
      <c r="M3595" s="72"/>
      <c r="N3595" s="72"/>
      <c r="O3595" s="21">
        <f>($E3610&gt;0)*($E3607&lt;O$2)*(EDATE($E3607,$E3610)&gt;O$3)*((O$3-O$2+1)/O$4)
+($E3610&gt;0)*($E3607&lt;O$2)*(EDATE($E3607,$E3610)&gt;=O$2)*(EDATE($E3607,$E3610)&lt;=O$3)*((EDATE($E3607,$E3610)-O$2)/O$4)
+($E3610&gt;0)*($E3607&lt;O$2)*(EDATE($E3607,$E3610)&lt;O$2)*(0)
+($E3610&gt;0)*($E3607&gt;=O$2)*($E3607&lt;=O$3)*(EDATE($E3607,$E3610)&gt;=O$2)*(EDATE($E3607,$E3610)&lt;=O$3)*((EDATE($E3607,$E3610)-$E3607+1)/O$4)
+($E3610&gt;0)*($E3607&gt;=O$2)*($E3607&lt;=O$3)*(EDATE($E3607,$E3610)&gt;O$3)*((O$3-$E3607+1)/O$4)
+($E3610&gt;0)*($E3607&gt;O$3)*(0)</f>
        <v>0</v>
      </c>
      <c r="P3595" s="21">
        <f t="shared" ref="P3595:BD3595" si="2535">($E3610&gt;0)*($E3607&lt;P$2)*(EDATE($E3607,$E3610)&gt;P$3)*((P$3-P$2+1)/P$4)
+($E3610&gt;0)*($E3607&lt;P$2)*(EDATE($E3607,$E3610)&gt;=P$2)*(EDATE($E3607,$E3610)&lt;=P$3)*((EDATE($E3607,$E3610)-P$2)/P$4)
+($E3610&gt;0)*($E3607&lt;P$2)*(EDATE($E3607,$E3610)&lt;P$2)*(0)
+($E3610&gt;0)*($E3607&gt;=P$2)*($E3607&lt;=P$3)*(EDATE($E3607,$E3610)&gt;=P$2)*(EDATE($E3607,$E3610)&lt;=P$3)*((EDATE($E3607,$E3610)-$E3607+1)/P$4)
+($E3610&gt;0)*($E3607&gt;=P$2)*($E3607&lt;=P$3)*(EDATE($E3607,$E3610)&gt;P$3)*((P$3-$E3607+1)/P$4)
+($E3610&gt;0)*($E3607&gt;P$3)*(0)</f>
        <v>0</v>
      </c>
      <c r="Q3595" s="21">
        <f t="shared" si="2535"/>
        <v>0</v>
      </c>
      <c r="R3595" s="21">
        <f t="shared" si="2535"/>
        <v>0</v>
      </c>
      <c r="S3595" s="21">
        <f t="shared" si="2535"/>
        <v>0</v>
      </c>
      <c r="T3595" s="21">
        <f t="shared" si="2535"/>
        <v>0</v>
      </c>
      <c r="U3595" s="21">
        <f t="shared" si="2535"/>
        <v>0</v>
      </c>
      <c r="V3595" s="21">
        <f t="shared" si="2535"/>
        <v>0</v>
      </c>
      <c r="W3595" s="21">
        <f t="shared" si="2535"/>
        <v>0</v>
      </c>
      <c r="X3595" s="21">
        <f t="shared" si="2535"/>
        <v>0</v>
      </c>
      <c r="Y3595" s="21">
        <f t="shared" si="2535"/>
        <v>0</v>
      </c>
      <c r="Z3595" s="21">
        <f t="shared" si="2535"/>
        <v>0</v>
      </c>
      <c r="AA3595" s="21">
        <f t="shared" si="2535"/>
        <v>0</v>
      </c>
      <c r="AB3595" s="21">
        <f t="shared" si="2535"/>
        <v>0</v>
      </c>
      <c r="AC3595" s="21">
        <f t="shared" si="2535"/>
        <v>0</v>
      </c>
      <c r="AD3595" s="21">
        <f t="shared" si="2535"/>
        <v>0</v>
      </c>
      <c r="AE3595" s="21">
        <f t="shared" si="2535"/>
        <v>0</v>
      </c>
      <c r="AF3595" s="21">
        <f t="shared" si="2535"/>
        <v>0</v>
      </c>
      <c r="AG3595" s="21">
        <f t="shared" si="2535"/>
        <v>0</v>
      </c>
      <c r="AH3595" s="21">
        <f t="shared" si="2535"/>
        <v>0</v>
      </c>
      <c r="AI3595" s="21">
        <f t="shared" si="2535"/>
        <v>0</v>
      </c>
      <c r="AJ3595" s="21">
        <f t="shared" si="2535"/>
        <v>0</v>
      </c>
      <c r="AK3595" s="21">
        <f t="shared" si="2535"/>
        <v>0</v>
      </c>
      <c r="AL3595" s="21">
        <f t="shared" si="2535"/>
        <v>0</v>
      </c>
      <c r="AM3595" s="21">
        <f t="shared" si="2535"/>
        <v>0</v>
      </c>
      <c r="AN3595" s="21">
        <f t="shared" si="2535"/>
        <v>0</v>
      </c>
      <c r="AO3595" s="21">
        <f t="shared" si="2535"/>
        <v>0</v>
      </c>
      <c r="AP3595" s="21">
        <f t="shared" si="2535"/>
        <v>0</v>
      </c>
      <c r="AQ3595" s="21">
        <f t="shared" si="2535"/>
        <v>0</v>
      </c>
      <c r="AR3595" s="21">
        <f t="shared" si="2535"/>
        <v>0</v>
      </c>
      <c r="AS3595" s="21">
        <f t="shared" si="2535"/>
        <v>0</v>
      </c>
      <c r="AT3595" s="21">
        <f t="shared" si="2535"/>
        <v>0</v>
      </c>
      <c r="AU3595" s="21">
        <f t="shared" si="2535"/>
        <v>0</v>
      </c>
      <c r="AV3595" s="21">
        <f t="shared" si="2535"/>
        <v>0</v>
      </c>
      <c r="AW3595" s="21">
        <f t="shared" si="2535"/>
        <v>0</v>
      </c>
      <c r="AX3595" s="21">
        <f t="shared" si="2535"/>
        <v>0</v>
      </c>
      <c r="AY3595" s="21">
        <f t="shared" si="2535"/>
        <v>0</v>
      </c>
      <c r="AZ3595" s="21">
        <f t="shared" si="2535"/>
        <v>0</v>
      </c>
      <c r="BA3595" s="21">
        <f t="shared" si="2535"/>
        <v>0</v>
      </c>
      <c r="BB3595" s="21">
        <f t="shared" si="2535"/>
        <v>0</v>
      </c>
      <c r="BC3595" s="21">
        <f t="shared" si="2535"/>
        <v>0</v>
      </c>
      <c r="BD3595" s="21">
        <f t="shared" si="2535"/>
        <v>0</v>
      </c>
    </row>
    <row r="3596" spans="1:59" ht="16" x14ac:dyDescent="0.2">
      <c r="B3596" s="11">
        <f t="shared" si="2530"/>
        <v>133</v>
      </c>
      <c r="C3596" s="12" t="str">
        <f t="shared" si="2530"/>
        <v>SCI RETAIL RENNES 1</v>
      </c>
      <c r="D3596" s="25" t="s">
        <v>235</v>
      </c>
      <c r="E3596" s="26">
        <v>41821</v>
      </c>
      <c r="F3596" s="15"/>
      <c r="G3596" s="25" t="s">
        <v>236</v>
      </c>
      <c r="H3596" s="25" t="s">
        <v>237</v>
      </c>
      <c r="I3596" s="25" t="s">
        <v>238</v>
      </c>
      <c r="J3596" s="25" t="s">
        <v>239</v>
      </c>
      <c r="K3596" s="24"/>
      <c r="L3596" s="27" t="s">
        <v>240</v>
      </c>
      <c r="M3596" s="83"/>
      <c r="N3596" s="83"/>
      <c r="O3596" s="28">
        <f>($H3608&gt;0)*($J3608&lt;O$2)*0
+($H3608&gt;0)*($J3608&gt;=O$2)*($J3608&lt;=O$3)*(($J3608-O$2+1)/O$4)
+($H3608&gt;0)*($J3608&gt;O$3)*($I3608&gt;O$3)*0
+($H3608&gt;0)*($J3608&gt;O$3)*($I3608&lt;=O$3)*($I3608&gt;=O$2)*((O$3-$I3608+1)/O$4)
+($H3608&gt;0)*($J3608&gt;O$3)*($I3608&lt;O$2)*1
+($H3608&gt;0)*($I3608&gt;O$3)*0
+($H3609&gt;0)*($J3609&lt;O$2)*0
+($H3609&gt;0)*($J3609&gt;=O$2)*($J3609&lt;=O$3)*(($J3609-O$2+1)/O$4)
+($H3609&gt;0)*($J3609&gt;O$3)*($I3609&gt;O$3)*0
+($H3609&gt;0)*($J3609&gt;O$3)*($I3609&lt;=O$3)*($I3609&gt;=O$2)*((O$3-$I3609+1)/O$4)
+($H3609&gt;0)*($J3609&gt;O$3)*($I3609&lt;O$2)*1
+($H3609&gt;0)*($I3609&gt;O$3)*0
+($H3610&gt;0)*($J3610&lt;O$2)*0
+($H3610&gt;0)*($J3610&gt;=O$2)*($J3610&lt;=O$3)*(($J3610-O$2+1)/O$4)
+($H3610&gt;0)*($J3610&gt;O$3)*($I3610&gt;O$3)*0
+($H3610&gt;0)*($J3610&gt;O$3)*($I3610&lt;=O$3)*($I3610&gt;=O$2)*((O$3-$I3610+1)/O$4)
+($H3610&gt;0)*($J3610&gt;O$3)*($I3610&lt;O$2)*1
+($H3610&gt;0)*($I3610&gt;O$3)*0</f>
        <v>0</v>
      </c>
      <c r="P3596" s="28">
        <f t="shared" ref="P3596:BD3596" si="2536">($H3608&gt;0)*($J3608&lt;P$2)*0
+($H3608&gt;0)*($J3608&gt;=P$2)*($J3608&lt;=P$3)*(($J3608-P$2+1)/P$4)
+($H3608&gt;0)*($J3608&gt;P$3)*($I3608&gt;P$3)*0
+($H3608&gt;0)*($J3608&gt;P$3)*($I3608&lt;=P$3)*($I3608&gt;=P$2)*((P$3-$I3608+1)/P$4)
+($H3608&gt;0)*($J3608&gt;P$3)*($I3608&lt;P$2)*1
+($H3608&gt;0)*($I3608&gt;P$3)*0
+($H3609&gt;0)*($J3609&lt;P$2)*0
+($H3609&gt;0)*($J3609&gt;=P$2)*($J3609&lt;=P$3)*(($J3609-P$2+1)/P$4)
+($H3609&gt;0)*($J3609&gt;P$3)*($I3609&gt;P$3)*0
+($H3609&gt;0)*($J3609&gt;P$3)*($I3609&lt;=P$3)*($I3609&gt;=P$2)*((P$3-$I3609+1)/P$4)
+($H3609&gt;0)*($J3609&gt;P$3)*($I3609&lt;P$2)*1
+($H3609&gt;0)*($I3609&gt;P$3)*0
+($H3610&gt;0)*($J3610&lt;P$2)*0
+($H3610&gt;0)*($J3610&gt;=P$2)*($J3610&lt;=P$3)*(($J3610-P$2+1)/P$4)
+($H3610&gt;0)*($J3610&gt;P$3)*($I3610&gt;P$3)*0
+($H3610&gt;0)*($J3610&gt;P$3)*($I3610&lt;=P$3)*($I3610&gt;=P$2)*((P$3-$I3610+1)/P$4)
+($H3610&gt;0)*($J3610&gt;P$3)*($I3610&lt;P$2)*1
+($H3610&gt;0)*($I3610&gt;P$3)*0</f>
        <v>0</v>
      </c>
      <c r="Q3596" s="28">
        <f t="shared" si="2536"/>
        <v>0</v>
      </c>
      <c r="R3596" s="28">
        <f t="shared" si="2536"/>
        <v>0</v>
      </c>
      <c r="S3596" s="28">
        <f t="shared" si="2536"/>
        <v>0</v>
      </c>
      <c r="T3596" s="28">
        <f t="shared" si="2536"/>
        <v>0</v>
      </c>
      <c r="U3596" s="28">
        <f t="shared" si="2536"/>
        <v>0</v>
      </c>
      <c r="V3596" s="28">
        <f t="shared" si="2536"/>
        <v>0</v>
      </c>
      <c r="W3596" s="28">
        <f t="shared" si="2536"/>
        <v>0</v>
      </c>
      <c r="X3596" s="28">
        <f t="shared" si="2536"/>
        <v>0</v>
      </c>
      <c r="Y3596" s="28">
        <f t="shared" si="2536"/>
        <v>0</v>
      </c>
      <c r="Z3596" s="28">
        <f t="shared" si="2536"/>
        <v>0</v>
      </c>
      <c r="AA3596" s="28">
        <f t="shared" si="2536"/>
        <v>0</v>
      </c>
      <c r="AB3596" s="28">
        <f t="shared" si="2536"/>
        <v>0</v>
      </c>
      <c r="AC3596" s="28">
        <f t="shared" si="2536"/>
        <v>0</v>
      </c>
      <c r="AD3596" s="28">
        <f t="shared" si="2536"/>
        <v>0</v>
      </c>
      <c r="AE3596" s="28">
        <f t="shared" si="2536"/>
        <v>0</v>
      </c>
      <c r="AF3596" s="28">
        <f t="shared" si="2536"/>
        <v>0</v>
      </c>
      <c r="AG3596" s="28">
        <f t="shared" si="2536"/>
        <v>0</v>
      </c>
      <c r="AH3596" s="28">
        <f t="shared" si="2536"/>
        <v>0</v>
      </c>
      <c r="AI3596" s="28">
        <f t="shared" si="2536"/>
        <v>0</v>
      </c>
      <c r="AJ3596" s="28">
        <f t="shared" si="2536"/>
        <v>0</v>
      </c>
      <c r="AK3596" s="28">
        <f t="shared" si="2536"/>
        <v>0</v>
      </c>
      <c r="AL3596" s="28">
        <f t="shared" si="2536"/>
        <v>0</v>
      </c>
      <c r="AM3596" s="28">
        <f t="shared" si="2536"/>
        <v>0</v>
      </c>
      <c r="AN3596" s="28">
        <f t="shared" si="2536"/>
        <v>0</v>
      </c>
      <c r="AO3596" s="28">
        <f t="shared" si="2536"/>
        <v>0</v>
      </c>
      <c r="AP3596" s="28">
        <f t="shared" si="2536"/>
        <v>0</v>
      </c>
      <c r="AQ3596" s="28">
        <f t="shared" si="2536"/>
        <v>0</v>
      </c>
      <c r="AR3596" s="28">
        <f t="shared" si="2536"/>
        <v>0</v>
      </c>
      <c r="AS3596" s="28">
        <f t="shared" si="2536"/>
        <v>0</v>
      </c>
      <c r="AT3596" s="28">
        <f t="shared" si="2536"/>
        <v>0</v>
      </c>
      <c r="AU3596" s="28">
        <f t="shared" si="2536"/>
        <v>0</v>
      </c>
      <c r="AV3596" s="28">
        <f t="shared" si="2536"/>
        <v>0</v>
      </c>
      <c r="AW3596" s="28">
        <f t="shared" si="2536"/>
        <v>0</v>
      </c>
      <c r="AX3596" s="28">
        <f t="shared" si="2536"/>
        <v>0</v>
      </c>
      <c r="AY3596" s="28">
        <f t="shared" si="2536"/>
        <v>0</v>
      </c>
      <c r="AZ3596" s="28">
        <f t="shared" si="2536"/>
        <v>0</v>
      </c>
      <c r="BA3596" s="28">
        <f t="shared" si="2536"/>
        <v>0</v>
      </c>
      <c r="BB3596" s="28">
        <f t="shared" si="2536"/>
        <v>0</v>
      </c>
      <c r="BC3596" s="28">
        <f t="shared" si="2536"/>
        <v>0</v>
      </c>
      <c r="BD3596" s="28">
        <f t="shared" si="2536"/>
        <v>0</v>
      </c>
    </row>
    <row r="3597" spans="1:59" ht="16" x14ac:dyDescent="0.2">
      <c r="B3597" s="11">
        <f t="shared" si="2530"/>
        <v>133</v>
      </c>
      <c r="C3597" s="12" t="str">
        <f t="shared" si="2530"/>
        <v>SCI RETAIL RENNES 1</v>
      </c>
      <c r="D3597" s="25" t="s">
        <v>241</v>
      </c>
      <c r="E3597" s="29">
        <v>48000</v>
      </c>
      <c r="F3597" s="15"/>
      <c r="G3597" s="30" t="s">
        <v>10</v>
      </c>
      <c r="H3597" s="31">
        <v>0</v>
      </c>
      <c r="I3597" s="32">
        <v>0</v>
      </c>
      <c r="J3597" s="32">
        <v>0</v>
      </c>
      <c r="K3597" s="24"/>
      <c r="L3597" s="33" t="s">
        <v>242</v>
      </c>
      <c r="M3597" s="73"/>
      <c r="N3597" s="73"/>
      <c r="O3597" s="34">
        <f>($E3607&lt;=O$3)*($E3607&gt;O$2)*((O$3-$E3607+1)/O$4)
+($E3607&lt;=O$2)*((O$3-O$2+1)/O$4)
+($E3607&gt;O$3)*(0)</f>
        <v>0</v>
      </c>
      <c r="P3597" s="34">
        <f t="shared" ref="P3597:BD3597" si="2537">($E3607&lt;=P$3)*($E3607&gt;P$2)*((P$3-$E3607+1)/P$4)
+($E3607&lt;=P$2)*((P$3-P$2+1)/P$4)
+($E3607&gt;P$3)*(0)</f>
        <v>0</v>
      </c>
      <c r="Q3597" s="34">
        <f t="shared" si="2537"/>
        <v>0</v>
      </c>
      <c r="R3597" s="34">
        <f t="shared" si="2537"/>
        <v>1.098901098901099E-2</v>
      </c>
      <c r="S3597" s="34">
        <f t="shared" si="2537"/>
        <v>1</v>
      </c>
      <c r="T3597" s="34">
        <f t="shared" si="2537"/>
        <v>1</v>
      </c>
      <c r="U3597" s="34">
        <f t="shared" si="2537"/>
        <v>1</v>
      </c>
      <c r="V3597" s="34">
        <f t="shared" si="2537"/>
        <v>1</v>
      </c>
      <c r="W3597" s="34">
        <f t="shared" si="2537"/>
        <v>1</v>
      </c>
      <c r="X3597" s="34">
        <f t="shared" si="2537"/>
        <v>1</v>
      </c>
      <c r="Y3597" s="34">
        <f t="shared" si="2537"/>
        <v>1</v>
      </c>
      <c r="Z3597" s="34">
        <f t="shared" si="2537"/>
        <v>1</v>
      </c>
      <c r="AA3597" s="34">
        <f t="shared" si="2537"/>
        <v>1</v>
      </c>
      <c r="AB3597" s="34">
        <f t="shared" si="2537"/>
        <v>1</v>
      </c>
      <c r="AC3597" s="34">
        <f t="shared" si="2537"/>
        <v>1</v>
      </c>
      <c r="AD3597" s="34">
        <f t="shared" si="2537"/>
        <v>1</v>
      </c>
      <c r="AE3597" s="34">
        <f t="shared" si="2537"/>
        <v>1</v>
      </c>
      <c r="AF3597" s="34">
        <f t="shared" si="2537"/>
        <v>1</v>
      </c>
      <c r="AG3597" s="34">
        <f t="shared" si="2537"/>
        <v>1</v>
      </c>
      <c r="AH3597" s="34">
        <f t="shared" si="2537"/>
        <v>1</v>
      </c>
      <c r="AI3597" s="34">
        <f t="shared" si="2537"/>
        <v>1</v>
      </c>
      <c r="AJ3597" s="34">
        <f t="shared" si="2537"/>
        <v>1</v>
      </c>
      <c r="AK3597" s="34">
        <f t="shared" si="2537"/>
        <v>1</v>
      </c>
      <c r="AL3597" s="34">
        <f t="shared" si="2537"/>
        <v>1</v>
      </c>
      <c r="AM3597" s="34">
        <f t="shared" si="2537"/>
        <v>1</v>
      </c>
      <c r="AN3597" s="34">
        <f t="shared" si="2537"/>
        <v>1</v>
      </c>
      <c r="AO3597" s="34">
        <f t="shared" si="2537"/>
        <v>1</v>
      </c>
      <c r="AP3597" s="34">
        <f t="shared" si="2537"/>
        <v>1</v>
      </c>
      <c r="AQ3597" s="34">
        <f t="shared" si="2537"/>
        <v>1</v>
      </c>
      <c r="AR3597" s="34">
        <f t="shared" si="2537"/>
        <v>1</v>
      </c>
      <c r="AS3597" s="34">
        <f t="shared" si="2537"/>
        <v>1</v>
      </c>
      <c r="AT3597" s="34">
        <f t="shared" si="2537"/>
        <v>1</v>
      </c>
      <c r="AU3597" s="34">
        <f t="shared" si="2537"/>
        <v>1</v>
      </c>
      <c r="AV3597" s="34">
        <f t="shared" si="2537"/>
        <v>1</v>
      </c>
      <c r="AW3597" s="34">
        <f t="shared" si="2537"/>
        <v>1</v>
      </c>
      <c r="AX3597" s="34">
        <f t="shared" si="2537"/>
        <v>1</v>
      </c>
      <c r="AY3597" s="34">
        <f t="shared" si="2537"/>
        <v>1</v>
      </c>
      <c r="AZ3597" s="34">
        <f t="shared" si="2537"/>
        <v>1</v>
      </c>
      <c r="BA3597" s="34">
        <f t="shared" si="2537"/>
        <v>1</v>
      </c>
      <c r="BB3597" s="34">
        <f t="shared" si="2537"/>
        <v>1</v>
      </c>
      <c r="BC3597" s="34">
        <f t="shared" si="2537"/>
        <v>1</v>
      </c>
      <c r="BD3597" s="34">
        <f t="shared" si="2537"/>
        <v>1</v>
      </c>
    </row>
    <row r="3598" spans="1:59" ht="16" x14ac:dyDescent="0.2">
      <c r="A3598" s="35"/>
      <c r="B3598" s="11">
        <f t="shared" si="2530"/>
        <v>133</v>
      </c>
      <c r="C3598" s="12" t="str">
        <f t="shared" si="2530"/>
        <v>SCI RETAIL RENNES 1</v>
      </c>
      <c r="D3598" s="25" t="s">
        <v>243</v>
      </c>
      <c r="E3598" s="29">
        <v>53349.845201238393</v>
      </c>
      <c r="F3598" s="15"/>
      <c r="G3598" s="30" t="s">
        <v>11</v>
      </c>
      <c r="H3598" s="31">
        <v>0</v>
      </c>
      <c r="I3598" s="32">
        <v>0</v>
      </c>
      <c r="J3598" s="32">
        <v>0</v>
      </c>
      <c r="K3598" s="35"/>
      <c r="M3598" s="84">
        <v>41821</v>
      </c>
      <c r="O3598" s="15"/>
      <c r="P3598" s="15"/>
      <c r="Q3598" s="15"/>
      <c r="R3598" s="15"/>
      <c r="S3598" s="15"/>
      <c r="T3598" s="15"/>
      <c r="U3598" s="15"/>
      <c r="V3598" s="15"/>
      <c r="W3598" s="15"/>
      <c r="X3598" s="15"/>
      <c r="Y3598" s="15"/>
      <c r="Z3598" s="15"/>
      <c r="AA3598" s="15"/>
      <c r="AB3598" s="15"/>
      <c r="AC3598" s="15"/>
      <c r="AD3598" s="15"/>
      <c r="AE3598" s="15"/>
      <c r="AF3598" s="15"/>
      <c r="AG3598" s="15"/>
      <c r="AH3598" s="15"/>
      <c r="AI3598" s="15"/>
      <c r="AJ3598" s="15"/>
      <c r="AK3598" s="15"/>
      <c r="AL3598" s="15"/>
      <c r="AM3598" s="15"/>
      <c r="AN3598" s="15"/>
      <c r="AO3598" s="15"/>
      <c r="AP3598" s="15"/>
      <c r="AQ3598" s="15"/>
      <c r="AR3598" s="15"/>
      <c r="AS3598" s="15"/>
      <c r="AT3598" s="15"/>
      <c r="AU3598" s="15"/>
      <c r="AV3598" s="15"/>
      <c r="AW3598" s="15"/>
      <c r="AX3598" s="15"/>
      <c r="AY3598" s="15"/>
      <c r="AZ3598" s="15"/>
      <c r="BA3598" s="15"/>
      <c r="BB3598" s="15"/>
      <c r="BC3598" s="15"/>
      <c r="BD3598" s="15"/>
      <c r="BE3598" s="35"/>
      <c r="BF3598" s="35"/>
      <c r="BG3598" s="35"/>
    </row>
    <row r="3599" spans="1:59" ht="16" x14ac:dyDescent="0.2">
      <c r="B3599" s="11">
        <f t="shared" si="2530"/>
        <v>133</v>
      </c>
      <c r="C3599" s="12" t="str">
        <f t="shared" si="2530"/>
        <v>SCI RETAIL RENNES 1</v>
      </c>
      <c r="D3599" s="25" t="s">
        <v>244</v>
      </c>
      <c r="E3599" s="29">
        <v>53349.845201238393</v>
      </c>
      <c r="F3599" s="15"/>
      <c r="G3599" s="36" t="s">
        <v>12</v>
      </c>
      <c r="H3599" s="31">
        <v>0</v>
      </c>
      <c r="I3599" s="32">
        <v>0</v>
      </c>
      <c r="J3599" s="32">
        <v>0</v>
      </c>
      <c r="K3599" s="24"/>
      <c r="L3599" s="37" t="s">
        <v>245</v>
      </c>
      <c r="M3599" s="74">
        <v>1</v>
      </c>
      <c r="N3599" s="74">
        <v>1</v>
      </c>
      <c r="O3599" s="38">
        <v>1.02</v>
      </c>
      <c r="P3599" s="38">
        <v>1.02</v>
      </c>
      <c r="Q3599" s="38">
        <v>1.02</v>
      </c>
      <c r="R3599" s="38">
        <v>1.02</v>
      </c>
      <c r="S3599" s="38">
        <v>1.0302</v>
      </c>
      <c r="T3599" s="38">
        <v>1.0302</v>
      </c>
      <c r="U3599" s="38">
        <v>1.0302</v>
      </c>
      <c r="V3599" s="38">
        <v>1.0302</v>
      </c>
      <c r="W3599" s="38">
        <v>1.040502</v>
      </c>
      <c r="X3599" s="38">
        <v>1.040502</v>
      </c>
      <c r="Y3599" s="38">
        <v>1.040502</v>
      </c>
      <c r="Z3599" s="38">
        <v>1.040502</v>
      </c>
      <c r="AA3599" s="38">
        <v>1.0509070200000001</v>
      </c>
      <c r="AB3599" s="38">
        <v>1.0509070200000001</v>
      </c>
      <c r="AC3599" s="38">
        <v>1.0509070200000001</v>
      </c>
      <c r="AD3599" s="38">
        <v>1.0509070200000001</v>
      </c>
      <c r="AE3599" s="38">
        <v>1.0614160902000001</v>
      </c>
      <c r="AF3599" s="38">
        <v>1.0614160902000001</v>
      </c>
      <c r="AG3599" s="38">
        <v>1.0614160902000001</v>
      </c>
      <c r="AH3599" s="38">
        <v>1.0614160902000001</v>
      </c>
      <c r="AI3599" s="38">
        <v>1.0720302511020001</v>
      </c>
      <c r="AJ3599" s="38">
        <v>1.0720302511020001</v>
      </c>
      <c r="AK3599" s="38">
        <v>1.0720302511020001</v>
      </c>
      <c r="AL3599" s="38">
        <v>1.0720302511020001</v>
      </c>
      <c r="AM3599" s="38">
        <v>1.0827505536130202</v>
      </c>
      <c r="AN3599" s="38">
        <v>1.0827505536130202</v>
      </c>
      <c r="AO3599" s="38">
        <v>1.0827505536130202</v>
      </c>
      <c r="AP3599" s="38">
        <v>1.0827505536130202</v>
      </c>
      <c r="AQ3599" s="38">
        <v>1.0935780591491504</v>
      </c>
      <c r="AR3599" s="38">
        <v>1.0935780591491504</v>
      </c>
      <c r="AS3599" s="38">
        <v>1.0935780591491504</v>
      </c>
      <c r="AT3599" s="38">
        <v>1.0935780591491504</v>
      </c>
      <c r="AU3599" s="38">
        <v>1.104513839740642</v>
      </c>
      <c r="AV3599" s="38">
        <v>1.104513839740642</v>
      </c>
      <c r="AW3599" s="38">
        <v>1.104513839740642</v>
      </c>
      <c r="AX3599" s="38">
        <v>1.104513839740642</v>
      </c>
      <c r="AY3599" s="38">
        <v>1.1155589781380484</v>
      </c>
      <c r="AZ3599" s="38">
        <v>1.1155589781380484</v>
      </c>
      <c r="BA3599" s="38">
        <v>1.1155589781380484</v>
      </c>
      <c r="BB3599" s="38">
        <v>1.1155589781380484</v>
      </c>
      <c r="BC3599" s="38">
        <v>1.1267145679194288</v>
      </c>
      <c r="BD3599" s="38">
        <v>1.1267145679194288</v>
      </c>
    </row>
    <row r="3600" spans="1:59" ht="16" x14ac:dyDescent="0.2">
      <c r="B3600" s="11">
        <f t="shared" si="2530"/>
        <v>133</v>
      </c>
      <c r="C3600" s="12" t="str">
        <f t="shared" si="2530"/>
        <v>SCI RETAIL RENNES 1</v>
      </c>
      <c r="D3600" s="25" t="s">
        <v>25</v>
      </c>
      <c r="E3600" s="39" t="s">
        <v>49</v>
      </c>
      <c r="F3600" s="15"/>
      <c r="K3600" s="24"/>
      <c r="L3600" s="16" t="s">
        <v>246</v>
      </c>
      <c r="M3600" s="70"/>
      <c r="N3600" s="70"/>
      <c r="O3600" s="40">
        <f>O3593*$E3597/4+O3597*$E3608/4</f>
        <v>12000</v>
      </c>
      <c r="P3600" s="40">
        <f t="shared" ref="P3600:BD3600" si="2538">P3593*$E3597/4+P3597*$E3608/4</f>
        <v>12000</v>
      </c>
      <c r="Q3600" s="40">
        <f t="shared" si="2538"/>
        <v>12000</v>
      </c>
      <c r="R3600" s="40">
        <f t="shared" si="2538"/>
        <v>12164.446500867554</v>
      </c>
      <c r="S3600" s="40">
        <f t="shared" si="2538"/>
        <v>14964.63157894737</v>
      </c>
      <c r="T3600" s="40">
        <f t="shared" si="2538"/>
        <v>14964.63157894737</v>
      </c>
      <c r="U3600" s="40">
        <f t="shared" si="2538"/>
        <v>14964.63157894737</v>
      </c>
      <c r="V3600" s="40">
        <f t="shared" si="2538"/>
        <v>14964.63157894737</v>
      </c>
      <c r="W3600" s="40">
        <f t="shared" si="2538"/>
        <v>14964.63157894737</v>
      </c>
      <c r="X3600" s="40">
        <f t="shared" si="2538"/>
        <v>14964.63157894737</v>
      </c>
      <c r="Y3600" s="40">
        <f t="shared" si="2538"/>
        <v>14964.63157894737</v>
      </c>
      <c r="Z3600" s="40">
        <f t="shared" si="2538"/>
        <v>14964.63157894737</v>
      </c>
      <c r="AA3600" s="40">
        <f t="shared" si="2538"/>
        <v>14964.63157894737</v>
      </c>
      <c r="AB3600" s="40">
        <f t="shared" si="2538"/>
        <v>14964.63157894737</v>
      </c>
      <c r="AC3600" s="40">
        <f t="shared" si="2538"/>
        <v>14964.63157894737</v>
      </c>
      <c r="AD3600" s="40">
        <f t="shared" si="2538"/>
        <v>14964.63157894737</v>
      </c>
      <c r="AE3600" s="40">
        <f t="shared" si="2538"/>
        <v>14964.63157894737</v>
      </c>
      <c r="AF3600" s="40">
        <f t="shared" si="2538"/>
        <v>14964.63157894737</v>
      </c>
      <c r="AG3600" s="40">
        <f t="shared" si="2538"/>
        <v>14964.63157894737</v>
      </c>
      <c r="AH3600" s="40">
        <f t="shared" si="2538"/>
        <v>14964.63157894737</v>
      </c>
      <c r="AI3600" s="40">
        <f t="shared" si="2538"/>
        <v>14964.63157894737</v>
      </c>
      <c r="AJ3600" s="40">
        <f t="shared" si="2538"/>
        <v>14964.63157894737</v>
      </c>
      <c r="AK3600" s="40">
        <f t="shared" si="2538"/>
        <v>14964.63157894737</v>
      </c>
      <c r="AL3600" s="40">
        <f t="shared" si="2538"/>
        <v>14964.63157894737</v>
      </c>
      <c r="AM3600" s="40">
        <f t="shared" si="2538"/>
        <v>14964.63157894737</v>
      </c>
      <c r="AN3600" s="40">
        <f t="shared" si="2538"/>
        <v>14964.63157894737</v>
      </c>
      <c r="AO3600" s="40">
        <f t="shared" si="2538"/>
        <v>14964.63157894737</v>
      </c>
      <c r="AP3600" s="40">
        <f t="shared" si="2538"/>
        <v>14964.63157894737</v>
      </c>
      <c r="AQ3600" s="40">
        <f t="shared" si="2538"/>
        <v>14964.63157894737</v>
      </c>
      <c r="AR3600" s="40">
        <f t="shared" si="2538"/>
        <v>14964.63157894737</v>
      </c>
      <c r="AS3600" s="40">
        <f t="shared" si="2538"/>
        <v>14964.63157894737</v>
      </c>
      <c r="AT3600" s="40">
        <f t="shared" si="2538"/>
        <v>14964.63157894737</v>
      </c>
      <c r="AU3600" s="40">
        <f t="shared" si="2538"/>
        <v>14964.63157894737</v>
      </c>
      <c r="AV3600" s="40">
        <f t="shared" si="2538"/>
        <v>14964.63157894737</v>
      </c>
      <c r="AW3600" s="40">
        <f t="shared" si="2538"/>
        <v>14964.63157894737</v>
      </c>
      <c r="AX3600" s="40">
        <f t="shared" si="2538"/>
        <v>14964.63157894737</v>
      </c>
      <c r="AY3600" s="40">
        <f t="shared" si="2538"/>
        <v>14964.63157894737</v>
      </c>
      <c r="AZ3600" s="40">
        <f t="shared" si="2538"/>
        <v>14964.63157894737</v>
      </c>
      <c r="BA3600" s="40">
        <f t="shared" si="2538"/>
        <v>14964.63157894737</v>
      </c>
      <c r="BB3600" s="40">
        <f t="shared" si="2538"/>
        <v>14964.63157894737</v>
      </c>
      <c r="BC3600" s="40">
        <f t="shared" si="2538"/>
        <v>14964.63157894737</v>
      </c>
      <c r="BD3600" s="40">
        <f t="shared" si="2538"/>
        <v>14964.63157894737</v>
      </c>
    </row>
    <row r="3601" spans="1:56" ht="16" x14ac:dyDescent="0.2">
      <c r="B3601" s="11">
        <f t="shared" si="2530"/>
        <v>133</v>
      </c>
      <c r="C3601" s="12" t="str">
        <f t="shared" si="2530"/>
        <v>SCI RETAIL RENNES 1</v>
      </c>
      <c r="D3601" s="25" t="s">
        <v>247</v>
      </c>
      <c r="E3601" s="39" t="s">
        <v>248</v>
      </c>
      <c r="F3601" s="15"/>
      <c r="G3601" s="25" t="s">
        <v>249</v>
      </c>
      <c r="H3601" s="26">
        <v>45107</v>
      </c>
      <c r="I3601" s="25" t="s">
        <v>239</v>
      </c>
      <c r="J3601" s="26">
        <v>45107</v>
      </c>
      <c r="K3601" s="24"/>
      <c r="L3601" s="20" t="s">
        <v>250</v>
      </c>
      <c r="M3601" s="72"/>
      <c r="N3601" s="72"/>
      <c r="O3601" s="41">
        <f>IF($E3607&gt;=O$3,IF(O$3&lt;=($E3596+365),O3600,IFERROR(O3593*$E3598/4*O3599+
$E3608*O3597/4*IFERROR(O3599/$E3609,0),0)),IF(O$3&lt;=($E3607+365),O3593*$E3598/4*O3599+$E3608*O3597/4*IFERROR(O3599/$E3609,0),IFERROR($E3608*O3597/4*IFERROR(O3599/$E3609,0),0)))</f>
        <v>13604.21052631579</v>
      </c>
      <c r="P3601" s="41">
        <f t="shared" ref="P3601:BD3601" si="2539">IF($E3607&gt;=P$3,IF(P$3&lt;=($E3596+365),P3600,IFERROR(P3593*$E3598/4*P3599+
$E3608*P3597/4*IFERROR(P3599/$E3609,0),0)),IF(P$3&lt;=($E3607+365),P3593*$E3598/4*P3599+$E3608*P3597/4*IFERROR(P3599/$E3609,0),IFERROR($E3608*P3597/4*IFERROR(P3599/$E3609,0),0)))</f>
        <v>13604.21052631579</v>
      </c>
      <c r="Q3601" s="41">
        <f t="shared" si="2539"/>
        <v>13604.21052631579</v>
      </c>
      <c r="R3601" s="41">
        <f t="shared" si="2539"/>
        <v>13768.657027183344</v>
      </c>
      <c r="S3601" s="41">
        <f t="shared" si="2539"/>
        <v>15114.277894736844</v>
      </c>
      <c r="T3601" s="41">
        <f t="shared" si="2539"/>
        <v>15114.277894736844</v>
      </c>
      <c r="U3601" s="41">
        <f t="shared" si="2539"/>
        <v>15114.277894736844</v>
      </c>
      <c r="V3601" s="41">
        <f t="shared" si="2539"/>
        <v>15114.277894736844</v>
      </c>
      <c r="W3601" s="41">
        <f t="shared" si="2539"/>
        <v>15265.420673684212</v>
      </c>
      <c r="X3601" s="41">
        <f t="shared" si="2539"/>
        <v>15265.420673684212</v>
      </c>
      <c r="Y3601" s="41">
        <f t="shared" si="2539"/>
        <v>15265.420673684212</v>
      </c>
      <c r="Z3601" s="41">
        <f t="shared" si="2539"/>
        <v>15265.420673684212</v>
      </c>
      <c r="AA3601" s="41">
        <f t="shared" si="2539"/>
        <v>15418.074880421056</v>
      </c>
      <c r="AB3601" s="41">
        <f t="shared" si="2539"/>
        <v>15418.074880421056</v>
      </c>
      <c r="AC3601" s="41">
        <f t="shared" si="2539"/>
        <v>15418.074880421056</v>
      </c>
      <c r="AD3601" s="41">
        <f t="shared" si="2539"/>
        <v>15418.074880421056</v>
      </c>
      <c r="AE3601" s="41">
        <f t="shared" si="2539"/>
        <v>15572.255629225265</v>
      </c>
      <c r="AF3601" s="41">
        <f t="shared" si="2539"/>
        <v>15572.255629225265</v>
      </c>
      <c r="AG3601" s="41">
        <f t="shared" si="2539"/>
        <v>15572.255629225265</v>
      </c>
      <c r="AH3601" s="41">
        <f t="shared" si="2539"/>
        <v>15572.255629225265</v>
      </c>
      <c r="AI3601" s="41">
        <f t="shared" si="2539"/>
        <v>15727.978185517521</v>
      </c>
      <c r="AJ3601" s="41">
        <f t="shared" si="2539"/>
        <v>15727.978185517521</v>
      </c>
      <c r="AK3601" s="41">
        <f t="shared" si="2539"/>
        <v>15727.978185517521</v>
      </c>
      <c r="AL3601" s="41">
        <f t="shared" si="2539"/>
        <v>15727.978185517521</v>
      </c>
      <c r="AM3601" s="41">
        <f t="shared" si="2539"/>
        <v>15885.257967372694</v>
      </c>
      <c r="AN3601" s="41">
        <f t="shared" si="2539"/>
        <v>15885.257967372694</v>
      </c>
      <c r="AO3601" s="41">
        <f t="shared" si="2539"/>
        <v>15885.257967372694</v>
      </c>
      <c r="AP3601" s="41">
        <f t="shared" si="2539"/>
        <v>15885.257967372694</v>
      </c>
      <c r="AQ3601" s="41">
        <f t="shared" si="2539"/>
        <v>16044.110547046424</v>
      </c>
      <c r="AR3601" s="41">
        <f t="shared" si="2539"/>
        <v>16044.110547046424</v>
      </c>
      <c r="AS3601" s="41">
        <f t="shared" si="2539"/>
        <v>16044.110547046424</v>
      </c>
      <c r="AT3601" s="41">
        <f t="shared" si="2539"/>
        <v>16044.110547046424</v>
      </c>
      <c r="AU3601" s="41">
        <f t="shared" si="2539"/>
        <v>16204.55165251689</v>
      </c>
      <c r="AV3601" s="41">
        <f t="shared" si="2539"/>
        <v>16204.55165251689</v>
      </c>
      <c r="AW3601" s="41">
        <f t="shared" si="2539"/>
        <v>16204.55165251689</v>
      </c>
      <c r="AX3601" s="41">
        <f t="shared" si="2539"/>
        <v>16204.55165251689</v>
      </c>
      <c r="AY3601" s="41">
        <f t="shared" si="2539"/>
        <v>16366.597169042056</v>
      </c>
      <c r="AZ3601" s="41">
        <f t="shared" si="2539"/>
        <v>16366.597169042056</v>
      </c>
      <c r="BA3601" s="41">
        <f t="shared" si="2539"/>
        <v>16366.597169042056</v>
      </c>
      <c r="BB3601" s="41">
        <f t="shared" si="2539"/>
        <v>16366.597169042056</v>
      </c>
      <c r="BC3601" s="41">
        <f t="shared" si="2539"/>
        <v>16530.263140732477</v>
      </c>
      <c r="BD3601" s="41">
        <f t="shared" si="2539"/>
        <v>16530.263140732477</v>
      </c>
    </row>
    <row r="3602" spans="1:56" ht="16" x14ac:dyDescent="0.2">
      <c r="B3602" s="11">
        <f t="shared" si="2530"/>
        <v>133</v>
      </c>
      <c r="C3602" s="12" t="str">
        <f t="shared" si="2530"/>
        <v>SCI RETAIL RENNES 1</v>
      </c>
      <c r="D3602" s="25" t="s">
        <v>8</v>
      </c>
      <c r="E3602" s="42">
        <v>0</v>
      </c>
      <c r="F3602" s="15"/>
      <c r="I3602" s="15"/>
      <c r="J3602" s="24"/>
      <c r="K3602" s="24"/>
      <c r="L3602" s="20" t="s">
        <v>251</v>
      </c>
      <c r="M3602" s="72"/>
      <c r="N3602" s="72"/>
      <c r="O3602" s="41">
        <f>-$E3598/4*O3592
+(O3592&gt;0)*($J3597&gt;=O$2)*($J3597&lt;=O$3)*(($J3597-O$2+1)/O$4*$H3597/4)
+(O3592&gt;0)*($J3597&gt;O$3)*($I3597&lt;=O$3)*($I3597&gt;=O$2)*((O$3-$I3597+1)/O$4*$H3597/4)
+(O3592&gt;0)*($J3597&gt;O$3)*($I3597&lt;O$2)*$H3597/4
+(O3592&gt;0)*($J3598&gt;=O$2)*($J3598&lt;=O$3)*(($J3598-O$2+1)/O$4*$H3598/4)
+(O3592&gt;0)*($J3598&gt;O$3)*($I3598&lt;=O$3)*($I3598&gt;=O$2)*((O$3-$I3598+1)/O$4*$H3598/4)
+(O3592&gt;0)*($J3598&gt;O$3)*($I3598&lt;O$2)*$H3598/4
+(O3592&gt;0)*($J3599&gt;=O$2)*($J3599&lt;=O$3)*(($J3599-O$2+1)/O$4*$H3599/4)
+(O3592&gt;0)*($J3599&gt;O$3)*($I3599&lt;=O$3)*($I3599&gt;=O$2)*((O$3-$I3599+1)/O$4*$H3599/4)
+(O3592&gt;0)*($J3599&gt;O$3)*($I3599&lt;O$2)*$H3599/4
-$E3608/4*O3596
+(O3596&gt;0)*($J3608&gt;=O$2)*($J3608&lt;=O$3)*(($J3608-O$2+1)/O$4*$H3608/4)
+(O3596&gt;0)*($J3608&gt;O$3)*($I3608&lt;=O$3)*($I3608&gt;=O$2)*((O$3-$I3608+1)/O$4*$H3608/4)
+(O3596&gt;0)*($J3608&gt;O$3)*($I3608&lt;O$2)*$H3608/4
+(O3596&gt;0)*($J3609&gt;=O$2)*($J3609&lt;=O$3)*(($J3609-O$2+1)/O$4*$H3609/4)
+(O3596&gt;0)*($J3609&gt;O$3)*($I3609&lt;=O$3)*($I3609&gt;=O$2)*((O$3-$I3609+1)/O$4*$H3609/4)
+(O3596&gt;0)*($J3609&gt;O$3)*($I3609&lt;O$2)*$H3609/4
+(O3596&gt;0)*($J3610&gt;=O$2)*($J3610&lt;=O$3)*(($J3610-O$2+1)/O$4*$H3610/4)
+(O3596&gt;0)*($J3610&gt;O$3)*($I3610&lt;=O$3)*($I3610&gt;=O$2)*((O$3-$I3610+1)/O$4*$H3610/4)
+(O3596&gt;0)*($J3610&gt;O$3)*($I3610&lt;O$2)*$H3610/4</f>
        <v>0</v>
      </c>
      <c r="P3602" s="41">
        <f t="shared" ref="P3602:BD3602" si="2540">-$E3598/4*P3592
+(P3592&gt;0)*($J3597&gt;=P$2)*($J3597&lt;=P$3)*(($J3597-P$2+1)/P$4*$H3597/4)
+(P3592&gt;0)*($J3597&gt;P$3)*($I3597&lt;=P$3)*($I3597&gt;=P$2)*((P$3-$I3597+1)/P$4*$H3597/4)
+(P3592&gt;0)*($J3597&gt;P$3)*($I3597&lt;P$2)*$H3597/4
+(P3592&gt;0)*($J3598&gt;=P$2)*($J3598&lt;=P$3)*(($J3598-P$2+1)/P$4*$H3598/4)
+(P3592&gt;0)*($J3598&gt;P$3)*($I3598&lt;=P$3)*($I3598&gt;=P$2)*((P$3-$I3598+1)/P$4*$H3598/4)
+(P3592&gt;0)*($J3598&gt;P$3)*($I3598&lt;P$2)*$H3598/4
+(P3592&gt;0)*($J3599&gt;=P$2)*($J3599&lt;=P$3)*(($J3599-P$2+1)/P$4*$H3599/4)
+(P3592&gt;0)*($J3599&gt;P$3)*($I3599&lt;=P$3)*($I3599&gt;=P$2)*((P$3-$I3599+1)/P$4*$H3599/4)
+(P3592&gt;0)*($J3599&gt;P$3)*($I3599&lt;P$2)*$H3599/4
-$E3608/4*P3596
+(P3596&gt;0)*($J3608&gt;=P$2)*($J3608&lt;=P$3)*(($J3608-P$2+1)/P$4*$H3608/4)
+(P3596&gt;0)*($J3608&gt;P$3)*($I3608&lt;=P$3)*($I3608&gt;=P$2)*((P$3-$I3608+1)/P$4*$H3608/4)
+(P3596&gt;0)*($J3608&gt;P$3)*($I3608&lt;P$2)*$H3608/4
+(P3596&gt;0)*($J3609&gt;=P$2)*($J3609&lt;=P$3)*(($J3609-P$2+1)/P$4*$H3609/4)
+(P3596&gt;0)*($J3609&gt;P$3)*($I3609&lt;=P$3)*($I3609&gt;=P$2)*((P$3-$I3609+1)/P$4*$H3609/4)
+(P3596&gt;0)*($J3609&gt;P$3)*($I3609&lt;P$2)*$H3609/4
+(P3596&gt;0)*($J3610&gt;=P$2)*($J3610&lt;=P$3)*(($J3610-P$2+1)/P$4*$H3610/4)
+(P3596&gt;0)*($J3610&gt;P$3)*($I3610&lt;=P$3)*($I3610&gt;=P$2)*((P$3-$I3610+1)/P$4*$H3610/4)
+(P3596&gt;0)*($J3610&gt;P$3)*($I3610&lt;P$2)*$H3610/4</f>
        <v>0</v>
      </c>
      <c r="Q3602" s="41">
        <f t="shared" si="2540"/>
        <v>0</v>
      </c>
      <c r="R3602" s="41">
        <f t="shared" si="2540"/>
        <v>0</v>
      </c>
      <c r="S3602" s="41">
        <f t="shared" si="2540"/>
        <v>0</v>
      </c>
      <c r="T3602" s="41">
        <f t="shared" si="2540"/>
        <v>0</v>
      </c>
      <c r="U3602" s="41">
        <f t="shared" si="2540"/>
        <v>0</v>
      </c>
      <c r="V3602" s="41">
        <f t="shared" si="2540"/>
        <v>0</v>
      </c>
      <c r="W3602" s="41">
        <f t="shared" si="2540"/>
        <v>0</v>
      </c>
      <c r="X3602" s="41">
        <f t="shared" si="2540"/>
        <v>0</v>
      </c>
      <c r="Y3602" s="41">
        <f t="shared" si="2540"/>
        <v>0</v>
      </c>
      <c r="Z3602" s="41">
        <f t="shared" si="2540"/>
        <v>0</v>
      </c>
      <c r="AA3602" s="41">
        <f t="shared" si="2540"/>
        <v>0</v>
      </c>
      <c r="AB3602" s="41">
        <f t="shared" si="2540"/>
        <v>0</v>
      </c>
      <c r="AC3602" s="41">
        <f t="shared" si="2540"/>
        <v>0</v>
      </c>
      <c r="AD3602" s="41">
        <f t="shared" si="2540"/>
        <v>0</v>
      </c>
      <c r="AE3602" s="41">
        <f t="shared" si="2540"/>
        <v>0</v>
      </c>
      <c r="AF3602" s="41">
        <f t="shared" si="2540"/>
        <v>0</v>
      </c>
      <c r="AG3602" s="41">
        <f t="shared" si="2540"/>
        <v>0</v>
      </c>
      <c r="AH3602" s="41">
        <f t="shared" si="2540"/>
        <v>0</v>
      </c>
      <c r="AI3602" s="41">
        <f t="shared" si="2540"/>
        <v>0</v>
      </c>
      <c r="AJ3602" s="41">
        <f t="shared" si="2540"/>
        <v>0</v>
      </c>
      <c r="AK3602" s="41">
        <f t="shared" si="2540"/>
        <v>0</v>
      </c>
      <c r="AL3602" s="41">
        <f t="shared" si="2540"/>
        <v>0</v>
      </c>
      <c r="AM3602" s="41">
        <f t="shared" si="2540"/>
        <v>0</v>
      </c>
      <c r="AN3602" s="41">
        <f t="shared" si="2540"/>
        <v>0</v>
      </c>
      <c r="AO3602" s="41">
        <f t="shared" si="2540"/>
        <v>0</v>
      </c>
      <c r="AP3602" s="41">
        <f t="shared" si="2540"/>
        <v>0</v>
      </c>
      <c r="AQ3602" s="41">
        <f t="shared" si="2540"/>
        <v>0</v>
      </c>
      <c r="AR3602" s="41">
        <f t="shared" si="2540"/>
        <v>0</v>
      </c>
      <c r="AS3602" s="41">
        <f t="shared" si="2540"/>
        <v>0</v>
      </c>
      <c r="AT3602" s="41">
        <f t="shared" si="2540"/>
        <v>0</v>
      </c>
      <c r="AU3602" s="41">
        <f t="shared" si="2540"/>
        <v>0</v>
      </c>
      <c r="AV3602" s="41">
        <f t="shared" si="2540"/>
        <v>0</v>
      </c>
      <c r="AW3602" s="41">
        <f t="shared" si="2540"/>
        <v>0</v>
      </c>
      <c r="AX3602" s="41">
        <f t="shared" si="2540"/>
        <v>0</v>
      </c>
      <c r="AY3602" s="41">
        <f t="shared" si="2540"/>
        <v>0</v>
      </c>
      <c r="AZ3602" s="41">
        <f t="shared" si="2540"/>
        <v>0</v>
      </c>
      <c r="BA3602" s="41">
        <f t="shared" si="2540"/>
        <v>0</v>
      </c>
      <c r="BB3602" s="41">
        <f t="shared" si="2540"/>
        <v>0</v>
      </c>
      <c r="BC3602" s="41">
        <f t="shared" si="2540"/>
        <v>0</v>
      </c>
      <c r="BD3602" s="41">
        <f t="shared" si="2540"/>
        <v>0</v>
      </c>
    </row>
    <row r="3603" spans="1:56" ht="16" x14ac:dyDescent="0.2">
      <c r="B3603" s="11">
        <f t="shared" si="2530"/>
        <v>133</v>
      </c>
      <c r="C3603" s="12" t="str">
        <f t="shared" si="2530"/>
        <v>SCI RETAIL RENNES 1</v>
      </c>
      <c r="D3603" s="43" t="s">
        <v>252</v>
      </c>
      <c r="E3603" s="42" t="s">
        <v>288</v>
      </c>
      <c r="F3603" s="44"/>
      <c r="G3603" s="43" t="s">
        <v>253</v>
      </c>
      <c r="H3603" s="39">
        <v>0</v>
      </c>
      <c r="I3603" s="43" t="s">
        <v>254</v>
      </c>
      <c r="J3603" s="32">
        <v>0</v>
      </c>
      <c r="K3603" s="24"/>
      <c r="L3603" s="20" t="s">
        <v>255</v>
      </c>
      <c r="M3603" s="72"/>
      <c r="N3603" s="72"/>
      <c r="O3603" s="41">
        <v>0</v>
      </c>
      <c r="P3603" s="41">
        <v>0</v>
      </c>
      <c r="Q3603" s="41">
        <v>0</v>
      </c>
      <c r="R3603" s="41">
        <v>0</v>
      </c>
      <c r="S3603" s="41">
        <v>0</v>
      </c>
      <c r="T3603" s="41">
        <v>0</v>
      </c>
      <c r="U3603" s="41">
        <v>0</v>
      </c>
      <c r="V3603" s="41">
        <v>0</v>
      </c>
      <c r="W3603" s="41">
        <v>0</v>
      </c>
      <c r="X3603" s="41">
        <v>0</v>
      </c>
      <c r="Y3603" s="41">
        <v>0</v>
      </c>
      <c r="Z3603" s="41">
        <v>0</v>
      </c>
      <c r="AA3603" s="41">
        <v>0</v>
      </c>
      <c r="AB3603" s="41">
        <v>0</v>
      </c>
      <c r="AC3603" s="41">
        <v>0</v>
      </c>
      <c r="AD3603" s="41">
        <v>0</v>
      </c>
      <c r="AE3603" s="41">
        <v>0</v>
      </c>
      <c r="AF3603" s="41">
        <v>0</v>
      </c>
      <c r="AG3603" s="41">
        <v>0</v>
      </c>
      <c r="AH3603" s="41">
        <v>0</v>
      </c>
      <c r="AI3603" s="41">
        <v>0</v>
      </c>
      <c r="AJ3603" s="41">
        <v>0</v>
      </c>
      <c r="AK3603" s="41">
        <v>0</v>
      </c>
      <c r="AL3603" s="41">
        <v>0</v>
      </c>
      <c r="AM3603" s="41">
        <v>0</v>
      </c>
      <c r="AN3603" s="41">
        <v>0</v>
      </c>
      <c r="AO3603" s="41">
        <v>0</v>
      </c>
      <c r="AP3603" s="41">
        <v>0</v>
      </c>
      <c r="AQ3603" s="41">
        <v>0</v>
      </c>
      <c r="AR3603" s="41">
        <v>0</v>
      </c>
      <c r="AS3603" s="41">
        <v>0</v>
      </c>
      <c r="AT3603" s="41">
        <v>0</v>
      </c>
      <c r="AU3603" s="41">
        <v>0</v>
      </c>
      <c r="AV3603" s="41">
        <v>0</v>
      </c>
      <c r="AW3603" s="41">
        <v>0</v>
      </c>
      <c r="AX3603" s="41">
        <v>0</v>
      </c>
      <c r="AY3603" s="41">
        <v>0</v>
      </c>
      <c r="AZ3603" s="41">
        <v>0</v>
      </c>
      <c r="BA3603" s="41">
        <v>0</v>
      </c>
      <c r="BB3603" s="41">
        <v>0</v>
      </c>
      <c r="BC3603" s="41">
        <v>0</v>
      </c>
      <c r="BD3603" s="41">
        <v>0</v>
      </c>
    </row>
    <row r="3604" spans="1:56" ht="16" x14ac:dyDescent="0.2">
      <c r="B3604" s="11">
        <f t="shared" si="2530"/>
        <v>133</v>
      </c>
      <c r="C3604" s="12" t="str">
        <f t="shared" si="2530"/>
        <v>SCI RETAIL RENNES 1</v>
      </c>
      <c r="D3604" s="43" t="s">
        <v>256</v>
      </c>
      <c r="E3604" s="32">
        <v>45107</v>
      </c>
      <c r="G3604" s="43" t="s">
        <v>257</v>
      </c>
      <c r="H3604" s="42">
        <v>0</v>
      </c>
      <c r="I3604" s="43" t="s">
        <v>258</v>
      </c>
      <c r="J3604" s="29">
        <v>0</v>
      </c>
      <c r="K3604" s="23"/>
      <c r="L3604" s="33" t="s">
        <v>259</v>
      </c>
      <c r="M3604" s="73"/>
      <c r="N3604" s="73"/>
      <c r="O3604" s="45">
        <f>-(O3601+O3602)*IFERROR((O3591+O3595)/(O3593+O3597),0)</f>
        <v>0</v>
      </c>
      <c r="P3604" s="45">
        <f t="shared" ref="P3604:BD3604" si="2541">-(P3601+P3602)*IFERROR((P3591+P3595)/(P3593+P3597),0)</f>
        <v>0</v>
      </c>
      <c r="Q3604" s="45">
        <f t="shared" si="2541"/>
        <v>0</v>
      </c>
      <c r="R3604" s="45">
        <f t="shared" si="2541"/>
        <v>0</v>
      </c>
      <c r="S3604" s="45">
        <f t="shared" si="2541"/>
        <v>0</v>
      </c>
      <c r="T3604" s="45">
        <f t="shared" si="2541"/>
        <v>0</v>
      </c>
      <c r="U3604" s="45">
        <f t="shared" si="2541"/>
        <v>0</v>
      </c>
      <c r="V3604" s="45">
        <f t="shared" si="2541"/>
        <v>0</v>
      </c>
      <c r="W3604" s="45">
        <f t="shared" si="2541"/>
        <v>0</v>
      </c>
      <c r="X3604" s="45">
        <f t="shared" si="2541"/>
        <v>0</v>
      </c>
      <c r="Y3604" s="45">
        <f t="shared" si="2541"/>
        <v>0</v>
      </c>
      <c r="Z3604" s="45">
        <f t="shared" si="2541"/>
        <v>0</v>
      </c>
      <c r="AA3604" s="45">
        <f t="shared" si="2541"/>
        <v>0</v>
      </c>
      <c r="AB3604" s="45">
        <f t="shared" si="2541"/>
        <v>0</v>
      </c>
      <c r="AC3604" s="45">
        <f t="shared" si="2541"/>
        <v>0</v>
      </c>
      <c r="AD3604" s="45">
        <f t="shared" si="2541"/>
        <v>0</v>
      </c>
      <c r="AE3604" s="45">
        <f t="shared" si="2541"/>
        <v>0</v>
      </c>
      <c r="AF3604" s="45">
        <f t="shared" si="2541"/>
        <v>0</v>
      </c>
      <c r="AG3604" s="45">
        <f t="shared" si="2541"/>
        <v>0</v>
      </c>
      <c r="AH3604" s="45">
        <f t="shared" si="2541"/>
        <v>0</v>
      </c>
      <c r="AI3604" s="45">
        <f t="shared" si="2541"/>
        <v>0</v>
      </c>
      <c r="AJ3604" s="45">
        <f t="shared" si="2541"/>
        <v>0</v>
      </c>
      <c r="AK3604" s="45">
        <f t="shared" si="2541"/>
        <v>0</v>
      </c>
      <c r="AL3604" s="45">
        <f t="shared" si="2541"/>
        <v>0</v>
      </c>
      <c r="AM3604" s="45">
        <f t="shared" si="2541"/>
        <v>0</v>
      </c>
      <c r="AN3604" s="45">
        <f t="shared" si="2541"/>
        <v>0</v>
      </c>
      <c r="AO3604" s="45">
        <f t="shared" si="2541"/>
        <v>0</v>
      </c>
      <c r="AP3604" s="45">
        <f t="shared" si="2541"/>
        <v>0</v>
      </c>
      <c r="AQ3604" s="45">
        <f t="shared" si="2541"/>
        <v>0</v>
      </c>
      <c r="AR3604" s="45">
        <f t="shared" si="2541"/>
        <v>0</v>
      </c>
      <c r="AS3604" s="45">
        <f t="shared" si="2541"/>
        <v>0</v>
      </c>
      <c r="AT3604" s="45">
        <f t="shared" si="2541"/>
        <v>0</v>
      </c>
      <c r="AU3604" s="45">
        <f t="shared" si="2541"/>
        <v>0</v>
      </c>
      <c r="AV3604" s="45">
        <f t="shared" si="2541"/>
        <v>0</v>
      </c>
      <c r="AW3604" s="45">
        <f t="shared" si="2541"/>
        <v>0</v>
      </c>
      <c r="AX3604" s="45">
        <f t="shared" si="2541"/>
        <v>0</v>
      </c>
      <c r="AY3604" s="45">
        <f t="shared" si="2541"/>
        <v>0</v>
      </c>
      <c r="AZ3604" s="45">
        <f t="shared" si="2541"/>
        <v>0</v>
      </c>
      <c r="BA3604" s="45">
        <f t="shared" si="2541"/>
        <v>0</v>
      </c>
      <c r="BB3604" s="45">
        <f t="shared" si="2541"/>
        <v>0</v>
      </c>
      <c r="BC3604" s="45">
        <f t="shared" si="2541"/>
        <v>0</v>
      </c>
      <c r="BD3604" s="45">
        <f t="shared" si="2541"/>
        <v>0</v>
      </c>
    </row>
    <row r="3605" spans="1:56" ht="16" x14ac:dyDescent="0.2">
      <c r="B3605" s="11">
        <f t="shared" si="2530"/>
        <v>133</v>
      </c>
      <c r="C3605" s="12" t="str">
        <f t="shared" si="2530"/>
        <v>SCI RETAIL RENNES 1</v>
      </c>
      <c r="K3605" s="24"/>
      <c r="O3605" s="15"/>
      <c r="P3605" s="15"/>
      <c r="Q3605" s="15"/>
      <c r="R3605" s="15"/>
      <c r="S3605" s="15"/>
      <c r="T3605" s="15"/>
      <c r="U3605" s="15"/>
      <c r="V3605" s="15"/>
      <c r="W3605" s="15"/>
      <c r="X3605" s="15"/>
      <c r="Y3605" s="15"/>
      <c r="Z3605" s="15"/>
      <c r="AA3605" s="15"/>
      <c r="AB3605" s="15"/>
      <c r="AC3605" s="15"/>
      <c r="AD3605" s="15"/>
      <c r="AE3605" s="15"/>
      <c r="AF3605" s="15"/>
      <c r="AG3605" s="15"/>
      <c r="AH3605" s="15"/>
      <c r="AI3605" s="15"/>
      <c r="AJ3605" s="15"/>
      <c r="AK3605" s="15"/>
      <c r="AL3605" s="15"/>
      <c r="AM3605" s="15"/>
      <c r="AN3605" s="15"/>
      <c r="AO3605" s="15"/>
      <c r="AP3605" s="15"/>
      <c r="AQ3605" s="15"/>
      <c r="AR3605" s="15"/>
      <c r="AS3605" s="15"/>
      <c r="AT3605" s="15"/>
      <c r="AU3605" s="15"/>
      <c r="AV3605" s="15"/>
      <c r="AW3605" s="15"/>
      <c r="AX3605" s="15"/>
      <c r="AY3605" s="15"/>
      <c r="AZ3605" s="15"/>
      <c r="BA3605" s="15"/>
      <c r="BB3605" s="15"/>
      <c r="BC3605" s="15"/>
      <c r="BD3605" s="15"/>
    </row>
    <row r="3606" spans="1:56" ht="16" x14ac:dyDescent="0.2">
      <c r="B3606" s="11">
        <f t="shared" si="2530"/>
        <v>133</v>
      </c>
      <c r="C3606" s="12" t="str">
        <f t="shared" si="2530"/>
        <v>SCI RETAIL RENNES 1</v>
      </c>
      <c r="G3606" s="46" t="s">
        <v>229</v>
      </c>
      <c r="H3606" s="104" t="s">
        <v>74</v>
      </c>
      <c r="I3606" s="105"/>
      <c r="J3606" s="106"/>
      <c r="K3606" s="23"/>
      <c r="L3606" s="47" t="s">
        <v>4</v>
      </c>
      <c r="M3606" s="81"/>
      <c r="N3606" s="81"/>
      <c r="O3606" s="48">
        <f>SUM(O3601:O3604)</f>
        <v>13604.21052631579</v>
      </c>
      <c r="P3606" s="48">
        <f t="shared" ref="P3606:BD3606" si="2542">SUM(P3601:P3604)</f>
        <v>13604.21052631579</v>
      </c>
      <c r="Q3606" s="48">
        <f t="shared" si="2542"/>
        <v>13604.21052631579</v>
      </c>
      <c r="R3606" s="48">
        <f t="shared" si="2542"/>
        <v>13768.657027183344</v>
      </c>
      <c r="S3606" s="48">
        <f t="shared" si="2542"/>
        <v>15114.277894736844</v>
      </c>
      <c r="T3606" s="48">
        <f t="shared" si="2542"/>
        <v>15114.277894736844</v>
      </c>
      <c r="U3606" s="48">
        <f t="shared" si="2542"/>
        <v>15114.277894736844</v>
      </c>
      <c r="V3606" s="48">
        <f t="shared" si="2542"/>
        <v>15114.277894736844</v>
      </c>
      <c r="W3606" s="48">
        <f t="shared" si="2542"/>
        <v>15265.420673684212</v>
      </c>
      <c r="X3606" s="48">
        <f t="shared" si="2542"/>
        <v>15265.420673684212</v>
      </c>
      <c r="Y3606" s="48">
        <f t="shared" si="2542"/>
        <v>15265.420673684212</v>
      </c>
      <c r="Z3606" s="48">
        <f t="shared" si="2542"/>
        <v>15265.420673684212</v>
      </c>
      <c r="AA3606" s="48">
        <f t="shared" si="2542"/>
        <v>15418.074880421056</v>
      </c>
      <c r="AB3606" s="48">
        <f t="shared" si="2542"/>
        <v>15418.074880421056</v>
      </c>
      <c r="AC3606" s="48">
        <f t="shared" si="2542"/>
        <v>15418.074880421056</v>
      </c>
      <c r="AD3606" s="48">
        <f t="shared" si="2542"/>
        <v>15418.074880421056</v>
      </c>
      <c r="AE3606" s="48">
        <f t="shared" si="2542"/>
        <v>15572.255629225265</v>
      </c>
      <c r="AF3606" s="48">
        <f t="shared" si="2542"/>
        <v>15572.255629225265</v>
      </c>
      <c r="AG3606" s="48">
        <f t="shared" si="2542"/>
        <v>15572.255629225265</v>
      </c>
      <c r="AH3606" s="48">
        <f t="shared" si="2542"/>
        <v>15572.255629225265</v>
      </c>
      <c r="AI3606" s="48">
        <f t="shared" si="2542"/>
        <v>15727.978185517521</v>
      </c>
      <c r="AJ3606" s="48">
        <f t="shared" si="2542"/>
        <v>15727.978185517521</v>
      </c>
      <c r="AK3606" s="48">
        <f t="shared" si="2542"/>
        <v>15727.978185517521</v>
      </c>
      <c r="AL3606" s="48">
        <f t="shared" si="2542"/>
        <v>15727.978185517521</v>
      </c>
      <c r="AM3606" s="48">
        <f t="shared" si="2542"/>
        <v>15885.257967372694</v>
      </c>
      <c r="AN3606" s="48">
        <f t="shared" si="2542"/>
        <v>15885.257967372694</v>
      </c>
      <c r="AO3606" s="48">
        <f t="shared" si="2542"/>
        <v>15885.257967372694</v>
      </c>
      <c r="AP3606" s="48">
        <f t="shared" si="2542"/>
        <v>15885.257967372694</v>
      </c>
      <c r="AQ3606" s="48">
        <f t="shared" si="2542"/>
        <v>16044.110547046424</v>
      </c>
      <c r="AR3606" s="48">
        <f t="shared" si="2542"/>
        <v>16044.110547046424</v>
      </c>
      <c r="AS3606" s="48">
        <f t="shared" si="2542"/>
        <v>16044.110547046424</v>
      </c>
      <c r="AT3606" s="48">
        <f t="shared" si="2542"/>
        <v>16044.110547046424</v>
      </c>
      <c r="AU3606" s="48">
        <f t="shared" si="2542"/>
        <v>16204.55165251689</v>
      </c>
      <c r="AV3606" s="48">
        <f t="shared" si="2542"/>
        <v>16204.55165251689</v>
      </c>
      <c r="AW3606" s="48">
        <f t="shared" si="2542"/>
        <v>16204.55165251689</v>
      </c>
      <c r="AX3606" s="48">
        <f t="shared" si="2542"/>
        <v>16204.55165251689</v>
      </c>
      <c r="AY3606" s="48">
        <f t="shared" si="2542"/>
        <v>16366.597169042056</v>
      </c>
      <c r="AZ3606" s="48">
        <f t="shared" si="2542"/>
        <v>16366.597169042056</v>
      </c>
      <c r="BA3606" s="48">
        <f t="shared" si="2542"/>
        <v>16366.597169042056</v>
      </c>
      <c r="BB3606" s="48">
        <f t="shared" si="2542"/>
        <v>16366.597169042056</v>
      </c>
      <c r="BC3606" s="48">
        <f t="shared" si="2542"/>
        <v>16530.263140732477</v>
      </c>
      <c r="BD3606" s="48">
        <f t="shared" si="2542"/>
        <v>16530.263140732477</v>
      </c>
    </row>
    <row r="3607" spans="1:56" ht="16" x14ac:dyDescent="0.2">
      <c r="B3607" s="11">
        <f t="shared" ref="B3607:C3612" si="2543">B3606</f>
        <v>133</v>
      </c>
      <c r="C3607" s="12" t="str">
        <f t="shared" si="2543"/>
        <v>SCI RETAIL RENNES 1</v>
      </c>
      <c r="D3607" s="46" t="s">
        <v>260</v>
      </c>
      <c r="E3607" s="32">
        <v>45107</v>
      </c>
      <c r="F3607" s="15"/>
      <c r="G3607" s="46" t="s">
        <v>261</v>
      </c>
      <c r="H3607" s="46" t="s">
        <v>237</v>
      </c>
      <c r="I3607" s="46" t="s">
        <v>238</v>
      </c>
      <c r="J3607" s="46" t="s">
        <v>239</v>
      </c>
      <c r="K3607" s="23"/>
      <c r="O3607" s="15"/>
      <c r="P3607" s="15"/>
      <c r="Q3607" s="15"/>
      <c r="R3607" s="15"/>
      <c r="S3607" s="15"/>
      <c r="T3607" s="15"/>
      <c r="U3607" s="15"/>
      <c r="V3607" s="15"/>
      <c r="W3607" s="15"/>
      <c r="X3607" s="15"/>
      <c r="Y3607" s="15"/>
      <c r="Z3607" s="15"/>
      <c r="AA3607" s="15"/>
      <c r="AB3607" s="15"/>
      <c r="AC3607" s="15"/>
      <c r="AD3607" s="15"/>
      <c r="AE3607" s="15"/>
      <c r="AF3607" s="15"/>
      <c r="AG3607" s="15"/>
      <c r="AH3607" s="15"/>
      <c r="AI3607" s="15"/>
      <c r="AJ3607" s="15"/>
      <c r="AK3607" s="15"/>
      <c r="AL3607" s="15"/>
      <c r="AM3607" s="15"/>
      <c r="AN3607" s="15"/>
      <c r="AO3607" s="15"/>
      <c r="AP3607" s="15"/>
      <c r="AQ3607" s="15"/>
      <c r="AR3607" s="15"/>
      <c r="AS3607" s="15"/>
      <c r="AT3607" s="15"/>
      <c r="AU3607" s="15"/>
      <c r="AV3607" s="15"/>
      <c r="AW3607" s="15"/>
      <c r="AX3607" s="15"/>
      <c r="AY3607" s="15"/>
      <c r="AZ3607" s="15"/>
      <c r="BA3607" s="15"/>
      <c r="BB3607" s="15"/>
      <c r="BC3607" s="15"/>
      <c r="BD3607" s="15"/>
    </row>
    <row r="3608" spans="1:56" ht="16" x14ac:dyDescent="0.2">
      <c r="B3608" s="11">
        <f t="shared" si="2543"/>
        <v>133</v>
      </c>
      <c r="C3608" s="12" t="str">
        <f t="shared" si="2543"/>
        <v>SCI RETAIL RENNES 1</v>
      </c>
      <c r="D3608" s="46" t="s">
        <v>262</v>
      </c>
      <c r="E3608" s="31">
        <v>59858.526315789481</v>
      </c>
      <c r="F3608" s="15"/>
      <c r="G3608" s="49" t="s">
        <v>263</v>
      </c>
      <c r="H3608" s="31">
        <v>0</v>
      </c>
      <c r="I3608" s="32">
        <v>0</v>
      </c>
      <c r="J3608" s="32">
        <v>0</v>
      </c>
      <c r="K3608" s="23"/>
      <c r="L3608" s="50" t="s">
        <v>264</v>
      </c>
      <c r="M3608" s="70"/>
      <c r="N3608" s="70"/>
      <c r="O3608" s="40">
        <f t="shared" ref="O3608:BD3608" si="2544">IFERROR(((O$3&gt;=$E3607)*(O$2&lt;=$E3607))*$E3611,"")</f>
        <v>0</v>
      </c>
      <c r="P3608" s="40">
        <f t="shared" si="2544"/>
        <v>0</v>
      </c>
      <c r="Q3608" s="40">
        <f t="shared" si="2544"/>
        <v>0</v>
      </c>
      <c r="R3608" s="40">
        <f t="shared" si="2544"/>
        <v>0</v>
      </c>
      <c r="S3608" s="40">
        <f t="shared" si="2544"/>
        <v>0</v>
      </c>
      <c r="T3608" s="40">
        <f t="shared" si="2544"/>
        <v>0</v>
      </c>
      <c r="U3608" s="40">
        <f t="shared" si="2544"/>
        <v>0</v>
      </c>
      <c r="V3608" s="40">
        <f t="shared" si="2544"/>
        <v>0</v>
      </c>
      <c r="W3608" s="40">
        <f t="shared" si="2544"/>
        <v>0</v>
      </c>
      <c r="X3608" s="40">
        <f t="shared" si="2544"/>
        <v>0</v>
      </c>
      <c r="Y3608" s="40">
        <f t="shared" si="2544"/>
        <v>0</v>
      </c>
      <c r="Z3608" s="40">
        <f t="shared" si="2544"/>
        <v>0</v>
      </c>
      <c r="AA3608" s="40">
        <f t="shared" si="2544"/>
        <v>0</v>
      </c>
      <c r="AB3608" s="40">
        <f t="shared" si="2544"/>
        <v>0</v>
      </c>
      <c r="AC3608" s="40">
        <f t="shared" si="2544"/>
        <v>0</v>
      </c>
      <c r="AD3608" s="40">
        <f t="shared" si="2544"/>
        <v>0</v>
      </c>
      <c r="AE3608" s="40">
        <f t="shared" si="2544"/>
        <v>0</v>
      </c>
      <c r="AF3608" s="40">
        <f t="shared" si="2544"/>
        <v>0</v>
      </c>
      <c r="AG3608" s="40">
        <f t="shared" si="2544"/>
        <v>0</v>
      </c>
      <c r="AH3608" s="40">
        <f t="shared" si="2544"/>
        <v>0</v>
      </c>
      <c r="AI3608" s="40">
        <f t="shared" si="2544"/>
        <v>0</v>
      </c>
      <c r="AJ3608" s="40">
        <f t="shared" si="2544"/>
        <v>0</v>
      </c>
      <c r="AK3608" s="40">
        <f t="shared" si="2544"/>
        <v>0</v>
      </c>
      <c r="AL3608" s="40">
        <f t="shared" si="2544"/>
        <v>0</v>
      </c>
      <c r="AM3608" s="40">
        <f t="shared" si="2544"/>
        <v>0</v>
      </c>
      <c r="AN3608" s="40">
        <f t="shared" si="2544"/>
        <v>0</v>
      </c>
      <c r="AO3608" s="40">
        <f t="shared" si="2544"/>
        <v>0</v>
      </c>
      <c r="AP3608" s="40">
        <f t="shared" si="2544"/>
        <v>0</v>
      </c>
      <c r="AQ3608" s="40">
        <f t="shared" si="2544"/>
        <v>0</v>
      </c>
      <c r="AR3608" s="40">
        <f t="shared" si="2544"/>
        <v>0</v>
      </c>
      <c r="AS3608" s="40">
        <f t="shared" si="2544"/>
        <v>0</v>
      </c>
      <c r="AT3608" s="40">
        <f t="shared" si="2544"/>
        <v>0</v>
      </c>
      <c r="AU3608" s="40">
        <f t="shared" si="2544"/>
        <v>0</v>
      </c>
      <c r="AV3608" s="40">
        <f t="shared" si="2544"/>
        <v>0</v>
      </c>
      <c r="AW3608" s="40">
        <f t="shared" si="2544"/>
        <v>0</v>
      </c>
      <c r="AX3608" s="40">
        <f t="shared" si="2544"/>
        <v>0</v>
      </c>
      <c r="AY3608" s="40">
        <f t="shared" si="2544"/>
        <v>0</v>
      </c>
      <c r="AZ3608" s="40">
        <f t="shared" si="2544"/>
        <v>0</v>
      </c>
      <c r="BA3608" s="40">
        <f t="shared" si="2544"/>
        <v>0</v>
      </c>
      <c r="BB3608" s="40">
        <f t="shared" si="2544"/>
        <v>0</v>
      </c>
      <c r="BC3608" s="40">
        <f t="shared" si="2544"/>
        <v>0</v>
      </c>
      <c r="BD3608" s="40">
        <f t="shared" si="2544"/>
        <v>0</v>
      </c>
    </row>
    <row r="3609" spans="1:56" ht="16" x14ac:dyDescent="0.2">
      <c r="B3609" s="11">
        <f t="shared" si="2543"/>
        <v>133</v>
      </c>
      <c r="C3609" s="12" t="str">
        <f t="shared" si="2543"/>
        <v>SCI RETAIL RENNES 1</v>
      </c>
      <c r="D3609" s="46" t="s">
        <v>24</v>
      </c>
      <c r="E3609" s="51">
        <f>IF(E3607&gt;MAX($O$3:$BD$3),BD3598,
IF(E3607&lt;MIN($O$3:$BD$3),1,SUMIFS($O3599:$BD3599,$O$2:$BD$2,"&lt;="&amp;E3607,$O$3:$BD$3,"&gt;="&amp;E3607)))</f>
        <v>1.02</v>
      </c>
      <c r="F3609" s="15"/>
      <c r="G3609" s="49" t="s">
        <v>265</v>
      </c>
      <c r="H3609" s="31">
        <v>0</v>
      </c>
      <c r="I3609" s="32">
        <v>0</v>
      </c>
      <c r="J3609" s="32">
        <v>0</v>
      </c>
      <c r="K3609" s="23"/>
      <c r="L3609" s="52" t="s">
        <v>266</v>
      </c>
      <c r="M3609" s="72"/>
      <c r="N3609" s="72"/>
      <c r="O3609" s="41">
        <f t="shared" ref="O3609:BD3609" si="2545">IFERROR(((O$3&gt;=$E3604)*(O$2&lt;=$E3604))*$H3612,"")</f>
        <v>0</v>
      </c>
      <c r="P3609" s="41">
        <f t="shared" si="2545"/>
        <v>0</v>
      </c>
      <c r="Q3609" s="41">
        <f t="shared" si="2545"/>
        <v>0</v>
      </c>
      <c r="R3609" s="41">
        <f t="shared" si="2545"/>
        <v>0</v>
      </c>
      <c r="S3609" s="41">
        <f t="shared" si="2545"/>
        <v>0</v>
      </c>
      <c r="T3609" s="41">
        <f t="shared" si="2545"/>
        <v>0</v>
      </c>
      <c r="U3609" s="41">
        <f t="shared" si="2545"/>
        <v>0</v>
      </c>
      <c r="V3609" s="41">
        <f t="shared" si="2545"/>
        <v>0</v>
      </c>
      <c r="W3609" s="41">
        <f t="shared" si="2545"/>
        <v>0</v>
      </c>
      <c r="X3609" s="41">
        <f t="shared" si="2545"/>
        <v>0</v>
      </c>
      <c r="Y3609" s="41">
        <f t="shared" si="2545"/>
        <v>0</v>
      </c>
      <c r="Z3609" s="41">
        <f t="shared" si="2545"/>
        <v>0</v>
      </c>
      <c r="AA3609" s="41">
        <f t="shared" si="2545"/>
        <v>0</v>
      </c>
      <c r="AB3609" s="41">
        <f t="shared" si="2545"/>
        <v>0</v>
      </c>
      <c r="AC3609" s="41">
        <f t="shared" si="2545"/>
        <v>0</v>
      </c>
      <c r="AD3609" s="41">
        <f t="shared" si="2545"/>
        <v>0</v>
      </c>
      <c r="AE3609" s="41">
        <f t="shared" si="2545"/>
        <v>0</v>
      </c>
      <c r="AF3609" s="41">
        <f t="shared" si="2545"/>
        <v>0</v>
      </c>
      <c r="AG3609" s="41">
        <f t="shared" si="2545"/>
        <v>0</v>
      </c>
      <c r="AH3609" s="41">
        <f t="shared" si="2545"/>
        <v>0</v>
      </c>
      <c r="AI3609" s="41">
        <f t="shared" si="2545"/>
        <v>0</v>
      </c>
      <c r="AJ3609" s="41">
        <f t="shared" si="2545"/>
        <v>0</v>
      </c>
      <c r="AK3609" s="41">
        <f t="shared" si="2545"/>
        <v>0</v>
      </c>
      <c r="AL3609" s="41">
        <f t="shared" si="2545"/>
        <v>0</v>
      </c>
      <c r="AM3609" s="41">
        <f t="shared" si="2545"/>
        <v>0</v>
      </c>
      <c r="AN3609" s="41">
        <f t="shared" si="2545"/>
        <v>0</v>
      </c>
      <c r="AO3609" s="41">
        <f t="shared" si="2545"/>
        <v>0</v>
      </c>
      <c r="AP3609" s="41">
        <f t="shared" si="2545"/>
        <v>0</v>
      </c>
      <c r="AQ3609" s="41">
        <f t="shared" si="2545"/>
        <v>0</v>
      </c>
      <c r="AR3609" s="41">
        <f t="shared" si="2545"/>
        <v>0</v>
      </c>
      <c r="AS3609" s="41">
        <f t="shared" si="2545"/>
        <v>0</v>
      </c>
      <c r="AT3609" s="41">
        <f t="shared" si="2545"/>
        <v>0</v>
      </c>
      <c r="AU3609" s="41">
        <f t="shared" si="2545"/>
        <v>0</v>
      </c>
      <c r="AV3609" s="41">
        <f t="shared" si="2545"/>
        <v>0</v>
      </c>
      <c r="AW3609" s="41">
        <f t="shared" si="2545"/>
        <v>0</v>
      </c>
      <c r="AX3609" s="41">
        <f t="shared" si="2545"/>
        <v>0</v>
      </c>
      <c r="AY3609" s="41">
        <f t="shared" si="2545"/>
        <v>0</v>
      </c>
      <c r="AZ3609" s="41">
        <f t="shared" si="2545"/>
        <v>0</v>
      </c>
      <c r="BA3609" s="41">
        <f t="shared" si="2545"/>
        <v>0</v>
      </c>
      <c r="BB3609" s="41">
        <f t="shared" si="2545"/>
        <v>0</v>
      </c>
      <c r="BC3609" s="41">
        <f t="shared" si="2545"/>
        <v>0</v>
      </c>
      <c r="BD3609" s="41">
        <f t="shared" si="2545"/>
        <v>0</v>
      </c>
    </row>
    <row r="3610" spans="1:56" ht="16" x14ac:dyDescent="0.2">
      <c r="B3610" s="11">
        <f t="shared" si="2543"/>
        <v>133</v>
      </c>
      <c r="C3610" s="12" t="str">
        <f t="shared" si="2543"/>
        <v>SCI RETAIL RENNES 1</v>
      </c>
      <c r="D3610" s="46" t="s">
        <v>8</v>
      </c>
      <c r="E3610" s="42">
        <v>0</v>
      </c>
      <c r="F3610" s="15"/>
      <c r="G3610" s="49" t="s">
        <v>267</v>
      </c>
      <c r="H3610" s="31">
        <v>0</v>
      </c>
      <c r="I3610" s="32">
        <v>0</v>
      </c>
      <c r="J3610" s="32">
        <v>0</v>
      </c>
      <c r="L3610" s="52" t="s">
        <v>268</v>
      </c>
      <c r="M3610" s="72"/>
      <c r="N3610" s="72"/>
      <c r="O3610" s="41">
        <f t="shared" ref="O3610:BD3610" si="2546">IFERROR(((O$3&gt;=$E3607)*(O$2&lt;=$E3607))*$J3612,"")</f>
        <v>0</v>
      </c>
      <c r="P3610" s="41">
        <f t="shared" si="2546"/>
        <v>0</v>
      </c>
      <c r="Q3610" s="41">
        <f t="shared" si="2546"/>
        <v>0</v>
      </c>
      <c r="R3610" s="41">
        <f t="shared" si="2546"/>
        <v>0</v>
      </c>
      <c r="S3610" s="41">
        <f t="shared" si="2546"/>
        <v>0</v>
      </c>
      <c r="T3610" s="41">
        <f t="shared" si="2546"/>
        <v>0</v>
      </c>
      <c r="U3610" s="41">
        <f t="shared" si="2546"/>
        <v>0</v>
      </c>
      <c r="V3610" s="41">
        <f t="shared" si="2546"/>
        <v>0</v>
      </c>
      <c r="W3610" s="41">
        <f t="shared" si="2546"/>
        <v>0</v>
      </c>
      <c r="X3610" s="41">
        <f t="shared" si="2546"/>
        <v>0</v>
      </c>
      <c r="Y3610" s="41">
        <f t="shared" si="2546"/>
        <v>0</v>
      </c>
      <c r="Z3610" s="41">
        <f t="shared" si="2546"/>
        <v>0</v>
      </c>
      <c r="AA3610" s="41">
        <f t="shared" si="2546"/>
        <v>0</v>
      </c>
      <c r="AB3610" s="41">
        <f t="shared" si="2546"/>
        <v>0</v>
      </c>
      <c r="AC3610" s="41">
        <f t="shared" si="2546"/>
        <v>0</v>
      </c>
      <c r="AD3610" s="41">
        <f t="shared" si="2546"/>
        <v>0</v>
      </c>
      <c r="AE3610" s="41">
        <f t="shared" si="2546"/>
        <v>0</v>
      </c>
      <c r="AF3610" s="41">
        <f t="shared" si="2546"/>
        <v>0</v>
      </c>
      <c r="AG3610" s="41">
        <f t="shared" si="2546"/>
        <v>0</v>
      </c>
      <c r="AH3610" s="41">
        <f t="shared" si="2546"/>
        <v>0</v>
      </c>
      <c r="AI3610" s="41">
        <f t="shared" si="2546"/>
        <v>0</v>
      </c>
      <c r="AJ3610" s="41">
        <f t="shared" si="2546"/>
        <v>0</v>
      </c>
      <c r="AK3610" s="41">
        <f t="shared" si="2546"/>
        <v>0</v>
      </c>
      <c r="AL3610" s="41">
        <f t="shared" si="2546"/>
        <v>0</v>
      </c>
      <c r="AM3610" s="41">
        <f t="shared" si="2546"/>
        <v>0</v>
      </c>
      <c r="AN3610" s="41">
        <f t="shared" si="2546"/>
        <v>0</v>
      </c>
      <c r="AO3610" s="41">
        <f t="shared" si="2546"/>
        <v>0</v>
      </c>
      <c r="AP3610" s="41">
        <f t="shared" si="2546"/>
        <v>0</v>
      </c>
      <c r="AQ3610" s="41">
        <f t="shared" si="2546"/>
        <v>0</v>
      </c>
      <c r="AR3610" s="41">
        <f t="shared" si="2546"/>
        <v>0</v>
      </c>
      <c r="AS3610" s="41">
        <f t="shared" si="2546"/>
        <v>0</v>
      </c>
      <c r="AT3610" s="41">
        <f t="shared" si="2546"/>
        <v>0</v>
      </c>
      <c r="AU3610" s="41">
        <f t="shared" si="2546"/>
        <v>0</v>
      </c>
      <c r="AV3610" s="41">
        <f t="shared" si="2546"/>
        <v>0</v>
      </c>
      <c r="AW3610" s="41">
        <f t="shared" si="2546"/>
        <v>0</v>
      </c>
      <c r="AX3610" s="41">
        <f t="shared" si="2546"/>
        <v>0</v>
      </c>
      <c r="AY3610" s="41">
        <f t="shared" si="2546"/>
        <v>0</v>
      </c>
      <c r="AZ3610" s="41">
        <f t="shared" si="2546"/>
        <v>0</v>
      </c>
      <c r="BA3610" s="41">
        <f t="shared" si="2546"/>
        <v>0</v>
      </c>
      <c r="BB3610" s="41">
        <f t="shared" si="2546"/>
        <v>0</v>
      </c>
      <c r="BC3610" s="41">
        <f t="shared" si="2546"/>
        <v>0</v>
      </c>
      <c r="BD3610" s="41">
        <f t="shared" si="2546"/>
        <v>0</v>
      </c>
    </row>
    <row r="3611" spans="1:56" ht="16" x14ac:dyDescent="0.2">
      <c r="B3611" s="11">
        <f t="shared" si="2543"/>
        <v>133</v>
      </c>
      <c r="C3611" s="12" t="str">
        <f t="shared" si="2543"/>
        <v>SCI RETAIL RENNES 1</v>
      </c>
      <c r="D3611" s="46" t="s">
        <v>269</v>
      </c>
      <c r="E3611" s="31">
        <v>0</v>
      </c>
      <c r="F3611" s="15"/>
      <c r="G3611" s="53"/>
      <c r="H3611" s="15"/>
      <c r="I3611" s="15"/>
      <c r="J3611" s="23"/>
      <c r="L3611" s="52" t="s">
        <v>270</v>
      </c>
      <c r="M3611" s="72"/>
      <c r="N3611" s="72"/>
      <c r="O3611" s="41">
        <f t="shared" ref="O3611:BD3611" si="2547">IFERROR(((O$3&gt;=$J3601)*(O$2&lt;=$J3601))*$E3612,"")</f>
        <v>0</v>
      </c>
      <c r="P3611" s="41">
        <f t="shared" si="2547"/>
        <v>0</v>
      </c>
      <c r="Q3611" s="41">
        <f t="shared" si="2547"/>
        <v>0</v>
      </c>
      <c r="R3611" s="41">
        <f t="shared" si="2547"/>
        <v>0</v>
      </c>
      <c r="S3611" s="41">
        <f t="shared" si="2547"/>
        <v>0</v>
      </c>
      <c r="T3611" s="41">
        <f t="shared" si="2547"/>
        <v>0</v>
      </c>
      <c r="U3611" s="41">
        <f t="shared" si="2547"/>
        <v>0</v>
      </c>
      <c r="V3611" s="41">
        <f t="shared" si="2547"/>
        <v>0</v>
      </c>
      <c r="W3611" s="41">
        <f t="shared" si="2547"/>
        <v>0</v>
      </c>
      <c r="X3611" s="41">
        <f t="shared" si="2547"/>
        <v>0</v>
      </c>
      <c r="Y3611" s="41">
        <f t="shared" si="2547"/>
        <v>0</v>
      </c>
      <c r="Z3611" s="41">
        <f t="shared" si="2547"/>
        <v>0</v>
      </c>
      <c r="AA3611" s="41">
        <f t="shared" si="2547"/>
        <v>0</v>
      </c>
      <c r="AB3611" s="41">
        <f t="shared" si="2547"/>
        <v>0</v>
      </c>
      <c r="AC3611" s="41">
        <f t="shared" si="2547"/>
        <v>0</v>
      </c>
      <c r="AD3611" s="41">
        <f t="shared" si="2547"/>
        <v>0</v>
      </c>
      <c r="AE3611" s="41">
        <f t="shared" si="2547"/>
        <v>0</v>
      </c>
      <c r="AF3611" s="41">
        <f t="shared" si="2547"/>
        <v>0</v>
      </c>
      <c r="AG3611" s="41">
        <f t="shared" si="2547"/>
        <v>0</v>
      </c>
      <c r="AH3611" s="41">
        <f t="shared" si="2547"/>
        <v>0</v>
      </c>
      <c r="AI3611" s="41">
        <f t="shared" si="2547"/>
        <v>0</v>
      </c>
      <c r="AJ3611" s="41">
        <f t="shared" si="2547"/>
        <v>0</v>
      </c>
      <c r="AK3611" s="41">
        <f t="shared" si="2547"/>
        <v>0</v>
      </c>
      <c r="AL3611" s="41">
        <f t="shared" si="2547"/>
        <v>0</v>
      </c>
      <c r="AM3611" s="41">
        <f t="shared" si="2547"/>
        <v>0</v>
      </c>
      <c r="AN3611" s="41">
        <f t="shared" si="2547"/>
        <v>0</v>
      </c>
      <c r="AO3611" s="41">
        <f t="shared" si="2547"/>
        <v>0</v>
      </c>
      <c r="AP3611" s="41">
        <f t="shared" si="2547"/>
        <v>0</v>
      </c>
      <c r="AQ3611" s="41">
        <f t="shared" si="2547"/>
        <v>0</v>
      </c>
      <c r="AR3611" s="41">
        <f t="shared" si="2547"/>
        <v>0</v>
      </c>
      <c r="AS3611" s="41">
        <f t="shared" si="2547"/>
        <v>0</v>
      </c>
      <c r="AT3611" s="41">
        <f t="shared" si="2547"/>
        <v>0</v>
      </c>
      <c r="AU3611" s="41">
        <f t="shared" si="2547"/>
        <v>0</v>
      </c>
      <c r="AV3611" s="41">
        <f t="shared" si="2547"/>
        <v>0</v>
      </c>
      <c r="AW3611" s="41">
        <f t="shared" si="2547"/>
        <v>0</v>
      </c>
      <c r="AX3611" s="41">
        <f t="shared" si="2547"/>
        <v>0</v>
      </c>
      <c r="AY3611" s="41">
        <f t="shared" si="2547"/>
        <v>0</v>
      </c>
      <c r="AZ3611" s="41">
        <f t="shared" si="2547"/>
        <v>0</v>
      </c>
      <c r="BA3611" s="41">
        <f t="shared" si="2547"/>
        <v>0</v>
      </c>
      <c r="BB3611" s="41">
        <f t="shared" si="2547"/>
        <v>0</v>
      </c>
      <c r="BC3611" s="41">
        <f t="shared" si="2547"/>
        <v>0</v>
      </c>
      <c r="BD3611" s="41">
        <f t="shared" si="2547"/>
        <v>0</v>
      </c>
    </row>
    <row r="3612" spans="1:56" ht="16" x14ac:dyDescent="0.2">
      <c r="B3612" s="11">
        <f t="shared" si="2543"/>
        <v>133</v>
      </c>
      <c r="C3612" s="12" t="str">
        <f t="shared" si="2543"/>
        <v>SCI RETAIL RENNES 1</v>
      </c>
      <c r="D3612" s="46" t="s">
        <v>270</v>
      </c>
      <c r="E3612" s="31">
        <v>0</v>
      </c>
      <c r="F3612" s="15"/>
      <c r="G3612" s="46" t="s">
        <v>266</v>
      </c>
      <c r="H3612" s="31">
        <v>0</v>
      </c>
      <c r="I3612" s="46" t="s">
        <v>268</v>
      </c>
      <c r="J3612" s="31">
        <v>0</v>
      </c>
      <c r="L3612" s="54" t="s">
        <v>271</v>
      </c>
      <c r="M3612" s="73"/>
      <c r="N3612" s="73"/>
      <c r="O3612" s="45">
        <f t="shared" ref="O3612:BD3612" si="2548">IFERROR(-($E3593+$H3593+$J3593)*O3594,"")</f>
        <v>0</v>
      </c>
      <c r="P3612" s="45">
        <f t="shared" si="2548"/>
        <v>0</v>
      </c>
      <c r="Q3612" s="45">
        <f t="shared" si="2548"/>
        <v>0</v>
      </c>
      <c r="R3612" s="45">
        <f t="shared" si="2548"/>
        <v>0</v>
      </c>
      <c r="S3612" s="45">
        <f t="shared" si="2548"/>
        <v>0</v>
      </c>
      <c r="T3612" s="45">
        <f t="shared" si="2548"/>
        <v>0</v>
      </c>
      <c r="U3612" s="45">
        <f t="shared" si="2548"/>
        <v>0</v>
      </c>
      <c r="V3612" s="45">
        <f t="shared" si="2548"/>
        <v>0</v>
      </c>
      <c r="W3612" s="45">
        <f t="shared" si="2548"/>
        <v>0</v>
      </c>
      <c r="X3612" s="45">
        <f t="shared" si="2548"/>
        <v>0</v>
      </c>
      <c r="Y3612" s="45">
        <f t="shared" si="2548"/>
        <v>0</v>
      </c>
      <c r="Z3612" s="45">
        <f t="shared" si="2548"/>
        <v>0</v>
      </c>
      <c r="AA3612" s="45">
        <f t="shared" si="2548"/>
        <v>0</v>
      </c>
      <c r="AB3612" s="45">
        <f t="shared" si="2548"/>
        <v>0</v>
      </c>
      <c r="AC3612" s="45">
        <f t="shared" si="2548"/>
        <v>0</v>
      </c>
      <c r="AD3612" s="45">
        <f t="shared" si="2548"/>
        <v>0</v>
      </c>
      <c r="AE3612" s="45">
        <f t="shared" si="2548"/>
        <v>0</v>
      </c>
      <c r="AF3612" s="45">
        <f t="shared" si="2548"/>
        <v>0</v>
      </c>
      <c r="AG3612" s="45">
        <f t="shared" si="2548"/>
        <v>0</v>
      </c>
      <c r="AH3612" s="45">
        <f t="shared" si="2548"/>
        <v>0</v>
      </c>
      <c r="AI3612" s="45">
        <f t="shared" si="2548"/>
        <v>0</v>
      </c>
      <c r="AJ3612" s="45">
        <f t="shared" si="2548"/>
        <v>0</v>
      </c>
      <c r="AK3612" s="45">
        <f t="shared" si="2548"/>
        <v>0</v>
      </c>
      <c r="AL3612" s="45">
        <f t="shared" si="2548"/>
        <v>0</v>
      </c>
      <c r="AM3612" s="45">
        <f t="shared" si="2548"/>
        <v>0</v>
      </c>
      <c r="AN3612" s="45">
        <f t="shared" si="2548"/>
        <v>0</v>
      </c>
      <c r="AO3612" s="45">
        <f t="shared" si="2548"/>
        <v>0</v>
      </c>
      <c r="AP3612" s="45">
        <f t="shared" si="2548"/>
        <v>0</v>
      </c>
      <c r="AQ3612" s="45">
        <f t="shared" si="2548"/>
        <v>0</v>
      </c>
      <c r="AR3612" s="45">
        <f t="shared" si="2548"/>
        <v>0</v>
      </c>
      <c r="AS3612" s="45">
        <f t="shared" si="2548"/>
        <v>0</v>
      </c>
      <c r="AT3612" s="45">
        <f t="shared" si="2548"/>
        <v>0</v>
      </c>
      <c r="AU3612" s="45">
        <f t="shared" si="2548"/>
        <v>0</v>
      </c>
      <c r="AV3612" s="45">
        <f t="shared" si="2548"/>
        <v>0</v>
      </c>
      <c r="AW3612" s="45">
        <f t="shared" si="2548"/>
        <v>0</v>
      </c>
      <c r="AX3612" s="45">
        <f t="shared" si="2548"/>
        <v>0</v>
      </c>
      <c r="AY3612" s="45">
        <f t="shared" si="2548"/>
        <v>0</v>
      </c>
      <c r="AZ3612" s="45">
        <f t="shared" si="2548"/>
        <v>0</v>
      </c>
      <c r="BA3612" s="45">
        <f t="shared" si="2548"/>
        <v>0</v>
      </c>
      <c r="BB3612" s="45">
        <f t="shared" si="2548"/>
        <v>0</v>
      </c>
      <c r="BC3612" s="45">
        <f t="shared" si="2548"/>
        <v>0</v>
      </c>
      <c r="BD3612" s="45">
        <f t="shared" si="2548"/>
        <v>0</v>
      </c>
    </row>
    <row r="3613" spans="1:56" x14ac:dyDescent="0.2">
      <c r="A3613"/>
      <c r="B3613"/>
      <c r="C3613"/>
      <c r="D3613"/>
      <c r="E3613"/>
      <c r="F3613"/>
      <c r="G3613"/>
      <c r="H3613"/>
      <c r="I3613"/>
      <c r="J3613"/>
      <c r="K3613"/>
      <c r="L3613"/>
      <c r="M3613"/>
      <c r="N3613"/>
      <c r="O3613"/>
      <c r="P3613"/>
      <c r="Q3613"/>
      <c r="R3613"/>
      <c r="S3613"/>
      <c r="T3613"/>
      <c r="U3613"/>
      <c r="V3613"/>
      <c r="W3613"/>
      <c r="X3613"/>
      <c r="Y3613"/>
      <c r="Z3613"/>
      <c r="AA3613"/>
      <c r="AB3613"/>
      <c r="AC3613"/>
      <c r="AD3613"/>
      <c r="AE3613"/>
      <c r="AF3613"/>
      <c r="AG3613"/>
      <c r="AH3613"/>
      <c r="AI3613"/>
      <c r="AJ3613"/>
      <c r="AK3613"/>
      <c r="AL3613"/>
      <c r="AM3613"/>
      <c r="AN3613"/>
      <c r="AO3613"/>
      <c r="AP3613"/>
      <c r="AQ3613"/>
      <c r="AR3613"/>
      <c r="AS3613"/>
      <c r="AT3613"/>
      <c r="AU3613"/>
      <c r="AV3613"/>
      <c r="AW3613"/>
      <c r="AX3613"/>
      <c r="AY3613"/>
      <c r="AZ3613"/>
      <c r="BA3613"/>
      <c r="BB3613"/>
      <c r="BC3613"/>
      <c r="BD3613"/>
    </row>
    <row r="3614" spans="1:56" x14ac:dyDescent="0.2">
      <c r="A3614"/>
      <c r="B3614"/>
      <c r="C3614"/>
      <c r="D3614"/>
      <c r="E3614"/>
      <c r="F3614"/>
      <c r="G3614"/>
      <c r="H3614"/>
      <c r="I3614"/>
      <c r="J3614"/>
      <c r="K3614"/>
      <c r="L3614"/>
      <c r="M3614"/>
      <c r="N3614"/>
      <c r="O3614"/>
      <c r="P3614"/>
      <c r="Q3614"/>
      <c r="R3614"/>
      <c r="S3614"/>
      <c r="T3614"/>
      <c r="U3614"/>
      <c r="V3614"/>
      <c r="W3614"/>
      <c r="X3614"/>
      <c r="Y3614"/>
      <c r="Z3614"/>
      <c r="AA3614"/>
      <c r="AB3614"/>
      <c r="AC3614"/>
      <c r="AD3614"/>
      <c r="AE3614"/>
      <c r="AF3614"/>
      <c r="AG3614"/>
      <c r="AH3614"/>
      <c r="AI3614"/>
      <c r="AJ3614"/>
      <c r="AK3614"/>
      <c r="AL3614"/>
      <c r="AM3614"/>
      <c r="AN3614"/>
      <c r="AO3614"/>
      <c r="AP3614"/>
      <c r="AQ3614"/>
      <c r="AR3614"/>
      <c r="AS3614"/>
      <c r="AT3614"/>
      <c r="AU3614"/>
      <c r="AV3614"/>
      <c r="AW3614"/>
      <c r="AX3614"/>
      <c r="AY3614"/>
      <c r="AZ3614"/>
      <c r="BA3614"/>
      <c r="BB3614"/>
      <c r="BC3614"/>
      <c r="BD3614"/>
    </row>
    <row r="3615" spans="1:56" ht="16" x14ac:dyDescent="0.2">
      <c r="A3615" s="1"/>
      <c r="B3615" s="67">
        <v>134</v>
      </c>
      <c r="C3615" s="68" t="str">
        <f>H3617</f>
        <v>SCI HSR 1</v>
      </c>
      <c r="D3615" s="69" t="s">
        <v>125</v>
      </c>
      <c r="E3615" s="69"/>
      <c r="F3615" s="69"/>
      <c r="G3615" s="69"/>
      <c r="H3615" s="69"/>
      <c r="I3615" s="69"/>
      <c r="J3615" s="69"/>
      <c r="K3615" s="68"/>
      <c r="L3615" s="68"/>
      <c r="M3615" s="68"/>
      <c r="N3615" s="68"/>
      <c r="O3615" s="82"/>
      <c r="P3615" s="82"/>
      <c r="Q3615" s="82"/>
      <c r="R3615" s="82"/>
      <c r="S3615" s="82"/>
      <c r="T3615" s="82"/>
      <c r="U3615" s="82"/>
      <c r="V3615" s="82"/>
      <c r="W3615" s="82"/>
      <c r="X3615" s="82"/>
      <c r="Y3615" s="82"/>
      <c r="Z3615" s="82"/>
      <c r="AA3615" s="82"/>
      <c r="AB3615" s="82"/>
      <c r="AC3615" s="82"/>
      <c r="AD3615" s="82"/>
      <c r="AE3615" s="82"/>
      <c r="AF3615" s="82"/>
      <c r="AG3615" s="82"/>
      <c r="AH3615" s="82"/>
      <c r="AI3615" s="82"/>
      <c r="AJ3615" s="82"/>
      <c r="AK3615" s="82"/>
      <c r="AL3615" s="82"/>
      <c r="AM3615" s="82"/>
      <c r="AN3615" s="82"/>
      <c r="AO3615" s="82"/>
      <c r="AP3615" s="82"/>
      <c r="AQ3615" s="82"/>
      <c r="AR3615" s="82"/>
      <c r="AS3615" s="82"/>
      <c r="AT3615" s="82"/>
      <c r="AU3615" s="82"/>
      <c r="AV3615" s="82"/>
      <c r="AW3615" s="82"/>
      <c r="AX3615" s="82"/>
      <c r="AY3615" s="82"/>
      <c r="AZ3615" s="82"/>
      <c r="BA3615" s="82"/>
      <c r="BB3615" s="82"/>
      <c r="BC3615" s="82"/>
      <c r="BD3615" s="82"/>
    </row>
    <row r="3616" spans="1:56" ht="16" x14ac:dyDescent="0.2">
      <c r="A3616" s="35"/>
      <c r="B3616" s="11">
        <f>B3615</f>
        <v>134</v>
      </c>
      <c r="C3616" s="12" t="str">
        <f>C3615</f>
        <v>SCI HSR 1</v>
      </c>
      <c r="D3616" s="35"/>
      <c r="E3616" s="35"/>
      <c r="F3616" s="35"/>
      <c r="G3616" s="35"/>
      <c r="H3616" s="35"/>
      <c r="I3616" s="35"/>
      <c r="J3616" s="35"/>
      <c r="K3616" s="35"/>
      <c r="L3616" s="35"/>
      <c r="M3616" s="35"/>
      <c r="N3616" s="35"/>
      <c r="O3616" s="44"/>
      <c r="P3616" s="44"/>
      <c r="Q3616" s="44"/>
      <c r="R3616" s="44"/>
      <c r="S3616" s="44"/>
      <c r="T3616" s="44"/>
      <c r="U3616" s="44"/>
      <c r="V3616" s="44"/>
      <c r="W3616" s="44"/>
      <c r="X3616" s="44"/>
      <c r="Y3616" s="44"/>
      <c r="Z3616" s="44"/>
      <c r="AA3616" s="44"/>
      <c r="AB3616" s="44"/>
      <c r="AC3616" s="44"/>
      <c r="AD3616" s="44"/>
      <c r="AE3616" s="44"/>
      <c r="AF3616" s="44"/>
      <c r="AG3616" s="44"/>
      <c r="AH3616" s="44"/>
      <c r="AI3616" s="44"/>
      <c r="AJ3616" s="44"/>
      <c r="AK3616" s="44"/>
      <c r="AL3616" s="44"/>
      <c r="AM3616" s="44"/>
      <c r="AN3616" s="44"/>
      <c r="AO3616" s="44"/>
      <c r="AP3616" s="44"/>
      <c r="AQ3616" s="44"/>
      <c r="AR3616" s="44"/>
      <c r="AS3616" s="44"/>
      <c r="AT3616" s="44"/>
      <c r="AU3616" s="44"/>
      <c r="AV3616" s="44"/>
      <c r="AW3616" s="44"/>
      <c r="AX3616" s="44"/>
      <c r="AY3616" s="44"/>
      <c r="AZ3616" s="44"/>
      <c r="BA3616" s="44"/>
      <c r="BB3616" s="44"/>
      <c r="BC3616" s="44"/>
      <c r="BD3616" s="44"/>
    </row>
    <row r="3617" spans="1:56" ht="16" x14ac:dyDescent="0.2">
      <c r="B3617" s="11">
        <f t="shared" ref="B3617:C3632" si="2549">B3616</f>
        <v>134</v>
      </c>
      <c r="C3617" s="12" t="str">
        <f t="shared" si="2549"/>
        <v>SCI HSR 1</v>
      </c>
      <c r="D3617" s="13" t="s">
        <v>2</v>
      </c>
      <c r="E3617" s="14" t="s">
        <v>126</v>
      </c>
      <c r="F3617" s="15"/>
      <c r="G3617" s="13" t="s">
        <v>229</v>
      </c>
      <c r="H3617" s="14" t="s">
        <v>99</v>
      </c>
      <c r="I3617" s="14"/>
      <c r="J3617" s="14"/>
      <c r="L3617" s="16" t="s">
        <v>230</v>
      </c>
      <c r="M3617" s="70"/>
      <c r="N3617" s="70"/>
      <c r="O3617" s="17">
        <f>($E3628&gt;0)*($E3622&lt;O$2)*(EDATE($E3622,$E3628)&gt;O$3)*((O$3-O$2+1)/O$4)
+($E3628&gt;0)*($E3622&lt;O$2)*(EDATE($E3622,$E3628)&gt;=O$2)*(EDATE($E3622,$E3628)&lt;=O$3)*((EDATE($E3622,$E3628)-O$2)/O$4)
+($E3628&gt;0)*($E3622&lt;O$2)*(EDATE($E3622,$E3628)&lt;O$2)*(0)
+($E3628&gt;0)*($E3622&gt;=O$2)*($E3622&lt;=O$3)*(EDATE($E3622,$E3628)&gt;=O$2)*(EDATE($E3622,$E3628)&lt;=O$3)*((EDATE($E3622,$E3628)-$E3622+1)/O$4)
+($E3628&gt;0)*($E3622&gt;=O$2)*($E3622&lt;=O$3)*(EDATE($E3622,$E3628)&gt;O$3)*((O$3-$E3622+1)/O$4)
+($E3628&gt;0)*($E3622&gt;O$3)*(0)</f>
        <v>0</v>
      </c>
      <c r="P3617" s="17">
        <f t="shared" ref="P3617:BD3617" si="2550">($E3628&gt;0)*($E3622&lt;P$2)*(EDATE($E3622,$E3628)&gt;P$3)*((P$3-P$2+1)/P$4)
+($E3628&gt;0)*($E3622&lt;P$2)*(EDATE($E3622,$E3628)&gt;=P$2)*(EDATE($E3622,$E3628)&lt;=P$3)*((EDATE($E3622,$E3628)-P$2)/P$4)
+($E3628&gt;0)*($E3622&lt;P$2)*(EDATE($E3622,$E3628)&lt;P$2)*(0)
+($E3628&gt;0)*($E3622&gt;=P$2)*($E3622&lt;=P$3)*(EDATE($E3622,$E3628)&gt;=P$2)*(EDATE($E3622,$E3628)&lt;=P$3)*((EDATE($E3622,$E3628)-$E3622+1)/P$4)
+($E3628&gt;0)*($E3622&gt;=P$2)*($E3622&lt;=P$3)*(EDATE($E3622,$E3628)&gt;P$3)*((P$3-$E3622+1)/P$4)
+($E3628&gt;0)*($E3622&gt;P$3)*(0)</f>
        <v>0</v>
      </c>
      <c r="Q3617" s="17">
        <f t="shared" si="2550"/>
        <v>0</v>
      </c>
      <c r="R3617" s="17">
        <f t="shared" si="2550"/>
        <v>0</v>
      </c>
      <c r="S3617" s="17">
        <f t="shared" si="2550"/>
        <v>0</v>
      </c>
      <c r="T3617" s="17">
        <f t="shared" si="2550"/>
        <v>0</v>
      </c>
      <c r="U3617" s="17">
        <f t="shared" si="2550"/>
        <v>0</v>
      </c>
      <c r="V3617" s="17">
        <f t="shared" si="2550"/>
        <v>0</v>
      </c>
      <c r="W3617" s="17">
        <f t="shared" si="2550"/>
        <v>0</v>
      </c>
      <c r="X3617" s="17">
        <f t="shared" si="2550"/>
        <v>0</v>
      </c>
      <c r="Y3617" s="17">
        <f t="shared" si="2550"/>
        <v>0</v>
      </c>
      <c r="Z3617" s="17">
        <f t="shared" si="2550"/>
        <v>0</v>
      </c>
      <c r="AA3617" s="17">
        <f t="shared" si="2550"/>
        <v>0</v>
      </c>
      <c r="AB3617" s="17">
        <f t="shared" si="2550"/>
        <v>0</v>
      </c>
      <c r="AC3617" s="17">
        <f t="shared" si="2550"/>
        <v>0</v>
      </c>
      <c r="AD3617" s="17">
        <f t="shared" si="2550"/>
        <v>0</v>
      </c>
      <c r="AE3617" s="17">
        <f t="shared" si="2550"/>
        <v>0</v>
      </c>
      <c r="AF3617" s="17">
        <f t="shared" si="2550"/>
        <v>0</v>
      </c>
      <c r="AG3617" s="17">
        <f t="shared" si="2550"/>
        <v>0</v>
      </c>
      <c r="AH3617" s="17">
        <f t="shared" si="2550"/>
        <v>0</v>
      </c>
      <c r="AI3617" s="17">
        <f t="shared" si="2550"/>
        <v>0</v>
      </c>
      <c r="AJ3617" s="17">
        <f t="shared" si="2550"/>
        <v>0</v>
      </c>
      <c r="AK3617" s="17">
        <f t="shared" si="2550"/>
        <v>0</v>
      </c>
      <c r="AL3617" s="17">
        <f t="shared" si="2550"/>
        <v>0</v>
      </c>
      <c r="AM3617" s="17">
        <f t="shared" si="2550"/>
        <v>0</v>
      </c>
      <c r="AN3617" s="17">
        <f t="shared" si="2550"/>
        <v>0</v>
      </c>
      <c r="AO3617" s="17">
        <f t="shared" si="2550"/>
        <v>0</v>
      </c>
      <c r="AP3617" s="17">
        <f t="shared" si="2550"/>
        <v>0</v>
      </c>
      <c r="AQ3617" s="17">
        <f t="shared" si="2550"/>
        <v>0</v>
      </c>
      <c r="AR3617" s="17">
        <f t="shared" si="2550"/>
        <v>0</v>
      </c>
      <c r="AS3617" s="17">
        <f t="shared" si="2550"/>
        <v>0</v>
      </c>
      <c r="AT3617" s="17">
        <f t="shared" si="2550"/>
        <v>0</v>
      </c>
      <c r="AU3617" s="17">
        <f t="shared" si="2550"/>
        <v>0</v>
      </c>
      <c r="AV3617" s="17">
        <f t="shared" si="2550"/>
        <v>0</v>
      </c>
      <c r="AW3617" s="17">
        <f t="shared" si="2550"/>
        <v>0</v>
      </c>
      <c r="AX3617" s="17">
        <f t="shared" si="2550"/>
        <v>0</v>
      </c>
      <c r="AY3617" s="17">
        <f t="shared" si="2550"/>
        <v>0</v>
      </c>
      <c r="AZ3617" s="17">
        <f t="shared" si="2550"/>
        <v>0</v>
      </c>
      <c r="BA3617" s="17">
        <f t="shared" si="2550"/>
        <v>0</v>
      </c>
      <c r="BB3617" s="17">
        <f t="shared" si="2550"/>
        <v>0</v>
      </c>
      <c r="BC3617" s="17">
        <f t="shared" si="2550"/>
        <v>0</v>
      </c>
      <c r="BD3617" s="17">
        <f t="shared" si="2550"/>
        <v>0</v>
      </c>
    </row>
    <row r="3618" spans="1:56" ht="16" x14ac:dyDescent="0.2">
      <c r="B3618" s="11">
        <f t="shared" si="2549"/>
        <v>134</v>
      </c>
      <c r="C3618" s="12" t="str">
        <f t="shared" si="2549"/>
        <v>SCI HSR 1</v>
      </c>
      <c r="D3618" s="13" t="s">
        <v>7</v>
      </c>
      <c r="E3618" s="18">
        <v>43</v>
      </c>
      <c r="F3618" s="15"/>
      <c r="G3618" s="13" t="s">
        <v>0</v>
      </c>
      <c r="H3618" s="19">
        <v>43</v>
      </c>
      <c r="I3618" s="13" t="s">
        <v>20</v>
      </c>
      <c r="J3618" s="19">
        <v>0</v>
      </c>
      <c r="L3618" s="20" t="s">
        <v>231</v>
      </c>
      <c r="M3618" s="72"/>
      <c r="N3618" s="72"/>
      <c r="O3618" s="21">
        <f>($H3623&gt;0)*($J3623&lt;O$2)*0
+($H3623&gt;0)*($J3623&gt;=O$2)*($J3623&lt;=O$3)*(($J3623-O$2+1)/O$4)
+($H3623&gt;0)*($J3623&gt;O$3)*($I3623&gt;O$3)*0
+($H3623&gt;0)*($J3623&gt;O$3)*($I3623&lt;=O$3)*($I3623&gt;=O$2)*((O$3-$I3623+1)/O$4)
+($H3623&gt;0)*($J3623&gt;O$3)*($I3623&lt;O$2)*1
+($H3623&gt;0)*($I3623&gt;O$3)*0
+($H3624&gt;0)*($J$2350&lt;O$2)*0
+($H3624&gt;0)*($J3624&gt;=O$2)*($J3624&lt;=O$3)*(($J3624-O$2+1)/O$4)
+($H3624&gt;0)*($J3624&gt;O$3)*($I3624&gt;O$3)*0
+($H3624&gt;0)*($J3624&gt;O$3)*($I3624&lt;=O$3)*($I3624&gt;=O$2)*((O$3-$I3624+1)/O$4)
+($H3624&gt;0)*($J3624&gt;O$3)*($I3624&lt;O$2)*1
+($H3624&gt;0)*($I3624&gt;O$3)*0
+($H3625&gt;0)*($J3625&lt;O$2)*0
+($H3625&gt;0)*($J3625&gt;=O$2)*($J3625&lt;=O$3)*(($J3625-O$2+1)/O$4)
+($H3625&gt;0)*($J3625&gt;O$3)*($I3625&gt;O$3)*0
+($H3625&gt;0)*($J3625&gt;O$3)*($I3625&lt;=O$3)*($I3625&gt;=O$2)*((O$3-$I3625+1)/O$4)
+($H3625&gt;0)*($J3625&gt;O$3)*($I3625&lt;O$2)*1
+($H3625&gt;0)*($I3625&gt;O$3)*0</f>
        <v>0</v>
      </c>
      <c r="P3618" s="21">
        <f t="shared" ref="P3618:BD3618" si="2551">($H3623&gt;0)*($J3623&lt;P$2)*0
+($H3623&gt;0)*($J3623&gt;=P$2)*($J3623&lt;=P$3)*(($J3623-P$2+1)/P$4)
+($H3623&gt;0)*($J3623&gt;P$3)*($I3623&gt;P$3)*0
+($H3623&gt;0)*($J3623&gt;P$3)*($I3623&lt;=P$3)*($I3623&gt;=P$2)*((P$3-$I3623+1)/P$4)
+($H3623&gt;0)*($J3623&gt;P$3)*($I3623&lt;P$2)*1
+($H3623&gt;0)*($I3623&gt;P$3)*0
+($H3624&gt;0)*($J$2350&lt;P$2)*0
+($H3624&gt;0)*($J3624&gt;=P$2)*($J3624&lt;=P$3)*(($J3624-P$2+1)/P$4)
+($H3624&gt;0)*($J3624&gt;P$3)*($I3624&gt;P$3)*0
+($H3624&gt;0)*($J3624&gt;P$3)*($I3624&lt;=P$3)*($I3624&gt;=P$2)*((P$3-$I3624+1)/P$4)
+($H3624&gt;0)*($J3624&gt;P$3)*($I3624&lt;P$2)*1
+($H3624&gt;0)*($I3624&gt;P$3)*0
+($H3625&gt;0)*($J3625&lt;P$2)*0
+($H3625&gt;0)*($J3625&gt;=P$2)*($J3625&lt;=P$3)*(($J3625-P$2+1)/P$4)
+($H3625&gt;0)*($J3625&gt;P$3)*($I3625&gt;P$3)*0
+($H3625&gt;0)*($J3625&gt;P$3)*($I3625&lt;=P$3)*($I3625&gt;=P$2)*((P$3-$I3625+1)/P$4)
+($H3625&gt;0)*($J3625&gt;P$3)*($I3625&lt;P$2)*1
+($H3625&gt;0)*($I3625&gt;P$3)*0</f>
        <v>0</v>
      </c>
      <c r="Q3618" s="21">
        <f t="shared" si="2551"/>
        <v>0</v>
      </c>
      <c r="R3618" s="21">
        <f t="shared" si="2551"/>
        <v>0</v>
      </c>
      <c r="S3618" s="21">
        <f t="shared" si="2551"/>
        <v>0</v>
      </c>
      <c r="T3618" s="21">
        <f t="shared" si="2551"/>
        <v>0</v>
      </c>
      <c r="U3618" s="21">
        <f t="shared" si="2551"/>
        <v>0</v>
      </c>
      <c r="V3618" s="21">
        <f t="shared" si="2551"/>
        <v>0</v>
      </c>
      <c r="W3618" s="21">
        <f t="shared" si="2551"/>
        <v>0</v>
      </c>
      <c r="X3618" s="21">
        <f t="shared" si="2551"/>
        <v>0</v>
      </c>
      <c r="Y3618" s="21">
        <f t="shared" si="2551"/>
        <v>0</v>
      </c>
      <c r="Z3618" s="21">
        <f t="shared" si="2551"/>
        <v>0</v>
      </c>
      <c r="AA3618" s="21">
        <f t="shared" si="2551"/>
        <v>0</v>
      </c>
      <c r="AB3618" s="21">
        <f t="shared" si="2551"/>
        <v>0</v>
      </c>
      <c r="AC3618" s="21">
        <f t="shared" si="2551"/>
        <v>0</v>
      </c>
      <c r="AD3618" s="21">
        <f t="shared" si="2551"/>
        <v>0</v>
      </c>
      <c r="AE3618" s="21">
        <f t="shared" si="2551"/>
        <v>0</v>
      </c>
      <c r="AF3618" s="21">
        <f t="shared" si="2551"/>
        <v>0</v>
      </c>
      <c r="AG3618" s="21">
        <f t="shared" si="2551"/>
        <v>0</v>
      </c>
      <c r="AH3618" s="21">
        <f t="shared" si="2551"/>
        <v>0</v>
      </c>
      <c r="AI3618" s="21">
        <f t="shared" si="2551"/>
        <v>0</v>
      </c>
      <c r="AJ3618" s="21">
        <f t="shared" si="2551"/>
        <v>0</v>
      </c>
      <c r="AK3618" s="21">
        <f t="shared" si="2551"/>
        <v>0</v>
      </c>
      <c r="AL3618" s="21">
        <f t="shared" si="2551"/>
        <v>0</v>
      </c>
      <c r="AM3618" s="21">
        <f t="shared" si="2551"/>
        <v>0</v>
      </c>
      <c r="AN3618" s="21">
        <f t="shared" si="2551"/>
        <v>0</v>
      </c>
      <c r="AO3618" s="21">
        <f t="shared" si="2551"/>
        <v>0</v>
      </c>
      <c r="AP3618" s="21">
        <f t="shared" si="2551"/>
        <v>0</v>
      </c>
      <c r="AQ3618" s="21">
        <f t="shared" si="2551"/>
        <v>0</v>
      </c>
      <c r="AR3618" s="21">
        <f t="shared" si="2551"/>
        <v>0</v>
      </c>
      <c r="AS3618" s="21">
        <f t="shared" si="2551"/>
        <v>0</v>
      </c>
      <c r="AT3618" s="21">
        <f t="shared" si="2551"/>
        <v>0</v>
      </c>
      <c r="AU3618" s="21">
        <f t="shared" si="2551"/>
        <v>0</v>
      </c>
      <c r="AV3618" s="21">
        <f t="shared" si="2551"/>
        <v>0</v>
      </c>
      <c r="AW3618" s="21">
        <f t="shared" si="2551"/>
        <v>0</v>
      </c>
      <c r="AX3618" s="21">
        <f t="shared" si="2551"/>
        <v>0</v>
      </c>
      <c r="AY3618" s="21">
        <f t="shared" si="2551"/>
        <v>0</v>
      </c>
      <c r="AZ3618" s="21">
        <f t="shared" si="2551"/>
        <v>0</v>
      </c>
      <c r="BA3618" s="21">
        <f t="shared" si="2551"/>
        <v>0</v>
      </c>
      <c r="BB3618" s="21">
        <f t="shared" si="2551"/>
        <v>0</v>
      </c>
      <c r="BC3618" s="21">
        <f t="shared" si="2551"/>
        <v>0</v>
      </c>
      <c r="BD3618" s="21">
        <f t="shared" si="2551"/>
        <v>0</v>
      </c>
    </row>
    <row r="3619" spans="1:56" ht="16" x14ac:dyDescent="0.2">
      <c r="B3619" s="11">
        <f t="shared" si="2549"/>
        <v>134</v>
      </c>
      <c r="C3619" s="12" t="str">
        <f t="shared" si="2549"/>
        <v>SCI HSR 1</v>
      </c>
      <c r="D3619" s="13" t="s">
        <v>21</v>
      </c>
      <c r="E3619" s="22">
        <v>0</v>
      </c>
      <c r="F3619" s="15"/>
      <c r="G3619" s="13" t="s">
        <v>22</v>
      </c>
      <c r="H3619" s="22">
        <v>0</v>
      </c>
      <c r="I3619" s="13" t="s">
        <v>23</v>
      </c>
      <c r="J3619" s="22">
        <v>0</v>
      </c>
      <c r="K3619" s="23"/>
      <c r="L3619" s="20" t="s">
        <v>232</v>
      </c>
      <c r="M3619" s="72"/>
      <c r="N3619" s="72"/>
      <c r="O3619" s="21">
        <f>($E3622&lt;=O$3)*($E3622&gt;O$2)*((O$3-$E3622+1)/O$4)
+($E3622&lt;=O$2)*((O$3-O$2+1)/O$4)
+($E3622&gt;O$3)*(0)
-($E3630&lt;=O$3)*($E3630&lt;&gt;0)*($E3630&gt;O$2)*((O$3-$E3630)/O$4)
-($E3630&lt;=O$2)*((O$3-O$2+1)/O$4)
-($E3630&gt;O$3)*(0)</f>
        <v>1</v>
      </c>
      <c r="P3619" s="21">
        <f t="shared" ref="P3619:BD3619" si="2552">($E3622&lt;=P$3)*($E3622&gt;P$2)*((P$3-$E3622+1)/P$4)
+($E3622&lt;=P$2)*((P$3-P$2+1)/P$4)
+($E3622&gt;P$3)*(0)
-($E3630&lt;=P$3)*($E3630&lt;&gt;0)*($E3630&gt;P$2)*((P$3-$E3630)/P$4)
-($E3630&lt;=P$2)*((P$3-P$2+1)/P$4)
-($E3630&gt;P$3)*(0)</f>
        <v>1</v>
      </c>
      <c r="Q3619" s="21">
        <f t="shared" si="2552"/>
        <v>1</v>
      </c>
      <c r="R3619" s="21">
        <f t="shared" si="2552"/>
        <v>1</v>
      </c>
      <c r="S3619" s="21">
        <f t="shared" si="2552"/>
        <v>1</v>
      </c>
      <c r="T3619" s="21">
        <f t="shared" si="2552"/>
        <v>1</v>
      </c>
      <c r="U3619" s="21">
        <f t="shared" si="2552"/>
        <v>1</v>
      </c>
      <c r="V3619" s="21">
        <f t="shared" si="2552"/>
        <v>1</v>
      </c>
      <c r="W3619" s="21">
        <f t="shared" si="2552"/>
        <v>1</v>
      </c>
      <c r="X3619" s="21">
        <f t="shared" si="2552"/>
        <v>1</v>
      </c>
      <c r="Y3619" s="21">
        <f t="shared" si="2552"/>
        <v>0.68888888888888888</v>
      </c>
      <c r="Z3619" s="21">
        <f t="shared" si="2552"/>
        <v>0</v>
      </c>
      <c r="AA3619" s="21">
        <f t="shared" si="2552"/>
        <v>0</v>
      </c>
      <c r="AB3619" s="21">
        <f t="shared" si="2552"/>
        <v>0</v>
      </c>
      <c r="AC3619" s="21">
        <f t="shared" si="2552"/>
        <v>0</v>
      </c>
      <c r="AD3619" s="21">
        <f t="shared" si="2552"/>
        <v>0</v>
      </c>
      <c r="AE3619" s="21">
        <f t="shared" si="2552"/>
        <v>0</v>
      </c>
      <c r="AF3619" s="21">
        <f t="shared" si="2552"/>
        <v>0</v>
      </c>
      <c r="AG3619" s="21">
        <f t="shared" si="2552"/>
        <v>0</v>
      </c>
      <c r="AH3619" s="21">
        <f t="shared" si="2552"/>
        <v>0</v>
      </c>
      <c r="AI3619" s="21">
        <f t="shared" si="2552"/>
        <v>0</v>
      </c>
      <c r="AJ3619" s="21">
        <f t="shared" si="2552"/>
        <v>0</v>
      </c>
      <c r="AK3619" s="21">
        <f t="shared" si="2552"/>
        <v>0</v>
      </c>
      <c r="AL3619" s="21">
        <f t="shared" si="2552"/>
        <v>0</v>
      </c>
      <c r="AM3619" s="21">
        <f t="shared" si="2552"/>
        <v>0</v>
      </c>
      <c r="AN3619" s="21">
        <f t="shared" si="2552"/>
        <v>0</v>
      </c>
      <c r="AO3619" s="21">
        <f t="shared" si="2552"/>
        <v>0</v>
      </c>
      <c r="AP3619" s="21">
        <f t="shared" si="2552"/>
        <v>0</v>
      </c>
      <c r="AQ3619" s="21">
        <f t="shared" si="2552"/>
        <v>0</v>
      </c>
      <c r="AR3619" s="21">
        <f t="shared" si="2552"/>
        <v>0</v>
      </c>
      <c r="AS3619" s="21">
        <f t="shared" si="2552"/>
        <v>0</v>
      </c>
      <c r="AT3619" s="21">
        <f t="shared" si="2552"/>
        <v>0</v>
      </c>
      <c r="AU3619" s="21">
        <f t="shared" si="2552"/>
        <v>0</v>
      </c>
      <c r="AV3619" s="21">
        <f t="shared" si="2552"/>
        <v>0</v>
      </c>
      <c r="AW3619" s="21">
        <f t="shared" si="2552"/>
        <v>0</v>
      </c>
      <c r="AX3619" s="21">
        <f t="shared" si="2552"/>
        <v>0</v>
      </c>
      <c r="AY3619" s="21">
        <f t="shared" si="2552"/>
        <v>0</v>
      </c>
      <c r="AZ3619" s="21">
        <f t="shared" si="2552"/>
        <v>0</v>
      </c>
      <c r="BA3619" s="21">
        <f t="shared" si="2552"/>
        <v>0</v>
      </c>
      <c r="BB3619" s="21">
        <f t="shared" si="2552"/>
        <v>0</v>
      </c>
      <c r="BC3619" s="21">
        <f t="shared" si="2552"/>
        <v>0</v>
      </c>
      <c r="BD3619" s="21">
        <f t="shared" si="2552"/>
        <v>0</v>
      </c>
    </row>
    <row r="3620" spans="1:56" ht="16" x14ac:dyDescent="0.2">
      <c r="B3620" s="11">
        <f t="shared" si="2549"/>
        <v>134</v>
      </c>
      <c r="C3620" s="12" t="str">
        <f t="shared" si="2549"/>
        <v>SCI HSR 1</v>
      </c>
      <c r="D3620" s="13" t="s">
        <v>1</v>
      </c>
      <c r="E3620" s="22">
        <v>13110.000000000002</v>
      </c>
      <c r="F3620" s="15"/>
      <c r="G3620" s="15"/>
      <c r="H3620" s="15"/>
      <c r="I3620" s="15"/>
      <c r="J3620" s="15"/>
      <c r="L3620" s="20" t="s">
        <v>233</v>
      </c>
      <c r="M3620" s="72"/>
      <c r="N3620" s="72"/>
      <c r="O3620" s="21">
        <f>($E3633&gt;O$3)*($E3630&lt;O$2)*((O$3-O$2+1)/O$4)
+($E3633&gt;O$3)*($E3630&gt;=O$2)*($E3630&lt;=O$3)*((O$3-$E3630)/O$4)
+($E3633&gt;O$3)*($E3630&gt;O$3)*(0)
+($E3633&lt;=O$3)*($E3633&gt;=O$2)*($E3630&lt;O$2)*(($E3633-O$2)/O$4)
+($E3633&lt;=O$3)*($E3633&gt;=O$2)*($E3630&lt;=O$3)*($E3630&gt;=O$2)*(($E3633-$E3630)/O$4)
+($E3633&lt;O$2)*(0)</f>
        <v>0</v>
      </c>
      <c r="P3620" s="21">
        <f t="shared" ref="P3620:BD3620" si="2553">($E3633&gt;P$3)*($E3630&lt;P$2)*((P$3-P$2+1)/P$4)
+($E3633&gt;P$3)*($E3630&gt;=P$2)*($E3630&lt;=P$3)*((P$3-$E3630)/P$4)
+($E3633&gt;P$3)*($E3630&gt;P$3)*(0)
+($E3633&lt;=P$3)*($E3633&gt;=P$2)*($E3630&lt;P$2)*(($E3633-P$2)/P$4)
+($E3633&lt;=P$3)*($E3633&gt;=P$2)*($E3630&lt;=P$3)*($E3630&gt;=P$2)*(($E3633-$E3630)/P$4)
+($E3633&lt;P$2)*(0)</f>
        <v>0</v>
      </c>
      <c r="Q3620" s="21">
        <f t="shared" si="2553"/>
        <v>0</v>
      </c>
      <c r="R3620" s="21">
        <f t="shared" si="2553"/>
        <v>0</v>
      </c>
      <c r="S3620" s="21">
        <f t="shared" si="2553"/>
        <v>0</v>
      </c>
      <c r="T3620" s="21">
        <f t="shared" si="2553"/>
        <v>0</v>
      </c>
      <c r="U3620" s="21">
        <f t="shared" si="2553"/>
        <v>0</v>
      </c>
      <c r="V3620" s="21">
        <f t="shared" si="2553"/>
        <v>0</v>
      </c>
      <c r="W3620" s="21">
        <f t="shared" si="2553"/>
        <v>0</v>
      </c>
      <c r="X3620" s="21">
        <f t="shared" si="2553"/>
        <v>0</v>
      </c>
      <c r="Y3620" s="21">
        <f t="shared" si="2553"/>
        <v>0</v>
      </c>
      <c r="Z3620" s="21">
        <f t="shared" si="2553"/>
        <v>0</v>
      </c>
      <c r="AA3620" s="21">
        <f t="shared" si="2553"/>
        <v>0</v>
      </c>
      <c r="AB3620" s="21">
        <f t="shared" si="2553"/>
        <v>0</v>
      </c>
      <c r="AC3620" s="21">
        <f t="shared" si="2553"/>
        <v>0</v>
      </c>
      <c r="AD3620" s="21">
        <f t="shared" si="2553"/>
        <v>0</v>
      </c>
      <c r="AE3620" s="21">
        <f t="shared" si="2553"/>
        <v>0</v>
      </c>
      <c r="AF3620" s="21">
        <f t="shared" si="2553"/>
        <v>0</v>
      </c>
      <c r="AG3620" s="21">
        <f t="shared" si="2553"/>
        <v>0</v>
      </c>
      <c r="AH3620" s="21">
        <f t="shared" si="2553"/>
        <v>0</v>
      </c>
      <c r="AI3620" s="21">
        <f t="shared" si="2553"/>
        <v>0</v>
      </c>
      <c r="AJ3620" s="21">
        <f t="shared" si="2553"/>
        <v>0</v>
      </c>
      <c r="AK3620" s="21">
        <f t="shared" si="2553"/>
        <v>0</v>
      </c>
      <c r="AL3620" s="21">
        <f t="shared" si="2553"/>
        <v>0</v>
      </c>
      <c r="AM3620" s="21">
        <f t="shared" si="2553"/>
        <v>0</v>
      </c>
      <c r="AN3620" s="21">
        <f t="shared" si="2553"/>
        <v>0</v>
      </c>
      <c r="AO3620" s="21">
        <f t="shared" si="2553"/>
        <v>0</v>
      </c>
      <c r="AP3620" s="21">
        <f t="shared" si="2553"/>
        <v>0</v>
      </c>
      <c r="AQ3620" s="21">
        <f t="shared" si="2553"/>
        <v>0</v>
      </c>
      <c r="AR3620" s="21">
        <f t="shared" si="2553"/>
        <v>0</v>
      </c>
      <c r="AS3620" s="21">
        <f t="shared" si="2553"/>
        <v>0</v>
      </c>
      <c r="AT3620" s="21">
        <f t="shared" si="2553"/>
        <v>0</v>
      </c>
      <c r="AU3620" s="21">
        <f t="shared" si="2553"/>
        <v>0</v>
      </c>
      <c r="AV3620" s="21">
        <f t="shared" si="2553"/>
        <v>0</v>
      </c>
      <c r="AW3620" s="21">
        <f t="shared" si="2553"/>
        <v>0</v>
      </c>
      <c r="AX3620" s="21">
        <f t="shared" si="2553"/>
        <v>0</v>
      </c>
      <c r="AY3620" s="21">
        <f t="shared" si="2553"/>
        <v>0</v>
      </c>
      <c r="AZ3620" s="21">
        <f t="shared" si="2553"/>
        <v>0</v>
      </c>
      <c r="BA3620" s="21">
        <f t="shared" si="2553"/>
        <v>0</v>
      </c>
      <c r="BB3620" s="21">
        <f t="shared" si="2553"/>
        <v>0</v>
      </c>
      <c r="BC3620" s="21">
        <f t="shared" si="2553"/>
        <v>0</v>
      </c>
      <c r="BD3620" s="21">
        <f t="shared" si="2553"/>
        <v>0</v>
      </c>
    </row>
    <row r="3621" spans="1:56" ht="16" x14ac:dyDescent="0.2">
      <c r="B3621" s="11">
        <f t="shared" si="2549"/>
        <v>134</v>
      </c>
      <c r="C3621" s="12" t="str">
        <f t="shared" si="2549"/>
        <v>SCI HSR 1</v>
      </c>
      <c r="K3621" s="24"/>
      <c r="L3621" s="20" t="s">
        <v>234</v>
      </c>
      <c r="M3621" s="72"/>
      <c r="N3621" s="72"/>
      <c r="O3621" s="21">
        <f>($E3636&gt;0)*($E3633&lt;O$2)*(EDATE($E3633,$E3636)&gt;O$3)*((O$3-O$2+1)/O$4)
+($E3636&gt;0)*($E3633&lt;O$2)*(EDATE($E3633,$E3636)&gt;=O$2)*(EDATE($E3633,$E3636)&lt;=O$3)*((EDATE($E3633,$E3636)-O$2)/O$4)
+($E3636&gt;0)*($E3633&lt;O$2)*(EDATE($E3633,$E3636)&lt;O$2)*(0)
+($E3636&gt;0)*($E3633&gt;=O$2)*($E3633&lt;=O$3)*(EDATE($E3633,$E3636)&gt;=O$2)*(EDATE($E3633,$E3636)&lt;=O$3)*((EDATE($E3633,$E3636)-$E3633+1)/O$4)
+($E3636&gt;0)*($E3633&gt;=O$2)*($E3633&lt;=O$3)*(EDATE($E3633,$E3636)&gt;O$3)*((O$3-$E3633+1)/O$4)
+($E3636&gt;0)*($E3633&gt;O$3)*(0)</f>
        <v>0</v>
      </c>
      <c r="P3621" s="21">
        <f t="shared" ref="P3621:BD3621" si="2554">($E3636&gt;0)*($E3633&lt;P$2)*(EDATE($E3633,$E3636)&gt;P$3)*((P$3-P$2+1)/P$4)
+($E3636&gt;0)*($E3633&lt;P$2)*(EDATE($E3633,$E3636)&gt;=P$2)*(EDATE($E3633,$E3636)&lt;=P$3)*((EDATE($E3633,$E3636)-P$2)/P$4)
+($E3636&gt;0)*($E3633&lt;P$2)*(EDATE($E3633,$E3636)&lt;P$2)*(0)
+($E3636&gt;0)*($E3633&gt;=P$2)*($E3633&lt;=P$3)*(EDATE($E3633,$E3636)&gt;=P$2)*(EDATE($E3633,$E3636)&lt;=P$3)*((EDATE($E3633,$E3636)-$E3633+1)/P$4)
+($E3636&gt;0)*($E3633&gt;=P$2)*($E3633&lt;=P$3)*(EDATE($E3633,$E3636)&gt;P$3)*((P$3-$E3633+1)/P$4)
+($E3636&gt;0)*($E3633&gt;P$3)*(0)</f>
        <v>0</v>
      </c>
      <c r="Q3621" s="21">
        <f t="shared" si="2554"/>
        <v>0</v>
      </c>
      <c r="R3621" s="21">
        <f t="shared" si="2554"/>
        <v>0</v>
      </c>
      <c r="S3621" s="21">
        <f t="shared" si="2554"/>
        <v>0</v>
      </c>
      <c r="T3621" s="21">
        <f t="shared" si="2554"/>
        <v>0</v>
      </c>
      <c r="U3621" s="21">
        <f t="shared" si="2554"/>
        <v>0</v>
      </c>
      <c r="V3621" s="21">
        <f t="shared" si="2554"/>
        <v>0</v>
      </c>
      <c r="W3621" s="21">
        <f t="shared" si="2554"/>
        <v>0</v>
      </c>
      <c r="X3621" s="21">
        <f t="shared" si="2554"/>
        <v>0</v>
      </c>
      <c r="Y3621" s="21">
        <f t="shared" si="2554"/>
        <v>0</v>
      </c>
      <c r="Z3621" s="21">
        <f t="shared" si="2554"/>
        <v>0</v>
      </c>
      <c r="AA3621" s="21">
        <f t="shared" si="2554"/>
        <v>0</v>
      </c>
      <c r="AB3621" s="21">
        <f t="shared" si="2554"/>
        <v>0</v>
      </c>
      <c r="AC3621" s="21">
        <f t="shared" si="2554"/>
        <v>0</v>
      </c>
      <c r="AD3621" s="21">
        <f t="shared" si="2554"/>
        <v>0</v>
      </c>
      <c r="AE3621" s="21">
        <f t="shared" si="2554"/>
        <v>0</v>
      </c>
      <c r="AF3621" s="21">
        <f t="shared" si="2554"/>
        <v>0</v>
      </c>
      <c r="AG3621" s="21">
        <f t="shared" si="2554"/>
        <v>0</v>
      </c>
      <c r="AH3621" s="21">
        <f t="shared" si="2554"/>
        <v>0</v>
      </c>
      <c r="AI3621" s="21">
        <f t="shared" si="2554"/>
        <v>0</v>
      </c>
      <c r="AJ3621" s="21">
        <f t="shared" si="2554"/>
        <v>0</v>
      </c>
      <c r="AK3621" s="21">
        <f t="shared" si="2554"/>
        <v>0</v>
      </c>
      <c r="AL3621" s="21">
        <f t="shared" si="2554"/>
        <v>0</v>
      </c>
      <c r="AM3621" s="21">
        <f t="shared" si="2554"/>
        <v>0</v>
      </c>
      <c r="AN3621" s="21">
        <f t="shared" si="2554"/>
        <v>0</v>
      </c>
      <c r="AO3621" s="21">
        <f t="shared" si="2554"/>
        <v>0</v>
      </c>
      <c r="AP3621" s="21">
        <f t="shared" si="2554"/>
        <v>0</v>
      </c>
      <c r="AQ3621" s="21">
        <f t="shared" si="2554"/>
        <v>0</v>
      </c>
      <c r="AR3621" s="21">
        <f t="shared" si="2554"/>
        <v>0</v>
      </c>
      <c r="AS3621" s="21">
        <f t="shared" si="2554"/>
        <v>0</v>
      </c>
      <c r="AT3621" s="21">
        <f t="shared" si="2554"/>
        <v>0</v>
      </c>
      <c r="AU3621" s="21">
        <f t="shared" si="2554"/>
        <v>0</v>
      </c>
      <c r="AV3621" s="21">
        <f t="shared" si="2554"/>
        <v>0</v>
      </c>
      <c r="AW3621" s="21">
        <f t="shared" si="2554"/>
        <v>0</v>
      </c>
      <c r="AX3621" s="21">
        <f t="shared" si="2554"/>
        <v>0</v>
      </c>
      <c r="AY3621" s="21">
        <f t="shared" si="2554"/>
        <v>0</v>
      </c>
      <c r="AZ3621" s="21">
        <f t="shared" si="2554"/>
        <v>0</v>
      </c>
      <c r="BA3621" s="21">
        <f t="shared" si="2554"/>
        <v>0</v>
      </c>
      <c r="BB3621" s="21">
        <f t="shared" si="2554"/>
        <v>0</v>
      </c>
      <c r="BC3621" s="21">
        <f t="shared" si="2554"/>
        <v>0</v>
      </c>
      <c r="BD3621" s="21">
        <f t="shared" si="2554"/>
        <v>0</v>
      </c>
    </row>
    <row r="3622" spans="1:56" ht="16" x14ac:dyDescent="0.2">
      <c r="B3622" s="11">
        <f t="shared" si="2549"/>
        <v>134</v>
      </c>
      <c r="C3622" s="12" t="str">
        <f t="shared" si="2549"/>
        <v>SCI HSR 1</v>
      </c>
      <c r="D3622" s="25" t="s">
        <v>235</v>
      </c>
      <c r="E3622" s="26">
        <v>44624</v>
      </c>
      <c r="F3622" s="15"/>
      <c r="G3622" s="25" t="s">
        <v>236</v>
      </c>
      <c r="H3622" s="25" t="s">
        <v>237</v>
      </c>
      <c r="I3622" s="25" t="s">
        <v>238</v>
      </c>
      <c r="J3622" s="25" t="s">
        <v>239</v>
      </c>
      <c r="K3622" s="24"/>
      <c r="L3622" s="27" t="s">
        <v>240</v>
      </c>
      <c r="M3622" s="83"/>
      <c r="N3622" s="83"/>
      <c r="O3622" s="28">
        <f>($H3634&gt;0)*($J3634&lt;O$2)*0
+($H3634&gt;0)*($J3634&gt;=O$2)*($J3634&lt;=O$3)*(($J3634-O$2+1)/O$4)
+($H3634&gt;0)*($J3634&gt;O$3)*($I3634&gt;O$3)*0
+($H3634&gt;0)*($J3634&gt;O$3)*($I3634&lt;=O$3)*($I3634&gt;=O$2)*((O$3-$I3634+1)/O$4)
+($H3634&gt;0)*($J3634&gt;O$3)*($I3634&lt;O$2)*1
+($H3634&gt;0)*($I3634&gt;O$3)*0
+($H3635&gt;0)*($J3635&lt;O$2)*0
+($H3635&gt;0)*($J3635&gt;=O$2)*($J3635&lt;=O$3)*(($J3635-O$2+1)/O$4)
+($H3635&gt;0)*($J3635&gt;O$3)*($I3635&gt;O$3)*0
+($H3635&gt;0)*($J3635&gt;O$3)*($I3635&lt;=O$3)*($I3635&gt;=O$2)*((O$3-$I3635+1)/O$4)
+($H3635&gt;0)*($J3635&gt;O$3)*($I3635&lt;O$2)*1
+($H3635&gt;0)*($I3635&gt;O$3)*0
+($H3636&gt;0)*($J3636&lt;O$2)*0
+($H3636&gt;0)*($J3636&gt;=O$2)*($J3636&lt;=O$3)*(($J3636-O$2+1)/O$4)
+($H3636&gt;0)*($J3636&gt;O$3)*($I3636&gt;O$3)*0
+($H3636&gt;0)*($J3636&gt;O$3)*($I3636&lt;=O$3)*($I3636&gt;=O$2)*((O$3-$I3636+1)/O$4)
+($H3636&gt;0)*($J3636&gt;O$3)*($I3636&lt;O$2)*1
+($H3636&gt;0)*($I3636&gt;O$3)*0</f>
        <v>0</v>
      </c>
      <c r="P3622" s="28">
        <f t="shared" ref="P3622:BD3622" si="2555">($H3634&gt;0)*($J3634&lt;P$2)*0
+($H3634&gt;0)*($J3634&gt;=P$2)*($J3634&lt;=P$3)*(($J3634-P$2+1)/P$4)
+($H3634&gt;0)*($J3634&gt;P$3)*($I3634&gt;P$3)*0
+($H3634&gt;0)*($J3634&gt;P$3)*($I3634&lt;=P$3)*($I3634&gt;=P$2)*((P$3-$I3634+1)/P$4)
+($H3634&gt;0)*($J3634&gt;P$3)*($I3634&lt;P$2)*1
+($H3634&gt;0)*($I3634&gt;P$3)*0
+($H3635&gt;0)*($J3635&lt;P$2)*0
+($H3635&gt;0)*($J3635&gt;=P$2)*($J3635&lt;=P$3)*(($J3635-P$2+1)/P$4)
+($H3635&gt;0)*($J3635&gt;P$3)*($I3635&gt;P$3)*0
+($H3635&gt;0)*($J3635&gt;P$3)*($I3635&lt;=P$3)*($I3635&gt;=P$2)*((P$3-$I3635+1)/P$4)
+($H3635&gt;0)*($J3635&gt;P$3)*($I3635&lt;P$2)*1
+($H3635&gt;0)*($I3635&gt;P$3)*0
+($H3636&gt;0)*($J3636&lt;P$2)*0
+($H3636&gt;0)*($J3636&gt;=P$2)*($J3636&lt;=P$3)*(($J3636-P$2+1)/P$4)
+($H3636&gt;0)*($J3636&gt;P$3)*($I3636&gt;P$3)*0
+($H3636&gt;0)*($J3636&gt;P$3)*($I3636&lt;=P$3)*($I3636&gt;=P$2)*((P$3-$I3636+1)/P$4)
+($H3636&gt;0)*($J3636&gt;P$3)*($I3636&lt;P$2)*1
+($H3636&gt;0)*($I3636&gt;P$3)*0</f>
        <v>0</v>
      </c>
      <c r="Q3622" s="28">
        <f t="shared" si="2555"/>
        <v>0</v>
      </c>
      <c r="R3622" s="28">
        <f t="shared" si="2555"/>
        <v>0</v>
      </c>
      <c r="S3622" s="28">
        <f t="shared" si="2555"/>
        <v>0</v>
      </c>
      <c r="T3622" s="28">
        <f t="shared" si="2555"/>
        <v>0</v>
      </c>
      <c r="U3622" s="28">
        <f t="shared" si="2555"/>
        <v>0</v>
      </c>
      <c r="V3622" s="28">
        <f t="shared" si="2555"/>
        <v>0</v>
      </c>
      <c r="W3622" s="28">
        <f t="shared" si="2555"/>
        <v>0</v>
      </c>
      <c r="X3622" s="28">
        <f t="shared" si="2555"/>
        <v>0</v>
      </c>
      <c r="Y3622" s="28">
        <f t="shared" si="2555"/>
        <v>0</v>
      </c>
      <c r="Z3622" s="28">
        <f t="shared" si="2555"/>
        <v>0</v>
      </c>
      <c r="AA3622" s="28">
        <f t="shared" si="2555"/>
        <v>0</v>
      </c>
      <c r="AB3622" s="28">
        <f t="shared" si="2555"/>
        <v>0</v>
      </c>
      <c r="AC3622" s="28">
        <f t="shared" si="2555"/>
        <v>0</v>
      </c>
      <c r="AD3622" s="28">
        <f t="shared" si="2555"/>
        <v>0</v>
      </c>
      <c r="AE3622" s="28">
        <f t="shared" si="2555"/>
        <v>0</v>
      </c>
      <c r="AF3622" s="28">
        <f t="shared" si="2555"/>
        <v>0</v>
      </c>
      <c r="AG3622" s="28">
        <f t="shared" si="2555"/>
        <v>0</v>
      </c>
      <c r="AH3622" s="28">
        <f t="shared" si="2555"/>
        <v>0</v>
      </c>
      <c r="AI3622" s="28">
        <f t="shared" si="2555"/>
        <v>0</v>
      </c>
      <c r="AJ3622" s="28">
        <f t="shared" si="2555"/>
        <v>0</v>
      </c>
      <c r="AK3622" s="28">
        <f t="shared" si="2555"/>
        <v>0</v>
      </c>
      <c r="AL3622" s="28">
        <f t="shared" si="2555"/>
        <v>0</v>
      </c>
      <c r="AM3622" s="28">
        <f t="shared" si="2555"/>
        <v>0</v>
      </c>
      <c r="AN3622" s="28">
        <f t="shared" si="2555"/>
        <v>0</v>
      </c>
      <c r="AO3622" s="28">
        <f t="shared" si="2555"/>
        <v>0</v>
      </c>
      <c r="AP3622" s="28">
        <f t="shared" si="2555"/>
        <v>0</v>
      </c>
      <c r="AQ3622" s="28">
        <f t="shared" si="2555"/>
        <v>0</v>
      </c>
      <c r="AR3622" s="28">
        <f t="shared" si="2555"/>
        <v>0</v>
      </c>
      <c r="AS3622" s="28">
        <f t="shared" si="2555"/>
        <v>0</v>
      </c>
      <c r="AT3622" s="28">
        <f t="shared" si="2555"/>
        <v>0</v>
      </c>
      <c r="AU3622" s="28">
        <f t="shared" si="2555"/>
        <v>0</v>
      </c>
      <c r="AV3622" s="28">
        <f t="shared" si="2555"/>
        <v>0</v>
      </c>
      <c r="AW3622" s="28">
        <f t="shared" si="2555"/>
        <v>0</v>
      </c>
      <c r="AX3622" s="28">
        <f t="shared" si="2555"/>
        <v>0</v>
      </c>
      <c r="AY3622" s="28">
        <f t="shared" si="2555"/>
        <v>0</v>
      </c>
      <c r="AZ3622" s="28">
        <f t="shared" si="2555"/>
        <v>0</v>
      </c>
      <c r="BA3622" s="28">
        <f t="shared" si="2555"/>
        <v>0</v>
      </c>
      <c r="BB3622" s="28">
        <f t="shared" si="2555"/>
        <v>0</v>
      </c>
      <c r="BC3622" s="28">
        <f t="shared" si="2555"/>
        <v>0</v>
      </c>
      <c r="BD3622" s="28">
        <f t="shared" si="2555"/>
        <v>0</v>
      </c>
    </row>
    <row r="3623" spans="1:56" ht="16" x14ac:dyDescent="0.2">
      <c r="B3623" s="11">
        <f t="shared" si="2549"/>
        <v>134</v>
      </c>
      <c r="C3623" s="12" t="str">
        <f t="shared" si="2549"/>
        <v>SCI HSR 1</v>
      </c>
      <c r="D3623" s="25" t="s">
        <v>241</v>
      </c>
      <c r="E3623" s="29">
        <v>13800</v>
      </c>
      <c r="F3623" s="15"/>
      <c r="G3623" s="30" t="s">
        <v>10</v>
      </c>
      <c r="H3623" s="31">
        <v>0</v>
      </c>
      <c r="I3623" s="32">
        <v>0</v>
      </c>
      <c r="J3623" s="32">
        <v>0</v>
      </c>
      <c r="K3623" s="24"/>
      <c r="L3623" s="33" t="s">
        <v>242</v>
      </c>
      <c r="M3623" s="73"/>
      <c r="N3623" s="73"/>
      <c r="O3623" s="34">
        <f>($E3633&lt;=O$3)*($E3633&gt;O$2)*((O$3-$E3633+1)/O$4)
+($E3633&lt;=O$2)*((O$3-O$2+1)/O$4)
+($E3633&gt;O$3)*(0)</f>
        <v>0</v>
      </c>
      <c r="P3623" s="34">
        <f t="shared" ref="P3623:BD3623" si="2556">($E3633&lt;=P$3)*($E3633&gt;P$2)*((P$3-$E3633+1)/P$4)
+($E3633&lt;=P$2)*((P$3-P$2+1)/P$4)
+($E3633&gt;P$3)*(0)</f>
        <v>0</v>
      </c>
      <c r="Q3623" s="34">
        <f t="shared" si="2556"/>
        <v>0</v>
      </c>
      <c r="R3623" s="34">
        <f t="shared" si="2556"/>
        <v>0</v>
      </c>
      <c r="S3623" s="34">
        <f t="shared" si="2556"/>
        <v>0</v>
      </c>
      <c r="T3623" s="34">
        <f t="shared" si="2556"/>
        <v>0</v>
      </c>
      <c r="U3623" s="34">
        <f t="shared" si="2556"/>
        <v>0</v>
      </c>
      <c r="V3623" s="34">
        <f t="shared" si="2556"/>
        <v>0</v>
      </c>
      <c r="W3623" s="34">
        <f t="shared" si="2556"/>
        <v>0</v>
      </c>
      <c r="X3623" s="34">
        <f t="shared" si="2556"/>
        <v>0</v>
      </c>
      <c r="Y3623" s="34">
        <f t="shared" si="2556"/>
        <v>0.32222222222222224</v>
      </c>
      <c r="Z3623" s="34">
        <f t="shared" si="2556"/>
        <v>1</v>
      </c>
      <c r="AA3623" s="34">
        <f t="shared" si="2556"/>
        <v>1</v>
      </c>
      <c r="AB3623" s="34">
        <f t="shared" si="2556"/>
        <v>1</v>
      </c>
      <c r="AC3623" s="34">
        <f t="shared" si="2556"/>
        <v>1</v>
      </c>
      <c r="AD3623" s="34">
        <f t="shared" si="2556"/>
        <v>1</v>
      </c>
      <c r="AE3623" s="34">
        <f t="shared" si="2556"/>
        <v>1</v>
      </c>
      <c r="AF3623" s="34">
        <f t="shared" si="2556"/>
        <v>1</v>
      </c>
      <c r="AG3623" s="34">
        <f t="shared" si="2556"/>
        <v>1</v>
      </c>
      <c r="AH3623" s="34">
        <f t="shared" si="2556"/>
        <v>1</v>
      </c>
      <c r="AI3623" s="34">
        <f t="shared" si="2556"/>
        <v>1</v>
      </c>
      <c r="AJ3623" s="34">
        <f t="shared" si="2556"/>
        <v>1</v>
      </c>
      <c r="AK3623" s="34">
        <f t="shared" si="2556"/>
        <v>1</v>
      </c>
      <c r="AL3623" s="34">
        <f t="shared" si="2556"/>
        <v>1</v>
      </c>
      <c r="AM3623" s="34">
        <f t="shared" si="2556"/>
        <v>1</v>
      </c>
      <c r="AN3623" s="34">
        <f t="shared" si="2556"/>
        <v>1</v>
      </c>
      <c r="AO3623" s="34">
        <f t="shared" si="2556"/>
        <v>1</v>
      </c>
      <c r="AP3623" s="34">
        <f t="shared" si="2556"/>
        <v>1</v>
      </c>
      <c r="AQ3623" s="34">
        <f t="shared" si="2556"/>
        <v>1</v>
      </c>
      <c r="AR3623" s="34">
        <f t="shared" si="2556"/>
        <v>1</v>
      </c>
      <c r="AS3623" s="34">
        <f t="shared" si="2556"/>
        <v>1</v>
      </c>
      <c r="AT3623" s="34">
        <f t="shared" si="2556"/>
        <v>1</v>
      </c>
      <c r="AU3623" s="34">
        <f t="shared" si="2556"/>
        <v>1</v>
      </c>
      <c r="AV3623" s="34">
        <f t="shared" si="2556"/>
        <v>1</v>
      </c>
      <c r="AW3623" s="34">
        <f t="shared" si="2556"/>
        <v>1</v>
      </c>
      <c r="AX3623" s="34">
        <f t="shared" si="2556"/>
        <v>1</v>
      </c>
      <c r="AY3623" s="34">
        <f t="shared" si="2556"/>
        <v>1</v>
      </c>
      <c r="AZ3623" s="34">
        <f t="shared" si="2556"/>
        <v>1</v>
      </c>
      <c r="BA3623" s="34">
        <f t="shared" si="2556"/>
        <v>1</v>
      </c>
      <c r="BB3623" s="34">
        <f t="shared" si="2556"/>
        <v>1</v>
      </c>
      <c r="BC3623" s="34">
        <f t="shared" si="2556"/>
        <v>1</v>
      </c>
      <c r="BD3623" s="34">
        <f t="shared" si="2556"/>
        <v>1</v>
      </c>
    </row>
    <row r="3624" spans="1:56" ht="16" x14ac:dyDescent="0.2">
      <c r="A3624" s="35"/>
      <c r="B3624" s="11">
        <f t="shared" si="2549"/>
        <v>134</v>
      </c>
      <c r="C3624" s="12" t="str">
        <f t="shared" si="2549"/>
        <v>SCI HSR 1</v>
      </c>
      <c r="D3624" s="25" t="s">
        <v>243</v>
      </c>
      <c r="E3624" s="29">
        <v>13800</v>
      </c>
      <c r="F3624" s="15"/>
      <c r="G3624" s="30" t="s">
        <v>11</v>
      </c>
      <c r="H3624" s="31">
        <v>0</v>
      </c>
      <c r="I3624" s="32">
        <v>0</v>
      </c>
      <c r="J3624" s="32">
        <v>0</v>
      </c>
      <c r="K3624" s="35"/>
      <c r="M3624" s="84">
        <v>44624</v>
      </c>
      <c r="O3624" s="15"/>
      <c r="P3624" s="15"/>
      <c r="Q3624" s="15"/>
      <c r="R3624" s="15"/>
      <c r="S3624" s="15"/>
      <c r="T3624" s="15"/>
      <c r="U3624" s="15"/>
      <c r="V3624" s="15"/>
      <c r="W3624" s="15"/>
      <c r="X3624" s="15"/>
      <c r="Y3624" s="15"/>
      <c r="Z3624" s="15"/>
      <c r="AA3624" s="15"/>
      <c r="AB3624" s="15"/>
      <c r="AC3624" s="15"/>
      <c r="AD3624" s="15"/>
      <c r="AE3624" s="15"/>
      <c r="AF3624" s="15"/>
      <c r="AG3624" s="15"/>
      <c r="AH3624" s="15"/>
      <c r="AI3624" s="15"/>
      <c r="AJ3624" s="15"/>
      <c r="AK3624" s="15"/>
      <c r="AL3624" s="15"/>
      <c r="AM3624" s="15"/>
      <c r="AN3624" s="15"/>
      <c r="AO3624" s="15"/>
      <c r="AP3624" s="15"/>
      <c r="AQ3624" s="15"/>
      <c r="AR3624" s="15"/>
      <c r="AS3624" s="15"/>
      <c r="AT3624" s="15"/>
      <c r="AU3624" s="15"/>
      <c r="AV3624" s="15"/>
      <c r="AW3624" s="15"/>
      <c r="AX3624" s="15"/>
      <c r="AY3624" s="15"/>
      <c r="AZ3624" s="15"/>
      <c r="BA3624" s="15"/>
      <c r="BB3624" s="15"/>
      <c r="BC3624" s="15"/>
      <c r="BD3624" s="15"/>
    </row>
    <row r="3625" spans="1:56" ht="16" x14ac:dyDescent="0.2">
      <c r="B3625" s="11">
        <f t="shared" si="2549"/>
        <v>134</v>
      </c>
      <c r="C3625" s="12" t="str">
        <f t="shared" si="2549"/>
        <v>SCI HSR 1</v>
      </c>
      <c r="D3625" s="25" t="s">
        <v>244</v>
      </c>
      <c r="E3625" s="29">
        <v>13800</v>
      </c>
      <c r="F3625" s="15"/>
      <c r="G3625" s="36" t="s">
        <v>12</v>
      </c>
      <c r="H3625" s="31">
        <v>0</v>
      </c>
      <c r="I3625" s="32">
        <v>0</v>
      </c>
      <c r="J3625" s="32">
        <v>0</v>
      </c>
      <c r="K3625" s="24"/>
      <c r="L3625" s="37" t="s">
        <v>245</v>
      </c>
      <c r="M3625" s="74">
        <v>1</v>
      </c>
      <c r="N3625" s="74">
        <v>1</v>
      </c>
      <c r="O3625" s="38">
        <v>1</v>
      </c>
      <c r="P3625" s="38">
        <v>1</v>
      </c>
      <c r="Q3625" s="38">
        <v>1.0031111111111111</v>
      </c>
      <c r="R3625" s="38">
        <v>1.01</v>
      </c>
      <c r="S3625" s="38">
        <v>1.01</v>
      </c>
      <c r="T3625" s="38">
        <v>1.01</v>
      </c>
      <c r="U3625" s="38">
        <v>1.0131076923076923</v>
      </c>
      <c r="V3625" s="38">
        <v>1.0201</v>
      </c>
      <c r="W3625" s="38">
        <v>1.0201</v>
      </c>
      <c r="X3625" s="38">
        <v>1.0201</v>
      </c>
      <c r="Y3625" s="38">
        <v>1.0232736444444444</v>
      </c>
      <c r="Z3625" s="38">
        <v>1.0303009999999999</v>
      </c>
      <c r="AA3625" s="38">
        <v>1.0303009999999999</v>
      </c>
      <c r="AB3625" s="38">
        <v>1.0303009999999999</v>
      </c>
      <c r="AC3625" s="38">
        <v>1.0335063808888887</v>
      </c>
      <c r="AD3625" s="38">
        <v>1.04060401</v>
      </c>
      <c r="AE3625" s="38">
        <v>1.04060401</v>
      </c>
      <c r="AF3625" s="38">
        <v>1.04060401</v>
      </c>
      <c r="AG3625" s="38">
        <v>1.0438414446977777</v>
      </c>
      <c r="AH3625" s="38">
        <v>1.0510100500999999</v>
      </c>
      <c r="AI3625" s="38">
        <v>1.0510100500999999</v>
      </c>
      <c r="AJ3625" s="38">
        <v>1.0510100500999999</v>
      </c>
      <c r="AK3625" s="38">
        <v>1.0542439271772306</v>
      </c>
      <c r="AL3625" s="38">
        <v>1.0615201506009999</v>
      </c>
      <c r="AM3625" s="38">
        <v>1.0615201506009999</v>
      </c>
      <c r="AN3625" s="38">
        <v>1.0615201506009999</v>
      </c>
      <c r="AO3625" s="38">
        <v>1.064822657736203</v>
      </c>
      <c r="AP3625" s="38">
        <v>1.0721353521070098</v>
      </c>
      <c r="AQ3625" s="38">
        <v>1.0721353521070098</v>
      </c>
      <c r="AR3625" s="38">
        <v>1.0721353521070098</v>
      </c>
      <c r="AS3625" s="38">
        <v>1.075470884313565</v>
      </c>
      <c r="AT3625" s="38">
        <v>1.08285670562808</v>
      </c>
      <c r="AU3625" s="38">
        <v>1.08285670562808</v>
      </c>
      <c r="AV3625" s="38">
        <v>1.08285670562808</v>
      </c>
      <c r="AW3625" s="38">
        <v>1.0862255931567006</v>
      </c>
      <c r="AX3625" s="38">
        <v>1.0936852726843609</v>
      </c>
      <c r="AY3625" s="38">
        <v>1.0936852726843609</v>
      </c>
      <c r="AZ3625" s="38">
        <v>1.0936852726843609</v>
      </c>
      <c r="BA3625" s="38">
        <v>1.0970504581387741</v>
      </c>
      <c r="BB3625" s="38">
        <v>1.1046221254112045</v>
      </c>
      <c r="BC3625" s="38">
        <v>1.1046221254112045</v>
      </c>
      <c r="BD3625" s="38">
        <v>1.1046221254112045</v>
      </c>
    </row>
    <row r="3626" spans="1:56" ht="16" x14ac:dyDescent="0.2">
      <c r="B3626" s="11">
        <f t="shared" si="2549"/>
        <v>134</v>
      </c>
      <c r="C3626" s="12" t="str">
        <f t="shared" si="2549"/>
        <v>SCI HSR 1</v>
      </c>
      <c r="D3626" s="25" t="s">
        <v>25</v>
      </c>
      <c r="E3626" s="39" t="s">
        <v>118</v>
      </c>
      <c r="F3626" s="15"/>
      <c r="K3626" s="24"/>
      <c r="L3626" s="16" t="s">
        <v>246</v>
      </c>
      <c r="M3626" s="70"/>
      <c r="N3626" s="70"/>
      <c r="O3626" s="40">
        <f>O3619*$E3623/4+O3623*$E3634/4</f>
        <v>3450</v>
      </c>
      <c r="P3626" s="40">
        <f t="shared" ref="P3626:BD3626" si="2557">P3619*$E3623/4+P3623*$E3634/4</f>
        <v>3450</v>
      </c>
      <c r="Q3626" s="40">
        <f t="shared" si="2557"/>
        <v>3450</v>
      </c>
      <c r="R3626" s="40">
        <f t="shared" si="2557"/>
        <v>3450</v>
      </c>
      <c r="S3626" s="40">
        <f t="shared" si="2557"/>
        <v>3450</v>
      </c>
      <c r="T3626" s="40">
        <f t="shared" si="2557"/>
        <v>3450</v>
      </c>
      <c r="U3626" s="40">
        <f t="shared" si="2557"/>
        <v>3450</v>
      </c>
      <c r="V3626" s="40">
        <f t="shared" si="2557"/>
        <v>3450</v>
      </c>
      <c r="W3626" s="40">
        <f t="shared" si="2557"/>
        <v>3450</v>
      </c>
      <c r="X3626" s="40">
        <f t="shared" si="2557"/>
        <v>3450</v>
      </c>
      <c r="Y3626" s="40">
        <f t="shared" si="2557"/>
        <v>3457.3289080037039</v>
      </c>
      <c r="Z3626" s="40">
        <f t="shared" si="2557"/>
        <v>3353.7793696666668</v>
      </c>
      <c r="AA3626" s="40">
        <f t="shared" si="2557"/>
        <v>3353.7793696666668</v>
      </c>
      <c r="AB3626" s="40">
        <f t="shared" si="2557"/>
        <v>3353.7793696666668</v>
      </c>
      <c r="AC3626" s="40">
        <f t="shared" si="2557"/>
        <v>3353.7793696666668</v>
      </c>
      <c r="AD3626" s="40">
        <f t="shared" si="2557"/>
        <v>3353.7793696666668</v>
      </c>
      <c r="AE3626" s="40">
        <f t="shared" si="2557"/>
        <v>3353.7793696666668</v>
      </c>
      <c r="AF3626" s="40">
        <f t="shared" si="2557"/>
        <v>3353.7793696666668</v>
      </c>
      <c r="AG3626" s="40">
        <f t="shared" si="2557"/>
        <v>3353.7793696666668</v>
      </c>
      <c r="AH3626" s="40">
        <f t="shared" si="2557"/>
        <v>3353.7793696666668</v>
      </c>
      <c r="AI3626" s="40">
        <f t="shared" si="2557"/>
        <v>3353.7793696666668</v>
      </c>
      <c r="AJ3626" s="40">
        <f t="shared" si="2557"/>
        <v>3353.7793696666668</v>
      </c>
      <c r="AK3626" s="40">
        <f t="shared" si="2557"/>
        <v>3353.7793696666668</v>
      </c>
      <c r="AL3626" s="40">
        <f t="shared" si="2557"/>
        <v>3353.7793696666668</v>
      </c>
      <c r="AM3626" s="40">
        <f t="shared" si="2557"/>
        <v>3353.7793696666668</v>
      </c>
      <c r="AN3626" s="40">
        <f t="shared" si="2557"/>
        <v>3353.7793696666668</v>
      </c>
      <c r="AO3626" s="40">
        <f t="shared" si="2557"/>
        <v>3353.7793696666668</v>
      </c>
      <c r="AP3626" s="40">
        <f t="shared" si="2557"/>
        <v>3353.7793696666668</v>
      </c>
      <c r="AQ3626" s="40">
        <f t="shared" si="2557"/>
        <v>3353.7793696666668</v>
      </c>
      <c r="AR3626" s="40">
        <f t="shared" si="2557"/>
        <v>3353.7793696666668</v>
      </c>
      <c r="AS3626" s="40">
        <f t="shared" si="2557"/>
        <v>3353.7793696666668</v>
      </c>
      <c r="AT3626" s="40">
        <f t="shared" si="2557"/>
        <v>3353.7793696666668</v>
      </c>
      <c r="AU3626" s="40">
        <f t="shared" si="2557"/>
        <v>3353.7793696666668</v>
      </c>
      <c r="AV3626" s="40">
        <f t="shared" si="2557"/>
        <v>3353.7793696666668</v>
      </c>
      <c r="AW3626" s="40">
        <f t="shared" si="2557"/>
        <v>3353.7793696666668</v>
      </c>
      <c r="AX3626" s="40">
        <f t="shared" si="2557"/>
        <v>3353.7793696666668</v>
      </c>
      <c r="AY3626" s="40">
        <f t="shared" si="2557"/>
        <v>3353.7793696666668</v>
      </c>
      <c r="AZ3626" s="40">
        <f t="shared" si="2557"/>
        <v>3353.7793696666668</v>
      </c>
      <c r="BA3626" s="40">
        <f t="shared" si="2557"/>
        <v>3353.7793696666668</v>
      </c>
      <c r="BB3626" s="40">
        <f t="shared" si="2557"/>
        <v>3353.7793696666668</v>
      </c>
      <c r="BC3626" s="40">
        <f t="shared" si="2557"/>
        <v>3353.7793696666668</v>
      </c>
      <c r="BD3626" s="40">
        <f t="shared" si="2557"/>
        <v>3353.7793696666668</v>
      </c>
    </row>
    <row r="3627" spans="1:56" ht="16" x14ac:dyDescent="0.2">
      <c r="B3627" s="11">
        <f t="shared" si="2549"/>
        <v>134</v>
      </c>
      <c r="C3627" s="12" t="str">
        <f t="shared" si="2549"/>
        <v>SCI HSR 1</v>
      </c>
      <c r="D3627" s="25" t="s">
        <v>247</v>
      </c>
      <c r="E3627" s="39" t="s">
        <v>248</v>
      </c>
      <c r="F3627" s="15"/>
      <c r="G3627" s="25" t="s">
        <v>249</v>
      </c>
      <c r="H3627" s="26">
        <v>0</v>
      </c>
      <c r="I3627" s="25" t="s">
        <v>239</v>
      </c>
      <c r="J3627" s="26">
        <v>45719</v>
      </c>
      <c r="K3627" s="24"/>
      <c r="L3627" s="20" t="s">
        <v>250</v>
      </c>
      <c r="M3627" s="72"/>
      <c r="N3627" s="72"/>
      <c r="O3627" s="41">
        <f>IF($E3633&gt;=O$3,IF(O$3&lt;=($E3622+365),O3626,IFERROR(O3619*$E3624/4*O3625+
$E3634*O3623/4*IFERROR(O3625/$E3635,0),0)),IF(O$3&lt;=($E3633+365),O3619*$E3624/4*O3625+$E3634*O3623/4*IFERROR(O3625/$E3635,0),IFERROR($E3634*O3623/4*IFERROR(O3625/$E3635,0),0)))</f>
        <v>3450</v>
      </c>
      <c r="P3627" s="41">
        <f t="shared" ref="P3627:BD3627" si="2558">IF($E3633&gt;=P$3,IF(P$3&lt;=($E3622+365),P3626,IFERROR(P3619*$E3624/4*P3625+
$E3634*P3623/4*IFERROR(P3625/$E3635,0),0)),IF(P$3&lt;=($E3633+365),P3619*$E3624/4*P3625+$E3634*P3623/4*IFERROR(P3625/$E3635,0),IFERROR($E3634*P3623/4*IFERROR(P3625/$E3635,0),0)))</f>
        <v>3450</v>
      </c>
      <c r="Q3627" s="41">
        <f t="shared" si="2558"/>
        <v>3460.7333333333331</v>
      </c>
      <c r="R3627" s="41">
        <f t="shared" si="2558"/>
        <v>3484.5</v>
      </c>
      <c r="S3627" s="41">
        <f t="shared" si="2558"/>
        <v>3484.5</v>
      </c>
      <c r="T3627" s="41">
        <f t="shared" si="2558"/>
        <v>3484.5</v>
      </c>
      <c r="U3627" s="41">
        <f t="shared" si="2558"/>
        <v>3495.2215384615383</v>
      </c>
      <c r="V3627" s="41">
        <f t="shared" si="2558"/>
        <v>3519.3449999999998</v>
      </c>
      <c r="W3627" s="41">
        <f t="shared" si="2558"/>
        <v>3519.3449999999998</v>
      </c>
      <c r="X3627" s="41">
        <f t="shared" si="2558"/>
        <v>3519.3449999999998</v>
      </c>
      <c r="Y3627" s="41">
        <f t="shared" si="2558"/>
        <v>3512.6426029666663</v>
      </c>
      <c r="Z3627" s="41">
        <f t="shared" si="2558"/>
        <v>3376.8115275</v>
      </c>
      <c r="AA3627" s="41">
        <f t="shared" si="2558"/>
        <v>3376.8115275</v>
      </c>
      <c r="AB3627" s="41">
        <f t="shared" si="2558"/>
        <v>3376.8115275</v>
      </c>
      <c r="AC3627" s="41">
        <f t="shared" si="2558"/>
        <v>3387.3171633633328</v>
      </c>
      <c r="AD3627" s="41">
        <f t="shared" si="2558"/>
        <v>3410.5796427750006</v>
      </c>
      <c r="AE3627" s="41">
        <f t="shared" si="2558"/>
        <v>3410.5796427750006</v>
      </c>
      <c r="AF3627" s="41">
        <f t="shared" si="2558"/>
        <v>3410.5796427750006</v>
      </c>
      <c r="AG3627" s="41">
        <f t="shared" si="2558"/>
        <v>3421.1903349969666</v>
      </c>
      <c r="AH3627" s="41">
        <f t="shared" si="2558"/>
        <v>3444.6854392027503</v>
      </c>
      <c r="AI3627" s="41">
        <f t="shared" si="2558"/>
        <v>3444.6854392027503</v>
      </c>
      <c r="AJ3627" s="41">
        <f t="shared" si="2558"/>
        <v>3444.6854392027503</v>
      </c>
      <c r="AK3627" s="41">
        <f t="shared" si="2558"/>
        <v>3455.2844713233735</v>
      </c>
      <c r="AL3627" s="41">
        <f t="shared" si="2558"/>
        <v>3479.1322935947778</v>
      </c>
      <c r="AM3627" s="41">
        <f t="shared" si="2558"/>
        <v>3479.1322935947778</v>
      </c>
      <c r="AN3627" s="41">
        <f t="shared" si="2558"/>
        <v>3479.1322935947778</v>
      </c>
      <c r="AO3627" s="41">
        <f t="shared" si="2558"/>
        <v>3489.956260730406</v>
      </c>
      <c r="AP3627" s="41">
        <f t="shared" si="2558"/>
        <v>3513.9236165307248</v>
      </c>
      <c r="AQ3627" s="41">
        <f t="shared" si="2558"/>
        <v>3513.9236165307248</v>
      </c>
      <c r="AR3627" s="41">
        <f t="shared" si="2558"/>
        <v>3513.9236165307248</v>
      </c>
      <c r="AS3627" s="41">
        <f t="shared" si="2558"/>
        <v>3524.8558233377098</v>
      </c>
      <c r="AT3627" s="41">
        <f t="shared" si="2558"/>
        <v>3549.0628526960322</v>
      </c>
      <c r="AU3627" s="41">
        <f t="shared" si="2558"/>
        <v>3549.0628526960322</v>
      </c>
      <c r="AV3627" s="41">
        <f t="shared" si="2558"/>
        <v>3549.0628526960322</v>
      </c>
      <c r="AW3627" s="41">
        <f t="shared" si="2558"/>
        <v>3560.1043815710868</v>
      </c>
      <c r="AX3627" s="41">
        <f t="shared" si="2558"/>
        <v>3584.553481222993</v>
      </c>
      <c r="AY3627" s="41">
        <f t="shared" si="2558"/>
        <v>3584.553481222993</v>
      </c>
      <c r="AZ3627" s="41">
        <f t="shared" si="2558"/>
        <v>3584.553481222993</v>
      </c>
      <c r="BA3627" s="41">
        <f t="shared" si="2558"/>
        <v>3595.5828765498322</v>
      </c>
      <c r="BB3627" s="41">
        <f t="shared" si="2558"/>
        <v>3620.3990160352237</v>
      </c>
      <c r="BC3627" s="41">
        <f t="shared" si="2558"/>
        <v>3620.3990160352237</v>
      </c>
      <c r="BD3627" s="41">
        <f t="shared" si="2558"/>
        <v>3620.3990160352237</v>
      </c>
    </row>
    <row r="3628" spans="1:56" ht="16" x14ac:dyDescent="0.2">
      <c r="B3628" s="11">
        <f t="shared" si="2549"/>
        <v>134</v>
      </c>
      <c r="C3628" s="12" t="str">
        <f t="shared" si="2549"/>
        <v>SCI HSR 1</v>
      </c>
      <c r="D3628" s="25" t="s">
        <v>8</v>
      </c>
      <c r="E3628" s="42">
        <v>0</v>
      </c>
      <c r="F3628" s="15"/>
      <c r="I3628" s="15"/>
      <c r="J3628" s="24"/>
      <c r="K3628" s="24"/>
      <c r="L3628" s="20" t="s">
        <v>251</v>
      </c>
      <c r="M3628" s="72"/>
      <c r="N3628" s="72"/>
      <c r="O3628" s="41">
        <f>-$E3624/4*O3618
+(O3618&gt;0)*($J3623&gt;=O$2)*($J3623&lt;=O$3)*(($J3623-O$2+1)/O$4*$H3623/4)
+(O3618&gt;0)*($J3623&gt;O$3)*($I3623&lt;=O$3)*($I3623&gt;=O$2)*((O$3-$I3623+1)/O$4*$H3623/4)
+(O3618&gt;0)*($J3623&gt;O$3)*($I3623&lt;O$2)*$H3623/4
+(O3618&gt;0)*($J3624&gt;=O$2)*($J3624&lt;=O$3)*(($J3624-O$2+1)/O$4*$H3624/4)
+(O3618&gt;0)*($J3624&gt;O$3)*($I3624&lt;=O$3)*($I3624&gt;=O$2)*((O$3-$I3624+1)/O$4*$H3624/4)
+(O3618&gt;0)*($J3624&gt;O$3)*($I3624&lt;O$2)*$H3624/4
+(O3618&gt;0)*($J3625&gt;=O$2)*($J3625&lt;=O$3)*(($J3625-O$2+1)/O$4*$H3625/4)
+(O3618&gt;0)*($J3625&gt;O$3)*($I3625&lt;=O$3)*($I3625&gt;=O$2)*((O$3-$I3625+1)/O$4*$H3625/4)
+(O3618&gt;0)*($J3625&gt;O$3)*($I3625&lt;O$2)*$H3625/4
-$E3634/4*O3622
+(O3622&gt;0)*($J3634&gt;=O$2)*($J3634&lt;=O$3)*(($J3634-O$2+1)/O$4*$H3634/4)
+(O3622&gt;0)*($J3634&gt;O$3)*($I3634&lt;=O$3)*($I3634&gt;=O$2)*((O$3-$I3634+1)/O$4*$H3634/4)
+(O3622&gt;0)*($J3634&gt;O$3)*($I3634&lt;O$2)*$H3634/4
+(O3622&gt;0)*($J3635&gt;=O$2)*($J3635&lt;=O$3)*(($J3635-O$2+1)/O$4*$H3635/4)
+(O3622&gt;0)*($J3635&gt;O$3)*($I3635&lt;=O$3)*($I3635&gt;=O$2)*((O$3-$I3635+1)/O$4*$H3635/4)
+(O3622&gt;0)*($J3635&gt;O$3)*($I3635&lt;O$2)*$H3635/4
+(O3622&gt;0)*($J3636&gt;=O$2)*($J3636&lt;=O$3)*(($J3636-O$2+1)/O$4*$H3636/4)
+(O3622&gt;0)*($J3636&gt;O$3)*($I3636&lt;=O$3)*($I3636&gt;=O$2)*((O$3-$I3636+1)/O$4*$H3636/4)
+(O3622&gt;0)*($J3636&gt;O$3)*($I3636&lt;O$2)*$H3636/4</f>
        <v>0</v>
      </c>
      <c r="P3628" s="41">
        <f t="shared" ref="P3628:BD3628" si="2559">-$E3624/4*P3618
+(P3618&gt;0)*($J3623&gt;=P$2)*($J3623&lt;=P$3)*(($J3623-P$2+1)/P$4*$H3623/4)
+(P3618&gt;0)*($J3623&gt;P$3)*($I3623&lt;=P$3)*($I3623&gt;=P$2)*((P$3-$I3623+1)/P$4*$H3623/4)
+(P3618&gt;0)*($J3623&gt;P$3)*($I3623&lt;P$2)*$H3623/4
+(P3618&gt;0)*($J3624&gt;=P$2)*($J3624&lt;=P$3)*(($J3624-P$2+1)/P$4*$H3624/4)
+(P3618&gt;0)*($J3624&gt;P$3)*($I3624&lt;=P$3)*($I3624&gt;=P$2)*((P$3-$I3624+1)/P$4*$H3624/4)
+(P3618&gt;0)*($J3624&gt;P$3)*($I3624&lt;P$2)*$H3624/4
+(P3618&gt;0)*($J3625&gt;=P$2)*($J3625&lt;=P$3)*(($J3625-P$2+1)/P$4*$H3625/4)
+(P3618&gt;0)*($J3625&gt;P$3)*($I3625&lt;=P$3)*($I3625&gt;=P$2)*((P$3-$I3625+1)/P$4*$H3625/4)
+(P3618&gt;0)*($J3625&gt;P$3)*($I3625&lt;P$2)*$H3625/4
-$E3634/4*P3622
+(P3622&gt;0)*($J3634&gt;=P$2)*($J3634&lt;=P$3)*(($J3634-P$2+1)/P$4*$H3634/4)
+(P3622&gt;0)*($J3634&gt;P$3)*($I3634&lt;=P$3)*($I3634&gt;=P$2)*((P$3-$I3634+1)/P$4*$H3634/4)
+(P3622&gt;0)*($J3634&gt;P$3)*($I3634&lt;P$2)*$H3634/4
+(P3622&gt;0)*($J3635&gt;=P$2)*($J3635&lt;=P$3)*(($J3635-P$2+1)/P$4*$H3635/4)
+(P3622&gt;0)*($J3635&gt;P$3)*($I3635&lt;=P$3)*($I3635&gt;=P$2)*((P$3-$I3635+1)/P$4*$H3635/4)
+(P3622&gt;0)*($J3635&gt;P$3)*($I3635&lt;P$2)*$H3635/4
+(P3622&gt;0)*($J3636&gt;=P$2)*($J3636&lt;=P$3)*(($J3636-P$2+1)/P$4*$H3636/4)
+(P3622&gt;0)*($J3636&gt;P$3)*($I3636&lt;=P$3)*($I3636&gt;=P$2)*((P$3-$I3636+1)/P$4*$H3636/4)
+(P3622&gt;0)*($J3636&gt;P$3)*($I3636&lt;P$2)*$H3636/4</f>
        <v>0</v>
      </c>
      <c r="Q3628" s="41">
        <f t="shared" si="2559"/>
        <v>0</v>
      </c>
      <c r="R3628" s="41">
        <f t="shared" si="2559"/>
        <v>0</v>
      </c>
      <c r="S3628" s="41">
        <f t="shared" si="2559"/>
        <v>0</v>
      </c>
      <c r="T3628" s="41">
        <f t="shared" si="2559"/>
        <v>0</v>
      </c>
      <c r="U3628" s="41">
        <f t="shared" si="2559"/>
        <v>0</v>
      </c>
      <c r="V3628" s="41">
        <f t="shared" si="2559"/>
        <v>0</v>
      </c>
      <c r="W3628" s="41">
        <f t="shared" si="2559"/>
        <v>0</v>
      </c>
      <c r="X3628" s="41">
        <f t="shared" si="2559"/>
        <v>0</v>
      </c>
      <c r="Y3628" s="41">
        <f t="shared" si="2559"/>
        <v>0</v>
      </c>
      <c r="Z3628" s="41">
        <f t="shared" si="2559"/>
        <v>0</v>
      </c>
      <c r="AA3628" s="41">
        <f t="shared" si="2559"/>
        <v>0</v>
      </c>
      <c r="AB3628" s="41">
        <f t="shared" si="2559"/>
        <v>0</v>
      </c>
      <c r="AC3628" s="41">
        <f t="shared" si="2559"/>
        <v>0</v>
      </c>
      <c r="AD3628" s="41">
        <f t="shared" si="2559"/>
        <v>0</v>
      </c>
      <c r="AE3628" s="41">
        <f t="shared" si="2559"/>
        <v>0</v>
      </c>
      <c r="AF3628" s="41">
        <f t="shared" si="2559"/>
        <v>0</v>
      </c>
      <c r="AG3628" s="41">
        <f t="shared" si="2559"/>
        <v>0</v>
      </c>
      <c r="AH3628" s="41">
        <f t="shared" si="2559"/>
        <v>0</v>
      </c>
      <c r="AI3628" s="41">
        <f t="shared" si="2559"/>
        <v>0</v>
      </c>
      <c r="AJ3628" s="41">
        <f t="shared" si="2559"/>
        <v>0</v>
      </c>
      <c r="AK3628" s="41">
        <f t="shared" si="2559"/>
        <v>0</v>
      </c>
      <c r="AL3628" s="41">
        <f t="shared" si="2559"/>
        <v>0</v>
      </c>
      <c r="AM3628" s="41">
        <f t="shared" si="2559"/>
        <v>0</v>
      </c>
      <c r="AN3628" s="41">
        <f t="shared" si="2559"/>
        <v>0</v>
      </c>
      <c r="AO3628" s="41">
        <f t="shared" si="2559"/>
        <v>0</v>
      </c>
      <c r="AP3628" s="41">
        <f t="shared" si="2559"/>
        <v>0</v>
      </c>
      <c r="AQ3628" s="41">
        <f t="shared" si="2559"/>
        <v>0</v>
      </c>
      <c r="AR3628" s="41">
        <f t="shared" si="2559"/>
        <v>0</v>
      </c>
      <c r="AS3628" s="41">
        <f t="shared" si="2559"/>
        <v>0</v>
      </c>
      <c r="AT3628" s="41">
        <f t="shared" si="2559"/>
        <v>0</v>
      </c>
      <c r="AU3628" s="41">
        <f t="shared" si="2559"/>
        <v>0</v>
      </c>
      <c r="AV3628" s="41">
        <f t="shared" si="2559"/>
        <v>0</v>
      </c>
      <c r="AW3628" s="41">
        <f t="shared" si="2559"/>
        <v>0</v>
      </c>
      <c r="AX3628" s="41">
        <f t="shared" si="2559"/>
        <v>0</v>
      </c>
      <c r="AY3628" s="41">
        <f t="shared" si="2559"/>
        <v>0</v>
      </c>
      <c r="AZ3628" s="41">
        <f t="shared" si="2559"/>
        <v>0</v>
      </c>
      <c r="BA3628" s="41">
        <f t="shared" si="2559"/>
        <v>0</v>
      </c>
      <c r="BB3628" s="41">
        <f t="shared" si="2559"/>
        <v>0</v>
      </c>
      <c r="BC3628" s="41">
        <f t="shared" si="2559"/>
        <v>0</v>
      </c>
      <c r="BD3628" s="41">
        <f t="shared" si="2559"/>
        <v>0</v>
      </c>
    </row>
    <row r="3629" spans="1:56" ht="16" x14ac:dyDescent="0.2">
      <c r="B3629" s="11">
        <f t="shared" si="2549"/>
        <v>134</v>
      </c>
      <c r="C3629" s="12" t="str">
        <f t="shared" si="2549"/>
        <v>SCI HSR 1</v>
      </c>
      <c r="D3629" s="43" t="s">
        <v>252</v>
      </c>
      <c r="E3629" s="42" t="s">
        <v>288</v>
      </c>
      <c r="F3629" s="44"/>
      <c r="G3629" s="43" t="s">
        <v>253</v>
      </c>
      <c r="H3629" s="39">
        <v>0</v>
      </c>
      <c r="I3629" s="43" t="s">
        <v>254</v>
      </c>
      <c r="J3629" s="32">
        <v>0</v>
      </c>
      <c r="K3629" s="24"/>
      <c r="L3629" s="20" t="s">
        <v>255</v>
      </c>
      <c r="M3629" s="72"/>
      <c r="N3629" s="72"/>
      <c r="O3629" s="41">
        <v>0</v>
      </c>
      <c r="P3629" s="41">
        <v>0</v>
      </c>
      <c r="Q3629" s="41">
        <v>0</v>
      </c>
      <c r="R3629" s="41">
        <v>0</v>
      </c>
      <c r="S3629" s="41">
        <v>0</v>
      </c>
      <c r="T3629" s="41">
        <v>0</v>
      </c>
      <c r="U3629" s="41">
        <v>0</v>
      </c>
      <c r="V3629" s="41">
        <v>0</v>
      </c>
      <c r="W3629" s="41">
        <v>0</v>
      </c>
      <c r="X3629" s="41">
        <v>0</v>
      </c>
      <c r="Y3629" s="41">
        <v>0</v>
      </c>
      <c r="Z3629" s="41">
        <v>0</v>
      </c>
      <c r="AA3629" s="41">
        <v>0</v>
      </c>
      <c r="AB3629" s="41">
        <v>0</v>
      </c>
      <c r="AC3629" s="41">
        <v>0</v>
      </c>
      <c r="AD3629" s="41">
        <v>0</v>
      </c>
      <c r="AE3629" s="41">
        <v>0</v>
      </c>
      <c r="AF3629" s="41">
        <v>0</v>
      </c>
      <c r="AG3629" s="41">
        <v>0</v>
      </c>
      <c r="AH3629" s="41">
        <v>0</v>
      </c>
      <c r="AI3629" s="41">
        <v>0</v>
      </c>
      <c r="AJ3629" s="41">
        <v>0</v>
      </c>
      <c r="AK3629" s="41">
        <v>0</v>
      </c>
      <c r="AL3629" s="41">
        <v>0</v>
      </c>
      <c r="AM3629" s="41">
        <v>0</v>
      </c>
      <c r="AN3629" s="41">
        <v>0</v>
      </c>
      <c r="AO3629" s="41">
        <v>0</v>
      </c>
      <c r="AP3629" s="41">
        <v>0</v>
      </c>
      <c r="AQ3629" s="41">
        <v>0</v>
      </c>
      <c r="AR3629" s="41">
        <v>0</v>
      </c>
      <c r="AS3629" s="41">
        <v>0</v>
      </c>
      <c r="AT3629" s="41">
        <v>0</v>
      </c>
      <c r="AU3629" s="41">
        <v>0</v>
      </c>
      <c r="AV3629" s="41">
        <v>0</v>
      </c>
      <c r="AW3629" s="41">
        <v>0</v>
      </c>
      <c r="AX3629" s="41">
        <v>0</v>
      </c>
      <c r="AY3629" s="41">
        <v>0</v>
      </c>
      <c r="AZ3629" s="41">
        <v>0</v>
      </c>
      <c r="BA3629" s="41">
        <v>0</v>
      </c>
      <c r="BB3629" s="41">
        <v>0</v>
      </c>
      <c r="BC3629" s="41">
        <v>0</v>
      </c>
      <c r="BD3629" s="41">
        <v>0</v>
      </c>
    </row>
    <row r="3630" spans="1:56" ht="16" x14ac:dyDescent="0.2">
      <c r="B3630" s="11">
        <f t="shared" si="2549"/>
        <v>134</v>
      </c>
      <c r="C3630" s="12" t="str">
        <f t="shared" si="2549"/>
        <v>SCI HSR 1</v>
      </c>
      <c r="D3630" s="43" t="s">
        <v>256</v>
      </c>
      <c r="E3630" s="32">
        <v>45719</v>
      </c>
      <c r="G3630" s="43" t="s">
        <v>257</v>
      </c>
      <c r="H3630" s="42">
        <v>0</v>
      </c>
      <c r="I3630" s="43" t="s">
        <v>258</v>
      </c>
      <c r="J3630" s="29">
        <v>0</v>
      </c>
      <c r="K3630" s="23"/>
      <c r="L3630" s="33" t="s">
        <v>259</v>
      </c>
      <c r="M3630" s="73"/>
      <c r="N3630" s="73"/>
      <c r="O3630" s="45">
        <f>-(O3627+O3628)*IFERROR((O3617+O3621)/(O3619+O3623),0)</f>
        <v>0</v>
      </c>
      <c r="P3630" s="45">
        <f t="shared" ref="P3630:BD3630" si="2560">-(P3627+P3628)*IFERROR((P3617+P3621)/(P3619+P3623),0)</f>
        <v>0</v>
      </c>
      <c r="Q3630" s="45">
        <f t="shared" si="2560"/>
        <v>0</v>
      </c>
      <c r="R3630" s="45">
        <f t="shared" si="2560"/>
        <v>0</v>
      </c>
      <c r="S3630" s="45">
        <f t="shared" si="2560"/>
        <v>0</v>
      </c>
      <c r="T3630" s="45">
        <f t="shared" si="2560"/>
        <v>0</v>
      </c>
      <c r="U3630" s="45">
        <f t="shared" si="2560"/>
        <v>0</v>
      </c>
      <c r="V3630" s="45">
        <f t="shared" si="2560"/>
        <v>0</v>
      </c>
      <c r="W3630" s="45">
        <f t="shared" si="2560"/>
        <v>0</v>
      </c>
      <c r="X3630" s="45">
        <f t="shared" si="2560"/>
        <v>0</v>
      </c>
      <c r="Y3630" s="45">
        <f t="shared" si="2560"/>
        <v>0</v>
      </c>
      <c r="Z3630" s="45">
        <f t="shared" si="2560"/>
        <v>0</v>
      </c>
      <c r="AA3630" s="45">
        <f t="shared" si="2560"/>
        <v>0</v>
      </c>
      <c r="AB3630" s="45">
        <f t="shared" si="2560"/>
        <v>0</v>
      </c>
      <c r="AC3630" s="45">
        <f t="shared" si="2560"/>
        <v>0</v>
      </c>
      <c r="AD3630" s="45">
        <f t="shared" si="2560"/>
        <v>0</v>
      </c>
      <c r="AE3630" s="45">
        <f t="shared" si="2560"/>
        <v>0</v>
      </c>
      <c r="AF3630" s="45">
        <f t="shared" si="2560"/>
        <v>0</v>
      </c>
      <c r="AG3630" s="45">
        <f t="shared" si="2560"/>
        <v>0</v>
      </c>
      <c r="AH3630" s="45">
        <f t="shared" si="2560"/>
        <v>0</v>
      </c>
      <c r="AI3630" s="45">
        <f t="shared" si="2560"/>
        <v>0</v>
      </c>
      <c r="AJ3630" s="45">
        <f t="shared" si="2560"/>
        <v>0</v>
      </c>
      <c r="AK3630" s="45">
        <f t="shared" si="2560"/>
        <v>0</v>
      </c>
      <c r="AL3630" s="45">
        <f t="shared" si="2560"/>
        <v>0</v>
      </c>
      <c r="AM3630" s="45">
        <f t="shared" si="2560"/>
        <v>0</v>
      </c>
      <c r="AN3630" s="45">
        <f t="shared" si="2560"/>
        <v>0</v>
      </c>
      <c r="AO3630" s="45">
        <f t="shared" si="2560"/>
        <v>0</v>
      </c>
      <c r="AP3630" s="45">
        <f t="shared" si="2560"/>
        <v>0</v>
      </c>
      <c r="AQ3630" s="45">
        <f t="shared" si="2560"/>
        <v>0</v>
      </c>
      <c r="AR3630" s="45">
        <f t="shared" si="2560"/>
        <v>0</v>
      </c>
      <c r="AS3630" s="45">
        <f t="shared" si="2560"/>
        <v>0</v>
      </c>
      <c r="AT3630" s="45">
        <f t="shared" si="2560"/>
        <v>0</v>
      </c>
      <c r="AU3630" s="45">
        <f t="shared" si="2560"/>
        <v>0</v>
      </c>
      <c r="AV3630" s="45">
        <f t="shared" si="2560"/>
        <v>0</v>
      </c>
      <c r="AW3630" s="45">
        <f t="shared" si="2560"/>
        <v>0</v>
      </c>
      <c r="AX3630" s="45">
        <f t="shared" si="2560"/>
        <v>0</v>
      </c>
      <c r="AY3630" s="45">
        <f t="shared" si="2560"/>
        <v>0</v>
      </c>
      <c r="AZ3630" s="45">
        <f t="shared" si="2560"/>
        <v>0</v>
      </c>
      <c r="BA3630" s="45">
        <f t="shared" si="2560"/>
        <v>0</v>
      </c>
      <c r="BB3630" s="45">
        <f t="shared" si="2560"/>
        <v>0</v>
      </c>
      <c r="BC3630" s="45">
        <f t="shared" si="2560"/>
        <v>0</v>
      </c>
      <c r="BD3630" s="45">
        <f t="shared" si="2560"/>
        <v>0</v>
      </c>
    </row>
    <row r="3631" spans="1:56" ht="16" x14ac:dyDescent="0.2">
      <c r="B3631" s="11">
        <f t="shared" si="2549"/>
        <v>134</v>
      </c>
      <c r="C3631" s="12" t="str">
        <f t="shared" si="2549"/>
        <v>SCI HSR 1</v>
      </c>
      <c r="K3631" s="24"/>
      <c r="O3631" s="15"/>
      <c r="P3631" s="15"/>
      <c r="Q3631" s="15"/>
      <c r="R3631" s="15"/>
      <c r="S3631" s="15"/>
      <c r="T3631" s="15"/>
      <c r="U3631" s="15"/>
      <c r="V3631" s="15"/>
      <c r="W3631" s="15"/>
      <c r="X3631" s="15"/>
      <c r="Y3631" s="15"/>
      <c r="Z3631" s="15"/>
      <c r="AA3631" s="15"/>
      <c r="AB3631" s="15"/>
      <c r="AC3631" s="15"/>
      <c r="AD3631" s="15"/>
      <c r="AE3631" s="15"/>
      <c r="AF3631" s="15"/>
      <c r="AG3631" s="15"/>
      <c r="AH3631" s="15"/>
      <c r="AI3631" s="15"/>
      <c r="AJ3631" s="15"/>
      <c r="AK3631" s="15"/>
      <c r="AL3631" s="15"/>
      <c r="AM3631" s="15"/>
      <c r="AN3631" s="15"/>
      <c r="AO3631" s="15"/>
      <c r="AP3631" s="15"/>
      <c r="AQ3631" s="15"/>
      <c r="AR3631" s="15"/>
      <c r="AS3631" s="15"/>
      <c r="AT3631" s="15"/>
      <c r="AU3631" s="15"/>
      <c r="AV3631" s="15"/>
      <c r="AW3631" s="15"/>
      <c r="AX3631" s="15"/>
      <c r="AY3631" s="15"/>
      <c r="AZ3631" s="15"/>
      <c r="BA3631" s="15"/>
      <c r="BB3631" s="15"/>
      <c r="BC3631" s="15"/>
      <c r="BD3631" s="15"/>
    </row>
    <row r="3632" spans="1:56" ht="16" x14ac:dyDescent="0.2">
      <c r="B3632" s="11">
        <f t="shared" si="2549"/>
        <v>134</v>
      </c>
      <c r="C3632" s="12" t="str">
        <f t="shared" si="2549"/>
        <v>SCI HSR 1</v>
      </c>
      <c r="G3632" s="46" t="s">
        <v>229</v>
      </c>
      <c r="H3632" s="104" t="s">
        <v>99</v>
      </c>
      <c r="I3632" s="105"/>
      <c r="J3632" s="106"/>
      <c r="K3632" s="23"/>
      <c r="L3632" s="47" t="s">
        <v>4</v>
      </c>
      <c r="M3632" s="81"/>
      <c r="N3632" s="81"/>
      <c r="O3632" s="48">
        <f>SUM(O3627:O3630)</f>
        <v>3450</v>
      </c>
      <c r="P3632" s="48">
        <f t="shared" ref="P3632:BD3632" si="2561">SUM(P3627:P3630)</f>
        <v>3450</v>
      </c>
      <c r="Q3632" s="48">
        <f t="shared" si="2561"/>
        <v>3460.7333333333331</v>
      </c>
      <c r="R3632" s="48">
        <f t="shared" si="2561"/>
        <v>3484.5</v>
      </c>
      <c r="S3632" s="48">
        <f t="shared" si="2561"/>
        <v>3484.5</v>
      </c>
      <c r="T3632" s="48">
        <f t="shared" si="2561"/>
        <v>3484.5</v>
      </c>
      <c r="U3632" s="48">
        <f t="shared" si="2561"/>
        <v>3495.2215384615383</v>
      </c>
      <c r="V3632" s="48">
        <f t="shared" si="2561"/>
        <v>3519.3449999999998</v>
      </c>
      <c r="W3632" s="48">
        <f t="shared" si="2561"/>
        <v>3519.3449999999998</v>
      </c>
      <c r="X3632" s="48">
        <f t="shared" si="2561"/>
        <v>3519.3449999999998</v>
      </c>
      <c r="Y3632" s="48">
        <f t="shared" si="2561"/>
        <v>3512.6426029666663</v>
      </c>
      <c r="Z3632" s="48">
        <f t="shared" si="2561"/>
        <v>3376.8115275</v>
      </c>
      <c r="AA3632" s="48">
        <f t="shared" si="2561"/>
        <v>3376.8115275</v>
      </c>
      <c r="AB3632" s="48">
        <f t="shared" si="2561"/>
        <v>3376.8115275</v>
      </c>
      <c r="AC3632" s="48">
        <f t="shared" si="2561"/>
        <v>3387.3171633633328</v>
      </c>
      <c r="AD3632" s="48">
        <f t="shared" si="2561"/>
        <v>3410.5796427750006</v>
      </c>
      <c r="AE3632" s="48">
        <f t="shared" si="2561"/>
        <v>3410.5796427750006</v>
      </c>
      <c r="AF3632" s="48">
        <f t="shared" si="2561"/>
        <v>3410.5796427750006</v>
      </c>
      <c r="AG3632" s="48">
        <f t="shared" si="2561"/>
        <v>3421.1903349969666</v>
      </c>
      <c r="AH3632" s="48">
        <f t="shared" si="2561"/>
        <v>3444.6854392027503</v>
      </c>
      <c r="AI3632" s="48">
        <f t="shared" si="2561"/>
        <v>3444.6854392027503</v>
      </c>
      <c r="AJ3632" s="48">
        <f t="shared" si="2561"/>
        <v>3444.6854392027503</v>
      </c>
      <c r="AK3632" s="48">
        <f t="shared" si="2561"/>
        <v>3455.2844713233735</v>
      </c>
      <c r="AL3632" s="48">
        <f t="shared" si="2561"/>
        <v>3479.1322935947778</v>
      </c>
      <c r="AM3632" s="48">
        <f t="shared" si="2561"/>
        <v>3479.1322935947778</v>
      </c>
      <c r="AN3632" s="48">
        <f t="shared" si="2561"/>
        <v>3479.1322935947778</v>
      </c>
      <c r="AO3632" s="48">
        <f t="shared" si="2561"/>
        <v>3489.956260730406</v>
      </c>
      <c r="AP3632" s="48">
        <f t="shared" si="2561"/>
        <v>3513.9236165307248</v>
      </c>
      <c r="AQ3632" s="48">
        <f t="shared" si="2561"/>
        <v>3513.9236165307248</v>
      </c>
      <c r="AR3632" s="48">
        <f t="shared" si="2561"/>
        <v>3513.9236165307248</v>
      </c>
      <c r="AS3632" s="48">
        <f t="shared" si="2561"/>
        <v>3524.8558233377098</v>
      </c>
      <c r="AT3632" s="48">
        <f t="shared" si="2561"/>
        <v>3549.0628526960322</v>
      </c>
      <c r="AU3632" s="48">
        <f t="shared" si="2561"/>
        <v>3549.0628526960322</v>
      </c>
      <c r="AV3632" s="48">
        <f t="shared" si="2561"/>
        <v>3549.0628526960322</v>
      </c>
      <c r="AW3632" s="48">
        <f t="shared" si="2561"/>
        <v>3560.1043815710868</v>
      </c>
      <c r="AX3632" s="48">
        <f t="shared" si="2561"/>
        <v>3584.553481222993</v>
      </c>
      <c r="AY3632" s="48">
        <f t="shared" si="2561"/>
        <v>3584.553481222993</v>
      </c>
      <c r="AZ3632" s="48">
        <f t="shared" si="2561"/>
        <v>3584.553481222993</v>
      </c>
      <c r="BA3632" s="48">
        <f t="shared" si="2561"/>
        <v>3595.5828765498322</v>
      </c>
      <c r="BB3632" s="48">
        <f t="shared" si="2561"/>
        <v>3620.3990160352237</v>
      </c>
      <c r="BC3632" s="48">
        <f t="shared" si="2561"/>
        <v>3620.3990160352237</v>
      </c>
      <c r="BD3632" s="48">
        <f t="shared" si="2561"/>
        <v>3620.3990160352237</v>
      </c>
    </row>
    <row r="3633" spans="1:56" ht="16" x14ac:dyDescent="0.2">
      <c r="B3633" s="11">
        <f t="shared" ref="B3633:C3638" si="2562">B3632</f>
        <v>134</v>
      </c>
      <c r="C3633" s="12" t="str">
        <f t="shared" si="2562"/>
        <v>SCI HSR 1</v>
      </c>
      <c r="D3633" s="46" t="s">
        <v>260</v>
      </c>
      <c r="E3633" s="32">
        <v>45719</v>
      </c>
      <c r="F3633" s="15"/>
      <c r="G3633" s="46" t="s">
        <v>261</v>
      </c>
      <c r="H3633" s="46" t="s">
        <v>237</v>
      </c>
      <c r="I3633" s="46" t="s">
        <v>238</v>
      </c>
      <c r="J3633" s="46" t="s">
        <v>239</v>
      </c>
      <c r="K3633" s="23"/>
      <c r="O3633" s="15"/>
      <c r="P3633" s="15"/>
      <c r="Q3633" s="15"/>
      <c r="R3633" s="15"/>
      <c r="S3633" s="15"/>
      <c r="T3633" s="15"/>
      <c r="U3633" s="15"/>
      <c r="V3633" s="15"/>
      <c r="W3633" s="15"/>
      <c r="X3633" s="15"/>
      <c r="Y3633" s="15"/>
      <c r="Z3633" s="15"/>
      <c r="AA3633" s="15"/>
      <c r="AB3633" s="15"/>
      <c r="AC3633" s="15"/>
      <c r="AD3633" s="15"/>
      <c r="AE3633" s="15"/>
      <c r="AF3633" s="15"/>
      <c r="AG3633" s="15"/>
      <c r="AH3633" s="15"/>
      <c r="AI3633" s="15"/>
      <c r="AJ3633" s="15"/>
      <c r="AK3633" s="15"/>
      <c r="AL3633" s="15"/>
      <c r="AM3633" s="15"/>
      <c r="AN3633" s="15"/>
      <c r="AO3633" s="15"/>
      <c r="AP3633" s="15"/>
      <c r="AQ3633" s="15"/>
      <c r="AR3633" s="15"/>
      <c r="AS3633" s="15"/>
      <c r="AT3633" s="15"/>
      <c r="AU3633" s="15"/>
      <c r="AV3633" s="15"/>
      <c r="AW3633" s="15"/>
      <c r="AX3633" s="15"/>
      <c r="AY3633" s="15"/>
      <c r="AZ3633" s="15"/>
      <c r="BA3633" s="15"/>
      <c r="BB3633" s="15"/>
      <c r="BC3633" s="15"/>
      <c r="BD3633" s="15"/>
    </row>
    <row r="3634" spans="1:56" ht="16" x14ac:dyDescent="0.2">
      <c r="B3634" s="11">
        <f t="shared" si="2562"/>
        <v>134</v>
      </c>
      <c r="C3634" s="12" t="str">
        <f t="shared" si="2562"/>
        <v>SCI HSR 1</v>
      </c>
      <c r="D3634" s="46" t="s">
        <v>262</v>
      </c>
      <c r="E3634" s="31">
        <v>13415.117478666667</v>
      </c>
      <c r="F3634" s="15"/>
      <c r="G3634" s="49" t="s">
        <v>263</v>
      </c>
      <c r="H3634" s="31">
        <v>0</v>
      </c>
      <c r="I3634" s="32">
        <v>0</v>
      </c>
      <c r="J3634" s="32">
        <v>0</v>
      </c>
      <c r="K3634" s="23"/>
      <c r="L3634" s="50" t="s">
        <v>264</v>
      </c>
      <c r="M3634" s="70"/>
      <c r="N3634" s="70"/>
      <c r="O3634" s="40">
        <f t="shared" ref="O3634:BD3634" si="2563">IFERROR(((O$3&gt;=$E3633)*(O$2&lt;=$E3633))*$E3637,"")</f>
        <v>0</v>
      </c>
      <c r="P3634" s="40">
        <f t="shared" si="2563"/>
        <v>0</v>
      </c>
      <c r="Q3634" s="40">
        <f t="shared" si="2563"/>
        <v>0</v>
      </c>
      <c r="R3634" s="40">
        <f t="shared" si="2563"/>
        <v>0</v>
      </c>
      <c r="S3634" s="40">
        <f t="shared" si="2563"/>
        <v>0</v>
      </c>
      <c r="T3634" s="40">
        <f t="shared" si="2563"/>
        <v>0</v>
      </c>
      <c r="U3634" s="40">
        <f t="shared" si="2563"/>
        <v>0</v>
      </c>
      <c r="V3634" s="40">
        <f t="shared" si="2563"/>
        <v>0</v>
      </c>
      <c r="W3634" s="40">
        <f t="shared" si="2563"/>
        <v>0</v>
      </c>
      <c r="X3634" s="40">
        <f t="shared" si="2563"/>
        <v>0</v>
      </c>
      <c r="Y3634" s="40">
        <f t="shared" si="2563"/>
        <v>0</v>
      </c>
      <c r="Z3634" s="40">
        <f t="shared" si="2563"/>
        <v>0</v>
      </c>
      <c r="AA3634" s="40">
        <f t="shared" si="2563"/>
        <v>0</v>
      </c>
      <c r="AB3634" s="40">
        <f t="shared" si="2563"/>
        <v>0</v>
      </c>
      <c r="AC3634" s="40">
        <f t="shared" si="2563"/>
        <v>0</v>
      </c>
      <c r="AD3634" s="40">
        <f t="shared" si="2563"/>
        <v>0</v>
      </c>
      <c r="AE3634" s="40">
        <f t="shared" si="2563"/>
        <v>0</v>
      </c>
      <c r="AF3634" s="40">
        <f t="shared" si="2563"/>
        <v>0</v>
      </c>
      <c r="AG3634" s="40">
        <f t="shared" si="2563"/>
        <v>0</v>
      </c>
      <c r="AH3634" s="40">
        <f t="shared" si="2563"/>
        <v>0</v>
      </c>
      <c r="AI3634" s="40">
        <f t="shared" si="2563"/>
        <v>0</v>
      </c>
      <c r="AJ3634" s="40">
        <f t="shared" si="2563"/>
        <v>0</v>
      </c>
      <c r="AK3634" s="40">
        <f t="shared" si="2563"/>
        <v>0</v>
      </c>
      <c r="AL3634" s="40">
        <f t="shared" si="2563"/>
        <v>0</v>
      </c>
      <c r="AM3634" s="40">
        <f t="shared" si="2563"/>
        <v>0</v>
      </c>
      <c r="AN3634" s="40">
        <f t="shared" si="2563"/>
        <v>0</v>
      </c>
      <c r="AO3634" s="40">
        <f t="shared" si="2563"/>
        <v>0</v>
      </c>
      <c r="AP3634" s="40">
        <f t="shared" si="2563"/>
        <v>0</v>
      </c>
      <c r="AQ3634" s="40">
        <f t="shared" si="2563"/>
        <v>0</v>
      </c>
      <c r="AR3634" s="40">
        <f t="shared" si="2563"/>
        <v>0</v>
      </c>
      <c r="AS3634" s="40">
        <f t="shared" si="2563"/>
        <v>0</v>
      </c>
      <c r="AT3634" s="40">
        <f t="shared" si="2563"/>
        <v>0</v>
      </c>
      <c r="AU3634" s="40">
        <f t="shared" si="2563"/>
        <v>0</v>
      </c>
      <c r="AV3634" s="40">
        <f t="shared" si="2563"/>
        <v>0</v>
      </c>
      <c r="AW3634" s="40">
        <f t="shared" si="2563"/>
        <v>0</v>
      </c>
      <c r="AX3634" s="40">
        <f t="shared" si="2563"/>
        <v>0</v>
      </c>
      <c r="AY3634" s="40">
        <f t="shared" si="2563"/>
        <v>0</v>
      </c>
      <c r="AZ3634" s="40">
        <f t="shared" si="2563"/>
        <v>0</v>
      </c>
      <c r="BA3634" s="40">
        <f t="shared" si="2563"/>
        <v>0</v>
      </c>
      <c r="BB3634" s="40">
        <f t="shared" si="2563"/>
        <v>0</v>
      </c>
      <c r="BC3634" s="40">
        <f t="shared" si="2563"/>
        <v>0</v>
      </c>
      <c r="BD3634" s="40">
        <f t="shared" si="2563"/>
        <v>0</v>
      </c>
    </row>
    <row r="3635" spans="1:56" ht="16" x14ac:dyDescent="0.2">
      <c r="B3635" s="11">
        <f t="shared" si="2562"/>
        <v>134</v>
      </c>
      <c r="C3635" s="12" t="str">
        <f t="shared" si="2562"/>
        <v>SCI HSR 1</v>
      </c>
      <c r="D3635" s="46" t="s">
        <v>24</v>
      </c>
      <c r="E3635" s="51">
        <f>IF(E3633&gt;MAX($O$3:$BD$3),BD3624,
IF(E3633&lt;MIN($O$3:$BD$3),1,SUMIFS($O3625:$BD3625,$O$2:$BD$2,"&lt;="&amp;E3633,$O$3:$BD$3,"&gt;="&amp;E3633)))</f>
        <v>1.0232736444444444</v>
      </c>
      <c r="F3635" s="15"/>
      <c r="G3635" s="49" t="s">
        <v>265</v>
      </c>
      <c r="H3635" s="31">
        <v>0</v>
      </c>
      <c r="I3635" s="32">
        <v>0</v>
      </c>
      <c r="J3635" s="32">
        <v>0</v>
      </c>
      <c r="K3635" s="23"/>
      <c r="L3635" s="52" t="s">
        <v>266</v>
      </c>
      <c r="M3635" s="72"/>
      <c r="N3635" s="72"/>
      <c r="O3635" s="41">
        <f t="shared" ref="O3635:BD3635" si="2564">IFERROR(((O$3&gt;=$E3630)*(O$2&lt;=$E3630))*$H3638,"")</f>
        <v>0</v>
      </c>
      <c r="P3635" s="41">
        <f t="shared" si="2564"/>
        <v>0</v>
      </c>
      <c r="Q3635" s="41">
        <f t="shared" si="2564"/>
        <v>0</v>
      </c>
      <c r="R3635" s="41">
        <f t="shared" si="2564"/>
        <v>0</v>
      </c>
      <c r="S3635" s="41">
        <f t="shared" si="2564"/>
        <v>0</v>
      </c>
      <c r="T3635" s="41">
        <f t="shared" si="2564"/>
        <v>0</v>
      </c>
      <c r="U3635" s="41">
        <f t="shared" si="2564"/>
        <v>0</v>
      </c>
      <c r="V3635" s="41">
        <f t="shared" si="2564"/>
        <v>0</v>
      </c>
      <c r="W3635" s="41">
        <f t="shared" si="2564"/>
        <v>0</v>
      </c>
      <c r="X3635" s="41">
        <f t="shared" si="2564"/>
        <v>0</v>
      </c>
      <c r="Y3635" s="41">
        <f t="shared" si="2564"/>
        <v>0</v>
      </c>
      <c r="Z3635" s="41">
        <f t="shared" si="2564"/>
        <v>0</v>
      </c>
      <c r="AA3635" s="41">
        <f t="shared" si="2564"/>
        <v>0</v>
      </c>
      <c r="AB3635" s="41">
        <f t="shared" si="2564"/>
        <v>0</v>
      </c>
      <c r="AC3635" s="41">
        <f t="shared" si="2564"/>
        <v>0</v>
      </c>
      <c r="AD3635" s="41">
        <f t="shared" si="2564"/>
        <v>0</v>
      </c>
      <c r="AE3635" s="41">
        <f t="shared" si="2564"/>
        <v>0</v>
      </c>
      <c r="AF3635" s="41">
        <f t="shared" si="2564"/>
        <v>0</v>
      </c>
      <c r="AG3635" s="41">
        <f t="shared" si="2564"/>
        <v>0</v>
      </c>
      <c r="AH3635" s="41">
        <f t="shared" si="2564"/>
        <v>0</v>
      </c>
      <c r="AI3635" s="41">
        <f t="shared" si="2564"/>
        <v>0</v>
      </c>
      <c r="AJ3635" s="41">
        <f t="shared" si="2564"/>
        <v>0</v>
      </c>
      <c r="AK3635" s="41">
        <f t="shared" si="2564"/>
        <v>0</v>
      </c>
      <c r="AL3635" s="41">
        <f t="shared" si="2564"/>
        <v>0</v>
      </c>
      <c r="AM3635" s="41">
        <f t="shared" si="2564"/>
        <v>0</v>
      </c>
      <c r="AN3635" s="41">
        <f t="shared" si="2564"/>
        <v>0</v>
      </c>
      <c r="AO3635" s="41">
        <f t="shared" si="2564"/>
        <v>0</v>
      </c>
      <c r="AP3635" s="41">
        <f t="shared" si="2564"/>
        <v>0</v>
      </c>
      <c r="AQ3635" s="41">
        <f t="shared" si="2564"/>
        <v>0</v>
      </c>
      <c r="AR3635" s="41">
        <f t="shared" si="2564"/>
        <v>0</v>
      </c>
      <c r="AS3635" s="41">
        <f t="shared" si="2564"/>
        <v>0</v>
      </c>
      <c r="AT3635" s="41">
        <f t="shared" si="2564"/>
        <v>0</v>
      </c>
      <c r="AU3635" s="41">
        <f t="shared" si="2564"/>
        <v>0</v>
      </c>
      <c r="AV3635" s="41">
        <f t="shared" si="2564"/>
        <v>0</v>
      </c>
      <c r="AW3635" s="41">
        <f t="shared" si="2564"/>
        <v>0</v>
      </c>
      <c r="AX3635" s="41">
        <f t="shared" si="2564"/>
        <v>0</v>
      </c>
      <c r="AY3635" s="41">
        <f t="shared" si="2564"/>
        <v>0</v>
      </c>
      <c r="AZ3635" s="41">
        <f t="shared" si="2564"/>
        <v>0</v>
      </c>
      <c r="BA3635" s="41">
        <f t="shared" si="2564"/>
        <v>0</v>
      </c>
      <c r="BB3635" s="41">
        <f t="shared" si="2564"/>
        <v>0</v>
      </c>
      <c r="BC3635" s="41">
        <f t="shared" si="2564"/>
        <v>0</v>
      </c>
      <c r="BD3635" s="41">
        <f t="shared" si="2564"/>
        <v>0</v>
      </c>
    </row>
    <row r="3636" spans="1:56" ht="16" x14ac:dyDescent="0.2">
      <c r="B3636" s="11">
        <f t="shared" si="2562"/>
        <v>134</v>
      </c>
      <c r="C3636" s="12" t="str">
        <f t="shared" si="2562"/>
        <v>SCI HSR 1</v>
      </c>
      <c r="D3636" s="46" t="s">
        <v>8</v>
      </c>
      <c r="E3636" s="42">
        <v>0</v>
      </c>
      <c r="F3636" s="15"/>
      <c r="G3636" s="49" t="s">
        <v>267</v>
      </c>
      <c r="H3636" s="31">
        <v>0</v>
      </c>
      <c r="I3636" s="32">
        <v>0</v>
      </c>
      <c r="J3636" s="32">
        <v>0</v>
      </c>
      <c r="L3636" s="52" t="s">
        <v>268</v>
      </c>
      <c r="M3636" s="72"/>
      <c r="N3636" s="72"/>
      <c r="O3636" s="41">
        <f t="shared" ref="O3636:BD3636" si="2565">IFERROR(((O$3&gt;=$E3633)*(O$2&lt;=$E3633))*$J3638,"")</f>
        <v>0</v>
      </c>
      <c r="P3636" s="41">
        <f t="shared" si="2565"/>
        <v>0</v>
      </c>
      <c r="Q3636" s="41">
        <f t="shared" si="2565"/>
        <v>0</v>
      </c>
      <c r="R3636" s="41">
        <f t="shared" si="2565"/>
        <v>0</v>
      </c>
      <c r="S3636" s="41">
        <f t="shared" si="2565"/>
        <v>0</v>
      </c>
      <c r="T3636" s="41">
        <f t="shared" si="2565"/>
        <v>0</v>
      </c>
      <c r="U3636" s="41">
        <f t="shared" si="2565"/>
        <v>0</v>
      </c>
      <c r="V3636" s="41">
        <f t="shared" si="2565"/>
        <v>0</v>
      </c>
      <c r="W3636" s="41">
        <f t="shared" si="2565"/>
        <v>0</v>
      </c>
      <c r="X3636" s="41">
        <f t="shared" si="2565"/>
        <v>0</v>
      </c>
      <c r="Y3636" s="41">
        <f t="shared" si="2565"/>
        <v>0</v>
      </c>
      <c r="Z3636" s="41">
        <f t="shared" si="2565"/>
        <v>0</v>
      </c>
      <c r="AA3636" s="41">
        <f t="shared" si="2565"/>
        <v>0</v>
      </c>
      <c r="AB3636" s="41">
        <f t="shared" si="2565"/>
        <v>0</v>
      </c>
      <c r="AC3636" s="41">
        <f t="shared" si="2565"/>
        <v>0</v>
      </c>
      <c r="AD3636" s="41">
        <f t="shared" si="2565"/>
        <v>0</v>
      </c>
      <c r="AE3636" s="41">
        <f t="shared" si="2565"/>
        <v>0</v>
      </c>
      <c r="AF3636" s="41">
        <f t="shared" si="2565"/>
        <v>0</v>
      </c>
      <c r="AG3636" s="41">
        <f t="shared" si="2565"/>
        <v>0</v>
      </c>
      <c r="AH3636" s="41">
        <f t="shared" si="2565"/>
        <v>0</v>
      </c>
      <c r="AI3636" s="41">
        <f t="shared" si="2565"/>
        <v>0</v>
      </c>
      <c r="AJ3636" s="41">
        <f t="shared" si="2565"/>
        <v>0</v>
      </c>
      <c r="AK3636" s="41">
        <f t="shared" si="2565"/>
        <v>0</v>
      </c>
      <c r="AL3636" s="41">
        <f t="shared" si="2565"/>
        <v>0</v>
      </c>
      <c r="AM3636" s="41">
        <f t="shared" si="2565"/>
        <v>0</v>
      </c>
      <c r="AN3636" s="41">
        <f t="shared" si="2565"/>
        <v>0</v>
      </c>
      <c r="AO3636" s="41">
        <f t="shared" si="2565"/>
        <v>0</v>
      </c>
      <c r="AP3636" s="41">
        <f t="shared" si="2565"/>
        <v>0</v>
      </c>
      <c r="AQ3636" s="41">
        <f t="shared" si="2565"/>
        <v>0</v>
      </c>
      <c r="AR3636" s="41">
        <f t="shared" si="2565"/>
        <v>0</v>
      </c>
      <c r="AS3636" s="41">
        <f t="shared" si="2565"/>
        <v>0</v>
      </c>
      <c r="AT3636" s="41">
        <f t="shared" si="2565"/>
        <v>0</v>
      </c>
      <c r="AU3636" s="41">
        <f t="shared" si="2565"/>
        <v>0</v>
      </c>
      <c r="AV3636" s="41">
        <f t="shared" si="2565"/>
        <v>0</v>
      </c>
      <c r="AW3636" s="41">
        <f t="shared" si="2565"/>
        <v>0</v>
      </c>
      <c r="AX3636" s="41">
        <f t="shared" si="2565"/>
        <v>0</v>
      </c>
      <c r="AY3636" s="41">
        <f t="shared" si="2565"/>
        <v>0</v>
      </c>
      <c r="AZ3636" s="41">
        <f t="shared" si="2565"/>
        <v>0</v>
      </c>
      <c r="BA3636" s="41">
        <f t="shared" si="2565"/>
        <v>0</v>
      </c>
      <c r="BB3636" s="41">
        <f t="shared" si="2565"/>
        <v>0</v>
      </c>
      <c r="BC3636" s="41">
        <f t="shared" si="2565"/>
        <v>0</v>
      </c>
      <c r="BD3636" s="41">
        <f t="shared" si="2565"/>
        <v>0</v>
      </c>
    </row>
    <row r="3637" spans="1:56" ht="16" x14ac:dyDescent="0.2">
      <c r="B3637" s="11">
        <f t="shared" si="2562"/>
        <v>134</v>
      </c>
      <c r="C3637" s="12" t="str">
        <f t="shared" si="2562"/>
        <v>SCI HSR 1</v>
      </c>
      <c r="D3637" s="46" t="s">
        <v>269</v>
      </c>
      <c r="E3637" s="31">
        <v>0</v>
      </c>
      <c r="F3637" s="15"/>
      <c r="G3637" s="53"/>
      <c r="H3637" s="15"/>
      <c r="I3637" s="15"/>
      <c r="J3637" s="23"/>
      <c r="L3637" s="52" t="s">
        <v>270</v>
      </c>
      <c r="M3637" s="72"/>
      <c r="N3637" s="72"/>
      <c r="O3637" s="41">
        <f t="shared" ref="O3637:BD3637" si="2566">IFERROR(((O$3&gt;=$J3627)*(O$2&lt;=$J3627))*$E3638,"")</f>
        <v>0</v>
      </c>
      <c r="P3637" s="41">
        <f t="shared" si="2566"/>
        <v>0</v>
      </c>
      <c r="Q3637" s="41">
        <f t="shared" si="2566"/>
        <v>0</v>
      </c>
      <c r="R3637" s="41">
        <f t="shared" si="2566"/>
        <v>0</v>
      </c>
      <c r="S3637" s="41">
        <f t="shared" si="2566"/>
        <v>0</v>
      </c>
      <c r="T3637" s="41">
        <f t="shared" si="2566"/>
        <v>0</v>
      </c>
      <c r="U3637" s="41">
        <f t="shared" si="2566"/>
        <v>0</v>
      </c>
      <c r="V3637" s="41">
        <f t="shared" si="2566"/>
        <v>0</v>
      </c>
      <c r="W3637" s="41">
        <f t="shared" si="2566"/>
        <v>0</v>
      </c>
      <c r="X3637" s="41">
        <f t="shared" si="2566"/>
        <v>0</v>
      </c>
      <c r="Y3637" s="41">
        <f t="shared" si="2566"/>
        <v>0</v>
      </c>
      <c r="Z3637" s="41">
        <f t="shared" si="2566"/>
        <v>0</v>
      </c>
      <c r="AA3637" s="41">
        <f t="shared" si="2566"/>
        <v>0</v>
      </c>
      <c r="AB3637" s="41">
        <f t="shared" si="2566"/>
        <v>0</v>
      </c>
      <c r="AC3637" s="41">
        <f t="shared" si="2566"/>
        <v>0</v>
      </c>
      <c r="AD3637" s="41">
        <f t="shared" si="2566"/>
        <v>0</v>
      </c>
      <c r="AE3637" s="41">
        <f t="shared" si="2566"/>
        <v>0</v>
      </c>
      <c r="AF3637" s="41">
        <f t="shared" si="2566"/>
        <v>0</v>
      </c>
      <c r="AG3637" s="41">
        <f t="shared" si="2566"/>
        <v>0</v>
      </c>
      <c r="AH3637" s="41">
        <f t="shared" si="2566"/>
        <v>0</v>
      </c>
      <c r="AI3637" s="41">
        <f t="shared" si="2566"/>
        <v>0</v>
      </c>
      <c r="AJ3637" s="41">
        <f t="shared" si="2566"/>
        <v>0</v>
      </c>
      <c r="AK3637" s="41">
        <f t="shared" si="2566"/>
        <v>0</v>
      </c>
      <c r="AL3637" s="41">
        <f t="shared" si="2566"/>
        <v>0</v>
      </c>
      <c r="AM3637" s="41">
        <f t="shared" si="2566"/>
        <v>0</v>
      </c>
      <c r="AN3637" s="41">
        <f t="shared" si="2566"/>
        <v>0</v>
      </c>
      <c r="AO3637" s="41">
        <f t="shared" si="2566"/>
        <v>0</v>
      </c>
      <c r="AP3637" s="41">
        <f t="shared" si="2566"/>
        <v>0</v>
      </c>
      <c r="AQ3637" s="41">
        <f t="shared" si="2566"/>
        <v>0</v>
      </c>
      <c r="AR3637" s="41">
        <f t="shared" si="2566"/>
        <v>0</v>
      </c>
      <c r="AS3637" s="41">
        <f t="shared" si="2566"/>
        <v>0</v>
      </c>
      <c r="AT3637" s="41">
        <f t="shared" si="2566"/>
        <v>0</v>
      </c>
      <c r="AU3637" s="41">
        <f t="shared" si="2566"/>
        <v>0</v>
      </c>
      <c r="AV3637" s="41">
        <f t="shared" si="2566"/>
        <v>0</v>
      </c>
      <c r="AW3637" s="41">
        <f t="shared" si="2566"/>
        <v>0</v>
      </c>
      <c r="AX3637" s="41">
        <f t="shared" si="2566"/>
        <v>0</v>
      </c>
      <c r="AY3637" s="41">
        <f t="shared" si="2566"/>
        <v>0</v>
      </c>
      <c r="AZ3637" s="41">
        <f t="shared" si="2566"/>
        <v>0</v>
      </c>
      <c r="BA3637" s="41">
        <f t="shared" si="2566"/>
        <v>0</v>
      </c>
      <c r="BB3637" s="41">
        <f t="shared" si="2566"/>
        <v>0</v>
      </c>
      <c r="BC3637" s="41">
        <f t="shared" si="2566"/>
        <v>0</v>
      </c>
      <c r="BD3637" s="41">
        <f t="shared" si="2566"/>
        <v>0</v>
      </c>
    </row>
    <row r="3638" spans="1:56" ht="16" x14ac:dyDescent="0.2">
      <c r="B3638" s="11">
        <f t="shared" si="2562"/>
        <v>134</v>
      </c>
      <c r="C3638" s="12" t="str">
        <f t="shared" si="2562"/>
        <v>SCI HSR 1</v>
      </c>
      <c r="D3638" s="46" t="s">
        <v>270</v>
      </c>
      <c r="E3638" s="31">
        <v>0</v>
      </c>
      <c r="F3638" s="15"/>
      <c r="G3638" s="46" t="s">
        <v>266</v>
      </c>
      <c r="H3638" s="31">
        <v>0</v>
      </c>
      <c r="I3638" s="46" t="s">
        <v>268</v>
      </c>
      <c r="J3638" s="31">
        <v>0</v>
      </c>
      <c r="L3638" s="54" t="s">
        <v>271</v>
      </c>
      <c r="M3638" s="73"/>
      <c r="N3638" s="73"/>
      <c r="O3638" s="45">
        <f t="shared" ref="O3638:BD3638" si="2567">IFERROR(-($E3619+$H3619+$J3619)*O3620,"")</f>
        <v>0</v>
      </c>
      <c r="P3638" s="45">
        <f t="shared" si="2567"/>
        <v>0</v>
      </c>
      <c r="Q3638" s="45">
        <f t="shared" si="2567"/>
        <v>0</v>
      </c>
      <c r="R3638" s="45">
        <f t="shared" si="2567"/>
        <v>0</v>
      </c>
      <c r="S3638" s="45">
        <f t="shared" si="2567"/>
        <v>0</v>
      </c>
      <c r="T3638" s="45">
        <f t="shared" si="2567"/>
        <v>0</v>
      </c>
      <c r="U3638" s="45">
        <f t="shared" si="2567"/>
        <v>0</v>
      </c>
      <c r="V3638" s="45">
        <f t="shared" si="2567"/>
        <v>0</v>
      </c>
      <c r="W3638" s="45">
        <f t="shared" si="2567"/>
        <v>0</v>
      </c>
      <c r="X3638" s="45">
        <f t="shared" si="2567"/>
        <v>0</v>
      </c>
      <c r="Y3638" s="45">
        <f t="shared" si="2567"/>
        <v>0</v>
      </c>
      <c r="Z3638" s="45">
        <f t="shared" si="2567"/>
        <v>0</v>
      </c>
      <c r="AA3638" s="45">
        <f t="shared" si="2567"/>
        <v>0</v>
      </c>
      <c r="AB3638" s="45">
        <f t="shared" si="2567"/>
        <v>0</v>
      </c>
      <c r="AC3638" s="45">
        <f t="shared" si="2567"/>
        <v>0</v>
      </c>
      <c r="AD3638" s="45">
        <f t="shared" si="2567"/>
        <v>0</v>
      </c>
      <c r="AE3638" s="45">
        <f t="shared" si="2567"/>
        <v>0</v>
      </c>
      <c r="AF3638" s="45">
        <f t="shared" si="2567"/>
        <v>0</v>
      </c>
      <c r="AG3638" s="45">
        <f t="shared" si="2567"/>
        <v>0</v>
      </c>
      <c r="AH3638" s="45">
        <f t="shared" si="2567"/>
        <v>0</v>
      </c>
      <c r="AI3638" s="45">
        <f t="shared" si="2567"/>
        <v>0</v>
      </c>
      <c r="AJ3638" s="45">
        <f t="shared" si="2567"/>
        <v>0</v>
      </c>
      <c r="AK3638" s="45">
        <f t="shared" si="2567"/>
        <v>0</v>
      </c>
      <c r="AL3638" s="45">
        <f t="shared" si="2567"/>
        <v>0</v>
      </c>
      <c r="AM3638" s="45">
        <f t="shared" si="2567"/>
        <v>0</v>
      </c>
      <c r="AN3638" s="45">
        <f t="shared" si="2567"/>
        <v>0</v>
      </c>
      <c r="AO3638" s="45">
        <f t="shared" si="2567"/>
        <v>0</v>
      </c>
      <c r="AP3638" s="45">
        <f t="shared" si="2567"/>
        <v>0</v>
      </c>
      <c r="AQ3638" s="45">
        <f t="shared" si="2567"/>
        <v>0</v>
      </c>
      <c r="AR3638" s="45">
        <f t="shared" si="2567"/>
        <v>0</v>
      </c>
      <c r="AS3638" s="45">
        <f t="shared" si="2567"/>
        <v>0</v>
      </c>
      <c r="AT3638" s="45">
        <f t="shared" si="2567"/>
        <v>0</v>
      </c>
      <c r="AU3638" s="45">
        <f t="shared" si="2567"/>
        <v>0</v>
      </c>
      <c r="AV3638" s="45">
        <f t="shared" si="2567"/>
        <v>0</v>
      </c>
      <c r="AW3638" s="45">
        <f t="shared" si="2567"/>
        <v>0</v>
      </c>
      <c r="AX3638" s="45">
        <f t="shared" si="2567"/>
        <v>0</v>
      </c>
      <c r="AY3638" s="45">
        <f t="shared" si="2567"/>
        <v>0</v>
      </c>
      <c r="AZ3638" s="45">
        <f t="shared" si="2567"/>
        <v>0</v>
      </c>
      <c r="BA3638" s="45">
        <f t="shared" si="2567"/>
        <v>0</v>
      </c>
      <c r="BB3638" s="45">
        <f t="shared" si="2567"/>
        <v>0</v>
      </c>
      <c r="BC3638" s="45">
        <f t="shared" si="2567"/>
        <v>0</v>
      </c>
      <c r="BD3638" s="45">
        <f t="shared" si="2567"/>
        <v>0</v>
      </c>
    </row>
    <row r="3639" spans="1:56" x14ac:dyDescent="0.2">
      <c r="A3639"/>
      <c r="B3639"/>
      <c r="C3639"/>
      <c r="D3639"/>
      <c r="E3639"/>
      <c r="F3639"/>
      <c r="G3639"/>
      <c r="H3639"/>
      <c r="I3639"/>
      <c r="J3639"/>
      <c r="K3639"/>
      <c r="L3639"/>
      <c r="M3639"/>
      <c r="N3639"/>
      <c r="O3639"/>
      <c r="P3639"/>
      <c r="Q3639"/>
      <c r="R3639"/>
      <c r="S3639"/>
      <c r="T3639"/>
      <c r="U3639"/>
      <c r="V3639"/>
      <c r="W3639"/>
      <c r="X3639"/>
      <c r="Y3639"/>
      <c r="Z3639"/>
      <c r="AA3639"/>
      <c r="AB3639"/>
      <c r="AC3639"/>
      <c r="AD3639"/>
      <c r="AE3639"/>
      <c r="AF3639"/>
      <c r="AG3639"/>
      <c r="AH3639"/>
      <c r="AI3639"/>
      <c r="AJ3639"/>
      <c r="AK3639"/>
      <c r="AL3639"/>
      <c r="AM3639"/>
      <c r="AN3639"/>
      <c r="AO3639"/>
      <c r="AP3639"/>
      <c r="AQ3639"/>
      <c r="AR3639"/>
      <c r="AS3639"/>
      <c r="AT3639"/>
      <c r="AU3639"/>
      <c r="AV3639"/>
      <c r="AW3639"/>
      <c r="AX3639"/>
      <c r="AY3639"/>
      <c r="AZ3639"/>
      <c r="BA3639"/>
      <c r="BB3639"/>
      <c r="BC3639"/>
      <c r="BD3639"/>
    </row>
    <row r="3640" spans="1:56" x14ac:dyDescent="0.2">
      <c r="A3640"/>
      <c r="B3640"/>
      <c r="C3640"/>
      <c r="D3640"/>
      <c r="E3640"/>
      <c r="F3640"/>
      <c r="G3640"/>
      <c r="H3640"/>
      <c r="I3640"/>
      <c r="J3640"/>
      <c r="K3640"/>
      <c r="L3640"/>
      <c r="M3640"/>
      <c r="N3640"/>
      <c r="O3640"/>
      <c r="P3640"/>
      <c r="Q3640"/>
      <c r="R3640"/>
      <c r="S3640"/>
      <c r="T3640"/>
      <c r="U3640"/>
      <c r="V3640"/>
      <c r="W3640"/>
      <c r="X3640"/>
      <c r="Y3640"/>
      <c r="Z3640"/>
      <c r="AA3640"/>
      <c r="AB3640"/>
      <c r="AC3640"/>
      <c r="AD3640"/>
      <c r="AE3640"/>
      <c r="AF3640"/>
      <c r="AG3640"/>
      <c r="AH3640"/>
      <c r="AI3640"/>
      <c r="AJ3640"/>
      <c r="AK3640"/>
      <c r="AL3640"/>
      <c r="AM3640"/>
      <c r="AN3640"/>
      <c r="AO3640"/>
      <c r="AP3640"/>
      <c r="AQ3640"/>
      <c r="AR3640"/>
      <c r="AS3640"/>
      <c r="AT3640"/>
      <c r="AU3640"/>
      <c r="AV3640"/>
      <c r="AW3640"/>
      <c r="AX3640"/>
      <c r="AY3640"/>
      <c r="AZ3640"/>
      <c r="BA3640"/>
      <c r="BB3640"/>
      <c r="BC3640"/>
      <c r="BD3640"/>
    </row>
    <row r="3641" spans="1:56" ht="16" x14ac:dyDescent="0.2">
      <c r="A3641" s="1"/>
      <c r="B3641" s="67">
        <v>135</v>
      </c>
      <c r="C3641" s="68" t="str">
        <f>H3643</f>
        <v>SCI RETAIL RENNES 2</v>
      </c>
      <c r="D3641" s="69" t="s">
        <v>96</v>
      </c>
      <c r="E3641" s="69"/>
      <c r="F3641" s="69"/>
      <c r="G3641" s="69"/>
      <c r="H3641" s="69"/>
      <c r="I3641" s="69"/>
      <c r="J3641" s="69"/>
      <c r="K3641" s="68"/>
      <c r="L3641" s="68"/>
      <c r="M3641" s="68"/>
      <c r="N3641" s="68"/>
      <c r="O3641" s="82"/>
      <c r="P3641" s="82"/>
      <c r="Q3641" s="82"/>
      <c r="R3641" s="82"/>
      <c r="S3641" s="82"/>
      <c r="T3641" s="82"/>
      <c r="U3641" s="82"/>
      <c r="V3641" s="82"/>
      <c r="W3641" s="82"/>
      <c r="X3641" s="82"/>
      <c r="Y3641" s="82"/>
      <c r="Z3641" s="82"/>
      <c r="AA3641" s="82"/>
      <c r="AB3641" s="82"/>
      <c r="AC3641" s="82"/>
      <c r="AD3641" s="82"/>
      <c r="AE3641" s="82"/>
      <c r="AF3641" s="82"/>
      <c r="AG3641" s="82"/>
      <c r="AH3641" s="82"/>
      <c r="AI3641" s="82"/>
      <c r="AJ3641" s="82"/>
      <c r="AK3641" s="82"/>
      <c r="AL3641" s="82"/>
      <c r="AM3641" s="82"/>
      <c r="AN3641" s="82"/>
      <c r="AO3641" s="82"/>
      <c r="AP3641" s="82"/>
      <c r="AQ3641" s="82"/>
      <c r="AR3641" s="82"/>
      <c r="AS3641" s="82"/>
      <c r="AT3641" s="82"/>
      <c r="AU3641" s="82"/>
      <c r="AV3641" s="82"/>
      <c r="AW3641" s="82"/>
      <c r="AX3641" s="82"/>
      <c r="AY3641" s="82"/>
      <c r="AZ3641" s="82"/>
      <c r="BA3641" s="82"/>
      <c r="BB3641" s="82"/>
      <c r="BC3641" s="82"/>
      <c r="BD3641" s="82"/>
    </row>
    <row r="3642" spans="1:56" ht="16" x14ac:dyDescent="0.2">
      <c r="A3642" s="35"/>
      <c r="B3642" s="11">
        <f>B3641</f>
        <v>135</v>
      </c>
      <c r="C3642" s="12" t="str">
        <f>C3641</f>
        <v>SCI RETAIL RENNES 2</v>
      </c>
      <c r="D3642" s="35"/>
      <c r="E3642" s="35"/>
      <c r="F3642" s="35"/>
      <c r="G3642" s="35"/>
      <c r="H3642" s="35"/>
      <c r="I3642" s="35"/>
      <c r="J3642" s="35"/>
      <c r="K3642" s="35"/>
      <c r="L3642" s="35"/>
      <c r="M3642" s="35"/>
      <c r="N3642" s="35"/>
      <c r="O3642" s="44"/>
      <c r="P3642" s="44"/>
      <c r="Q3642" s="44"/>
      <c r="R3642" s="44"/>
      <c r="S3642" s="44"/>
      <c r="T3642" s="44"/>
      <c r="U3642" s="44"/>
      <c r="V3642" s="44"/>
      <c r="W3642" s="44"/>
      <c r="X3642" s="44"/>
      <c r="Y3642" s="44"/>
      <c r="Z3642" s="44"/>
      <c r="AA3642" s="44"/>
      <c r="AB3642" s="44"/>
      <c r="AC3642" s="44"/>
      <c r="AD3642" s="44"/>
      <c r="AE3642" s="44"/>
      <c r="AF3642" s="44"/>
      <c r="AG3642" s="44"/>
      <c r="AH3642" s="44"/>
      <c r="AI3642" s="44"/>
      <c r="AJ3642" s="44"/>
      <c r="AK3642" s="44"/>
      <c r="AL3642" s="44"/>
      <c r="AM3642" s="44"/>
      <c r="AN3642" s="44"/>
      <c r="AO3642" s="44"/>
      <c r="AP3642" s="44"/>
      <c r="AQ3642" s="44"/>
      <c r="AR3642" s="44"/>
      <c r="AS3642" s="44"/>
      <c r="AT3642" s="44"/>
      <c r="AU3642" s="44"/>
      <c r="AV3642" s="44"/>
      <c r="AW3642" s="44"/>
      <c r="AX3642" s="44"/>
      <c r="AY3642" s="44"/>
      <c r="AZ3642" s="44"/>
      <c r="BA3642" s="44"/>
      <c r="BB3642" s="44"/>
      <c r="BC3642" s="44"/>
      <c r="BD3642" s="44"/>
    </row>
    <row r="3643" spans="1:56" ht="16" x14ac:dyDescent="0.2">
      <c r="B3643" s="11">
        <f t="shared" ref="B3643:C3658" si="2568">B3642</f>
        <v>135</v>
      </c>
      <c r="C3643" s="12" t="str">
        <f t="shared" si="2568"/>
        <v>SCI RETAIL RENNES 2</v>
      </c>
      <c r="D3643" s="13" t="s">
        <v>2</v>
      </c>
      <c r="E3643" s="14" t="s">
        <v>57</v>
      </c>
      <c r="F3643" s="15"/>
      <c r="G3643" s="13" t="s">
        <v>229</v>
      </c>
      <c r="H3643" s="14" t="s">
        <v>26</v>
      </c>
      <c r="I3643" s="14"/>
      <c r="J3643" s="14"/>
      <c r="L3643" s="16" t="s">
        <v>230</v>
      </c>
      <c r="M3643" s="70"/>
      <c r="N3643" s="70"/>
      <c r="O3643" s="17">
        <f>($E3654&gt;0)*($E3648&lt;O$2)*(EDATE($E3648,$E3654)&gt;O$3)*((O$3-O$2+1)/O$4)
+($E3654&gt;0)*($E3648&lt;O$2)*(EDATE($E3648,$E3654)&gt;=O$2)*(EDATE($E3648,$E3654)&lt;=O$3)*((EDATE($E3648,$E3654)-O$2)/O$4)
+($E3654&gt;0)*($E3648&lt;O$2)*(EDATE($E3648,$E3654)&lt;O$2)*(0)
+($E3654&gt;0)*($E3648&gt;=O$2)*($E3648&lt;=O$3)*(EDATE($E3648,$E3654)&gt;=O$2)*(EDATE($E3648,$E3654)&lt;=O$3)*((EDATE($E3648,$E3654)-$E3648+1)/O$4)
+($E3654&gt;0)*($E3648&gt;=O$2)*($E3648&lt;=O$3)*(EDATE($E3648,$E3654)&gt;O$3)*((O$3-$E3648+1)/O$4)
+($E3654&gt;0)*($E3648&gt;O$3)*(0)</f>
        <v>0</v>
      </c>
      <c r="P3643" s="17">
        <f t="shared" ref="P3643:BD3643" si="2569">($E3654&gt;0)*($E3648&lt;P$2)*(EDATE($E3648,$E3654)&gt;P$3)*((P$3-P$2+1)/P$4)
+($E3654&gt;0)*($E3648&lt;P$2)*(EDATE($E3648,$E3654)&gt;=P$2)*(EDATE($E3648,$E3654)&lt;=P$3)*((EDATE($E3648,$E3654)-P$2)/P$4)
+($E3654&gt;0)*($E3648&lt;P$2)*(EDATE($E3648,$E3654)&lt;P$2)*(0)
+($E3654&gt;0)*($E3648&gt;=P$2)*($E3648&lt;=P$3)*(EDATE($E3648,$E3654)&gt;=P$2)*(EDATE($E3648,$E3654)&lt;=P$3)*((EDATE($E3648,$E3654)-$E3648+1)/P$4)
+($E3654&gt;0)*($E3648&gt;=P$2)*($E3648&lt;=P$3)*(EDATE($E3648,$E3654)&gt;P$3)*((P$3-$E3648+1)/P$4)
+($E3654&gt;0)*($E3648&gt;P$3)*(0)</f>
        <v>0</v>
      </c>
      <c r="Q3643" s="17">
        <f t="shared" si="2569"/>
        <v>0</v>
      </c>
      <c r="R3643" s="17">
        <f t="shared" si="2569"/>
        <v>0</v>
      </c>
      <c r="S3643" s="17">
        <f t="shared" si="2569"/>
        <v>0</v>
      </c>
      <c r="T3643" s="17">
        <f t="shared" si="2569"/>
        <v>0</v>
      </c>
      <c r="U3643" s="17">
        <f t="shared" si="2569"/>
        <v>0</v>
      </c>
      <c r="V3643" s="17">
        <f t="shared" si="2569"/>
        <v>0</v>
      </c>
      <c r="W3643" s="17">
        <f t="shared" si="2569"/>
        <v>0</v>
      </c>
      <c r="X3643" s="17">
        <f t="shared" si="2569"/>
        <v>0</v>
      </c>
      <c r="Y3643" s="17">
        <f t="shared" si="2569"/>
        <v>0</v>
      </c>
      <c r="Z3643" s="17">
        <f t="shared" si="2569"/>
        <v>0</v>
      </c>
      <c r="AA3643" s="17">
        <f t="shared" si="2569"/>
        <v>0</v>
      </c>
      <c r="AB3643" s="17">
        <f t="shared" si="2569"/>
        <v>0</v>
      </c>
      <c r="AC3643" s="17">
        <f t="shared" si="2569"/>
        <v>0</v>
      </c>
      <c r="AD3643" s="17">
        <f t="shared" si="2569"/>
        <v>0</v>
      </c>
      <c r="AE3643" s="17">
        <f t="shared" si="2569"/>
        <v>0</v>
      </c>
      <c r="AF3643" s="17">
        <f t="shared" si="2569"/>
        <v>0</v>
      </c>
      <c r="AG3643" s="17">
        <f t="shared" si="2569"/>
        <v>0</v>
      </c>
      <c r="AH3643" s="17">
        <f t="shared" si="2569"/>
        <v>0</v>
      </c>
      <c r="AI3643" s="17">
        <f t="shared" si="2569"/>
        <v>0</v>
      </c>
      <c r="AJ3643" s="17">
        <f t="shared" si="2569"/>
        <v>0</v>
      </c>
      <c r="AK3643" s="17">
        <f t="shared" si="2569"/>
        <v>0</v>
      </c>
      <c r="AL3643" s="17">
        <f t="shared" si="2569"/>
        <v>0</v>
      </c>
      <c r="AM3643" s="17">
        <f t="shared" si="2569"/>
        <v>0</v>
      </c>
      <c r="AN3643" s="17">
        <f t="shared" si="2569"/>
        <v>0</v>
      </c>
      <c r="AO3643" s="17">
        <f t="shared" si="2569"/>
        <v>0</v>
      </c>
      <c r="AP3643" s="17">
        <f t="shared" si="2569"/>
        <v>0</v>
      </c>
      <c r="AQ3643" s="17">
        <f t="shared" si="2569"/>
        <v>0</v>
      </c>
      <c r="AR3643" s="17">
        <f t="shared" si="2569"/>
        <v>0</v>
      </c>
      <c r="AS3643" s="17">
        <f t="shared" si="2569"/>
        <v>0</v>
      </c>
      <c r="AT3643" s="17">
        <f t="shared" si="2569"/>
        <v>0</v>
      </c>
      <c r="AU3643" s="17">
        <f t="shared" si="2569"/>
        <v>0</v>
      </c>
      <c r="AV3643" s="17">
        <f t="shared" si="2569"/>
        <v>0</v>
      </c>
      <c r="AW3643" s="17">
        <f t="shared" si="2569"/>
        <v>0</v>
      </c>
      <c r="AX3643" s="17">
        <f t="shared" si="2569"/>
        <v>0</v>
      </c>
      <c r="AY3643" s="17">
        <f t="shared" si="2569"/>
        <v>0</v>
      </c>
      <c r="AZ3643" s="17">
        <f t="shared" si="2569"/>
        <v>0</v>
      </c>
      <c r="BA3643" s="17">
        <f t="shared" si="2569"/>
        <v>0</v>
      </c>
      <c r="BB3643" s="17">
        <f t="shared" si="2569"/>
        <v>0</v>
      </c>
      <c r="BC3643" s="17">
        <f t="shared" si="2569"/>
        <v>0</v>
      </c>
      <c r="BD3643" s="17">
        <f t="shared" si="2569"/>
        <v>0</v>
      </c>
    </row>
    <row r="3644" spans="1:56" ht="16" x14ac:dyDescent="0.2">
      <c r="B3644" s="11">
        <f t="shared" si="2568"/>
        <v>135</v>
      </c>
      <c r="C3644" s="12" t="str">
        <f t="shared" si="2568"/>
        <v>SCI RETAIL RENNES 2</v>
      </c>
      <c r="D3644" s="13" t="s">
        <v>7</v>
      </c>
      <c r="E3644" s="18">
        <v>0</v>
      </c>
      <c r="F3644" s="15"/>
      <c r="G3644" s="13" t="s">
        <v>0</v>
      </c>
      <c r="H3644" s="19">
        <v>0</v>
      </c>
      <c r="I3644" s="13" t="s">
        <v>20</v>
      </c>
      <c r="J3644" s="19">
        <v>0</v>
      </c>
      <c r="L3644" s="20" t="s">
        <v>231</v>
      </c>
      <c r="M3644" s="72"/>
      <c r="N3644" s="72"/>
      <c r="O3644" s="21">
        <f>($H3649&gt;0)*($J3649&lt;O$2)*0
+($H3649&gt;0)*($J3649&gt;=O$2)*($J3649&lt;=O$3)*(($J3649-O$2+1)/O$4)
+($H3649&gt;0)*($J3649&gt;O$3)*($I3649&gt;O$3)*0
+($H3649&gt;0)*($J3649&gt;O$3)*($I3649&lt;=O$3)*($I3649&gt;=O$2)*((O$3-$I3649+1)/O$4)
+($H3649&gt;0)*($J3649&gt;O$3)*($I3649&lt;O$2)*1
+($H3649&gt;0)*($I3649&gt;O$3)*0
+($H3650&gt;0)*($J$2350&lt;O$2)*0
+($H3650&gt;0)*($J3650&gt;=O$2)*($J3650&lt;=O$3)*(($J3650-O$2+1)/O$4)
+($H3650&gt;0)*($J3650&gt;O$3)*($I3650&gt;O$3)*0
+($H3650&gt;0)*($J3650&gt;O$3)*($I3650&lt;=O$3)*($I3650&gt;=O$2)*((O$3-$I3650+1)/O$4)
+($H3650&gt;0)*($J3650&gt;O$3)*($I3650&lt;O$2)*1
+($H3650&gt;0)*($I3650&gt;O$3)*0
+($H3651&gt;0)*($J3651&lt;O$2)*0
+($H3651&gt;0)*($J3651&gt;=O$2)*($J3651&lt;=O$3)*(($J3651-O$2+1)/O$4)
+($H3651&gt;0)*($J3651&gt;O$3)*($I3651&gt;O$3)*0
+($H3651&gt;0)*($J3651&gt;O$3)*($I3651&lt;=O$3)*($I3651&gt;=O$2)*((O$3-$I3651+1)/O$4)
+($H3651&gt;0)*($J3651&gt;O$3)*($I3651&lt;O$2)*1
+($H3651&gt;0)*($I3651&gt;O$3)*0</f>
        <v>0</v>
      </c>
      <c r="P3644" s="21">
        <f t="shared" ref="P3644:BD3644" si="2570">($H3649&gt;0)*($J3649&lt;P$2)*0
+($H3649&gt;0)*($J3649&gt;=P$2)*($J3649&lt;=P$3)*(($J3649-P$2+1)/P$4)
+($H3649&gt;0)*($J3649&gt;P$3)*($I3649&gt;P$3)*0
+($H3649&gt;0)*($J3649&gt;P$3)*($I3649&lt;=P$3)*($I3649&gt;=P$2)*((P$3-$I3649+1)/P$4)
+($H3649&gt;0)*($J3649&gt;P$3)*($I3649&lt;P$2)*1
+($H3649&gt;0)*($I3649&gt;P$3)*0
+($H3650&gt;0)*($J$2350&lt;P$2)*0
+($H3650&gt;0)*($J3650&gt;=P$2)*($J3650&lt;=P$3)*(($J3650-P$2+1)/P$4)
+($H3650&gt;0)*($J3650&gt;P$3)*($I3650&gt;P$3)*0
+($H3650&gt;0)*($J3650&gt;P$3)*($I3650&lt;=P$3)*($I3650&gt;=P$2)*((P$3-$I3650+1)/P$4)
+($H3650&gt;0)*($J3650&gt;P$3)*($I3650&lt;P$2)*1
+($H3650&gt;0)*($I3650&gt;P$3)*0
+($H3651&gt;0)*($J3651&lt;P$2)*0
+($H3651&gt;0)*($J3651&gt;=P$2)*($J3651&lt;=P$3)*(($J3651-P$2+1)/P$4)
+($H3651&gt;0)*($J3651&gt;P$3)*($I3651&gt;P$3)*0
+($H3651&gt;0)*($J3651&gt;P$3)*($I3651&lt;=P$3)*($I3651&gt;=P$2)*((P$3-$I3651+1)/P$4)
+($H3651&gt;0)*($J3651&gt;P$3)*($I3651&lt;P$2)*1
+($H3651&gt;0)*($I3651&gt;P$3)*0</f>
        <v>0</v>
      </c>
      <c r="Q3644" s="21">
        <f t="shared" si="2570"/>
        <v>0</v>
      </c>
      <c r="R3644" s="21">
        <f t="shared" si="2570"/>
        <v>0</v>
      </c>
      <c r="S3644" s="21">
        <f t="shared" si="2570"/>
        <v>0</v>
      </c>
      <c r="T3644" s="21">
        <f t="shared" si="2570"/>
        <v>0</v>
      </c>
      <c r="U3644" s="21">
        <f t="shared" si="2570"/>
        <v>0</v>
      </c>
      <c r="V3644" s="21">
        <f t="shared" si="2570"/>
        <v>0</v>
      </c>
      <c r="W3644" s="21">
        <f t="shared" si="2570"/>
        <v>0</v>
      </c>
      <c r="X3644" s="21">
        <f t="shared" si="2570"/>
        <v>0</v>
      </c>
      <c r="Y3644" s="21">
        <f t="shared" si="2570"/>
        <v>0</v>
      </c>
      <c r="Z3644" s="21">
        <f t="shared" si="2570"/>
        <v>0</v>
      </c>
      <c r="AA3644" s="21">
        <f t="shared" si="2570"/>
        <v>0</v>
      </c>
      <c r="AB3644" s="21">
        <f t="shared" si="2570"/>
        <v>0</v>
      </c>
      <c r="AC3644" s="21">
        <f t="shared" si="2570"/>
        <v>0</v>
      </c>
      <c r="AD3644" s="21">
        <f t="shared" si="2570"/>
        <v>0</v>
      </c>
      <c r="AE3644" s="21">
        <f t="shared" si="2570"/>
        <v>0</v>
      </c>
      <c r="AF3644" s="21">
        <f t="shared" si="2570"/>
        <v>0</v>
      </c>
      <c r="AG3644" s="21">
        <f t="shared" si="2570"/>
        <v>0</v>
      </c>
      <c r="AH3644" s="21">
        <f t="shared" si="2570"/>
        <v>0</v>
      </c>
      <c r="AI3644" s="21">
        <f t="shared" si="2570"/>
        <v>0</v>
      </c>
      <c r="AJ3644" s="21">
        <f t="shared" si="2570"/>
        <v>0</v>
      </c>
      <c r="AK3644" s="21">
        <f t="shared" si="2570"/>
        <v>0</v>
      </c>
      <c r="AL3644" s="21">
        <f t="shared" si="2570"/>
        <v>0</v>
      </c>
      <c r="AM3644" s="21">
        <f t="shared" si="2570"/>
        <v>0</v>
      </c>
      <c r="AN3644" s="21">
        <f t="shared" si="2570"/>
        <v>0</v>
      </c>
      <c r="AO3644" s="21">
        <f t="shared" si="2570"/>
        <v>0</v>
      </c>
      <c r="AP3644" s="21">
        <f t="shared" si="2570"/>
        <v>0</v>
      </c>
      <c r="AQ3644" s="21">
        <f t="shared" si="2570"/>
        <v>0</v>
      </c>
      <c r="AR3644" s="21">
        <f t="shared" si="2570"/>
        <v>0</v>
      </c>
      <c r="AS3644" s="21">
        <f t="shared" si="2570"/>
        <v>0</v>
      </c>
      <c r="AT3644" s="21">
        <f t="shared" si="2570"/>
        <v>0</v>
      </c>
      <c r="AU3644" s="21">
        <f t="shared" si="2570"/>
        <v>0</v>
      </c>
      <c r="AV3644" s="21">
        <f t="shared" si="2570"/>
        <v>0</v>
      </c>
      <c r="AW3644" s="21">
        <f t="shared" si="2570"/>
        <v>0</v>
      </c>
      <c r="AX3644" s="21">
        <f t="shared" si="2570"/>
        <v>0</v>
      </c>
      <c r="AY3644" s="21">
        <f t="shared" si="2570"/>
        <v>0</v>
      </c>
      <c r="AZ3644" s="21">
        <f t="shared" si="2570"/>
        <v>0</v>
      </c>
      <c r="BA3644" s="21">
        <f t="shared" si="2570"/>
        <v>0</v>
      </c>
      <c r="BB3644" s="21">
        <f t="shared" si="2570"/>
        <v>0</v>
      </c>
      <c r="BC3644" s="21">
        <f t="shared" si="2570"/>
        <v>0</v>
      </c>
      <c r="BD3644" s="21">
        <f t="shared" si="2570"/>
        <v>0</v>
      </c>
    </row>
    <row r="3645" spans="1:56" ht="16" x14ac:dyDescent="0.2">
      <c r="B3645" s="11">
        <f t="shared" si="2568"/>
        <v>135</v>
      </c>
      <c r="C3645" s="12" t="str">
        <f t="shared" si="2568"/>
        <v>SCI RETAIL RENNES 2</v>
      </c>
      <c r="D3645" s="13" t="s">
        <v>21</v>
      </c>
      <c r="E3645" s="22">
        <v>0</v>
      </c>
      <c r="F3645" s="15"/>
      <c r="G3645" s="13" t="s">
        <v>22</v>
      </c>
      <c r="H3645" s="22">
        <v>0</v>
      </c>
      <c r="I3645" s="13" t="s">
        <v>23</v>
      </c>
      <c r="J3645" s="22">
        <v>0</v>
      </c>
      <c r="K3645" s="23"/>
      <c r="L3645" s="20" t="s">
        <v>232</v>
      </c>
      <c r="M3645" s="72"/>
      <c r="N3645" s="72"/>
      <c r="O3645" s="21">
        <f>($E3648&lt;=O$3)*($E3648&gt;O$2)*((O$3-$E3648+1)/O$4)
+($E3648&lt;=O$2)*((O$3-O$2+1)/O$4)
+($E3648&gt;O$3)*(0)
-($E3656&lt;=O$3)*($E3656&lt;&gt;0)*($E3656&gt;O$2)*((O$3-$E3656)/O$4)
-($E3656&lt;=O$2)*((O$3-O$2+1)/O$4)
-($E3656&gt;O$3)*(0)</f>
        <v>0</v>
      </c>
      <c r="P3645" s="21">
        <f t="shared" ref="P3645:BD3645" si="2571">($E3648&lt;=P$3)*($E3648&gt;P$2)*((P$3-$E3648+1)/P$4)
+($E3648&lt;=P$2)*((P$3-P$2+1)/P$4)
+($E3648&gt;P$3)*(0)
-($E3656&lt;=P$3)*($E3656&lt;&gt;0)*($E3656&gt;P$2)*((P$3-$E3656)/P$4)
-($E3656&lt;=P$2)*((P$3-P$2+1)/P$4)
-($E3656&gt;P$3)*(0)</f>
        <v>0</v>
      </c>
      <c r="Q3645" s="21">
        <f t="shared" si="2571"/>
        <v>0</v>
      </c>
      <c r="R3645" s="21">
        <f t="shared" si="2571"/>
        <v>0</v>
      </c>
      <c r="S3645" s="21">
        <f t="shared" si="2571"/>
        <v>0</v>
      </c>
      <c r="T3645" s="21">
        <f t="shared" si="2571"/>
        <v>0</v>
      </c>
      <c r="U3645" s="21">
        <f t="shared" si="2571"/>
        <v>0</v>
      </c>
      <c r="V3645" s="21">
        <f t="shared" si="2571"/>
        <v>0</v>
      </c>
      <c r="W3645" s="21">
        <f t="shared" si="2571"/>
        <v>0</v>
      </c>
      <c r="X3645" s="21">
        <f t="shared" si="2571"/>
        <v>0</v>
      </c>
      <c r="Y3645" s="21">
        <f t="shared" si="2571"/>
        <v>0</v>
      </c>
      <c r="Z3645" s="21">
        <f t="shared" si="2571"/>
        <v>0</v>
      </c>
      <c r="AA3645" s="21">
        <f t="shared" si="2571"/>
        <v>0</v>
      </c>
      <c r="AB3645" s="21">
        <f t="shared" si="2571"/>
        <v>0</v>
      </c>
      <c r="AC3645" s="21">
        <f t="shared" si="2571"/>
        <v>0</v>
      </c>
      <c r="AD3645" s="21">
        <f t="shared" si="2571"/>
        <v>0</v>
      </c>
      <c r="AE3645" s="21">
        <f t="shared" si="2571"/>
        <v>0</v>
      </c>
      <c r="AF3645" s="21">
        <f t="shared" si="2571"/>
        <v>0</v>
      </c>
      <c r="AG3645" s="21">
        <f t="shared" si="2571"/>
        <v>0</v>
      </c>
      <c r="AH3645" s="21">
        <f t="shared" si="2571"/>
        <v>0</v>
      </c>
      <c r="AI3645" s="21">
        <f t="shared" si="2571"/>
        <v>0</v>
      </c>
      <c r="AJ3645" s="21">
        <f t="shared" si="2571"/>
        <v>0</v>
      </c>
      <c r="AK3645" s="21">
        <f t="shared" si="2571"/>
        <v>0</v>
      </c>
      <c r="AL3645" s="21">
        <f t="shared" si="2571"/>
        <v>0</v>
      </c>
      <c r="AM3645" s="21">
        <f t="shared" si="2571"/>
        <v>0</v>
      </c>
      <c r="AN3645" s="21">
        <f t="shared" si="2571"/>
        <v>0</v>
      </c>
      <c r="AO3645" s="21">
        <f t="shared" si="2571"/>
        <v>0</v>
      </c>
      <c r="AP3645" s="21">
        <f t="shared" si="2571"/>
        <v>0</v>
      </c>
      <c r="AQ3645" s="21">
        <f t="shared" si="2571"/>
        <v>0</v>
      </c>
      <c r="AR3645" s="21">
        <f t="shared" si="2571"/>
        <v>0</v>
      </c>
      <c r="AS3645" s="21">
        <f t="shared" si="2571"/>
        <v>0</v>
      </c>
      <c r="AT3645" s="21">
        <f t="shared" si="2571"/>
        <v>0</v>
      </c>
      <c r="AU3645" s="21">
        <f t="shared" si="2571"/>
        <v>0</v>
      </c>
      <c r="AV3645" s="21">
        <f t="shared" si="2571"/>
        <v>0</v>
      </c>
      <c r="AW3645" s="21">
        <f t="shared" si="2571"/>
        <v>0</v>
      </c>
      <c r="AX3645" s="21">
        <f t="shared" si="2571"/>
        <v>0</v>
      </c>
      <c r="AY3645" s="21">
        <f t="shared" si="2571"/>
        <v>0</v>
      </c>
      <c r="AZ3645" s="21">
        <f t="shared" si="2571"/>
        <v>0</v>
      </c>
      <c r="BA3645" s="21">
        <f t="shared" si="2571"/>
        <v>0</v>
      </c>
      <c r="BB3645" s="21">
        <f t="shared" si="2571"/>
        <v>0</v>
      </c>
      <c r="BC3645" s="21">
        <f t="shared" si="2571"/>
        <v>0</v>
      </c>
      <c r="BD3645" s="21">
        <f t="shared" si="2571"/>
        <v>0</v>
      </c>
    </row>
    <row r="3646" spans="1:56" ht="16" x14ac:dyDescent="0.2">
      <c r="B3646" s="11">
        <f t="shared" si="2568"/>
        <v>135</v>
      </c>
      <c r="C3646" s="12" t="str">
        <f t="shared" si="2568"/>
        <v>SCI RETAIL RENNES 2</v>
      </c>
      <c r="D3646" s="13" t="s">
        <v>1</v>
      </c>
      <c r="E3646" s="22">
        <v>0</v>
      </c>
      <c r="F3646" s="15"/>
      <c r="G3646" s="15"/>
      <c r="H3646" s="15"/>
      <c r="I3646" s="15"/>
      <c r="J3646" s="15"/>
      <c r="L3646" s="20" t="s">
        <v>233</v>
      </c>
      <c r="M3646" s="72"/>
      <c r="N3646" s="72"/>
      <c r="O3646" s="21">
        <f>($E3659&gt;O$3)*($E3656&lt;O$2)*((O$3-O$2+1)/O$4)
+($E3659&gt;O$3)*($E3656&gt;=O$2)*($E3656&lt;=O$3)*((O$3-$E3656)/O$4)
+($E3659&gt;O$3)*($E3656&gt;O$3)*(0)
+($E3659&lt;=O$3)*($E3659&gt;=O$2)*($E3656&lt;O$2)*(($E3659-O$2)/O$4)
+($E3659&lt;=O$3)*($E3659&gt;=O$2)*($E3656&lt;=O$3)*($E3656&gt;=O$2)*(($E3659-$E3656)/O$4)
+($E3659&lt;O$2)*(0)</f>
        <v>0</v>
      </c>
      <c r="P3646" s="21">
        <f t="shared" ref="P3646:BD3646" si="2572">($E3659&gt;P$3)*($E3656&lt;P$2)*((P$3-P$2+1)/P$4)
+($E3659&gt;P$3)*($E3656&gt;=P$2)*($E3656&lt;=P$3)*((P$3-$E3656)/P$4)
+($E3659&gt;P$3)*($E3656&gt;P$3)*(0)
+($E3659&lt;=P$3)*($E3659&gt;=P$2)*($E3656&lt;P$2)*(($E3659-P$2)/P$4)
+($E3659&lt;=P$3)*($E3659&gt;=P$2)*($E3656&lt;=P$3)*($E3656&gt;=P$2)*(($E3659-$E3656)/P$4)
+($E3659&lt;P$2)*(0)</f>
        <v>0</v>
      </c>
      <c r="Q3646" s="21">
        <f t="shared" si="2572"/>
        <v>0</v>
      </c>
      <c r="R3646" s="21">
        <f t="shared" si="2572"/>
        <v>0</v>
      </c>
      <c r="S3646" s="21">
        <f t="shared" si="2572"/>
        <v>0</v>
      </c>
      <c r="T3646" s="21">
        <f t="shared" si="2572"/>
        <v>0</v>
      </c>
      <c r="U3646" s="21">
        <f t="shared" si="2572"/>
        <v>0</v>
      </c>
      <c r="V3646" s="21">
        <f t="shared" si="2572"/>
        <v>0</v>
      </c>
      <c r="W3646" s="21">
        <f t="shared" si="2572"/>
        <v>0</v>
      </c>
      <c r="X3646" s="21">
        <f t="shared" si="2572"/>
        <v>0</v>
      </c>
      <c r="Y3646" s="21">
        <f t="shared" si="2572"/>
        <v>0</v>
      </c>
      <c r="Z3646" s="21">
        <f t="shared" si="2572"/>
        <v>0</v>
      </c>
      <c r="AA3646" s="21">
        <f t="shared" si="2572"/>
        <v>0</v>
      </c>
      <c r="AB3646" s="21">
        <f t="shared" si="2572"/>
        <v>0</v>
      </c>
      <c r="AC3646" s="21">
        <f t="shared" si="2572"/>
        <v>0</v>
      </c>
      <c r="AD3646" s="21">
        <f t="shared" si="2572"/>
        <v>0</v>
      </c>
      <c r="AE3646" s="21">
        <f t="shared" si="2572"/>
        <v>0</v>
      </c>
      <c r="AF3646" s="21">
        <f t="shared" si="2572"/>
        <v>0</v>
      </c>
      <c r="AG3646" s="21">
        <f t="shared" si="2572"/>
        <v>0</v>
      </c>
      <c r="AH3646" s="21">
        <f t="shared" si="2572"/>
        <v>0</v>
      </c>
      <c r="AI3646" s="21">
        <f t="shared" si="2572"/>
        <v>0</v>
      </c>
      <c r="AJ3646" s="21">
        <f t="shared" si="2572"/>
        <v>0</v>
      </c>
      <c r="AK3646" s="21">
        <f t="shared" si="2572"/>
        <v>0</v>
      </c>
      <c r="AL3646" s="21">
        <f t="shared" si="2572"/>
        <v>0</v>
      </c>
      <c r="AM3646" s="21">
        <f t="shared" si="2572"/>
        <v>0</v>
      </c>
      <c r="AN3646" s="21">
        <f t="shared" si="2572"/>
        <v>0</v>
      </c>
      <c r="AO3646" s="21">
        <f t="shared" si="2572"/>
        <v>0</v>
      </c>
      <c r="AP3646" s="21">
        <f t="shared" si="2572"/>
        <v>0</v>
      </c>
      <c r="AQ3646" s="21">
        <f t="shared" si="2572"/>
        <v>0</v>
      </c>
      <c r="AR3646" s="21">
        <f t="shared" si="2572"/>
        <v>0</v>
      </c>
      <c r="AS3646" s="21">
        <f t="shared" si="2572"/>
        <v>0</v>
      </c>
      <c r="AT3646" s="21">
        <f t="shared" si="2572"/>
        <v>0</v>
      </c>
      <c r="AU3646" s="21">
        <f t="shared" si="2572"/>
        <v>0</v>
      </c>
      <c r="AV3646" s="21">
        <f t="shared" si="2572"/>
        <v>0</v>
      </c>
      <c r="AW3646" s="21">
        <f t="shared" si="2572"/>
        <v>0</v>
      </c>
      <c r="AX3646" s="21">
        <f t="shared" si="2572"/>
        <v>0</v>
      </c>
      <c r="AY3646" s="21">
        <f t="shared" si="2572"/>
        <v>0</v>
      </c>
      <c r="AZ3646" s="21">
        <f t="shared" si="2572"/>
        <v>0</v>
      </c>
      <c r="BA3646" s="21">
        <f t="shared" si="2572"/>
        <v>0</v>
      </c>
      <c r="BB3646" s="21">
        <f t="shared" si="2572"/>
        <v>0</v>
      </c>
      <c r="BC3646" s="21">
        <f t="shared" si="2572"/>
        <v>0</v>
      </c>
      <c r="BD3646" s="21">
        <f t="shared" si="2572"/>
        <v>0</v>
      </c>
    </row>
    <row r="3647" spans="1:56" ht="16" x14ac:dyDescent="0.2">
      <c r="B3647" s="11">
        <f t="shared" si="2568"/>
        <v>135</v>
      </c>
      <c r="C3647" s="12" t="str">
        <f t="shared" si="2568"/>
        <v>SCI RETAIL RENNES 2</v>
      </c>
      <c r="K3647" s="24"/>
      <c r="L3647" s="20" t="s">
        <v>234</v>
      </c>
      <c r="M3647" s="72"/>
      <c r="N3647" s="72"/>
      <c r="O3647" s="21">
        <f>($E3662&gt;0)*($E3659&lt;O$2)*(EDATE($E3659,$E3662)&gt;O$3)*((O$3-O$2+1)/O$4)
+($E3662&gt;0)*($E3659&lt;O$2)*(EDATE($E3659,$E3662)&gt;=O$2)*(EDATE($E3659,$E3662)&lt;=O$3)*((EDATE($E3659,$E3662)-O$2)/O$4)
+($E3662&gt;0)*($E3659&lt;O$2)*(EDATE($E3659,$E3662)&lt;O$2)*(0)
+($E3662&gt;0)*($E3659&gt;=O$2)*($E3659&lt;=O$3)*(EDATE($E3659,$E3662)&gt;=O$2)*(EDATE($E3659,$E3662)&lt;=O$3)*((EDATE($E3659,$E3662)-$E3659+1)/O$4)
+($E3662&gt;0)*($E3659&gt;=O$2)*($E3659&lt;=O$3)*(EDATE($E3659,$E3662)&gt;O$3)*((O$3-$E3659+1)/O$4)
+($E3662&gt;0)*($E3659&gt;O$3)*(0)</f>
        <v>0</v>
      </c>
      <c r="P3647" s="21">
        <f t="shared" ref="P3647:BD3647" si="2573">($E3662&gt;0)*($E3659&lt;P$2)*(EDATE($E3659,$E3662)&gt;P$3)*((P$3-P$2+1)/P$4)
+($E3662&gt;0)*($E3659&lt;P$2)*(EDATE($E3659,$E3662)&gt;=P$2)*(EDATE($E3659,$E3662)&lt;=P$3)*((EDATE($E3659,$E3662)-P$2)/P$4)
+($E3662&gt;0)*($E3659&lt;P$2)*(EDATE($E3659,$E3662)&lt;P$2)*(0)
+($E3662&gt;0)*($E3659&gt;=P$2)*($E3659&lt;=P$3)*(EDATE($E3659,$E3662)&gt;=P$2)*(EDATE($E3659,$E3662)&lt;=P$3)*((EDATE($E3659,$E3662)-$E3659+1)/P$4)
+($E3662&gt;0)*($E3659&gt;=P$2)*($E3659&lt;=P$3)*(EDATE($E3659,$E3662)&gt;P$3)*((P$3-$E3659+1)/P$4)
+($E3662&gt;0)*($E3659&gt;P$3)*(0)</f>
        <v>0</v>
      </c>
      <c r="Q3647" s="21">
        <f t="shared" si="2573"/>
        <v>0</v>
      </c>
      <c r="R3647" s="21">
        <f t="shared" si="2573"/>
        <v>0</v>
      </c>
      <c r="S3647" s="21">
        <f t="shared" si="2573"/>
        <v>0</v>
      </c>
      <c r="T3647" s="21">
        <f t="shared" si="2573"/>
        <v>0</v>
      </c>
      <c r="U3647" s="21">
        <f t="shared" si="2573"/>
        <v>0</v>
      </c>
      <c r="V3647" s="21">
        <f t="shared" si="2573"/>
        <v>0</v>
      </c>
      <c r="W3647" s="21">
        <f t="shared" si="2573"/>
        <v>0</v>
      </c>
      <c r="X3647" s="21">
        <f t="shared" si="2573"/>
        <v>0</v>
      </c>
      <c r="Y3647" s="21">
        <f t="shared" si="2573"/>
        <v>0</v>
      </c>
      <c r="Z3647" s="21">
        <f t="shared" si="2573"/>
        <v>0</v>
      </c>
      <c r="AA3647" s="21">
        <f t="shared" si="2573"/>
        <v>0</v>
      </c>
      <c r="AB3647" s="21">
        <f t="shared" si="2573"/>
        <v>0</v>
      </c>
      <c r="AC3647" s="21">
        <f t="shared" si="2573"/>
        <v>0</v>
      </c>
      <c r="AD3647" s="21">
        <f t="shared" si="2573"/>
        <v>0</v>
      </c>
      <c r="AE3647" s="21">
        <f t="shared" si="2573"/>
        <v>0</v>
      </c>
      <c r="AF3647" s="21">
        <f t="shared" si="2573"/>
        <v>0</v>
      </c>
      <c r="AG3647" s="21">
        <f t="shared" si="2573"/>
        <v>0</v>
      </c>
      <c r="AH3647" s="21">
        <f t="shared" si="2573"/>
        <v>0</v>
      </c>
      <c r="AI3647" s="21">
        <f t="shared" si="2573"/>
        <v>0</v>
      </c>
      <c r="AJ3647" s="21">
        <f t="shared" si="2573"/>
        <v>0</v>
      </c>
      <c r="AK3647" s="21">
        <f t="shared" si="2573"/>
        <v>0</v>
      </c>
      <c r="AL3647" s="21">
        <f t="shared" si="2573"/>
        <v>0</v>
      </c>
      <c r="AM3647" s="21">
        <f t="shared" si="2573"/>
        <v>0</v>
      </c>
      <c r="AN3647" s="21">
        <f t="shared" si="2573"/>
        <v>0</v>
      </c>
      <c r="AO3647" s="21">
        <f t="shared" si="2573"/>
        <v>0</v>
      </c>
      <c r="AP3647" s="21">
        <f t="shared" si="2573"/>
        <v>0</v>
      </c>
      <c r="AQ3647" s="21">
        <f t="shared" si="2573"/>
        <v>0</v>
      </c>
      <c r="AR3647" s="21">
        <f t="shared" si="2573"/>
        <v>0</v>
      </c>
      <c r="AS3647" s="21">
        <f t="shared" si="2573"/>
        <v>0</v>
      </c>
      <c r="AT3647" s="21">
        <f t="shared" si="2573"/>
        <v>0</v>
      </c>
      <c r="AU3647" s="21">
        <f t="shared" si="2573"/>
        <v>0</v>
      </c>
      <c r="AV3647" s="21">
        <f t="shared" si="2573"/>
        <v>0</v>
      </c>
      <c r="AW3647" s="21">
        <f t="shared" si="2573"/>
        <v>0</v>
      </c>
      <c r="AX3647" s="21">
        <f t="shared" si="2573"/>
        <v>0</v>
      </c>
      <c r="AY3647" s="21">
        <f t="shared" si="2573"/>
        <v>0</v>
      </c>
      <c r="AZ3647" s="21">
        <f t="shared" si="2573"/>
        <v>0</v>
      </c>
      <c r="BA3647" s="21">
        <f t="shared" si="2573"/>
        <v>0</v>
      </c>
      <c r="BB3647" s="21">
        <f t="shared" si="2573"/>
        <v>0</v>
      </c>
      <c r="BC3647" s="21">
        <f t="shared" si="2573"/>
        <v>0</v>
      </c>
      <c r="BD3647" s="21">
        <f t="shared" si="2573"/>
        <v>0</v>
      </c>
    </row>
    <row r="3648" spans="1:56" ht="16" x14ac:dyDescent="0.2">
      <c r="B3648" s="11">
        <f t="shared" si="2568"/>
        <v>135</v>
      </c>
      <c r="C3648" s="12" t="str">
        <f t="shared" si="2568"/>
        <v>SCI RETAIL RENNES 2</v>
      </c>
      <c r="D3648" s="25" t="s">
        <v>235</v>
      </c>
      <c r="E3648" s="26">
        <v>0</v>
      </c>
      <c r="F3648" s="15"/>
      <c r="G3648" s="25" t="s">
        <v>236</v>
      </c>
      <c r="H3648" s="25" t="s">
        <v>237</v>
      </c>
      <c r="I3648" s="25" t="s">
        <v>238</v>
      </c>
      <c r="J3648" s="25" t="s">
        <v>239</v>
      </c>
      <c r="K3648" s="24"/>
      <c r="L3648" s="27" t="s">
        <v>240</v>
      </c>
      <c r="M3648" s="83"/>
      <c r="N3648" s="83"/>
      <c r="O3648" s="28">
        <f>($H3660&gt;0)*($J3660&lt;O$2)*0
+($H3660&gt;0)*($J3660&gt;=O$2)*($J3660&lt;=O$3)*(($J3660-O$2+1)/O$4)
+($H3660&gt;0)*($J3660&gt;O$3)*($I3660&gt;O$3)*0
+($H3660&gt;0)*($J3660&gt;O$3)*($I3660&lt;=O$3)*($I3660&gt;=O$2)*((O$3-$I3660+1)/O$4)
+($H3660&gt;0)*($J3660&gt;O$3)*($I3660&lt;O$2)*1
+($H3660&gt;0)*($I3660&gt;O$3)*0
+($H3661&gt;0)*($J3661&lt;O$2)*0
+($H3661&gt;0)*($J3661&gt;=O$2)*($J3661&lt;=O$3)*(($J3661-O$2+1)/O$4)
+($H3661&gt;0)*($J3661&gt;O$3)*($I3661&gt;O$3)*0
+($H3661&gt;0)*($J3661&gt;O$3)*($I3661&lt;=O$3)*($I3661&gt;=O$2)*((O$3-$I3661+1)/O$4)
+($H3661&gt;0)*($J3661&gt;O$3)*($I3661&lt;O$2)*1
+($H3661&gt;0)*($I3661&gt;O$3)*0
+($H3662&gt;0)*($J3662&lt;O$2)*0
+($H3662&gt;0)*($J3662&gt;=O$2)*($J3662&lt;=O$3)*(($J3662-O$2+1)/O$4)
+($H3662&gt;0)*($J3662&gt;O$3)*($I3662&gt;O$3)*0
+($H3662&gt;0)*($J3662&gt;O$3)*($I3662&lt;=O$3)*($I3662&gt;=O$2)*((O$3-$I3662+1)/O$4)
+($H3662&gt;0)*($J3662&gt;O$3)*($I3662&lt;O$2)*1
+($H3662&gt;0)*($I3662&gt;O$3)*0</f>
        <v>0</v>
      </c>
      <c r="P3648" s="28">
        <f t="shared" ref="P3648:BD3648" si="2574">($H3660&gt;0)*($J3660&lt;P$2)*0
+($H3660&gt;0)*($J3660&gt;=P$2)*($J3660&lt;=P$3)*(($J3660-P$2+1)/P$4)
+($H3660&gt;0)*($J3660&gt;P$3)*($I3660&gt;P$3)*0
+($H3660&gt;0)*($J3660&gt;P$3)*($I3660&lt;=P$3)*($I3660&gt;=P$2)*((P$3-$I3660+1)/P$4)
+($H3660&gt;0)*($J3660&gt;P$3)*($I3660&lt;P$2)*1
+($H3660&gt;0)*($I3660&gt;P$3)*0
+($H3661&gt;0)*($J3661&lt;P$2)*0
+($H3661&gt;0)*($J3661&gt;=P$2)*($J3661&lt;=P$3)*(($J3661-P$2+1)/P$4)
+($H3661&gt;0)*($J3661&gt;P$3)*($I3661&gt;P$3)*0
+($H3661&gt;0)*($J3661&gt;P$3)*($I3661&lt;=P$3)*($I3661&gt;=P$2)*((P$3-$I3661+1)/P$4)
+($H3661&gt;0)*($J3661&gt;P$3)*($I3661&lt;P$2)*1
+($H3661&gt;0)*($I3661&gt;P$3)*0
+($H3662&gt;0)*($J3662&lt;P$2)*0
+($H3662&gt;0)*($J3662&gt;=P$2)*($J3662&lt;=P$3)*(($J3662-P$2+1)/P$4)
+($H3662&gt;0)*($J3662&gt;P$3)*($I3662&gt;P$3)*0
+($H3662&gt;0)*($J3662&gt;P$3)*($I3662&lt;=P$3)*($I3662&gt;=P$2)*((P$3-$I3662+1)/P$4)
+($H3662&gt;0)*($J3662&gt;P$3)*($I3662&lt;P$2)*1
+($H3662&gt;0)*($I3662&gt;P$3)*0</f>
        <v>0</v>
      </c>
      <c r="Q3648" s="28">
        <f t="shared" si="2574"/>
        <v>0</v>
      </c>
      <c r="R3648" s="28">
        <f t="shared" si="2574"/>
        <v>0</v>
      </c>
      <c r="S3648" s="28">
        <f t="shared" si="2574"/>
        <v>0</v>
      </c>
      <c r="T3648" s="28">
        <f t="shared" si="2574"/>
        <v>0</v>
      </c>
      <c r="U3648" s="28">
        <f t="shared" si="2574"/>
        <v>0</v>
      </c>
      <c r="V3648" s="28">
        <f t="shared" si="2574"/>
        <v>0</v>
      </c>
      <c r="W3648" s="28">
        <f t="shared" si="2574"/>
        <v>0</v>
      </c>
      <c r="X3648" s="28">
        <f t="shared" si="2574"/>
        <v>0</v>
      </c>
      <c r="Y3648" s="28">
        <f t="shared" si="2574"/>
        <v>0</v>
      </c>
      <c r="Z3648" s="28">
        <f t="shared" si="2574"/>
        <v>0</v>
      </c>
      <c r="AA3648" s="28">
        <f t="shared" si="2574"/>
        <v>0</v>
      </c>
      <c r="AB3648" s="28">
        <f t="shared" si="2574"/>
        <v>0</v>
      </c>
      <c r="AC3648" s="28">
        <f t="shared" si="2574"/>
        <v>0</v>
      </c>
      <c r="AD3648" s="28">
        <f t="shared" si="2574"/>
        <v>0</v>
      </c>
      <c r="AE3648" s="28">
        <f t="shared" si="2574"/>
        <v>0</v>
      </c>
      <c r="AF3648" s="28">
        <f t="shared" si="2574"/>
        <v>0</v>
      </c>
      <c r="AG3648" s="28">
        <f t="shared" si="2574"/>
        <v>0</v>
      </c>
      <c r="AH3648" s="28">
        <f t="shared" si="2574"/>
        <v>0</v>
      </c>
      <c r="AI3648" s="28">
        <f t="shared" si="2574"/>
        <v>0</v>
      </c>
      <c r="AJ3648" s="28">
        <f t="shared" si="2574"/>
        <v>0</v>
      </c>
      <c r="AK3648" s="28">
        <f t="shared" si="2574"/>
        <v>0</v>
      </c>
      <c r="AL3648" s="28">
        <f t="shared" si="2574"/>
        <v>0</v>
      </c>
      <c r="AM3648" s="28">
        <f t="shared" si="2574"/>
        <v>0</v>
      </c>
      <c r="AN3648" s="28">
        <f t="shared" si="2574"/>
        <v>0</v>
      </c>
      <c r="AO3648" s="28">
        <f t="shared" si="2574"/>
        <v>0</v>
      </c>
      <c r="AP3648" s="28">
        <f t="shared" si="2574"/>
        <v>0</v>
      </c>
      <c r="AQ3648" s="28">
        <f t="shared" si="2574"/>
        <v>0</v>
      </c>
      <c r="AR3648" s="28">
        <f t="shared" si="2574"/>
        <v>0</v>
      </c>
      <c r="AS3648" s="28">
        <f t="shared" si="2574"/>
        <v>0</v>
      </c>
      <c r="AT3648" s="28">
        <f t="shared" si="2574"/>
        <v>0</v>
      </c>
      <c r="AU3648" s="28">
        <f t="shared" si="2574"/>
        <v>0</v>
      </c>
      <c r="AV3648" s="28">
        <f t="shared" si="2574"/>
        <v>0</v>
      </c>
      <c r="AW3648" s="28">
        <f t="shared" si="2574"/>
        <v>0</v>
      </c>
      <c r="AX3648" s="28">
        <f t="shared" si="2574"/>
        <v>0</v>
      </c>
      <c r="AY3648" s="28">
        <f t="shared" si="2574"/>
        <v>0</v>
      </c>
      <c r="AZ3648" s="28">
        <f t="shared" si="2574"/>
        <v>0</v>
      </c>
      <c r="BA3648" s="28">
        <f t="shared" si="2574"/>
        <v>0</v>
      </c>
      <c r="BB3648" s="28">
        <f t="shared" si="2574"/>
        <v>0</v>
      </c>
      <c r="BC3648" s="28">
        <f t="shared" si="2574"/>
        <v>0</v>
      </c>
      <c r="BD3648" s="28">
        <f t="shared" si="2574"/>
        <v>0</v>
      </c>
    </row>
    <row r="3649" spans="1:56" ht="16" x14ac:dyDescent="0.2">
      <c r="B3649" s="11">
        <f t="shared" si="2568"/>
        <v>135</v>
      </c>
      <c r="C3649" s="12" t="str">
        <f t="shared" si="2568"/>
        <v>SCI RETAIL RENNES 2</v>
      </c>
      <c r="D3649" s="25" t="s">
        <v>241</v>
      </c>
      <c r="E3649" s="29">
        <v>0</v>
      </c>
      <c r="F3649" s="15"/>
      <c r="G3649" s="30" t="s">
        <v>10</v>
      </c>
      <c r="H3649" s="31">
        <v>0</v>
      </c>
      <c r="I3649" s="32">
        <v>0</v>
      </c>
      <c r="J3649" s="32">
        <v>0</v>
      </c>
      <c r="K3649" s="24"/>
      <c r="L3649" s="33" t="s">
        <v>242</v>
      </c>
      <c r="M3649" s="73"/>
      <c r="N3649" s="73"/>
      <c r="O3649" s="34">
        <f>($E3659&lt;=O$3)*($E3659&gt;O$2)*((O$3-$E3659+1)/O$4)
+($E3659&lt;=O$2)*((O$3-O$2+1)/O$4)
+($E3659&gt;O$3)*(0)</f>
        <v>1</v>
      </c>
      <c r="P3649" s="34">
        <f t="shared" ref="P3649:BD3649" si="2575">($E3659&lt;=P$3)*($E3659&gt;P$2)*((P$3-$E3659+1)/P$4)
+($E3659&lt;=P$2)*((P$3-P$2+1)/P$4)
+($E3659&gt;P$3)*(0)</f>
        <v>1</v>
      </c>
      <c r="Q3649" s="34">
        <f t="shared" si="2575"/>
        <v>1</v>
      </c>
      <c r="R3649" s="34">
        <f t="shared" si="2575"/>
        <v>1</v>
      </c>
      <c r="S3649" s="34">
        <f t="shared" si="2575"/>
        <v>1</v>
      </c>
      <c r="T3649" s="34">
        <f t="shared" si="2575"/>
        <v>1</v>
      </c>
      <c r="U3649" s="34">
        <f t="shared" si="2575"/>
        <v>1</v>
      </c>
      <c r="V3649" s="34">
        <f t="shared" si="2575"/>
        <v>1</v>
      </c>
      <c r="W3649" s="34">
        <f t="shared" si="2575"/>
        <v>1</v>
      </c>
      <c r="X3649" s="34">
        <f t="shared" si="2575"/>
        <v>1</v>
      </c>
      <c r="Y3649" s="34">
        <f t="shared" si="2575"/>
        <v>1</v>
      </c>
      <c r="Z3649" s="34">
        <f t="shared" si="2575"/>
        <v>1</v>
      </c>
      <c r="AA3649" s="34">
        <f t="shared" si="2575"/>
        <v>1</v>
      </c>
      <c r="AB3649" s="34">
        <f t="shared" si="2575"/>
        <v>1</v>
      </c>
      <c r="AC3649" s="34">
        <f t="shared" si="2575"/>
        <v>1</v>
      </c>
      <c r="AD3649" s="34">
        <f t="shared" si="2575"/>
        <v>1</v>
      </c>
      <c r="AE3649" s="34">
        <f t="shared" si="2575"/>
        <v>1</v>
      </c>
      <c r="AF3649" s="34">
        <f t="shared" si="2575"/>
        <v>1</v>
      </c>
      <c r="AG3649" s="34">
        <f t="shared" si="2575"/>
        <v>1</v>
      </c>
      <c r="AH3649" s="34">
        <f t="shared" si="2575"/>
        <v>1</v>
      </c>
      <c r="AI3649" s="34">
        <f t="shared" si="2575"/>
        <v>1</v>
      </c>
      <c r="AJ3649" s="34">
        <f t="shared" si="2575"/>
        <v>1</v>
      </c>
      <c r="AK3649" s="34">
        <f t="shared" si="2575"/>
        <v>1</v>
      </c>
      <c r="AL3649" s="34">
        <f t="shared" si="2575"/>
        <v>1</v>
      </c>
      <c r="AM3649" s="34">
        <f t="shared" si="2575"/>
        <v>1</v>
      </c>
      <c r="AN3649" s="34">
        <f t="shared" si="2575"/>
        <v>1</v>
      </c>
      <c r="AO3649" s="34">
        <f t="shared" si="2575"/>
        <v>1</v>
      </c>
      <c r="AP3649" s="34">
        <f t="shared" si="2575"/>
        <v>1</v>
      </c>
      <c r="AQ3649" s="34">
        <f t="shared" si="2575"/>
        <v>1</v>
      </c>
      <c r="AR3649" s="34">
        <f t="shared" si="2575"/>
        <v>1</v>
      </c>
      <c r="AS3649" s="34">
        <f t="shared" si="2575"/>
        <v>1</v>
      </c>
      <c r="AT3649" s="34">
        <f t="shared" si="2575"/>
        <v>1</v>
      </c>
      <c r="AU3649" s="34">
        <f t="shared" si="2575"/>
        <v>1</v>
      </c>
      <c r="AV3649" s="34">
        <f t="shared" si="2575"/>
        <v>1</v>
      </c>
      <c r="AW3649" s="34">
        <f t="shared" si="2575"/>
        <v>1</v>
      </c>
      <c r="AX3649" s="34">
        <f t="shared" si="2575"/>
        <v>1</v>
      </c>
      <c r="AY3649" s="34">
        <f t="shared" si="2575"/>
        <v>1</v>
      </c>
      <c r="AZ3649" s="34">
        <f t="shared" si="2575"/>
        <v>1</v>
      </c>
      <c r="BA3649" s="34">
        <f t="shared" si="2575"/>
        <v>1</v>
      </c>
      <c r="BB3649" s="34">
        <f t="shared" si="2575"/>
        <v>1</v>
      </c>
      <c r="BC3649" s="34">
        <f t="shared" si="2575"/>
        <v>1</v>
      </c>
      <c r="BD3649" s="34">
        <f t="shared" si="2575"/>
        <v>1</v>
      </c>
    </row>
    <row r="3650" spans="1:56" ht="16" x14ac:dyDescent="0.2">
      <c r="A3650" s="35"/>
      <c r="B3650" s="11">
        <f t="shared" si="2568"/>
        <v>135</v>
      </c>
      <c r="C3650" s="12" t="str">
        <f t="shared" si="2568"/>
        <v>SCI RETAIL RENNES 2</v>
      </c>
      <c r="D3650" s="25" t="s">
        <v>243</v>
      </c>
      <c r="E3650" s="29">
        <v>0</v>
      </c>
      <c r="F3650" s="15"/>
      <c r="G3650" s="30" t="s">
        <v>11</v>
      </c>
      <c r="H3650" s="31">
        <v>0</v>
      </c>
      <c r="I3650" s="32">
        <v>0</v>
      </c>
      <c r="J3650" s="32">
        <v>0</v>
      </c>
      <c r="K3650" s="35"/>
      <c r="M3650" s="84">
        <v>44743</v>
      </c>
      <c r="O3650" s="15"/>
      <c r="P3650" s="15"/>
      <c r="Q3650" s="15"/>
      <c r="R3650" s="15"/>
      <c r="S3650" s="15"/>
      <c r="T3650" s="15"/>
      <c r="U3650" s="15"/>
      <c r="V3650" s="15"/>
      <c r="W3650" s="15"/>
      <c r="X3650" s="15"/>
      <c r="Y3650" s="15"/>
      <c r="Z3650" s="15"/>
      <c r="AA3650" s="15"/>
      <c r="AB3650" s="15"/>
      <c r="AC3650" s="15"/>
      <c r="AD3650" s="15"/>
      <c r="AE3650" s="15"/>
      <c r="AF3650" s="15"/>
      <c r="AG3650" s="15"/>
      <c r="AH3650" s="15"/>
      <c r="AI3650" s="15"/>
      <c r="AJ3650" s="15"/>
      <c r="AK3650" s="15"/>
      <c r="AL3650" s="15"/>
      <c r="AM3650" s="15"/>
      <c r="AN3650" s="15"/>
      <c r="AO3650" s="15"/>
      <c r="AP3650" s="15"/>
      <c r="AQ3650" s="15"/>
      <c r="AR3650" s="15"/>
      <c r="AS3650" s="15"/>
      <c r="AT3650" s="15"/>
      <c r="AU3650" s="15"/>
      <c r="AV3650" s="15"/>
      <c r="AW3650" s="15"/>
      <c r="AX3650" s="15"/>
      <c r="AY3650" s="15"/>
      <c r="AZ3650" s="15"/>
      <c r="BA3650" s="15"/>
      <c r="BB3650" s="15"/>
      <c r="BC3650" s="15"/>
      <c r="BD3650" s="15"/>
    </row>
    <row r="3651" spans="1:56" ht="16" x14ac:dyDescent="0.2">
      <c r="B3651" s="11">
        <f t="shared" si="2568"/>
        <v>135</v>
      </c>
      <c r="C3651" s="12" t="str">
        <f t="shared" si="2568"/>
        <v>SCI RETAIL RENNES 2</v>
      </c>
      <c r="D3651" s="25" t="s">
        <v>244</v>
      </c>
      <c r="E3651" s="29">
        <v>0</v>
      </c>
      <c r="F3651" s="15"/>
      <c r="G3651" s="36" t="s">
        <v>12</v>
      </c>
      <c r="H3651" s="31">
        <v>0</v>
      </c>
      <c r="I3651" s="32">
        <v>0</v>
      </c>
      <c r="J3651" s="32">
        <v>0</v>
      </c>
      <c r="K3651" s="24"/>
      <c r="L3651" s="37" t="s">
        <v>245</v>
      </c>
      <c r="M3651" s="74">
        <v>1</v>
      </c>
      <c r="N3651" s="74">
        <v>1</v>
      </c>
      <c r="O3651" s="38">
        <v>1.02</v>
      </c>
      <c r="P3651" s="38">
        <v>1.02</v>
      </c>
      <c r="Q3651" s="38">
        <v>1.02</v>
      </c>
      <c r="R3651" s="38">
        <v>1.02</v>
      </c>
      <c r="S3651" s="38">
        <v>1.0302</v>
      </c>
      <c r="T3651" s="38">
        <v>1.0302</v>
      </c>
      <c r="U3651" s="38">
        <v>1.0302</v>
      </c>
      <c r="V3651" s="38">
        <v>1.0302</v>
      </c>
      <c r="W3651" s="38">
        <v>1.040502</v>
      </c>
      <c r="X3651" s="38">
        <v>1.040502</v>
      </c>
      <c r="Y3651" s="38">
        <v>1.040502</v>
      </c>
      <c r="Z3651" s="38">
        <v>1.040502</v>
      </c>
      <c r="AA3651" s="38">
        <v>1.0509070200000001</v>
      </c>
      <c r="AB3651" s="38">
        <v>1.0509070200000001</v>
      </c>
      <c r="AC3651" s="38">
        <v>1.0509070200000001</v>
      </c>
      <c r="AD3651" s="38">
        <v>1.0509070200000001</v>
      </c>
      <c r="AE3651" s="38">
        <v>1.0614160902000001</v>
      </c>
      <c r="AF3651" s="38">
        <v>1.0614160902000001</v>
      </c>
      <c r="AG3651" s="38">
        <v>1.0614160902000001</v>
      </c>
      <c r="AH3651" s="38">
        <v>1.0614160902000001</v>
      </c>
      <c r="AI3651" s="38">
        <v>1.0720302511020001</v>
      </c>
      <c r="AJ3651" s="38">
        <v>1.0720302511020001</v>
      </c>
      <c r="AK3651" s="38">
        <v>1.0720302511020001</v>
      </c>
      <c r="AL3651" s="38">
        <v>1.0720302511020001</v>
      </c>
      <c r="AM3651" s="38">
        <v>1.0827505536130202</v>
      </c>
      <c r="AN3651" s="38">
        <v>1.0827505536130202</v>
      </c>
      <c r="AO3651" s="38">
        <v>1.0827505536130202</v>
      </c>
      <c r="AP3651" s="38">
        <v>1.0827505536130202</v>
      </c>
      <c r="AQ3651" s="38">
        <v>1.0935780591491504</v>
      </c>
      <c r="AR3651" s="38">
        <v>1.0935780591491504</v>
      </c>
      <c r="AS3651" s="38">
        <v>1.0935780591491504</v>
      </c>
      <c r="AT3651" s="38">
        <v>1.0935780591491504</v>
      </c>
      <c r="AU3651" s="38">
        <v>1.104513839740642</v>
      </c>
      <c r="AV3651" s="38">
        <v>1.104513839740642</v>
      </c>
      <c r="AW3651" s="38">
        <v>1.104513839740642</v>
      </c>
      <c r="AX3651" s="38">
        <v>1.104513839740642</v>
      </c>
      <c r="AY3651" s="38">
        <v>1.1155589781380484</v>
      </c>
      <c r="AZ3651" s="38">
        <v>1.1155589781380484</v>
      </c>
      <c r="BA3651" s="38">
        <v>1.1155589781380484</v>
      </c>
      <c r="BB3651" s="38">
        <v>1.1155589781380484</v>
      </c>
      <c r="BC3651" s="38">
        <v>1.1267145679194288</v>
      </c>
      <c r="BD3651" s="38">
        <v>1.1267145679194288</v>
      </c>
    </row>
    <row r="3652" spans="1:56" ht="16" x14ac:dyDescent="0.2">
      <c r="B3652" s="11">
        <f t="shared" si="2568"/>
        <v>135</v>
      </c>
      <c r="C3652" s="12" t="str">
        <f t="shared" si="2568"/>
        <v>SCI RETAIL RENNES 2</v>
      </c>
      <c r="D3652" s="25" t="s">
        <v>25</v>
      </c>
      <c r="E3652" s="39" t="s">
        <v>30</v>
      </c>
      <c r="F3652" s="15"/>
      <c r="K3652" s="24"/>
      <c r="L3652" s="16" t="s">
        <v>246</v>
      </c>
      <c r="M3652" s="70"/>
      <c r="N3652" s="70"/>
      <c r="O3652" s="40">
        <f>O3645*$E3649/4+O3649*$E3660/4</f>
        <v>0</v>
      </c>
      <c r="P3652" s="40">
        <f t="shared" ref="P3652:BD3652" si="2576">P3645*$E3649/4+P3649*$E3660/4</f>
        <v>0</v>
      </c>
      <c r="Q3652" s="40">
        <f t="shared" si="2576"/>
        <v>0</v>
      </c>
      <c r="R3652" s="40">
        <f t="shared" si="2576"/>
        <v>0</v>
      </c>
      <c r="S3652" s="40">
        <f t="shared" si="2576"/>
        <v>0</v>
      </c>
      <c r="T3652" s="40">
        <f t="shared" si="2576"/>
        <v>0</v>
      </c>
      <c r="U3652" s="40">
        <f t="shared" si="2576"/>
        <v>0</v>
      </c>
      <c r="V3652" s="40">
        <f t="shared" si="2576"/>
        <v>0</v>
      </c>
      <c r="W3652" s="40">
        <f t="shared" si="2576"/>
        <v>0</v>
      </c>
      <c r="X3652" s="40">
        <f t="shared" si="2576"/>
        <v>0</v>
      </c>
      <c r="Y3652" s="40">
        <f t="shared" si="2576"/>
        <v>0</v>
      </c>
      <c r="Z3652" s="40">
        <f t="shared" si="2576"/>
        <v>0</v>
      </c>
      <c r="AA3652" s="40">
        <f t="shared" si="2576"/>
        <v>0</v>
      </c>
      <c r="AB3652" s="40">
        <f t="shared" si="2576"/>
        <v>0</v>
      </c>
      <c r="AC3652" s="40">
        <f t="shared" si="2576"/>
        <v>0</v>
      </c>
      <c r="AD3652" s="40">
        <f t="shared" si="2576"/>
        <v>0</v>
      </c>
      <c r="AE3652" s="40">
        <f t="shared" si="2576"/>
        <v>0</v>
      </c>
      <c r="AF3652" s="40">
        <f t="shared" si="2576"/>
        <v>0</v>
      </c>
      <c r="AG3652" s="40">
        <f t="shared" si="2576"/>
        <v>0</v>
      </c>
      <c r="AH3652" s="40">
        <f t="shared" si="2576"/>
        <v>0</v>
      </c>
      <c r="AI3652" s="40">
        <f t="shared" si="2576"/>
        <v>0</v>
      </c>
      <c r="AJ3652" s="40">
        <f t="shared" si="2576"/>
        <v>0</v>
      </c>
      <c r="AK3652" s="40">
        <f t="shared" si="2576"/>
        <v>0</v>
      </c>
      <c r="AL3652" s="40">
        <f t="shared" si="2576"/>
        <v>0</v>
      </c>
      <c r="AM3652" s="40">
        <f t="shared" si="2576"/>
        <v>0</v>
      </c>
      <c r="AN3652" s="40">
        <f t="shared" si="2576"/>
        <v>0</v>
      </c>
      <c r="AO3652" s="40">
        <f t="shared" si="2576"/>
        <v>0</v>
      </c>
      <c r="AP3652" s="40">
        <f t="shared" si="2576"/>
        <v>0</v>
      </c>
      <c r="AQ3652" s="40">
        <f t="shared" si="2576"/>
        <v>0</v>
      </c>
      <c r="AR3652" s="40">
        <f t="shared" si="2576"/>
        <v>0</v>
      </c>
      <c r="AS3652" s="40">
        <f t="shared" si="2576"/>
        <v>0</v>
      </c>
      <c r="AT3652" s="40">
        <f t="shared" si="2576"/>
        <v>0</v>
      </c>
      <c r="AU3652" s="40">
        <f t="shared" si="2576"/>
        <v>0</v>
      </c>
      <c r="AV3652" s="40">
        <f t="shared" si="2576"/>
        <v>0</v>
      </c>
      <c r="AW3652" s="40">
        <f t="shared" si="2576"/>
        <v>0</v>
      </c>
      <c r="AX3652" s="40">
        <f t="shared" si="2576"/>
        <v>0</v>
      </c>
      <c r="AY3652" s="40">
        <f t="shared" si="2576"/>
        <v>0</v>
      </c>
      <c r="AZ3652" s="40">
        <f t="shared" si="2576"/>
        <v>0</v>
      </c>
      <c r="BA3652" s="40">
        <f t="shared" si="2576"/>
        <v>0</v>
      </c>
      <c r="BB3652" s="40">
        <f t="shared" si="2576"/>
        <v>0</v>
      </c>
      <c r="BC3652" s="40">
        <f t="shared" si="2576"/>
        <v>0</v>
      </c>
      <c r="BD3652" s="40">
        <f t="shared" si="2576"/>
        <v>0</v>
      </c>
    </row>
    <row r="3653" spans="1:56" ht="16" x14ac:dyDescent="0.2">
      <c r="B3653" s="11">
        <f t="shared" si="2568"/>
        <v>135</v>
      </c>
      <c r="C3653" s="12" t="str">
        <f t="shared" si="2568"/>
        <v>SCI RETAIL RENNES 2</v>
      </c>
      <c r="D3653" s="25" t="s">
        <v>247</v>
      </c>
      <c r="E3653" s="39" t="s">
        <v>248</v>
      </c>
      <c r="F3653" s="15"/>
      <c r="G3653" s="25" t="s">
        <v>249</v>
      </c>
      <c r="H3653" s="26">
        <v>0</v>
      </c>
      <c r="I3653" s="25" t="s">
        <v>239</v>
      </c>
      <c r="J3653" s="26">
        <v>0</v>
      </c>
      <c r="K3653" s="24"/>
      <c r="L3653" s="20" t="s">
        <v>250</v>
      </c>
      <c r="M3653" s="72"/>
      <c r="N3653" s="72"/>
      <c r="O3653" s="41">
        <f>IF($E3659&gt;=O$3,IF(O$3&lt;=($E3648+365),O3652,IFERROR(O3645*$E3650/4*O3651+
$E3660*O3649/4*IFERROR(O3651/$E3661,0),0)),IF(O$3&lt;=($E3659+365),O3645*$E3650/4*O3651+$E3660*O3649/4*IFERROR(O3651/$E3661,0),IFERROR($E3660*O3649/4*IFERROR(O3651/$E3661,0),0)))</f>
        <v>0</v>
      </c>
      <c r="P3653" s="41">
        <f t="shared" ref="P3653:BD3653" si="2577">IF($E3659&gt;=P$3,IF(P$3&lt;=($E3648+365),P3652,IFERROR(P3645*$E3650/4*P3651+
$E3660*P3649/4*IFERROR(P3651/$E3661,0),0)),IF(P$3&lt;=($E3659+365),P3645*$E3650/4*P3651+$E3660*P3649/4*IFERROR(P3651/$E3661,0),IFERROR($E3660*P3649/4*IFERROR(P3651/$E3661,0),0)))</f>
        <v>0</v>
      </c>
      <c r="Q3653" s="41">
        <f t="shared" si="2577"/>
        <v>0</v>
      </c>
      <c r="R3653" s="41">
        <f t="shared" si="2577"/>
        <v>0</v>
      </c>
      <c r="S3653" s="41">
        <f t="shared" si="2577"/>
        <v>0</v>
      </c>
      <c r="T3653" s="41">
        <f t="shared" si="2577"/>
        <v>0</v>
      </c>
      <c r="U3653" s="41">
        <f t="shared" si="2577"/>
        <v>0</v>
      </c>
      <c r="V3653" s="41">
        <f t="shared" si="2577"/>
        <v>0</v>
      </c>
      <c r="W3653" s="41">
        <f t="shared" si="2577"/>
        <v>0</v>
      </c>
      <c r="X3653" s="41">
        <f t="shared" si="2577"/>
        <v>0</v>
      </c>
      <c r="Y3653" s="41">
        <f t="shared" si="2577"/>
        <v>0</v>
      </c>
      <c r="Z3653" s="41">
        <f t="shared" si="2577"/>
        <v>0</v>
      </c>
      <c r="AA3653" s="41">
        <f t="shared" si="2577"/>
        <v>0</v>
      </c>
      <c r="AB3653" s="41">
        <f t="shared" si="2577"/>
        <v>0</v>
      </c>
      <c r="AC3653" s="41">
        <f t="shared" si="2577"/>
        <v>0</v>
      </c>
      <c r="AD3653" s="41">
        <f t="shared" si="2577"/>
        <v>0</v>
      </c>
      <c r="AE3653" s="41">
        <f t="shared" si="2577"/>
        <v>0</v>
      </c>
      <c r="AF3653" s="41">
        <f t="shared" si="2577"/>
        <v>0</v>
      </c>
      <c r="AG3653" s="41">
        <f t="shared" si="2577"/>
        <v>0</v>
      </c>
      <c r="AH3653" s="41">
        <f t="shared" si="2577"/>
        <v>0</v>
      </c>
      <c r="AI3653" s="41">
        <f t="shared" si="2577"/>
        <v>0</v>
      </c>
      <c r="AJ3653" s="41">
        <f t="shared" si="2577"/>
        <v>0</v>
      </c>
      <c r="AK3653" s="41">
        <f t="shared" si="2577"/>
        <v>0</v>
      </c>
      <c r="AL3653" s="41">
        <f t="shared" si="2577"/>
        <v>0</v>
      </c>
      <c r="AM3653" s="41">
        <f t="shared" si="2577"/>
        <v>0</v>
      </c>
      <c r="AN3653" s="41">
        <f t="shared" si="2577"/>
        <v>0</v>
      </c>
      <c r="AO3653" s="41">
        <f t="shared" si="2577"/>
        <v>0</v>
      </c>
      <c r="AP3653" s="41">
        <f t="shared" si="2577"/>
        <v>0</v>
      </c>
      <c r="AQ3653" s="41">
        <f t="shared" si="2577"/>
        <v>0</v>
      </c>
      <c r="AR3653" s="41">
        <f t="shared" si="2577"/>
        <v>0</v>
      </c>
      <c r="AS3653" s="41">
        <f t="shared" si="2577"/>
        <v>0</v>
      </c>
      <c r="AT3653" s="41">
        <f t="shared" si="2577"/>
        <v>0</v>
      </c>
      <c r="AU3653" s="41">
        <f t="shared" si="2577"/>
        <v>0</v>
      </c>
      <c r="AV3653" s="41">
        <f t="shared" si="2577"/>
        <v>0</v>
      </c>
      <c r="AW3653" s="41">
        <f t="shared" si="2577"/>
        <v>0</v>
      </c>
      <c r="AX3653" s="41">
        <f t="shared" si="2577"/>
        <v>0</v>
      </c>
      <c r="AY3653" s="41">
        <f t="shared" si="2577"/>
        <v>0</v>
      </c>
      <c r="AZ3653" s="41">
        <f t="shared" si="2577"/>
        <v>0</v>
      </c>
      <c r="BA3653" s="41">
        <f t="shared" si="2577"/>
        <v>0</v>
      </c>
      <c r="BB3653" s="41">
        <f t="shared" si="2577"/>
        <v>0</v>
      </c>
      <c r="BC3653" s="41">
        <f t="shared" si="2577"/>
        <v>0</v>
      </c>
      <c r="BD3653" s="41">
        <f t="shared" si="2577"/>
        <v>0</v>
      </c>
    </row>
    <row r="3654" spans="1:56" ht="16" x14ac:dyDescent="0.2">
      <c r="B3654" s="11">
        <f t="shared" si="2568"/>
        <v>135</v>
      </c>
      <c r="C3654" s="12" t="str">
        <f t="shared" si="2568"/>
        <v>SCI RETAIL RENNES 2</v>
      </c>
      <c r="D3654" s="25" t="s">
        <v>8</v>
      </c>
      <c r="E3654" s="42">
        <v>0</v>
      </c>
      <c r="F3654" s="15"/>
      <c r="I3654" s="15"/>
      <c r="J3654" s="24"/>
      <c r="K3654" s="24"/>
      <c r="L3654" s="20" t="s">
        <v>251</v>
      </c>
      <c r="M3654" s="72"/>
      <c r="N3654" s="72"/>
      <c r="O3654" s="41">
        <f>-$E3650/4*O3644
+(O3644&gt;0)*($J3649&gt;=O$2)*($J3649&lt;=O$3)*(($J3649-O$2+1)/O$4*$H3649/4)
+(O3644&gt;0)*($J3649&gt;O$3)*($I3649&lt;=O$3)*($I3649&gt;=O$2)*((O$3-$I3649+1)/O$4*$H3649/4)
+(O3644&gt;0)*($J3649&gt;O$3)*($I3649&lt;O$2)*$H3649/4
+(O3644&gt;0)*($J3650&gt;=O$2)*($J3650&lt;=O$3)*(($J3650-O$2+1)/O$4*$H3650/4)
+(O3644&gt;0)*($J3650&gt;O$3)*($I3650&lt;=O$3)*($I3650&gt;=O$2)*((O$3-$I3650+1)/O$4*$H3650/4)
+(O3644&gt;0)*($J3650&gt;O$3)*($I3650&lt;O$2)*$H3650/4
+(O3644&gt;0)*($J3651&gt;=O$2)*($J3651&lt;=O$3)*(($J3651-O$2+1)/O$4*$H3651/4)
+(O3644&gt;0)*($J3651&gt;O$3)*($I3651&lt;=O$3)*($I3651&gt;=O$2)*((O$3-$I3651+1)/O$4*$H3651/4)
+(O3644&gt;0)*($J3651&gt;O$3)*($I3651&lt;O$2)*$H3651/4
-$E3660/4*O3648
+(O3648&gt;0)*($J3660&gt;=O$2)*($J3660&lt;=O$3)*(($J3660-O$2+1)/O$4*$H3660/4)
+(O3648&gt;0)*($J3660&gt;O$3)*($I3660&lt;=O$3)*($I3660&gt;=O$2)*((O$3-$I3660+1)/O$4*$H3660/4)
+(O3648&gt;0)*($J3660&gt;O$3)*($I3660&lt;O$2)*$H3660/4
+(O3648&gt;0)*($J3661&gt;=O$2)*($J3661&lt;=O$3)*(($J3661-O$2+1)/O$4*$H3661/4)
+(O3648&gt;0)*($J3661&gt;O$3)*($I3661&lt;=O$3)*($I3661&gt;=O$2)*((O$3-$I3661+1)/O$4*$H3661/4)
+(O3648&gt;0)*($J3661&gt;O$3)*($I3661&lt;O$2)*$H3661/4
+(O3648&gt;0)*($J3662&gt;=O$2)*($J3662&lt;=O$3)*(($J3662-O$2+1)/O$4*$H3662/4)
+(O3648&gt;0)*($J3662&gt;O$3)*($I3662&lt;=O$3)*($I3662&gt;=O$2)*((O$3-$I3662+1)/O$4*$H3662/4)
+(O3648&gt;0)*($J3662&gt;O$3)*($I3662&lt;O$2)*$H3662/4</f>
        <v>0</v>
      </c>
      <c r="P3654" s="41">
        <f t="shared" ref="P3654:BD3654" si="2578">-$E3650/4*P3644
+(P3644&gt;0)*($J3649&gt;=P$2)*($J3649&lt;=P$3)*(($J3649-P$2+1)/P$4*$H3649/4)
+(P3644&gt;0)*($J3649&gt;P$3)*($I3649&lt;=P$3)*($I3649&gt;=P$2)*((P$3-$I3649+1)/P$4*$H3649/4)
+(P3644&gt;0)*($J3649&gt;P$3)*($I3649&lt;P$2)*$H3649/4
+(P3644&gt;0)*($J3650&gt;=P$2)*($J3650&lt;=P$3)*(($J3650-P$2+1)/P$4*$H3650/4)
+(P3644&gt;0)*($J3650&gt;P$3)*($I3650&lt;=P$3)*($I3650&gt;=P$2)*((P$3-$I3650+1)/P$4*$H3650/4)
+(P3644&gt;0)*($J3650&gt;P$3)*($I3650&lt;P$2)*$H3650/4
+(P3644&gt;0)*($J3651&gt;=P$2)*($J3651&lt;=P$3)*(($J3651-P$2+1)/P$4*$H3651/4)
+(P3644&gt;0)*($J3651&gt;P$3)*($I3651&lt;=P$3)*($I3651&gt;=P$2)*((P$3-$I3651+1)/P$4*$H3651/4)
+(P3644&gt;0)*($J3651&gt;P$3)*($I3651&lt;P$2)*$H3651/4
-$E3660/4*P3648
+(P3648&gt;0)*($J3660&gt;=P$2)*($J3660&lt;=P$3)*(($J3660-P$2+1)/P$4*$H3660/4)
+(P3648&gt;0)*($J3660&gt;P$3)*($I3660&lt;=P$3)*($I3660&gt;=P$2)*((P$3-$I3660+1)/P$4*$H3660/4)
+(P3648&gt;0)*($J3660&gt;P$3)*($I3660&lt;P$2)*$H3660/4
+(P3648&gt;0)*($J3661&gt;=P$2)*($J3661&lt;=P$3)*(($J3661-P$2+1)/P$4*$H3661/4)
+(P3648&gt;0)*($J3661&gt;P$3)*($I3661&lt;=P$3)*($I3661&gt;=P$2)*((P$3-$I3661+1)/P$4*$H3661/4)
+(P3648&gt;0)*($J3661&gt;P$3)*($I3661&lt;P$2)*$H3661/4
+(P3648&gt;0)*($J3662&gt;=P$2)*($J3662&lt;=P$3)*(($J3662-P$2+1)/P$4*$H3662/4)
+(P3648&gt;0)*($J3662&gt;P$3)*($I3662&lt;=P$3)*($I3662&gt;=P$2)*((P$3-$I3662+1)/P$4*$H3662/4)
+(P3648&gt;0)*($J3662&gt;P$3)*($I3662&lt;P$2)*$H3662/4</f>
        <v>0</v>
      </c>
      <c r="Q3654" s="41">
        <f t="shared" si="2578"/>
        <v>0</v>
      </c>
      <c r="R3654" s="41">
        <f t="shared" si="2578"/>
        <v>0</v>
      </c>
      <c r="S3654" s="41">
        <f t="shared" si="2578"/>
        <v>0</v>
      </c>
      <c r="T3654" s="41">
        <f t="shared" si="2578"/>
        <v>0</v>
      </c>
      <c r="U3654" s="41">
        <f t="shared" si="2578"/>
        <v>0</v>
      </c>
      <c r="V3654" s="41">
        <f t="shared" si="2578"/>
        <v>0</v>
      </c>
      <c r="W3654" s="41">
        <f t="shared" si="2578"/>
        <v>0</v>
      </c>
      <c r="X3654" s="41">
        <f t="shared" si="2578"/>
        <v>0</v>
      </c>
      <c r="Y3654" s="41">
        <f t="shared" si="2578"/>
        <v>0</v>
      </c>
      <c r="Z3654" s="41">
        <f t="shared" si="2578"/>
        <v>0</v>
      </c>
      <c r="AA3654" s="41">
        <f t="shared" si="2578"/>
        <v>0</v>
      </c>
      <c r="AB3654" s="41">
        <f t="shared" si="2578"/>
        <v>0</v>
      </c>
      <c r="AC3654" s="41">
        <f t="shared" si="2578"/>
        <v>0</v>
      </c>
      <c r="AD3654" s="41">
        <f t="shared" si="2578"/>
        <v>0</v>
      </c>
      <c r="AE3654" s="41">
        <f t="shared" si="2578"/>
        <v>0</v>
      </c>
      <c r="AF3654" s="41">
        <f t="shared" si="2578"/>
        <v>0</v>
      </c>
      <c r="AG3654" s="41">
        <f t="shared" si="2578"/>
        <v>0</v>
      </c>
      <c r="AH3654" s="41">
        <f t="shared" si="2578"/>
        <v>0</v>
      </c>
      <c r="AI3654" s="41">
        <f t="shared" si="2578"/>
        <v>0</v>
      </c>
      <c r="AJ3654" s="41">
        <f t="shared" si="2578"/>
        <v>0</v>
      </c>
      <c r="AK3654" s="41">
        <f t="shared" si="2578"/>
        <v>0</v>
      </c>
      <c r="AL3654" s="41">
        <f t="shared" si="2578"/>
        <v>0</v>
      </c>
      <c r="AM3654" s="41">
        <f t="shared" si="2578"/>
        <v>0</v>
      </c>
      <c r="AN3654" s="41">
        <f t="shared" si="2578"/>
        <v>0</v>
      </c>
      <c r="AO3654" s="41">
        <f t="shared" si="2578"/>
        <v>0</v>
      </c>
      <c r="AP3654" s="41">
        <f t="shared" si="2578"/>
        <v>0</v>
      </c>
      <c r="AQ3654" s="41">
        <f t="shared" si="2578"/>
        <v>0</v>
      </c>
      <c r="AR3654" s="41">
        <f t="shared" si="2578"/>
        <v>0</v>
      </c>
      <c r="AS3654" s="41">
        <f t="shared" si="2578"/>
        <v>0</v>
      </c>
      <c r="AT3654" s="41">
        <f t="shared" si="2578"/>
        <v>0</v>
      </c>
      <c r="AU3654" s="41">
        <f t="shared" si="2578"/>
        <v>0</v>
      </c>
      <c r="AV3654" s="41">
        <f t="shared" si="2578"/>
        <v>0</v>
      </c>
      <c r="AW3654" s="41">
        <f t="shared" si="2578"/>
        <v>0</v>
      </c>
      <c r="AX3654" s="41">
        <f t="shared" si="2578"/>
        <v>0</v>
      </c>
      <c r="AY3654" s="41">
        <f t="shared" si="2578"/>
        <v>0</v>
      </c>
      <c r="AZ3654" s="41">
        <f t="shared" si="2578"/>
        <v>0</v>
      </c>
      <c r="BA3654" s="41">
        <f t="shared" si="2578"/>
        <v>0</v>
      </c>
      <c r="BB3654" s="41">
        <f t="shared" si="2578"/>
        <v>0</v>
      </c>
      <c r="BC3654" s="41">
        <f t="shared" si="2578"/>
        <v>0</v>
      </c>
      <c r="BD3654" s="41">
        <f t="shared" si="2578"/>
        <v>0</v>
      </c>
    </row>
    <row r="3655" spans="1:56" ht="16" x14ac:dyDescent="0.2">
      <c r="B3655" s="11">
        <f t="shared" si="2568"/>
        <v>135</v>
      </c>
      <c r="C3655" s="12" t="str">
        <f t="shared" si="2568"/>
        <v>SCI RETAIL RENNES 2</v>
      </c>
      <c r="D3655" s="43" t="s">
        <v>252</v>
      </c>
      <c r="E3655" s="42" t="s">
        <v>290</v>
      </c>
      <c r="F3655" s="44"/>
      <c r="G3655" s="43" t="s">
        <v>253</v>
      </c>
      <c r="H3655" s="39">
        <v>0</v>
      </c>
      <c r="I3655" s="43" t="s">
        <v>254</v>
      </c>
      <c r="J3655" s="32">
        <v>0</v>
      </c>
      <c r="K3655" s="24"/>
      <c r="L3655" s="20" t="s">
        <v>255</v>
      </c>
      <c r="M3655" s="72"/>
      <c r="N3655" s="72"/>
      <c r="O3655" s="41">
        <v>0</v>
      </c>
      <c r="P3655" s="41">
        <v>0</v>
      </c>
      <c r="Q3655" s="41">
        <v>0</v>
      </c>
      <c r="R3655" s="41">
        <v>0</v>
      </c>
      <c r="S3655" s="41">
        <v>0</v>
      </c>
      <c r="T3655" s="41">
        <v>0</v>
      </c>
      <c r="U3655" s="41">
        <v>0</v>
      </c>
      <c r="V3655" s="41">
        <v>0</v>
      </c>
      <c r="W3655" s="41">
        <v>0</v>
      </c>
      <c r="X3655" s="41">
        <v>0</v>
      </c>
      <c r="Y3655" s="41">
        <v>0</v>
      </c>
      <c r="Z3655" s="41">
        <v>0</v>
      </c>
      <c r="AA3655" s="41">
        <v>0</v>
      </c>
      <c r="AB3655" s="41">
        <v>0</v>
      </c>
      <c r="AC3655" s="41">
        <v>0</v>
      </c>
      <c r="AD3655" s="41">
        <v>0</v>
      </c>
      <c r="AE3655" s="41">
        <v>0</v>
      </c>
      <c r="AF3655" s="41">
        <v>0</v>
      </c>
      <c r="AG3655" s="41">
        <v>0</v>
      </c>
      <c r="AH3655" s="41">
        <v>0</v>
      </c>
      <c r="AI3655" s="41">
        <v>0</v>
      </c>
      <c r="AJ3655" s="41">
        <v>0</v>
      </c>
      <c r="AK3655" s="41">
        <v>0</v>
      </c>
      <c r="AL3655" s="41">
        <v>0</v>
      </c>
      <c r="AM3655" s="41">
        <v>0</v>
      </c>
      <c r="AN3655" s="41">
        <v>0</v>
      </c>
      <c r="AO3655" s="41">
        <v>0</v>
      </c>
      <c r="AP3655" s="41">
        <v>0</v>
      </c>
      <c r="AQ3655" s="41">
        <v>0</v>
      </c>
      <c r="AR3655" s="41">
        <v>0</v>
      </c>
      <c r="AS3655" s="41">
        <v>0</v>
      </c>
      <c r="AT3655" s="41">
        <v>0</v>
      </c>
      <c r="AU3655" s="41">
        <v>0</v>
      </c>
      <c r="AV3655" s="41">
        <v>0</v>
      </c>
      <c r="AW3655" s="41">
        <v>0</v>
      </c>
      <c r="AX3655" s="41">
        <v>0</v>
      </c>
      <c r="AY3655" s="41">
        <v>0</v>
      </c>
      <c r="AZ3655" s="41">
        <v>0</v>
      </c>
      <c r="BA3655" s="41">
        <v>0</v>
      </c>
      <c r="BB3655" s="41">
        <v>0</v>
      </c>
      <c r="BC3655" s="41">
        <v>0</v>
      </c>
      <c r="BD3655" s="41">
        <v>0</v>
      </c>
    </row>
    <row r="3656" spans="1:56" ht="16" x14ac:dyDescent="0.2">
      <c r="B3656" s="11">
        <f t="shared" si="2568"/>
        <v>135</v>
      </c>
      <c r="C3656" s="12" t="str">
        <f t="shared" si="2568"/>
        <v>SCI RETAIL RENNES 2</v>
      </c>
      <c r="D3656" s="43" t="s">
        <v>256</v>
      </c>
      <c r="E3656" s="32">
        <v>0</v>
      </c>
      <c r="G3656" s="43" t="s">
        <v>257</v>
      </c>
      <c r="H3656" s="42">
        <v>0</v>
      </c>
      <c r="I3656" s="43" t="s">
        <v>258</v>
      </c>
      <c r="J3656" s="29">
        <v>0</v>
      </c>
      <c r="K3656" s="23"/>
      <c r="L3656" s="33" t="s">
        <v>259</v>
      </c>
      <c r="M3656" s="73"/>
      <c r="N3656" s="73"/>
      <c r="O3656" s="45">
        <f>-(O3653+O3654)*IFERROR((O3643+O3647)/(O3645+O3649),0)</f>
        <v>0</v>
      </c>
      <c r="P3656" s="45">
        <f t="shared" ref="P3656:BD3656" si="2579">-(P3653+P3654)*IFERROR((P3643+P3647)/(P3645+P3649),0)</f>
        <v>0</v>
      </c>
      <c r="Q3656" s="45">
        <f t="shared" si="2579"/>
        <v>0</v>
      </c>
      <c r="R3656" s="45">
        <f t="shared" si="2579"/>
        <v>0</v>
      </c>
      <c r="S3656" s="45">
        <f t="shared" si="2579"/>
        <v>0</v>
      </c>
      <c r="T3656" s="45">
        <f t="shared" si="2579"/>
        <v>0</v>
      </c>
      <c r="U3656" s="45">
        <f t="shared" si="2579"/>
        <v>0</v>
      </c>
      <c r="V3656" s="45">
        <f t="shared" si="2579"/>
        <v>0</v>
      </c>
      <c r="W3656" s="45">
        <f t="shared" si="2579"/>
        <v>0</v>
      </c>
      <c r="X3656" s="45">
        <f t="shared" si="2579"/>
        <v>0</v>
      </c>
      <c r="Y3656" s="45">
        <f t="shared" si="2579"/>
        <v>0</v>
      </c>
      <c r="Z3656" s="45">
        <f t="shared" si="2579"/>
        <v>0</v>
      </c>
      <c r="AA3656" s="45">
        <f t="shared" si="2579"/>
        <v>0</v>
      </c>
      <c r="AB3656" s="45">
        <f t="shared" si="2579"/>
        <v>0</v>
      </c>
      <c r="AC3656" s="45">
        <f t="shared" si="2579"/>
        <v>0</v>
      </c>
      <c r="AD3656" s="45">
        <f t="shared" si="2579"/>
        <v>0</v>
      </c>
      <c r="AE3656" s="45">
        <f t="shared" si="2579"/>
        <v>0</v>
      </c>
      <c r="AF3656" s="45">
        <f t="shared" si="2579"/>
        <v>0</v>
      </c>
      <c r="AG3656" s="45">
        <f t="shared" si="2579"/>
        <v>0</v>
      </c>
      <c r="AH3656" s="45">
        <f t="shared" si="2579"/>
        <v>0</v>
      </c>
      <c r="AI3656" s="45">
        <f t="shared" si="2579"/>
        <v>0</v>
      </c>
      <c r="AJ3656" s="45">
        <f t="shared" si="2579"/>
        <v>0</v>
      </c>
      <c r="AK3656" s="45">
        <f t="shared" si="2579"/>
        <v>0</v>
      </c>
      <c r="AL3656" s="45">
        <f t="shared" si="2579"/>
        <v>0</v>
      </c>
      <c r="AM3656" s="45">
        <f t="shared" si="2579"/>
        <v>0</v>
      </c>
      <c r="AN3656" s="45">
        <f t="shared" si="2579"/>
        <v>0</v>
      </c>
      <c r="AO3656" s="45">
        <f t="shared" si="2579"/>
        <v>0</v>
      </c>
      <c r="AP3656" s="45">
        <f t="shared" si="2579"/>
        <v>0</v>
      </c>
      <c r="AQ3656" s="45">
        <f t="shared" si="2579"/>
        <v>0</v>
      </c>
      <c r="AR3656" s="45">
        <f t="shared" si="2579"/>
        <v>0</v>
      </c>
      <c r="AS3656" s="45">
        <f t="shared" si="2579"/>
        <v>0</v>
      </c>
      <c r="AT3656" s="45">
        <f t="shared" si="2579"/>
        <v>0</v>
      </c>
      <c r="AU3656" s="45">
        <f t="shared" si="2579"/>
        <v>0</v>
      </c>
      <c r="AV3656" s="45">
        <f t="shared" si="2579"/>
        <v>0</v>
      </c>
      <c r="AW3656" s="45">
        <f t="shared" si="2579"/>
        <v>0</v>
      </c>
      <c r="AX3656" s="45">
        <f t="shared" si="2579"/>
        <v>0</v>
      </c>
      <c r="AY3656" s="45">
        <f t="shared" si="2579"/>
        <v>0</v>
      </c>
      <c r="AZ3656" s="45">
        <f t="shared" si="2579"/>
        <v>0</v>
      </c>
      <c r="BA3656" s="45">
        <f t="shared" si="2579"/>
        <v>0</v>
      </c>
      <c r="BB3656" s="45">
        <f t="shared" si="2579"/>
        <v>0</v>
      </c>
      <c r="BC3656" s="45">
        <f t="shared" si="2579"/>
        <v>0</v>
      </c>
      <c r="BD3656" s="45">
        <f t="shared" si="2579"/>
        <v>0</v>
      </c>
    </row>
    <row r="3657" spans="1:56" ht="16" x14ac:dyDescent="0.2">
      <c r="B3657" s="11">
        <f t="shared" si="2568"/>
        <v>135</v>
      </c>
      <c r="C3657" s="12" t="str">
        <f t="shared" si="2568"/>
        <v>SCI RETAIL RENNES 2</v>
      </c>
      <c r="K3657" s="24"/>
      <c r="O3657" s="15"/>
      <c r="P3657" s="15"/>
      <c r="Q3657" s="15"/>
      <c r="R3657" s="15"/>
      <c r="S3657" s="15"/>
      <c r="T3657" s="15"/>
      <c r="U3657" s="15"/>
      <c r="V3657" s="15"/>
      <c r="W3657" s="15"/>
      <c r="X3657" s="15"/>
      <c r="Y3657" s="15"/>
      <c r="Z3657" s="15"/>
      <c r="AA3657" s="15"/>
      <c r="AB3657" s="15"/>
      <c r="AC3657" s="15"/>
      <c r="AD3657" s="15"/>
      <c r="AE3657" s="15"/>
      <c r="AF3657" s="15"/>
      <c r="AG3657" s="15"/>
      <c r="AH3657" s="15"/>
      <c r="AI3657" s="15"/>
      <c r="AJ3657" s="15"/>
      <c r="AK3657" s="15"/>
      <c r="AL3657" s="15"/>
      <c r="AM3657" s="15"/>
      <c r="AN3657" s="15"/>
      <c r="AO3657" s="15"/>
      <c r="AP3657" s="15"/>
      <c r="AQ3657" s="15"/>
      <c r="AR3657" s="15"/>
      <c r="AS3657" s="15"/>
      <c r="AT3657" s="15"/>
      <c r="AU3657" s="15"/>
      <c r="AV3657" s="15"/>
      <c r="AW3657" s="15"/>
      <c r="AX3657" s="15"/>
      <c r="AY3657" s="15"/>
      <c r="AZ3657" s="15"/>
      <c r="BA3657" s="15"/>
      <c r="BB3657" s="15"/>
      <c r="BC3657" s="15"/>
      <c r="BD3657" s="15"/>
    </row>
    <row r="3658" spans="1:56" ht="16" x14ac:dyDescent="0.2">
      <c r="B3658" s="11">
        <f t="shared" si="2568"/>
        <v>135</v>
      </c>
      <c r="C3658" s="12" t="str">
        <f t="shared" si="2568"/>
        <v>SCI RETAIL RENNES 2</v>
      </c>
      <c r="G3658" s="46" t="s">
        <v>229</v>
      </c>
      <c r="H3658" s="104">
        <v>0</v>
      </c>
      <c r="I3658" s="105"/>
      <c r="J3658" s="106"/>
      <c r="K3658" s="23"/>
      <c r="L3658" s="47" t="s">
        <v>4</v>
      </c>
      <c r="M3658" s="81"/>
      <c r="N3658" s="81"/>
      <c r="O3658" s="48">
        <f>SUM(O3653:O3656)</f>
        <v>0</v>
      </c>
      <c r="P3658" s="48">
        <f t="shared" ref="P3658:BD3658" si="2580">SUM(P3653:P3656)</f>
        <v>0</v>
      </c>
      <c r="Q3658" s="48">
        <f t="shared" si="2580"/>
        <v>0</v>
      </c>
      <c r="R3658" s="48">
        <f t="shared" si="2580"/>
        <v>0</v>
      </c>
      <c r="S3658" s="48">
        <f t="shared" si="2580"/>
        <v>0</v>
      </c>
      <c r="T3658" s="48">
        <f t="shared" si="2580"/>
        <v>0</v>
      </c>
      <c r="U3658" s="48">
        <f t="shared" si="2580"/>
        <v>0</v>
      </c>
      <c r="V3658" s="48">
        <f t="shared" si="2580"/>
        <v>0</v>
      </c>
      <c r="W3658" s="48">
        <f t="shared" si="2580"/>
        <v>0</v>
      </c>
      <c r="X3658" s="48">
        <f t="shared" si="2580"/>
        <v>0</v>
      </c>
      <c r="Y3658" s="48">
        <f t="shared" si="2580"/>
        <v>0</v>
      </c>
      <c r="Z3658" s="48">
        <f t="shared" si="2580"/>
        <v>0</v>
      </c>
      <c r="AA3658" s="48">
        <f t="shared" si="2580"/>
        <v>0</v>
      </c>
      <c r="AB3658" s="48">
        <f t="shared" si="2580"/>
        <v>0</v>
      </c>
      <c r="AC3658" s="48">
        <f t="shared" si="2580"/>
        <v>0</v>
      </c>
      <c r="AD3658" s="48">
        <f t="shared" si="2580"/>
        <v>0</v>
      </c>
      <c r="AE3658" s="48">
        <f t="shared" si="2580"/>
        <v>0</v>
      </c>
      <c r="AF3658" s="48">
        <f t="shared" si="2580"/>
        <v>0</v>
      </c>
      <c r="AG3658" s="48">
        <f t="shared" si="2580"/>
        <v>0</v>
      </c>
      <c r="AH3658" s="48">
        <f t="shared" si="2580"/>
        <v>0</v>
      </c>
      <c r="AI3658" s="48">
        <f t="shared" si="2580"/>
        <v>0</v>
      </c>
      <c r="AJ3658" s="48">
        <f t="shared" si="2580"/>
        <v>0</v>
      </c>
      <c r="AK3658" s="48">
        <f t="shared" si="2580"/>
        <v>0</v>
      </c>
      <c r="AL3658" s="48">
        <f t="shared" si="2580"/>
        <v>0</v>
      </c>
      <c r="AM3658" s="48">
        <f t="shared" si="2580"/>
        <v>0</v>
      </c>
      <c r="AN3658" s="48">
        <f t="shared" si="2580"/>
        <v>0</v>
      </c>
      <c r="AO3658" s="48">
        <f t="shared" si="2580"/>
        <v>0</v>
      </c>
      <c r="AP3658" s="48">
        <f t="shared" si="2580"/>
        <v>0</v>
      </c>
      <c r="AQ3658" s="48">
        <f t="shared" si="2580"/>
        <v>0</v>
      </c>
      <c r="AR3658" s="48">
        <f t="shared" si="2580"/>
        <v>0</v>
      </c>
      <c r="AS3658" s="48">
        <f t="shared" si="2580"/>
        <v>0</v>
      </c>
      <c r="AT3658" s="48">
        <f t="shared" si="2580"/>
        <v>0</v>
      </c>
      <c r="AU3658" s="48">
        <f t="shared" si="2580"/>
        <v>0</v>
      </c>
      <c r="AV3658" s="48">
        <f t="shared" si="2580"/>
        <v>0</v>
      </c>
      <c r="AW3658" s="48">
        <f t="shared" si="2580"/>
        <v>0</v>
      </c>
      <c r="AX3658" s="48">
        <f t="shared" si="2580"/>
        <v>0</v>
      </c>
      <c r="AY3658" s="48">
        <f t="shared" si="2580"/>
        <v>0</v>
      </c>
      <c r="AZ3658" s="48">
        <f t="shared" si="2580"/>
        <v>0</v>
      </c>
      <c r="BA3658" s="48">
        <f t="shared" si="2580"/>
        <v>0</v>
      </c>
      <c r="BB3658" s="48">
        <f t="shared" si="2580"/>
        <v>0</v>
      </c>
      <c r="BC3658" s="48">
        <f t="shared" si="2580"/>
        <v>0</v>
      </c>
      <c r="BD3658" s="48">
        <f t="shared" si="2580"/>
        <v>0</v>
      </c>
    </row>
    <row r="3659" spans="1:56" ht="16" x14ac:dyDescent="0.2">
      <c r="B3659" s="11">
        <f t="shared" ref="B3659:C3664" si="2581">B3658</f>
        <v>135</v>
      </c>
      <c r="C3659" s="12" t="str">
        <f t="shared" si="2581"/>
        <v>SCI RETAIL RENNES 2</v>
      </c>
      <c r="D3659" s="46" t="s">
        <v>260</v>
      </c>
      <c r="E3659" s="32">
        <v>0</v>
      </c>
      <c r="F3659" s="15"/>
      <c r="G3659" s="46" t="s">
        <v>261</v>
      </c>
      <c r="H3659" s="46" t="s">
        <v>237</v>
      </c>
      <c r="I3659" s="46" t="s">
        <v>238</v>
      </c>
      <c r="J3659" s="46" t="s">
        <v>239</v>
      </c>
      <c r="K3659" s="23"/>
      <c r="O3659" s="15"/>
      <c r="P3659" s="15"/>
      <c r="Q3659" s="15"/>
      <c r="R3659" s="15"/>
      <c r="S3659" s="15"/>
      <c r="T3659" s="15"/>
      <c r="U3659" s="15"/>
      <c r="V3659" s="15"/>
      <c r="W3659" s="15"/>
      <c r="X3659" s="15"/>
      <c r="Y3659" s="15"/>
      <c r="Z3659" s="15"/>
      <c r="AA3659" s="15"/>
      <c r="AB3659" s="15"/>
      <c r="AC3659" s="15"/>
      <c r="AD3659" s="15"/>
      <c r="AE3659" s="15"/>
      <c r="AF3659" s="15"/>
      <c r="AG3659" s="15"/>
      <c r="AH3659" s="15"/>
      <c r="AI3659" s="15"/>
      <c r="AJ3659" s="15"/>
      <c r="AK3659" s="15"/>
      <c r="AL3659" s="15"/>
      <c r="AM3659" s="15"/>
      <c r="AN3659" s="15"/>
      <c r="AO3659" s="15"/>
      <c r="AP3659" s="15"/>
      <c r="AQ3659" s="15"/>
      <c r="AR3659" s="15"/>
      <c r="AS3659" s="15"/>
      <c r="AT3659" s="15"/>
      <c r="AU3659" s="15"/>
      <c r="AV3659" s="15"/>
      <c r="AW3659" s="15"/>
      <c r="AX3659" s="15"/>
      <c r="AY3659" s="15"/>
      <c r="AZ3659" s="15"/>
      <c r="BA3659" s="15"/>
      <c r="BB3659" s="15"/>
      <c r="BC3659" s="15"/>
      <c r="BD3659" s="15"/>
    </row>
    <row r="3660" spans="1:56" ht="16" x14ac:dyDescent="0.2">
      <c r="B3660" s="11">
        <f t="shared" si="2581"/>
        <v>135</v>
      </c>
      <c r="C3660" s="12" t="str">
        <f t="shared" si="2581"/>
        <v>SCI RETAIL RENNES 2</v>
      </c>
      <c r="D3660" s="46" t="s">
        <v>262</v>
      </c>
      <c r="E3660" s="31">
        <v>0</v>
      </c>
      <c r="F3660" s="15"/>
      <c r="G3660" s="49" t="s">
        <v>263</v>
      </c>
      <c r="H3660" s="31">
        <v>0</v>
      </c>
      <c r="I3660" s="32">
        <v>0</v>
      </c>
      <c r="J3660" s="32">
        <v>0</v>
      </c>
      <c r="K3660" s="23"/>
      <c r="L3660" s="50" t="s">
        <v>264</v>
      </c>
      <c r="M3660" s="70"/>
      <c r="N3660" s="70"/>
      <c r="O3660" s="40">
        <f t="shared" ref="O3660:BD3660" si="2582">IFERROR(((O$3&gt;=$E3659)*(O$2&lt;=$E3659))*$E3663,"")</f>
        <v>0</v>
      </c>
      <c r="P3660" s="40">
        <f t="shared" si="2582"/>
        <v>0</v>
      </c>
      <c r="Q3660" s="40">
        <f t="shared" si="2582"/>
        <v>0</v>
      </c>
      <c r="R3660" s="40">
        <f t="shared" si="2582"/>
        <v>0</v>
      </c>
      <c r="S3660" s="40">
        <f t="shared" si="2582"/>
        <v>0</v>
      </c>
      <c r="T3660" s="40">
        <f t="shared" si="2582"/>
        <v>0</v>
      </c>
      <c r="U3660" s="40">
        <f t="shared" si="2582"/>
        <v>0</v>
      </c>
      <c r="V3660" s="40">
        <f t="shared" si="2582"/>
        <v>0</v>
      </c>
      <c r="W3660" s="40">
        <f t="shared" si="2582"/>
        <v>0</v>
      </c>
      <c r="X3660" s="40">
        <f t="shared" si="2582"/>
        <v>0</v>
      </c>
      <c r="Y3660" s="40">
        <f t="shared" si="2582"/>
        <v>0</v>
      </c>
      <c r="Z3660" s="40">
        <f t="shared" si="2582"/>
        <v>0</v>
      </c>
      <c r="AA3660" s="40">
        <f t="shared" si="2582"/>
        <v>0</v>
      </c>
      <c r="AB3660" s="40">
        <f t="shared" si="2582"/>
        <v>0</v>
      </c>
      <c r="AC3660" s="40">
        <f t="shared" si="2582"/>
        <v>0</v>
      </c>
      <c r="AD3660" s="40">
        <f t="shared" si="2582"/>
        <v>0</v>
      </c>
      <c r="AE3660" s="40">
        <f t="shared" si="2582"/>
        <v>0</v>
      </c>
      <c r="AF3660" s="40">
        <f t="shared" si="2582"/>
        <v>0</v>
      </c>
      <c r="AG3660" s="40">
        <f t="shared" si="2582"/>
        <v>0</v>
      </c>
      <c r="AH3660" s="40">
        <f t="shared" si="2582"/>
        <v>0</v>
      </c>
      <c r="AI3660" s="40">
        <f t="shared" si="2582"/>
        <v>0</v>
      </c>
      <c r="AJ3660" s="40">
        <f t="shared" si="2582"/>
        <v>0</v>
      </c>
      <c r="AK3660" s="40">
        <f t="shared" si="2582"/>
        <v>0</v>
      </c>
      <c r="AL3660" s="40">
        <f t="shared" si="2582"/>
        <v>0</v>
      </c>
      <c r="AM3660" s="40">
        <f t="shared" si="2582"/>
        <v>0</v>
      </c>
      <c r="AN3660" s="40">
        <f t="shared" si="2582"/>
        <v>0</v>
      </c>
      <c r="AO3660" s="40">
        <f t="shared" si="2582"/>
        <v>0</v>
      </c>
      <c r="AP3660" s="40">
        <f t="shared" si="2582"/>
        <v>0</v>
      </c>
      <c r="AQ3660" s="40">
        <f t="shared" si="2582"/>
        <v>0</v>
      </c>
      <c r="AR3660" s="40">
        <f t="shared" si="2582"/>
        <v>0</v>
      </c>
      <c r="AS3660" s="40">
        <f t="shared" si="2582"/>
        <v>0</v>
      </c>
      <c r="AT3660" s="40">
        <f t="shared" si="2582"/>
        <v>0</v>
      </c>
      <c r="AU3660" s="40">
        <f t="shared" si="2582"/>
        <v>0</v>
      </c>
      <c r="AV3660" s="40">
        <f t="shared" si="2582"/>
        <v>0</v>
      </c>
      <c r="AW3660" s="40">
        <f t="shared" si="2582"/>
        <v>0</v>
      </c>
      <c r="AX3660" s="40">
        <f t="shared" si="2582"/>
        <v>0</v>
      </c>
      <c r="AY3660" s="40">
        <f t="shared" si="2582"/>
        <v>0</v>
      </c>
      <c r="AZ3660" s="40">
        <f t="shared" si="2582"/>
        <v>0</v>
      </c>
      <c r="BA3660" s="40">
        <f t="shared" si="2582"/>
        <v>0</v>
      </c>
      <c r="BB3660" s="40">
        <f t="shared" si="2582"/>
        <v>0</v>
      </c>
      <c r="BC3660" s="40">
        <f t="shared" si="2582"/>
        <v>0</v>
      </c>
      <c r="BD3660" s="40">
        <f t="shared" si="2582"/>
        <v>0</v>
      </c>
    </row>
    <row r="3661" spans="1:56" ht="16" x14ac:dyDescent="0.2">
      <c r="B3661" s="11">
        <f t="shared" si="2581"/>
        <v>135</v>
      </c>
      <c r="C3661" s="12" t="str">
        <f t="shared" si="2581"/>
        <v>SCI RETAIL RENNES 2</v>
      </c>
      <c r="D3661" s="46" t="s">
        <v>24</v>
      </c>
      <c r="E3661" s="51">
        <f>IF(E3659&gt;MAX($O$3:$BD$3),BD3650,
IF(E3659&lt;MIN($O$3:$BD$3),1,SUMIFS($O3651:$BD3651,$O$2:$BD$2,"&lt;="&amp;E3659,$O$3:$BD$3,"&gt;="&amp;E3659)))</f>
        <v>1</v>
      </c>
      <c r="F3661" s="15"/>
      <c r="G3661" s="49" t="s">
        <v>265</v>
      </c>
      <c r="H3661" s="31">
        <v>0</v>
      </c>
      <c r="I3661" s="32">
        <v>0</v>
      </c>
      <c r="J3661" s="32">
        <v>0</v>
      </c>
      <c r="K3661" s="23"/>
      <c r="L3661" s="52" t="s">
        <v>266</v>
      </c>
      <c r="M3661" s="72"/>
      <c r="N3661" s="72"/>
      <c r="O3661" s="41">
        <f t="shared" ref="O3661:BD3661" si="2583">IFERROR(((O$3&gt;=$E3656)*(O$2&lt;=$E3656))*$H3664,"")</f>
        <v>0</v>
      </c>
      <c r="P3661" s="41">
        <f t="shared" si="2583"/>
        <v>0</v>
      </c>
      <c r="Q3661" s="41">
        <f t="shared" si="2583"/>
        <v>0</v>
      </c>
      <c r="R3661" s="41">
        <f t="shared" si="2583"/>
        <v>0</v>
      </c>
      <c r="S3661" s="41">
        <f t="shared" si="2583"/>
        <v>0</v>
      </c>
      <c r="T3661" s="41">
        <f t="shared" si="2583"/>
        <v>0</v>
      </c>
      <c r="U3661" s="41">
        <f t="shared" si="2583"/>
        <v>0</v>
      </c>
      <c r="V3661" s="41">
        <f t="shared" si="2583"/>
        <v>0</v>
      </c>
      <c r="W3661" s="41">
        <f t="shared" si="2583"/>
        <v>0</v>
      </c>
      <c r="X3661" s="41">
        <f t="shared" si="2583"/>
        <v>0</v>
      </c>
      <c r="Y3661" s="41">
        <f t="shared" si="2583"/>
        <v>0</v>
      </c>
      <c r="Z3661" s="41">
        <f t="shared" si="2583"/>
        <v>0</v>
      </c>
      <c r="AA3661" s="41">
        <f t="shared" si="2583"/>
        <v>0</v>
      </c>
      <c r="AB3661" s="41">
        <f t="shared" si="2583"/>
        <v>0</v>
      </c>
      <c r="AC3661" s="41">
        <f t="shared" si="2583"/>
        <v>0</v>
      </c>
      <c r="AD3661" s="41">
        <f t="shared" si="2583"/>
        <v>0</v>
      </c>
      <c r="AE3661" s="41">
        <f t="shared" si="2583"/>
        <v>0</v>
      </c>
      <c r="AF3661" s="41">
        <f t="shared" si="2583"/>
        <v>0</v>
      </c>
      <c r="AG3661" s="41">
        <f t="shared" si="2583"/>
        <v>0</v>
      </c>
      <c r="AH3661" s="41">
        <f t="shared" si="2583"/>
        <v>0</v>
      </c>
      <c r="AI3661" s="41">
        <f t="shared" si="2583"/>
        <v>0</v>
      </c>
      <c r="AJ3661" s="41">
        <f t="shared" si="2583"/>
        <v>0</v>
      </c>
      <c r="AK3661" s="41">
        <f t="shared" si="2583"/>
        <v>0</v>
      </c>
      <c r="AL3661" s="41">
        <f t="shared" si="2583"/>
        <v>0</v>
      </c>
      <c r="AM3661" s="41">
        <f t="shared" si="2583"/>
        <v>0</v>
      </c>
      <c r="AN3661" s="41">
        <f t="shared" si="2583"/>
        <v>0</v>
      </c>
      <c r="AO3661" s="41">
        <f t="shared" si="2583"/>
        <v>0</v>
      </c>
      <c r="AP3661" s="41">
        <f t="shared" si="2583"/>
        <v>0</v>
      </c>
      <c r="AQ3661" s="41">
        <f t="shared" si="2583"/>
        <v>0</v>
      </c>
      <c r="AR3661" s="41">
        <f t="shared" si="2583"/>
        <v>0</v>
      </c>
      <c r="AS3661" s="41">
        <f t="shared" si="2583"/>
        <v>0</v>
      </c>
      <c r="AT3661" s="41">
        <f t="shared" si="2583"/>
        <v>0</v>
      </c>
      <c r="AU3661" s="41">
        <f t="shared" si="2583"/>
        <v>0</v>
      </c>
      <c r="AV3661" s="41">
        <f t="shared" si="2583"/>
        <v>0</v>
      </c>
      <c r="AW3661" s="41">
        <f t="shared" si="2583"/>
        <v>0</v>
      </c>
      <c r="AX3661" s="41">
        <f t="shared" si="2583"/>
        <v>0</v>
      </c>
      <c r="AY3661" s="41">
        <f t="shared" si="2583"/>
        <v>0</v>
      </c>
      <c r="AZ3661" s="41">
        <f t="shared" si="2583"/>
        <v>0</v>
      </c>
      <c r="BA3661" s="41">
        <f t="shared" si="2583"/>
        <v>0</v>
      </c>
      <c r="BB3661" s="41">
        <f t="shared" si="2583"/>
        <v>0</v>
      </c>
      <c r="BC3661" s="41">
        <f t="shared" si="2583"/>
        <v>0</v>
      </c>
      <c r="BD3661" s="41">
        <f t="shared" si="2583"/>
        <v>0</v>
      </c>
    </row>
    <row r="3662" spans="1:56" ht="16" x14ac:dyDescent="0.2">
      <c r="B3662" s="11">
        <f t="shared" si="2581"/>
        <v>135</v>
      </c>
      <c r="C3662" s="12" t="str">
        <f t="shared" si="2581"/>
        <v>SCI RETAIL RENNES 2</v>
      </c>
      <c r="D3662" s="46" t="s">
        <v>8</v>
      </c>
      <c r="E3662" s="42">
        <v>0</v>
      </c>
      <c r="F3662" s="15"/>
      <c r="G3662" s="49" t="s">
        <v>267</v>
      </c>
      <c r="H3662" s="31">
        <v>0</v>
      </c>
      <c r="I3662" s="32">
        <v>0</v>
      </c>
      <c r="J3662" s="32">
        <v>0</v>
      </c>
      <c r="L3662" s="52" t="s">
        <v>268</v>
      </c>
      <c r="M3662" s="72"/>
      <c r="N3662" s="72"/>
      <c r="O3662" s="41">
        <f t="shared" ref="O3662:BD3662" si="2584">IFERROR(((O$3&gt;=$E3659)*(O$2&lt;=$E3659))*$J3664,"")</f>
        <v>0</v>
      </c>
      <c r="P3662" s="41">
        <f t="shared" si="2584"/>
        <v>0</v>
      </c>
      <c r="Q3662" s="41">
        <f t="shared" si="2584"/>
        <v>0</v>
      </c>
      <c r="R3662" s="41">
        <f t="shared" si="2584"/>
        <v>0</v>
      </c>
      <c r="S3662" s="41">
        <f t="shared" si="2584"/>
        <v>0</v>
      </c>
      <c r="T3662" s="41">
        <f t="shared" si="2584"/>
        <v>0</v>
      </c>
      <c r="U3662" s="41">
        <f t="shared" si="2584"/>
        <v>0</v>
      </c>
      <c r="V3662" s="41">
        <f t="shared" si="2584"/>
        <v>0</v>
      </c>
      <c r="W3662" s="41">
        <f t="shared" si="2584"/>
        <v>0</v>
      </c>
      <c r="X3662" s="41">
        <f t="shared" si="2584"/>
        <v>0</v>
      </c>
      <c r="Y3662" s="41">
        <f t="shared" si="2584"/>
        <v>0</v>
      </c>
      <c r="Z3662" s="41">
        <f t="shared" si="2584"/>
        <v>0</v>
      </c>
      <c r="AA3662" s="41">
        <f t="shared" si="2584"/>
        <v>0</v>
      </c>
      <c r="AB3662" s="41">
        <f t="shared" si="2584"/>
        <v>0</v>
      </c>
      <c r="AC3662" s="41">
        <f t="shared" si="2584"/>
        <v>0</v>
      </c>
      <c r="AD3662" s="41">
        <f t="shared" si="2584"/>
        <v>0</v>
      </c>
      <c r="AE3662" s="41">
        <f t="shared" si="2584"/>
        <v>0</v>
      </c>
      <c r="AF3662" s="41">
        <f t="shared" si="2584"/>
        <v>0</v>
      </c>
      <c r="AG3662" s="41">
        <f t="shared" si="2584"/>
        <v>0</v>
      </c>
      <c r="AH3662" s="41">
        <f t="shared" si="2584"/>
        <v>0</v>
      </c>
      <c r="AI3662" s="41">
        <f t="shared" si="2584"/>
        <v>0</v>
      </c>
      <c r="AJ3662" s="41">
        <f t="shared" si="2584"/>
        <v>0</v>
      </c>
      <c r="AK3662" s="41">
        <f t="shared" si="2584"/>
        <v>0</v>
      </c>
      <c r="AL3662" s="41">
        <f t="shared" si="2584"/>
        <v>0</v>
      </c>
      <c r="AM3662" s="41">
        <f t="shared" si="2584"/>
        <v>0</v>
      </c>
      <c r="AN3662" s="41">
        <f t="shared" si="2584"/>
        <v>0</v>
      </c>
      <c r="AO3662" s="41">
        <f t="shared" si="2584"/>
        <v>0</v>
      </c>
      <c r="AP3662" s="41">
        <f t="shared" si="2584"/>
        <v>0</v>
      </c>
      <c r="AQ3662" s="41">
        <f t="shared" si="2584"/>
        <v>0</v>
      </c>
      <c r="AR3662" s="41">
        <f t="shared" si="2584"/>
        <v>0</v>
      </c>
      <c r="AS3662" s="41">
        <f t="shared" si="2584"/>
        <v>0</v>
      </c>
      <c r="AT3662" s="41">
        <f t="shared" si="2584"/>
        <v>0</v>
      </c>
      <c r="AU3662" s="41">
        <f t="shared" si="2584"/>
        <v>0</v>
      </c>
      <c r="AV3662" s="41">
        <f t="shared" si="2584"/>
        <v>0</v>
      </c>
      <c r="AW3662" s="41">
        <f t="shared" si="2584"/>
        <v>0</v>
      </c>
      <c r="AX3662" s="41">
        <f t="shared" si="2584"/>
        <v>0</v>
      </c>
      <c r="AY3662" s="41">
        <f t="shared" si="2584"/>
        <v>0</v>
      </c>
      <c r="AZ3662" s="41">
        <f t="shared" si="2584"/>
        <v>0</v>
      </c>
      <c r="BA3662" s="41">
        <f t="shared" si="2584"/>
        <v>0</v>
      </c>
      <c r="BB3662" s="41">
        <f t="shared" si="2584"/>
        <v>0</v>
      </c>
      <c r="BC3662" s="41">
        <f t="shared" si="2584"/>
        <v>0</v>
      </c>
      <c r="BD3662" s="41">
        <f t="shared" si="2584"/>
        <v>0</v>
      </c>
    </row>
    <row r="3663" spans="1:56" ht="16" x14ac:dyDescent="0.2">
      <c r="B3663" s="11">
        <f t="shared" si="2581"/>
        <v>135</v>
      </c>
      <c r="C3663" s="12" t="str">
        <f t="shared" si="2581"/>
        <v>SCI RETAIL RENNES 2</v>
      </c>
      <c r="D3663" s="46" t="s">
        <v>269</v>
      </c>
      <c r="E3663" s="31">
        <v>0</v>
      </c>
      <c r="F3663" s="15"/>
      <c r="G3663" s="53"/>
      <c r="H3663" s="15"/>
      <c r="I3663" s="15"/>
      <c r="J3663" s="23"/>
      <c r="L3663" s="52" t="s">
        <v>270</v>
      </c>
      <c r="M3663" s="72"/>
      <c r="N3663" s="72"/>
      <c r="O3663" s="41">
        <f t="shared" ref="O3663:BD3663" si="2585">IFERROR(((O$3&gt;=$J3653)*(O$2&lt;=$J3653))*$E3664,"")</f>
        <v>0</v>
      </c>
      <c r="P3663" s="41">
        <f t="shared" si="2585"/>
        <v>0</v>
      </c>
      <c r="Q3663" s="41">
        <f t="shared" si="2585"/>
        <v>0</v>
      </c>
      <c r="R3663" s="41">
        <f t="shared" si="2585"/>
        <v>0</v>
      </c>
      <c r="S3663" s="41">
        <f t="shared" si="2585"/>
        <v>0</v>
      </c>
      <c r="T3663" s="41">
        <f t="shared" si="2585"/>
        <v>0</v>
      </c>
      <c r="U3663" s="41">
        <f t="shared" si="2585"/>
        <v>0</v>
      </c>
      <c r="V3663" s="41">
        <f t="shared" si="2585"/>
        <v>0</v>
      </c>
      <c r="W3663" s="41">
        <f t="shared" si="2585"/>
        <v>0</v>
      </c>
      <c r="X3663" s="41">
        <f t="shared" si="2585"/>
        <v>0</v>
      </c>
      <c r="Y3663" s="41">
        <f t="shared" si="2585"/>
        <v>0</v>
      </c>
      <c r="Z3663" s="41">
        <f t="shared" si="2585"/>
        <v>0</v>
      </c>
      <c r="AA3663" s="41">
        <f t="shared" si="2585"/>
        <v>0</v>
      </c>
      <c r="AB3663" s="41">
        <f t="shared" si="2585"/>
        <v>0</v>
      </c>
      <c r="AC3663" s="41">
        <f t="shared" si="2585"/>
        <v>0</v>
      </c>
      <c r="AD3663" s="41">
        <f t="shared" si="2585"/>
        <v>0</v>
      </c>
      <c r="AE3663" s="41">
        <f t="shared" si="2585"/>
        <v>0</v>
      </c>
      <c r="AF3663" s="41">
        <f t="shared" si="2585"/>
        <v>0</v>
      </c>
      <c r="AG3663" s="41">
        <f t="shared" si="2585"/>
        <v>0</v>
      </c>
      <c r="AH3663" s="41">
        <f t="shared" si="2585"/>
        <v>0</v>
      </c>
      <c r="AI3663" s="41">
        <f t="shared" si="2585"/>
        <v>0</v>
      </c>
      <c r="AJ3663" s="41">
        <f t="shared" si="2585"/>
        <v>0</v>
      </c>
      <c r="AK3663" s="41">
        <f t="shared" si="2585"/>
        <v>0</v>
      </c>
      <c r="AL3663" s="41">
        <f t="shared" si="2585"/>
        <v>0</v>
      </c>
      <c r="AM3663" s="41">
        <f t="shared" si="2585"/>
        <v>0</v>
      </c>
      <c r="AN3663" s="41">
        <f t="shared" si="2585"/>
        <v>0</v>
      </c>
      <c r="AO3663" s="41">
        <f t="shared" si="2585"/>
        <v>0</v>
      </c>
      <c r="AP3663" s="41">
        <f t="shared" si="2585"/>
        <v>0</v>
      </c>
      <c r="AQ3663" s="41">
        <f t="shared" si="2585"/>
        <v>0</v>
      </c>
      <c r="AR3663" s="41">
        <f t="shared" si="2585"/>
        <v>0</v>
      </c>
      <c r="AS3663" s="41">
        <f t="shared" si="2585"/>
        <v>0</v>
      </c>
      <c r="AT3663" s="41">
        <f t="shared" si="2585"/>
        <v>0</v>
      </c>
      <c r="AU3663" s="41">
        <f t="shared" si="2585"/>
        <v>0</v>
      </c>
      <c r="AV3663" s="41">
        <f t="shared" si="2585"/>
        <v>0</v>
      </c>
      <c r="AW3663" s="41">
        <f t="shared" si="2585"/>
        <v>0</v>
      </c>
      <c r="AX3663" s="41">
        <f t="shared" si="2585"/>
        <v>0</v>
      </c>
      <c r="AY3663" s="41">
        <f t="shared" si="2585"/>
        <v>0</v>
      </c>
      <c r="AZ3663" s="41">
        <f t="shared" si="2585"/>
        <v>0</v>
      </c>
      <c r="BA3663" s="41">
        <f t="shared" si="2585"/>
        <v>0</v>
      </c>
      <c r="BB3663" s="41">
        <f t="shared" si="2585"/>
        <v>0</v>
      </c>
      <c r="BC3663" s="41">
        <f t="shared" si="2585"/>
        <v>0</v>
      </c>
      <c r="BD3663" s="41">
        <f t="shared" si="2585"/>
        <v>0</v>
      </c>
    </row>
    <row r="3664" spans="1:56" ht="16" x14ac:dyDescent="0.2">
      <c r="B3664" s="11">
        <f t="shared" si="2581"/>
        <v>135</v>
      </c>
      <c r="C3664" s="12" t="str">
        <f t="shared" si="2581"/>
        <v>SCI RETAIL RENNES 2</v>
      </c>
      <c r="D3664" s="46" t="s">
        <v>270</v>
      </c>
      <c r="E3664" s="31">
        <v>0</v>
      </c>
      <c r="F3664" s="15"/>
      <c r="G3664" s="46" t="s">
        <v>266</v>
      </c>
      <c r="H3664" s="31">
        <v>0</v>
      </c>
      <c r="I3664" s="46" t="s">
        <v>268</v>
      </c>
      <c r="J3664" s="31">
        <v>0</v>
      </c>
      <c r="L3664" s="54" t="s">
        <v>271</v>
      </c>
      <c r="M3664" s="73"/>
      <c r="N3664" s="73"/>
      <c r="O3664" s="45">
        <f t="shared" ref="O3664:BD3664" si="2586">IFERROR(-($E3645+$H3645+$J3645)*O3646,"")</f>
        <v>0</v>
      </c>
      <c r="P3664" s="45">
        <f t="shared" si="2586"/>
        <v>0</v>
      </c>
      <c r="Q3664" s="45">
        <f t="shared" si="2586"/>
        <v>0</v>
      </c>
      <c r="R3664" s="45">
        <f t="shared" si="2586"/>
        <v>0</v>
      </c>
      <c r="S3664" s="45">
        <f t="shared" si="2586"/>
        <v>0</v>
      </c>
      <c r="T3664" s="45">
        <f t="shared" si="2586"/>
        <v>0</v>
      </c>
      <c r="U3664" s="45">
        <f t="shared" si="2586"/>
        <v>0</v>
      </c>
      <c r="V3664" s="45">
        <f t="shared" si="2586"/>
        <v>0</v>
      </c>
      <c r="W3664" s="45">
        <f t="shared" si="2586"/>
        <v>0</v>
      </c>
      <c r="X3664" s="45">
        <f t="shared" si="2586"/>
        <v>0</v>
      </c>
      <c r="Y3664" s="45">
        <f t="shared" si="2586"/>
        <v>0</v>
      </c>
      <c r="Z3664" s="45">
        <f t="shared" si="2586"/>
        <v>0</v>
      </c>
      <c r="AA3664" s="45">
        <f t="shared" si="2586"/>
        <v>0</v>
      </c>
      <c r="AB3664" s="45">
        <f t="shared" si="2586"/>
        <v>0</v>
      </c>
      <c r="AC3664" s="45">
        <f t="shared" si="2586"/>
        <v>0</v>
      </c>
      <c r="AD3664" s="45">
        <f t="shared" si="2586"/>
        <v>0</v>
      </c>
      <c r="AE3664" s="45">
        <f t="shared" si="2586"/>
        <v>0</v>
      </c>
      <c r="AF3664" s="45">
        <f t="shared" si="2586"/>
        <v>0</v>
      </c>
      <c r="AG3664" s="45">
        <f t="shared" si="2586"/>
        <v>0</v>
      </c>
      <c r="AH3664" s="45">
        <f t="shared" si="2586"/>
        <v>0</v>
      </c>
      <c r="AI3664" s="45">
        <f t="shared" si="2586"/>
        <v>0</v>
      </c>
      <c r="AJ3664" s="45">
        <f t="shared" si="2586"/>
        <v>0</v>
      </c>
      <c r="AK3664" s="45">
        <f t="shared" si="2586"/>
        <v>0</v>
      </c>
      <c r="AL3664" s="45">
        <f t="shared" si="2586"/>
        <v>0</v>
      </c>
      <c r="AM3664" s="45">
        <f t="shared" si="2586"/>
        <v>0</v>
      </c>
      <c r="AN3664" s="45">
        <f t="shared" si="2586"/>
        <v>0</v>
      </c>
      <c r="AO3664" s="45">
        <f t="shared" si="2586"/>
        <v>0</v>
      </c>
      <c r="AP3664" s="45">
        <f t="shared" si="2586"/>
        <v>0</v>
      </c>
      <c r="AQ3664" s="45">
        <f t="shared" si="2586"/>
        <v>0</v>
      </c>
      <c r="AR3664" s="45">
        <f t="shared" si="2586"/>
        <v>0</v>
      </c>
      <c r="AS3664" s="45">
        <f t="shared" si="2586"/>
        <v>0</v>
      </c>
      <c r="AT3664" s="45">
        <f t="shared" si="2586"/>
        <v>0</v>
      </c>
      <c r="AU3664" s="45">
        <f t="shared" si="2586"/>
        <v>0</v>
      </c>
      <c r="AV3664" s="45">
        <f t="shared" si="2586"/>
        <v>0</v>
      </c>
      <c r="AW3664" s="45">
        <f t="shared" si="2586"/>
        <v>0</v>
      </c>
      <c r="AX3664" s="45">
        <f t="shared" si="2586"/>
        <v>0</v>
      </c>
      <c r="AY3664" s="45">
        <f t="shared" si="2586"/>
        <v>0</v>
      </c>
      <c r="AZ3664" s="45">
        <f t="shared" si="2586"/>
        <v>0</v>
      </c>
      <c r="BA3664" s="45">
        <f t="shared" si="2586"/>
        <v>0</v>
      </c>
      <c r="BB3664" s="45">
        <f t="shared" si="2586"/>
        <v>0</v>
      </c>
      <c r="BC3664" s="45">
        <f t="shared" si="2586"/>
        <v>0</v>
      </c>
      <c r="BD3664" s="45">
        <f t="shared" si="2586"/>
        <v>0</v>
      </c>
    </row>
    <row r="3665" spans="1:56" x14ac:dyDescent="0.2">
      <c r="A3665"/>
      <c r="B3665"/>
      <c r="C3665"/>
      <c r="D3665"/>
      <c r="E3665"/>
      <c r="F3665"/>
      <c r="G3665"/>
      <c r="H3665"/>
      <c r="I3665"/>
      <c r="J3665"/>
      <c r="K3665"/>
      <c r="L3665"/>
      <c r="M3665"/>
      <c r="N3665"/>
      <c r="O3665"/>
      <c r="P3665"/>
      <c r="Q3665"/>
      <c r="R3665"/>
      <c r="S3665"/>
      <c r="T3665"/>
      <c r="U3665"/>
      <c r="V3665"/>
      <c r="W3665"/>
      <c r="X3665"/>
      <c r="Y3665"/>
      <c r="Z3665"/>
      <c r="AA3665"/>
      <c r="AB3665"/>
      <c r="AC3665"/>
      <c r="AD3665"/>
      <c r="AE3665"/>
      <c r="AF3665"/>
      <c r="AG3665"/>
      <c r="AH3665"/>
      <c r="AI3665"/>
      <c r="AJ3665"/>
      <c r="AK3665"/>
      <c r="AL3665"/>
      <c r="AM3665"/>
      <c r="AN3665"/>
      <c r="AO3665"/>
      <c r="AP3665"/>
      <c r="AQ3665"/>
      <c r="AR3665"/>
      <c r="AS3665"/>
      <c r="AT3665"/>
      <c r="AU3665"/>
      <c r="AV3665"/>
      <c r="AW3665"/>
      <c r="AX3665"/>
      <c r="AY3665"/>
      <c r="AZ3665"/>
      <c r="BA3665"/>
      <c r="BB3665"/>
      <c r="BC3665"/>
      <c r="BD3665"/>
    </row>
    <row r="3666" spans="1:56" x14ac:dyDescent="0.2">
      <c r="A3666"/>
      <c r="B3666"/>
      <c r="C3666"/>
      <c r="D3666"/>
      <c r="E3666"/>
      <c r="F3666"/>
      <c r="G3666"/>
      <c r="H3666"/>
      <c r="I3666"/>
      <c r="J3666"/>
      <c r="K3666"/>
      <c r="L3666"/>
      <c r="M3666"/>
      <c r="N3666"/>
      <c r="O3666"/>
      <c r="P3666"/>
      <c r="Q3666"/>
      <c r="R3666"/>
      <c r="S3666"/>
      <c r="T3666"/>
      <c r="U3666"/>
      <c r="V3666"/>
      <c r="W3666"/>
      <c r="X3666"/>
      <c r="Y3666"/>
      <c r="Z3666"/>
      <c r="AA3666"/>
      <c r="AB3666"/>
      <c r="AC3666"/>
      <c r="AD3666"/>
      <c r="AE3666"/>
      <c r="AF3666"/>
      <c r="AG3666"/>
      <c r="AH3666"/>
      <c r="AI3666"/>
      <c r="AJ3666"/>
      <c r="AK3666"/>
      <c r="AL3666"/>
      <c r="AM3666"/>
      <c r="AN3666"/>
      <c r="AO3666"/>
      <c r="AP3666"/>
      <c r="AQ3666"/>
      <c r="AR3666"/>
      <c r="AS3666"/>
      <c r="AT3666"/>
      <c r="AU3666"/>
      <c r="AV3666"/>
      <c r="AW3666"/>
      <c r="AX3666"/>
      <c r="AY3666"/>
      <c r="AZ3666"/>
      <c r="BA3666"/>
      <c r="BB3666"/>
      <c r="BC3666"/>
      <c r="BD3666"/>
    </row>
    <row r="3667" spans="1:56" ht="16" x14ac:dyDescent="0.2">
      <c r="A3667" s="1"/>
      <c r="B3667" s="67">
        <v>136</v>
      </c>
      <c r="C3667" s="68" t="str">
        <f>H3669</f>
        <v>SAS HSR 4</v>
      </c>
      <c r="D3667" s="69" t="s">
        <v>194</v>
      </c>
      <c r="E3667" s="69"/>
      <c r="F3667" s="69"/>
      <c r="G3667" s="69"/>
      <c r="H3667" s="69"/>
      <c r="I3667" s="69"/>
      <c r="J3667" s="69"/>
      <c r="K3667" s="68"/>
      <c r="L3667" s="68"/>
      <c r="M3667" s="68"/>
      <c r="N3667" s="68"/>
      <c r="O3667" s="82"/>
      <c r="P3667" s="82"/>
      <c r="Q3667" s="82"/>
      <c r="R3667" s="82"/>
      <c r="S3667" s="82"/>
      <c r="T3667" s="82"/>
      <c r="U3667" s="82"/>
      <c r="V3667" s="82"/>
      <c r="W3667" s="82"/>
      <c r="X3667" s="82"/>
      <c r="Y3667" s="82"/>
      <c r="Z3667" s="82"/>
      <c r="AA3667" s="82"/>
      <c r="AB3667" s="82"/>
      <c r="AC3667" s="82"/>
      <c r="AD3667" s="82"/>
      <c r="AE3667" s="82"/>
      <c r="AF3667" s="82"/>
      <c r="AG3667" s="82"/>
      <c r="AH3667" s="82"/>
      <c r="AI3667" s="82"/>
      <c r="AJ3667" s="82"/>
      <c r="AK3667" s="82"/>
      <c r="AL3667" s="82"/>
      <c r="AM3667" s="82"/>
      <c r="AN3667" s="82"/>
      <c r="AO3667" s="82"/>
      <c r="AP3667" s="82"/>
      <c r="AQ3667" s="82"/>
      <c r="AR3667" s="82"/>
      <c r="AS3667" s="82"/>
      <c r="AT3667" s="82"/>
      <c r="AU3667" s="82"/>
      <c r="AV3667" s="82"/>
      <c r="AW3667" s="82"/>
      <c r="AX3667" s="82"/>
      <c r="AY3667" s="82"/>
      <c r="AZ3667" s="82"/>
      <c r="BA3667" s="82"/>
      <c r="BB3667" s="82"/>
      <c r="BC3667" s="82"/>
      <c r="BD3667" s="82"/>
    </row>
    <row r="3668" spans="1:56" ht="16" x14ac:dyDescent="0.2">
      <c r="A3668" s="35"/>
      <c r="B3668" s="11">
        <f>B3667</f>
        <v>136</v>
      </c>
      <c r="C3668" s="12" t="str">
        <f>C3667</f>
        <v>SAS HSR 4</v>
      </c>
      <c r="D3668" s="35"/>
      <c r="E3668" s="35"/>
      <c r="F3668" s="35"/>
      <c r="G3668" s="35"/>
      <c r="H3668" s="35"/>
      <c r="I3668" s="35"/>
      <c r="J3668" s="35"/>
      <c r="K3668" s="35"/>
      <c r="L3668" s="35"/>
      <c r="M3668" s="35"/>
      <c r="N3668" s="35"/>
      <c r="O3668" s="44"/>
      <c r="P3668" s="44"/>
      <c r="Q3668" s="44"/>
      <c r="R3668" s="44"/>
      <c r="S3668" s="44"/>
      <c r="T3668" s="44"/>
      <c r="U3668" s="44"/>
      <c r="V3668" s="44"/>
      <c r="W3668" s="44"/>
      <c r="X3668" s="44"/>
      <c r="Y3668" s="44"/>
      <c r="Z3668" s="44"/>
      <c r="AA3668" s="44"/>
      <c r="AB3668" s="44"/>
      <c r="AC3668" s="44"/>
      <c r="AD3668" s="44"/>
      <c r="AE3668" s="44"/>
      <c r="AF3668" s="44"/>
      <c r="AG3668" s="44"/>
      <c r="AH3668" s="44"/>
      <c r="AI3668" s="44"/>
      <c r="AJ3668" s="44"/>
      <c r="AK3668" s="44"/>
      <c r="AL3668" s="44"/>
      <c r="AM3668" s="44"/>
      <c r="AN3668" s="44"/>
      <c r="AO3668" s="44"/>
      <c r="AP3668" s="44"/>
      <c r="AQ3668" s="44"/>
      <c r="AR3668" s="44"/>
      <c r="AS3668" s="44"/>
      <c r="AT3668" s="44"/>
      <c r="AU3668" s="44"/>
      <c r="AV3668" s="44"/>
      <c r="AW3668" s="44"/>
      <c r="AX3668" s="44"/>
      <c r="AY3668" s="44"/>
      <c r="AZ3668" s="44"/>
      <c r="BA3668" s="44"/>
      <c r="BB3668" s="44"/>
      <c r="BC3668" s="44"/>
      <c r="BD3668" s="44"/>
    </row>
    <row r="3669" spans="1:56" ht="16" x14ac:dyDescent="0.2">
      <c r="B3669" s="11">
        <f t="shared" ref="B3669:C3684" si="2587">B3668</f>
        <v>136</v>
      </c>
      <c r="C3669" s="12" t="str">
        <f t="shared" si="2587"/>
        <v>SAS HSR 4</v>
      </c>
      <c r="D3669" s="13" t="s">
        <v>2</v>
      </c>
      <c r="E3669" s="14" t="s">
        <v>57</v>
      </c>
      <c r="F3669" s="15"/>
      <c r="G3669" s="13" t="s">
        <v>229</v>
      </c>
      <c r="H3669" s="14" t="s">
        <v>160</v>
      </c>
      <c r="I3669" s="14"/>
      <c r="J3669" s="14"/>
      <c r="L3669" s="16" t="s">
        <v>230</v>
      </c>
      <c r="M3669" s="70"/>
      <c r="N3669" s="70"/>
      <c r="O3669" s="17">
        <f>($E3680&gt;0)*($E3674&lt;O$2)*(EDATE($E3674,$E3680)&gt;O$3)*((O$3-O$2+1)/O$4)
+($E3680&gt;0)*($E3674&lt;O$2)*(EDATE($E3674,$E3680)&gt;=O$2)*(EDATE($E3674,$E3680)&lt;=O$3)*((EDATE($E3674,$E3680)-O$2)/O$4)
+($E3680&gt;0)*($E3674&lt;O$2)*(EDATE($E3674,$E3680)&lt;O$2)*(0)
+($E3680&gt;0)*($E3674&gt;=O$2)*($E3674&lt;=O$3)*(EDATE($E3674,$E3680)&gt;=O$2)*(EDATE($E3674,$E3680)&lt;=O$3)*((EDATE($E3674,$E3680)-$E3674+1)/O$4)
+($E3680&gt;0)*($E3674&gt;=O$2)*($E3674&lt;=O$3)*(EDATE($E3674,$E3680)&gt;O$3)*((O$3-$E3674+1)/O$4)
+($E3680&gt;0)*($E3674&gt;O$3)*(0)</f>
        <v>0</v>
      </c>
      <c r="P3669" s="17">
        <f t="shared" ref="P3669:BD3669" si="2588">($E3680&gt;0)*($E3674&lt;P$2)*(EDATE($E3674,$E3680)&gt;P$3)*((P$3-P$2+1)/P$4)
+($E3680&gt;0)*($E3674&lt;P$2)*(EDATE($E3674,$E3680)&gt;=P$2)*(EDATE($E3674,$E3680)&lt;=P$3)*((EDATE($E3674,$E3680)-P$2)/P$4)
+($E3680&gt;0)*($E3674&lt;P$2)*(EDATE($E3674,$E3680)&lt;P$2)*(0)
+($E3680&gt;0)*($E3674&gt;=P$2)*($E3674&lt;=P$3)*(EDATE($E3674,$E3680)&gt;=P$2)*(EDATE($E3674,$E3680)&lt;=P$3)*((EDATE($E3674,$E3680)-$E3674+1)/P$4)
+($E3680&gt;0)*($E3674&gt;=P$2)*($E3674&lt;=P$3)*(EDATE($E3674,$E3680)&gt;P$3)*((P$3-$E3674+1)/P$4)
+($E3680&gt;0)*($E3674&gt;P$3)*(0)</f>
        <v>0</v>
      </c>
      <c r="Q3669" s="17">
        <f t="shared" si="2588"/>
        <v>0</v>
      </c>
      <c r="R3669" s="17">
        <f t="shared" si="2588"/>
        <v>0</v>
      </c>
      <c r="S3669" s="17">
        <f t="shared" si="2588"/>
        <v>0</v>
      </c>
      <c r="T3669" s="17">
        <f t="shared" si="2588"/>
        <v>0</v>
      </c>
      <c r="U3669" s="17">
        <f t="shared" si="2588"/>
        <v>0</v>
      </c>
      <c r="V3669" s="17">
        <f t="shared" si="2588"/>
        <v>0</v>
      </c>
      <c r="W3669" s="17">
        <f t="shared" si="2588"/>
        <v>0</v>
      </c>
      <c r="X3669" s="17">
        <f t="shared" si="2588"/>
        <v>0</v>
      </c>
      <c r="Y3669" s="17">
        <f t="shared" si="2588"/>
        <v>0</v>
      </c>
      <c r="Z3669" s="17">
        <f t="shared" si="2588"/>
        <v>0</v>
      </c>
      <c r="AA3669" s="17">
        <f t="shared" si="2588"/>
        <v>0</v>
      </c>
      <c r="AB3669" s="17">
        <f t="shared" si="2588"/>
        <v>0</v>
      </c>
      <c r="AC3669" s="17">
        <f t="shared" si="2588"/>
        <v>0</v>
      </c>
      <c r="AD3669" s="17">
        <f t="shared" si="2588"/>
        <v>0</v>
      </c>
      <c r="AE3669" s="17">
        <f t="shared" si="2588"/>
        <v>0</v>
      </c>
      <c r="AF3669" s="17">
        <f t="shared" si="2588"/>
        <v>0</v>
      </c>
      <c r="AG3669" s="17">
        <f t="shared" si="2588"/>
        <v>0</v>
      </c>
      <c r="AH3669" s="17">
        <f t="shared" si="2588"/>
        <v>0</v>
      </c>
      <c r="AI3669" s="17">
        <f t="shared" si="2588"/>
        <v>0</v>
      </c>
      <c r="AJ3669" s="17">
        <f t="shared" si="2588"/>
        <v>0</v>
      </c>
      <c r="AK3669" s="17">
        <f t="shared" si="2588"/>
        <v>0</v>
      </c>
      <c r="AL3669" s="17">
        <f t="shared" si="2588"/>
        <v>0</v>
      </c>
      <c r="AM3669" s="17">
        <f t="shared" si="2588"/>
        <v>0</v>
      </c>
      <c r="AN3669" s="17">
        <f t="shared" si="2588"/>
        <v>0</v>
      </c>
      <c r="AO3669" s="17">
        <f t="shared" si="2588"/>
        <v>0</v>
      </c>
      <c r="AP3669" s="17">
        <f t="shared" si="2588"/>
        <v>0</v>
      </c>
      <c r="AQ3669" s="17">
        <f t="shared" si="2588"/>
        <v>0</v>
      </c>
      <c r="AR3669" s="17">
        <f t="shared" si="2588"/>
        <v>0</v>
      </c>
      <c r="AS3669" s="17">
        <f t="shared" si="2588"/>
        <v>0</v>
      </c>
      <c r="AT3669" s="17">
        <f t="shared" si="2588"/>
        <v>0</v>
      </c>
      <c r="AU3669" s="17">
        <f t="shared" si="2588"/>
        <v>0</v>
      </c>
      <c r="AV3669" s="17">
        <f t="shared" si="2588"/>
        <v>0</v>
      </c>
      <c r="AW3669" s="17">
        <f t="shared" si="2588"/>
        <v>0</v>
      </c>
      <c r="AX3669" s="17">
        <f t="shared" si="2588"/>
        <v>0</v>
      </c>
      <c r="AY3669" s="17">
        <f t="shared" si="2588"/>
        <v>0</v>
      </c>
      <c r="AZ3669" s="17">
        <f t="shared" si="2588"/>
        <v>0</v>
      </c>
      <c r="BA3669" s="17">
        <f t="shared" si="2588"/>
        <v>0</v>
      </c>
      <c r="BB3669" s="17">
        <f t="shared" si="2588"/>
        <v>0</v>
      </c>
      <c r="BC3669" s="17">
        <f t="shared" si="2588"/>
        <v>0</v>
      </c>
      <c r="BD3669" s="17">
        <f t="shared" si="2588"/>
        <v>0</v>
      </c>
    </row>
    <row r="3670" spans="1:56" ht="16" x14ac:dyDescent="0.2">
      <c r="B3670" s="11">
        <f t="shared" si="2587"/>
        <v>136</v>
      </c>
      <c r="C3670" s="12" t="str">
        <f t="shared" si="2587"/>
        <v>SAS HSR 4</v>
      </c>
      <c r="D3670" s="13" t="s">
        <v>7</v>
      </c>
      <c r="E3670" s="18">
        <v>148.30000000000001</v>
      </c>
      <c r="F3670" s="15"/>
      <c r="G3670" s="13" t="s">
        <v>0</v>
      </c>
      <c r="H3670" s="19">
        <v>59.28</v>
      </c>
      <c r="I3670" s="13" t="s">
        <v>20</v>
      </c>
      <c r="J3670" s="19">
        <v>0</v>
      </c>
      <c r="L3670" s="20" t="s">
        <v>231</v>
      </c>
      <c r="M3670" s="72"/>
      <c r="N3670" s="72"/>
      <c r="O3670" s="21">
        <f>($H3675&gt;0)*($J3675&lt;O$2)*0
+($H3675&gt;0)*($J3675&gt;=O$2)*($J3675&lt;=O$3)*(($J3675-O$2+1)/O$4)
+($H3675&gt;0)*($J3675&gt;O$3)*($I3675&gt;O$3)*0
+($H3675&gt;0)*($J3675&gt;O$3)*($I3675&lt;=O$3)*($I3675&gt;=O$2)*((O$3-$I3675+1)/O$4)
+($H3675&gt;0)*($J3675&gt;O$3)*($I3675&lt;O$2)*1
+($H3675&gt;0)*($I3675&gt;O$3)*0
+($H3676&gt;0)*($J$2350&lt;O$2)*0
+($H3676&gt;0)*($J3676&gt;=O$2)*($J3676&lt;=O$3)*(($J3676-O$2+1)/O$4)
+($H3676&gt;0)*($J3676&gt;O$3)*($I3676&gt;O$3)*0
+($H3676&gt;0)*($J3676&gt;O$3)*($I3676&lt;=O$3)*($I3676&gt;=O$2)*((O$3-$I3676+1)/O$4)
+($H3676&gt;0)*($J3676&gt;O$3)*($I3676&lt;O$2)*1
+($H3676&gt;0)*($I3676&gt;O$3)*0
+($H3677&gt;0)*($J3677&lt;O$2)*0
+($H3677&gt;0)*($J3677&gt;=O$2)*($J3677&lt;=O$3)*(($J3677-O$2+1)/O$4)
+($H3677&gt;0)*($J3677&gt;O$3)*($I3677&gt;O$3)*0
+($H3677&gt;0)*($J3677&gt;O$3)*($I3677&lt;=O$3)*($I3677&gt;=O$2)*((O$3-$I3677+1)/O$4)
+($H3677&gt;0)*($J3677&gt;O$3)*($I3677&lt;O$2)*1
+($H3677&gt;0)*($I3677&gt;O$3)*0</f>
        <v>0</v>
      </c>
      <c r="P3670" s="21">
        <f t="shared" ref="P3670:BD3670" si="2589">($H3675&gt;0)*($J3675&lt;P$2)*0
+($H3675&gt;0)*($J3675&gt;=P$2)*($J3675&lt;=P$3)*(($J3675-P$2+1)/P$4)
+($H3675&gt;0)*($J3675&gt;P$3)*($I3675&gt;P$3)*0
+($H3675&gt;0)*($J3675&gt;P$3)*($I3675&lt;=P$3)*($I3675&gt;=P$2)*((P$3-$I3675+1)/P$4)
+($H3675&gt;0)*($J3675&gt;P$3)*($I3675&lt;P$2)*1
+($H3675&gt;0)*($I3675&gt;P$3)*0
+($H3676&gt;0)*($J$2350&lt;P$2)*0
+($H3676&gt;0)*($J3676&gt;=P$2)*($J3676&lt;=P$3)*(($J3676-P$2+1)/P$4)
+($H3676&gt;0)*($J3676&gt;P$3)*($I3676&gt;P$3)*0
+($H3676&gt;0)*($J3676&gt;P$3)*($I3676&lt;=P$3)*($I3676&gt;=P$2)*((P$3-$I3676+1)/P$4)
+($H3676&gt;0)*($J3676&gt;P$3)*($I3676&lt;P$2)*1
+($H3676&gt;0)*($I3676&gt;P$3)*0
+($H3677&gt;0)*($J3677&lt;P$2)*0
+($H3677&gt;0)*($J3677&gt;=P$2)*($J3677&lt;=P$3)*(($J3677-P$2+1)/P$4)
+($H3677&gt;0)*($J3677&gt;P$3)*($I3677&gt;P$3)*0
+($H3677&gt;0)*($J3677&gt;P$3)*($I3677&lt;=P$3)*($I3677&gt;=P$2)*((P$3-$I3677+1)/P$4)
+($H3677&gt;0)*($J3677&gt;P$3)*($I3677&lt;P$2)*1
+($H3677&gt;0)*($I3677&gt;P$3)*0</f>
        <v>0</v>
      </c>
      <c r="Q3670" s="21">
        <f t="shared" si="2589"/>
        <v>0</v>
      </c>
      <c r="R3670" s="21">
        <f t="shared" si="2589"/>
        <v>0</v>
      </c>
      <c r="S3670" s="21">
        <f t="shared" si="2589"/>
        <v>0</v>
      </c>
      <c r="T3670" s="21">
        <f t="shared" si="2589"/>
        <v>0</v>
      </c>
      <c r="U3670" s="21">
        <f t="shared" si="2589"/>
        <v>0</v>
      </c>
      <c r="V3670" s="21">
        <f t="shared" si="2589"/>
        <v>0</v>
      </c>
      <c r="W3670" s="21">
        <f t="shared" si="2589"/>
        <v>0</v>
      </c>
      <c r="X3670" s="21">
        <f t="shared" si="2589"/>
        <v>0</v>
      </c>
      <c r="Y3670" s="21">
        <f t="shared" si="2589"/>
        <v>0</v>
      </c>
      <c r="Z3670" s="21">
        <f t="shared" si="2589"/>
        <v>0</v>
      </c>
      <c r="AA3670" s="21">
        <f t="shared" si="2589"/>
        <v>0</v>
      </c>
      <c r="AB3670" s="21">
        <f t="shared" si="2589"/>
        <v>0</v>
      </c>
      <c r="AC3670" s="21">
        <f t="shared" si="2589"/>
        <v>0</v>
      </c>
      <c r="AD3670" s="21">
        <f t="shared" si="2589"/>
        <v>0</v>
      </c>
      <c r="AE3670" s="21">
        <f t="shared" si="2589"/>
        <v>0</v>
      </c>
      <c r="AF3670" s="21">
        <f t="shared" si="2589"/>
        <v>0</v>
      </c>
      <c r="AG3670" s="21">
        <f t="shared" si="2589"/>
        <v>0</v>
      </c>
      <c r="AH3670" s="21">
        <f t="shared" si="2589"/>
        <v>0</v>
      </c>
      <c r="AI3670" s="21">
        <f t="shared" si="2589"/>
        <v>0</v>
      </c>
      <c r="AJ3670" s="21">
        <f t="shared" si="2589"/>
        <v>0</v>
      </c>
      <c r="AK3670" s="21">
        <f t="shared" si="2589"/>
        <v>0</v>
      </c>
      <c r="AL3670" s="21">
        <f t="shared" si="2589"/>
        <v>0</v>
      </c>
      <c r="AM3670" s="21">
        <f t="shared" si="2589"/>
        <v>0</v>
      </c>
      <c r="AN3670" s="21">
        <f t="shared" si="2589"/>
        <v>0</v>
      </c>
      <c r="AO3670" s="21">
        <f t="shared" si="2589"/>
        <v>0</v>
      </c>
      <c r="AP3670" s="21">
        <f t="shared" si="2589"/>
        <v>0</v>
      </c>
      <c r="AQ3670" s="21">
        <f t="shared" si="2589"/>
        <v>0</v>
      </c>
      <c r="AR3670" s="21">
        <f t="shared" si="2589"/>
        <v>0</v>
      </c>
      <c r="AS3670" s="21">
        <f t="shared" si="2589"/>
        <v>0</v>
      </c>
      <c r="AT3670" s="21">
        <f t="shared" si="2589"/>
        <v>0</v>
      </c>
      <c r="AU3670" s="21">
        <f t="shared" si="2589"/>
        <v>0</v>
      </c>
      <c r="AV3670" s="21">
        <f t="shared" si="2589"/>
        <v>0</v>
      </c>
      <c r="AW3670" s="21">
        <f t="shared" si="2589"/>
        <v>0</v>
      </c>
      <c r="AX3670" s="21">
        <f t="shared" si="2589"/>
        <v>0</v>
      </c>
      <c r="AY3670" s="21">
        <f t="shared" si="2589"/>
        <v>0</v>
      </c>
      <c r="AZ3670" s="21">
        <f t="shared" si="2589"/>
        <v>0</v>
      </c>
      <c r="BA3670" s="21">
        <f t="shared" si="2589"/>
        <v>0</v>
      </c>
      <c r="BB3670" s="21">
        <f t="shared" si="2589"/>
        <v>0</v>
      </c>
      <c r="BC3670" s="21">
        <f t="shared" si="2589"/>
        <v>0</v>
      </c>
      <c r="BD3670" s="21">
        <f t="shared" si="2589"/>
        <v>0</v>
      </c>
    </row>
    <row r="3671" spans="1:56" ht="16" x14ac:dyDescent="0.2">
      <c r="B3671" s="11">
        <f t="shared" si="2587"/>
        <v>136</v>
      </c>
      <c r="C3671" s="12" t="str">
        <f t="shared" si="2587"/>
        <v>SAS HSR 4</v>
      </c>
      <c r="D3671" s="13" t="s">
        <v>21</v>
      </c>
      <c r="E3671" s="22">
        <v>0</v>
      </c>
      <c r="F3671" s="15"/>
      <c r="G3671" s="13" t="s">
        <v>22</v>
      </c>
      <c r="H3671" s="22">
        <v>0</v>
      </c>
      <c r="I3671" s="13" t="s">
        <v>23</v>
      </c>
      <c r="J3671" s="22">
        <v>0</v>
      </c>
      <c r="K3671" s="23"/>
      <c r="L3671" s="20" t="s">
        <v>232</v>
      </c>
      <c r="M3671" s="72"/>
      <c r="N3671" s="72"/>
      <c r="O3671" s="21">
        <f>($E3674&lt;=O$3)*($E3674&gt;O$2)*((O$3-$E3674+1)/O$4)
+($E3674&lt;=O$2)*((O$3-O$2+1)/O$4)
+($E3674&gt;O$3)*(0)
-($E3682&lt;=O$3)*($E3682&lt;&gt;0)*($E3682&gt;O$2)*((O$3-$E3682)/O$4)
-($E3682&lt;=O$2)*((O$3-O$2+1)/O$4)
-($E3682&gt;O$3)*(0)</f>
        <v>1</v>
      </c>
      <c r="P3671" s="21">
        <f t="shared" ref="P3671:BD3671" si="2590">($E3674&lt;=P$3)*($E3674&gt;P$2)*((P$3-$E3674+1)/P$4)
+($E3674&lt;=P$2)*((P$3-P$2+1)/P$4)
+($E3674&gt;P$3)*(0)
-($E3682&lt;=P$3)*($E3682&lt;&gt;0)*($E3682&gt;P$2)*((P$3-$E3682)/P$4)
-($E3682&lt;=P$2)*((P$3-P$2+1)/P$4)
-($E3682&gt;P$3)*(0)</f>
        <v>0</v>
      </c>
      <c r="Q3671" s="21">
        <f t="shared" si="2590"/>
        <v>0</v>
      </c>
      <c r="R3671" s="21">
        <f t="shared" si="2590"/>
        <v>0</v>
      </c>
      <c r="S3671" s="21">
        <f t="shared" si="2590"/>
        <v>0</v>
      </c>
      <c r="T3671" s="21">
        <f t="shared" si="2590"/>
        <v>0</v>
      </c>
      <c r="U3671" s="21">
        <f t="shared" si="2590"/>
        <v>0</v>
      </c>
      <c r="V3671" s="21">
        <f t="shared" si="2590"/>
        <v>0</v>
      </c>
      <c r="W3671" s="21">
        <f t="shared" si="2590"/>
        <v>0</v>
      </c>
      <c r="X3671" s="21">
        <f t="shared" si="2590"/>
        <v>0</v>
      </c>
      <c r="Y3671" s="21">
        <f t="shared" si="2590"/>
        <v>0</v>
      </c>
      <c r="Z3671" s="21">
        <f t="shared" si="2590"/>
        <v>0</v>
      </c>
      <c r="AA3671" s="21">
        <f t="shared" si="2590"/>
        <v>0</v>
      </c>
      <c r="AB3671" s="21">
        <f t="shared" si="2590"/>
        <v>0</v>
      </c>
      <c r="AC3671" s="21">
        <f t="shared" si="2590"/>
        <v>0</v>
      </c>
      <c r="AD3671" s="21">
        <f t="shared" si="2590"/>
        <v>0</v>
      </c>
      <c r="AE3671" s="21">
        <f t="shared" si="2590"/>
        <v>0</v>
      </c>
      <c r="AF3671" s="21">
        <f t="shared" si="2590"/>
        <v>0</v>
      </c>
      <c r="AG3671" s="21">
        <f t="shared" si="2590"/>
        <v>0</v>
      </c>
      <c r="AH3671" s="21">
        <f t="shared" si="2590"/>
        <v>0</v>
      </c>
      <c r="AI3671" s="21">
        <f t="shared" si="2590"/>
        <v>0</v>
      </c>
      <c r="AJ3671" s="21">
        <f t="shared" si="2590"/>
        <v>0</v>
      </c>
      <c r="AK3671" s="21">
        <f t="shared" si="2590"/>
        <v>0</v>
      </c>
      <c r="AL3671" s="21">
        <f t="shared" si="2590"/>
        <v>0</v>
      </c>
      <c r="AM3671" s="21">
        <f t="shared" si="2590"/>
        <v>0</v>
      </c>
      <c r="AN3671" s="21">
        <f t="shared" si="2590"/>
        <v>0</v>
      </c>
      <c r="AO3671" s="21">
        <f t="shared" si="2590"/>
        <v>0</v>
      </c>
      <c r="AP3671" s="21">
        <f t="shared" si="2590"/>
        <v>0</v>
      </c>
      <c r="AQ3671" s="21">
        <f t="shared" si="2590"/>
        <v>0</v>
      </c>
      <c r="AR3671" s="21">
        <f t="shared" si="2590"/>
        <v>0</v>
      </c>
      <c r="AS3671" s="21">
        <f t="shared" si="2590"/>
        <v>0</v>
      </c>
      <c r="AT3671" s="21">
        <f t="shared" si="2590"/>
        <v>0</v>
      </c>
      <c r="AU3671" s="21">
        <f t="shared" si="2590"/>
        <v>0</v>
      </c>
      <c r="AV3671" s="21">
        <f t="shared" si="2590"/>
        <v>0</v>
      </c>
      <c r="AW3671" s="21">
        <f t="shared" si="2590"/>
        <v>0</v>
      </c>
      <c r="AX3671" s="21">
        <f t="shared" si="2590"/>
        <v>0</v>
      </c>
      <c r="AY3671" s="21">
        <f t="shared" si="2590"/>
        <v>0</v>
      </c>
      <c r="AZ3671" s="21">
        <f t="shared" si="2590"/>
        <v>0</v>
      </c>
      <c r="BA3671" s="21">
        <f t="shared" si="2590"/>
        <v>0</v>
      </c>
      <c r="BB3671" s="21">
        <f t="shared" si="2590"/>
        <v>0</v>
      </c>
      <c r="BC3671" s="21">
        <f t="shared" si="2590"/>
        <v>0</v>
      </c>
      <c r="BD3671" s="21">
        <f t="shared" si="2590"/>
        <v>0</v>
      </c>
    </row>
    <row r="3672" spans="1:56" ht="16" x14ac:dyDescent="0.2">
      <c r="B3672" s="11">
        <f t="shared" si="2587"/>
        <v>136</v>
      </c>
      <c r="C3672" s="12" t="str">
        <f t="shared" si="2587"/>
        <v>SAS HSR 4</v>
      </c>
      <c r="D3672" s="13" t="s">
        <v>1</v>
      </c>
      <c r="E3672" s="22">
        <v>167179.83326000001</v>
      </c>
      <c r="F3672" s="15"/>
      <c r="G3672" s="15"/>
      <c r="H3672" s="15"/>
      <c r="I3672" s="15"/>
      <c r="J3672" s="15"/>
      <c r="L3672" s="20" t="s">
        <v>233</v>
      </c>
      <c r="M3672" s="72"/>
      <c r="N3672" s="72"/>
      <c r="O3672" s="21">
        <f>($E3685&gt;O$3)*($E3682&lt;O$2)*((O$3-O$2+1)/O$4)
+($E3685&gt;O$3)*($E3682&gt;=O$2)*($E3682&lt;=O$3)*((O$3-$E3682)/O$4)
+($E3685&gt;O$3)*($E3682&gt;O$3)*(0)
+($E3685&lt;=O$3)*($E3685&gt;=O$2)*($E3682&lt;O$2)*(($E3685-O$2)/O$4)
+($E3685&lt;=O$3)*($E3685&gt;=O$2)*($E3682&lt;=O$3)*($E3682&gt;=O$2)*(($E3685-$E3682)/O$4)
+($E3685&lt;O$2)*(0)</f>
        <v>0</v>
      </c>
      <c r="P3672" s="21">
        <f t="shared" ref="P3672:BD3672" si="2591">($E3685&gt;P$3)*($E3682&lt;P$2)*((P$3-P$2+1)/P$4)
+($E3685&gt;P$3)*($E3682&gt;=P$2)*($E3682&lt;=P$3)*((P$3-$E3682)/P$4)
+($E3685&gt;P$3)*($E3682&gt;P$3)*(0)
+($E3685&lt;=P$3)*($E3685&gt;=P$2)*($E3682&lt;P$2)*(($E3685-P$2)/P$4)
+($E3685&lt;=P$3)*($E3685&gt;=P$2)*($E3682&lt;=P$3)*($E3682&gt;=P$2)*(($E3685-$E3682)/P$4)
+($E3685&lt;P$2)*(0)</f>
        <v>0</v>
      </c>
      <c r="Q3672" s="21">
        <f t="shared" si="2591"/>
        <v>0</v>
      </c>
      <c r="R3672" s="21">
        <f t="shared" si="2591"/>
        <v>0</v>
      </c>
      <c r="S3672" s="21">
        <f t="shared" si="2591"/>
        <v>0</v>
      </c>
      <c r="T3672" s="21">
        <f t="shared" si="2591"/>
        <v>0</v>
      </c>
      <c r="U3672" s="21">
        <f t="shared" si="2591"/>
        <v>0</v>
      </c>
      <c r="V3672" s="21">
        <f t="shared" si="2591"/>
        <v>0</v>
      </c>
      <c r="W3672" s="21">
        <f t="shared" si="2591"/>
        <v>0</v>
      </c>
      <c r="X3672" s="21">
        <f t="shared" si="2591"/>
        <v>0</v>
      </c>
      <c r="Y3672" s="21">
        <f t="shared" si="2591"/>
        <v>0</v>
      </c>
      <c r="Z3672" s="21">
        <f t="shared" si="2591"/>
        <v>0</v>
      </c>
      <c r="AA3672" s="21">
        <f t="shared" si="2591"/>
        <v>0</v>
      </c>
      <c r="AB3672" s="21">
        <f t="shared" si="2591"/>
        <v>0</v>
      </c>
      <c r="AC3672" s="21">
        <f t="shared" si="2591"/>
        <v>0</v>
      </c>
      <c r="AD3672" s="21">
        <f t="shared" si="2591"/>
        <v>0</v>
      </c>
      <c r="AE3672" s="21">
        <f t="shared" si="2591"/>
        <v>0</v>
      </c>
      <c r="AF3672" s="21">
        <f t="shared" si="2591"/>
        <v>0</v>
      </c>
      <c r="AG3672" s="21">
        <f t="shared" si="2591"/>
        <v>0</v>
      </c>
      <c r="AH3672" s="21">
        <f t="shared" si="2591"/>
        <v>0</v>
      </c>
      <c r="AI3672" s="21">
        <f t="shared" si="2591"/>
        <v>0</v>
      </c>
      <c r="AJ3672" s="21">
        <f t="shared" si="2591"/>
        <v>0</v>
      </c>
      <c r="AK3672" s="21">
        <f t="shared" si="2591"/>
        <v>0</v>
      </c>
      <c r="AL3672" s="21">
        <f t="shared" si="2591"/>
        <v>0</v>
      </c>
      <c r="AM3672" s="21">
        <f t="shared" si="2591"/>
        <v>0</v>
      </c>
      <c r="AN3672" s="21">
        <f t="shared" si="2591"/>
        <v>0</v>
      </c>
      <c r="AO3672" s="21">
        <f t="shared" si="2591"/>
        <v>0</v>
      </c>
      <c r="AP3672" s="21">
        <f t="shared" si="2591"/>
        <v>0</v>
      </c>
      <c r="AQ3672" s="21">
        <f t="shared" si="2591"/>
        <v>0</v>
      </c>
      <c r="AR3672" s="21">
        <f t="shared" si="2591"/>
        <v>0</v>
      </c>
      <c r="AS3672" s="21">
        <f t="shared" si="2591"/>
        <v>0</v>
      </c>
      <c r="AT3672" s="21">
        <f t="shared" si="2591"/>
        <v>0</v>
      </c>
      <c r="AU3672" s="21">
        <f t="shared" si="2591"/>
        <v>0</v>
      </c>
      <c r="AV3672" s="21">
        <f t="shared" si="2591"/>
        <v>0</v>
      </c>
      <c r="AW3672" s="21">
        <f t="shared" si="2591"/>
        <v>0</v>
      </c>
      <c r="AX3672" s="21">
        <f t="shared" si="2591"/>
        <v>0</v>
      </c>
      <c r="AY3672" s="21">
        <f t="shared" si="2591"/>
        <v>0</v>
      </c>
      <c r="AZ3672" s="21">
        <f t="shared" si="2591"/>
        <v>0</v>
      </c>
      <c r="BA3672" s="21">
        <f t="shared" si="2591"/>
        <v>0</v>
      </c>
      <c r="BB3672" s="21">
        <f t="shared" si="2591"/>
        <v>0</v>
      </c>
      <c r="BC3672" s="21">
        <f t="shared" si="2591"/>
        <v>0</v>
      </c>
      <c r="BD3672" s="21">
        <f t="shared" si="2591"/>
        <v>0</v>
      </c>
    </row>
    <row r="3673" spans="1:56" ht="16" x14ac:dyDescent="0.2">
      <c r="B3673" s="11">
        <f t="shared" si="2587"/>
        <v>136</v>
      </c>
      <c r="C3673" s="12" t="str">
        <f t="shared" si="2587"/>
        <v>SAS HSR 4</v>
      </c>
      <c r="K3673" s="24"/>
      <c r="L3673" s="20" t="s">
        <v>234</v>
      </c>
      <c r="M3673" s="72"/>
      <c r="N3673" s="72"/>
      <c r="O3673" s="21">
        <f>($E3688&gt;0)*($E3685&lt;O$2)*(EDATE($E3685,$E3688)&gt;O$3)*((O$3-O$2+1)/O$4)
+($E3688&gt;0)*($E3685&lt;O$2)*(EDATE($E3685,$E3688)&gt;=O$2)*(EDATE($E3685,$E3688)&lt;=O$3)*((EDATE($E3685,$E3688)-O$2)/O$4)
+($E3688&gt;0)*($E3685&lt;O$2)*(EDATE($E3685,$E3688)&lt;O$2)*(0)
+($E3688&gt;0)*($E3685&gt;=O$2)*($E3685&lt;=O$3)*(EDATE($E3685,$E3688)&gt;=O$2)*(EDATE($E3685,$E3688)&lt;=O$3)*((EDATE($E3685,$E3688)-$E3685+1)/O$4)
+($E3688&gt;0)*($E3685&gt;=O$2)*($E3685&lt;=O$3)*(EDATE($E3685,$E3688)&gt;O$3)*((O$3-$E3685+1)/O$4)
+($E3688&gt;0)*($E3685&gt;O$3)*(0)</f>
        <v>0</v>
      </c>
      <c r="P3673" s="21">
        <f t="shared" ref="P3673:BD3673" si="2592">($E3688&gt;0)*($E3685&lt;P$2)*(EDATE($E3685,$E3688)&gt;P$3)*((P$3-P$2+1)/P$4)
+($E3688&gt;0)*($E3685&lt;P$2)*(EDATE($E3685,$E3688)&gt;=P$2)*(EDATE($E3685,$E3688)&lt;=P$3)*((EDATE($E3685,$E3688)-P$2)/P$4)
+($E3688&gt;0)*($E3685&lt;P$2)*(EDATE($E3685,$E3688)&lt;P$2)*(0)
+($E3688&gt;0)*($E3685&gt;=P$2)*($E3685&lt;=P$3)*(EDATE($E3685,$E3688)&gt;=P$2)*(EDATE($E3685,$E3688)&lt;=P$3)*((EDATE($E3685,$E3688)-$E3685+1)/P$4)
+($E3688&gt;0)*($E3685&gt;=P$2)*($E3685&lt;=P$3)*(EDATE($E3685,$E3688)&gt;P$3)*((P$3-$E3685+1)/P$4)
+($E3688&gt;0)*($E3685&gt;P$3)*(0)</f>
        <v>0.67391304347826086</v>
      </c>
      <c r="Q3673" s="21">
        <f t="shared" si="2592"/>
        <v>0</v>
      </c>
      <c r="R3673" s="21">
        <f t="shared" si="2592"/>
        <v>0</v>
      </c>
      <c r="S3673" s="21">
        <f t="shared" si="2592"/>
        <v>0</v>
      </c>
      <c r="T3673" s="21">
        <f t="shared" si="2592"/>
        <v>0</v>
      </c>
      <c r="U3673" s="21">
        <f t="shared" si="2592"/>
        <v>0</v>
      </c>
      <c r="V3673" s="21">
        <f t="shared" si="2592"/>
        <v>0</v>
      </c>
      <c r="W3673" s="21">
        <f t="shared" si="2592"/>
        <v>0</v>
      </c>
      <c r="X3673" s="21">
        <f t="shared" si="2592"/>
        <v>0</v>
      </c>
      <c r="Y3673" s="21">
        <f t="shared" si="2592"/>
        <v>0</v>
      </c>
      <c r="Z3673" s="21">
        <f t="shared" si="2592"/>
        <v>0</v>
      </c>
      <c r="AA3673" s="21">
        <f t="shared" si="2592"/>
        <v>0</v>
      </c>
      <c r="AB3673" s="21">
        <f t="shared" si="2592"/>
        <v>0</v>
      </c>
      <c r="AC3673" s="21">
        <f t="shared" si="2592"/>
        <v>0</v>
      </c>
      <c r="AD3673" s="21">
        <f t="shared" si="2592"/>
        <v>0</v>
      </c>
      <c r="AE3673" s="21">
        <f t="shared" si="2592"/>
        <v>0</v>
      </c>
      <c r="AF3673" s="21">
        <f t="shared" si="2592"/>
        <v>0</v>
      </c>
      <c r="AG3673" s="21">
        <f t="shared" si="2592"/>
        <v>0</v>
      </c>
      <c r="AH3673" s="21">
        <f t="shared" si="2592"/>
        <v>0</v>
      </c>
      <c r="AI3673" s="21">
        <f t="shared" si="2592"/>
        <v>0</v>
      </c>
      <c r="AJ3673" s="21">
        <f t="shared" si="2592"/>
        <v>0</v>
      </c>
      <c r="AK3673" s="21">
        <f t="shared" si="2592"/>
        <v>0</v>
      </c>
      <c r="AL3673" s="21">
        <f t="shared" si="2592"/>
        <v>0</v>
      </c>
      <c r="AM3673" s="21">
        <f t="shared" si="2592"/>
        <v>0</v>
      </c>
      <c r="AN3673" s="21">
        <f t="shared" si="2592"/>
        <v>0</v>
      </c>
      <c r="AO3673" s="21">
        <f t="shared" si="2592"/>
        <v>0</v>
      </c>
      <c r="AP3673" s="21">
        <f t="shared" si="2592"/>
        <v>0</v>
      </c>
      <c r="AQ3673" s="21">
        <f t="shared" si="2592"/>
        <v>0</v>
      </c>
      <c r="AR3673" s="21">
        <f t="shared" si="2592"/>
        <v>0</v>
      </c>
      <c r="AS3673" s="21">
        <f t="shared" si="2592"/>
        <v>0</v>
      </c>
      <c r="AT3673" s="21">
        <f t="shared" si="2592"/>
        <v>0</v>
      </c>
      <c r="AU3673" s="21">
        <f t="shared" si="2592"/>
        <v>0</v>
      </c>
      <c r="AV3673" s="21">
        <f t="shared" si="2592"/>
        <v>0</v>
      </c>
      <c r="AW3673" s="21">
        <f t="shared" si="2592"/>
        <v>0</v>
      </c>
      <c r="AX3673" s="21">
        <f t="shared" si="2592"/>
        <v>0</v>
      </c>
      <c r="AY3673" s="21">
        <f t="shared" si="2592"/>
        <v>0</v>
      </c>
      <c r="AZ3673" s="21">
        <f t="shared" si="2592"/>
        <v>0</v>
      </c>
      <c r="BA3673" s="21">
        <f t="shared" si="2592"/>
        <v>0</v>
      </c>
      <c r="BB3673" s="21">
        <f t="shared" si="2592"/>
        <v>0</v>
      </c>
      <c r="BC3673" s="21">
        <f t="shared" si="2592"/>
        <v>0</v>
      </c>
      <c r="BD3673" s="21">
        <f t="shared" si="2592"/>
        <v>0</v>
      </c>
    </row>
    <row r="3674" spans="1:56" ht="16" x14ac:dyDescent="0.2">
      <c r="B3674" s="11">
        <f t="shared" si="2587"/>
        <v>136</v>
      </c>
      <c r="C3674" s="12" t="str">
        <f t="shared" si="2587"/>
        <v>SAS HSR 4</v>
      </c>
      <c r="D3674" s="25" t="s">
        <v>235</v>
      </c>
      <c r="E3674" s="26">
        <v>42949</v>
      </c>
      <c r="F3674" s="15"/>
      <c r="G3674" s="25" t="s">
        <v>236</v>
      </c>
      <c r="H3674" s="25" t="s">
        <v>237</v>
      </c>
      <c r="I3674" s="25" t="s">
        <v>238</v>
      </c>
      <c r="J3674" s="25" t="s">
        <v>239</v>
      </c>
      <c r="K3674" s="24"/>
      <c r="L3674" s="27" t="s">
        <v>240</v>
      </c>
      <c r="M3674" s="83"/>
      <c r="N3674" s="83"/>
      <c r="O3674" s="28">
        <f>($H3686&gt;0)*($J3686&lt;O$2)*0
+($H3686&gt;0)*($J3686&gt;=O$2)*($J3686&lt;=O$3)*(($J3686-O$2+1)/O$4)
+($H3686&gt;0)*($J3686&gt;O$3)*($I3686&gt;O$3)*0
+($H3686&gt;0)*($J3686&gt;O$3)*($I3686&lt;=O$3)*($I3686&gt;=O$2)*((O$3-$I3686+1)/O$4)
+($H3686&gt;0)*($J3686&gt;O$3)*($I3686&lt;O$2)*1
+($H3686&gt;0)*($I3686&gt;O$3)*0
+($H3687&gt;0)*($J3687&lt;O$2)*0
+($H3687&gt;0)*($J3687&gt;=O$2)*($J3687&lt;=O$3)*(($J3687-O$2+1)/O$4)
+($H3687&gt;0)*($J3687&gt;O$3)*($I3687&gt;O$3)*0
+($H3687&gt;0)*($J3687&gt;O$3)*($I3687&lt;=O$3)*($I3687&gt;=O$2)*((O$3-$I3687+1)/O$4)
+($H3687&gt;0)*($J3687&gt;O$3)*($I3687&lt;O$2)*1
+($H3687&gt;0)*($I3687&gt;O$3)*0
+($H3688&gt;0)*($J3688&lt;O$2)*0
+($H3688&gt;0)*($J3688&gt;=O$2)*($J3688&lt;=O$3)*(($J3688-O$2+1)/O$4)
+($H3688&gt;0)*($J3688&gt;O$3)*($I3688&gt;O$3)*0
+($H3688&gt;0)*($J3688&gt;O$3)*($I3688&lt;=O$3)*($I3688&gt;=O$2)*((O$3-$I3688+1)/O$4)
+($H3688&gt;0)*($J3688&gt;O$3)*($I3688&lt;O$2)*1
+($H3688&gt;0)*($I3688&gt;O$3)*0</f>
        <v>0</v>
      </c>
      <c r="P3674" s="28">
        <f t="shared" ref="P3674:BD3674" si="2593">($H3686&gt;0)*($J3686&lt;P$2)*0
+($H3686&gt;0)*($J3686&gt;=P$2)*($J3686&lt;=P$3)*(($J3686-P$2+1)/P$4)
+($H3686&gt;0)*($J3686&gt;P$3)*($I3686&gt;P$3)*0
+($H3686&gt;0)*($J3686&gt;P$3)*($I3686&lt;=P$3)*($I3686&gt;=P$2)*((P$3-$I3686+1)/P$4)
+($H3686&gt;0)*($J3686&gt;P$3)*($I3686&lt;P$2)*1
+($H3686&gt;0)*($I3686&gt;P$3)*0
+($H3687&gt;0)*($J3687&lt;P$2)*0
+($H3687&gt;0)*($J3687&gt;=P$2)*($J3687&lt;=P$3)*(($J3687-P$2+1)/P$4)
+($H3687&gt;0)*($J3687&gt;P$3)*($I3687&gt;P$3)*0
+($H3687&gt;0)*($J3687&gt;P$3)*($I3687&lt;=P$3)*($I3687&gt;=P$2)*((P$3-$I3687+1)/P$4)
+($H3687&gt;0)*($J3687&gt;P$3)*($I3687&lt;P$2)*1
+($H3687&gt;0)*($I3687&gt;P$3)*0
+($H3688&gt;0)*($J3688&lt;P$2)*0
+($H3688&gt;0)*($J3688&gt;=P$2)*($J3688&lt;=P$3)*(($J3688-P$2+1)/P$4)
+($H3688&gt;0)*($J3688&gt;P$3)*($I3688&gt;P$3)*0
+($H3688&gt;0)*($J3688&gt;P$3)*($I3688&lt;=P$3)*($I3688&gt;=P$2)*((P$3-$I3688+1)/P$4)
+($H3688&gt;0)*($J3688&gt;P$3)*($I3688&lt;P$2)*1
+($H3688&gt;0)*($I3688&gt;P$3)*0</f>
        <v>1</v>
      </c>
      <c r="Q3674" s="28">
        <f t="shared" si="2593"/>
        <v>1</v>
      </c>
      <c r="R3674" s="28">
        <f t="shared" si="2593"/>
        <v>1</v>
      </c>
      <c r="S3674" s="28">
        <f t="shared" si="2593"/>
        <v>1</v>
      </c>
      <c r="T3674" s="28">
        <f t="shared" si="2593"/>
        <v>0</v>
      </c>
      <c r="U3674" s="28">
        <f t="shared" si="2593"/>
        <v>0</v>
      </c>
      <c r="V3674" s="28">
        <f t="shared" si="2593"/>
        <v>0</v>
      </c>
      <c r="W3674" s="28">
        <f t="shared" si="2593"/>
        <v>0</v>
      </c>
      <c r="X3674" s="28">
        <f t="shared" si="2593"/>
        <v>0</v>
      </c>
      <c r="Y3674" s="28">
        <f t="shared" si="2593"/>
        <v>0</v>
      </c>
      <c r="Z3674" s="28">
        <f t="shared" si="2593"/>
        <v>0</v>
      </c>
      <c r="AA3674" s="28">
        <f t="shared" si="2593"/>
        <v>0</v>
      </c>
      <c r="AB3674" s="28">
        <f t="shared" si="2593"/>
        <v>0</v>
      </c>
      <c r="AC3674" s="28">
        <f t="shared" si="2593"/>
        <v>0</v>
      </c>
      <c r="AD3674" s="28">
        <f t="shared" si="2593"/>
        <v>0</v>
      </c>
      <c r="AE3674" s="28">
        <f t="shared" si="2593"/>
        <v>0</v>
      </c>
      <c r="AF3674" s="28">
        <f t="shared" si="2593"/>
        <v>0</v>
      </c>
      <c r="AG3674" s="28">
        <f t="shared" si="2593"/>
        <v>0</v>
      </c>
      <c r="AH3674" s="28">
        <f t="shared" si="2593"/>
        <v>0</v>
      </c>
      <c r="AI3674" s="28">
        <f t="shared" si="2593"/>
        <v>0</v>
      </c>
      <c r="AJ3674" s="28">
        <f t="shared" si="2593"/>
        <v>0</v>
      </c>
      <c r="AK3674" s="28">
        <f t="shared" si="2593"/>
        <v>0</v>
      </c>
      <c r="AL3674" s="28">
        <f t="shared" si="2593"/>
        <v>0</v>
      </c>
      <c r="AM3674" s="28">
        <f t="shared" si="2593"/>
        <v>0</v>
      </c>
      <c r="AN3674" s="28">
        <f t="shared" si="2593"/>
        <v>0</v>
      </c>
      <c r="AO3674" s="28">
        <f t="shared" si="2593"/>
        <v>0</v>
      </c>
      <c r="AP3674" s="28">
        <f t="shared" si="2593"/>
        <v>0</v>
      </c>
      <c r="AQ3674" s="28">
        <f t="shared" si="2593"/>
        <v>0</v>
      </c>
      <c r="AR3674" s="28">
        <f t="shared" si="2593"/>
        <v>0</v>
      </c>
      <c r="AS3674" s="28">
        <f t="shared" si="2593"/>
        <v>0</v>
      </c>
      <c r="AT3674" s="28">
        <f t="shared" si="2593"/>
        <v>0</v>
      </c>
      <c r="AU3674" s="28">
        <f t="shared" si="2593"/>
        <v>0</v>
      </c>
      <c r="AV3674" s="28">
        <f t="shared" si="2593"/>
        <v>0</v>
      </c>
      <c r="AW3674" s="28">
        <f t="shared" si="2593"/>
        <v>0</v>
      </c>
      <c r="AX3674" s="28">
        <f t="shared" si="2593"/>
        <v>0</v>
      </c>
      <c r="AY3674" s="28">
        <f t="shared" si="2593"/>
        <v>0</v>
      </c>
      <c r="AZ3674" s="28">
        <f t="shared" si="2593"/>
        <v>0</v>
      </c>
      <c r="BA3674" s="28">
        <f t="shared" si="2593"/>
        <v>0</v>
      </c>
      <c r="BB3674" s="28">
        <f t="shared" si="2593"/>
        <v>0</v>
      </c>
      <c r="BC3674" s="28">
        <f t="shared" si="2593"/>
        <v>0</v>
      </c>
      <c r="BD3674" s="28">
        <f t="shared" si="2593"/>
        <v>0</v>
      </c>
    </row>
    <row r="3675" spans="1:56" ht="16" x14ac:dyDescent="0.2">
      <c r="B3675" s="11">
        <f t="shared" si="2587"/>
        <v>136</v>
      </c>
      <c r="C3675" s="12" t="str">
        <f t="shared" si="2587"/>
        <v>SAS HSR 4</v>
      </c>
      <c r="D3675" s="25" t="s">
        <v>241</v>
      </c>
      <c r="E3675" s="29">
        <v>45000</v>
      </c>
      <c r="F3675" s="15"/>
      <c r="G3675" s="30" t="s">
        <v>10</v>
      </c>
      <c r="H3675" s="31">
        <v>0</v>
      </c>
      <c r="I3675" s="32">
        <v>0</v>
      </c>
      <c r="J3675" s="32">
        <v>0</v>
      </c>
      <c r="K3675" s="24"/>
      <c r="L3675" s="33" t="s">
        <v>242</v>
      </c>
      <c r="M3675" s="73"/>
      <c r="N3675" s="73"/>
      <c r="O3675" s="34">
        <f>($E3685&lt;=O$3)*($E3685&gt;O$2)*((O$3-$E3685+1)/O$4)
+($E3685&lt;=O$2)*((O$3-O$2+1)/O$4)
+($E3685&gt;O$3)*(0)</f>
        <v>0</v>
      </c>
      <c r="P3675" s="34">
        <f t="shared" ref="P3675:BD3675" si="2594">($E3685&lt;=P$3)*($E3685&gt;P$2)*((P$3-$E3685+1)/P$4)
+($E3685&lt;=P$2)*((P$3-P$2+1)/P$4)
+($E3685&gt;P$3)*(0)</f>
        <v>1</v>
      </c>
      <c r="Q3675" s="34">
        <f t="shared" si="2594"/>
        <v>1</v>
      </c>
      <c r="R3675" s="34">
        <f t="shared" si="2594"/>
        <v>1</v>
      </c>
      <c r="S3675" s="34">
        <f t="shared" si="2594"/>
        <v>1</v>
      </c>
      <c r="T3675" s="34">
        <f t="shared" si="2594"/>
        <v>1</v>
      </c>
      <c r="U3675" s="34">
        <f t="shared" si="2594"/>
        <v>1</v>
      </c>
      <c r="V3675" s="34">
        <f t="shared" si="2594"/>
        <v>1</v>
      </c>
      <c r="W3675" s="34">
        <f t="shared" si="2594"/>
        <v>1</v>
      </c>
      <c r="X3675" s="34">
        <f t="shared" si="2594"/>
        <v>1</v>
      </c>
      <c r="Y3675" s="34">
        <f t="shared" si="2594"/>
        <v>1</v>
      </c>
      <c r="Z3675" s="34">
        <f t="shared" si="2594"/>
        <v>1</v>
      </c>
      <c r="AA3675" s="34">
        <f t="shared" si="2594"/>
        <v>1</v>
      </c>
      <c r="AB3675" s="34">
        <f t="shared" si="2594"/>
        <v>1</v>
      </c>
      <c r="AC3675" s="34">
        <f t="shared" si="2594"/>
        <v>1</v>
      </c>
      <c r="AD3675" s="34">
        <f t="shared" si="2594"/>
        <v>1</v>
      </c>
      <c r="AE3675" s="34">
        <f t="shared" si="2594"/>
        <v>1</v>
      </c>
      <c r="AF3675" s="34">
        <f t="shared" si="2594"/>
        <v>1</v>
      </c>
      <c r="AG3675" s="34">
        <f t="shared" si="2594"/>
        <v>1</v>
      </c>
      <c r="AH3675" s="34">
        <f t="shared" si="2594"/>
        <v>1</v>
      </c>
      <c r="AI3675" s="34">
        <f t="shared" si="2594"/>
        <v>1</v>
      </c>
      <c r="AJ3675" s="34">
        <f t="shared" si="2594"/>
        <v>1</v>
      </c>
      <c r="AK3675" s="34">
        <f t="shared" si="2594"/>
        <v>1</v>
      </c>
      <c r="AL3675" s="34">
        <f t="shared" si="2594"/>
        <v>1</v>
      </c>
      <c r="AM3675" s="34">
        <f t="shared" si="2594"/>
        <v>1</v>
      </c>
      <c r="AN3675" s="34">
        <f t="shared" si="2594"/>
        <v>1</v>
      </c>
      <c r="AO3675" s="34">
        <f t="shared" si="2594"/>
        <v>1</v>
      </c>
      <c r="AP3675" s="34">
        <f t="shared" si="2594"/>
        <v>1</v>
      </c>
      <c r="AQ3675" s="34">
        <f t="shared" si="2594"/>
        <v>1</v>
      </c>
      <c r="AR3675" s="34">
        <f t="shared" si="2594"/>
        <v>1</v>
      </c>
      <c r="AS3675" s="34">
        <f t="shared" si="2594"/>
        <v>1</v>
      </c>
      <c r="AT3675" s="34">
        <f t="shared" si="2594"/>
        <v>1</v>
      </c>
      <c r="AU3675" s="34">
        <f t="shared" si="2594"/>
        <v>1</v>
      </c>
      <c r="AV3675" s="34">
        <f t="shared" si="2594"/>
        <v>1</v>
      </c>
      <c r="AW3675" s="34">
        <f t="shared" si="2594"/>
        <v>1</v>
      </c>
      <c r="AX3675" s="34">
        <f t="shared" si="2594"/>
        <v>1</v>
      </c>
      <c r="AY3675" s="34">
        <f t="shared" si="2594"/>
        <v>1</v>
      </c>
      <c r="AZ3675" s="34">
        <f t="shared" si="2594"/>
        <v>1</v>
      </c>
      <c r="BA3675" s="34">
        <f t="shared" si="2594"/>
        <v>1</v>
      </c>
      <c r="BB3675" s="34">
        <f t="shared" si="2594"/>
        <v>1</v>
      </c>
      <c r="BC3675" s="34">
        <f t="shared" si="2594"/>
        <v>1</v>
      </c>
      <c r="BD3675" s="34">
        <f t="shared" si="2594"/>
        <v>1</v>
      </c>
    </row>
    <row r="3676" spans="1:56" ht="16" x14ac:dyDescent="0.2">
      <c r="A3676" s="35"/>
      <c r="B3676" s="11">
        <f t="shared" si="2587"/>
        <v>136</v>
      </c>
      <c r="C3676" s="12" t="str">
        <f t="shared" si="2587"/>
        <v>SAS HSR 4</v>
      </c>
      <c r="D3676" s="25" t="s">
        <v>243</v>
      </c>
      <c r="E3676" s="29">
        <v>47988.763018454236</v>
      </c>
      <c r="F3676" s="15"/>
      <c r="G3676" s="30" t="s">
        <v>11</v>
      </c>
      <c r="H3676" s="31">
        <v>0</v>
      </c>
      <c r="I3676" s="32">
        <v>0</v>
      </c>
      <c r="J3676" s="32">
        <v>0</v>
      </c>
      <c r="K3676" s="35"/>
      <c r="M3676" s="84">
        <v>42949</v>
      </c>
      <c r="O3676" s="15"/>
      <c r="P3676" s="15"/>
      <c r="Q3676" s="15"/>
      <c r="R3676" s="15"/>
      <c r="S3676" s="15"/>
      <c r="T3676" s="15"/>
      <c r="U3676" s="15"/>
      <c r="V3676" s="15"/>
      <c r="W3676" s="15"/>
      <c r="X3676" s="15"/>
      <c r="Y3676" s="15"/>
      <c r="Z3676" s="15"/>
      <c r="AA3676" s="15"/>
      <c r="AB3676" s="15"/>
      <c r="AC3676" s="15"/>
      <c r="AD3676" s="15"/>
      <c r="AE3676" s="15"/>
      <c r="AF3676" s="15"/>
      <c r="AG3676" s="15"/>
      <c r="AH3676" s="15"/>
      <c r="AI3676" s="15"/>
      <c r="AJ3676" s="15"/>
      <c r="AK3676" s="15"/>
      <c r="AL3676" s="15"/>
      <c r="AM3676" s="15"/>
      <c r="AN3676" s="15"/>
      <c r="AO3676" s="15"/>
      <c r="AP3676" s="15"/>
      <c r="AQ3676" s="15"/>
      <c r="AR3676" s="15"/>
      <c r="AS3676" s="15"/>
      <c r="AT3676" s="15"/>
      <c r="AU3676" s="15"/>
      <c r="AV3676" s="15"/>
      <c r="AW3676" s="15"/>
      <c r="AX3676" s="15"/>
      <c r="AY3676" s="15"/>
      <c r="AZ3676" s="15"/>
      <c r="BA3676" s="15"/>
      <c r="BB3676" s="15"/>
      <c r="BC3676" s="15"/>
      <c r="BD3676" s="15"/>
    </row>
    <row r="3677" spans="1:56" ht="16" x14ac:dyDescent="0.2">
      <c r="B3677" s="11">
        <f t="shared" si="2587"/>
        <v>136</v>
      </c>
      <c r="C3677" s="12" t="str">
        <f t="shared" si="2587"/>
        <v>SAS HSR 4</v>
      </c>
      <c r="D3677" s="25" t="s">
        <v>244</v>
      </c>
      <c r="E3677" s="29">
        <v>47988.763018454236</v>
      </c>
      <c r="F3677" s="15"/>
      <c r="G3677" s="36" t="s">
        <v>12</v>
      </c>
      <c r="H3677" s="31">
        <v>0</v>
      </c>
      <c r="I3677" s="32">
        <v>0</v>
      </c>
      <c r="J3677" s="32">
        <v>0</v>
      </c>
      <c r="K3677" s="24"/>
      <c r="L3677" s="37" t="s">
        <v>245</v>
      </c>
      <c r="M3677" s="74">
        <v>1</v>
      </c>
      <c r="N3677" s="74">
        <v>1</v>
      </c>
      <c r="O3677" s="38">
        <v>1.0130434782608695</v>
      </c>
      <c r="P3677" s="38">
        <v>1.02</v>
      </c>
      <c r="Q3677" s="38">
        <v>1.02</v>
      </c>
      <c r="R3677" s="38">
        <v>1.02</v>
      </c>
      <c r="S3677" s="38">
        <v>1.0266521739130436</v>
      </c>
      <c r="T3677" s="38">
        <v>1.0302</v>
      </c>
      <c r="U3677" s="38">
        <v>1.0302</v>
      </c>
      <c r="V3677" s="38">
        <v>1.0302</v>
      </c>
      <c r="W3677" s="38">
        <v>1.0369186956521741</v>
      </c>
      <c r="X3677" s="38">
        <v>1.040502</v>
      </c>
      <c r="Y3677" s="38">
        <v>1.040502</v>
      </c>
      <c r="Z3677" s="38">
        <v>1.040502</v>
      </c>
      <c r="AA3677" s="38">
        <v>1.0472878826086958</v>
      </c>
      <c r="AB3677" s="38">
        <v>1.0509070200000001</v>
      </c>
      <c r="AC3677" s="38">
        <v>1.0509070200000001</v>
      </c>
      <c r="AD3677" s="38">
        <v>1.0509070200000001</v>
      </c>
      <c r="AE3677" s="38">
        <v>1.0577607614347828</v>
      </c>
      <c r="AF3677" s="38">
        <v>1.0614160902000001</v>
      </c>
      <c r="AG3677" s="38">
        <v>1.0614160902000001</v>
      </c>
      <c r="AH3677" s="38">
        <v>1.0614160902000001</v>
      </c>
      <c r="AI3677" s="38">
        <v>1.0683383690491306</v>
      </c>
      <c r="AJ3677" s="38">
        <v>1.0720302511020001</v>
      </c>
      <c r="AK3677" s="38">
        <v>1.0720302511020001</v>
      </c>
      <c r="AL3677" s="38">
        <v>1.0720302511020001</v>
      </c>
      <c r="AM3677" s="38">
        <v>1.079021752739622</v>
      </c>
      <c r="AN3677" s="38">
        <v>1.0827505536130202</v>
      </c>
      <c r="AO3677" s="38">
        <v>1.0827505536130202</v>
      </c>
      <c r="AP3677" s="38">
        <v>1.0827505536130202</v>
      </c>
      <c r="AQ3677" s="38">
        <v>1.0898119702670181</v>
      </c>
      <c r="AR3677" s="38">
        <v>1.0935780591491504</v>
      </c>
      <c r="AS3677" s="38">
        <v>1.0935780591491504</v>
      </c>
      <c r="AT3677" s="38">
        <v>1.0935780591491504</v>
      </c>
      <c r="AU3677" s="38">
        <v>1.1007100899696884</v>
      </c>
      <c r="AV3677" s="38">
        <v>1.104513839740642</v>
      </c>
      <c r="AW3677" s="38">
        <v>1.104513839740642</v>
      </c>
      <c r="AX3677" s="38">
        <v>1.104513839740642</v>
      </c>
      <c r="AY3677" s="38">
        <v>1.1117171908693855</v>
      </c>
      <c r="AZ3677" s="38">
        <v>1.1155589781380484</v>
      </c>
      <c r="BA3677" s="38">
        <v>1.1155589781380484</v>
      </c>
      <c r="BB3677" s="38">
        <v>1.1155589781380484</v>
      </c>
      <c r="BC3677" s="38">
        <v>1.1228343627780792</v>
      </c>
      <c r="BD3677" s="38">
        <v>1.1267145679194288</v>
      </c>
    </row>
    <row r="3678" spans="1:56" ht="16" x14ac:dyDescent="0.2">
      <c r="B3678" s="11">
        <f t="shared" si="2587"/>
        <v>136</v>
      </c>
      <c r="C3678" s="12" t="str">
        <f t="shared" si="2587"/>
        <v>SAS HSR 4</v>
      </c>
      <c r="D3678" s="25" t="s">
        <v>25</v>
      </c>
      <c r="E3678" s="39" t="s">
        <v>30</v>
      </c>
      <c r="F3678" s="15"/>
      <c r="K3678" s="24"/>
      <c r="L3678" s="16" t="s">
        <v>246</v>
      </c>
      <c r="M3678" s="70"/>
      <c r="N3678" s="70"/>
      <c r="O3678" s="40">
        <f>O3671*$E3675/4+O3675*$E3686/4</f>
        <v>11250</v>
      </c>
      <c r="P3678" s="40">
        <f t="shared" ref="P3678:BD3678" si="2595">P3671*$E3675/4+P3675*$E3686/4</f>
        <v>20000</v>
      </c>
      <c r="Q3678" s="40">
        <f t="shared" si="2595"/>
        <v>20000</v>
      </c>
      <c r="R3678" s="40">
        <f t="shared" si="2595"/>
        <v>20000</v>
      </c>
      <c r="S3678" s="40">
        <f t="shared" si="2595"/>
        <v>20000</v>
      </c>
      <c r="T3678" s="40">
        <f t="shared" si="2595"/>
        <v>20000</v>
      </c>
      <c r="U3678" s="40">
        <f t="shared" si="2595"/>
        <v>20000</v>
      </c>
      <c r="V3678" s="40">
        <f t="shared" si="2595"/>
        <v>20000</v>
      </c>
      <c r="W3678" s="40">
        <f t="shared" si="2595"/>
        <v>20000</v>
      </c>
      <c r="X3678" s="40">
        <f t="shared" si="2595"/>
        <v>20000</v>
      </c>
      <c r="Y3678" s="40">
        <f t="shared" si="2595"/>
        <v>20000</v>
      </c>
      <c r="Z3678" s="40">
        <f t="shared" si="2595"/>
        <v>20000</v>
      </c>
      <c r="AA3678" s="40">
        <f t="shared" si="2595"/>
        <v>20000</v>
      </c>
      <c r="AB3678" s="40">
        <f t="shared" si="2595"/>
        <v>20000</v>
      </c>
      <c r="AC3678" s="40">
        <f t="shared" si="2595"/>
        <v>20000</v>
      </c>
      <c r="AD3678" s="40">
        <f t="shared" si="2595"/>
        <v>20000</v>
      </c>
      <c r="AE3678" s="40">
        <f t="shared" si="2595"/>
        <v>20000</v>
      </c>
      <c r="AF3678" s="40">
        <f t="shared" si="2595"/>
        <v>20000</v>
      </c>
      <c r="AG3678" s="40">
        <f t="shared" si="2595"/>
        <v>20000</v>
      </c>
      <c r="AH3678" s="40">
        <f t="shared" si="2595"/>
        <v>20000</v>
      </c>
      <c r="AI3678" s="40">
        <f t="shared" si="2595"/>
        <v>20000</v>
      </c>
      <c r="AJ3678" s="40">
        <f t="shared" si="2595"/>
        <v>20000</v>
      </c>
      <c r="AK3678" s="40">
        <f t="shared" si="2595"/>
        <v>20000</v>
      </c>
      <c r="AL3678" s="40">
        <f t="shared" si="2595"/>
        <v>20000</v>
      </c>
      <c r="AM3678" s="40">
        <f t="shared" si="2595"/>
        <v>20000</v>
      </c>
      <c r="AN3678" s="40">
        <f t="shared" si="2595"/>
        <v>20000</v>
      </c>
      <c r="AO3678" s="40">
        <f t="shared" si="2595"/>
        <v>20000</v>
      </c>
      <c r="AP3678" s="40">
        <f t="shared" si="2595"/>
        <v>20000</v>
      </c>
      <c r="AQ3678" s="40">
        <f t="shared" si="2595"/>
        <v>20000</v>
      </c>
      <c r="AR3678" s="40">
        <f t="shared" si="2595"/>
        <v>20000</v>
      </c>
      <c r="AS3678" s="40">
        <f t="shared" si="2595"/>
        <v>20000</v>
      </c>
      <c r="AT3678" s="40">
        <f t="shared" si="2595"/>
        <v>20000</v>
      </c>
      <c r="AU3678" s="40">
        <f t="shared" si="2595"/>
        <v>20000</v>
      </c>
      <c r="AV3678" s="40">
        <f t="shared" si="2595"/>
        <v>20000</v>
      </c>
      <c r="AW3678" s="40">
        <f t="shared" si="2595"/>
        <v>20000</v>
      </c>
      <c r="AX3678" s="40">
        <f t="shared" si="2595"/>
        <v>20000</v>
      </c>
      <c r="AY3678" s="40">
        <f t="shared" si="2595"/>
        <v>20000</v>
      </c>
      <c r="AZ3678" s="40">
        <f t="shared" si="2595"/>
        <v>20000</v>
      </c>
      <c r="BA3678" s="40">
        <f t="shared" si="2595"/>
        <v>20000</v>
      </c>
      <c r="BB3678" s="40">
        <f t="shared" si="2595"/>
        <v>20000</v>
      </c>
      <c r="BC3678" s="40">
        <f t="shared" si="2595"/>
        <v>20000</v>
      </c>
      <c r="BD3678" s="40">
        <f t="shared" si="2595"/>
        <v>20000</v>
      </c>
    </row>
    <row r="3679" spans="1:56" ht="16" x14ac:dyDescent="0.2">
      <c r="B3679" s="11">
        <f t="shared" si="2587"/>
        <v>136</v>
      </c>
      <c r="C3679" s="12" t="str">
        <f t="shared" si="2587"/>
        <v>SAS HSR 4</v>
      </c>
      <c r="D3679" s="25" t="s">
        <v>247</v>
      </c>
      <c r="E3679" s="39" t="s">
        <v>248</v>
      </c>
      <c r="F3679" s="15"/>
      <c r="G3679" s="25" t="s">
        <v>249</v>
      </c>
      <c r="H3679" s="26">
        <v>45139</v>
      </c>
      <c r="I3679" s="25" t="s">
        <v>239</v>
      </c>
      <c r="J3679" s="26">
        <v>46235</v>
      </c>
      <c r="K3679" s="24"/>
      <c r="L3679" s="20" t="s">
        <v>250</v>
      </c>
      <c r="M3679" s="72"/>
      <c r="N3679" s="72"/>
      <c r="O3679" s="41">
        <f>IF($E3685&gt;=O$3,IF(O$3&lt;=($E3674+365),O3678,IFERROR(O3671*$E3676/4*O3677+
$E3686*O3675/4*IFERROR(O3677/$E3687,0),0)),IF(O$3&lt;=($E3685+365),O3671*$E3676/4*O3677+$E3686*O3675/4*IFERROR(O3677/$E3687,0),IFERROR($E3686*O3675/4*IFERROR(O3677/$E3687,0),0)))</f>
        <v>12153.675851412865</v>
      </c>
      <c r="P3679" s="41">
        <f t="shared" ref="P3679:BD3679" si="2596">IF($E3685&gt;=P$3,IF(P$3&lt;=($E3674+365),P3678,IFERROR(P3671*$E3676/4*P3677+
$E3686*P3675/4*IFERROR(P3677/$E3687,0),0)),IF(P$3&lt;=($E3685+365),P3671*$E3676/4*P3677+$E3686*P3675/4*IFERROR(P3677/$E3687,0),IFERROR($E3686*P3675/4*IFERROR(P3677/$E3687,0),0)))</f>
        <v>20000</v>
      </c>
      <c r="Q3679" s="41">
        <f t="shared" si="2596"/>
        <v>20000</v>
      </c>
      <c r="R3679" s="41">
        <f t="shared" si="2596"/>
        <v>20000</v>
      </c>
      <c r="S3679" s="41">
        <f t="shared" si="2596"/>
        <v>20130.434782608696</v>
      </c>
      <c r="T3679" s="41">
        <f t="shared" si="2596"/>
        <v>20200</v>
      </c>
      <c r="U3679" s="41">
        <f t="shared" si="2596"/>
        <v>20200</v>
      </c>
      <c r="V3679" s="41">
        <f t="shared" si="2596"/>
        <v>20200</v>
      </c>
      <c r="W3679" s="41">
        <f t="shared" si="2596"/>
        <v>20331.739130434788</v>
      </c>
      <c r="X3679" s="41">
        <f t="shared" si="2596"/>
        <v>20402</v>
      </c>
      <c r="Y3679" s="41">
        <f t="shared" si="2596"/>
        <v>20402</v>
      </c>
      <c r="Z3679" s="41">
        <f t="shared" si="2596"/>
        <v>20402</v>
      </c>
      <c r="AA3679" s="41">
        <f t="shared" si="2596"/>
        <v>20535.05652173913</v>
      </c>
      <c r="AB3679" s="41">
        <f t="shared" si="2596"/>
        <v>20606.020000000004</v>
      </c>
      <c r="AC3679" s="41">
        <f t="shared" si="2596"/>
        <v>20606.020000000004</v>
      </c>
      <c r="AD3679" s="41">
        <f t="shared" si="2596"/>
        <v>20606.020000000004</v>
      </c>
      <c r="AE3679" s="41">
        <f t="shared" si="2596"/>
        <v>20740.407086956526</v>
      </c>
      <c r="AF3679" s="41">
        <f t="shared" si="2596"/>
        <v>20812.0802</v>
      </c>
      <c r="AG3679" s="41">
        <f t="shared" si="2596"/>
        <v>20812.0802</v>
      </c>
      <c r="AH3679" s="41">
        <f t="shared" si="2596"/>
        <v>20812.0802</v>
      </c>
      <c r="AI3679" s="41">
        <f t="shared" si="2596"/>
        <v>20947.81115782609</v>
      </c>
      <c r="AJ3679" s="41">
        <f t="shared" si="2596"/>
        <v>21020.201002000002</v>
      </c>
      <c r="AK3679" s="41">
        <f t="shared" si="2596"/>
        <v>21020.201002000002</v>
      </c>
      <c r="AL3679" s="41">
        <f t="shared" si="2596"/>
        <v>21020.201002000002</v>
      </c>
      <c r="AM3679" s="41">
        <f t="shared" si="2596"/>
        <v>21157.289269404355</v>
      </c>
      <c r="AN3679" s="41">
        <f t="shared" si="2596"/>
        <v>21230.403012020004</v>
      </c>
      <c r="AO3679" s="41">
        <f t="shared" si="2596"/>
        <v>21230.403012020004</v>
      </c>
      <c r="AP3679" s="41">
        <f t="shared" si="2596"/>
        <v>21230.403012020004</v>
      </c>
      <c r="AQ3679" s="41">
        <f t="shared" si="2596"/>
        <v>21368.862162098394</v>
      </c>
      <c r="AR3679" s="41">
        <f t="shared" si="2596"/>
        <v>21442.707042140206</v>
      </c>
      <c r="AS3679" s="41">
        <f t="shared" si="2596"/>
        <v>21442.707042140206</v>
      </c>
      <c r="AT3679" s="41">
        <f t="shared" si="2596"/>
        <v>21442.707042140206</v>
      </c>
      <c r="AU3679" s="41">
        <f t="shared" si="2596"/>
        <v>21582.550783719384</v>
      </c>
      <c r="AV3679" s="41">
        <f t="shared" si="2596"/>
        <v>21657.134112561609</v>
      </c>
      <c r="AW3679" s="41">
        <f t="shared" si="2596"/>
        <v>21657.134112561609</v>
      </c>
      <c r="AX3679" s="41">
        <f t="shared" si="2596"/>
        <v>21657.134112561609</v>
      </c>
      <c r="AY3679" s="41">
        <f t="shared" si="2596"/>
        <v>21798.376291556579</v>
      </c>
      <c r="AZ3679" s="41">
        <f t="shared" si="2596"/>
        <v>21873.705453687224</v>
      </c>
      <c r="BA3679" s="41">
        <f t="shared" si="2596"/>
        <v>21873.705453687224</v>
      </c>
      <c r="BB3679" s="41">
        <f t="shared" si="2596"/>
        <v>21873.705453687224</v>
      </c>
      <c r="BC3679" s="41">
        <f t="shared" si="2596"/>
        <v>22016.360054472145</v>
      </c>
      <c r="BD3679" s="41">
        <f t="shared" si="2596"/>
        <v>22092.442508224096</v>
      </c>
    </row>
    <row r="3680" spans="1:56" ht="16" x14ac:dyDescent="0.2">
      <c r="B3680" s="11">
        <f t="shared" si="2587"/>
        <v>136</v>
      </c>
      <c r="C3680" s="12" t="str">
        <f t="shared" si="2587"/>
        <v>SAS HSR 4</v>
      </c>
      <c r="D3680" s="25" t="s">
        <v>8</v>
      </c>
      <c r="E3680" s="42">
        <v>0</v>
      </c>
      <c r="F3680" s="15"/>
      <c r="I3680" s="15"/>
      <c r="J3680" s="24"/>
      <c r="K3680" s="24"/>
      <c r="L3680" s="20" t="s">
        <v>251</v>
      </c>
      <c r="M3680" s="72"/>
      <c r="N3680" s="72"/>
      <c r="O3680" s="41">
        <f>-$E3676/4*O3670
+(O3670&gt;0)*($J3675&gt;=O$2)*($J3675&lt;=O$3)*(($J3675-O$2+1)/O$4*$H3675/4)
+(O3670&gt;0)*($J3675&gt;O$3)*($I3675&lt;=O$3)*($I3675&gt;=O$2)*((O$3-$I3675+1)/O$4*$H3675/4)
+(O3670&gt;0)*($J3675&gt;O$3)*($I3675&lt;O$2)*$H3675/4
+(O3670&gt;0)*($J3676&gt;=O$2)*($J3676&lt;=O$3)*(($J3676-O$2+1)/O$4*$H3676/4)
+(O3670&gt;0)*($J3676&gt;O$3)*($I3676&lt;=O$3)*($I3676&gt;=O$2)*((O$3-$I3676+1)/O$4*$H3676/4)
+(O3670&gt;0)*($J3676&gt;O$3)*($I3676&lt;O$2)*$H3676/4
+(O3670&gt;0)*($J3677&gt;=O$2)*($J3677&lt;=O$3)*(($J3677-O$2+1)/O$4*$H3677/4)
+(O3670&gt;0)*($J3677&gt;O$3)*($I3677&lt;=O$3)*($I3677&gt;=O$2)*((O$3-$I3677+1)/O$4*$H3677/4)
+(O3670&gt;0)*($J3677&gt;O$3)*($I3677&lt;O$2)*$H3677/4
-$E3686/4*O3674
+(O3674&gt;0)*($J3686&gt;=O$2)*($J3686&lt;=O$3)*(($J3686-O$2+1)/O$4*$H3686/4)
+(O3674&gt;0)*($J3686&gt;O$3)*($I3686&lt;=O$3)*($I3686&gt;=O$2)*((O$3-$I3686+1)/O$4*$H3686/4)
+(O3674&gt;0)*($J3686&gt;O$3)*($I3686&lt;O$2)*$H3686/4
+(O3674&gt;0)*($J3687&gt;=O$2)*($J3687&lt;=O$3)*(($J3687-O$2+1)/O$4*$H3687/4)
+(O3674&gt;0)*($J3687&gt;O$3)*($I3687&lt;=O$3)*($I3687&gt;=O$2)*((O$3-$I3687+1)/O$4*$H3687/4)
+(O3674&gt;0)*($J3687&gt;O$3)*($I3687&lt;O$2)*$H3687/4
+(O3674&gt;0)*($J3688&gt;=O$2)*($J3688&lt;=O$3)*(($J3688-O$2+1)/O$4*$H3688/4)
+(O3674&gt;0)*($J3688&gt;O$3)*($I3688&lt;=O$3)*($I3688&gt;=O$2)*((O$3-$I3688+1)/O$4*$H3688/4)
+(O3674&gt;0)*($J3688&gt;O$3)*($I3688&lt;O$2)*$H3688/4</f>
        <v>0</v>
      </c>
      <c r="P3680" s="41">
        <f t="shared" ref="P3680:BD3680" si="2597">-$E3676/4*P3670
+(P3670&gt;0)*($J3675&gt;=P$2)*($J3675&lt;=P$3)*(($J3675-P$2+1)/P$4*$H3675/4)
+(P3670&gt;0)*($J3675&gt;P$3)*($I3675&lt;=P$3)*($I3675&gt;=P$2)*((P$3-$I3675+1)/P$4*$H3675/4)
+(P3670&gt;0)*($J3675&gt;P$3)*($I3675&lt;P$2)*$H3675/4
+(P3670&gt;0)*($J3676&gt;=P$2)*($J3676&lt;=P$3)*(($J3676-P$2+1)/P$4*$H3676/4)
+(P3670&gt;0)*($J3676&gt;P$3)*($I3676&lt;=P$3)*($I3676&gt;=P$2)*((P$3-$I3676+1)/P$4*$H3676/4)
+(P3670&gt;0)*($J3676&gt;P$3)*($I3676&lt;P$2)*$H3676/4
+(P3670&gt;0)*($J3677&gt;=P$2)*($J3677&lt;=P$3)*(($J3677-P$2+1)/P$4*$H3677/4)
+(P3670&gt;0)*($J3677&gt;P$3)*($I3677&lt;=P$3)*($I3677&gt;=P$2)*((P$3-$I3677+1)/P$4*$H3677/4)
+(P3670&gt;0)*($J3677&gt;P$3)*($I3677&lt;P$2)*$H3677/4
-$E3686/4*P3674
+(P3674&gt;0)*($J3686&gt;=P$2)*($J3686&lt;=P$3)*(($J3686-P$2+1)/P$4*$H3686/4)
+(P3674&gt;0)*($J3686&gt;P$3)*($I3686&lt;=P$3)*($I3686&gt;=P$2)*((P$3-$I3686+1)/P$4*$H3686/4)
+(P3674&gt;0)*($J3686&gt;P$3)*($I3686&lt;P$2)*$H3686/4
+(P3674&gt;0)*($J3687&gt;=P$2)*($J3687&lt;=P$3)*(($J3687-P$2+1)/P$4*$H3687/4)
+(P3674&gt;0)*($J3687&gt;P$3)*($I3687&lt;=P$3)*($I3687&gt;=P$2)*((P$3-$I3687+1)/P$4*$H3687/4)
+(P3674&gt;0)*($J3687&gt;P$3)*($I3687&lt;P$2)*$H3687/4
+(P3674&gt;0)*($J3688&gt;=P$2)*($J3688&lt;=P$3)*(($J3688-P$2+1)/P$4*$H3688/4)
+(P3674&gt;0)*($J3688&gt;P$3)*($I3688&lt;=P$3)*($I3688&gt;=P$2)*((P$3-$I3688+1)/P$4*$H3688/4)
+(P3674&gt;0)*($J3688&gt;P$3)*($I3688&lt;P$2)*$H3688/4</f>
        <v>-2500</v>
      </c>
      <c r="Q3680" s="41">
        <f t="shared" si="2597"/>
        <v>-2500</v>
      </c>
      <c r="R3680" s="41">
        <f t="shared" si="2597"/>
        <v>-2500</v>
      </c>
      <c r="S3680" s="41">
        <f t="shared" si="2597"/>
        <v>-2500</v>
      </c>
      <c r="T3680" s="41">
        <f t="shared" si="2597"/>
        <v>0</v>
      </c>
      <c r="U3680" s="41">
        <f t="shared" si="2597"/>
        <v>0</v>
      </c>
      <c r="V3680" s="41">
        <f t="shared" si="2597"/>
        <v>0</v>
      </c>
      <c r="W3680" s="41">
        <f t="shared" si="2597"/>
        <v>0</v>
      </c>
      <c r="X3680" s="41">
        <f t="shared" si="2597"/>
        <v>0</v>
      </c>
      <c r="Y3680" s="41">
        <f t="shared" si="2597"/>
        <v>0</v>
      </c>
      <c r="Z3680" s="41">
        <f t="shared" si="2597"/>
        <v>0</v>
      </c>
      <c r="AA3680" s="41">
        <f t="shared" si="2597"/>
        <v>0</v>
      </c>
      <c r="AB3680" s="41">
        <f t="shared" si="2597"/>
        <v>0</v>
      </c>
      <c r="AC3680" s="41">
        <f t="shared" si="2597"/>
        <v>0</v>
      </c>
      <c r="AD3680" s="41">
        <f t="shared" si="2597"/>
        <v>0</v>
      </c>
      <c r="AE3680" s="41">
        <f t="shared" si="2597"/>
        <v>0</v>
      </c>
      <c r="AF3680" s="41">
        <f t="shared" si="2597"/>
        <v>0</v>
      </c>
      <c r="AG3680" s="41">
        <f t="shared" si="2597"/>
        <v>0</v>
      </c>
      <c r="AH3680" s="41">
        <f t="shared" si="2597"/>
        <v>0</v>
      </c>
      <c r="AI3680" s="41">
        <f t="shared" si="2597"/>
        <v>0</v>
      </c>
      <c r="AJ3680" s="41">
        <f t="shared" si="2597"/>
        <v>0</v>
      </c>
      <c r="AK3680" s="41">
        <f t="shared" si="2597"/>
        <v>0</v>
      </c>
      <c r="AL3680" s="41">
        <f t="shared" si="2597"/>
        <v>0</v>
      </c>
      <c r="AM3680" s="41">
        <f t="shared" si="2597"/>
        <v>0</v>
      </c>
      <c r="AN3680" s="41">
        <f t="shared" si="2597"/>
        <v>0</v>
      </c>
      <c r="AO3680" s="41">
        <f t="shared" si="2597"/>
        <v>0</v>
      </c>
      <c r="AP3680" s="41">
        <f t="shared" si="2597"/>
        <v>0</v>
      </c>
      <c r="AQ3680" s="41">
        <f t="shared" si="2597"/>
        <v>0</v>
      </c>
      <c r="AR3680" s="41">
        <f t="shared" si="2597"/>
        <v>0</v>
      </c>
      <c r="AS3680" s="41">
        <f t="shared" si="2597"/>
        <v>0</v>
      </c>
      <c r="AT3680" s="41">
        <f t="shared" si="2597"/>
        <v>0</v>
      </c>
      <c r="AU3680" s="41">
        <f t="shared" si="2597"/>
        <v>0</v>
      </c>
      <c r="AV3680" s="41">
        <f t="shared" si="2597"/>
        <v>0</v>
      </c>
      <c r="AW3680" s="41">
        <f t="shared" si="2597"/>
        <v>0</v>
      </c>
      <c r="AX3680" s="41">
        <f t="shared" si="2597"/>
        <v>0</v>
      </c>
      <c r="AY3680" s="41">
        <f t="shared" si="2597"/>
        <v>0</v>
      </c>
      <c r="AZ3680" s="41">
        <f t="shared" si="2597"/>
        <v>0</v>
      </c>
      <c r="BA3680" s="41">
        <f t="shared" si="2597"/>
        <v>0</v>
      </c>
      <c r="BB3680" s="41">
        <f t="shared" si="2597"/>
        <v>0</v>
      </c>
      <c r="BC3680" s="41">
        <f t="shared" si="2597"/>
        <v>0</v>
      </c>
      <c r="BD3680" s="41">
        <f t="shared" si="2597"/>
        <v>0</v>
      </c>
    </row>
    <row r="3681" spans="1:56" ht="16" x14ac:dyDescent="0.2">
      <c r="B3681" s="11">
        <f t="shared" si="2587"/>
        <v>136</v>
      </c>
      <c r="C3681" s="12" t="str">
        <f t="shared" si="2587"/>
        <v>SAS HSR 4</v>
      </c>
      <c r="D3681" s="43" t="s">
        <v>252</v>
      </c>
      <c r="E3681" s="42" t="s">
        <v>286</v>
      </c>
      <c r="F3681" s="44"/>
      <c r="G3681" s="43" t="s">
        <v>253</v>
      </c>
      <c r="H3681" s="39">
        <v>0</v>
      </c>
      <c r="I3681" s="43" t="s">
        <v>254</v>
      </c>
      <c r="J3681" s="32">
        <v>44834</v>
      </c>
      <c r="K3681" s="24"/>
      <c r="L3681" s="20" t="s">
        <v>255</v>
      </c>
      <c r="M3681" s="72"/>
      <c r="N3681" s="72"/>
      <c r="O3681" s="41">
        <v>0</v>
      </c>
      <c r="P3681" s="41">
        <v>0</v>
      </c>
      <c r="Q3681" s="41">
        <v>0</v>
      </c>
      <c r="R3681" s="41">
        <v>0</v>
      </c>
      <c r="S3681" s="41">
        <v>0</v>
      </c>
      <c r="T3681" s="41">
        <v>0</v>
      </c>
      <c r="U3681" s="41">
        <v>0</v>
      </c>
      <c r="V3681" s="41">
        <v>0</v>
      </c>
      <c r="W3681" s="41">
        <v>0</v>
      </c>
      <c r="X3681" s="41">
        <v>0</v>
      </c>
      <c r="Y3681" s="41">
        <v>0</v>
      </c>
      <c r="Z3681" s="41">
        <v>0</v>
      </c>
      <c r="AA3681" s="41">
        <v>0</v>
      </c>
      <c r="AB3681" s="41">
        <v>0</v>
      </c>
      <c r="AC3681" s="41">
        <v>0</v>
      </c>
      <c r="AD3681" s="41">
        <v>0</v>
      </c>
      <c r="AE3681" s="41">
        <v>0</v>
      </c>
      <c r="AF3681" s="41">
        <v>0</v>
      </c>
      <c r="AG3681" s="41">
        <v>0</v>
      </c>
      <c r="AH3681" s="41">
        <v>0</v>
      </c>
      <c r="AI3681" s="41">
        <v>0</v>
      </c>
      <c r="AJ3681" s="41">
        <v>0</v>
      </c>
      <c r="AK3681" s="41">
        <v>0</v>
      </c>
      <c r="AL3681" s="41">
        <v>0</v>
      </c>
      <c r="AM3681" s="41">
        <v>0</v>
      </c>
      <c r="AN3681" s="41">
        <v>0</v>
      </c>
      <c r="AO3681" s="41">
        <v>0</v>
      </c>
      <c r="AP3681" s="41">
        <v>0</v>
      </c>
      <c r="AQ3681" s="41">
        <v>0</v>
      </c>
      <c r="AR3681" s="41">
        <v>0</v>
      </c>
      <c r="AS3681" s="41">
        <v>0</v>
      </c>
      <c r="AT3681" s="41">
        <v>0</v>
      </c>
      <c r="AU3681" s="41">
        <v>0</v>
      </c>
      <c r="AV3681" s="41">
        <v>0</v>
      </c>
      <c r="AW3681" s="41">
        <v>0</v>
      </c>
      <c r="AX3681" s="41">
        <v>0</v>
      </c>
      <c r="AY3681" s="41">
        <v>0</v>
      </c>
      <c r="AZ3681" s="41">
        <v>0</v>
      </c>
      <c r="BA3681" s="41">
        <v>0</v>
      </c>
      <c r="BB3681" s="41">
        <v>0</v>
      </c>
      <c r="BC3681" s="41">
        <v>0</v>
      </c>
      <c r="BD3681" s="41">
        <v>0</v>
      </c>
    </row>
    <row r="3682" spans="1:56" ht="16" x14ac:dyDescent="0.2">
      <c r="B3682" s="11">
        <f t="shared" si="2587"/>
        <v>136</v>
      </c>
      <c r="C3682" s="12" t="str">
        <f t="shared" si="2587"/>
        <v>SAS HSR 4</v>
      </c>
      <c r="D3682" s="43" t="s">
        <v>256</v>
      </c>
      <c r="E3682" s="32">
        <v>44834</v>
      </c>
      <c r="G3682" s="43" t="s">
        <v>257</v>
      </c>
      <c r="H3682" s="42">
        <v>0</v>
      </c>
      <c r="I3682" s="43" t="s">
        <v>258</v>
      </c>
      <c r="J3682" s="29">
        <v>80000</v>
      </c>
      <c r="K3682" s="23"/>
      <c r="L3682" s="33" t="s">
        <v>259</v>
      </c>
      <c r="M3682" s="73"/>
      <c r="N3682" s="73"/>
      <c r="O3682" s="45">
        <f>-(O3679+O3680)*IFERROR((O3669+O3673)/(O3671+O3675),0)</f>
        <v>0</v>
      </c>
      <c r="P3682" s="45">
        <f t="shared" ref="P3682:BD3682" si="2598">-(P3679+P3680)*IFERROR((P3669+P3673)/(P3671+P3675),0)</f>
        <v>-11793.478260869566</v>
      </c>
      <c r="Q3682" s="45">
        <f t="shared" si="2598"/>
        <v>0</v>
      </c>
      <c r="R3682" s="45">
        <f t="shared" si="2598"/>
        <v>0</v>
      </c>
      <c r="S3682" s="45">
        <f t="shared" si="2598"/>
        <v>0</v>
      </c>
      <c r="T3682" s="45">
        <f t="shared" si="2598"/>
        <v>0</v>
      </c>
      <c r="U3682" s="45">
        <f t="shared" si="2598"/>
        <v>0</v>
      </c>
      <c r="V3682" s="45">
        <f t="shared" si="2598"/>
        <v>0</v>
      </c>
      <c r="W3682" s="45">
        <f t="shared" si="2598"/>
        <v>0</v>
      </c>
      <c r="X3682" s="45">
        <f t="shared" si="2598"/>
        <v>0</v>
      </c>
      <c r="Y3682" s="45">
        <f t="shared" si="2598"/>
        <v>0</v>
      </c>
      <c r="Z3682" s="45">
        <f t="shared" si="2598"/>
        <v>0</v>
      </c>
      <c r="AA3682" s="45">
        <f t="shared" si="2598"/>
        <v>0</v>
      </c>
      <c r="AB3682" s="45">
        <f t="shared" si="2598"/>
        <v>0</v>
      </c>
      <c r="AC3682" s="45">
        <f t="shared" si="2598"/>
        <v>0</v>
      </c>
      <c r="AD3682" s="45">
        <f t="shared" si="2598"/>
        <v>0</v>
      </c>
      <c r="AE3682" s="45">
        <f t="shared" si="2598"/>
        <v>0</v>
      </c>
      <c r="AF3682" s="45">
        <f t="shared" si="2598"/>
        <v>0</v>
      </c>
      <c r="AG3682" s="45">
        <f t="shared" si="2598"/>
        <v>0</v>
      </c>
      <c r="AH3682" s="45">
        <f t="shared" si="2598"/>
        <v>0</v>
      </c>
      <c r="AI3682" s="45">
        <f t="shared" si="2598"/>
        <v>0</v>
      </c>
      <c r="AJ3682" s="45">
        <f t="shared" si="2598"/>
        <v>0</v>
      </c>
      <c r="AK3682" s="45">
        <f t="shared" si="2598"/>
        <v>0</v>
      </c>
      <c r="AL3682" s="45">
        <f t="shared" si="2598"/>
        <v>0</v>
      </c>
      <c r="AM3682" s="45">
        <f t="shared" si="2598"/>
        <v>0</v>
      </c>
      <c r="AN3682" s="45">
        <f t="shared" si="2598"/>
        <v>0</v>
      </c>
      <c r="AO3682" s="45">
        <f t="shared" si="2598"/>
        <v>0</v>
      </c>
      <c r="AP3682" s="45">
        <f t="shared" si="2598"/>
        <v>0</v>
      </c>
      <c r="AQ3682" s="45">
        <f t="shared" si="2598"/>
        <v>0</v>
      </c>
      <c r="AR3682" s="45">
        <f t="shared" si="2598"/>
        <v>0</v>
      </c>
      <c r="AS3682" s="45">
        <f t="shared" si="2598"/>
        <v>0</v>
      </c>
      <c r="AT3682" s="45">
        <f t="shared" si="2598"/>
        <v>0</v>
      </c>
      <c r="AU3682" s="45">
        <f t="shared" si="2598"/>
        <v>0</v>
      </c>
      <c r="AV3682" s="45">
        <f t="shared" si="2598"/>
        <v>0</v>
      </c>
      <c r="AW3682" s="45">
        <f t="shared" si="2598"/>
        <v>0</v>
      </c>
      <c r="AX3682" s="45">
        <f t="shared" si="2598"/>
        <v>0</v>
      </c>
      <c r="AY3682" s="45">
        <f t="shared" si="2598"/>
        <v>0</v>
      </c>
      <c r="AZ3682" s="45">
        <f t="shared" si="2598"/>
        <v>0</v>
      </c>
      <c r="BA3682" s="45">
        <f t="shared" si="2598"/>
        <v>0</v>
      </c>
      <c r="BB3682" s="45">
        <f t="shared" si="2598"/>
        <v>0</v>
      </c>
      <c r="BC3682" s="45">
        <f t="shared" si="2598"/>
        <v>0</v>
      </c>
      <c r="BD3682" s="45">
        <f t="shared" si="2598"/>
        <v>0</v>
      </c>
    </row>
    <row r="3683" spans="1:56" ht="16" x14ac:dyDescent="0.2">
      <c r="B3683" s="11">
        <f t="shared" si="2587"/>
        <v>136</v>
      </c>
      <c r="C3683" s="12" t="str">
        <f t="shared" si="2587"/>
        <v>SAS HSR 4</v>
      </c>
      <c r="K3683" s="24"/>
      <c r="O3683" s="15"/>
      <c r="P3683" s="15"/>
      <c r="Q3683" s="15"/>
      <c r="R3683" s="15"/>
      <c r="S3683" s="15"/>
      <c r="T3683" s="15"/>
      <c r="U3683" s="15"/>
      <c r="V3683" s="15"/>
      <c r="W3683" s="15"/>
      <c r="X3683" s="15"/>
      <c r="Y3683" s="15"/>
      <c r="Z3683" s="15"/>
      <c r="AA3683" s="15"/>
      <c r="AB3683" s="15"/>
      <c r="AC3683" s="15"/>
      <c r="AD3683" s="15"/>
      <c r="AE3683" s="15"/>
      <c r="AF3683" s="15"/>
      <c r="AG3683" s="15"/>
      <c r="AH3683" s="15"/>
      <c r="AI3683" s="15"/>
      <c r="AJ3683" s="15"/>
      <c r="AK3683" s="15"/>
      <c r="AL3683" s="15"/>
      <c r="AM3683" s="15"/>
      <c r="AN3683" s="15"/>
      <c r="AO3683" s="15"/>
      <c r="AP3683" s="15"/>
      <c r="AQ3683" s="15"/>
      <c r="AR3683" s="15"/>
      <c r="AS3683" s="15"/>
      <c r="AT3683" s="15"/>
      <c r="AU3683" s="15"/>
      <c r="AV3683" s="15"/>
      <c r="AW3683" s="15"/>
      <c r="AX3683" s="15"/>
      <c r="AY3683" s="15"/>
      <c r="AZ3683" s="15"/>
      <c r="BA3683" s="15"/>
      <c r="BB3683" s="15"/>
      <c r="BC3683" s="15"/>
      <c r="BD3683" s="15"/>
    </row>
    <row r="3684" spans="1:56" ht="16" x14ac:dyDescent="0.2">
      <c r="B3684" s="11">
        <f t="shared" si="2587"/>
        <v>136</v>
      </c>
      <c r="C3684" s="12" t="str">
        <f t="shared" si="2587"/>
        <v>SAS HSR 4</v>
      </c>
      <c r="G3684" s="46" t="s">
        <v>229</v>
      </c>
      <c r="H3684" s="104">
        <v>0</v>
      </c>
      <c r="I3684" s="105"/>
      <c r="J3684" s="106"/>
      <c r="K3684" s="23"/>
      <c r="L3684" s="47" t="s">
        <v>4</v>
      </c>
      <c r="M3684" s="81"/>
      <c r="N3684" s="81"/>
      <c r="O3684" s="48">
        <f>SUM(O3679:O3682)</f>
        <v>12153.675851412865</v>
      </c>
      <c r="P3684" s="48">
        <f t="shared" ref="P3684:BD3684" si="2599">SUM(P3679:P3682)</f>
        <v>5706.5217391304341</v>
      </c>
      <c r="Q3684" s="48">
        <f t="shared" si="2599"/>
        <v>17500</v>
      </c>
      <c r="R3684" s="48">
        <f t="shared" si="2599"/>
        <v>17500</v>
      </c>
      <c r="S3684" s="48">
        <f t="shared" si="2599"/>
        <v>17630.434782608696</v>
      </c>
      <c r="T3684" s="48">
        <f t="shared" si="2599"/>
        <v>20200</v>
      </c>
      <c r="U3684" s="48">
        <f t="shared" si="2599"/>
        <v>20200</v>
      </c>
      <c r="V3684" s="48">
        <f t="shared" si="2599"/>
        <v>20200</v>
      </c>
      <c r="W3684" s="48">
        <f t="shared" si="2599"/>
        <v>20331.739130434788</v>
      </c>
      <c r="X3684" s="48">
        <f t="shared" si="2599"/>
        <v>20402</v>
      </c>
      <c r="Y3684" s="48">
        <f t="shared" si="2599"/>
        <v>20402</v>
      </c>
      <c r="Z3684" s="48">
        <f t="shared" si="2599"/>
        <v>20402</v>
      </c>
      <c r="AA3684" s="48">
        <f t="shared" si="2599"/>
        <v>20535.05652173913</v>
      </c>
      <c r="AB3684" s="48">
        <f t="shared" si="2599"/>
        <v>20606.020000000004</v>
      </c>
      <c r="AC3684" s="48">
        <f t="shared" si="2599"/>
        <v>20606.020000000004</v>
      </c>
      <c r="AD3684" s="48">
        <f t="shared" si="2599"/>
        <v>20606.020000000004</v>
      </c>
      <c r="AE3684" s="48">
        <f t="shared" si="2599"/>
        <v>20740.407086956526</v>
      </c>
      <c r="AF3684" s="48">
        <f t="shared" si="2599"/>
        <v>20812.0802</v>
      </c>
      <c r="AG3684" s="48">
        <f t="shared" si="2599"/>
        <v>20812.0802</v>
      </c>
      <c r="AH3684" s="48">
        <f t="shared" si="2599"/>
        <v>20812.0802</v>
      </c>
      <c r="AI3684" s="48">
        <f t="shared" si="2599"/>
        <v>20947.81115782609</v>
      </c>
      <c r="AJ3684" s="48">
        <f t="shared" si="2599"/>
        <v>21020.201002000002</v>
      </c>
      <c r="AK3684" s="48">
        <f t="shared" si="2599"/>
        <v>21020.201002000002</v>
      </c>
      <c r="AL3684" s="48">
        <f t="shared" si="2599"/>
        <v>21020.201002000002</v>
      </c>
      <c r="AM3684" s="48">
        <f t="shared" si="2599"/>
        <v>21157.289269404355</v>
      </c>
      <c r="AN3684" s="48">
        <f t="shared" si="2599"/>
        <v>21230.403012020004</v>
      </c>
      <c r="AO3684" s="48">
        <f t="shared" si="2599"/>
        <v>21230.403012020004</v>
      </c>
      <c r="AP3684" s="48">
        <f t="shared" si="2599"/>
        <v>21230.403012020004</v>
      </c>
      <c r="AQ3684" s="48">
        <f t="shared" si="2599"/>
        <v>21368.862162098394</v>
      </c>
      <c r="AR3684" s="48">
        <f t="shared" si="2599"/>
        <v>21442.707042140206</v>
      </c>
      <c r="AS3684" s="48">
        <f t="shared" si="2599"/>
        <v>21442.707042140206</v>
      </c>
      <c r="AT3684" s="48">
        <f t="shared" si="2599"/>
        <v>21442.707042140206</v>
      </c>
      <c r="AU3684" s="48">
        <f t="shared" si="2599"/>
        <v>21582.550783719384</v>
      </c>
      <c r="AV3684" s="48">
        <f t="shared" si="2599"/>
        <v>21657.134112561609</v>
      </c>
      <c r="AW3684" s="48">
        <f t="shared" si="2599"/>
        <v>21657.134112561609</v>
      </c>
      <c r="AX3684" s="48">
        <f t="shared" si="2599"/>
        <v>21657.134112561609</v>
      </c>
      <c r="AY3684" s="48">
        <f t="shared" si="2599"/>
        <v>21798.376291556579</v>
      </c>
      <c r="AZ3684" s="48">
        <f t="shared" si="2599"/>
        <v>21873.705453687224</v>
      </c>
      <c r="BA3684" s="48">
        <f t="shared" si="2599"/>
        <v>21873.705453687224</v>
      </c>
      <c r="BB3684" s="48">
        <f t="shared" si="2599"/>
        <v>21873.705453687224</v>
      </c>
      <c r="BC3684" s="48">
        <f t="shared" si="2599"/>
        <v>22016.360054472145</v>
      </c>
      <c r="BD3684" s="48">
        <f t="shared" si="2599"/>
        <v>22092.442508224096</v>
      </c>
    </row>
    <row r="3685" spans="1:56" ht="16" x14ac:dyDescent="0.2">
      <c r="B3685" s="11">
        <f t="shared" ref="B3685:C3690" si="2600">B3684</f>
        <v>136</v>
      </c>
      <c r="C3685" s="12" t="str">
        <f t="shared" si="2600"/>
        <v>SAS HSR 4</v>
      </c>
      <c r="D3685" s="46" t="s">
        <v>260</v>
      </c>
      <c r="E3685" s="32">
        <v>44835</v>
      </c>
      <c r="F3685" s="15"/>
      <c r="G3685" s="46" t="s">
        <v>261</v>
      </c>
      <c r="H3685" s="46" t="s">
        <v>237</v>
      </c>
      <c r="I3685" s="46" t="s">
        <v>238</v>
      </c>
      <c r="J3685" s="46" t="s">
        <v>239</v>
      </c>
      <c r="K3685" s="23"/>
      <c r="O3685" s="15"/>
      <c r="P3685" s="15"/>
      <c r="Q3685" s="15"/>
      <c r="R3685" s="15"/>
      <c r="S3685" s="15"/>
      <c r="T3685" s="15"/>
      <c r="U3685" s="15"/>
      <c r="V3685" s="15"/>
      <c r="W3685" s="15"/>
      <c r="X3685" s="15"/>
      <c r="Y3685" s="15"/>
      <c r="Z3685" s="15"/>
      <c r="AA3685" s="15"/>
      <c r="AB3685" s="15"/>
      <c r="AC3685" s="15"/>
      <c r="AD3685" s="15"/>
      <c r="AE3685" s="15"/>
      <c r="AF3685" s="15"/>
      <c r="AG3685" s="15"/>
      <c r="AH3685" s="15"/>
      <c r="AI3685" s="15"/>
      <c r="AJ3685" s="15"/>
      <c r="AK3685" s="15"/>
      <c r="AL3685" s="15"/>
      <c r="AM3685" s="15"/>
      <c r="AN3685" s="15"/>
      <c r="AO3685" s="15"/>
      <c r="AP3685" s="15"/>
      <c r="AQ3685" s="15"/>
      <c r="AR3685" s="15"/>
      <c r="AS3685" s="15"/>
      <c r="AT3685" s="15"/>
      <c r="AU3685" s="15"/>
      <c r="AV3685" s="15"/>
      <c r="AW3685" s="15"/>
      <c r="AX3685" s="15"/>
      <c r="AY3685" s="15"/>
      <c r="AZ3685" s="15"/>
      <c r="BA3685" s="15"/>
      <c r="BB3685" s="15"/>
      <c r="BC3685" s="15"/>
      <c r="BD3685" s="15"/>
    </row>
    <row r="3686" spans="1:56" ht="16" x14ac:dyDescent="0.2">
      <c r="B3686" s="11">
        <f t="shared" si="2600"/>
        <v>136</v>
      </c>
      <c r="C3686" s="12" t="str">
        <f t="shared" si="2600"/>
        <v>SAS HSR 4</v>
      </c>
      <c r="D3686" s="46" t="s">
        <v>262</v>
      </c>
      <c r="E3686" s="31">
        <v>80000</v>
      </c>
      <c r="F3686" s="15"/>
      <c r="G3686" s="49" t="s">
        <v>263</v>
      </c>
      <c r="H3686" s="31">
        <v>70000</v>
      </c>
      <c r="I3686" s="32">
        <v>44835</v>
      </c>
      <c r="J3686" s="32">
        <v>45199</v>
      </c>
      <c r="K3686" s="23"/>
      <c r="L3686" s="50" t="s">
        <v>264</v>
      </c>
      <c r="M3686" s="70"/>
      <c r="N3686" s="70"/>
      <c r="O3686" s="40">
        <f t="shared" ref="O3686:BD3686" si="2601">IFERROR(((O$3&gt;=$E3685)*(O$2&lt;=$E3685))*$E3689,"")</f>
        <v>0</v>
      </c>
      <c r="P3686" s="40">
        <f t="shared" si="2601"/>
        <v>0</v>
      </c>
      <c r="Q3686" s="40">
        <f t="shared" si="2601"/>
        <v>0</v>
      </c>
      <c r="R3686" s="40">
        <f t="shared" si="2601"/>
        <v>0</v>
      </c>
      <c r="S3686" s="40">
        <f t="shared" si="2601"/>
        <v>0</v>
      </c>
      <c r="T3686" s="40">
        <f t="shared" si="2601"/>
        <v>0</v>
      </c>
      <c r="U3686" s="40">
        <f t="shared" si="2601"/>
        <v>0</v>
      </c>
      <c r="V3686" s="40">
        <f t="shared" si="2601"/>
        <v>0</v>
      </c>
      <c r="W3686" s="40">
        <f t="shared" si="2601"/>
        <v>0</v>
      </c>
      <c r="X3686" s="40">
        <f t="shared" si="2601"/>
        <v>0</v>
      </c>
      <c r="Y3686" s="40">
        <f t="shared" si="2601"/>
        <v>0</v>
      </c>
      <c r="Z3686" s="40">
        <f t="shared" si="2601"/>
        <v>0</v>
      </c>
      <c r="AA3686" s="40">
        <f t="shared" si="2601"/>
        <v>0</v>
      </c>
      <c r="AB3686" s="40">
        <f t="shared" si="2601"/>
        <v>0</v>
      </c>
      <c r="AC3686" s="40">
        <f t="shared" si="2601"/>
        <v>0</v>
      </c>
      <c r="AD3686" s="40">
        <f t="shared" si="2601"/>
        <v>0</v>
      </c>
      <c r="AE3686" s="40">
        <f t="shared" si="2601"/>
        <v>0</v>
      </c>
      <c r="AF3686" s="40">
        <f t="shared" si="2601"/>
        <v>0</v>
      </c>
      <c r="AG3686" s="40">
        <f t="shared" si="2601"/>
        <v>0</v>
      </c>
      <c r="AH3686" s="40">
        <f t="shared" si="2601"/>
        <v>0</v>
      </c>
      <c r="AI3686" s="40">
        <f t="shared" si="2601"/>
        <v>0</v>
      </c>
      <c r="AJ3686" s="40">
        <f t="shared" si="2601"/>
        <v>0</v>
      </c>
      <c r="AK3686" s="40">
        <f t="shared" si="2601"/>
        <v>0</v>
      </c>
      <c r="AL3686" s="40">
        <f t="shared" si="2601"/>
        <v>0</v>
      </c>
      <c r="AM3686" s="40">
        <f t="shared" si="2601"/>
        <v>0</v>
      </c>
      <c r="AN3686" s="40">
        <f t="shared" si="2601"/>
        <v>0</v>
      </c>
      <c r="AO3686" s="40">
        <f t="shared" si="2601"/>
        <v>0</v>
      </c>
      <c r="AP3686" s="40">
        <f t="shared" si="2601"/>
        <v>0</v>
      </c>
      <c r="AQ3686" s="40">
        <f t="shared" si="2601"/>
        <v>0</v>
      </c>
      <c r="AR3686" s="40">
        <f t="shared" si="2601"/>
        <v>0</v>
      </c>
      <c r="AS3686" s="40">
        <f t="shared" si="2601"/>
        <v>0</v>
      </c>
      <c r="AT3686" s="40">
        <f t="shared" si="2601"/>
        <v>0</v>
      </c>
      <c r="AU3686" s="40">
        <f t="shared" si="2601"/>
        <v>0</v>
      </c>
      <c r="AV3686" s="40">
        <f t="shared" si="2601"/>
        <v>0</v>
      </c>
      <c r="AW3686" s="40">
        <f t="shared" si="2601"/>
        <v>0</v>
      </c>
      <c r="AX3686" s="40">
        <f t="shared" si="2601"/>
        <v>0</v>
      </c>
      <c r="AY3686" s="40">
        <f t="shared" si="2601"/>
        <v>0</v>
      </c>
      <c r="AZ3686" s="40">
        <f t="shared" si="2601"/>
        <v>0</v>
      </c>
      <c r="BA3686" s="40">
        <f t="shared" si="2601"/>
        <v>0</v>
      </c>
      <c r="BB3686" s="40">
        <f t="shared" si="2601"/>
        <v>0</v>
      </c>
      <c r="BC3686" s="40">
        <f t="shared" si="2601"/>
        <v>0</v>
      </c>
      <c r="BD3686" s="40">
        <f t="shared" si="2601"/>
        <v>0</v>
      </c>
    </row>
    <row r="3687" spans="1:56" ht="16" x14ac:dyDescent="0.2">
      <c r="B3687" s="11">
        <f t="shared" si="2600"/>
        <v>136</v>
      </c>
      <c r="C3687" s="12" t="str">
        <f t="shared" si="2600"/>
        <v>SAS HSR 4</v>
      </c>
      <c r="D3687" s="46" t="s">
        <v>24</v>
      </c>
      <c r="E3687" s="51">
        <f>IF(E3685&gt;MAX($O$3:$BD$3),BD3676,
IF(E3685&lt;MIN($O$3:$BD$3),1,SUMIFS($O3677:$BD3677,$O$2:$BD$2,"&lt;="&amp;E3685,$O$3:$BD$3,"&gt;="&amp;E3685)))</f>
        <v>1.02</v>
      </c>
      <c r="F3687" s="15"/>
      <c r="G3687" s="49" t="s">
        <v>265</v>
      </c>
      <c r="H3687" s="31">
        <v>0</v>
      </c>
      <c r="I3687" s="32">
        <v>0</v>
      </c>
      <c r="J3687" s="32">
        <v>0</v>
      </c>
      <c r="K3687" s="23"/>
      <c r="L3687" s="52" t="s">
        <v>266</v>
      </c>
      <c r="M3687" s="72"/>
      <c r="N3687" s="72"/>
      <c r="O3687" s="41">
        <f t="shared" ref="O3687:BD3687" si="2602">IFERROR(((O$3&gt;=$E3682)*(O$2&lt;=$E3682))*$H3690,"")</f>
        <v>400000</v>
      </c>
      <c r="P3687" s="41">
        <f t="shared" si="2602"/>
        <v>0</v>
      </c>
      <c r="Q3687" s="41">
        <f t="shared" si="2602"/>
        <v>0</v>
      </c>
      <c r="R3687" s="41">
        <f t="shared" si="2602"/>
        <v>0</v>
      </c>
      <c r="S3687" s="41">
        <f t="shared" si="2602"/>
        <v>0</v>
      </c>
      <c r="T3687" s="41">
        <f t="shared" si="2602"/>
        <v>0</v>
      </c>
      <c r="U3687" s="41">
        <f t="shared" si="2602"/>
        <v>0</v>
      </c>
      <c r="V3687" s="41">
        <f t="shared" si="2602"/>
        <v>0</v>
      </c>
      <c r="W3687" s="41">
        <f t="shared" si="2602"/>
        <v>0</v>
      </c>
      <c r="X3687" s="41">
        <f t="shared" si="2602"/>
        <v>0</v>
      </c>
      <c r="Y3687" s="41">
        <f t="shared" si="2602"/>
        <v>0</v>
      </c>
      <c r="Z3687" s="41">
        <f t="shared" si="2602"/>
        <v>0</v>
      </c>
      <c r="AA3687" s="41">
        <f t="shared" si="2602"/>
        <v>0</v>
      </c>
      <c r="AB3687" s="41">
        <f t="shared" si="2602"/>
        <v>0</v>
      </c>
      <c r="AC3687" s="41">
        <f t="shared" si="2602"/>
        <v>0</v>
      </c>
      <c r="AD3687" s="41">
        <f t="shared" si="2602"/>
        <v>0</v>
      </c>
      <c r="AE3687" s="41">
        <f t="shared" si="2602"/>
        <v>0</v>
      </c>
      <c r="AF3687" s="41">
        <f t="shared" si="2602"/>
        <v>0</v>
      </c>
      <c r="AG3687" s="41">
        <f t="shared" si="2602"/>
        <v>0</v>
      </c>
      <c r="AH3687" s="41">
        <f t="shared" si="2602"/>
        <v>0</v>
      </c>
      <c r="AI3687" s="41">
        <f t="shared" si="2602"/>
        <v>0</v>
      </c>
      <c r="AJ3687" s="41">
        <f t="shared" si="2602"/>
        <v>0</v>
      </c>
      <c r="AK3687" s="41">
        <f t="shared" si="2602"/>
        <v>0</v>
      </c>
      <c r="AL3687" s="41">
        <f t="shared" si="2602"/>
        <v>0</v>
      </c>
      <c r="AM3687" s="41">
        <f t="shared" si="2602"/>
        <v>0</v>
      </c>
      <c r="AN3687" s="41">
        <f t="shared" si="2602"/>
        <v>0</v>
      </c>
      <c r="AO3687" s="41">
        <f t="shared" si="2602"/>
        <v>0</v>
      </c>
      <c r="AP3687" s="41">
        <f t="shared" si="2602"/>
        <v>0</v>
      </c>
      <c r="AQ3687" s="41">
        <f t="shared" si="2602"/>
        <v>0</v>
      </c>
      <c r="AR3687" s="41">
        <f t="shared" si="2602"/>
        <v>0</v>
      </c>
      <c r="AS3687" s="41">
        <f t="shared" si="2602"/>
        <v>0</v>
      </c>
      <c r="AT3687" s="41">
        <f t="shared" si="2602"/>
        <v>0</v>
      </c>
      <c r="AU3687" s="41">
        <f t="shared" si="2602"/>
        <v>0</v>
      </c>
      <c r="AV3687" s="41">
        <f t="shared" si="2602"/>
        <v>0</v>
      </c>
      <c r="AW3687" s="41">
        <f t="shared" si="2602"/>
        <v>0</v>
      </c>
      <c r="AX3687" s="41">
        <f t="shared" si="2602"/>
        <v>0</v>
      </c>
      <c r="AY3687" s="41">
        <f t="shared" si="2602"/>
        <v>0</v>
      </c>
      <c r="AZ3687" s="41">
        <f t="shared" si="2602"/>
        <v>0</v>
      </c>
      <c r="BA3687" s="41">
        <f t="shared" si="2602"/>
        <v>0</v>
      </c>
      <c r="BB3687" s="41">
        <f t="shared" si="2602"/>
        <v>0</v>
      </c>
      <c r="BC3687" s="41">
        <f t="shared" si="2602"/>
        <v>0</v>
      </c>
      <c r="BD3687" s="41">
        <f t="shared" si="2602"/>
        <v>0</v>
      </c>
    </row>
    <row r="3688" spans="1:56" ht="16" x14ac:dyDescent="0.2">
      <c r="B3688" s="11">
        <f t="shared" si="2600"/>
        <v>136</v>
      </c>
      <c r="C3688" s="12" t="str">
        <f t="shared" si="2600"/>
        <v>SAS HSR 4</v>
      </c>
      <c r="D3688" s="46" t="s">
        <v>8</v>
      </c>
      <c r="E3688" s="42">
        <v>2</v>
      </c>
      <c r="F3688" s="15"/>
      <c r="G3688" s="49" t="s">
        <v>267</v>
      </c>
      <c r="H3688" s="31">
        <v>0</v>
      </c>
      <c r="I3688" s="32">
        <v>0</v>
      </c>
      <c r="J3688" s="32">
        <v>0</v>
      </c>
      <c r="L3688" s="52" t="s">
        <v>268</v>
      </c>
      <c r="M3688" s="72"/>
      <c r="N3688" s="72"/>
      <c r="O3688" s="41">
        <f t="shared" ref="O3688:BD3688" si="2603">IFERROR(((O$3&gt;=$E3685)*(O$2&lt;=$E3685))*$J3690,"")</f>
        <v>0</v>
      </c>
      <c r="P3688" s="41">
        <f t="shared" si="2603"/>
        <v>0</v>
      </c>
      <c r="Q3688" s="41">
        <f t="shared" si="2603"/>
        <v>0</v>
      </c>
      <c r="R3688" s="41">
        <f t="shared" si="2603"/>
        <v>0</v>
      </c>
      <c r="S3688" s="41">
        <f t="shared" si="2603"/>
        <v>0</v>
      </c>
      <c r="T3688" s="41">
        <f t="shared" si="2603"/>
        <v>0</v>
      </c>
      <c r="U3688" s="41">
        <f t="shared" si="2603"/>
        <v>0</v>
      </c>
      <c r="V3688" s="41">
        <f t="shared" si="2603"/>
        <v>0</v>
      </c>
      <c r="W3688" s="41">
        <f t="shared" si="2603"/>
        <v>0</v>
      </c>
      <c r="X3688" s="41">
        <f t="shared" si="2603"/>
        <v>0</v>
      </c>
      <c r="Y3688" s="41">
        <f t="shared" si="2603"/>
        <v>0</v>
      </c>
      <c r="Z3688" s="41">
        <f t="shared" si="2603"/>
        <v>0</v>
      </c>
      <c r="AA3688" s="41">
        <f t="shared" si="2603"/>
        <v>0</v>
      </c>
      <c r="AB3688" s="41">
        <f t="shared" si="2603"/>
        <v>0</v>
      </c>
      <c r="AC3688" s="41">
        <f t="shared" si="2603"/>
        <v>0</v>
      </c>
      <c r="AD3688" s="41">
        <f t="shared" si="2603"/>
        <v>0</v>
      </c>
      <c r="AE3688" s="41">
        <f t="shared" si="2603"/>
        <v>0</v>
      </c>
      <c r="AF3688" s="41">
        <f t="shared" si="2603"/>
        <v>0</v>
      </c>
      <c r="AG3688" s="41">
        <f t="shared" si="2603"/>
        <v>0</v>
      </c>
      <c r="AH3688" s="41">
        <f t="shared" si="2603"/>
        <v>0</v>
      </c>
      <c r="AI3688" s="41">
        <f t="shared" si="2603"/>
        <v>0</v>
      </c>
      <c r="AJ3688" s="41">
        <f t="shared" si="2603"/>
        <v>0</v>
      </c>
      <c r="AK3688" s="41">
        <f t="shared" si="2603"/>
        <v>0</v>
      </c>
      <c r="AL3688" s="41">
        <f t="shared" si="2603"/>
        <v>0</v>
      </c>
      <c r="AM3688" s="41">
        <f t="shared" si="2603"/>
        <v>0</v>
      </c>
      <c r="AN3688" s="41">
        <f t="shared" si="2603"/>
        <v>0</v>
      </c>
      <c r="AO3688" s="41">
        <f t="shared" si="2603"/>
        <v>0</v>
      </c>
      <c r="AP3688" s="41">
        <f t="shared" si="2603"/>
        <v>0</v>
      </c>
      <c r="AQ3688" s="41">
        <f t="shared" si="2603"/>
        <v>0</v>
      </c>
      <c r="AR3688" s="41">
        <f t="shared" si="2603"/>
        <v>0</v>
      </c>
      <c r="AS3688" s="41">
        <f t="shared" si="2603"/>
        <v>0</v>
      </c>
      <c r="AT3688" s="41">
        <f t="shared" si="2603"/>
        <v>0</v>
      </c>
      <c r="AU3688" s="41">
        <f t="shared" si="2603"/>
        <v>0</v>
      </c>
      <c r="AV3688" s="41">
        <f t="shared" si="2603"/>
        <v>0</v>
      </c>
      <c r="AW3688" s="41">
        <f t="shared" si="2603"/>
        <v>0</v>
      </c>
      <c r="AX3688" s="41">
        <f t="shared" si="2603"/>
        <v>0</v>
      </c>
      <c r="AY3688" s="41">
        <f t="shared" si="2603"/>
        <v>0</v>
      </c>
      <c r="AZ3688" s="41">
        <f t="shared" si="2603"/>
        <v>0</v>
      </c>
      <c r="BA3688" s="41">
        <f t="shared" si="2603"/>
        <v>0</v>
      </c>
      <c r="BB3688" s="41">
        <f t="shared" si="2603"/>
        <v>0</v>
      </c>
      <c r="BC3688" s="41">
        <f t="shared" si="2603"/>
        <v>0</v>
      </c>
      <c r="BD3688" s="41">
        <f t="shared" si="2603"/>
        <v>0</v>
      </c>
    </row>
    <row r="3689" spans="1:56" ht="16" x14ac:dyDescent="0.2">
      <c r="B3689" s="11">
        <f t="shared" si="2600"/>
        <v>136</v>
      </c>
      <c r="C3689" s="12" t="str">
        <f t="shared" si="2600"/>
        <v>SAS HSR 4</v>
      </c>
      <c r="D3689" s="46" t="s">
        <v>269</v>
      </c>
      <c r="E3689" s="31">
        <v>0</v>
      </c>
      <c r="F3689" s="15"/>
      <c r="G3689" s="53"/>
      <c r="H3689" s="15"/>
      <c r="I3689" s="15"/>
      <c r="J3689" s="23"/>
      <c r="L3689" s="52" t="s">
        <v>270</v>
      </c>
      <c r="M3689" s="72"/>
      <c r="N3689" s="72"/>
      <c r="O3689" s="41">
        <f t="shared" ref="O3689:BD3689" si="2604">IFERROR(((O$3&gt;=$J3679)*(O$2&lt;=$J3679))*$E3690,"")</f>
        <v>0</v>
      </c>
      <c r="P3689" s="41">
        <f t="shared" si="2604"/>
        <v>0</v>
      </c>
      <c r="Q3689" s="41">
        <f t="shared" si="2604"/>
        <v>0</v>
      </c>
      <c r="R3689" s="41">
        <f t="shared" si="2604"/>
        <v>0</v>
      </c>
      <c r="S3689" s="41">
        <f t="shared" si="2604"/>
        <v>0</v>
      </c>
      <c r="T3689" s="41">
        <f t="shared" si="2604"/>
        <v>0</v>
      </c>
      <c r="U3689" s="41">
        <f t="shared" si="2604"/>
        <v>0</v>
      </c>
      <c r="V3689" s="41">
        <f t="shared" si="2604"/>
        <v>0</v>
      </c>
      <c r="W3689" s="41">
        <f t="shared" si="2604"/>
        <v>0</v>
      </c>
      <c r="X3689" s="41">
        <f t="shared" si="2604"/>
        <v>0</v>
      </c>
      <c r="Y3689" s="41">
        <f t="shared" si="2604"/>
        <v>0</v>
      </c>
      <c r="Z3689" s="41">
        <f t="shared" si="2604"/>
        <v>0</v>
      </c>
      <c r="AA3689" s="41">
        <f t="shared" si="2604"/>
        <v>0</v>
      </c>
      <c r="AB3689" s="41">
        <f t="shared" si="2604"/>
        <v>0</v>
      </c>
      <c r="AC3689" s="41">
        <f t="shared" si="2604"/>
        <v>0</v>
      </c>
      <c r="AD3689" s="41">
        <f t="shared" si="2604"/>
        <v>0</v>
      </c>
      <c r="AE3689" s="41">
        <f t="shared" si="2604"/>
        <v>0</v>
      </c>
      <c r="AF3689" s="41">
        <f t="shared" si="2604"/>
        <v>0</v>
      </c>
      <c r="AG3689" s="41">
        <f t="shared" si="2604"/>
        <v>0</v>
      </c>
      <c r="AH3689" s="41">
        <f t="shared" si="2604"/>
        <v>0</v>
      </c>
      <c r="AI3689" s="41">
        <f t="shared" si="2604"/>
        <v>0</v>
      </c>
      <c r="AJ3689" s="41">
        <f t="shared" si="2604"/>
        <v>0</v>
      </c>
      <c r="AK3689" s="41">
        <f t="shared" si="2604"/>
        <v>0</v>
      </c>
      <c r="AL3689" s="41">
        <f t="shared" si="2604"/>
        <v>0</v>
      </c>
      <c r="AM3689" s="41">
        <f t="shared" si="2604"/>
        <v>0</v>
      </c>
      <c r="AN3689" s="41">
        <f t="shared" si="2604"/>
        <v>0</v>
      </c>
      <c r="AO3689" s="41">
        <f t="shared" si="2604"/>
        <v>0</v>
      </c>
      <c r="AP3689" s="41">
        <f t="shared" si="2604"/>
        <v>0</v>
      </c>
      <c r="AQ3689" s="41">
        <f t="shared" si="2604"/>
        <v>0</v>
      </c>
      <c r="AR3689" s="41">
        <f t="shared" si="2604"/>
        <v>0</v>
      </c>
      <c r="AS3689" s="41">
        <f t="shared" si="2604"/>
        <v>0</v>
      </c>
      <c r="AT3689" s="41">
        <f t="shared" si="2604"/>
        <v>0</v>
      </c>
      <c r="AU3689" s="41">
        <f t="shared" si="2604"/>
        <v>0</v>
      </c>
      <c r="AV3689" s="41">
        <f t="shared" si="2604"/>
        <v>0</v>
      </c>
      <c r="AW3689" s="41">
        <f t="shared" si="2604"/>
        <v>0</v>
      </c>
      <c r="AX3689" s="41">
        <f t="shared" si="2604"/>
        <v>0</v>
      </c>
      <c r="AY3689" s="41">
        <f t="shared" si="2604"/>
        <v>0</v>
      </c>
      <c r="AZ3689" s="41">
        <f t="shared" si="2604"/>
        <v>0</v>
      </c>
      <c r="BA3689" s="41">
        <f t="shared" si="2604"/>
        <v>0</v>
      </c>
      <c r="BB3689" s="41">
        <f t="shared" si="2604"/>
        <v>0</v>
      </c>
      <c r="BC3689" s="41">
        <f t="shared" si="2604"/>
        <v>0</v>
      </c>
      <c r="BD3689" s="41">
        <f t="shared" si="2604"/>
        <v>0</v>
      </c>
    </row>
    <row r="3690" spans="1:56" ht="16" x14ac:dyDescent="0.2">
      <c r="B3690" s="11">
        <f t="shared" si="2600"/>
        <v>136</v>
      </c>
      <c r="C3690" s="12" t="str">
        <f t="shared" si="2600"/>
        <v>SAS HSR 4</v>
      </c>
      <c r="D3690" s="46" t="s">
        <v>270</v>
      </c>
      <c r="E3690" s="31">
        <v>0</v>
      </c>
      <c r="F3690" s="15"/>
      <c r="G3690" s="46" t="s">
        <v>266</v>
      </c>
      <c r="H3690" s="31">
        <v>400000</v>
      </c>
      <c r="I3690" s="46" t="s">
        <v>268</v>
      </c>
      <c r="J3690" s="31">
        <v>0</v>
      </c>
      <c r="L3690" s="54" t="s">
        <v>271</v>
      </c>
      <c r="M3690" s="73"/>
      <c r="N3690" s="73"/>
      <c r="O3690" s="45">
        <f t="shared" ref="O3690:BD3690" si="2605">IFERROR(-($E3671+$H3671+$J3671)*O3672,"")</f>
        <v>0</v>
      </c>
      <c r="P3690" s="45">
        <f t="shared" si="2605"/>
        <v>0</v>
      </c>
      <c r="Q3690" s="45">
        <f t="shared" si="2605"/>
        <v>0</v>
      </c>
      <c r="R3690" s="45">
        <f t="shared" si="2605"/>
        <v>0</v>
      </c>
      <c r="S3690" s="45">
        <f t="shared" si="2605"/>
        <v>0</v>
      </c>
      <c r="T3690" s="45">
        <f t="shared" si="2605"/>
        <v>0</v>
      </c>
      <c r="U3690" s="45">
        <f t="shared" si="2605"/>
        <v>0</v>
      </c>
      <c r="V3690" s="45">
        <f t="shared" si="2605"/>
        <v>0</v>
      </c>
      <c r="W3690" s="45">
        <f t="shared" si="2605"/>
        <v>0</v>
      </c>
      <c r="X3690" s="45">
        <f t="shared" si="2605"/>
        <v>0</v>
      </c>
      <c r="Y3690" s="45">
        <f t="shared" si="2605"/>
        <v>0</v>
      </c>
      <c r="Z3690" s="45">
        <f t="shared" si="2605"/>
        <v>0</v>
      </c>
      <c r="AA3690" s="45">
        <f t="shared" si="2605"/>
        <v>0</v>
      </c>
      <c r="AB3690" s="45">
        <f t="shared" si="2605"/>
        <v>0</v>
      </c>
      <c r="AC3690" s="45">
        <f t="shared" si="2605"/>
        <v>0</v>
      </c>
      <c r="AD3690" s="45">
        <f t="shared" si="2605"/>
        <v>0</v>
      </c>
      <c r="AE3690" s="45">
        <f t="shared" si="2605"/>
        <v>0</v>
      </c>
      <c r="AF3690" s="45">
        <f t="shared" si="2605"/>
        <v>0</v>
      </c>
      <c r="AG3690" s="45">
        <f t="shared" si="2605"/>
        <v>0</v>
      </c>
      <c r="AH3690" s="45">
        <f t="shared" si="2605"/>
        <v>0</v>
      </c>
      <c r="AI3690" s="45">
        <f t="shared" si="2605"/>
        <v>0</v>
      </c>
      <c r="AJ3690" s="45">
        <f t="shared" si="2605"/>
        <v>0</v>
      </c>
      <c r="AK3690" s="45">
        <f t="shared" si="2605"/>
        <v>0</v>
      </c>
      <c r="AL3690" s="45">
        <f t="shared" si="2605"/>
        <v>0</v>
      </c>
      <c r="AM3690" s="45">
        <f t="shared" si="2605"/>
        <v>0</v>
      </c>
      <c r="AN3690" s="45">
        <f t="shared" si="2605"/>
        <v>0</v>
      </c>
      <c r="AO3690" s="45">
        <f t="shared" si="2605"/>
        <v>0</v>
      </c>
      <c r="AP3690" s="45">
        <f t="shared" si="2605"/>
        <v>0</v>
      </c>
      <c r="AQ3690" s="45">
        <f t="shared" si="2605"/>
        <v>0</v>
      </c>
      <c r="AR3690" s="45">
        <f t="shared" si="2605"/>
        <v>0</v>
      </c>
      <c r="AS3690" s="45">
        <f t="shared" si="2605"/>
        <v>0</v>
      </c>
      <c r="AT3690" s="45">
        <f t="shared" si="2605"/>
        <v>0</v>
      </c>
      <c r="AU3690" s="45">
        <f t="shared" si="2605"/>
        <v>0</v>
      </c>
      <c r="AV3690" s="45">
        <f t="shared" si="2605"/>
        <v>0</v>
      </c>
      <c r="AW3690" s="45">
        <f t="shared" si="2605"/>
        <v>0</v>
      </c>
      <c r="AX3690" s="45">
        <f t="shared" si="2605"/>
        <v>0</v>
      </c>
      <c r="AY3690" s="45">
        <f t="shared" si="2605"/>
        <v>0</v>
      </c>
      <c r="AZ3690" s="45">
        <f t="shared" si="2605"/>
        <v>0</v>
      </c>
      <c r="BA3690" s="45">
        <f t="shared" si="2605"/>
        <v>0</v>
      </c>
      <c r="BB3690" s="45">
        <f t="shared" si="2605"/>
        <v>0</v>
      </c>
      <c r="BC3690" s="45">
        <f t="shared" si="2605"/>
        <v>0</v>
      </c>
      <c r="BD3690" s="45">
        <f t="shared" si="2605"/>
        <v>0</v>
      </c>
    </row>
    <row r="3691" spans="1:56" x14ac:dyDescent="0.2">
      <c r="A3691"/>
      <c r="B3691"/>
      <c r="C3691"/>
      <c r="D3691"/>
      <c r="E3691"/>
      <c r="F3691"/>
      <c r="G3691"/>
      <c r="H3691"/>
      <c r="I3691"/>
      <c r="J3691"/>
      <c r="K3691"/>
      <c r="L3691"/>
      <c r="M3691"/>
      <c r="N3691"/>
      <c r="O3691"/>
      <c r="P3691"/>
      <c r="Q3691"/>
      <c r="R3691"/>
      <c r="S3691"/>
      <c r="T3691"/>
      <c r="U3691"/>
      <c r="V3691"/>
      <c r="W3691"/>
      <c r="X3691"/>
      <c r="Y3691"/>
      <c r="Z3691"/>
      <c r="AA3691"/>
      <c r="AB3691"/>
      <c r="AC3691"/>
      <c r="AD3691"/>
      <c r="AE3691"/>
      <c r="AF3691"/>
      <c r="AG3691"/>
      <c r="AH3691"/>
      <c r="AI3691"/>
      <c r="AJ3691"/>
      <c r="AK3691"/>
      <c r="AL3691"/>
      <c r="AM3691"/>
      <c r="AN3691"/>
      <c r="AO3691"/>
      <c r="AP3691"/>
      <c r="AQ3691"/>
      <c r="AR3691"/>
      <c r="AS3691"/>
      <c r="AT3691"/>
      <c r="AU3691"/>
      <c r="AV3691"/>
      <c r="AW3691"/>
      <c r="AX3691"/>
      <c r="AY3691"/>
      <c r="AZ3691"/>
      <c r="BA3691"/>
      <c r="BB3691"/>
      <c r="BC3691"/>
      <c r="BD3691"/>
    </row>
    <row r="3692" spans="1:56" x14ac:dyDescent="0.2">
      <c r="A3692"/>
      <c r="B3692"/>
      <c r="C3692"/>
      <c r="D3692"/>
      <c r="E3692"/>
      <c r="F3692"/>
      <c r="G3692"/>
      <c r="H3692"/>
      <c r="I3692"/>
      <c r="J3692"/>
      <c r="K3692"/>
      <c r="L3692"/>
      <c r="M3692"/>
      <c r="N3692"/>
      <c r="O3692"/>
      <c r="P3692"/>
      <c r="Q3692"/>
      <c r="R3692"/>
      <c r="S3692"/>
      <c r="T3692"/>
      <c r="U3692"/>
      <c r="V3692"/>
      <c r="W3692"/>
      <c r="X3692"/>
      <c r="Y3692"/>
      <c r="Z3692"/>
      <c r="AA3692"/>
      <c r="AB3692"/>
      <c r="AC3692"/>
      <c r="AD3692"/>
      <c r="AE3692"/>
      <c r="AF3692"/>
      <c r="AG3692"/>
      <c r="AH3692"/>
      <c r="AI3692"/>
      <c r="AJ3692"/>
      <c r="AK3692"/>
      <c r="AL3692"/>
      <c r="AM3692"/>
      <c r="AN3692"/>
      <c r="AO3692"/>
      <c r="AP3692"/>
      <c r="AQ3692"/>
      <c r="AR3692"/>
      <c r="AS3692"/>
      <c r="AT3692"/>
      <c r="AU3692"/>
      <c r="AV3692"/>
      <c r="AW3692"/>
      <c r="AX3692"/>
      <c r="AY3692"/>
      <c r="AZ3692"/>
      <c r="BA3692"/>
      <c r="BB3692"/>
      <c r="BC3692"/>
      <c r="BD3692"/>
    </row>
    <row r="3693" spans="1:56" ht="16" x14ac:dyDescent="0.2">
      <c r="A3693" s="1"/>
      <c r="B3693" s="67">
        <v>137</v>
      </c>
      <c r="C3693" s="68" t="str">
        <f>H3695</f>
        <v>SAS HSR 4</v>
      </c>
      <c r="D3693" s="69" t="s">
        <v>195</v>
      </c>
      <c r="E3693" s="69"/>
      <c r="F3693" s="69"/>
      <c r="G3693" s="69"/>
      <c r="H3693" s="69"/>
      <c r="I3693" s="69"/>
      <c r="J3693" s="69"/>
      <c r="K3693" s="68"/>
      <c r="L3693" s="68"/>
      <c r="M3693" s="68"/>
      <c r="N3693" s="68"/>
      <c r="O3693" s="82"/>
      <c r="P3693" s="82"/>
      <c r="Q3693" s="82"/>
      <c r="R3693" s="82"/>
      <c r="S3693" s="82"/>
      <c r="T3693" s="82"/>
      <c r="U3693" s="82"/>
      <c r="V3693" s="82"/>
      <c r="W3693" s="82"/>
      <c r="X3693" s="82"/>
      <c r="Y3693" s="82"/>
      <c r="Z3693" s="82"/>
      <c r="AA3693" s="82"/>
      <c r="AB3693" s="82"/>
      <c r="AC3693" s="82"/>
      <c r="AD3693" s="82"/>
      <c r="AE3693" s="82"/>
      <c r="AF3693" s="82"/>
      <c r="AG3693" s="82"/>
      <c r="AH3693" s="82"/>
      <c r="AI3693" s="82"/>
      <c r="AJ3693" s="82"/>
      <c r="AK3693" s="82"/>
      <c r="AL3693" s="82"/>
      <c r="AM3693" s="82"/>
      <c r="AN3693" s="82"/>
      <c r="AO3693" s="82"/>
      <c r="AP3693" s="82"/>
      <c r="AQ3693" s="82"/>
      <c r="AR3693" s="82"/>
      <c r="AS3693" s="82"/>
      <c r="AT3693" s="82"/>
      <c r="AU3693" s="82"/>
      <c r="AV3693" s="82"/>
      <c r="AW3693" s="82"/>
      <c r="AX3693" s="82"/>
      <c r="AY3693" s="82"/>
      <c r="AZ3693" s="82"/>
      <c r="BA3693" s="82"/>
      <c r="BB3693" s="82"/>
      <c r="BC3693" s="82"/>
      <c r="BD3693" s="82"/>
    </row>
    <row r="3694" spans="1:56" ht="16" x14ac:dyDescent="0.2">
      <c r="A3694" s="35"/>
      <c r="B3694" s="11">
        <f>B3693</f>
        <v>137</v>
      </c>
      <c r="C3694" s="12" t="str">
        <f>C3693</f>
        <v>SAS HSR 4</v>
      </c>
      <c r="D3694" s="35"/>
      <c r="E3694" s="35"/>
      <c r="F3694" s="35"/>
      <c r="G3694" s="35"/>
      <c r="H3694" s="35"/>
      <c r="I3694" s="35"/>
      <c r="J3694" s="35"/>
      <c r="K3694" s="35"/>
      <c r="L3694" s="35"/>
      <c r="M3694" s="35"/>
      <c r="N3694" s="35"/>
      <c r="O3694" s="44"/>
      <c r="P3694" s="44"/>
      <c r="Q3694" s="44"/>
      <c r="R3694" s="44"/>
      <c r="S3694" s="44"/>
      <c r="T3694" s="44"/>
      <c r="U3694" s="44"/>
      <c r="V3694" s="44"/>
      <c r="W3694" s="44"/>
      <c r="X3694" s="44"/>
      <c r="Y3694" s="44"/>
      <c r="Z3694" s="44"/>
      <c r="AA3694" s="44"/>
      <c r="AB3694" s="44"/>
      <c r="AC3694" s="44"/>
      <c r="AD3694" s="44"/>
      <c r="AE3694" s="44"/>
      <c r="AF3694" s="44"/>
      <c r="AG3694" s="44"/>
      <c r="AH3694" s="44"/>
      <c r="AI3694" s="44"/>
      <c r="AJ3694" s="44"/>
      <c r="AK3694" s="44"/>
      <c r="AL3694" s="44"/>
      <c r="AM3694" s="44"/>
      <c r="AN3694" s="44"/>
      <c r="AO3694" s="44"/>
      <c r="AP3694" s="44"/>
      <c r="AQ3694" s="44"/>
      <c r="AR3694" s="44"/>
      <c r="AS3694" s="44"/>
      <c r="AT3694" s="44"/>
      <c r="AU3694" s="44"/>
      <c r="AV3694" s="44"/>
      <c r="AW3694" s="44"/>
      <c r="AX3694" s="44"/>
      <c r="AY3694" s="44"/>
      <c r="AZ3694" s="44"/>
      <c r="BA3694" s="44"/>
      <c r="BB3694" s="44"/>
      <c r="BC3694" s="44"/>
      <c r="BD3694" s="44"/>
    </row>
    <row r="3695" spans="1:56" ht="16" x14ac:dyDescent="0.2">
      <c r="B3695" s="11">
        <f t="shared" ref="B3695:C3710" si="2606">B3694</f>
        <v>137</v>
      </c>
      <c r="C3695" s="12" t="str">
        <f t="shared" si="2606"/>
        <v>SAS HSR 4</v>
      </c>
      <c r="D3695" s="13" t="s">
        <v>2</v>
      </c>
      <c r="E3695" s="14" t="s">
        <v>57</v>
      </c>
      <c r="F3695" s="15"/>
      <c r="G3695" s="13" t="s">
        <v>229</v>
      </c>
      <c r="H3695" s="14" t="s">
        <v>160</v>
      </c>
      <c r="I3695" s="14"/>
      <c r="J3695" s="14"/>
      <c r="L3695" s="16" t="s">
        <v>230</v>
      </c>
      <c r="M3695" s="70"/>
      <c r="N3695" s="70"/>
      <c r="O3695" s="17">
        <f>($E3706&gt;0)*($E3700&lt;O$2)*(EDATE($E3700,$E3706)&gt;O$3)*((O$3-O$2+1)/O$4)
+($E3706&gt;0)*($E3700&lt;O$2)*(EDATE($E3700,$E3706)&gt;=O$2)*(EDATE($E3700,$E3706)&lt;=O$3)*((EDATE($E3700,$E3706)-O$2)/O$4)
+($E3706&gt;0)*($E3700&lt;O$2)*(EDATE($E3700,$E3706)&lt;O$2)*(0)
+($E3706&gt;0)*($E3700&gt;=O$2)*($E3700&lt;=O$3)*(EDATE($E3700,$E3706)&gt;=O$2)*(EDATE($E3700,$E3706)&lt;=O$3)*((EDATE($E3700,$E3706)-$E3700+1)/O$4)
+($E3706&gt;0)*($E3700&gt;=O$2)*($E3700&lt;=O$3)*(EDATE($E3700,$E3706)&gt;O$3)*((O$3-$E3700+1)/O$4)
+($E3706&gt;0)*($E3700&gt;O$3)*(0)</f>
        <v>0</v>
      </c>
      <c r="P3695" s="17">
        <f t="shared" ref="P3695:BD3695" si="2607">($E3706&gt;0)*($E3700&lt;P$2)*(EDATE($E3700,$E3706)&gt;P$3)*((P$3-P$2+1)/P$4)
+($E3706&gt;0)*($E3700&lt;P$2)*(EDATE($E3700,$E3706)&gt;=P$2)*(EDATE($E3700,$E3706)&lt;=P$3)*((EDATE($E3700,$E3706)-P$2)/P$4)
+($E3706&gt;0)*($E3700&lt;P$2)*(EDATE($E3700,$E3706)&lt;P$2)*(0)
+($E3706&gt;0)*($E3700&gt;=P$2)*($E3700&lt;=P$3)*(EDATE($E3700,$E3706)&gt;=P$2)*(EDATE($E3700,$E3706)&lt;=P$3)*((EDATE($E3700,$E3706)-$E3700+1)/P$4)
+($E3706&gt;0)*($E3700&gt;=P$2)*($E3700&lt;=P$3)*(EDATE($E3700,$E3706)&gt;P$3)*((P$3-$E3700+1)/P$4)
+($E3706&gt;0)*($E3700&gt;P$3)*(0)</f>
        <v>0</v>
      </c>
      <c r="Q3695" s="17">
        <f t="shared" si="2607"/>
        <v>0</v>
      </c>
      <c r="R3695" s="17">
        <f t="shared" si="2607"/>
        <v>0</v>
      </c>
      <c r="S3695" s="17">
        <f t="shared" si="2607"/>
        <v>0</v>
      </c>
      <c r="T3695" s="17">
        <f t="shared" si="2607"/>
        <v>0</v>
      </c>
      <c r="U3695" s="17">
        <f t="shared" si="2607"/>
        <v>0</v>
      </c>
      <c r="V3695" s="17">
        <f t="shared" si="2607"/>
        <v>0</v>
      </c>
      <c r="W3695" s="17">
        <f t="shared" si="2607"/>
        <v>0</v>
      </c>
      <c r="X3695" s="17">
        <f t="shared" si="2607"/>
        <v>0</v>
      </c>
      <c r="Y3695" s="17">
        <f t="shared" si="2607"/>
        <v>0</v>
      </c>
      <c r="Z3695" s="17">
        <f t="shared" si="2607"/>
        <v>0</v>
      </c>
      <c r="AA3695" s="17">
        <f t="shared" si="2607"/>
        <v>0</v>
      </c>
      <c r="AB3695" s="17">
        <f t="shared" si="2607"/>
        <v>0</v>
      </c>
      <c r="AC3695" s="17">
        <f t="shared" si="2607"/>
        <v>0</v>
      </c>
      <c r="AD3695" s="17">
        <f t="shared" si="2607"/>
        <v>0</v>
      </c>
      <c r="AE3695" s="17">
        <f t="shared" si="2607"/>
        <v>0</v>
      </c>
      <c r="AF3695" s="17">
        <f t="shared" si="2607"/>
        <v>0</v>
      </c>
      <c r="AG3695" s="17">
        <f t="shared" si="2607"/>
        <v>0</v>
      </c>
      <c r="AH3695" s="17">
        <f t="shared" si="2607"/>
        <v>0</v>
      </c>
      <c r="AI3695" s="17">
        <f t="shared" si="2607"/>
        <v>0</v>
      </c>
      <c r="AJ3695" s="17">
        <f t="shared" si="2607"/>
        <v>0</v>
      </c>
      <c r="AK3695" s="17">
        <f t="shared" si="2607"/>
        <v>0</v>
      </c>
      <c r="AL3695" s="17">
        <f t="shared" si="2607"/>
        <v>0</v>
      </c>
      <c r="AM3695" s="17">
        <f t="shared" si="2607"/>
        <v>0</v>
      </c>
      <c r="AN3695" s="17">
        <f t="shared" si="2607"/>
        <v>0</v>
      </c>
      <c r="AO3695" s="17">
        <f t="shared" si="2607"/>
        <v>0</v>
      </c>
      <c r="AP3695" s="17">
        <f t="shared" si="2607"/>
        <v>0</v>
      </c>
      <c r="AQ3695" s="17">
        <f t="shared" si="2607"/>
        <v>0</v>
      </c>
      <c r="AR3695" s="17">
        <f t="shared" si="2607"/>
        <v>0</v>
      </c>
      <c r="AS3695" s="17">
        <f t="shared" si="2607"/>
        <v>0</v>
      </c>
      <c r="AT3695" s="17">
        <f t="shared" si="2607"/>
        <v>0</v>
      </c>
      <c r="AU3695" s="17">
        <f t="shared" si="2607"/>
        <v>0</v>
      </c>
      <c r="AV3695" s="17">
        <f t="shared" si="2607"/>
        <v>0</v>
      </c>
      <c r="AW3695" s="17">
        <f t="shared" si="2607"/>
        <v>0</v>
      </c>
      <c r="AX3695" s="17">
        <f t="shared" si="2607"/>
        <v>0</v>
      </c>
      <c r="AY3695" s="17">
        <f t="shared" si="2607"/>
        <v>0</v>
      </c>
      <c r="AZ3695" s="17">
        <f t="shared" si="2607"/>
        <v>0</v>
      </c>
      <c r="BA3695" s="17">
        <f t="shared" si="2607"/>
        <v>0</v>
      </c>
      <c r="BB3695" s="17">
        <f t="shared" si="2607"/>
        <v>0</v>
      </c>
      <c r="BC3695" s="17">
        <f t="shared" si="2607"/>
        <v>0</v>
      </c>
      <c r="BD3695" s="17">
        <f t="shared" si="2607"/>
        <v>0</v>
      </c>
    </row>
    <row r="3696" spans="1:56" ht="16" x14ac:dyDescent="0.2">
      <c r="B3696" s="11">
        <f t="shared" si="2606"/>
        <v>137</v>
      </c>
      <c r="C3696" s="12" t="str">
        <f t="shared" si="2606"/>
        <v>SAS HSR 4</v>
      </c>
      <c r="D3696" s="13" t="s">
        <v>7</v>
      </c>
      <c r="E3696" s="18">
        <v>227.3</v>
      </c>
      <c r="F3696" s="15"/>
      <c r="G3696" s="13" t="s">
        <v>0</v>
      </c>
      <c r="H3696" s="19">
        <v>92.72</v>
      </c>
      <c r="I3696" s="13" t="s">
        <v>20</v>
      </c>
      <c r="J3696" s="19">
        <v>0</v>
      </c>
      <c r="L3696" s="20" t="s">
        <v>231</v>
      </c>
      <c r="M3696" s="72"/>
      <c r="N3696" s="72"/>
      <c r="O3696" s="21">
        <f>($H3701&gt;0)*($J3701&lt;O$2)*0
+($H3701&gt;0)*($J3701&gt;=O$2)*($J3701&lt;=O$3)*(($J3701-O$2+1)/O$4)
+($H3701&gt;0)*($J3701&gt;O$3)*($I3701&gt;O$3)*0
+($H3701&gt;0)*($J3701&gt;O$3)*($I3701&lt;=O$3)*($I3701&gt;=O$2)*((O$3-$I3701+1)/O$4)
+($H3701&gt;0)*($J3701&gt;O$3)*($I3701&lt;O$2)*1
+($H3701&gt;0)*($I3701&gt;O$3)*0
+($H3702&gt;0)*($J$2350&lt;O$2)*0
+($H3702&gt;0)*($J3702&gt;=O$2)*($J3702&lt;=O$3)*(($J3702-O$2+1)/O$4)
+($H3702&gt;0)*($J3702&gt;O$3)*($I3702&gt;O$3)*0
+($H3702&gt;0)*($J3702&gt;O$3)*($I3702&lt;=O$3)*($I3702&gt;=O$2)*((O$3-$I3702+1)/O$4)
+($H3702&gt;0)*($J3702&gt;O$3)*($I3702&lt;O$2)*1
+($H3702&gt;0)*($I3702&gt;O$3)*0
+($H3703&gt;0)*($J3703&lt;O$2)*0
+($H3703&gt;0)*($J3703&gt;=O$2)*($J3703&lt;=O$3)*(($J3703-O$2+1)/O$4)
+($H3703&gt;0)*($J3703&gt;O$3)*($I3703&gt;O$3)*0
+($H3703&gt;0)*($J3703&gt;O$3)*($I3703&lt;=O$3)*($I3703&gt;=O$2)*((O$3-$I3703+1)/O$4)
+($H3703&gt;0)*($J3703&gt;O$3)*($I3703&lt;O$2)*1
+($H3703&gt;0)*($I3703&gt;O$3)*0</f>
        <v>0</v>
      </c>
      <c r="P3696" s="21">
        <f t="shared" ref="P3696:BD3696" si="2608">($H3701&gt;0)*($J3701&lt;P$2)*0
+($H3701&gt;0)*($J3701&gt;=P$2)*($J3701&lt;=P$3)*(($J3701-P$2+1)/P$4)
+($H3701&gt;0)*($J3701&gt;P$3)*($I3701&gt;P$3)*0
+($H3701&gt;0)*($J3701&gt;P$3)*($I3701&lt;=P$3)*($I3701&gt;=P$2)*((P$3-$I3701+1)/P$4)
+($H3701&gt;0)*($J3701&gt;P$3)*($I3701&lt;P$2)*1
+($H3701&gt;0)*($I3701&gt;P$3)*0
+($H3702&gt;0)*($J$2350&lt;P$2)*0
+($H3702&gt;0)*($J3702&gt;=P$2)*($J3702&lt;=P$3)*(($J3702-P$2+1)/P$4)
+($H3702&gt;0)*($J3702&gt;P$3)*($I3702&gt;P$3)*0
+($H3702&gt;0)*($J3702&gt;P$3)*($I3702&lt;=P$3)*($I3702&gt;=P$2)*((P$3-$I3702+1)/P$4)
+($H3702&gt;0)*($J3702&gt;P$3)*($I3702&lt;P$2)*1
+($H3702&gt;0)*($I3702&gt;P$3)*0
+($H3703&gt;0)*($J3703&lt;P$2)*0
+($H3703&gt;0)*($J3703&gt;=P$2)*($J3703&lt;=P$3)*(($J3703-P$2+1)/P$4)
+($H3703&gt;0)*($J3703&gt;P$3)*($I3703&gt;P$3)*0
+($H3703&gt;0)*($J3703&gt;P$3)*($I3703&lt;=P$3)*($I3703&gt;=P$2)*((P$3-$I3703+1)/P$4)
+($H3703&gt;0)*($J3703&gt;P$3)*($I3703&lt;P$2)*1
+($H3703&gt;0)*($I3703&gt;P$3)*0</f>
        <v>0</v>
      </c>
      <c r="Q3696" s="21">
        <f t="shared" si="2608"/>
        <v>0</v>
      </c>
      <c r="R3696" s="21">
        <f t="shared" si="2608"/>
        <v>0</v>
      </c>
      <c r="S3696" s="21">
        <f t="shared" si="2608"/>
        <v>0</v>
      </c>
      <c r="T3696" s="21">
        <f t="shared" si="2608"/>
        <v>0</v>
      </c>
      <c r="U3696" s="21">
        <f t="shared" si="2608"/>
        <v>0</v>
      </c>
      <c r="V3696" s="21">
        <f t="shared" si="2608"/>
        <v>0</v>
      </c>
      <c r="W3696" s="21">
        <f t="shared" si="2608"/>
        <v>0</v>
      </c>
      <c r="X3696" s="21">
        <f t="shared" si="2608"/>
        <v>0</v>
      </c>
      <c r="Y3696" s="21">
        <f t="shared" si="2608"/>
        <v>0</v>
      </c>
      <c r="Z3696" s="21">
        <f t="shared" si="2608"/>
        <v>0</v>
      </c>
      <c r="AA3696" s="21">
        <f t="shared" si="2608"/>
        <v>0</v>
      </c>
      <c r="AB3696" s="21">
        <f t="shared" si="2608"/>
        <v>0</v>
      </c>
      <c r="AC3696" s="21">
        <f t="shared" si="2608"/>
        <v>0</v>
      </c>
      <c r="AD3696" s="21">
        <f t="shared" si="2608"/>
        <v>0</v>
      </c>
      <c r="AE3696" s="21">
        <f t="shared" si="2608"/>
        <v>0</v>
      </c>
      <c r="AF3696" s="21">
        <f t="shared" si="2608"/>
        <v>0</v>
      </c>
      <c r="AG3696" s="21">
        <f t="shared" si="2608"/>
        <v>0</v>
      </c>
      <c r="AH3696" s="21">
        <f t="shared" si="2608"/>
        <v>0</v>
      </c>
      <c r="AI3696" s="21">
        <f t="shared" si="2608"/>
        <v>0</v>
      </c>
      <c r="AJ3696" s="21">
        <f t="shared" si="2608"/>
        <v>0</v>
      </c>
      <c r="AK3696" s="21">
        <f t="shared" si="2608"/>
        <v>0</v>
      </c>
      <c r="AL3696" s="21">
        <f t="shared" si="2608"/>
        <v>0</v>
      </c>
      <c r="AM3696" s="21">
        <f t="shared" si="2608"/>
        <v>0</v>
      </c>
      <c r="AN3696" s="21">
        <f t="shared" si="2608"/>
        <v>0</v>
      </c>
      <c r="AO3696" s="21">
        <f t="shared" si="2608"/>
        <v>0</v>
      </c>
      <c r="AP3696" s="21">
        <f t="shared" si="2608"/>
        <v>0</v>
      </c>
      <c r="AQ3696" s="21">
        <f t="shared" si="2608"/>
        <v>0</v>
      </c>
      <c r="AR3696" s="21">
        <f t="shared" si="2608"/>
        <v>0</v>
      </c>
      <c r="AS3696" s="21">
        <f t="shared" si="2608"/>
        <v>0</v>
      </c>
      <c r="AT3696" s="21">
        <f t="shared" si="2608"/>
        <v>0</v>
      </c>
      <c r="AU3696" s="21">
        <f t="shared" si="2608"/>
        <v>0</v>
      </c>
      <c r="AV3696" s="21">
        <f t="shared" si="2608"/>
        <v>0</v>
      </c>
      <c r="AW3696" s="21">
        <f t="shared" si="2608"/>
        <v>0</v>
      </c>
      <c r="AX3696" s="21">
        <f t="shared" si="2608"/>
        <v>0</v>
      </c>
      <c r="AY3696" s="21">
        <f t="shared" si="2608"/>
        <v>0</v>
      </c>
      <c r="AZ3696" s="21">
        <f t="shared" si="2608"/>
        <v>0</v>
      </c>
      <c r="BA3696" s="21">
        <f t="shared" si="2608"/>
        <v>0</v>
      </c>
      <c r="BB3696" s="21">
        <f t="shared" si="2608"/>
        <v>0</v>
      </c>
      <c r="BC3696" s="21">
        <f t="shared" si="2608"/>
        <v>0</v>
      </c>
      <c r="BD3696" s="21">
        <f t="shared" si="2608"/>
        <v>0</v>
      </c>
    </row>
    <row r="3697" spans="1:56" ht="16" x14ac:dyDescent="0.2">
      <c r="B3697" s="11">
        <f t="shared" si="2606"/>
        <v>137</v>
      </c>
      <c r="C3697" s="12" t="str">
        <f t="shared" si="2606"/>
        <v>SAS HSR 4</v>
      </c>
      <c r="D3697" s="13" t="s">
        <v>21</v>
      </c>
      <c r="E3697" s="22">
        <v>0</v>
      </c>
      <c r="F3697" s="15"/>
      <c r="G3697" s="13" t="s">
        <v>22</v>
      </c>
      <c r="H3697" s="22">
        <v>0</v>
      </c>
      <c r="I3697" s="13" t="s">
        <v>23</v>
      </c>
      <c r="J3697" s="22">
        <v>0</v>
      </c>
      <c r="K3697" s="23"/>
      <c r="L3697" s="20" t="s">
        <v>232</v>
      </c>
      <c r="M3697" s="72"/>
      <c r="N3697" s="72"/>
      <c r="O3697" s="21">
        <f>($E3700&lt;=O$3)*($E3700&gt;O$2)*((O$3-$E3700+1)/O$4)
+($E3700&lt;=O$2)*((O$3-O$2+1)/O$4)
+($E3700&gt;O$3)*(0)
-($E3708&lt;=O$3)*($E3708&lt;&gt;0)*($E3708&gt;O$2)*((O$3-$E3708)/O$4)
-($E3708&lt;=O$2)*((O$3-O$2+1)/O$4)
-($E3708&gt;O$3)*(0)</f>
        <v>1</v>
      </c>
      <c r="P3697" s="21">
        <f t="shared" ref="P3697:BD3697" si="2609">($E3700&lt;=P$3)*($E3700&gt;P$2)*((P$3-$E3700+1)/P$4)
+($E3700&lt;=P$2)*((P$3-P$2+1)/P$4)
+($E3700&gt;P$3)*(0)
-($E3708&lt;=P$3)*($E3708&lt;&gt;0)*($E3708&gt;P$2)*((P$3-$E3708)/P$4)
-($E3708&lt;=P$2)*((P$3-P$2+1)/P$4)
-($E3708&gt;P$3)*(0)</f>
        <v>0</v>
      </c>
      <c r="Q3697" s="21">
        <f t="shared" si="2609"/>
        <v>0</v>
      </c>
      <c r="R3697" s="21">
        <f t="shared" si="2609"/>
        <v>0</v>
      </c>
      <c r="S3697" s="21">
        <f t="shared" si="2609"/>
        <v>0</v>
      </c>
      <c r="T3697" s="21">
        <f t="shared" si="2609"/>
        <v>0</v>
      </c>
      <c r="U3697" s="21">
        <f t="shared" si="2609"/>
        <v>0</v>
      </c>
      <c r="V3697" s="21">
        <f t="shared" si="2609"/>
        <v>0</v>
      </c>
      <c r="W3697" s="21">
        <f t="shared" si="2609"/>
        <v>0</v>
      </c>
      <c r="X3697" s="21">
        <f t="shared" si="2609"/>
        <v>0</v>
      </c>
      <c r="Y3697" s="21">
        <f t="shared" si="2609"/>
        <v>0</v>
      </c>
      <c r="Z3697" s="21">
        <f t="shared" si="2609"/>
        <v>0</v>
      </c>
      <c r="AA3697" s="21">
        <f t="shared" si="2609"/>
        <v>0</v>
      </c>
      <c r="AB3697" s="21">
        <f t="shared" si="2609"/>
        <v>0</v>
      </c>
      <c r="AC3697" s="21">
        <f t="shared" si="2609"/>
        <v>0</v>
      </c>
      <c r="AD3697" s="21">
        <f t="shared" si="2609"/>
        <v>0</v>
      </c>
      <c r="AE3697" s="21">
        <f t="shared" si="2609"/>
        <v>0</v>
      </c>
      <c r="AF3697" s="21">
        <f t="shared" si="2609"/>
        <v>0</v>
      </c>
      <c r="AG3697" s="21">
        <f t="shared" si="2609"/>
        <v>0</v>
      </c>
      <c r="AH3697" s="21">
        <f t="shared" si="2609"/>
        <v>0</v>
      </c>
      <c r="AI3697" s="21">
        <f t="shared" si="2609"/>
        <v>0</v>
      </c>
      <c r="AJ3697" s="21">
        <f t="shared" si="2609"/>
        <v>0</v>
      </c>
      <c r="AK3697" s="21">
        <f t="shared" si="2609"/>
        <v>0</v>
      </c>
      <c r="AL3697" s="21">
        <f t="shared" si="2609"/>
        <v>0</v>
      </c>
      <c r="AM3697" s="21">
        <f t="shared" si="2609"/>
        <v>0</v>
      </c>
      <c r="AN3697" s="21">
        <f t="shared" si="2609"/>
        <v>0</v>
      </c>
      <c r="AO3697" s="21">
        <f t="shared" si="2609"/>
        <v>0</v>
      </c>
      <c r="AP3697" s="21">
        <f t="shared" si="2609"/>
        <v>0</v>
      </c>
      <c r="AQ3697" s="21">
        <f t="shared" si="2609"/>
        <v>0</v>
      </c>
      <c r="AR3697" s="21">
        <f t="shared" si="2609"/>
        <v>0</v>
      </c>
      <c r="AS3697" s="21">
        <f t="shared" si="2609"/>
        <v>0</v>
      </c>
      <c r="AT3697" s="21">
        <f t="shared" si="2609"/>
        <v>0</v>
      </c>
      <c r="AU3697" s="21">
        <f t="shared" si="2609"/>
        <v>0</v>
      </c>
      <c r="AV3697" s="21">
        <f t="shared" si="2609"/>
        <v>0</v>
      </c>
      <c r="AW3697" s="21">
        <f t="shared" si="2609"/>
        <v>0</v>
      </c>
      <c r="AX3697" s="21">
        <f t="shared" si="2609"/>
        <v>0</v>
      </c>
      <c r="AY3697" s="21">
        <f t="shared" si="2609"/>
        <v>0</v>
      </c>
      <c r="AZ3697" s="21">
        <f t="shared" si="2609"/>
        <v>0</v>
      </c>
      <c r="BA3697" s="21">
        <f t="shared" si="2609"/>
        <v>0</v>
      </c>
      <c r="BB3697" s="21">
        <f t="shared" si="2609"/>
        <v>0</v>
      </c>
      <c r="BC3697" s="21">
        <f t="shared" si="2609"/>
        <v>0</v>
      </c>
      <c r="BD3697" s="21">
        <f t="shared" si="2609"/>
        <v>0</v>
      </c>
    </row>
    <row r="3698" spans="1:56" ht="16" x14ac:dyDescent="0.2">
      <c r="B3698" s="11">
        <f t="shared" si="2606"/>
        <v>137</v>
      </c>
      <c r="C3698" s="12" t="str">
        <f t="shared" si="2606"/>
        <v>SAS HSR 4</v>
      </c>
      <c r="D3698" s="13" t="s">
        <v>1</v>
      </c>
      <c r="E3698" s="22">
        <v>0</v>
      </c>
      <c r="F3698" s="15"/>
      <c r="G3698" s="15"/>
      <c r="H3698" s="15"/>
      <c r="I3698" s="15"/>
      <c r="J3698" s="15"/>
      <c r="L3698" s="20" t="s">
        <v>233</v>
      </c>
      <c r="M3698" s="72"/>
      <c r="N3698" s="72"/>
      <c r="O3698" s="21">
        <f>($E3711&gt;O$3)*($E3708&lt;O$2)*((O$3-O$2+1)/O$4)
+($E3711&gt;O$3)*($E3708&gt;=O$2)*($E3708&lt;=O$3)*((O$3-$E3708)/O$4)
+($E3711&gt;O$3)*($E3708&gt;O$3)*(0)
+($E3711&lt;=O$3)*($E3711&gt;=O$2)*($E3708&lt;O$2)*(($E3711-O$2)/O$4)
+($E3711&lt;=O$3)*($E3711&gt;=O$2)*($E3708&lt;=O$3)*($E3708&gt;=O$2)*(($E3711-$E3708)/O$4)
+($E3711&lt;O$2)*(0)</f>
        <v>0</v>
      </c>
      <c r="P3698" s="21">
        <f t="shared" ref="P3698:BD3698" si="2610">($E3711&gt;P$3)*($E3708&lt;P$2)*((P$3-P$2+1)/P$4)
+($E3711&gt;P$3)*($E3708&gt;=P$2)*($E3708&lt;=P$3)*((P$3-$E3708)/P$4)
+($E3711&gt;P$3)*($E3708&gt;P$3)*(0)
+($E3711&lt;=P$3)*($E3711&gt;=P$2)*($E3708&lt;P$2)*(($E3711-P$2)/P$4)
+($E3711&lt;=P$3)*($E3711&gt;=P$2)*($E3708&lt;=P$3)*($E3708&gt;=P$2)*(($E3711-$E3708)/P$4)
+($E3711&lt;P$2)*(0)</f>
        <v>0</v>
      </c>
      <c r="Q3698" s="21">
        <f t="shared" si="2610"/>
        <v>0</v>
      </c>
      <c r="R3698" s="21">
        <f t="shared" si="2610"/>
        <v>0</v>
      </c>
      <c r="S3698" s="21">
        <f t="shared" si="2610"/>
        <v>0</v>
      </c>
      <c r="T3698" s="21">
        <f t="shared" si="2610"/>
        <v>0</v>
      </c>
      <c r="U3698" s="21">
        <f t="shared" si="2610"/>
        <v>0</v>
      </c>
      <c r="V3698" s="21">
        <f t="shared" si="2610"/>
        <v>0</v>
      </c>
      <c r="W3698" s="21">
        <f t="shared" si="2610"/>
        <v>0</v>
      </c>
      <c r="X3698" s="21">
        <f t="shared" si="2610"/>
        <v>0</v>
      </c>
      <c r="Y3698" s="21">
        <f t="shared" si="2610"/>
        <v>0</v>
      </c>
      <c r="Z3698" s="21">
        <f t="shared" si="2610"/>
        <v>0</v>
      </c>
      <c r="AA3698" s="21">
        <f t="shared" si="2610"/>
        <v>0</v>
      </c>
      <c r="AB3698" s="21">
        <f t="shared" si="2610"/>
        <v>0</v>
      </c>
      <c r="AC3698" s="21">
        <f t="shared" si="2610"/>
        <v>0</v>
      </c>
      <c r="AD3698" s="21">
        <f t="shared" si="2610"/>
        <v>0</v>
      </c>
      <c r="AE3698" s="21">
        <f t="shared" si="2610"/>
        <v>0</v>
      </c>
      <c r="AF3698" s="21">
        <f t="shared" si="2610"/>
        <v>0</v>
      </c>
      <c r="AG3698" s="21">
        <f t="shared" si="2610"/>
        <v>0</v>
      </c>
      <c r="AH3698" s="21">
        <f t="shared" si="2610"/>
        <v>0</v>
      </c>
      <c r="AI3698" s="21">
        <f t="shared" si="2610"/>
        <v>0</v>
      </c>
      <c r="AJ3698" s="21">
        <f t="shared" si="2610"/>
        <v>0</v>
      </c>
      <c r="AK3698" s="21">
        <f t="shared" si="2610"/>
        <v>0</v>
      </c>
      <c r="AL3698" s="21">
        <f t="shared" si="2610"/>
        <v>0</v>
      </c>
      <c r="AM3698" s="21">
        <f t="shared" si="2610"/>
        <v>0</v>
      </c>
      <c r="AN3698" s="21">
        <f t="shared" si="2610"/>
        <v>0</v>
      </c>
      <c r="AO3698" s="21">
        <f t="shared" si="2610"/>
        <v>0</v>
      </c>
      <c r="AP3698" s="21">
        <f t="shared" si="2610"/>
        <v>0</v>
      </c>
      <c r="AQ3698" s="21">
        <f t="shared" si="2610"/>
        <v>0</v>
      </c>
      <c r="AR3698" s="21">
        <f t="shared" si="2610"/>
        <v>0</v>
      </c>
      <c r="AS3698" s="21">
        <f t="shared" si="2610"/>
        <v>0</v>
      </c>
      <c r="AT3698" s="21">
        <f t="shared" si="2610"/>
        <v>0</v>
      </c>
      <c r="AU3698" s="21">
        <f t="shared" si="2610"/>
        <v>0</v>
      </c>
      <c r="AV3698" s="21">
        <f t="shared" si="2610"/>
        <v>0</v>
      </c>
      <c r="AW3698" s="21">
        <f t="shared" si="2610"/>
        <v>0</v>
      </c>
      <c r="AX3698" s="21">
        <f t="shared" si="2610"/>
        <v>0</v>
      </c>
      <c r="AY3698" s="21">
        <f t="shared" si="2610"/>
        <v>0</v>
      </c>
      <c r="AZ3698" s="21">
        <f t="shared" si="2610"/>
        <v>0</v>
      </c>
      <c r="BA3698" s="21">
        <f t="shared" si="2610"/>
        <v>0</v>
      </c>
      <c r="BB3698" s="21">
        <f t="shared" si="2610"/>
        <v>0</v>
      </c>
      <c r="BC3698" s="21">
        <f t="shared" si="2610"/>
        <v>0</v>
      </c>
      <c r="BD3698" s="21">
        <f t="shared" si="2610"/>
        <v>0</v>
      </c>
    </row>
    <row r="3699" spans="1:56" ht="16" x14ac:dyDescent="0.2">
      <c r="B3699" s="11">
        <f t="shared" si="2606"/>
        <v>137</v>
      </c>
      <c r="C3699" s="12" t="str">
        <f t="shared" si="2606"/>
        <v>SAS HSR 4</v>
      </c>
      <c r="K3699" s="24"/>
      <c r="L3699" s="20" t="s">
        <v>234</v>
      </c>
      <c r="M3699" s="72"/>
      <c r="N3699" s="72"/>
      <c r="O3699" s="21">
        <f>($E3714&gt;0)*($E3711&lt;O$2)*(EDATE($E3711,$E3714)&gt;O$3)*((O$3-O$2+1)/O$4)
+($E3714&gt;0)*($E3711&lt;O$2)*(EDATE($E3711,$E3714)&gt;=O$2)*(EDATE($E3711,$E3714)&lt;=O$3)*((EDATE($E3711,$E3714)-O$2)/O$4)
+($E3714&gt;0)*($E3711&lt;O$2)*(EDATE($E3711,$E3714)&lt;O$2)*(0)
+($E3714&gt;0)*($E3711&gt;=O$2)*($E3711&lt;=O$3)*(EDATE($E3711,$E3714)&gt;=O$2)*(EDATE($E3711,$E3714)&lt;=O$3)*((EDATE($E3711,$E3714)-$E3711+1)/O$4)
+($E3714&gt;0)*($E3711&gt;=O$2)*($E3711&lt;=O$3)*(EDATE($E3711,$E3714)&gt;O$3)*((O$3-$E3711+1)/O$4)
+($E3714&gt;0)*($E3711&gt;O$3)*(0)</f>
        <v>0</v>
      </c>
      <c r="P3699" s="21">
        <f t="shared" ref="P3699:BD3699" si="2611">($E3714&gt;0)*($E3711&lt;P$2)*(EDATE($E3711,$E3714)&gt;P$3)*((P$3-P$2+1)/P$4)
+($E3714&gt;0)*($E3711&lt;P$2)*(EDATE($E3711,$E3714)&gt;=P$2)*(EDATE($E3711,$E3714)&lt;=P$3)*((EDATE($E3711,$E3714)-P$2)/P$4)
+($E3714&gt;0)*($E3711&lt;P$2)*(EDATE($E3711,$E3714)&lt;P$2)*(0)
+($E3714&gt;0)*($E3711&gt;=P$2)*($E3711&lt;=P$3)*(EDATE($E3711,$E3714)&gt;=P$2)*(EDATE($E3711,$E3714)&lt;=P$3)*((EDATE($E3711,$E3714)-$E3711+1)/P$4)
+($E3714&gt;0)*($E3711&gt;=P$2)*($E3711&lt;=P$3)*(EDATE($E3711,$E3714)&gt;P$3)*((P$3-$E3711+1)/P$4)
+($E3714&gt;0)*($E3711&gt;P$3)*(0)</f>
        <v>0.67391304347826086</v>
      </c>
      <c r="Q3699" s="21">
        <f t="shared" si="2611"/>
        <v>0</v>
      </c>
      <c r="R3699" s="21">
        <f t="shared" si="2611"/>
        <v>0</v>
      </c>
      <c r="S3699" s="21">
        <f t="shared" si="2611"/>
        <v>0</v>
      </c>
      <c r="T3699" s="21">
        <f t="shared" si="2611"/>
        <v>0</v>
      </c>
      <c r="U3699" s="21">
        <f t="shared" si="2611"/>
        <v>0</v>
      </c>
      <c r="V3699" s="21">
        <f t="shared" si="2611"/>
        <v>0</v>
      </c>
      <c r="W3699" s="21">
        <f t="shared" si="2611"/>
        <v>0</v>
      </c>
      <c r="X3699" s="21">
        <f t="shared" si="2611"/>
        <v>0</v>
      </c>
      <c r="Y3699" s="21">
        <f t="shared" si="2611"/>
        <v>0</v>
      </c>
      <c r="Z3699" s="21">
        <f t="shared" si="2611"/>
        <v>0</v>
      </c>
      <c r="AA3699" s="21">
        <f t="shared" si="2611"/>
        <v>0</v>
      </c>
      <c r="AB3699" s="21">
        <f t="shared" si="2611"/>
        <v>0</v>
      </c>
      <c r="AC3699" s="21">
        <f t="shared" si="2611"/>
        <v>0</v>
      </c>
      <c r="AD3699" s="21">
        <f t="shared" si="2611"/>
        <v>0</v>
      </c>
      <c r="AE3699" s="21">
        <f t="shared" si="2611"/>
        <v>0</v>
      </c>
      <c r="AF3699" s="21">
        <f t="shared" si="2611"/>
        <v>0</v>
      </c>
      <c r="AG3699" s="21">
        <f t="shared" si="2611"/>
        <v>0</v>
      </c>
      <c r="AH3699" s="21">
        <f t="shared" si="2611"/>
        <v>0</v>
      </c>
      <c r="AI3699" s="21">
        <f t="shared" si="2611"/>
        <v>0</v>
      </c>
      <c r="AJ3699" s="21">
        <f t="shared" si="2611"/>
        <v>0</v>
      </c>
      <c r="AK3699" s="21">
        <f t="shared" si="2611"/>
        <v>0</v>
      </c>
      <c r="AL3699" s="21">
        <f t="shared" si="2611"/>
        <v>0</v>
      </c>
      <c r="AM3699" s="21">
        <f t="shared" si="2611"/>
        <v>0</v>
      </c>
      <c r="AN3699" s="21">
        <f t="shared" si="2611"/>
        <v>0</v>
      </c>
      <c r="AO3699" s="21">
        <f t="shared" si="2611"/>
        <v>0</v>
      </c>
      <c r="AP3699" s="21">
        <f t="shared" si="2611"/>
        <v>0</v>
      </c>
      <c r="AQ3699" s="21">
        <f t="shared" si="2611"/>
        <v>0</v>
      </c>
      <c r="AR3699" s="21">
        <f t="shared" si="2611"/>
        <v>0</v>
      </c>
      <c r="AS3699" s="21">
        <f t="shared" si="2611"/>
        <v>0</v>
      </c>
      <c r="AT3699" s="21">
        <f t="shared" si="2611"/>
        <v>0</v>
      </c>
      <c r="AU3699" s="21">
        <f t="shared" si="2611"/>
        <v>0</v>
      </c>
      <c r="AV3699" s="21">
        <f t="shared" si="2611"/>
        <v>0</v>
      </c>
      <c r="AW3699" s="21">
        <f t="shared" si="2611"/>
        <v>0</v>
      </c>
      <c r="AX3699" s="21">
        <f t="shared" si="2611"/>
        <v>0</v>
      </c>
      <c r="AY3699" s="21">
        <f t="shared" si="2611"/>
        <v>0</v>
      </c>
      <c r="AZ3699" s="21">
        <f t="shared" si="2611"/>
        <v>0</v>
      </c>
      <c r="BA3699" s="21">
        <f t="shared" si="2611"/>
        <v>0</v>
      </c>
      <c r="BB3699" s="21">
        <f t="shared" si="2611"/>
        <v>0</v>
      </c>
      <c r="BC3699" s="21">
        <f t="shared" si="2611"/>
        <v>0</v>
      </c>
      <c r="BD3699" s="21">
        <f t="shared" si="2611"/>
        <v>0</v>
      </c>
    </row>
    <row r="3700" spans="1:56" ht="16" x14ac:dyDescent="0.2">
      <c r="B3700" s="11">
        <f t="shared" si="2606"/>
        <v>137</v>
      </c>
      <c r="C3700" s="12" t="str">
        <f t="shared" si="2606"/>
        <v>SAS HSR 4</v>
      </c>
      <c r="D3700" s="25" t="s">
        <v>235</v>
      </c>
      <c r="E3700" s="26">
        <v>42949</v>
      </c>
      <c r="F3700" s="15"/>
      <c r="G3700" s="25" t="s">
        <v>236</v>
      </c>
      <c r="H3700" s="25" t="s">
        <v>237</v>
      </c>
      <c r="I3700" s="25" t="s">
        <v>238</v>
      </c>
      <c r="J3700" s="25" t="s">
        <v>239</v>
      </c>
      <c r="K3700" s="24"/>
      <c r="L3700" s="27" t="s">
        <v>240</v>
      </c>
      <c r="M3700" s="83"/>
      <c r="N3700" s="83"/>
      <c r="O3700" s="28">
        <f>($H3712&gt;0)*($J3712&lt;O$2)*0
+($H3712&gt;0)*($J3712&gt;=O$2)*($J3712&lt;=O$3)*(($J3712-O$2+1)/O$4)
+($H3712&gt;0)*($J3712&gt;O$3)*($I3712&gt;O$3)*0
+($H3712&gt;0)*($J3712&gt;O$3)*($I3712&lt;=O$3)*($I3712&gt;=O$2)*((O$3-$I3712+1)/O$4)
+($H3712&gt;0)*($J3712&gt;O$3)*($I3712&lt;O$2)*1
+($H3712&gt;0)*($I3712&gt;O$3)*0
+($H3713&gt;0)*($J3713&lt;O$2)*0
+($H3713&gt;0)*($J3713&gt;=O$2)*($J3713&lt;=O$3)*(($J3713-O$2+1)/O$4)
+($H3713&gt;0)*($J3713&gt;O$3)*($I3713&gt;O$3)*0
+($H3713&gt;0)*($J3713&gt;O$3)*($I3713&lt;=O$3)*($I3713&gt;=O$2)*((O$3-$I3713+1)/O$4)
+($H3713&gt;0)*($J3713&gt;O$3)*($I3713&lt;O$2)*1
+($H3713&gt;0)*($I3713&gt;O$3)*0
+($H3714&gt;0)*($J3714&lt;O$2)*0
+($H3714&gt;0)*($J3714&gt;=O$2)*($J3714&lt;=O$3)*(($J3714-O$2+1)/O$4)
+($H3714&gt;0)*($J3714&gt;O$3)*($I3714&gt;O$3)*0
+($H3714&gt;0)*($J3714&gt;O$3)*($I3714&lt;=O$3)*($I3714&gt;=O$2)*((O$3-$I3714+1)/O$4)
+($H3714&gt;0)*($J3714&gt;O$3)*($I3714&lt;O$2)*1
+($H3714&gt;0)*($I3714&gt;O$3)*0</f>
        <v>0</v>
      </c>
      <c r="P3700" s="28">
        <f t="shared" ref="P3700:BD3700" si="2612">($H3712&gt;0)*($J3712&lt;P$2)*0
+($H3712&gt;0)*($J3712&gt;=P$2)*($J3712&lt;=P$3)*(($J3712-P$2+1)/P$4)
+($H3712&gt;0)*($J3712&gt;P$3)*($I3712&gt;P$3)*0
+($H3712&gt;0)*($J3712&gt;P$3)*($I3712&lt;=P$3)*($I3712&gt;=P$2)*((P$3-$I3712+1)/P$4)
+($H3712&gt;0)*($J3712&gt;P$3)*($I3712&lt;P$2)*1
+($H3712&gt;0)*($I3712&gt;P$3)*0
+($H3713&gt;0)*($J3713&lt;P$2)*0
+($H3713&gt;0)*($J3713&gt;=P$2)*($J3713&lt;=P$3)*(($J3713-P$2+1)/P$4)
+($H3713&gt;0)*($J3713&gt;P$3)*($I3713&gt;P$3)*0
+($H3713&gt;0)*($J3713&gt;P$3)*($I3713&lt;=P$3)*($I3713&gt;=P$2)*((P$3-$I3713+1)/P$4)
+($H3713&gt;0)*($J3713&gt;P$3)*($I3713&lt;P$2)*1
+($H3713&gt;0)*($I3713&gt;P$3)*0
+($H3714&gt;0)*($J3714&lt;P$2)*0
+($H3714&gt;0)*($J3714&gt;=P$2)*($J3714&lt;=P$3)*(($J3714-P$2+1)/P$4)
+($H3714&gt;0)*($J3714&gt;P$3)*($I3714&gt;P$3)*0
+($H3714&gt;0)*($J3714&gt;P$3)*($I3714&lt;=P$3)*($I3714&gt;=P$2)*((P$3-$I3714+1)/P$4)
+($H3714&gt;0)*($J3714&gt;P$3)*($I3714&lt;P$2)*1
+($H3714&gt;0)*($I3714&gt;P$3)*0</f>
        <v>1</v>
      </c>
      <c r="Q3700" s="28">
        <f t="shared" si="2612"/>
        <v>1</v>
      </c>
      <c r="R3700" s="28">
        <f t="shared" si="2612"/>
        <v>1</v>
      </c>
      <c r="S3700" s="28">
        <f t="shared" si="2612"/>
        <v>1</v>
      </c>
      <c r="T3700" s="28">
        <f t="shared" si="2612"/>
        <v>0</v>
      </c>
      <c r="U3700" s="28">
        <f t="shared" si="2612"/>
        <v>0</v>
      </c>
      <c r="V3700" s="28">
        <f t="shared" si="2612"/>
        <v>0</v>
      </c>
      <c r="W3700" s="28">
        <f t="shared" si="2612"/>
        <v>0</v>
      </c>
      <c r="X3700" s="28">
        <f t="shared" si="2612"/>
        <v>0</v>
      </c>
      <c r="Y3700" s="28">
        <f t="shared" si="2612"/>
        <v>0</v>
      </c>
      <c r="Z3700" s="28">
        <f t="shared" si="2612"/>
        <v>0</v>
      </c>
      <c r="AA3700" s="28">
        <f t="shared" si="2612"/>
        <v>0</v>
      </c>
      <c r="AB3700" s="28">
        <f t="shared" si="2612"/>
        <v>0</v>
      </c>
      <c r="AC3700" s="28">
        <f t="shared" si="2612"/>
        <v>0</v>
      </c>
      <c r="AD3700" s="28">
        <f t="shared" si="2612"/>
        <v>0</v>
      </c>
      <c r="AE3700" s="28">
        <f t="shared" si="2612"/>
        <v>0</v>
      </c>
      <c r="AF3700" s="28">
        <f t="shared" si="2612"/>
        <v>0</v>
      </c>
      <c r="AG3700" s="28">
        <f t="shared" si="2612"/>
        <v>0</v>
      </c>
      <c r="AH3700" s="28">
        <f t="shared" si="2612"/>
        <v>0</v>
      </c>
      <c r="AI3700" s="28">
        <f t="shared" si="2612"/>
        <v>0</v>
      </c>
      <c r="AJ3700" s="28">
        <f t="shared" si="2612"/>
        <v>0</v>
      </c>
      <c r="AK3700" s="28">
        <f t="shared" si="2612"/>
        <v>0</v>
      </c>
      <c r="AL3700" s="28">
        <f t="shared" si="2612"/>
        <v>0</v>
      </c>
      <c r="AM3700" s="28">
        <f t="shared" si="2612"/>
        <v>0</v>
      </c>
      <c r="AN3700" s="28">
        <f t="shared" si="2612"/>
        <v>0</v>
      </c>
      <c r="AO3700" s="28">
        <f t="shared" si="2612"/>
        <v>0</v>
      </c>
      <c r="AP3700" s="28">
        <f t="shared" si="2612"/>
        <v>0</v>
      </c>
      <c r="AQ3700" s="28">
        <f t="shared" si="2612"/>
        <v>0</v>
      </c>
      <c r="AR3700" s="28">
        <f t="shared" si="2612"/>
        <v>0</v>
      </c>
      <c r="AS3700" s="28">
        <f t="shared" si="2612"/>
        <v>0</v>
      </c>
      <c r="AT3700" s="28">
        <f t="shared" si="2612"/>
        <v>0</v>
      </c>
      <c r="AU3700" s="28">
        <f t="shared" si="2612"/>
        <v>0</v>
      </c>
      <c r="AV3700" s="28">
        <f t="shared" si="2612"/>
        <v>0</v>
      </c>
      <c r="AW3700" s="28">
        <f t="shared" si="2612"/>
        <v>0</v>
      </c>
      <c r="AX3700" s="28">
        <f t="shared" si="2612"/>
        <v>0</v>
      </c>
      <c r="AY3700" s="28">
        <f t="shared" si="2612"/>
        <v>0</v>
      </c>
      <c r="AZ3700" s="28">
        <f t="shared" si="2612"/>
        <v>0</v>
      </c>
      <c r="BA3700" s="28">
        <f t="shared" si="2612"/>
        <v>0</v>
      </c>
      <c r="BB3700" s="28">
        <f t="shared" si="2612"/>
        <v>0</v>
      </c>
      <c r="BC3700" s="28">
        <f t="shared" si="2612"/>
        <v>0</v>
      </c>
      <c r="BD3700" s="28">
        <f t="shared" si="2612"/>
        <v>0</v>
      </c>
    </row>
    <row r="3701" spans="1:56" ht="16" x14ac:dyDescent="0.2">
      <c r="B3701" s="11">
        <f t="shared" si="2606"/>
        <v>137</v>
      </c>
      <c r="C3701" s="12" t="str">
        <f t="shared" si="2606"/>
        <v>SAS HSR 4</v>
      </c>
      <c r="D3701" s="25" t="s">
        <v>241</v>
      </c>
      <c r="E3701" s="29">
        <v>33960</v>
      </c>
      <c r="F3701" s="15"/>
      <c r="G3701" s="30" t="s">
        <v>10</v>
      </c>
      <c r="H3701" s="31">
        <v>0</v>
      </c>
      <c r="I3701" s="32">
        <v>0</v>
      </c>
      <c r="J3701" s="32">
        <v>0</v>
      </c>
      <c r="K3701" s="24"/>
      <c r="L3701" s="33" t="s">
        <v>242</v>
      </c>
      <c r="M3701" s="73"/>
      <c r="N3701" s="73"/>
      <c r="O3701" s="34">
        <f>($E3711&lt;=O$3)*($E3711&gt;O$2)*((O$3-$E3711+1)/O$4)
+($E3711&lt;=O$2)*((O$3-O$2+1)/O$4)
+($E3711&gt;O$3)*(0)</f>
        <v>0</v>
      </c>
      <c r="P3701" s="34">
        <f t="shared" ref="P3701:BD3701" si="2613">($E3711&lt;=P$3)*($E3711&gt;P$2)*((P$3-$E3711+1)/P$4)
+($E3711&lt;=P$2)*((P$3-P$2+1)/P$4)
+($E3711&gt;P$3)*(0)</f>
        <v>1</v>
      </c>
      <c r="Q3701" s="34">
        <f t="shared" si="2613"/>
        <v>1</v>
      </c>
      <c r="R3701" s="34">
        <f t="shared" si="2613"/>
        <v>1</v>
      </c>
      <c r="S3701" s="34">
        <f t="shared" si="2613"/>
        <v>1</v>
      </c>
      <c r="T3701" s="34">
        <f t="shared" si="2613"/>
        <v>1</v>
      </c>
      <c r="U3701" s="34">
        <f t="shared" si="2613"/>
        <v>1</v>
      </c>
      <c r="V3701" s="34">
        <f t="shared" si="2613"/>
        <v>1</v>
      </c>
      <c r="W3701" s="34">
        <f t="shared" si="2613"/>
        <v>1</v>
      </c>
      <c r="X3701" s="34">
        <f t="shared" si="2613"/>
        <v>1</v>
      </c>
      <c r="Y3701" s="34">
        <f t="shared" si="2613"/>
        <v>1</v>
      </c>
      <c r="Z3701" s="34">
        <f t="shared" si="2613"/>
        <v>1</v>
      </c>
      <c r="AA3701" s="34">
        <f t="shared" si="2613"/>
        <v>1</v>
      </c>
      <c r="AB3701" s="34">
        <f t="shared" si="2613"/>
        <v>1</v>
      </c>
      <c r="AC3701" s="34">
        <f t="shared" si="2613"/>
        <v>1</v>
      </c>
      <c r="AD3701" s="34">
        <f t="shared" si="2613"/>
        <v>1</v>
      </c>
      <c r="AE3701" s="34">
        <f t="shared" si="2613"/>
        <v>1</v>
      </c>
      <c r="AF3701" s="34">
        <f t="shared" si="2613"/>
        <v>1</v>
      </c>
      <c r="AG3701" s="34">
        <f t="shared" si="2613"/>
        <v>1</v>
      </c>
      <c r="AH3701" s="34">
        <f t="shared" si="2613"/>
        <v>1</v>
      </c>
      <c r="AI3701" s="34">
        <f t="shared" si="2613"/>
        <v>1</v>
      </c>
      <c r="AJ3701" s="34">
        <f t="shared" si="2613"/>
        <v>1</v>
      </c>
      <c r="AK3701" s="34">
        <f t="shared" si="2613"/>
        <v>1</v>
      </c>
      <c r="AL3701" s="34">
        <f t="shared" si="2613"/>
        <v>1</v>
      </c>
      <c r="AM3701" s="34">
        <f t="shared" si="2613"/>
        <v>1</v>
      </c>
      <c r="AN3701" s="34">
        <f t="shared" si="2613"/>
        <v>1</v>
      </c>
      <c r="AO3701" s="34">
        <f t="shared" si="2613"/>
        <v>1</v>
      </c>
      <c r="AP3701" s="34">
        <f t="shared" si="2613"/>
        <v>1</v>
      </c>
      <c r="AQ3701" s="34">
        <f t="shared" si="2613"/>
        <v>1</v>
      </c>
      <c r="AR3701" s="34">
        <f t="shared" si="2613"/>
        <v>1</v>
      </c>
      <c r="AS3701" s="34">
        <f t="shared" si="2613"/>
        <v>1</v>
      </c>
      <c r="AT3701" s="34">
        <f t="shared" si="2613"/>
        <v>1</v>
      </c>
      <c r="AU3701" s="34">
        <f t="shared" si="2613"/>
        <v>1</v>
      </c>
      <c r="AV3701" s="34">
        <f t="shared" si="2613"/>
        <v>1</v>
      </c>
      <c r="AW3701" s="34">
        <f t="shared" si="2613"/>
        <v>1</v>
      </c>
      <c r="AX3701" s="34">
        <f t="shared" si="2613"/>
        <v>1</v>
      </c>
      <c r="AY3701" s="34">
        <f t="shared" si="2613"/>
        <v>1</v>
      </c>
      <c r="AZ3701" s="34">
        <f t="shared" si="2613"/>
        <v>1</v>
      </c>
      <c r="BA3701" s="34">
        <f t="shared" si="2613"/>
        <v>1</v>
      </c>
      <c r="BB3701" s="34">
        <f t="shared" si="2613"/>
        <v>1</v>
      </c>
      <c r="BC3701" s="34">
        <f t="shared" si="2613"/>
        <v>1</v>
      </c>
      <c r="BD3701" s="34">
        <f t="shared" si="2613"/>
        <v>1</v>
      </c>
    </row>
    <row r="3702" spans="1:56" ht="16" x14ac:dyDescent="0.2">
      <c r="A3702" s="35"/>
      <c r="B3702" s="11">
        <f t="shared" si="2606"/>
        <v>137</v>
      </c>
      <c r="C3702" s="12" t="str">
        <f t="shared" si="2606"/>
        <v>SAS HSR 4</v>
      </c>
      <c r="D3702" s="25" t="s">
        <v>243</v>
      </c>
      <c r="E3702" s="29">
        <v>36215.519824593466</v>
      </c>
      <c r="F3702" s="15"/>
      <c r="G3702" s="30" t="s">
        <v>11</v>
      </c>
      <c r="H3702" s="31">
        <v>0</v>
      </c>
      <c r="I3702" s="32">
        <v>0</v>
      </c>
      <c r="J3702" s="32">
        <v>0</v>
      </c>
      <c r="K3702" s="35"/>
      <c r="M3702" s="84">
        <v>42949</v>
      </c>
      <c r="O3702" s="15"/>
      <c r="P3702" s="15"/>
      <c r="Q3702" s="15"/>
      <c r="R3702" s="15"/>
      <c r="S3702" s="15"/>
      <c r="T3702" s="15"/>
      <c r="U3702" s="15"/>
      <c r="V3702" s="15"/>
      <c r="W3702" s="15"/>
      <c r="X3702" s="15"/>
      <c r="Y3702" s="15"/>
      <c r="Z3702" s="15"/>
      <c r="AA3702" s="15"/>
      <c r="AB3702" s="15"/>
      <c r="AC3702" s="15"/>
      <c r="AD3702" s="15"/>
      <c r="AE3702" s="15"/>
      <c r="AF3702" s="15"/>
      <c r="AG3702" s="15"/>
      <c r="AH3702" s="15"/>
      <c r="AI3702" s="15"/>
      <c r="AJ3702" s="15"/>
      <c r="AK3702" s="15"/>
      <c r="AL3702" s="15"/>
      <c r="AM3702" s="15"/>
      <c r="AN3702" s="15"/>
      <c r="AO3702" s="15"/>
      <c r="AP3702" s="15"/>
      <c r="AQ3702" s="15"/>
      <c r="AR3702" s="15"/>
      <c r="AS3702" s="15"/>
      <c r="AT3702" s="15"/>
      <c r="AU3702" s="15"/>
      <c r="AV3702" s="15"/>
      <c r="AW3702" s="15"/>
      <c r="AX3702" s="15"/>
      <c r="AY3702" s="15"/>
      <c r="AZ3702" s="15"/>
      <c r="BA3702" s="15"/>
      <c r="BB3702" s="15"/>
      <c r="BC3702" s="15"/>
      <c r="BD3702" s="15"/>
    </row>
    <row r="3703" spans="1:56" ht="16" x14ac:dyDescent="0.2">
      <c r="B3703" s="11">
        <f t="shared" si="2606"/>
        <v>137</v>
      </c>
      <c r="C3703" s="12" t="str">
        <f t="shared" si="2606"/>
        <v>SAS HSR 4</v>
      </c>
      <c r="D3703" s="25" t="s">
        <v>244</v>
      </c>
      <c r="E3703" s="29">
        <v>36215.519824593466</v>
      </c>
      <c r="F3703" s="15"/>
      <c r="G3703" s="36" t="s">
        <v>12</v>
      </c>
      <c r="H3703" s="31">
        <v>0</v>
      </c>
      <c r="I3703" s="32">
        <v>0</v>
      </c>
      <c r="J3703" s="32">
        <v>0</v>
      </c>
      <c r="K3703" s="24"/>
      <c r="L3703" s="37" t="s">
        <v>245</v>
      </c>
      <c r="M3703" s="74">
        <v>1</v>
      </c>
      <c r="N3703" s="74">
        <v>1</v>
      </c>
      <c r="O3703" s="38">
        <v>1.0130434782608695</v>
      </c>
      <c r="P3703" s="38">
        <v>1.02</v>
      </c>
      <c r="Q3703" s="38">
        <v>1.02</v>
      </c>
      <c r="R3703" s="38">
        <v>1.02</v>
      </c>
      <c r="S3703" s="38">
        <v>1.0266521739130436</v>
      </c>
      <c r="T3703" s="38">
        <v>1.0302</v>
      </c>
      <c r="U3703" s="38">
        <v>1.0302</v>
      </c>
      <c r="V3703" s="38">
        <v>1.0302</v>
      </c>
      <c r="W3703" s="38">
        <v>1.0369186956521741</v>
      </c>
      <c r="X3703" s="38">
        <v>1.040502</v>
      </c>
      <c r="Y3703" s="38">
        <v>1.040502</v>
      </c>
      <c r="Z3703" s="38">
        <v>1.040502</v>
      </c>
      <c r="AA3703" s="38">
        <v>1.0472878826086958</v>
      </c>
      <c r="AB3703" s="38">
        <v>1.0509070200000001</v>
      </c>
      <c r="AC3703" s="38">
        <v>1.0509070200000001</v>
      </c>
      <c r="AD3703" s="38">
        <v>1.0509070200000001</v>
      </c>
      <c r="AE3703" s="38">
        <v>1.0577607614347828</v>
      </c>
      <c r="AF3703" s="38">
        <v>1.0614160902000001</v>
      </c>
      <c r="AG3703" s="38">
        <v>1.0614160902000001</v>
      </c>
      <c r="AH3703" s="38">
        <v>1.0614160902000001</v>
      </c>
      <c r="AI3703" s="38">
        <v>1.0683383690491306</v>
      </c>
      <c r="AJ3703" s="38">
        <v>1.0720302511020001</v>
      </c>
      <c r="AK3703" s="38">
        <v>1.0720302511020001</v>
      </c>
      <c r="AL3703" s="38">
        <v>1.0720302511020001</v>
      </c>
      <c r="AM3703" s="38">
        <v>1.079021752739622</v>
      </c>
      <c r="AN3703" s="38">
        <v>1.0827505536130202</v>
      </c>
      <c r="AO3703" s="38">
        <v>1.0827505536130202</v>
      </c>
      <c r="AP3703" s="38">
        <v>1.0827505536130202</v>
      </c>
      <c r="AQ3703" s="38">
        <v>1.0898119702670181</v>
      </c>
      <c r="AR3703" s="38">
        <v>1.0935780591491504</v>
      </c>
      <c r="AS3703" s="38">
        <v>1.0935780591491504</v>
      </c>
      <c r="AT3703" s="38">
        <v>1.0935780591491504</v>
      </c>
      <c r="AU3703" s="38">
        <v>1.1007100899696884</v>
      </c>
      <c r="AV3703" s="38">
        <v>1.104513839740642</v>
      </c>
      <c r="AW3703" s="38">
        <v>1.104513839740642</v>
      </c>
      <c r="AX3703" s="38">
        <v>1.104513839740642</v>
      </c>
      <c r="AY3703" s="38">
        <v>1.1117171908693855</v>
      </c>
      <c r="AZ3703" s="38">
        <v>1.1155589781380484</v>
      </c>
      <c r="BA3703" s="38">
        <v>1.1155589781380484</v>
      </c>
      <c r="BB3703" s="38">
        <v>1.1155589781380484</v>
      </c>
      <c r="BC3703" s="38">
        <v>1.1228343627780792</v>
      </c>
      <c r="BD3703" s="38">
        <v>1.1267145679194288</v>
      </c>
    </row>
    <row r="3704" spans="1:56" ht="16" x14ac:dyDescent="0.2">
      <c r="B3704" s="11">
        <f t="shared" si="2606"/>
        <v>137</v>
      </c>
      <c r="C3704" s="12" t="str">
        <f t="shared" si="2606"/>
        <v>SAS HSR 4</v>
      </c>
      <c r="D3704" s="25" t="s">
        <v>25</v>
      </c>
      <c r="E3704" s="39" t="s">
        <v>30</v>
      </c>
      <c r="F3704" s="15"/>
      <c r="K3704" s="24"/>
      <c r="L3704" s="16" t="s">
        <v>246</v>
      </c>
      <c r="M3704" s="70"/>
      <c r="N3704" s="70"/>
      <c r="O3704" s="40">
        <f>O3697*$E3701/4+O3701*$E3712/4</f>
        <v>8490</v>
      </c>
      <c r="P3704" s="40">
        <f t="shared" ref="P3704:BD3704" si="2614">P3697*$E3701/4+P3701*$E3712/4</f>
        <v>15000</v>
      </c>
      <c r="Q3704" s="40">
        <f t="shared" si="2614"/>
        <v>15000</v>
      </c>
      <c r="R3704" s="40">
        <f t="shared" si="2614"/>
        <v>15000</v>
      </c>
      <c r="S3704" s="40">
        <f t="shared" si="2614"/>
        <v>15000</v>
      </c>
      <c r="T3704" s="40">
        <f t="shared" si="2614"/>
        <v>15000</v>
      </c>
      <c r="U3704" s="40">
        <f t="shared" si="2614"/>
        <v>15000</v>
      </c>
      <c r="V3704" s="40">
        <f t="shared" si="2614"/>
        <v>15000</v>
      </c>
      <c r="W3704" s="40">
        <f t="shared" si="2614"/>
        <v>15000</v>
      </c>
      <c r="X3704" s="40">
        <f t="shared" si="2614"/>
        <v>15000</v>
      </c>
      <c r="Y3704" s="40">
        <f t="shared" si="2614"/>
        <v>15000</v>
      </c>
      <c r="Z3704" s="40">
        <f t="shared" si="2614"/>
        <v>15000</v>
      </c>
      <c r="AA3704" s="40">
        <f t="shared" si="2614"/>
        <v>15000</v>
      </c>
      <c r="AB3704" s="40">
        <f t="shared" si="2614"/>
        <v>15000</v>
      </c>
      <c r="AC3704" s="40">
        <f t="shared" si="2614"/>
        <v>15000</v>
      </c>
      <c r="AD3704" s="40">
        <f t="shared" si="2614"/>
        <v>15000</v>
      </c>
      <c r="AE3704" s="40">
        <f t="shared" si="2614"/>
        <v>15000</v>
      </c>
      <c r="AF3704" s="40">
        <f t="shared" si="2614"/>
        <v>15000</v>
      </c>
      <c r="AG3704" s="40">
        <f t="shared" si="2614"/>
        <v>15000</v>
      </c>
      <c r="AH3704" s="40">
        <f t="shared" si="2614"/>
        <v>15000</v>
      </c>
      <c r="AI3704" s="40">
        <f t="shared" si="2614"/>
        <v>15000</v>
      </c>
      <c r="AJ3704" s="40">
        <f t="shared" si="2614"/>
        <v>15000</v>
      </c>
      <c r="AK3704" s="40">
        <f t="shared" si="2614"/>
        <v>15000</v>
      </c>
      <c r="AL3704" s="40">
        <f t="shared" si="2614"/>
        <v>15000</v>
      </c>
      <c r="AM3704" s="40">
        <f t="shared" si="2614"/>
        <v>15000</v>
      </c>
      <c r="AN3704" s="40">
        <f t="shared" si="2614"/>
        <v>15000</v>
      </c>
      <c r="AO3704" s="40">
        <f t="shared" si="2614"/>
        <v>15000</v>
      </c>
      <c r="AP3704" s="40">
        <f t="shared" si="2614"/>
        <v>15000</v>
      </c>
      <c r="AQ3704" s="40">
        <f t="shared" si="2614"/>
        <v>15000</v>
      </c>
      <c r="AR3704" s="40">
        <f t="shared" si="2614"/>
        <v>15000</v>
      </c>
      <c r="AS3704" s="40">
        <f t="shared" si="2614"/>
        <v>15000</v>
      </c>
      <c r="AT3704" s="40">
        <f t="shared" si="2614"/>
        <v>15000</v>
      </c>
      <c r="AU3704" s="40">
        <f t="shared" si="2614"/>
        <v>15000</v>
      </c>
      <c r="AV3704" s="40">
        <f t="shared" si="2614"/>
        <v>15000</v>
      </c>
      <c r="AW3704" s="40">
        <f t="shared" si="2614"/>
        <v>15000</v>
      </c>
      <c r="AX3704" s="40">
        <f t="shared" si="2614"/>
        <v>15000</v>
      </c>
      <c r="AY3704" s="40">
        <f t="shared" si="2614"/>
        <v>15000</v>
      </c>
      <c r="AZ3704" s="40">
        <f t="shared" si="2614"/>
        <v>15000</v>
      </c>
      <c r="BA3704" s="40">
        <f t="shared" si="2614"/>
        <v>15000</v>
      </c>
      <c r="BB3704" s="40">
        <f t="shared" si="2614"/>
        <v>15000</v>
      </c>
      <c r="BC3704" s="40">
        <f t="shared" si="2614"/>
        <v>15000</v>
      </c>
      <c r="BD3704" s="40">
        <f t="shared" si="2614"/>
        <v>15000</v>
      </c>
    </row>
    <row r="3705" spans="1:56" ht="16" x14ac:dyDescent="0.2">
      <c r="B3705" s="11">
        <f t="shared" si="2606"/>
        <v>137</v>
      </c>
      <c r="C3705" s="12" t="str">
        <f t="shared" si="2606"/>
        <v>SAS HSR 4</v>
      </c>
      <c r="D3705" s="25" t="s">
        <v>247</v>
      </c>
      <c r="E3705" s="39" t="s">
        <v>248</v>
      </c>
      <c r="F3705" s="15"/>
      <c r="G3705" s="25" t="s">
        <v>249</v>
      </c>
      <c r="H3705" s="26">
        <v>45139</v>
      </c>
      <c r="I3705" s="25" t="s">
        <v>239</v>
      </c>
      <c r="J3705" s="26">
        <v>46235</v>
      </c>
      <c r="K3705" s="24"/>
      <c r="L3705" s="20" t="s">
        <v>250</v>
      </c>
      <c r="M3705" s="72"/>
      <c r="N3705" s="72"/>
      <c r="O3705" s="41">
        <f>IF($E3711&gt;=O$3,IF(O$3&lt;=($E3700+365),O3704,IFERROR(O3697*$E3702/4*O3703+
$E3712*O3701/4*IFERROR(O3703/$E3713,0),0)),IF(O$3&lt;=($E3711+365),O3697*$E3702/4*O3703+$E3712*O3701/4*IFERROR(O3703/$E3713,0),IFERROR($E3712*O3701/4*IFERROR(O3703/$E3713,0),0)))</f>
        <v>9171.9740425329092</v>
      </c>
      <c r="P3705" s="41">
        <f t="shared" ref="P3705:BD3705" si="2615">IF($E3711&gt;=P$3,IF(P$3&lt;=($E3700+365),P3704,IFERROR(P3697*$E3702/4*P3703+
$E3712*P3701/4*IFERROR(P3703/$E3713,0),0)),IF(P$3&lt;=($E3711+365),P3697*$E3702/4*P3703+$E3712*P3701/4*IFERROR(P3703/$E3713,0),IFERROR($E3712*P3701/4*IFERROR(P3703/$E3713,0),0)))</f>
        <v>15000</v>
      </c>
      <c r="Q3705" s="41">
        <f t="shared" si="2615"/>
        <v>15000</v>
      </c>
      <c r="R3705" s="41">
        <f t="shared" si="2615"/>
        <v>15000</v>
      </c>
      <c r="S3705" s="41">
        <f t="shared" si="2615"/>
        <v>15097.826086956522</v>
      </c>
      <c r="T3705" s="41">
        <f t="shared" si="2615"/>
        <v>15150</v>
      </c>
      <c r="U3705" s="41">
        <f t="shared" si="2615"/>
        <v>15150</v>
      </c>
      <c r="V3705" s="41">
        <f t="shared" si="2615"/>
        <v>15150</v>
      </c>
      <c r="W3705" s="41">
        <f t="shared" si="2615"/>
        <v>15248.80434782609</v>
      </c>
      <c r="X3705" s="41">
        <f t="shared" si="2615"/>
        <v>15301.5</v>
      </c>
      <c r="Y3705" s="41">
        <f t="shared" si="2615"/>
        <v>15301.5</v>
      </c>
      <c r="Z3705" s="41">
        <f t="shared" si="2615"/>
        <v>15301.5</v>
      </c>
      <c r="AA3705" s="41">
        <f t="shared" si="2615"/>
        <v>15401.292391304347</v>
      </c>
      <c r="AB3705" s="41">
        <f t="shared" si="2615"/>
        <v>15454.515000000001</v>
      </c>
      <c r="AC3705" s="41">
        <f t="shared" si="2615"/>
        <v>15454.515000000001</v>
      </c>
      <c r="AD3705" s="41">
        <f t="shared" si="2615"/>
        <v>15454.515000000001</v>
      </c>
      <c r="AE3705" s="41">
        <f t="shared" si="2615"/>
        <v>15555.305315217394</v>
      </c>
      <c r="AF3705" s="41">
        <f t="shared" si="2615"/>
        <v>15609.060150000001</v>
      </c>
      <c r="AG3705" s="41">
        <f t="shared" si="2615"/>
        <v>15609.060150000001</v>
      </c>
      <c r="AH3705" s="41">
        <f t="shared" si="2615"/>
        <v>15609.060150000001</v>
      </c>
      <c r="AI3705" s="41">
        <f t="shared" si="2615"/>
        <v>15710.858368369569</v>
      </c>
      <c r="AJ3705" s="41">
        <f t="shared" si="2615"/>
        <v>15765.150751500003</v>
      </c>
      <c r="AK3705" s="41">
        <f t="shared" si="2615"/>
        <v>15765.150751500003</v>
      </c>
      <c r="AL3705" s="41">
        <f t="shared" si="2615"/>
        <v>15765.150751500003</v>
      </c>
      <c r="AM3705" s="41">
        <f t="shared" si="2615"/>
        <v>15867.966952053264</v>
      </c>
      <c r="AN3705" s="41">
        <f t="shared" si="2615"/>
        <v>15922.802259015001</v>
      </c>
      <c r="AO3705" s="41">
        <f t="shared" si="2615"/>
        <v>15922.802259015001</v>
      </c>
      <c r="AP3705" s="41">
        <f t="shared" si="2615"/>
        <v>15922.802259015001</v>
      </c>
      <c r="AQ3705" s="41">
        <f t="shared" si="2615"/>
        <v>16026.646621573796</v>
      </c>
      <c r="AR3705" s="41">
        <f t="shared" si="2615"/>
        <v>16082.030281605154</v>
      </c>
      <c r="AS3705" s="41">
        <f t="shared" si="2615"/>
        <v>16082.030281605154</v>
      </c>
      <c r="AT3705" s="41">
        <f t="shared" si="2615"/>
        <v>16082.030281605154</v>
      </c>
      <c r="AU3705" s="41">
        <f t="shared" si="2615"/>
        <v>16186.913087789537</v>
      </c>
      <c r="AV3705" s="41">
        <f t="shared" si="2615"/>
        <v>16242.850584421207</v>
      </c>
      <c r="AW3705" s="41">
        <f t="shared" si="2615"/>
        <v>16242.850584421207</v>
      </c>
      <c r="AX3705" s="41">
        <f t="shared" si="2615"/>
        <v>16242.850584421207</v>
      </c>
      <c r="AY3705" s="41">
        <f t="shared" si="2615"/>
        <v>16348.782218667433</v>
      </c>
      <c r="AZ3705" s="41">
        <f t="shared" si="2615"/>
        <v>16405.279090265416</v>
      </c>
      <c r="BA3705" s="41">
        <f t="shared" si="2615"/>
        <v>16405.279090265416</v>
      </c>
      <c r="BB3705" s="41">
        <f t="shared" si="2615"/>
        <v>16405.279090265416</v>
      </c>
      <c r="BC3705" s="41">
        <f t="shared" si="2615"/>
        <v>16512.27004085411</v>
      </c>
      <c r="BD3705" s="41">
        <f t="shared" si="2615"/>
        <v>16569.331881168073</v>
      </c>
    </row>
    <row r="3706" spans="1:56" ht="16" x14ac:dyDescent="0.2">
      <c r="B3706" s="11">
        <f t="shared" si="2606"/>
        <v>137</v>
      </c>
      <c r="C3706" s="12" t="str">
        <f t="shared" si="2606"/>
        <v>SAS HSR 4</v>
      </c>
      <c r="D3706" s="25" t="s">
        <v>8</v>
      </c>
      <c r="E3706" s="42">
        <v>0</v>
      </c>
      <c r="F3706" s="15"/>
      <c r="I3706" s="15"/>
      <c r="J3706" s="24"/>
      <c r="K3706" s="24"/>
      <c r="L3706" s="20" t="s">
        <v>251</v>
      </c>
      <c r="M3706" s="72"/>
      <c r="N3706" s="72"/>
      <c r="O3706" s="41">
        <f>-$E3702/4*O3696
+(O3696&gt;0)*($J3701&gt;=O$2)*($J3701&lt;=O$3)*(($J3701-O$2+1)/O$4*$H3701/4)
+(O3696&gt;0)*($J3701&gt;O$3)*($I3701&lt;=O$3)*($I3701&gt;=O$2)*((O$3-$I3701+1)/O$4*$H3701/4)
+(O3696&gt;0)*($J3701&gt;O$3)*($I3701&lt;O$2)*$H3701/4
+(O3696&gt;0)*($J3702&gt;=O$2)*($J3702&lt;=O$3)*(($J3702-O$2+1)/O$4*$H3702/4)
+(O3696&gt;0)*($J3702&gt;O$3)*($I3702&lt;=O$3)*($I3702&gt;=O$2)*((O$3-$I3702+1)/O$4*$H3702/4)
+(O3696&gt;0)*($J3702&gt;O$3)*($I3702&lt;O$2)*$H3702/4
+(O3696&gt;0)*($J3703&gt;=O$2)*($J3703&lt;=O$3)*(($J3703-O$2+1)/O$4*$H3703/4)
+(O3696&gt;0)*($J3703&gt;O$3)*($I3703&lt;=O$3)*($I3703&gt;=O$2)*((O$3-$I3703+1)/O$4*$H3703/4)
+(O3696&gt;0)*($J3703&gt;O$3)*($I3703&lt;O$2)*$H3703/4
-$E3712/4*O3700
+(O3700&gt;0)*($J3712&gt;=O$2)*($J3712&lt;=O$3)*(($J3712-O$2+1)/O$4*$H3712/4)
+(O3700&gt;0)*($J3712&gt;O$3)*($I3712&lt;=O$3)*($I3712&gt;=O$2)*((O$3-$I3712+1)/O$4*$H3712/4)
+(O3700&gt;0)*($J3712&gt;O$3)*($I3712&lt;O$2)*$H3712/4
+(O3700&gt;0)*($J3713&gt;=O$2)*($J3713&lt;=O$3)*(($J3713-O$2+1)/O$4*$H3713/4)
+(O3700&gt;0)*($J3713&gt;O$3)*($I3713&lt;=O$3)*($I3713&gt;=O$2)*((O$3-$I3713+1)/O$4*$H3713/4)
+(O3700&gt;0)*($J3713&gt;O$3)*($I3713&lt;O$2)*$H3713/4
+(O3700&gt;0)*($J3714&gt;=O$2)*($J3714&lt;=O$3)*(($J3714-O$2+1)/O$4*$H3714/4)
+(O3700&gt;0)*($J3714&gt;O$3)*($I3714&lt;=O$3)*($I3714&gt;=O$2)*((O$3-$I3714+1)/O$4*$H3714/4)
+(O3700&gt;0)*($J3714&gt;O$3)*($I3714&lt;O$2)*$H3714/4</f>
        <v>0</v>
      </c>
      <c r="P3706" s="41">
        <f t="shared" ref="P3706:BD3706" si="2616">-$E3702/4*P3696
+(P3696&gt;0)*($J3701&gt;=P$2)*($J3701&lt;=P$3)*(($J3701-P$2+1)/P$4*$H3701/4)
+(P3696&gt;0)*($J3701&gt;P$3)*($I3701&lt;=P$3)*($I3701&gt;=P$2)*((P$3-$I3701+1)/P$4*$H3701/4)
+(P3696&gt;0)*($J3701&gt;P$3)*($I3701&lt;P$2)*$H3701/4
+(P3696&gt;0)*($J3702&gt;=P$2)*($J3702&lt;=P$3)*(($J3702-P$2+1)/P$4*$H3702/4)
+(P3696&gt;0)*($J3702&gt;P$3)*($I3702&lt;=P$3)*($I3702&gt;=P$2)*((P$3-$I3702+1)/P$4*$H3702/4)
+(P3696&gt;0)*($J3702&gt;P$3)*($I3702&lt;P$2)*$H3702/4
+(P3696&gt;0)*($J3703&gt;=P$2)*($J3703&lt;=P$3)*(($J3703-P$2+1)/P$4*$H3703/4)
+(P3696&gt;0)*($J3703&gt;P$3)*($I3703&lt;=P$3)*($I3703&gt;=P$2)*((P$3-$I3703+1)/P$4*$H3703/4)
+(P3696&gt;0)*($J3703&gt;P$3)*($I3703&lt;P$2)*$H3703/4
-$E3712/4*P3700
+(P3700&gt;0)*($J3712&gt;=P$2)*($J3712&lt;=P$3)*(($J3712-P$2+1)/P$4*$H3712/4)
+(P3700&gt;0)*($J3712&gt;P$3)*($I3712&lt;=P$3)*($I3712&gt;=P$2)*((P$3-$I3712+1)/P$4*$H3712/4)
+(P3700&gt;0)*($J3712&gt;P$3)*($I3712&lt;P$2)*$H3712/4
+(P3700&gt;0)*($J3713&gt;=P$2)*($J3713&lt;=P$3)*(($J3713-P$2+1)/P$4*$H3713/4)
+(P3700&gt;0)*($J3713&gt;P$3)*($I3713&lt;=P$3)*($I3713&gt;=P$2)*((P$3-$I3713+1)/P$4*$H3713/4)
+(P3700&gt;0)*($J3713&gt;P$3)*($I3713&lt;P$2)*$H3713/4
+(P3700&gt;0)*($J3714&gt;=P$2)*($J3714&lt;=P$3)*(($J3714-P$2+1)/P$4*$H3714/4)
+(P3700&gt;0)*($J3714&gt;P$3)*($I3714&lt;=P$3)*($I3714&gt;=P$2)*((P$3-$I3714+1)/P$4*$H3714/4)
+(P3700&gt;0)*($J3714&gt;P$3)*($I3714&lt;P$2)*$H3714/4</f>
        <v>-2500</v>
      </c>
      <c r="Q3706" s="41">
        <f t="shared" si="2616"/>
        <v>-2500</v>
      </c>
      <c r="R3706" s="41">
        <f t="shared" si="2616"/>
        <v>-2500</v>
      </c>
      <c r="S3706" s="41">
        <f t="shared" si="2616"/>
        <v>-2500</v>
      </c>
      <c r="T3706" s="41">
        <f t="shared" si="2616"/>
        <v>0</v>
      </c>
      <c r="U3706" s="41">
        <f t="shared" si="2616"/>
        <v>0</v>
      </c>
      <c r="V3706" s="41">
        <f t="shared" si="2616"/>
        <v>0</v>
      </c>
      <c r="W3706" s="41">
        <f t="shared" si="2616"/>
        <v>0</v>
      </c>
      <c r="X3706" s="41">
        <f t="shared" si="2616"/>
        <v>0</v>
      </c>
      <c r="Y3706" s="41">
        <f t="shared" si="2616"/>
        <v>0</v>
      </c>
      <c r="Z3706" s="41">
        <f t="shared" si="2616"/>
        <v>0</v>
      </c>
      <c r="AA3706" s="41">
        <f t="shared" si="2616"/>
        <v>0</v>
      </c>
      <c r="AB3706" s="41">
        <f t="shared" si="2616"/>
        <v>0</v>
      </c>
      <c r="AC3706" s="41">
        <f t="shared" si="2616"/>
        <v>0</v>
      </c>
      <c r="AD3706" s="41">
        <f t="shared" si="2616"/>
        <v>0</v>
      </c>
      <c r="AE3706" s="41">
        <f t="shared" si="2616"/>
        <v>0</v>
      </c>
      <c r="AF3706" s="41">
        <f t="shared" si="2616"/>
        <v>0</v>
      </c>
      <c r="AG3706" s="41">
        <f t="shared" si="2616"/>
        <v>0</v>
      </c>
      <c r="AH3706" s="41">
        <f t="shared" si="2616"/>
        <v>0</v>
      </c>
      <c r="AI3706" s="41">
        <f t="shared" si="2616"/>
        <v>0</v>
      </c>
      <c r="AJ3706" s="41">
        <f t="shared" si="2616"/>
        <v>0</v>
      </c>
      <c r="AK3706" s="41">
        <f t="shared" si="2616"/>
        <v>0</v>
      </c>
      <c r="AL3706" s="41">
        <f t="shared" si="2616"/>
        <v>0</v>
      </c>
      <c r="AM3706" s="41">
        <f t="shared" si="2616"/>
        <v>0</v>
      </c>
      <c r="AN3706" s="41">
        <f t="shared" si="2616"/>
        <v>0</v>
      </c>
      <c r="AO3706" s="41">
        <f t="shared" si="2616"/>
        <v>0</v>
      </c>
      <c r="AP3706" s="41">
        <f t="shared" si="2616"/>
        <v>0</v>
      </c>
      <c r="AQ3706" s="41">
        <f t="shared" si="2616"/>
        <v>0</v>
      </c>
      <c r="AR3706" s="41">
        <f t="shared" si="2616"/>
        <v>0</v>
      </c>
      <c r="AS3706" s="41">
        <f t="shared" si="2616"/>
        <v>0</v>
      </c>
      <c r="AT3706" s="41">
        <f t="shared" si="2616"/>
        <v>0</v>
      </c>
      <c r="AU3706" s="41">
        <f t="shared" si="2616"/>
        <v>0</v>
      </c>
      <c r="AV3706" s="41">
        <f t="shared" si="2616"/>
        <v>0</v>
      </c>
      <c r="AW3706" s="41">
        <f t="shared" si="2616"/>
        <v>0</v>
      </c>
      <c r="AX3706" s="41">
        <f t="shared" si="2616"/>
        <v>0</v>
      </c>
      <c r="AY3706" s="41">
        <f t="shared" si="2616"/>
        <v>0</v>
      </c>
      <c r="AZ3706" s="41">
        <f t="shared" si="2616"/>
        <v>0</v>
      </c>
      <c r="BA3706" s="41">
        <f t="shared" si="2616"/>
        <v>0</v>
      </c>
      <c r="BB3706" s="41">
        <f t="shared" si="2616"/>
        <v>0</v>
      </c>
      <c r="BC3706" s="41">
        <f t="shared" si="2616"/>
        <v>0</v>
      </c>
      <c r="BD3706" s="41">
        <f t="shared" si="2616"/>
        <v>0</v>
      </c>
    </row>
    <row r="3707" spans="1:56" ht="16" x14ac:dyDescent="0.2">
      <c r="B3707" s="11">
        <f t="shared" si="2606"/>
        <v>137</v>
      </c>
      <c r="C3707" s="12" t="str">
        <f t="shared" si="2606"/>
        <v>SAS HSR 4</v>
      </c>
      <c r="D3707" s="43" t="s">
        <v>252</v>
      </c>
      <c r="E3707" s="42" t="s">
        <v>286</v>
      </c>
      <c r="F3707" s="44"/>
      <c r="G3707" s="43" t="s">
        <v>253</v>
      </c>
      <c r="H3707" s="39">
        <v>0</v>
      </c>
      <c r="I3707" s="43" t="s">
        <v>254</v>
      </c>
      <c r="J3707" s="32">
        <v>44834</v>
      </c>
      <c r="K3707" s="24"/>
      <c r="L3707" s="20" t="s">
        <v>255</v>
      </c>
      <c r="M3707" s="72"/>
      <c r="N3707" s="72"/>
      <c r="O3707" s="41">
        <v>0</v>
      </c>
      <c r="P3707" s="41">
        <v>0</v>
      </c>
      <c r="Q3707" s="41">
        <v>0</v>
      </c>
      <c r="R3707" s="41">
        <v>0</v>
      </c>
      <c r="S3707" s="41">
        <v>0</v>
      </c>
      <c r="T3707" s="41">
        <v>0</v>
      </c>
      <c r="U3707" s="41">
        <v>0</v>
      </c>
      <c r="V3707" s="41">
        <v>0</v>
      </c>
      <c r="W3707" s="41">
        <v>0</v>
      </c>
      <c r="X3707" s="41">
        <v>0</v>
      </c>
      <c r="Y3707" s="41">
        <v>0</v>
      </c>
      <c r="Z3707" s="41">
        <v>0</v>
      </c>
      <c r="AA3707" s="41">
        <v>0</v>
      </c>
      <c r="AB3707" s="41">
        <v>0</v>
      </c>
      <c r="AC3707" s="41">
        <v>0</v>
      </c>
      <c r="AD3707" s="41">
        <v>0</v>
      </c>
      <c r="AE3707" s="41">
        <v>0</v>
      </c>
      <c r="AF3707" s="41">
        <v>0</v>
      </c>
      <c r="AG3707" s="41">
        <v>0</v>
      </c>
      <c r="AH3707" s="41">
        <v>0</v>
      </c>
      <c r="AI3707" s="41">
        <v>0</v>
      </c>
      <c r="AJ3707" s="41">
        <v>0</v>
      </c>
      <c r="AK3707" s="41">
        <v>0</v>
      </c>
      <c r="AL3707" s="41">
        <v>0</v>
      </c>
      <c r="AM3707" s="41">
        <v>0</v>
      </c>
      <c r="AN3707" s="41">
        <v>0</v>
      </c>
      <c r="AO3707" s="41">
        <v>0</v>
      </c>
      <c r="AP3707" s="41">
        <v>0</v>
      </c>
      <c r="AQ3707" s="41">
        <v>0</v>
      </c>
      <c r="AR3707" s="41">
        <v>0</v>
      </c>
      <c r="AS3707" s="41">
        <v>0</v>
      </c>
      <c r="AT3707" s="41">
        <v>0</v>
      </c>
      <c r="AU3707" s="41">
        <v>0</v>
      </c>
      <c r="AV3707" s="41">
        <v>0</v>
      </c>
      <c r="AW3707" s="41">
        <v>0</v>
      </c>
      <c r="AX3707" s="41">
        <v>0</v>
      </c>
      <c r="AY3707" s="41">
        <v>0</v>
      </c>
      <c r="AZ3707" s="41">
        <v>0</v>
      </c>
      <c r="BA3707" s="41">
        <v>0</v>
      </c>
      <c r="BB3707" s="41">
        <v>0</v>
      </c>
      <c r="BC3707" s="41">
        <v>0</v>
      </c>
      <c r="BD3707" s="41">
        <v>0</v>
      </c>
    </row>
    <row r="3708" spans="1:56" ht="16" x14ac:dyDescent="0.2">
      <c r="B3708" s="11">
        <f t="shared" si="2606"/>
        <v>137</v>
      </c>
      <c r="C3708" s="12" t="str">
        <f t="shared" si="2606"/>
        <v>SAS HSR 4</v>
      </c>
      <c r="D3708" s="43" t="s">
        <v>256</v>
      </c>
      <c r="E3708" s="32">
        <v>44834</v>
      </c>
      <c r="G3708" s="43" t="s">
        <v>257</v>
      </c>
      <c r="H3708" s="42">
        <v>0</v>
      </c>
      <c r="I3708" s="43" t="s">
        <v>258</v>
      </c>
      <c r="J3708" s="29">
        <v>60000</v>
      </c>
      <c r="K3708" s="23"/>
      <c r="L3708" s="33" t="s">
        <v>259</v>
      </c>
      <c r="M3708" s="73"/>
      <c r="N3708" s="73"/>
      <c r="O3708" s="45">
        <f>-(O3705+O3706)*IFERROR((O3695+O3699)/(O3697+O3701),0)</f>
        <v>0</v>
      </c>
      <c r="P3708" s="45">
        <f t="shared" ref="P3708:BD3708" si="2617">-(P3705+P3706)*IFERROR((P3695+P3699)/(P3697+P3701),0)</f>
        <v>-8423.9130434782601</v>
      </c>
      <c r="Q3708" s="45">
        <f t="shared" si="2617"/>
        <v>0</v>
      </c>
      <c r="R3708" s="45">
        <f t="shared" si="2617"/>
        <v>0</v>
      </c>
      <c r="S3708" s="45">
        <f t="shared" si="2617"/>
        <v>0</v>
      </c>
      <c r="T3708" s="45">
        <f t="shared" si="2617"/>
        <v>0</v>
      </c>
      <c r="U3708" s="45">
        <f t="shared" si="2617"/>
        <v>0</v>
      </c>
      <c r="V3708" s="45">
        <f t="shared" si="2617"/>
        <v>0</v>
      </c>
      <c r="W3708" s="45">
        <f t="shared" si="2617"/>
        <v>0</v>
      </c>
      <c r="X3708" s="45">
        <f t="shared" si="2617"/>
        <v>0</v>
      </c>
      <c r="Y3708" s="45">
        <f t="shared" si="2617"/>
        <v>0</v>
      </c>
      <c r="Z3708" s="45">
        <f t="shared" si="2617"/>
        <v>0</v>
      </c>
      <c r="AA3708" s="45">
        <f t="shared" si="2617"/>
        <v>0</v>
      </c>
      <c r="AB3708" s="45">
        <f t="shared" si="2617"/>
        <v>0</v>
      </c>
      <c r="AC3708" s="45">
        <f t="shared" si="2617"/>
        <v>0</v>
      </c>
      <c r="AD3708" s="45">
        <f t="shared" si="2617"/>
        <v>0</v>
      </c>
      <c r="AE3708" s="45">
        <f t="shared" si="2617"/>
        <v>0</v>
      </c>
      <c r="AF3708" s="45">
        <f t="shared" si="2617"/>
        <v>0</v>
      </c>
      <c r="AG3708" s="45">
        <f t="shared" si="2617"/>
        <v>0</v>
      </c>
      <c r="AH3708" s="45">
        <f t="shared" si="2617"/>
        <v>0</v>
      </c>
      <c r="AI3708" s="45">
        <f t="shared" si="2617"/>
        <v>0</v>
      </c>
      <c r="AJ3708" s="45">
        <f t="shared" si="2617"/>
        <v>0</v>
      </c>
      <c r="AK3708" s="45">
        <f t="shared" si="2617"/>
        <v>0</v>
      </c>
      <c r="AL3708" s="45">
        <f t="shared" si="2617"/>
        <v>0</v>
      </c>
      <c r="AM3708" s="45">
        <f t="shared" si="2617"/>
        <v>0</v>
      </c>
      <c r="AN3708" s="45">
        <f t="shared" si="2617"/>
        <v>0</v>
      </c>
      <c r="AO3708" s="45">
        <f t="shared" si="2617"/>
        <v>0</v>
      </c>
      <c r="AP3708" s="45">
        <f t="shared" si="2617"/>
        <v>0</v>
      </c>
      <c r="AQ3708" s="45">
        <f t="shared" si="2617"/>
        <v>0</v>
      </c>
      <c r="AR3708" s="45">
        <f t="shared" si="2617"/>
        <v>0</v>
      </c>
      <c r="AS3708" s="45">
        <f t="shared" si="2617"/>
        <v>0</v>
      </c>
      <c r="AT3708" s="45">
        <f t="shared" si="2617"/>
        <v>0</v>
      </c>
      <c r="AU3708" s="45">
        <f t="shared" si="2617"/>
        <v>0</v>
      </c>
      <c r="AV3708" s="45">
        <f t="shared" si="2617"/>
        <v>0</v>
      </c>
      <c r="AW3708" s="45">
        <f t="shared" si="2617"/>
        <v>0</v>
      </c>
      <c r="AX3708" s="45">
        <f t="shared" si="2617"/>
        <v>0</v>
      </c>
      <c r="AY3708" s="45">
        <f t="shared" si="2617"/>
        <v>0</v>
      </c>
      <c r="AZ3708" s="45">
        <f t="shared" si="2617"/>
        <v>0</v>
      </c>
      <c r="BA3708" s="45">
        <f t="shared" si="2617"/>
        <v>0</v>
      </c>
      <c r="BB3708" s="45">
        <f t="shared" si="2617"/>
        <v>0</v>
      </c>
      <c r="BC3708" s="45">
        <f t="shared" si="2617"/>
        <v>0</v>
      </c>
      <c r="BD3708" s="45">
        <f t="shared" si="2617"/>
        <v>0</v>
      </c>
    </row>
    <row r="3709" spans="1:56" ht="16" x14ac:dyDescent="0.2">
      <c r="B3709" s="11">
        <f t="shared" si="2606"/>
        <v>137</v>
      </c>
      <c r="C3709" s="12" t="str">
        <f t="shared" si="2606"/>
        <v>SAS HSR 4</v>
      </c>
      <c r="K3709" s="24"/>
      <c r="O3709" s="15"/>
      <c r="P3709" s="15"/>
      <c r="Q3709" s="15"/>
      <c r="R3709" s="15"/>
      <c r="S3709" s="15"/>
      <c r="T3709" s="15"/>
      <c r="U3709" s="15"/>
      <c r="V3709" s="15"/>
      <c r="W3709" s="15"/>
      <c r="X3709" s="15"/>
      <c r="Y3709" s="15"/>
      <c r="Z3709" s="15"/>
      <c r="AA3709" s="15"/>
      <c r="AB3709" s="15"/>
      <c r="AC3709" s="15"/>
      <c r="AD3709" s="15"/>
      <c r="AE3709" s="15"/>
      <c r="AF3709" s="15"/>
      <c r="AG3709" s="15"/>
      <c r="AH3709" s="15"/>
      <c r="AI3709" s="15"/>
      <c r="AJ3709" s="15"/>
      <c r="AK3709" s="15"/>
      <c r="AL3709" s="15"/>
      <c r="AM3709" s="15"/>
      <c r="AN3709" s="15"/>
      <c r="AO3709" s="15"/>
      <c r="AP3709" s="15"/>
      <c r="AQ3709" s="15"/>
      <c r="AR3709" s="15"/>
      <c r="AS3709" s="15"/>
      <c r="AT3709" s="15"/>
      <c r="AU3709" s="15"/>
      <c r="AV3709" s="15"/>
      <c r="AW3709" s="15"/>
      <c r="AX3709" s="15"/>
      <c r="AY3709" s="15"/>
      <c r="AZ3709" s="15"/>
      <c r="BA3709" s="15"/>
      <c r="BB3709" s="15"/>
      <c r="BC3709" s="15"/>
      <c r="BD3709" s="15"/>
    </row>
    <row r="3710" spans="1:56" ht="16" x14ac:dyDescent="0.2">
      <c r="B3710" s="11">
        <f t="shared" si="2606"/>
        <v>137</v>
      </c>
      <c r="C3710" s="12" t="str">
        <f t="shared" si="2606"/>
        <v>SAS HSR 4</v>
      </c>
      <c r="G3710" s="46" t="s">
        <v>229</v>
      </c>
      <c r="H3710" s="104">
        <v>0</v>
      </c>
      <c r="I3710" s="105"/>
      <c r="J3710" s="106"/>
      <c r="K3710" s="23"/>
      <c r="L3710" s="47" t="s">
        <v>4</v>
      </c>
      <c r="M3710" s="81"/>
      <c r="N3710" s="81"/>
      <c r="O3710" s="48">
        <f>SUM(O3705:O3708)</f>
        <v>9171.9740425329092</v>
      </c>
      <c r="P3710" s="48">
        <f t="shared" ref="P3710:BD3710" si="2618">SUM(P3705:P3708)</f>
        <v>4076.0869565217399</v>
      </c>
      <c r="Q3710" s="48">
        <f t="shared" si="2618"/>
        <v>12500</v>
      </c>
      <c r="R3710" s="48">
        <f t="shared" si="2618"/>
        <v>12500</v>
      </c>
      <c r="S3710" s="48">
        <f t="shared" si="2618"/>
        <v>12597.826086956522</v>
      </c>
      <c r="T3710" s="48">
        <f t="shared" si="2618"/>
        <v>15150</v>
      </c>
      <c r="U3710" s="48">
        <f t="shared" si="2618"/>
        <v>15150</v>
      </c>
      <c r="V3710" s="48">
        <f t="shared" si="2618"/>
        <v>15150</v>
      </c>
      <c r="W3710" s="48">
        <f t="shared" si="2618"/>
        <v>15248.80434782609</v>
      </c>
      <c r="X3710" s="48">
        <f t="shared" si="2618"/>
        <v>15301.5</v>
      </c>
      <c r="Y3710" s="48">
        <f t="shared" si="2618"/>
        <v>15301.5</v>
      </c>
      <c r="Z3710" s="48">
        <f t="shared" si="2618"/>
        <v>15301.5</v>
      </c>
      <c r="AA3710" s="48">
        <f t="shared" si="2618"/>
        <v>15401.292391304347</v>
      </c>
      <c r="AB3710" s="48">
        <f t="shared" si="2618"/>
        <v>15454.515000000001</v>
      </c>
      <c r="AC3710" s="48">
        <f t="shared" si="2618"/>
        <v>15454.515000000001</v>
      </c>
      <c r="AD3710" s="48">
        <f t="shared" si="2618"/>
        <v>15454.515000000001</v>
      </c>
      <c r="AE3710" s="48">
        <f t="shared" si="2618"/>
        <v>15555.305315217394</v>
      </c>
      <c r="AF3710" s="48">
        <f t="shared" si="2618"/>
        <v>15609.060150000001</v>
      </c>
      <c r="AG3710" s="48">
        <f t="shared" si="2618"/>
        <v>15609.060150000001</v>
      </c>
      <c r="AH3710" s="48">
        <f t="shared" si="2618"/>
        <v>15609.060150000001</v>
      </c>
      <c r="AI3710" s="48">
        <f t="shared" si="2618"/>
        <v>15710.858368369569</v>
      </c>
      <c r="AJ3710" s="48">
        <f t="shared" si="2618"/>
        <v>15765.150751500003</v>
      </c>
      <c r="AK3710" s="48">
        <f t="shared" si="2618"/>
        <v>15765.150751500003</v>
      </c>
      <c r="AL3710" s="48">
        <f t="shared" si="2618"/>
        <v>15765.150751500003</v>
      </c>
      <c r="AM3710" s="48">
        <f t="shared" si="2618"/>
        <v>15867.966952053264</v>
      </c>
      <c r="AN3710" s="48">
        <f t="shared" si="2618"/>
        <v>15922.802259015001</v>
      </c>
      <c r="AO3710" s="48">
        <f t="shared" si="2618"/>
        <v>15922.802259015001</v>
      </c>
      <c r="AP3710" s="48">
        <f t="shared" si="2618"/>
        <v>15922.802259015001</v>
      </c>
      <c r="AQ3710" s="48">
        <f t="shared" si="2618"/>
        <v>16026.646621573796</v>
      </c>
      <c r="AR3710" s="48">
        <f t="shared" si="2618"/>
        <v>16082.030281605154</v>
      </c>
      <c r="AS3710" s="48">
        <f t="shared" si="2618"/>
        <v>16082.030281605154</v>
      </c>
      <c r="AT3710" s="48">
        <f t="shared" si="2618"/>
        <v>16082.030281605154</v>
      </c>
      <c r="AU3710" s="48">
        <f t="shared" si="2618"/>
        <v>16186.913087789537</v>
      </c>
      <c r="AV3710" s="48">
        <f t="shared" si="2618"/>
        <v>16242.850584421207</v>
      </c>
      <c r="AW3710" s="48">
        <f t="shared" si="2618"/>
        <v>16242.850584421207</v>
      </c>
      <c r="AX3710" s="48">
        <f t="shared" si="2618"/>
        <v>16242.850584421207</v>
      </c>
      <c r="AY3710" s="48">
        <f t="shared" si="2618"/>
        <v>16348.782218667433</v>
      </c>
      <c r="AZ3710" s="48">
        <f t="shared" si="2618"/>
        <v>16405.279090265416</v>
      </c>
      <c r="BA3710" s="48">
        <f t="shared" si="2618"/>
        <v>16405.279090265416</v>
      </c>
      <c r="BB3710" s="48">
        <f t="shared" si="2618"/>
        <v>16405.279090265416</v>
      </c>
      <c r="BC3710" s="48">
        <f t="shared" si="2618"/>
        <v>16512.27004085411</v>
      </c>
      <c r="BD3710" s="48">
        <f t="shared" si="2618"/>
        <v>16569.331881168073</v>
      </c>
    </row>
    <row r="3711" spans="1:56" ht="16" x14ac:dyDescent="0.2">
      <c r="B3711" s="11">
        <f t="shared" ref="B3711:C3716" si="2619">B3710</f>
        <v>137</v>
      </c>
      <c r="C3711" s="12" t="str">
        <f t="shared" si="2619"/>
        <v>SAS HSR 4</v>
      </c>
      <c r="D3711" s="46" t="s">
        <v>260</v>
      </c>
      <c r="E3711" s="32">
        <v>44835</v>
      </c>
      <c r="F3711" s="15"/>
      <c r="G3711" s="46" t="s">
        <v>261</v>
      </c>
      <c r="H3711" s="46" t="s">
        <v>237</v>
      </c>
      <c r="I3711" s="46" t="s">
        <v>238</v>
      </c>
      <c r="J3711" s="46" t="s">
        <v>239</v>
      </c>
      <c r="K3711" s="23"/>
      <c r="O3711" s="15"/>
      <c r="P3711" s="15"/>
      <c r="Q3711" s="15"/>
      <c r="R3711" s="15"/>
      <c r="S3711" s="15"/>
      <c r="T3711" s="15"/>
      <c r="U3711" s="15"/>
      <c r="V3711" s="15"/>
      <c r="W3711" s="15"/>
      <c r="X3711" s="15"/>
      <c r="Y3711" s="15"/>
      <c r="Z3711" s="15"/>
      <c r="AA3711" s="15"/>
      <c r="AB3711" s="15"/>
      <c r="AC3711" s="15"/>
      <c r="AD3711" s="15"/>
      <c r="AE3711" s="15"/>
      <c r="AF3711" s="15"/>
      <c r="AG3711" s="15"/>
      <c r="AH3711" s="15"/>
      <c r="AI3711" s="15"/>
      <c r="AJ3711" s="15"/>
      <c r="AK3711" s="15"/>
      <c r="AL3711" s="15"/>
      <c r="AM3711" s="15"/>
      <c r="AN3711" s="15"/>
      <c r="AO3711" s="15"/>
      <c r="AP3711" s="15"/>
      <c r="AQ3711" s="15"/>
      <c r="AR3711" s="15"/>
      <c r="AS3711" s="15"/>
      <c r="AT3711" s="15"/>
      <c r="AU3711" s="15"/>
      <c r="AV3711" s="15"/>
      <c r="AW3711" s="15"/>
      <c r="AX3711" s="15"/>
      <c r="AY3711" s="15"/>
      <c r="AZ3711" s="15"/>
      <c r="BA3711" s="15"/>
      <c r="BB3711" s="15"/>
      <c r="BC3711" s="15"/>
      <c r="BD3711" s="15"/>
    </row>
    <row r="3712" spans="1:56" ht="16" x14ac:dyDescent="0.2">
      <c r="B3712" s="11">
        <f t="shared" si="2619"/>
        <v>137</v>
      </c>
      <c r="C3712" s="12" t="str">
        <f t="shared" si="2619"/>
        <v>SAS HSR 4</v>
      </c>
      <c r="D3712" s="46" t="s">
        <v>262</v>
      </c>
      <c r="E3712" s="31">
        <v>60000</v>
      </c>
      <c r="F3712" s="15"/>
      <c r="G3712" s="49" t="s">
        <v>263</v>
      </c>
      <c r="H3712" s="31">
        <v>50000</v>
      </c>
      <c r="I3712" s="32">
        <v>44835</v>
      </c>
      <c r="J3712" s="32">
        <v>45199</v>
      </c>
      <c r="K3712" s="23"/>
      <c r="L3712" s="50" t="s">
        <v>264</v>
      </c>
      <c r="M3712" s="70"/>
      <c r="N3712" s="70"/>
      <c r="O3712" s="40">
        <f t="shared" ref="O3712:BD3712" si="2620">IFERROR(((O$3&gt;=$E3711)*(O$2&lt;=$E3711))*$E3715,"")</f>
        <v>0</v>
      </c>
      <c r="P3712" s="40">
        <f t="shared" si="2620"/>
        <v>0</v>
      </c>
      <c r="Q3712" s="40">
        <f t="shared" si="2620"/>
        <v>0</v>
      </c>
      <c r="R3712" s="40">
        <f t="shared" si="2620"/>
        <v>0</v>
      </c>
      <c r="S3712" s="40">
        <f t="shared" si="2620"/>
        <v>0</v>
      </c>
      <c r="T3712" s="40">
        <f t="shared" si="2620"/>
        <v>0</v>
      </c>
      <c r="U3712" s="40">
        <f t="shared" si="2620"/>
        <v>0</v>
      </c>
      <c r="V3712" s="40">
        <f t="shared" si="2620"/>
        <v>0</v>
      </c>
      <c r="W3712" s="40">
        <f t="shared" si="2620"/>
        <v>0</v>
      </c>
      <c r="X3712" s="40">
        <f t="shared" si="2620"/>
        <v>0</v>
      </c>
      <c r="Y3712" s="40">
        <f t="shared" si="2620"/>
        <v>0</v>
      </c>
      <c r="Z3712" s="40">
        <f t="shared" si="2620"/>
        <v>0</v>
      </c>
      <c r="AA3712" s="40">
        <f t="shared" si="2620"/>
        <v>0</v>
      </c>
      <c r="AB3712" s="40">
        <f t="shared" si="2620"/>
        <v>0</v>
      </c>
      <c r="AC3712" s="40">
        <f t="shared" si="2620"/>
        <v>0</v>
      </c>
      <c r="AD3712" s="40">
        <f t="shared" si="2620"/>
        <v>0</v>
      </c>
      <c r="AE3712" s="40">
        <f t="shared" si="2620"/>
        <v>0</v>
      </c>
      <c r="AF3712" s="40">
        <f t="shared" si="2620"/>
        <v>0</v>
      </c>
      <c r="AG3712" s="40">
        <f t="shared" si="2620"/>
        <v>0</v>
      </c>
      <c r="AH3712" s="40">
        <f t="shared" si="2620"/>
        <v>0</v>
      </c>
      <c r="AI3712" s="40">
        <f t="shared" si="2620"/>
        <v>0</v>
      </c>
      <c r="AJ3712" s="40">
        <f t="shared" si="2620"/>
        <v>0</v>
      </c>
      <c r="AK3712" s="40">
        <f t="shared" si="2620"/>
        <v>0</v>
      </c>
      <c r="AL3712" s="40">
        <f t="shared" si="2620"/>
        <v>0</v>
      </c>
      <c r="AM3712" s="40">
        <f t="shared" si="2620"/>
        <v>0</v>
      </c>
      <c r="AN3712" s="40">
        <f t="shared" si="2620"/>
        <v>0</v>
      </c>
      <c r="AO3712" s="40">
        <f t="shared" si="2620"/>
        <v>0</v>
      </c>
      <c r="AP3712" s="40">
        <f t="shared" si="2620"/>
        <v>0</v>
      </c>
      <c r="AQ3712" s="40">
        <f t="shared" si="2620"/>
        <v>0</v>
      </c>
      <c r="AR3712" s="40">
        <f t="shared" si="2620"/>
        <v>0</v>
      </c>
      <c r="AS3712" s="40">
        <f t="shared" si="2620"/>
        <v>0</v>
      </c>
      <c r="AT3712" s="40">
        <f t="shared" si="2620"/>
        <v>0</v>
      </c>
      <c r="AU3712" s="40">
        <f t="shared" si="2620"/>
        <v>0</v>
      </c>
      <c r="AV3712" s="40">
        <f t="shared" si="2620"/>
        <v>0</v>
      </c>
      <c r="AW3712" s="40">
        <f t="shared" si="2620"/>
        <v>0</v>
      </c>
      <c r="AX3712" s="40">
        <f t="shared" si="2620"/>
        <v>0</v>
      </c>
      <c r="AY3712" s="40">
        <f t="shared" si="2620"/>
        <v>0</v>
      </c>
      <c r="AZ3712" s="40">
        <f t="shared" si="2620"/>
        <v>0</v>
      </c>
      <c r="BA3712" s="40">
        <f t="shared" si="2620"/>
        <v>0</v>
      </c>
      <c r="BB3712" s="40">
        <f t="shared" si="2620"/>
        <v>0</v>
      </c>
      <c r="BC3712" s="40">
        <f t="shared" si="2620"/>
        <v>0</v>
      </c>
      <c r="BD3712" s="40">
        <f t="shared" si="2620"/>
        <v>0</v>
      </c>
    </row>
    <row r="3713" spans="1:56" ht="16" x14ac:dyDescent="0.2">
      <c r="B3713" s="11">
        <f t="shared" si="2619"/>
        <v>137</v>
      </c>
      <c r="C3713" s="12" t="str">
        <f t="shared" si="2619"/>
        <v>SAS HSR 4</v>
      </c>
      <c r="D3713" s="46" t="s">
        <v>24</v>
      </c>
      <c r="E3713" s="51">
        <f>IF(E3711&gt;MAX($O$3:$BD$3),BD3702,
IF(E3711&lt;MIN($O$3:$BD$3),1,SUMIFS($O3703:$BD3703,$O$2:$BD$2,"&lt;="&amp;E3711,$O$3:$BD$3,"&gt;="&amp;E3711)))</f>
        <v>1.02</v>
      </c>
      <c r="F3713" s="15"/>
      <c r="G3713" s="49" t="s">
        <v>265</v>
      </c>
      <c r="H3713" s="31">
        <v>0</v>
      </c>
      <c r="I3713" s="32">
        <v>0</v>
      </c>
      <c r="J3713" s="32">
        <v>0</v>
      </c>
      <c r="K3713" s="23"/>
      <c r="L3713" s="52" t="s">
        <v>266</v>
      </c>
      <c r="M3713" s="72"/>
      <c r="N3713" s="72"/>
      <c r="O3713" s="41">
        <f t="shared" ref="O3713:BD3713" si="2621">IFERROR(((O$3&gt;=$E3708)*(O$2&lt;=$E3708))*$H3716,"")</f>
        <v>200000</v>
      </c>
      <c r="P3713" s="41">
        <f t="shared" si="2621"/>
        <v>0</v>
      </c>
      <c r="Q3713" s="41">
        <f t="shared" si="2621"/>
        <v>0</v>
      </c>
      <c r="R3713" s="41">
        <f t="shared" si="2621"/>
        <v>0</v>
      </c>
      <c r="S3713" s="41">
        <f t="shared" si="2621"/>
        <v>0</v>
      </c>
      <c r="T3713" s="41">
        <f t="shared" si="2621"/>
        <v>0</v>
      </c>
      <c r="U3713" s="41">
        <f t="shared" si="2621"/>
        <v>0</v>
      </c>
      <c r="V3713" s="41">
        <f t="shared" si="2621"/>
        <v>0</v>
      </c>
      <c r="W3713" s="41">
        <f t="shared" si="2621"/>
        <v>0</v>
      </c>
      <c r="X3713" s="41">
        <f t="shared" si="2621"/>
        <v>0</v>
      </c>
      <c r="Y3713" s="41">
        <f t="shared" si="2621"/>
        <v>0</v>
      </c>
      <c r="Z3713" s="41">
        <f t="shared" si="2621"/>
        <v>0</v>
      </c>
      <c r="AA3713" s="41">
        <f t="shared" si="2621"/>
        <v>0</v>
      </c>
      <c r="AB3713" s="41">
        <f t="shared" si="2621"/>
        <v>0</v>
      </c>
      <c r="AC3713" s="41">
        <f t="shared" si="2621"/>
        <v>0</v>
      </c>
      <c r="AD3713" s="41">
        <f t="shared" si="2621"/>
        <v>0</v>
      </c>
      <c r="AE3713" s="41">
        <f t="shared" si="2621"/>
        <v>0</v>
      </c>
      <c r="AF3713" s="41">
        <f t="shared" si="2621"/>
        <v>0</v>
      </c>
      <c r="AG3713" s="41">
        <f t="shared" si="2621"/>
        <v>0</v>
      </c>
      <c r="AH3713" s="41">
        <f t="shared" si="2621"/>
        <v>0</v>
      </c>
      <c r="AI3713" s="41">
        <f t="shared" si="2621"/>
        <v>0</v>
      </c>
      <c r="AJ3713" s="41">
        <f t="shared" si="2621"/>
        <v>0</v>
      </c>
      <c r="AK3713" s="41">
        <f t="shared" si="2621"/>
        <v>0</v>
      </c>
      <c r="AL3713" s="41">
        <f t="shared" si="2621"/>
        <v>0</v>
      </c>
      <c r="AM3713" s="41">
        <f t="shared" si="2621"/>
        <v>0</v>
      </c>
      <c r="AN3713" s="41">
        <f t="shared" si="2621"/>
        <v>0</v>
      </c>
      <c r="AO3713" s="41">
        <f t="shared" si="2621"/>
        <v>0</v>
      </c>
      <c r="AP3713" s="41">
        <f t="shared" si="2621"/>
        <v>0</v>
      </c>
      <c r="AQ3713" s="41">
        <f t="shared" si="2621"/>
        <v>0</v>
      </c>
      <c r="AR3713" s="41">
        <f t="shared" si="2621"/>
        <v>0</v>
      </c>
      <c r="AS3713" s="41">
        <f t="shared" si="2621"/>
        <v>0</v>
      </c>
      <c r="AT3713" s="41">
        <f t="shared" si="2621"/>
        <v>0</v>
      </c>
      <c r="AU3713" s="41">
        <f t="shared" si="2621"/>
        <v>0</v>
      </c>
      <c r="AV3713" s="41">
        <f t="shared" si="2621"/>
        <v>0</v>
      </c>
      <c r="AW3713" s="41">
        <f t="shared" si="2621"/>
        <v>0</v>
      </c>
      <c r="AX3713" s="41">
        <f t="shared" si="2621"/>
        <v>0</v>
      </c>
      <c r="AY3713" s="41">
        <f t="shared" si="2621"/>
        <v>0</v>
      </c>
      <c r="AZ3713" s="41">
        <f t="shared" si="2621"/>
        <v>0</v>
      </c>
      <c r="BA3713" s="41">
        <f t="shared" si="2621"/>
        <v>0</v>
      </c>
      <c r="BB3713" s="41">
        <f t="shared" si="2621"/>
        <v>0</v>
      </c>
      <c r="BC3713" s="41">
        <f t="shared" si="2621"/>
        <v>0</v>
      </c>
      <c r="BD3713" s="41">
        <f t="shared" si="2621"/>
        <v>0</v>
      </c>
    </row>
    <row r="3714" spans="1:56" ht="16" x14ac:dyDescent="0.2">
      <c r="B3714" s="11">
        <f t="shared" si="2619"/>
        <v>137</v>
      </c>
      <c r="C3714" s="12" t="str">
        <f t="shared" si="2619"/>
        <v>SAS HSR 4</v>
      </c>
      <c r="D3714" s="46" t="s">
        <v>8</v>
      </c>
      <c r="E3714" s="42">
        <v>2</v>
      </c>
      <c r="F3714" s="15"/>
      <c r="G3714" s="49" t="s">
        <v>267</v>
      </c>
      <c r="H3714" s="31">
        <v>0</v>
      </c>
      <c r="I3714" s="32">
        <v>0</v>
      </c>
      <c r="J3714" s="32">
        <v>0</v>
      </c>
      <c r="L3714" s="52" t="s">
        <v>268</v>
      </c>
      <c r="M3714" s="72"/>
      <c r="N3714" s="72"/>
      <c r="O3714" s="41">
        <f t="shared" ref="O3714:BD3714" si="2622">IFERROR(((O$3&gt;=$E3711)*(O$2&lt;=$E3711))*$J3716,"")</f>
        <v>0</v>
      </c>
      <c r="P3714" s="41">
        <f t="shared" si="2622"/>
        <v>0</v>
      </c>
      <c r="Q3714" s="41">
        <f t="shared" si="2622"/>
        <v>0</v>
      </c>
      <c r="R3714" s="41">
        <f t="shared" si="2622"/>
        <v>0</v>
      </c>
      <c r="S3714" s="41">
        <f t="shared" si="2622"/>
        <v>0</v>
      </c>
      <c r="T3714" s="41">
        <f t="shared" si="2622"/>
        <v>0</v>
      </c>
      <c r="U3714" s="41">
        <f t="shared" si="2622"/>
        <v>0</v>
      </c>
      <c r="V3714" s="41">
        <f t="shared" si="2622"/>
        <v>0</v>
      </c>
      <c r="W3714" s="41">
        <f t="shared" si="2622"/>
        <v>0</v>
      </c>
      <c r="X3714" s="41">
        <f t="shared" si="2622"/>
        <v>0</v>
      </c>
      <c r="Y3714" s="41">
        <f t="shared" si="2622"/>
        <v>0</v>
      </c>
      <c r="Z3714" s="41">
        <f t="shared" si="2622"/>
        <v>0</v>
      </c>
      <c r="AA3714" s="41">
        <f t="shared" si="2622"/>
        <v>0</v>
      </c>
      <c r="AB3714" s="41">
        <f t="shared" si="2622"/>
        <v>0</v>
      </c>
      <c r="AC3714" s="41">
        <f t="shared" si="2622"/>
        <v>0</v>
      </c>
      <c r="AD3714" s="41">
        <f t="shared" si="2622"/>
        <v>0</v>
      </c>
      <c r="AE3714" s="41">
        <f t="shared" si="2622"/>
        <v>0</v>
      </c>
      <c r="AF3714" s="41">
        <f t="shared" si="2622"/>
        <v>0</v>
      </c>
      <c r="AG3714" s="41">
        <f t="shared" si="2622"/>
        <v>0</v>
      </c>
      <c r="AH3714" s="41">
        <f t="shared" si="2622"/>
        <v>0</v>
      </c>
      <c r="AI3714" s="41">
        <f t="shared" si="2622"/>
        <v>0</v>
      </c>
      <c r="AJ3714" s="41">
        <f t="shared" si="2622"/>
        <v>0</v>
      </c>
      <c r="AK3714" s="41">
        <f t="shared" si="2622"/>
        <v>0</v>
      </c>
      <c r="AL3714" s="41">
        <f t="shared" si="2622"/>
        <v>0</v>
      </c>
      <c r="AM3714" s="41">
        <f t="shared" si="2622"/>
        <v>0</v>
      </c>
      <c r="AN3714" s="41">
        <f t="shared" si="2622"/>
        <v>0</v>
      </c>
      <c r="AO3714" s="41">
        <f t="shared" si="2622"/>
        <v>0</v>
      </c>
      <c r="AP3714" s="41">
        <f t="shared" si="2622"/>
        <v>0</v>
      </c>
      <c r="AQ3714" s="41">
        <f t="shared" si="2622"/>
        <v>0</v>
      </c>
      <c r="AR3714" s="41">
        <f t="shared" si="2622"/>
        <v>0</v>
      </c>
      <c r="AS3714" s="41">
        <f t="shared" si="2622"/>
        <v>0</v>
      </c>
      <c r="AT3714" s="41">
        <f t="shared" si="2622"/>
        <v>0</v>
      </c>
      <c r="AU3714" s="41">
        <f t="shared" si="2622"/>
        <v>0</v>
      </c>
      <c r="AV3714" s="41">
        <f t="shared" si="2622"/>
        <v>0</v>
      </c>
      <c r="AW3714" s="41">
        <f t="shared" si="2622"/>
        <v>0</v>
      </c>
      <c r="AX3714" s="41">
        <f t="shared" si="2622"/>
        <v>0</v>
      </c>
      <c r="AY3714" s="41">
        <f t="shared" si="2622"/>
        <v>0</v>
      </c>
      <c r="AZ3714" s="41">
        <f t="shared" si="2622"/>
        <v>0</v>
      </c>
      <c r="BA3714" s="41">
        <f t="shared" si="2622"/>
        <v>0</v>
      </c>
      <c r="BB3714" s="41">
        <f t="shared" si="2622"/>
        <v>0</v>
      </c>
      <c r="BC3714" s="41">
        <f t="shared" si="2622"/>
        <v>0</v>
      </c>
      <c r="BD3714" s="41">
        <f t="shared" si="2622"/>
        <v>0</v>
      </c>
    </row>
    <row r="3715" spans="1:56" ht="16" x14ac:dyDescent="0.2">
      <c r="B3715" s="11">
        <f t="shared" si="2619"/>
        <v>137</v>
      </c>
      <c r="C3715" s="12" t="str">
        <f t="shared" si="2619"/>
        <v>SAS HSR 4</v>
      </c>
      <c r="D3715" s="46" t="s">
        <v>269</v>
      </c>
      <c r="E3715" s="31">
        <v>0</v>
      </c>
      <c r="F3715" s="15"/>
      <c r="G3715" s="53"/>
      <c r="H3715" s="15"/>
      <c r="I3715" s="15"/>
      <c r="J3715" s="23"/>
      <c r="L3715" s="52" t="s">
        <v>270</v>
      </c>
      <c r="M3715" s="72"/>
      <c r="N3715" s="72"/>
      <c r="O3715" s="41">
        <f t="shared" ref="O3715:BD3715" si="2623">IFERROR(((O$3&gt;=$J3705)*(O$2&lt;=$J3705))*$E3716,"")</f>
        <v>0</v>
      </c>
      <c r="P3715" s="41">
        <f t="shared" si="2623"/>
        <v>0</v>
      </c>
      <c r="Q3715" s="41">
        <f t="shared" si="2623"/>
        <v>0</v>
      </c>
      <c r="R3715" s="41">
        <f t="shared" si="2623"/>
        <v>0</v>
      </c>
      <c r="S3715" s="41">
        <f t="shared" si="2623"/>
        <v>0</v>
      </c>
      <c r="T3715" s="41">
        <f t="shared" si="2623"/>
        <v>0</v>
      </c>
      <c r="U3715" s="41">
        <f t="shared" si="2623"/>
        <v>0</v>
      </c>
      <c r="V3715" s="41">
        <f t="shared" si="2623"/>
        <v>0</v>
      </c>
      <c r="W3715" s="41">
        <f t="shared" si="2623"/>
        <v>0</v>
      </c>
      <c r="X3715" s="41">
        <f t="shared" si="2623"/>
        <v>0</v>
      </c>
      <c r="Y3715" s="41">
        <f t="shared" si="2623"/>
        <v>0</v>
      </c>
      <c r="Z3715" s="41">
        <f t="shared" si="2623"/>
        <v>0</v>
      </c>
      <c r="AA3715" s="41">
        <f t="shared" si="2623"/>
        <v>0</v>
      </c>
      <c r="AB3715" s="41">
        <f t="shared" si="2623"/>
        <v>0</v>
      </c>
      <c r="AC3715" s="41">
        <f t="shared" si="2623"/>
        <v>0</v>
      </c>
      <c r="AD3715" s="41">
        <f t="shared" si="2623"/>
        <v>0</v>
      </c>
      <c r="AE3715" s="41">
        <f t="shared" si="2623"/>
        <v>0</v>
      </c>
      <c r="AF3715" s="41">
        <f t="shared" si="2623"/>
        <v>0</v>
      </c>
      <c r="AG3715" s="41">
        <f t="shared" si="2623"/>
        <v>0</v>
      </c>
      <c r="AH3715" s="41">
        <f t="shared" si="2623"/>
        <v>0</v>
      </c>
      <c r="AI3715" s="41">
        <f t="shared" si="2623"/>
        <v>0</v>
      </c>
      <c r="AJ3715" s="41">
        <f t="shared" si="2623"/>
        <v>0</v>
      </c>
      <c r="AK3715" s="41">
        <f t="shared" si="2623"/>
        <v>0</v>
      </c>
      <c r="AL3715" s="41">
        <f t="shared" si="2623"/>
        <v>0</v>
      </c>
      <c r="AM3715" s="41">
        <f t="shared" si="2623"/>
        <v>0</v>
      </c>
      <c r="AN3715" s="41">
        <f t="shared" si="2623"/>
        <v>0</v>
      </c>
      <c r="AO3715" s="41">
        <f t="shared" si="2623"/>
        <v>0</v>
      </c>
      <c r="AP3715" s="41">
        <f t="shared" si="2623"/>
        <v>0</v>
      </c>
      <c r="AQ3715" s="41">
        <f t="shared" si="2623"/>
        <v>0</v>
      </c>
      <c r="AR3715" s="41">
        <f t="shared" si="2623"/>
        <v>0</v>
      </c>
      <c r="AS3715" s="41">
        <f t="shared" si="2623"/>
        <v>0</v>
      </c>
      <c r="AT3715" s="41">
        <f t="shared" si="2623"/>
        <v>0</v>
      </c>
      <c r="AU3715" s="41">
        <f t="shared" si="2623"/>
        <v>0</v>
      </c>
      <c r="AV3715" s="41">
        <f t="shared" si="2623"/>
        <v>0</v>
      </c>
      <c r="AW3715" s="41">
        <f t="shared" si="2623"/>
        <v>0</v>
      </c>
      <c r="AX3715" s="41">
        <f t="shared" si="2623"/>
        <v>0</v>
      </c>
      <c r="AY3715" s="41">
        <f t="shared" si="2623"/>
        <v>0</v>
      </c>
      <c r="AZ3715" s="41">
        <f t="shared" si="2623"/>
        <v>0</v>
      </c>
      <c r="BA3715" s="41">
        <f t="shared" si="2623"/>
        <v>0</v>
      </c>
      <c r="BB3715" s="41">
        <f t="shared" si="2623"/>
        <v>0</v>
      </c>
      <c r="BC3715" s="41">
        <f t="shared" si="2623"/>
        <v>0</v>
      </c>
      <c r="BD3715" s="41">
        <f t="shared" si="2623"/>
        <v>0</v>
      </c>
    </row>
    <row r="3716" spans="1:56" ht="16" x14ac:dyDescent="0.2">
      <c r="B3716" s="11">
        <f t="shared" si="2619"/>
        <v>137</v>
      </c>
      <c r="C3716" s="12" t="str">
        <f t="shared" si="2619"/>
        <v>SAS HSR 4</v>
      </c>
      <c r="D3716" s="46" t="s">
        <v>270</v>
      </c>
      <c r="E3716" s="31">
        <v>0</v>
      </c>
      <c r="F3716" s="15"/>
      <c r="G3716" s="46" t="s">
        <v>266</v>
      </c>
      <c r="H3716" s="31">
        <v>200000</v>
      </c>
      <c r="I3716" s="46" t="s">
        <v>268</v>
      </c>
      <c r="J3716" s="31">
        <v>0</v>
      </c>
      <c r="L3716" s="54" t="s">
        <v>271</v>
      </c>
      <c r="M3716" s="73"/>
      <c r="N3716" s="73"/>
      <c r="O3716" s="45">
        <f t="shared" ref="O3716:BD3716" si="2624">IFERROR(-($E3697+$H3697+$J3697)*O3698,"")</f>
        <v>0</v>
      </c>
      <c r="P3716" s="45">
        <f t="shared" si="2624"/>
        <v>0</v>
      </c>
      <c r="Q3716" s="45">
        <f t="shared" si="2624"/>
        <v>0</v>
      </c>
      <c r="R3716" s="45">
        <f t="shared" si="2624"/>
        <v>0</v>
      </c>
      <c r="S3716" s="45">
        <f t="shared" si="2624"/>
        <v>0</v>
      </c>
      <c r="T3716" s="45">
        <f t="shared" si="2624"/>
        <v>0</v>
      </c>
      <c r="U3716" s="45">
        <f t="shared" si="2624"/>
        <v>0</v>
      </c>
      <c r="V3716" s="45">
        <f t="shared" si="2624"/>
        <v>0</v>
      </c>
      <c r="W3716" s="45">
        <f t="shared" si="2624"/>
        <v>0</v>
      </c>
      <c r="X3716" s="45">
        <f t="shared" si="2624"/>
        <v>0</v>
      </c>
      <c r="Y3716" s="45">
        <f t="shared" si="2624"/>
        <v>0</v>
      </c>
      <c r="Z3716" s="45">
        <f t="shared" si="2624"/>
        <v>0</v>
      </c>
      <c r="AA3716" s="45">
        <f t="shared" si="2624"/>
        <v>0</v>
      </c>
      <c r="AB3716" s="45">
        <f t="shared" si="2624"/>
        <v>0</v>
      </c>
      <c r="AC3716" s="45">
        <f t="shared" si="2624"/>
        <v>0</v>
      </c>
      <c r="AD3716" s="45">
        <f t="shared" si="2624"/>
        <v>0</v>
      </c>
      <c r="AE3716" s="45">
        <f t="shared" si="2624"/>
        <v>0</v>
      </c>
      <c r="AF3716" s="45">
        <f t="shared" si="2624"/>
        <v>0</v>
      </c>
      <c r="AG3716" s="45">
        <f t="shared" si="2624"/>
        <v>0</v>
      </c>
      <c r="AH3716" s="45">
        <f t="shared" si="2624"/>
        <v>0</v>
      </c>
      <c r="AI3716" s="45">
        <f t="shared" si="2624"/>
        <v>0</v>
      </c>
      <c r="AJ3716" s="45">
        <f t="shared" si="2624"/>
        <v>0</v>
      </c>
      <c r="AK3716" s="45">
        <f t="shared" si="2624"/>
        <v>0</v>
      </c>
      <c r="AL3716" s="45">
        <f t="shared" si="2624"/>
        <v>0</v>
      </c>
      <c r="AM3716" s="45">
        <f t="shared" si="2624"/>
        <v>0</v>
      </c>
      <c r="AN3716" s="45">
        <f t="shared" si="2624"/>
        <v>0</v>
      </c>
      <c r="AO3716" s="45">
        <f t="shared" si="2624"/>
        <v>0</v>
      </c>
      <c r="AP3716" s="45">
        <f t="shared" si="2624"/>
        <v>0</v>
      </c>
      <c r="AQ3716" s="45">
        <f t="shared" si="2624"/>
        <v>0</v>
      </c>
      <c r="AR3716" s="45">
        <f t="shared" si="2624"/>
        <v>0</v>
      </c>
      <c r="AS3716" s="45">
        <f t="shared" si="2624"/>
        <v>0</v>
      </c>
      <c r="AT3716" s="45">
        <f t="shared" si="2624"/>
        <v>0</v>
      </c>
      <c r="AU3716" s="45">
        <f t="shared" si="2624"/>
        <v>0</v>
      </c>
      <c r="AV3716" s="45">
        <f t="shared" si="2624"/>
        <v>0</v>
      </c>
      <c r="AW3716" s="45">
        <f t="shared" si="2624"/>
        <v>0</v>
      </c>
      <c r="AX3716" s="45">
        <f t="shared" si="2624"/>
        <v>0</v>
      </c>
      <c r="AY3716" s="45">
        <f t="shared" si="2624"/>
        <v>0</v>
      </c>
      <c r="AZ3716" s="45">
        <f t="shared" si="2624"/>
        <v>0</v>
      </c>
      <c r="BA3716" s="45">
        <f t="shared" si="2624"/>
        <v>0</v>
      </c>
      <c r="BB3716" s="45">
        <f t="shared" si="2624"/>
        <v>0</v>
      </c>
      <c r="BC3716" s="45">
        <f t="shared" si="2624"/>
        <v>0</v>
      </c>
      <c r="BD3716" s="45">
        <f t="shared" si="2624"/>
        <v>0</v>
      </c>
    </row>
    <row r="3717" spans="1:56" x14ac:dyDescent="0.2">
      <c r="A3717"/>
      <c r="B3717"/>
      <c r="C3717"/>
      <c r="D3717"/>
      <c r="E3717"/>
      <c r="F3717"/>
      <c r="G3717"/>
      <c r="H3717"/>
      <c r="I3717"/>
      <c r="J3717"/>
      <c r="K3717"/>
      <c r="L3717"/>
      <c r="M3717"/>
      <c r="N3717"/>
      <c r="O3717"/>
      <c r="P3717"/>
      <c r="Q3717"/>
      <c r="R3717"/>
      <c r="S3717"/>
      <c r="T3717"/>
      <c r="U3717"/>
      <c r="V3717"/>
      <c r="W3717"/>
      <c r="X3717"/>
      <c r="Y3717"/>
      <c r="Z3717"/>
      <c r="AA3717"/>
      <c r="AB3717"/>
      <c r="AC3717"/>
      <c r="AD3717"/>
      <c r="AE3717"/>
      <c r="AF3717"/>
      <c r="AG3717"/>
      <c r="AH3717"/>
      <c r="AI3717"/>
      <c r="AJ3717"/>
      <c r="AK3717"/>
      <c r="AL3717"/>
      <c r="AM3717"/>
      <c r="AN3717"/>
      <c r="AO3717"/>
      <c r="AP3717"/>
      <c r="AQ3717"/>
      <c r="AR3717"/>
      <c r="AS3717"/>
      <c r="AT3717"/>
      <c r="AU3717"/>
      <c r="AV3717"/>
      <c r="AW3717"/>
      <c r="AX3717"/>
      <c r="AY3717"/>
      <c r="AZ3717"/>
      <c r="BA3717"/>
      <c r="BB3717"/>
      <c r="BC3717"/>
      <c r="BD3717"/>
    </row>
    <row r="3718" spans="1:56" x14ac:dyDescent="0.2">
      <c r="A3718"/>
      <c r="B3718"/>
      <c r="C3718"/>
      <c r="D3718"/>
      <c r="E3718"/>
      <c r="F3718"/>
      <c r="G3718"/>
      <c r="H3718"/>
      <c r="I3718"/>
      <c r="J3718"/>
      <c r="K3718"/>
      <c r="L3718"/>
      <c r="M3718"/>
      <c r="N3718"/>
      <c r="O3718"/>
      <c r="P3718"/>
      <c r="Q3718"/>
      <c r="R3718"/>
      <c r="S3718"/>
      <c r="T3718"/>
      <c r="U3718"/>
      <c r="V3718"/>
      <c r="W3718"/>
      <c r="X3718"/>
      <c r="Y3718"/>
      <c r="Z3718"/>
      <c r="AA3718"/>
      <c r="AB3718"/>
      <c r="AC3718"/>
      <c r="AD3718"/>
      <c r="AE3718"/>
      <c r="AF3718"/>
      <c r="AG3718"/>
      <c r="AH3718"/>
      <c r="AI3718"/>
      <c r="AJ3718"/>
      <c r="AK3718"/>
      <c r="AL3718"/>
      <c r="AM3718"/>
      <c r="AN3718"/>
      <c r="AO3718"/>
      <c r="AP3718"/>
      <c r="AQ3718"/>
      <c r="AR3718"/>
      <c r="AS3718"/>
      <c r="AT3718"/>
      <c r="AU3718"/>
      <c r="AV3718"/>
      <c r="AW3718"/>
      <c r="AX3718"/>
      <c r="AY3718"/>
      <c r="AZ3718"/>
      <c r="BA3718"/>
      <c r="BB3718"/>
      <c r="BC3718"/>
      <c r="BD3718"/>
    </row>
    <row r="3719" spans="1:56" ht="16" x14ac:dyDescent="0.2">
      <c r="A3719" s="1"/>
      <c r="B3719" s="67">
        <v>138</v>
      </c>
      <c r="C3719" s="68" t="str">
        <f>H3721</f>
        <v>SCI RETAIL RENNES 1</v>
      </c>
      <c r="D3719" s="69" t="s">
        <v>196</v>
      </c>
      <c r="E3719" s="69"/>
      <c r="F3719" s="69"/>
      <c r="G3719" s="69"/>
      <c r="H3719" s="69"/>
      <c r="I3719" s="69"/>
      <c r="J3719" s="69"/>
      <c r="K3719" s="68"/>
      <c r="L3719" s="68"/>
      <c r="M3719" s="68"/>
      <c r="N3719" s="68"/>
      <c r="O3719" s="82"/>
      <c r="P3719" s="82"/>
      <c r="Q3719" s="82"/>
      <c r="R3719" s="82"/>
      <c r="S3719" s="82"/>
      <c r="T3719" s="82"/>
      <c r="U3719" s="82"/>
      <c r="V3719" s="82"/>
      <c r="W3719" s="82"/>
      <c r="X3719" s="82"/>
      <c r="Y3719" s="82"/>
      <c r="Z3719" s="82"/>
      <c r="AA3719" s="82"/>
      <c r="AB3719" s="82"/>
      <c r="AC3719" s="82"/>
      <c r="AD3719" s="82"/>
      <c r="AE3719" s="82"/>
      <c r="AF3719" s="82"/>
      <c r="AG3719" s="82"/>
      <c r="AH3719" s="82"/>
      <c r="AI3719" s="82"/>
      <c r="AJ3719" s="82"/>
      <c r="AK3719" s="82"/>
      <c r="AL3719" s="82"/>
      <c r="AM3719" s="82"/>
      <c r="AN3719" s="82"/>
      <c r="AO3719" s="82"/>
      <c r="AP3719" s="82"/>
      <c r="AQ3719" s="82"/>
      <c r="AR3719" s="82"/>
      <c r="AS3719" s="82"/>
      <c r="AT3719" s="82"/>
      <c r="AU3719" s="82"/>
      <c r="AV3719" s="82"/>
      <c r="AW3719" s="82"/>
      <c r="AX3719" s="82"/>
      <c r="AY3719" s="82"/>
      <c r="AZ3719" s="82"/>
      <c r="BA3719" s="82"/>
      <c r="BB3719" s="82"/>
      <c r="BC3719" s="82"/>
      <c r="BD3719" s="82"/>
    </row>
    <row r="3720" spans="1:56" ht="16" x14ac:dyDescent="0.2">
      <c r="A3720" s="35"/>
      <c r="B3720" s="11">
        <f>B3719</f>
        <v>138</v>
      </c>
      <c r="C3720" s="12" t="str">
        <f>C3719</f>
        <v>SCI RETAIL RENNES 1</v>
      </c>
      <c r="D3720" s="35"/>
      <c r="E3720" s="35"/>
      <c r="F3720" s="35"/>
      <c r="G3720" s="35"/>
      <c r="H3720" s="35"/>
      <c r="I3720" s="35"/>
      <c r="J3720" s="35"/>
      <c r="K3720" s="35"/>
      <c r="L3720" s="35"/>
      <c r="M3720" s="35"/>
      <c r="N3720" s="35"/>
      <c r="O3720" s="44"/>
      <c r="P3720" s="44"/>
      <c r="Q3720" s="44"/>
      <c r="R3720" s="44"/>
      <c r="S3720" s="44"/>
      <c r="T3720" s="44"/>
      <c r="U3720" s="44"/>
      <c r="V3720" s="44"/>
      <c r="W3720" s="44"/>
      <c r="X3720" s="44"/>
      <c r="Y3720" s="44"/>
      <c r="Z3720" s="44"/>
      <c r="AA3720" s="44"/>
      <c r="AB3720" s="44"/>
      <c r="AC3720" s="44"/>
      <c r="AD3720" s="44"/>
      <c r="AE3720" s="44"/>
      <c r="AF3720" s="44"/>
      <c r="AG3720" s="44"/>
      <c r="AH3720" s="44"/>
      <c r="AI3720" s="44"/>
      <c r="AJ3720" s="44"/>
      <c r="AK3720" s="44"/>
      <c r="AL3720" s="44"/>
      <c r="AM3720" s="44"/>
      <c r="AN3720" s="44"/>
      <c r="AO3720" s="44"/>
      <c r="AP3720" s="44"/>
      <c r="AQ3720" s="44"/>
      <c r="AR3720" s="44"/>
      <c r="AS3720" s="44"/>
      <c r="AT3720" s="44"/>
      <c r="AU3720" s="44"/>
      <c r="AV3720" s="44"/>
      <c r="AW3720" s="44"/>
      <c r="AX3720" s="44"/>
      <c r="AY3720" s="44"/>
      <c r="AZ3720" s="44"/>
      <c r="BA3720" s="44"/>
      <c r="BB3720" s="44"/>
      <c r="BC3720" s="44"/>
      <c r="BD3720" s="44"/>
    </row>
    <row r="3721" spans="1:56" ht="16" x14ac:dyDescent="0.2">
      <c r="B3721" s="11">
        <f t="shared" ref="B3721:C3736" si="2625">B3720</f>
        <v>138</v>
      </c>
      <c r="C3721" s="12" t="str">
        <f t="shared" si="2625"/>
        <v>SCI RETAIL RENNES 1</v>
      </c>
      <c r="D3721" s="13" t="s">
        <v>2</v>
      </c>
      <c r="E3721" s="14" t="s">
        <v>95</v>
      </c>
      <c r="F3721" s="15"/>
      <c r="G3721" s="13" t="s">
        <v>229</v>
      </c>
      <c r="H3721" s="14" t="s">
        <v>74</v>
      </c>
      <c r="I3721" s="14"/>
      <c r="J3721" s="14"/>
      <c r="L3721" s="16" t="s">
        <v>230</v>
      </c>
      <c r="M3721" s="70"/>
      <c r="N3721" s="70"/>
      <c r="O3721" s="17">
        <f>($E3732&gt;0)*($E3726&lt;O$2)*(EDATE($E3726,$E3732)&gt;O$3)*((O$3-O$2+1)/O$4)
+($E3732&gt;0)*($E3726&lt;O$2)*(EDATE($E3726,$E3732)&gt;=O$2)*(EDATE($E3726,$E3732)&lt;=O$3)*((EDATE($E3726,$E3732)-O$2)/O$4)
+($E3732&gt;0)*($E3726&lt;O$2)*(EDATE($E3726,$E3732)&lt;O$2)*(0)
+($E3732&gt;0)*($E3726&gt;=O$2)*($E3726&lt;=O$3)*(EDATE($E3726,$E3732)&gt;=O$2)*(EDATE($E3726,$E3732)&lt;=O$3)*((EDATE($E3726,$E3732)-$E3726+1)/O$4)
+($E3732&gt;0)*($E3726&gt;=O$2)*($E3726&lt;=O$3)*(EDATE($E3726,$E3732)&gt;O$3)*((O$3-$E3726+1)/O$4)
+($E3732&gt;0)*($E3726&gt;O$3)*(0)</f>
        <v>0</v>
      </c>
      <c r="P3721" s="17">
        <f t="shared" ref="P3721:BD3721" si="2626">($E3732&gt;0)*($E3726&lt;P$2)*(EDATE($E3726,$E3732)&gt;P$3)*((P$3-P$2+1)/P$4)
+($E3732&gt;0)*($E3726&lt;P$2)*(EDATE($E3726,$E3732)&gt;=P$2)*(EDATE($E3726,$E3732)&lt;=P$3)*((EDATE($E3726,$E3732)-P$2)/P$4)
+($E3732&gt;0)*($E3726&lt;P$2)*(EDATE($E3726,$E3732)&lt;P$2)*(0)
+($E3732&gt;0)*($E3726&gt;=P$2)*($E3726&lt;=P$3)*(EDATE($E3726,$E3732)&gt;=P$2)*(EDATE($E3726,$E3732)&lt;=P$3)*((EDATE($E3726,$E3732)-$E3726+1)/P$4)
+($E3732&gt;0)*($E3726&gt;=P$2)*($E3726&lt;=P$3)*(EDATE($E3726,$E3732)&gt;P$3)*((P$3-$E3726+1)/P$4)
+($E3732&gt;0)*($E3726&gt;P$3)*(0)</f>
        <v>0</v>
      </c>
      <c r="Q3721" s="17">
        <f t="shared" si="2626"/>
        <v>0</v>
      </c>
      <c r="R3721" s="17">
        <f t="shared" si="2626"/>
        <v>0</v>
      </c>
      <c r="S3721" s="17">
        <f t="shared" si="2626"/>
        <v>0</v>
      </c>
      <c r="T3721" s="17">
        <f t="shared" si="2626"/>
        <v>0</v>
      </c>
      <c r="U3721" s="17">
        <f t="shared" si="2626"/>
        <v>0</v>
      </c>
      <c r="V3721" s="17">
        <f t="shared" si="2626"/>
        <v>0</v>
      </c>
      <c r="W3721" s="17">
        <f t="shared" si="2626"/>
        <v>0</v>
      </c>
      <c r="X3721" s="17">
        <f t="shared" si="2626"/>
        <v>0</v>
      </c>
      <c r="Y3721" s="17">
        <f t="shared" si="2626"/>
        <v>0</v>
      </c>
      <c r="Z3721" s="17">
        <f t="shared" si="2626"/>
        <v>0</v>
      </c>
      <c r="AA3721" s="17">
        <f t="shared" si="2626"/>
        <v>0</v>
      </c>
      <c r="AB3721" s="17">
        <f t="shared" si="2626"/>
        <v>0</v>
      </c>
      <c r="AC3721" s="17">
        <f t="shared" si="2626"/>
        <v>0</v>
      </c>
      <c r="AD3721" s="17">
        <f t="shared" si="2626"/>
        <v>0</v>
      </c>
      <c r="AE3721" s="17">
        <f t="shared" si="2626"/>
        <v>0</v>
      </c>
      <c r="AF3721" s="17">
        <f t="shared" si="2626"/>
        <v>0</v>
      </c>
      <c r="AG3721" s="17">
        <f t="shared" si="2626"/>
        <v>0</v>
      </c>
      <c r="AH3721" s="17">
        <f t="shared" si="2626"/>
        <v>0</v>
      </c>
      <c r="AI3721" s="17">
        <f t="shared" si="2626"/>
        <v>0</v>
      </c>
      <c r="AJ3721" s="17">
        <f t="shared" si="2626"/>
        <v>0</v>
      </c>
      <c r="AK3721" s="17">
        <f t="shared" si="2626"/>
        <v>0</v>
      </c>
      <c r="AL3721" s="17">
        <f t="shared" si="2626"/>
        <v>0</v>
      </c>
      <c r="AM3721" s="17">
        <f t="shared" si="2626"/>
        <v>0</v>
      </c>
      <c r="AN3721" s="17">
        <f t="shared" si="2626"/>
        <v>0</v>
      </c>
      <c r="AO3721" s="17">
        <f t="shared" si="2626"/>
        <v>0</v>
      </c>
      <c r="AP3721" s="17">
        <f t="shared" si="2626"/>
        <v>0</v>
      </c>
      <c r="AQ3721" s="17">
        <f t="shared" si="2626"/>
        <v>0</v>
      </c>
      <c r="AR3721" s="17">
        <f t="shared" si="2626"/>
        <v>0</v>
      </c>
      <c r="AS3721" s="17">
        <f t="shared" si="2626"/>
        <v>0</v>
      </c>
      <c r="AT3721" s="17">
        <f t="shared" si="2626"/>
        <v>0</v>
      </c>
      <c r="AU3721" s="17">
        <f t="shared" si="2626"/>
        <v>0</v>
      </c>
      <c r="AV3721" s="17">
        <f t="shared" si="2626"/>
        <v>0</v>
      </c>
      <c r="AW3721" s="17">
        <f t="shared" si="2626"/>
        <v>0</v>
      </c>
      <c r="AX3721" s="17">
        <f t="shared" si="2626"/>
        <v>0</v>
      </c>
      <c r="AY3721" s="17">
        <f t="shared" si="2626"/>
        <v>0</v>
      </c>
      <c r="AZ3721" s="17">
        <f t="shared" si="2626"/>
        <v>0</v>
      </c>
      <c r="BA3721" s="17">
        <f t="shared" si="2626"/>
        <v>0</v>
      </c>
      <c r="BB3721" s="17">
        <f t="shared" si="2626"/>
        <v>0</v>
      </c>
      <c r="BC3721" s="17">
        <f t="shared" si="2626"/>
        <v>0</v>
      </c>
      <c r="BD3721" s="17">
        <f t="shared" si="2626"/>
        <v>0</v>
      </c>
    </row>
    <row r="3722" spans="1:56" ht="16" x14ac:dyDescent="0.2">
      <c r="B3722" s="11">
        <f t="shared" si="2625"/>
        <v>138</v>
      </c>
      <c r="C3722" s="12" t="str">
        <f t="shared" si="2625"/>
        <v>SCI RETAIL RENNES 1</v>
      </c>
      <c r="D3722" s="13" t="s">
        <v>7</v>
      </c>
      <c r="E3722" s="18">
        <v>257.7</v>
      </c>
      <c r="F3722" s="15"/>
      <c r="G3722" s="13" t="s">
        <v>0</v>
      </c>
      <c r="H3722" s="19">
        <v>156</v>
      </c>
      <c r="I3722" s="13" t="s">
        <v>20</v>
      </c>
      <c r="J3722" s="19">
        <v>207.1</v>
      </c>
      <c r="L3722" s="20" t="s">
        <v>231</v>
      </c>
      <c r="M3722" s="72"/>
      <c r="N3722" s="72"/>
      <c r="O3722" s="21">
        <f>($H3727&gt;0)*($J3727&lt;O$2)*0
+($H3727&gt;0)*($J3727&gt;=O$2)*($J3727&lt;=O$3)*(($J3727-O$2+1)/O$4)
+($H3727&gt;0)*($J3727&gt;O$3)*($I3727&gt;O$3)*0
+($H3727&gt;0)*($J3727&gt;O$3)*($I3727&lt;=O$3)*($I3727&gt;=O$2)*((O$3-$I3727+1)/O$4)
+($H3727&gt;0)*($J3727&gt;O$3)*($I3727&lt;O$2)*1
+($H3727&gt;0)*($I3727&gt;O$3)*0
+($H3728&gt;0)*($J$2350&lt;O$2)*0
+($H3728&gt;0)*($J3728&gt;=O$2)*($J3728&lt;=O$3)*(($J3728-O$2+1)/O$4)
+($H3728&gt;0)*($J3728&gt;O$3)*($I3728&gt;O$3)*0
+($H3728&gt;0)*($J3728&gt;O$3)*($I3728&lt;=O$3)*($I3728&gt;=O$2)*((O$3-$I3728+1)/O$4)
+($H3728&gt;0)*($J3728&gt;O$3)*($I3728&lt;O$2)*1
+($H3728&gt;0)*($I3728&gt;O$3)*0
+($H3729&gt;0)*($J3729&lt;O$2)*0
+($H3729&gt;0)*($J3729&gt;=O$2)*($J3729&lt;=O$3)*(($J3729-O$2+1)/O$4)
+($H3729&gt;0)*($J3729&gt;O$3)*($I3729&gt;O$3)*0
+($H3729&gt;0)*($J3729&gt;O$3)*($I3729&lt;=O$3)*($I3729&gt;=O$2)*((O$3-$I3729+1)/O$4)
+($H3729&gt;0)*($J3729&gt;O$3)*($I3729&lt;O$2)*1
+($H3729&gt;0)*($I3729&gt;O$3)*0</f>
        <v>0</v>
      </c>
      <c r="P3722" s="21">
        <f t="shared" ref="P3722:BD3722" si="2627">($H3727&gt;0)*($J3727&lt;P$2)*0
+($H3727&gt;0)*($J3727&gt;=P$2)*($J3727&lt;=P$3)*(($J3727-P$2+1)/P$4)
+($H3727&gt;0)*($J3727&gt;P$3)*($I3727&gt;P$3)*0
+($H3727&gt;0)*($J3727&gt;P$3)*($I3727&lt;=P$3)*($I3727&gt;=P$2)*((P$3-$I3727+1)/P$4)
+($H3727&gt;0)*($J3727&gt;P$3)*($I3727&lt;P$2)*1
+($H3727&gt;0)*($I3727&gt;P$3)*0
+($H3728&gt;0)*($J$2350&lt;P$2)*0
+($H3728&gt;0)*($J3728&gt;=P$2)*($J3728&lt;=P$3)*(($J3728-P$2+1)/P$4)
+($H3728&gt;0)*($J3728&gt;P$3)*($I3728&gt;P$3)*0
+($H3728&gt;0)*($J3728&gt;P$3)*($I3728&lt;=P$3)*($I3728&gt;=P$2)*((P$3-$I3728+1)/P$4)
+($H3728&gt;0)*($J3728&gt;P$3)*($I3728&lt;P$2)*1
+($H3728&gt;0)*($I3728&gt;P$3)*0
+($H3729&gt;0)*($J3729&lt;P$2)*0
+($H3729&gt;0)*($J3729&gt;=P$2)*($J3729&lt;=P$3)*(($J3729-P$2+1)/P$4)
+($H3729&gt;0)*($J3729&gt;P$3)*($I3729&gt;P$3)*0
+($H3729&gt;0)*($J3729&gt;P$3)*($I3729&lt;=P$3)*($I3729&gt;=P$2)*((P$3-$I3729+1)/P$4)
+($H3729&gt;0)*($J3729&gt;P$3)*($I3729&lt;P$2)*1
+($H3729&gt;0)*($I3729&gt;P$3)*0</f>
        <v>0</v>
      </c>
      <c r="Q3722" s="21">
        <f t="shared" si="2627"/>
        <v>0</v>
      </c>
      <c r="R3722" s="21">
        <f t="shared" si="2627"/>
        <v>0</v>
      </c>
      <c r="S3722" s="21">
        <f t="shared" si="2627"/>
        <v>0</v>
      </c>
      <c r="T3722" s="21">
        <f t="shared" si="2627"/>
        <v>0</v>
      </c>
      <c r="U3722" s="21">
        <f t="shared" si="2627"/>
        <v>0</v>
      </c>
      <c r="V3722" s="21">
        <f t="shared" si="2627"/>
        <v>0</v>
      </c>
      <c r="W3722" s="21">
        <f t="shared" si="2627"/>
        <v>0</v>
      </c>
      <c r="X3722" s="21">
        <f t="shared" si="2627"/>
        <v>0</v>
      </c>
      <c r="Y3722" s="21">
        <f t="shared" si="2627"/>
        <v>0</v>
      </c>
      <c r="Z3722" s="21">
        <f t="shared" si="2627"/>
        <v>0</v>
      </c>
      <c r="AA3722" s="21">
        <f t="shared" si="2627"/>
        <v>0</v>
      </c>
      <c r="AB3722" s="21">
        <f t="shared" si="2627"/>
        <v>0</v>
      </c>
      <c r="AC3722" s="21">
        <f t="shared" si="2627"/>
        <v>0</v>
      </c>
      <c r="AD3722" s="21">
        <f t="shared" si="2627"/>
        <v>0</v>
      </c>
      <c r="AE3722" s="21">
        <f t="shared" si="2627"/>
        <v>0</v>
      </c>
      <c r="AF3722" s="21">
        <f t="shared" si="2627"/>
        <v>0</v>
      </c>
      <c r="AG3722" s="21">
        <f t="shared" si="2627"/>
        <v>0</v>
      </c>
      <c r="AH3722" s="21">
        <f t="shared" si="2627"/>
        <v>0</v>
      </c>
      <c r="AI3722" s="21">
        <f t="shared" si="2627"/>
        <v>0</v>
      </c>
      <c r="AJ3722" s="21">
        <f t="shared" si="2627"/>
        <v>0</v>
      </c>
      <c r="AK3722" s="21">
        <f t="shared" si="2627"/>
        <v>0</v>
      </c>
      <c r="AL3722" s="21">
        <f t="shared" si="2627"/>
        <v>0</v>
      </c>
      <c r="AM3722" s="21">
        <f t="shared" si="2627"/>
        <v>0</v>
      </c>
      <c r="AN3722" s="21">
        <f t="shared" si="2627"/>
        <v>0</v>
      </c>
      <c r="AO3722" s="21">
        <f t="shared" si="2627"/>
        <v>0</v>
      </c>
      <c r="AP3722" s="21">
        <f t="shared" si="2627"/>
        <v>0</v>
      </c>
      <c r="AQ3722" s="21">
        <f t="shared" si="2627"/>
        <v>0</v>
      </c>
      <c r="AR3722" s="21">
        <f t="shared" si="2627"/>
        <v>0</v>
      </c>
      <c r="AS3722" s="21">
        <f t="shared" si="2627"/>
        <v>0</v>
      </c>
      <c r="AT3722" s="21">
        <f t="shared" si="2627"/>
        <v>0</v>
      </c>
      <c r="AU3722" s="21">
        <f t="shared" si="2627"/>
        <v>0</v>
      </c>
      <c r="AV3722" s="21">
        <f t="shared" si="2627"/>
        <v>0</v>
      </c>
      <c r="AW3722" s="21">
        <f t="shared" si="2627"/>
        <v>0</v>
      </c>
      <c r="AX3722" s="21">
        <f t="shared" si="2627"/>
        <v>0</v>
      </c>
      <c r="AY3722" s="21">
        <f t="shared" si="2627"/>
        <v>0</v>
      </c>
      <c r="AZ3722" s="21">
        <f t="shared" si="2627"/>
        <v>0</v>
      </c>
      <c r="BA3722" s="21">
        <f t="shared" si="2627"/>
        <v>0</v>
      </c>
      <c r="BB3722" s="21">
        <f t="shared" si="2627"/>
        <v>0</v>
      </c>
      <c r="BC3722" s="21">
        <f t="shared" si="2627"/>
        <v>0</v>
      </c>
      <c r="BD3722" s="21">
        <f t="shared" si="2627"/>
        <v>0</v>
      </c>
    </row>
    <row r="3723" spans="1:56" ht="16" x14ac:dyDescent="0.2">
      <c r="B3723" s="11">
        <f t="shared" si="2625"/>
        <v>138</v>
      </c>
      <c r="C3723" s="12" t="str">
        <f t="shared" si="2625"/>
        <v>SCI RETAIL RENNES 1</v>
      </c>
      <c r="D3723" s="13" t="s">
        <v>21</v>
      </c>
      <c r="E3723" s="22">
        <v>0</v>
      </c>
      <c r="F3723" s="15"/>
      <c r="G3723" s="13" t="s">
        <v>22</v>
      </c>
      <c r="H3723" s="22">
        <v>0</v>
      </c>
      <c r="I3723" s="13" t="s">
        <v>23</v>
      </c>
      <c r="J3723" s="22">
        <v>0</v>
      </c>
      <c r="K3723" s="23"/>
      <c r="L3723" s="20" t="s">
        <v>232</v>
      </c>
      <c r="M3723" s="72"/>
      <c r="N3723" s="72"/>
      <c r="O3723" s="21">
        <f>($E3726&lt;=O$3)*($E3726&gt;O$2)*((O$3-$E3726+1)/O$4)
+($E3726&lt;=O$2)*((O$3-O$2+1)/O$4)
+($E3726&gt;O$3)*(0)
-($E3734&lt;=O$3)*($E3734&lt;&gt;0)*($E3734&gt;O$2)*((O$3-$E3734)/O$4)
-($E3734&lt;=O$2)*((O$3-O$2+1)/O$4)
-($E3734&gt;O$3)*(0)</f>
        <v>1</v>
      </c>
      <c r="P3723" s="21">
        <f t="shared" ref="P3723:BD3723" si="2628">($E3726&lt;=P$3)*($E3726&gt;P$2)*((P$3-$E3726+1)/P$4)
+($E3726&lt;=P$2)*((P$3-P$2+1)/P$4)
+($E3726&gt;P$3)*(0)
-($E3734&lt;=P$3)*($E3734&lt;&gt;0)*($E3734&gt;P$2)*((P$3-$E3734)/P$4)
-($E3734&lt;=P$2)*((P$3-P$2+1)/P$4)
-($E3734&gt;P$3)*(0)</f>
        <v>1</v>
      </c>
      <c r="Q3723" s="21">
        <f t="shared" si="2628"/>
        <v>1</v>
      </c>
      <c r="R3723" s="21">
        <f t="shared" si="2628"/>
        <v>1</v>
      </c>
      <c r="S3723" s="21">
        <f t="shared" si="2628"/>
        <v>1</v>
      </c>
      <c r="T3723" s="21">
        <f t="shared" si="2628"/>
        <v>1</v>
      </c>
      <c r="U3723" s="21">
        <f t="shared" si="2628"/>
        <v>1</v>
      </c>
      <c r="V3723" s="21">
        <f t="shared" si="2628"/>
        <v>1</v>
      </c>
      <c r="W3723" s="21">
        <f t="shared" si="2628"/>
        <v>1</v>
      </c>
      <c r="X3723" s="21">
        <f t="shared" si="2628"/>
        <v>1</v>
      </c>
      <c r="Y3723" s="21">
        <f t="shared" si="2628"/>
        <v>1</v>
      </c>
      <c r="Z3723" s="21">
        <f t="shared" si="2628"/>
        <v>1</v>
      </c>
      <c r="AA3723" s="21">
        <f t="shared" si="2628"/>
        <v>1</v>
      </c>
      <c r="AB3723" s="21">
        <f t="shared" si="2628"/>
        <v>1</v>
      </c>
      <c r="AC3723" s="21">
        <f t="shared" si="2628"/>
        <v>0</v>
      </c>
      <c r="AD3723" s="21">
        <f t="shared" si="2628"/>
        <v>0</v>
      </c>
      <c r="AE3723" s="21">
        <f t="shared" si="2628"/>
        <v>0</v>
      </c>
      <c r="AF3723" s="21">
        <f t="shared" si="2628"/>
        <v>0</v>
      </c>
      <c r="AG3723" s="21">
        <f t="shared" si="2628"/>
        <v>0</v>
      </c>
      <c r="AH3723" s="21">
        <f t="shared" si="2628"/>
        <v>0</v>
      </c>
      <c r="AI3723" s="21">
        <f t="shared" si="2628"/>
        <v>0</v>
      </c>
      <c r="AJ3723" s="21">
        <f t="shared" si="2628"/>
        <v>0</v>
      </c>
      <c r="AK3723" s="21">
        <f t="shared" si="2628"/>
        <v>0</v>
      </c>
      <c r="AL3723" s="21">
        <f t="shared" si="2628"/>
        <v>0</v>
      </c>
      <c r="AM3723" s="21">
        <f t="shared" si="2628"/>
        <v>0</v>
      </c>
      <c r="AN3723" s="21">
        <f t="shared" si="2628"/>
        <v>0</v>
      </c>
      <c r="AO3723" s="21">
        <f t="shared" si="2628"/>
        <v>0</v>
      </c>
      <c r="AP3723" s="21">
        <f t="shared" si="2628"/>
        <v>0</v>
      </c>
      <c r="AQ3723" s="21">
        <f t="shared" si="2628"/>
        <v>0</v>
      </c>
      <c r="AR3723" s="21">
        <f t="shared" si="2628"/>
        <v>0</v>
      </c>
      <c r="AS3723" s="21">
        <f t="shared" si="2628"/>
        <v>0</v>
      </c>
      <c r="AT3723" s="21">
        <f t="shared" si="2628"/>
        <v>0</v>
      </c>
      <c r="AU3723" s="21">
        <f t="shared" si="2628"/>
        <v>0</v>
      </c>
      <c r="AV3723" s="21">
        <f t="shared" si="2628"/>
        <v>0</v>
      </c>
      <c r="AW3723" s="21">
        <f t="shared" si="2628"/>
        <v>0</v>
      </c>
      <c r="AX3723" s="21">
        <f t="shared" si="2628"/>
        <v>0</v>
      </c>
      <c r="AY3723" s="21">
        <f t="shared" si="2628"/>
        <v>0</v>
      </c>
      <c r="AZ3723" s="21">
        <f t="shared" si="2628"/>
        <v>0</v>
      </c>
      <c r="BA3723" s="21">
        <f t="shared" si="2628"/>
        <v>0</v>
      </c>
      <c r="BB3723" s="21">
        <f t="shared" si="2628"/>
        <v>0</v>
      </c>
      <c r="BC3723" s="21">
        <f t="shared" si="2628"/>
        <v>0</v>
      </c>
      <c r="BD3723" s="21">
        <f t="shared" si="2628"/>
        <v>0</v>
      </c>
    </row>
    <row r="3724" spans="1:56" ht="16" x14ac:dyDescent="0.2">
      <c r="B3724" s="11">
        <f t="shared" si="2625"/>
        <v>138</v>
      </c>
      <c r="C3724" s="12" t="str">
        <f t="shared" si="2625"/>
        <v>SCI RETAIL RENNES 1</v>
      </c>
      <c r="D3724" s="13" t="s">
        <v>1</v>
      </c>
      <c r="E3724" s="22">
        <v>109200</v>
      </c>
      <c r="F3724" s="15"/>
      <c r="G3724" s="15"/>
      <c r="H3724" s="15"/>
      <c r="I3724" s="15"/>
      <c r="J3724" s="15"/>
      <c r="L3724" s="20" t="s">
        <v>233</v>
      </c>
      <c r="M3724" s="72"/>
      <c r="N3724" s="72"/>
      <c r="O3724" s="21">
        <f>($E3737&gt;O$3)*($E3734&lt;O$2)*((O$3-O$2+1)/O$4)
+($E3737&gt;O$3)*($E3734&gt;=O$2)*($E3734&lt;=O$3)*((O$3-$E3734)/O$4)
+($E3737&gt;O$3)*($E3734&gt;O$3)*(0)
+($E3737&lt;=O$3)*($E3737&gt;=O$2)*($E3734&lt;O$2)*(($E3737-O$2)/O$4)
+($E3737&lt;=O$3)*($E3737&gt;=O$2)*($E3734&lt;=O$3)*($E3734&gt;=O$2)*(($E3737-$E3734)/O$4)
+($E3737&lt;O$2)*(0)</f>
        <v>0</v>
      </c>
      <c r="P3724" s="21">
        <f t="shared" ref="P3724:BD3724" si="2629">($E3737&gt;P$3)*($E3734&lt;P$2)*((P$3-P$2+1)/P$4)
+($E3737&gt;P$3)*($E3734&gt;=P$2)*($E3734&lt;=P$3)*((P$3-$E3734)/P$4)
+($E3737&gt;P$3)*($E3734&gt;P$3)*(0)
+($E3737&lt;=P$3)*($E3737&gt;=P$2)*($E3734&lt;P$2)*(($E3737-P$2)/P$4)
+($E3737&lt;=P$3)*($E3737&gt;=P$2)*($E3734&lt;=P$3)*($E3734&gt;=P$2)*(($E3737-$E3734)/P$4)
+($E3737&lt;P$2)*(0)</f>
        <v>0</v>
      </c>
      <c r="Q3724" s="21">
        <f t="shared" si="2629"/>
        <v>0</v>
      </c>
      <c r="R3724" s="21">
        <f t="shared" si="2629"/>
        <v>0</v>
      </c>
      <c r="S3724" s="21">
        <f t="shared" si="2629"/>
        <v>0</v>
      </c>
      <c r="T3724" s="21">
        <f t="shared" si="2629"/>
        <v>0</v>
      </c>
      <c r="U3724" s="21">
        <f t="shared" si="2629"/>
        <v>0</v>
      </c>
      <c r="V3724" s="21">
        <f t="shared" si="2629"/>
        <v>0</v>
      </c>
      <c r="W3724" s="21">
        <f t="shared" si="2629"/>
        <v>0</v>
      </c>
      <c r="X3724" s="21">
        <f t="shared" si="2629"/>
        <v>0</v>
      </c>
      <c r="Y3724" s="21">
        <f t="shared" si="2629"/>
        <v>0</v>
      </c>
      <c r="Z3724" s="21">
        <f t="shared" si="2629"/>
        <v>0</v>
      </c>
      <c r="AA3724" s="21">
        <f t="shared" si="2629"/>
        <v>0</v>
      </c>
      <c r="AB3724" s="21">
        <f t="shared" si="2629"/>
        <v>0</v>
      </c>
      <c r="AC3724" s="21">
        <f t="shared" si="2629"/>
        <v>0</v>
      </c>
      <c r="AD3724" s="21">
        <f t="shared" si="2629"/>
        <v>0</v>
      </c>
      <c r="AE3724" s="21">
        <f t="shared" si="2629"/>
        <v>0</v>
      </c>
      <c r="AF3724" s="21">
        <f t="shared" si="2629"/>
        <v>0</v>
      </c>
      <c r="AG3724" s="21">
        <f t="shared" si="2629"/>
        <v>0</v>
      </c>
      <c r="AH3724" s="21">
        <f t="shared" si="2629"/>
        <v>0</v>
      </c>
      <c r="AI3724" s="21">
        <f t="shared" si="2629"/>
        <v>0</v>
      </c>
      <c r="AJ3724" s="21">
        <f t="shared" si="2629"/>
        <v>0</v>
      </c>
      <c r="AK3724" s="21">
        <f t="shared" si="2629"/>
        <v>0</v>
      </c>
      <c r="AL3724" s="21">
        <f t="shared" si="2629"/>
        <v>0</v>
      </c>
      <c r="AM3724" s="21">
        <f t="shared" si="2629"/>
        <v>0</v>
      </c>
      <c r="AN3724" s="21">
        <f t="shared" si="2629"/>
        <v>0</v>
      </c>
      <c r="AO3724" s="21">
        <f t="shared" si="2629"/>
        <v>0</v>
      </c>
      <c r="AP3724" s="21">
        <f t="shared" si="2629"/>
        <v>0</v>
      </c>
      <c r="AQ3724" s="21">
        <f t="shared" si="2629"/>
        <v>0</v>
      </c>
      <c r="AR3724" s="21">
        <f t="shared" si="2629"/>
        <v>0</v>
      </c>
      <c r="AS3724" s="21">
        <f t="shared" si="2629"/>
        <v>0</v>
      </c>
      <c r="AT3724" s="21">
        <f t="shared" si="2629"/>
        <v>0</v>
      </c>
      <c r="AU3724" s="21">
        <f t="shared" si="2629"/>
        <v>0</v>
      </c>
      <c r="AV3724" s="21">
        <f t="shared" si="2629"/>
        <v>0</v>
      </c>
      <c r="AW3724" s="21">
        <f t="shared" si="2629"/>
        <v>0</v>
      </c>
      <c r="AX3724" s="21">
        <f t="shared" si="2629"/>
        <v>0</v>
      </c>
      <c r="AY3724" s="21">
        <f t="shared" si="2629"/>
        <v>0</v>
      </c>
      <c r="AZ3724" s="21">
        <f t="shared" si="2629"/>
        <v>0</v>
      </c>
      <c r="BA3724" s="21">
        <f t="shared" si="2629"/>
        <v>0</v>
      </c>
      <c r="BB3724" s="21">
        <f t="shared" si="2629"/>
        <v>0</v>
      </c>
      <c r="BC3724" s="21">
        <f t="shared" si="2629"/>
        <v>0</v>
      </c>
      <c r="BD3724" s="21">
        <f t="shared" si="2629"/>
        <v>0</v>
      </c>
    </row>
    <row r="3725" spans="1:56" ht="16" x14ac:dyDescent="0.2">
      <c r="B3725" s="11">
        <f t="shared" si="2625"/>
        <v>138</v>
      </c>
      <c r="C3725" s="12" t="str">
        <f t="shared" si="2625"/>
        <v>SCI RETAIL RENNES 1</v>
      </c>
      <c r="K3725" s="24"/>
      <c r="L3725" s="20" t="s">
        <v>234</v>
      </c>
      <c r="M3725" s="72"/>
      <c r="N3725" s="72"/>
      <c r="O3725" s="21">
        <f>($E3740&gt;0)*($E3737&lt;O$2)*(EDATE($E3737,$E3740)&gt;O$3)*((O$3-O$2+1)/O$4)
+($E3740&gt;0)*($E3737&lt;O$2)*(EDATE($E3737,$E3740)&gt;=O$2)*(EDATE($E3737,$E3740)&lt;=O$3)*((EDATE($E3737,$E3740)-O$2)/O$4)
+($E3740&gt;0)*($E3737&lt;O$2)*(EDATE($E3737,$E3740)&lt;O$2)*(0)
+($E3740&gt;0)*($E3737&gt;=O$2)*($E3737&lt;=O$3)*(EDATE($E3737,$E3740)&gt;=O$2)*(EDATE($E3737,$E3740)&lt;=O$3)*((EDATE($E3737,$E3740)-$E3737+1)/O$4)
+($E3740&gt;0)*($E3737&gt;=O$2)*($E3737&lt;=O$3)*(EDATE($E3737,$E3740)&gt;O$3)*((O$3-$E3737+1)/O$4)
+($E3740&gt;0)*($E3737&gt;O$3)*(0)</f>
        <v>0</v>
      </c>
      <c r="P3725" s="21">
        <f t="shared" ref="P3725:BD3725" si="2630">($E3740&gt;0)*($E3737&lt;P$2)*(EDATE($E3737,$E3740)&gt;P$3)*((P$3-P$2+1)/P$4)
+($E3740&gt;0)*($E3737&lt;P$2)*(EDATE($E3737,$E3740)&gt;=P$2)*(EDATE($E3737,$E3740)&lt;=P$3)*((EDATE($E3737,$E3740)-P$2)/P$4)
+($E3740&gt;0)*($E3737&lt;P$2)*(EDATE($E3737,$E3740)&lt;P$2)*(0)
+($E3740&gt;0)*($E3737&gt;=P$2)*($E3737&lt;=P$3)*(EDATE($E3737,$E3740)&gt;=P$2)*(EDATE($E3737,$E3740)&lt;=P$3)*((EDATE($E3737,$E3740)-$E3737+1)/P$4)
+($E3740&gt;0)*($E3737&gt;=P$2)*($E3737&lt;=P$3)*(EDATE($E3737,$E3740)&gt;P$3)*((P$3-$E3737+1)/P$4)
+($E3740&gt;0)*($E3737&gt;P$3)*(0)</f>
        <v>0</v>
      </c>
      <c r="Q3725" s="21">
        <f t="shared" si="2630"/>
        <v>0</v>
      </c>
      <c r="R3725" s="21">
        <f t="shared" si="2630"/>
        <v>0</v>
      </c>
      <c r="S3725" s="21">
        <f t="shared" si="2630"/>
        <v>0</v>
      </c>
      <c r="T3725" s="21">
        <f t="shared" si="2630"/>
        <v>0</v>
      </c>
      <c r="U3725" s="21">
        <f t="shared" si="2630"/>
        <v>0</v>
      </c>
      <c r="V3725" s="21">
        <f t="shared" si="2630"/>
        <v>0</v>
      </c>
      <c r="W3725" s="21">
        <f t="shared" si="2630"/>
        <v>0</v>
      </c>
      <c r="X3725" s="21">
        <f t="shared" si="2630"/>
        <v>0</v>
      </c>
      <c r="Y3725" s="21">
        <f t="shared" si="2630"/>
        <v>0</v>
      </c>
      <c r="Z3725" s="21">
        <f t="shared" si="2630"/>
        <v>0</v>
      </c>
      <c r="AA3725" s="21">
        <f t="shared" si="2630"/>
        <v>0</v>
      </c>
      <c r="AB3725" s="21">
        <f t="shared" si="2630"/>
        <v>0</v>
      </c>
      <c r="AC3725" s="21">
        <f t="shared" si="2630"/>
        <v>0</v>
      </c>
      <c r="AD3725" s="21">
        <f t="shared" si="2630"/>
        <v>0</v>
      </c>
      <c r="AE3725" s="21">
        <f t="shared" si="2630"/>
        <v>0</v>
      </c>
      <c r="AF3725" s="21">
        <f t="shared" si="2630"/>
        <v>0</v>
      </c>
      <c r="AG3725" s="21">
        <f t="shared" si="2630"/>
        <v>0</v>
      </c>
      <c r="AH3725" s="21">
        <f t="shared" si="2630"/>
        <v>0</v>
      </c>
      <c r="AI3725" s="21">
        <f t="shared" si="2630"/>
        <v>0</v>
      </c>
      <c r="AJ3725" s="21">
        <f t="shared" si="2630"/>
        <v>0</v>
      </c>
      <c r="AK3725" s="21">
        <f t="shared" si="2630"/>
        <v>0</v>
      </c>
      <c r="AL3725" s="21">
        <f t="shared" si="2630"/>
        <v>0</v>
      </c>
      <c r="AM3725" s="21">
        <f t="shared" si="2630"/>
        <v>0</v>
      </c>
      <c r="AN3725" s="21">
        <f t="shared" si="2630"/>
        <v>0</v>
      </c>
      <c r="AO3725" s="21">
        <f t="shared" si="2630"/>
        <v>0</v>
      </c>
      <c r="AP3725" s="21">
        <f t="shared" si="2630"/>
        <v>0</v>
      </c>
      <c r="AQ3725" s="21">
        <f t="shared" si="2630"/>
        <v>0</v>
      </c>
      <c r="AR3725" s="21">
        <f t="shared" si="2630"/>
        <v>0</v>
      </c>
      <c r="AS3725" s="21">
        <f t="shared" si="2630"/>
        <v>0</v>
      </c>
      <c r="AT3725" s="21">
        <f t="shared" si="2630"/>
        <v>0</v>
      </c>
      <c r="AU3725" s="21">
        <f t="shared" si="2630"/>
        <v>0</v>
      </c>
      <c r="AV3725" s="21">
        <f t="shared" si="2630"/>
        <v>0</v>
      </c>
      <c r="AW3725" s="21">
        <f t="shared" si="2630"/>
        <v>0</v>
      </c>
      <c r="AX3725" s="21">
        <f t="shared" si="2630"/>
        <v>0</v>
      </c>
      <c r="AY3725" s="21">
        <f t="shared" si="2630"/>
        <v>0</v>
      </c>
      <c r="AZ3725" s="21">
        <f t="shared" si="2630"/>
        <v>0</v>
      </c>
      <c r="BA3725" s="21">
        <f t="shared" si="2630"/>
        <v>0</v>
      </c>
      <c r="BB3725" s="21">
        <f t="shared" si="2630"/>
        <v>0</v>
      </c>
      <c r="BC3725" s="21">
        <f t="shared" si="2630"/>
        <v>0</v>
      </c>
      <c r="BD3725" s="21">
        <f t="shared" si="2630"/>
        <v>0</v>
      </c>
    </row>
    <row r="3726" spans="1:56" ht="16" x14ac:dyDescent="0.2">
      <c r="B3726" s="11">
        <f t="shared" si="2625"/>
        <v>138</v>
      </c>
      <c r="C3726" s="12" t="str">
        <f t="shared" si="2625"/>
        <v>SCI RETAIL RENNES 1</v>
      </c>
      <c r="D3726" s="25" t="s">
        <v>235</v>
      </c>
      <c r="E3726" s="26">
        <v>42736</v>
      </c>
      <c r="F3726" s="15"/>
      <c r="G3726" s="25" t="s">
        <v>236</v>
      </c>
      <c r="H3726" s="25" t="s">
        <v>237</v>
      </c>
      <c r="I3726" s="25" t="s">
        <v>238</v>
      </c>
      <c r="J3726" s="25" t="s">
        <v>239</v>
      </c>
      <c r="K3726" s="24"/>
      <c r="L3726" s="27" t="s">
        <v>240</v>
      </c>
      <c r="M3726" s="83"/>
      <c r="N3726" s="83"/>
      <c r="O3726" s="28">
        <f>($H3738&gt;0)*($J3738&lt;O$2)*0
+($H3738&gt;0)*($J3738&gt;=O$2)*($J3738&lt;=O$3)*(($J3738-O$2+1)/O$4)
+($H3738&gt;0)*($J3738&gt;O$3)*($I3738&gt;O$3)*0
+($H3738&gt;0)*($J3738&gt;O$3)*($I3738&lt;=O$3)*($I3738&gt;=O$2)*((O$3-$I3738+1)/O$4)
+($H3738&gt;0)*($J3738&gt;O$3)*($I3738&lt;O$2)*1
+($H3738&gt;0)*($I3738&gt;O$3)*0
+($H3739&gt;0)*($J3739&lt;O$2)*0
+($H3739&gt;0)*($J3739&gt;=O$2)*($J3739&lt;=O$3)*(($J3739-O$2+1)/O$4)
+($H3739&gt;0)*($J3739&gt;O$3)*($I3739&gt;O$3)*0
+($H3739&gt;0)*($J3739&gt;O$3)*($I3739&lt;=O$3)*($I3739&gt;=O$2)*((O$3-$I3739+1)/O$4)
+($H3739&gt;0)*($J3739&gt;O$3)*($I3739&lt;O$2)*1
+($H3739&gt;0)*($I3739&gt;O$3)*0
+($H3740&gt;0)*($J3740&lt;O$2)*0
+($H3740&gt;0)*($J3740&gt;=O$2)*($J3740&lt;=O$3)*(($J3740-O$2+1)/O$4)
+($H3740&gt;0)*($J3740&gt;O$3)*($I3740&gt;O$3)*0
+($H3740&gt;0)*($J3740&gt;O$3)*($I3740&lt;=O$3)*($I3740&gt;=O$2)*((O$3-$I3740+1)/O$4)
+($H3740&gt;0)*($J3740&gt;O$3)*($I3740&lt;O$2)*1
+($H3740&gt;0)*($I3740&gt;O$3)*0</f>
        <v>0</v>
      </c>
      <c r="P3726" s="28">
        <f t="shared" ref="P3726:BD3726" si="2631">($H3738&gt;0)*($J3738&lt;P$2)*0
+($H3738&gt;0)*($J3738&gt;=P$2)*($J3738&lt;=P$3)*(($J3738-P$2+1)/P$4)
+($H3738&gt;0)*($J3738&gt;P$3)*($I3738&gt;P$3)*0
+($H3738&gt;0)*($J3738&gt;P$3)*($I3738&lt;=P$3)*($I3738&gt;=P$2)*((P$3-$I3738+1)/P$4)
+($H3738&gt;0)*($J3738&gt;P$3)*($I3738&lt;P$2)*1
+($H3738&gt;0)*($I3738&gt;P$3)*0
+($H3739&gt;0)*($J3739&lt;P$2)*0
+($H3739&gt;0)*($J3739&gt;=P$2)*($J3739&lt;=P$3)*(($J3739-P$2+1)/P$4)
+($H3739&gt;0)*($J3739&gt;P$3)*($I3739&gt;P$3)*0
+($H3739&gt;0)*($J3739&gt;P$3)*($I3739&lt;=P$3)*($I3739&gt;=P$2)*((P$3-$I3739+1)/P$4)
+($H3739&gt;0)*($J3739&gt;P$3)*($I3739&lt;P$2)*1
+($H3739&gt;0)*($I3739&gt;P$3)*0
+($H3740&gt;0)*($J3740&lt;P$2)*0
+($H3740&gt;0)*($J3740&gt;=P$2)*($J3740&lt;=P$3)*(($J3740-P$2+1)/P$4)
+($H3740&gt;0)*($J3740&gt;P$3)*($I3740&gt;P$3)*0
+($H3740&gt;0)*($J3740&gt;P$3)*($I3740&lt;=P$3)*($I3740&gt;=P$2)*((P$3-$I3740+1)/P$4)
+($H3740&gt;0)*($J3740&gt;P$3)*($I3740&lt;P$2)*1
+($H3740&gt;0)*($I3740&gt;P$3)*0</f>
        <v>0</v>
      </c>
      <c r="Q3726" s="28">
        <f t="shared" si="2631"/>
        <v>0</v>
      </c>
      <c r="R3726" s="28">
        <f t="shared" si="2631"/>
        <v>0</v>
      </c>
      <c r="S3726" s="28">
        <f t="shared" si="2631"/>
        <v>0</v>
      </c>
      <c r="T3726" s="28">
        <f t="shared" si="2631"/>
        <v>0</v>
      </c>
      <c r="U3726" s="28">
        <f t="shared" si="2631"/>
        <v>0</v>
      </c>
      <c r="V3726" s="28">
        <f t="shared" si="2631"/>
        <v>0</v>
      </c>
      <c r="W3726" s="28">
        <f t="shared" si="2631"/>
        <v>0</v>
      </c>
      <c r="X3726" s="28">
        <f t="shared" si="2631"/>
        <v>0</v>
      </c>
      <c r="Y3726" s="28">
        <f t="shared" si="2631"/>
        <v>0</v>
      </c>
      <c r="Z3726" s="28">
        <f t="shared" si="2631"/>
        <v>0</v>
      </c>
      <c r="AA3726" s="28">
        <f t="shared" si="2631"/>
        <v>0</v>
      </c>
      <c r="AB3726" s="28">
        <f t="shared" si="2631"/>
        <v>0</v>
      </c>
      <c r="AC3726" s="28">
        <f t="shared" si="2631"/>
        <v>0</v>
      </c>
      <c r="AD3726" s="28">
        <f t="shared" si="2631"/>
        <v>0</v>
      </c>
      <c r="AE3726" s="28">
        <f t="shared" si="2631"/>
        <v>0</v>
      </c>
      <c r="AF3726" s="28">
        <f t="shared" si="2631"/>
        <v>0</v>
      </c>
      <c r="AG3726" s="28">
        <f t="shared" si="2631"/>
        <v>0</v>
      </c>
      <c r="AH3726" s="28">
        <f t="shared" si="2631"/>
        <v>0</v>
      </c>
      <c r="AI3726" s="28">
        <f t="shared" si="2631"/>
        <v>0</v>
      </c>
      <c r="AJ3726" s="28">
        <f t="shared" si="2631"/>
        <v>0</v>
      </c>
      <c r="AK3726" s="28">
        <f t="shared" si="2631"/>
        <v>0</v>
      </c>
      <c r="AL3726" s="28">
        <f t="shared" si="2631"/>
        <v>0</v>
      </c>
      <c r="AM3726" s="28">
        <f t="shared" si="2631"/>
        <v>0</v>
      </c>
      <c r="AN3726" s="28">
        <f t="shared" si="2631"/>
        <v>0</v>
      </c>
      <c r="AO3726" s="28">
        <f t="shared" si="2631"/>
        <v>0</v>
      </c>
      <c r="AP3726" s="28">
        <f t="shared" si="2631"/>
        <v>0</v>
      </c>
      <c r="AQ3726" s="28">
        <f t="shared" si="2631"/>
        <v>0</v>
      </c>
      <c r="AR3726" s="28">
        <f t="shared" si="2631"/>
        <v>0</v>
      </c>
      <c r="AS3726" s="28">
        <f t="shared" si="2631"/>
        <v>0</v>
      </c>
      <c r="AT3726" s="28">
        <f t="shared" si="2631"/>
        <v>0</v>
      </c>
      <c r="AU3726" s="28">
        <f t="shared" si="2631"/>
        <v>0</v>
      </c>
      <c r="AV3726" s="28">
        <f t="shared" si="2631"/>
        <v>0</v>
      </c>
      <c r="AW3726" s="28">
        <f t="shared" si="2631"/>
        <v>0</v>
      </c>
      <c r="AX3726" s="28">
        <f t="shared" si="2631"/>
        <v>0</v>
      </c>
      <c r="AY3726" s="28">
        <f t="shared" si="2631"/>
        <v>0</v>
      </c>
      <c r="AZ3726" s="28">
        <f t="shared" si="2631"/>
        <v>0</v>
      </c>
      <c r="BA3726" s="28">
        <f t="shared" si="2631"/>
        <v>0</v>
      </c>
      <c r="BB3726" s="28">
        <f t="shared" si="2631"/>
        <v>0</v>
      </c>
      <c r="BC3726" s="28">
        <f t="shared" si="2631"/>
        <v>0</v>
      </c>
      <c r="BD3726" s="28">
        <f t="shared" si="2631"/>
        <v>0</v>
      </c>
    </row>
    <row r="3727" spans="1:56" ht="16" x14ac:dyDescent="0.2">
      <c r="B3727" s="11">
        <f t="shared" si="2625"/>
        <v>138</v>
      </c>
      <c r="C3727" s="12" t="str">
        <f t="shared" si="2625"/>
        <v>SCI RETAIL RENNES 1</v>
      </c>
      <c r="D3727" s="25" t="s">
        <v>241</v>
      </c>
      <c r="E3727" s="29">
        <v>56000</v>
      </c>
      <c r="F3727" s="15"/>
      <c r="G3727" s="30" t="s">
        <v>10</v>
      </c>
      <c r="H3727" s="31">
        <v>0</v>
      </c>
      <c r="I3727" s="32">
        <v>0</v>
      </c>
      <c r="J3727" s="32">
        <v>0</v>
      </c>
      <c r="K3727" s="24"/>
      <c r="L3727" s="33" t="s">
        <v>242</v>
      </c>
      <c r="M3727" s="73"/>
      <c r="N3727" s="73"/>
      <c r="O3727" s="34">
        <f>($E3737&lt;=O$3)*($E3737&gt;O$2)*((O$3-$E3737+1)/O$4)
+($E3737&lt;=O$2)*((O$3-O$2+1)/O$4)
+($E3737&gt;O$3)*(0)</f>
        <v>0</v>
      </c>
      <c r="P3727" s="34">
        <f t="shared" ref="P3727:BD3727" si="2632">($E3737&lt;=P$3)*($E3737&gt;P$2)*((P$3-$E3737+1)/P$4)
+($E3737&lt;=P$2)*((P$3-P$2+1)/P$4)
+($E3737&gt;P$3)*(0)</f>
        <v>0</v>
      </c>
      <c r="Q3727" s="34">
        <f t="shared" si="2632"/>
        <v>0</v>
      </c>
      <c r="R3727" s="34">
        <f t="shared" si="2632"/>
        <v>0</v>
      </c>
      <c r="S3727" s="34">
        <f t="shared" si="2632"/>
        <v>0</v>
      </c>
      <c r="T3727" s="34">
        <f t="shared" si="2632"/>
        <v>0</v>
      </c>
      <c r="U3727" s="34">
        <f t="shared" si="2632"/>
        <v>0</v>
      </c>
      <c r="V3727" s="34">
        <f t="shared" si="2632"/>
        <v>0</v>
      </c>
      <c r="W3727" s="34">
        <f t="shared" si="2632"/>
        <v>0</v>
      </c>
      <c r="X3727" s="34">
        <f t="shared" si="2632"/>
        <v>0</v>
      </c>
      <c r="Y3727" s="34">
        <f t="shared" si="2632"/>
        <v>0</v>
      </c>
      <c r="Z3727" s="34">
        <f t="shared" si="2632"/>
        <v>0</v>
      </c>
      <c r="AA3727" s="34">
        <f t="shared" si="2632"/>
        <v>0</v>
      </c>
      <c r="AB3727" s="34">
        <f t="shared" si="2632"/>
        <v>1.0869565217391304E-2</v>
      </c>
      <c r="AC3727" s="34">
        <f t="shared" si="2632"/>
        <v>1</v>
      </c>
      <c r="AD3727" s="34">
        <f t="shared" si="2632"/>
        <v>1</v>
      </c>
      <c r="AE3727" s="34">
        <f t="shared" si="2632"/>
        <v>1</v>
      </c>
      <c r="AF3727" s="34">
        <f t="shared" si="2632"/>
        <v>1</v>
      </c>
      <c r="AG3727" s="34">
        <f t="shared" si="2632"/>
        <v>1</v>
      </c>
      <c r="AH3727" s="34">
        <f t="shared" si="2632"/>
        <v>1</v>
      </c>
      <c r="AI3727" s="34">
        <f t="shared" si="2632"/>
        <v>1</v>
      </c>
      <c r="AJ3727" s="34">
        <f t="shared" si="2632"/>
        <v>1</v>
      </c>
      <c r="AK3727" s="34">
        <f t="shared" si="2632"/>
        <v>1</v>
      </c>
      <c r="AL3727" s="34">
        <f t="shared" si="2632"/>
        <v>1</v>
      </c>
      <c r="AM3727" s="34">
        <f t="shared" si="2632"/>
        <v>1</v>
      </c>
      <c r="AN3727" s="34">
        <f t="shared" si="2632"/>
        <v>1</v>
      </c>
      <c r="AO3727" s="34">
        <f t="shared" si="2632"/>
        <v>1</v>
      </c>
      <c r="AP3727" s="34">
        <f t="shared" si="2632"/>
        <v>1</v>
      </c>
      <c r="AQ3727" s="34">
        <f t="shared" si="2632"/>
        <v>1</v>
      </c>
      <c r="AR3727" s="34">
        <f t="shared" si="2632"/>
        <v>1</v>
      </c>
      <c r="AS3727" s="34">
        <f t="shared" si="2632"/>
        <v>1</v>
      </c>
      <c r="AT3727" s="34">
        <f t="shared" si="2632"/>
        <v>1</v>
      </c>
      <c r="AU3727" s="34">
        <f t="shared" si="2632"/>
        <v>1</v>
      </c>
      <c r="AV3727" s="34">
        <f t="shared" si="2632"/>
        <v>1</v>
      </c>
      <c r="AW3727" s="34">
        <f t="shared" si="2632"/>
        <v>1</v>
      </c>
      <c r="AX3727" s="34">
        <f t="shared" si="2632"/>
        <v>1</v>
      </c>
      <c r="AY3727" s="34">
        <f t="shared" si="2632"/>
        <v>1</v>
      </c>
      <c r="AZ3727" s="34">
        <f t="shared" si="2632"/>
        <v>1</v>
      </c>
      <c r="BA3727" s="34">
        <f t="shared" si="2632"/>
        <v>1</v>
      </c>
      <c r="BB3727" s="34">
        <f t="shared" si="2632"/>
        <v>1</v>
      </c>
      <c r="BC3727" s="34">
        <f t="shared" si="2632"/>
        <v>1</v>
      </c>
      <c r="BD3727" s="34">
        <f t="shared" si="2632"/>
        <v>1</v>
      </c>
    </row>
    <row r="3728" spans="1:56" ht="16" x14ac:dyDescent="0.2">
      <c r="A3728" s="35"/>
      <c r="B3728" s="11">
        <f t="shared" si="2625"/>
        <v>138</v>
      </c>
      <c r="C3728" s="12" t="str">
        <f t="shared" si="2625"/>
        <v>SCI RETAIL RENNES 1</v>
      </c>
      <c r="D3728" s="25" t="s">
        <v>243</v>
      </c>
      <c r="E3728" s="29">
        <v>59631.540162122321</v>
      </c>
      <c r="F3728" s="15"/>
      <c r="G3728" s="30" t="s">
        <v>11</v>
      </c>
      <c r="H3728" s="31">
        <v>0</v>
      </c>
      <c r="I3728" s="32">
        <v>0</v>
      </c>
      <c r="J3728" s="32">
        <v>0</v>
      </c>
      <c r="K3728" s="35"/>
      <c r="M3728" s="84">
        <v>42736</v>
      </c>
      <c r="O3728" s="15"/>
      <c r="P3728" s="15"/>
      <c r="Q3728" s="15"/>
      <c r="R3728" s="15"/>
      <c r="S3728" s="15"/>
      <c r="T3728" s="15"/>
      <c r="U3728" s="15"/>
      <c r="V3728" s="15"/>
      <c r="W3728" s="15"/>
      <c r="X3728" s="15"/>
      <c r="Y3728" s="15"/>
      <c r="Z3728" s="15"/>
      <c r="AA3728" s="15"/>
      <c r="AB3728" s="15"/>
      <c r="AC3728" s="15"/>
      <c r="AD3728" s="15"/>
      <c r="AE3728" s="15"/>
      <c r="AF3728" s="15"/>
      <c r="AG3728" s="15"/>
      <c r="AH3728" s="15"/>
      <c r="AI3728" s="15"/>
      <c r="AJ3728" s="15"/>
      <c r="AK3728" s="15"/>
      <c r="AL3728" s="15"/>
      <c r="AM3728" s="15"/>
      <c r="AN3728" s="15"/>
      <c r="AO3728" s="15"/>
      <c r="AP3728" s="15"/>
      <c r="AQ3728" s="15"/>
      <c r="AR3728" s="15"/>
      <c r="AS3728" s="15"/>
      <c r="AT3728" s="15"/>
      <c r="AU3728" s="15"/>
      <c r="AV3728" s="15"/>
      <c r="AW3728" s="15"/>
      <c r="AX3728" s="15"/>
      <c r="AY3728" s="15"/>
      <c r="AZ3728" s="15"/>
      <c r="BA3728" s="15"/>
      <c r="BB3728" s="15"/>
      <c r="BC3728" s="15"/>
      <c r="BD3728" s="15"/>
    </row>
    <row r="3729" spans="1:56" ht="16" x14ac:dyDescent="0.2">
      <c r="B3729" s="11">
        <f t="shared" si="2625"/>
        <v>138</v>
      </c>
      <c r="C3729" s="12" t="str">
        <f t="shared" si="2625"/>
        <v>SCI RETAIL RENNES 1</v>
      </c>
      <c r="D3729" s="25" t="s">
        <v>244</v>
      </c>
      <c r="E3729" s="29">
        <v>59631.540162122321</v>
      </c>
      <c r="F3729" s="15"/>
      <c r="G3729" s="36" t="s">
        <v>12</v>
      </c>
      <c r="H3729" s="31">
        <v>0</v>
      </c>
      <c r="I3729" s="32">
        <v>0</v>
      </c>
      <c r="J3729" s="32">
        <v>0</v>
      </c>
      <c r="K3729" s="24"/>
      <c r="L3729" s="37" t="s">
        <v>245</v>
      </c>
      <c r="M3729" s="74">
        <v>1</v>
      </c>
      <c r="N3729" s="74">
        <v>1</v>
      </c>
      <c r="O3729" s="38">
        <v>1</v>
      </c>
      <c r="P3729" s="38">
        <v>1</v>
      </c>
      <c r="Q3729" s="38">
        <v>1.01</v>
      </c>
      <c r="R3729" s="38">
        <v>1.01</v>
      </c>
      <c r="S3729" s="38">
        <v>1.01</v>
      </c>
      <c r="T3729" s="38">
        <v>1.01</v>
      </c>
      <c r="U3729" s="38">
        <v>1.0201</v>
      </c>
      <c r="V3729" s="38">
        <v>1.0201</v>
      </c>
      <c r="W3729" s="38">
        <v>1.0201</v>
      </c>
      <c r="X3729" s="38">
        <v>1.0201</v>
      </c>
      <c r="Y3729" s="38">
        <v>1.0303009999999999</v>
      </c>
      <c r="Z3729" s="38">
        <v>1.0303009999999999</v>
      </c>
      <c r="AA3729" s="38">
        <v>1.0303009999999999</v>
      </c>
      <c r="AB3729" s="38">
        <v>1.0303009999999999</v>
      </c>
      <c r="AC3729" s="38">
        <v>1.04060401</v>
      </c>
      <c r="AD3729" s="38">
        <v>1.04060401</v>
      </c>
      <c r="AE3729" s="38">
        <v>1.04060401</v>
      </c>
      <c r="AF3729" s="38">
        <v>1.04060401</v>
      </c>
      <c r="AG3729" s="38">
        <v>1.0510100500999999</v>
      </c>
      <c r="AH3729" s="38">
        <v>1.0510100500999999</v>
      </c>
      <c r="AI3729" s="38">
        <v>1.0510100500999999</v>
      </c>
      <c r="AJ3729" s="38">
        <v>1.0510100500999999</v>
      </c>
      <c r="AK3729" s="38">
        <v>1.0615201506009999</v>
      </c>
      <c r="AL3729" s="38">
        <v>1.0615201506009999</v>
      </c>
      <c r="AM3729" s="38">
        <v>1.0615201506009999</v>
      </c>
      <c r="AN3729" s="38">
        <v>1.0615201506009999</v>
      </c>
      <c r="AO3729" s="38">
        <v>1.0721353521070098</v>
      </c>
      <c r="AP3729" s="38">
        <v>1.0721353521070098</v>
      </c>
      <c r="AQ3729" s="38">
        <v>1.0721353521070098</v>
      </c>
      <c r="AR3729" s="38">
        <v>1.0721353521070098</v>
      </c>
      <c r="AS3729" s="38">
        <v>1.08285670562808</v>
      </c>
      <c r="AT3729" s="38">
        <v>1.08285670562808</v>
      </c>
      <c r="AU3729" s="38">
        <v>1.08285670562808</v>
      </c>
      <c r="AV3729" s="38">
        <v>1.08285670562808</v>
      </c>
      <c r="AW3729" s="38">
        <v>1.0936852726843609</v>
      </c>
      <c r="AX3729" s="38">
        <v>1.0936852726843609</v>
      </c>
      <c r="AY3729" s="38">
        <v>1.0936852726843609</v>
      </c>
      <c r="AZ3729" s="38">
        <v>1.0936852726843609</v>
      </c>
      <c r="BA3729" s="38">
        <v>1.1046221254112045</v>
      </c>
      <c r="BB3729" s="38">
        <v>1.1046221254112045</v>
      </c>
      <c r="BC3729" s="38">
        <v>1.1046221254112045</v>
      </c>
      <c r="BD3729" s="38">
        <v>1.1046221254112045</v>
      </c>
    </row>
    <row r="3730" spans="1:56" ht="16" x14ac:dyDescent="0.2">
      <c r="B3730" s="11">
        <f t="shared" si="2625"/>
        <v>138</v>
      </c>
      <c r="C3730" s="12" t="str">
        <f t="shared" si="2625"/>
        <v>SCI RETAIL RENNES 1</v>
      </c>
      <c r="D3730" s="25" t="s">
        <v>25</v>
      </c>
      <c r="E3730" s="39" t="s">
        <v>30</v>
      </c>
      <c r="F3730" s="15"/>
      <c r="K3730" s="24"/>
      <c r="L3730" s="16" t="s">
        <v>246</v>
      </c>
      <c r="M3730" s="70"/>
      <c r="N3730" s="70"/>
      <c r="O3730" s="40">
        <f>O3723*$E3727/4+O3727*$E3738/4</f>
        <v>14000</v>
      </c>
      <c r="P3730" s="40">
        <f t="shared" ref="P3730:BD3730" si="2633">P3723*$E3727/4+P3727*$E3738/4</f>
        <v>14000</v>
      </c>
      <c r="Q3730" s="40">
        <f t="shared" si="2633"/>
        <v>14000</v>
      </c>
      <c r="R3730" s="40">
        <f t="shared" si="2633"/>
        <v>14000</v>
      </c>
      <c r="S3730" s="40">
        <f t="shared" si="2633"/>
        <v>14000</v>
      </c>
      <c r="T3730" s="40">
        <f t="shared" si="2633"/>
        <v>14000</v>
      </c>
      <c r="U3730" s="40">
        <f t="shared" si="2633"/>
        <v>14000</v>
      </c>
      <c r="V3730" s="40">
        <f t="shared" si="2633"/>
        <v>14000</v>
      </c>
      <c r="W3730" s="40">
        <f t="shared" si="2633"/>
        <v>14000</v>
      </c>
      <c r="X3730" s="40">
        <f t="shared" si="2633"/>
        <v>14000</v>
      </c>
      <c r="Y3730" s="40">
        <f t="shared" si="2633"/>
        <v>14000</v>
      </c>
      <c r="Z3730" s="40">
        <f t="shared" si="2633"/>
        <v>14000</v>
      </c>
      <c r="AA3730" s="40">
        <f t="shared" si="2633"/>
        <v>14000</v>
      </c>
      <c r="AB3730" s="40">
        <f t="shared" si="2633"/>
        <v>14183.647497300632</v>
      </c>
      <c r="AC3730" s="40">
        <f t="shared" si="2633"/>
        <v>16895.569751658066</v>
      </c>
      <c r="AD3730" s="40">
        <f t="shared" si="2633"/>
        <v>16895.569751658066</v>
      </c>
      <c r="AE3730" s="40">
        <f t="shared" si="2633"/>
        <v>16895.569751658066</v>
      </c>
      <c r="AF3730" s="40">
        <f t="shared" si="2633"/>
        <v>16895.569751658066</v>
      </c>
      <c r="AG3730" s="40">
        <f t="shared" si="2633"/>
        <v>16895.569751658066</v>
      </c>
      <c r="AH3730" s="40">
        <f t="shared" si="2633"/>
        <v>16895.569751658066</v>
      </c>
      <c r="AI3730" s="40">
        <f t="shared" si="2633"/>
        <v>16895.569751658066</v>
      </c>
      <c r="AJ3730" s="40">
        <f t="shared" si="2633"/>
        <v>16895.569751658066</v>
      </c>
      <c r="AK3730" s="40">
        <f t="shared" si="2633"/>
        <v>16895.569751658066</v>
      </c>
      <c r="AL3730" s="40">
        <f t="shared" si="2633"/>
        <v>16895.569751658066</v>
      </c>
      <c r="AM3730" s="40">
        <f t="shared" si="2633"/>
        <v>16895.569751658066</v>
      </c>
      <c r="AN3730" s="40">
        <f t="shared" si="2633"/>
        <v>16895.569751658066</v>
      </c>
      <c r="AO3730" s="40">
        <f t="shared" si="2633"/>
        <v>16895.569751658066</v>
      </c>
      <c r="AP3730" s="40">
        <f t="shared" si="2633"/>
        <v>16895.569751658066</v>
      </c>
      <c r="AQ3730" s="40">
        <f t="shared" si="2633"/>
        <v>16895.569751658066</v>
      </c>
      <c r="AR3730" s="40">
        <f t="shared" si="2633"/>
        <v>16895.569751658066</v>
      </c>
      <c r="AS3730" s="40">
        <f t="shared" si="2633"/>
        <v>16895.569751658066</v>
      </c>
      <c r="AT3730" s="40">
        <f t="shared" si="2633"/>
        <v>16895.569751658066</v>
      </c>
      <c r="AU3730" s="40">
        <f t="shared" si="2633"/>
        <v>16895.569751658066</v>
      </c>
      <c r="AV3730" s="40">
        <f t="shared" si="2633"/>
        <v>16895.569751658066</v>
      </c>
      <c r="AW3730" s="40">
        <f t="shared" si="2633"/>
        <v>16895.569751658066</v>
      </c>
      <c r="AX3730" s="40">
        <f t="shared" si="2633"/>
        <v>16895.569751658066</v>
      </c>
      <c r="AY3730" s="40">
        <f t="shared" si="2633"/>
        <v>16895.569751658066</v>
      </c>
      <c r="AZ3730" s="40">
        <f t="shared" si="2633"/>
        <v>16895.569751658066</v>
      </c>
      <c r="BA3730" s="40">
        <f t="shared" si="2633"/>
        <v>16895.569751658066</v>
      </c>
      <c r="BB3730" s="40">
        <f t="shared" si="2633"/>
        <v>16895.569751658066</v>
      </c>
      <c r="BC3730" s="40">
        <f t="shared" si="2633"/>
        <v>16895.569751658066</v>
      </c>
      <c r="BD3730" s="40">
        <f t="shared" si="2633"/>
        <v>16895.569751658066</v>
      </c>
    </row>
    <row r="3731" spans="1:56" ht="16" x14ac:dyDescent="0.2">
      <c r="B3731" s="11">
        <f t="shared" si="2625"/>
        <v>138</v>
      </c>
      <c r="C3731" s="12" t="str">
        <f t="shared" si="2625"/>
        <v>SCI RETAIL RENNES 1</v>
      </c>
      <c r="D3731" s="25" t="s">
        <v>247</v>
      </c>
      <c r="E3731" s="39" t="s">
        <v>248</v>
      </c>
      <c r="F3731" s="15"/>
      <c r="G3731" s="25" t="s">
        <v>249</v>
      </c>
      <c r="H3731" s="26">
        <v>0</v>
      </c>
      <c r="I3731" s="25" t="s">
        <v>239</v>
      </c>
      <c r="J3731" s="26">
        <v>46022</v>
      </c>
      <c r="K3731" s="24"/>
      <c r="L3731" s="20" t="s">
        <v>250</v>
      </c>
      <c r="M3731" s="72"/>
      <c r="N3731" s="72"/>
      <c r="O3731" s="41">
        <f>IF($E3737&gt;=O$3,IF(O$3&lt;=($E3726+365),O3730,IFERROR(O3723*$E3728/4*O3729+
$E3738*O3727/4*IFERROR(O3729/$E3739,0),0)),IF(O$3&lt;=($E3737+365),O3723*$E3728/4*O3729+$E3738*O3727/4*IFERROR(O3729/$E3739,0),IFERROR($E3738*O3727/4*IFERROR(O3729/$E3739,0),0)))</f>
        <v>14907.88504053058</v>
      </c>
      <c r="P3731" s="41">
        <f t="shared" ref="P3731:BD3731" si="2634">IF($E3737&gt;=P$3,IF(P$3&lt;=($E3726+365),P3730,IFERROR(P3723*$E3728/4*P3729+
$E3738*P3727/4*IFERROR(P3729/$E3739,0),0)),IF(P$3&lt;=($E3737+365),P3723*$E3728/4*P3729+$E3738*P3727/4*IFERROR(P3729/$E3739,0),IFERROR($E3738*P3727/4*IFERROR(P3729/$E3739,0),0)))</f>
        <v>14907.88504053058</v>
      </c>
      <c r="Q3731" s="41">
        <f t="shared" si="2634"/>
        <v>15056.963890935886</v>
      </c>
      <c r="R3731" s="41">
        <f t="shared" si="2634"/>
        <v>15056.963890935886</v>
      </c>
      <c r="S3731" s="41">
        <f t="shared" si="2634"/>
        <v>15056.963890935886</v>
      </c>
      <c r="T3731" s="41">
        <f t="shared" si="2634"/>
        <v>15056.963890935886</v>
      </c>
      <c r="U3731" s="41">
        <f t="shared" si="2634"/>
        <v>15207.533529845245</v>
      </c>
      <c r="V3731" s="41">
        <f t="shared" si="2634"/>
        <v>15207.533529845245</v>
      </c>
      <c r="W3731" s="41">
        <f t="shared" si="2634"/>
        <v>15207.533529845245</v>
      </c>
      <c r="X3731" s="41">
        <f t="shared" si="2634"/>
        <v>15207.533529845245</v>
      </c>
      <c r="Y3731" s="41">
        <f t="shared" si="2634"/>
        <v>15359.608865143697</v>
      </c>
      <c r="Z3731" s="41">
        <f t="shared" si="2634"/>
        <v>15359.608865143697</v>
      </c>
      <c r="AA3731" s="41">
        <f t="shared" si="2634"/>
        <v>15359.608865143697</v>
      </c>
      <c r="AB3731" s="41">
        <f t="shared" si="2634"/>
        <v>15543.256362444328</v>
      </c>
      <c r="AC3731" s="41">
        <f t="shared" si="2634"/>
        <v>17064.525449174645</v>
      </c>
      <c r="AD3731" s="41">
        <f t="shared" si="2634"/>
        <v>17064.525449174645</v>
      </c>
      <c r="AE3731" s="41">
        <f t="shared" si="2634"/>
        <v>17064.525449174645</v>
      </c>
      <c r="AF3731" s="41">
        <f t="shared" si="2634"/>
        <v>17064.525449174645</v>
      </c>
      <c r="AG3731" s="41">
        <f t="shared" si="2634"/>
        <v>17235.170703666394</v>
      </c>
      <c r="AH3731" s="41">
        <f t="shared" si="2634"/>
        <v>17235.170703666394</v>
      </c>
      <c r="AI3731" s="41">
        <f t="shared" si="2634"/>
        <v>17235.170703666394</v>
      </c>
      <c r="AJ3731" s="41">
        <f t="shared" si="2634"/>
        <v>17235.170703666394</v>
      </c>
      <c r="AK3731" s="41">
        <f t="shared" si="2634"/>
        <v>17407.522410703055</v>
      </c>
      <c r="AL3731" s="41">
        <f t="shared" si="2634"/>
        <v>17407.522410703055</v>
      </c>
      <c r="AM3731" s="41">
        <f t="shared" si="2634"/>
        <v>17407.522410703055</v>
      </c>
      <c r="AN3731" s="41">
        <f t="shared" si="2634"/>
        <v>17407.522410703055</v>
      </c>
      <c r="AO3731" s="41">
        <f t="shared" si="2634"/>
        <v>17581.597634810088</v>
      </c>
      <c r="AP3731" s="41">
        <f t="shared" si="2634"/>
        <v>17581.597634810088</v>
      </c>
      <c r="AQ3731" s="41">
        <f t="shared" si="2634"/>
        <v>17581.597634810088</v>
      </c>
      <c r="AR3731" s="41">
        <f t="shared" si="2634"/>
        <v>17581.597634810088</v>
      </c>
      <c r="AS3731" s="41">
        <f t="shared" si="2634"/>
        <v>17757.413611158187</v>
      </c>
      <c r="AT3731" s="41">
        <f t="shared" si="2634"/>
        <v>17757.413611158187</v>
      </c>
      <c r="AU3731" s="41">
        <f t="shared" si="2634"/>
        <v>17757.413611158187</v>
      </c>
      <c r="AV3731" s="41">
        <f t="shared" si="2634"/>
        <v>17757.413611158187</v>
      </c>
      <c r="AW3731" s="41">
        <f t="shared" si="2634"/>
        <v>17934.987747269774</v>
      </c>
      <c r="AX3731" s="41">
        <f t="shared" si="2634"/>
        <v>17934.987747269774</v>
      </c>
      <c r="AY3731" s="41">
        <f t="shared" si="2634"/>
        <v>17934.987747269774</v>
      </c>
      <c r="AZ3731" s="41">
        <f t="shared" si="2634"/>
        <v>17934.987747269774</v>
      </c>
      <c r="BA3731" s="41">
        <f t="shared" si="2634"/>
        <v>18114.337624742468</v>
      </c>
      <c r="BB3731" s="41">
        <f t="shared" si="2634"/>
        <v>18114.337624742468</v>
      </c>
      <c r="BC3731" s="41">
        <f t="shared" si="2634"/>
        <v>18114.337624742468</v>
      </c>
      <c r="BD3731" s="41">
        <f t="shared" si="2634"/>
        <v>18114.337624742468</v>
      </c>
    </row>
    <row r="3732" spans="1:56" ht="16" x14ac:dyDescent="0.2">
      <c r="B3732" s="11">
        <f t="shared" si="2625"/>
        <v>138</v>
      </c>
      <c r="C3732" s="12" t="str">
        <f t="shared" si="2625"/>
        <v>SCI RETAIL RENNES 1</v>
      </c>
      <c r="D3732" s="25" t="s">
        <v>8</v>
      </c>
      <c r="E3732" s="42">
        <v>0</v>
      </c>
      <c r="F3732" s="15"/>
      <c r="I3732" s="15"/>
      <c r="J3732" s="24"/>
      <c r="K3732" s="24"/>
      <c r="L3732" s="20" t="s">
        <v>251</v>
      </c>
      <c r="M3732" s="72"/>
      <c r="N3732" s="72"/>
      <c r="O3732" s="41">
        <f>-$E3728/4*O3722
+(O3722&gt;0)*($J3727&gt;=O$2)*($J3727&lt;=O$3)*(($J3727-O$2+1)/O$4*$H3727/4)
+(O3722&gt;0)*($J3727&gt;O$3)*($I3727&lt;=O$3)*($I3727&gt;=O$2)*((O$3-$I3727+1)/O$4*$H3727/4)
+(O3722&gt;0)*($J3727&gt;O$3)*($I3727&lt;O$2)*$H3727/4
+(O3722&gt;0)*($J3728&gt;=O$2)*($J3728&lt;=O$3)*(($J3728-O$2+1)/O$4*$H3728/4)
+(O3722&gt;0)*($J3728&gt;O$3)*($I3728&lt;=O$3)*($I3728&gt;=O$2)*((O$3-$I3728+1)/O$4*$H3728/4)
+(O3722&gt;0)*($J3728&gt;O$3)*($I3728&lt;O$2)*$H3728/4
+(O3722&gt;0)*($J3729&gt;=O$2)*($J3729&lt;=O$3)*(($J3729-O$2+1)/O$4*$H3729/4)
+(O3722&gt;0)*($J3729&gt;O$3)*($I3729&lt;=O$3)*($I3729&gt;=O$2)*((O$3-$I3729+1)/O$4*$H3729/4)
+(O3722&gt;0)*($J3729&gt;O$3)*($I3729&lt;O$2)*$H3729/4
-$E3738/4*O3726
+(O3726&gt;0)*($J3738&gt;=O$2)*($J3738&lt;=O$3)*(($J3738-O$2+1)/O$4*$H3738/4)
+(O3726&gt;0)*($J3738&gt;O$3)*($I3738&lt;=O$3)*($I3738&gt;=O$2)*((O$3-$I3738+1)/O$4*$H3738/4)
+(O3726&gt;0)*($J3738&gt;O$3)*($I3738&lt;O$2)*$H3738/4
+(O3726&gt;0)*($J3739&gt;=O$2)*($J3739&lt;=O$3)*(($J3739-O$2+1)/O$4*$H3739/4)
+(O3726&gt;0)*($J3739&gt;O$3)*($I3739&lt;=O$3)*($I3739&gt;=O$2)*((O$3-$I3739+1)/O$4*$H3739/4)
+(O3726&gt;0)*($J3739&gt;O$3)*($I3739&lt;O$2)*$H3739/4
+(O3726&gt;0)*($J3740&gt;=O$2)*($J3740&lt;=O$3)*(($J3740-O$2+1)/O$4*$H3740/4)
+(O3726&gt;0)*($J3740&gt;O$3)*($I3740&lt;=O$3)*($I3740&gt;=O$2)*((O$3-$I3740+1)/O$4*$H3740/4)
+(O3726&gt;0)*($J3740&gt;O$3)*($I3740&lt;O$2)*$H3740/4</f>
        <v>0</v>
      </c>
      <c r="P3732" s="41">
        <f t="shared" ref="P3732:BD3732" si="2635">-$E3728/4*P3722
+(P3722&gt;0)*($J3727&gt;=P$2)*($J3727&lt;=P$3)*(($J3727-P$2+1)/P$4*$H3727/4)
+(P3722&gt;0)*($J3727&gt;P$3)*($I3727&lt;=P$3)*($I3727&gt;=P$2)*((P$3-$I3727+1)/P$4*$H3727/4)
+(P3722&gt;0)*($J3727&gt;P$3)*($I3727&lt;P$2)*$H3727/4
+(P3722&gt;0)*($J3728&gt;=P$2)*($J3728&lt;=P$3)*(($J3728-P$2+1)/P$4*$H3728/4)
+(P3722&gt;0)*($J3728&gt;P$3)*($I3728&lt;=P$3)*($I3728&gt;=P$2)*((P$3-$I3728+1)/P$4*$H3728/4)
+(P3722&gt;0)*($J3728&gt;P$3)*($I3728&lt;P$2)*$H3728/4
+(P3722&gt;0)*($J3729&gt;=P$2)*($J3729&lt;=P$3)*(($J3729-P$2+1)/P$4*$H3729/4)
+(P3722&gt;0)*($J3729&gt;P$3)*($I3729&lt;=P$3)*($I3729&gt;=P$2)*((P$3-$I3729+1)/P$4*$H3729/4)
+(P3722&gt;0)*($J3729&gt;P$3)*($I3729&lt;P$2)*$H3729/4
-$E3738/4*P3726
+(P3726&gt;0)*($J3738&gt;=P$2)*($J3738&lt;=P$3)*(($J3738-P$2+1)/P$4*$H3738/4)
+(P3726&gt;0)*($J3738&gt;P$3)*($I3738&lt;=P$3)*($I3738&gt;=P$2)*((P$3-$I3738+1)/P$4*$H3738/4)
+(P3726&gt;0)*($J3738&gt;P$3)*($I3738&lt;P$2)*$H3738/4
+(P3726&gt;0)*($J3739&gt;=P$2)*($J3739&lt;=P$3)*(($J3739-P$2+1)/P$4*$H3739/4)
+(P3726&gt;0)*($J3739&gt;P$3)*($I3739&lt;=P$3)*($I3739&gt;=P$2)*((P$3-$I3739+1)/P$4*$H3739/4)
+(P3726&gt;0)*($J3739&gt;P$3)*($I3739&lt;P$2)*$H3739/4
+(P3726&gt;0)*($J3740&gt;=P$2)*($J3740&lt;=P$3)*(($J3740-P$2+1)/P$4*$H3740/4)
+(P3726&gt;0)*($J3740&gt;P$3)*($I3740&lt;=P$3)*($I3740&gt;=P$2)*((P$3-$I3740+1)/P$4*$H3740/4)
+(P3726&gt;0)*($J3740&gt;P$3)*($I3740&lt;P$2)*$H3740/4</f>
        <v>0</v>
      </c>
      <c r="Q3732" s="41">
        <f t="shared" si="2635"/>
        <v>0</v>
      </c>
      <c r="R3732" s="41">
        <f t="shared" si="2635"/>
        <v>0</v>
      </c>
      <c r="S3732" s="41">
        <f t="shared" si="2635"/>
        <v>0</v>
      </c>
      <c r="T3732" s="41">
        <f t="shared" si="2635"/>
        <v>0</v>
      </c>
      <c r="U3732" s="41">
        <f t="shared" si="2635"/>
        <v>0</v>
      </c>
      <c r="V3732" s="41">
        <f t="shared" si="2635"/>
        <v>0</v>
      </c>
      <c r="W3732" s="41">
        <f t="shared" si="2635"/>
        <v>0</v>
      </c>
      <c r="X3732" s="41">
        <f t="shared" si="2635"/>
        <v>0</v>
      </c>
      <c r="Y3732" s="41">
        <f t="shared" si="2635"/>
        <v>0</v>
      </c>
      <c r="Z3732" s="41">
        <f t="shared" si="2635"/>
        <v>0</v>
      </c>
      <c r="AA3732" s="41">
        <f t="shared" si="2635"/>
        <v>0</v>
      </c>
      <c r="AB3732" s="41">
        <f t="shared" si="2635"/>
        <v>0</v>
      </c>
      <c r="AC3732" s="41">
        <f t="shared" si="2635"/>
        <v>0</v>
      </c>
      <c r="AD3732" s="41">
        <f t="shared" si="2635"/>
        <v>0</v>
      </c>
      <c r="AE3732" s="41">
        <f t="shared" si="2635"/>
        <v>0</v>
      </c>
      <c r="AF3732" s="41">
        <f t="shared" si="2635"/>
        <v>0</v>
      </c>
      <c r="AG3732" s="41">
        <f t="shared" si="2635"/>
        <v>0</v>
      </c>
      <c r="AH3732" s="41">
        <f t="shared" si="2635"/>
        <v>0</v>
      </c>
      <c r="AI3732" s="41">
        <f t="shared" si="2635"/>
        <v>0</v>
      </c>
      <c r="AJ3732" s="41">
        <f t="shared" si="2635"/>
        <v>0</v>
      </c>
      <c r="AK3732" s="41">
        <f t="shared" si="2635"/>
        <v>0</v>
      </c>
      <c r="AL3732" s="41">
        <f t="shared" si="2635"/>
        <v>0</v>
      </c>
      <c r="AM3732" s="41">
        <f t="shared" si="2635"/>
        <v>0</v>
      </c>
      <c r="AN3732" s="41">
        <f t="shared" si="2635"/>
        <v>0</v>
      </c>
      <c r="AO3732" s="41">
        <f t="shared" si="2635"/>
        <v>0</v>
      </c>
      <c r="AP3732" s="41">
        <f t="shared" si="2635"/>
        <v>0</v>
      </c>
      <c r="AQ3732" s="41">
        <f t="shared" si="2635"/>
        <v>0</v>
      </c>
      <c r="AR3732" s="41">
        <f t="shared" si="2635"/>
        <v>0</v>
      </c>
      <c r="AS3732" s="41">
        <f t="shared" si="2635"/>
        <v>0</v>
      </c>
      <c r="AT3732" s="41">
        <f t="shared" si="2635"/>
        <v>0</v>
      </c>
      <c r="AU3732" s="41">
        <f t="shared" si="2635"/>
        <v>0</v>
      </c>
      <c r="AV3732" s="41">
        <f t="shared" si="2635"/>
        <v>0</v>
      </c>
      <c r="AW3732" s="41">
        <f t="shared" si="2635"/>
        <v>0</v>
      </c>
      <c r="AX3732" s="41">
        <f t="shared" si="2635"/>
        <v>0</v>
      </c>
      <c r="AY3732" s="41">
        <f t="shared" si="2635"/>
        <v>0</v>
      </c>
      <c r="AZ3732" s="41">
        <f t="shared" si="2635"/>
        <v>0</v>
      </c>
      <c r="BA3732" s="41">
        <f t="shared" si="2635"/>
        <v>0</v>
      </c>
      <c r="BB3732" s="41">
        <f t="shared" si="2635"/>
        <v>0</v>
      </c>
      <c r="BC3732" s="41">
        <f t="shared" si="2635"/>
        <v>0</v>
      </c>
      <c r="BD3732" s="41">
        <f t="shared" si="2635"/>
        <v>0</v>
      </c>
    </row>
    <row r="3733" spans="1:56" ht="16" x14ac:dyDescent="0.2">
      <c r="B3733" s="11">
        <f t="shared" si="2625"/>
        <v>138</v>
      </c>
      <c r="C3733" s="12" t="str">
        <f t="shared" si="2625"/>
        <v>SCI RETAIL RENNES 1</v>
      </c>
      <c r="D3733" s="43" t="s">
        <v>252</v>
      </c>
      <c r="E3733" s="42" t="s">
        <v>288</v>
      </c>
      <c r="F3733" s="44"/>
      <c r="G3733" s="43" t="s">
        <v>253</v>
      </c>
      <c r="H3733" s="39">
        <v>0</v>
      </c>
      <c r="I3733" s="43" t="s">
        <v>254</v>
      </c>
      <c r="J3733" s="32">
        <v>0</v>
      </c>
      <c r="K3733" s="24"/>
      <c r="L3733" s="20" t="s">
        <v>255</v>
      </c>
      <c r="M3733" s="72"/>
      <c r="N3733" s="72"/>
      <c r="O3733" s="41">
        <v>0</v>
      </c>
      <c r="P3733" s="41">
        <v>0</v>
      </c>
      <c r="Q3733" s="41">
        <v>0</v>
      </c>
      <c r="R3733" s="41">
        <v>0</v>
      </c>
      <c r="S3733" s="41">
        <v>0</v>
      </c>
      <c r="T3733" s="41">
        <v>0</v>
      </c>
      <c r="U3733" s="41">
        <v>0</v>
      </c>
      <c r="V3733" s="41">
        <v>0</v>
      </c>
      <c r="W3733" s="41">
        <v>0</v>
      </c>
      <c r="X3733" s="41">
        <v>0</v>
      </c>
      <c r="Y3733" s="41">
        <v>0</v>
      </c>
      <c r="Z3733" s="41">
        <v>0</v>
      </c>
      <c r="AA3733" s="41">
        <v>0</v>
      </c>
      <c r="AB3733" s="41">
        <v>0</v>
      </c>
      <c r="AC3733" s="41">
        <v>0</v>
      </c>
      <c r="AD3733" s="41">
        <v>0</v>
      </c>
      <c r="AE3733" s="41">
        <v>0</v>
      </c>
      <c r="AF3733" s="41">
        <v>0</v>
      </c>
      <c r="AG3733" s="41">
        <v>0</v>
      </c>
      <c r="AH3733" s="41">
        <v>0</v>
      </c>
      <c r="AI3733" s="41">
        <v>0</v>
      </c>
      <c r="AJ3733" s="41">
        <v>0</v>
      </c>
      <c r="AK3733" s="41">
        <v>0</v>
      </c>
      <c r="AL3733" s="41">
        <v>0</v>
      </c>
      <c r="AM3733" s="41">
        <v>0</v>
      </c>
      <c r="AN3733" s="41">
        <v>0</v>
      </c>
      <c r="AO3733" s="41">
        <v>0</v>
      </c>
      <c r="AP3733" s="41">
        <v>0</v>
      </c>
      <c r="AQ3733" s="41">
        <v>0</v>
      </c>
      <c r="AR3733" s="41">
        <v>0</v>
      </c>
      <c r="AS3733" s="41">
        <v>0</v>
      </c>
      <c r="AT3733" s="41">
        <v>0</v>
      </c>
      <c r="AU3733" s="41">
        <v>0</v>
      </c>
      <c r="AV3733" s="41">
        <v>0</v>
      </c>
      <c r="AW3733" s="41">
        <v>0</v>
      </c>
      <c r="AX3733" s="41">
        <v>0</v>
      </c>
      <c r="AY3733" s="41">
        <v>0</v>
      </c>
      <c r="AZ3733" s="41">
        <v>0</v>
      </c>
      <c r="BA3733" s="41">
        <v>0</v>
      </c>
      <c r="BB3733" s="41">
        <v>0</v>
      </c>
      <c r="BC3733" s="41">
        <v>0</v>
      </c>
      <c r="BD3733" s="41">
        <v>0</v>
      </c>
    </row>
    <row r="3734" spans="1:56" ht="16" x14ac:dyDescent="0.2">
      <c r="B3734" s="11">
        <f t="shared" si="2625"/>
        <v>138</v>
      </c>
      <c r="C3734" s="12" t="str">
        <f t="shared" si="2625"/>
        <v>SCI RETAIL RENNES 1</v>
      </c>
      <c r="D3734" s="43" t="s">
        <v>256</v>
      </c>
      <c r="E3734" s="32">
        <v>46022</v>
      </c>
      <c r="G3734" s="43" t="s">
        <v>257</v>
      </c>
      <c r="H3734" s="42">
        <v>0</v>
      </c>
      <c r="I3734" s="43" t="s">
        <v>258</v>
      </c>
      <c r="J3734" s="29">
        <v>0</v>
      </c>
      <c r="K3734" s="23"/>
      <c r="L3734" s="33" t="s">
        <v>259</v>
      </c>
      <c r="M3734" s="73"/>
      <c r="N3734" s="73"/>
      <c r="O3734" s="45">
        <f>-(O3731+O3732)*IFERROR((O3721+O3725)/(O3723+O3727),0)</f>
        <v>0</v>
      </c>
      <c r="P3734" s="45">
        <f t="shared" ref="P3734:BD3734" si="2636">-(P3731+P3732)*IFERROR((P3721+P3725)/(P3723+P3727),0)</f>
        <v>0</v>
      </c>
      <c r="Q3734" s="45">
        <f t="shared" si="2636"/>
        <v>0</v>
      </c>
      <c r="R3734" s="45">
        <f t="shared" si="2636"/>
        <v>0</v>
      </c>
      <c r="S3734" s="45">
        <f t="shared" si="2636"/>
        <v>0</v>
      </c>
      <c r="T3734" s="45">
        <f t="shared" si="2636"/>
        <v>0</v>
      </c>
      <c r="U3734" s="45">
        <f t="shared" si="2636"/>
        <v>0</v>
      </c>
      <c r="V3734" s="45">
        <f t="shared" si="2636"/>
        <v>0</v>
      </c>
      <c r="W3734" s="45">
        <f t="shared" si="2636"/>
        <v>0</v>
      </c>
      <c r="X3734" s="45">
        <f t="shared" si="2636"/>
        <v>0</v>
      </c>
      <c r="Y3734" s="45">
        <f t="shared" si="2636"/>
        <v>0</v>
      </c>
      <c r="Z3734" s="45">
        <f t="shared" si="2636"/>
        <v>0</v>
      </c>
      <c r="AA3734" s="45">
        <f t="shared" si="2636"/>
        <v>0</v>
      </c>
      <c r="AB3734" s="45">
        <f t="shared" si="2636"/>
        <v>0</v>
      </c>
      <c r="AC3734" s="45">
        <f t="shared" si="2636"/>
        <v>0</v>
      </c>
      <c r="AD3734" s="45">
        <f t="shared" si="2636"/>
        <v>0</v>
      </c>
      <c r="AE3734" s="45">
        <f t="shared" si="2636"/>
        <v>0</v>
      </c>
      <c r="AF3734" s="45">
        <f t="shared" si="2636"/>
        <v>0</v>
      </c>
      <c r="AG3734" s="45">
        <f t="shared" si="2636"/>
        <v>0</v>
      </c>
      <c r="AH3734" s="45">
        <f t="shared" si="2636"/>
        <v>0</v>
      </c>
      <c r="AI3734" s="45">
        <f t="shared" si="2636"/>
        <v>0</v>
      </c>
      <c r="AJ3734" s="45">
        <f t="shared" si="2636"/>
        <v>0</v>
      </c>
      <c r="AK3734" s="45">
        <f t="shared" si="2636"/>
        <v>0</v>
      </c>
      <c r="AL3734" s="45">
        <f t="shared" si="2636"/>
        <v>0</v>
      </c>
      <c r="AM3734" s="45">
        <f t="shared" si="2636"/>
        <v>0</v>
      </c>
      <c r="AN3734" s="45">
        <f t="shared" si="2636"/>
        <v>0</v>
      </c>
      <c r="AO3734" s="45">
        <f t="shared" si="2636"/>
        <v>0</v>
      </c>
      <c r="AP3734" s="45">
        <f t="shared" si="2636"/>
        <v>0</v>
      </c>
      <c r="AQ3734" s="45">
        <f t="shared" si="2636"/>
        <v>0</v>
      </c>
      <c r="AR3734" s="45">
        <f t="shared" si="2636"/>
        <v>0</v>
      </c>
      <c r="AS3734" s="45">
        <f t="shared" si="2636"/>
        <v>0</v>
      </c>
      <c r="AT3734" s="45">
        <f t="shared" si="2636"/>
        <v>0</v>
      </c>
      <c r="AU3734" s="45">
        <f t="shared" si="2636"/>
        <v>0</v>
      </c>
      <c r="AV3734" s="45">
        <f t="shared" si="2636"/>
        <v>0</v>
      </c>
      <c r="AW3734" s="45">
        <f t="shared" si="2636"/>
        <v>0</v>
      </c>
      <c r="AX3734" s="45">
        <f t="shared" si="2636"/>
        <v>0</v>
      </c>
      <c r="AY3734" s="45">
        <f t="shared" si="2636"/>
        <v>0</v>
      </c>
      <c r="AZ3734" s="45">
        <f t="shared" si="2636"/>
        <v>0</v>
      </c>
      <c r="BA3734" s="45">
        <f t="shared" si="2636"/>
        <v>0</v>
      </c>
      <c r="BB3734" s="45">
        <f t="shared" si="2636"/>
        <v>0</v>
      </c>
      <c r="BC3734" s="45">
        <f t="shared" si="2636"/>
        <v>0</v>
      </c>
      <c r="BD3734" s="45">
        <f t="shared" si="2636"/>
        <v>0</v>
      </c>
    </row>
    <row r="3735" spans="1:56" ht="16" x14ac:dyDescent="0.2">
      <c r="B3735" s="11">
        <f t="shared" si="2625"/>
        <v>138</v>
      </c>
      <c r="C3735" s="12" t="str">
        <f t="shared" si="2625"/>
        <v>SCI RETAIL RENNES 1</v>
      </c>
      <c r="K3735" s="24"/>
      <c r="O3735" s="15"/>
      <c r="P3735" s="15"/>
      <c r="Q3735" s="15"/>
      <c r="R3735" s="15"/>
      <c r="S3735" s="15"/>
      <c r="T3735" s="15"/>
      <c r="U3735" s="15"/>
      <c r="V3735" s="15"/>
      <c r="W3735" s="15"/>
      <c r="X3735" s="15"/>
      <c r="Y3735" s="15"/>
      <c r="Z3735" s="15"/>
      <c r="AA3735" s="15"/>
      <c r="AB3735" s="15"/>
      <c r="AC3735" s="15"/>
      <c r="AD3735" s="15"/>
      <c r="AE3735" s="15"/>
      <c r="AF3735" s="15"/>
      <c r="AG3735" s="15"/>
      <c r="AH3735" s="15"/>
      <c r="AI3735" s="15"/>
      <c r="AJ3735" s="15"/>
      <c r="AK3735" s="15"/>
      <c r="AL3735" s="15"/>
      <c r="AM3735" s="15"/>
      <c r="AN3735" s="15"/>
      <c r="AO3735" s="15"/>
      <c r="AP3735" s="15"/>
      <c r="AQ3735" s="15"/>
      <c r="AR3735" s="15"/>
      <c r="AS3735" s="15"/>
      <c r="AT3735" s="15"/>
      <c r="AU3735" s="15"/>
      <c r="AV3735" s="15"/>
      <c r="AW3735" s="15"/>
      <c r="AX3735" s="15"/>
      <c r="AY3735" s="15"/>
      <c r="AZ3735" s="15"/>
      <c r="BA3735" s="15"/>
      <c r="BB3735" s="15"/>
      <c r="BC3735" s="15"/>
      <c r="BD3735" s="15"/>
    </row>
    <row r="3736" spans="1:56" ht="16" x14ac:dyDescent="0.2">
      <c r="B3736" s="11">
        <f t="shared" si="2625"/>
        <v>138</v>
      </c>
      <c r="C3736" s="12" t="str">
        <f t="shared" si="2625"/>
        <v>SCI RETAIL RENNES 1</v>
      </c>
      <c r="G3736" s="46" t="s">
        <v>229</v>
      </c>
      <c r="H3736" s="104" t="s">
        <v>74</v>
      </c>
      <c r="I3736" s="105"/>
      <c r="J3736" s="106"/>
      <c r="K3736" s="23"/>
      <c r="L3736" s="47" t="s">
        <v>4</v>
      </c>
      <c r="M3736" s="81"/>
      <c r="N3736" s="81"/>
      <c r="O3736" s="48">
        <f>SUM(O3731:O3734)</f>
        <v>14907.88504053058</v>
      </c>
      <c r="P3736" s="48">
        <f t="shared" ref="P3736:BD3736" si="2637">SUM(P3731:P3734)</f>
        <v>14907.88504053058</v>
      </c>
      <c r="Q3736" s="48">
        <f t="shared" si="2637"/>
        <v>15056.963890935886</v>
      </c>
      <c r="R3736" s="48">
        <f t="shared" si="2637"/>
        <v>15056.963890935886</v>
      </c>
      <c r="S3736" s="48">
        <f t="shared" si="2637"/>
        <v>15056.963890935886</v>
      </c>
      <c r="T3736" s="48">
        <f t="shared" si="2637"/>
        <v>15056.963890935886</v>
      </c>
      <c r="U3736" s="48">
        <f t="shared" si="2637"/>
        <v>15207.533529845245</v>
      </c>
      <c r="V3736" s="48">
        <f t="shared" si="2637"/>
        <v>15207.533529845245</v>
      </c>
      <c r="W3736" s="48">
        <f t="shared" si="2637"/>
        <v>15207.533529845245</v>
      </c>
      <c r="X3736" s="48">
        <f t="shared" si="2637"/>
        <v>15207.533529845245</v>
      </c>
      <c r="Y3736" s="48">
        <f t="shared" si="2637"/>
        <v>15359.608865143697</v>
      </c>
      <c r="Z3736" s="48">
        <f t="shared" si="2637"/>
        <v>15359.608865143697</v>
      </c>
      <c r="AA3736" s="48">
        <f t="shared" si="2637"/>
        <v>15359.608865143697</v>
      </c>
      <c r="AB3736" s="48">
        <f t="shared" si="2637"/>
        <v>15543.256362444328</v>
      </c>
      <c r="AC3736" s="48">
        <f t="shared" si="2637"/>
        <v>17064.525449174645</v>
      </c>
      <c r="AD3736" s="48">
        <f t="shared" si="2637"/>
        <v>17064.525449174645</v>
      </c>
      <c r="AE3736" s="48">
        <f t="shared" si="2637"/>
        <v>17064.525449174645</v>
      </c>
      <c r="AF3736" s="48">
        <f t="shared" si="2637"/>
        <v>17064.525449174645</v>
      </c>
      <c r="AG3736" s="48">
        <f t="shared" si="2637"/>
        <v>17235.170703666394</v>
      </c>
      <c r="AH3736" s="48">
        <f t="shared" si="2637"/>
        <v>17235.170703666394</v>
      </c>
      <c r="AI3736" s="48">
        <f t="shared" si="2637"/>
        <v>17235.170703666394</v>
      </c>
      <c r="AJ3736" s="48">
        <f t="shared" si="2637"/>
        <v>17235.170703666394</v>
      </c>
      <c r="AK3736" s="48">
        <f t="shared" si="2637"/>
        <v>17407.522410703055</v>
      </c>
      <c r="AL3736" s="48">
        <f t="shared" si="2637"/>
        <v>17407.522410703055</v>
      </c>
      <c r="AM3736" s="48">
        <f t="shared" si="2637"/>
        <v>17407.522410703055</v>
      </c>
      <c r="AN3736" s="48">
        <f t="shared" si="2637"/>
        <v>17407.522410703055</v>
      </c>
      <c r="AO3736" s="48">
        <f t="shared" si="2637"/>
        <v>17581.597634810088</v>
      </c>
      <c r="AP3736" s="48">
        <f t="shared" si="2637"/>
        <v>17581.597634810088</v>
      </c>
      <c r="AQ3736" s="48">
        <f t="shared" si="2637"/>
        <v>17581.597634810088</v>
      </c>
      <c r="AR3736" s="48">
        <f t="shared" si="2637"/>
        <v>17581.597634810088</v>
      </c>
      <c r="AS3736" s="48">
        <f t="shared" si="2637"/>
        <v>17757.413611158187</v>
      </c>
      <c r="AT3736" s="48">
        <f t="shared" si="2637"/>
        <v>17757.413611158187</v>
      </c>
      <c r="AU3736" s="48">
        <f t="shared" si="2637"/>
        <v>17757.413611158187</v>
      </c>
      <c r="AV3736" s="48">
        <f t="shared" si="2637"/>
        <v>17757.413611158187</v>
      </c>
      <c r="AW3736" s="48">
        <f t="shared" si="2637"/>
        <v>17934.987747269774</v>
      </c>
      <c r="AX3736" s="48">
        <f t="shared" si="2637"/>
        <v>17934.987747269774</v>
      </c>
      <c r="AY3736" s="48">
        <f t="shared" si="2637"/>
        <v>17934.987747269774</v>
      </c>
      <c r="AZ3736" s="48">
        <f t="shared" si="2637"/>
        <v>17934.987747269774</v>
      </c>
      <c r="BA3736" s="48">
        <f t="shared" si="2637"/>
        <v>18114.337624742468</v>
      </c>
      <c r="BB3736" s="48">
        <f t="shared" si="2637"/>
        <v>18114.337624742468</v>
      </c>
      <c r="BC3736" s="48">
        <f t="shared" si="2637"/>
        <v>18114.337624742468</v>
      </c>
      <c r="BD3736" s="48">
        <f t="shared" si="2637"/>
        <v>18114.337624742468</v>
      </c>
    </row>
    <row r="3737" spans="1:56" ht="16" x14ac:dyDescent="0.2">
      <c r="B3737" s="11">
        <f t="shared" ref="B3737:C3742" si="2638">B3736</f>
        <v>138</v>
      </c>
      <c r="C3737" s="12" t="str">
        <f t="shared" si="2638"/>
        <v>SCI RETAIL RENNES 1</v>
      </c>
      <c r="D3737" s="46" t="s">
        <v>260</v>
      </c>
      <c r="E3737" s="32">
        <v>46022</v>
      </c>
      <c r="F3737" s="15"/>
      <c r="G3737" s="46" t="s">
        <v>261</v>
      </c>
      <c r="H3737" s="46" t="s">
        <v>237</v>
      </c>
      <c r="I3737" s="46" t="s">
        <v>238</v>
      </c>
      <c r="J3737" s="46" t="s">
        <v>239</v>
      </c>
      <c r="K3737" s="23"/>
      <c r="O3737" s="15"/>
      <c r="P3737" s="15"/>
      <c r="Q3737" s="15"/>
      <c r="R3737" s="15"/>
      <c r="S3737" s="15"/>
      <c r="T3737" s="15"/>
      <c r="U3737" s="15"/>
      <c r="V3737" s="15"/>
      <c r="W3737" s="15"/>
      <c r="X3737" s="15"/>
      <c r="Y3737" s="15"/>
      <c r="Z3737" s="15"/>
      <c r="AA3737" s="15"/>
      <c r="AB3737" s="15"/>
      <c r="AC3737" s="15"/>
      <c r="AD3737" s="15"/>
      <c r="AE3737" s="15"/>
      <c r="AF3737" s="15"/>
      <c r="AG3737" s="15"/>
      <c r="AH3737" s="15"/>
      <c r="AI3737" s="15"/>
      <c r="AJ3737" s="15"/>
      <c r="AK3737" s="15"/>
      <c r="AL3737" s="15"/>
      <c r="AM3737" s="15"/>
      <c r="AN3737" s="15"/>
      <c r="AO3737" s="15"/>
      <c r="AP3737" s="15"/>
      <c r="AQ3737" s="15"/>
      <c r="AR3737" s="15"/>
      <c r="AS3737" s="15"/>
      <c r="AT3737" s="15"/>
      <c r="AU3737" s="15"/>
      <c r="AV3737" s="15"/>
      <c r="AW3737" s="15"/>
      <c r="AX3737" s="15"/>
      <c r="AY3737" s="15"/>
      <c r="AZ3737" s="15"/>
      <c r="BA3737" s="15"/>
      <c r="BB3737" s="15"/>
      <c r="BC3737" s="15"/>
      <c r="BD3737" s="15"/>
    </row>
    <row r="3738" spans="1:56" ht="16" x14ac:dyDescent="0.2">
      <c r="B3738" s="11">
        <f t="shared" si="2638"/>
        <v>138</v>
      </c>
      <c r="C3738" s="12" t="str">
        <f t="shared" si="2638"/>
        <v>SCI RETAIL RENNES 1</v>
      </c>
      <c r="D3738" s="46" t="s">
        <v>262</v>
      </c>
      <c r="E3738" s="31">
        <v>67582.279006632263</v>
      </c>
      <c r="F3738" s="15"/>
      <c r="G3738" s="49" t="s">
        <v>263</v>
      </c>
      <c r="H3738" s="31">
        <v>0</v>
      </c>
      <c r="I3738" s="32">
        <v>0</v>
      </c>
      <c r="J3738" s="32">
        <v>0</v>
      </c>
      <c r="K3738" s="23"/>
      <c r="L3738" s="50" t="s">
        <v>264</v>
      </c>
      <c r="M3738" s="70"/>
      <c r="N3738" s="70"/>
      <c r="O3738" s="40">
        <f t="shared" ref="O3738:BD3738" si="2639">IFERROR(((O$3&gt;=$E3737)*(O$2&lt;=$E3737))*$E3741,"")</f>
        <v>0</v>
      </c>
      <c r="P3738" s="40">
        <f t="shared" si="2639"/>
        <v>0</v>
      </c>
      <c r="Q3738" s="40">
        <f t="shared" si="2639"/>
        <v>0</v>
      </c>
      <c r="R3738" s="40">
        <f t="shared" si="2639"/>
        <v>0</v>
      </c>
      <c r="S3738" s="40">
        <f t="shared" si="2639"/>
        <v>0</v>
      </c>
      <c r="T3738" s="40">
        <f t="shared" si="2639"/>
        <v>0</v>
      </c>
      <c r="U3738" s="40">
        <f t="shared" si="2639"/>
        <v>0</v>
      </c>
      <c r="V3738" s="40">
        <f t="shared" si="2639"/>
        <v>0</v>
      </c>
      <c r="W3738" s="40">
        <f t="shared" si="2639"/>
        <v>0</v>
      </c>
      <c r="X3738" s="40">
        <f t="shared" si="2639"/>
        <v>0</v>
      </c>
      <c r="Y3738" s="40">
        <f t="shared" si="2639"/>
        <v>0</v>
      </c>
      <c r="Z3738" s="40">
        <f t="shared" si="2639"/>
        <v>0</v>
      </c>
      <c r="AA3738" s="40">
        <f t="shared" si="2639"/>
        <v>0</v>
      </c>
      <c r="AB3738" s="40">
        <f t="shared" si="2639"/>
        <v>0</v>
      </c>
      <c r="AC3738" s="40">
        <f t="shared" si="2639"/>
        <v>0</v>
      </c>
      <c r="AD3738" s="40">
        <f t="shared" si="2639"/>
        <v>0</v>
      </c>
      <c r="AE3738" s="40">
        <f t="shared" si="2639"/>
        <v>0</v>
      </c>
      <c r="AF3738" s="40">
        <f t="shared" si="2639"/>
        <v>0</v>
      </c>
      <c r="AG3738" s="40">
        <f t="shared" si="2639"/>
        <v>0</v>
      </c>
      <c r="AH3738" s="40">
        <f t="shared" si="2639"/>
        <v>0</v>
      </c>
      <c r="AI3738" s="40">
        <f t="shared" si="2639"/>
        <v>0</v>
      </c>
      <c r="AJ3738" s="40">
        <f t="shared" si="2639"/>
        <v>0</v>
      </c>
      <c r="AK3738" s="40">
        <f t="shared" si="2639"/>
        <v>0</v>
      </c>
      <c r="AL3738" s="40">
        <f t="shared" si="2639"/>
        <v>0</v>
      </c>
      <c r="AM3738" s="40">
        <f t="shared" si="2639"/>
        <v>0</v>
      </c>
      <c r="AN3738" s="40">
        <f t="shared" si="2639"/>
        <v>0</v>
      </c>
      <c r="AO3738" s="40">
        <f t="shared" si="2639"/>
        <v>0</v>
      </c>
      <c r="AP3738" s="40">
        <f t="shared" si="2639"/>
        <v>0</v>
      </c>
      <c r="AQ3738" s="40">
        <f t="shared" si="2639"/>
        <v>0</v>
      </c>
      <c r="AR3738" s="40">
        <f t="shared" si="2639"/>
        <v>0</v>
      </c>
      <c r="AS3738" s="40">
        <f t="shared" si="2639"/>
        <v>0</v>
      </c>
      <c r="AT3738" s="40">
        <f t="shared" si="2639"/>
        <v>0</v>
      </c>
      <c r="AU3738" s="40">
        <f t="shared" si="2639"/>
        <v>0</v>
      </c>
      <c r="AV3738" s="40">
        <f t="shared" si="2639"/>
        <v>0</v>
      </c>
      <c r="AW3738" s="40">
        <f t="shared" si="2639"/>
        <v>0</v>
      </c>
      <c r="AX3738" s="40">
        <f t="shared" si="2639"/>
        <v>0</v>
      </c>
      <c r="AY3738" s="40">
        <f t="shared" si="2639"/>
        <v>0</v>
      </c>
      <c r="AZ3738" s="40">
        <f t="shared" si="2639"/>
        <v>0</v>
      </c>
      <c r="BA3738" s="40">
        <f t="shared" si="2639"/>
        <v>0</v>
      </c>
      <c r="BB3738" s="40">
        <f t="shared" si="2639"/>
        <v>0</v>
      </c>
      <c r="BC3738" s="40">
        <f t="shared" si="2639"/>
        <v>0</v>
      </c>
      <c r="BD3738" s="40">
        <f t="shared" si="2639"/>
        <v>0</v>
      </c>
    </row>
    <row r="3739" spans="1:56" ht="16" x14ac:dyDescent="0.2">
      <c r="B3739" s="11">
        <f t="shared" si="2638"/>
        <v>138</v>
      </c>
      <c r="C3739" s="12" t="str">
        <f t="shared" si="2638"/>
        <v>SCI RETAIL RENNES 1</v>
      </c>
      <c r="D3739" s="46" t="s">
        <v>24</v>
      </c>
      <c r="E3739" s="51">
        <f>IF(E3737&gt;MAX($O$3:$BD$3),BD3728,
IF(E3737&lt;MIN($O$3:$BD$3),1,SUMIFS($O3729:$BD3729,$O$2:$BD$2,"&lt;="&amp;E3737,$O$3:$BD$3,"&gt;="&amp;E3737)))</f>
        <v>1.0303009999999999</v>
      </c>
      <c r="F3739" s="15"/>
      <c r="G3739" s="49" t="s">
        <v>265</v>
      </c>
      <c r="H3739" s="31">
        <v>0</v>
      </c>
      <c r="I3739" s="32">
        <v>0</v>
      </c>
      <c r="J3739" s="32">
        <v>0</v>
      </c>
      <c r="K3739" s="23"/>
      <c r="L3739" s="52" t="s">
        <v>266</v>
      </c>
      <c r="M3739" s="72"/>
      <c r="N3739" s="72"/>
      <c r="O3739" s="41">
        <f t="shared" ref="O3739:BD3739" si="2640">IFERROR(((O$3&gt;=$E3734)*(O$2&lt;=$E3734))*$H3742,"")</f>
        <v>0</v>
      </c>
      <c r="P3739" s="41">
        <f t="shared" si="2640"/>
        <v>0</v>
      </c>
      <c r="Q3739" s="41">
        <f t="shared" si="2640"/>
        <v>0</v>
      </c>
      <c r="R3739" s="41">
        <f t="shared" si="2640"/>
        <v>0</v>
      </c>
      <c r="S3739" s="41">
        <f t="shared" si="2640"/>
        <v>0</v>
      </c>
      <c r="T3739" s="41">
        <f t="shared" si="2640"/>
        <v>0</v>
      </c>
      <c r="U3739" s="41">
        <f t="shared" si="2640"/>
        <v>0</v>
      </c>
      <c r="V3739" s="41">
        <f t="shared" si="2640"/>
        <v>0</v>
      </c>
      <c r="W3739" s="41">
        <f t="shared" si="2640"/>
        <v>0</v>
      </c>
      <c r="X3739" s="41">
        <f t="shared" si="2640"/>
        <v>0</v>
      </c>
      <c r="Y3739" s="41">
        <f t="shared" si="2640"/>
        <v>0</v>
      </c>
      <c r="Z3739" s="41">
        <f t="shared" si="2640"/>
        <v>0</v>
      </c>
      <c r="AA3739" s="41">
        <f t="shared" si="2640"/>
        <v>0</v>
      </c>
      <c r="AB3739" s="41">
        <f t="shared" si="2640"/>
        <v>0</v>
      </c>
      <c r="AC3739" s="41">
        <f t="shared" si="2640"/>
        <v>0</v>
      </c>
      <c r="AD3739" s="41">
        <f t="shared" si="2640"/>
        <v>0</v>
      </c>
      <c r="AE3739" s="41">
        <f t="shared" si="2640"/>
        <v>0</v>
      </c>
      <c r="AF3739" s="41">
        <f t="shared" si="2640"/>
        <v>0</v>
      </c>
      <c r="AG3739" s="41">
        <f t="shared" si="2640"/>
        <v>0</v>
      </c>
      <c r="AH3739" s="41">
        <f t="shared" si="2640"/>
        <v>0</v>
      </c>
      <c r="AI3739" s="41">
        <f t="shared" si="2640"/>
        <v>0</v>
      </c>
      <c r="AJ3739" s="41">
        <f t="shared" si="2640"/>
        <v>0</v>
      </c>
      <c r="AK3739" s="41">
        <f t="shared" si="2640"/>
        <v>0</v>
      </c>
      <c r="AL3739" s="41">
        <f t="shared" si="2640"/>
        <v>0</v>
      </c>
      <c r="AM3739" s="41">
        <f t="shared" si="2640"/>
        <v>0</v>
      </c>
      <c r="AN3739" s="41">
        <f t="shared" si="2640"/>
        <v>0</v>
      </c>
      <c r="AO3739" s="41">
        <f t="shared" si="2640"/>
        <v>0</v>
      </c>
      <c r="AP3739" s="41">
        <f t="shared" si="2640"/>
        <v>0</v>
      </c>
      <c r="AQ3739" s="41">
        <f t="shared" si="2640"/>
        <v>0</v>
      </c>
      <c r="AR3739" s="41">
        <f t="shared" si="2640"/>
        <v>0</v>
      </c>
      <c r="AS3739" s="41">
        <f t="shared" si="2640"/>
        <v>0</v>
      </c>
      <c r="AT3739" s="41">
        <f t="shared" si="2640"/>
        <v>0</v>
      </c>
      <c r="AU3739" s="41">
        <f t="shared" si="2640"/>
        <v>0</v>
      </c>
      <c r="AV3739" s="41">
        <f t="shared" si="2640"/>
        <v>0</v>
      </c>
      <c r="AW3739" s="41">
        <f t="shared" si="2640"/>
        <v>0</v>
      </c>
      <c r="AX3739" s="41">
        <f t="shared" si="2640"/>
        <v>0</v>
      </c>
      <c r="AY3739" s="41">
        <f t="shared" si="2640"/>
        <v>0</v>
      </c>
      <c r="AZ3739" s="41">
        <f t="shared" si="2640"/>
        <v>0</v>
      </c>
      <c r="BA3739" s="41">
        <f t="shared" si="2640"/>
        <v>0</v>
      </c>
      <c r="BB3739" s="41">
        <f t="shared" si="2640"/>
        <v>0</v>
      </c>
      <c r="BC3739" s="41">
        <f t="shared" si="2640"/>
        <v>0</v>
      </c>
      <c r="BD3739" s="41">
        <f t="shared" si="2640"/>
        <v>0</v>
      </c>
    </row>
    <row r="3740" spans="1:56" ht="16" x14ac:dyDescent="0.2">
      <c r="B3740" s="11">
        <f t="shared" si="2638"/>
        <v>138</v>
      </c>
      <c r="C3740" s="12" t="str">
        <f t="shared" si="2638"/>
        <v>SCI RETAIL RENNES 1</v>
      </c>
      <c r="D3740" s="46" t="s">
        <v>8</v>
      </c>
      <c r="E3740" s="42">
        <v>0</v>
      </c>
      <c r="F3740" s="15"/>
      <c r="G3740" s="49" t="s">
        <v>267</v>
      </c>
      <c r="H3740" s="31">
        <v>0</v>
      </c>
      <c r="I3740" s="32">
        <v>0</v>
      </c>
      <c r="J3740" s="32">
        <v>0</v>
      </c>
      <c r="L3740" s="52" t="s">
        <v>268</v>
      </c>
      <c r="M3740" s="72"/>
      <c r="N3740" s="72"/>
      <c r="O3740" s="41">
        <f t="shared" ref="O3740:BD3740" si="2641">IFERROR(((O$3&gt;=$E3737)*(O$2&lt;=$E3737))*$J3742,"")</f>
        <v>0</v>
      </c>
      <c r="P3740" s="41">
        <f t="shared" si="2641"/>
        <v>0</v>
      </c>
      <c r="Q3740" s="41">
        <f t="shared" si="2641"/>
        <v>0</v>
      </c>
      <c r="R3740" s="41">
        <f t="shared" si="2641"/>
        <v>0</v>
      </c>
      <c r="S3740" s="41">
        <f t="shared" si="2641"/>
        <v>0</v>
      </c>
      <c r="T3740" s="41">
        <f t="shared" si="2641"/>
        <v>0</v>
      </c>
      <c r="U3740" s="41">
        <f t="shared" si="2641"/>
        <v>0</v>
      </c>
      <c r="V3740" s="41">
        <f t="shared" si="2641"/>
        <v>0</v>
      </c>
      <c r="W3740" s="41">
        <f t="shared" si="2641"/>
        <v>0</v>
      </c>
      <c r="X3740" s="41">
        <f t="shared" si="2641"/>
        <v>0</v>
      </c>
      <c r="Y3740" s="41">
        <f t="shared" si="2641"/>
        <v>0</v>
      </c>
      <c r="Z3740" s="41">
        <f t="shared" si="2641"/>
        <v>0</v>
      </c>
      <c r="AA3740" s="41">
        <f t="shared" si="2641"/>
        <v>0</v>
      </c>
      <c r="AB3740" s="41">
        <f t="shared" si="2641"/>
        <v>0</v>
      </c>
      <c r="AC3740" s="41">
        <f t="shared" si="2641"/>
        <v>0</v>
      </c>
      <c r="AD3740" s="41">
        <f t="shared" si="2641"/>
        <v>0</v>
      </c>
      <c r="AE3740" s="41">
        <f t="shared" si="2641"/>
        <v>0</v>
      </c>
      <c r="AF3740" s="41">
        <f t="shared" si="2641"/>
        <v>0</v>
      </c>
      <c r="AG3740" s="41">
        <f t="shared" si="2641"/>
        <v>0</v>
      </c>
      <c r="AH3740" s="41">
        <f t="shared" si="2641"/>
        <v>0</v>
      </c>
      <c r="AI3740" s="41">
        <f t="shared" si="2641"/>
        <v>0</v>
      </c>
      <c r="AJ3740" s="41">
        <f t="shared" si="2641"/>
        <v>0</v>
      </c>
      <c r="AK3740" s="41">
        <f t="shared" si="2641"/>
        <v>0</v>
      </c>
      <c r="AL3740" s="41">
        <f t="shared" si="2641"/>
        <v>0</v>
      </c>
      <c r="AM3740" s="41">
        <f t="shared" si="2641"/>
        <v>0</v>
      </c>
      <c r="AN3740" s="41">
        <f t="shared" si="2641"/>
        <v>0</v>
      </c>
      <c r="AO3740" s="41">
        <f t="shared" si="2641"/>
        <v>0</v>
      </c>
      <c r="AP3740" s="41">
        <f t="shared" si="2641"/>
        <v>0</v>
      </c>
      <c r="AQ3740" s="41">
        <f t="shared" si="2641"/>
        <v>0</v>
      </c>
      <c r="AR3740" s="41">
        <f t="shared" si="2641"/>
        <v>0</v>
      </c>
      <c r="AS3740" s="41">
        <f t="shared" si="2641"/>
        <v>0</v>
      </c>
      <c r="AT3740" s="41">
        <f t="shared" si="2641"/>
        <v>0</v>
      </c>
      <c r="AU3740" s="41">
        <f t="shared" si="2641"/>
        <v>0</v>
      </c>
      <c r="AV3740" s="41">
        <f t="shared" si="2641"/>
        <v>0</v>
      </c>
      <c r="AW3740" s="41">
        <f t="shared" si="2641"/>
        <v>0</v>
      </c>
      <c r="AX3740" s="41">
        <f t="shared" si="2641"/>
        <v>0</v>
      </c>
      <c r="AY3740" s="41">
        <f t="shared" si="2641"/>
        <v>0</v>
      </c>
      <c r="AZ3740" s="41">
        <f t="shared" si="2641"/>
        <v>0</v>
      </c>
      <c r="BA3740" s="41">
        <f t="shared" si="2641"/>
        <v>0</v>
      </c>
      <c r="BB3740" s="41">
        <f t="shared" si="2641"/>
        <v>0</v>
      </c>
      <c r="BC3740" s="41">
        <f t="shared" si="2641"/>
        <v>0</v>
      </c>
      <c r="BD3740" s="41">
        <f t="shared" si="2641"/>
        <v>0</v>
      </c>
    </row>
    <row r="3741" spans="1:56" ht="16" x14ac:dyDescent="0.2">
      <c r="B3741" s="11">
        <f t="shared" si="2638"/>
        <v>138</v>
      </c>
      <c r="C3741" s="12" t="str">
        <f t="shared" si="2638"/>
        <v>SCI RETAIL RENNES 1</v>
      </c>
      <c r="D3741" s="46" t="s">
        <v>269</v>
      </c>
      <c r="E3741" s="31">
        <v>0</v>
      </c>
      <c r="F3741" s="15"/>
      <c r="G3741" s="53"/>
      <c r="H3741" s="15"/>
      <c r="I3741" s="15"/>
      <c r="J3741" s="23"/>
      <c r="L3741" s="52" t="s">
        <v>270</v>
      </c>
      <c r="M3741" s="72"/>
      <c r="N3741" s="72"/>
      <c r="O3741" s="41">
        <f t="shared" ref="O3741:BD3741" si="2642">IFERROR(((O$3&gt;=$J3731)*(O$2&lt;=$J3731))*$E3742,"")</f>
        <v>0</v>
      </c>
      <c r="P3741" s="41">
        <f t="shared" si="2642"/>
        <v>0</v>
      </c>
      <c r="Q3741" s="41">
        <f t="shared" si="2642"/>
        <v>0</v>
      </c>
      <c r="R3741" s="41">
        <f t="shared" si="2642"/>
        <v>0</v>
      </c>
      <c r="S3741" s="41">
        <f t="shared" si="2642"/>
        <v>0</v>
      </c>
      <c r="T3741" s="41">
        <f t="shared" si="2642"/>
        <v>0</v>
      </c>
      <c r="U3741" s="41">
        <f t="shared" si="2642"/>
        <v>0</v>
      </c>
      <c r="V3741" s="41">
        <f t="shared" si="2642"/>
        <v>0</v>
      </c>
      <c r="W3741" s="41">
        <f t="shared" si="2642"/>
        <v>0</v>
      </c>
      <c r="X3741" s="41">
        <f t="shared" si="2642"/>
        <v>0</v>
      </c>
      <c r="Y3741" s="41">
        <f t="shared" si="2642"/>
        <v>0</v>
      </c>
      <c r="Z3741" s="41">
        <f t="shared" si="2642"/>
        <v>0</v>
      </c>
      <c r="AA3741" s="41">
        <f t="shared" si="2642"/>
        <v>0</v>
      </c>
      <c r="AB3741" s="41">
        <f t="shared" si="2642"/>
        <v>0</v>
      </c>
      <c r="AC3741" s="41">
        <f t="shared" si="2642"/>
        <v>0</v>
      </c>
      <c r="AD3741" s="41">
        <f t="shared" si="2642"/>
        <v>0</v>
      </c>
      <c r="AE3741" s="41">
        <f t="shared" si="2642"/>
        <v>0</v>
      </c>
      <c r="AF3741" s="41">
        <f t="shared" si="2642"/>
        <v>0</v>
      </c>
      <c r="AG3741" s="41">
        <f t="shared" si="2642"/>
        <v>0</v>
      </c>
      <c r="AH3741" s="41">
        <f t="shared" si="2642"/>
        <v>0</v>
      </c>
      <c r="AI3741" s="41">
        <f t="shared" si="2642"/>
        <v>0</v>
      </c>
      <c r="AJ3741" s="41">
        <f t="shared" si="2642"/>
        <v>0</v>
      </c>
      <c r="AK3741" s="41">
        <f t="shared" si="2642"/>
        <v>0</v>
      </c>
      <c r="AL3741" s="41">
        <f t="shared" si="2642"/>
        <v>0</v>
      </c>
      <c r="AM3741" s="41">
        <f t="shared" si="2642"/>
        <v>0</v>
      </c>
      <c r="AN3741" s="41">
        <f t="shared" si="2642"/>
        <v>0</v>
      </c>
      <c r="AO3741" s="41">
        <f t="shared" si="2642"/>
        <v>0</v>
      </c>
      <c r="AP3741" s="41">
        <f t="shared" si="2642"/>
        <v>0</v>
      </c>
      <c r="AQ3741" s="41">
        <f t="shared" si="2642"/>
        <v>0</v>
      </c>
      <c r="AR3741" s="41">
        <f t="shared" si="2642"/>
        <v>0</v>
      </c>
      <c r="AS3741" s="41">
        <f t="shared" si="2642"/>
        <v>0</v>
      </c>
      <c r="AT3741" s="41">
        <f t="shared" si="2642"/>
        <v>0</v>
      </c>
      <c r="AU3741" s="41">
        <f t="shared" si="2642"/>
        <v>0</v>
      </c>
      <c r="AV3741" s="41">
        <f t="shared" si="2642"/>
        <v>0</v>
      </c>
      <c r="AW3741" s="41">
        <f t="shared" si="2642"/>
        <v>0</v>
      </c>
      <c r="AX3741" s="41">
        <f t="shared" si="2642"/>
        <v>0</v>
      </c>
      <c r="AY3741" s="41">
        <f t="shared" si="2642"/>
        <v>0</v>
      </c>
      <c r="AZ3741" s="41">
        <f t="shared" si="2642"/>
        <v>0</v>
      </c>
      <c r="BA3741" s="41">
        <f t="shared" si="2642"/>
        <v>0</v>
      </c>
      <c r="BB3741" s="41">
        <f t="shared" si="2642"/>
        <v>0</v>
      </c>
      <c r="BC3741" s="41">
        <f t="shared" si="2642"/>
        <v>0</v>
      </c>
      <c r="BD3741" s="41">
        <f t="shared" si="2642"/>
        <v>0</v>
      </c>
    </row>
    <row r="3742" spans="1:56" ht="16" x14ac:dyDescent="0.2">
      <c r="B3742" s="11">
        <f t="shared" si="2638"/>
        <v>138</v>
      </c>
      <c r="C3742" s="12" t="str">
        <f t="shared" si="2638"/>
        <v>SCI RETAIL RENNES 1</v>
      </c>
      <c r="D3742" s="46" t="s">
        <v>270</v>
      </c>
      <c r="E3742" s="31">
        <v>0</v>
      </c>
      <c r="F3742" s="15"/>
      <c r="G3742" s="46" t="s">
        <v>266</v>
      </c>
      <c r="H3742" s="31">
        <v>0</v>
      </c>
      <c r="I3742" s="46" t="s">
        <v>268</v>
      </c>
      <c r="J3742" s="31">
        <v>0</v>
      </c>
      <c r="L3742" s="54" t="s">
        <v>271</v>
      </c>
      <c r="M3742" s="73"/>
      <c r="N3742" s="73"/>
      <c r="O3742" s="45">
        <f t="shared" ref="O3742:BD3742" si="2643">IFERROR(-($E3723+$H3723+$J3723)*O3724,"")</f>
        <v>0</v>
      </c>
      <c r="P3742" s="45">
        <f t="shared" si="2643"/>
        <v>0</v>
      </c>
      <c r="Q3742" s="45">
        <f t="shared" si="2643"/>
        <v>0</v>
      </c>
      <c r="R3742" s="45">
        <f t="shared" si="2643"/>
        <v>0</v>
      </c>
      <c r="S3742" s="45">
        <f t="shared" si="2643"/>
        <v>0</v>
      </c>
      <c r="T3742" s="45">
        <f t="shared" si="2643"/>
        <v>0</v>
      </c>
      <c r="U3742" s="45">
        <f t="shared" si="2643"/>
        <v>0</v>
      </c>
      <c r="V3742" s="45">
        <f t="shared" si="2643"/>
        <v>0</v>
      </c>
      <c r="W3742" s="45">
        <f t="shared" si="2643"/>
        <v>0</v>
      </c>
      <c r="X3742" s="45">
        <f t="shared" si="2643"/>
        <v>0</v>
      </c>
      <c r="Y3742" s="45">
        <f t="shared" si="2643"/>
        <v>0</v>
      </c>
      <c r="Z3742" s="45">
        <f t="shared" si="2643"/>
        <v>0</v>
      </c>
      <c r="AA3742" s="45">
        <f t="shared" si="2643"/>
        <v>0</v>
      </c>
      <c r="AB3742" s="45">
        <f t="shared" si="2643"/>
        <v>0</v>
      </c>
      <c r="AC3742" s="45">
        <f t="shared" si="2643"/>
        <v>0</v>
      </c>
      <c r="AD3742" s="45">
        <f t="shared" si="2643"/>
        <v>0</v>
      </c>
      <c r="AE3742" s="45">
        <f t="shared" si="2643"/>
        <v>0</v>
      </c>
      <c r="AF3742" s="45">
        <f t="shared" si="2643"/>
        <v>0</v>
      </c>
      <c r="AG3742" s="45">
        <f t="shared" si="2643"/>
        <v>0</v>
      </c>
      <c r="AH3742" s="45">
        <f t="shared" si="2643"/>
        <v>0</v>
      </c>
      <c r="AI3742" s="45">
        <f t="shared" si="2643"/>
        <v>0</v>
      </c>
      <c r="AJ3742" s="45">
        <f t="shared" si="2643"/>
        <v>0</v>
      </c>
      <c r="AK3742" s="45">
        <f t="shared" si="2643"/>
        <v>0</v>
      </c>
      <c r="AL3742" s="45">
        <f t="shared" si="2643"/>
        <v>0</v>
      </c>
      <c r="AM3742" s="45">
        <f t="shared" si="2643"/>
        <v>0</v>
      </c>
      <c r="AN3742" s="45">
        <f t="shared" si="2643"/>
        <v>0</v>
      </c>
      <c r="AO3742" s="45">
        <f t="shared" si="2643"/>
        <v>0</v>
      </c>
      <c r="AP3742" s="45">
        <f t="shared" si="2643"/>
        <v>0</v>
      </c>
      <c r="AQ3742" s="45">
        <f t="shared" si="2643"/>
        <v>0</v>
      </c>
      <c r="AR3742" s="45">
        <f t="shared" si="2643"/>
        <v>0</v>
      </c>
      <c r="AS3742" s="45">
        <f t="shared" si="2643"/>
        <v>0</v>
      </c>
      <c r="AT3742" s="45">
        <f t="shared" si="2643"/>
        <v>0</v>
      </c>
      <c r="AU3742" s="45">
        <f t="shared" si="2643"/>
        <v>0</v>
      </c>
      <c r="AV3742" s="45">
        <f t="shared" si="2643"/>
        <v>0</v>
      </c>
      <c r="AW3742" s="45">
        <f t="shared" si="2643"/>
        <v>0</v>
      </c>
      <c r="AX3742" s="45">
        <f t="shared" si="2643"/>
        <v>0</v>
      </c>
      <c r="AY3742" s="45">
        <f t="shared" si="2643"/>
        <v>0</v>
      </c>
      <c r="AZ3742" s="45">
        <f t="shared" si="2643"/>
        <v>0</v>
      </c>
      <c r="BA3742" s="45">
        <f t="shared" si="2643"/>
        <v>0</v>
      </c>
      <c r="BB3742" s="45">
        <f t="shared" si="2643"/>
        <v>0</v>
      </c>
      <c r="BC3742" s="45">
        <f t="shared" si="2643"/>
        <v>0</v>
      </c>
      <c r="BD3742" s="45">
        <f t="shared" si="2643"/>
        <v>0</v>
      </c>
    </row>
    <row r="3743" spans="1:56" x14ac:dyDescent="0.2">
      <c r="A3743"/>
      <c r="B3743"/>
      <c r="C3743"/>
      <c r="D3743"/>
      <c r="E3743"/>
      <c r="F3743"/>
      <c r="G3743"/>
      <c r="H3743"/>
      <c r="I3743"/>
      <c r="J3743"/>
      <c r="K3743"/>
      <c r="L3743"/>
      <c r="M3743"/>
      <c r="N3743"/>
      <c r="O3743"/>
      <c r="P3743"/>
      <c r="Q3743"/>
      <c r="R3743"/>
      <c r="S3743"/>
      <c r="T3743"/>
      <c r="U3743"/>
      <c r="V3743"/>
      <c r="W3743"/>
      <c r="X3743"/>
      <c r="Y3743"/>
      <c r="Z3743"/>
      <c r="AA3743"/>
      <c r="AB3743"/>
      <c r="AC3743"/>
      <c r="AD3743"/>
      <c r="AE3743"/>
      <c r="AF3743"/>
      <c r="AG3743"/>
      <c r="AH3743"/>
      <c r="AI3743"/>
      <c r="AJ3743"/>
      <c r="AK3743"/>
      <c r="AL3743"/>
      <c r="AM3743"/>
      <c r="AN3743"/>
      <c r="AO3743"/>
      <c r="AP3743"/>
      <c r="AQ3743"/>
      <c r="AR3743"/>
      <c r="AS3743"/>
      <c r="AT3743"/>
      <c r="AU3743"/>
      <c r="AV3743"/>
      <c r="AW3743"/>
      <c r="AX3743"/>
      <c r="AY3743"/>
      <c r="AZ3743"/>
      <c r="BA3743"/>
      <c r="BB3743"/>
      <c r="BC3743"/>
      <c r="BD3743"/>
    </row>
    <row r="3744" spans="1:56" x14ac:dyDescent="0.2">
      <c r="A3744"/>
      <c r="B3744"/>
      <c r="C3744"/>
      <c r="D3744"/>
      <c r="E3744"/>
      <c r="F3744"/>
      <c r="G3744"/>
      <c r="H3744"/>
      <c r="I3744"/>
      <c r="J3744"/>
      <c r="K3744"/>
      <c r="L3744"/>
      <c r="M3744"/>
      <c r="N3744"/>
      <c r="O3744"/>
      <c r="P3744"/>
      <c r="Q3744"/>
      <c r="R3744"/>
      <c r="S3744"/>
      <c r="T3744"/>
      <c r="U3744"/>
      <c r="V3744"/>
      <c r="W3744"/>
      <c r="X3744"/>
      <c r="Y3744"/>
      <c r="Z3744"/>
      <c r="AA3744"/>
      <c r="AB3744"/>
      <c r="AC3744"/>
      <c r="AD3744"/>
      <c r="AE3744"/>
      <c r="AF3744"/>
      <c r="AG3744"/>
      <c r="AH3744"/>
      <c r="AI3744"/>
      <c r="AJ3744"/>
      <c r="AK3744"/>
      <c r="AL3744"/>
      <c r="AM3744"/>
      <c r="AN3744"/>
      <c r="AO3744"/>
      <c r="AP3744"/>
      <c r="AQ3744"/>
      <c r="AR3744"/>
      <c r="AS3744"/>
      <c r="AT3744"/>
      <c r="AU3744"/>
      <c r="AV3744"/>
      <c r="AW3744"/>
      <c r="AX3744"/>
      <c r="AY3744"/>
      <c r="AZ3744"/>
      <c r="BA3744"/>
      <c r="BB3744"/>
      <c r="BC3744"/>
      <c r="BD3744"/>
    </row>
    <row r="3745" spans="1:56" ht="16" x14ac:dyDescent="0.2">
      <c r="A3745" s="1"/>
      <c r="B3745" s="67">
        <v>139</v>
      </c>
      <c r="C3745" s="68" t="str">
        <f>H3747</f>
        <v>SCI RETAIL RENNES 1</v>
      </c>
      <c r="D3745" s="69" t="s">
        <v>197</v>
      </c>
      <c r="E3745" s="69"/>
      <c r="F3745" s="69"/>
      <c r="G3745" s="69"/>
      <c r="H3745" s="69"/>
      <c r="I3745" s="69"/>
      <c r="J3745" s="69"/>
      <c r="K3745" s="68"/>
      <c r="L3745" s="68"/>
      <c r="M3745" s="68"/>
      <c r="N3745" s="68"/>
      <c r="O3745" s="82"/>
      <c r="P3745" s="82"/>
      <c r="Q3745" s="82"/>
      <c r="R3745" s="82"/>
      <c r="S3745" s="82"/>
      <c r="T3745" s="82"/>
      <c r="U3745" s="82"/>
      <c r="V3745" s="82"/>
      <c r="W3745" s="82"/>
      <c r="X3745" s="82"/>
      <c r="Y3745" s="82"/>
      <c r="Z3745" s="82"/>
      <c r="AA3745" s="82"/>
      <c r="AB3745" s="82"/>
      <c r="AC3745" s="82"/>
      <c r="AD3745" s="82"/>
      <c r="AE3745" s="82"/>
      <c r="AF3745" s="82"/>
      <c r="AG3745" s="82"/>
      <c r="AH3745" s="82"/>
      <c r="AI3745" s="82"/>
      <c r="AJ3745" s="82"/>
      <c r="AK3745" s="82"/>
      <c r="AL3745" s="82"/>
      <c r="AM3745" s="82"/>
      <c r="AN3745" s="82"/>
      <c r="AO3745" s="82"/>
      <c r="AP3745" s="82"/>
      <c r="AQ3745" s="82"/>
      <c r="AR3745" s="82"/>
      <c r="AS3745" s="82"/>
      <c r="AT3745" s="82"/>
      <c r="AU3745" s="82"/>
      <c r="AV3745" s="82"/>
      <c r="AW3745" s="82"/>
      <c r="AX3745" s="82"/>
      <c r="AY3745" s="82"/>
      <c r="AZ3745" s="82"/>
      <c r="BA3745" s="82"/>
      <c r="BB3745" s="82"/>
      <c r="BC3745" s="82"/>
      <c r="BD3745" s="82"/>
    </row>
    <row r="3746" spans="1:56" ht="16" x14ac:dyDescent="0.2">
      <c r="A3746" s="35"/>
      <c r="B3746" s="11">
        <f>B3745</f>
        <v>139</v>
      </c>
      <c r="C3746" s="12" t="str">
        <f>C3745</f>
        <v>SCI RETAIL RENNES 1</v>
      </c>
      <c r="D3746" s="35"/>
      <c r="E3746" s="35"/>
      <c r="F3746" s="35"/>
      <c r="G3746" s="35"/>
      <c r="H3746" s="35"/>
      <c r="I3746" s="35"/>
      <c r="J3746" s="35"/>
      <c r="K3746" s="35"/>
      <c r="L3746" s="35"/>
      <c r="M3746" s="35"/>
      <c r="N3746" s="35"/>
      <c r="O3746" s="44"/>
      <c r="P3746" s="44"/>
      <c r="Q3746" s="44"/>
      <c r="R3746" s="44"/>
      <c r="S3746" s="44"/>
      <c r="T3746" s="44"/>
      <c r="U3746" s="44"/>
      <c r="V3746" s="44"/>
      <c r="W3746" s="44"/>
      <c r="X3746" s="44"/>
      <c r="Y3746" s="44"/>
      <c r="Z3746" s="44"/>
      <c r="AA3746" s="44"/>
      <c r="AB3746" s="44"/>
      <c r="AC3746" s="44"/>
      <c r="AD3746" s="44"/>
      <c r="AE3746" s="44"/>
      <c r="AF3746" s="44"/>
      <c r="AG3746" s="44"/>
      <c r="AH3746" s="44"/>
      <c r="AI3746" s="44"/>
      <c r="AJ3746" s="44"/>
      <c r="AK3746" s="44"/>
      <c r="AL3746" s="44"/>
      <c r="AM3746" s="44"/>
      <c r="AN3746" s="44"/>
      <c r="AO3746" s="44"/>
      <c r="AP3746" s="44"/>
      <c r="AQ3746" s="44"/>
      <c r="AR3746" s="44"/>
      <c r="AS3746" s="44"/>
      <c r="AT3746" s="44"/>
      <c r="AU3746" s="44"/>
      <c r="AV3746" s="44"/>
      <c r="AW3746" s="44"/>
      <c r="AX3746" s="44"/>
      <c r="AY3746" s="44"/>
      <c r="AZ3746" s="44"/>
      <c r="BA3746" s="44"/>
      <c r="BB3746" s="44"/>
      <c r="BC3746" s="44"/>
      <c r="BD3746" s="44"/>
    </row>
    <row r="3747" spans="1:56" ht="16" x14ac:dyDescent="0.2">
      <c r="B3747" s="11">
        <f t="shared" ref="B3747:C3762" si="2644">B3746</f>
        <v>139</v>
      </c>
      <c r="C3747" s="12" t="str">
        <f t="shared" si="2644"/>
        <v>SCI RETAIL RENNES 1</v>
      </c>
      <c r="D3747" s="13" t="s">
        <v>2</v>
      </c>
      <c r="E3747" s="14" t="s">
        <v>61</v>
      </c>
      <c r="F3747" s="15"/>
      <c r="G3747" s="13" t="s">
        <v>229</v>
      </c>
      <c r="H3747" s="14" t="s">
        <v>74</v>
      </c>
      <c r="I3747" s="14"/>
      <c r="J3747" s="14"/>
      <c r="L3747" s="16" t="s">
        <v>230</v>
      </c>
      <c r="M3747" s="70"/>
      <c r="N3747" s="70"/>
      <c r="O3747" s="17">
        <f>($E3758&gt;0)*($E3752&lt;O$2)*(EDATE($E3752,$E3758)&gt;O$3)*((O$3-O$2+1)/O$4)
+($E3758&gt;0)*($E3752&lt;O$2)*(EDATE($E3752,$E3758)&gt;=O$2)*(EDATE($E3752,$E3758)&lt;=O$3)*((EDATE($E3752,$E3758)-O$2)/O$4)
+($E3758&gt;0)*($E3752&lt;O$2)*(EDATE($E3752,$E3758)&lt;O$2)*(0)
+($E3758&gt;0)*($E3752&gt;=O$2)*($E3752&lt;=O$3)*(EDATE($E3752,$E3758)&gt;=O$2)*(EDATE($E3752,$E3758)&lt;=O$3)*((EDATE($E3752,$E3758)-$E3752+1)/O$4)
+($E3758&gt;0)*($E3752&gt;=O$2)*($E3752&lt;=O$3)*(EDATE($E3752,$E3758)&gt;O$3)*((O$3-$E3752+1)/O$4)
+($E3758&gt;0)*($E3752&gt;O$3)*(0)</f>
        <v>0</v>
      </c>
      <c r="P3747" s="17">
        <f t="shared" ref="P3747:BD3747" si="2645">($E3758&gt;0)*($E3752&lt;P$2)*(EDATE($E3752,$E3758)&gt;P$3)*((P$3-P$2+1)/P$4)
+($E3758&gt;0)*($E3752&lt;P$2)*(EDATE($E3752,$E3758)&gt;=P$2)*(EDATE($E3752,$E3758)&lt;=P$3)*((EDATE($E3752,$E3758)-P$2)/P$4)
+($E3758&gt;0)*($E3752&lt;P$2)*(EDATE($E3752,$E3758)&lt;P$2)*(0)
+($E3758&gt;0)*($E3752&gt;=P$2)*($E3752&lt;=P$3)*(EDATE($E3752,$E3758)&gt;=P$2)*(EDATE($E3752,$E3758)&lt;=P$3)*((EDATE($E3752,$E3758)-$E3752+1)/P$4)
+($E3758&gt;0)*($E3752&gt;=P$2)*($E3752&lt;=P$3)*(EDATE($E3752,$E3758)&gt;P$3)*((P$3-$E3752+1)/P$4)
+($E3758&gt;0)*($E3752&gt;P$3)*(0)</f>
        <v>0</v>
      </c>
      <c r="Q3747" s="17">
        <f t="shared" si="2645"/>
        <v>0</v>
      </c>
      <c r="R3747" s="17">
        <f t="shared" si="2645"/>
        <v>0</v>
      </c>
      <c r="S3747" s="17">
        <f t="shared" si="2645"/>
        <v>0</v>
      </c>
      <c r="T3747" s="17">
        <f t="shared" si="2645"/>
        <v>0</v>
      </c>
      <c r="U3747" s="17">
        <f t="shared" si="2645"/>
        <v>0</v>
      </c>
      <c r="V3747" s="17">
        <f t="shared" si="2645"/>
        <v>0</v>
      </c>
      <c r="W3747" s="17">
        <f t="shared" si="2645"/>
        <v>0</v>
      </c>
      <c r="X3747" s="17">
        <f t="shared" si="2645"/>
        <v>0</v>
      </c>
      <c r="Y3747" s="17">
        <f t="shared" si="2645"/>
        <v>0</v>
      </c>
      <c r="Z3747" s="17">
        <f t="shared" si="2645"/>
        <v>0</v>
      </c>
      <c r="AA3747" s="17">
        <f t="shared" si="2645"/>
        <v>0</v>
      </c>
      <c r="AB3747" s="17">
        <f t="shared" si="2645"/>
        <v>0</v>
      </c>
      <c r="AC3747" s="17">
        <f t="shared" si="2645"/>
        <v>0</v>
      </c>
      <c r="AD3747" s="17">
        <f t="shared" si="2645"/>
        <v>0</v>
      </c>
      <c r="AE3747" s="17">
        <f t="shared" si="2645"/>
        <v>0</v>
      </c>
      <c r="AF3747" s="17">
        <f t="shared" si="2645"/>
        <v>0</v>
      </c>
      <c r="AG3747" s="17">
        <f t="shared" si="2645"/>
        <v>0</v>
      </c>
      <c r="AH3747" s="17">
        <f t="shared" si="2645"/>
        <v>0</v>
      </c>
      <c r="AI3747" s="17">
        <f t="shared" si="2645"/>
        <v>0</v>
      </c>
      <c r="AJ3747" s="17">
        <f t="shared" si="2645"/>
        <v>0</v>
      </c>
      <c r="AK3747" s="17">
        <f t="shared" si="2645"/>
        <v>0</v>
      </c>
      <c r="AL3747" s="17">
        <f t="shared" si="2645"/>
        <v>0</v>
      </c>
      <c r="AM3747" s="17">
        <f t="shared" si="2645"/>
        <v>0</v>
      </c>
      <c r="AN3747" s="17">
        <f t="shared" si="2645"/>
        <v>0</v>
      </c>
      <c r="AO3747" s="17">
        <f t="shared" si="2645"/>
        <v>0</v>
      </c>
      <c r="AP3747" s="17">
        <f t="shared" si="2645"/>
        <v>0</v>
      </c>
      <c r="AQ3747" s="17">
        <f t="shared" si="2645"/>
        <v>0</v>
      </c>
      <c r="AR3747" s="17">
        <f t="shared" si="2645"/>
        <v>0</v>
      </c>
      <c r="AS3747" s="17">
        <f t="shared" si="2645"/>
        <v>0</v>
      </c>
      <c r="AT3747" s="17">
        <f t="shared" si="2645"/>
        <v>0</v>
      </c>
      <c r="AU3747" s="17">
        <f t="shared" si="2645"/>
        <v>0</v>
      </c>
      <c r="AV3747" s="17">
        <f t="shared" si="2645"/>
        <v>0</v>
      </c>
      <c r="AW3747" s="17">
        <f t="shared" si="2645"/>
        <v>0</v>
      </c>
      <c r="AX3747" s="17">
        <f t="shared" si="2645"/>
        <v>0</v>
      </c>
      <c r="AY3747" s="17">
        <f t="shared" si="2645"/>
        <v>0</v>
      </c>
      <c r="AZ3747" s="17">
        <f t="shared" si="2645"/>
        <v>0</v>
      </c>
      <c r="BA3747" s="17">
        <f t="shared" si="2645"/>
        <v>0</v>
      </c>
      <c r="BB3747" s="17">
        <f t="shared" si="2645"/>
        <v>0</v>
      </c>
      <c r="BC3747" s="17">
        <f t="shared" si="2645"/>
        <v>0</v>
      </c>
      <c r="BD3747" s="17">
        <f t="shared" si="2645"/>
        <v>0</v>
      </c>
    </row>
    <row r="3748" spans="1:56" ht="16" x14ac:dyDescent="0.2">
      <c r="B3748" s="11">
        <f t="shared" si="2644"/>
        <v>139</v>
      </c>
      <c r="C3748" s="12" t="str">
        <f t="shared" si="2644"/>
        <v>SCI RETAIL RENNES 1</v>
      </c>
      <c r="D3748" s="13" t="s">
        <v>7</v>
      </c>
      <c r="E3748" s="18">
        <v>66.7</v>
      </c>
      <c r="F3748" s="15"/>
      <c r="G3748" s="13" t="s">
        <v>0</v>
      </c>
      <c r="H3748" s="19">
        <v>50.3</v>
      </c>
      <c r="I3748" s="13" t="s">
        <v>20</v>
      </c>
      <c r="J3748" s="19">
        <v>0</v>
      </c>
      <c r="L3748" s="20" t="s">
        <v>231</v>
      </c>
      <c r="M3748" s="72"/>
      <c r="N3748" s="72"/>
      <c r="O3748" s="21">
        <f>($H3753&gt;0)*($J3753&lt;O$2)*0
+($H3753&gt;0)*($J3753&gt;=O$2)*($J3753&lt;=O$3)*(($J3753-O$2+1)/O$4)
+($H3753&gt;0)*($J3753&gt;O$3)*($I3753&gt;O$3)*0
+($H3753&gt;0)*($J3753&gt;O$3)*($I3753&lt;=O$3)*($I3753&gt;=O$2)*((O$3-$I3753+1)/O$4)
+($H3753&gt;0)*($J3753&gt;O$3)*($I3753&lt;O$2)*1
+($H3753&gt;0)*($I3753&gt;O$3)*0
+($H3754&gt;0)*($J$2350&lt;O$2)*0
+($H3754&gt;0)*($J3754&gt;=O$2)*($J3754&lt;=O$3)*(($J3754-O$2+1)/O$4)
+($H3754&gt;0)*($J3754&gt;O$3)*($I3754&gt;O$3)*0
+($H3754&gt;0)*($J3754&gt;O$3)*($I3754&lt;=O$3)*($I3754&gt;=O$2)*((O$3-$I3754+1)/O$4)
+($H3754&gt;0)*($J3754&gt;O$3)*($I3754&lt;O$2)*1
+($H3754&gt;0)*($I3754&gt;O$3)*0
+($H3755&gt;0)*($J3755&lt;O$2)*0
+($H3755&gt;0)*($J3755&gt;=O$2)*($J3755&lt;=O$3)*(($J3755-O$2+1)/O$4)
+($H3755&gt;0)*($J3755&gt;O$3)*($I3755&gt;O$3)*0
+($H3755&gt;0)*($J3755&gt;O$3)*($I3755&lt;=O$3)*($I3755&gt;=O$2)*((O$3-$I3755+1)/O$4)
+($H3755&gt;0)*($J3755&gt;O$3)*($I3755&lt;O$2)*1
+($H3755&gt;0)*($I3755&gt;O$3)*0</f>
        <v>1</v>
      </c>
      <c r="P3748" s="21">
        <f t="shared" ref="P3748:BD3748" si="2646">($H3753&gt;0)*($J3753&lt;P$2)*0
+($H3753&gt;0)*($J3753&gt;=P$2)*($J3753&lt;=P$3)*(($J3753-P$2+1)/P$4)
+($H3753&gt;0)*($J3753&gt;P$3)*($I3753&gt;P$3)*0
+($H3753&gt;0)*($J3753&gt;P$3)*($I3753&lt;=P$3)*($I3753&gt;=P$2)*((P$3-$I3753+1)/P$4)
+($H3753&gt;0)*($J3753&gt;P$3)*($I3753&lt;P$2)*1
+($H3753&gt;0)*($I3753&gt;P$3)*0
+($H3754&gt;0)*($J$2350&lt;P$2)*0
+($H3754&gt;0)*($J3754&gt;=P$2)*($J3754&lt;=P$3)*(($J3754-P$2+1)/P$4)
+($H3754&gt;0)*($J3754&gt;P$3)*($I3754&gt;P$3)*0
+($H3754&gt;0)*($J3754&gt;P$3)*($I3754&lt;=P$3)*($I3754&gt;=P$2)*((P$3-$I3754+1)/P$4)
+($H3754&gt;0)*($J3754&gt;P$3)*($I3754&lt;P$2)*1
+($H3754&gt;0)*($I3754&gt;P$3)*0
+($H3755&gt;0)*($J3755&lt;P$2)*0
+($H3755&gt;0)*($J3755&gt;=P$2)*($J3755&lt;=P$3)*(($J3755-P$2+1)/P$4)
+($H3755&gt;0)*($J3755&gt;P$3)*($I3755&gt;P$3)*0
+($H3755&gt;0)*($J3755&gt;P$3)*($I3755&lt;=P$3)*($I3755&gt;=P$2)*((P$3-$I3755+1)/P$4)
+($H3755&gt;0)*($J3755&gt;P$3)*($I3755&lt;P$2)*1
+($H3755&gt;0)*($I3755&gt;P$3)*0</f>
        <v>1</v>
      </c>
      <c r="Q3748" s="21">
        <f t="shared" si="2646"/>
        <v>0</v>
      </c>
      <c r="R3748" s="21">
        <f t="shared" si="2646"/>
        <v>0</v>
      </c>
      <c r="S3748" s="21">
        <f t="shared" si="2646"/>
        <v>0</v>
      </c>
      <c r="T3748" s="21">
        <f t="shared" si="2646"/>
        <v>0</v>
      </c>
      <c r="U3748" s="21">
        <f t="shared" si="2646"/>
        <v>0</v>
      </c>
      <c r="V3748" s="21">
        <f t="shared" si="2646"/>
        <v>0</v>
      </c>
      <c r="W3748" s="21">
        <f t="shared" si="2646"/>
        <v>0</v>
      </c>
      <c r="X3748" s="21">
        <f t="shared" si="2646"/>
        <v>0</v>
      </c>
      <c r="Y3748" s="21">
        <f t="shared" si="2646"/>
        <v>0</v>
      </c>
      <c r="Z3748" s="21">
        <f t="shared" si="2646"/>
        <v>0</v>
      </c>
      <c r="AA3748" s="21">
        <f t="shared" si="2646"/>
        <v>0</v>
      </c>
      <c r="AB3748" s="21">
        <f t="shared" si="2646"/>
        <v>0</v>
      </c>
      <c r="AC3748" s="21">
        <f t="shared" si="2646"/>
        <v>0</v>
      </c>
      <c r="AD3748" s="21">
        <f t="shared" si="2646"/>
        <v>0</v>
      </c>
      <c r="AE3748" s="21">
        <f t="shared" si="2646"/>
        <v>0</v>
      </c>
      <c r="AF3748" s="21">
        <f t="shared" si="2646"/>
        <v>0</v>
      </c>
      <c r="AG3748" s="21">
        <f t="shared" si="2646"/>
        <v>0</v>
      </c>
      <c r="AH3748" s="21">
        <f t="shared" si="2646"/>
        <v>0</v>
      </c>
      <c r="AI3748" s="21">
        <f t="shared" si="2646"/>
        <v>0</v>
      </c>
      <c r="AJ3748" s="21">
        <f t="shared" si="2646"/>
        <v>0</v>
      </c>
      <c r="AK3748" s="21">
        <f t="shared" si="2646"/>
        <v>0</v>
      </c>
      <c r="AL3748" s="21">
        <f t="shared" si="2646"/>
        <v>0</v>
      </c>
      <c r="AM3748" s="21">
        <f t="shared" si="2646"/>
        <v>0</v>
      </c>
      <c r="AN3748" s="21">
        <f t="shared" si="2646"/>
        <v>0</v>
      </c>
      <c r="AO3748" s="21">
        <f t="shared" si="2646"/>
        <v>0</v>
      </c>
      <c r="AP3748" s="21">
        <f t="shared" si="2646"/>
        <v>0</v>
      </c>
      <c r="AQ3748" s="21">
        <f t="shared" si="2646"/>
        <v>0</v>
      </c>
      <c r="AR3748" s="21">
        <f t="shared" si="2646"/>
        <v>0</v>
      </c>
      <c r="AS3748" s="21">
        <f t="shared" si="2646"/>
        <v>0</v>
      </c>
      <c r="AT3748" s="21">
        <f t="shared" si="2646"/>
        <v>0</v>
      </c>
      <c r="AU3748" s="21">
        <f t="shared" si="2646"/>
        <v>0</v>
      </c>
      <c r="AV3748" s="21">
        <f t="shared" si="2646"/>
        <v>0</v>
      </c>
      <c r="AW3748" s="21">
        <f t="shared" si="2646"/>
        <v>0</v>
      </c>
      <c r="AX3748" s="21">
        <f t="shared" si="2646"/>
        <v>0</v>
      </c>
      <c r="AY3748" s="21">
        <f t="shared" si="2646"/>
        <v>0</v>
      </c>
      <c r="AZ3748" s="21">
        <f t="shared" si="2646"/>
        <v>0</v>
      </c>
      <c r="BA3748" s="21">
        <f t="shared" si="2646"/>
        <v>0</v>
      </c>
      <c r="BB3748" s="21">
        <f t="shared" si="2646"/>
        <v>0</v>
      </c>
      <c r="BC3748" s="21">
        <f t="shared" si="2646"/>
        <v>0</v>
      </c>
      <c r="BD3748" s="21">
        <f t="shared" si="2646"/>
        <v>0</v>
      </c>
    </row>
    <row r="3749" spans="1:56" ht="16" x14ac:dyDescent="0.2">
      <c r="B3749" s="11">
        <f t="shared" si="2644"/>
        <v>139</v>
      </c>
      <c r="C3749" s="12" t="str">
        <f t="shared" si="2644"/>
        <v>SCI RETAIL RENNES 1</v>
      </c>
      <c r="D3749" s="13" t="s">
        <v>21</v>
      </c>
      <c r="E3749" s="22">
        <v>0</v>
      </c>
      <c r="F3749" s="15"/>
      <c r="G3749" s="13" t="s">
        <v>22</v>
      </c>
      <c r="H3749" s="22">
        <v>0</v>
      </c>
      <c r="I3749" s="13" t="s">
        <v>23</v>
      </c>
      <c r="J3749" s="22">
        <v>0</v>
      </c>
      <c r="K3749" s="23"/>
      <c r="L3749" s="20" t="s">
        <v>232</v>
      </c>
      <c r="M3749" s="72"/>
      <c r="N3749" s="72"/>
      <c r="O3749" s="21">
        <f>($E3752&lt;=O$3)*($E3752&gt;O$2)*((O$3-$E3752+1)/O$4)
+($E3752&lt;=O$2)*((O$3-O$2+1)/O$4)
+($E3752&gt;O$3)*(0)
-($E3760&lt;=O$3)*($E3760&lt;&gt;0)*($E3760&gt;O$2)*((O$3-$E3760)/O$4)
-($E3760&lt;=O$2)*((O$3-O$2+1)/O$4)
-($E3760&gt;O$3)*(0)</f>
        <v>1</v>
      </c>
      <c r="P3749" s="21">
        <f t="shared" ref="P3749:BD3749" si="2647">($E3752&lt;=P$3)*($E3752&gt;P$2)*((P$3-$E3752+1)/P$4)
+($E3752&lt;=P$2)*((P$3-P$2+1)/P$4)
+($E3752&gt;P$3)*(0)
-($E3760&lt;=P$3)*($E3760&lt;&gt;0)*($E3760&gt;P$2)*((P$3-$E3760)/P$4)
-($E3760&lt;=P$2)*((P$3-P$2+1)/P$4)
-($E3760&gt;P$3)*(0)</f>
        <v>1</v>
      </c>
      <c r="Q3749" s="21">
        <f t="shared" si="2647"/>
        <v>1</v>
      </c>
      <c r="R3749" s="21">
        <f t="shared" si="2647"/>
        <v>1</v>
      </c>
      <c r="S3749" s="21">
        <f t="shared" si="2647"/>
        <v>1</v>
      </c>
      <c r="T3749" s="21">
        <f t="shared" si="2647"/>
        <v>1</v>
      </c>
      <c r="U3749" s="21">
        <f t="shared" si="2647"/>
        <v>1</v>
      </c>
      <c r="V3749" s="21">
        <f t="shared" si="2647"/>
        <v>1</v>
      </c>
      <c r="W3749" s="21">
        <f t="shared" si="2647"/>
        <v>1</v>
      </c>
      <c r="X3749" s="21">
        <f t="shared" si="2647"/>
        <v>1</v>
      </c>
      <c r="Y3749" s="21">
        <f t="shared" si="2647"/>
        <v>1</v>
      </c>
      <c r="Z3749" s="21">
        <f t="shared" si="2647"/>
        <v>1</v>
      </c>
      <c r="AA3749" s="21">
        <f t="shared" si="2647"/>
        <v>1</v>
      </c>
      <c r="AB3749" s="21">
        <f t="shared" si="2647"/>
        <v>1</v>
      </c>
      <c r="AC3749" s="21">
        <f t="shared" si="2647"/>
        <v>1</v>
      </c>
      <c r="AD3749" s="21">
        <f t="shared" si="2647"/>
        <v>1</v>
      </c>
      <c r="AE3749" s="21">
        <f t="shared" si="2647"/>
        <v>1</v>
      </c>
      <c r="AF3749" s="21">
        <f t="shared" si="2647"/>
        <v>1</v>
      </c>
      <c r="AG3749" s="21">
        <f t="shared" si="2647"/>
        <v>1</v>
      </c>
      <c r="AH3749" s="21">
        <f t="shared" si="2647"/>
        <v>1</v>
      </c>
      <c r="AI3749" s="21">
        <f t="shared" si="2647"/>
        <v>1</v>
      </c>
      <c r="AJ3749" s="21">
        <f t="shared" si="2647"/>
        <v>1</v>
      </c>
      <c r="AK3749" s="21">
        <f t="shared" si="2647"/>
        <v>1</v>
      </c>
      <c r="AL3749" s="21">
        <f t="shared" si="2647"/>
        <v>1</v>
      </c>
      <c r="AM3749" s="21">
        <f t="shared" si="2647"/>
        <v>1</v>
      </c>
      <c r="AN3749" s="21">
        <f t="shared" si="2647"/>
        <v>1</v>
      </c>
      <c r="AO3749" s="21">
        <f t="shared" si="2647"/>
        <v>0</v>
      </c>
      <c r="AP3749" s="21">
        <f t="shared" si="2647"/>
        <v>0</v>
      </c>
      <c r="AQ3749" s="21">
        <f t="shared" si="2647"/>
        <v>0</v>
      </c>
      <c r="AR3749" s="21">
        <f t="shared" si="2647"/>
        <v>0</v>
      </c>
      <c r="AS3749" s="21">
        <f t="shared" si="2647"/>
        <v>0</v>
      </c>
      <c r="AT3749" s="21">
        <f t="shared" si="2647"/>
        <v>0</v>
      </c>
      <c r="AU3749" s="21">
        <f t="shared" si="2647"/>
        <v>0</v>
      </c>
      <c r="AV3749" s="21">
        <f t="shared" si="2647"/>
        <v>0</v>
      </c>
      <c r="AW3749" s="21">
        <f t="shared" si="2647"/>
        <v>0</v>
      </c>
      <c r="AX3749" s="21">
        <f t="shared" si="2647"/>
        <v>0</v>
      </c>
      <c r="AY3749" s="21">
        <f t="shared" si="2647"/>
        <v>0</v>
      </c>
      <c r="AZ3749" s="21">
        <f t="shared" si="2647"/>
        <v>0</v>
      </c>
      <c r="BA3749" s="21">
        <f t="shared" si="2647"/>
        <v>0</v>
      </c>
      <c r="BB3749" s="21">
        <f t="shared" si="2647"/>
        <v>0</v>
      </c>
      <c r="BC3749" s="21">
        <f t="shared" si="2647"/>
        <v>0</v>
      </c>
      <c r="BD3749" s="21">
        <f t="shared" si="2647"/>
        <v>0</v>
      </c>
    </row>
    <row r="3750" spans="1:56" ht="16" x14ac:dyDescent="0.2">
      <c r="B3750" s="11">
        <f t="shared" si="2644"/>
        <v>139</v>
      </c>
      <c r="C3750" s="12" t="str">
        <f t="shared" si="2644"/>
        <v>SCI RETAIL RENNES 1</v>
      </c>
      <c r="D3750" s="13" t="s">
        <v>1</v>
      </c>
      <c r="E3750" s="22">
        <v>55319</v>
      </c>
      <c r="F3750" s="15"/>
      <c r="G3750" s="15"/>
      <c r="H3750" s="15"/>
      <c r="I3750" s="15"/>
      <c r="J3750" s="15"/>
      <c r="L3750" s="20" t="s">
        <v>233</v>
      </c>
      <c r="M3750" s="72"/>
      <c r="N3750" s="72"/>
      <c r="O3750" s="21">
        <f>($E3763&gt;O$3)*($E3760&lt;O$2)*((O$3-O$2+1)/O$4)
+($E3763&gt;O$3)*($E3760&gt;=O$2)*($E3760&lt;=O$3)*((O$3-$E3760)/O$4)
+($E3763&gt;O$3)*($E3760&gt;O$3)*(0)
+($E3763&lt;=O$3)*($E3763&gt;=O$2)*($E3760&lt;O$2)*(($E3763-O$2)/O$4)
+($E3763&lt;=O$3)*($E3763&gt;=O$2)*($E3760&lt;=O$3)*($E3760&gt;=O$2)*(($E3763-$E3760)/O$4)
+($E3763&lt;O$2)*(0)</f>
        <v>0</v>
      </c>
      <c r="P3750" s="21">
        <f t="shared" ref="P3750:BD3750" si="2648">($E3763&gt;P$3)*($E3760&lt;P$2)*((P$3-P$2+1)/P$4)
+($E3763&gt;P$3)*($E3760&gt;=P$2)*($E3760&lt;=P$3)*((P$3-$E3760)/P$4)
+($E3763&gt;P$3)*($E3760&gt;P$3)*(0)
+($E3763&lt;=P$3)*($E3763&gt;=P$2)*($E3760&lt;P$2)*(($E3763-P$2)/P$4)
+($E3763&lt;=P$3)*($E3763&gt;=P$2)*($E3760&lt;=P$3)*($E3760&gt;=P$2)*(($E3763-$E3760)/P$4)
+($E3763&lt;P$2)*(0)</f>
        <v>0</v>
      </c>
      <c r="Q3750" s="21">
        <f t="shared" si="2648"/>
        <v>0</v>
      </c>
      <c r="R3750" s="21">
        <f t="shared" si="2648"/>
        <v>0</v>
      </c>
      <c r="S3750" s="21">
        <f t="shared" si="2648"/>
        <v>0</v>
      </c>
      <c r="T3750" s="21">
        <f t="shared" si="2648"/>
        <v>0</v>
      </c>
      <c r="U3750" s="21">
        <f t="shared" si="2648"/>
        <v>0</v>
      </c>
      <c r="V3750" s="21">
        <f t="shared" si="2648"/>
        <v>0</v>
      </c>
      <c r="W3750" s="21">
        <f t="shared" si="2648"/>
        <v>0</v>
      </c>
      <c r="X3750" s="21">
        <f t="shared" si="2648"/>
        <v>0</v>
      </c>
      <c r="Y3750" s="21">
        <f t="shared" si="2648"/>
        <v>0</v>
      </c>
      <c r="Z3750" s="21">
        <f t="shared" si="2648"/>
        <v>0</v>
      </c>
      <c r="AA3750" s="21">
        <f t="shared" si="2648"/>
        <v>0</v>
      </c>
      <c r="AB3750" s="21">
        <f t="shared" si="2648"/>
        <v>0</v>
      </c>
      <c r="AC3750" s="21">
        <f t="shared" si="2648"/>
        <v>0</v>
      </c>
      <c r="AD3750" s="21">
        <f t="shared" si="2648"/>
        <v>0</v>
      </c>
      <c r="AE3750" s="21">
        <f t="shared" si="2648"/>
        <v>0</v>
      </c>
      <c r="AF3750" s="21">
        <f t="shared" si="2648"/>
        <v>0</v>
      </c>
      <c r="AG3750" s="21">
        <f t="shared" si="2648"/>
        <v>0</v>
      </c>
      <c r="AH3750" s="21">
        <f t="shared" si="2648"/>
        <v>0</v>
      </c>
      <c r="AI3750" s="21">
        <f t="shared" si="2648"/>
        <v>0</v>
      </c>
      <c r="AJ3750" s="21">
        <f t="shared" si="2648"/>
        <v>0</v>
      </c>
      <c r="AK3750" s="21">
        <f t="shared" si="2648"/>
        <v>0</v>
      </c>
      <c r="AL3750" s="21">
        <f t="shared" si="2648"/>
        <v>0</v>
      </c>
      <c r="AM3750" s="21">
        <f t="shared" si="2648"/>
        <v>0</v>
      </c>
      <c r="AN3750" s="21">
        <f t="shared" si="2648"/>
        <v>0</v>
      </c>
      <c r="AO3750" s="21">
        <f t="shared" si="2648"/>
        <v>0</v>
      </c>
      <c r="AP3750" s="21">
        <f t="shared" si="2648"/>
        <v>0</v>
      </c>
      <c r="AQ3750" s="21">
        <f t="shared" si="2648"/>
        <v>0</v>
      </c>
      <c r="AR3750" s="21">
        <f t="shared" si="2648"/>
        <v>0</v>
      </c>
      <c r="AS3750" s="21">
        <f t="shared" si="2648"/>
        <v>0</v>
      </c>
      <c r="AT3750" s="21">
        <f t="shared" si="2648"/>
        <v>0</v>
      </c>
      <c r="AU3750" s="21">
        <f t="shared" si="2648"/>
        <v>0</v>
      </c>
      <c r="AV3750" s="21">
        <f t="shared" si="2648"/>
        <v>0</v>
      </c>
      <c r="AW3750" s="21">
        <f t="shared" si="2648"/>
        <v>0</v>
      </c>
      <c r="AX3750" s="21">
        <f t="shared" si="2648"/>
        <v>0</v>
      </c>
      <c r="AY3750" s="21">
        <f t="shared" si="2648"/>
        <v>0</v>
      </c>
      <c r="AZ3750" s="21">
        <f t="shared" si="2648"/>
        <v>0</v>
      </c>
      <c r="BA3750" s="21">
        <f t="shared" si="2648"/>
        <v>0</v>
      </c>
      <c r="BB3750" s="21">
        <f t="shared" si="2648"/>
        <v>0</v>
      </c>
      <c r="BC3750" s="21">
        <f t="shared" si="2648"/>
        <v>0</v>
      </c>
      <c r="BD3750" s="21">
        <f t="shared" si="2648"/>
        <v>0</v>
      </c>
    </row>
    <row r="3751" spans="1:56" ht="16" x14ac:dyDescent="0.2">
      <c r="B3751" s="11">
        <f t="shared" si="2644"/>
        <v>139</v>
      </c>
      <c r="C3751" s="12" t="str">
        <f t="shared" si="2644"/>
        <v>SCI RETAIL RENNES 1</v>
      </c>
      <c r="K3751" s="24"/>
      <c r="L3751" s="20" t="s">
        <v>234</v>
      </c>
      <c r="M3751" s="72"/>
      <c r="N3751" s="72"/>
      <c r="O3751" s="21">
        <f>($E3766&gt;0)*($E3763&lt;O$2)*(EDATE($E3763,$E3766)&gt;O$3)*((O$3-O$2+1)/O$4)
+($E3766&gt;0)*($E3763&lt;O$2)*(EDATE($E3763,$E3766)&gt;=O$2)*(EDATE($E3763,$E3766)&lt;=O$3)*((EDATE($E3763,$E3766)-O$2)/O$4)
+($E3766&gt;0)*($E3763&lt;O$2)*(EDATE($E3763,$E3766)&lt;O$2)*(0)
+($E3766&gt;0)*($E3763&gt;=O$2)*($E3763&lt;=O$3)*(EDATE($E3763,$E3766)&gt;=O$2)*(EDATE($E3763,$E3766)&lt;=O$3)*((EDATE($E3763,$E3766)-$E3763+1)/O$4)
+($E3766&gt;0)*($E3763&gt;=O$2)*($E3763&lt;=O$3)*(EDATE($E3763,$E3766)&gt;O$3)*((O$3-$E3763+1)/O$4)
+($E3766&gt;0)*($E3763&gt;O$3)*(0)</f>
        <v>0</v>
      </c>
      <c r="P3751" s="21">
        <f t="shared" ref="P3751:BD3751" si="2649">($E3766&gt;0)*($E3763&lt;P$2)*(EDATE($E3763,$E3766)&gt;P$3)*((P$3-P$2+1)/P$4)
+($E3766&gt;0)*($E3763&lt;P$2)*(EDATE($E3763,$E3766)&gt;=P$2)*(EDATE($E3763,$E3766)&lt;=P$3)*((EDATE($E3763,$E3766)-P$2)/P$4)
+($E3766&gt;0)*($E3763&lt;P$2)*(EDATE($E3763,$E3766)&lt;P$2)*(0)
+($E3766&gt;0)*($E3763&gt;=P$2)*($E3763&lt;=P$3)*(EDATE($E3763,$E3766)&gt;=P$2)*(EDATE($E3763,$E3766)&lt;=P$3)*((EDATE($E3763,$E3766)-$E3763+1)/P$4)
+($E3766&gt;0)*($E3763&gt;=P$2)*($E3763&lt;=P$3)*(EDATE($E3763,$E3766)&gt;P$3)*((P$3-$E3763+1)/P$4)
+($E3766&gt;0)*($E3763&gt;P$3)*(0)</f>
        <v>0</v>
      </c>
      <c r="Q3751" s="21">
        <f t="shared" si="2649"/>
        <v>0</v>
      </c>
      <c r="R3751" s="21">
        <f t="shared" si="2649"/>
        <v>0</v>
      </c>
      <c r="S3751" s="21">
        <f t="shared" si="2649"/>
        <v>0</v>
      </c>
      <c r="T3751" s="21">
        <f t="shared" si="2649"/>
        <v>0</v>
      </c>
      <c r="U3751" s="21">
        <f t="shared" si="2649"/>
        <v>0</v>
      </c>
      <c r="V3751" s="21">
        <f t="shared" si="2649"/>
        <v>0</v>
      </c>
      <c r="W3751" s="21">
        <f t="shared" si="2649"/>
        <v>0</v>
      </c>
      <c r="X3751" s="21">
        <f t="shared" si="2649"/>
        <v>0</v>
      </c>
      <c r="Y3751" s="21">
        <f t="shared" si="2649"/>
        <v>0</v>
      </c>
      <c r="Z3751" s="21">
        <f t="shared" si="2649"/>
        <v>0</v>
      </c>
      <c r="AA3751" s="21">
        <f t="shared" si="2649"/>
        <v>0</v>
      </c>
      <c r="AB3751" s="21">
        <f t="shared" si="2649"/>
        <v>0</v>
      </c>
      <c r="AC3751" s="21">
        <f t="shared" si="2649"/>
        <v>0</v>
      </c>
      <c r="AD3751" s="21">
        <f t="shared" si="2649"/>
        <v>0</v>
      </c>
      <c r="AE3751" s="21">
        <f t="shared" si="2649"/>
        <v>0</v>
      </c>
      <c r="AF3751" s="21">
        <f t="shared" si="2649"/>
        <v>0</v>
      </c>
      <c r="AG3751" s="21">
        <f t="shared" si="2649"/>
        <v>0</v>
      </c>
      <c r="AH3751" s="21">
        <f t="shared" si="2649"/>
        <v>0</v>
      </c>
      <c r="AI3751" s="21">
        <f t="shared" si="2649"/>
        <v>0</v>
      </c>
      <c r="AJ3751" s="21">
        <f t="shared" si="2649"/>
        <v>0</v>
      </c>
      <c r="AK3751" s="21">
        <f t="shared" si="2649"/>
        <v>0</v>
      </c>
      <c r="AL3751" s="21">
        <f t="shared" si="2649"/>
        <v>0</v>
      </c>
      <c r="AM3751" s="21">
        <f t="shared" si="2649"/>
        <v>0</v>
      </c>
      <c r="AN3751" s="21">
        <f t="shared" si="2649"/>
        <v>0</v>
      </c>
      <c r="AO3751" s="21">
        <f t="shared" si="2649"/>
        <v>0</v>
      </c>
      <c r="AP3751" s="21">
        <f t="shared" si="2649"/>
        <v>0</v>
      </c>
      <c r="AQ3751" s="21">
        <f t="shared" si="2649"/>
        <v>0</v>
      </c>
      <c r="AR3751" s="21">
        <f t="shared" si="2649"/>
        <v>0</v>
      </c>
      <c r="AS3751" s="21">
        <f t="shared" si="2649"/>
        <v>0</v>
      </c>
      <c r="AT3751" s="21">
        <f t="shared" si="2649"/>
        <v>0</v>
      </c>
      <c r="AU3751" s="21">
        <f t="shared" si="2649"/>
        <v>0</v>
      </c>
      <c r="AV3751" s="21">
        <f t="shared" si="2649"/>
        <v>0</v>
      </c>
      <c r="AW3751" s="21">
        <f t="shared" si="2649"/>
        <v>0</v>
      </c>
      <c r="AX3751" s="21">
        <f t="shared" si="2649"/>
        <v>0</v>
      </c>
      <c r="AY3751" s="21">
        <f t="shared" si="2649"/>
        <v>0</v>
      </c>
      <c r="AZ3751" s="21">
        <f t="shared" si="2649"/>
        <v>0</v>
      </c>
      <c r="BA3751" s="21">
        <f t="shared" si="2649"/>
        <v>0</v>
      </c>
      <c r="BB3751" s="21">
        <f t="shared" si="2649"/>
        <v>0</v>
      </c>
      <c r="BC3751" s="21">
        <f t="shared" si="2649"/>
        <v>0</v>
      </c>
      <c r="BD3751" s="21">
        <f t="shared" si="2649"/>
        <v>0</v>
      </c>
    </row>
    <row r="3752" spans="1:56" ht="16" x14ac:dyDescent="0.2">
      <c r="B3752" s="11">
        <f t="shared" si="2644"/>
        <v>139</v>
      </c>
      <c r="C3752" s="12" t="str">
        <f t="shared" si="2644"/>
        <v>SCI RETAIL RENNES 1</v>
      </c>
      <c r="D3752" s="25" t="s">
        <v>235</v>
      </c>
      <c r="E3752" s="26">
        <v>43831</v>
      </c>
      <c r="F3752" s="15"/>
      <c r="G3752" s="25" t="s">
        <v>236</v>
      </c>
      <c r="H3752" s="25" t="s">
        <v>237</v>
      </c>
      <c r="I3752" s="25" t="s">
        <v>238</v>
      </c>
      <c r="J3752" s="25" t="s">
        <v>239</v>
      </c>
      <c r="K3752" s="24"/>
      <c r="L3752" s="27" t="s">
        <v>240</v>
      </c>
      <c r="M3752" s="83"/>
      <c r="N3752" s="83"/>
      <c r="O3752" s="28">
        <f>($H3764&gt;0)*($J3764&lt;O$2)*0
+($H3764&gt;0)*($J3764&gt;=O$2)*($J3764&lt;=O$3)*(($J3764-O$2+1)/O$4)
+($H3764&gt;0)*($J3764&gt;O$3)*($I3764&gt;O$3)*0
+($H3764&gt;0)*($J3764&gt;O$3)*($I3764&lt;=O$3)*($I3764&gt;=O$2)*((O$3-$I3764+1)/O$4)
+($H3764&gt;0)*($J3764&gt;O$3)*($I3764&lt;O$2)*1
+($H3764&gt;0)*($I3764&gt;O$3)*0
+($H3765&gt;0)*($J3765&lt;O$2)*0
+($H3765&gt;0)*($J3765&gt;=O$2)*($J3765&lt;=O$3)*(($J3765-O$2+1)/O$4)
+($H3765&gt;0)*($J3765&gt;O$3)*($I3765&gt;O$3)*0
+($H3765&gt;0)*($J3765&gt;O$3)*($I3765&lt;=O$3)*($I3765&gt;=O$2)*((O$3-$I3765+1)/O$4)
+($H3765&gt;0)*($J3765&gt;O$3)*($I3765&lt;O$2)*1
+($H3765&gt;0)*($I3765&gt;O$3)*0
+($H3766&gt;0)*($J3766&lt;O$2)*0
+($H3766&gt;0)*($J3766&gt;=O$2)*($J3766&lt;=O$3)*(($J3766-O$2+1)/O$4)
+($H3766&gt;0)*($J3766&gt;O$3)*($I3766&gt;O$3)*0
+($H3766&gt;0)*($J3766&gt;O$3)*($I3766&lt;=O$3)*($I3766&gt;=O$2)*((O$3-$I3766+1)/O$4)
+($H3766&gt;0)*($J3766&gt;O$3)*($I3766&lt;O$2)*1
+($H3766&gt;0)*($I3766&gt;O$3)*0</f>
        <v>0</v>
      </c>
      <c r="P3752" s="28">
        <f t="shared" ref="P3752:BD3752" si="2650">($H3764&gt;0)*($J3764&lt;P$2)*0
+($H3764&gt;0)*($J3764&gt;=P$2)*($J3764&lt;=P$3)*(($J3764-P$2+1)/P$4)
+($H3764&gt;0)*($J3764&gt;P$3)*($I3764&gt;P$3)*0
+($H3764&gt;0)*($J3764&gt;P$3)*($I3764&lt;=P$3)*($I3764&gt;=P$2)*((P$3-$I3764+1)/P$4)
+($H3764&gt;0)*($J3764&gt;P$3)*($I3764&lt;P$2)*1
+($H3764&gt;0)*($I3764&gt;P$3)*0
+($H3765&gt;0)*($J3765&lt;P$2)*0
+($H3765&gt;0)*($J3765&gt;=P$2)*($J3765&lt;=P$3)*(($J3765-P$2+1)/P$4)
+($H3765&gt;0)*($J3765&gt;P$3)*($I3765&gt;P$3)*0
+($H3765&gt;0)*($J3765&gt;P$3)*($I3765&lt;=P$3)*($I3765&gt;=P$2)*((P$3-$I3765+1)/P$4)
+($H3765&gt;0)*($J3765&gt;P$3)*($I3765&lt;P$2)*1
+($H3765&gt;0)*($I3765&gt;P$3)*0
+($H3766&gt;0)*($J3766&lt;P$2)*0
+($H3766&gt;0)*($J3766&gt;=P$2)*($J3766&lt;=P$3)*(($J3766-P$2+1)/P$4)
+($H3766&gt;0)*($J3766&gt;P$3)*($I3766&gt;P$3)*0
+($H3766&gt;0)*($J3766&gt;P$3)*($I3766&lt;=P$3)*($I3766&gt;=P$2)*((P$3-$I3766+1)/P$4)
+($H3766&gt;0)*($J3766&gt;P$3)*($I3766&lt;P$2)*1
+($H3766&gt;0)*($I3766&gt;P$3)*0</f>
        <v>0</v>
      </c>
      <c r="Q3752" s="28">
        <f t="shared" si="2650"/>
        <v>0</v>
      </c>
      <c r="R3752" s="28">
        <f t="shared" si="2650"/>
        <v>0</v>
      </c>
      <c r="S3752" s="28">
        <f t="shared" si="2650"/>
        <v>0</v>
      </c>
      <c r="T3752" s="28">
        <f t="shared" si="2650"/>
        <v>0</v>
      </c>
      <c r="U3752" s="28">
        <f t="shared" si="2650"/>
        <v>0</v>
      </c>
      <c r="V3752" s="28">
        <f t="shared" si="2650"/>
        <v>0</v>
      </c>
      <c r="W3752" s="28">
        <f t="shared" si="2650"/>
        <v>0</v>
      </c>
      <c r="X3752" s="28">
        <f t="shared" si="2650"/>
        <v>0</v>
      </c>
      <c r="Y3752" s="28">
        <f t="shared" si="2650"/>
        <v>0</v>
      </c>
      <c r="Z3752" s="28">
        <f t="shared" si="2650"/>
        <v>0</v>
      </c>
      <c r="AA3752" s="28">
        <f t="shared" si="2650"/>
        <v>0</v>
      </c>
      <c r="AB3752" s="28">
        <f t="shared" si="2650"/>
        <v>0</v>
      </c>
      <c r="AC3752" s="28">
        <f t="shared" si="2650"/>
        <v>0</v>
      </c>
      <c r="AD3752" s="28">
        <f t="shared" si="2650"/>
        <v>0</v>
      </c>
      <c r="AE3752" s="28">
        <f t="shared" si="2650"/>
        <v>0</v>
      </c>
      <c r="AF3752" s="28">
        <f t="shared" si="2650"/>
        <v>0</v>
      </c>
      <c r="AG3752" s="28">
        <f t="shared" si="2650"/>
        <v>0</v>
      </c>
      <c r="AH3752" s="28">
        <f t="shared" si="2650"/>
        <v>0</v>
      </c>
      <c r="AI3752" s="28">
        <f t="shared" si="2650"/>
        <v>0</v>
      </c>
      <c r="AJ3752" s="28">
        <f t="shared" si="2650"/>
        <v>0</v>
      </c>
      <c r="AK3752" s="28">
        <f t="shared" si="2650"/>
        <v>0</v>
      </c>
      <c r="AL3752" s="28">
        <f t="shared" si="2650"/>
        <v>0</v>
      </c>
      <c r="AM3752" s="28">
        <f t="shared" si="2650"/>
        <v>0</v>
      </c>
      <c r="AN3752" s="28">
        <f t="shared" si="2650"/>
        <v>0</v>
      </c>
      <c r="AO3752" s="28">
        <f t="shared" si="2650"/>
        <v>0</v>
      </c>
      <c r="AP3752" s="28">
        <f t="shared" si="2650"/>
        <v>0</v>
      </c>
      <c r="AQ3752" s="28">
        <f t="shared" si="2650"/>
        <v>0</v>
      </c>
      <c r="AR3752" s="28">
        <f t="shared" si="2650"/>
        <v>0</v>
      </c>
      <c r="AS3752" s="28">
        <f t="shared" si="2650"/>
        <v>0</v>
      </c>
      <c r="AT3752" s="28">
        <f t="shared" si="2650"/>
        <v>0</v>
      </c>
      <c r="AU3752" s="28">
        <f t="shared" si="2650"/>
        <v>0</v>
      </c>
      <c r="AV3752" s="28">
        <f t="shared" si="2650"/>
        <v>0</v>
      </c>
      <c r="AW3752" s="28">
        <f t="shared" si="2650"/>
        <v>0</v>
      </c>
      <c r="AX3752" s="28">
        <f t="shared" si="2650"/>
        <v>0</v>
      </c>
      <c r="AY3752" s="28">
        <f t="shared" si="2650"/>
        <v>0</v>
      </c>
      <c r="AZ3752" s="28">
        <f t="shared" si="2650"/>
        <v>0</v>
      </c>
      <c r="BA3752" s="28">
        <f t="shared" si="2650"/>
        <v>0</v>
      </c>
      <c r="BB3752" s="28">
        <f t="shared" si="2650"/>
        <v>0</v>
      </c>
      <c r="BC3752" s="28">
        <f t="shared" si="2650"/>
        <v>0</v>
      </c>
      <c r="BD3752" s="28">
        <f t="shared" si="2650"/>
        <v>0</v>
      </c>
    </row>
    <row r="3753" spans="1:56" ht="16" x14ac:dyDescent="0.2">
      <c r="B3753" s="11">
        <f t="shared" si="2644"/>
        <v>139</v>
      </c>
      <c r="C3753" s="12" t="str">
        <f t="shared" si="2644"/>
        <v>SCI RETAIL RENNES 1</v>
      </c>
      <c r="D3753" s="25" t="s">
        <v>241</v>
      </c>
      <c r="E3753" s="29">
        <v>48000</v>
      </c>
      <c r="F3753" s="15"/>
      <c r="G3753" s="30" t="s">
        <v>10</v>
      </c>
      <c r="H3753" s="31">
        <v>45000</v>
      </c>
      <c r="I3753" s="32">
        <v>43831</v>
      </c>
      <c r="J3753" s="32">
        <v>44196</v>
      </c>
      <c r="K3753" s="24"/>
      <c r="L3753" s="33" t="s">
        <v>242</v>
      </c>
      <c r="M3753" s="73"/>
      <c r="N3753" s="73"/>
      <c r="O3753" s="34">
        <f>($E3763&lt;=O$3)*($E3763&gt;O$2)*((O$3-$E3763+1)/O$4)
+($E3763&lt;=O$2)*((O$3-O$2+1)/O$4)
+($E3763&gt;O$3)*(0)</f>
        <v>0</v>
      </c>
      <c r="P3753" s="34">
        <f t="shared" ref="P3753:BD3753" si="2651">($E3763&lt;=P$3)*($E3763&gt;P$2)*((P$3-$E3763+1)/P$4)
+($E3763&lt;=P$2)*((P$3-P$2+1)/P$4)
+($E3763&gt;P$3)*(0)</f>
        <v>0</v>
      </c>
      <c r="Q3753" s="34">
        <f t="shared" si="2651"/>
        <v>0</v>
      </c>
      <c r="R3753" s="34">
        <f t="shared" si="2651"/>
        <v>0</v>
      </c>
      <c r="S3753" s="34">
        <f t="shared" si="2651"/>
        <v>0</v>
      </c>
      <c r="T3753" s="34">
        <f t="shared" si="2651"/>
        <v>0</v>
      </c>
      <c r="U3753" s="34">
        <f t="shared" si="2651"/>
        <v>0</v>
      </c>
      <c r="V3753" s="34">
        <f t="shared" si="2651"/>
        <v>0</v>
      </c>
      <c r="W3753" s="34">
        <f t="shared" si="2651"/>
        <v>0</v>
      </c>
      <c r="X3753" s="34">
        <f t="shared" si="2651"/>
        <v>0</v>
      </c>
      <c r="Y3753" s="34">
        <f t="shared" si="2651"/>
        <v>0</v>
      </c>
      <c r="Z3753" s="34">
        <f t="shared" si="2651"/>
        <v>0</v>
      </c>
      <c r="AA3753" s="34">
        <f t="shared" si="2651"/>
        <v>0</v>
      </c>
      <c r="AB3753" s="34">
        <f t="shared" si="2651"/>
        <v>0</v>
      </c>
      <c r="AC3753" s="34">
        <f t="shared" si="2651"/>
        <v>0</v>
      </c>
      <c r="AD3753" s="34">
        <f t="shared" si="2651"/>
        <v>0</v>
      </c>
      <c r="AE3753" s="34">
        <f t="shared" si="2651"/>
        <v>0</v>
      </c>
      <c r="AF3753" s="34">
        <f t="shared" si="2651"/>
        <v>0</v>
      </c>
      <c r="AG3753" s="34">
        <f t="shared" si="2651"/>
        <v>0</v>
      </c>
      <c r="AH3753" s="34">
        <f t="shared" si="2651"/>
        <v>0</v>
      </c>
      <c r="AI3753" s="34">
        <f t="shared" si="2651"/>
        <v>0</v>
      </c>
      <c r="AJ3753" s="34">
        <f t="shared" si="2651"/>
        <v>0</v>
      </c>
      <c r="AK3753" s="34">
        <f t="shared" si="2651"/>
        <v>0</v>
      </c>
      <c r="AL3753" s="34">
        <f t="shared" si="2651"/>
        <v>0</v>
      </c>
      <c r="AM3753" s="34">
        <f t="shared" si="2651"/>
        <v>0</v>
      </c>
      <c r="AN3753" s="34">
        <f t="shared" si="2651"/>
        <v>1.0869565217391304E-2</v>
      </c>
      <c r="AO3753" s="34">
        <f t="shared" si="2651"/>
        <v>1</v>
      </c>
      <c r="AP3753" s="34">
        <f t="shared" si="2651"/>
        <v>1</v>
      </c>
      <c r="AQ3753" s="34">
        <f t="shared" si="2651"/>
        <v>1</v>
      </c>
      <c r="AR3753" s="34">
        <f t="shared" si="2651"/>
        <v>1</v>
      </c>
      <c r="AS3753" s="34">
        <f t="shared" si="2651"/>
        <v>1</v>
      </c>
      <c r="AT3753" s="34">
        <f t="shared" si="2651"/>
        <v>1</v>
      </c>
      <c r="AU3753" s="34">
        <f t="shared" si="2651"/>
        <v>1</v>
      </c>
      <c r="AV3753" s="34">
        <f t="shared" si="2651"/>
        <v>1</v>
      </c>
      <c r="AW3753" s="34">
        <f t="shared" si="2651"/>
        <v>1</v>
      </c>
      <c r="AX3753" s="34">
        <f t="shared" si="2651"/>
        <v>1</v>
      </c>
      <c r="AY3753" s="34">
        <f t="shared" si="2651"/>
        <v>1</v>
      </c>
      <c r="AZ3753" s="34">
        <f t="shared" si="2651"/>
        <v>1</v>
      </c>
      <c r="BA3753" s="34">
        <f t="shared" si="2651"/>
        <v>1</v>
      </c>
      <c r="BB3753" s="34">
        <f t="shared" si="2651"/>
        <v>1</v>
      </c>
      <c r="BC3753" s="34">
        <f t="shared" si="2651"/>
        <v>1</v>
      </c>
      <c r="BD3753" s="34">
        <f t="shared" si="2651"/>
        <v>1</v>
      </c>
    </row>
    <row r="3754" spans="1:56" ht="16" x14ac:dyDescent="0.2">
      <c r="A3754" s="35"/>
      <c r="B3754" s="11">
        <f t="shared" si="2644"/>
        <v>139</v>
      </c>
      <c r="C3754" s="12" t="str">
        <f t="shared" si="2644"/>
        <v>SCI RETAIL RENNES 1</v>
      </c>
      <c r="D3754" s="25" t="s">
        <v>243</v>
      </c>
      <c r="E3754" s="29">
        <v>48000</v>
      </c>
      <c r="F3754" s="15"/>
      <c r="G3754" s="30" t="s">
        <v>11</v>
      </c>
      <c r="H3754" s="31">
        <v>46500</v>
      </c>
      <c r="I3754" s="32">
        <v>44197</v>
      </c>
      <c r="J3754" s="32">
        <v>44561</v>
      </c>
      <c r="K3754" s="35"/>
      <c r="M3754" s="84">
        <v>43831</v>
      </c>
      <c r="O3754" s="15"/>
      <c r="P3754" s="15"/>
      <c r="Q3754" s="15"/>
      <c r="R3754" s="15"/>
      <c r="S3754" s="15"/>
      <c r="T3754" s="15"/>
      <c r="U3754" s="15"/>
      <c r="V3754" s="15"/>
      <c r="W3754" s="15"/>
      <c r="X3754" s="15"/>
      <c r="Y3754" s="15"/>
      <c r="Z3754" s="15"/>
      <c r="AA3754" s="15"/>
      <c r="AB3754" s="15"/>
      <c r="AC3754" s="15"/>
      <c r="AD3754" s="15"/>
      <c r="AE3754" s="15"/>
      <c r="AF3754" s="15"/>
      <c r="AG3754" s="15"/>
      <c r="AH3754" s="15"/>
      <c r="AI3754" s="15"/>
      <c r="AJ3754" s="15"/>
      <c r="AK3754" s="15"/>
      <c r="AL3754" s="15"/>
      <c r="AM3754" s="15"/>
      <c r="AN3754" s="15"/>
      <c r="AO3754" s="15"/>
      <c r="AP3754" s="15"/>
      <c r="AQ3754" s="15"/>
      <c r="AR3754" s="15"/>
      <c r="AS3754" s="15"/>
      <c r="AT3754" s="15"/>
      <c r="AU3754" s="15"/>
      <c r="AV3754" s="15"/>
      <c r="AW3754" s="15"/>
      <c r="AX3754" s="15"/>
      <c r="AY3754" s="15"/>
      <c r="AZ3754" s="15"/>
      <c r="BA3754" s="15"/>
      <c r="BB3754" s="15"/>
      <c r="BC3754" s="15"/>
      <c r="BD3754" s="15"/>
    </row>
    <row r="3755" spans="1:56" ht="16" x14ac:dyDescent="0.2">
      <c r="B3755" s="11">
        <f t="shared" si="2644"/>
        <v>139</v>
      </c>
      <c r="C3755" s="12" t="str">
        <f t="shared" si="2644"/>
        <v>SCI RETAIL RENNES 1</v>
      </c>
      <c r="D3755" s="25" t="s">
        <v>244</v>
      </c>
      <c r="E3755" s="29">
        <v>48000</v>
      </c>
      <c r="F3755" s="15"/>
      <c r="G3755" s="36" t="s">
        <v>12</v>
      </c>
      <c r="H3755" s="31">
        <v>48000</v>
      </c>
      <c r="I3755" s="32">
        <v>44562</v>
      </c>
      <c r="J3755" s="32">
        <v>44926</v>
      </c>
      <c r="K3755" s="24"/>
      <c r="L3755" s="37" t="s">
        <v>245</v>
      </c>
      <c r="M3755" s="74">
        <v>1</v>
      </c>
      <c r="N3755" s="74">
        <v>1</v>
      </c>
      <c r="O3755" s="38">
        <v>1</v>
      </c>
      <c r="P3755" s="38">
        <v>1</v>
      </c>
      <c r="Q3755" s="38">
        <v>1.01</v>
      </c>
      <c r="R3755" s="38">
        <v>1.01</v>
      </c>
      <c r="S3755" s="38">
        <v>1.01</v>
      </c>
      <c r="T3755" s="38">
        <v>1.01</v>
      </c>
      <c r="U3755" s="38">
        <v>1.0201</v>
      </c>
      <c r="V3755" s="38">
        <v>1.0201</v>
      </c>
      <c r="W3755" s="38">
        <v>1.0201</v>
      </c>
      <c r="X3755" s="38">
        <v>1.0201</v>
      </c>
      <c r="Y3755" s="38">
        <v>1.0303009999999999</v>
      </c>
      <c r="Z3755" s="38">
        <v>1.0303009999999999</v>
      </c>
      <c r="AA3755" s="38">
        <v>1.0303009999999999</v>
      </c>
      <c r="AB3755" s="38">
        <v>1.0303009999999999</v>
      </c>
      <c r="AC3755" s="38">
        <v>1.04060401</v>
      </c>
      <c r="AD3755" s="38">
        <v>1.04060401</v>
      </c>
      <c r="AE3755" s="38">
        <v>1.04060401</v>
      </c>
      <c r="AF3755" s="38">
        <v>1.04060401</v>
      </c>
      <c r="AG3755" s="38">
        <v>1.0510100500999999</v>
      </c>
      <c r="AH3755" s="38">
        <v>1.0510100500999999</v>
      </c>
      <c r="AI3755" s="38">
        <v>1.0510100500999999</v>
      </c>
      <c r="AJ3755" s="38">
        <v>1.0510100500999999</v>
      </c>
      <c r="AK3755" s="38">
        <v>1.0615201506009999</v>
      </c>
      <c r="AL3755" s="38">
        <v>1.0615201506009999</v>
      </c>
      <c r="AM3755" s="38">
        <v>1.0615201506009999</v>
      </c>
      <c r="AN3755" s="38">
        <v>1.0615201506009999</v>
      </c>
      <c r="AO3755" s="38">
        <v>1.0721353521070098</v>
      </c>
      <c r="AP3755" s="38">
        <v>1.0721353521070098</v>
      </c>
      <c r="AQ3755" s="38">
        <v>1.0721353521070098</v>
      </c>
      <c r="AR3755" s="38">
        <v>1.0721353521070098</v>
      </c>
      <c r="AS3755" s="38">
        <v>1.08285670562808</v>
      </c>
      <c r="AT3755" s="38">
        <v>1.08285670562808</v>
      </c>
      <c r="AU3755" s="38">
        <v>1.08285670562808</v>
      </c>
      <c r="AV3755" s="38">
        <v>1.08285670562808</v>
      </c>
      <c r="AW3755" s="38">
        <v>1.0936852726843609</v>
      </c>
      <c r="AX3755" s="38">
        <v>1.0936852726843609</v>
      </c>
      <c r="AY3755" s="38">
        <v>1.0936852726843609</v>
      </c>
      <c r="AZ3755" s="38">
        <v>1.0936852726843609</v>
      </c>
      <c r="BA3755" s="38">
        <v>1.1046221254112045</v>
      </c>
      <c r="BB3755" s="38">
        <v>1.1046221254112045</v>
      </c>
      <c r="BC3755" s="38">
        <v>1.1046221254112045</v>
      </c>
      <c r="BD3755" s="38">
        <v>1.1046221254112045</v>
      </c>
    </row>
    <row r="3756" spans="1:56" ht="16" x14ac:dyDescent="0.2">
      <c r="B3756" s="11">
        <f t="shared" si="2644"/>
        <v>139</v>
      </c>
      <c r="C3756" s="12" t="str">
        <f t="shared" si="2644"/>
        <v>SCI RETAIL RENNES 1</v>
      </c>
      <c r="D3756" s="25" t="s">
        <v>25</v>
      </c>
      <c r="E3756" s="39" t="s">
        <v>30</v>
      </c>
      <c r="F3756" s="15"/>
      <c r="K3756" s="24"/>
      <c r="L3756" s="16" t="s">
        <v>246</v>
      </c>
      <c r="M3756" s="70"/>
      <c r="N3756" s="70"/>
      <c r="O3756" s="40">
        <f>O3749*$E3753/4+O3753*$E3764/4</f>
        <v>12000</v>
      </c>
      <c r="P3756" s="40">
        <f t="shared" ref="P3756:BD3756" si="2652">P3749*$E3753/4+P3753*$E3764/4</f>
        <v>12000</v>
      </c>
      <c r="Q3756" s="40">
        <f t="shared" si="2652"/>
        <v>12000</v>
      </c>
      <c r="R3756" s="40">
        <f t="shared" si="2652"/>
        <v>12000</v>
      </c>
      <c r="S3756" s="40">
        <f t="shared" si="2652"/>
        <v>12000</v>
      </c>
      <c r="T3756" s="40">
        <f t="shared" si="2652"/>
        <v>12000</v>
      </c>
      <c r="U3756" s="40">
        <f t="shared" si="2652"/>
        <v>12000</v>
      </c>
      <c r="V3756" s="40">
        <f t="shared" si="2652"/>
        <v>12000</v>
      </c>
      <c r="W3756" s="40">
        <f t="shared" si="2652"/>
        <v>12000</v>
      </c>
      <c r="X3756" s="40">
        <f t="shared" si="2652"/>
        <v>12000</v>
      </c>
      <c r="Y3756" s="40">
        <f t="shared" si="2652"/>
        <v>12000</v>
      </c>
      <c r="Z3756" s="40">
        <f t="shared" si="2652"/>
        <v>12000</v>
      </c>
      <c r="AA3756" s="40">
        <f t="shared" si="2652"/>
        <v>12000</v>
      </c>
      <c r="AB3756" s="40">
        <f t="shared" si="2652"/>
        <v>12000</v>
      </c>
      <c r="AC3756" s="40">
        <f t="shared" si="2652"/>
        <v>12000</v>
      </c>
      <c r="AD3756" s="40">
        <f t="shared" si="2652"/>
        <v>12000</v>
      </c>
      <c r="AE3756" s="40">
        <f t="shared" si="2652"/>
        <v>12000</v>
      </c>
      <c r="AF3756" s="40">
        <f t="shared" si="2652"/>
        <v>12000</v>
      </c>
      <c r="AG3756" s="40">
        <f t="shared" si="2652"/>
        <v>12000</v>
      </c>
      <c r="AH3756" s="40">
        <f t="shared" si="2652"/>
        <v>12000</v>
      </c>
      <c r="AI3756" s="40">
        <f t="shared" si="2652"/>
        <v>12000</v>
      </c>
      <c r="AJ3756" s="40">
        <f t="shared" si="2652"/>
        <v>12000</v>
      </c>
      <c r="AK3756" s="40">
        <f t="shared" si="2652"/>
        <v>12000</v>
      </c>
      <c r="AL3756" s="40">
        <f t="shared" si="2652"/>
        <v>12000</v>
      </c>
      <c r="AM3756" s="40">
        <f t="shared" si="2652"/>
        <v>12000</v>
      </c>
      <c r="AN3756" s="40">
        <f t="shared" si="2652"/>
        <v>12152.30506508623</v>
      </c>
      <c r="AO3756" s="40">
        <f t="shared" si="2652"/>
        <v>14012.065987933202</v>
      </c>
      <c r="AP3756" s="40">
        <f t="shared" si="2652"/>
        <v>14012.065987933202</v>
      </c>
      <c r="AQ3756" s="40">
        <f t="shared" si="2652"/>
        <v>14012.065987933202</v>
      </c>
      <c r="AR3756" s="40">
        <f t="shared" si="2652"/>
        <v>14012.065987933202</v>
      </c>
      <c r="AS3756" s="40">
        <f t="shared" si="2652"/>
        <v>14012.065987933202</v>
      </c>
      <c r="AT3756" s="40">
        <f t="shared" si="2652"/>
        <v>14012.065987933202</v>
      </c>
      <c r="AU3756" s="40">
        <f t="shared" si="2652"/>
        <v>14012.065987933202</v>
      </c>
      <c r="AV3756" s="40">
        <f t="shared" si="2652"/>
        <v>14012.065987933202</v>
      </c>
      <c r="AW3756" s="40">
        <f t="shared" si="2652"/>
        <v>14012.065987933202</v>
      </c>
      <c r="AX3756" s="40">
        <f t="shared" si="2652"/>
        <v>14012.065987933202</v>
      </c>
      <c r="AY3756" s="40">
        <f t="shared" si="2652"/>
        <v>14012.065987933202</v>
      </c>
      <c r="AZ3756" s="40">
        <f t="shared" si="2652"/>
        <v>14012.065987933202</v>
      </c>
      <c r="BA3756" s="40">
        <f t="shared" si="2652"/>
        <v>14012.065987933202</v>
      </c>
      <c r="BB3756" s="40">
        <f t="shared" si="2652"/>
        <v>14012.065987933202</v>
      </c>
      <c r="BC3756" s="40">
        <f t="shared" si="2652"/>
        <v>14012.065987933202</v>
      </c>
      <c r="BD3756" s="40">
        <f t="shared" si="2652"/>
        <v>14012.065987933202</v>
      </c>
    </row>
    <row r="3757" spans="1:56" ht="16" x14ac:dyDescent="0.2">
      <c r="B3757" s="11">
        <f t="shared" si="2644"/>
        <v>139</v>
      </c>
      <c r="C3757" s="12" t="str">
        <f t="shared" si="2644"/>
        <v>SCI RETAIL RENNES 1</v>
      </c>
      <c r="D3757" s="25" t="s">
        <v>247</v>
      </c>
      <c r="E3757" s="39" t="s">
        <v>248</v>
      </c>
      <c r="F3757" s="15"/>
      <c r="G3757" s="25" t="s">
        <v>249</v>
      </c>
      <c r="H3757" s="26">
        <v>0</v>
      </c>
      <c r="I3757" s="25" t="s">
        <v>239</v>
      </c>
      <c r="J3757" s="26">
        <v>47118</v>
      </c>
      <c r="K3757" s="24"/>
      <c r="L3757" s="20" t="s">
        <v>250</v>
      </c>
      <c r="M3757" s="72"/>
      <c r="N3757" s="72"/>
      <c r="O3757" s="41">
        <f>IF($E3763&gt;=O$3,IF(O$3&lt;=($E3752+365),O3756,IFERROR(O3749*$E3754/4*O3755+
$E3764*O3753/4*IFERROR(O3755/$E3765,0),0)),IF(O$3&lt;=($E3763+365),O3749*$E3754/4*O3755+$E3764*O3753/4*IFERROR(O3755/$E3765,0),IFERROR($E3764*O3753/4*IFERROR(O3755/$E3765,0),0)))</f>
        <v>12000</v>
      </c>
      <c r="P3757" s="41">
        <f t="shared" ref="P3757:BD3757" si="2653">IF($E3763&gt;=P$3,IF(P$3&lt;=($E3752+365),P3756,IFERROR(P3749*$E3754/4*P3755+
$E3764*P3753/4*IFERROR(P3755/$E3765,0),0)),IF(P$3&lt;=($E3763+365),P3749*$E3754/4*P3755+$E3764*P3753/4*IFERROR(P3755/$E3765,0),IFERROR($E3764*P3753/4*IFERROR(P3755/$E3765,0),0)))</f>
        <v>12000</v>
      </c>
      <c r="Q3757" s="41">
        <f t="shared" si="2653"/>
        <v>12120</v>
      </c>
      <c r="R3757" s="41">
        <f t="shared" si="2653"/>
        <v>12120</v>
      </c>
      <c r="S3757" s="41">
        <f t="shared" si="2653"/>
        <v>12120</v>
      </c>
      <c r="T3757" s="41">
        <f t="shared" si="2653"/>
        <v>12120</v>
      </c>
      <c r="U3757" s="41">
        <f t="shared" si="2653"/>
        <v>12241.2</v>
      </c>
      <c r="V3757" s="41">
        <f t="shared" si="2653"/>
        <v>12241.2</v>
      </c>
      <c r="W3757" s="41">
        <f t="shared" si="2653"/>
        <v>12241.2</v>
      </c>
      <c r="X3757" s="41">
        <f t="shared" si="2653"/>
        <v>12241.2</v>
      </c>
      <c r="Y3757" s="41">
        <f t="shared" si="2653"/>
        <v>12363.611999999999</v>
      </c>
      <c r="Z3757" s="41">
        <f t="shared" si="2653"/>
        <v>12363.611999999999</v>
      </c>
      <c r="AA3757" s="41">
        <f t="shared" si="2653"/>
        <v>12363.611999999999</v>
      </c>
      <c r="AB3757" s="41">
        <f t="shared" si="2653"/>
        <v>12363.611999999999</v>
      </c>
      <c r="AC3757" s="41">
        <f t="shared" si="2653"/>
        <v>12487.24812</v>
      </c>
      <c r="AD3757" s="41">
        <f t="shared" si="2653"/>
        <v>12487.24812</v>
      </c>
      <c r="AE3757" s="41">
        <f t="shared" si="2653"/>
        <v>12487.24812</v>
      </c>
      <c r="AF3757" s="41">
        <f t="shared" si="2653"/>
        <v>12487.24812</v>
      </c>
      <c r="AG3757" s="41">
        <f t="shared" si="2653"/>
        <v>12612.120601199998</v>
      </c>
      <c r="AH3757" s="41">
        <f t="shared" si="2653"/>
        <v>12612.120601199998</v>
      </c>
      <c r="AI3757" s="41">
        <f t="shared" si="2653"/>
        <v>12612.120601199998</v>
      </c>
      <c r="AJ3757" s="41">
        <f t="shared" si="2653"/>
        <v>12612.120601199998</v>
      </c>
      <c r="AK3757" s="41">
        <f t="shared" si="2653"/>
        <v>12738.241807211998</v>
      </c>
      <c r="AL3757" s="41">
        <f t="shared" si="2653"/>
        <v>12738.241807211998</v>
      </c>
      <c r="AM3757" s="41">
        <f t="shared" si="2653"/>
        <v>12738.241807211998</v>
      </c>
      <c r="AN3757" s="41">
        <f t="shared" si="2653"/>
        <v>12890.546872298228</v>
      </c>
      <c r="AO3757" s="41">
        <f t="shared" si="2653"/>
        <v>14152.186647812534</v>
      </c>
      <c r="AP3757" s="41">
        <f t="shared" si="2653"/>
        <v>14152.186647812534</v>
      </c>
      <c r="AQ3757" s="41">
        <f t="shared" si="2653"/>
        <v>14152.186647812534</v>
      </c>
      <c r="AR3757" s="41">
        <f t="shared" si="2653"/>
        <v>14152.186647812534</v>
      </c>
      <c r="AS3757" s="41">
        <f t="shared" si="2653"/>
        <v>14293.70851429066</v>
      </c>
      <c r="AT3757" s="41">
        <f t="shared" si="2653"/>
        <v>14293.70851429066</v>
      </c>
      <c r="AU3757" s="41">
        <f t="shared" si="2653"/>
        <v>14293.70851429066</v>
      </c>
      <c r="AV3757" s="41">
        <f t="shared" si="2653"/>
        <v>14293.70851429066</v>
      </c>
      <c r="AW3757" s="41">
        <f t="shared" si="2653"/>
        <v>14436.645599433567</v>
      </c>
      <c r="AX3757" s="41">
        <f t="shared" si="2653"/>
        <v>14436.645599433567</v>
      </c>
      <c r="AY3757" s="41">
        <f t="shared" si="2653"/>
        <v>14436.645599433567</v>
      </c>
      <c r="AZ3757" s="41">
        <f t="shared" si="2653"/>
        <v>14436.645599433567</v>
      </c>
      <c r="BA3757" s="41">
        <f t="shared" si="2653"/>
        <v>14581.012055427902</v>
      </c>
      <c r="BB3757" s="41">
        <f t="shared" si="2653"/>
        <v>14581.012055427902</v>
      </c>
      <c r="BC3757" s="41">
        <f t="shared" si="2653"/>
        <v>14581.012055427902</v>
      </c>
      <c r="BD3757" s="41">
        <f t="shared" si="2653"/>
        <v>14581.012055427902</v>
      </c>
    </row>
    <row r="3758" spans="1:56" ht="16" x14ac:dyDescent="0.2">
      <c r="B3758" s="11">
        <f t="shared" si="2644"/>
        <v>139</v>
      </c>
      <c r="C3758" s="12" t="str">
        <f t="shared" si="2644"/>
        <v>SCI RETAIL RENNES 1</v>
      </c>
      <c r="D3758" s="25" t="s">
        <v>8</v>
      </c>
      <c r="E3758" s="42">
        <v>0</v>
      </c>
      <c r="F3758" s="15"/>
      <c r="I3758" s="15"/>
      <c r="J3758" s="24"/>
      <c r="K3758" s="24"/>
      <c r="L3758" s="20" t="s">
        <v>251</v>
      </c>
      <c r="M3758" s="72"/>
      <c r="N3758" s="72"/>
      <c r="O3758" s="41">
        <f>-$E3754/4*O3748
+(O3748&gt;0)*($J3753&gt;=O$2)*($J3753&lt;=O$3)*(($J3753-O$2+1)/O$4*$H3753/4)
+(O3748&gt;0)*($J3753&gt;O$3)*($I3753&lt;=O$3)*($I3753&gt;=O$2)*((O$3-$I3753+1)/O$4*$H3753/4)
+(O3748&gt;0)*($J3753&gt;O$3)*($I3753&lt;O$2)*$H3753/4
+(O3748&gt;0)*($J3754&gt;=O$2)*($J3754&lt;=O$3)*(($J3754-O$2+1)/O$4*$H3754/4)
+(O3748&gt;0)*($J3754&gt;O$3)*($I3754&lt;=O$3)*($I3754&gt;=O$2)*((O$3-$I3754+1)/O$4*$H3754/4)
+(O3748&gt;0)*($J3754&gt;O$3)*($I3754&lt;O$2)*$H3754/4
+(O3748&gt;0)*($J3755&gt;=O$2)*($J3755&lt;=O$3)*(($J3755-O$2+1)/O$4*$H3755/4)
+(O3748&gt;0)*($J3755&gt;O$3)*($I3755&lt;=O$3)*($I3755&gt;=O$2)*((O$3-$I3755+1)/O$4*$H3755/4)
+(O3748&gt;0)*($J3755&gt;O$3)*($I3755&lt;O$2)*$H3755/4
-$E3764/4*O3752
+(O3752&gt;0)*($J3764&gt;=O$2)*($J3764&lt;=O$3)*(($J3764-O$2+1)/O$4*$H3764/4)
+(O3752&gt;0)*($J3764&gt;O$3)*($I3764&lt;=O$3)*($I3764&gt;=O$2)*((O$3-$I3764+1)/O$4*$H3764/4)
+(O3752&gt;0)*($J3764&gt;O$3)*($I3764&lt;O$2)*$H3764/4
+(O3752&gt;0)*($J3765&gt;=O$2)*($J3765&lt;=O$3)*(($J3765-O$2+1)/O$4*$H3765/4)
+(O3752&gt;0)*($J3765&gt;O$3)*($I3765&lt;=O$3)*($I3765&gt;=O$2)*((O$3-$I3765+1)/O$4*$H3765/4)
+(O3752&gt;0)*($J3765&gt;O$3)*($I3765&lt;O$2)*$H3765/4
+(O3752&gt;0)*($J3766&gt;=O$2)*($J3766&lt;=O$3)*(($J3766-O$2+1)/O$4*$H3766/4)
+(O3752&gt;0)*($J3766&gt;O$3)*($I3766&lt;=O$3)*($I3766&gt;=O$2)*((O$3-$I3766+1)/O$4*$H3766/4)
+(O3752&gt;0)*($J3766&gt;O$3)*($I3766&lt;O$2)*$H3766/4</f>
        <v>0</v>
      </c>
      <c r="P3758" s="41">
        <f t="shared" ref="P3758:BD3758" si="2654">-$E3754/4*P3748
+(P3748&gt;0)*($J3753&gt;=P$2)*($J3753&lt;=P$3)*(($J3753-P$2+1)/P$4*$H3753/4)
+(P3748&gt;0)*($J3753&gt;P$3)*($I3753&lt;=P$3)*($I3753&gt;=P$2)*((P$3-$I3753+1)/P$4*$H3753/4)
+(P3748&gt;0)*($J3753&gt;P$3)*($I3753&lt;P$2)*$H3753/4
+(P3748&gt;0)*($J3754&gt;=P$2)*($J3754&lt;=P$3)*(($J3754-P$2+1)/P$4*$H3754/4)
+(P3748&gt;0)*($J3754&gt;P$3)*($I3754&lt;=P$3)*($I3754&gt;=P$2)*((P$3-$I3754+1)/P$4*$H3754/4)
+(P3748&gt;0)*($J3754&gt;P$3)*($I3754&lt;P$2)*$H3754/4
+(P3748&gt;0)*($J3755&gt;=P$2)*($J3755&lt;=P$3)*(($J3755-P$2+1)/P$4*$H3755/4)
+(P3748&gt;0)*($J3755&gt;P$3)*($I3755&lt;=P$3)*($I3755&gt;=P$2)*((P$3-$I3755+1)/P$4*$H3755/4)
+(P3748&gt;0)*($J3755&gt;P$3)*($I3755&lt;P$2)*$H3755/4
-$E3764/4*P3752
+(P3752&gt;0)*($J3764&gt;=P$2)*($J3764&lt;=P$3)*(($J3764-P$2+1)/P$4*$H3764/4)
+(P3752&gt;0)*($J3764&gt;P$3)*($I3764&lt;=P$3)*($I3764&gt;=P$2)*((P$3-$I3764+1)/P$4*$H3764/4)
+(P3752&gt;0)*($J3764&gt;P$3)*($I3764&lt;P$2)*$H3764/4
+(P3752&gt;0)*($J3765&gt;=P$2)*($J3765&lt;=P$3)*(($J3765-P$2+1)/P$4*$H3765/4)
+(P3752&gt;0)*($J3765&gt;P$3)*($I3765&lt;=P$3)*($I3765&gt;=P$2)*((P$3-$I3765+1)/P$4*$H3765/4)
+(P3752&gt;0)*($J3765&gt;P$3)*($I3765&lt;P$2)*$H3765/4
+(P3752&gt;0)*($J3766&gt;=P$2)*($J3766&lt;=P$3)*(($J3766-P$2+1)/P$4*$H3766/4)
+(P3752&gt;0)*($J3766&gt;P$3)*($I3766&lt;=P$3)*($I3766&gt;=P$2)*((P$3-$I3766+1)/P$4*$H3766/4)
+(P3752&gt;0)*($J3766&gt;P$3)*($I3766&lt;P$2)*$H3766/4</f>
        <v>0</v>
      </c>
      <c r="Q3758" s="41">
        <f t="shared" si="2654"/>
        <v>0</v>
      </c>
      <c r="R3758" s="41">
        <f t="shared" si="2654"/>
        <v>0</v>
      </c>
      <c r="S3758" s="41">
        <f t="shared" si="2654"/>
        <v>0</v>
      </c>
      <c r="T3758" s="41">
        <f t="shared" si="2654"/>
        <v>0</v>
      </c>
      <c r="U3758" s="41">
        <f t="shared" si="2654"/>
        <v>0</v>
      </c>
      <c r="V3758" s="41">
        <f t="shared" si="2654"/>
        <v>0</v>
      </c>
      <c r="W3758" s="41">
        <f t="shared" si="2654"/>
        <v>0</v>
      </c>
      <c r="X3758" s="41">
        <f t="shared" si="2654"/>
        <v>0</v>
      </c>
      <c r="Y3758" s="41">
        <f t="shared" si="2654"/>
        <v>0</v>
      </c>
      <c r="Z3758" s="41">
        <f t="shared" si="2654"/>
        <v>0</v>
      </c>
      <c r="AA3758" s="41">
        <f t="shared" si="2654"/>
        <v>0</v>
      </c>
      <c r="AB3758" s="41">
        <f t="shared" si="2654"/>
        <v>0</v>
      </c>
      <c r="AC3758" s="41">
        <f t="shared" si="2654"/>
        <v>0</v>
      </c>
      <c r="AD3758" s="41">
        <f t="shared" si="2654"/>
        <v>0</v>
      </c>
      <c r="AE3758" s="41">
        <f t="shared" si="2654"/>
        <v>0</v>
      </c>
      <c r="AF3758" s="41">
        <f t="shared" si="2654"/>
        <v>0</v>
      </c>
      <c r="AG3758" s="41">
        <f t="shared" si="2654"/>
        <v>0</v>
      </c>
      <c r="AH3758" s="41">
        <f t="shared" si="2654"/>
        <v>0</v>
      </c>
      <c r="AI3758" s="41">
        <f t="shared" si="2654"/>
        <v>0</v>
      </c>
      <c r="AJ3758" s="41">
        <f t="shared" si="2654"/>
        <v>0</v>
      </c>
      <c r="AK3758" s="41">
        <f t="shared" si="2654"/>
        <v>0</v>
      </c>
      <c r="AL3758" s="41">
        <f t="shared" si="2654"/>
        <v>0</v>
      </c>
      <c r="AM3758" s="41">
        <f t="shared" si="2654"/>
        <v>0</v>
      </c>
      <c r="AN3758" s="41">
        <f t="shared" si="2654"/>
        <v>0</v>
      </c>
      <c r="AO3758" s="41">
        <f t="shared" si="2654"/>
        <v>0</v>
      </c>
      <c r="AP3758" s="41">
        <f t="shared" si="2654"/>
        <v>0</v>
      </c>
      <c r="AQ3758" s="41">
        <f t="shared" si="2654"/>
        <v>0</v>
      </c>
      <c r="AR3758" s="41">
        <f t="shared" si="2654"/>
        <v>0</v>
      </c>
      <c r="AS3758" s="41">
        <f t="shared" si="2654"/>
        <v>0</v>
      </c>
      <c r="AT3758" s="41">
        <f t="shared" si="2654"/>
        <v>0</v>
      </c>
      <c r="AU3758" s="41">
        <f t="shared" si="2654"/>
        <v>0</v>
      </c>
      <c r="AV3758" s="41">
        <f t="shared" si="2654"/>
        <v>0</v>
      </c>
      <c r="AW3758" s="41">
        <f t="shared" si="2654"/>
        <v>0</v>
      </c>
      <c r="AX3758" s="41">
        <f t="shared" si="2654"/>
        <v>0</v>
      </c>
      <c r="AY3758" s="41">
        <f t="shared" si="2654"/>
        <v>0</v>
      </c>
      <c r="AZ3758" s="41">
        <f t="shared" si="2654"/>
        <v>0</v>
      </c>
      <c r="BA3758" s="41">
        <f t="shared" si="2654"/>
        <v>0</v>
      </c>
      <c r="BB3758" s="41">
        <f t="shared" si="2654"/>
        <v>0</v>
      </c>
      <c r="BC3758" s="41">
        <f t="shared" si="2654"/>
        <v>0</v>
      </c>
      <c r="BD3758" s="41">
        <f t="shared" si="2654"/>
        <v>0</v>
      </c>
    </row>
    <row r="3759" spans="1:56" ht="16" x14ac:dyDescent="0.2">
      <c r="B3759" s="11">
        <f t="shared" si="2644"/>
        <v>139</v>
      </c>
      <c r="C3759" s="12" t="str">
        <f t="shared" si="2644"/>
        <v>SCI RETAIL RENNES 1</v>
      </c>
      <c r="D3759" s="43" t="s">
        <v>252</v>
      </c>
      <c r="E3759" s="42" t="s">
        <v>288</v>
      </c>
      <c r="F3759" s="44"/>
      <c r="G3759" s="43" t="s">
        <v>253</v>
      </c>
      <c r="H3759" s="39">
        <v>0</v>
      </c>
      <c r="I3759" s="43" t="s">
        <v>254</v>
      </c>
      <c r="J3759" s="32">
        <v>0</v>
      </c>
      <c r="K3759" s="24"/>
      <c r="L3759" s="20" t="s">
        <v>255</v>
      </c>
      <c r="M3759" s="72"/>
      <c r="N3759" s="72"/>
      <c r="O3759" s="41">
        <v>0</v>
      </c>
      <c r="P3759" s="41">
        <v>0</v>
      </c>
      <c r="Q3759" s="41">
        <v>0</v>
      </c>
      <c r="R3759" s="41">
        <v>0</v>
      </c>
      <c r="S3759" s="41">
        <v>0</v>
      </c>
      <c r="T3759" s="41">
        <v>0</v>
      </c>
      <c r="U3759" s="41">
        <v>0</v>
      </c>
      <c r="V3759" s="41">
        <v>0</v>
      </c>
      <c r="W3759" s="41">
        <v>0</v>
      </c>
      <c r="X3759" s="41">
        <v>0</v>
      </c>
      <c r="Y3759" s="41">
        <v>0</v>
      </c>
      <c r="Z3759" s="41">
        <v>0</v>
      </c>
      <c r="AA3759" s="41">
        <v>0</v>
      </c>
      <c r="AB3759" s="41">
        <v>0</v>
      </c>
      <c r="AC3759" s="41">
        <v>0</v>
      </c>
      <c r="AD3759" s="41">
        <v>0</v>
      </c>
      <c r="AE3759" s="41">
        <v>0</v>
      </c>
      <c r="AF3759" s="41">
        <v>0</v>
      </c>
      <c r="AG3759" s="41">
        <v>0</v>
      </c>
      <c r="AH3759" s="41">
        <v>0</v>
      </c>
      <c r="AI3759" s="41">
        <v>0</v>
      </c>
      <c r="AJ3759" s="41">
        <v>0</v>
      </c>
      <c r="AK3759" s="41">
        <v>0</v>
      </c>
      <c r="AL3759" s="41">
        <v>0</v>
      </c>
      <c r="AM3759" s="41">
        <v>0</v>
      </c>
      <c r="AN3759" s="41">
        <v>0</v>
      </c>
      <c r="AO3759" s="41">
        <v>0</v>
      </c>
      <c r="AP3759" s="41">
        <v>0</v>
      </c>
      <c r="AQ3759" s="41">
        <v>0</v>
      </c>
      <c r="AR3759" s="41">
        <v>0</v>
      </c>
      <c r="AS3759" s="41">
        <v>0</v>
      </c>
      <c r="AT3759" s="41">
        <v>0</v>
      </c>
      <c r="AU3759" s="41">
        <v>0</v>
      </c>
      <c r="AV3759" s="41">
        <v>0</v>
      </c>
      <c r="AW3759" s="41">
        <v>0</v>
      </c>
      <c r="AX3759" s="41">
        <v>0</v>
      </c>
      <c r="AY3759" s="41">
        <v>0</v>
      </c>
      <c r="AZ3759" s="41">
        <v>0</v>
      </c>
      <c r="BA3759" s="41">
        <v>0</v>
      </c>
      <c r="BB3759" s="41">
        <v>0</v>
      </c>
      <c r="BC3759" s="41">
        <v>0</v>
      </c>
      <c r="BD3759" s="41">
        <v>0</v>
      </c>
    </row>
    <row r="3760" spans="1:56" ht="16" x14ac:dyDescent="0.2">
      <c r="B3760" s="11">
        <f t="shared" si="2644"/>
        <v>139</v>
      </c>
      <c r="C3760" s="12" t="str">
        <f t="shared" si="2644"/>
        <v>SCI RETAIL RENNES 1</v>
      </c>
      <c r="D3760" s="43" t="s">
        <v>256</v>
      </c>
      <c r="E3760" s="32">
        <v>47118</v>
      </c>
      <c r="G3760" s="43" t="s">
        <v>257</v>
      </c>
      <c r="H3760" s="42">
        <v>0</v>
      </c>
      <c r="I3760" s="43" t="s">
        <v>258</v>
      </c>
      <c r="J3760" s="29">
        <v>0</v>
      </c>
      <c r="K3760" s="23"/>
      <c r="L3760" s="33" t="s">
        <v>259</v>
      </c>
      <c r="M3760" s="73"/>
      <c r="N3760" s="73"/>
      <c r="O3760" s="45">
        <f>-(O3757+O3758)*IFERROR((O3747+O3751)/(O3749+O3753),0)</f>
        <v>0</v>
      </c>
      <c r="P3760" s="45">
        <f t="shared" ref="P3760:BD3760" si="2655">-(P3757+P3758)*IFERROR((P3747+P3751)/(P3749+P3753),0)</f>
        <v>0</v>
      </c>
      <c r="Q3760" s="45">
        <f t="shared" si="2655"/>
        <v>0</v>
      </c>
      <c r="R3760" s="45">
        <f t="shared" si="2655"/>
        <v>0</v>
      </c>
      <c r="S3760" s="45">
        <f t="shared" si="2655"/>
        <v>0</v>
      </c>
      <c r="T3760" s="45">
        <f t="shared" si="2655"/>
        <v>0</v>
      </c>
      <c r="U3760" s="45">
        <f t="shared" si="2655"/>
        <v>0</v>
      </c>
      <c r="V3760" s="45">
        <f t="shared" si="2655"/>
        <v>0</v>
      </c>
      <c r="W3760" s="45">
        <f t="shared" si="2655"/>
        <v>0</v>
      </c>
      <c r="X3760" s="45">
        <f t="shared" si="2655"/>
        <v>0</v>
      </c>
      <c r="Y3760" s="45">
        <f t="shared" si="2655"/>
        <v>0</v>
      </c>
      <c r="Z3760" s="45">
        <f t="shared" si="2655"/>
        <v>0</v>
      </c>
      <c r="AA3760" s="45">
        <f t="shared" si="2655"/>
        <v>0</v>
      </c>
      <c r="AB3760" s="45">
        <f t="shared" si="2655"/>
        <v>0</v>
      </c>
      <c r="AC3760" s="45">
        <f t="shared" si="2655"/>
        <v>0</v>
      </c>
      <c r="AD3760" s="45">
        <f t="shared" si="2655"/>
        <v>0</v>
      </c>
      <c r="AE3760" s="45">
        <f t="shared" si="2655"/>
        <v>0</v>
      </c>
      <c r="AF3760" s="45">
        <f t="shared" si="2655"/>
        <v>0</v>
      </c>
      <c r="AG3760" s="45">
        <f t="shared" si="2655"/>
        <v>0</v>
      </c>
      <c r="AH3760" s="45">
        <f t="shared" si="2655"/>
        <v>0</v>
      </c>
      <c r="AI3760" s="45">
        <f t="shared" si="2655"/>
        <v>0</v>
      </c>
      <c r="AJ3760" s="45">
        <f t="shared" si="2655"/>
        <v>0</v>
      </c>
      <c r="AK3760" s="45">
        <f t="shared" si="2655"/>
        <v>0</v>
      </c>
      <c r="AL3760" s="45">
        <f t="shared" si="2655"/>
        <v>0</v>
      </c>
      <c r="AM3760" s="45">
        <f t="shared" si="2655"/>
        <v>0</v>
      </c>
      <c r="AN3760" s="45">
        <f t="shared" si="2655"/>
        <v>0</v>
      </c>
      <c r="AO3760" s="45">
        <f t="shared" si="2655"/>
        <v>0</v>
      </c>
      <c r="AP3760" s="45">
        <f t="shared" si="2655"/>
        <v>0</v>
      </c>
      <c r="AQ3760" s="45">
        <f t="shared" si="2655"/>
        <v>0</v>
      </c>
      <c r="AR3760" s="45">
        <f t="shared" si="2655"/>
        <v>0</v>
      </c>
      <c r="AS3760" s="45">
        <f t="shared" si="2655"/>
        <v>0</v>
      </c>
      <c r="AT3760" s="45">
        <f t="shared" si="2655"/>
        <v>0</v>
      </c>
      <c r="AU3760" s="45">
        <f t="shared" si="2655"/>
        <v>0</v>
      </c>
      <c r="AV3760" s="45">
        <f t="shared" si="2655"/>
        <v>0</v>
      </c>
      <c r="AW3760" s="45">
        <f t="shared" si="2655"/>
        <v>0</v>
      </c>
      <c r="AX3760" s="45">
        <f t="shared" si="2655"/>
        <v>0</v>
      </c>
      <c r="AY3760" s="45">
        <f t="shared" si="2655"/>
        <v>0</v>
      </c>
      <c r="AZ3760" s="45">
        <f t="shared" si="2655"/>
        <v>0</v>
      </c>
      <c r="BA3760" s="45">
        <f t="shared" si="2655"/>
        <v>0</v>
      </c>
      <c r="BB3760" s="45">
        <f t="shared" si="2655"/>
        <v>0</v>
      </c>
      <c r="BC3760" s="45">
        <f t="shared" si="2655"/>
        <v>0</v>
      </c>
      <c r="BD3760" s="45">
        <f t="shared" si="2655"/>
        <v>0</v>
      </c>
    </row>
    <row r="3761" spans="1:56" ht="16" x14ac:dyDescent="0.2">
      <c r="B3761" s="11">
        <f t="shared" si="2644"/>
        <v>139</v>
      </c>
      <c r="C3761" s="12" t="str">
        <f t="shared" si="2644"/>
        <v>SCI RETAIL RENNES 1</v>
      </c>
      <c r="K3761" s="24"/>
      <c r="O3761" s="15"/>
      <c r="P3761" s="15"/>
      <c r="Q3761" s="15"/>
      <c r="R3761" s="15"/>
      <c r="S3761" s="15"/>
      <c r="T3761" s="15"/>
      <c r="U3761" s="15"/>
      <c r="V3761" s="15"/>
      <c r="W3761" s="15"/>
      <c r="X3761" s="15"/>
      <c r="Y3761" s="15"/>
      <c r="Z3761" s="15"/>
      <c r="AA3761" s="15"/>
      <c r="AB3761" s="15"/>
      <c r="AC3761" s="15"/>
      <c r="AD3761" s="15"/>
      <c r="AE3761" s="15"/>
      <c r="AF3761" s="15"/>
      <c r="AG3761" s="15"/>
      <c r="AH3761" s="15"/>
      <c r="AI3761" s="15"/>
      <c r="AJ3761" s="15"/>
      <c r="AK3761" s="15"/>
      <c r="AL3761" s="15"/>
      <c r="AM3761" s="15"/>
      <c r="AN3761" s="15"/>
      <c r="AO3761" s="15"/>
      <c r="AP3761" s="15"/>
      <c r="AQ3761" s="15"/>
      <c r="AR3761" s="15"/>
      <c r="AS3761" s="15"/>
      <c r="AT3761" s="15"/>
      <c r="AU3761" s="15"/>
      <c r="AV3761" s="15"/>
      <c r="AW3761" s="15"/>
      <c r="AX3761" s="15"/>
      <c r="AY3761" s="15"/>
      <c r="AZ3761" s="15"/>
      <c r="BA3761" s="15"/>
      <c r="BB3761" s="15"/>
      <c r="BC3761" s="15"/>
      <c r="BD3761" s="15"/>
    </row>
    <row r="3762" spans="1:56" ht="16" x14ac:dyDescent="0.2">
      <c r="B3762" s="11">
        <f t="shared" si="2644"/>
        <v>139</v>
      </c>
      <c r="C3762" s="12" t="str">
        <f t="shared" si="2644"/>
        <v>SCI RETAIL RENNES 1</v>
      </c>
      <c r="G3762" s="46" t="s">
        <v>229</v>
      </c>
      <c r="H3762" s="104" t="s">
        <v>74</v>
      </c>
      <c r="I3762" s="105"/>
      <c r="J3762" s="106"/>
      <c r="K3762" s="23"/>
      <c r="L3762" s="47" t="s">
        <v>4</v>
      </c>
      <c r="M3762" s="81"/>
      <c r="N3762" s="81"/>
      <c r="O3762" s="48">
        <f>SUM(O3757:O3760)</f>
        <v>12000</v>
      </c>
      <c r="P3762" s="48">
        <f t="shared" ref="P3762:BD3762" si="2656">SUM(P3757:P3760)</f>
        <v>12000</v>
      </c>
      <c r="Q3762" s="48">
        <f t="shared" si="2656"/>
        <v>12120</v>
      </c>
      <c r="R3762" s="48">
        <f t="shared" si="2656"/>
        <v>12120</v>
      </c>
      <c r="S3762" s="48">
        <f t="shared" si="2656"/>
        <v>12120</v>
      </c>
      <c r="T3762" s="48">
        <f t="shared" si="2656"/>
        <v>12120</v>
      </c>
      <c r="U3762" s="48">
        <f t="shared" si="2656"/>
        <v>12241.2</v>
      </c>
      <c r="V3762" s="48">
        <f t="shared" si="2656"/>
        <v>12241.2</v>
      </c>
      <c r="W3762" s="48">
        <f t="shared" si="2656"/>
        <v>12241.2</v>
      </c>
      <c r="X3762" s="48">
        <f t="shared" si="2656"/>
        <v>12241.2</v>
      </c>
      <c r="Y3762" s="48">
        <f t="shared" si="2656"/>
        <v>12363.611999999999</v>
      </c>
      <c r="Z3762" s="48">
        <f t="shared" si="2656"/>
        <v>12363.611999999999</v>
      </c>
      <c r="AA3762" s="48">
        <f t="shared" si="2656"/>
        <v>12363.611999999999</v>
      </c>
      <c r="AB3762" s="48">
        <f t="shared" si="2656"/>
        <v>12363.611999999999</v>
      </c>
      <c r="AC3762" s="48">
        <f t="shared" si="2656"/>
        <v>12487.24812</v>
      </c>
      <c r="AD3762" s="48">
        <f t="shared" si="2656"/>
        <v>12487.24812</v>
      </c>
      <c r="AE3762" s="48">
        <f t="shared" si="2656"/>
        <v>12487.24812</v>
      </c>
      <c r="AF3762" s="48">
        <f t="shared" si="2656"/>
        <v>12487.24812</v>
      </c>
      <c r="AG3762" s="48">
        <f t="shared" si="2656"/>
        <v>12612.120601199998</v>
      </c>
      <c r="AH3762" s="48">
        <f t="shared" si="2656"/>
        <v>12612.120601199998</v>
      </c>
      <c r="AI3762" s="48">
        <f t="shared" si="2656"/>
        <v>12612.120601199998</v>
      </c>
      <c r="AJ3762" s="48">
        <f t="shared" si="2656"/>
        <v>12612.120601199998</v>
      </c>
      <c r="AK3762" s="48">
        <f t="shared" si="2656"/>
        <v>12738.241807211998</v>
      </c>
      <c r="AL3762" s="48">
        <f t="shared" si="2656"/>
        <v>12738.241807211998</v>
      </c>
      <c r="AM3762" s="48">
        <f t="shared" si="2656"/>
        <v>12738.241807211998</v>
      </c>
      <c r="AN3762" s="48">
        <f t="shared" si="2656"/>
        <v>12890.546872298228</v>
      </c>
      <c r="AO3762" s="48">
        <f t="shared" si="2656"/>
        <v>14152.186647812534</v>
      </c>
      <c r="AP3762" s="48">
        <f t="shared" si="2656"/>
        <v>14152.186647812534</v>
      </c>
      <c r="AQ3762" s="48">
        <f t="shared" si="2656"/>
        <v>14152.186647812534</v>
      </c>
      <c r="AR3762" s="48">
        <f t="shared" si="2656"/>
        <v>14152.186647812534</v>
      </c>
      <c r="AS3762" s="48">
        <f t="shared" si="2656"/>
        <v>14293.70851429066</v>
      </c>
      <c r="AT3762" s="48">
        <f t="shared" si="2656"/>
        <v>14293.70851429066</v>
      </c>
      <c r="AU3762" s="48">
        <f t="shared" si="2656"/>
        <v>14293.70851429066</v>
      </c>
      <c r="AV3762" s="48">
        <f t="shared" si="2656"/>
        <v>14293.70851429066</v>
      </c>
      <c r="AW3762" s="48">
        <f t="shared" si="2656"/>
        <v>14436.645599433567</v>
      </c>
      <c r="AX3762" s="48">
        <f t="shared" si="2656"/>
        <v>14436.645599433567</v>
      </c>
      <c r="AY3762" s="48">
        <f t="shared" si="2656"/>
        <v>14436.645599433567</v>
      </c>
      <c r="AZ3762" s="48">
        <f t="shared" si="2656"/>
        <v>14436.645599433567</v>
      </c>
      <c r="BA3762" s="48">
        <f t="shared" si="2656"/>
        <v>14581.012055427902</v>
      </c>
      <c r="BB3762" s="48">
        <f t="shared" si="2656"/>
        <v>14581.012055427902</v>
      </c>
      <c r="BC3762" s="48">
        <f t="shared" si="2656"/>
        <v>14581.012055427902</v>
      </c>
      <c r="BD3762" s="48">
        <f t="shared" si="2656"/>
        <v>14581.012055427902</v>
      </c>
    </row>
    <row r="3763" spans="1:56" ht="16" x14ac:dyDescent="0.2">
      <c r="B3763" s="11">
        <f t="shared" ref="B3763:C3768" si="2657">B3762</f>
        <v>139</v>
      </c>
      <c r="C3763" s="12" t="str">
        <f t="shared" si="2657"/>
        <v>SCI RETAIL RENNES 1</v>
      </c>
      <c r="D3763" s="46" t="s">
        <v>260</v>
      </c>
      <c r="E3763" s="32">
        <v>47118</v>
      </c>
      <c r="F3763" s="15"/>
      <c r="G3763" s="46" t="s">
        <v>261</v>
      </c>
      <c r="H3763" s="46" t="s">
        <v>237</v>
      </c>
      <c r="I3763" s="46" t="s">
        <v>238</v>
      </c>
      <c r="J3763" s="46" t="s">
        <v>239</v>
      </c>
      <c r="K3763" s="23"/>
      <c r="O3763" s="15"/>
      <c r="P3763" s="15"/>
      <c r="Q3763" s="15"/>
      <c r="R3763" s="15"/>
      <c r="S3763" s="15"/>
      <c r="T3763" s="15"/>
      <c r="U3763" s="15"/>
      <c r="V3763" s="15"/>
      <c r="W3763" s="15"/>
      <c r="X3763" s="15"/>
      <c r="Y3763" s="15"/>
      <c r="Z3763" s="15"/>
      <c r="AA3763" s="15"/>
      <c r="AB3763" s="15"/>
      <c r="AC3763" s="15"/>
      <c r="AD3763" s="15"/>
      <c r="AE3763" s="15"/>
      <c r="AF3763" s="15"/>
      <c r="AG3763" s="15"/>
      <c r="AH3763" s="15"/>
      <c r="AI3763" s="15"/>
      <c r="AJ3763" s="15"/>
      <c r="AK3763" s="15"/>
      <c r="AL3763" s="15"/>
      <c r="AM3763" s="15"/>
      <c r="AN3763" s="15"/>
      <c r="AO3763" s="15"/>
      <c r="AP3763" s="15"/>
      <c r="AQ3763" s="15"/>
      <c r="AR3763" s="15"/>
      <c r="AS3763" s="15"/>
      <c r="AT3763" s="15"/>
      <c r="AU3763" s="15"/>
      <c r="AV3763" s="15"/>
      <c r="AW3763" s="15"/>
      <c r="AX3763" s="15"/>
      <c r="AY3763" s="15"/>
      <c r="AZ3763" s="15"/>
      <c r="BA3763" s="15"/>
      <c r="BB3763" s="15"/>
      <c r="BC3763" s="15"/>
      <c r="BD3763" s="15"/>
    </row>
    <row r="3764" spans="1:56" ht="16" x14ac:dyDescent="0.2">
      <c r="B3764" s="11">
        <f t="shared" si="2657"/>
        <v>139</v>
      </c>
      <c r="C3764" s="12" t="str">
        <f t="shared" si="2657"/>
        <v>SCI RETAIL RENNES 1</v>
      </c>
      <c r="D3764" s="46" t="s">
        <v>262</v>
      </c>
      <c r="E3764" s="31">
        <v>56048.263951732806</v>
      </c>
      <c r="F3764" s="15"/>
      <c r="G3764" s="49" t="s">
        <v>263</v>
      </c>
      <c r="H3764" s="31">
        <v>0</v>
      </c>
      <c r="I3764" s="32">
        <v>0</v>
      </c>
      <c r="J3764" s="32">
        <v>0</v>
      </c>
      <c r="K3764" s="23"/>
      <c r="L3764" s="50" t="s">
        <v>264</v>
      </c>
      <c r="M3764" s="70"/>
      <c r="N3764" s="70"/>
      <c r="O3764" s="40">
        <f t="shared" ref="O3764:BD3764" si="2658">IFERROR(((O$3&gt;=$E3763)*(O$2&lt;=$E3763))*$E3767,"")</f>
        <v>0</v>
      </c>
      <c r="P3764" s="40">
        <f t="shared" si="2658"/>
        <v>0</v>
      </c>
      <c r="Q3764" s="40">
        <f t="shared" si="2658"/>
        <v>0</v>
      </c>
      <c r="R3764" s="40">
        <f t="shared" si="2658"/>
        <v>0</v>
      </c>
      <c r="S3764" s="40">
        <f t="shared" si="2658"/>
        <v>0</v>
      </c>
      <c r="T3764" s="40">
        <f t="shared" si="2658"/>
        <v>0</v>
      </c>
      <c r="U3764" s="40">
        <f t="shared" si="2658"/>
        <v>0</v>
      </c>
      <c r="V3764" s="40">
        <f t="shared" si="2658"/>
        <v>0</v>
      </c>
      <c r="W3764" s="40">
        <f t="shared" si="2658"/>
        <v>0</v>
      </c>
      <c r="X3764" s="40">
        <f t="shared" si="2658"/>
        <v>0</v>
      </c>
      <c r="Y3764" s="40">
        <f t="shared" si="2658"/>
        <v>0</v>
      </c>
      <c r="Z3764" s="40">
        <f t="shared" si="2658"/>
        <v>0</v>
      </c>
      <c r="AA3764" s="40">
        <f t="shared" si="2658"/>
        <v>0</v>
      </c>
      <c r="AB3764" s="40">
        <f t="shared" si="2658"/>
        <v>0</v>
      </c>
      <c r="AC3764" s="40">
        <f t="shared" si="2658"/>
        <v>0</v>
      </c>
      <c r="AD3764" s="40">
        <f t="shared" si="2658"/>
        <v>0</v>
      </c>
      <c r="AE3764" s="40">
        <f t="shared" si="2658"/>
        <v>0</v>
      </c>
      <c r="AF3764" s="40">
        <f t="shared" si="2658"/>
        <v>0</v>
      </c>
      <c r="AG3764" s="40">
        <f t="shared" si="2658"/>
        <v>0</v>
      </c>
      <c r="AH3764" s="40">
        <f t="shared" si="2658"/>
        <v>0</v>
      </c>
      <c r="AI3764" s="40">
        <f t="shared" si="2658"/>
        <v>0</v>
      </c>
      <c r="AJ3764" s="40">
        <f t="shared" si="2658"/>
        <v>0</v>
      </c>
      <c r="AK3764" s="40">
        <f t="shared" si="2658"/>
        <v>0</v>
      </c>
      <c r="AL3764" s="40">
        <f t="shared" si="2658"/>
        <v>0</v>
      </c>
      <c r="AM3764" s="40">
        <f t="shared" si="2658"/>
        <v>0</v>
      </c>
      <c r="AN3764" s="40">
        <f t="shared" si="2658"/>
        <v>0</v>
      </c>
      <c r="AO3764" s="40">
        <f t="shared" si="2658"/>
        <v>0</v>
      </c>
      <c r="AP3764" s="40">
        <f t="shared" si="2658"/>
        <v>0</v>
      </c>
      <c r="AQ3764" s="40">
        <f t="shared" si="2658"/>
        <v>0</v>
      </c>
      <c r="AR3764" s="40">
        <f t="shared" si="2658"/>
        <v>0</v>
      </c>
      <c r="AS3764" s="40">
        <f t="shared" si="2658"/>
        <v>0</v>
      </c>
      <c r="AT3764" s="40">
        <f t="shared" si="2658"/>
        <v>0</v>
      </c>
      <c r="AU3764" s="40">
        <f t="shared" si="2658"/>
        <v>0</v>
      </c>
      <c r="AV3764" s="40">
        <f t="shared" si="2658"/>
        <v>0</v>
      </c>
      <c r="AW3764" s="40">
        <f t="shared" si="2658"/>
        <v>0</v>
      </c>
      <c r="AX3764" s="40">
        <f t="shared" si="2658"/>
        <v>0</v>
      </c>
      <c r="AY3764" s="40">
        <f t="shared" si="2658"/>
        <v>0</v>
      </c>
      <c r="AZ3764" s="40">
        <f t="shared" si="2658"/>
        <v>0</v>
      </c>
      <c r="BA3764" s="40">
        <f t="shared" si="2658"/>
        <v>0</v>
      </c>
      <c r="BB3764" s="40">
        <f t="shared" si="2658"/>
        <v>0</v>
      </c>
      <c r="BC3764" s="40">
        <f t="shared" si="2658"/>
        <v>0</v>
      </c>
      <c r="BD3764" s="40">
        <f t="shared" si="2658"/>
        <v>0</v>
      </c>
    </row>
    <row r="3765" spans="1:56" ht="16" x14ac:dyDescent="0.2">
      <c r="B3765" s="11">
        <f t="shared" si="2657"/>
        <v>139</v>
      </c>
      <c r="C3765" s="12" t="str">
        <f t="shared" si="2657"/>
        <v>SCI RETAIL RENNES 1</v>
      </c>
      <c r="D3765" s="46" t="s">
        <v>24</v>
      </c>
      <c r="E3765" s="51">
        <f>IF(E3763&gt;MAX($O$3:$BD$3),BD3754,
IF(E3763&lt;MIN($O$3:$BD$3),1,SUMIFS($O3755:$BD3755,$O$2:$BD$2,"&lt;="&amp;E3763,$O$3:$BD$3,"&gt;="&amp;E3763)))</f>
        <v>1.0615201506009999</v>
      </c>
      <c r="F3765" s="15"/>
      <c r="G3765" s="49" t="s">
        <v>265</v>
      </c>
      <c r="H3765" s="31">
        <v>0</v>
      </c>
      <c r="I3765" s="32">
        <v>0</v>
      </c>
      <c r="J3765" s="32">
        <v>0</v>
      </c>
      <c r="K3765" s="23"/>
      <c r="L3765" s="52" t="s">
        <v>266</v>
      </c>
      <c r="M3765" s="72"/>
      <c r="N3765" s="72"/>
      <c r="O3765" s="41">
        <f t="shared" ref="O3765:BD3765" si="2659">IFERROR(((O$3&gt;=$E3760)*(O$2&lt;=$E3760))*$H3768,"")</f>
        <v>0</v>
      </c>
      <c r="P3765" s="41">
        <f t="shared" si="2659"/>
        <v>0</v>
      </c>
      <c r="Q3765" s="41">
        <f t="shared" si="2659"/>
        <v>0</v>
      </c>
      <c r="R3765" s="41">
        <f t="shared" si="2659"/>
        <v>0</v>
      </c>
      <c r="S3765" s="41">
        <f t="shared" si="2659"/>
        <v>0</v>
      </c>
      <c r="T3765" s="41">
        <f t="shared" si="2659"/>
        <v>0</v>
      </c>
      <c r="U3765" s="41">
        <f t="shared" si="2659"/>
        <v>0</v>
      </c>
      <c r="V3765" s="41">
        <f t="shared" si="2659"/>
        <v>0</v>
      </c>
      <c r="W3765" s="41">
        <f t="shared" si="2659"/>
        <v>0</v>
      </c>
      <c r="X3765" s="41">
        <f t="shared" si="2659"/>
        <v>0</v>
      </c>
      <c r="Y3765" s="41">
        <f t="shared" si="2659"/>
        <v>0</v>
      </c>
      <c r="Z3765" s="41">
        <f t="shared" si="2659"/>
        <v>0</v>
      </c>
      <c r="AA3765" s="41">
        <f t="shared" si="2659"/>
        <v>0</v>
      </c>
      <c r="AB3765" s="41">
        <f t="shared" si="2659"/>
        <v>0</v>
      </c>
      <c r="AC3765" s="41">
        <f t="shared" si="2659"/>
        <v>0</v>
      </c>
      <c r="AD3765" s="41">
        <f t="shared" si="2659"/>
        <v>0</v>
      </c>
      <c r="AE3765" s="41">
        <f t="shared" si="2659"/>
        <v>0</v>
      </c>
      <c r="AF3765" s="41">
        <f t="shared" si="2659"/>
        <v>0</v>
      </c>
      <c r="AG3765" s="41">
        <f t="shared" si="2659"/>
        <v>0</v>
      </c>
      <c r="AH3765" s="41">
        <f t="shared" si="2659"/>
        <v>0</v>
      </c>
      <c r="AI3765" s="41">
        <f t="shared" si="2659"/>
        <v>0</v>
      </c>
      <c r="AJ3765" s="41">
        <f t="shared" si="2659"/>
        <v>0</v>
      </c>
      <c r="AK3765" s="41">
        <f t="shared" si="2659"/>
        <v>0</v>
      </c>
      <c r="AL3765" s="41">
        <f t="shared" si="2659"/>
        <v>0</v>
      </c>
      <c r="AM3765" s="41">
        <f t="shared" si="2659"/>
        <v>0</v>
      </c>
      <c r="AN3765" s="41">
        <f t="shared" si="2659"/>
        <v>0</v>
      </c>
      <c r="AO3765" s="41">
        <f t="shared" si="2659"/>
        <v>0</v>
      </c>
      <c r="AP3765" s="41">
        <f t="shared" si="2659"/>
        <v>0</v>
      </c>
      <c r="AQ3765" s="41">
        <f t="shared" si="2659"/>
        <v>0</v>
      </c>
      <c r="AR3765" s="41">
        <f t="shared" si="2659"/>
        <v>0</v>
      </c>
      <c r="AS3765" s="41">
        <f t="shared" si="2659"/>
        <v>0</v>
      </c>
      <c r="AT3765" s="41">
        <f t="shared" si="2659"/>
        <v>0</v>
      </c>
      <c r="AU3765" s="41">
        <f t="shared" si="2659"/>
        <v>0</v>
      </c>
      <c r="AV3765" s="41">
        <f t="shared" si="2659"/>
        <v>0</v>
      </c>
      <c r="AW3765" s="41">
        <f t="shared" si="2659"/>
        <v>0</v>
      </c>
      <c r="AX3765" s="41">
        <f t="shared" si="2659"/>
        <v>0</v>
      </c>
      <c r="AY3765" s="41">
        <f t="shared" si="2659"/>
        <v>0</v>
      </c>
      <c r="AZ3765" s="41">
        <f t="shared" si="2659"/>
        <v>0</v>
      </c>
      <c r="BA3765" s="41">
        <f t="shared" si="2659"/>
        <v>0</v>
      </c>
      <c r="BB3765" s="41">
        <f t="shared" si="2659"/>
        <v>0</v>
      </c>
      <c r="BC3765" s="41">
        <f t="shared" si="2659"/>
        <v>0</v>
      </c>
      <c r="BD3765" s="41">
        <f t="shared" si="2659"/>
        <v>0</v>
      </c>
    </row>
    <row r="3766" spans="1:56" ht="16" x14ac:dyDescent="0.2">
      <c r="B3766" s="11">
        <f t="shared" si="2657"/>
        <v>139</v>
      </c>
      <c r="C3766" s="12" t="str">
        <f t="shared" si="2657"/>
        <v>SCI RETAIL RENNES 1</v>
      </c>
      <c r="D3766" s="46" t="s">
        <v>8</v>
      </c>
      <c r="E3766" s="42">
        <v>0</v>
      </c>
      <c r="F3766" s="15"/>
      <c r="G3766" s="49" t="s">
        <v>267</v>
      </c>
      <c r="H3766" s="31">
        <v>0</v>
      </c>
      <c r="I3766" s="32">
        <v>0</v>
      </c>
      <c r="J3766" s="32">
        <v>0</v>
      </c>
      <c r="L3766" s="52" t="s">
        <v>268</v>
      </c>
      <c r="M3766" s="72"/>
      <c r="N3766" s="72"/>
      <c r="O3766" s="41">
        <f t="shared" ref="O3766:BD3766" si="2660">IFERROR(((O$3&gt;=$E3763)*(O$2&lt;=$E3763))*$J3768,"")</f>
        <v>0</v>
      </c>
      <c r="P3766" s="41">
        <f t="shared" si="2660"/>
        <v>0</v>
      </c>
      <c r="Q3766" s="41">
        <f t="shared" si="2660"/>
        <v>0</v>
      </c>
      <c r="R3766" s="41">
        <f t="shared" si="2660"/>
        <v>0</v>
      </c>
      <c r="S3766" s="41">
        <f t="shared" si="2660"/>
        <v>0</v>
      </c>
      <c r="T3766" s="41">
        <f t="shared" si="2660"/>
        <v>0</v>
      </c>
      <c r="U3766" s="41">
        <f t="shared" si="2660"/>
        <v>0</v>
      </c>
      <c r="V3766" s="41">
        <f t="shared" si="2660"/>
        <v>0</v>
      </c>
      <c r="W3766" s="41">
        <f t="shared" si="2660"/>
        <v>0</v>
      </c>
      <c r="X3766" s="41">
        <f t="shared" si="2660"/>
        <v>0</v>
      </c>
      <c r="Y3766" s="41">
        <f t="shared" si="2660"/>
        <v>0</v>
      </c>
      <c r="Z3766" s="41">
        <f t="shared" si="2660"/>
        <v>0</v>
      </c>
      <c r="AA3766" s="41">
        <f t="shared" si="2660"/>
        <v>0</v>
      </c>
      <c r="AB3766" s="41">
        <f t="shared" si="2660"/>
        <v>0</v>
      </c>
      <c r="AC3766" s="41">
        <f t="shared" si="2660"/>
        <v>0</v>
      </c>
      <c r="AD3766" s="41">
        <f t="shared" si="2660"/>
        <v>0</v>
      </c>
      <c r="AE3766" s="41">
        <f t="shared" si="2660"/>
        <v>0</v>
      </c>
      <c r="AF3766" s="41">
        <f t="shared" si="2660"/>
        <v>0</v>
      </c>
      <c r="AG3766" s="41">
        <f t="shared" si="2660"/>
        <v>0</v>
      </c>
      <c r="AH3766" s="41">
        <f t="shared" si="2660"/>
        <v>0</v>
      </c>
      <c r="AI3766" s="41">
        <f t="shared" si="2660"/>
        <v>0</v>
      </c>
      <c r="AJ3766" s="41">
        <f t="shared" si="2660"/>
        <v>0</v>
      </c>
      <c r="AK3766" s="41">
        <f t="shared" si="2660"/>
        <v>0</v>
      </c>
      <c r="AL3766" s="41">
        <f t="shared" si="2660"/>
        <v>0</v>
      </c>
      <c r="AM3766" s="41">
        <f t="shared" si="2660"/>
        <v>0</v>
      </c>
      <c r="AN3766" s="41">
        <f t="shared" si="2660"/>
        <v>0</v>
      </c>
      <c r="AO3766" s="41">
        <f t="shared" si="2660"/>
        <v>0</v>
      </c>
      <c r="AP3766" s="41">
        <f t="shared" si="2660"/>
        <v>0</v>
      </c>
      <c r="AQ3766" s="41">
        <f t="shared" si="2660"/>
        <v>0</v>
      </c>
      <c r="AR3766" s="41">
        <f t="shared" si="2660"/>
        <v>0</v>
      </c>
      <c r="AS3766" s="41">
        <f t="shared" si="2660"/>
        <v>0</v>
      </c>
      <c r="AT3766" s="41">
        <f t="shared" si="2660"/>
        <v>0</v>
      </c>
      <c r="AU3766" s="41">
        <f t="shared" si="2660"/>
        <v>0</v>
      </c>
      <c r="AV3766" s="41">
        <f t="shared" si="2660"/>
        <v>0</v>
      </c>
      <c r="AW3766" s="41">
        <f t="shared" si="2660"/>
        <v>0</v>
      </c>
      <c r="AX3766" s="41">
        <f t="shared" si="2660"/>
        <v>0</v>
      </c>
      <c r="AY3766" s="41">
        <f t="shared" si="2660"/>
        <v>0</v>
      </c>
      <c r="AZ3766" s="41">
        <f t="shared" si="2660"/>
        <v>0</v>
      </c>
      <c r="BA3766" s="41">
        <f t="shared" si="2660"/>
        <v>0</v>
      </c>
      <c r="BB3766" s="41">
        <f t="shared" si="2660"/>
        <v>0</v>
      </c>
      <c r="BC3766" s="41">
        <f t="shared" si="2660"/>
        <v>0</v>
      </c>
      <c r="BD3766" s="41">
        <f t="shared" si="2660"/>
        <v>0</v>
      </c>
    </row>
    <row r="3767" spans="1:56" ht="16" x14ac:dyDescent="0.2">
      <c r="B3767" s="11">
        <f t="shared" si="2657"/>
        <v>139</v>
      </c>
      <c r="C3767" s="12" t="str">
        <f t="shared" si="2657"/>
        <v>SCI RETAIL RENNES 1</v>
      </c>
      <c r="D3767" s="46" t="s">
        <v>269</v>
      </c>
      <c r="E3767" s="31">
        <v>0</v>
      </c>
      <c r="F3767" s="15"/>
      <c r="G3767" s="53"/>
      <c r="H3767" s="15"/>
      <c r="I3767" s="15"/>
      <c r="J3767" s="23"/>
      <c r="L3767" s="52" t="s">
        <v>270</v>
      </c>
      <c r="M3767" s="72"/>
      <c r="N3767" s="72"/>
      <c r="O3767" s="41">
        <f t="shared" ref="O3767:BD3767" si="2661">IFERROR(((O$3&gt;=$J3757)*(O$2&lt;=$J3757))*$E3768,"")</f>
        <v>0</v>
      </c>
      <c r="P3767" s="41">
        <f t="shared" si="2661"/>
        <v>0</v>
      </c>
      <c r="Q3767" s="41">
        <f t="shared" si="2661"/>
        <v>0</v>
      </c>
      <c r="R3767" s="41">
        <f t="shared" si="2661"/>
        <v>0</v>
      </c>
      <c r="S3767" s="41">
        <f t="shared" si="2661"/>
        <v>0</v>
      </c>
      <c r="T3767" s="41">
        <f t="shared" si="2661"/>
        <v>0</v>
      </c>
      <c r="U3767" s="41">
        <f t="shared" si="2661"/>
        <v>0</v>
      </c>
      <c r="V3767" s="41">
        <f t="shared" si="2661"/>
        <v>0</v>
      </c>
      <c r="W3767" s="41">
        <f t="shared" si="2661"/>
        <v>0</v>
      </c>
      <c r="X3767" s="41">
        <f t="shared" si="2661"/>
        <v>0</v>
      </c>
      <c r="Y3767" s="41">
        <f t="shared" si="2661"/>
        <v>0</v>
      </c>
      <c r="Z3767" s="41">
        <f t="shared" si="2661"/>
        <v>0</v>
      </c>
      <c r="AA3767" s="41">
        <f t="shared" si="2661"/>
        <v>0</v>
      </c>
      <c r="AB3767" s="41">
        <f t="shared" si="2661"/>
        <v>0</v>
      </c>
      <c r="AC3767" s="41">
        <f t="shared" si="2661"/>
        <v>0</v>
      </c>
      <c r="AD3767" s="41">
        <f t="shared" si="2661"/>
        <v>0</v>
      </c>
      <c r="AE3767" s="41">
        <f t="shared" si="2661"/>
        <v>0</v>
      </c>
      <c r="AF3767" s="41">
        <f t="shared" si="2661"/>
        <v>0</v>
      </c>
      <c r="AG3767" s="41">
        <f t="shared" si="2661"/>
        <v>0</v>
      </c>
      <c r="AH3767" s="41">
        <f t="shared" si="2661"/>
        <v>0</v>
      </c>
      <c r="AI3767" s="41">
        <f t="shared" si="2661"/>
        <v>0</v>
      </c>
      <c r="AJ3767" s="41">
        <f t="shared" si="2661"/>
        <v>0</v>
      </c>
      <c r="AK3767" s="41">
        <f t="shared" si="2661"/>
        <v>0</v>
      </c>
      <c r="AL3767" s="41">
        <f t="shared" si="2661"/>
        <v>0</v>
      </c>
      <c r="AM3767" s="41">
        <f t="shared" si="2661"/>
        <v>0</v>
      </c>
      <c r="AN3767" s="41">
        <f t="shared" si="2661"/>
        <v>0</v>
      </c>
      <c r="AO3767" s="41">
        <f t="shared" si="2661"/>
        <v>0</v>
      </c>
      <c r="AP3767" s="41">
        <f t="shared" si="2661"/>
        <v>0</v>
      </c>
      <c r="AQ3767" s="41">
        <f t="shared" si="2661"/>
        <v>0</v>
      </c>
      <c r="AR3767" s="41">
        <f t="shared" si="2661"/>
        <v>0</v>
      </c>
      <c r="AS3767" s="41">
        <f t="shared" si="2661"/>
        <v>0</v>
      </c>
      <c r="AT3767" s="41">
        <f t="shared" si="2661"/>
        <v>0</v>
      </c>
      <c r="AU3767" s="41">
        <f t="shared" si="2661"/>
        <v>0</v>
      </c>
      <c r="AV3767" s="41">
        <f t="shared" si="2661"/>
        <v>0</v>
      </c>
      <c r="AW3767" s="41">
        <f t="shared" si="2661"/>
        <v>0</v>
      </c>
      <c r="AX3767" s="41">
        <f t="shared" si="2661"/>
        <v>0</v>
      </c>
      <c r="AY3767" s="41">
        <f t="shared" si="2661"/>
        <v>0</v>
      </c>
      <c r="AZ3767" s="41">
        <f t="shared" si="2661"/>
        <v>0</v>
      </c>
      <c r="BA3767" s="41">
        <f t="shared" si="2661"/>
        <v>0</v>
      </c>
      <c r="BB3767" s="41">
        <f t="shared" si="2661"/>
        <v>0</v>
      </c>
      <c r="BC3767" s="41">
        <f t="shared" si="2661"/>
        <v>0</v>
      </c>
      <c r="BD3767" s="41">
        <f t="shared" si="2661"/>
        <v>0</v>
      </c>
    </row>
    <row r="3768" spans="1:56" ht="16" x14ac:dyDescent="0.2">
      <c r="B3768" s="11">
        <f t="shared" si="2657"/>
        <v>139</v>
      </c>
      <c r="C3768" s="12" t="str">
        <f t="shared" si="2657"/>
        <v>SCI RETAIL RENNES 1</v>
      </c>
      <c r="D3768" s="46" t="s">
        <v>270</v>
      </c>
      <c r="E3768" s="31">
        <v>0</v>
      </c>
      <c r="F3768" s="15"/>
      <c r="G3768" s="46" t="s">
        <v>266</v>
      </c>
      <c r="H3768" s="31">
        <v>0</v>
      </c>
      <c r="I3768" s="46" t="s">
        <v>268</v>
      </c>
      <c r="J3768" s="31">
        <v>0</v>
      </c>
      <c r="L3768" s="54" t="s">
        <v>271</v>
      </c>
      <c r="M3768" s="73"/>
      <c r="N3768" s="73"/>
      <c r="O3768" s="45">
        <f t="shared" ref="O3768:BD3768" si="2662">IFERROR(-($E3749+$H3749+$J3749)*O3750,"")</f>
        <v>0</v>
      </c>
      <c r="P3768" s="45">
        <f t="shared" si="2662"/>
        <v>0</v>
      </c>
      <c r="Q3768" s="45">
        <f t="shared" si="2662"/>
        <v>0</v>
      </c>
      <c r="R3768" s="45">
        <f t="shared" si="2662"/>
        <v>0</v>
      </c>
      <c r="S3768" s="45">
        <f t="shared" si="2662"/>
        <v>0</v>
      </c>
      <c r="T3768" s="45">
        <f t="shared" si="2662"/>
        <v>0</v>
      </c>
      <c r="U3768" s="45">
        <f t="shared" si="2662"/>
        <v>0</v>
      </c>
      <c r="V3768" s="45">
        <f t="shared" si="2662"/>
        <v>0</v>
      </c>
      <c r="W3768" s="45">
        <f t="shared" si="2662"/>
        <v>0</v>
      </c>
      <c r="X3768" s="45">
        <f t="shared" si="2662"/>
        <v>0</v>
      </c>
      <c r="Y3768" s="45">
        <f t="shared" si="2662"/>
        <v>0</v>
      </c>
      <c r="Z3768" s="45">
        <f t="shared" si="2662"/>
        <v>0</v>
      </c>
      <c r="AA3768" s="45">
        <f t="shared" si="2662"/>
        <v>0</v>
      </c>
      <c r="AB3768" s="45">
        <f t="shared" si="2662"/>
        <v>0</v>
      </c>
      <c r="AC3768" s="45">
        <f t="shared" si="2662"/>
        <v>0</v>
      </c>
      <c r="AD3768" s="45">
        <f t="shared" si="2662"/>
        <v>0</v>
      </c>
      <c r="AE3768" s="45">
        <f t="shared" si="2662"/>
        <v>0</v>
      </c>
      <c r="AF3768" s="45">
        <f t="shared" si="2662"/>
        <v>0</v>
      </c>
      <c r="AG3768" s="45">
        <f t="shared" si="2662"/>
        <v>0</v>
      </c>
      <c r="AH3768" s="45">
        <f t="shared" si="2662"/>
        <v>0</v>
      </c>
      <c r="AI3768" s="45">
        <f t="shared" si="2662"/>
        <v>0</v>
      </c>
      <c r="AJ3768" s="45">
        <f t="shared" si="2662"/>
        <v>0</v>
      </c>
      <c r="AK3768" s="45">
        <f t="shared" si="2662"/>
        <v>0</v>
      </c>
      <c r="AL3768" s="45">
        <f t="shared" si="2662"/>
        <v>0</v>
      </c>
      <c r="AM3768" s="45">
        <f t="shared" si="2662"/>
        <v>0</v>
      </c>
      <c r="AN3768" s="45">
        <f t="shared" si="2662"/>
        <v>0</v>
      </c>
      <c r="AO3768" s="45">
        <f t="shared" si="2662"/>
        <v>0</v>
      </c>
      <c r="AP3768" s="45">
        <f t="shared" si="2662"/>
        <v>0</v>
      </c>
      <c r="AQ3768" s="45">
        <f t="shared" si="2662"/>
        <v>0</v>
      </c>
      <c r="AR3768" s="45">
        <f t="shared" si="2662"/>
        <v>0</v>
      </c>
      <c r="AS3768" s="45">
        <f t="shared" si="2662"/>
        <v>0</v>
      </c>
      <c r="AT3768" s="45">
        <f t="shared" si="2662"/>
        <v>0</v>
      </c>
      <c r="AU3768" s="45">
        <f t="shared" si="2662"/>
        <v>0</v>
      </c>
      <c r="AV3768" s="45">
        <f t="shared" si="2662"/>
        <v>0</v>
      </c>
      <c r="AW3768" s="45">
        <f t="shared" si="2662"/>
        <v>0</v>
      </c>
      <c r="AX3768" s="45">
        <f t="shared" si="2662"/>
        <v>0</v>
      </c>
      <c r="AY3768" s="45">
        <f t="shared" si="2662"/>
        <v>0</v>
      </c>
      <c r="AZ3768" s="45">
        <f t="shared" si="2662"/>
        <v>0</v>
      </c>
      <c r="BA3768" s="45">
        <f t="shared" si="2662"/>
        <v>0</v>
      </c>
      <c r="BB3768" s="45">
        <f t="shared" si="2662"/>
        <v>0</v>
      </c>
      <c r="BC3768" s="45">
        <f t="shared" si="2662"/>
        <v>0</v>
      </c>
      <c r="BD3768" s="45">
        <f t="shared" si="2662"/>
        <v>0</v>
      </c>
    </row>
    <row r="3769" spans="1:56" x14ac:dyDescent="0.2">
      <c r="A3769"/>
      <c r="B3769"/>
      <c r="C3769"/>
      <c r="D3769"/>
      <c r="E3769"/>
      <c r="F3769"/>
      <c r="G3769"/>
      <c r="H3769"/>
      <c r="I3769"/>
      <c r="J3769"/>
      <c r="K3769"/>
      <c r="L3769"/>
      <c r="M3769"/>
      <c r="N3769"/>
      <c r="O3769"/>
      <c r="P3769"/>
      <c r="Q3769"/>
      <c r="R3769"/>
      <c r="S3769"/>
      <c r="T3769"/>
      <c r="U3769"/>
      <c r="V3769"/>
      <c r="W3769"/>
      <c r="X3769"/>
      <c r="Y3769"/>
      <c r="Z3769"/>
      <c r="AA3769"/>
      <c r="AB3769"/>
      <c r="AC3769"/>
      <c r="AD3769"/>
      <c r="AE3769"/>
      <c r="AF3769"/>
      <c r="AG3769"/>
      <c r="AH3769"/>
      <c r="AI3769"/>
      <c r="AJ3769"/>
      <c r="AK3769"/>
      <c r="AL3769"/>
      <c r="AM3769"/>
      <c r="AN3769"/>
      <c r="AO3769"/>
      <c r="AP3769"/>
      <c r="AQ3769"/>
      <c r="AR3769"/>
      <c r="AS3769"/>
      <c r="AT3769"/>
      <c r="AU3769"/>
      <c r="AV3769"/>
      <c r="AW3769"/>
      <c r="AX3769"/>
      <c r="AY3769"/>
      <c r="AZ3769"/>
      <c r="BA3769"/>
      <c r="BB3769"/>
      <c r="BC3769"/>
      <c r="BD3769"/>
    </row>
    <row r="3770" spans="1:56" x14ac:dyDescent="0.2">
      <c r="A3770"/>
      <c r="B3770"/>
      <c r="C3770"/>
      <c r="D3770"/>
      <c r="E3770"/>
      <c r="F3770"/>
      <c r="G3770"/>
      <c r="H3770"/>
      <c r="I3770"/>
      <c r="J3770"/>
      <c r="K3770"/>
      <c r="L3770"/>
      <c r="M3770"/>
      <c r="N3770"/>
      <c r="O3770"/>
      <c r="P3770"/>
      <c r="Q3770"/>
      <c r="R3770"/>
      <c r="S3770"/>
      <c r="T3770"/>
      <c r="U3770"/>
      <c r="V3770"/>
      <c r="W3770"/>
      <c r="X3770"/>
      <c r="Y3770"/>
      <c r="Z3770"/>
      <c r="AA3770"/>
      <c r="AB3770"/>
      <c r="AC3770"/>
      <c r="AD3770"/>
      <c r="AE3770"/>
      <c r="AF3770"/>
      <c r="AG3770"/>
      <c r="AH3770"/>
      <c r="AI3770"/>
      <c r="AJ3770"/>
      <c r="AK3770"/>
      <c r="AL3770"/>
      <c r="AM3770"/>
      <c r="AN3770"/>
      <c r="AO3770"/>
      <c r="AP3770"/>
      <c r="AQ3770"/>
      <c r="AR3770"/>
      <c r="AS3770"/>
      <c r="AT3770"/>
      <c r="AU3770"/>
      <c r="AV3770"/>
      <c r="AW3770"/>
      <c r="AX3770"/>
      <c r="AY3770"/>
      <c r="AZ3770"/>
      <c r="BA3770"/>
      <c r="BB3770"/>
      <c r="BC3770"/>
      <c r="BD3770"/>
    </row>
    <row r="3771" spans="1:56" ht="16" x14ac:dyDescent="0.2">
      <c r="A3771" s="1"/>
      <c r="B3771" s="67">
        <v>140</v>
      </c>
      <c r="C3771" s="68" t="str">
        <f>H3773</f>
        <v>SCI RETAIL RENNES 1</v>
      </c>
      <c r="D3771" s="69" t="s">
        <v>197</v>
      </c>
      <c r="E3771" s="69"/>
      <c r="F3771" s="69"/>
      <c r="G3771" s="69"/>
      <c r="H3771" s="69"/>
      <c r="I3771" s="69"/>
      <c r="J3771" s="69"/>
      <c r="K3771" s="68"/>
      <c r="L3771" s="68"/>
      <c r="M3771" s="68"/>
      <c r="N3771" s="68"/>
      <c r="O3771" s="82"/>
      <c r="P3771" s="82"/>
      <c r="Q3771" s="82"/>
      <c r="R3771" s="82"/>
      <c r="S3771" s="82"/>
      <c r="T3771" s="82"/>
      <c r="U3771" s="82"/>
      <c r="V3771" s="82"/>
      <c r="W3771" s="82"/>
      <c r="X3771" s="82"/>
      <c r="Y3771" s="82"/>
      <c r="Z3771" s="82"/>
      <c r="AA3771" s="82"/>
      <c r="AB3771" s="82"/>
      <c r="AC3771" s="82"/>
      <c r="AD3771" s="82"/>
      <c r="AE3771" s="82"/>
      <c r="AF3771" s="82"/>
      <c r="AG3771" s="82"/>
      <c r="AH3771" s="82"/>
      <c r="AI3771" s="82"/>
      <c r="AJ3771" s="82"/>
      <c r="AK3771" s="82"/>
      <c r="AL3771" s="82"/>
      <c r="AM3771" s="82"/>
      <c r="AN3771" s="82"/>
      <c r="AO3771" s="82"/>
      <c r="AP3771" s="82"/>
      <c r="AQ3771" s="82"/>
      <c r="AR3771" s="82"/>
      <c r="AS3771" s="82"/>
      <c r="AT3771" s="82"/>
      <c r="AU3771" s="82"/>
      <c r="AV3771" s="82"/>
      <c r="AW3771" s="82"/>
      <c r="AX3771" s="82"/>
      <c r="AY3771" s="82"/>
      <c r="AZ3771" s="82"/>
      <c r="BA3771" s="82"/>
      <c r="BB3771" s="82"/>
      <c r="BC3771" s="82"/>
      <c r="BD3771" s="82"/>
    </row>
    <row r="3772" spans="1:56" ht="16" x14ac:dyDescent="0.2">
      <c r="A3772" s="35"/>
      <c r="B3772" s="11">
        <f>B3771</f>
        <v>140</v>
      </c>
      <c r="C3772" s="12" t="str">
        <f>C3771</f>
        <v>SCI RETAIL RENNES 1</v>
      </c>
      <c r="D3772" s="35"/>
      <c r="E3772" s="35"/>
      <c r="F3772" s="35"/>
      <c r="G3772" s="35"/>
      <c r="H3772" s="35"/>
      <c r="I3772" s="35"/>
      <c r="J3772" s="35"/>
      <c r="K3772" s="35"/>
      <c r="L3772" s="35"/>
      <c r="M3772" s="35"/>
      <c r="N3772" s="35"/>
      <c r="O3772" s="44"/>
      <c r="P3772" s="44"/>
      <c r="Q3772" s="44"/>
      <c r="R3772" s="44"/>
      <c r="S3772" s="44"/>
      <c r="T3772" s="44"/>
      <c r="U3772" s="44"/>
      <c r="V3772" s="44"/>
      <c r="W3772" s="44"/>
      <c r="X3772" s="44"/>
      <c r="Y3772" s="44"/>
      <c r="Z3772" s="44"/>
      <c r="AA3772" s="44"/>
      <c r="AB3772" s="44"/>
      <c r="AC3772" s="44"/>
      <c r="AD3772" s="44"/>
      <c r="AE3772" s="44"/>
      <c r="AF3772" s="44"/>
      <c r="AG3772" s="44"/>
      <c r="AH3772" s="44"/>
      <c r="AI3772" s="44"/>
      <c r="AJ3772" s="44"/>
      <c r="AK3772" s="44"/>
      <c r="AL3772" s="44"/>
      <c r="AM3772" s="44"/>
      <c r="AN3772" s="44"/>
      <c r="AO3772" s="44"/>
      <c r="AP3772" s="44"/>
      <c r="AQ3772" s="44"/>
      <c r="AR3772" s="44"/>
      <c r="AS3772" s="44"/>
      <c r="AT3772" s="44"/>
      <c r="AU3772" s="44"/>
      <c r="AV3772" s="44"/>
      <c r="AW3772" s="44"/>
      <c r="AX3772" s="44"/>
      <c r="AY3772" s="44"/>
      <c r="AZ3772" s="44"/>
      <c r="BA3772" s="44"/>
      <c r="BB3772" s="44"/>
      <c r="BC3772" s="44"/>
      <c r="BD3772" s="44"/>
    </row>
    <row r="3773" spans="1:56" ht="16" x14ac:dyDescent="0.2">
      <c r="B3773" s="11">
        <f t="shared" ref="B3773:C3788" si="2663">B3772</f>
        <v>140</v>
      </c>
      <c r="C3773" s="12" t="str">
        <f t="shared" si="2663"/>
        <v>SCI RETAIL RENNES 1</v>
      </c>
      <c r="D3773" s="13" t="s">
        <v>2</v>
      </c>
      <c r="E3773" s="14" t="s">
        <v>61</v>
      </c>
      <c r="F3773" s="15"/>
      <c r="G3773" s="13" t="s">
        <v>229</v>
      </c>
      <c r="H3773" s="14" t="s">
        <v>74</v>
      </c>
      <c r="I3773" s="14"/>
      <c r="J3773" s="14"/>
      <c r="L3773" s="16" t="s">
        <v>230</v>
      </c>
      <c r="M3773" s="70"/>
      <c r="N3773" s="70"/>
      <c r="O3773" s="17">
        <f>($E3784&gt;0)*($E3778&lt;O$2)*(EDATE($E3778,$E3784)&gt;O$3)*((O$3-O$2+1)/O$4)
+($E3784&gt;0)*($E3778&lt;O$2)*(EDATE($E3778,$E3784)&gt;=O$2)*(EDATE($E3778,$E3784)&lt;=O$3)*((EDATE($E3778,$E3784)-O$2)/O$4)
+($E3784&gt;0)*($E3778&lt;O$2)*(EDATE($E3778,$E3784)&lt;O$2)*(0)
+($E3784&gt;0)*($E3778&gt;=O$2)*($E3778&lt;=O$3)*(EDATE($E3778,$E3784)&gt;=O$2)*(EDATE($E3778,$E3784)&lt;=O$3)*((EDATE($E3778,$E3784)-$E3778+1)/O$4)
+($E3784&gt;0)*($E3778&gt;=O$2)*($E3778&lt;=O$3)*(EDATE($E3778,$E3784)&gt;O$3)*((O$3-$E3778+1)/O$4)
+($E3784&gt;0)*($E3778&gt;O$3)*(0)</f>
        <v>0</v>
      </c>
      <c r="P3773" s="17">
        <f t="shared" ref="P3773:BD3773" si="2664">($E3784&gt;0)*($E3778&lt;P$2)*(EDATE($E3778,$E3784)&gt;P$3)*((P$3-P$2+1)/P$4)
+($E3784&gt;0)*($E3778&lt;P$2)*(EDATE($E3778,$E3784)&gt;=P$2)*(EDATE($E3778,$E3784)&lt;=P$3)*((EDATE($E3778,$E3784)-P$2)/P$4)
+($E3784&gt;0)*($E3778&lt;P$2)*(EDATE($E3778,$E3784)&lt;P$2)*(0)
+($E3784&gt;0)*($E3778&gt;=P$2)*($E3778&lt;=P$3)*(EDATE($E3778,$E3784)&gt;=P$2)*(EDATE($E3778,$E3784)&lt;=P$3)*((EDATE($E3778,$E3784)-$E3778+1)/P$4)
+($E3784&gt;0)*($E3778&gt;=P$2)*($E3778&lt;=P$3)*(EDATE($E3778,$E3784)&gt;P$3)*((P$3-$E3778+1)/P$4)
+($E3784&gt;0)*($E3778&gt;P$3)*(0)</f>
        <v>0</v>
      </c>
      <c r="Q3773" s="17">
        <f t="shared" si="2664"/>
        <v>0</v>
      </c>
      <c r="R3773" s="17">
        <f t="shared" si="2664"/>
        <v>0</v>
      </c>
      <c r="S3773" s="17">
        <f t="shared" si="2664"/>
        <v>0</v>
      </c>
      <c r="T3773" s="17">
        <f t="shared" si="2664"/>
        <v>0</v>
      </c>
      <c r="U3773" s="17">
        <f t="shared" si="2664"/>
        <v>0</v>
      </c>
      <c r="V3773" s="17">
        <f t="shared" si="2664"/>
        <v>0</v>
      </c>
      <c r="W3773" s="17">
        <f t="shared" si="2664"/>
        <v>0</v>
      </c>
      <c r="X3773" s="17">
        <f t="shared" si="2664"/>
        <v>0</v>
      </c>
      <c r="Y3773" s="17">
        <f t="shared" si="2664"/>
        <v>0</v>
      </c>
      <c r="Z3773" s="17">
        <f t="shared" si="2664"/>
        <v>0</v>
      </c>
      <c r="AA3773" s="17">
        <f t="shared" si="2664"/>
        <v>0</v>
      </c>
      <c r="AB3773" s="17">
        <f t="shared" si="2664"/>
        <v>0</v>
      </c>
      <c r="AC3773" s="17">
        <f t="shared" si="2664"/>
        <v>0</v>
      </c>
      <c r="AD3773" s="17">
        <f t="shared" si="2664"/>
        <v>0</v>
      </c>
      <c r="AE3773" s="17">
        <f t="shared" si="2664"/>
        <v>0</v>
      </c>
      <c r="AF3773" s="17">
        <f t="shared" si="2664"/>
        <v>0</v>
      </c>
      <c r="AG3773" s="17">
        <f t="shared" si="2664"/>
        <v>0</v>
      </c>
      <c r="AH3773" s="17">
        <f t="shared" si="2664"/>
        <v>0</v>
      </c>
      <c r="AI3773" s="17">
        <f t="shared" si="2664"/>
        <v>0</v>
      </c>
      <c r="AJ3773" s="17">
        <f t="shared" si="2664"/>
        <v>0</v>
      </c>
      <c r="AK3773" s="17">
        <f t="shared" si="2664"/>
        <v>0</v>
      </c>
      <c r="AL3773" s="17">
        <f t="shared" si="2664"/>
        <v>0</v>
      </c>
      <c r="AM3773" s="17">
        <f t="shared" si="2664"/>
        <v>0</v>
      </c>
      <c r="AN3773" s="17">
        <f t="shared" si="2664"/>
        <v>0</v>
      </c>
      <c r="AO3773" s="17">
        <f t="shared" si="2664"/>
        <v>0</v>
      </c>
      <c r="AP3773" s="17">
        <f t="shared" si="2664"/>
        <v>0</v>
      </c>
      <c r="AQ3773" s="17">
        <f t="shared" si="2664"/>
        <v>0</v>
      </c>
      <c r="AR3773" s="17">
        <f t="shared" si="2664"/>
        <v>0</v>
      </c>
      <c r="AS3773" s="17">
        <f t="shared" si="2664"/>
        <v>0</v>
      </c>
      <c r="AT3773" s="17">
        <f t="shared" si="2664"/>
        <v>0</v>
      </c>
      <c r="AU3773" s="17">
        <f t="shared" si="2664"/>
        <v>0</v>
      </c>
      <c r="AV3773" s="17">
        <f t="shared" si="2664"/>
        <v>0</v>
      </c>
      <c r="AW3773" s="17">
        <f t="shared" si="2664"/>
        <v>0</v>
      </c>
      <c r="AX3773" s="17">
        <f t="shared" si="2664"/>
        <v>0</v>
      </c>
      <c r="AY3773" s="17">
        <f t="shared" si="2664"/>
        <v>0</v>
      </c>
      <c r="AZ3773" s="17">
        <f t="shared" si="2664"/>
        <v>0</v>
      </c>
      <c r="BA3773" s="17">
        <f t="shared" si="2664"/>
        <v>0</v>
      </c>
      <c r="BB3773" s="17">
        <f t="shared" si="2664"/>
        <v>0</v>
      </c>
      <c r="BC3773" s="17">
        <f t="shared" si="2664"/>
        <v>0</v>
      </c>
      <c r="BD3773" s="17">
        <f t="shared" si="2664"/>
        <v>0</v>
      </c>
    </row>
    <row r="3774" spans="1:56" ht="16" x14ac:dyDescent="0.2">
      <c r="B3774" s="11">
        <f t="shared" si="2663"/>
        <v>140</v>
      </c>
      <c r="C3774" s="12" t="str">
        <f t="shared" si="2663"/>
        <v>SCI RETAIL RENNES 1</v>
      </c>
      <c r="D3774" s="13" t="s">
        <v>7</v>
      </c>
      <c r="E3774" s="18">
        <v>98.8</v>
      </c>
      <c r="F3774" s="15"/>
      <c r="G3774" s="13" t="s">
        <v>0</v>
      </c>
      <c r="H3774" s="19">
        <v>77.7</v>
      </c>
      <c r="I3774" s="13" t="s">
        <v>20</v>
      </c>
      <c r="J3774" s="19">
        <v>0</v>
      </c>
      <c r="L3774" s="20" t="s">
        <v>231</v>
      </c>
      <c r="M3774" s="72"/>
      <c r="N3774" s="72"/>
      <c r="O3774" s="21">
        <f>($H3779&gt;0)*($J3779&lt;O$2)*0
+($H3779&gt;0)*($J3779&gt;=O$2)*($J3779&lt;=O$3)*(($J3779-O$2+1)/O$4)
+($H3779&gt;0)*($J3779&gt;O$3)*($I3779&gt;O$3)*0
+($H3779&gt;0)*($J3779&gt;O$3)*($I3779&lt;=O$3)*($I3779&gt;=O$2)*((O$3-$I3779+1)/O$4)
+($H3779&gt;0)*($J3779&gt;O$3)*($I3779&lt;O$2)*1
+($H3779&gt;0)*($I3779&gt;O$3)*0
+($H3780&gt;0)*($J$2350&lt;O$2)*0
+($H3780&gt;0)*($J3780&gt;=O$2)*($J3780&lt;=O$3)*(($J3780-O$2+1)/O$4)
+($H3780&gt;0)*($J3780&gt;O$3)*($I3780&gt;O$3)*0
+($H3780&gt;0)*($J3780&gt;O$3)*($I3780&lt;=O$3)*($I3780&gt;=O$2)*((O$3-$I3780+1)/O$4)
+($H3780&gt;0)*($J3780&gt;O$3)*($I3780&lt;O$2)*1
+($H3780&gt;0)*($I3780&gt;O$3)*0
+($H3781&gt;0)*($J3781&lt;O$2)*0
+($H3781&gt;0)*($J3781&gt;=O$2)*($J3781&lt;=O$3)*(($J3781-O$2+1)/O$4)
+($H3781&gt;0)*($J3781&gt;O$3)*($I3781&gt;O$3)*0
+($H3781&gt;0)*($J3781&gt;O$3)*($I3781&lt;=O$3)*($I3781&gt;=O$2)*((O$3-$I3781+1)/O$4)
+($H3781&gt;0)*($J3781&gt;O$3)*($I3781&lt;O$2)*1
+($H3781&gt;0)*($I3781&gt;O$3)*0</f>
        <v>0</v>
      </c>
      <c r="P3774" s="21">
        <f t="shared" ref="P3774:BD3774" si="2665">($H3779&gt;0)*($J3779&lt;P$2)*0
+($H3779&gt;0)*($J3779&gt;=P$2)*($J3779&lt;=P$3)*(($J3779-P$2+1)/P$4)
+($H3779&gt;0)*($J3779&gt;P$3)*($I3779&gt;P$3)*0
+($H3779&gt;0)*($J3779&gt;P$3)*($I3779&lt;=P$3)*($I3779&gt;=P$2)*((P$3-$I3779+1)/P$4)
+($H3779&gt;0)*($J3779&gt;P$3)*($I3779&lt;P$2)*1
+($H3779&gt;0)*($I3779&gt;P$3)*0
+($H3780&gt;0)*($J$2350&lt;P$2)*0
+($H3780&gt;0)*($J3780&gt;=P$2)*($J3780&lt;=P$3)*(($J3780-P$2+1)/P$4)
+($H3780&gt;0)*($J3780&gt;P$3)*($I3780&gt;P$3)*0
+($H3780&gt;0)*($J3780&gt;P$3)*($I3780&lt;=P$3)*($I3780&gt;=P$2)*((P$3-$I3780+1)/P$4)
+($H3780&gt;0)*($J3780&gt;P$3)*($I3780&lt;P$2)*1
+($H3780&gt;0)*($I3780&gt;P$3)*0
+($H3781&gt;0)*($J3781&lt;P$2)*0
+($H3781&gt;0)*($J3781&gt;=P$2)*($J3781&lt;=P$3)*(($J3781-P$2+1)/P$4)
+($H3781&gt;0)*($J3781&gt;P$3)*($I3781&gt;P$3)*0
+($H3781&gt;0)*($J3781&gt;P$3)*($I3781&lt;=P$3)*($I3781&gt;=P$2)*((P$3-$I3781+1)/P$4)
+($H3781&gt;0)*($J3781&gt;P$3)*($I3781&lt;P$2)*1
+($H3781&gt;0)*($I3781&gt;P$3)*0</f>
        <v>0</v>
      </c>
      <c r="Q3774" s="21">
        <f t="shared" si="2665"/>
        <v>0</v>
      </c>
      <c r="R3774" s="21">
        <f t="shared" si="2665"/>
        <v>0</v>
      </c>
      <c r="S3774" s="21">
        <f t="shared" si="2665"/>
        <v>0</v>
      </c>
      <c r="T3774" s="21">
        <f t="shared" si="2665"/>
        <v>0</v>
      </c>
      <c r="U3774" s="21">
        <f t="shared" si="2665"/>
        <v>0</v>
      </c>
      <c r="V3774" s="21">
        <f t="shared" si="2665"/>
        <v>0</v>
      </c>
      <c r="W3774" s="21">
        <f t="shared" si="2665"/>
        <v>0</v>
      </c>
      <c r="X3774" s="21">
        <f t="shared" si="2665"/>
        <v>0</v>
      </c>
      <c r="Y3774" s="21">
        <f t="shared" si="2665"/>
        <v>0</v>
      </c>
      <c r="Z3774" s="21">
        <f t="shared" si="2665"/>
        <v>0</v>
      </c>
      <c r="AA3774" s="21">
        <f t="shared" si="2665"/>
        <v>0</v>
      </c>
      <c r="AB3774" s="21">
        <f t="shared" si="2665"/>
        <v>0</v>
      </c>
      <c r="AC3774" s="21">
        <f t="shared" si="2665"/>
        <v>0</v>
      </c>
      <c r="AD3774" s="21">
        <f t="shared" si="2665"/>
        <v>0</v>
      </c>
      <c r="AE3774" s="21">
        <f t="shared" si="2665"/>
        <v>0</v>
      </c>
      <c r="AF3774" s="21">
        <f t="shared" si="2665"/>
        <v>0</v>
      </c>
      <c r="AG3774" s="21">
        <f t="shared" si="2665"/>
        <v>0</v>
      </c>
      <c r="AH3774" s="21">
        <f t="shared" si="2665"/>
        <v>0</v>
      </c>
      <c r="AI3774" s="21">
        <f t="shared" si="2665"/>
        <v>0</v>
      </c>
      <c r="AJ3774" s="21">
        <f t="shared" si="2665"/>
        <v>0</v>
      </c>
      <c r="AK3774" s="21">
        <f t="shared" si="2665"/>
        <v>0</v>
      </c>
      <c r="AL3774" s="21">
        <f t="shared" si="2665"/>
        <v>0</v>
      </c>
      <c r="AM3774" s="21">
        <f t="shared" si="2665"/>
        <v>0</v>
      </c>
      <c r="AN3774" s="21">
        <f t="shared" si="2665"/>
        <v>0</v>
      </c>
      <c r="AO3774" s="21">
        <f t="shared" si="2665"/>
        <v>0</v>
      </c>
      <c r="AP3774" s="21">
        <f t="shared" si="2665"/>
        <v>0</v>
      </c>
      <c r="AQ3774" s="21">
        <f t="shared" si="2665"/>
        <v>0</v>
      </c>
      <c r="AR3774" s="21">
        <f t="shared" si="2665"/>
        <v>0</v>
      </c>
      <c r="AS3774" s="21">
        <f t="shared" si="2665"/>
        <v>0</v>
      </c>
      <c r="AT3774" s="21">
        <f t="shared" si="2665"/>
        <v>0</v>
      </c>
      <c r="AU3774" s="21">
        <f t="shared" si="2665"/>
        <v>0</v>
      </c>
      <c r="AV3774" s="21">
        <f t="shared" si="2665"/>
        <v>0</v>
      </c>
      <c r="AW3774" s="21">
        <f t="shared" si="2665"/>
        <v>0</v>
      </c>
      <c r="AX3774" s="21">
        <f t="shared" si="2665"/>
        <v>0</v>
      </c>
      <c r="AY3774" s="21">
        <f t="shared" si="2665"/>
        <v>0</v>
      </c>
      <c r="AZ3774" s="21">
        <f t="shared" si="2665"/>
        <v>0</v>
      </c>
      <c r="BA3774" s="21">
        <f t="shared" si="2665"/>
        <v>0</v>
      </c>
      <c r="BB3774" s="21">
        <f t="shared" si="2665"/>
        <v>0</v>
      </c>
      <c r="BC3774" s="21">
        <f t="shared" si="2665"/>
        <v>0</v>
      </c>
      <c r="BD3774" s="21">
        <f t="shared" si="2665"/>
        <v>0</v>
      </c>
    </row>
    <row r="3775" spans="1:56" ht="16" x14ac:dyDescent="0.2">
      <c r="B3775" s="11">
        <f t="shared" si="2663"/>
        <v>140</v>
      </c>
      <c r="C3775" s="12" t="str">
        <f t="shared" si="2663"/>
        <v>SCI RETAIL RENNES 1</v>
      </c>
      <c r="D3775" s="13" t="s">
        <v>21</v>
      </c>
      <c r="E3775" s="22">
        <v>0</v>
      </c>
      <c r="F3775" s="15"/>
      <c r="G3775" s="13" t="s">
        <v>22</v>
      </c>
      <c r="H3775" s="22">
        <v>0</v>
      </c>
      <c r="I3775" s="13" t="s">
        <v>23</v>
      </c>
      <c r="J3775" s="22">
        <v>0</v>
      </c>
      <c r="K3775" s="23"/>
      <c r="L3775" s="20" t="s">
        <v>232</v>
      </c>
      <c r="M3775" s="72"/>
      <c r="N3775" s="72"/>
      <c r="O3775" s="21">
        <f>($E3778&lt;=O$3)*($E3778&gt;O$2)*((O$3-$E3778+1)/O$4)
+($E3778&lt;=O$2)*((O$3-O$2+1)/O$4)
+($E3778&gt;O$3)*(0)
-($E3786&lt;=O$3)*($E3786&lt;&gt;0)*($E3786&gt;O$2)*((O$3-$E3786)/O$4)
-($E3786&lt;=O$2)*((O$3-O$2+1)/O$4)
-($E3786&gt;O$3)*(0)</f>
        <v>1</v>
      </c>
      <c r="P3775" s="21">
        <f t="shared" ref="P3775:BD3775" si="2666">($E3778&lt;=P$3)*($E3778&gt;P$2)*((P$3-$E3778+1)/P$4)
+($E3778&lt;=P$2)*((P$3-P$2+1)/P$4)
+($E3778&gt;P$3)*(0)
-($E3786&lt;=P$3)*($E3786&lt;&gt;0)*($E3786&gt;P$2)*((P$3-$E3786)/P$4)
-($E3786&lt;=P$2)*((P$3-P$2+1)/P$4)
-($E3786&gt;P$3)*(0)</f>
        <v>1</v>
      </c>
      <c r="Q3775" s="21">
        <f t="shared" si="2666"/>
        <v>1</v>
      </c>
      <c r="R3775" s="21">
        <f t="shared" si="2666"/>
        <v>1</v>
      </c>
      <c r="S3775" s="21">
        <f t="shared" si="2666"/>
        <v>1</v>
      </c>
      <c r="T3775" s="21">
        <f t="shared" si="2666"/>
        <v>1</v>
      </c>
      <c r="U3775" s="21">
        <f t="shared" si="2666"/>
        <v>0.91208791208791207</v>
      </c>
      <c r="V3775" s="21">
        <f t="shared" si="2666"/>
        <v>0</v>
      </c>
      <c r="W3775" s="21">
        <f t="shared" si="2666"/>
        <v>0</v>
      </c>
      <c r="X3775" s="21">
        <f t="shared" si="2666"/>
        <v>0</v>
      </c>
      <c r="Y3775" s="21">
        <f t="shared" si="2666"/>
        <v>0</v>
      </c>
      <c r="Z3775" s="21">
        <f t="shared" si="2666"/>
        <v>0</v>
      </c>
      <c r="AA3775" s="21">
        <f t="shared" si="2666"/>
        <v>0</v>
      </c>
      <c r="AB3775" s="21">
        <f t="shared" si="2666"/>
        <v>0</v>
      </c>
      <c r="AC3775" s="21">
        <f t="shared" si="2666"/>
        <v>0</v>
      </c>
      <c r="AD3775" s="21">
        <f t="shared" si="2666"/>
        <v>0</v>
      </c>
      <c r="AE3775" s="21">
        <f t="shared" si="2666"/>
        <v>0</v>
      </c>
      <c r="AF3775" s="21">
        <f t="shared" si="2666"/>
        <v>0</v>
      </c>
      <c r="AG3775" s="21">
        <f t="shared" si="2666"/>
        <v>0</v>
      </c>
      <c r="AH3775" s="21">
        <f t="shared" si="2666"/>
        <v>0</v>
      </c>
      <c r="AI3775" s="21">
        <f t="shared" si="2666"/>
        <v>0</v>
      </c>
      <c r="AJ3775" s="21">
        <f t="shared" si="2666"/>
        <v>0</v>
      </c>
      <c r="AK3775" s="21">
        <f t="shared" si="2666"/>
        <v>0</v>
      </c>
      <c r="AL3775" s="21">
        <f t="shared" si="2666"/>
        <v>0</v>
      </c>
      <c r="AM3775" s="21">
        <f t="shared" si="2666"/>
        <v>0</v>
      </c>
      <c r="AN3775" s="21">
        <f t="shared" si="2666"/>
        <v>0</v>
      </c>
      <c r="AO3775" s="21">
        <f t="shared" si="2666"/>
        <v>0</v>
      </c>
      <c r="AP3775" s="21">
        <f t="shared" si="2666"/>
        <v>0</v>
      </c>
      <c r="AQ3775" s="21">
        <f t="shared" si="2666"/>
        <v>0</v>
      </c>
      <c r="AR3775" s="21">
        <f t="shared" si="2666"/>
        <v>0</v>
      </c>
      <c r="AS3775" s="21">
        <f t="shared" si="2666"/>
        <v>0</v>
      </c>
      <c r="AT3775" s="21">
        <f t="shared" si="2666"/>
        <v>0</v>
      </c>
      <c r="AU3775" s="21">
        <f t="shared" si="2666"/>
        <v>0</v>
      </c>
      <c r="AV3775" s="21">
        <f t="shared" si="2666"/>
        <v>0</v>
      </c>
      <c r="AW3775" s="21">
        <f t="shared" si="2666"/>
        <v>0</v>
      </c>
      <c r="AX3775" s="21">
        <f t="shared" si="2666"/>
        <v>0</v>
      </c>
      <c r="AY3775" s="21">
        <f t="shared" si="2666"/>
        <v>0</v>
      </c>
      <c r="AZ3775" s="21">
        <f t="shared" si="2666"/>
        <v>0</v>
      </c>
      <c r="BA3775" s="21">
        <f t="shared" si="2666"/>
        <v>0</v>
      </c>
      <c r="BB3775" s="21">
        <f t="shared" si="2666"/>
        <v>0</v>
      </c>
      <c r="BC3775" s="21">
        <f t="shared" si="2666"/>
        <v>0</v>
      </c>
      <c r="BD3775" s="21">
        <f t="shared" si="2666"/>
        <v>0</v>
      </c>
    </row>
    <row r="3776" spans="1:56" ht="16" x14ac:dyDescent="0.2">
      <c r="B3776" s="11">
        <f t="shared" si="2663"/>
        <v>140</v>
      </c>
      <c r="C3776" s="12" t="str">
        <f t="shared" si="2663"/>
        <v>SCI RETAIL RENNES 1</v>
      </c>
      <c r="D3776" s="13" t="s">
        <v>1</v>
      </c>
      <c r="E3776" s="22">
        <v>85470</v>
      </c>
      <c r="F3776" s="15"/>
      <c r="G3776" s="15"/>
      <c r="H3776" s="15"/>
      <c r="I3776" s="15"/>
      <c r="J3776" s="15"/>
      <c r="L3776" s="20" t="s">
        <v>233</v>
      </c>
      <c r="M3776" s="72"/>
      <c r="N3776" s="72"/>
      <c r="O3776" s="21">
        <f>($E3789&gt;O$3)*($E3786&lt;O$2)*((O$3-O$2+1)/O$4)
+($E3789&gt;O$3)*($E3786&gt;=O$2)*($E3786&lt;=O$3)*((O$3-$E3786)/O$4)
+($E3789&gt;O$3)*($E3786&gt;O$3)*(0)
+($E3789&lt;=O$3)*($E3789&gt;=O$2)*($E3786&lt;O$2)*(($E3789-O$2)/O$4)
+($E3789&lt;=O$3)*($E3789&gt;=O$2)*($E3786&lt;=O$3)*($E3786&gt;=O$2)*(($E3789-$E3786)/O$4)
+($E3789&lt;O$2)*(0)</f>
        <v>0</v>
      </c>
      <c r="P3776" s="21">
        <f t="shared" ref="P3776:BD3776" si="2667">($E3789&gt;P$3)*($E3786&lt;P$2)*((P$3-P$2+1)/P$4)
+($E3789&gt;P$3)*($E3786&gt;=P$2)*($E3786&lt;=P$3)*((P$3-$E3786)/P$4)
+($E3789&gt;P$3)*($E3786&gt;P$3)*(0)
+($E3789&lt;=P$3)*($E3789&gt;=P$2)*($E3786&lt;P$2)*(($E3789-P$2)/P$4)
+($E3789&lt;=P$3)*($E3789&gt;=P$2)*($E3786&lt;=P$3)*($E3786&gt;=P$2)*(($E3789-$E3786)/P$4)
+($E3789&lt;P$2)*(0)</f>
        <v>0</v>
      </c>
      <c r="Q3776" s="21">
        <f t="shared" si="2667"/>
        <v>0</v>
      </c>
      <c r="R3776" s="21">
        <f t="shared" si="2667"/>
        <v>0</v>
      </c>
      <c r="S3776" s="21">
        <f t="shared" si="2667"/>
        <v>0</v>
      </c>
      <c r="T3776" s="21">
        <f t="shared" si="2667"/>
        <v>0</v>
      </c>
      <c r="U3776" s="21">
        <f t="shared" si="2667"/>
        <v>0</v>
      </c>
      <c r="V3776" s="21">
        <f t="shared" si="2667"/>
        <v>0</v>
      </c>
      <c r="W3776" s="21">
        <f t="shared" si="2667"/>
        <v>0</v>
      </c>
      <c r="X3776" s="21">
        <f t="shared" si="2667"/>
        <v>0</v>
      </c>
      <c r="Y3776" s="21">
        <f t="shared" si="2667"/>
        <v>0</v>
      </c>
      <c r="Z3776" s="21">
        <f t="shared" si="2667"/>
        <v>0</v>
      </c>
      <c r="AA3776" s="21">
        <f t="shared" si="2667"/>
        <v>0</v>
      </c>
      <c r="AB3776" s="21">
        <f t="shared" si="2667"/>
        <v>0</v>
      </c>
      <c r="AC3776" s="21">
        <f t="shared" si="2667"/>
        <v>0</v>
      </c>
      <c r="AD3776" s="21">
        <f t="shared" si="2667"/>
        <v>0</v>
      </c>
      <c r="AE3776" s="21">
        <f t="shared" si="2667"/>
        <v>0</v>
      </c>
      <c r="AF3776" s="21">
        <f t="shared" si="2667"/>
        <v>0</v>
      </c>
      <c r="AG3776" s="21">
        <f t="shared" si="2667"/>
        <v>0</v>
      </c>
      <c r="AH3776" s="21">
        <f t="shared" si="2667"/>
        <v>0</v>
      </c>
      <c r="AI3776" s="21">
        <f t="shared" si="2667"/>
        <v>0</v>
      </c>
      <c r="AJ3776" s="21">
        <f t="shared" si="2667"/>
        <v>0</v>
      </c>
      <c r="AK3776" s="21">
        <f t="shared" si="2667"/>
        <v>0</v>
      </c>
      <c r="AL3776" s="21">
        <f t="shared" si="2667"/>
        <v>0</v>
      </c>
      <c r="AM3776" s="21">
        <f t="shared" si="2667"/>
        <v>0</v>
      </c>
      <c r="AN3776" s="21">
        <f t="shared" si="2667"/>
        <v>0</v>
      </c>
      <c r="AO3776" s="21">
        <f t="shared" si="2667"/>
        <v>0</v>
      </c>
      <c r="AP3776" s="21">
        <f t="shared" si="2667"/>
        <v>0</v>
      </c>
      <c r="AQ3776" s="21">
        <f t="shared" si="2667"/>
        <v>0</v>
      </c>
      <c r="AR3776" s="21">
        <f t="shared" si="2667"/>
        <v>0</v>
      </c>
      <c r="AS3776" s="21">
        <f t="shared" si="2667"/>
        <v>0</v>
      </c>
      <c r="AT3776" s="21">
        <f t="shared" si="2667"/>
        <v>0</v>
      </c>
      <c r="AU3776" s="21">
        <f t="shared" si="2667"/>
        <v>0</v>
      </c>
      <c r="AV3776" s="21">
        <f t="shared" si="2667"/>
        <v>0</v>
      </c>
      <c r="AW3776" s="21">
        <f t="shared" si="2667"/>
        <v>0</v>
      </c>
      <c r="AX3776" s="21">
        <f t="shared" si="2667"/>
        <v>0</v>
      </c>
      <c r="AY3776" s="21">
        <f t="shared" si="2667"/>
        <v>0</v>
      </c>
      <c r="AZ3776" s="21">
        <f t="shared" si="2667"/>
        <v>0</v>
      </c>
      <c r="BA3776" s="21">
        <f t="shared" si="2667"/>
        <v>0</v>
      </c>
      <c r="BB3776" s="21">
        <f t="shared" si="2667"/>
        <v>0</v>
      </c>
      <c r="BC3776" s="21">
        <f t="shared" si="2667"/>
        <v>0</v>
      </c>
      <c r="BD3776" s="21">
        <f t="shared" si="2667"/>
        <v>0</v>
      </c>
    </row>
    <row r="3777" spans="1:56" ht="16" x14ac:dyDescent="0.2">
      <c r="B3777" s="11">
        <f t="shared" si="2663"/>
        <v>140</v>
      </c>
      <c r="C3777" s="12" t="str">
        <f t="shared" si="2663"/>
        <v>SCI RETAIL RENNES 1</v>
      </c>
      <c r="K3777" s="24"/>
      <c r="L3777" s="20" t="s">
        <v>234</v>
      </c>
      <c r="M3777" s="72"/>
      <c r="N3777" s="72"/>
      <c r="O3777" s="21">
        <f>($E3792&gt;0)*($E3789&lt;O$2)*(EDATE($E3789,$E3792)&gt;O$3)*((O$3-O$2+1)/O$4)
+($E3792&gt;0)*($E3789&lt;O$2)*(EDATE($E3789,$E3792)&gt;=O$2)*(EDATE($E3789,$E3792)&lt;=O$3)*((EDATE($E3789,$E3792)-O$2)/O$4)
+($E3792&gt;0)*($E3789&lt;O$2)*(EDATE($E3789,$E3792)&lt;O$2)*(0)
+($E3792&gt;0)*($E3789&gt;=O$2)*($E3789&lt;=O$3)*(EDATE($E3789,$E3792)&gt;=O$2)*(EDATE($E3789,$E3792)&lt;=O$3)*((EDATE($E3789,$E3792)-$E3789+1)/O$4)
+($E3792&gt;0)*($E3789&gt;=O$2)*($E3789&lt;=O$3)*(EDATE($E3789,$E3792)&gt;O$3)*((O$3-$E3789+1)/O$4)
+($E3792&gt;0)*($E3789&gt;O$3)*(0)</f>
        <v>0</v>
      </c>
      <c r="P3777" s="21">
        <f t="shared" ref="P3777:BD3777" si="2668">($E3792&gt;0)*($E3789&lt;P$2)*(EDATE($E3789,$E3792)&gt;P$3)*((P$3-P$2+1)/P$4)
+($E3792&gt;0)*($E3789&lt;P$2)*(EDATE($E3789,$E3792)&gt;=P$2)*(EDATE($E3789,$E3792)&lt;=P$3)*((EDATE($E3789,$E3792)-P$2)/P$4)
+($E3792&gt;0)*($E3789&lt;P$2)*(EDATE($E3789,$E3792)&lt;P$2)*(0)
+($E3792&gt;0)*($E3789&gt;=P$2)*($E3789&lt;=P$3)*(EDATE($E3789,$E3792)&gt;=P$2)*(EDATE($E3789,$E3792)&lt;=P$3)*((EDATE($E3789,$E3792)-$E3789+1)/P$4)
+($E3792&gt;0)*($E3789&gt;=P$2)*($E3789&lt;=P$3)*(EDATE($E3789,$E3792)&gt;P$3)*((P$3-$E3789+1)/P$4)
+($E3792&gt;0)*($E3789&gt;P$3)*(0)</f>
        <v>0</v>
      </c>
      <c r="Q3777" s="21">
        <f t="shared" si="2668"/>
        <v>0</v>
      </c>
      <c r="R3777" s="21">
        <f t="shared" si="2668"/>
        <v>0</v>
      </c>
      <c r="S3777" s="21">
        <f t="shared" si="2668"/>
        <v>0</v>
      </c>
      <c r="T3777" s="21">
        <f t="shared" si="2668"/>
        <v>0</v>
      </c>
      <c r="U3777" s="21">
        <f t="shared" si="2668"/>
        <v>0</v>
      </c>
      <c r="V3777" s="21">
        <f t="shared" si="2668"/>
        <v>0</v>
      </c>
      <c r="W3777" s="21">
        <f t="shared" si="2668"/>
        <v>0</v>
      </c>
      <c r="X3777" s="21">
        <f t="shared" si="2668"/>
        <v>0</v>
      </c>
      <c r="Y3777" s="21">
        <f t="shared" si="2668"/>
        <v>0</v>
      </c>
      <c r="Z3777" s="21">
        <f t="shared" si="2668"/>
        <v>0</v>
      </c>
      <c r="AA3777" s="21">
        <f t="shared" si="2668"/>
        <v>0</v>
      </c>
      <c r="AB3777" s="21">
        <f t="shared" si="2668"/>
        <v>0</v>
      </c>
      <c r="AC3777" s="21">
        <f t="shared" si="2668"/>
        <v>0</v>
      </c>
      <c r="AD3777" s="21">
        <f t="shared" si="2668"/>
        <v>0</v>
      </c>
      <c r="AE3777" s="21">
        <f t="shared" si="2668"/>
        <v>0</v>
      </c>
      <c r="AF3777" s="21">
        <f t="shared" si="2668"/>
        <v>0</v>
      </c>
      <c r="AG3777" s="21">
        <f t="shared" si="2668"/>
        <v>0</v>
      </c>
      <c r="AH3777" s="21">
        <f t="shared" si="2668"/>
        <v>0</v>
      </c>
      <c r="AI3777" s="21">
        <f t="shared" si="2668"/>
        <v>0</v>
      </c>
      <c r="AJ3777" s="21">
        <f t="shared" si="2668"/>
        <v>0</v>
      </c>
      <c r="AK3777" s="21">
        <f t="shared" si="2668"/>
        <v>0</v>
      </c>
      <c r="AL3777" s="21">
        <f t="shared" si="2668"/>
        <v>0</v>
      </c>
      <c r="AM3777" s="21">
        <f t="shared" si="2668"/>
        <v>0</v>
      </c>
      <c r="AN3777" s="21">
        <f t="shared" si="2668"/>
        <v>0</v>
      </c>
      <c r="AO3777" s="21">
        <f t="shared" si="2668"/>
        <v>0</v>
      </c>
      <c r="AP3777" s="21">
        <f t="shared" si="2668"/>
        <v>0</v>
      </c>
      <c r="AQ3777" s="21">
        <f t="shared" si="2668"/>
        <v>0</v>
      </c>
      <c r="AR3777" s="21">
        <f t="shared" si="2668"/>
        <v>0</v>
      </c>
      <c r="AS3777" s="21">
        <f t="shared" si="2668"/>
        <v>0</v>
      </c>
      <c r="AT3777" s="21">
        <f t="shared" si="2668"/>
        <v>0</v>
      </c>
      <c r="AU3777" s="21">
        <f t="shared" si="2668"/>
        <v>0</v>
      </c>
      <c r="AV3777" s="21">
        <f t="shared" si="2668"/>
        <v>0</v>
      </c>
      <c r="AW3777" s="21">
        <f t="shared" si="2668"/>
        <v>0</v>
      </c>
      <c r="AX3777" s="21">
        <f t="shared" si="2668"/>
        <v>0</v>
      </c>
      <c r="AY3777" s="21">
        <f t="shared" si="2668"/>
        <v>0</v>
      </c>
      <c r="AZ3777" s="21">
        <f t="shared" si="2668"/>
        <v>0</v>
      </c>
      <c r="BA3777" s="21">
        <f t="shared" si="2668"/>
        <v>0</v>
      </c>
      <c r="BB3777" s="21">
        <f t="shared" si="2668"/>
        <v>0</v>
      </c>
      <c r="BC3777" s="21">
        <f t="shared" si="2668"/>
        <v>0</v>
      </c>
      <c r="BD3777" s="21">
        <f t="shared" si="2668"/>
        <v>0</v>
      </c>
    </row>
    <row r="3778" spans="1:56" ht="16" x14ac:dyDescent="0.2">
      <c r="B3778" s="11">
        <f t="shared" si="2663"/>
        <v>140</v>
      </c>
      <c r="C3778" s="12" t="str">
        <f t="shared" si="2663"/>
        <v>SCI RETAIL RENNES 1</v>
      </c>
      <c r="D3778" s="25" t="s">
        <v>235</v>
      </c>
      <c r="E3778" s="26">
        <v>42087</v>
      </c>
      <c r="F3778" s="15"/>
      <c r="G3778" s="25" t="s">
        <v>236</v>
      </c>
      <c r="H3778" s="25" t="s">
        <v>237</v>
      </c>
      <c r="I3778" s="25" t="s">
        <v>238</v>
      </c>
      <c r="J3778" s="25" t="s">
        <v>239</v>
      </c>
      <c r="K3778" s="24"/>
      <c r="L3778" s="27" t="s">
        <v>240</v>
      </c>
      <c r="M3778" s="83"/>
      <c r="N3778" s="83"/>
      <c r="O3778" s="28">
        <f>($H3790&gt;0)*($J3790&lt;O$2)*0
+($H3790&gt;0)*($J3790&gt;=O$2)*($J3790&lt;=O$3)*(($J3790-O$2+1)/O$4)
+($H3790&gt;0)*($J3790&gt;O$3)*($I3790&gt;O$3)*0
+($H3790&gt;0)*($J3790&gt;O$3)*($I3790&lt;=O$3)*($I3790&gt;=O$2)*((O$3-$I3790+1)/O$4)
+($H3790&gt;0)*($J3790&gt;O$3)*($I3790&lt;O$2)*1
+($H3790&gt;0)*($I3790&gt;O$3)*0
+($H3791&gt;0)*($J3791&lt;O$2)*0
+($H3791&gt;0)*($J3791&gt;=O$2)*($J3791&lt;=O$3)*(($J3791-O$2+1)/O$4)
+($H3791&gt;0)*($J3791&gt;O$3)*($I3791&gt;O$3)*0
+($H3791&gt;0)*($J3791&gt;O$3)*($I3791&lt;=O$3)*($I3791&gt;=O$2)*((O$3-$I3791+1)/O$4)
+($H3791&gt;0)*($J3791&gt;O$3)*($I3791&lt;O$2)*1
+($H3791&gt;0)*($I3791&gt;O$3)*0
+($H3792&gt;0)*($J3792&lt;O$2)*0
+($H3792&gt;0)*($J3792&gt;=O$2)*($J3792&lt;=O$3)*(($J3792-O$2+1)/O$4)
+($H3792&gt;0)*($J3792&gt;O$3)*($I3792&gt;O$3)*0
+($H3792&gt;0)*($J3792&gt;O$3)*($I3792&lt;=O$3)*($I3792&gt;=O$2)*((O$3-$I3792+1)/O$4)
+($H3792&gt;0)*($J3792&gt;O$3)*($I3792&lt;O$2)*1
+($H3792&gt;0)*($I3792&gt;O$3)*0</f>
        <v>0</v>
      </c>
      <c r="P3778" s="28">
        <f t="shared" ref="P3778:BD3778" si="2669">($H3790&gt;0)*($J3790&lt;P$2)*0
+($H3790&gt;0)*($J3790&gt;=P$2)*($J3790&lt;=P$3)*(($J3790-P$2+1)/P$4)
+($H3790&gt;0)*($J3790&gt;P$3)*($I3790&gt;P$3)*0
+($H3790&gt;0)*($J3790&gt;P$3)*($I3790&lt;=P$3)*($I3790&gt;=P$2)*((P$3-$I3790+1)/P$4)
+($H3790&gt;0)*($J3790&gt;P$3)*($I3790&lt;P$2)*1
+($H3790&gt;0)*($I3790&gt;P$3)*0
+($H3791&gt;0)*($J3791&lt;P$2)*0
+($H3791&gt;0)*($J3791&gt;=P$2)*($J3791&lt;=P$3)*(($J3791-P$2+1)/P$4)
+($H3791&gt;0)*($J3791&gt;P$3)*($I3791&gt;P$3)*0
+($H3791&gt;0)*($J3791&gt;P$3)*($I3791&lt;=P$3)*($I3791&gt;=P$2)*((P$3-$I3791+1)/P$4)
+($H3791&gt;0)*($J3791&gt;P$3)*($I3791&lt;P$2)*1
+($H3791&gt;0)*($I3791&gt;P$3)*0
+($H3792&gt;0)*($J3792&lt;P$2)*0
+($H3792&gt;0)*($J3792&gt;=P$2)*($J3792&lt;=P$3)*(($J3792-P$2+1)/P$4)
+($H3792&gt;0)*($J3792&gt;P$3)*($I3792&gt;P$3)*0
+($H3792&gt;0)*($J3792&gt;P$3)*($I3792&lt;=P$3)*($I3792&gt;=P$2)*((P$3-$I3792+1)/P$4)
+($H3792&gt;0)*($J3792&gt;P$3)*($I3792&lt;P$2)*1
+($H3792&gt;0)*($I3792&gt;P$3)*0</f>
        <v>0</v>
      </c>
      <c r="Q3778" s="28">
        <f t="shared" si="2669"/>
        <v>0</v>
      </c>
      <c r="R3778" s="28">
        <f t="shared" si="2669"/>
        <v>0</v>
      </c>
      <c r="S3778" s="28">
        <f t="shared" si="2669"/>
        <v>0</v>
      </c>
      <c r="T3778" s="28">
        <f t="shared" si="2669"/>
        <v>0</v>
      </c>
      <c r="U3778" s="28">
        <f t="shared" si="2669"/>
        <v>0</v>
      </c>
      <c r="V3778" s="28">
        <f t="shared" si="2669"/>
        <v>0</v>
      </c>
      <c r="W3778" s="28">
        <f t="shared" si="2669"/>
        <v>0</v>
      </c>
      <c r="X3778" s="28">
        <f t="shared" si="2669"/>
        <v>0</v>
      </c>
      <c r="Y3778" s="28">
        <f t="shared" si="2669"/>
        <v>0</v>
      </c>
      <c r="Z3778" s="28">
        <f t="shared" si="2669"/>
        <v>0</v>
      </c>
      <c r="AA3778" s="28">
        <f t="shared" si="2669"/>
        <v>0</v>
      </c>
      <c r="AB3778" s="28">
        <f t="shared" si="2669"/>
        <v>0</v>
      </c>
      <c r="AC3778" s="28">
        <f t="shared" si="2669"/>
        <v>0</v>
      </c>
      <c r="AD3778" s="28">
        <f t="shared" si="2669"/>
        <v>0</v>
      </c>
      <c r="AE3778" s="28">
        <f t="shared" si="2669"/>
        <v>0</v>
      </c>
      <c r="AF3778" s="28">
        <f t="shared" si="2669"/>
        <v>0</v>
      </c>
      <c r="AG3778" s="28">
        <f t="shared" si="2669"/>
        <v>0</v>
      </c>
      <c r="AH3778" s="28">
        <f t="shared" si="2669"/>
        <v>0</v>
      </c>
      <c r="AI3778" s="28">
        <f t="shared" si="2669"/>
        <v>0</v>
      </c>
      <c r="AJ3778" s="28">
        <f t="shared" si="2669"/>
        <v>0</v>
      </c>
      <c r="AK3778" s="28">
        <f t="shared" si="2669"/>
        <v>0</v>
      </c>
      <c r="AL3778" s="28">
        <f t="shared" si="2669"/>
        <v>0</v>
      </c>
      <c r="AM3778" s="28">
        <f t="shared" si="2669"/>
        <v>0</v>
      </c>
      <c r="AN3778" s="28">
        <f t="shared" si="2669"/>
        <v>0</v>
      </c>
      <c r="AO3778" s="28">
        <f t="shared" si="2669"/>
        <v>0</v>
      </c>
      <c r="AP3778" s="28">
        <f t="shared" si="2669"/>
        <v>0</v>
      </c>
      <c r="AQ3778" s="28">
        <f t="shared" si="2669"/>
        <v>0</v>
      </c>
      <c r="AR3778" s="28">
        <f t="shared" si="2669"/>
        <v>0</v>
      </c>
      <c r="AS3778" s="28">
        <f t="shared" si="2669"/>
        <v>0</v>
      </c>
      <c r="AT3778" s="28">
        <f t="shared" si="2669"/>
        <v>0</v>
      </c>
      <c r="AU3778" s="28">
        <f t="shared" si="2669"/>
        <v>0</v>
      </c>
      <c r="AV3778" s="28">
        <f t="shared" si="2669"/>
        <v>0</v>
      </c>
      <c r="AW3778" s="28">
        <f t="shared" si="2669"/>
        <v>0</v>
      </c>
      <c r="AX3778" s="28">
        <f t="shared" si="2669"/>
        <v>0</v>
      </c>
      <c r="AY3778" s="28">
        <f t="shared" si="2669"/>
        <v>0</v>
      </c>
      <c r="AZ3778" s="28">
        <f t="shared" si="2669"/>
        <v>0</v>
      </c>
      <c r="BA3778" s="28">
        <f t="shared" si="2669"/>
        <v>0</v>
      </c>
      <c r="BB3778" s="28">
        <f t="shared" si="2669"/>
        <v>0</v>
      </c>
      <c r="BC3778" s="28">
        <f t="shared" si="2669"/>
        <v>0</v>
      </c>
      <c r="BD3778" s="28">
        <f t="shared" si="2669"/>
        <v>0</v>
      </c>
    </row>
    <row r="3779" spans="1:56" ht="16" x14ac:dyDescent="0.2">
      <c r="B3779" s="11">
        <f t="shared" si="2663"/>
        <v>140</v>
      </c>
      <c r="C3779" s="12" t="str">
        <f t="shared" si="2663"/>
        <v>SCI RETAIL RENNES 1</v>
      </c>
      <c r="D3779" s="25" t="s">
        <v>241</v>
      </c>
      <c r="E3779" s="29">
        <v>70040</v>
      </c>
      <c r="F3779" s="15"/>
      <c r="G3779" s="30" t="s">
        <v>10</v>
      </c>
      <c r="H3779" s="31">
        <v>0</v>
      </c>
      <c r="I3779" s="32">
        <v>0</v>
      </c>
      <c r="J3779" s="32">
        <v>0</v>
      </c>
      <c r="K3779" s="24"/>
      <c r="L3779" s="33" t="s">
        <v>242</v>
      </c>
      <c r="M3779" s="73"/>
      <c r="N3779" s="73"/>
      <c r="O3779" s="34">
        <f>($E3789&lt;=O$3)*($E3789&gt;O$2)*((O$3-$E3789+1)/O$4)
+($E3789&lt;=O$2)*((O$3-O$2+1)/O$4)
+($E3789&gt;O$3)*(0)</f>
        <v>0</v>
      </c>
      <c r="P3779" s="34">
        <f t="shared" ref="P3779:BD3779" si="2670">($E3789&lt;=P$3)*($E3789&gt;P$2)*((P$3-$E3789+1)/P$4)
+($E3789&lt;=P$2)*((P$3-P$2+1)/P$4)
+($E3789&gt;P$3)*(0)</f>
        <v>0</v>
      </c>
      <c r="Q3779" s="34">
        <f t="shared" si="2670"/>
        <v>0</v>
      </c>
      <c r="R3779" s="34">
        <f t="shared" si="2670"/>
        <v>0</v>
      </c>
      <c r="S3779" s="34">
        <f t="shared" si="2670"/>
        <v>0</v>
      </c>
      <c r="T3779" s="34">
        <f t="shared" si="2670"/>
        <v>0</v>
      </c>
      <c r="U3779" s="34">
        <f t="shared" si="2670"/>
        <v>9.8901098901098897E-2</v>
      </c>
      <c r="V3779" s="34">
        <f t="shared" si="2670"/>
        <v>1</v>
      </c>
      <c r="W3779" s="34">
        <f t="shared" si="2670"/>
        <v>1</v>
      </c>
      <c r="X3779" s="34">
        <f t="shared" si="2670"/>
        <v>1</v>
      </c>
      <c r="Y3779" s="34">
        <f t="shared" si="2670"/>
        <v>1</v>
      </c>
      <c r="Z3779" s="34">
        <f t="shared" si="2670"/>
        <v>1</v>
      </c>
      <c r="AA3779" s="34">
        <f t="shared" si="2670"/>
        <v>1</v>
      </c>
      <c r="AB3779" s="34">
        <f t="shared" si="2670"/>
        <v>1</v>
      </c>
      <c r="AC3779" s="34">
        <f t="shared" si="2670"/>
        <v>1</v>
      </c>
      <c r="AD3779" s="34">
        <f t="shared" si="2670"/>
        <v>1</v>
      </c>
      <c r="AE3779" s="34">
        <f t="shared" si="2670"/>
        <v>1</v>
      </c>
      <c r="AF3779" s="34">
        <f t="shared" si="2670"/>
        <v>1</v>
      </c>
      <c r="AG3779" s="34">
        <f t="shared" si="2670"/>
        <v>1</v>
      </c>
      <c r="AH3779" s="34">
        <f t="shared" si="2670"/>
        <v>1</v>
      </c>
      <c r="AI3779" s="34">
        <f t="shared" si="2670"/>
        <v>1</v>
      </c>
      <c r="AJ3779" s="34">
        <f t="shared" si="2670"/>
        <v>1</v>
      </c>
      <c r="AK3779" s="34">
        <f t="shared" si="2670"/>
        <v>1</v>
      </c>
      <c r="AL3779" s="34">
        <f t="shared" si="2670"/>
        <v>1</v>
      </c>
      <c r="AM3779" s="34">
        <f t="shared" si="2670"/>
        <v>1</v>
      </c>
      <c r="AN3779" s="34">
        <f t="shared" si="2670"/>
        <v>1</v>
      </c>
      <c r="AO3779" s="34">
        <f t="shared" si="2670"/>
        <v>1</v>
      </c>
      <c r="AP3779" s="34">
        <f t="shared" si="2670"/>
        <v>1</v>
      </c>
      <c r="AQ3779" s="34">
        <f t="shared" si="2670"/>
        <v>1</v>
      </c>
      <c r="AR3779" s="34">
        <f t="shared" si="2670"/>
        <v>1</v>
      </c>
      <c r="AS3779" s="34">
        <f t="shared" si="2670"/>
        <v>1</v>
      </c>
      <c r="AT3779" s="34">
        <f t="shared" si="2670"/>
        <v>1</v>
      </c>
      <c r="AU3779" s="34">
        <f t="shared" si="2670"/>
        <v>1</v>
      </c>
      <c r="AV3779" s="34">
        <f t="shared" si="2670"/>
        <v>1</v>
      </c>
      <c r="AW3779" s="34">
        <f t="shared" si="2670"/>
        <v>1</v>
      </c>
      <c r="AX3779" s="34">
        <f t="shared" si="2670"/>
        <v>1</v>
      </c>
      <c r="AY3779" s="34">
        <f t="shared" si="2670"/>
        <v>1</v>
      </c>
      <c r="AZ3779" s="34">
        <f t="shared" si="2670"/>
        <v>1</v>
      </c>
      <c r="BA3779" s="34">
        <f t="shared" si="2670"/>
        <v>1</v>
      </c>
      <c r="BB3779" s="34">
        <f t="shared" si="2670"/>
        <v>1</v>
      </c>
      <c r="BC3779" s="34">
        <f t="shared" si="2670"/>
        <v>1</v>
      </c>
      <c r="BD3779" s="34">
        <f t="shared" si="2670"/>
        <v>1</v>
      </c>
    </row>
    <row r="3780" spans="1:56" ht="16" x14ac:dyDescent="0.2">
      <c r="A3780" s="35"/>
      <c r="B3780" s="11">
        <f t="shared" si="2663"/>
        <v>140</v>
      </c>
      <c r="C3780" s="12" t="str">
        <f t="shared" si="2663"/>
        <v>SCI RETAIL RENNES 1</v>
      </c>
      <c r="D3780" s="25" t="s">
        <v>243</v>
      </c>
      <c r="E3780" s="29">
        <v>74766.586152853328</v>
      </c>
      <c r="F3780" s="15"/>
      <c r="G3780" s="30" t="s">
        <v>11</v>
      </c>
      <c r="H3780" s="31">
        <v>0</v>
      </c>
      <c r="I3780" s="32">
        <v>0</v>
      </c>
      <c r="J3780" s="32">
        <v>0</v>
      </c>
      <c r="K3780" s="35"/>
      <c r="M3780" s="84">
        <v>42087</v>
      </c>
      <c r="O3780" s="15"/>
      <c r="P3780" s="15"/>
      <c r="Q3780" s="15"/>
      <c r="R3780" s="15"/>
      <c r="S3780" s="15"/>
      <c r="T3780" s="15"/>
      <c r="U3780" s="15"/>
      <c r="V3780" s="15"/>
      <c r="W3780" s="15"/>
      <c r="X3780" s="15"/>
      <c r="Y3780" s="15"/>
      <c r="Z3780" s="15"/>
      <c r="AA3780" s="15"/>
      <c r="AB3780" s="15"/>
      <c r="AC3780" s="15"/>
      <c r="AD3780" s="15"/>
      <c r="AE3780" s="15"/>
      <c r="AF3780" s="15"/>
      <c r="AG3780" s="15"/>
      <c r="AH3780" s="15"/>
      <c r="AI3780" s="15"/>
      <c r="AJ3780" s="15"/>
      <c r="AK3780" s="15"/>
      <c r="AL3780" s="15"/>
      <c r="AM3780" s="15"/>
      <c r="AN3780" s="15"/>
      <c r="AO3780" s="15"/>
      <c r="AP3780" s="15"/>
      <c r="AQ3780" s="15"/>
      <c r="AR3780" s="15"/>
      <c r="AS3780" s="15"/>
      <c r="AT3780" s="15"/>
      <c r="AU3780" s="15"/>
      <c r="AV3780" s="15"/>
      <c r="AW3780" s="15"/>
      <c r="AX3780" s="15"/>
      <c r="AY3780" s="15"/>
      <c r="AZ3780" s="15"/>
      <c r="BA3780" s="15"/>
      <c r="BB3780" s="15"/>
      <c r="BC3780" s="15"/>
      <c r="BD3780" s="15"/>
    </row>
    <row r="3781" spans="1:56" ht="16" x14ac:dyDescent="0.2">
      <c r="B3781" s="11">
        <f t="shared" si="2663"/>
        <v>140</v>
      </c>
      <c r="C3781" s="12" t="str">
        <f t="shared" si="2663"/>
        <v>SCI RETAIL RENNES 1</v>
      </c>
      <c r="D3781" s="25" t="s">
        <v>244</v>
      </c>
      <c r="E3781" s="29">
        <v>74766.586152853328</v>
      </c>
      <c r="F3781" s="15"/>
      <c r="G3781" s="36" t="s">
        <v>12</v>
      </c>
      <c r="H3781" s="31">
        <v>0</v>
      </c>
      <c r="I3781" s="32">
        <v>0</v>
      </c>
      <c r="J3781" s="32">
        <v>0</v>
      </c>
      <c r="K3781" s="24"/>
      <c r="L3781" s="37" t="s">
        <v>245</v>
      </c>
      <c r="M3781" s="74">
        <v>1</v>
      </c>
      <c r="N3781" s="74">
        <v>1</v>
      </c>
      <c r="O3781" s="38">
        <v>1</v>
      </c>
      <c r="P3781" s="38">
        <v>1</v>
      </c>
      <c r="Q3781" s="38">
        <v>1.0008888888888889</v>
      </c>
      <c r="R3781" s="38">
        <v>1.01</v>
      </c>
      <c r="S3781" s="38">
        <v>1.01</v>
      </c>
      <c r="T3781" s="38">
        <v>1.01</v>
      </c>
      <c r="U3781" s="38">
        <v>1.010887912087912</v>
      </c>
      <c r="V3781" s="38">
        <v>1.0201</v>
      </c>
      <c r="W3781" s="38">
        <v>1.0201</v>
      </c>
      <c r="X3781" s="38">
        <v>1.0201</v>
      </c>
      <c r="Y3781" s="38">
        <v>1.0210067555555555</v>
      </c>
      <c r="Z3781" s="38">
        <v>1.0303009999999999</v>
      </c>
      <c r="AA3781" s="38">
        <v>1.0303009999999999</v>
      </c>
      <c r="AB3781" s="38">
        <v>1.0303009999999999</v>
      </c>
      <c r="AC3781" s="38">
        <v>1.0312168231111112</v>
      </c>
      <c r="AD3781" s="38">
        <v>1.04060401</v>
      </c>
      <c r="AE3781" s="38">
        <v>1.04060401</v>
      </c>
      <c r="AF3781" s="38">
        <v>1.04060401</v>
      </c>
      <c r="AG3781" s="38">
        <v>1.0415289913422223</v>
      </c>
      <c r="AH3781" s="38">
        <v>1.0510100500999999</v>
      </c>
      <c r="AI3781" s="38">
        <v>1.0510100500999999</v>
      </c>
      <c r="AJ3781" s="38">
        <v>1.0510100500999999</v>
      </c>
      <c r="AK3781" s="38">
        <v>1.0519340149792087</v>
      </c>
      <c r="AL3781" s="38">
        <v>1.0615201506009999</v>
      </c>
      <c r="AM3781" s="38">
        <v>1.0615201506009999</v>
      </c>
      <c r="AN3781" s="38">
        <v>1.0615201506009999</v>
      </c>
      <c r="AO3781" s="38">
        <v>1.0624637240682009</v>
      </c>
      <c r="AP3781" s="38">
        <v>1.0721353521070098</v>
      </c>
      <c r="AQ3781" s="38">
        <v>1.0721353521070098</v>
      </c>
      <c r="AR3781" s="38">
        <v>1.0721353521070098</v>
      </c>
      <c r="AS3781" s="38">
        <v>1.0730883613088829</v>
      </c>
      <c r="AT3781" s="38">
        <v>1.08285670562808</v>
      </c>
      <c r="AU3781" s="38">
        <v>1.08285670562808</v>
      </c>
      <c r="AV3781" s="38">
        <v>1.08285670562808</v>
      </c>
      <c r="AW3781" s="38">
        <v>1.0838192449219717</v>
      </c>
      <c r="AX3781" s="38">
        <v>1.0936852726843609</v>
      </c>
      <c r="AY3781" s="38">
        <v>1.0936852726843609</v>
      </c>
      <c r="AZ3781" s="38">
        <v>1.0936852726843609</v>
      </c>
      <c r="BA3781" s="38">
        <v>1.0946467542427647</v>
      </c>
      <c r="BB3781" s="38">
        <v>1.1046221254112045</v>
      </c>
      <c r="BC3781" s="38">
        <v>1.1046221254112045</v>
      </c>
      <c r="BD3781" s="38">
        <v>1.1046221254112045</v>
      </c>
    </row>
    <row r="3782" spans="1:56" ht="16" x14ac:dyDescent="0.2">
      <c r="B3782" s="11">
        <f t="shared" si="2663"/>
        <v>140</v>
      </c>
      <c r="C3782" s="12" t="str">
        <f t="shared" si="2663"/>
        <v>SCI RETAIL RENNES 1</v>
      </c>
      <c r="D3782" s="25" t="s">
        <v>25</v>
      </c>
      <c r="E3782" s="39" t="s">
        <v>30</v>
      </c>
      <c r="F3782" s="15"/>
      <c r="K3782" s="24"/>
      <c r="L3782" s="16" t="s">
        <v>246</v>
      </c>
      <c r="M3782" s="70"/>
      <c r="N3782" s="70"/>
      <c r="O3782" s="40">
        <f>O3775*$E3779/4+O3779*$E3790/4</f>
        <v>17510</v>
      </c>
      <c r="P3782" s="40">
        <f t="shared" ref="P3782:BD3782" si="2671">P3775*$E3779/4+P3779*$E3790/4</f>
        <v>17510</v>
      </c>
      <c r="Q3782" s="40">
        <f t="shared" si="2671"/>
        <v>17510</v>
      </c>
      <c r="R3782" s="40">
        <f t="shared" si="2671"/>
        <v>17510</v>
      </c>
      <c r="S3782" s="40">
        <f t="shared" si="2671"/>
        <v>17510</v>
      </c>
      <c r="T3782" s="40">
        <f t="shared" si="2671"/>
        <v>17510</v>
      </c>
      <c r="U3782" s="40">
        <f t="shared" si="2671"/>
        <v>18026.286587590628</v>
      </c>
      <c r="V3782" s="40">
        <f t="shared" si="2671"/>
        <v>20784.675496749696</v>
      </c>
      <c r="W3782" s="40">
        <f t="shared" si="2671"/>
        <v>20784.675496749696</v>
      </c>
      <c r="X3782" s="40">
        <f t="shared" si="2671"/>
        <v>20784.675496749696</v>
      </c>
      <c r="Y3782" s="40">
        <f t="shared" si="2671"/>
        <v>20784.675496749696</v>
      </c>
      <c r="Z3782" s="40">
        <f t="shared" si="2671"/>
        <v>20784.675496749696</v>
      </c>
      <c r="AA3782" s="40">
        <f t="shared" si="2671"/>
        <v>20784.675496749696</v>
      </c>
      <c r="AB3782" s="40">
        <f t="shared" si="2671"/>
        <v>20784.675496749696</v>
      </c>
      <c r="AC3782" s="40">
        <f t="shared" si="2671"/>
        <v>20784.675496749696</v>
      </c>
      <c r="AD3782" s="40">
        <f t="shared" si="2671"/>
        <v>20784.675496749696</v>
      </c>
      <c r="AE3782" s="40">
        <f t="shared" si="2671"/>
        <v>20784.675496749696</v>
      </c>
      <c r="AF3782" s="40">
        <f t="shared" si="2671"/>
        <v>20784.675496749696</v>
      </c>
      <c r="AG3782" s="40">
        <f t="shared" si="2671"/>
        <v>20784.675496749696</v>
      </c>
      <c r="AH3782" s="40">
        <f t="shared" si="2671"/>
        <v>20784.675496749696</v>
      </c>
      <c r="AI3782" s="40">
        <f t="shared" si="2671"/>
        <v>20784.675496749696</v>
      </c>
      <c r="AJ3782" s="40">
        <f t="shared" si="2671"/>
        <v>20784.675496749696</v>
      </c>
      <c r="AK3782" s="40">
        <f t="shared" si="2671"/>
        <v>20784.675496749696</v>
      </c>
      <c r="AL3782" s="40">
        <f t="shared" si="2671"/>
        <v>20784.675496749696</v>
      </c>
      <c r="AM3782" s="40">
        <f t="shared" si="2671"/>
        <v>20784.675496749696</v>
      </c>
      <c r="AN3782" s="40">
        <f t="shared" si="2671"/>
        <v>20784.675496749696</v>
      </c>
      <c r="AO3782" s="40">
        <f t="shared" si="2671"/>
        <v>20784.675496749696</v>
      </c>
      <c r="AP3782" s="40">
        <f t="shared" si="2671"/>
        <v>20784.675496749696</v>
      </c>
      <c r="AQ3782" s="40">
        <f t="shared" si="2671"/>
        <v>20784.675496749696</v>
      </c>
      <c r="AR3782" s="40">
        <f t="shared" si="2671"/>
        <v>20784.675496749696</v>
      </c>
      <c r="AS3782" s="40">
        <f t="shared" si="2671"/>
        <v>20784.675496749696</v>
      </c>
      <c r="AT3782" s="40">
        <f t="shared" si="2671"/>
        <v>20784.675496749696</v>
      </c>
      <c r="AU3782" s="40">
        <f t="shared" si="2671"/>
        <v>20784.675496749696</v>
      </c>
      <c r="AV3782" s="40">
        <f t="shared" si="2671"/>
        <v>20784.675496749696</v>
      </c>
      <c r="AW3782" s="40">
        <f t="shared" si="2671"/>
        <v>20784.675496749696</v>
      </c>
      <c r="AX3782" s="40">
        <f t="shared" si="2671"/>
        <v>20784.675496749696</v>
      </c>
      <c r="AY3782" s="40">
        <f t="shared" si="2671"/>
        <v>20784.675496749696</v>
      </c>
      <c r="AZ3782" s="40">
        <f t="shared" si="2671"/>
        <v>20784.675496749696</v>
      </c>
      <c r="BA3782" s="40">
        <f t="shared" si="2671"/>
        <v>20784.675496749696</v>
      </c>
      <c r="BB3782" s="40">
        <f t="shared" si="2671"/>
        <v>20784.675496749696</v>
      </c>
      <c r="BC3782" s="40">
        <f t="shared" si="2671"/>
        <v>20784.675496749696</v>
      </c>
      <c r="BD3782" s="40">
        <f t="shared" si="2671"/>
        <v>20784.675496749696</v>
      </c>
    </row>
    <row r="3783" spans="1:56" ht="16" x14ac:dyDescent="0.2">
      <c r="B3783" s="11">
        <f t="shared" si="2663"/>
        <v>140</v>
      </c>
      <c r="C3783" s="12" t="str">
        <f t="shared" si="2663"/>
        <v>SCI RETAIL RENNES 1</v>
      </c>
      <c r="D3783" s="25" t="s">
        <v>247</v>
      </c>
      <c r="E3783" s="39" t="s">
        <v>248</v>
      </c>
      <c r="F3783" s="15"/>
      <c r="G3783" s="25" t="s">
        <v>249</v>
      </c>
      <c r="H3783" s="26">
        <v>0</v>
      </c>
      <c r="I3783" s="25" t="s">
        <v>239</v>
      </c>
      <c r="J3783" s="26">
        <v>45374</v>
      </c>
      <c r="K3783" s="24"/>
      <c r="L3783" s="20" t="s">
        <v>250</v>
      </c>
      <c r="M3783" s="72"/>
      <c r="N3783" s="72"/>
      <c r="O3783" s="41">
        <f>IF($E3789&gt;=O$3,IF(O$3&lt;=($E3778+365),O3782,IFERROR(O3775*$E3780/4*O3781+
$E3790*O3779/4*IFERROR(O3781/$E3791,0),0)),IF(O$3&lt;=($E3789+365),O3775*$E3780/4*O3781+$E3790*O3779/4*IFERROR(O3781/$E3791,0),IFERROR($E3790*O3779/4*IFERROR(O3781/$E3791,0),0)))</f>
        <v>18691.646538213332</v>
      </c>
      <c r="P3783" s="41">
        <f t="shared" ref="P3783:BD3783" si="2672">IF($E3789&gt;=P$3,IF(P$3&lt;=($E3778+365),P3782,IFERROR(P3775*$E3780/4*P3781+
$E3790*P3779/4*IFERROR(P3781/$E3791,0),0)),IF(P$3&lt;=($E3789+365),P3775*$E3780/4*P3781+$E3790*P3779/4*IFERROR(P3781/$E3791,0),IFERROR($E3790*P3779/4*IFERROR(P3781/$E3791,0),0)))</f>
        <v>18691.646538213332</v>
      </c>
      <c r="Q3783" s="41">
        <f t="shared" si="2672"/>
        <v>18708.261335136191</v>
      </c>
      <c r="R3783" s="41">
        <f t="shared" si="2672"/>
        <v>18878.563003595464</v>
      </c>
      <c r="S3783" s="41">
        <f t="shared" si="2672"/>
        <v>18878.563003595464</v>
      </c>
      <c r="T3783" s="41">
        <f t="shared" si="2672"/>
        <v>18878.563003595464</v>
      </c>
      <c r="U3783" s="41">
        <f t="shared" si="2672"/>
        <v>19289.673862617848</v>
      </c>
      <c r="V3783" s="41">
        <f t="shared" si="2672"/>
        <v>20974.083496994564</v>
      </c>
      <c r="W3783" s="41">
        <f t="shared" si="2672"/>
        <v>20974.083496994564</v>
      </c>
      <c r="X3783" s="41">
        <f t="shared" si="2672"/>
        <v>20974.083496994564</v>
      </c>
      <c r="Y3783" s="41">
        <f t="shared" si="2672"/>
        <v>20992.727126769671</v>
      </c>
      <c r="Z3783" s="41">
        <f t="shared" si="2672"/>
        <v>21183.824331964508</v>
      </c>
      <c r="AA3783" s="41">
        <f t="shared" si="2672"/>
        <v>21183.824331964508</v>
      </c>
      <c r="AB3783" s="41">
        <f t="shared" si="2672"/>
        <v>21183.824331964508</v>
      </c>
      <c r="AC3783" s="41">
        <f t="shared" si="2672"/>
        <v>21202.654398037364</v>
      </c>
      <c r="AD3783" s="41">
        <f t="shared" si="2672"/>
        <v>21395.662575284154</v>
      </c>
      <c r="AE3783" s="41">
        <f t="shared" si="2672"/>
        <v>21395.662575284154</v>
      </c>
      <c r="AF3783" s="41">
        <f t="shared" si="2672"/>
        <v>21395.662575284154</v>
      </c>
      <c r="AG3783" s="41">
        <f t="shared" si="2672"/>
        <v>21414.680942017741</v>
      </c>
      <c r="AH3783" s="41">
        <f t="shared" si="2672"/>
        <v>21609.619201036996</v>
      </c>
      <c r="AI3783" s="41">
        <f t="shared" si="2672"/>
        <v>21609.619201036996</v>
      </c>
      <c r="AJ3783" s="41">
        <f t="shared" si="2672"/>
        <v>21609.619201036996</v>
      </c>
      <c r="AK3783" s="41">
        <f t="shared" si="2672"/>
        <v>21628.616668466475</v>
      </c>
      <c r="AL3783" s="41">
        <f t="shared" si="2672"/>
        <v>21825.715393047365</v>
      </c>
      <c r="AM3783" s="41">
        <f t="shared" si="2672"/>
        <v>21825.715393047365</v>
      </c>
      <c r="AN3783" s="41">
        <f t="shared" si="2672"/>
        <v>21825.715393047365</v>
      </c>
      <c r="AO3783" s="41">
        <f t="shared" si="2672"/>
        <v>21845.116028952296</v>
      </c>
      <c r="AP3783" s="41">
        <f t="shared" si="2672"/>
        <v>22043.972546977839</v>
      </c>
      <c r="AQ3783" s="41">
        <f t="shared" si="2672"/>
        <v>22043.972546977839</v>
      </c>
      <c r="AR3783" s="41">
        <f t="shared" si="2672"/>
        <v>22043.972546977839</v>
      </c>
      <c r="AS3783" s="41">
        <f t="shared" si="2672"/>
        <v>22063.567189241818</v>
      </c>
      <c r="AT3783" s="41">
        <f t="shared" si="2672"/>
        <v>22264.412272447618</v>
      </c>
      <c r="AU3783" s="41">
        <f t="shared" si="2672"/>
        <v>22264.412272447618</v>
      </c>
      <c r="AV3783" s="41">
        <f t="shared" si="2672"/>
        <v>22264.412272447618</v>
      </c>
      <c r="AW3783" s="41">
        <f t="shared" si="2672"/>
        <v>22284.202861134236</v>
      </c>
      <c r="AX3783" s="41">
        <f t="shared" si="2672"/>
        <v>22487.056395172094</v>
      </c>
      <c r="AY3783" s="41">
        <f t="shared" si="2672"/>
        <v>22487.056395172094</v>
      </c>
      <c r="AZ3783" s="41">
        <f t="shared" si="2672"/>
        <v>22487.056395172094</v>
      </c>
      <c r="BA3783" s="41">
        <f t="shared" si="2672"/>
        <v>22506.825235959059</v>
      </c>
      <c r="BB3783" s="41">
        <f t="shared" si="2672"/>
        <v>22711.926959123815</v>
      </c>
      <c r="BC3783" s="41">
        <f t="shared" si="2672"/>
        <v>22711.926959123815</v>
      </c>
      <c r="BD3783" s="41">
        <f t="shared" si="2672"/>
        <v>22711.926959123815</v>
      </c>
    </row>
    <row r="3784" spans="1:56" ht="16" x14ac:dyDescent="0.2">
      <c r="B3784" s="11">
        <f t="shared" si="2663"/>
        <v>140</v>
      </c>
      <c r="C3784" s="12" t="str">
        <f t="shared" si="2663"/>
        <v>SCI RETAIL RENNES 1</v>
      </c>
      <c r="D3784" s="25" t="s">
        <v>8</v>
      </c>
      <c r="E3784" s="42">
        <v>0</v>
      </c>
      <c r="F3784" s="15"/>
      <c r="I3784" s="15"/>
      <c r="J3784" s="24"/>
      <c r="K3784" s="24"/>
      <c r="L3784" s="20" t="s">
        <v>251</v>
      </c>
      <c r="M3784" s="72"/>
      <c r="N3784" s="72"/>
      <c r="O3784" s="41">
        <f>-$E3780/4*O3774
+(O3774&gt;0)*($J3779&gt;=O$2)*($J3779&lt;=O$3)*(($J3779-O$2+1)/O$4*$H3779/4)
+(O3774&gt;0)*($J3779&gt;O$3)*($I3779&lt;=O$3)*($I3779&gt;=O$2)*((O$3-$I3779+1)/O$4*$H3779/4)
+(O3774&gt;0)*($J3779&gt;O$3)*($I3779&lt;O$2)*$H3779/4
+(O3774&gt;0)*($J3780&gt;=O$2)*($J3780&lt;=O$3)*(($J3780-O$2+1)/O$4*$H3780/4)
+(O3774&gt;0)*($J3780&gt;O$3)*($I3780&lt;=O$3)*($I3780&gt;=O$2)*((O$3-$I3780+1)/O$4*$H3780/4)
+(O3774&gt;0)*($J3780&gt;O$3)*($I3780&lt;O$2)*$H3780/4
+(O3774&gt;0)*($J3781&gt;=O$2)*($J3781&lt;=O$3)*(($J3781-O$2+1)/O$4*$H3781/4)
+(O3774&gt;0)*($J3781&gt;O$3)*($I3781&lt;=O$3)*($I3781&gt;=O$2)*((O$3-$I3781+1)/O$4*$H3781/4)
+(O3774&gt;0)*($J3781&gt;O$3)*($I3781&lt;O$2)*$H3781/4
-$E3790/4*O3778
+(O3778&gt;0)*($J3790&gt;=O$2)*($J3790&lt;=O$3)*(($J3790-O$2+1)/O$4*$H3790/4)
+(O3778&gt;0)*($J3790&gt;O$3)*($I3790&lt;=O$3)*($I3790&gt;=O$2)*((O$3-$I3790+1)/O$4*$H3790/4)
+(O3778&gt;0)*($J3790&gt;O$3)*($I3790&lt;O$2)*$H3790/4
+(O3778&gt;0)*($J3791&gt;=O$2)*($J3791&lt;=O$3)*(($J3791-O$2+1)/O$4*$H3791/4)
+(O3778&gt;0)*($J3791&gt;O$3)*($I3791&lt;=O$3)*($I3791&gt;=O$2)*((O$3-$I3791+1)/O$4*$H3791/4)
+(O3778&gt;0)*($J3791&gt;O$3)*($I3791&lt;O$2)*$H3791/4
+(O3778&gt;0)*($J3792&gt;=O$2)*($J3792&lt;=O$3)*(($J3792-O$2+1)/O$4*$H3792/4)
+(O3778&gt;0)*($J3792&gt;O$3)*($I3792&lt;=O$3)*($I3792&gt;=O$2)*((O$3-$I3792+1)/O$4*$H3792/4)
+(O3778&gt;0)*($J3792&gt;O$3)*($I3792&lt;O$2)*$H3792/4</f>
        <v>0</v>
      </c>
      <c r="P3784" s="41">
        <f t="shared" ref="P3784:BD3784" si="2673">-$E3780/4*P3774
+(P3774&gt;0)*($J3779&gt;=P$2)*($J3779&lt;=P$3)*(($J3779-P$2+1)/P$4*$H3779/4)
+(P3774&gt;0)*($J3779&gt;P$3)*($I3779&lt;=P$3)*($I3779&gt;=P$2)*((P$3-$I3779+1)/P$4*$H3779/4)
+(P3774&gt;0)*($J3779&gt;P$3)*($I3779&lt;P$2)*$H3779/4
+(P3774&gt;0)*($J3780&gt;=P$2)*($J3780&lt;=P$3)*(($J3780-P$2+1)/P$4*$H3780/4)
+(P3774&gt;0)*($J3780&gt;P$3)*($I3780&lt;=P$3)*($I3780&gt;=P$2)*((P$3-$I3780+1)/P$4*$H3780/4)
+(P3774&gt;0)*($J3780&gt;P$3)*($I3780&lt;P$2)*$H3780/4
+(P3774&gt;0)*($J3781&gt;=P$2)*($J3781&lt;=P$3)*(($J3781-P$2+1)/P$4*$H3781/4)
+(P3774&gt;0)*($J3781&gt;P$3)*($I3781&lt;=P$3)*($I3781&gt;=P$2)*((P$3-$I3781+1)/P$4*$H3781/4)
+(P3774&gt;0)*($J3781&gt;P$3)*($I3781&lt;P$2)*$H3781/4
-$E3790/4*P3778
+(P3778&gt;0)*($J3790&gt;=P$2)*($J3790&lt;=P$3)*(($J3790-P$2+1)/P$4*$H3790/4)
+(P3778&gt;0)*($J3790&gt;P$3)*($I3790&lt;=P$3)*($I3790&gt;=P$2)*((P$3-$I3790+1)/P$4*$H3790/4)
+(P3778&gt;0)*($J3790&gt;P$3)*($I3790&lt;P$2)*$H3790/4
+(P3778&gt;0)*($J3791&gt;=P$2)*($J3791&lt;=P$3)*(($J3791-P$2+1)/P$4*$H3791/4)
+(P3778&gt;0)*($J3791&gt;P$3)*($I3791&lt;=P$3)*($I3791&gt;=P$2)*((P$3-$I3791+1)/P$4*$H3791/4)
+(P3778&gt;0)*($J3791&gt;P$3)*($I3791&lt;P$2)*$H3791/4
+(P3778&gt;0)*($J3792&gt;=P$2)*($J3792&lt;=P$3)*(($J3792-P$2+1)/P$4*$H3792/4)
+(P3778&gt;0)*($J3792&gt;P$3)*($I3792&lt;=P$3)*($I3792&gt;=P$2)*((P$3-$I3792+1)/P$4*$H3792/4)
+(P3778&gt;0)*($J3792&gt;P$3)*($I3792&lt;P$2)*$H3792/4</f>
        <v>0</v>
      </c>
      <c r="Q3784" s="41">
        <f t="shared" si="2673"/>
        <v>0</v>
      </c>
      <c r="R3784" s="41">
        <f t="shared" si="2673"/>
        <v>0</v>
      </c>
      <c r="S3784" s="41">
        <f t="shared" si="2673"/>
        <v>0</v>
      </c>
      <c r="T3784" s="41">
        <f t="shared" si="2673"/>
        <v>0</v>
      </c>
      <c r="U3784" s="41">
        <f t="shared" si="2673"/>
        <v>0</v>
      </c>
      <c r="V3784" s="41">
        <f t="shared" si="2673"/>
        <v>0</v>
      </c>
      <c r="W3784" s="41">
        <f t="shared" si="2673"/>
        <v>0</v>
      </c>
      <c r="X3784" s="41">
        <f t="shared" si="2673"/>
        <v>0</v>
      </c>
      <c r="Y3784" s="41">
        <f t="shared" si="2673"/>
        <v>0</v>
      </c>
      <c r="Z3784" s="41">
        <f t="shared" si="2673"/>
        <v>0</v>
      </c>
      <c r="AA3784" s="41">
        <f t="shared" si="2673"/>
        <v>0</v>
      </c>
      <c r="AB3784" s="41">
        <f t="shared" si="2673"/>
        <v>0</v>
      </c>
      <c r="AC3784" s="41">
        <f t="shared" si="2673"/>
        <v>0</v>
      </c>
      <c r="AD3784" s="41">
        <f t="shared" si="2673"/>
        <v>0</v>
      </c>
      <c r="AE3784" s="41">
        <f t="shared" si="2673"/>
        <v>0</v>
      </c>
      <c r="AF3784" s="41">
        <f t="shared" si="2673"/>
        <v>0</v>
      </c>
      <c r="AG3784" s="41">
        <f t="shared" si="2673"/>
        <v>0</v>
      </c>
      <c r="AH3784" s="41">
        <f t="shared" si="2673"/>
        <v>0</v>
      </c>
      <c r="AI3784" s="41">
        <f t="shared" si="2673"/>
        <v>0</v>
      </c>
      <c r="AJ3784" s="41">
        <f t="shared" si="2673"/>
        <v>0</v>
      </c>
      <c r="AK3784" s="41">
        <f t="shared" si="2673"/>
        <v>0</v>
      </c>
      <c r="AL3784" s="41">
        <f t="shared" si="2673"/>
        <v>0</v>
      </c>
      <c r="AM3784" s="41">
        <f t="shared" si="2673"/>
        <v>0</v>
      </c>
      <c r="AN3784" s="41">
        <f t="shared" si="2673"/>
        <v>0</v>
      </c>
      <c r="AO3784" s="41">
        <f t="shared" si="2673"/>
        <v>0</v>
      </c>
      <c r="AP3784" s="41">
        <f t="shared" si="2673"/>
        <v>0</v>
      </c>
      <c r="AQ3784" s="41">
        <f t="shared" si="2673"/>
        <v>0</v>
      </c>
      <c r="AR3784" s="41">
        <f t="shared" si="2673"/>
        <v>0</v>
      </c>
      <c r="AS3784" s="41">
        <f t="shared" si="2673"/>
        <v>0</v>
      </c>
      <c r="AT3784" s="41">
        <f t="shared" si="2673"/>
        <v>0</v>
      </c>
      <c r="AU3784" s="41">
        <f t="shared" si="2673"/>
        <v>0</v>
      </c>
      <c r="AV3784" s="41">
        <f t="shared" si="2673"/>
        <v>0</v>
      </c>
      <c r="AW3784" s="41">
        <f t="shared" si="2673"/>
        <v>0</v>
      </c>
      <c r="AX3784" s="41">
        <f t="shared" si="2673"/>
        <v>0</v>
      </c>
      <c r="AY3784" s="41">
        <f t="shared" si="2673"/>
        <v>0</v>
      </c>
      <c r="AZ3784" s="41">
        <f t="shared" si="2673"/>
        <v>0</v>
      </c>
      <c r="BA3784" s="41">
        <f t="shared" si="2673"/>
        <v>0</v>
      </c>
      <c r="BB3784" s="41">
        <f t="shared" si="2673"/>
        <v>0</v>
      </c>
      <c r="BC3784" s="41">
        <f t="shared" si="2673"/>
        <v>0</v>
      </c>
      <c r="BD3784" s="41">
        <f t="shared" si="2673"/>
        <v>0</v>
      </c>
    </row>
    <row r="3785" spans="1:56" ht="16" x14ac:dyDescent="0.2">
      <c r="B3785" s="11">
        <f t="shared" si="2663"/>
        <v>140</v>
      </c>
      <c r="C3785" s="12" t="str">
        <f t="shared" si="2663"/>
        <v>SCI RETAIL RENNES 1</v>
      </c>
      <c r="D3785" s="43" t="s">
        <v>252</v>
      </c>
      <c r="E3785" s="42" t="s">
        <v>288</v>
      </c>
      <c r="F3785" s="44"/>
      <c r="G3785" s="43" t="s">
        <v>253</v>
      </c>
      <c r="H3785" s="39">
        <v>0</v>
      </c>
      <c r="I3785" s="43" t="s">
        <v>254</v>
      </c>
      <c r="J3785" s="32">
        <v>0</v>
      </c>
      <c r="K3785" s="24"/>
      <c r="L3785" s="20" t="s">
        <v>255</v>
      </c>
      <c r="M3785" s="72"/>
      <c r="N3785" s="72"/>
      <c r="O3785" s="41">
        <v>0</v>
      </c>
      <c r="P3785" s="41">
        <v>0</v>
      </c>
      <c r="Q3785" s="41">
        <v>0</v>
      </c>
      <c r="R3785" s="41">
        <v>0</v>
      </c>
      <c r="S3785" s="41">
        <v>0</v>
      </c>
      <c r="T3785" s="41">
        <v>0</v>
      </c>
      <c r="U3785" s="41">
        <v>0</v>
      </c>
      <c r="V3785" s="41">
        <v>0</v>
      </c>
      <c r="W3785" s="41">
        <v>0</v>
      </c>
      <c r="X3785" s="41">
        <v>0</v>
      </c>
      <c r="Y3785" s="41">
        <v>0</v>
      </c>
      <c r="Z3785" s="41">
        <v>0</v>
      </c>
      <c r="AA3785" s="41">
        <v>0</v>
      </c>
      <c r="AB3785" s="41">
        <v>0</v>
      </c>
      <c r="AC3785" s="41">
        <v>0</v>
      </c>
      <c r="AD3785" s="41">
        <v>0</v>
      </c>
      <c r="AE3785" s="41">
        <v>0</v>
      </c>
      <c r="AF3785" s="41">
        <v>0</v>
      </c>
      <c r="AG3785" s="41">
        <v>0</v>
      </c>
      <c r="AH3785" s="41">
        <v>0</v>
      </c>
      <c r="AI3785" s="41">
        <v>0</v>
      </c>
      <c r="AJ3785" s="41">
        <v>0</v>
      </c>
      <c r="AK3785" s="41">
        <v>0</v>
      </c>
      <c r="AL3785" s="41">
        <v>0</v>
      </c>
      <c r="AM3785" s="41">
        <v>0</v>
      </c>
      <c r="AN3785" s="41">
        <v>0</v>
      </c>
      <c r="AO3785" s="41">
        <v>0</v>
      </c>
      <c r="AP3785" s="41">
        <v>0</v>
      </c>
      <c r="AQ3785" s="41">
        <v>0</v>
      </c>
      <c r="AR3785" s="41">
        <v>0</v>
      </c>
      <c r="AS3785" s="41">
        <v>0</v>
      </c>
      <c r="AT3785" s="41">
        <v>0</v>
      </c>
      <c r="AU3785" s="41">
        <v>0</v>
      </c>
      <c r="AV3785" s="41">
        <v>0</v>
      </c>
      <c r="AW3785" s="41">
        <v>0</v>
      </c>
      <c r="AX3785" s="41">
        <v>0</v>
      </c>
      <c r="AY3785" s="41">
        <v>0</v>
      </c>
      <c r="AZ3785" s="41">
        <v>0</v>
      </c>
      <c r="BA3785" s="41">
        <v>0</v>
      </c>
      <c r="BB3785" s="41">
        <v>0</v>
      </c>
      <c r="BC3785" s="41">
        <v>0</v>
      </c>
      <c r="BD3785" s="41">
        <v>0</v>
      </c>
    </row>
    <row r="3786" spans="1:56" ht="16" x14ac:dyDescent="0.2">
      <c r="B3786" s="11">
        <f t="shared" si="2663"/>
        <v>140</v>
      </c>
      <c r="C3786" s="12" t="str">
        <f t="shared" si="2663"/>
        <v>SCI RETAIL RENNES 1</v>
      </c>
      <c r="D3786" s="43" t="s">
        <v>256</v>
      </c>
      <c r="E3786" s="32">
        <v>45374</v>
      </c>
      <c r="G3786" s="43" t="s">
        <v>257</v>
      </c>
      <c r="H3786" s="42">
        <v>0</v>
      </c>
      <c r="I3786" s="43" t="s">
        <v>258</v>
      </c>
      <c r="J3786" s="29">
        <v>0</v>
      </c>
      <c r="K3786" s="23"/>
      <c r="L3786" s="33" t="s">
        <v>259</v>
      </c>
      <c r="M3786" s="73"/>
      <c r="N3786" s="73"/>
      <c r="O3786" s="45">
        <f>-(O3783+O3784)*IFERROR((O3773+O3777)/(O3775+O3779),0)</f>
        <v>0</v>
      </c>
      <c r="P3786" s="45">
        <f t="shared" ref="P3786:BD3786" si="2674">-(P3783+P3784)*IFERROR((P3773+P3777)/(P3775+P3779),0)</f>
        <v>0</v>
      </c>
      <c r="Q3786" s="45">
        <f t="shared" si="2674"/>
        <v>0</v>
      </c>
      <c r="R3786" s="45">
        <f t="shared" si="2674"/>
        <v>0</v>
      </c>
      <c r="S3786" s="45">
        <f t="shared" si="2674"/>
        <v>0</v>
      </c>
      <c r="T3786" s="45">
        <f t="shared" si="2674"/>
        <v>0</v>
      </c>
      <c r="U3786" s="45">
        <f t="shared" si="2674"/>
        <v>0</v>
      </c>
      <c r="V3786" s="45">
        <f t="shared" si="2674"/>
        <v>0</v>
      </c>
      <c r="W3786" s="45">
        <f t="shared" si="2674"/>
        <v>0</v>
      </c>
      <c r="X3786" s="45">
        <f t="shared" si="2674"/>
        <v>0</v>
      </c>
      <c r="Y3786" s="45">
        <f t="shared" si="2674"/>
        <v>0</v>
      </c>
      <c r="Z3786" s="45">
        <f t="shared" si="2674"/>
        <v>0</v>
      </c>
      <c r="AA3786" s="45">
        <f t="shared" si="2674"/>
        <v>0</v>
      </c>
      <c r="AB3786" s="45">
        <f t="shared" si="2674"/>
        <v>0</v>
      </c>
      <c r="AC3786" s="45">
        <f t="shared" si="2674"/>
        <v>0</v>
      </c>
      <c r="AD3786" s="45">
        <f t="shared" si="2674"/>
        <v>0</v>
      </c>
      <c r="AE3786" s="45">
        <f t="shared" si="2674"/>
        <v>0</v>
      </c>
      <c r="AF3786" s="45">
        <f t="shared" si="2674"/>
        <v>0</v>
      </c>
      <c r="AG3786" s="45">
        <f t="shared" si="2674"/>
        <v>0</v>
      </c>
      <c r="AH3786" s="45">
        <f t="shared" si="2674"/>
        <v>0</v>
      </c>
      <c r="AI3786" s="45">
        <f t="shared" si="2674"/>
        <v>0</v>
      </c>
      <c r="AJ3786" s="45">
        <f t="shared" si="2674"/>
        <v>0</v>
      </c>
      <c r="AK3786" s="45">
        <f t="shared" si="2674"/>
        <v>0</v>
      </c>
      <c r="AL3786" s="45">
        <f t="shared" si="2674"/>
        <v>0</v>
      </c>
      <c r="AM3786" s="45">
        <f t="shared" si="2674"/>
        <v>0</v>
      </c>
      <c r="AN3786" s="45">
        <f t="shared" si="2674"/>
        <v>0</v>
      </c>
      <c r="AO3786" s="45">
        <f t="shared" si="2674"/>
        <v>0</v>
      </c>
      <c r="AP3786" s="45">
        <f t="shared" si="2674"/>
        <v>0</v>
      </c>
      <c r="AQ3786" s="45">
        <f t="shared" si="2674"/>
        <v>0</v>
      </c>
      <c r="AR3786" s="45">
        <f t="shared" si="2674"/>
        <v>0</v>
      </c>
      <c r="AS3786" s="45">
        <f t="shared" si="2674"/>
        <v>0</v>
      </c>
      <c r="AT3786" s="45">
        <f t="shared" si="2674"/>
        <v>0</v>
      </c>
      <c r="AU3786" s="45">
        <f t="shared" si="2674"/>
        <v>0</v>
      </c>
      <c r="AV3786" s="45">
        <f t="shared" si="2674"/>
        <v>0</v>
      </c>
      <c r="AW3786" s="45">
        <f t="shared" si="2674"/>
        <v>0</v>
      </c>
      <c r="AX3786" s="45">
        <f t="shared" si="2674"/>
        <v>0</v>
      </c>
      <c r="AY3786" s="45">
        <f t="shared" si="2674"/>
        <v>0</v>
      </c>
      <c r="AZ3786" s="45">
        <f t="shared" si="2674"/>
        <v>0</v>
      </c>
      <c r="BA3786" s="45">
        <f t="shared" si="2674"/>
        <v>0</v>
      </c>
      <c r="BB3786" s="45">
        <f t="shared" si="2674"/>
        <v>0</v>
      </c>
      <c r="BC3786" s="45">
        <f t="shared" si="2674"/>
        <v>0</v>
      </c>
      <c r="BD3786" s="45">
        <f t="shared" si="2674"/>
        <v>0</v>
      </c>
    </row>
    <row r="3787" spans="1:56" ht="16" x14ac:dyDescent="0.2">
      <c r="B3787" s="11">
        <f t="shared" si="2663"/>
        <v>140</v>
      </c>
      <c r="C3787" s="12" t="str">
        <f t="shared" si="2663"/>
        <v>SCI RETAIL RENNES 1</v>
      </c>
      <c r="K3787" s="24"/>
      <c r="O3787" s="15"/>
      <c r="P3787" s="15"/>
      <c r="Q3787" s="15"/>
      <c r="R3787" s="15"/>
      <c r="S3787" s="15"/>
      <c r="T3787" s="15"/>
      <c r="U3787" s="15"/>
      <c r="V3787" s="15"/>
      <c r="W3787" s="15"/>
      <c r="X3787" s="15"/>
      <c r="Y3787" s="15"/>
      <c r="Z3787" s="15"/>
      <c r="AA3787" s="15"/>
      <c r="AB3787" s="15"/>
      <c r="AC3787" s="15"/>
      <c r="AD3787" s="15"/>
      <c r="AE3787" s="15"/>
      <c r="AF3787" s="15"/>
      <c r="AG3787" s="15"/>
      <c r="AH3787" s="15"/>
      <c r="AI3787" s="15"/>
      <c r="AJ3787" s="15"/>
      <c r="AK3787" s="15"/>
      <c r="AL3787" s="15"/>
      <c r="AM3787" s="15"/>
      <c r="AN3787" s="15"/>
      <c r="AO3787" s="15"/>
      <c r="AP3787" s="15"/>
      <c r="AQ3787" s="15"/>
      <c r="AR3787" s="15"/>
      <c r="AS3787" s="15"/>
      <c r="AT3787" s="15"/>
      <c r="AU3787" s="15"/>
      <c r="AV3787" s="15"/>
      <c r="AW3787" s="15"/>
      <c r="AX3787" s="15"/>
      <c r="AY3787" s="15"/>
      <c r="AZ3787" s="15"/>
      <c r="BA3787" s="15"/>
      <c r="BB3787" s="15"/>
      <c r="BC3787" s="15"/>
      <c r="BD3787" s="15"/>
    </row>
    <row r="3788" spans="1:56" ht="16" x14ac:dyDescent="0.2">
      <c r="B3788" s="11">
        <f t="shared" si="2663"/>
        <v>140</v>
      </c>
      <c r="C3788" s="12" t="str">
        <f t="shared" si="2663"/>
        <v>SCI RETAIL RENNES 1</v>
      </c>
      <c r="G3788" s="46" t="s">
        <v>229</v>
      </c>
      <c r="H3788" s="104" t="s">
        <v>74</v>
      </c>
      <c r="I3788" s="105"/>
      <c r="J3788" s="106"/>
      <c r="K3788" s="23"/>
      <c r="L3788" s="47" t="s">
        <v>4</v>
      </c>
      <c r="M3788" s="81"/>
      <c r="N3788" s="81"/>
      <c r="O3788" s="48">
        <f>SUM(O3783:O3786)</f>
        <v>18691.646538213332</v>
      </c>
      <c r="P3788" s="48">
        <f t="shared" ref="P3788:BD3788" si="2675">SUM(P3783:P3786)</f>
        <v>18691.646538213332</v>
      </c>
      <c r="Q3788" s="48">
        <f t="shared" si="2675"/>
        <v>18708.261335136191</v>
      </c>
      <c r="R3788" s="48">
        <f t="shared" si="2675"/>
        <v>18878.563003595464</v>
      </c>
      <c r="S3788" s="48">
        <f t="shared" si="2675"/>
        <v>18878.563003595464</v>
      </c>
      <c r="T3788" s="48">
        <f t="shared" si="2675"/>
        <v>18878.563003595464</v>
      </c>
      <c r="U3788" s="48">
        <f t="shared" si="2675"/>
        <v>19289.673862617848</v>
      </c>
      <c r="V3788" s="48">
        <f t="shared" si="2675"/>
        <v>20974.083496994564</v>
      </c>
      <c r="W3788" s="48">
        <f t="shared" si="2675"/>
        <v>20974.083496994564</v>
      </c>
      <c r="X3788" s="48">
        <f t="shared" si="2675"/>
        <v>20974.083496994564</v>
      </c>
      <c r="Y3788" s="48">
        <f t="shared" si="2675"/>
        <v>20992.727126769671</v>
      </c>
      <c r="Z3788" s="48">
        <f t="shared" si="2675"/>
        <v>21183.824331964508</v>
      </c>
      <c r="AA3788" s="48">
        <f t="shared" si="2675"/>
        <v>21183.824331964508</v>
      </c>
      <c r="AB3788" s="48">
        <f t="shared" si="2675"/>
        <v>21183.824331964508</v>
      </c>
      <c r="AC3788" s="48">
        <f t="shared" si="2675"/>
        <v>21202.654398037364</v>
      </c>
      <c r="AD3788" s="48">
        <f t="shared" si="2675"/>
        <v>21395.662575284154</v>
      </c>
      <c r="AE3788" s="48">
        <f t="shared" si="2675"/>
        <v>21395.662575284154</v>
      </c>
      <c r="AF3788" s="48">
        <f t="shared" si="2675"/>
        <v>21395.662575284154</v>
      </c>
      <c r="AG3788" s="48">
        <f t="shared" si="2675"/>
        <v>21414.680942017741</v>
      </c>
      <c r="AH3788" s="48">
        <f t="shared" si="2675"/>
        <v>21609.619201036996</v>
      </c>
      <c r="AI3788" s="48">
        <f t="shared" si="2675"/>
        <v>21609.619201036996</v>
      </c>
      <c r="AJ3788" s="48">
        <f t="shared" si="2675"/>
        <v>21609.619201036996</v>
      </c>
      <c r="AK3788" s="48">
        <f t="shared" si="2675"/>
        <v>21628.616668466475</v>
      </c>
      <c r="AL3788" s="48">
        <f t="shared" si="2675"/>
        <v>21825.715393047365</v>
      </c>
      <c r="AM3788" s="48">
        <f t="shared" si="2675"/>
        <v>21825.715393047365</v>
      </c>
      <c r="AN3788" s="48">
        <f t="shared" si="2675"/>
        <v>21825.715393047365</v>
      </c>
      <c r="AO3788" s="48">
        <f t="shared" si="2675"/>
        <v>21845.116028952296</v>
      </c>
      <c r="AP3788" s="48">
        <f t="shared" si="2675"/>
        <v>22043.972546977839</v>
      </c>
      <c r="AQ3788" s="48">
        <f t="shared" si="2675"/>
        <v>22043.972546977839</v>
      </c>
      <c r="AR3788" s="48">
        <f t="shared" si="2675"/>
        <v>22043.972546977839</v>
      </c>
      <c r="AS3788" s="48">
        <f t="shared" si="2675"/>
        <v>22063.567189241818</v>
      </c>
      <c r="AT3788" s="48">
        <f t="shared" si="2675"/>
        <v>22264.412272447618</v>
      </c>
      <c r="AU3788" s="48">
        <f t="shared" si="2675"/>
        <v>22264.412272447618</v>
      </c>
      <c r="AV3788" s="48">
        <f t="shared" si="2675"/>
        <v>22264.412272447618</v>
      </c>
      <c r="AW3788" s="48">
        <f t="shared" si="2675"/>
        <v>22284.202861134236</v>
      </c>
      <c r="AX3788" s="48">
        <f t="shared" si="2675"/>
        <v>22487.056395172094</v>
      </c>
      <c r="AY3788" s="48">
        <f t="shared" si="2675"/>
        <v>22487.056395172094</v>
      </c>
      <c r="AZ3788" s="48">
        <f t="shared" si="2675"/>
        <v>22487.056395172094</v>
      </c>
      <c r="BA3788" s="48">
        <f t="shared" si="2675"/>
        <v>22506.825235959059</v>
      </c>
      <c r="BB3788" s="48">
        <f t="shared" si="2675"/>
        <v>22711.926959123815</v>
      </c>
      <c r="BC3788" s="48">
        <f t="shared" si="2675"/>
        <v>22711.926959123815</v>
      </c>
      <c r="BD3788" s="48">
        <f t="shared" si="2675"/>
        <v>22711.926959123815</v>
      </c>
    </row>
    <row r="3789" spans="1:56" ht="16" x14ac:dyDescent="0.2">
      <c r="B3789" s="11">
        <f t="shared" ref="B3789:C3794" si="2676">B3788</f>
        <v>140</v>
      </c>
      <c r="C3789" s="12" t="str">
        <f t="shared" si="2676"/>
        <v>SCI RETAIL RENNES 1</v>
      </c>
      <c r="D3789" s="46" t="s">
        <v>260</v>
      </c>
      <c r="E3789" s="32">
        <v>45374</v>
      </c>
      <c r="F3789" s="15"/>
      <c r="G3789" s="46" t="s">
        <v>261</v>
      </c>
      <c r="H3789" s="46" t="s">
        <v>237</v>
      </c>
      <c r="I3789" s="46" t="s">
        <v>238</v>
      </c>
      <c r="J3789" s="46" t="s">
        <v>239</v>
      </c>
      <c r="K3789" s="23"/>
      <c r="O3789" s="15"/>
      <c r="P3789" s="15"/>
      <c r="Q3789" s="15"/>
      <c r="R3789" s="15"/>
      <c r="S3789" s="15"/>
      <c r="T3789" s="15"/>
      <c r="U3789" s="15"/>
      <c r="V3789" s="15"/>
      <c r="W3789" s="15"/>
      <c r="X3789" s="15"/>
      <c r="Y3789" s="15"/>
      <c r="Z3789" s="15"/>
      <c r="AA3789" s="15"/>
      <c r="AB3789" s="15"/>
      <c r="AC3789" s="15"/>
      <c r="AD3789" s="15"/>
      <c r="AE3789" s="15"/>
      <c r="AF3789" s="15"/>
      <c r="AG3789" s="15"/>
      <c r="AH3789" s="15"/>
      <c r="AI3789" s="15"/>
      <c r="AJ3789" s="15"/>
      <c r="AK3789" s="15"/>
      <c r="AL3789" s="15"/>
      <c r="AM3789" s="15"/>
      <c r="AN3789" s="15"/>
      <c r="AO3789" s="15"/>
      <c r="AP3789" s="15"/>
      <c r="AQ3789" s="15"/>
      <c r="AR3789" s="15"/>
      <c r="AS3789" s="15"/>
      <c r="AT3789" s="15"/>
      <c r="AU3789" s="15"/>
      <c r="AV3789" s="15"/>
      <c r="AW3789" s="15"/>
      <c r="AX3789" s="15"/>
      <c r="AY3789" s="15"/>
      <c r="AZ3789" s="15"/>
      <c r="BA3789" s="15"/>
      <c r="BB3789" s="15"/>
      <c r="BC3789" s="15"/>
      <c r="BD3789" s="15"/>
    </row>
    <row r="3790" spans="1:56" ht="16" x14ac:dyDescent="0.2">
      <c r="B3790" s="11">
        <f t="shared" si="2676"/>
        <v>140</v>
      </c>
      <c r="C3790" s="12" t="str">
        <f t="shared" si="2676"/>
        <v>SCI RETAIL RENNES 1</v>
      </c>
      <c r="D3790" s="46" t="s">
        <v>262</v>
      </c>
      <c r="E3790" s="31">
        <v>83138.701986998785</v>
      </c>
      <c r="F3790" s="15"/>
      <c r="G3790" s="49" t="s">
        <v>263</v>
      </c>
      <c r="H3790" s="31">
        <v>0</v>
      </c>
      <c r="I3790" s="32">
        <v>0</v>
      </c>
      <c r="J3790" s="32">
        <v>0</v>
      </c>
      <c r="K3790" s="23"/>
      <c r="L3790" s="50" t="s">
        <v>264</v>
      </c>
      <c r="M3790" s="70"/>
      <c r="N3790" s="70"/>
      <c r="O3790" s="40">
        <f t="shared" ref="O3790:BD3790" si="2677">IFERROR(((O$3&gt;=$E3789)*(O$2&lt;=$E3789))*$E3793,"")</f>
        <v>0</v>
      </c>
      <c r="P3790" s="40">
        <f t="shared" si="2677"/>
        <v>0</v>
      </c>
      <c r="Q3790" s="40">
        <f t="shared" si="2677"/>
        <v>0</v>
      </c>
      <c r="R3790" s="40">
        <f t="shared" si="2677"/>
        <v>0</v>
      </c>
      <c r="S3790" s="40">
        <f t="shared" si="2677"/>
        <v>0</v>
      </c>
      <c r="T3790" s="40">
        <f t="shared" si="2677"/>
        <v>0</v>
      </c>
      <c r="U3790" s="40">
        <f t="shared" si="2677"/>
        <v>0</v>
      </c>
      <c r="V3790" s="40">
        <f t="shared" si="2677"/>
        <v>0</v>
      </c>
      <c r="W3790" s="40">
        <f t="shared" si="2677"/>
        <v>0</v>
      </c>
      <c r="X3790" s="40">
        <f t="shared" si="2677"/>
        <v>0</v>
      </c>
      <c r="Y3790" s="40">
        <f t="shared" si="2677"/>
        <v>0</v>
      </c>
      <c r="Z3790" s="40">
        <f t="shared" si="2677"/>
        <v>0</v>
      </c>
      <c r="AA3790" s="40">
        <f t="shared" si="2677"/>
        <v>0</v>
      </c>
      <c r="AB3790" s="40">
        <f t="shared" si="2677"/>
        <v>0</v>
      </c>
      <c r="AC3790" s="40">
        <f t="shared" si="2677"/>
        <v>0</v>
      </c>
      <c r="AD3790" s="40">
        <f t="shared" si="2677"/>
        <v>0</v>
      </c>
      <c r="AE3790" s="40">
        <f t="shared" si="2677"/>
        <v>0</v>
      </c>
      <c r="AF3790" s="40">
        <f t="shared" si="2677"/>
        <v>0</v>
      </c>
      <c r="AG3790" s="40">
        <f t="shared" si="2677"/>
        <v>0</v>
      </c>
      <c r="AH3790" s="40">
        <f t="shared" si="2677"/>
        <v>0</v>
      </c>
      <c r="AI3790" s="40">
        <f t="shared" si="2677"/>
        <v>0</v>
      </c>
      <c r="AJ3790" s="40">
        <f t="shared" si="2677"/>
        <v>0</v>
      </c>
      <c r="AK3790" s="40">
        <f t="shared" si="2677"/>
        <v>0</v>
      </c>
      <c r="AL3790" s="40">
        <f t="shared" si="2677"/>
        <v>0</v>
      </c>
      <c r="AM3790" s="40">
        <f t="shared" si="2677"/>
        <v>0</v>
      </c>
      <c r="AN3790" s="40">
        <f t="shared" si="2677"/>
        <v>0</v>
      </c>
      <c r="AO3790" s="40">
        <f t="shared" si="2677"/>
        <v>0</v>
      </c>
      <c r="AP3790" s="40">
        <f t="shared" si="2677"/>
        <v>0</v>
      </c>
      <c r="AQ3790" s="40">
        <f t="shared" si="2677"/>
        <v>0</v>
      </c>
      <c r="AR3790" s="40">
        <f t="shared" si="2677"/>
        <v>0</v>
      </c>
      <c r="AS3790" s="40">
        <f t="shared" si="2677"/>
        <v>0</v>
      </c>
      <c r="AT3790" s="40">
        <f t="shared" si="2677"/>
        <v>0</v>
      </c>
      <c r="AU3790" s="40">
        <f t="shared" si="2677"/>
        <v>0</v>
      </c>
      <c r="AV3790" s="40">
        <f t="shared" si="2677"/>
        <v>0</v>
      </c>
      <c r="AW3790" s="40">
        <f t="shared" si="2677"/>
        <v>0</v>
      </c>
      <c r="AX3790" s="40">
        <f t="shared" si="2677"/>
        <v>0</v>
      </c>
      <c r="AY3790" s="40">
        <f t="shared" si="2677"/>
        <v>0</v>
      </c>
      <c r="AZ3790" s="40">
        <f t="shared" si="2677"/>
        <v>0</v>
      </c>
      <c r="BA3790" s="40">
        <f t="shared" si="2677"/>
        <v>0</v>
      </c>
      <c r="BB3790" s="40">
        <f t="shared" si="2677"/>
        <v>0</v>
      </c>
      <c r="BC3790" s="40">
        <f t="shared" si="2677"/>
        <v>0</v>
      </c>
      <c r="BD3790" s="40">
        <f t="shared" si="2677"/>
        <v>0</v>
      </c>
    </row>
    <row r="3791" spans="1:56" ht="16" x14ac:dyDescent="0.2">
      <c r="B3791" s="11">
        <f t="shared" si="2676"/>
        <v>140</v>
      </c>
      <c r="C3791" s="12" t="str">
        <f t="shared" si="2676"/>
        <v>SCI RETAIL RENNES 1</v>
      </c>
      <c r="D3791" s="46" t="s">
        <v>24</v>
      </c>
      <c r="E3791" s="51">
        <f>IF(E3789&gt;MAX($O$3:$BD$3),BD3780,
IF(E3789&lt;MIN($O$3:$BD$3),1,SUMIFS($O3781:$BD3781,$O$2:$BD$2,"&lt;="&amp;E3789,$O$3:$BD$3,"&gt;="&amp;E3789)))</f>
        <v>1.010887912087912</v>
      </c>
      <c r="F3791" s="15"/>
      <c r="G3791" s="49" t="s">
        <v>265</v>
      </c>
      <c r="H3791" s="31">
        <v>0</v>
      </c>
      <c r="I3791" s="32">
        <v>0</v>
      </c>
      <c r="J3791" s="32">
        <v>0</v>
      </c>
      <c r="K3791" s="23"/>
      <c r="L3791" s="52" t="s">
        <v>266</v>
      </c>
      <c r="M3791" s="72"/>
      <c r="N3791" s="72"/>
      <c r="O3791" s="41">
        <f t="shared" ref="O3791:BD3791" si="2678">IFERROR(((O$3&gt;=$E3786)*(O$2&lt;=$E3786))*$H3794,"")</f>
        <v>0</v>
      </c>
      <c r="P3791" s="41">
        <f t="shared" si="2678"/>
        <v>0</v>
      </c>
      <c r="Q3791" s="41">
        <f t="shared" si="2678"/>
        <v>0</v>
      </c>
      <c r="R3791" s="41">
        <f t="shared" si="2678"/>
        <v>0</v>
      </c>
      <c r="S3791" s="41">
        <f t="shared" si="2678"/>
        <v>0</v>
      </c>
      <c r="T3791" s="41">
        <f t="shared" si="2678"/>
        <v>0</v>
      </c>
      <c r="U3791" s="41">
        <f t="shared" si="2678"/>
        <v>0</v>
      </c>
      <c r="V3791" s="41">
        <f t="shared" si="2678"/>
        <v>0</v>
      </c>
      <c r="W3791" s="41">
        <f t="shared" si="2678"/>
        <v>0</v>
      </c>
      <c r="X3791" s="41">
        <f t="shared" si="2678"/>
        <v>0</v>
      </c>
      <c r="Y3791" s="41">
        <f t="shared" si="2678"/>
        <v>0</v>
      </c>
      <c r="Z3791" s="41">
        <f t="shared" si="2678"/>
        <v>0</v>
      </c>
      <c r="AA3791" s="41">
        <f t="shared" si="2678"/>
        <v>0</v>
      </c>
      <c r="AB3791" s="41">
        <f t="shared" si="2678"/>
        <v>0</v>
      </c>
      <c r="AC3791" s="41">
        <f t="shared" si="2678"/>
        <v>0</v>
      </c>
      <c r="AD3791" s="41">
        <f t="shared" si="2678"/>
        <v>0</v>
      </c>
      <c r="AE3791" s="41">
        <f t="shared" si="2678"/>
        <v>0</v>
      </c>
      <c r="AF3791" s="41">
        <f t="shared" si="2678"/>
        <v>0</v>
      </c>
      <c r="AG3791" s="41">
        <f t="shared" si="2678"/>
        <v>0</v>
      </c>
      <c r="AH3791" s="41">
        <f t="shared" si="2678"/>
        <v>0</v>
      </c>
      <c r="AI3791" s="41">
        <f t="shared" si="2678"/>
        <v>0</v>
      </c>
      <c r="AJ3791" s="41">
        <f t="shared" si="2678"/>
        <v>0</v>
      </c>
      <c r="AK3791" s="41">
        <f t="shared" si="2678"/>
        <v>0</v>
      </c>
      <c r="AL3791" s="41">
        <f t="shared" si="2678"/>
        <v>0</v>
      </c>
      <c r="AM3791" s="41">
        <f t="shared" si="2678"/>
        <v>0</v>
      </c>
      <c r="AN3791" s="41">
        <f t="shared" si="2678"/>
        <v>0</v>
      </c>
      <c r="AO3791" s="41">
        <f t="shared" si="2678"/>
        <v>0</v>
      </c>
      <c r="AP3791" s="41">
        <f t="shared" si="2678"/>
        <v>0</v>
      </c>
      <c r="AQ3791" s="41">
        <f t="shared" si="2678"/>
        <v>0</v>
      </c>
      <c r="AR3791" s="41">
        <f t="shared" si="2678"/>
        <v>0</v>
      </c>
      <c r="AS3791" s="41">
        <f t="shared" si="2678"/>
        <v>0</v>
      </c>
      <c r="AT3791" s="41">
        <f t="shared" si="2678"/>
        <v>0</v>
      </c>
      <c r="AU3791" s="41">
        <f t="shared" si="2678"/>
        <v>0</v>
      </c>
      <c r="AV3791" s="41">
        <f t="shared" si="2678"/>
        <v>0</v>
      </c>
      <c r="AW3791" s="41">
        <f t="shared" si="2678"/>
        <v>0</v>
      </c>
      <c r="AX3791" s="41">
        <f t="shared" si="2678"/>
        <v>0</v>
      </c>
      <c r="AY3791" s="41">
        <f t="shared" si="2678"/>
        <v>0</v>
      </c>
      <c r="AZ3791" s="41">
        <f t="shared" si="2678"/>
        <v>0</v>
      </c>
      <c r="BA3791" s="41">
        <f t="shared" si="2678"/>
        <v>0</v>
      </c>
      <c r="BB3791" s="41">
        <f t="shared" si="2678"/>
        <v>0</v>
      </c>
      <c r="BC3791" s="41">
        <f t="shared" si="2678"/>
        <v>0</v>
      </c>
      <c r="BD3791" s="41">
        <f t="shared" si="2678"/>
        <v>0</v>
      </c>
    </row>
    <row r="3792" spans="1:56" ht="16" x14ac:dyDescent="0.2">
      <c r="B3792" s="11">
        <f t="shared" si="2676"/>
        <v>140</v>
      </c>
      <c r="C3792" s="12" t="str">
        <f t="shared" si="2676"/>
        <v>SCI RETAIL RENNES 1</v>
      </c>
      <c r="D3792" s="46" t="s">
        <v>8</v>
      </c>
      <c r="E3792" s="42">
        <v>0</v>
      </c>
      <c r="F3792" s="15"/>
      <c r="G3792" s="49" t="s">
        <v>267</v>
      </c>
      <c r="H3792" s="31">
        <v>0</v>
      </c>
      <c r="I3792" s="32">
        <v>0</v>
      </c>
      <c r="J3792" s="32">
        <v>0</v>
      </c>
      <c r="L3792" s="52" t="s">
        <v>268</v>
      </c>
      <c r="M3792" s="72"/>
      <c r="N3792" s="72"/>
      <c r="O3792" s="41">
        <f t="shared" ref="O3792:BD3792" si="2679">IFERROR(((O$3&gt;=$E3789)*(O$2&lt;=$E3789))*$J3794,"")</f>
        <v>0</v>
      </c>
      <c r="P3792" s="41">
        <f t="shared" si="2679"/>
        <v>0</v>
      </c>
      <c r="Q3792" s="41">
        <f t="shared" si="2679"/>
        <v>0</v>
      </c>
      <c r="R3792" s="41">
        <f t="shared" si="2679"/>
        <v>0</v>
      </c>
      <c r="S3792" s="41">
        <f t="shared" si="2679"/>
        <v>0</v>
      </c>
      <c r="T3792" s="41">
        <f t="shared" si="2679"/>
        <v>0</v>
      </c>
      <c r="U3792" s="41">
        <f t="shared" si="2679"/>
        <v>0</v>
      </c>
      <c r="V3792" s="41">
        <f t="shared" si="2679"/>
        <v>0</v>
      </c>
      <c r="W3792" s="41">
        <f t="shared" si="2679"/>
        <v>0</v>
      </c>
      <c r="X3792" s="41">
        <f t="shared" si="2679"/>
        <v>0</v>
      </c>
      <c r="Y3792" s="41">
        <f t="shared" si="2679"/>
        <v>0</v>
      </c>
      <c r="Z3792" s="41">
        <f t="shared" si="2679"/>
        <v>0</v>
      </c>
      <c r="AA3792" s="41">
        <f t="shared" si="2679"/>
        <v>0</v>
      </c>
      <c r="AB3792" s="41">
        <f t="shared" si="2679"/>
        <v>0</v>
      </c>
      <c r="AC3792" s="41">
        <f t="shared" si="2679"/>
        <v>0</v>
      </c>
      <c r="AD3792" s="41">
        <f t="shared" si="2679"/>
        <v>0</v>
      </c>
      <c r="AE3792" s="41">
        <f t="shared" si="2679"/>
        <v>0</v>
      </c>
      <c r="AF3792" s="41">
        <f t="shared" si="2679"/>
        <v>0</v>
      </c>
      <c r="AG3792" s="41">
        <f t="shared" si="2679"/>
        <v>0</v>
      </c>
      <c r="AH3792" s="41">
        <f t="shared" si="2679"/>
        <v>0</v>
      </c>
      <c r="AI3792" s="41">
        <f t="shared" si="2679"/>
        <v>0</v>
      </c>
      <c r="AJ3792" s="41">
        <f t="shared" si="2679"/>
        <v>0</v>
      </c>
      <c r="AK3792" s="41">
        <f t="shared" si="2679"/>
        <v>0</v>
      </c>
      <c r="AL3792" s="41">
        <f t="shared" si="2679"/>
        <v>0</v>
      </c>
      <c r="AM3792" s="41">
        <f t="shared" si="2679"/>
        <v>0</v>
      </c>
      <c r="AN3792" s="41">
        <f t="shared" si="2679"/>
        <v>0</v>
      </c>
      <c r="AO3792" s="41">
        <f t="shared" si="2679"/>
        <v>0</v>
      </c>
      <c r="AP3792" s="41">
        <f t="shared" si="2679"/>
        <v>0</v>
      </c>
      <c r="AQ3792" s="41">
        <f t="shared" si="2679"/>
        <v>0</v>
      </c>
      <c r="AR3792" s="41">
        <f t="shared" si="2679"/>
        <v>0</v>
      </c>
      <c r="AS3792" s="41">
        <f t="shared" si="2679"/>
        <v>0</v>
      </c>
      <c r="AT3792" s="41">
        <f t="shared" si="2679"/>
        <v>0</v>
      </c>
      <c r="AU3792" s="41">
        <f t="shared" si="2679"/>
        <v>0</v>
      </c>
      <c r="AV3792" s="41">
        <f t="shared" si="2679"/>
        <v>0</v>
      </c>
      <c r="AW3792" s="41">
        <f t="shared" si="2679"/>
        <v>0</v>
      </c>
      <c r="AX3792" s="41">
        <f t="shared" si="2679"/>
        <v>0</v>
      </c>
      <c r="AY3792" s="41">
        <f t="shared" si="2679"/>
        <v>0</v>
      </c>
      <c r="AZ3792" s="41">
        <f t="shared" si="2679"/>
        <v>0</v>
      </c>
      <c r="BA3792" s="41">
        <f t="shared" si="2679"/>
        <v>0</v>
      </c>
      <c r="BB3792" s="41">
        <f t="shared" si="2679"/>
        <v>0</v>
      </c>
      <c r="BC3792" s="41">
        <f t="shared" si="2679"/>
        <v>0</v>
      </c>
      <c r="BD3792" s="41">
        <f t="shared" si="2679"/>
        <v>0</v>
      </c>
    </row>
    <row r="3793" spans="1:56" ht="16" x14ac:dyDescent="0.2">
      <c r="B3793" s="11">
        <f t="shared" si="2676"/>
        <v>140</v>
      </c>
      <c r="C3793" s="12" t="str">
        <f t="shared" si="2676"/>
        <v>SCI RETAIL RENNES 1</v>
      </c>
      <c r="D3793" s="46" t="s">
        <v>269</v>
      </c>
      <c r="E3793" s="31">
        <v>0</v>
      </c>
      <c r="F3793" s="15"/>
      <c r="G3793" s="53"/>
      <c r="H3793" s="15"/>
      <c r="I3793" s="15"/>
      <c r="J3793" s="23"/>
      <c r="L3793" s="52" t="s">
        <v>270</v>
      </c>
      <c r="M3793" s="72"/>
      <c r="N3793" s="72"/>
      <c r="O3793" s="41">
        <f t="shared" ref="O3793:BD3793" si="2680">IFERROR(((O$3&gt;=$J3783)*(O$2&lt;=$J3783))*$E3794,"")</f>
        <v>0</v>
      </c>
      <c r="P3793" s="41">
        <f t="shared" si="2680"/>
        <v>0</v>
      </c>
      <c r="Q3793" s="41">
        <f t="shared" si="2680"/>
        <v>0</v>
      </c>
      <c r="R3793" s="41">
        <f t="shared" si="2680"/>
        <v>0</v>
      </c>
      <c r="S3793" s="41">
        <f t="shared" si="2680"/>
        <v>0</v>
      </c>
      <c r="T3793" s="41">
        <f t="shared" si="2680"/>
        <v>0</v>
      </c>
      <c r="U3793" s="41">
        <f t="shared" si="2680"/>
        <v>0</v>
      </c>
      <c r="V3793" s="41">
        <f t="shared" si="2680"/>
        <v>0</v>
      </c>
      <c r="W3793" s="41">
        <f t="shared" si="2680"/>
        <v>0</v>
      </c>
      <c r="X3793" s="41">
        <f t="shared" si="2680"/>
        <v>0</v>
      </c>
      <c r="Y3793" s="41">
        <f t="shared" si="2680"/>
        <v>0</v>
      </c>
      <c r="Z3793" s="41">
        <f t="shared" si="2680"/>
        <v>0</v>
      </c>
      <c r="AA3793" s="41">
        <f t="shared" si="2680"/>
        <v>0</v>
      </c>
      <c r="AB3793" s="41">
        <f t="shared" si="2680"/>
        <v>0</v>
      </c>
      <c r="AC3793" s="41">
        <f t="shared" si="2680"/>
        <v>0</v>
      </c>
      <c r="AD3793" s="41">
        <f t="shared" si="2680"/>
        <v>0</v>
      </c>
      <c r="AE3793" s="41">
        <f t="shared" si="2680"/>
        <v>0</v>
      </c>
      <c r="AF3793" s="41">
        <f t="shared" si="2680"/>
        <v>0</v>
      </c>
      <c r="AG3793" s="41">
        <f t="shared" si="2680"/>
        <v>0</v>
      </c>
      <c r="AH3793" s="41">
        <f t="shared" si="2680"/>
        <v>0</v>
      </c>
      <c r="AI3793" s="41">
        <f t="shared" si="2680"/>
        <v>0</v>
      </c>
      <c r="AJ3793" s="41">
        <f t="shared" si="2680"/>
        <v>0</v>
      </c>
      <c r="AK3793" s="41">
        <f t="shared" si="2680"/>
        <v>0</v>
      </c>
      <c r="AL3793" s="41">
        <f t="shared" si="2680"/>
        <v>0</v>
      </c>
      <c r="AM3793" s="41">
        <f t="shared" si="2680"/>
        <v>0</v>
      </c>
      <c r="AN3793" s="41">
        <f t="shared" si="2680"/>
        <v>0</v>
      </c>
      <c r="AO3793" s="41">
        <f t="shared" si="2680"/>
        <v>0</v>
      </c>
      <c r="AP3793" s="41">
        <f t="shared" si="2680"/>
        <v>0</v>
      </c>
      <c r="AQ3793" s="41">
        <f t="shared" si="2680"/>
        <v>0</v>
      </c>
      <c r="AR3793" s="41">
        <f t="shared" si="2680"/>
        <v>0</v>
      </c>
      <c r="AS3793" s="41">
        <f t="shared" si="2680"/>
        <v>0</v>
      </c>
      <c r="AT3793" s="41">
        <f t="shared" si="2680"/>
        <v>0</v>
      </c>
      <c r="AU3793" s="41">
        <f t="shared" si="2680"/>
        <v>0</v>
      </c>
      <c r="AV3793" s="41">
        <f t="shared" si="2680"/>
        <v>0</v>
      </c>
      <c r="AW3793" s="41">
        <f t="shared" si="2680"/>
        <v>0</v>
      </c>
      <c r="AX3793" s="41">
        <f t="shared" si="2680"/>
        <v>0</v>
      </c>
      <c r="AY3793" s="41">
        <f t="shared" si="2680"/>
        <v>0</v>
      </c>
      <c r="AZ3793" s="41">
        <f t="shared" si="2680"/>
        <v>0</v>
      </c>
      <c r="BA3793" s="41">
        <f t="shared" si="2680"/>
        <v>0</v>
      </c>
      <c r="BB3793" s="41">
        <f t="shared" si="2680"/>
        <v>0</v>
      </c>
      <c r="BC3793" s="41">
        <f t="shared" si="2680"/>
        <v>0</v>
      </c>
      <c r="BD3793" s="41">
        <f t="shared" si="2680"/>
        <v>0</v>
      </c>
    </row>
    <row r="3794" spans="1:56" ht="16" x14ac:dyDescent="0.2">
      <c r="B3794" s="11">
        <f t="shared" si="2676"/>
        <v>140</v>
      </c>
      <c r="C3794" s="12" t="str">
        <f t="shared" si="2676"/>
        <v>SCI RETAIL RENNES 1</v>
      </c>
      <c r="D3794" s="46" t="s">
        <v>270</v>
      </c>
      <c r="E3794" s="31">
        <v>0</v>
      </c>
      <c r="F3794" s="15"/>
      <c r="G3794" s="46" t="s">
        <v>266</v>
      </c>
      <c r="H3794" s="31">
        <v>0</v>
      </c>
      <c r="I3794" s="46" t="s">
        <v>268</v>
      </c>
      <c r="J3794" s="31">
        <v>0</v>
      </c>
      <c r="L3794" s="54" t="s">
        <v>271</v>
      </c>
      <c r="M3794" s="73"/>
      <c r="N3794" s="73"/>
      <c r="O3794" s="45">
        <f t="shared" ref="O3794:BD3794" si="2681">IFERROR(-($E3775+$H3775+$J3775)*O3776,"")</f>
        <v>0</v>
      </c>
      <c r="P3794" s="45">
        <f t="shared" si="2681"/>
        <v>0</v>
      </c>
      <c r="Q3794" s="45">
        <f t="shared" si="2681"/>
        <v>0</v>
      </c>
      <c r="R3794" s="45">
        <f t="shared" si="2681"/>
        <v>0</v>
      </c>
      <c r="S3794" s="45">
        <f t="shared" si="2681"/>
        <v>0</v>
      </c>
      <c r="T3794" s="45">
        <f t="shared" si="2681"/>
        <v>0</v>
      </c>
      <c r="U3794" s="45">
        <f t="shared" si="2681"/>
        <v>0</v>
      </c>
      <c r="V3794" s="45">
        <f t="shared" si="2681"/>
        <v>0</v>
      </c>
      <c r="W3794" s="45">
        <f t="shared" si="2681"/>
        <v>0</v>
      </c>
      <c r="X3794" s="45">
        <f t="shared" si="2681"/>
        <v>0</v>
      </c>
      <c r="Y3794" s="45">
        <f t="shared" si="2681"/>
        <v>0</v>
      </c>
      <c r="Z3794" s="45">
        <f t="shared" si="2681"/>
        <v>0</v>
      </c>
      <c r="AA3794" s="45">
        <f t="shared" si="2681"/>
        <v>0</v>
      </c>
      <c r="AB3794" s="45">
        <f t="shared" si="2681"/>
        <v>0</v>
      </c>
      <c r="AC3794" s="45">
        <f t="shared" si="2681"/>
        <v>0</v>
      </c>
      <c r="AD3794" s="45">
        <f t="shared" si="2681"/>
        <v>0</v>
      </c>
      <c r="AE3794" s="45">
        <f t="shared" si="2681"/>
        <v>0</v>
      </c>
      <c r="AF3794" s="45">
        <f t="shared" si="2681"/>
        <v>0</v>
      </c>
      <c r="AG3794" s="45">
        <f t="shared" si="2681"/>
        <v>0</v>
      </c>
      <c r="AH3794" s="45">
        <f t="shared" si="2681"/>
        <v>0</v>
      </c>
      <c r="AI3794" s="45">
        <f t="shared" si="2681"/>
        <v>0</v>
      </c>
      <c r="AJ3794" s="45">
        <f t="shared" si="2681"/>
        <v>0</v>
      </c>
      <c r="AK3794" s="45">
        <f t="shared" si="2681"/>
        <v>0</v>
      </c>
      <c r="AL3794" s="45">
        <f t="shared" si="2681"/>
        <v>0</v>
      </c>
      <c r="AM3794" s="45">
        <f t="shared" si="2681"/>
        <v>0</v>
      </c>
      <c r="AN3794" s="45">
        <f t="shared" si="2681"/>
        <v>0</v>
      </c>
      <c r="AO3794" s="45">
        <f t="shared" si="2681"/>
        <v>0</v>
      </c>
      <c r="AP3794" s="45">
        <f t="shared" si="2681"/>
        <v>0</v>
      </c>
      <c r="AQ3794" s="45">
        <f t="shared" si="2681"/>
        <v>0</v>
      </c>
      <c r="AR3794" s="45">
        <f t="shared" si="2681"/>
        <v>0</v>
      </c>
      <c r="AS3794" s="45">
        <f t="shared" si="2681"/>
        <v>0</v>
      </c>
      <c r="AT3794" s="45">
        <f t="shared" si="2681"/>
        <v>0</v>
      </c>
      <c r="AU3794" s="45">
        <f t="shared" si="2681"/>
        <v>0</v>
      </c>
      <c r="AV3794" s="45">
        <f t="shared" si="2681"/>
        <v>0</v>
      </c>
      <c r="AW3794" s="45">
        <f t="shared" si="2681"/>
        <v>0</v>
      </c>
      <c r="AX3794" s="45">
        <f t="shared" si="2681"/>
        <v>0</v>
      </c>
      <c r="AY3794" s="45">
        <f t="shared" si="2681"/>
        <v>0</v>
      </c>
      <c r="AZ3794" s="45">
        <f t="shared" si="2681"/>
        <v>0</v>
      </c>
      <c r="BA3794" s="45">
        <f t="shared" si="2681"/>
        <v>0</v>
      </c>
      <c r="BB3794" s="45">
        <f t="shared" si="2681"/>
        <v>0</v>
      </c>
      <c r="BC3794" s="45">
        <f t="shared" si="2681"/>
        <v>0</v>
      </c>
      <c r="BD3794" s="45">
        <f t="shared" si="2681"/>
        <v>0</v>
      </c>
    </row>
    <row r="3795" spans="1:56" x14ac:dyDescent="0.2">
      <c r="A3795"/>
      <c r="B3795"/>
      <c r="C3795"/>
      <c r="D3795"/>
      <c r="E3795"/>
      <c r="F3795"/>
      <c r="G3795"/>
      <c r="H3795"/>
      <c r="I3795"/>
      <c r="J3795"/>
      <c r="K3795"/>
      <c r="L3795"/>
      <c r="M3795"/>
      <c r="N3795"/>
      <c r="O3795"/>
      <c r="P3795"/>
      <c r="Q3795"/>
      <c r="R3795"/>
      <c r="S3795"/>
      <c r="T3795"/>
      <c r="U3795"/>
      <c r="V3795"/>
      <c r="W3795"/>
      <c r="X3795"/>
      <c r="Y3795"/>
      <c r="Z3795"/>
      <c r="AA3795"/>
      <c r="AB3795"/>
      <c r="AC3795"/>
      <c r="AD3795"/>
      <c r="AE3795"/>
      <c r="AF3795"/>
      <c r="AG3795"/>
      <c r="AH3795"/>
      <c r="AI3795"/>
      <c r="AJ3795"/>
      <c r="AK3795"/>
      <c r="AL3795"/>
      <c r="AM3795"/>
      <c r="AN3795"/>
      <c r="AO3795"/>
      <c r="AP3795"/>
      <c r="AQ3795"/>
      <c r="AR3795"/>
      <c r="AS3795"/>
      <c r="AT3795"/>
      <c r="AU3795"/>
      <c r="AV3795"/>
      <c r="AW3795"/>
      <c r="AX3795"/>
      <c r="AY3795"/>
      <c r="AZ3795"/>
      <c r="BA3795"/>
      <c r="BB3795"/>
      <c r="BC3795"/>
      <c r="BD3795"/>
    </row>
    <row r="3796" spans="1:56" x14ac:dyDescent="0.2">
      <c r="A3796"/>
      <c r="B3796"/>
      <c r="C3796"/>
      <c r="D3796"/>
      <c r="E3796"/>
      <c r="F3796"/>
      <c r="G3796"/>
      <c r="H3796"/>
      <c r="I3796"/>
      <c r="J3796"/>
      <c r="K3796"/>
      <c r="L3796"/>
      <c r="M3796"/>
      <c r="N3796"/>
      <c r="O3796"/>
      <c r="P3796"/>
      <c r="Q3796"/>
      <c r="R3796"/>
      <c r="S3796"/>
      <c r="T3796"/>
      <c r="U3796"/>
      <c r="V3796"/>
      <c r="W3796"/>
      <c r="X3796"/>
      <c r="Y3796"/>
      <c r="Z3796"/>
      <c r="AA3796"/>
      <c r="AB3796"/>
      <c r="AC3796"/>
      <c r="AD3796"/>
      <c r="AE3796"/>
      <c r="AF3796"/>
      <c r="AG3796"/>
      <c r="AH3796"/>
      <c r="AI3796"/>
      <c r="AJ3796"/>
      <c r="AK3796"/>
      <c r="AL3796"/>
      <c r="AM3796"/>
      <c r="AN3796"/>
      <c r="AO3796"/>
      <c r="AP3796"/>
      <c r="AQ3796"/>
      <c r="AR3796"/>
      <c r="AS3796"/>
      <c r="AT3796"/>
      <c r="AU3796"/>
      <c r="AV3796"/>
      <c r="AW3796"/>
      <c r="AX3796"/>
      <c r="AY3796"/>
      <c r="AZ3796"/>
      <c r="BA3796"/>
      <c r="BB3796"/>
      <c r="BC3796"/>
      <c r="BD3796"/>
    </row>
    <row r="3797" spans="1:56" ht="16" x14ac:dyDescent="0.2">
      <c r="A3797" s="1"/>
      <c r="B3797" s="67">
        <v>141</v>
      </c>
      <c r="C3797" s="68" t="str">
        <f>H3799</f>
        <v>SCI RETAIL RENNES 1</v>
      </c>
      <c r="D3797" s="69" t="s">
        <v>198</v>
      </c>
      <c r="E3797" s="69"/>
      <c r="F3797" s="69"/>
      <c r="G3797" s="69"/>
      <c r="H3797" s="69"/>
      <c r="I3797" s="69"/>
      <c r="J3797" s="69"/>
      <c r="K3797" s="68"/>
      <c r="L3797" s="68"/>
      <c r="M3797" s="68"/>
      <c r="N3797" s="68"/>
      <c r="O3797" s="82"/>
      <c r="P3797" s="82"/>
      <c r="Q3797" s="82"/>
      <c r="R3797" s="82"/>
      <c r="S3797" s="82"/>
      <c r="T3797" s="82"/>
      <c r="U3797" s="82"/>
      <c r="V3797" s="82"/>
      <c r="W3797" s="82"/>
      <c r="X3797" s="82"/>
      <c r="Y3797" s="82"/>
      <c r="Z3797" s="82"/>
      <c r="AA3797" s="82"/>
      <c r="AB3797" s="82"/>
      <c r="AC3797" s="82"/>
      <c r="AD3797" s="82"/>
      <c r="AE3797" s="82"/>
      <c r="AF3797" s="82"/>
      <c r="AG3797" s="82"/>
      <c r="AH3797" s="82"/>
      <c r="AI3797" s="82"/>
      <c r="AJ3797" s="82"/>
      <c r="AK3797" s="82"/>
      <c r="AL3797" s="82"/>
      <c r="AM3797" s="82"/>
      <c r="AN3797" s="82"/>
      <c r="AO3797" s="82"/>
      <c r="AP3797" s="82"/>
      <c r="AQ3797" s="82"/>
      <c r="AR3797" s="82"/>
      <c r="AS3797" s="82"/>
      <c r="AT3797" s="82"/>
      <c r="AU3797" s="82"/>
      <c r="AV3797" s="82"/>
      <c r="AW3797" s="82"/>
      <c r="AX3797" s="82"/>
      <c r="AY3797" s="82"/>
      <c r="AZ3797" s="82"/>
      <c r="BA3797" s="82"/>
      <c r="BB3797" s="82"/>
      <c r="BC3797" s="82"/>
      <c r="BD3797" s="82"/>
    </row>
    <row r="3798" spans="1:56" ht="16" x14ac:dyDescent="0.2">
      <c r="A3798" s="35"/>
      <c r="B3798" s="11">
        <f>B3797</f>
        <v>141</v>
      </c>
      <c r="C3798" s="12" t="str">
        <f>C3797</f>
        <v>SCI RETAIL RENNES 1</v>
      </c>
      <c r="D3798" s="35"/>
      <c r="E3798" s="35"/>
      <c r="F3798" s="35"/>
      <c r="G3798" s="35"/>
      <c r="H3798" s="35"/>
      <c r="I3798" s="35"/>
      <c r="J3798" s="35"/>
      <c r="K3798" s="35"/>
      <c r="L3798" s="35"/>
      <c r="M3798" s="35"/>
      <c r="N3798" s="35"/>
      <c r="O3798" s="44"/>
      <c r="P3798" s="44"/>
      <c r="Q3798" s="44"/>
      <c r="R3798" s="44"/>
      <c r="S3798" s="44"/>
      <c r="T3798" s="44"/>
      <c r="U3798" s="44"/>
      <c r="V3798" s="44"/>
      <c r="W3798" s="44"/>
      <c r="X3798" s="44"/>
      <c r="Y3798" s="44"/>
      <c r="Z3798" s="44"/>
      <c r="AA3798" s="44"/>
      <c r="AB3798" s="44"/>
      <c r="AC3798" s="44"/>
      <c r="AD3798" s="44"/>
      <c r="AE3798" s="44"/>
      <c r="AF3798" s="44"/>
      <c r="AG3798" s="44"/>
      <c r="AH3798" s="44"/>
      <c r="AI3798" s="44"/>
      <c r="AJ3798" s="44"/>
      <c r="AK3798" s="44"/>
      <c r="AL3798" s="44"/>
      <c r="AM3798" s="44"/>
      <c r="AN3798" s="44"/>
      <c r="AO3798" s="44"/>
      <c r="AP3798" s="44"/>
      <c r="AQ3798" s="44"/>
      <c r="AR3798" s="44"/>
      <c r="AS3798" s="44"/>
      <c r="AT3798" s="44"/>
      <c r="AU3798" s="44"/>
      <c r="AV3798" s="44"/>
      <c r="AW3798" s="44"/>
      <c r="AX3798" s="44"/>
      <c r="AY3798" s="44"/>
      <c r="AZ3798" s="44"/>
      <c r="BA3798" s="44"/>
      <c r="BB3798" s="44"/>
      <c r="BC3798" s="44"/>
      <c r="BD3798" s="44"/>
    </row>
    <row r="3799" spans="1:56" ht="16" x14ac:dyDescent="0.2">
      <c r="B3799" s="11">
        <f t="shared" ref="B3799:C3814" si="2682">B3798</f>
        <v>141</v>
      </c>
      <c r="C3799" s="12" t="str">
        <f t="shared" si="2682"/>
        <v>SCI RETAIL RENNES 1</v>
      </c>
      <c r="D3799" s="13" t="s">
        <v>2</v>
      </c>
      <c r="E3799" s="14" t="s">
        <v>47</v>
      </c>
      <c r="F3799" s="15"/>
      <c r="G3799" s="13" t="s">
        <v>229</v>
      </c>
      <c r="H3799" s="14" t="s">
        <v>74</v>
      </c>
      <c r="I3799" s="14"/>
      <c r="J3799" s="14"/>
      <c r="L3799" s="16" t="s">
        <v>230</v>
      </c>
      <c r="M3799" s="70"/>
      <c r="N3799" s="70"/>
      <c r="O3799" s="17">
        <f>($E3810&gt;0)*($E3804&lt;O$2)*(EDATE($E3804,$E3810)&gt;O$3)*((O$3-O$2+1)/O$4)
+($E3810&gt;0)*($E3804&lt;O$2)*(EDATE($E3804,$E3810)&gt;=O$2)*(EDATE($E3804,$E3810)&lt;=O$3)*((EDATE($E3804,$E3810)-O$2)/O$4)
+($E3810&gt;0)*($E3804&lt;O$2)*(EDATE($E3804,$E3810)&lt;O$2)*(0)
+($E3810&gt;0)*($E3804&gt;=O$2)*($E3804&lt;=O$3)*(EDATE($E3804,$E3810)&gt;=O$2)*(EDATE($E3804,$E3810)&lt;=O$3)*((EDATE($E3804,$E3810)-$E3804+1)/O$4)
+($E3810&gt;0)*($E3804&gt;=O$2)*($E3804&lt;=O$3)*(EDATE($E3804,$E3810)&gt;O$3)*((O$3-$E3804+1)/O$4)
+($E3810&gt;0)*($E3804&gt;O$3)*(0)</f>
        <v>0</v>
      </c>
      <c r="P3799" s="17">
        <f t="shared" ref="P3799:BD3799" si="2683">($E3810&gt;0)*($E3804&lt;P$2)*(EDATE($E3804,$E3810)&gt;P$3)*((P$3-P$2+1)/P$4)
+($E3810&gt;0)*($E3804&lt;P$2)*(EDATE($E3804,$E3810)&gt;=P$2)*(EDATE($E3804,$E3810)&lt;=P$3)*((EDATE($E3804,$E3810)-P$2)/P$4)
+($E3810&gt;0)*($E3804&lt;P$2)*(EDATE($E3804,$E3810)&lt;P$2)*(0)
+($E3810&gt;0)*($E3804&gt;=P$2)*($E3804&lt;=P$3)*(EDATE($E3804,$E3810)&gt;=P$2)*(EDATE($E3804,$E3810)&lt;=P$3)*((EDATE($E3804,$E3810)-$E3804+1)/P$4)
+($E3810&gt;0)*($E3804&gt;=P$2)*($E3804&lt;=P$3)*(EDATE($E3804,$E3810)&gt;P$3)*((P$3-$E3804+1)/P$4)
+($E3810&gt;0)*($E3804&gt;P$3)*(0)</f>
        <v>0</v>
      </c>
      <c r="Q3799" s="17">
        <f t="shared" si="2683"/>
        <v>0</v>
      </c>
      <c r="R3799" s="17">
        <f t="shared" si="2683"/>
        <v>0</v>
      </c>
      <c r="S3799" s="17">
        <f t="shared" si="2683"/>
        <v>0</v>
      </c>
      <c r="T3799" s="17">
        <f t="shared" si="2683"/>
        <v>0</v>
      </c>
      <c r="U3799" s="17">
        <f t="shared" si="2683"/>
        <v>0</v>
      </c>
      <c r="V3799" s="17">
        <f t="shared" si="2683"/>
        <v>0</v>
      </c>
      <c r="W3799" s="17">
        <f t="shared" si="2683"/>
        <v>0</v>
      </c>
      <c r="X3799" s="17">
        <f t="shared" si="2683"/>
        <v>0</v>
      </c>
      <c r="Y3799" s="17">
        <f t="shared" si="2683"/>
        <v>0</v>
      </c>
      <c r="Z3799" s="17">
        <f t="shared" si="2683"/>
        <v>0</v>
      </c>
      <c r="AA3799" s="17">
        <f t="shared" si="2683"/>
        <v>0</v>
      </c>
      <c r="AB3799" s="17">
        <f t="shared" si="2683"/>
        <v>0</v>
      </c>
      <c r="AC3799" s="17">
        <f t="shared" si="2683"/>
        <v>0</v>
      </c>
      <c r="AD3799" s="17">
        <f t="shared" si="2683"/>
        <v>0</v>
      </c>
      <c r="AE3799" s="17">
        <f t="shared" si="2683"/>
        <v>0</v>
      </c>
      <c r="AF3799" s="17">
        <f t="shared" si="2683"/>
        <v>0</v>
      </c>
      <c r="AG3799" s="17">
        <f t="shared" si="2683"/>
        <v>0</v>
      </c>
      <c r="AH3799" s="17">
        <f t="shared" si="2683"/>
        <v>0</v>
      </c>
      <c r="AI3799" s="17">
        <f t="shared" si="2683"/>
        <v>0</v>
      </c>
      <c r="AJ3799" s="17">
        <f t="shared" si="2683"/>
        <v>0</v>
      </c>
      <c r="AK3799" s="17">
        <f t="shared" si="2683"/>
        <v>0</v>
      </c>
      <c r="AL3799" s="17">
        <f t="shared" si="2683"/>
        <v>0</v>
      </c>
      <c r="AM3799" s="17">
        <f t="shared" si="2683"/>
        <v>0</v>
      </c>
      <c r="AN3799" s="17">
        <f t="shared" si="2683"/>
        <v>0</v>
      </c>
      <c r="AO3799" s="17">
        <f t="shared" si="2683"/>
        <v>0</v>
      </c>
      <c r="AP3799" s="17">
        <f t="shared" si="2683"/>
        <v>0</v>
      </c>
      <c r="AQ3799" s="17">
        <f t="shared" si="2683"/>
        <v>0</v>
      </c>
      <c r="AR3799" s="17">
        <f t="shared" si="2683"/>
        <v>0</v>
      </c>
      <c r="AS3799" s="17">
        <f t="shared" si="2683"/>
        <v>0</v>
      </c>
      <c r="AT3799" s="17">
        <f t="shared" si="2683"/>
        <v>0</v>
      </c>
      <c r="AU3799" s="17">
        <f t="shared" si="2683"/>
        <v>0</v>
      </c>
      <c r="AV3799" s="17">
        <f t="shared" si="2683"/>
        <v>0</v>
      </c>
      <c r="AW3799" s="17">
        <f t="shared" si="2683"/>
        <v>0</v>
      </c>
      <c r="AX3799" s="17">
        <f t="shared" si="2683"/>
        <v>0</v>
      </c>
      <c r="AY3799" s="17">
        <f t="shared" si="2683"/>
        <v>0</v>
      </c>
      <c r="AZ3799" s="17">
        <f t="shared" si="2683"/>
        <v>0</v>
      </c>
      <c r="BA3799" s="17">
        <f t="shared" si="2683"/>
        <v>0</v>
      </c>
      <c r="BB3799" s="17">
        <f t="shared" si="2683"/>
        <v>0</v>
      </c>
      <c r="BC3799" s="17">
        <f t="shared" si="2683"/>
        <v>0</v>
      </c>
      <c r="BD3799" s="17">
        <f t="shared" si="2683"/>
        <v>0</v>
      </c>
    </row>
    <row r="3800" spans="1:56" ht="16" x14ac:dyDescent="0.2">
      <c r="B3800" s="11">
        <f t="shared" si="2682"/>
        <v>141</v>
      </c>
      <c r="C3800" s="12" t="str">
        <f t="shared" si="2682"/>
        <v>SCI RETAIL RENNES 1</v>
      </c>
      <c r="D3800" s="13" t="s">
        <v>7</v>
      </c>
      <c r="E3800" s="18">
        <v>92.7</v>
      </c>
      <c r="F3800" s="15"/>
      <c r="G3800" s="13" t="s">
        <v>0</v>
      </c>
      <c r="H3800" s="19">
        <v>69.3</v>
      </c>
      <c r="I3800" s="13" t="s">
        <v>20</v>
      </c>
      <c r="J3800" s="19">
        <v>0</v>
      </c>
      <c r="L3800" s="20" t="s">
        <v>231</v>
      </c>
      <c r="M3800" s="72"/>
      <c r="N3800" s="72"/>
      <c r="O3800" s="21">
        <f>($H3805&gt;0)*($J3805&lt;O$2)*0
+($H3805&gt;0)*($J3805&gt;=O$2)*($J3805&lt;=O$3)*(($J3805-O$2+1)/O$4)
+($H3805&gt;0)*($J3805&gt;O$3)*($I3805&gt;O$3)*0
+($H3805&gt;0)*($J3805&gt;O$3)*($I3805&lt;=O$3)*($I3805&gt;=O$2)*((O$3-$I3805+1)/O$4)
+($H3805&gt;0)*($J3805&gt;O$3)*($I3805&lt;O$2)*1
+($H3805&gt;0)*($I3805&gt;O$3)*0
+($H3806&gt;0)*($J$2350&lt;O$2)*0
+($H3806&gt;0)*($J3806&gt;=O$2)*($J3806&lt;=O$3)*(($J3806-O$2+1)/O$4)
+($H3806&gt;0)*($J3806&gt;O$3)*($I3806&gt;O$3)*0
+($H3806&gt;0)*($J3806&gt;O$3)*($I3806&lt;=O$3)*($I3806&gt;=O$2)*((O$3-$I3806+1)/O$4)
+($H3806&gt;0)*($J3806&gt;O$3)*($I3806&lt;O$2)*1
+($H3806&gt;0)*($I3806&gt;O$3)*0
+($H3807&gt;0)*($J3807&lt;O$2)*0
+($H3807&gt;0)*($J3807&gt;=O$2)*($J3807&lt;=O$3)*(($J3807-O$2+1)/O$4)
+($H3807&gt;0)*($J3807&gt;O$3)*($I3807&gt;O$3)*0
+($H3807&gt;0)*($J3807&gt;O$3)*($I3807&lt;=O$3)*($I3807&gt;=O$2)*((O$3-$I3807+1)/O$4)
+($H3807&gt;0)*($J3807&gt;O$3)*($I3807&lt;O$2)*1
+($H3807&gt;0)*($I3807&gt;O$3)*0</f>
        <v>0</v>
      </c>
      <c r="P3800" s="21">
        <f t="shared" ref="P3800:BD3800" si="2684">($H3805&gt;0)*($J3805&lt;P$2)*0
+($H3805&gt;0)*($J3805&gt;=P$2)*($J3805&lt;=P$3)*(($J3805-P$2+1)/P$4)
+($H3805&gt;0)*($J3805&gt;P$3)*($I3805&gt;P$3)*0
+($H3805&gt;0)*($J3805&gt;P$3)*($I3805&lt;=P$3)*($I3805&gt;=P$2)*((P$3-$I3805+1)/P$4)
+($H3805&gt;0)*($J3805&gt;P$3)*($I3805&lt;P$2)*1
+($H3805&gt;0)*($I3805&gt;P$3)*0
+($H3806&gt;0)*($J$2350&lt;P$2)*0
+($H3806&gt;0)*($J3806&gt;=P$2)*($J3806&lt;=P$3)*(($J3806-P$2+1)/P$4)
+($H3806&gt;0)*($J3806&gt;P$3)*($I3806&gt;P$3)*0
+($H3806&gt;0)*($J3806&gt;P$3)*($I3806&lt;=P$3)*($I3806&gt;=P$2)*((P$3-$I3806+1)/P$4)
+($H3806&gt;0)*($J3806&gt;P$3)*($I3806&lt;P$2)*1
+($H3806&gt;0)*($I3806&gt;P$3)*0
+($H3807&gt;0)*($J3807&lt;P$2)*0
+($H3807&gt;0)*($J3807&gt;=P$2)*($J3807&lt;=P$3)*(($J3807-P$2+1)/P$4)
+($H3807&gt;0)*($J3807&gt;P$3)*($I3807&gt;P$3)*0
+($H3807&gt;0)*($J3807&gt;P$3)*($I3807&lt;=P$3)*($I3807&gt;=P$2)*((P$3-$I3807+1)/P$4)
+($H3807&gt;0)*($J3807&gt;P$3)*($I3807&lt;P$2)*1
+($H3807&gt;0)*($I3807&gt;P$3)*0</f>
        <v>0</v>
      </c>
      <c r="Q3800" s="21">
        <f t="shared" si="2684"/>
        <v>0</v>
      </c>
      <c r="R3800" s="21">
        <f t="shared" si="2684"/>
        <v>0</v>
      </c>
      <c r="S3800" s="21">
        <f t="shared" si="2684"/>
        <v>0</v>
      </c>
      <c r="T3800" s="21">
        <f t="shared" si="2684"/>
        <v>0</v>
      </c>
      <c r="U3800" s="21">
        <f t="shared" si="2684"/>
        <v>0</v>
      </c>
      <c r="V3800" s="21">
        <f t="shared" si="2684"/>
        <v>0</v>
      </c>
      <c r="W3800" s="21">
        <f t="shared" si="2684"/>
        <v>0</v>
      </c>
      <c r="X3800" s="21">
        <f t="shared" si="2684"/>
        <v>0</v>
      </c>
      <c r="Y3800" s="21">
        <f t="shared" si="2684"/>
        <v>0</v>
      </c>
      <c r="Z3800" s="21">
        <f t="shared" si="2684"/>
        <v>0</v>
      </c>
      <c r="AA3800" s="21">
        <f t="shared" si="2684"/>
        <v>0</v>
      </c>
      <c r="AB3800" s="21">
        <f t="shared" si="2684"/>
        <v>0</v>
      </c>
      <c r="AC3800" s="21">
        <f t="shared" si="2684"/>
        <v>0</v>
      </c>
      <c r="AD3800" s="21">
        <f t="shared" si="2684"/>
        <v>0</v>
      </c>
      <c r="AE3800" s="21">
        <f t="shared" si="2684"/>
        <v>0</v>
      </c>
      <c r="AF3800" s="21">
        <f t="shared" si="2684"/>
        <v>0</v>
      </c>
      <c r="AG3800" s="21">
        <f t="shared" si="2684"/>
        <v>0</v>
      </c>
      <c r="AH3800" s="21">
        <f t="shared" si="2684"/>
        <v>0</v>
      </c>
      <c r="AI3800" s="21">
        <f t="shared" si="2684"/>
        <v>0</v>
      </c>
      <c r="AJ3800" s="21">
        <f t="shared" si="2684"/>
        <v>0</v>
      </c>
      <c r="AK3800" s="21">
        <f t="shared" si="2684"/>
        <v>0</v>
      </c>
      <c r="AL3800" s="21">
        <f t="shared" si="2684"/>
        <v>0</v>
      </c>
      <c r="AM3800" s="21">
        <f t="shared" si="2684"/>
        <v>0</v>
      </c>
      <c r="AN3800" s="21">
        <f t="shared" si="2684"/>
        <v>0</v>
      </c>
      <c r="AO3800" s="21">
        <f t="shared" si="2684"/>
        <v>0</v>
      </c>
      <c r="AP3800" s="21">
        <f t="shared" si="2684"/>
        <v>0</v>
      </c>
      <c r="AQ3800" s="21">
        <f t="shared" si="2684"/>
        <v>0</v>
      </c>
      <c r="AR3800" s="21">
        <f t="shared" si="2684"/>
        <v>0</v>
      </c>
      <c r="AS3800" s="21">
        <f t="shared" si="2684"/>
        <v>0</v>
      </c>
      <c r="AT3800" s="21">
        <f t="shared" si="2684"/>
        <v>0</v>
      </c>
      <c r="AU3800" s="21">
        <f t="shared" si="2684"/>
        <v>0</v>
      </c>
      <c r="AV3800" s="21">
        <f t="shared" si="2684"/>
        <v>0</v>
      </c>
      <c r="AW3800" s="21">
        <f t="shared" si="2684"/>
        <v>0</v>
      </c>
      <c r="AX3800" s="21">
        <f t="shared" si="2684"/>
        <v>0</v>
      </c>
      <c r="AY3800" s="21">
        <f t="shared" si="2684"/>
        <v>0</v>
      </c>
      <c r="AZ3800" s="21">
        <f t="shared" si="2684"/>
        <v>0</v>
      </c>
      <c r="BA3800" s="21">
        <f t="shared" si="2684"/>
        <v>0</v>
      </c>
      <c r="BB3800" s="21">
        <f t="shared" si="2684"/>
        <v>0</v>
      </c>
      <c r="BC3800" s="21">
        <f t="shared" si="2684"/>
        <v>0</v>
      </c>
      <c r="BD3800" s="21">
        <f t="shared" si="2684"/>
        <v>0</v>
      </c>
    </row>
    <row r="3801" spans="1:56" ht="16" x14ac:dyDescent="0.2">
      <c r="B3801" s="11">
        <f t="shared" si="2682"/>
        <v>141</v>
      </c>
      <c r="C3801" s="12" t="str">
        <f t="shared" si="2682"/>
        <v>SCI RETAIL RENNES 1</v>
      </c>
      <c r="D3801" s="13" t="s">
        <v>21</v>
      </c>
      <c r="E3801" s="22">
        <v>0</v>
      </c>
      <c r="F3801" s="15"/>
      <c r="G3801" s="13" t="s">
        <v>22</v>
      </c>
      <c r="H3801" s="22">
        <v>0</v>
      </c>
      <c r="I3801" s="13" t="s">
        <v>23</v>
      </c>
      <c r="J3801" s="22">
        <v>0</v>
      </c>
      <c r="K3801" s="23"/>
      <c r="L3801" s="20" t="s">
        <v>232</v>
      </c>
      <c r="M3801" s="72"/>
      <c r="N3801" s="72"/>
      <c r="O3801" s="21">
        <f>($E3804&lt;=O$3)*($E3804&gt;O$2)*((O$3-$E3804+1)/O$4)
+($E3804&lt;=O$2)*((O$3-O$2+1)/O$4)
+($E3804&gt;O$3)*(0)
-($E3812&lt;=O$3)*($E3812&lt;&gt;0)*($E3812&gt;O$2)*((O$3-$E3812)/O$4)
-($E3812&lt;=O$2)*((O$3-O$2+1)/O$4)
-($E3812&gt;O$3)*(0)</f>
        <v>1</v>
      </c>
      <c r="P3801" s="21">
        <f t="shared" ref="P3801:BD3801" si="2685">($E3804&lt;=P$3)*($E3804&gt;P$2)*((P$3-$E3804+1)/P$4)
+($E3804&lt;=P$2)*((P$3-P$2+1)/P$4)
+($E3804&gt;P$3)*(0)
-($E3812&lt;=P$3)*($E3812&lt;&gt;0)*($E3812&gt;P$2)*((P$3-$E3812)/P$4)
-($E3812&lt;=P$2)*((P$3-P$2+1)/P$4)
-($E3812&gt;P$3)*(0)</f>
        <v>1</v>
      </c>
      <c r="Q3801" s="21">
        <f t="shared" si="2685"/>
        <v>1</v>
      </c>
      <c r="R3801" s="21">
        <f t="shared" si="2685"/>
        <v>1</v>
      </c>
      <c r="S3801" s="21">
        <f t="shared" si="2685"/>
        <v>1</v>
      </c>
      <c r="T3801" s="21">
        <f t="shared" si="2685"/>
        <v>1</v>
      </c>
      <c r="U3801" s="21">
        <f t="shared" si="2685"/>
        <v>1</v>
      </c>
      <c r="V3801" s="21">
        <f t="shared" si="2685"/>
        <v>1</v>
      </c>
      <c r="W3801" s="21">
        <f t="shared" si="2685"/>
        <v>1</v>
      </c>
      <c r="X3801" s="21">
        <f t="shared" si="2685"/>
        <v>1</v>
      </c>
      <c r="Y3801" s="21">
        <f t="shared" si="2685"/>
        <v>1</v>
      </c>
      <c r="Z3801" s="21">
        <f t="shared" si="2685"/>
        <v>1</v>
      </c>
      <c r="AA3801" s="21">
        <f t="shared" si="2685"/>
        <v>1</v>
      </c>
      <c r="AB3801" s="21">
        <f t="shared" si="2685"/>
        <v>1</v>
      </c>
      <c r="AC3801" s="21">
        <f t="shared" si="2685"/>
        <v>1</v>
      </c>
      <c r="AD3801" s="21">
        <f t="shared" si="2685"/>
        <v>0.67032967032967039</v>
      </c>
      <c r="AE3801" s="21">
        <f t="shared" si="2685"/>
        <v>0</v>
      </c>
      <c r="AF3801" s="21">
        <f t="shared" si="2685"/>
        <v>0</v>
      </c>
      <c r="AG3801" s="21">
        <f t="shared" si="2685"/>
        <v>0</v>
      </c>
      <c r="AH3801" s="21">
        <f t="shared" si="2685"/>
        <v>0</v>
      </c>
      <c r="AI3801" s="21">
        <f t="shared" si="2685"/>
        <v>0</v>
      </c>
      <c r="AJ3801" s="21">
        <f t="shared" si="2685"/>
        <v>0</v>
      </c>
      <c r="AK3801" s="21">
        <f t="shared" si="2685"/>
        <v>0</v>
      </c>
      <c r="AL3801" s="21">
        <f t="shared" si="2685"/>
        <v>0</v>
      </c>
      <c r="AM3801" s="21">
        <f t="shared" si="2685"/>
        <v>0</v>
      </c>
      <c r="AN3801" s="21">
        <f t="shared" si="2685"/>
        <v>0</v>
      </c>
      <c r="AO3801" s="21">
        <f t="shared" si="2685"/>
        <v>0</v>
      </c>
      <c r="AP3801" s="21">
        <f t="shared" si="2685"/>
        <v>0</v>
      </c>
      <c r="AQ3801" s="21">
        <f t="shared" si="2685"/>
        <v>0</v>
      </c>
      <c r="AR3801" s="21">
        <f t="shared" si="2685"/>
        <v>0</v>
      </c>
      <c r="AS3801" s="21">
        <f t="shared" si="2685"/>
        <v>0</v>
      </c>
      <c r="AT3801" s="21">
        <f t="shared" si="2685"/>
        <v>0</v>
      </c>
      <c r="AU3801" s="21">
        <f t="shared" si="2685"/>
        <v>0</v>
      </c>
      <c r="AV3801" s="21">
        <f t="shared" si="2685"/>
        <v>0</v>
      </c>
      <c r="AW3801" s="21">
        <f t="shared" si="2685"/>
        <v>0</v>
      </c>
      <c r="AX3801" s="21">
        <f t="shared" si="2685"/>
        <v>0</v>
      </c>
      <c r="AY3801" s="21">
        <f t="shared" si="2685"/>
        <v>0</v>
      </c>
      <c r="AZ3801" s="21">
        <f t="shared" si="2685"/>
        <v>0</v>
      </c>
      <c r="BA3801" s="21">
        <f t="shared" si="2685"/>
        <v>0</v>
      </c>
      <c r="BB3801" s="21">
        <f t="shared" si="2685"/>
        <v>0</v>
      </c>
      <c r="BC3801" s="21">
        <f t="shared" si="2685"/>
        <v>0</v>
      </c>
      <c r="BD3801" s="21">
        <f t="shared" si="2685"/>
        <v>0</v>
      </c>
    </row>
    <row r="3802" spans="1:56" ht="16" x14ac:dyDescent="0.2">
      <c r="B3802" s="11">
        <f t="shared" si="2682"/>
        <v>141</v>
      </c>
      <c r="C3802" s="12" t="str">
        <f t="shared" si="2682"/>
        <v>SCI RETAIL RENNES 1</v>
      </c>
      <c r="D3802" s="13" t="s">
        <v>1</v>
      </c>
      <c r="E3802" s="22">
        <v>58939</v>
      </c>
      <c r="F3802" s="15"/>
      <c r="G3802" s="15"/>
      <c r="H3802" s="15"/>
      <c r="I3802" s="15"/>
      <c r="J3802" s="15"/>
      <c r="L3802" s="20" t="s">
        <v>233</v>
      </c>
      <c r="M3802" s="72"/>
      <c r="N3802" s="72"/>
      <c r="O3802" s="21">
        <f>($E3815&gt;O$3)*($E3812&lt;O$2)*((O$3-O$2+1)/O$4)
+($E3815&gt;O$3)*($E3812&gt;=O$2)*($E3812&lt;=O$3)*((O$3-$E3812)/O$4)
+($E3815&gt;O$3)*($E3812&gt;O$3)*(0)
+($E3815&lt;=O$3)*($E3815&gt;=O$2)*($E3812&lt;O$2)*(($E3815-O$2)/O$4)
+($E3815&lt;=O$3)*($E3815&gt;=O$2)*($E3812&lt;=O$3)*($E3812&gt;=O$2)*(($E3815-$E3812)/O$4)
+($E3815&lt;O$2)*(0)</f>
        <v>0</v>
      </c>
      <c r="P3802" s="21">
        <f t="shared" ref="P3802:BD3802" si="2686">($E3815&gt;P$3)*($E3812&lt;P$2)*((P$3-P$2+1)/P$4)
+($E3815&gt;P$3)*($E3812&gt;=P$2)*($E3812&lt;=P$3)*((P$3-$E3812)/P$4)
+($E3815&gt;P$3)*($E3812&gt;P$3)*(0)
+($E3815&lt;=P$3)*($E3815&gt;=P$2)*($E3812&lt;P$2)*(($E3815-P$2)/P$4)
+($E3815&lt;=P$3)*($E3815&gt;=P$2)*($E3812&lt;=P$3)*($E3812&gt;=P$2)*(($E3815-$E3812)/P$4)
+($E3815&lt;P$2)*(0)</f>
        <v>0</v>
      </c>
      <c r="Q3802" s="21">
        <f t="shared" si="2686"/>
        <v>0</v>
      </c>
      <c r="R3802" s="21">
        <f t="shared" si="2686"/>
        <v>0</v>
      </c>
      <c r="S3802" s="21">
        <f t="shared" si="2686"/>
        <v>0</v>
      </c>
      <c r="T3802" s="21">
        <f t="shared" si="2686"/>
        <v>0</v>
      </c>
      <c r="U3802" s="21">
        <f t="shared" si="2686"/>
        <v>0</v>
      </c>
      <c r="V3802" s="21">
        <f t="shared" si="2686"/>
        <v>0</v>
      </c>
      <c r="W3802" s="21">
        <f t="shared" si="2686"/>
        <v>0</v>
      </c>
      <c r="X3802" s="21">
        <f t="shared" si="2686"/>
        <v>0</v>
      </c>
      <c r="Y3802" s="21">
        <f t="shared" si="2686"/>
        <v>0</v>
      </c>
      <c r="Z3802" s="21">
        <f t="shared" si="2686"/>
        <v>0</v>
      </c>
      <c r="AA3802" s="21">
        <f t="shared" si="2686"/>
        <v>0</v>
      </c>
      <c r="AB3802" s="21">
        <f t="shared" si="2686"/>
        <v>0</v>
      </c>
      <c r="AC3802" s="21">
        <f t="shared" si="2686"/>
        <v>0</v>
      </c>
      <c r="AD3802" s="21">
        <f t="shared" si="2686"/>
        <v>0</v>
      </c>
      <c r="AE3802" s="21">
        <f t="shared" si="2686"/>
        <v>0</v>
      </c>
      <c r="AF3802" s="21">
        <f t="shared" si="2686"/>
        <v>0</v>
      </c>
      <c r="AG3802" s="21">
        <f t="shared" si="2686"/>
        <v>0</v>
      </c>
      <c r="AH3802" s="21">
        <f t="shared" si="2686"/>
        <v>0</v>
      </c>
      <c r="AI3802" s="21">
        <f t="shared" si="2686"/>
        <v>0</v>
      </c>
      <c r="AJ3802" s="21">
        <f t="shared" si="2686"/>
        <v>0</v>
      </c>
      <c r="AK3802" s="21">
        <f t="shared" si="2686"/>
        <v>0</v>
      </c>
      <c r="AL3802" s="21">
        <f t="shared" si="2686"/>
        <v>0</v>
      </c>
      <c r="AM3802" s="21">
        <f t="shared" si="2686"/>
        <v>0</v>
      </c>
      <c r="AN3802" s="21">
        <f t="shared" si="2686"/>
        <v>0</v>
      </c>
      <c r="AO3802" s="21">
        <f t="shared" si="2686"/>
        <v>0</v>
      </c>
      <c r="AP3802" s="21">
        <f t="shared" si="2686"/>
        <v>0</v>
      </c>
      <c r="AQ3802" s="21">
        <f t="shared" si="2686"/>
        <v>0</v>
      </c>
      <c r="AR3802" s="21">
        <f t="shared" si="2686"/>
        <v>0</v>
      </c>
      <c r="AS3802" s="21">
        <f t="shared" si="2686"/>
        <v>0</v>
      </c>
      <c r="AT3802" s="21">
        <f t="shared" si="2686"/>
        <v>0</v>
      </c>
      <c r="AU3802" s="21">
        <f t="shared" si="2686"/>
        <v>0</v>
      </c>
      <c r="AV3802" s="21">
        <f t="shared" si="2686"/>
        <v>0</v>
      </c>
      <c r="AW3802" s="21">
        <f t="shared" si="2686"/>
        <v>0</v>
      </c>
      <c r="AX3802" s="21">
        <f t="shared" si="2686"/>
        <v>0</v>
      </c>
      <c r="AY3802" s="21">
        <f t="shared" si="2686"/>
        <v>0</v>
      </c>
      <c r="AZ3802" s="21">
        <f t="shared" si="2686"/>
        <v>0</v>
      </c>
      <c r="BA3802" s="21">
        <f t="shared" si="2686"/>
        <v>0</v>
      </c>
      <c r="BB3802" s="21">
        <f t="shared" si="2686"/>
        <v>0</v>
      </c>
      <c r="BC3802" s="21">
        <f t="shared" si="2686"/>
        <v>0</v>
      </c>
      <c r="BD3802" s="21">
        <f t="shared" si="2686"/>
        <v>0</v>
      </c>
    </row>
    <row r="3803" spans="1:56" ht="16" x14ac:dyDescent="0.2">
      <c r="B3803" s="11">
        <f t="shared" si="2682"/>
        <v>141</v>
      </c>
      <c r="C3803" s="12" t="str">
        <f t="shared" si="2682"/>
        <v>SCI RETAIL RENNES 1</v>
      </c>
      <c r="K3803" s="24"/>
      <c r="L3803" s="20" t="s">
        <v>234</v>
      </c>
      <c r="M3803" s="72"/>
      <c r="N3803" s="72"/>
      <c r="O3803" s="21">
        <f>($E3818&gt;0)*($E3815&lt;O$2)*(EDATE($E3815,$E3818)&gt;O$3)*((O$3-O$2+1)/O$4)
+($E3818&gt;0)*($E3815&lt;O$2)*(EDATE($E3815,$E3818)&gt;=O$2)*(EDATE($E3815,$E3818)&lt;=O$3)*((EDATE($E3815,$E3818)-O$2)/O$4)
+($E3818&gt;0)*($E3815&lt;O$2)*(EDATE($E3815,$E3818)&lt;O$2)*(0)
+($E3818&gt;0)*($E3815&gt;=O$2)*($E3815&lt;=O$3)*(EDATE($E3815,$E3818)&gt;=O$2)*(EDATE($E3815,$E3818)&lt;=O$3)*((EDATE($E3815,$E3818)-$E3815+1)/O$4)
+($E3818&gt;0)*($E3815&gt;=O$2)*($E3815&lt;=O$3)*(EDATE($E3815,$E3818)&gt;O$3)*((O$3-$E3815+1)/O$4)
+($E3818&gt;0)*($E3815&gt;O$3)*(0)</f>
        <v>0</v>
      </c>
      <c r="P3803" s="21">
        <f t="shared" ref="P3803:BD3803" si="2687">($E3818&gt;0)*($E3815&lt;P$2)*(EDATE($E3815,$E3818)&gt;P$3)*((P$3-P$2+1)/P$4)
+($E3818&gt;0)*($E3815&lt;P$2)*(EDATE($E3815,$E3818)&gt;=P$2)*(EDATE($E3815,$E3818)&lt;=P$3)*((EDATE($E3815,$E3818)-P$2)/P$4)
+($E3818&gt;0)*($E3815&lt;P$2)*(EDATE($E3815,$E3818)&lt;P$2)*(0)
+($E3818&gt;0)*($E3815&gt;=P$2)*($E3815&lt;=P$3)*(EDATE($E3815,$E3818)&gt;=P$2)*(EDATE($E3815,$E3818)&lt;=P$3)*((EDATE($E3815,$E3818)-$E3815+1)/P$4)
+($E3818&gt;0)*($E3815&gt;=P$2)*($E3815&lt;=P$3)*(EDATE($E3815,$E3818)&gt;P$3)*((P$3-$E3815+1)/P$4)
+($E3818&gt;0)*($E3815&gt;P$3)*(0)</f>
        <v>0</v>
      </c>
      <c r="Q3803" s="21">
        <f t="shared" si="2687"/>
        <v>0</v>
      </c>
      <c r="R3803" s="21">
        <f t="shared" si="2687"/>
        <v>0</v>
      </c>
      <c r="S3803" s="21">
        <f t="shared" si="2687"/>
        <v>0</v>
      </c>
      <c r="T3803" s="21">
        <f t="shared" si="2687"/>
        <v>0</v>
      </c>
      <c r="U3803" s="21">
        <f t="shared" si="2687"/>
        <v>0</v>
      </c>
      <c r="V3803" s="21">
        <f t="shared" si="2687"/>
        <v>0</v>
      </c>
      <c r="W3803" s="21">
        <f t="shared" si="2687"/>
        <v>0</v>
      </c>
      <c r="X3803" s="21">
        <f t="shared" si="2687"/>
        <v>0</v>
      </c>
      <c r="Y3803" s="21">
        <f t="shared" si="2687"/>
        <v>0</v>
      </c>
      <c r="Z3803" s="21">
        <f t="shared" si="2687"/>
        <v>0</v>
      </c>
      <c r="AA3803" s="21">
        <f t="shared" si="2687"/>
        <v>0</v>
      </c>
      <c r="AB3803" s="21">
        <f t="shared" si="2687"/>
        <v>0</v>
      </c>
      <c r="AC3803" s="21">
        <f t="shared" si="2687"/>
        <v>0</v>
      </c>
      <c r="AD3803" s="21">
        <f t="shared" si="2687"/>
        <v>0</v>
      </c>
      <c r="AE3803" s="21">
        <f t="shared" si="2687"/>
        <v>0</v>
      </c>
      <c r="AF3803" s="21">
        <f t="shared" si="2687"/>
        <v>0</v>
      </c>
      <c r="AG3803" s="21">
        <f t="shared" si="2687"/>
        <v>0</v>
      </c>
      <c r="AH3803" s="21">
        <f t="shared" si="2687"/>
        <v>0</v>
      </c>
      <c r="AI3803" s="21">
        <f t="shared" si="2687"/>
        <v>0</v>
      </c>
      <c r="AJ3803" s="21">
        <f t="shared" si="2687"/>
        <v>0</v>
      </c>
      <c r="AK3803" s="21">
        <f t="shared" si="2687"/>
        <v>0</v>
      </c>
      <c r="AL3803" s="21">
        <f t="shared" si="2687"/>
        <v>0</v>
      </c>
      <c r="AM3803" s="21">
        <f t="shared" si="2687"/>
        <v>0</v>
      </c>
      <c r="AN3803" s="21">
        <f t="shared" si="2687"/>
        <v>0</v>
      </c>
      <c r="AO3803" s="21">
        <f t="shared" si="2687"/>
        <v>0</v>
      </c>
      <c r="AP3803" s="21">
        <f t="shared" si="2687"/>
        <v>0</v>
      </c>
      <c r="AQ3803" s="21">
        <f t="shared" si="2687"/>
        <v>0</v>
      </c>
      <c r="AR3803" s="21">
        <f t="shared" si="2687"/>
        <v>0</v>
      </c>
      <c r="AS3803" s="21">
        <f t="shared" si="2687"/>
        <v>0</v>
      </c>
      <c r="AT3803" s="21">
        <f t="shared" si="2687"/>
        <v>0</v>
      </c>
      <c r="AU3803" s="21">
        <f t="shared" si="2687"/>
        <v>0</v>
      </c>
      <c r="AV3803" s="21">
        <f t="shared" si="2687"/>
        <v>0</v>
      </c>
      <c r="AW3803" s="21">
        <f t="shared" si="2687"/>
        <v>0</v>
      </c>
      <c r="AX3803" s="21">
        <f t="shared" si="2687"/>
        <v>0</v>
      </c>
      <c r="AY3803" s="21">
        <f t="shared" si="2687"/>
        <v>0</v>
      </c>
      <c r="AZ3803" s="21">
        <f t="shared" si="2687"/>
        <v>0</v>
      </c>
      <c r="BA3803" s="21">
        <f t="shared" si="2687"/>
        <v>0</v>
      </c>
      <c r="BB3803" s="21">
        <f t="shared" si="2687"/>
        <v>0</v>
      </c>
      <c r="BC3803" s="21">
        <f t="shared" si="2687"/>
        <v>0</v>
      </c>
      <c r="BD3803" s="21">
        <f t="shared" si="2687"/>
        <v>0</v>
      </c>
    </row>
    <row r="3804" spans="1:56" ht="16" x14ac:dyDescent="0.2">
      <c r="B3804" s="11">
        <f t="shared" si="2682"/>
        <v>141</v>
      </c>
      <c r="C3804" s="12" t="str">
        <f t="shared" si="2682"/>
        <v>SCI RETAIL RENNES 1</v>
      </c>
      <c r="D3804" s="25" t="s">
        <v>235</v>
      </c>
      <c r="E3804" s="26">
        <v>42887</v>
      </c>
      <c r="F3804" s="15"/>
      <c r="G3804" s="25" t="s">
        <v>236</v>
      </c>
      <c r="H3804" s="25" t="s">
        <v>237</v>
      </c>
      <c r="I3804" s="25" t="s">
        <v>238</v>
      </c>
      <c r="J3804" s="25" t="s">
        <v>239</v>
      </c>
      <c r="K3804" s="24"/>
      <c r="L3804" s="27" t="s">
        <v>240</v>
      </c>
      <c r="M3804" s="83"/>
      <c r="N3804" s="83"/>
      <c r="O3804" s="28">
        <f>($H3816&gt;0)*($J3816&lt;O$2)*0
+($H3816&gt;0)*($J3816&gt;=O$2)*($J3816&lt;=O$3)*(($J3816-O$2+1)/O$4)
+($H3816&gt;0)*($J3816&gt;O$3)*($I3816&gt;O$3)*0
+($H3816&gt;0)*($J3816&gt;O$3)*($I3816&lt;=O$3)*($I3816&gt;=O$2)*((O$3-$I3816+1)/O$4)
+($H3816&gt;0)*($J3816&gt;O$3)*($I3816&lt;O$2)*1
+($H3816&gt;0)*($I3816&gt;O$3)*0
+($H3817&gt;0)*($J3817&lt;O$2)*0
+($H3817&gt;0)*($J3817&gt;=O$2)*($J3817&lt;=O$3)*(($J3817-O$2+1)/O$4)
+($H3817&gt;0)*($J3817&gt;O$3)*($I3817&gt;O$3)*0
+($H3817&gt;0)*($J3817&gt;O$3)*($I3817&lt;=O$3)*($I3817&gt;=O$2)*((O$3-$I3817+1)/O$4)
+($H3817&gt;0)*($J3817&gt;O$3)*($I3817&lt;O$2)*1
+($H3817&gt;0)*($I3817&gt;O$3)*0
+($H3818&gt;0)*($J3818&lt;O$2)*0
+($H3818&gt;0)*($J3818&gt;=O$2)*($J3818&lt;=O$3)*(($J3818-O$2+1)/O$4)
+($H3818&gt;0)*($J3818&gt;O$3)*($I3818&gt;O$3)*0
+($H3818&gt;0)*($J3818&gt;O$3)*($I3818&lt;=O$3)*($I3818&gt;=O$2)*((O$3-$I3818+1)/O$4)
+($H3818&gt;0)*($J3818&gt;O$3)*($I3818&lt;O$2)*1
+($H3818&gt;0)*($I3818&gt;O$3)*0</f>
        <v>0</v>
      </c>
      <c r="P3804" s="28">
        <f t="shared" ref="P3804:BD3804" si="2688">($H3816&gt;0)*($J3816&lt;P$2)*0
+($H3816&gt;0)*($J3816&gt;=P$2)*($J3816&lt;=P$3)*(($J3816-P$2+1)/P$4)
+($H3816&gt;0)*($J3816&gt;P$3)*($I3816&gt;P$3)*0
+($H3816&gt;0)*($J3816&gt;P$3)*($I3816&lt;=P$3)*($I3816&gt;=P$2)*((P$3-$I3816+1)/P$4)
+($H3816&gt;0)*($J3816&gt;P$3)*($I3816&lt;P$2)*1
+($H3816&gt;0)*($I3816&gt;P$3)*0
+($H3817&gt;0)*($J3817&lt;P$2)*0
+($H3817&gt;0)*($J3817&gt;=P$2)*($J3817&lt;=P$3)*(($J3817-P$2+1)/P$4)
+($H3817&gt;0)*($J3817&gt;P$3)*($I3817&gt;P$3)*0
+($H3817&gt;0)*($J3817&gt;P$3)*($I3817&lt;=P$3)*($I3817&gt;=P$2)*((P$3-$I3817+1)/P$4)
+($H3817&gt;0)*($J3817&gt;P$3)*($I3817&lt;P$2)*1
+($H3817&gt;0)*($I3817&gt;P$3)*0
+($H3818&gt;0)*($J3818&lt;P$2)*0
+($H3818&gt;0)*($J3818&gt;=P$2)*($J3818&lt;=P$3)*(($J3818-P$2+1)/P$4)
+($H3818&gt;0)*($J3818&gt;P$3)*($I3818&gt;P$3)*0
+($H3818&gt;0)*($J3818&gt;P$3)*($I3818&lt;=P$3)*($I3818&gt;=P$2)*((P$3-$I3818+1)/P$4)
+($H3818&gt;0)*($J3818&gt;P$3)*($I3818&lt;P$2)*1
+($H3818&gt;0)*($I3818&gt;P$3)*0</f>
        <v>0</v>
      </c>
      <c r="Q3804" s="28">
        <f t="shared" si="2688"/>
        <v>0</v>
      </c>
      <c r="R3804" s="28">
        <f t="shared" si="2688"/>
        <v>0</v>
      </c>
      <c r="S3804" s="28">
        <f t="shared" si="2688"/>
        <v>0</v>
      </c>
      <c r="T3804" s="28">
        <f t="shared" si="2688"/>
        <v>0</v>
      </c>
      <c r="U3804" s="28">
        <f t="shared" si="2688"/>
        <v>0</v>
      </c>
      <c r="V3804" s="28">
        <f t="shared" si="2688"/>
        <v>0</v>
      </c>
      <c r="W3804" s="28">
        <f t="shared" si="2688"/>
        <v>0</v>
      </c>
      <c r="X3804" s="28">
        <f t="shared" si="2688"/>
        <v>0</v>
      </c>
      <c r="Y3804" s="28">
        <f t="shared" si="2688"/>
        <v>0</v>
      </c>
      <c r="Z3804" s="28">
        <f t="shared" si="2688"/>
        <v>0</v>
      </c>
      <c r="AA3804" s="28">
        <f t="shared" si="2688"/>
        <v>0</v>
      </c>
      <c r="AB3804" s="28">
        <f t="shared" si="2688"/>
        <v>0</v>
      </c>
      <c r="AC3804" s="28">
        <f t="shared" si="2688"/>
        <v>0</v>
      </c>
      <c r="AD3804" s="28">
        <f t="shared" si="2688"/>
        <v>0</v>
      </c>
      <c r="AE3804" s="28">
        <f t="shared" si="2688"/>
        <v>0</v>
      </c>
      <c r="AF3804" s="28">
        <f t="shared" si="2688"/>
        <v>0</v>
      </c>
      <c r="AG3804" s="28">
        <f t="shared" si="2688"/>
        <v>0</v>
      </c>
      <c r="AH3804" s="28">
        <f t="shared" si="2688"/>
        <v>0</v>
      </c>
      <c r="AI3804" s="28">
        <f t="shared" si="2688"/>
        <v>0</v>
      </c>
      <c r="AJ3804" s="28">
        <f t="shared" si="2688"/>
        <v>0</v>
      </c>
      <c r="AK3804" s="28">
        <f t="shared" si="2688"/>
        <v>0</v>
      </c>
      <c r="AL3804" s="28">
        <f t="shared" si="2688"/>
        <v>0</v>
      </c>
      <c r="AM3804" s="28">
        <f t="shared" si="2688"/>
        <v>0</v>
      </c>
      <c r="AN3804" s="28">
        <f t="shared" si="2688"/>
        <v>0</v>
      </c>
      <c r="AO3804" s="28">
        <f t="shared" si="2688"/>
        <v>0</v>
      </c>
      <c r="AP3804" s="28">
        <f t="shared" si="2688"/>
        <v>0</v>
      </c>
      <c r="AQ3804" s="28">
        <f t="shared" si="2688"/>
        <v>0</v>
      </c>
      <c r="AR3804" s="28">
        <f t="shared" si="2688"/>
        <v>0</v>
      </c>
      <c r="AS3804" s="28">
        <f t="shared" si="2688"/>
        <v>0</v>
      </c>
      <c r="AT3804" s="28">
        <f t="shared" si="2688"/>
        <v>0</v>
      </c>
      <c r="AU3804" s="28">
        <f t="shared" si="2688"/>
        <v>0</v>
      </c>
      <c r="AV3804" s="28">
        <f t="shared" si="2688"/>
        <v>0</v>
      </c>
      <c r="AW3804" s="28">
        <f t="shared" si="2688"/>
        <v>0</v>
      </c>
      <c r="AX3804" s="28">
        <f t="shared" si="2688"/>
        <v>0</v>
      </c>
      <c r="AY3804" s="28">
        <f t="shared" si="2688"/>
        <v>0</v>
      </c>
      <c r="AZ3804" s="28">
        <f t="shared" si="2688"/>
        <v>0</v>
      </c>
      <c r="BA3804" s="28">
        <f t="shared" si="2688"/>
        <v>0</v>
      </c>
      <c r="BB3804" s="28">
        <f t="shared" si="2688"/>
        <v>0</v>
      </c>
      <c r="BC3804" s="28">
        <f t="shared" si="2688"/>
        <v>0</v>
      </c>
      <c r="BD3804" s="28">
        <f t="shared" si="2688"/>
        <v>0</v>
      </c>
    </row>
    <row r="3805" spans="1:56" ht="16" x14ac:dyDescent="0.2">
      <c r="B3805" s="11">
        <f t="shared" si="2682"/>
        <v>141</v>
      </c>
      <c r="C3805" s="12" t="str">
        <f t="shared" si="2682"/>
        <v>SCI RETAIL RENNES 1</v>
      </c>
      <c r="D3805" s="25" t="s">
        <v>241</v>
      </c>
      <c r="E3805" s="29">
        <v>41000</v>
      </c>
      <c r="F3805" s="15"/>
      <c r="G3805" s="30" t="s">
        <v>10</v>
      </c>
      <c r="H3805" s="31">
        <v>0</v>
      </c>
      <c r="I3805" s="32">
        <v>0</v>
      </c>
      <c r="J3805" s="32">
        <v>0</v>
      </c>
      <c r="K3805" s="24"/>
      <c r="L3805" s="33" t="s">
        <v>242</v>
      </c>
      <c r="M3805" s="73"/>
      <c r="N3805" s="73"/>
      <c r="O3805" s="34">
        <f>($E3815&lt;=O$3)*($E3815&gt;O$2)*((O$3-$E3815+1)/O$4)
+($E3815&lt;=O$2)*((O$3-O$2+1)/O$4)
+($E3815&gt;O$3)*(0)</f>
        <v>0</v>
      </c>
      <c r="P3805" s="34">
        <f t="shared" ref="P3805:BD3805" si="2689">($E3815&lt;=P$3)*($E3815&gt;P$2)*((P$3-$E3815+1)/P$4)
+($E3815&lt;=P$2)*((P$3-P$2+1)/P$4)
+($E3815&gt;P$3)*(0)</f>
        <v>0</v>
      </c>
      <c r="Q3805" s="34">
        <f t="shared" si="2689"/>
        <v>0</v>
      </c>
      <c r="R3805" s="34">
        <f t="shared" si="2689"/>
        <v>0</v>
      </c>
      <c r="S3805" s="34">
        <f t="shared" si="2689"/>
        <v>0</v>
      </c>
      <c r="T3805" s="34">
        <f t="shared" si="2689"/>
        <v>0</v>
      </c>
      <c r="U3805" s="34">
        <f t="shared" si="2689"/>
        <v>0</v>
      </c>
      <c r="V3805" s="34">
        <f t="shared" si="2689"/>
        <v>0</v>
      </c>
      <c r="W3805" s="34">
        <f t="shared" si="2689"/>
        <v>0</v>
      </c>
      <c r="X3805" s="34">
        <f t="shared" si="2689"/>
        <v>0</v>
      </c>
      <c r="Y3805" s="34">
        <f t="shared" si="2689"/>
        <v>0</v>
      </c>
      <c r="Z3805" s="34">
        <f t="shared" si="2689"/>
        <v>0</v>
      </c>
      <c r="AA3805" s="34">
        <f t="shared" si="2689"/>
        <v>0</v>
      </c>
      <c r="AB3805" s="34">
        <f t="shared" si="2689"/>
        <v>0</v>
      </c>
      <c r="AC3805" s="34">
        <f t="shared" si="2689"/>
        <v>0</v>
      </c>
      <c r="AD3805" s="34">
        <f t="shared" si="2689"/>
        <v>0.34065934065934067</v>
      </c>
      <c r="AE3805" s="34">
        <f t="shared" si="2689"/>
        <v>1</v>
      </c>
      <c r="AF3805" s="34">
        <f t="shared" si="2689"/>
        <v>1</v>
      </c>
      <c r="AG3805" s="34">
        <f t="shared" si="2689"/>
        <v>1</v>
      </c>
      <c r="AH3805" s="34">
        <f t="shared" si="2689"/>
        <v>1</v>
      </c>
      <c r="AI3805" s="34">
        <f t="shared" si="2689"/>
        <v>1</v>
      </c>
      <c r="AJ3805" s="34">
        <f t="shared" si="2689"/>
        <v>1</v>
      </c>
      <c r="AK3805" s="34">
        <f t="shared" si="2689"/>
        <v>1</v>
      </c>
      <c r="AL3805" s="34">
        <f t="shared" si="2689"/>
        <v>1</v>
      </c>
      <c r="AM3805" s="34">
        <f t="shared" si="2689"/>
        <v>1</v>
      </c>
      <c r="AN3805" s="34">
        <f t="shared" si="2689"/>
        <v>1</v>
      </c>
      <c r="AO3805" s="34">
        <f t="shared" si="2689"/>
        <v>1</v>
      </c>
      <c r="AP3805" s="34">
        <f t="shared" si="2689"/>
        <v>1</v>
      </c>
      <c r="AQ3805" s="34">
        <f t="shared" si="2689"/>
        <v>1</v>
      </c>
      <c r="AR3805" s="34">
        <f t="shared" si="2689"/>
        <v>1</v>
      </c>
      <c r="AS3805" s="34">
        <f t="shared" si="2689"/>
        <v>1</v>
      </c>
      <c r="AT3805" s="34">
        <f t="shared" si="2689"/>
        <v>1</v>
      </c>
      <c r="AU3805" s="34">
        <f t="shared" si="2689"/>
        <v>1</v>
      </c>
      <c r="AV3805" s="34">
        <f t="shared" si="2689"/>
        <v>1</v>
      </c>
      <c r="AW3805" s="34">
        <f t="shared" si="2689"/>
        <v>1</v>
      </c>
      <c r="AX3805" s="34">
        <f t="shared" si="2689"/>
        <v>1</v>
      </c>
      <c r="AY3805" s="34">
        <f t="shared" si="2689"/>
        <v>1</v>
      </c>
      <c r="AZ3805" s="34">
        <f t="shared" si="2689"/>
        <v>1</v>
      </c>
      <c r="BA3805" s="34">
        <f t="shared" si="2689"/>
        <v>1</v>
      </c>
      <c r="BB3805" s="34">
        <f t="shared" si="2689"/>
        <v>1</v>
      </c>
      <c r="BC3805" s="34">
        <f t="shared" si="2689"/>
        <v>1</v>
      </c>
      <c r="BD3805" s="34">
        <f t="shared" si="2689"/>
        <v>1</v>
      </c>
    </row>
    <row r="3806" spans="1:56" ht="16" x14ac:dyDescent="0.2">
      <c r="A3806" s="35"/>
      <c r="B3806" s="11">
        <f t="shared" si="2682"/>
        <v>141</v>
      </c>
      <c r="C3806" s="12" t="str">
        <f t="shared" si="2682"/>
        <v>SCI RETAIL RENNES 1</v>
      </c>
      <c r="D3806" s="25" t="s">
        <v>243</v>
      </c>
      <c r="E3806" s="29">
        <v>40969.4</v>
      </c>
      <c r="F3806" s="15"/>
      <c r="G3806" s="30" t="s">
        <v>11</v>
      </c>
      <c r="H3806" s="31">
        <v>0</v>
      </c>
      <c r="I3806" s="32">
        <v>0</v>
      </c>
      <c r="J3806" s="32">
        <v>0</v>
      </c>
      <c r="K3806" s="35"/>
      <c r="M3806" s="84">
        <v>42887</v>
      </c>
      <c r="O3806" s="15"/>
      <c r="P3806" s="15"/>
      <c r="Q3806" s="15"/>
      <c r="R3806" s="15"/>
      <c r="S3806" s="15"/>
      <c r="T3806" s="15"/>
      <c r="U3806" s="15"/>
      <c r="V3806" s="15"/>
      <c r="W3806" s="15"/>
      <c r="X3806" s="15"/>
      <c r="Y3806" s="15"/>
      <c r="Z3806" s="15"/>
      <c r="AA3806" s="15"/>
      <c r="AB3806" s="15"/>
      <c r="AC3806" s="15"/>
      <c r="AD3806" s="15"/>
      <c r="AE3806" s="15"/>
      <c r="AF3806" s="15"/>
      <c r="AG3806" s="15"/>
      <c r="AH3806" s="15"/>
      <c r="AI3806" s="15"/>
      <c r="AJ3806" s="15"/>
      <c r="AK3806" s="15"/>
      <c r="AL3806" s="15"/>
      <c r="AM3806" s="15"/>
      <c r="AN3806" s="15"/>
      <c r="AO3806" s="15"/>
      <c r="AP3806" s="15"/>
      <c r="AQ3806" s="15"/>
      <c r="AR3806" s="15"/>
      <c r="AS3806" s="15"/>
      <c r="AT3806" s="15"/>
      <c r="AU3806" s="15"/>
      <c r="AV3806" s="15"/>
      <c r="AW3806" s="15"/>
      <c r="AX3806" s="15"/>
      <c r="AY3806" s="15"/>
      <c r="AZ3806" s="15"/>
      <c r="BA3806" s="15"/>
      <c r="BB3806" s="15"/>
      <c r="BC3806" s="15"/>
      <c r="BD3806" s="15"/>
    </row>
    <row r="3807" spans="1:56" ht="16" x14ac:dyDescent="0.2">
      <c r="B3807" s="11">
        <f t="shared" si="2682"/>
        <v>141</v>
      </c>
      <c r="C3807" s="12" t="str">
        <f t="shared" si="2682"/>
        <v>SCI RETAIL RENNES 1</v>
      </c>
      <c r="D3807" s="25" t="s">
        <v>244</v>
      </c>
      <c r="E3807" s="29">
        <v>40969.4</v>
      </c>
      <c r="F3807" s="15"/>
      <c r="G3807" s="36" t="s">
        <v>12</v>
      </c>
      <c r="H3807" s="31">
        <v>0</v>
      </c>
      <c r="I3807" s="32">
        <v>0</v>
      </c>
      <c r="J3807" s="32">
        <v>0</v>
      </c>
      <c r="K3807" s="24"/>
      <c r="L3807" s="37" t="s">
        <v>245</v>
      </c>
      <c r="M3807" s="74">
        <v>1</v>
      </c>
      <c r="N3807" s="74">
        <v>1</v>
      </c>
      <c r="O3807" s="38">
        <v>1.02</v>
      </c>
      <c r="P3807" s="38">
        <v>1.02</v>
      </c>
      <c r="Q3807" s="38">
        <v>1.02</v>
      </c>
      <c r="R3807" s="38">
        <v>1.0233626373626374</v>
      </c>
      <c r="S3807" s="38">
        <v>1.0302</v>
      </c>
      <c r="T3807" s="38">
        <v>1.0302</v>
      </c>
      <c r="U3807" s="38">
        <v>1.0302</v>
      </c>
      <c r="V3807" s="38">
        <v>1.0335962637362637</v>
      </c>
      <c r="W3807" s="38">
        <v>1.040502</v>
      </c>
      <c r="X3807" s="38">
        <v>1.040502</v>
      </c>
      <c r="Y3807" s="38">
        <v>1.040502</v>
      </c>
      <c r="Z3807" s="38">
        <v>1.0439322263736264</v>
      </c>
      <c r="AA3807" s="38">
        <v>1.0509070200000001</v>
      </c>
      <c r="AB3807" s="38">
        <v>1.0509070200000001</v>
      </c>
      <c r="AC3807" s="38">
        <v>1.0509070200000001</v>
      </c>
      <c r="AD3807" s="38">
        <v>1.0543715486373628</v>
      </c>
      <c r="AE3807" s="38">
        <v>1.0614160902000001</v>
      </c>
      <c r="AF3807" s="38">
        <v>1.0614160902000001</v>
      </c>
      <c r="AG3807" s="38">
        <v>1.0614160902000001</v>
      </c>
      <c r="AH3807" s="38">
        <v>1.0649152641237363</v>
      </c>
      <c r="AI3807" s="38">
        <v>1.0720302511020001</v>
      </c>
      <c r="AJ3807" s="38">
        <v>1.0720302511020001</v>
      </c>
      <c r="AK3807" s="38">
        <v>1.0720302511020001</v>
      </c>
      <c r="AL3807" s="38">
        <v>1.0755644167649738</v>
      </c>
      <c r="AM3807" s="38">
        <v>1.0827505536130202</v>
      </c>
      <c r="AN3807" s="38">
        <v>1.0827505536130202</v>
      </c>
      <c r="AO3807" s="38">
        <v>1.0827505536130202</v>
      </c>
      <c r="AP3807" s="38">
        <v>1.0863200609326236</v>
      </c>
      <c r="AQ3807" s="38">
        <v>1.0935780591491504</v>
      </c>
      <c r="AR3807" s="38">
        <v>1.0935780591491504</v>
      </c>
      <c r="AS3807" s="38">
        <v>1.0935780591491504</v>
      </c>
      <c r="AT3807" s="38">
        <v>1.0971832615419499</v>
      </c>
      <c r="AU3807" s="38">
        <v>1.104513839740642</v>
      </c>
      <c r="AV3807" s="38">
        <v>1.104513839740642</v>
      </c>
      <c r="AW3807" s="38">
        <v>1.104513839740642</v>
      </c>
      <c r="AX3807" s="38">
        <v>1.1081550941573695</v>
      </c>
      <c r="AY3807" s="38">
        <v>1.1155589781380484</v>
      </c>
      <c r="AZ3807" s="38">
        <v>1.1155589781380484</v>
      </c>
      <c r="BA3807" s="38">
        <v>1.1155589781380484</v>
      </c>
      <c r="BB3807" s="38">
        <v>1.1192366450989431</v>
      </c>
      <c r="BC3807" s="38">
        <v>1.1267145679194288</v>
      </c>
      <c r="BD3807" s="38">
        <v>1.1267145679194288</v>
      </c>
    </row>
    <row r="3808" spans="1:56" ht="16" x14ac:dyDescent="0.2">
      <c r="B3808" s="11">
        <f t="shared" si="2682"/>
        <v>141</v>
      </c>
      <c r="C3808" s="12" t="str">
        <f t="shared" si="2682"/>
        <v>SCI RETAIL RENNES 1</v>
      </c>
      <c r="D3808" s="25" t="s">
        <v>25</v>
      </c>
      <c r="E3808" s="39" t="s">
        <v>30</v>
      </c>
      <c r="F3808" s="15"/>
      <c r="K3808" s="24"/>
      <c r="L3808" s="16" t="s">
        <v>246</v>
      </c>
      <c r="M3808" s="70"/>
      <c r="N3808" s="70"/>
      <c r="O3808" s="40">
        <f>O3801*$E3805/4+O3805*$E3816/4</f>
        <v>10250</v>
      </c>
      <c r="P3808" s="40">
        <f t="shared" ref="P3808:BD3808" si="2690">P3801*$E3805/4+P3805*$E3816/4</f>
        <v>10250</v>
      </c>
      <c r="Q3808" s="40">
        <f t="shared" si="2690"/>
        <v>10250</v>
      </c>
      <c r="R3808" s="40">
        <f t="shared" si="2690"/>
        <v>10250</v>
      </c>
      <c r="S3808" s="40">
        <f t="shared" si="2690"/>
        <v>10250</v>
      </c>
      <c r="T3808" s="40">
        <f t="shared" si="2690"/>
        <v>10250</v>
      </c>
      <c r="U3808" s="40">
        <f t="shared" si="2690"/>
        <v>10250</v>
      </c>
      <c r="V3808" s="40">
        <f t="shared" si="2690"/>
        <v>10250</v>
      </c>
      <c r="W3808" s="40">
        <f t="shared" si="2690"/>
        <v>10250</v>
      </c>
      <c r="X3808" s="40">
        <f t="shared" si="2690"/>
        <v>10250</v>
      </c>
      <c r="Y3808" s="40">
        <f t="shared" si="2690"/>
        <v>10250</v>
      </c>
      <c r="Z3808" s="40">
        <f t="shared" si="2690"/>
        <v>10250</v>
      </c>
      <c r="AA3808" s="40">
        <f t="shared" si="2690"/>
        <v>10250</v>
      </c>
      <c r="AB3808" s="40">
        <f t="shared" si="2690"/>
        <v>10250</v>
      </c>
      <c r="AC3808" s="40">
        <f t="shared" si="2690"/>
        <v>10250</v>
      </c>
      <c r="AD3808" s="40">
        <f t="shared" si="2690"/>
        <v>10917.6282077301</v>
      </c>
      <c r="AE3808" s="40">
        <f t="shared" si="2690"/>
        <v>11879.166674304483</v>
      </c>
      <c r="AF3808" s="40">
        <f t="shared" si="2690"/>
        <v>11879.166674304483</v>
      </c>
      <c r="AG3808" s="40">
        <f t="shared" si="2690"/>
        <v>11879.166674304483</v>
      </c>
      <c r="AH3808" s="40">
        <f t="shared" si="2690"/>
        <v>11879.166674304483</v>
      </c>
      <c r="AI3808" s="40">
        <f t="shared" si="2690"/>
        <v>11879.166674304483</v>
      </c>
      <c r="AJ3808" s="40">
        <f t="shared" si="2690"/>
        <v>11879.166674304483</v>
      </c>
      <c r="AK3808" s="40">
        <f t="shared" si="2690"/>
        <v>11879.166674304483</v>
      </c>
      <c r="AL3808" s="40">
        <f t="shared" si="2690"/>
        <v>11879.166674304483</v>
      </c>
      <c r="AM3808" s="40">
        <f t="shared" si="2690"/>
        <v>11879.166674304483</v>
      </c>
      <c r="AN3808" s="40">
        <f t="shared" si="2690"/>
        <v>11879.166674304483</v>
      </c>
      <c r="AO3808" s="40">
        <f t="shared" si="2690"/>
        <v>11879.166674304483</v>
      </c>
      <c r="AP3808" s="40">
        <f t="shared" si="2690"/>
        <v>11879.166674304483</v>
      </c>
      <c r="AQ3808" s="40">
        <f t="shared" si="2690"/>
        <v>11879.166674304483</v>
      </c>
      <c r="AR3808" s="40">
        <f t="shared" si="2690"/>
        <v>11879.166674304483</v>
      </c>
      <c r="AS3808" s="40">
        <f t="shared" si="2690"/>
        <v>11879.166674304483</v>
      </c>
      <c r="AT3808" s="40">
        <f t="shared" si="2690"/>
        <v>11879.166674304483</v>
      </c>
      <c r="AU3808" s="40">
        <f t="shared" si="2690"/>
        <v>11879.166674304483</v>
      </c>
      <c r="AV3808" s="40">
        <f t="shared" si="2690"/>
        <v>11879.166674304483</v>
      </c>
      <c r="AW3808" s="40">
        <f t="shared" si="2690"/>
        <v>11879.166674304483</v>
      </c>
      <c r="AX3808" s="40">
        <f t="shared" si="2690"/>
        <v>11879.166674304483</v>
      </c>
      <c r="AY3808" s="40">
        <f t="shared" si="2690"/>
        <v>11879.166674304483</v>
      </c>
      <c r="AZ3808" s="40">
        <f t="shared" si="2690"/>
        <v>11879.166674304483</v>
      </c>
      <c r="BA3808" s="40">
        <f t="shared" si="2690"/>
        <v>11879.166674304483</v>
      </c>
      <c r="BB3808" s="40">
        <f t="shared" si="2690"/>
        <v>11879.166674304483</v>
      </c>
      <c r="BC3808" s="40">
        <f t="shared" si="2690"/>
        <v>11879.166674304483</v>
      </c>
      <c r="BD3808" s="40">
        <f t="shared" si="2690"/>
        <v>11879.166674304483</v>
      </c>
    </row>
    <row r="3809" spans="1:56" ht="16" x14ac:dyDescent="0.2">
      <c r="B3809" s="11">
        <f t="shared" si="2682"/>
        <v>141</v>
      </c>
      <c r="C3809" s="12" t="str">
        <f t="shared" si="2682"/>
        <v>SCI RETAIL RENNES 1</v>
      </c>
      <c r="D3809" s="25" t="s">
        <v>247</v>
      </c>
      <c r="E3809" s="39" t="s">
        <v>248</v>
      </c>
      <c r="F3809" s="15"/>
      <c r="G3809" s="25" t="s">
        <v>249</v>
      </c>
      <c r="H3809" s="26">
        <v>0</v>
      </c>
      <c r="I3809" s="25" t="s">
        <v>239</v>
      </c>
      <c r="J3809" s="26">
        <v>46173</v>
      </c>
      <c r="K3809" s="24"/>
      <c r="L3809" s="20" t="s">
        <v>250</v>
      </c>
      <c r="M3809" s="72"/>
      <c r="N3809" s="72"/>
      <c r="O3809" s="41">
        <f>IF($E3815&gt;=O$3,IF(O$3&lt;=($E3804+365),O3808,IFERROR(O3801*$E3806/4*O3807+
$E3816*O3805/4*IFERROR(O3807/$E3817,0),0)),IF(O$3&lt;=($E3815+365),O3801*$E3806/4*O3807+$E3816*O3805/4*IFERROR(O3807/$E3817,0),IFERROR($E3816*O3805/4*IFERROR(O3807/$E3817,0),0)))</f>
        <v>10447.197</v>
      </c>
      <c r="P3809" s="41">
        <f t="shared" ref="P3809:BD3809" si="2691">IF($E3815&gt;=P$3,IF(P$3&lt;=($E3804+365),P3808,IFERROR(P3801*$E3806/4*P3807+
$E3816*P3805/4*IFERROR(P3807/$E3817,0),0)),IF(P$3&lt;=($E3815+365),P3801*$E3806/4*P3807+$E3816*P3805/4*IFERROR(P3807/$E3817,0),IFERROR($E3816*P3805/4*IFERROR(P3807/$E3817,0),0)))</f>
        <v>10447.197</v>
      </c>
      <c r="Q3809" s="41">
        <f t="shared" si="2691"/>
        <v>10447.197</v>
      </c>
      <c r="R3809" s="41">
        <f t="shared" si="2691"/>
        <v>10481.638308791209</v>
      </c>
      <c r="S3809" s="41">
        <f t="shared" si="2691"/>
        <v>10551.668970000001</v>
      </c>
      <c r="T3809" s="41">
        <f t="shared" si="2691"/>
        <v>10551.668970000001</v>
      </c>
      <c r="U3809" s="41">
        <f t="shared" si="2691"/>
        <v>10551.668970000001</v>
      </c>
      <c r="V3809" s="41">
        <f t="shared" si="2691"/>
        <v>10586.45469187912</v>
      </c>
      <c r="W3809" s="41">
        <f t="shared" si="2691"/>
        <v>10657.185659700001</v>
      </c>
      <c r="X3809" s="41">
        <f t="shared" si="2691"/>
        <v>10657.185659700001</v>
      </c>
      <c r="Y3809" s="41">
        <f t="shared" si="2691"/>
        <v>10657.185659700001</v>
      </c>
      <c r="Z3809" s="41">
        <f t="shared" si="2691"/>
        <v>10692.319238797912</v>
      </c>
      <c r="AA3809" s="41">
        <f t="shared" si="2691"/>
        <v>10763.757516297002</v>
      </c>
      <c r="AB3809" s="41">
        <f t="shared" si="2691"/>
        <v>10763.757516297002</v>
      </c>
      <c r="AC3809" s="41">
        <f t="shared" si="2691"/>
        <v>10763.757516297002</v>
      </c>
      <c r="AD3809" s="41">
        <f t="shared" si="2691"/>
        <v>11285.801705558006</v>
      </c>
      <c r="AE3809" s="41">
        <f t="shared" si="2691"/>
        <v>11958.534600605968</v>
      </c>
      <c r="AF3809" s="41">
        <f t="shared" si="2691"/>
        <v>11958.534600605968</v>
      </c>
      <c r="AG3809" s="41">
        <f t="shared" si="2691"/>
        <v>11958.534600605968</v>
      </c>
      <c r="AH3809" s="41">
        <f t="shared" si="2691"/>
        <v>11997.958341047524</v>
      </c>
      <c r="AI3809" s="41">
        <f t="shared" si="2691"/>
        <v>12078.119946612027</v>
      </c>
      <c r="AJ3809" s="41">
        <f t="shared" si="2691"/>
        <v>12078.119946612027</v>
      </c>
      <c r="AK3809" s="41">
        <f t="shared" si="2691"/>
        <v>12078.119946612027</v>
      </c>
      <c r="AL3809" s="41">
        <f t="shared" si="2691"/>
        <v>12117.937924458003</v>
      </c>
      <c r="AM3809" s="41">
        <f t="shared" si="2691"/>
        <v>12198.901146078149</v>
      </c>
      <c r="AN3809" s="41">
        <f t="shared" si="2691"/>
        <v>12198.901146078149</v>
      </c>
      <c r="AO3809" s="41">
        <f t="shared" si="2691"/>
        <v>12198.901146078149</v>
      </c>
      <c r="AP3809" s="41">
        <f t="shared" si="2691"/>
        <v>12239.117303702582</v>
      </c>
      <c r="AQ3809" s="41">
        <f t="shared" si="2691"/>
        <v>12320.890157538932</v>
      </c>
      <c r="AR3809" s="41">
        <f t="shared" si="2691"/>
        <v>12320.890157538932</v>
      </c>
      <c r="AS3809" s="41">
        <f t="shared" si="2691"/>
        <v>12320.890157538932</v>
      </c>
      <c r="AT3809" s="41">
        <f t="shared" si="2691"/>
        <v>12361.508476739609</v>
      </c>
      <c r="AU3809" s="41">
        <f t="shared" si="2691"/>
        <v>12444.099059114322</v>
      </c>
      <c r="AV3809" s="41">
        <f t="shared" si="2691"/>
        <v>12444.099059114322</v>
      </c>
      <c r="AW3809" s="41">
        <f t="shared" si="2691"/>
        <v>12444.099059114322</v>
      </c>
      <c r="AX3809" s="41">
        <f t="shared" si="2691"/>
        <v>12485.123561507005</v>
      </c>
      <c r="AY3809" s="41">
        <f t="shared" si="2691"/>
        <v>12568.540049705463</v>
      </c>
      <c r="AZ3809" s="41">
        <f t="shared" si="2691"/>
        <v>12568.540049705463</v>
      </c>
      <c r="BA3809" s="41">
        <f t="shared" si="2691"/>
        <v>12568.540049705463</v>
      </c>
      <c r="BB3809" s="41">
        <f t="shared" si="2691"/>
        <v>12609.974797122077</v>
      </c>
      <c r="BC3809" s="41">
        <f t="shared" si="2691"/>
        <v>12694.225450202519</v>
      </c>
      <c r="BD3809" s="41">
        <f t="shared" si="2691"/>
        <v>12694.225450202519</v>
      </c>
    </row>
    <row r="3810" spans="1:56" ht="16" x14ac:dyDescent="0.2">
      <c r="B3810" s="11">
        <f t="shared" si="2682"/>
        <v>141</v>
      </c>
      <c r="C3810" s="12" t="str">
        <f t="shared" si="2682"/>
        <v>SCI RETAIL RENNES 1</v>
      </c>
      <c r="D3810" s="25" t="s">
        <v>8</v>
      </c>
      <c r="E3810" s="42">
        <v>0</v>
      </c>
      <c r="F3810" s="15"/>
      <c r="I3810" s="15"/>
      <c r="J3810" s="24"/>
      <c r="K3810" s="24"/>
      <c r="L3810" s="20" t="s">
        <v>251</v>
      </c>
      <c r="M3810" s="72"/>
      <c r="N3810" s="72"/>
      <c r="O3810" s="41">
        <f>-$E3806/4*O3800
+(O3800&gt;0)*($J3805&gt;=O$2)*($J3805&lt;=O$3)*(($J3805-O$2+1)/O$4*$H3805/4)
+(O3800&gt;0)*($J3805&gt;O$3)*($I3805&lt;=O$3)*($I3805&gt;=O$2)*((O$3-$I3805+1)/O$4*$H3805/4)
+(O3800&gt;0)*($J3805&gt;O$3)*($I3805&lt;O$2)*$H3805/4
+(O3800&gt;0)*($J3806&gt;=O$2)*($J3806&lt;=O$3)*(($J3806-O$2+1)/O$4*$H3806/4)
+(O3800&gt;0)*($J3806&gt;O$3)*($I3806&lt;=O$3)*($I3806&gt;=O$2)*((O$3-$I3806+1)/O$4*$H3806/4)
+(O3800&gt;0)*($J3806&gt;O$3)*($I3806&lt;O$2)*$H3806/4
+(O3800&gt;0)*($J3807&gt;=O$2)*($J3807&lt;=O$3)*(($J3807-O$2+1)/O$4*$H3807/4)
+(O3800&gt;0)*($J3807&gt;O$3)*($I3807&lt;=O$3)*($I3807&gt;=O$2)*((O$3-$I3807+1)/O$4*$H3807/4)
+(O3800&gt;0)*($J3807&gt;O$3)*($I3807&lt;O$2)*$H3807/4
-$E3816/4*O3804
+(O3804&gt;0)*($J3816&gt;=O$2)*($J3816&lt;=O$3)*(($J3816-O$2+1)/O$4*$H3816/4)
+(O3804&gt;0)*($J3816&gt;O$3)*($I3816&lt;=O$3)*($I3816&gt;=O$2)*((O$3-$I3816+1)/O$4*$H3816/4)
+(O3804&gt;0)*($J3816&gt;O$3)*($I3816&lt;O$2)*$H3816/4
+(O3804&gt;0)*($J3817&gt;=O$2)*($J3817&lt;=O$3)*(($J3817-O$2+1)/O$4*$H3817/4)
+(O3804&gt;0)*($J3817&gt;O$3)*($I3817&lt;=O$3)*($I3817&gt;=O$2)*((O$3-$I3817+1)/O$4*$H3817/4)
+(O3804&gt;0)*($J3817&gt;O$3)*($I3817&lt;O$2)*$H3817/4
+(O3804&gt;0)*($J3818&gt;=O$2)*($J3818&lt;=O$3)*(($J3818-O$2+1)/O$4*$H3818/4)
+(O3804&gt;0)*($J3818&gt;O$3)*($I3818&lt;=O$3)*($I3818&gt;=O$2)*((O$3-$I3818+1)/O$4*$H3818/4)
+(O3804&gt;0)*($J3818&gt;O$3)*($I3818&lt;O$2)*$H3818/4</f>
        <v>0</v>
      </c>
      <c r="P3810" s="41">
        <f t="shared" ref="P3810:BD3810" si="2692">-$E3806/4*P3800
+(P3800&gt;0)*($J3805&gt;=P$2)*($J3805&lt;=P$3)*(($J3805-P$2+1)/P$4*$H3805/4)
+(P3800&gt;0)*($J3805&gt;P$3)*($I3805&lt;=P$3)*($I3805&gt;=P$2)*((P$3-$I3805+1)/P$4*$H3805/4)
+(P3800&gt;0)*($J3805&gt;P$3)*($I3805&lt;P$2)*$H3805/4
+(P3800&gt;0)*($J3806&gt;=P$2)*($J3806&lt;=P$3)*(($J3806-P$2+1)/P$4*$H3806/4)
+(P3800&gt;0)*($J3806&gt;P$3)*($I3806&lt;=P$3)*($I3806&gt;=P$2)*((P$3-$I3806+1)/P$4*$H3806/4)
+(P3800&gt;0)*($J3806&gt;P$3)*($I3806&lt;P$2)*$H3806/4
+(P3800&gt;0)*($J3807&gt;=P$2)*($J3807&lt;=P$3)*(($J3807-P$2+1)/P$4*$H3807/4)
+(P3800&gt;0)*($J3807&gt;P$3)*($I3807&lt;=P$3)*($I3807&gt;=P$2)*((P$3-$I3807+1)/P$4*$H3807/4)
+(P3800&gt;0)*($J3807&gt;P$3)*($I3807&lt;P$2)*$H3807/4
-$E3816/4*P3804
+(P3804&gt;0)*($J3816&gt;=P$2)*($J3816&lt;=P$3)*(($J3816-P$2+1)/P$4*$H3816/4)
+(P3804&gt;0)*($J3816&gt;P$3)*($I3816&lt;=P$3)*($I3816&gt;=P$2)*((P$3-$I3816+1)/P$4*$H3816/4)
+(P3804&gt;0)*($J3816&gt;P$3)*($I3816&lt;P$2)*$H3816/4
+(P3804&gt;0)*($J3817&gt;=P$2)*($J3817&lt;=P$3)*(($J3817-P$2+1)/P$4*$H3817/4)
+(P3804&gt;0)*($J3817&gt;P$3)*($I3817&lt;=P$3)*($I3817&gt;=P$2)*((P$3-$I3817+1)/P$4*$H3817/4)
+(P3804&gt;0)*($J3817&gt;P$3)*($I3817&lt;P$2)*$H3817/4
+(P3804&gt;0)*($J3818&gt;=P$2)*($J3818&lt;=P$3)*(($J3818-P$2+1)/P$4*$H3818/4)
+(P3804&gt;0)*($J3818&gt;P$3)*($I3818&lt;=P$3)*($I3818&gt;=P$2)*((P$3-$I3818+1)/P$4*$H3818/4)
+(P3804&gt;0)*($J3818&gt;P$3)*($I3818&lt;P$2)*$H3818/4</f>
        <v>0</v>
      </c>
      <c r="Q3810" s="41">
        <f t="shared" si="2692"/>
        <v>0</v>
      </c>
      <c r="R3810" s="41">
        <f t="shared" si="2692"/>
        <v>0</v>
      </c>
      <c r="S3810" s="41">
        <f t="shared" si="2692"/>
        <v>0</v>
      </c>
      <c r="T3810" s="41">
        <f t="shared" si="2692"/>
        <v>0</v>
      </c>
      <c r="U3810" s="41">
        <f t="shared" si="2692"/>
        <v>0</v>
      </c>
      <c r="V3810" s="41">
        <f t="shared" si="2692"/>
        <v>0</v>
      </c>
      <c r="W3810" s="41">
        <f t="shared" si="2692"/>
        <v>0</v>
      </c>
      <c r="X3810" s="41">
        <f t="shared" si="2692"/>
        <v>0</v>
      </c>
      <c r="Y3810" s="41">
        <f t="shared" si="2692"/>
        <v>0</v>
      </c>
      <c r="Z3810" s="41">
        <f t="shared" si="2692"/>
        <v>0</v>
      </c>
      <c r="AA3810" s="41">
        <f t="shared" si="2692"/>
        <v>0</v>
      </c>
      <c r="AB3810" s="41">
        <f t="shared" si="2692"/>
        <v>0</v>
      </c>
      <c r="AC3810" s="41">
        <f t="shared" si="2692"/>
        <v>0</v>
      </c>
      <c r="AD3810" s="41">
        <f t="shared" si="2692"/>
        <v>0</v>
      </c>
      <c r="AE3810" s="41">
        <f t="shared" si="2692"/>
        <v>0</v>
      </c>
      <c r="AF3810" s="41">
        <f t="shared" si="2692"/>
        <v>0</v>
      </c>
      <c r="AG3810" s="41">
        <f t="shared" si="2692"/>
        <v>0</v>
      </c>
      <c r="AH3810" s="41">
        <f t="shared" si="2692"/>
        <v>0</v>
      </c>
      <c r="AI3810" s="41">
        <f t="shared" si="2692"/>
        <v>0</v>
      </c>
      <c r="AJ3810" s="41">
        <f t="shared" si="2692"/>
        <v>0</v>
      </c>
      <c r="AK3810" s="41">
        <f t="shared" si="2692"/>
        <v>0</v>
      </c>
      <c r="AL3810" s="41">
        <f t="shared" si="2692"/>
        <v>0</v>
      </c>
      <c r="AM3810" s="41">
        <f t="shared" si="2692"/>
        <v>0</v>
      </c>
      <c r="AN3810" s="41">
        <f t="shared" si="2692"/>
        <v>0</v>
      </c>
      <c r="AO3810" s="41">
        <f t="shared" si="2692"/>
        <v>0</v>
      </c>
      <c r="AP3810" s="41">
        <f t="shared" si="2692"/>
        <v>0</v>
      </c>
      <c r="AQ3810" s="41">
        <f t="shared" si="2692"/>
        <v>0</v>
      </c>
      <c r="AR3810" s="41">
        <f t="shared" si="2692"/>
        <v>0</v>
      </c>
      <c r="AS3810" s="41">
        <f t="shared" si="2692"/>
        <v>0</v>
      </c>
      <c r="AT3810" s="41">
        <f t="shared" si="2692"/>
        <v>0</v>
      </c>
      <c r="AU3810" s="41">
        <f t="shared" si="2692"/>
        <v>0</v>
      </c>
      <c r="AV3810" s="41">
        <f t="shared" si="2692"/>
        <v>0</v>
      </c>
      <c r="AW3810" s="41">
        <f t="shared" si="2692"/>
        <v>0</v>
      </c>
      <c r="AX3810" s="41">
        <f t="shared" si="2692"/>
        <v>0</v>
      </c>
      <c r="AY3810" s="41">
        <f t="shared" si="2692"/>
        <v>0</v>
      </c>
      <c r="AZ3810" s="41">
        <f t="shared" si="2692"/>
        <v>0</v>
      </c>
      <c r="BA3810" s="41">
        <f t="shared" si="2692"/>
        <v>0</v>
      </c>
      <c r="BB3810" s="41">
        <f t="shared" si="2692"/>
        <v>0</v>
      </c>
      <c r="BC3810" s="41">
        <f t="shared" si="2692"/>
        <v>0</v>
      </c>
      <c r="BD3810" s="41">
        <f t="shared" si="2692"/>
        <v>0</v>
      </c>
    </row>
    <row r="3811" spans="1:56" ht="16" x14ac:dyDescent="0.2">
      <c r="B3811" s="11">
        <f t="shared" si="2682"/>
        <v>141</v>
      </c>
      <c r="C3811" s="12" t="str">
        <f t="shared" si="2682"/>
        <v>SCI RETAIL RENNES 1</v>
      </c>
      <c r="D3811" s="43" t="s">
        <v>252</v>
      </c>
      <c r="E3811" s="42" t="s">
        <v>288</v>
      </c>
      <c r="F3811" s="44"/>
      <c r="G3811" s="43" t="s">
        <v>253</v>
      </c>
      <c r="H3811" s="39">
        <v>0</v>
      </c>
      <c r="I3811" s="43" t="s">
        <v>254</v>
      </c>
      <c r="J3811" s="32">
        <v>0</v>
      </c>
      <c r="K3811" s="24"/>
      <c r="L3811" s="20" t="s">
        <v>255</v>
      </c>
      <c r="M3811" s="72"/>
      <c r="N3811" s="72"/>
      <c r="O3811" s="41">
        <v>0</v>
      </c>
      <c r="P3811" s="41">
        <v>0</v>
      </c>
      <c r="Q3811" s="41">
        <v>0</v>
      </c>
      <c r="R3811" s="41">
        <v>0</v>
      </c>
      <c r="S3811" s="41">
        <v>0</v>
      </c>
      <c r="T3811" s="41">
        <v>0</v>
      </c>
      <c r="U3811" s="41">
        <v>0</v>
      </c>
      <c r="V3811" s="41">
        <v>0</v>
      </c>
      <c r="W3811" s="41">
        <v>0</v>
      </c>
      <c r="X3811" s="41">
        <v>0</v>
      </c>
      <c r="Y3811" s="41">
        <v>0</v>
      </c>
      <c r="Z3811" s="41">
        <v>0</v>
      </c>
      <c r="AA3811" s="41">
        <v>0</v>
      </c>
      <c r="AB3811" s="41">
        <v>0</v>
      </c>
      <c r="AC3811" s="41">
        <v>0</v>
      </c>
      <c r="AD3811" s="41">
        <v>0</v>
      </c>
      <c r="AE3811" s="41">
        <v>0</v>
      </c>
      <c r="AF3811" s="41">
        <v>0</v>
      </c>
      <c r="AG3811" s="41">
        <v>0</v>
      </c>
      <c r="AH3811" s="41">
        <v>0</v>
      </c>
      <c r="AI3811" s="41">
        <v>0</v>
      </c>
      <c r="AJ3811" s="41">
        <v>0</v>
      </c>
      <c r="AK3811" s="41">
        <v>0</v>
      </c>
      <c r="AL3811" s="41">
        <v>0</v>
      </c>
      <c r="AM3811" s="41">
        <v>0</v>
      </c>
      <c r="AN3811" s="41">
        <v>0</v>
      </c>
      <c r="AO3811" s="41">
        <v>0</v>
      </c>
      <c r="AP3811" s="41">
        <v>0</v>
      </c>
      <c r="AQ3811" s="41">
        <v>0</v>
      </c>
      <c r="AR3811" s="41">
        <v>0</v>
      </c>
      <c r="AS3811" s="41">
        <v>0</v>
      </c>
      <c r="AT3811" s="41">
        <v>0</v>
      </c>
      <c r="AU3811" s="41">
        <v>0</v>
      </c>
      <c r="AV3811" s="41">
        <v>0</v>
      </c>
      <c r="AW3811" s="41">
        <v>0</v>
      </c>
      <c r="AX3811" s="41">
        <v>0</v>
      </c>
      <c r="AY3811" s="41">
        <v>0</v>
      </c>
      <c r="AZ3811" s="41">
        <v>0</v>
      </c>
      <c r="BA3811" s="41">
        <v>0</v>
      </c>
      <c r="BB3811" s="41">
        <v>0</v>
      </c>
      <c r="BC3811" s="41">
        <v>0</v>
      </c>
      <c r="BD3811" s="41">
        <v>0</v>
      </c>
    </row>
    <row r="3812" spans="1:56" ht="16" x14ac:dyDescent="0.2">
      <c r="B3812" s="11">
        <f t="shared" si="2682"/>
        <v>141</v>
      </c>
      <c r="C3812" s="12" t="str">
        <f t="shared" si="2682"/>
        <v>SCI RETAIL RENNES 1</v>
      </c>
      <c r="D3812" s="43" t="s">
        <v>256</v>
      </c>
      <c r="E3812" s="32">
        <v>46173</v>
      </c>
      <c r="G3812" s="43" t="s">
        <v>257</v>
      </c>
      <c r="H3812" s="42">
        <v>0</v>
      </c>
      <c r="I3812" s="43" t="s">
        <v>258</v>
      </c>
      <c r="J3812" s="29">
        <v>0</v>
      </c>
      <c r="K3812" s="23"/>
      <c r="L3812" s="33" t="s">
        <v>259</v>
      </c>
      <c r="M3812" s="73"/>
      <c r="N3812" s="73"/>
      <c r="O3812" s="45">
        <f>-(O3809+O3810)*IFERROR((O3799+O3803)/(O3801+O3805),0)</f>
        <v>0</v>
      </c>
      <c r="P3812" s="45">
        <f t="shared" ref="P3812:BD3812" si="2693">-(P3809+P3810)*IFERROR((P3799+P3803)/(P3801+P3805),0)</f>
        <v>0</v>
      </c>
      <c r="Q3812" s="45">
        <f t="shared" si="2693"/>
        <v>0</v>
      </c>
      <c r="R3812" s="45">
        <f t="shared" si="2693"/>
        <v>0</v>
      </c>
      <c r="S3812" s="45">
        <f t="shared" si="2693"/>
        <v>0</v>
      </c>
      <c r="T3812" s="45">
        <f t="shared" si="2693"/>
        <v>0</v>
      </c>
      <c r="U3812" s="45">
        <f t="shared" si="2693"/>
        <v>0</v>
      </c>
      <c r="V3812" s="45">
        <f t="shared" si="2693"/>
        <v>0</v>
      </c>
      <c r="W3812" s="45">
        <f t="shared" si="2693"/>
        <v>0</v>
      </c>
      <c r="X3812" s="45">
        <f t="shared" si="2693"/>
        <v>0</v>
      </c>
      <c r="Y3812" s="45">
        <f t="shared" si="2693"/>
        <v>0</v>
      </c>
      <c r="Z3812" s="45">
        <f t="shared" si="2693"/>
        <v>0</v>
      </c>
      <c r="AA3812" s="45">
        <f t="shared" si="2693"/>
        <v>0</v>
      </c>
      <c r="AB3812" s="45">
        <f t="shared" si="2693"/>
        <v>0</v>
      </c>
      <c r="AC3812" s="45">
        <f t="shared" si="2693"/>
        <v>0</v>
      </c>
      <c r="AD3812" s="45">
        <f t="shared" si="2693"/>
        <v>0</v>
      </c>
      <c r="AE3812" s="45">
        <f t="shared" si="2693"/>
        <v>0</v>
      </c>
      <c r="AF3812" s="45">
        <f t="shared" si="2693"/>
        <v>0</v>
      </c>
      <c r="AG3812" s="45">
        <f t="shared" si="2693"/>
        <v>0</v>
      </c>
      <c r="AH3812" s="45">
        <f t="shared" si="2693"/>
        <v>0</v>
      </c>
      <c r="AI3812" s="45">
        <f t="shared" si="2693"/>
        <v>0</v>
      </c>
      <c r="AJ3812" s="45">
        <f t="shared" si="2693"/>
        <v>0</v>
      </c>
      <c r="AK3812" s="45">
        <f t="shared" si="2693"/>
        <v>0</v>
      </c>
      <c r="AL3812" s="45">
        <f t="shared" si="2693"/>
        <v>0</v>
      </c>
      <c r="AM3812" s="45">
        <f t="shared" si="2693"/>
        <v>0</v>
      </c>
      <c r="AN3812" s="45">
        <f t="shared" si="2693"/>
        <v>0</v>
      </c>
      <c r="AO3812" s="45">
        <f t="shared" si="2693"/>
        <v>0</v>
      </c>
      <c r="AP3812" s="45">
        <f t="shared" si="2693"/>
        <v>0</v>
      </c>
      <c r="AQ3812" s="45">
        <f t="shared" si="2693"/>
        <v>0</v>
      </c>
      <c r="AR3812" s="45">
        <f t="shared" si="2693"/>
        <v>0</v>
      </c>
      <c r="AS3812" s="45">
        <f t="shared" si="2693"/>
        <v>0</v>
      </c>
      <c r="AT3812" s="45">
        <f t="shared" si="2693"/>
        <v>0</v>
      </c>
      <c r="AU3812" s="45">
        <f t="shared" si="2693"/>
        <v>0</v>
      </c>
      <c r="AV3812" s="45">
        <f t="shared" si="2693"/>
        <v>0</v>
      </c>
      <c r="AW3812" s="45">
        <f t="shared" si="2693"/>
        <v>0</v>
      </c>
      <c r="AX3812" s="45">
        <f t="shared" si="2693"/>
        <v>0</v>
      </c>
      <c r="AY3812" s="45">
        <f t="shared" si="2693"/>
        <v>0</v>
      </c>
      <c r="AZ3812" s="45">
        <f t="shared" si="2693"/>
        <v>0</v>
      </c>
      <c r="BA3812" s="45">
        <f t="shared" si="2693"/>
        <v>0</v>
      </c>
      <c r="BB3812" s="45">
        <f t="shared" si="2693"/>
        <v>0</v>
      </c>
      <c r="BC3812" s="45">
        <f t="shared" si="2693"/>
        <v>0</v>
      </c>
      <c r="BD3812" s="45">
        <f t="shared" si="2693"/>
        <v>0</v>
      </c>
    </row>
    <row r="3813" spans="1:56" ht="16" x14ac:dyDescent="0.2">
      <c r="B3813" s="11">
        <f t="shared" si="2682"/>
        <v>141</v>
      </c>
      <c r="C3813" s="12" t="str">
        <f t="shared" si="2682"/>
        <v>SCI RETAIL RENNES 1</v>
      </c>
      <c r="K3813" s="24"/>
      <c r="O3813" s="15"/>
      <c r="P3813" s="15"/>
      <c r="Q3813" s="15"/>
      <c r="R3813" s="15"/>
      <c r="S3813" s="15"/>
      <c r="T3813" s="15"/>
      <c r="U3813" s="15"/>
      <c r="V3813" s="15"/>
      <c r="W3813" s="15"/>
      <c r="X3813" s="15"/>
      <c r="Y3813" s="15"/>
      <c r="Z3813" s="15"/>
      <c r="AA3813" s="15"/>
      <c r="AB3813" s="15"/>
      <c r="AC3813" s="15"/>
      <c r="AD3813" s="15"/>
      <c r="AE3813" s="15"/>
      <c r="AF3813" s="15"/>
      <c r="AG3813" s="15"/>
      <c r="AH3813" s="15"/>
      <c r="AI3813" s="15"/>
      <c r="AJ3813" s="15"/>
      <c r="AK3813" s="15"/>
      <c r="AL3813" s="15"/>
      <c r="AM3813" s="15"/>
      <c r="AN3813" s="15"/>
      <c r="AO3813" s="15"/>
      <c r="AP3813" s="15"/>
      <c r="AQ3813" s="15"/>
      <c r="AR3813" s="15"/>
      <c r="AS3813" s="15"/>
      <c r="AT3813" s="15"/>
      <c r="AU3813" s="15"/>
      <c r="AV3813" s="15"/>
      <c r="AW3813" s="15"/>
      <c r="AX3813" s="15"/>
      <c r="AY3813" s="15"/>
      <c r="AZ3813" s="15"/>
      <c r="BA3813" s="15"/>
      <c r="BB3813" s="15"/>
      <c r="BC3813" s="15"/>
      <c r="BD3813" s="15"/>
    </row>
    <row r="3814" spans="1:56" ht="16" x14ac:dyDescent="0.2">
      <c r="B3814" s="11">
        <f t="shared" si="2682"/>
        <v>141</v>
      </c>
      <c r="C3814" s="12" t="str">
        <f t="shared" si="2682"/>
        <v>SCI RETAIL RENNES 1</v>
      </c>
      <c r="G3814" s="46" t="s">
        <v>229</v>
      </c>
      <c r="H3814" s="104" t="s">
        <v>74</v>
      </c>
      <c r="I3814" s="105"/>
      <c r="J3814" s="106"/>
      <c r="K3814" s="23"/>
      <c r="L3814" s="47" t="s">
        <v>4</v>
      </c>
      <c r="M3814" s="81"/>
      <c r="N3814" s="81"/>
      <c r="O3814" s="48">
        <f>SUM(O3809:O3812)</f>
        <v>10447.197</v>
      </c>
      <c r="P3814" s="48">
        <f t="shared" ref="P3814:BD3814" si="2694">SUM(P3809:P3812)</f>
        <v>10447.197</v>
      </c>
      <c r="Q3814" s="48">
        <f t="shared" si="2694"/>
        <v>10447.197</v>
      </c>
      <c r="R3814" s="48">
        <f t="shared" si="2694"/>
        <v>10481.638308791209</v>
      </c>
      <c r="S3814" s="48">
        <f t="shared" si="2694"/>
        <v>10551.668970000001</v>
      </c>
      <c r="T3814" s="48">
        <f t="shared" si="2694"/>
        <v>10551.668970000001</v>
      </c>
      <c r="U3814" s="48">
        <f t="shared" si="2694"/>
        <v>10551.668970000001</v>
      </c>
      <c r="V3814" s="48">
        <f t="shared" si="2694"/>
        <v>10586.45469187912</v>
      </c>
      <c r="W3814" s="48">
        <f t="shared" si="2694"/>
        <v>10657.185659700001</v>
      </c>
      <c r="X3814" s="48">
        <f t="shared" si="2694"/>
        <v>10657.185659700001</v>
      </c>
      <c r="Y3814" s="48">
        <f t="shared" si="2694"/>
        <v>10657.185659700001</v>
      </c>
      <c r="Z3814" s="48">
        <f t="shared" si="2694"/>
        <v>10692.319238797912</v>
      </c>
      <c r="AA3814" s="48">
        <f t="shared" si="2694"/>
        <v>10763.757516297002</v>
      </c>
      <c r="AB3814" s="48">
        <f t="shared" si="2694"/>
        <v>10763.757516297002</v>
      </c>
      <c r="AC3814" s="48">
        <f t="shared" si="2694"/>
        <v>10763.757516297002</v>
      </c>
      <c r="AD3814" s="48">
        <f t="shared" si="2694"/>
        <v>11285.801705558006</v>
      </c>
      <c r="AE3814" s="48">
        <f t="shared" si="2694"/>
        <v>11958.534600605968</v>
      </c>
      <c r="AF3814" s="48">
        <f t="shared" si="2694"/>
        <v>11958.534600605968</v>
      </c>
      <c r="AG3814" s="48">
        <f t="shared" si="2694"/>
        <v>11958.534600605968</v>
      </c>
      <c r="AH3814" s="48">
        <f t="shared" si="2694"/>
        <v>11997.958341047524</v>
      </c>
      <c r="AI3814" s="48">
        <f t="shared" si="2694"/>
        <v>12078.119946612027</v>
      </c>
      <c r="AJ3814" s="48">
        <f t="shared" si="2694"/>
        <v>12078.119946612027</v>
      </c>
      <c r="AK3814" s="48">
        <f t="shared" si="2694"/>
        <v>12078.119946612027</v>
      </c>
      <c r="AL3814" s="48">
        <f t="shared" si="2694"/>
        <v>12117.937924458003</v>
      </c>
      <c r="AM3814" s="48">
        <f t="shared" si="2694"/>
        <v>12198.901146078149</v>
      </c>
      <c r="AN3814" s="48">
        <f t="shared" si="2694"/>
        <v>12198.901146078149</v>
      </c>
      <c r="AO3814" s="48">
        <f t="shared" si="2694"/>
        <v>12198.901146078149</v>
      </c>
      <c r="AP3814" s="48">
        <f t="shared" si="2694"/>
        <v>12239.117303702582</v>
      </c>
      <c r="AQ3814" s="48">
        <f t="shared" si="2694"/>
        <v>12320.890157538932</v>
      </c>
      <c r="AR3814" s="48">
        <f t="shared" si="2694"/>
        <v>12320.890157538932</v>
      </c>
      <c r="AS3814" s="48">
        <f t="shared" si="2694"/>
        <v>12320.890157538932</v>
      </c>
      <c r="AT3814" s="48">
        <f t="shared" si="2694"/>
        <v>12361.508476739609</v>
      </c>
      <c r="AU3814" s="48">
        <f t="shared" si="2694"/>
        <v>12444.099059114322</v>
      </c>
      <c r="AV3814" s="48">
        <f t="shared" si="2694"/>
        <v>12444.099059114322</v>
      </c>
      <c r="AW3814" s="48">
        <f t="shared" si="2694"/>
        <v>12444.099059114322</v>
      </c>
      <c r="AX3814" s="48">
        <f t="shared" si="2694"/>
        <v>12485.123561507005</v>
      </c>
      <c r="AY3814" s="48">
        <f t="shared" si="2694"/>
        <v>12568.540049705463</v>
      </c>
      <c r="AZ3814" s="48">
        <f t="shared" si="2694"/>
        <v>12568.540049705463</v>
      </c>
      <c r="BA3814" s="48">
        <f t="shared" si="2694"/>
        <v>12568.540049705463</v>
      </c>
      <c r="BB3814" s="48">
        <f t="shared" si="2694"/>
        <v>12609.974797122077</v>
      </c>
      <c r="BC3814" s="48">
        <f t="shared" si="2694"/>
        <v>12694.225450202519</v>
      </c>
      <c r="BD3814" s="48">
        <f t="shared" si="2694"/>
        <v>12694.225450202519</v>
      </c>
    </row>
    <row r="3815" spans="1:56" ht="16" x14ac:dyDescent="0.2">
      <c r="B3815" s="11">
        <f t="shared" ref="B3815:C3820" si="2695">B3814</f>
        <v>141</v>
      </c>
      <c r="C3815" s="12" t="str">
        <f t="shared" si="2695"/>
        <v>SCI RETAIL RENNES 1</v>
      </c>
      <c r="D3815" s="46" t="s">
        <v>260</v>
      </c>
      <c r="E3815" s="32">
        <v>46173</v>
      </c>
      <c r="F3815" s="15"/>
      <c r="G3815" s="46" t="s">
        <v>261</v>
      </c>
      <c r="H3815" s="46" t="s">
        <v>237</v>
      </c>
      <c r="I3815" s="46" t="s">
        <v>238</v>
      </c>
      <c r="J3815" s="46" t="s">
        <v>239</v>
      </c>
      <c r="K3815" s="23"/>
      <c r="O3815" s="15"/>
      <c r="P3815" s="15"/>
      <c r="Q3815" s="15"/>
      <c r="R3815" s="15"/>
      <c r="S3815" s="15"/>
      <c r="T3815" s="15"/>
      <c r="U3815" s="15"/>
      <c r="V3815" s="15"/>
      <c r="W3815" s="15"/>
      <c r="X3815" s="15"/>
      <c r="Y3815" s="15"/>
      <c r="Z3815" s="15"/>
      <c r="AA3815" s="15"/>
      <c r="AB3815" s="15"/>
      <c r="AC3815" s="15"/>
      <c r="AD3815" s="15"/>
      <c r="AE3815" s="15"/>
      <c r="AF3815" s="15"/>
      <c r="AG3815" s="15"/>
      <c r="AH3815" s="15"/>
      <c r="AI3815" s="15"/>
      <c r="AJ3815" s="15"/>
      <c r="AK3815" s="15"/>
      <c r="AL3815" s="15"/>
      <c r="AM3815" s="15"/>
      <c r="AN3815" s="15"/>
      <c r="AO3815" s="15"/>
      <c r="AP3815" s="15"/>
      <c r="AQ3815" s="15"/>
      <c r="AR3815" s="15"/>
      <c r="AS3815" s="15"/>
      <c r="AT3815" s="15"/>
      <c r="AU3815" s="15"/>
      <c r="AV3815" s="15"/>
      <c r="AW3815" s="15"/>
      <c r="AX3815" s="15"/>
      <c r="AY3815" s="15"/>
      <c r="AZ3815" s="15"/>
      <c r="BA3815" s="15"/>
      <c r="BB3815" s="15"/>
      <c r="BC3815" s="15"/>
      <c r="BD3815" s="15"/>
    </row>
    <row r="3816" spans="1:56" ht="16" x14ac:dyDescent="0.2">
      <c r="B3816" s="11">
        <f t="shared" si="2695"/>
        <v>141</v>
      </c>
      <c r="C3816" s="12" t="str">
        <f t="shared" si="2695"/>
        <v>SCI RETAIL RENNES 1</v>
      </c>
      <c r="D3816" s="46" t="s">
        <v>262</v>
      </c>
      <c r="E3816" s="31">
        <v>47516.66669721793</v>
      </c>
      <c r="F3816" s="15"/>
      <c r="G3816" s="49" t="s">
        <v>263</v>
      </c>
      <c r="H3816" s="31">
        <v>0</v>
      </c>
      <c r="I3816" s="32">
        <v>0</v>
      </c>
      <c r="J3816" s="32">
        <v>0</v>
      </c>
      <c r="K3816" s="23"/>
      <c r="L3816" s="50" t="s">
        <v>264</v>
      </c>
      <c r="M3816" s="70"/>
      <c r="N3816" s="70"/>
      <c r="O3816" s="40">
        <f t="shared" ref="O3816:BD3816" si="2696">IFERROR(((O$3&gt;=$E3815)*(O$2&lt;=$E3815))*$E3819,"")</f>
        <v>0</v>
      </c>
      <c r="P3816" s="40">
        <f t="shared" si="2696"/>
        <v>0</v>
      </c>
      <c r="Q3816" s="40">
        <f t="shared" si="2696"/>
        <v>0</v>
      </c>
      <c r="R3816" s="40">
        <f t="shared" si="2696"/>
        <v>0</v>
      </c>
      <c r="S3816" s="40">
        <f t="shared" si="2696"/>
        <v>0</v>
      </c>
      <c r="T3816" s="40">
        <f t="shared" si="2696"/>
        <v>0</v>
      </c>
      <c r="U3816" s="40">
        <f t="shared" si="2696"/>
        <v>0</v>
      </c>
      <c r="V3816" s="40">
        <f t="shared" si="2696"/>
        <v>0</v>
      </c>
      <c r="W3816" s="40">
        <f t="shared" si="2696"/>
        <v>0</v>
      </c>
      <c r="X3816" s="40">
        <f t="shared" si="2696"/>
        <v>0</v>
      </c>
      <c r="Y3816" s="40">
        <f t="shared" si="2696"/>
        <v>0</v>
      </c>
      <c r="Z3816" s="40">
        <f t="shared" si="2696"/>
        <v>0</v>
      </c>
      <c r="AA3816" s="40">
        <f t="shared" si="2696"/>
        <v>0</v>
      </c>
      <c r="AB3816" s="40">
        <f t="shared" si="2696"/>
        <v>0</v>
      </c>
      <c r="AC3816" s="40">
        <f t="shared" si="2696"/>
        <v>0</v>
      </c>
      <c r="AD3816" s="40">
        <f t="shared" si="2696"/>
        <v>0</v>
      </c>
      <c r="AE3816" s="40">
        <f t="shared" si="2696"/>
        <v>0</v>
      </c>
      <c r="AF3816" s="40">
        <f t="shared" si="2696"/>
        <v>0</v>
      </c>
      <c r="AG3816" s="40">
        <f t="shared" si="2696"/>
        <v>0</v>
      </c>
      <c r="AH3816" s="40">
        <f t="shared" si="2696"/>
        <v>0</v>
      </c>
      <c r="AI3816" s="40">
        <f t="shared" si="2696"/>
        <v>0</v>
      </c>
      <c r="AJ3816" s="40">
        <f t="shared" si="2696"/>
        <v>0</v>
      </c>
      <c r="AK3816" s="40">
        <f t="shared" si="2696"/>
        <v>0</v>
      </c>
      <c r="AL3816" s="40">
        <f t="shared" si="2696"/>
        <v>0</v>
      </c>
      <c r="AM3816" s="40">
        <f t="shared" si="2696"/>
        <v>0</v>
      </c>
      <c r="AN3816" s="40">
        <f t="shared" si="2696"/>
        <v>0</v>
      </c>
      <c r="AO3816" s="40">
        <f t="shared" si="2696"/>
        <v>0</v>
      </c>
      <c r="AP3816" s="40">
        <f t="shared" si="2696"/>
        <v>0</v>
      </c>
      <c r="AQ3816" s="40">
        <f t="shared" si="2696"/>
        <v>0</v>
      </c>
      <c r="AR3816" s="40">
        <f t="shared" si="2696"/>
        <v>0</v>
      </c>
      <c r="AS3816" s="40">
        <f t="shared" si="2696"/>
        <v>0</v>
      </c>
      <c r="AT3816" s="40">
        <f t="shared" si="2696"/>
        <v>0</v>
      </c>
      <c r="AU3816" s="40">
        <f t="shared" si="2696"/>
        <v>0</v>
      </c>
      <c r="AV3816" s="40">
        <f t="shared" si="2696"/>
        <v>0</v>
      </c>
      <c r="AW3816" s="40">
        <f t="shared" si="2696"/>
        <v>0</v>
      </c>
      <c r="AX3816" s="40">
        <f t="shared" si="2696"/>
        <v>0</v>
      </c>
      <c r="AY3816" s="40">
        <f t="shared" si="2696"/>
        <v>0</v>
      </c>
      <c r="AZ3816" s="40">
        <f t="shared" si="2696"/>
        <v>0</v>
      </c>
      <c r="BA3816" s="40">
        <f t="shared" si="2696"/>
        <v>0</v>
      </c>
      <c r="BB3816" s="40">
        <f t="shared" si="2696"/>
        <v>0</v>
      </c>
      <c r="BC3816" s="40">
        <f t="shared" si="2696"/>
        <v>0</v>
      </c>
      <c r="BD3816" s="40">
        <f t="shared" si="2696"/>
        <v>0</v>
      </c>
    </row>
    <row r="3817" spans="1:56" ht="16" x14ac:dyDescent="0.2">
      <c r="B3817" s="11">
        <f t="shared" si="2695"/>
        <v>141</v>
      </c>
      <c r="C3817" s="12" t="str">
        <f t="shared" si="2695"/>
        <v>SCI RETAIL RENNES 1</v>
      </c>
      <c r="D3817" s="46" t="s">
        <v>24</v>
      </c>
      <c r="E3817" s="51">
        <f>IF(E3815&gt;MAX($O$3:$BD$3),BD3806,
IF(E3815&lt;MIN($O$3:$BD$3),1,SUMIFS($O3807:$BD3807,$O$2:$BD$2,"&lt;="&amp;E3815,$O$3:$BD$3,"&gt;="&amp;E3815)))</f>
        <v>1.0543715486373628</v>
      </c>
      <c r="F3817" s="15"/>
      <c r="G3817" s="49" t="s">
        <v>265</v>
      </c>
      <c r="H3817" s="31">
        <v>0</v>
      </c>
      <c r="I3817" s="32">
        <v>0</v>
      </c>
      <c r="J3817" s="32">
        <v>0</v>
      </c>
      <c r="K3817" s="23"/>
      <c r="L3817" s="52" t="s">
        <v>266</v>
      </c>
      <c r="M3817" s="72"/>
      <c r="N3817" s="72"/>
      <c r="O3817" s="41">
        <f t="shared" ref="O3817:BD3817" si="2697">IFERROR(((O$3&gt;=$E3812)*(O$2&lt;=$E3812))*$H3820,"")</f>
        <v>0</v>
      </c>
      <c r="P3817" s="41">
        <f t="shared" si="2697"/>
        <v>0</v>
      </c>
      <c r="Q3817" s="41">
        <f t="shared" si="2697"/>
        <v>0</v>
      </c>
      <c r="R3817" s="41">
        <f t="shared" si="2697"/>
        <v>0</v>
      </c>
      <c r="S3817" s="41">
        <f t="shared" si="2697"/>
        <v>0</v>
      </c>
      <c r="T3817" s="41">
        <f t="shared" si="2697"/>
        <v>0</v>
      </c>
      <c r="U3817" s="41">
        <f t="shared" si="2697"/>
        <v>0</v>
      </c>
      <c r="V3817" s="41">
        <f t="shared" si="2697"/>
        <v>0</v>
      </c>
      <c r="W3817" s="41">
        <f t="shared" si="2697"/>
        <v>0</v>
      </c>
      <c r="X3817" s="41">
        <f t="shared" si="2697"/>
        <v>0</v>
      </c>
      <c r="Y3817" s="41">
        <f t="shared" si="2697"/>
        <v>0</v>
      </c>
      <c r="Z3817" s="41">
        <f t="shared" si="2697"/>
        <v>0</v>
      </c>
      <c r="AA3817" s="41">
        <f t="shared" si="2697"/>
        <v>0</v>
      </c>
      <c r="AB3817" s="41">
        <f t="shared" si="2697"/>
        <v>0</v>
      </c>
      <c r="AC3817" s="41">
        <f t="shared" si="2697"/>
        <v>0</v>
      </c>
      <c r="AD3817" s="41">
        <f t="shared" si="2697"/>
        <v>0</v>
      </c>
      <c r="AE3817" s="41">
        <f t="shared" si="2697"/>
        <v>0</v>
      </c>
      <c r="AF3817" s="41">
        <f t="shared" si="2697"/>
        <v>0</v>
      </c>
      <c r="AG3817" s="41">
        <f t="shared" si="2697"/>
        <v>0</v>
      </c>
      <c r="AH3817" s="41">
        <f t="shared" si="2697"/>
        <v>0</v>
      </c>
      <c r="AI3817" s="41">
        <f t="shared" si="2697"/>
        <v>0</v>
      </c>
      <c r="AJ3817" s="41">
        <f t="shared" si="2697"/>
        <v>0</v>
      </c>
      <c r="AK3817" s="41">
        <f t="shared" si="2697"/>
        <v>0</v>
      </c>
      <c r="AL3817" s="41">
        <f t="shared" si="2697"/>
        <v>0</v>
      </c>
      <c r="AM3817" s="41">
        <f t="shared" si="2697"/>
        <v>0</v>
      </c>
      <c r="AN3817" s="41">
        <f t="shared" si="2697"/>
        <v>0</v>
      </c>
      <c r="AO3817" s="41">
        <f t="shared" si="2697"/>
        <v>0</v>
      </c>
      <c r="AP3817" s="41">
        <f t="shared" si="2697"/>
        <v>0</v>
      </c>
      <c r="AQ3817" s="41">
        <f t="shared" si="2697"/>
        <v>0</v>
      </c>
      <c r="AR3817" s="41">
        <f t="shared" si="2697"/>
        <v>0</v>
      </c>
      <c r="AS3817" s="41">
        <f t="shared" si="2697"/>
        <v>0</v>
      </c>
      <c r="AT3817" s="41">
        <f t="shared" si="2697"/>
        <v>0</v>
      </c>
      <c r="AU3817" s="41">
        <f t="shared" si="2697"/>
        <v>0</v>
      </c>
      <c r="AV3817" s="41">
        <f t="shared" si="2697"/>
        <v>0</v>
      </c>
      <c r="AW3817" s="41">
        <f t="shared" si="2697"/>
        <v>0</v>
      </c>
      <c r="AX3817" s="41">
        <f t="shared" si="2697"/>
        <v>0</v>
      </c>
      <c r="AY3817" s="41">
        <f t="shared" si="2697"/>
        <v>0</v>
      </c>
      <c r="AZ3817" s="41">
        <f t="shared" si="2697"/>
        <v>0</v>
      </c>
      <c r="BA3817" s="41">
        <f t="shared" si="2697"/>
        <v>0</v>
      </c>
      <c r="BB3817" s="41">
        <f t="shared" si="2697"/>
        <v>0</v>
      </c>
      <c r="BC3817" s="41">
        <f t="shared" si="2697"/>
        <v>0</v>
      </c>
      <c r="BD3817" s="41">
        <f t="shared" si="2697"/>
        <v>0</v>
      </c>
    </row>
    <row r="3818" spans="1:56" ht="16" x14ac:dyDescent="0.2">
      <c r="B3818" s="11">
        <f t="shared" si="2695"/>
        <v>141</v>
      </c>
      <c r="C3818" s="12" t="str">
        <f t="shared" si="2695"/>
        <v>SCI RETAIL RENNES 1</v>
      </c>
      <c r="D3818" s="46" t="s">
        <v>8</v>
      </c>
      <c r="E3818" s="42">
        <v>0</v>
      </c>
      <c r="F3818" s="15"/>
      <c r="G3818" s="49" t="s">
        <v>267</v>
      </c>
      <c r="H3818" s="31">
        <v>0</v>
      </c>
      <c r="I3818" s="32">
        <v>0</v>
      </c>
      <c r="J3818" s="32">
        <v>0</v>
      </c>
      <c r="L3818" s="52" t="s">
        <v>268</v>
      </c>
      <c r="M3818" s="72"/>
      <c r="N3818" s="72"/>
      <c r="O3818" s="41">
        <f t="shared" ref="O3818:BD3818" si="2698">IFERROR(((O$3&gt;=$E3815)*(O$2&lt;=$E3815))*$J3820,"")</f>
        <v>0</v>
      </c>
      <c r="P3818" s="41">
        <f t="shared" si="2698"/>
        <v>0</v>
      </c>
      <c r="Q3818" s="41">
        <f t="shared" si="2698"/>
        <v>0</v>
      </c>
      <c r="R3818" s="41">
        <f t="shared" si="2698"/>
        <v>0</v>
      </c>
      <c r="S3818" s="41">
        <f t="shared" si="2698"/>
        <v>0</v>
      </c>
      <c r="T3818" s="41">
        <f t="shared" si="2698"/>
        <v>0</v>
      </c>
      <c r="U3818" s="41">
        <f t="shared" si="2698"/>
        <v>0</v>
      </c>
      <c r="V3818" s="41">
        <f t="shared" si="2698"/>
        <v>0</v>
      </c>
      <c r="W3818" s="41">
        <f t="shared" si="2698"/>
        <v>0</v>
      </c>
      <c r="X3818" s="41">
        <f t="shared" si="2698"/>
        <v>0</v>
      </c>
      <c r="Y3818" s="41">
        <f t="shared" si="2698"/>
        <v>0</v>
      </c>
      <c r="Z3818" s="41">
        <f t="shared" si="2698"/>
        <v>0</v>
      </c>
      <c r="AA3818" s="41">
        <f t="shared" si="2698"/>
        <v>0</v>
      </c>
      <c r="AB3818" s="41">
        <f t="shared" si="2698"/>
        <v>0</v>
      </c>
      <c r="AC3818" s="41">
        <f t="shared" si="2698"/>
        <v>0</v>
      </c>
      <c r="AD3818" s="41">
        <f t="shared" si="2698"/>
        <v>0</v>
      </c>
      <c r="AE3818" s="41">
        <f t="shared" si="2698"/>
        <v>0</v>
      </c>
      <c r="AF3818" s="41">
        <f t="shared" si="2698"/>
        <v>0</v>
      </c>
      <c r="AG3818" s="41">
        <f t="shared" si="2698"/>
        <v>0</v>
      </c>
      <c r="AH3818" s="41">
        <f t="shared" si="2698"/>
        <v>0</v>
      </c>
      <c r="AI3818" s="41">
        <f t="shared" si="2698"/>
        <v>0</v>
      </c>
      <c r="AJ3818" s="41">
        <f t="shared" si="2698"/>
        <v>0</v>
      </c>
      <c r="AK3818" s="41">
        <f t="shared" si="2698"/>
        <v>0</v>
      </c>
      <c r="AL3818" s="41">
        <f t="shared" si="2698"/>
        <v>0</v>
      </c>
      <c r="AM3818" s="41">
        <f t="shared" si="2698"/>
        <v>0</v>
      </c>
      <c r="AN3818" s="41">
        <f t="shared" si="2698"/>
        <v>0</v>
      </c>
      <c r="AO3818" s="41">
        <f t="shared" si="2698"/>
        <v>0</v>
      </c>
      <c r="AP3818" s="41">
        <f t="shared" si="2698"/>
        <v>0</v>
      </c>
      <c r="AQ3818" s="41">
        <f t="shared" si="2698"/>
        <v>0</v>
      </c>
      <c r="AR3818" s="41">
        <f t="shared" si="2698"/>
        <v>0</v>
      </c>
      <c r="AS3818" s="41">
        <f t="shared" si="2698"/>
        <v>0</v>
      </c>
      <c r="AT3818" s="41">
        <f t="shared" si="2698"/>
        <v>0</v>
      </c>
      <c r="AU3818" s="41">
        <f t="shared" si="2698"/>
        <v>0</v>
      </c>
      <c r="AV3818" s="41">
        <f t="shared" si="2698"/>
        <v>0</v>
      </c>
      <c r="AW3818" s="41">
        <f t="shared" si="2698"/>
        <v>0</v>
      </c>
      <c r="AX3818" s="41">
        <f t="shared" si="2698"/>
        <v>0</v>
      </c>
      <c r="AY3818" s="41">
        <f t="shared" si="2698"/>
        <v>0</v>
      </c>
      <c r="AZ3818" s="41">
        <f t="shared" si="2698"/>
        <v>0</v>
      </c>
      <c r="BA3818" s="41">
        <f t="shared" si="2698"/>
        <v>0</v>
      </c>
      <c r="BB3818" s="41">
        <f t="shared" si="2698"/>
        <v>0</v>
      </c>
      <c r="BC3818" s="41">
        <f t="shared" si="2698"/>
        <v>0</v>
      </c>
      <c r="BD3818" s="41">
        <f t="shared" si="2698"/>
        <v>0</v>
      </c>
    </row>
    <row r="3819" spans="1:56" ht="16" x14ac:dyDescent="0.2">
      <c r="B3819" s="11">
        <f t="shared" si="2695"/>
        <v>141</v>
      </c>
      <c r="C3819" s="12" t="str">
        <f t="shared" si="2695"/>
        <v>SCI RETAIL RENNES 1</v>
      </c>
      <c r="D3819" s="46" t="s">
        <v>269</v>
      </c>
      <c r="E3819" s="31">
        <v>0</v>
      </c>
      <c r="F3819" s="15"/>
      <c r="G3819" s="53"/>
      <c r="H3819" s="15"/>
      <c r="I3819" s="15"/>
      <c r="J3819" s="23"/>
      <c r="L3819" s="52" t="s">
        <v>270</v>
      </c>
      <c r="M3819" s="72"/>
      <c r="N3819" s="72"/>
      <c r="O3819" s="41">
        <f t="shared" ref="O3819:BD3819" si="2699">IFERROR(((O$3&gt;=$J3809)*(O$2&lt;=$J3809))*$E3820,"")</f>
        <v>0</v>
      </c>
      <c r="P3819" s="41">
        <f t="shared" si="2699"/>
        <v>0</v>
      </c>
      <c r="Q3819" s="41">
        <f t="shared" si="2699"/>
        <v>0</v>
      </c>
      <c r="R3819" s="41">
        <f t="shared" si="2699"/>
        <v>0</v>
      </c>
      <c r="S3819" s="41">
        <f t="shared" si="2699"/>
        <v>0</v>
      </c>
      <c r="T3819" s="41">
        <f t="shared" si="2699"/>
        <v>0</v>
      </c>
      <c r="U3819" s="41">
        <f t="shared" si="2699"/>
        <v>0</v>
      </c>
      <c r="V3819" s="41">
        <f t="shared" si="2699"/>
        <v>0</v>
      </c>
      <c r="W3819" s="41">
        <f t="shared" si="2699"/>
        <v>0</v>
      </c>
      <c r="X3819" s="41">
        <f t="shared" si="2699"/>
        <v>0</v>
      </c>
      <c r="Y3819" s="41">
        <f t="shared" si="2699"/>
        <v>0</v>
      </c>
      <c r="Z3819" s="41">
        <f t="shared" si="2699"/>
        <v>0</v>
      </c>
      <c r="AA3819" s="41">
        <f t="shared" si="2699"/>
        <v>0</v>
      </c>
      <c r="AB3819" s="41">
        <f t="shared" si="2699"/>
        <v>0</v>
      </c>
      <c r="AC3819" s="41">
        <f t="shared" si="2699"/>
        <v>0</v>
      </c>
      <c r="AD3819" s="41">
        <f t="shared" si="2699"/>
        <v>0</v>
      </c>
      <c r="AE3819" s="41">
        <f t="shared" si="2699"/>
        <v>0</v>
      </c>
      <c r="AF3819" s="41">
        <f t="shared" si="2699"/>
        <v>0</v>
      </c>
      <c r="AG3819" s="41">
        <f t="shared" si="2699"/>
        <v>0</v>
      </c>
      <c r="AH3819" s="41">
        <f t="shared" si="2699"/>
        <v>0</v>
      </c>
      <c r="AI3819" s="41">
        <f t="shared" si="2699"/>
        <v>0</v>
      </c>
      <c r="AJ3819" s="41">
        <f t="shared" si="2699"/>
        <v>0</v>
      </c>
      <c r="AK3819" s="41">
        <f t="shared" si="2699"/>
        <v>0</v>
      </c>
      <c r="AL3819" s="41">
        <f t="shared" si="2699"/>
        <v>0</v>
      </c>
      <c r="AM3819" s="41">
        <f t="shared" si="2699"/>
        <v>0</v>
      </c>
      <c r="AN3819" s="41">
        <f t="shared" si="2699"/>
        <v>0</v>
      </c>
      <c r="AO3819" s="41">
        <f t="shared" si="2699"/>
        <v>0</v>
      </c>
      <c r="AP3819" s="41">
        <f t="shared" si="2699"/>
        <v>0</v>
      </c>
      <c r="AQ3819" s="41">
        <f t="shared" si="2699"/>
        <v>0</v>
      </c>
      <c r="AR3819" s="41">
        <f t="shared" si="2699"/>
        <v>0</v>
      </c>
      <c r="AS3819" s="41">
        <f t="shared" si="2699"/>
        <v>0</v>
      </c>
      <c r="AT3819" s="41">
        <f t="shared" si="2699"/>
        <v>0</v>
      </c>
      <c r="AU3819" s="41">
        <f t="shared" si="2699"/>
        <v>0</v>
      </c>
      <c r="AV3819" s="41">
        <f t="shared" si="2699"/>
        <v>0</v>
      </c>
      <c r="AW3819" s="41">
        <f t="shared" si="2699"/>
        <v>0</v>
      </c>
      <c r="AX3819" s="41">
        <f t="shared" si="2699"/>
        <v>0</v>
      </c>
      <c r="AY3819" s="41">
        <f t="shared" si="2699"/>
        <v>0</v>
      </c>
      <c r="AZ3819" s="41">
        <f t="shared" si="2699"/>
        <v>0</v>
      </c>
      <c r="BA3819" s="41">
        <f t="shared" si="2699"/>
        <v>0</v>
      </c>
      <c r="BB3819" s="41">
        <f t="shared" si="2699"/>
        <v>0</v>
      </c>
      <c r="BC3819" s="41">
        <f t="shared" si="2699"/>
        <v>0</v>
      </c>
      <c r="BD3819" s="41">
        <f t="shared" si="2699"/>
        <v>0</v>
      </c>
    </row>
    <row r="3820" spans="1:56" ht="16" x14ac:dyDescent="0.2">
      <c r="B3820" s="11">
        <f t="shared" si="2695"/>
        <v>141</v>
      </c>
      <c r="C3820" s="12" t="str">
        <f t="shared" si="2695"/>
        <v>SCI RETAIL RENNES 1</v>
      </c>
      <c r="D3820" s="46" t="s">
        <v>270</v>
      </c>
      <c r="E3820" s="31">
        <v>0</v>
      </c>
      <c r="F3820" s="15"/>
      <c r="G3820" s="46" t="s">
        <v>266</v>
      </c>
      <c r="H3820" s="31">
        <v>0</v>
      </c>
      <c r="I3820" s="46" t="s">
        <v>268</v>
      </c>
      <c r="J3820" s="31">
        <v>0</v>
      </c>
      <c r="L3820" s="54" t="s">
        <v>271</v>
      </c>
      <c r="M3820" s="73"/>
      <c r="N3820" s="73"/>
      <c r="O3820" s="45">
        <f t="shared" ref="O3820:BD3820" si="2700">IFERROR(-($E3801+$H3801+$J3801)*O3802,"")</f>
        <v>0</v>
      </c>
      <c r="P3820" s="45">
        <f t="shared" si="2700"/>
        <v>0</v>
      </c>
      <c r="Q3820" s="45">
        <f t="shared" si="2700"/>
        <v>0</v>
      </c>
      <c r="R3820" s="45">
        <f t="shared" si="2700"/>
        <v>0</v>
      </c>
      <c r="S3820" s="45">
        <f t="shared" si="2700"/>
        <v>0</v>
      </c>
      <c r="T3820" s="45">
        <f t="shared" si="2700"/>
        <v>0</v>
      </c>
      <c r="U3820" s="45">
        <f t="shared" si="2700"/>
        <v>0</v>
      </c>
      <c r="V3820" s="45">
        <f t="shared" si="2700"/>
        <v>0</v>
      </c>
      <c r="W3820" s="45">
        <f t="shared" si="2700"/>
        <v>0</v>
      </c>
      <c r="X3820" s="45">
        <f t="shared" si="2700"/>
        <v>0</v>
      </c>
      <c r="Y3820" s="45">
        <f t="shared" si="2700"/>
        <v>0</v>
      </c>
      <c r="Z3820" s="45">
        <f t="shared" si="2700"/>
        <v>0</v>
      </c>
      <c r="AA3820" s="45">
        <f t="shared" si="2700"/>
        <v>0</v>
      </c>
      <c r="AB3820" s="45">
        <f t="shared" si="2700"/>
        <v>0</v>
      </c>
      <c r="AC3820" s="45">
        <f t="shared" si="2700"/>
        <v>0</v>
      </c>
      <c r="AD3820" s="45">
        <f t="shared" si="2700"/>
        <v>0</v>
      </c>
      <c r="AE3820" s="45">
        <f t="shared" si="2700"/>
        <v>0</v>
      </c>
      <c r="AF3820" s="45">
        <f t="shared" si="2700"/>
        <v>0</v>
      </c>
      <c r="AG3820" s="45">
        <f t="shared" si="2700"/>
        <v>0</v>
      </c>
      <c r="AH3820" s="45">
        <f t="shared" si="2700"/>
        <v>0</v>
      </c>
      <c r="AI3820" s="45">
        <f t="shared" si="2700"/>
        <v>0</v>
      </c>
      <c r="AJ3820" s="45">
        <f t="shared" si="2700"/>
        <v>0</v>
      </c>
      <c r="AK3820" s="45">
        <f t="shared" si="2700"/>
        <v>0</v>
      </c>
      <c r="AL3820" s="45">
        <f t="shared" si="2700"/>
        <v>0</v>
      </c>
      <c r="AM3820" s="45">
        <f t="shared" si="2700"/>
        <v>0</v>
      </c>
      <c r="AN3820" s="45">
        <f t="shared" si="2700"/>
        <v>0</v>
      </c>
      <c r="AO3820" s="45">
        <f t="shared" si="2700"/>
        <v>0</v>
      </c>
      <c r="AP3820" s="45">
        <f t="shared" si="2700"/>
        <v>0</v>
      </c>
      <c r="AQ3820" s="45">
        <f t="shared" si="2700"/>
        <v>0</v>
      </c>
      <c r="AR3820" s="45">
        <f t="shared" si="2700"/>
        <v>0</v>
      </c>
      <c r="AS3820" s="45">
        <f t="shared" si="2700"/>
        <v>0</v>
      </c>
      <c r="AT3820" s="45">
        <f t="shared" si="2700"/>
        <v>0</v>
      </c>
      <c r="AU3820" s="45">
        <f t="shared" si="2700"/>
        <v>0</v>
      </c>
      <c r="AV3820" s="45">
        <f t="shared" si="2700"/>
        <v>0</v>
      </c>
      <c r="AW3820" s="45">
        <f t="shared" si="2700"/>
        <v>0</v>
      </c>
      <c r="AX3820" s="45">
        <f t="shared" si="2700"/>
        <v>0</v>
      </c>
      <c r="AY3820" s="45">
        <f t="shared" si="2700"/>
        <v>0</v>
      </c>
      <c r="AZ3820" s="45">
        <f t="shared" si="2700"/>
        <v>0</v>
      </c>
      <c r="BA3820" s="45">
        <f t="shared" si="2700"/>
        <v>0</v>
      </c>
      <c r="BB3820" s="45">
        <f t="shared" si="2700"/>
        <v>0</v>
      </c>
      <c r="BC3820" s="45">
        <f t="shared" si="2700"/>
        <v>0</v>
      </c>
      <c r="BD3820" s="45">
        <f t="shared" si="2700"/>
        <v>0</v>
      </c>
    </row>
    <row r="3821" spans="1:56" x14ac:dyDescent="0.2">
      <c r="A3821"/>
      <c r="B3821"/>
      <c r="C3821"/>
      <c r="D3821"/>
      <c r="E3821"/>
      <c r="F3821"/>
      <c r="G3821"/>
      <c r="H3821"/>
      <c r="I3821"/>
      <c r="J3821"/>
      <c r="K3821"/>
      <c r="L3821"/>
      <c r="M3821"/>
      <c r="N3821"/>
      <c r="O3821"/>
      <c r="P3821"/>
      <c r="Q3821"/>
      <c r="R3821"/>
      <c r="S3821"/>
      <c r="T3821"/>
      <c r="U3821"/>
      <c r="V3821"/>
      <c r="W3821"/>
      <c r="X3821"/>
      <c r="Y3821"/>
      <c r="Z3821"/>
      <c r="AA3821"/>
      <c r="AB3821"/>
      <c r="AC3821"/>
      <c r="AD3821"/>
      <c r="AE3821"/>
      <c r="AF3821"/>
      <c r="AG3821"/>
      <c r="AH3821"/>
      <c r="AI3821"/>
      <c r="AJ3821"/>
      <c r="AK3821"/>
      <c r="AL3821"/>
      <c r="AM3821"/>
      <c r="AN3821"/>
      <c r="AO3821"/>
      <c r="AP3821"/>
      <c r="AQ3821"/>
      <c r="AR3821"/>
      <c r="AS3821"/>
      <c r="AT3821"/>
      <c r="AU3821"/>
      <c r="AV3821"/>
      <c r="AW3821"/>
      <c r="AX3821"/>
      <c r="AY3821"/>
      <c r="AZ3821"/>
      <c r="BA3821"/>
      <c r="BB3821"/>
      <c r="BC3821"/>
      <c r="BD3821"/>
    </row>
    <row r="3822" spans="1:56" x14ac:dyDescent="0.2">
      <c r="A3822"/>
      <c r="B3822"/>
      <c r="C3822"/>
      <c r="D3822"/>
      <c r="E3822"/>
      <c r="F3822"/>
      <c r="G3822"/>
      <c r="H3822"/>
      <c r="I3822"/>
      <c r="J3822"/>
      <c r="K3822"/>
      <c r="L3822"/>
      <c r="M3822"/>
      <c r="N3822"/>
      <c r="O3822"/>
      <c r="P3822"/>
      <c r="Q3822"/>
      <c r="R3822"/>
      <c r="S3822"/>
      <c r="T3822"/>
      <c r="U3822"/>
      <c r="V3822"/>
      <c r="W3822"/>
      <c r="X3822"/>
      <c r="Y3822"/>
      <c r="Z3822"/>
      <c r="AA3822"/>
      <c r="AB3822"/>
      <c r="AC3822"/>
      <c r="AD3822"/>
      <c r="AE3822"/>
      <c r="AF3822"/>
      <c r="AG3822"/>
      <c r="AH3822"/>
      <c r="AI3822"/>
      <c r="AJ3822"/>
      <c r="AK3822"/>
      <c r="AL3822"/>
      <c r="AM3822"/>
      <c r="AN3822"/>
      <c r="AO3822"/>
      <c r="AP3822"/>
      <c r="AQ3822"/>
      <c r="AR3822"/>
      <c r="AS3822"/>
      <c r="AT3822"/>
      <c r="AU3822"/>
      <c r="AV3822"/>
      <c r="AW3822"/>
      <c r="AX3822"/>
      <c r="AY3822"/>
      <c r="AZ3822"/>
      <c r="BA3822"/>
      <c r="BB3822"/>
      <c r="BC3822"/>
      <c r="BD3822"/>
    </row>
    <row r="3823" spans="1:56" ht="16" x14ac:dyDescent="0.2">
      <c r="A3823" s="1"/>
      <c r="B3823" s="67">
        <v>142</v>
      </c>
      <c r="C3823" s="68" t="str">
        <f>H3825</f>
        <v>SCI RETAIL RENNES 1</v>
      </c>
      <c r="D3823" s="69" t="s">
        <v>199</v>
      </c>
      <c r="E3823" s="69"/>
      <c r="F3823" s="69"/>
      <c r="G3823" s="69"/>
      <c r="H3823" s="69"/>
      <c r="I3823" s="69"/>
      <c r="J3823" s="69"/>
      <c r="K3823" s="68"/>
      <c r="L3823" s="68"/>
      <c r="M3823" s="68"/>
      <c r="N3823" s="68"/>
      <c r="O3823" s="82"/>
      <c r="P3823" s="82"/>
      <c r="Q3823" s="82"/>
      <c r="R3823" s="82"/>
      <c r="S3823" s="82"/>
      <c r="T3823" s="82"/>
      <c r="U3823" s="82"/>
      <c r="V3823" s="82"/>
      <c r="W3823" s="82"/>
      <c r="X3823" s="82"/>
      <c r="Y3823" s="82"/>
      <c r="Z3823" s="82"/>
      <c r="AA3823" s="82"/>
      <c r="AB3823" s="82"/>
      <c r="AC3823" s="82"/>
      <c r="AD3823" s="82"/>
      <c r="AE3823" s="82"/>
      <c r="AF3823" s="82"/>
      <c r="AG3823" s="82"/>
      <c r="AH3823" s="82"/>
      <c r="AI3823" s="82"/>
      <c r="AJ3823" s="82"/>
      <c r="AK3823" s="82"/>
      <c r="AL3823" s="82"/>
      <c r="AM3823" s="82"/>
      <c r="AN3823" s="82"/>
      <c r="AO3823" s="82"/>
      <c r="AP3823" s="82"/>
      <c r="AQ3823" s="82"/>
      <c r="AR3823" s="82"/>
      <c r="AS3823" s="82"/>
      <c r="AT3823" s="82"/>
      <c r="AU3823" s="82"/>
      <c r="AV3823" s="82"/>
      <c r="AW3823" s="82"/>
      <c r="AX3823" s="82"/>
      <c r="AY3823" s="82"/>
      <c r="AZ3823" s="82"/>
      <c r="BA3823" s="82"/>
      <c r="BB3823" s="82"/>
      <c r="BC3823" s="82"/>
      <c r="BD3823" s="82"/>
    </row>
    <row r="3824" spans="1:56" ht="16" x14ac:dyDescent="0.2">
      <c r="A3824" s="35"/>
      <c r="B3824" s="11">
        <f>B3823</f>
        <v>142</v>
      </c>
      <c r="C3824" s="12" t="str">
        <f>C3823</f>
        <v>SCI RETAIL RENNES 1</v>
      </c>
      <c r="D3824" s="35"/>
      <c r="E3824" s="35"/>
      <c r="F3824" s="35"/>
      <c r="G3824" s="35"/>
      <c r="H3824" s="35"/>
      <c r="I3824" s="35"/>
      <c r="J3824" s="35"/>
      <c r="K3824" s="35"/>
      <c r="L3824" s="35"/>
      <c r="M3824" s="35"/>
      <c r="N3824" s="35"/>
      <c r="O3824" s="44"/>
      <c r="P3824" s="44"/>
      <c r="Q3824" s="44"/>
      <c r="R3824" s="44"/>
      <c r="S3824" s="44"/>
      <c r="T3824" s="44"/>
      <c r="U3824" s="44"/>
      <c r="V3824" s="44"/>
      <c r="W3824" s="44"/>
      <c r="X3824" s="44"/>
      <c r="Y3824" s="44"/>
      <c r="Z3824" s="44"/>
      <c r="AA3824" s="44"/>
      <c r="AB3824" s="44"/>
      <c r="AC3824" s="44"/>
      <c r="AD3824" s="44"/>
      <c r="AE3824" s="44"/>
      <c r="AF3824" s="44"/>
      <c r="AG3824" s="44"/>
      <c r="AH3824" s="44"/>
      <c r="AI3824" s="44"/>
      <c r="AJ3824" s="44"/>
      <c r="AK3824" s="44"/>
      <c r="AL3824" s="44"/>
      <c r="AM3824" s="44"/>
      <c r="AN3824" s="44"/>
      <c r="AO3824" s="44"/>
      <c r="AP3824" s="44"/>
      <c r="AQ3824" s="44"/>
      <c r="AR3824" s="44"/>
      <c r="AS3824" s="44"/>
      <c r="AT3824" s="44"/>
      <c r="AU3824" s="44"/>
      <c r="AV3824" s="44"/>
      <c r="AW3824" s="44"/>
      <c r="AX3824" s="44"/>
      <c r="AY3824" s="44"/>
      <c r="AZ3824" s="44"/>
      <c r="BA3824" s="44"/>
      <c r="BB3824" s="44"/>
      <c r="BC3824" s="44"/>
      <c r="BD3824" s="44"/>
    </row>
    <row r="3825" spans="1:56" ht="16" x14ac:dyDescent="0.2">
      <c r="B3825" s="11">
        <f t="shared" ref="B3825:C3840" si="2701">B3824</f>
        <v>142</v>
      </c>
      <c r="C3825" s="12" t="str">
        <f t="shared" si="2701"/>
        <v>SCI RETAIL RENNES 1</v>
      </c>
      <c r="D3825" s="13" t="s">
        <v>2</v>
      </c>
      <c r="E3825" s="14" t="s">
        <v>66</v>
      </c>
      <c r="F3825" s="15"/>
      <c r="G3825" s="13" t="s">
        <v>229</v>
      </c>
      <c r="H3825" s="14" t="s">
        <v>74</v>
      </c>
      <c r="I3825" s="14"/>
      <c r="J3825" s="14"/>
      <c r="L3825" s="16" t="s">
        <v>230</v>
      </c>
      <c r="M3825" s="70"/>
      <c r="N3825" s="70"/>
      <c r="O3825" s="17">
        <f>($E3836&gt;0)*($E3830&lt;O$2)*(EDATE($E3830,$E3836)&gt;O$3)*((O$3-O$2+1)/O$4)
+($E3836&gt;0)*($E3830&lt;O$2)*(EDATE($E3830,$E3836)&gt;=O$2)*(EDATE($E3830,$E3836)&lt;=O$3)*((EDATE($E3830,$E3836)-O$2)/O$4)
+($E3836&gt;0)*($E3830&lt;O$2)*(EDATE($E3830,$E3836)&lt;O$2)*(0)
+($E3836&gt;0)*($E3830&gt;=O$2)*($E3830&lt;=O$3)*(EDATE($E3830,$E3836)&gt;=O$2)*(EDATE($E3830,$E3836)&lt;=O$3)*((EDATE($E3830,$E3836)-$E3830+1)/O$4)
+($E3836&gt;0)*($E3830&gt;=O$2)*($E3830&lt;=O$3)*(EDATE($E3830,$E3836)&gt;O$3)*((O$3-$E3830+1)/O$4)
+($E3836&gt;0)*($E3830&gt;O$3)*(0)</f>
        <v>0</v>
      </c>
      <c r="P3825" s="17">
        <f t="shared" ref="P3825:BD3825" si="2702">($E3836&gt;0)*($E3830&lt;P$2)*(EDATE($E3830,$E3836)&gt;P$3)*((P$3-P$2+1)/P$4)
+($E3836&gt;0)*($E3830&lt;P$2)*(EDATE($E3830,$E3836)&gt;=P$2)*(EDATE($E3830,$E3836)&lt;=P$3)*((EDATE($E3830,$E3836)-P$2)/P$4)
+($E3836&gt;0)*($E3830&lt;P$2)*(EDATE($E3830,$E3836)&lt;P$2)*(0)
+($E3836&gt;0)*($E3830&gt;=P$2)*($E3830&lt;=P$3)*(EDATE($E3830,$E3836)&gt;=P$2)*(EDATE($E3830,$E3836)&lt;=P$3)*((EDATE($E3830,$E3836)-$E3830+1)/P$4)
+($E3836&gt;0)*($E3830&gt;=P$2)*($E3830&lt;=P$3)*(EDATE($E3830,$E3836)&gt;P$3)*((P$3-$E3830+1)/P$4)
+($E3836&gt;0)*($E3830&gt;P$3)*(0)</f>
        <v>0</v>
      </c>
      <c r="Q3825" s="17">
        <f t="shared" si="2702"/>
        <v>0</v>
      </c>
      <c r="R3825" s="17">
        <f t="shared" si="2702"/>
        <v>0</v>
      </c>
      <c r="S3825" s="17">
        <f t="shared" si="2702"/>
        <v>0</v>
      </c>
      <c r="T3825" s="17">
        <f t="shared" si="2702"/>
        <v>0</v>
      </c>
      <c r="U3825" s="17">
        <f t="shared" si="2702"/>
        <v>0</v>
      </c>
      <c r="V3825" s="17">
        <f t="shared" si="2702"/>
        <v>0</v>
      </c>
      <c r="W3825" s="17">
        <f t="shared" si="2702"/>
        <v>0</v>
      </c>
      <c r="X3825" s="17">
        <f t="shared" si="2702"/>
        <v>0</v>
      </c>
      <c r="Y3825" s="17">
        <f t="shared" si="2702"/>
        <v>0</v>
      </c>
      <c r="Z3825" s="17">
        <f t="shared" si="2702"/>
        <v>0</v>
      </c>
      <c r="AA3825" s="17">
        <f t="shared" si="2702"/>
        <v>0</v>
      </c>
      <c r="AB3825" s="17">
        <f t="shared" si="2702"/>
        <v>0</v>
      </c>
      <c r="AC3825" s="17">
        <f t="shared" si="2702"/>
        <v>0</v>
      </c>
      <c r="AD3825" s="17">
        <f t="shared" si="2702"/>
        <v>0</v>
      </c>
      <c r="AE3825" s="17">
        <f t="shared" si="2702"/>
        <v>0</v>
      </c>
      <c r="AF3825" s="17">
        <f t="shared" si="2702"/>
        <v>0</v>
      </c>
      <c r="AG3825" s="17">
        <f t="shared" si="2702"/>
        <v>0</v>
      </c>
      <c r="AH3825" s="17">
        <f t="shared" si="2702"/>
        <v>0</v>
      </c>
      <c r="AI3825" s="17">
        <f t="shared" si="2702"/>
        <v>0</v>
      </c>
      <c r="AJ3825" s="17">
        <f t="shared" si="2702"/>
        <v>0</v>
      </c>
      <c r="AK3825" s="17">
        <f t="shared" si="2702"/>
        <v>0</v>
      </c>
      <c r="AL3825" s="17">
        <f t="shared" si="2702"/>
        <v>0</v>
      </c>
      <c r="AM3825" s="17">
        <f t="shared" si="2702"/>
        <v>0</v>
      </c>
      <c r="AN3825" s="17">
        <f t="shared" si="2702"/>
        <v>0</v>
      </c>
      <c r="AO3825" s="17">
        <f t="shared" si="2702"/>
        <v>0</v>
      </c>
      <c r="AP3825" s="17">
        <f t="shared" si="2702"/>
        <v>0</v>
      </c>
      <c r="AQ3825" s="17">
        <f t="shared" si="2702"/>
        <v>0</v>
      </c>
      <c r="AR3825" s="17">
        <f t="shared" si="2702"/>
        <v>0</v>
      </c>
      <c r="AS3825" s="17">
        <f t="shared" si="2702"/>
        <v>0</v>
      </c>
      <c r="AT3825" s="17">
        <f t="shared" si="2702"/>
        <v>0</v>
      </c>
      <c r="AU3825" s="17">
        <f t="shared" si="2702"/>
        <v>0</v>
      </c>
      <c r="AV3825" s="17">
        <f t="shared" si="2702"/>
        <v>0</v>
      </c>
      <c r="AW3825" s="17">
        <f t="shared" si="2702"/>
        <v>0</v>
      </c>
      <c r="AX3825" s="17">
        <f t="shared" si="2702"/>
        <v>0</v>
      </c>
      <c r="AY3825" s="17">
        <f t="shared" si="2702"/>
        <v>0</v>
      </c>
      <c r="AZ3825" s="17">
        <f t="shared" si="2702"/>
        <v>0</v>
      </c>
      <c r="BA3825" s="17">
        <f t="shared" si="2702"/>
        <v>0</v>
      </c>
      <c r="BB3825" s="17">
        <f t="shared" si="2702"/>
        <v>0</v>
      </c>
      <c r="BC3825" s="17">
        <f t="shared" si="2702"/>
        <v>0</v>
      </c>
      <c r="BD3825" s="17">
        <f t="shared" si="2702"/>
        <v>0</v>
      </c>
    </row>
    <row r="3826" spans="1:56" ht="16" x14ac:dyDescent="0.2">
      <c r="B3826" s="11">
        <f t="shared" si="2701"/>
        <v>142</v>
      </c>
      <c r="C3826" s="12" t="str">
        <f t="shared" si="2701"/>
        <v>SCI RETAIL RENNES 1</v>
      </c>
      <c r="D3826" s="13" t="s">
        <v>7</v>
      </c>
      <c r="E3826" s="18">
        <v>125.5</v>
      </c>
      <c r="F3826" s="15"/>
      <c r="G3826" s="13" t="s">
        <v>0</v>
      </c>
      <c r="H3826" s="19">
        <v>77.3</v>
      </c>
      <c r="I3826" s="13" t="s">
        <v>20</v>
      </c>
      <c r="J3826" s="19">
        <v>71.819999999999993</v>
      </c>
      <c r="L3826" s="20" t="s">
        <v>231</v>
      </c>
      <c r="M3826" s="72"/>
      <c r="N3826" s="72"/>
      <c r="O3826" s="21">
        <f>($H3831&gt;0)*($J3831&lt;O$2)*0
+($H3831&gt;0)*($J3831&gt;=O$2)*($J3831&lt;=O$3)*(($J3831-O$2+1)/O$4)
+($H3831&gt;0)*($J3831&gt;O$3)*($I3831&gt;O$3)*0
+($H3831&gt;0)*($J3831&gt;O$3)*($I3831&lt;=O$3)*($I3831&gt;=O$2)*((O$3-$I3831+1)/O$4)
+($H3831&gt;0)*($J3831&gt;O$3)*($I3831&lt;O$2)*1
+($H3831&gt;0)*($I3831&gt;O$3)*0
+($H3832&gt;0)*($J$2350&lt;O$2)*0
+($H3832&gt;0)*($J3832&gt;=O$2)*($J3832&lt;=O$3)*(($J3832-O$2+1)/O$4)
+($H3832&gt;0)*($J3832&gt;O$3)*($I3832&gt;O$3)*0
+($H3832&gt;0)*($J3832&gt;O$3)*($I3832&lt;=O$3)*($I3832&gt;=O$2)*((O$3-$I3832+1)/O$4)
+($H3832&gt;0)*($J3832&gt;O$3)*($I3832&lt;O$2)*1
+($H3832&gt;0)*($I3832&gt;O$3)*0
+($H3833&gt;0)*($J3833&lt;O$2)*0
+($H3833&gt;0)*($J3833&gt;=O$2)*($J3833&lt;=O$3)*(($J3833-O$2+1)/O$4)
+($H3833&gt;0)*($J3833&gt;O$3)*($I3833&gt;O$3)*0
+($H3833&gt;0)*($J3833&gt;O$3)*($I3833&lt;=O$3)*($I3833&gt;=O$2)*((O$3-$I3833+1)/O$4)
+($H3833&gt;0)*($J3833&gt;O$3)*($I3833&lt;O$2)*1
+($H3833&gt;0)*($I3833&gt;O$3)*0</f>
        <v>0</v>
      </c>
      <c r="P3826" s="21">
        <f t="shared" ref="P3826:BD3826" si="2703">($H3831&gt;0)*($J3831&lt;P$2)*0
+($H3831&gt;0)*($J3831&gt;=P$2)*($J3831&lt;=P$3)*(($J3831-P$2+1)/P$4)
+($H3831&gt;0)*($J3831&gt;P$3)*($I3831&gt;P$3)*0
+($H3831&gt;0)*($J3831&gt;P$3)*($I3831&lt;=P$3)*($I3831&gt;=P$2)*((P$3-$I3831+1)/P$4)
+($H3831&gt;0)*($J3831&gt;P$3)*($I3831&lt;P$2)*1
+($H3831&gt;0)*($I3831&gt;P$3)*0
+($H3832&gt;0)*($J$2350&lt;P$2)*0
+($H3832&gt;0)*($J3832&gt;=P$2)*($J3832&lt;=P$3)*(($J3832-P$2+1)/P$4)
+($H3832&gt;0)*($J3832&gt;P$3)*($I3832&gt;P$3)*0
+($H3832&gt;0)*($J3832&gt;P$3)*($I3832&lt;=P$3)*($I3832&gt;=P$2)*((P$3-$I3832+1)/P$4)
+($H3832&gt;0)*($J3832&gt;P$3)*($I3832&lt;P$2)*1
+($H3832&gt;0)*($I3832&gt;P$3)*0
+($H3833&gt;0)*($J3833&lt;P$2)*0
+($H3833&gt;0)*($J3833&gt;=P$2)*($J3833&lt;=P$3)*(($J3833-P$2+1)/P$4)
+($H3833&gt;0)*($J3833&gt;P$3)*($I3833&gt;P$3)*0
+($H3833&gt;0)*($J3833&gt;P$3)*($I3833&lt;=P$3)*($I3833&gt;=P$2)*((P$3-$I3833+1)/P$4)
+($H3833&gt;0)*($J3833&gt;P$3)*($I3833&lt;P$2)*1
+($H3833&gt;0)*($I3833&gt;P$3)*0</f>
        <v>0</v>
      </c>
      <c r="Q3826" s="21">
        <f t="shared" si="2703"/>
        <v>0</v>
      </c>
      <c r="R3826" s="21">
        <f t="shared" si="2703"/>
        <v>0</v>
      </c>
      <c r="S3826" s="21">
        <f t="shared" si="2703"/>
        <v>0</v>
      </c>
      <c r="T3826" s="21">
        <f t="shared" si="2703"/>
        <v>0</v>
      </c>
      <c r="U3826" s="21">
        <f t="shared" si="2703"/>
        <v>0</v>
      </c>
      <c r="V3826" s="21">
        <f t="shared" si="2703"/>
        <v>0</v>
      </c>
      <c r="W3826" s="21">
        <f t="shared" si="2703"/>
        <v>0</v>
      </c>
      <c r="X3826" s="21">
        <f t="shared" si="2703"/>
        <v>0</v>
      </c>
      <c r="Y3826" s="21">
        <f t="shared" si="2703"/>
        <v>0</v>
      </c>
      <c r="Z3826" s="21">
        <f t="shared" si="2703"/>
        <v>0</v>
      </c>
      <c r="AA3826" s="21">
        <f t="shared" si="2703"/>
        <v>0</v>
      </c>
      <c r="AB3826" s="21">
        <f t="shared" si="2703"/>
        <v>0</v>
      </c>
      <c r="AC3826" s="21">
        <f t="shared" si="2703"/>
        <v>0</v>
      </c>
      <c r="AD3826" s="21">
        <f t="shared" si="2703"/>
        <v>0</v>
      </c>
      <c r="AE3826" s="21">
        <f t="shared" si="2703"/>
        <v>0</v>
      </c>
      <c r="AF3826" s="21">
        <f t="shared" si="2703"/>
        <v>0</v>
      </c>
      <c r="AG3826" s="21">
        <f t="shared" si="2703"/>
        <v>0</v>
      </c>
      <c r="AH3826" s="21">
        <f t="shared" si="2703"/>
        <v>0</v>
      </c>
      <c r="AI3826" s="21">
        <f t="shared" si="2703"/>
        <v>0</v>
      </c>
      <c r="AJ3826" s="21">
        <f t="shared" si="2703"/>
        <v>0</v>
      </c>
      <c r="AK3826" s="21">
        <f t="shared" si="2703"/>
        <v>0</v>
      </c>
      <c r="AL3826" s="21">
        <f t="shared" si="2703"/>
        <v>0</v>
      </c>
      <c r="AM3826" s="21">
        <f t="shared" si="2703"/>
        <v>0</v>
      </c>
      <c r="AN3826" s="21">
        <f t="shared" si="2703"/>
        <v>0</v>
      </c>
      <c r="AO3826" s="21">
        <f t="shared" si="2703"/>
        <v>0</v>
      </c>
      <c r="AP3826" s="21">
        <f t="shared" si="2703"/>
        <v>0</v>
      </c>
      <c r="AQ3826" s="21">
        <f t="shared" si="2703"/>
        <v>0</v>
      </c>
      <c r="AR3826" s="21">
        <f t="shared" si="2703"/>
        <v>0</v>
      </c>
      <c r="AS3826" s="21">
        <f t="shared" si="2703"/>
        <v>0</v>
      </c>
      <c r="AT3826" s="21">
        <f t="shared" si="2703"/>
        <v>0</v>
      </c>
      <c r="AU3826" s="21">
        <f t="shared" si="2703"/>
        <v>0</v>
      </c>
      <c r="AV3826" s="21">
        <f t="shared" si="2703"/>
        <v>0</v>
      </c>
      <c r="AW3826" s="21">
        <f t="shared" si="2703"/>
        <v>0</v>
      </c>
      <c r="AX3826" s="21">
        <f t="shared" si="2703"/>
        <v>0</v>
      </c>
      <c r="AY3826" s="21">
        <f t="shared" si="2703"/>
        <v>0</v>
      </c>
      <c r="AZ3826" s="21">
        <f t="shared" si="2703"/>
        <v>0</v>
      </c>
      <c r="BA3826" s="21">
        <f t="shared" si="2703"/>
        <v>0</v>
      </c>
      <c r="BB3826" s="21">
        <f t="shared" si="2703"/>
        <v>0</v>
      </c>
      <c r="BC3826" s="21">
        <f t="shared" si="2703"/>
        <v>0</v>
      </c>
      <c r="BD3826" s="21">
        <f t="shared" si="2703"/>
        <v>0</v>
      </c>
    </row>
    <row r="3827" spans="1:56" ht="16" x14ac:dyDescent="0.2">
      <c r="B3827" s="11">
        <f t="shared" si="2701"/>
        <v>142</v>
      </c>
      <c r="C3827" s="12" t="str">
        <f t="shared" si="2701"/>
        <v>SCI RETAIL RENNES 1</v>
      </c>
      <c r="D3827" s="13" t="s">
        <v>21</v>
      </c>
      <c r="E3827" s="22">
        <v>0</v>
      </c>
      <c r="F3827" s="15"/>
      <c r="G3827" s="13" t="s">
        <v>22</v>
      </c>
      <c r="H3827" s="22">
        <v>0</v>
      </c>
      <c r="I3827" s="13" t="s">
        <v>23</v>
      </c>
      <c r="J3827" s="22">
        <v>0</v>
      </c>
      <c r="K3827" s="23"/>
      <c r="L3827" s="20" t="s">
        <v>232</v>
      </c>
      <c r="M3827" s="72"/>
      <c r="N3827" s="72"/>
      <c r="O3827" s="21">
        <f>($E3830&lt;=O$3)*($E3830&gt;O$2)*((O$3-$E3830+1)/O$4)
+($E3830&lt;=O$2)*((O$3-O$2+1)/O$4)
+($E3830&gt;O$3)*(0)
-($E3838&lt;=O$3)*($E3838&lt;&gt;0)*($E3838&gt;O$2)*((O$3-$E3838)/O$4)
-($E3838&lt;=O$2)*((O$3-O$2+1)/O$4)
-($E3838&gt;O$3)*(0)</f>
        <v>1</v>
      </c>
      <c r="P3827" s="21">
        <f t="shared" ref="P3827:BD3827" si="2704">($E3830&lt;=P$3)*($E3830&gt;P$2)*((P$3-$E3830+1)/P$4)
+($E3830&lt;=P$2)*((P$3-P$2+1)/P$4)
+($E3830&gt;P$3)*(0)
-($E3838&lt;=P$3)*($E3838&lt;&gt;0)*($E3838&gt;P$2)*((P$3-$E3838)/P$4)
-($E3838&lt;=P$2)*((P$3-P$2+1)/P$4)
-($E3838&gt;P$3)*(0)</f>
        <v>1</v>
      </c>
      <c r="Q3827" s="21">
        <f t="shared" si="2704"/>
        <v>1</v>
      </c>
      <c r="R3827" s="21">
        <f t="shared" si="2704"/>
        <v>1</v>
      </c>
      <c r="S3827" s="21">
        <f t="shared" si="2704"/>
        <v>1</v>
      </c>
      <c r="T3827" s="21">
        <f t="shared" si="2704"/>
        <v>1</v>
      </c>
      <c r="U3827" s="21">
        <f t="shared" si="2704"/>
        <v>1</v>
      </c>
      <c r="V3827" s="21">
        <f t="shared" si="2704"/>
        <v>1</v>
      </c>
      <c r="W3827" s="21">
        <f t="shared" si="2704"/>
        <v>1</v>
      </c>
      <c r="X3827" s="21">
        <f t="shared" si="2704"/>
        <v>1</v>
      </c>
      <c r="Y3827" s="21">
        <f t="shared" si="2704"/>
        <v>1</v>
      </c>
      <c r="Z3827" s="21">
        <f t="shared" si="2704"/>
        <v>1</v>
      </c>
      <c r="AA3827" s="21">
        <f t="shared" si="2704"/>
        <v>1</v>
      </c>
      <c r="AB3827" s="21">
        <f t="shared" si="2704"/>
        <v>1</v>
      </c>
      <c r="AC3827" s="21">
        <f t="shared" si="2704"/>
        <v>1</v>
      </c>
      <c r="AD3827" s="21">
        <f t="shared" si="2704"/>
        <v>1</v>
      </c>
      <c r="AE3827" s="21">
        <f t="shared" si="2704"/>
        <v>1</v>
      </c>
      <c r="AF3827" s="21">
        <f t="shared" si="2704"/>
        <v>1</v>
      </c>
      <c r="AG3827" s="21">
        <f t="shared" si="2704"/>
        <v>1</v>
      </c>
      <c r="AH3827" s="21">
        <f t="shared" si="2704"/>
        <v>1</v>
      </c>
      <c r="AI3827" s="21">
        <f t="shared" si="2704"/>
        <v>1</v>
      </c>
      <c r="AJ3827" s="21">
        <f t="shared" si="2704"/>
        <v>1</v>
      </c>
      <c r="AK3827" s="21">
        <f t="shared" si="2704"/>
        <v>1</v>
      </c>
      <c r="AL3827" s="21">
        <f t="shared" si="2704"/>
        <v>1</v>
      </c>
      <c r="AM3827" s="21">
        <f t="shared" si="2704"/>
        <v>1</v>
      </c>
      <c r="AN3827" s="21">
        <f t="shared" si="2704"/>
        <v>1</v>
      </c>
      <c r="AO3827" s="21">
        <f t="shared" si="2704"/>
        <v>1</v>
      </c>
      <c r="AP3827" s="21">
        <f t="shared" si="2704"/>
        <v>1</v>
      </c>
      <c r="AQ3827" s="21">
        <f t="shared" si="2704"/>
        <v>1</v>
      </c>
      <c r="AR3827" s="21">
        <f t="shared" si="2704"/>
        <v>1</v>
      </c>
      <c r="AS3827" s="21">
        <f t="shared" si="2704"/>
        <v>0</v>
      </c>
      <c r="AT3827" s="21">
        <f t="shared" si="2704"/>
        <v>0</v>
      </c>
      <c r="AU3827" s="21">
        <f t="shared" si="2704"/>
        <v>0</v>
      </c>
      <c r="AV3827" s="21">
        <f t="shared" si="2704"/>
        <v>0</v>
      </c>
      <c r="AW3827" s="21">
        <f t="shared" si="2704"/>
        <v>0</v>
      </c>
      <c r="AX3827" s="21">
        <f t="shared" si="2704"/>
        <v>0</v>
      </c>
      <c r="AY3827" s="21">
        <f t="shared" si="2704"/>
        <v>0</v>
      </c>
      <c r="AZ3827" s="21">
        <f t="shared" si="2704"/>
        <v>0</v>
      </c>
      <c r="BA3827" s="21">
        <f t="shared" si="2704"/>
        <v>0</v>
      </c>
      <c r="BB3827" s="21">
        <f t="shared" si="2704"/>
        <v>0</v>
      </c>
      <c r="BC3827" s="21">
        <f t="shared" si="2704"/>
        <v>0</v>
      </c>
      <c r="BD3827" s="21">
        <f t="shared" si="2704"/>
        <v>0</v>
      </c>
    </row>
    <row r="3828" spans="1:56" ht="16" x14ac:dyDescent="0.2">
      <c r="B3828" s="11">
        <f t="shared" si="2701"/>
        <v>142</v>
      </c>
      <c r="C3828" s="12" t="str">
        <f t="shared" si="2701"/>
        <v>SCI RETAIL RENNES 1</v>
      </c>
      <c r="D3828" s="13" t="s">
        <v>1</v>
      </c>
      <c r="E3828" s="22">
        <v>73406.5</v>
      </c>
      <c r="F3828" s="15"/>
      <c r="G3828" s="15"/>
      <c r="H3828" s="15"/>
      <c r="I3828" s="15"/>
      <c r="J3828" s="15"/>
      <c r="L3828" s="20" t="s">
        <v>233</v>
      </c>
      <c r="M3828" s="72"/>
      <c r="N3828" s="72"/>
      <c r="O3828" s="21">
        <f>($E3841&gt;O$3)*($E3838&lt;O$2)*((O$3-O$2+1)/O$4)
+($E3841&gt;O$3)*($E3838&gt;=O$2)*($E3838&lt;=O$3)*((O$3-$E3838)/O$4)
+($E3841&gt;O$3)*($E3838&gt;O$3)*(0)
+($E3841&lt;=O$3)*($E3841&gt;=O$2)*($E3838&lt;O$2)*(($E3841-O$2)/O$4)
+($E3841&lt;=O$3)*($E3841&gt;=O$2)*($E3838&lt;=O$3)*($E3838&gt;=O$2)*(($E3841-$E3838)/O$4)
+($E3841&lt;O$2)*(0)</f>
        <v>0</v>
      </c>
      <c r="P3828" s="21">
        <f t="shared" ref="P3828:BD3828" si="2705">($E3841&gt;P$3)*($E3838&lt;P$2)*((P$3-P$2+1)/P$4)
+($E3841&gt;P$3)*($E3838&gt;=P$2)*($E3838&lt;=P$3)*((P$3-$E3838)/P$4)
+($E3841&gt;P$3)*($E3838&gt;P$3)*(0)
+($E3841&lt;=P$3)*($E3841&gt;=P$2)*($E3838&lt;P$2)*(($E3841-P$2)/P$4)
+($E3841&lt;=P$3)*($E3841&gt;=P$2)*($E3838&lt;=P$3)*($E3838&gt;=P$2)*(($E3841-$E3838)/P$4)
+($E3841&lt;P$2)*(0)</f>
        <v>0</v>
      </c>
      <c r="Q3828" s="21">
        <f t="shared" si="2705"/>
        <v>0</v>
      </c>
      <c r="R3828" s="21">
        <f t="shared" si="2705"/>
        <v>0</v>
      </c>
      <c r="S3828" s="21">
        <f t="shared" si="2705"/>
        <v>0</v>
      </c>
      <c r="T3828" s="21">
        <f t="shared" si="2705"/>
        <v>0</v>
      </c>
      <c r="U3828" s="21">
        <f t="shared" si="2705"/>
        <v>0</v>
      </c>
      <c r="V3828" s="21">
        <f t="shared" si="2705"/>
        <v>0</v>
      </c>
      <c r="W3828" s="21">
        <f t="shared" si="2705"/>
        <v>0</v>
      </c>
      <c r="X3828" s="21">
        <f t="shared" si="2705"/>
        <v>0</v>
      </c>
      <c r="Y3828" s="21">
        <f t="shared" si="2705"/>
        <v>0</v>
      </c>
      <c r="Z3828" s="21">
        <f t="shared" si="2705"/>
        <v>0</v>
      </c>
      <c r="AA3828" s="21">
        <f t="shared" si="2705"/>
        <v>0</v>
      </c>
      <c r="AB3828" s="21">
        <f t="shared" si="2705"/>
        <v>0</v>
      </c>
      <c r="AC3828" s="21">
        <f t="shared" si="2705"/>
        <v>0</v>
      </c>
      <c r="AD3828" s="21">
        <f t="shared" si="2705"/>
        <v>0</v>
      </c>
      <c r="AE3828" s="21">
        <f t="shared" si="2705"/>
        <v>0</v>
      </c>
      <c r="AF3828" s="21">
        <f t="shared" si="2705"/>
        <v>0</v>
      </c>
      <c r="AG3828" s="21">
        <f t="shared" si="2705"/>
        <v>0</v>
      </c>
      <c r="AH3828" s="21">
        <f t="shared" si="2705"/>
        <v>0</v>
      </c>
      <c r="AI3828" s="21">
        <f t="shared" si="2705"/>
        <v>0</v>
      </c>
      <c r="AJ3828" s="21">
        <f t="shared" si="2705"/>
        <v>0</v>
      </c>
      <c r="AK3828" s="21">
        <f t="shared" si="2705"/>
        <v>0</v>
      </c>
      <c r="AL3828" s="21">
        <f t="shared" si="2705"/>
        <v>0</v>
      </c>
      <c r="AM3828" s="21">
        <f t="shared" si="2705"/>
        <v>0</v>
      </c>
      <c r="AN3828" s="21">
        <f t="shared" si="2705"/>
        <v>0</v>
      </c>
      <c r="AO3828" s="21">
        <f t="shared" si="2705"/>
        <v>0</v>
      </c>
      <c r="AP3828" s="21">
        <f t="shared" si="2705"/>
        <v>0</v>
      </c>
      <c r="AQ3828" s="21">
        <f t="shared" si="2705"/>
        <v>0</v>
      </c>
      <c r="AR3828" s="21">
        <f t="shared" si="2705"/>
        <v>0</v>
      </c>
      <c r="AS3828" s="21">
        <f t="shared" si="2705"/>
        <v>0</v>
      </c>
      <c r="AT3828" s="21">
        <f t="shared" si="2705"/>
        <v>0</v>
      </c>
      <c r="AU3828" s="21">
        <f t="shared" si="2705"/>
        <v>0</v>
      </c>
      <c r="AV3828" s="21">
        <f t="shared" si="2705"/>
        <v>0</v>
      </c>
      <c r="AW3828" s="21">
        <f t="shared" si="2705"/>
        <v>0</v>
      </c>
      <c r="AX3828" s="21">
        <f t="shared" si="2705"/>
        <v>0</v>
      </c>
      <c r="AY3828" s="21">
        <f t="shared" si="2705"/>
        <v>0</v>
      </c>
      <c r="AZ3828" s="21">
        <f t="shared" si="2705"/>
        <v>0</v>
      </c>
      <c r="BA3828" s="21">
        <f t="shared" si="2705"/>
        <v>0</v>
      </c>
      <c r="BB3828" s="21">
        <f t="shared" si="2705"/>
        <v>0</v>
      </c>
      <c r="BC3828" s="21">
        <f t="shared" si="2705"/>
        <v>0</v>
      </c>
      <c r="BD3828" s="21">
        <f t="shared" si="2705"/>
        <v>0</v>
      </c>
    </row>
    <row r="3829" spans="1:56" ht="16" x14ac:dyDescent="0.2">
      <c r="B3829" s="11">
        <f t="shared" si="2701"/>
        <v>142</v>
      </c>
      <c r="C3829" s="12" t="str">
        <f t="shared" si="2701"/>
        <v>SCI RETAIL RENNES 1</v>
      </c>
      <c r="K3829" s="24"/>
      <c r="L3829" s="20" t="s">
        <v>234</v>
      </c>
      <c r="M3829" s="72"/>
      <c r="N3829" s="72"/>
      <c r="O3829" s="21">
        <f>($E3844&gt;0)*($E3841&lt;O$2)*(EDATE($E3841,$E3844)&gt;O$3)*((O$3-O$2+1)/O$4)
+($E3844&gt;0)*($E3841&lt;O$2)*(EDATE($E3841,$E3844)&gt;=O$2)*(EDATE($E3841,$E3844)&lt;=O$3)*((EDATE($E3841,$E3844)-O$2)/O$4)
+($E3844&gt;0)*($E3841&lt;O$2)*(EDATE($E3841,$E3844)&lt;O$2)*(0)
+($E3844&gt;0)*($E3841&gt;=O$2)*($E3841&lt;=O$3)*(EDATE($E3841,$E3844)&gt;=O$2)*(EDATE($E3841,$E3844)&lt;=O$3)*((EDATE($E3841,$E3844)-$E3841+1)/O$4)
+($E3844&gt;0)*($E3841&gt;=O$2)*($E3841&lt;=O$3)*(EDATE($E3841,$E3844)&gt;O$3)*((O$3-$E3841+1)/O$4)
+($E3844&gt;0)*($E3841&gt;O$3)*(0)</f>
        <v>0</v>
      </c>
      <c r="P3829" s="21">
        <f t="shared" ref="P3829:BD3829" si="2706">($E3844&gt;0)*($E3841&lt;P$2)*(EDATE($E3841,$E3844)&gt;P$3)*((P$3-P$2+1)/P$4)
+($E3844&gt;0)*($E3841&lt;P$2)*(EDATE($E3841,$E3844)&gt;=P$2)*(EDATE($E3841,$E3844)&lt;=P$3)*((EDATE($E3841,$E3844)-P$2)/P$4)
+($E3844&gt;0)*($E3841&lt;P$2)*(EDATE($E3841,$E3844)&lt;P$2)*(0)
+($E3844&gt;0)*($E3841&gt;=P$2)*($E3841&lt;=P$3)*(EDATE($E3841,$E3844)&gt;=P$2)*(EDATE($E3841,$E3844)&lt;=P$3)*((EDATE($E3841,$E3844)-$E3841+1)/P$4)
+($E3844&gt;0)*($E3841&gt;=P$2)*($E3841&lt;=P$3)*(EDATE($E3841,$E3844)&gt;P$3)*((P$3-$E3841+1)/P$4)
+($E3844&gt;0)*($E3841&gt;P$3)*(0)</f>
        <v>0</v>
      </c>
      <c r="Q3829" s="21">
        <f t="shared" si="2706"/>
        <v>0</v>
      </c>
      <c r="R3829" s="21">
        <f t="shared" si="2706"/>
        <v>0</v>
      </c>
      <c r="S3829" s="21">
        <f t="shared" si="2706"/>
        <v>0</v>
      </c>
      <c r="T3829" s="21">
        <f t="shared" si="2706"/>
        <v>0</v>
      </c>
      <c r="U3829" s="21">
        <f t="shared" si="2706"/>
        <v>0</v>
      </c>
      <c r="V3829" s="21">
        <f t="shared" si="2706"/>
        <v>0</v>
      </c>
      <c r="W3829" s="21">
        <f t="shared" si="2706"/>
        <v>0</v>
      </c>
      <c r="X3829" s="21">
        <f t="shared" si="2706"/>
        <v>0</v>
      </c>
      <c r="Y3829" s="21">
        <f t="shared" si="2706"/>
        <v>0</v>
      </c>
      <c r="Z3829" s="21">
        <f t="shared" si="2706"/>
        <v>0</v>
      </c>
      <c r="AA3829" s="21">
        <f t="shared" si="2706"/>
        <v>0</v>
      </c>
      <c r="AB3829" s="21">
        <f t="shared" si="2706"/>
        <v>0</v>
      </c>
      <c r="AC3829" s="21">
        <f t="shared" si="2706"/>
        <v>0</v>
      </c>
      <c r="AD3829" s="21">
        <f t="shared" si="2706"/>
        <v>0</v>
      </c>
      <c r="AE3829" s="21">
        <f t="shared" si="2706"/>
        <v>0</v>
      </c>
      <c r="AF3829" s="21">
        <f t="shared" si="2706"/>
        <v>0</v>
      </c>
      <c r="AG3829" s="21">
        <f t="shared" si="2706"/>
        <v>0</v>
      </c>
      <c r="AH3829" s="21">
        <f t="shared" si="2706"/>
        <v>0</v>
      </c>
      <c r="AI3829" s="21">
        <f t="shared" si="2706"/>
        <v>0</v>
      </c>
      <c r="AJ3829" s="21">
        <f t="shared" si="2706"/>
        <v>0</v>
      </c>
      <c r="AK3829" s="21">
        <f t="shared" si="2706"/>
        <v>0</v>
      </c>
      <c r="AL3829" s="21">
        <f t="shared" si="2706"/>
        <v>0</v>
      </c>
      <c r="AM3829" s="21">
        <f t="shared" si="2706"/>
        <v>0</v>
      </c>
      <c r="AN3829" s="21">
        <f t="shared" si="2706"/>
        <v>0</v>
      </c>
      <c r="AO3829" s="21">
        <f t="shared" si="2706"/>
        <v>0</v>
      </c>
      <c r="AP3829" s="21">
        <f t="shared" si="2706"/>
        <v>0</v>
      </c>
      <c r="AQ3829" s="21">
        <f t="shared" si="2706"/>
        <v>0</v>
      </c>
      <c r="AR3829" s="21">
        <f t="shared" si="2706"/>
        <v>0</v>
      </c>
      <c r="AS3829" s="21">
        <f t="shared" si="2706"/>
        <v>0</v>
      </c>
      <c r="AT3829" s="21">
        <f t="shared" si="2706"/>
        <v>0</v>
      </c>
      <c r="AU3829" s="21">
        <f t="shared" si="2706"/>
        <v>0</v>
      </c>
      <c r="AV3829" s="21">
        <f t="shared" si="2706"/>
        <v>0</v>
      </c>
      <c r="AW3829" s="21">
        <f t="shared" si="2706"/>
        <v>0</v>
      </c>
      <c r="AX3829" s="21">
        <f t="shared" si="2706"/>
        <v>0</v>
      </c>
      <c r="AY3829" s="21">
        <f t="shared" si="2706"/>
        <v>0</v>
      </c>
      <c r="AZ3829" s="21">
        <f t="shared" si="2706"/>
        <v>0</v>
      </c>
      <c r="BA3829" s="21">
        <f t="shared" si="2706"/>
        <v>0</v>
      </c>
      <c r="BB3829" s="21">
        <f t="shared" si="2706"/>
        <v>0</v>
      </c>
      <c r="BC3829" s="21">
        <f t="shared" si="2706"/>
        <v>0</v>
      </c>
      <c r="BD3829" s="21">
        <f t="shared" si="2706"/>
        <v>0</v>
      </c>
    </row>
    <row r="3830" spans="1:56" ht="16" x14ac:dyDescent="0.2">
      <c r="B3830" s="11">
        <f t="shared" si="2701"/>
        <v>142</v>
      </c>
      <c r="C3830" s="12" t="str">
        <f t="shared" si="2701"/>
        <v>SCI RETAIL RENNES 1</v>
      </c>
      <c r="D3830" s="25" t="s">
        <v>235</v>
      </c>
      <c r="E3830" s="26">
        <v>44197</v>
      </c>
      <c r="F3830" s="15"/>
      <c r="G3830" s="25" t="s">
        <v>236</v>
      </c>
      <c r="H3830" s="25" t="s">
        <v>237</v>
      </c>
      <c r="I3830" s="25" t="s">
        <v>238</v>
      </c>
      <c r="J3830" s="25" t="s">
        <v>239</v>
      </c>
      <c r="K3830" s="24"/>
      <c r="L3830" s="27" t="s">
        <v>240</v>
      </c>
      <c r="M3830" s="83"/>
      <c r="N3830" s="83"/>
      <c r="O3830" s="28">
        <f>($H3842&gt;0)*($J3842&lt;O$2)*0
+($H3842&gt;0)*($J3842&gt;=O$2)*($J3842&lt;=O$3)*(($J3842-O$2+1)/O$4)
+($H3842&gt;0)*($J3842&gt;O$3)*($I3842&gt;O$3)*0
+($H3842&gt;0)*($J3842&gt;O$3)*($I3842&lt;=O$3)*($I3842&gt;=O$2)*((O$3-$I3842+1)/O$4)
+($H3842&gt;0)*($J3842&gt;O$3)*($I3842&lt;O$2)*1
+($H3842&gt;0)*($I3842&gt;O$3)*0
+($H3843&gt;0)*($J3843&lt;O$2)*0
+($H3843&gt;0)*($J3843&gt;=O$2)*($J3843&lt;=O$3)*(($J3843-O$2+1)/O$4)
+($H3843&gt;0)*($J3843&gt;O$3)*($I3843&gt;O$3)*0
+($H3843&gt;0)*($J3843&gt;O$3)*($I3843&lt;=O$3)*($I3843&gt;=O$2)*((O$3-$I3843+1)/O$4)
+($H3843&gt;0)*($J3843&gt;O$3)*($I3843&lt;O$2)*1
+($H3843&gt;0)*($I3843&gt;O$3)*0
+($H3844&gt;0)*($J3844&lt;O$2)*0
+($H3844&gt;0)*($J3844&gt;=O$2)*($J3844&lt;=O$3)*(($J3844-O$2+1)/O$4)
+($H3844&gt;0)*($J3844&gt;O$3)*($I3844&gt;O$3)*0
+($H3844&gt;0)*($J3844&gt;O$3)*($I3844&lt;=O$3)*($I3844&gt;=O$2)*((O$3-$I3844+1)/O$4)
+($H3844&gt;0)*($J3844&gt;O$3)*($I3844&lt;O$2)*1
+($H3844&gt;0)*($I3844&gt;O$3)*0</f>
        <v>0</v>
      </c>
      <c r="P3830" s="28">
        <f t="shared" ref="P3830:BD3830" si="2707">($H3842&gt;0)*($J3842&lt;P$2)*0
+($H3842&gt;0)*($J3842&gt;=P$2)*($J3842&lt;=P$3)*(($J3842-P$2+1)/P$4)
+($H3842&gt;0)*($J3842&gt;P$3)*($I3842&gt;P$3)*0
+($H3842&gt;0)*($J3842&gt;P$3)*($I3842&lt;=P$3)*($I3842&gt;=P$2)*((P$3-$I3842+1)/P$4)
+($H3842&gt;0)*($J3842&gt;P$3)*($I3842&lt;P$2)*1
+($H3842&gt;0)*($I3842&gt;P$3)*0
+($H3843&gt;0)*($J3843&lt;P$2)*0
+($H3843&gt;0)*($J3843&gt;=P$2)*($J3843&lt;=P$3)*(($J3843-P$2+1)/P$4)
+($H3843&gt;0)*($J3843&gt;P$3)*($I3843&gt;P$3)*0
+($H3843&gt;0)*($J3843&gt;P$3)*($I3843&lt;=P$3)*($I3843&gt;=P$2)*((P$3-$I3843+1)/P$4)
+($H3843&gt;0)*($J3843&gt;P$3)*($I3843&lt;P$2)*1
+($H3843&gt;0)*($I3843&gt;P$3)*0
+($H3844&gt;0)*($J3844&lt;P$2)*0
+($H3844&gt;0)*($J3844&gt;=P$2)*($J3844&lt;=P$3)*(($J3844-P$2+1)/P$4)
+($H3844&gt;0)*($J3844&gt;P$3)*($I3844&gt;P$3)*0
+($H3844&gt;0)*($J3844&gt;P$3)*($I3844&lt;=P$3)*($I3844&gt;=P$2)*((P$3-$I3844+1)/P$4)
+($H3844&gt;0)*($J3844&gt;P$3)*($I3844&lt;P$2)*1
+($H3844&gt;0)*($I3844&gt;P$3)*0</f>
        <v>0</v>
      </c>
      <c r="Q3830" s="28">
        <f t="shared" si="2707"/>
        <v>0</v>
      </c>
      <c r="R3830" s="28">
        <f t="shared" si="2707"/>
        <v>0</v>
      </c>
      <c r="S3830" s="28">
        <f t="shared" si="2707"/>
        <v>0</v>
      </c>
      <c r="T3830" s="28">
        <f t="shared" si="2707"/>
        <v>0</v>
      </c>
      <c r="U3830" s="28">
        <f t="shared" si="2707"/>
        <v>0</v>
      </c>
      <c r="V3830" s="28">
        <f t="shared" si="2707"/>
        <v>0</v>
      </c>
      <c r="W3830" s="28">
        <f t="shared" si="2707"/>
        <v>0</v>
      </c>
      <c r="X3830" s="28">
        <f t="shared" si="2707"/>
        <v>0</v>
      </c>
      <c r="Y3830" s="28">
        <f t="shared" si="2707"/>
        <v>0</v>
      </c>
      <c r="Z3830" s="28">
        <f t="shared" si="2707"/>
        <v>0</v>
      </c>
      <c r="AA3830" s="28">
        <f t="shared" si="2707"/>
        <v>0</v>
      </c>
      <c r="AB3830" s="28">
        <f t="shared" si="2707"/>
        <v>0</v>
      </c>
      <c r="AC3830" s="28">
        <f t="shared" si="2707"/>
        <v>0</v>
      </c>
      <c r="AD3830" s="28">
        <f t="shared" si="2707"/>
        <v>0</v>
      </c>
      <c r="AE3830" s="28">
        <f t="shared" si="2707"/>
        <v>0</v>
      </c>
      <c r="AF3830" s="28">
        <f t="shared" si="2707"/>
        <v>0</v>
      </c>
      <c r="AG3830" s="28">
        <f t="shared" si="2707"/>
        <v>0</v>
      </c>
      <c r="AH3830" s="28">
        <f t="shared" si="2707"/>
        <v>0</v>
      </c>
      <c r="AI3830" s="28">
        <f t="shared" si="2707"/>
        <v>0</v>
      </c>
      <c r="AJ3830" s="28">
        <f t="shared" si="2707"/>
        <v>0</v>
      </c>
      <c r="AK3830" s="28">
        <f t="shared" si="2707"/>
        <v>0</v>
      </c>
      <c r="AL3830" s="28">
        <f t="shared" si="2707"/>
        <v>0</v>
      </c>
      <c r="AM3830" s="28">
        <f t="shared" si="2707"/>
        <v>0</v>
      </c>
      <c r="AN3830" s="28">
        <f t="shared" si="2707"/>
        <v>0</v>
      </c>
      <c r="AO3830" s="28">
        <f t="shared" si="2707"/>
        <v>0</v>
      </c>
      <c r="AP3830" s="28">
        <f t="shared" si="2707"/>
        <v>0</v>
      </c>
      <c r="AQ3830" s="28">
        <f t="shared" si="2707"/>
        <v>0</v>
      </c>
      <c r="AR3830" s="28">
        <f t="shared" si="2707"/>
        <v>0</v>
      </c>
      <c r="AS3830" s="28">
        <f t="shared" si="2707"/>
        <v>0</v>
      </c>
      <c r="AT3830" s="28">
        <f t="shared" si="2707"/>
        <v>0</v>
      </c>
      <c r="AU3830" s="28">
        <f t="shared" si="2707"/>
        <v>0</v>
      </c>
      <c r="AV3830" s="28">
        <f t="shared" si="2707"/>
        <v>0</v>
      </c>
      <c r="AW3830" s="28">
        <f t="shared" si="2707"/>
        <v>0</v>
      </c>
      <c r="AX3830" s="28">
        <f t="shared" si="2707"/>
        <v>0</v>
      </c>
      <c r="AY3830" s="28">
        <f t="shared" si="2707"/>
        <v>0</v>
      </c>
      <c r="AZ3830" s="28">
        <f t="shared" si="2707"/>
        <v>0</v>
      </c>
      <c r="BA3830" s="28">
        <f t="shared" si="2707"/>
        <v>0</v>
      </c>
      <c r="BB3830" s="28">
        <f t="shared" si="2707"/>
        <v>0</v>
      </c>
      <c r="BC3830" s="28">
        <f t="shared" si="2707"/>
        <v>0</v>
      </c>
      <c r="BD3830" s="28">
        <f t="shared" si="2707"/>
        <v>0</v>
      </c>
    </row>
    <row r="3831" spans="1:56" ht="16" x14ac:dyDescent="0.2">
      <c r="B3831" s="11">
        <f t="shared" si="2701"/>
        <v>142</v>
      </c>
      <c r="C3831" s="12" t="str">
        <f t="shared" si="2701"/>
        <v>SCI RETAIL RENNES 1</v>
      </c>
      <c r="D3831" s="25" t="s">
        <v>241</v>
      </c>
      <c r="E3831" s="29">
        <v>60000</v>
      </c>
      <c r="F3831" s="15"/>
      <c r="G3831" s="30" t="s">
        <v>10</v>
      </c>
      <c r="H3831" s="31">
        <v>0</v>
      </c>
      <c r="I3831" s="32">
        <v>0</v>
      </c>
      <c r="J3831" s="32">
        <v>0</v>
      </c>
      <c r="K3831" s="24"/>
      <c r="L3831" s="33" t="s">
        <v>242</v>
      </c>
      <c r="M3831" s="73"/>
      <c r="N3831" s="73"/>
      <c r="O3831" s="34">
        <f>($E3841&lt;=O$3)*($E3841&gt;O$2)*((O$3-$E3841+1)/O$4)
+($E3841&lt;=O$2)*((O$3-O$2+1)/O$4)
+($E3841&gt;O$3)*(0)</f>
        <v>0</v>
      </c>
      <c r="P3831" s="34">
        <f t="shared" ref="P3831:BD3831" si="2708">($E3841&lt;=P$3)*($E3841&gt;P$2)*((P$3-$E3841+1)/P$4)
+($E3841&lt;=P$2)*((P$3-P$2+1)/P$4)
+($E3841&gt;P$3)*(0)</f>
        <v>0</v>
      </c>
      <c r="Q3831" s="34">
        <f t="shared" si="2708"/>
        <v>0</v>
      </c>
      <c r="R3831" s="34">
        <f t="shared" si="2708"/>
        <v>0</v>
      </c>
      <c r="S3831" s="34">
        <f t="shared" si="2708"/>
        <v>0</v>
      </c>
      <c r="T3831" s="34">
        <f t="shared" si="2708"/>
        <v>0</v>
      </c>
      <c r="U3831" s="34">
        <f t="shared" si="2708"/>
        <v>0</v>
      </c>
      <c r="V3831" s="34">
        <f t="shared" si="2708"/>
        <v>0</v>
      </c>
      <c r="W3831" s="34">
        <f t="shared" si="2708"/>
        <v>0</v>
      </c>
      <c r="X3831" s="34">
        <f t="shared" si="2708"/>
        <v>0</v>
      </c>
      <c r="Y3831" s="34">
        <f t="shared" si="2708"/>
        <v>0</v>
      </c>
      <c r="Z3831" s="34">
        <f t="shared" si="2708"/>
        <v>0</v>
      </c>
      <c r="AA3831" s="34">
        <f t="shared" si="2708"/>
        <v>0</v>
      </c>
      <c r="AB3831" s="34">
        <f t="shared" si="2708"/>
        <v>0</v>
      </c>
      <c r="AC3831" s="34">
        <f t="shared" si="2708"/>
        <v>0</v>
      </c>
      <c r="AD3831" s="34">
        <f t="shared" si="2708"/>
        <v>0</v>
      </c>
      <c r="AE3831" s="34">
        <f t="shared" si="2708"/>
        <v>0</v>
      </c>
      <c r="AF3831" s="34">
        <f t="shared" si="2708"/>
        <v>0</v>
      </c>
      <c r="AG3831" s="34">
        <f t="shared" si="2708"/>
        <v>0</v>
      </c>
      <c r="AH3831" s="34">
        <f t="shared" si="2708"/>
        <v>0</v>
      </c>
      <c r="AI3831" s="34">
        <f t="shared" si="2708"/>
        <v>0</v>
      </c>
      <c r="AJ3831" s="34">
        <f t="shared" si="2708"/>
        <v>0</v>
      </c>
      <c r="AK3831" s="34">
        <f t="shared" si="2708"/>
        <v>0</v>
      </c>
      <c r="AL3831" s="34">
        <f t="shared" si="2708"/>
        <v>0</v>
      </c>
      <c r="AM3831" s="34">
        <f t="shared" si="2708"/>
        <v>0</v>
      </c>
      <c r="AN3831" s="34">
        <f t="shared" si="2708"/>
        <v>0</v>
      </c>
      <c r="AO3831" s="34">
        <f t="shared" si="2708"/>
        <v>0</v>
      </c>
      <c r="AP3831" s="34">
        <f t="shared" si="2708"/>
        <v>0</v>
      </c>
      <c r="AQ3831" s="34">
        <f t="shared" si="2708"/>
        <v>0</v>
      </c>
      <c r="AR3831" s="34">
        <f t="shared" si="2708"/>
        <v>1.0869565217391304E-2</v>
      </c>
      <c r="AS3831" s="34">
        <f t="shared" si="2708"/>
        <v>1</v>
      </c>
      <c r="AT3831" s="34">
        <f t="shared" si="2708"/>
        <v>1</v>
      </c>
      <c r="AU3831" s="34">
        <f t="shared" si="2708"/>
        <v>1</v>
      </c>
      <c r="AV3831" s="34">
        <f t="shared" si="2708"/>
        <v>1</v>
      </c>
      <c r="AW3831" s="34">
        <f t="shared" si="2708"/>
        <v>1</v>
      </c>
      <c r="AX3831" s="34">
        <f t="shared" si="2708"/>
        <v>1</v>
      </c>
      <c r="AY3831" s="34">
        <f t="shared" si="2708"/>
        <v>1</v>
      </c>
      <c r="AZ3831" s="34">
        <f t="shared" si="2708"/>
        <v>1</v>
      </c>
      <c r="BA3831" s="34">
        <f t="shared" si="2708"/>
        <v>1</v>
      </c>
      <c r="BB3831" s="34">
        <f t="shared" si="2708"/>
        <v>1</v>
      </c>
      <c r="BC3831" s="34">
        <f t="shared" si="2708"/>
        <v>1</v>
      </c>
      <c r="BD3831" s="34">
        <f t="shared" si="2708"/>
        <v>1</v>
      </c>
    </row>
    <row r="3832" spans="1:56" ht="16" x14ac:dyDescent="0.2">
      <c r="A3832" s="35"/>
      <c r="B3832" s="11">
        <f t="shared" si="2701"/>
        <v>142</v>
      </c>
      <c r="C3832" s="12" t="str">
        <f t="shared" si="2701"/>
        <v>SCI RETAIL RENNES 1</v>
      </c>
      <c r="D3832" s="25" t="s">
        <v>243</v>
      </c>
      <c r="E3832" s="29">
        <v>62074.330164217805</v>
      </c>
      <c r="F3832" s="15"/>
      <c r="G3832" s="30" t="s">
        <v>11</v>
      </c>
      <c r="H3832" s="31">
        <v>0</v>
      </c>
      <c r="I3832" s="32">
        <v>0</v>
      </c>
      <c r="J3832" s="32">
        <v>0</v>
      </c>
      <c r="K3832" s="35"/>
      <c r="M3832" s="84">
        <v>44197</v>
      </c>
      <c r="O3832" s="15"/>
      <c r="P3832" s="15"/>
      <c r="Q3832" s="15"/>
      <c r="R3832" s="15"/>
      <c r="S3832" s="15"/>
      <c r="T3832" s="15"/>
      <c r="U3832" s="15"/>
      <c r="V3832" s="15"/>
      <c r="W3832" s="15"/>
      <c r="X3832" s="15"/>
      <c r="Y3832" s="15"/>
      <c r="Z3832" s="15"/>
      <c r="AA3832" s="15"/>
      <c r="AB3832" s="15"/>
      <c r="AC3832" s="15"/>
      <c r="AD3832" s="15"/>
      <c r="AE3832" s="15"/>
      <c r="AF3832" s="15"/>
      <c r="AG3832" s="15"/>
      <c r="AH3832" s="15"/>
      <c r="AI3832" s="15"/>
      <c r="AJ3832" s="15"/>
      <c r="AK3832" s="15"/>
      <c r="AL3832" s="15"/>
      <c r="AM3832" s="15"/>
      <c r="AN3832" s="15"/>
      <c r="AO3832" s="15"/>
      <c r="AP3832" s="15"/>
      <c r="AQ3832" s="15"/>
      <c r="AR3832" s="15"/>
      <c r="AS3832" s="15"/>
      <c r="AT3832" s="15"/>
      <c r="AU3832" s="15"/>
      <c r="AV3832" s="15"/>
      <c r="AW3832" s="15"/>
      <c r="AX3832" s="15"/>
      <c r="AY3832" s="15"/>
      <c r="AZ3832" s="15"/>
      <c r="BA3832" s="15"/>
      <c r="BB3832" s="15"/>
      <c r="BC3832" s="15"/>
      <c r="BD3832" s="15"/>
    </row>
    <row r="3833" spans="1:56" ht="16" x14ac:dyDescent="0.2">
      <c r="B3833" s="11">
        <f t="shared" si="2701"/>
        <v>142</v>
      </c>
      <c r="C3833" s="12" t="str">
        <f t="shared" si="2701"/>
        <v>SCI RETAIL RENNES 1</v>
      </c>
      <c r="D3833" s="25" t="s">
        <v>244</v>
      </c>
      <c r="E3833" s="29">
        <v>62074.330164217805</v>
      </c>
      <c r="F3833" s="15"/>
      <c r="G3833" s="36" t="s">
        <v>12</v>
      </c>
      <c r="H3833" s="31">
        <v>0</v>
      </c>
      <c r="I3833" s="32">
        <v>0</v>
      </c>
      <c r="J3833" s="32">
        <v>0</v>
      </c>
      <c r="K3833" s="24"/>
      <c r="L3833" s="37" t="s">
        <v>245</v>
      </c>
      <c r="M3833" s="74">
        <v>1</v>
      </c>
      <c r="N3833" s="74">
        <v>1</v>
      </c>
      <c r="O3833" s="38">
        <v>1</v>
      </c>
      <c r="P3833" s="38">
        <v>1</v>
      </c>
      <c r="Q3833" s="38">
        <v>1.01</v>
      </c>
      <c r="R3833" s="38">
        <v>1.01</v>
      </c>
      <c r="S3833" s="38">
        <v>1.01</v>
      </c>
      <c r="T3833" s="38">
        <v>1.01</v>
      </c>
      <c r="U3833" s="38">
        <v>1.0201</v>
      </c>
      <c r="V3833" s="38">
        <v>1.0201</v>
      </c>
      <c r="W3833" s="38">
        <v>1.0201</v>
      </c>
      <c r="X3833" s="38">
        <v>1.0201</v>
      </c>
      <c r="Y3833" s="38">
        <v>1.0303009999999999</v>
      </c>
      <c r="Z3833" s="38">
        <v>1.0303009999999999</v>
      </c>
      <c r="AA3833" s="38">
        <v>1.0303009999999999</v>
      </c>
      <c r="AB3833" s="38">
        <v>1.0303009999999999</v>
      </c>
      <c r="AC3833" s="38">
        <v>1.04060401</v>
      </c>
      <c r="AD3833" s="38">
        <v>1.04060401</v>
      </c>
      <c r="AE3833" s="38">
        <v>1.04060401</v>
      </c>
      <c r="AF3833" s="38">
        <v>1.04060401</v>
      </c>
      <c r="AG3833" s="38">
        <v>1.0510100500999999</v>
      </c>
      <c r="AH3833" s="38">
        <v>1.0510100500999999</v>
      </c>
      <c r="AI3833" s="38">
        <v>1.0510100500999999</v>
      </c>
      <c r="AJ3833" s="38">
        <v>1.0510100500999999</v>
      </c>
      <c r="AK3833" s="38">
        <v>1.0615201506009999</v>
      </c>
      <c r="AL3833" s="38">
        <v>1.0615201506009999</v>
      </c>
      <c r="AM3833" s="38">
        <v>1.0615201506009999</v>
      </c>
      <c r="AN3833" s="38">
        <v>1.0615201506009999</v>
      </c>
      <c r="AO3833" s="38">
        <v>1.0721353521070098</v>
      </c>
      <c r="AP3833" s="38">
        <v>1.0721353521070098</v>
      </c>
      <c r="AQ3833" s="38">
        <v>1.0721353521070098</v>
      </c>
      <c r="AR3833" s="38">
        <v>1.0721353521070098</v>
      </c>
      <c r="AS3833" s="38">
        <v>1.08285670562808</v>
      </c>
      <c r="AT3833" s="38">
        <v>1.08285670562808</v>
      </c>
      <c r="AU3833" s="38">
        <v>1.08285670562808</v>
      </c>
      <c r="AV3833" s="38">
        <v>1.08285670562808</v>
      </c>
      <c r="AW3833" s="38">
        <v>1.0936852726843609</v>
      </c>
      <c r="AX3833" s="38">
        <v>1.0936852726843609</v>
      </c>
      <c r="AY3833" s="38">
        <v>1.0936852726843609</v>
      </c>
      <c r="AZ3833" s="38">
        <v>1.0936852726843609</v>
      </c>
      <c r="BA3833" s="38">
        <v>1.1046221254112045</v>
      </c>
      <c r="BB3833" s="38">
        <v>1.1046221254112045</v>
      </c>
      <c r="BC3833" s="38">
        <v>1.1046221254112045</v>
      </c>
      <c r="BD3833" s="38">
        <v>1.1046221254112045</v>
      </c>
    </row>
    <row r="3834" spans="1:56" ht="16" x14ac:dyDescent="0.2">
      <c r="B3834" s="11">
        <f t="shared" si="2701"/>
        <v>142</v>
      </c>
      <c r="C3834" s="12" t="str">
        <f t="shared" si="2701"/>
        <v>SCI RETAIL RENNES 1</v>
      </c>
      <c r="D3834" s="25" t="s">
        <v>25</v>
      </c>
      <c r="E3834" s="39" t="s">
        <v>30</v>
      </c>
      <c r="F3834" s="15"/>
      <c r="K3834" s="24"/>
      <c r="L3834" s="16" t="s">
        <v>246</v>
      </c>
      <c r="M3834" s="70"/>
      <c r="N3834" s="70"/>
      <c r="O3834" s="40">
        <f>O3827*$E3831/4+O3831*$E3842/4</f>
        <v>15000</v>
      </c>
      <c r="P3834" s="40">
        <f t="shared" ref="P3834:BD3834" si="2709">P3827*$E3831/4+P3831*$E3842/4</f>
        <v>15000</v>
      </c>
      <c r="Q3834" s="40">
        <f t="shared" si="2709"/>
        <v>15000</v>
      </c>
      <c r="R3834" s="40">
        <f t="shared" si="2709"/>
        <v>15000</v>
      </c>
      <c r="S3834" s="40">
        <f t="shared" si="2709"/>
        <v>15000</v>
      </c>
      <c r="T3834" s="40">
        <f t="shared" si="2709"/>
        <v>15000</v>
      </c>
      <c r="U3834" s="40">
        <f t="shared" si="2709"/>
        <v>15000</v>
      </c>
      <c r="V3834" s="40">
        <f t="shared" si="2709"/>
        <v>15000</v>
      </c>
      <c r="W3834" s="40">
        <f t="shared" si="2709"/>
        <v>15000</v>
      </c>
      <c r="X3834" s="40">
        <f t="shared" si="2709"/>
        <v>15000</v>
      </c>
      <c r="Y3834" s="40">
        <f t="shared" si="2709"/>
        <v>15000</v>
      </c>
      <c r="Z3834" s="40">
        <f t="shared" si="2709"/>
        <v>15000</v>
      </c>
      <c r="AA3834" s="40">
        <f t="shared" si="2709"/>
        <v>15000</v>
      </c>
      <c r="AB3834" s="40">
        <f t="shared" si="2709"/>
        <v>15000</v>
      </c>
      <c r="AC3834" s="40">
        <f t="shared" si="2709"/>
        <v>15000</v>
      </c>
      <c r="AD3834" s="40">
        <f t="shared" si="2709"/>
        <v>15000</v>
      </c>
      <c r="AE3834" s="40">
        <f t="shared" si="2709"/>
        <v>15000</v>
      </c>
      <c r="AF3834" s="40">
        <f t="shared" si="2709"/>
        <v>15000</v>
      </c>
      <c r="AG3834" s="40">
        <f t="shared" si="2709"/>
        <v>15000</v>
      </c>
      <c r="AH3834" s="40">
        <f t="shared" si="2709"/>
        <v>15000</v>
      </c>
      <c r="AI3834" s="40">
        <f t="shared" si="2709"/>
        <v>15000</v>
      </c>
      <c r="AJ3834" s="40">
        <f t="shared" si="2709"/>
        <v>15000</v>
      </c>
      <c r="AK3834" s="40">
        <f t="shared" si="2709"/>
        <v>15000</v>
      </c>
      <c r="AL3834" s="40">
        <f t="shared" si="2709"/>
        <v>15000</v>
      </c>
      <c r="AM3834" s="40">
        <f t="shared" si="2709"/>
        <v>15000</v>
      </c>
      <c r="AN3834" s="40">
        <f t="shared" si="2709"/>
        <v>15000</v>
      </c>
      <c r="AO3834" s="40">
        <f t="shared" si="2709"/>
        <v>15000</v>
      </c>
      <c r="AP3834" s="40">
        <f t="shared" si="2709"/>
        <v>15000</v>
      </c>
      <c r="AQ3834" s="40">
        <f t="shared" si="2709"/>
        <v>15000</v>
      </c>
      <c r="AR3834" s="40">
        <f t="shared" si="2709"/>
        <v>15198.932859266746</v>
      </c>
      <c r="AS3834" s="40">
        <f t="shared" si="2709"/>
        <v>18301.823052540622</v>
      </c>
      <c r="AT3834" s="40">
        <f t="shared" si="2709"/>
        <v>18301.823052540622</v>
      </c>
      <c r="AU3834" s="40">
        <f t="shared" si="2709"/>
        <v>18301.823052540622</v>
      </c>
      <c r="AV3834" s="40">
        <f t="shared" si="2709"/>
        <v>18301.823052540622</v>
      </c>
      <c r="AW3834" s="40">
        <f t="shared" si="2709"/>
        <v>18301.823052540622</v>
      </c>
      <c r="AX3834" s="40">
        <f t="shared" si="2709"/>
        <v>18301.823052540622</v>
      </c>
      <c r="AY3834" s="40">
        <f t="shared" si="2709"/>
        <v>18301.823052540622</v>
      </c>
      <c r="AZ3834" s="40">
        <f t="shared" si="2709"/>
        <v>18301.823052540622</v>
      </c>
      <c r="BA3834" s="40">
        <f t="shared" si="2709"/>
        <v>18301.823052540622</v>
      </c>
      <c r="BB3834" s="40">
        <f t="shared" si="2709"/>
        <v>18301.823052540622</v>
      </c>
      <c r="BC3834" s="40">
        <f t="shared" si="2709"/>
        <v>18301.823052540622</v>
      </c>
      <c r="BD3834" s="40">
        <f t="shared" si="2709"/>
        <v>18301.823052540622</v>
      </c>
    </row>
    <row r="3835" spans="1:56" ht="16" x14ac:dyDescent="0.2">
      <c r="B3835" s="11">
        <f t="shared" si="2701"/>
        <v>142</v>
      </c>
      <c r="C3835" s="12" t="str">
        <f t="shared" si="2701"/>
        <v>SCI RETAIL RENNES 1</v>
      </c>
      <c r="D3835" s="25" t="s">
        <v>247</v>
      </c>
      <c r="E3835" s="39" t="s">
        <v>248</v>
      </c>
      <c r="F3835" s="15"/>
      <c r="G3835" s="25" t="s">
        <v>249</v>
      </c>
      <c r="H3835" s="26">
        <v>0</v>
      </c>
      <c r="I3835" s="25" t="s">
        <v>239</v>
      </c>
      <c r="J3835" s="26">
        <v>47483</v>
      </c>
      <c r="K3835" s="24"/>
      <c r="L3835" s="20" t="s">
        <v>250</v>
      </c>
      <c r="M3835" s="72"/>
      <c r="N3835" s="72"/>
      <c r="O3835" s="41">
        <f>IF($E3841&gt;=O$3,IF(O$3&lt;=($E3830+365),O3834,IFERROR(O3827*$E3832/4*O3833+
$E3842*O3831/4*IFERROR(O3833/$E3843,0),0)),IF(O$3&lt;=($E3841+365),O3827*$E3832/4*O3833+$E3842*O3831/4*IFERROR(O3833/$E3843,0),IFERROR($E3842*O3831/4*IFERROR(O3833/$E3843,0),0)))</f>
        <v>15518.582541054451</v>
      </c>
      <c r="P3835" s="41">
        <f t="shared" ref="P3835:BD3835" si="2710">IF($E3841&gt;=P$3,IF(P$3&lt;=($E3830+365),P3834,IFERROR(P3827*$E3832/4*P3833+
$E3842*P3831/4*IFERROR(P3833/$E3843,0),0)),IF(P$3&lt;=($E3841+365),P3827*$E3832/4*P3833+$E3842*P3831/4*IFERROR(P3833/$E3843,0),IFERROR($E3842*P3831/4*IFERROR(P3833/$E3843,0),0)))</f>
        <v>15518.582541054451</v>
      </c>
      <c r="Q3835" s="41">
        <f t="shared" si="2710"/>
        <v>15673.768366464996</v>
      </c>
      <c r="R3835" s="41">
        <f t="shared" si="2710"/>
        <v>15673.768366464996</v>
      </c>
      <c r="S3835" s="41">
        <f t="shared" si="2710"/>
        <v>15673.768366464996</v>
      </c>
      <c r="T3835" s="41">
        <f t="shared" si="2710"/>
        <v>15673.768366464996</v>
      </c>
      <c r="U3835" s="41">
        <f t="shared" si="2710"/>
        <v>15830.506050129647</v>
      </c>
      <c r="V3835" s="41">
        <f t="shared" si="2710"/>
        <v>15830.506050129647</v>
      </c>
      <c r="W3835" s="41">
        <f t="shared" si="2710"/>
        <v>15830.506050129647</v>
      </c>
      <c r="X3835" s="41">
        <f t="shared" si="2710"/>
        <v>15830.506050129647</v>
      </c>
      <c r="Y3835" s="41">
        <f t="shared" si="2710"/>
        <v>15988.811110630941</v>
      </c>
      <c r="Z3835" s="41">
        <f t="shared" si="2710"/>
        <v>15988.811110630941</v>
      </c>
      <c r="AA3835" s="41">
        <f t="shared" si="2710"/>
        <v>15988.811110630941</v>
      </c>
      <c r="AB3835" s="41">
        <f t="shared" si="2710"/>
        <v>15988.811110630941</v>
      </c>
      <c r="AC3835" s="41">
        <f t="shared" si="2710"/>
        <v>16148.699221737252</v>
      </c>
      <c r="AD3835" s="41">
        <f t="shared" si="2710"/>
        <v>16148.699221737252</v>
      </c>
      <c r="AE3835" s="41">
        <f t="shared" si="2710"/>
        <v>16148.699221737252</v>
      </c>
      <c r="AF3835" s="41">
        <f t="shared" si="2710"/>
        <v>16148.699221737252</v>
      </c>
      <c r="AG3835" s="41">
        <f t="shared" si="2710"/>
        <v>16310.186213954623</v>
      </c>
      <c r="AH3835" s="41">
        <f t="shared" si="2710"/>
        <v>16310.186213954623</v>
      </c>
      <c r="AI3835" s="41">
        <f t="shared" si="2710"/>
        <v>16310.186213954623</v>
      </c>
      <c r="AJ3835" s="41">
        <f t="shared" si="2710"/>
        <v>16310.186213954623</v>
      </c>
      <c r="AK3835" s="41">
        <f t="shared" si="2710"/>
        <v>16473.28807609417</v>
      </c>
      <c r="AL3835" s="41">
        <f t="shared" si="2710"/>
        <v>16473.28807609417</v>
      </c>
      <c r="AM3835" s="41">
        <f t="shared" si="2710"/>
        <v>16473.28807609417</v>
      </c>
      <c r="AN3835" s="41">
        <f t="shared" si="2710"/>
        <v>16473.28807609417</v>
      </c>
      <c r="AO3835" s="41">
        <f t="shared" si="2710"/>
        <v>16638.020956855111</v>
      </c>
      <c r="AP3835" s="41">
        <f t="shared" si="2710"/>
        <v>16638.020956855111</v>
      </c>
      <c r="AQ3835" s="41">
        <f t="shared" si="2710"/>
        <v>16638.020956855111</v>
      </c>
      <c r="AR3835" s="41">
        <f t="shared" si="2710"/>
        <v>16836.953816121855</v>
      </c>
      <c r="AS3835" s="41">
        <f t="shared" si="2710"/>
        <v>18484.841283066027</v>
      </c>
      <c r="AT3835" s="41">
        <f t="shared" si="2710"/>
        <v>18484.841283066027</v>
      </c>
      <c r="AU3835" s="41">
        <f t="shared" si="2710"/>
        <v>18484.841283066027</v>
      </c>
      <c r="AV3835" s="41">
        <f t="shared" si="2710"/>
        <v>18484.841283066027</v>
      </c>
      <c r="AW3835" s="41">
        <f t="shared" si="2710"/>
        <v>18669.689695896694</v>
      </c>
      <c r="AX3835" s="41">
        <f t="shared" si="2710"/>
        <v>18669.689695896694</v>
      </c>
      <c r="AY3835" s="41">
        <f t="shared" si="2710"/>
        <v>18669.689695896694</v>
      </c>
      <c r="AZ3835" s="41">
        <f t="shared" si="2710"/>
        <v>18669.689695896694</v>
      </c>
      <c r="BA3835" s="41">
        <f t="shared" si="2710"/>
        <v>18856.386592855659</v>
      </c>
      <c r="BB3835" s="41">
        <f t="shared" si="2710"/>
        <v>18856.386592855659</v>
      </c>
      <c r="BC3835" s="41">
        <f t="shared" si="2710"/>
        <v>18856.386592855659</v>
      </c>
      <c r="BD3835" s="41">
        <f t="shared" si="2710"/>
        <v>18856.386592855659</v>
      </c>
    </row>
    <row r="3836" spans="1:56" ht="16" x14ac:dyDescent="0.2">
      <c r="B3836" s="11">
        <f t="shared" si="2701"/>
        <v>142</v>
      </c>
      <c r="C3836" s="12" t="str">
        <f t="shared" si="2701"/>
        <v>SCI RETAIL RENNES 1</v>
      </c>
      <c r="D3836" s="25" t="s">
        <v>8</v>
      </c>
      <c r="E3836" s="42">
        <v>0</v>
      </c>
      <c r="F3836" s="15"/>
      <c r="I3836" s="15"/>
      <c r="J3836" s="24"/>
      <c r="K3836" s="24"/>
      <c r="L3836" s="20" t="s">
        <v>251</v>
      </c>
      <c r="M3836" s="72"/>
      <c r="N3836" s="72"/>
      <c r="O3836" s="41">
        <f>-$E3832/4*O3826
+(O3826&gt;0)*($J3831&gt;=O$2)*($J3831&lt;=O$3)*(($J3831-O$2+1)/O$4*$H3831/4)
+(O3826&gt;0)*($J3831&gt;O$3)*($I3831&lt;=O$3)*($I3831&gt;=O$2)*((O$3-$I3831+1)/O$4*$H3831/4)
+(O3826&gt;0)*($J3831&gt;O$3)*($I3831&lt;O$2)*$H3831/4
+(O3826&gt;0)*($J3832&gt;=O$2)*($J3832&lt;=O$3)*(($J3832-O$2+1)/O$4*$H3832/4)
+(O3826&gt;0)*($J3832&gt;O$3)*($I3832&lt;=O$3)*($I3832&gt;=O$2)*((O$3-$I3832+1)/O$4*$H3832/4)
+(O3826&gt;0)*($J3832&gt;O$3)*($I3832&lt;O$2)*$H3832/4
+(O3826&gt;0)*($J3833&gt;=O$2)*($J3833&lt;=O$3)*(($J3833-O$2+1)/O$4*$H3833/4)
+(O3826&gt;0)*($J3833&gt;O$3)*($I3833&lt;=O$3)*($I3833&gt;=O$2)*((O$3-$I3833+1)/O$4*$H3833/4)
+(O3826&gt;0)*($J3833&gt;O$3)*($I3833&lt;O$2)*$H3833/4
-$E3842/4*O3830
+(O3830&gt;0)*($J3842&gt;=O$2)*($J3842&lt;=O$3)*(($J3842-O$2+1)/O$4*$H3842/4)
+(O3830&gt;0)*($J3842&gt;O$3)*($I3842&lt;=O$3)*($I3842&gt;=O$2)*((O$3-$I3842+1)/O$4*$H3842/4)
+(O3830&gt;0)*($J3842&gt;O$3)*($I3842&lt;O$2)*$H3842/4
+(O3830&gt;0)*($J3843&gt;=O$2)*($J3843&lt;=O$3)*(($J3843-O$2+1)/O$4*$H3843/4)
+(O3830&gt;0)*($J3843&gt;O$3)*($I3843&lt;=O$3)*($I3843&gt;=O$2)*((O$3-$I3843+1)/O$4*$H3843/4)
+(O3830&gt;0)*($J3843&gt;O$3)*($I3843&lt;O$2)*$H3843/4
+(O3830&gt;0)*($J3844&gt;=O$2)*($J3844&lt;=O$3)*(($J3844-O$2+1)/O$4*$H3844/4)
+(O3830&gt;0)*($J3844&gt;O$3)*($I3844&lt;=O$3)*($I3844&gt;=O$2)*((O$3-$I3844+1)/O$4*$H3844/4)
+(O3830&gt;0)*($J3844&gt;O$3)*($I3844&lt;O$2)*$H3844/4</f>
        <v>0</v>
      </c>
      <c r="P3836" s="41">
        <f t="shared" ref="P3836:BD3836" si="2711">-$E3832/4*P3826
+(P3826&gt;0)*($J3831&gt;=P$2)*($J3831&lt;=P$3)*(($J3831-P$2+1)/P$4*$H3831/4)
+(P3826&gt;0)*($J3831&gt;P$3)*($I3831&lt;=P$3)*($I3831&gt;=P$2)*((P$3-$I3831+1)/P$4*$H3831/4)
+(P3826&gt;0)*($J3831&gt;P$3)*($I3831&lt;P$2)*$H3831/4
+(P3826&gt;0)*($J3832&gt;=P$2)*($J3832&lt;=P$3)*(($J3832-P$2+1)/P$4*$H3832/4)
+(P3826&gt;0)*($J3832&gt;P$3)*($I3832&lt;=P$3)*($I3832&gt;=P$2)*((P$3-$I3832+1)/P$4*$H3832/4)
+(P3826&gt;0)*($J3832&gt;P$3)*($I3832&lt;P$2)*$H3832/4
+(P3826&gt;0)*($J3833&gt;=P$2)*($J3833&lt;=P$3)*(($J3833-P$2+1)/P$4*$H3833/4)
+(P3826&gt;0)*($J3833&gt;P$3)*($I3833&lt;=P$3)*($I3833&gt;=P$2)*((P$3-$I3833+1)/P$4*$H3833/4)
+(P3826&gt;0)*($J3833&gt;P$3)*($I3833&lt;P$2)*$H3833/4
-$E3842/4*P3830
+(P3830&gt;0)*($J3842&gt;=P$2)*($J3842&lt;=P$3)*(($J3842-P$2+1)/P$4*$H3842/4)
+(P3830&gt;0)*($J3842&gt;P$3)*($I3842&lt;=P$3)*($I3842&gt;=P$2)*((P$3-$I3842+1)/P$4*$H3842/4)
+(P3830&gt;0)*($J3842&gt;P$3)*($I3842&lt;P$2)*$H3842/4
+(P3830&gt;0)*($J3843&gt;=P$2)*($J3843&lt;=P$3)*(($J3843-P$2+1)/P$4*$H3843/4)
+(P3830&gt;0)*($J3843&gt;P$3)*($I3843&lt;=P$3)*($I3843&gt;=P$2)*((P$3-$I3843+1)/P$4*$H3843/4)
+(P3830&gt;0)*($J3843&gt;P$3)*($I3843&lt;P$2)*$H3843/4
+(P3830&gt;0)*($J3844&gt;=P$2)*($J3844&lt;=P$3)*(($J3844-P$2+1)/P$4*$H3844/4)
+(P3830&gt;0)*($J3844&gt;P$3)*($I3844&lt;=P$3)*($I3844&gt;=P$2)*((P$3-$I3844+1)/P$4*$H3844/4)
+(P3830&gt;0)*($J3844&gt;P$3)*($I3844&lt;P$2)*$H3844/4</f>
        <v>0</v>
      </c>
      <c r="Q3836" s="41">
        <f t="shared" si="2711"/>
        <v>0</v>
      </c>
      <c r="R3836" s="41">
        <f t="shared" si="2711"/>
        <v>0</v>
      </c>
      <c r="S3836" s="41">
        <f t="shared" si="2711"/>
        <v>0</v>
      </c>
      <c r="T3836" s="41">
        <f t="shared" si="2711"/>
        <v>0</v>
      </c>
      <c r="U3836" s="41">
        <f t="shared" si="2711"/>
        <v>0</v>
      </c>
      <c r="V3836" s="41">
        <f t="shared" si="2711"/>
        <v>0</v>
      </c>
      <c r="W3836" s="41">
        <f t="shared" si="2711"/>
        <v>0</v>
      </c>
      <c r="X3836" s="41">
        <f t="shared" si="2711"/>
        <v>0</v>
      </c>
      <c r="Y3836" s="41">
        <f t="shared" si="2711"/>
        <v>0</v>
      </c>
      <c r="Z3836" s="41">
        <f t="shared" si="2711"/>
        <v>0</v>
      </c>
      <c r="AA3836" s="41">
        <f t="shared" si="2711"/>
        <v>0</v>
      </c>
      <c r="AB3836" s="41">
        <f t="shared" si="2711"/>
        <v>0</v>
      </c>
      <c r="AC3836" s="41">
        <f t="shared" si="2711"/>
        <v>0</v>
      </c>
      <c r="AD3836" s="41">
        <f t="shared" si="2711"/>
        <v>0</v>
      </c>
      <c r="AE3836" s="41">
        <f t="shared" si="2711"/>
        <v>0</v>
      </c>
      <c r="AF3836" s="41">
        <f t="shared" si="2711"/>
        <v>0</v>
      </c>
      <c r="AG3836" s="41">
        <f t="shared" si="2711"/>
        <v>0</v>
      </c>
      <c r="AH3836" s="41">
        <f t="shared" si="2711"/>
        <v>0</v>
      </c>
      <c r="AI3836" s="41">
        <f t="shared" si="2711"/>
        <v>0</v>
      </c>
      <c r="AJ3836" s="41">
        <f t="shared" si="2711"/>
        <v>0</v>
      </c>
      <c r="AK3836" s="41">
        <f t="shared" si="2711"/>
        <v>0</v>
      </c>
      <c r="AL3836" s="41">
        <f t="shared" si="2711"/>
        <v>0</v>
      </c>
      <c r="AM3836" s="41">
        <f t="shared" si="2711"/>
        <v>0</v>
      </c>
      <c r="AN3836" s="41">
        <f t="shared" si="2711"/>
        <v>0</v>
      </c>
      <c r="AO3836" s="41">
        <f t="shared" si="2711"/>
        <v>0</v>
      </c>
      <c r="AP3836" s="41">
        <f t="shared" si="2711"/>
        <v>0</v>
      </c>
      <c r="AQ3836" s="41">
        <f t="shared" si="2711"/>
        <v>0</v>
      </c>
      <c r="AR3836" s="41">
        <f t="shared" si="2711"/>
        <v>0</v>
      </c>
      <c r="AS3836" s="41">
        <f t="shared" si="2711"/>
        <v>0</v>
      </c>
      <c r="AT3836" s="41">
        <f t="shared" si="2711"/>
        <v>0</v>
      </c>
      <c r="AU3836" s="41">
        <f t="shared" si="2711"/>
        <v>0</v>
      </c>
      <c r="AV3836" s="41">
        <f t="shared" si="2711"/>
        <v>0</v>
      </c>
      <c r="AW3836" s="41">
        <f t="shared" si="2711"/>
        <v>0</v>
      </c>
      <c r="AX3836" s="41">
        <f t="shared" si="2711"/>
        <v>0</v>
      </c>
      <c r="AY3836" s="41">
        <f t="shared" si="2711"/>
        <v>0</v>
      </c>
      <c r="AZ3836" s="41">
        <f t="shared" si="2711"/>
        <v>0</v>
      </c>
      <c r="BA3836" s="41">
        <f t="shared" si="2711"/>
        <v>0</v>
      </c>
      <c r="BB3836" s="41">
        <f t="shared" si="2711"/>
        <v>0</v>
      </c>
      <c r="BC3836" s="41">
        <f t="shared" si="2711"/>
        <v>0</v>
      </c>
      <c r="BD3836" s="41">
        <f t="shared" si="2711"/>
        <v>0</v>
      </c>
    </row>
    <row r="3837" spans="1:56" ht="16" x14ac:dyDescent="0.2">
      <c r="B3837" s="11">
        <f t="shared" si="2701"/>
        <v>142</v>
      </c>
      <c r="C3837" s="12" t="str">
        <f t="shared" si="2701"/>
        <v>SCI RETAIL RENNES 1</v>
      </c>
      <c r="D3837" s="43" t="s">
        <v>252</v>
      </c>
      <c r="E3837" s="42" t="s">
        <v>288</v>
      </c>
      <c r="F3837" s="44"/>
      <c r="G3837" s="43" t="s">
        <v>253</v>
      </c>
      <c r="H3837" s="39">
        <v>0</v>
      </c>
      <c r="I3837" s="43" t="s">
        <v>254</v>
      </c>
      <c r="J3837" s="32">
        <v>0</v>
      </c>
      <c r="K3837" s="24"/>
      <c r="L3837" s="20" t="s">
        <v>255</v>
      </c>
      <c r="M3837" s="72"/>
      <c r="N3837" s="72"/>
      <c r="O3837" s="41">
        <v>0</v>
      </c>
      <c r="P3837" s="41">
        <v>0</v>
      </c>
      <c r="Q3837" s="41">
        <v>0</v>
      </c>
      <c r="R3837" s="41">
        <v>0</v>
      </c>
      <c r="S3837" s="41">
        <v>0</v>
      </c>
      <c r="T3837" s="41">
        <v>0</v>
      </c>
      <c r="U3837" s="41">
        <v>0</v>
      </c>
      <c r="V3837" s="41">
        <v>0</v>
      </c>
      <c r="W3837" s="41">
        <v>0</v>
      </c>
      <c r="X3837" s="41">
        <v>0</v>
      </c>
      <c r="Y3837" s="41">
        <v>0</v>
      </c>
      <c r="Z3837" s="41">
        <v>0</v>
      </c>
      <c r="AA3837" s="41">
        <v>0</v>
      </c>
      <c r="AB3837" s="41">
        <v>0</v>
      </c>
      <c r="AC3837" s="41">
        <v>0</v>
      </c>
      <c r="AD3837" s="41">
        <v>0</v>
      </c>
      <c r="AE3837" s="41">
        <v>0</v>
      </c>
      <c r="AF3837" s="41">
        <v>0</v>
      </c>
      <c r="AG3837" s="41">
        <v>0</v>
      </c>
      <c r="AH3837" s="41">
        <v>0</v>
      </c>
      <c r="AI3837" s="41">
        <v>0</v>
      </c>
      <c r="AJ3837" s="41">
        <v>0</v>
      </c>
      <c r="AK3837" s="41">
        <v>0</v>
      </c>
      <c r="AL3837" s="41">
        <v>0</v>
      </c>
      <c r="AM3837" s="41">
        <v>0</v>
      </c>
      <c r="AN3837" s="41">
        <v>0</v>
      </c>
      <c r="AO3837" s="41">
        <v>0</v>
      </c>
      <c r="AP3837" s="41">
        <v>0</v>
      </c>
      <c r="AQ3837" s="41">
        <v>0</v>
      </c>
      <c r="AR3837" s="41">
        <v>0</v>
      </c>
      <c r="AS3837" s="41">
        <v>0</v>
      </c>
      <c r="AT3837" s="41">
        <v>0</v>
      </c>
      <c r="AU3837" s="41">
        <v>0</v>
      </c>
      <c r="AV3837" s="41">
        <v>0</v>
      </c>
      <c r="AW3837" s="41">
        <v>0</v>
      </c>
      <c r="AX3837" s="41">
        <v>0</v>
      </c>
      <c r="AY3837" s="41">
        <v>0</v>
      </c>
      <c r="AZ3837" s="41">
        <v>0</v>
      </c>
      <c r="BA3837" s="41">
        <v>0</v>
      </c>
      <c r="BB3837" s="41">
        <v>0</v>
      </c>
      <c r="BC3837" s="41">
        <v>0</v>
      </c>
      <c r="BD3837" s="41">
        <v>0</v>
      </c>
    </row>
    <row r="3838" spans="1:56" ht="16" x14ac:dyDescent="0.2">
      <c r="B3838" s="11">
        <f t="shared" si="2701"/>
        <v>142</v>
      </c>
      <c r="C3838" s="12" t="str">
        <f t="shared" si="2701"/>
        <v>SCI RETAIL RENNES 1</v>
      </c>
      <c r="D3838" s="43" t="s">
        <v>256</v>
      </c>
      <c r="E3838" s="32">
        <v>47483</v>
      </c>
      <c r="G3838" s="43" t="s">
        <v>257</v>
      </c>
      <c r="H3838" s="42">
        <v>0</v>
      </c>
      <c r="I3838" s="43" t="s">
        <v>258</v>
      </c>
      <c r="J3838" s="29">
        <v>0</v>
      </c>
      <c r="K3838" s="23"/>
      <c r="L3838" s="33" t="s">
        <v>259</v>
      </c>
      <c r="M3838" s="73"/>
      <c r="N3838" s="73"/>
      <c r="O3838" s="45">
        <f>-(O3835+O3836)*IFERROR((O3825+O3829)/(O3827+O3831),0)</f>
        <v>0</v>
      </c>
      <c r="P3838" s="45">
        <f t="shared" ref="P3838:BD3838" si="2712">-(P3835+P3836)*IFERROR((P3825+P3829)/(P3827+P3831),0)</f>
        <v>0</v>
      </c>
      <c r="Q3838" s="45">
        <f t="shared" si="2712"/>
        <v>0</v>
      </c>
      <c r="R3838" s="45">
        <f t="shared" si="2712"/>
        <v>0</v>
      </c>
      <c r="S3838" s="45">
        <f t="shared" si="2712"/>
        <v>0</v>
      </c>
      <c r="T3838" s="45">
        <f t="shared" si="2712"/>
        <v>0</v>
      </c>
      <c r="U3838" s="45">
        <f t="shared" si="2712"/>
        <v>0</v>
      </c>
      <c r="V3838" s="45">
        <f t="shared" si="2712"/>
        <v>0</v>
      </c>
      <c r="W3838" s="45">
        <f t="shared" si="2712"/>
        <v>0</v>
      </c>
      <c r="X3838" s="45">
        <f t="shared" si="2712"/>
        <v>0</v>
      </c>
      <c r="Y3838" s="45">
        <f t="shared" si="2712"/>
        <v>0</v>
      </c>
      <c r="Z3838" s="45">
        <f t="shared" si="2712"/>
        <v>0</v>
      </c>
      <c r="AA3838" s="45">
        <f t="shared" si="2712"/>
        <v>0</v>
      </c>
      <c r="AB3838" s="45">
        <f t="shared" si="2712"/>
        <v>0</v>
      </c>
      <c r="AC3838" s="45">
        <f t="shared" si="2712"/>
        <v>0</v>
      </c>
      <c r="AD3838" s="45">
        <f t="shared" si="2712"/>
        <v>0</v>
      </c>
      <c r="AE3838" s="45">
        <f t="shared" si="2712"/>
        <v>0</v>
      </c>
      <c r="AF3838" s="45">
        <f t="shared" si="2712"/>
        <v>0</v>
      </c>
      <c r="AG3838" s="45">
        <f t="shared" si="2712"/>
        <v>0</v>
      </c>
      <c r="AH3838" s="45">
        <f t="shared" si="2712"/>
        <v>0</v>
      </c>
      <c r="AI3838" s="45">
        <f t="shared" si="2712"/>
        <v>0</v>
      </c>
      <c r="AJ3838" s="45">
        <f t="shared" si="2712"/>
        <v>0</v>
      </c>
      <c r="AK3838" s="45">
        <f t="shared" si="2712"/>
        <v>0</v>
      </c>
      <c r="AL3838" s="45">
        <f t="shared" si="2712"/>
        <v>0</v>
      </c>
      <c r="AM3838" s="45">
        <f t="shared" si="2712"/>
        <v>0</v>
      </c>
      <c r="AN3838" s="45">
        <f t="shared" si="2712"/>
        <v>0</v>
      </c>
      <c r="AO3838" s="45">
        <f t="shared" si="2712"/>
        <v>0</v>
      </c>
      <c r="AP3838" s="45">
        <f t="shared" si="2712"/>
        <v>0</v>
      </c>
      <c r="AQ3838" s="45">
        <f t="shared" si="2712"/>
        <v>0</v>
      </c>
      <c r="AR3838" s="45">
        <f t="shared" si="2712"/>
        <v>0</v>
      </c>
      <c r="AS3838" s="45">
        <f t="shared" si="2712"/>
        <v>0</v>
      </c>
      <c r="AT3838" s="45">
        <f t="shared" si="2712"/>
        <v>0</v>
      </c>
      <c r="AU3838" s="45">
        <f t="shared" si="2712"/>
        <v>0</v>
      </c>
      <c r="AV3838" s="45">
        <f t="shared" si="2712"/>
        <v>0</v>
      </c>
      <c r="AW3838" s="45">
        <f t="shared" si="2712"/>
        <v>0</v>
      </c>
      <c r="AX3838" s="45">
        <f t="shared" si="2712"/>
        <v>0</v>
      </c>
      <c r="AY3838" s="45">
        <f t="shared" si="2712"/>
        <v>0</v>
      </c>
      <c r="AZ3838" s="45">
        <f t="shared" si="2712"/>
        <v>0</v>
      </c>
      <c r="BA3838" s="45">
        <f t="shared" si="2712"/>
        <v>0</v>
      </c>
      <c r="BB3838" s="45">
        <f t="shared" si="2712"/>
        <v>0</v>
      </c>
      <c r="BC3838" s="45">
        <f t="shared" si="2712"/>
        <v>0</v>
      </c>
      <c r="BD3838" s="45">
        <f t="shared" si="2712"/>
        <v>0</v>
      </c>
    </row>
    <row r="3839" spans="1:56" ht="16" x14ac:dyDescent="0.2">
      <c r="B3839" s="11">
        <f t="shared" si="2701"/>
        <v>142</v>
      </c>
      <c r="C3839" s="12" t="str">
        <f t="shared" si="2701"/>
        <v>SCI RETAIL RENNES 1</v>
      </c>
      <c r="K3839" s="24"/>
      <c r="O3839" s="15"/>
      <c r="P3839" s="15"/>
      <c r="Q3839" s="15"/>
      <c r="R3839" s="15"/>
      <c r="S3839" s="15"/>
      <c r="T3839" s="15"/>
      <c r="U3839" s="15"/>
      <c r="V3839" s="15"/>
      <c r="W3839" s="15"/>
      <c r="X3839" s="15"/>
      <c r="Y3839" s="15"/>
      <c r="Z3839" s="15"/>
      <c r="AA3839" s="15"/>
      <c r="AB3839" s="15"/>
      <c r="AC3839" s="15"/>
      <c r="AD3839" s="15"/>
      <c r="AE3839" s="15"/>
      <c r="AF3839" s="15"/>
      <c r="AG3839" s="15"/>
      <c r="AH3839" s="15"/>
      <c r="AI3839" s="15"/>
      <c r="AJ3839" s="15"/>
      <c r="AK3839" s="15"/>
      <c r="AL3839" s="15"/>
      <c r="AM3839" s="15"/>
      <c r="AN3839" s="15"/>
      <c r="AO3839" s="15"/>
      <c r="AP3839" s="15"/>
      <c r="AQ3839" s="15"/>
      <c r="AR3839" s="15"/>
      <c r="AS3839" s="15"/>
      <c r="AT3839" s="15"/>
      <c r="AU3839" s="15"/>
      <c r="AV3839" s="15"/>
      <c r="AW3839" s="15"/>
      <c r="AX3839" s="15"/>
      <c r="AY3839" s="15"/>
      <c r="AZ3839" s="15"/>
      <c r="BA3839" s="15"/>
      <c r="BB3839" s="15"/>
      <c r="BC3839" s="15"/>
      <c r="BD3839" s="15"/>
    </row>
    <row r="3840" spans="1:56" ht="16" x14ac:dyDescent="0.2">
      <c r="B3840" s="11">
        <f t="shared" si="2701"/>
        <v>142</v>
      </c>
      <c r="C3840" s="12" t="str">
        <f t="shared" si="2701"/>
        <v>SCI RETAIL RENNES 1</v>
      </c>
      <c r="G3840" s="46" t="s">
        <v>229</v>
      </c>
      <c r="H3840" s="104" t="s">
        <v>74</v>
      </c>
      <c r="I3840" s="105"/>
      <c r="J3840" s="106"/>
      <c r="K3840" s="23"/>
      <c r="L3840" s="47" t="s">
        <v>4</v>
      </c>
      <c r="M3840" s="81"/>
      <c r="N3840" s="81"/>
      <c r="O3840" s="48">
        <f>SUM(O3835:O3838)</f>
        <v>15518.582541054451</v>
      </c>
      <c r="P3840" s="48">
        <f t="shared" ref="P3840:BD3840" si="2713">SUM(P3835:P3838)</f>
        <v>15518.582541054451</v>
      </c>
      <c r="Q3840" s="48">
        <f t="shared" si="2713"/>
        <v>15673.768366464996</v>
      </c>
      <c r="R3840" s="48">
        <f t="shared" si="2713"/>
        <v>15673.768366464996</v>
      </c>
      <c r="S3840" s="48">
        <f t="shared" si="2713"/>
        <v>15673.768366464996</v>
      </c>
      <c r="T3840" s="48">
        <f t="shared" si="2713"/>
        <v>15673.768366464996</v>
      </c>
      <c r="U3840" s="48">
        <f t="shared" si="2713"/>
        <v>15830.506050129647</v>
      </c>
      <c r="V3840" s="48">
        <f t="shared" si="2713"/>
        <v>15830.506050129647</v>
      </c>
      <c r="W3840" s="48">
        <f t="shared" si="2713"/>
        <v>15830.506050129647</v>
      </c>
      <c r="X3840" s="48">
        <f t="shared" si="2713"/>
        <v>15830.506050129647</v>
      </c>
      <c r="Y3840" s="48">
        <f t="shared" si="2713"/>
        <v>15988.811110630941</v>
      </c>
      <c r="Z3840" s="48">
        <f t="shared" si="2713"/>
        <v>15988.811110630941</v>
      </c>
      <c r="AA3840" s="48">
        <f t="shared" si="2713"/>
        <v>15988.811110630941</v>
      </c>
      <c r="AB3840" s="48">
        <f t="shared" si="2713"/>
        <v>15988.811110630941</v>
      </c>
      <c r="AC3840" s="48">
        <f t="shared" si="2713"/>
        <v>16148.699221737252</v>
      </c>
      <c r="AD3840" s="48">
        <f t="shared" si="2713"/>
        <v>16148.699221737252</v>
      </c>
      <c r="AE3840" s="48">
        <f t="shared" si="2713"/>
        <v>16148.699221737252</v>
      </c>
      <c r="AF3840" s="48">
        <f t="shared" si="2713"/>
        <v>16148.699221737252</v>
      </c>
      <c r="AG3840" s="48">
        <f t="shared" si="2713"/>
        <v>16310.186213954623</v>
      </c>
      <c r="AH3840" s="48">
        <f t="shared" si="2713"/>
        <v>16310.186213954623</v>
      </c>
      <c r="AI3840" s="48">
        <f t="shared" si="2713"/>
        <v>16310.186213954623</v>
      </c>
      <c r="AJ3840" s="48">
        <f t="shared" si="2713"/>
        <v>16310.186213954623</v>
      </c>
      <c r="AK3840" s="48">
        <f t="shared" si="2713"/>
        <v>16473.28807609417</v>
      </c>
      <c r="AL3840" s="48">
        <f t="shared" si="2713"/>
        <v>16473.28807609417</v>
      </c>
      <c r="AM3840" s="48">
        <f t="shared" si="2713"/>
        <v>16473.28807609417</v>
      </c>
      <c r="AN3840" s="48">
        <f t="shared" si="2713"/>
        <v>16473.28807609417</v>
      </c>
      <c r="AO3840" s="48">
        <f t="shared" si="2713"/>
        <v>16638.020956855111</v>
      </c>
      <c r="AP3840" s="48">
        <f t="shared" si="2713"/>
        <v>16638.020956855111</v>
      </c>
      <c r="AQ3840" s="48">
        <f t="shared" si="2713"/>
        <v>16638.020956855111</v>
      </c>
      <c r="AR3840" s="48">
        <f t="shared" si="2713"/>
        <v>16836.953816121855</v>
      </c>
      <c r="AS3840" s="48">
        <f t="shared" si="2713"/>
        <v>18484.841283066027</v>
      </c>
      <c r="AT3840" s="48">
        <f t="shared" si="2713"/>
        <v>18484.841283066027</v>
      </c>
      <c r="AU3840" s="48">
        <f t="shared" si="2713"/>
        <v>18484.841283066027</v>
      </c>
      <c r="AV3840" s="48">
        <f t="shared" si="2713"/>
        <v>18484.841283066027</v>
      </c>
      <c r="AW3840" s="48">
        <f t="shared" si="2713"/>
        <v>18669.689695896694</v>
      </c>
      <c r="AX3840" s="48">
        <f t="shared" si="2713"/>
        <v>18669.689695896694</v>
      </c>
      <c r="AY3840" s="48">
        <f t="shared" si="2713"/>
        <v>18669.689695896694</v>
      </c>
      <c r="AZ3840" s="48">
        <f t="shared" si="2713"/>
        <v>18669.689695896694</v>
      </c>
      <c r="BA3840" s="48">
        <f t="shared" si="2713"/>
        <v>18856.386592855659</v>
      </c>
      <c r="BB3840" s="48">
        <f t="shared" si="2713"/>
        <v>18856.386592855659</v>
      </c>
      <c r="BC3840" s="48">
        <f t="shared" si="2713"/>
        <v>18856.386592855659</v>
      </c>
      <c r="BD3840" s="48">
        <f t="shared" si="2713"/>
        <v>18856.386592855659</v>
      </c>
    </row>
    <row r="3841" spans="1:56" ht="16" x14ac:dyDescent="0.2">
      <c r="B3841" s="11">
        <f t="shared" ref="B3841:C3846" si="2714">B3840</f>
        <v>142</v>
      </c>
      <c r="C3841" s="12" t="str">
        <f t="shared" si="2714"/>
        <v>SCI RETAIL RENNES 1</v>
      </c>
      <c r="D3841" s="46" t="s">
        <v>260</v>
      </c>
      <c r="E3841" s="32">
        <v>47483</v>
      </c>
      <c r="F3841" s="15"/>
      <c r="G3841" s="46" t="s">
        <v>261</v>
      </c>
      <c r="H3841" s="46" t="s">
        <v>237</v>
      </c>
      <c r="I3841" s="46" t="s">
        <v>238</v>
      </c>
      <c r="J3841" s="46" t="s">
        <v>239</v>
      </c>
      <c r="K3841" s="23"/>
      <c r="O3841" s="15"/>
      <c r="P3841" s="15"/>
      <c r="Q3841" s="15"/>
      <c r="R3841" s="15"/>
      <c r="S3841" s="15"/>
      <c r="T3841" s="15"/>
      <c r="U3841" s="15"/>
      <c r="V3841" s="15"/>
      <c r="W3841" s="15"/>
      <c r="X3841" s="15"/>
      <c r="Y3841" s="15"/>
      <c r="Z3841" s="15"/>
      <c r="AA3841" s="15"/>
      <c r="AB3841" s="15"/>
      <c r="AC3841" s="15"/>
      <c r="AD3841" s="15"/>
      <c r="AE3841" s="15"/>
      <c r="AF3841" s="15"/>
      <c r="AG3841" s="15"/>
      <c r="AH3841" s="15"/>
      <c r="AI3841" s="15"/>
      <c r="AJ3841" s="15"/>
      <c r="AK3841" s="15"/>
      <c r="AL3841" s="15"/>
      <c r="AM3841" s="15"/>
      <c r="AN3841" s="15"/>
      <c r="AO3841" s="15"/>
      <c r="AP3841" s="15"/>
      <c r="AQ3841" s="15"/>
      <c r="AR3841" s="15"/>
      <c r="AS3841" s="15"/>
      <c r="AT3841" s="15"/>
      <c r="AU3841" s="15"/>
      <c r="AV3841" s="15"/>
      <c r="AW3841" s="15"/>
      <c r="AX3841" s="15"/>
      <c r="AY3841" s="15"/>
      <c r="AZ3841" s="15"/>
      <c r="BA3841" s="15"/>
      <c r="BB3841" s="15"/>
      <c r="BC3841" s="15"/>
      <c r="BD3841" s="15"/>
    </row>
    <row r="3842" spans="1:56" ht="16" x14ac:dyDescent="0.2">
      <c r="B3842" s="11">
        <f t="shared" si="2714"/>
        <v>142</v>
      </c>
      <c r="C3842" s="12" t="str">
        <f t="shared" si="2714"/>
        <v>SCI RETAIL RENNES 1</v>
      </c>
      <c r="D3842" s="46" t="s">
        <v>262</v>
      </c>
      <c r="E3842" s="31">
        <v>73207.292210162486</v>
      </c>
      <c r="F3842" s="15"/>
      <c r="G3842" s="49" t="s">
        <v>263</v>
      </c>
      <c r="H3842" s="31">
        <v>0</v>
      </c>
      <c r="I3842" s="32">
        <v>0</v>
      </c>
      <c r="J3842" s="32">
        <v>0</v>
      </c>
      <c r="K3842" s="23"/>
      <c r="L3842" s="50" t="s">
        <v>264</v>
      </c>
      <c r="M3842" s="70"/>
      <c r="N3842" s="70"/>
      <c r="O3842" s="40">
        <f t="shared" ref="O3842:BD3842" si="2715">IFERROR(((O$3&gt;=$E3841)*(O$2&lt;=$E3841))*$E3845,"")</f>
        <v>0</v>
      </c>
      <c r="P3842" s="40">
        <f t="shared" si="2715"/>
        <v>0</v>
      </c>
      <c r="Q3842" s="40">
        <f t="shared" si="2715"/>
        <v>0</v>
      </c>
      <c r="R3842" s="40">
        <f t="shared" si="2715"/>
        <v>0</v>
      </c>
      <c r="S3842" s="40">
        <f t="shared" si="2715"/>
        <v>0</v>
      </c>
      <c r="T3842" s="40">
        <f t="shared" si="2715"/>
        <v>0</v>
      </c>
      <c r="U3842" s="40">
        <f t="shared" si="2715"/>
        <v>0</v>
      </c>
      <c r="V3842" s="40">
        <f t="shared" si="2715"/>
        <v>0</v>
      </c>
      <c r="W3842" s="40">
        <f t="shared" si="2715"/>
        <v>0</v>
      </c>
      <c r="X3842" s="40">
        <f t="shared" si="2715"/>
        <v>0</v>
      </c>
      <c r="Y3842" s="40">
        <f t="shared" si="2715"/>
        <v>0</v>
      </c>
      <c r="Z3842" s="40">
        <f t="shared" si="2715"/>
        <v>0</v>
      </c>
      <c r="AA3842" s="40">
        <f t="shared" si="2715"/>
        <v>0</v>
      </c>
      <c r="AB3842" s="40">
        <f t="shared" si="2715"/>
        <v>0</v>
      </c>
      <c r="AC3842" s="40">
        <f t="shared" si="2715"/>
        <v>0</v>
      </c>
      <c r="AD3842" s="40">
        <f t="shared" si="2715"/>
        <v>0</v>
      </c>
      <c r="AE3842" s="40">
        <f t="shared" si="2715"/>
        <v>0</v>
      </c>
      <c r="AF3842" s="40">
        <f t="shared" si="2715"/>
        <v>0</v>
      </c>
      <c r="AG3842" s="40">
        <f t="shared" si="2715"/>
        <v>0</v>
      </c>
      <c r="AH3842" s="40">
        <f t="shared" si="2715"/>
        <v>0</v>
      </c>
      <c r="AI3842" s="40">
        <f t="shared" si="2715"/>
        <v>0</v>
      </c>
      <c r="AJ3842" s="40">
        <f t="shared" si="2715"/>
        <v>0</v>
      </c>
      <c r="AK3842" s="40">
        <f t="shared" si="2715"/>
        <v>0</v>
      </c>
      <c r="AL3842" s="40">
        <f t="shared" si="2715"/>
        <v>0</v>
      </c>
      <c r="AM3842" s="40">
        <f t="shared" si="2715"/>
        <v>0</v>
      </c>
      <c r="AN3842" s="40">
        <f t="shared" si="2715"/>
        <v>0</v>
      </c>
      <c r="AO3842" s="40">
        <f t="shared" si="2715"/>
        <v>0</v>
      </c>
      <c r="AP3842" s="40">
        <f t="shared" si="2715"/>
        <v>0</v>
      </c>
      <c r="AQ3842" s="40">
        <f t="shared" si="2715"/>
        <v>0</v>
      </c>
      <c r="AR3842" s="40">
        <f t="shared" si="2715"/>
        <v>0</v>
      </c>
      <c r="AS3842" s="40">
        <f t="shared" si="2715"/>
        <v>0</v>
      </c>
      <c r="AT3842" s="40">
        <f t="shared" si="2715"/>
        <v>0</v>
      </c>
      <c r="AU3842" s="40">
        <f t="shared" si="2715"/>
        <v>0</v>
      </c>
      <c r="AV3842" s="40">
        <f t="shared" si="2715"/>
        <v>0</v>
      </c>
      <c r="AW3842" s="40">
        <f t="shared" si="2715"/>
        <v>0</v>
      </c>
      <c r="AX3842" s="40">
        <f t="shared" si="2715"/>
        <v>0</v>
      </c>
      <c r="AY3842" s="40">
        <f t="shared" si="2715"/>
        <v>0</v>
      </c>
      <c r="AZ3842" s="40">
        <f t="shared" si="2715"/>
        <v>0</v>
      </c>
      <c r="BA3842" s="40">
        <f t="shared" si="2715"/>
        <v>0</v>
      </c>
      <c r="BB3842" s="40">
        <f t="shared" si="2715"/>
        <v>0</v>
      </c>
      <c r="BC3842" s="40">
        <f t="shared" si="2715"/>
        <v>0</v>
      </c>
      <c r="BD3842" s="40">
        <f t="shared" si="2715"/>
        <v>0</v>
      </c>
    </row>
    <row r="3843" spans="1:56" ht="16" x14ac:dyDescent="0.2">
      <c r="B3843" s="11">
        <f t="shared" si="2714"/>
        <v>142</v>
      </c>
      <c r="C3843" s="12" t="str">
        <f t="shared" si="2714"/>
        <v>SCI RETAIL RENNES 1</v>
      </c>
      <c r="D3843" s="46" t="s">
        <v>24</v>
      </c>
      <c r="E3843" s="51">
        <f>IF(E3841&gt;MAX($O$3:$BD$3),BD3832,
IF(E3841&lt;MIN($O$3:$BD$3),1,SUMIFS($O3833:$BD3833,$O$2:$BD$2,"&lt;="&amp;E3841,$O$3:$BD$3,"&gt;="&amp;E3841)))</f>
        <v>1.0721353521070098</v>
      </c>
      <c r="F3843" s="15"/>
      <c r="G3843" s="49" t="s">
        <v>265</v>
      </c>
      <c r="H3843" s="31">
        <v>0</v>
      </c>
      <c r="I3843" s="32">
        <v>0</v>
      </c>
      <c r="J3843" s="32">
        <v>0</v>
      </c>
      <c r="K3843" s="23"/>
      <c r="L3843" s="52" t="s">
        <v>266</v>
      </c>
      <c r="M3843" s="72"/>
      <c r="N3843" s="72"/>
      <c r="O3843" s="41">
        <f t="shared" ref="O3843:BD3843" si="2716">IFERROR(((O$3&gt;=$E3838)*(O$2&lt;=$E3838))*$H3846,"")</f>
        <v>0</v>
      </c>
      <c r="P3843" s="41">
        <f t="shared" si="2716"/>
        <v>0</v>
      </c>
      <c r="Q3843" s="41">
        <f t="shared" si="2716"/>
        <v>0</v>
      </c>
      <c r="R3843" s="41">
        <f t="shared" si="2716"/>
        <v>0</v>
      </c>
      <c r="S3843" s="41">
        <f t="shared" si="2716"/>
        <v>0</v>
      </c>
      <c r="T3843" s="41">
        <f t="shared" si="2716"/>
        <v>0</v>
      </c>
      <c r="U3843" s="41">
        <f t="shared" si="2716"/>
        <v>0</v>
      </c>
      <c r="V3843" s="41">
        <f t="shared" si="2716"/>
        <v>0</v>
      </c>
      <c r="W3843" s="41">
        <f t="shared" si="2716"/>
        <v>0</v>
      </c>
      <c r="X3843" s="41">
        <f t="shared" si="2716"/>
        <v>0</v>
      </c>
      <c r="Y3843" s="41">
        <f t="shared" si="2716"/>
        <v>0</v>
      </c>
      <c r="Z3843" s="41">
        <f t="shared" si="2716"/>
        <v>0</v>
      </c>
      <c r="AA3843" s="41">
        <f t="shared" si="2716"/>
        <v>0</v>
      </c>
      <c r="AB3843" s="41">
        <f t="shared" si="2716"/>
        <v>0</v>
      </c>
      <c r="AC3843" s="41">
        <f t="shared" si="2716"/>
        <v>0</v>
      </c>
      <c r="AD3843" s="41">
        <f t="shared" si="2716"/>
        <v>0</v>
      </c>
      <c r="AE3843" s="41">
        <f t="shared" si="2716"/>
        <v>0</v>
      </c>
      <c r="AF3843" s="41">
        <f t="shared" si="2716"/>
        <v>0</v>
      </c>
      <c r="AG3843" s="41">
        <f t="shared" si="2716"/>
        <v>0</v>
      </c>
      <c r="AH3843" s="41">
        <f t="shared" si="2716"/>
        <v>0</v>
      </c>
      <c r="AI3843" s="41">
        <f t="shared" si="2716"/>
        <v>0</v>
      </c>
      <c r="AJ3843" s="41">
        <f t="shared" si="2716"/>
        <v>0</v>
      </c>
      <c r="AK3843" s="41">
        <f t="shared" si="2716"/>
        <v>0</v>
      </c>
      <c r="AL3843" s="41">
        <f t="shared" si="2716"/>
        <v>0</v>
      </c>
      <c r="AM3843" s="41">
        <f t="shared" si="2716"/>
        <v>0</v>
      </c>
      <c r="AN3843" s="41">
        <f t="shared" si="2716"/>
        <v>0</v>
      </c>
      <c r="AO3843" s="41">
        <f t="shared" si="2716"/>
        <v>0</v>
      </c>
      <c r="AP3843" s="41">
        <f t="shared" si="2716"/>
        <v>0</v>
      </c>
      <c r="AQ3843" s="41">
        <f t="shared" si="2716"/>
        <v>0</v>
      </c>
      <c r="AR3843" s="41">
        <f t="shared" si="2716"/>
        <v>0</v>
      </c>
      <c r="AS3843" s="41">
        <f t="shared" si="2716"/>
        <v>0</v>
      </c>
      <c r="AT3843" s="41">
        <f t="shared" si="2716"/>
        <v>0</v>
      </c>
      <c r="AU3843" s="41">
        <f t="shared" si="2716"/>
        <v>0</v>
      </c>
      <c r="AV3843" s="41">
        <f t="shared" si="2716"/>
        <v>0</v>
      </c>
      <c r="AW3843" s="41">
        <f t="shared" si="2716"/>
        <v>0</v>
      </c>
      <c r="AX3843" s="41">
        <f t="shared" si="2716"/>
        <v>0</v>
      </c>
      <c r="AY3843" s="41">
        <f t="shared" si="2716"/>
        <v>0</v>
      </c>
      <c r="AZ3843" s="41">
        <f t="shared" si="2716"/>
        <v>0</v>
      </c>
      <c r="BA3843" s="41">
        <f t="shared" si="2716"/>
        <v>0</v>
      </c>
      <c r="BB3843" s="41">
        <f t="shared" si="2716"/>
        <v>0</v>
      </c>
      <c r="BC3843" s="41">
        <f t="shared" si="2716"/>
        <v>0</v>
      </c>
      <c r="BD3843" s="41">
        <f t="shared" si="2716"/>
        <v>0</v>
      </c>
    </row>
    <row r="3844" spans="1:56" ht="16" x14ac:dyDescent="0.2">
      <c r="B3844" s="11">
        <f t="shared" si="2714"/>
        <v>142</v>
      </c>
      <c r="C3844" s="12" t="str">
        <f t="shared" si="2714"/>
        <v>SCI RETAIL RENNES 1</v>
      </c>
      <c r="D3844" s="46" t="s">
        <v>8</v>
      </c>
      <c r="E3844" s="42">
        <v>0</v>
      </c>
      <c r="F3844" s="15"/>
      <c r="G3844" s="49" t="s">
        <v>267</v>
      </c>
      <c r="H3844" s="31">
        <v>0</v>
      </c>
      <c r="I3844" s="32">
        <v>0</v>
      </c>
      <c r="J3844" s="32">
        <v>0</v>
      </c>
      <c r="L3844" s="52" t="s">
        <v>268</v>
      </c>
      <c r="M3844" s="72"/>
      <c r="N3844" s="72"/>
      <c r="O3844" s="41">
        <f t="shared" ref="O3844:BD3844" si="2717">IFERROR(((O$3&gt;=$E3841)*(O$2&lt;=$E3841))*$J3846,"")</f>
        <v>0</v>
      </c>
      <c r="P3844" s="41">
        <f t="shared" si="2717"/>
        <v>0</v>
      </c>
      <c r="Q3844" s="41">
        <f t="shared" si="2717"/>
        <v>0</v>
      </c>
      <c r="R3844" s="41">
        <f t="shared" si="2717"/>
        <v>0</v>
      </c>
      <c r="S3844" s="41">
        <f t="shared" si="2717"/>
        <v>0</v>
      </c>
      <c r="T3844" s="41">
        <f t="shared" si="2717"/>
        <v>0</v>
      </c>
      <c r="U3844" s="41">
        <f t="shared" si="2717"/>
        <v>0</v>
      </c>
      <c r="V3844" s="41">
        <f t="shared" si="2717"/>
        <v>0</v>
      </c>
      <c r="W3844" s="41">
        <f t="shared" si="2717"/>
        <v>0</v>
      </c>
      <c r="X3844" s="41">
        <f t="shared" si="2717"/>
        <v>0</v>
      </c>
      <c r="Y3844" s="41">
        <f t="shared" si="2717"/>
        <v>0</v>
      </c>
      <c r="Z3844" s="41">
        <f t="shared" si="2717"/>
        <v>0</v>
      </c>
      <c r="AA3844" s="41">
        <f t="shared" si="2717"/>
        <v>0</v>
      </c>
      <c r="AB3844" s="41">
        <f t="shared" si="2717"/>
        <v>0</v>
      </c>
      <c r="AC3844" s="41">
        <f t="shared" si="2717"/>
        <v>0</v>
      </c>
      <c r="AD3844" s="41">
        <f t="shared" si="2717"/>
        <v>0</v>
      </c>
      <c r="AE3844" s="41">
        <f t="shared" si="2717"/>
        <v>0</v>
      </c>
      <c r="AF3844" s="41">
        <f t="shared" si="2717"/>
        <v>0</v>
      </c>
      <c r="AG3844" s="41">
        <f t="shared" si="2717"/>
        <v>0</v>
      </c>
      <c r="AH3844" s="41">
        <f t="shared" si="2717"/>
        <v>0</v>
      </c>
      <c r="AI3844" s="41">
        <f t="shared" si="2717"/>
        <v>0</v>
      </c>
      <c r="AJ3844" s="41">
        <f t="shared" si="2717"/>
        <v>0</v>
      </c>
      <c r="AK3844" s="41">
        <f t="shared" si="2717"/>
        <v>0</v>
      </c>
      <c r="AL3844" s="41">
        <f t="shared" si="2717"/>
        <v>0</v>
      </c>
      <c r="AM3844" s="41">
        <f t="shared" si="2717"/>
        <v>0</v>
      </c>
      <c r="AN3844" s="41">
        <f t="shared" si="2717"/>
        <v>0</v>
      </c>
      <c r="AO3844" s="41">
        <f t="shared" si="2717"/>
        <v>0</v>
      </c>
      <c r="AP3844" s="41">
        <f t="shared" si="2717"/>
        <v>0</v>
      </c>
      <c r="AQ3844" s="41">
        <f t="shared" si="2717"/>
        <v>0</v>
      </c>
      <c r="AR3844" s="41">
        <f t="shared" si="2717"/>
        <v>0</v>
      </c>
      <c r="AS3844" s="41">
        <f t="shared" si="2717"/>
        <v>0</v>
      </c>
      <c r="AT3844" s="41">
        <f t="shared" si="2717"/>
        <v>0</v>
      </c>
      <c r="AU3844" s="41">
        <f t="shared" si="2717"/>
        <v>0</v>
      </c>
      <c r="AV3844" s="41">
        <f t="shared" si="2717"/>
        <v>0</v>
      </c>
      <c r="AW3844" s="41">
        <f t="shared" si="2717"/>
        <v>0</v>
      </c>
      <c r="AX3844" s="41">
        <f t="shared" si="2717"/>
        <v>0</v>
      </c>
      <c r="AY3844" s="41">
        <f t="shared" si="2717"/>
        <v>0</v>
      </c>
      <c r="AZ3844" s="41">
        <f t="shared" si="2717"/>
        <v>0</v>
      </c>
      <c r="BA3844" s="41">
        <f t="shared" si="2717"/>
        <v>0</v>
      </c>
      <c r="BB3844" s="41">
        <f t="shared" si="2717"/>
        <v>0</v>
      </c>
      <c r="BC3844" s="41">
        <f t="shared" si="2717"/>
        <v>0</v>
      </c>
      <c r="BD3844" s="41">
        <f t="shared" si="2717"/>
        <v>0</v>
      </c>
    </row>
    <row r="3845" spans="1:56" ht="16" x14ac:dyDescent="0.2">
      <c r="B3845" s="11">
        <f t="shared" si="2714"/>
        <v>142</v>
      </c>
      <c r="C3845" s="12" t="str">
        <f t="shared" si="2714"/>
        <v>SCI RETAIL RENNES 1</v>
      </c>
      <c r="D3845" s="46" t="s">
        <v>269</v>
      </c>
      <c r="E3845" s="31">
        <v>0</v>
      </c>
      <c r="F3845" s="15"/>
      <c r="G3845" s="53"/>
      <c r="H3845" s="15"/>
      <c r="I3845" s="15"/>
      <c r="J3845" s="23"/>
      <c r="L3845" s="52" t="s">
        <v>270</v>
      </c>
      <c r="M3845" s="72"/>
      <c r="N3845" s="72"/>
      <c r="O3845" s="41">
        <f t="shared" ref="O3845:BD3845" si="2718">IFERROR(((O$3&gt;=$J3835)*(O$2&lt;=$J3835))*$E3846,"")</f>
        <v>0</v>
      </c>
      <c r="P3845" s="41">
        <f t="shared" si="2718"/>
        <v>0</v>
      </c>
      <c r="Q3845" s="41">
        <f t="shared" si="2718"/>
        <v>0</v>
      </c>
      <c r="R3845" s="41">
        <f t="shared" si="2718"/>
        <v>0</v>
      </c>
      <c r="S3845" s="41">
        <f t="shared" si="2718"/>
        <v>0</v>
      </c>
      <c r="T3845" s="41">
        <f t="shared" si="2718"/>
        <v>0</v>
      </c>
      <c r="U3845" s="41">
        <f t="shared" si="2718"/>
        <v>0</v>
      </c>
      <c r="V3845" s="41">
        <f t="shared" si="2718"/>
        <v>0</v>
      </c>
      <c r="W3845" s="41">
        <f t="shared" si="2718"/>
        <v>0</v>
      </c>
      <c r="X3845" s="41">
        <f t="shared" si="2718"/>
        <v>0</v>
      </c>
      <c r="Y3845" s="41">
        <f t="shared" si="2718"/>
        <v>0</v>
      </c>
      <c r="Z3845" s="41">
        <f t="shared" si="2718"/>
        <v>0</v>
      </c>
      <c r="AA3845" s="41">
        <f t="shared" si="2718"/>
        <v>0</v>
      </c>
      <c r="AB3845" s="41">
        <f t="shared" si="2718"/>
        <v>0</v>
      </c>
      <c r="AC3845" s="41">
        <f t="shared" si="2718"/>
        <v>0</v>
      </c>
      <c r="AD3845" s="41">
        <f t="shared" si="2718"/>
        <v>0</v>
      </c>
      <c r="AE3845" s="41">
        <f t="shared" si="2718"/>
        <v>0</v>
      </c>
      <c r="AF3845" s="41">
        <f t="shared" si="2718"/>
        <v>0</v>
      </c>
      <c r="AG3845" s="41">
        <f t="shared" si="2718"/>
        <v>0</v>
      </c>
      <c r="AH3845" s="41">
        <f t="shared" si="2718"/>
        <v>0</v>
      </c>
      <c r="AI3845" s="41">
        <f t="shared" si="2718"/>
        <v>0</v>
      </c>
      <c r="AJ3845" s="41">
        <f t="shared" si="2718"/>
        <v>0</v>
      </c>
      <c r="AK3845" s="41">
        <f t="shared" si="2718"/>
        <v>0</v>
      </c>
      <c r="AL3845" s="41">
        <f t="shared" si="2718"/>
        <v>0</v>
      </c>
      <c r="AM3845" s="41">
        <f t="shared" si="2718"/>
        <v>0</v>
      </c>
      <c r="AN3845" s="41">
        <f t="shared" si="2718"/>
        <v>0</v>
      </c>
      <c r="AO3845" s="41">
        <f t="shared" si="2718"/>
        <v>0</v>
      </c>
      <c r="AP3845" s="41">
        <f t="shared" si="2718"/>
        <v>0</v>
      </c>
      <c r="AQ3845" s="41">
        <f t="shared" si="2718"/>
        <v>0</v>
      </c>
      <c r="AR3845" s="41">
        <f t="shared" si="2718"/>
        <v>0</v>
      </c>
      <c r="AS3845" s="41">
        <f t="shared" si="2718"/>
        <v>0</v>
      </c>
      <c r="AT3845" s="41">
        <f t="shared" si="2718"/>
        <v>0</v>
      </c>
      <c r="AU3845" s="41">
        <f t="shared" si="2718"/>
        <v>0</v>
      </c>
      <c r="AV3845" s="41">
        <f t="shared" si="2718"/>
        <v>0</v>
      </c>
      <c r="AW3845" s="41">
        <f t="shared" si="2718"/>
        <v>0</v>
      </c>
      <c r="AX3845" s="41">
        <f t="shared" si="2718"/>
        <v>0</v>
      </c>
      <c r="AY3845" s="41">
        <f t="shared" si="2718"/>
        <v>0</v>
      </c>
      <c r="AZ3845" s="41">
        <f t="shared" si="2718"/>
        <v>0</v>
      </c>
      <c r="BA3845" s="41">
        <f t="shared" si="2718"/>
        <v>0</v>
      </c>
      <c r="BB3845" s="41">
        <f t="shared" si="2718"/>
        <v>0</v>
      </c>
      <c r="BC3845" s="41">
        <f t="shared" si="2718"/>
        <v>0</v>
      </c>
      <c r="BD3845" s="41">
        <f t="shared" si="2718"/>
        <v>0</v>
      </c>
    </row>
    <row r="3846" spans="1:56" ht="16" x14ac:dyDescent="0.2">
      <c r="B3846" s="11">
        <f t="shared" si="2714"/>
        <v>142</v>
      </c>
      <c r="C3846" s="12" t="str">
        <f t="shared" si="2714"/>
        <v>SCI RETAIL RENNES 1</v>
      </c>
      <c r="D3846" s="46" t="s">
        <v>270</v>
      </c>
      <c r="E3846" s="31">
        <v>0</v>
      </c>
      <c r="F3846" s="15"/>
      <c r="G3846" s="46" t="s">
        <v>266</v>
      </c>
      <c r="H3846" s="31">
        <v>0</v>
      </c>
      <c r="I3846" s="46" t="s">
        <v>268</v>
      </c>
      <c r="J3846" s="31">
        <v>0</v>
      </c>
      <c r="L3846" s="54" t="s">
        <v>271</v>
      </c>
      <c r="M3846" s="73"/>
      <c r="N3846" s="73"/>
      <c r="O3846" s="45">
        <f t="shared" ref="O3846:BD3846" si="2719">IFERROR(-($E3827+$H3827+$J3827)*O3828,"")</f>
        <v>0</v>
      </c>
      <c r="P3846" s="45">
        <f t="shared" si="2719"/>
        <v>0</v>
      </c>
      <c r="Q3846" s="45">
        <f t="shared" si="2719"/>
        <v>0</v>
      </c>
      <c r="R3846" s="45">
        <f t="shared" si="2719"/>
        <v>0</v>
      </c>
      <c r="S3846" s="45">
        <f t="shared" si="2719"/>
        <v>0</v>
      </c>
      <c r="T3846" s="45">
        <f t="shared" si="2719"/>
        <v>0</v>
      </c>
      <c r="U3846" s="45">
        <f t="shared" si="2719"/>
        <v>0</v>
      </c>
      <c r="V3846" s="45">
        <f t="shared" si="2719"/>
        <v>0</v>
      </c>
      <c r="W3846" s="45">
        <f t="shared" si="2719"/>
        <v>0</v>
      </c>
      <c r="X3846" s="45">
        <f t="shared" si="2719"/>
        <v>0</v>
      </c>
      <c r="Y3846" s="45">
        <f t="shared" si="2719"/>
        <v>0</v>
      </c>
      <c r="Z3846" s="45">
        <f t="shared" si="2719"/>
        <v>0</v>
      </c>
      <c r="AA3846" s="45">
        <f t="shared" si="2719"/>
        <v>0</v>
      </c>
      <c r="AB3846" s="45">
        <f t="shared" si="2719"/>
        <v>0</v>
      </c>
      <c r="AC3846" s="45">
        <f t="shared" si="2719"/>
        <v>0</v>
      </c>
      <c r="AD3846" s="45">
        <f t="shared" si="2719"/>
        <v>0</v>
      </c>
      <c r="AE3846" s="45">
        <f t="shared" si="2719"/>
        <v>0</v>
      </c>
      <c r="AF3846" s="45">
        <f t="shared" si="2719"/>
        <v>0</v>
      </c>
      <c r="AG3846" s="45">
        <f t="shared" si="2719"/>
        <v>0</v>
      </c>
      <c r="AH3846" s="45">
        <f t="shared" si="2719"/>
        <v>0</v>
      </c>
      <c r="AI3846" s="45">
        <f t="shared" si="2719"/>
        <v>0</v>
      </c>
      <c r="AJ3846" s="45">
        <f t="shared" si="2719"/>
        <v>0</v>
      </c>
      <c r="AK3846" s="45">
        <f t="shared" si="2719"/>
        <v>0</v>
      </c>
      <c r="AL3846" s="45">
        <f t="shared" si="2719"/>
        <v>0</v>
      </c>
      <c r="AM3846" s="45">
        <f t="shared" si="2719"/>
        <v>0</v>
      </c>
      <c r="AN3846" s="45">
        <f t="shared" si="2719"/>
        <v>0</v>
      </c>
      <c r="AO3846" s="45">
        <f t="shared" si="2719"/>
        <v>0</v>
      </c>
      <c r="AP3846" s="45">
        <f t="shared" si="2719"/>
        <v>0</v>
      </c>
      <c r="AQ3846" s="45">
        <f t="shared" si="2719"/>
        <v>0</v>
      </c>
      <c r="AR3846" s="45">
        <f t="shared" si="2719"/>
        <v>0</v>
      </c>
      <c r="AS3846" s="45">
        <f t="shared" si="2719"/>
        <v>0</v>
      </c>
      <c r="AT3846" s="45">
        <f t="shared" si="2719"/>
        <v>0</v>
      </c>
      <c r="AU3846" s="45">
        <f t="shared" si="2719"/>
        <v>0</v>
      </c>
      <c r="AV3846" s="45">
        <f t="shared" si="2719"/>
        <v>0</v>
      </c>
      <c r="AW3846" s="45">
        <f t="shared" si="2719"/>
        <v>0</v>
      </c>
      <c r="AX3846" s="45">
        <f t="shared" si="2719"/>
        <v>0</v>
      </c>
      <c r="AY3846" s="45">
        <f t="shared" si="2719"/>
        <v>0</v>
      </c>
      <c r="AZ3846" s="45">
        <f t="shared" si="2719"/>
        <v>0</v>
      </c>
      <c r="BA3846" s="45">
        <f t="shared" si="2719"/>
        <v>0</v>
      </c>
      <c r="BB3846" s="45">
        <f t="shared" si="2719"/>
        <v>0</v>
      </c>
      <c r="BC3846" s="45">
        <f t="shared" si="2719"/>
        <v>0</v>
      </c>
      <c r="BD3846" s="45">
        <f t="shared" si="2719"/>
        <v>0</v>
      </c>
    </row>
    <row r="3847" spans="1:56" x14ac:dyDescent="0.2">
      <c r="A3847"/>
      <c r="B3847"/>
      <c r="C3847"/>
      <c r="D3847"/>
      <c r="E3847"/>
      <c r="F3847"/>
      <c r="G3847"/>
      <c r="H3847"/>
      <c r="I3847"/>
      <c r="J3847"/>
      <c r="K3847"/>
      <c r="L3847"/>
      <c r="M3847"/>
      <c r="N3847"/>
      <c r="O3847"/>
      <c r="P3847"/>
      <c r="Q3847"/>
      <c r="R3847"/>
      <c r="S3847"/>
      <c r="T3847"/>
      <c r="U3847"/>
      <c r="V3847"/>
      <c r="W3847"/>
      <c r="X3847"/>
      <c r="Y3847"/>
      <c r="Z3847"/>
      <c r="AA3847"/>
      <c r="AB3847"/>
      <c r="AC3847"/>
      <c r="AD3847"/>
      <c r="AE3847"/>
      <c r="AF3847"/>
      <c r="AG3847"/>
      <c r="AH3847"/>
      <c r="AI3847"/>
      <c r="AJ3847"/>
      <c r="AK3847"/>
      <c r="AL3847"/>
      <c r="AM3847"/>
      <c r="AN3847"/>
      <c r="AO3847"/>
      <c r="AP3847"/>
      <c r="AQ3847"/>
      <c r="AR3847"/>
      <c r="AS3847"/>
      <c r="AT3847"/>
      <c r="AU3847"/>
      <c r="AV3847"/>
      <c r="AW3847"/>
      <c r="AX3847"/>
      <c r="AY3847"/>
      <c r="AZ3847"/>
      <c r="BA3847"/>
      <c r="BB3847"/>
      <c r="BC3847"/>
      <c r="BD3847"/>
    </row>
    <row r="3848" spans="1:56" x14ac:dyDescent="0.2">
      <c r="A3848"/>
      <c r="B3848"/>
      <c r="C3848"/>
      <c r="D3848"/>
      <c r="E3848"/>
      <c r="F3848"/>
      <c r="G3848"/>
      <c r="H3848"/>
      <c r="I3848"/>
      <c r="J3848"/>
      <c r="K3848"/>
      <c r="L3848"/>
      <c r="M3848"/>
      <c r="N3848"/>
      <c r="O3848"/>
      <c r="P3848"/>
      <c r="Q3848"/>
      <c r="R3848"/>
      <c r="S3848"/>
      <c r="T3848"/>
      <c r="U3848"/>
      <c r="V3848"/>
      <c r="W3848"/>
      <c r="X3848"/>
      <c r="Y3848"/>
      <c r="Z3848"/>
      <c r="AA3848"/>
      <c r="AB3848"/>
      <c r="AC3848"/>
      <c r="AD3848"/>
      <c r="AE3848"/>
      <c r="AF3848"/>
      <c r="AG3848"/>
      <c r="AH3848"/>
      <c r="AI3848"/>
      <c r="AJ3848"/>
      <c r="AK3848"/>
      <c r="AL3848"/>
      <c r="AM3848"/>
      <c r="AN3848"/>
      <c r="AO3848"/>
      <c r="AP3848"/>
      <c r="AQ3848"/>
      <c r="AR3848"/>
      <c r="AS3848"/>
      <c r="AT3848"/>
      <c r="AU3848"/>
      <c r="AV3848"/>
      <c r="AW3848"/>
      <c r="AX3848"/>
      <c r="AY3848"/>
      <c r="AZ3848"/>
      <c r="BA3848"/>
      <c r="BB3848"/>
      <c r="BC3848"/>
      <c r="BD3848"/>
    </row>
    <row r="3849" spans="1:56" ht="16" x14ac:dyDescent="0.2">
      <c r="A3849" s="1"/>
      <c r="B3849" s="67">
        <v>143</v>
      </c>
      <c r="C3849" s="68" t="str">
        <f>H3851</f>
        <v>SAS HSR 4</v>
      </c>
      <c r="D3849" s="69" t="s">
        <v>200</v>
      </c>
      <c r="E3849" s="69"/>
      <c r="F3849" s="69"/>
      <c r="G3849" s="69"/>
      <c r="H3849" s="69"/>
      <c r="I3849" s="69"/>
      <c r="J3849" s="69"/>
      <c r="K3849" s="68"/>
      <c r="L3849" s="68"/>
      <c r="M3849" s="68"/>
      <c r="N3849" s="68"/>
      <c r="O3849" s="82"/>
      <c r="P3849" s="82"/>
      <c r="Q3849" s="82"/>
      <c r="R3849" s="82"/>
      <c r="S3849" s="82"/>
      <c r="T3849" s="82"/>
      <c r="U3849" s="82"/>
      <c r="V3849" s="82"/>
      <c r="W3849" s="82"/>
      <c r="X3849" s="82"/>
      <c r="Y3849" s="82"/>
      <c r="Z3849" s="82"/>
      <c r="AA3849" s="82"/>
      <c r="AB3849" s="82"/>
      <c r="AC3849" s="82"/>
      <c r="AD3849" s="82"/>
      <c r="AE3849" s="82"/>
      <c r="AF3849" s="82"/>
      <c r="AG3849" s="82"/>
      <c r="AH3849" s="82"/>
      <c r="AI3849" s="82"/>
      <c r="AJ3849" s="82"/>
      <c r="AK3849" s="82"/>
      <c r="AL3849" s="82"/>
      <c r="AM3849" s="82"/>
      <c r="AN3849" s="82"/>
      <c r="AO3849" s="82"/>
      <c r="AP3849" s="82"/>
      <c r="AQ3849" s="82"/>
      <c r="AR3849" s="82"/>
      <c r="AS3849" s="82"/>
      <c r="AT3849" s="82"/>
      <c r="AU3849" s="82"/>
      <c r="AV3849" s="82"/>
      <c r="AW3849" s="82"/>
      <c r="AX3849" s="82"/>
      <c r="AY3849" s="82"/>
      <c r="AZ3849" s="82"/>
      <c r="BA3849" s="82"/>
      <c r="BB3849" s="82"/>
      <c r="BC3849" s="82"/>
      <c r="BD3849" s="82"/>
    </row>
    <row r="3850" spans="1:56" ht="16" x14ac:dyDescent="0.2">
      <c r="A3850" s="35"/>
      <c r="B3850" s="11">
        <f>B3849</f>
        <v>143</v>
      </c>
      <c r="C3850" s="12" t="str">
        <f>C3849</f>
        <v>SAS HSR 4</v>
      </c>
      <c r="D3850" s="35"/>
      <c r="E3850" s="35"/>
      <c r="F3850" s="35"/>
      <c r="G3850" s="35"/>
      <c r="H3850" s="35"/>
      <c r="I3850" s="35"/>
      <c r="J3850" s="35"/>
      <c r="K3850" s="35"/>
      <c r="L3850" s="35"/>
      <c r="M3850" s="35"/>
      <c r="N3850" s="35"/>
      <c r="O3850" s="44"/>
      <c r="P3850" s="44"/>
      <c r="Q3850" s="44"/>
      <c r="R3850" s="44"/>
      <c r="S3850" s="44"/>
      <c r="T3850" s="44"/>
      <c r="U3850" s="44"/>
      <c r="V3850" s="44"/>
      <c r="W3850" s="44"/>
      <c r="X3850" s="44"/>
      <c r="Y3850" s="44"/>
      <c r="Z3850" s="44"/>
      <c r="AA3850" s="44"/>
      <c r="AB3850" s="44"/>
      <c r="AC3850" s="44"/>
      <c r="AD3850" s="44"/>
      <c r="AE3850" s="44"/>
      <c r="AF3850" s="44"/>
      <c r="AG3850" s="44"/>
      <c r="AH3850" s="44"/>
      <c r="AI3850" s="44"/>
      <c r="AJ3850" s="44"/>
      <c r="AK3850" s="44"/>
      <c r="AL3850" s="44"/>
      <c r="AM3850" s="44"/>
      <c r="AN3850" s="44"/>
      <c r="AO3850" s="44"/>
      <c r="AP3850" s="44"/>
      <c r="AQ3850" s="44"/>
      <c r="AR3850" s="44"/>
      <c r="AS3850" s="44"/>
      <c r="AT3850" s="44"/>
      <c r="AU3850" s="44"/>
      <c r="AV3850" s="44"/>
      <c r="AW3850" s="44"/>
      <c r="AX3850" s="44"/>
      <c r="AY3850" s="44"/>
      <c r="AZ3850" s="44"/>
      <c r="BA3850" s="44"/>
      <c r="BB3850" s="44"/>
      <c r="BC3850" s="44"/>
      <c r="BD3850" s="44"/>
    </row>
    <row r="3851" spans="1:56" ht="16" x14ac:dyDescent="0.2">
      <c r="B3851" s="11">
        <f t="shared" ref="B3851:C3866" si="2720">B3850</f>
        <v>143</v>
      </c>
      <c r="C3851" s="12" t="str">
        <f t="shared" si="2720"/>
        <v>SAS HSR 4</v>
      </c>
      <c r="D3851" s="13" t="s">
        <v>2</v>
      </c>
      <c r="E3851" s="14" t="s">
        <v>47</v>
      </c>
      <c r="F3851" s="15"/>
      <c r="G3851" s="13" t="s">
        <v>229</v>
      </c>
      <c r="H3851" s="14" t="s">
        <v>160</v>
      </c>
      <c r="I3851" s="14"/>
      <c r="J3851" s="14"/>
      <c r="L3851" s="16" t="s">
        <v>230</v>
      </c>
      <c r="M3851" s="70"/>
      <c r="N3851" s="70"/>
      <c r="O3851" s="17">
        <f>($E3862&gt;0)*($E3856&lt;O$2)*(EDATE($E3856,$E3862)&gt;O$3)*((O$3-O$2+1)/O$4)
+($E3862&gt;0)*($E3856&lt;O$2)*(EDATE($E3856,$E3862)&gt;=O$2)*(EDATE($E3856,$E3862)&lt;=O$3)*((EDATE($E3856,$E3862)-O$2)/O$4)
+($E3862&gt;0)*($E3856&lt;O$2)*(EDATE($E3856,$E3862)&lt;O$2)*(0)
+($E3862&gt;0)*($E3856&gt;=O$2)*($E3856&lt;=O$3)*(EDATE($E3856,$E3862)&gt;=O$2)*(EDATE($E3856,$E3862)&lt;=O$3)*((EDATE($E3856,$E3862)-$E3856+1)/O$4)
+($E3862&gt;0)*($E3856&gt;=O$2)*($E3856&lt;=O$3)*(EDATE($E3856,$E3862)&gt;O$3)*((O$3-$E3856+1)/O$4)
+($E3862&gt;0)*($E3856&gt;O$3)*(0)</f>
        <v>0</v>
      </c>
      <c r="P3851" s="17">
        <f t="shared" ref="P3851:BD3851" si="2721">($E3862&gt;0)*($E3856&lt;P$2)*(EDATE($E3856,$E3862)&gt;P$3)*((P$3-P$2+1)/P$4)
+($E3862&gt;0)*($E3856&lt;P$2)*(EDATE($E3856,$E3862)&gt;=P$2)*(EDATE($E3856,$E3862)&lt;=P$3)*((EDATE($E3856,$E3862)-P$2)/P$4)
+($E3862&gt;0)*($E3856&lt;P$2)*(EDATE($E3856,$E3862)&lt;P$2)*(0)
+($E3862&gt;0)*($E3856&gt;=P$2)*($E3856&lt;=P$3)*(EDATE($E3856,$E3862)&gt;=P$2)*(EDATE($E3856,$E3862)&lt;=P$3)*((EDATE($E3856,$E3862)-$E3856+1)/P$4)
+($E3862&gt;0)*($E3856&gt;=P$2)*($E3856&lt;=P$3)*(EDATE($E3856,$E3862)&gt;P$3)*((P$3-$E3856+1)/P$4)
+($E3862&gt;0)*($E3856&gt;P$3)*(0)</f>
        <v>0</v>
      </c>
      <c r="Q3851" s="17">
        <f t="shared" si="2721"/>
        <v>0</v>
      </c>
      <c r="R3851" s="17">
        <f t="shared" si="2721"/>
        <v>0</v>
      </c>
      <c r="S3851" s="17">
        <f t="shared" si="2721"/>
        <v>0</v>
      </c>
      <c r="T3851" s="17">
        <f t="shared" si="2721"/>
        <v>0</v>
      </c>
      <c r="U3851" s="17">
        <f t="shared" si="2721"/>
        <v>0</v>
      </c>
      <c r="V3851" s="17">
        <f t="shared" si="2721"/>
        <v>0</v>
      </c>
      <c r="W3851" s="17">
        <f t="shared" si="2721"/>
        <v>0</v>
      </c>
      <c r="X3851" s="17">
        <f t="shared" si="2721"/>
        <v>0</v>
      </c>
      <c r="Y3851" s="17">
        <f t="shared" si="2721"/>
        <v>0</v>
      </c>
      <c r="Z3851" s="17">
        <f t="shared" si="2721"/>
        <v>0</v>
      </c>
      <c r="AA3851" s="17">
        <f t="shared" si="2721"/>
        <v>0</v>
      </c>
      <c r="AB3851" s="17">
        <f t="shared" si="2721"/>
        <v>0</v>
      </c>
      <c r="AC3851" s="17">
        <f t="shared" si="2721"/>
        <v>0</v>
      </c>
      <c r="AD3851" s="17">
        <f t="shared" si="2721"/>
        <v>0</v>
      </c>
      <c r="AE3851" s="17">
        <f t="shared" si="2721"/>
        <v>0</v>
      </c>
      <c r="AF3851" s="17">
        <f t="shared" si="2721"/>
        <v>0</v>
      </c>
      <c r="AG3851" s="17">
        <f t="shared" si="2721"/>
        <v>0</v>
      </c>
      <c r="AH3851" s="17">
        <f t="shared" si="2721"/>
        <v>0</v>
      </c>
      <c r="AI3851" s="17">
        <f t="shared" si="2721"/>
        <v>0</v>
      </c>
      <c r="AJ3851" s="17">
        <f t="shared" si="2721"/>
        <v>0</v>
      </c>
      <c r="AK3851" s="17">
        <f t="shared" si="2721"/>
        <v>0</v>
      </c>
      <c r="AL3851" s="17">
        <f t="shared" si="2721"/>
        <v>0</v>
      </c>
      <c r="AM3851" s="17">
        <f t="shared" si="2721"/>
        <v>0</v>
      </c>
      <c r="AN3851" s="17">
        <f t="shared" si="2721"/>
        <v>0</v>
      </c>
      <c r="AO3851" s="17">
        <f t="shared" si="2721"/>
        <v>0</v>
      </c>
      <c r="AP3851" s="17">
        <f t="shared" si="2721"/>
        <v>0</v>
      </c>
      <c r="AQ3851" s="17">
        <f t="shared" si="2721"/>
        <v>0</v>
      </c>
      <c r="AR3851" s="17">
        <f t="shared" si="2721"/>
        <v>0</v>
      </c>
      <c r="AS3851" s="17">
        <f t="shared" si="2721"/>
        <v>0</v>
      </c>
      <c r="AT3851" s="17">
        <f t="shared" si="2721"/>
        <v>0</v>
      </c>
      <c r="AU3851" s="17">
        <f t="shared" si="2721"/>
        <v>0</v>
      </c>
      <c r="AV3851" s="17">
        <f t="shared" si="2721"/>
        <v>0</v>
      </c>
      <c r="AW3851" s="17">
        <f t="shared" si="2721"/>
        <v>0</v>
      </c>
      <c r="AX3851" s="17">
        <f t="shared" si="2721"/>
        <v>0</v>
      </c>
      <c r="AY3851" s="17">
        <f t="shared" si="2721"/>
        <v>0</v>
      </c>
      <c r="AZ3851" s="17">
        <f t="shared" si="2721"/>
        <v>0</v>
      </c>
      <c r="BA3851" s="17">
        <f t="shared" si="2721"/>
        <v>0</v>
      </c>
      <c r="BB3851" s="17">
        <f t="shared" si="2721"/>
        <v>0</v>
      </c>
      <c r="BC3851" s="17">
        <f t="shared" si="2721"/>
        <v>0</v>
      </c>
      <c r="BD3851" s="17">
        <f t="shared" si="2721"/>
        <v>0</v>
      </c>
    </row>
    <row r="3852" spans="1:56" ht="16" x14ac:dyDescent="0.2">
      <c r="B3852" s="11">
        <f t="shared" si="2720"/>
        <v>143</v>
      </c>
      <c r="C3852" s="12" t="str">
        <f t="shared" si="2720"/>
        <v>SAS HSR 4</v>
      </c>
      <c r="D3852" s="13" t="s">
        <v>7</v>
      </c>
      <c r="E3852" s="18">
        <v>89.2</v>
      </c>
      <c r="F3852" s="15"/>
      <c r="G3852" s="13" t="s">
        <v>0</v>
      </c>
      <c r="H3852" s="19">
        <v>45.9</v>
      </c>
      <c r="I3852" s="13" t="s">
        <v>20</v>
      </c>
      <c r="J3852" s="19">
        <v>37.770000000000003</v>
      </c>
      <c r="L3852" s="20" t="s">
        <v>231</v>
      </c>
      <c r="M3852" s="72"/>
      <c r="N3852" s="72"/>
      <c r="O3852" s="21">
        <f>($H3857&gt;0)*($J3857&lt;O$2)*0
+($H3857&gt;0)*($J3857&gt;=O$2)*($J3857&lt;=O$3)*(($J3857-O$2+1)/O$4)
+($H3857&gt;0)*($J3857&gt;O$3)*($I3857&gt;O$3)*0
+($H3857&gt;0)*($J3857&gt;O$3)*($I3857&lt;=O$3)*($I3857&gt;=O$2)*((O$3-$I3857+1)/O$4)
+($H3857&gt;0)*($J3857&gt;O$3)*($I3857&lt;O$2)*1
+($H3857&gt;0)*($I3857&gt;O$3)*0
+($H3858&gt;0)*($J$2350&lt;O$2)*0
+($H3858&gt;0)*($J3858&gt;=O$2)*($J3858&lt;=O$3)*(($J3858-O$2+1)/O$4)
+($H3858&gt;0)*($J3858&gt;O$3)*($I3858&gt;O$3)*0
+($H3858&gt;0)*($J3858&gt;O$3)*($I3858&lt;=O$3)*($I3858&gt;=O$2)*((O$3-$I3858+1)/O$4)
+($H3858&gt;0)*($J3858&gt;O$3)*($I3858&lt;O$2)*1
+($H3858&gt;0)*($I3858&gt;O$3)*0
+($H3859&gt;0)*($J3859&lt;O$2)*0
+($H3859&gt;0)*($J3859&gt;=O$2)*($J3859&lt;=O$3)*(($J3859-O$2+1)/O$4)
+($H3859&gt;0)*($J3859&gt;O$3)*($I3859&gt;O$3)*0
+($H3859&gt;0)*($J3859&gt;O$3)*($I3859&lt;=O$3)*($I3859&gt;=O$2)*((O$3-$I3859+1)/O$4)
+($H3859&gt;0)*($J3859&gt;O$3)*($I3859&lt;O$2)*1
+($H3859&gt;0)*($I3859&gt;O$3)*0</f>
        <v>1</v>
      </c>
      <c r="P3852" s="21">
        <f t="shared" ref="P3852:BD3852" si="2722">($H3857&gt;0)*($J3857&lt;P$2)*0
+($H3857&gt;0)*($J3857&gt;=P$2)*($J3857&lt;=P$3)*(($J3857-P$2+1)/P$4)
+($H3857&gt;0)*($J3857&gt;P$3)*($I3857&gt;P$3)*0
+($H3857&gt;0)*($J3857&gt;P$3)*($I3857&lt;=P$3)*($I3857&gt;=P$2)*((P$3-$I3857+1)/P$4)
+($H3857&gt;0)*($J3857&gt;P$3)*($I3857&lt;P$2)*1
+($H3857&gt;0)*($I3857&gt;P$3)*0
+($H3858&gt;0)*($J$2350&lt;P$2)*0
+($H3858&gt;0)*($J3858&gt;=P$2)*($J3858&lt;=P$3)*(($J3858-P$2+1)/P$4)
+($H3858&gt;0)*($J3858&gt;P$3)*($I3858&gt;P$3)*0
+($H3858&gt;0)*($J3858&gt;P$3)*($I3858&lt;=P$3)*($I3858&gt;=P$2)*((P$3-$I3858+1)/P$4)
+($H3858&gt;0)*($J3858&gt;P$3)*($I3858&lt;P$2)*1
+($H3858&gt;0)*($I3858&gt;P$3)*0
+($H3859&gt;0)*($J3859&lt;P$2)*0
+($H3859&gt;0)*($J3859&gt;=P$2)*($J3859&lt;=P$3)*(($J3859-P$2+1)/P$4)
+($H3859&gt;0)*($J3859&gt;P$3)*($I3859&gt;P$3)*0
+($H3859&gt;0)*($J3859&gt;P$3)*($I3859&lt;=P$3)*($I3859&gt;=P$2)*((P$3-$I3859+1)/P$4)
+($H3859&gt;0)*($J3859&gt;P$3)*($I3859&lt;P$2)*1
+($H3859&gt;0)*($I3859&gt;P$3)*0</f>
        <v>1</v>
      </c>
      <c r="Q3852" s="21">
        <f t="shared" si="2722"/>
        <v>1</v>
      </c>
      <c r="R3852" s="21">
        <f t="shared" si="2722"/>
        <v>1</v>
      </c>
      <c r="S3852" s="21">
        <f t="shared" si="2722"/>
        <v>1</v>
      </c>
      <c r="T3852" s="21">
        <f t="shared" si="2722"/>
        <v>1</v>
      </c>
      <c r="U3852" s="21">
        <f t="shared" si="2722"/>
        <v>1</v>
      </c>
      <c r="V3852" s="21">
        <f t="shared" si="2722"/>
        <v>1</v>
      </c>
      <c r="W3852" s="21">
        <f t="shared" si="2722"/>
        <v>1</v>
      </c>
      <c r="X3852" s="21">
        <f t="shared" si="2722"/>
        <v>1</v>
      </c>
      <c r="Y3852" s="21">
        <f t="shared" si="2722"/>
        <v>0.5</v>
      </c>
      <c r="Z3852" s="21">
        <f t="shared" si="2722"/>
        <v>0</v>
      </c>
      <c r="AA3852" s="21">
        <f t="shared" si="2722"/>
        <v>0</v>
      </c>
      <c r="AB3852" s="21">
        <f t="shared" si="2722"/>
        <v>0</v>
      </c>
      <c r="AC3852" s="21">
        <f t="shared" si="2722"/>
        <v>0</v>
      </c>
      <c r="AD3852" s="21">
        <f t="shared" si="2722"/>
        <v>0</v>
      </c>
      <c r="AE3852" s="21">
        <f t="shared" si="2722"/>
        <v>0</v>
      </c>
      <c r="AF3852" s="21">
        <f t="shared" si="2722"/>
        <v>0</v>
      </c>
      <c r="AG3852" s="21">
        <f t="shared" si="2722"/>
        <v>0</v>
      </c>
      <c r="AH3852" s="21">
        <f t="shared" si="2722"/>
        <v>0</v>
      </c>
      <c r="AI3852" s="21">
        <f t="shared" si="2722"/>
        <v>0</v>
      </c>
      <c r="AJ3852" s="21">
        <f t="shared" si="2722"/>
        <v>0</v>
      </c>
      <c r="AK3852" s="21">
        <f t="shared" si="2722"/>
        <v>0</v>
      </c>
      <c r="AL3852" s="21">
        <f t="shared" si="2722"/>
        <v>0</v>
      </c>
      <c r="AM3852" s="21">
        <f t="shared" si="2722"/>
        <v>0</v>
      </c>
      <c r="AN3852" s="21">
        <f t="shared" si="2722"/>
        <v>0</v>
      </c>
      <c r="AO3852" s="21">
        <f t="shared" si="2722"/>
        <v>0</v>
      </c>
      <c r="AP3852" s="21">
        <f t="shared" si="2722"/>
        <v>0</v>
      </c>
      <c r="AQ3852" s="21">
        <f t="shared" si="2722"/>
        <v>0</v>
      </c>
      <c r="AR3852" s="21">
        <f t="shared" si="2722"/>
        <v>0</v>
      </c>
      <c r="AS3852" s="21">
        <f t="shared" si="2722"/>
        <v>0</v>
      </c>
      <c r="AT3852" s="21">
        <f t="shared" si="2722"/>
        <v>0</v>
      </c>
      <c r="AU3852" s="21">
        <f t="shared" si="2722"/>
        <v>0</v>
      </c>
      <c r="AV3852" s="21">
        <f t="shared" si="2722"/>
        <v>0</v>
      </c>
      <c r="AW3852" s="21">
        <f t="shared" si="2722"/>
        <v>0</v>
      </c>
      <c r="AX3852" s="21">
        <f t="shared" si="2722"/>
        <v>0</v>
      </c>
      <c r="AY3852" s="21">
        <f t="shared" si="2722"/>
        <v>0</v>
      </c>
      <c r="AZ3852" s="21">
        <f t="shared" si="2722"/>
        <v>0</v>
      </c>
      <c r="BA3852" s="21">
        <f t="shared" si="2722"/>
        <v>0</v>
      </c>
      <c r="BB3852" s="21">
        <f t="shared" si="2722"/>
        <v>0</v>
      </c>
      <c r="BC3852" s="21">
        <f t="shared" si="2722"/>
        <v>0</v>
      </c>
      <c r="BD3852" s="21">
        <f t="shared" si="2722"/>
        <v>0</v>
      </c>
    </row>
    <row r="3853" spans="1:56" ht="16" x14ac:dyDescent="0.2">
      <c r="B3853" s="11">
        <f t="shared" si="2720"/>
        <v>143</v>
      </c>
      <c r="C3853" s="12" t="str">
        <f t="shared" si="2720"/>
        <v>SAS HSR 4</v>
      </c>
      <c r="D3853" s="13" t="s">
        <v>21</v>
      </c>
      <c r="E3853" s="22">
        <v>0</v>
      </c>
      <c r="F3853" s="15"/>
      <c r="G3853" s="13" t="s">
        <v>22</v>
      </c>
      <c r="H3853" s="22">
        <v>0</v>
      </c>
      <c r="I3853" s="13" t="s">
        <v>23</v>
      </c>
      <c r="J3853" s="22">
        <v>0</v>
      </c>
      <c r="K3853" s="23"/>
      <c r="L3853" s="20" t="s">
        <v>232</v>
      </c>
      <c r="M3853" s="72"/>
      <c r="N3853" s="72"/>
      <c r="O3853" s="21">
        <f>($E3856&lt;=O$3)*($E3856&gt;O$2)*((O$3-$E3856+1)/O$4)
+($E3856&lt;=O$2)*((O$3-O$2+1)/O$4)
+($E3856&gt;O$3)*(0)
-($E3864&lt;=O$3)*($E3864&lt;&gt;0)*($E3864&gt;O$2)*((O$3-$E3864)/O$4)
-($E3864&lt;=O$2)*((O$3-O$2+1)/O$4)
-($E3864&gt;O$3)*(0)</f>
        <v>1</v>
      </c>
      <c r="P3853" s="21">
        <f t="shared" ref="P3853:BD3853" si="2723">($E3856&lt;=P$3)*($E3856&gt;P$2)*((P$3-$E3856+1)/P$4)
+($E3856&lt;=P$2)*((P$3-P$2+1)/P$4)
+($E3856&gt;P$3)*(0)
-($E3864&lt;=P$3)*($E3864&lt;&gt;0)*($E3864&gt;P$2)*((P$3-$E3864)/P$4)
-($E3864&lt;=P$2)*((P$3-P$2+1)/P$4)
-($E3864&gt;P$3)*(0)</f>
        <v>1</v>
      </c>
      <c r="Q3853" s="21">
        <f t="shared" si="2723"/>
        <v>1</v>
      </c>
      <c r="R3853" s="21">
        <f t="shared" si="2723"/>
        <v>1</v>
      </c>
      <c r="S3853" s="21">
        <f t="shared" si="2723"/>
        <v>1</v>
      </c>
      <c r="T3853" s="21">
        <f t="shared" si="2723"/>
        <v>1</v>
      </c>
      <c r="U3853" s="21">
        <f t="shared" si="2723"/>
        <v>1</v>
      </c>
      <c r="V3853" s="21">
        <f t="shared" si="2723"/>
        <v>1</v>
      </c>
      <c r="W3853" s="21">
        <f t="shared" si="2723"/>
        <v>1</v>
      </c>
      <c r="X3853" s="21">
        <f t="shared" si="2723"/>
        <v>1</v>
      </c>
      <c r="Y3853" s="21">
        <f t="shared" si="2723"/>
        <v>1</v>
      </c>
      <c r="Z3853" s="21">
        <f t="shared" si="2723"/>
        <v>1</v>
      </c>
      <c r="AA3853" s="21">
        <f t="shared" si="2723"/>
        <v>1</v>
      </c>
      <c r="AB3853" s="21">
        <f t="shared" si="2723"/>
        <v>1</v>
      </c>
      <c r="AC3853" s="21">
        <f t="shared" si="2723"/>
        <v>1</v>
      </c>
      <c r="AD3853" s="21">
        <f t="shared" si="2723"/>
        <v>1</v>
      </c>
      <c r="AE3853" s="21">
        <f t="shared" si="2723"/>
        <v>1</v>
      </c>
      <c r="AF3853" s="21">
        <f t="shared" si="2723"/>
        <v>1</v>
      </c>
      <c r="AG3853" s="21">
        <f t="shared" si="2723"/>
        <v>1</v>
      </c>
      <c r="AH3853" s="21">
        <f t="shared" si="2723"/>
        <v>1</v>
      </c>
      <c r="AI3853" s="21">
        <f t="shared" si="2723"/>
        <v>1</v>
      </c>
      <c r="AJ3853" s="21">
        <f t="shared" si="2723"/>
        <v>1</v>
      </c>
      <c r="AK3853" s="21">
        <f t="shared" si="2723"/>
        <v>1</v>
      </c>
      <c r="AL3853" s="21">
        <f t="shared" si="2723"/>
        <v>1</v>
      </c>
      <c r="AM3853" s="21">
        <f t="shared" si="2723"/>
        <v>1</v>
      </c>
      <c r="AN3853" s="21">
        <f t="shared" si="2723"/>
        <v>1</v>
      </c>
      <c r="AO3853" s="21">
        <f t="shared" si="2723"/>
        <v>1</v>
      </c>
      <c r="AP3853" s="21">
        <f t="shared" si="2723"/>
        <v>1</v>
      </c>
      <c r="AQ3853" s="21">
        <f t="shared" si="2723"/>
        <v>1</v>
      </c>
      <c r="AR3853" s="21">
        <f t="shared" si="2723"/>
        <v>1</v>
      </c>
      <c r="AS3853" s="21">
        <f t="shared" si="2723"/>
        <v>1</v>
      </c>
      <c r="AT3853" s="21">
        <f t="shared" si="2723"/>
        <v>1</v>
      </c>
      <c r="AU3853" s="21">
        <f t="shared" si="2723"/>
        <v>1</v>
      </c>
      <c r="AV3853" s="21">
        <f t="shared" si="2723"/>
        <v>1</v>
      </c>
      <c r="AW3853" s="21">
        <f t="shared" si="2723"/>
        <v>0.5</v>
      </c>
      <c r="AX3853" s="21">
        <f t="shared" si="2723"/>
        <v>0</v>
      </c>
      <c r="AY3853" s="21">
        <f t="shared" si="2723"/>
        <v>0</v>
      </c>
      <c r="AZ3853" s="21">
        <f t="shared" si="2723"/>
        <v>0</v>
      </c>
      <c r="BA3853" s="21">
        <f t="shared" si="2723"/>
        <v>0</v>
      </c>
      <c r="BB3853" s="21">
        <f t="shared" si="2723"/>
        <v>0</v>
      </c>
      <c r="BC3853" s="21">
        <f t="shared" si="2723"/>
        <v>0</v>
      </c>
      <c r="BD3853" s="21">
        <f t="shared" si="2723"/>
        <v>0</v>
      </c>
    </row>
    <row r="3854" spans="1:56" ht="16" x14ac:dyDescent="0.2">
      <c r="B3854" s="11">
        <f t="shared" si="2720"/>
        <v>143</v>
      </c>
      <c r="C3854" s="12" t="str">
        <f t="shared" si="2720"/>
        <v>SAS HSR 4</v>
      </c>
      <c r="D3854" s="13" t="s">
        <v>1</v>
      </c>
      <c r="E3854" s="22">
        <v>82566</v>
      </c>
      <c r="F3854" s="15"/>
      <c r="G3854" s="15"/>
      <c r="H3854" s="15"/>
      <c r="I3854" s="15"/>
      <c r="J3854" s="15"/>
      <c r="L3854" s="20" t="s">
        <v>233</v>
      </c>
      <c r="M3854" s="72"/>
      <c r="N3854" s="72"/>
      <c r="O3854" s="21">
        <f>($E3867&gt;O$3)*($E3864&lt;O$2)*((O$3-O$2+1)/O$4)
+($E3867&gt;O$3)*($E3864&gt;=O$2)*($E3864&lt;=O$3)*((O$3-$E3864)/O$4)
+($E3867&gt;O$3)*($E3864&gt;O$3)*(0)
+($E3867&lt;=O$3)*($E3867&gt;=O$2)*($E3864&lt;O$2)*(($E3867-O$2)/O$4)
+($E3867&lt;=O$3)*($E3867&gt;=O$2)*($E3864&lt;=O$3)*($E3864&gt;=O$2)*(($E3867-$E3864)/O$4)
+($E3867&lt;O$2)*(0)</f>
        <v>0</v>
      </c>
      <c r="P3854" s="21">
        <f t="shared" ref="P3854:BD3854" si="2724">($E3867&gt;P$3)*($E3864&lt;P$2)*((P$3-P$2+1)/P$4)
+($E3867&gt;P$3)*($E3864&gt;=P$2)*($E3864&lt;=P$3)*((P$3-$E3864)/P$4)
+($E3867&gt;P$3)*($E3864&gt;P$3)*(0)
+($E3867&lt;=P$3)*($E3867&gt;=P$2)*($E3864&lt;P$2)*(($E3867-P$2)/P$4)
+($E3867&lt;=P$3)*($E3867&gt;=P$2)*($E3864&lt;=P$3)*($E3864&gt;=P$2)*(($E3867-$E3864)/P$4)
+($E3867&lt;P$2)*(0)</f>
        <v>0</v>
      </c>
      <c r="Q3854" s="21">
        <f t="shared" si="2724"/>
        <v>0</v>
      </c>
      <c r="R3854" s="21">
        <f t="shared" si="2724"/>
        <v>0</v>
      </c>
      <c r="S3854" s="21">
        <f t="shared" si="2724"/>
        <v>0</v>
      </c>
      <c r="T3854" s="21">
        <f t="shared" si="2724"/>
        <v>0</v>
      </c>
      <c r="U3854" s="21">
        <f t="shared" si="2724"/>
        <v>0</v>
      </c>
      <c r="V3854" s="21">
        <f t="shared" si="2724"/>
        <v>0</v>
      </c>
      <c r="W3854" s="21">
        <f t="shared" si="2724"/>
        <v>0</v>
      </c>
      <c r="X3854" s="21">
        <f t="shared" si="2724"/>
        <v>0</v>
      </c>
      <c r="Y3854" s="21">
        <f t="shared" si="2724"/>
        <v>0</v>
      </c>
      <c r="Z3854" s="21">
        <f t="shared" si="2724"/>
        <v>0</v>
      </c>
      <c r="AA3854" s="21">
        <f t="shared" si="2724"/>
        <v>0</v>
      </c>
      <c r="AB3854" s="21">
        <f t="shared" si="2724"/>
        <v>0</v>
      </c>
      <c r="AC3854" s="21">
        <f t="shared" si="2724"/>
        <v>0</v>
      </c>
      <c r="AD3854" s="21">
        <f t="shared" si="2724"/>
        <v>0</v>
      </c>
      <c r="AE3854" s="21">
        <f t="shared" si="2724"/>
        <v>0</v>
      </c>
      <c r="AF3854" s="21">
        <f t="shared" si="2724"/>
        <v>0</v>
      </c>
      <c r="AG3854" s="21">
        <f t="shared" si="2724"/>
        <v>0</v>
      </c>
      <c r="AH3854" s="21">
        <f t="shared" si="2724"/>
        <v>0</v>
      </c>
      <c r="AI3854" s="21">
        <f t="shared" si="2724"/>
        <v>0</v>
      </c>
      <c r="AJ3854" s="21">
        <f t="shared" si="2724"/>
        <v>0</v>
      </c>
      <c r="AK3854" s="21">
        <f t="shared" si="2724"/>
        <v>0</v>
      </c>
      <c r="AL3854" s="21">
        <f t="shared" si="2724"/>
        <v>0</v>
      </c>
      <c r="AM3854" s="21">
        <f t="shared" si="2724"/>
        <v>0</v>
      </c>
      <c r="AN3854" s="21">
        <f t="shared" si="2724"/>
        <v>0</v>
      </c>
      <c r="AO3854" s="21">
        <f t="shared" si="2724"/>
        <v>0</v>
      </c>
      <c r="AP3854" s="21">
        <f t="shared" si="2724"/>
        <v>0</v>
      </c>
      <c r="AQ3854" s="21">
        <f t="shared" si="2724"/>
        <v>0</v>
      </c>
      <c r="AR3854" s="21">
        <f t="shared" si="2724"/>
        <v>0</v>
      </c>
      <c r="AS3854" s="21">
        <f t="shared" si="2724"/>
        <v>0</v>
      </c>
      <c r="AT3854" s="21">
        <f t="shared" si="2724"/>
        <v>0</v>
      </c>
      <c r="AU3854" s="21">
        <f t="shared" si="2724"/>
        <v>0</v>
      </c>
      <c r="AV3854" s="21">
        <f t="shared" si="2724"/>
        <v>0</v>
      </c>
      <c r="AW3854" s="21">
        <f t="shared" si="2724"/>
        <v>0</v>
      </c>
      <c r="AX3854" s="21">
        <f t="shared" si="2724"/>
        <v>0</v>
      </c>
      <c r="AY3854" s="21">
        <f t="shared" si="2724"/>
        <v>0</v>
      </c>
      <c r="AZ3854" s="21">
        <f t="shared" si="2724"/>
        <v>0</v>
      </c>
      <c r="BA3854" s="21">
        <f t="shared" si="2724"/>
        <v>0</v>
      </c>
      <c r="BB3854" s="21">
        <f t="shared" si="2724"/>
        <v>0</v>
      </c>
      <c r="BC3854" s="21">
        <f t="shared" si="2724"/>
        <v>0</v>
      </c>
      <c r="BD3854" s="21">
        <f t="shared" si="2724"/>
        <v>0</v>
      </c>
    </row>
    <row r="3855" spans="1:56" ht="16" x14ac:dyDescent="0.2">
      <c r="B3855" s="11">
        <f t="shared" si="2720"/>
        <v>143</v>
      </c>
      <c r="C3855" s="12" t="str">
        <f t="shared" si="2720"/>
        <v>SAS HSR 4</v>
      </c>
      <c r="K3855" s="24"/>
      <c r="L3855" s="20" t="s">
        <v>234</v>
      </c>
      <c r="M3855" s="72"/>
      <c r="N3855" s="72"/>
      <c r="O3855" s="21">
        <f>($E3870&gt;0)*($E3867&lt;O$2)*(EDATE($E3867,$E3870)&gt;O$3)*((O$3-O$2+1)/O$4)
+($E3870&gt;0)*($E3867&lt;O$2)*(EDATE($E3867,$E3870)&gt;=O$2)*(EDATE($E3867,$E3870)&lt;=O$3)*((EDATE($E3867,$E3870)-O$2)/O$4)
+($E3870&gt;0)*($E3867&lt;O$2)*(EDATE($E3867,$E3870)&lt;O$2)*(0)
+($E3870&gt;0)*($E3867&gt;=O$2)*($E3867&lt;=O$3)*(EDATE($E3867,$E3870)&gt;=O$2)*(EDATE($E3867,$E3870)&lt;=O$3)*((EDATE($E3867,$E3870)-$E3867+1)/O$4)
+($E3870&gt;0)*($E3867&gt;=O$2)*($E3867&lt;=O$3)*(EDATE($E3867,$E3870)&gt;O$3)*((O$3-$E3867+1)/O$4)
+($E3870&gt;0)*($E3867&gt;O$3)*(0)</f>
        <v>0</v>
      </c>
      <c r="P3855" s="21">
        <f t="shared" ref="P3855:BD3855" si="2725">($E3870&gt;0)*($E3867&lt;P$2)*(EDATE($E3867,$E3870)&gt;P$3)*((P$3-P$2+1)/P$4)
+($E3870&gt;0)*($E3867&lt;P$2)*(EDATE($E3867,$E3870)&gt;=P$2)*(EDATE($E3867,$E3870)&lt;=P$3)*((EDATE($E3867,$E3870)-P$2)/P$4)
+($E3870&gt;0)*($E3867&lt;P$2)*(EDATE($E3867,$E3870)&lt;P$2)*(0)
+($E3870&gt;0)*($E3867&gt;=P$2)*($E3867&lt;=P$3)*(EDATE($E3867,$E3870)&gt;=P$2)*(EDATE($E3867,$E3870)&lt;=P$3)*((EDATE($E3867,$E3870)-$E3867+1)/P$4)
+($E3870&gt;0)*($E3867&gt;=P$2)*($E3867&lt;=P$3)*(EDATE($E3867,$E3870)&gt;P$3)*((P$3-$E3867+1)/P$4)
+($E3870&gt;0)*($E3867&gt;P$3)*(0)</f>
        <v>0</v>
      </c>
      <c r="Q3855" s="21">
        <f t="shared" si="2725"/>
        <v>0</v>
      </c>
      <c r="R3855" s="21">
        <f t="shared" si="2725"/>
        <v>0</v>
      </c>
      <c r="S3855" s="21">
        <f t="shared" si="2725"/>
        <v>0</v>
      </c>
      <c r="T3855" s="21">
        <f t="shared" si="2725"/>
        <v>0</v>
      </c>
      <c r="U3855" s="21">
        <f t="shared" si="2725"/>
        <v>0</v>
      </c>
      <c r="V3855" s="21">
        <f t="shared" si="2725"/>
        <v>0</v>
      </c>
      <c r="W3855" s="21">
        <f t="shared" si="2725"/>
        <v>0</v>
      </c>
      <c r="X3855" s="21">
        <f t="shared" si="2725"/>
        <v>0</v>
      </c>
      <c r="Y3855" s="21">
        <f t="shared" si="2725"/>
        <v>0</v>
      </c>
      <c r="Z3855" s="21">
        <f t="shared" si="2725"/>
        <v>0</v>
      </c>
      <c r="AA3855" s="21">
        <f t="shared" si="2725"/>
        <v>0</v>
      </c>
      <c r="AB3855" s="21">
        <f t="shared" si="2725"/>
        <v>0</v>
      </c>
      <c r="AC3855" s="21">
        <f t="shared" si="2725"/>
        <v>0</v>
      </c>
      <c r="AD3855" s="21">
        <f t="shared" si="2725"/>
        <v>0</v>
      </c>
      <c r="AE3855" s="21">
        <f t="shared" si="2725"/>
        <v>0</v>
      </c>
      <c r="AF3855" s="21">
        <f t="shared" si="2725"/>
        <v>0</v>
      </c>
      <c r="AG3855" s="21">
        <f t="shared" si="2725"/>
        <v>0</v>
      </c>
      <c r="AH3855" s="21">
        <f t="shared" si="2725"/>
        <v>0</v>
      </c>
      <c r="AI3855" s="21">
        <f t="shared" si="2725"/>
        <v>0</v>
      </c>
      <c r="AJ3855" s="21">
        <f t="shared" si="2725"/>
        <v>0</v>
      </c>
      <c r="AK3855" s="21">
        <f t="shared" si="2725"/>
        <v>0</v>
      </c>
      <c r="AL3855" s="21">
        <f t="shared" si="2725"/>
        <v>0</v>
      </c>
      <c r="AM3855" s="21">
        <f t="shared" si="2725"/>
        <v>0</v>
      </c>
      <c r="AN3855" s="21">
        <f t="shared" si="2725"/>
        <v>0</v>
      </c>
      <c r="AO3855" s="21">
        <f t="shared" si="2725"/>
        <v>0</v>
      </c>
      <c r="AP3855" s="21">
        <f t="shared" si="2725"/>
        <v>0</v>
      </c>
      <c r="AQ3855" s="21">
        <f t="shared" si="2725"/>
        <v>0</v>
      </c>
      <c r="AR3855" s="21">
        <f t="shared" si="2725"/>
        <v>0</v>
      </c>
      <c r="AS3855" s="21">
        <f t="shared" si="2725"/>
        <v>0</v>
      </c>
      <c r="AT3855" s="21">
        <f t="shared" si="2725"/>
        <v>0</v>
      </c>
      <c r="AU3855" s="21">
        <f t="shared" si="2725"/>
        <v>0</v>
      </c>
      <c r="AV3855" s="21">
        <f t="shared" si="2725"/>
        <v>0</v>
      </c>
      <c r="AW3855" s="21">
        <f t="shared" si="2725"/>
        <v>0</v>
      </c>
      <c r="AX3855" s="21">
        <f t="shared" si="2725"/>
        <v>0</v>
      </c>
      <c r="AY3855" s="21">
        <f t="shared" si="2725"/>
        <v>0</v>
      </c>
      <c r="AZ3855" s="21">
        <f t="shared" si="2725"/>
        <v>0</v>
      </c>
      <c r="BA3855" s="21">
        <f t="shared" si="2725"/>
        <v>0</v>
      </c>
      <c r="BB3855" s="21">
        <f t="shared" si="2725"/>
        <v>0</v>
      </c>
      <c r="BC3855" s="21">
        <f t="shared" si="2725"/>
        <v>0</v>
      </c>
      <c r="BD3855" s="21">
        <f t="shared" si="2725"/>
        <v>0</v>
      </c>
    </row>
    <row r="3856" spans="1:56" ht="16" x14ac:dyDescent="0.2">
      <c r="B3856" s="11">
        <f t="shared" si="2720"/>
        <v>143</v>
      </c>
      <c r="C3856" s="12" t="str">
        <f t="shared" si="2720"/>
        <v>SAS HSR 4</v>
      </c>
      <c r="D3856" s="25" t="s">
        <v>235</v>
      </c>
      <c r="E3856" s="26">
        <v>44607</v>
      </c>
      <c r="F3856" s="15"/>
      <c r="G3856" s="25" t="s">
        <v>236</v>
      </c>
      <c r="H3856" s="25" t="s">
        <v>237</v>
      </c>
      <c r="I3856" s="25" t="s">
        <v>238</v>
      </c>
      <c r="J3856" s="25" t="s">
        <v>239</v>
      </c>
      <c r="K3856" s="24"/>
      <c r="L3856" s="27" t="s">
        <v>240</v>
      </c>
      <c r="M3856" s="83"/>
      <c r="N3856" s="83"/>
      <c r="O3856" s="28">
        <f>($H3868&gt;0)*($J3868&lt;O$2)*0
+($H3868&gt;0)*($J3868&gt;=O$2)*($J3868&lt;=O$3)*(($J3868-O$2+1)/O$4)
+($H3868&gt;0)*($J3868&gt;O$3)*($I3868&gt;O$3)*0
+($H3868&gt;0)*($J3868&gt;O$3)*($I3868&lt;=O$3)*($I3868&gt;=O$2)*((O$3-$I3868+1)/O$4)
+($H3868&gt;0)*($J3868&gt;O$3)*($I3868&lt;O$2)*1
+($H3868&gt;0)*($I3868&gt;O$3)*0
+($H3869&gt;0)*($J3869&lt;O$2)*0
+($H3869&gt;0)*($J3869&gt;=O$2)*($J3869&lt;=O$3)*(($J3869-O$2+1)/O$4)
+($H3869&gt;0)*($J3869&gt;O$3)*($I3869&gt;O$3)*0
+($H3869&gt;0)*($J3869&gt;O$3)*($I3869&lt;=O$3)*($I3869&gt;=O$2)*((O$3-$I3869+1)/O$4)
+($H3869&gt;0)*($J3869&gt;O$3)*($I3869&lt;O$2)*1
+($H3869&gt;0)*($I3869&gt;O$3)*0
+($H3870&gt;0)*($J3870&lt;O$2)*0
+($H3870&gt;0)*($J3870&gt;=O$2)*($J3870&lt;=O$3)*(($J3870-O$2+1)/O$4)
+($H3870&gt;0)*($J3870&gt;O$3)*($I3870&gt;O$3)*0
+($H3870&gt;0)*($J3870&gt;O$3)*($I3870&lt;=O$3)*($I3870&gt;=O$2)*((O$3-$I3870+1)/O$4)
+($H3870&gt;0)*($J3870&gt;O$3)*($I3870&lt;O$2)*1
+($H3870&gt;0)*($I3870&gt;O$3)*0</f>
        <v>0</v>
      </c>
      <c r="P3856" s="28">
        <f t="shared" ref="P3856:BD3856" si="2726">($H3868&gt;0)*($J3868&lt;P$2)*0
+($H3868&gt;0)*($J3868&gt;=P$2)*($J3868&lt;=P$3)*(($J3868-P$2+1)/P$4)
+($H3868&gt;0)*($J3868&gt;P$3)*($I3868&gt;P$3)*0
+($H3868&gt;0)*($J3868&gt;P$3)*($I3868&lt;=P$3)*($I3868&gt;=P$2)*((P$3-$I3868+1)/P$4)
+($H3868&gt;0)*($J3868&gt;P$3)*($I3868&lt;P$2)*1
+($H3868&gt;0)*($I3868&gt;P$3)*0
+($H3869&gt;0)*($J3869&lt;P$2)*0
+($H3869&gt;0)*($J3869&gt;=P$2)*($J3869&lt;=P$3)*(($J3869-P$2+1)/P$4)
+($H3869&gt;0)*($J3869&gt;P$3)*($I3869&gt;P$3)*0
+($H3869&gt;0)*($J3869&gt;P$3)*($I3869&lt;=P$3)*($I3869&gt;=P$2)*((P$3-$I3869+1)/P$4)
+($H3869&gt;0)*($J3869&gt;P$3)*($I3869&lt;P$2)*1
+($H3869&gt;0)*($I3869&gt;P$3)*0
+($H3870&gt;0)*($J3870&lt;P$2)*0
+($H3870&gt;0)*($J3870&gt;=P$2)*($J3870&lt;=P$3)*(($J3870-P$2+1)/P$4)
+($H3870&gt;0)*($J3870&gt;P$3)*($I3870&gt;P$3)*0
+($H3870&gt;0)*($J3870&gt;P$3)*($I3870&lt;=P$3)*($I3870&gt;=P$2)*((P$3-$I3870+1)/P$4)
+($H3870&gt;0)*($J3870&gt;P$3)*($I3870&lt;P$2)*1
+($H3870&gt;0)*($I3870&gt;P$3)*0</f>
        <v>0</v>
      </c>
      <c r="Q3856" s="28">
        <f t="shared" si="2726"/>
        <v>0</v>
      </c>
      <c r="R3856" s="28">
        <f t="shared" si="2726"/>
        <v>0</v>
      </c>
      <c r="S3856" s="28">
        <f t="shared" si="2726"/>
        <v>0</v>
      </c>
      <c r="T3856" s="28">
        <f t="shared" si="2726"/>
        <v>0</v>
      </c>
      <c r="U3856" s="28">
        <f t="shared" si="2726"/>
        <v>0</v>
      </c>
      <c r="V3856" s="28">
        <f t="shared" si="2726"/>
        <v>0</v>
      </c>
      <c r="W3856" s="28">
        <f t="shared" si="2726"/>
        <v>0</v>
      </c>
      <c r="X3856" s="28">
        <f t="shared" si="2726"/>
        <v>0</v>
      </c>
      <c r="Y3856" s="28">
        <f t="shared" si="2726"/>
        <v>0</v>
      </c>
      <c r="Z3856" s="28">
        <f t="shared" si="2726"/>
        <v>0</v>
      </c>
      <c r="AA3856" s="28">
        <f t="shared" si="2726"/>
        <v>0</v>
      </c>
      <c r="AB3856" s="28">
        <f t="shared" si="2726"/>
        <v>0</v>
      </c>
      <c r="AC3856" s="28">
        <f t="shared" si="2726"/>
        <v>0</v>
      </c>
      <c r="AD3856" s="28">
        <f t="shared" si="2726"/>
        <v>0</v>
      </c>
      <c r="AE3856" s="28">
        <f t="shared" si="2726"/>
        <v>0</v>
      </c>
      <c r="AF3856" s="28">
        <f t="shared" si="2726"/>
        <v>0</v>
      </c>
      <c r="AG3856" s="28">
        <f t="shared" si="2726"/>
        <v>0</v>
      </c>
      <c r="AH3856" s="28">
        <f t="shared" si="2726"/>
        <v>0</v>
      </c>
      <c r="AI3856" s="28">
        <f t="shared" si="2726"/>
        <v>0</v>
      </c>
      <c r="AJ3856" s="28">
        <f t="shared" si="2726"/>
        <v>0</v>
      </c>
      <c r="AK3856" s="28">
        <f t="shared" si="2726"/>
        <v>0</v>
      </c>
      <c r="AL3856" s="28">
        <f t="shared" si="2726"/>
        <v>0</v>
      </c>
      <c r="AM3856" s="28">
        <f t="shared" si="2726"/>
        <v>0</v>
      </c>
      <c r="AN3856" s="28">
        <f t="shared" si="2726"/>
        <v>0</v>
      </c>
      <c r="AO3856" s="28">
        <f t="shared" si="2726"/>
        <v>0</v>
      </c>
      <c r="AP3856" s="28">
        <f t="shared" si="2726"/>
        <v>0</v>
      </c>
      <c r="AQ3856" s="28">
        <f t="shared" si="2726"/>
        <v>0</v>
      </c>
      <c r="AR3856" s="28">
        <f t="shared" si="2726"/>
        <v>0</v>
      </c>
      <c r="AS3856" s="28">
        <f t="shared" si="2726"/>
        <v>0</v>
      </c>
      <c r="AT3856" s="28">
        <f t="shared" si="2726"/>
        <v>0</v>
      </c>
      <c r="AU3856" s="28">
        <f t="shared" si="2726"/>
        <v>0</v>
      </c>
      <c r="AV3856" s="28">
        <f t="shared" si="2726"/>
        <v>0</v>
      </c>
      <c r="AW3856" s="28">
        <f t="shared" si="2726"/>
        <v>0</v>
      </c>
      <c r="AX3856" s="28">
        <f t="shared" si="2726"/>
        <v>0</v>
      </c>
      <c r="AY3856" s="28">
        <f t="shared" si="2726"/>
        <v>0</v>
      </c>
      <c r="AZ3856" s="28">
        <f t="shared" si="2726"/>
        <v>0</v>
      </c>
      <c r="BA3856" s="28">
        <f t="shared" si="2726"/>
        <v>0</v>
      </c>
      <c r="BB3856" s="28">
        <f t="shared" si="2726"/>
        <v>0</v>
      </c>
      <c r="BC3856" s="28">
        <f t="shared" si="2726"/>
        <v>0</v>
      </c>
      <c r="BD3856" s="28">
        <f t="shared" si="2726"/>
        <v>0</v>
      </c>
    </row>
    <row r="3857" spans="1:56" ht="16" x14ac:dyDescent="0.2">
      <c r="B3857" s="11">
        <f t="shared" si="2720"/>
        <v>143</v>
      </c>
      <c r="C3857" s="12" t="str">
        <f t="shared" si="2720"/>
        <v>SAS HSR 4</v>
      </c>
      <c r="D3857" s="25" t="s">
        <v>241</v>
      </c>
      <c r="E3857" s="29">
        <v>45000</v>
      </c>
      <c r="F3857" s="15"/>
      <c r="G3857" s="30" t="s">
        <v>10</v>
      </c>
      <c r="H3857" s="31">
        <v>30000</v>
      </c>
      <c r="I3857" s="32">
        <v>44607</v>
      </c>
      <c r="J3857" s="32">
        <v>44971</v>
      </c>
      <c r="K3857" s="24"/>
      <c r="L3857" s="33" t="s">
        <v>242</v>
      </c>
      <c r="M3857" s="73"/>
      <c r="N3857" s="73"/>
      <c r="O3857" s="34">
        <f>($E3867&lt;=O$3)*($E3867&gt;O$2)*((O$3-$E3867+1)/O$4)
+($E3867&lt;=O$2)*((O$3-O$2+1)/O$4)
+($E3867&gt;O$3)*(0)</f>
        <v>0</v>
      </c>
      <c r="P3857" s="34">
        <f t="shared" ref="P3857:BD3857" si="2727">($E3867&lt;=P$3)*($E3867&gt;P$2)*((P$3-$E3867+1)/P$4)
+($E3867&lt;=P$2)*((P$3-P$2+1)/P$4)
+($E3867&gt;P$3)*(0)</f>
        <v>0</v>
      </c>
      <c r="Q3857" s="34">
        <f t="shared" si="2727"/>
        <v>0</v>
      </c>
      <c r="R3857" s="34">
        <f t="shared" si="2727"/>
        <v>0</v>
      </c>
      <c r="S3857" s="34">
        <f t="shared" si="2727"/>
        <v>0</v>
      </c>
      <c r="T3857" s="34">
        <f t="shared" si="2727"/>
        <v>0</v>
      </c>
      <c r="U3857" s="34">
        <f t="shared" si="2727"/>
        <v>0</v>
      </c>
      <c r="V3857" s="34">
        <f t="shared" si="2727"/>
        <v>0</v>
      </c>
      <c r="W3857" s="34">
        <f t="shared" si="2727"/>
        <v>0</v>
      </c>
      <c r="X3857" s="34">
        <f t="shared" si="2727"/>
        <v>0</v>
      </c>
      <c r="Y3857" s="34">
        <f t="shared" si="2727"/>
        <v>0</v>
      </c>
      <c r="Z3857" s="34">
        <f t="shared" si="2727"/>
        <v>0</v>
      </c>
      <c r="AA3857" s="34">
        <f t="shared" si="2727"/>
        <v>0</v>
      </c>
      <c r="AB3857" s="34">
        <f t="shared" si="2727"/>
        <v>0</v>
      </c>
      <c r="AC3857" s="34">
        <f t="shared" si="2727"/>
        <v>0</v>
      </c>
      <c r="AD3857" s="34">
        <f t="shared" si="2727"/>
        <v>0</v>
      </c>
      <c r="AE3857" s="34">
        <f t="shared" si="2727"/>
        <v>0</v>
      </c>
      <c r="AF3857" s="34">
        <f t="shared" si="2727"/>
        <v>0</v>
      </c>
      <c r="AG3857" s="34">
        <f t="shared" si="2727"/>
        <v>0</v>
      </c>
      <c r="AH3857" s="34">
        <f t="shared" si="2727"/>
        <v>0</v>
      </c>
      <c r="AI3857" s="34">
        <f t="shared" si="2727"/>
        <v>0</v>
      </c>
      <c r="AJ3857" s="34">
        <f t="shared" si="2727"/>
        <v>0</v>
      </c>
      <c r="AK3857" s="34">
        <f t="shared" si="2727"/>
        <v>0</v>
      </c>
      <c r="AL3857" s="34">
        <f t="shared" si="2727"/>
        <v>0</v>
      </c>
      <c r="AM3857" s="34">
        <f t="shared" si="2727"/>
        <v>0</v>
      </c>
      <c r="AN3857" s="34">
        <f t="shared" si="2727"/>
        <v>0</v>
      </c>
      <c r="AO3857" s="34">
        <f t="shared" si="2727"/>
        <v>0</v>
      </c>
      <c r="AP3857" s="34">
        <f t="shared" si="2727"/>
        <v>0</v>
      </c>
      <c r="AQ3857" s="34">
        <f t="shared" si="2727"/>
        <v>0</v>
      </c>
      <c r="AR3857" s="34">
        <f t="shared" si="2727"/>
        <v>0</v>
      </c>
      <c r="AS3857" s="34">
        <f t="shared" si="2727"/>
        <v>0</v>
      </c>
      <c r="AT3857" s="34">
        <f t="shared" si="2727"/>
        <v>0</v>
      </c>
      <c r="AU3857" s="34">
        <f t="shared" si="2727"/>
        <v>0</v>
      </c>
      <c r="AV3857" s="34">
        <f t="shared" si="2727"/>
        <v>0</v>
      </c>
      <c r="AW3857" s="34">
        <f t="shared" si="2727"/>
        <v>0.51111111111111107</v>
      </c>
      <c r="AX3857" s="34">
        <f t="shared" si="2727"/>
        <v>1</v>
      </c>
      <c r="AY3857" s="34">
        <f t="shared" si="2727"/>
        <v>1</v>
      </c>
      <c r="AZ3857" s="34">
        <f t="shared" si="2727"/>
        <v>1</v>
      </c>
      <c r="BA3857" s="34">
        <f t="shared" si="2727"/>
        <v>1</v>
      </c>
      <c r="BB3857" s="34">
        <f t="shared" si="2727"/>
        <v>1</v>
      </c>
      <c r="BC3857" s="34">
        <f t="shared" si="2727"/>
        <v>1</v>
      </c>
      <c r="BD3857" s="34">
        <f t="shared" si="2727"/>
        <v>1</v>
      </c>
    </row>
    <row r="3858" spans="1:56" ht="16" x14ac:dyDescent="0.2">
      <c r="A3858" s="35"/>
      <c r="B3858" s="11">
        <f t="shared" si="2720"/>
        <v>143</v>
      </c>
      <c r="C3858" s="12" t="str">
        <f t="shared" si="2720"/>
        <v>SAS HSR 4</v>
      </c>
      <c r="D3858" s="25" t="s">
        <v>243</v>
      </c>
      <c r="E3858" s="29">
        <v>45000</v>
      </c>
      <c r="F3858" s="15"/>
      <c r="G3858" s="30" t="s">
        <v>11</v>
      </c>
      <c r="H3858" s="31">
        <v>35000</v>
      </c>
      <c r="I3858" s="32">
        <v>44972</v>
      </c>
      <c r="J3858" s="32">
        <v>45336</v>
      </c>
      <c r="K3858" s="35"/>
      <c r="M3858" s="84">
        <v>44607</v>
      </c>
      <c r="O3858" s="15"/>
      <c r="P3858" s="15"/>
      <c r="Q3858" s="15"/>
      <c r="R3858" s="15"/>
      <c r="S3858" s="15"/>
      <c r="T3858" s="15"/>
      <c r="U3858" s="15"/>
      <c r="V3858" s="15"/>
      <c r="W3858" s="15"/>
      <c r="X3858" s="15"/>
      <c r="Y3858" s="15"/>
      <c r="Z3858" s="15"/>
      <c r="AA3858" s="15"/>
      <c r="AB3858" s="15"/>
      <c r="AC3858" s="15"/>
      <c r="AD3858" s="15"/>
      <c r="AE3858" s="15"/>
      <c r="AF3858" s="15"/>
      <c r="AG3858" s="15"/>
      <c r="AH3858" s="15"/>
      <c r="AI3858" s="15"/>
      <c r="AJ3858" s="15"/>
      <c r="AK3858" s="15"/>
      <c r="AL3858" s="15"/>
      <c r="AM3858" s="15"/>
      <c r="AN3858" s="15"/>
      <c r="AO3858" s="15"/>
      <c r="AP3858" s="15"/>
      <c r="AQ3858" s="15"/>
      <c r="AR3858" s="15"/>
      <c r="AS3858" s="15"/>
      <c r="AT3858" s="15"/>
      <c r="AU3858" s="15"/>
      <c r="AV3858" s="15"/>
      <c r="AW3858" s="15"/>
      <c r="AX3858" s="15"/>
      <c r="AY3858" s="15"/>
      <c r="AZ3858" s="15"/>
      <c r="BA3858" s="15"/>
      <c r="BB3858" s="15"/>
      <c r="BC3858" s="15"/>
      <c r="BD3858" s="15"/>
    </row>
    <row r="3859" spans="1:56" ht="16" x14ac:dyDescent="0.2">
      <c r="B3859" s="11">
        <f t="shared" si="2720"/>
        <v>143</v>
      </c>
      <c r="C3859" s="12" t="str">
        <f t="shared" si="2720"/>
        <v>SAS HSR 4</v>
      </c>
      <c r="D3859" s="25" t="s">
        <v>244</v>
      </c>
      <c r="E3859" s="29">
        <v>30000</v>
      </c>
      <c r="F3859" s="15"/>
      <c r="G3859" s="36" t="s">
        <v>12</v>
      </c>
      <c r="H3859" s="31">
        <v>40000</v>
      </c>
      <c r="I3859" s="32">
        <v>45337</v>
      </c>
      <c r="J3859" s="32">
        <v>45702</v>
      </c>
      <c r="K3859" s="24"/>
      <c r="L3859" s="37" t="s">
        <v>245</v>
      </c>
      <c r="M3859" s="74">
        <v>1</v>
      </c>
      <c r="N3859" s="74">
        <v>1</v>
      </c>
      <c r="O3859" s="38">
        <v>1</v>
      </c>
      <c r="P3859" s="38">
        <v>1</v>
      </c>
      <c r="Q3859" s="38">
        <v>1.0049999999999999</v>
      </c>
      <c r="R3859" s="38">
        <v>1.01</v>
      </c>
      <c r="S3859" s="38">
        <v>1.01</v>
      </c>
      <c r="T3859" s="38">
        <v>1.01</v>
      </c>
      <c r="U3859" s="38">
        <v>1.0151054945054945</v>
      </c>
      <c r="V3859" s="38">
        <v>1.0201</v>
      </c>
      <c r="W3859" s="38">
        <v>1.0201</v>
      </c>
      <c r="X3859" s="38">
        <v>1.0201</v>
      </c>
      <c r="Y3859" s="38">
        <v>1.0252005</v>
      </c>
      <c r="Z3859" s="38">
        <v>1.0303009999999999</v>
      </c>
      <c r="AA3859" s="38">
        <v>1.0303009999999999</v>
      </c>
      <c r="AB3859" s="38">
        <v>1.0303009999999999</v>
      </c>
      <c r="AC3859" s="38">
        <v>1.0354525049999999</v>
      </c>
      <c r="AD3859" s="38">
        <v>1.04060401</v>
      </c>
      <c r="AE3859" s="38">
        <v>1.04060401</v>
      </c>
      <c r="AF3859" s="38">
        <v>1.04060401</v>
      </c>
      <c r="AG3859" s="38">
        <v>1.04580703005</v>
      </c>
      <c r="AH3859" s="38">
        <v>1.0510100500999999</v>
      </c>
      <c r="AI3859" s="38">
        <v>1.0510100500999999</v>
      </c>
      <c r="AJ3859" s="38">
        <v>1.0510100500999999</v>
      </c>
      <c r="AK3859" s="38">
        <v>1.0563228481554505</v>
      </c>
      <c r="AL3859" s="38">
        <v>1.0615201506009999</v>
      </c>
      <c r="AM3859" s="38">
        <v>1.0615201506009999</v>
      </c>
      <c r="AN3859" s="38">
        <v>1.0615201506009999</v>
      </c>
      <c r="AO3859" s="38">
        <v>1.0668277513540048</v>
      </c>
      <c r="AP3859" s="38">
        <v>1.0721353521070098</v>
      </c>
      <c r="AQ3859" s="38">
        <v>1.0721353521070098</v>
      </c>
      <c r="AR3859" s="38">
        <v>1.0721353521070098</v>
      </c>
      <c r="AS3859" s="38">
        <v>1.0774960288675448</v>
      </c>
      <c r="AT3859" s="38">
        <v>1.08285670562808</v>
      </c>
      <c r="AU3859" s="38">
        <v>1.08285670562808</v>
      </c>
      <c r="AV3859" s="38">
        <v>1.08285670562808</v>
      </c>
      <c r="AW3859" s="38">
        <v>1.0882709891562203</v>
      </c>
      <c r="AX3859" s="38">
        <v>1.0936852726843609</v>
      </c>
      <c r="AY3859" s="38">
        <v>1.0936852726843609</v>
      </c>
      <c r="AZ3859" s="38">
        <v>1.0936852726843609</v>
      </c>
      <c r="BA3859" s="38">
        <v>1.099213791645183</v>
      </c>
      <c r="BB3859" s="38">
        <v>1.1046221254112045</v>
      </c>
      <c r="BC3859" s="38">
        <v>1.1046221254112045</v>
      </c>
      <c r="BD3859" s="38">
        <v>1.1046221254112045</v>
      </c>
    </row>
    <row r="3860" spans="1:56" ht="16" x14ac:dyDescent="0.2">
      <c r="B3860" s="11">
        <f t="shared" si="2720"/>
        <v>143</v>
      </c>
      <c r="C3860" s="12" t="str">
        <f t="shared" si="2720"/>
        <v>SAS HSR 4</v>
      </c>
      <c r="D3860" s="25" t="s">
        <v>25</v>
      </c>
      <c r="E3860" s="39" t="s">
        <v>30</v>
      </c>
      <c r="F3860" s="15"/>
      <c r="K3860" s="24"/>
      <c r="L3860" s="16" t="s">
        <v>246</v>
      </c>
      <c r="M3860" s="70"/>
      <c r="N3860" s="70"/>
      <c r="O3860" s="40">
        <f>O3853*$E3857/4+O3857*$E3868/4</f>
        <v>11250</v>
      </c>
      <c r="P3860" s="40">
        <f t="shared" ref="P3860:BD3860" si="2728">P3853*$E3857/4+P3857*$E3868/4</f>
        <v>11250</v>
      </c>
      <c r="Q3860" s="40">
        <f t="shared" si="2728"/>
        <v>11250</v>
      </c>
      <c r="R3860" s="40">
        <f t="shared" si="2728"/>
        <v>11250</v>
      </c>
      <c r="S3860" s="40">
        <f t="shared" si="2728"/>
        <v>11250</v>
      </c>
      <c r="T3860" s="40">
        <f t="shared" si="2728"/>
        <v>11250</v>
      </c>
      <c r="U3860" s="40">
        <f t="shared" si="2728"/>
        <v>11250</v>
      </c>
      <c r="V3860" s="40">
        <f t="shared" si="2728"/>
        <v>11250</v>
      </c>
      <c r="W3860" s="40">
        <f t="shared" si="2728"/>
        <v>11250</v>
      </c>
      <c r="X3860" s="40">
        <f t="shared" si="2728"/>
        <v>11250</v>
      </c>
      <c r="Y3860" s="40">
        <f t="shared" si="2728"/>
        <v>11250</v>
      </c>
      <c r="Z3860" s="40">
        <f t="shared" si="2728"/>
        <v>11250</v>
      </c>
      <c r="AA3860" s="40">
        <f t="shared" si="2728"/>
        <v>11250</v>
      </c>
      <c r="AB3860" s="40">
        <f t="shared" si="2728"/>
        <v>11250</v>
      </c>
      <c r="AC3860" s="40">
        <f t="shared" si="2728"/>
        <v>11250</v>
      </c>
      <c r="AD3860" s="40">
        <f t="shared" si="2728"/>
        <v>11250</v>
      </c>
      <c r="AE3860" s="40">
        <f t="shared" si="2728"/>
        <v>11250</v>
      </c>
      <c r="AF3860" s="40">
        <f t="shared" si="2728"/>
        <v>11250</v>
      </c>
      <c r="AG3860" s="40">
        <f t="shared" si="2728"/>
        <v>11250</v>
      </c>
      <c r="AH3860" s="40">
        <f t="shared" si="2728"/>
        <v>11250</v>
      </c>
      <c r="AI3860" s="40">
        <f t="shared" si="2728"/>
        <v>11250</v>
      </c>
      <c r="AJ3860" s="40">
        <f t="shared" si="2728"/>
        <v>11250</v>
      </c>
      <c r="AK3860" s="40">
        <f t="shared" si="2728"/>
        <v>11250</v>
      </c>
      <c r="AL3860" s="40">
        <f t="shared" si="2728"/>
        <v>11250</v>
      </c>
      <c r="AM3860" s="40">
        <f t="shared" si="2728"/>
        <v>11250</v>
      </c>
      <c r="AN3860" s="40">
        <f t="shared" si="2728"/>
        <v>11250</v>
      </c>
      <c r="AO3860" s="40">
        <f t="shared" si="2728"/>
        <v>11250</v>
      </c>
      <c r="AP3860" s="40">
        <f t="shared" si="2728"/>
        <v>11250</v>
      </c>
      <c r="AQ3860" s="40">
        <f t="shared" si="2728"/>
        <v>11250</v>
      </c>
      <c r="AR3860" s="40">
        <f t="shared" si="2728"/>
        <v>11250</v>
      </c>
      <c r="AS3860" s="40">
        <f t="shared" si="2728"/>
        <v>11250</v>
      </c>
      <c r="AT3860" s="40">
        <f t="shared" si="2728"/>
        <v>11250</v>
      </c>
      <c r="AU3860" s="40">
        <f t="shared" si="2728"/>
        <v>11250</v>
      </c>
      <c r="AV3860" s="40">
        <f t="shared" si="2728"/>
        <v>11250</v>
      </c>
      <c r="AW3860" s="40">
        <f t="shared" si="2728"/>
        <v>12508.314006413095</v>
      </c>
      <c r="AX3860" s="40">
        <f t="shared" si="2728"/>
        <v>13467.353490808229</v>
      </c>
      <c r="AY3860" s="40">
        <f t="shared" si="2728"/>
        <v>13467.353490808229</v>
      </c>
      <c r="AZ3860" s="40">
        <f t="shared" si="2728"/>
        <v>13467.353490808229</v>
      </c>
      <c r="BA3860" s="40">
        <f t="shared" si="2728"/>
        <v>13467.353490808229</v>
      </c>
      <c r="BB3860" s="40">
        <f t="shared" si="2728"/>
        <v>13467.353490808229</v>
      </c>
      <c r="BC3860" s="40">
        <f t="shared" si="2728"/>
        <v>13467.353490808229</v>
      </c>
      <c r="BD3860" s="40">
        <f t="shared" si="2728"/>
        <v>13467.353490808229</v>
      </c>
    </row>
    <row r="3861" spans="1:56" ht="16" x14ac:dyDescent="0.2">
      <c r="B3861" s="11">
        <f t="shared" si="2720"/>
        <v>143</v>
      </c>
      <c r="C3861" s="12" t="str">
        <f t="shared" si="2720"/>
        <v>SAS HSR 4</v>
      </c>
      <c r="D3861" s="25" t="s">
        <v>247</v>
      </c>
      <c r="E3861" s="39" t="s">
        <v>248</v>
      </c>
      <c r="F3861" s="15"/>
      <c r="G3861" s="25" t="s">
        <v>249</v>
      </c>
      <c r="H3861" s="26">
        <v>0</v>
      </c>
      <c r="I3861" s="25" t="s">
        <v>239</v>
      </c>
      <c r="J3861" s="26">
        <v>47893</v>
      </c>
      <c r="K3861" s="24"/>
      <c r="L3861" s="20" t="s">
        <v>250</v>
      </c>
      <c r="M3861" s="72"/>
      <c r="N3861" s="72"/>
      <c r="O3861" s="41">
        <f>IF($E3867&gt;=O$3,IF(O$3&lt;=($E3856+365),O3860,IFERROR(O3853*$E3858/4*O3859+
$E3868*O3857/4*IFERROR(O3859/$E3869,0),0)),IF(O$3&lt;=($E3867+365),O3853*$E3858/4*O3859+$E3868*O3857/4*IFERROR(O3859/$E3869,0),IFERROR($E3868*O3857/4*IFERROR(O3859/$E3869,0),0)))</f>
        <v>11250</v>
      </c>
      <c r="P3861" s="41">
        <f t="shared" ref="P3861:BD3861" si="2729">IF($E3867&gt;=P$3,IF(P$3&lt;=($E3856+365),P3860,IFERROR(P3853*$E3858/4*P3859+
$E3868*P3857/4*IFERROR(P3859/$E3869,0),0)),IF(P$3&lt;=($E3867+365),P3853*$E3858/4*P3859+$E3868*P3857/4*IFERROR(P3859/$E3869,0),IFERROR($E3868*P3857/4*IFERROR(P3859/$E3869,0),0)))</f>
        <v>11250</v>
      </c>
      <c r="Q3861" s="41">
        <f t="shared" si="2729"/>
        <v>11306.249999999998</v>
      </c>
      <c r="R3861" s="41">
        <f t="shared" si="2729"/>
        <v>11362.5</v>
      </c>
      <c r="S3861" s="41">
        <f t="shared" si="2729"/>
        <v>11362.5</v>
      </c>
      <c r="T3861" s="41">
        <f t="shared" si="2729"/>
        <v>11362.5</v>
      </c>
      <c r="U3861" s="41">
        <f t="shared" si="2729"/>
        <v>11419.936813186812</v>
      </c>
      <c r="V3861" s="41">
        <f t="shared" si="2729"/>
        <v>11476.125</v>
      </c>
      <c r="W3861" s="41">
        <f t="shared" si="2729"/>
        <v>11476.125</v>
      </c>
      <c r="X3861" s="41">
        <f t="shared" si="2729"/>
        <v>11476.125</v>
      </c>
      <c r="Y3861" s="41">
        <f t="shared" si="2729"/>
        <v>11533.505625</v>
      </c>
      <c r="Z3861" s="41">
        <f t="shared" si="2729"/>
        <v>11590.88625</v>
      </c>
      <c r="AA3861" s="41">
        <f t="shared" si="2729"/>
        <v>11590.88625</v>
      </c>
      <c r="AB3861" s="41">
        <f t="shared" si="2729"/>
        <v>11590.88625</v>
      </c>
      <c r="AC3861" s="41">
        <f t="shared" si="2729"/>
        <v>11648.840681249998</v>
      </c>
      <c r="AD3861" s="41">
        <f t="shared" si="2729"/>
        <v>11706.7951125</v>
      </c>
      <c r="AE3861" s="41">
        <f t="shared" si="2729"/>
        <v>11706.7951125</v>
      </c>
      <c r="AF3861" s="41">
        <f t="shared" si="2729"/>
        <v>11706.7951125</v>
      </c>
      <c r="AG3861" s="41">
        <f t="shared" si="2729"/>
        <v>11765.329088062499</v>
      </c>
      <c r="AH3861" s="41">
        <f t="shared" si="2729"/>
        <v>11823.863063625</v>
      </c>
      <c r="AI3861" s="41">
        <f t="shared" si="2729"/>
        <v>11823.863063625</v>
      </c>
      <c r="AJ3861" s="41">
        <f t="shared" si="2729"/>
        <v>11823.863063625</v>
      </c>
      <c r="AK3861" s="41">
        <f t="shared" si="2729"/>
        <v>11883.632041748819</v>
      </c>
      <c r="AL3861" s="41">
        <f t="shared" si="2729"/>
        <v>11942.10169426125</v>
      </c>
      <c r="AM3861" s="41">
        <f t="shared" si="2729"/>
        <v>11942.10169426125</v>
      </c>
      <c r="AN3861" s="41">
        <f t="shared" si="2729"/>
        <v>11942.10169426125</v>
      </c>
      <c r="AO3861" s="41">
        <f t="shared" si="2729"/>
        <v>12001.812202732553</v>
      </c>
      <c r="AP3861" s="41">
        <f t="shared" si="2729"/>
        <v>12061.522711203861</v>
      </c>
      <c r="AQ3861" s="41">
        <f t="shared" si="2729"/>
        <v>12061.522711203861</v>
      </c>
      <c r="AR3861" s="41">
        <f t="shared" si="2729"/>
        <v>12061.522711203861</v>
      </c>
      <c r="AS3861" s="41">
        <f t="shared" si="2729"/>
        <v>12121.83032475988</v>
      </c>
      <c r="AT3861" s="41">
        <f t="shared" si="2729"/>
        <v>12182.1379383159</v>
      </c>
      <c r="AU3861" s="41">
        <f t="shared" si="2729"/>
        <v>12182.1379383159</v>
      </c>
      <c r="AV3861" s="41">
        <f t="shared" si="2729"/>
        <v>12182.1379383159</v>
      </c>
      <c r="AW3861" s="41">
        <f t="shared" si="2729"/>
        <v>13004.838320416835</v>
      </c>
      <c r="AX3861" s="41">
        <f t="shared" si="2729"/>
        <v>13534.355249468968</v>
      </c>
      <c r="AY3861" s="41">
        <f t="shared" si="2729"/>
        <v>13534.355249468968</v>
      </c>
      <c r="AZ3861" s="41">
        <f t="shared" si="2729"/>
        <v>13534.355249468968</v>
      </c>
      <c r="BA3861" s="41">
        <f t="shared" si="2729"/>
        <v>13602.770671609142</v>
      </c>
      <c r="BB3861" s="41">
        <f t="shared" si="2729"/>
        <v>13669.698801963659</v>
      </c>
      <c r="BC3861" s="41">
        <f t="shared" si="2729"/>
        <v>13669.698801963659</v>
      </c>
      <c r="BD3861" s="41">
        <f t="shared" si="2729"/>
        <v>13669.698801963659</v>
      </c>
    </row>
    <row r="3862" spans="1:56" ht="16" x14ac:dyDescent="0.2">
      <c r="B3862" s="11">
        <f t="shared" si="2720"/>
        <v>143</v>
      </c>
      <c r="C3862" s="12" t="str">
        <f t="shared" si="2720"/>
        <v>SAS HSR 4</v>
      </c>
      <c r="D3862" s="25" t="s">
        <v>8</v>
      </c>
      <c r="E3862" s="42">
        <v>0</v>
      </c>
      <c r="F3862" s="15"/>
      <c r="I3862" s="15"/>
      <c r="J3862" s="24"/>
      <c r="K3862" s="24"/>
      <c r="L3862" s="20" t="s">
        <v>251</v>
      </c>
      <c r="M3862" s="72"/>
      <c r="N3862" s="72"/>
      <c r="O3862" s="41">
        <f>-$E3858/4*O3852
+(O3852&gt;0)*($J3857&gt;=O$2)*($J3857&lt;=O$3)*(($J3857-O$2+1)/O$4*$H3857/4)
+(O3852&gt;0)*($J3857&gt;O$3)*($I3857&lt;=O$3)*($I3857&gt;=O$2)*((O$3-$I3857+1)/O$4*$H3857/4)
+(O3852&gt;0)*($J3857&gt;O$3)*($I3857&lt;O$2)*$H3857/4
+(O3852&gt;0)*($J3858&gt;=O$2)*($J3858&lt;=O$3)*(($J3858-O$2+1)/O$4*$H3858/4)
+(O3852&gt;0)*($J3858&gt;O$3)*($I3858&lt;=O$3)*($I3858&gt;=O$2)*((O$3-$I3858+1)/O$4*$H3858/4)
+(O3852&gt;0)*($J3858&gt;O$3)*($I3858&lt;O$2)*$H3858/4
+(O3852&gt;0)*($J3859&gt;=O$2)*($J3859&lt;=O$3)*(($J3859-O$2+1)/O$4*$H3859/4)
+(O3852&gt;0)*($J3859&gt;O$3)*($I3859&lt;=O$3)*($I3859&gt;=O$2)*((O$3-$I3859+1)/O$4*$H3859/4)
+(O3852&gt;0)*($J3859&gt;O$3)*($I3859&lt;O$2)*$H3859/4
-$E3868/4*O3856
+(O3856&gt;0)*($J3868&gt;=O$2)*($J3868&lt;=O$3)*(($J3868-O$2+1)/O$4*$H3868/4)
+(O3856&gt;0)*($J3868&gt;O$3)*($I3868&lt;=O$3)*($I3868&gt;=O$2)*((O$3-$I3868+1)/O$4*$H3868/4)
+(O3856&gt;0)*($J3868&gt;O$3)*($I3868&lt;O$2)*$H3868/4
+(O3856&gt;0)*($J3869&gt;=O$2)*($J3869&lt;=O$3)*(($J3869-O$2+1)/O$4*$H3869/4)
+(O3856&gt;0)*($J3869&gt;O$3)*($I3869&lt;=O$3)*($I3869&gt;=O$2)*((O$3-$I3869+1)/O$4*$H3869/4)
+(O3856&gt;0)*($J3869&gt;O$3)*($I3869&lt;O$2)*$H3869/4
+(O3856&gt;0)*($J3870&gt;=O$2)*($J3870&lt;=O$3)*(($J3870-O$2+1)/O$4*$H3870/4)
+(O3856&gt;0)*($J3870&gt;O$3)*($I3870&lt;=O$3)*($I3870&gt;=O$2)*((O$3-$I3870+1)/O$4*$H3870/4)
+(O3856&gt;0)*($J3870&gt;O$3)*($I3870&lt;O$2)*$H3870/4</f>
        <v>-3750</v>
      </c>
      <c r="P3862" s="41">
        <f t="shared" ref="P3862:BD3862" si="2730">-$E3858/4*P3852
+(P3852&gt;0)*($J3857&gt;=P$2)*($J3857&lt;=P$3)*(($J3857-P$2+1)/P$4*$H3857/4)
+(P3852&gt;0)*($J3857&gt;P$3)*($I3857&lt;=P$3)*($I3857&gt;=P$2)*((P$3-$I3857+1)/P$4*$H3857/4)
+(P3852&gt;0)*($J3857&gt;P$3)*($I3857&lt;P$2)*$H3857/4
+(P3852&gt;0)*($J3858&gt;=P$2)*($J3858&lt;=P$3)*(($J3858-P$2+1)/P$4*$H3858/4)
+(P3852&gt;0)*($J3858&gt;P$3)*($I3858&lt;=P$3)*($I3858&gt;=P$2)*((P$3-$I3858+1)/P$4*$H3858/4)
+(P3852&gt;0)*($J3858&gt;P$3)*($I3858&lt;P$2)*$H3858/4
+(P3852&gt;0)*($J3859&gt;=P$2)*($J3859&lt;=P$3)*(($J3859-P$2+1)/P$4*$H3859/4)
+(P3852&gt;0)*($J3859&gt;P$3)*($I3859&lt;=P$3)*($I3859&gt;=P$2)*((P$3-$I3859+1)/P$4*$H3859/4)
+(P3852&gt;0)*($J3859&gt;P$3)*($I3859&lt;P$2)*$H3859/4
-$E3868/4*P3856
+(P3856&gt;0)*($J3868&gt;=P$2)*($J3868&lt;=P$3)*(($J3868-P$2+1)/P$4*$H3868/4)
+(P3856&gt;0)*($J3868&gt;P$3)*($I3868&lt;=P$3)*($I3868&gt;=P$2)*((P$3-$I3868+1)/P$4*$H3868/4)
+(P3856&gt;0)*($J3868&gt;P$3)*($I3868&lt;P$2)*$H3868/4
+(P3856&gt;0)*($J3869&gt;=P$2)*($J3869&lt;=P$3)*(($J3869-P$2+1)/P$4*$H3869/4)
+(P3856&gt;0)*($J3869&gt;P$3)*($I3869&lt;=P$3)*($I3869&gt;=P$2)*((P$3-$I3869+1)/P$4*$H3869/4)
+(P3856&gt;0)*($J3869&gt;P$3)*($I3869&lt;P$2)*$H3869/4
+(P3856&gt;0)*($J3870&gt;=P$2)*($J3870&lt;=P$3)*(($J3870-P$2+1)/P$4*$H3870/4)
+(P3856&gt;0)*($J3870&gt;P$3)*($I3870&lt;=P$3)*($I3870&gt;=P$2)*((P$3-$I3870+1)/P$4*$H3870/4)
+(P3856&gt;0)*($J3870&gt;P$3)*($I3870&lt;P$2)*$H3870/4</f>
        <v>-3750</v>
      </c>
      <c r="Q3862" s="41">
        <f t="shared" si="2730"/>
        <v>-3125</v>
      </c>
      <c r="R3862" s="41">
        <f t="shared" si="2730"/>
        <v>-2500</v>
      </c>
      <c r="S3862" s="41">
        <f t="shared" si="2730"/>
        <v>-2500</v>
      </c>
      <c r="T3862" s="41">
        <f t="shared" si="2730"/>
        <v>-2500</v>
      </c>
      <c r="U3862" s="41">
        <f t="shared" si="2730"/>
        <v>-1868.131868131868</v>
      </c>
      <c r="V3862" s="41">
        <f t="shared" si="2730"/>
        <v>-1250</v>
      </c>
      <c r="W3862" s="41">
        <f t="shared" si="2730"/>
        <v>-1250</v>
      </c>
      <c r="X3862" s="41">
        <f t="shared" si="2730"/>
        <v>-1250</v>
      </c>
      <c r="Y3862" s="41">
        <f t="shared" si="2730"/>
        <v>-625</v>
      </c>
      <c r="Z3862" s="41">
        <f t="shared" si="2730"/>
        <v>0</v>
      </c>
      <c r="AA3862" s="41">
        <f t="shared" si="2730"/>
        <v>0</v>
      </c>
      <c r="AB3862" s="41">
        <f t="shared" si="2730"/>
        <v>0</v>
      </c>
      <c r="AC3862" s="41">
        <f t="shared" si="2730"/>
        <v>0</v>
      </c>
      <c r="AD3862" s="41">
        <f t="shared" si="2730"/>
        <v>0</v>
      </c>
      <c r="AE3862" s="41">
        <f t="shared" si="2730"/>
        <v>0</v>
      </c>
      <c r="AF3862" s="41">
        <f t="shared" si="2730"/>
        <v>0</v>
      </c>
      <c r="AG3862" s="41">
        <f t="shared" si="2730"/>
        <v>0</v>
      </c>
      <c r="AH3862" s="41">
        <f t="shared" si="2730"/>
        <v>0</v>
      </c>
      <c r="AI3862" s="41">
        <f t="shared" si="2730"/>
        <v>0</v>
      </c>
      <c r="AJ3862" s="41">
        <f t="shared" si="2730"/>
        <v>0</v>
      </c>
      <c r="AK3862" s="41">
        <f t="shared" si="2730"/>
        <v>0</v>
      </c>
      <c r="AL3862" s="41">
        <f t="shared" si="2730"/>
        <v>0</v>
      </c>
      <c r="AM3862" s="41">
        <f t="shared" si="2730"/>
        <v>0</v>
      </c>
      <c r="AN3862" s="41">
        <f t="shared" si="2730"/>
        <v>0</v>
      </c>
      <c r="AO3862" s="41">
        <f t="shared" si="2730"/>
        <v>0</v>
      </c>
      <c r="AP3862" s="41">
        <f t="shared" si="2730"/>
        <v>0</v>
      </c>
      <c r="AQ3862" s="41">
        <f t="shared" si="2730"/>
        <v>0</v>
      </c>
      <c r="AR3862" s="41">
        <f t="shared" si="2730"/>
        <v>0</v>
      </c>
      <c r="AS3862" s="41">
        <f t="shared" si="2730"/>
        <v>0</v>
      </c>
      <c r="AT3862" s="41">
        <f t="shared" si="2730"/>
        <v>0</v>
      </c>
      <c r="AU3862" s="41">
        <f t="shared" si="2730"/>
        <v>0</v>
      </c>
      <c r="AV3862" s="41">
        <f t="shared" si="2730"/>
        <v>0</v>
      </c>
      <c r="AW3862" s="41">
        <f t="shared" si="2730"/>
        <v>0</v>
      </c>
      <c r="AX3862" s="41">
        <f t="shared" si="2730"/>
        <v>0</v>
      </c>
      <c r="AY3862" s="41">
        <f t="shared" si="2730"/>
        <v>0</v>
      </c>
      <c r="AZ3862" s="41">
        <f t="shared" si="2730"/>
        <v>0</v>
      </c>
      <c r="BA3862" s="41">
        <f t="shared" si="2730"/>
        <v>0</v>
      </c>
      <c r="BB3862" s="41">
        <f t="shared" si="2730"/>
        <v>0</v>
      </c>
      <c r="BC3862" s="41">
        <f t="shared" si="2730"/>
        <v>0</v>
      </c>
      <c r="BD3862" s="41">
        <f t="shared" si="2730"/>
        <v>0</v>
      </c>
    </row>
    <row r="3863" spans="1:56" ht="16" x14ac:dyDescent="0.2">
      <c r="B3863" s="11">
        <f t="shared" si="2720"/>
        <v>143</v>
      </c>
      <c r="C3863" s="12" t="str">
        <f t="shared" si="2720"/>
        <v>SAS HSR 4</v>
      </c>
      <c r="D3863" s="43" t="s">
        <v>252</v>
      </c>
      <c r="E3863" s="42" t="s">
        <v>288</v>
      </c>
      <c r="F3863" s="44"/>
      <c r="G3863" s="43" t="s">
        <v>253</v>
      </c>
      <c r="H3863" s="39">
        <v>0</v>
      </c>
      <c r="I3863" s="43" t="s">
        <v>254</v>
      </c>
      <c r="J3863" s="32">
        <v>0</v>
      </c>
      <c r="K3863" s="24"/>
      <c r="L3863" s="20" t="s">
        <v>255</v>
      </c>
      <c r="M3863" s="72"/>
      <c r="N3863" s="72"/>
      <c r="O3863" s="41">
        <v>0</v>
      </c>
      <c r="P3863" s="41">
        <v>0</v>
      </c>
      <c r="Q3863" s="41">
        <v>0</v>
      </c>
      <c r="R3863" s="41">
        <v>0</v>
      </c>
      <c r="S3863" s="41">
        <v>0</v>
      </c>
      <c r="T3863" s="41">
        <v>0</v>
      </c>
      <c r="U3863" s="41">
        <v>0</v>
      </c>
      <c r="V3863" s="41">
        <v>0</v>
      </c>
      <c r="W3863" s="41">
        <v>0</v>
      </c>
      <c r="X3863" s="41">
        <v>0</v>
      </c>
      <c r="Y3863" s="41">
        <v>0</v>
      </c>
      <c r="Z3863" s="41">
        <v>0</v>
      </c>
      <c r="AA3863" s="41">
        <v>0</v>
      </c>
      <c r="AB3863" s="41">
        <v>0</v>
      </c>
      <c r="AC3863" s="41">
        <v>0</v>
      </c>
      <c r="AD3863" s="41">
        <v>0</v>
      </c>
      <c r="AE3863" s="41">
        <v>0</v>
      </c>
      <c r="AF3863" s="41">
        <v>0</v>
      </c>
      <c r="AG3863" s="41">
        <v>0</v>
      </c>
      <c r="AH3863" s="41">
        <v>0</v>
      </c>
      <c r="AI3863" s="41">
        <v>0</v>
      </c>
      <c r="AJ3863" s="41">
        <v>0</v>
      </c>
      <c r="AK3863" s="41">
        <v>0</v>
      </c>
      <c r="AL3863" s="41">
        <v>0</v>
      </c>
      <c r="AM3863" s="41">
        <v>0</v>
      </c>
      <c r="AN3863" s="41">
        <v>0</v>
      </c>
      <c r="AO3863" s="41">
        <v>0</v>
      </c>
      <c r="AP3863" s="41">
        <v>0</v>
      </c>
      <c r="AQ3863" s="41">
        <v>0</v>
      </c>
      <c r="AR3863" s="41">
        <v>0</v>
      </c>
      <c r="AS3863" s="41">
        <v>0</v>
      </c>
      <c r="AT3863" s="41">
        <v>0</v>
      </c>
      <c r="AU3863" s="41">
        <v>0</v>
      </c>
      <c r="AV3863" s="41">
        <v>0</v>
      </c>
      <c r="AW3863" s="41">
        <v>0</v>
      </c>
      <c r="AX3863" s="41">
        <v>0</v>
      </c>
      <c r="AY3863" s="41">
        <v>0</v>
      </c>
      <c r="AZ3863" s="41">
        <v>0</v>
      </c>
      <c r="BA3863" s="41">
        <v>0</v>
      </c>
      <c r="BB3863" s="41">
        <v>0</v>
      </c>
      <c r="BC3863" s="41">
        <v>0</v>
      </c>
      <c r="BD3863" s="41">
        <v>0</v>
      </c>
    </row>
    <row r="3864" spans="1:56" ht="16" x14ac:dyDescent="0.2">
      <c r="B3864" s="11">
        <f t="shared" si="2720"/>
        <v>143</v>
      </c>
      <c r="C3864" s="12" t="str">
        <f t="shared" si="2720"/>
        <v>SAS HSR 4</v>
      </c>
      <c r="D3864" s="43" t="s">
        <v>256</v>
      </c>
      <c r="E3864" s="32">
        <v>47893</v>
      </c>
      <c r="G3864" s="43" t="s">
        <v>257</v>
      </c>
      <c r="H3864" s="42">
        <v>0</v>
      </c>
      <c r="I3864" s="43" t="s">
        <v>258</v>
      </c>
      <c r="J3864" s="29">
        <v>0</v>
      </c>
      <c r="K3864" s="23"/>
      <c r="L3864" s="33" t="s">
        <v>259</v>
      </c>
      <c r="M3864" s="73"/>
      <c r="N3864" s="73"/>
      <c r="O3864" s="45">
        <f>-(O3861+O3862)*IFERROR((O3851+O3855)/(O3853+O3857),0)</f>
        <v>0</v>
      </c>
      <c r="P3864" s="45">
        <f t="shared" ref="P3864:BD3864" si="2731">-(P3861+P3862)*IFERROR((P3851+P3855)/(P3853+P3857),0)</f>
        <v>0</v>
      </c>
      <c r="Q3864" s="45">
        <f t="shared" si="2731"/>
        <v>0</v>
      </c>
      <c r="R3864" s="45">
        <f t="shared" si="2731"/>
        <v>0</v>
      </c>
      <c r="S3864" s="45">
        <f t="shared" si="2731"/>
        <v>0</v>
      </c>
      <c r="T3864" s="45">
        <f t="shared" si="2731"/>
        <v>0</v>
      </c>
      <c r="U3864" s="45">
        <f t="shared" si="2731"/>
        <v>0</v>
      </c>
      <c r="V3864" s="45">
        <f t="shared" si="2731"/>
        <v>0</v>
      </c>
      <c r="W3864" s="45">
        <f t="shared" si="2731"/>
        <v>0</v>
      </c>
      <c r="X3864" s="45">
        <f t="shared" si="2731"/>
        <v>0</v>
      </c>
      <c r="Y3864" s="45">
        <f t="shared" si="2731"/>
        <v>0</v>
      </c>
      <c r="Z3864" s="45">
        <f t="shared" si="2731"/>
        <v>0</v>
      </c>
      <c r="AA3864" s="45">
        <f t="shared" si="2731"/>
        <v>0</v>
      </c>
      <c r="AB3864" s="45">
        <f t="shared" si="2731"/>
        <v>0</v>
      </c>
      <c r="AC3864" s="45">
        <f t="shared" si="2731"/>
        <v>0</v>
      </c>
      <c r="AD3864" s="45">
        <f t="shared" si="2731"/>
        <v>0</v>
      </c>
      <c r="AE3864" s="45">
        <f t="shared" si="2731"/>
        <v>0</v>
      </c>
      <c r="AF3864" s="45">
        <f t="shared" si="2731"/>
        <v>0</v>
      </c>
      <c r="AG3864" s="45">
        <f t="shared" si="2731"/>
        <v>0</v>
      </c>
      <c r="AH3864" s="45">
        <f t="shared" si="2731"/>
        <v>0</v>
      </c>
      <c r="AI3864" s="45">
        <f t="shared" si="2731"/>
        <v>0</v>
      </c>
      <c r="AJ3864" s="45">
        <f t="shared" si="2731"/>
        <v>0</v>
      </c>
      <c r="AK3864" s="45">
        <f t="shared" si="2731"/>
        <v>0</v>
      </c>
      <c r="AL3864" s="45">
        <f t="shared" si="2731"/>
        <v>0</v>
      </c>
      <c r="AM3864" s="45">
        <f t="shared" si="2731"/>
        <v>0</v>
      </c>
      <c r="AN3864" s="45">
        <f t="shared" si="2731"/>
        <v>0</v>
      </c>
      <c r="AO3864" s="45">
        <f t="shared" si="2731"/>
        <v>0</v>
      </c>
      <c r="AP3864" s="45">
        <f t="shared" si="2731"/>
        <v>0</v>
      </c>
      <c r="AQ3864" s="45">
        <f t="shared" si="2731"/>
        <v>0</v>
      </c>
      <c r="AR3864" s="45">
        <f t="shared" si="2731"/>
        <v>0</v>
      </c>
      <c r="AS3864" s="45">
        <f t="shared" si="2731"/>
        <v>0</v>
      </c>
      <c r="AT3864" s="45">
        <f t="shared" si="2731"/>
        <v>0</v>
      </c>
      <c r="AU3864" s="45">
        <f t="shared" si="2731"/>
        <v>0</v>
      </c>
      <c r="AV3864" s="45">
        <f t="shared" si="2731"/>
        <v>0</v>
      </c>
      <c r="AW3864" s="45">
        <f t="shared" si="2731"/>
        <v>0</v>
      </c>
      <c r="AX3864" s="45">
        <f t="shared" si="2731"/>
        <v>0</v>
      </c>
      <c r="AY3864" s="45">
        <f t="shared" si="2731"/>
        <v>0</v>
      </c>
      <c r="AZ3864" s="45">
        <f t="shared" si="2731"/>
        <v>0</v>
      </c>
      <c r="BA3864" s="45">
        <f t="shared" si="2731"/>
        <v>0</v>
      </c>
      <c r="BB3864" s="45">
        <f t="shared" si="2731"/>
        <v>0</v>
      </c>
      <c r="BC3864" s="45">
        <f t="shared" si="2731"/>
        <v>0</v>
      </c>
      <c r="BD3864" s="45">
        <f t="shared" si="2731"/>
        <v>0</v>
      </c>
    </row>
    <row r="3865" spans="1:56" ht="16" x14ac:dyDescent="0.2">
      <c r="B3865" s="11">
        <f t="shared" si="2720"/>
        <v>143</v>
      </c>
      <c r="C3865" s="12" t="str">
        <f t="shared" si="2720"/>
        <v>SAS HSR 4</v>
      </c>
      <c r="K3865" s="24"/>
      <c r="O3865" s="15"/>
      <c r="P3865" s="15"/>
      <c r="Q3865" s="15"/>
      <c r="R3865" s="15"/>
      <c r="S3865" s="15"/>
      <c r="T3865" s="15"/>
      <c r="U3865" s="15"/>
      <c r="V3865" s="15"/>
      <c r="W3865" s="15"/>
      <c r="X3865" s="15"/>
      <c r="Y3865" s="15"/>
      <c r="Z3865" s="15"/>
      <c r="AA3865" s="15"/>
      <c r="AB3865" s="15"/>
      <c r="AC3865" s="15"/>
      <c r="AD3865" s="15"/>
      <c r="AE3865" s="15"/>
      <c r="AF3865" s="15"/>
      <c r="AG3865" s="15"/>
      <c r="AH3865" s="15"/>
      <c r="AI3865" s="15"/>
      <c r="AJ3865" s="15"/>
      <c r="AK3865" s="15"/>
      <c r="AL3865" s="15"/>
      <c r="AM3865" s="15"/>
      <c r="AN3865" s="15"/>
      <c r="AO3865" s="15"/>
      <c r="AP3865" s="15"/>
      <c r="AQ3865" s="15"/>
      <c r="AR3865" s="15"/>
      <c r="AS3865" s="15"/>
      <c r="AT3865" s="15"/>
      <c r="AU3865" s="15"/>
      <c r="AV3865" s="15"/>
      <c r="AW3865" s="15"/>
      <c r="AX3865" s="15"/>
      <c r="AY3865" s="15"/>
      <c r="AZ3865" s="15"/>
      <c r="BA3865" s="15"/>
      <c r="BB3865" s="15"/>
      <c r="BC3865" s="15"/>
      <c r="BD3865" s="15"/>
    </row>
    <row r="3866" spans="1:56" ht="16" x14ac:dyDescent="0.2">
      <c r="B3866" s="11">
        <f t="shared" si="2720"/>
        <v>143</v>
      </c>
      <c r="C3866" s="12" t="str">
        <f t="shared" si="2720"/>
        <v>SAS HSR 4</v>
      </c>
      <c r="G3866" s="46" t="s">
        <v>229</v>
      </c>
      <c r="H3866" s="104" t="s">
        <v>160</v>
      </c>
      <c r="I3866" s="105"/>
      <c r="J3866" s="106"/>
      <c r="K3866" s="23"/>
      <c r="L3866" s="47" t="s">
        <v>4</v>
      </c>
      <c r="M3866" s="81"/>
      <c r="N3866" s="81"/>
      <c r="O3866" s="48">
        <f>SUM(O3861:O3864)</f>
        <v>7500</v>
      </c>
      <c r="P3866" s="48">
        <f t="shared" ref="P3866:BD3866" si="2732">SUM(P3861:P3864)</f>
        <v>7500</v>
      </c>
      <c r="Q3866" s="48">
        <f t="shared" si="2732"/>
        <v>8181.2499999999982</v>
      </c>
      <c r="R3866" s="48">
        <f t="shared" si="2732"/>
        <v>8862.5</v>
      </c>
      <c r="S3866" s="48">
        <f t="shared" si="2732"/>
        <v>8862.5</v>
      </c>
      <c r="T3866" s="48">
        <f t="shared" si="2732"/>
        <v>8862.5</v>
      </c>
      <c r="U3866" s="48">
        <f t="shared" si="2732"/>
        <v>9551.8049450549443</v>
      </c>
      <c r="V3866" s="48">
        <f t="shared" si="2732"/>
        <v>10226.125</v>
      </c>
      <c r="W3866" s="48">
        <f t="shared" si="2732"/>
        <v>10226.125</v>
      </c>
      <c r="X3866" s="48">
        <f t="shared" si="2732"/>
        <v>10226.125</v>
      </c>
      <c r="Y3866" s="48">
        <f t="shared" si="2732"/>
        <v>10908.505625</v>
      </c>
      <c r="Z3866" s="48">
        <f t="shared" si="2732"/>
        <v>11590.88625</v>
      </c>
      <c r="AA3866" s="48">
        <f t="shared" si="2732"/>
        <v>11590.88625</v>
      </c>
      <c r="AB3866" s="48">
        <f t="shared" si="2732"/>
        <v>11590.88625</v>
      </c>
      <c r="AC3866" s="48">
        <f t="shared" si="2732"/>
        <v>11648.840681249998</v>
      </c>
      <c r="AD3866" s="48">
        <f t="shared" si="2732"/>
        <v>11706.7951125</v>
      </c>
      <c r="AE3866" s="48">
        <f t="shared" si="2732"/>
        <v>11706.7951125</v>
      </c>
      <c r="AF3866" s="48">
        <f t="shared" si="2732"/>
        <v>11706.7951125</v>
      </c>
      <c r="AG3866" s="48">
        <f t="shared" si="2732"/>
        <v>11765.329088062499</v>
      </c>
      <c r="AH3866" s="48">
        <f t="shared" si="2732"/>
        <v>11823.863063625</v>
      </c>
      <c r="AI3866" s="48">
        <f t="shared" si="2732"/>
        <v>11823.863063625</v>
      </c>
      <c r="AJ3866" s="48">
        <f t="shared" si="2732"/>
        <v>11823.863063625</v>
      </c>
      <c r="AK3866" s="48">
        <f t="shared" si="2732"/>
        <v>11883.632041748819</v>
      </c>
      <c r="AL3866" s="48">
        <f t="shared" si="2732"/>
        <v>11942.10169426125</v>
      </c>
      <c r="AM3866" s="48">
        <f t="shared" si="2732"/>
        <v>11942.10169426125</v>
      </c>
      <c r="AN3866" s="48">
        <f t="shared" si="2732"/>
        <v>11942.10169426125</v>
      </c>
      <c r="AO3866" s="48">
        <f t="shared" si="2732"/>
        <v>12001.812202732553</v>
      </c>
      <c r="AP3866" s="48">
        <f t="shared" si="2732"/>
        <v>12061.522711203861</v>
      </c>
      <c r="AQ3866" s="48">
        <f t="shared" si="2732"/>
        <v>12061.522711203861</v>
      </c>
      <c r="AR3866" s="48">
        <f t="shared" si="2732"/>
        <v>12061.522711203861</v>
      </c>
      <c r="AS3866" s="48">
        <f t="shared" si="2732"/>
        <v>12121.83032475988</v>
      </c>
      <c r="AT3866" s="48">
        <f t="shared" si="2732"/>
        <v>12182.1379383159</v>
      </c>
      <c r="AU3866" s="48">
        <f t="shared" si="2732"/>
        <v>12182.1379383159</v>
      </c>
      <c r="AV3866" s="48">
        <f t="shared" si="2732"/>
        <v>12182.1379383159</v>
      </c>
      <c r="AW3866" s="48">
        <f t="shared" si="2732"/>
        <v>13004.838320416835</v>
      </c>
      <c r="AX3866" s="48">
        <f t="shared" si="2732"/>
        <v>13534.355249468968</v>
      </c>
      <c r="AY3866" s="48">
        <f t="shared" si="2732"/>
        <v>13534.355249468968</v>
      </c>
      <c r="AZ3866" s="48">
        <f t="shared" si="2732"/>
        <v>13534.355249468968</v>
      </c>
      <c r="BA3866" s="48">
        <f t="shared" si="2732"/>
        <v>13602.770671609142</v>
      </c>
      <c r="BB3866" s="48">
        <f t="shared" si="2732"/>
        <v>13669.698801963659</v>
      </c>
      <c r="BC3866" s="48">
        <f t="shared" si="2732"/>
        <v>13669.698801963659</v>
      </c>
      <c r="BD3866" s="48">
        <f t="shared" si="2732"/>
        <v>13669.698801963659</v>
      </c>
    </row>
    <row r="3867" spans="1:56" ht="16" x14ac:dyDescent="0.2">
      <c r="B3867" s="11">
        <f t="shared" ref="B3867:C3872" si="2733">B3866</f>
        <v>143</v>
      </c>
      <c r="C3867" s="12" t="str">
        <f t="shared" si="2733"/>
        <v>SAS HSR 4</v>
      </c>
      <c r="D3867" s="46" t="s">
        <v>260</v>
      </c>
      <c r="E3867" s="32">
        <v>47893</v>
      </c>
      <c r="F3867" s="15"/>
      <c r="G3867" s="46" t="s">
        <v>261</v>
      </c>
      <c r="H3867" s="46" t="s">
        <v>237</v>
      </c>
      <c r="I3867" s="46" t="s">
        <v>238</v>
      </c>
      <c r="J3867" s="46" t="s">
        <v>239</v>
      </c>
      <c r="K3867" s="23"/>
      <c r="O3867" s="15"/>
      <c r="P3867" s="15"/>
      <c r="Q3867" s="15"/>
      <c r="R3867" s="15"/>
      <c r="S3867" s="15"/>
      <c r="T3867" s="15"/>
      <c r="U3867" s="15"/>
      <c r="V3867" s="15"/>
      <c r="W3867" s="15"/>
      <c r="X3867" s="15"/>
      <c r="Y3867" s="15"/>
      <c r="Z3867" s="15"/>
      <c r="AA3867" s="15"/>
      <c r="AB3867" s="15"/>
      <c r="AC3867" s="15"/>
      <c r="AD3867" s="15"/>
      <c r="AE3867" s="15"/>
      <c r="AF3867" s="15"/>
      <c r="AG3867" s="15"/>
      <c r="AH3867" s="15"/>
      <c r="AI3867" s="15"/>
      <c r="AJ3867" s="15"/>
      <c r="AK3867" s="15"/>
      <c r="AL3867" s="15"/>
      <c r="AM3867" s="15"/>
      <c r="AN3867" s="15"/>
      <c r="AO3867" s="15"/>
      <c r="AP3867" s="15"/>
      <c r="AQ3867" s="15"/>
      <c r="AR3867" s="15"/>
      <c r="AS3867" s="15"/>
      <c r="AT3867" s="15"/>
      <c r="AU3867" s="15"/>
      <c r="AV3867" s="15"/>
      <c r="AW3867" s="15"/>
      <c r="AX3867" s="15"/>
      <c r="AY3867" s="15"/>
      <c r="AZ3867" s="15"/>
      <c r="BA3867" s="15"/>
      <c r="BB3867" s="15"/>
      <c r="BC3867" s="15"/>
      <c r="BD3867" s="15"/>
    </row>
    <row r="3868" spans="1:56" ht="16" x14ac:dyDescent="0.2">
      <c r="B3868" s="11">
        <f t="shared" si="2733"/>
        <v>143</v>
      </c>
      <c r="C3868" s="12" t="str">
        <f t="shared" si="2733"/>
        <v>SAS HSR 4</v>
      </c>
      <c r="D3868" s="46" t="s">
        <v>262</v>
      </c>
      <c r="E3868" s="31">
        <v>53869.413963232917</v>
      </c>
      <c r="F3868" s="15"/>
      <c r="G3868" s="49" t="s">
        <v>263</v>
      </c>
      <c r="H3868" s="31">
        <v>0</v>
      </c>
      <c r="I3868" s="32">
        <v>0</v>
      </c>
      <c r="J3868" s="32">
        <v>0</v>
      </c>
      <c r="K3868" s="23"/>
      <c r="L3868" s="50" t="s">
        <v>264</v>
      </c>
      <c r="M3868" s="70"/>
      <c r="N3868" s="70"/>
      <c r="O3868" s="40">
        <f t="shared" ref="O3868:BD3868" si="2734">IFERROR(((O$3&gt;=$E3867)*(O$2&lt;=$E3867))*$E3871,"")</f>
        <v>0</v>
      </c>
      <c r="P3868" s="40">
        <f t="shared" si="2734"/>
        <v>0</v>
      </c>
      <c r="Q3868" s="40">
        <f t="shared" si="2734"/>
        <v>0</v>
      </c>
      <c r="R3868" s="40">
        <f t="shared" si="2734"/>
        <v>0</v>
      </c>
      <c r="S3868" s="40">
        <f t="shared" si="2734"/>
        <v>0</v>
      </c>
      <c r="T3868" s="40">
        <f t="shared" si="2734"/>
        <v>0</v>
      </c>
      <c r="U3868" s="40">
        <f t="shared" si="2734"/>
        <v>0</v>
      </c>
      <c r="V3868" s="40">
        <f t="shared" si="2734"/>
        <v>0</v>
      </c>
      <c r="W3868" s="40">
        <f t="shared" si="2734"/>
        <v>0</v>
      </c>
      <c r="X3868" s="40">
        <f t="shared" si="2734"/>
        <v>0</v>
      </c>
      <c r="Y3868" s="40">
        <f t="shared" si="2734"/>
        <v>0</v>
      </c>
      <c r="Z3868" s="40">
        <f t="shared" si="2734"/>
        <v>0</v>
      </c>
      <c r="AA3868" s="40">
        <f t="shared" si="2734"/>
        <v>0</v>
      </c>
      <c r="AB3868" s="40">
        <f t="shared" si="2734"/>
        <v>0</v>
      </c>
      <c r="AC3868" s="40">
        <f t="shared" si="2734"/>
        <v>0</v>
      </c>
      <c r="AD3868" s="40">
        <f t="shared" si="2734"/>
        <v>0</v>
      </c>
      <c r="AE3868" s="40">
        <f t="shared" si="2734"/>
        <v>0</v>
      </c>
      <c r="AF3868" s="40">
        <f t="shared" si="2734"/>
        <v>0</v>
      </c>
      <c r="AG3868" s="40">
        <f t="shared" si="2734"/>
        <v>0</v>
      </c>
      <c r="AH3868" s="40">
        <f t="shared" si="2734"/>
        <v>0</v>
      </c>
      <c r="AI3868" s="40">
        <f t="shared" si="2734"/>
        <v>0</v>
      </c>
      <c r="AJ3868" s="40">
        <f t="shared" si="2734"/>
        <v>0</v>
      </c>
      <c r="AK3868" s="40">
        <f t="shared" si="2734"/>
        <v>0</v>
      </c>
      <c r="AL3868" s="40">
        <f t="shared" si="2734"/>
        <v>0</v>
      </c>
      <c r="AM3868" s="40">
        <f t="shared" si="2734"/>
        <v>0</v>
      </c>
      <c r="AN3868" s="40">
        <f t="shared" si="2734"/>
        <v>0</v>
      </c>
      <c r="AO3868" s="40">
        <f t="shared" si="2734"/>
        <v>0</v>
      </c>
      <c r="AP3868" s="40">
        <f t="shared" si="2734"/>
        <v>0</v>
      </c>
      <c r="AQ3868" s="40">
        <f t="shared" si="2734"/>
        <v>0</v>
      </c>
      <c r="AR3868" s="40">
        <f t="shared" si="2734"/>
        <v>0</v>
      </c>
      <c r="AS3868" s="40">
        <f t="shared" si="2734"/>
        <v>0</v>
      </c>
      <c r="AT3868" s="40">
        <f t="shared" si="2734"/>
        <v>0</v>
      </c>
      <c r="AU3868" s="40">
        <f t="shared" si="2734"/>
        <v>0</v>
      </c>
      <c r="AV3868" s="40">
        <f t="shared" si="2734"/>
        <v>0</v>
      </c>
      <c r="AW3868" s="40">
        <f t="shared" si="2734"/>
        <v>0</v>
      </c>
      <c r="AX3868" s="40">
        <f t="shared" si="2734"/>
        <v>0</v>
      </c>
      <c r="AY3868" s="40">
        <f t="shared" si="2734"/>
        <v>0</v>
      </c>
      <c r="AZ3868" s="40">
        <f t="shared" si="2734"/>
        <v>0</v>
      </c>
      <c r="BA3868" s="40">
        <f t="shared" si="2734"/>
        <v>0</v>
      </c>
      <c r="BB3868" s="40">
        <f t="shared" si="2734"/>
        <v>0</v>
      </c>
      <c r="BC3868" s="40">
        <f t="shared" si="2734"/>
        <v>0</v>
      </c>
      <c r="BD3868" s="40">
        <f t="shared" si="2734"/>
        <v>0</v>
      </c>
    </row>
    <row r="3869" spans="1:56" ht="16" x14ac:dyDescent="0.2">
      <c r="B3869" s="11">
        <f t="shared" si="2733"/>
        <v>143</v>
      </c>
      <c r="C3869" s="12" t="str">
        <f t="shared" si="2733"/>
        <v>SAS HSR 4</v>
      </c>
      <c r="D3869" s="46" t="s">
        <v>24</v>
      </c>
      <c r="E3869" s="51">
        <f>IF(E3867&gt;MAX($O$3:$BD$3),BD3858,
IF(E3867&lt;MIN($O$3:$BD$3),1,SUMIFS($O3859:$BD3859,$O$2:$BD$2,"&lt;="&amp;E3867,$O$3:$BD$3,"&gt;="&amp;E3867)))</f>
        <v>1.0882709891562203</v>
      </c>
      <c r="F3869" s="15"/>
      <c r="G3869" s="49" t="s">
        <v>265</v>
      </c>
      <c r="H3869" s="31">
        <v>0</v>
      </c>
      <c r="I3869" s="32">
        <v>0</v>
      </c>
      <c r="J3869" s="32">
        <v>0</v>
      </c>
      <c r="K3869" s="23"/>
      <c r="L3869" s="52" t="s">
        <v>266</v>
      </c>
      <c r="M3869" s="72"/>
      <c r="N3869" s="72"/>
      <c r="O3869" s="41">
        <f t="shared" ref="O3869:BD3869" si="2735">IFERROR(((O$3&gt;=$E3864)*(O$2&lt;=$E3864))*$H3872,"")</f>
        <v>0</v>
      </c>
      <c r="P3869" s="41">
        <f t="shared" si="2735"/>
        <v>0</v>
      </c>
      <c r="Q3869" s="41">
        <f t="shared" si="2735"/>
        <v>0</v>
      </c>
      <c r="R3869" s="41">
        <f t="shared" si="2735"/>
        <v>0</v>
      </c>
      <c r="S3869" s="41">
        <f t="shared" si="2735"/>
        <v>0</v>
      </c>
      <c r="T3869" s="41">
        <f t="shared" si="2735"/>
        <v>0</v>
      </c>
      <c r="U3869" s="41">
        <f t="shared" si="2735"/>
        <v>0</v>
      </c>
      <c r="V3869" s="41">
        <f t="shared" si="2735"/>
        <v>0</v>
      </c>
      <c r="W3869" s="41">
        <f t="shared" si="2735"/>
        <v>0</v>
      </c>
      <c r="X3869" s="41">
        <f t="shared" si="2735"/>
        <v>0</v>
      </c>
      <c r="Y3869" s="41">
        <f t="shared" si="2735"/>
        <v>0</v>
      </c>
      <c r="Z3869" s="41">
        <f t="shared" si="2735"/>
        <v>0</v>
      </c>
      <c r="AA3869" s="41">
        <f t="shared" si="2735"/>
        <v>0</v>
      </c>
      <c r="AB3869" s="41">
        <f t="shared" si="2735"/>
        <v>0</v>
      </c>
      <c r="AC3869" s="41">
        <f t="shared" si="2735"/>
        <v>0</v>
      </c>
      <c r="AD3869" s="41">
        <f t="shared" si="2735"/>
        <v>0</v>
      </c>
      <c r="AE3869" s="41">
        <f t="shared" si="2735"/>
        <v>0</v>
      </c>
      <c r="AF3869" s="41">
        <f t="shared" si="2735"/>
        <v>0</v>
      </c>
      <c r="AG3869" s="41">
        <f t="shared" si="2735"/>
        <v>0</v>
      </c>
      <c r="AH3869" s="41">
        <f t="shared" si="2735"/>
        <v>0</v>
      </c>
      <c r="AI3869" s="41">
        <f t="shared" si="2735"/>
        <v>0</v>
      </c>
      <c r="AJ3869" s="41">
        <f t="shared" si="2735"/>
        <v>0</v>
      </c>
      <c r="AK3869" s="41">
        <f t="shared" si="2735"/>
        <v>0</v>
      </c>
      <c r="AL3869" s="41">
        <f t="shared" si="2735"/>
        <v>0</v>
      </c>
      <c r="AM3869" s="41">
        <f t="shared" si="2735"/>
        <v>0</v>
      </c>
      <c r="AN3869" s="41">
        <f t="shared" si="2735"/>
        <v>0</v>
      </c>
      <c r="AO3869" s="41">
        <f t="shared" si="2735"/>
        <v>0</v>
      </c>
      <c r="AP3869" s="41">
        <f t="shared" si="2735"/>
        <v>0</v>
      </c>
      <c r="AQ3869" s="41">
        <f t="shared" si="2735"/>
        <v>0</v>
      </c>
      <c r="AR3869" s="41">
        <f t="shared" si="2735"/>
        <v>0</v>
      </c>
      <c r="AS3869" s="41">
        <f t="shared" si="2735"/>
        <v>0</v>
      </c>
      <c r="AT3869" s="41">
        <f t="shared" si="2735"/>
        <v>0</v>
      </c>
      <c r="AU3869" s="41">
        <f t="shared" si="2735"/>
        <v>0</v>
      </c>
      <c r="AV3869" s="41">
        <f t="shared" si="2735"/>
        <v>0</v>
      </c>
      <c r="AW3869" s="41">
        <f t="shared" si="2735"/>
        <v>0</v>
      </c>
      <c r="AX3869" s="41">
        <f t="shared" si="2735"/>
        <v>0</v>
      </c>
      <c r="AY3869" s="41">
        <f t="shared" si="2735"/>
        <v>0</v>
      </c>
      <c r="AZ3869" s="41">
        <f t="shared" si="2735"/>
        <v>0</v>
      </c>
      <c r="BA3869" s="41">
        <f t="shared" si="2735"/>
        <v>0</v>
      </c>
      <c r="BB3869" s="41">
        <f t="shared" si="2735"/>
        <v>0</v>
      </c>
      <c r="BC3869" s="41">
        <f t="shared" si="2735"/>
        <v>0</v>
      </c>
      <c r="BD3869" s="41">
        <f t="shared" si="2735"/>
        <v>0</v>
      </c>
    </row>
    <row r="3870" spans="1:56" ht="16" x14ac:dyDescent="0.2">
      <c r="B3870" s="11">
        <f t="shared" si="2733"/>
        <v>143</v>
      </c>
      <c r="C3870" s="12" t="str">
        <f t="shared" si="2733"/>
        <v>SAS HSR 4</v>
      </c>
      <c r="D3870" s="46" t="s">
        <v>8</v>
      </c>
      <c r="E3870" s="42">
        <v>0</v>
      </c>
      <c r="F3870" s="15"/>
      <c r="G3870" s="49" t="s">
        <v>267</v>
      </c>
      <c r="H3870" s="31">
        <v>0</v>
      </c>
      <c r="I3870" s="32">
        <v>0</v>
      </c>
      <c r="J3870" s="32">
        <v>0</v>
      </c>
      <c r="L3870" s="52" t="s">
        <v>268</v>
      </c>
      <c r="M3870" s="72"/>
      <c r="N3870" s="72"/>
      <c r="O3870" s="41">
        <f t="shared" ref="O3870:BD3870" si="2736">IFERROR(((O$3&gt;=$E3867)*(O$2&lt;=$E3867))*$J3872,"")</f>
        <v>0</v>
      </c>
      <c r="P3870" s="41">
        <f t="shared" si="2736"/>
        <v>0</v>
      </c>
      <c r="Q3870" s="41">
        <f t="shared" si="2736"/>
        <v>0</v>
      </c>
      <c r="R3870" s="41">
        <f t="shared" si="2736"/>
        <v>0</v>
      </c>
      <c r="S3870" s="41">
        <f t="shared" si="2736"/>
        <v>0</v>
      </c>
      <c r="T3870" s="41">
        <f t="shared" si="2736"/>
        <v>0</v>
      </c>
      <c r="U3870" s="41">
        <f t="shared" si="2736"/>
        <v>0</v>
      </c>
      <c r="V3870" s="41">
        <f t="shared" si="2736"/>
        <v>0</v>
      </c>
      <c r="W3870" s="41">
        <f t="shared" si="2736"/>
        <v>0</v>
      </c>
      <c r="X3870" s="41">
        <f t="shared" si="2736"/>
        <v>0</v>
      </c>
      <c r="Y3870" s="41">
        <f t="shared" si="2736"/>
        <v>0</v>
      </c>
      <c r="Z3870" s="41">
        <f t="shared" si="2736"/>
        <v>0</v>
      </c>
      <c r="AA3870" s="41">
        <f t="shared" si="2736"/>
        <v>0</v>
      </c>
      <c r="AB3870" s="41">
        <f t="shared" si="2736"/>
        <v>0</v>
      </c>
      <c r="AC3870" s="41">
        <f t="shared" si="2736"/>
        <v>0</v>
      </c>
      <c r="AD3870" s="41">
        <f t="shared" si="2736"/>
        <v>0</v>
      </c>
      <c r="AE3870" s="41">
        <f t="shared" si="2736"/>
        <v>0</v>
      </c>
      <c r="AF3870" s="41">
        <f t="shared" si="2736"/>
        <v>0</v>
      </c>
      <c r="AG3870" s="41">
        <f t="shared" si="2736"/>
        <v>0</v>
      </c>
      <c r="AH3870" s="41">
        <f t="shared" si="2736"/>
        <v>0</v>
      </c>
      <c r="AI3870" s="41">
        <f t="shared" si="2736"/>
        <v>0</v>
      </c>
      <c r="AJ3870" s="41">
        <f t="shared" si="2736"/>
        <v>0</v>
      </c>
      <c r="AK3870" s="41">
        <f t="shared" si="2736"/>
        <v>0</v>
      </c>
      <c r="AL3870" s="41">
        <f t="shared" si="2736"/>
        <v>0</v>
      </c>
      <c r="AM3870" s="41">
        <f t="shared" si="2736"/>
        <v>0</v>
      </c>
      <c r="AN3870" s="41">
        <f t="shared" si="2736"/>
        <v>0</v>
      </c>
      <c r="AO3870" s="41">
        <f t="shared" si="2736"/>
        <v>0</v>
      </c>
      <c r="AP3870" s="41">
        <f t="shared" si="2736"/>
        <v>0</v>
      </c>
      <c r="AQ3870" s="41">
        <f t="shared" si="2736"/>
        <v>0</v>
      </c>
      <c r="AR3870" s="41">
        <f t="shared" si="2736"/>
        <v>0</v>
      </c>
      <c r="AS3870" s="41">
        <f t="shared" si="2736"/>
        <v>0</v>
      </c>
      <c r="AT3870" s="41">
        <f t="shared" si="2736"/>
        <v>0</v>
      </c>
      <c r="AU3870" s="41">
        <f t="shared" si="2736"/>
        <v>0</v>
      </c>
      <c r="AV3870" s="41">
        <f t="shared" si="2736"/>
        <v>0</v>
      </c>
      <c r="AW3870" s="41">
        <f t="shared" si="2736"/>
        <v>0</v>
      </c>
      <c r="AX3870" s="41">
        <f t="shared" si="2736"/>
        <v>0</v>
      </c>
      <c r="AY3870" s="41">
        <f t="shared" si="2736"/>
        <v>0</v>
      </c>
      <c r="AZ3870" s="41">
        <f t="shared" si="2736"/>
        <v>0</v>
      </c>
      <c r="BA3870" s="41">
        <f t="shared" si="2736"/>
        <v>0</v>
      </c>
      <c r="BB3870" s="41">
        <f t="shared" si="2736"/>
        <v>0</v>
      </c>
      <c r="BC3870" s="41">
        <f t="shared" si="2736"/>
        <v>0</v>
      </c>
      <c r="BD3870" s="41">
        <f t="shared" si="2736"/>
        <v>0</v>
      </c>
    </row>
    <row r="3871" spans="1:56" ht="16" x14ac:dyDescent="0.2">
      <c r="B3871" s="11">
        <f t="shared" si="2733"/>
        <v>143</v>
      </c>
      <c r="C3871" s="12" t="str">
        <f t="shared" si="2733"/>
        <v>SAS HSR 4</v>
      </c>
      <c r="D3871" s="46" t="s">
        <v>269</v>
      </c>
      <c r="E3871" s="31">
        <v>0</v>
      </c>
      <c r="F3871" s="15"/>
      <c r="G3871" s="53"/>
      <c r="H3871" s="15"/>
      <c r="I3871" s="15"/>
      <c r="J3871" s="23"/>
      <c r="L3871" s="52" t="s">
        <v>270</v>
      </c>
      <c r="M3871" s="72"/>
      <c r="N3871" s="72"/>
      <c r="O3871" s="41">
        <f t="shared" ref="O3871:BD3871" si="2737">IFERROR(((O$3&gt;=$J3861)*(O$2&lt;=$J3861))*$E3872,"")</f>
        <v>0</v>
      </c>
      <c r="P3871" s="41">
        <f t="shared" si="2737"/>
        <v>0</v>
      </c>
      <c r="Q3871" s="41">
        <f t="shared" si="2737"/>
        <v>0</v>
      </c>
      <c r="R3871" s="41">
        <f t="shared" si="2737"/>
        <v>0</v>
      </c>
      <c r="S3871" s="41">
        <f t="shared" si="2737"/>
        <v>0</v>
      </c>
      <c r="T3871" s="41">
        <f t="shared" si="2737"/>
        <v>0</v>
      </c>
      <c r="U3871" s="41">
        <f t="shared" si="2737"/>
        <v>0</v>
      </c>
      <c r="V3871" s="41">
        <f t="shared" si="2737"/>
        <v>0</v>
      </c>
      <c r="W3871" s="41">
        <f t="shared" si="2737"/>
        <v>0</v>
      </c>
      <c r="X3871" s="41">
        <f t="shared" si="2737"/>
        <v>0</v>
      </c>
      <c r="Y3871" s="41">
        <f t="shared" si="2737"/>
        <v>0</v>
      </c>
      <c r="Z3871" s="41">
        <f t="shared" si="2737"/>
        <v>0</v>
      </c>
      <c r="AA3871" s="41">
        <f t="shared" si="2737"/>
        <v>0</v>
      </c>
      <c r="AB3871" s="41">
        <f t="shared" si="2737"/>
        <v>0</v>
      </c>
      <c r="AC3871" s="41">
        <f t="shared" si="2737"/>
        <v>0</v>
      </c>
      <c r="AD3871" s="41">
        <f t="shared" si="2737"/>
        <v>0</v>
      </c>
      <c r="AE3871" s="41">
        <f t="shared" si="2737"/>
        <v>0</v>
      </c>
      <c r="AF3871" s="41">
        <f t="shared" si="2737"/>
        <v>0</v>
      </c>
      <c r="AG3871" s="41">
        <f t="shared" si="2737"/>
        <v>0</v>
      </c>
      <c r="AH3871" s="41">
        <f t="shared" si="2737"/>
        <v>0</v>
      </c>
      <c r="AI3871" s="41">
        <f t="shared" si="2737"/>
        <v>0</v>
      </c>
      <c r="AJ3871" s="41">
        <f t="shared" si="2737"/>
        <v>0</v>
      </c>
      <c r="AK3871" s="41">
        <f t="shared" si="2737"/>
        <v>0</v>
      </c>
      <c r="AL3871" s="41">
        <f t="shared" si="2737"/>
        <v>0</v>
      </c>
      <c r="AM3871" s="41">
        <f t="shared" si="2737"/>
        <v>0</v>
      </c>
      <c r="AN3871" s="41">
        <f t="shared" si="2737"/>
        <v>0</v>
      </c>
      <c r="AO3871" s="41">
        <f t="shared" si="2737"/>
        <v>0</v>
      </c>
      <c r="AP3871" s="41">
        <f t="shared" si="2737"/>
        <v>0</v>
      </c>
      <c r="AQ3871" s="41">
        <f t="shared" si="2737"/>
        <v>0</v>
      </c>
      <c r="AR3871" s="41">
        <f t="shared" si="2737"/>
        <v>0</v>
      </c>
      <c r="AS3871" s="41">
        <f t="shared" si="2737"/>
        <v>0</v>
      </c>
      <c r="AT3871" s="41">
        <f t="shared" si="2737"/>
        <v>0</v>
      </c>
      <c r="AU3871" s="41">
        <f t="shared" si="2737"/>
        <v>0</v>
      </c>
      <c r="AV3871" s="41">
        <f t="shared" si="2737"/>
        <v>0</v>
      </c>
      <c r="AW3871" s="41">
        <f t="shared" si="2737"/>
        <v>0</v>
      </c>
      <c r="AX3871" s="41">
        <f t="shared" si="2737"/>
        <v>0</v>
      </c>
      <c r="AY3871" s="41">
        <f t="shared" si="2737"/>
        <v>0</v>
      </c>
      <c r="AZ3871" s="41">
        <f t="shared" si="2737"/>
        <v>0</v>
      </c>
      <c r="BA3871" s="41">
        <f t="shared" si="2737"/>
        <v>0</v>
      </c>
      <c r="BB3871" s="41">
        <f t="shared" si="2737"/>
        <v>0</v>
      </c>
      <c r="BC3871" s="41">
        <f t="shared" si="2737"/>
        <v>0</v>
      </c>
      <c r="BD3871" s="41">
        <f t="shared" si="2737"/>
        <v>0</v>
      </c>
    </row>
    <row r="3872" spans="1:56" ht="16" x14ac:dyDescent="0.2">
      <c r="B3872" s="11">
        <f t="shared" si="2733"/>
        <v>143</v>
      </c>
      <c r="C3872" s="12" t="str">
        <f t="shared" si="2733"/>
        <v>SAS HSR 4</v>
      </c>
      <c r="D3872" s="46" t="s">
        <v>270</v>
      </c>
      <c r="E3872" s="31">
        <v>0</v>
      </c>
      <c r="F3872" s="15"/>
      <c r="G3872" s="46" t="s">
        <v>266</v>
      </c>
      <c r="H3872" s="31">
        <v>0</v>
      </c>
      <c r="I3872" s="46" t="s">
        <v>268</v>
      </c>
      <c r="J3872" s="31">
        <v>0</v>
      </c>
      <c r="L3872" s="54" t="s">
        <v>271</v>
      </c>
      <c r="M3872" s="73"/>
      <c r="N3872" s="73"/>
      <c r="O3872" s="45">
        <f t="shared" ref="O3872:BD3872" si="2738">IFERROR(-($E3853+$H3853+$J3853)*O3854,"")</f>
        <v>0</v>
      </c>
      <c r="P3872" s="45">
        <f t="shared" si="2738"/>
        <v>0</v>
      </c>
      <c r="Q3872" s="45">
        <f t="shared" si="2738"/>
        <v>0</v>
      </c>
      <c r="R3872" s="45">
        <f t="shared" si="2738"/>
        <v>0</v>
      </c>
      <c r="S3872" s="45">
        <f t="shared" si="2738"/>
        <v>0</v>
      </c>
      <c r="T3872" s="45">
        <f t="shared" si="2738"/>
        <v>0</v>
      </c>
      <c r="U3872" s="45">
        <f t="shared" si="2738"/>
        <v>0</v>
      </c>
      <c r="V3872" s="45">
        <f t="shared" si="2738"/>
        <v>0</v>
      </c>
      <c r="W3872" s="45">
        <f t="shared" si="2738"/>
        <v>0</v>
      </c>
      <c r="X3872" s="45">
        <f t="shared" si="2738"/>
        <v>0</v>
      </c>
      <c r="Y3872" s="45">
        <f t="shared" si="2738"/>
        <v>0</v>
      </c>
      <c r="Z3872" s="45">
        <f t="shared" si="2738"/>
        <v>0</v>
      </c>
      <c r="AA3872" s="45">
        <f t="shared" si="2738"/>
        <v>0</v>
      </c>
      <c r="AB3872" s="45">
        <f t="shared" si="2738"/>
        <v>0</v>
      </c>
      <c r="AC3872" s="45">
        <f t="shared" si="2738"/>
        <v>0</v>
      </c>
      <c r="AD3872" s="45">
        <f t="shared" si="2738"/>
        <v>0</v>
      </c>
      <c r="AE3872" s="45">
        <f t="shared" si="2738"/>
        <v>0</v>
      </c>
      <c r="AF3872" s="45">
        <f t="shared" si="2738"/>
        <v>0</v>
      </c>
      <c r="AG3872" s="45">
        <f t="shared" si="2738"/>
        <v>0</v>
      </c>
      <c r="AH3872" s="45">
        <f t="shared" si="2738"/>
        <v>0</v>
      </c>
      <c r="AI3872" s="45">
        <f t="shared" si="2738"/>
        <v>0</v>
      </c>
      <c r="AJ3872" s="45">
        <f t="shared" si="2738"/>
        <v>0</v>
      </c>
      <c r="AK3872" s="45">
        <f t="shared" si="2738"/>
        <v>0</v>
      </c>
      <c r="AL3872" s="45">
        <f t="shared" si="2738"/>
        <v>0</v>
      </c>
      <c r="AM3872" s="45">
        <f t="shared" si="2738"/>
        <v>0</v>
      </c>
      <c r="AN3872" s="45">
        <f t="shared" si="2738"/>
        <v>0</v>
      </c>
      <c r="AO3872" s="45">
        <f t="shared" si="2738"/>
        <v>0</v>
      </c>
      <c r="AP3872" s="45">
        <f t="shared" si="2738"/>
        <v>0</v>
      </c>
      <c r="AQ3872" s="45">
        <f t="shared" si="2738"/>
        <v>0</v>
      </c>
      <c r="AR3872" s="45">
        <f t="shared" si="2738"/>
        <v>0</v>
      </c>
      <c r="AS3872" s="45">
        <f t="shared" si="2738"/>
        <v>0</v>
      </c>
      <c r="AT3872" s="45">
        <f t="shared" si="2738"/>
        <v>0</v>
      </c>
      <c r="AU3872" s="45">
        <f t="shared" si="2738"/>
        <v>0</v>
      </c>
      <c r="AV3872" s="45">
        <f t="shared" si="2738"/>
        <v>0</v>
      </c>
      <c r="AW3872" s="45">
        <f t="shared" si="2738"/>
        <v>0</v>
      </c>
      <c r="AX3872" s="45">
        <f t="shared" si="2738"/>
        <v>0</v>
      </c>
      <c r="AY3872" s="45">
        <f t="shared" si="2738"/>
        <v>0</v>
      </c>
      <c r="AZ3872" s="45">
        <f t="shared" si="2738"/>
        <v>0</v>
      </c>
      <c r="BA3872" s="45">
        <f t="shared" si="2738"/>
        <v>0</v>
      </c>
      <c r="BB3872" s="45">
        <f t="shared" si="2738"/>
        <v>0</v>
      </c>
      <c r="BC3872" s="45">
        <f t="shared" si="2738"/>
        <v>0</v>
      </c>
      <c r="BD3872" s="45">
        <f t="shared" si="2738"/>
        <v>0</v>
      </c>
    </row>
    <row r="3873" spans="1:56" x14ac:dyDescent="0.2">
      <c r="A3873"/>
      <c r="B3873"/>
      <c r="C3873"/>
      <c r="D3873"/>
      <c r="E3873"/>
      <c r="F3873"/>
      <c r="G3873"/>
      <c r="H3873"/>
      <c r="I3873"/>
      <c r="J3873"/>
      <c r="K3873"/>
      <c r="L3873"/>
      <c r="M3873"/>
      <c r="N3873"/>
      <c r="O3873"/>
      <c r="P3873"/>
      <c r="Q3873"/>
      <c r="R3873"/>
      <c r="S3873"/>
      <c r="T3873"/>
      <c r="U3873"/>
      <c r="V3873"/>
      <c r="W3873"/>
      <c r="X3873"/>
      <c r="Y3873"/>
      <c r="Z3873"/>
      <c r="AA3873"/>
      <c r="AB3873"/>
      <c r="AC3873"/>
      <c r="AD3873"/>
      <c r="AE3873"/>
      <c r="AF3873"/>
      <c r="AG3873"/>
      <c r="AH3873"/>
      <c r="AI3873"/>
      <c r="AJ3873"/>
      <c r="AK3873"/>
      <c r="AL3873"/>
      <c r="AM3873"/>
      <c r="AN3873"/>
      <c r="AO3873"/>
      <c r="AP3873"/>
      <c r="AQ3873"/>
      <c r="AR3873"/>
      <c r="AS3873"/>
      <c r="AT3873"/>
      <c r="AU3873"/>
      <c r="AV3873"/>
      <c r="AW3873"/>
      <c r="AX3873"/>
      <c r="AY3873"/>
      <c r="AZ3873"/>
      <c r="BA3873"/>
      <c r="BB3873"/>
      <c r="BC3873"/>
      <c r="BD3873"/>
    </row>
    <row r="3874" spans="1:56" x14ac:dyDescent="0.2">
      <c r="A3874"/>
      <c r="B3874"/>
      <c r="C3874"/>
      <c r="D3874"/>
      <c r="E3874"/>
      <c r="F3874"/>
      <c r="G3874"/>
      <c r="H3874"/>
      <c r="I3874"/>
      <c r="J3874"/>
      <c r="K3874"/>
      <c r="L3874"/>
      <c r="M3874"/>
      <c r="N3874"/>
      <c r="O3874"/>
      <c r="P3874"/>
      <c r="Q3874"/>
      <c r="R3874"/>
      <c r="S3874"/>
      <c r="T3874"/>
      <c r="U3874"/>
      <c r="V3874"/>
      <c r="W3874"/>
      <c r="X3874"/>
      <c r="Y3874"/>
      <c r="Z3874"/>
      <c r="AA3874"/>
      <c r="AB3874"/>
      <c r="AC3874"/>
      <c r="AD3874"/>
      <c r="AE3874"/>
      <c r="AF3874"/>
      <c r="AG3874"/>
      <c r="AH3874"/>
      <c r="AI3874"/>
      <c r="AJ3874"/>
      <c r="AK3874"/>
      <c r="AL3874"/>
      <c r="AM3874"/>
      <c r="AN3874"/>
      <c r="AO3874"/>
      <c r="AP3874"/>
      <c r="AQ3874"/>
      <c r="AR3874"/>
      <c r="AS3874"/>
      <c r="AT3874"/>
      <c r="AU3874"/>
      <c r="AV3874"/>
      <c r="AW3874"/>
      <c r="AX3874"/>
      <c r="AY3874"/>
      <c r="AZ3874"/>
      <c r="BA3874"/>
      <c r="BB3874"/>
      <c r="BC3874"/>
      <c r="BD3874"/>
    </row>
    <row r="3875" spans="1:56" ht="16" x14ac:dyDescent="0.2">
      <c r="A3875" s="1"/>
      <c r="B3875" s="67">
        <v>144</v>
      </c>
      <c r="C3875" s="68" t="str">
        <f>H3877</f>
        <v>SAS HSR 4</v>
      </c>
      <c r="D3875" s="69" t="s">
        <v>201</v>
      </c>
      <c r="E3875" s="69"/>
      <c r="F3875" s="69"/>
      <c r="G3875" s="69"/>
      <c r="H3875" s="69"/>
      <c r="I3875" s="69"/>
      <c r="J3875" s="69"/>
      <c r="K3875" s="68"/>
      <c r="L3875" s="68"/>
      <c r="M3875" s="68"/>
      <c r="N3875" s="68"/>
      <c r="O3875" s="82"/>
      <c r="P3875" s="82"/>
      <c r="Q3875" s="82"/>
      <c r="R3875" s="82"/>
      <c r="S3875" s="82"/>
      <c r="T3875" s="82"/>
      <c r="U3875" s="82"/>
      <c r="V3875" s="82"/>
      <c r="W3875" s="82"/>
      <c r="X3875" s="82"/>
      <c r="Y3875" s="82"/>
      <c r="Z3875" s="82"/>
      <c r="AA3875" s="82"/>
      <c r="AB3875" s="82"/>
      <c r="AC3875" s="82"/>
      <c r="AD3875" s="82"/>
      <c r="AE3875" s="82"/>
      <c r="AF3875" s="82"/>
      <c r="AG3875" s="82"/>
      <c r="AH3875" s="82"/>
      <c r="AI3875" s="82"/>
      <c r="AJ3875" s="82"/>
      <c r="AK3875" s="82"/>
      <c r="AL3875" s="82"/>
      <c r="AM3875" s="82"/>
      <c r="AN3875" s="82"/>
      <c r="AO3875" s="82"/>
      <c r="AP3875" s="82"/>
      <c r="AQ3875" s="82"/>
      <c r="AR3875" s="82"/>
      <c r="AS3875" s="82"/>
      <c r="AT3875" s="82"/>
      <c r="AU3875" s="82"/>
      <c r="AV3875" s="82"/>
      <c r="AW3875" s="82"/>
      <c r="AX3875" s="82"/>
      <c r="AY3875" s="82"/>
      <c r="AZ3875" s="82"/>
      <c r="BA3875" s="82"/>
      <c r="BB3875" s="82"/>
      <c r="BC3875" s="82"/>
      <c r="BD3875" s="82"/>
    </row>
    <row r="3876" spans="1:56" ht="16" x14ac:dyDescent="0.2">
      <c r="A3876" s="35"/>
      <c r="B3876" s="11">
        <f>B3875</f>
        <v>144</v>
      </c>
      <c r="C3876" s="12" t="str">
        <f>C3875</f>
        <v>SAS HSR 4</v>
      </c>
      <c r="D3876" s="35"/>
      <c r="E3876" s="35"/>
      <c r="F3876" s="35"/>
      <c r="G3876" s="35"/>
      <c r="H3876" s="35"/>
      <c r="I3876" s="35"/>
      <c r="J3876" s="35"/>
      <c r="K3876" s="35"/>
      <c r="L3876" s="35"/>
      <c r="M3876" s="35"/>
      <c r="N3876" s="35"/>
      <c r="O3876" s="44"/>
      <c r="P3876" s="44"/>
      <c r="Q3876" s="44"/>
      <c r="R3876" s="44"/>
      <c r="S3876" s="44"/>
      <c r="T3876" s="44"/>
      <c r="U3876" s="44"/>
      <c r="V3876" s="44"/>
      <c r="W3876" s="44"/>
      <c r="X3876" s="44"/>
      <c r="Y3876" s="44"/>
      <c r="Z3876" s="44"/>
      <c r="AA3876" s="44"/>
      <c r="AB3876" s="44"/>
      <c r="AC3876" s="44"/>
      <c r="AD3876" s="44"/>
      <c r="AE3876" s="44"/>
      <c r="AF3876" s="44"/>
      <c r="AG3876" s="44"/>
      <c r="AH3876" s="44"/>
      <c r="AI3876" s="44"/>
      <c r="AJ3876" s="44"/>
      <c r="AK3876" s="44"/>
      <c r="AL3876" s="44"/>
      <c r="AM3876" s="44"/>
      <c r="AN3876" s="44"/>
      <c r="AO3876" s="44"/>
      <c r="AP3876" s="44"/>
      <c r="AQ3876" s="44"/>
      <c r="AR3876" s="44"/>
      <c r="AS3876" s="44"/>
      <c r="AT3876" s="44"/>
      <c r="AU3876" s="44"/>
      <c r="AV3876" s="44"/>
      <c r="AW3876" s="44"/>
      <c r="AX3876" s="44"/>
      <c r="AY3876" s="44"/>
      <c r="AZ3876" s="44"/>
      <c r="BA3876" s="44"/>
      <c r="BB3876" s="44"/>
      <c r="BC3876" s="44"/>
      <c r="BD3876" s="44"/>
    </row>
    <row r="3877" spans="1:56" ht="16" x14ac:dyDescent="0.2">
      <c r="B3877" s="11">
        <f t="shared" ref="B3877:C3892" si="2739">B3876</f>
        <v>144</v>
      </c>
      <c r="C3877" s="12" t="str">
        <f t="shared" si="2739"/>
        <v>SAS HSR 4</v>
      </c>
      <c r="D3877" s="13" t="s">
        <v>2</v>
      </c>
      <c r="E3877" s="14" t="s">
        <v>66</v>
      </c>
      <c r="F3877" s="15"/>
      <c r="G3877" s="13" t="s">
        <v>229</v>
      </c>
      <c r="H3877" s="14" t="s">
        <v>160</v>
      </c>
      <c r="I3877" s="14"/>
      <c r="J3877" s="14"/>
      <c r="L3877" s="16" t="s">
        <v>230</v>
      </c>
      <c r="M3877" s="70"/>
      <c r="N3877" s="70"/>
      <c r="O3877" s="17">
        <f>($E3888&gt;0)*($E3882&lt;O$2)*(EDATE($E3882,$E3888)&gt;O$3)*((O$3-O$2+1)/O$4)
+($E3888&gt;0)*($E3882&lt;O$2)*(EDATE($E3882,$E3888)&gt;=O$2)*(EDATE($E3882,$E3888)&lt;=O$3)*((EDATE($E3882,$E3888)-O$2)/O$4)
+($E3888&gt;0)*($E3882&lt;O$2)*(EDATE($E3882,$E3888)&lt;O$2)*(0)
+($E3888&gt;0)*($E3882&gt;=O$2)*($E3882&lt;=O$3)*(EDATE($E3882,$E3888)&gt;=O$2)*(EDATE($E3882,$E3888)&lt;=O$3)*((EDATE($E3882,$E3888)-$E3882+1)/O$4)
+($E3888&gt;0)*($E3882&gt;=O$2)*($E3882&lt;=O$3)*(EDATE($E3882,$E3888)&gt;O$3)*((O$3-$E3882+1)/O$4)
+($E3888&gt;0)*($E3882&gt;O$3)*(0)</f>
        <v>0</v>
      </c>
      <c r="P3877" s="17">
        <f t="shared" ref="P3877:BD3877" si="2740">($E3888&gt;0)*($E3882&lt;P$2)*(EDATE($E3882,$E3888)&gt;P$3)*((P$3-P$2+1)/P$4)
+($E3888&gt;0)*($E3882&lt;P$2)*(EDATE($E3882,$E3888)&gt;=P$2)*(EDATE($E3882,$E3888)&lt;=P$3)*((EDATE($E3882,$E3888)-P$2)/P$4)
+($E3888&gt;0)*($E3882&lt;P$2)*(EDATE($E3882,$E3888)&lt;P$2)*(0)
+($E3888&gt;0)*($E3882&gt;=P$2)*($E3882&lt;=P$3)*(EDATE($E3882,$E3888)&gt;=P$2)*(EDATE($E3882,$E3888)&lt;=P$3)*((EDATE($E3882,$E3888)-$E3882+1)/P$4)
+($E3888&gt;0)*($E3882&gt;=P$2)*($E3882&lt;=P$3)*(EDATE($E3882,$E3888)&gt;P$3)*((P$3-$E3882+1)/P$4)
+($E3888&gt;0)*($E3882&gt;P$3)*(0)</f>
        <v>0</v>
      </c>
      <c r="Q3877" s="17">
        <f t="shared" si="2740"/>
        <v>0</v>
      </c>
      <c r="R3877" s="17">
        <f t="shared" si="2740"/>
        <v>0</v>
      </c>
      <c r="S3877" s="17">
        <f t="shared" si="2740"/>
        <v>0</v>
      </c>
      <c r="T3877" s="17">
        <f t="shared" si="2740"/>
        <v>0</v>
      </c>
      <c r="U3877" s="17">
        <f t="shared" si="2740"/>
        <v>0</v>
      </c>
      <c r="V3877" s="17">
        <f t="shared" si="2740"/>
        <v>0</v>
      </c>
      <c r="W3877" s="17">
        <f t="shared" si="2740"/>
        <v>0</v>
      </c>
      <c r="X3877" s="17">
        <f t="shared" si="2740"/>
        <v>0</v>
      </c>
      <c r="Y3877" s="17">
        <f t="shared" si="2740"/>
        <v>0</v>
      </c>
      <c r="Z3877" s="17">
        <f t="shared" si="2740"/>
        <v>0</v>
      </c>
      <c r="AA3877" s="17">
        <f t="shared" si="2740"/>
        <v>0</v>
      </c>
      <c r="AB3877" s="17">
        <f t="shared" si="2740"/>
        <v>0</v>
      </c>
      <c r="AC3877" s="17">
        <f t="shared" si="2740"/>
        <v>0</v>
      </c>
      <c r="AD3877" s="17">
        <f t="shared" si="2740"/>
        <v>0</v>
      </c>
      <c r="AE3877" s="17">
        <f t="shared" si="2740"/>
        <v>0</v>
      </c>
      <c r="AF3877" s="17">
        <f t="shared" si="2740"/>
        <v>0</v>
      </c>
      <c r="AG3877" s="17">
        <f t="shared" si="2740"/>
        <v>0</v>
      </c>
      <c r="AH3877" s="17">
        <f t="shared" si="2740"/>
        <v>0</v>
      </c>
      <c r="AI3877" s="17">
        <f t="shared" si="2740"/>
        <v>0</v>
      </c>
      <c r="AJ3877" s="17">
        <f t="shared" si="2740"/>
        <v>0</v>
      </c>
      <c r="AK3877" s="17">
        <f t="shared" si="2740"/>
        <v>0</v>
      </c>
      <c r="AL3877" s="17">
        <f t="shared" si="2740"/>
        <v>0</v>
      </c>
      <c r="AM3877" s="17">
        <f t="shared" si="2740"/>
        <v>0</v>
      </c>
      <c r="AN3877" s="17">
        <f t="shared" si="2740"/>
        <v>0</v>
      </c>
      <c r="AO3877" s="17">
        <f t="shared" si="2740"/>
        <v>0</v>
      </c>
      <c r="AP3877" s="17">
        <f t="shared" si="2740"/>
        <v>0</v>
      </c>
      <c r="AQ3877" s="17">
        <f t="shared" si="2740"/>
        <v>0</v>
      </c>
      <c r="AR3877" s="17">
        <f t="shared" si="2740"/>
        <v>0</v>
      </c>
      <c r="AS3877" s="17">
        <f t="shared" si="2740"/>
        <v>0</v>
      </c>
      <c r="AT3877" s="17">
        <f t="shared" si="2740"/>
        <v>0</v>
      </c>
      <c r="AU3877" s="17">
        <f t="shared" si="2740"/>
        <v>0</v>
      </c>
      <c r="AV3877" s="17">
        <f t="shared" si="2740"/>
        <v>0</v>
      </c>
      <c r="AW3877" s="17">
        <f t="shared" si="2740"/>
        <v>0</v>
      </c>
      <c r="AX3877" s="17">
        <f t="shared" si="2740"/>
        <v>0</v>
      </c>
      <c r="AY3877" s="17">
        <f t="shared" si="2740"/>
        <v>0</v>
      </c>
      <c r="AZ3877" s="17">
        <f t="shared" si="2740"/>
        <v>0</v>
      </c>
      <c r="BA3877" s="17">
        <f t="shared" si="2740"/>
        <v>0</v>
      </c>
      <c r="BB3877" s="17">
        <f t="shared" si="2740"/>
        <v>0</v>
      </c>
      <c r="BC3877" s="17">
        <f t="shared" si="2740"/>
        <v>0</v>
      </c>
      <c r="BD3877" s="17">
        <f t="shared" si="2740"/>
        <v>0</v>
      </c>
    </row>
    <row r="3878" spans="1:56" ht="16" x14ac:dyDescent="0.2">
      <c r="B3878" s="11">
        <f t="shared" si="2739"/>
        <v>144</v>
      </c>
      <c r="C3878" s="12" t="str">
        <f t="shared" si="2739"/>
        <v>SAS HSR 4</v>
      </c>
      <c r="D3878" s="13" t="s">
        <v>7</v>
      </c>
      <c r="E3878" s="18">
        <v>207.5</v>
      </c>
      <c r="F3878" s="15"/>
      <c r="G3878" s="13" t="s">
        <v>0</v>
      </c>
      <c r="H3878" s="19">
        <v>89</v>
      </c>
      <c r="I3878" s="13" t="s">
        <v>20</v>
      </c>
      <c r="J3878" s="19">
        <v>111.18</v>
      </c>
      <c r="L3878" s="20" t="s">
        <v>231</v>
      </c>
      <c r="M3878" s="72"/>
      <c r="N3878" s="72"/>
      <c r="O3878" s="21">
        <f>($H3883&gt;0)*($J3883&lt;O$2)*0
+($H3883&gt;0)*($J3883&gt;=O$2)*($J3883&lt;=O$3)*(($J3883-O$2+1)/O$4)
+($H3883&gt;0)*($J3883&gt;O$3)*($I3883&gt;O$3)*0
+($H3883&gt;0)*($J3883&gt;O$3)*($I3883&lt;=O$3)*($I3883&gt;=O$2)*((O$3-$I3883+1)/O$4)
+($H3883&gt;0)*($J3883&gt;O$3)*($I3883&lt;O$2)*1
+($H3883&gt;0)*($I3883&gt;O$3)*0
+($H3884&gt;0)*($J$2350&lt;O$2)*0
+($H3884&gt;0)*($J3884&gt;=O$2)*($J3884&lt;=O$3)*(($J3884-O$2+1)/O$4)
+($H3884&gt;0)*($J3884&gt;O$3)*($I3884&gt;O$3)*0
+($H3884&gt;0)*($J3884&gt;O$3)*($I3884&lt;=O$3)*($I3884&gt;=O$2)*((O$3-$I3884+1)/O$4)
+($H3884&gt;0)*($J3884&gt;O$3)*($I3884&lt;O$2)*1
+($H3884&gt;0)*($I3884&gt;O$3)*0
+($H3885&gt;0)*($J3885&lt;O$2)*0
+($H3885&gt;0)*($J3885&gt;=O$2)*($J3885&lt;=O$3)*(($J3885-O$2+1)/O$4)
+($H3885&gt;0)*($J3885&gt;O$3)*($I3885&gt;O$3)*0
+($H3885&gt;0)*($J3885&gt;O$3)*($I3885&lt;=O$3)*($I3885&gt;=O$2)*((O$3-$I3885+1)/O$4)
+($H3885&gt;0)*($J3885&gt;O$3)*($I3885&lt;O$2)*1
+($H3885&gt;0)*($I3885&gt;O$3)*0</f>
        <v>0</v>
      </c>
      <c r="P3878" s="21">
        <f t="shared" ref="P3878:BD3878" si="2741">($H3883&gt;0)*($J3883&lt;P$2)*0
+($H3883&gt;0)*($J3883&gt;=P$2)*($J3883&lt;=P$3)*(($J3883-P$2+1)/P$4)
+($H3883&gt;0)*($J3883&gt;P$3)*($I3883&gt;P$3)*0
+($H3883&gt;0)*($J3883&gt;P$3)*($I3883&lt;=P$3)*($I3883&gt;=P$2)*((P$3-$I3883+1)/P$4)
+($H3883&gt;0)*($J3883&gt;P$3)*($I3883&lt;P$2)*1
+($H3883&gt;0)*($I3883&gt;P$3)*0
+($H3884&gt;0)*($J$2350&lt;P$2)*0
+($H3884&gt;0)*($J3884&gt;=P$2)*($J3884&lt;=P$3)*(($J3884-P$2+1)/P$4)
+($H3884&gt;0)*($J3884&gt;P$3)*($I3884&gt;P$3)*0
+($H3884&gt;0)*($J3884&gt;P$3)*($I3884&lt;=P$3)*($I3884&gt;=P$2)*((P$3-$I3884+1)/P$4)
+($H3884&gt;0)*($J3884&gt;P$3)*($I3884&lt;P$2)*1
+($H3884&gt;0)*($I3884&gt;P$3)*0
+($H3885&gt;0)*($J3885&lt;P$2)*0
+($H3885&gt;0)*($J3885&gt;=P$2)*($J3885&lt;=P$3)*(($J3885-P$2+1)/P$4)
+($H3885&gt;0)*($J3885&gt;P$3)*($I3885&gt;P$3)*0
+($H3885&gt;0)*($J3885&gt;P$3)*($I3885&lt;=P$3)*($I3885&gt;=P$2)*((P$3-$I3885+1)/P$4)
+($H3885&gt;0)*($J3885&gt;P$3)*($I3885&lt;P$2)*1
+($H3885&gt;0)*($I3885&gt;P$3)*0</f>
        <v>0</v>
      </c>
      <c r="Q3878" s="21">
        <f t="shared" si="2741"/>
        <v>0</v>
      </c>
      <c r="R3878" s="21">
        <f t="shared" si="2741"/>
        <v>0</v>
      </c>
      <c r="S3878" s="21">
        <f t="shared" si="2741"/>
        <v>0</v>
      </c>
      <c r="T3878" s="21">
        <f t="shared" si="2741"/>
        <v>0</v>
      </c>
      <c r="U3878" s="21">
        <f t="shared" si="2741"/>
        <v>0</v>
      </c>
      <c r="V3878" s="21">
        <f t="shared" si="2741"/>
        <v>0</v>
      </c>
      <c r="W3878" s="21">
        <f t="shared" si="2741"/>
        <v>0</v>
      </c>
      <c r="X3878" s="21">
        <f t="shared" si="2741"/>
        <v>0</v>
      </c>
      <c r="Y3878" s="21">
        <f t="shared" si="2741"/>
        <v>0</v>
      </c>
      <c r="Z3878" s="21">
        <f t="shared" si="2741"/>
        <v>0</v>
      </c>
      <c r="AA3878" s="21">
        <f t="shared" si="2741"/>
        <v>0</v>
      </c>
      <c r="AB3878" s="21">
        <f t="shared" si="2741"/>
        <v>0</v>
      </c>
      <c r="AC3878" s="21">
        <f t="shared" si="2741"/>
        <v>0</v>
      </c>
      <c r="AD3878" s="21">
        <f t="shared" si="2741"/>
        <v>0</v>
      </c>
      <c r="AE3878" s="21">
        <f t="shared" si="2741"/>
        <v>0</v>
      </c>
      <c r="AF3878" s="21">
        <f t="shared" si="2741"/>
        <v>0</v>
      </c>
      <c r="AG3878" s="21">
        <f t="shared" si="2741"/>
        <v>0</v>
      </c>
      <c r="AH3878" s="21">
        <f t="shared" si="2741"/>
        <v>0</v>
      </c>
      <c r="AI3878" s="21">
        <f t="shared" si="2741"/>
        <v>0</v>
      </c>
      <c r="AJ3878" s="21">
        <f t="shared" si="2741"/>
        <v>0</v>
      </c>
      <c r="AK3878" s="21">
        <f t="shared" si="2741"/>
        <v>0</v>
      </c>
      <c r="AL3878" s="21">
        <f t="shared" si="2741"/>
        <v>0</v>
      </c>
      <c r="AM3878" s="21">
        <f t="shared" si="2741"/>
        <v>0</v>
      </c>
      <c r="AN3878" s="21">
        <f t="shared" si="2741"/>
        <v>0</v>
      </c>
      <c r="AO3878" s="21">
        <f t="shared" si="2741"/>
        <v>0</v>
      </c>
      <c r="AP3878" s="21">
        <f t="shared" si="2741"/>
        <v>0</v>
      </c>
      <c r="AQ3878" s="21">
        <f t="shared" si="2741"/>
        <v>0</v>
      </c>
      <c r="AR3878" s="21">
        <f t="shared" si="2741"/>
        <v>0</v>
      </c>
      <c r="AS3878" s="21">
        <f t="shared" si="2741"/>
        <v>0</v>
      </c>
      <c r="AT3878" s="21">
        <f t="shared" si="2741"/>
        <v>0</v>
      </c>
      <c r="AU3878" s="21">
        <f t="shared" si="2741"/>
        <v>0</v>
      </c>
      <c r="AV3878" s="21">
        <f t="shared" si="2741"/>
        <v>0</v>
      </c>
      <c r="AW3878" s="21">
        <f t="shared" si="2741"/>
        <v>0</v>
      </c>
      <c r="AX3878" s="21">
        <f t="shared" si="2741"/>
        <v>0</v>
      </c>
      <c r="AY3878" s="21">
        <f t="shared" si="2741"/>
        <v>0</v>
      </c>
      <c r="AZ3878" s="21">
        <f t="shared" si="2741"/>
        <v>0</v>
      </c>
      <c r="BA3878" s="21">
        <f t="shared" si="2741"/>
        <v>0</v>
      </c>
      <c r="BB3878" s="21">
        <f t="shared" si="2741"/>
        <v>0</v>
      </c>
      <c r="BC3878" s="21">
        <f t="shared" si="2741"/>
        <v>0</v>
      </c>
      <c r="BD3878" s="21">
        <f t="shared" si="2741"/>
        <v>0</v>
      </c>
    </row>
    <row r="3879" spans="1:56" ht="16" x14ac:dyDescent="0.2">
      <c r="B3879" s="11">
        <f t="shared" si="2739"/>
        <v>144</v>
      </c>
      <c r="C3879" s="12" t="str">
        <f t="shared" si="2739"/>
        <v>SAS HSR 4</v>
      </c>
      <c r="D3879" s="13" t="s">
        <v>21</v>
      </c>
      <c r="E3879" s="22">
        <v>0</v>
      </c>
      <c r="F3879" s="15"/>
      <c r="G3879" s="13" t="s">
        <v>22</v>
      </c>
      <c r="H3879" s="22">
        <v>0</v>
      </c>
      <c r="I3879" s="13" t="s">
        <v>23</v>
      </c>
      <c r="J3879" s="22">
        <v>0</v>
      </c>
      <c r="K3879" s="23"/>
      <c r="L3879" s="20" t="s">
        <v>232</v>
      </c>
      <c r="M3879" s="72"/>
      <c r="N3879" s="72"/>
      <c r="O3879" s="21">
        <f>($E3882&lt;=O$3)*($E3882&gt;O$2)*((O$3-$E3882+1)/O$4)
+($E3882&lt;=O$2)*((O$3-O$2+1)/O$4)
+($E3882&gt;O$3)*(0)
-($E3890&lt;=O$3)*($E3890&lt;&gt;0)*($E3890&gt;O$2)*((O$3-$E3890)/O$4)
-($E3890&lt;=O$2)*((O$3-O$2+1)/O$4)
-($E3890&gt;O$3)*(0)</f>
        <v>1</v>
      </c>
      <c r="P3879" s="21">
        <f t="shared" ref="P3879:BD3879" si="2742">($E3882&lt;=P$3)*($E3882&gt;P$2)*((P$3-$E3882+1)/P$4)
+($E3882&lt;=P$2)*((P$3-P$2+1)/P$4)
+($E3882&gt;P$3)*(0)
-($E3890&lt;=P$3)*($E3890&lt;&gt;0)*($E3890&gt;P$2)*((P$3-$E3890)/P$4)
-($E3890&lt;=P$2)*((P$3-P$2+1)/P$4)
-($E3890&gt;P$3)*(0)</f>
        <v>1</v>
      </c>
      <c r="Q3879" s="21">
        <f t="shared" si="2742"/>
        <v>1</v>
      </c>
      <c r="R3879" s="21">
        <f t="shared" si="2742"/>
        <v>1</v>
      </c>
      <c r="S3879" s="21">
        <f t="shared" si="2742"/>
        <v>1</v>
      </c>
      <c r="T3879" s="21">
        <f t="shared" si="2742"/>
        <v>1</v>
      </c>
      <c r="U3879" s="21">
        <f t="shared" si="2742"/>
        <v>1</v>
      </c>
      <c r="V3879" s="21">
        <f t="shared" si="2742"/>
        <v>1</v>
      </c>
      <c r="W3879" s="21">
        <f t="shared" si="2742"/>
        <v>1</v>
      </c>
      <c r="X3879" s="21">
        <f t="shared" si="2742"/>
        <v>1</v>
      </c>
      <c r="Y3879" s="21">
        <f t="shared" si="2742"/>
        <v>1</v>
      </c>
      <c r="Z3879" s="21">
        <f t="shared" si="2742"/>
        <v>1</v>
      </c>
      <c r="AA3879" s="21">
        <f t="shared" si="2742"/>
        <v>1</v>
      </c>
      <c r="AB3879" s="21">
        <f t="shared" si="2742"/>
        <v>1</v>
      </c>
      <c r="AC3879" s="21">
        <f t="shared" si="2742"/>
        <v>1</v>
      </c>
      <c r="AD3879" s="21">
        <f t="shared" si="2742"/>
        <v>1</v>
      </c>
      <c r="AE3879" s="21">
        <f t="shared" si="2742"/>
        <v>1</v>
      </c>
      <c r="AF3879" s="21">
        <f t="shared" si="2742"/>
        <v>1</v>
      </c>
      <c r="AG3879" s="21">
        <f t="shared" si="2742"/>
        <v>1</v>
      </c>
      <c r="AH3879" s="21">
        <f t="shared" si="2742"/>
        <v>1</v>
      </c>
      <c r="AI3879" s="21">
        <f t="shared" si="2742"/>
        <v>1</v>
      </c>
      <c r="AJ3879" s="21">
        <f t="shared" si="2742"/>
        <v>1</v>
      </c>
      <c r="AK3879" s="21">
        <f t="shared" si="2742"/>
        <v>1</v>
      </c>
      <c r="AL3879" s="21">
        <f t="shared" si="2742"/>
        <v>0.67032967032967039</v>
      </c>
      <c r="AM3879" s="21">
        <f t="shared" si="2742"/>
        <v>0</v>
      </c>
      <c r="AN3879" s="21">
        <f t="shared" si="2742"/>
        <v>0</v>
      </c>
      <c r="AO3879" s="21">
        <f t="shared" si="2742"/>
        <v>0</v>
      </c>
      <c r="AP3879" s="21">
        <f t="shared" si="2742"/>
        <v>0</v>
      </c>
      <c r="AQ3879" s="21">
        <f t="shared" si="2742"/>
        <v>0</v>
      </c>
      <c r="AR3879" s="21">
        <f t="shared" si="2742"/>
        <v>0</v>
      </c>
      <c r="AS3879" s="21">
        <f t="shared" si="2742"/>
        <v>0</v>
      </c>
      <c r="AT3879" s="21">
        <f t="shared" si="2742"/>
        <v>0</v>
      </c>
      <c r="AU3879" s="21">
        <f t="shared" si="2742"/>
        <v>0</v>
      </c>
      <c r="AV3879" s="21">
        <f t="shared" si="2742"/>
        <v>0</v>
      </c>
      <c r="AW3879" s="21">
        <f t="shared" si="2742"/>
        <v>0</v>
      </c>
      <c r="AX3879" s="21">
        <f t="shared" si="2742"/>
        <v>0</v>
      </c>
      <c r="AY3879" s="21">
        <f t="shared" si="2742"/>
        <v>0</v>
      </c>
      <c r="AZ3879" s="21">
        <f t="shared" si="2742"/>
        <v>0</v>
      </c>
      <c r="BA3879" s="21">
        <f t="shared" si="2742"/>
        <v>0</v>
      </c>
      <c r="BB3879" s="21">
        <f t="shared" si="2742"/>
        <v>0</v>
      </c>
      <c r="BC3879" s="21">
        <f t="shared" si="2742"/>
        <v>0</v>
      </c>
      <c r="BD3879" s="21">
        <f t="shared" si="2742"/>
        <v>0</v>
      </c>
    </row>
    <row r="3880" spans="1:56" ht="16" x14ac:dyDescent="0.2">
      <c r="B3880" s="11">
        <f t="shared" si="2739"/>
        <v>144</v>
      </c>
      <c r="C3880" s="12" t="str">
        <f t="shared" si="2739"/>
        <v>SAS HSR 4</v>
      </c>
      <c r="D3880" s="13" t="s">
        <v>1</v>
      </c>
      <c r="E3880" s="22">
        <v>53406</v>
      </c>
      <c r="F3880" s="15"/>
      <c r="G3880" s="15"/>
      <c r="H3880" s="15"/>
      <c r="I3880" s="15"/>
      <c r="J3880" s="15"/>
      <c r="L3880" s="20" t="s">
        <v>233</v>
      </c>
      <c r="M3880" s="72"/>
      <c r="N3880" s="72"/>
      <c r="O3880" s="21">
        <f>($E3893&gt;O$3)*($E3890&lt;O$2)*((O$3-O$2+1)/O$4)
+($E3893&gt;O$3)*($E3890&gt;=O$2)*($E3890&lt;=O$3)*((O$3-$E3890)/O$4)
+($E3893&gt;O$3)*($E3890&gt;O$3)*(0)
+($E3893&lt;=O$3)*($E3893&gt;=O$2)*($E3890&lt;O$2)*(($E3893-O$2)/O$4)
+($E3893&lt;=O$3)*($E3893&gt;=O$2)*($E3890&lt;=O$3)*($E3890&gt;=O$2)*(($E3893-$E3890)/O$4)
+($E3893&lt;O$2)*(0)</f>
        <v>0</v>
      </c>
      <c r="P3880" s="21">
        <f t="shared" ref="P3880:BD3880" si="2743">($E3893&gt;P$3)*($E3890&lt;P$2)*((P$3-P$2+1)/P$4)
+($E3893&gt;P$3)*($E3890&gt;=P$2)*($E3890&lt;=P$3)*((P$3-$E3890)/P$4)
+($E3893&gt;P$3)*($E3890&gt;P$3)*(0)
+($E3893&lt;=P$3)*($E3893&gt;=P$2)*($E3890&lt;P$2)*(($E3893-P$2)/P$4)
+($E3893&lt;=P$3)*($E3893&gt;=P$2)*($E3890&lt;=P$3)*($E3890&gt;=P$2)*(($E3893-$E3890)/P$4)
+($E3893&lt;P$2)*(0)</f>
        <v>0</v>
      </c>
      <c r="Q3880" s="21">
        <f t="shared" si="2743"/>
        <v>0</v>
      </c>
      <c r="R3880" s="21">
        <f t="shared" si="2743"/>
        <v>0</v>
      </c>
      <c r="S3880" s="21">
        <f t="shared" si="2743"/>
        <v>0</v>
      </c>
      <c r="T3880" s="21">
        <f t="shared" si="2743"/>
        <v>0</v>
      </c>
      <c r="U3880" s="21">
        <f t="shared" si="2743"/>
        <v>0</v>
      </c>
      <c r="V3880" s="21">
        <f t="shared" si="2743"/>
        <v>0</v>
      </c>
      <c r="W3880" s="21">
        <f t="shared" si="2743"/>
        <v>0</v>
      </c>
      <c r="X3880" s="21">
        <f t="shared" si="2743"/>
        <v>0</v>
      </c>
      <c r="Y3880" s="21">
        <f t="shared" si="2743"/>
        <v>0</v>
      </c>
      <c r="Z3880" s="21">
        <f t="shared" si="2743"/>
        <v>0</v>
      </c>
      <c r="AA3880" s="21">
        <f t="shared" si="2743"/>
        <v>0</v>
      </c>
      <c r="AB3880" s="21">
        <f t="shared" si="2743"/>
        <v>0</v>
      </c>
      <c r="AC3880" s="21">
        <f t="shared" si="2743"/>
        <v>0</v>
      </c>
      <c r="AD3880" s="21">
        <f t="shared" si="2743"/>
        <v>0</v>
      </c>
      <c r="AE3880" s="21">
        <f t="shared" si="2743"/>
        <v>0</v>
      </c>
      <c r="AF3880" s="21">
        <f t="shared" si="2743"/>
        <v>0</v>
      </c>
      <c r="AG3880" s="21">
        <f t="shared" si="2743"/>
        <v>0</v>
      </c>
      <c r="AH3880" s="21">
        <f t="shared" si="2743"/>
        <v>0</v>
      </c>
      <c r="AI3880" s="21">
        <f t="shared" si="2743"/>
        <v>0</v>
      </c>
      <c r="AJ3880" s="21">
        <f t="shared" si="2743"/>
        <v>0</v>
      </c>
      <c r="AK3880" s="21">
        <f t="shared" si="2743"/>
        <v>0</v>
      </c>
      <c r="AL3880" s="21">
        <f t="shared" si="2743"/>
        <v>0</v>
      </c>
      <c r="AM3880" s="21">
        <f t="shared" si="2743"/>
        <v>0</v>
      </c>
      <c r="AN3880" s="21">
        <f t="shared" si="2743"/>
        <v>0</v>
      </c>
      <c r="AO3880" s="21">
        <f t="shared" si="2743"/>
        <v>0</v>
      </c>
      <c r="AP3880" s="21">
        <f t="shared" si="2743"/>
        <v>0</v>
      </c>
      <c r="AQ3880" s="21">
        <f t="shared" si="2743"/>
        <v>0</v>
      </c>
      <c r="AR3880" s="21">
        <f t="shared" si="2743"/>
        <v>0</v>
      </c>
      <c r="AS3880" s="21">
        <f t="shared" si="2743"/>
        <v>0</v>
      </c>
      <c r="AT3880" s="21">
        <f t="shared" si="2743"/>
        <v>0</v>
      </c>
      <c r="AU3880" s="21">
        <f t="shared" si="2743"/>
        <v>0</v>
      </c>
      <c r="AV3880" s="21">
        <f t="shared" si="2743"/>
        <v>0</v>
      </c>
      <c r="AW3880" s="21">
        <f t="shared" si="2743"/>
        <v>0</v>
      </c>
      <c r="AX3880" s="21">
        <f t="shared" si="2743"/>
        <v>0</v>
      </c>
      <c r="AY3880" s="21">
        <f t="shared" si="2743"/>
        <v>0</v>
      </c>
      <c r="AZ3880" s="21">
        <f t="shared" si="2743"/>
        <v>0</v>
      </c>
      <c r="BA3880" s="21">
        <f t="shared" si="2743"/>
        <v>0</v>
      </c>
      <c r="BB3880" s="21">
        <f t="shared" si="2743"/>
        <v>0</v>
      </c>
      <c r="BC3880" s="21">
        <f t="shared" si="2743"/>
        <v>0</v>
      </c>
      <c r="BD3880" s="21">
        <f t="shared" si="2743"/>
        <v>0</v>
      </c>
    </row>
    <row r="3881" spans="1:56" ht="16" x14ac:dyDescent="0.2">
      <c r="B3881" s="11">
        <f t="shared" si="2739"/>
        <v>144</v>
      </c>
      <c r="C3881" s="12" t="str">
        <f t="shared" si="2739"/>
        <v>SAS HSR 4</v>
      </c>
      <c r="K3881" s="24"/>
      <c r="L3881" s="20" t="s">
        <v>234</v>
      </c>
      <c r="M3881" s="72"/>
      <c r="N3881" s="72"/>
      <c r="O3881" s="21">
        <f>($E3896&gt;0)*($E3893&lt;O$2)*(EDATE($E3893,$E3896)&gt;O$3)*((O$3-O$2+1)/O$4)
+($E3896&gt;0)*($E3893&lt;O$2)*(EDATE($E3893,$E3896)&gt;=O$2)*(EDATE($E3893,$E3896)&lt;=O$3)*((EDATE($E3893,$E3896)-O$2)/O$4)
+($E3896&gt;0)*($E3893&lt;O$2)*(EDATE($E3893,$E3896)&lt;O$2)*(0)
+($E3896&gt;0)*($E3893&gt;=O$2)*($E3893&lt;=O$3)*(EDATE($E3893,$E3896)&gt;=O$2)*(EDATE($E3893,$E3896)&lt;=O$3)*((EDATE($E3893,$E3896)-$E3893+1)/O$4)
+($E3896&gt;0)*($E3893&gt;=O$2)*($E3893&lt;=O$3)*(EDATE($E3893,$E3896)&gt;O$3)*((O$3-$E3893+1)/O$4)
+($E3896&gt;0)*($E3893&gt;O$3)*(0)</f>
        <v>0</v>
      </c>
      <c r="P3881" s="21">
        <f t="shared" ref="P3881:BD3881" si="2744">($E3896&gt;0)*($E3893&lt;P$2)*(EDATE($E3893,$E3896)&gt;P$3)*((P$3-P$2+1)/P$4)
+($E3896&gt;0)*($E3893&lt;P$2)*(EDATE($E3893,$E3896)&gt;=P$2)*(EDATE($E3893,$E3896)&lt;=P$3)*((EDATE($E3893,$E3896)-P$2)/P$4)
+($E3896&gt;0)*($E3893&lt;P$2)*(EDATE($E3893,$E3896)&lt;P$2)*(0)
+($E3896&gt;0)*($E3893&gt;=P$2)*($E3893&lt;=P$3)*(EDATE($E3893,$E3896)&gt;=P$2)*(EDATE($E3893,$E3896)&lt;=P$3)*((EDATE($E3893,$E3896)-$E3893+1)/P$4)
+($E3896&gt;0)*($E3893&gt;=P$2)*($E3893&lt;=P$3)*(EDATE($E3893,$E3896)&gt;P$3)*((P$3-$E3893+1)/P$4)
+($E3896&gt;0)*($E3893&gt;P$3)*(0)</f>
        <v>0</v>
      </c>
      <c r="Q3881" s="21">
        <f t="shared" si="2744"/>
        <v>0</v>
      </c>
      <c r="R3881" s="21">
        <f t="shared" si="2744"/>
        <v>0</v>
      </c>
      <c r="S3881" s="21">
        <f t="shared" si="2744"/>
        <v>0</v>
      </c>
      <c r="T3881" s="21">
        <f t="shared" si="2744"/>
        <v>0</v>
      </c>
      <c r="U3881" s="21">
        <f t="shared" si="2744"/>
        <v>0</v>
      </c>
      <c r="V3881" s="21">
        <f t="shared" si="2744"/>
        <v>0</v>
      </c>
      <c r="W3881" s="21">
        <f t="shared" si="2744"/>
        <v>0</v>
      </c>
      <c r="X3881" s="21">
        <f t="shared" si="2744"/>
        <v>0</v>
      </c>
      <c r="Y3881" s="21">
        <f t="shared" si="2744"/>
        <v>0</v>
      </c>
      <c r="Z3881" s="21">
        <f t="shared" si="2744"/>
        <v>0</v>
      </c>
      <c r="AA3881" s="21">
        <f t="shared" si="2744"/>
        <v>0</v>
      </c>
      <c r="AB3881" s="21">
        <f t="shared" si="2744"/>
        <v>0</v>
      </c>
      <c r="AC3881" s="21">
        <f t="shared" si="2744"/>
        <v>0</v>
      </c>
      <c r="AD3881" s="21">
        <f t="shared" si="2744"/>
        <v>0</v>
      </c>
      <c r="AE3881" s="21">
        <f t="shared" si="2744"/>
        <v>0</v>
      </c>
      <c r="AF3881" s="21">
        <f t="shared" si="2744"/>
        <v>0</v>
      </c>
      <c r="AG3881" s="21">
        <f t="shared" si="2744"/>
        <v>0</v>
      </c>
      <c r="AH3881" s="21">
        <f t="shared" si="2744"/>
        <v>0</v>
      </c>
      <c r="AI3881" s="21">
        <f t="shared" si="2744"/>
        <v>0</v>
      </c>
      <c r="AJ3881" s="21">
        <f t="shared" si="2744"/>
        <v>0</v>
      </c>
      <c r="AK3881" s="21">
        <f t="shared" si="2744"/>
        <v>0</v>
      </c>
      <c r="AL3881" s="21">
        <f t="shared" si="2744"/>
        <v>0</v>
      </c>
      <c r="AM3881" s="21">
        <f t="shared" si="2744"/>
        <v>0</v>
      </c>
      <c r="AN3881" s="21">
        <f t="shared" si="2744"/>
        <v>0</v>
      </c>
      <c r="AO3881" s="21">
        <f t="shared" si="2744"/>
        <v>0</v>
      </c>
      <c r="AP3881" s="21">
        <f t="shared" si="2744"/>
        <v>0</v>
      </c>
      <c r="AQ3881" s="21">
        <f t="shared" si="2744"/>
        <v>0</v>
      </c>
      <c r="AR3881" s="21">
        <f t="shared" si="2744"/>
        <v>0</v>
      </c>
      <c r="AS3881" s="21">
        <f t="shared" si="2744"/>
        <v>0</v>
      </c>
      <c r="AT3881" s="21">
        <f t="shared" si="2744"/>
        <v>0</v>
      </c>
      <c r="AU3881" s="21">
        <f t="shared" si="2744"/>
        <v>0</v>
      </c>
      <c r="AV3881" s="21">
        <f t="shared" si="2744"/>
        <v>0</v>
      </c>
      <c r="AW3881" s="21">
        <f t="shared" si="2744"/>
        <v>0</v>
      </c>
      <c r="AX3881" s="21">
        <f t="shared" si="2744"/>
        <v>0</v>
      </c>
      <c r="AY3881" s="21">
        <f t="shared" si="2744"/>
        <v>0</v>
      </c>
      <c r="AZ3881" s="21">
        <f t="shared" si="2744"/>
        <v>0</v>
      </c>
      <c r="BA3881" s="21">
        <f t="shared" si="2744"/>
        <v>0</v>
      </c>
      <c r="BB3881" s="21">
        <f t="shared" si="2744"/>
        <v>0</v>
      </c>
      <c r="BC3881" s="21">
        <f t="shared" si="2744"/>
        <v>0</v>
      </c>
      <c r="BD3881" s="21">
        <f t="shared" si="2744"/>
        <v>0</v>
      </c>
    </row>
    <row r="3882" spans="1:56" ht="16" x14ac:dyDescent="0.2">
      <c r="B3882" s="11">
        <f t="shared" si="2739"/>
        <v>144</v>
      </c>
      <c r="C3882" s="12" t="str">
        <f t="shared" si="2739"/>
        <v>SAS HSR 4</v>
      </c>
      <c r="D3882" s="25" t="s">
        <v>235</v>
      </c>
      <c r="E3882" s="26">
        <v>43617</v>
      </c>
      <c r="F3882" s="15"/>
      <c r="G3882" s="25" t="s">
        <v>236</v>
      </c>
      <c r="H3882" s="25" t="s">
        <v>237</v>
      </c>
      <c r="I3882" s="25" t="s">
        <v>238</v>
      </c>
      <c r="J3882" s="25" t="s">
        <v>239</v>
      </c>
      <c r="K3882" s="24"/>
      <c r="L3882" s="27" t="s">
        <v>240</v>
      </c>
      <c r="M3882" s="83"/>
      <c r="N3882" s="83"/>
      <c r="O3882" s="28">
        <f>($H3894&gt;0)*($J3894&lt;O$2)*0
+($H3894&gt;0)*($J3894&gt;=O$2)*($J3894&lt;=O$3)*(($J3894-O$2+1)/O$4)
+($H3894&gt;0)*($J3894&gt;O$3)*($I3894&gt;O$3)*0
+($H3894&gt;0)*($J3894&gt;O$3)*($I3894&lt;=O$3)*($I3894&gt;=O$2)*((O$3-$I3894+1)/O$4)
+($H3894&gt;0)*($J3894&gt;O$3)*($I3894&lt;O$2)*1
+($H3894&gt;0)*($I3894&gt;O$3)*0
+($H3895&gt;0)*($J3895&lt;O$2)*0
+($H3895&gt;0)*($J3895&gt;=O$2)*($J3895&lt;=O$3)*(($J3895-O$2+1)/O$4)
+($H3895&gt;0)*($J3895&gt;O$3)*($I3895&gt;O$3)*0
+($H3895&gt;0)*($J3895&gt;O$3)*($I3895&lt;=O$3)*($I3895&gt;=O$2)*((O$3-$I3895+1)/O$4)
+($H3895&gt;0)*($J3895&gt;O$3)*($I3895&lt;O$2)*1
+($H3895&gt;0)*($I3895&gt;O$3)*0
+($H3896&gt;0)*($J3896&lt;O$2)*0
+($H3896&gt;0)*($J3896&gt;=O$2)*($J3896&lt;=O$3)*(($J3896-O$2+1)/O$4)
+($H3896&gt;0)*($J3896&gt;O$3)*($I3896&gt;O$3)*0
+($H3896&gt;0)*($J3896&gt;O$3)*($I3896&lt;=O$3)*($I3896&gt;=O$2)*((O$3-$I3896+1)/O$4)
+($H3896&gt;0)*($J3896&gt;O$3)*($I3896&lt;O$2)*1
+($H3896&gt;0)*($I3896&gt;O$3)*0</f>
        <v>0</v>
      </c>
      <c r="P3882" s="28">
        <f t="shared" ref="P3882:BD3882" si="2745">($H3894&gt;0)*($J3894&lt;P$2)*0
+($H3894&gt;0)*($J3894&gt;=P$2)*($J3894&lt;=P$3)*(($J3894-P$2+1)/P$4)
+($H3894&gt;0)*($J3894&gt;P$3)*($I3894&gt;P$3)*0
+($H3894&gt;0)*($J3894&gt;P$3)*($I3894&lt;=P$3)*($I3894&gt;=P$2)*((P$3-$I3894+1)/P$4)
+($H3894&gt;0)*($J3894&gt;P$3)*($I3894&lt;P$2)*1
+($H3894&gt;0)*($I3894&gt;P$3)*0
+($H3895&gt;0)*($J3895&lt;P$2)*0
+($H3895&gt;0)*($J3895&gt;=P$2)*($J3895&lt;=P$3)*(($J3895-P$2+1)/P$4)
+($H3895&gt;0)*($J3895&gt;P$3)*($I3895&gt;P$3)*0
+($H3895&gt;0)*($J3895&gt;P$3)*($I3895&lt;=P$3)*($I3895&gt;=P$2)*((P$3-$I3895+1)/P$4)
+($H3895&gt;0)*($J3895&gt;P$3)*($I3895&lt;P$2)*1
+($H3895&gt;0)*($I3895&gt;P$3)*0
+($H3896&gt;0)*($J3896&lt;P$2)*0
+($H3896&gt;0)*($J3896&gt;=P$2)*($J3896&lt;=P$3)*(($J3896-P$2+1)/P$4)
+($H3896&gt;0)*($J3896&gt;P$3)*($I3896&gt;P$3)*0
+($H3896&gt;0)*($J3896&gt;P$3)*($I3896&lt;=P$3)*($I3896&gt;=P$2)*((P$3-$I3896+1)/P$4)
+($H3896&gt;0)*($J3896&gt;P$3)*($I3896&lt;P$2)*1
+($H3896&gt;0)*($I3896&gt;P$3)*0</f>
        <v>0</v>
      </c>
      <c r="Q3882" s="28">
        <f t="shared" si="2745"/>
        <v>0</v>
      </c>
      <c r="R3882" s="28">
        <f t="shared" si="2745"/>
        <v>0</v>
      </c>
      <c r="S3882" s="28">
        <f t="shared" si="2745"/>
        <v>0</v>
      </c>
      <c r="T3882" s="28">
        <f t="shared" si="2745"/>
        <v>0</v>
      </c>
      <c r="U3882" s="28">
        <f t="shared" si="2745"/>
        <v>0</v>
      </c>
      <c r="V3882" s="28">
        <f t="shared" si="2745"/>
        <v>0</v>
      </c>
      <c r="W3882" s="28">
        <f t="shared" si="2745"/>
        <v>0</v>
      </c>
      <c r="X3882" s="28">
        <f t="shared" si="2745"/>
        <v>0</v>
      </c>
      <c r="Y3882" s="28">
        <f t="shared" si="2745"/>
        <v>0</v>
      </c>
      <c r="Z3882" s="28">
        <f t="shared" si="2745"/>
        <v>0</v>
      </c>
      <c r="AA3882" s="28">
        <f t="shared" si="2745"/>
        <v>0</v>
      </c>
      <c r="AB3882" s="28">
        <f t="shared" si="2745"/>
        <v>0</v>
      </c>
      <c r="AC3882" s="28">
        <f t="shared" si="2745"/>
        <v>0</v>
      </c>
      <c r="AD3882" s="28">
        <f t="shared" si="2745"/>
        <v>0</v>
      </c>
      <c r="AE3882" s="28">
        <f t="shared" si="2745"/>
        <v>0</v>
      </c>
      <c r="AF3882" s="28">
        <f t="shared" si="2745"/>
        <v>0</v>
      </c>
      <c r="AG3882" s="28">
        <f t="shared" si="2745"/>
        <v>0</v>
      </c>
      <c r="AH3882" s="28">
        <f t="shared" si="2745"/>
        <v>0</v>
      </c>
      <c r="AI3882" s="28">
        <f t="shared" si="2745"/>
        <v>0</v>
      </c>
      <c r="AJ3882" s="28">
        <f t="shared" si="2745"/>
        <v>0</v>
      </c>
      <c r="AK3882" s="28">
        <f t="shared" si="2745"/>
        <v>0</v>
      </c>
      <c r="AL3882" s="28">
        <f t="shared" si="2745"/>
        <v>0</v>
      </c>
      <c r="AM3882" s="28">
        <f t="shared" si="2745"/>
        <v>0</v>
      </c>
      <c r="AN3882" s="28">
        <f t="shared" si="2745"/>
        <v>0</v>
      </c>
      <c r="AO3882" s="28">
        <f t="shared" si="2745"/>
        <v>0</v>
      </c>
      <c r="AP3882" s="28">
        <f t="shared" si="2745"/>
        <v>0</v>
      </c>
      <c r="AQ3882" s="28">
        <f t="shared" si="2745"/>
        <v>0</v>
      </c>
      <c r="AR3882" s="28">
        <f t="shared" si="2745"/>
        <v>0</v>
      </c>
      <c r="AS3882" s="28">
        <f t="shared" si="2745"/>
        <v>0</v>
      </c>
      <c r="AT3882" s="28">
        <f t="shared" si="2745"/>
        <v>0</v>
      </c>
      <c r="AU3882" s="28">
        <f t="shared" si="2745"/>
        <v>0</v>
      </c>
      <c r="AV3882" s="28">
        <f t="shared" si="2745"/>
        <v>0</v>
      </c>
      <c r="AW3882" s="28">
        <f t="shared" si="2745"/>
        <v>0</v>
      </c>
      <c r="AX3882" s="28">
        <f t="shared" si="2745"/>
        <v>0</v>
      </c>
      <c r="AY3882" s="28">
        <f t="shared" si="2745"/>
        <v>0</v>
      </c>
      <c r="AZ3882" s="28">
        <f t="shared" si="2745"/>
        <v>0</v>
      </c>
      <c r="BA3882" s="28">
        <f t="shared" si="2745"/>
        <v>0</v>
      </c>
      <c r="BB3882" s="28">
        <f t="shared" si="2745"/>
        <v>0</v>
      </c>
      <c r="BC3882" s="28">
        <f t="shared" si="2745"/>
        <v>0</v>
      </c>
      <c r="BD3882" s="28">
        <f t="shared" si="2745"/>
        <v>0</v>
      </c>
    </row>
    <row r="3883" spans="1:56" ht="16" x14ac:dyDescent="0.2">
      <c r="B3883" s="11">
        <f t="shared" si="2739"/>
        <v>144</v>
      </c>
      <c r="C3883" s="12" t="str">
        <f t="shared" si="2739"/>
        <v>SAS HSR 4</v>
      </c>
      <c r="D3883" s="25" t="s">
        <v>241</v>
      </c>
      <c r="E3883" s="29">
        <v>36000</v>
      </c>
      <c r="F3883" s="15"/>
      <c r="G3883" s="30" t="s">
        <v>10</v>
      </c>
      <c r="H3883" s="31">
        <v>0</v>
      </c>
      <c r="I3883" s="32">
        <v>0</v>
      </c>
      <c r="J3883" s="32">
        <v>0</v>
      </c>
      <c r="K3883" s="24"/>
      <c r="L3883" s="33" t="s">
        <v>242</v>
      </c>
      <c r="M3883" s="73"/>
      <c r="N3883" s="73"/>
      <c r="O3883" s="34">
        <f>($E3893&lt;=O$3)*($E3893&gt;O$2)*((O$3-$E3893+1)/O$4)
+($E3893&lt;=O$2)*((O$3-O$2+1)/O$4)
+($E3893&gt;O$3)*(0)</f>
        <v>0</v>
      </c>
      <c r="P3883" s="34">
        <f t="shared" ref="P3883:BD3883" si="2746">($E3893&lt;=P$3)*($E3893&gt;P$2)*((P$3-$E3893+1)/P$4)
+($E3893&lt;=P$2)*((P$3-P$2+1)/P$4)
+($E3893&gt;P$3)*(0)</f>
        <v>0</v>
      </c>
      <c r="Q3883" s="34">
        <f t="shared" si="2746"/>
        <v>0</v>
      </c>
      <c r="R3883" s="34">
        <f t="shared" si="2746"/>
        <v>0</v>
      </c>
      <c r="S3883" s="34">
        <f t="shared" si="2746"/>
        <v>0</v>
      </c>
      <c r="T3883" s="34">
        <f t="shared" si="2746"/>
        <v>0</v>
      </c>
      <c r="U3883" s="34">
        <f t="shared" si="2746"/>
        <v>0</v>
      </c>
      <c r="V3883" s="34">
        <f t="shared" si="2746"/>
        <v>0</v>
      </c>
      <c r="W3883" s="34">
        <f t="shared" si="2746"/>
        <v>0</v>
      </c>
      <c r="X3883" s="34">
        <f t="shared" si="2746"/>
        <v>0</v>
      </c>
      <c r="Y3883" s="34">
        <f t="shared" si="2746"/>
        <v>0</v>
      </c>
      <c r="Z3883" s="34">
        <f t="shared" si="2746"/>
        <v>0</v>
      </c>
      <c r="AA3883" s="34">
        <f t="shared" si="2746"/>
        <v>0</v>
      </c>
      <c r="AB3883" s="34">
        <f t="shared" si="2746"/>
        <v>0</v>
      </c>
      <c r="AC3883" s="34">
        <f t="shared" si="2746"/>
        <v>0</v>
      </c>
      <c r="AD3883" s="34">
        <f t="shared" si="2746"/>
        <v>0</v>
      </c>
      <c r="AE3883" s="34">
        <f t="shared" si="2746"/>
        <v>0</v>
      </c>
      <c r="AF3883" s="34">
        <f t="shared" si="2746"/>
        <v>0</v>
      </c>
      <c r="AG3883" s="34">
        <f t="shared" si="2746"/>
        <v>0</v>
      </c>
      <c r="AH3883" s="34">
        <f t="shared" si="2746"/>
        <v>0</v>
      </c>
      <c r="AI3883" s="34">
        <f t="shared" si="2746"/>
        <v>0</v>
      </c>
      <c r="AJ3883" s="34">
        <f t="shared" si="2746"/>
        <v>0</v>
      </c>
      <c r="AK3883" s="34">
        <f t="shared" si="2746"/>
        <v>0</v>
      </c>
      <c r="AL3883" s="34">
        <f t="shared" si="2746"/>
        <v>0.34065934065934067</v>
      </c>
      <c r="AM3883" s="34">
        <f t="shared" si="2746"/>
        <v>1</v>
      </c>
      <c r="AN3883" s="34">
        <f t="shared" si="2746"/>
        <v>1</v>
      </c>
      <c r="AO3883" s="34">
        <f t="shared" si="2746"/>
        <v>1</v>
      </c>
      <c r="AP3883" s="34">
        <f t="shared" si="2746"/>
        <v>1</v>
      </c>
      <c r="AQ3883" s="34">
        <f t="shared" si="2746"/>
        <v>1</v>
      </c>
      <c r="AR3883" s="34">
        <f t="shared" si="2746"/>
        <v>1</v>
      </c>
      <c r="AS3883" s="34">
        <f t="shared" si="2746"/>
        <v>1</v>
      </c>
      <c r="AT3883" s="34">
        <f t="shared" si="2746"/>
        <v>1</v>
      </c>
      <c r="AU3883" s="34">
        <f t="shared" si="2746"/>
        <v>1</v>
      </c>
      <c r="AV3883" s="34">
        <f t="shared" si="2746"/>
        <v>1</v>
      </c>
      <c r="AW3883" s="34">
        <f t="shared" si="2746"/>
        <v>1</v>
      </c>
      <c r="AX3883" s="34">
        <f t="shared" si="2746"/>
        <v>1</v>
      </c>
      <c r="AY3883" s="34">
        <f t="shared" si="2746"/>
        <v>1</v>
      </c>
      <c r="AZ3883" s="34">
        <f t="shared" si="2746"/>
        <v>1</v>
      </c>
      <c r="BA3883" s="34">
        <f t="shared" si="2746"/>
        <v>1</v>
      </c>
      <c r="BB3883" s="34">
        <f t="shared" si="2746"/>
        <v>1</v>
      </c>
      <c r="BC3883" s="34">
        <f t="shared" si="2746"/>
        <v>1</v>
      </c>
      <c r="BD3883" s="34">
        <f t="shared" si="2746"/>
        <v>1</v>
      </c>
    </row>
    <row r="3884" spans="1:56" ht="16" x14ac:dyDescent="0.2">
      <c r="A3884" s="35"/>
      <c r="B3884" s="11">
        <f t="shared" si="2739"/>
        <v>144</v>
      </c>
      <c r="C3884" s="12" t="str">
        <f t="shared" si="2739"/>
        <v>SAS HSR 4</v>
      </c>
      <c r="D3884" s="25" t="s">
        <v>243</v>
      </c>
      <c r="E3884" s="29">
        <v>37429.773803261443</v>
      </c>
      <c r="F3884" s="15"/>
      <c r="G3884" s="30" t="s">
        <v>11</v>
      </c>
      <c r="H3884" s="31">
        <v>0</v>
      </c>
      <c r="I3884" s="32">
        <v>0</v>
      </c>
      <c r="J3884" s="32">
        <v>0</v>
      </c>
      <c r="K3884" s="35"/>
      <c r="M3884" s="84">
        <v>43617</v>
      </c>
      <c r="O3884" s="15"/>
      <c r="P3884" s="15"/>
      <c r="Q3884" s="15"/>
      <c r="R3884" s="15"/>
      <c r="S3884" s="15"/>
      <c r="T3884" s="15"/>
      <c r="U3884" s="15"/>
      <c r="V3884" s="15"/>
      <c r="W3884" s="15"/>
      <c r="X3884" s="15"/>
      <c r="Y3884" s="15"/>
      <c r="Z3884" s="15"/>
      <c r="AA3884" s="15"/>
      <c r="AB3884" s="15"/>
      <c r="AC3884" s="15"/>
      <c r="AD3884" s="15"/>
      <c r="AE3884" s="15"/>
      <c r="AF3884" s="15"/>
      <c r="AG3884" s="15"/>
      <c r="AH3884" s="15"/>
      <c r="AI3884" s="15"/>
      <c r="AJ3884" s="15"/>
      <c r="AK3884" s="15"/>
      <c r="AL3884" s="15"/>
      <c r="AM3884" s="15"/>
      <c r="AN3884" s="15"/>
      <c r="AO3884" s="15"/>
      <c r="AP3884" s="15"/>
      <c r="AQ3884" s="15"/>
      <c r="AR3884" s="15"/>
      <c r="AS3884" s="15"/>
      <c r="AT3884" s="15"/>
      <c r="AU3884" s="15"/>
      <c r="AV3884" s="15"/>
      <c r="AW3884" s="15"/>
      <c r="AX3884" s="15"/>
      <c r="AY3884" s="15"/>
      <c r="AZ3884" s="15"/>
      <c r="BA3884" s="15"/>
      <c r="BB3884" s="15"/>
      <c r="BC3884" s="15"/>
      <c r="BD3884" s="15"/>
    </row>
    <row r="3885" spans="1:56" ht="16" x14ac:dyDescent="0.2">
      <c r="B3885" s="11">
        <f t="shared" si="2739"/>
        <v>144</v>
      </c>
      <c r="C3885" s="12" t="str">
        <f t="shared" si="2739"/>
        <v>SAS HSR 4</v>
      </c>
      <c r="D3885" s="25" t="s">
        <v>244</v>
      </c>
      <c r="E3885" s="29">
        <v>37429.773803261443</v>
      </c>
      <c r="F3885" s="15"/>
      <c r="G3885" s="36" t="s">
        <v>12</v>
      </c>
      <c r="H3885" s="31">
        <v>0</v>
      </c>
      <c r="I3885" s="32">
        <v>0</v>
      </c>
      <c r="J3885" s="32">
        <v>0</v>
      </c>
      <c r="K3885" s="24"/>
      <c r="L3885" s="37" t="s">
        <v>245</v>
      </c>
      <c r="M3885" s="74">
        <v>1</v>
      </c>
      <c r="N3885" s="74">
        <v>1</v>
      </c>
      <c r="O3885" s="38">
        <v>1.02</v>
      </c>
      <c r="P3885" s="38">
        <v>1.02</v>
      </c>
      <c r="Q3885" s="38">
        <v>1.02</v>
      </c>
      <c r="R3885" s="38">
        <v>1.0233626373626374</v>
      </c>
      <c r="S3885" s="38">
        <v>1.0302</v>
      </c>
      <c r="T3885" s="38">
        <v>1.0302</v>
      </c>
      <c r="U3885" s="38">
        <v>1.0302</v>
      </c>
      <c r="V3885" s="38">
        <v>1.0335962637362637</v>
      </c>
      <c r="W3885" s="38">
        <v>1.040502</v>
      </c>
      <c r="X3885" s="38">
        <v>1.040502</v>
      </c>
      <c r="Y3885" s="38">
        <v>1.040502</v>
      </c>
      <c r="Z3885" s="38">
        <v>1.0439322263736264</v>
      </c>
      <c r="AA3885" s="38">
        <v>1.0509070200000001</v>
      </c>
      <c r="AB3885" s="38">
        <v>1.0509070200000001</v>
      </c>
      <c r="AC3885" s="38">
        <v>1.0509070200000001</v>
      </c>
      <c r="AD3885" s="38">
        <v>1.0543715486373628</v>
      </c>
      <c r="AE3885" s="38">
        <v>1.0614160902000001</v>
      </c>
      <c r="AF3885" s="38">
        <v>1.0614160902000001</v>
      </c>
      <c r="AG3885" s="38">
        <v>1.0614160902000001</v>
      </c>
      <c r="AH3885" s="38">
        <v>1.0649152641237363</v>
      </c>
      <c r="AI3885" s="38">
        <v>1.0720302511020001</v>
      </c>
      <c r="AJ3885" s="38">
        <v>1.0720302511020001</v>
      </c>
      <c r="AK3885" s="38">
        <v>1.0720302511020001</v>
      </c>
      <c r="AL3885" s="38">
        <v>1.0755644167649738</v>
      </c>
      <c r="AM3885" s="38">
        <v>1.0827505536130202</v>
      </c>
      <c r="AN3885" s="38">
        <v>1.0827505536130202</v>
      </c>
      <c r="AO3885" s="38">
        <v>1.0827505536130202</v>
      </c>
      <c r="AP3885" s="38">
        <v>1.0863200609326236</v>
      </c>
      <c r="AQ3885" s="38">
        <v>1.0935780591491504</v>
      </c>
      <c r="AR3885" s="38">
        <v>1.0935780591491504</v>
      </c>
      <c r="AS3885" s="38">
        <v>1.0935780591491504</v>
      </c>
      <c r="AT3885" s="38">
        <v>1.0971832615419499</v>
      </c>
      <c r="AU3885" s="38">
        <v>1.104513839740642</v>
      </c>
      <c r="AV3885" s="38">
        <v>1.104513839740642</v>
      </c>
      <c r="AW3885" s="38">
        <v>1.104513839740642</v>
      </c>
      <c r="AX3885" s="38">
        <v>1.1081550941573695</v>
      </c>
      <c r="AY3885" s="38">
        <v>1.1155589781380484</v>
      </c>
      <c r="AZ3885" s="38">
        <v>1.1155589781380484</v>
      </c>
      <c r="BA3885" s="38">
        <v>1.1155589781380484</v>
      </c>
      <c r="BB3885" s="38">
        <v>1.1192366450989431</v>
      </c>
      <c r="BC3885" s="38">
        <v>1.1267145679194288</v>
      </c>
      <c r="BD3885" s="38">
        <v>1.1267145679194288</v>
      </c>
    </row>
    <row r="3886" spans="1:56" ht="16" x14ac:dyDescent="0.2">
      <c r="B3886" s="11">
        <f t="shared" si="2739"/>
        <v>144</v>
      </c>
      <c r="C3886" s="12" t="str">
        <f t="shared" si="2739"/>
        <v>SAS HSR 4</v>
      </c>
      <c r="D3886" s="25" t="s">
        <v>25</v>
      </c>
      <c r="E3886" s="39" t="s">
        <v>30</v>
      </c>
      <c r="F3886" s="15"/>
      <c r="K3886" s="24"/>
      <c r="L3886" s="16" t="s">
        <v>246</v>
      </c>
      <c r="M3886" s="70"/>
      <c r="N3886" s="70"/>
      <c r="O3886" s="40">
        <f>O3879*$E3883/4+O3883*$E3894/4</f>
        <v>9000</v>
      </c>
      <c r="P3886" s="40">
        <f t="shared" ref="P3886:BD3886" si="2747">P3879*$E3883/4+P3883*$E3894/4</f>
        <v>9000</v>
      </c>
      <c r="Q3886" s="40">
        <f t="shared" si="2747"/>
        <v>9000</v>
      </c>
      <c r="R3886" s="40">
        <f t="shared" si="2747"/>
        <v>9000</v>
      </c>
      <c r="S3886" s="40">
        <f t="shared" si="2747"/>
        <v>9000</v>
      </c>
      <c r="T3886" s="40">
        <f t="shared" si="2747"/>
        <v>9000</v>
      </c>
      <c r="U3886" s="40">
        <f t="shared" si="2747"/>
        <v>9000</v>
      </c>
      <c r="V3886" s="40">
        <f t="shared" si="2747"/>
        <v>9000</v>
      </c>
      <c r="W3886" s="40">
        <f t="shared" si="2747"/>
        <v>9000</v>
      </c>
      <c r="X3886" s="40">
        <f t="shared" si="2747"/>
        <v>9000</v>
      </c>
      <c r="Y3886" s="40">
        <f t="shared" si="2747"/>
        <v>9000</v>
      </c>
      <c r="Z3886" s="40">
        <f t="shared" si="2747"/>
        <v>9000</v>
      </c>
      <c r="AA3886" s="40">
        <f t="shared" si="2747"/>
        <v>9000</v>
      </c>
      <c r="AB3886" s="40">
        <f t="shared" si="2747"/>
        <v>9000</v>
      </c>
      <c r="AC3886" s="40">
        <f t="shared" si="2747"/>
        <v>9000</v>
      </c>
      <c r="AD3886" s="40">
        <f t="shared" si="2747"/>
        <v>9000</v>
      </c>
      <c r="AE3886" s="40">
        <f t="shared" si="2747"/>
        <v>9000</v>
      </c>
      <c r="AF3886" s="40">
        <f t="shared" si="2747"/>
        <v>9000</v>
      </c>
      <c r="AG3886" s="40">
        <f t="shared" si="2747"/>
        <v>9000</v>
      </c>
      <c r="AH3886" s="40">
        <f t="shared" si="2747"/>
        <v>9000</v>
      </c>
      <c r="AI3886" s="40">
        <f t="shared" si="2747"/>
        <v>9000</v>
      </c>
      <c r="AJ3886" s="40">
        <f t="shared" si="2747"/>
        <v>9000</v>
      </c>
      <c r="AK3886" s="40">
        <f t="shared" si="2747"/>
        <v>9000</v>
      </c>
      <c r="AL3886" s="40">
        <f t="shared" si="2747"/>
        <v>9804.4020041618896</v>
      </c>
      <c r="AM3886" s="40">
        <f t="shared" si="2747"/>
        <v>11070.986528346193</v>
      </c>
      <c r="AN3886" s="40">
        <f t="shared" si="2747"/>
        <v>11070.986528346193</v>
      </c>
      <c r="AO3886" s="40">
        <f t="shared" si="2747"/>
        <v>11070.986528346193</v>
      </c>
      <c r="AP3886" s="40">
        <f t="shared" si="2747"/>
        <v>11070.986528346193</v>
      </c>
      <c r="AQ3886" s="40">
        <f t="shared" si="2747"/>
        <v>11070.986528346193</v>
      </c>
      <c r="AR3886" s="40">
        <f t="shared" si="2747"/>
        <v>11070.986528346193</v>
      </c>
      <c r="AS3886" s="40">
        <f t="shared" si="2747"/>
        <v>11070.986528346193</v>
      </c>
      <c r="AT3886" s="40">
        <f t="shared" si="2747"/>
        <v>11070.986528346193</v>
      </c>
      <c r="AU3886" s="40">
        <f t="shared" si="2747"/>
        <v>11070.986528346193</v>
      </c>
      <c r="AV3886" s="40">
        <f t="shared" si="2747"/>
        <v>11070.986528346193</v>
      </c>
      <c r="AW3886" s="40">
        <f t="shared" si="2747"/>
        <v>11070.986528346193</v>
      </c>
      <c r="AX3886" s="40">
        <f t="shared" si="2747"/>
        <v>11070.986528346193</v>
      </c>
      <c r="AY3886" s="40">
        <f t="shared" si="2747"/>
        <v>11070.986528346193</v>
      </c>
      <c r="AZ3886" s="40">
        <f t="shared" si="2747"/>
        <v>11070.986528346193</v>
      </c>
      <c r="BA3886" s="40">
        <f t="shared" si="2747"/>
        <v>11070.986528346193</v>
      </c>
      <c r="BB3886" s="40">
        <f t="shared" si="2747"/>
        <v>11070.986528346193</v>
      </c>
      <c r="BC3886" s="40">
        <f t="shared" si="2747"/>
        <v>11070.986528346193</v>
      </c>
      <c r="BD3886" s="40">
        <f t="shared" si="2747"/>
        <v>11070.986528346193</v>
      </c>
    </row>
    <row r="3887" spans="1:56" ht="16" x14ac:dyDescent="0.2">
      <c r="B3887" s="11">
        <f t="shared" si="2739"/>
        <v>144</v>
      </c>
      <c r="C3887" s="12" t="str">
        <f t="shared" si="2739"/>
        <v>SAS HSR 4</v>
      </c>
      <c r="D3887" s="25" t="s">
        <v>247</v>
      </c>
      <c r="E3887" s="39" t="s">
        <v>248</v>
      </c>
      <c r="F3887" s="15"/>
      <c r="G3887" s="25" t="s">
        <v>249</v>
      </c>
      <c r="H3887" s="26">
        <v>0</v>
      </c>
      <c r="I3887" s="25" t="s">
        <v>239</v>
      </c>
      <c r="J3887" s="26">
        <v>46904</v>
      </c>
      <c r="K3887" s="24"/>
      <c r="L3887" s="20" t="s">
        <v>250</v>
      </c>
      <c r="M3887" s="72"/>
      <c r="N3887" s="72"/>
      <c r="O3887" s="41">
        <f>IF($E3893&gt;=O$3,IF(O$3&lt;=($E3882+365),O3886,IFERROR(O3879*$E3884/4*O3885+
$E3894*O3883/4*IFERROR(O3885/$E3895,0),0)),IF(O$3&lt;=($E3893+365),O3879*$E3884/4*O3885+$E3894*O3883/4*IFERROR(O3885/$E3895,0),IFERROR($E3894*O3883/4*IFERROR(O3885/$E3895,0),0)))</f>
        <v>9544.5923198316686</v>
      </c>
      <c r="P3887" s="41">
        <f t="shared" ref="P3887:BD3887" si="2748">IF($E3893&gt;=P$3,IF(P$3&lt;=($E3882+365),P3886,IFERROR(P3879*$E3884/4*P3885+
$E3894*P3883/4*IFERROR(P3885/$E3895,0),0)),IF(P$3&lt;=($E3893+365),P3879*$E3884/4*P3885+$E3894*P3883/4*IFERROR(P3885/$E3895,0),IFERROR($E3894*P3883/4*IFERROR(P3885/$E3895,0),0)))</f>
        <v>9544.5923198316686</v>
      </c>
      <c r="Q3887" s="41">
        <f t="shared" si="2748"/>
        <v>9544.5923198316686</v>
      </c>
      <c r="R3887" s="41">
        <f t="shared" si="2748"/>
        <v>9576.0580087981471</v>
      </c>
      <c r="S3887" s="41">
        <f t="shared" si="2748"/>
        <v>9640.0382430299851</v>
      </c>
      <c r="T3887" s="41">
        <f t="shared" si="2748"/>
        <v>9640.0382430299851</v>
      </c>
      <c r="U3887" s="41">
        <f t="shared" si="2748"/>
        <v>9640.0382430299851</v>
      </c>
      <c r="V3887" s="41">
        <f t="shared" si="2748"/>
        <v>9671.8185888861262</v>
      </c>
      <c r="W3887" s="41">
        <f t="shared" si="2748"/>
        <v>9736.438625460285</v>
      </c>
      <c r="X3887" s="41">
        <f t="shared" si="2748"/>
        <v>9736.438625460285</v>
      </c>
      <c r="Y3887" s="41">
        <f t="shared" si="2748"/>
        <v>9736.438625460285</v>
      </c>
      <c r="Z3887" s="41">
        <f t="shared" si="2748"/>
        <v>9768.5367747749897</v>
      </c>
      <c r="AA3887" s="41">
        <f t="shared" si="2748"/>
        <v>9833.8030117148883</v>
      </c>
      <c r="AB3887" s="41">
        <f t="shared" si="2748"/>
        <v>9833.8030117148883</v>
      </c>
      <c r="AC3887" s="41">
        <f t="shared" si="2748"/>
        <v>9833.8030117148883</v>
      </c>
      <c r="AD3887" s="41">
        <f t="shared" si="2748"/>
        <v>9866.2221425227399</v>
      </c>
      <c r="AE3887" s="41">
        <f t="shared" si="2748"/>
        <v>9932.1410418320374</v>
      </c>
      <c r="AF3887" s="41">
        <f t="shared" si="2748"/>
        <v>9932.1410418320374</v>
      </c>
      <c r="AG3887" s="41">
        <f t="shared" si="2748"/>
        <v>9932.1410418320374</v>
      </c>
      <c r="AH3887" s="41">
        <f t="shared" si="2748"/>
        <v>9964.8843639479655</v>
      </c>
      <c r="AI3887" s="41">
        <f t="shared" si="2748"/>
        <v>10031.462452250358</v>
      </c>
      <c r="AJ3887" s="41">
        <f t="shared" si="2748"/>
        <v>10031.462452250358</v>
      </c>
      <c r="AK3887" s="41">
        <f t="shared" si="2748"/>
        <v>10031.462452250358</v>
      </c>
      <c r="AL3887" s="41">
        <f t="shared" si="2748"/>
        <v>10517.990198258971</v>
      </c>
      <c r="AM3887" s="41">
        <f t="shared" si="2748"/>
        <v>11144.95478445015</v>
      </c>
      <c r="AN3887" s="41">
        <f t="shared" si="2748"/>
        <v>11144.95478445015</v>
      </c>
      <c r="AO3887" s="41">
        <f t="shared" si="2748"/>
        <v>11144.95478445015</v>
      </c>
      <c r="AP3887" s="41">
        <f t="shared" si="2748"/>
        <v>11181.696393629656</v>
      </c>
      <c r="AQ3887" s="41">
        <f t="shared" si="2748"/>
        <v>11256.404332294651</v>
      </c>
      <c r="AR3887" s="41">
        <f t="shared" si="2748"/>
        <v>11256.404332294651</v>
      </c>
      <c r="AS3887" s="41">
        <f t="shared" si="2748"/>
        <v>11256.404332294651</v>
      </c>
      <c r="AT3887" s="41">
        <f t="shared" si="2748"/>
        <v>11293.513357565951</v>
      </c>
      <c r="AU3887" s="41">
        <f t="shared" si="2748"/>
        <v>11368.968375617598</v>
      </c>
      <c r="AV3887" s="41">
        <f t="shared" si="2748"/>
        <v>11368.968375617598</v>
      </c>
      <c r="AW3887" s="41">
        <f t="shared" si="2748"/>
        <v>11368.968375617598</v>
      </c>
      <c r="AX3887" s="41">
        <f t="shared" si="2748"/>
        <v>11406.448491141613</v>
      </c>
      <c r="AY3887" s="41">
        <f t="shared" si="2748"/>
        <v>11482.658059373774</v>
      </c>
      <c r="AZ3887" s="41">
        <f t="shared" si="2748"/>
        <v>11482.658059373774</v>
      </c>
      <c r="BA3887" s="41">
        <f t="shared" si="2748"/>
        <v>11482.658059373774</v>
      </c>
      <c r="BB3887" s="41">
        <f t="shared" si="2748"/>
        <v>11520.512976053027</v>
      </c>
      <c r="BC3887" s="41">
        <f t="shared" si="2748"/>
        <v>11597.48463996751</v>
      </c>
      <c r="BD3887" s="41">
        <f t="shared" si="2748"/>
        <v>11597.48463996751</v>
      </c>
    </row>
    <row r="3888" spans="1:56" ht="16" x14ac:dyDescent="0.2">
      <c r="B3888" s="11">
        <f t="shared" si="2739"/>
        <v>144</v>
      </c>
      <c r="C3888" s="12" t="str">
        <f t="shared" si="2739"/>
        <v>SAS HSR 4</v>
      </c>
      <c r="D3888" s="25" t="s">
        <v>8</v>
      </c>
      <c r="E3888" s="42">
        <v>0</v>
      </c>
      <c r="F3888" s="15"/>
      <c r="I3888" s="15"/>
      <c r="J3888" s="24"/>
      <c r="K3888" s="24"/>
      <c r="L3888" s="20" t="s">
        <v>251</v>
      </c>
      <c r="M3888" s="72"/>
      <c r="N3888" s="72"/>
      <c r="O3888" s="41">
        <f>-$E3884/4*O3878
+(O3878&gt;0)*($J3883&gt;=O$2)*($J3883&lt;=O$3)*(($J3883-O$2+1)/O$4*$H3883/4)
+(O3878&gt;0)*($J3883&gt;O$3)*($I3883&lt;=O$3)*($I3883&gt;=O$2)*((O$3-$I3883+1)/O$4*$H3883/4)
+(O3878&gt;0)*($J3883&gt;O$3)*($I3883&lt;O$2)*$H3883/4
+(O3878&gt;0)*($J3884&gt;=O$2)*($J3884&lt;=O$3)*(($J3884-O$2+1)/O$4*$H3884/4)
+(O3878&gt;0)*($J3884&gt;O$3)*($I3884&lt;=O$3)*($I3884&gt;=O$2)*((O$3-$I3884+1)/O$4*$H3884/4)
+(O3878&gt;0)*($J3884&gt;O$3)*($I3884&lt;O$2)*$H3884/4
+(O3878&gt;0)*($J3885&gt;=O$2)*($J3885&lt;=O$3)*(($J3885-O$2+1)/O$4*$H3885/4)
+(O3878&gt;0)*($J3885&gt;O$3)*($I3885&lt;=O$3)*($I3885&gt;=O$2)*((O$3-$I3885+1)/O$4*$H3885/4)
+(O3878&gt;0)*($J3885&gt;O$3)*($I3885&lt;O$2)*$H3885/4
-$E3894/4*O3882
+(O3882&gt;0)*($J3894&gt;=O$2)*($J3894&lt;=O$3)*(($J3894-O$2+1)/O$4*$H3894/4)
+(O3882&gt;0)*($J3894&gt;O$3)*($I3894&lt;=O$3)*($I3894&gt;=O$2)*((O$3-$I3894+1)/O$4*$H3894/4)
+(O3882&gt;0)*($J3894&gt;O$3)*($I3894&lt;O$2)*$H3894/4
+(O3882&gt;0)*($J3895&gt;=O$2)*($J3895&lt;=O$3)*(($J3895-O$2+1)/O$4*$H3895/4)
+(O3882&gt;0)*($J3895&gt;O$3)*($I3895&lt;=O$3)*($I3895&gt;=O$2)*((O$3-$I3895+1)/O$4*$H3895/4)
+(O3882&gt;0)*($J3895&gt;O$3)*($I3895&lt;O$2)*$H3895/4
+(O3882&gt;0)*($J3896&gt;=O$2)*($J3896&lt;=O$3)*(($J3896-O$2+1)/O$4*$H3896/4)
+(O3882&gt;0)*($J3896&gt;O$3)*($I3896&lt;=O$3)*($I3896&gt;=O$2)*((O$3-$I3896+1)/O$4*$H3896/4)
+(O3882&gt;0)*($J3896&gt;O$3)*($I3896&lt;O$2)*$H3896/4</f>
        <v>0</v>
      </c>
      <c r="P3888" s="41">
        <f t="shared" ref="P3888:BD3888" si="2749">-$E3884/4*P3878
+(P3878&gt;0)*($J3883&gt;=P$2)*($J3883&lt;=P$3)*(($J3883-P$2+1)/P$4*$H3883/4)
+(P3878&gt;0)*($J3883&gt;P$3)*($I3883&lt;=P$3)*($I3883&gt;=P$2)*((P$3-$I3883+1)/P$4*$H3883/4)
+(P3878&gt;0)*($J3883&gt;P$3)*($I3883&lt;P$2)*$H3883/4
+(P3878&gt;0)*($J3884&gt;=P$2)*($J3884&lt;=P$3)*(($J3884-P$2+1)/P$4*$H3884/4)
+(P3878&gt;0)*($J3884&gt;P$3)*($I3884&lt;=P$3)*($I3884&gt;=P$2)*((P$3-$I3884+1)/P$4*$H3884/4)
+(P3878&gt;0)*($J3884&gt;P$3)*($I3884&lt;P$2)*$H3884/4
+(P3878&gt;0)*($J3885&gt;=P$2)*($J3885&lt;=P$3)*(($J3885-P$2+1)/P$4*$H3885/4)
+(P3878&gt;0)*($J3885&gt;P$3)*($I3885&lt;=P$3)*($I3885&gt;=P$2)*((P$3-$I3885+1)/P$4*$H3885/4)
+(P3878&gt;0)*($J3885&gt;P$3)*($I3885&lt;P$2)*$H3885/4
-$E3894/4*P3882
+(P3882&gt;0)*($J3894&gt;=P$2)*($J3894&lt;=P$3)*(($J3894-P$2+1)/P$4*$H3894/4)
+(P3882&gt;0)*($J3894&gt;P$3)*($I3894&lt;=P$3)*($I3894&gt;=P$2)*((P$3-$I3894+1)/P$4*$H3894/4)
+(P3882&gt;0)*($J3894&gt;P$3)*($I3894&lt;P$2)*$H3894/4
+(P3882&gt;0)*($J3895&gt;=P$2)*($J3895&lt;=P$3)*(($J3895-P$2+1)/P$4*$H3895/4)
+(P3882&gt;0)*($J3895&gt;P$3)*($I3895&lt;=P$3)*($I3895&gt;=P$2)*((P$3-$I3895+1)/P$4*$H3895/4)
+(P3882&gt;0)*($J3895&gt;P$3)*($I3895&lt;P$2)*$H3895/4
+(P3882&gt;0)*($J3896&gt;=P$2)*($J3896&lt;=P$3)*(($J3896-P$2+1)/P$4*$H3896/4)
+(P3882&gt;0)*($J3896&gt;P$3)*($I3896&lt;=P$3)*($I3896&gt;=P$2)*((P$3-$I3896+1)/P$4*$H3896/4)
+(P3882&gt;0)*($J3896&gt;P$3)*($I3896&lt;P$2)*$H3896/4</f>
        <v>0</v>
      </c>
      <c r="Q3888" s="41">
        <f t="shared" si="2749"/>
        <v>0</v>
      </c>
      <c r="R3888" s="41">
        <f t="shared" si="2749"/>
        <v>0</v>
      </c>
      <c r="S3888" s="41">
        <f t="shared" si="2749"/>
        <v>0</v>
      </c>
      <c r="T3888" s="41">
        <f t="shared" si="2749"/>
        <v>0</v>
      </c>
      <c r="U3888" s="41">
        <f t="shared" si="2749"/>
        <v>0</v>
      </c>
      <c r="V3888" s="41">
        <f t="shared" si="2749"/>
        <v>0</v>
      </c>
      <c r="W3888" s="41">
        <f t="shared" si="2749"/>
        <v>0</v>
      </c>
      <c r="X3888" s="41">
        <f t="shared" si="2749"/>
        <v>0</v>
      </c>
      <c r="Y3888" s="41">
        <f t="shared" si="2749"/>
        <v>0</v>
      </c>
      <c r="Z3888" s="41">
        <f t="shared" si="2749"/>
        <v>0</v>
      </c>
      <c r="AA3888" s="41">
        <f t="shared" si="2749"/>
        <v>0</v>
      </c>
      <c r="AB3888" s="41">
        <f t="shared" si="2749"/>
        <v>0</v>
      </c>
      <c r="AC3888" s="41">
        <f t="shared" si="2749"/>
        <v>0</v>
      </c>
      <c r="AD3888" s="41">
        <f t="shared" si="2749"/>
        <v>0</v>
      </c>
      <c r="AE3888" s="41">
        <f t="shared" si="2749"/>
        <v>0</v>
      </c>
      <c r="AF3888" s="41">
        <f t="shared" si="2749"/>
        <v>0</v>
      </c>
      <c r="AG3888" s="41">
        <f t="shared" si="2749"/>
        <v>0</v>
      </c>
      <c r="AH3888" s="41">
        <f t="shared" si="2749"/>
        <v>0</v>
      </c>
      <c r="AI3888" s="41">
        <f t="shared" si="2749"/>
        <v>0</v>
      </c>
      <c r="AJ3888" s="41">
        <f t="shared" si="2749"/>
        <v>0</v>
      </c>
      <c r="AK3888" s="41">
        <f t="shared" si="2749"/>
        <v>0</v>
      </c>
      <c r="AL3888" s="41">
        <f t="shared" si="2749"/>
        <v>0</v>
      </c>
      <c r="AM3888" s="41">
        <f t="shared" si="2749"/>
        <v>0</v>
      </c>
      <c r="AN3888" s="41">
        <f t="shared" si="2749"/>
        <v>0</v>
      </c>
      <c r="AO3888" s="41">
        <f t="shared" si="2749"/>
        <v>0</v>
      </c>
      <c r="AP3888" s="41">
        <f t="shared" si="2749"/>
        <v>0</v>
      </c>
      <c r="AQ3888" s="41">
        <f t="shared" si="2749"/>
        <v>0</v>
      </c>
      <c r="AR3888" s="41">
        <f t="shared" si="2749"/>
        <v>0</v>
      </c>
      <c r="AS3888" s="41">
        <f t="shared" si="2749"/>
        <v>0</v>
      </c>
      <c r="AT3888" s="41">
        <f t="shared" si="2749"/>
        <v>0</v>
      </c>
      <c r="AU3888" s="41">
        <f t="shared" si="2749"/>
        <v>0</v>
      </c>
      <c r="AV3888" s="41">
        <f t="shared" si="2749"/>
        <v>0</v>
      </c>
      <c r="AW3888" s="41">
        <f t="shared" si="2749"/>
        <v>0</v>
      </c>
      <c r="AX3888" s="41">
        <f t="shared" si="2749"/>
        <v>0</v>
      </c>
      <c r="AY3888" s="41">
        <f t="shared" si="2749"/>
        <v>0</v>
      </c>
      <c r="AZ3888" s="41">
        <f t="shared" si="2749"/>
        <v>0</v>
      </c>
      <c r="BA3888" s="41">
        <f t="shared" si="2749"/>
        <v>0</v>
      </c>
      <c r="BB3888" s="41">
        <f t="shared" si="2749"/>
        <v>0</v>
      </c>
      <c r="BC3888" s="41">
        <f t="shared" si="2749"/>
        <v>0</v>
      </c>
      <c r="BD3888" s="41">
        <f t="shared" si="2749"/>
        <v>0</v>
      </c>
    </row>
    <row r="3889" spans="1:56" ht="16" x14ac:dyDescent="0.2">
      <c r="B3889" s="11">
        <f t="shared" si="2739"/>
        <v>144</v>
      </c>
      <c r="C3889" s="12" t="str">
        <f t="shared" si="2739"/>
        <v>SAS HSR 4</v>
      </c>
      <c r="D3889" s="43" t="s">
        <v>252</v>
      </c>
      <c r="E3889" s="42" t="s">
        <v>288</v>
      </c>
      <c r="F3889" s="44"/>
      <c r="G3889" s="43" t="s">
        <v>253</v>
      </c>
      <c r="H3889" s="39">
        <v>0</v>
      </c>
      <c r="I3889" s="43" t="s">
        <v>254</v>
      </c>
      <c r="J3889" s="32">
        <v>0</v>
      </c>
      <c r="K3889" s="24"/>
      <c r="L3889" s="20" t="s">
        <v>255</v>
      </c>
      <c r="M3889" s="72"/>
      <c r="N3889" s="72"/>
      <c r="O3889" s="41">
        <v>0</v>
      </c>
      <c r="P3889" s="41">
        <v>0</v>
      </c>
      <c r="Q3889" s="41">
        <v>0</v>
      </c>
      <c r="R3889" s="41">
        <v>0</v>
      </c>
      <c r="S3889" s="41">
        <v>0</v>
      </c>
      <c r="T3889" s="41">
        <v>0</v>
      </c>
      <c r="U3889" s="41">
        <v>0</v>
      </c>
      <c r="V3889" s="41">
        <v>0</v>
      </c>
      <c r="W3889" s="41">
        <v>0</v>
      </c>
      <c r="X3889" s="41">
        <v>0</v>
      </c>
      <c r="Y3889" s="41">
        <v>0</v>
      </c>
      <c r="Z3889" s="41">
        <v>0</v>
      </c>
      <c r="AA3889" s="41">
        <v>0</v>
      </c>
      <c r="AB3889" s="41">
        <v>0</v>
      </c>
      <c r="AC3889" s="41">
        <v>0</v>
      </c>
      <c r="AD3889" s="41">
        <v>0</v>
      </c>
      <c r="AE3889" s="41">
        <v>0</v>
      </c>
      <c r="AF3889" s="41">
        <v>0</v>
      </c>
      <c r="AG3889" s="41">
        <v>0</v>
      </c>
      <c r="AH3889" s="41">
        <v>0</v>
      </c>
      <c r="AI3889" s="41">
        <v>0</v>
      </c>
      <c r="AJ3889" s="41">
        <v>0</v>
      </c>
      <c r="AK3889" s="41">
        <v>0</v>
      </c>
      <c r="AL3889" s="41">
        <v>0</v>
      </c>
      <c r="AM3889" s="41">
        <v>0</v>
      </c>
      <c r="AN3889" s="41">
        <v>0</v>
      </c>
      <c r="AO3889" s="41">
        <v>0</v>
      </c>
      <c r="AP3889" s="41">
        <v>0</v>
      </c>
      <c r="AQ3889" s="41">
        <v>0</v>
      </c>
      <c r="AR3889" s="41">
        <v>0</v>
      </c>
      <c r="AS3889" s="41">
        <v>0</v>
      </c>
      <c r="AT3889" s="41">
        <v>0</v>
      </c>
      <c r="AU3889" s="41">
        <v>0</v>
      </c>
      <c r="AV3889" s="41">
        <v>0</v>
      </c>
      <c r="AW3889" s="41">
        <v>0</v>
      </c>
      <c r="AX3889" s="41">
        <v>0</v>
      </c>
      <c r="AY3889" s="41">
        <v>0</v>
      </c>
      <c r="AZ3889" s="41">
        <v>0</v>
      </c>
      <c r="BA3889" s="41">
        <v>0</v>
      </c>
      <c r="BB3889" s="41">
        <v>0</v>
      </c>
      <c r="BC3889" s="41">
        <v>0</v>
      </c>
      <c r="BD3889" s="41">
        <v>0</v>
      </c>
    </row>
    <row r="3890" spans="1:56" ht="16" x14ac:dyDescent="0.2">
      <c r="B3890" s="11">
        <f t="shared" si="2739"/>
        <v>144</v>
      </c>
      <c r="C3890" s="12" t="str">
        <f t="shared" si="2739"/>
        <v>SAS HSR 4</v>
      </c>
      <c r="D3890" s="43" t="s">
        <v>256</v>
      </c>
      <c r="E3890" s="32">
        <v>46904</v>
      </c>
      <c r="G3890" s="43" t="s">
        <v>257</v>
      </c>
      <c r="H3890" s="42">
        <v>0</v>
      </c>
      <c r="I3890" s="43" t="s">
        <v>258</v>
      </c>
      <c r="J3890" s="29">
        <v>0</v>
      </c>
      <c r="K3890" s="23"/>
      <c r="L3890" s="33" t="s">
        <v>259</v>
      </c>
      <c r="M3890" s="73"/>
      <c r="N3890" s="73"/>
      <c r="O3890" s="45">
        <f>-(O3887+O3888)*IFERROR((O3877+O3881)/(O3879+O3883),0)</f>
        <v>0</v>
      </c>
      <c r="P3890" s="45">
        <f t="shared" ref="P3890:BD3890" si="2750">-(P3887+P3888)*IFERROR((P3877+P3881)/(P3879+P3883),0)</f>
        <v>0</v>
      </c>
      <c r="Q3890" s="45">
        <f t="shared" si="2750"/>
        <v>0</v>
      </c>
      <c r="R3890" s="45">
        <f t="shared" si="2750"/>
        <v>0</v>
      </c>
      <c r="S3890" s="45">
        <f t="shared" si="2750"/>
        <v>0</v>
      </c>
      <c r="T3890" s="45">
        <f t="shared" si="2750"/>
        <v>0</v>
      </c>
      <c r="U3890" s="45">
        <f t="shared" si="2750"/>
        <v>0</v>
      </c>
      <c r="V3890" s="45">
        <f t="shared" si="2750"/>
        <v>0</v>
      </c>
      <c r="W3890" s="45">
        <f t="shared" si="2750"/>
        <v>0</v>
      </c>
      <c r="X3890" s="45">
        <f t="shared" si="2750"/>
        <v>0</v>
      </c>
      <c r="Y3890" s="45">
        <f t="shared" si="2750"/>
        <v>0</v>
      </c>
      <c r="Z3890" s="45">
        <f t="shared" si="2750"/>
        <v>0</v>
      </c>
      <c r="AA3890" s="45">
        <f t="shared" si="2750"/>
        <v>0</v>
      </c>
      <c r="AB3890" s="45">
        <f t="shared" si="2750"/>
        <v>0</v>
      </c>
      <c r="AC3890" s="45">
        <f t="shared" si="2750"/>
        <v>0</v>
      </c>
      <c r="AD3890" s="45">
        <f t="shared" si="2750"/>
        <v>0</v>
      </c>
      <c r="AE3890" s="45">
        <f t="shared" si="2750"/>
        <v>0</v>
      </c>
      <c r="AF3890" s="45">
        <f t="shared" si="2750"/>
        <v>0</v>
      </c>
      <c r="AG3890" s="45">
        <f t="shared" si="2750"/>
        <v>0</v>
      </c>
      <c r="AH3890" s="45">
        <f t="shared" si="2750"/>
        <v>0</v>
      </c>
      <c r="AI3890" s="45">
        <f t="shared" si="2750"/>
        <v>0</v>
      </c>
      <c r="AJ3890" s="45">
        <f t="shared" si="2750"/>
        <v>0</v>
      </c>
      <c r="AK3890" s="45">
        <f t="shared" si="2750"/>
        <v>0</v>
      </c>
      <c r="AL3890" s="45">
        <f t="shared" si="2750"/>
        <v>0</v>
      </c>
      <c r="AM3890" s="45">
        <f t="shared" si="2750"/>
        <v>0</v>
      </c>
      <c r="AN3890" s="45">
        <f t="shared" si="2750"/>
        <v>0</v>
      </c>
      <c r="AO3890" s="45">
        <f t="shared" si="2750"/>
        <v>0</v>
      </c>
      <c r="AP3890" s="45">
        <f t="shared" si="2750"/>
        <v>0</v>
      </c>
      <c r="AQ3890" s="45">
        <f t="shared" si="2750"/>
        <v>0</v>
      </c>
      <c r="AR3890" s="45">
        <f t="shared" si="2750"/>
        <v>0</v>
      </c>
      <c r="AS3890" s="45">
        <f t="shared" si="2750"/>
        <v>0</v>
      </c>
      <c r="AT3890" s="45">
        <f t="shared" si="2750"/>
        <v>0</v>
      </c>
      <c r="AU3890" s="45">
        <f t="shared" si="2750"/>
        <v>0</v>
      </c>
      <c r="AV3890" s="45">
        <f t="shared" si="2750"/>
        <v>0</v>
      </c>
      <c r="AW3890" s="45">
        <f t="shared" si="2750"/>
        <v>0</v>
      </c>
      <c r="AX3890" s="45">
        <f t="shared" si="2750"/>
        <v>0</v>
      </c>
      <c r="AY3890" s="45">
        <f t="shared" si="2750"/>
        <v>0</v>
      </c>
      <c r="AZ3890" s="45">
        <f t="shared" si="2750"/>
        <v>0</v>
      </c>
      <c r="BA3890" s="45">
        <f t="shared" si="2750"/>
        <v>0</v>
      </c>
      <c r="BB3890" s="45">
        <f t="shared" si="2750"/>
        <v>0</v>
      </c>
      <c r="BC3890" s="45">
        <f t="shared" si="2750"/>
        <v>0</v>
      </c>
      <c r="BD3890" s="45">
        <f t="shared" si="2750"/>
        <v>0</v>
      </c>
    </row>
    <row r="3891" spans="1:56" ht="16" x14ac:dyDescent="0.2">
      <c r="B3891" s="11">
        <f t="shared" si="2739"/>
        <v>144</v>
      </c>
      <c r="C3891" s="12" t="str">
        <f t="shared" si="2739"/>
        <v>SAS HSR 4</v>
      </c>
      <c r="K3891" s="24"/>
      <c r="O3891" s="15"/>
      <c r="P3891" s="15"/>
      <c r="Q3891" s="15"/>
      <c r="R3891" s="15"/>
      <c r="S3891" s="15"/>
      <c r="T3891" s="15"/>
      <c r="U3891" s="15"/>
      <c r="V3891" s="15"/>
      <c r="W3891" s="15"/>
      <c r="X3891" s="15"/>
      <c r="Y3891" s="15"/>
      <c r="Z3891" s="15"/>
      <c r="AA3891" s="15"/>
      <c r="AB3891" s="15"/>
      <c r="AC3891" s="15"/>
      <c r="AD3891" s="15"/>
      <c r="AE3891" s="15"/>
      <c r="AF3891" s="15"/>
      <c r="AG3891" s="15"/>
      <c r="AH3891" s="15"/>
      <c r="AI3891" s="15"/>
      <c r="AJ3891" s="15"/>
      <c r="AK3891" s="15"/>
      <c r="AL3891" s="15"/>
      <c r="AM3891" s="15"/>
      <c r="AN3891" s="15"/>
      <c r="AO3891" s="15"/>
      <c r="AP3891" s="15"/>
      <c r="AQ3891" s="15"/>
      <c r="AR3891" s="15"/>
      <c r="AS3891" s="15"/>
      <c r="AT3891" s="15"/>
      <c r="AU3891" s="15"/>
      <c r="AV3891" s="15"/>
      <c r="AW3891" s="15"/>
      <c r="AX3891" s="15"/>
      <c r="AY3891" s="15"/>
      <c r="AZ3891" s="15"/>
      <c r="BA3891" s="15"/>
      <c r="BB3891" s="15"/>
      <c r="BC3891" s="15"/>
      <c r="BD3891" s="15"/>
    </row>
    <row r="3892" spans="1:56" ht="16" x14ac:dyDescent="0.2">
      <c r="B3892" s="11">
        <f t="shared" si="2739"/>
        <v>144</v>
      </c>
      <c r="C3892" s="12" t="str">
        <f t="shared" si="2739"/>
        <v>SAS HSR 4</v>
      </c>
      <c r="G3892" s="46" t="s">
        <v>229</v>
      </c>
      <c r="H3892" s="104" t="s">
        <v>160</v>
      </c>
      <c r="I3892" s="105"/>
      <c r="J3892" s="106"/>
      <c r="K3892" s="23"/>
      <c r="L3892" s="47" t="s">
        <v>4</v>
      </c>
      <c r="M3892" s="81"/>
      <c r="N3892" s="81"/>
      <c r="O3892" s="48">
        <f>SUM(O3887:O3890)</f>
        <v>9544.5923198316686</v>
      </c>
      <c r="P3892" s="48">
        <f t="shared" ref="P3892:BD3892" si="2751">SUM(P3887:P3890)</f>
        <v>9544.5923198316686</v>
      </c>
      <c r="Q3892" s="48">
        <f t="shared" si="2751"/>
        <v>9544.5923198316686</v>
      </c>
      <c r="R3892" s="48">
        <f t="shared" si="2751"/>
        <v>9576.0580087981471</v>
      </c>
      <c r="S3892" s="48">
        <f t="shared" si="2751"/>
        <v>9640.0382430299851</v>
      </c>
      <c r="T3892" s="48">
        <f t="shared" si="2751"/>
        <v>9640.0382430299851</v>
      </c>
      <c r="U3892" s="48">
        <f t="shared" si="2751"/>
        <v>9640.0382430299851</v>
      </c>
      <c r="V3892" s="48">
        <f t="shared" si="2751"/>
        <v>9671.8185888861262</v>
      </c>
      <c r="W3892" s="48">
        <f t="shared" si="2751"/>
        <v>9736.438625460285</v>
      </c>
      <c r="X3892" s="48">
        <f t="shared" si="2751"/>
        <v>9736.438625460285</v>
      </c>
      <c r="Y3892" s="48">
        <f t="shared" si="2751"/>
        <v>9736.438625460285</v>
      </c>
      <c r="Z3892" s="48">
        <f t="shared" si="2751"/>
        <v>9768.5367747749897</v>
      </c>
      <c r="AA3892" s="48">
        <f t="shared" si="2751"/>
        <v>9833.8030117148883</v>
      </c>
      <c r="AB3892" s="48">
        <f t="shared" si="2751"/>
        <v>9833.8030117148883</v>
      </c>
      <c r="AC3892" s="48">
        <f t="shared" si="2751"/>
        <v>9833.8030117148883</v>
      </c>
      <c r="AD3892" s="48">
        <f t="shared" si="2751"/>
        <v>9866.2221425227399</v>
      </c>
      <c r="AE3892" s="48">
        <f t="shared" si="2751"/>
        <v>9932.1410418320374</v>
      </c>
      <c r="AF3892" s="48">
        <f t="shared" si="2751"/>
        <v>9932.1410418320374</v>
      </c>
      <c r="AG3892" s="48">
        <f t="shared" si="2751"/>
        <v>9932.1410418320374</v>
      </c>
      <c r="AH3892" s="48">
        <f t="shared" si="2751"/>
        <v>9964.8843639479655</v>
      </c>
      <c r="AI3892" s="48">
        <f t="shared" si="2751"/>
        <v>10031.462452250358</v>
      </c>
      <c r="AJ3892" s="48">
        <f t="shared" si="2751"/>
        <v>10031.462452250358</v>
      </c>
      <c r="AK3892" s="48">
        <f t="shared" si="2751"/>
        <v>10031.462452250358</v>
      </c>
      <c r="AL3892" s="48">
        <f t="shared" si="2751"/>
        <v>10517.990198258971</v>
      </c>
      <c r="AM3892" s="48">
        <f t="shared" si="2751"/>
        <v>11144.95478445015</v>
      </c>
      <c r="AN3892" s="48">
        <f t="shared" si="2751"/>
        <v>11144.95478445015</v>
      </c>
      <c r="AO3892" s="48">
        <f t="shared" si="2751"/>
        <v>11144.95478445015</v>
      </c>
      <c r="AP3892" s="48">
        <f t="shared" si="2751"/>
        <v>11181.696393629656</v>
      </c>
      <c r="AQ3892" s="48">
        <f t="shared" si="2751"/>
        <v>11256.404332294651</v>
      </c>
      <c r="AR3892" s="48">
        <f t="shared" si="2751"/>
        <v>11256.404332294651</v>
      </c>
      <c r="AS3892" s="48">
        <f t="shared" si="2751"/>
        <v>11256.404332294651</v>
      </c>
      <c r="AT3892" s="48">
        <f t="shared" si="2751"/>
        <v>11293.513357565951</v>
      </c>
      <c r="AU3892" s="48">
        <f t="shared" si="2751"/>
        <v>11368.968375617598</v>
      </c>
      <c r="AV3892" s="48">
        <f t="shared" si="2751"/>
        <v>11368.968375617598</v>
      </c>
      <c r="AW3892" s="48">
        <f t="shared" si="2751"/>
        <v>11368.968375617598</v>
      </c>
      <c r="AX3892" s="48">
        <f t="shared" si="2751"/>
        <v>11406.448491141613</v>
      </c>
      <c r="AY3892" s="48">
        <f t="shared" si="2751"/>
        <v>11482.658059373774</v>
      </c>
      <c r="AZ3892" s="48">
        <f t="shared" si="2751"/>
        <v>11482.658059373774</v>
      </c>
      <c r="BA3892" s="48">
        <f t="shared" si="2751"/>
        <v>11482.658059373774</v>
      </c>
      <c r="BB3892" s="48">
        <f t="shared" si="2751"/>
        <v>11520.512976053027</v>
      </c>
      <c r="BC3892" s="48">
        <f t="shared" si="2751"/>
        <v>11597.48463996751</v>
      </c>
      <c r="BD3892" s="48">
        <f t="shared" si="2751"/>
        <v>11597.48463996751</v>
      </c>
    </row>
    <row r="3893" spans="1:56" ht="16" x14ac:dyDescent="0.2">
      <c r="B3893" s="11">
        <f t="shared" ref="B3893:C3898" si="2752">B3892</f>
        <v>144</v>
      </c>
      <c r="C3893" s="12" t="str">
        <f t="shared" si="2752"/>
        <v>SAS HSR 4</v>
      </c>
      <c r="D3893" s="46" t="s">
        <v>260</v>
      </c>
      <c r="E3893" s="32">
        <v>46904</v>
      </c>
      <c r="F3893" s="15"/>
      <c r="G3893" s="46" t="s">
        <v>261</v>
      </c>
      <c r="H3893" s="46" t="s">
        <v>237</v>
      </c>
      <c r="I3893" s="46" t="s">
        <v>238</v>
      </c>
      <c r="J3893" s="46" t="s">
        <v>239</v>
      </c>
      <c r="K3893" s="23"/>
      <c r="O3893" s="15"/>
      <c r="P3893" s="15"/>
      <c r="Q3893" s="15"/>
      <c r="R3893" s="15"/>
      <c r="S3893" s="15"/>
      <c r="T3893" s="15"/>
      <c r="U3893" s="15"/>
      <c r="V3893" s="15"/>
      <c r="W3893" s="15"/>
      <c r="X3893" s="15"/>
      <c r="Y3893" s="15"/>
      <c r="Z3893" s="15"/>
      <c r="AA3893" s="15"/>
      <c r="AB3893" s="15"/>
      <c r="AC3893" s="15"/>
      <c r="AD3893" s="15"/>
      <c r="AE3893" s="15"/>
      <c r="AF3893" s="15"/>
      <c r="AG3893" s="15"/>
      <c r="AH3893" s="15"/>
      <c r="AI3893" s="15"/>
      <c r="AJ3893" s="15"/>
      <c r="AK3893" s="15"/>
      <c r="AL3893" s="15"/>
      <c r="AM3893" s="15"/>
      <c r="AN3893" s="15"/>
      <c r="AO3893" s="15"/>
      <c r="AP3893" s="15"/>
      <c r="AQ3893" s="15"/>
      <c r="AR3893" s="15"/>
      <c r="AS3893" s="15"/>
      <c r="AT3893" s="15"/>
      <c r="AU3893" s="15"/>
      <c r="AV3893" s="15"/>
      <c r="AW3893" s="15"/>
      <c r="AX3893" s="15"/>
      <c r="AY3893" s="15"/>
      <c r="AZ3893" s="15"/>
      <c r="BA3893" s="15"/>
      <c r="BB3893" s="15"/>
      <c r="BC3893" s="15"/>
      <c r="BD3893" s="15"/>
    </row>
    <row r="3894" spans="1:56" ht="16" x14ac:dyDescent="0.2">
      <c r="B3894" s="11">
        <f t="shared" si="2752"/>
        <v>144</v>
      </c>
      <c r="C3894" s="12" t="str">
        <f t="shared" si="2752"/>
        <v>SAS HSR 4</v>
      </c>
      <c r="D3894" s="46" t="s">
        <v>262</v>
      </c>
      <c r="E3894" s="31">
        <v>44283.946113384773</v>
      </c>
      <c r="F3894" s="15"/>
      <c r="G3894" s="49" t="s">
        <v>263</v>
      </c>
      <c r="H3894" s="31">
        <v>0</v>
      </c>
      <c r="I3894" s="32">
        <v>0</v>
      </c>
      <c r="J3894" s="32">
        <v>0</v>
      </c>
      <c r="K3894" s="23"/>
      <c r="L3894" s="50" t="s">
        <v>264</v>
      </c>
      <c r="M3894" s="70"/>
      <c r="N3894" s="70"/>
      <c r="O3894" s="40">
        <f t="shared" ref="O3894:BD3894" si="2753">IFERROR(((O$3&gt;=$E3893)*(O$2&lt;=$E3893))*$E3897,"")</f>
        <v>0</v>
      </c>
      <c r="P3894" s="40">
        <f t="shared" si="2753"/>
        <v>0</v>
      </c>
      <c r="Q3894" s="40">
        <f t="shared" si="2753"/>
        <v>0</v>
      </c>
      <c r="R3894" s="40">
        <f t="shared" si="2753"/>
        <v>0</v>
      </c>
      <c r="S3894" s="40">
        <f t="shared" si="2753"/>
        <v>0</v>
      </c>
      <c r="T3894" s="40">
        <f t="shared" si="2753"/>
        <v>0</v>
      </c>
      <c r="U3894" s="40">
        <f t="shared" si="2753"/>
        <v>0</v>
      </c>
      <c r="V3894" s="40">
        <f t="shared" si="2753"/>
        <v>0</v>
      </c>
      <c r="W3894" s="40">
        <f t="shared" si="2753"/>
        <v>0</v>
      </c>
      <c r="X3894" s="40">
        <f t="shared" si="2753"/>
        <v>0</v>
      </c>
      <c r="Y3894" s="40">
        <f t="shared" si="2753"/>
        <v>0</v>
      </c>
      <c r="Z3894" s="40">
        <f t="shared" si="2753"/>
        <v>0</v>
      </c>
      <c r="AA3894" s="40">
        <f t="shared" si="2753"/>
        <v>0</v>
      </c>
      <c r="AB3894" s="40">
        <f t="shared" si="2753"/>
        <v>0</v>
      </c>
      <c r="AC3894" s="40">
        <f t="shared" si="2753"/>
        <v>0</v>
      </c>
      <c r="AD3894" s="40">
        <f t="shared" si="2753"/>
        <v>0</v>
      </c>
      <c r="AE3894" s="40">
        <f t="shared" si="2753"/>
        <v>0</v>
      </c>
      <c r="AF3894" s="40">
        <f t="shared" si="2753"/>
        <v>0</v>
      </c>
      <c r="AG3894" s="40">
        <f t="shared" si="2753"/>
        <v>0</v>
      </c>
      <c r="AH3894" s="40">
        <f t="shared" si="2753"/>
        <v>0</v>
      </c>
      <c r="AI3894" s="40">
        <f t="shared" si="2753"/>
        <v>0</v>
      </c>
      <c r="AJ3894" s="40">
        <f t="shared" si="2753"/>
        <v>0</v>
      </c>
      <c r="AK3894" s="40">
        <f t="shared" si="2753"/>
        <v>0</v>
      </c>
      <c r="AL3894" s="40">
        <f t="shared" si="2753"/>
        <v>0</v>
      </c>
      <c r="AM3894" s="40">
        <f t="shared" si="2753"/>
        <v>0</v>
      </c>
      <c r="AN3894" s="40">
        <f t="shared" si="2753"/>
        <v>0</v>
      </c>
      <c r="AO3894" s="40">
        <f t="shared" si="2753"/>
        <v>0</v>
      </c>
      <c r="AP3894" s="40">
        <f t="shared" si="2753"/>
        <v>0</v>
      </c>
      <c r="AQ3894" s="40">
        <f t="shared" si="2753"/>
        <v>0</v>
      </c>
      <c r="AR3894" s="40">
        <f t="shared" si="2753"/>
        <v>0</v>
      </c>
      <c r="AS3894" s="40">
        <f t="shared" si="2753"/>
        <v>0</v>
      </c>
      <c r="AT3894" s="40">
        <f t="shared" si="2753"/>
        <v>0</v>
      </c>
      <c r="AU3894" s="40">
        <f t="shared" si="2753"/>
        <v>0</v>
      </c>
      <c r="AV3894" s="40">
        <f t="shared" si="2753"/>
        <v>0</v>
      </c>
      <c r="AW3894" s="40">
        <f t="shared" si="2753"/>
        <v>0</v>
      </c>
      <c r="AX3894" s="40">
        <f t="shared" si="2753"/>
        <v>0</v>
      </c>
      <c r="AY3894" s="40">
        <f t="shared" si="2753"/>
        <v>0</v>
      </c>
      <c r="AZ3894" s="40">
        <f t="shared" si="2753"/>
        <v>0</v>
      </c>
      <c r="BA3894" s="40">
        <f t="shared" si="2753"/>
        <v>0</v>
      </c>
      <c r="BB3894" s="40">
        <f t="shared" si="2753"/>
        <v>0</v>
      </c>
      <c r="BC3894" s="40">
        <f t="shared" si="2753"/>
        <v>0</v>
      </c>
      <c r="BD3894" s="40">
        <f t="shared" si="2753"/>
        <v>0</v>
      </c>
    </row>
    <row r="3895" spans="1:56" ht="16" x14ac:dyDescent="0.2">
      <c r="B3895" s="11">
        <f t="shared" si="2752"/>
        <v>144</v>
      </c>
      <c r="C3895" s="12" t="str">
        <f t="shared" si="2752"/>
        <v>SAS HSR 4</v>
      </c>
      <c r="D3895" s="46" t="s">
        <v>24</v>
      </c>
      <c r="E3895" s="51">
        <f>IF(E3893&gt;MAX($O$3:$BD$3),BD3884,
IF(E3893&lt;MIN($O$3:$BD$3),1,SUMIFS($O3885:$BD3885,$O$2:$BD$2,"&lt;="&amp;E3893,$O$3:$BD$3,"&gt;="&amp;E3893)))</f>
        <v>1.0755644167649738</v>
      </c>
      <c r="F3895" s="15"/>
      <c r="G3895" s="49" t="s">
        <v>265</v>
      </c>
      <c r="H3895" s="31">
        <v>0</v>
      </c>
      <c r="I3895" s="32">
        <v>0</v>
      </c>
      <c r="J3895" s="32">
        <v>0</v>
      </c>
      <c r="K3895" s="23"/>
      <c r="L3895" s="52" t="s">
        <v>266</v>
      </c>
      <c r="M3895" s="72"/>
      <c r="N3895" s="72"/>
      <c r="O3895" s="41">
        <f t="shared" ref="O3895:BD3895" si="2754">IFERROR(((O$3&gt;=$E3890)*(O$2&lt;=$E3890))*$H3898,"")</f>
        <v>0</v>
      </c>
      <c r="P3895" s="41">
        <f t="shared" si="2754"/>
        <v>0</v>
      </c>
      <c r="Q3895" s="41">
        <f t="shared" si="2754"/>
        <v>0</v>
      </c>
      <c r="R3895" s="41">
        <f t="shared" si="2754"/>
        <v>0</v>
      </c>
      <c r="S3895" s="41">
        <f t="shared" si="2754"/>
        <v>0</v>
      </c>
      <c r="T3895" s="41">
        <f t="shared" si="2754"/>
        <v>0</v>
      </c>
      <c r="U3895" s="41">
        <f t="shared" si="2754"/>
        <v>0</v>
      </c>
      <c r="V3895" s="41">
        <f t="shared" si="2754"/>
        <v>0</v>
      </c>
      <c r="W3895" s="41">
        <f t="shared" si="2754"/>
        <v>0</v>
      </c>
      <c r="X3895" s="41">
        <f t="shared" si="2754"/>
        <v>0</v>
      </c>
      <c r="Y3895" s="41">
        <f t="shared" si="2754"/>
        <v>0</v>
      </c>
      <c r="Z3895" s="41">
        <f t="shared" si="2754"/>
        <v>0</v>
      </c>
      <c r="AA3895" s="41">
        <f t="shared" si="2754"/>
        <v>0</v>
      </c>
      <c r="AB3895" s="41">
        <f t="shared" si="2754"/>
        <v>0</v>
      </c>
      <c r="AC3895" s="41">
        <f t="shared" si="2754"/>
        <v>0</v>
      </c>
      <c r="AD3895" s="41">
        <f t="shared" si="2754"/>
        <v>0</v>
      </c>
      <c r="AE3895" s="41">
        <f t="shared" si="2754"/>
        <v>0</v>
      </c>
      <c r="AF3895" s="41">
        <f t="shared" si="2754"/>
        <v>0</v>
      </c>
      <c r="AG3895" s="41">
        <f t="shared" si="2754"/>
        <v>0</v>
      </c>
      <c r="AH3895" s="41">
        <f t="shared" si="2754"/>
        <v>0</v>
      </c>
      <c r="AI3895" s="41">
        <f t="shared" si="2754"/>
        <v>0</v>
      </c>
      <c r="AJ3895" s="41">
        <f t="shared" si="2754"/>
        <v>0</v>
      </c>
      <c r="AK3895" s="41">
        <f t="shared" si="2754"/>
        <v>0</v>
      </c>
      <c r="AL3895" s="41">
        <f t="shared" si="2754"/>
        <v>0</v>
      </c>
      <c r="AM3895" s="41">
        <f t="shared" si="2754"/>
        <v>0</v>
      </c>
      <c r="AN3895" s="41">
        <f t="shared" si="2754"/>
        <v>0</v>
      </c>
      <c r="AO3895" s="41">
        <f t="shared" si="2754"/>
        <v>0</v>
      </c>
      <c r="AP3895" s="41">
        <f t="shared" si="2754"/>
        <v>0</v>
      </c>
      <c r="AQ3895" s="41">
        <f t="shared" si="2754"/>
        <v>0</v>
      </c>
      <c r="AR3895" s="41">
        <f t="shared" si="2754"/>
        <v>0</v>
      </c>
      <c r="AS3895" s="41">
        <f t="shared" si="2754"/>
        <v>0</v>
      </c>
      <c r="AT3895" s="41">
        <f t="shared" si="2754"/>
        <v>0</v>
      </c>
      <c r="AU3895" s="41">
        <f t="shared" si="2754"/>
        <v>0</v>
      </c>
      <c r="AV3895" s="41">
        <f t="shared" si="2754"/>
        <v>0</v>
      </c>
      <c r="AW3895" s="41">
        <f t="shared" si="2754"/>
        <v>0</v>
      </c>
      <c r="AX3895" s="41">
        <f t="shared" si="2754"/>
        <v>0</v>
      </c>
      <c r="AY3895" s="41">
        <f t="shared" si="2754"/>
        <v>0</v>
      </c>
      <c r="AZ3895" s="41">
        <f t="shared" si="2754"/>
        <v>0</v>
      </c>
      <c r="BA3895" s="41">
        <f t="shared" si="2754"/>
        <v>0</v>
      </c>
      <c r="BB3895" s="41">
        <f t="shared" si="2754"/>
        <v>0</v>
      </c>
      <c r="BC3895" s="41">
        <f t="shared" si="2754"/>
        <v>0</v>
      </c>
      <c r="BD3895" s="41">
        <f t="shared" si="2754"/>
        <v>0</v>
      </c>
    </row>
    <row r="3896" spans="1:56" ht="16" x14ac:dyDescent="0.2">
      <c r="B3896" s="11">
        <f t="shared" si="2752"/>
        <v>144</v>
      </c>
      <c r="C3896" s="12" t="str">
        <f t="shared" si="2752"/>
        <v>SAS HSR 4</v>
      </c>
      <c r="D3896" s="46" t="s">
        <v>8</v>
      </c>
      <c r="E3896" s="42">
        <v>0</v>
      </c>
      <c r="F3896" s="15"/>
      <c r="G3896" s="49" t="s">
        <v>267</v>
      </c>
      <c r="H3896" s="31">
        <v>0</v>
      </c>
      <c r="I3896" s="32">
        <v>0</v>
      </c>
      <c r="J3896" s="32">
        <v>0</v>
      </c>
      <c r="L3896" s="52" t="s">
        <v>268</v>
      </c>
      <c r="M3896" s="72"/>
      <c r="N3896" s="72"/>
      <c r="O3896" s="41">
        <f t="shared" ref="O3896:BD3896" si="2755">IFERROR(((O$3&gt;=$E3893)*(O$2&lt;=$E3893))*$J3898,"")</f>
        <v>0</v>
      </c>
      <c r="P3896" s="41">
        <f t="shared" si="2755"/>
        <v>0</v>
      </c>
      <c r="Q3896" s="41">
        <f t="shared" si="2755"/>
        <v>0</v>
      </c>
      <c r="R3896" s="41">
        <f t="shared" si="2755"/>
        <v>0</v>
      </c>
      <c r="S3896" s="41">
        <f t="shared" si="2755"/>
        <v>0</v>
      </c>
      <c r="T3896" s="41">
        <f t="shared" si="2755"/>
        <v>0</v>
      </c>
      <c r="U3896" s="41">
        <f t="shared" si="2755"/>
        <v>0</v>
      </c>
      <c r="V3896" s="41">
        <f t="shared" si="2755"/>
        <v>0</v>
      </c>
      <c r="W3896" s="41">
        <f t="shared" si="2755"/>
        <v>0</v>
      </c>
      <c r="X3896" s="41">
        <f t="shared" si="2755"/>
        <v>0</v>
      </c>
      <c r="Y3896" s="41">
        <f t="shared" si="2755"/>
        <v>0</v>
      </c>
      <c r="Z3896" s="41">
        <f t="shared" si="2755"/>
        <v>0</v>
      </c>
      <c r="AA3896" s="41">
        <f t="shared" si="2755"/>
        <v>0</v>
      </c>
      <c r="AB3896" s="41">
        <f t="shared" si="2755"/>
        <v>0</v>
      </c>
      <c r="AC3896" s="41">
        <f t="shared" si="2755"/>
        <v>0</v>
      </c>
      <c r="AD3896" s="41">
        <f t="shared" si="2755"/>
        <v>0</v>
      </c>
      <c r="AE3896" s="41">
        <f t="shared" si="2755"/>
        <v>0</v>
      </c>
      <c r="AF3896" s="41">
        <f t="shared" si="2755"/>
        <v>0</v>
      </c>
      <c r="AG3896" s="41">
        <f t="shared" si="2755"/>
        <v>0</v>
      </c>
      <c r="AH3896" s="41">
        <f t="shared" si="2755"/>
        <v>0</v>
      </c>
      <c r="AI3896" s="41">
        <f t="shared" si="2755"/>
        <v>0</v>
      </c>
      <c r="AJ3896" s="41">
        <f t="shared" si="2755"/>
        <v>0</v>
      </c>
      <c r="AK3896" s="41">
        <f t="shared" si="2755"/>
        <v>0</v>
      </c>
      <c r="AL3896" s="41">
        <f t="shared" si="2755"/>
        <v>0</v>
      </c>
      <c r="AM3896" s="41">
        <f t="shared" si="2755"/>
        <v>0</v>
      </c>
      <c r="AN3896" s="41">
        <f t="shared" si="2755"/>
        <v>0</v>
      </c>
      <c r="AO3896" s="41">
        <f t="shared" si="2755"/>
        <v>0</v>
      </c>
      <c r="AP3896" s="41">
        <f t="shared" si="2755"/>
        <v>0</v>
      </c>
      <c r="AQ3896" s="41">
        <f t="shared" si="2755"/>
        <v>0</v>
      </c>
      <c r="AR3896" s="41">
        <f t="shared" si="2755"/>
        <v>0</v>
      </c>
      <c r="AS3896" s="41">
        <f t="shared" si="2755"/>
        <v>0</v>
      </c>
      <c r="AT3896" s="41">
        <f t="shared" si="2755"/>
        <v>0</v>
      </c>
      <c r="AU3896" s="41">
        <f t="shared" si="2755"/>
        <v>0</v>
      </c>
      <c r="AV3896" s="41">
        <f t="shared" si="2755"/>
        <v>0</v>
      </c>
      <c r="AW3896" s="41">
        <f t="shared" si="2755"/>
        <v>0</v>
      </c>
      <c r="AX3896" s="41">
        <f t="shared" si="2755"/>
        <v>0</v>
      </c>
      <c r="AY3896" s="41">
        <f t="shared" si="2755"/>
        <v>0</v>
      </c>
      <c r="AZ3896" s="41">
        <f t="shared" si="2755"/>
        <v>0</v>
      </c>
      <c r="BA3896" s="41">
        <f t="shared" si="2755"/>
        <v>0</v>
      </c>
      <c r="BB3896" s="41">
        <f t="shared" si="2755"/>
        <v>0</v>
      </c>
      <c r="BC3896" s="41">
        <f t="shared" si="2755"/>
        <v>0</v>
      </c>
      <c r="BD3896" s="41">
        <f t="shared" si="2755"/>
        <v>0</v>
      </c>
    </row>
    <row r="3897" spans="1:56" ht="16" x14ac:dyDescent="0.2">
      <c r="B3897" s="11">
        <f t="shared" si="2752"/>
        <v>144</v>
      </c>
      <c r="C3897" s="12" t="str">
        <f t="shared" si="2752"/>
        <v>SAS HSR 4</v>
      </c>
      <c r="D3897" s="46" t="s">
        <v>269</v>
      </c>
      <c r="E3897" s="31">
        <v>0</v>
      </c>
      <c r="F3897" s="15"/>
      <c r="G3897" s="53"/>
      <c r="H3897" s="15"/>
      <c r="I3897" s="15"/>
      <c r="J3897" s="23"/>
      <c r="L3897" s="52" t="s">
        <v>270</v>
      </c>
      <c r="M3897" s="72"/>
      <c r="N3897" s="72"/>
      <c r="O3897" s="41">
        <f t="shared" ref="O3897:BD3897" si="2756">IFERROR(((O$3&gt;=$J3887)*(O$2&lt;=$J3887))*$E3898,"")</f>
        <v>0</v>
      </c>
      <c r="P3897" s="41">
        <f t="shared" si="2756"/>
        <v>0</v>
      </c>
      <c r="Q3897" s="41">
        <f t="shared" si="2756"/>
        <v>0</v>
      </c>
      <c r="R3897" s="41">
        <f t="shared" si="2756"/>
        <v>0</v>
      </c>
      <c r="S3897" s="41">
        <f t="shared" si="2756"/>
        <v>0</v>
      </c>
      <c r="T3897" s="41">
        <f t="shared" si="2756"/>
        <v>0</v>
      </c>
      <c r="U3897" s="41">
        <f t="shared" si="2756"/>
        <v>0</v>
      </c>
      <c r="V3897" s="41">
        <f t="shared" si="2756"/>
        <v>0</v>
      </c>
      <c r="W3897" s="41">
        <f t="shared" si="2756"/>
        <v>0</v>
      </c>
      <c r="X3897" s="41">
        <f t="shared" si="2756"/>
        <v>0</v>
      </c>
      <c r="Y3897" s="41">
        <f t="shared" si="2756"/>
        <v>0</v>
      </c>
      <c r="Z3897" s="41">
        <f t="shared" si="2756"/>
        <v>0</v>
      </c>
      <c r="AA3897" s="41">
        <f t="shared" si="2756"/>
        <v>0</v>
      </c>
      <c r="AB3897" s="41">
        <f t="shared" si="2756"/>
        <v>0</v>
      </c>
      <c r="AC3897" s="41">
        <f t="shared" si="2756"/>
        <v>0</v>
      </c>
      <c r="AD3897" s="41">
        <f t="shared" si="2756"/>
        <v>0</v>
      </c>
      <c r="AE3897" s="41">
        <f t="shared" si="2756"/>
        <v>0</v>
      </c>
      <c r="AF3897" s="41">
        <f t="shared" si="2756"/>
        <v>0</v>
      </c>
      <c r="AG3897" s="41">
        <f t="shared" si="2756"/>
        <v>0</v>
      </c>
      <c r="AH3897" s="41">
        <f t="shared" si="2756"/>
        <v>0</v>
      </c>
      <c r="AI3897" s="41">
        <f t="shared" si="2756"/>
        <v>0</v>
      </c>
      <c r="AJ3897" s="41">
        <f t="shared" si="2756"/>
        <v>0</v>
      </c>
      <c r="AK3897" s="41">
        <f t="shared" si="2756"/>
        <v>0</v>
      </c>
      <c r="AL3897" s="41">
        <f t="shared" si="2756"/>
        <v>0</v>
      </c>
      <c r="AM3897" s="41">
        <f t="shared" si="2756"/>
        <v>0</v>
      </c>
      <c r="AN3897" s="41">
        <f t="shared" si="2756"/>
        <v>0</v>
      </c>
      <c r="AO3897" s="41">
        <f t="shared" si="2756"/>
        <v>0</v>
      </c>
      <c r="AP3897" s="41">
        <f t="shared" si="2756"/>
        <v>0</v>
      </c>
      <c r="AQ3897" s="41">
        <f t="shared" si="2756"/>
        <v>0</v>
      </c>
      <c r="AR3897" s="41">
        <f t="shared" si="2756"/>
        <v>0</v>
      </c>
      <c r="AS3897" s="41">
        <f t="shared" si="2756"/>
        <v>0</v>
      </c>
      <c r="AT3897" s="41">
        <f t="shared" si="2756"/>
        <v>0</v>
      </c>
      <c r="AU3897" s="41">
        <f t="shared" si="2756"/>
        <v>0</v>
      </c>
      <c r="AV3897" s="41">
        <f t="shared" si="2756"/>
        <v>0</v>
      </c>
      <c r="AW3897" s="41">
        <f t="shared" si="2756"/>
        <v>0</v>
      </c>
      <c r="AX3897" s="41">
        <f t="shared" si="2756"/>
        <v>0</v>
      </c>
      <c r="AY3897" s="41">
        <f t="shared" si="2756"/>
        <v>0</v>
      </c>
      <c r="AZ3897" s="41">
        <f t="shared" si="2756"/>
        <v>0</v>
      </c>
      <c r="BA3897" s="41">
        <f t="shared" si="2756"/>
        <v>0</v>
      </c>
      <c r="BB3897" s="41">
        <f t="shared" si="2756"/>
        <v>0</v>
      </c>
      <c r="BC3897" s="41">
        <f t="shared" si="2756"/>
        <v>0</v>
      </c>
      <c r="BD3897" s="41">
        <f t="shared" si="2756"/>
        <v>0</v>
      </c>
    </row>
    <row r="3898" spans="1:56" ht="16" x14ac:dyDescent="0.2">
      <c r="B3898" s="11">
        <f t="shared" si="2752"/>
        <v>144</v>
      </c>
      <c r="C3898" s="12" t="str">
        <f t="shared" si="2752"/>
        <v>SAS HSR 4</v>
      </c>
      <c r="D3898" s="46" t="s">
        <v>270</v>
      </c>
      <c r="E3898" s="31">
        <v>0</v>
      </c>
      <c r="F3898" s="15"/>
      <c r="G3898" s="46" t="s">
        <v>266</v>
      </c>
      <c r="H3898" s="31">
        <v>0</v>
      </c>
      <c r="I3898" s="46" t="s">
        <v>268</v>
      </c>
      <c r="J3898" s="31">
        <v>0</v>
      </c>
      <c r="L3898" s="54" t="s">
        <v>271</v>
      </c>
      <c r="M3898" s="73"/>
      <c r="N3898" s="73"/>
      <c r="O3898" s="45">
        <f t="shared" ref="O3898:BD3898" si="2757">IFERROR(-($E3879+$H3879+$J3879)*O3880,"")</f>
        <v>0</v>
      </c>
      <c r="P3898" s="45">
        <f t="shared" si="2757"/>
        <v>0</v>
      </c>
      <c r="Q3898" s="45">
        <f t="shared" si="2757"/>
        <v>0</v>
      </c>
      <c r="R3898" s="45">
        <f t="shared" si="2757"/>
        <v>0</v>
      </c>
      <c r="S3898" s="45">
        <f t="shared" si="2757"/>
        <v>0</v>
      </c>
      <c r="T3898" s="45">
        <f t="shared" si="2757"/>
        <v>0</v>
      </c>
      <c r="U3898" s="45">
        <f t="shared" si="2757"/>
        <v>0</v>
      </c>
      <c r="V3898" s="45">
        <f t="shared" si="2757"/>
        <v>0</v>
      </c>
      <c r="W3898" s="45">
        <f t="shared" si="2757"/>
        <v>0</v>
      </c>
      <c r="X3898" s="45">
        <f t="shared" si="2757"/>
        <v>0</v>
      </c>
      <c r="Y3898" s="45">
        <f t="shared" si="2757"/>
        <v>0</v>
      </c>
      <c r="Z3898" s="45">
        <f t="shared" si="2757"/>
        <v>0</v>
      </c>
      <c r="AA3898" s="45">
        <f t="shared" si="2757"/>
        <v>0</v>
      </c>
      <c r="AB3898" s="45">
        <f t="shared" si="2757"/>
        <v>0</v>
      </c>
      <c r="AC3898" s="45">
        <f t="shared" si="2757"/>
        <v>0</v>
      </c>
      <c r="AD3898" s="45">
        <f t="shared" si="2757"/>
        <v>0</v>
      </c>
      <c r="AE3898" s="45">
        <f t="shared" si="2757"/>
        <v>0</v>
      </c>
      <c r="AF3898" s="45">
        <f t="shared" si="2757"/>
        <v>0</v>
      </c>
      <c r="AG3898" s="45">
        <f t="shared" si="2757"/>
        <v>0</v>
      </c>
      <c r="AH3898" s="45">
        <f t="shared" si="2757"/>
        <v>0</v>
      </c>
      <c r="AI3898" s="45">
        <f t="shared" si="2757"/>
        <v>0</v>
      </c>
      <c r="AJ3898" s="45">
        <f t="shared" si="2757"/>
        <v>0</v>
      </c>
      <c r="AK3898" s="45">
        <f t="shared" si="2757"/>
        <v>0</v>
      </c>
      <c r="AL3898" s="45">
        <f t="shared" si="2757"/>
        <v>0</v>
      </c>
      <c r="AM3898" s="45">
        <f t="shared" si="2757"/>
        <v>0</v>
      </c>
      <c r="AN3898" s="45">
        <f t="shared" si="2757"/>
        <v>0</v>
      </c>
      <c r="AO3898" s="45">
        <f t="shared" si="2757"/>
        <v>0</v>
      </c>
      <c r="AP3898" s="45">
        <f t="shared" si="2757"/>
        <v>0</v>
      </c>
      <c r="AQ3898" s="45">
        <f t="shared" si="2757"/>
        <v>0</v>
      </c>
      <c r="AR3898" s="45">
        <f t="shared" si="2757"/>
        <v>0</v>
      </c>
      <c r="AS3898" s="45">
        <f t="shared" si="2757"/>
        <v>0</v>
      </c>
      <c r="AT3898" s="45">
        <f t="shared" si="2757"/>
        <v>0</v>
      </c>
      <c r="AU3898" s="45">
        <f t="shared" si="2757"/>
        <v>0</v>
      </c>
      <c r="AV3898" s="45">
        <f t="shared" si="2757"/>
        <v>0</v>
      </c>
      <c r="AW3898" s="45">
        <f t="shared" si="2757"/>
        <v>0</v>
      </c>
      <c r="AX3898" s="45">
        <f t="shared" si="2757"/>
        <v>0</v>
      </c>
      <c r="AY3898" s="45">
        <f t="shared" si="2757"/>
        <v>0</v>
      </c>
      <c r="AZ3898" s="45">
        <f t="shared" si="2757"/>
        <v>0</v>
      </c>
      <c r="BA3898" s="45">
        <f t="shared" si="2757"/>
        <v>0</v>
      </c>
      <c r="BB3898" s="45">
        <f t="shared" si="2757"/>
        <v>0</v>
      </c>
      <c r="BC3898" s="45">
        <f t="shared" si="2757"/>
        <v>0</v>
      </c>
      <c r="BD3898" s="45">
        <f t="shared" si="2757"/>
        <v>0</v>
      </c>
    </row>
    <row r="3899" spans="1:56" x14ac:dyDescent="0.2">
      <c r="A3899"/>
      <c r="B3899"/>
      <c r="C3899"/>
      <c r="D3899"/>
      <c r="E3899"/>
      <c r="F3899"/>
      <c r="G3899"/>
      <c r="H3899"/>
      <c r="I3899"/>
      <c r="J3899"/>
      <c r="K3899"/>
      <c r="L3899"/>
      <c r="M3899"/>
      <c r="N3899"/>
      <c r="O3899"/>
      <c r="P3899"/>
      <c r="Q3899"/>
      <c r="R3899"/>
      <c r="S3899"/>
      <c r="T3899"/>
      <c r="U3899"/>
      <c r="V3899"/>
      <c r="W3899"/>
      <c r="X3899"/>
      <c r="Y3899"/>
      <c r="Z3899"/>
      <c r="AA3899"/>
      <c r="AB3899"/>
      <c r="AC3899"/>
      <c r="AD3899"/>
      <c r="AE3899"/>
      <c r="AF3899"/>
      <c r="AG3899"/>
      <c r="AH3899"/>
      <c r="AI3899"/>
      <c r="AJ3899"/>
      <c r="AK3899"/>
      <c r="AL3899"/>
      <c r="AM3899"/>
      <c r="AN3899"/>
      <c r="AO3899"/>
      <c r="AP3899"/>
      <c r="AQ3899"/>
      <c r="AR3899"/>
      <c r="AS3899"/>
      <c r="AT3899"/>
      <c r="AU3899"/>
      <c r="AV3899"/>
      <c r="AW3899"/>
      <c r="AX3899"/>
      <c r="AY3899"/>
      <c r="AZ3899"/>
      <c r="BA3899"/>
      <c r="BB3899"/>
      <c r="BC3899"/>
      <c r="BD3899"/>
    </row>
    <row r="3900" spans="1:56" x14ac:dyDescent="0.2">
      <c r="A3900"/>
      <c r="B3900"/>
      <c r="C3900"/>
      <c r="D3900"/>
      <c r="E3900"/>
      <c r="F3900"/>
      <c r="G3900"/>
      <c r="H3900"/>
      <c r="I3900"/>
      <c r="J3900"/>
      <c r="K3900"/>
      <c r="L3900"/>
      <c r="M3900"/>
      <c r="N3900"/>
      <c r="O3900"/>
      <c r="P3900"/>
      <c r="Q3900"/>
      <c r="R3900"/>
      <c r="S3900"/>
      <c r="T3900"/>
      <c r="U3900"/>
      <c r="V3900"/>
      <c r="W3900"/>
      <c r="X3900"/>
      <c r="Y3900"/>
      <c r="Z3900"/>
      <c r="AA3900"/>
      <c r="AB3900"/>
      <c r="AC3900"/>
      <c r="AD3900"/>
      <c r="AE3900"/>
      <c r="AF3900"/>
      <c r="AG3900"/>
      <c r="AH3900"/>
      <c r="AI3900"/>
      <c r="AJ3900"/>
      <c r="AK3900"/>
      <c r="AL3900"/>
      <c r="AM3900"/>
      <c r="AN3900"/>
      <c r="AO3900"/>
      <c r="AP3900"/>
      <c r="AQ3900"/>
      <c r="AR3900"/>
      <c r="AS3900"/>
      <c r="AT3900"/>
      <c r="AU3900"/>
      <c r="AV3900"/>
      <c r="AW3900"/>
      <c r="AX3900"/>
      <c r="AY3900"/>
      <c r="AZ3900"/>
      <c r="BA3900"/>
      <c r="BB3900"/>
      <c r="BC3900"/>
      <c r="BD3900"/>
    </row>
    <row r="3901" spans="1:56" ht="16" x14ac:dyDescent="0.2">
      <c r="A3901" s="1"/>
      <c r="B3901" s="67">
        <v>145</v>
      </c>
      <c r="C3901" s="68" t="str">
        <f>H3903</f>
        <v>SAS HSR 4</v>
      </c>
      <c r="D3901" s="69" t="s">
        <v>202</v>
      </c>
      <c r="E3901" s="69"/>
      <c r="F3901" s="69"/>
      <c r="G3901" s="69"/>
      <c r="H3901" s="69"/>
      <c r="I3901" s="69"/>
      <c r="J3901" s="69"/>
      <c r="K3901" s="68"/>
      <c r="L3901" s="68"/>
      <c r="M3901" s="68"/>
      <c r="N3901" s="68"/>
      <c r="O3901" s="82"/>
      <c r="P3901" s="82"/>
      <c r="Q3901" s="82"/>
      <c r="R3901" s="82"/>
      <c r="S3901" s="82"/>
      <c r="T3901" s="82"/>
      <c r="U3901" s="82"/>
      <c r="V3901" s="82"/>
      <c r="W3901" s="82"/>
      <c r="X3901" s="82"/>
      <c r="Y3901" s="82"/>
      <c r="Z3901" s="82"/>
      <c r="AA3901" s="82"/>
      <c r="AB3901" s="82"/>
      <c r="AC3901" s="82"/>
      <c r="AD3901" s="82"/>
      <c r="AE3901" s="82"/>
      <c r="AF3901" s="82"/>
      <c r="AG3901" s="82"/>
      <c r="AH3901" s="82"/>
      <c r="AI3901" s="82"/>
      <c r="AJ3901" s="82"/>
      <c r="AK3901" s="82"/>
      <c r="AL3901" s="82"/>
      <c r="AM3901" s="82"/>
      <c r="AN3901" s="82"/>
      <c r="AO3901" s="82"/>
      <c r="AP3901" s="82"/>
      <c r="AQ3901" s="82"/>
      <c r="AR3901" s="82"/>
      <c r="AS3901" s="82"/>
      <c r="AT3901" s="82"/>
      <c r="AU3901" s="82"/>
      <c r="AV3901" s="82"/>
      <c r="AW3901" s="82"/>
      <c r="AX3901" s="82"/>
      <c r="AY3901" s="82"/>
      <c r="AZ3901" s="82"/>
      <c r="BA3901" s="82"/>
      <c r="BB3901" s="82"/>
      <c r="BC3901" s="82"/>
      <c r="BD3901" s="82"/>
    </row>
    <row r="3902" spans="1:56" ht="16" x14ac:dyDescent="0.2">
      <c r="A3902" s="35"/>
      <c r="B3902" s="11">
        <f>B3901</f>
        <v>145</v>
      </c>
      <c r="C3902" s="12" t="str">
        <f>C3901</f>
        <v>SAS HSR 4</v>
      </c>
      <c r="D3902" s="35"/>
      <c r="E3902" s="35"/>
      <c r="F3902" s="35"/>
      <c r="G3902" s="35"/>
      <c r="H3902" s="35"/>
      <c r="I3902" s="35"/>
      <c r="J3902" s="35"/>
      <c r="K3902" s="35"/>
      <c r="L3902" s="35"/>
      <c r="M3902" s="35"/>
      <c r="N3902" s="35"/>
      <c r="O3902" s="44"/>
      <c r="P3902" s="44"/>
      <c r="Q3902" s="44"/>
      <c r="R3902" s="44"/>
      <c r="S3902" s="44"/>
      <c r="T3902" s="44"/>
      <c r="U3902" s="44"/>
      <c r="V3902" s="44"/>
      <c r="W3902" s="44"/>
      <c r="X3902" s="44"/>
      <c r="Y3902" s="44"/>
      <c r="Z3902" s="44"/>
      <c r="AA3902" s="44"/>
      <c r="AB3902" s="44"/>
      <c r="AC3902" s="44"/>
      <c r="AD3902" s="44"/>
      <c r="AE3902" s="44"/>
      <c r="AF3902" s="44"/>
      <c r="AG3902" s="44"/>
      <c r="AH3902" s="44"/>
      <c r="AI3902" s="44"/>
      <c r="AJ3902" s="44"/>
      <c r="AK3902" s="44"/>
      <c r="AL3902" s="44"/>
      <c r="AM3902" s="44"/>
      <c r="AN3902" s="44"/>
      <c r="AO3902" s="44"/>
      <c r="AP3902" s="44"/>
      <c r="AQ3902" s="44"/>
      <c r="AR3902" s="44"/>
      <c r="AS3902" s="44"/>
      <c r="AT3902" s="44"/>
      <c r="AU3902" s="44"/>
      <c r="AV3902" s="44"/>
      <c r="AW3902" s="44"/>
      <c r="AX3902" s="44"/>
      <c r="AY3902" s="44"/>
      <c r="AZ3902" s="44"/>
      <c r="BA3902" s="44"/>
      <c r="BB3902" s="44"/>
      <c r="BC3902" s="44"/>
      <c r="BD3902" s="44"/>
    </row>
    <row r="3903" spans="1:56" ht="16" x14ac:dyDescent="0.2">
      <c r="B3903" s="11">
        <f t="shared" ref="B3903:C3918" si="2758">B3902</f>
        <v>145</v>
      </c>
      <c r="C3903" s="12" t="str">
        <f t="shared" si="2758"/>
        <v>SAS HSR 4</v>
      </c>
      <c r="D3903" s="13" t="s">
        <v>2</v>
      </c>
      <c r="E3903" s="14" t="s">
        <v>47</v>
      </c>
      <c r="F3903" s="15"/>
      <c r="G3903" s="13" t="s">
        <v>229</v>
      </c>
      <c r="H3903" s="14" t="s">
        <v>160</v>
      </c>
      <c r="I3903" s="14"/>
      <c r="J3903" s="14"/>
      <c r="L3903" s="16" t="s">
        <v>230</v>
      </c>
      <c r="M3903" s="70"/>
      <c r="N3903" s="70"/>
      <c r="O3903" s="17">
        <f>($E3914&gt;0)*($E3908&lt;O$2)*(EDATE($E3908,$E3914)&gt;O$3)*((O$3-O$2+1)/O$4)
+($E3914&gt;0)*($E3908&lt;O$2)*(EDATE($E3908,$E3914)&gt;=O$2)*(EDATE($E3908,$E3914)&lt;=O$3)*((EDATE($E3908,$E3914)-O$2)/O$4)
+($E3914&gt;0)*($E3908&lt;O$2)*(EDATE($E3908,$E3914)&lt;O$2)*(0)
+($E3914&gt;0)*($E3908&gt;=O$2)*($E3908&lt;=O$3)*(EDATE($E3908,$E3914)&gt;=O$2)*(EDATE($E3908,$E3914)&lt;=O$3)*((EDATE($E3908,$E3914)-$E3908+1)/O$4)
+($E3914&gt;0)*($E3908&gt;=O$2)*($E3908&lt;=O$3)*(EDATE($E3908,$E3914)&gt;O$3)*((O$3-$E3908+1)/O$4)
+($E3914&gt;0)*($E3908&gt;O$3)*(0)</f>
        <v>0</v>
      </c>
      <c r="P3903" s="17">
        <f t="shared" ref="P3903:BD3903" si="2759">($E3914&gt;0)*($E3908&lt;P$2)*(EDATE($E3908,$E3914)&gt;P$3)*((P$3-P$2+1)/P$4)
+($E3914&gt;0)*($E3908&lt;P$2)*(EDATE($E3908,$E3914)&gt;=P$2)*(EDATE($E3908,$E3914)&lt;=P$3)*((EDATE($E3908,$E3914)-P$2)/P$4)
+($E3914&gt;0)*($E3908&lt;P$2)*(EDATE($E3908,$E3914)&lt;P$2)*(0)
+($E3914&gt;0)*($E3908&gt;=P$2)*($E3908&lt;=P$3)*(EDATE($E3908,$E3914)&gt;=P$2)*(EDATE($E3908,$E3914)&lt;=P$3)*((EDATE($E3908,$E3914)-$E3908+1)/P$4)
+($E3914&gt;0)*($E3908&gt;=P$2)*($E3908&lt;=P$3)*(EDATE($E3908,$E3914)&gt;P$3)*((P$3-$E3908+1)/P$4)
+($E3914&gt;0)*($E3908&gt;P$3)*(0)</f>
        <v>0</v>
      </c>
      <c r="Q3903" s="17">
        <f t="shared" si="2759"/>
        <v>0</v>
      </c>
      <c r="R3903" s="17">
        <f t="shared" si="2759"/>
        <v>0</v>
      </c>
      <c r="S3903" s="17">
        <f t="shared" si="2759"/>
        <v>0</v>
      </c>
      <c r="T3903" s="17">
        <f t="shared" si="2759"/>
        <v>0</v>
      </c>
      <c r="U3903" s="17">
        <f t="shared" si="2759"/>
        <v>0</v>
      </c>
      <c r="V3903" s="17">
        <f t="shared" si="2759"/>
        <v>0</v>
      </c>
      <c r="W3903" s="17">
        <f t="shared" si="2759"/>
        <v>0</v>
      </c>
      <c r="X3903" s="17">
        <f t="shared" si="2759"/>
        <v>0</v>
      </c>
      <c r="Y3903" s="17">
        <f t="shared" si="2759"/>
        <v>0</v>
      </c>
      <c r="Z3903" s="17">
        <f t="shared" si="2759"/>
        <v>0</v>
      </c>
      <c r="AA3903" s="17">
        <f t="shared" si="2759"/>
        <v>0</v>
      </c>
      <c r="AB3903" s="17">
        <f t="shared" si="2759"/>
        <v>0</v>
      </c>
      <c r="AC3903" s="17">
        <f t="shared" si="2759"/>
        <v>0</v>
      </c>
      <c r="AD3903" s="17">
        <f t="shared" si="2759"/>
        <v>0</v>
      </c>
      <c r="AE3903" s="17">
        <f t="shared" si="2759"/>
        <v>0</v>
      </c>
      <c r="AF3903" s="17">
        <f t="shared" si="2759"/>
        <v>0</v>
      </c>
      <c r="AG3903" s="17">
        <f t="shared" si="2759"/>
        <v>0</v>
      </c>
      <c r="AH3903" s="17">
        <f t="shared" si="2759"/>
        <v>0</v>
      </c>
      <c r="AI3903" s="17">
        <f t="shared" si="2759"/>
        <v>0</v>
      </c>
      <c r="AJ3903" s="17">
        <f t="shared" si="2759"/>
        <v>0</v>
      </c>
      <c r="AK3903" s="17">
        <f t="shared" si="2759"/>
        <v>0</v>
      </c>
      <c r="AL3903" s="17">
        <f t="shared" si="2759"/>
        <v>0</v>
      </c>
      <c r="AM3903" s="17">
        <f t="shared" si="2759"/>
        <v>0</v>
      </c>
      <c r="AN3903" s="17">
        <f t="shared" si="2759"/>
        <v>0</v>
      </c>
      <c r="AO3903" s="17">
        <f t="shared" si="2759"/>
        <v>0</v>
      </c>
      <c r="AP3903" s="17">
        <f t="shared" si="2759"/>
        <v>0</v>
      </c>
      <c r="AQ3903" s="17">
        <f t="shared" si="2759"/>
        <v>0</v>
      </c>
      <c r="AR3903" s="17">
        <f t="shared" si="2759"/>
        <v>0</v>
      </c>
      <c r="AS3903" s="17">
        <f t="shared" si="2759"/>
        <v>0</v>
      </c>
      <c r="AT3903" s="17">
        <f t="shared" si="2759"/>
        <v>0</v>
      </c>
      <c r="AU3903" s="17">
        <f t="shared" si="2759"/>
        <v>0</v>
      </c>
      <c r="AV3903" s="17">
        <f t="shared" si="2759"/>
        <v>0</v>
      </c>
      <c r="AW3903" s="17">
        <f t="shared" si="2759"/>
        <v>0</v>
      </c>
      <c r="AX3903" s="17">
        <f t="shared" si="2759"/>
        <v>0</v>
      </c>
      <c r="AY3903" s="17">
        <f t="shared" si="2759"/>
        <v>0</v>
      </c>
      <c r="AZ3903" s="17">
        <f t="shared" si="2759"/>
        <v>0</v>
      </c>
      <c r="BA3903" s="17">
        <f t="shared" si="2759"/>
        <v>0</v>
      </c>
      <c r="BB3903" s="17">
        <f t="shared" si="2759"/>
        <v>0</v>
      </c>
      <c r="BC3903" s="17">
        <f t="shared" si="2759"/>
        <v>0</v>
      </c>
      <c r="BD3903" s="17">
        <f t="shared" si="2759"/>
        <v>0</v>
      </c>
    </row>
    <row r="3904" spans="1:56" ht="16" x14ac:dyDescent="0.2">
      <c r="B3904" s="11">
        <f t="shared" si="2758"/>
        <v>145</v>
      </c>
      <c r="C3904" s="12" t="str">
        <f t="shared" si="2758"/>
        <v>SAS HSR 4</v>
      </c>
      <c r="D3904" s="13" t="s">
        <v>7</v>
      </c>
      <c r="E3904" s="18">
        <v>131.80000000000001</v>
      </c>
      <c r="F3904" s="15"/>
      <c r="G3904" s="13" t="s">
        <v>0</v>
      </c>
      <c r="H3904" s="19">
        <v>84.3</v>
      </c>
      <c r="I3904" s="13" t="s">
        <v>20</v>
      </c>
      <c r="J3904" s="19">
        <v>108.71</v>
      </c>
      <c r="L3904" s="20" t="s">
        <v>231</v>
      </c>
      <c r="M3904" s="72"/>
      <c r="N3904" s="72"/>
      <c r="O3904" s="21">
        <f>($H3909&gt;0)*($J3909&lt;O$2)*0
+($H3909&gt;0)*($J3909&gt;=O$2)*($J3909&lt;=O$3)*(($J3909-O$2+1)/O$4)
+($H3909&gt;0)*($J3909&gt;O$3)*($I3909&gt;O$3)*0
+($H3909&gt;0)*($J3909&gt;O$3)*($I3909&lt;=O$3)*($I3909&gt;=O$2)*((O$3-$I3909+1)/O$4)
+($H3909&gt;0)*($J3909&gt;O$3)*($I3909&lt;O$2)*1
+($H3909&gt;0)*($I3909&gt;O$3)*0
+($H3910&gt;0)*($J$2350&lt;O$2)*0
+($H3910&gt;0)*($J3910&gt;=O$2)*($J3910&lt;=O$3)*(($J3910-O$2+1)/O$4)
+($H3910&gt;0)*($J3910&gt;O$3)*($I3910&gt;O$3)*0
+($H3910&gt;0)*($J3910&gt;O$3)*($I3910&lt;=O$3)*($I3910&gt;=O$2)*((O$3-$I3910+1)/O$4)
+($H3910&gt;0)*($J3910&gt;O$3)*($I3910&lt;O$2)*1
+($H3910&gt;0)*($I3910&gt;O$3)*0
+($H3911&gt;0)*($J3911&lt;O$2)*0
+($H3911&gt;0)*($J3911&gt;=O$2)*($J3911&lt;=O$3)*(($J3911-O$2+1)/O$4)
+($H3911&gt;0)*($J3911&gt;O$3)*($I3911&gt;O$3)*0
+($H3911&gt;0)*($J3911&gt;O$3)*($I3911&lt;=O$3)*($I3911&gt;=O$2)*((O$3-$I3911+1)/O$4)
+($H3911&gt;0)*($J3911&gt;O$3)*($I3911&lt;O$2)*1
+($H3911&gt;0)*($I3911&gt;O$3)*0</f>
        <v>0</v>
      </c>
      <c r="P3904" s="21">
        <f t="shared" ref="P3904:BD3904" si="2760">($H3909&gt;0)*($J3909&lt;P$2)*0
+($H3909&gt;0)*($J3909&gt;=P$2)*($J3909&lt;=P$3)*(($J3909-P$2+1)/P$4)
+($H3909&gt;0)*($J3909&gt;P$3)*($I3909&gt;P$3)*0
+($H3909&gt;0)*($J3909&gt;P$3)*($I3909&lt;=P$3)*($I3909&gt;=P$2)*((P$3-$I3909+1)/P$4)
+($H3909&gt;0)*($J3909&gt;P$3)*($I3909&lt;P$2)*1
+($H3909&gt;0)*($I3909&gt;P$3)*0
+($H3910&gt;0)*($J$2350&lt;P$2)*0
+($H3910&gt;0)*($J3910&gt;=P$2)*($J3910&lt;=P$3)*(($J3910-P$2+1)/P$4)
+($H3910&gt;0)*($J3910&gt;P$3)*($I3910&gt;P$3)*0
+($H3910&gt;0)*($J3910&gt;P$3)*($I3910&lt;=P$3)*($I3910&gt;=P$2)*((P$3-$I3910+1)/P$4)
+($H3910&gt;0)*($J3910&gt;P$3)*($I3910&lt;P$2)*1
+($H3910&gt;0)*($I3910&gt;P$3)*0
+($H3911&gt;0)*($J3911&lt;P$2)*0
+($H3911&gt;0)*($J3911&gt;=P$2)*($J3911&lt;=P$3)*(($J3911-P$2+1)/P$4)
+($H3911&gt;0)*($J3911&gt;P$3)*($I3911&gt;P$3)*0
+($H3911&gt;0)*($J3911&gt;P$3)*($I3911&lt;=P$3)*($I3911&gt;=P$2)*((P$3-$I3911+1)/P$4)
+($H3911&gt;0)*($J3911&gt;P$3)*($I3911&lt;P$2)*1
+($H3911&gt;0)*($I3911&gt;P$3)*0</f>
        <v>0</v>
      </c>
      <c r="Q3904" s="21">
        <f t="shared" si="2760"/>
        <v>0</v>
      </c>
      <c r="R3904" s="21">
        <f t="shared" si="2760"/>
        <v>0</v>
      </c>
      <c r="S3904" s="21">
        <f t="shared" si="2760"/>
        <v>0</v>
      </c>
      <c r="T3904" s="21">
        <f t="shared" si="2760"/>
        <v>0</v>
      </c>
      <c r="U3904" s="21">
        <f t="shared" si="2760"/>
        <v>0</v>
      </c>
      <c r="V3904" s="21">
        <f t="shared" si="2760"/>
        <v>0</v>
      </c>
      <c r="W3904" s="21">
        <f t="shared" si="2760"/>
        <v>0</v>
      </c>
      <c r="X3904" s="21">
        <f t="shared" si="2760"/>
        <v>0</v>
      </c>
      <c r="Y3904" s="21">
        <f t="shared" si="2760"/>
        <v>0</v>
      </c>
      <c r="Z3904" s="21">
        <f t="shared" si="2760"/>
        <v>0</v>
      </c>
      <c r="AA3904" s="21">
        <f t="shared" si="2760"/>
        <v>0</v>
      </c>
      <c r="AB3904" s="21">
        <f t="shared" si="2760"/>
        <v>0</v>
      </c>
      <c r="AC3904" s="21">
        <f t="shared" si="2760"/>
        <v>0</v>
      </c>
      <c r="AD3904" s="21">
        <f t="shared" si="2760"/>
        <v>0</v>
      </c>
      <c r="AE3904" s="21">
        <f t="shared" si="2760"/>
        <v>0</v>
      </c>
      <c r="AF3904" s="21">
        <f t="shared" si="2760"/>
        <v>0</v>
      </c>
      <c r="AG3904" s="21">
        <f t="shared" si="2760"/>
        <v>0</v>
      </c>
      <c r="AH3904" s="21">
        <f t="shared" si="2760"/>
        <v>0</v>
      </c>
      <c r="AI3904" s="21">
        <f t="shared" si="2760"/>
        <v>0</v>
      </c>
      <c r="AJ3904" s="21">
        <f t="shared" si="2760"/>
        <v>0</v>
      </c>
      <c r="AK3904" s="21">
        <f t="shared" si="2760"/>
        <v>0</v>
      </c>
      <c r="AL3904" s="21">
        <f t="shared" si="2760"/>
        <v>0</v>
      </c>
      <c r="AM3904" s="21">
        <f t="shared" si="2760"/>
        <v>0</v>
      </c>
      <c r="AN3904" s="21">
        <f t="shared" si="2760"/>
        <v>0</v>
      </c>
      <c r="AO3904" s="21">
        <f t="shared" si="2760"/>
        <v>0</v>
      </c>
      <c r="AP3904" s="21">
        <f t="shared" si="2760"/>
        <v>0</v>
      </c>
      <c r="AQ3904" s="21">
        <f t="shared" si="2760"/>
        <v>0</v>
      </c>
      <c r="AR3904" s="21">
        <f t="shared" si="2760"/>
        <v>0</v>
      </c>
      <c r="AS3904" s="21">
        <f t="shared" si="2760"/>
        <v>0</v>
      </c>
      <c r="AT3904" s="21">
        <f t="shared" si="2760"/>
        <v>0</v>
      </c>
      <c r="AU3904" s="21">
        <f t="shared" si="2760"/>
        <v>0</v>
      </c>
      <c r="AV3904" s="21">
        <f t="shared" si="2760"/>
        <v>0</v>
      </c>
      <c r="AW3904" s="21">
        <f t="shared" si="2760"/>
        <v>0</v>
      </c>
      <c r="AX3904" s="21">
        <f t="shared" si="2760"/>
        <v>0</v>
      </c>
      <c r="AY3904" s="21">
        <f t="shared" si="2760"/>
        <v>0</v>
      </c>
      <c r="AZ3904" s="21">
        <f t="shared" si="2760"/>
        <v>0</v>
      </c>
      <c r="BA3904" s="21">
        <f t="shared" si="2760"/>
        <v>0</v>
      </c>
      <c r="BB3904" s="21">
        <f t="shared" si="2760"/>
        <v>0</v>
      </c>
      <c r="BC3904" s="21">
        <f t="shared" si="2760"/>
        <v>0</v>
      </c>
      <c r="BD3904" s="21">
        <f t="shared" si="2760"/>
        <v>0</v>
      </c>
    </row>
    <row r="3905" spans="1:56" ht="16" x14ac:dyDescent="0.2">
      <c r="B3905" s="11">
        <f t="shared" si="2758"/>
        <v>145</v>
      </c>
      <c r="C3905" s="12" t="str">
        <f t="shared" si="2758"/>
        <v>SAS HSR 4</v>
      </c>
      <c r="D3905" s="13" t="s">
        <v>21</v>
      </c>
      <c r="E3905" s="22">
        <v>0</v>
      </c>
      <c r="F3905" s="15"/>
      <c r="G3905" s="13" t="s">
        <v>22</v>
      </c>
      <c r="H3905" s="22">
        <v>0</v>
      </c>
      <c r="I3905" s="13" t="s">
        <v>23</v>
      </c>
      <c r="J3905" s="22">
        <v>0</v>
      </c>
      <c r="K3905" s="23"/>
      <c r="L3905" s="20" t="s">
        <v>232</v>
      </c>
      <c r="M3905" s="72"/>
      <c r="N3905" s="72"/>
      <c r="O3905" s="21">
        <f>($E3908&lt;=O$3)*($E3908&gt;O$2)*((O$3-$E3908+1)/O$4)
+($E3908&lt;=O$2)*((O$3-O$2+1)/O$4)
+($E3908&gt;O$3)*(0)
-($E3916&lt;=O$3)*($E3916&lt;&gt;0)*($E3916&gt;O$2)*((O$3-$E3916)/O$4)
-($E3916&lt;=O$2)*((O$3-O$2+1)/O$4)
-($E3916&gt;O$3)*(0)</f>
        <v>1</v>
      </c>
      <c r="P3905" s="21">
        <f t="shared" ref="P3905:BD3905" si="2761">($E3908&lt;=P$3)*($E3908&gt;P$2)*((P$3-$E3908+1)/P$4)
+($E3908&lt;=P$2)*((P$3-P$2+1)/P$4)
+($E3908&gt;P$3)*(0)
-($E3916&lt;=P$3)*($E3916&lt;&gt;0)*($E3916&gt;P$2)*((P$3-$E3916)/P$4)
-($E3916&lt;=P$2)*((P$3-P$2+1)/P$4)
-($E3916&gt;P$3)*(0)</f>
        <v>1</v>
      </c>
      <c r="Q3905" s="21">
        <f t="shared" si="2761"/>
        <v>1</v>
      </c>
      <c r="R3905" s="21">
        <f t="shared" si="2761"/>
        <v>1</v>
      </c>
      <c r="S3905" s="21">
        <f t="shared" si="2761"/>
        <v>1</v>
      </c>
      <c r="T3905" s="21">
        <f t="shared" si="2761"/>
        <v>1</v>
      </c>
      <c r="U3905" s="21">
        <f t="shared" si="2761"/>
        <v>1</v>
      </c>
      <c r="V3905" s="21">
        <f t="shared" si="2761"/>
        <v>1</v>
      </c>
      <c r="W3905" s="21">
        <f t="shared" si="2761"/>
        <v>1</v>
      </c>
      <c r="X3905" s="21">
        <f t="shared" si="2761"/>
        <v>1</v>
      </c>
      <c r="Y3905" s="21">
        <f t="shared" si="2761"/>
        <v>1</v>
      </c>
      <c r="Z3905" s="21">
        <f t="shared" si="2761"/>
        <v>1</v>
      </c>
      <c r="AA3905" s="21">
        <f t="shared" si="2761"/>
        <v>1</v>
      </c>
      <c r="AB3905" s="21">
        <f t="shared" si="2761"/>
        <v>1</v>
      </c>
      <c r="AC3905" s="21">
        <f t="shared" si="2761"/>
        <v>1</v>
      </c>
      <c r="AD3905" s="21">
        <f t="shared" si="2761"/>
        <v>1</v>
      </c>
      <c r="AE3905" s="21">
        <f t="shared" si="2761"/>
        <v>1</v>
      </c>
      <c r="AF3905" s="21">
        <f t="shared" si="2761"/>
        <v>1</v>
      </c>
      <c r="AG3905" s="21">
        <f t="shared" si="2761"/>
        <v>1</v>
      </c>
      <c r="AH3905" s="21">
        <f t="shared" si="2761"/>
        <v>0</v>
      </c>
      <c r="AI3905" s="21">
        <f t="shared" si="2761"/>
        <v>0</v>
      </c>
      <c r="AJ3905" s="21">
        <f t="shared" si="2761"/>
        <v>0</v>
      </c>
      <c r="AK3905" s="21">
        <f t="shared" si="2761"/>
        <v>0</v>
      </c>
      <c r="AL3905" s="21">
        <f t="shared" si="2761"/>
        <v>0</v>
      </c>
      <c r="AM3905" s="21">
        <f t="shared" si="2761"/>
        <v>0</v>
      </c>
      <c r="AN3905" s="21">
        <f t="shared" si="2761"/>
        <v>0</v>
      </c>
      <c r="AO3905" s="21">
        <f t="shared" si="2761"/>
        <v>0</v>
      </c>
      <c r="AP3905" s="21">
        <f t="shared" si="2761"/>
        <v>0</v>
      </c>
      <c r="AQ3905" s="21">
        <f t="shared" si="2761"/>
        <v>0</v>
      </c>
      <c r="AR3905" s="21">
        <f t="shared" si="2761"/>
        <v>0</v>
      </c>
      <c r="AS3905" s="21">
        <f t="shared" si="2761"/>
        <v>0</v>
      </c>
      <c r="AT3905" s="21">
        <f t="shared" si="2761"/>
        <v>0</v>
      </c>
      <c r="AU3905" s="21">
        <f t="shared" si="2761"/>
        <v>0</v>
      </c>
      <c r="AV3905" s="21">
        <f t="shared" si="2761"/>
        <v>0</v>
      </c>
      <c r="AW3905" s="21">
        <f t="shared" si="2761"/>
        <v>0</v>
      </c>
      <c r="AX3905" s="21">
        <f t="shared" si="2761"/>
        <v>0</v>
      </c>
      <c r="AY3905" s="21">
        <f t="shared" si="2761"/>
        <v>0</v>
      </c>
      <c r="AZ3905" s="21">
        <f t="shared" si="2761"/>
        <v>0</v>
      </c>
      <c r="BA3905" s="21">
        <f t="shared" si="2761"/>
        <v>0</v>
      </c>
      <c r="BB3905" s="21">
        <f t="shared" si="2761"/>
        <v>0</v>
      </c>
      <c r="BC3905" s="21">
        <f t="shared" si="2761"/>
        <v>0</v>
      </c>
      <c r="BD3905" s="21">
        <f t="shared" si="2761"/>
        <v>0</v>
      </c>
    </row>
    <row r="3906" spans="1:56" ht="16" x14ac:dyDescent="0.2">
      <c r="B3906" s="11">
        <f t="shared" si="2758"/>
        <v>145</v>
      </c>
      <c r="C3906" s="12" t="str">
        <f t="shared" si="2758"/>
        <v>SAS HSR 4</v>
      </c>
      <c r="D3906" s="13" t="s">
        <v>1</v>
      </c>
      <c r="E3906" s="22">
        <v>126450</v>
      </c>
      <c r="F3906" s="15"/>
      <c r="G3906" s="15"/>
      <c r="H3906" s="15"/>
      <c r="I3906" s="15"/>
      <c r="J3906" s="15"/>
      <c r="L3906" s="20" t="s">
        <v>233</v>
      </c>
      <c r="M3906" s="72"/>
      <c r="N3906" s="72"/>
      <c r="O3906" s="21">
        <f>($E3919&gt;O$3)*($E3916&lt;O$2)*((O$3-O$2+1)/O$4)
+($E3919&gt;O$3)*($E3916&gt;=O$2)*($E3916&lt;=O$3)*((O$3-$E3916)/O$4)
+($E3919&gt;O$3)*($E3916&gt;O$3)*(0)
+($E3919&lt;=O$3)*($E3919&gt;=O$2)*($E3916&lt;O$2)*(($E3919-O$2)/O$4)
+($E3919&lt;=O$3)*($E3919&gt;=O$2)*($E3916&lt;=O$3)*($E3916&gt;=O$2)*(($E3919-$E3916)/O$4)
+($E3919&lt;O$2)*(0)</f>
        <v>0</v>
      </c>
      <c r="P3906" s="21">
        <f t="shared" ref="P3906:BD3906" si="2762">($E3919&gt;P$3)*($E3916&lt;P$2)*((P$3-P$2+1)/P$4)
+($E3919&gt;P$3)*($E3916&gt;=P$2)*($E3916&lt;=P$3)*((P$3-$E3916)/P$4)
+($E3919&gt;P$3)*($E3916&gt;P$3)*(0)
+($E3919&lt;=P$3)*($E3919&gt;=P$2)*($E3916&lt;P$2)*(($E3919-P$2)/P$4)
+($E3919&lt;=P$3)*($E3919&gt;=P$2)*($E3916&lt;=P$3)*($E3916&gt;=P$2)*(($E3919-$E3916)/P$4)
+($E3919&lt;P$2)*(0)</f>
        <v>0</v>
      </c>
      <c r="Q3906" s="21">
        <f t="shared" si="2762"/>
        <v>0</v>
      </c>
      <c r="R3906" s="21">
        <f t="shared" si="2762"/>
        <v>0</v>
      </c>
      <c r="S3906" s="21">
        <f t="shared" si="2762"/>
        <v>0</v>
      </c>
      <c r="T3906" s="21">
        <f t="shared" si="2762"/>
        <v>0</v>
      </c>
      <c r="U3906" s="21">
        <f t="shared" si="2762"/>
        <v>0</v>
      </c>
      <c r="V3906" s="21">
        <f t="shared" si="2762"/>
        <v>0</v>
      </c>
      <c r="W3906" s="21">
        <f t="shared" si="2762"/>
        <v>0</v>
      </c>
      <c r="X3906" s="21">
        <f t="shared" si="2762"/>
        <v>0</v>
      </c>
      <c r="Y3906" s="21">
        <f t="shared" si="2762"/>
        <v>0</v>
      </c>
      <c r="Z3906" s="21">
        <f t="shared" si="2762"/>
        <v>0</v>
      </c>
      <c r="AA3906" s="21">
        <f t="shared" si="2762"/>
        <v>0</v>
      </c>
      <c r="AB3906" s="21">
        <f t="shared" si="2762"/>
        <v>0</v>
      </c>
      <c r="AC3906" s="21">
        <f t="shared" si="2762"/>
        <v>0</v>
      </c>
      <c r="AD3906" s="21">
        <f t="shared" si="2762"/>
        <v>0</v>
      </c>
      <c r="AE3906" s="21">
        <f t="shared" si="2762"/>
        <v>0</v>
      </c>
      <c r="AF3906" s="21">
        <f t="shared" si="2762"/>
        <v>0</v>
      </c>
      <c r="AG3906" s="21">
        <f t="shared" si="2762"/>
        <v>0</v>
      </c>
      <c r="AH3906" s="21">
        <f t="shared" si="2762"/>
        <v>0</v>
      </c>
      <c r="AI3906" s="21">
        <f t="shared" si="2762"/>
        <v>0</v>
      </c>
      <c r="AJ3906" s="21">
        <f t="shared" si="2762"/>
        <v>0</v>
      </c>
      <c r="AK3906" s="21">
        <f t="shared" si="2762"/>
        <v>0</v>
      </c>
      <c r="AL3906" s="21">
        <f t="shared" si="2762"/>
        <v>0</v>
      </c>
      <c r="AM3906" s="21">
        <f t="shared" si="2762"/>
        <v>0</v>
      </c>
      <c r="AN3906" s="21">
        <f t="shared" si="2762"/>
        <v>0</v>
      </c>
      <c r="AO3906" s="21">
        <f t="shared" si="2762"/>
        <v>0</v>
      </c>
      <c r="AP3906" s="21">
        <f t="shared" si="2762"/>
        <v>0</v>
      </c>
      <c r="AQ3906" s="21">
        <f t="shared" si="2762"/>
        <v>0</v>
      </c>
      <c r="AR3906" s="21">
        <f t="shared" si="2762"/>
        <v>0</v>
      </c>
      <c r="AS3906" s="21">
        <f t="shared" si="2762"/>
        <v>0</v>
      </c>
      <c r="AT3906" s="21">
        <f t="shared" si="2762"/>
        <v>0</v>
      </c>
      <c r="AU3906" s="21">
        <f t="shared" si="2762"/>
        <v>0</v>
      </c>
      <c r="AV3906" s="21">
        <f t="shared" si="2762"/>
        <v>0</v>
      </c>
      <c r="AW3906" s="21">
        <f t="shared" si="2762"/>
        <v>0</v>
      </c>
      <c r="AX3906" s="21">
        <f t="shared" si="2762"/>
        <v>0</v>
      </c>
      <c r="AY3906" s="21">
        <f t="shared" si="2762"/>
        <v>0</v>
      </c>
      <c r="AZ3906" s="21">
        <f t="shared" si="2762"/>
        <v>0</v>
      </c>
      <c r="BA3906" s="21">
        <f t="shared" si="2762"/>
        <v>0</v>
      </c>
      <c r="BB3906" s="21">
        <f t="shared" si="2762"/>
        <v>0</v>
      </c>
      <c r="BC3906" s="21">
        <f t="shared" si="2762"/>
        <v>0</v>
      </c>
      <c r="BD3906" s="21">
        <f t="shared" si="2762"/>
        <v>0</v>
      </c>
    </row>
    <row r="3907" spans="1:56" ht="16" x14ac:dyDescent="0.2">
      <c r="B3907" s="11">
        <f t="shared" si="2758"/>
        <v>145</v>
      </c>
      <c r="C3907" s="12" t="str">
        <f t="shared" si="2758"/>
        <v>SAS HSR 4</v>
      </c>
      <c r="K3907" s="24"/>
      <c r="L3907" s="20" t="s">
        <v>234</v>
      </c>
      <c r="M3907" s="72"/>
      <c r="N3907" s="72"/>
      <c r="O3907" s="21">
        <f>($E3922&gt;0)*($E3919&lt;O$2)*(EDATE($E3919,$E3922)&gt;O$3)*((O$3-O$2+1)/O$4)
+($E3922&gt;0)*($E3919&lt;O$2)*(EDATE($E3919,$E3922)&gt;=O$2)*(EDATE($E3919,$E3922)&lt;=O$3)*((EDATE($E3919,$E3922)-O$2)/O$4)
+($E3922&gt;0)*($E3919&lt;O$2)*(EDATE($E3919,$E3922)&lt;O$2)*(0)
+($E3922&gt;0)*($E3919&gt;=O$2)*($E3919&lt;=O$3)*(EDATE($E3919,$E3922)&gt;=O$2)*(EDATE($E3919,$E3922)&lt;=O$3)*((EDATE($E3919,$E3922)-$E3919+1)/O$4)
+($E3922&gt;0)*($E3919&gt;=O$2)*($E3919&lt;=O$3)*(EDATE($E3919,$E3922)&gt;O$3)*((O$3-$E3919+1)/O$4)
+($E3922&gt;0)*($E3919&gt;O$3)*(0)</f>
        <v>0</v>
      </c>
      <c r="P3907" s="21">
        <f t="shared" ref="P3907:BD3907" si="2763">($E3922&gt;0)*($E3919&lt;P$2)*(EDATE($E3919,$E3922)&gt;P$3)*((P$3-P$2+1)/P$4)
+($E3922&gt;0)*($E3919&lt;P$2)*(EDATE($E3919,$E3922)&gt;=P$2)*(EDATE($E3919,$E3922)&lt;=P$3)*((EDATE($E3919,$E3922)-P$2)/P$4)
+($E3922&gt;0)*($E3919&lt;P$2)*(EDATE($E3919,$E3922)&lt;P$2)*(0)
+($E3922&gt;0)*($E3919&gt;=P$2)*($E3919&lt;=P$3)*(EDATE($E3919,$E3922)&gt;=P$2)*(EDATE($E3919,$E3922)&lt;=P$3)*((EDATE($E3919,$E3922)-$E3919+1)/P$4)
+($E3922&gt;0)*($E3919&gt;=P$2)*($E3919&lt;=P$3)*(EDATE($E3919,$E3922)&gt;P$3)*((P$3-$E3919+1)/P$4)
+($E3922&gt;0)*($E3919&gt;P$3)*(0)</f>
        <v>0</v>
      </c>
      <c r="Q3907" s="21">
        <f t="shared" si="2763"/>
        <v>0</v>
      </c>
      <c r="R3907" s="21">
        <f t="shared" si="2763"/>
        <v>0</v>
      </c>
      <c r="S3907" s="21">
        <f t="shared" si="2763"/>
        <v>0</v>
      </c>
      <c r="T3907" s="21">
        <f t="shared" si="2763"/>
        <v>0</v>
      </c>
      <c r="U3907" s="21">
        <f t="shared" si="2763"/>
        <v>0</v>
      </c>
      <c r="V3907" s="21">
        <f t="shared" si="2763"/>
        <v>0</v>
      </c>
      <c r="W3907" s="21">
        <f t="shared" si="2763"/>
        <v>0</v>
      </c>
      <c r="X3907" s="21">
        <f t="shared" si="2763"/>
        <v>0</v>
      </c>
      <c r="Y3907" s="21">
        <f t="shared" si="2763"/>
        <v>0</v>
      </c>
      <c r="Z3907" s="21">
        <f t="shared" si="2763"/>
        <v>0</v>
      </c>
      <c r="AA3907" s="21">
        <f t="shared" si="2763"/>
        <v>0</v>
      </c>
      <c r="AB3907" s="21">
        <f t="shared" si="2763"/>
        <v>0</v>
      </c>
      <c r="AC3907" s="21">
        <f t="shared" si="2763"/>
        <v>0</v>
      </c>
      <c r="AD3907" s="21">
        <f t="shared" si="2763"/>
        <v>0</v>
      </c>
      <c r="AE3907" s="21">
        <f t="shared" si="2763"/>
        <v>0</v>
      </c>
      <c r="AF3907" s="21">
        <f t="shared" si="2763"/>
        <v>0</v>
      </c>
      <c r="AG3907" s="21">
        <f t="shared" si="2763"/>
        <v>0</v>
      </c>
      <c r="AH3907" s="21">
        <f t="shared" si="2763"/>
        <v>0</v>
      </c>
      <c r="AI3907" s="21">
        <f t="shared" si="2763"/>
        <v>0</v>
      </c>
      <c r="AJ3907" s="21">
        <f t="shared" si="2763"/>
        <v>0</v>
      </c>
      <c r="AK3907" s="21">
        <f t="shared" si="2763"/>
        <v>0</v>
      </c>
      <c r="AL3907" s="21">
        <f t="shared" si="2763"/>
        <v>0</v>
      </c>
      <c r="AM3907" s="21">
        <f t="shared" si="2763"/>
        <v>0</v>
      </c>
      <c r="AN3907" s="21">
        <f t="shared" si="2763"/>
        <v>0</v>
      </c>
      <c r="AO3907" s="21">
        <f t="shared" si="2763"/>
        <v>0</v>
      </c>
      <c r="AP3907" s="21">
        <f t="shared" si="2763"/>
        <v>0</v>
      </c>
      <c r="AQ3907" s="21">
        <f t="shared" si="2763"/>
        <v>0</v>
      </c>
      <c r="AR3907" s="21">
        <f t="shared" si="2763"/>
        <v>0</v>
      </c>
      <c r="AS3907" s="21">
        <f t="shared" si="2763"/>
        <v>0</v>
      </c>
      <c r="AT3907" s="21">
        <f t="shared" si="2763"/>
        <v>0</v>
      </c>
      <c r="AU3907" s="21">
        <f t="shared" si="2763"/>
        <v>0</v>
      </c>
      <c r="AV3907" s="21">
        <f t="shared" si="2763"/>
        <v>0</v>
      </c>
      <c r="AW3907" s="21">
        <f t="shared" si="2763"/>
        <v>0</v>
      </c>
      <c r="AX3907" s="21">
        <f t="shared" si="2763"/>
        <v>0</v>
      </c>
      <c r="AY3907" s="21">
        <f t="shared" si="2763"/>
        <v>0</v>
      </c>
      <c r="AZ3907" s="21">
        <f t="shared" si="2763"/>
        <v>0</v>
      </c>
      <c r="BA3907" s="21">
        <f t="shared" si="2763"/>
        <v>0</v>
      </c>
      <c r="BB3907" s="21">
        <f t="shared" si="2763"/>
        <v>0</v>
      </c>
      <c r="BC3907" s="21">
        <f t="shared" si="2763"/>
        <v>0</v>
      </c>
      <c r="BD3907" s="21">
        <f t="shared" si="2763"/>
        <v>0</v>
      </c>
    </row>
    <row r="3908" spans="1:56" ht="16" x14ac:dyDescent="0.2">
      <c r="B3908" s="11">
        <f t="shared" si="2758"/>
        <v>145</v>
      </c>
      <c r="C3908" s="12" t="str">
        <f t="shared" si="2758"/>
        <v>SAS HSR 4</v>
      </c>
      <c r="D3908" s="25" t="s">
        <v>235</v>
      </c>
      <c r="E3908" s="26">
        <v>43191</v>
      </c>
      <c r="F3908" s="15"/>
      <c r="G3908" s="25" t="s">
        <v>236</v>
      </c>
      <c r="H3908" s="25" t="s">
        <v>237</v>
      </c>
      <c r="I3908" s="25" t="s">
        <v>238</v>
      </c>
      <c r="J3908" s="25" t="s">
        <v>239</v>
      </c>
      <c r="K3908" s="24"/>
      <c r="L3908" s="27" t="s">
        <v>240</v>
      </c>
      <c r="M3908" s="83"/>
      <c r="N3908" s="83"/>
      <c r="O3908" s="28">
        <f>($H3920&gt;0)*($J3920&lt;O$2)*0
+($H3920&gt;0)*($J3920&gt;=O$2)*($J3920&lt;=O$3)*(($J3920-O$2+1)/O$4)
+($H3920&gt;0)*($J3920&gt;O$3)*($I3920&gt;O$3)*0
+($H3920&gt;0)*($J3920&gt;O$3)*($I3920&lt;=O$3)*($I3920&gt;=O$2)*((O$3-$I3920+1)/O$4)
+($H3920&gt;0)*($J3920&gt;O$3)*($I3920&lt;O$2)*1
+($H3920&gt;0)*($I3920&gt;O$3)*0
+($H3921&gt;0)*($J3921&lt;O$2)*0
+($H3921&gt;0)*($J3921&gt;=O$2)*($J3921&lt;=O$3)*(($J3921-O$2+1)/O$4)
+($H3921&gt;0)*($J3921&gt;O$3)*($I3921&gt;O$3)*0
+($H3921&gt;0)*($J3921&gt;O$3)*($I3921&lt;=O$3)*($I3921&gt;=O$2)*((O$3-$I3921+1)/O$4)
+($H3921&gt;0)*($J3921&gt;O$3)*($I3921&lt;O$2)*1
+($H3921&gt;0)*($I3921&gt;O$3)*0
+($H3922&gt;0)*($J3922&lt;O$2)*0
+($H3922&gt;0)*($J3922&gt;=O$2)*($J3922&lt;=O$3)*(($J3922-O$2+1)/O$4)
+($H3922&gt;0)*($J3922&gt;O$3)*($I3922&gt;O$3)*0
+($H3922&gt;0)*($J3922&gt;O$3)*($I3922&lt;=O$3)*($I3922&gt;=O$2)*((O$3-$I3922+1)/O$4)
+($H3922&gt;0)*($J3922&gt;O$3)*($I3922&lt;O$2)*1
+($H3922&gt;0)*($I3922&gt;O$3)*0</f>
        <v>0</v>
      </c>
      <c r="P3908" s="28">
        <f t="shared" ref="P3908:BD3908" si="2764">($H3920&gt;0)*($J3920&lt;P$2)*0
+($H3920&gt;0)*($J3920&gt;=P$2)*($J3920&lt;=P$3)*(($J3920-P$2+1)/P$4)
+($H3920&gt;0)*($J3920&gt;P$3)*($I3920&gt;P$3)*0
+($H3920&gt;0)*($J3920&gt;P$3)*($I3920&lt;=P$3)*($I3920&gt;=P$2)*((P$3-$I3920+1)/P$4)
+($H3920&gt;0)*($J3920&gt;P$3)*($I3920&lt;P$2)*1
+($H3920&gt;0)*($I3920&gt;P$3)*0
+($H3921&gt;0)*($J3921&lt;P$2)*0
+($H3921&gt;0)*($J3921&gt;=P$2)*($J3921&lt;=P$3)*(($J3921-P$2+1)/P$4)
+($H3921&gt;0)*($J3921&gt;P$3)*($I3921&gt;P$3)*0
+($H3921&gt;0)*($J3921&gt;P$3)*($I3921&lt;=P$3)*($I3921&gt;=P$2)*((P$3-$I3921+1)/P$4)
+($H3921&gt;0)*($J3921&gt;P$3)*($I3921&lt;P$2)*1
+($H3921&gt;0)*($I3921&gt;P$3)*0
+($H3922&gt;0)*($J3922&lt;P$2)*0
+($H3922&gt;0)*($J3922&gt;=P$2)*($J3922&lt;=P$3)*(($J3922-P$2+1)/P$4)
+($H3922&gt;0)*($J3922&gt;P$3)*($I3922&gt;P$3)*0
+($H3922&gt;0)*($J3922&gt;P$3)*($I3922&lt;=P$3)*($I3922&gt;=P$2)*((P$3-$I3922+1)/P$4)
+($H3922&gt;0)*($J3922&gt;P$3)*($I3922&lt;P$2)*1
+($H3922&gt;0)*($I3922&gt;P$3)*0</f>
        <v>0</v>
      </c>
      <c r="Q3908" s="28">
        <f t="shared" si="2764"/>
        <v>0</v>
      </c>
      <c r="R3908" s="28">
        <f t="shared" si="2764"/>
        <v>0</v>
      </c>
      <c r="S3908" s="28">
        <f t="shared" si="2764"/>
        <v>0</v>
      </c>
      <c r="T3908" s="28">
        <f t="shared" si="2764"/>
        <v>0</v>
      </c>
      <c r="U3908" s="28">
        <f t="shared" si="2764"/>
        <v>0</v>
      </c>
      <c r="V3908" s="28">
        <f t="shared" si="2764"/>
        <v>0</v>
      </c>
      <c r="W3908" s="28">
        <f t="shared" si="2764"/>
        <v>0</v>
      </c>
      <c r="X3908" s="28">
        <f t="shared" si="2764"/>
        <v>0</v>
      </c>
      <c r="Y3908" s="28">
        <f t="shared" si="2764"/>
        <v>0</v>
      </c>
      <c r="Z3908" s="28">
        <f t="shared" si="2764"/>
        <v>0</v>
      </c>
      <c r="AA3908" s="28">
        <f t="shared" si="2764"/>
        <v>0</v>
      </c>
      <c r="AB3908" s="28">
        <f t="shared" si="2764"/>
        <v>0</v>
      </c>
      <c r="AC3908" s="28">
        <f t="shared" si="2764"/>
        <v>0</v>
      </c>
      <c r="AD3908" s="28">
        <f t="shared" si="2764"/>
        <v>0</v>
      </c>
      <c r="AE3908" s="28">
        <f t="shared" si="2764"/>
        <v>0</v>
      </c>
      <c r="AF3908" s="28">
        <f t="shared" si="2764"/>
        <v>0</v>
      </c>
      <c r="AG3908" s="28">
        <f t="shared" si="2764"/>
        <v>0</v>
      </c>
      <c r="AH3908" s="28">
        <f t="shared" si="2764"/>
        <v>0</v>
      </c>
      <c r="AI3908" s="28">
        <f t="shared" si="2764"/>
        <v>0</v>
      </c>
      <c r="AJ3908" s="28">
        <f t="shared" si="2764"/>
        <v>0</v>
      </c>
      <c r="AK3908" s="28">
        <f t="shared" si="2764"/>
        <v>0</v>
      </c>
      <c r="AL3908" s="28">
        <f t="shared" si="2764"/>
        <v>0</v>
      </c>
      <c r="AM3908" s="28">
        <f t="shared" si="2764"/>
        <v>0</v>
      </c>
      <c r="AN3908" s="28">
        <f t="shared" si="2764"/>
        <v>0</v>
      </c>
      <c r="AO3908" s="28">
        <f t="shared" si="2764"/>
        <v>0</v>
      </c>
      <c r="AP3908" s="28">
        <f t="shared" si="2764"/>
        <v>0</v>
      </c>
      <c r="AQ3908" s="28">
        <f t="shared" si="2764"/>
        <v>0</v>
      </c>
      <c r="AR3908" s="28">
        <f t="shared" si="2764"/>
        <v>0</v>
      </c>
      <c r="AS3908" s="28">
        <f t="shared" si="2764"/>
        <v>0</v>
      </c>
      <c r="AT3908" s="28">
        <f t="shared" si="2764"/>
        <v>0</v>
      </c>
      <c r="AU3908" s="28">
        <f t="shared" si="2764"/>
        <v>0</v>
      </c>
      <c r="AV3908" s="28">
        <f t="shared" si="2764"/>
        <v>0</v>
      </c>
      <c r="AW3908" s="28">
        <f t="shared" si="2764"/>
        <v>0</v>
      </c>
      <c r="AX3908" s="28">
        <f t="shared" si="2764"/>
        <v>0</v>
      </c>
      <c r="AY3908" s="28">
        <f t="shared" si="2764"/>
        <v>0</v>
      </c>
      <c r="AZ3908" s="28">
        <f t="shared" si="2764"/>
        <v>0</v>
      </c>
      <c r="BA3908" s="28">
        <f t="shared" si="2764"/>
        <v>0</v>
      </c>
      <c r="BB3908" s="28">
        <f t="shared" si="2764"/>
        <v>0</v>
      </c>
      <c r="BC3908" s="28">
        <f t="shared" si="2764"/>
        <v>0</v>
      </c>
      <c r="BD3908" s="28">
        <f t="shared" si="2764"/>
        <v>0</v>
      </c>
    </row>
    <row r="3909" spans="1:56" ht="16" x14ac:dyDescent="0.2">
      <c r="B3909" s="11">
        <f t="shared" si="2758"/>
        <v>145</v>
      </c>
      <c r="C3909" s="12" t="str">
        <f t="shared" si="2758"/>
        <v>SAS HSR 4</v>
      </c>
      <c r="D3909" s="25" t="s">
        <v>241</v>
      </c>
      <c r="E3909" s="29">
        <v>70000</v>
      </c>
      <c r="F3909" s="15"/>
      <c r="G3909" s="30" t="s">
        <v>10</v>
      </c>
      <c r="H3909" s="31">
        <v>0</v>
      </c>
      <c r="I3909" s="32">
        <v>0</v>
      </c>
      <c r="J3909" s="32">
        <v>0</v>
      </c>
      <c r="K3909" s="24"/>
      <c r="L3909" s="33" t="s">
        <v>242</v>
      </c>
      <c r="M3909" s="73"/>
      <c r="N3909" s="73"/>
      <c r="O3909" s="34">
        <f>($E3919&lt;=O$3)*($E3919&gt;O$2)*((O$3-$E3919+1)/O$4)
+($E3919&lt;=O$2)*((O$3-O$2+1)/O$4)
+($E3919&gt;O$3)*(0)</f>
        <v>0</v>
      </c>
      <c r="P3909" s="34">
        <f t="shared" ref="P3909:BD3909" si="2765">($E3919&lt;=P$3)*($E3919&gt;P$2)*((P$3-$E3919+1)/P$4)
+($E3919&lt;=P$2)*((P$3-P$2+1)/P$4)
+($E3919&gt;P$3)*(0)</f>
        <v>0</v>
      </c>
      <c r="Q3909" s="34">
        <f t="shared" si="2765"/>
        <v>0</v>
      </c>
      <c r="R3909" s="34">
        <f t="shared" si="2765"/>
        <v>0</v>
      </c>
      <c r="S3909" s="34">
        <f t="shared" si="2765"/>
        <v>0</v>
      </c>
      <c r="T3909" s="34">
        <f t="shared" si="2765"/>
        <v>0</v>
      </c>
      <c r="U3909" s="34">
        <f t="shared" si="2765"/>
        <v>0</v>
      </c>
      <c r="V3909" s="34">
        <f t="shared" si="2765"/>
        <v>0</v>
      </c>
      <c r="W3909" s="34">
        <f t="shared" si="2765"/>
        <v>0</v>
      </c>
      <c r="X3909" s="34">
        <f t="shared" si="2765"/>
        <v>0</v>
      </c>
      <c r="Y3909" s="34">
        <f t="shared" si="2765"/>
        <v>0</v>
      </c>
      <c r="Z3909" s="34">
        <f t="shared" si="2765"/>
        <v>0</v>
      </c>
      <c r="AA3909" s="34">
        <f t="shared" si="2765"/>
        <v>0</v>
      </c>
      <c r="AB3909" s="34">
        <f t="shared" si="2765"/>
        <v>0</v>
      </c>
      <c r="AC3909" s="34">
        <f t="shared" si="2765"/>
        <v>0</v>
      </c>
      <c r="AD3909" s="34">
        <f t="shared" si="2765"/>
        <v>0</v>
      </c>
      <c r="AE3909" s="34">
        <f t="shared" si="2765"/>
        <v>0</v>
      </c>
      <c r="AF3909" s="34">
        <f t="shared" si="2765"/>
        <v>0</v>
      </c>
      <c r="AG3909" s="34">
        <f t="shared" si="2765"/>
        <v>1.1111111111111112E-2</v>
      </c>
      <c r="AH3909" s="34">
        <f t="shared" si="2765"/>
        <v>1</v>
      </c>
      <c r="AI3909" s="34">
        <f t="shared" si="2765"/>
        <v>1</v>
      </c>
      <c r="AJ3909" s="34">
        <f t="shared" si="2765"/>
        <v>1</v>
      </c>
      <c r="AK3909" s="34">
        <f t="shared" si="2765"/>
        <v>1</v>
      </c>
      <c r="AL3909" s="34">
        <f t="shared" si="2765"/>
        <v>1</v>
      </c>
      <c r="AM3909" s="34">
        <f t="shared" si="2765"/>
        <v>1</v>
      </c>
      <c r="AN3909" s="34">
        <f t="shared" si="2765"/>
        <v>1</v>
      </c>
      <c r="AO3909" s="34">
        <f t="shared" si="2765"/>
        <v>1</v>
      </c>
      <c r="AP3909" s="34">
        <f t="shared" si="2765"/>
        <v>1</v>
      </c>
      <c r="AQ3909" s="34">
        <f t="shared" si="2765"/>
        <v>1</v>
      </c>
      <c r="AR3909" s="34">
        <f t="shared" si="2765"/>
        <v>1</v>
      </c>
      <c r="AS3909" s="34">
        <f t="shared" si="2765"/>
        <v>1</v>
      </c>
      <c r="AT3909" s="34">
        <f t="shared" si="2765"/>
        <v>1</v>
      </c>
      <c r="AU3909" s="34">
        <f t="shared" si="2765"/>
        <v>1</v>
      </c>
      <c r="AV3909" s="34">
        <f t="shared" si="2765"/>
        <v>1</v>
      </c>
      <c r="AW3909" s="34">
        <f t="shared" si="2765"/>
        <v>1</v>
      </c>
      <c r="AX3909" s="34">
        <f t="shared" si="2765"/>
        <v>1</v>
      </c>
      <c r="AY3909" s="34">
        <f t="shared" si="2765"/>
        <v>1</v>
      </c>
      <c r="AZ3909" s="34">
        <f t="shared" si="2765"/>
        <v>1</v>
      </c>
      <c r="BA3909" s="34">
        <f t="shared" si="2765"/>
        <v>1</v>
      </c>
      <c r="BB3909" s="34">
        <f t="shared" si="2765"/>
        <v>1</v>
      </c>
      <c r="BC3909" s="34">
        <f t="shared" si="2765"/>
        <v>1</v>
      </c>
      <c r="BD3909" s="34">
        <f t="shared" si="2765"/>
        <v>1</v>
      </c>
    </row>
    <row r="3910" spans="1:56" ht="16" x14ac:dyDescent="0.2">
      <c r="A3910" s="35"/>
      <c r="B3910" s="11">
        <f t="shared" si="2758"/>
        <v>145</v>
      </c>
      <c r="C3910" s="12" t="str">
        <f t="shared" si="2758"/>
        <v>SAS HSR 4</v>
      </c>
      <c r="D3910" s="25" t="s">
        <v>243</v>
      </c>
      <c r="E3910" s="29">
        <v>74564.807329560761</v>
      </c>
      <c r="F3910" s="15"/>
      <c r="G3910" s="30" t="s">
        <v>11</v>
      </c>
      <c r="H3910" s="31">
        <v>0</v>
      </c>
      <c r="I3910" s="32">
        <v>0</v>
      </c>
      <c r="J3910" s="32">
        <v>0</v>
      </c>
      <c r="K3910" s="35"/>
      <c r="M3910" s="84">
        <v>43191</v>
      </c>
      <c r="O3910" s="15"/>
      <c r="P3910" s="15"/>
      <c r="Q3910" s="15"/>
      <c r="R3910" s="15"/>
      <c r="S3910" s="15"/>
      <c r="T3910" s="15"/>
      <c r="U3910" s="15"/>
      <c r="V3910" s="15"/>
      <c r="W3910" s="15"/>
      <c r="X3910" s="15"/>
      <c r="Y3910" s="15"/>
      <c r="Z3910" s="15"/>
      <c r="AA3910" s="15"/>
      <c r="AB3910" s="15"/>
      <c r="AC3910" s="15"/>
      <c r="AD3910" s="15"/>
      <c r="AE3910" s="15"/>
      <c r="AF3910" s="15"/>
      <c r="AG3910" s="15"/>
      <c r="AH3910" s="15"/>
      <c r="AI3910" s="15"/>
      <c r="AJ3910" s="15"/>
      <c r="AK3910" s="15"/>
      <c r="AL3910" s="15"/>
      <c r="AM3910" s="15"/>
      <c r="AN3910" s="15"/>
      <c r="AO3910" s="15"/>
      <c r="AP3910" s="15"/>
      <c r="AQ3910" s="15"/>
      <c r="AR3910" s="15"/>
      <c r="AS3910" s="15"/>
      <c r="AT3910" s="15"/>
      <c r="AU3910" s="15"/>
      <c r="AV3910" s="15"/>
      <c r="AW3910" s="15"/>
      <c r="AX3910" s="15"/>
      <c r="AY3910" s="15"/>
      <c r="AZ3910" s="15"/>
      <c r="BA3910" s="15"/>
      <c r="BB3910" s="15"/>
      <c r="BC3910" s="15"/>
      <c r="BD3910" s="15"/>
    </row>
    <row r="3911" spans="1:56" ht="16" x14ac:dyDescent="0.2">
      <c r="B3911" s="11">
        <f t="shared" si="2758"/>
        <v>145</v>
      </c>
      <c r="C3911" s="12" t="str">
        <f t="shared" si="2758"/>
        <v>SAS HSR 4</v>
      </c>
      <c r="D3911" s="25" t="s">
        <v>244</v>
      </c>
      <c r="E3911" s="29">
        <v>74564.807329560761</v>
      </c>
      <c r="F3911" s="15"/>
      <c r="G3911" s="36" t="s">
        <v>12</v>
      </c>
      <c r="H3911" s="31">
        <v>0</v>
      </c>
      <c r="I3911" s="32">
        <v>0</v>
      </c>
      <c r="J3911" s="32">
        <v>0</v>
      </c>
      <c r="K3911" s="24"/>
      <c r="L3911" s="37" t="s">
        <v>245</v>
      </c>
      <c r="M3911" s="74">
        <v>1</v>
      </c>
      <c r="N3911" s="74">
        <v>1</v>
      </c>
      <c r="O3911" s="38">
        <v>1.02</v>
      </c>
      <c r="P3911" s="38">
        <v>1.02</v>
      </c>
      <c r="Q3911" s="38">
        <v>1.02</v>
      </c>
      <c r="R3911" s="38">
        <v>1.0302</v>
      </c>
      <c r="S3911" s="38">
        <v>1.0302</v>
      </c>
      <c r="T3911" s="38">
        <v>1.0302</v>
      </c>
      <c r="U3911" s="38">
        <v>1.0302</v>
      </c>
      <c r="V3911" s="38">
        <v>1.040502</v>
      </c>
      <c r="W3911" s="38">
        <v>1.040502</v>
      </c>
      <c r="X3911" s="38">
        <v>1.040502</v>
      </c>
      <c r="Y3911" s="38">
        <v>1.040502</v>
      </c>
      <c r="Z3911" s="38">
        <v>1.0509070200000001</v>
      </c>
      <c r="AA3911" s="38">
        <v>1.0509070200000001</v>
      </c>
      <c r="AB3911" s="38">
        <v>1.0509070200000001</v>
      </c>
      <c r="AC3911" s="38">
        <v>1.0509070200000001</v>
      </c>
      <c r="AD3911" s="38">
        <v>1.0614160902000001</v>
      </c>
      <c r="AE3911" s="38">
        <v>1.0614160902000001</v>
      </c>
      <c r="AF3911" s="38">
        <v>1.0614160902000001</v>
      </c>
      <c r="AG3911" s="38">
        <v>1.0614160902000001</v>
      </c>
      <c r="AH3911" s="38">
        <v>1.0720302511020001</v>
      </c>
      <c r="AI3911" s="38">
        <v>1.0720302511020001</v>
      </c>
      <c r="AJ3911" s="38">
        <v>1.0720302511020001</v>
      </c>
      <c r="AK3911" s="38">
        <v>1.0720302511020001</v>
      </c>
      <c r="AL3911" s="38">
        <v>1.0827505536130202</v>
      </c>
      <c r="AM3911" s="38">
        <v>1.0827505536130202</v>
      </c>
      <c r="AN3911" s="38">
        <v>1.0827505536130202</v>
      </c>
      <c r="AO3911" s="38">
        <v>1.0827505536130202</v>
      </c>
      <c r="AP3911" s="38">
        <v>1.0935780591491504</v>
      </c>
      <c r="AQ3911" s="38">
        <v>1.0935780591491504</v>
      </c>
      <c r="AR3911" s="38">
        <v>1.0935780591491504</v>
      </c>
      <c r="AS3911" s="38">
        <v>1.0935780591491504</v>
      </c>
      <c r="AT3911" s="38">
        <v>1.104513839740642</v>
      </c>
      <c r="AU3911" s="38">
        <v>1.104513839740642</v>
      </c>
      <c r="AV3911" s="38">
        <v>1.104513839740642</v>
      </c>
      <c r="AW3911" s="38">
        <v>1.104513839740642</v>
      </c>
      <c r="AX3911" s="38">
        <v>1.1155589781380484</v>
      </c>
      <c r="AY3911" s="38">
        <v>1.1155589781380484</v>
      </c>
      <c r="AZ3911" s="38">
        <v>1.1155589781380484</v>
      </c>
      <c r="BA3911" s="38">
        <v>1.1155589781380484</v>
      </c>
      <c r="BB3911" s="38">
        <v>1.1267145679194288</v>
      </c>
      <c r="BC3911" s="38">
        <v>1.1267145679194288</v>
      </c>
      <c r="BD3911" s="38">
        <v>1.1267145679194288</v>
      </c>
    </row>
    <row r="3912" spans="1:56" ht="16" x14ac:dyDescent="0.2">
      <c r="B3912" s="11">
        <f t="shared" si="2758"/>
        <v>145</v>
      </c>
      <c r="C3912" s="12" t="str">
        <f t="shared" si="2758"/>
        <v>SAS HSR 4</v>
      </c>
      <c r="D3912" s="25" t="s">
        <v>25</v>
      </c>
      <c r="E3912" s="39" t="s">
        <v>30</v>
      </c>
      <c r="F3912" s="15"/>
      <c r="K3912" s="24"/>
      <c r="L3912" s="16" t="s">
        <v>246</v>
      </c>
      <c r="M3912" s="70"/>
      <c r="N3912" s="70"/>
      <c r="O3912" s="40">
        <f>O3905*$E3909/4+O3909*$E3920/4</f>
        <v>17500</v>
      </c>
      <c r="P3912" s="40">
        <f t="shared" ref="P3912:BD3912" si="2766">P3905*$E3909/4+P3909*$E3920/4</f>
        <v>17500</v>
      </c>
      <c r="Q3912" s="40">
        <f t="shared" si="2766"/>
        <v>17500</v>
      </c>
      <c r="R3912" s="40">
        <f t="shared" si="2766"/>
        <v>17500</v>
      </c>
      <c r="S3912" s="40">
        <f t="shared" si="2766"/>
        <v>17500</v>
      </c>
      <c r="T3912" s="40">
        <f t="shared" si="2766"/>
        <v>17500</v>
      </c>
      <c r="U3912" s="40">
        <f t="shared" si="2766"/>
        <v>17500</v>
      </c>
      <c r="V3912" s="40">
        <f t="shared" si="2766"/>
        <v>17500</v>
      </c>
      <c r="W3912" s="40">
        <f t="shared" si="2766"/>
        <v>17500</v>
      </c>
      <c r="X3912" s="40">
        <f t="shared" si="2766"/>
        <v>17500</v>
      </c>
      <c r="Y3912" s="40">
        <f t="shared" si="2766"/>
        <v>17500</v>
      </c>
      <c r="Z3912" s="40">
        <f t="shared" si="2766"/>
        <v>17500</v>
      </c>
      <c r="AA3912" s="40">
        <f t="shared" si="2766"/>
        <v>17500</v>
      </c>
      <c r="AB3912" s="40">
        <f t="shared" si="2766"/>
        <v>17500</v>
      </c>
      <c r="AC3912" s="40">
        <f t="shared" si="2766"/>
        <v>17500</v>
      </c>
      <c r="AD3912" s="40">
        <f t="shared" si="2766"/>
        <v>17500</v>
      </c>
      <c r="AE3912" s="40">
        <f t="shared" si="2766"/>
        <v>17500</v>
      </c>
      <c r="AF3912" s="40">
        <f t="shared" si="2766"/>
        <v>17500</v>
      </c>
      <c r="AG3912" s="40">
        <f t="shared" si="2766"/>
        <v>17741.829763579124</v>
      </c>
      <c r="AH3912" s="40">
        <f t="shared" si="2766"/>
        <v>21764.678722121142</v>
      </c>
      <c r="AI3912" s="40">
        <f t="shared" si="2766"/>
        <v>21764.678722121142</v>
      </c>
      <c r="AJ3912" s="40">
        <f t="shared" si="2766"/>
        <v>21764.678722121142</v>
      </c>
      <c r="AK3912" s="40">
        <f t="shared" si="2766"/>
        <v>21764.678722121142</v>
      </c>
      <c r="AL3912" s="40">
        <f t="shared" si="2766"/>
        <v>21764.678722121142</v>
      </c>
      <c r="AM3912" s="40">
        <f t="shared" si="2766"/>
        <v>21764.678722121142</v>
      </c>
      <c r="AN3912" s="40">
        <f t="shared" si="2766"/>
        <v>21764.678722121142</v>
      </c>
      <c r="AO3912" s="40">
        <f t="shared" si="2766"/>
        <v>21764.678722121142</v>
      </c>
      <c r="AP3912" s="40">
        <f t="shared" si="2766"/>
        <v>21764.678722121142</v>
      </c>
      <c r="AQ3912" s="40">
        <f t="shared" si="2766"/>
        <v>21764.678722121142</v>
      </c>
      <c r="AR3912" s="40">
        <f t="shared" si="2766"/>
        <v>21764.678722121142</v>
      </c>
      <c r="AS3912" s="40">
        <f t="shared" si="2766"/>
        <v>21764.678722121142</v>
      </c>
      <c r="AT3912" s="40">
        <f t="shared" si="2766"/>
        <v>21764.678722121142</v>
      </c>
      <c r="AU3912" s="40">
        <f t="shared" si="2766"/>
        <v>21764.678722121142</v>
      </c>
      <c r="AV3912" s="40">
        <f t="shared" si="2766"/>
        <v>21764.678722121142</v>
      </c>
      <c r="AW3912" s="40">
        <f t="shared" si="2766"/>
        <v>21764.678722121142</v>
      </c>
      <c r="AX3912" s="40">
        <f t="shared" si="2766"/>
        <v>21764.678722121142</v>
      </c>
      <c r="AY3912" s="40">
        <f t="shared" si="2766"/>
        <v>21764.678722121142</v>
      </c>
      <c r="AZ3912" s="40">
        <f t="shared" si="2766"/>
        <v>21764.678722121142</v>
      </c>
      <c r="BA3912" s="40">
        <f t="shared" si="2766"/>
        <v>21764.678722121142</v>
      </c>
      <c r="BB3912" s="40">
        <f t="shared" si="2766"/>
        <v>21764.678722121142</v>
      </c>
      <c r="BC3912" s="40">
        <f t="shared" si="2766"/>
        <v>21764.678722121142</v>
      </c>
      <c r="BD3912" s="40">
        <f t="shared" si="2766"/>
        <v>21764.678722121142</v>
      </c>
    </row>
    <row r="3913" spans="1:56" ht="16" x14ac:dyDescent="0.2">
      <c r="B3913" s="11">
        <f t="shared" si="2758"/>
        <v>145</v>
      </c>
      <c r="C3913" s="12" t="str">
        <f t="shared" si="2758"/>
        <v>SAS HSR 4</v>
      </c>
      <c r="D3913" s="25" t="s">
        <v>247</v>
      </c>
      <c r="E3913" s="39" t="s">
        <v>248</v>
      </c>
      <c r="F3913" s="15"/>
      <c r="G3913" s="25" t="s">
        <v>249</v>
      </c>
      <c r="H3913" s="26">
        <v>0</v>
      </c>
      <c r="I3913" s="25" t="s">
        <v>239</v>
      </c>
      <c r="J3913" s="26">
        <v>46477</v>
      </c>
      <c r="K3913" s="24"/>
      <c r="L3913" s="20" t="s">
        <v>250</v>
      </c>
      <c r="M3913" s="72"/>
      <c r="N3913" s="72"/>
      <c r="O3913" s="41">
        <f>IF($E3919&gt;=O$3,IF(O$3&lt;=($E3908+365),O3912,IFERROR(O3905*$E3910/4*O3911+
$E3920*O3909/4*IFERROR(O3911/$E3921,0),0)),IF(O$3&lt;=($E3919+365),O3905*$E3910/4*O3911+$E3920*O3909/4*IFERROR(O3911/$E3921,0),IFERROR($E3920*O3909/4*IFERROR(O3911/$E3921,0),0)))</f>
        <v>19014.025869037996</v>
      </c>
      <c r="P3913" s="41">
        <f t="shared" ref="P3913:BD3913" si="2767">IF($E3919&gt;=P$3,IF(P$3&lt;=($E3908+365),P3912,IFERROR(P3905*$E3910/4*P3911+
$E3920*P3909/4*IFERROR(P3911/$E3921,0),0)),IF(P$3&lt;=($E3919+365),P3905*$E3910/4*P3911+$E3920*P3909/4*IFERROR(P3911/$E3921,0),IFERROR($E3920*P3909/4*IFERROR(P3911/$E3921,0),0)))</f>
        <v>19014.025869037996</v>
      </c>
      <c r="Q3913" s="41">
        <f t="shared" si="2767"/>
        <v>19014.025869037996</v>
      </c>
      <c r="R3913" s="41">
        <f t="shared" si="2767"/>
        <v>19204.166127728375</v>
      </c>
      <c r="S3913" s="41">
        <f t="shared" si="2767"/>
        <v>19204.166127728375</v>
      </c>
      <c r="T3913" s="41">
        <f t="shared" si="2767"/>
        <v>19204.166127728375</v>
      </c>
      <c r="U3913" s="41">
        <f t="shared" si="2767"/>
        <v>19204.166127728375</v>
      </c>
      <c r="V3913" s="41">
        <f t="shared" si="2767"/>
        <v>19396.207789005657</v>
      </c>
      <c r="W3913" s="41">
        <f t="shared" si="2767"/>
        <v>19396.207789005657</v>
      </c>
      <c r="X3913" s="41">
        <f t="shared" si="2767"/>
        <v>19396.207789005657</v>
      </c>
      <c r="Y3913" s="41">
        <f t="shared" si="2767"/>
        <v>19396.207789005657</v>
      </c>
      <c r="Z3913" s="41">
        <f t="shared" si="2767"/>
        <v>19590.169866895718</v>
      </c>
      <c r="AA3913" s="41">
        <f t="shared" si="2767"/>
        <v>19590.169866895718</v>
      </c>
      <c r="AB3913" s="41">
        <f t="shared" si="2767"/>
        <v>19590.169866895718</v>
      </c>
      <c r="AC3913" s="41">
        <f t="shared" si="2767"/>
        <v>19590.169866895718</v>
      </c>
      <c r="AD3913" s="41">
        <f t="shared" si="2767"/>
        <v>19786.071565564671</v>
      </c>
      <c r="AE3913" s="41">
        <f t="shared" si="2767"/>
        <v>19786.071565564671</v>
      </c>
      <c r="AF3913" s="41">
        <f t="shared" si="2767"/>
        <v>19786.071565564671</v>
      </c>
      <c r="AG3913" s="41">
        <f t="shared" si="2767"/>
        <v>20027.901329143795</v>
      </c>
      <c r="AH3913" s="41">
        <f t="shared" si="2767"/>
        <v>21982.325509342354</v>
      </c>
      <c r="AI3913" s="41">
        <f t="shared" si="2767"/>
        <v>21982.325509342354</v>
      </c>
      <c r="AJ3913" s="41">
        <f t="shared" si="2767"/>
        <v>21982.325509342354</v>
      </c>
      <c r="AK3913" s="41">
        <f t="shared" si="2767"/>
        <v>21982.325509342354</v>
      </c>
      <c r="AL3913" s="41">
        <f t="shared" si="2767"/>
        <v>22202.14876443578</v>
      </c>
      <c r="AM3913" s="41">
        <f t="shared" si="2767"/>
        <v>22202.14876443578</v>
      </c>
      <c r="AN3913" s="41">
        <f t="shared" si="2767"/>
        <v>22202.14876443578</v>
      </c>
      <c r="AO3913" s="41">
        <f t="shared" si="2767"/>
        <v>22202.14876443578</v>
      </c>
      <c r="AP3913" s="41">
        <f t="shared" si="2767"/>
        <v>22424.170252080137</v>
      </c>
      <c r="AQ3913" s="41">
        <f t="shared" si="2767"/>
        <v>22424.170252080137</v>
      </c>
      <c r="AR3913" s="41">
        <f t="shared" si="2767"/>
        <v>22424.170252080137</v>
      </c>
      <c r="AS3913" s="41">
        <f t="shared" si="2767"/>
        <v>22424.170252080137</v>
      </c>
      <c r="AT3913" s="41">
        <f t="shared" si="2767"/>
        <v>22648.411954600942</v>
      </c>
      <c r="AU3913" s="41">
        <f t="shared" si="2767"/>
        <v>22648.411954600942</v>
      </c>
      <c r="AV3913" s="41">
        <f t="shared" si="2767"/>
        <v>22648.411954600942</v>
      </c>
      <c r="AW3913" s="41">
        <f t="shared" si="2767"/>
        <v>22648.411954600942</v>
      </c>
      <c r="AX3913" s="41">
        <f t="shared" si="2767"/>
        <v>22874.896074146949</v>
      </c>
      <c r="AY3913" s="41">
        <f t="shared" si="2767"/>
        <v>22874.896074146949</v>
      </c>
      <c r="AZ3913" s="41">
        <f t="shared" si="2767"/>
        <v>22874.896074146949</v>
      </c>
      <c r="BA3913" s="41">
        <f t="shared" si="2767"/>
        <v>22874.896074146949</v>
      </c>
      <c r="BB3913" s="41">
        <f t="shared" si="2767"/>
        <v>23103.645034888417</v>
      </c>
      <c r="BC3913" s="41">
        <f t="shared" si="2767"/>
        <v>23103.645034888417</v>
      </c>
      <c r="BD3913" s="41">
        <f t="shared" si="2767"/>
        <v>23103.645034888417</v>
      </c>
    </row>
    <row r="3914" spans="1:56" ht="16" x14ac:dyDescent="0.2">
      <c r="B3914" s="11">
        <f t="shared" si="2758"/>
        <v>145</v>
      </c>
      <c r="C3914" s="12" t="str">
        <f t="shared" si="2758"/>
        <v>SAS HSR 4</v>
      </c>
      <c r="D3914" s="25" t="s">
        <v>8</v>
      </c>
      <c r="E3914" s="42">
        <v>0</v>
      </c>
      <c r="F3914" s="15"/>
      <c r="I3914" s="15"/>
      <c r="J3914" s="24"/>
      <c r="K3914" s="24"/>
      <c r="L3914" s="20" t="s">
        <v>251</v>
      </c>
      <c r="M3914" s="72"/>
      <c r="N3914" s="72"/>
      <c r="O3914" s="41">
        <f>-$E3910/4*O3904
+(O3904&gt;0)*($J3909&gt;=O$2)*($J3909&lt;=O$3)*(($J3909-O$2+1)/O$4*$H3909/4)
+(O3904&gt;0)*($J3909&gt;O$3)*($I3909&lt;=O$3)*($I3909&gt;=O$2)*((O$3-$I3909+1)/O$4*$H3909/4)
+(O3904&gt;0)*($J3909&gt;O$3)*($I3909&lt;O$2)*$H3909/4
+(O3904&gt;0)*($J3910&gt;=O$2)*($J3910&lt;=O$3)*(($J3910-O$2+1)/O$4*$H3910/4)
+(O3904&gt;0)*($J3910&gt;O$3)*($I3910&lt;=O$3)*($I3910&gt;=O$2)*((O$3-$I3910+1)/O$4*$H3910/4)
+(O3904&gt;0)*($J3910&gt;O$3)*($I3910&lt;O$2)*$H3910/4
+(O3904&gt;0)*($J3911&gt;=O$2)*($J3911&lt;=O$3)*(($J3911-O$2+1)/O$4*$H3911/4)
+(O3904&gt;0)*($J3911&gt;O$3)*($I3911&lt;=O$3)*($I3911&gt;=O$2)*((O$3-$I3911+1)/O$4*$H3911/4)
+(O3904&gt;0)*($J3911&gt;O$3)*($I3911&lt;O$2)*$H3911/4
-$E3920/4*O3908
+(O3908&gt;0)*($J3920&gt;=O$2)*($J3920&lt;=O$3)*(($J3920-O$2+1)/O$4*$H3920/4)
+(O3908&gt;0)*($J3920&gt;O$3)*($I3920&lt;=O$3)*($I3920&gt;=O$2)*((O$3-$I3920+1)/O$4*$H3920/4)
+(O3908&gt;0)*($J3920&gt;O$3)*($I3920&lt;O$2)*$H3920/4
+(O3908&gt;0)*($J3921&gt;=O$2)*($J3921&lt;=O$3)*(($J3921-O$2+1)/O$4*$H3921/4)
+(O3908&gt;0)*($J3921&gt;O$3)*($I3921&lt;=O$3)*($I3921&gt;=O$2)*((O$3-$I3921+1)/O$4*$H3921/4)
+(O3908&gt;0)*($J3921&gt;O$3)*($I3921&lt;O$2)*$H3921/4
+(O3908&gt;0)*($J3922&gt;=O$2)*($J3922&lt;=O$3)*(($J3922-O$2+1)/O$4*$H3922/4)
+(O3908&gt;0)*($J3922&gt;O$3)*($I3922&lt;=O$3)*($I3922&gt;=O$2)*((O$3-$I3922+1)/O$4*$H3922/4)
+(O3908&gt;0)*($J3922&gt;O$3)*($I3922&lt;O$2)*$H3922/4</f>
        <v>0</v>
      </c>
      <c r="P3914" s="41">
        <f t="shared" ref="P3914:BD3914" si="2768">-$E3910/4*P3904
+(P3904&gt;0)*($J3909&gt;=P$2)*($J3909&lt;=P$3)*(($J3909-P$2+1)/P$4*$H3909/4)
+(P3904&gt;0)*($J3909&gt;P$3)*($I3909&lt;=P$3)*($I3909&gt;=P$2)*((P$3-$I3909+1)/P$4*$H3909/4)
+(P3904&gt;0)*($J3909&gt;P$3)*($I3909&lt;P$2)*$H3909/4
+(P3904&gt;0)*($J3910&gt;=P$2)*($J3910&lt;=P$3)*(($J3910-P$2+1)/P$4*$H3910/4)
+(P3904&gt;0)*($J3910&gt;P$3)*($I3910&lt;=P$3)*($I3910&gt;=P$2)*((P$3-$I3910+1)/P$4*$H3910/4)
+(P3904&gt;0)*($J3910&gt;P$3)*($I3910&lt;P$2)*$H3910/4
+(P3904&gt;0)*($J3911&gt;=P$2)*($J3911&lt;=P$3)*(($J3911-P$2+1)/P$4*$H3911/4)
+(P3904&gt;0)*($J3911&gt;P$3)*($I3911&lt;=P$3)*($I3911&gt;=P$2)*((P$3-$I3911+1)/P$4*$H3911/4)
+(P3904&gt;0)*($J3911&gt;P$3)*($I3911&lt;P$2)*$H3911/4
-$E3920/4*P3908
+(P3908&gt;0)*($J3920&gt;=P$2)*($J3920&lt;=P$3)*(($J3920-P$2+1)/P$4*$H3920/4)
+(P3908&gt;0)*($J3920&gt;P$3)*($I3920&lt;=P$3)*($I3920&gt;=P$2)*((P$3-$I3920+1)/P$4*$H3920/4)
+(P3908&gt;0)*($J3920&gt;P$3)*($I3920&lt;P$2)*$H3920/4
+(P3908&gt;0)*($J3921&gt;=P$2)*($J3921&lt;=P$3)*(($J3921-P$2+1)/P$4*$H3921/4)
+(P3908&gt;0)*($J3921&gt;P$3)*($I3921&lt;=P$3)*($I3921&gt;=P$2)*((P$3-$I3921+1)/P$4*$H3921/4)
+(P3908&gt;0)*($J3921&gt;P$3)*($I3921&lt;P$2)*$H3921/4
+(P3908&gt;0)*($J3922&gt;=P$2)*($J3922&lt;=P$3)*(($J3922-P$2+1)/P$4*$H3922/4)
+(P3908&gt;0)*($J3922&gt;P$3)*($I3922&lt;=P$3)*($I3922&gt;=P$2)*((P$3-$I3922+1)/P$4*$H3922/4)
+(P3908&gt;0)*($J3922&gt;P$3)*($I3922&lt;P$2)*$H3922/4</f>
        <v>0</v>
      </c>
      <c r="Q3914" s="41">
        <f t="shared" si="2768"/>
        <v>0</v>
      </c>
      <c r="R3914" s="41">
        <f t="shared" si="2768"/>
        <v>0</v>
      </c>
      <c r="S3914" s="41">
        <f t="shared" si="2768"/>
        <v>0</v>
      </c>
      <c r="T3914" s="41">
        <f t="shared" si="2768"/>
        <v>0</v>
      </c>
      <c r="U3914" s="41">
        <f t="shared" si="2768"/>
        <v>0</v>
      </c>
      <c r="V3914" s="41">
        <f t="shared" si="2768"/>
        <v>0</v>
      </c>
      <c r="W3914" s="41">
        <f t="shared" si="2768"/>
        <v>0</v>
      </c>
      <c r="X3914" s="41">
        <f t="shared" si="2768"/>
        <v>0</v>
      </c>
      <c r="Y3914" s="41">
        <f t="shared" si="2768"/>
        <v>0</v>
      </c>
      <c r="Z3914" s="41">
        <f t="shared" si="2768"/>
        <v>0</v>
      </c>
      <c r="AA3914" s="41">
        <f t="shared" si="2768"/>
        <v>0</v>
      </c>
      <c r="AB3914" s="41">
        <f t="shared" si="2768"/>
        <v>0</v>
      </c>
      <c r="AC3914" s="41">
        <f t="shared" si="2768"/>
        <v>0</v>
      </c>
      <c r="AD3914" s="41">
        <f t="shared" si="2768"/>
        <v>0</v>
      </c>
      <c r="AE3914" s="41">
        <f t="shared" si="2768"/>
        <v>0</v>
      </c>
      <c r="AF3914" s="41">
        <f t="shared" si="2768"/>
        <v>0</v>
      </c>
      <c r="AG3914" s="41">
        <f t="shared" si="2768"/>
        <v>0</v>
      </c>
      <c r="AH3914" s="41">
        <f t="shared" si="2768"/>
        <v>0</v>
      </c>
      <c r="AI3914" s="41">
        <f t="shared" si="2768"/>
        <v>0</v>
      </c>
      <c r="AJ3914" s="41">
        <f t="shared" si="2768"/>
        <v>0</v>
      </c>
      <c r="AK3914" s="41">
        <f t="shared" si="2768"/>
        <v>0</v>
      </c>
      <c r="AL3914" s="41">
        <f t="shared" si="2768"/>
        <v>0</v>
      </c>
      <c r="AM3914" s="41">
        <f t="shared" si="2768"/>
        <v>0</v>
      </c>
      <c r="AN3914" s="41">
        <f t="shared" si="2768"/>
        <v>0</v>
      </c>
      <c r="AO3914" s="41">
        <f t="shared" si="2768"/>
        <v>0</v>
      </c>
      <c r="AP3914" s="41">
        <f t="shared" si="2768"/>
        <v>0</v>
      </c>
      <c r="AQ3914" s="41">
        <f t="shared" si="2768"/>
        <v>0</v>
      </c>
      <c r="AR3914" s="41">
        <f t="shared" si="2768"/>
        <v>0</v>
      </c>
      <c r="AS3914" s="41">
        <f t="shared" si="2768"/>
        <v>0</v>
      </c>
      <c r="AT3914" s="41">
        <f t="shared" si="2768"/>
        <v>0</v>
      </c>
      <c r="AU3914" s="41">
        <f t="shared" si="2768"/>
        <v>0</v>
      </c>
      <c r="AV3914" s="41">
        <f t="shared" si="2768"/>
        <v>0</v>
      </c>
      <c r="AW3914" s="41">
        <f t="shared" si="2768"/>
        <v>0</v>
      </c>
      <c r="AX3914" s="41">
        <f t="shared" si="2768"/>
        <v>0</v>
      </c>
      <c r="AY3914" s="41">
        <f t="shared" si="2768"/>
        <v>0</v>
      </c>
      <c r="AZ3914" s="41">
        <f t="shared" si="2768"/>
        <v>0</v>
      </c>
      <c r="BA3914" s="41">
        <f t="shared" si="2768"/>
        <v>0</v>
      </c>
      <c r="BB3914" s="41">
        <f t="shared" si="2768"/>
        <v>0</v>
      </c>
      <c r="BC3914" s="41">
        <f t="shared" si="2768"/>
        <v>0</v>
      </c>
      <c r="BD3914" s="41">
        <f t="shared" si="2768"/>
        <v>0</v>
      </c>
    </row>
    <row r="3915" spans="1:56" ht="16" x14ac:dyDescent="0.2">
      <c r="B3915" s="11">
        <f t="shared" si="2758"/>
        <v>145</v>
      </c>
      <c r="C3915" s="12" t="str">
        <f t="shared" si="2758"/>
        <v>SAS HSR 4</v>
      </c>
      <c r="D3915" s="43" t="s">
        <v>252</v>
      </c>
      <c r="E3915" s="42" t="s">
        <v>288</v>
      </c>
      <c r="F3915" s="44"/>
      <c r="G3915" s="43" t="s">
        <v>253</v>
      </c>
      <c r="H3915" s="39">
        <v>0</v>
      </c>
      <c r="I3915" s="43" t="s">
        <v>254</v>
      </c>
      <c r="J3915" s="32">
        <v>0</v>
      </c>
      <c r="K3915" s="24"/>
      <c r="L3915" s="20" t="s">
        <v>255</v>
      </c>
      <c r="M3915" s="72"/>
      <c r="N3915" s="72"/>
      <c r="O3915" s="41">
        <v>0</v>
      </c>
      <c r="P3915" s="41">
        <v>0</v>
      </c>
      <c r="Q3915" s="41">
        <v>0</v>
      </c>
      <c r="R3915" s="41">
        <v>0</v>
      </c>
      <c r="S3915" s="41">
        <v>0</v>
      </c>
      <c r="T3915" s="41">
        <v>0</v>
      </c>
      <c r="U3915" s="41">
        <v>0</v>
      </c>
      <c r="V3915" s="41">
        <v>0</v>
      </c>
      <c r="W3915" s="41">
        <v>0</v>
      </c>
      <c r="X3915" s="41">
        <v>0</v>
      </c>
      <c r="Y3915" s="41">
        <v>0</v>
      </c>
      <c r="Z3915" s="41">
        <v>0</v>
      </c>
      <c r="AA3915" s="41">
        <v>0</v>
      </c>
      <c r="AB3915" s="41">
        <v>0</v>
      </c>
      <c r="AC3915" s="41">
        <v>0</v>
      </c>
      <c r="AD3915" s="41">
        <v>0</v>
      </c>
      <c r="AE3915" s="41">
        <v>0</v>
      </c>
      <c r="AF3915" s="41">
        <v>0</v>
      </c>
      <c r="AG3915" s="41">
        <v>0</v>
      </c>
      <c r="AH3915" s="41">
        <v>0</v>
      </c>
      <c r="AI3915" s="41">
        <v>0</v>
      </c>
      <c r="AJ3915" s="41">
        <v>0</v>
      </c>
      <c r="AK3915" s="41">
        <v>0</v>
      </c>
      <c r="AL3915" s="41">
        <v>0</v>
      </c>
      <c r="AM3915" s="41">
        <v>0</v>
      </c>
      <c r="AN3915" s="41">
        <v>0</v>
      </c>
      <c r="AO3915" s="41">
        <v>0</v>
      </c>
      <c r="AP3915" s="41">
        <v>0</v>
      </c>
      <c r="AQ3915" s="41">
        <v>0</v>
      </c>
      <c r="AR3915" s="41">
        <v>0</v>
      </c>
      <c r="AS3915" s="41">
        <v>0</v>
      </c>
      <c r="AT3915" s="41">
        <v>0</v>
      </c>
      <c r="AU3915" s="41">
        <v>0</v>
      </c>
      <c r="AV3915" s="41">
        <v>0</v>
      </c>
      <c r="AW3915" s="41">
        <v>0</v>
      </c>
      <c r="AX3915" s="41">
        <v>0</v>
      </c>
      <c r="AY3915" s="41">
        <v>0</v>
      </c>
      <c r="AZ3915" s="41">
        <v>0</v>
      </c>
      <c r="BA3915" s="41">
        <v>0</v>
      </c>
      <c r="BB3915" s="41">
        <v>0</v>
      </c>
      <c r="BC3915" s="41">
        <v>0</v>
      </c>
      <c r="BD3915" s="41">
        <v>0</v>
      </c>
    </row>
    <row r="3916" spans="1:56" ht="16" x14ac:dyDescent="0.2">
      <c r="B3916" s="11">
        <f t="shared" si="2758"/>
        <v>145</v>
      </c>
      <c r="C3916" s="12" t="str">
        <f t="shared" si="2758"/>
        <v>SAS HSR 4</v>
      </c>
      <c r="D3916" s="43" t="s">
        <v>256</v>
      </c>
      <c r="E3916" s="32">
        <v>46477</v>
      </c>
      <c r="G3916" s="43" t="s">
        <v>257</v>
      </c>
      <c r="H3916" s="42">
        <v>0</v>
      </c>
      <c r="I3916" s="43" t="s">
        <v>258</v>
      </c>
      <c r="J3916" s="29">
        <v>0</v>
      </c>
      <c r="K3916" s="23"/>
      <c r="L3916" s="33" t="s">
        <v>259</v>
      </c>
      <c r="M3916" s="73"/>
      <c r="N3916" s="73"/>
      <c r="O3916" s="45">
        <f>-(O3913+O3914)*IFERROR((O3903+O3907)/(O3905+O3909),0)</f>
        <v>0</v>
      </c>
      <c r="P3916" s="45">
        <f t="shared" ref="P3916:BD3916" si="2769">-(P3913+P3914)*IFERROR((P3903+P3907)/(P3905+P3909),0)</f>
        <v>0</v>
      </c>
      <c r="Q3916" s="45">
        <f t="shared" si="2769"/>
        <v>0</v>
      </c>
      <c r="R3916" s="45">
        <f t="shared" si="2769"/>
        <v>0</v>
      </c>
      <c r="S3916" s="45">
        <f t="shared" si="2769"/>
        <v>0</v>
      </c>
      <c r="T3916" s="45">
        <f t="shared" si="2769"/>
        <v>0</v>
      </c>
      <c r="U3916" s="45">
        <f t="shared" si="2769"/>
        <v>0</v>
      </c>
      <c r="V3916" s="45">
        <f t="shared" si="2769"/>
        <v>0</v>
      </c>
      <c r="W3916" s="45">
        <f t="shared" si="2769"/>
        <v>0</v>
      </c>
      <c r="X3916" s="45">
        <f t="shared" si="2769"/>
        <v>0</v>
      </c>
      <c r="Y3916" s="45">
        <f t="shared" si="2769"/>
        <v>0</v>
      </c>
      <c r="Z3916" s="45">
        <f t="shared" si="2769"/>
        <v>0</v>
      </c>
      <c r="AA3916" s="45">
        <f t="shared" si="2769"/>
        <v>0</v>
      </c>
      <c r="AB3916" s="45">
        <f t="shared" si="2769"/>
        <v>0</v>
      </c>
      <c r="AC3916" s="45">
        <f t="shared" si="2769"/>
        <v>0</v>
      </c>
      <c r="AD3916" s="45">
        <f t="shared" si="2769"/>
        <v>0</v>
      </c>
      <c r="AE3916" s="45">
        <f t="shared" si="2769"/>
        <v>0</v>
      </c>
      <c r="AF3916" s="45">
        <f t="shared" si="2769"/>
        <v>0</v>
      </c>
      <c r="AG3916" s="45">
        <f t="shared" si="2769"/>
        <v>0</v>
      </c>
      <c r="AH3916" s="45">
        <f t="shared" si="2769"/>
        <v>0</v>
      </c>
      <c r="AI3916" s="45">
        <f t="shared" si="2769"/>
        <v>0</v>
      </c>
      <c r="AJ3916" s="45">
        <f t="shared" si="2769"/>
        <v>0</v>
      </c>
      <c r="AK3916" s="45">
        <f t="shared" si="2769"/>
        <v>0</v>
      </c>
      <c r="AL3916" s="45">
        <f t="shared" si="2769"/>
        <v>0</v>
      </c>
      <c r="AM3916" s="45">
        <f t="shared" si="2769"/>
        <v>0</v>
      </c>
      <c r="AN3916" s="45">
        <f t="shared" si="2769"/>
        <v>0</v>
      </c>
      <c r="AO3916" s="45">
        <f t="shared" si="2769"/>
        <v>0</v>
      </c>
      <c r="AP3916" s="45">
        <f t="shared" si="2769"/>
        <v>0</v>
      </c>
      <c r="AQ3916" s="45">
        <f t="shared" si="2769"/>
        <v>0</v>
      </c>
      <c r="AR3916" s="45">
        <f t="shared" si="2769"/>
        <v>0</v>
      </c>
      <c r="AS3916" s="45">
        <f t="shared" si="2769"/>
        <v>0</v>
      </c>
      <c r="AT3916" s="45">
        <f t="shared" si="2769"/>
        <v>0</v>
      </c>
      <c r="AU3916" s="45">
        <f t="shared" si="2769"/>
        <v>0</v>
      </c>
      <c r="AV3916" s="45">
        <f t="shared" si="2769"/>
        <v>0</v>
      </c>
      <c r="AW3916" s="45">
        <f t="shared" si="2769"/>
        <v>0</v>
      </c>
      <c r="AX3916" s="45">
        <f t="shared" si="2769"/>
        <v>0</v>
      </c>
      <c r="AY3916" s="45">
        <f t="shared" si="2769"/>
        <v>0</v>
      </c>
      <c r="AZ3916" s="45">
        <f t="shared" si="2769"/>
        <v>0</v>
      </c>
      <c r="BA3916" s="45">
        <f t="shared" si="2769"/>
        <v>0</v>
      </c>
      <c r="BB3916" s="45">
        <f t="shared" si="2769"/>
        <v>0</v>
      </c>
      <c r="BC3916" s="45">
        <f t="shared" si="2769"/>
        <v>0</v>
      </c>
      <c r="BD3916" s="45">
        <f t="shared" si="2769"/>
        <v>0</v>
      </c>
    </row>
    <row r="3917" spans="1:56" ht="16" x14ac:dyDescent="0.2">
      <c r="B3917" s="11">
        <f t="shared" si="2758"/>
        <v>145</v>
      </c>
      <c r="C3917" s="12" t="str">
        <f t="shared" si="2758"/>
        <v>SAS HSR 4</v>
      </c>
      <c r="K3917" s="24"/>
      <c r="O3917" s="15"/>
      <c r="P3917" s="15"/>
      <c r="Q3917" s="15"/>
      <c r="R3917" s="15"/>
      <c r="S3917" s="15"/>
      <c r="T3917" s="15"/>
      <c r="U3917" s="15"/>
      <c r="V3917" s="15"/>
      <c r="W3917" s="15"/>
      <c r="X3917" s="15"/>
      <c r="Y3917" s="15"/>
      <c r="Z3917" s="15"/>
      <c r="AA3917" s="15"/>
      <c r="AB3917" s="15"/>
      <c r="AC3917" s="15"/>
      <c r="AD3917" s="15"/>
      <c r="AE3917" s="15"/>
      <c r="AF3917" s="15"/>
      <c r="AG3917" s="15"/>
      <c r="AH3917" s="15"/>
      <c r="AI3917" s="15"/>
      <c r="AJ3917" s="15"/>
      <c r="AK3917" s="15"/>
      <c r="AL3917" s="15"/>
      <c r="AM3917" s="15"/>
      <c r="AN3917" s="15"/>
      <c r="AO3917" s="15"/>
      <c r="AP3917" s="15"/>
      <c r="AQ3917" s="15"/>
      <c r="AR3917" s="15"/>
      <c r="AS3917" s="15"/>
      <c r="AT3917" s="15"/>
      <c r="AU3917" s="15"/>
      <c r="AV3917" s="15"/>
      <c r="AW3917" s="15"/>
      <c r="AX3917" s="15"/>
      <c r="AY3917" s="15"/>
      <c r="AZ3917" s="15"/>
      <c r="BA3917" s="15"/>
      <c r="BB3917" s="15"/>
      <c r="BC3917" s="15"/>
      <c r="BD3917" s="15"/>
    </row>
    <row r="3918" spans="1:56" ht="16" x14ac:dyDescent="0.2">
      <c r="B3918" s="11">
        <f t="shared" si="2758"/>
        <v>145</v>
      </c>
      <c r="C3918" s="12" t="str">
        <f t="shared" si="2758"/>
        <v>SAS HSR 4</v>
      </c>
      <c r="G3918" s="46" t="s">
        <v>229</v>
      </c>
      <c r="H3918" s="104" t="s">
        <v>160</v>
      </c>
      <c r="I3918" s="105"/>
      <c r="J3918" s="106"/>
      <c r="K3918" s="23"/>
      <c r="L3918" s="47" t="s">
        <v>4</v>
      </c>
      <c r="M3918" s="81"/>
      <c r="N3918" s="81"/>
      <c r="O3918" s="48">
        <f>SUM(O3913:O3916)</f>
        <v>19014.025869037996</v>
      </c>
      <c r="P3918" s="48">
        <f t="shared" ref="P3918:BD3918" si="2770">SUM(P3913:P3916)</f>
        <v>19014.025869037996</v>
      </c>
      <c r="Q3918" s="48">
        <f t="shared" si="2770"/>
        <v>19014.025869037996</v>
      </c>
      <c r="R3918" s="48">
        <f t="shared" si="2770"/>
        <v>19204.166127728375</v>
      </c>
      <c r="S3918" s="48">
        <f t="shared" si="2770"/>
        <v>19204.166127728375</v>
      </c>
      <c r="T3918" s="48">
        <f t="shared" si="2770"/>
        <v>19204.166127728375</v>
      </c>
      <c r="U3918" s="48">
        <f t="shared" si="2770"/>
        <v>19204.166127728375</v>
      </c>
      <c r="V3918" s="48">
        <f t="shared" si="2770"/>
        <v>19396.207789005657</v>
      </c>
      <c r="W3918" s="48">
        <f t="shared" si="2770"/>
        <v>19396.207789005657</v>
      </c>
      <c r="X3918" s="48">
        <f t="shared" si="2770"/>
        <v>19396.207789005657</v>
      </c>
      <c r="Y3918" s="48">
        <f t="shared" si="2770"/>
        <v>19396.207789005657</v>
      </c>
      <c r="Z3918" s="48">
        <f t="shared" si="2770"/>
        <v>19590.169866895718</v>
      </c>
      <c r="AA3918" s="48">
        <f t="shared" si="2770"/>
        <v>19590.169866895718</v>
      </c>
      <c r="AB3918" s="48">
        <f t="shared" si="2770"/>
        <v>19590.169866895718</v>
      </c>
      <c r="AC3918" s="48">
        <f t="shared" si="2770"/>
        <v>19590.169866895718</v>
      </c>
      <c r="AD3918" s="48">
        <f t="shared" si="2770"/>
        <v>19786.071565564671</v>
      </c>
      <c r="AE3918" s="48">
        <f t="shared" si="2770"/>
        <v>19786.071565564671</v>
      </c>
      <c r="AF3918" s="48">
        <f t="shared" si="2770"/>
        <v>19786.071565564671</v>
      </c>
      <c r="AG3918" s="48">
        <f t="shared" si="2770"/>
        <v>20027.901329143795</v>
      </c>
      <c r="AH3918" s="48">
        <f t="shared" si="2770"/>
        <v>21982.325509342354</v>
      </c>
      <c r="AI3918" s="48">
        <f t="shared" si="2770"/>
        <v>21982.325509342354</v>
      </c>
      <c r="AJ3918" s="48">
        <f t="shared" si="2770"/>
        <v>21982.325509342354</v>
      </c>
      <c r="AK3918" s="48">
        <f t="shared" si="2770"/>
        <v>21982.325509342354</v>
      </c>
      <c r="AL3918" s="48">
        <f t="shared" si="2770"/>
        <v>22202.14876443578</v>
      </c>
      <c r="AM3918" s="48">
        <f t="shared" si="2770"/>
        <v>22202.14876443578</v>
      </c>
      <c r="AN3918" s="48">
        <f t="shared" si="2770"/>
        <v>22202.14876443578</v>
      </c>
      <c r="AO3918" s="48">
        <f t="shared" si="2770"/>
        <v>22202.14876443578</v>
      </c>
      <c r="AP3918" s="48">
        <f t="shared" si="2770"/>
        <v>22424.170252080137</v>
      </c>
      <c r="AQ3918" s="48">
        <f t="shared" si="2770"/>
        <v>22424.170252080137</v>
      </c>
      <c r="AR3918" s="48">
        <f t="shared" si="2770"/>
        <v>22424.170252080137</v>
      </c>
      <c r="AS3918" s="48">
        <f t="shared" si="2770"/>
        <v>22424.170252080137</v>
      </c>
      <c r="AT3918" s="48">
        <f t="shared" si="2770"/>
        <v>22648.411954600942</v>
      </c>
      <c r="AU3918" s="48">
        <f t="shared" si="2770"/>
        <v>22648.411954600942</v>
      </c>
      <c r="AV3918" s="48">
        <f t="shared" si="2770"/>
        <v>22648.411954600942</v>
      </c>
      <c r="AW3918" s="48">
        <f t="shared" si="2770"/>
        <v>22648.411954600942</v>
      </c>
      <c r="AX3918" s="48">
        <f t="shared" si="2770"/>
        <v>22874.896074146949</v>
      </c>
      <c r="AY3918" s="48">
        <f t="shared" si="2770"/>
        <v>22874.896074146949</v>
      </c>
      <c r="AZ3918" s="48">
        <f t="shared" si="2770"/>
        <v>22874.896074146949</v>
      </c>
      <c r="BA3918" s="48">
        <f t="shared" si="2770"/>
        <v>22874.896074146949</v>
      </c>
      <c r="BB3918" s="48">
        <f t="shared" si="2770"/>
        <v>23103.645034888417</v>
      </c>
      <c r="BC3918" s="48">
        <f t="shared" si="2770"/>
        <v>23103.645034888417</v>
      </c>
      <c r="BD3918" s="48">
        <f t="shared" si="2770"/>
        <v>23103.645034888417</v>
      </c>
    </row>
    <row r="3919" spans="1:56" ht="16" x14ac:dyDescent="0.2">
      <c r="B3919" s="11">
        <f t="shared" ref="B3919:C3924" si="2771">B3918</f>
        <v>145</v>
      </c>
      <c r="C3919" s="12" t="str">
        <f t="shared" si="2771"/>
        <v>SAS HSR 4</v>
      </c>
      <c r="D3919" s="46" t="s">
        <v>260</v>
      </c>
      <c r="E3919" s="32">
        <v>46477</v>
      </c>
      <c r="F3919" s="15"/>
      <c r="G3919" s="46" t="s">
        <v>261</v>
      </c>
      <c r="H3919" s="46" t="s">
        <v>237</v>
      </c>
      <c r="I3919" s="46" t="s">
        <v>238</v>
      </c>
      <c r="J3919" s="46" t="s">
        <v>239</v>
      </c>
      <c r="K3919" s="23"/>
      <c r="O3919" s="15"/>
      <c r="P3919" s="15"/>
      <c r="Q3919" s="15"/>
      <c r="R3919" s="15"/>
      <c r="S3919" s="15"/>
      <c r="T3919" s="15"/>
      <c r="U3919" s="15"/>
      <c r="V3919" s="15"/>
      <c r="W3919" s="15"/>
      <c r="X3919" s="15"/>
      <c r="Y3919" s="15"/>
      <c r="Z3919" s="15"/>
      <c r="AA3919" s="15"/>
      <c r="AB3919" s="15"/>
      <c r="AC3919" s="15"/>
      <c r="AD3919" s="15"/>
      <c r="AE3919" s="15"/>
      <c r="AF3919" s="15"/>
      <c r="AG3919" s="15"/>
      <c r="AH3919" s="15"/>
      <c r="AI3919" s="15"/>
      <c r="AJ3919" s="15"/>
      <c r="AK3919" s="15"/>
      <c r="AL3919" s="15"/>
      <c r="AM3919" s="15"/>
      <c r="AN3919" s="15"/>
      <c r="AO3919" s="15"/>
      <c r="AP3919" s="15"/>
      <c r="AQ3919" s="15"/>
      <c r="AR3919" s="15"/>
      <c r="AS3919" s="15"/>
      <c r="AT3919" s="15"/>
      <c r="AU3919" s="15"/>
      <c r="AV3919" s="15"/>
      <c r="AW3919" s="15"/>
      <c r="AX3919" s="15"/>
      <c r="AY3919" s="15"/>
      <c r="AZ3919" s="15"/>
      <c r="BA3919" s="15"/>
      <c r="BB3919" s="15"/>
      <c r="BC3919" s="15"/>
      <c r="BD3919" s="15"/>
    </row>
    <row r="3920" spans="1:56" ht="16" x14ac:dyDescent="0.2">
      <c r="B3920" s="11">
        <f t="shared" si="2771"/>
        <v>145</v>
      </c>
      <c r="C3920" s="12" t="str">
        <f t="shared" si="2771"/>
        <v>SAS HSR 4</v>
      </c>
      <c r="D3920" s="46" t="s">
        <v>262</v>
      </c>
      <c r="E3920" s="31">
        <v>87058.714888484566</v>
      </c>
      <c r="F3920" s="15"/>
      <c r="G3920" s="49" t="s">
        <v>263</v>
      </c>
      <c r="H3920" s="31">
        <v>0</v>
      </c>
      <c r="I3920" s="32">
        <v>0</v>
      </c>
      <c r="J3920" s="32">
        <v>0</v>
      </c>
      <c r="K3920" s="23"/>
      <c r="L3920" s="50" t="s">
        <v>264</v>
      </c>
      <c r="M3920" s="70"/>
      <c r="N3920" s="70"/>
      <c r="O3920" s="40">
        <f t="shared" ref="O3920:BD3920" si="2772">IFERROR(((O$3&gt;=$E3919)*(O$2&lt;=$E3919))*$E3923,"")</f>
        <v>0</v>
      </c>
      <c r="P3920" s="40">
        <f t="shared" si="2772"/>
        <v>0</v>
      </c>
      <c r="Q3920" s="40">
        <f t="shared" si="2772"/>
        <v>0</v>
      </c>
      <c r="R3920" s="40">
        <f t="shared" si="2772"/>
        <v>0</v>
      </c>
      <c r="S3920" s="40">
        <f t="shared" si="2772"/>
        <v>0</v>
      </c>
      <c r="T3920" s="40">
        <f t="shared" si="2772"/>
        <v>0</v>
      </c>
      <c r="U3920" s="40">
        <f t="shared" si="2772"/>
        <v>0</v>
      </c>
      <c r="V3920" s="40">
        <f t="shared" si="2772"/>
        <v>0</v>
      </c>
      <c r="W3920" s="40">
        <f t="shared" si="2772"/>
        <v>0</v>
      </c>
      <c r="X3920" s="40">
        <f t="shared" si="2772"/>
        <v>0</v>
      </c>
      <c r="Y3920" s="40">
        <f t="shared" si="2772"/>
        <v>0</v>
      </c>
      <c r="Z3920" s="40">
        <f t="shared" si="2772"/>
        <v>0</v>
      </c>
      <c r="AA3920" s="40">
        <f t="shared" si="2772"/>
        <v>0</v>
      </c>
      <c r="AB3920" s="40">
        <f t="shared" si="2772"/>
        <v>0</v>
      </c>
      <c r="AC3920" s="40">
        <f t="shared" si="2772"/>
        <v>0</v>
      </c>
      <c r="AD3920" s="40">
        <f t="shared" si="2772"/>
        <v>0</v>
      </c>
      <c r="AE3920" s="40">
        <f t="shared" si="2772"/>
        <v>0</v>
      </c>
      <c r="AF3920" s="40">
        <f t="shared" si="2772"/>
        <v>0</v>
      </c>
      <c r="AG3920" s="40">
        <f t="shared" si="2772"/>
        <v>0</v>
      </c>
      <c r="AH3920" s="40">
        <f t="shared" si="2772"/>
        <v>0</v>
      </c>
      <c r="AI3920" s="40">
        <f t="shared" si="2772"/>
        <v>0</v>
      </c>
      <c r="AJ3920" s="40">
        <f t="shared" si="2772"/>
        <v>0</v>
      </c>
      <c r="AK3920" s="40">
        <f t="shared" si="2772"/>
        <v>0</v>
      </c>
      <c r="AL3920" s="40">
        <f t="shared" si="2772"/>
        <v>0</v>
      </c>
      <c r="AM3920" s="40">
        <f t="shared" si="2772"/>
        <v>0</v>
      </c>
      <c r="AN3920" s="40">
        <f t="shared" si="2772"/>
        <v>0</v>
      </c>
      <c r="AO3920" s="40">
        <f t="shared" si="2772"/>
        <v>0</v>
      </c>
      <c r="AP3920" s="40">
        <f t="shared" si="2772"/>
        <v>0</v>
      </c>
      <c r="AQ3920" s="40">
        <f t="shared" si="2772"/>
        <v>0</v>
      </c>
      <c r="AR3920" s="40">
        <f t="shared" si="2772"/>
        <v>0</v>
      </c>
      <c r="AS3920" s="40">
        <f t="shared" si="2772"/>
        <v>0</v>
      </c>
      <c r="AT3920" s="40">
        <f t="shared" si="2772"/>
        <v>0</v>
      </c>
      <c r="AU3920" s="40">
        <f t="shared" si="2772"/>
        <v>0</v>
      </c>
      <c r="AV3920" s="40">
        <f t="shared" si="2772"/>
        <v>0</v>
      </c>
      <c r="AW3920" s="40">
        <f t="shared" si="2772"/>
        <v>0</v>
      </c>
      <c r="AX3920" s="40">
        <f t="shared" si="2772"/>
        <v>0</v>
      </c>
      <c r="AY3920" s="40">
        <f t="shared" si="2772"/>
        <v>0</v>
      </c>
      <c r="AZ3920" s="40">
        <f t="shared" si="2772"/>
        <v>0</v>
      </c>
      <c r="BA3920" s="40">
        <f t="shared" si="2772"/>
        <v>0</v>
      </c>
      <c r="BB3920" s="40">
        <f t="shared" si="2772"/>
        <v>0</v>
      </c>
      <c r="BC3920" s="40">
        <f t="shared" si="2772"/>
        <v>0</v>
      </c>
      <c r="BD3920" s="40">
        <f t="shared" si="2772"/>
        <v>0</v>
      </c>
    </row>
    <row r="3921" spans="1:56" ht="16" x14ac:dyDescent="0.2">
      <c r="B3921" s="11">
        <f t="shared" si="2771"/>
        <v>145</v>
      </c>
      <c r="C3921" s="12" t="str">
        <f t="shared" si="2771"/>
        <v>SAS HSR 4</v>
      </c>
      <c r="D3921" s="46" t="s">
        <v>24</v>
      </c>
      <c r="E3921" s="51">
        <f>IF(E3919&gt;MAX($O$3:$BD$3),BD3910,
IF(E3919&lt;MIN($O$3:$BD$3),1,SUMIFS($O3911:$BD3911,$O$2:$BD$2,"&lt;="&amp;E3919,$O$3:$BD$3,"&gt;="&amp;E3919)))</f>
        <v>1.0614160902000001</v>
      </c>
      <c r="F3921" s="15"/>
      <c r="G3921" s="49" t="s">
        <v>265</v>
      </c>
      <c r="H3921" s="31">
        <v>0</v>
      </c>
      <c r="I3921" s="32">
        <v>0</v>
      </c>
      <c r="J3921" s="32">
        <v>0</v>
      </c>
      <c r="K3921" s="23"/>
      <c r="L3921" s="52" t="s">
        <v>266</v>
      </c>
      <c r="M3921" s="72"/>
      <c r="N3921" s="72"/>
      <c r="O3921" s="41">
        <f t="shared" ref="O3921:BD3921" si="2773">IFERROR(((O$3&gt;=$E3916)*(O$2&lt;=$E3916))*$H3924,"")</f>
        <v>0</v>
      </c>
      <c r="P3921" s="41">
        <f t="shared" si="2773"/>
        <v>0</v>
      </c>
      <c r="Q3921" s="41">
        <f t="shared" si="2773"/>
        <v>0</v>
      </c>
      <c r="R3921" s="41">
        <f t="shared" si="2773"/>
        <v>0</v>
      </c>
      <c r="S3921" s="41">
        <f t="shared" si="2773"/>
        <v>0</v>
      </c>
      <c r="T3921" s="41">
        <f t="shared" si="2773"/>
        <v>0</v>
      </c>
      <c r="U3921" s="41">
        <f t="shared" si="2773"/>
        <v>0</v>
      </c>
      <c r="V3921" s="41">
        <f t="shared" si="2773"/>
        <v>0</v>
      </c>
      <c r="W3921" s="41">
        <f t="shared" si="2773"/>
        <v>0</v>
      </c>
      <c r="X3921" s="41">
        <f t="shared" si="2773"/>
        <v>0</v>
      </c>
      <c r="Y3921" s="41">
        <f t="shared" si="2773"/>
        <v>0</v>
      </c>
      <c r="Z3921" s="41">
        <f t="shared" si="2773"/>
        <v>0</v>
      </c>
      <c r="AA3921" s="41">
        <f t="shared" si="2773"/>
        <v>0</v>
      </c>
      <c r="AB3921" s="41">
        <f t="shared" si="2773"/>
        <v>0</v>
      </c>
      <c r="AC3921" s="41">
        <f t="shared" si="2773"/>
        <v>0</v>
      </c>
      <c r="AD3921" s="41">
        <f t="shared" si="2773"/>
        <v>0</v>
      </c>
      <c r="AE3921" s="41">
        <f t="shared" si="2773"/>
        <v>0</v>
      </c>
      <c r="AF3921" s="41">
        <f t="shared" si="2773"/>
        <v>0</v>
      </c>
      <c r="AG3921" s="41">
        <f t="shared" si="2773"/>
        <v>0</v>
      </c>
      <c r="AH3921" s="41">
        <f t="shared" si="2773"/>
        <v>0</v>
      </c>
      <c r="AI3921" s="41">
        <f t="shared" si="2773"/>
        <v>0</v>
      </c>
      <c r="AJ3921" s="41">
        <f t="shared" si="2773"/>
        <v>0</v>
      </c>
      <c r="AK3921" s="41">
        <f t="shared" si="2773"/>
        <v>0</v>
      </c>
      <c r="AL3921" s="41">
        <f t="shared" si="2773"/>
        <v>0</v>
      </c>
      <c r="AM3921" s="41">
        <f t="shared" si="2773"/>
        <v>0</v>
      </c>
      <c r="AN3921" s="41">
        <f t="shared" si="2773"/>
        <v>0</v>
      </c>
      <c r="AO3921" s="41">
        <f t="shared" si="2773"/>
        <v>0</v>
      </c>
      <c r="AP3921" s="41">
        <f t="shared" si="2773"/>
        <v>0</v>
      </c>
      <c r="AQ3921" s="41">
        <f t="shared" si="2773"/>
        <v>0</v>
      </c>
      <c r="AR3921" s="41">
        <f t="shared" si="2773"/>
        <v>0</v>
      </c>
      <c r="AS3921" s="41">
        <f t="shared" si="2773"/>
        <v>0</v>
      </c>
      <c r="AT3921" s="41">
        <f t="shared" si="2773"/>
        <v>0</v>
      </c>
      <c r="AU3921" s="41">
        <f t="shared" si="2773"/>
        <v>0</v>
      </c>
      <c r="AV3921" s="41">
        <f t="shared" si="2773"/>
        <v>0</v>
      </c>
      <c r="AW3921" s="41">
        <f t="shared" si="2773"/>
        <v>0</v>
      </c>
      <c r="AX3921" s="41">
        <f t="shared" si="2773"/>
        <v>0</v>
      </c>
      <c r="AY3921" s="41">
        <f t="shared" si="2773"/>
        <v>0</v>
      </c>
      <c r="AZ3921" s="41">
        <f t="shared" si="2773"/>
        <v>0</v>
      </c>
      <c r="BA3921" s="41">
        <f t="shared" si="2773"/>
        <v>0</v>
      </c>
      <c r="BB3921" s="41">
        <f t="shared" si="2773"/>
        <v>0</v>
      </c>
      <c r="BC3921" s="41">
        <f t="shared" si="2773"/>
        <v>0</v>
      </c>
      <c r="BD3921" s="41">
        <f t="shared" si="2773"/>
        <v>0</v>
      </c>
    </row>
    <row r="3922" spans="1:56" ht="16" x14ac:dyDescent="0.2">
      <c r="B3922" s="11">
        <f t="shared" si="2771"/>
        <v>145</v>
      </c>
      <c r="C3922" s="12" t="str">
        <f t="shared" si="2771"/>
        <v>SAS HSR 4</v>
      </c>
      <c r="D3922" s="46" t="s">
        <v>8</v>
      </c>
      <c r="E3922" s="42">
        <v>0</v>
      </c>
      <c r="F3922" s="15"/>
      <c r="G3922" s="49" t="s">
        <v>267</v>
      </c>
      <c r="H3922" s="31">
        <v>0</v>
      </c>
      <c r="I3922" s="32">
        <v>0</v>
      </c>
      <c r="J3922" s="32">
        <v>0</v>
      </c>
      <c r="L3922" s="52" t="s">
        <v>268</v>
      </c>
      <c r="M3922" s="72"/>
      <c r="N3922" s="72"/>
      <c r="O3922" s="41">
        <f t="shared" ref="O3922:BD3922" si="2774">IFERROR(((O$3&gt;=$E3919)*(O$2&lt;=$E3919))*$J3924,"")</f>
        <v>0</v>
      </c>
      <c r="P3922" s="41">
        <f t="shared" si="2774"/>
        <v>0</v>
      </c>
      <c r="Q3922" s="41">
        <f t="shared" si="2774"/>
        <v>0</v>
      </c>
      <c r="R3922" s="41">
        <f t="shared" si="2774"/>
        <v>0</v>
      </c>
      <c r="S3922" s="41">
        <f t="shared" si="2774"/>
        <v>0</v>
      </c>
      <c r="T3922" s="41">
        <f t="shared" si="2774"/>
        <v>0</v>
      </c>
      <c r="U3922" s="41">
        <f t="shared" si="2774"/>
        <v>0</v>
      </c>
      <c r="V3922" s="41">
        <f t="shared" si="2774"/>
        <v>0</v>
      </c>
      <c r="W3922" s="41">
        <f t="shared" si="2774"/>
        <v>0</v>
      </c>
      <c r="X3922" s="41">
        <f t="shared" si="2774"/>
        <v>0</v>
      </c>
      <c r="Y3922" s="41">
        <f t="shared" si="2774"/>
        <v>0</v>
      </c>
      <c r="Z3922" s="41">
        <f t="shared" si="2774"/>
        <v>0</v>
      </c>
      <c r="AA3922" s="41">
        <f t="shared" si="2774"/>
        <v>0</v>
      </c>
      <c r="AB3922" s="41">
        <f t="shared" si="2774"/>
        <v>0</v>
      </c>
      <c r="AC3922" s="41">
        <f t="shared" si="2774"/>
        <v>0</v>
      </c>
      <c r="AD3922" s="41">
        <f t="shared" si="2774"/>
        <v>0</v>
      </c>
      <c r="AE3922" s="41">
        <f t="shared" si="2774"/>
        <v>0</v>
      </c>
      <c r="AF3922" s="41">
        <f t="shared" si="2774"/>
        <v>0</v>
      </c>
      <c r="AG3922" s="41">
        <f t="shared" si="2774"/>
        <v>0</v>
      </c>
      <c r="AH3922" s="41">
        <f t="shared" si="2774"/>
        <v>0</v>
      </c>
      <c r="AI3922" s="41">
        <f t="shared" si="2774"/>
        <v>0</v>
      </c>
      <c r="AJ3922" s="41">
        <f t="shared" si="2774"/>
        <v>0</v>
      </c>
      <c r="AK3922" s="41">
        <f t="shared" si="2774"/>
        <v>0</v>
      </c>
      <c r="AL3922" s="41">
        <f t="shared" si="2774"/>
        <v>0</v>
      </c>
      <c r="AM3922" s="41">
        <f t="shared" si="2774"/>
        <v>0</v>
      </c>
      <c r="AN3922" s="41">
        <f t="shared" si="2774"/>
        <v>0</v>
      </c>
      <c r="AO3922" s="41">
        <f t="shared" si="2774"/>
        <v>0</v>
      </c>
      <c r="AP3922" s="41">
        <f t="shared" si="2774"/>
        <v>0</v>
      </c>
      <c r="AQ3922" s="41">
        <f t="shared" si="2774"/>
        <v>0</v>
      </c>
      <c r="AR3922" s="41">
        <f t="shared" si="2774"/>
        <v>0</v>
      </c>
      <c r="AS3922" s="41">
        <f t="shared" si="2774"/>
        <v>0</v>
      </c>
      <c r="AT3922" s="41">
        <f t="shared" si="2774"/>
        <v>0</v>
      </c>
      <c r="AU3922" s="41">
        <f t="shared" si="2774"/>
        <v>0</v>
      </c>
      <c r="AV3922" s="41">
        <f t="shared" si="2774"/>
        <v>0</v>
      </c>
      <c r="AW3922" s="41">
        <f t="shared" si="2774"/>
        <v>0</v>
      </c>
      <c r="AX3922" s="41">
        <f t="shared" si="2774"/>
        <v>0</v>
      </c>
      <c r="AY3922" s="41">
        <f t="shared" si="2774"/>
        <v>0</v>
      </c>
      <c r="AZ3922" s="41">
        <f t="shared" si="2774"/>
        <v>0</v>
      </c>
      <c r="BA3922" s="41">
        <f t="shared" si="2774"/>
        <v>0</v>
      </c>
      <c r="BB3922" s="41">
        <f t="shared" si="2774"/>
        <v>0</v>
      </c>
      <c r="BC3922" s="41">
        <f t="shared" si="2774"/>
        <v>0</v>
      </c>
      <c r="BD3922" s="41">
        <f t="shared" si="2774"/>
        <v>0</v>
      </c>
    </row>
    <row r="3923" spans="1:56" ht="16" x14ac:dyDescent="0.2">
      <c r="B3923" s="11">
        <f t="shared" si="2771"/>
        <v>145</v>
      </c>
      <c r="C3923" s="12" t="str">
        <f t="shared" si="2771"/>
        <v>SAS HSR 4</v>
      </c>
      <c r="D3923" s="46" t="s">
        <v>269</v>
      </c>
      <c r="E3923" s="31">
        <v>0</v>
      </c>
      <c r="F3923" s="15"/>
      <c r="G3923" s="53"/>
      <c r="H3923" s="15"/>
      <c r="I3923" s="15"/>
      <c r="J3923" s="23"/>
      <c r="L3923" s="52" t="s">
        <v>270</v>
      </c>
      <c r="M3923" s="72"/>
      <c r="N3923" s="72"/>
      <c r="O3923" s="41">
        <f t="shared" ref="O3923:BD3923" si="2775">IFERROR(((O$3&gt;=$J3913)*(O$2&lt;=$J3913))*$E3924,"")</f>
        <v>0</v>
      </c>
      <c r="P3923" s="41">
        <f t="shared" si="2775"/>
        <v>0</v>
      </c>
      <c r="Q3923" s="41">
        <f t="shared" si="2775"/>
        <v>0</v>
      </c>
      <c r="R3923" s="41">
        <f t="shared" si="2775"/>
        <v>0</v>
      </c>
      <c r="S3923" s="41">
        <f t="shared" si="2775"/>
        <v>0</v>
      </c>
      <c r="T3923" s="41">
        <f t="shared" si="2775"/>
        <v>0</v>
      </c>
      <c r="U3923" s="41">
        <f t="shared" si="2775"/>
        <v>0</v>
      </c>
      <c r="V3923" s="41">
        <f t="shared" si="2775"/>
        <v>0</v>
      </c>
      <c r="W3923" s="41">
        <f t="shared" si="2775"/>
        <v>0</v>
      </c>
      <c r="X3923" s="41">
        <f t="shared" si="2775"/>
        <v>0</v>
      </c>
      <c r="Y3923" s="41">
        <f t="shared" si="2775"/>
        <v>0</v>
      </c>
      <c r="Z3923" s="41">
        <f t="shared" si="2775"/>
        <v>0</v>
      </c>
      <c r="AA3923" s="41">
        <f t="shared" si="2775"/>
        <v>0</v>
      </c>
      <c r="AB3923" s="41">
        <f t="shared" si="2775"/>
        <v>0</v>
      </c>
      <c r="AC3923" s="41">
        <f t="shared" si="2775"/>
        <v>0</v>
      </c>
      <c r="AD3923" s="41">
        <f t="shared" si="2775"/>
        <v>0</v>
      </c>
      <c r="AE3923" s="41">
        <f t="shared" si="2775"/>
        <v>0</v>
      </c>
      <c r="AF3923" s="41">
        <f t="shared" si="2775"/>
        <v>0</v>
      </c>
      <c r="AG3923" s="41">
        <f t="shared" si="2775"/>
        <v>0</v>
      </c>
      <c r="AH3923" s="41">
        <f t="shared" si="2775"/>
        <v>0</v>
      </c>
      <c r="AI3923" s="41">
        <f t="shared" si="2775"/>
        <v>0</v>
      </c>
      <c r="AJ3923" s="41">
        <f t="shared" si="2775"/>
        <v>0</v>
      </c>
      <c r="AK3923" s="41">
        <f t="shared" si="2775"/>
        <v>0</v>
      </c>
      <c r="AL3923" s="41">
        <f t="shared" si="2775"/>
        <v>0</v>
      </c>
      <c r="AM3923" s="41">
        <f t="shared" si="2775"/>
        <v>0</v>
      </c>
      <c r="AN3923" s="41">
        <f t="shared" si="2775"/>
        <v>0</v>
      </c>
      <c r="AO3923" s="41">
        <f t="shared" si="2775"/>
        <v>0</v>
      </c>
      <c r="AP3923" s="41">
        <f t="shared" si="2775"/>
        <v>0</v>
      </c>
      <c r="AQ3923" s="41">
        <f t="shared" si="2775"/>
        <v>0</v>
      </c>
      <c r="AR3923" s="41">
        <f t="shared" si="2775"/>
        <v>0</v>
      </c>
      <c r="AS3923" s="41">
        <f t="shared" si="2775"/>
        <v>0</v>
      </c>
      <c r="AT3923" s="41">
        <f t="shared" si="2775"/>
        <v>0</v>
      </c>
      <c r="AU3923" s="41">
        <f t="shared" si="2775"/>
        <v>0</v>
      </c>
      <c r="AV3923" s="41">
        <f t="shared" si="2775"/>
        <v>0</v>
      </c>
      <c r="AW3923" s="41">
        <f t="shared" si="2775"/>
        <v>0</v>
      </c>
      <c r="AX3923" s="41">
        <f t="shared" si="2775"/>
        <v>0</v>
      </c>
      <c r="AY3923" s="41">
        <f t="shared" si="2775"/>
        <v>0</v>
      </c>
      <c r="AZ3923" s="41">
        <f t="shared" si="2775"/>
        <v>0</v>
      </c>
      <c r="BA3923" s="41">
        <f t="shared" si="2775"/>
        <v>0</v>
      </c>
      <c r="BB3923" s="41">
        <f t="shared" si="2775"/>
        <v>0</v>
      </c>
      <c r="BC3923" s="41">
        <f t="shared" si="2775"/>
        <v>0</v>
      </c>
      <c r="BD3923" s="41">
        <f t="shared" si="2775"/>
        <v>0</v>
      </c>
    </row>
    <row r="3924" spans="1:56" ht="16" x14ac:dyDescent="0.2">
      <c r="B3924" s="11">
        <f t="shared" si="2771"/>
        <v>145</v>
      </c>
      <c r="C3924" s="12" t="str">
        <f t="shared" si="2771"/>
        <v>SAS HSR 4</v>
      </c>
      <c r="D3924" s="46" t="s">
        <v>270</v>
      </c>
      <c r="E3924" s="31">
        <v>0</v>
      </c>
      <c r="F3924" s="15"/>
      <c r="G3924" s="46" t="s">
        <v>266</v>
      </c>
      <c r="H3924" s="31">
        <v>0</v>
      </c>
      <c r="I3924" s="46" t="s">
        <v>268</v>
      </c>
      <c r="J3924" s="31">
        <v>0</v>
      </c>
      <c r="L3924" s="54" t="s">
        <v>271</v>
      </c>
      <c r="M3924" s="73"/>
      <c r="N3924" s="73"/>
      <c r="O3924" s="45">
        <f t="shared" ref="O3924:BD3924" si="2776">IFERROR(-($E3905+$H3905+$J3905)*O3906,"")</f>
        <v>0</v>
      </c>
      <c r="P3924" s="45">
        <f t="shared" si="2776"/>
        <v>0</v>
      </c>
      <c r="Q3924" s="45">
        <f t="shared" si="2776"/>
        <v>0</v>
      </c>
      <c r="R3924" s="45">
        <f t="shared" si="2776"/>
        <v>0</v>
      </c>
      <c r="S3924" s="45">
        <f t="shared" si="2776"/>
        <v>0</v>
      </c>
      <c r="T3924" s="45">
        <f t="shared" si="2776"/>
        <v>0</v>
      </c>
      <c r="U3924" s="45">
        <f t="shared" si="2776"/>
        <v>0</v>
      </c>
      <c r="V3924" s="45">
        <f t="shared" si="2776"/>
        <v>0</v>
      </c>
      <c r="W3924" s="45">
        <f t="shared" si="2776"/>
        <v>0</v>
      </c>
      <c r="X3924" s="45">
        <f t="shared" si="2776"/>
        <v>0</v>
      </c>
      <c r="Y3924" s="45">
        <f t="shared" si="2776"/>
        <v>0</v>
      </c>
      <c r="Z3924" s="45">
        <f t="shared" si="2776"/>
        <v>0</v>
      </c>
      <c r="AA3924" s="45">
        <f t="shared" si="2776"/>
        <v>0</v>
      </c>
      <c r="AB3924" s="45">
        <f t="shared" si="2776"/>
        <v>0</v>
      </c>
      <c r="AC3924" s="45">
        <f t="shared" si="2776"/>
        <v>0</v>
      </c>
      <c r="AD3924" s="45">
        <f t="shared" si="2776"/>
        <v>0</v>
      </c>
      <c r="AE3924" s="45">
        <f t="shared" si="2776"/>
        <v>0</v>
      </c>
      <c r="AF3924" s="45">
        <f t="shared" si="2776"/>
        <v>0</v>
      </c>
      <c r="AG3924" s="45">
        <f t="shared" si="2776"/>
        <v>0</v>
      </c>
      <c r="AH3924" s="45">
        <f t="shared" si="2776"/>
        <v>0</v>
      </c>
      <c r="AI3924" s="45">
        <f t="shared" si="2776"/>
        <v>0</v>
      </c>
      <c r="AJ3924" s="45">
        <f t="shared" si="2776"/>
        <v>0</v>
      </c>
      <c r="AK3924" s="45">
        <f t="shared" si="2776"/>
        <v>0</v>
      </c>
      <c r="AL3924" s="45">
        <f t="shared" si="2776"/>
        <v>0</v>
      </c>
      <c r="AM3924" s="45">
        <f t="shared" si="2776"/>
        <v>0</v>
      </c>
      <c r="AN3924" s="45">
        <f t="shared" si="2776"/>
        <v>0</v>
      </c>
      <c r="AO3924" s="45">
        <f t="shared" si="2776"/>
        <v>0</v>
      </c>
      <c r="AP3924" s="45">
        <f t="shared" si="2776"/>
        <v>0</v>
      </c>
      <c r="AQ3924" s="45">
        <f t="shared" si="2776"/>
        <v>0</v>
      </c>
      <c r="AR3924" s="45">
        <f t="shared" si="2776"/>
        <v>0</v>
      </c>
      <c r="AS3924" s="45">
        <f t="shared" si="2776"/>
        <v>0</v>
      </c>
      <c r="AT3924" s="45">
        <f t="shared" si="2776"/>
        <v>0</v>
      </c>
      <c r="AU3924" s="45">
        <f t="shared" si="2776"/>
        <v>0</v>
      </c>
      <c r="AV3924" s="45">
        <f t="shared" si="2776"/>
        <v>0</v>
      </c>
      <c r="AW3924" s="45">
        <f t="shared" si="2776"/>
        <v>0</v>
      </c>
      <c r="AX3924" s="45">
        <f t="shared" si="2776"/>
        <v>0</v>
      </c>
      <c r="AY3924" s="45">
        <f t="shared" si="2776"/>
        <v>0</v>
      </c>
      <c r="AZ3924" s="45">
        <f t="shared" si="2776"/>
        <v>0</v>
      </c>
      <c r="BA3924" s="45">
        <f t="shared" si="2776"/>
        <v>0</v>
      </c>
      <c r="BB3924" s="45">
        <f t="shared" si="2776"/>
        <v>0</v>
      </c>
      <c r="BC3924" s="45">
        <f t="shared" si="2776"/>
        <v>0</v>
      </c>
      <c r="BD3924" s="45">
        <f t="shared" si="2776"/>
        <v>0</v>
      </c>
    </row>
    <row r="3925" spans="1:56" x14ac:dyDescent="0.2">
      <c r="A3925"/>
      <c r="B3925"/>
      <c r="C3925"/>
      <c r="D3925"/>
      <c r="E3925"/>
      <c r="F3925"/>
      <c r="G3925"/>
      <c r="H3925"/>
      <c r="I3925"/>
      <c r="J3925"/>
      <c r="K3925"/>
      <c r="L3925"/>
      <c r="M3925"/>
      <c r="N3925"/>
      <c r="O3925"/>
      <c r="P3925"/>
      <c r="Q3925"/>
      <c r="R3925"/>
      <c r="S3925"/>
      <c r="T3925"/>
      <c r="U3925"/>
      <c r="V3925"/>
      <c r="W3925"/>
      <c r="X3925"/>
      <c r="Y3925"/>
      <c r="Z3925"/>
      <c r="AA3925"/>
      <c r="AB3925"/>
      <c r="AC3925"/>
      <c r="AD3925"/>
      <c r="AE3925"/>
      <c r="AF3925"/>
      <c r="AG3925"/>
      <c r="AH3925"/>
      <c r="AI3925"/>
      <c r="AJ3925"/>
      <c r="AK3925"/>
      <c r="AL3925"/>
      <c r="AM3925"/>
      <c r="AN3925"/>
      <c r="AO3925"/>
      <c r="AP3925"/>
      <c r="AQ3925"/>
      <c r="AR3925"/>
      <c r="AS3925"/>
      <c r="AT3925"/>
      <c r="AU3925"/>
      <c r="AV3925"/>
      <c r="AW3925"/>
      <c r="AX3925"/>
      <c r="AY3925"/>
      <c r="AZ3925"/>
      <c r="BA3925"/>
      <c r="BB3925"/>
      <c r="BC3925"/>
      <c r="BD3925"/>
    </row>
    <row r="3926" spans="1:56" x14ac:dyDescent="0.2">
      <c r="A3926"/>
      <c r="B3926"/>
      <c r="C3926"/>
      <c r="D3926"/>
      <c r="E3926"/>
      <c r="F3926"/>
      <c r="G3926"/>
      <c r="H3926"/>
      <c r="I3926"/>
      <c r="J3926"/>
      <c r="K3926"/>
      <c r="L3926"/>
      <c r="M3926"/>
      <c r="N3926"/>
      <c r="O3926"/>
      <c r="P3926"/>
      <c r="Q3926"/>
      <c r="R3926"/>
      <c r="S3926"/>
      <c r="T3926"/>
      <c r="U3926"/>
      <c r="V3926"/>
      <c r="W3926"/>
      <c r="X3926"/>
      <c r="Y3926"/>
      <c r="Z3926"/>
      <c r="AA3926"/>
      <c r="AB3926"/>
      <c r="AC3926"/>
      <c r="AD3926"/>
      <c r="AE3926"/>
      <c r="AF3926"/>
      <c r="AG3926"/>
      <c r="AH3926"/>
      <c r="AI3926"/>
      <c r="AJ3926"/>
      <c r="AK3926"/>
      <c r="AL3926"/>
      <c r="AM3926"/>
      <c r="AN3926"/>
      <c r="AO3926"/>
      <c r="AP3926"/>
      <c r="AQ3926"/>
      <c r="AR3926"/>
      <c r="AS3926"/>
      <c r="AT3926"/>
      <c r="AU3926"/>
      <c r="AV3926"/>
      <c r="AW3926"/>
      <c r="AX3926"/>
      <c r="AY3926"/>
      <c r="AZ3926"/>
      <c r="BA3926"/>
      <c r="BB3926"/>
      <c r="BC3926"/>
      <c r="BD3926"/>
    </row>
    <row r="3927" spans="1:56" ht="16" x14ac:dyDescent="0.2">
      <c r="A3927" s="1"/>
      <c r="B3927" s="67">
        <v>146</v>
      </c>
      <c r="C3927" s="68" t="str">
        <f>H3929</f>
        <v>SAS HSR 4</v>
      </c>
      <c r="D3927" s="69" t="s">
        <v>203</v>
      </c>
      <c r="E3927" s="69"/>
      <c r="F3927" s="69"/>
      <c r="G3927" s="69"/>
      <c r="H3927" s="69"/>
      <c r="I3927" s="69"/>
      <c r="J3927" s="69"/>
      <c r="K3927" s="68"/>
      <c r="L3927" s="68"/>
      <c r="M3927" s="68"/>
      <c r="N3927" s="68"/>
      <c r="O3927" s="82"/>
      <c r="P3927" s="82"/>
      <c r="Q3927" s="82"/>
      <c r="R3927" s="82"/>
      <c r="S3927" s="82"/>
      <c r="T3927" s="82"/>
      <c r="U3927" s="82"/>
      <c r="V3927" s="82"/>
      <c r="W3927" s="82"/>
      <c r="X3927" s="82"/>
      <c r="Y3927" s="82"/>
      <c r="Z3927" s="82"/>
      <c r="AA3927" s="82"/>
      <c r="AB3927" s="82"/>
      <c r="AC3927" s="82"/>
      <c r="AD3927" s="82"/>
      <c r="AE3927" s="82"/>
      <c r="AF3927" s="82"/>
      <c r="AG3927" s="82"/>
      <c r="AH3927" s="82"/>
      <c r="AI3927" s="82"/>
      <c r="AJ3927" s="82"/>
      <c r="AK3927" s="82"/>
      <c r="AL3927" s="82"/>
      <c r="AM3927" s="82"/>
      <c r="AN3927" s="82"/>
      <c r="AO3927" s="82"/>
      <c r="AP3927" s="82"/>
      <c r="AQ3927" s="82"/>
      <c r="AR3927" s="82"/>
      <c r="AS3927" s="82"/>
      <c r="AT3927" s="82"/>
      <c r="AU3927" s="82"/>
      <c r="AV3927" s="82"/>
      <c r="AW3927" s="82"/>
      <c r="AX3927" s="82"/>
      <c r="AY3927" s="82"/>
      <c r="AZ3927" s="82"/>
      <c r="BA3927" s="82"/>
      <c r="BB3927" s="82"/>
      <c r="BC3927" s="82"/>
      <c r="BD3927" s="82"/>
    </row>
    <row r="3928" spans="1:56" ht="16" x14ac:dyDescent="0.2">
      <c r="A3928" s="35"/>
      <c r="B3928" s="11">
        <f>B3927</f>
        <v>146</v>
      </c>
      <c r="C3928" s="12" t="str">
        <f>C3927</f>
        <v>SAS HSR 4</v>
      </c>
      <c r="D3928" s="35"/>
      <c r="E3928" s="35"/>
      <c r="F3928" s="35"/>
      <c r="G3928" s="35"/>
      <c r="H3928" s="35"/>
      <c r="I3928" s="35"/>
      <c r="J3928" s="35"/>
      <c r="K3928" s="35"/>
      <c r="L3928" s="35"/>
      <c r="M3928" s="35"/>
      <c r="N3928" s="35"/>
      <c r="O3928" s="44"/>
      <c r="P3928" s="44"/>
      <c r="Q3928" s="44"/>
      <c r="R3928" s="44"/>
      <c r="S3928" s="44"/>
      <c r="T3928" s="44"/>
      <c r="U3928" s="44"/>
      <c r="V3928" s="44"/>
      <c r="W3928" s="44"/>
      <c r="X3928" s="44"/>
      <c r="Y3928" s="44"/>
      <c r="Z3928" s="44"/>
      <c r="AA3928" s="44"/>
      <c r="AB3928" s="44"/>
      <c r="AC3928" s="44"/>
      <c r="AD3928" s="44"/>
      <c r="AE3928" s="44"/>
      <c r="AF3928" s="44"/>
      <c r="AG3928" s="44"/>
      <c r="AH3928" s="44"/>
      <c r="AI3928" s="44"/>
      <c r="AJ3928" s="44"/>
      <c r="AK3928" s="44"/>
      <c r="AL3928" s="44"/>
      <c r="AM3928" s="44"/>
      <c r="AN3928" s="44"/>
      <c r="AO3928" s="44"/>
      <c r="AP3928" s="44"/>
      <c r="AQ3928" s="44"/>
      <c r="AR3928" s="44"/>
      <c r="AS3928" s="44"/>
      <c r="AT3928" s="44"/>
      <c r="AU3928" s="44"/>
      <c r="AV3928" s="44"/>
      <c r="AW3928" s="44"/>
      <c r="AX3928" s="44"/>
      <c r="AY3928" s="44"/>
      <c r="AZ3928" s="44"/>
      <c r="BA3928" s="44"/>
      <c r="BB3928" s="44"/>
      <c r="BC3928" s="44"/>
      <c r="BD3928" s="44"/>
    </row>
    <row r="3929" spans="1:56" ht="16" x14ac:dyDescent="0.2">
      <c r="B3929" s="11">
        <f t="shared" ref="B3929:C3944" si="2777">B3928</f>
        <v>146</v>
      </c>
      <c r="C3929" s="12" t="str">
        <f t="shared" si="2777"/>
        <v>SAS HSR 4</v>
      </c>
      <c r="D3929" s="13" t="s">
        <v>2</v>
      </c>
      <c r="E3929" s="14" t="s">
        <v>204</v>
      </c>
      <c r="F3929" s="15"/>
      <c r="G3929" s="13" t="s">
        <v>229</v>
      </c>
      <c r="H3929" s="14" t="s">
        <v>160</v>
      </c>
      <c r="I3929" s="14"/>
      <c r="J3929" s="14"/>
      <c r="L3929" s="16" t="s">
        <v>230</v>
      </c>
      <c r="M3929" s="70"/>
      <c r="N3929" s="70"/>
      <c r="O3929" s="17">
        <f>($E3940&gt;0)*($E3934&lt;O$2)*(EDATE($E3934,$E3940)&gt;O$3)*((O$3-O$2+1)/O$4)
+($E3940&gt;0)*($E3934&lt;O$2)*(EDATE($E3934,$E3940)&gt;=O$2)*(EDATE($E3934,$E3940)&lt;=O$3)*((EDATE($E3934,$E3940)-O$2)/O$4)
+($E3940&gt;0)*($E3934&lt;O$2)*(EDATE($E3934,$E3940)&lt;O$2)*(0)
+($E3940&gt;0)*($E3934&gt;=O$2)*($E3934&lt;=O$3)*(EDATE($E3934,$E3940)&gt;=O$2)*(EDATE($E3934,$E3940)&lt;=O$3)*((EDATE($E3934,$E3940)-$E3934+1)/O$4)
+($E3940&gt;0)*($E3934&gt;=O$2)*($E3934&lt;=O$3)*(EDATE($E3934,$E3940)&gt;O$3)*((O$3-$E3934+1)/O$4)
+($E3940&gt;0)*($E3934&gt;O$3)*(0)</f>
        <v>0</v>
      </c>
      <c r="P3929" s="17">
        <f t="shared" ref="P3929:BD3929" si="2778">($E3940&gt;0)*($E3934&lt;P$2)*(EDATE($E3934,$E3940)&gt;P$3)*((P$3-P$2+1)/P$4)
+($E3940&gt;0)*($E3934&lt;P$2)*(EDATE($E3934,$E3940)&gt;=P$2)*(EDATE($E3934,$E3940)&lt;=P$3)*((EDATE($E3934,$E3940)-P$2)/P$4)
+($E3940&gt;0)*($E3934&lt;P$2)*(EDATE($E3934,$E3940)&lt;P$2)*(0)
+($E3940&gt;0)*($E3934&gt;=P$2)*($E3934&lt;=P$3)*(EDATE($E3934,$E3940)&gt;=P$2)*(EDATE($E3934,$E3940)&lt;=P$3)*((EDATE($E3934,$E3940)-$E3934+1)/P$4)
+($E3940&gt;0)*($E3934&gt;=P$2)*($E3934&lt;=P$3)*(EDATE($E3934,$E3940)&gt;P$3)*((P$3-$E3934+1)/P$4)
+($E3940&gt;0)*($E3934&gt;P$3)*(0)</f>
        <v>0</v>
      </c>
      <c r="Q3929" s="17">
        <f t="shared" si="2778"/>
        <v>0</v>
      </c>
      <c r="R3929" s="17">
        <f t="shared" si="2778"/>
        <v>0</v>
      </c>
      <c r="S3929" s="17">
        <f t="shared" si="2778"/>
        <v>0</v>
      </c>
      <c r="T3929" s="17">
        <f t="shared" si="2778"/>
        <v>0</v>
      </c>
      <c r="U3929" s="17">
        <f t="shared" si="2778"/>
        <v>0</v>
      </c>
      <c r="V3929" s="17">
        <f t="shared" si="2778"/>
        <v>0</v>
      </c>
      <c r="W3929" s="17">
        <f t="shared" si="2778"/>
        <v>0</v>
      </c>
      <c r="X3929" s="17">
        <f t="shared" si="2778"/>
        <v>0</v>
      </c>
      <c r="Y3929" s="17">
        <f t="shared" si="2778"/>
        <v>0</v>
      </c>
      <c r="Z3929" s="17">
        <f t="shared" si="2778"/>
        <v>0</v>
      </c>
      <c r="AA3929" s="17">
        <f t="shared" si="2778"/>
        <v>0</v>
      </c>
      <c r="AB3929" s="17">
        <f t="shared" si="2778"/>
        <v>0</v>
      </c>
      <c r="AC3929" s="17">
        <f t="shared" si="2778"/>
        <v>0</v>
      </c>
      <c r="AD3929" s="17">
        <f t="shared" si="2778"/>
        <v>0</v>
      </c>
      <c r="AE3929" s="17">
        <f t="shared" si="2778"/>
        <v>0</v>
      </c>
      <c r="AF3929" s="17">
        <f t="shared" si="2778"/>
        <v>0</v>
      </c>
      <c r="AG3929" s="17">
        <f t="shared" si="2778"/>
        <v>0</v>
      </c>
      <c r="AH3929" s="17">
        <f t="shared" si="2778"/>
        <v>0</v>
      </c>
      <c r="AI3929" s="17">
        <f t="shared" si="2778"/>
        <v>0</v>
      </c>
      <c r="AJ3929" s="17">
        <f t="shared" si="2778"/>
        <v>0</v>
      </c>
      <c r="AK3929" s="17">
        <f t="shared" si="2778"/>
        <v>0</v>
      </c>
      <c r="AL3929" s="17">
        <f t="shared" si="2778"/>
        <v>0</v>
      </c>
      <c r="AM3929" s="17">
        <f t="shared" si="2778"/>
        <v>0</v>
      </c>
      <c r="AN3929" s="17">
        <f t="shared" si="2778"/>
        <v>0</v>
      </c>
      <c r="AO3929" s="17">
        <f t="shared" si="2778"/>
        <v>0</v>
      </c>
      <c r="AP3929" s="17">
        <f t="shared" si="2778"/>
        <v>0</v>
      </c>
      <c r="AQ3929" s="17">
        <f t="shared" si="2778"/>
        <v>0</v>
      </c>
      <c r="AR3929" s="17">
        <f t="shared" si="2778"/>
        <v>0</v>
      </c>
      <c r="AS3929" s="17">
        <f t="shared" si="2778"/>
        <v>0</v>
      </c>
      <c r="AT3929" s="17">
        <f t="shared" si="2778"/>
        <v>0</v>
      </c>
      <c r="AU3929" s="17">
        <f t="shared" si="2778"/>
        <v>0</v>
      </c>
      <c r="AV3929" s="17">
        <f t="shared" si="2778"/>
        <v>0</v>
      </c>
      <c r="AW3929" s="17">
        <f t="shared" si="2778"/>
        <v>0</v>
      </c>
      <c r="AX3929" s="17">
        <f t="shared" si="2778"/>
        <v>0</v>
      </c>
      <c r="AY3929" s="17">
        <f t="shared" si="2778"/>
        <v>0</v>
      </c>
      <c r="AZ3929" s="17">
        <f t="shared" si="2778"/>
        <v>0</v>
      </c>
      <c r="BA3929" s="17">
        <f t="shared" si="2778"/>
        <v>0</v>
      </c>
      <c r="BB3929" s="17">
        <f t="shared" si="2778"/>
        <v>0</v>
      </c>
      <c r="BC3929" s="17">
        <f t="shared" si="2778"/>
        <v>0</v>
      </c>
      <c r="BD3929" s="17">
        <f t="shared" si="2778"/>
        <v>0</v>
      </c>
    </row>
    <row r="3930" spans="1:56" ht="16" x14ac:dyDescent="0.2">
      <c r="B3930" s="11">
        <f t="shared" si="2777"/>
        <v>146</v>
      </c>
      <c r="C3930" s="12" t="str">
        <f t="shared" si="2777"/>
        <v>SAS HSR 4</v>
      </c>
      <c r="D3930" s="13" t="s">
        <v>7</v>
      </c>
      <c r="E3930" s="18">
        <v>30.5</v>
      </c>
      <c r="F3930" s="15"/>
      <c r="G3930" s="13" t="s">
        <v>0</v>
      </c>
      <c r="H3930" s="19">
        <v>31</v>
      </c>
      <c r="I3930" s="13" t="s">
        <v>20</v>
      </c>
      <c r="J3930" s="19">
        <v>30.5</v>
      </c>
      <c r="L3930" s="20" t="s">
        <v>231</v>
      </c>
      <c r="M3930" s="72"/>
      <c r="N3930" s="72"/>
      <c r="O3930" s="21">
        <f>($H3935&gt;0)*($J3935&lt;O$2)*0
+($H3935&gt;0)*($J3935&gt;=O$2)*($J3935&lt;=O$3)*(($J3935-O$2+1)/O$4)
+($H3935&gt;0)*($J3935&gt;O$3)*($I3935&gt;O$3)*0
+($H3935&gt;0)*($J3935&gt;O$3)*($I3935&lt;=O$3)*($I3935&gt;=O$2)*((O$3-$I3935+1)/O$4)
+($H3935&gt;0)*($J3935&gt;O$3)*($I3935&lt;O$2)*1
+($H3935&gt;0)*($I3935&gt;O$3)*0
+($H3936&gt;0)*($J$2350&lt;O$2)*0
+($H3936&gt;0)*($J3936&gt;=O$2)*($J3936&lt;=O$3)*(($J3936-O$2+1)/O$4)
+($H3936&gt;0)*($J3936&gt;O$3)*($I3936&gt;O$3)*0
+($H3936&gt;0)*($J3936&gt;O$3)*($I3936&lt;=O$3)*($I3936&gt;=O$2)*((O$3-$I3936+1)/O$4)
+($H3936&gt;0)*($J3936&gt;O$3)*($I3936&lt;O$2)*1
+($H3936&gt;0)*($I3936&gt;O$3)*0
+($H3937&gt;0)*($J3937&lt;O$2)*0
+($H3937&gt;0)*($J3937&gt;=O$2)*($J3937&lt;=O$3)*(($J3937-O$2+1)/O$4)
+($H3937&gt;0)*($J3937&gt;O$3)*($I3937&gt;O$3)*0
+($H3937&gt;0)*($J3937&gt;O$3)*($I3937&lt;=O$3)*($I3937&gt;=O$2)*((O$3-$I3937+1)/O$4)
+($H3937&gt;0)*($J3937&gt;O$3)*($I3937&lt;O$2)*1
+($H3937&gt;0)*($I3937&gt;O$3)*0</f>
        <v>0</v>
      </c>
      <c r="P3930" s="21">
        <f t="shared" ref="P3930:BD3930" si="2779">($H3935&gt;0)*($J3935&lt;P$2)*0
+($H3935&gt;0)*($J3935&gt;=P$2)*($J3935&lt;=P$3)*(($J3935-P$2+1)/P$4)
+($H3935&gt;0)*($J3935&gt;P$3)*($I3935&gt;P$3)*0
+($H3935&gt;0)*($J3935&gt;P$3)*($I3935&lt;=P$3)*($I3935&gt;=P$2)*((P$3-$I3935+1)/P$4)
+($H3935&gt;0)*($J3935&gt;P$3)*($I3935&lt;P$2)*1
+($H3935&gt;0)*($I3935&gt;P$3)*0
+($H3936&gt;0)*($J$2350&lt;P$2)*0
+($H3936&gt;0)*($J3936&gt;=P$2)*($J3936&lt;=P$3)*(($J3936-P$2+1)/P$4)
+($H3936&gt;0)*($J3936&gt;P$3)*($I3936&gt;P$3)*0
+($H3936&gt;0)*($J3936&gt;P$3)*($I3936&lt;=P$3)*($I3936&gt;=P$2)*((P$3-$I3936+1)/P$4)
+($H3936&gt;0)*($J3936&gt;P$3)*($I3936&lt;P$2)*1
+($H3936&gt;0)*($I3936&gt;P$3)*0
+($H3937&gt;0)*($J3937&lt;P$2)*0
+($H3937&gt;0)*($J3937&gt;=P$2)*($J3937&lt;=P$3)*(($J3937-P$2+1)/P$4)
+($H3937&gt;0)*($J3937&gt;P$3)*($I3937&gt;P$3)*0
+($H3937&gt;0)*($J3937&gt;P$3)*($I3937&lt;=P$3)*($I3937&gt;=P$2)*((P$3-$I3937+1)/P$4)
+($H3937&gt;0)*($J3937&gt;P$3)*($I3937&lt;P$2)*1
+($H3937&gt;0)*($I3937&gt;P$3)*0</f>
        <v>0</v>
      </c>
      <c r="Q3930" s="21">
        <f t="shared" si="2779"/>
        <v>0</v>
      </c>
      <c r="R3930" s="21">
        <f t="shared" si="2779"/>
        <v>0</v>
      </c>
      <c r="S3930" s="21">
        <f t="shared" si="2779"/>
        <v>0</v>
      </c>
      <c r="T3930" s="21">
        <f t="shared" si="2779"/>
        <v>0</v>
      </c>
      <c r="U3930" s="21">
        <f t="shared" si="2779"/>
        <v>0</v>
      </c>
      <c r="V3930" s="21">
        <f t="shared" si="2779"/>
        <v>0</v>
      </c>
      <c r="W3930" s="21">
        <f t="shared" si="2779"/>
        <v>0</v>
      </c>
      <c r="X3930" s="21">
        <f t="shared" si="2779"/>
        <v>0</v>
      </c>
      <c r="Y3930" s="21">
        <f t="shared" si="2779"/>
        <v>0</v>
      </c>
      <c r="Z3930" s="21">
        <f t="shared" si="2779"/>
        <v>0</v>
      </c>
      <c r="AA3930" s="21">
        <f t="shared" si="2779"/>
        <v>0</v>
      </c>
      <c r="AB3930" s="21">
        <f t="shared" si="2779"/>
        <v>0</v>
      </c>
      <c r="AC3930" s="21">
        <f t="shared" si="2779"/>
        <v>0</v>
      </c>
      <c r="AD3930" s="21">
        <f t="shared" si="2779"/>
        <v>0</v>
      </c>
      <c r="AE3930" s="21">
        <f t="shared" si="2779"/>
        <v>0</v>
      </c>
      <c r="AF3930" s="21">
        <f t="shared" si="2779"/>
        <v>0</v>
      </c>
      <c r="AG3930" s="21">
        <f t="shared" si="2779"/>
        <v>0</v>
      </c>
      <c r="AH3930" s="21">
        <f t="shared" si="2779"/>
        <v>0</v>
      </c>
      <c r="AI3930" s="21">
        <f t="shared" si="2779"/>
        <v>0</v>
      </c>
      <c r="AJ3930" s="21">
        <f t="shared" si="2779"/>
        <v>0</v>
      </c>
      <c r="AK3930" s="21">
        <f t="shared" si="2779"/>
        <v>0</v>
      </c>
      <c r="AL3930" s="21">
        <f t="shared" si="2779"/>
        <v>0</v>
      </c>
      <c r="AM3930" s="21">
        <f t="shared" si="2779"/>
        <v>0</v>
      </c>
      <c r="AN3930" s="21">
        <f t="shared" si="2779"/>
        <v>0</v>
      </c>
      <c r="AO3930" s="21">
        <f t="shared" si="2779"/>
        <v>0</v>
      </c>
      <c r="AP3930" s="21">
        <f t="shared" si="2779"/>
        <v>0</v>
      </c>
      <c r="AQ3930" s="21">
        <f t="shared" si="2779"/>
        <v>0</v>
      </c>
      <c r="AR3930" s="21">
        <f t="shared" si="2779"/>
        <v>0</v>
      </c>
      <c r="AS3930" s="21">
        <f t="shared" si="2779"/>
        <v>0</v>
      </c>
      <c r="AT3930" s="21">
        <f t="shared" si="2779"/>
        <v>0</v>
      </c>
      <c r="AU3930" s="21">
        <f t="shared" si="2779"/>
        <v>0</v>
      </c>
      <c r="AV3930" s="21">
        <f t="shared" si="2779"/>
        <v>0</v>
      </c>
      <c r="AW3930" s="21">
        <f t="shared" si="2779"/>
        <v>0</v>
      </c>
      <c r="AX3930" s="21">
        <f t="shared" si="2779"/>
        <v>0</v>
      </c>
      <c r="AY3930" s="21">
        <f t="shared" si="2779"/>
        <v>0</v>
      </c>
      <c r="AZ3930" s="21">
        <f t="shared" si="2779"/>
        <v>0</v>
      </c>
      <c r="BA3930" s="21">
        <f t="shared" si="2779"/>
        <v>0</v>
      </c>
      <c r="BB3930" s="21">
        <f t="shared" si="2779"/>
        <v>0</v>
      </c>
      <c r="BC3930" s="21">
        <f t="shared" si="2779"/>
        <v>0</v>
      </c>
      <c r="BD3930" s="21">
        <f t="shared" si="2779"/>
        <v>0</v>
      </c>
    </row>
    <row r="3931" spans="1:56" ht="16" x14ac:dyDescent="0.2">
      <c r="B3931" s="11">
        <f t="shared" si="2777"/>
        <v>146</v>
      </c>
      <c r="C3931" s="12" t="str">
        <f t="shared" si="2777"/>
        <v>SAS HSR 4</v>
      </c>
      <c r="D3931" s="13" t="s">
        <v>21</v>
      </c>
      <c r="E3931" s="22">
        <v>0</v>
      </c>
      <c r="F3931" s="15"/>
      <c r="G3931" s="13" t="s">
        <v>22</v>
      </c>
      <c r="H3931" s="22">
        <v>0</v>
      </c>
      <c r="I3931" s="13" t="s">
        <v>23</v>
      </c>
      <c r="J3931" s="22">
        <v>0</v>
      </c>
      <c r="K3931" s="23"/>
      <c r="L3931" s="20" t="s">
        <v>232</v>
      </c>
      <c r="M3931" s="72"/>
      <c r="N3931" s="72"/>
      <c r="O3931" s="21">
        <f>($E3934&lt;=O$3)*($E3934&gt;O$2)*((O$3-$E3934+1)/O$4)
+($E3934&lt;=O$2)*((O$3-O$2+1)/O$4)
+($E3934&gt;O$3)*(0)
-($E3942&lt;=O$3)*($E3942&lt;&gt;0)*($E3942&gt;O$2)*((O$3-$E3942)/O$4)
-($E3942&lt;=O$2)*((O$3-O$2+1)/O$4)
-($E3942&gt;O$3)*(0)</f>
        <v>1</v>
      </c>
      <c r="P3931" s="21">
        <f t="shared" ref="P3931:BD3931" si="2780">($E3934&lt;=P$3)*($E3934&gt;P$2)*((P$3-$E3934+1)/P$4)
+($E3934&lt;=P$2)*((P$3-P$2+1)/P$4)
+($E3934&gt;P$3)*(0)
-($E3942&lt;=P$3)*($E3942&lt;&gt;0)*($E3942&gt;P$2)*((P$3-$E3942)/P$4)
-($E3942&lt;=P$2)*((P$3-P$2+1)/P$4)
-($E3942&gt;P$3)*(0)</f>
        <v>1</v>
      </c>
      <c r="Q3931" s="21">
        <f t="shared" si="2780"/>
        <v>1</v>
      </c>
      <c r="R3931" s="21">
        <f t="shared" si="2780"/>
        <v>1</v>
      </c>
      <c r="S3931" s="21">
        <f t="shared" si="2780"/>
        <v>1</v>
      </c>
      <c r="T3931" s="21">
        <f t="shared" si="2780"/>
        <v>1</v>
      </c>
      <c r="U3931" s="21">
        <f t="shared" si="2780"/>
        <v>1</v>
      </c>
      <c r="V3931" s="21">
        <f t="shared" si="2780"/>
        <v>1</v>
      </c>
      <c r="W3931" s="21">
        <f t="shared" si="2780"/>
        <v>1</v>
      </c>
      <c r="X3931" s="21">
        <f t="shared" si="2780"/>
        <v>1</v>
      </c>
      <c r="Y3931" s="21">
        <f t="shared" si="2780"/>
        <v>1</v>
      </c>
      <c r="Z3931" s="21">
        <f t="shared" si="2780"/>
        <v>1</v>
      </c>
      <c r="AA3931" s="21">
        <f t="shared" si="2780"/>
        <v>1</v>
      </c>
      <c r="AB3931" s="21">
        <f t="shared" si="2780"/>
        <v>1</v>
      </c>
      <c r="AC3931" s="21">
        <f t="shared" si="2780"/>
        <v>1</v>
      </c>
      <c r="AD3931" s="21">
        <f t="shared" si="2780"/>
        <v>1</v>
      </c>
      <c r="AE3931" s="21">
        <f t="shared" si="2780"/>
        <v>1</v>
      </c>
      <c r="AF3931" s="21">
        <f t="shared" si="2780"/>
        <v>1</v>
      </c>
      <c r="AG3931" s="21">
        <f t="shared" si="2780"/>
        <v>0</v>
      </c>
      <c r="AH3931" s="21">
        <f t="shared" si="2780"/>
        <v>0</v>
      </c>
      <c r="AI3931" s="21">
        <f t="shared" si="2780"/>
        <v>0</v>
      </c>
      <c r="AJ3931" s="21">
        <f t="shared" si="2780"/>
        <v>0</v>
      </c>
      <c r="AK3931" s="21">
        <f t="shared" si="2780"/>
        <v>0</v>
      </c>
      <c r="AL3931" s="21">
        <f t="shared" si="2780"/>
        <v>0</v>
      </c>
      <c r="AM3931" s="21">
        <f t="shared" si="2780"/>
        <v>0</v>
      </c>
      <c r="AN3931" s="21">
        <f t="shared" si="2780"/>
        <v>0</v>
      </c>
      <c r="AO3931" s="21">
        <f t="shared" si="2780"/>
        <v>0</v>
      </c>
      <c r="AP3931" s="21">
        <f t="shared" si="2780"/>
        <v>0</v>
      </c>
      <c r="AQ3931" s="21">
        <f t="shared" si="2780"/>
        <v>0</v>
      </c>
      <c r="AR3931" s="21">
        <f t="shared" si="2780"/>
        <v>0</v>
      </c>
      <c r="AS3931" s="21">
        <f t="shared" si="2780"/>
        <v>0</v>
      </c>
      <c r="AT3931" s="21">
        <f t="shared" si="2780"/>
        <v>0</v>
      </c>
      <c r="AU3931" s="21">
        <f t="shared" si="2780"/>
        <v>0</v>
      </c>
      <c r="AV3931" s="21">
        <f t="shared" si="2780"/>
        <v>0</v>
      </c>
      <c r="AW3931" s="21">
        <f t="shared" si="2780"/>
        <v>0</v>
      </c>
      <c r="AX3931" s="21">
        <f t="shared" si="2780"/>
        <v>0</v>
      </c>
      <c r="AY3931" s="21">
        <f t="shared" si="2780"/>
        <v>0</v>
      </c>
      <c r="AZ3931" s="21">
        <f t="shared" si="2780"/>
        <v>0</v>
      </c>
      <c r="BA3931" s="21">
        <f t="shared" si="2780"/>
        <v>0</v>
      </c>
      <c r="BB3931" s="21">
        <f t="shared" si="2780"/>
        <v>0</v>
      </c>
      <c r="BC3931" s="21">
        <f t="shared" si="2780"/>
        <v>0</v>
      </c>
      <c r="BD3931" s="21">
        <f t="shared" si="2780"/>
        <v>0</v>
      </c>
    </row>
    <row r="3932" spans="1:56" ht="16" x14ac:dyDescent="0.2">
      <c r="B3932" s="11">
        <f t="shared" si="2777"/>
        <v>146</v>
      </c>
      <c r="C3932" s="12" t="str">
        <f t="shared" si="2777"/>
        <v>SAS HSR 4</v>
      </c>
      <c r="D3932" s="13" t="s">
        <v>1</v>
      </c>
      <c r="E3932" s="22">
        <v>10438</v>
      </c>
      <c r="F3932" s="15"/>
      <c r="G3932" s="15"/>
      <c r="H3932" s="15"/>
      <c r="I3932" s="15"/>
      <c r="J3932" s="15"/>
      <c r="L3932" s="20" t="s">
        <v>233</v>
      </c>
      <c r="M3932" s="72"/>
      <c r="N3932" s="72"/>
      <c r="O3932" s="21">
        <f>($E3945&gt;O$3)*($E3942&lt;O$2)*((O$3-O$2+1)/O$4)
+($E3945&gt;O$3)*($E3942&gt;=O$2)*($E3942&lt;=O$3)*((O$3-$E3942)/O$4)
+($E3945&gt;O$3)*($E3942&gt;O$3)*(0)
+($E3945&lt;=O$3)*($E3945&gt;=O$2)*($E3942&lt;O$2)*(($E3945-O$2)/O$4)
+($E3945&lt;=O$3)*($E3945&gt;=O$2)*($E3942&lt;=O$3)*($E3942&gt;=O$2)*(($E3945-$E3942)/O$4)
+($E3945&lt;O$2)*(0)</f>
        <v>0</v>
      </c>
      <c r="P3932" s="21">
        <f t="shared" ref="P3932:BD3932" si="2781">($E3945&gt;P$3)*($E3942&lt;P$2)*((P$3-P$2+1)/P$4)
+($E3945&gt;P$3)*($E3942&gt;=P$2)*($E3942&lt;=P$3)*((P$3-$E3942)/P$4)
+($E3945&gt;P$3)*($E3942&gt;P$3)*(0)
+($E3945&lt;=P$3)*($E3945&gt;=P$2)*($E3942&lt;P$2)*(($E3945-P$2)/P$4)
+($E3945&lt;=P$3)*($E3945&gt;=P$2)*($E3942&lt;=P$3)*($E3942&gt;=P$2)*(($E3945-$E3942)/P$4)
+($E3945&lt;P$2)*(0)</f>
        <v>0</v>
      </c>
      <c r="Q3932" s="21">
        <f t="shared" si="2781"/>
        <v>0</v>
      </c>
      <c r="R3932" s="21">
        <f t="shared" si="2781"/>
        <v>0</v>
      </c>
      <c r="S3932" s="21">
        <f t="shared" si="2781"/>
        <v>0</v>
      </c>
      <c r="T3932" s="21">
        <f t="shared" si="2781"/>
        <v>0</v>
      </c>
      <c r="U3932" s="21">
        <f t="shared" si="2781"/>
        <v>0</v>
      </c>
      <c r="V3932" s="21">
        <f t="shared" si="2781"/>
        <v>0</v>
      </c>
      <c r="W3932" s="21">
        <f t="shared" si="2781"/>
        <v>0</v>
      </c>
      <c r="X3932" s="21">
        <f t="shared" si="2781"/>
        <v>0</v>
      </c>
      <c r="Y3932" s="21">
        <f t="shared" si="2781"/>
        <v>0</v>
      </c>
      <c r="Z3932" s="21">
        <f t="shared" si="2781"/>
        <v>0</v>
      </c>
      <c r="AA3932" s="21">
        <f t="shared" si="2781"/>
        <v>0</v>
      </c>
      <c r="AB3932" s="21">
        <f t="shared" si="2781"/>
        <v>0</v>
      </c>
      <c r="AC3932" s="21">
        <f t="shared" si="2781"/>
        <v>0</v>
      </c>
      <c r="AD3932" s="21">
        <f t="shared" si="2781"/>
        <v>0</v>
      </c>
      <c r="AE3932" s="21">
        <f t="shared" si="2781"/>
        <v>0</v>
      </c>
      <c r="AF3932" s="21">
        <f t="shared" si="2781"/>
        <v>0</v>
      </c>
      <c r="AG3932" s="21">
        <f t="shared" si="2781"/>
        <v>0</v>
      </c>
      <c r="AH3932" s="21">
        <f t="shared" si="2781"/>
        <v>0</v>
      </c>
      <c r="AI3932" s="21">
        <f t="shared" si="2781"/>
        <v>0</v>
      </c>
      <c r="AJ3932" s="21">
        <f t="shared" si="2781"/>
        <v>0</v>
      </c>
      <c r="AK3932" s="21">
        <f t="shared" si="2781"/>
        <v>0</v>
      </c>
      <c r="AL3932" s="21">
        <f t="shared" si="2781"/>
        <v>0</v>
      </c>
      <c r="AM3932" s="21">
        <f t="shared" si="2781"/>
        <v>0</v>
      </c>
      <c r="AN3932" s="21">
        <f t="shared" si="2781"/>
        <v>0</v>
      </c>
      <c r="AO3932" s="21">
        <f t="shared" si="2781"/>
        <v>0</v>
      </c>
      <c r="AP3932" s="21">
        <f t="shared" si="2781"/>
        <v>0</v>
      </c>
      <c r="AQ3932" s="21">
        <f t="shared" si="2781"/>
        <v>0</v>
      </c>
      <c r="AR3932" s="21">
        <f t="shared" si="2781"/>
        <v>0</v>
      </c>
      <c r="AS3932" s="21">
        <f t="shared" si="2781"/>
        <v>0</v>
      </c>
      <c r="AT3932" s="21">
        <f t="shared" si="2781"/>
        <v>0</v>
      </c>
      <c r="AU3932" s="21">
        <f t="shared" si="2781"/>
        <v>0</v>
      </c>
      <c r="AV3932" s="21">
        <f t="shared" si="2781"/>
        <v>0</v>
      </c>
      <c r="AW3932" s="21">
        <f t="shared" si="2781"/>
        <v>0</v>
      </c>
      <c r="AX3932" s="21">
        <f t="shared" si="2781"/>
        <v>0</v>
      </c>
      <c r="AY3932" s="21">
        <f t="shared" si="2781"/>
        <v>0</v>
      </c>
      <c r="AZ3932" s="21">
        <f t="shared" si="2781"/>
        <v>0</v>
      </c>
      <c r="BA3932" s="21">
        <f t="shared" si="2781"/>
        <v>0</v>
      </c>
      <c r="BB3932" s="21">
        <f t="shared" si="2781"/>
        <v>0</v>
      </c>
      <c r="BC3932" s="21">
        <f t="shared" si="2781"/>
        <v>0</v>
      </c>
      <c r="BD3932" s="21">
        <f t="shared" si="2781"/>
        <v>0</v>
      </c>
    </row>
    <row r="3933" spans="1:56" ht="16" x14ac:dyDescent="0.2">
      <c r="B3933" s="11">
        <f t="shared" si="2777"/>
        <v>146</v>
      </c>
      <c r="C3933" s="12" t="str">
        <f t="shared" si="2777"/>
        <v>SAS HSR 4</v>
      </c>
      <c r="K3933" s="24"/>
      <c r="L3933" s="20" t="s">
        <v>234</v>
      </c>
      <c r="M3933" s="72"/>
      <c r="N3933" s="72"/>
      <c r="O3933" s="21">
        <f>($E3948&gt;0)*($E3945&lt;O$2)*(EDATE($E3945,$E3948)&gt;O$3)*((O$3-O$2+1)/O$4)
+($E3948&gt;0)*($E3945&lt;O$2)*(EDATE($E3945,$E3948)&gt;=O$2)*(EDATE($E3945,$E3948)&lt;=O$3)*((EDATE($E3945,$E3948)-O$2)/O$4)
+($E3948&gt;0)*($E3945&lt;O$2)*(EDATE($E3945,$E3948)&lt;O$2)*(0)
+($E3948&gt;0)*($E3945&gt;=O$2)*($E3945&lt;=O$3)*(EDATE($E3945,$E3948)&gt;=O$2)*(EDATE($E3945,$E3948)&lt;=O$3)*((EDATE($E3945,$E3948)-$E3945+1)/O$4)
+($E3948&gt;0)*($E3945&gt;=O$2)*($E3945&lt;=O$3)*(EDATE($E3945,$E3948)&gt;O$3)*((O$3-$E3945+1)/O$4)
+($E3948&gt;0)*($E3945&gt;O$3)*(0)</f>
        <v>0</v>
      </c>
      <c r="P3933" s="21">
        <f t="shared" ref="P3933:BD3933" si="2782">($E3948&gt;0)*($E3945&lt;P$2)*(EDATE($E3945,$E3948)&gt;P$3)*((P$3-P$2+1)/P$4)
+($E3948&gt;0)*($E3945&lt;P$2)*(EDATE($E3945,$E3948)&gt;=P$2)*(EDATE($E3945,$E3948)&lt;=P$3)*((EDATE($E3945,$E3948)-P$2)/P$4)
+($E3948&gt;0)*($E3945&lt;P$2)*(EDATE($E3945,$E3948)&lt;P$2)*(0)
+($E3948&gt;0)*($E3945&gt;=P$2)*($E3945&lt;=P$3)*(EDATE($E3945,$E3948)&gt;=P$2)*(EDATE($E3945,$E3948)&lt;=P$3)*((EDATE($E3945,$E3948)-$E3945+1)/P$4)
+($E3948&gt;0)*($E3945&gt;=P$2)*($E3945&lt;=P$3)*(EDATE($E3945,$E3948)&gt;P$3)*((P$3-$E3945+1)/P$4)
+($E3948&gt;0)*($E3945&gt;P$3)*(0)</f>
        <v>0</v>
      </c>
      <c r="Q3933" s="21">
        <f t="shared" si="2782"/>
        <v>0</v>
      </c>
      <c r="R3933" s="21">
        <f t="shared" si="2782"/>
        <v>0</v>
      </c>
      <c r="S3933" s="21">
        <f t="shared" si="2782"/>
        <v>0</v>
      </c>
      <c r="T3933" s="21">
        <f t="shared" si="2782"/>
        <v>0</v>
      </c>
      <c r="U3933" s="21">
        <f t="shared" si="2782"/>
        <v>0</v>
      </c>
      <c r="V3933" s="21">
        <f t="shared" si="2782"/>
        <v>0</v>
      </c>
      <c r="W3933" s="21">
        <f t="shared" si="2782"/>
        <v>0</v>
      </c>
      <c r="X3933" s="21">
        <f t="shared" si="2782"/>
        <v>0</v>
      </c>
      <c r="Y3933" s="21">
        <f t="shared" si="2782"/>
        <v>0</v>
      </c>
      <c r="Z3933" s="21">
        <f t="shared" si="2782"/>
        <v>0</v>
      </c>
      <c r="AA3933" s="21">
        <f t="shared" si="2782"/>
        <v>0</v>
      </c>
      <c r="AB3933" s="21">
        <f t="shared" si="2782"/>
        <v>0</v>
      </c>
      <c r="AC3933" s="21">
        <f t="shared" si="2782"/>
        <v>0</v>
      </c>
      <c r="AD3933" s="21">
        <f t="shared" si="2782"/>
        <v>0</v>
      </c>
      <c r="AE3933" s="21">
        <f t="shared" si="2782"/>
        <v>0</v>
      </c>
      <c r="AF3933" s="21">
        <f t="shared" si="2782"/>
        <v>0</v>
      </c>
      <c r="AG3933" s="21">
        <f t="shared" si="2782"/>
        <v>0</v>
      </c>
      <c r="AH3933" s="21">
        <f t="shared" si="2782"/>
        <v>0</v>
      </c>
      <c r="AI3933" s="21">
        <f t="shared" si="2782"/>
        <v>0</v>
      </c>
      <c r="AJ3933" s="21">
        <f t="shared" si="2782"/>
        <v>0</v>
      </c>
      <c r="AK3933" s="21">
        <f t="shared" si="2782"/>
        <v>0</v>
      </c>
      <c r="AL3933" s="21">
        <f t="shared" si="2782"/>
        <v>0</v>
      </c>
      <c r="AM3933" s="21">
        <f t="shared" si="2782"/>
        <v>0</v>
      </c>
      <c r="AN3933" s="21">
        <f t="shared" si="2782"/>
        <v>0</v>
      </c>
      <c r="AO3933" s="21">
        <f t="shared" si="2782"/>
        <v>0</v>
      </c>
      <c r="AP3933" s="21">
        <f t="shared" si="2782"/>
        <v>0</v>
      </c>
      <c r="AQ3933" s="21">
        <f t="shared" si="2782"/>
        <v>0</v>
      </c>
      <c r="AR3933" s="21">
        <f t="shared" si="2782"/>
        <v>0</v>
      </c>
      <c r="AS3933" s="21">
        <f t="shared" si="2782"/>
        <v>0</v>
      </c>
      <c r="AT3933" s="21">
        <f t="shared" si="2782"/>
        <v>0</v>
      </c>
      <c r="AU3933" s="21">
        <f t="shared" si="2782"/>
        <v>0</v>
      </c>
      <c r="AV3933" s="21">
        <f t="shared" si="2782"/>
        <v>0</v>
      </c>
      <c r="AW3933" s="21">
        <f t="shared" si="2782"/>
        <v>0</v>
      </c>
      <c r="AX3933" s="21">
        <f t="shared" si="2782"/>
        <v>0</v>
      </c>
      <c r="AY3933" s="21">
        <f t="shared" si="2782"/>
        <v>0</v>
      </c>
      <c r="AZ3933" s="21">
        <f t="shared" si="2782"/>
        <v>0</v>
      </c>
      <c r="BA3933" s="21">
        <f t="shared" si="2782"/>
        <v>0</v>
      </c>
      <c r="BB3933" s="21">
        <f t="shared" si="2782"/>
        <v>0</v>
      </c>
      <c r="BC3933" s="21">
        <f t="shared" si="2782"/>
        <v>0</v>
      </c>
      <c r="BD3933" s="21">
        <f t="shared" si="2782"/>
        <v>0</v>
      </c>
    </row>
    <row r="3934" spans="1:56" ht="16" x14ac:dyDescent="0.2">
      <c r="B3934" s="11">
        <f t="shared" si="2777"/>
        <v>146</v>
      </c>
      <c r="C3934" s="12" t="str">
        <f t="shared" si="2777"/>
        <v>SAS HSR 4</v>
      </c>
      <c r="D3934" s="25" t="s">
        <v>235</v>
      </c>
      <c r="E3934" s="26">
        <v>43101</v>
      </c>
      <c r="F3934" s="15"/>
      <c r="G3934" s="25" t="s">
        <v>236</v>
      </c>
      <c r="H3934" s="25" t="s">
        <v>237</v>
      </c>
      <c r="I3934" s="25" t="s">
        <v>238</v>
      </c>
      <c r="J3934" s="25" t="s">
        <v>239</v>
      </c>
      <c r="K3934" s="24"/>
      <c r="L3934" s="27" t="s">
        <v>240</v>
      </c>
      <c r="M3934" s="83"/>
      <c r="N3934" s="83"/>
      <c r="O3934" s="28">
        <f>($H3946&gt;0)*($J3946&lt;O$2)*0
+($H3946&gt;0)*($J3946&gt;=O$2)*($J3946&lt;=O$3)*(($J3946-O$2+1)/O$4)
+($H3946&gt;0)*($J3946&gt;O$3)*($I3946&gt;O$3)*0
+($H3946&gt;0)*($J3946&gt;O$3)*($I3946&lt;=O$3)*($I3946&gt;=O$2)*((O$3-$I3946+1)/O$4)
+($H3946&gt;0)*($J3946&gt;O$3)*($I3946&lt;O$2)*1
+($H3946&gt;0)*($I3946&gt;O$3)*0
+($H3947&gt;0)*($J3947&lt;O$2)*0
+($H3947&gt;0)*($J3947&gt;=O$2)*($J3947&lt;=O$3)*(($J3947-O$2+1)/O$4)
+($H3947&gt;0)*($J3947&gt;O$3)*($I3947&gt;O$3)*0
+($H3947&gt;0)*($J3947&gt;O$3)*($I3947&lt;=O$3)*($I3947&gt;=O$2)*((O$3-$I3947+1)/O$4)
+($H3947&gt;0)*($J3947&gt;O$3)*($I3947&lt;O$2)*1
+($H3947&gt;0)*($I3947&gt;O$3)*0
+($H3948&gt;0)*($J3948&lt;O$2)*0
+($H3948&gt;0)*($J3948&gt;=O$2)*($J3948&lt;=O$3)*(($J3948-O$2+1)/O$4)
+($H3948&gt;0)*($J3948&gt;O$3)*($I3948&gt;O$3)*0
+($H3948&gt;0)*($J3948&gt;O$3)*($I3948&lt;=O$3)*($I3948&gt;=O$2)*((O$3-$I3948+1)/O$4)
+($H3948&gt;0)*($J3948&gt;O$3)*($I3948&lt;O$2)*1
+($H3948&gt;0)*($I3948&gt;O$3)*0</f>
        <v>0</v>
      </c>
      <c r="P3934" s="28">
        <f t="shared" ref="P3934:BD3934" si="2783">($H3946&gt;0)*($J3946&lt;P$2)*0
+($H3946&gt;0)*($J3946&gt;=P$2)*($J3946&lt;=P$3)*(($J3946-P$2+1)/P$4)
+($H3946&gt;0)*($J3946&gt;P$3)*($I3946&gt;P$3)*0
+($H3946&gt;0)*($J3946&gt;P$3)*($I3946&lt;=P$3)*($I3946&gt;=P$2)*((P$3-$I3946+1)/P$4)
+($H3946&gt;0)*($J3946&gt;P$3)*($I3946&lt;P$2)*1
+($H3946&gt;0)*($I3946&gt;P$3)*0
+($H3947&gt;0)*($J3947&lt;P$2)*0
+($H3947&gt;0)*($J3947&gt;=P$2)*($J3947&lt;=P$3)*(($J3947-P$2+1)/P$4)
+($H3947&gt;0)*($J3947&gt;P$3)*($I3947&gt;P$3)*0
+($H3947&gt;0)*($J3947&gt;P$3)*($I3947&lt;=P$3)*($I3947&gt;=P$2)*((P$3-$I3947+1)/P$4)
+($H3947&gt;0)*($J3947&gt;P$3)*($I3947&lt;P$2)*1
+($H3947&gt;0)*($I3947&gt;P$3)*0
+($H3948&gt;0)*($J3948&lt;P$2)*0
+($H3948&gt;0)*($J3948&gt;=P$2)*($J3948&lt;=P$3)*(($J3948-P$2+1)/P$4)
+($H3948&gt;0)*($J3948&gt;P$3)*($I3948&gt;P$3)*0
+($H3948&gt;0)*($J3948&gt;P$3)*($I3948&lt;=P$3)*($I3948&gt;=P$2)*((P$3-$I3948+1)/P$4)
+($H3948&gt;0)*($J3948&gt;P$3)*($I3948&lt;P$2)*1
+($H3948&gt;0)*($I3948&gt;P$3)*0</f>
        <v>0</v>
      </c>
      <c r="Q3934" s="28">
        <f t="shared" si="2783"/>
        <v>0</v>
      </c>
      <c r="R3934" s="28">
        <f t="shared" si="2783"/>
        <v>0</v>
      </c>
      <c r="S3934" s="28">
        <f t="shared" si="2783"/>
        <v>0</v>
      </c>
      <c r="T3934" s="28">
        <f t="shared" si="2783"/>
        <v>0</v>
      </c>
      <c r="U3934" s="28">
        <f t="shared" si="2783"/>
        <v>0</v>
      </c>
      <c r="V3934" s="28">
        <f t="shared" si="2783"/>
        <v>0</v>
      </c>
      <c r="W3934" s="28">
        <f t="shared" si="2783"/>
        <v>0</v>
      </c>
      <c r="X3934" s="28">
        <f t="shared" si="2783"/>
        <v>0</v>
      </c>
      <c r="Y3934" s="28">
        <f t="shared" si="2783"/>
        <v>0</v>
      </c>
      <c r="Z3934" s="28">
        <f t="shared" si="2783"/>
        <v>0</v>
      </c>
      <c r="AA3934" s="28">
        <f t="shared" si="2783"/>
        <v>0</v>
      </c>
      <c r="AB3934" s="28">
        <f t="shared" si="2783"/>
        <v>0</v>
      </c>
      <c r="AC3934" s="28">
        <f t="shared" si="2783"/>
        <v>0</v>
      </c>
      <c r="AD3934" s="28">
        <f t="shared" si="2783"/>
        <v>0</v>
      </c>
      <c r="AE3934" s="28">
        <f t="shared" si="2783"/>
        <v>0</v>
      </c>
      <c r="AF3934" s="28">
        <f t="shared" si="2783"/>
        <v>0</v>
      </c>
      <c r="AG3934" s="28">
        <f t="shared" si="2783"/>
        <v>0</v>
      </c>
      <c r="AH3934" s="28">
        <f t="shared" si="2783"/>
        <v>0</v>
      </c>
      <c r="AI3934" s="28">
        <f t="shared" si="2783"/>
        <v>0</v>
      </c>
      <c r="AJ3934" s="28">
        <f t="shared" si="2783"/>
        <v>0</v>
      </c>
      <c r="AK3934" s="28">
        <f t="shared" si="2783"/>
        <v>0</v>
      </c>
      <c r="AL3934" s="28">
        <f t="shared" si="2783"/>
        <v>0</v>
      </c>
      <c r="AM3934" s="28">
        <f t="shared" si="2783"/>
        <v>0</v>
      </c>
      <c r="AN3934" s="28">
        <f t="shared" si="2783"/>
        <v>0</v>
      </c>
      <c r="AO3934" s="28">
        <f t="shared" si="2783"/>
        <v>0</v>
      </c>
      <c r="AP3934" s="28">
        <f t="shared" si="2783"/>
        <v>0</v>
      </c>
      <c r="AQ3934" s="28">
        <f t="shared" si="2783"/>
        <v>0</v>
      </c>
      <c r="AR3934" s="28">
        <f t="shared" si="2783"/>
        <v>0</v>
      </c>
      <c r="AS3934" s="28">
        <f t="shared" si="2783"/>
        <v>0</v>
      </c>
      <c r="AT3934" s="28">
        <f t="shared" si="2783"/>
        <v>0</v>
      </c>
      <c r="AU3934" s="28">
        <f t="shared" si="2783"/>
        <v>0</v>
      </c>
      <c r="AV3934" s="28">
        <f t="shared" si="2783"/>
        <v>0</v>
      </c>
      <c r="AW3934" s="28">
        <f t="shared" si="2783"/>
        <v>0</v>
      </c>
      <c r="AX3934" s="28">
        <f t="shared" si="2783"/>
        <v>0</v>
      </c>
      <c r="AY3934" s="28">
        <f t="shared" si="2783"/>
        <v>0</v>
      </c>
      <c r="AZ3934" s="28">
        <f t="shared" si="2783"/>
        <v>0</v>
      </c>
      <c r="BA3934" s="28">
        <f t="shared" si="2783"/>
        <v>0</v>
      </c>
      <c r="BB3934" s="28">
        <f t="shared" si="2783"/>
        <v>0</v>
      </c>
      <c r="BC3934" s="28">
        <f t="shared" si="2783"/>
        <v>0</v>
      </c>
      <c r="BD3934" s="28">
        <f t="shared" si="2783"/>
        <v>0</v>
      </c>
    </row>
    <row r="3935" spans="1:56" ht="16" x14ac:dyDescent="0.2">
      <c r="B3935" s="11">
        <f t="shared" si="2777"/>
        <v>146</v>
      </c>
      <c r="C3935" s="12" t="str">
        <f t="shared" si="2777"/>
        <v>SAS HSR 4</v>
      </c>
      <c r="D3935" s="25" t="s">
        <v>241</v>
      </c>
      <c r="E3935" s="29">
        <v>13289.08537772087</v>
      </c>
      <c r="F3935" s="15"/>
      <c r="G3935" s="30" t="s">
        <v>10</v>
      </c>
      <c r="H3935" s="31">
        <v>0</v>
      </c>
      <c r="I3935" s="32">
        <v>0</v>
      </c>
      <c r="J3935" s="32">
        <v>0</v>
      </c>
      <c r="K3935" s="24"/>
      <c r="L3935" s="33" t="s">
        <v>242</v>
      </c>
      <c r="M3935" s="73"/>
      <c r="N3935" s="73"/>
      <c r="O3935" s="34">
        <f>($E3945&lt;=O$3)*($E3945&gt;O$2)*((O$3-$E3945+1)/O$4)
+($E3945&lt;=O$2)*((O$3-O$2+1)/O$4)
+($E3945&gt;O$3)*(0)</f>
        <v>0</v>
      </c>
      <c r="P3935" s="34">
        <f t="shared" ref="P3935:BD3935" si="2784">($E3945&lt;=P$3)*($E3945&gt;P$2)*((P$3-$E3945+1)/P$4)
+($E3945&lt;=P$2)*((P$3-P$2+1)/P$4)
+($E3945&gt;P$3)*(0)</f>
        <v>0</v>
      </c>
      <c r="Q3935" s="34">
        <f t="shared" si="2784"/>
        <v>0</v>
      </c>
      <c r="R3935" s="34">
        <f t="shared" si="2784"/>
        <v>0</v>
      </c>
      <c r="S3935" s="34">
        <f t="shared" si="2784"/>
        <v>0</v>
      </c>
      <c r="T3935" s="34">
        <f t="shared" si="2784"/>
        <v>0</v>
      </c>
      <c r="U3935" s="34">
        <f t="shared" si="2784"/>
        <v>0</v>
      </c>
      <c r="V3935" s="34">
        <f t="shared" si="2784"/>
        <v>0</v>
      </c>
      <c r="W3935" s="34">
        <f t="shared" si="2784"/>
        <v>0</v>
      </c>
      <c r="X3935" s="34">
        <f t="shared" si="2784"/>
        <v>0</v>
      </c>
      <c r="Y3935" s="34">
        <f t="shared" si="2784"/>
        <v>0</v>
      </c>
      <c r="Z3935" s="34">
        <f t="shared" si="2784"/>
        <v>0</v>
      </c>
      <c r="AA3935" s="34">
        <f t="shared" si="2784"/>
        <v>0</v>
      </c>
      <c r="AB3935" s="34">
        <f t="shared" si="2784"/>
        <v>0</v>
      </c>
      <c r="AC3935" s="34">
        <f t="shared" si="2784"/>
        <v>0</v>
      </c>
      <c r="AD3935" s="34">
        <f t="shared" si="2784"/>
        <v>0</v>
      </c>
      <c r="AE3935" s="34">
        <f t="shared" si="2784"/>
        <v>0</v>
      </c>
      <c r="AF3935" s="34">
        <f t="shared" si="2784"/>
        <v>1.0869565217391304E-2</v>
      </c>
      <c r="AG3935" s="34">
        <f t="shared" si="2784"/>
        <v>1</v>
      </c>
      <c r="AH3935" s="34">
        <f t="shared" si="2784"/>
        <v>1</v>
      </c>
      <c r="AI3935" s="34">
        <f t="shared" si="2784"/>
        <v>1</v>
      </c>
      <c r="AJ3935" s="34">
        <f t="shared" si="2784"/>
        <v>1</v>
      </c>
      <c r="AK3935" s="34">
        <f t="shared" si="2784"/>
        <v>1</v>
      </c>
      <c r="AL3935" s="34">
        <f t="shared" si="2784"/>
        <v>1</v>
      </c>
      <c r="AM3935" s="34">
        <f t="shared" si="2784"/>
        <v>1</v>
      </c>
      <c r="AN3935" s="34">
        <f t="shared" si="2784"/>
        <v>1</v>
      </c>
      <c r="AO3935" s="34">
        <f t="shared" si="2784"/>
        <v>1</v>
      </c>
      <c r="AP3935" s="34">
        <f t="shared" si="2784"/>
        <v>1</v>
      </c>
      <c r="AQ3935" s="34">
        <f t="shared" si="2784"/>
        <v>1</v>
      </c>
      <c r="AR3935" s="34">
        <f t="shared" si="2784"/>
        <v>1</v>
      </c>
      <c r="AS3935" s="34">
        <f t="shared" si="2784"/>
        <v>1</v>
      </c>
      <c r="AT3935" s="34">
        <f t="shared" si="2784"/>
        <v>1</v>
      </c>
      <c r="AU3935" s="34">
        <f t="shared" si="2784"/>
        <v>1</v>
      </c>
      <c r="AV3935" s="34">
        <f t="shared" si="2784"/>
        <v>1</v>
      </c>
      <c r="AW3935" s="34">
        <f t="shared" si="2784"/>
        <v>1</v>
      </c>
      <c r="AX3935" s="34">
        <f t="shared" si="2784"/>
        <v>1</v>
      </c>
      <c r="AY3935" s="34">
        <f t="shared" si="2784"/>
        <v>1</v>
      </c>
      <c r="AZ3935" s="34">
        <f t="shared" si="2784"/>
        <v>1</v>
      </c>
      <c r="BA3935" s="34">
        <f t="shared" si="2784"/>
        <v>1</v>
      </c>
      <c r="BB3935" s="34">
        <f t="shared" si="2784"/>
        <v>1</v>
      </c>
      <c r="BC3935" s="34">
        <f t="shared" si="2784"/>
        <v>1</v>
      </c>
      <c r="BD3935" s="34">
        <f t="shared" si="2784"/>
        <v>1</v>
      </c>
    </row>
    <row r="3936" spans="1:56" ht="16" x14ac:dyDescent="0.2">
      <c r="A3936" s="35"/>
      <c r="B3936" s="11">
        <f t="shared" si="2777"/>
        <v>146</v>
      </c>
      <c r="C3936" s="12" t="str">
        <f t="shared" si="2777"/>
        <v>SAS HSR 4</v>
      </c>
      <c r="D3936" s="25" t="s">
        <v>243</v>
      </c>
      <c r="E3936" s="29">
        <v>14542.923361075544</v>
      </c>
      <c r="F3936" s="15"/>
      <c r="G3936" s="30" t="s">
        <v>11</v>
      </c>
      <c r="H3936" s="31">
        <v>0</v>
      </c>
      <c r="I3936" s="32">
        <v>0</v>
      </c>
      <c r="J3936" s="32">
        <v>0</v>
      </c>
      <c r="K3936" s="35"/>
      <c r="M3936" s="84">
        <v>43101</v>
      </c>
      <c r="O3936" s="15"/>
      <c r="P3936" s="15"/>
      <c r="Q3936" s="15"/>
      <c r="R3936" s="15"/>
      <c r="S3936" s="15"/>
      <c r="T3936" s="15"/>
      <c r="U3936" s="15"/>
      <c r="V3936" s="15"/>
      <c r="W3936" s="15"/>
      <c r="X3936" s="15"/>
      <c r="Y3936" s="15"/>
      <c r="Z3936" s="15"/>
      <c r="AA3936" s="15"/>
      <c r="AB3936" s="15"/>
      <c r="AC3936" s="15"/>
      <c r="AD3936" s="15"/>
      <c r="AE3936" s="15"/>
      <c r="AF3936" s="15"/>
      <c r="AG3936" s="15"/>
      <c r="AH3936" s="15"/>
      <c r="AI3936" s="15"/>
      <c r="AJ3936" s="15"/>
      <c r="AK3936" s="15"/>
      <c r="AL3936" s="15"/>
      <c r="AM3936" s="15"/>
      <c r="AN3936" s="15"/>
      <c r="AO3936" s="15"/>
      <c r="AP3936" s="15"/>
      <c r="AQ3936" s="15"/>
      <c r="AR3936" s="15"/>
      <c r="AS3936" s="15"/>
      <c r="AT3936" s="15"/>
      <c r="AU3936" s="15"/>
      <c r="AV3936" s="15"/>
      <c r="AW3936" s="15"/>
      <c r="AX3936" s="15"/>
      <c r="AY3936" s="15"/>
      <c r="AZ3936" s="15"/>
      <c r="BA3936" s="15"/>
      <c r="BB3936" s="15"/>
      <c r="BC3936" s="15"/>
      <c r="BD3936" s="15"/>
    </row>
    <row r="3937" spans="1:56" ht="16" x14ac:dyDescent="0.2">
      <c r="B3937" s="11">
        <f t="shared" si="2777"/>
        <v>146</v>
      </c>
      <c r="C3937" s="12" t="str">
        <f t="shared" si="2777"/>
        <v>SAS HSR 4</v>
      </c>
      <c r="D3937" s="25" t="s">
        <v>244</v>
      </c>
      <c r="E3937" s="29">
        <v>14542.923361075544</v>
      </c>
      <c r="F3937" s="15"/>
      <c r="G3937" s="36" t="s">
        <v>12</v>
      </c>
      <c r="H3937" s="31">
        <v>0</v>
      </c>
      <c r="I3937" s="32">
        <v>0</v>
      </c>
      <c r="J3937" s="32">
        <v>0</v>
      </c>
      <c r="K3937" s="24"/>
      <c r="L3937" s="37" t="s">
        <v>245</v>
      </c>
      <c r="M3937" s="74">
        <v>1</v>
      </c>
      <c r="N3937" s="74">
        <v>1</v>
      </c>
      <c r="O3937" s="38">
        <v>1</v>
      </c>
      <c r="P3937" s="38">
        <v>1</v>
      </c>
      <c r="Q3937" s="38">
        <v>1.01</v>
      </c>
      <c r="R3937" s="38">
        <v>1.01</v>
      </c>
      <c r="S3937" s="38">
        <v>1.01</v>
      </c>
      <c r="T3937" s="38">
        <v>1.01</v>
      </c>
      <c r="U3937" s="38">
        <v>1.0201</v>
      </c>
      <c r="V3937" s="38">
        <v>1.0201</v>
      </c>
      <c r="W3937" s="38">
        <v>1.0201</v>
      </c>
      <c r="X3937" s="38">
        <v>1.0201</v>
      </c>
      <c r="Y3937" s="38">
        <v>1.0303009999999999</v>
      </c>
      <c r="Z3937" s="38">
        <v>1.0303009999999999</v>
      </c>
      <c r="AA3937" s="38">
        <v>1.0303009999999999</v>
      </c>
      <c r="AB3937" s="38">
        <v>1.0303009999999999</v>
      </c>
      <c r="AC3937" s="38">
        <v>1.04060401</v>
      </c>
      <c r="AD3937" s="38">
        <v>1.04060401</v>
      </c>
      <c r="AE3937" s="38">
        <v>1.04060401</v>
      </c>
      <c r="AF3937" s="38">
        <v>1.04060401</v>
      </c>
      <c r="AG3937" s="38">
        <v>1.0510100500999999</v>
      </c>
      <c r="AH3937" s="38">
        <v>1.0510100500999999</v>
      </c>
      <c r="AI3937" s="38">
        <v>1.0510100500999999</v>
      </c>
      <c r="AJ3937" s="38">
        <v>1.0510100500999999</v>
      </c>
      <c r="AK3937" s="38">
        <v>1.0615201506009999</v>
      </c>
      <c r="AL3937" s="38">
        <v>1.0615201506009999</v>
      </c>
      <c r="AM3937" s="38">
        <v>1.0615201506009999</v>
      </c>
      <c r="AN3937" s="38">
        <v>1.0615201506009999</v>
      </c>
      <c r="AO3937" s="38">
        <v>1.0721353521070098</v>
      </c>
      <c r="AP3937" s="38">
        <v>1.0721353521070098</v>
      </c>
      <c r="AQ3937" s="38">
        <v>1.0721353521070098</v>
      </c>
      <c r="AR3937" s="38">
        <v>1.0721353521070098</v>
      </c>
      <c r="AS3937" s="38">
        <v>1.08285670562808</v>
      </c>
      <c r="AT3937" s="38">
        <v>1.08285670562808</v>
      </c>
      <c r="AU3937" s="38">
        <v>1.08285670562808</v>
      </c>
      <c r="AV3937" s="38">
        <v>1.08285670562808</v>
      </c>
      <c r="AW3937" s="38">
        <v>1.0936852726843609</v>
      </c>
      <c r="AX3937" s="38">
        <v>1.0936852726843609</v>
      </c>
      <c r="AY3937" s="38">
        <v>1.0936852726843609</v>
      </c>
      <c r="AZ3937" s="38">
        <v>1.0936852726843609</v>
      </c>
      <c r="BA3937" s="38">
        <v>1.1046221254112045</v>
      </c>
      <c r="BB3937" s="38">
        <v>1.1046221254112045</v>
      </c>
      <c r="BC3937" s="38">
        <v>1.1046221254112045</v>
      </c>
      <c r="BD3937" s="38">
        <v>1.1046221254112045</v>
      </c>
    </row>
    <row r="3938" spans="1:56" ht="16" x14ac:dyDescent="0.2">
      <c r="B3938" s="11">
        <f t="shared" si="2777"/>
        <v>146</v>
      </c>
      <c r="C3938" s="12" t="str">
        <f t="shared" si="2777"/>
        <v>SAS HSR 4</v>
      </c>
      <c r="D3938" s="25" t="s">
        <v>25</v>
      </c>
      <c r="E3938" s="39" t="s">
        <v>49</v>
      </c>
      <c r="F3938" s="15"/>
      <c r="K3938" s="24"/>
      <c r="L3938" s="16" t="s">
        <v>246</v>
      </c>
      <c r="M3938" s="70"/>
      <c r="N3938" s="70"/>
      <c r="O3938" s="40">
        <f>O3931*$E3935/4+O3935*$E3946/4</f>
        <v>3322.2713444302176</v>
      </c>
      <c r="P3938" s="40">
        <f t="shared" ref="P3938:BD3938" si="2785">P3931*$E3935/4+P3935*$E3946/4</f>
        <v>3322.2713444302176</v>
      </c>
      <c r="Q3938" s="40">
        <f t="shared" si="2785"/>
        <v>3322.2713444302176</v>
      </c>
      <c r="R3938" s="40">
        <f t="shared" si="2785"/>
        <v>3322.2713444302176</v>
      </c>
      <c r="S3938" s="40">
        <f t="shared" si="2785"/>
        <v>3322.2713444302176</v>
      </c>
      <c r="T3938" s="40">
        <f t="shared" si="2785"/>
        <v>3322.2713444302176</v>
      </c>
      <c r="U3938" s="40">
        <f t="shared" si="2785"/>
        <v>3322.2713444302176</v>
      </c>
      <c r="V3938" s="40">
        <f t="shared" si="2785"/>
        <v>3322.2713444302176</v>
      </c>
      <c r="W3938" s="40">
        <f t="shared" si="2785"/>
        <v>3322.2713444302176</v>
      </c>
      <c r="X3938" s="40">
        <f t="shared" si="2785"/>
        <v>3322.2713444302176</v>
      </c>
      <c r="Y3938" s="40">
        <f t="shared" si="2785"/>
        <v>3322.2713444302176</v>
      </c>
      <c r="Z3938" s="40">
        <f t="shared" si="2785"/>
        <v>3322.2713444302176</v>
      </c>
      <c r="AA3938" s="40">
        <f t="shared" si="2785"/>
        <v>3322.2713444302176</v>
      </c>
      <c r="AB3938" s="40">
        <f t="shared" si="2785"/>
        <v>3322.2713444302176</v>
      </c>
      <c r="AC3938" s="40">
        <f t="shared" si="2785"/>
        <v>3322.2713444302176</v>
      </c>
      <c r="AD3938" s="40">
        <f t="shared" si="2785"/>
        <v>3322.2713444302176</v>
      </c>
      <c r="AE3938" s="40">
        <f t="shared" si="2785"/>
        <v>3322.2713444302176</v>
      </c>
      <c r="AF3938" s="40">
        <f t="shared" si="2785"/>
        <v>3351.7871723008152</v>
      </c>
      <c r="AG3938" s="40">
        <f t="shared" si="2785"/>
        <v>2715.4561640950001</v>
      </c>
      <c r="AH3938" s="40">
        <f t="shared" si="2785"/>
        <v>2715.4561640950001</v>
      </c>
      <c r="AI3938" s="40">
        <f t="shared" si="2785"/>
        <v>2715.4561640950001</v>
      </c>
      <c r="AJ3938" s="40">
        <f t="shared" si="2785"/>
        <v>2715.4561640950001</v>
      </c>
      <c r="AK3938" s="40">
        <f t="shared" si="2785"/>
        <v>2715.4561640950001</v>
      </c>
      <c r="AL3938" s="40">
        <f t="shared" si="2785"/>
        <v>2715.4561640950001</v>
      </c>
      <c r="AM3938" s="40">
        <f t="shared" si="2785"/>
        <v>2715.4561640950001</v>
      </c>
      <c r="AN3938" s="40">
        <f t="shared" si="2785"/>
        <v>2715.4561640950001</v>
      </c>
      <c r="AO3938" s="40">
        <f t="shared" si="2785"/>
        <v>2715.4561640950001</v>
      </c>
      <c r="AP3938" s="40">
        <f t="shared" si="2785"/>
        <v>2715.4561640950001</v>
      </c>
      <c r="AQ3938" s="40">
        <f t="shared" si="2785"/>
        <v>2715.4561640950001</v>
      </c>
      <c r="AR3938" s="40">
        <f t="shared" si="2785"/>
        <v>2715.4561640950001</v>
      </c>
      <c r="AS3938" s="40">
        <f t="shared" si="2785"/>
        <v>2715.4561640950001</v>
      </c>
      <c r="AT3938" s="40">
        <f t="shared" si="2785"/>
        <v>2715.4561640950001</v>
      </c>
      <c r="AU3938" s="40">
        <f t="shared" si="2785"/>
        <v>2715.4561640950001</v>
      </c>
      <c r="AV3938" s="40">
        <f t="shared" si="2785"/>
        <v>2715.4561640950001</v>
      </c>
      <c r="AW3938" s="40">
        <f t="shared" si="2785"/>
        <v>2715.4561640950001</v>
      </c>
      <c r="AX3938" s="40">
        <f t="shared" si="2785"/>
        <v>2715.4561640950001</v>
      </c>
      <c r="AY3938" s="40">
        <f t="shared" si="2785"/>
        <v>2715.4561640950001</v>
      </c>
      <c r="AZ3938" s="40">
        <f t="shared" si="2785"/>
        <v>2715.4561640950001</v>
      </c>
      <c r="BA3938" s="40">
        <f t="shared" si="2785"/>
        <v>2715.4561640950001</v>
      </c>
      <c r="BB3938" s="40">
        <f t="shared" si="2785"/>
        <v>2715.4561640950001</v>
      </c>
      <c r="BC3938" s="40">
        <f t="shared" si="2785"/>
        <v>2715.4561640950001</v>
      </c>
      <c r="BD3938" s="40">
        <f t="shared" si="2785"/>
        <v>2715.4561640950001</v>
      </c>
    </row>
    <row r="3939" spans="1:56" ht="16" x14ac:dyDescent="0.2">
      <c r="B3939" s="11">
        <f t="shared" si="2777"/>
        <v>146</v>
      </c>
      <c r="C3939" s="12" t="str">
        <f t="shared" si="2777"/>
        <v>SAS HSR 4</v>
      </c>
      <c r="D3939" s="25" t="s">
        <v>247</v>
      </c>
      <c r="E3939" s="39" t="s">
        <v>248</v>
      </c>
      <c r="F3939" s="15"/>
      <c r="G3939" s="25" t="s">
        <v>249</v>
      </c>
      <c r="H3939" s="26">
        <v>0</v>
      </c>
      <c r="I3939" s="25" t="s">
        <v>239</v>
      </c>
      <c r="J3939" s="26">
        <v>46387</v>
      </c>
      <c r="K3939" s="24"/>
      <c r="L3939" s="20" t="s">
        <v>250</v>
      </c>
      <c r="M3939" s="72"/>
      <c r="N3939" s="72"/>
      <c r="O3939" s="41">
        <f>IF($E3945&gt;=O$3,IF(O$3&lt;=($E3934+365),O3938,IFERROR(O3931*$E3936/4*O3937+
$E3946*O3935/4*IFERROR(O3937/$E3947,0),0)),IF(O$3&lt;=($E3945+365),O3931*$E3936/4*O3937+$E3946*O3935/4*IFERROR(O3937/$E3947,0),IFERROR($E3946*O3935/4*IFERROR(O3937/$E3947,0),0)))</f>
        <v>3635.7308402688859</v>
      </c>
      <c r="P3939" s="41">
        <f t="shared" ref="P3939:BD3939" si="2786">IF($E3945&gt;=P$3,IF(P$3&lt;=($E3934+365),P3938,IFERROR(P3931*$E3936/4*P3937+
$E3946*P3935/4*IFERROR(P3937/$E3947,0),0)),IF(P$3&lt;=($E3945+365),P3931*$E3936/4*P3937+$E3946*P3935/4*IFERROR(P3937/$E3947,0),IFERROR($E3946*P3935/4*IFERROR(P3937/$E3947,0),0)))</f>
        <v>3635.7308402688859</v>
      </c>
      <c r="Q3939" s="41">
        <f t="shared" si="2786"/>
        <v>3672.0881486715748</v>
      </c>
      <c r="R3939" s="41">
        <f t="shared" si="2786"/>
        <v>3672.0881486715748</v>
      </c>
      <c r="S3939" s="41">
        <f t="shared" si="2786"/>
        <v>3672.0881486715748</v>
      </c>
      <c r="T3939" s="41">
        <f t="shared" si="2786"/>
        <v>3672.0881486715748</v>
      </c>
      <c r="U3939" s="41">
        <f t="shared" si="2786"/>
        <v>3708.8090301582906</v>
      </c>
      <c r="V3939" s="41">
        <f t="shared" si="2786"/>
        <v>3708.8090301582906</v>
      </c>
      <c r="W3939" s="41">
        <f t="shared" si="2786"/>
        <v>3708.8090301582906</v>
      </c>
      <c r="X3939" s="41">
        <f t="shared" si="2786"/>
        <v>3708.8090301582906</v>
      </c>
      <c r="Y3939" s="41">
        <f t="shared" si="2786"/>
        <v>3745.8971204598729</v>
      </c>
      <c r="Z3939" s="41">
        <f t="shared" si="2786"/>
        <v>3745.8971204598729</v>
      </c>
      <c r="AA3939" s="41">
        <f t="shared" si="2786"/>
        <v>3745.8971204598729</v>
      </c>
      <c r="AB3939" s="41">
        <f t="shared" si="2786"/>
        <v>3745.8971204598729</v>
      </c>
      <c r="AC3939" s="41">
        <f t="shared" si="2786"/>
        <v>3783.3560916644724</v>
      </c>
      <c r="AD3939" s="41">
        <f t="shared" si="2786"/>
        <v>3783.3560916644724</v>
      </c>
      <c r="AE3939" s="41">
        <f t="shared" si="2786"/>
        <v>3783.3560916644724</v>
      </c>
      <c r="AF3939" s="41">
        <f t="shared" si="2786"/>
        <v>3812.87191953507</v>
      </c>
      <c r="AG3939" s="41">
        <f t="shared" si="2786"/>
        <v>2742.6107257359499</v>
      </c>
      <c r="AH3939" s="41">
        <f t="shared" si="2786"/>
        <v>2742.6107257359499</v>
      </c>
      <c r="AI3939" s="41">
        <f t="shared" si="2786"/>
        <v>2742.6107257359499</v>
      </c>
      <c r="AJ3939" s="41">
        <f t="shared" si="2786"/>
        <v>2742.6107257359499</v>
      </c>
      <c r="AK3939" s="41">
        <f t="shared" si="2786"/>
        <v>2770.036832993309</v>
      </c>
      <c r="AL3939" s="41">
        <f t="shared" si="2786"/>
        <v>2770.036832993309</v>
      </c>
      <c r="AM3939" s="41">
        <f t="shared" si="2786"/>
        <v>2770.036832993309</v>
      </c>
      <c r="AN3939" s="41">
        <f t="shared" si="2786"/>
        <v>2770.036832993309</v>
      </c>
      <c r="AO3939" s="41">
        <f t="shared" si="2786"/>
        <v>2797.7372013232425</v>
      </c>
      <c r="AP3939" s="41">
        <f t="shared" si="2786"/>
        <v>2797.7372013232425</v>
      </c>
      <c r="AQ3939" s="41">
        <f t="shared" si="2786"/>
        <v>2797.7372013232425</v>
      </c>
      <c r="AR3939" s="41">
        <f t="shared" si="2786"/>
        <v>2797.7372013232425</v>
      </c>
      <c r="AS3939" s="41">
        <f t="shared" si="2786"/>
        <v>2825.7145733364746</v>
      </c>
      <c r="AT3939" s="41">
        <f t="shared" si="2786"/>
        <v>2825.7145733364746</v>
      </c>
      <c r="AU3939" s="41">
        <f t="shared" si="2786"/>
        <v>2825.7145733364746</v>
      </c>
      <c r="AV3939" s="41">
        <f t="shared" si="2786"/>
        <v>2825.7145733364746</v>
      </c>
      <c r="AW3939" s="41">
        <f t="shared" si="2786"/>
        <v>2853.9717190698398</v>
      </c>
      <c r="AX3939" s="41">
        <f t="shared" si="2786"/>
        <v>2853.9717190698398</v>
      </c>
      <c r="AY3939" s="41">
        <f t="shared" si="2786"/>
        <v>2853.9717190698398</v>
      </c>
      <c r="AZ3939" s="41">
        <f t="shared" si="2786"/>
        <v>2853.9717190698398</v>
      </c>
      <c r="BA3939" s="41">
        <f t="shared" si="2786"/>
        <v>2882.5114362605382</v>
      </c>
      <c r="BB3939" s="41">
        <f t="shared" si="2786"/>
        <v>2882.5114362605382</v>
      </c>
      <c r="BC3939" s="41">
        <f t="shared" si="2786"/>
        <v>2882.5114362605382</v>
      </c>
      <c r="BD3939" s="41">
        <f t="shared" si="2786"/>
        <v>2882.5114362605382</v>
      </c>
    </row>
    <row r="3940" spans="1:56" ht="16" x14ac:dyDescent="0.2">
      <c r="B3940" s="11">
        <f t="shared" si="2777"/>
        <v>146</v>
      </c>
      <c r="C3940" s="12" t="str">
        <f t="shared" si="2777"/>
        <v>SAS HSR 4</v>
      </c>
      <c r="D3940" s="25" t="s">
        <v>8</v>
      </c>
      <c r="E3940" s="42">
        <v>0</v>
      </c>
      <c r="F3940" s="15"/>
      <c r="I3940" s="15"/>
      <c r="J3940" s="24"/>
      <c r="K3940" s="24"/>
      <c r="L3940" s="20" t="s">
        <v>251</v>
      </c>
      <c r="M3940" s="72"/>
      <c r="N3940" s="72"/>
      <c r="O3940" s="41">
        <f>-$E3936/4*O3930
+(O3930&gt;0)*($J3935&gt;=O$2)*($J3935&lt;=O$3)*(($J3935-O$2+1)/O$4*$H3935/4)
+(O3930&gt;0)*($J3935&gt;O$3)*($I3935&lt;=O$3)*($I3935&gt;=O$2)*((O$3-$I3935+1)/O$4*$H3935/4)
+(O3930&gt;0)*($J3935&gt;O$3)*($I3935&lt;O$2)*$H3935/4
+(O3930&gt;0)*($J3936&gt;=O$2)*($J3936&lt;=O$3)*(($J3936-O$2+1)/O$4*$H3936/4)
+(O3930&gt;0)*($J3936&gt;O$3)*($I3936&lt;=O$3)*($I3936&gt;=O$2)*((O$3-$I3936+1)/O$4*$H3936/4)
+(O3930&gt;0)*($J3936&gt;O$3)*($I3936&lt;O$2)*$H3936/4
+(O3930&gt;0)*($J3937&gt;=O$2)*($J3937&lt;=O$3)*(($J3937-O$2+1)/O$4*$H3937/4)
+(O3930&gt;0)*($J3937&gt;O$3)*($I3937&lt;=O$3)*($I3937&gt;=O$2)*((O$3-$I3937+1)/O$4*$H3937/4)
+(O3930&gt;0)*($J3937&gt;O$3)*($I3937&lt;O$2)*$H3937/4
-$E3946/4*O3934
+(O3934&gt;0)*($J3946&gt;=O$2)*($J3946&lt;=O$3)*(($J3946-O$2+1)/O$4*$H3946/4)
+(O3934&gt;0)*($J3946&gt;O$3)*($I3946&lt;=O$3)*($I3946&gt;=O$2)*((O$3-$I3946+1)/O$4*$H3946/4)
+(O3934&gt;0)*($J3946&gt;O$3)*($I3946&lt;O$2)*$H3946/4
+(O3934&gt;0)*($J3947&gt;=O$2)*($J3947&lt;=O$3)*(($J3947-O$2+1)/O$4*$H3947/4)
+(O3934&gt;0)*($J3947&gt;O$3)*($I3947&lt;=O$3)*($I3947&gt;=O$2)*((O$3-$I3947+1)/O$4*$H3947/4)
+(O3934&gt;0)*($J3947&gt;O$3)*($I3947&lt;O$2)*$H3947/4
+(O3934&gt;0)*($J3948&gt;=O$2)*($J3948&lt;=O$3)*(($J3948-O$2+1)/O$4*$H3948/4)
+(O3934&gt;0)*($J3948&gt;O$3)*($I3948&lt;=O$3)*($I3948&gt;=O$2)*((O$3-$I3948+1)/O$4*$H3948/4)
+(O3934&gt;0)*($J3948&gt;O$3)*($I3948&lt;O$2)*$H3948/4</f>
        <v>0</v>
      </c>
      <c r="P3940" s="41">
        <f t="shared" ref="P3940:BD3940" si="2787">-$E3936/4*P3930
+(P3930&gt;0)*($J3935&gt;=P$2)*($J3935&lt;=P$3)*(($J3935-P$2+1)/P$4*$H3935/4)
+(P3930&gt;0)*($J3935&gt;P$3)*($I3935&lt;=P$3)*($I3935&gt;=P$2)*((P$3-$I3935+1)/P$4*$H3935/4)
+(P3930&gt;0)*($J3935&gt;P$3)*($I3935&lt;P$2)*$H3935/4
+(P3930&gt;0)*($J3936&gt;=P$2)*($J3936&lt;=P$3)*(($J3936-P$2+1)/P$4*$H3936/4)
+(P3930&gt;0)*($J3936&gt;P$3)*($I3936&lt;=P$3)*($I3936&gt;=P$2)*((P$3-$I3936+1)/P$4*$H3936/4)
+(P3930&gt;0)*($J3936&gt;P$3)*($I3936&lt;P$2)*$H3936/4
+(P3930&gt;0)*($J3937&gt;=P$2)*($J3937&lt;=P$3)*(($J3937-P$2+1)/P$4*$H3937/4)
+(P3930&gt;0)*($J3937&gt;P$3)*($I3937&lt;=P$3)*($I3937&gt;=P$2)*((P$3-$I3937+1)/P$4*$H3937/4)
+(P3930&gt;0)*($J3937&gt;P$3)*($I3937&lt;P$2)*$H3937/4
-$E3946/4*P3934
+(P3934&gt;0)*($J3946&gt;=P$2)*($J3946&lt;=P$3)*(($J3946-P$2+1)/P$4*$H3946/4)
+(P3934&gt;0)*($J3946&gt;P$3)*($I3946&lt;=P$3)*($I3946&gt;=P$2)*((P$3-$I3946+1)/P$4*$H3946/4)
+(P3934&gt;0)*($J3946&gt;P$3)*($I3946&lt;P$2)*$H3946/4
+(P3934&gt;0)*($J3947&gt;=P$2)*($J3947&lt;=P$3)*(($J3947-P$2+1)/P$4*$H3947/4)
+(P3934&gt;0)*($J3947&gt;P$3)*($I3947&lt;=P$3)*($I3947&gt;=P$2)*((P$3-$I3947+1)/P$4*$H3947/4)
+(P3934&gt;0)*($J3947&gt;P$3)*($I3947&lt;P$2)*$H3947/4
+(P3934&gt;0)*($J3948&gt;=P$2)*($J3948&lt;=P$3)*(($J3948-P$2+1)/P$4*$H3948/4)
+(P3934&gt;0)*($J3948&gt;P$3)*($I3948&lt;=P$3)*($I3948&gt;=P$2)*((P$3-$I3948+1)/P$4*$H3948/4)
+(P3934&gt;0)*($J3948&gt;P$3)*($I3948&lt;P$2)*$H3948/4</f>
        <v>0</v>
      </c>
      <c r="Q3940" s="41">
        <f t="shared" si="2787"/>
        <v>0</v>
      </c>
      <c r="R3940" s="41">
        <f t="shared" si="2787"/>
        <v>0</v>
      </c>
      <c r="S3940" s="41">
        <f t="shared" si="2787"/>
        <v>0</v>
      </c>
      <c r="T3940" s="41">
        <f t="shared" si="2787"/>
        <v>0</v>
      </c>
      <c r="U3940" s="41">
        <f t="shared" si="2787"/>
        <v>0</v>
      </c>
      <c r="V3940" s="41">
        <f t="shared" si="2787"/>
        <v>0</v>
      </c>
      <c r="W3940" s="41">
        <f t="shared" si="2787"/>
        <v>0</v>
      </c>
      <c r="X3940" s="41">
        <f t="shared" si="2787"/>
        <v>0</v>
      </c>
      <c r="Y3940" s="41">
        <f t="shared" si="2787"/>
        <v>0</v>
      </c>
      <c r="Z3940" s="41">
        <f t="shared" si="2787"/>
        <v>0</v>
      </c>
      <c r="AA3940" s="41">
        <f t="shared" si="2787"/>
        <v>0</v>
      </c>
      <c r="AB3940" s="41">
        <f t="shared" si="2787"/>
        <v>0</v>
      </c>
      <c r="AC3940" s="41">
        <f t="shared" si="2787"/>
        <v>0</v>
      </c>
      <c r="AD3940" s="41">
        <f t="shared" si="2787"/>
        <v>0</v>
      </c>
      <c r="AE3940" s="41">
        <f t="shared" si="2787"/>
        <v>0</v>
      </c>
      <c r="AF3940" s="41">
        <f t="shared" si="2787"/>
        <v>0</v>
      </c>
      <c r="AG3940" s="41">
        <f t="shared" si="2787"/>
        <v>0</v>
      </c>
      <c r="AH3940" s="41">
        <f t="shared" si="2787"/>
        <v>0</v>
      </c>
      <c r="AI3940" s="41">
        <f t="shared" si="2787"/>
        <v>0</v>
      </c>
      <c r="AJ3940" s="41">
        <f t="shared" si="2787"/>
        <v>0</v>
      </c>
      <c r="AK3940" s="41">
        <f t="shared" si="2787"/>
        <v>0</v>
      </c>
      <c r="AL3940" s="41">
        <f t="shared" si="2787"/>
        <v>0</v>
      </c>
      <c r="AM3940" s="41">
        <f t="shared" si="2787"/>
        <v>0</v>
      </c>
      <c r="AN3940" s="41">
        <f t="shared" si="2787"/>
        <v>0</v>
      </c>
      <c r="AO3940" s="41">
        <f t="shared" si="2787"/>
        <v>0</v>
      </c>
      <c r="AP3940" s="41">
        <f t="shared" si="2787"/>
        <v>0</v>
      </c>
      <c r="AQ3940" s="41">
        <f t="shared" si="2787"/>
        <v>0</v>
      </c>
      <c r="AR3940" s="41">
        <f t="shared" si="2787"/>
        <v>0</v>
      </c>
      <c r="AS3940" s="41">
        <f t="shared" si="2787"/>
        <v>0</v>
      </c>
      <c r="AT3940" s="41">
        <f t="shared" si="2787"/>
        <v>0</v>
      </c>
      <c r="AU3940" s="41">
        <f t="shared" si="2787"/>
        <v>0</v>
      </c>
      <c r="AV3940" s="41">
        <f t="shared" si="2787"/>
        <v>0</v>
      </c>
      <c r="AW3940" s="41">
        <f t="shared" si="2787"/>
        <v>0</v>
      </c>
      <c r="AX3940" s="41">
        <f t="shared" si="2787"/>
        <v>0</v>
      </c>
      <c r="AY3940" s="41">
        <f t="shared" si="2787"/>
        <v>0</v>
      </c>
      <c r="AZ3940" s="41">
        <f t="shared" si="2787"/>
        <v>0</v>
      </c>
      <c r="BA3940" s="41">
        <f t="shared" si="2787"/>
        <v>0</v>
      </c>
      <c r="BB3940" s="41">
        <f t="shared" si="2787"/>
        <v>0</v>
      </c>
      <c r="BC3940" s="41">
        <f t="shared" si="2787"/>
        <v>0</v>
      </c>
      <c r="BD3940" s="41">
        <f t="shared" si="2787"/>
        <v>0</v>
      </c>
    </row>
    <row r="3941" spans="1:56" ht="16" x14ac:dyDescent="0.2">
      <c r="B3941" s="11">
        <f t="shared" si="2777"/>
        <v>146</v>
      </c>
      <c r="C3941" s="12" t="str">
        <f t="shared" si="2777"/>
        <v>SAS HSR 4</v>
      </c>
      <c r="D3941" s="43" t="s">
        <v>252</v>
      </c>
      <c r="E3941" s="42" t="s">
        <v>288</v>
      </c>
      <c r="F3941" s="44"/>
      <c r="G3941" s="43" t="s">
        <v>253</v>
      </c>
      <c r="H3941" s="39">
        <v>0</v>
      </c>
      <c r="I3941" s="43" t="s">
        <v>254</v>
      </c>
      <c r="J3941" s="32">
        <v>0</v>
      </c>
      <c r="K3941" s="24"/>
      <c r="L3941" s="20" t="s">
        <v>255</v>
      </c>
      <c r="M3941" s="72"/>
      <c r="N3941" s="72"/>
      <c r="O3941" s="41">
        <v>0</v>
      </c>
      <c r="P3941" s="41">
        <v>0</v>
      </c>
      <c r="Q3941" s="41">
        <v>0</v>
      </c>
      <c r="R3941" s="41">
        <v>0</v>
      </c>
      <c r="S3941" s="41">
        <v>0</v>
      </c>
      <c r="T3941" s="41">
        <v>0</v>
      </c>
      <c r="U3941" s="41">
        <v>0</v>
      </c>
      <c r="V3941" s="41">
        <v>0</v>
      </c>
      <c r="W3941" s="41">
        <v>0</v>
      </c>
      <c r="X3941" s="41">
        <v>0</v>
      </c>
      <c r="Y3941" s="41">
        <v>0</v>
      </c>
      <c r="Z3941" s="41">
        <v>0</v>
      </c>
      <c r="AA3941" s="41">
        <v>0</v>
      </c>
      <c r="AB3941" s="41">
        <v>0</v>
      </c>
      <c r="AC3941" s="41">
        <v>0</v>
      </c>
      <c r="AD3941" s="41">
        <v>0</v>
      </c>
      <c r="AE3941" s="41">
        <v>0</v>
      </c>
      <c r="AF3941" s="41">
        <v>0</v>
      </c>
      <c r="AG3941" s="41">
        <v>0</v>
      </c>
      <c r="AH3941" s="41">
        <v>0</v>
      </c>
      <c r="AI3941" s="41">
        <v>0</v>
      </c>
      <c r="AJ3941" s="41">
        <v>0</v>
      </c>
      <c r="AK3941" s="41">
        <v>0</v>
      </c>
      <c r="AL3941" s="41">
        <v>0</v>
      </c>
      <c r="AM3941" s="41">
        <v>0</v>
      </c>
      <c r="AN3941" s="41">
        <v>0</v>
      </c>
      <c r="AO3941" s="41">
        <v>0</v>
      </c>
      <c r="AP3941" s="41">
        <v>0</v>
      </c>
      <c r="AQ3941" s="41">
        <v>0</v>
      </c>
      <c r="AR3941" s="41">
        <v>0</v>
      </c>
      <c r="AS3941" s="41">
        <v>0</v>
      </c>
      <c r="AT3941" s="41">
        <v>0</v>
      </c>
      <c r="AU3941" s="41">
        <v>0</v>
      </c>
      <c r="AV3941" s="41">
        <v>0</v>
      </c>
      <c r="AW3941" s="41">
        <v>0</v>
      </c>
      <c r="AX3941" s="41">
        <v>0</v>
      </c>
      <c r="AY3941" s="41">
        <v>0</v>
      </c>
      <c r="AZ3941" s="41">
        <v>0</v>
      </c>
      <c r="BA3941" s="41">
        <v>0</v>
      </c>
      <c r="BB3941" s="41">
        <v>0</v>
      </c>
      <c r="BC3941" s="41">
        <v>0</v>
      </c>
      <c r="BD3941" s="41">
        <v>0</v>
      </c>
    </row>
    <row r="3942" spans="1:56" ht="16" x14ac:dyDescent="0.2">
      <c r="B3942" s="11">
        <f t="shared" si="2777"/>
        <v>146</v>
      </c>
      <c r="C3942" s="12" t="str">
        <f t="shared" si="2777"/>
        <v>SAS HSR 4</v>
      </c>
      <c r="D3942" s="43" t="s">
        <v>256</v>
      </c>
      <c r="E3942" s="32">
        <v>46387</v>
      </c>
      <c r="G3942" s="43" t="s">
        <v>257</v>
      </c>
      <c r="H3942" s="42">
        <v>0</v>
      </c>
      <c r="I3942" s="43" t="s">
        <v>258</v>
      </c>
      <c r="J3942" s="29">
        <v>0</v>
      </c>
      <c r="K3942" s="23"/>
      <c r="L3942" s="33" t="s">
        <v>259</v>
      </c>
      <c r="M3942" s="73"/>
      <c r="N3942" s="73"/>
      <c r="O3942" s="45">
        <f>-(O3939+O3940)*IFERROR((O3929+O3933)/(O3931+O3935),0)</f>
        <v>0</v>
      </c>
      <c r="P3942" s="45">
        <f t="shared" ref="P3942:BD3942" si="2788">-(P3939+P3940)*IFERROR((P3929+P3933)/(P3931+P3935),0)</f>
        <v>0</v>
      </c>
      <c r="Q3942" s="45">
        <f t="shared" si="2788"/>
        <v>0</v>
      </c>
      <c r="R3942" s="45">
        <f t="shared" si="2788"/>
        <v>0</v>
      </c>
      <c r="S3942" s="45">
        <f t="shared" si="2788"/>
        <v>0</v>
      </c>
      <c r="T3942" s="45">
        <f t="shared" si="2788"/>
        <v>0</v>
      </c>
      <c r="U3942" s="45">
        <f t="shared" si="2788"/>
        <v>0</v>
      </c>
      <c r="V3942" s="45">
        <f t="shared" si="2788"/>
        <v>0</v>
      </c>
      <c r="W3942" s="45">
        <f t="shared" si="2788"/>
        <v>0</v>
      </c>
      <c r="X3942" s="45">
        <f t="shared" si="2788"/>
        <v>0</v>
      </c>
      <c r="Y3942" s="45">
        <f t="shared" si="2788"/>
        <v>0</v>
      </c>
      <c r="Z3942" s="45">
        <f t="shared" si="2788"/>
        <v>0</v>
      </c>
      <c r="AA3942" s="45">
        <f t="shared" si="2788"/>
        <v>0</v>
      </c>
      <c r="AB3942" s="45">
        <f t="shared" si="2788"/>
        <v>0</v>
      </c>
      <c r="AC3942" s="45">
        <f t="shared" si="2788"/>
        <v>0</v>
      </c>
      <c r="AD3942" s="45">
        <f t="shared" si="2788"/>
        <v>0</v>
      </c>
      <c r="AE3942" s="45">
        <f t="shared" si="2788"/>
        <v>0</v>
      </c>
      <c r="AF3942" s="45">
        <f t="shared" si="2788"/>
        <v>0</v>
      </c>
      <c r="AG3942" s="45">
        <f t="shared" si="2788"/>
        <v>0</v>
      </c>
      <c r="AH3942" s="45">
        <f t="shared" si="2788"/>
        <v>0</v>
      </c>
      <c r="AI3942" s="45">
        <f t="shared" si="2788"/>
        <v>0</v>
      </c>
      <c r="AJ3942" s="45">
        <f t="shared" si="2788"/>
        <v>0</v>
      </c>
      <c r="AK3942" s="45">
        <f t="shared" si="2788"/>
        <v>0</v>
      </c>
      <c r="AL3942" s="45">
        <f t="shared" si="2788"/>
        <v>0</v>
      </c>
      <c r="AM3942" s="45">
        <f t="shared" si="2788"/>
        <v>0</v>
      </c>
      <c r="AN3942" s="45">
        <f t="shared" si="2788"/>
        <v>0</v>
      </c>
      <c r="AO3942" s="45">
        <f t="shared" si="2788"/>
        <v>0</v>
      </c>
      <c r="AP3942" s="45">
        <f t="shared" si="2788"/>
        <v>0</v>
      </c>
      <c r="AQ3942" s="45">
        <f t="shared" si="2788"/>
        <v>0</v>
      </c>
      <c r="AR3942" s="45">
        <f t="shared" si="2788"/>
        <v>0</v>
      </c>
      <c r="AS3942" s="45">
        <f t="shared" si="2788"/>
        <v>0</v>
      </c>
      <c r="AT3942" s="45">
        <f t="shared" si="2788"/>
        <v>0</v>
      </c>
      <c r="AU3942" s="45">
        <f t="shared" si="2788"/>
        <v>0</v>
      </c>
      <c r="AV3942" s="45">
        <f t="shared" si="2788"/>
        <v>0</v>
      </c>
      <c r="AW3942" s="45">
        <f t="shared" si="2788"/>
        <v>0</v>
      </c>
      <c r="AX3942" s="45">
        <f t="shared" si="2788"/>
        <v>0</v>
      </c>
      <c r="AY3942" s="45">
        <f t="shared" si="2788"/>
        <v>0</v>
      </c>
      <c r="AZ3942" s="45">
        <f t="shared" si="2788"/>
        <v>0</v>
      </c>
      <c r="BA3942" s="45">
        <f t="shared" si="2788"/>
        <v>0</v>
      </c>
      <c r="BB3942" s="45">
        <f t="shared" si="2788"/>
        <v>0</v>
      </c>
      <c r="BC3942" s="45">
        <f t="shared" si="2788"/>
        <v>0</v>
      </c>
      <c r="BD3942" s="45">
        <f t="shared" si="2788"/>
        <v>0</v>
      </c>
    </row>
    <row r="3943" spans="1:56" ht="16" x14ac:dyDescent="0.2">
      <c r="B3943" s="11">
        <f t="shared" si="2777"/>
        <v>146</v>
      </c>
      <c r="C3943" s="12" t="str">
        <f t="shared" si="2777"/>
        <v>SAS HSR 4</v>
      </c>
      <c r="K3943" s="24"/>
      <c r="O3943" s="15"/>
      <c r="P3943" s="15"/>
      <c r="Q3943" s="15"/>
      <c r="R3943" s="15"/>
      <c r="S3943" s="15"/>
      <c r="T3943" s="15"/>
      <c r="U3943" s="15"/>
      <c r="V3943" s="15"/>
      <c r="W3943" s="15"/>
      <c r="X3943" s="15"/>
      <c r="Y3943" s="15"/>
      <c r="Z3943" s="15"/>
      <c r="AA3943" s="15"/>
      <c r="AB3943" s="15"/>
      <c r="AC3943" s="15"/>
      <c r="AD3943" s="15"/>
      <c r="AE3943" s="15"/>
      <c r="AF3943" s="15"/>
      <c r="AG3943" s="15"/>
      <c r="AH3943" s="15"/>
      <c r="AI3943" s="15"/>
      <c r="AJ3943" s="15"/>
      <c r="AK3943" s="15"/>
      <c r="AL3943" s="15"/>
      <c r="AM3943" s="15"/>
      <c r="AN3943" s="15"/>
      <c r="AO3943" s="15"/>
      <c r="AP3943" s="15"/>
      <c r="AQ3943" s="15"/>
      <c r="AR3943" s="15"/>
      <c r="AS3943" s="15"/>
      <c r="AT3943" s="15"/>
      <c r="AU3943" s="15"/>
      <c r="AV3943" s="15"/>
      <c r="AW3943" s="15"/>
      <c r="AX3943" s="15"/>
      <c r="AY3943" s="15"/>
      <c r="AZ3943" s="15"/>
      <c r="BA3943" s="15"/>
      <c r="BB3943" s="15"/>
      <c r="BC3943" s="15"/>
      <c r="BD3943" s="15"/>
    </row>
    <row r="3944" spans="1:56" ht="16" x14ac:dyDescent="0.2">
      <c r="B3944" s="11">
        <f t="shared" si="2777"/>
        <v>146</v>
      </c>
      <c r="C3944" s="12" t="str">
        <f t="shared" si="2777"/>
        <v>SAS HSR 4</v>
      </c>
      <c r="G3944" s="46" t="s">
        <v>229</v>
      </c>
      <c r="H3944" s="104" t="s">
        <v>160</v>
      </c>
      <c r="I3944" s="105"/>
      <c r="J3944" s="106"/>
      <c r="K3944" s="23"/>
      <c r="L3944" s="47" t="s">
        <v>4</v>
      </c>
      <c r="M3944" s="81"/>
      <c r="N3944" s="81"/>
      <c r="O3944" s="48">
        <f>SUM(O3939:O3942)</f>
        <v>3635.7308402688859</v>
      </c>
      <c r="P3944" s="48">
        <f t="shared" ref="P3944:BD3944" si="2789">SUM(P3939:P3942)</f>
        <v>3635.7308402688859</v>
      </c>
      <c r="Q3944" s="48">
        <f t="shared" si="2789"/>
        <v>3672.0881486715748</v>
      </c>
      <c r="R3944" s="48">
        <f t="shared" si="2789"/>
        <v>3672.0881486715748</v>
      </c>
      <c r="S3944" s="48">
        <f t="shared" si="2789"/>
        <v>3672.0881486715748</v>
      </c>
      <c r="T3944" s="48">
        <f t="shared" si="2789"/>
        <v>3672.0881486715748</v>
      </c>
      <c r="U3944" s="48">
        <f t="shared" si="2789"/>
        <v>3708.8090301582906</v>
      </c>
      <c r="V3944" s="48">
        <f t="shared" si="2789"/>
        <v>3708.8090301582906</v>
      </c>
      <c r="W3944" s="48">
        <f t="shared" si="2789"/>
        <v>3708.8090301582906</v>
      </c>
      <c r="X3944" s="48">
        <f t="shared" si="2789"/>
        <v>3708.8090301582906</v>
      </c>
      <c r="Y3944" s="48">
        <f t="shared" si="2789"/>
        <v>3745.8971204598729</v>
      </c>
      <c r="Z3944" s="48">
        <f t="shared" si="2789"/>
        <v>3745.8971204598729</v>
      </c>
      <c r="AA3944" s="48">
        <f t="shared" si="2789"/>
        <v>3745.8971204598729</v>
      </c>
      <c r="AB3944" s="48">
        <f t="shared" si="2789"/>
        <v>3745.8971204598729</v>
      </c>
      <c r="AC3944" s="48">
        <f t="shared" si="2789"/>
        <v>3783.3560916644724</v>
      </c>
      <c r="AD3944" s="48">
        <f t="shared" si="2789"/>
        <v>3783.3560916644724</v>
      </c>
      <c r="AE3944" s="48">
        <f t="shared" si="2789"/>
        <v>3783.3560916644724</v>
      </c>
      <c r="AF3944" s="48">
        <f t="shared" si="2789"/>
        <v>3812.87191953507</v>
      </c>
      <c r="AG3944" s="48">
        <f t="shared" si="2789"/>
        <v>2742.6107257359499</v>
      </c>
      <c r="AH3944" s="48">
        <f t="shared" si="2789"/>
        <v>2742.6107257359499</v>
      </c>
      <c r="AI3944" s="48">
        <f t="shared" si="2789"/>
        <v>2742.6107257359499</v>
      </c>
      <c r="AJ3944" s="48">
        <f t="shared" si="2789"/>
        <v>2742.6107257359499</v>
      </c>
      <c r="AK3944" s="48">
        <f t="shared" si="2789"/>
        <v>2770.036832993309</v>
      </c>
      <c r="AL3944" s="48">
        <f t="shared" si="2789"/>
        <v>2770.036832993309</v>
      </c>
      <c r="AM3944" s="48">
        <f t="shared" si="2789"/>
        <v>2770.036832993309</v>
      </c>
      <c r="AN3944" s="48">
        <f t="shared" si="2789"/>
        <v>2770.036832993309</v>
      </c>
      <c r="AO3944" s="48">
        <f t="shared" si="2789"/>
        <v>2797.7372013232425</v>
      </c>
      <c r="AP3944" s="48">
        <f t="shared" si="2789"/>
        <v>2797.7372013232425</v>
      </c>
      <c r="AQ3944" s="48">
        <f t="shared" si="2789"/>
        <v>2797.7372013232425</v>
      </c>
      <c r="AR3944" s="48">
        <f t="shared" si="2789"/>
        <v>2797.7372013232425</v>
      </c>
      <c r="AS3944" s="48">
        <f t="shared" si="2789"/>
        <v>2825.7145733364746</v>
      </c>
      <c r="AT3944" s="48">
        <f t="shared" si="2789"/>
        <v>2825.7145733364746</v>
      </c>
      <c r="AU3944" s="48">
        <f t="shared" si="2789"/>
        <v>2825.7145733364746</v>
      </c>
      <c r="AV3944" s="48">
        <f t="shared" si="2789"/>
        <v>2825.7145733364746</v>
      </c>
      <c r="AW3944" s="48">
        <f t="shared" si="2789"/>
        <v>2853.9717190698398</v>
      </c>
      <c r="AX3944" s="48">
        <f t="shared" si="2789"/>
        <v>2853.9717190698398</v>
      </c>
      <c r="AY3944" s="48">
        <f t="shared" si="2789"/>
        <v>2853.9717190698398</v>
      </c>
      <c r="AZ3944" s="48">
        <f t="shared" si="2789"/>
        <v>2853.9717190698398</v>
      </c>
      <c r="BA3944" s="48">
        <f t="shared" si="2789"/>
        <v>2882.5114362605382</v>
      </c>
      <c r="BB3944" s="48">
        <f t="shared" si="2789"/>
        <v>2882.5114362605382</v>
      </c>
      <c r="BC3944" s="48">
        <f t="shared" si="2789"/>
        <v>2882.5114362605382</v>
      </c>
      <c r="BD3944" s="48">
        <f t="shared" si="2789"/>
        <v>2882.5114362605382</v>
      </c>
    </row>
    <row r="3945" spans="1:56" ht="16" x14ac:dyDescent="0.2">
      <c r="B3945" s="11">
        <f t="shared" ref="B3945:C3950" si="2790">B3944</f>
        <v>146</v>
      </c>
      <c r="C3945" s="12" t="str">
        <f t="shared" si="2790"/>
        <v>SAS HSR 4</v>
      </c>
      <c r="D3945" s="46" t="s">
        <v>260</v>
      </c>
      <c r="E3945" s="32">
        <v>46387</v>
      </c>
      <c r="F3945" s="15"/>
      <c r="G3945" s="46" t="s">
        <v>261</v>
      </c>
      <c r="H3945" s="46" t="s">
        <v>237</v>
      </c>
      <c r="I3945" s="46" t="s">
        <v>238</v>
      </c>
      <c r="J3945" s="46" t="s">
        <v>239</v>
      </c>
      <c r="K3945" s="23"/>
      <c r="O3945" s="15"/>
      <c r="P3945" s="15"/>
      <c r="Q3945" s="15"/>
      <c r="R3945" s="15"/>
      <c r="S3945" s="15"/>
      <c r="T3945" s="15"/>
      <c r="U3945" s="15"/>
      <c r="V3945" s="15"/>
      <c r="W3945" s="15"/>
      <c r="X3945" s="15"/>
      <c r="Y3945" s="15"/>
      <c r="Z3945" s="15"/>
      <c r="AA3945" s="15"/>
      <c r="AB3945" s="15"/>
      <c r="AC3945" s="15"/>
      <c r="AD3945" s="15"/>
      <c r="AE3945" s="15"/>
      <c r="AF3945" s="15"/>
      <c r="AG3945" s="15"/>
      <c r="AH3945" s="15"/>
      <c r="AI3945" s="15"/>
      <c r="AJ3945" s="15"/>
      <c r="AK3945" s="15"/>
      <c r="AL3945" s="15"/>
      <c r="AM3945" s="15"/>
      <c r="AN3945" s="15"/>
      <c r="AO3945" s="15"/>
      <c r="AP3945" s="15"/>
      <c r="AQ3945" s="15"/>
      <c r="AR3945" s="15"/>
      <c r="AS3945" s="15"/>
      <c r="AT3945" s="15"/>
      <c r="AU3945" s="15"/>
      <c r="AV3945" s="15"/>
      <c r="AW3945" s="15"/>
      <c r="AX3945" s="15"/>
      <c r="AY3945" s="15"/>
      <c r="AZ3945" s="15"/>
      <c r="BA3945" s="15"/>
      <c r="BB3945" s="15"/>
      <c r="BC3945" s="15"/>
      <c r="BD3945" s="15"/>
    </row>
    <row r="3946" spans="1:56" ht="16" x14ac:dyDescent="0.2">
      <c r="B3946" s="11">
        <f t="shared" si="2790"/>
        <v>146</v>
      </c>
      <c r="C3946" s="12" t="str">
        <f t="shared" si="2790"/>
        <v>SAS HSR 4</v>
      </c>
      <c r="D3946" s="46" t="s">
        <v>262</v>
      </c>
      <c r="E3946" s="31">
        <v>10861.82465638</v>
      </c>
      <c r="F3946" s="15"/>
      <c r="G3946" s="49" t="s">
        <v>263</v>
      </c>
      <c r="H3946" s="31">
        <v>0</v>
      </c>
      <c r="I3946" s="32">
        <v>0</v>
      </c>
      <c r="J3946" s="32">
        <v>0</v>
      </c>
      <c r="K3946" s="23"/>
      <c r="L3946" s="50" t="s">
        <v>264</v>
      </c>
      <c r="M3946" s="70"/>
      <c r="N3946" s="70"/>
      <c r="O3946" s="40">
        <f t="shared" ref="O3946:BD3946" si="2791">IFERROR(((O$3&gt;=$E3945)*(O$2&lt;=$E3945))*$E3949,"")</f>
        <v>0</v>
      </c>
      <c r="P3946" s="40">
        <f t="shared" si="2791"/>
        <v>0</v>
      </c>
      <c r="Q3946" s="40">
        <f t="shared" si="2791"/>
        <v>0</v>
      </c>
      <c r="R3946" s="40">
        <f t="shared" si="2791"/>
        <v>0</v>
      </c>
      <c r="S3946" s="40">
        <f t="shared" si="2791"/>
        <v>0</v>
      </c>
      <c r="T3946" s="40">
        <f t="shared" si="2791"/>
        <v>0</v>
      </c>
      <c r="U3946" s="40">
        <f t="shared" si="2791"/>
        <v>0</v>
      </c>
      <c r="V3946" s="40">
        <f t="shared" si="2791"/>
        <v>0</v>
      </c>
      <c r="W3946" s="40">
        <f t="shared" si="2791"/>
        <v>0</v>
      </c>
      <c r="X3946" s="40">
        <f t="shared" si="2791"/>
        <v>0</v>
      </c>
      <c r="Y3946" s="40">
        <f t="shared" si="2791"/>
        <v>0</v>
      </c>
      <c r="Z3946" s="40">
        <f t="shared" si="2791"/>
        <v>0</v>
      </c>
      <c r="AA3946" s="40">
        <f t="shared" si="2791"/>
        <v>0</v>
      </c>
      <c r="AB3946" s="40">
        <f t="shared" si="2791"/>
        <v>0</v>
      </c>
      <c r="AC3946" s="40">
        <f t="shared" si="2791"/>
        <v>0</v>
      </c>
      <c r="AD3946" s="40">
        <f t="shared" si="2791"/>
        <v>0</v>
      </c>
      <c r="AE3946" s="40">
        <f t="shared" si="2791"/>
        <v>0</v>
      </c>
      <c r="AF3946" s="40">
        <f t="shared" si="2791"/>
        <v>0</v>
      </c>
      <c r="AG3946" s="40">
        <f t="shared" si="2791"/>
        <v>0</v>
      </c>
      <c r="AH3946" s="40">
        <f t="shared" si="2791"/>
        <v>0</v>
      </c>
      <c r="AI3946" s="40">
        <f t="shared" si="2791"/>
        <v>0</v>
      </c>
      <c r="AJ3946" s="40">
        <f t="shared" si="2791"/>
        <v>0</v>
      </c>
      <c r="AK3946" s="40">
        <f t="shared" si="2791"/>
        <v>0</v>
      </c>
      <c r="AL3946" s="40">
        <f t="shared" si="2791"/>
        <v>0</v>
      </c>
      <c r="AM3946" s="40">
        <f t="shared" si="2791"/>
        <v>0</v>
      </c>
      <c r="AN3946" s="40">
        <f t="shared" si="2791"/>
        <v>0</v>
      </c>
      <c r="AO3946" s="40">
        <f t="shared" si="2791"/>
        <v>0</v>
      </c>
      <c r="AP3946" s="40">
        <f t="shared" si="2791"/>
        <v>0</v>
      </c>
      <c r="AQ3946" s="40">
        <f t="shared" si="2791"/>
        <v>0</v>
      </c>
      <c r="AR3946" s="40">
        <f t="shared" si="2791"/>
        <v>0</v>
      </c>
      <c r="AS3946" s="40">
        <f t="shared" si="2791"/>
        <v>0</v>
      </c>
      <c r="AT3946" s="40">
        <f t="shared" si="2791"/>
        <v>0</v>
      </c>
      <c r="AU3946" s="40">
        <f t="shared" si="2791"/>
        <v>0</v>
      </c>
      <c r="AV3946" s="40">
        <f t="shared" si="2791"/>
        <v>0</v>
      </c>
      <c r="AW3946" s="40">
        <f t="shared" si="2791"/>
        <v>0</v>
      </c>
      <c r="AX3946" s="40">
        <f t="shared" si="2791"/>
        <v>0</v>
      </c>
      <c r="AY3946" s="40">
        <f t="shared" si="2791"/>
        <v>0</v>
      </c>
      <c r="AZ3946" s="40">
        <f t="shared" si="2791"/>
        <v>0</v>
      </c>
      <c r="BA3946" s="40">
        <f t="shared" si="2791"/>
        <v>0</v>
      </c>
      <c r="BB3946" s="40">
        <f t="shared" si="2791"/>
        <v>0</v>
      </c>
      <c r="BC3946" s="40">
        <f t="shared" si="2791"/>
        <v>0</v>
      </c>
      <c r="BD3946" s="40">
        <f t="shared" si="2791"/>
        <v>0</v>
      </c>
    </row>
    <row r="3947" spans="1:56" ht="16" x14ac:dyDescent="0.2">
      <c r="B3947" s="11">
        <f t="shared" si="2790"/>
        <v>146</v>
      </c>
      <c r="C3947" s="12" t="str">
        <f t="shared" si="2790"/>
        <v>SAS HSR 4</v>
      </c>
      <c r="D3947" s="46" t="s">
        <v>24</v>
      </c>
      <c r="E3947" s="51">
        <f>IF(E3945&gt;MAX($O$3:$BD$3),BD3936,
IF(E3945&lt;MIN($O$3:$BD$3),1,SUMIFS($O3937:$BD3937,$O$2:$BD$2,"&lt;="&amp;E3945,$O$3:$BD$3,"&gt;="&amp;E3945)))</f>
        <v>1.04060401</v>
      </c>
      <c r="F3947" s="15"/>
      <c r="G3947" s="49" t="s">
        <v>265</v>
      </c>
      <c r="H3947" s="31">
        <v>0</v>
      </c>
      <c r="I3947" s="32">
        <v>0</v>
      </c>
      <c r="J3947" s="32">
        <v>0</v>
      </c>
      <c r="K3947" s="23"/>
      <c r="L3947" s="52" t="s">
        <v>266</v>
      </c>
      <c r="M3947" s="72"/>
      <c r="N3947" s="72"/>
      <c r="O3947" s="41">
        <f t="shared" ref="O3947:BD3947" si="2792">IFERROR(((O$3&gt;=$E3942)*(O$2&lt;=$E3942))*$H3950,"")</f>
        <v>0</v>
      </c>
      <c r="P3947" s="41">
        <f t="shared" si="2792"/>
        <v>0</v>
      </c>
      <c r="Q3947" s="41">
        <f t="shared" si="2792"/>
        <v>0</v>
      </c>
      <c r="R3947" s="41">
        <f t="shared" si="2792"/>
        <v>0</v>
      </c>
      <c r="S3947" s="41">
        <f t="shared" si="2792"/>
        <v>0</v>
      </c>
      <c r="T3947" s="41">
        <f t="shared" si="2792"/>
        <v>0</v>
      </c>
      <c r="U3947" s="41">
        <f t="shared" si="2792"/>
        <v>0</v>
      </c>
      <c r="V3947" s="41">
        <f t="shared" si="2792"/>
        <v>0</v>
      </c>
      <c r="W3947" s="41">
        <f t="shared" si="2792"/>
        <v>0</v>
      </c>
      <c r="X3947" s="41">
        <f t="shared" si="2792"/>
        <v>0</v>
      </c>
      <c r="Y3947" s="41">
        <f t="shared" si="2792"/>
        <v>0</v>
      </c>
      <c r="Z3947" s="41">
        <f t="shared" si="2792"/>
        <v>0</v>
      </c>
      <c r="AA3947" s="41">
        <f t="shared" si="2792"/>
        <v>0</v>
      </c>
      <c r="AB3947" s="41">
        <f t="shared" si="2792"/>
        <v>0</v>
      </c>
      <c r="AC3947" s="41">
        <f t="shared" si="2792"/>
        <v>0</v>
      </c>
      <c r="AD3947" s="41">
        <f t="shared" si="2792"/>
        <v>0</v>
      </c>
      <c r="AE3947" s="41">
        <f t="shared" si="2792"/>
        <v>0</v>
      </c>
      <c r="AF3947" s="41">
        <f t="shared" si="2792"/>
        <v>0</v>
      </c>
      <c r="AG3947" s="41">
        <f t="shared" si="2792"/>
        <v>0</v>
      </c>
      <c r="AH3947" s="41">
        <f t="shared" si="2792"/>
        <v>0</v>
      </c>
      <c r="AI3947" s="41">
        <f t="shared" si="2792"/>
        <v>0</v>
      </c>
      <c r="AJ3947" s="41">
        <f t="shared" si="2792"/>
        <v>0</v>
      </c>
      <c r="AK3947" s="41">
        <f t="shared" si="2792"/>
        <v>0</v>
      </c>
      <c r="AL3947" s="41">
        <f t="shared" si="2792"/>
        <v>0</v>
      </c>
      <c r="AM3947" s="41">
        <f t="shared" si="2792"/>
        <v>0</v>
      </c>
      <c r="AN3947" s="41">
        <f t="shared" si="2792"/>
        <v>0</v>
      </c>
      <c r="AO3947" s="41">
        <f t="shared" si="2792"/>
        <v>0</v>
      </c>
      <c r="AP3947" s="41">
        <f t="shared" si="2792"/>
        <v>0</v>
      </c>
      <c r="AQ3947" s="41">
        <f t="shared" si="2792"/>
        <v>0</v>
      </c>
      <c r="AR3947" s="41">
        <f t="shared" si="2792"/>
        <v>0</v>
      </c>
      <c r="AS3947" s="41">
        <f t="shared" si="2792"/>
        <v>0</v>
      </c>
      <c r="AT3947" s="41">
        <f t="shared" si="2792"/>
        <v>0</v>
      </c>
      <c r="AU3947" s="41">
        <f t="shared" si="2792"/>
        <v>0</v>
      </c>
      <c r="AV3947" s="41">
        <f t="shared" si="2792"/>
        <v>0</v>
      </c>
      <c r="AW3947" s="41">
        <f t="shared" si="2792"/>
        <v>0</v>
      </c>
      <c r="AX3947" s="41">
        <f t="shared" si="2792"/>
        <v>0</v>
      </c>
      <c r="AY3947" s="41">
        <f t="shared" si="2792"/>
        <v>0</v>
      </c>
      <c r="AZ3947" s="41">
        <f t="shared" si="2792"/>
        <v>0</v>
      </c>
      <c r="BA3947" s="41">
        <f t="shared" si="2792"/>
        <v>0</v>
      </c>
      <c r="BB3947" s="41">
        <f t="shared" si="2792"/>
        <v>0</v>
      </c>
      <c r="BC3947" s="41">
        <f t="shared" si="2792"/>
        <v>0</v>
      </c>
      <c r="BD3947" s="41">
        <f t="shared" si="2792"/>
        <v>0</v>
      </c>
    </row>
    <row r="3948" spans="1:56" ht="16" x14ac:dyDescent="0.2">
      <c r="B3948" s="11">
        <f t="shared" si="2790"/>
        <v>146</v>
      </c>
      <c r="C3948" s="12" t="str">
        <f t="shared" si="2790"/>
        <v>SAS HSR 4</v>
      </c>
      <c r="D3948" s="46" t="s">
        <v>8</v>
      </c>
      <c r="E3948" s="42">
        <v>0</v>
      </c>
      <c r="F3948" s="15"/>
      <c r="G3948" s="49" t="s">
        <v>267</v>
      </c>
      <c r="H3948" s="31">
        <v>0</v>
      </c>
      <c r="I3948" s="32">
        <v>0</v>
      </c>
      <c r="J3948" s="32">
        <v>0</v>
      </c>
      <c r="L3948" s="52" t="s">
        <v>268</v>
      </c>
      <c r="M3948" s="72"/>
      <c r="N3948" s="72"/>
      <c r="O3948" s="41">
        <f t="shared" ref="O3948:BD3948" si="2793">IFERROR(((O$3&gt;=$E3945)*(O$2&lt;=$E3945))*$J3950,"")</f>
        <v>0</v>
      </c>
      <c r="P3948" s="41">
        <f t="shared" si="2793"/>
        <v>0</v>
      </c>
      <c r="Q3948" s="41">
        <f t="shared" si="2793"/>
        <v>0</v>
      </c>
      <c r="R3948" s="41">
        <f t="shared" si="2793"/>
        <v>0</v>
      </c>
      <c r="S3948" s="41">
        <f t="shared" si="2793"/>
        <v>0</v>
      </c>
      <c r="T3948" s="41">
        <f t="shared" si="2793"/>
        <v>0</v>
      </c>
      <c r="U3948" s="41">
        <f t="shared" si="2793"/>
        <v>0</v>
      </c>
      <c r="V3948" s="41">
        <f t="shared" si="2793"/>
        <v>0</v>
      </c>
      <c r="W3948" s="41">
        <f t="shared" si="2793"/>
        <v>0</v>
      </c>
      <c r="X3948" s="41">
        <f t="shared" si="2793"/>
        <v>0</v>
      </c>
      <c r="Y3948" s="41">
        <f t="shared" si="2793"/>
        <v>0</v>
      </c>
      <c r="Z3948" s="41">
        <f t="shared" si="2793"/>
        <v>0</v>
      </c>
      <c r="AA3948" s="41">
        <f t="shared" si="2793"/>
        <v>0</v>
      </c>
      <c r="AB3948" s="41">
        <f t="shared" si="2793"/>
        <v>0</v>
      </c>
      <c r="AC3948" s="41">
        <f t="shared" si="2793"/>
        <v>0</v>
      </c>
      <c r="AD3948" s="41">
        <f t="shared" si="2793"/>
        <v>0</v>
      </c>
      <c r="AE3948" s="41">
        <f t="shared" si="2793"/>
        <v>0</v>
      </c>
      <c r="AF3948" s="41">
        <f t="shared" si="2793"/>
        <v>0</v>
      </c>
      <c r="AG3948" s="41">
        <f t="shared" si="2793"/>
        <v>0</v>
      </c>
      <c r="AH3948" s="41">
        <f t="shared" si="2793"/>
        <v>0</v>
      </c>
      <c r="AI3948" s="41">
        <f t="shared" si="2793"/>
        <v>0</v>
      </c>
      <c r="AJ3948" s="41">
        <f t="shared" si="2793"/>
        <v>0</v>
      </c>
      <c r="AK3948" s="41">
        <f t="shared" si="2793"/>
        <v>0</v>
      </c>
      <c r="AL3948" s="41">
        <f t="shared" si="2793"/>
        <v>0</v>
      </c>
      <c r="AM3948" s="41">
        <f t="shared" si="2793"/>
        <v>0</v>
      </c>
      <c r="AN3948" s="41">
        <f t="shared" si="2793"/>
        <v>0</v>
      </c>
      <c r="AO3948" s="41">
        <f t="shared" si="2793"/>
        <v>0</v>
      </c>
      <c r="AP3948" s="41">
        <f t="shared" si="2793"/>
        <v>0</v>
      </c>
      <c r="AQ3948" s="41">
        <f t="shared" si="2793"/>
        <v>0</v>
      </c>
      <c r="AR3948" s="41">
        <f t="shared" si="2793"/>
        <v>0</v>
      </c>
      <c r="AS3948" s="41">
        <f t="shared" si="2793"/>
        <v>0</v>
      </c>
      <c r="AT3948" s="41">
        <f t="shared" si="2793"/>
        <v>0</v>
      </c>
      <c r="AU3948" s="41">
        <f t="shared" si="2793"/>
        <v>0</v>
      </c>
      <c r="AV3948" s="41">
        <f t="shared" si="2793"/>
        <v>0</v>
      </c>
      <c r="AW3948" s="41">
        <f t="shared" si="2793"/>
        <v>0</v>
      </c>
      <c r="AX3948" s="41">
        <f t="shared" si="2793"/>
        <v>0</v>
      </c>
      <c r="AY3948" s="41">
        <f t="shared" si="2793"/>
        <v>0</v>
      </c>
      <c r="AZ3948" s="41">
        <f t="shared" si="2793"/>
        <v>0</v>
      </c>
      <c r="BA3948" s="41">
        <f t="shared" si="2793"/>
        <v>0</v>
      </c>
      <c r="BB3948" s="41">
        <f t="shared" si="2793"/>
        <v>0</v>
      </c>
      <c r="BC3948" s="41">
        <f t="shared" si="2793"/>
        <v>0</v>
      </c>
      <c r="BD3948" s="41">
        <f t="shared" si="2793"/>
        <v>0</v>
      </c>
    </row>
    <row r="3949" spans="1:56" ht="16" x14ac:dyDescent="0.2">
      <c r="B3949" s="11">
        <f t="shared" si="2790"/>
        <v>146</v>
      </c>
      <c r="C3949" s="12" t="str">
        <f t="shared" si="2790"/>
        <v>SAS HSR 4</v>
      </c>
      <c r="D3949" s="46" t="s">
        <v>269</v>
      </c>
      <c r="E3949" s="31">
        <v>0</v>
      </c>
      <c r="F3949" s="15"/>
      <c r="G3949" s="53"/>
      <c r="H3949" s="15"/>
      <c r="I3949" s="15"/>
      <c r="J3949" s="23"/>
      <c r="L3949" s="52" t="s">
        <v>270</v>
      </c>
      <c r="M3949" s="72"/>
      <c r="N3949" s="72"/>
      <c r="O3949" s="41">
        <f t="shared" ref="O3949:BD3949" si="2794">IFERROR(((O$3&gt;=$J3939)*(O$2&lt;=$J3939))*$E3950,"")</f>
        <v>0</v>
      </c>
      <c r="P3949" s="41">
        <f t="shared" si="2794"/>
        <v>0</v>
      </c>
      <c r="Q3949" s="41">
        <f t="shared" si="2794"/>
        <v>0</v>
      </c>
      <c r="R3949" s="41">
        <f t="shared" si="2794"/>
        <v>0</v>
      </c>
      <c r="S3949" s="41">
        <f t="shared" si="2794"/>
        <v>0</v>
      </c>
      <c r="T3949" s="41">
        <f t="shared" si="2794"/>
        <v>0</v>
      </c>
      <c r="U3949" s="41">
        <f t="shared" si="2794"/>
        <v>0</v>
      </c>
      <c r="V3949" s="41">
        <f t="shared" si="2794"/>
        <v>0</v>
      </c>
      <c r="W3949" s="41">
        <f t="shared" si="2794"/>
        <v>0</v>
      </c>
      <c r="X3949" s="41">
        <f t="shared" si="2794"/>
        <v>0</v>
      </c>
      <c r="Y3949" s="41">
        <f t="shared" si="2794"/>
        <v>0</v>
      </c>
      <c r="Z3949" s="41">
        <f t="shared" si="2794"/>
        <v>0</v>
      </c>
      <c r="AA3949" s="41">
        <f t="shared" si="2794"/>
        <v>0</v>
      </c>
      <c r="AB3949" s="41">
        <f t="shared" si="2794"/>
        <v>0</v>
      </c>
      <c r="AC3949" s="41">
        <f t="shared" si="2794"/>
        <v>0</v>
      </c>
      <c r="AD3949" s="41">
        <f t="shared" si="2794"/>
        <v>0</v>
      </c>
      <c r="AE3949" s="41">
        <f t="shared" si="2794"/>
        <v>0</v>
      </c>
      <c r="AF3949" s="41">
        <f t="shared" si="2794"/>
        <v>0</v>
      </c>
      <c r="AG3949" s="41">
        <f t="shared" si="2794"/>
        <v>0</v>
      </c>
      <c r="AH3949" s="41">
        <f t="shared" si="2794"/>
        <v>0</v>
      </c>
      <c r="AI3949" s="41">
        <f t="shared" si="2794"/>
        <v>0</v>
      </c>
      <c r="AJ3949" s="41">
        <f t="shared" si="2794"/>
        <v>0</v>
      </c>
      <c r="AK3949" s="41">
        <f t="shared" si="2794"/>
        <v>0</v>
      </c>
      <c r="AL3949" s="41">
        <f t="shared" si="2794"/>
        <v>0</v>
      </c>
      <c r="AM3949" s="41">
        <f t="shared" si="2794"/>
        <v>0</v>
      </c>
      <c r="AN3949" s="41">
        <f t="shared" si="2794"/>
        <v>0</v>
      </c>
      <c r="AO3949" s="41">
        <f t="shared" si="2794"/>
        <v>0</v>
      </c>
      <c r="AP3949" s="41">
        <f t="shared" si="2794"/>
        <v>0</v>
      </c>
      <c r="AQ3949" s="41">
        <f t="shared" si="2794"/>
        <v>0</v>
      </c>
      <c r="AR3949" s="41">
        <f t="shared" si="2794"/>
        <v>0</v>
      </c>
      <c r="AS3949" s="41">
        <f t="shared" si="2794"/>
        <v>0</v>
      </c>
      <c r="AT3949" s="41">
        <f t="shared" si="2794"/>
        <v>0</v>
      </c>
      <c r="AU3949" s="41">
        <f t="shared" si="2794"/>
        <v>0</v>
      </c>
      <c r="AV3949" s="41">
        <f t="shared" si="2794"/>
        <v>0</v>
      </c>
      <c r="AW3949" s="41">
        <f t="shared" si="2794"/>
        <v>0</v>
      </c>
      <c r="AX3949" s="41">
        <f t="shared" si="2794"/>
        <v>0</v>
      </c>
      <c r="AY3949" s="41">
        <f t="shared" si="2794"/>
        <v>0</v>
      </c>
      <c r="AZ3949" s="41">
        <f t="shared" si="2794"/>
        <v>0</v>
      </c>
      <c r="BA3949" s="41">
        <f t="shared" si="2794"/>
        <v>0</v>
      </c>
      <c r="BB3949" s="41">
        <f t="shared" si="2794"/>
        <v>0</v>
      </c>
      <c r="BC3949" s="41">
        <f t="shared" si="2794"/>
        <v>0</v>
      </c>
      <c r="BD3949" s="41">
        <f t="shared" si="2794"/>
        <v>0</v>
      </c>
    </row>
    <row r="3950" spans="1:56" ht="16" x14ac:dyDescent="0.2">
      <c r="B3950" s="11">
        <f t="shared" si="2790"/>
        <v>146</v>
      </c>
      <c r="C3950" s="12" t="str">
        <f t="shared" si="2790"/>
        <v>SAS HSR 4</v>
      </c>
      <c r="D3950" s="46" t="s">
        <v>270</v>
      </c>
      <c r="E3950" s="31">
        <v>0</v>
      </c>
      <c r="F3950" s="15"/>
      <c r="G3950" s="46" t="s">
        <v>266</v>
      </c>
      <c r="H3950" s="31">
        <v>0</v>
      </c>
      <c r="I3950" s="46" t="s">
        <v>268</v>
      </c>
      <c r="J3950" s="31">
        <v>0</v>
      </c>
      <c r="L3950" s="54" t="s">
        <v>271</v>
      </c>
      <c r="M3950" s="73"/>
      <c r="N3950" s="73"/>
      <c r="O3950" s="45">
        <f t="shared" ref="O3950:BD3950" si="2795">IFERROR(-($E3931+$H3931+$J3931)*O3932,"")</f>
        <v>0</v>
      </c>
      <c r="P3950" s="45">
        <f t="shared" si="2795"/>
        <v>0</v>
      </c>
      <c r="Q3950" s="45">
        <f t="shared" si="2795"/>
        <v>0</v>
      </c>
      <c r="R3950" s="45">
        <f t="shared" si="2795"/>
        <v>0</v>
      </c>
      <c r="S3950" s="45">
        <f t="shared" si="2795"/>
        <v>0</v>
      </c>
      <c r="T3950" s="45">
        <f t="shared" si="2795"/>
        <v>0</v>
      </c>
      <c r="U3950" s="45">
        <f t="shared" si="2795"/>
        <v>0</v>
      </c>
      <c r="V3950" s="45">
        <f t="shared" si="2795"/>
        <v>0</v>
      </c>
      <c r="W3950" s="45">
        <f t="shared" si="2795"/>
        <v>0</v>
      </c>
      <c r="X3950" s="45">
        <f t="shared" si="2795"/>
        <v>0</v>
      </c>
      <c r="Y3950" s="45">
        <f t="shared" si="2795"/>
        <v>0</v>
      </c>
      <c r="Z3950" s="45">
        <f t="shared" si="2795"/>
        <v>0</v>
      </c>
      <c r="AA3950" s="45">
        <f t="shared" si="2795"/>
        <v>0</v>
      </c>
      <c r="AB3950" s="45">
        <f t="shared" si="2795"/>
        <v>0</v>
      </c>
      <c r="AC3950" s="45">
        <f t="shared" si="2795"/>
        <v>0</v>
      </c>
      <c r="AD3950" s="45">
        <f t="shared" si="2795"/>
        <v>0</v>
      </c>
      <c r="AE3950" s="45">
        <f t="shared" si="2795"/>
        <v>0</v>
      </c>
      <c r="AF3950" s="45">
        <f t="shared" si="2795"/>
        <v>0</v>
      </c>
      <c r="AG3950" s="45">
        <f t="shared" si="2795"/>
        <v>0</v>
      </c>
      <c r="AH3950" s="45">
        <f t="shared" si="2795"/>
        <v>0</v>
      </c>
      <c r="AI3950" s="45">
        <f t="shared" si="2795"/>
        <v>0</v>
      </c>
      <c r="AJ3950" s="45">
        <f t="shared" si="2795"/>
        <v>0</v>
      </c>
      <c r="AK3950" s="45">
        <f t="shared" si="2795"/>
        <v>0</v>
      </c>
      <c r="AL3950" s="45">
        <f t="shared" si="2795"/>
        <v>0</v>
      </c>
      <c r="AM3950" s="45">
        <f t="shared" si="2795"/>
        <v>0</v>
      </c>
      <c r="AN3950" s="45">
        <f t="shared" si="2795"/>
        <v>0</v>
      </c>
      <c r="AO3950" s="45">
        <f t="shared" si="2795"/>
        <v>0</v>
      </c>
      <c r="AP3950" s="45">
        <f t="shared" si="2795"/>
        <v>0</v>
      </c>
      <c r="AQ3950" s="45">
        <f t="shared" si="2795"/>
        <v>0</v>
      </c>
      <c r="AR3950" s="45">
        <f t="shared" si="2795"/>
        <v>0</v>
      </c>
      <c r="AS3950" s="45">
        <f t="shared" si="2795"/>
        <v>0</v>
      </c>
      <c r="AT3950" s="45">
        <f t="shared" si="2795"/>
        <v>0</v>
      </c>
      <c r="AU3950" s="45">
        <f t="shared" si="2795"/>
        <v>0</v>
      </c>
      <c r="AV3950" s="45">
        <f t="shared" si="2795"/>
        <v>0</v>
      </c>
      <c r="AW3950" s="45">
        <f t="shared" si="2795"/>
        <v>0</v>
      </c>
      <c r="AX3950" s="45">
        <f t="shared" si="2795"/>
        <v>0</v>
      </c>
      <c r="AY3950" s="45">
        <f t="shared" si="2795"/>
        <v>0</v>
      </c>
      <c r="AZ3950" s="45">
        <f t="shared" si="2795"/>
        <v>0</v>
      </c>
      <c r="BA3950" s="45">
        <f t="shared" si="2795"/>
        <v>0</v>
      </c>
      <c r="BB3950" s="45">
        <f t="shared" si="2795"/>
        <v>0</v>
      </c>
      <c r="BC3950" s="45">
        <f t="shared" si="2795"/>
        <v>0</v>
      </c>
      <c r="BD3950" s="45">
        <f t="shared" si="2795"/>
        <v>0</v>
      </c>
    </row>
    <row r="3951" spans="1:56" x14ac:dyDescent="0.2">
      <c r="A3951"/>
      <c r="B3951"/>
      <c r="C3951"/>
      <c r="D3951"/>
      <c r="E3951"/>
      <c r="F3951"/>
      <c r="G3951"/>
      <c r="H3951"/>
      <c r="I3951"/>
      <c r="J3951"/>
      <c r="K3951"/>
      <c r="L3951"/>
      <c r="M3951"/>
      <c r="N3951"/>
      <c r="O3951"/>
      <c r="P3951"/>
      <c r="Q3951"/>
      <c r="R3951"/>
      <c r="S3951"/>
      <c r="T3951"/>
      <c r="U3951"/>
      <c r="V3951"/>
      <c r="W3951"/>
      <c r="X3951"/>
      <c r="Y3951"/>
      <c r="Z3951"/>
      <c r="AA3951"/>
      <c r="AB3951"/>
      <c r="AC3951"/>
      <c r="AD3951"/>
      <c r="AE3951"/>
      <c r="AF3951"/>
      <c r="AG3951"/>
      <c r="AH3951"/>
      <c r="AI3951"/>
      <c r="AJ3951"/>
      <c r="AK3951"/>
      <c r="AL3951"/>
      <c r="AM3951"/>
      <c r="AN3951"/>
      <c r="AO3951"/>
      <c r="AP3951"/>
      <c r="AQ3951"/>
      <c r="AR3951"/>
      <c r="AS3951"/>
      <c r="AT3951"/>
      <c r="AU3951"/>
      <c r="AV3951"/>
      <c r="AW3951"/>
      <c r="AX3951"/>
      <c r="AY3951"/>
      <c r="AZ3951"/>
      <c r="BA3951"/>
      <c r="BB3951"/>
      <c r="BC3951"/>
      <c r="BD3951"/>
    </row>
    <row r="3952" spans="1:56" x14ac:dyDescent="0.2">
      <c r="A3952"/>
      <c r="B3952"/>
      <c r="C3952"/>
      <c r="D3952"/>
      <c r="E3952"/>
      <c r="F3952"/>
      <c r="G3952"/>
      <c r="H3952"/>
      <c r="I3952"/>
      <c r="J3952"/>
      <c r="K3952"/>
      <c r="L3952"/>
      <c r="M3952"/>
      <c r="N3952"/>
      <c r="O3952"/>
      <c r="P3952"/>
      <c r="Q3952"/>
      <c r="R3952"/>
      <c r="S3952"/>
      <c r="T3952"/>
      <c r="U3952"/>
      <c r="V3952"/>
      <c r="W3952"/>
      <c r="X3952"/>
      <c r="Y3952"/>
      <c r="Z3952"/>
      <c r="AA3952"/>
      <c r="AB3952"/>
      <c r="AC3952"/>
      <c r="AD3952"/>
      <c r="AE3952"/>
      <c r="AF3952"/>
      <c r="AG3952"/>
      <c r="AH3952"/>
      <c r="AI3952"/>
      <c r="AJ3952"/>
      <c r="AK3952"/>
      <c r="AL3952"/>
      <c r="AM3952"/>
      <c r="AN3952"/>
      <c r="AO3952"/>
      <c r="AP3952"/>
      <c r="AQ3952"/>
      <c r="AR3952"/>
      <c r="AS3952"/>
      <c r="AT3952"/>
      <c r="AU3952"/>
      <c r="AV3952"/>
      <c r="AW3952"/>
      <c r="AX3952"/>
      <c r="AY3952"/>
      <c r="AZ3952"/>
      <c r="BA3952"/>
      <c r="BB3952"/>
      <c r="BC3952"/>
      <c r="BD3952"/>
    </row>
    <row r="3953" spans="1:56" ht="16" x14ac:dyDescent="0.2">
      <c r="A3953" s="1"/>
      <c r="B3953" s="67">
        <v>147</v>
      </c>
      <c r="C3953" s="68" t="str">
        <f>H3955</f>
        <v>SAS HSR 4</v>
      </c>
      <c r="D3953" s="69" t="s">
        <v>205</v>
      </c>
      <c r="E3953" s="69"/>
      <c r="F3953" s="69"/>
      <c r="G3953" s="69"/>
      <c r="H3953" s="69"/>
      <c r="I3953" s="69"/>
      <c r="J3953" s="69"/>
      <c r="K3953" s="68"/>
      <c r="L3953" s="68"/>
      <c r="M3953" s="68"/>
      <c r="N3953" s="68"/>
      <c r="O3953" s="82"/>
      <c r="P3953" s="82"/>
      <c r="Q3953" s="82"/>
      <c r="R3953" s="82"/>
      <c r="S3953" s="82"/>
      <c r="T3953" s="82"/>
      <c r="U3953" s="82"/>
      <c r="V3953" s="82"/>
      <c r="W3953" s="82"/>
      <c r="X3953" s="82"/>
      <c r="Y3953" s="82"/>
      <c r="Z3953" s="82"/>
      <c r="AA3953" s="82"/>
      <c r="AB3953" s="82"/>
      <c r="AC3953" s="82"/>
      <c r="AD3953" s="82"/>
      <c r="AE3953" s="82"/>
      <c r="AF3953" s="82"/>
      <c r="AG3953" s="82"/>
      <c r="AH3953" s="82"/>
      <c r="AI3953" s="82"/>
      <c r="AJ3953" s="82"/>
      <c r="AK3953" s="82"/>
      <c r="AL3953" s="82"/>
      <c r="AM3953" s="82"/>
      <c r="AN3953" s="82"/>
      <c r="AO3953" s="82"/>
      <c r="AP3953" s="82"/>
      <c r="AQ3953" s="82"/>
      <c r="AR3953" s="82"/>
      <c r="AS3953" s="82"/>
      <c r="AT3953" s="82"/>
      <c r="AU3953" s="82"/>
      <c r="AV3953" s="82"/>
      <c r="AW3953" s="82"/>
      <c r="AX3953" s="82"/>
      <c r="AY3953" s="82"/>
      <c r="AZ3953" s="82"/>
      <c r="BA3953" s="82"/>
      <c r="BB3953" s="82"/>
      <c r="BC3953" s="82"/>
      <c r="BD3953" s="82"/>
    </row>
    <row r="3954" spans="1:56" ht="16" x14ac:dyDescent="0.2">
      <c r="A3954" s="35"/>
      <c r="B3954" s="11">
        <f>B3953</f>
        <v>147</v>
      </c>
      <c r="C3954" s="12" t="str">
        <f>C3953</f>
        <v>SAS HSR 4</v>
      </c>
      <c r="D3954" s="35"/>
      <c r="E3954" s="35"/>
      <c r="F3954" s="35"/>
      <c r="G3954" s="35"/>
      <c r="H3954" s="35"/>
      <c r="I3954" s="35"/>
      <c r="J3954" s="35"/>
      <c r="K3954" s="35"/>
      <c r="L3954" s="35"/>
      <c r="M3954" s="35"/>
      <c r="N3954" s="35"/>
      <c r="O3954" s="44"/>
      <c r="P3954" s="44"/>
      <c r="Q3954" s="44"/>
      <c r="R3954" s="44"/>
      <c r="S3954" s="44"/>
      <c r="T3954" s="44"/>
      <c r="U3954" s="44"/>
      <c r="V3954" s="44"/>
      <c r="W3954" s="44"/>
      <c r="X3954" s="44"/>
      <c r="Y3954" s="44"/>
      <c r="Z3954" s="44"/>
      <c r="AA3954" s="44"/>
      <c r="AB3954" s="44"/>
      <c r="AC3954" s="44"/>
      <c r="AD3954" s="44"/>
      <c r="AE3954" s="44"/>
      <c r="AF3954" s="44"/>
      <c r="AG3954" s="44"/>
      <c r="AH3954" s="44"/>
      <c r="AI3954" s="44"/>
      <c r="AJ3954" s="44"/>
      <c r="AK3954" s="44"/>
      <c r="AL3954" s="44"/>
      <c r="AM3954" s="44"/>
      <c r="AN3954" s="44"/>
      <c r="AO3954" s="44"/>
      <c r="AP3954" s="44"/>
      <c r="AQ3954" s="44"/>
      <c r="AR3954" s="44"/>
      <c r="AS3954" s="44"/>
      <c r="AT3954" s="44"/>
      <c r="AU3954" s="44"/>
      <c r="AV3954" s="44"/>
      <c r="AW3954" s="44"/>
      <c r="AX3954" s="44"/>
      <c r="AY3954" s="44"/>
      <c r="AZ3954" s="44"/>
      <c r="BA3954" s="44"/>
      <c r="BB3954" s="44"/>
      <c r="BC3954" s="44"/>
      <c r="BD3954" s="44"/>
    </row>
    <row r="3955" spans="1:56" ht="16" x14ac:dyDescent="0.2">
      <c r="B3955" s="11">
        <f t="shared" ref="B3955:C3970" si="2796">B3954</f>
        <v>147</v>
      </c>
      <c r="C3955" s="12" t="str">
        <f t="shared" si="2796"/>
        <v>SAS HSR 4</v>
      </c>
      <c r="D3955" s="13" t="s">
        <v>2</v>
      </c>
      <c r="E3955" s="14" t="s">
        <v>204</v>
      </c>
      <c r="F3955" s="15"/>
      <c r="G3955" s="13" t="s">
        <v>229</v>
      </c>
      <c r="H3955" s="14" t="s">
        <v>160</v>
      </c>
      <c r="I3955" s="14"/>
      <c r="J3955" s="14"/>
      <c r="L3955" s="16" t="s">
        <v>230</v>
      </c>
      <c r="M3955" s="70"/>
      <c r="N3955" s="70"/>
      <c r="O3955" s="17">
        <f>($E3966&gt;0)*($E3960&lt;O$2)*(EDATE($E3960,$E3966)&gt;O$3)*((O$3-O$2+1)/O$4)
+($E3966&gt;0)*($E3960&lt;O$2)*(EDATE($E3960,$E3966)&gt;=O$2)*(EDATE($E3960,$E3966)&lt;=O$3)*((EDATE($E3960,$E3966)-O$2)/O$4)
+($E3966&gt;0)*($E3960&lt;O$2)*(EDATE($E3960,$E3966)&lt;O$2)*(0)
+($E3966&gt;0)*($E3960&gt;=O$2)*($E3960&lt;=O$3)*(EDATE($E3960,$E3966)&gt;=O$2)*(EDATE($E3960,$E3966)&lt;=O$3)*((EDATE($E3960,$E3966)-$E3960+1)/O$4)
+($E3966&gt;0)*($E3960&gt;=O$2)*($E3960&lt;=O$3)*(EDATE($E3960,$E3966)&gt;O$3)*((O$3-$E3960+1)/O$4)
+($E3966&gt;0)*($E3960&gt;O$3)*(0)</f>
        <v>0</v>
      </c>
      <c r="P3955" s="17">
        <f t="shared" ref="P3955:BD3955" si="2797">($E3966&gt;0)*($E3960&lt;P$2)*(EDATE($E3960,$E3966)&gt;P$3)*((P$3-P$2+1)/P$4)
+($E3966&gt;0)*($E3960&lt;P$2)*(EDATE($E3960,$E3966)&gt;=P$2)*(EDATE($E3960,$E3966)&lt;=P$3)*((EDATE($E3960,$E3966)-P$2)/P$4)
+($E3966&gt;0)*($E3960&lt;P$2)*(EDATE($E3960,$E3966)&lt;P$2)*(0)
+($E3966&gt;0)*($E3960&gt;=P$2)*($E3960&lt;=P$3)*(EDATE($E3960,$E3966)&gt;=P$2)*(EDATE($E3960,$E3966)&lt;=P$3)*((EDATE($E3960,$E3966)-$E3960+1)/P$4)
+($E3966&gt;0)*($E3960&gt;=P$2)*($E3960&lt;=P$3)*(EDATE($E3960,$E3966)&gt;P$3)*((P$3-$E3960+1)/P$4)
+($E3966&gt;0)*($E3960&gt;P$3)*(0)</f>
        <v>0</v>
      </c>
      <c r="Q3955" s="17">
        <f t="shared" si="2797"/>
        <v>0</v>
      </c>
      <c r="R3955" s="17">
        <f t="shared" si="2797"/>
        <v>0</v>
      </c>
      <c r="S3955" s="17">
        <f t="shared" si="2797"/>
        <v>0</v>
      </c>
      <c r="T3955" s="17">
        <f t="shared" si="2797"/>
        <v>0</v>
      </c>
      <c r="U3955" s="17">
        <f t="shared" si="2797"/>
        <v>0</v>
      </c>
      <c r="V3955" s="17">
        <f t="shared" si="2797"/>
        <v>0</v>
      </c>
      <c r="W3955" s="17">
        <f t="shared" si="2797"/>
        <v>0</v>
      </c>
      <c r="X3955" s="17">
        <f t="shared" si="2797"/>
        <v>0</v>
      </c>
      <c r="Y3955" s="17">
        <f t="shared" si="2797"/>
        <v>0</v>
      </c>
      <c r="Z3955" s="17">
        <f t="shared" si="2797"/>
        <v>0</v>
      </c>
      <c r="AA3955" s="17">
        <f t="shared" si="2797"/>
        <v>0</v>
      </c>
      <c r="AB3955" s="17">
        <f t="shared" si="2797"/>
        <v>0</v>
      </c>
      <c r="AC3955" s="17">
        <f t="shared" si="2797"/>
        <v>0</v>
      </c>
      <c r="AD3955" s="17">
        <f t="shared" si="2797"/>
        <v>0</v>
      </c>
      <c r="AE3955" s="17">
        <f t="shared" si="2797"/>
        <v>0</v>
      </c>
      <c r="AF3955" s="17">
        <f t="shared" si="2797"/>
        <v>0</v>
      </c>
      <c r="AG3955" s="17">
        <f t="shared" si="2797"/>
        <v>0</v>
      </c>
      <c r="AH3955" s="17">
        <f t="shared" si="2797"/>
        <v>0</v>
      </c>
      <c r="AI3955" s="17">
        <f t="shared" si="2797"/>
        <v>0</v>
      </c>
      <c r="AJ3955" s="17">
        <f t="shared" si="2797"/>
        <v>0</v>
      </c>
      <c r="AK3955" s="17">
        <f t="shared" si="2797"/>
        <v>0</v>
      </c>
      <c r="AL3955" s="17">
        <f t="shared" si="2797"/>
        <v>0</v>
      </c>
      <c r="AM3955" s="17">
        <f t="shared" si="2797"/>
        <v>0</v>
      </c>
      <c r="AN3955" s="17">
        <f t="shared" si="2797"/>
        <v>0</v>
      </c>
      <c r="AO3955" s="17">
        <f t="shared" si="2797"/>
        <v>0</v>
      </c>
      <c r="AP3955" s="17">
        <f t="shared" si="2797"/>
        <v>0</v>
      </c>
      <c r="AQ3955" s="17">
        <f t="shared" si="2797"/>
        <v>0</v>
      </c>
      <c r="AR3955" s="17">
        <f t="shared" si="2797"/>
        <v>0</v>
      </c>
      <c r="AS3955" s="17">
        <f t="shared" si="2797"/>
        <v>0</v>
      </c>
      <c r="AT3955" s="17">
        <f t="shared" si="2797"/>
        <v>0</v>
      </c>
      <c r="AU3955" s="17">
        <f t="shared" si="2797"/>
        <v>0</v>
      </c>
      <c r="AV3955" s="17">
        <f t="shared" si="2797"/>
        <v>0</v>
      </c>
      <c r="AW3955" s="17">
        <f t="shared" si="2797"/>
        <v>0</v>
      </c>
      <c r="AX3955" s="17">
        <f t="shared" si="2797"/>
        <v>0</v>
      </c>
      <c r="AY3955" s="17">
        <f t="shared" si="2797"/>
        <v>0</v>
      </c>
      <c r="AZ3955" s="17">
        <f t="shared" si="2797"/>
        <v>0</v>
      </c>
      <c r="BA3955" s="17">
        <f t="shared" si="2797"/>
        <v>0</v>
      </c>
      <c r="BB3955" s="17">
        <f t="shared" si="2797"/>
        <v>0</v>
      </c>
      <c r="BC3955" s="17">
        <f t="shared" si="2797"/>
        <v>0</v>
      </c>
      <c r="BD3955" s="17">
        <f t="shared" si="2797"/>
        <v>0</v>
      </c>
    </row>
    <row r="3956" spans="1:56" ht="16" x14ac:dyDescent="0.2">
      <c r="B3956" s="11">
        <f t="shared" si="2796"/>
        <v>147</v>
      </c>
      <c r="C3956" s="12" t="str">
        <f t="shared" si="2796"/>
        <v>SAS HSR 4</v>
      </c>
      <c r="D3956" s="13" t="s">
        <v>7</v>
      </c>
      <c r="E3956" s="18">
        <v>735</v>
      </c>
      <c r="F3956" s="15"/>
      <c r="G3956" s="13" t="s">
        <v>0</v>
      </c>
      <c r="H3956" s="19">
        <v>361</v>
      </c>
      <c r="I3956" s="13" t="s">
        <v>20</v>
      </c>
      <c r="J3956" s="19">
        <v>0</v>
      </c>
      <c r="L3956" s="20" t="s">
        <v>231</v>
      </c>
      <c r="M3956" s="72"/>
      <c r="N3956" s="72"/>
      <c r="O3956" s="21">
        <f>($H3961&gt;0)*($J3961&lt;O$2)*0
+($H3961&gt;0)*($J3961&gt;=O$2)*($J3961&lt;=O$3)*(($J3961-O$2+1)/O$4)
+($H3961&gt;0)*($J3961&gt;O$3)*($I3961&gt;O$3)*0
+($H3961&gt;0)*($J3961&gt;O$3)*($I3961&lt;=O$3)*($I3961&gt;=O$2)*((O$3-$I3961+1)/O$4)
+($H3961&gt;0)*($J3961&gt;O$3)*($I3961&lt;O$2)*1
+($H3961&gt;0)*($I3961&gt;O$3)*0
+($H3962&gt;0)*($J$2350&lt;O$2)*0
+($H3962&gt;0)*($J3962&gt;=O$2)*($J3962&lt;=O$3)*(($J3962-O$2+1)/O$4)
+($H3962&gt;0)*($J3962&gt;O$3)*($I3962&gt;O$3)*0
+($H3962&gt;0)*($J3962&gt;O$3)*($I3962&lt;=O$3)*($I3962&gt;=O$2)*((O$3-$I3962+1)/O$4)
+($H3962&gt;0)*($J3962&gt;O$3)*($I3962&lt;O$2)*1
+($H3962&gt;0)*($I3962&gt;O$3)*0
+($H3963&gt;0)*($J3963&lt;O$2)*0
+($H3963&gt;0)*($J3963&gt;=O$2)*($J3963&lt;=O$3)*(($J3963-O$2+1)/O$4)
+($H3963&gt;0)*($J3963&gt;O$3)*($I3963&gt;O$3)*0
+($H3963&gt;0)*($J3963&gt;O$3)*($I3963&lt;=O$3)*($I3963&gt;=O$2)*((O$3-$I3963+1)/O$4)
+($H3963&gt;0)*($J3963&gt;O$3)*($I3963&lt;O$2)*1
+($H3963&gt;0)*($I3963&gt;O$3)*0</f>
        <v>0</v>
      </c>
      <c r="P3956" s="21">
        <f t="shared" ref="P3956:BD3956" si="2798">($H3961&gt;0)*($J3961&lt;P$2)*0
+($H3961&gt;0)*($J3961&gt;=P$2)*($J3961&lt;=P$3)*(($J3961-P$2+1)/P$4)
+($H3961&gt;0)*($J3961&gt;P$3)*($I3961&gt;P$3)*0
+($H3961&gt;0)*($J3961&gt;P$3)*($I3961&lt;=P$3)*($I3961&gt;=P$2)*((P$3-$I3961+1)/P$4)
+($H3961&gt;0)*($J3961&gt;P$3)*($I3961&lt;P$2)*1
+($H3961&gt;0)*($I3961&gt;P$3)*0
+($H3962&gt;0)*($J$2350&lt;P$2)*0
+($H3962&gt;0)*($J3962&gt;=P$2)*($J3962&lt;=P$3)*(($J3962-P$2+1)/P$4)
+($H3962&gt;0)*($J3962&gt;P$3)*($I3962&gt;P$3)*0
+($H3962&gt;0)*($J3962&gt;P$3)*($I3962&lt;=P$3)*($I3962&gt;=P$2)*((P$3-$I3962+1)/P$4)
+($H3962&gt;0)*($J3962&gt;P$3)*($I3962&lt;P$2)*1
+($H3962&gt;0)*($I3962&gt;P$3)*0
+($H3963&gt;0)*($J3963&lt;P$2)*0
+($H3963&gt;0)*($J3963&gt;=P$2)*($J3963&lt;=P$3)*(($J3963-P$2+1)/P$4)
+($H3963&gt;0)*($J3963&gt;P$3)*($I3963&gt;P$3)*0
+($H3963&gt;0)*($J3963&gt;P$3)*($I3963&lt;=P$3)*($I3963&gt;=P$2)*((P$3-$I3963+1)/P$4)
+($H3963&gt;0)*($J3963&gt;P$3)*($I3963&lt;P$2)*1
+($H3963&gt;0)*($I3963&gt;P$3)*0</f>
        <v>0</v>
      </c>
      <c r="Q3956" s="21">
        <f t="shared" si="2798"/>
        <v>0</v>
      </c>
      <c r="R3956" s="21">
        <f t="shared" si="2798"/>
        <v>0</v>
      </c>
      <c r="S3956" s="21">
        <f t="shared" si="2798"/>
        <v>0</v>
      </c>
      <c r="T3956" s="21">
        <f t="shared" si="2798"/>
        <v>0</v>
      </c>
      <c r="U3956" s="21">
        <f t="shared" si="2798"/>
        <v>0</v>
      </c>
      <c r="V3956" s="21">
        <f t="shared" si="2798"/>
        <v>0</v>
      </c>
      <c r="W3956" s="21">
        <f t="shared" si="2798"/>
        <v>0</v>
      </c>
      <c r="X3956" s="21">
        <f t="shared" si="2798"/>
        <v>0</v>
      </c>
      <c r="Y3956" s="21">
        <f t="shared" si="2798"/>
        <v>0</v>
      </c>
      <c r="Z3956" s="21">
        <f t="shared" si="2798"/>
        <v>0</v>
      </c>
      <c r="AA3956" s="21">
        <f t="shared" si="2798"/>
        <v>0</v>
      </c>
      <c r="AB3956" s="21">
        <f t="shared" si="2798"/>
        <v>0</v>
      </c>
      <c r="AC3956" s="21">
        <f t="shared" si="2798"/>
        <v>0</v>
      </c>
      <c r="AD3956" s="21">
        <f t="shared" si="2798"/>
        <v>0</v>
      </c>
      <c r="AE3956" s="21">
        <f t="shared" si="2798"/>
        <v>0</v>
      </c>
      <c r="AF3956" s="21">
        <f t="shared" si="2798"/>
        <v>0</v>
      </c>
      <c r="AG3956" s="21">
        <f t="shared" si="2798"/>
        <v>0</v>
      </c>
      <c r="AH3956" s="21">
        <f t="shared" si="2798"/>
        <v>0</v>
      </c>
      <c r="AI3956" s="21">
        <f t="shared" si="2798"/>
        <v>0</v>
      </c>
      <c r="AJ3956" s="21">
        <f t="shared" si="2798"/>
        <v>0</v>
      </c>
      <c r="AK3956" s="21">
        <f t="shared" si="2798"/>
        <v>0</v>
      </c>
      <c r="AL3956" s="21">
        <f t="shared" si="2798"/>
        <v>0</v>
      </c>
      <c r="AM3956" s="21">
        <f t="shared" si="2798"/>
        <v>0</v>
      </c>
      <c r="AN3956" s="21">
        <f t="shared" si="2798"/>
        <v>0</v>
      </c>
      <c r="AO3956" s="21">
        <f t="shared" si="2798"/>
        <v>0</v>
      </c>
      <c r="AP3956" s="21">
        <f t="shared" si="2798"/>
        <v>0</v>
      </c>
      <c r="AQ3956" s="21">
        <f t="shared" si="2798"/>
        <v>0</v>
      </c>
      <c r="AR3956" s="21">
        <f t="shared" si="2798"/>
        <v>0</v>
      </c>
      <c r="AS3956" s="21">
        <f t="shared" si="2798"/>
        <v>0</v>
      </c>
      <c r="AT3956" s="21">
        <f t="shared" si="2798"/>
        <v>0</v>
      </c>
      <c r="AU3956" s="21">
        <f t="shared" si="2798"/>
        <v>0</v>
      </c>
      <c r="AV3956" s="21">
        <f t="shared" si="2798"/>
        <v>0</v>
      </c>
      <c r="AW3956" s="21">
        <f t="shared" si="2798"/>
        <v>0</v>
      </c>
      <c r="AX3956" s="21">
        <f t="shared" si="2798"/>
        <v>0</v>
      </c>
      <c r="AY3956" s="21">
        <f t="shared" si="2798"/>
        <v>0</v>
      </c>
      <c r="AZ3956" s="21">
        <f t="shared" si="2798"/>
        <v>0</v>
      </c>
      <c r="BA3956" s="21">
        <f t="shared" si="2798"/>
        <v>0</v>
      </c>
      <c r="BB3956" s="21">
        <f t="shared" si="2798"/>
        <v>0</v>
      </c>
      <c r="BC3956" s="21">
        <f t="shared" si="2798"/>
        <v>0</v>
      </c>
      <c r="BD3956" s="21">
        <f t="shared" si="2798"/>
        <v>0</v>
      </c>
    </row>
    <row r="3957" spans="1:56" ht="16" x14ac:dyDescent="0.2">
      <c r="B3957" s="11">
        <f t="shared" si="2796"/>
        <v>147</v>
      </c>
      <c r="C3957" s="12" t="str">
        <f t="shared" si="2796"/>
        <v>SAS HSR 4</v>
      </c>
      <c r="D3957" s="13" t="s">
        <v>21</v>
      </c>
      <c r="E3957" s="22">
        <v>0</v>
      </c>
      <c r="F3957" s="15"/>
      <c r="G3957" s="13" t="s">
        <v>22</v>
      </c>
      <c r="H3957" s="22">
        <v>0</v>
      </c>
      <c r="I3957" s="13" t="s">
        <v>23</v>
      </c>
      <c r="J3957" s="22">
        <v>0</v>
      </c>
      <c r="K3957" s="23"/>
      <c r="L3957" s="20" t="s">
        <v>232</v>
      </c>
      <c r="M3957" s="72"/>
      <c r="N3957" s="72"/>
      <c r="O3957" s="21">
        <f>($E3960&lt;=O$3)*($E3960&gt;O$2)*((O$3-$E3960+1)/O$4)
+($E3960&lt;=O$2)*((O$3-O$2+1)/O$4)
+($E3960&gt;O$3)*(0)
-($E3968&lt;=O$3)*($E3968&lt;&gt;0)*($E3968&gt;O$2)*((O$3-$E3968)/O$4)
-($E3968&lt;=O$2)*((O$3-O$2+1)/O$4)
-($E3968&gt;O$3)*(0)</f>
        <v>1</v>
      </c>
      <c r="P3957" s="21">
        <f t="shared" ref="P3957:BD3957" si="2799">($E3960&lt;=P$3)*($E3960&gt;P$2)*((P$3-$E3960+1)/P$4)
+($E3960&lt;=P$2)*((P$3-P$2+1)/P$4)
+($E3960&gt;P$3)*(0)
-($E3968&lt;=P$3)*($E3968&lt;&gt;0)*($E3968&gt;P$2)*((P$3-$E3968)/P$4)
-($E3968&lt;=P$2)*((P$3-P$2+1)/P$4)
-($E3968&gt;P$3)*(0)</f>
        <v>1</v>
      </c>
      <c r="Q3957" s="21">
        <f t="shared" si="2799"/>
        <v>1</v>
      </c>
      <c r="R3957" s="21">
        <f t="shared" si="2799"/>
        <v>1</v>
      </c>
      <c r="S3957" s="21">
        <f t="shared" si="2799"/>
        <v>1</v>
      </c>
      <c r="T3957" s="21">
        <f t="shared" si="2799"/>
        <v>1</v>
      </c>
      <c r="U3957" s="21">
        <f t="shared" si="2799"/>
        <v>1</v>
      </c>
      <c r="V3957" s="21">
        <f t="shared" si="2799"/>
        <v>1</v>
      </c>
      <c r="W3957" s="21">
        <f t="shared" si="2799"/>
        <v>1</v>
      </c>
      <c r="X3957" s="21">
        <f t="shared" si="2799"/>
        <v>1</v>
      </c>
      <c r="Y3957" s="21">
        <f t="shared" si="2799"/>
        <v>1</v>
      </c>
      <c r="Z3957" s="21">
        <f t="shared" si="2799"/>
        <v>1</v>
      </c>
      <c r="AA3957" s="21">
        <f t="shared" si="2799"/>
        <v>1</v>
      </c>
      <c r="AB3957" s="21">
        <f t="shared" si="2799"/>
        <v>1</v>
      </c>
      <c r="AC3957" s="21">
        <f t="shared" si="2799"/>
        <v>1</v>
      </c>
      <c r="AD3957" s="21">
        <f t="shared" si="2799"/>
        <v>1</v>
      </c>
      <c r="AE3957" s="21">
        <f t="shared" si="2799"/>
        <v>1</v>
      </c>
      <c r="AF3957" s="21">
        <f t="shared" si="2799"/>
        <v>1</v>
      </c>
      <c r="AG3957" s="21">
        <f t="shared" si="2799"/>
        <v>1</v>
      </c>
      <c r="AH3957" s="21">
        <f t="shared" si="2799"/>
        <v>1</v>
      </c>
      <c r="AI3957" s="21">
        <f t="shared" si="2799"/>
        <v>1</v>
      </c>
      <c r="AJ3957" s="21">
        <f t="shared" si="2799"/>
        <v>1</v>
      </c>
      <c r="AK3957" s="21">
        <f t="shared" si="2799"/>
        <v>1</v>
      </c>
      <c r="AL3957" s="21">
        <f t="shared" si="2799"/>
        <v>1</v>
      </c>
      <c r="AM3957" s="21">
        <f t="shared" si="2799"/>
        <v>1</v>
      </c>
      <c r="AN3957" s="21">
        <f t="shared" si="2799"/>
        <v>1</v>
      </c>
      <c r="AO3957" s="21">
        <f t="shared" si="2799"/>
        <v>1</v>
      </c>
      <c r="AP3957" s="21">
        <f t="shared" si="2799"/>
        <v>1</v>
      </c>
      <c r="AQ3957" s="21">
        <f t="shared" si="2799"/>
        <v>1</v>
      </c>
      <c r="AR3957" s="21">
        <f t="shared" si="2799"/>
        <v>1</v>
      </c>
      <c r="AS3957" s="21">
        <f t="shared" si="2799"/>
        <v>0</v>
      </c>
      <c r="AT3957" s="21">
        <f t="shared" si="2799"/>
        <v>0</v>
      </c>
      <c r="AU3957" s="21">
        <f t="shared" si="2799"/>
        <v>0</v>
      </c>
      <c r="AV3957" s="21">
        <f t="shared" si="2799"/>
        <v>0</v>
      </c>
      <c r="AW3957" s="21">
        <f t="shared" si="2799"/>
        <v>0</v>
      </c>
      <c r="AX3957" s="21">
        <f t="shared" si="2799"/>
        <v>0</v>
      </c>
      <c r="AY3957" s="21">
        <f t="shared" si="2799"/>
        <v>0</v>
      </c>
      <c r="AZ3957" s="21">
        <f t="shared" si="2799"/>
        <v>0</v>
      </c>
      <c r="BA3957" s="21">
        <f t="shared" si="2799"/>
        <v>0</v>
      </c>
      <c r="BB3957" s="21">
        <f t="shared" si="2799"/>
        <v>0</v>
      </c>
      <c r="BC3957" s="21">
        <f t="shared" si="2799"/>
        <v>0</v>
      </c>
      <c r="BD3957" s="21">
        <f t="shared" si="2799"/>
        <v>0</v>
      </c>
    </row>
    <row r="3958" spans="1:56" ht="16" x14ac:dyDescent="0.2">
      <c r="B3958" s="11">
        <f t="shared" si="2796"/>
        <v>147</v>
      </c>
      <c r="C3958" s="12" t="str">
        <f t="shared" si="2796"/>
        <v>SAS HSR 4</v>
      </c>
      <c r="D3958" s="13" t="s">
        <v>1</v>
      </c>
      <c r="E3958" s="22">
        <v>122600.59999999999</v>
      </c>
      <c r="F3958" s="15"/>
      <c r="G3958" s="15"/>
      <c r="H3958" s="15"/>
      <c r="I3958" s="15"/>
      <c r="J3958" s="15"/>
      <c r="L3958" s="20" t="s">
        <v>233</v>
      </c>
      <c r="M3958" s="72"/>
      <c r="N3958" s="72"/>
      <c r="O3958" s="21">
        <f>($E3971&gt;O$3)*($E3968&lt;O$2)*((O$3-O$2+1)/O$4)
+($E3971&gt;O$3)*($E3968&gt;=O$2)*($E3968&lt;=O$3)*((O$3-$E3968)/O$4)
+($E3971&gt;O$3)*($E3968&gt;O$3)*(0)
+($E3971&lt;=O$3)*($E3971&gt;=O$2)*($E3968&lt;O$2)*(($E3971-O$2)/O$4)
+($E3971&lt;=O$3)*($E3971&gt;=O$2)*($E3968&lt;=O$3)*($E3968&gt;=O$2)*(($E3971-$E3968)/O$4)
+($E3971&lt;O$2)*(0)</f>
        <v>0</v>
      </c>
      <c r="P3958" s="21">
        <f t="shared" ref="P3958:BD3958" si="2800">($E3971&gt;P$3)*($E3968&lt;P$2)*((P$3-P$2+1)/P$4)
+($E3971&gt;P$3)*($E3968&gt;=P$2)*($E3968&lt;=P$3)*((P$3-$E3968)/P$4)
+($E3971&gt;P$3)*($E3968&gt;P$3)*(0)
+($E3971&lt;=P$3)*($E3971&gt;=P$2)*($E3968&lt;P$2)*(($E3971-P$2)/P$4)
+($E3971&lt;=P$3)*($E3971&gt;=P$2)*($E3968&lt;=P$3)*($E3968&gt;=P$2)*(($E3971-$E3968)/P$4)
+($E3971&lt;P$2)*(0)</f>
        <v>0</v>
      </c>
      <c r="Q3958" s="21">
        <f t="shared" si="2800"/>
        <v>0</v>
      </c>
      <c r="R3958" s="21">
        <f t="shared" si="2800"/>
        <v>0</v>
      </c>
      <c r="S3958" s="21">
        <f t="shared" si="2800"/>
        <v>0</v>
      </c>
      <c r="T3958" s="21">
        <f t="shared" si="2800"/>
        <v>0</v>
      </c>
      <c r="U3958" s="21">
        <f t="shared" si="2800"/>
        <v>0</v>
      </c>
      <c r="V3958" s="21">
        <f t="shared" si="2800"/>
        <v>0</v>
      </c>
      <c r="W3958" s="21">
        <f t="shared" si="2800"/>
        <v>0</v>
      </c>
      <c r="X3958" s="21">
        <f t="shared" si="2800"/>
        <v>0</v>
      </c>
      <c r="Y3958" s="21">
        <f t="shared" si="2800"/>
        <v>0</v>
      </c>
      <c r="Z3958" s="21">
        <f t="shared" si="2800"/>
        <v>0</v>
      </c>
      <c r="AA3958" s="21">
        <f t="shared" si="2800"/>
        <v>0</v>
      </c>
      <c r="AB3958" s="21">
        <f t="shared" si="2800"/>
        <v>0</v>
      </c>
      <c r="AC3958" s="21">
        <f t="shared" si="2800"/>
        <v>0</v>
      </c>
      <c r="AD3958" s="21">
        <f t="shared" si="2800"/>
        <v>0</v>
      </c>
      <c r="AE3958" s="21">
        <f t="shared" si="2800"/>
        <v>0</v>
      </c>
      <c r="AF3958" s="21">
        <f t="shared" si="2800"/>
        <v>0</v>
      </c>
      <c r="AG3958" s="21">
        <f t="shared" si="2800"/>
        <v>0</v>
      </c>
      <c r="AH3958" s="21">
        <f t="shared" si="2800"/>
        <v>0</v>
      </c>
      <c r="AI3958" s="21">
        <f t="shared" si="2800"/>
        <v>0</v>
      </c>
      <c r="AJ3958" s="21">
        <f t="shared" si="2800"/>
        <v>0</v>
      </c>
      <c r="AK3958" s="21">
        <f t="shared" si="2800"/>
        <v>0</v>
      </c>
      <c r="AL3958" s="21">
        <f t="shared" si="2800"/>
        <v>0</v>
      </c>
      <c r="AM3958" s="21">
        <f t="shared" si="2800"/>
        <v>0</v>
      </c>
      <c r="AN3958" s="21">
        <f t="shared" si="2800"/>
        <v>0</v>
      </c>
      <c r="AO3958" s="21">
        <f t="shared" si="2800"/>
        <v>0</v>
      </c>
      <c r="AP3958" s="21">
        <f t="shared" si="2800"/>
        <v>0</v>
      </c>
      <c r="AQ3958" s="21">
        <f t="shared" si="2800"/>
        <v>0</v>
      </c>
      <c r="AR3958" s="21">
        <f t="shared" si="2800"/>
        <v>0</v>
      </c>
      <c r="AS3958" s="21">
        <f t="shared" si="2800"/>
        <v>0</v>
      </c>
      <c r="AT3958" s="21">
        <f t="shared" si="2800"/>
        <v>0</v>
      </c>
      <c r="AU3958" s="21">
        <f t="shared" si="2800"/>
        <v>0</v>
      </c>
      <c r="AV3958" s="21">
        <f t="shared" si="2800"/>
        <v>0</v>
      </c>
      <c r="AW3958" s="21">
        <f t="shared" si="2800"/>
        <v>0</v>
      </c>
      <c r="AX3958" s="21">
        <f t="shared" si="2800"/>
        <v>0</v>
      </c>
      <c r="AY3958" s="21">
        <f t="shared" si="2800"/>
        <v>0</v>
      </c>
      <c r="AZ3958" s="21">
        <f t="shared" si="2800"/>
        <v>0</v>
      </c>
      <c r="BA3958" s="21">
        <f t="shared" si="2800"/>
        <v>0</v>
      </c>
      <c r="BB3958" s="21">
        <f t="shared" si="2800"/>
        <v>0</v>
      </c>
      <c r="BC3958" s="21">
        <f t="shared" si="2800"/>
        <v>0</v>
      </c>
      <c r="BD3958" s="21">
        <f t="shared" si="2800"/>
        <v>0</v>
      </c>
    </row>
    <row r="3959" spans="1:56" ht="16" x14ac:dyDescent="0.2">
      <c r="B3959" s="11">
        <f t="shared" si="2796"/>
        <v>147</v>
      </c>
      <c r="C3959" s="12" t="str">
        <f t="shared" si="2796"/>
        <v>SAS HSR 4</v>
      </c>
      <c r="K3959" s="24"/>
      <c r="L3959" s="20" t="s">
        <v>234</v>
      </c>
      <c r="M3959" s="72"/>
      <c r="N3959" s="72"/>
      <c r="O3959" s="21">
        <f>($E3974&gt;0)*($E3971&lt;O$2)*(EDATE($E3971,$E3974)&gt;O$3)*((O$3-O$2+1)/O$4)
+($E3974&gt;0)*($E3971&lt;O$2)*(EDATE($E3971,$E3974)&gt;=O$2)*(EDATE($E3971,$E3974)&lt;=O$3)*((EDATE($E3971,$E3974)-O$2)/O$4)
+($E3974&gt;0)*($E3971&lt;O$2)*(EDATE($E3971,$E3974)&lt;O$2)*(0)
+($E3974&gt;0)*($E3971&gt;=O$2)*($E3971&lt;=O$3)*(EDATE($E3971,$E3974)&gt;=O$2)*(EDATE($E3971,$E3974)&lt;=O$3)*((EDATE($E3971,$E3974)-$E3971+1)/O$4)
+($E3974&gt;0)*($E3971&gt;=O$2)*($E3971&lt;=O$3)*(EDATE($E3971,$E3974)&gt;O$3)*((O$3-$E3971+1)/O$4)
+($E3974&gt;0)*($E3971&gt;O$3)*(0)</f>
        <v>0</v>
      </c>
      <c r="P3959" s="21">
        <f t="shared" ref="P3959:BD3959" si="2801">($E3974&gt;0)*($E3971&lt;P$2)*(EDATE($E3971,$E3974)&gt;P$3)*((P$3-P$2+1)/P$4)
+($E3974&gt;0)*($E3971&lt;P$2)*(EDATE($E3971,$E3974)&gt;=P$2)*(EDATE($E3971,$E3974)&lt;=P$3)*((EDATE($E3971,$E3974)-P$2)/P$4)
+($E3974&gt;0)*($E3971&lt;P$2)*(EDATE($E3971,$E3974)&lt;P$2)*(0)
+($E3974&gt;0)*($E3971&gt;=P$2)*($E3971&lt;=P$3)*(EDATE($E3971,$E3974)&gt;=P$2)*(EDATE($E3971,$E3974)&lt;=P$3)*((EDATE($E3971,$E3974)-$E3971+1)/P$4)
+($E3974&gt;0)*($E3971&gt;=P$2)*($E3971&lt;=P$3)*(EDATE($E3971,$E3974)&gt;P$3)*((P$3-$E3971+1)/P$4)
+($E3974&gt;0)*($E3971&gt;P$3)*(0)</f>
        <v>0</v>
      </c>
      <c r="Q3959" s="21">
        <f t="shared" si="2801"/>
        <v>0</v>
      </c>
      <c r="R3959" s="21">
        <f t="shared" si="2801"/>
        <v>0</v>
      </c>
      <c r="S3959" s="21">
        <f t="shared" si="2801"/>
        <v>0</v>
      </c>
      <c r="T3959" s="21">
        <f t="shared" si="2801"/>
        <v>0</v>
      </c>
      <c r="U3959" s="21">
        <f t="shared" si="2801"/>
        <v>0</v>
      </c>
      <c r="V3959" s="21">
        <f t="shared" si="2801"/>
        <v>0</v>
      </c>
      <c r="W3959" s="21">
        <f t="shared" si="2801"/>
        <v>0</v>
      </c>
      <c r="X3959" s="21">
        <f t="shared" si="2801"/>
        <v>0</v>
      </c>
      <c r="Y3959" s="21">
        <f t="shared" si="2801"/>
        <v>0</v>
      </c>
      <c r="Z3959" s="21">
        <f t="shared" si="2801"/>
        <v>0</v>
      </c>
      <c r="AA3959" s="21">
        <f t="shared" si="2801"/>
        <v>0</v>
      </c>
      <c r="AB3959" s="21">
        <f t="shared" si="2801"/>
        <v>0</v>
      </c>
      <c r="AC3959" s="21">
        <f t="shared" si="2801"/>
        <v>0</v>
      </c>
      <c r="AD3959" s="21">
        <f t="shared" si="2801"/>
        <v>0</v>
      </c>
      <c r="AE3959" s="21">
        <f t="shared" si="2801"/>
        <v>0</v>
      </c>
      <c r="AF3959" s="21">
        <f t="shared" si="2801"/>
        <v>0</v>
      </c>
      <c r="AG3959" s="21">
        <f t="shared" si="2801"/>
        <v>0</v>
      </c>
      <c r="AH3959" s="21">
        <f t="shared" si="2801"/>
        <v>0</v>
      </c>
      <c r="AI3959" s="21">
        <f t="shared" si="2801"/>
        <v>0</v>
      </c>
      <c r="AJ3959" s="21">
        <f t="shared" si="2801"/>
        <v>0</v>
      </c>
      <c r="AK3959" s="21">
        <f t="shared" si="2801"/>
        <v>0</v>
      </c>
      <c r="AL3959" s="21">
        <f t="shared" si="2801"/>
        <v>0</v>
      </c>
      <c r="AM3959" s="21">
        <f t="shared" si="2801"/>
        <v>0</v>
      </c>
      <c r="AN3959" s="21">
        <f t="shared" si="2801"/>
        <v>0</v>
      </c>
      <c r="AO3959" s="21">
        <f t="shared" si="2801"/>
        <v>0</v>
      </c>
      <c r="AP3959" s="21">
        <f t="shared" si="2801"/>
        <v>0</v>
      </c>
      <c r="AQ3959" s="21">
        <f t="shared" si="2801"/>
        <v>0</v>
      </c>
      <c r="AR3959" s="21">
        <f t="shared" si="2801"/>
        <v>0</v>
      </c>
      <c r="AS3959" s="21">
        <f t="shared" si="2801"/>
        <v>0</v>
      </c>
      <c r="AT3959" s="21">
        <f t="shared" si="2801"/>
        <v>0</v>
      </c>
      <c r="AU3959" s="21">
        <f t="shared" si="2801"/>
        <v>0</v>
      </c>
      <c r="AV3959" s="21">
        <f t="shared" si="2801"/>
        <v>0</v>
      </c>
      <c r="AW3959" s="21">
        <f t="shared" si="2801"/>
        <v>0</v>
      </c>
      <c r="AX3959" s="21">
        <f t="shared" si="2801"/>
        <v>0</v>
      </c>
      <c r="AY3959" s="21">
        <f t="shared" si="2801"/>
        <v>0</v>
      </c>
      <c r="AZ3959" s="21">
        <f t="shared" si="2801"/>
        <v>0</v>
      </c>
      <c r="BA3959" s="21">
        <f t="shared" si="2801"/>
        <v>0</v>
      </c>
      <c r="BB3959" s="21">
        <f t="shared" si="2801"/>
        <v>0</v>
      </c>
      <c r="BC3959" s="21">
        <f t="shared" si="2801"/>
        <v>0</v>
      </c>
      <c r="BD3959" s="21">
        <f t="shared" si="2801"/>
        <v>0</v>
      </c>
    </row>
    <row r="3960" spans="1:56" ht="16" x14ac:dyDescent="0.2">
      <c r="B3960" s="11">
        <f t="shared" si="2796"/>
        <v>147</v>
      </c>
      <c r="C3960" s="12" t="str">
        <f t="shared" si="2796"/>
        <v>SAS HSR 4</v>
      </c>
      <c r="D3960" s="25" t="s">
        <v>235</v>
      </c>
      <c r="E3960" s="26">
        <v>44197</v>
      </c>
      <c r="F3960" s="15"/>
      <c r="G3960" s="25" t="s">
        <v>236</v>
      </c>
      <c r="H3960" s="25" t="s">
        <v>237</v>
      </c>
      <c r="I3960" s="25" t="s">
        <v>238</v>
      </c>
      <c r="J3960" s="25" t="s">
        <v>239</v>
      </c>
      <c r="K3960" s="24"/>
      <c r="L3960" s="27" t="s">
        <v>240</v>
      </c>
      <c r="M3960" s="83"/>
      <c r="N3960" s="83"/>
      <c r="O3960" s="28">
        <f>($H3972&gt;0)*($J3972&lt;O$2)*0
+($H3972&gt;0)*($J3972&gt;=O$2)*($J3972&lt;=O$3)*(($J3972-O$2+1)/O$4)
+($H3972&gt;0)*($J3972&gt;O$3)*($I3972&gt;O$3)*0
+($H3972&gt;0)*($J3972&gt;O$3)*($I3972&lt;=O$3)*($I3972&gt;=O$2)*((O$3-$I3972+1)/O$4)
+($H3972&gt;0)*($J3972&gt;O$3)*($I3972&lt;O$2)*1
+($H3972&gt;0)*($I3972&gt;O$3)*0
+($H3973&gt;0)*($J3973&lt;O$2)*0
+($H3973&gt;0)*($J3973&gt;=O$2)*($J3973&lt;=O$3)*(($J3973-O$2+1)/O$4)
+($H3973&gt;0)*($J3973&gt;O$3)*($I3973&gt;O$3)*0
+($H3973&gt;0)*($J3973&gt;O$3)*($I3973&lt;=O$3)*($I3973&gt;=O$2)*((O$3-$I3973+1)/O$4)
+($H3973&gt;0)*($J3973&gt;O$3)*($I3973&lt;O$2)*1
+($H3973&gt;0)*($I3973&gt;O$3)*0
+($H3974&gt;0)*($J3974&lt;O$2)*0
+($H3974&gt;0)*($J3974&gt;=O$2)*($J3974&lt;=O$3)*(($J3974-O$2+1)/O$4)
+($H3974&gt;0)*($J3974&gt;O$3)*($I3974&gt;O$3)*0
+($H3974&gt;0)*($J3974&gt;O$3)*($I3974&lt;=O$3)*($I3974&gt;=O$2)*((O$3-$I3974+1)/O$4)
+($H3974&gt;0)*($J3974&gt;O$3)*($I3974&lt;O$2)*1
+($H3974&gt;0)*($I3974&gt;O$3)*0</f>
        <v>0</v>
      </c>
      <c r="P3960" s="28">
        <f t="shared" ref="P3960:BD3960" si="2802">($H3972&gt;0)*($J3972&lt;P$2)*0
+($H3972&gt;0)*($J3972&gt;=P$2)*($J3972&lt;=P$3)*(($J3972-P$2+1)/P$4)
+($H3972&gt;0)*($J3972&gt;P$3)*($I3972&gt;P$3)*0
+($H3972&gt;0)*($J3972&gt;P$3)*($I3972&lt;=P$3)*($I3972&gt;=P$2)*((P$3-$I3972+1)/P$4)
+($H3972&gt;0)*($J3972&gt;P$3)*($I3972&lt;P$2)*1
+($H3972&gt;0)*($I3972&gt;P$3)*0
+($H3973&gt;0)*($J3973&lt;P$2)*0
+($H3973&gt;0)*($J3973&gt;=P$2)*($J3973&lt;=P$3)*(($J3973-P$2+1)/P$4)
+($H3973&gt;0)*($J3973&gt;P$3)*($I3973&gt;P$3)*0
+($H3973&gt;0)*($J3973&gt;P$3)*($I3973&lt;=P$3)*($I3973&gt;=P$2)*((P$3-$I3973+1)/P$4)
+($H3973&gt;0)*($J3973&gt;P$3)*($I3973&lt;P$2)*1
+($H3973&gt;0)*($I3973&gt;P$3)*0
+($H3974&gt;0)*($J3974&lt;P$2)*0
+($H3974&gt;0)*($J3974&gt;=P$2)*($J3974&lt;=P$3)*(($J3974-P$2+1)/P$4)
+($H3974&gt;0)*($J3974&gt;P$3)*($I3974&gt;P$3)*0
+($H3974&gt;0)*($J3974&gt;P$3)*($I3974&lt;=P$3)*($I3974&gt;=P$2)*((P$3-$I3974+1)/P$4)
+($H3974&gt;0)*($J3974&gt;P$3)*($I3974&lt;P$2)*1
+($H3974&gt;0)*($I3974&gt;P$3)*0</f>
        <v>0</v>
      </c>
      <c r="Q3960" s="28">
        <f t="shared" si="2802"/>
        <v>0</v>
      </c>
      <c r="R3960" s="28">
        <f t="shared" si="2802"/>
        <v>0</v>
      </c>
      <c r="S3960" s="28">
        <f t="shared" si="2802"/>
        <v>0</v>
      </c>
      <c r="T3960" s="28">
        <f t="shared" si="2802"/>
        <v>0</v>
      </c>
      <c r="U3960" s="28">
        <f t="shared" si="2802"/>
        <v>0</v>
      </c>
      <c r="V3960" s="28">
        <f t="shared" si="2802"/>
        <v>0</v>
      </c>
      <c r="W3960" s="28">
        <f t="shared" si="2802"/>
        <v>0</v>
      </c>
      <c r="X3960" s="28">
        <f t="shared" si="2802"/>
        <v>0</v>
      </c>
      <c r="Y3960" s="28">
        <f t="shared" si="2802"/>
        <v>0</v>
      </c>
      <c r="Z3960" s="28">
        <f t="shared" si="2802"/>
        <v>0</v>
      </c>
      <c r="AA3960" s="28">
        <f t="shared" si="2802"/>
        <v>0</v>
      </c>
      <c r="AB3960" s="28">
        <f t="shared" si="2802"/>
        <v>0</v>
      </c>
      <c r="AC3960" s="28">
        <f t="shared" si="2802"/>
        <v>0</v>
      </c>
      <c r="AD3960" s="28">
        <f t="shared" si="2802"/>
        <v>0</v>
      </c>
      <c r="AE3960" s="28">
        <f t="shared" si="2802"/>
        <v>0</v>
      </c>
      <c r="AF3960" s="28">
        <f t="shared" si="2802"/>
        <v>0</v>
      </c>
      <c r="AG3960" s="28">
        <f t="shared" si="2802"/>
        <v>0</v>
      </c>
      <c r="AH3960" s="28">
        <f t="shared" si="2802"/>
        <v>0</v>
      </c>
      <c r="AI3960" s="28">
        <f t="shared" si="2802"/>
        <v>0</v>
      </c>
      <c r="AJ3960" s="28">
        <f t="shared" si="2802"/>
        <v>0</v>
      </c>
      <c r="AK3960" s="28">
        <f t="shared" si="2802"/>
        <v>0</v>
      </c>
      <c r="AL3960" s="28">
        <f t="shared" si="2802"/>
        <v>0</v>
      </c>
      <c r="AM3960" s="28">
        <f t="shared" si="2802"/>
        <v>0</v>
      </c>
      <c r="AN3960" s="28">
        <f t="shared" si="2802"/>
        <v>0</v>
      </c>
      <c r="AO3960" s="28">
        <f t="shared" si="2802"/>
        <v>0</v>
      </c>
      <c r="AP3960" s="28">
        <f t="shared" si="2802"/>
        <v>0</v>
      </c>
      <c r="AQ3960" s="28">
        <f t="shared" si="2802"/>
        <v>0</v>
      </c>
      <c r="AR3960" s="28">
        <f t="shared" si="2802"/>
        <v>0</v>
      </c>
      <c r="AS3960" s="28">
        <f t="shared" si="2802"/>
        <v>0</v>
      </c>
      <c r="AT3960" s="28">
        <f t="shared" si="2802"/>
        <v>0</v>
      </c>
      <c r="AU3960" s="28">
        <f t="shared" si="2802"/>
        <v>0</v>
      </c>
      <c r="AV3960" s="28">
        <f t="shared" si="2802"/>
        <v>0</v>
      </c>
      <c r="AW3960" s="28">
        <f t="shared" si="2802"/>
        <v>0</v>
      </c>
      <c r="AX3960" s="28">
        <f t="shared" si="2802"/>
        <v>0</v>
      </c>
      <c r="AY3960" s="28">
        <f t="shared" si="2802"/>
        <v>0</v>
      </c>
      <c r="AZ3960" s="28">
        <f t="shared" si="2802"/>
        <v>0</v>
      </c>
      <c r="BA3960" s="28">
        <f t="shared" si="2802"/>
        <v>0</v>
      </c>
      <c r="BB3960" s="28">
        <f t="shared" si="2802"/>
        <v>0</v>
      </c>
      <c r="BC3960" s="28">
        <f t="shared" si="2802"/>
        <v>0</v>
      </c>
      <c r="BD3960" s="28">
        <f t="shared" si="2802"/>
        <v>0</v>
      </c>
    </row>
    <row r="3961" spans="1:56" ht="16" x14ac:dyDescent="0.2">
      <c r="B3961" s="11">
        <f t="shared" si="2796"/>
        <v>147</v>
      </c>
      <c r="C3961" s="12" t="str">
        <f t="shared" si="2796"/>
        <v>SAS HSR 4</v>
      </c>
      <c r="D3961" s="25" t="s">
        <v>241</v>
      </c>
      <c r="E3961" s="29">
        <v>104998.19078104994</v>
      </c>
      <c r="F3961" s="15"/>
      <c r="G3961" s="30" t="s">
        <v>10</v>
      </c>
      <c r="H3961" s="31">
        <v>0</v>
      </c>
      <c r="I3961" s="32">
        <v>0</v>
      </c>
      <c r="J3961" s="32">
        <v>0</v>
      </c>
      <c r="K3961" s="24"/>
      <c r="L3961" s="33" t="s">
        <v>242</v>
      </c>
      <c r="M3961" s="73"/>
      <c r="N3961" s="73"/>
      <c r="O3961" s="34">
        <f>($E3971&lt;=O$3)*($E3971&gt;O$2)*((O$3-$E3971+1)/O$4)
+($E3971&lt;=O$2)*((O$3-O$2+1)/O$4)
+($E3971&gt;O$3)*(0)</f>
        <v>0</v>
      </c>
      <c r="P3961" s="34">
        <f t="shared" ref="P3961:BD3961" si="2803">($E3971&lt;=P$3)*($E3971&gt;P$2)*((P$3-$E3971+1)/P$4)
+($E3971&lt;=P$2)*((P$3-P$2+1)/P$4)
+($E3971&gt;P$3)*(0)</f>
        <v>0</v>
      </c>
      <c r="Q3961" s="34">
        <f t="shared" si="2803"/>
        <v>0</v>
      </c>
      <c r="R3961" s="34">
        <f t="shared" si="2803"/>
        <v>0</v>
      </c>
      <c r="S3961" s="34">
        <f t="shared" si="2803"/>
        <v>0</v>
      </c>
      <c r="T3961" s="34">
        <f t="shared" si="2803"/>
        <v>0</v>
      </c>
      <c r="U3961" s="34">
        <f t="shared" si="2803"/>
        <v>0</v>
      </c>
      <c r="V3961" s="34">
        <f t="shared" si="2803"/>
        <v>0</v>
      </c>
      <c r="W3961" s="34">
        <f t="shared" si="2803"/>
        <v>0</v>
      </c>
      <c r="X3961" s="34">
        <f t="shared" si="2803"/>
        <v>0</v>
      </c>
      <c r="Y3961" s="34">
        <f t="shared" si="2803"/>
        <v>0</v>
      </c>
      <c r="Z3961" s="34">
        <f t="shared" si="2803"/>
        <v>0</v>
      </c>
      <c r="AA3961" s="34">
        <f t="shared" si="2803"/>
        <v>0</v>
      </c>
      <c r="AB3961" s="34">
        <f t="shared" si="2803"/>
        <v>0</v>
      </c>
      <c r="AC3961" s="34">
        <f t="shared" si="2803"/>
        <v>0</v>
      </c>
      <c r="AD3961" s="34">
        <f t="shared" si="2803"/>
        <v>0</v>
      </c>
      <c r="AE3961" s="34">
        <f t="shared" si="2803"/>
        <v>0</v>
      </c>
      <c r="AF3961" s="34">
        <f t="shared" si="2803"/>
        <v>0</v>
      </c>
      <c r="AG3961" s="34">
        <f t="shared" si="2803"/>
        <v>0</v>
      </c>
      <c r="AH3961" s="34">
        <f t="shared" si="2803"/>
        <v>0</v>
      </c>
      <c r="AI3961" s="34">
        <f t="shared" si="2803"/>
        <v>0</v>
      </c>
      <c r="AJ3961" s="34">
        <f t="shared" si="2803"/>
        <v>0</v>
      </c>
      <c r="AK3961" s="34">
        <f t="shared" si="2803"/>
        <v>0</v>
      </c>
      <c r="AL3961" s="34">
        <f t="shared" si="2803"/>
        <v>0</v>
      </c>
      <c r="AM3961" s="34">
        <f t="shared" si="2803"/>
        <v>0</v>
      </c>
      <c r="AN3961" s="34">
        <f t="shared" si="2803"/>
        <v>0</v>
      </c>
      <c r="AO3961" s="34">
        <f t="shared" si="2803"/>
        <v>0</v>
      </c>
      <c r="AP3961" s="34">
        <f t="shared" si="2803"/>
        <v>0</v>
      </c>
      <c r="AQ3961" s="34">
        <f t="shared" si="2803"/>
        <v>0</v>
      </c>
      <c r="AR3961" s="34">
        <f t="shared" si="2803"/>
        <v>1.0869565217391304E-2</v>
      </c>
      <c r="AS3961" s="34">
        <f t="shared" si="2803"/>
        <v>1</v>
      </c>
      <c r="AT3961" s="34">
        <f t="shared" si="2803"/>
        <v>1</v>
      </c>
      <c r="AU3961" s="34">
        <f t="shared" si="2803"/>
        <v>1</v>
      </c>
      <c r="AV3961" s="34">
        <f t="shared" si="2803"/>
        <v>1</v>
      </c>
      <c r="AW3961" s="34">
        <f t="shared" si="2803"/>
        <v>1</v>
      </c>
      <c r="AX3961" s="34">
        <f t="shared" si="2803"/>
        <v>1</v>
      </c>
      <c r="AY3961" s="34">
        <f t="shared" si="2803"/>
        <v>1</v>
      </c>
      <c r="AZ3961" s="34">
        <f t="shared" si="2803"/>
        <v>1</v>
      </c>
      <c r="BA3961" s="34">
        <f t="shared" si="2803"/>
        <v>1</v>
      </c>
      <c r="BB3961" s="34">
        <f t="shared" si="2803"/>
        <v>1</v>
      </c>
      <c r="BC3961" s="34">
        <f t="shared" si="2803"/>
        <v>1</v>
      </c>
      <c r="BD3961" s="34">
        <f t="shared" si="2803"/>
        <v>1</v>
      </c>
    </row>
    <row r="3962" spans="1:56" ht="16" x14ac:dyDescent="0.2">
      <c r="A3962" s="35"/>
      <c r="B3962" s="11">
        <f t="shared" si="2796"/>
        <v>147</v>
      </c>
      <c r="C3962" s="12" t="str">
        <f t="shared" si="2796"/>
        <v>SAS HSR 4</v>
      </c>
      <c r="D3962" s="25" t="s">
        <v>243</v>
      </c>
      <c r="E3962" s="29">
        <v>109071.13828425096</v>
      </c>
      <c r="F3962" s="15"/>
      <c r="G3962" s="30" t="s">
        <v>11</v>
      </c>
      <c r="H3962" s="31">
        <v>0</v>
      </c>
      <c r="I3962" s="32">
        <v>0</v>
      </c>
      <c r="J3962" s="32">
        <v>0</v>
      </c>
      <c r="K3962" s="35"/>
      <c r="M3962" s="84">
        <v>44197</v>
      </c>
      <c r="O3962" s="15"/>
      <c r="P3962" s="15"/>
      <c r="Q3962" s="15"/>
      <c r="R3962" s="15"/>
      <c r="S3962" s="15"/>
      <c r="T3962" s="15"/>
      <c r="U3962" s="15"/>
      <c r="V3962" s="15"/>
      <c r="W3962" s="15"/>
      <c r="X3962" s="15"/>
      <c r="Y3962" s="15"/>
      <c r="Z3962" s="15"/>
      <c r="AA3962" s="15"/>
      <c r="AB3962" s="15"/>
      <c r="AC3962" s="15"/>
      <c r="AD3962" s="15"/>
      <c r="AE3962" s="15"/>
      <c r="AF3962" s="15"/>
      <c r="AG3962" s="15"/>
      <c r="AH3962" s="15"/>
      <c r="AI3962" s="15"/>
      <c r="AJ3962" s="15"/>
      <c r="AK3962" s="15"/>
      <c r="AL3962" s="15"/>
      <c r="AM3962" s="15"/>
      <c r="AN3962" s="15"/>
      <c r="AO3962" s="15"/>
      <c r="AP3962" s="15"/>
      <c r="AQ3962" s="15"/>
      <c r="AR3962" s="15"/>
      <c r="AS3962" s="15"/>
      <c r="AT3962" s="15"/>
      <c r="AU3962" s="15"/>
      <c r="AV3962" s="15"/>
      <c r="AW3962" s="15"/>
      <c r="AX3962" s="15"/>
      <c r="AY3962" s="15"/>
      <c r="AZ3962" s="15"/>
      <c r="BA3962" s="15"/>
      <c r="BB3962" s="15"/>
      <c r="BC3962" s="15"/>
      <c r="BD3962" s="15"/>
    </row>
    <row r="3963" spans="1:56" ht="16" x14ac:dyDescent="0.2">
      <c r="B3963" s="11">
        <f t="shared" si="2796"/>
        <v>147</v>
      </c>
      <c r="C3963" s="12" t="str">
        <f t="shared" si="2796"/>
        <v>SAS HSR 4</v>
      </c>
      <c r="D3963" s="25" t="s">
        <v>244</v>
      </c>
      <c r="E3963" s="29">
        <v>109071.13828425096</v>
      </c>
      <c r="F3963" s="15"/>
      <c r="G3963" s="36" t="s">
        <v>12</v>
      </c>
      <c r="H3963" s="31">
        <v>0</v>
      </c>
      <c r="I3963" s="32">
        <v>0</v>
      </c>
      <c r="J3963" s="32">
        <v>0</v>
      </c>
      <c r="K3963" s="24"/>
      <c r="L3963" s="37" t="s">
        <v>245</v>
      </c>
      <c r="M3963" s="74">
        <v>1</v>
      </c>
      <c r="N3963" s="74">
        <v>1</v>
      </c>
      <c r="O3963" s="38">
        <v>1</v>
      </c>
      <c r="P3963" s="38">
        <v>1</v>
      </c>
      <c r="Q3963" s="38">
        <v>1.01</v>
      </c>
      <c r="R3963" s="38">
        <v>1.01</v>
      </c>
      <c r="S3963" s="38">
        <v>1.01</v>
      </c>
      <c r="T3963" s="38">
        <v>1.01</v>
      </c>
      <c r="U3963" s="38">
        <v>1.0201</v>
      </c>
      <c r="V3963" s="38">
        <v>1.0201</v>
      </c>
      <c r="W3963" s="38">
        <v>1.0201</v>
      </c>
      <c r="X3963" s="38">
        <v>1.0201</v>
      </c>
      <c r="Y3963" s="38">
        <v>1.0303009999999999</v>
      </c>
      <c r="Z3963" s="38">
        <v>1.0303009999999999</v>
      </c>
      <c r="AA3963" s="38">
        <v>1.0303009999999999</v>
      </c>
      <c r="AB3963" s="38">
        <v>1.0303009999999999</v>
      </c>
      <c r="AC3963" s="38">
        <v>1.04060401</v>
      </c>
      <c r="AD3963" s="38">
        <v>1.04060401</v>
      </c>
      <c r="AE3963" s="38">
        <v>1.04060401</v>
      </c>
      <c r="AF3963" s="38">
        <v>1.04060401</v>
      </c>
      <c r="AG3963" s="38">
        <v>1.0510100500999999</v>
      </c>
      <c r="AH3963" s="38">
        <v>1.0510100500999999</v>
      </c>
      <c r="AI3963" s="38">
        <v>1.0510100500999999</v>
      </c>
      <c r="AJ3963" s="38">
        <v>1.0510100500999999</v>
      </c>
      <c r="AK3963" s="38">
        <v>1.0615201506009999</v>
      </c>
      <c r="AL3963" s="38">
        <v>1.0615201506009999</v>
      </c>
      <c r="AM3963" s="38">
        <v>1.0615201506009999</v>
      </c>
      <c r="AN3963" s="38">
        <v>1.0615201506009999</v>
      </c>
      <c r="AO3963" s="38">
        <v>1.0721353521070098</v>
      </c>
      <c r="AP3963" s="38">
        <v>1.0721353521070098</v>
      </c>
      <c r="AQ3963" s="38">
        <v>1.0721353521070098</v>
      </c>
      <c r="AR3963" s="38">
        <v>1.0721353521070098</v>
      </c>
      <c r="AS3963" s="38">
        <v>1.08285670562808</v>
      </c>
      <c r="AT3963" s="38">
        <v>1.08285670562808</v>
      </c>
      <c r="AU3963" s="38">
        <v>1.08285670562808</v>
      </c>
      <c r="AV3963" s="38">
        <v>1.08285670562808</v>
      </c>
      <c r="AW3963" s="38">
        <v>1.0936852726843609</v>
      </c>
      <c r="AX3963" s="38">
        <v>1.0936852726843609</v>
      </c>
      <c r="AY3963" s="38">
        <v>1.0936852726843609</v>
      </c>
      <c r="AZ3963" s="38">
        <v>1.0936852726843609</v>
      </c>
      <c r="BA3963" s="38">
        <v>1.1046221254112045</v>
      </c>
      <c r="BB3963" s="38">
        <v>1.1046221254112045</v>
      </c>
      <c r="BC3963" s="38">
        <v>1.1046221254112045</v>
      </c>
      <c r="BD3963" s="38">
        <v>1.1046221254112045</v>
      </c>
    </row>
    <row r="3964" spans="1:56" ht="16" x14ac:dyDescent="0.2">
      <c r="B3964" s="11">
        <f t="shared" si="2796"/>
        <v>147</v>
      </c>
      <c r="C3964" s="12" t="str">
        <f t="shared" si="2796"/>
        <v>SAS HSR 4</v>
      </c>
      <c r="D3964" s="25" t="s">
        <v>25</v>
      </c>
      <c r="E3964" s="39" t="s">
        <v>49</v>
      </c>
      <c r="F3964" s="15"/>
      <c r="K3964" s="24"/>
      <c r="L3964" s="16" t="s">
        <v>246</v>
      </c>
      <c r="M3964" s="70"/>
      <c r="N3964" s="70"/>
      <c r="O3964" s="40">
        <f>O3957*$E3961/4+O3961*$E3972/4</f>
        <v>26249.547695262485</v>
      </c>
      <c r="P3964" s="40">
        <f t="shared" ref="P3964:BD3964" si="2804">P3957*$E3961/4+P3961*$E3972/4</f>
        <v>26249.547695262485</v>
      </c>
      <c r="Q3964" s="40">
        <f t="shared" si="2804"/>
        <v>26249.547695262485</v>
      </c>
      <c r="R3964" s="40">
        <f t="shared" si="2804"/>
        <v>26249.547695262485</v>
      </c>
      <c r="S3964" s="40">
        <f t="shared" si="2804"/>
        <v>26249.547695262485</v>
      </c>
      <c r="T3964" s="40">
        <f t="shared" si="2804"/>
        <v>26249.547695262485</v>
      </c>
      <c r="U3964" s="40">
        <f t="shared" si="2804"/>
        <v>26249.547695262485</v>
      </c>
      <c r="V3964" s="40">
        <f t="shared" si="2804"/>
        <v>26249.547695262485</v>
      </c>
      <c r="W3964" s="40">
        <f t="shared" si="2804"/>
        <v>26249.547695262485</v>
      </c>
      <c r="X3964" s="40">
        <f t="shared" si="2804"/>
        <v>26249.547695262485</v>
      </c>
      <c r="Y3964" s="40">
        <f t="shared" si="2804"/>
        <v>26249.547695262485</v>
      </c>
      <c r="Z3964" s="40">
        <f t="shared" si="2804"/>
        <v>26249.547695262485</v>
      </c>
      <c r="AA3964" s="40">
        <f t="shared" si="2804"/>
        <v>26249.547695262485</v>
      </c>
      <c r="AB3964" s="40">
        <f t="shared" si="2804"/>
        <v>26249.547695262485</v>
      </c>
      <c r="AC3964" s="40">
        <f t="shared" si="2804"/>
        <v>26249.547695262485</v>
      </c>
      <c r="AD3964" s="40">
        <f t="shared" si="2804"/>
        <v>26249.547695262485</v>
      </c>
      <c r="AE3964" s="40">
        <f t="shared" si="2804"/>
        <v>26249.547695262485</v>
      </c>
      <c r="AF3964" s="40">
        <f t="shared" si="2804"/>
        <v>26249.547695262485</v>
      </c>
      <c r="AG3964" s="40">
        <f t="shared" si="2804"/>
        <v>26249.547695262485</v>
      </c>
      <c r="AH3964" s="40">
        <f t="shared" si="2804"/>
        <v>26249.547695262485</v>
      </c>
      <c r="AI3964" s="40">
        <f t="shared" si="2804"/>
        <v>26249.547695262485</v>
      </c>
      <c r="AJ3964" s="40">
        <f t="shared" si="2804"/>
        <v>26249.547695262485</v>
      </c>
      <c r="AK3964" s="40">
        <f t="shared" si="2804"/>
        <v>26249.547695262485</v>
      </c>
      <c r="AL3964" s="40">
        <f t="shared" si="2804"/>
        <v>26249.547695262485</v>
      </c>
      <c r="AM3964" s="40">
        <f t="shared" si="2804"/>
        <v>26249.547695262485</v>
      </c>
      <c r="AN3964" s="40">
        <f t="shared" si="2804"/>
        <v>26249.547695262485</v>
      </c>
      <c r="AO3964" s="40">
        <f t="shared" si="2804"/>
        <v>26249.547695262485</v>
      </c>
      <c r="AP3964" s="40">
        <f t="shared" si="2804"/>
        <v>26249.547695262485</v>
      </c>
      <c r="AQ3964" s="40">
        <f t="shared" si="2804"/>
        <v>26249.547695262485</v>
      </c>
      <c r="AR3964" s="40">
        <f t="shared" si="2804"/>
        <v>26599.093688670113</v>
      </c>
      <c r="AS3964" s="40">
        <f t="shared" si="2804"/>
        <v>32158.23139350189</v>
      </c>
      <c r="AT3964" s="40">
        <f t="shared" si="2804"/>
        <v>32158.23139350189</v>
      </c>
      <c r="AU3964" s="40">
        <f t="shared" si="2804"/>
        <v>32158.23139350189</v>
      </c>
      <c r="AV3964" s="40">
        <f t="shared" si="2804"/>
        <v>32158.23139350189</v>
      </c>
      <c r="AW3964" s="40">
        <f t="shared" si="2804"/>
        <v>32158.23139350189</v>
      </c>
      <c r="AX3964" s="40">
        <f t="shared" si="2804"/>
        <v>32158.23139350189</v>
      </c>
      <c r="AY3964" s="40">
        <f t="shared" si="2804"/>
        <v>32158.23139350189</v>
      </c>
      <c r="AZ3964" s="40">
        <f t="shared" si="2804"/>
        <v>32158.23139350189</v>
      </c>
      <c r="BA3964" s="40">
        <f t="shared" si="2804"/>
        <v>32158.23139350189</v>
      </c>
      <c r="BB3964" s="40">
        <f t="shared" si="2804"/>
        <v>32158.23139350189</v>
      </c>
      <c r="BC3964" s="40">
        <f t="shared" si="2804"/>
        <v>32158.23139350189</v>
      </c>
      <c r="BD3964" s="40">
        <f t="shared" si="2804"/>
        <v>32158.23139350189</v>
      </c>
    </row>
    <row r="3965" spans="1:56" ht="16" x14ac:dyDescent="0.2">
      <c r="B3965" s="11">
        <f t="shared" si="2796"/>
        <v>147</v>
      </c>
      <c r="C3965" s="12" t="str">
        <f t="shared" si="2796"/>
        <v>SAS HSR 4</v>
      </c>
      <c r="D3965" s="25" t="s">
        <v>247</v>
      </c>
      <c r="E3965" s="39" t="s">
        <v>248</v>
      </c>
      <c r="F3965" s="15"/>
      <c r="G3965" s="25" t="s">
        <v>249</v>
      </c>
      <c r="H3965" s="26">
        <v>0</v>
      </c>
      <c r="I3965" s="25" t="s">
        <v>239</v>
      </c>
      <c r="J3965" s="26">
        <v>47483</v>
      </c>
      <c r="K3965" s="24"/>
      <c r="L3965" s="20" t="s">
        <v>250</v>
      </c>
      <c r="M3965" s="72"/>
      <c r="N3965" s="72"/>
      <c r="O3965" s="41">
        <f>IF($E3971&gt;=O$3,IF(O$3&lt;=($E3960+365),O3964,IFERROR(O3957*$E3962/4*O3963+
$E3972*O3961/4*IFERROR(O3963/$E3973,0),0)),IF(O$3&lt;=($E3971+365),O3957*$E3962/4*O3963+$E3972*O3961/4*IFERROR(O3963/$E3973,0),IFERROR($E3972*O3961/4*IFERROR(O3963/$E3973,0),0)))</f>
        <v>27267.784571062741</v>
      </c>
      <c r="P3965" s="41">
        <f t="shared" ref="P3965:BD3965" si="2805">IF($E3971&gt;=P$3,IF(P$3&lt;=($E3960+365),P3964,IFERROR(P3957*$E3962/4*P3963+
$E3972*P3961/4*IFERROR(P3963/$E3973,0),0)),IF(P$3&lt;=($E3971+365),P3957*$E3962/4*P3963+$E3972*P3961/4*IFERROR(P3963/$E3973,0),IFERROR($E3972*P3961/4*IFERROR(P3963/$E3973,0),0)))</f>
        <v>27267.784571062741</v>
      </c>
      <c r="Q3965" s="41">
        <f t="shared" si="2805"/>
        <v>27540.462416773367</v>
      </c>
      <c r="R3965" s="41">
        <f t="shared" si="2805"/>
        <v>27540.462416773367</v>
      </c>
      <c r="S3965" s="41">
        <f t="shared" si="2805"/>
        <v>27540.462416773367</v>
      </c>
      <c r="T3965" s="41">
        <f t="shared" si="2805"/>
        <v>27540.462416773367</v>
      </c>
      <c r="U3965" s="41">
        <f t="shared" si="2805"/>
        <v>27815.867040941102</v>
      </c>
      <c r="V3965" s="41">
        <f t="shared" si="2805"/>
        <v>27815.867040941102</v>
      </c>
      <c r="W3965" s="41">
        <f t="shared" si="2805"/>
        <v>27815.867040941102</v>
      </c>
      <c r="X3965" s="41">
        <f t="shared" si="2805"/>
        <v>27815.867040941102</v>
      </c>
      <c r="Y3965" s="41">
        <f t="shared" si="2805"/>
        <v>28094.02571135051</v>
      </c>
      <c r="Z3965" s="41">
        <f t="shared" si="2805"/>
        <v>28094.02571135051</v>
      </c>
      <c r="AA3965" s="41">
        <f t="shared" si="2805"/>
        <v>28094.02571135051</v>
      </c>
      <c r="AB3965" s="41">
        <f t="shared" si="2805"/>
        <v>28094.02571135051</v>
      </c>
      <c r="AC3965" s="41">
        <f t="shared" si="2805"/>
        <v>28374.965968464017</v>
      </c>
      <c r="AD3965" s="41">
        <f t="shared" si="2805"/>
        <v>28374.965968464017</v>
      </c>
      <c r="AE3965" s="41">
        <f t="shared" si="2805"/>
        <v>28374.965968464017</v>
      </c>
      <c r="AF3965" s="41">
        <f t="shared" si="2805"/>
        <v>28374.965968464017</v>
      </c>
      <c r="AG3965" s="41">
        <f t="shared" si="2805"/>
        <v>28658.715628148657</v>
      </c>
      <c r="AH3965" s="41">
        <f t="shared" si="2805"/>
        <v>28658.715628148657</v>
      </c>
      <c r="AI3965" s="41">
        <f t="shared" si="2805"/>
        <v>28658.715628148657</v>
      </c>
      <c r="AJ3965" s="41">
        <f t="shared" si="2805"/>
        <v>28658.715628148657</v>
      </c>
      <c r="AK3965" s="41">
        <f t="shared" si="2805"/>
        <v>28945.302784430143</v>
      </c>
      <c r="AL3965" s="41">
        <f t="shared" si="2805"/>
        <v>28945.302784430143</v>
      </c>
      <c r="AM3965" s="41">
        <f t="shared" si="2805"/>
        <v>28945.302784430143</v>
      </c>
      <c r="AN3965" s="41">
        <f t="shared" si="2805"/>
        <v>28945.302784430143</v>
      </c>
      <c r="AO3965" s="41">
        <f t="shared" si="2805"/>
        <v>29234.755812274441</v>
      </c>
      <c r="AP3965" s="41">
        <f t="shared" si="2805"/>
        <v>29234.755812274441</v>
      </c>
      <c r="AQ3965" s="41">
        <f t="shared" si="2805"/>
        <v>29234.755812274441</v>
      </c>
      <c r="AR3965" s="41">
        <f t="shared" si="2805"/>
        <v>29584.301805682069</v>
      </c>
      <c r="AS3965" s="41">
        <f t="shared" si="2805"/>
        <v>32479.813707436908</v>
      </c>
      <c r="AT3965" s="41">
        <f t="shared" si="2805"/>
        <v>32479.813707436908</v>
      </c>
      <c r="AU3965" s="41">
        <f t="shared" si="2805"/>
        <v>32479.813707436908</v>
      </c>
      <c r="AV3965" s="41">
        <f t="shared" si="2805"/>
        <v>32479.813707436908</v>
      </c>
      <c r="AW3965" s="41">
        <f t="shared" si="2805"/>
        <v>32804.611844511288</v>
      </c>
      <c r="AX3965" s="41">
        <f t="shared" si="2805"/>
        <v>32804.611844511288</v>
      </c>
      <c r="AY3965" s="41">
        <f t="shared" si="2805"/>
        <v>32804.611844511288</v>
      </c>
      <c r="AZ3965" s="41">
        <f t="shared" si="2805"/>
        <v>32804.611844511288</v>
      </c>
      <c r="BA3965" s="41">
        <f t="shared" si="2805"/>
        <v>33132.657962956393</v>
      </c>
      <c r="BB3965" s="41">
        <f t="shared" si="2805"/>
        <v>33132.657962956393</v>
      </c>
      <c r="BC3965" s="41">
        <f t="shared" si="2805"/>
        <v>33132.657962956393</v>
      </c>
      <c r="BD3965" s="41">
        <f t="shared" si="2805"/>
        <v>33132.657962956393</v>
      </c>
    </row>
    <row r="3966" spans="1:56" ht="16" x14ac:dyDescent="0.2">
      <c r="B3966" s="11">
        <f t="shared" si="2796"/>
        <v>147</v>
      </c>
      <c r="C3966" s="12" t="str">
        <f t="shared" si="2796"/>
        <v>SAS HSR 4</v>
      </c>
      <c r="D3966" s="25" t="s">
        <v>8</v>
      </c>
      <c r="E3966" s="42">
        <v>0</v>
      </c>
      <c r="F3966" s="15"/>
      <c r="I3966" s="15"/>
      <c r="J3966" s="24"/>
      <c r="K3966" s="24"/>
      <c r="L3966" s="20" t="s">
        <v>251</v>
      </c>
      <c r="M3966" s="72"/>
      <c r="N3966" s="72"/>
      <c r="O3966" s="41">
        <f>-$E3962/4*O3956
+(O3956&gt;0)*($J3961&gt;=O$2)*($J3961&lt;=O$3)*(($J3961-O$2+1)/O$4*$H3961/4)
+(O3956&gt;0)*($J3961&gt;O$3)*($I3961&lt;=O$3)*($I3961&gt;=O$2)*((O$3-$I3961+1)/O$4*$H3961/4)
+(O3956&gt;0)*($J3961&gt;O$3)*($I3961&lt;O$2)*$H3961/4
+(O3956&gt;0)*($J3962&gt;=O$2)*($J3962&lt;=O$3)*(($J3962-O$2+1)/O$4*$H3962/4)
+(O3956&gt;0)*($J3962&gt;O$3)*($I3962&lt;=O$3)*($I3962&gt;=O$2)*((O$3-$I3962+1)/O$4*$H3962/4)
+(O3956&gt;0)*($J3962&gt;O$3)*($I3962&lt;O$2)*$H3962/4
+(O3956&gt;0)*($J3963&gt;=O$2)*($J3963&lt;=O$3)*(($J3963-O$2+1)/O$4*$H3963/4)
+(O3956&gt;0)*($J3963&gt;O$3)*($I3963&lt;=O$3)*($I3963&gt;=O$2)*((O$3-$I3963+1)/O$4*$H3963/4)
+(O3956&gt;0)*($J3963&gt;O$3)*($I3963&lt;O$2)*$H3963/4
-$E3972/4*O3960
+(O3960&gt;0)*($J3972&gt;=O$2)*($J3972&lt;=O$3)*(($J3972-O$2+1)/O$4*$H3972/4)
+(O3960&gt;0)*($J3972&gt;O$3)*($I3972&lt;=O$3)*($I3972&gt;=O$2)*((O$3-$I3972+1)/O$4*$H3972/4)
+(O3960&gt;0)*($J3972&gt;O$3)*($I3972&lt;O$2)*$H3972/4
+(O3960&gt;0)*($J3973&gt;=O$2)*($J3973&lt;=O$3)*(($J3973-O$2+1)/O$4*$H3973/4)
+(O3960&gt;0)*($J3973&gt;O$3)*($I3973&lt;=O$3)*($I3973&gt;=O$2)*((O$3-$I3973+1)/O$4*$H3973/4)
+(O3960&gt;0)*($J3973&gt;O$3)*($I3973&lt;O$2)*$H3973/4
+(O3960&gt;0)*($J3974&gt;=O$2)*($J3974&lt;=O$3)*(($J3974-O$2+1)/O$4*$H3974/4)
+(O3960&gt;0)*($J3974&gt;O$3)*($I3974&lt;=O$3)*($I3974&gt;=O$2)*((O$3-$I3974+1)/O$4*$H3974/4)
+(O3960&gt;0)*($J3974&gt;O$3)*($I3974&lt;O$2)*$H3974/4</f>
        <v>0</v>
      </c>
      <c r="P3966" s="41">
        <f t="shared" ref="P3966:BD3966" si="2806">-$E3962/4*P3956
+(P3956&gt;0)*($J3961&gt;=P$2)*($J3961&lt;=P$3)*(($J3961-P$2+1)/P$4*$H3961/4)
+(P3956&gt;0)*($J3961&gt;P$3)*($I3961&lt;=P$3)*($I3961&gt;=P$2)*((P$3-$I3961+1)/P$4*$H3961/4)
+(P3956&gt;0)*($J3961&gt;P$3)*($I3961&lt;P$2)*$H3961/4
+(P3956&gt;0)*($J3962&gt;=P$2)*($J3962&lt;=P$3)*(($J3962-P$2+1)/P$4*$H3962/4)
+(P3956&gt;0)*($J3962&gt;P$3)*($I3962&lt;=P$3)*($I3962&gt;=P$2)*((P$3-$I3962+1)/P$4*$H3962/4)
+(P3956&gt;0)*($J3962&gt;P$3)*($I3962&lt;P$2)*$H3962/4
+(P3956&gt;0)*($J3963&gt;=P$2)*($J3963&lt;=P$3)*(($J3963-P$2+1)/P$4*$H3963/4)
+(P3956&gt;0)*($J3963&gt;P$3)*($I3963&lt;=P$3)*($I3963&gt;=P$2)*((P$3-$I3963+1)/P$4*$H3963/4)
+(P3956&gt;0)*($J3963&gt;P$3)*($I3963&lt;P$2)*$H3963/4
-$E3972/4*P3960
+(P3960&gt;0)*($J3972&gt;=P$2)*($J3972&lt;=P$3)*(($J3972-P$2+1)/P$4*$H3972/4)
+(P3960&gt;0)*($J3972&gt;P$3)*($I3972&lt;=P$3)*($I3972&gt;=P$2)*((P$3-$I3972+1)/P$4*$H3972/4)
+(P3960&gt;0)*($J3972&gt;P$3)*($I3972&lt;P$2)*$H3972/4
+(P3960&gt;0)*($J3973&gt;=P$2)*($J3973&lt;=P$3)*(($J3973-P$2+1)/P$4*$H3973/4)
+(P3960&gt;0)*($J3973&gt;P$3)*($I3973&lt;=P$3)*($I3973&gt;=P$2)*((P$3-$I3973+1)/P$4*$H3973/4)
+(P3960&gt;0)*($J3973&gt;P$3)*($I3973&lt;P$2)*$H3973/4
+(P3960&gt;0)*($J3974&gt;=P$2)*($J3974&lt;=P$3)*(($J3974-P$2+1)/P$4*$H3974/4)
+(P3960&gt;0)*($J3974&gt;P$3)*($I3974&lt;=P$3)*($I3974&gt;=P$2)*((P$3-$I3974+1)/P$4*$H3974/4)
+(P3960&gt;0)*($J3974&gt;P$3)*($I3974&lt;P$2)*$H3974/4</f>
        <v>0</v>
      </c>
      <c r="Q3966" s="41">
        <f t="shared" si="2806"/>
        <v>0</v>
      </c>
      <c r="R3966" s="41">
        <f t="shared" si="2806"/>
        <v>0</v>
      </c>
      <c r="S3966" s="41">
        <f t="shared" si="2806"/>
        <v>0</v>
      </c>
      <c r="T3966" s="41">
        <f t="shared" si="2806"/>
        <v>0</v>
      </c>
      <c r="U3966" s="41">
        <f t="shared" si="2806"/>
        <v>0</v>
      </c>
      <c r="V3966" s="41">
        <f t="shared" si="2806"/>
        <v>0</v>
      </c>
      <c r="W3966" s="41">
        <f t="shared" si="2806"/>
        <v>0</v>
      </c>
      <c r="X3966" s="41">
        <f t="shared" si="2806"/>
        <v>0</v>
      </c>
      <c r="Y3966" s="41">
        <f t="shared" si="2806"/>
        <v>0</v>
      </c>
      <c r="Z3966" s="41">
        <f t="shared" si="2806"/>
        <v>0</v>
      </c>
      <c r="AA3966" s="41">
        <f t="shared" si="2806"/>
        <v>0</v>
      </c>
      <c r="AB3966" s="41">
        <f t="shared" si="2806"/>
        <v>0</v>
      </c>
      <c r="AC3966" s="41">
        <f t="shared" si="2806"/>
        <v>0</v>
      </c>
      <c r="AD3966" s="41">
        <f t="shared" si="2806"/>
        <v>0</v>
      </c>
      <c r="AE3966" s="41">
        <f t="shared" si="2806"/>
        <v>0</v>
      </c>
      <c r="AF3966" s="41">
        <f t="shared" si="2806"/>
        <v>0</v>
      </c>
      <c r="AG3966" s="41">
        <f t="shared" si="2806"/>
        <v>0</v>
      </c>
      <c r="AH3966" s="41">
        <f t="shared" si="2806"/>
        <v>0</v>
      </c>
      <c r="AI3966" s="41">
        <f t="shared" si="2806"/>
        <v>0</v>
      </c>
      <c r="AJ3966" s="41">
        <f t="shared" si="2806"/>
        <v>0</v>
      </c>
      <c r="AK3966" s="41">
        <f t="shared" si="2806"/>
        <v>0</v>
      </c>
      <c r="AL3966" s="41">
        <f t="shared" si="2806"/>
        <v>0</v>
      </c>
      <c r="AM3966" s="41">
        <f t="shared" si="2806"/>
        <v>0</v>
      </c>
      <c r="AN3966" s="41">
        <f t="shared" si="2806"/>
        <v>0</v>
      </c>
      <c r="AO3966" s="41">
        <f t="shared" si="2806"/>
        <v>0</v>
      </c>
      <c r="AP3966" s="41">
        <f t="shared" si="2806"/>
        <v>0</v>
      </c>
      <c r="AQ3966" s="41">
        <f t="shared" si="2806"/>
        <v>0</v>
      </c>
      <c r="AR3966" s="41">
        <f t="shared" si="2806"/>
        <v>0</v>
      </c>
      <c r="AS3966" s="41">
        <f t="shared" si="2806"/>
        <v>0</v>
      </c>
      <c r="AT3966" s="41">
        <f t="shared" si="2806"/>
        <v>0</v>
      </c>
      <c r="AU3966" s="41">
        <f t="shared" si="2806"/>
        <v>0</v>
      </c>
      <c r="AV3966" s="41">
        <f t="shared" si="2806"/>
        <v>0</v>
      </c>
      <c r="AW3966" s="41">
        <f t="shared" si="2806"/>
        <v>0</v>
      </c>
      <c r="AX3966" s="41">
        <f t="shared" si="2806"/>
        <v>0</v>
      </c>
      <c r="AY3966" s="41">
        <f t="shared" si="2806"/>
        <v>0</v>
      </c>
      <c r="AZ3966" s="41">
        <f t="shared" si="2806"/>
        <v>0</v>
      </c>
      <c r="BA3966" s="41">
        <f t="shared" si="2806"/>
        <v>0</v>
      </c>
      <c r="BB3966" s="41">
        <f t="shared" si="2806"/>
        <v>0</v>
      </c>
      <c r="BC3966" s="41">
        <f t="shared" si="2806"/>
        <v>0</v>
      </c>
      <c r="BD3966" s="41">
        <f t="shared" si="2806"/>
        <v>0</v>
      </c>
    </row>
    <row r="3967" spans="1:56" ht="16" x14ac:dyDescent="0.2">
      <c r="B3967" s="11">
        <f t="shared" si="2796"/>
        <v>147</v>
      </c>
      <c r="C3967" s="12" t="str">
        <f t="shared" si="2796"/>
        <v>SAS HSR 4</v>
      </c>
      <c r="D3967" s="43" t="s">
        <v>252</v>
      </c>
      <c r="E3967" s="42" t="s">
        <v>288</v>
      </c>
      <c r="F3967" s="44"/>
      <c r="G3967" s="43" t="s">
        <v>253</v>
      </c>
      <c r="H3967" s="39">
        <v>0</v>
      </c>
      <c r="I3967" s="43" t="s">
        <v>254</v>
      </c>
      <c r="J3967" s="32">
        <v>0</v>
      </c>
      <c r="K3967" s="24"/>
      <c r="L3967" s="20" t="s">
        <v>255</v>
      </c>
      <c r="M3967" s="72"/>
      <c r="N3967" s="72"/>
      <c r="O3967" s="41">
        <v>0</v>
      </c>
      <c r="P3967" s="41">
        <v>0</v>
      </c>
      <c r="Q3967" s="41">
        <v>0</v>
      </c>
      <c r="R3967" s="41">
        <v>0</v>
      </c>
      <c r="S3967" s="41">
        <v>0</v>
      </c>
      <c r="T3967" s="41">
        <v>0</v>
      </c>
      <c r="U3967" s="41">
        <v>0</v>
      </c>
      <c r="V3967" s="41">
        <v>0</v>
      </c>
      <c r="W3967" s="41">
        <v>0</v>
      </c>
      <c r="X3967" s="41">
        <v>0</v>
      </c>
      <c r="Y3967" s="41">
        <v>0</v>
      </c>
      <c r="Z3967" s="41">
        <v>0</v>
      </c>
      <c r="AA3967" s="41">
        <v>0</v>
      </c>
      <c r="AB3967" s="41">
        <v>0</v>
      </c>
      <c r="AC3967" s="41">
        <v>0</v>
      </c>
      <c r="AD3967" s="41">
        <v>0</v>
      </c>
      <c r="AE3967" s="41">
        <v>0</v>
      </c>
      <c r="AF3967" s="41">
        <v>0</v>
      </c>
      <c r="AG3967" s="41">
        <v>0</v>
      </c>
      <c r="AH3967" s="41">
        <v>0</v>
      </c>
      <c r="AI3967" s="41">
        <v>0</v>
      </c>
      <c r="AJ3967" s="41">
        <v>0</v>
      </c>
      <c r="AK3967" s="41">
        <v>0</v>
      </c>
      <c r="AL3967" s="41">
        <v>0</v>
      </c>
      <c r="AM3967" s="41">
        <v>0</v>
      </c>
      <c r="AN3967" s="41">
        <v>0</v>
      </c>
      <c r="AO3967" s="41">
        <v>0</v>
      </c>
      <c r="AP3967" s="41">
        <v>0</v>
      </c>
      <c r="AQ3967" s="41">
        <v>0</v>
      </c>
      <c r="AR3967" s="41">
        <v>0</v>
      </c>
      <c r="AS3967" s="41">
        <v>0</v>
      </c>
      <c r="AT3967" s="41">
        <v>0</v>
      </c>
      <c r="AU3967" s="41">
        <v>0</v>
      </c>
      <c r="AV3967" s="41">
        <v>0</v>
      </c>
      <c r="AW3967" s="41">
        <v>0</v>
      </c>
      <c r="AX3967" s="41">
        <v>0</v>
      </c>
      <c r="AY3967" s="41">
        <v>0</v>
      </c>
      <c r="AZ3967" s="41">
        <v>0</v>
      </c>
      <c r="BA3967" s="41">
        <v>0</v>
      </c>
      <c r="BB3967" s="41">
        <v>0</v>
      </c>
      <c r="BC3967" s="41">
        <v>0</v>
      </c>
      <c r="BD3967" s="41">
        <v>0</v>
      </c>
    </row>
    <row r="3968" spans="1:56" ht="16" x14ac:dyDescent="0.2">
      <c r="B3968" s="11">
        <f t="shared" si="2796"/>
        <v>147</v>
      </c>
      <c r="C3968" s="12" t="str">
        <f t="shared" si="2796"/>
        <v>SAS HSR 4</v>
      </c>
      <c r="D3968" s="43" t="s">
        <v>256</v>
      </c>
      <c r="E3968" s="32">
        <v>47483</v>
      </c>
      <c r="G3968" s="43" t="s">
        <v>257</v>
      </c>
      <c r="H3968" s="42">
        <v>0</v>
      </c>
      <c r="I3968" s="43" t="s">
        <v>258</v>
      </c>
      <c r="J3968" s="29">
        <v>0</v>
      </c>
      <c r="K3968" s="23"/>
      <c r="L3968" s="33" t="s">
        <v>259</v>
      </c>
      <c r="M3968" s="73"/>
      <c r="N3968" s="73"/>
      <c r="O3968" s="45">
        <f>-(O3965+O3966)*IFERROR((O3955+O3959)/(O3957+O3961),0)</f>
        <v>0</v>
      </c>
      <c r="P3968" s="45">
        <f t="shared" ref="P3968:BD3968" si="2807">-(P3965+P3966)*IFERROR((P3955+P3959)/(P3957+P3961),0)</f>
        <v>0</v>
      </c>
      <c r="Q3968" s="45">
        <f t="shared" si="2807"/>
        <v>0</v>
      </c>
      <c r="R3968" s="45">
        <f t="shared" si="2807"/>
        <v>0</v>
      </c>
      <c r="S3968" s="45">
        <f t="shared" si="2807"/>
        <v>0</v>
      </c>
      <c r="T3968" s="45">
        <f t="shared" si="2807"/>
        <v>0</v>
      </c>
      <c r="U3968" s="45">
        <f t="shared" si="2807"/>
        <v>0</v>
      </c>
      <c r="V3968" s="45">
        <f t="shared" si="2807"/>
        <v>0</v>
      </c>
      <c r="W3968" s="45">
        <f t="shared" si="2807"/>
        <v>0</v>
      </c>
      <c r="X3968" s="45">
        <f t="shared" si="2807"/>
        <v>0</v>
      </c>
      <c r="Y3968" s="45">
        <f t="shared" si="2807"/>
        <v>0</v>
      </c>
      <c r="Z3968" s="45">
        <f t="shared" si="2807"/>
        <v>0</v>
      </c>
      <c r="AA3968" s="45">
        <f t="shared" si="2807"/>
        <v>0</v>
      </c>
      <c r="AB3968" s="45">
        <f t="shared" si="2807"/>
        <v>0</v>
      </c>
      <c r="AC3968" s="45">
        <f t="shared" si="2807"/>
        <v>0</v>
      </c>
      <c r="AD3968" s="45">
        <f t="shared" si="2807"/>
        <v>0</v>
      </c>
      <c r="AE3968" s="45">
        <f t="shared" si="2807"/>
        <v>0</v>
      </c>
      <c r="AF3968" s="45">
        <f t="shared" si="2807"/>
        <v>0</v>
      </c>
      <c r="AG3968" s="45">
        <f t="shared" si="2807"/>
        <v>0</v>
      </c>
      <c r="AH3968" s="45">
        <f t="shared" si="2807"/>
        <v>0</v>
      </c>
      <c r="AI3968" s="45">
        <f t="shared" si="2807"/>
        <v>0</v>
      </c>
      <c r="AJ3968" s="45">
        <f t="shared" si="2807"/>
        <v>0</v>
      </c>
      <c r="AK3968" s="45">
        <f t="shared" si="2807"/>
        <v>0</v>
      </c>
      <c r="AL3968" s="45">
        <f t="shared" si="2807"/>
        <v>0</v>
      </c>
      <c r="AM3968" s="45">
        <f t="shared" si="2807"/>
        <v>0</v>
      </c>
      <c r="AN3968" s="45">
        <f t="shared" si="2807"/>
        <v>0</v>
      </c>
      <c r="AO3968" s="45">
        <f t="shared" si="2807"/>
        <v>0</v>
      </c>
      <c r="AP3968" s="45">
        <f t="shared" si="2807"/>
        <v>0</v>
      </c>
      <c r="AQ3968" s="45">
        <f t="shared" si="2807"/>
        <v>0</v>
      </c>
      <c r="AR3968" s="45">
        <f t="shared" si="2807"/>
        <v>0</v>
      </c>
      <c r="AS3968" s="45">
        <f t="shared" si="2807"/>
        <v>0</v>
      </c>
      <c r="AT3968" s="45">
        <f t="shared" si="2807"/>
        <v>0</v>
      </c>
      <c r="AU3968" s="45">
        <f t="shared" si="2807"/>
        <v>0</v>
      </c>
      <c r="AV3968" s="45">
        <f t="shared" si="2807"/>
        <v>0</v>
      </c>
      <c r="AW3968" s="45">
        <f t="shared" si="2807"/>
        <v>0</v>
      </c>
      <c r="AX3968" s="45">
        <f t="shared" si="2807"/>
        <v>0</v>
      </c>
      <c r="AY3968" s="45">
        <f t="shared" si="2807"/>
        <v>0</v>
      </c>
      <c r="AZ3968" s="45">
        <f t="shared" si="2807"/>
        <v>0</v>
      </c>
      <c r="BA3968" s="45">
        <f t="shared" si="2807"/>
        <v>0</v>
      </c>
      <c r="BB3968" s="45">
        <f t="shared" si="2807"/>
        <v>0</v>
      </c>
      <c r="BC3968" s="45">
        <f t="shared" si="2807"/>
        <v>0</v>
      </c>
      <c r="BD3968" s="45">
        <f t="shared" si="2807"/>
        <v>0</v>
      </c>
    </row>
    <row r="3969" spans="1:56" ht="16" x14ac:dyDescent="0.2">
      <c r="B3969" s="11">
        <f t="shared" si="2796"/>
        <v>147</v>
      </c>
      <c r="C3969" s="12" t="str">
        <f t="shared" si="2796"/>
        <v>SAS HSR 4</v>
      </c>
      <c r="K3969" s="24"/>
      <c r="O3969" s="15"/>
      <c r="P3969" s="15"/>
      <c r="Q3969" s="15"/>
      <c r="R3969" s="15"/>
      <c r="S3969" s="15"/>
      <c r="T3969" s="15"/>
      <c r="U3969" s="15"/>
      <c r="V3969" s="15"/>
      <c r="W3969" s="15"/>
      <c r="X3969" s="15"/>
      <c r="Y3969" s="15"/>
      <c r="Z3969" s="15"/>
      <c r="AA3969" s="15"/>
      <c r="AB3969" s="15"/>
      <c r="AC3969" s="15"/>
      <c r="AD3969" s="15"/>
      <c r="AE3969" s="15"/>
      <c r="AF3969" s="15"/>
      <c r="AG3969" s="15"/>
      <c r="AH3969" s="15"/>
      <c r="AI3969" s="15"/>
      <c r="AJ3969" s="15"/>
      <c r="AK3969" s="15"/>
      <c r="AL3969" s="15"/>
      <c r="AM3969" s="15"/>
      <c r="AN3969" s="15"/>
      <c r="AO3969" s="15"/>
      <c r="AP3969" s="15"/>
      <c r="AQ3969" s="15"/>
      <c r="AR3969" s="15"/>
      <c r="AS3969" s="15"/>
      <c r="AT3969" s="15"/>
      <c r="AU3969" s="15"/>
      <c r="AV3969" s="15"/>
      <c r="AW3969" s="15"/>
      <c r="AX3969" s="15"/>
      <c r="AY3969" s="15"/>
      <c r="AZ3969" s="15"/>
      <c r="BA3969" s="15"/>
      <c r="BB3969" s="15"/>
      <c r="BC3969" s="15"/>
      <c r="BD3969" s="15"/>
    </row>
    <row r="3970" spans="1:56" ht="16" x14ac:dyDescent="0.2">
      <c r="B3970" s="11">
        <f t="shared" si="2796"/>
        <v>147</v>
      </c>
      <c r="C3970" s="12" t="str">
        <f t="shared" si="2796"/>
        <v>SAS HSR 4</v>
      </c>
      <c r="G3970" s="46" t="s">
        <v>229</v>
      </c>
      <c r="H3970" s="104" t="s">
        <v>160</v>
      </c>
      <c r="I3970" s="105"/>
      <c r="J3970" s="106"/>
      <c r="K3970" s="23"/>
      <c r="L3970" s="47" t="s">
        <v>4</v>
      </c>
      <c r="M3970" s="81"/>
      <c r="N3970" s="81"/>
      <c r="O3970" s="48">
        <f>SUM(O3965:O3968)</f>
        <v>27267.784571062741</v>
      </c>
      <c r="P3970" s="48">
        <f t="shared" ref="P3970:BD3970" si="2808">SUM(P3965:P3968)</f>
        <v>27267.784571062741</v>
      </c>
      <c r="Q3970" s="48">
        <f t="shared" si="2808"/>
        <v>27540.462416773367</v>
      </c>
      <c r="R3970" s="48">
        <f t="shared" si="2808"/>
        <v>27540.462416773367</v>
      </c>
      <c r="S3970" s="48">
        <f t="shared" si="2808"/>
        <v>27540.462416773367</v>
      </c>
      <c r="T3970" s="48">
        <f t="shared" si="2808"/>
        <v>27540.462416773367</v>
      </c>
      <c r="U3970" s="48">
        <f t="shared" si="2808"/>
        <v>27815.867040941102</v>
      </c>
      <c r="V3970" s="48">
        <f t="shared" si="2808"/>
        <v>27815.867040941102</v>
      </c>
      <c r="W3970" s="48">
        <f t="shared" si="2808"/>
        <v>27815.867040941102</v>
      </c>
      <c r="X3970" s="48">
        <f t="shared" si="2808"/>
        <v>27815.867040941102</v>
      </c>
      <c r="Y3970" s="48">
        <f t="shared" si="2808"/>
        <v>28094.02571135051</v>
      </c>
      <c r="Z3970" s="48">
        <f t="shared" si="2808"/>
        <v>28094.02571135051</v>
      </c>
      <c r="AA3970" s="48">
        <f t="shared" si="2808"/>
        <v>28094.02571135051</v>
      </c>
      <c r="AB3970" s="48">
        <f t="shared" si="2808"/>
        <v>28094.02571135051</v>
      </c>
      <c r="AC3970" s="48">
        <f t="shared" si="2808"/>
        <v>28374.965968464017</v>
      </c>
      <c r="AD3970" s="48">
        <f t="shared" si="2808"/>
        <v>28374.965968464017</v>
      </c>
      <c r="AE3970" s="48">
        <f t="shared" si="2808"/>
        <v>28374.965968464017</v>
      </c>
      <c r="AF3970" s="48">
        <f t="shared" si="2808"/>
        <v>28374.965968464017</v>
      </c>
      <c r="AG3970" s="48">
        <f t="shared" si="2808"/>
        <v>28658.715628148657</v>
      </c>
      <c r="AH3970" s="48">
        <f t="shared" si="2808"/>
        <v>28658.715628148657</v>
      </c>
      <c r="AI3970" s="48">
        <f t="shared" si="2808"/>
        <v>28658.715628148657</v>
      </c>
      <c r="AJ3970" s="48">
        <f t="shared" si="2808"/>
        <v>28658.715628148657</v>
      </c>
      <c r="AK3970" s="48">
        <f t="shared" si="2808"/>
        <v>28945.302784430143</v>
      </c>
      <c r="AL3970" s="48">
        <f t="shared" si="2808"/>
        <v>28945.302784430143</v>
      </c>
      <c r="AM3970" s="48">
        <f t="shared" si="2808"/>
        <v>28945.302784430143</v>
      </c>
      <c r="AN3970" s="48">
        <f t="shared" si="2808"/>
        <v>28945.302784430143</v>
      </c>
      <c r="AO3970" s="48">
        <f t="shared" si="2808"/>
        <v>29234.755812274441</v>
      </c>
      <c r="AP3970" s="48">
        <f t="shared" si="2808"/>
        <v>29234.755812274441</v>
      </c>
      <c r="AQ3970" s="48">
        <f t="shared" si="2808"/>
        <v>29234.755812274441</v>
      </c>
      <c r="AR3970" s="48">
        <f t="shared" si="2808"/>
        <v>29584.301805682069</v>
      </c>
      <c r="AS3970" s="48">
        <f t="shared" si="2808"/>
        <v>32479.813707436908</v>
      </c>
      <c r="AT3970" s="48">
        <f t="shared" si="2808"/>
        <v>32479.813707436908</v>
      </c>
      <c r="AU3970" s="48">
        <f t="shared" si="2808"/>
        <v>32479.813707436908</v>
      </c>
      <c r="AV3970" s="48">
        <f t="shared" si="2808"/>
        <v>32479.813707436908</v>
      </c>
      <c r="AW3970" s="48">
        <f t="shared" si="2808"/>
        <v>32804.611844511288</v>
      </c>
      <c r="AX3970" s="48">
        <f t="shared" si="2808"/>
        <v>32804.611844511288</v>
      </c>
      <c r="AY3970" s="48">
        <f t="shared" si="2808"/>
        <v>32804.611844511288</v>
      </c>
      <c r="AZ3970" s="48">
        <f t="shared" si="2808"/>
        <v>32804.611844511288</v>
      </c>
      <c r="BA3970" s="48">
        <f t="shared" si="2808"/>
        <v>33132.657962956393</v>
      </c>
      <c r="BB3970" s="48">
        <f t="shared" si="2808"/>
        <v>33132.657962956393</v>
      </c>
      <c r="BC3970" s="48">
        <f t="shared" si="2808"/>
        <v>33132.657962956393</v>
      </c>
      <c r="BD3970" s="48">
        <f t="shared" si="2808"/>
        <v>33132.657962956393</v>
      </c>
    </row>
    <row r="3971" spans="1:56" ht="16" x14ac:dyDescent="0.2">
      <c r="B3971" s="11">
        <f t="shared" ref="B3971:C3976" si="2809">B3970</f>
        <v>147</v>
      </c>
      <c r="C3971" s="12" t="str">
        <f t="shared" si="2809"/>
        <v>SAS HSR 4</v>
      </c>
      <c r="D3971" s="46" t="s">
        <v>260</v>
      </c>
      <c r="E3971" s="32">
        <v>47483</v>
      </c>
      <c r="F3971" s="15"/>
      <c r="G3971" s="46" t="s">
        <v>261</v>
      </c>
      <c r="H3971" s="46" t="s">
        <v>237</v>
      </c>
      <c r="I3971" s="46" t="s">
        <v>238</v>
      </c>
      <c r="J3971" s="46" t="s">
        <v>239</v>
      </c>
      <c r="K3971" s="23"/>
      <c r="O3971" s="15"/>
      <c r="P3971" s="15"/>
      <c r="Q3971" s="15"/>
      <c r="R3971" s="15"/>
      <c r="S3971" s="15"/>
      <c r="T3971" s="15"/>
      <c r="U3971" s="15"/>
      <c r="V3971" s="15"/>
      <c r="W3971" s="15"/>
      <c r="X3971" s="15"/>
      <c r="Y3971" s="15"/>
      <c r="Z3971" s="15"/>
      <c r="AA3971" s="15"/>
      <c r="AB3971" s="15"/>
      <c r="AC3971" s="15"/>
      <c r="AD3971" s="15"/>
      <c r="AE3971" s="15"/>
      <c r="AF3971" s="15"/>
      <c r="AG3971" s="15"/>
      <c r="AH3971" s="15"/>
      <c r="AI3971" s="15"/>
      <c r="AJ3971" s="15"/>
      <c r="AK3971" s="15"/>
      <c r="AL3971" s="15"/>
      <c r="AM3971" s="15"/>
      <c r="AN3971" s="15"/>
      <c r="AO3971" s="15"/>
      <c r="AP3971" s="15"/>
      <c r="AQ3971" s="15"/>
      <c r="AR3971" s="15"/>
      <c r="AS3971" s="15"/>
      <c r="AT3971" s="15"/>
      <c r="AU3971" s="15"/>
      <c r="AV3971" s="15"/>
      <c r="AW3971" s="15"/>
      <c r="AX3971" s="15"/>
      <c r="AY3971" s="15"/>
      <c r="AZ3971" s="15"/>
      <c r="BA3971" s="15"/>
      <c r="BB3971" s="15"/>
      <c r="BC3971" s="15"/>
      <c r="BD3971" s="15"/>
    </row>
    <row r="3972" spans="1:56" ht="16" x14ac:dyDescent="0.2">
      <c r="B3972" s="11">
        <f t="shared" si="2809"/>
        <v>147</v>
      </c>
      <c r="C3972" s="12" t="str">
        <f t="shared" si="2809"/>
        <v>SAS HSR 4</v>
      </c>
      <c r="D3972" s="46" t="s">
        <v>262</v>
      </c>
      <c r="E3972" s="31">
        <v>128632.92557400756</v>
      </c>
      <c r="F3972" s="15"/>
      <c r="G3972" s="49" t="s">
        <v>263</v>
      </c>
      <c r="H3972" s="31">
        <v>0</v>
      </c>
      <c r="I3972" s="32">
        <v>0</v>
      </c>
      <c r="J3972" s="32">
        <v>0</v>
      </c>
      <c r="K3972" s="23"/>
      <c r="L3972" s="50" t="s">
        <v>264</v>
      </c>
      <c r="M3972" s="70"/>
      <c r="N3972" s="70"/>
      <c r="O3972" s="40">
        <f t="shared" ref="O3972:BD3972" si="2810">IFERROR(((O$3&gt;=$E3971)*(O$2&lt;=$E3971))*$E3975,"")</f>
        <v>0</v>
      </c>
      <c r="P3972" s="40">
        <f t="shared" si="2810"/>
        <v>0</v>
      </c>
      <c r="Q3972" s="40">
        <f t="shared" si="2810"/>
        <v>0</v>
      </c>
      <c r="R3972" s="40">
        <f t="shared" si="2810"/>
        <v>0</v>
      </c>
      <c r="S3972" s="40">
        <f t="shared" si="2810"/>
        <v>0</v>
      </c>
      <c r="T3972" s="40">
        <f t="shared" si="2810"/>
        <v>0</v>
      </c>
      <c r="U3972" s="40">
        <f t="shared" si="2810"/>
        <v>0</v>
      </c>
      <c r="V3972" s="40">
        <f t="shared" si="2810"/>
        <v>0</v>
      </c>
      <c r="W3972" s="40">
        <f t="shared" si="2810"/>
        <v>0</v>
      </c>
      <c r="X3972" s="40">
        <f t="shared" si="2810"/>
        <v>0</v>
      </c>
      <c r="Y3972" s="40">
        <f t="shared" si="2810"/>
        <v>0</v>
      </c>
      <c r="Z3972" s="40">
        <f t="shared" si="2810"/>
        <v>0</v>
      </c>
      <c r="AA3972" s="40">
        <f t="shared" si="2810"/>
        <v>0</v>
      </c>
      <c r="AB3972" s="40">
        <f t="shared" si="2810"/>
        <v>0</v>
      </c>
      <c r="AC3972" s="40">
        <f t="shared" si="2810"/>
        <v>0</v>
      </c>
      <c r="AD3972" s="40">
        <f t="shared" si="2810"/>
        <v>0</v>
      </c>
      <c r="AE3972" s="40">
        <f t="shared" si="2810"/>
        <v>0</v>
      </c>
      <c r="AF3972" s="40">
        <f t="shared" si="2810"/>
        <v>0</v>
      </c>
      <c r="AG3972" s="40">
        <f t="shared" si="2810"/>
        <v>0</v>
      </c>
      <c r="AH3972" s="40">
        <f t="shared" si="2810"/>
        <v>0</v>
      </c>
      <c r="AI3972" s="40">
        <f t="shared" si="2810"/>
        <v>0</v>
      </c>
      <c r="AJ3972" s="40">
        <f t="shared" si="2810"/>
        <v>0</v>
      </c>
      <c r="AK3972" s="40">
        <f t="shared" si="2810"/>
        <v>0</v>
      </c>
      <c r="AL3972" s="40">
        <f t="shared" si="2810"/>
        <v>0</v>
      </c>
      <c r="AM3972" s="40">
        <f t="shared" si="2810"/>
        <v>0</v>
      </c>
      <c r="AN3972" s="40">
        <f t="shared" si="2810"/>
        <v>0</v>
      </c>
      <c r="AO3972" s="40">
        <f t="shared" si="2810"/>
        <v>0</v>
      </c>
      <c r="AP3972" s="40">
        <f t="shared" si="2810"/>
        <v>0</v>
      </c>
      <c r="AQ3972" s="40">
        <f t="shared" si="2810"/>
        <v>0</v>
      </c>
      <c r="AR3972" s="40">
        <f t="shared" si="2810"/>
        <v>0</v>
      </c>
      <c r="AS3972" s="40">
        <f t="shared" si="2810"/>
        <v>0</v>
      </c>
      <c r="AT3972" s="40">
        <f t="shared" si="2810"/>
        <v>0</v>
      </c>
      <c r="AU3972" s="40">
        <f t="shared" si="2810"/>
        <v>0</v>
      </c>
      <c r="AV3972" s="40">
        <f t="shared" si="2810"/>
        <v>0</v>
      </c>
      <c r="AW3972" s="40">
        <f t="shared" si="2810"/>
        <v>0</v>
      </c>
      <c r="AX3972" s="40">
        <f t="shared" si="2810"/>
        <v>0</v>
      </c>
      <c r="AY3972" s="40">
        <f t="shared" si="2810"/>
        <v>0</v>
      </c>
      <c r="AZ3972" s="40">
        <f t="shared" si="2810"/>
        <v>0</v>
      </c>
      <c r="BA3972" s="40">
        <f t="shared" si="2810"/>
        <v>0</v>
      </c>
      <c r="BB3972" s="40">
        <f t="shared" si="2810"/>
        <v>0</v>
      </c>
      <c r="BC3972" s="40">
        <f t="shared" si="2810"/>
        <v>0</v>
      </c>
      <c r="BD3972" s="40">
        <f t="shared" si="2810"/>
        <v>0</v>
      </c>
    </row>
    <row r="3973" spans="1:56" ht="16" x14ac:dyDescent="0.2">
      <c r="B3973" s="11">
        <f t="shared" si="2809"/>
        <v>147</v>
      </c>
      <c r="C3973" s="12" t="str">
        <f t="shared" si="2809"/>
        <v>SAS HSR 4</v>
      </c>
      <c r="D3973" s="46" t="s">
        <v>24</v>
      </c>
      <c r="E3973" s="51">
        <f>IF(E3971&gt;MAX($O$3:$BD$3),BD3962,
IF(E3971&lt;MIN($O$3:$BD$3),1,SUMIFS($O3963:$BD3963,$O$2:$BD$2,"&lt;="&amp;E3971,$O$3:$BD$3,"&gt;="&amp;E3971)))</f>
        <v>1.0721353521070098</v>
      </c>
      <c r="F3973" s="15"/>
      <c r="G3973" s="49" t="s">
        <v>265</v>
      </c>
      <c r="H3973" s="31">
        <v>0</v>
      </c>
      <c r="I3973" s="32">
        <v>0</v>
      </c>
      <c r="J3973" s="32">
        <v>0</v>
      </c>
      <c r="K3973" s="23"/>
      <c r="L3973" s="52" t="s">
        <v>266</v>
      </c>
      <c r="M3973" s="72"/>
      <c r="N3973" s="72"/>
      <c r="O3973" s="41">
        <f t="shared" ref="O3973:BD3973" si="2811">IFERROR(((O$3&gt;=$E3968)*(O$2&lt;=$E3968))*$H3976,"")</f>
        <v>0</v>
      </c>
      <c r="P3973" s="41">
        <f t="shared" si="2811"/>
        <v>0</v>
      </c>
      <c r="Q3973" s="41">
        <f t="shared" si="2811"/>
        <v>0</v>
      </c>
      <c r="R3973" s="41">
        <f t="shared" si="2811"/>
        <v>0</v>
      </c>
      <c r="S3973" s="41">
        <f t="shared" si="2811"/>
        <v>0</v>
      </c>
      <c r="T3973" s="41">
        <f t="shared" si="2811"/>
        <v>0</v>
      </c>
      <c r="U3973" s="41">
        <f t="shared" si="2811"/>
        <v>0</v>
      </c>
      <c r="V3973" s="41">
        <f t="shared" si="2811"/>
        <v>0</v>
      </c>
      <c r="W3973" s="41">
        <f t="shared" si="2811"/>
        <v>0</v>
      </c>
      <c r="X3973" s="41">
        <f t="shared" si="2811"/>
        <v>0</v>
      </c>
      <c r="Y3973" s="41">
        <f t="shared" si="2811"/>
        <v>0</v>
      </c>
      <c r="Z3973" s="41">
        <f t="shared" si="2811"/>
        <v>0</v>
      </c>
      <c r="AA3973" s="41">
        <f t="shared" si="2811"/>
        <v>0</v>
      </c>
      <c r="AB3973" s="41">
        <f t="shared" si="2811"/>
        <v>0</v>
      </c>
      <c r="AC3973" s="41">
        <f t="shared" si="2811"/>
        <v>0</v>
      </c>
      <c r="AD3973" s="41">
        <f t="shared" si="2811"/>
        <v>0</v>
      </c>
      <c r="AE3973" s="41">
        <f t="shared" si="2811"/>
        <v>0</v>
      </c>
      <c r="AF3973" s="41">
        <f t="shared" si="2811"/>
        <v>0</v>
      </c>
      <c r="AG3973" s="41">
        <f t="shared" si="2811"/>
        <v>0</v>
      </c>
      <c r="AH3973" s="41">
        <f t="shared" si="2811"/>
        <v>0</v>
      </c>
      <c r="AI3973" s="41">
        <f t="shared" si="2811"/>
        <v>0</v>
      </c>
      <c r="AJ3973" s="41">
        <f t="shared" si="2811"/>
        <v>0</v>
      </c>
      <c r="AK3973" s="41">
        <f t="shared" si="2811"/>
        <v>0</v>
      </c>
      <c r="AL3973" s="41">
        <f t="shared" si="2811"/>
        <v>0</v>
      </c>
      <c r="AM3973" s="41">
        <f t="shared" si="2811"/>
        <v>0</v>
      </c>
      <c r="AN3973" s="41">
        <f t="shared" si="2811"/>
        <v>0</v>
      </c>
      <c r="AO3973" s="41">
        <f t="shared" si="2811"/>
        <v>0</v>
      </c>
      <c r="AP3973" s="41">
        <f t="shared" si="2811"/>
        <v>0</v>
      </c>
      <c r="AQ3973" s="41">
        <f t="shared" si="2811"/>
        <v>0</v>
      </c>
      <c r="AR3973" s="41">
        <f t="shared" si="2811"/>
        <v>0</v>
      </c>
      <c r="AS3973" s="41">
        <f t="shared" si="2811"/>
        <v>0</v>
      </c>
      <c r="AT3973" s="41">
        <f t="shared" si="2811"/>
        <v>0</v>
      </c>
      <c r="AU3973" s="41">
        <f t="shared" si="2811"/>
        <v>0</v>
      </c>
      <c r="AV3973" s="41">
        <f t="shared" si="2811"/>
        <v>0</v>
      </c>
      <c r="AW3973" s="41">
        <f t="shared" si="2811"/>
        <v>0</v>
      </c>
      <c r="AX3973" s="41">
        <f t="shared" si="2811"/>
        <v>0</v>
      </c>
      <c r="AY3973" s="41">
        <f t="shared" si="2811"/>
        <v>0</v>
      </c>
      <c r="AZ3973" s="41">
        <f t="shared" si="2811"/>
        <v>0</v>
      </c>
      <c r="BA3973" s="41">
        <f t="shared" si="2811"/>
        <v>0</v>
      </c>
      <c r="BB3973" s="41">
        <f t="shared" si="2811"/>
        <v>0</v>
      </c>
      <c r="BC3973" s="41">
        <f t="shared" si="2811"/>
        <v>0</v>
      </c>
      <c r="BD3973" s="41">
        <f t="shared" si="2811"/>
        <v>0</v>
      </c>
    </row>
    <row r="3974" spans="1:56" ht="16" x14ac:dyDescent="0.2">
      <c r="B3974" s="11">
        <f t="shared" si="2809"/>
        <v>147</v>
      </c>
      <c r="C3974" s="12" t="str">
        <f t="shared" si="2809"/>
        <v>SAS HSR 4</v>
      </c>
      <c r="D3974" s="46" t="s">
        <v>8</v>
      </c>
      <c r="E3974" s="42">
        <v>0</v>
      </c>
      <c r="F3974" s="15"/>
      <c r="G3974" s="49" t="s">
        <v>267</v>
      </c>
      <c r="H3974" s="31">
        <v>0</v>
      </c>
      <c r="I3974" s="32">
        <v>0</v>
      </c>
      <c r="J3974" s="32">
        <v>0</v>
      </c>
      <c r="L3974" s="52" t="s">
        <v>268</v>
      </c>
      <c r="M3974" s="72"/>
      <c r="N3974" s="72"/>
      <c r="O3974" s="41">
        <f t="shared" ref="O3974:BD3974" si="2812">IFERROR(((O$3&gt;=$E3971)*(O$2&lt;=$E3971))*$J3976,"")</f>
        <v>0</v>
      </c>
      <c r="P3974" s="41">
        <f t="shared" si="2812"/>
        <v>0</v>
      </c>
      <c r="Q3974" s="41">
        <f t="shared" si="2812"/>
        <v>0</v>
      </c>
      <c r="R3974" s="41">
        <f t="shared" si="2812"/>
        <v>0</v>
      </c>
      <c r="S3974" s="41">
        <f t="shared" si="2812"/>
        <v>0</v>
      </c>
      <c r="T3974" s="41">
        <f t="shared" si="2812"/>
        <v>0</v>
      </c>
      <c r="U3974" s="41">
        <f t="shared" si="2812"/>
        <v>0</v>
      </c>
      <c r="V3974" s="41">
        <f t="shared" si="2812"/>
        <v>0</v>
      </c>
      <c r="W3974" s="41">
        <f t="shared" si="2812"/>
        <v>0</v>
      </c>
      <c r="X3974" s="41">
        <f t="shared" si="2812"/>
        <v>0</v>
      </c>
      <c r="Y3974" s="41">
        <f t="shared" si="2812"/>
        <v>0</v>
      </c>
      <c r="Z3974" s="41">
        <f t="shared" si="2812"/>
        <v>0</v>
      </c>
      <c r="AA3974" s="41">
        <f t="shared" si="2812"/>
        <v>0</v>
      </c>
      <c r="AB3974" s="41">
        <f t="shared" si="2812"/>
        <v>0</v>
      </c>
      <c r="AC3974" s="41">
        <f t="shared" si="2812"/>
        <v>0</v>
      </c>
      <c r="AD3974" s="41">
        <f t="shared" si="2812"/>
        <v>0</v>
      </c>
      <c r="AE3974" s="41">
        <f t="shared" si="2812"/>
        <v>0</v>
      </c>
      <c r="AF3974" s="41">
        <f t="shared" si="2812"/>
        <v>0</v>
      </c>
      <c r="AG3974" s="41">
        <f t="shared" si="2812"/>
        <v>0</v>
      </c>
      <c r="AH3974" s="41">
        <f t="shared" si="2812"/>
        <v>0</v>
      </c>
      <c r="AI3974" s="41">
        <f t="shared" si="2812"/>
        <v>0</v>
      </c>
      <c r="AJ3974" s="41">
        <f t="shared" si="2812"/>
        <v>0</v>
      </c>
      <c r="AK3974" s="41">
        <f t="shared" si="2812"/>
        <v>0</v>
      </c>
      <c r="AL3974" s="41">
        <f t="shared" si="2812"/>
        <v>0</v>
      </c>
      <c r="AM3974" s="41">
        <f t="shared" si="2812"/>
        <v>0</v>
      </c>
      <c r="AN3974" s="41">
        <f t="shared" si="2812"/>
        <v>0</v>
      </c>
      <c r="AO3974" s="41">
        <f t="shared" si="2812"/>
        <v>0</v>
      </c>
      <c r="AP3974" s="41">
        <f t="shared" si="2812"/>
        <v>0</v>
      </c>
      <c r="AQ3974" s="41">
        <f t="shared" si="2812"/>
        <v>0</v>
      </c>
      <c r="AR3974" s="41">
        <f t="shared" si="2812"/>
        <v>0</v>
      </c>
      <c r="AS3974" s="41">
        <f t="shared" si="2812"/>
        <v>0</v>
      </c>
      <c r="AT3974" s="41">
        <f t="shared" si="2812"/>
        <v>0</v>
      </c>
      <c r="AU3974" s="41">
        <f t="shared" si="2812"/>
        <v>0</v>
      </c>
      <c r="AV3974" s="41">
        <f t="shared" si="2812"/>
        <v>0</v>
      </c>
      <c r="AW3974" s="41">
        <f t="shared" si="2812"/>
        <v>0</v>
      </c>
      <c r="AX3974" s="41">
        <f t="shared" si="2812"/>
        <v>0</v>
      </c>
      <c r="AY3974" s="41">
        <f t="shared" si="2812"/>
        <v>0</v>
      </c>
      <c r="AZ3974" s="41">
        <f t="shared" si="2812"/>
        <v>0</v>
      </c>
      <c r="BA3974" s="41">
        <f t="shared" si="2812"/>
        <v>0</v>
      </c>
      <c r="BB3974" s="41">
        <f t="shared" si="2812"/>
        <v>0</v>
      </c>
      <c r="BC3974" s="41">
        <f t="shared" si="2812"/>
        <v>0</v>
      </c>
      <c r="BD3974" s="41">
        <f t="shared" si="2812"/>
        <v>0</v>
      </c>
    </row>
    <row r="3975" spans="1:56" ht="16" x14ac:dyDescent="0.2">
      <c r="B3975" s="11">
        <f t="shared" si="2809"/>
        <v>147</v>
      </c>
      <c r="C3975" s="12" t="str">
        <f t="shared" si="2809"/>
        <v>SAS HSR 4</v>
      </c>
      <c r="D3975" s="46" t="s">
        <v>269</v>
      </c>
      <c r="E3975" s="31">
        <v>0</v>
      </c>
      <c r="F3975" s="15"/>
      <c r="G3975" s="53"/>
      <c r="H3975" s="15"/>
      <c r="I3975" s="15"/>
      <c r="J3975" s="23"/>
      <c r="L3975" s="52" t="s">
        <v>270</v>
      </c>
      <c r="M3975" s="72"/>
      <c r="N3975" s="72"/>
      <c r="O3975" s="41">
        <f t="shared" ref="O3975:BD3975" si="2813">IFERROR(((O$3&gt;=$J3965)*(O$2&lt;=$J3965))*$E3976,"")</f>
        <v>0</v>
      </c>
      <c r="P3975" s="41">
        <f t="shared" si="2813"/>
        <v>0</v>
      </c>
      <c r="Q3975" s="41">
        <f t="shared" si="2813"/>
        <v>0</v>
      </c>
      <c r="R3975" s="41">
        <f t="shared" si="2813"/>
        <v>0</v>
      </c>
      <c r="S3975" s="41">
        <f t="shared" si="2813"/>
        <v>0</v>
      </c>
      <c r="T3975" s="41">
        <f t="shared" si="2813"/>
        <v>0</v>
      </c>
      <c r="U3975" s="41">
        <f t="shared" si="2813"/>
        <v>0</v>
      </c>
      <c r="V3975" s="41">
        <f t="shared" si="2813"/>
        <v>0</v>
      </c>
      <c r="W3975" s="41">
        <f t="shared" si="2813"/>
        <v>0</v>
      </c>
      <c r="X3975" s="41">
        <f t="shared" si="2813"/>
        <v>0</v>
      </c>
      <c r="Y3975" s="41">
        <f t="shared" si="2813"/>
        <v>0</v>
      </c>
      <c r="Z3975" s="41">
        <f t="shared" si="2813"/>
        <v>0</v>
      </c>
      <c r="AA3975" s="41">
        <f t="shared" si="2813"/>
        <v>0</v>
      </c>
      <c r="AB3975" s="41">
        <f t="shared" si="2813"/>
        <v>0</v>
      </c>
      <c r="AC3975" s="41">
        <f t="shared" si="2813"/>
        <v>0</v>
      </c>
      <c r="AD3975" s="41">
        <f t="shared" si="2813"/>
        <v>0</v>
      </c>
      <c r="AE3975" s="41">
        <f t="shared" si="2813"/>
        <v>0</v>
      </c>
      <c r="AF3975" s="41">
        <f t="shared" si="2813"/>
        <v>0</v>
      </c>
      <c r="AG3975" s="41">
        <f t="shared" si="2813"/>
        <v>0</v>
      </c>
      <c r="AH3975" s="41">
        <f t="shared" si="2813"/>
        <v>0</v>
      </c>
      <c r="AI3975" s="41">
        <f t="shared" si="2813"/>
        <v>0</v>
      </c>
      <c r="AJ3975" s="41">
        <f t="shared" si="2813"/>
        <v>0</v>
      </c>
      <c r="AK3975" s="41">
        <f t="shared" si="2813"/>
        <v>0</v>
      </c>
      <c r="AL3975" s="41">
        <f t="shared" si="2813"/>
        <v>0</v>
      </c>
      <c r="AM3975" s="41">
        <f t="shared" si="2813"/>
        <v>0</v>
      </c>
      <c r="AN3975" s="41">
        <f t="shared" si="2813"/>
        <v>0</v>
      </c>
      <c r="AO3975" s="41">
        <f t="shared" si="2813"/>
        <v>0</v>
      </c>
      <c r="AP3975" s="41">
        <f t="shared" si="2813"/>
        <v>0</v>
      </c>
      <c r="AQ3975" s="41">
        <f t="shared" si="2813"/>
        <v>0</v>
      </c>
      <c r="AR3975" s="41">
        <f t="shared" si="2813"/>
        <v>0</v>
      </c>
      <c r="AS3975" s="41">
        <f t="shared" si="2813"/>
        <v>0</v>
      </c>
      <c r="AT3975" s="41">
        <f t="shared" si="2813"/>
        <v>0</v>
      </c>
      <c r="AU3975" s="41">
        <f t="shared" si="2813"/>
        <v>0</v>
      </c>
      <c r="AV3975" s="41">
        <f t="shared" si="2813"/>
        <v>0</v>
      </c>
      <c r="AW3975" s="41">
        <f t="shared" si="2813"/>
        <v>0</v>
      </c>
      <c r="AX3975" s="41">
        <f t="shared" si="2813"/>
        <v>0</v>
      </c>
      <c r="AY3975" s="41">
        <f t="shared" si="2813"/>
        <v>0</v>
      </c>
      <c r="AZ3975" s="41">
        <f t="shared" si="2813"/>
        <v>0</v>
      </c>
      <c r="BA3975" s="41">
        <f t="shared" si="2813"/>
        <v>0</v>
      </c>
      <c r="BB3975" s="41">
        <f t="shared" si="2813"/>
        <v>0</v>
      </c>
      <c r="BC3975" s="41">
        <f t="shared" si="2813"/>
        <v>0</v>
      </c>
      <c r="BD3975" s="41">
        <f t="shared" si="2813"/>
        <v>0</v>
      </c>
    </row>
    <row r="3976" spans="1:56" ht="16" x14ac:dyDescent="0.2">
      <c r="B3976" s="11">
        <f t="shared" si="2809"/>
        <v>147</v>
      </c>
      <c r="C3976" s="12" t="str">
        <f t="shared" si="2809"/>
        <v>SAS HSR 4</v>
      </c>
      <c r="D3976" s="46" t="s">
        <v>270</v>
      </c>
      <c r="E3976" s="31">
        <v>0</v>
      </c>
      <c r="F3976" s="15"/>
      <c r="G3976" s="46" t="s">
        <v>266</v>
      </c>
      <c r="H3976" s="31">
        <v>0</v>
      </c>
      <c r="I3976" s="46" t="s">
        <v>268</v>
      </c>
      <c r="J3976" s="31">
        <v>0</v>
      </c>
      <c r="L3976" s="54" t="s">
        <v>271</v>
      </c>
      <c r="M3976" s="73"/>
      <c r="N3976" s="73"/>
      <c r="O3976" s="45">
        <f t="shared" ref="O3976:BD3976" si="2814">IFERROR(-($E3957+$H3957+$J3957)*O3958,"")</f>
        <v>0</v>
      </c>
      <c r="P3976" s="45">
        <f t="shared" si="2814"/>
        <v>0</v>
      </c>
      <c r="Q3976" s="45">
        <f t="shared" si="2814"/>
        <v>0</v>
      </c>
      <c r="R3976" s="45">
        <f t="shared" si="2814"/>
        <v>0</v>
      </c>
      <c r="S3976" s="45">
        <f t="shared" si="2814"/>
        <v>0</v>
      </c>
      <c r="T3976" s="45">
        <f t="shared" si="2814"/>
        <v>0</v>
      </c>
      <c r="U3976" s="45">
        <f t="shared" si="2814"/>
        <v>0</v>
      </c>
      <c r="V3976" s="45">
        <f t="shared" si="2814"/>
        <v>0</v>
      </c>
      <c r="W3976" s="45">
        <f t="shared" si="2814"/>
        <v>0</v>
      </c>
      <c r="X3976" s="45">
        <f t="shared" si="2814"/>
        <v>0</v>
      </c>
      <c r="Y3976" s="45">
        <f t="shared" si="2814"/>
        <v>0</v>
      </c>
      <c r="Z3976" s="45">
        <f t="shared" si="2814"/>
        <v>0</v>
      </c>
      <c r="AA3976" s="45">
        <f t="shared" si="2814"/>
        <v>0</v>
      </c>
      <c r="AB3976" s="45">
        <f t="shared" si="2814"/>
        <v>0</v>
      </c>
      <c r="AC3976" s="45">
        <f t="shared" si="2814"/>
        <v>0</v>
      </c>
      <c r="AD3976" s="45">
        <f t="shared" si="2814"/>
        <v>0</v>
      </c>
      <c r="AE3976" s="45">
        <f t="shared" si="2814"/>
        <v>0</v>
      </c>
      <c r="AF3976" s="45">
        <f t="shared" si="2814"/>
        <v>0</v>
      </c>
      <c r="AG3976" s="45">
        <f t="shared" si="2814"/>
        <v>0</v>
      </c>
      <c r="AH3976" s="45">
        <f t="shared" si="2814"/>
        <v>0</v>
      </c>
      <c r="AI3976" s="45">
        <f t="shared" si="2814"/>
        <v>0</v>
      </c>
      <c r="AJ3976" s="45">
        <f t="shared" si="2814"/>
        <v>0</v>
      </c>
      <c r="AK3976" s="45">
        <f t="shared" si="2814"/>
        <v>0</v>
      </c>
      <c r="AL3976" s="45">
        <f t="shared" si="2814"/>
        <v>0</v>
      </c>
      <c r="AM3976" s="45">
        <f t="shared" si="2814"/>
        <v>0</v>
      </c>
      <c r="AN3976" s="45">
        <f t="shared" si="2814"/>
        <v>0</v>
      </c>
      <c r="AO3976" s="45">
        <f t="shared" si="2814"/>
        <v>0</v>
      </c>
      <c r="AP3976" s="45">
        <f t="shared" si="2814"/>
        <v>0</v>
      </c>
      <c r="AQ3976" s="45">
        <f t="shared" si="2814"/>
        <v>0</v>
      </c>
      <c r="AR3976" s="45">
        <f t="shared" si="2814"/>
        <v>0</v>
      </c>
      <c r="AS3976" s="45">
        <f t="shared" si="2814"/>
        <v>0</v>
      </c>
      <c r="AT3976" s="45">
        <f t="shared" si="2814"/>
        <v>0</v>
      </c>
      <c r="AU3976" s="45">
        <f t="shared" si="2814"/>
        <v>0</v>
      </c>
      <c r="AV3976" s="45">
        <f t="shared" si="2814"/>
        <v>0</v>
      </c>
      <c r="AW3976" s="45">
        <f t="shared" si="2814"/>
        <v>0</v>
      </c>
      <c r="AX3976" s="45">
        <f t="shared" si="2814"/>
        <v>0</v>
      </c>
      <c r="AY3976" s="45">
        <f t="shared" si="2814"/>
        <v>0</v>
      </c>
      <c r="AZ3976" s="45">
        <f t="shared" si="2814"/>
        <v>0</v>
      </c>
      <c r="BA3976" s="45">
        <f t="shared" si="2814"/>
        <v>0</v>
      </c>
      <c r="BB3976" s="45">
        <f t="shared" si="2814"/>
        <v>0</v>
      </c>
      <c r="BC3976" s="45">
        <f t="shared" si="2814"/>
        <v>0</v>
      </c>
      <c r="BD3976" s="45">
        <f t="shared" si="2814"/>
        <v>0</v>
      </c>
    </row>
    <row r="3977" spans="1:56" x14ac:dyDescent="0.2">
      <c r="A3977"/>
      <c r="B3977"/>
      <c r="C3977"/>
      <c r="D3977"/>
      <c r="E3977"/>
      <c r="F3977"/>
      <c r="G3977"/>
      <c r="H3977"/>
      <c r="I3977"/>
      <c r="J3977"/>
      <c r="K3977"/>
      <c r="L3977"/>
      <c r="M3977"/>
      <c r="N3977"/>
      <c r="O3977"/>
      <c r="P3977"/>
      <c r="Q3977"/>
      <c r="R3977"/>
      <c r="S3977"/>
      <c r="T3977"/>
      <c r="U3977"/>
      <c r="V3977"/>
      <c r="W3977"/>
      <c r="X3977"/>
      <c r="Y3977"/>
      <c r="Z3977"/>
      <c r="AA3977"/>
      <c r="AB3977"/>
      <c r="AC3977"/>
      <c r="AD3977"/>
      <c r="AE3977"/>
      <c r="AF3977"/>
      <c r="AG3977"/>
      <c r="AH3977"/>
      <c r="AI3977"/>
      <c r="AJ3977"/>
      <c r="AK3977"/>
      <c r="AL3977"/>
      <c r="AM3977"/>
      <c r="AN3977"/>
      <c r="AO3977"/>
      <c r="AP3977"/>
      <c r="AQ3977"/>
      <c r="AR3977"/>
      <c r="AS3977"/>
      <c r="AT3977"/>
      <c r="AU3977"/>
      <c r="AV3977"/>
      <c r="AW3977"/>
      <c r="AX3977"/>
      <c r="AY3977"/>
      <c r="AZ3977"/>
      <c r="BA3977"/>
      <c r="BB3977"/>
      <c r="BC3977"/>
      <c r="BD3977"/>
    </row>
    <row r="3978" spans="1:56" x14ac:dyDescent="0.2">
      <c r="A3978"/>
      <c r="B3978"/>
      <c r="C3978"/>
      <c r="D3978"/>
      <c r="E3978"/>
      <c r="F3978"/>
      <c r="G3978"/>
      <c r="H3978"/>
      <c r="I3978"/>
      <c r="J3978"/>
      <c r="K3978"/>
      <c r="L3978"/>
      <c r="M3978"/>
      <c r="N3978"/>
      <c r="O3978"/>
      <c r="P3978"/>
      <c r="Q3978"/>
      <c r="R3978"/>
      <c r="S3978"/>
      <c r="T3978"/>
      <c r="U3978"/>
      <c r="V3978"/>
      <c r="W3978"/>
      <c r="X3978"/>
      <c r="Y3978"/>
      <c r="Z3978"/>
      <c r="AA3978"/>
      <c r="AB3978"/>
      <c r="AC3978"/>
      <c r="AD3978"/>
      <c r="AE3978"/>
      <c r="AF3978"/>
      <c r="AG3978"/>
      <c r="AH3978"/>
      <c r="AI3978"/>
      <c r="AJ3978"/>
      <c r="AK3978"/>
      <c r="AL3978"/>
      <c r="AM3978"/>
      <c r="AN3978"/>
      <c r="AO3978"/>
      <c r="AP3978"/>
      <c r="AQ3978"/>
      <c r="AR3978"/>
      <c r="AS3978"/>
      <c r="AT3978"/>
      <c r="AU3978"/>
      <c r="AV3978"/>
      <c r="AW3978"/>
      <c r="AX3978"/>
      <c r="AY3978"/>
      <c r="AZ3978"/>
      <c r="BA3978"/>
      <c r="BB3978"/>
      <c r="BC3978"/>
      <c r="BD3978"/>
    </row>
    <row r="3979" spans="1:56" ht="16" x14ac:dyDescent="0.2">
      <c r="A3979" s="1"/>
      <c r="B3979" s="67">
        <v>148</v>
      </c>
      <c r="C3979" s="68" t="str">
        <f>H3981</f>
        <v>SAS HSR 4</v>
      </c>
      <c r="D3979" s="69" t="s">
        <v>203</v>
      </c>
      <c r="E3979" s="69"/>
      <c r="F3979" s="69"/>
      <c r="G3979" s="69"/>
      <c r="H3979" s="69"/>
      <c r="I3979" s="69"/>
      <c r="J3979" s="69"/>
      <c r="K3979" s="68"/>
      <c r="L3979" s="68"/>
      <c r="M3979" s="68"/>
      <c r="N3979" s="68"/>
      <c r="O3979" s="82"/>
      <c r="P3979" s="82"/>
      <c r="Q3979" s="82"/>
      <c r="R3979" s="82"/>
      <c r="S3979" s="82"/>
      <c r="T3979" s="82"/>
      <c r="U3979" s="82"/>
      <c r="V3979" s="82"/>
      <c r="W3979" s="82"/>
      <c r="X3979" s="82"/>
      <c r="Y3979" s="82"/>
      <c r="Z3979" s="82"/>
      <c r="AA3979" s="82"/>
      <c r="AB3979" s="82"/>
      <c r="AC3979" s="82"/>
      <c r="AD3979" s="82"/>
      <c r="AE3979" s="82"/>
      <c r="AF3979" s="82"/>
      <c r="AG3979" s="82"/>
      <c r="AH3979" s="82"/>
      <c r="AI3979" s="82"/>
      <c r="AJ3979" s="82"/>
      <c r="AK3979" s="82"/>
      <c r="AL3979" s="82"/>
      <c r="AM3979" s="82"/>
      <c r="AN3979" s="82"/>
      <c r="AO3979" s="82"/>
      <c r="AP3979" s="82"/>
      <c r="AQ3979" s="82"/>
      <c r="AR3979" s="82"/>
      <c r="AS3979" s="82"/>
      <c r="AT3979" s="82"/>
      <c r="AU3979" s="82"/>
      <c r="AV3979" s="82"/>
      <c r="AW3979" s="82"/>
      <c r="AX3979" s="82"/>
      <c r="AY3979" s="82"/>
      <c r="AZ3979" s="82"/>
      <c r="BA3979" s="82"/>
      <c r="BB3979" s="82"/>
      <c r="BC3979" s="82"/>
      <c r="BD3979" s="82"/>
    </row>
    <row r="3980" spans="1:56" ht="16" x14ac:dyDescent="0.2">
      <c r="A3980" s="35"/>
      <c r="B3980" s="11">
        <f>B3979</f>
        <v>148</v>
      </c>
      <c r="C3980" s="12" t="str">
        <f>C3979</f>
        <v>SAS HSR 4</v>
      </c>
      <c r="D3980" s="35"/>
      <c r="E3980" s="35"/>
      <c r="F3980" s="35"/>
      <c r="G3980" s="35"/>
      <c r="H3980" s="35"/>
      <c r="I3980" s="35"/>
      <c r="J3980" s="35"/>
      <c r="K3980" s="35"/>
      <c r="L3980" s="35"/>
      <c r="M3980" s="35"/>
      <c r="N3980" s="35"/>
      <c r="O3980" s="44"/>
      <c r="P3980" s="44"/>
      <c r="Q3980" s="44"/>
      <c r="R3980" s="44"/>
      <c r="S3980" s="44"/>
      <c r="T3980" s="44"/>
      <c r="U3980" s="44"/>
      <c r="V3980" s="44"/>
      <c r="W3980" s="44"/>
      <c r="X3980" s="44"/>
      <c r="Y3980" s="44"/>
      <c r="Z3980" s="44"/>
      <c r="AA3980" s="44"/>
      <c r="AB3980" s="44"/>
      <c r="AC3980" s="44"/>
      <c r="AD3980" s="44"/>
      <c r="AE3980" s="44"/>
      <c r="AF3980" s="44"/>
      <c r="AG3980" s="44"/>
      <c r="AH3980" s="44"/>
      <c r="AI3980" s="44"/>
      <c r="AJ3980" s="44"/>
      <c r="AK3980" s="44"/>
      <c r="AL3980" s="44"/>
      <c r="AM3980" s="44"/>
      <c r="AN3980" s="44"/>
      <c r="AO3980" s="44"/>
      <c r="AP3980" s="44"/>
      <c r="AQ3980" s="44"/>
      <c r="AR3980" s="44"/>
      <c r="AS3980" s="44"/>
      <c r="AT3980" s="44"/>
      <c r="AU3980" s="44"/>
      <c r="AV3980" s="44"/>
      <c r="AW3980" s="44"/>
      <c r="AX3980" s="44"/>
      <c r="AY3980" s="44"/>
      <c r="AZ3980" s="44"/>
      <c r="BA3980" s="44"/>
      <c r="BB3980" s="44"/>
      <c r="BC3980" s="44"/>
      <c r="BD3980" s="44"/>
    </row>
    <row r="3981" spans="1:56" ht="16" x14ac:dyDescent="0.2">
      <c r="B3981" s="11">
        <f t="shared" ref="B3981:C3996" si="2815">B3980</f>
        <v>148</v>
      </c>
      <c r="C3981" s="12" t="str">
        <f t="shared" si="2815"/>
        <v>SAS HSR 4</v>
      </c>
      <c r="D3981" s="13" t="s">
        <v>2</v>
      </c>
      <c r="E3981" s="14" t="s">
        <v>204</v>
      </c>
      <c r="F3981" s="15"/>
      <c r="G3981" s="13" t="s">
        <v>229</v>
      </c>
      <c r="H3981" s="14" t="s">
        <v>160</v>
      </c>
      <c r="I3981" s="14"/>
      <c r="J3981" s="14"/>
      <c r="L3981" s="16" t="s">
        <v>230</v>
      </c>
      <c r="M3981" s="70"/>
      <c r="N3981" s="70"/>
      <c r="O3981" s="17">
        <f>($E3992&gt;0)*($E3986&lt;O$2)*(EDATE($E3986,$E3992)&gt;O$3)*((O$3-O$2+1)/O$4)
+($E3992&gt;0)*($E3986&lt;O$2)*(EDATE($E3986,$E3992)&gt;=O$2)*(EDATE($E3986,$E3992)&lt;=O$3)*((EDATE($E3986,$E3992)-O$2)/O$4)
+($E3992&gt;0)*($E3986&lt;O$2)*(EDATE($E3986,$E3992)&lt;O$2)*(0)
+($E3992&gt;0)*($E3986&gt;=O$2)*($E3986&lt;=O$3)*(EDATE($E3986,$E3992)&gt;=O$2)*(EDATE($E3986,$E3992)&lt;=O$3)*((EDATE($E3986,$E3992)-$E3986+1)/O$4)
+($E3992&gt;0)*($E3986&gt;=O$2)*($E3986&lt;=O$3)*(EDATE($E3986,$E3992)&gt;O$3)*((O$3-$E3986+1)/O$4)
+($E3992&gt;0)*($E3986&gt;O$3)*(0)</f>
        <v>0</v>
      </c>
      <c r="P3981" s="17">
        <f t="shared" ref="P3981:BD3981" si="2816">($E3992&gt;0)*($E3986&lt;P$2)*(EDATE($E3986,$E3992)&gt;P$3)*((P$3-P$2+1)/P$4)
+($E3992&gt;0)*($E3986&lt;P$2)*(EDATE($E3986,$E3992)&gt;=P$2)*(EDATE($E3986,$E3992)&lt;=P$3)*((EDATE($E3986,$E3992)-P$2)/P$4)
+($E3992&gt;0)*($E3986&lt;P$2)*(EDATE($E3986,$E3992)&lt;P$2)*(0)
+($E3992&gt;0)*($E3986&gt;=P$2)*($E3986&lt;=P$3)*(EDATE($E3986,$E3992)&gt;=P$2)*(EDATE($E3986,$E3992)&lt;=P$3)*((EDATE($E3986,$E3992)-$E3986+1)/P$4)
+($E3992&gt;0)*($E3986&gt;=P$2)*($E3986&lt;=P$3)*(EDATE($E3986,$E3992)&gt;P$3)*((P$3-$E3986+1)/P$4)
+($E3992&gt;0)*($E3986&gt;P$3)*(0)</f>
        <v>0</v>
      </c>
      <c r="Q3981" s="17">
        <f t="shared" si="2816"/>
        <v>0</v>
      </c>
      <c r="R3981" s="17">
        <f t="shared" si="2816"/>
        <v>0</v>
      </c>
      <c r="S3981" s="17">
        <f t="shared" si="2816"/>
        <v>0</v>
      </c>
      <c r="T3981" s="17">
        <f t="shared" si="2816"/>
        <v>0</v>
      </c>
      <c r="U3981" s="17">
        <f t="shared" si="2816"/>
        <v>0</v>
      </c>
      <c r="V3981" s="17">
        <f t="shared" si="2816"/>
        <v>0</v>
      </c>
      <c r="W3981" s="17">
        <f t="shared" si="2816"/>
        <v>0</v>
      </c>
      <c r="X3981" s="17">
        <f t="shared" si="2816"/>
        <v>0</v>
      </c>
      <c r="Y3981" s="17">
        <f t="shared" si="2816"/>
        <v>0</v>
      </c>
      <c r="Z3981" s="17">
        <f t="shared" si="2816"/>
        <v>0</v>
      </c>
      <c r="AA3981" s="17">
        <f t="shared" si="2816"/>
        <v>0</v>
      </c>
      <c r="AB3981" s="17">
        <f t="shared" si="2816"/>
        <v>0</v>
      </c>
      <c r="AC3981" s="17">
        <f t="shared" si="2816"/>
        <v>0</v>
      </c>
      <c r="AD3981" s="17">
        <f t="shared" si="2816"/>
        <v>0</v>
      </c>
      <c r="AE3981" s="17">
        <f t="shared" si="2816"/>
        <v>0</v>
      </c>
      <c r="AF3981" s="17">
        <f t="shared" si="2816"/>
        <v>0</v>
      </c>
      <c r="AG3981" s="17">
        <f t="shared" si="2816"/>
        <v>0</v>
      </c>
      <c r="AH3981" s="17">
        <f t="shared" si="2816"/>
        <v>0</v>
      </c>
      <c r="AI3981" s="17">
        <f t="shared" si="2816"/>
        <v>0</v>
      </c>
      <c r="AJ3981" s="17">
        <f t="shared" si="2816"/>
        <v>0</v>
      </c>
      <c r="AK3981" s="17">
        <f t="shared" si="2816"/>
        <v>0</v>
      </c>
      <c r="AL3981" s="17">
        <f t="shared" si="2816"/>
        <v>0</v>
      </c>
      <c r="AM3981" s="17">
        <f t="shared" si="2816"/>
        <v>0</v>
      </c>
      <c r="AN3981" s="17">
        <f t="shared" si="2816"/>
        <v>0</v>
      </c>
      <c r="AO3981" s="17">
        <f t="shared" si="2816"/>
        <v>0</v>
      </c>
      <c r="AP3981" s="17">
        <f t="shared" si="2816"/>
        <v>0</v>
      </c>
      <c r="AQ3981" s="17">
        <f t="shared" si="2816"/>
        <v>0</v>
      </c>
      <c r="AR3981" s="17">
        <f t="shared" si="2816"/>
        <v>0</v>
      </c>
      <c r="AS3981" s="17">
        <f t="shared" si="2816"/>
        <v>0</v>
      </c>
      <c r="AT3981" s="17">
        <f t="shared" si="2816"/>
        <v>0</v>
      </c>
      <c r="AU3981" s="17">
        <f t="shared" si="2816"/>
        <v>0</v>
      </c>
      <c r="AV3981" s="17">
        <f t="shared" si="2816"/>
        <v>0</v>
      </c>
      <c r="AW3981" s="17">
        <f t="shared" si="2816"/>
        <v>0</v>
      </c>
      <c r="AX3981" s="17">
        <f t="shared" si="2816"/>
        <v>0</v>
      </c>
      <c r="AY3981" s="17">
        <f t="shared" si="2816"/>
        <v>0</v>
      </c>
      <c r="AZ3981" s="17">
        <f t="shared" si="2816"/>
        <v>0</v>
      </c>
      <c r="BA3981" s="17">
        <f t="shared" si="2816"/>
        <v>0</v>
      </c>
      <c r="BB3981" s="17">
        <f t="shared" si="2816"/>
        <v>0</v>
      </c>
      <c r="BC3981" s="17">
        <f t="shared" si="2816"/>
        <v>0</v>
      </c>
      <c r="BD3981" s="17">
        <f t="shared" si="2816"/>
        <v>0</v>
      </c>
    </row>
    <row r="3982" spans="1:56" ht="16" x14ac:dyDescent="0.2">
      <c r="B3982" s="11">
        <f t="shared" si="2815"/>
        <v>148</v>
      </c>
      <c r="C3982" s="12" t="str">
        <f t="shared" si="2815"/>
        <v>SAS HSR 4</v>
      </c>
      <c r="D3982" s="13" t="s">
        <v>7</v>
      </c>
      <c r="E3982" s="18">
        <v>94</v>
      </c>
      <c r="F3982" s="15"/>
      <c r="G3982" s="13" t="s">
        <v>0</v>
      </c>
      <c r="H3982" s="19">
        <v>70</v>
      </c>
      <c r="I3982" s="13" t="s">
        <v>20</v>
      </c>
      <c r="J3982" s="19">
        <v>0</v>
      </c>
      <c r="L3982" s="20" t="s">
        <v>231</v>
      </c>
      <c r="M3982" s="72"/>
      <c r="N3982" s="72"/>
      <c r="O3982" s="21">
        <f>($H3987&gt;0)*($J3987&lt;O$2)*0
+($H3987&gt;0)*($J3987&gt;=O$2)*($J3987&lt;=O$3)*(($J3987-O$2+1)/O$4)
+($H3987&gt;0)*($J3987&gt;O$3)*($I3987&gt;O$3)*0
+($H3987&gt;0)*($J3987&gt;O$3)*($I3987&lt;=O$3)*($I3987&gt;=O$2)*((O$3-$I3987+1)/O$4)
+($H3987&gt;0)*($J3987&gt;O$3)*($I3987&lt;O$2)*1
+($H3987&gt;0)*($I3987&gt;O$3)*0
+($H3988&gt;0)*($J$2350&lt;O$2)*0
+($H3988&gt;0)*($J3988&gt;=O$2)*($J3988&lt;=O$3)*(($J3988-O$2+1)/O$4)
+($H3988&gt;0)*($J3988&gt;O$3)*($I3988&gt;O$3)*0
+($H3988&gt;0)*($J3988&gt;O$3)*($I3988&lt;=O$3)*($I3988&gt;=O$2)*((O$3-$I3988+1)/O$4)
+($H3988&gt;0)*($J3988&gt;O$3)*($I3988&lt;O$2)*1
+($H3988&gt;0)*($I3988&gt;O$3)*0
+($H3989&gt;0)*($J3989&lt;O$2)*0
+($H3989&gt;0)*($J3989&gt;=O$2)*($J3989&lt;=O$3)*(($J3989-O$2+1)/O$4)
+($H3989&gt;0)*($J3989&gt;O$3)*($I3989&gt;O$3)*0
+($H3989&gt;0)*($J3989&gt;O$3)*($I3989&lt;=O$3)*($I3989&gt;=O$2)*((O$3-$I3989+1)/O$4)
+($H3989&gt;0)*($J3989&gt;O$3)*($I3989&lt;O$2)*1
+($H3989&gt;0)*($I3989&gt;O$3)*0</f>
        <v>0</v>
      </c>
      <c r="P3982" s="21">
        <f t="shared" ref="P3982:BD3982" si="2817">($H3987&gt;0)*($J3987&lt;P$2)*0
+($H3987&gt;0)*($J3987&gt;=P$2)*($J3987&lt;=P$3)*(($J3987-P$2+1)/P$4)
+($H3987&gt;0)*($J3987&gt;P$3)*($I3987&gt;P$3)*0
+($H3987&gt;0)*($J3987&gt;P$3)*($I3987&lt;=P$3)*($I3987&gt;=P$2)*((P$3-$I3987+1)/P$4)
+($H3987&gt;0)*($J3987&gt;P$3)*($I3987&lt;P$2)*1
+($H3987&gt;0)*($I3987&gt;P$3)*0
+($H3988&gt;0)*($J$2350&lt;P$2)*0
+($H3988&gt;0)*($J3988&gt;=P$2)*($J3988&lt;=P$3)*(($J3988-P$2+1)/P$4)
+($H3988&gt;0)*($J3988&gt;P$3)*($I3988&gt;P$3)*0
+($H3988&gt;0)*($J3988&gt;P$3)*($I3988&lt;=P$3)*($I3988&gt;=P$2)*((P$3-$I3988+1)/P$4)
+($H3988&gt;0)*($J3988&gt;P$3)*($I3988&lt;P$2)*1
+($H3988&gt;0)*($I3988&gt;P$3)*0
+($H3989&gt;0)*($J3989&lt;P$2)*0
+($H3989&gt;0)*($J3989&gt;=P$2)*($J3989&lt;=P$3)*(($J3989-P$2+1)/P$4)
+($H3989&gt;0)*($J3989&gt;P$3)*($I3989&gt;P$3)*0
+($H3989&gt;0)*($J3989&gt;P$3)*($I3989&lt;=P$3)*($I3989&gt;=P$2)*((P$3-$I3989+1)/P$4)
+($H3989&gt;0)*($J3989&gt;P$3)*($I3989&lt;P$2)*1
+($H3989&gt;0)*($I3989&gt;P$3)*0</f>
        <v>0</v>
      </c>
      <c r="Q3982" s="21">
        <f t="shared" si="2817"/>
        <v>0</v>
      </c>
      <c r="R3982" s="21">
        <f t="shared" si="2817"/>
        <v>0</v>
      </c>
      <c r="S3982" s="21">
        <f t="shared" si="2817"/>
        <v>0</v>
      </c>
      <c r="T3982" s="21">
        <f t="shared" si="2817"/>
        <v>0</v>
      </c>
      <c r="U3982" s="21">
        <f t="shared" si="2817"/>
        <v>0</v>
      </c>
      <c r="V3982" s="21">
        <f t="shared" si="2817"/>
        <v>0</v>
      </c>
      <c r="W3982" s="21">
        <f t="shared" si="2817"/>
        <v>0</v>
      </c>
      <c r="X3982" s="21">
        <f t="shared" si="2817"/>
        <v>0</v>
      </c>
      <c r="Y3982" s="21">
        <f t="shared" si="2817"/>
        <v>0</v>
      </c>
      <c r="Z3982" s="21">
        <f t="shared" si="2817"/>
        <v>0</v>
      </c>
      <c r="AA3982" s="21">
        <f t="shared" si="2817"/>
        <v>0</v>
      </c>
      <c r="AB3982" s="21">
        <f t="shared" si="2817"/>
        <v>0</v>
      </c>
      <c r="AC3982" s="21">
        <f t="shared" si="2817"/>
        <v>0</v>
      </c>
      <c r="AD3982" s="21">
        <f t="shared" si="2817"/>
        <v>0</v>
      </c>
      <c r="AE3982" s="21">
        <f t="shared" si="2817"/>
        <v>0</v>
      </c>
      <c r="AF3982" s="21">
        <f t="shared" si="2817"/>
        <v>0</v>
      </c>
      <c r="AG3982" s="21">
        <f t="shared" si="2817"/>
        <v>0</v>
      </c>
      <c r="AH3982" s="21">
        <f t="shared" si="2817"/>
        <v>0</v>
      </c>
      <c r="AI3982" s="21">
        <f t="shared" si="2817"/>
        <v>0</v>
      </c>
      <c r="AJ3982" s="21">
        <f t="shared" si="2817"/>
        <v>0</v>
      </c>
      <c r="AK3982" s="21">
        <f t="shared" si="2817"/>
        <v>0</v>
      </c>
      <c r="AL3982" s="21">
        <f t="shared" si="2817"/>
        <v>0</v>
      </c>
      <c r="AM3982" s="21">
        <f t="shared" si="2817"/>
        <v>0</v>
      </c>
      <c r="AN3982" s="21">
        <f t="shared" si="2817"/>
        <v>0</v>
      </c>
      <c r="AO3982" s="21">
        <f t="shared" si="2817"/>
        <v>0</v>
      </c>
      <c r="AP3982" s="21">
        <f t="shared" si="2817"/>
        <v>0</v>
      </c>
      <c r="AQ3982" s="21">
        <f t="shared" si="2817"/>
        <v>0</v>
      </c>
      <c r="AR3982" s="21">
        <f t="shared" si="2817"/>
        <v>0</v>
      </c>
      <c r="AS3982" s="21">
        <f t="shared" si="2817"/>
        <v>0</v>
      </c>
      <c r="AT3982" s="21">
        <f t="shared" si="2817"/>
        <v>0</v>
      </c>
      <c r="AU3982" s="21">
        <f t="shared" si="2817"/>
        <v>0</v>
      </c>
      <c r="AV3982" s="21">
        <f t="shared" si="2817"/>
        <v>0</v>
      </c>
      <c r="AW3982" s="21">
        <f t="shared" si="2817"/>
        <v>0</v>
      </c>
      <c r="AX3982" s="21">
        <f t="shared" si="2817"/>
        <v>0</v>
      </c>
      <c r="AY3982" s="21">
        <f t="shared" si="2817"/>
        <v>0</v>
      </c>
      <c r="AZ3982" s="21">
        <f t="shared" si="2817"/>
        <v>0</v>
      </c>
      <c r="BA3982" s="21">
        <f t="shared" si="2817"/>
        <v>0</v>
      </c>
      <c r="BB3982" s="21">
        <f t="shared" si="2817"/>
        <v>0</v>
      </c>
      <c r="BC3982" s="21">
        <f t="shared" si="2817"/>
        <v>0</v>
      </c>
      <c r="BD3982" s="21">
        <f t="shared" si="2817"/>
        <v>0</v>
      </c>
    </row>
    <row r="3983" spans="1:56" ht="16" x14ac:dyDescent="0.2">
      <c r="B3983" s="11">
        <f t="shared" si="2815"/>
        <v>148</v>
      </c>
      <c r="C3983" s="12" t="str">
        <f t="shared" si="2815"/>
        <v>SAS HSR 4</v>
      </c>
      <c r="D3983" s="13" t="s">
        <v>21</v>
      </c>
      <c r="E3983" s="22">
        <v>0</v>
      </c>
      <c r="F3983" s="15"/>
      <c r="G3983" s="13" t="s">
        <v>22</v>
      </c>
      <c r="H3983" s="22">
        <v>0</v>
      </c>
      <c r="I3983" s="13" t="s">
        <v>23</v>
      </c>
      <c r="J3983" s="22">
        <v>0</v>
      </c>
      <c r="K3983" s="23"/>
      <c r="L3983" s="20" t="s">
        <v>232</v>
      </c>
      <c r="M3983" s="72"/>
      <c r="N3983" s="72"/>
      <c r="O3983" s="21">
        <f>($E3986&lt;=O$3)*($E3986&gt;O$2)*((O$3-$E3986+1)/O$4)
+($E3986&lt;=O$2)*((O$3-O$2+1)/O$4)
+($E3986&gt;O$3)*(0)
-($E3994&lt;=O$3)*($E3994&lt;&gt;0)*($E3994&gt;O$2)*((O$3-$E3994)/O$4)
-($E3994&lt;=O$2)*((O$3-O$2+1)/O$4)
-($E3994&gt;O$3)*(0)</f>
        <v>1</v>
      </c>
      <c r="P3983" s="21">
        <f t="shared" ref="P3983:BD3983" si="2818">($E3986&lt;=P$3)*($E3986&gt;P$2)*((P$3-$E3986+1)/P$4)
+($E3986&lt;=P$2)*((P$3-P$2+1)/P$4)
+($E3986&gt;P$3)*(0)
-($E3994&lt;=P$3)*($E3994&lt;&gt;0)*($E3994&gt;P$2)*((P$3-$E3994)/P$4)
-($E3994&lt;=P$2)*((P$3-P$2+1)/P$4)
-($E3994&gt;P$3)*(0)</f>
        <v>1</v>
      </c>
      <c r="Q3983" s="21">
        <f t="shared" si="2818"/>
        <v>1</v>
      </c>
      <c r="R3983" s="21">
        <f t="shared" si="2818"/>
        <v>1</v>
      </c>
      <c r="S3983" s="21">
        <f t="shared" si="2818"/>
        <v>1</v>
      </c>
      <c r="T3983" s="21">
        <f t="shared" si="2818"/>
        <v>1</v>
      </c>
      <c r="U3983" s="21">
        <f t="shared" si="2818"/>
        <v>1</v>
      </c>
      <c r="V3983" s="21">
        <f t="shared" si="2818"/>
        <v>1</v>
      </c>
      <c r="W3983" s="21">
        <f t="shared" si="2818"/>
        <v>1</v>
      </c>
      <c r="X3983" s="21">
        <f t="shared" si="2818"/>
        <v>1</v>
      </c>
      <c r="Y3983" s="21">
        <f t="shared" si="2818"/>
        <v>1</v>
      </c>
      <c r="Z3983" s="21">
        <f t="shared" si="2818"/>
        <v>1</v>
      </c>
      <c r="AA3983" s="21">
        <f t="shared" si="2818"/>
        <v>1</v>
      </c>
      <c r="AB3983" s="21">
        <f t="shared" si="2818"/>
        <v>1</v>
      </c>
      <c r="AC3983" s="21">
        <f t="shared" si="2818"/>
        <v>1</v>
      </c>
      <c r="AD3983" s="21">
        <f t="shared" si="2818"/>
        <v>1</v>
      </c>
      <c r="AE3983" s="21">
        <f t="shared" si="2818"/>
        <v>1</v>
      </c>
      <c r="AF3983" s="21">
        <f t="shared" si="2818"/>
        <v>1</v>
      </c>
      <c r="AG3983" s="21">
        <f t="shared" si="2818"/>
        <v>1</v>
      </c>
      <c r="AH3983" s="21">
        <f t="shared" si="2818"/>
        <v>1</v>
      </c>
      <c r="AI3983" s="21">
        <f t="shared" si="2818"/>
        <v>1</v>
      </c>
      <c r="AJ3983" s="21">
        <f t="shared" si="2818"/>
        <v>1</v>
      </c>
      <c r="AK3983" s="21">
        <f t="shared" si="2818"/>
        <v>1</v>
      </c>
      <c r="AL3983" s="21">
        <f t="shared" si="2818"/>
        <v>1</v>
      </c>
      <c r="AM3983" s="21">
        <f t="shared" si="2818"/>
        <v>0.67391304347826086</v>
      </c>
      <c r="AN3983" s="21">
        <f t="shared" si="2818"/>
        <v>0</v>
      </c>
      <c r="AO3983" s="21">
        <f t="shared" si="2818"/>
        <v>0</v>
      </c>
      <c r="AP3983" s="21">
        <f t="shared" si="2818"/>
        <v>0</v>
      </c>
      <c r="AQ3983" s="21">
        <f t="shared" si="2818"/>
        <v>0</v>
      </c>
      <c r="AR3983" s="21">
        <f t="shared" si="2818"/>
        <v>0</v>
      </c>
      <c r="AS3983" s="21">
        <f t="shared" si="2818"/>
        <v>0</v>
      </c>
      <c r="AT3983" s="21">
        <f t="shared" si="2818"/>
        <v>0</v>
      </c>
      <c r="AU3983" s="21">
        <f t="shared" si="2818"/>
        <v>0</v>
      </c>
      <c r="AV3983" s="21">
        <f t="shared" si="2818"/>
        <v>0</v>
      </c>
      <c r="AW3983" s="21">
        <f t="shared" si="2818"/>
        <v>0</v>
      </c>
      <c r="AX3983" s="21">
        <f t="shared" si="2818"/>
        <v>0</v>
      </c>
      <c r="AY3983" s="21">
        <f t="shared" si="2818"/>
        <v>0</v>
      </c>
      <c r="AZ3983" s="21">
        <f t="shared" si="2818"/>
        <v>0</v>
      </c>
      <c r="BA3983" s="21">
        <f t="shared" si="2818"/>
        <v>0</v>
      </c>
      <c r="BB3983" s="21">
        <f t="shared" si="2818"/>
        <v>0</v>
      </c>
      <c r="BC3983" s="21">
        <f t="shared" si="2818"/>
        <v>0</v>
      </c>
      <c r="BD3983" s="21">
        <f t="shared" si="2818"/>
        <v>0</v>
      </c>
    </row>
    <row r="3984" spans="1:56" ht="16" x14ac:dyDescent="0.2">
      <c r="B3984" s="11">
        <f t="shared" si="2815"/>
        <v>148</v>
      </c>
      <c r="C3984" s="12" t="str">
        <f t="shared" si="2815"/>
        <v>SAS HSR 4</v>
      </c>
      <c r="D3984" s="13" t="s">
        <v>1</v>
      </c>
      <c r="E3984" s="22">
        <v>42144</v>
      </c>
      <c r="F3984" s="15"/>
      <c r="G3984" s="15"/>
      <c r="H3984" s="15"/>
      <c r="I3984" s="15"/>
      <c r="J3984" s="15"/>
      <c r="L3984" s="20" t="s">
        <v>233</v>
      </c>
      <c r="M3984" s="72"/>
      <c r="N3984" s="72"/>
      <c r="O3984" s="21">
        <f>($E3997&gt;O$3)*($E3994&lt;O$2)*((O$3-O$2+1)/O$4)
+($E3997&gt;O$3)*($E3994&gt;=O$2)*($E3994&lt;=O$3)*((O$3-$E3994)/O$4)
+($E3997&gt;O$3)*($E3994&gt;O$3)*(0)
+($E3997&lt;=O$3)*($E3997&gt;=O$2)*($E3994&lt;O$2)*(($E3997-O$2)/O$4)
+($E3997&lt;=O$3)*($E3997&gt;=O$2)*($E3994&lt;=O$3)*($E3994&gt;=O$2)*(($E3997-$E3994)/O$4)
+($E3997&lt;O$2)*(0)</f>
        <v>0</v>
      </c>
      <c r="P3984" s="21">
        <f t="shared" ref="P3984:BD3984" si="2819">($E3997&gt;P$3)*($E3994&lt;P$2)*((P$3-P$2+1)/P$4)
+($E3997&gt;P$3)*($E3994&gt;=P$2)*($E3994&lt;=P$3)*((P$3-$E3994)/P$4)
+($E3997&gt;P$3)*($E3994&gt;P$3)*(0)
+($E3997&lt;=P$3)*($E3997&gt;=P$2)*($E3994&lt;P$2)*(($E3997-P$2)/P$4)
+($E3997&lt;=P$3)*($E3997&gt;=P$2)*($E3994&lt;=P$3)*($E3994&gt;=P$2)*(($E3997-$E3994)/P$4)
+($E3997&lt;P$2)*(0)</f>
        <v>0</v>
      </c>
      <c r="Q3984" s="21">
        <f t="shared" si="2819"/>
        <v>0</v>
      </c>
      <c r="R3984" s="21">
        <f t="shared" si="2819"/>
        <v>0</v>
      </c>
      <c r="S3984" s="21">
        <f t="shared" si="2819"/>
        <v>0</v>
      </c>
      <c r="T3984" s="21">
        <f t="shared" si="2819"/>
        <v>0</v>
      </c>
      <c r="U3984" s="21">
        <f t="shared" si="2819"/>
        <v>0</v>
      </c>
      <c r="V3984" s="21">
        <f t="shared" si="2819"/>
        <v>0</v>
      </c>
      <c r="W3984" s="21">
        <f t="shared" si="2819"/>
        <v>0</v>
      </c>
      <c r="X3984" s="21">
        <f t="shared" si="2819"/>
        <v>0</v>
      </c>
      <c r="Y3984" s="21">
        <f t="shared" si="2819"/>
        <v>0</v>
      </c>
      <c r="Z3984" s="21">
        <f t="shared" si="2819"/>
        <v>0</v>
      </c>
      <c r="AA3984" s="21">
        <f t="shared" si="2819"/>
        <v>0</v>
      </c>
      <c r="AB3984" s="21">
        <f t="shared" si="2819"/>
        <v>0</v>
      </c>
      <c r="AC3984" s="21">
        <f t="shared" si="2819"/>
        <v>0</v>
      </c>
      <c r="AD3984" s="21">
        <f t="shared" si="2819"/>
        <v>0</v>
      </c>
      <c r="AE3984" s="21">
        <f t="shared" si="2819"/>
        <v>0</v>
      </c>
      <c r="AF3984" s="21">
        <f t="shared" si="2819"/>
        <v>0</v>
      </c>
      <c r="AG3984" s="21">
        <f t="shared" si="2819"/>
        <v>0</v>
      </c>
      <c r="AH3984" s="21">
        <f t="shared" si="2819"/>
        <v>0</v>
      </c>
      <c r="AI3984" s="21">
        <f t="shared" si="2819"/>
        <v>0</v>
      </c>
      <c r="AJ3984" s="21">
        <f t="shared" si="2819"/>
        <v>0</v>
      </c>
      <c r="AK3984" s="21">
        <f t="shared" si="2819"/>
        <v>0</v>
      </c>
      <c r="AL3984" s="21">
        <f t="shared" si="2819"/>
        <v>0</v>
      </c>
      <c r="AM3984" s="21">
        <f t="shared" si="2819"/>
        <v>0</v>
      </c>
      <c r="AN3984" s="21">
        <f t="shared" si="2819"/>
        <v>0</v>
      </c>
      <c r="AO3984" s="21">
        <f t="shared" si="2819"/>
        <v>0</v>
      </c>
      <c r="AP3984" s="21">
        <f t="shared" si="2819"/>
        <v>0</v>
      </c>
      <c r="AQ3984" s="21">
        <f t="shared" si="2819"/>
        <v>0</v>
      </c>
      <c r="AR3984" s="21">
        <f t="shared" si="2819"/>
        <v>0</v>
      </c>
      <c r="AS3984" s="21">
        <f t="shared" si="2819"/>
        <v>0</v>
      </c>
      <c r="AT3984" s="21">
        <f t="shared" si="2819"/>
        <v>0</v>
      </c>
      <c r="AU3984" s="21">
        <f t="shared" si="2819"/>
        <v>0</v>
      </c>
      <c r="AV3984" s="21">
        <f t="shared" si="2819"/>
        <v>0</v>
      </c>
      <c r="AW3984" s="21">
        <f t="shared" si="2819"/>
        <v>0</v>
      </c>
      <c r="AX3984" s="21">
        <f t="shared" si="2819"/>
        <v>0</v>
      </c>
      <c r="AY3984" s="21">
        <f t="shared" si="2819"/>
        <v>0</v>
      </c>
      <c r="AZ3984" s="21">
        <f t="shared" si="2819"/>
        <v>0</v>
      </c>
      <c r="BA3984" s="21">
        <f t="shared" si="2819"/>
        <v>0</v>
      </c>
      <c r="BB3984" s="21">
        <f t="shared" si="2819"/>
        <v>0</v>
      </c>
      <c r="BC3984" s="21">
        <f t="shared" si="2819"/>
        <v>0</v>
      </c>
      <c r="BD3984" s="21">
        <f t="shared" si="2819"/>
        <v>0</v>
      </c>
    </row>
    <row r="3985" spans="1:56" ht="16" x14ac:dyDescent="0.2">
      <c r="B3985" s="11">
        <f t="shared" si="2815"/>
        <v>148</v>
      </c>
      <c r="C3985" s="12" t="str">
        <f t="shared" si="2815"/>
        <v>SAS HSR 4</v>
      </c>
      <c r="K3985" s="24"/>
      <c r="L3985" s="20" t="s">
        <v>234</v>
      </c>
      <c r="M3985" s="72"/>
      <c r="N3985" s="72"/>
      <c r="O3985" s="21">
        <f>($E4000&gt;0)*($E3997&lt;O$2)*(EDATE($E3997,$E4000)&gt;O$3)*((O$3-O$2+1)/O$4)
+($E4000&gt;0)*($E3997&lt;O$2)*(EDATE($E3997,$E4000)&gt;=O$2)*(EDATE($E3997,$E4000)&lt;=O$3)*((EDATE($E3997,$E4000)-O$2)/O$4)
+($E4000&gt;0)*($E3997&lt;O$2)*(EDATE($E3997,$E4000)&lt;O$2)*(0)
+($E4000&gt;0)*($E3997&gt;=O$2)*($E3997&lt;=O$3)*(EDATE($E3997,$E4000)&gt;=O$2)*(EDATE($E3997,$E4000)&lt;=O$3)*((EDATE($E3997,$E4000)-$E3997+1)/O$4)
+($E4000&gt;0)*($E3997&gt;=O$2)*($E3997&lt;=O$3)*(EDATE($E3997,$E4000)&gt;O$3)*((O$3-$E3997+1)/O$4)
+($E4000&gt;0)*($E3997&gt;O$3)*(0)</f>
        <v>0</v>
      </c>
      <c r="P3985" s="21">
        <f t="shared" ref="P3985:BD3985" si="2820">($E4000&gt;0)*($E3997&lt;P$2)*(EDATE($E3997,$E4000)&gt;P$3)*((P$3-P$2+1)/P$4)
+($E4000&gt;0)*($E3997&lt;P$2)*(EDATE($E3997,$E4000)&gt;=P$2)*(EDATE($E3997,$E4000)&lt;=P$3)*((EDATE($E3997,$E4000)-P$2)/P$4)
+($E4000&gt;0)*($E3997&lt;P$2)*(EDATE($E3997,$E4000)&lt;P$2)*(0)
+($E4000&gt;0)*($E3997&gt;=P$2)*($E3997&lt;=P$3)*(EDATE($E3997,$E4000)&gt;=P$2)*(EDATE($E3997,$E4000)&lt;=P$3)*((EDATE($E3997,$E4000)-$E3997+1)/P$4)
+($E4000&gt;0)*($E3997&gt;=P$2)*($E3997&lt;=P$3)*(EDATE($E3997,$E4000)&gt;P$3)*((P$3-$E3997+1)/P$4)
+($E4000&gt;0)*($E3997&gt;P$3)*(0)</f>
        <v>0</v>
      </c>
      <c r="Q3985" s="21">
        <f t="shared" si="2820"/>
        <v>0</v>
      </c>
      <c r="R3985" s="21">
        <f t="shared" si="2820"/>
        <v>0</v>
      </c>
      <c r="S3985" s="21">
        <f t="shared" si="2820"/>
        <v>0</v>
      </c>
      <c r="T3985" s="21">
        <f t="shared" si="2820"/>
        <v>0</v>
      </c>
      <c r="U3985" s="21">
        <f t="shared" si="2820"/>
        <v>0</v>
      </c>
      <c r="V3985" s="21">
        <f t="shared" si="2820"/>
        <v>0</v>
      </c>
      <c r="W3985" s="21">
        <f t="shared" si="2820"/>
        <v>0</v>
      </c>
      <c r="X3985" s="21">
        <f t="shared" si="2820"/>
        <v>0</v>
      </c>
      <c r="Y3985" s="21">
        <f t="shared" si="2820"/>
        <v>0</v>
      </c>
      <c r="Z3985" s="21">
        <f t="shared" si="2820"/>
        <v>0</v>
      </c>
      <c r="AA3985" s="21">
        <f t="shared" si="2820"/>
        <v>0</v>
      </c>
      <c r="AB3985" s="21">
        <f t="shared" si="2820"/>
        <v>0</v>
      </c>
      <c r="AC3985" s="21">
        <f t="shared" si="2820"/>
        <v>0</v>
      </c>
      <c r="AD3985" s="21">
        <f t="shared" si="2820"/>
        <v>0</v>
      </c>
      <c r="AE3985" s="21">
        <f t="shared" si="2820"/>
        <v>0</v>
      </c>
      <c r="AF3985" s="21">
        <f t="shared" si="2820"/>
        <v>0</v>
      </c>
      <c r="AG3985" s="21">
        <f t="shared" si="2820"/>
        <v>0</v>
      </c>
      <c r="AH3985" s="21">
        <f t="shared" si="2820"/>
        <v>0</v>
      </c>
      <c r="AI3985" s="21">
        <f t="shared" si="2820"/>
        <v>0</v>
      </c>
      <c r="AJ3985" s="21">
        <f t="shared" si="2820"/>
        <v>0</v>
      </c>
      <c r="AK3985" s="21">
        <f t="shared" si="2820"/>
        <v>0</v>
      </c>
      <c r="AL3985" s="21">
        <f t="shared" si="2820"/>
        <v>0</v>
      </c>
      <c r="AM3985" s="21">
        <f t="shared" si="2820"/>
        <v>0</v>
      </c>
      <c r="AN3985" s="21">
        <f t="shared" si="2820"/>
        <v>0</v>
      </c>
      <c r="AO3985" s="21">
        <f t="shared" si="2820"/>
        <v>0</v>
      </c>
      <c r="AP3985" s="21">
        <f t="shared" si="2820"/>
        <v>0</v>
      </c>
      <c r="AQ3985" s="21">
        <f t="shared" si="2820"/>
        <v>0</v>
      </c>
      <c r="AR3985" s="21">
        <f t="shared" si="2820"/>
        <v>0</v>
      </c>
      <c r="AS3985" s="21">
        <f t="shared" si="2820"/>
        <v>0</v>
      </c>
      <c r="AT3985" s="21">
        <f t="shared" si="2820"/>
        <v>0</v>
      </c>
      <c r="AU3985" s="21">
        <f t="shared" si="2820"/>
        <v>0</v>
      </c>
      <c r="AV3985" s="21">
        <f t="shared" si="2820"/>
        <v>0</v>
      </c>
      <c r="AW3985" s="21">
        <f t="shared" si="2820"/>
        <v>0</v>
      </c>
      <c r="AX3985" s="21">
        <f t="shared" si="2820"/>
        <v>0</v>
      </c>
      <c r="AY3985" s="21">
        <f t="shared" si="2820"/>
        <v>0</v>
      </c>
      <c r="AZ3985" s="21">
        <f t="shared" si="2820"/>
        <v>0</v>
      </c>
      <c r="BA3985" s="21">
        <f t="shared" si="2820"/>
        <v>0</v>
      </c>
      <c r="BB3985" s="21">
        <f t="shared" si="2820"/>
        <v>0</v>
      </c>
      <c r="BC3985" s="21">
        <f t="shared" si="2820"/>
        <v>0</v>
      </c>
      <c r="BD3985" s="21">
        <f t="shared" si="2820"/>
        <v>0</v>
      </c>
    </row>
    <row r="3986" spans="1:56" ht="16" x14ac:dyDescent="0.2">
      <c r="B3986" s="11">
        <f t="shared" si="2815"/>
        <v>148</v>
      </c>
      <c r="C3986" s="12" t="str">
        <f t="shared" si="2815"/>
        <v>SAS HSR 4</v>
      </c>
      <c r="D3986" s="25" t="s">
        <v>235</v>
      </c>
      <c r="E3986" s="26">
        <v>43709</v>
      </c>
      <c r="F3986" s="15"/>
      <c r="G3986" s="25" t="s">
        <v>236</v>
      </c>
      <c r="H3986" s="25" t="s">
        <v>237</v>
      </c>
      <c r="I3986" s="25" t="s">
        <v>238</v>
      </c>
      <c r="J3986" s="25" t="s">
        <v>239</v>
      </c>
      <c r="K3986" s="24"/>
      <c r="L3986" s="27" t="s">
        <v>240</v>
      </c>
      <c r="M3986" s="83"/>
      <c r="N3986" s="83"/>
      <c r="O3986" s="28">
        <f>($H3998&gt;0)*($J3998&lt;O$2)*0
+($H3998&gt;0)*($J3998&gt;=O$2)*($J3998&lt;=O$3)*(($J3998-O$2+1)/O$4)
+($H3998&gt;0)*($J3998&gt;O$3)*($I3998&gt;O$3)*0
+($H3998&gt;0)*($J3998&gt;O$3)*($I3998&lt;=O$3)*($I3998&gt;=O$2)*((O$3-$I3998+1)/O$4)
+($H3998&gt;0)*($J3998&gt;O$3)*($I3998&lt;O$2)*1
+($H3998&gt;0)*($I3998&gt;O$3)*0
+($H3999&gt;0)*($J3999&lt;O$2)*0
+($H3999&gt;0)*($J3999&gt;=O$2)*($J3999&lt;=O$3)*(($J3999-O$2+1)/O$4)
+($H3999&gt;0)*($J3999&gt;O$3)*($I3999&gt;O$3)*0
+($H3999&gt;0)*($J3999&gt;O$3)*($I3999&lt;=O$3)*($I3999&gt;=O$2)*((O$3-$I3999+1)/O$4)
+($H3999&gt;0)*($J3999&gt;O$3)*($I3999&lt;O$2)*1
+($H3999&gt;0)*($I3999&gt;O$3)*0
+($H4000&gt;0)*($J4000&lt;O$2)*0
+($H4000&gt;0)*($J4000&gt;=O$2)*($J4000&lt;=O$3)*(($J4000-O$2+1)/O$4)
+($H4000&gt;0)*($J4000&gt;O$3)*($I4000&gt;O$3)*0
+($H4000&gt;0)*($J4000&gt;O$3)*($I4000&lt;=O$3)*($I4000&gt;=O$2)*((O$3-$I4000+1)/O$4)
+($H4000&gt;0)*($J4000&gt;O$3)*($I4000&lt;O$2)*1
+($H4000&gt;0)*($I4000&gt;O$3)*0</f>
        <v>0</v>
      </c>
      <c r="P3986" s="28">
        <f t="shared" ref="P3986:BD3986" si="2821">($H3998&gt;0)*($J3998&lt;P$2)*0
+($H3998&gt;0)*($J3998&gt;=P$2)*($J3998&lt;=P$3)*(($J3998-P$2+1)/P$4)
+($H3998&gt;0)*($J3998&gt;P$3)*($I3998&gt;P$3)*0
+($H3998&gt;0)*($J3998&gt;P$3)*($I3998&lt;=P$3)*($I3998&gt;=P$2)*((P$3-$I3998+1)/P$4)
+($H3998&gt;0)*($J3998&gt;P$3)*($I3998&lt;P$2)*1
+($H3998&gt;0)*($I3998&gt;P$3)*0
+($H3999&gt;0)*($J3999&lt;P$2)*0
+($H3999&gt;0)*($J3999&gt;=P$2)*($J3999&lt;=P$3)*(($J3999-P$2+1)/P$4)
+($H3999&gt;0)*($J3999&gt;P$3)*($I3999&gt;P$3)*0
+($H3999&gt;0)*($J3999&gt;P$3)*($I3999&lt;=P$3)*($I3999&gt;=P$2)*((P$3-$I3999+1)/P$4)
+($H3999&gt;0)*($J3999&gt;P$3)*($I3999&lt;P$2)*1
+($H3999&gt;0)*($I3999&gt;P$3)*0
+($H4000&gt;0)*($J4000&lt;P$2)*0
+($H4000&gt;0)*($J4000&gt;=P$2)*($J4000&lt;=P$3)*(($J4000-P$2+1)/P$4)
+($H4000&gt;0)*($J4000&gt;P$3)*($I4000&gt;P$3)*0
+($H4000&gt;0)*($J4000&gt;P$3)*($I4000&lt;=P$3)*($I4000&gt;=P$2)*((P$3-$I4000+1)/P$4)
+($H4000&gt;0)*($J4000&gt;P$3)*($I4000&lt;P$2)*1
+($H4000&gt;0)*($I4000&gt;P$3)*0</f>
        <v>0</v>
      </c>
      <c r="Q3986" s="28">
        <f t="shared" si="2821"/>
        <v>0</v>
      </c>
      <c r="R3986" s="28">
        <f t="shared" si="2821"/>
        <v>0</v>
      </c>
      <c r="S3986" s="28">
        <f t="shared" si="2821"/>
        <v>0</v>
      </c>
      <c r="T3986" s="28">
        <f t="shared" si="2821"/>
        <v>0</v>
      </c>
      <c r="U3986" s="28">
        <f t="shared" si="2821"/>
        <v>0</v>
      </c>
      <c r="V3986" s="28">
        <f t="shared" si="2821"/>
        <v>0</v>
      </c>
      <c r="W3986" s="28">
        <f t="shared" si="2821"/>
        <v>0</v>
      </c>
      <c r="X3986" s="28">
        <f t="shared" si="2821"/>
        <v>0</v>
      </c>
      <c r="Y3986" s="28">
        <f t="shared" si="2821"/>
        <v>0</v>
      </c>
      <c r="Z3986" s="28">
        <f t="shared" si="2821"/>
        <v>0</v>
      </c>
      <c r="AA3986" s="28">
        <f t="shared" si="2821"/>
        <v>0</v>
      </c>
      <c r="AB3986" s="28">
        <f t="shared" si="2821"/>
        <v>0</v>
      </c>
      <c r="AC3986" s="28">
        <f t="shared" si="2821"/>
        <v>0</v>
      </c>
      <c r="AD3986" s="28">
        <f t="shared" si="2821"/>
        <v>0</v>
      </c>
      <c r="AE3986" s="28">
        <f t="shared" si="2821"/>
        <v>0</v>
      </c>
      <c r="AF3986" s="28">
        <f t="shared" si="2821"/>
        <v>0</v>
      </c>
      <c r="AG3986" s="28">
        <f t="shared" si="2821"/>
        <v>0</v>
      </c>
      <c r="AH3986" s="28">
        <f t="shared" si="2821"/>
        <v>0</v>
      </c>
      <c r="AI3986" s="28">
        <f t="shared" si="2821"/>
        <v>0</v>
      </c>
      <c r="AJ3986" s="28">
        <f t="shared" si="2821"/>
        <v>0</v>
      </c>
      <c r="AK3986" s="28">
        <f t="shared" si="2821"/>
        <v>0</v>
      </c>
      <c r="AL3986" s="28">
        <f t="shared" si="2821"/>
        <v>0</v>
      </c>
      <c r="AM3986" s="28">
        <f t="shared" si="2821"/>
        <v>0</v>
      </c>
      <c r="AN3986" s="28">
        <f t="shared" si="2821"/>
        <v>0</v>
      </c>
      <c r="AO3986" s="28">
        <f t="shared" si="2821"/>
        <v>0</v>
      </c>
      <c r="AP3986" s="28">
        <f t="shared" si="2821"/>
        <v>0</v>
      </c>
      <c r="AQ3986" s="28">
        <f t="shared" si="2821"/>
        <v>0</v>
      </c>
      <c r="AR3986" s="28">
        <f t="shared" si="2821"/>
        <v>0</v>
      </c>
      <c r="AS3986" s="28">
        <f t="shared" si="2821"/>
        <v>0</v>
      </c>
      <c r="AT3986" s="28">
        <f t="shared" si="2821"/>
        <v>0</v>
      </c>
      <c r="AU3986" s="28">
        <f t="shared" si="2821"/>
        <v>0</v>
      </c>
      <c r="AV3986" s="28">
        <f t="shared" si="2821"/>
        <v>0</v>
      </c>
      <c r="AW3986" s="28">
        <f t="shared" si="2821"/>
        <v>0</v>
      </c>
      <c r="AX3986" s="28">
        <f t="shared" si="2821"/>
        <v>0</v>
      </c>
      <c r="AY3986" s="28">
        <f t="shared" si="2821"/>
        <v>0</v>
      </c>
      <c r="AZ3986" s="28">
        <f t="shared" si="2821"/>
        <v>0</v>
      </c>
      <c r="BA3986" s="28">
        <f t="shared" si="2821"/>
        <v>0</v>
      </c>
      <c r="BB3986" s="28">
        <f t="shared" si="2821"/>
        <v>0</v>
      </c>
      <c r="BC3986" s="28">
        <f t="shared" si="2821"/>
        <v>0</v>
      </c>
      <c r="BD3986" s="28">
        <f t="shared" si="2821"/>
        <v>0</v>
      </c>
    </row>
    <row r="3987" spans="1:56" ht="16" x14ac:dyDescent="0.2">
      <c r="B3987" s="11">
        <f t="shared" si="2815"/>
        <v>148</v>
      </c>
      <c r="C3987" s="12" t="str">
        <f t="shared" si="2815"/>
        <v>SAS HSR 4</v>
      </c>
      <c r="D3987" s="25" t="s">
        <v>241</v>
      </c>
      <c r="E3987" s="29">
        <v>40000</v>
      </c>
      <c r="F3987" s="15"/>
      <c r="G3987" s="30" t="s">
        <v>10</v>
      </c>
      <c r="H3987" s="31">
        <v>0</v>
      </c>
      <c r="I3987" s="32">
        <v>0</v>
      </c>
      <c r="J3987" s="32">
        <v>0</v>
      </c>
      <c r="K3987" s="24"/>
      <c r="L3987" s="33" t="s">
        <v>242</v>
      </c>
      <c r="M3987" s="73"/>
      <c r="N3987" s="73"/>
      <c r="O3987" s="34">
        <f>($E3997&lt;=O$3)*($E3997&gt;O$2)*((O$3-$E3997+1)/O$4)
+($E3997&lt;=O$2)*((O$3-O$2+1)/O$4)
+($E3997&gt;O$3)*(0)</f>
        <v>0</v>
      </c>
      <c r="P3987" s="34">
        <f t="shared" ref="P3987:BD3987" si="2822">($E3997&lt;=P$3)*($E3997&gt;P$2)*((P$3-$E3997+1)/P$4)
+($E3997&lt;=P$2)*((P$3-P$2+1)/P$4)
+($E3997&gt;P$3)*(0)</f>
        <v>0</v>
      </c>
      <c r="Q3987" s="34">
        <f t="shared" si="2822"/>
        <v>0</v>
      </c>
      <c r="R3987" s="34">
        <f t="shared" si="2822"/>
        <v>0</v>
      </c>
      <c r="S3987" s="34">
        <f t="shared" si="2822"/>
        <v>0</v>
      </c>
      <c r="T3987" s="34">
        <f t="shared" si="2822"/>
        <v>0</v>
      </c>
      <c r="U3987" s="34">
        <f t="shared" si="2822"/>
        <v>0</v>
      </c>
      <c r="V3987" s="34">
        <f t="shared" si="2822"/>
        <v>0</v>
      </c>
      <c r="W3987" s="34">
        <f t="shared" si="2822"/>
        <v>0</v>
      </c>
      <c r="X3987" s="34">
        <f t="shared" si="2822"/>
        <v>0</v>
      </c>
      <c r="Y3987" s="34">
        <f t="shared" si="2822"/>
        <v>0</v>
      </c>
      <c r="Z3987" s="34">
        <f t="shared" si="2822"/>
        <v>0</v>
      </c>
      <c r="AA3987" s="34">
        <f t="shared" si="2822"/>
        <v>0</v>
      </c>
      <c r="AB3987" s="34">
        <f t="shared" si="2822"/>
        <v>0</v>
      </c>
      <c r="AC3987" s="34">
        <f t="shared" si="2822"/>
        <v>0</v>
      </c>
      <c r="AD3987" s="34">
        <f t="shared" si="2822"/>
        <v>0</v>
      </c>
      <c r="AE3987" s="34">
        <f t="shared" si="2822"/>
        <v>0</v>
      </c>
      <c r="AF3987" s="34">
        <f t="shared" si="2822"/>
        <v>0</v>
      </c>
      <c r="AG3987" s="34">
        <f t="shared" si="2822"/>
        <v>0</v>
      </c>
      <c r="AH3987" s="34">
        <f t="shared" si="2822"/>
        <v>0</v>
      </c>
      <c r="AI3987" s="34">
        <f t="shared" si="2822"/>
        <v>0</v>
      </c>
      <c r="AJ3987" s="34">
        <f t="shared" si="2822"/>
        <v>0</v>
      </c>
      <c r="AK3987" s="34">
        <f t="shared" si="2822"/>
        <v>0</v>
      </c>
      <c r="AL3987" s="34">
        <f t="shared" si="2822"/>
        <v>0</v>
      </c>
      <c r="AM3987" s="34">
        <f t="shared" si="2822"/>
        <v>0.33695652173913043</v>
      </c>
      <c r="AN3987" s="34">
        <f t="shared" si="2822"/>
        <v>1</v>
      </c>
      <c r="AO3987" s="34">
        <f t="shared" si="2822"/>
        <v>1</v>
      </c>
      <c r="AP3987" s="34">
        <f t="shared" si="2822"/>
        <v>1</v>
      </c>
      <c r="AQ3987" s="34">
        <f t="shared" si="2822"/>
        <v>1</v>
      </c>
      <c r="AR3987" s="34">
        <f t="shared" si="2822"/>
        <v>1</v>
      </c>
      <c r="AS3987" s="34">
        <f t="shared" si="2822"/>
        <v>1</v>
      </c>
      <c r="AT3987" s="34">
        <f t="shared" si="2822"/>
        <v>1</v>
      </c>
      <c r="AU3987" s="34">
        <f t="shared" si="2822"/>
        <v>1</v>
      </c>
      <c r="AV3987" s="34">
        <f t="shared" si="2822"/>
        <v>1</v>
      </c>
      <c r="AW3987" s="34">
        <f t="shared" si="2822"/>
        <v>1</v>
      </c>
      <c r="AX3987" s="34">
        <f t="shared" si="2822"/>
        <v>1</v>
      </c>
      <c r="AY3987" s="34">
        <f t="shared" si="2822"/>
        <v>1</v>
      </c>
      <c r="AZ3987" s="34">
        <f t="shared" si="2822"/>
        <v>1</v>
      </c>
      <c r="BA3987" s="34">
        <f t="shared" si="2822"/>
        <v>1</v>
      </c>
      <c r="BB3987" s="34">
        <f t="shared" si="2822"/>
        <v>1</v>
      </c>
      <c r="BC3987" s="34">
        <f t="shared" si="2822"/>
        <v>1</v>
      </c>
      <c r="BD3987" s="34">
        <f t="shared" si="2822"/>
        <v>1</v>
      </c>
    </row>
    <row r="3988" spans="1:56" ht="16" x14ac:dyDescent="0.2">
      <c r="A3988" s="35"/>
      <c r="B3988" s="11">
        <f t="shared" si="2815"/>
        <v>148</v>
      </c>
      <c r="C3988" s="12" t="str">
        <f t="shared" si="2815"/>
        <v>SAS HSR 4</v>
      </c>
      <c r="D3988" s="25" t="s">
        <v>243</v>
      </c>
      <c r="E3988" s="29">
        <v>40793.301013662407</v>
      </c>
      <c r="F3988" s="15"/>
      <c r="G3988" s="30" t="s">
        <v>11</v>
      </c>
      <c r="H3988" s="31">
        <v>0</v>
      </c>
      <c r="I3988" s="32">
        <v>0</v>
      </c>
      <c r="J3988" s="32">
        <v>0</v>
      </c>
      <c r="K3988" s="35"/>
      <c r="M3988" s="84">
        <v>43709</v>
      </c>
      <c r="O3988" s="15"/>
      <c r="P3988" s="15"/>
      <c r="Q3988" s="15"/>
      <c r="R3988" s="15"/>
      <c r="S3988" s="15"/>
      <c r="T3988" s="15"/>
      <c r="U3988" s="15"/>
      <c r="V3988" s="15"/>
      <c r="W3988" s="15"/>
      <c r="X3988" s="15"/>
      <c r="Y3988" s="15"/>
      <c r="Z3988" s="15"/>
      <c r="AA3988" s="15"/>
      <c r="AB3988" s="15"/>
      <c r="AC3988" s="15"/>
      <c r="AD3988" s="15"/>
      <c r="AE3988" s="15"/>
      <c r="AF3988" s="15"/>
      <c r="AG3988" s="15"/>
      <c r="AH3988" s="15"/>
      <c r="AI3988" s="15"/>
      <c r="AJ3988" s="15"/>
      <c r="AK3988" s="15"/>
      <c r="AL3988" s="15"/>
      <c r="AM3988" s="15"/>
      <c r="AN3988" s="15"/>
      <c r="AO3988" s="15"/>
      <c r="AP3988" s="15"/>
      <c r="AQ3988" s="15"/>
      <c r="AR3988" s="15"/>
      <c r="AS3988" s="15"/>
      <c r="AT3988" s="15"/>
      <c r="AU3988" s="15"/>
      <c r="AV3988" s="15"/>
      <c r="AW3988" s="15"/>
      <c r="AX3988" s="15"/>
      <c r="AY3988" s="15"/>
      <c r="AZ3988" s="15"/>
      <c r="BA3988" s="15"/>
      <c r="BB3988" s="15"/>
      <c r="BC3988" s="15"/>
      <c r="BD3988" s="15"/>
    </row>
    <row r="3989" spans="1:56" ht="16" x14ac:dyDescent="0.2">
      <c r="B3989" s="11">
        <f t="shared" si="2815"/>
        <v>148</v>
      </c>
      <c r="C3989" s="12" t="str">
        <f t="shared" si="2815"/>
        <v>SAS HSR 4</v>
      </c>
      <c r="D3989" s="25" t="s">
        <v>244</v>
      </c>
      <c r="E3989" s="29">
        <v>40793.301013662407</v>
      </c>
      <c r="F3989" s="15"/>
      <c r="G3989" s="36" t="s">
        <v>12</v>
      </c>
      <c r="H3989" s="31">
        <v>0</v>
      </c>
      <c r="I3989" s="32">
        <v>0</v>
      </c>
      <c r="J3989" s="32">
        <v>0</v>
      </c>
      <c r="K3989" s="24"/>
      <c r="L3989" s="37" t="s">
        <v>245</v>
      </c>
      <c r="M3989" s="74">
        <v>1</v>
      </c>
      <c r="N3989" s="74">
        <v>1</v>
      </c>
      <c r="O3989" s="38">
        <v>1.0065217391304349</v>
      </c>
      <c r="P3989" s="38">
        <v>1.02</v>
      </c>
      <c r="Q3989" s="38">
        <v>1.02</v>
      </c>
      <c r="R3989" s="38">
        <v>1.02</v>
      </c>
      <c r="S3989" s="38">
        <v>1.0233260869565217</v>
      </c>
      <c r="T3989" s="38">
        <v>1.0302</v>
      </c>
      <c r="U3989" s="38">
        <v>1.0302</v>
      </c>
      <c r="V3989" s="38">
        <v>1.0302</v>
      </c>
      <c r="W3989" s="38">
        <v>1.0335593478260869</v>
      </c>
      <c r="X3989" s="38">
        <v>1.040502</v>
      </c>
      <c r="Y3989" s="38">
        <v>1.040502</v>
      </c>
      <c r="Z3989" s="38">
        <v>1.040502</v>
      </c>
      <c r="AA3989" s="38">
        <v>1.0438949413043479</v>
      </c>
      <c r="AB3989" s="38">
        <v>1.0509070200000001</v>
      </c>
      <c r="AC3989" s="38">
        <v>1.0509070200000001</v>
      </c>
      <c r="AD3989" s="38">
        <v>1.0509070200000001</v>
      </c>
      <c r="AE3989" s="38">
        <v>1.0543338907173916</v>
      </c>
      <c r="AF3989" s="38">
        <v>1.0614160902000001</v>
      </c>
      <c r="AG3989" s="38">
        <v>1.0614160902000001</v>
      </c>
      <c r="AH3989" s="38">
        <v>1.0614160902000001</v>
      </c>
      <c r="AI3989" s="38">
        <v>1.0648772296245652</v>
      </c>
      <c r="AJ3989" s="38">
        <v>1.0720302511020001</v>
      </c>
      <c r="AK3989" s="38">
        <v>1.0720302511020001</v>
      </c>
      <c r="AL3989" s="38">
        <v>1.0720302511020001</v>
      </c>
      <c r="AM3989" s="38">
        <v>1.075526001920811</v>
      </c>
      <c r="AN3989" s="38">
        <v>1.0827505536130202</v>
      </c>
      <c r="AO3989" s="38">
        <v>1.0827505536130202</v>
      </c>
      <c r="AP3989" s="38">
        <v>1.0827505536130202</v>
      </c>
      <c r="AQ3989" s="38">
        <v>1.0862812619400193</v>
      </c>
      <c r="AR3989" s="38">
        <v>1.0935780591491504</v>
      </c>
      <c r="AS3989" s="38">
        <v>1.0935780591491504</v>
      </c>
      <c r="AT3989" s="38">
        <v>1.0935780591491504</v>
      </c>
      <c r="AU3989" s="38">
        <v>1.0971440745594194</v>
      </c>
      <c r="AV3989" s="38">
        <v>1.104513839740642</v>
      </c>
      <c r="AW3989" s="38">
        <v>1.104513839740642</v>
      </c>
      <c r="AX3989" s="38">
        <v>1.104513839740642</v>
      </c>
      <c r="AY3989" s="38">
        <v>1.1081155153050137</v>
      </c>
      <c r="AZ3989" s="38">
        <v>1.1155589781380484</v>
      </c>
      <c r="BA3989" s="38">
        <v>1.1155589781380484</v>
      </c>
      <c r="BB3989" s="38">
        <v>1.1155589781380484</v>
      </c>
      <c r="BC3989" s="38">
        <v>1.1191966704580638</v>
      </c>
      <c r="BD3989" s="38">
        <v>1.1267145679194288</v>
      </c>
    </row>
    <row r="3990" spans="1:56" ht="16" x14ac:dyDescent="0.2">
      <c r="B3990" s="11">
        <f t="shared" si="2815"/>
        <v>148</v>
      </c>
      <c r="C3990" s="12" t="str">
        <f t="shared" si="2815"/>
        <v>SAS HSR 4</v>
      </c>
      <c r="D3990" s="25" t="s">
        <v>25</v>
      </c>
      <c r="E3990" s="39" t="s">
        <v>30</v>
      </c>
      <c r="F3990" s="15"/>
      <c r="K3990" s="24"/>
      <c r="L3990" s="16" t="s">
        <v>246</v>
      </c>
      <c r="M3990" s="70"/>
      <c r="N3990" s="70"/>
      <c r="O3990" s="40">
        <f>O3983*$E3987/4+O3987*$E3998/4</f>
        <v>10000</v>
      </c>
      <c r="P3990" s="40">
        <f t="shared" ref="P3990:BD3990" si="2823">P3983*$E3987/4+P3987*$E3998/4</f>
        <v>10000</v>
      </c>
      <c r="Q3990" s="40">
        <f t="shared" si="2823"/>
        <v>10000</v>
      </c>
      <c r="R3990" s="40">
        <f t="shared" si="2823"/>
        <v>10000</v>
      </c>
      <c r="S3990" s="40">
        <f t="shared" si="2823"/>
        <v>10000</v>
      </c>
      <c r="T3990" s="40">
        <f t="shared" si="2823"/>
        <v>10000</v>
      </c>
      <c r="U3990" s="40">
        <f t="shared" si="2823"/>
        <v>10000</v>
      </c>
      <c r="V3990" s="40">
        <f t="shared" si="2823"/>
        <v>10000</v>
      </c>
      <c r="W3990" s="40">
        <f t="shared" si="2823"/>
        <v>10000</v>
      </c>
      <c r="X3990" s="40">
        <f t="shared" si="2823"/>
        <v>10000</v>
      </c>
      <c r="Y3990" s="40">
        <f t="shared" si="2823"/>
        <v>10000</v>
      </c>
      <c r="Z3990" s="40">
        <f t="shared" si="2823"/>
        <v>10000</v>
      </c>
      <c r="AA3990" s="40">
        <f t="shared" si="2823"/>
        <v>10000</v>
      </c>
      <c r="AB3990" s="40">
        <f t="shared" si="2823"/>
        <v>10000</v>
      </c>
      <c r="AC3990" s="40">
        <f t="shared" si="2823"/>
        <v>10000</v>
      </c>
      <c r="AD3990" s="40">
        <f t="shared" si="2823"/>
        <v>10000</v>
      </c>
      <c r="AE3990" s="40">
        <f t="shared" si="2823"/>
        <v>10000</v>
      </c>
      <c r="AF3990" s="40">
        <f t="shared" si="2823"/>
        <v>10000</v>
      </c>
      <c r="AG3990" s="40">
        <f t="shared" si="2823"/>
        <v>10000</v>
      </c>
      <c r="AH3990" s="40">
        <f t="shared" si="2823"/>
        <v>10000</v>
      </c>
      <c r="AI3990" s="40">
        <f t="shared" si="2823"/>
        <v>10000</v>
      </c>
      <c r="AJ3990" s="40">
        <f t="shared" si="2823"/>
        <v>10000</v>
      </c>
      <c r="AK3990" s="40">
        <f t="shared" si="2823"/>
        <v>10000</v>
      </c>
      <c r="AL3990" s="40">
        <f t="shared" si="2823"/>
        <v>10000</v>
      </c>
      <c r="AM3990" s="40">
        <f t="shared" si="2823"/>
        <v>10557.434789601823</v>
      </c>
      <c r="AN3990" s="40">
        <f t="shared" si="2823"/>
        <v>11331.741956237665</v>
      </c>
      <c r="AO3990" s="40">
        <f t="shared" si="2823"/>
        <v>11331.741956237665</v>
      </c>
      <c r="AP3990" s="40">
        <f t="shared" si="2823"/>
        <v>11331.741956237665</v>
      </c>
      <c r="AQ3990" s="40">
        <f t="shared" si="2823"/>
        <v>11331.741956237665</v>
      </c>
      <c r="AR3990" s="40">
        <f t="shared" si="2823"/>
        <v>11331.741956237665</v>
      </c>
      <c r="AS3990" s="40">
        <f t="shared" si="2823"/>
        <v>11331.741956237665</v>
      </c>
      <c r="AT3990" s="40">
        <f t="shared" si="2823"/>
        <v>11331.741956237665</v>
      </c>
      <c r="AU3990" s="40">
        <f t="shared" si="2823"/>
        <v>11331.741956237665</v>
      </c>
      <c r="AV3990" s="40">
        <f t="shared" si="2823"/>
        <v>11331.741956237665</v>
      </c>
      <c r="AW3990" s="40">
        <f t="shared" si="2823"/>
        <v>11331.741956237665</v>
      </c>
      <c r="AX3990" s="40">
        <f t="shared" si="2823"/>
        <v>11331.741956237665</v>
      </c>
      <c r="AY3990" s="40">
        <f t="shared" si="2823"/>
        <v>11331.741956237665</v>
      </c>
      <c r="AZ3990" s="40">
        <f t="shared" si="2823"/>
        <v>11331.741956237665</v>
      </c>
      <c r="BA3990" s="40">
        <f t="shared" si="2823"/>
        <v>11331.741956237665</v>
      </c>
      <c r="BB3990" s="40">
        <f t="shared" si="2823"/>
        <v>11331.741956237665</v>
      </c>
      <c r="BC3990" s="40">
        <f t="shared" si="2823"/>
        <v>11331.741956237665</v>
      </c>
      <c r="BD3990" s="40">
        <f t="shared" si="2823"/>
        <v>11331.741956237665</v>
      </c>
    </row>
    <row r="3991" spans="1:56" ht="16" x14ac:dyDescent="0.2">
      <c r="B3991" s="11">
        <f t="shared" si="2815"/>
        <v>148</v>
      </c>
      <c r="C3991" s="12" t="str">
        <f t="shared" si="2815"/>
        <v>SAS HSR 4</v>
      </c>
      <c r="D3991" s="25" t="s">
        <v>247</v>
      </c>
      <c r="E3991" s="39" t="s">
        <v>248</v>
      </c>
      <c r="F3991" s="15"/>
      <c r="G3991" s="25" t="s">
        <v>249</v>
      </c>
      <c r="H3991" s="26">
        <v>0</v>
      </c>
      <c r="I3991" s="25" t="s">
        <v>239</v>
      </c>
      <c r="J3991" s="26">
        <v>46996</v>
      </c>
      <c r="K3991" s="24"/>
      <c r="L3991" s="20" t="s">
        <v>250</v>
      </c>
      <c r="M3991" s="72"/>
      <c r="N3991" s="72"/>
      <c r="O3991" s="41">
        <f>IF($E3997&gt;=O$3,IF(O$3&lt;=($E3986+365),O3990,IFERROR(O3983*$E3988/4*O3989+
$E3998*O3987/4*IFERROR(O3989/$E3999,0),0)),IF(O$3&lt;=($E3997+365),O3983*$E3988/4*O3989+$E3998*O3987/4*IFERROR(O3989/$E3999,0),IFERROR($E3998*O3987/4*IFERROR(O3989/$E3999,0),0)))</f>
        <v>10264.836070285704</v>
      </c>
      <c r="P3991" s="41">
        <f t="shared" ref="P3991:BD3991" si="2824">IF($E3997&gt;=P$3,IF(P$3&lt;=($E3986+365),P3990,IFERROR(P3983*$E3988/4*P3989+
$E3998*P3987/4*IFERROR(P3989/$E3999,0),0)),IF(P$3&lt;=($E3997+365),P3983*$E3988/4*P3989+$E3998*P3987/4*IFERROR(P3989/$E3999,0),IFERROR($E3998*P3987/4*IFERROR(P3989/$E3999,0),0)))</f>
        <v>10402.291758483914</v>
      </c>
      <c r="Q3991" s="41">
        <f t="shared" si="2824"/>
        <v>10402.291758483914</v>
      </c>
      <c r="R3991" s="41">
        <f t="shared" si="2824"/>
        <v>10402.291758483914</v>
      </c>
      <c r="S3991" s="41">
        <f t="shared" si="2824"/>
        <v>10436.212275087666</v>
      </c>
      <c r="T3991" s="41">
        <f t="shared" si="2824"/>
        <v>10506.314676068752</v>
      </c>
      <c r="U3991" s="41">
        <f t="shared" si="2824"/>
        <v>10506.314676068752</v>
      </c>
      <c r="V3991" s="41">
        <f t="shared" si="2824"/>
        <v>10506.314676068752</v>
      </c>
      <c r="W3991" s="41">
        <f t="shared" si="2824"/>
        <v>10540.574397838542</v>
      </c>
      <c r="X3991" s="41">
        <f t="shared" si="2824"/>
        <v>10611.377822829441</v>
      </c>
      <c r="Y3991" s="41">
        <f t="shared" si="2824"/>
        <v>10611.377822829441</v>
      </c>
      <c r="Z3991" s="41">
        <f t="shared" si="2824"/>
        <v>10611.377822829441</v>
      </c>
      <c r="AA3991" s="41">
        <f t="shared" si="2824"/>
        <v>10645.980141816928</v>
      </c>
      <c r="AB3991" s="41">
        <f t="shared" si="2824"/>
        <v>10717.491601057736</v>
      </c>
      <c r="AC3991" s="41">
        <f t="shared" si="2824"/>
        <v>10717.491601057736</v>
      </c>
      <c r="AD3991" s="41">
        <f t="shared" si="2824"/>
        <v>10717.491601057736</v>
      </c>
      <c r="AE3991" s="41">
        <f t="shared" si="2824"/>
        <v>10752.4399432351</v>
      </c>
      <c r="AF3991" s="41">
        <f t="shared" si="2824"/>
        <v>10824.666517068314</v>
      </c>
      <c r="AG3991" s="41">
        <f t="shared" si="2824"/>
        <v>10824.666517068314</v>
      </c>
      <c r="AH3991" s="41">
        <f t="shared" si="2824"/>
        <v>10824.666517068314</v>
      </c>
      <c r="AI3991" s="41">
        <f t="shared" si="2824"/>
        <v>10859.964342667448</v>
      </c>
      <c r="AJ3991" s="41">
        <f t="shared" si="2824"/>
        <v>10932.913182238997</v>
      </c>
      <c r="AK3991" s="41">
        <f t="shared" si="2824"/>
        <v>10932.913182238997</v>
      </c>
      <c r="AL3991" s="41">
        <f t="shared" si="2824"/>
        <v>10932.913182238997</v>
      </c>
      <c r="AM3991" s="41">
        <f t="shared" si="2824"/>
        <v>11210.162693273949</v>
      </c>
      <c r="AN3991" s="41">
        <f t="shared" si="2824"/>
        <v>11407.859832866781</v>
      </c>
      <c r="AO3991" s="41">
        <f t="shared" si="2824"/>
        <v>11407.859832866781</v>
      </c>
      <c r="AP3991" s="41">
        <f t="shared" si="2824"/>
        <v>11407.859832866781</v>
      </c>
      <c r="AQ3991" s="41">
        <f t="shared" si="2824"/>
        <v>11445.059375800041</v>
      </c>
      <c r="AR3991" s="41">
        <f t="shared" si="2824"/>
        <v>11521.938431195449</v>
      </c>
      <c r="AS3991" s="41">
        <f t="shared" si="2824"/>
        <v>11521.938431195449</v>
      </c>
      <c r="AT3991" s="41">
        <f t="shared" si="2824"/>
        <v>11521.938431195449</v>
      </c>
      <c r="AU3991" s="41">
        <f t="shared" si="2824"/>
        <v>11559.509969558043</v>
      </c>
      <c r="AV3991" s="41">
        <f t="shared" si="2824"/>
        <v>11637.157815507404</v>
      </c>
      <c r="AW3991" s="41">
        <f t="shared" si="2824"/>
        <v>11637.157815507404</v>
      </c>
      <c r="AX3991" s="41">
        <f t="shared" si="2824"/>
        <v>11637.157815507404</v>
      </c>
      <c r="AY3991" s="41">
        <f t="shared" si="2824"/>
        <v>11675.105069253625</v>
      </c>
      <c r="AZ3991" s="41">
        <f t="shared" si="2824"/>
        <v>11753.529393662478</v>
      </c>
      <c r="BA3991" s="41">
        <f t="shared" si="2824"/>
        <v>11753.529393662478</v>
      </c>
      <c r="BB3991" s="41">
        <f t="shared" si="2824"/>
        <v>11753.529393662478</v>
      </c>
      <c r="BC3991" s="41">
        <f t="shared" si="2824"/>
        <v>11791.85611994616</v>
      </c>
      <c r="BD3991" s="41">
        <f t="shared" si="2824"/>
        <v>11871.064687599101</v>
      </c>
    </row>
    <row r="3992" spans="1:56" ht="16" x14ac:dyDescent="0.2">
      <c r="B3992" s="11">
        <f t="shared" si="2815"/>
        <v>148</v>
      </c>
      <c r="C3992" s="12" t="str">
        <f t="shared" si="2815"/>
        <v>SAS HSR 4</v>
      </c>
      <c r="D3992" s="25" t="s">
        <v>8</v>
      </c>
      <c r="E3992" s="42">
        <v>3</v>
      </c>
      <c r="F3992" s="15"/>
      <c r="I3992" s="15"/>
      <c r="J3992" s="24"/>
      <c r="K3992" s="24"/>
      <c r="L3992" s="20" t="s">
        <v>251</v>
      </c>
      <c r="M3992" s="72"/>
      <c r="N3992" s="72"/>
      <c r="O3992" s="41">
        <f>-$E3988/4*O3982
+(O3982&gt;0)*($J3987&gt;=O$2)*($J3987&lt;=O$3)*(($J3987-O$2+1)/O$4*$H3987/4)
+(O3982&gt;0)*($J3987&gt;O$3)*($I3987&lt;=O$3)*($I3987&gt;=O$2)*((O$3-$I3987+1)/O$4*$H3987/4)
+(O3982&gt;0)*($J3987&gt;O$3)*($I3987&lt;O$2)*$H3987/4
+(O3982&gt;0)*($J3988&gt;=O$2)*($J3988&lt;=O$3)*(($J3988-O$2+1)/O$4*$H3988/4)
+(O3982&gt;0)*($J3988&gt;O$3)*($I3988&lt;=O$3)*($I3988&gt;=O$2)*((O$3-$I3988+1)/O$4*$H3988/4)
+(O3982&gt;0)*($J3988&gt;O$3)*($I3988&lt;O$2)*$H3988/4
+(O3982&gt;0)*($J3989&gt;=O$2)*($J3989&lt;=O$3)*(($J3989-O$2+1)/O$4*$H3989/4)
+(O3982&gt;0)*($J3989&gt;O$3)*($I3989&lt;=O$3)*($I3989&gt;=O$2)*((O$3-$I3989+1)/O$4*$H3989/4)
+(O3982&gt;0)*($J3989&gt;O$3)*($I3989&lt;O$2)*$H3989/4
-$E3998/4*O3986
+(O3986&gt;0)*($J3998&gt;=O$2)*($J3998&lt;=O$3)*(($J3998-O$2+1)/O$4*$H3998/4)
+(O3986&gt;0)*($J3998&gt;O$3)*($I3998&lt;=O$3)*($I3998&gt;=O$2)*((O$3-$I3998+1)/O$4*$H3998/4)
+(O3986&gt;0)*($J3998&gt;O$3)*($I3998&lt;O$2)*$H3998/4
+(O3986&gt;0)*($J3999&gt;=O$2)*($J3999&lt;=O$3)*(($J3999-O$2+1)/O$4*$H3999/4)
+(O3986&gt;0)*($J3999&gt;O$3)*($I3999&lt;=O$3)*($I3999&gt;=O$2)*((O$3-$I3999+1)/O$4*$H3999/4)
+(O3986&gt;0)*($J3999&gt;O$3)*($I3999&lt;O$2)*$H3999/4
+(O3986&gt;0)*($J4000&gt;=O$2)*($J4000&lt;=O$3)*(($J4000-O$2+1)/O$4*$H4000/4)
+(O3986&gt;0)*($J4000&gt;O$3)*($I4000&lt;=O$3)*($I4000&gt;=O$2)*((O$3-$I4000+1)/O$4*$H4000/4)
+(O3986&gt;0)*($J4000&gt;O$3)*($I4000&lt;O$2)*$H4000/4</f>
        <v>0</v>
      </c>
      <c r="P3992" s="41">
        <f t="shared" ref="P3992:BD3992" si="2825">-$E3988/4*P3982
+(P3982&gt;0)*($J3987&gt;=P$2)*($J3987&lt;=P$3)*(($J3987-P$2+1)/P$4*$H3987/4)
+(P3982&gt;0)*($J3987&gt;P$3)*($I3987&lt;=P$3)*($I3987&gt;=P$2)*((P$3-$I3987+1)/P$4*$H3987/4)
+(P3982&gt;0)*($J3987&gt;P$3)*($I3987&lt;P$2)*$H3987/4
+(P3982&gt;0)*($J3988&gt;=P$2)*($J3988&lt;=P$3)*(($J3988-P$2+1)/P$4*$H3988/4)
+(P3982&gt;0)*($J3988&gt;P$3)*($I3988&lt;=P$3)*($I3988&gt;=P$2)*((P$3-$I3988+1)/P$4*$H3988/4)
+(P3982&gt;0)*($J3988&gt;P$3)*($I3988&lt;P$2)*$H3988/4
+(P3982&gt;0)*($J3989&gt;=P$2)*($J3989&lt;=P$3)*(($J3989-P$2+1)/P$4*$H3989/4)
+(P3982&gt;0)*($J3989&gt;P$3)*($I3989&lt;=P$3)*($I3989&gt;=P$2)*((P$3-$I3989+1)/P$4*$H3989/4)
+(P3982&gt;0)*($J3989&gt;P$3)*($I3989&lt;P$2)*$H3989/4
-$E3998/4*P3986
+(P3986&gt;0)*($J3998&gt;=P$2)*($J3998&lt;=P$3)*(($J3998-P$2+1)/P$4*$H3998/4)
+(P3986&gt;0)*($J3998&gt;P$3)*($I3998&lt;=P$3)*($I3998&gt;=P$2)*((P$3-$I3998+1)/P$4*$H3998/4)
+(P3986&gt;0)*($J3998&gt;P$3)*($I3998&lt;P$2)*$H3998/4
+(P3986&gt;0)*($J3999&gt;=P$2)*($J3999&lt;=P$3)*(($J3999-P$2+1)/P$4*$H3999/4)
+(P3986&gt;0)*($J3999&gt;P$3)*($I3999&lt;=P$3)*($I3999&gt;=P$2)*((P$3-$I3999+1)/P$4*$H3999/4)
+(P3986&gt;0)*($J3999&gt;P$3)*($I3999&lt;P$2)*$H3999/4
+(P3986&gt;0)*($J4000&gt;=P$2)*($J4000&lt;=P$3)*(($J4000-P$2+1)/P$4*$H4000/4)
+(P3986&gt;0)*($J4000&gt;P$3)*($I4000&lt;=P$3)*($I4000&gt;=P$2)*((P$3-$I4000+1)/P$4*$H4000/4)
+(P3986&gt;0)*($J4000&gt;P$3)*($I4000&lt;P$2)*$H4000/4</f>
        <v>0</v>
      </c>
      <c r="Q3992" s="41">
        <f t="shared" si="2825"/>
        <v>0</v>
      </c>
      <c r="R3992" s="41">
        <f t="shared" si="2825"/>
        <v>0</v>
      </c>
      <c r="S3992" s="41">
        <f t="shared" si="2825"/>
        <v>0</v>
      </c>
      <c r="T3992" s="41">
        <f t="shared" si="2825"/>
        <v>0</v>
      </c>
      <c r="U3992" s="41">
        <f t="shared" si="2825"/>
        <v>0</v>
      </c>
      <c r="V3992" s="41">
        <f t="shared" si="2825"/>
        <v>0</v>
      </c>
      <c r="W3992" s="41">
        <f t="shared" si="2825"/>
        <v>0</v>
      </c>
      <c r="X3992" s="41">
        <f t="shared" si="2825"/>
        <v>0</v>
      </c>
      <c r="Y3992" s="41">
        <f t="shared" si="2825"/>
        <v>0</v>
      </c>
      <c r="Z3992" s="41">
        <f t="shared" si="2825"/>
        <v>0</v>
      </c>
      <c r="AA3992" s="41">
        <f t="shared" si="2825"/>
        <v>0</v>
      </c>
      <c r="AB3992" s="41">
        <f t="shared" si="2825"/>
        <v>0</v>
      </c>
      <c r="AC3992" s="41">
        <f t="shared" si="2825"/>
        <v>0</v>
      </c>
      <c r="AD3992" s="41">
        <f t="shared" si="2825"/>
        <v>0</v>
      </c>
      <c r="AE3992" s="41">
        <f t="shared" si="2825"/>
        <v>0</v>
      </c>
      <c r="AF3992" s="41">
        <f t="shared" si="2825"/>
        <v>0</v>
      </c>
      <c r="AG3992" s="41">
        <f t="shared" si="2825"/>
        <v>0</v>
      </c>
      <c r="AH3992" s="41">
        <f t="shared" si="2825"/>
        <v>0</v>
      </c>
      <c r="AI3992" s="41">
        <f t="shared" si="2825"/>
        <v>0</v>
      </c>
      <c r="AJ3992" s="41">
        <f t="shared" si="2825"/>
        <v>0</v>
      </c>
      <c r="AK3992" s="41">
        <f t="shared" si="2825"/>
        <v>0</v>
      </c>
      <c r="AL3992" s="41">
        <f t="shared" si="2825"/>
        <v>0</v>
      </c>
      <c r="AM3992" s="41">
        <f t="shared" si="2825"/>
        <v>0</v>
      </c>
      <c r="AN3992" s="41">
        <f t="shared" si="2825"/>
        <v>0</v>
      </c>
      <c r="AO3992" s="41">
        <f t="shared" si="2825"/>
        <v>0</v>
      </c>
      <c r="AP3992" s="41">
        <f t="shared" si="2825"/>
        <v>0</v>
      </c>
      <c r="AQ3992" s="41">
        <f t="shared" si="2825"/>
        <v>0</v>
      </c>
      <c r="AR3992" s="41">
        <f t="shared" si="2825"/>
        <v>0</v>
      </c>
      <c r="AS3992" s="41">
        <f t="shared" si="2825"/>
        <v>0</v>
      </c>
      <c r="AT3992" s="41">
        <f t="shared" si="2825"/>
        <v>0</v>
      </c>
      <c r="AU3992" s="41">
        <f t="shared" si="2825"/>
        <v>0</v>
      </c>
      <c r="AV3992" s="41">
        <f t="shared" si="2825"/>
        <v>0</v>
      </c>
      <c r="AW3992" s="41">
        <f t="shared" si="2825"/>
        <v>0</v>
      </c>
      <c r="AX3992" s="41">
        <f t="shared" si="2825"/>
        <v>0</v>
      </c>
      <c r="AY3992" s="41">
        <f t="shared" si="2825"/>
        <v>0</v>
      </c>
      <c r="AZ3992" s="41">
        <f t="shared" si="2825"/>
        <v>0</v>
      </c>
      <c r="BA3992" s="41">
        <f t="shared" si="2825"/>
        <v>0</v>
      </c>
      <c r="BB3992" s="41">
        <f t="shared" si="2825"/>
        <v>0</v>
      </c>
      <c r="BC3992" s="41">
        <f t="shared" si="2825"/>
        <v>0</v>
      </c>
      <c r="BD3992" s="41">
        <f t="shared" si="2825"/>
        <v>0</v>
      </c>
    </row>
    <row r="3993" spans="1:56" ht="16" x14ac:dyDescent="0.2">
      <c r="B3993" s="11">
        <f t="shared" si="2815"/>
        <v>148</v>
      </c>
      <c r="C3993" s="12" t="str">
        <f t="shared" si="2815"/>
        <v>SAS HSR 4</v>
      </c>
      <c r="D3993" s="43" t="s">
        <v>252</v>
      </c>
      <c r="E3993" s="42" t="s">
        <v>288</v>
      </c>
      <c r="F3993" s="44"/>
      <c r="G3993" s="43" t="s">
        <v>253</v>
      </c>
      <c r="H3993" s="39">
        <v>0</v>
      </c>
      <c r="I3993" s="43" t="s">
        <v>254</v>
      </c>
      <c r="J3993" s="32">
        <v>0</v>
      </c>
      <c r="K3993" s="24"/>
      <c r="L3993" s="20" t="s">
        <v>255</v>
      </c>
      <c r="M3993" s="72"/>
      <c r="N3993" s="72"/>
      <c r="O3993" s="41">
        <v>0</v>
      </c>
      <c r="P3993" s="41">
        <v>0</v>
      </c>
      <c r="Q3993" s="41">
        <v>0</v>
      </c>
      <c r="R3993" s="41">
        <v>0</v>
      </c>
      <c r="S3993" s="41">
        <v>0</v>
      </c>
      <c r="T3993" s="41">
        <v>0</v>
      </c>
      <c r="U3993" s="41">
        <v>0</v>
      </c>
      <c r="V3993" s="41">
        <v>0</v>
      </c>
      <c r="W3993" s="41">
        <v>0</v>
      </c>
      <c r="X3993" s="41">
        <v>0</v>
      </c>
      <c r="Y3993" s="41">
        <v>0</v>
      </c>
      <c r="Z3993" s="41">
        <v>0</v>
      </c>
      <c r="AA3993" s="41">
        <v>0</v>
      </c>
      <c r="AB3993" s="41">
        <v>0</v>
      </c>
      <c r="AC3993" s="41">
        <v>0</v>
      </c>
      <c r="AD3993" s="41">
        <v>0</v>
      </c>
      <c r="AE3993" s="41">
        <v>0</v>
      </c>
      <c r="AF3993" s="41">
        <v>0</v>
      </c>
      <c r="AG3993" s="41">
        <v>0</v>
      </c>
      <c r="AH3993" s="41">
        <v>0</v>
      </c>
      <c r="AI3993" s="41">
        <v>0</v>
      </c>
      <c r="AJ3993" s="41">
        <v>0</v>
      </c>
      <c r="AK3993" s="41">
        <v>0</v>
      </c>
      <c r="AL3993" s="41">
        <v>0</v>
      </c>
      <c r="AM3993" s="41">
        <v>0</v>
      </c>
      <c r="AN3993" s="41">
        <v>0</v>
      </c>
      <c r="AO3993" s="41">
        <v>0</v>
      </c>
      <c r="AP3993" s="41">
        <v>0</v>
      </c>
      <c r="AQ3993" s="41">
        <v>0</v>
      </c>
      <c r="AR3993" s="41">
        <v>0</v>
      </c>
      <c r="AS3993" s="41">
        <v>0</v>
      </c>
      <c r="AT3993" s="41">
        <v>0</v>
      </c>
      <c r="AU3993" s="41">
        <v>0</v>
      </c>
      <c r="AV3993" s="41">
        <v>0</v>
      </c>
      <c r="AW3993" s="41">
        <v>0</v>
      </c>
      <c r="AX3993" s="41">
        <v>0</v>
      </c>
      <c r="AY3993" s="41">
        <v>0</v>
      </c>
      <c r="AZ3993" s="41">
        <v>0</v>
      </c>
      <c r="BA3993" s="41">
        <v>0</v>
      </c>
      <c r="BB3993" s="41">
        <v>0</v>
      </c>
      <c r="BC3993" s="41">
        <v>0</v>
      </c>
      <c r="BD3993" s="41">
        <v>0</v>
      </c>
    </row>
    <row r="3994" spans="1:56" ht="16" x14ac:dyDescent="0.2">
      <c r="B3994" s="11">
        <f t="shared" si="2815"/>
        <v>148</v>
      </c>
      <c r="C3994" s="12" t="str">
        <f t="shared" si="2815"/>
        <v>SAS HSR 4</v>
      </c>
      <c r="D3994" s="43" t="s">
        <v>256</v>
      </c>
      <c r="E3994" s="32">
        <v>46996</v>
      </c>
      <c r="G3994" s="43" t="s">
        <v>257</v>
      </c>
      <c r="H3994" s="42">
        <v>0</v>
      </c>
      <c r="I3994" s="43" t="s">
        <v>258</v>
      </c>
      <c r="J3994" s="29">
        <v>0</v>
      </c>
      <c r="K3994" s="23"/>
      <c r="L3994" s="33" t="s">
        <v>259</v>
      </c>
      <c r="M3994" s="73"/>
      <c r="N3994" s="73"/>
      <c r="O3994" s="45">
        <f>-(O3991+O3992)*IFERROR((O3981+O3985)/(O3983+O3987),0)</f>
        <v>0</v>
      </c>
      <c r="P3994" s="45">
        <f t="shared" ref="P3994:BD3994" si="2826">-(P3991+P3992)*IFERROR((P3981+P3985)/(P3983+P3987),0)</f>
        <v>0</v>
      </c>
      <c r="Q3994" s="45">
        <f t="shared" si="2826"/>
        <v>0</v>
      </c>
      <c r="R3994" s="45">
        <f t="shared" si="2826"/>
        <v>0</v>
      </c>
      <c r="S3994" s="45">
        <f t="shared" si="2826"/>
        <v>0</v>
      </c>
      <c r="T3994" s="45">
        <f t="shared" si="2826"/>
        <v>0</v>
      </c>
      <c r="U3994" s="45">
        <f t="shared" si="2826"/>
        <v>0</v>
      </c>
      <c r="V3994" s="45">
        <f t="shared" si="2826"/>
        <v>0</v>
      </c>
      <c r="W3994" s="45">
        <f t="shared" si="2826"/>
        <v>0</v>
      </c>
      <c r="X3994" s="45">
        <f t="shared" si="2826"/>
        <v>0</v>
      </c>
      <c r="Y3994" s="45">
        <f t="shared" si="2826"/>
        <v>0</v>
      </c>
      <c r="Z3994" s="45">
        <f t="shared" si="2826"/>
        <v>0</v>
      </c>
      <c r="AA3994" s="45">
        <f t="shared" si="2826"/>
        <v>0</v>
      </c>
      <c r="AB3994" s="45">
        <f t="shared" si="2826"/>
        <v>0</v>
      </c>
      <c r="AC3994" s="45">
        <f t="shared" si="2826"/>
        <v>0</v>
      </c>
      <c r="AD3994" s="45">
        <f t="shared" si="2826"/>
        <v>0</v>
      </c>
      <c r="AE3994" s="45">
        <f t="shared" si="2826"/>
        <v>0</v>
      </c>
      <c r="AF3994" s="45">
        <f t="shared" si="2826"/>
        <v>0</v>
      </c>
      <c r="AG3994" s="45">
        <f t="shared" si="2826"/>
        <v>0</v>
      </c>
      <c r="AH3994" s="45">
        <f t="shared" si="2826"/>
        <v>0</v>
      </c>
      <c r="AI3994" s="45">
        <f t="shared" si="2826"/>
        <v>0</v>
      </c>
      <c r="AJ3994" s="45">
        <f t="shared" si="2826"/>
        <v>0</v>
      </c>
      <c r="AK3994" s="45">
        <f t="shared" si="2826"/>
        <v>0</v>
      </c>
      <c r="AL3994" s="45">
        <f t="shared" si="2826"/>
        <v>0</v>
      </c>
      <c r="AM3994" s="45">
        <f t="shared" si="2826"/>
        <v>0</v>
      </c>
      <c r="AN3994" s="45">
        <f t="shared" si="2826"/>
        <v>0</v>
      </c>
      <c r="AO3994" s="45">
        <f t="shared" si="2826"/>
        <v>0</v>
      </c>
      <c r="AP3994" s="45">
        <f t="shared" si="2826"/>
        <v>0</v>
      </c>
      <c r="AQ3994" s="45">
        <f t="shared" si="2826"/>
        <v>0</v>
      </c>
      <c r="AR3994" s="45">
        <f t="shared" si="2826"/>
        <v>0</v>
      </c>
      <c r="AS3994" s="45">
        <f t="shared" si="2826"/>
        <v>0</v>
      </c>
      <c r="AT3994" s="45">
        <f t="shared" si="2826"/>
        <v>0</v>
      </c>
      <c r="AU3994" s="45">
        <f t="shared" si="2826"/>
        <v>0</v>
      </c>
      <c r="AV3994" s="45">
        <f t="shared" si="2826"/>
        <v>0</v>
      </c>
      <c r="AW3994" s="45">
        <f t="shared" si="2826"/>
        <v>0</v>
      </c>
      <c r="AX3994" s="45">
        <f t="shared" si="2826"/>
        <v>0</v>
      </c>
      <c r="AY3994" s="45">
        <f t="shared" si="2826"/>
        <v>0</v>
      </c>
      <c r="AZ3994" s="45">
        <f t="shared" si="2826"/>
        <v>0</v>
      </c>
      <c r="BA3994" s="45">
        <f t="shared" si="2826"/>
        <v>0</v>
      </c>
      <c r="BB3994" s="45">
        <f t="shared" si="2826"/>
        <v>0</v>
      </c>
      <c r="BC3994" s="45">
        <f t="shared" si="2826"/>
        <v>0</v>
      </c>
      <c r="BD3994" s="45">
        <f t="shared" si="2826"/>
        <v>0</v>
      </c>
    </row>
    <row r="3995" spans="1:56" ht="16" x14ac:dyDescent="0.2">
      <c r="B3995" s="11">
        <f t="shared" si="2815"/>
        <v>148</v>
      </c>
      <c r="C3995" s="12" t="str">
        <f t="shared" si="2815"/>
        <v>SAS HSR 4</v>
      </c>
      <c r="K3995" s="24"/>
      <c r="O3995" s="15"/>
      <c r="P3995" s="15"/>
      <c r="Q3995" s="15"/>
      <c r="R3995" s="15"/>
      <c r="S3995" s="15"/>
      <c r="T3995" s="15"/>
      <c r="U3995" s="15"/>
      <c r="V3995" s="15"/>
      <c r="W3995" s="15"/>
      <c r="X3995" s="15"/>
      <c r="Y3995" s="15"/>
      <c r="Z3995" s="15"/>
      <c r="AA3995" s="15"/>
      <c r="AB3995" s="15"/>
      <c r="AC3995" s="15"/>
      <c r="AD3995" s="15"/>
      <c r="AE3995" s="15"/>
      <c r="AF3995" s="15"/>
      <c r="AG3995" s="15"/>
      <c r="AH3995" s="15"/>
      <c r="AI3995" s="15"/>
      <c r="AJ3995" s="15"/>
      <c r="AK3995" s="15"/>
      <c r="AL3995" s="15"/>
      <c r="AM3995" s="15"/>
      <c r="AN3995" s="15"/>
      <c r="AO3995" s="15"/>
      <c r="AP3995" s="15"/>
      <c r="AQ3995" s="15"/>
      <c r="AR3995" s="15"/>
      <c r="AS3995" s="15"/>
      <c r="AT3995" s="15"/>
      <c r="AU3995" s="15"/>
      <c r="AV3995" s="15"/>
      <c r="AW3995" s="15"/>
      <c r="AX3995" s="15"/>
      <c r="AY3995" s="15"/>
      <c r="AZ3995" s="15"/>
      <c r="BA3995" s="15"/>
      <c r="BB3995" s="15"/>
      <c r="BC3995" s="15"/>
      <c r="BD3995" s="15"/>
    </row>
    <row r="3996" spans="1:56" ht="16" x14ac:dyDescent="0.2">
      <c r="B3996" s="11">
        <f t="shared" si="2815"/>
        <v>148</v>
      </c>
      <c r="C3996" s="12" t="str">
        <f t="shared" si="2815"/>
        <v>SAS HSR 4</v>
      </c>
      <c r="G3996" s="46" t="s">
        <v>229</v>
      </c>
      <c r="H3996" s="104" t="s">
        <v>160</v>
      </c>
      <c r="I3996" s="105"/>
      <c r="J3996" s="106"/>
      <c r="K3996" s="23"/>
      <c r="L3996" s="47" t="s">
        <v>4</v>
      </c>
      <c r="M3996" s="81"/>
      <c r="N3996" s="81"/>
      <c r="O3996" s="48">
        <f>SUM(O3991:O3994)</f>
        <v>10264.836070285704</v>
      </c>
      <c r="P3996" s="48">
        <f t="shared" ref="P3996:BD3996" si="2827">SUM(P3991:P3994)</f>
        <v>10402.291758483914</v>
      </c>
      <c r="Q3996" s="48">
        <f t="shared" si="2827"/>
        <v>10402.291758483914</v>
      </c>
      <c r="R3996" s="48">
        <f t="shared" si="2827"/>
        <v>10402.291758483914</v>
      </c>
      <c r="S3996" s="48">
        <f t="shared" si="2827"/>
        <v>10436.212275087666</v>
      </c>
      <c r="T3996" s="48">
        <f t="shared" si="2827"/>
        <v>10506.314676068752</v>
      </c>
      <c r="U3996" s="48">
        <f t="shared" si="2827"/>
        <v>10506.314676068752</v>
      </c>
      <c r="V3996" s="48">
        <f t="shared" si="2827"/>
        <v>10506.314676068752</v>
      </c>
      <c r="W3996" s="48">
        <f t="shared" si="2827"/>
        <v>10540.574397838542</v>
      </c>
      <c r="X3996" s="48">
        <f t="shared" si="2827"/>
        <v>10611.377822829441</v>
      </c>
      <c r="Y3996" s="48">
        <f t="shared" si="2827"/>
        <v>10611.377822829441</v>
      </c>
      <c r="Z3996" s="48">
        <f t="shared" si="2827"/>
        <v>10611.377822829441</v>
      </c>
      <c r="AA3996" s="48">
        <f t="shared" si="2827"/>
        <v>10645.980141816928</v>
      </c>
      <c r="AB3996" s="48">
        <f t="shared" si="2827"/>
        <v>10717.491601057736</v>
      </c>
      <c r="AC3996" s="48">
        <f t="shared" si="2827"/>
        <v>10717.491601057736</v>
      </c>
      <c r="AD3996" s="48">
        <f t="shared" si="2827"/>
        <v>10717.491601057736</v>
      </c>
      <c r="AE3996" s="48">
        <f t="shared" si="2827"/>
        <v>10752.4399432351</v>
      </c>
      <c r="AF3996" s="48">
        <f t="shared" si="2827"/>
        <v>10824.666517068314</v>
      </c>
      <c r="AG3996" s="48">
        <f t="shared" si="2827"/>
        <v>10824.666517068314</v>
      </c>
      <c r="AH3996" s="48">
        <f t="shared" si="2827"/>
        <v>10824.666517068314</v>
      </c>
      <c r="AI3996" s="48">
        <f t="shared" si="2827"/>
        <v>10859.964342667448</v>
      </c>
      <c r="AJ3996" s="48">
        <f t="shared" si="2827"/>
        <v>10932.913182238997</v>
      </c>
      <c r="AK3996" s="48">
        <f t="shared" si="2827"/>
        <v>10932.913182238997</v>
      </c>
      <c r="AL3996" s="48">
        <f t="shared" si="2827"/>
        <v>10932.913182238997</v>
      </c>
      <c r="AM3996" s="48">
        <f t="shared" si="2827"/>
        <v>11210.162693273949</v>
      </c>
      <c r="AN3996" s="48">
        <f t="shared" si="2827"/>
        <v>11407.859832866781</v>
      </c>
      <c r="AO3996" s="48">
        <f t="shared" si="2827"/>
        <v>11407.859832866781</v>
      </c>
      <c r="AP3996" s="48">
        <f t="shared" si="2827"/>
        <v>11407.859832866781</v>
      </c>
      <c r="AQ3996" s="48">
        <f t="shared" si="2827"/>
        <v>11445.059375800041</v>
      </c>
      <c r="AR3996" s="48">
        <f t="shared" si="2827"/>
        <v>11521.938431195449</v>
      </c>
      <c r="AS3996" s="48">
        <f t="shared" si="2827"/>
        <v>11521.938431195449</v>
      </c>
      <c r="AT3996" s="48">
        <f t="shared" si="2827"/>
        <v>11521.938431195449</v>
      </c>
      <c r="AU3996" s="48">
        <f t="shared" si="2827"/>
        <v>11559.509969558043</v>
      </c>
      <c r="AV3996" s="48">
        <f t="shared" si="2827"/>
        <v>11637.157815507404</v>
      </c>
      <c r="AW3996" s="48">
        <f t="shared" si="2827"/>
        <v>11637.157815507404</v>
      </c>
      <c r="AX3996" s="48">
        <f t="shared" si="2827"/>
        <v>11637.157815507404</v>
      </c>
      <c r="AY3996" s="48">
        <f t="shared" si="2827"/>
        <v>11675.105069253625</v>
      </c>
      <c r="AZ3996" s="48">
        <f t="shared" si="2827"/>
        <v>11753.529393662478</v>
      </c>
      <c r="BA3996" s="48">
        <f t="shared" si="2827"/>
        <v>11753.529393662478</v>
      </c>
      <c r="BB3996" s="48">
        <f t="shared" si="2827"/>
        <v>11753.529393662478</v>
      </c>
      <c r="BC3996" s="48">
        <f t="shared" si="2827"/>
        <v>11791.85611994616</v>
      </c>
      <c r="BD3996" s="48">
        <f t="shared" si="2827"/>
        <v>11871.064687599101</v>
      </c>
    </row>
    <row r="3997" spans="1:56" ht="16" x14ac:dyDescent="0.2">
      <c r="B3997" s="11">
        <f t="shared" ref="B3997:C4002" si="2828">B3996</f>
        <v>148</v>
      </c>
      <c r="C3997" s="12" t="str">
        <f t="shared" si="2828"/>
        <v>SAS HSR 4</v>
      </c>
      <c r="D3997" s="46" t="s">
        <v>260</v>
      </c>
      <c r="E3997" s="32">
        <v>46996</v>
      </c>
      <c r="F3997" s="15"/>
      <c r="G3997" s="46" t="s">
        <v>261</v>
      </c>
      <c r="H3997" s="46" t="s">
        <v>237</v>
      </c>
      <c r="I3997" s="46" t="s">
        <v>238</v>
      </c>
      <c r="J3997" s="46" t="s">
        <v>239</v>
      </c>
      <c r="K3997" s="23"/>
      <c r="O3997" s="15"/>
      <c r="P3997" s="15"/>
      <c r="Q3997" s="15"/>
      <c r="R3997" s="15"/>
      <c r="S3997" s="15"/>
      <c r="T3997" s="15"/>
      <c r="U3997" s="15"/>
      <c r="V3997" s="15"/>
      <c r="W3997" s="15"/>
      <c r="X3997" s="15"/>
      <c r="Y3997" s="15"/>
      <c r="Z3997" s="15"/>
      <c r="AA3997" s="15"/>
      <c r="AB3997" s="15"/>
      <c r="AC3997" s="15"/>
      <c r="AD3997" s="15"/>
      <c r="AE3997" s="15"/>
      <c r="AF3997" s="15"/>
      <c r="AG3997" s="15"/>
      <c r="AH3997" s="15"/>
      <c r="AI3997" s="15"/>
      <c r="AJ3997" s="15"/>
      <c r="AK3997" s="15"/>
      <c r="AL3997" s="15"/>
      <c r="AM3997" s="15"/>
      <c r="AN3997" s="15"/>
      <c r="AO3997" s="15"/>
      <c r="AP3997" s="15"/>
      <c r="AQ3997" s="15"/>
      <c r="AR3997" s="15"/>
      <c r="AS3997" s="15"/>
      <c r="AT3997" s="15"/>
      <c r="AU3997" s="15"/>
      <c r="AV3997" s="15"/>
      <c r="AW3997" s="15"/>
      <c r="AX3997" s="15"/>
      <c r="AY3997" s="15"/>
      <c r="AZ3997" s="15"/>
      <c r="BA3997" s="15"/>
      <c r="BB3997" s="15"/>
      <c r="BC3997" s="15"/>
      <c r="BD3997" s="15"/>
    </row>
    <row r="3998" spans="1:56" ht="16" x14ac:dyDescent="0.2">
      <c r="B3998" s="11">
        <f t="shared" si="2828"/>
        <v>148</v>
      </c>
      <c r="C3998" s="12" t="str">
        <f t="shared" si="2828"/>
        <v>SAS HSR 4</v>
      </c>
      <c r="D3998" s="46" t="s">
        <v>262</v>
      </c>
      <c r="E3998" s="31">
        <v>45326.967824950661</v>
      </c>
      <c r="F3998" s="15"/>
      <c r="G3998" s="49" t="s">
        <v>263</v>
      </c>
      <c r="H3998" s="31">
        <v>0</v>
      </c>
      <c r="I3998" s="32">
        <v>0</v>
      </c>
      <c r="J3998" s="32">
        <v>0</v>
      </c>
      <c r="K3998" s="23"/>
      <c r="L3998" s="50" t="s">
        <v>264</v>
      </c>
      <c r="M3998" s="70"/>
      <c r="N3998" s="70"/>
      <c r="O3998" s="40">
        <f t="shared" ref="O3998:BD3998" si="2829">IFERROR(((O$3&gt;=$E3997)*(O$2&lt;=$E3997))*$E4001,"")</f>
        <v>0</v>
      </c>
      <c r="P3998" s="40">
        <f t="shared" si="2829"/>
        <v>0</v>
      </c>
      <c r="Q3998" s="40">
        <f t="shared" si="2829"/>
        <v>0</v>
      </c>
      <c r="R3998" s="40">
        <f t="shared" si="2829"/>
        <v>0</v>
      </c>
      <c r="S3998" s="40">
        <f t="shared" si="2829"/>
        <v>0</v>
      </c>
      <c r="T3998" s="40">
        <f t="shared" si="2829"/>
        <v>0</v>
      </c>
      <c r="U3998" s="40">
        <f t="shared" si="2829"/>
        <v>0</v>
      </c>
      <c r="V3998" s="40">
        <f t="shared" si="2829"/>
        <v>0</v>
      </c>
      <c r="W3998" s="40">
        <f t="shared" si="2829"/>
        <v>0</v>
      </c>
      <c r="X3998" s="40">
        <f t="shared" si="2829"/>
        <v>0</v>
      </c>
      <c r="Y3998" s="40">
        <f t="shared" si="2829"/>
        <v>0</v>
      </c>
      <c r="Z3998" s="40">
        <f t="shared" si="2829"/>
        <v>0</v>
      </c>
      <c r="AA3998" s="40">
        <f t="shared" si="2829"/>
        <v>0</v>
      </c>
      <c r="AB3998" s="40">
        <f t="shared" si="2829"/>
        <v>0</v>
      </c>
      <c r="AC3998" s="40">
        <f t="shared" si="2829"/>
        <v>0</v>
      </c>
      <c r="AD3998" s="40">
        <f t="shared" si="2829"/>
        <v>0</v>
      </c>
      <c r="AE3998" s="40">
        <f t="shared" si="2829"/>
        <v>0</v>
      </c>
      <c r="AF3998" s="40">
        <f t="shared" si="2829"/>
        <v>0</v>
      </c>
      <c r="AG3998" s="40">
        <f t="shared" si="2829"/>
        <v>0</v>
      </c>
      <c r="AH3998" s="40">
        <f t="shared" si="2829"/>
        <v>0</v>
      </c>
      <c r="AI3998" s="40">
        <f t="shared" si="2829"/>
        <v>0</v>
      </c>
      <c r="AJ3998" s="40">
        <f t="shared" si="2829"/>
        <v>0</v>
      </c>
      <c r="AK3998" s="40">
        <f t="shared" si="2829"/>
        <v>0</v>
      </c>
      <c r="AL3998" s="40">
        <f t="shared" si="2829"/>
        <v>0</v>
      </c>
      <c r="AM3998" s="40">
        <f t="shared" si="2829"/>
        <v>0</v>
      </c>
      <c r="AN3998" s="40">
        <f t="shared" si="2829"/>
        <v>0</v>
      </c>
      <c r="AO3998" s="40">
        <f t="shared" si="2829"/>
        <v>0</v>
      </c>
      <c r="AP3998" s="40">
        <f t="shared" si="2829"/>
        <v>0</v>
      </c>
      <c r="AQ3998" s="40">
        <f t="shared" si="2829"/>
        <v>0</v>
      </c>
      <c r="AR3998" s="40">
        <f t="shared" si="2829"/>
        <v>0</v>
      </c>
      <c r="AS3998" s="40">
        <f t="shared" si="2829"/>
        <v>0</v>
      </c>
      <c r="AT3998" s="40">
        <f t="shared" si="2829"/>
        <v>0</v>
      </c>
      <c r="AU3998" s="40">
        <f t="shared" si="2829"/>
        <v>0</v>
      </c>
      <c r="AV3998" s="40">
        <f t="shared" si="2829"/>
        <v>0</v>
      </c>
      <c r="AW3998" s="40">
        <f t="shared" si="2829"/>
        <v>0</v>
      </c>
      <c r="AX3998" s="40">
        <f t="shared" si="2829"/>
        <v>0</v>
      </c>
      <c r="AY3998" s="40">
        <f t="shared" si="2829"/>
        <v>0</v>
      </c>
      <c r="AZ3998" s="40">
        <f t="shared" si="2829"/>
        <v>0</v>
      </c>
      <c r="BA3998" s="40">
        <f t="shared" si="2829"/>
        <v>0</v>
      </c>
      <c r="BB3998" s="40">
        <f t="shared" si="2829"/>
        <v>0</v>
      </c>
      <c r="BC3998" s="40">
        <f t="shared" si="2829"/>
        <v>0</v>
      </c>
      <c r="BD3998" s="40">
        <f t="shared" si="2829"/>
        <v>0</v>
      </c>
    </row>
    <row r="3999" spans="1:56" ht="16" x14ac:dyDescent="0.2">
      <c r="B3999" s="11">
        <f t="shared" si="2828"/>
        <v>148</v>
      </c>
      <c r="C3999" s="12" t="str">
        <f t="shared" si="2828"/>
        <v>SAS HSR 4</v>
      </c>
      <c r="D3999" s="46" t="s">
        <v>24</v>
      </c>
      <c r="E3999" s="51">
        <f>IF(E3997&gt;MAX($O$3:$BD$3),BD3988,
IF(E3997&lt;MIN($O$3:$BD$3),1,SUMIFS($O3989:$BD3989,$O$2:$BD$2,"&lt;="&amp;E3997,$O$3:$BD$3,"&gt;="&amp;E3997)))</f>
        <v>1.075526001920811</v>
      </c>
      <c r="F3999" s="15"/>
      <c r="G3999" s="49" t="s">
        <v>265</v>
      </c>
      <c r="H3999" s="31">
        <v>0</v>
      </c>
      <c r="I3999" s="32">
        <v>0</v>
      </c>
      <c r="J3999" s="32">
        <v>0</v>
      </c>
      <c r="K3999" s="23"/>
      <c r="L3999" s="52" t="s">
        <v>266</v>
      </c>
      <c r="M3999" s="72"/>
      <c r="N3999" s="72"/>
      <c r="O3999" s="41">
        <f t="shared" ref="O3999:BD3999" si="2830">IFERROR(((O$3&gt;=$E3994)*(O$2&lt;=$E3994))*$H4002,"")</f>
        <v>0</v>
      </c>
      <c r="P3999" s="41">
        <f t="shared" si="2830"/>
        <v>0</v>
      </c>
      <c r="Q3999" s="41">
        <f t="shared" si="2830"/>
        <v>0</v>
      </c>
      <c r="R3999" s="41">
        <f t="shared" si="2830"/>
        <v>0</v>
      </c>
      <c r="S3999" s="41">
        <f t="shared" si="2830"/>
        <v>0</v>
      </c>
      <c r="T3999" s="41">
        <f t="shared" si="2830"/>
        <v>0</v>
      </c>
      <c r="U3999" s="41">
        <f t="shared" si="2830"/>
        <v>0</v>
      </c>
      <c r="V3999" s="41">
        <f t="shared" si="2830"/>
        <v>0</v>
      </c>
      <c r="W3999" s="41">
        <f t="shared" si="2830"/>
        <v>0</v>
      </c>
      <c r="X3999" s="41">
        <f t="shared" si="2830"/>
        <v>0</v>
      </c>
      <c r="Y3999" s="41">
        <f t="shared" si="2830"/>
        <v>0</v>
      </c>
      <c r="Z3999" s="41">
        <f t="shared" si="2830"/>
        <v>0</v>
      </c>
      <c r="AA3999" s="41">
        <f t="shared" si="2830"/>
        <v>0</v>
      </c>
      <c r="AB3999" s="41">
        <f t="shared" si="2830"/>
        <v>0</v>
      </c>
      <c r="AC3999" s="41">
        <f t="shared" si="2830"/>
        <v>0</v>
      </c>
      <c r="AD3999" s="41">
        <f t="shared" si="2830"/>
        <v>0</v>
      </c>
      <c r="AE3999" s="41">
        <f t="shared" si="2830"/>
        <v>0</v>
      </c>
      <c r="AF3999" s="41">
        <f t="shared" si="2830"/>
        <v>0</v>
      </c>
      <c r="AG3999" s="41">
        <f t="shared" si="2830"/>
        <v>0</v>
      </c>
      <c r="AH3999" s="41">
        <f t="shared" si="2830"/>
        <v>0</v>
      </c>
      <c r="AI3999" s="41">
        <f t="shared" si="2830"/>
        <v>0</v>
      </c>
      <c r="AJ3999" s="41">
        <f t="shared" si="2830"/>
        <v>0</v>
      </c>
      <c r="AK3999" s="41">
        <f t="shared" si="2830"/>
        <v>0</v>
      </c>
      <c r="AL3999" s="41">
        <f t="shared" si="2830"/>
        <v>0</v>
      </c>
      <c r="AM3999" s="41">
        <f t="shared" si="2830"/>
        <v>0</v>
      </c>
      <c r="AN3999" s="41">
        <f t="shared" si="2830"/>
        <v>0</v>
      </c>
      <c r="AO3999" s="41">
        <f t="shared" si="2830"/>
        <v>0</v>
      </c>
      <c r="AP3999" s="41">
        <f t="shared" si="2830"/>
        <v>0</v>
      </c>
      <c r="AQ3999" s="41">
        <f t="shared" si="2830"/>
        <v>0</v>
      </c>
      <c r="AR3999" s="41">
        <f t="shared" si="2830"/>
        <v>0</v>
      </c>
      <c r="AS3999" s="41">
        <f t="shared" si="2830"/>
        <v>0</v>
      </c>
      <c r="AT3999" s="41">
        <f t="shared" si="2830"/>
        <v>0</v>
      </c>
      <c r="AU3999" s="41">
        <f t="shared" si="2830"/>
        <v>0</v>
      </c>
      <c r="AV3999" s="41">
        <f t="shared" si="2830"/>
        <v>0</v>
      </c>
      <c r="AW3999" s="41">
        <f t="shared" si="2830"/>
        <v>0</v>
      </c>
      <c r="AX3999" s="41">
        <f t="shared" si="2830"/>
        <v>0</v>
      </c>
      <c r="AY3999" s="41">
        <f t="shared" si="2830"/>
        <v>0</v>
      </c>
      <c r="AZ3999" s="41">
        <f t="shared" si="2830"/>
        <v>0</v>
      </c>
      <c r="BA3999" s="41">
        <f t="shared" si="2830"/>
        <v>0</v>
      </c>
      <c r="BB3999" s="41">
        <f t="shared" si="2830"/>
        <v>0</v>
      </c>
      <c r="BC3999" s="41">
        <f t="shared" si="2830"/>
        <v>0</v>
      </c>
      <c r="BD3999" s="41">
        <f t="shared" si="2830"/>
        <v>0</v>
      </c>
    </row>
    <row r="4000" spans="1:56" ht="16" x14ac:dyDescent="0.2">
      <c r="B4000" s="11">
        <f t="shared" si="2828"/>
        <v>148</v>
      </c>
      <c r="C4000" s="12" t="str">
        <f t="shared" si="2828"/>
        <v>SAS HSR 4</v>
      </c>
      <c r="D4000" s="46" t="s">
        <v>8</v>
      </c>
      <c r="E4000" s="42">
        <v>0</v>
      </c>
      <c r="F4000" s="15"/>
      <c r="G4000" s="49" t="s">
        <v>267</v>
      </c>
      <c r="H4000" s="31">
        <v>0</v>
      </c>
      <c r="I4000" s="32">
        <v>0</v>
      </c>
      <c r="J4000" s="32">
        <v>0</v>
      </c>
      <c r="L4000" s="52" t="s">
        <v>268</v>
      </c>
      <c r="M4000" s="72"/>
      <c r="N4000" s="72"/>
      <c r="O4000" s="41">
        <f t="shared" ref="O4000:BD4000" si="2831">IFERROR(((O$3&gt;=$E3997)*(O$2&lt;=$E3997))*$J4002,"")</f>
        <v>0</v>
      </c>
      <c r="P4000" s="41">
        <f t="shared" si="2831"/>
        <v>0</v>
      </c>
      <c r="Q4000" s="41">
        <f t="shared" si="2831"/>
        <v>0</v>
      </c>
      <c r="R4000" s="41">
        <f t="shared" si="2831"/>
        <v>0</v>
      </c>
      <c r="S4000" s="41">
        <f t="shared" si="2831"/>
        <v>0</v>
      </c>
      <c r="T4000" s="41">
        <f t="shared" si="2831"/>
        <v>0</v>
      </c>
      <c r="U4000" s="41">
        <f t="shared" si="2831"/>
        <v>0</v>
      </c>
      <c r="V4000" s="41">
        <f t="shared" si="2831"/>
        <v>0</v>
      </c>
      <c r="W4000" s="41">
        <f t="shared" si="2831"/>
        <v>0</v>
      </c>
      <c r="X4000" s="41">
        <f t="shared" si="2831"/>
        <v>0</v>
      </c>
      <c r="Y4000" s="41">
        <f t="shared" si="2831"/>
        <v>0</v>
      </c>
      <c r="Z4000" s="41">
        <f t="shared" si="2831"/>
        <v>0</v>
      </c>
      <c r="AA4000" s="41">
        <f t="shared" si="2831"/>
        <v>0</v>
      </c>
      <c r="AB4000" s="41">
        <f t="shared" si="2831"/>
        <v>0</v>
      </c>
      <c r="AC4000" s="41">
        <f t="shared" si="2831"/>
        <v>0</v>
      </c>
      <c r="AD4000" s="41">
        <f t="shared" si="2831"/>
        <v>0</v>
      </c>
      <c r="AE4000" s="41">
        <f t="shared" si="2831"/>
        <v>0</v>
      </c>
      <c r="AF4000" s="41">
        <f t="shared" si="2831"/>
        <v>0</v>
      </c>
      <c r="AG4000" s="41">
        <f t="shared" si="2831"/>
        <v>0</v>
      </c>
      <c r="AH4000" s="41">
        <f t="shared" si="2831"/>
        <v>0</v>
      </c>
      <c r="AI4000" s="41">
        <f t="shared" si="2831"/>
        <v>0</v>
      </c>
      <c r="AJ4000" s="41">
        <f t="shared" si="2831"/>
        <v>0</v>
      </c>
      <c r="AK4000" s="41">
        <f t="shared" si="2831"/>
        <v>0</v>
      </c>
      <c r="AL4000" s="41">
        <f t="shared" si="2831"/>
        <v>0</v>
      </c>
      <c r="AM4000" s="41">
        <f t="shared" si="2831"/>
        <v>0</v>
      </c>
      <c r="AN4000" s="41">
        <f t="shared" si="2831"/>
        <v>0</v>
      </c>
      <c r="AO4000" s="41">
        <f t="shared" si="2831"/>
        <v>0</v>
      </c>
      <c r="AP4000" s="41">
        <f t="shared" si="2831"/>
        <v>0</v>
      </c>
      <c r="AQ4000" s="41">
        <f t="shared" si="2831"/>
        <v>0</v>
      </c>
      <c r="AR4000" s="41">
        <f t="shared" si="2831"/>
        <v>0</v>
      </c>
      <c r="AS4000" s="41">
        <f t="shared" si="2831"/>
        <v>0</v>
      </c>
      <c r="AT4000" s="41">
        <f t="shared" si="2831"/>
        <v>0</v>
      </c>
      <c r="AU4000" s="41">
        <f t="shared" si="2831"/>
        <v>0</v>
      </c>
      <c r="AV4000" s="41">
        <f t="shared" si="2831"/>
        <v>0</v>
      </c>
      <c r="AW4000" s="41">
        <f t="shared" si="2831"/>
        <v>0</v>
      </c>
      <c r="AX4000" s="41">
        <f t="shared" si="2831"/>
        <v>0</v>
      </c>
      <c r="AY4000" s="41">
        <f t="shared" si="2831"/>
        <v>0</v>
      </c>
      <c r="AZ4000" s="41">
        <f t="shared" si="2831"/>
        <v>0</v>
      </c>
      <c r="BA4000" s="41">
        <f t="shared" si="2831"/>
        <v>0</v>
      </c>
      <c r="BB4000" s="41">
        <f t="shared" si="2831"/>
        <v>0</v>
      </c>
      <c r="BC4000" s="41">
        <f t="shared" si="2831"/>
        <v>0</v>
      </c>
      <c r="BD4000" s="41">
        <f t="shared" si="2831"/>
        <v>0</v>
      </c>
    </row>
    <row r="4001" spans="1:56" ht="16" x14ac:dyDescent="0.2">
      <c r="B4001" s="11">
        <f t="shared" si="2828"/>
        <v>148</v>
      </c>
      <c r="C4001" s="12" t="str">
        <f t="shared" si="2828"/>
        <v>SAS HSR 4</v>
      </c>
      <c r="D4001" s="46" t="s">
        <v>269</v>
      </c>
      <c r="E4001" s="31">
        <v>0</v>
      </c>
      <c r="F4001" s="15"/>
      <c r="G4001" s="53"/>
      <c r="H4001" s="15"/>
      <c r="I4001" s="15"/>
      <c r="J4001" s="23"/>
      <c r="L4001" s="52" t="s">
        <v>270</v>
      </c>
      <c r="M4001" s="72"/>
      <c r="N4001" s="72"/>
      <c r="O4001" s="41">
        <f t="shared" ref="O4001:BD4001" si="2832">IFERROR(((O$3&gt;=$J3991)*(O$2&lt;=$J3991))*$E4002,"")</f>
        <v>0</v>
      </c>
      <c r="P4001" s="41">
        <f t="shared" si="2832"/>
        <v>0</v>
      </c>
      <c r="Q4001" s="41">
        <f t="shared" si="2832"/>
        <v>0</v>
      </c>
      <c r="R4001" s="41">
        <f t="shared" si="2832"/>
        <v>0</v>
      </c>
      <c r="S4001" s="41">
        <f t="shared" si="2832"/>
        <v>0</v>
      </c>
      <c r="T4001" s="41">
        <f t="shared" si="2832"/>
        <v>0</v>
      </c>
      <c r="U4001" s="41">
        <f t="shared" si="2832"/>
        <v>0</v>
      </c>
      <c r="V4001" s="41">
        <f t="shared" si="2832"/>
        <v>0</v>
      </c>
      <c r="W4001" s="41">
        <f t="shared" si="2832"/>
        <v>0</v>
      </c>
      <c r="X4001" s="41">
        <f t="shared" si="2832"/>
        <v>0</v>
      </c>
      <c r="Y4001" s="41">
        <f t="shared" si="2832"/>
        <v>0</v>
      </c>
      <c r="Z4001" s="41">
        <f t="shared" si="2832"/>
        <v>0</v>
      </c>
      <c r="AA4001" s="41">
        <f t="shared" si="2832"/>
        <v>0</v>
      </c>
      <c r="AB4001" s="41">
        <f t="shared" si="2832"/>
        <v>0</v>
      </c>
      <c r="AC4001" s="41">
        <f t="shared" si="2832"/>
        <v>0</v>
      </c>
      <c r="AD4001" s="41">
        <f t="shared" si="2832"/>
        <v>0</v>
      </c>
      <c r="AE4001" s="41">
        <f t="shared" si="2832"/>
        <v>0</v>
      </c>
      <c r="AF4001" s="41">
        <f t="shared" si="2832"/>
        <v>0</v>
      </c>
      <c r="AG4001" s="41">
        <f t="shared" si="2832"/>
        <v>0</v>
      </c>
      <c r="AH4001" s="41">
        <f t="shared" si="2832"/>
        <v>0</v>
      </c>
      <c r="AI4001" s="41">
        <f t="shared" si="2832"/>
        <v>0</v>
      </c>
      <c r="AJ4001" s="41">
        <f t="shared" si="2832"/>
        <v>0</v>
      </c>
      <c r="AK4001" s="41">
        <f t="shared" si="2832"/>
        <v>0</v>
      </c>
      <c r="AL4001" s="41">
        <f t="shared" si="2832"/>
        <v>0</v>
      </c>
      <c r="AM4001" s="41">
        <f t="shared" si="2832"/>
        <v>0</v>
      </c>
      <c r="AN4001" s="41">
        <f t="shared" si="2832"/>
        <v>0</v>
      </c>
      <c r="AO4001" s="41">
        <f t="shared" si="2832"/>
        <v>0</v>
      </c>
      <c r="AP4001" s="41">
        <f t="shared" si="2832"/>
        <v>0</v>
      </c>
      <c r="AQ4001" s="41">
        <f t="shared" si="2832"/>
        <v>0</v>
      </c>
      <c r="AR4001" s="41">
        <f t="shared" si="2832"/>
        <v>0</v>
      </c>
      <c r="AS4001" s="41">
        <f t="shared" si="2832"/>
        <v>0</v>
      </c>
      <c r="AT4001" s="41">
        <f t="shared" si="2832"/>
        <v>0</v>
      </c>
      <c r="AU4001" s="41">
        <f t="shared" si="2832"/>
        <v>0</v>
      </c>
      <c r="AV4001" s="41">
        <f t="shared" si="2832"/>
        <v>0</v>
      </c>
      <c r="AW4001" s="41">
        <f t="shared" si="2832"/>
        <v>0</v>
      </c>
      <c r="AX4001" s="41">
        <f t="shared" si="2832"/>
        <v>0</v>
      </c>
      <c r="AY4001" s="41">
        <f t="shared" si="2832"/>
        <v>0</v>
      </c>
      <c r="AZ4001" s="41">
        <f t="shared" si="2832"/>
        <v>0</v>
      </c>
      <c r="BA4001" s="41">
        <f t="shared" si="2832"/>
        <v>0</v>
      </c>
      <c r="BB4001" s="41">
        <f t="shared" si="2832"/>
        <v>0</v>
      </c>
      <c r="BC4001" s="41">
        <f t="shared" si="2832"/>
        <v>0</v>
      </c>
      <c r="BD4001" s="41">
        <f t="shared" si="2832"/>
        <v>0</v>
      </c>
    </row>
    <row r="4002" spans="1:56" ht="16" x14ac:dyDescent="0.2">
      <c r="B4002" s="11">
        <f t="shared" si="2828"/>
        <v>148</v>
      </c>
      <c r="C4002" s="12" t="str">
        <f t="shared" si="2828"/>
        <v>SAS HSR 4</v>
      </c>
      <c r="D4002" s="46" t="s">
        <v>270</v>
      </c>
      <c r="E4002" s="31">
        <v>0</v>
      </c>
      <c r="F4002" s="15"/>
      <c r="G4002" s="46" t="s">
        <v>266</v>
      </c>
      <c r="H4002" s="31">
        <v>0</v>
      </c>
      <c r="I4002" s="46" t="s">
        <v>268</v>
      </c>
      <c r="J4002" s="31">
        <v>0</v>
      </c>
      <c r="L4002" s="54" t="s">
        <v>271</v>
      </c>
      <c r="M4002" s="73"/>
      <c r="N4002" s="73"/>
      <c r="O4002" s="45">
        <f t="shared" ref="O4002:BD4002" si="2833">IFERROR(-($E3983+$H3983+$J3983)*O3984,"")</f>
        <v>0</v>
      </c>
      <c r="P4002" s="45">
        <f t="shared" si="2833"/>
        <v>0</v>
      </c>
      <c r="Q4002" s="45">
        <f t="shared" si="2833"/>
        <v>0</v>
      </c>
      <c r="R4002" s="45">
        <f t="shared" si="2833"/>
        <v>0</v>
      </c>
      <c r="S4002" s="45">
        <f t="shared" si="2833"/>
        <v>0</v>
      </c>
      <c r="T4002" s="45">
        <f t="shared" si="2833"/>
        <v>0</v>
      </c>
      <c r="U4002" s="45">
        <f t="shared" si="2833"/>
        <v>0</v>
      </c>
      <c r="V4002" s="45">
        <f t="shared" si="2833"/>
        <v>0</v>
      </c>
      <c r="W4002" s="45">
        <f t="shared" si="2833"/>
        <v>0</v>
      </c>
      <c r="X4002" s="45">
        <f t="shared" si="2833"/>
        <v>0</v>
      </c>
      <c r="Y4002" s="45">
        <f t="shared" si="2833"/>
        <v>0</v>
      </c>
      <c r="Z4002" s="45">
        <f t="shared" si="2833"/>
        <v>0</v>
      </c>
      <c r="AA4002" s="45">
        <f t="shared" si="2833"/>
        <v>0</v>
      </c>
      <c r="AB4002" s="45">
        <f t="shared" si="2833"/>
        <v>0</v>
      </c>
      <c r="AC4002" s="45">
        <f t="shared" si="2833"/>
        <v>0</v>
      </c>
      <c r="AD4002" s="45">
        <f t="shared" si="2833"/>
        <v>0</v>
      </c>
      <c r="AE4002" s="45">
        <f t="shared" si="2833"/>
        <v>0</v>
      </c>
      <c r="AF4002" s="45">
        <f t="shared" si="2833"/>
        <v>0</v>
      </c>
      <c r="AG4002" s="45">
        <f t="shared" si="2833"/>
        <v>0</v>
      </c>
      <c r="AH4002" s="45">
        <f t="shared" si="2833"/>
        <v>0</v>
      </c>
      <c r="AI4002" s="45">
        <f t="shared" si="2833"/>
        <v>0</v>
      </c>
      <c r="AJ4002" s="45">
        <f t="shared" si="2833"/>
        <v>0</v>
      </c>
      <c r="AK4002" s="45">
        <f t="shared" si="2833"/>
        <v>0</v>
      </c>
      <c r="AL4002" s="45">
        <f t="shared" si="2833"/>
        <v>0</v>
      </c>
      <c r="AM4002" s="45">
        <f t="shared" si="2833"/>
        <v>0</v>
      </c>
      <c r="AN4002" s="45">
        <f t="shared" si="2833"/>
        <v>0</v>
      </c>
      <c r="AO4002" s="45">
        <f t="shared" si="2833"/>
        <v>0</v>
      </c>
      <c r="AP4002" s="45">
        <f t="shared" si="2833"/>
        <v>0</v>
      </c>
      <c r="AQ4002" s="45">
        <f t="shared" si="2833"/>
        <v>0</v>
      </c>
      <c r="AR4002" s="45">
        <f t="shared" si="2833"/>
        <v>0</v>
      </c>
      <c r="AS4002" s="45">
        <f t="shared" si="2833"/>
        <v>0</v>
      </c>
      <c r="AT4002" s="45">
        <f t="shared" si="2833"/>
        <v>0</v>
      </c>
      <c r="AU4002" s="45">
        <f t="shared" si="2833"/>
        <v>0</v>
      </c>
      <c r="AV4002" s="45">
        <f t="shared" si="2833"/>
        <v>0</v>
      </c>
      <c r="AW4002" s="45">
        <f t="shared" si="2833"/>
        <v>0</v>
      </c>
      <c r="AX4002" s="45">
        <f t="shared" si="2833"/>
        <v>0</v>
      </c>
      <c r="AY4002" s="45">
        <f t="shared" si="2833"/>
        <v>0</v>
      </c>
      <c r="AZ4002" s="45">
        <f t="shared" si="2833"/>
        <v>0</v>
      </c>
      <c r="BA4002" s="45">
        <f t="shared" si="2833"/>
        <v>0</v>
      </c>
      <c r="BB4002" s="45">
        <f t="shared" si="2833"/>
        <v>0</v>
      </c>
      <c r="BC4002" s="45">
        <f t="shared" si="2833"/>
        <v>0</v>
      </c>
      <c r="BD4002" s="45">
        <f t="shared" si="2833"/>
        <v>0</v>
      </c>
    </row>
    <row r="4003" spans="1:56" x14ac:dyDescent="0.2">
      <c r="A4003"/>
      <c r="B4003"/>
      <c r="C4003"/>
      <c r="D4003"/>
      <c r="E4003"/>
      <c r="F4003"/>
      <c r="G4003"/>
      <c r="H4003"/>
      <c r="I4003"/>
      <c r="J4003"/>
      <c r="K4003"/>
      <c r="L4003"/>
      <c r="M4003"/>
      <c r="N4003"/>
      <c r="O4003"/>
      <c r="P4003"/>
      <c r="Q4003"/>
      <c r="R4003"/>
      <c r="S4003"/>
      <c r="T4003"/>
      <c r="U4003"/>
      <c r="V4003"/>
      <c r="W4003"/>
      <c r="X4003"/>
      <c r="Y4003"/>
      <c r="Z4003"/>
      <c r="AA4003"/>
      <c r="AB4003"/>
      <c r="AC4003"/>
      <c r="AD4003"/>
      <c r="AE4003"/>
      <c r="AF4003"/>
      <c r="AG4003"/>
      <c r="AH4003"/>
      <c r="AI4003"/>
      <c r="AJ4003"/>
      <c r="AK4003"/>
      <c r="AL4003"/>
      <c r="AM4003"/>
      <c r="AN4003"/>
      <c r="AO4003"/>
      <c r="AP4003"/>
      <c r="AQ4003"/>
      <c r="AR4003"/>
      <c r="AS4003"/>
      <c r="AT4003"/>
      <c r="AU4003"/>
      <c r="AV4003"/>
      <c r="AW4003"/>
      <c r="AX4003"/>
      <c r="AY4003"/>
      <c r="AZ4003"/>
      <c r="BA4003"/>
      <c r="BB4003"/>
      <c r="BC4003"/>
      <c r="BD4003"/>
    </row>
    <row r="4004" spans="1:56" x14ac:dyDescent="0.2">
      <c r="A4004"/>
      <c r="B4004"/>
      <c r="C4004"/>
      <c r="D4004"/>
      <c r="E4004"/>
      <c r="F4004"/>
      <c r="G4004"/>
      <c r="H4004"/>
      <c r="I4004"/>
      <c r="J4004"/>
      <c r="K4004"/>
      <c r="L4004"/>
      <c r="M4004"/>
      <c r="N4004"/>
      <c r="O4004"/>
      <c r="P4004"/>
      <c r="Q4004"/>
      <c r="R4004"/>
      <c r="S4004"/>
      <c r="T4004"/>
      <c r="U4004"/>
      <c r="V4004"/>
      <c r="W4004"/>
      <c r="X4004"/>
      <c r="Y4004"/>
      <c r="Z4004"/>
      <c r="AA4004"/>
      <c r="AB4004"/>
      <c r="AC4004"/>
      <c r="AD4004"/>
      <c r="AE4004"/>
      <c r="AF4004"/>
      <c r="AG4004"/>
      <c r="AH4004"/>
      <c r="AI4004"/>
      <c r="AJ4004"/>
      <c r="AK4004"/>
      <c r="AL4004"/>
      <c r="AM4004"/>
      <c r="AN4004"/>
      <c r="AO4004"/>
      <c r="AP4004"/>
      <c r="AQ4004"/>
      <c r="AR4004"/>
      <c r="AS4004"/>
      <c r="AT4004"/>
      <c r="AU4004"/>
      <c r="AV4004"/>
      <c r="AW4004"/>
      <c r="AX4004"/>
      <c r="AY4004"/>
      <c r="AZ4004"/>
      <c r="BA4004"/>
      <c r="BB4004"/>
      <c r="BC4004"/>
      <c r="BD4004"/>
    </row>
    <row r="4005" spans="1:56" ht="16" x14ac:dyDescent="0.2">
      <c r="A4005" s="1"/>
      <c r="B4005" s="67">
        <v>149</v>
      </c>
      <c r="C4005" s="68" t="str">
        <f>H4007</f>
        <v>SAS HSR 4</v>
      </c>
      <c r="D4005" s="69" t="s">
        <v>203</v>
      </c>
      <c r="E4005" s="69"/>
      <c r="F4005" s="69"/>
      <c r="G4005" s="69"/>
      <c r="H4005" s="69"/>
      <c r="I4005" s="69"/>
      <c r="J4005" s="69"/>
      <c r="K4005" s="68"/>
      <c r="L4005" s="68"/>
      <c r="M4005" s="68"/>
      <c r="N4005" s="68"/>
      <c r="O4005" s="82"/>
      <c r="P4005" s="82"/>
      <c r="Q4005" s="82"/>
      <c r="R4005" s="82"/>
      <c r="S4005" s="82"/>
      <c r="T4005" s="82"/>
      <c r="U4005" s="82"/>
      <c r="V4005" s="82"/>
      <c r="W4005" s="82"/>
      <c r="X4005" s="82"/>
      <c r="Y4005" s="82"/>
      <c r="Z4005" s="82"/>
      <c r="AA4005" s="82"/>
      <c r="AB4005" s="82"/>
      <c r="AC4005" s="82"/>
      <c r="AD4005" s="82"/>
      <c r="AE4005" s="82"/>
      <c r="AF4005" s="82"/>
      <c r="AG4005" s="82"/>
      <c r="AH4005" s="82"/>
      <c r="AI4005" s="82"/>
      <c r="AJ4005" s="82"/>
      <c r="AK4005" s="82"/>
      <c r="AL4005" s="82"/>
      <c r="AM4005" s="82"/>
      <c r="AN4005" s="82"/>
      <c r="AO4005" s="82"/>
      <c r="AP4005" s="82"/>
      <c r="AQ4005" s="82"/>
      <c r="AR4005" s="82"/>
      <c r="AS4005" s="82"/>
      <c r="AT4005" s="82"/>
      <c r="AU4005" s="82"/>
      <c r="AV4005" s="82"/>
      <c r="AW4005" s="82"/>
      <c r="AX4005" s="82"/>
      <c r="AY4005" s="82"/>
      <c r="AZ4005" s="82"/>
      <c r="BA4005" s="82"/>
      <c r="BB4005" s="82"/>
      <c r="BC4005" s="82"/>
      <c r="BD4005" s="82"/>
    </row>
    <row r="4006" spans="1:56" ht="16" x14ac:dyDescent="0.2">
      <c r="A4006" s="35"/>
      <c r="B4006" s="11">
        <f>B4005</f>
        <v>149</v>
      </c>
      <c r="C4006" s="12" t="str">
        <f>C4005</f>
        <v>SAS HSR 4</v>
      </c>
      <c r="D4006" s="35"/>
      <c r="E4006" s="35"/>
      <c r="F4006" s="35"/>
      <c r="G4006" s="35"/>
      <c r="H4006" s="35"/>
      <c r="I4006" s="35"/>
      <c r="J4006" s="35"/>
      <c r="K4006" s="35"/>
      <c r="L4006" s="35"/>
      <c r="M4006" s="35"/>
      <c r="N4006" s="35"/>
      <c r="O4006" s="44"/>
      <c r="P4006" s="44"/>
      <c r="Q4006" s="44"/>
      <c r="R4006" s="44"/>
      <c r="S4006" s="44"/>
      <c r="T4006" s="44"/>
      <c r="U4006" s="44"/>
      <c r="V4006" s="44"/>
      <c r="W4006" s="44"/>
      <c r="X4006" s="44"/>
      <c r="Y4006" s="44"/>
      <c r="Z4006" s="44"/>
      <c r="AA4006" s="44"/>
      <c r="AB4006" s="44"/>
      <c r="AC4006" s="44"/>
      <c r="AD4006" s="44"/>
      <c r="AE4006" s="44"/>
      <c r="AF4006" s="44"/>
      <c r="AG4006" s="44"/>
      <c r="AH4006" s="44"/>
      <c r="AI4006" s="44"/>
      <c r="AJ4006" s="44"/>
      <c r="AK4006" s="44"/>
      <c r="AL4006" s="44"/>
      <c r="AM4006" s="44"/>
      <c r="AN4006" s="44"/>
      <c r="AO4006" s="44"/>
      <c r="AP4006" s="44"/>
      <c r="AQ4006" s="44"/>
      <c r="AR4006" s="44"/>
      <c r="AS4006" s="44"/>
      <c r="AT4006" s="44"/>
      <c r="AU4006" s="44"/>
      <c r="AV4006" s="44"/>
      <c r="AW4006" s="44"/>
      <c r="AX4006" s="44"/>
      <c r="AY4006" s="44"/>
      <c r="AZ4006" s="44"/>
      <c r="BA4006" s="44"/>
      <c r="BB4006" s="44"/>
      <c r="BC4006" s="44"/>
      <c r="BD4006" s="44"/>
    </row>
    <row r="4007" spans="1:56" ht="16" x14ac:dyDescent="0.2">
      <c r="B4007" s="11">
        <f t="shared" ref="B4007:C4022" si="2834">B4006</f>
        <v>149</v>
      </c>
      <c r="C4007" s="12" t="str">
        <f t="shared" si="2834"/>
        <v>SAS HSR 4</v>
      </c>
      <c r="D4007" s="13" t="s">
        <v>2</v>
      </c>
      <c r="E4007" s="14" t="s">
        <v>204</v>
      </c>
      <c r="F4007" s="15"/>
      <c r="G4007" s="13" t="s">
        <v>229</v>
      </c>
      <c r="H4007" s="14" t="s">
        <v>160</v>
      </c>
      <c r="I4007" s="14"/>
      <c r="J4007" s="14"/>
      <c r="L4007" s="16" t="s">
        <v>230</v>
      </c>
      <c r="M4007" s="70"/>
      <c r="N4007" s="70"/>
      <c r="O4007" s="17">
        <f>($E4018&gt;0)*($E4012&lt;O$2)*(EDATE($E4012,$E4018)&gt;O$3)*((O$3-O$2+1)/O$4)
+($E4018&gt;0)*($E4012&lt;O$2)*(EDATE($E4012,$E4018)&gt;=O$2)*(EDATE($E4012,$E4018)&lt;=O$3)*((EDATE($E4012,$E4018)-O$2)/O$4)
+($E4018&gt;0)*($E4012&lt;O$2)*(EDATE($E4012,$E4018)&lt;O$2)*(0)
+($E4018&gt;0)*($E4012&gt;=O$2)*($E4012&lt;=O$3)*(EDATE($E4012,$E4018)&gt;=O$2)*(EDATE($E4012,$E4018)&lt;=O$3)*((EDATE($E4012,$E4018)-$E4012+1)/O$4)
+($E4018&gt;0)*($E4012&gt;=O$2)*($E4012&lt;=O$3)*(EDATE($E4012,$E4018)&gt;O$3)*((O$3-$E4012+1)/O$4)
+($E4018&gt;0)*($E4012&gt;O$3)*(0)</f>
        <v>0</v>
      </c>
      <c r="P4007" s="17">
        <f t="shared" ref="P4007:BD4007" si="2835">($E4018&gt;0)*($E4012&lt;P$2)*(EDATE($E4012,$E4018)&gt;P$3)*((P$3-P$2+1)/P$4)
+($E4018&gt;0)*($E4012&lt;P$2)*(EDATE($E4012,$E4018)&gt;=P$2)*(EDATE($E4012,$E4018)&lt;=P$3)*((EDATE($E4012,$E4018)-P$2)/P$4)
+($E4018&gt;0)*($E4012&lt;P$2)*(EDATE($E4012,$E4018)&lt;P$2)*(0)
+($E4018&gt;0)*($E4012&gt;=P$2)*($E4012&lt;=P$3)*(EDATE($E4012,$E4018)&gt;=P$2)*(EDATE($E4012,$E4018)&lt;=P$3)*((EDATE($E4012,$E4018)-$E4012+1)/P$4)
+($E4018&gt;0)*($E4012&gt;=P$2)*($E4012&lt;=P$3)*(EDATE($E4012,$E4018)&gt;P$3)*((P$3-$E4012+1)/P$4)
+($E4018&gt;0)*($E4012&gt;P$3)*(0)</f>
        <v>0</v>
      </c>
      <c r="Q4007" s="17">
        <f t="shared" si="2835"/>
        <v>0</v>
      </c>
      <c r="R4007" s="17">
        <f t="shared" si="2835"/>
        <v>0</v>
      </c>
      <c r="S4007" s="17">
        <f t="shared" si="2835"/>
        <v>0</v>
      </c>
      <c r="T4007" s="17">
        <f t="shared" si="2835"/>
        <v>0</v>
      </c>
      <c r="U4007" s="17">
        <f t="shared" si="2835"/>
        <v>0</v>
      </c>
      <c r="V4007" s="17">
        <f t="shared" si="2835"/>
        <v>0</v>
      </c>
      <c r="W4007" s="17">
        <f t="shared" si="2835"/>
        <v>0</v>
      </c>
      <c r="X4007" s="17">
        <f t="shared" si="2835"/>
        <v>0</v>
      </c>
      <c r="Y4007" s="17">
        <f t="shared" si="2835"/>
        <v>0</v>
      </c>
      <c r="Z4007" s="17">
        <f t="shared" si="2835"/>
        <v>0</v>
      </c>
      <c r="AA4007" s="17">
        <f t="shared" si="2835"/>
        <v>0</v>
      </c>
      <c r="AB4007" s="17">
        <f t="shared" si="2835"/>
        <v>0</v>
      </c>
      <c r="AC4007" s="17">
        <f t="shared" si="2835"/>
        <v>0</v>
      </c>
      <c r="AD4007" s="17">
        <f t="shared" si="2835"/>
        <v>0</v>
      </c>
      <c r="AE4007" s="17">
        <f t="shared" si="2835"/>
        <v>0</v>
      </c>
      <c r="AF4007" s="17">
        <f t="shared" si="2835"/>
        <v>0</v>
      </c>
      <c r="AG4007" s="17">
        <f t="shared" si="2835"/>
        <v>0</v>
      </c>
      <c r="AH4007" s="17">
        <f t="shared" si="2835"/>
        <v>0</v>
      </c>
      <c r="AI4007" s="17">
        <f t="shared" si="2835"/>
        <v>0</v>
      </c>
      <c r="AJ4007" s="17">
        <f t="shared" si="2835"/>
        <v>0</v>
      </c>
      <c r="AK4007" s="17">
        <f t="shared" si="2835"/>
        <v>0</v>
      </c>
      <c r="AL4007" s="17">
        <f t="shared" si="2835"/>
        <v>0</v>
      </c>
      <c r="AM4007" s="17">
        <f t="shared" si="2835"/>
        <v>0</v>
      </c>
      <c r="AN4007" s="17">
        <f t="shared" si="2835"/>
        <v>0</v>
      </c>
      <c r="AO4007" s="17">
        <f t="shared" si="2835"/>
        <v>0</v>
      </c>
      <c r="AP4007" s="17">
        <f t="shared" si="2835"/>
        <v>0</v>
      </c>
      <c r="AQ4007" s="17">
        <f t="shared" si="2835"/>
        <v>0</v>
      </c>
      <c r="AR4007" s="17">
        <f t="shared" si="2835"/>
        <v>0</v>
      </c>
      <c r="AS4007" s="17">
        <f t="shared" si="2835"/>
        <v>0</v>
      </c>
      <c r="AT4007" s="17">
        <f t="shared" si="2835"/>
        <v>0</v>
      </c>
      <c r="AU4007" s="17">
        <f t="shared" si="2835"/>
        <v>0</v>
      </c>
      <c r="AV4007" s="17">
        <f t="shared" si="2835"/>
        <v>0</v>
      </c>
      <c r="AW4007" s="17">
        <f t="shared" si="2835"/>
        <v>0</v>
      </c>
      <c r="AX4007" s="17">
        <f t="shared" si="2835"/>
        <v>0</v>
      </c>
      <c r="AY4007" s="17">
        <f t="shared" si="2835"/>
        <v>0</v>
      </c>
      <c r="AZ4007" s="17">
        <f t="shared" si="2835"/>
        <v>0</v>
      </c>
      <c r="BA4007" s="17">
        <f t="shared" si="2835"/>
        <v>0</v>
      </c>
      <c r="BB4007" s="17">
        <f t="shared" si="2835"/>
        <v>0</v>
      </c>
      <c r="BC4007" s="17">
        <f t="shared" si="2835"/>
        <v>0</v>
      </c>
      <c r="BD4007" s="17">
        <f t="shared" si="2835"/>
        <v>0</v>
      </c>
    </row>
    <row r="4008" spans="1:56" ht="16" x14ac:dyDescent="0.2">
      <c r="B4008" s="11">
        <f t="shared" si="2834"/>
        <v>149</v>
      </c>
      <c r="C4008" s="12" t="str">
        <f t="shared" si="2834"/>
        <v>SAS HSR 4</v>
      </c>
      <c r="D4008" s="13" t="s">
        <v>7</v>
      </c>
      <c r="E4008" s="18">
        <v>37.69</v>
      </c>
      <c r="F4008" s="15"/>
      <c r="G4008" s="13" t="s">
        <v>0</v>
      </c>
      <c r="H4008" s="19">
        <v>0</v>
      </c>
      <c r="I4008" s="13" t="s">
        <v>20</v>
      </c>
      <c r="J4008" s="19">
        <v>0</v>
      </c>
      <c r="L4008" s="20" t="s">
        <v>231</v>
      </c>
      <c r="M4008" s="72"/>
      <c r="N4008" s="72"/>
      <c r="O4008" s="21">
        <f>($H4013&gt;0)*($J4013&lt;O$2)*0
+($H4013&gt;0)*($J4013&gt;=O$2)*($J4013&lt;=O$3)*(($J4013-O$2+1)/O$4)
+($H4013&gt;0)*($J4013&gt;O$3)*($I4013&gt;O$3)*0
+($H4013&gt;0)*($J4013&gt;O$3)*($I4013&lt;=O$3)*($I4013&gt;=O$2)*((O$3-$I4013+1)/O$4)
+($H4013&gt;0)*($J4013&gt;O$3)*($I4013&lt;O$2)*1
+($H4013&gt;0)*($I4013&gt;O$3)*0
+($H4014&gt;0)*($J$2350&lt;O$2)*0
+($H4014&gt;0)*($J4014&gt;=O$2)*($J4014&lt;=O$3)*(($J4014-O$2+1)/O$4)
+($H4014&gt;0)*($J4014&gt;O$3)*($I4014&gt;O$3)*0
+($H4014&gt;0)*($J4014&gt;O$3)*($I4014&lt;=O$3)*($I4014&gt;=O$2)*((O$3-$I4014+1)/O$4)
+($H4014&gt;0)*($J4014&gt;O$3)*($I4014&lt;O$2)*1
+($H4014&gt;0)*($I4014&gt;O$3)*0
+($H4015&gt;0)*($J4015&lt;O$2)*0
+($H4015&gt;0)*($J4015&gt;=O$2)*($J4015&lt;=O$3)*(($J4015-O$2+1)/O$4)
+($H4015&gt;0)*($J4015&gt;O$3)*($I4015&gt;O$3)*0
+($H4015&gt;0)*($J4015&gt;O$3)*($I4015&lt;=O$3)*($I4015&gt;=O$2)*((O$3-$I4015+1)/O$4)
+($H4015&gt;0)*($J4015&gt;O$3)*($I4015&lt;O$2)*1
+($H4015&gt;0)*($I4015&gt;O$3)*0</f>
        <v>0</v>
      </c>
      <c r="P4008" s="21">
        <f t="shared" ref="P4008:BD4008" si="2836">($H4013&gt;0)*($J4013&lt;P$2)*0
+($H4013&gt;0)*($J4013&gt;=P$2)*($J4013&lt;=P$3)*(($J4013-P$2+1)/P$4)
+($H4013&gt;0)*($J4013&gt;P$3)*($I4013&gt;P$3)*0
+($H4013&gt;0)*($J4013&gt;P$3)*($I4013&lt;=P$3)*($I4013&gt;=P$2)*((P$3-$I4013+1)/P$4)
+($H4013&gt;0)*($J4013&gt;P$3)*($I4013&lt;P$2)*1
+($H4013&gt;0)*($I4013&gt;P$3)*0
+($H4014&gt;0)*($J$2350&lt;P$2)*0
+($H4014&gt;0)*($J4014&gt;=P$2)*($J4014&lt;=P$3)*(($J4014-P$2+1)/P$4)
+($H4014&gt;0)*($J4014&gt;P$3)*($I4014&gt;P$3)*0
+($H4014&gt;0)*($J4014&gt;P$3)*($I4014&lt;=P$3)*($I4014&gt;=P$2)*((P$3-$I4014+1)/P$4)
+($H4014&gt;0)*($J4014&gt;P$3)*($I4014&lt;P$2)*1
+($H4014&gt;0)*($I4014&gt;P$3)*0
+($H4015&gt;0)*($J4015&lt;P$2)*0
+($H4015&gt;0)*($J4015&gt;=P$2)*($J4015&lt;=P$3)*(($J4015-P$2+1)/P$4)
+($H4015&gt;0)*($J4015&gt;P$3)*($I4015&gt;P$3)*0
+($H4015&gt;0)*($J4015&gt;P$3)*($I4015&lt;=P$3)*($I4015&gt;=P$2)*((P$3-$I4015+1)/P$4)
+($H4015&gt;0)*($J4015&gt;P$3)*($I4015&lt;P$2)*1
+($H4015&gt;0)*($I4015&gt;P$3)*0</f>
        <v>0</v>
      </c>
      <c r="Q4008" s="21">
        <f t="shared" si="2836"/>
        <v>0</v>
      </c>
      <c r="R4008" s="21">
        <f t="shared" si="2836"/>
        <v>0</v>
      </c>
      <c r="S4008" s="21">
        <f t="shared" si="2836"/>
        <v>0</v>
      </c>
      <c r="T4008" s="21">
        <f t="shared" si="2836"/>
        <v>0</v>
      </c>
      <c r="U4008" s="21">
        <f t="shared" si="2836"/>
        <v>0</v>
      </c>
      <c r="V4008" s="21">
        <f t="shared" si="2836"/>
        <v>0</v>
      </c>
      <c r="W4008" s="21">
        <f t="shared" si="2836"/>
        <v>0</v>
      </c>
      <c r="X4008" s="21">
        <f t="shared" si="2836"/>
        <v>0</v>
      </c>
      <c r="Y4008" s="21">
        <f t="shared" si="2836"/>
        <v>0</v>
      </c>
      <c r="Z4008" s="21">
        <f t="shared" si="2836"/>
        <v>0</v>
      </c>
      <c r="AA4008" s="21">
        <f t="shared" si="2836"/>
        <v>0</v>
      </c>
      <c r="AB4008" s="21">
        <f t="shared" si="2836"/>
        <v>0</v>
      </c>
      <c r="AC4008" s="21">
        <f t="shared" si="2836"/>
        <v>0</v>
      </c>
      <c r="AD4008" s="21">
        <f t="shared" si="2836"/>
        <v>0</v>
      </c>
      <c r="AE4008" s="21">
        <f t="shared" si="2836"/>
        <v>0</v>
      </c>
      <c r="AF4008" s="21">
        <f t="shared" si="2836"/>
        <v>0</v>
      </c>
      <c r="AG4008" s="21">
        <f t="shared" si="2836"/>
        <v>0</v>
      </c>
      <c r="AH4008" s="21">
        <f t="shared" si="2836"/>
        <v>0</v>
      </c>
      <c r="AI4008" s="21">
        <f t="shared" si="2836"/>
        <v>0</v>
      </c>
      <c r="AJ4008" s="21">
        <f t="shared" si="2836"/>
        <v>0</v>
      </c>
      <c r="AK4008" s="21">
        <f t="shared" si="2836"/>
        <v>0</v>
      </c>
      <c r="AL4008" s="21">
        <f t="shared" si="2836"/>
        <v>0</v>
      </c>
      <c r="AM4008" s="21">
        <f t="shared" si="2836"/>
        <v>0</v>
      </c>
      <c r="AN4008" s="21">
        <f t="shared" si="2836"/>
        <v>0</v>
      </c>
      <c r="AO4008" s="21">
        <f t="shared" si="2836"/>
        <v>0</v>
      </c>
      <c r="AP4008" s="21">
        <f t="shared" si="2836"/>
        <v>0</v>
      </c>
      <c r="AQ4008" s="21">
        <f t="shared" si="2836"/>
        <v>0</v>
      </c>
      <c r="AR4008" s="21">
        <f t="shared" si="2836"/>
        <v>0</v>
      </c>
      <c r="AS4008" s="21">
        <f t="shared" si="2836"/>
        <v>0</v>
      </c>
      <c r="AT4008" s="21">
        <f t="shared" si="2836"/>
        <v>0</v>
      </c>
      <c r="AU4008" s="21">
        <f t="shared" si="2836"/>
        <v>0</v>
      </c>
      <c r="AV4008" s="21">
        <f t="shared" si="2836"/>
        <v>0</v>
      </c>
      <c r="AW4008" s="21">
        <f t="shared" si="2836"/>
        <v>0</v>
      </c>
      <c r="AX4008" s="21">
        <f t="shared" si="2836"/>
        <v>0</v>
      </c>
      <c r="AY4008" s="21">
        <f t="shared" si="2836"/>
        <v>0</v>
      </c>
      <c r="AZ4008" s="21">
        <f t="shared" si="2836"/>
        <v>0</v>
      </c>
      <c r="BA4008" s="21">
        <f t="shared" si="2836"/>
        <v>0</v>
      </c>
      <c r="BB4008" s="21">
        <f t="shared" si="2836"/>
        <v>0</v>
      </c>
      <c r="BC4008" s="21">
        <f t="shared" si="2836"/>
        <v>0</v>
      </c>
      <c r="BD4008" s="21">
        <f t="shared" si="2836"/>
        <v>0</v>
      </c>
    </row>
    <row r="4009" spans="1:56" ht="16" x14ac:dyDescent="0.2">
      <c r="B4009" s="11">
        <f t="shared" si="2834"/>
        <v>149</v>
      </c>
      <c r="C4009" s="12" t="str">
        <f t="shared" si="2834"/>
        <v>SAS HSR 4</v>
      </c>
      <c r="D4009" s="13" t="s">
        <v>21</v>
      </c>
      <c r="E4009" s="22">
        <v>0</v>
      </c>
      <c r="F4009" s="15"/>
      <c r="G4009" s="13" t="s">
        <v>22</v>
      </c>
      <c r="H4009" s="22">
        <v>0</v>
      </c>
      <c r="I4009" s="13" t="s">
        <v>23</v>
      </c>
      <c r="J4009" s="22">
        <v>0</v>
      </c>
      <c r="K4009" s="23"/>
      <c r="L4009" s="20" t="s">
        <v>232</v>
      </c>
      <c r="M4009" s="72"/>
      <c r="N4009" s="72"/>
      <c r="O4009" s="21">
        <f>($E4012&lt;=O$3)*($E4012&gt;O$2)*((O$3-$E4012+1)/O$4)
+($E4012&lt;=O$2)*((O$3-O$2+1)/O$4)
+($E4012&gt;O$3)*(0)
-($E4020&lt;=O$3)*($E4020&lt;&gt;0)*($E4020&gt;O$2)*((O$3-$E4020)/O$4)
-($E4020&lt;=O$2)*((O$3-O$2+1)/O$4)
-($E4020&gt;O$3)*(0)</f>
        <v>0</v>
      </c>
      <c r="P4009" s="21">
        <f t="shared" ref="P4009:BD4009" si="2837">($E4012&lt;=P$3)*($E4012&gt;P$2)*((P$3-$E4012+1)/P$4)
+($E4012&lt;=P$2)*((P$3-P$2+1)/P$4)
+($E4012&gt;P$3)*(0)
-($E4020&lt;=P$3)*($E4020&lt;&gt;0)*($E4020&gt;P$2)*((P$3-$E4020)/P$4)
-($E4020&lt;=P$2)*((P$3-P$2+1)/P$4)
-($E4020&gt;P$3)*(0)</f>
        <v>0</v>
      </c>
      <c r="Q4009" s="21">
        <f t="shared" si="2837"/>
        <v>0</v>
      </c>
      <c r="R4009" s="21">
        <f t="shared" si="2837"/>
        <v>0</v>
      </c>
      <c r="S4009" s="21">
        <f t="shared" si="2837"/>
        <v>0</v>
      </c>
      <c r="T4009" s="21">
        <f t="shared" si="2837"/>
        <v>0</v>
      </c>
      <c r="U4009" s="21">
        <f t="shared" si="2837"/>
        <v>0</v>
      </c>
      <c r="V4009" s="21">
        <f t="shared" si="2837"/>
        <v>0</v>
      </c>
      <c r="W4009" s="21">
        <f t="shared" si="2837"/>
        <v>0</v>
      </c>
      <c r="X4009" s="21">
        <f t="shared" si="2837"/>
        <v>0</v>
      </c>
      <c r="Y4009" s="21">
        <f t="shared" si="2837"/>
        <v>0</v>
      </c>
      <c r="Z4009" s="21">
        <f t="shared" si="2837"/>
        <v>0</v>
      </c>
      <c r="AA4009" s="21">
        <f t="shared" si="2837"/>
        <v>0</v>
      </c>
      <c r="AB4009" s="21">
        <f t="shared" si="2837"/>
        <v>0</v>
      </c>
      <c r="AC4009" s="21">
        <f t="shared" si="2837"/>
        <v>0</v>
      </c>
      <c r="AD4009" s="21">
        <f t="shared" si="2837"/>
        <v>0</v>
      </c>
      <c r="AE4009" s="21">
        <f t="shared" si="2837"/>
        <v>0</v>
      </c>
      <c r="AF4009" s="21">
        <f t="shared" si="2837"/>
        <v>0</v>
      </c>
      <c r="AG4009" s="21">
        <f t="shared" si="2837"/>
        <v>0</v>
      </c>
      <c r="AH4009" s="21">
        <f t="shared" si="2837"/>
        <v>0</v>
      </c>
      <c r="AI4009" s="21">
        <f t="shared" si="2837"/>
        <v>0</v>
      </c>
      <c r="AJ4009" s="21">
        <f t="shared" si="2837"/>
        <v>0</v>
      </c>
      <c r="AK4009" s="21">
        <f t="shared" si="2837"/>
        <v>0</v>
      </c>
      <c r="AL4009" s="21">
        <f t="shared" si="2837"/>
        <v>0</v>
      </c>
      <c r="AM4009" s="21">
        <f t="shared" si="2837"/>
        <v>0</v>
      </c>
      <c r="AN4009" s="21">
        <f t="shared" si="2837"/>
        <v>0</v>
      </c>
      <c r="AO4009" s="21">
        <f t="shared" si="2837"/>
        <v>0</v>
      </c>
      <c r="AP4009" s="21">
        <f t="shared" si="2837"/>
        <v>0</v>
      </c>
      <c r="AQ4009" s="21">
        <f t="shared" si="2837"/>
        <v>0</v>
      </c>
      <c r="AR4009" s="21">
        <f t="shared" si="2837"/>
        <v>0</v>
      </c>
      <c r="AS4009" s="21">
        <f t="shared" si="2837"/>
        <v>0</v>
      </c>
      <c r="AT4009" s="21">
        <f t="shared" si="2837"/>
        <v>0</v>
      </c>
      <c r="AU4009" s="21">
        <f t="shared" si="2837"/>
        <v>0</v>
      </c>
      <c r="AV4009" s="21">
        <f t="shared" si="2837"/>
        <v>0</v>
      </c>
      <c r="AW4009" s="21">
        <f t="shared" si="2837"/>
        <v>0</v>
      </c>
      <c r="AX4009" s="21">
        <f t="shared" si="2837"/>
        <v>0</v>
      </c>
      <c r="AY4009" s="21">
        <f t="shared" si="2837"/>
        <v>0</v>
      </c>
      <c r="AZ4009" s="21">
        <f t="shared" si="2837"/>
        <v>0</v>
      </c>
      <c r="BA4009" s="21">
        <f t="shared" si="2837"/>
        <v>0</v>
      </c>
      <c r="BB4009" s="21">
        <f t="shared" si="2837"/>
        <v>0</v>
      </c>
      <c r="BC4009" s="21">
        <f t="shared" si="2837"/>
        <v>0</v>
      </c>
      <c r="BD4009" s="21">
        <f t="shared" si="2837"/>
        <v>0</v>
      </c>
    </row>
    <row r="4010" spans="1:56" ht="16" x14ac:dyDescent="0.2">
      <c r="B4010" s="11">
        <f t="shared" si="2834"/>
        <v>149</v>
      </c>
      <c r="C4010" s="12" t="str">
        <f t="shared" si="2834"/>
        <v>SAS HSR 4</v>
      </c>
      <c r="D4010" s="13" t="s">
        <v>1</v>
      </c>
      <c r="E4010" s="22">
        <v>0</v>
      </c>
      <c r="F4010" s="15"/>
      <c r="G4010" s="15"/>
      <c r="H4010" s="15"/>
      <c r="I4010" s="15"/>
      <c r="J4010" s="15"/>
      <c r="L4010" s="20" t="s">
        <v>233</v>
      </c>
      <c r="M4010" s="72"/>
      <c r="N4010" s="72"/>
      <c r="O4010" s="21">
        <f>($E4023&gt;O$3)*($E4020&lt;O$2)*((O$3-O$2+1)/O$4)
+($E4023&gt;O$3)*($E4020&gt;=O$2)*($E4020&lt;=O$3)*((O$3-$E4020)/O$4)
+($E4023&gt;O$3)*($E4020&gt;O$3)*(0)
+($E4023&lt;=O$3)*($E4023&gt;=O$2)*($E4020&lt;O$2)*(($E4023-O$2)/O$4)
+($E4023&lt;=O$3)*($E4023&gt;=O$2)*($E4020&lt;=O$3)*($E4020&gt;=O$2)*(($E4023-$E4020)/O$4)
+($E4023&lt;O$2)*(0)</f>
        <v>0</v>
      </c>
      <c r="P4010" s="21">
        <f t="shared" ref="P4010:BD4010" si="2838">($E4023&gt;P$3)*($E4020&lt;P$2)*((P$3-P$2+1)/P$4)
+($E4023&gt;P$3)*($E4020&gt;=P$2)*($E4020&lt;=P$3)*((P$3-$E4020)/P$4)
+($E4023&gt;P$3)*($E4020&gt;P$3)*(0)
+($E4023&lt;=P$3)*($E4023&gt;=P$2)*($E4020&lt;P$2)*(($E4023-P$2)/P$4)
+($E4023&lt;=P$3)*($E4023&gt;=P$2)*($E4020&lt;=P$3)*($E4020&gt;=P$2)*(($E4023-$E4020)/P$4)
+($E4023&lt;P$2)*(0)</f>
        <v>0</v>
      </c>
      <c r="Q4010" s="21">
        <f t="shared" si="2838"/>
        <v>0</v>
      </c>
      <c r="R4010" s="21">
        <f t="shared" si="2838"/>
        <v>0</v>
      </c>
      <c r="S4010" s="21">
        <f t="shared" si="2838"/>
        <v>0</v>
      </c>
      <c r="T4010" s="21">
        <f t="shared" si="2838"/>
        <v>0</v>
      </c>
      <c r="U4010" s="21">
        <f t="shared" si="2838"/>
        <v>0</v>
      </c>
      <c r="V4010" s="21">
        <f t="shared" si="2838"/>
        <v>0</v>
      </c>
      <c r="W4010" s="21">
        <f t="shared" si="2838"/>
        <v>0</v>
      </c>
      <c r="X4010" s="21">
        <f t="shared" si="2838"/>
        <v>0</v>
      </c>
      <c r="Y4010" s="21">
        <f t="shared" si="2838"/>
        <v>0</v>
      </c>
      <c r="Z4010" s="21">
        <f t="shared" si="2838"/>
        <v>0</v>
      </c>
      <c r="AA4010" s="21">
        <f t="shared" si="2838"/>
        <v>0</v>
      </c>
      <c r="AB4010" s="21">
        <f t="shared" si="2838"/>
        <v>0</v>
      </c>
      <c r="AC4010" s="21">
        <f t="shared" si="2838"/>
        <v>0</v>
      </c>
      <c r="AD4010" s="21">
        <f t="shared" si="2838"/>
        <v>0</v>
      </c>
      <c r="AE4010" s="21">
        <f t="shared" si="2838"/>
        <v>0</v>
      </c>
      <c r="AF4010" s="21">
        <f t="shared" si="2838"/>
        <v>0</v>
      </c>
      <c r="AG4010" s="21">
        <f t="shared" si="2838"/>
        <v>0</v>
      </c>
      <c r="AH4010" s="21">
        <f t="shared" si="2838"/>
        <v>0</v>
      </c>
      <c r="AI4010" s="21">
        <f t="shared" si="2838"/>
        <v>0</v>
      </c>
      <c r="AJ4010" s="21">
        <f t="shared" si="2838"/>
        <v>0</v>
      </c>
      <c r="AK4010" s="21">
        <f t="shared" si="2838"/>
        <v>0</v>
      </c>
      <c r="AL4010" s="21">
        <f t="shared" si="2838"/>
        <v>0</v>
      </c>
      <c r="AM4010" s="21">
        <f t="shared" si="2838"/>
        <v>0</v>
      </c>
      <c r="AN4010" s="21">
        <f t="shared" si="2838"/>
        <v>0</v>
      </c>
      <c r="AO4010" s="21">
        <f t="shared" si="2838"/>
        <v>0</v>
      </c>
      <c r="AP4010" s="21">
        <f t="shared" si="2838"/>
        <v>0</v>
      </c>
      <c r="AQ4010" s="21">
        <f t="shared" si="2838"/>
        <v>0</v>
      </c>
      <c r="AR4010" s="21">
        <f t="shared" si="2838"/>
        <v>0</v>
      </c>
      <c r="AS4010" s="21">
        <f t="shared" si="2838"/>
        <v>0</v>
      </c>
      <c r="AT4010" s="21">
        <f t="shared" si="2838"/>
        <v>0</v>
      </c>
      <c r="AU4010" s="21">
        <f t="shared" si="2838"/>
        <v>0</v>
      </c>
      <c r="AV4010" s="21">
        <f t="shared" si="2838"/>
        <v>0</v>
      </c>
      <c r="AW4010" s="21">
        <f t="shared" si="2838"/>
        <v>0</v>
      </c>
      <c r="AX4010" s="21">
        <f t="shared" si="2838"/>
        <v>0</v>
      </c>
      <c r="AY4010" s="21">
        <f t="shared" si="2838"/>
        <v>0</v>
      </c>
      <c r="AZ4010" s="21">
        <f t="shared" si="2838"/>
        <v>0</v>
      </c>
      <c r="BA4010" s="21">
        <f t="shared" si="2838"/>
        <v>0</v>
      </c>
      <c r="BB4010" s="21">
        <f t="shared" si="2838"/>
        <v>0</v>
      </c>
      <c r="BC4010" s="21">
        <f t="shared" si="2838"/>
        <v>0</v>
      </c>
      <c r="BD4010" s="21">
        <f t="shared" si="2838"/>
        <v>0</v>
      </c>
    </row>
    <row r="4011" spans="1:56" ht="16" x14ac:dyDescent="0.2">
      <c r="B4011" s="11">
        <f t="shared" si="2834"/>
        <v>149</v>
      </c>
      <c r="C4011" s="12" t="str">
        <f t="shared" si="2834"/>
        <v>SAS HSR 4</v>
      </c>
      <c r="K4011" s="24"/>
      <c r="L4011" s="20" t="s">
        <v>234</v>
      </c>
      <c r="M4011" s="72"/>
      <c r="N4011" s="72"/>
      <c r="O4011" s="21">
        <f>($E4026&gt;0)*($E4023&lt;O$2)*(EDATE($E4023,$E4026)&gt;O$3)*((O$3-O$2+1)/O$4)
+($E4026&gt;0)*($E4023&lt;O$2)*(EDATE($E4023,$E4026)&gt;=O$2)*(EDATE($E4023,$E4026)&lt;=O$3)*((EDATE($E4023,$E4026)-O$2)/O$4)
+($E4026&gt;0)*($E4023&lt;O$2)*(EDATE($E4023,$E4026)&lt;O$2)*(0)
+($E4026&gt;0)*($E4023&gt;=O$2)*($E4023&lt;=O$3)*(EDATE($E4023,$E4026)&gt;=O$2)*(EDATE($E4023,$E4026)&lt;=O$3)*((EDATE($E4023,$E4026)-$E4023+1)/O$4)
+($E4026&gt;0)*($E4023&gt;=O$2)*($E4023&lt;=O$3)*(EDATE($E4023,$E4026)&gt;O$3)*((O$3-$E4023+1)/O$4)
+($E4026&gt;0)*($E4023&gt;O$3)*(0)</f>
        <v>0</v>
      </c>
      <c r="P4011" s="21">
        <f t="shared" ref="P4011:BD4011" si="2839">($E4026&gt;0)*($E4023&lt;P$2)*(EDATE($E4023,$E4026)&gt;P$3)*((P$3-P$2+1)/P$4)
+($E4026&gt;0)*($E4023&lt;P$2)*(EDATE($E4023,$E4026)&gt;=P$2)*(EDATE($E4023,$E4026)&lt;=P$3)*((EDATE($E4023,$E4026)-P$2)/P$4)
+($E4026&gt;0)*($E4023&lt;P$2)*(EDATE($E4023,$E4026)&lt;P$2)*(0)
+($E4026&gt;0)*($E4023&gt;=P$2)*($E4023&lt;=P$3)*(EDATE($E4023,$E4026)&gt;=P$2)*(EDATE($E4023,$E4026)&lt;=P$3)*((EDATE($E4023,$E4026)-$E4023+1)/P$4)
+($E4026&gt;0)*($E4023&gt;=P$2)*($E4023&lt;=P$3)*(EDATE($E4023,$E4026)&gt;P$3)*((P$3-$E4023+1)/P$4)
+($E4026&gt;0)*($E4023&gt;P$3)*(0)</f>
        <v>0</v>
      </c>
      <c r="Q4011" s="21">
        <f t="shared" si="2839"/>
        <v>0</v>
      </c>
      <c r="R4011" s="21">
        <f t="shared" si="2839"/>
        <v>0</v>
      </c>
      <c r="S4011" s="21">
        <f t="shared" si="2839"/>
        <v>0</v>
      </c>
      <c r="T4011" s="21">
        <f t="shared" si="2839"/>
        <v>0</v>
      </c>
      <c r="U4011" s="21">
        <f t="shared" si="2839"/>
        <v>0</v>
      </c>
      <c r="V4011" s="21">
        <f t="shared" si="2839"/>
        <v>0</v>
      </c>
      <c r="W4011" s="21">
        <f t="shared" si="2839"/>
        <v>0</v>
      </c>
      <c r="X4011" s="21">
        <f t="shared" si="2839"/>
        <v>0</v>
      </c>
      <c r="Y4011" s="21">
        <f t="shared" si="2839"/>
        <v>0</v>
      </c>
      <c r="Z4011" s="21">
        <f t="shared" si="2839"/>
        <v>0</v>
      </c>
      <c r="AA4011" s="21">
        <f t="shared" si="2839"/>
        <v>0</v>
      </c>
      <c r="AB4011" s="21">
        <f t="shared" si="2839"/>
        <v>0</v>
      </c>
      <c r="AC4011" s="21">
        <f t="shared" si="2839"/>
        <v>0</v>
      </c>
      <c r="AD4011" s="21">
        <f t="shared" si="2839"/>
        <v>0</v>
      </c>
      <c r="AE4011" s="21">
        <f t="shared" si="2839"/>
        <v>0</v>
      </c>
      <c r="AF4011" s="21">
        <f t="shared" si="2839"/>
        <v>0</v>
      </c>
      <c r="AG4011" s="21">
        <f t="shared" si="2839"/>
        <v>0</v>
      </c>
      <c r="AH4011" s="21">
        <f t="shared" si="2839"/>
        <v>0</v>
      </c>
      <c r="AI4011" s="21">
        <f t="shared" si="2839"/>
        <v>0</v>
      </c>
      <c r="AJ4011" s="21">
        <f t="shared" si="2839"/>
        <v>0</v>
      </c>
      <c r="AK4011" s="21">
        <f t="shared" si="2839"/>
        <v>0</v>
      </c>
      <c r="AL4011" s="21">
        <f t="shared" si="2839"/>
        <v>0</v>
      </c>
      <c r="AM4011" s="21">
        <f t="shared" si="2839"/>
        <v>0</v>
      </c>
      <c r="AN4011" s="21">
        <f t="shared" si="2839"/>
        <v>0</v>
      </c>
      <c r="AO4011" s="21">
        <f t="shared" si="2839"/>
        <v>0</v>
      </c>
      <c r="AP4011" s="21">
        <f t="shared" si="2839"/>
        <v>0</v>
      </c>
      <c r="AQ4011" s="21">
        <f t="shared" si="2839"/>
        <v>0</v>
      </c>
      <c r="AR4011" s="21">
        <f t="shared" si="2839"/>
        <v>0</v>
      </c>
      <c r="AS4011" s="21">
        <f t="shared" si="2839"/>
        <v>0</v>
      </c>
      <c r="AT4011" s="21">
        <f t="shared" si="2839"/>
        <v>0</v>
      </c>
      <c r="AU4011" s="21">
        <f t="shared" si="2839"/>
        <v>0</v>
      </c>
      <c r="AV4011" s="21">
        <f t="shared" si="2839"/>
        <v>0</v>
      </c>
      <c r="AW4011" s="21">
        <f t="shared" si="2839"/>
        <v>0</v>
      </c>
      <c r="AX4011" s="21">
        <f t="shared" si="2839"/>
        <v>0</v>
      </c>
      <c r="AY4011" s="21">
        <f t="shared" si="2839"/>
        <v>0</v>
      </c>
      <c r="AZ4011" s="21">
        <f t="shared" si="2839"/>
        <v>0</v>
      </c>
      <c r="BA4011" s="21">
        <f t="shared" si="2839"/>
        <v>0</v>
      </c>
      <c r="BB4011" s="21">
        <f t="shared" si="2839"/>
        <v>0</v>
      </c>
      <c r="BC4011" s="21">
        <f t="shared" si="2839"/>
        <v>0</v>
      </c>
      <c r="BD4011" s="21">
        <f t="shared" si="2839"/>
        <v>0</v>
      </c>
    </row>
    <row r="4012" spans="1:56" ht="16" x14ac:dyDescent="0.2">
      <c r="B4012" s="11">
        <f t="shared" si="2834"/>
        <v>149</v>
      </c>
      <c r="C4012" s="12" t="str">
        <f t="shared" si="2834"/>
        <v>SAS HSR 4</v>
      </c>
      <c r="D4012" s="25" t="s">
        <v>235</v>
      </c>
      <c r="E4012" s="26">
        <v>40360</v>
      </c>
      <c r="F4012" s="15"/>
      <c r="G4012" s="25" t="s">
        <v>236</v>
      </c>
      <c r="H4012" s="25" t="s">
        <v>237</v>
      </c>
      <c r="I4012" s="25" t="s">
        <v>238</v>
      </c>
      <c r="J4012" s="25" t="s">
        <v>239</v>
      </c>
      <c r="K4012" s="24"/>
      <c r="L4012" s="27" t="s">
        <v>240</v>
      </c>
      <c r="M4012" s="83"/>
      <c r="N4012" s="83"/>
      <c r="O4012" s="28">
        <f>($H4024&gt;0)*($J4024&lt;O$2)*0
+($H4024&gt;0)*($J4024&gt;=O$2)*($J4024&lt;=O$3)*(($J4024-O$2+1)/O$4)
+($H4024&gt;0)*($J4024&gt;O$3)*($I4024&gt;O$3)*0
+($H4024&gt;0)*($J4024&gt;O$3)*($I4024&lt;=O$3)*($I4024&gt;=O$2)*((O$3-$I4024+1)/O$4)
+($H4024&gt;0)*($J4024&gt;O$3)*($I4024&lt;O$2)*1
+($H4024&gt;0)*($I4024&gt;O$3)*0
+($H4025&gt;0)*($J4025&lt;O$2)*0
+($H4025&gt;0)*($J4025&gt;=O$2)*($J4025&lt;=O$3)*(($J4025-O$2+1)/O$4)
+($H4025&gt;0)*($J4025&gt;O$3)*($I4025&gt;O$3)*0
+($H4025&gt;0)*($J4025&gt;O$3)*($I4025&lt;=O$3)*($I4025&gt;=O$2)*((O$3-$I4025+1)/O$4)
+($H4025&gt;0)*($J4025&gt;O$3)*($I4025&lt;O$2)*1
+($H4025&gt;0)*($I4025&gt;O$3)*0
+($H4026&gt;0)*($J4026&lt;O$2)*0
+($H4026&gt;0)*($J4026&gt;=O$2)*($J4026&lt;=O$3)*(($J4026-O$2+1)/O$4)
+($H4026&gt;0)*($J4026&gt;O$3)*($I4026&gt;O$3)*0
+($H4026&gt;0)*($J4026&gt;O$3)*($I4026&lt;=O$3)*($I4026&gt;=O$2)*((O$3-$I4026+1)/O$4)
+($H4026&gt;0)*($J4026&gt;O$3)*($I4026&lt;O$2)*1
+($H4026&gt;0)*($I4026&gt;O$3)*0</f>
        <v>0</v>
      </c>
      <c r="P4012" s="28">
        <f t="shared" ref="P4012:BD4012" si="2840">($H4024&gt;0)*($J4024&lt;P$2)*0
+($H4024&gt;0)*($J4024&gt;=P$2)*($J4024&lt;=P$3)*(($J4024-P$2+1)/P$4)
+($H4024&gt;0)*($J4024&gt;P$3)*($I4024&gt;P$3)*0
+($H4024&gt;0)*($J4024&gt;P$3)*($I4024&lt;=P$3)*($I4024&gt;=P$2)*((P$3-$I4024+1)/P$4)
+($H4024&gt;0)*($J4024&gt;P$3)*($I4024&lt;P$2)*1
+($H4024&gt;0)*($I4024&gt;P$3)*0
+($H4025&gt;0)*($J4025&lt;P$2)*0
+($H4025&gt;0)*($J4025&gt;=P$2)*($J4025&lt;=P$3)*(($J4025-P$2+1)/P$4)
+($H4025&gt;0)*($J4025&gt;P$3)*($I4025&gt;P$3)*0
+($H4025&gt;0)*($J4025&gt;P$3)*($I4025&lt;=P$3)*($I4025&gt;=P$2)*((P$3-$I4025+1)/P$4)
+($H4025&gt;0)*($J4025&gt;P$3)*($I4025&lt;P$2)*1
+($H4025&gt;0)*($I4025&gt;P$3)*0
+($H4026&gt;0)*($J4026&lt;P$2)*0
+($H4026&gt;0)*($J4026&gt;=P$2)*($J4026&lt;=P$3)*(($J4026-P$2+1)/P$4)
+($H4026&gt;0)*($J4026&gt;P$3)*($I4026&gt;P$3)*0
+($H4026&gt;0)*($J4026&gt;P$3)*($I4026&lt;=P$3)*($I4026&gt;=P$2)*((P$3-$I4026+1)/P$4)
+($H4026&gt;0)*($J4026&gt;P$3)*($I4026&lt;P$2)*1
+($H4026&gt;0)*($I4026&gt;P$3)*0</f>
        <v>0</v>
      </c>
      <c r="Q4012" s="28">
        <f t="shared" si="2840"/>
        <v>0</v>
      </c>
      <c r="R4012" s="28">
        <f t="shared" si="2840"/>
        <v>0</v>
      </c>
      <c r="S4012" s="28">
        <f t="shared" si="2840"/>
        <v>0</v>
      </c>
      <c r="T4012" s="28">
        <f t="shared" si="2840"/>
        <v>0</v>
      </c>
      <c r="U4012" s="28">
        <f t="shared" si="2840"/>
        <v>0</v>
      </c>
      <c r="V4012" s="28">
        <f t="shared" si="2840"/>
        <v>0</v>
      </c>
      <c r="W4012" s="28">
        <f t="shared" si="2840"/>
        <v>0</v>
      </c>
      <c r="X4012" s="28">
        <f t="shared" si="2840"/>
        <v>0</v>
      </c>
      <c r="Y4012" s="28">
        <f t="shared" si="2840"/>
        <v>0</v>
      </c>
      <c r="Z4012" s="28">
        <f t="shared" si="2840"/>
        <v>0</v>
      </c>
      <c r="AA4012" s="28">
        <f t="shared" si="2840"/>
        <v>0</v>
      </c>
      <c r="AB4012" s="28">
        <f t="shared" si="2840"/>
        <v>0</v>
      </c>
      <c r="AC4012" s="28">
        <f t="shared" si="2840"/>
        <v>0</v>
      </c>
      <c r="AD4012" s="28">
        <f t="shared" si="2840"/>
        <v>0</v>
      </c>
      <c r="AE4012" s="28">
        <f t="shared" si="2840"/>
        <v>0</v>
      </c>
      <c r="AF4012" s="28">
        <f t="shared" si="2840"/>
        <v>0</v>
      </c>
      <c r="AG4012" s="28">
        <f t="shared" si="2840"/>
        <v>0</v>
      </c>
      <c r="AH4012" s="28">
        <f t="shared" si="2840"/>
        <v>0</v>
      </c>
      <c r="AI4012" s="28">
        <f t="shared" si="2840"/>
        <v>0</v>
      </c>
      <c r="AJ4012" s="28">
        <f t="shared" si="2840"/>
        <v>0</v>
      </c>
      <c r="AK4012" s="28">
        <f t="shared" si="2840"/>
        <v>0</v>
      </c>
      <c r="AL4012" s="28">
        <f t="shared" si="2840"/>
        <v>0</v>
      </c>
      <c r="AM4012" s="28">
        <f t="shared" si="2840"/>
        <v>0</v>
      </c>
      <c r="AN4012" s="28">
        <f t="shared" si="2840"/>
        <v>0</v>
      </c>
      <c r="AO4012" s="28">
        <f t="shared" si="2840"/>
        <v>0</v>
      </c>
      <c r="AP4012" s="28">
        <f t="shared" si="2840"/>
        <v>0</v>
      </c>
      <c r="AQ4012" s="28">
        <f t="shared" si="2840"/>
        <v>0</v>
      </c>
      <c r="AR4012" s="28">
        <f t="shared" si="2840"/>
        <v>0</v>
      </c>
      <c r="AS4012" s="28">
        <f t="shared" si="2840"/>
        <v>0</v>
      </c>
      <c r="AT4012" s="28">
        <f t="shared" si="2840"/>
        <v>0</v>
      </c>
      <c r="AU4012" s="28">
        <f t="shared" si="2840"/>
        <v>0</v>
      </c>
      <c r="AV4012" s="28">
        <f t="shared" si="2840"/>
        <v>0</v>
      </c>
      <c r="AW4012" s="28">
        <f t="shared" si="2840"/>
        <v>0</v>
      </c>
      <c r="AX4012" s="28">
        <f t="shared" si="2840"/>
        <v>0</v>
      </c>
      <c r="AY4012" s="28">
        <f t="shared" si="2840"/>
        <v>0</v>
      </c>
      <c r="AZ4012" s="28">
        <f t="shared" si="2840"/>
        <v>0</v>
      </c>
      <c r="BA4012" s="28">
        <f t="shared" si="2840"/>
        <v>0</v>
      </c>
      <c r="BB4012" s="28">
        <f t="shared" si="2840"/>
        <v>0</v>
      </c>
      <c r="BC4012" s="28">
        <f t="shared" si="2840"/>
        <v>0</v>
      </c>
      <c r="BD4012" s="28">
        <f t="shared" si="2840"/>
        <v>0</v>
      </c>
    </row>
    <row r="4013" spans="1:56" ht="16" x14ac:dyDescent="0.2">
      <c r="B4013" s="11">
        <f t="shared" si="2834"/>
        <v>149</v>
      </c>
      <c r="C4013" s="12" t="str">
        <f t="shared" si="2834"/>
        <v>SAS HSR 4</v>
      </c>
      <c r="D4013" s="25" t="s">
        <v>241</v>
      </c>
      <c r="E4013" s="29">
        <v>7200</v>
      </c>
      <c r="F4013" s="15"/>
      <c r="G4013" s="30" t="s">
        <v>10</v>
      </c>
      <c r="H4013" s="31">
        <v>0</v>
      </c>
      <c r="I4013" s="32">
        <v>0</v>
      </c>
      <c r="J4013" s="32">
        <v>0</v>
      </c>
      <c r="K4013" s="24"/>
      <c r="L4013" s="33" t="s">
        <v>242</v>
      </c>
      <c r="M4013" s="73"/>
      <c r="N4013" s="73"/>
      <c r="O4013" s="34">
        <f>($E4023&lt;=O$3)*($E4023&gt;O$2)*((O$3-$E4023+1)/O$4)
+($E4023&lt;=O$2)*((O$3-O$2+1)/O$4)
+($E4023&gt;O$3)*(0)</f>
        <v>1</v>
      </c>
      <c r="P4013" s="34">
        <f t="shared" ref="P4013:BD4013" si="2841">($E4023&lt;=P$3)*($E4023&gt;P$2)*((P$3-$E4023+1)/P$4)
+($E4023&lt;=P$2)*((P$3-P$2+1)/P$4)
+($E4023&gt;P$3)*(0)</f>
        <v>1</v>
      </c>
      <c r="Q4013" s="34">
        <f t="shared" si="2841"/>
        <v>1</v>
      </c>
      <c r="R4013" s="34">
        <f t="shared" si="2841"/>
        <v>1</v>
      </c>
      <c r="S4013" s="34">
        <f t="shared" si="2841"/>
        <v>1</v>
      </c>
      <c r="T4013" s="34">
        <f t="shared" si="2841"/>
        <v>1</v>
      </c>
      <c r="U4013" s="34">
        <f t="shared" si="2841"/>
        <v>1</v>
      </c>
      <c r="V4013" s="34">
        <f t="shared" si="2841"/>
        <v>1</v>
      </c>
      <c r="W4013" s="34">
        <f t="shared" si="2841"/>
        <v>1</v>
      </c>
      <c r="X4013" s="34">
        <f t="shared" si="2841"/>
        <v>1</v>
      </c>
      <c r="Y4013" s="34">
        <f t="shared" si="2841"/>
        <v>1</v>
      </c>
      <c r="Z4013" s="34">
        <f t="shared" si="2841"/>
        <v>1</v>
      </c>
      <c r="AA4013" s="34">
        <f t="shared" si="2841"/>
        <v>1</v>
      </c>
      <c r="AB4013" s="34">
        <f t="shared" si="2841"/>
        <v>1</v>
      </c>
      <c r="AC4013" s="34">
        <f t="shared" si="2841"/>
        <v>1</v>
      </c>
      <c r="AD4013" s="34">
        <f t="shared" si="2841"/>
        <v>1</v>
      </c>
      <c r="AE4013" s="34">
        <f t="shared" si="2841"/>
        <v>1</v>
      </c>
      <c r="AF4013" s="34">
        <f t="shared" si="2841"/>
        <v>1</v>
      </c>
      <c r="AG4013" s="34">
        <f t="shared" si="2841"/>
        <v>1</v>
      </c>
      <c r="AH4013" s="34">
        <f t="shared" si="2841"/>
        <v>1</v>
      </c>
      <c r="AI4013" s="34">
        <f t="shared" si="2841"/>
        <v>1</v>
      </c>
      <c r="AJ4013" s="34">
        <f t="shared" si="2841"/>
        <v>1</v>
      </c>
      <c r="AK4013" s="34">
        <f t="shared" si="2841"/>
        <v>1</v>
      </c>
      <c r="AL4013" s="34">
        <f t="shared" si="2841"/>
        <v>1</v>
      </c>
      <c r="AM4013" s="34">
        <f t="shared" si="2841"/>
        <v>1</v>
      </c>
      <c r="AN4013" s="34">
        <f t="shared" si="2841"/>
        <v>1</v>
      </c>
      <c r="AO4013" s="34">
        <f t="shared" si="2841"/>
        <v>1</v>
      </c>
      <c r="AP4013" s="34">
        <f t="shared" si="2841"/>
        <v>1</v>
      </c>
      <c r="AQ4013" s="34">
        <f t="shared" si="2841"/>
        <v>1</v>
      </c>
      <c r="AR4013" s="34">
        <f t="shared" si="2841"/>
        <v>1</v>
      </c>
      <c r="AS4013" s="34">
        <f t="shared" si="2841"/>
        <v>1</v>
      </c>
      <c r="AT4013" s="34">
        <f t="shared" si="2841"/>
        <v>1</v>
      </c>
      <c r="AU4013" s="34">
        <f t="shared" si="2841"/>
        <v>1</v>
      </c>
      <c r="AV4013" s="34">
        <f t="shared" si="2841"/>
        <v>1</v>
      </c>
      <c r="AW4013" s="34">
        <f t="shared" si="2841"/>
        <v>1</v>
      </c>
      <c r="AX4013" s="34">
        <f t="shared" si="2841"/>
        <v>1</v>
      </c>
      <c r="AY4013" s="34">
        <f t="shared" si="2841"/>
        <v>1</v>
      </c>
      <c r="AZ4013" s="34">
        <f t="shared" si="2841"/>
        <v>1</v>
      </c>
      <c r="BA4013" s="34">
        <f t="shared" si="2841"/>
        <v>1</v>
      </c>
      <c r="BB4013" s="34">
        <f t="shared" si="2841"/>
        <v>1</v>
      </c>
      <c r="BC4013" s="34">
        <f t="shared" si="2841"/>
        <v>1</v>
      </c>
      <c r="BD4013" s="34">
        <f t="shared" si="2841"/>
        <v>1</v>
      </c>
    </row>
    <row r="4014" spans="1:56" ht="16" x14ac:dyDescent="0.2">
      <c r="A4014" s="35"/>
      <c r="B4014" s="11">
        <f t="shared" si="2834"/>
        <v>149</v>
      </c>
      <c r="C4014" s="12" t="str">
        <f t="shared" si="2834"/>
        <v>SAS HSR 4</v>
      </c>
      <c r="D4014" s="25" t="s">
        <v>243</v>
      </c>
      <c r="E4014" s="29">
        <v>7987.1657754010685</v>
      </c>
      <c r="F4014" s="15"/>
      <c r="G4014" s="30" t="s">
        <v>11</v>
      </c>
      <c r="H4014" s="31">
        <v>0</v>
      </c>
      <c r="I4014" s="32">
        <v>0</v>
      </c>
      <c r="J4014" s="32">
        <v>0</v>
      </c>
      <c r="K4014" s="35"/>
      <c r="M4014" s="84">
        <v>40360</v>
      </c>
      <c r="O4014" s="15"/>
      <c r="P4014" s="15"/>
      <c r="Q4014" s="15"/>
      <c r="R4014" s="15"/>
      <c r="S4014" s="15"/>
      <c r="T4014" s="15"/>
      <c r="U4014" s="15"/>
      <c r="V4014" s="15"/>
      <c r="W4014" s="15"/>
      <c r="X4014" s="15"/>
      <c r="Y4014" s="15"/>
      <c r="Z4014" s="15"/>
      <c r="AA4014" s="15"/>
      <c r="AB4014" s="15"/>
      <c r="AC4014" s="15"/>
      <c r="AD4014" s="15"/>
      <c r="AE4014" s="15"/>
      <c r="AF4014" s="15"/>
      <c r="AG4014" s="15"/>
      <c r="AH4014" s="15"/>
      <c r="AI4014" s="15"/>
      <c r="AJ4014" s="15"/>
      <c r="AK4014" s="15"/>
      <c r="AL4014" s="15"/>
      <c r="AM4014" s="15"/>
      <c r="AN4014" s="15"/>
      <c r="AO4014" s="15"/>
      <c r="AP4014" s="15"/>
      <c r="AQ4014" s="15"/>
      <c r="AR4014" s="15"/>
      <c r="AS4014" s="15"/>
      <c r="AT4014" s="15"/>
      <c r="AU4014" s="15"/>
      <c r="AV4014" s="15"/>
      <c r="AW4014" s="15"/>
      <c r="AX4014" s="15"/>
      <c r="AY4014" s="15"/>
      <c r="AZ4014" s="15"/>
      <c r="BA4014" s="15"/>
      <c r="BB4014" s="15"/>
      <c r="BC4014" s="15"/>
      <c r="BD4014" s="15"/>
    </row>
    <row r="4015" spans="1:56" ht="16" x14ac:dyDescent="0.2">
      <c r="B4015" s="11">
        <f t="shared" si="2834"/>
        <v>149</v>
      </c>
      <c r="C4015" s="12" t="str">
        <f t="shared" si="2834"/>
        <v>SAS HSR 4</v>
      </c>
      <c r="D4015" s="25" t="s">
        <v>244</v>
      </c>
      <c r="E4015" s="29">
        <v>7987.1657754010685</v>
      </c>
      <c r="F4015" s="15"/>
      <c r="G4015" s="36" t="s">
        <v>12</v>
      </c>
      <c r="H4015" s="31">
        <v>0</v>
      </c>
      <c r="I4015" s="32">
        <v>0</v>
      </c>
      <c r="J4015" s="32">
        <v>0</v>
      </c>
      <c r="K4015" s="24"/>
      <c r="L4015" s="37" t="s">
        <v>245</v>
      </c>
      <c r="M4015" s="74">
        <v>1</v>
      </c>
      <c r="N4015" s="74">
        <v>1</v>
      </c>
      <c r="O4015" s="38">
        <v>1.01</v>
      </c>
      <c r="P4015" s="38">
        <v>1.01</v>
      </c>
      <c r="Q4015" s="38">
        <v>1.01</v>
      </c>
      <c r="R4015" s="38">
        <v>1.01</v>
      </c>
      <c r="S4015" s="38">
        <v>1.0201</v>
      </c>
      <c r="T4015" s="38">
        <v>1.0201</v>
      </c>
      <c r="U4015" s="38">
        <v>1.0201</v>
      </c>
      <c r="V4015" s="38">
        <v>1.0201</v>
      </c>
      <c r="W4015" s="38">
        <v>1.0303009999999999</v>
      </c>
      <c r="X4015" s="38">
        <v>1.0303009999999999</v>
      </c>
      <c r="Y4015" s="38">
        <v>1.0303009999999999</v>
      </c>
      <c r="Z4015" s="38">
        <v>1.0303009999999999</v>
      </c>
      <c r="AA4015" s="38">
        <v>1.04060401</v>
      </c>
      <c r="AB4015" s="38">
        <v>1.04060401</v>
      </c>
      <c r="AC4015" s="38">
        <v>1.04060401</v>
      </c>
      <c r="AD4015" s="38">
        <v>1.04060401</v>
      </c>
      <c r="AE4015" s="38">
        <v>1.0510100500999999</v>
      </c>
      <c r="AF4015" s="38">
        <v>1.0510100500999999</v>
      </c>
      <c r="AG4015" s="38">
        <v>1.0510100500999999</v>
      </c>
      <c r="AH4015" s="38">
        <v>1.0510100500999999</v>
      </c>
      <c r="AI4015" s="38">
        <v>1.0615201506009999</v>
      </c>
      <c r="AJ4015" s="38">
        <v>1.0615201506009999</v>
      </c>
      <c r="AK4015" s="38">
        <v>1.0615201506009999</v>
      </c>
      <c r="AL4015" s="38">
        <v>1.0615201506009999</v>
      </c>
      <c r="AM4015" s="38">
        <v>1.0721353521070098</v>
      </c>
      <c r="AN4015" s="38">
        <v>1.0721353521070098</v>
      </c>
      <c r="AO4015" s="38">
        <v>1.0721353521070098</v>
      </c>
      <c r="AP4015" s="38">
        <v>1.0721353521070098</v>
      </c>
      <c r="AQ4015" s="38">
        <v>1.08285670562808</v>
      </c>
      <c r="AR4015" s="38">
        <v>1.08285670562808</v>
      </c>
      <c r="AS4015" s="38">
        <v>1.08285670562808</v>
      </c>
      <c r="AT4015" s="38">
        <v>1.08285670562808</v>
      </c>
      <c r="AU4015" s="38">
        <v>1.0936852726843609</v>
      </c>
      <c r="AV4015" s="38">
        <v>1.0936852726843609</v>
      </c>
      <c r="AW4015" s="38">
        <v>1.0936852726843609</v>
      </c>
      <c r="AX4015" s="38">
        <v>1.0936852726843609</v>
      </c>
      <c r="AY4015" s="38">
        <v>1.1046221254112045</v>
      </c>
      <c r="AZ4015" s="38">
        <v>1.1046221254112045</v>
      </c>
      <c r="BA4015" s="38">
        <v>1.1046221254112045</v>
      </c>
      <c r="BB4015" s="38">
        <v>1.1046221254112045</v>
      </c>
      <c r="BC4015" s="38">
        <v>1.1156683466653166</v>
      </c>
      <c r="BD4015" s="38">
        <v>1.1156683466653166</v>
      </c>
    </row>
    <row r="4016" spans="1:56" ht="16" x14ac:dyDescent="0.2">
      <c r="B4016" s="11">
        <f t="shared" si="2834"/>
        <v>149</v>
      </c>
      <c r="C4016" s="12" t="str">
        <f t="shared" si="2834"/>
        <v>SAS HSR 4</v>
      </c>
      <c r="D4016" s="25" t="s">
        <v>25</v>
      </c>
      <c r="E4016" s="39" t="s">
        <v>118</v>
      </c>
      <c r="F4016" s="15"/>
      <c r="K4016" s="24"/>
      <c r="L4016" s="16" t="s">
        <v>246</v>
      </c>
      <c r="M4016" s="70"/>
      <c r="N4016" s="70"/>
      <c r="O4016" s="40">
        <f>O4009*$E4013/4+O4013*$E4024/4</f>
        <v>1996.7914438502671</v>
      </c>
      <c r="P4016" s="40">
        <f t="shared" ref="P4016:BD4016" si="2842">P4009*$E4013/4+P4013*$E4024/4</f>
        <v>1996.7914438502671</v>
      </c>
      <c r="Q4016" s="40">
        <f t="shared" si="2842"/>
        <v>1996.7914438502671</v>
      </c>
      <c r="R4016" s="40">
        <f t="shared" si="2842"/>
        <v>1996.7914438502671</v>
      </c>
      <c r="S4016" s="40">
        <f t="shared" si="2842"/>
        <v>1996.7914438502671</v>
      </c>
      <c r="T4016" s="40">
        <f t="shared" si="2842"/>
        <v>1996.7914438502671</v>
      </c>
      <c r="U4016" s="40">
        <f t="shared" si="2842"/>
        <v>1996.7914438502671</v>
      </c>
      <c r="V4016" s="40">
        <f t="shared" si="2842"/>
        <v>1996.7914438502671</v>
      </c>
      <c r="W4016" s="40">
        <f t="shared" si="2842"/>
        <v>1996.7914438502671</v>
      </c>
      <c r="X4016" s="40">
        <f t="shared" si="2842"/>
        <v>1996.7914438502671</v>
      </c>
      <c r="Y4016" s="40">
        <f t="shared" si="2842"/>
        <v>1996.7914438502671</v>
      </c>
      <c r="Z4016" s="40">
        <f t="shared" si="2842"/>
        <v>1996.7914438502671</v>
      </c>
      <c r="AA4016" s="40">
        <f t="shared" si="2842"/>
        <v>1996.7914438502671</v>
      </c>
      <c r="AB4016" s="40">
        <f t="shared" si="2842"/>
        <v>1996.7914438502671</v>
      </c>
      <c r="AC4016" s="40">
        <f t="shared" si="2842"/>
        <v>1996.7914438502671</v>
      </c>
      <c r="AD4016" s="40">
        <f t="shared" si="2842"/>
        <v>1996.7914438502671</v>
      </c>
      <c r="AE4016" s="40">
        <f t="shared" si="2842"/>
        <v>1996.7914438502671</v>
      </c>
      <c r="AF4016" s="40">
        <f t="shared" si="2842"/>
        <v>1996.7914438502671</v>
      </c>
      <c r="AG4016" s="40">
        <f t="shared" si="2842"/>
        <v>1996.7914438502671</v>
      </c>
      <c r="AH4016" s="40">
        <f t="shared" si="2842"/>
        <v>1996.7914438502671</v>
      </c>
      <c r="AI4016" s="40">
        <f t="shared" si="2842"/>
        <v>1996.7914438502671</v>
      </c>
      <c r="AJ4016" s="40">
        <f t="shared" si="2842"/>
        <v>1996.7914438502671</v>
      </c>
      <c r="AK4016" s="40">
        <f t="shared" si="2842"/>
        <v>1996.7914438502671</v>
      </c>
      <c r="AL4016" s="40">
        <f t="shared" si="2842"/>
        <v>1996.7914438502671</v>
      </c>
      <c r="AM4016" s="40">
        <f t="shared" si="2842"/>
        <v>1996.7914438502671</v>
      </c>
      <c r="AN4016" s="40">
        <f t="shared" si="2842"/>
        <v>1996.7914438502671</v>
      </c>
      <c r="AO4016" s="40">
        <f t="shared" si="2842"/>
        <v>1996.7914438502671</v>
      </c>
      <c r="AP4016" s="40">
        <f t="shared" si="2842"/>
        <v>1996.7914438502671</v>
      </c>
      <c r="AQ4016" s="40">
        <f t="shared" si="2842"/>
        <v>1996.7914438502671</v>
      </c>
      <c r="AR4016" s="40">
        <f t="shared" si="2842"/>
        <v>1996.7914438502671</v>
      </c>
      <c r="AS4016" s="40">
        <f t="shared" si="2842"/>
        <v>1996.7914438502671</v>
      </c>
      <c r="AT4016" s="40">
        <f t="shared" si="2842"/>
        <v>1996.7914438502671</v>
      </c>
      <c r="AU4016" s="40">
        <f t="shared" si="2842"/>
        <v>1996.7914438502671</v>
      </c>
      <c r="AV4016" s="40">
        <f t="shared" si="2842"/>
        <v>1996.7914438502671</v>
      </c>
      <c r="AW4016" s="40">
        <f t="shared" si="2842"/>
        <v>1996.7914438502671</v>
      </c>
      <c r="AX4016" s="40">
        <f t="shared" si="2842"/>
        <v>1996.7914438502671</v>
      </c>
      <c r="AY4016" s="40">
        <f t="shared" si="2842"/>
        <v>1996.7914438502671</v>
      </c>
      <c r="AZ4016" s="40">
        <f t="shared" si="2842"/>
        <v>1996.7914438502671</v>
      </c>
      <c r="BA4016" s="40">
        <f t="shared" si="2842"/>
        <v>1996.7914438502671</v>
      </c>
      <c r="BB4016" s="40">
        <f t="shared" si="2842"/>
        <v>1996.7914438502671</v>
      </c>
      <c r="BC4016" s="40">
        <f t="shared" si="2842"/>
        <v>1996.7914438502671</v>
      </c>
      <c r="BD4016" s="40">
        <f t="shared" si="2842"/>
        <v>1996.7914438502671</v>
      </c>
    </row>
    <row r="4017" spans="1:56" ht="16" x14ac:dyDescent="0.2">
      <c r="B4017" s="11">
        <f t="shared" si="2834"/>
        <v>149</v>
      </c>
      <c r="C4017" s="12" t="str">
        <f t="shared" si="2834"/>
        <v>SAS HSR 4</v>
      </c>
      <c r="D4017" s="25" t="s">
        <v>247</v>
      </c>
      <c r="E4017" s="39" t="s">
        <v>248</v>
      </c>
      <c r="F4017" s="15"/>
      <c r="G4017" s="25" t="s">
        <v>249</v>
      </c>
      <c r="H4017" s="26">
        <v>0</v>
      </c>
      <c r="I4017" s="25" t="s">
        <v>239</v>
      </c>
      <c r="J4017" s="26">
        <v>44742</v>
      </c>
      <c r="K4017" s="24"/>
      <c r="L4017" s="20" t="s">
        <v>250</v>
      </c>
      <c r="M4017" s="72"/>
      <c r="N4017" s="72"/>
      <c r="O4017" s="41">
        <f>IF($E4023&gt;=O$3,IF(O$3&lt;=($E4012+365),O4016,IFERROR(O4009*$E4014/4*O4015+
$E4024*O4013/4*IFERROR(O4015/$E4025,0),0)),IF(O$3&lt;=($E4023+365),O4009*$E4014/4*O4015+$E4024*O4013/4*IFERROR(O4015/$E4025,0),IFERROR($E4024*O4013/4*IFERROR(O4015/$E4025,0),0)))</f>
        <v>2016.7593582887698</v>
      </c>
      <c r="P4017" s="41">
        <f t="shared" ref="P4017:BD4017" si="2843">IF($E4023&gt;=P$3,IF(P$3&lt;=($E4012+365),P4016,IFERROR(P4009*$E4014/4*P4015+
$E4024*P4013/4*IFERROR(P4015/$E4025,0),0)),IF(P$3&lt;=($E4023+365),P4009*$E4014/4*P4015+$E4024*P4013/4*IFERROR(P4015/$E4025,0),IFERROR($E4024*P4013/4*IFERROR(P4015/$E4025,0),0)))</f>
        <v>2016.7593582887698</v>
      </c>
      <c r="Q4017" s="41">
        <f t="shared" si="2843"/>
        <v>2016.7593582887698</v>
      </c>
      <c r="R4017" s="41">
        <f t="shared" si="2843"/>
        <v>2016.7593582887698</v>
      </c>
      <c r="S4017" s="41">
        <f t="shared" si="2843"/>
        <v>2036.9269518716576</v>
      </c>
      <c r="T4017" s="41">
        <f t="shared" si="2843"/>
        <v>2036.9269518716576</v>
      </c>
      <c r="U4017" s="41">
        <f t="shared" si="2843"/>
        <v>2036.9269518716576</v>
      </c>
      <c r="V4017" s="41">
        <f t="shared" si="2843"/>
        <v>2036.9269518716576</v>
      </c>
      <c r="W4017" s="41">
        <f t="shared" si="2843"/>
        <v>2057.2962213903738</v>
      </c>
      <c r="X4017" s="41">
        <f t="shared" si="2843"/>
        <v>2057.2962213903738</v>
      </c>
      <c r="Y4017" s="41">
        <f t="shared" si="2843"/>
        <v>2057.2962213903738</v>
      </c>
      <c r="Z4017" s="41">
        <f t="shared" si="2843"/>
        <v>2057.2962213903738</v>
      </c>
      <c r="AA4017" s="41">
        <f t="shared" si="2843"/>
        <v>2077.8691836042776</v>
      </c>
      <c r="AB4017" s="41">
        <f t="shared" si="2843"/>
        <v>2077.8691836042776</v>
      </c>
      <c r="AC4017" s="41">
        <f t="shared" si="2843"/>
        <v>2077.8691836042776</v>
      </c>
      <c r="AD4017" s="41">
        <f t="shared" si="2843"/>
        <v>2077.8691836042776</v>
      </c>
      <c r="AE4017" s="41">
        <f t="shared" si="2843"/>
        <v>2098.6478754403206</v>
      </c>
      <c r="AF4017" s="41">
        <f t="shared" si="2843"/>
        <v>2098.6478754403206</v>
      </c>
      <c r="AG4017" s="41">
        <f t="shared" si="2843"/>
        <v>2098.6478754403206</v>
      </c>
      <c r="AH4017" s="41">
        <f t="shared" si="2843"/>
        <v>2098.6478754403206</v>
      </c>
      <c r="AI4017" s="41">
        <f t="shared" si="2843"/>
        <v>2119.6343541947235</v>
      </c>
      <c r="AJ4017" s="41">
        <f t="shared" si="2843"/>
        <v>2119.6343541947235</v>
      </c>
      <c r="AK4017" s="41">
        <f t="shared" si="2843"/>
        <v>2119.6343541947235</v>
      </c>
      <c r="AL4017" s="41">
        <f t="shared" si="2843"/>
        <v>2119.6343541947235</v>
      </c>
      <c r="AM4017" s="41">
        <f t="shared" si="2843"/>
        <v>2140.8306977366706</v>
      </c>
      <c r="AN4017" s="41">
        <f t="shared" si="2843"/>
        <v>2140.8306977366706</v>
      </c>
      <c r="AO4017" s="41">
        <f t="shared" si="2843"/>
        <v>2140.8306977366706</v>
      </c>
      <c r="AP4017" s="41">
        <f t="shared" si="2843"/>
        <v>2140.8306977366706</v>
      </c>
      <c r="AQ4017" s="41">
        <f t="shared" si="2843"/>
        <v>2162.2390047140375</v>
      </c>
      <c r="AR4017" s="41">
        <f t="shared" si="2843"/>
        <v>2162.2390047140375</v>
      </c>
      <c r="AS4017" s="41">
        <f t="shared" si="2843"/>
        <v>2162.2390047140375</v>
      </c>
      <c r="AT4017" s="41">
        <f t="shared" si="2843"/>
        <v>2162.2390047140375</v>
      </c>
      <c r="AU4017" s="41">
        <f t="shared" si="2843"/>
        <v>2183.861394761178</v>
      </c>
      <c r="AV4017" s="41">
        <f t="shared" si="2843"/>
        <v>2183.861394761178</v>
      </c>
      <c r="AW4017" s="41">
        <f t="shared" si="2843"/>
        <v>2183.861394761178</v>
      </c>
      <c r="AX4017" s="41">
        <f t="shared" si="2843"/>
        <v>2183.861394761178</v>
      </c>
      <c r="AY4017" s="41">
        <f t="shared" si="2843"/>
        <v>2205.7000087087899</v>
      </c>
      <c r="AZ4017" s="41">
        <f t="shared" si="2843"/>
        <v>2205.7000087087899</v>
      </c>
      <c r="BA4017" s="41">
        <f t="shared" si="2843"/>
        <v>2205.7000087087899</v>
      </c>
      <c r="BB4017" s="41">
        <f t="shared" si="2843"/>
        <v>2205.7000087087899</v>
      </c>
      <c r="BC4017" s="41">
        <f t="shared" si="2843"/>
        <v>2227.7570087958779</v>
      </c>
      <c r="BD4017" s="41">
        <f t="shared" si="2843"/>
        <v>2227.7570087958779</v>
      </c>
    </row>
    <row r="4018" spans="1:56" ht="16" x14ac:dyDescent="0.2">
      <c r="B4018" s="11">
        <f t="shared" si="2834"/>
        <v>149</v>
      </c>
      <c r="C4018" s="12" t="str">
        <f t="shared" si="2834"/>
        <v>SAS HSR 4</v>
      </c>
      <c r="D4018" s="25" t="s">
        <v>8</v>
      </c>
      <c r="E4018" s="42">
        <v>0</v>
      </c>
      <c r="F4018" s="15"/>
      <c r="I4018" s="15"/>
      <c r="J4018" s="24"/>
      <c r="K4018" s="24"/>
      <c r="L4018" s="20" t="s">
        <v>251</v>
      </c>
      <c r="M4018" s="72"/>
      <c r="N4018" s="72"/>
      <c r="O4018" s="41">
        <f>-$E4014/4*O4008
+(O4008&gt;0)*($J4013&gt;=O$2)*($J4013&lt;=O$3)*(($J4013-O$2+1)/O$4*$H4013/4)
+(O4008&gt;0)*($J4013&gt;O$3)*($I4013&lt;=O$3)*($I4013&gt;=O$2)*((O$3-$I4013+1)/O$4*$H4013/4)
+(O4008&gt;0)*($J4013&gt;O$3)*($I4013&lt;O$2)*$H4013/4
+(O4008&gt;0)*($J4014&gt;=O$2)*($J4014&lt;=O$3)*(($J4014-O$2+1)/O$4*$H4014/4)
+(O4008&gt;0)*($J4014&gt;O$3)*($I4014&lt;=O$3)*($I4014&gt;=O$2)*((O$3-$I4014+1)/O$4*$H4014/4)
+(O4008&gt;0)*($J4014&gt;O$3)*($I4014&lt;O$2)*$H4014/4
+(O4008&gt;0)*($J4015&gt;=O$2)*($J4015&lt;=O$3)*(($J4015-O$2+1)/O$4*$H4015/4)
+(O4008&gt;0)*($J4015&gt;O$3)*($I4015&lt;=O$3)*($I4015&gt;=O$2)*((O$3-$I4015+1)/O$4*$H4015/4)
+(O4008&gt;0)*($J4015&gt;O$3)*($I4015&lt;O$2)*$H4015/4
-$E4024/4*O4012
+(O4012&gt;0)*($J4024&gt;=O$2)*($J4024&lt;=O$3)*(($J4024-O$2+1)/O$4*$H4024/4)
+(O4012&gt;0)*($J4024&gt;O$3)*($I4024&lt;=O$3)*($I4024&gt;=O$2)*((O$3-$I4024+1)/O$4*$H4024/4)
+(O4012&gt;0)*($J4024&gt;O$3)*($I4024&lt;O$2)*$H4024/4
+(O4012&gt;0)*($J4025&gt;=O$2)*($J4025&lt;=O$3)*(($J4025-O$2+1)/O$4*$H4025/4)
+(O4012&gt;0)*($J4025&gt;O$3)*($I4025&lt;=O$3)*($I4025&gt;=O$2)*((O$3-$I4025+1)/O$4*$H4025/4)
+(O4012&gt;0)*($J4025&gt;O$3)*($I4025&lt;O$2)*$H4025/4
+(O4012&gt;0)*($J4026&gt;=O$2)*($J4026&lt;=O$3)*(($J4026-O$2+1)/O$4*$H4026/4)
+(O4012&gt;0)*($J4026&gt;O$3)*($I4026&lt;=O$3)*($I4026&gt;=O$2)*((O$3-$I4026+1)/O$4*$H4026/4)
+(O4012&gt;0)*($J4026&gt;O$3)*($I4026&lt;O$2)*$H4026/4</f>
        <v>0</v>
      </c>
      <c r="P4018" s="41">
        <f t="shared" ref="P4018:BD4018" si="2844">-$E4014/4*P4008
+(P4008&gt;0)*($J4013&gt;=P$2)*($J4013&lt;=P$3)*(($J4013-P$2+1)/P$4*$H4013/4)
+(P4008&gt;0)*($J4013&gt;P$3)*($I4013&lt;=P$3)*($I4013&gt;=P$2)*((P$3-$I4013+1)/P$4*$H4013/4)
+(P4008&gt;0)*($J4013&gt;P$3)*($I4013&lt;P$2)*$H4013/4
+(P4008&gt;0)*($J4014&gt;=P$2)*($J4014&lt;=P$3)*(($J4014-P$2+1)/P$4*$H4014/4)
+(P4008&gt;0)*($J4014&gt;P$3)*($I4014&lt;=P$3)*($I4014&gt;=P$2)*((P$3-$I4014+1)/P$4*$H4014/4)
+(P4008&gt;0)*($J4014&gt;P$3)*($I4014&lt;P$2)*$H4014/4
+(P4008&gt;0)*($J4015&gt;=P$2)*($J4015&lt;=P$3)*(($J4015-P$2+1)/P$4*$H4015/4)
+(P4008&gt;0)*($J4015&gt;P$3)*($I4015&lt;=P$3)*($I4015&gt;=P$2)*((P$3-$I4015+1)/P$4*$H4015/4)
+(P4008&gt;0)*($J4015&gt;P$3)*($I4015&lt;P$2)*$H4015/4
-$E4024/4*P4012
+(P4012&gt;0)*($J4024&gt;=P$2)*($J4024&lt;=P$3)*(($J4024-P$2+1)/P$4*$H4024/4)
+(P4012&gt;0)*($J4024&gt;P$3)*($I4024&lt;=P$3)*($I4024&gt;=P$2)*((P$3-$I4024+1)/P$4*$H4024/4)
+(P4012&gt;0)*($J4024&gt;P$3)*($I4024&lt;P$2)*$H4024/4
+(P4012&gt;0)*($J4025&gt;=P$2)*($J4025&lt;=P$3)*(($J4025-P$2+1)/P$4*$H4025/4)
+(P4012&gt;0)*($J4025&gt;P$3)*($I4025&lt;=P$3)*($I4025&gt;=P$2)*((P$3-$I4025+1)/P$4*$H4025/4)
+(P4012&gt;0)*($J4025&gt;P$3)*($I4025&lt;P$2)*$H4025/4
+(P4012&gt;0)*($J4026&gt;=P$2)*($J4026&lt;=P$3)*(($J4026-P$2+1)/P$4*$H4026/4)
+(P4012&gt;0)*($J4026&gt;P$3)*($I4026&lt;=P$3)*($I4026&gt;=P$2)*((P$3-$I4026+1)/P$4*$H4026/4)
+(P4012&gt;0)*($J4026&gt;P$3)*($I4026&lt;P$2)*$H4026/4</f>
        <v>0</v>
      </c>
      <c r="Q4018" s="41">
        <f t="shared" si="2844"/>
        <v>0</v>
      </c>
      <c r="R4018" s="41">
        <f t="shared" si="2844"/>
        <v>0</v>
      </c>
      <c r="S4018" s="41">
        <f t="shared" si="2844"/>
        <v>0</v>
      </c>
      <c r="T4018" s="41">
        <f t="shared" si="2844"/>
        <v>0</v>
      </c>
      <c r="U4018" s="41">
        <f t="shared" si="2844"/>
        <v>0</v>
      </c>
      <c r="V4018" s="41">
        <f t="shared" si="2844"/>
        <v>0</v>
      </c>
      <c r="W4018" s="41">
        <f t="shared" si="2844"/>
        <v>0</v>
      </c>
      <c r="X4018" s="41">
        <f t="shared" si="2844"/>
        <v>0</v>
      </c>
      <c r="Y4018" s="41">
        <f t="shared" si="2844"/>
        <v>0</v>
      </c>
      <c r="Z4018" s="41">
        <f t="shared" si="2844"/>
        <v>0</v>
      </c>
      <c r="AA4018" s="41">
        <f t="shared" si="2844"/>
        <v>0</v>
      </c>
      <c r="AB4018" s="41">
        <f t="shared" si="2844"/>
        <v>0</v>
      </c>
      <c r="AC4018" s="41">
        <f t="shared" si="2844"/>
        <v>0</v>
      </c>
      <c r="AD4018" s="41">
        <f t="shared" si="2844"/>
        <v>0</v>
      </c>
      <c r="AE4018" s="41">
        <f t="shared" si="2844"/>
        <v>0</v>
      </c>
      <c r="AF4018" s="41">
        <f t="shared" si="2844"/>
        <v>0</v>
      </c>
      <c r="AG4018" s="41">
        <f t="shared" si="2844"/>
        <v>0</v>
      </c>
      <c r="AH4018" s="41">
        <f t="shared" si="2844"/>
        <v>0</v>
      </c>
      <c r="AI4018" s="41">
        <f t="shared" si="2844"/>
        <v>0</v>
      </c>
      <c r="AJ4018" s="41">
        <f t="shared" si="2844"/>
        <v>0</v>
      </c>
      <c r="AK4018" s="41">
        <f t="shared" si="2844"/>
        <v>0</v>
      </c>
      <c r="AL4018" s="41">
        <f t="shared" si="2844"/>
        <v>0</v>
      </c>
      <c r="AM4018" s="41">
        <f t="shared" si="2844"/>
        <v>0</v>
      </c>
      <c r="AN4018" s="41">
        <f t="shared" si="2844"/>
        <v>0</v>
      </c>
      <c r="AO4018" s="41">
        <f t="shared" si="2844"/>
        <v>0</v>
      </c>
      <c r="AP4018" s="41">
        <f t="shared" si="2844"/>
        <v>0</v>
      </c>
      <c r="AQ4018" s="41">
        <f t="shared" si="2844"/>
        <v>0</v>
      </c>
      <c r="AR4018" s="41">
        <f t="shared" si="2844"/>
        <v>0</v>
      </c>
      <c r="AS4018" s="41">
        <f t="shared" si="2844"/>
        <v>0</v>
      </c>
      <c r="AT4018" s="41">
        <f t="shared" si="2844"/>
        <v>0</v>
      </c>
      <c r="AU4018" s="41">
        <f t="shared" si="2844"/>
        <v>0</v>
      </c>
      <c r="AV4018" s="41">
        <f t="shared" si="2844"/>
        <v>0</v>
      </c>
      <c r="AW4018" s="41">
        <f t="shared" si="2844"/>
        <v>0</v>
      </c>
      <c r="AX4018" s="41">
        <f t="shared" si="2844"/>
        <v>0</v>
      </c>
      <c r="AY4018" s="41">
        <f t="shared" si="2844"/>
        <v>0</v>
      </c>
      <c r="AZ4018" s="41">
        <f t="shared" si="2844"/>
        <v>0</v>
      </c>
      <c r="BA4018" s="41">
        <f t="shared" si="2844"/>
        <v>0</v>
      </c>
      <c r="BB4018" s="41">
        <f t="shared" si="2844"/>
        <v>0</v>
      </c>
      <c r="BC4018" s="41">
        <f t="shared" si="2844"/>
        <v>0</v>
      </c>
      <c r="BD4018" s="41">
        <f t="shared" si="2844"/>
        <v>0</v>
      </c>
    </row>
    <row r="4019" spans="1:56" ht="16" x14ac:dyDescent="0.2">
      <c r="B4019" s="11">
        <f t="shared" si="2834"/>
        <v>149</v>
      </c>
      <c r="C4019" s="12" t="str">
        <f t="shared" si="2834"/>
        <v>SAS HSR 4</v>
      </c>
      <c r="D4019" s="43" t="s">
        <v>252</v>
      </c>
      <c r="E4019" s="42" t="s">
        <v>289</v>
      </c>
      <c r="F4019" s="44"/>
      <c r="G4019" s="43" t="s">
        <v>253</v>
      </c>
      <c r="H4019" s="39" t="s">
        <v>280</v>
      </c>
      <c r="I4019" s="43" t="s">
        <v>254</v>
      </c>
      <c r="J4019" s="32">
        <v>0</v>
      </c>
      <c r="K4019" s="24"/>
      <c r="L4019" s="20" t="s">
        <v>255</v>
      </c>
      <c r="M4019" s="72"/>
      <c r="N4019" s="72"/>
      <c r="O4019" s="41">
        <v>0</v>
      </c>
      <c r="P4019" s="41">
        <v>0</v>
      </c>
      <c r="Q4019" s="41">
        <v>0</v>
      </c>
      <c r="R4019" s="41">
        <v>0</v>
      </c>
      <c r="S4019" s="41">
        <v>0</v>
      </c>
      <c r="T4019" s="41">
        <v>0</v>
      </c>
      <c r="U4019" s="41">
        <v>0</v>
      </c>
      <c r="V4019" s="41">
        <v>0</v>
      </c>
      <c r="W4019" s="41">
        <v>0</v>
      </c>
      <c r="X4019" s="41">
        <v>0</v>
      </c>
      <c r="Y4019" s="41">
        <v>0</v>
      </c>
      <c r="Z4019" s="41">
        <v>0</v>
      </c>
      <c r="AA4019" s="41">
        <v>0</v>
      </c>
      <c r="AB4019" s="41">
        <v>0</v>
      </c>
      <c r="AC4019" s="41">
        <v>0</v>
      </c>
      <c r="AD4019" s="41">
        <v>0</v>
      </c>
      <c r="AE4019" s="41">
        <v>0</v>
      </c>
      <c r="AF4019" s="41">
        <v>0</v>
      </c>
      <c r="AG4019" s="41">
        <v>0</v>
      </c>
      <c r="AH4019" s="41">
        <v>0</v>
      </c>
      <c r="AI4019" s="41">
        <v>0</v>
      </c>
      <c r="AJ4019" s="41">
        <v>0</v>
      </c>
      <c r="AK4019" s="41">
        <v>0</v>
      </c>
      <c r="AL4019" s="41">
        <v>0</v>
      </c>
      <c r="AM4019" s="41">
        <v>0</v>
      </c>
      <c r="AN4019" s="41">
        <v>0</v>
      </c>
      <c r="AO4019" s="41">
        <v>0</v>
      </c>
      <c r="AP4019" s="41">
        <v>0</v>
      </c>
      <c r="AQ4019" s="41">
        <v>0</v>
      </c>
      <c r="AR4019" s="41">
        <v>0</v>
      </c>
      <c r="AS4019" s="41">
        <v>0</v>
      </c>
      <c r="AT4019" s="41">
        <v>0</v>
      </c>
      <c r="AU4019" s="41">
        <v>0</v>
      </c>
      <c r="AV4019" s="41">
        <v>0</v>
      </c>
      <c r="AW4019" s="41">
        <v>0</v>
      </c>
      <c r="AX4019" s="41">
        <v>0</v>
      </c>
      <c r="AY4019" s="41">
        <v>0</v>
      </c>
      <c r="AZ4019" s="41">
        <v>0</v>
      </c>
      <c r="BA4019" s="41">
        <v>0</v>
      </c>
      <c r="BB4019" s="41">
        <v>0</v>
      </c>
      <c r="BC4019" s="41">
        <v>0</v>
      </c>
      <c r="BD4019" s="41">
        <v>0</v>
      </c>
    </row>
    <row r="4020" spans="1:56" ht="16" x14ac:dyDescent="0.2">
      <c r="B4020" s="11">
        <f t="shared" si="2834"/>
        <v>149</v>
      </c>
      <c r="C4020" s="12" t="str">
        <f t="shared" si="2834"/>
        <v>SAS HSR 4</v>
      </c>
      <c r="D4020" s="43" t="s">
        <v>256</v>
      </c>
      <c r="E4020" s="32">
        <v>44742</v>
      </c>
      <c r="G4020" s="43" t="s">
        <v>257</v>
      </c>
      <c r="H4020" s="42">
        <v>0</v>
      </c>
      <c r="I4020" s="43" t="s">
        <v>258</v>
      </c>
      <c r="J4020" s="29">
        <v>7987.1657754010685</v>
      </c>
      <c r="K4020" s="23"/>
      <c r="L4020" s="33" t="s">
        <v>259</v>
      </c>
      <c r="M4020" s="73"/>
      <c r="N4020" s="73"/>
      <c r="O4020" s="45">
        <f>-(O4017+O4018)*IFERROR((O4007+O4011)/(O4009+O4013),0)</f>
        <v>0</v>
      </c>
      <c r="P4020" s="45">
        <f t="shared" ref="P4020:BD4020" si="2845">-(P4017+P4018)*IFERROR((P4007+P4011)/(P4009+P4013),0)</f>
        <v>0</v>
      </c>
      <c r="Q4020" s="45">
        <f t="shared" si="2845"/>
        <v>0</v>
      </c>
      <c r="R4020" s="45">
        <f t="shared" si="2845"/>
        <v>0</v>
      </c>
      <c r="S4020" s="45">
        <f t="shared" si="2845"/>
        <v>0</v>
      </c>
      <c r="T4020" s="45">
        <f t="shared" si="2845"/>
        <v>0</v>
      </c>
      <c r="U4020" s="45">
        <f t="shared" si="2845"/>
        <v>0</v>
      </c>
      <c r="V4020" s="45">
        <f t="shared" si="2845"/>
        <v>0</v>
      </c>
      <c r="W4020" s="45">
        <f t="shared" si="2845"/>
        <v>0</v>
      </c>
      <c r="X4020" s="45">
        <f t="shared" si="2845"/>
        <v>0</v>
      </c>
      <c r="Y4020" s="45">
        <f t="shared" si="2845"/>
        <v>0</v>
      </c>
      <c r="Z4020" s="45">
        <f t="shared" si="2845"/>
        <v>0</v>
      </c>
      <c r="AA4020" s="45">
        <f t="shared" si="2845"/>
        <v>0</v>
      </c>
      <c r="AB4020" s="45">
        <f t="shared" si="2845"/>
        <v>0</v>
      </c>
      <c r="AC4020" s="45">
        <f t="shared" si="2845"/>
        <v>0</v>
      </c>
      <c r="AD4020" s="45">
        <f t="shared" si="2845"/>
        <v>0</v>
      </c>
      <c r="AE4020" s="45">
        <f t="shared" si="2845"/>
        <v>0</v>
      </c>
      <c r="AF4020" s="45">
        <f t="shared" si="2845"/>
        <v>0</v>
      </c>
      <c r="AG4020" s="45">
        <f t="shared" si="2845"/>
        <v>0</v>
      </c>
      <c r="AH4020" s="45">
        <f t="shared" si="2845"/>
        <v>0</v>
      </c>
      <c r="AI4020" s="45">
        <f t="shared" si="2845"/>
        <v>0</v>
      </c>
      <c r="AJ4020" s="45">
        <f t="shared" si="2845"/>
        <v>0</v>
      </c>
      <c r="AK4020" s="45">
        <f t="shared" si="2845"/>
        <v>0</v>
      </c>
      <c r="AL4020" s="45">
        <f t="shared" si="2845"/>
        <v>0</v>
      </c>
      <c r="AM4020" s="45">
        <f t="shared" si="2845"/>
        <v>0</v>
      </c>
      <c r="AN4020" s="45">
        <f t="shared" si="2845"/>
        <v>0</v>
      </c>
      <c r="AO4020" s="45">
        <f t="shared" si="2845"/>
        <v>0</v>
      </c>
      <c r="AP4020" s="45">
        <f t="shared" si="2845"/>
        <v>0</v>
      </c>
      <c r="AQ4020" s="45">
        <f t="shared" si="2845"/>
        <v>0</v>
      </c>
      <c r="AR4020" s="45">
        <f t="shared" si="2845"/>
        <v>0</v>
      </c>
      <c r="AS4020" s="45">
        <f t="shared" si="2845"/>
        <v>0</v>
      </c>
      <c r="AT4020" s="45">
        <f t="shared" si="2845"/>
        <v>0</v>
      </c>
      <c r="AU4020" s="45">
        <f t="shared" si="2845"/>
        <v>0</v>
      </c>
      <c r="AV4020" s="45">
        <f t="shared" si="2845"/>
        <v>0</v>
      </c>
      <c r="AW4020" s="45">
        <f t="shared" si="2845"/>
        <v>0</v>
      </c>
      <c r="AX4020" s="45">
        <f t="shared" si="2845"/>
        <v>0</v>
      </c>
      <c r="AY4020" s="45">
        <f t="shared" si="2845"/>
        <v>0</v>
      </c>
      <c r="AZ4020" s="45">
        <f t="shared" si="2845"/>
        <v>0</v>
      </c>
      <c r="BA4020" s="45">
        <f t="shared" si="2845"/>
        <v>0</v>
      </c>
      <c r="BB4020" s="45">
        <f t="shared" si="2845"/>
        <v>0</v>
      </c>
      <c r="BC4020" s="45">
        <f t="shared" si="2845"/>
        <v>0</v>
      </c>
      <c r="BD4020" s="45">
        <f t="shared" si="2845"/>
        <v>0</v>
      </c>
    </row>
    <row r="4021" spans="1:56" ht="16" x14ac:dyDescent="0.2">
      <c r="B4021" s="11">
        <f t="shared" si="2834"/>
        <v>149</v>
      </c>
      <c r="C4021" s="12" t="str">
        <f t="shared" si="2834"/>
        <v>SAS HSR 4</v>
      </c>
      <c r="K4021" s="24"/>
      <c r="O4021" s="15"/>
      <c r="P4021" s="15"/>
      <c r="Q4021" s="15"/>
      <c r="R4021" s="15"/>
      <c r="S4021" s="15"/>
      <c r="T4021" s="15"/>
      <c r="U4021" s="15"/>
      <c r="V4021" s="15"/>
      <c r="W4021" s="15"/>
      <c r="X4021" s="15"/>
      <c r="Y4021" s="15"/>
      <c r="Z4021" s="15"/>
      <c r="AA4021" s="15"/>
      <c r="AB4021" s="15"/>
      <c r="AC4021" s="15"/>
      <c r="AD4021" s="15"/>
      <c r="AE4021" s="15"/>
      <c r="AF4021" s="15"/>
      <c r="AG4021" s="15"/>
      <c r="AH4021" s="15"/>
      <c r="AI4021" s="15"/>
      <c r="AJ4021" s="15"/>
      <c r="AK4021" s="15"/>
      <c r="AL4021" s="15"/>
      <c r="AM4021" s="15"/>
      <c r="AN4021" s="15"/>
      <c r="AO4021" s="15"/>
      <c r="AP4021" s="15"/>
      <c r="AQ4021" s="15"/>
      <c r="AR4021" s="15"/>
      <c r="AS4021" s="15"/>
      <c r="AT4021" s="15"/>
      <c r="AU4021" s="15"/>
      <c r="AV4021" s="15"/>
      <c r="AW4021" s="15"/>
      <c r="AX4021" s="15"/>
      <c r="AY4021" s="15"/>
      <c r="AZ4021" s="15"/>
      <c r="BA4021" s="15"/>
      <c r="BB4021" s="15"/>
      <c r="BC4021" s="15"/>
      <c r="BD4021" s="15"/>
    </row>
    <row r="4022" spans="1:56" ht="16" x14ac:dyDescent="0.2">
      <c r="B4022" s="11">
        <f t="shared" si="2834"/>
        <v>149</v>
      </c>
      <c r="C4022" s="12" t="str">
        <f t="shared" si="2834"/>
        <v>SAS HSR 4</v>
      </c>
      <c r="G4022" s="46" t="s">
        <v>229</v>
      </c>
      <c r="H4022" s="104" t="s">
        <v>160</v>
      </c>
      <c r="I4022" s="105"/>
      <c r="J4022" s="106"/>
      <c r="K4022" s="23"/>
      <c r="L4022" s="47" t="s">
        <v>4</v>
      </c>
      <c r="M4022" s="81"/>
      <c r="N4022" s="81"/>
      <c r="O4022" s="48">
        <f>SUM(O4017:O4020)</f>
        <v>2016.7593582887698</v>
      </c>
      <c r="P4022" s="48">
        <f t="shared" ref="P4022:BD4022" si="2846">SUM(P4017:P4020)</f>
        <v>2016.7593582887698</v>
      </c>
      <c r="Q4022" s="48">
        <f t="shared" si="2846"/>
        <v>2016.7593582887698</v>
      </c>
      <c r="R4022" s="48">
        <f t="shared" si="2846"/>
        <v>2016.7593582887698</v>
      </c>
      <c r="S4022" s="48">
        <f t="shared" si="2846"/>
        <v>2036.9269518716576</v>
      </c>
      <c r="T4022" s="48">
        <f t="shared" si="2846"/>
        <v>2036.9269518716576</v>
      </c>
      <c r="U4022" s="48">
        <f t="shared" si="2846"/>
        <v>2036.9269518716576</v>
      </c>
      <c r="V4022" s="48">
        <f t="shared" si="2846"/>
        <v>2036.9269518716576</v>
      </c>
      <c r="W4022" s="48">
        <f t="shared" si="2846"/>
        <v>2057.2962213903738</v>
      </c>
      <c r="X4022" s="48">
        <f t="shared" si="2846"/>
        <v>2057.2962213903738</v>
      </c>
      <c r="Y4022" s="48">
        <f t="shared" si="2846"/>
        <v>2057.2962213903738</v>
      </c>
      <c r="Z4022" s="48">
        <f t="shared" si="2846"/>
        <v>2057.2962213903738</v>
      </c>
      <c r="AA4022" s="48">
        <f t="shared" si="2846"/>
        <v>2077.8691836042776</v>
      </c>
      <c r="AB4022" s="48">
        <f t="shared" si="2846"/>
        <v>2077.8691836042776</v>
      </c>
      <c r="AC4022" s="48">
        <f t="shared" si="2846"/>
        <v>2077.8691836042776</v>
      </c>
      <c r="AD4022" s="48">
        <f t="shared" si="2846"/>
        <v>2077.8691836042776</v>
      </c>
      <c r="AE4022" s="48">
        <f t="shared" si="2846"/>
        <v>2098.6478754403206</v>
      </c>
      <c r="AF4022" s="48">
        <f t="shared" si="2846"/>
        <v>2098.6478754403206</v>
      </c>
      <c r="AG4022" s="48">
        <f t="shared" si="2846"/>
        <v>2098.6478754403206</v>
      </c>
      <c r="AH4022" s="48">
        <f t="shared" si="2846"/>
        <v>2098.6478754403206</v>
      </c>
      <c r="AI4022" s="48">
        <f t="shared" si="2846"/>
        <v>2119.6343541947235</v>
      </c>
      <c r="AJ4022" s="48">
        <f t="shared" si="2846"/>
        <v>2119.6343541947235</v>
      </c>
      <c r="AK4022" s="48">
        <f t="shared" si="2846"/>
        <v>2119.6343541947235</v>
      </c>
      <c r="AL4022" s="48">
        <f t="shared" si="2846"/>
        <v>2119.6343541947235</v>
      </c>
      <c r="AM4022" s="48">
        <f t="shared" si="2846"/>
        <v>2140.8306977366706</v>
      </c>
      <c r="AN4022" s="48">
        <f t="shared" si="2846"/>
        <v>2140.8306977366706</v>
      </c>
      <c r="AO4022" s="48">
        <f t="shared" si="2846"/>
        <v>2140.8306977366706</v>
      </c>
      <c r="AP4022" s="48">
        <f t="shared" si="2846"/>
        <v>2140.8306977366706</v>
      </c>
      <c r="AQ4022" s="48">
        <f t="shared" si="2846"/>
        <v>2162.2390047140375</v>
      </c>
      <c r="AR4022" s="48">
        <f t="shared" si="2846"/>
        <v>2162.2390047140375</v>
      </c>
      <c r="AS4022" s="48">
        <f t="shared" si="2846"/>
        <v>2162.2390047140375</v>
      </c>
      <c r="AT4022" s="48">
        <f t="shared" si="2846"/>
        <v>2162.2390047140375</v>
      </c>
      <c r="AU4022" s="48">
        <f t="shared" si="2846"/>
        <v>2183.861394761178</v>
      </c>
      <c r="AV4022" s="48">
        <f t="shared" si="2846"/>
        <v>2183.861394761178</v>
      </c>
      <c r="AW4022" s="48">
        <f t="shared" si="2846"/>
        <v>2183.861394761178</v>
      </c>
      <c r="AX4022" s="48">
        <f t="shared" si="2846"/>
        <v>2183.861394761178</v>
      </c>
      <c r="AY4022" s="48">
        <f t="shared" si="2846"/>
        <v>2205.7000087087899</v>
      </c>
      <c r="AZ4022" s="48">
        <f t="shared" si="2846"/>
        <v>2205.7000087087899</v>
      </c>
      <c r="BA4022" s="48">
        <f t="shared" si="2846"/>
        <v>2205.7000087087899</v>
      </c>
      <c r="BB4022" s="48">
        <f t="shared" si="2846"/>
        <v>2205.7000087087899</v>
      </c>
      <c r="BC4022" s="48">
        <f t="shared" si="2846"/>
        <v>2227.7570087958779</v>
      </c>
      <c r="BD4022" s="48">
        <f t="shared" si="2846"/>
        <v>2227.7570087958779</v>
      </c>
    </row>
    <row r="4023" spans="1:56" ht="16" x14ac:dyDescent="0.2">
      <c r="B4023" s="11">
        <f t="shared" ref="B4023:C4028" si="2847">B4022</f>
        <v>149</v>
      </c>
      <c r="C4023" s="12" t="str">
        <f t="shared" si="2847"/>
        <v>SAS HSR 4</v>
      </c>
      <c r="D4023" s="46" t="s">
        <v>260</v>
      </c>
      <c r="E4023" s="32">
        <v>44742</v>
      </c>
      <c r="F4023" s="15"/>
      <c r="G4023" s="46" t="s">
        <v>261</v>
      </c>
      <c r="H4023" s="46" t="s">
        <v>237</v>
      </c>
      <c r="I4023" s="46" t="s">
        <v>238</v>
      </c>
      <c r="J4023" s="46" t="s">
        <v>239</v>
      </c>
      <c r="K4023" s="23"/>
      <c r="O4023" s="15"/>
      <c r="P4023" s="15"/>
      <c r="Q4023" s="15"/>
      <c r="R4023" s="15"/>
      <c r="S4023" s="15"/>
      <c r="T4023" s="15"/>
      <c r="U4023" s="15"/>
      <c r="V4023" s="15"/>
      <c r="W4023" s="15"/>
      <c r="X4023" s="15"/>
      <c r="Y4023" s="15"/>
      <c r="Z4023" s="15"/>
      <c r="AA4023" s="15"/>
      <c r="AB4023" s="15"/>
      <c r="AC4023" s="15"/>
      <c r="AD4023" s="15"/>
      <c r="AE4023" s="15"/>
      <c r="AF4023" s="15"/>
      <c r="AG4023" s="15"/>
      <c r="AH4023" s="15"/>
      <c r="AI4023" s="15"/>
      <c r="AJ4023" s="15"/>
      <c r="AK4023" s="15"/>
      <c r="AL4023" s="15"/>
      <c r="AM4023" s="15"/>
      <c r="AN4023" s="15"/>
      <c r="AO4023" s="15"/>
      <c r="AP4023" s="15"/>
      <c r="AQ4023" s="15"/>
      <c r="AR4023" s="15"/>
      <c r="AS4023" s="15"/>
      <c r="AT4023" s="15"/>
      <c r="AU4023" s="15"/>
      <c r="AV4023" s="15"/>
      <c r="AW4023" s="15"/>
      <c r="AX4023" s="15"/>
      <c r="AY4023" s="15"/>
      <c r="AZ4023" s="15"/>
      <c r="BA4023" s="15"/>
      <c r="BB4023" s="15"/>
      <c r="BC4023" s="15"/>
      <c r="BD4023" s="15"/>
    </row>
    <row r="4024" spans="1:56" ht="16" x14ac:dyDescent="0.2">
      <c r="B4024" s="11">
        <f t="shared" si="2847"/>
        <v>149</v>
      </c>
      <c r="C4024" s="12" t="str">
        <f t="shared" si="2847"/>
        <v>SAS HSR 4</v>
      </c>
      <c r="D4024" s="46" t="s">
        <v>262</v>
      </c>
      <c r="E4024" s="31">
        <v>7987.1657754010685</v>
      </c>
      <c r="F4024" s="15"/>
      <c r="G4024" s="49" t="s">
        <v>263</v>
      </c>
      <c r="H4024" s="31">
        <v>0</v>
      </c>
      <c r="I4024" s="32">
        <v>0</v>
      </c>
      <c r="J4024" s="32">
        <v>0</v>
      </c>
      <c r="K4024" s="23"/>
      <c r="L4024" s="50" t="s">
        <v>264</v>
      </c>
      <c r="M4024" s="70"/>
      <c r="N4024" s="70"/>
      <c r="O4024" s="40">
        <f t="shared" ref="O4024:BD4024" si="2848">IFERROR(((O$3&gt;=$E4023)*(O$2&lt;=$E4023))*$E4027,"")</f>
        <v>0</v>
      </c>
      <c r="P4024" s="40">
        <f t="shared" si="2848"/>
        <v>0</v>
      </c>
      <c r="Q4024" s="40">
        <f t="shared" si="2848"/>
        <v>0</v>
      </c>
      <c r="R4024" s="40">
        <f t="shared" si="2848"/>
        <v>0</v>
      </c>
      <c r="S4024" s="40">
        <f t="shared" si="2848"/>
        <v>0</v>
      </c>
      <c r="T4024" s="40">
        <f t="shared" si="2848"/>
        <v>0</v>
      </c>
      <c r="U4024" s="40">
        <f t="shared" si="2848"/>
        <v>0</v>
      </c>
      <c r="V4024" s="40">
        <f t="shared" si="2848"/>
        <v>0</v>
      </c>
      <c r="W4024" s="40">
        <f t="shared" si="2848"/>
        <v>0</v>
      </c>
      <c r="X4024" s="40">
        <f t="shared" si="2848"/>
        <v>0</v>
      </c>
      <c r="Y4024" s="40">
        <f t="shared" si="2848"/>
        <v>0</v>
      </c>
      <c r="Z4024" s="40">
        <f t="shared" si="2848"/>
        <v>0</v>
      </c>
      <c r="AA4024" s="40">
        <f t="shared" si="2848"/>
        <v>0</v>
      </c>
      <c r="AB4024" s="40">
        <f t="shared" si="2848"/>
        <v>0</v>
      </c>
      <c r="AC4024" s="40">
        <f t="shared" si="2848"/>
        <v>0</v>
      </c>
      <c r="AD4024" s="40">
        <f t="shared" si="2848"/>
        <v>0</v>
      </c>
      <c r="AE4024" s="40">
        <f t="shared" si="2848"/>
        <v>0</v>
      </c>
      <c r="AF4024" s="40">
        <f t="shared" si="2848"/>
        <v>0</v>
      </c>
      <c r="AG4024" s="40">
        <f t="shared" si="2848"/>
        <v>0</v>
      </c>
      <c r="AH4024" s="40">
        <f t="shared" si="2848"/>
        <v>0</v>
      </c>
      <c r="AI4024" s="40">
        <f t="shared" si="2848"/>
        <v>0</v>
      </c>
      <c r="AJ4024" s="40">
        <f t="shared" si="2848"/>
        <v>0</v>
      </c>
      <c r="AK4024" s="40">
        <f t="shared" si="2848"/>
        <v>0</v>
      </c>
      <c r="AL4024" s="40">
        <f t="shared" si="2848"/>
        <v>0</v>
      </c>
      <c r="AM4024" s="40">
        <f t="shared" si="2848"/>
        <v>0</v>
      </c>
      <c r="AN4024" s="40">
        <f t="shared" si="2848"/>
        <v>0</v>
      </c>
      <c r="AO4024" s="40">
        <f t="shared" si="2848"/>
        <v>0</v>
      </c>
      <c r="AP4024" s="40">
        <f t="shared" si="2848"/>
        <v>0</v>
      </c>
      <c r="AQ4024" s="40">
        <f t="shared" si="2848"/>
        <v>0</v>
      </c>
      <c r="AR4024" s="40">
        <f t="shared" si="2848"/>
        <v>0</v>
      </c>
      <c r="AS4024" s="40">
        <f t="shared" si="2848"/>
        <v>0</v>
      </c>
      <c r="AT4024" s="40">
        <f t="shared" si="2848"/>
        <v>0</v>
      </c>
      <c r="AU4024" s="40">
        <f t="shared" si="2848"/>
        <v>0</v>
      </c>
      <c r="AV4024" s="40">
        <f t="shared" si="2848"/>
        <v>0</v>
      </c>
      <c r="AW4024" s="40">
        <f t="shared" si="2848"/>
        <v>0</v>
      </c>
      <c r="AX4024" s="40">
        <f t="shared" si="2848"/>
        <v>0</v>
      </c>
      <c r="AY4024" s="40">
        <f t="shared" si="2848"/>
        <v>0</v>
      </c>
      <c r="AZ4024" s="40">
        <f t="shared" si="2848"/>
        <v>0</v>
      </c>
      <c r="BA4024" s="40">
        <f t="shared" si="2848"/>
        <v>0</v>
      </c>
      <c r="BB4024" s="40">
        <f t="shared" si="2848"/>
        <v>0</v>
      </c>
      <c r="BC4024" s="40">
        <f t="shared" si="2848"/>
        <v>0</v>
      </c>
      <c r="BD4024" s="40">
        <f t="shared" si="2848"/>
        <v>0</v>
      </c>
    </row>
    <row r="4025" spans="1:56" ht="16" x14ac:dyDescent="0.2">
      <c r="B4025" s="11">
        <f t="shared" si="2847"/>
        <v>149</v>
      </c>
      <c r="C4025" s="12" t="str">
        <f t="shared" si="2847"/>
        <v>SAS HSR 4</v>
      </c>
      <c r="D4025" s="46" t="s">
        <v>24</v>
      </c>
      <c r="E4025" s="51">
        <f>IF(E4023&gt;MAX($O$3:$BD$3),BD4014,
IF(E4023&lt;MIN($O$3:$BD$3),1,SUMIFS($O4015:$BD4015,$O$2:$BD$2,"&lt;="&amp;E4023,$O$3:$BD$3,"&gt;="&amp;E4023)))</f>
        <v>1</v>
      </c>
      <c r="F4025" s="15"/>
      <c r="G4025" s="49" t="s">
        <v>265</v>
      </c>
      <c r="H4025" s="31">
        <v>0</v>
      </c>
      <c r="I4025" s="32">
        <v>0</v>
      </c>
      <c r="J4025" s="32">
        <v>0</v>
      </c>
      <c r="K4025" s="23"/>
      <c r="L4025" s="52" t="s">
        <v>266</v>
      </c>
      <c r="M4025" s="72"/>
      <c r="N4025" s="72"/>
      <c r="O4025" s="41">
        <f t="shared" ref="O4025:BD4025" si="2849">IFERROR(((O$3&gt;=$E4020)*(O$2&lt;=$E4020))*$H4028,"")</f>
        <v>0</v>
      </c>
      <c r="P4025" s="41">
        <f t="shared" si="2849"/>
        <v>0</v>
      </c>
      <c r="Q4025" s="41">
        <f t="shared" si="2849"/>
        <v>0</v>
      </c>
      <c r="R4025" s="41">
        <f t="shared" si="2849"/>
        <v>0</v>
      </c>
      <c r="S4025" s="41">
        <f t="shared" si="2849"/>
        <v>0</v>
      </c>
      <c r="T4025" s="41">
        <f t="shared" si="2849"/>
        <v>0</v>
      </c>
      <c r="U4025" s="41">
        <f t="shared" si="2849"/>
        <v>0</v>
      </c>
      <c r="V4025" s="41">
        <f t="shared" si="2849"/>
        <v>0</v>
      </c>
      <c r="W4025" s="41">
        <f t="shared" si="2849"/>
        <v>0</v>
      </c>
      <c r="X4025" s="41">
        <f t="shared" si="2849"/>
        <v>0</v>
      </c>
      <c r="Y4025" s="41">
        <f t="shared" si="2849"/>
        <v>0</v>
      </c>
      <c r="Z4025" s="41">
        <f t="shared" si="2849"/>
        <v>0</v>
      </c>
      <c r="AA4025" s="41">
        <f t="shared" si="2849"/>
        <v>0</v>
      </c>
      <c r="AB4025" s="41">
        <f t="shared" si="2849"/>
        <v>0</v>
      </c>
      <c r="AC4025" s="41">
        <f t="shared" si="2849"/>
        <v>0</v>
      </c>
      <c r="AD4025" s="41">
        <f t="shared" si="2849"/>
        <v>0</v>
      </c>
      <c r="AE4025" s="41">
        <f t="shared" si="2849"/>
        <v>0</v>
      </c>
      <c r="AF4025" s="41">
        <f t="shared" si="2849"/>
        <v>0</v>
      </c>
      <c r="AG4025" s="41">
        <f t="shared" si="2849"/>
        <v>0</v>
      </c>
      <c r="AH4025" s="41">
        <f t="shared" si="2849"/>
        <v>0</v>
      </c>
      <c r="AI4025" s="41">
        <f t="shared" si="2849"/>
        <v>0</v>
      </c>
      <c r="AJ4025" s="41">
        <f t="shared" si="2849"/>
        <v>0</v>
      </c>
      <c r="AK4025" s="41">
        <f t="shared" si="2849"/>
        <v>0</v>
      </c>
      <c r="AL4025" s="41">
        <f t="shared" si="2849"/>
        <v>0</v>
      </c>
      <c r="AM4025" s="41">
        <f t="shared" si="2849"/>
        <v>0</v>
      </c>
      <c r="AN4025" s="41">
        <f t="shared" si="2849"/>
        <v>0</v>
      </c>
      <c r="AO4025" s="41">
        <f t="shared" si="2849"/>
        <v>0</v>
      </c>
      <c r="AP4025" s="41">
        <f t="shared" si="2849"/>
        <v>0</v>
      </c>
      <c r="AQ4025" s="41">
        <f t="shared" si="2849"/>
        <v>0</v>
      </c>
      <c r="AR4025" s="41">
        <f t="shared" si="2849"/>
        <v>0</v>
      </c>
      <c r="AS4025" s="41">
        <f t="shared" si="2849"/>
        <v>0</v>
      </c>
      <c r="AT4025" s="41">
        <f t="shared" si="2849"/>
        <v>0</v>
      </c>
      <c r="AU4025" s="41">
        <f t="shared" si="2849"/>
        <v>0</v>
      </c>
      <c r="AV4025" s="41">
        <f t="shared" si="2849"/>
        <v>0</v>
      </c>
      <c r="AW4025" s="41">
        <f t="shared" si="2849"/>
        <v>0</v>
      </c>
      <c r="AX4025" s="41">
        <f t="shared" si="2849"/>
        <v>0</v>
      </c>
      <c r="AY4025" s="41">
        <f t="shared" si="2849"/>
        <v>0</v>
      </c>
      <c r="AZ4025" s="41">
        <f t="shared" si="2849"/>
        <v>0</v>
      </c>
      <c r="BA4025" s="41">
        <f t="shared" si="2849"/>
        <v>0</v>
      </c>
      <c r="BB4025" s="41">
        <f t="shared" si="2849"/>
        <v>0</v>
      </c>
      <c r="BC4025" s="41">
        <f t="shared" si="2849"/>
        <v>0</v>
      </c>
      <c r="BD4025" s="41">
        <f t="shared" si="2849"/>
        <v>0</v>
      </c>
    </row>
    <row r="4026" spans="1:56" ht="16" x14ac:dyDescent="0.2">
      <c r="B4026" s="11">
        <f t="shared" si="2847"/>
        <v>149</v>
      </c>
      <c r="C4026" s="12" t="str">
        <f t="shared" si="2847"/>
        <v>SAS HSR 4</v>
      </c>
      <c r="D4026" s="46" t="s">
        <v>8</v>
      </c>
      <c r="E4026" s="42">
        <v>0</v>
      </c>
      <c r="F4026" s="15"/>
      <c r="G4026" s="49" t="s">
        <v>267</v>
      </c>
      <c r="H4026" s="31">
        <v>0</v>
      </c>
      <c r="I4026" s="32">
        <v>0</v>
      </c>
      <c r="J4026" s="32">
        <v>0</v>
      </c>
      <c r="L4026" s="52" t="s">
        <v>268</v>
      </c>
      <c r="M4026" s="72"/>
      <c r="N4026" s="72"/>
      <c r="O4026" s="41">
        <f t="shared" ref="O4026:BD4026" si="2850">IFERROR(((O$3&gt;=$E4023)*(O$2&lt;=$E4023))*$J4028,"")</f>
        <v>0</v>
      </c>
      <c r="P4026" s="41">
        <f t="shared" si="2850"/>
        <v>0</v>
      </c>
      <c r="Q4026" s="41">
        <f t="shared" si="2850"/>
        <v>0</v>
      </c>
      <c r="R4026" s="41">
        <f t="shared" si="2850"/>
        <v>0</v>
      </c>
      <c r="S4026" s="41">
        <f t="shared" si="2850"/>
        <v>0</v>
      </c>
      <c r="T4026" s="41">
        <f t="shared" si="2850"/>
        <v>0</v>
      </c>
      <c r="U4026" s="41">
        <f t="shared" si="2850"/>
        <v>0</v>
      </c>
      <c r="V4026" s="41">
        <f t="shared" si="2850"/>
        <v>0</v>
      </c>
      <c r="W4026" s="41">
        <f t="shared" si="2850"/>
        <v>0</v>
      </c>
      <c r="X4026" s="41">
        <f t="shared" si="2850"/>
        <v>0</v>
      </c>
      <c r="Y4026" s="41">
        <f t="shared" si="2850"/>
        <v>0</v>
      </c>
      <c r="Z4026" s="41">
        <f t="shared" si="2850"/>
        <v>0</v>
      </c>
      <c r="AA4026" s="41">
        <f t="shared" si="2850"/>
        <v>0</v>
      </c>
      <c r="AB4026" s="41">
        <f t="shared" si="2850"/>
        <v>0</v>
      </c>
      <c r="AC4026" s="41">
        <f t="shared" si="2850"/>
        <v>0</v>
      </c>
      <c r="AD4026" s="41">
        <f t="shared" si="2850"/>
        <v>0</v>
      </c>
      <c r="AE4026" s="41">
        <f t="shared" si="2850"/>
        <v>0</v>
      </c>
      <c r="AF4026" s="41">
        <f t="shared" si="2850"/>
        <v>0</v>
      </c>
      <c r="AG4026" s="41">
        <f t="shared" si="2850"/>
        <v>0</v>
      </c>
      <c r="AH4026" s="41">
        <f t="shared" si="2850"/>
        <v>0</v>
      </c>
      <c r="AI4026" s="41">
        <f t="shared" si="2850"/>
        <v>0</v>
      </c>
      <c r="AJ4026" s="41">
        <f t="shared" si="2850"/>
        <v>0</v>
      </c>
      <c r="AK4026" s="41">
        <f t="shared" si="2850"/>
        <v>0</v>
      </c>
      <c r="AL4026" s="41">
        <f t="shared" si="2850"/>
        <v>0</v>
      </c>
      <c r="AM4026" s="41">
        <f t="shared" si="2850"/>
        <v>0</v>
      </c>
      <c r="AN4026" s="41">
        <f t="shared" si="2850"/>
        <v>0</v>
      </c>
      <c r="AO4026" s="41">
        <f t="shared" si="2850"/>
        <v>0</v>
      </c>
      <c r="AP4026" s="41">
        <f t="shared" si="2850"/>
        <v>0</v>
      </c>
      <c r="AQ4026" s="41">
        <f t="shared" si="2850"/>
        <v>0</v>
      </c>
      <c r="AR4026" s="41">
        <f t="shared" si="2850"/>
        <v>0</v>
      </c>
      <c r="AS4026" s="41">
        <f t="shared" si="2850"/>
        <v>0</v>
      </c>
      <c r="AT4026" s="41">
        <f t="shared" si="2850"/>
        <v>0</v>
      </c>
      <c r="AU4026" s="41">
        <f t="shared" si="2850"/>
        <v>0</v>
      </c>
      <c r="AV4026" s="41">
        <f t="shared" si="2850"/>
        <v>0</v>
      </c>
      <c r="AW4026" s="41">
        <f t="shared" si="2850"/>
        <v>0</v>
      </c>
      <c r="AX4026" s="41">
        <f t="shared" si="2850"/>
        <v>0</v>
      </c>
      <c r="AY4026" s="41">
        <f t="shared" si="2850"/>
        <v>0</v>
      </c>
      <c r="AZ4026" s="41">
        <f t="shared" si="2850"/>
        <v>0</v>
      </c>
      <c r="BA4026" s="41">
        <f t="shared" si="2850"/>
        <v>0</v>
      </c>
      <c r="BB4026" s="41">
        <f t="shared" si="2850"/>
        <v>0</v>
      </c>
      <c r="BC4026" s="41">
        <f t="shared" si="2850"/>
        <v>0</v>
      </c>
      <c r="BD4026" s="41">
        <f t="shared" si="2850"/>
        <v>0</v>
      </c>
    </row>
    <row r="4027" spans="1:56" ht="16" x14ac:dyDescent="0.2">
      <c r="B4027" s="11">
        <f t="shared" si="2847"/>
        <v>149</v>
      </c>
      <c r="C4027" s="12" t="str">
        <f t="shared" si="2847"/>
        <v>SAS HSR 4</v>
      </c>
      <c r="D4027" s="46" t="s">
        <v>269</v>
      </c>
      <c r="E4027" s="31">
        <v>0</v>
      </c>
      <c r="F4027" s="15"/>
      <c r="G4027" s="53"/>
      <c r="H4027" s="15"/>
      <c r="I4027" s="15"/>
      <c r="J4027" s="23"/>
      <c r="L4027" s="52" t="s">
        <v>270</v>
      </c>
      <c r="M4027" s="72"/>
      <c r="N4027" s="72"/>
      <c r="O4027" s="41">
        <f t="shared" ref="O4027:BD4027" si="2851">IFERROR(((O$3&gt;=$J4017)*(O$2&lt;=$J4017))*$E4028,"")</f>
        <v>0</v>
      </c>
      <c r="P4027" s="41">
        <f t="shared" si="2851"/>
        <v>0</v>
      </c>
      <c r="Q4027" s="41">
        <f t="shared" si="2851"/>
        <v>0</v>
      </c>
      <c r="R4027" s="41">
        <f t="shared" si="2851"/>
        <v>0</v>
      </c>
      <c r="S4027" s="41">
        <f t="shared" si="2851"/>
        <v>0</v>
      </c>
      <c r="T4027" s="41">
        <f t="shared" si="2851"/>
        <v>0</v>
      </c>
      <c r="U4027" s="41">
        <f t="shared" si="2851"/>
        <v>0</v>
      </c>
      <c r="V4027" s="41">
        <f t="shared" si="2851"/>
        <v>0</v>
      </c>
      <c r="W4027" s="41">
        <f t="shared" si="2851"/>
        <v>0</v>
      </c>
      <c r="X4027" s="41">
        <f t="shared" si="2851"/>
        <v>0</v>
      </c>
      <c r="Y4027" s="41">
        <f t="shared" si="2851"/>
        <v>0</v>
      </c>
      <c r="Z4027" s="41">
        <f t="shared" si="2851"/>
        <v>0</v>
      </c>
      <c r="AA4027" s="41">
        <f t="shared" si="2851"/>
        <v>0</v>
      </c>
      <c r="AB4027" s="41">
        <f t="shared" si="2851"/>
        <v>0</v>
      </c>
      <c r="AC4027" s="41">
        <f t="shared" si="2851"/>
        <v>0</v>
      </c>
      <c r="AD4027" s="41">
        <f t="shared" si="2851"/>
        <v>0</v>
      </c>
      <c r="AE4027" s="41">
        <f t="shared" si="2851"/>
        <v>0</v>
      </c>
      <c r="AF4027" s="41">
        <f t="shared" si="2851"/>
        <v>0</v>
      </c>
      <c r="AG4027" s="41">
        <f t="shared" si="2851"/>
        <v>0</v>
      </c>
      <c r="AH4027" s="41">
        <f t="shared" si="2851"/>
        <v>0</v>
      </c>
      <c r="AI4027" s="41">
        <f t="shared" si="2851"/>
        <v>0</v>
      </c>
      <c r="AJ4027" s="41">
        <f t="shared" si="2851"/>
        <v>0</v>
      </c>
      <c r="AK4027" s="41">
        <f t="shared" si="2851"/>
        <v>0</v>
      </c>
      <c r="AL4027" s="41">
        <f t="shared" si="2851"/>
        <v>0</v>
      </c>
      <c r="AM4027" s="41">
        <f t="shared" si="2851"/>
        <v>0</v>
      </c>
      <c r="AN4027" s="41">
        <f t="shared" si="2851"/>
        <v>0</v>
      </c>
      <c r="AO4027" s="41">
        <f t="shared" si="2851"/>
        <v>0</v>
      </c>
      <c r="AP4027" s="41">
        <f t="shared" si="2851"/>
        <v>0</v>
      </c>
      <c r="AQ4027" s="41">
        <f t="shared" si="2851"/>
        <v>0</v>
      </c>
      <c r="AR4027" s="41">
        <f t="shared" si="2851"/>
        <v>0</v>
      </c>
      <c r="AS4027" s="41">
        <f t="shared" si="2851"/>
        <v>0</v>
      </c>
      <c r="AT4027" s="41">
        <f t="shared" si="2851"/>
        <v>0</v>
      </c>
      <c r="AU4027" s="41">
        <f t="shared" si="2851"/>
        <v>0</v>
      </c>
      <c r="AV4027" s="41">
        <f t="shared" si="2851"/>
        <v>0</v>
      </c>
      <c r="AW4027" s="41">
        <f t="shared" si="2851"/>
        <v>0</v>
      </c>
      <c r="AX4027" s="41">
        <f t="shared" si="2851"/>
        <v>0</v>
      </c>
      <c r="AY4027" s="41">
        <f t="shared" si="2851"/>
        <v>0</v>
      </c>
      <c r="AZ4027" s="41">
        <f t="shared" si="2851"/>
        <v>0</v>
      </c>
      <c r="BA4027" s="41">
        <f t="shared" si="2851"/>
        <v>0</v>
      </c>
      <c r="BB4027" s="41">
        <f t="shared" si="2851"/>
        <v>0</v>
      </c>
      <c r="BC4027" s="41">
        <f t="shared" si="2851"/>
        <v>0</v>
      </c>
      <c r="BD4027" s="41">
        <f t="shared" si="2851"/>
        <v>0</v>
      </c>
    </row>
    <row r="4028" spans="1:56" ht="16" x14ac:dyDescent="0.2">
      <c r="B4028" s="11">
        <f t="shared" si="2847"/>
        <v>149</v>
      </c>
      <c r="C4028" s="12" t="str">
        <f t="shared" si="2847"/>
        <v>SAS HSR 4</v>
      </c>
      <c r="D4028" s="46" t="s">
        <v>270</v>
      </c>
      <c r="E4028" s="31">
        <v>0</v>
      </c>
      <c r="F4028" s="15"/>
      <c r="G4028" s="46" t="s">
        <v>266</v>
      </c>
      <c r="H4028" s="31">
        <v>0</v>
      </c>
      <c r="I4028" s="46" t="s">
        <v>268</v>
      </c>
      <c r="J4028" s="31">
        <v>0</v>
      </c>
      <c r="L4028" s="54" t="s">
        <v>271</v>
      </c>
      <c r="M4028" s="73"/>
      <c r="N4028" s="73"/>
      <c r="O4028" s="45">
        <f t="shared" ref="O4028:BD4028" si="2852">IFERROR(-($E4009+$H4009+$J4009)*O4010,"")</f>
        <v>0</v>
      </c>
      <c r="P4028" s="45">
        <f t="shared" si="2852"/>
        <v>0</v>
      </c>
      <c r="Q4028" s="45">
        <f t="shared" si="2852"/>
        <v>0</v>
      </c>
      <c r="R4028" s="45">
        <f t="shared" si="2852"/>
        <v>0</v>
      </c>
      <c r="S4028" s="45">
        <f t="shared" si="2852"/>
        <v>0</v>
      </c>
      <c r="T4028" s="45">
        <f t="shared" si="2852"/>
        <v>0</v>
      </c>
      <c r="U4028" s="45">
        <f t="shared" si="2852"/>
        <v>0</v>
      </c>
      <c r="V4028" s="45">
        <f t="shared" si="2852"/>
        <v>0</v>
      </c>
      <c r="W4028" s="45">
        <f t="shared" si="2852"/>
        <v>0</v>
      </c>
      <c r="X4028" s="45">
        <f t="shared" si="2852"/>
        <v>0</v>
      </c>
      <c r="Y4028" s="45">
        <f t="shared" si="2852"/>
        <v>0</v>
      </c>
      <c r="Z4028" s="45">
        <f t="shared" si="2852"/>
        <v>0</v>
      </c>
      <c r="AA4028" s="45">
        <f t="shared" si="2852"/>
        <v>0</v>
      </c>
      <c r="AB4028" s="45">
        <f t="shared" si="2852"/>
        <v>0</v>
      </c>
      <c r="AC4028" s="45">
        <f t="shared" si="2852"/>
        <v>0</v>
      </c>
      <c r="AD4028" s="45">
        <f t="shared" si="2852"/>
        <v>0</v>
      </c>
      <c r="AE4028" s="45">
        <f t="shared" si="2852"/>
        <v>0</v>
      </c>
      <c r="AF4028" s="45">
        <f t="shared" si="2852"/>
        <v>0</v>
      </c>
      <c r="AG4028" s="45">
        <f t="shared" si="2852"/>
        <v>0</v>
      </c>
      <c r="AH4028" s="45">
        <f t="shared" si="2852"/>
        <v>0</v>
      </c>
      <c r="AI4028" s="45">
        <f t="shared" si="2852"/>
        <v>0</v>
      </c>
      <c r="AJ4028" s="45">
        <f t="shared" si="2852"/>
        <v>0</v>
      </c>
      <c r="AK4028" s="45">
        <f t="shared" si="2852"/>
        <v>0</v>
      </c>
      <c r="AL4028" s="45">
        <f t="shared" si="2852"/>
        <v>0</v>
      </c>
      <c r="AM4028" s="45">
        <f t="shared" si="2852"/>
        <v>0</v>
      </c>
      <c r="AN4028" s="45">
        <f t="shared" si="2852"/>
        <v>0</v>
      </c>
      <c r="AO4028" s="45">
        <f t="shared" si="2852"/>
        <v>0</v>
      </c>
      <c r="AP4028" s="45">
        <f t="shared" si="2852"/>
        <v>0</v>
      </c>
      <c r="AQ4028" s="45">
        <f t="shared" si="2852"/>
        <v>0</v>
      </c>
      <c r="AR4028" s="45">
        <f t="shared" si="2852"/>
        <v>0</v>
      </c>
      <c r="AS4028" s="45">
        <f t="shared" si="2852"/>
        <v>0</v>
      </c>
      <c r="AT4028" s="45">
        <f t="shared" si="2852"/>
        <v>0</v>
      </c>
      <c r="AU4028" s="45">
        <f t="shared" si="2852"/>
        <v>0</v>
      </c>
      <c r="AV4028" s="45">
        <f t="shared" si="2852"/>
        <v>0</v>
      </c>
      <c r="AW4028" s="45">
        <f t="shared" si="2852"/>
        <v>0</v>
      </c>
      <c r="AX4028" s="45">
        <f t="shared" si="2852"/>
        <v>0</v>
      </c>
      <c r="AY4028" s="45">
        <f t="shared" si="2852"/>
        <v>0</v>
      </c>
      <c r="AZ4028" s="45">
        <f t="shared" si="2852"/>
        <v>0</v>
      </c>
      <c r="BA4028" s="45">
        <f t="shared" si="2852"/>
        <v>0</v>
      </c>
      <c r="BB4028" s="45">
        <f t="shared" si="2852"/>
        <v>0</v>
      </c>
      <c r="BC4028" s="45">
        <f t="shared" si="2852"/>
        <v>0</v>
      </c>
      <c r="BD4028" s="45">
        <f t="shared" si="2852"/>
        <v>0</v>
      </c>
    </row>
    <row r="4029" spans="1:56" x14ac:dyDescent="0.2">
      <c r="A4029"/>
      <c r="B4029"/>
      <c r="C4029"/>
      <c r="D4029"/>
      <c r="E4029"/>
      <c r="F4029"/>
      <c r="G4029"/>
      <c r="H4029"/>
      <c r="I4029"/>
      <c r="J4029"/>
      <c r="K4029"/>
      <c r="L4029"/>
      <c r="M4029"/>
      <c r="N4029"/>
      <c r="O4029"/>
      <c r="P4029"/>
      <c r="Q4029"/>
      <c r="R4029"/>
      <c r="S4029"/>
      <c r="T4029"/>
      <c r="U4029"/>
      <c r="V4029"/>
      <c r="W4029"/>
      <c r="X4029"/>
      <c r="Y4029"/>
      <c r="Z4029"/>
      <c r="AA4029"/>
      <c r="AB4029"/>
      <c r="AC4029"/>
      <c r="AD4029"/>
      <c r="AE4029"/>
      <c r="AF4029"/>
      <c r="AG4029"/>
      <c r="AH4029"/>
      <c r="AI4029"/>
      <c r="AJ4029"/>
      <c r="AK4029"/>
      <c r="AL4029"/>
      <c r="AM4029"/>
      <c r="AN4029"/>
      <c r="AO4029"/>
      <c r="AP4029"/>
      <c r="AQ4029"/>
      <c r="AR4029"/>
      <c r="AS4029"/>
      <c r="AT4029"/>
      <c r="AU4029"/>
      <c r="AV4029"/>
      <c r="AW4029"/>
      <c r="AX4029"/>
      <c r="AY4029"/>
      <c r="AZ4029"/>
      <c r="BA4029"/>
      <c r="BB4029"/>
      <c r="BC4029"/>
      <c r="BD4029"/>
    </row>
    <row r="4030" spans="1:56" x14ac:dyDescent="0.2">
      <c r="A4030"/>
      <c r="B4030"/>
      <c r="C4030"/>
      <c r="D4030"/>
      <c r="E4030"/>
      <c r="F4030"/>
      <c r="G4030"/>
      <c r="H4030"/>
      <c r="I4030"/>
      <c r="J4030"/>
      <c r="K4030"/>
      <c r="L4030"/>
      <c r="M4030"/>
      <c r="N4030"/>
      <c r="O4030"/>
      <c r="P4030"/>
      <c r="Q4030"/>
      <c r="R4030"/>
      <c r="S4030"/>
      <c r="T4030"/>
      <c r="U4030"/>
      <c r="V4030"/>
      <c r="W4030"/>
      <c r="X4030"/>
      <c r="Y4030"/>
      <c r="Z4030"/>
      <c r="AA4030"/>
      <c r="AB4030"/>
      <c r="AC4030"/>
      <c r="AD4030"/>
      <c r="AE4030"/>
      <c r="AF4030"/>
      <c r="AG4030"/>
      <c r="AH4030"/>
      <c r="AI4030"/>
      <c r="AJ4030"/>
      <c r="AK4030"/>
      <c r="AL4030"/>
      <c r="AM4030"/>
      <c r="AN4030"/>
      <c r="AO4030"/>
      <c r="AP4030"/>
      <c r="AQ4030"/>
      <c r="AR4030"/>
      <c r="AS4030"/>
      <c r="AT4030"/>
      <c r="AU4030"/>
      <c r="AV4030"/>
      <c r="AW4030"/>
      <c r="AX4030"/>
      <c r="AY4030"/>
      <c r="AZ4030"/>
      <c r="BA4030"/>
      <c r="BB4030"/>
      <c r="BC4030"/>
      <c r="BD4030"/>
    </row>
    <row r="4031" spans="1:56" ht="16" x14ac:dyDescent="0.2">
      <c r="A4031" s="1"/>
      <c r="B4031" s="67">
        <v>150</v>
      </c>
      <c r="C4031" s="68" t="str">
        <f>H4033</f>
        <v>SAS HSR 4</v>
      </c>
      <c r="D4031" s="69" t="s">
        <v>203</v>
      </c>
      <c r="E4031" s="69"/>
      <c r="F4031" s="69"/>
      <c r="G4031" s="69"/>
      <c r="H4031" s="69"/>
      <c r="I4031" s="69"/>
      <c r="J4031" s="69"/>
      <c r="K4031" s="68"/>
      <c r="L4031" s="68"/>
      <c r="M4031" s="68"/>
      <c r="N4031" s="68"/>
      <c r="O4031" s="82"/>
      <c r="P4031" s="82"/>
      <c r="Q4031" s="82"/>
      <c r="R4031" s="82"/>
      <c r="S4031" s="82"/>
      <c r="T4031" s="82"/>
      <c r="U4031" s="82"/>
      <c r="V4031" s="82"/>
      <c r="W4031" s="82"/>
      <c r="X4031" s="82"/>
      <c r="Y4031" s="82"/>
      <c r="Z4031" s="82"/>
      <c r="AA4031" s="82"/>
      <c r="AB4031" s="82"/>
      <c r="AC4031" s="82"/>
      <c r="AD4031" s="82"/>
      <c r="AE4031" s="82"/>
      <c r="AF4031" s="82"/>
      <c r="AG4031" s="82"/>
      <c r="AH4031" s="82"/>
      <c r="AI4031" s="82"/>
      <c r="AJ4031" s="82"/>
      <c r="AK4031" s="82"/>
      <c r="AL4031" s="82"/>
      <c r="AM4031" s="82"/>
      <c r="AN4031" s="82"/>
      <c r="AO4031" s="82"/>
      <c r="AP4031" s="82"/>
      <c r="AQ4031" s="82"/>
      <c r="AR4031" s="82"/>
      <c r="AS4031" s="82"/>
      <c r="AT4031" s="82"/>
      <c r="AU4031" s="82"/>
      <c r="AV4031" s="82"/>
      <c r="AW4031" s="82"/>
      <c r="AX4031" s="82"/>
      <c r="AY4031" s="82"/>
      <c r="AZ4031" s="82"/>
      <c r="BA4031" s="82"/>
      <c r="BB4031" s="82"/>
      <c r="BC4031" s="82"/>
      <c r="BD4031" s="82"/>
    </row>
    <row r="4032" spans="1:56" ht="16" x14ac:dyDescent="0.2">
      <c r="A4032" s="35"/>
      <c r="B4032" s="11">
        <f>B4031</f>
        <v>150</v>
      </c>
      <c r="C4032" s="12" t="str">
        <f>C4031</f>
        <v>SAS HSR 4</v>
      </c>
      <c r="D4032" s="35"/>
      <c r="E4032" s="35"/>
      <c r="F4032" s="35"/>
      <c r="G4032" s="35"/>
      <c r="H4032" s="35"/>
      <c r="I4032" s="35"/>
      <c r="J4032" s="35"/>
      <c r="K4032" s="35"/>
      <c r="L4032" s="35"/>
      <c r="M4032" s="35"/>
      <c r="N4032" s="35"/>
      <c r="O4032" s="44"/>
      <c r="P4032" s="44"/>
      <c r="Q4032" s="44"/>
      <c r="R4032" s="44"/>
      <c r="S4032" s="44"/>
      <c r="T4032" s="44"/>
      <c r="U4032" s="44"/>
      <c r="V4032" s="44"/>
      <c r="W4032" s="44"/>
      <c r="X4032" s="44"/>
      <c r="Y4032" s="44"/>
      <c r="Z4032" s="44"/>
      <c r="AA4032" s="44"/>
      <c r="AB4032" s="44"/>
      <c r="AC4032" s="44"/>
      <c r="AD4032" s="44"/>
      <c r="AE4032" s="44"/>
      <c r="AF4032" s="44"/>
      <c r="AG4032" s="44"/>
      <c r="AH4032" s="44"/>
      <c r="AI4032" s="44"/>
      <c r="AJ4032" s="44"/>
      <c r="AK4032" s="44"/>
      <c r="AL4032" s="44"/>
      <c r="AM4032" s="44"/>
      <c r="AN4032" s="44"/>
      <c r="AO4032" s="44"/>
      <c r="AP4032" s="44"/>
      <c r="AQ4032" s="44"/>
      <c r="AR4032" s="44"/>
      <c r="AS4032" s="44"/>
      <c r="AT4032" s="44"/>
      <c r="AU4032" s="44"/>
      <c r="AV4032" s="44"/>
      <c r="AW4032" s="44"/>
      <c r="AX4032" s="44"/>
      <c r="AY4032" s="44"/>
      <c r="AZ4032" s="44"/>
      <c r="BA4032" s="44"/>
      <c r="BB4032" s="44"/>
      <c r="BC4032" s="44"/>
      <c r="BD4032" s="44"/>
    </row>
    <row r="4033" spans="1:56" ht="16" x14ac:dyDescent="0.2">
      <c r="B4033" s="11">
        <f t="shared" ref="B4033:C4048" si="2853">B4032</f>
        <v>150</v>
      </c>
      <c r="C4033" s="12" t="str">
        <f t="shared" si="2853"/>
        <v>SAS HSR 4</v>
      </c>
      <c r="D4033" s="13" t="s">
        <v>2</v>
      </c>
      <c r="E4033" s="14" t="s">
        <v>204</v>
      </c>
      <c r="F4033" s="15"/>
      <c r="G4033" s="13" t="s">
        <v>229</v>
      </c>
      <c r="H4033" s="14" t="s">
        <v>160</v>
      </c>
      <c r="I4033" s="14"/>
      <c r="J4033" s="14"/>
      <c r="L4033" s="16" t="s">
        <v>230</v>
      </c>
      <c r="M4033" s="70"/>
      <c r="N4033" s="70"/>
      <c r="O4033" s="17">
        <f>($E4044&gt;0)*($E4038&lt;O$2)*(EDATE($E4038,$E4044)&gt;O$3)*((O$3-O$2+1)/O$4)
+($E4044&gt;0)*($E4038&lt;O$2)*(EDATE($E4038,$E4044)&gt;=O$2)*(EDATE($E4038,$E4044)&lt;=O$3)*((EDATE($E4038,$E4044)-O$2)/O$4)
+($E4044&gt;0)*($E4038&lt;O$2)*(EDATE($E4038,$E4044)&lt;O$2)*(0)
+($E4044&gt;0)*($E4038&gt;=O$2)*($E4038&lt;=O$3)*(EDATE($E4038,$E4044)&gt;=O$2)*(EDATE($E4038,$E4044)&lt;=O$3)*((EDATE($E4038,$E4044)-$E4038+1)/O$4)
+($E4044&gt;0)*($E4038&gt;=O$2)*($E4038&lt;=O$3)*(EDATE($E4038,$E4044)&gt;O$3)*((O$3-$E4038+1)/O$4)
+($E4044&gt;0)*($E4038&gt;O$3)*(0)</f>
        <v>0</v>
      </c>
      <c r="P4033" s="17">
        <f t="shared" ref="P4033:BD4033" si="2854">($E4044&gt;0)*($E4038&lt;P$2)*(EDATE($E4038,$E4044)&gt;P$3)*((P$3-P$2+1)/P$4)
+($E4044&gt;0)*($E4038&lt;P$2)*(EDATE($E4038,$E4044)&gt;=P$2)*(EDATE($E4038,$E4044)&lt;=P$3)*((EDATE($E4038,$E4044)-P$2)/P$4)
+($E4044&gt;0)*($E4038&lt;P$2)*(EDATE($E4038,$E4044)&lt;P$2)*(0)
+($E4044&gt;0)*($E4038&gt;=P$2)*($E4038&lt;=P$3)*(EDATE($E4038,$E4044)&gt;=P$2)*(EDATE($E4038,$E4044)&lt;=P$3)*((EDATE($E4038,$E4044)-$E4038+1)/P$4)
+($E4044&gt;0)*($E4038&gt;=P$2)*($E4038&lt;=P$3)*(EDATE($E4038,$E4044)&gt;P$3)*((P$3-$E4038+1)/P$4)
+($E4044&gt;0)*($E4038&gt;P$3)*(0)</f>
        <v>0</v>
      </c>
      <c r="Q4033" s="17">
        <f t="shared" si="2854"/>
        <v>0</v>
      </c>
      <c r="R4033" s="17">
        <f t="shared" si="2854"/>
        <v>0</v>
      </c>
      <c r="S4033" s="17">
        <f t="shared" si="2854"/>
        <v>0</v>
      </c>
      <c r="T4033" s="17">
        <f t="shared" si="2854"/>
        <v>0</v>
      </c>
      <c r="U4033" s="17">
        <f t="shared" si="2854"/>
        <v>0</v>
      </c>
      <c r="V4033" s="17">
        <f t="shared" si="2854"/>
        <v>0</v>
      </c>
      <c r="W4033" s="17">
        <f t="shared" si="2854"/>
        <v>0</v>
      </c>
      <c r="X4033" s="17">
        <f t="shared" si="2854"/>
        <v>0</v>
      </c>
      <c r="Y4033" s="17">
        <f t="shared" si="2854"/>
        <v>0</v>
      </c>
      <c r="Z4033" s="17">
        <f t="shared" si="2854"/>
        <v>0</v>
      </c>
      <c r="AA4033" s="17">
        <f t="shared" si="2854"/>
        <v>0</v>
      </c>
      <c r="AB4033" s="17">
        <f t="shared" si="2854"/>
        <v>0</v>
      </c>
      <c r="AC4033" s="17">
        <f t="shared" si="2854"/>
        <v>0</v>
      </c>
      <c r="AD4033" s="17">
        <f t="shared" si="2854"/>
        <v>0</v>
      </c>
      <c r="AE4033" s="17">
        <f t="shared" si="2854"/>
        <v>0</v>
      </c>
      <c r="AF4033" s="17">
        <f t="shared" si="2854"/>
        <v>0</v>
      </c>
      <c r="AG4033" s="17">
        <f t="shared" si="2854"/>
        <v>0</v>
      </c>
      <c r="AH4033" s="17">
        <f t="shared" si="2854"/>
        <v>0</v>
      </c>
      <c r="AI4033" s="17">
        <f t="shared" si="2854"/>
        <v>0</v>
      </c>
      <c r="AJ4033" s="17">
        <f t="shared" si="2854"/>
        <v>0</v>
      </c>
      <c r="AK4033" s="17">
        <f t="shared" si="2854"/>
        <v>0</v>
      </c>
      <c r="AL4033" s="17">
        <f t="shared" si="2854"/>
        <v>0</v>
      </c>
      <c r="AM4033" s="17">
        <f t="shared" si="2854"/>
        <v>0</v>
      </c>
      <c r="AN4033" s="17">
        <f t="shared" si="2854"/>
        <v>0</v>
      </c>
      <c r="AO4033" s="17">
        <f t="shared" si="2854"/>
        <v>0</v>
      </c>
      <c r="AP4033" s="17">
        <f t="shared" si="2854"/>
        <v>0</v>
      </c>
      <c r="AQ4033" s="17">
        <f t="shared" si="2854"/>
        <v>0</v>
      </c>
      <c r="AR4033" s="17">
        <f t="shared" si="2854"/>
        <v>0</v>
      </c>
      <c r="AS4033" s="17">
        <f t="shared" si="2854"/>
        <v>0</v>
      </c>
      <c r="AT4033" s="17">
        <f t="shared" si="2854"/>
        <v>0</v>
      </c>
      <c r="AU4033" s="17">
        <f t="shared" si="2854"/>
        <v>0</v>
      </c>
      <c r="AV4033" s="17">
        <f t="shared" si="2854"/>
        <v>0</v>
      </c>
      <c r="AW4033" s="17">
        <f t="shared" si="2854"/>
        <v>0</v>
      </c>
      <c r="AX4033" s="17">
        <f t="shared" si="2854"/>
        <v>0</v>
      </c>
      <c r="AY4033" s="17">
        <f t="shared" si="2854"/>
        <v>0</v>
      </c>
      <c r="AZ4033" s="17">
        <f t="shared" si="2854"/>
        <v>0</v>
      </c>
      <c r="BA4033" s="17">
        <f t="shared" si="2854"/>
        <v>0</v>
      </c>
      <c r="BB4033" s="17">
        <f t="shared" si="2854"/>
        <v>0</v>
      </c>
      <c r="BC4033" s="17">
        <f t="shared" si="2854"/>
        <v>0</v>
      </c>
      <c r="BD4033" s="17">
        <f t="shared" si="2854"/>
        <v>0</v>
      </c>
    </row>
    <row r="4034" spans="1:56" ht="16" x14ac:dyDescent="0.2">
      <c r="B4034" s="11">
        <f t="shared" si="2853"/>
        <v>150</v>
      </c>
      <c r="C4034" s="12" t="str">
        <f t="shared" si="2853"/>
        <v>SAS HSR 4</v>
      </c>
      <c r="D4034" s="13" t="s">
        <v>7</v>
      </c>
      <c r="E4034" s="18">
        <v>58.3</v>
      </c>
      <c r="F4034" s="15"/>
      <c r="G4034" s="13" t="s">
        <v>0</v>
      </c>
      <c r="H4034" s="19">
        <v>0</v>
      </c>
      <c r="I4034" s="13" t="s">
        <v>20</v>
      </c>
      <c r="J4034" s="19">
        <v>0</v>
      </c>
      <c r="L4034" s="20" t="s">
        <v>231</v>
      </c>
      <c r="M4034" s="72"/>
      <c r="N4034" s="72"/>
      <c r="O4034" s="21">
        <f>($H4039&gt;0)*($J4039&lt;O$2)*0
+($H4039&gt;0)*($J4039&gt;=O$2)*($J4039&lt;=O$3)*(($J4039-O$2+1)/O$4)
+($H4039&gt;0)*($J4039&gt;O$3)*($I4039&gt;O$3)*0
+($H4039&gt;0)*($J4039&gt;O$3)*($I4039&lt;=O$3)*($I4039&gt;=O$2)*((O$3-$I4039+1)/O$4)
+($H4039&gt;0)*($J4039&gt;O$3)*($I4039&lt;O$2)*1
+($H4039&gt;0)*($I4039&gt;O$3)*0
+($H4040&gt;0)*($J$2350&lt;O$2)*0
+($H4040&gt;0)*($J4040&gt;=O$2)*($J4040&lt;=O$3)*(($J4040-O$2+1)/O$4)
+($H4040&gt;0)*($J4040&gt;O$3)*($I4040&gt;O$3)*0
+($H4040&gt;0)*($J4040&gt;O$3)*($I4040&lt;=O$3)*($I4040&gt;=O$2)*((O$3-$I4040+1)/O$4)
+($H4040&gt;0)*($J4040&gt;O$3)*($I4040&lt;O$2)*1
+($H4040&gt;0)*($I4040&gt;O$3)*0
+($H4041&gt;0)*($J4041&lt;O$2)*0
+($H4041&gt;0)*($J4041&gt;=O$2)*($J4041&lt;=O$3)*(($J4041-O$2+1)/O$4)
+($H4041&gt;0)*($J4041&gt;O$3)*($I4041&gt;O$3)*0
+($H4041&gt;0)*($J4041&gt;O$3)*($I4041&lt;=O$3)*($I4041&gt;=O$2)*((O$3-$I4041+1)/O$4)
+($H4041&gt;0)*($J4041&gt;O$3)*($I4041&lt;O$2)*1
+($H4041&gt;0)*($I4041&gt;O$3)*0</f>
        <v>0</v>
      </c>
      <c r="P4034" s="21">
        <f t="shared" ref="P4034:BD4034" si="2855">($H4039&gt;0)*($J4039&lt;P$2)*0
+($H4039&gt;0)*($J4039&gt;=P$2)*($J4039&lt;=P$3)*(($J4039-P$2+1)/P$4)
+($H4039&gt;0)*($J4039&gt;P$3)*($I4039&gt;P$3)*0
+($H4039&gt;0)*($J4039&gt;P$3)*($I4039&lt;=P$3)*($I4039&gt;=P$2)*((P$3-$I4039+1)/P$4)
+($H4039&gt;0)*($J4039&gt;P$3)*($I4039&lt;P$2)*1
+($H4039&gt;0)*($I4039&gt;P$3)*0
+($H4040&gt;0)*($J$2350&lt;P$2)*0
+($H4040&gt;0)*($J4040&gt;=P$2)*($J4040&lt;=P$3)*(($J4040-P$2+1)/P$4)
+($H4040&gt;0)*($J4040&gt;P$3)*($I4040&gt;P$3)*0
+($H4040&gt;0)*($J4040&gt;P$3)*($I4040&lt;=P$3)*($I4040&gt;=P$2)*((P$3-$I4040+1)/P$4)
+($H4040&gt;0)*($J4040&gt;P$3)*($I4040&lt;P$2)*1
+($H4040&gt;0)*($I4040&gt;P$3)*0
+($H4041&gt;0)*($J4041&lt;P$2)*0
+($H4041&gt;0)*($J4041&gt;=P$2)*($J4041&lt;=P$3)*(($J4041-P$2+1)/P$4)
+($H4041&gt;0)*($J4041&gt;P$3)*($I4041&gt;P$3)*0
+($H4041&gt;0)*($J4041&gt;P$3)*($I4041&lt;=P$3)*($I4041&gt;=P$2)*((P$3-$I4041+1)/P$4)
+($H4041&gt;0)*($J4041&gt;P$3)*($I4041&lt;P$2)*1
+($H4041&gt;0)*($I4041&gt;P$3)*0</f>
        <v>0</v>
      </c>
      <c r="Q4034" s="21">
        <f t="shared" si="2855"/>
        <v>0</v>
      </c>
      <c r="R4034" s="21">
        <f t="shared" si="2855"/>
        <v>0</v>
      </c>
      <c r="S4034" s="21">
        <f t="shared" si="2855"/>
        <v>0</v>
      </c>
      <c r="T4034" s="21">
        <f t="shared" si="2855"/>
        <v>0</v>
      </c>
      <c r="U4034" s="21">
        <f t="shared" si="2855"/>
        <v>0</v>
      </c>
      <c r="V4034" s="21">
        <f t="shared" si="2855"/>
        <v>0</v>
      </c>
      <c r="W4034" s="21">
        <f t="shared" si="2855"/>
        <v>0</v>
      </c>
      <c r="X4034" s="21">
        <f t="shared" si="2855"/>
        <v>0</v>
      </c>
      <c r="Y4034" s="21">
        <f t="shared" si="2855"/>
        <v>0</v>
      </c>
      <c r="Z4034" s="21">
        <f t="shared" si="2855"/>
        <v>0</v>
      </c>
      <c r="AA4034" s="21">
        <f t="shared" si="2855"/>
        <v>0</v>
      </c>
      <c r="AB4034" s="21">
        <f t="shared" si="2855"/>
        <v>0</v>
      </c>
      <c r="AC4034" s="21">
        <f t="shared" si="2855"/>
        <v>0</v>
      </c>
      <c r="AD4034" s="21">
        <f t="shared" si="2855"/>
        <v>0</v>
      </c>
      <c r="AE4034" s="21">
        <f t="shared" si="2855"/>
        <v>0</v>
      </c>
      <c r="AF4034" s="21">
        <f t="shared" si="2855"/>
        <v>0</v>
      </c>
      <c r="AG4034" s="21">
        <f t="shared" si="2855"/>
        <v>0</v>
      </c>
      <c r="AH4034" s="21">
        <f t="shared" si="2855"/>
        <v>0</v>
      </c>
      <c r="AI4034" s="21">
        <f t="shared" si="2855"/>
        <v>0</v>
      </c>
      <c r="AJ4034" s="21">
        <f t="shared" si="2855"/>
        <v>0</v>
      </c>
      <c r="AK4034" s="21">
        <f t="shared" si="2855"/>
        <v>0</v>
      </c>
      <c r="AL4034" s="21">
        <f t="shared" si="2855"/>
        <v>0</v>
      </c>
      <c r="AM4034" s="21">
        <f t="shared" si="2855"/>
        <v>0</v>
      </c>
      <c r="AN4034" s="21">
        <f t="shared" si="2855"/>
        <v>0</v>
      </c>
      <c r="AO4034" s="21">
        <f t="shared" si="2855"/>
        <v>0</v>
      </c>
      <c r="AP4034" s="21">
        <f t="shared" si="2855"/>
        <v>0</v>
      </c>
      <c r="AQ4034" s="21">
        <f t="shared" si="2855"/>
        <v>0</v>
      </c>
      <c r="AR4034" s="21">
        <f t="shared" si="2855"/>
        <v>0</v>
      </c>
      <c r="AS4034" s="21">
        <f t="shared" si="2855"/>
        <v>0</v>
      </c>
      <c r="AT4034" s="21">
        <f t="shared" si="2855"/>
        <v>0</v>
      </c>
      <c r="AU4034" s="21">
        <f t="shared" si="2855"/>
        <v>0</v>
      </c>
      <c r="AV4034" s="21">
        <f t="shared" si="2855"/>
        <v>0</v>
      </c>
      <c r="AW4034" s="21">
        <f t="shared" si="2855"/>
        <v>0</v>
      </c>
      <c r="AX4034" s="21">
        <f t="shared" si="2855"/>
        <v>0</v>
      </c>
      <c r="AY4034" s="21">
        <f t="shared" si="2855"/>
        <v>0</v>
      </c>
      <c r="AZ4034" s="21">
        <f t="shared" si="2855"/>
        <v>0</v>
      </c>
      <c r="BA4034" s="21">
        <f t="shared" si="2855"/>
        <v>0</v>
      </c>
      <c r="BB4034" s="21">
        <f t="shared" si="2855"/>
        <v>0</v>
      </c>
      <c r="BC4034" s="21">
        <f t="shared" si="2855"/>
        <v>0</v>
      </c>
      <c r="BD4034" s="21">
        <f t="shared" si="2855"/>
        <v>0</v>
      </c>
    </row>
    <row r="4035" spans="1:56" ht="16" x14ac:dyDescent="0.2">
      <c r="B4035" s="11">
        <f t="shared" si="2853"/>
        <v>150</v>
      </c>
      <c r="C4035" s="12" t="str">
        <f t="shared" si="2853"/>
        <v>SAS HSR 4</v>
      </c>
      <c r="D4035" s="13" t="s">
        <v>21</v>
      </c>
      <c r="E4035" s="22">
        <v>0</v>
      </c>
      <c r="F4035" s="15"/>
      <c r="G4035" s="13" t="s">
        <v>22</v>
      </c>
      <c r="H4035" s="22">
        <v>0</v>
      </c>
      <c r="I4035" s="13" t="s">
        <v>23</v>
      </c>
      <c r="J4035" s="22">
        <v>0</v>
      </c>
      <c r="K4035" s="23"/>
      <c r="L4035" s="20" t="s">
        <v>232</v>
      </c>
      <c r="M4035" s="72"/>
      <c r="N4035" s="72"/>
      <c r="O4035" s="21">
        <f>($E4038&lt;=O$3)*($E4038&gt;O$2)*((O$3-$E4038+1)/O$4)
+($E4038&lt;=O$2)*((O$3-O$2+1)/O$4)
+($E4038&gt;O$3)*(0)
-($E4046&lt;=O$3)*($E4046&lt;&gt;0)*($E4046&gt;O$2)*((O$3-$E4046)/O$4)
-($E4046&lt;=O$2)*((O$3-O$2+1)/O$4)
-($E4046&gt;O$3)*(0)</f>
        <v>1</v>
      </c>
      <c r="P4035" s="21">
        <f t="shared" ref="P4035:BD4035" si="2856">($E4038&lt;=P$3)*($E4038&gt;P$2)*((P$3-$E4038+1)/P$4)
+($E4038&lt;=P$2)*((P$3-P$2+1)/P$4)
+($E4038&gt;P$3)*(0)
-($E4046&lt;=P$3)*($E4046&lt;&gt;0)*($E4046&gt;P$2)*((P$3-$E4046)/P$4)
-($E4046&lt;=P$2)*((P$3-P$2+1)/P$4)
-($E4046&gt;P$3)*(0)</f>
        <v>1</v>
      </c>
      <c r="Q4035" s="21">
        <f t="shared" si="2856"/>
        <v>1</v>
      </c>
      <c r="R4035" s="21">
        <f t="shared" si="2856"/>
        <v>1</v>
      </c>
      <c r="S4035" s="21">
        <f t="shared" si="2856"/>
        <v>1</v>
      </c>
      <c r="T4035" s="21">
        <f t="shared" si="2856"/>
        <v>1</v>
      </c>
      <c r="U4035" s="21">
        <f t="shared" si="2856"/>
        <v>1</v>
      </c>
      <c r="V4035" s="21">
        <f t="shared" si="2856"/>
        <v>1</v>
      </c>
      <c r="W4035" s="21">
        <f t="shared" si="2856"/>
        <v>0</v>
      </c>
      <c r="X4035" s="21">
        <f t="shared" si="2856"/>
        <v>0</v>
      </c>
      <c r="Y4035" s="21">
        <f t="shared" si="2856"/>
        <v>0</v>
      </c>
      <c r="Z4035" s="21">
        <f t="shared" si="2856"/>
        <v>0</v>
      </c>
      <c r="AA4035" s="21">
        <f t="shared" si="2856"/>
        <v>0</v>
      </c>
      <c r="AB4035" s="21">
        <f t="shared" si="2856"/>
        <v>0</v>
      </c>
      <c r="AC4035" s="21">
        <f t="shared" si="2856"/>
        <v>0</v>
      </c>
      <c r="AD4035" s="21">
        <f t="shared" si="2856"/>
        <v>0</v>
      </c>
      <c r="AE4035" s="21">
        <f t="shared" si="2856"/>
        <v>0</v>
      </c>
      <c r="AF4035" s="21">
        <f t="shared" si="2856"/>
        <v>0</v>
      </c>
      <c r="AG4035" s="21">
        <f t="shared" si="2856"/>
        <v>0</v>
      </c>
      <c r="AH4035" s="21">
        <f t="shared" si="2856"/>
        <v>0</v>
      </c>
      <c r="AI4035" s="21">
        <f t="shared" si="2856"/>
        <v>0</v>
      </c>
      <c r="AJ4035" s="21">
        <f t="shared" si="2856"/>
        <v>0</v>
      </c>
      <c r="AK4035" s="21">
        <f t="shared" si="2856"/>
        <v>0</v>
      </c>
      <c r="AL4035" s="21">
        <f t="shared" si="2856"/>
        <v>0</v>
      </c>
      <c r="AM4035" s="21">
        <f t="shared" si="2856"/>
        <v>0</v>
      </c>
      <c r="AN4035" s="21">
        <f t="shared" si="2856"/>
        <v>0</v>
      </c>
      <c r="AO4035" s="21">
        <f t="shared" si="2856"/>
        <v>0</v>
      </c>
      <c r="AP4035" s="21">
        <f t="shared" si="2856"/>
        <v>0</v>
      </c>
      <c r="AQ4035" s="21">
        <f t="shared" si="2856"/>
        <v>0</v>
      </c>
      <c r="AR4035" s="21">
        <f t="shared" si="2856"/>
        <v>0</v>
      </c>
      <c r="AS4035" s="21">
        <f t="shared" si="2856"/>
        <v>0</v>
      </c>
      <c r="AT4035" s="21">
        <f t="shared" si="2856"/>
        <v>0</v>
      </c>
      <c r="AU4035" s="21">
        <f t="shared" si="2856"/>
        <v>0</v>
      </c>
      <c r="AV4035" s="21">
        <f t="shared" si="2856"/>
        <v>0</v>
      </c>
      <c r="AW4035" s="21">
        <f t="shared" si="2856"/>
        <v>0</v>
      </c>
      <c r="AX4035" s="21">
        <f t="shared" si="2856"/>
        <v>0</v>
      </c>
      <c r="AY4035" s="21">
        <f t="shared" si="2856"/>
        <v>0</v>
      </c>
      <c r="AZ4035" s="21">
        <f t="shared" si="2856"/>
        <v>0</v>
      </c>
      <c r="BA4035" s="21">
        <f t="shared" si="2856"/>
        <v>0</v>
      </c>
      <c r="BB4035" s="21">
        <f t="shared" si="2856"/>
        <v>0</v>
      </c>
      <c r="BC4035" s="21">
        <f t="shared" si="2856"/>
        <v>0</v>
      </c>
      <c r="BD4035" s="21">
        <f t="shared" si="2856"/>
        <v>0</v>
      </c>
    </row>
    <row r="4036" spans="1:56" ht="16" x14ac:dyDescent="0.2">
      <c r="B4036" s="11">
        <f t="shared" si="2853"/>
        <v>150</v>
      </c>
      <c r="C4036" s="12" t="str">
        <f t="shared" si="2853"/>
        <v>SAS HSR 4</v>
      </c>
      <c r="D4036" s="13" t="s">
        <v>1</v>
      </c>
      <c r="E4036" s="22">
        <v>0</v>
      </c>
      <c r="F4036" s="15"/>
      <c r="G4036" s="15"/>
      <c r="H4036" s="15"/>
      <c r="I4036" s="15"/>
      <c r="J4036" s="15"/>
      <c r="L4036" s="20" t="s">
        <v>233</v>
      </c>
      <c r="M4036" s="72"/>
      <c r="N4036" s="72"/>
      <c r="O4036" s="21">
        <f>($E4049&gt;O$3)*($E4046&lt;O$2)*((O$3-O$2+1)/O$4)
+($E4049&gt;O$3)*($E4046&gt;=O$2)*($E4046&lt;=O$3)*((O$3-$E4046)/O$4)
+($E4049&gt;O$3)*($E4046&gt;O$3)*(0)
+($E4049&lt;=O$3)*($E4049&gt;=O$2)*($E4046&lt;O$2)*(($E4049-O$2)/O$4)
+($E4049&lt;=O$3)*($E4049&gt;=O$2)*($E4046&lt;=O$3)*($E4046&gt;=O$2)*(($E4049-$E4046)/O$4)
+($E4049&lt;O$2)*(0)</f>
        <v>0</v>
      </c>
      <c r="P4036" s="21">
        <f t="shared" ref="P4036:BD4036" si="2857">($E4049&gt;P$3)*($E4046&lt;P$2)*((P$3-P$2+1)/P$4)
+($E4049&gt;P$3)*($E4046&gt;=P$2)*($E4046&lt;=P$3)*((P$3-$E4046)/P$4)
+($E4049&gt;P$3)*($E4046&gt;P$3)*(0)
+($E4049&lt;=P$3)*($E4049&gt;=P$2)*($E4046&lt;P$2)*(($E4049-P$2)/P$4)
+($E4049&lt;=P$3)*($E4049&gt;=P$2)*($E4046&lt;=P$3)*($E4046&gt;=P$2)*(($E4049-$E4046)/P$4)
+($E4049&lt;P$2)*(0)</f>
        <v>0</v>
      </c>
      <c r="Q4036" s="21">
        <f t="shared" si="2857"/>
        <v>0</v>
      </c>
      <c r="R4036" s="21">
        <f t="shared" si="2857"/>
        <v>0</v>
      </c>
      <c r="S4036" s="21">
        <f t="shared" si="2857"/>
        <v>0</v>
      </c>
      <c r="T4036" s="21">
        <f t="shared" si="2857"/>
        <v>0</v>
      </c>
      <c r="U4036" s="21">
        <f t="shared" si="2857"/>
        <v>0</v>
      </c>
      <c r="V4036" s="21">
        <f t="shared" si="2857"/>
        <v>0</v>
      </c>
      <c r="W4036" s="21">
        <f t="shared" si="2857"/>
        <v>0</v>
      </c>
      <c r="X4036" s="21">
        <f t="shared" si="2857"/>
        <v>0</v>
      </c>
      <c r="Y4036" s="21">
        <f t="shared" si="2857"/>
        <v>0</v>
      </c>
      <c r="Z4036" s="21">
        <f t="shared" si="2857"/>
        <v>0</v>
      </c>
      <c r="AA4036" s="21">
        <f t="shared" si="2857"/>
        <v>0</v>
      </c>
      <c r="AB4036" s="21">
        <f t="shared" si="2857"/>
        <v>0</v>
      </c>
      <c r="AC4036" s="21">
        <f t="shared" si="2857"/>
        <v>0</v>
      </c>
      <c r="AD4036" s="21">
        <f t="shared" si="2857"/>
        <v>0</v>
      </c>
      <c r="AE4036" s="21">
        <f t="shared" si="2857"/>
        <v>0</v>
      </c>
      <c r="AF4036" s="21">
        <f t="shared" si="2857"/>
        <v>0</v>
      </c>
      <c r="AG4036" s="21">
        <f t="shared" si="2857"/>
        <v>0</v>
      </c>
      <c r="AH4036" s="21">
        <f t="shared" si="2857"/>
        <v>0</v>
      </c>
      <c r="AI4036" s="21">
        <f t="shared" si="2857"/>
        <v>0</v>
      </c>
      <c r="AJ4036" s="21">
        <f t="shared" si="2857"/>
        <v>0</v>
      </c>
      <c r="AK4036" s="21">
        <f t="shared" si="2857"/>
        <v>0</v>
      </c>
      <c r="AL4036" s="21">
        <f t="shared" si="2857"/>
        <v>0</v>
      </c>
      <c r="AM4036" s="21">
        <f t="shared" si="2857"/>
        <v>0</v>
      </c>
      <c r="AN4036" s="21">
        <f t="shared" si="2857"/>
        <v>0</v>
      </c>
      <c r="AO4036" s="21">
        <f t="shared" si="2857"/>
        <v>0</v>
      </c>
      <c r="AP4036" s="21">
        <f t="shared" si="2857"/>
        <v>0</v>
      </c>
      <c r="AQ4036" s="21">
        <f t="shared" si="2857"/>
        <v>0</v>
      </c>
      <c r="AR4036" s="21">
        <f t="shared" si="2857"/>
        <v>0</v>
      </c>
      <c r="AS4036" s="21">
        <f t="shared" si="2857"/>
        <v>0</v>
      </c>
      <c r="AT4036" s="21">
        <f t="shared" si="2857"/>
        <v>0</v>
      </c>
      <c r="AU4036" s="21">
        <f t="shared" si="2857"/>
        <v>0</v>
      </c>
      <c r="AV4036" s="21">
        <f t="shared" si="2857"/>
        <v>0</v>
      </c>
      <c r="AW4036" s="21">
        <f t="shared" si="2857"/>
        <v>0</v>
      </c>
      <c r="AX4036" s="21">
        <f t="shared" si="2857"/>
        <v>0</v>
      </c>
      <c r="AY4036" s="21">
        <f t="shared" si="2857"/>
        <v>0</v>
      </c>
      <c r="AZ4036" s="21">
        <f t="shared" si="2857"/>
        <v>0</v>
      </c>
      <c r="BA4036" s="21">
        <f t="shared" si="2857"/>
        <v>0</v>
      </c>
      <c r="BB4036" s="21">
        <f t="shared" si="2857"/>
        <v>0</v>
      </c>
      <c r="BC4036" s="21">
        <f t="shared" si="2857"/>
        <v>0</v>
      </c>
      <c r="BD4036" s="21">
        <f t="shared" si="2857"/>
        <v>0</v>
      </c>
    </row>
    <row r="4037" spans="1:56" ht="16" x14ac:dyDescent="0.2">
      <c r="B4037" s="11">
        <f t="shared" si="2853"/>
        <v>150</v>
      </c>
      <c r="C4037" s="12" t="str">
        <f t="shared" si="2853"/>
        <v>SAS HSR 4</v>
      </c>
      <c r="K4037" s="24"/>
      <c r="L4037" s="20" t="s">
        <v>234</v>
      </c>
      <c r="M4037" s="72"/>
      <c r="N4037" s="72"/>
      <c r="O4037" s="21">
        <f>($E4052&gt;0)*($E4049&lt;O$2)*(EDATE($E4049,$E4052)&gt;O$3)*((O$3-O$2+1)/O$4)
+($E4052&gt;0)*($E4049&lt;O$2)*(EDATE($E4049,$E4052)&gt;=O$2)*(EDATE($E4049,$E4052)&lt;=O$3)*((EDATE($E4049,$E4052)-O$2)/O$4)
+($E4052&gt;0)*($E4049&lt;O$2)*(EDATE($E4049,$E4052)&lt;O$2)*(0)
+($E4052&gt;0)*($E4049&gt;=O$2)*($E4049&lt;=O$3)*(EDATE($E4049,$E4052)&gt;=O$2)*(EDATE($E4049,$E4052)&lt;=O$3)*((EDATE($E4049,$E4052)-$E4049+1)/O$4)
+($E4052&gt;0)*($E4049&gt;=O$2)*($E4049&lt;=O$3)*(EDATE($E4049,$E4052)&gt;O$3)*((O$3-$E4049+1)/O$4)
+($E4052&gt;0)*($E4049&gt;O$3)*(0)</f>
        <v>0</v>
      </c>
      <c r="P4037" s="21">
        <f t="shared" ref="P4037:BD4037" si="2858">($E4052&gt;0)*($E4049&lt;P$2)*(EDATE($E4049,$E4052)&gt;P$3)*((P$3-P$2+1)/P$4)
+($E4052&gt;0)*($E4049&lt;P$2)*(EDATE($E4049,$E4052)&gt;=P$2)*(EDATE($E4049,$E4052)&lt;=P$3)*((EDATE($E4049,$E4052)-P$2)/P$4)
+($E4052&gt;0)*($E4049&lt;P$2)*(EDATE($E4049,$E4052)&lt;P$2)*(0)
+($E4052&gt;0)*($E4049&gt;=P$2)*($E4049&lt;=P$3)*(EDATE($E4049,$E4052)&gt;=P$2)*(EDATE($E4049,$E4052)&lt;=P$3)*((EDATE($E4049,$E4052)-$E4049+1)/P$4)
+($E4052&gt;0)*($E4049&gt;=P$2)*($E4049&lt;=P$3)*(EDATE($E4049,$E4052)&gt;P$3)*((P$3-$E4049+1)/P$4)
+($E4052&gt;0)*($E4049&gt;P$3)*(0)</f>
        <v>0</v>
      </c>
      <c r="Q4037" s="21">
        <f t="shared" si="2858"/>
        <v>0</v>
      </c>
      <c r="R4037" s="21">
        <f t="shared" si="2858"/>
        <v>0</v>
      </c>
      <c r="S4037" s="21">
        <f t="shared" si="2858"/>
        <v>0</v>
      </c>
      <c r="T4037" s="21">
        <f t="shared" si="2858"/>
        <v>0</v>
      </c>
      <c r="U4037" s="21">
        <f t="shared" si="2858"/>
        <v>0</v>
      </c>
      <c r="V4037" s="21">
        <f t="shared" si="2858"/>
        <v>0</v>
      </c>
      <c r="W4037" s="21">
        <f t="shared" si="2858"/>
        <v>0</v>
      </c>
      <c r="X4037" s="21">
        <f t="shared" si="2858"/>
        <v>0</v>
      </c>
      <c r="Y4037" s="21">
        <f t="shared" si="2858"/>
        <v>0</v>
      </c>
      <c r="Z4037" s="21">
        <f t="shared" si="2858"/>
        <v>0</v>
      </c>
      <c r="AA4037" s="21">
        <f t="shared" si="2858"/>
        <v>0</v>
      </c>
      <c r="AB4037" s="21">
        <f t="shared" si="2858"/>
        <v>0</v>
      </c>
      <c r="AC4037" s="21">
        <f t="shared" si="2858"/>
        <v>0</v>
      </c>
      <c r="AD4037" s="21">
        <f t="shared" si="2858"/>
        <v>0</v>
      </c>
      <c r="AE4037" s="21">
        <f t="shared" si="2858"/>
        <v>0</v>
      </c>
      <c r="AF4037" s="21">
        <f t="shared" si="2858"/>
        <v>0</v>
      </c>
      <c r="AG4037" s="21">
        <f t="shared" si="2858"/>
        <v>0</v>
      </c>
      <c r="AH4037" s="21">
        <f t="shared" si="2858"/>
        <v>0</v>
      </c>
      <c r="AI4037" s="21">
        <f t="shared" si="2858"/>
        <v>0</v>
      </c>
      <c r="AJ4037" s="21">
        <f t="shared" si="2858"/>
        <v>0</v>
      </c>
      <c r="AK4037" s="21">
        <f t="shared" si="2858"/>
        <v>0</v>
      </c>
      <c r="AL4037" s="21">
        <f t="shared" si="2858"/>
        <v>0</v>
      </c>
      <c r="AM4037" s="21">
        <f t="shared" si="2858"/>
        <v>0</v>
      </c>
      <c r="AN4037" s="21">
        <f t="shared" si="2858"/>
        <v>0</v>
      </c>
      <c r="AO4037" s="21">
        <f t="shared" si="2858"/>
        <v>0</v>
      </c>
      <c r="AP4037" s="21">
        <f t="shared" si="2858"/>
        <v>0</v>
      </c>
      <c r="AQ4037" s="21">
        <f t="shared" si="2858"/>
        <v>0</v>
      </c>
      <c r="AR4037" s="21">
        <f t="shared" si="2858"/>
        <v>0</v>
      </c>
      <c r="AS4037" s="21">
        <f t="shared" si="2858"/>
        <v>0</v>
      </c>
      <c r="AT4037" s="21">
        <f t="shared" si="2858"/>
        <v>0</v>
      </c>
      <c r="AU4037" s="21">
        <f t="shared" si="2858"/>
        <v>0</v>
      </c>
      <c r="AV4037" s="21">
        <f t="shared" si="2858"/>
        <v>0</v>
      </c>
      <c r="AW4037" s="21">
        <f t="shared" si="2858"/>
        <v>0</v>
      </c>
      <c r="AX4037" s="21">
        <f t="shared" si="2858"/>
        <v>0</v>
      </c>
      <c r="AY4037" s="21">
        <f t="shared" si="2858"/>
        <v>0</v>
      </c>
      <c r="AZ4037" s="21">
        <f t="shared" si="2858"/>
        <v>0</v>
      </c>
      <c r="BA4037" s="21">
        <f t="shared" si="2858"/>
        <v>0</v>
      </c>
      <c r="BB4037" s="21">
        <f t="shared" si="2858"/>
        <v>0</v>
      </c>
      <c r="BC4037" s="21">
        <f t="shared" si="2858"/>
        <v>0</v>
      </c>
      <c r="BD4037" s="21">
        <f t="shared" si="2858"/>
        <v>0</v>
      </c>
    </row>
    <row r="4038" spans="1:56" ht="16" x14ac:dyDescent="0.2">
      <c r="B4038" s="11">
        <f t="shared" si="2853"/>
        <v>150</v>
      </c>
      <c r="C4038" s="12" t="str">
        <f t="shared" si="2853"/>
        <v>SAS HSR 4</v>
      </c>
      <c r="D4038" s="25" t="s">
        <v>235</v>
      </c>
      <c r="E4038" s="26">
        <v>39995</v>
      </c>
      <c r="F4038" s="15"/>
      <c r="G4038" s="25" t="s">
        <v>236</v>
      </c>
      <c r="H4038" s="25" t="s">
        <v>237</v>
      </c>
      <c r="I4038" s="25" t="s">
        <v>238</v>
      </c>
      <c r="J4038" s="25" t="s">
        <v>239</v>
      </c>
      <c r="K4038" s="24"/>
      <c r="L4038" s="27" t="s">
        <v>240</v>
      </c>
      <c r="M4038" s="83"/>
      <c r="N4038" s="83"/>
      <c r="O4038" s="28">
        <f>($H4050&gt;0)*($J4050&lt;O$2)*0
+($H4050&gt;0)*($J4050&gt;=O$2)*($J4050&lt;=O$3)*(($J4050-O$2+1)/O$4)
+($H4050&gt;0)*($J4050&gt;O$3)*($I4050&gt;O$3)*0
+($H4050&gt;0)*($J4050&gt;O$3)*($I4050&lt;=O$3)*($I4050&gt;=O$2)*((O$3-$I4050+1)/O$4)
+($H4050&gt;0)*($J4050&gt;O$3)*($I4050&lt;O$2)*1
+($H4050&gt;0)*($I4050&gt;O$3)*0
+($H4051&gt;0)*($J4051&lt;O$2)*0
+($H4051&gt;0)*($J4051&gt;=O$2)*($J4051&lt;=O$3)*(($J4051-O$2+1)/O$4)
+($H4051&gt;0)*($J4051&gt;O$3)*($I4051&gt;O$3)*0
+($H4051&gt;0)*($J4051&gt;O$3)*($I4051&lt;=O$3)*($I4051&gt;=O$2)*((O$3-$I4051+1)/O$4)
+($H4051&gt;0)*($J4051&gt;O$3)*($I4051&lt;O$2)*1
+($H4051&gt;0)*($I4051&gt;O$3)*0
+($H4052&gt;0)*($J4052&lt;O$2)*0
+($H4052&gt;0)*($J4052&gt;=O$2)*($J4052&lt;=O$3)*(($J4052-O$2+1)/O$4)
+($H4052&gt;0)*($J4052&gt;O$3)*($I4052&gt;O$3)*0
+($H4052&gt;0)*($J4052&gt;O$3)*($I4052&lt;=O$3)*($I4052&gt;=O$2)*((O$3-$I4052+1)/O$4)
+($H4052&gt;0)*($J4052&gt;O$3)*($I4052&lt;O$2)*1
+($H4052&gt;0)*($I4052&gt;O$3)*0</f>
        <v>0</v>
      </c>
      <c r="P4038" s="28">
        <f t="shared" ref="P4038:BD4038" si="2859">($H4050&gt;0)*($J4050&lt;P$2)*0
+($H4050&gt;0)*($J4050&gt;=P$2)*($J4050&lt;=P$3)*(($J4050-P$2+1)/P$4)
+($H4050&gt;0)*($J4050&gt;P$3)*($I4050&gt;P$3)*0
+($H4050&gt;0)*($J4050&gt;P$3)*($I4050&lt;=P$3)*($I4050&gt;=P$2)*((P$3-$I4050+1)/P$4)
+($H4050&gt;0)*($J4050&gt;P$3)*($I4050&lt;P$2)*1
+($H4050&gt;0)*($I4050&gt;P$3)*0
+($H4051&gt;0)*($J4051&lt;P$2)*0
+($H4051&gt;0)*($J4051&gt;=P$2)*($J4051&lt;=P$3)*(($J4051-P$2+1)/P$4)
+($H4051&gt;0)*($J4051&gt;P$3)*($I4051&gt;P$3)*0
+($H4051&gt;0)*($J4051&gt;P$3)*($I4051&lt;=P$3)*($I4051&gt;=P$2)*((P$3-$I4051+1)/P$4)
+($H4051&gt;0)*($J4051&gt;P$3)*($I4051&lt;P$2)*1
+($H4051&gt;0)*($I4051&gt;P$3)*0
+($H4052&gt;0)*($J4052&lt;P$2)*0
+($H4052&gt;0)*($J4052&gt;=P$2)*($J4052&lt;=P$3)*(($J4052-P$2+1)/P$4)
+($H4052&gt;0)*($J4052&gt;P$3)*($I4052&gt;P$3)*0
+($H4052&gt;0)*($J4052&gt;P$3)*($I4052&lt;=P$3)*($I4052&gt;=P$2)*((P$3-$I4052+1)/P$4)
+($H4052&gt;0)*($J4052&gt;P$3)*($I4052&lt;P$2)*1
+($H4052&gt;0)*($I4052&gt;P$3)*0</f>
        <v>0</v>
      </c>
      <c r="Q4038" s="28">
        <f t="shared" si="2859"/>
        <v>0</v>
      </c>
      <c r="R4038" s="28">
        <f t="shared" si="2859"/>
        <v>0</v>
      </c>
      <c r="S4038" s="28">
        <f t="shared" si="2859"/>
        <v>0</v>
      </c>
      <c r="T4038" s="28">
        <f t="shared" si="2859"/>
        <v>0</v>
      </c>
      <c r="U4038" s="28">
        <f t="shared" si="2859"/>
        <v>0</v>
      </c>
      <c r="V4038" s="28">
        <f t="shared" si="2859"/>
        <v>0</v>
      </c>
      <c r="W4038" s="28">
        <f t="shared" si="2859"/>
        <v>0</v>
      </c>
      <c r="X4038" s="28">
        <f t="shared" si="2859"/>
        <v>0</v>
      </c>
      <c r="Y4038" s="28">
        <f t="shared" si="2859"/>
        <v>0</v>
      </c>
      <c r="Z4038" s="28">
        <f t="shared" si="2859"/>
        <v>0</v>
      </c>
      <c r="AA4038" s="28">
        <f t="shared" si="2859"/>
        <v>0</v>
      </c>
      <c r="AB4038" s="28">
        <f t="shared" si="2859"/>
        <v>0</v>
      </c>
      <c r="AC4038" s="28">
        <f t="shared" si="2859"/>
        <v>0</v>
      </c>
      <c r="AD4038" s="28">
        <f t="shared" si="2859"/>
        <v>0</v>
      </c>
      <c r="AE4038" s="28">
        <f t="shared" si="2859"/>
        <v>0</v>
      </c>
      <c r="AF4038" s="28">
        <f t="shared" si="2859"/>
        <v>0</v>
      </c>
      <c r="AG4038" s="28">
        <f t="shared" si="2859"/>
        <v>0</v>
      </c>
      <c r="AH4038" s="28">
        <f t="shared" si="2859"/>
        <v>0</v>
      </c>
      <c r="AI4038" s="28">
        <f t="shared" si="2859"/>
        <v>0</v>
      </c>
      <c r="AJ4038" s="28">
        <f t="shared" si="2859"/>
        <v>0</v>
      </c>
      <c r="AK4038" s="28">
        <f t="shared" si="2859"/>
        <v>0</v>
      </c>
      <c r="AL4038" s="28">
        <f t="shared" si="2859"/>
        <v>0</v>
      </c>
      <c r="AM4038" s="28">
        <f t="shared" si="2859"/>
        <v>0</v>
      </c>
      <c r="AN4038" s="28">
        <f t="shared" si="2859"/>
        <v>0</v>
      </c>
      <c r="AO4038" s="28">
        <f t="shared" si="2859"/>
        <v>0</v>
      </c>
      <c r="AP4038" s="28">
        <f t="shared" si="2859"/>
        <v>0</v>
      </c>
      <c r="AQ4038" s="28">
        <f t="shared" si="2859"/>
        <v>0</v>
      </c>
      <c r="AR4038" s="28">
        <f t="shared" si="2859"/>
        <v>0</v>
      </c>
      <c r="AS4038" s="28">
        <f t="shared" si="2859"/>
        <v>0</v>
      </c>
      <c r="AT4038" s="28">
        <f t="shared" si="2859"/>
        <v>0</v>
      </c>
      <c r="AU4038" s="28">
        <f t="shared" si="2859"/>
        <v>0</v>
      </c>
      <c r="AV4038" s="28">
        <f t="shared" si="2859"/>
        <v>0</v>
      </c>
      <c r="AW4038" s="28">
        <f t="shared" si="2859"/>
        <v>0</v>
      </c>
      <c r="AX4038" s="28">
        <f t="shared" si="2859"/>
        <v>0</v>
      </c>
      <c r="AY4038" s="28">
        <f t="shared" si="2859"/>
        <v>0</v>
      </c>
      <c r="AZ4038" s="28">
        <f t="shared" si="2859"/>
        <v>0</v>
      </c>
      <c r="BA4038" s="28">
        <f t="shared" si="2859"/>
        <v>0</v>
      </c>
      <c r="BB4038" s="28">
        <f t="shared" si="2859"/>
        <v>0</v>
      </c>
      <c r="BC4038" s="28">
        <f t="shared" si="2859"/>
        <v>0</v>
      </c>
      <c r="BD4038" s="28">
        <f t="shared" si="2859"/>
        <v>0</v>
      </c>
    </row>
    <row r="4039" spans="1:56" ht="16" x14ac:dyDescent="0.2">
      <c r="B4039" s="11">
        <f t="shared" si="2853"/>
        <v>150</v>
      </c>
      <c r="C4039" s="12" t="str">
        <f t="shared" si="2853"/>
        <v>SAS HSR 4</v>
      </c>
      <c r="D4039" s="25" t="s">
        <v>241</v>
      </c>
      <c r="E4039" s="29">
        <v>10200</v>
      </c>
      <c r="F4039" s="15"/>
      <c r="G4039" s="30" t="s">
        <v>10</v>
      </c>
      <c r="H4039" s="31">
        <v>0</v>
      </c>
      <c r="I4039" s="32">
        <v>0</v>
      </c>
      <c r="J4039" s="32">
        <v>0</v>
      </c>
      <c r="K4039" s="24"/>
      <c r="L4039" s="33" t="s">
        <v>242</v>
      </c>
      <c r="M4039" s="73"/>
      <c r="N4039" s="73"/>
      <c r="O4039" s="34">
        <f>($E4049&lt;=O$3)*($E4049&gt;O$2)*((O$3-$E4049+1)/O$4)
+($E4049&lt;=O$2)*((O$3-O$2+1)/O$4)
+($E4049&gt;O$3)*(0)</f>
        <v>0</v>
      </c>
      <c r="P4039" s="34">
        <f t="shared" ref="P4039:BD4039" si="2860">($E4049&lt;=P$3)*($E4049&gt;P$2)*((P$3-$E4049+1)/P$4)
+($E4049&lt;=P$2)*((P$3-P$2+1)/P$4)
+($E4049&gt;P$3)*(0)</f>
        <v>0</v>
      </c>
      <c r="Q4039" s="34">
        <f t="shared" si="2860"/>
        <v>0</v>
      </c>
      <c r="R4039" s="34">
        <f t="shared" si="2860"/>
        <v>0</v>
      </c>
      <c r="S4039" s="34">
        <f t="shared" si="2860"/>
        <v>0</v>
      </c>
      <c r="T4039" s="34">
        <f t="shared" si="2860"/>
        <v>0</v>
      </c>
      <c r="U4039" s="34">
        <f t="shared" si="2860"/>
        <v>0</v>
      </c>
      <c r="V4039" s="34">
        <f t="shared" si="2860"/>
        <v>1.098901098901099E-2</v>
      </c>
      <c r="W4039" s="34">
        <f t="shared" si="2860"/>
        <v>1</v>
      </c>
      <c r="X4039" s="34">
        <f t="shared" si="2860"/>
        <v>1</v>
      </c>
      <c r="Y4039" s="34">
        <f t="shared" si="2860"/>
        <v>1</v>
      </c>
      <c r="Z4039" s="34">
        <f t="shared" si="2860"/>
        <v>1</v>
      </c>
      <c r="AA4039" s="34">
        <f t="shared" si="2860"/>
        <v>1</v>
      </c>
      <c r="AB4039" s="34">
        <f t="shared" si="2860"/>
        <v>1</v>
      </c>
      <c r="AC4039" s="34">
        <f t="shared" si="2860"/>
        <v>1</v>
      </c>
      <c r="AD4039" s="34">
        <f t="shared" si="2860"/>
        <v>1</v>
      </c>
      <c r="AE4039" s="34">
        <f t="shared" si="2860"/>
        <v>1</v>
      </c>
      <c r="AF4039" s="34">
        <f t="shared" si="2860"/>
        <v>1</v>
      </c>
      <c r="AG4039" s="34">
        <f t="shared" si="2860"/>
        <v>1</v>
      </c>
      <c r="AH4039" s="34">
        <f t="shared" si="2860"/>
        <v>1</v>
      </c>
      <c r="AI4039" s="34">
        <f t="shared" si="2860"/>
        <v>1</v>
      </c>
      <c r="AJ4039" s="34">
        <f t="shared" si="2860"/>
        <v>1</v>
      </c>
      <c r="AK4039" s="34">
        <f t="shared" si="2860"/>
        <v>1</v>
      </c>
      <c r="AL4039" s="34">
        <f t="shared" si="2860"/>
        <v>1</v>
      </c>
      <c r="AM4039" s="34">
        <f t="shared" si="2860"/>
        <v>1</v>
      </c>
      <c r="AN4039" s="34">
        <f t="shared" si="2860"/>
        <v>1</v>
      </c>
      <c r="AO4039" s="34">
        <f t="shared" si="2860"/>
        <v>1</v>
      </c>
      <c r="AP4039" s="34">
        <f t="shared" si="2860"/>
        <v>1</v>
      </c>
      <c r="AQ4039" s="34">
        <f t="shared" si="2860"/>
        <v>1</v>
      </c>
      <c r="AR4039" s="34">
        <f t="shared" si="2860"/>
        <v>1</v>
      </c>
      <c r="AS4039" s="34">
        <f t="shared" si="2860"/>
        <v>1</v>
      </c>
      <c r="AT4039" s="34">
        <f t="shared" si="2860"/>
        <v>1</v>
      </c>
      <c r="AU4039" s="34">
        <f t="shared" si="2860"/>
        <v>1</v>
      </c>
      <c r="AV4039" s="34">
        <f t="shared" si="2860"/>
        <v>1</v>
      </c>
      <c r="AW4039" s="34">
        <f t="shared" si="2860"/>
        <v>1</v>
      </c>
      <c r="AX4039" s="34">
        <f t="shared" si="2860"/>
        <v>1</v>
      </c>
      <c r="AY4039" s="34">
        <f t="shared" si="2860"/>
        <v>1</v>
      </c>
      <c r="AZ4039" s="34">
        <f t="shared" si="2860"/>
        <v>1</v>
      </c>
      <c r="BA4039" s="34">
        <f t="shared" si="2860"/>
        <v>1</v>
      </c>
      <c r="BB4039" s="34">
        <f t="shared" si="2860"/>
        <v>1</v>
      </c>
      <c r="BC4039" s="34">
        <f t="shared" si="2860"/>
        <v>1</v>
      </c>
      <c r="BD4039" s="34">
        <f t="shared" si="2860"/>
        <v>1</v>
      </c>
    </row>
    <row r="4040" spans="1:56" ht="16" x14ac:dyDescent="0.2">
      <c r="A4040" s="35"/>
      <c r="B4040" s="11">
        <f t="shared" si="2853"/>
        <v>150</v>
      </c>
      <c r="C4040" s="12" t="str">
        <f t="shared" si="2853"/>
        <v>SAS HSR 4</v>
      </c>
      <c r="D4040" s="25" t="s">
        <v>243</v>
      </c>
      <c r="E4040" s="29">
        <v>11325.7264231096</v>
      </c>
      <c r="F4040" s="15"/>
      <c r="G4040" s="30" t="s">
        <v>11</v>
      </c>
      <c r="H4040" s="31">
        <v>0</v>
      </c>
      <c r="I4040" s="32">
        <v>0</v>
      </c>
      <c r="J4040" s="32">
        <v>0</v>
      </c>
      <c r="K4040" s="35"/>
      <c r="M4040" s="84">
        <v>39995</v>
      </c>
      <c r="O4040" s="15"/>
      <c r="P4040" s="15"/>
      <c r="Q4040" s="15"/>
      <c r="R4040" s="15"/>
      <c r="S4040" s="15"/>
      <c r="T4040" s="15"/>
      <c r="U4040" s="15"/>
      <c r="V4040" s="15"/>
      <c r="W4040" s="15"/>
      <c r="X4040" s="15"/>
      <c r="Y4040" s="15"/>
      <c r="Z4040" s="15"/>
      <c r="AA4040" s="15"/>
      <c r="AB4040" s="15"/>
      <c r="AC4040" s="15"/>
      <c r="AD4040" s="15"/>
      <c r="AE4040" s="15"/>
      <c r="AF4040" s="15"/>
      <c r="AG4040" s="15"/>
      <c r="AH4040" s="15"/>
      <c r="AI4040" s="15"/>
      <c r="AJ4040" s="15"/>
      <c r="AK4040" s="15"/>
      <c r="AL4040" s="15"/>
      <c r="AM4040" s="15"/>
      <c r="AN4040" s="15"/>
      <c r="AO4040" s="15"/>
      <c r="AP4040" s="15"/>
      <c r="AQ4040" s="15"/>
      <c r="AR4040" s="15"/>
      <c r="AS4040" s="15"/>
      <c r="AT4040" s="15"/>
      <c r="AU4040" s="15"/>
      <c r="AV4040" s="15"/>
      <c r="AW4040" s="15"/>
      <c r="AX4040" s="15"/>
      <c r="AY4040" s="15"/>
      <c r="AZ4040" s="15"/>
      <c r="BA4040" s="15"/>
      <c r="BB4040" s="15"/>
      <c r="BC4040" s="15"/>
      <c r="BD4040" s="15"/>
    </row>
    <row r="4041" spans="1:56" ht="16" x14ac:dyDescent="0.2">
      <c r="B4041" s="11">
        <f t="shared" si="2853"/>
        <v>150</v>
      </c>
      <c r="C4041" s="12" t="str">
        <f t="shared" si="2853"/>
        <v>SAS HSR 4</v>
      </c>
      <c r="D4041" s="25" t="s">
        <v>244</v>
      </c>
      <c r="E4041" s="29">
        <v>11325.7264231096</v>
      </c>
      <c r="F4041" s="15"/>
      <c r="G4041" s="36" t="s">
        <v>12</v>
      </c>
      <c r="H4041" s="31">
        <v>0</v>
      </c>
      <c r="I4041" s="32">
        <v>0</v>
      </c>
      <c r="J4041" s="32">
        <v>0</v>
      </c>
      <c r="K4041" s="24"/>
      <c r="L4041" s="37" t="s">
        <v>245</v>
      </c>
      <c r="M4041" s="74">
        <v>1</v>
      </c>
      <c r="N4041" s="74">
        <v>1</v>
      </c>
      <c r="O4041" s="38">
        <v>1.01</v>
      </c>
      <c r="P4041" s="38">
        <v>1.01</v>
      </c>
      <c r="Q4041" s="38">
        <v>1.01</v>
      </c>
      <c r="R4041" s="38">
        <v>1.01</v>
      </c>
      <c r="S4041" s="38">
        <v>1.0201</v>
      </c>
      <c r="T4041" s="38">
        <v>1.0201</v>
      </c>
      <c r="U4041" s="38">
        <v>1.0201</v>
      </c>
      <c r="V4041" s="38">
        <v>1.0201</v>
      </c>
      <c r="W4041" s="38">
        <v>1.0303009999999999</v>
      </c>
      <c r="X4041" s="38">
        <v>1.0303009999999999</v>
      </c>
      <c r="Y4041" s="38">
        <v>1.0303009999999999</v>
      </c>
      <c r="Z4041" s="38">
        <v>1.0303009999999999</v>
      </c>
      <c r="AA4041" s="38">
        <v>1.04060401</v>
      </c>
      <c r="AB4041" s="38">
        <v>1.04060401</v>
      </c>
      <c r="AC4041" s="38">
        <v>1.04060401</v>
      </c>
      <c r="AD4041" s="38">
        <v>1.04060401</v>
      </c>
      <c r="AE4041" s="38">
        <v>1.0510100500999999</v>
      </c>
      <c r="AF4041" s="38">
        <v>1.0510100500999999</v>
      </c>
      <c r="AG4041" s="38">
        <v>1.0510100500999999</v>
      </c>
      <c r="AH4041" s="38">
        <v>1.0510100500999999</v>
      </c>
      <c r="AI4041" s="38">
        <v>1.0615201506009999</v>
      </c>
      <c r="AJ4041" s="38">
        <v>1.0615201506009999</v>
      </c>
      <c r="AK4041" s="38">
        <v>1.0615201506009999</v>
      </c>
      <c r="AL4041" s="38">
        <v>1.0615201506009999</v>
      </c>
      <c r="AM4041" s="38">
        <v>1.0721353521070098</v>
      </c>
      <c r="AN4041" s="38">
        <v>1.0721353521070098</v>
      </c>
      <c r="AO4041" s="38">
        <v>1.0721353521070098</v>
      </c>
      <c r="AP4041" s="38">
        <v>1.0721353521070098</v>
      </c>
      <c r="AQ4041" s="38">
        <v>1.08285670562808</v>
      </c>
      <c r="AR4041" s="38">
        <v>1.08285670562808</v>
      </c>
      <c r="AS4041" s="38">
        <v>1.08285670562808</v>
      </c>
      <c r="AT4041" s="38">
        <v>1.08285670562808</v>
      </c>
      <c r="AU4041" s="38">
        <v>1.0936852726843609</v>
      </c>
      <c r="AV4041" s="38">
        <v>1.0936852726843609</v>
      </c>
      <c r="AW4041" s="38">
        <v>1.0936852726843609</v>
      </c>
      <c r="AX4041" s="38">
        <v>1.0936852726843609</v>
      </c>
      <c r="AY4041" s="38">
        <v>1.1046221254112045</v>
      </c>
      <c r="AZ4041" s="38">
        <v>1.1046221254112045</v>
      </c>
      <c r="BA4041" s="38">
        <v>1.1046221254112045</v>
      </c>
      <c r="BB4041" s="38">
        <v>1.1046221254112045</v>
      </c>
      <c r="BC4041" s="38">
        <v>1.1156683466653166</v>
      </c>
      <c r="BD4041" s="38">
        <v>1.1156683466653166</v>
      </c>
    </row>
    <row r="4042" spans="1:56" ht="16" x14ac:dyDescent="0.2">
      <c r="B4042" s="11">
        <f t="shared" si="2853"/>
        <v>150</v>
      </c>
      <c r="C4042" s="12" t="str">
        <f t="shared" si="2853"/>
        <v>SAS HSR 4</v>
      </c>
      <c r="D4042" s="25" t="s">
        <v>25</v>
      </c>
      <c r="E4042" s="39" t="s">
        <v>118</v>
      </c>
      <c r="F4042" s="15"/>
      <c r="K4042" s="24"/>
      <c r="L4042" s="16" t="s">
        <v>246</v>
      </c>
      <c r="M4042" s="70"/>
      <c r="N4042" s="70"/>
      <c r="O4042" s="40">
        <f>O4035*$E4039/4+O4039*$E4050/4</f>
        <v>2550</v>
      </c>
      <c r="P4042" s="40">
        <f t="shared" ref="P4042:BD4042" si="2861">P4035*$E4039/4+P4039*$E4050/4</f>
        <v>2550</v>
      </c>
      <c r="Q4042" s="40">
        <f t="shared" si="2861"/>
        <v>2550</v>
      </c>
      <c r="R4042" s="40">
        <f t="shared" si="2861"/>
        <v>2550</v>
      </c>
      <c r="S4042" s="40">
        <f t="shared" si="2861"/>
        <v>2550</v>
      </c>
      <c r="T4042" s="40">
        <f t="shared" si="2861"/>
        <v>2550</v>
      </c>
      <c r="U4042" s="40">
        <f t="shared" si="2861"/>
        <v>2550</v>
      </c>
      <c r="V4042" s="40">
        <f t="shared" si="2861"/>
        <v>2581.114633030521</v>
      </c>
      <c r="W4042" s="40">
        <f t="shared" si="2861"/>
        <v>2831.4316057773999</v>
      </c>
      <c r="X4042" s="40">
        <f t="shared" si="2861"/>
        <v>2831.4316057773999</v>
      </c>
      <c r="Y4042" s="40">
        <f t="shared" si="2861"/>
        <v>2831.4316057773999</v>
      </c>
      <c r="Z4042" s="40">
        <f t="shared" si="2861"/>
        <v>2831.4316057773999</v>
      </c>
      <c r="AA4042" s="40">
        <f t="shared" si="2861"/>
        <v>2831.4316057773999</v>
      </c>
      <c r="AB4042" s="40">
        <f t="shared" si="2861"/>
        <v>2831.4316057773999</v>
      </c>
      <c r="AC4042" s="40">
        <f t="shared" si="2861"/>
        <v>2831.4316057773999</v>
      </c>
      <c r="AD4042" s="40">
        <f t="shared" si="2861"/>
        <v>2831.4316057773999</v>
      </c>
      <c r="AE4042" s="40">
        <f t="shared" si="2861"/>
        <v>2831.4316057773999</v>
      </c>
      <c r="AF4042" s="40">
        <f t="shared" si="2861"/>
        <v>2831.4316057773999</v>
      </c>
      <c r="AG4042" s="40">
        <f t="shared" si="2861"/>
        <v>2831.4316057773999</v>
      </c>
      <c r="AH4042" s="40">
        <f t="shared" si="2861"/>
        <v>2831.4316057773999</v>
      </c>
      <c r="AI4042" s="40">
        <f t="shared" si="2861"/>
        <v>2831.4316057773999</v>
      </c>
      <c r="AJ4042" s="40">
        <f t="shared" si="2861"/>
        <v>2831.4316057773999</v>
      </c>
      <c r="AK4042" s="40">
        <f t="shared" si="2861"/>
        <v>2831.4316057773999</v>
      </c>
      <c r="AL4042" s="40">
        <f t="shared" si="2861"/>
        <v>2831.4316057773999</v>
      </c>
      <c r="AM4042" s="40">
        <f t="shared" si="2861"/>
        <v>2831.4316057773999</v>
      </c>
      <c r="AN4042" s="40">
        <f t="shared" si="2861"/>
        <v>2831.4316057773999</v>
      </c>
      <c r="AO4042" s="40">
        <f t="shared" si="2861"/>
        <v>2831.4316057773999</v>
      </c>
      <c r="AP4042" s="40">
        <f t="shared" si="2861"/>
        <v>2831.4316057773999</v>
      </c>
      <c r="AQ4042" s="40">
        <f t="shared" si="2861"/>
        <v>2831.4316057773999</v>
      </c>
      <c r="AR4042" s="40">
        <f t="shared" si="2861"/>
        <v>2831.4316057773999</v>
      </c>
      <c r="AS4042" s="40">
        <f t="shared" si="2861"/>
        <v>2831.4316057773999</v>
      </c>
      <c r="AT4042" s="40">
        <f t="shared" si="2861"/>
        <v>2831.4316057773999</v>
      </c>
      <c r="AU4042" s="40">
        <f t="shared" si="2861"/>
        <v>2831.4316057773999</v>
      </c>
      <c r="AV4042" s="40">
        <f t="shared" si="2861"/>
        <v>2831.4316057773999</v>
      </c>
      <c r="AW4042" s="40">
        <f t="shared" si="2861"/>
        <v>2831.4316057773999</v>
      </c>
      <c r="AX4042" s="40">
        <f t="shared" si="2861"/>
        <v>2831.4316057773999</v>
      </c>
      <c r="AY4042" s="40">
        <f t="shared" si="2861"/>
        <v>2831.4316057773999</v>
      </c>
      <c r="AZ4042" s="40">
        <f t="shared" si="2861"/>
        <v>2831.4316057773999</v>
      </c>
      <c r="BA4042" s="40">
        <f t="shared" si="2861"/>
        <v>2831.4316057773999</v>
      </c>
      <c r="BB4042" s="40">
        <f t="shared" si="2861"/>
        <v>2831.4316057773999</v>
      </c>
      <c r="BC4042" s="40">
        <f t="shared" si="2861"/>
        <v>2831.4316057773999</v>
      </c>
      <c r="BD4042" s="40">
        <f t="shared" si="2861"/>
        <v>2831.4316057773999</v>
      </c>
    </row>
    <row r="4043" spans="1:56" ht="16" x14ac:dyDescent="0.2">
      <c r="B4043" s="11">
        <f t="shared" si="2853"/>
        <v>150</v>
      </c>
      <c r="C4043" s="12" t="str">
        <f t="shared" si="2853"/>
        <v>SAS HSR 4</v>
      </c>
      <c r="D4043" s="25" t="s">
        <v>247</v>
      </c>
      <c r="E4043" s="39" t="s">
        <v>248</v>
      </c>
      <c r="F4043" s="15"/>
      <c r="G4043" s="25" t="s">
        <v>249</v>
      </c>
      <c r="H4043" s="26">
        <v>0</v>
      </c>
      <c r="I4043" s="25" t="s">
        <v>239</v>
      </c>
      <c r="J4043" s="26">
        <v>45473</v>
      </c>
      <c r="K4043" s="24"/>
      <c r="L4043" s="20" t="s">
        <v>250</v>
      </c>
      <c r="M4043" s="72"/>
      <c r="N4043" s="72"/>
      <c r="O4043" s="41">
        <f>IF($E4049&gt;=O$3,IF(O$3&lt;=($E4038+365),O4042,IFERROR(O4035*$E4040/4*O4041+
$E4050*O4039/4*IFERROR(O4041/$E4051,0),0)),IF(O$3&lt;=($E4049+365),O4035*$E4040/4*O4041+$E4050*O4039/4*IFERROR(O4041/$E4051,0),IFERROR($E4050*O4039/4*IFERROR(O4041/$E4051,0),0)))</f>
        <v>2859.7459218351742</v>
      </c>
      <c r="P4043" s="41">
        <f t="shared" ref="P4043:BD4043" si="2862">IF($E4049&gt;=P$3,IF(P$3&lt;=($E4038+365),P4042,IFERROR(P4035*$E4040/4*P4041+
$E4050*P4039/4*IFERROR(P4041/$E4051,0),0)),IF(P$3&lt;=($E4049+365),P4035*$E4040/4*P4041+$E4050*P4039/4*IFERROR(P4041/$E4051,0),IFERROR($E4050*P4039/4*IFERROR(P4041/$E4051,0),0)))</f>
        <v>2859.7459218351742</v>
      </c>
      <c r="Q4043" s="41">
        <f t="shared" si="2862"/>
        <v>2859.7459218351742</v>
      </c>
      <c r="R4043" s="41">
        <f t="shared" si="2862"/>
        <v>2859.7459218351742</v>
      </c>
      <c r="S4043" s="41">
        <f t="shared" si="2862"/>
        <v>2888.3433810535257</v>
      </c>
      <c r="T4043" s="41">
        <f t="shared" si="2862"/>
        <v>2888.3433810535257</v>
      </c>
      <c r="U4043" s="41">
        <f t="shared" si="2862"/>
        <v>2888.3433810535257</v>
      </c>
      <c r="V4043" s="41">
        <f t="shared" si="2862"/>
        <v>2919.4580140840467</v>
      </c>
      <c r="W4043" s="41">
        <f t="shared" si="2862"/>
        <v>2859.7459218351742</v>
      </c>
      <c r="X4043" s="41">
        <f t="shared" si="2862"/>
        <v>2859.7459218351742</v>
      </c>
      <c r="Y4043" s="41">
        <f t="shared" si="2862"/>
        <v>2859.7459218351742</v>
      </c>
      <c r="Z4043" s="41">
        <f t="shared" si="2862"/>
        <v>2859.7459218351742</v>
      </c>
      <c r="AA4043" s="41">
        <f t="shared" si="2862"/>
        <v>2888.3433810535257</v>
      </c>
      <c r="AB4043" s="41">
        <f t="shared" si="2862"/>
        <v>2888.3433810535257</v>
      </c>
      <c r="AC4043" s="41">
        <f t="shared" si="2862"/>
        <v>2888.3433810535257</v>
      </c>
      <c r="AD4043" s="41">
        <f t="shared" si="2862"/>
        <v>2888.3433810535257</v>
      </c>
      <c r="AE4043" s="41">
        <f t="shared" si="2862"/>
        <v>2917.2268148640605</v>
      </c>
      <c r="AF4043" s="41">
        <f t="shared" si="2862"/>
        <v>2917.2268148640605</v>
      </c>
      <c r="AG4043" s="41">
        <f t="shared" si="2862"/>
        <v>2917.2268148640605</v>
      </c>
      <c r="AH4043" s="41">
        <f t="shared" si="2862"/>
        <v>2917.2268148640605</v>
      </c>
      <c r="AI4043" s="41">
        <f t="shared" si="2862"/>
        <v>2946.3990830127009</v>
      </c>
      <c r="AJ4043" s="41">
        <f t="shared" si="2862"/>
        <v>2946.3990830127009</v>
      </c>
      <c r="AK4043" s="41">
        <f t="shared" si="2862"/>
        <v>2946.3990830127009</v>
      </c>
      <c r="AL4043" s="41">
        <f t="shared" si="2862"/>
        <v>2946.3990830127009</v>
      </c>
      <c r="AM4043" s="41">
        <f t="shared" si="2862"/>
        <v>2975.8630738428283</v>
      </c>
      <c r="AN4043" s="41">
        <f t="shared" si="2862"/>
        <v>2975.8630738428283</v>
      </c>
      <c r="AO4043" s="41">
        <f t="shared" si="2862"/>
        <v>2975.8630738428283</v>
      </c>
      <c r="AP4043" s="41">
        <f t="shared" si="2862"/>
        <v>2975.8630738428283</v>
      </c>
      <c r="AQ4043" s="41">
        <f t="shared" si="2862"/>
        <v>3005.6217045812564</v>
      </c>
      <c r="AR4043" s="41">
        <f t="shared" si="2862"/>
        <v>3005.6217045812564</v>
      </c>
      <c r="AS4043" s="41">
        <f t="shared" si="2862"/>
        <v>3005.6217045812564</v>
      </c>
      <c r="AT4043" s="41">
        <f t="shared" si="2862"/>
        <v>3005.6217045812564</v>
      </c>
      <c r="AU4043" s="41">
        <f t="shared" si="2862"/>
        <v>3035.6779216270697</v>
      </c>
      <c r="AV4043" s="41">
        <f t="shared" si="2862"/>
        <v>3035.6779216270697</v>
      </c>
      <c r="AW4043" s="41">
        <f t="shared" si="2862"/>
        <v>3035.6779216270697</v>
      </c>
      <c r="AX4043" s="41">
        <f t="shared" si="2862"/>
        <v>3035.6779216270697</v>
      </c>
      <c r="AY4043" s="41">
        <f t="shared" si="2862"/>
        <v>3066.03470084334</v>
      </c>
      <c r="AZ4043" s="41">
        <f t="shared" si="2862"/>
        <v>3066.03470084334</v>
      </c>
      <c r="BA4043" s="41">
        <f t="shared" si="2862"/>
        <v>3066.03470084334</v>
      </c>
      <c r="BB4043" s="41">
        <f t="shared" si="2862"/>
        <v>3066.03470084334</v>
      </c>
      <c r="BC4043" s="41">
        <f t="shared" si="2862"/>
        <v>3096.6950478517733</v>
      </c>
      <c r="BD4043" s="41">
        <f t="shared" si="2862"/>
        <v>3096.6950478517733</v>
      </c>
    </row>
    <row r="4044" spans="1:56" ht="16" x14ac:dyDescent="0.2">
      <c r="B4044" s="11">
        <f t="shared" si="2853"/>
        <v>150</v>
      </c>
      <c r="C4044" s="12" t="str">
        <f t="shared" si="2853"/>
        <v>SAS HSR 4</v>
      </c>
      <c r="D4044" s="25" t="s">
        <v>8</v>
      </c>
      <c r="E4044" s="42">
        <v>0</v>
      </c>
      <c r="F4044" s="15"/>
      <c r="I4044" s="15"/>
      <c r="J4044" s="24"/>
      <c r="K4044" s="24"/>
      <c r="L4044" s="20" t="s">
        <v>251</v>
      </c>
      <c r="M4044" s="72"/>
      <c r="N4044" s="72"/>
      <c r="O4044" s="41">
        <f>-$E4040/4*O4034
+(O4034&gt;0)*($J4039&gt;=O$2)*($J4039&lt;=O$3)*(($J4039-O$2+1)/O$4*$H4039/4)
+(O4034&gt;0)*($J4039&gt;O$3)*($I4039&lt;=O$3)*($I4039&gt;=O$2)*((O$3-$I4039+1)/O$4*$H4039/4)
+(O4034&gt;0)*($J4039&gt;O$3)*($I4039&lt;O$2)*$H4039/4
+(O4034&gt;0)*($J4040&gt;=O$2)*($J4040&lt;=O$3)*(($J4040-O$2+1)/O$4*$H4040/4)
+(O4034&gt;0)*($J4040&gt;O$3)*($I4040&lt;=O$3)*($I4040&gt;=O$2)*((O$3-$I4040+1)/O$4*$H4040/4)
+(O4034&gt;0)*($J4040&gt;O$3)*($I4040&lt;O$2)*$H4040/4
+(O4034&gt;0)*($J4041&gt;=O$2)*($J4041&lt;=O$3)*(($J4041-O$2+1)/O$4*$H4041/4)
+(O4034&gt;0)*($J4041&gt;O$3)*($I4041&lt;=O$3)*($I4041&gt;=O$2)*((O$3-$I4041+1)/O$4*$H4041/4)
+(O4034&gt;0)*($J4041&gt;O$3)*($I4041&lt;O$2)*$H4041/4
-$E4050/4*O4038
+(O4038&gt;0)*($J4050&gt;=O$2)*($J4050&lt;=O$3)*(($J4050-O$2+1)/O$4*$H4050/4)
+(O4038&gt;0)*($J4050&gt;O$3)*($I4050&lt;=O$3)*($I4050&gt;=O$2)*((O$3-$I4050+1)/O$4*$H4050/4)
+(O4038&gt;0)*($J4050&gt;O$3)*($I4050&lt;O$2)*$H4050/4
+(O4038&gt;0)*($J4051&gt;=O$2)*($J4051&lt;=O$3)*(($J4051-O$2+1)/O$4*$H4051/4)
+(O4038&gt;0)*($J4051&gt;O$3)*($I4051&lt;=O$3)*($I4051&gt;=O$2)*((O$3-$I4051+1)/O$4*$H4051/4)
+(O4038&gt;0)*($J4051&gt;O$3)*($I4051&lt;O$2)*$H4051/4
+(O4038&gt;0)*($J4052&gt;=O$2)*($J4052&lt;=O$3)*(($J4052-O$2+1)/O$4*$H4052/4)
+(O4038&gt;0)*($J4052&gt;O$3)*($I4052&lt;=O$3)*($I4052&gt;=O$2)*((O$3-$I4052+1)/O$4*$H4052/4)
+(O4038&gt;0)*($J4052&gt;O$3)*($I4052&lt;O$2)*$H4052/4</f>
        <v>0</v>
      </c>
      <c r="P4044" s="41">
        <f t="shared" ref="P4044:BD4044" si="2863">-$E4040/4*P4034
+(P4034&gt;0)*($J4039&gt;=P$2)*($J4039&lt;=P$3)*(($J4039-P$2+1)/P$4*$H4039/4)
+(P4034&gt;0)*($J4039&gt;P$3)*($I4039&lt;=P$3)*($I4039&gt;=P$2)*((P$3-$I4039+1)/P$4*$H4039/4)
+(P4034&gt;0)*($J4039&gt;P$3)*($I4039&lt;P$2)*$H4039/4
+(P4034&gt;0)*($J4040&gt;=P$2)*($J4040&lt;=P$3)*(($J4040-P$2+1)/P$4*$H4040/4)
+(P4034&gt;0)*($J4040&gt;P$3)*($I4040&lt;=P$3)*($I4040&gt;=P$2)*((P$3-$I4040+1)/P$4*$H4040/4)
+(P4034&gt;0)*($J4040&gt;P$3)*($I4040&lt;P$2)*$H4040/4
+(P4034&gt;0)*($J4041&gt;=P$2)*($J4041&lt;=P$3)*(($J4041-P$2+1)/P$4*$H4041/4)
+(P4034&gt;0)*($J4041&gt;P$3)*($I4041&lt;=P$3)*($I4041&gt;=P$2)*((P$3-$I4041+1)/P$4*$H4041/4)
+(P4034&gt;0)*($J4041&gt;P$3)*($I4041&lt;P$2)*$H4041/4
-$E4050/4*P4038
+(P4038&gt;0)*($J4050&gt;=P$2)*($J4050&lt;=P$3)*(($J4050-P$2+1)/P$4*$H4050/4)
+(P4038&gt;0)*($J4050&gt;P$3)*($I4050&lt;=P$3)*($I4050&gt;=P$2)*((P$3-$I4050+1)/P$4*$H4050/4)
+(P4038&gt;0)*($J4050&gt;P$3)*($I4050&lt;P$2)*$H4050/4
+(P4038&gt;0)*($J4051&gt;=P$2)*($J4051&lt;=P$3)*(($J4051-P$2+1)/P$4*$H4051/4)
+(P4038&gt;0)*($J4051&gt;P$3)*($I4051&lt;=P$3)*($I4051&gt;=P$2)*((P$3-$I4051+1)/P$4*$H4051/4)
+(P4038&gt;0)*($J4051&gt;P$3)*($I4051&lt;P$2)*$H4051/4
+(P4038&gt;0)*($J4052&gt;=P$2)*($J4052&lt;=P$3)*(($J4052-P$2+1)/P$4*$H4052/4)
+(P4038&gt;0)*($J4052&gt;P$3)*($I4052&lt;=P$3)*($I4052&gt;=P$2)*((P$3-$I4052+1)/P$4*$H4052/4)
+(P4038&gt;0)*($J4052&gt;P$3)*($I4052&lt;P$2)*$H4052/4</f>
        <v>0</v>
      </c>
      <c r="Q4044" s="41">
        <f t="shared" si="2863"/>
        <v>0</v>
      </c>
      <c r="R4044" s="41">
        <f t="shared" si="2863"/>
        <v>0</v>
      </c>
      <c r="S4044" s="41">
        <f t="shared" si="2863"/>
        <v>0</v>
      </c>
      <c r="T4044" s="41">
        <f t="shared" si="2863"/>
        <v>0</v>
      </c>
      <c r="U4044" s="41">
        <f t="shared" si="2863"/>
        <v>0</v>
      </c>
      <c r="V4044" s="41">
        <f t="shared" si="2863"/>
        <v>0</v>
      </c>
      <c r="W4044" s="41">
        <f t="shared" si="2863"/>
        <v>0</v>
      </c>
      <c r="X4044" s="41">
        <f t="shared" si="2863"/>
        <v>0</v>
      </c>
      <c r="Y4044" s="41">
        <f t="shared" si="2863"/>
        <v>0</v>
      </c>
      <c r="Z4044" s="41">
        <f t="shared" si="2863"/>
        <v>0</v>
      </c>
      <c r="AA4044" s="41">
        <f t="shared" si="2863"/>
        <v>0</v>
      </c>
      <c r="AB4044" s="41">
        <f t="shared" si="2863"/>
        <v>0</v>
      </c>
      <c r="AC4044" s="41">
        <f t="shared" si="2863"/>
        <v>0</v>
      </c>
      <c r="AD4044" s="41">
        <f t="shared" si="2863"/>
        <v>0</v>
      </c>
      <c r="AE4044" s="41">
        <f t="shared" si="2863"/>
        <v>0</v>
      </c>
      <c r="AF4044" s="41">
        <f t="shared" si="2863"/>
        <v>0</v>
      </c>
      <c r="AG4044" s="41">
        <f t="shared" si="2863"/>
        <v>0</v>
      </c>
      <c r="AH4044" s="41">
        <f t="shared" si="2863"/>
        <v>0</v>
      </c>
      <c r="AI4044" s="41">
        <f t="shared" si="2863"/>
        <v>0</v>
      </c>
      <c r="AJ4044" s="41">
        <f t="shared" si="2863"/>
        <v>0</v>
      </c>
      <c r="AK4044" s="41">
        <f t="shared" si="2863"/>
        <v>0</v>
      </c>
      <c r="AL4044" s="41">
        <f t="shared" si="2863"/>
        <v>0</v>
      </c>
      <c r="AM4044" s="41">
        <f t="shared" si="2863"/>
        <v>0</v>
      </c>
      <c r="AN4044" s="41">
        <f t="shared" si="2863"/>
        <v>0</v>
      </c>
      <c r="AO4044" s="41">
        <f t="shared" si="2863"/>
        <v>0</v>
      </c>
      <c r="AP4044" s="41">
        <f t="shared" si="2863"/>
        <v>0</v>
      </c>
      <c r="AQ4044" s="41">
        <f t="shared" si="2863"/>
        <v>0</v>
      </c>
      <c r="AR4044" s="41">
        <f t="shared" si="2863"/>
        <v>0</v>
      </c>
      <c r="AS4044" s="41">
        <f t="shared" si="2863"/>
        <v>0</v>
      </c>
      <c r="AT4044" s="41">
        <f t="shared" si="2863"/>
        <v>0</v>
      </c>
      <c r="AU4044" s="41">
        <f t="shared" si="2863"/>
        <v>0</v>
      </c>
      <c r="AV4044" s="41">
        <f t="shared" si="2863"/>
        <v>0</v>
      </c>
      <c r="AW4044" s="41">
        <f t="shared" si="2863"/>
        <v>0</v>
      </c>
      <c r="AX4044" s="41">
        <f t="shared" si="2863"/>
        <v>0</v>
      </c>
      <c r="AY4044" s="41">
        <f t="shared" si="2863"/>
        <v>0</v>
      </c>
      <c r="AZ4044" s="41">
        <f t="shared" si="2863"/>
        <v>0</v>
      </c>
      <c r="BA4044" s="41">
        <f t="shared" si="2863"/>
        <v>0</v>
      </c>
      <c r="BB4044" s="41">
        <f t="shared" si="2863"/>
        <v>0</v>
      </c>
      <c r="BC4044" s="41">
        <f t="shared" si="2863"/>
        <v>0</v>
      </c>
      <c r="BD4044" s="41">
        <f t="shared" si="2863"/>
        <v>0</v>
      </c>
    </row>
    <row r="4045" spans="1:56" ht="16" x14ac:dyDescent="0.2">
      <c r="B4045" s="11">
        <f t="shared" si="2853"/>
        <v>150</v>
      </c>
      <c r="C4045" s="12" t="str">
        <f t="shared" si="2853"/>
        <v>SAS HSR 4</v>
      </c>
      <c r="D4045" s="43" t="s">
        <v>252</v>
      </c>
      <c r="E4045" s="42" t="s">
        <v>289</v>
      </c>
      <c r="F4045" s="44"/>
      <c r="G4045" s="43" t="s">
        <v>253</v>
      </c>
      <c r="H4045" s="39" t="s">
        <v>280</v>
      </c>
      <c r="I4045" s="43" t="s">
        <v>254</v>
      </c>
      <c r="J4045" s="32">
        <v>0</v>
      </c>
      <c r="K4045" s="24"/>
      <c r="L4045" s="20" t="s">
        <v>255</v>
      </c>
      <c r="M4045" s="72"/>
      <c r="N4045" s="72"/>
      <c r="O4045" s="41">
        <v>0</v>
      </c>
      <c r="P4045" s="41">
        <v>0</v>
      </c>
      <c r="Q4045" s="41">
        <v>0</v>
      </c>
      <c r="R4045" s="41">
        <v>0</v>
      </c>
      <c r="S4045" s="41">
        <v>0</v>
      </c>
      <c r="T4045" s="41">
        <v>0</v>
      </c>
      <c r="U4045" s="41">
        <v>0</v>
      </c>
      <c r="V4045" s="41">
        <v>0</v>
      </c>
      <c r="W4045" s="41">
        <v>0</v>
      </c>
      <c r="X4045" s="41">
        <v>0</v>
      </c>
      <c r="Y4045" s="41">
        <v>0</v>
      </c>
      <c r="Z4045" s="41">
        <v>0</v>
      </c>
      <c r="AA4045" s="41">
        <v>0</v>
      </c>
      <c r="AB4045" s="41">
        <v>0</v>
      </c>
      <c r="AC4045" s="41">
        <v>0</v>
      </c>
      <c r="AD4045" s="41">
        <v>0</v>
      </c>
      <c r="AE4045" s="41">
        <v>0</v>
      </c>
      <c r="AF4045" s="41">
        <v>0</v>
      </c>
      <c r="AG4045" s="41">
        <v>0</v>
      </c>
      <c r="AH4045" s="41">
        <v>0</v>
      </c>
      <c r="AI4045" s="41">
        <v>0</v>
      </c>
      <c r="AJ4045" s="41">
        <v>0</v>
      </c>
      <c r="AK4045" s="41">
        <v>0</v>
      </c>
      <c r="AL4045" s="41">
        <v>0</v>
      </c>
      <c r="AM4045" s="41">
        <v>0</v>
      </c>
      <c r="AN4045" s="41">
        <v>0</v>
      </c>
      <c r="AO4045" s="41">
        <v>0</v>
      </c>
      <c r="AP4045" s="41">
        <v>0</v>
      </c>
      <c r="AQ4045" s="41">
        <v>0</v>
      </c>
      <c r="AR4045" s="41">
        <v>0</v>
      </c>
      <c r="AS4045" s="41">
        <v>0</v>
      </c>
      <c r="AT4045" s="41">
        <v>0</v>
      </c>
      <c r="AU4045" s="41">
        <v>0</v>
      </c>
      <c r="AV4045" s="41">
        <v>0</v>
      </c>
      <c r="AW4045" s="41">
        <v>0</v>
      </c>
      <c r="AX4045" s="41">
        <v>0</v>
      </c>
      <c r="AY4045" s="41">
        <v>0</v>
      </c>
      <c r="AZ4045" s="41">
        <v>0</v>
      </c>
      <c r="BA4045" s="41">
        <v>0</v>
      </c>
      <c r="BB4045" s="41">
        <v>0</v>
      </c>
      <c r="BC4045" s="41">
        <v>0</v>
      </c>
      <c r="BD4045" s="41">
        <v>0</v>
      </c>
    </row>
    <row r="4046" spans="1:56" ht="16" x14ac:dyDescent="0.2">
      <c r="B4046" s="11">
        <f t="shared" si="2853"/>
        <v>150</v>
      </c>
      <c r="C4046" s="12" t="str">
        <f t="shared" si="2853"/>
        <v>SAS HSR 4</v>
      </c>
      <c r="D4046" s="43" t="s">
        <v>256</v>
      </c>
      <c r="E4046" s="32">
        <v>45473</v>
      </c>
      <c r="G4046" s="43" t="s">
        <v>257</v>
      </c>
      <c r="H4046" s="42">
        <v>0</v>
      </c>
      <c r="I4046" s="43" t="s">
        <v>258</v>
      </c>
      <c r="J4046" s="29">
        <v>11325.7264231096</v>
      </c>
      <c r="K4046" s="23"/>
      <c r="L4046" s="33" t="s">
        <v>259</v>
      </c>
      <c r="M4046" s="73"/>
      <c r="N4046" s="73"/>
      <c r="O4046" s="45">
        <f>-(O4043+O4044)*IFERROR((O4033+O4037)/(O4035+O4039),0)</f>
        <v>0</v>
      </c>
      <c r="P4046" s="45">
        <f t="shared" ref="P4046:BD4046" si="2864">-(P4043+P4044)*IFERROR((P4033+P4037)/(P4035+P4039),0)</f>
        <v>0</v>
      </c>
      <c r="Q4046" s="45">
        <f t="shared" si="2864"/>
        <v>0</v>
      </c>
      <c r="R4046" s="45">
        <f t="shared" si="2864"/>
        <v>0</v>
      </c>
      <c r="S4046" s="45">
        <f t="shared" si="2864"/>
        <v>0</v>
      </c>
      <c r="T4046" s="45">
        <f t="shared" si="2864"/>
        <v>0</v>
      </c>
      <c r="U4046" s="45">
        <f t="shared" si="2864"/>
        <v>0</v>
      </c>
      <c r="V4046" s="45">
        <f t="shared" si="2864"/>
        <v>0</v>
      </c>
      <c r="W4046" s="45">
        <f t="shared" si="2864"/>
        <v>0</v>
      </c>
      <c r="X4046" s="45">
        <f t="shared" si="2864"/>
        <v>0</v>
      </c>
      <c r="Y4046" s="45">
        <f t="shared" si="2864"/>
        <v>0</v>
      </c>
      <c r="Z4046" s="45">
        <f t="shared" si="2864"/>
        <v>0</v>
      </c>
      <c r="AA4046" s="45">
        <f t="shared" si="2864"/>
        <v>0</v>
      </c>
      <c r="AB4046" s="45">
        <f t="shared" si="2864"/>
        <v>0</v>
      </c>
      <c r="AC4046" s="45">
        <f t="shared" si="2864"/>
        <v>0</v>
      </c>
      <c r="AD4046" s="45">
        <f t="shared" si="2864"/>
        <v>0</v>
      </c>
      <c r="AE4046" s="45">
        <f t="shared" si="2864"/>
        <v>0</v>
      </c>
      <c r="AF4046" s="45">
        <f t="shared" si="2864"/>
        <v>0</v>
      </c>
      <c r="AG4046" s="45">
        <f t="shared" si="2864"/>
        <v>0</v>
      </c>
      <c r="AH4046" s="45">
        <f t="shared" si="2864"/>
        <v>0</v>
      </c>
      <c r="AI4046" s="45">
        <f t="shared" si="2864"/>
        <v>0</v>
      </c>
      <c r="AJ4046" s="45">
        <f t="shared" si="2864"/>
        <v>0</v>
      </c>
      <c r="AK4046" s="45">
        <f t="shared" si="2864"/>
        <v>0</v>
      </c>
      <c r="AL4046" s="45">
        <f t="shared" si="2864"/>
        <v>0</v>
      </c>
      <c r="AM4046" s="45">
        <f t="shared" si="2864"/>
        <v>0</v>
      </c>
      <c r="AN4046" s="45">
        <f t="shared" si="2864"/>
        <v>0</v>
      </c>
      <c r="AO4046" s="45">
        <f t="shared" si="2864"/>
        <v>0</v>
      </c>
      <c r="AP4046" s="45">
        <f t="shared" si="2864"/>
        <v>0</v>
      </c>
      <c r="AQ4046" s="45">
        <f t="shared" si="2864"/>
        <v>0</v>
      </c>
      <c r="AR4046" s="45">
        <f t="shared" si="2864"/>
        <v>0</v>
      </c>
      <c r="AS4046" s="45">
        <f t="shared" si="2864"/>
        <v>0</v>
      </c>
      <c r="AT4046" s="45">
        <f t="shared" si="2864"/>
        <v>0</v>
      </c>
      <c r="AU4046" s="45">
        <f t="shared" si="2864"/>
        <v>0</v>
      </c>
      <c r="AV4046" s="45">
        <f t="shared" si="2864"/>
        <v>0</v>
      </c>
      <c r="AW4046" s="45">
        <f t="shared" si="2864"/>
        <v>0</v>
      </c>
      <c r="AX4046" s="45">
        <f t="shared" si="2864"/>
        <v>0</v>
      </c>
      <c r="AY4046" s="45">
        <f t="shared" si="2864"/>
        <v>0</v>
      </c>
      <c r="AZ4046" s="45">
        <f t="shared" si="2864"/>
        <v>0</v>
      </c>
      <c r="BA4046" s="45">
        <f t="shared" si="2864"/>
        <v>0</v>
      </c>
      <c r="BB4046" s="45">
        <f t="shared" si="2864"/>
        <v>0</v>
      </c>
      <c r="BC4046" s="45">
        <f t="shared" si="2864"/>
        <v>0</v>
      </c>
      <c r="BD4046" s="45">
        <f t="shared" si="2864"/>
        <v>0</v>
      </c>
    </row>
    <row r="4047" spans="1:56" ht="16" x14ac:dyDescent="0.2">
      <c r="B4047" s="11">
        <f t="shared" si="2853"/>
        <v>150</v>
      </c>
      <c r="C4047" s="12" t="str">
        <f t="shared" si="2853"/>
        <v>SAS HSR 4</v>
      </c>
      <c r="K4047" s="24"/>
      <c r="O4047" s="15"/>
      <c r="P4047" s="15"/>
      <c r="Q4047" s="15"/>
      <c r="R4047" s="15"/>
      <c r="S4047" s="15"/>
      <c r="T4047" s="15"/>
      <c r="U4047" s="15"/>
      <c r="V4047" s="15"/>
      <c r="W4047" s="15"/>
      <c r="X4047" s="15"/>
      <c r="Y4047" s="15"/>
      <c r="Z4047" s="15"/>
      <c r="AA4047" s="15"/>
      <c r="AB4047" s="15"/>
      <c r="AC4047" s="15"/>
      <c r="AD4047" s="15"/>
      <c r="AE4047" s="15"/>
      <c r="AF4047" s="15"/>
      <c r="AG4047" s="15"/>
      <c r="AH4047" s="15"/>
      <c r="AI4047" s="15"/>
      <c r="AJ4047" s="15"/>
      <c r="AK4047" s="15"/>
      <c r="AL4047" s="15"/>
      <c r="AM4047" s="15"/>
      <c r="AN4047" s="15"/>
      <c r="AO4047" s="15"/>
      <c r="AP4047" s="15"/>
      <c r="AQ4047" s="15"/>
      <c r="AR4047" s="15"/>
      <c r="AS4047" s="15"/>
      <c r="AT4047" s="15"/>
      <c r="AU4047" s="15"/>
      <c r="AV4047" s="15"/>
      <c r="AW4047" s="15"/>
      <c r="AX4047" s="15"/>
      <c r="AY4047" s="15"/>
      <c r="AZ4047" s="15"/>
      <c r="BA4047" s="15"/>
      <c r="BB4047" s="15"/>
      <c r="BC4047" s="15"/>
      <c r="BD4047" s="15"/>
    </row>
    <row r="4048" spans="1:56" ht="16" x14ac:dyDescent="0.2">
      <c r="B4048" s="11">
        <f t="shared" si="2853"/>
        <v>150</v>
      </c>
      <c r="C4048" s="12" t="str">
        <f t="shared" si="2853"/>
        <v>SAS HSR 4</v>
      </c>
      <c r="G4048" s="46" t="s">
        <v>229</v>
      </c>
      <c r="H4048" s="104" t="s">
        <v>160</v>
      </c>
      <c r="I4048" s="105"/>
      <c r="J4048" s="106"/>
      <c r="K4048" s="23"/>
      <c r="L4048" s="47" t="s">
        <v>4</v>
      </c>
      <c r="M4048" s="81"/>
      <c r="N4048" s="81"/>
      <c r="O4048" s="48">
        <f>SUM(O4043:O4046)</f>
        <v>2859.7459218351742</v>
      </c>
      <c r="P4048" s="48">
        <f t="shared" ref="P4048:BD4048" si="2865">SUM(P4043:P4046)</f>
        <v>2859.7459218351742</v>
      </c>
      <c r="Q4048" s="48">
        <f t="shared" si="2865"/>
        <v>2859.7459218351742</v>
      </c>
      <c r="R4048" s="48">
        <f t="shared" si="2865"/>
        <v>2859.7459218351742</v>
      </c>
      <c r="S4048" s="48">
        <f t="shared" si="2865"/>
        <v>2888.3433810535257</v>
      </c>
      <c r="T4048" s="48">
        <f t="shared" si="2865"/>
        <v>2888.3433810535257</v>
      </c>
      <c r="U4048" s="48">
        <f t="shared" si="2865"/>
        <v>2888.3433810535257</v>
      </c>
      <c r="V4048" s="48">
        <f t="shared" si="2865"/>
        <v>2919.4580140840467</v>
      </c>
      <c r="W4048" s="48">
        <f t="shared" si="2865"/>
        <v>2859.7459218351742</v>
      </c>
      <c r="X4048" s="48">
        <f t="shared" si="2865"/>
        <v>2859.7459218351742</v>
      </c>
      <c r="Y4048" s="48">
        <f t="shared" si="2865"/>
        <v>2859.7459218351742</v>
      </c>
      <c r="Z4048" s="48">
        <f t="shared" si="2865"/>
        <v>2859.7459218351742</v>
      </c>
      <c r="AA4048" s="48">
        <f t="shared" si="2865"/>
        <v>2888.3433810535257</v>
      </c>
      <c r="AB4048" s="48">
        <f t="shared" si="2865"/>
        <v>2888.3433810535257</v>
      </c>
      <c r="AC4048" s="48">
        <f t="shared" si="2865"/>
        <v>2888.3433810535257</v>
      </c>
      <c r="AD4048" s="48">
        <f t="shared" si="2865"/>
        <v>2888.3433810535257</v>
      </c>
      <c r="AE4048" s="48">
        <f t="shared" si="2865"/>
        <v>2917.2268148640605</v>
      </c>
      <c r="AF4048" s="48">
        <f t="shared" si="2865"/>
        <v>2917.2268148640605</v>
      </c>
      <c r="AG4048" s="48">
        <f t="shared" si="2865"/>
        <v>2917.2268148640605</v>
      </c>
      <c r="AH4048" s="48">
        <f t="shared" si="2865"/>
        <v>2917.2268148640605</v>
      </c>
      <c r="AI4048" s="48">
        <f t="shared" si="2865"/>
        <v>2946.3990830127009</v>
      </c>
      <c r="AJ4048" s="48">
        <f t="shared" si="2865"/>
        <v>2946.3990830127009</v>
      </c>
      <c r="AK4048" s="48">
        <f t="shared" si="2865"/>
        <v>2946.3990830127009</v>
      </c>
      <c r="AL4048" s="48">
        <f t="shared" si="2865"/>
        <v>2946.3990830127009</v>
      </c>
      <c r="AM4048" s="48">
        <f t="shared" si="2865"/>
        <v>2975.8630738428283</v>
      </c>
      <c r="AN4048" s="48">
        <f t="shared" si="2865"/>
        <v>2975.8630738428283</v>
      </c>
      <c r="AO4048" s="48">
        <f t="shared" si="2865"/>
        <v>2975.8630738428283</v>
      </c>
      <c r="AP4048" s="48">
        <f t="shared" si="2865"/>
        <v>2975.8630738428283</v>
      </c>
      <c r="AQ4048" s="48">
        <f t="shared" si="2865"/>
        <v>3005.6217045812564</v>
      </c>
      <c r="AR4048" s="48">
        <f t="shared" si="2865"/>
        <v>3005.6217045812564</v>
      </c>
      <c r="AS4048" s="48">
        <f t="shared" si="2865"/>
        <v>3005.6217045812564</v>
      </c>
      <c r="AT4048" s="48">
        <f t="shared" si="2865"/>
        <v>3005.6217045812564</v>
      </c>
      <c r="AU4048" s="48">
        <f t="shared" si="2865"/>
        <v>3035.6779216270697</v>
      </c>
      <c r="AV4048" s="48">
        <f t="shared" si="2865"/>
        <v>3035.6779216270697</v>
      </c>
      <c r="AW4048" s="48">
        <f t="shared" si="2865"/>
        <v>3035.6779216270697</v>
      </c>
      <c r="AX4048" s="48">
        <f t="shared" si="2865"/>
        <v>3035.6779216270697</v>
      </c>
      <c r="AY4048" s="48">
        <f t="shared" si="2865"/>
        <v>3066.03470084334</v>
      </c>
      <c r="AZ4048" s="48">
        <f t="shared" si="2865"/>
        <v>3066.03470084334</v>
      </c>
      <c r="BA4048" s="48">
        <f t="shared" si="2865"/>
        <v>3066.03470084334</v>
      </c>
      <c r="BB4048" s="48">
        <f t="shared" si="2865"/>
        <v>3066.03470084334</v>
      </c>
      <c r="BC4048" s="48">
        <f t="shared" si="2865"/>
        <v>3096.6950478517733</v>
      </c>
      <c r="BD4048" s="48">
        <f t="shared" si="2865"/>
        <v>3096.6950478517733</v>
      </c>
    </row>
    <row r="4049" spans="1:56" ht="16" x14ac:dyDescent="0.2">
      <c r="B4049" s="11">
        <f t="shared" ref="B4049:C4054" si="2866">B4048</f>
        <v>150</v>
      </c>
      <c r="C4049" s="12" t="str">
        <f t="shared" si="2866"/>
        <v>SAS HSR 4</v>
      </c>
      <c r="D4049" s="46" t="s">
        <v>260</v>
      </c>
      <c r="E4049" s="32">
        <v>45473</v>
      </c>
      <c r="F4049" s="15"/>
      <c r="G4049" s="46" t="s">
        <v>261</v>
      </c>
      <c r="H4049" s="46" t="s">
        <v>237</v>
      </c>
      <c r="I4049" s="46" t="s">
        <v>238</v>
      </c>
      <c r="J4049" s="46" t="s">
        <v>239</v>
      </c>
      <c r="K4049" s="23"/>
      <c r="O4049" s="15"/>
      <c r="P4049" s="15"/>
      <c r="Q4049" s="15"/>
      <c r="R4049" s="15"/>
      <c r="S4049" s="15"/>
      <c r="T4049" s="15"/>
      <c r="U4049" s="15"/>
      <c r="V4049" s="15"/>
      <c r="W4049" s="15"/>
      <c r="X4049" s="15"/>
      <c r="Y4049" s="15"/>
      <c r="Z4049" s="15"/>
      <c r="AA4049" s="15"/>
      <c r="AB4049" s="15"/>
      <c r="AC4049" s="15"/>
      <c r="AD4049" s="15"/>
      <c r="AE4049" s="15"/>
      <c r="AF4049" s="15"/>
      <c r="AG4049" s="15"/>
      <c r="AH4049" s="15"/>
      <c r="AI4049" s="15"/>
      <c r="AJ4049" s="15"/>
      <c r="AK4049" s="15"/>
      <c r="AL4049" s="15"/>
      <c r="AM4049" s="15"/>
      <c r="AN4049" s="15"/>
      <c r="AO4049" s="15"/>
      <c r="AP4049" s="15"/>
      <c r="AQ4049" s="15"/>
      <c r="AR4049" s="15"/>
      <c r="AS4049" s="15"/>
      <c r="AT4049" s="15"/>
      <c r="AU4049" s="15"/>
      <c r="AV4049" s="15"/>
      <c r="AW4049" s="15"/>
      <c r="AX4049" s="15"/>
      <c r="AY4049" s="15"/>
      <c r="AZ4049" s="15"/>
      <c r="BA4049" s="15"/>
      <c r="BB4049" s="15"/>
      <c r="BC4049" s="15"/>
      <c r="BD4049" s="15"/>
    </row>
    <row r="4050" spans="1:56" ht="16" x14ac:dyDescent="0.2">
      <c r="B4050" s="11">
        <f t="shared" si="2866"/>
        <v>150</v>
      </c>
      <c r="C4050" s="12" t="str">
        <f t="shared" si="2866"/>
        <v>SAS HSR 4</v>
      </c>
      <c r="D4050" s="46" t="s">
        <v>262</v>
      </c>
      <c r="E4050" s="31">
        <v>11325.7264231096</v>
      </c>
      <c r="F4050" s="15"/>
      <c r="G4050" s="49" t="s">
        <v>263</v>
      </c>
      <c r="H4050" s="31">
        <v>0</v>
      </c>
      <c r="I4050" s="32">
        <v>0</v>
      </c>
      <c r="J4050" s="32">
        <v>0</v>
      </c>
      <c r="K4050" s="23"/>
      <c r="L4050" s="50" t="s">
        <v>264</v>
      </c>
      <c r="M4050" s="70"/>
      <c r="N4050" s="70"/>
      <c r="O4050" s="40">
        <f t="shared" ref="O4050:BD4050" si="2867">IFERROR(((O$3&gt;=$E4049)*(O$2&lt;=$E4049))*$E4053,"")</f>
        <v>0</v>
      </c>
      <c r="P4050" s="40">
        <f t="shared" si="2867"/>
        <v>0</v>
      </c>
      <c r="Q4050" s="40">
        <f t="shared" si="2867"/>
        <v>0</v>
      </c>
      <c r="R4050" s="40">
        <f t="shared" si="2867"/>
        <v>0</v>
      </c>
      <c r="S4050" s="40">
        <f t="shared" si="2867"/>
        <v>0</v>
      </c>
      <c r="T4050" s="40">
        <f t="shared" si="2867"/>
        <v>0</v>
      </c>
      <c r="U4050" s="40">
        <f t="shared" si="2867"/>
        <v>0</v>
      </c>
      <c r="V4050" s="40">
        <f t="shared" si="2867"/>
        <v>0</v>
      </c>
      <c r="W4050" s="40">
        <f t="shared" si="2867"/>
        <v>0</v>
      </c>
      <c r="X4050" s="40">
        <f t="shared" si="2867"/>
        <v>0</v>
      </c>
      <c r="Y4050" s="40">
        <f t="shared" si="2867"/>
        <v>0</v>
      </c>
      <c r="Z4050" s="40">
        <f t="shared" si="2867"/>
        <v>0</v>
      </c>
      <c r="AA4050" s="40">
        <f t="shared" si="2867"/>
        <v>0</v>
      </c>
      <c r="AB4050" s="40">
        <f t="shared" si="2867"/>
        <v>0</v>
      </c>
      <c r="AC4050" s="40">
        <f t="shared" si="2867"/>
        <v>0</v>
      </c>
      <c r="AD4050" s="40">
        <f t="shared" si="2867"/>
        <v>0</v>
      </c>
      <c r="AE4050" s="40">
        <f t="shared" si="2867"/>
        <v>0</v>
      </c>
      <c r="AF4050" s="40">
        <f t="shared" si="2867"/>
        <v>0</v>
      </c>
      <c r="AG4050" s="40">
        <f t="shared" si="2867"/>
        <v>0</v>
      </c>
      <c r="AH4050" s="40">
        <f t="shared" si="2867"/>
        <v>0</v>
      </c>
      <c r="AI4050" s="40">
        <f t="shared" si="2867"/>
        <v>0</v>
      </c>
      <c r="AJ4050" s="40">
        <f t="shared" si="2867"/>
        <v>0</v>
      </c>
      <c r="AK4050" s="40">
        <f t="shared" si="2867"/>
        <v>0</v>
      </c>
      <c r="AL4050" s="40">
        <f t="shared" si="2867"/>
        <v>0</v>
      </c>
      <c r="AM4050" s="40">
        <f t="shared" si="2867"/>
        <v>0</v>
      </c>
      <c r="AN4050" s="40">
        <f t="shared" si="2867"/>
        <v>0</v>
      </c>
      <c r="AO4050" s="40">
        <f t="shared" si="2867"/>
        <v>0</v>
      </c>
      <c r="AP4050" s="40">
        <f t="shared" si="2867"/>
        <v>0</v>
      </c>
      <c r="AQ4050" s="40">
        <f t="shared" si="2867"/>
        <v>0</v>
      </c>
      <c r="AR4050" s="40">
        <f t="shared" si="2867"/>
        <v>0</v>
      </c>
      <c r="AS4050" s="40">
        <f t="shared" si="2867"/>
        <v>0</v>
      </c>
      <c r="AT4050" s="40">
        <f t="shared" si="2867"/>
        <v>0</v>
      </c>
      <c r="AU4050" s="40">
        <f t="shared" si="2867"/>
        <v>0</v>
      </c>
      <c r="AV4050" s="40">
        <f t="shared" si="2867"/>
        <v>0</v>
      </c>
      <c r="AW4050" s="40">
        <f t="shared" si="2867"/>
        <v>0</v>
      </c>
      <c r="AX4050" s="40">
        <f t="shared" si="2867"/>
        <v>0</v>
      </c>
      <c r="AY4050" s="40">
        <f t="shared" si="2867"/>
        <v>0</v>
      </c>
      <c r="AZ4050" s="40">
        <f t="shared" si="2867"/>
        <v>0</v>
      </c>
      <c r="BA4050" s="40">
        <f t="shared" si="2867"/>
        <v>0</v>
      </c>
      <c r="BB4050" s="40">
        <f t="shared" si="2867"/>
        <v>0</v>
      </c>
      <c r="BC4050" s="40">
        <f t="shared" si="2867"/>
        <v>0</v>
      </c>
      <c r="BD4050" s="40">
        <f t="shared" si="2867"/>
        <v>0</v>
      </c>
    </row>
    <row r="4051" spans="1:56" ht="16" x14ac:dyDescent="0.2">
      <c r="B4051" s="11">
        <f t="shared" si="2866"/>
        <v>150</v>
      </c>
      <c r="C4051" s="12" t="str">
        <f t="shared" si="2866"/>
        <v>SAS HSR 4</v>
      </c>
      <c r="D4051" s="46" t="s">
        <v>24</v>
      </c>
      <c r="E4051" s="51">
        <f>IF(E4049&gt;MAX($O$3:$BD$3),BD4040,
IF(E4049&lt;MIN($O$3:$BD$3),1,SUMIFS($O4041:$BD4041,$O$2:$BD$2,"&lt;="&amp;E4049,$O$3:$BD$3,"&gt;="&amp;E4049)))</f>
        <v>1.0201</v>
      </c>
      <c r="F4051" s="15"/>
      <c r="G4051" s="49" t="s">
        <v>265</v>
      </c>
      <c r="H4051" s="31">
        <v>0</v>
      </c>
      <c r="I4051" s="32">
        <v>0</v>
      </c>
      <c r="J4051" s="32">
        <v>0</v>
      </c>
      <c r="K4051" s="23"/>
      <c r="L4051" s="52" t="s">
        <v>266</v>
      </c>
      <c r="M4051" s="72"/>
      <c r="N4051" s="72"/>
      <c r="O4051" s="41">
        <f t="shared" ref="O4051:BD4051" si="2868">IFERROR(((O$3&gt;=$E4046)*(O$2&lt;=$E4046))*$H4054,"")</f>
        <v>0</v>
      </c>
      <c r="P4051" s="41">
        <f t="shared" si="2868"/>
        <v>0</v>
      </c>
      <c r="Q4051" s="41">
        <f t="shared" si="2868"/>
        <v>0</v>
      </c>
      <c r="R4051" s="41">
        <f t="shared" si="2868"/>
        <v>0</v>
      </c>
      <c r="S4051" s="41">
        <f t="shared" si="2868"/>
        <v>0</v>
      </c>
      <c r="T4051" s="41">
        <f t="shared" si="2868"/>
        <v>0</v>
      </c>
      <c r="U4051" s="41">
        <f t="shared" si="2868"/>
        <v>0</v>
      </c>
      <c r="V4051" s="41">
        <f t="shared" si="2868"/>
        <v>0</v>
      </c>
      <c r="W4051" s="41">
        <f t="shared" si="2868"/>
        <v>0</v>
      </c>
      <c r="X4051" s="41">
        <f t="shared" si="2868"/>
        <v>0</v>
      </c>
      <c r="Y4051" s="41">
        <f t="shared" si="2868"/>
        <v>0</v>
      </c>
      <c r="Z4051" s="41">
        <f t="shared" si="2868"/>
        <v>0</v>
      </c>
      <c r="AA4051" s="41">
        <f t="shared" si="2868"/>
        <v>0</v>
      </c>
      <c r="AB4051" s="41">
        <f t="shared" si="2868"/>
        <v>0</v>
      </c>
      <c r="AC4051" s="41">
        <f t="shared" si="2868"/>
        <v>0</v>
      </c>
      <c r="AD4051" s="41">
        <f t="shared" si="2868"/>
        <v>0</v>
      </c>
      <c r="AE4051" s="41">
        <f t="shared" si="2868"/>
        <v>0</v>
      </c>
      <c r="AF4051" s="41">
        <f t="shared" si="2868"/>
        <v>0</v>
      </c>
      <c r="AG4051" s="41">
        <f t="shared" si="2868"/>
        <v>0</v>
      </c>
      <c r="AH4051" s="41">
        <f t="shared" si="2868"/>
        <v>0</v>
      </c>
      <c r="AI4051" s="41">
        <f t="shared" si="2868"/>
        <v>0</v>
      </c>
      <c r="AJ4051" s="41">
        <f t="shared" si="2868"/>
        <v>0</v>
      </c>
      <c r="AK4051" s="41">
        <f t="shared" si="2868"/>
        <v>0</v>
      </c>
      <c r="AL4051" s="41">
        <f t="shared" si="2868"/>
        <v>0</v>
      </c>
      <c r="AM4051" s="41">
        <f t="shared" si="2868"/>
        <v>0</v>
      </c>
      <c r="AN4051" s="41">
        <f t="shared" si="2868"/>
        <v>0</v>
      </c>
      <c r="AO4051" s="41">
        <f t="shared" si="2868"/>
        <v>0</v>
      </c>
      <c r="AP4051" s="41">
        <f t="shared" si="2868"/>
        <v>0</v>
      </c>
      <c r="AQ4051" s="41">
        <f t="shared" si="2868"/>
        <v>0</v>
      </c>
      <c r="AR4051" s="41">
        <f t="shared" si="2868"/>
        <v>0</v>
      </c>
      <c r="AS4051" s="41">
        <f t="shared" si="2868"/>
        <v>0</v>
      </c>
      <c r="AT4051" s="41">
        <f t="shared" si="2868"/>
        <v>0</v>
      </c>
      <c r="AU4051" s="41">
        <f t="shared" si="2868"/>
        <v>0</v>
      </c>
      <c r="AV4051" s="41">
        <f t="shared" si="2868"/>
        <v>0</v>
      </c>
      <c r="AW4051" s="41">
        <f t="shared" si="2868"/>
        <v>0</v>
      </c>
      <c r="AX4051" s="41">
        <f t="shared" si="2868"/>
        <v>0</v>
      </c>
      <c r="AY4051" s="41">
        <f t="shared" si="2868"/>
        <v>0</v>
      </c>
      <c r="AZ4051" s="41">
        <f t="shared" si="2868"/>
        <v>0</v>
      </c>
      <c r="BA4051" s="41">
        <f t="shared" si="2868"/>
        <v>0</v>
      </c>
      <c r="BB4051" s="41">
        <f t="shared" si="2868"/>
        <v>0</v>
      </c>
      <c r="BC4051" s="41">
        <f t="shared" si="2868"/>
        <v>0</v>
      </c>
      <c r="BD4051" s="41">
        <f t="shared" si="2868"/>
        <v>0</v>
      </c>
    </row>
    <row r="4052" spans="1:56" ht="16" x14ac:dyDescent="0.2">
      <c r="B4052" s="11">
        <f t="shared" si="2866"/>
        <v>150</v>
      </c>
      <c r="C4052" s="12" t="str">
        <f t="shared" si="2866"/>
        <v>SAS HSR 4</v>
      </c>
      <c r="D4052" s="46" t="s">
        <v>8</v>
      </c>
      <c r="E4052" s="42">
        <v>0</v>
      </c>
      <c r="F4052" s="15"/>
      <c r="G4052" s="49" t="s">
        <v>267</v>
      </c>
      <c r="H4052" s="31">
        <v>0</v>
      </c>
      <c r="I4052" s="32">
        <v>0</v>
      </c>
      <c r="J4052" s="32">
        <v>0</v>
      </c>
      <c r="L4052" s="52" t="s">
        <v>268</v>
      </c>
      <c r="M4052" s="72"/>
      <c r="N4052" s="72"/>
      <c r="O4052" s="41">
        <f t="shared" ref="O4052:BD4052" si="2869">IFERROR(((O$3&gt;=$E4049)*(O$2&lt;=$E4049))*$J4054,"")</f>
        <v>0</v>
      </c>
      <c r="P4052" s="41">
        <f t="shared" si="2869"/>
        <v>0</v>
      </c>
      <c r="Q4052" s="41">
        <f t="shared" si="2869"/>
        <v>0</v>
      </c>
      <c r="R4052" s="41">
        <f t="shared" si="2869"/>
        <v>0</v>
      </c>
      <c r="S4052" s="41">
        <f t="shared" si="2869"/>
        <v>0</v>
      </c>
      <c r="T4052" s="41">
        <f t="shared" si="2869"/>
        <v>0</v>
      </c>
      <c r="U4052" s="41">
        <f t="shared" si="2869"/>
        <v>0</v>
      </c>
      <c r="V4052" s="41">
        <f t="shared" si="2869"/>
        <v>0</v>
      </c>
      <c r="W4052" s="41">
        <f t="shared" si="2869"/>
        <v>0</v>
      </c>
      <c r="X4052" s="41">
        <f t="shared" si="2869"/>
        <v>0</v>
      </c>
      <c r="Y4052" s="41">
        <f t="shared" si="2869"/>
        <v>0</v>
      </c>
      <c r="Z4052" s="41">
        <f t="shared" si="2869"/>
        <v>0</v>
      </c>
      <c r="AA4052" s="41">
        <f t="shared" si="2869"/>
        <v>0</v>
      </c>
      <c r="AB4052" s="41">
        <f t="shared" si="2869"/>
        <v>0</v>
      </c>
      <c r="AC4052" s="41">
        <f t="shared" si="2869"/>
        <v>0</v>
      </c>
      <c r="AD4052" s="41">
        <f t="shared" si="2869"/>
        <v>0</v>
      </c>
      <c r="AE4052" s="41">
        <f t="shared" si="2869"/>
        <v>0</v>
      </c>
      <c r="AF4052" s="41">
        <f t="shared" si="2869"/>
        <v>0</v>
      </c>
      <c r="AG4052" s="41">
        <f t="shared" si="2869"/>
        <v>0</v>
      </c>
      <c r="AH4052" s="41">
        <f t="shared" si="2869"/>
        <v>0</v>
      </c>
      <c r="AI4052" s="41">
        <f t="shared" si="2869"/>
        <v>0</v>
      </c>
      <c r="AJ4052" s="41">
        <f t="shared" si="2869"/>
        <v>0</v>
      </c>
      <c r="AK4052" s="41">
        <f t="shared" si="2869"/>
        <v>0</v>
      </c>
      <c r="AL4052" s="41">
        <f t="shared" si="2869"/>
        <v>0</v>
      </c>
      <c r="AM4052" s="41">
        <f t="shared" si="2869"/>
        <v>0</v>
      </c>
      <c r="AN4052" s="41">
        <f t="shared" si="2869"/>
        <v>0</v>
      </c>
      <c r="AO4052" s="41">
        <f t="shared" si="2869"/>
        <v>0</v>
      </c>
      <c r="AP4052" s="41">
        <f t="shared" si="2869"/>
        <v>0</v>
      </c>
      <c r="AQ4052" s="41">
        <f t="shared" si="2869"/>
        <v>0</v>
      </c>
      <c r="AR4052" s="41">
        <f t="shared" si="2869"/>
        <v>0</v>
      </c>
      <c r="AS4052" s="41">
        <f t="shared" si="2869"/>
        <v>0</v>
      </c>
      <c r="AT4052" s="41">
        <f t="shared" si="2869"/>
        <v>0</v>
      </c>
      <c r="AU4052" s="41">
        <f t="shared" si="2869"/>
        <v>0</v>
      </c>
      <c r="AV4052" s="41">
        <f t="shared" si="2869"/>
        <v>0</v>
      </c>
      <c r="AW4052" s="41">
        <f t="shared" si="2869"/>
        <v>0</v>
      </c>
      <c r="AX4052" s="41">
        <f t="shared" si="2869"/>
        <v>0</v>
      </c>
      <c r="AY4052" s="41">
        <f t="shared" si="2869"/>
        <v>0</v>
      </c>
      <c r="AZ4052" s="41">
        <f t="shared" si="2869"/>
        <v>0</v>
      </c>
      <c r="BA4052" s="41">
        <f t="shared" si="2869"/>
        <v>0</v>
      </c>
      <c r="BB4052" s="41">
        <f t="shared" si="2869"/>
        <v>0</v>
      </c>
      <c r="BC4052" s="41">
        <f t="shared" si="2869"/>
        <v>0</v>
      </c>
      <c r="BD4052" s="41">
        <f t="shared" si="2869"/>
        <v>0</v>
      </c>
    </row>
    <row r="4053" spans="1:56" ht="16" x14ac:dyDescent="0.2">
      <c r="B4053" s="11">
        <f t="shared" si="2866"/>
        <v>150</v>
      </c>
      <c r="C4053" s="12" t="str">
        <f t="shared" si="2866"/>
        <v>SAS HSR 4</v>
      </c>
      <c r="D4053" s="46" t="s">
        <v>269</v>
      </c>
      <c r="E4053" s="31">
        <v>0</v>
      </c>
      <c r="F4053" s="15"/>
      <c r="G4053" s="53"/>
      <c r="H4053" s="15"/>
      <c r="I4053" s="15"/>
      <c r="J4053" s="23"/>
      <c r="L4053" s="52" t="s">
        <v>270</v>
      </c>
      <c r="M4053" s="72"/>
      <c r="N4053" s="72"/>
      <c r="O4053" s="41">
        <f t="shared" ref="O4053:BD4053" si="2870">IFERROR(((O$3&gt;=$J4043)*(O$2&lt;=$J4043))*$E4054,"")</f>
        <v>0</v>
      </c>
      <c r="P4053" s="41">
        <f t="shared" si="2870"/>
        <v>0</v>
      </c>
      <c r="Q4053" s="41">
        <f t="shared" si="2870"/>
        <v>0</v>
      </c>
      <c r="R4053" s="41">
        <f t="shared" si="2870"/>
        <v>0</v>
      </c>
      <c r="S4053" s="41">
        <f t="shared" si="2870"/>
        <v>0</v>
      </c>
      <c r="T4053" s="41">
        <f t="shared" si="2870"/>
        <v>0</v>
      </c>
      <c r="U4053" s="41">
        <f t="shared" si="2870"/>
        <v>0</v>
      </c>
      <c r="V4053" s="41">
        <f t="shared" si="2870"/>
        <v>0</v>
      </c>
      <c r="W4053" s="41">
        <f t="shared" si="2870"/>
        <v>0</v>
      </c>
      <c r="X4053" s="41">
        <f t="shared" si="2870"/>
        <v>0</v>
      </c>
      <c r="Y4053" s="41">
        <f t="shared" si="2870"/>
        <v>0</v>
      </c>
      <c r="Z4053" s="41">
        <f t="shared" si="2870"/>
        <v>0</v>
      </c>
      <c r="AA4053" s="41">
        <f t="shared" si="2870"/>
        <v>0</v>
      </c>
      <c r="AB4053" s="41">
        <f t="shared" si="2870"/>
        <v>0</v>
      </c>
      <c r="AC4053" s="41">
        <f t="shared" si="2870"/>
        <v>0</v>
      </c>
      <c r="AD4053" s="41">
        <f t="shared" si="2870"/>
        <v>0</v>
      </c>
      <c r="AE4053" s="41">
        <f t="shared" si="2870"/>
        <v>0</v>
      </c>
      <c r="AF4053" s="41">
        <f t="shared" si="2870"/>
        <v>0</v>
      </c>
      <c r="AG4053" s="41">
        <f t="shared" si="2870"/>
        <v>0</v>
      </c>
      <c r="AH4053" s="41">
        <f t="shared" si="2870"/>
        <v>0</v>
      </c>
      <c r="AI4053" s="41">
        <f t="shared" si="2870"/>
        <v>0</v>
      </c>
      <c r="AJ4053" s="41">
        <f t="shared" si="2870"/>
        <v>0</v>
      </c>
      <c r="AK4053" s="41">
        <f t="shared" si="2870"/>
        <v>0</v>
      </c>
      <c r="AL4053" s="41">
        <f t="shared" si="2870"/>
        <v>0</v>
      </c>
      <c r="AM4053" s="41">
        <f t="shared" si="2870"/>
        <v>0</v>
      </c>
      <c r="AN4053" s="41">
        <f t="shared" si="2870"/>
        <v>0</v>
      </c>
      <c r="AO4053" s="41">
        <f t="shared" si="2870"/>
        <v>0</v>
      </c>
      <c r="AP4053" s="41">
        <f t="shared" si="2870"/>
        <v>0</v>
      </c>
      <c r="AQ4053" s="41">
        <f t="shared" si="2870"/>
        <v>0</v>
      </c>
      <c r="AR4053" s="41">
        <f t="shared" si="2870"/>
        <v>0</v>
      </c>
      <c r="AS4053" s="41">
        <f t="shared" si="2870"/>
        <v>0</v>
      </c>
      <c r="AT4053" s="41">
        <f t="shared" si="2870"/>
        <v>0</v>
      </c>
      <c r="AU4053" s="41">
        <f t="shared" si="2870"/>
        <v>0</v>
      </c>
      <c r="AV4053" s="41">
        <f t="shared" si="2870"/>
        <v>0</v>
      </c>
      <c r="AW4053" s="41">
        <f t="shared" si="2870"/>
        <v>0</v>
      </c>
      <c r="AX4053" s="41">
        <f t="shared" si="2870"/>
        <v>0</v>
      </c>
      <c r="AY4053" s="41">
        <f t="shared" si="2870"/>
        <v>0</v>
      </c>
      <c r="AZ4053" s="41">
        <f t="shared" si="2870"/>
        <v>0</v>
      </c>
      <c r="BA4053" s="41">
        <f t="shared" si="2870"/>
        <v>0</v>
      </c>
      <c r="BB4053" s="41">
        <f t="shared" si="2870"/>
        <v>0</v>
      </c>
      <c r="BC4053" s="41">
        <f t="shared" si="2870"/>
        <v>0</v>
      </c>
      <c r="BD4053" s="41">
        <f t="shared" si="2870"/>
        <v>0</v>
      </c>
    </row>
    <row r="4054" spans="1:56" ht="16" x14ac:dyDescent="0.2">
      <c r="B4054" s="11">
        <f t="shared" si="2866"/>
        <v>150</v>
      </c>
      <c r="C4054" s="12" t="str">
        <f t="shared" si="2866"/>
        <v>SAS HSR 4</v>
      </c>
      <c r="D4054" s="46" t="s">
        <v>270</v>
      </c>
      <c r="E4054" s="31">
        <v>0</v>
      </c>
      <c r="F4054" s="15"/>
      <c r="G4054" s="46" t="s">
        <v>266</v>
      </c>
      <c r="H4054" s="31">
        <v>0</v>
      </c>
      <c r="I4054" s="46" t="s">
        <v>268</v>
      </c>
      <c r="J4054" s="31">
        <v>0</v>
      </c>
      <c r="L4054" s="54" t="s">
        <v>271</v>
      </c>
      <c r="M4054" s="73"/>
      <c r="N4054" s="73"/>
      <c r="O4054" s="45">
        <f t="shared" ref="O4054:BD4054" si="2871">IFERROR(-($E4035+$H4035+$J4035)*O4036,"")</f>
        <v>0</v>
      </c>
      <c r="P4054" s="45">
        <f t="shared" si="2871"/>
        <v>0</v>
      </c>
      <c r="Q4054" s="45">
        <f t="shared" si="2871"/>
        <v>0</v>
      </c>
      <c r="R4054" s="45">
        <f t="shared" si="2871"/>
        <v>0</v>
      </c>
      <c r="S4054" s="45">
        <f t="shared" si="2871"/>
        <v>0</v>
      </c>
      <c r="T4054" s="45">
        <f t="shared" si="2871"/>
        <v>0</v>
      </c>
      <c r="U4054" s="45">
        <f t="shared" si="2871"/>
        <v>0</v>
      </c>
      <c r="V4054" s="45">
        <f t="shared" si="2871"/>
        <v>0</v>
      </c>
      <c r="W4054" s="45">
        <f t="shared" si="2871"/>
        <v>0</v>
      </c>
      <c r="X4054" s="45">
        <f t="shared" si="2871"/>
        <v>0</v>
      </c>
      <c r="Y4054" s="45">
        <f t="shared" si="2871"/>
        <v>0</v>
      </c>
      <c r="Z4054" s="45">
        <f t="shared" si="2871"/>
        <v>0</v>
      </c>
      <c r="AA4054" s="45">
        <f t="shared" si="2871"/>
        <v>0</v>
      </c>
      <c r="AB4054" s="45">
        <f t="shared" si="2871"/>
        <v>0</v>
      </c>
      <c r="AC4054" s="45">
        <f t="shared" si="2871"/>
        <v>0</v>
      </c>
      <c r="AD4054" s="45">
        <f t="shared" si="2871"/>
        <v>0</v>
      </c>
      <c r="AE4054" s="45">
        <f t="shared" si="2871"/>
        <v>0</v>
      </c>
      <c r="AF4054" s="45">
        <f t="shared" si="2871"/>
        <v>0</v>
      </c>
      <c r="AG4054" s="45">
        <f t="shared" si="2871"/>
        <v>0</v>
      </c>
      <c r="AH4054" s="45">
        <f t="shared" si="2871"/>
        <v>0</v>
      </c>
      <c r="AI4054" s="45">
        <f t="shared" si="2871"/>
        <v>0</v>
      </c>
      <c r="AJ4054" s="45">
        <f t="shared" si="2871"/>
        <v>0</v>
      </c>
      <c r="AK4054" s="45">
        <f t="shared" si="2871"/>
        <v>0</v>
      </c>
      <c r="AL4054" s="45">
        <f t="shared" si="2871"/>
        <v>0</v>
      </c>
      <c r="AM4054" s="45">
        <f t="shared" si="2871"/>
        <v>0</v>
      </c>
      <c r="AN4054" s="45">
        <f t="shared" si="2871"/>
        <v>0</v>
      </c>
      <c r="AO4054" s="45">
        <f t="shared" si="2871"/>
        <v>0</v>
      </c>
      <c r="AP4054" s="45">
        <f t="shared" si="2871"/>
        <v>0</v>
      </c>
      <c r="AQ4054" s="45">
        <f t="shared" si="2871"/>
        <v>0</v>
      </c>
      <c r="AR4054" s="45">
        <f t="shared" si="2871"/>
        <v>0</v>
      </c>
      <c r="AS4054" s="45">
        <f t="shared" si="2871"/>
        <v>0</v>
      </c>
      <c r="AT4054" s="45">
        <f t="shared" si="2871"/>
        <v>0</v>
      </c>
      <c r="AU4054" s="45">
        <f t="shared" si="2871"/>
        <v>0</v>
      </c>
      <c r="AV4054" s="45">
        <f t="shared" si="2871"/>
        <v>0</v>
      </c>
      <c r="AW4054" s="45">
        <f t="shared" si="2871"/>
        <v>0</v>
      </c>
      <c r="AX4054" s="45">
        <f t="shared" si="2871"/>
        <v>0</v>
      </c>
      <c r="AY4054" s="45">
        <f t="shared" si="2871"/>
        <v>0</v>
      </c>
      <c r="AZ4054" s="45">
        <f t="shared" si="2871"/>
        <v>0</v>
      </c>
      <c r="BA4054" s="45">
        <f t="shared" si="2871"/>
        <v>0</v>
      </c>
      <c r="BB4054" s="45">
        <f t="shared" si="2871"/>
        <v>0</v>
      </c>
      <c r="BC4054" s="45">
        <f t="shared" si="2871"/>
        <v>0</v>
      </c>
      <c r="BD4054" s="45">
        <f t="shared" si="2871"/>
        <v>0</v>
      </c>
    </row>
    <row r="4055" spans="1:56" x14ac:dyDescent="0.2">
      <c r="A4055"/>
      <c r="B4055"/>
      <c r="C4055"/>
      <c r="D4055"/>
      <c r="E4055"/>
      <c r="F4055"/>
      <c r="G4055"/>
      <c r="H4055"/>
      <c r="I4055"/>
      <c r="J4055"/>
      <c r="K4055"/>
      <c r="L4055"/>
      <c r="M4055"/>
      <c r="N4055"/>
      <c r="O4055"/>
      <c r="P4055"/>
      <c r="Q4055"/>
      <c r="R4055"/>
      <c r="S4055"/>
      <c r="T4055"/>
      <c r="U4055"/>
      <c r="V4055"/>
      <c r="W4055"/>
      <c r="X4055"/>
      <c r="Y4055"/>
      <c r="Z4055"/>
      <c r="AA4055"/>
      <c r="AB4055"/>
      <c r="AC4055"/>
      <c r="AD4055"/>
      <c r="AE4055"/>
      <c r="AF4055"/>
      <c r="AG4055"/>
      <c r="AH4055"/>
      <c r="AI4055"/>
      <c r="AJ4055"/>
      <c r="AK4055"/>
      <c r="AL4055"/>
      <c r="AM4055"/>
      <c r="AN4055"/>
      <c r="AO4055"/>
      <c r="AP4055"/>
      <c r="AQ4055"/>
      <c r="AR4055"/>
      <c r="AS4055"/>
      <c r="AT4055"/>
      <c r="AU4055"/>
      <c r="AV4055"/>
      <c r="AW4055"/>
      <c r="AX4055"/>
      <c r="AY4055"/>
      <c r="AZ4055"/>
      <c r="BA4055"/>
      <c r="BB4055"/>
      <c r="BC4055"/>
      <c r="BD4055"/>
    </row>
    <row r="4056" spans="1:56" x14ac:dyDescent="0.2">
      <c r="A4056"/>
      <c r="B4056"/>
      <c r="C4056"/>
      <c r="D4056"/>
      <c r="E4056"/>
      <c r="F4056"/>
      <c r="G4056"/>
      <c r="H4056"/>
      <c r="I4056"/>
      <c r="J4056"/>
      <c r="K4056"/>
      <c r="L4056"/>
      <c r="M4056"/>
      <c r="N4056"/>
      <c r="O4056"/>
      <c r="P4056"/>
      <c r="Q4056"/>
      <c r="R4056"/>
      <c r="S4056"/>
      <c r="T4056"/>
      <c r="U4056"/>
      <c r="V4056"/>
      <c r="W4056"/>
      <c r="X4056"/>
      <c r="Y4056"/>
      <c r="Z4056"/>
      <c r="AA4056"/>
      <c r="AB4056"/>
      <c r="AC4056"/>
      <c r="AD4056"/>
      <c r="AE4056"/>
      <c r="AF4056"/>
      <c r="AG4056"/>
      <c r="AH4056"/>
      <c r="AI4056"/>
      <c r="AJ4056"/>
      <c r="AK4056"/>
      <c r="AL4056"/>
      <c r="AM4056"/>
      <c r="AN4056"/>
      <c r="AO4056"/>
      <c r="AP4056"/>
      <c r="AQ4056"/>
      <c r="AR4056"/>
      <c r="AS4056"/>
      <c r="AT4056"/>
      <c r="AU4056"/>
      <c r="AV4056"/>
      <c r="AW4056"/>
      <c r="AX4056"/>
      <c r="AY4056"/>
      <c r="AZ4056"/>
      <c r="BA4056"/>
      <c r="BB4056"/>
      <c r="BC4056"/>
      <c r="BD4056"/>
    </row>
    <row r="4057" spans="1:56" ht="16" x14ac:dyDescent="0.2">
      <c r="A4057" s="1"/>
      <c r="B4057" s="67">
        <v>151</v>
      </c>
      <c r="C4057" s="68" t="str">
        <f>H4059</f>
        <v>SAS HSR 4</v>
      </c>
      <c r="D4057" s="69" t="s">
        <v>203</v>
      </c>
      <c r="E4057" s="69"/>
      <c r="F4057" s="69"/>
      <c r="G4057" s="69"/>
      <c r="H4057" s="69"/>
      <c r="I4057" s="69"/>
      <c r="J4057" s="69"/>
      <c r="K4057" s="68"/>
      <c r="L4057" s="68"/>
      <c r="M4057" s="68"/>
      <c r="N4057" s="68"/>
      <c r="O4057" s="82"/>
      <c r="P4057" s="82"/>
      <c r="Q4057" s="82"/>
      <c r="R4057" s="82"/>
      <c r="S4057" s="82"/>
      <c r="T4057" s="82"/>
      <c r="U4057" s="82"/>
      <c r="V4057" s="82"/>
      <c r="W4057" s="82"/>
      <c r="X4057" s="82"/>
      <c r="Y4057" s="82"/>
      <c r="Z4057" s="82"/>
      <c r="AA4057" s="82"/>
      <c r="AB4057" s="82"/>
      <c r="AC4057" s="82"/>
      <c r="AD4057" s="82"/>
      <c r="AE4057" s="82"/>
      <c r="AF4057" s="82"/>
      <c r="AG4057" s="82"/>
      <c r="AH4057" s="82"/>
      <c r="AI4057" s="82"/>
      <c r="AJ4057" s="82"/>
      <c r="AK4057" s="82"/>
      <c r="AL4057" s="82"/>
      <c r="AM4057" s="82"/>
      <c r="AN4057" s="82"/>
      <c r="AO4057" s="82"/>
      <c r="AP4057" s="82"/>
      <c r="AQ4057" s="82"/>
      <c r="AR4057" s="82"/>
      <c r="AS4057" s="82"/>
      <c r="AT4057" s="82"/>
      <c r="AU4057" s="82"/>
      <c r="AV4057" s="82"/>
      <c r="AW4057" s="82"/>
      <c r="AX4057" s="82"/>
      <c r="AY4057" s="82"/>
      <c r="AZ4057" s="82"/>
      <c r="BA4057" s="82"/>
      <c r="BB4057" s="82"/>
      <c r="BC4057" s="82"/>
      <c r="BD4057" s="82"/>
    </row>
    <row r="4058" spans="1:56" ht="16" x14ac:dyDescent="0.2">
      <c r="A4058" s="35"/>
      <c r="B4058" s="11">
        <f>B4057</f>
        <v>151</v>
      </c>
      <c r="C4058" s="12" t="str">
        <f>C4057</f>
        <v>SAS HSR 4</v>
      </c>
      <c r="D4058" s="35"/>
      <c r="E4058" s="35"/>
      <c r="F4058" s="35"/>
      <c r="G4058" s="35"/>
      <c r="H4058" s="35"/>
      <c r="I4058" s="35"/>
      <c r="J4058" s="35"/>
      <c r="K4058" s="35"/>
      <c r="L4058" s="35"/>
      <c r="M4058" s="35"/>
      <c r="N4058" s="35"/>
      <c r="O4058" s="44"/>
      <c r="P4058" s="44"/>
      <c r="Q4058" s="44"/>
      <c r="R4058" s="44"/>
      <c r="S4058" s="44"/>
      <c r="T4058" s="44"/>
      <c r="U4058" s="44"/>
      <c r="V4058" s="44"/>
      <c r="W4058" s="44"/>
      <c r="X4058" s="44"/>
      <c r="Y4058" s="44"/>
      <c r="Z4058" s="44"/>
      <c r="AA4058" s="44"/>
      <c r="AB4058" s="44"/>
      <c r="AC4058" s="44"/>
      <c r="AD4058" s="44"/>
      <c r="AE4058" s="44"/>
      <c r="AF4058" s="44"/>
      <c r="AG4058" s="44"/>
      <c r="AH4058" s="44"/>
      <c r="AI4058" s="44"/>
      <c r="AJ4058" s="44"/>
      <c r="AK4058" s="44"/>
      <c r="AL4058" s="44"/>
      <c r="AM4058" s="44"/>
      <c r="AN4058" s="44"/>
      <c r="AO4058" s="44"/>
      <c r="AP4058" s="44"/>
      <c r="AQ4058" s="44"/>
      <c r="AR4058" s="44"/>
      <c r="AS4058" s="44"/>
      <c r="AT4058" s="44"/>
      <c r="AU4058" s="44"/>
      <c r="AV4058" s="44"/>
      <c r="AW4058" s="44"/>
      <c r="AX4058" s="44"/>
      <c r="AY4058" s="44"/>
      <c r="AZ4058" s="44"/>
      <c r="BA4058" s="44"/>
      <c r="BB4058" s="44"/>
      <c r="BC4058" s="44"/>
      <c r="BD4058" s="44"/>
    </row>
    <row r="4059" spans="1:56" ht="16" x14ac:dyDescent="0.2">
      <c r="B4059" s="11">
        <f t="shared" ref="B4059:C4074" si="2872">B4058</f>
        <v>151</v>
      </c>
      <c r="C4059" s="12" t="str">
        <f t="shared" si="2872"/>
        <v>SAS HSR 4</v>
      </c>
      <c r="D4059" s="13" t="s">
        <v>2</v>
      </c>
      <c r="E4059" s="14" t="s">
        <v>204</v>
      </c>
      <c r="F4059" s="15"/>
      <c r="G4059" s="13" t="s">
        <v>229</v>
      </c>
      <c r="H4059" s="14" t="s">
        <v>160</v>
      </c>
      <c r="I4059" s="14"/>
      <c r="J4059" s="14"/>
      <c r="L4059" s="16" t="s">
        <v>230</v>
      </c>
      <c r="M4059" s="70"/>
      <c r="N4059" s="70"/>
      <c r="O4059" s="17">
        <f>($E4070&gt;0)*($E4064&lt;O$2)*(EDATE($E4064,$E4070)&gt;O$3)*((O$3-O$2+1)/O$4)
+($E4070&gt;0)*($E4064&lt;O$2)*(EDATE($E4064,$E4070)&gt;=O$2)*(EDATE($E4064,$E4070)&lt;=O$3)*((EDATE($E4064,$E4070)-O$2)/O$4)
+($E4070&gt;0)*($E4064&lt;O$2)*(EDATE($E4064,$E4070)&lt;O$2)*(0)
+($E4070&gt;0)*($E4064&gt;=O$2)*($E4064&lt;=O$3)*(EDATE($E4064,$E4070)&gt;=O$2)*(EDATE($E4064,$E4070)&lt;=O$3)*((EDATE($E4064,$E4070)-$E4064+1)/O$4)
+($E4070&gt;0)*($E4064&gt;=O$2)*($E4064&lt;=O$3)*(EDATE($E4064,$E4070)&gt;O$3)*((O$3-$E4064+1)/O$4)
+($E4070&gt;0)*($E4064&gt;O$3)*(0)</f>
        <v>0</v>
      </c>
      <c r="P4059" s="17">
        <f t="shared" ref="P4059:BD4059" si="2873">($E4070&gt;0)*($E4064&lt;P$2)*(EDATE($E4064,$E4070)&gt;P$3)*((P$3-P$2+1)/P$4)
+($E4070&gt;0)*($E4064&lt;P$2)*(EDATE($E4064,$E4070)&gt;=P$2)*(EDATE($E4064,$E4070)&lt;=P$3)*((EDATE($E4064,$E4070)-P$2)/P$4)
+($E4070&gt;0)*($E4064&lt;P$2)*(EDATE($E4064,$E4070)&lt;P$2)*(0)
+($E4070&gt;0)*($E4064&gt;=P$2)*($E4064&lt;=P$3)*(EDATE($E4064,$E4070)&gt;=P$2)*(EDATE($E4064,$E4070)&lt;=P$3)*((EDATE($E4064,$E4070)-$E4064+1)/P$4)
+($E4070&gt;0)*($E4064&gt;=P$2)*($E4064&lt;=P$3)*(EDATE($E4064,$E4070)&gt;P$3)*((P$3-$E4064+1)/P$4)
+($E4070&gt;0)*($E4064&gt;P$3)*(0)</f>
        <v>0</v>
      </c>
      <c r="Q4059" s="17">
        <f t="shared" si="2873"/>
        <v>0</v>
      </c>
      <c r="R4059" s="17">
        <f t="shared" si="2873"/>
        <v>0</v>
      </c>
      <c r="S4059" s="17">
        <f t="shared" si="2873"/>
        <v>0</v>
      </c>
      <c r="T4059" s="17">
        <f t="shared" si="2873"/>
        <v>0</v>
      </c>
      <c r="U4059" s="17">
        <f t="shared" si="2873"/>
        <v>0</v>
      </c>
      <c r="V4059" s="17">
        <f t="shared" si="2873"/>
        <v>0</v>
      </c>
      <c r="W4059" s="17">
        <f t="shared" si="2873"/>
        <v>0</v>
      </c>
      <c r="X4059" s="17">
        <f t="shared" si="2873"/>
        <v>0</v>
      </c>
      <c r="Y4059" s="17">
        <f t="shared" si="2873"/>
        <v>0</v>
      </c>
      <c r="Z4059" s="17">
        <f t="shared" si="2873"/>
        <v>0</v>
      </c>
      <c r="AA4059" s="17">
        <f t="shared" si="2873"/>
        <v>0</v>
      </c>
      <c r="AB4059" s="17">
        <f t="shared" si="2873"/>
        <v>0</v>
      </c>
      <c r="AC4059" s="17">
        <f t="shared" si="2873"/>
        <v>0</v>
      </c>
      <c r="AD4059" s="17">
        <f t="shared" si="2873"/>
        <v>0</v>
      </c>
      <c r="AE4059" s="17">
        <f t="shared" si="2873"/>
        <v>0</v>
      </c>
      <c r="AF4059" s="17">
        <f t="shared" si="2873"/>
        <v>0</v>
      </c>
      <c r="AG4059" s="17">
        <f t="shared" si="2873"/>
        <v>0</v>
      </c>
      <c r="AH4059" s="17">
        <f t="shared" si="2873"/>
        <v>0</v>
      </c>
      <c r="AI4059" s="17">
        <f t="shared" si="2873"/>
        <v>0</v>
      </c>
      <c r="AJ4059" s="17">
        <f t="shared" si="2873"/>
        <v>0</v>
      </c>
      <c r="AK4059" s="17">
        <f t="shared" si="2873"/>
        <v>0</v>
      </c>
      <c r="AL4059" s="17">
        <f t="shared" si="2873"/>
        <v>0</v>
      </c>
      <c r="AM4059" s="17">
        <f t="shared" si="2873"/>
        <v>0</v>
      </c>
      <c r="AN4059" s="17">
        <f t="shared" si="2873"/>
        <v>0</v>
      </c>
      <c r="AO4059" s="17">
        <f t="shared" si="2873"/>
        <v>0</v>
      </c>
      <c r="AP4059" s="17">
        <f t="shared" si="2873"/>
        <v>0</v>
      </c>
      <c r="AQ4059" s="17">
        <f t="shared" si="2873"/>
        <v>0</v>
      </c>
      <c r="AR4059" s="17">
        <f t="shared" si="2873"/>
        <v>0</v>
      </c>
      <c r="AS4059" s="17">
        <f t="shared" si="2873"/>
        <v>0</v>
      </c>
      <c r="AT4059" s="17">
        <f t="shared" si="2873"/>
        <v>0</v>
      </c>
      <c r="AU4059" s="17">
        <f t="shared" si="2873"/>
        <v>0</v>
      </c>
      <c r="AV4059" s="17">
        <f t="shared" si="2873"/>
        <v>0</v>
      </c>
      <c r="AW4059" s="17">
        <f t="shared" si="2873"/>
        <v>0</v>
      </c>
      <c r="AX4059" s="17">
        <f t="shared" si="2873"/>
        <v>0</v>
      </c>
      <c r="AY4059" s="17">
        <f t="shared" si="2873"/>
        <v>0</v>
      </c>
      <c r="AZ4059" s="17">
        <f t="shared" si="2873"/>
        <v>0</v>
      </c>
      <c r="BA4059" s="17">
        <f t="shared" si="2873"/>
        <v>0</v>
      </c>
      <c r="BB4059" s="17">
        <f t="shared" si="2873"/>
        <v>0</v>
      </c>
      <c r="BC4059" s="17">
        <f t="shared" si="2873"/>
        <v>0</v>
      </c>
      <c r="BD4059" s="17">
        <f t="shared" si="2873"/>
        <v>0</v>
      </c>
    </row>
    <row r="4060" spans="1:56" ht="16" x14ac:dyDescent="0.2">
      <c r="B4060" s="11">
        <f t="shared" si="2872"/>
        <v>151</v>
      </c>
      <c r="C4060" s="12" t="str">
        <f t="shared" si="2872"/>
        <v>SAS HSR 4</v>
      </c>
      <c r="D4060" s="13" t="s">
        <v>7</v>
      </c>
      <c r="E4060" s="18">
        <v>57.35</v>
      </c>
      <c r="F4060" s="15"/>
      <c r="G4060" s="13" t="s">
        <v>0</v>
      </c>
      <c r="H4060" s="19">
        <v>0</v>
      </c>
      <c r="I4060" s="13" t="s">
        <v>20</v>
      </c>
      <c r="J4060" s="19">
        <v>0</v>
      </c>
      <c r="L4060" s="20" t="s">
        <v>231</v>
      </c>
      <c r="M4060" s="72"/>
      <c r="N4060" s="72"/>
      <c r="O4060" s="21">
        <f>($H4065&gt;0)*($J4065&lt;O$2)*0
+($H4065&gt;0)*($J4065&gt;=O$2)*($J4065&lt;=O$3)*(($J4065-O$2+1)/O$4)
+($H4065&gt;0)*($J4065&gt;O$3)*($I4065&gt;O$3)*0
+($H4065&gt;0)*($J4065&gt;O$3)*($I4065&lt;=O$3)*($I4065&gt;=O$2)*((O$3-$I4065+1)/O$4)
+($H4065&gt;0)*($J4065&gt;O$3)*($I4065&lt;O$2)*1
+($H4065&gt;0)*($I4065&gt;O$3)*0
+($H4066&gt;0)*($J$2350&lt;O$2)*0
+($H4066&gt;0)*($J4066&gt;=O$2)*($J4066&lt;=O$3)*(($J4066-O$2+1)/O$4)
+($H4066&gt;0)*($J4066&gt;O$3)*($I4066&gt;O$3)*0
+($H4066&gt;0)*($J4066&gt;O$3)*($I4066&lt;=O$3)*($I4066&gt;=O$2)*((O$3-$I4066+1)/O$4)
+($H4066&gt;0)*($J4066&gt;O$3)*($I4066&lt;O$2)*1
+($H4066&gt;0)*($I4066&gt;O$3)*0
+($H4067&gt;0)*($J4067&lt;O$2)*0
+($H4067&gt;0)*($J4067&gt;=O$2)*($J4067&lt;=O$3)*(($J4067-O$2+1)/O$4)
+($H4067&gt;0)*($J4067&gt;O$3)*($I4067&gt;O$3)*0
+($H4067&gt;0)*($J4067&gt;O$3)*($I4067&lt;=O$3)*($I4067&gt;=O$2)*((O$3-$I4067+1)/O$4)
+($H4067&gt;0)*($J4067&gt;O$3)*($I4067&lt;O$2)*1
+($H4067&gt;0)*($I4067&gt;O$3)*0</f>
        <v>0</v>
      </c>
      <c r="P4060" s="21">
        <f t="shared" ref="P4060:BD4060" si="2874">($H4065&gt;0)*($J4065&lt;P$2)*0
+($H4065&gt;0)*($J4065&gt;=P$2)*($J4065&lt;=P$3)*(($J4065-P$2+1)/P$4)
+($H4065&gt;0)*($J4065&gt;P$3)*($I4065&gt;P$3)*0
+($H4065&gt;0)*($J4065&gt;P$3)*($I4065&lt;=P$3)*($I4065&gt;=P$2)*((P$3-$I4065+1)/P$4)
+($H4065&gt;0)*($J4065&gt;P$3)*($I4065&lt;P$2)*1
+($H4065&gt;0)*($I4065&gt;P$3)*0
+($H4066&gt;0)*($J$2350&lt;P$2)*0
+($H4066&gt;0)*($J4066&gt;=P$2)*($J4066&lt;=P$3)*(($J4066-P$2+1)/P$4)
+($H4066&gt;0)*($J4066&gt;P$3)*($I4066&gt;P$3)*0
+($H4066&gt;0)*($J4066&gt;P$3)*($I4066&lt;=P$3)*($I4066&gt;=P$2)*((P$3-$I4066+1)/P$4)
+($H4066&gt;0)*($J4066&gt;P$3)*($I4066&lt;P$2)*1
+($H4066&gt;0)*($I4066&gt;P$3)*0
+($H4067&gt;0)*($J4067&lt;P$2)*0
+($H4067&gt;0)*($J4067&gt;=P$2)*($J4067&lt;=P$3)*(($J4067-P$2+1)/P$4)
+($H4067&gt;0)*($J4067&gt;P$3)*($I4067&gt;P$3)*0
+($H4067&gt;0)*($J4067&gt;P$3)*($I4067&lt;=P$3)*($I4067&gt;=P$2)*((P$3-$I4067+1)/P$4)
+($H4067&gt;0)*($J4067&gt;P$3)*($I4067&lt;P$2)*1
+($H4067&gt;0)*($I4067&gt;P$3)*0</f>
        <v>0</v>
      </c>
      <c r="Q4060" s="21">
        <f t="shared" si="2874"/>
        <v>0</v>
      </c>
      <c r="R4060" s="21">
        <f t="shared" si="2874"/>
        <v>0</v>
      </c>
      <c r="S4060" s="21">
        <f t="shared" si="2874"/>
        <v>0</v>
      </c>
      <c r="T4060" s="21">
        <f t="shared" si="2874"/>
        <v>0</v>
      </c>
      <c r="U4060" s="21">
        <f t="shared" si="2874"/>
        <v>0</v>
      </c>
      <c r="V4060" s="21">
        <f t="shared" si="2874"/>
        <v>0</v>
      </c>
      <c r="W4060" s="21">
        <f t="shared" si="2874"/>
        <v>0</v>
      </c>
      <c r="X4060" s="21">
        <f t="shared" si="2874"/>
        <v>0</v>
      </c>
      <c r="Y4060" s="21">
        <f t="shared" si="2874"/>
        <v>0</v>
      </c>
      <c r="Z4060" s="21">
        <f t="shared" si="2874"/>
        <v>0</v>
      </c>
      <c r="AA4060" s="21">
        <f t="shared" si="2874"/>
        <v>0</v>
      </c>
      <c r="AB4060" s="21">
        <f t="shared" si="2874"/>
        <v>0</v>
      </c>
      <c r="AC4060" s="21">
        <f t="shared" si="2874"/>
        <v>0</v>
      </c>
      <c r="AD4060" s="21">
        <f t="shared" si="2874"/>
        <v>0</v>
      </c>
      <c r="AE4060" s="21">
        <f t="shared" si="2874"/>
        <v>0</v>
      </c>
      <c r="AF4060" s="21">
        <f t="shared" si="2874"/>
        <v>0</v>
      </c>
      <c r="AG4060" s="21">
        <f t="shared" si="2874"/>
        <v>0</v>
      </c>
      <c r="AH4060" s="21">
        <f t="shared" si="2874"/>
        <v>0</v>
      </c>
      <c r="AI4060" s="21">
        <f t="shared" si="2874"/>
        <v>0</v>
      </c>
      <c r="AJ4060" s="21">
        <f t="shared" si="2874"/>
        <v>0</v>
      </c>
      <c r="AK4060" s="21">
        <f t="shared" si="2874"/>
        <v>0</v>
      </c>
      <c r="AL4060" s="21">
        <f t="shared" si="2874"/>
        <v>0</v>
      </c>
      <c r="AM4060" s="21">
        <f t="shared" si="2874"/>
        <v>0</v>
      </c>
      <c r="AN4060" s="21">
        <f t="shared" si="2874"/>
        <v>0</v>
      </c>
      <c r="AO4060" s="21">
        <f t="shared" si="2874"/>
        <v>0</v>
      </c>
      <c r="AP4060" s="21">
        <f t="shared" si="2874"/>
        <v>0</v>
      </c>
      <c r="AQ4060" s="21">
        <f t="shared" si="2874"/>
        <v>0</v>
      </c>
      <c r="AR4060" s="21">
        <f t="shared" si="2874"/>
        <v>0</v>
      </c>
      <c r="AS4060" s="21">
        <f t="shared" si="2874"/>
        <v>0</v>
      </c>
      <c r="AT4060" s="21">
        <f t="shared" si="2874"/>
        <v>0</v>
      </c>
      <c r="AU4060" s="21">
        <f t="shared" si="2874"/>
        <v>0</v>
      </c>
      <c r="AV4060" s="21">
        <f t="shared" si="2874"/>
        <v>0</v>
      </c>
      <c r="AW4060" s="21">
        <f t="shared" si="2874"/>
        <v>0</v>
      </c>
      <c r="AX4060" s="21">
        <f t="shared" si="2874"/>
        <v>0</v>
      </c>
      <c r="AY4060" s="21">
        <f t="shared" si="2874"/>
        <v>0</v>
      </c>
      <c r="AZ4060" s="21">
        <f t="shared" si="2874"/>
        <v>0</v>
      </c>
      <c r="BA4060" s="21">
        <f t="shared" si="2874"/>
        <v>0</v>
      </c>
      <c r="BB4060" s="21">
        <f t="shared" si="2874"/>
        <v>0</v>
      </c>
      <c r="BC4060" s="21">
        <f t="shared" si="2874"/>
        <v>0</v>
      </c>
      <c r="BD4060" s="21">
        <f t="shared" si="2874"/>
        <v>0</v>
      </c>
    </row>
    <row r="4061" spans="1:56" ht="16" x14ac:dyDescent="0.2">
      <c r="B4061" s="11">
        <f t="shared" si="2872"/>
        <v>151</v>
      </c>
      <c r="C4061" s="12" t="str">
        <f t="shared" si="2872"/>
        <v>SAS HSR 4</v>
      </c>
      <c r="D4061" s="13" t="s">
        <v>21</v>
      </c>
      <c r="E4061" s="22">
        <v>0</v>
      </c>
      <c r="F4061" s="15"/>
      <c r="G4061" s="13" t="s">
        <v>22</v>
      </c>
      <c r="H4061" s="22">
        <v>0</v>
      </c>
      <c r="I4061" s="13" t="s">
        <v>23</v>
      </c>
      <c r="J4061" s="22">
        <v>0</v>
      </c>
      <c r="K4061" s="23"/>
      <c r="L4061" s="20" t="s">
        <v>232</v>
      </c>
      <c r="M4061" s="72"/>
      <c r="N4061" s="72"/>
      <c r="O4061" s="21">
        <f>($E4064&lt;=O$3)*($E4064&gt;O$2)*((O$3-$E4064+1)/O$4)
+($E4064&lt;=O$2)*((O$3-O$2+1)/O$4)
+($E4064&gt;O$3)*(0)
-($E4072&lt;=O$3)*($E4072&lt;&gt;0)*($E4072&gt;O$2)*((O$3-$E4072)/O$4)
-($E4072&lt;=O$2)*((O$3-O$2+1)/O$4)
-($E4072&gt;O$3)*(0)</f>
        <v>0</v>
      </c>
      <c r="P4061" s="21">
        <f t="shared" ref="P4061:BD4061" si="2875">($E4064&lt;=P$3)*($E4064&gt;P$2)*((P$3-$E4064+1)/P$4)
+($E4064&lt;=P$2)*((P$3-P$2+1)/P$4)
+($E4064&gt;P$3)*(0)
-($E4072&lt;=P$3)*($E4072&lt;&gt;0)*($E4072&gt;P$2)*((P$3-$E4072)/P$4)
-($E4072&lt;=P$2)*((P$3-P$2+1)/P$4)
-($E4072&gt;P$3)*(0)</f>
        <v>0</v>
      </c>
      <c r="Q4061" s="21">
        <f t="shared" si="2875"/>
        <v>0</v>
      </c>
      <c r="R4061" s="21">
        <f t="shared" si="2875"/>
        <v>0</v>
      </c>
      <c r="S4061" s="21">
        <f t="shared" si="2875"/>
        <v>0</v>
      </c>
      <c r="T4061" s="21">
        <f t="shared" si="2875"/>
        <v>0</v>
      </c>
      <c r="U4061" s="21">
        <f t="shared" si="2875"/>
        <v>0</v>
      </c>
      <c r="V4061" s="21">
        <f t="shared" si="2875"/>
        <v>0</v>
      </c>
      <c r="W4061" s="21">
        <f t="shared" si="2875"/>
        <v>0</v>
      </c>
      <c r="X4061" s="21">
        <f t="shared" si="2875"/>
        <v>0</v>
      </c>
      <c r="Y4061" s="21">
        <f t="shared" si="2875"/>
        <v>0</v>
      </c>
      <c r="Z4061" s="21">
        <f t="shared" si="2875"/>
        <v>0</v>
      </c>
      <c r="AA4061" s="21">
        <f t="shared" si="2875"/>
        <v>0</v>
      </c>
      <c r="AB4061" s="21">
        <f t="shared" si="2875"/>
        <v>0</v>
      </c>
      <c r="AC4061" s="21">
        <f t="shared" si="2875"/>
        <v>0</v>
      </c>
      <c r="AD4061" s="21">
        <f t="shared" si="2875"/>
        <v>0</v>
      </c>
      <c r="AE4061" s="21">
        <f t="shared" si="2875"/>
        <v>0</v>
      </c>
      <c r="AF4061" s="21">
        <f t="shared" si="2875"/>
        <v>0</v>
      </c>
      <c r="AG4061" s="21">
        <f t="shared" si="2875"/>
        <v>0</v>
      </c>
      <c r="AH4061" s="21">
        <f t="shared" si="2875"/>
        <v>0</v>
      </c>
      <c r="AI4061" s="21">
        <f t="shared" si="2875"/>
        <v>0</v>
      </c>
      <c r="AJ4061" s="21">
        <f t="shared" si="2875"/>
        <v>0</v>
      </c>
      <c r="AK4061" s="21">
        <f t="shared" si="2875"/>
        <v>0</v>
      </c>
      <c r="AL4061" s="21">
        <f t="shared" si="2875"/>
        <v>0</v>
      </c>
      <c r="AM4061" s="21">
        <f t="shared" si="2875"/>
        <v>0</v>
      </c>
      <c r="AN4061" s="21">
        <f t="shared" si="2875"/>
        <v>0</v>
      </c>
      <c r="AO4061" s="21">
        <f t="shared" si="2875"/>
        <v>0</v>
      </c>
      <c r="AP4061" s="21">
        <f t="shared" si="2875"/>
        <v>0</v>
      </c>
      <c r="AQ4061" s="21">
        <f t="shared" si="2875"/>
        <v>0</v>
      </c>
      <c r="AR4061" s="21">
        <f t="shared" si="2875"/>
        <v>0</v>
      </c>
      <c r="AS4061" s="21">
        <f t="shared" si="2875"/>
        <v>0</v>
      </c>
      <c r="AT4061" s="21">
        <f t="shared" si="2875"/>
        <v>0</v>
      </c>
      <c r="AU4061" s="21">
        <f t="shared" si="2875"/>
        <v>0</v>
      </c>
      <c r="AV4061" s="21">
        <f t="shared" si="2875"/>
        <v>0</v>
      </c>
      <c r="AW4061" s="21">
        <f t="shared" si="2875"/>
        <v>0</v>
      </c>
      <c r="AX4061" s="21">
        <f t="shared" si="2875"/>
        <v>0</v>
      </c>
      <c r="AY4061" s="21">
        <f t="shared" si="2875"/>
        <v>0</v>
      </c>
      <c r="AZ4061" s="21">
        <f t="shared" si="2875"/>
        <v>0</v>
      </c>
      <c r="BA4061" s="21">
        <f t="shared" si="2875"/>
        <v>0</v>
      </c>
      <c r="BB4061" s="21">
        <f t="shared" si="2875"/>
        <v>0</v>
      </c>
      <c r="BC4061" s="21">
        <f t="shared" si="2875"/>
        <v>0</v>
      </c>
      <c r="BD4061" s="21">
        <f t="shared" si="2875"/>
        <v>0</v>
      </c>
    </row>
    <row r="4062" spans="1:56" ht="16" x14ac:dyDescent="0.2">
      <c r="B4062" s="11">
        <f t="shared" si="2872"/>
        <v>151</v>
      </c>
      <c r="C4062" s="12" t="str">
        <f t="shared" si="2872"/>
        <v>SAS HSR 4</v>
      </c>
      <c r="D4062" s="13" t="s">
        <v>1</v>
      </c>
      <c r="E4062" s="22">
        <v>0</v>
      </c>
      <c r="F4062" s="15"/>
      <c r="G4062" s="15"/>
      <c r="H4062" s="15"/>
      <c r="I4062" s="15"/>
      <c r="J4062" s="15"/>
      <c r="L4062" s="20" t="s">
        <v>233</v>
      </c>
      <c r="M4062" s="72"/>
      <c r="N4062" s="72"/>
      <c r="O4062" s="21">
        <f>($E4075&gt;O$3)*($E4072&lt;O$2)*((O$3-O$2+1)/O$4)
+($E4075&gt;O$3)*($E4072&gt;=O$2)*($E4072&lt;=O$3)*((O$3-$E4072)/O$4)
+($E4075&gt;O$3)*($E4072&gt;O$3)*(0)
+($E4075&lt;=O$3)*($E4075&gt;=O$2)*($E4072&lt;O$2)*(($E4075-O$2)/O$4)
+($E4075&lt;=O$3)*($E4075&gt;=O$2)*($E4072&lt;=O$3)*($E4072&gt;=O$2)*(($E4075-$E4072)/O$4)
+($E4075&lt;O$2)*(0)</f>
        <v>1</v>
      </c>
      <c r="P4062" s="21">
        <f t="shared" ref="P4062:BD4062" si="2876">($E4075&gt;P$3)*($E4072&lt;P$2)*((P$3-P$2+1)/P$4)
+($E4075&gt;P$3)*($E4072&gt;=P$2)*($E4072&lt;=P$3)*((P$3-$E4072)/P$4)
+($E4075&gt;P$3)*($E4072&gt;P$3)*(0)
+($E4075&lt;=P$3)*($E4075&gt;=P$2)*($E4072&lt;P$2)*(($E4075-P$2)/P$4)
+($E4075&lt;=P$3)*($E4075&gt;=P$2)*($E4072&lt;=P$3)*($E4072&gt;=P$2)*(($E4075-$E4072)/P$4)
+($E4075&lt;P$2)*(0)</f>
        <v>0</v>
      </c>
      <c r="Q4062" s="21">
        <f t="shared" si="2876"/>
        <v>0</v>
      </c>
      <c r="R4062" s="21">
        <f t="shared" si="2876"/>
        <v>0</v>
      </c>
      <c r="S4062" s="21">
        <f t="shared" si="2876"/>
        <v>0</v>
      </c>
      <c r="T4062" s="21">
        <f t="shared" si="2876"/>
        <v>0</v>
      </c>
      <c r="U4062" s="21">
        <f t="shared" si="2876"/>
        <v>0</v>
      </c>
      <c r="V4062" s="21">
        <f t="shared" si="2876"/>
        <v>0</v>
      </c>
      <c r="W4062" s="21">
        <f t="shared" si="2876"/>
        <v>0</v>
      </c>
      <c r="X4062" s="21">
        <f t="shared" si="2876"/>
        <v>0</v>
      </c>
      <c r="Y4062" s="21">
        <f t="shared" si="2876"/>
        <v>0</v>
      </c>
      <c r="Z4062" s="21">
        <f t="shared" si="2876"/>
        <v>0</v>
      </c>
      <c r="AA4062" s="21">
        <f t="shared" si="2876"/>
        <v>0</v>
      </c>
      <c r="AB4062" s="21">
        <f t="shared" si="2876"/>
        <v>0</v>
      </c>
      <c r="AC4062" s="21">
        <f t="shared" si="2876"/>
        <v>0</v>
      </c>
      <c r="AD4062" s="21">
        <f t="shared" si="2876"/>
        <v>0</v>
      </c>
      <c r="AE4062" s="21">
        <f t="shared" si="2876"/>
        <v>0</v>
      </c>
      <c r="AF4062" s="21">
        <f t="shared" si="2876"/>
        <v>0</v>
      </c>
      <c r="AG4062" s="21">
        <f t="shared" si="2876"/>
        <v>0</v>
      </c>
      <c r="AH4062" s="21">
        <f t="shared" si="2876"/>
        <v>0</v>
      </c>
      <c r="AI4062" s="21">
        <f t="shared" si="2876"/>
        <v>0</v>
      </c>
      <c r="AJ4062" s="21">
        <f t="shared" si="2876"/>
        <v>0</v>
      </c>
      <c r="AK4062" s="21">
        <f t="shared" si="2876"/>
        <v>0</v>
      </c>
      <c r="AL4062" s="21">
        <f t="shared" si="2876"/>
        <v>0</v>
      </c>
      <c r="AM4062" s="21">
        <f t="shared" si="2876"/>
        <v>0</v>
      </c>
      <c r="AN4062" s="21">
        <f t="shared" si="2876"/>
        <v>0</v>
      </c>
      <c r="AO4062" s="21">
        <f t="shared" si="2876"/>
        <v>0</v>
      </c>
      <c r="AP4062" s="21">
        <f t="shared" si="2876"/>
        <v>0</v>
      </c>
      <c r="AQ4062" s="21">
        <f t="shared" si="2876"/>
        <v>0</v>
      </c>
      <c r="AR4062" s="21">
        <f t="shared" si="2876"/>
        <v>0</v>
      </c>
      <c r="AS4062" s="21">
        <f t="shared" si="2876"/>
        <v>0</v>
      </c>
      <c r="AT4062" s="21">
        <f t="shared" si="2876"/>
        <v>0</v>
      </c>
      <c r="AU4062" s="21">
        <f t="shared" si="2876"/>
        <v>0</v>
      </c>
      <c r="AV4062" s="21">
        <f t="shared" si="2876"/>
        <v>0</v>
      </c>
      <c r="AW4062" s="21">
        <f t="shared" si="2876"/>
        <v>0</v>
      </c>
      <c r="AX4062" s="21">
        <f t="shared" si="2876"/>
        <v>0</v>
      </c>
      <c r="AY4062" s="21">
        <f t="shared" si="2876"/>
        <v>0</v>
      </c>
      <c r="AZ4062" s="21">
        <f t="shared" si="2876"/>
        <v>0</v>
      </c>
      <c r="BA4062" s="21">
        <f t="shared" si="2876"/>
        <v>0</v>
      </c>
      <c r="BB4062" s="21">
        <f t="shared" si="2876"/>
        <v>0</v>
      </c>
      <c r="BC4062" s="21">
        <f t="shared" si="2876"/>
        <v>0</v>
      </c>
      <c r="BD4062" s="21">
        <f t="shared" si="2876"/>
        <v>0</v>
      </c>
    </row>
    <row r="4063" spans="1:56" ht="16" x14ac:dyDescent="0.2">
      <c r="B4063" s="11">
        <f t="shared" si="2872"/>
        <v>151</v>
      </c>
      <c r="C4063" s="12" t="str">
        <f t="shared" si="2872"/>
        <v>SAS HSR 4</v>
      </c>
      <c r="K4063" s="24"/>
      <c r="L4063" s="20" t="s">
        <v>234</v>
      </c>
      <c r="M4063" s="72"/>
      <c r="N4063" s="72"/>
      <c r="O4063" s="21">
        <f>($E4078&gt;0)*($E4075&lt;O$2)*(EDATE($E4075,$E4078)&gt;O$3)*((O$3-O$2+1)/O$4)
+($E4078&gt;0)*($E4075&lt;O$2)*(EDATE($E4075,$E4078)&gt;=O$2)*(EDATE($E4075,$E4078)&lt;=O$3)*((EDATE($E4075,$E4078)-O$2)/O$4)
+($E4078&gt;0)*($E4075&lt;O$2)*(EDATE($E4075,$E4078)&lt;O$2)*(0)
+($E4078&gt;0)*($E4075&gt;=O$2)*($E4075&lt;=O$3)*(EDATE($E4075,$E4078)&gt;=O$2)*(EDATE($E4075,$E4078)&lt;=O$3)*((EDATE($E4075,$E4078)-$E4075+1)/O$4)
+($E4078&gt;0)*($E4075&gt;=O$2)*($E4075&lt;=O$3)*(EDATE($E4075,$E4078)&gt;O$3)*((O$3-$E4075+1)/O$4)
+($E4078&gt;0)*($E4075&gt;O$3)*(0)</f>
        <v>0</v>
      </c>
      <c r="P4063" s="21">
        <f t="shared" ref="P4063:BD4063" si="2877">($E4078&gt;0)*($E4075&lt;P$2)*(EDATE($E4075,$E4078)&gt;P$3)*((P$3-P$2+1)/P$4)
+($E4078&gt;0)*($E4075&lt;P$2)*(EDATE($E4075,$E4078)&gt;=P$2)*(EDATE($E4075,$E4078)&lt;=P$3)*((EDATE($E4075,$E4078)-P$2)/P$4)
+($E4078&gt;0)*($E4075&lt;P$2)*(EDATE($E4075,$E4078)&lt;P$2)*(0)
+($E4078&gt;0)*($E4075&gt;=P$2)*($E4075&lt;=P$3)*(EDATE($E4075,$E4078)&gt;=P$2)*(EDATE($E4075,$E4078)&lt;=P$3)*((EDATE($E4075,$E4078)-$E4075+1)/P$4)
+($E4078&gt;0)*($E4075&gt;=P$2)*($E4075&lt;=P$3)*(EDATE($E4075,$E4078)&gt;P$3)*((P$3-$E4075+1)/P$4)
+($E4078&gt;0)*($E4075&gt;P$3)*(0)</f>
        <v>0</v>
      </c>
      <c r="Q4063" s="21">
        <f t="shared" si="2877"/>
        <v>0</v>
      </c>
      <c r="R4063" s="21">
        <f t="shared" si="2877"/>
        <v>0</v>
      </c>
      <c r="S4063" s="21">
        <f t="shared" si="2877"/>
        <v>0</v>
      </c>
      <c r="T4063" s="21">
        <f t="shared" si="2877"/>
        <v>0</v>
      </c>
      <c r="U4063" s="21">
        <f t="shared" si="2877"/>
        <v>0</v>
      </c>
      <c r="V4063" s="21">
        <f t="shared" si="2877"/>
        <v>0</v>
      </c>
      <c r="W4063" s="21">
        <f t="shared" si="2877"/>
        <v>0</v>
      </c>
      <c r="X4063" s="21">
        <f t="shared" si="2877"/>
        <v>0</v>
      </c>
      <c r="Y4063" s="21">
        <f t="shared" si="2877"/>
        <v>0</v>
      </c>
      <c r="Z4063" s="21">
        <f t="shared" si="2877"/>
        <v>0</v>
      </c>
      <c r="AA4063" s="21">
        <f t="shared" si="2877"/>
        <v>0</v>
      </c>
      <c r="AB4063" s="21">
        <f t="shared" si="2877"/>
        <v>0</v>
      </c>
      <c r="AC4063" s="21">
        <f t="shared" si="2877"/>
        <v>0</v>
      </c>
      <c r="AD4063" s="21">
        <f t="shared" si="2877"/>
        <v>0</v>
      </c>
      <c r="AE4063" s="21">
        <f t="shared" si="2877"/>
        <v>0</v>
      </c>
      <c r="AF4063" s="21">
        <f t="shared" si="2877"/>
        <v>0</v>
      </c>
      <c r="AG4063" s="21">
        <f t="shared" si="2877"/>
        <v>0</v>
      </c>
      <c r="AH4063" s="21">
        <f t="shared" si="2877"/>
        <v>0</v>
      </c>
      <c r="AI4063" s="21">
        <f t="shared" si="2877"/>
        <v>0</v>
      </c>
      <c r="AJ4063" s="21">
        <f t="shared" si="2877"/>
        <v>0</v>
      </c>
      <c r="AK4063" s="21">
        <f t="shared" si="2877"/>
        <v>0</v>
      </c>
      <c r="AL4063" s="21">
        <f t="shared" si="2877"/>
        <v>0</v>
      </c>
      <c r="AM4063" s="21">
        <f t="shared" si="2877"/>
        <v>0</v>
      </c>
      <c r="AN4063" s="21">
        <f t="shared" si="2877"/>
        <v>0</v>
      </c>
      <c r="AO4063" s="21">
        <f t="shared" si="2877"/>
        <v>0</v>
      </c>
      <c r="AP4063" s="21">
        <f t="shared" si="2877"/>
        <v>0</v>
      </c>
      <c r="AQ4063" s="21">
        <f t="shared" si="2877"/>
        <v>0</v>
      </c>
      <c r="AR4063" s="21">
        <f t="shared" si="2877"/>
        <v>0</v>
      </c>
      <c r="AS4063" s="21">
        <f t="shared" si="2877"/>
        <v>0</v>
      </c>
      <c r="AT4063" s="21">
        <f t="shared" si="2877"/>
        <v>0</v>
      </c>
      <c r="AU4063" s="21">
        <f t="shared" si="2877"/>
        <v>0</v>
      </c>
      <c r="AV4063" s="21">
        <f t="shared" si="2877"/>
        <v>0</v>
      </c>
      <c r="AW4063" s="21">
        <f t="shared" si="2877"/>
        <v>0</v>
      </c>
      <c r="AX4063" s="21">
        <f t="shared" si="2877"/>
        <v>0</v>
      </c>
      <c r="AY4063" s="21">
        <f t="shared" si="2877"/>
        <v>0</v>
      </c>
      <c r="AZ4063" s="21">
        <f t="shared" si="2877"/>
        <v>0</v>
      </c>
      <c r="BA4063" s="21">
        <f t="shared" si="2877"/>
        <v>0</v>
      </c>
      <c r="BB4063" s="21">
        <f t="shared" si="2877"/>
        <v>0</v>
      </c>
      <c r="BC4063" s="21">
        <f t="shared" si="2877"/>
        <v>0</v>
      </c>
      <c r="BD4063" s="21">
        <f t="shared" si="2877"/>
        <v>0</v>
      </c>
    </row>
    <row r="4064" spans="1:56" ht="16" x14ac:dyDescent="0.2">
      <c r="B4064" s="11">
        <f t="shared" si="2872"/>
        <v>151</v>
      </c>
      <c r="C4064" s="12" t="str">
        <f t="shared" si="2872"/>
        <v>SAS HSR 4</v>
      </c>
      <c r="D4064" s="25" t="s">
        <v>235</v>
      </c>
      <c r="E4064" s="26">
        <v>0</v>
      </c>
      <c r="F4064" s="15"/>
      <c r="G4064" s="25" t="s">
        <v>236</v>
      </c>
      <c r="H4064" s="25" t="s">
        <v>237</v>
      </c>
      <c r="I4064" s="25" t="s">
        <v>238</v>
      </c>
      <c r="J4064" s="25" t="s">
        <v>239</v>
      </c>
      <c r="K4064" s="24"/>
      <c r="L4064" s="27" t="s">
        <v>240</v>
      </c>
      <c r="M4064" s="83"/>
      <c r="N4064" s="83"/>
      <c r="O4064" s="28">
        <f>($H4076&gt;0)*($J4076&lt;O$2)*0
+($H4076&gt;0)*($J4076&gt;=O$2)*($J4076&lt;=O$3)*(($J4076-O$2+1)/O$4)
+($H4076&gt;0)*($J4076&gt;O$3)*($I4076&gt;O$3)*0
+($H4076&gt;0)*($J4076&gt;O$3)*($I4076&lt;=O$3)*($I4076&gt;=O$2)*((O$3-$I4076+1)/O$4)
+($H4076&gt;0)*($J4076&gt;O$3)*($I4076&lt;O$2)*1
+($H4076&gt;0)*($I4076&gt;O$3)*0
+($H4077&gt;0)*($J4077&lt;O$2)*0
+($H4077&gt;0)*($J4077&gt;=O$2)*($J4077&lt;=O$3)*(($J4077-O$2+1)/O$4)
+($H4077&gt;0)*($J4077&gt;O$3)*($I4077&gt;O$3)*0
+($H4077&gt;0)*($J4077&gt;O$3)*($I4077&lt;=O$3)*($I4077&gt;=O$2)*((O$3-$I4077+1)/O$4)
+($H4077&gt;0)*($J4077&gt;O$3)*($I4077&lt;O$2)*1
+($H4077&gt;0)*($I4077&gt;O$3)*0
+($H4078&gt;0)*($J4078&lt;O$2)*0
+($H4078&gt;0)*($J4078&gt;=O$2)*($J4078&lt;=O$3)*(($J4078-O$2+1)/O$4)
+($H4078&gt;0)*($J4078&gt;O$3)*($I4078&gt;O$3)*0
+($H4078&gt;0)*($J4078&gt;O$3)*($I4078&lt;=O$3)*($I4078&gt;=O$2)*((O$3-$I4078+1)/O$4)
+($H4078&gt;0)*($J4078&gt;O$3)*($I4078&lt;O$2)*1
+($H4078&gt;0)*($I4078&gt;O$3)*0</f>
        <v>0</v>
      </c>
      <c r="P4064" s="28">
        <f t="shared" ref="P4064:BD4064" si="2878">($H4076&gt;0)*($J4076&lt;P$2)*0
+($H4076&gt;0)*($J4076&gt;=P$2)*($J4076&lt;=P$3)*(($J4076-P$2+1)/P$4)
+($H4076&gt;0)*($J4076&gt;P$3)*($I4076&gt;P$3)*0
+($H4076&gt;0)*($J4076&gt;P$3)*($I4076&lt;=P$3)*($I4076&gt;=P$2)*((P$3-$I4076+1)/P$4)
+($H4076&gt;0)*($J4076&gt;P$3)*($I4076&lt;P$2)*1
+($H4076&gt;0)*($I4076&gt;P$3)*0
+($H4077&gt;0)*($J4077&lt;P$2)*0
+($H4077&gt;0)*($J4077&gt;=P$2)*($J4077&lt;=P$3)*(($J4077-P$2+1)/P$4)
+($H4077&gt;0)*($J4077&gt;P$3)*($I4077&gt;P$3)*0
+($H4077&gt;0)*($J4077&gt;P$3)*($I4077&lt;=P$3)*($I4077&gt;=P$2)*((P$3-$I4077+1)/P$4)
+($H4077&gt;0)*($J4077&gt;P$3)*($I4077&lt;P$2)*1
+($H4077&gt;0)*($I4077&gt;P$3)*0
+($H4078&gt;0)*($J4078&lt;P$2)*0
+($H4078&gt;0)*($J4078&gt;=P$2)*($J4078&lt;=P$3)*(($J4078-P$2+1)/P$4)
+($H4078&gt;0)*($J4078&gt;P$3)*($I4078&gt;P$3)*0
+($H4078&gt;0)*($J4078&gt;P$3)*($I4078&lt;=P$3)*($I4078&gt;=P$2)*((P$3-$I4078+1)/P$4)
+($H4078&gt;0)*($J4078&gt;P$3)*($I4078&lt;P$2)*1
+($H4078&gt;0)*($I4078&gt;P$3)*0</f>
        <v>0</v>
      </c>
      <c r="Q4064" s="28">
        <f t="shared" si="2878"/>
        <v>0</v>
      </c>
      <c r="R4064" s="28">
        <f t="shared" si="2878"/>
        <v>0</v>
      </c>
      <c r="S4064" s="28">
        <f t="shared" si="2878"/>
        <v>0</v>
      </c>
      <c r="T4064" s="28">
        <f t="shared" si="2878"/>
        <v>0</v>
      </c>
      <c r="U4064" s="28">
        <f t="shared" si="2878"/>
        <v>0</v>
      </c>
      <c r="V4064" s="28">
        <f t="shared" si="2878"/>
        <v>0</v>
      </c>
      <c r="W4064" s="28">
        <f t="shared" si="2878"/>
        <v>0</v>
      </c>
      <c r="X4064" s="28">
        <f t="shared" si="2878"/>
        <v>0</v>
      </c>
      <c r="Y4064" s="28">
        <f t="shared" si="2878"/>
        <v>0</v>
      </c>
      <c r="Z4064" s="28">
        <f t="shared" si="2878"/>
        <v>0</v>
      </c>
      <c r="AA4064" s="28">
        <f t="shared" si="2878"/>
        <v>0</v>
      </c>
      <c r="AB4064" s="28">
        <f t="shared" si="2878"/>
        <v>0</v>
      </c>
      <c r="AC4064" s="28">
        <f t="shared" si="2878"/>
        <v>0</v>
      </c>
      <c r="AD4064" s="28">
        <f t="shared" si="2878"/>
        <v>0</v>
      </c>
      <c r="AE4064" s="28">
        <f t="shared" si="2878"/>
        <v>0</v>
      </c>
      <c r="AF4064" s="28">
        <f t="shared" si="2878"/>
        <v>0</v>
      </c>
      <c r="AG4064" s="28">
        <f t="shared" si="2878"/>
        <v>0</v>
      </c>
      <c r="AH4064" s="28">
        <f t="shared" si="2878"/>
        <v>0</v>
      </c>
      <c r="AI4064" s="28">
        <f t="shared" si="2878"/>
        <v>0</v>
      </c>
      <c r="AJ4064" s="28">
        <f t="shared" si="2878"/>
        <v>0</v>
      </c>
      <c r="AK4064" s="28">
        <f t="shared" si="2878"/>
        <v>0</v>
      </c>
      <c r="AL4064" s="28">
        <f t="shared" si="2878"/>
        <v>0</v>
      </c>
      <c r="AM4064" s="28">
        <f t="shared" si="2878"/>
        <v>0</v>
      </c>
      <c r="AN4064" s="28">
        <f t="shared" si="2878"/>
        <v>0</v>
      </c>
      <c r="AO4064" s="28">
        <f t="shared" si="2878"/>
        <v>0</v>
      </c>
      <c r="AP4064" s="28">
        <f t="shared" si="2878"/>
        <v>0</v>
      </c>
      <c r="AQ4064" s="28">
        <f t="shared" si="2878"/>
        <v>0</v>
      </c>
      <c r="AR4064" s="28">
        <f t="shared" si="2878"/>
        <v>0</v>
      </c>
      <c r="AS4064" s="28">
        <f t="shared" si="2878"/>
        <v>0</v>
      </c>
      <c r="AT4064" s="28">
        <f t="shared" si="2878"/>
        <v>0</v>
      </c>
      <c r="AU4064" s="28">
        <f t="shared" si="2878"/>
        <v>0</v>
      </c>
      <c r="AV4064" s="28">
        <f t="shared" si="2878"/>
        <v>0</v>
      </c>
      <c r="AW4064" s="28">
        <f t="shared" si="2878"/>
        <v>0</v>
      </c>
      <c r="AX4064" s="28">
        <f t="shared" si="2878"/>
        <v>0</v>
      </c>
      <c r="AY4064" s="28">
        <f t="shared" si="2878"/>
        <v>0</v>
      </c>
      <c r="AZ4064" s="28">
        <f t="shared" si="2878"/>
        <v>0</v>
      </c>
      <c r="BA4064" s="28">
        <f t="shared" si="2878"/>
        <v>0</v>
      </c>
      <c r="BB4064" s="28">
        <f t="shared" si="2878"/>
        <v>0</v>
      </c>
      <c r="BC4064" s="28">
        <f t="shared" si="2878"/>
        <v>0</v>
      </c>
      <c r="BD4064" s="28">
        <f t="shared" si="2878"/>
        <v>0</v>
      </c>
    </row>
    <row r="4065" spans="1:56" ht="16" x14ac:dyDescent="0.2">
      <c r="B4065" s="11">
        <f t="shared" si="2872"/>
        <v>151</v>
      </c>
      <c r="C4065" s="12" t="str">
        <f t="shared" si="2872"/>
        <v>SAS HSR 4</v>
      </c>
      <c r="D4065" s="25" t="s">
        <v>241</v>
      </c>
      <c r="E4065" s="29">
        <v>0</v>
      </c>
      <c r="F4065" s="15"/>
      <c r="G4065" s="30" t="s">
        <v>10</v>
      </c>
      <c r="H4065" s="31">
        <v>0</v>
      </c>
      <c r="I4065" s="32">
        <v>0</v>
      </c>
      <c r="J4065" s="32">
        <v>0</v>
      </c>
      <c r="K4065" s="24"/>
      <c r="L4065" s="33" t="s">
        <v>242</v>
      </c>
      <c r="M4065" s="73"/>
      <c r="N4065" s="73"/>
      <c r="O4065" s="34">
        <f>($E4075&lt;=O$3)*($E4075&gt;O$2)*((O$3-$E4075+1)/O$4)
+($E4075&lt;=O$2)*((O$3-O$2+1)/O$4)
+($E4075&gt;O$3)*(0)</f>
        <v>0</v>
      </c>
      <c r="P4065" s="34">
        <f t="shared" ref="P4065:BD4065" si="2879">($E4075&lt;=P$3)*($E4075&gt;P$2)*((P$3-$E4075+1)/P$4)
+($E4075&lt;=P$2)*((P$3-P$2+1)/P$4)
+($E4075&gt;P$3)*(0)</f>
        <v>1</v>
      </c>
      <c r="Q4065" s="34">
        <f t="shared" si="2879"/>
        <v>1</v>
      </c>
      <c r="R4065" s="34">
        <f t="shared" si="2879"/>
        <v>1</v>
      </c>
      <c r="S4065" s="34">
        <f t="shared" si="2879"/>
        <v>1</v>
      </c>
      <c r="T4065" s="34">
        <f t="shared" si="2879"/>
        <v>1</v>
      </c>
      <c r="U4065" s="34">
        <f t="shared" si="2879"/>
        <v>1</v>
      </c>
      <c r="V4065" s="34">
        <f t="shared" si="2879"/>
        <v>1</v>
      </c>
      <c r="W4065" s="34">
        <f t="shared" si="2879"/>
        <v>1</v>
      </c>
      <c r="X4065" s="34">
        <f t="shared" si="2879"/>
        <v>1</v>
      </c>
      <c r="Y4065" s="34">
        <f t="shared" si="2879"/>
        <v>1</v>
      </c>
      <c r="Z4065" s="34">
        <f t="shared" si="2879"/>
        <v>1</v>
      </c>
      <c r="AA4065" s="34">
        <f t="shared" si="2879"/>
        <v>1</v>
      </c>
      <c r="AB4065" s="34">
        <f t="shared" si="2879"/>
        <v>1</v>
      </c>
      <c r="AC4065" s="34">
        <f t="shared" si="2879"/>
        <v>1</v>
      </c>
      <c r="AD4065" s="34">
        <f t="shared" si="2879"/>
        <v>1</v>
      </c>
      <c r="AE4065" s="34">
        <f t="shared" si="2879"/>
        <v>1</v>
      </c>
      <c r="AF4065" s="34">
        <f t="shared" si="2879"/>
        <v>1</v>
      </c>
      <c r="AG4065" s="34">
        <f t="shared" si="2879"/>
        <v>1</v>
      </c>
      <c r="AH4065" s="34">
        <f t="shared" si="2879"/>
        <v>1</v>
      </c>
      <c r="AI4065" s="34">
        <f t="shared" si="2879"/>
        <v>1</v>
      </c>
      <c r="AJ4065" s="34">
        <f t="shared" si="2879"/>
        <v>1</v>
      </c>
      <c r="AK4065" s="34">
        <f t="shared" si="2879"/>
        <v>1</v>
      </c>
      <c r="AL4065" s="34">
        <f t="shared" si="2879"/>
        <v>1</v>
      </c>
      <c r="AM4065" s="34">
        <f t="shared" si="2879"/>
        <v>1</v>
      </c>
      <c r="AN4065" s="34">
        <f t="shared" si="2879"/>
        <v>1</v>
      </c>
      <c r="AO4065" s="34">
        <f t="shared" si="2879"/>
        <v>1</v>
      </c>
      <c r="AP4065" s="34">
        <f t="shared" si="2879"/>
        <v>1</v>
      </c>
      <c r="AQ4065" s="34">
        <f t="shared" si="2879"/>
        <v>1</v>
      </c>
      <c r="AR4065" s="34">
        <f t="shared" si="2879"/>
        <v>1</v>
      </c>
      <c r="AS4065" s="34">
        <f t="shared" si="2879"/>
        <v>1</v>
      </c>
      <c r="AT4065" s="34">
        <f t="shared" si="2879"/>
        <v>1</v>
      </c>
      <c r="AU4065" s="34">
        <f t="shared" si="2879"/>
        <v>1</v>
      </c>
      <c r="AV4065" s="34">
        <f t="shared" si="2879"/>
        <v>1</v>
      </c>
      <c r="AW4065" s="34">
        <f t="shared" si="2879"/>
        <v>1</v>
      </c>
      <c r="AX4065" s="34">
        <f t="shared" si="2879"/>
        <v>1</v>
      </c>
      <c r="AY4065" s="34">
        <f t="shared" si="2879"/>
        <v>1</v>
      </c>
      <c r="AZ4065" s="34">
        <f t="shared" si="2879"/>
        <v>1</v>
      </c>
      <c r="BA4065" s="34">
        <f t="shared" si="2879"/>
        <v>1</v>
      </c>
      <c r="BB4065" s="34">
        <f t="shared" si="2879"/>
        <v>1</v>
      </c>
      <c r="BC4065" s="34">
        <f t="shared" si="2879"/>
        <v>1</v>
      </c>
      <c r="BD4065" s="34">
        <f t="shared" si="2879"/>
        <v>1</v>
      </c>
    </row>
    <row r="4066" spans="1:56" ht="16" x14ac:dyDescent="0.2">
      <c r="A4066" s="35"/>
      <c r="B4066" s="11">
        <f t="shared" si="2872"/>
        <v>151</v>
      </c>
      <c r="C4066" s="12" t="str">
        <f t="shared" si="2872"/>
        <v>SAS HSR 4</v>
      </c>
      <c r="D4066" s="25" t="s">
        <v>243</v>
      </c>
      <c r="E4066" s="29">
        <v>0</v>
      </c>
      <c r="F4066" s="15"/>
      <c r="G4066" s="30" t="s">
        <v>11</v>
      </c>
      <c r="H4066" s="31">
        <v>0</v>
      </c>
      <c r="I4066" s="32">
        <v>0</v>
      </c>
      <c r="J4066" s="32">
        <v>0</v>
      </c>
      <c r="K4066" s="35"/>
      <c r="M4066" s="84">
        <v>44743</v>
      </c>
      <c r="O4066" s="15"/>
      <c r="P4066" s="15"/>
      <c r="Q4066" s="15"/>
      <c r="R4066" s="15"/>
      <c r="S4066" s="15"/>
      <c r="T4066" s="15"/>
      <c r="U4066" s="15"/>
      <c r="V4066" s="15"/>
      <c r="W4066" s="15"/>
      <c r="X4066" s="15"/>
      <c r="Y4066" s="15"/>
      <c r="Z4066" s="15"/>
      <c r="AA4066" s="15"/>
      <c r="AB4066" s="15"/>
      <c r="AC4066" s="15"/>
      <c r="AD4066" s="15"/>
      <c r="AE4066" s="15"/>
      <c r="AF4066" s="15"/>
      <c r="AG4066" s="15"/>
      <c r="AH4066" s="15"/>
      <c r="AI4066" s="15"/>
      <c r="AJ4066" s="15"/>
      <c r="AK4066" s="15"/>
      <c r="AL4066" s="15"/>
      <c r="AM4066" s="15"/>
      <c r="AN4066" s="15"/>
      <c r="AO4066" s="15"/>
      <c r="AP4066" s="15"/>
      <c r="AQ4066" s="15"/>
      <c r="AR4066" s="15"/>
      <c r="AS4066" s="15"/>
      <c r="AT4066" s="15"/>
      <c r="AU4066" s="15"/>
      <c r="AV4066" s="15"/>
      <c r="AW4066" s="15"/>
      <c r="AX4066" s="15"/>
      <c r="AY4066" s="15"/>
      <c r="AZ4066" s="15"/>
      <c r="BA4066" s="15"/>
      <c r="BB4066" s="15"/>
      <c r="BC4066" s="15"/>
      <c r="BD4066" s="15"/>
    </row>
    <row r="4067" spans="1:56" ht="16" x14ac:dyDescent="0.2">
      <c r="B4067" s="11">
        <f t="shared" si="2872"/>
        <v>151</v>
      </c>
      <c r="C4067" s="12" t="str">
        <f t="shared" si="2872"/>
        <v>SAS HSR 4</v>
      </c>
      <c r="D4067" s="25" t="s">
        <v>244</v>
      </c>
      <c r="E4067" s="29">
        <v>0</v>
      </c>
      <c r="F4067" s="15"/>
      <c r="G4067" s="36" t="s">
        <v>12</v>
      </c>
      <c r="H4067" s="31">
        <v>0</v>
      </c>
      <c r="I4067" s="32">
        <v>0</v>
      </c>
      <c r="J4067" s="32">
        <v>0</v>
      </c>
      <c r="K4067" s="24"/>
      <c r="L4067" s="37" t="s">
        <v>245</v>
      </c>
      <c r="M4067" s="74">
        <v>1</v>
      </c>
      <c r="N4067" s="74">
        <v>1</v>
      </c>
      <c r="O4067" s="38">
        <v>1.02</v>
      </c>
      <c r="P4067" s="38">
        <v>1.02</v>
      </c>
      <c r="Q4067" s="38">
        <v>1.02</v>
      </c>
      <c r="R4067" s="38">
        <v>1.02</v>
      </c>
      <c r="S4067" s="38">
        <v>1.0302</v>
      </c>
      <c r="T4067" s="38">
        <v>1.0302</v>
      </c>
      <c r="U4067" s="38">
        <v>1.0302</v>
      </c>
      <c r="V4067" s="38">
        <v>1.0302</v>
      </c>
      <c r="W4067" s="38">
        <v>1.040502</v>
      </c>
      <c r="X4067" s="38">
        <v>1.040502</v>
      </c>
      <c r="Y4067" s="38">
        <v>1.040502</v>
      </c>
      <c r="Z4067" s="38">
        <v>1.040502</v>
      </c>
      <c r="AA4067" s="38">
        <v>1.0509070200000001</v>
      </c>
      <c r="AB4067" s="38">
        <v>1.0509070200000001</v>
      </c>
      <c r="AC4067" s="38">
        <v>1.0509070200000001</v>
      </c>
      <c r="AD4067" s="38">
        <v>1.0509070200000001</v>
      </c>
      <c r="AE4067" s="38">
        <v>1.0614160902000001</v>
      </c>
      <c r="AF4067" s="38">
        <v>1.0614160902000001</v>
      </c>
      <c r="AG4067" s="38">
        <v>1.0614160902000001</v>
      </c>
      <c r="AH4067" s="38">
        <v>1.0614160902000001</v>
      </c>
      <c r="AI4067" s="38">
        <v>1.0720302511020001</v>
      </c>
      <c r="AJ4067" s="38">
        <v>1.0720302511020001</v>
      </c>
      <c r="AK4067" s="38">
        <v>1.0720302511020001</v>
      </c>
      <c r="AL4067" s="38">
        <v>1.0720302511020001</v>
      </c>
      <c r="AM4067" s="38">
        <v>1.0827505536130202</v>
      </c>
      <c r="AN4067" s="38">
        <v>1.0827505536130202</v>
      </c>
      <c r="AO4067" s="38">
        <v>1.0827505536130202</v>
      </c>
      <c r="AP4067" s="38">
        <v>1.0827505536130202</v>
      </c>
      <c r="AQ4067" s="38">
        <v>1.0935780591491504</v>
      </c>
      <c r="AR4067" s="38">
        <v>1.0935780591491504</v>
      </c>
      <c r="AS4067" s="38">
        <v>1.0935780591491504</v>
      </c>
      <c r="AT4067" s="38">
        <v>1.0935780591491504</v>
      </c>
      <c r="AU4067" s="38">
        <v>1.104513839740642</v>
      </c>
      <c r="AV4067" s="38">
        <v>1.104513839740642</v>
      </c>
      <c r="AW4067" s="38">
        <v>1.104513839740642</v>
      </c>
      <c r="AX4067" s="38">
        <v>1.104513839740642</v>
      </c>
      <c r="AY4067" s="38">
        <v>1.1155589781380484</v>
      </c>
      <c r="AZ4067" s="38">
        <v>1.1155589781380484</v>
      </c>
      <c r="BA4067" s="38">
        <v>1.1155589781380484</v>
      </c>
      <c r="BB4067" s="38">
        <v>1.1155589781380484</v>
      </c>
      <c r="BC4067" s="38">
        <v>1.1267145679194288</v>
      </c>
      <c r="BD4067" s="38">
        <v>1.1267145679194288</v>
      </c>
    </row>
    <row r="4068" spans="1:56" ht="16" x14ac:dyDescent="0.2">
      <c r="B4068" s="11">
        <f t="shared" si="2872"/>
        <v>151</v>
      </c>
      <c r="C4068" s="12" t="str">
        <f t="shared" si="2872"/>
        <v>SAS HSR 4</v>
      </c>
      <c r="D4068" s="25" t="s">
        <v>25</v>
      </c>
      <c r="E4068" s="39" t="s">
        <v>30</v>
      </c>
      <c r="F4068" s="15"/>
      <c r="K4068" s="24"/>
      <c r="L4068" s="16" t="s">
        <v>246</v>
      </c>
      <c r="M4068" s="70"/>
      <c r="N4068" s="70"/>
      <c r="O4068" s="40">
        <f>O4061*$E4065/4+O4065*$E4076/4</f>
        <v>0</v>
      </c>
      <c r="P4068" s="40">
        <f t="shared" ref="P4068:BD4068" si="2880">P4061*$E4065/4+P4065*$E4076/4</f>
        <v>3676.8900000000003</v>
      </c>
      <c r="Q4068" s="40">
        <f t="shared" si="2880"/>
        <v>3676.8900000000003</v>
      </c>
      <c r="R4068" s="40">
        <f t="shared" si="2880"/>
        <v>3676.8900000000003</v>
      </c>
      <c r="S4068" s="40">
        <f t="shared" si="2880"/>
        <v>3676.8900000000003</v>
      </c>
      <c r="T4068" s="40">
        <f t="shared" si="2880"/>
        <v>3676.8900000000003</v>
      </c>
      <c r="U4068" s="40">
        <f t="shared" si="2880"/>
        <v>3676.8900000000003</v>
      </c>
      <c r="V4068" s="40">
        <f t="shared" si="2880"/>
        <v>3676.8900000000003</v>
      </c>
      <c r="W4068" s="40">
        <f t="shared" si="2880"/>
        <v>3676.8900000000003</v>
      </c>
      <c r="X4068" s="40">
        <f t="shared" si="2880"/>
        <v>3676.8900000000003</v>
      </c>
      <c r="Y4068" s="40">
        <f t="shared" si="2880"/>
        <v>3676.8900000000003</v>
      </c>
      <c r="Z4068" s="40">
        <f t="shared" si="2880"/>
        <v>3676.8900000000003</v>
      </c>
      <c r="AA4068" s="40">
        <f t="shared" si="2880"/>
        <v>3676.8900000000003</v>
      </c>
      <c r="AB4068" s="40">
        <f t="shared" si="2880"/>
        <v>3676.8900000000003</v>
      </c>
      <c r="AC4068" s="40">
        <f t="shared" si="2880"/>
        <v>3676.8900000000003</v>
      </c>
      <c r="AD4068" s="40">
        <f t="shared" si="2880"/>
        <v>3676.8900000000003</v>
      </c>
      <c r="AE4068" s="40">
        <f t="shared" si="2880"/>
        <v>3676.8900000000003</v>
      </c>
      <c r="AF4068" s="40">
        <f t="shared" si="2880"/>
        <v>3676.8900000000003</v>
      </c>
      <c r="AG4068" s="40">
        <f t="shared" si="2880"/>
        <v>3676.8900000000003</v>
      </c>
      <c r="AH4068" s="40">
        <f t="shared" si="2880"/>
        <v>3676.8900000000003</v>
      </c>
      <c r="AI4068" s="40">
        <f t="shared" si="2880"/>
        <v>3676.8900000000003</v>
      </c>
      <c r="AJ4068" s="40">
        <f t="shared" si="2880"/>
        <v>3676.8900000000003</v>
      </c>
      <c r="AK4068" s="40">
        <f t="shared" si="2880"/>
        <v>3676.8900000000003</v>
      </c>
      <c r="AL4068" s="40">
        <f t="shared" si="2880"/>
        <v>3676.8900000000003</v>
      </c>
      <c r="AM4068" s="40">
        <f t="shared" si="2880"/>
        <v>3676.8900000000003</v>
      </c>
      <c r="AN4068" s="40">
        <f t="shared" si="2880"/>
        <v>3676.8900000000003</v>
      </c>
      <c r="AO4068" s="40">
        <f t="shared" si="2880"/>
        <v>3676.8900000000003</v>
      </c>
      <c r="AP4068" s="40">
        <f t="shared" si="2880"/>
        <v>3676.8900000000003</v>
      </c>
      <c r="AQ4068" s="40">
        <f t="shared" si="2880"/>
        <v>3676.8900000000003</v>
      </c>
      <c r="AR4068" s="40">
        <f t="shared" si="2880"/>
        <v>3676.8900000000003</v>
      </c>
      <c r="AS4068" s="40">
        <f t="shared" si="2880"/>
        <v>3676.8900000000003</v>
      </c>
      <c r="AT4068" s="40">
        <f t="shared" si="2880"/>
        <v>3676.8900000000003</v>
      </c>
      <c r="AU4068" s="40">
        <f t="shared" si="2880"/>
        <v>3676.8900000000003</v>
      </c>
      <c r="AV4068" s="40">
        <f t="shared" si="2880"/>
        <v>3676.8900000000003</v>
      </c>
      <c r="AW4068" s="40">
        <f t="shared" si="2880"/>
        <v>3676.8900000000003</v>
      </c>
      <c r="AX4068" s="40">
        <f t="shared" si="2880"/>
        <v>3676.8900000000003</v>
      </c>
      <c r="AY4068" s="40">
        <f t="shared" si="2880"/>
        <v>3676.8900000000003</v>
      </c>
      <c r="AZ4068" s="40">
        <f t="shared" si="2880"/>
        <v>3676.8900000000003</v>
      </c>
      <c r="BA4068" s="40">
        <f t="shared" si="2880"/>
        <v>3676.8900000000003</v>
      </c>
      <c r="BB4068" s="40">
        <f t="shared" si="2880"/>
        <v>3676.8900000000003</v>
      </c>
      <c r="BC4068" s="40">
        <f t="shared" si="2880"/>
        <v>3676.8900000000003</v>
      </c>
      <c r="BD4068" s="40">
        <f t="shared" si="2880"/>
        <v>3676.8900000000003</v>
      </c>
    </row>
    <row r="4069" spans="1:56" ht="16" x14ac:dyDescent="0.2">
      <c r="B4069" s="11">
        <f t="shared" si="2872"/>
        <v>151</v>
      </c>
      <c r="C4069" s="12" t="str">
        <f t="shared" si="2872"/>
        <v>SAS HSR 4</v>
      </c>
      <c r="D4069" s="25" t="s">
        <v>247</v>
      </c>
      <c r="E4069" s="39" t="s">
        <v>248</v>
      </c>
      <c r="F4069" s="15"/>
      <c r="G4069" s="25" t="s">
        <v>249</v>
      </c>
      <c r="H4069" s="26">
        <v>0</v>
      </c>
      <c r="I4069" s="25" t="s">
        <v>239</v>
      </c>
      <c r="J4069" s="26">
        <v>0</v>
      </c>
      <c r="K4069" s="24"/>
      <c r="L4069" s="20" t="s">
        <v>250</v>
      </c>
      <c r="M4069" s="72"/>
      <c r="N4069" s="72"/>
      <c r="O4069" s="41">
        <f>IF($E4075&gt;=O$3,IF(O$3&lt;=($E4064+365),O4068,IFERROR(O4061*$E4066/4*O4067+
$E4076*O4065/4*IFERROR(O4067/$E4077,0),0)),IF(O$3&lt;=($E4075+365),O4061*$E4066/4*O4067+$E4076*O4065/4*IFERROR(O4067/$E4077,0),IFERROR($E4076*O4065/4*IFERROR(O4067/$E4077,0),0)))</f>
        <v>0</v>
      </c>
      <c r="P4069" s="41">
        <f t="shared" ref="P4069:BD4069" si="2881">IF($E4075&gt;=P$3,IF(P$3&lt;=($E4064+365),P4068,IFERROR(P4061*$E4066/4*P4067+
$E4076*P4065/4*IFERROR(P4067/$E4077,0),0)),IF(P$3&lt;=($E4075+365),P4061*$E4066/4*P4067+$E4076*P4065/4*IFERROR(P4067/$E4077,0),IFERROR($E4076*P4065/4*IFERROR(P4067/$E4077,0),0)))</f>
        <v>3676.8900000000003</v>
      </c>
      <c r="Q4069" s="41">
        <f t="shared" si="2881"/>
        <v>3676.8900000000003</v>
      </c>
      <c r="R4069" s="41">
        <f t="shared" si="2881"/>
        <v>3676.8900000000003</v>
      </c>
      <c r="S4069" s="41">
        <f t="shared" si="2881"/>
        <v>3713.6589000000004</v>
      </c>
      <c r="T4069" s="41">
        <f t="shared" si="2881"/>
        <v>3713.6589000000004</v>
      </c>
      <c r="U4069" s="41">
        <f t="shared" si="2881"/>
        <v>3713.6589000000004</v>
      </c>
      <c r="V4069" s="41">
        <f t="shared" si="2881"/>
        <v>3713.6589000000004</v>
      </c>
      <c r="W4069" s="41">
        <f t="shared" si="2881"/>
        <v>3750.7954890000005</v>
      </c>
      <c r="X4069" s="41">
        <f t="shared" si="2881"/>
        <v>3750.7954890000005</v>
      </c>
      <c r="Y4069" s="41">
        <f t="shared" si="2881"/>
        <v>3750.7954890000005</v>
      </c>
      <c r="Z4069" s="41">
        <f t="shared" si="2881"/>
        <v>3750.7954890000005</v>
      </c>
      <c r="AA4069" s="41">
        <f t="shared" si="2881"/>
        <v>3788.3034438900008</v>
      </c>
      <c r="AB4069" s="41">
        <f t="shared" si="2881"/>
        <v>3788.3034438900008</v>
      </c>
      <c r="AC4069" s="41">
        <f t="shared" si="2881"/>
        <v>3788.3034438900008</v>
      </c>
      <c r="AD4069" s="41">
        <f t="shared" si="2881"/>
        <v>3788.3034438900008</v>
      </c>
      <c r="AE4069" s="41">
        <f t="shared" si="2881"/>
        <v>3826.1864783289006</v>
      </c>
      <c r="AF4069" s="41">
        <f t="shared" si="2881"/>
        <v>3826.1864783289006</v>
      </c>
      <c r="AG4069" s="41">
        <f t="shared" si="2881"/>
        <v>3826.1864783289006</v>
      </c>
      <c r="AH4069" s="41">
        <f t="shared" si="2881"/>
        <v>3826.1864783289006</v>
      </c>
      <c r="AI4069" s="41">
        <f t="shared" si="2881"/>
        <v>3864.4483431121898</v>
      </c>
      <c r="AJ4069" s="41">
        <f t="shared" si="2881"/>
        <v>3864.4483431121898</v>
      </c>
      <c r="AK4069" s="41">
        <f t="shared" si="2881"/>
        <v>3864.4483431121898</v>
      </c>
      <c r="AL4069" s="41">
        <f t="shared" si="2881"/>
        <v>3864.4483431121898</v>
      </c>
      <c r="AM4069" s="41">
        <f t="shared" si="2881"/>
        <v>3903.0928265433117</v>
      </c>
      <c r="AN4069" s="41">
        <f t="shared" si="2881"/>
        <v>3903.0928265433117</v>
      </c>
      <c r="AO4069" s="41">
        <f t="shared" si="2881"/>
        <v>3903.0928265433117</v>
      </c>
      <c r="AP4069" s="41">
        <f t="shared" si="2881"/>
        <v>3903.0928265433117</v>
      </c>
      <c r="AQ4069" s="41">
        <f t="shared" si="2881"/>
        <v>3942.1237548087452</v>
      </c>
      <c r="AR4069" s="41">
        <f t="shared" si="2881"/>
        <v>3942.1237548087452</v>
      </c>
      <c r="AS4069" s="41">
        <f t="shared" si="2881"/>
        <v>3942.1237548087452</v>
      </c>
      <c r="AT4069" s="41">
        <f t="shared" si="2881"/>
        <v>3942.1237548087452</v>
      </c>
      <c r="AU4069" s="41">
        <f t="shared" si="2881"/>
        <v>3981.5449923568331</v>
      </c>
      <c r="AV4069" s="41">
        <f t="shared" si="2881"/>
        <v>3981.5449923568331</v>
      </c>
      <c r="AW4069" s="41">
        <f t="shared" si="2881"/>
        <v>3981.5449923568331</v>
      </c>
      <c r="AX4069" s="41">
        <f t="shared" si="2881"/>
        <v>3981.5449923568331</v>
      </c>
      <c r="AY4069" s="41">
        <f t="shared" si="2881"/>
        <v>4021.360442280401</v>
      </c>
      <c r="AZ4069" s="41">
        <f t="shared" si="2881"/>
        <v>4021.360442280401</v>
      </c>
      <c r="BA4069" s="41">
        <f t="shared" si="2881"/>
        <v>4021.360442280401</v>
      </c>
      <c r="BB4069" s="41">
        <f t="shared" si="2881"/>
        <v>4021.360442280401</v>
      </c>
      <c r="BC4069" s="41">
        <f t="shared" si="2881"/>
        <v>4061.5740467032051</v>
      </c>
      <c r="BD4069" s="41">
        <f t="shared" si="2881"/>
        <v>4061.5740467032051</v>
      </c>
    </row>
    <row r="4070" spans="1:56" ht="16" x14ac:dyDescent="0.2">
      <c r="B4070" s="11">
        <f t="shared" si="2872"/>
        <v>151</v>
      </c>
      <c r="C4070" s="12" t="str">
        <f t="shared" si="2872"/>
        <v>SAS HSR 4</v>
      </c>
      <c r="D4070" s="25" t="s">
        <v>8</v>
      </c>
      <c r="E4070" s="42">
        <v>0</v>
      </c>
      <c r="F4070" s="15"/>
      <c r="I4070" s="15"/>
      <c r="J4070" s="24"/>
      <c r="K4070" s="24"/>
      <c r="L4070" s="20" t="s">
        <v>251</v>
      </c>
      <c r="M4070" s="72"/>
      <c r="N4070" s="72"/>
      <c r="O4070" s="41">
        <f>-$E4066/4*O4060
+(O4060&gt;0)*($J4065&gt;=O$2)*($J4065&lt;=O$3)*(($J4065-O$2+1)/O$4*$H4065/4)
+(O4060&gt;0)*($J4065&gt;O$3)*($I4065&lt;=O$3)*($I4065&gt;=O$2)*((O$3-$I4065+1)/O$4*$H4065/4)
+(O4060&gt;0)*($J4065&gt;O$3)*($I4065&lt;O$2)*$H4065/4
+(O4060&gt;0)*($J4066&gt;=O$2)*($J4066&lt;=O$3)*(($J4066-O$2+1)/O$4*$H4066/4)
+(O4060&gt;0)*($J4066&gt;O$3)*($I4066&lt;=O$3)*($I4066&gt;=O$2)*((O$3-$I4066+1)/O$4*$H4066/4)
+(O4060&gt;0)*($J4066&gt;O$3)*($I4066&lt;O$2)*$H4066/4
+(O4060&gt;0)*($J4067&gt;=O$2)*($J4067&lt;=O$3)*(($J4067-O$2+1)/O$4*$H4067/4)
+(O4060&gt;0)*($J4067&gt;O$3)*($I4067&lt;=O$3)*($I4067&gt;=O$2)*((O$3-$I4067+1)/O$4*$H4067/4)
+(O4060&gt;0)*($J4067&gt;O$3)*($I4067&lt;O$2)*$H4067/4
-$E4076/4*O4064
+(O4064&gt;0)*($J4076&gt;=O$2)*($J4076&lt;=O$3)*(($J4076-O$2+1)/O$4*$H4076/4)
+(O4064&gt;0)*($J4076&gt;O$3)*($I4076&lt;=O$3)*($I4076&gt;=O$2)*((O$3-$I4076+1)/O$4*$H4076/4)
+(O4064&gt;0)*($J4076&gt;O$3)*($I4076&lt;O$2)*$H4076/4
+(O4064&gt;0)*($J4077&gt;=O$2)*($J4077&lt;=O$3)*(($J4077-O$2+1)/O$4*$H4077/4)
+(O4064&gt;0)*($J4077&gt;O$3)*($I4077&lt;=O$3)*($I4077&gt;=O$2)*((O$3-$I4077+1)/O$4*$H4077/4)
+(O4064&gt;0)*($J4077&gt;O$3)*($I4077&lt;O$2)*$H4077/4
+(O4064&gt;0)*($J4078&gt;=O$2)*($J4078&lt;=O$3)*(($J4078-O$2+1)/O$4*$H4078/4)
+(O4064&gt;0)*($J4078&gt;O$3)*($I4078&lt;=O$3)*($I4078&gt;=O$2)*((O$3-$I4078+1)/O$4*$H4078/4)
+(O4064&gt;0)*($J4078&gt;O$3)*($I4078&lt;O$2)*$H4078/4</f>
        <v>0</v>
      </c>
      <c r="P4070" s="41">
        <f t="shared" ref="P4070:BD4070" si="2882">-$E4066/4*P4060
+(P4060&gt;0)*($J4065&gt;=P$2)*($J4065&lt;=P$3)*(($J4065-P$2+1)/P$4*$H4065/4)
+(P4060&gt;0)*($J4065&gt;P$3)*($I4065&lt;=P$3)*($I4065&gt;=P$2)*((P$3-$I4065+1)/P$4*$H4065/4)
+(P4060&gt;0)*($J4065&gt;P$3)*($I4065&lt;P$2)*$H4065/4
+(P4060&gt;0)*($J4066&gt;=P$2)*($J4066&lt;=P$3)*(($J4066-P$2+1)/P$4*$H4066/4)
+(P4060&gt;0)*($J4066&gt;P$3)*($I4066&lt;=P$3)*($I4066&gt;=P$2)*((P$3-$I4066+1)/P$4*$H4066/4)
+(P4060&gt;0)*($J4066&gt;P$3)*($I4066&lt;P$2)*$H4066/4
+(P4060&gt;0)*($J4067&gt;=P$2)*($J4067&lt;=P$3)*(($J4067-P$2+1)/P$4*$H4067/4)
+(P4060&gt;0)*($J4067&gt;P$3)*($I4067&lt;=P$3)*($I4067&gt;=P$2)*((P$3-$I4067+1)/P$4*$H4067/4)
+(P4060&gt;0)*($J4067&gt;P$3)*($I4067&lt;P$2)*$H4067/4
-$E4076/4*P4064
+(P4064&gt;0)*($J4076&gt;=P$2)*($J4076&lt;=P$3)*(($J4076-P$2+1)/P$4*$H4076/4)
+(P4064&gt;0)*($J4076&gt;P$3)*($I4076&lt;=P$3)*($I4076&gt;=P$2)*((P$3-$I4076+1)/P$4*$H4076/4)
+(P4064&gt;0)*($J4076&gt;P$3)*($I4076&lt;P$2)*$H4076/4
+(P4064&gt;0)*($J4077&gt;=P$2)*($J4077&lt;=P$3)*(($J4077-P$2+1)/P$4*$H4077/4)
+(P4064&gt;0)*($J4077&gt;P$3)*($I4077&lt;=P$3)*($I4077&gt;=P$2)*((P$3-$I4077+1)/P$4*$H4077/4)
+(P4064&gt;0)*($J4077&gt;P$3)*($I4077&lt;P$2)*$H4077/4
+(P4064&gt;0)*($J4078&gt;=P$2)*($J4078&lt;=P$3)*(($J4078-P$2+1)/P$4*$H4078/4)
+(P4064&gt;0)*($J4078&gt;P$3)*($I4078&lt;=P$3)*($I4078&gt;=P$2)*((P$3-$I4078+1)/P$4*$H4078/4)
+(P4064&gt;0)*($J4078&gt;P$3)*($I4078&lt;P$2)*$H4078/4</f>
        <v>0</v>
      </c>
      <c r="Q4070" s="41">
        <f t="shared" si="2882"/>
        <v>0</v>
      </c>
      <c r="R4070" s="41">
        <f t="shared" si="2882"/>
        <v>0</v>
      </c>
      <c r="S4070" s="41">
        <f t="shared" si="2882"/>
        <v>0</v>
      </c>
      <c r="T4070" s="41">
        <f t="shared" si="2882"/>
        <v>0</v>
      </c>
      <c r="U4070" s="41">
        <f t="shared" si="2882"/>
        <v>0</v>
      </c>
      <c r="V4070" s="41">
        <f t="shared" si="2882"/>
        <v>0</v>
      </c>
      <c r="W4070" s="41">
        <f t="shared" si="2882"/>
        <v>0</v>
      </c>
      <c r="X4070" s="41">
        <f t="shared" si="2882"/>
        <v>0</v>
      </c>
      <c r="Y4070" s="41">
        <f t="shared" si="2882"/>
        <v>0</v>
      </c>
      <c r="Z4070" s="41">
        <f t="shared" si="2882"/>
        <v>0</v>
      </c>
      <c r="AA4070" s="41">
        <f t="shared" si="2882"/>
        <v>0</v>
      </c>
      <c r="AB4070" s="41">
        <f t="shared" si="2882"/>
        <v>0</v>
      </c>
      <c r="AC4070" s="41">
        <f t="shared" si="2882"/>
        <v>0</v>
      </c>
      <c r="AD4070" s="41">
        <f t="shared" si="2882"/>
        <v>0</v>
      </c>
      <c r="AE4070" s="41">
        <f t="shared" si="2882"/>
        <v>0</v>
      </c>
      <c r="AF4070" s="41">
        <f t="shared" si="2882"/>
        <v>0</v>
      </c>
      <c r="AG4070" s="41">
        <f t="shared" si="2882"/>
        <v>0</v>
      </c>
      <c r="AH4070" s="41">
        <f t="shared" si="2882"/>
        <v>0</v>
      </c>
      <c r="AI4070" s="41">
        <f t="shared" si="2882"/>
        <v>0</v>
      </c>
      <c r="AJ4070" s="41">
        <f t="shared" si="2882"/>
        <v>0</v>
      </c>
      <c r="AK4070" s="41">
        <f t="shared" si="2882"/>
        <v>0</v>
      </c>
      <c r="AL4070" s="41">
        <f t="shared" si="2882"/>
        <v>0</v>
      </c>
      <c r="AM4070" s="41">
        <f t="shared" si="2882"/>
        <v>0</v>
      </c>
      <c r="AN4070" s="41">
        <f t="shared" si="2882"/>
        <v>0</v>
      </c>
      <c r="AO4070" s="41">
        <f t="shared" si="2882"/>
        <v>0</v>
      </c>
      <c r="AP4070" s="41">
        <f t="shared" si="2882"/>
        <v>0</v>
      </c>
      <c r="AQ4070" s="41">
        <f t="shared" si="2882"/>
        <v>0</v>
      </c>
      <c r="AR4070" s="41">
        <f t="shared" si="2882"/>
        <v>0</v>
      </c>
      <c r="AS4070" s="41">
        <f t="shared" si="2882"/>
        <v>0</v>
      </c>
      <c r="AT4070" s="41">
        <f t="shared" si="2882"/>
        <v>0</v>
      </c>
      <c r="AU4070" s="41">
        <f t="shared" si="2882"/>
        <v>0</v>
      </c>
      <c r="AV4070" s="41">
        <f t="shared" si="2882"/>
        <v>0</v>
      </c>
      <c r="AW4070" s="41">
        <f t="shared" si="2882"/>
        <v>0</v>
      </c>
      <c r="AX4070" s="41">
        <f t="shared" si="2882"/>
        <v>0</v>
      </c>
      <c r="AY4070" s="41">
        <f t="shared" si="2882"/>
        <v>0</v>
      </c>
      <c r="AZ4070" s="41">
        <f t="shared" si="2882"/>
        <v>0</v>
      </c>
      <c r="BA4070" s="41">
        <f t="shared" si="2882"/>
        <v>0</v>
      </c>
      <c r="BB4070" s="41">
        <f t="shared" si="2882"/>
        <v>0</v>
      </c>
      <c r="BC4070" s="41">
        <f t="shared" si="2882"/>
        <v>0</v>
      </c>
      <c r="BD4070" s="41">
        <f t="shared" si="2882"/>
        <v>0</v>
      </c>
    </row>
    <row r="4071" spans="1:56" ht="16" x14ac:dyDescent="0.2">
      <c r="B4071" s="11">
        <f t="shared" si="2872"/>
        <v>151</v>
      </c>
      <c r="C4071" s="12" t="str">
        <f t="shared" si="2872"/>
        <v>SAS HSR 4</v>
      </c>
      <c r="D4071" s="43" t="s">
        <v>252</v>
      </c>
      <c r="E4071" s="42" t="s">
        <v>287</v>
      </c>
      <c r="F4071" s="44"/>
      <c r="G4071" s="43" t="s">
        <v>253</v>
      </c>
      <c r="H4071" s="39">
        <v>0</v>
      </c>
      <c r="I4071" s="43" t="s">
        <v>254</v>
      </c>
      <c r="J4071" s="32">
        <v>0</v>
      </c>
      <c r="K4071" s="24"/>
      <c r="L4071" s="20" t="s">
        <v>255</v>
      </c>
      <c r="M4071" s="72"/>
      <c r="N4071" s="72"/>
      <c r="O4071" s="41">
        <v>0</v>
      </c>
      <c r="P4071" s="41">
        <v>0</v>
      </c>
      <c r="Q4071" s="41">
        <v>0</v>
      </c>
      <c r="R4071" s="41">
        <v>0</v>
      </c>
      <c r="S4071" s="41">
        <v>0</v>
      </c>
      <c r="T4071" s="41">
        <v>0</v>
      </c>
      <c r="U4071" s="41">
        <v>0</v>
      </c>
      <c r="V4071" s="41">
        <v>0</v>
      </c>
      <c r="W4071" s="41">
        <v>0</v>
      </c>
      <c r="X4071" s="41">
        <v>0</v>
      </c>
      <c r="Y4071" s="41">
        <v>0</v>
      </c>
      <c r="Z4071" s="41">
        <v>0</v>
      </c>
      <c r="AA4071" s="41">
        <v>0</v>
      </c>
      <c r="AB4071" s="41">
        <v>0</v>
      </c>
      <c r="AC4071" s="41">
        <v>0</v>
      </c>
      <c r="AD4071" s="41">
        <v>0</v>
      </c>
      <c r="AE4071" s="41">
        <v>0</v>
      </c>
      <c r="AF4071" s="41">
        <v>0</v>
      </c>
      <c r="AG4071" s="41">
        <v>0</v>
      </c>
      <c r="AH4071" s="41">
        <v>0</v>
      </c>
      <c r="AI4071" s="41">
        <v>0</v>
      </c>
      <c r="AJ4071" s="41">
        <v>0</v>
      </c>
      <c r="AK4071" s="41">
        <v>0</v>
      </c>
      <c r="AL4071" s="41">
        <v>0</v>
      </c>
      <c r="AM4071" s="41">
        <v>0</v>
      </c>
      <c r="AN4071" s="41">
        <v>0</v>
      </c>
      <c r="AO4071" s="41">
        <v>0</v>
      </c>
      <c r="AP4071" s="41">
        <v>0</v>
      </c>
      <c r="AQ4071" s="41">
        <v>0</v>
      </c>
      <c r="AR4071" s="41">
        <v>0</v>
      </c>
      <c r="AS4071" s="41">
        <v>0</v>
      </c>
      <c r="AT4071" s="41">
        <v>0</v>
      </c>
      <c r="AU4071" s="41">
        <v>0</v>
      </c>
      <c r="AV4071" s="41">
        <v>0</v>
      </c>
      <c r="AW4071" s="41">
        <v>0</v>
      </c>
      <c r="AX4071" s="41">
        <v>0</v>
      </c>
      <c r="AY4071" s="41">
        <v>0</v>
      </c>
      <c r="AZ4071" s="41">
        <v>0</v>
      </c>
      <c r="BA4071" s="41">
        <v>0</v>
      </c>
      <c r="BB4071" s="41">
        <v>0</v>
      </c>
      <c r="BC4071" s="41">
        <v>0</v>
      </c>
      <c r="BD4071" s="41">
        <v>0</v>
      </c>
    </row>
    <row r="4072" spans="1:56" ht="16" x14ac:dyDescent="0.2">
      <c r="B4072" s="11">
        <f t="shared" si="2872"/>
        <v>151</v>
      </c>
      <c r="C4072" s="12" t="str">
        <f t="shared" si="2872"/>
        <v>SAS HSR 4</v>
      </c>
      <c r="D4072" s="43" t="s">
        <v>256</v>
      </c>
      <c r="E4072" s="32">
        <v>0</v>
      </c>
      <c r="G4072" s="43" t="s">
        <v>257</v>
      </c>
      <c r="H4072" s="42">
        <v>0</v>
      </c>
      <c r="I4072" s="43" t="s">
        <v>258</v>
      </c>
      <c r="J4072" s="29">
        <v>14707.560000000001</v>
      </c>
      <c r="K4072" s="23"/>
      <c r="L4072" s="33" t="s">
        <v>259</v>
      </c>
      <c r="M4072" s="73"/>
      <c r="N4072" s="73"/>
      <c r="O4072" s="45">
        <f>-(O4069+O4070)*IFERROR((O4059+O4063)/(O4061+O4065),0)</f>
        <v>0</v>
      </c>
      <c r="P4072" s="45">
        <f t="shared" ref="P4072:BD4072" si="2883">-(P4069+P4070)*IFERROR((P4059+P4063)/(P4061+P4065),0)</f>
        <v>0</v>
      </c>
      <c r="Q4072" s="45">
        <f t="shared" si="2883"/>
        <v>0</v>
      </c>
      <c r="R4072" s="45">
        <f t="shared" si="2883"/>
        <v>0</v>
      </c>
      <c r="S4072" s="45">
        <f t="shared" si="2883"/>
        <v>0</v>
      </c>
      <c r="T4072" s="45">
        <f t="shared" si="2883"/>
        <v>0</v>
      </c>
      <c r="U4072" s="45">
        <f t="shared" si="2883"/>
        <v>0</v>
      </c>
      <c r="V4072" s="45">
        <f t="shared" si="2883"/>
        <v>0</v>
      </c>
      <c r="W4072" s="45">
        <f t="shared" si="2883"/>
        <v>0</v>
      </c>
      <c r="X4072" s="45">
        <f t="shared" si="2883"/>
        <v>0</v>
      </c>
      <c r="Y4072" s="45">
        <f t="shared" si="2883"/>
        <v>0</v>
      </c>
      <c r="Z4072" s="45">
        <f t="shared" si="2883"/>
        <v>0</v>
      </c>
      <c r="AA4072" s="45">
        <f t="shared" si="2883"/>
        <v>0</v>
      </c>
      <c r="AB4072" s="45">
        <f t="shared" si="2883"/>
        <v>0</v>
      </c>
      <c r="AC4072" s="45">
        <f t="shared" si="2883"/>
        <v>0</v>
      </c>
      <c r="AD4072" s="45">
        <f t="shared" si="2883"/>
        <v>0</v>
      </c>
      <c r="AE4072" s="45">
        <f t="shared" si="2883"/>
        <v>0</v>
      </c>
      <c r="AF4072" s="45">
        <f t="shared" si="2883"/>
        <v>0</v>
      </c>
      <c r="AG4072" s="45">
        <f t="shared" si="2883"/>
        <v>0</v>
      </c>
      <c r="AH4072" s="45">
        <f t="shared" si="2883"/>
        <v>0</v>
      </c>
      <c r="AI4072" s="45">
        <f t="shared" si="2883"/>
        <v>0</v>
      </c>
      <c r="AJ4072" s="45">
        <f t="shared" si="2883"/>
        <v>0</v>
      </c>
      <c r="AK4072" s="45">
        <f t="shared" si="2883"/>
        <v>0</v>
      </c>
      <c r="AL4072" s="45">
        <f t="shared" si="2883"/>
        <v>0</v>
      </c>
      <c r="AM4072" s="45">
        <f t="shared" si="2883"/>
        <v>0</v>
      </c>
      <c r="AN4072" s="45">
        <f t="shared" si="2883"/>
        <v>0</v>
      </c>
      <c r="AO4072" s="45">
        <f t="shared" si="2883"/>
        <v>0</v>
      </c>
      <c r="AP4072" s="45">
        <f t="shared" si="2883"/>
        <v>0</v>
      </c>
      <c r="AQ4072" s="45">
        <f t="shared" si="2883"/>
        <v>0</v>
      </c>
      <c r="AR4072" s="45">
        <f t="shared" si="2883"/>
        <v>0</v>
      </c>
      <c r="AS4072" s="45">
        <f t="shared" si="2883"/>
        <v>0</v>
      </c>
      <c r="AT4072" s="45">
        <f t="shared" si="2883"/>
        <v>0</v>
      </c>
      <c r="AU4072" s="45">
        <f t="shared" si="2883"/>
        <v>0</v>
      </c>
      <c r="AV4072" s="45">
        <f t="shared" si="2883"/>
        <v>0</v>
      </c>
      <c r="AW4072" s="45">
        <f t="shared" si="2883"/>
        <v>0</v>
      </c>
      <c r="AX4072" s="45">
        <f t="shared" si="2883"/>
        <v>0</v>
      </c>
      <c r="AY4072" s="45">
        <f t="shared" si="2883"/>
        <v>0</v>
      </c>
      <c r="AZ4072" s="45">
        <f t="shared" si="2883"/>
        <v>0</v>
      </c>
      <c r="BA4072" s="45">
        <f t="shared" si="2883"/>
        <v>0</v>
      </c>
      <c r="BB4072" s="45">
        <f t="shared" si="2883"/>
        <v>0</v>
      </c>
      <c r="BC4072" s="45">
        <f t="shared" si="2883"/>
        <v>0</v>
      </c>
      <c r="BD4072" s="45">
        <f t="shared" si="2883"/>
        <v>0</v>
      </c>
    </row>
    <row r="4073" spans="1:56" ht="16" x14ac:dyDescent="0.2">
      <c r="B4073" s="11">
        <f t="shared" si="2872"/>
        <v>151</v>
      </c>
      <c r="C4073" s="12" t="str">
        <f t="shared" si="2872"/>
        <v>SAS HSR 4</v>
      </c>
      <c r="K4073" s="24"/>
      <c r="O4073" s="15"/>
      <c r="P4073" s="15"/>
      <c r="Q4073" s="15"/>
      <c r="R4073" s="15"/>
      <c r="S4073" s="15"/>
      <c r="T4073" s="15"/>
      <c r="U4073" s="15"/>
      <c r="V4073" s="15"/>
      <c r="W4073" s="15"/>
      <c r="X4073" s="15"/>
      <c r="Y4073" s="15"/>
      <c r="Z4073" s="15"/>
      <c r="AA4073" s="15"/>
      <c r="AB4073" s="15"/>
      <c r="AC4073" s="15"/>
      <c r="AD4073" s="15"/>
      <c r="AE4073" s="15"/>
      <c r="AF4073" s="15"/>
      <c r="AG4073" s="15"/>
      <c r="AH4073" s="15"/>
      <c r="AI4073" s="15"/>
      <c r="AJ4073" s="15"/>
      <c r="AK4073" s="15"/>
      <c r="AL4073" s="15"/>
      <c r="AM4073" s="15"/>
      <c r="AN4073" s="15"/>
      <c r="AO4073" s="15"/>
      <c r="AP4073" s="15"/>
      <c r="AQ4073" s="15"/>
      <c r="AR4073" s="15"/>
      <c r="AS4073" s="15"/>
      <c r="AT4073" s="15"/>
      <c r="AU4073" s="15"/>
      <c r="AV4073" s="15"/>
      <c r="AW4073" s="15"/>
      <c r="AX4073" s="15"/>
      <c r="AY4073" s="15"/>
      <c r="AZ4073" s="15"/>
      <c r="BA4073" s="15"/>
      <c r="BB4073" s="15"/>
      <c r="BC4073" s="15"/>
      <c r="BD4073" s="15"/>
    </row>
    <row r="4074" spans="1:56" ht="16" x14ac:dyDescent="0.2">
      <c r="B4074" s="11">
        <f t="shared" si="2872"/>
        <v>151</v>
      </c>
      <c r="C4074" s="12" t="str">
        <f t="shared" si="2872"/>
        <v>SAS HSR 4</v>
      </c>
      <c r="G4074" s="46" t="s">
        <v>229</v>
      </c>
      <c r="H4074" s="104">
        <v>0</v>
      </c>
      <c r="I4074" s="105"/>
      <c r="J4074" s="106"/>
      <c r="K4074" s="23"/>
      <c r="L4074" s="47" t="s">
        <v>4</v>
      </c>
      <c r="M4074" s="81"/>
      <c r="N4074" s="81"/>
      <c r="O4074" s="48">
        <f>SUM(O4069:O4072)</f>
        <v>0</v>
      </c>
      <c r="P4074" s="48">
        <f t="shared" ref="P4074:BD4074" si="2884">SUM(P4069:P4072)</f>
        <v>3676.8900000000003</v>
      </c>
      <c r="Q4074" s="48">
        <f t="shared" si="2884"/>
        <v>3676.8900000000003</v>
      </c>
      <c r="R4074" s="48">
        <f t="shared" si="2884"/>
        <v>3676.8900000000003</v>
      </c>
      <c r="S4074" s="48">
        <f t="shared" si="2884"/>
        <v>3713.6589000000004</v>
      </c>
      <c r="T4074" s="48">
        <f t="shared" si="2884"/>
        <v>3713.6589000000004</v>
      </c>
      <c r="U4074" s="48">
        <f t="shared" si="2884"/>
        <v>3713.6589000000004</v>
      </c>
      <c r="V4074" s="48">
        <f t="shared" si="2884"/>
        <v>3713.6589000000004</v>
      </c>
      <c r="W4074" s="48">
        <f t="shared" si="2884"/>
        <v>3750.7954890000005</v>
      </c>
      <c r="X4074" s="48">
        <f t="shared" si="2884"/>
        <v>3750.7954890000005</v>
      </c>
      <c r="Y4074" s="48">
        <f t="shared" si="2884"/>
        <v>3750.7954890000005</v>
      </c>
      <c r="Z4074" s="48">
        <f t="shared" si="2884"/>
        <v>3750.7954890000005</v>
      </c>
      <c r="AA4074" s="48">
        <f t="shared" si="2884"/>
        <v>3788.3034438900008</v>
      </c>
      <c r="AB4074" s="48">
        <f t="shared" si="2884"/>
        <v>3788.3034438900008</v>
      </c>
      <c r="AC4074" s="48">
        <f t="shared" si="2884"/>
        <v>3788.3034438900008</v>
      </c>
      <c r="AD4074" s="48">
        <f t="shared" si="2884"/>
        <v>3788.3034438900008</v>
      </c>
      <c r="AE4074" s="48">
        <f t="shared" si="2884"/>
        <v>3826.1864783289006</v>
      </c>
      <c r="AF4074" s="48">
        <f t="shared" si="2884"/>
        <v>3826.1864783289006</v>
      </c>
      <c r="AG4074" s="48">
        <f t="shared" si="2884"/>
        <v>3826.1864783289006</v>
      </c>
      <c r="AH4074" s="48">
        <f t="shared" si="2884"/>
        <v>3826.1864783289006</v>
      </c>
      <c r="AI4074" s="48">
        <f t="shared" si="2884"/>
        <v>3864.4483431121898</v>
      </c>
      <c r="AJ4074" s="48">
        <f t="shared" si="2884"/>
        <v>3864.4483431121898</v>
      </c>
      <c r="AK4074" s="48">
        <f t="shared" si="2884"/>
        <v>3864.4483431121898</v>
      </c>
      <c r="AL4074" s="48">
        <f t="shared" si="2884"/>
        <v>3864.4483431121898</v>
      </c>
      <c r="AM4074" s="48">
        <f t="shared" si="2884"/>
        <v>3903.0928265433117</v>
      </c>
      <c r="AN4074" s="48">
        <f t="shared" si="2884"/>
        <v>3903.0928265433117</v>
      </c>
      <c r="AO4074" s="48">
        <f t="shared" si="2884"/>
        <v>3903.0928265433117</v>
      </c>
      <c r="AP4074" s="48">
        <f t="shared" si="2884"/>
        <v>3903.0928265433117</v>
      </c>
      <c r="AQ4074" s="48">
        <f t="shared" si="2884"/>
        <v>3942.1237548087452</v>
      </c>
      <c r="AR4074" s="48">
        <f t="shared" si="2884"/>
        <v>3942.1237548087452</v>
      </c>
      <c r="AS4074" s="48">
        <f t="shared" si="2884"/>
        <v>3942.1237548087452</v>
      </c>
      <c r="AT4074" s="48">
        <f t="shared" si="2884"/>
        <v>3942.1237548087452</v>
      </c>
      <c r="AU4074" s="48">
        <f t="shared" si="2884"/>
        <v>3981.5449923568331</v>
      </c>
      <c r="AV4074" s="48">
        <f t="shared" si="2884"/>
        <v>3981.5449923568331</v>
      </c>
      <c r="AW4074" s="48">
        <f t="shared" si="2884"/>
        <v>3981.5449923568331</v>
      </c>
      <c r="AX4074" s="48">
        <f t="shared" si="2884"/>
        <v>3981.5449923568331</v>
      </c>
      <c r="AY4074" s="48">
        <f t="shared" si="2884"/>
        <v>4021.360442280401</v>
      </c>
      <c r="AZ4074" s="48">
        <f t="shared" si="2884"/>
        <v>4021.360442280401</v>
      </c>
      <c r="BA4074" s="48">
        <f t="shared" si="2884"/>
        <v>4021.360442280401</v>
      </c>
      <c r="BB4074" s="48">
        <f t="shared" si="2884"/>
        <v>4021.360442280401</v>
      </c>
      <c r="BC4074" s="48">
        <f t="shared" si="2884"/>
        <v>4061.5740467032051</v>
      </c>
      <c r="BD4074" s="48">
        <f t="shared" si="2884"/>
        <v>4061.5740467032051</v>
      </c>
    </row>
    <row r="4075" spans="1:56" ht="16" x14ac:dyDescent="0.2">
      <c r="B4075" s="11">
        <f t="shared" ref="B4075:C4080" si="2885">B4074</f>
        <v>151</v>
      </c>
      <c r="C4075" s="12" t="str">
        <f t="shared" si="2885"/>
        <v>SAS HSR 4</v>
      </c>
      <c r="D4075" s="46" t="s">
        <v>260</v>
      </c>
      <c r="E4075" s="32">
        <v>44835</v>
      </c>
      <c r="F4075" s="15"/>
      <c r="G4075" s="46" t="s">
        <v>261</v>
      </c>
      <c r="H4075" s="46" t="s">
        <v>237</v>
      </c>
      <c r="I4075" s="46" t="s">
        <v>238</v>
      </c>
      <c r="J4075" s="46" t="s">
        <v>239</v>
      </c>
      <c r="K4075" s="23"/>
      <c r="O4075" s="15"/>
      <c r="P4075" s="15"/>
      <c r="Q4075" s="15"/>
      <c r="R4075" s="15"/>
      <c r="S4075" s="15"/>
      <c r="T4075" s="15"/>
      <c r="U4075" s="15"/>
      <c r="V4075" s="15"/>
      <c r="W4075" s="15"/>
      <c r="X4075" s="15"/>
      <c r="Y4075" s="15"/>
      <c r="Z4075" s="15"/>
      <c r="AA4075" s="15"/>
      <c r="AB4075" s="15"/>
      <c r="AC4075" s="15"/>
      <c r="AD4075" s="15"/>
      <c r="AE4075" s="15"/>
      <c r="AF4075" s="15"/>
      <c r="AG4075" s="15"/>
      <c r="AH4075" s="15"/>
      <c r="AI4075" s="15"/>
      <c r="AJ4075" s="15"/>
      <c r="AK4075" s="15"/>
      <c r="AL4075" s="15"/>
      <c r="AM4075" s="15"/>
      <c r="AN4075" s="15"/>
      <c r="AO4075" s="15"/>
      <c r="AP4075" s="15"/>
      <c r="AQ4075" s="15"/>
      <c r="AR4075" s="15"/>
      <c r="AS4075" s="15"/>
      <c r="AT4075" s="15"/>
      <c r="AU4075" s="15"/>
      <c r="AV4075" s="15"/>
      <c r="AW4075" s="15"/>
      <c r="AX4075" s="15"/>
      <c r="AY4075" s="15"/>
      <c r="AZ4075" s="15"/>
      <c r="BA4075" s="15"/>
      <c r="BB4075" s="15"/>
      <c r="BC4075" s="15"/>
      <c r="BD4075" s="15"/>
    </row>
    <row r="4076" spans="1:56" ht="16" x14ac:dyDescent="0.2">
      <c r="B4076" s="11">
        <f t="shared" si="2885"/>
        <v>151</v>
      </c>
      <c r="C4076" s="12" t="str">
        <f t="shared" si="2885"/>
        <v>SAS HSR 4</v>
      </c>
      <c r="D4076" s="46" t="s">
        <v>262</v>
      </c>
      <c r="E4076" s="31">
        <v>14707.560000000001</v>
      </c>
      <c r="F4076" s="15"/>
      <c r="G4076" s="49" t="s">
        <v>263</v>
      </c>
      <c r="H4076" s="31">
        <v>0</v>
      </c>
      <c r="I4076" s="32">
        <v>0</v>
      </c>
      <c r="J4076" s="32">
        <v>0</v>
      </c>
      <c r="K4076" s="23"/>
      <c r="L4076" s="50" t="s">
        <v>264</v>
      </c>
      <c r="M4076" s="70"/>
      <c r="N4076" s="70"/>
      <c r="O4076" s="40">
        <f t="shared" ref="O4076:BD4076" si="2886">IFERROR(((O$3&gt;=$E4075)*(O$2&lt;=$E4075))*$E4079,"")</f>
        <v>0</v>
      </c>
      <c r="P4076" s="40">
        <f t="shared" si="2886"/>
        <v>0</v>
      </c>
      <c r="Q4076" s="40">
        <f t="shared" si="2886"/>
        <v>0</v>
      </c>
      <c r="R4076" s="40">
        <f t="shared" si="2886"/>
        <v>0</v>
      </c>
      <c r="S4076" s="40">
        <f t="shared" si="2886"/>
        <v>0</v>
      </c>
      <c r="T4076" s="40">
        <f t="shared" si="2886"/>
        <v>0</v>
      </c>
      <c r="U4076" s="40">
        <f t="shared" si="2886"/>
        <v>0</v>
      </c>
      <c r="V4076" s="40">
        <f t="shared" si="2886"/>
        <v>0</v>
      </c>
      <c r="W4076" s="40">
        <f t="shared" si="2886"/>
        <v>0</v>
      </c>
      <c r="X4076" s="40">
        <f t="shared" si="2886"/>
        <v>0</v>
      </c>
      <c r="Y4076" s="40">
        <f t="shared" si="2886"/>
        <v>0</v>
      </c>
      <c r="Z4076" s="40">
        <f t="shared" si="2886"/>
        <v>0</v>
      </c>
      <c r="AA4076" s="40">
        <f t="shared" si="2886"/>
        <v>0</v>
      </c>
      <c r="AB4076" s="40">
        <f t="shared" si="2886"/>
        <v>0</v>
      </c>
      <c r="AC4076" s="40">
        <f t="shared" si="2886"/>
        <v>0</v>
      </c>
      <c r="AD4076" s="40">
        <f t="shared" si="2886"/>
        <v>0</v>
      </c>
      <c r="AE4076" s="40">
        <f t="shared" si="2886"/>
        <v>0</v>
      </c>
      <c r="AF4076" s="40">
        <f t="shared" si="2886"/>
        <v>0</v>
      </c>
      <c r="AG4076" s="40">
        <f t="shared" si="2886"/>
        <v>0</v>
      </c>
      <c r="AH4076" s="40">
        <f t="shared" si="2886"/>
        <v>0</v>
      </c>
      <c r="AI4076" s="40">
        <f t="shared" si="2886"/>
        <v>0</v>
      </c>
      <c r="AJ4076" s="40">
        <f t="shared" si="2886"/>
        <v>0</v>
      </c>
      <c r="AK4076" s="40">
        <f t="shared" si="2886"/>
        <v>0</v>
      </c>
      <c r="AL4076" s="40">
        <f t="shared" si="2886"/>
        <v>0</v>
      </c>
      <c r="AM4076" s="40">
        <f t="shared" si="2886"/>
        <v>0</v>
      </c>
      <c r="AN4076" s="40">
        <f t="shared" si="2886"/>
        <v>0</v>
      </c>
      <c r="AO4076" s="40">
        <f t="shared" si="2886"/>
        <v>0</v>
      </c>
      <c r="AP4076" s="40">
        <f t="shared" si="2886"/>
        <v>0</v>
      </c>
      <c r="AQ4076" s="40">
        <f t="shared" si="2886"/>
        <v>0</v>
      </c>
      <c r="AR4076" s="40">
        <f t="shared" si="2886"/>
        <v>0</v>
      </c>
      <c r="AS4076" s="40">
        <f t="shared" si="2886"/>
        <v>0</v>
      </c>
      <c r="AT4076" s="40">
        <f t="shared" si="2886"/>
        <v>0</v>
      </c>
      <c r="AU4076" s="40">
        <f t="shared" si="2886"/>
        <v>0</v>
      </c>
      <c r="AV4076" s="40">
        <f t="shared" si="2886"/>
        <v>0</v>
      </c>
      <c r="AW4076" s="40">
        <f t="shared" si="2886"/>
        <v>0</v>
      </c>
      <c r="AX4076" s="40">
        <f t="shared" si="2886"/>
        <v>0</v>
      </c>
      <c r="AY4076" s="40">
        <f t="shared" si="2886"/>
        <v>0</v>
      </c>
      <c r="AZ4076" s="40">
        <f t="shared" si="2886"/>
        <v>0</v>
      </c>
      <c r="BA4076" s="40">
        <f t="shared" si="2886"/>
        <v>0</v>
      </c>
      <c r="BB4076" s="40">
        <f t="shared" si="2886"/>
        <v>0</v>
      </c>
      <c r="BC4076" s="40">
        <f t="shared" si="2886"/>
        <v>0</v>
      </c>
      <c r="BD4076" s="40">
        <f t="shared" si="2886"/>
        <v>0</v>
      </c>
    </row>
    <row r="4077" spans="1:56" ht="16" x14ac:dyDescent="0.2">
      <c r="B4077" s="11">
        <f t="shared" si="2885"/>
        <v>151</v>
      </c>
      <c r="C4077" s="12" t="str">
        <f t="shared" si="2885"/>
        <v>SAS HSR 4</v>
      </c>
      <c r="D4077" s="46" t="s">
        <v>24</v>
      </c>
      <c r="E4077" s="51">
        <f>IF(E4075&gt;MAX($O$3:$BD$3),BD4066,
IF(E4075&lt;MIN($O$3:$BD$3),1,SUMIFS($O4067:$BD4067,$O$2:$BD$2,"&lt;="&amp;E4075,$O$3:$BD$3,"&gt;="&amp;E4075)))</f>
        <v>1.02</v>
      </c>
      <c r="F4077" s="15"/>
      <c r="G4077" s="49" t="s">
        <v>265</v>
      </c>
      <c r="H4077" s="31">
        <v>0</v>
      </c>
      <c r="I4077" s="32">
        <v>0</v>
      </c>
      <c r="J4077" s="32">
        <v>0</v>
      </c>
      <c r="K4077" s="23"/>
      <c r="L4077" s="52" t="s">
        <v>266</v>
      </c>
      <c r="M4077" s="72"/>
      <c r="N4077" s="72"/>
      <c r="O4077" s="41">
        <f t="shared" ref="O4077:BD4077" si="2887">IFERROR(((O$3&gt;=$E4072)*(O$2&lt;=$E4072))*$H4080,"")</f>
        <v>0</v>
      </c>
      <c r="P4077" s="41">
        <f t="shared" si="2887"/>
        <v>0</v>
      </c>
      <c r="Q4077" s="41">
        <f t="shared" si="2887"/>
        <v>0</v>
      </c>
      <c r="R4077" s="41">
        <f t="shared" si="2887"/>
        <v>0</v>
      </c>
      <c r="S4077" s="41">
        <f t="shared" si="2887"/>
        <v>0</v>
      </c>
      <c r="T4077" s="41">
        <f t="shared" si="2887"/>
        <v>0</v>
      </c>
      <c r="U4077" s="41">
        <f t="shared" si="2887"/>
        <v>0</v>
      </c>
      <c r="V4077" s="41">
        <f t="shared" si="2887"/>
        <v>0</v>
      </c>
      <c r="W4077" s="41">
        <f t="shared" si="2887"/>
        <v>0</v>
      </c>
      <c r="X4077" s="41">
        <f t="shared" si="2887"/>
        <v>0</v>
      </c>
      <c r="Y4077" s="41">
        <f t="shared" si="2887"/>
        <v>0</v>
      </c>
      <c r="Z4077" s="41">
        <f t="shared" si="2887"/>
        <v>0</v>
      </c>
      <c r="AA4077" s="41">
        <f t="shared" si="2887"/>
        <v>0</v>
      </c>
      <c r="AB4077" s="41">
        <f t="shared" si="2887"/>
        <v>0</v>
      </c>
      <c r="AC4077" s="41">
        <f t="shared" si="2887"/>
        <v>0</v>
      </c>
      <c r="AD4077" s="41">
        <f t="shared" si="2887"/>
        <v>0</v>
      </c>
      <c r="AE4077" s="41">
        <f t="shared" si="2887"/>
        <v>0</v>
      </c>
      <c r="AF4077" s="41">
        <f t="shared" si="2887"/>
        <v>0</v>
      </c>
      <c r="AG4077" s="41">
        <f t="shared" si="2887"/>
        <v>0</v>
      </c>
      <c r="AH4077" s="41">
        <f t="shared" si="2887"/>
        <v>0</v>
      </c>
      <c r="AI4077" s="41">
        <f t="shared" si="2887"/>
        <v>0</v>
      </c>
      <c r="AJ4077" s="41">
        <f t="shared" si="2887"/>
        <v>0</v>
      </c>
      <c r="AK4077" s="41">
        <f t="shared" si="2887"/>
        <v>0</v>
      </c>
      <c r="AL4077" s="41">
        <f t="shared" si="2887"/>
        <v>0</v>
      </c>
      <c r="AM4077" s="41">
        <f t="shared" si="2887"/>
        <v>0</v>
      </c>
      <c r="AN4077" s="41">
        <f t="shared" si="2887"/>
        <v>0</v>
      </c>
      <c r="AO4077" s="41">
        <f t="shared" si="2887"/>
        <v>0</v>
      </c>
      <c r="AP4077" s="41">
        <f t="shared" si="2887"/>
        <v>0</v>
      </c>
      <c r="AQ4077" s="41">
        <f t="shared" si="2887"/>
        <v>0</v>
      </c>
      <c r="AR4077" s="41">
        <f t="shared" si="2887"/>
        <v>0</v>
      </c>
      <c r="AS4077" s="41">
        <f t="shared" si="2887"/>
        <v>0</v>
      </c>
      <c r="AT4077" s="41">
        <f t="shared" si="2887"/>
        <v>0</v>
      </c>
      <c r="AU4077" s="41">
        <f t="shared" si="2887"/>
        <v>0</v>
      </c>
      <c r="AV4077" s="41">
        <f t="shared" si="2887"/>
        <v>0</v>
      </c>
      <c r="AW4077" s="41">
        <f t="shared" si="2887"/>
        <v>0</v>
      </c>
      <c r="AX4077" s="41">
        <f t="shared" si="2887"/>
        <v>0</v>
      </c>
      <c r="AY4077" s="41">
        <f t="shared" si="2887"/>
        <v>0</v>
      </c>
      <c r="AZ4077" s="41">
        <f t="shared" si="2887"/>
        <v>0</v>
      </c>
      <c r="BA4077" s="41">
        <f t="shared" si="2887"/>
        <v>0</v>
      </c>
      <c r="BB4077" s="41">
        <f t="shared" si="2887"/>
        <v>0</v>
      </c>
      <c r="BC4077" s="41">
        <f t="shared" si="2887"/>
        <v>0</v>
      </c>
      <c r="BD4077" s="41">
        <f t="shared" si="2887"/>
        <v>0</v>
      </c>
    </row>
    <row r="4078" spans="1:56" ht="16" x14ac:dyDescent="0.2">
      <c r="B4078" s="11">
        <f t="shared" si="2885"/>
        <v>151</v>
      </c>
      <c r="C4078" s="12" t="str">
        <f t="shared" si="2885"/>
        <v>SAS HSR 4</v>
      </c>
      <c r="D4078" s="46" t="s">
        <v>8</v>
      </c>
      <c r="E4078" s="42">
        <v>0</v>
      </c>
      <c r="F4078" s="15"/>
      <c r="G4078" s="49" t="s">
        <v>267</v>
      </c>
      <c r="H4078" s="31">
        <v>0</v>
      </c>
      <c r="I4078" s="32">
        <v>0</v>
      </c>
      <c r="J4078" s="32">
        <v>0</v>
      </c>
      <c r="L4078" s="52" t="s">
        <v>268</v>
      </c>
      <c r="M4078" s="72"/>
      <c r="N4078" s="72"/>
      <c r="O4078" s="41">
        <f t="shared" ref="O4078:BD4078" si="2888">IFERROR(((O$3&gt;=$E4075)*(O$2&lt;=$E4075))*$J4080,"")</f>
        <v>0</v>
      </c>
      <c r="P4078" s="41">
        <f t="shared" si="2888"/>
        <v>0</v>
      </c>
      <c r="Q4078" s="41">
        <f t="shared" si="2888"/>
        <v>0</v>
      </c>
      <c r="R4078" s="41">
        <f t="shared" si="2888"/>
        <v>0</v>
      </c>
      <c r="S4078" s="41">
        <f t="shared" si="2888"/>
        <v>0</v>
      </c>
      <c r="T4078" s="41">
        <f t="shared" si="2888"/>
        <v>0</v>
      </c>
      <c r="U4078" s="41">
        <f t="shared" si="2888"/>
        <v>0</v>
      </c>
      <c r="V4078" s="41">
        <f t="shared" si="2888"/>
        <v>0</v>
      </c>
      <c r="W4078" s="41">
        <f t="shared" si="2888"/>
        <v>0</v>
      </c>
      <c r="X4078" s="41">
        <f t="shared" si="2888"/>
        <v>0</v>
      </c>
      <c r="Y4078" s="41">
        <f t="shared" si="2888"/>
        <v>0</v>
      </c>
      <c r="Z4078" s="41">
        <f t="shared" si="2888"/>
        <v>0</v>
      </c>
      <c r="AA4078" s="41">
        <f t="shared" si="2888"/>
        <v>0</v>
      </c>
      <c r="AB4078" s="41">
        <f t="shared" si="2888"/>
        <v>0</v>
      </c>
      <c r="AC4078" s="41">
        <f t="shared" si="2888"/>
        <v>0</v>
      </c>
      <c r="AD4078" s="41">
        <f t="shared" si="2888"/>
        <v>0</v>
      </c>
      <c r="AE4078" s="41">
        <f t="shared" si="2888"/>
        <v>0</v>
      </c>
      <c r="AF4078" s="41">
        <f t="shared" si="2888"/>
        <v>0</v>
      </c>
      <c r="AG4078" s="41">
        <f t="shared" si="2888"/>
        <v>0</v>
      </c>
      <c r="AH4078" s="41">
        <f t="shared" si="2888"/>
        <v>0</v>
      </c>
      <c r="AI4078" s="41">
        <f t="shared" si="2888"/>
        <v>0</v>
      </c>
      <c r="AJ4078" s="41">
        <f t="shared" si="2888"/>
        <v>0</v>
      </c>
      <c r="AK4078" s="41">
        <f t="shared" si="2888"/>
        <v>0</v>
      </c>
      <c r="AL4078" s="41">
        <f t="shared" si="2888"/>
        <v>0</v>
      </c>
      <c r="AM4078" s="41">
        <f t="shared" si="2888"/>
        <v>0</v>
      </c>
      <c r="AN4078" s="41">
        <f t="shared" si="2888"/>
        <v>0</v>
      </c>
      <c r="AO4078" s="41">
        <f t="shared" si="2888"/>
        <v>0</v>
      </c>
      <c r="AP4078" s="41">
        <f t="shared" si="2888"/>
        <v>0</v>
      </c>
      <c r="AQ4078" s="41">
        <f t="shared" si="2888"/>
        <v>0</v>
      </c>
      <c r="AR4078" s="41">
        <f t="shared" si="2888"/>
        <v>0</v>
      </c>
      <c r="AS4078" s="41">
        <f t="shared" si="2888"/>
        <v>0</v>
      </c>
      <c r="AT4078" s="41">
        <f t="shared" si="2888"/>
        <v>0</v>
      </c>
      <c r="AU4078" s="41">
        <f t="shared" si="2888"/>
        <v>0</v>
      </c>
      <c r="AV4078" s="41">
        <f t="shared" si="2888"/>
        <v>0</v>
      </c>
      <c r="AW4078" s="41">
        <f t="shared" si="2888"/>
        <v>0</v>
      </c>
      <c r="AX4078" s="41">
        <f t="shared" si="2888"/>
        <v>0</v>
      </c>
      <c r="AY4078" s="41">
        <f t="shared" si="2888"/>
        <v>0</v>
      </c>
      <c r="AZ4078" s="41">
        <f t="shared" si="2888"/>
        <v>0</v>
      </c>
      <c r="BA4078" s="41">
        <f t="shared" si="2888"/>
        <v>0</v>
      </c>
      <c r="BB4078" s="41">
        <f t="shared" si="2888"/>
        <v>0</v>
      </c>
      <c r="BC4078" s="41">
        <f t="shared" si="2888"/>
        <v>0</v>
      </c>
      <c r="BD4078" s="41">
        <f t="shared" si="2888"/>
        <v>0</v>
      </c>
    </row>
    <row r="4079" spans="1:56" ht="16" x14ac:dyDescent="0.2">
      <c r="B4079" s="11">
        <f t="shared" si="2885"/>
        <v>151</v>
      </c>
      <c r="C4079" s="12" t="str">
        <f t="shared" si="2885"/>
        <v>SAS HSR 4</v>
      </c>
      <c r="D4079" s="46" t="s">
        <v>269</v>
      </c>
      <c r="E4079" s="31">
        <v>0</v>
      </c>
      <c r="F4079" s="15"/>
      <c r="G4079" s="53"/>
      <c r="H4079" s="15"/>
      <c r="I4079" s="15"/>
      <c r="J4079" s="23"/>
      <c r="L4079" s="52" t="s">
        <v>270</v>
      </c>
      <c r="M4079" s="72"/>
      <c r="N4079" s="72"/>
      <c r="O4079" s="41">
        <f t="shared" ref="O4079:BD4079" si="2889">IFERROR(((O$3&gt;=$J4069)*(O$2&lt;=$J4069))*$E4080,"")</f>
        <v>0</v>
      </c>
      <c r="P4079" s="41">
        <f t="shared" si="2889"/>
        <v>0</v>
      </c>
      <c r="Q4079" s="41">
        <f t="shared" si="2889"/>
        <v>0</v>
      </c>
      <c r="R4079" s="41">
        <f t="shared" si="2889"/>
        <v>0</v>
      </c>
      <c r="S4079" s="41">
        <f t="shared" si="2889"/>
        <v>0</v>
      </c>
      <c r="T4079" s="41">
        <f t="shared" si="2889"/>
        <v>0</v>
      </c>
      <c r="U4079" s="41">
        <f t="shared" si="2889"/>
        <v>0</v>
      </c>
      <c r="V4079" s="41">
        <f t="shared" si="2889"/>
        <v>0</v>
      </c>
      <c r="W4079" s="41">
        <f t="shared" si="2889"/>
        <v>0</v>
      </c>
      <c r="X4079" s="41">
        <f t="shared" si="2889"/>
        <v>0</v>
      </c>
      <c r="Y4079" s="41">
        <f t="shared" si="2889"/>
        <v>0</v>
      </c>
      <c r="Z4079" s="41">
        <f t="shared" si="2889"/>
        <v>0</v>
      </c>
      <c r="AA4079" s="41">
        <f t="shared" si="2889"/>
        <v>0</v>
      </c>
      <c r="AB4079" s="41">
        <f t="shared" si="2889"/>
        <v>0</v>
      </c>
      <c r="AC4079" s="41">
        <f t="shared" si="2889"/>
        <v>0</v>
      </c>
      <c r="AD4079" s="41">
        <f t="shared" si="2889"/>
        <v>0</v>
      </c>
      <c r="AE4079" s="41">
        <f t="shared" si="2889"/>
        <v>0</v>
      </c>
      <c r="AF4079" s="41">
        <f t="shared" si="2889"/>
        <v>0</v>
      </c>
      <c r="AG4079" s="41">
        <f t="shared" si="2889"/>
        <v>0</v>
      </c>
      <c r="AH4079" s="41">
        <f t="shared" si="2889"/>
        <v>0</v>
      </c>
      <c r="AI4079" s="41">
        <f t="shared" si="2889"/>
        <v>0</v>
      </c>
      <c r="AJ4079" s="41">
        <f t="shared" si="2889"/>
        <v>0</v>
      </c>
      <c r="AK4079" s="41">
        <f t="shared" si="2889"/>
        <v>0</v>
      </c>
      <c r="AL4079" s="41">
        <f t="shared" si="2889"/>
        <v>0</v>
      </c>
      <c r="AM4079" s="41">
        <f t="shared" si="2889"/>
        <v>0</v>
      </c>
      <c r="AN4079" s="41">
        <f t="shared" si="2889"/>
        <v>0</v>
      </c>
      <c r="AO4079" s="41">
        <f t="shared" si="2889"/>
        <v>0</v>
      </c>
      <c r="AP4079" s="41">
        <f t="shared" si="2889"/>
        <v>0</v>
      </c>
      <c r="AQ4079" s="41">
        <f t="shared" si="2889"/>
        <v>0</v>
      </c>
      <c r="AR4079" s="41">
        <f t="shared" si="2889"/>
        <v>0</v>
      </c>
      <c r="AS4079" s="41">
        <f t="shared" si="2889"/>
        <v>0</v>
      </c>
      <c r="AT4079" s="41">
        <f t="shared" si="2889"/>
        <v>0</v>
      </c>
      <c r="AU4079" s="41">
        <f t="shared" si="2889"/>
        <v>0</v>
      </c>
      <c r="AV4079" s="41">
        <f t="shared" si="2889"/>
        <v>0</v>
      </c>
      <c r="AW4079" s="41">
        <f t="shared" si="2889"/>
        <v>0</v>
      </c>
      <c r="AX4079" s="41">
        <f t="shared" si="2889"/>
        <v>0</v>
      </c>
      <c r="AY4079" s="41">
        <f t="shared" si="2889"/>
        <v>0</v>
      </c>
      <c r="AZ4079" s="41">
        <f t="shared" si="2889"/>
        <v>0</v>
      </c>
      <c r="BA4079" s="41">
        <f t="shared" si="2889"/>
        <v>0</v>
      </c>
      <c r="BB4079" s="41">
        <f t="shared" si="2889"/>
        <v>0</v>
      </c>
      <c r="BC4079" s="41">
        <f t="shared" si="2889"/>
        <v>0</v>
      </c>
      <c r="BD4079" s="41">
        <f t="shared" si="2889"/>
        <v>0</v>
      </c>
    </row>
    <row r="4080" spans="1:56" ht="16" x14ac:dyDescent="0.2">
      <c r="B4080" s="11">
        <f t="shared" si="2885"/>
        <v>151</v>
      </c>
      <c r="C4080" s="12" t="str">
        <f t="shared" si="2885"/>
        <v>SAS HSR 4</v>
      </c>
      <c r="D4080" s="46" t="s">
        <v>270</v>
      </c>
      <c r="E4080" s="31">
        <v>0</v>
      </c>
      <c r="F4080" s="15"/>
      <c r="G4080" s="46" t="s">
        <v>266</v>
      </c>
      <c r="H4080" s="31">
        <v>0</v>
      </c>
      <c r="I4080" s="46" t="s">
        <v>268</v>
      </c>
      <c r="J4080" s="31">
        <v>0</v>
      </c>
      <c r="L4080" s="54" t="s">
        <v>271</v>
      </c>
      <c r="M4080" s="73"/>
      <c r="N4080" s="73"/>
      <c r="O4080" s="45">
        <f t="shared" ref="O4080:BD4080" si="2890">IFERROR(-($E4061+$H4061+$J4061)*O4062,"")</f>
        <v>0</v>
      </c>
      <c r="P4080" s="45">
        <f t="shared" si="2890"/>
        <v>0</v>
      </c>
      <c r="Q4080" s="45">
        <f t="shared" si="2890"/>
        <v>0</v>
      </c>
      <c r="R4080" s="45">
        <f t="shared" si="2890"/>
        <v>0</v>
      </c>
      <c r="S4080" s="45">
        <f t="shared" si="2890"/>
        <v>0</v>
      </c>
      <c r="T4080" s="45">
        <f t="shared" si="2890"/>
        <v>0</v>
      </c>
      <c r="U4080" s="45">
        <f t="shared" si="2890"/>
        <v>0</v>
      </c>
      <c r="V4080" s="45">
        <f t="shared" si="2890"/>
        <v>0</v>
      </c>
      <c r="W4080" s="45">
        <f t="shared" si="2890"/>
        <v>0</v>
      </c>
      <c r="X4080" s="45">
        <f t="shared" si="2890"/>
        <v>0</v>
      </c>
      <c r="Y4080" s="45">
        <f t="shared" si="2890"/>
        <v>0</v>
      </c>
      <c r="Z4080" s="45">
        <f t="shared" si="2890"/>
        <v>0</v>
      </c>
      <c r="AA4080" s="45">
        <f t="shared" si="2890"/>
        <v>0</v>
      </c>
      <c r="AB4080" s="45">
        <f t="shared" si="2890"/>
        <v>0</v>
      </c>
      <c r="AC4080" s="45">
        <f t="shared" si="2890"/>
        <v>0</v>
      </c>
      <c r="AD4080" s="45">
        <f t="shared" si="2890"/>
        <v>0</v>
      </c>
      <c r="AE4080" s="45">
        <f t="shared" si="2890"/>
        <v>0</v>
      </c>
      <c r="AF4080" s="45">
        <f t="shared" si="2890"/>
        <v>0</v>
      </c>
      <c r="AG4080" s="45">
        <f t="shared" si="2890"/>
        <v>0</v>
      </c>
      <c r="AH4080" s="45">
        <f t="shared" si="2890"/>
        <v>0</v>
      </c>
      <c r="AI4080" s="45">
        <f t="shared" si="2890"/>
        <v>0</v>
      </c>
      <c r="AJ4080" s="45">
        <f t="shared" si="2890"/>
        <v>0</v>
      </c>
      <c r="AK4080" s="45">
        <f t="shared" si="2890"/>
        <v>0</v>
      </c>
      <c r="AL4080" s="45">
        <f t="shared" si="2890"/>
        <v>0</v>
      </c>
      <c r="AM4080" s="45">
        <f t="shared" si="2890"/>
        <v>0</v>
      </c>
      <c r="AN4080" s="45">
        <f t="shared" si="2890"/>
        <v>0</v>
      </c>
      <c r="AO4080" s="45">
        <f t="shared" si="2890"/>
        <v>0</v>
      </c>
      <c r="AP4080" s="45">
        <f t="shared" si="2890"/>
        <v>0</v>
      </c>
      <c r="AQ4080" s="45">
        <f t="shared" si="2890"/>
        <v>0</v>
      </c>
      <c r="AR4080" s="45">
        <f t="shared" si="2890"/>
        <v>0</v>
      </c>
      <c r="AS4080" s="45">
        <f t="shared" si="2890"/>
        <v>0</v>
      </c>
      <c r="AT4080" s="45">
        <f t="shared" si="2890"/>
        <v>0</v>
      </c>
      <c r="AU4080" s="45">
        <f t="shared" si="2890"/>
        <v>0</v>
      </c>
      <c r="AV4080" s="45">
        <f t="shared" si="2890"/>
        <v>0</v>
      </c>
      <c r="AW4080" s="45">
        <f t="shared" si="2890"/>
        <v>0</v>
      </c>
      <c r="AX4080" s="45">
        <f t="shared" si="2890"/>
        <v>0</v>
      </c>
      <c r="AY4080" s="45">
        <f t="shared" si="2890"/>
        <v>0</v>
      </c>
      <c r="AZ4080" s="45">
        <f t="shared" si="2890"/>
        <v>0</v>
      </c>
      <c r="BA4080" s="45">
        <f t="shared" si="2890"/>
        <v>0</v>
      </c>
      <c r="BB4080" s="45">
        <f t="shared" si="2890"/>
        <v>0</v>
      </c>
      <c r="BC4080" s="45">
        <f t="shared" si="2890"/>
        <v>0</v>
      </c>
      <c r="BD4080" s="45">
        <f t="shared" si="2890"/>
        <v>0</v>
      </c>
    </row>
    <row r="4081" spans="1:56" x14ac:dyDescent="0.2">
      <c r="A4081"/>
      <c r="B4081"/>
      <c r="C4081"/>
      <c r="D4081"/>
      <c r="E4081"/>
      <c r="F4081"/>
      <c r="G4081"/>
      <c r="H4081"/>
      <c r="I4081"/>
      <c r="J4081"/>
      <c r="K4081"/>
      <c r="L4081"/>
      <c r="M4081"/>
      <c r="N4081"/>
      <c r="O4081"/>
      <c r="P4081"/>
      <c r="Q4081"/>
      <c r="R4081"/>
      <c r="S4081"/>
      <c r="T4081"/>
      <c r="U4081"/>
      <c r="V4081"/>
      <c r="W4081"/>
      <c r="X4081"/>
      <c r="Y4081"/>
      <c r="Z4081"/>
      <c r="AA4081"/>
      <c r="AB4081"/>
      <c r="AC4081"/>
      <c r="AD4081"/>
      <c r="AE4081"/>
      <c r="AF4081"/>
      <c r="AG4081"/>
      <c r="AH4081"/>
      <c r="AI4081"/>
      <c r="AJ4081"/>
      <c r="AK4081"/>
      <c r="AL4081"/>
      <c r="AM4081"/>
      <c r="AN4081"/>
      <c r="AO4081"/>
      <c r="AP4081"/>
      <c r="AQ4081"/>
      <c r="AR4081"/>
      <c r="AS4081"/>
      <c r="AT4081"/>
      <c r="AU4081"/>
      <c r="AV4081"/>
      <c r="AW4081"/>
      <c r="AX4081"/>
      <c r="AY4081"/>
      <c r="AZ4081"/>
      <c r="BA4081"/>
      <c r="BB4081"/>
      <c r="BC4081"/>
      <c r="BD4081"/>
    </row>
    <row r="4082" spans="1:56" x14ac:dyDescent="0.2">
      <c r="A4082"/>
      <c r="B4082"/>
      <c r="C4082"/>
      <c r="D4082"/>
      <c r="E4082"/>
      <c r="F4082"/>
      <c r="G4082"/>
      <c r="H4082"/>
      <c r="I4082"/>
      <c r="J4082"/>
      <c r="K4082"/>
      <c r="L4082"/>
      <c r="M4082"/>
      <c r="N4082"/>
      <c r="O4082"/>
      <c r="P4082"/>
      <c r="Q4082"/>
      <c r="R4082"/>
      <c r="S4082"/>
      <c r="T4082"/>
      <c r="U4082"/>
      <c r="V4082"/>
      <c r="W4082"/>
      <c r="X4082"/>
      <c r="Y4082"/>
      <c r="Z4082"/>
      <c r="AA4082"/>
      <c r="AB4082"/>
      <c r="AC4082"/>
      <c r="AD4082"/>
      <c r="AE4082"/>
      <c r="AF4082"/>
      <c r="AG4082"/>
      <c r="AH4082"/>
      <c r="AI4082"/>
      <c r="AJ4082"/>
      <c r="AK4082"/>
      <c r="AL4082"/>
      <c r="AM4082"/>
      <c r="AN4082"/>
      <c r="AO4082"/>
      <c r="AP4082"/>
      <c r="AQ4082"/>
      <c r="AR4082"/>
      <c r="AS4082"/>
      <c r="AT4082"/>
      <c r="AU4082"/>
      <c r="AV4082"/>
      <c r="AW4082"/>
      <c r="AX4082"/>
      <c r="AY4082"/>
      <c r="AZ4082"/>
      <c r="BA4082"/>
      <c r="BB4082"/>
      <c r="BC4082"/>
      <c r="BD4082"/>
    </row>
    <row r="4083" spans="1:56" ht="16" x14ac:dyDescent="0.2">
      <c r="A4083" s="1"/>
      <c r="B4083" s="67">
        <v>152</v>
      </c>
      <c r="C4083" s="68" t="str">
        <f>H4085</f>
        <v>SAS HSR 4</v>
      </c>
      <c r="D4083" s="69" t="s">
        <v>203</v>
      </c>
      <c r="E4083" s="69"/>
      <c r="F4083" s="69"/>
      <c r="G4083" s="69"/>
      <c r="H4083" s="69"/>
      <c r="I4083" s="69"/>
      <c r="J4083" s="69"/>
      <c r="K4083" s="68"/>
      <c r="L4083" s="68"/>
      <c r="M4083" s="68"/>
      <c r="N4083" s="68"/>
      <c r="O4083" s="82"/>
      <c r="P4083" s="82"/>
      <c r="Q4083" s="82"/>
      <c r="R4083" s="82"/>
      <c r="S4083" s="82"/>
      <c r="T4083" s="82"/>
      <c r="U4083" s="82"/>
      <c r="V4083" s="82"/>
      <c r="W4083" s="82"/>
      <c r="X4083" s="82"/>
      <c r="Y4083" s="82"/>
      <c r="Z4083" s="82"/>
      <c r="AA4083" s="82"/>
      <c r="AB4083" s="82"/>
      <c r="AC4083" s="82"/>
      <c r="AD4083" s="82"/>
      <c r="AE4083" s="82"/>
      <c r="AF4083" s="82"/>
      <c r="AG4083" s="82"/>
      <c r="AH4083" s="82"/>
      <c r="AI4083" s="82"/>
      <c r="AJ4083" s="82"/>
      <c r="AK4083" s="82"/>
      <c r="AL4083" s="82"/>
      <c r="AM4083" s="82"/>
      <c r="AN4083" s="82"/>
      <c r="AO4083" s="82"/>
      <c r="AP4083" s="82"/>
      <c r="AQ4083" s="82"/>
      <c r="AR4083" s="82"/>
      <c r="AS4083" s="82"/>
      <c r="AT4083" s="82"/>
      <c r="AU4083" s="82"/>
      <c r="AV4083" s="82"/>
      <c r="AW4083" s="82"/>
      <c r="AX4083" s="82"/>
      <c r="AY4083" s="82"/>
      <c r="AZ4083" s="82"/>
      <c r="BA4083" s="82"/>
      <c r="BB4083" s="82"/>
      <c r="BC4083" s="82"/>
      <c r="BD4083" s="82"/>
    </row>
    <row r="4084" spans="1:56" ht="16" x14ac:dyDescent="0.2">
      <c r="A4084" s="35"/>
      <c r="B4084" s="11">
        <f>B4083</f>
        <v>152</v>
      </c>
      <c r="C4084" s="12" t="str">
        <f>C4083</f>
        <v>SAS HSR 4</v>
      </c>
      <c r="D4084" s="35"/>
      <c r="E4084" s="35"/>
      <c r="F4084" s="35"/>
      <c r="G4084" s="35"/>
      <c r="H4084" s="35"/>
      <c r="I4084" s="35"/>
      <c r="J4084" s="35"/>
      <c r="K4084" s="35"/>
      <c r="L4084" s="35"/>
      <c r="M4084" s="35"/>
      <c r="N4084" s="35"/>
      <c r="O4084" s="44"/>
      <c r="P4084" s="44"/>
      <c r="Q4084" s="44"/>
      <c r="R4084" s="44"/>
      <c r="S4084" s="44"/>
      <c r="T4084" s="44"/>
      <c r="U4084" s="44"/>
      <c r="V4084" s="44"/>
      <c r="W4084" s="44"/>
      <c r="X4084" s="44"/>
      <c r="Y4084" s="44"/>
      <c r="Z4084" s="44"/>
      <c r="AA4084" s="44"/>
      <c r="AB4084" s="44"/>
      <c r="AC4084" s="44"/>
      <c r="AD4084" s="44"/>
      <c r="AE4084" s="44"/>
      <c r="AF4084" s="44"/>
      <c r="AG4084" s="44"/>
      <c r="AH4084" s="44"/>
      <c r="AI4084" s="44"/>
      <c r="AJ4084" s="44"/>
      <c r="AK4084" s="44"/>
      <c r="AL4084" s="44"/>
      <c r="AM4084" s="44"/>
      <c r="AN4084" s="44"/>
      <c r="AO4084" s="44"/>
      <c r="AP4084" s="44"/>
      <c r="AQ4084" s="44"/>
      <c r="AR4084" s="44"/>
      <c r="AS4084" s="44"/>
      <c r="AT4084" s="44"/>
      <c r="AU4084" s="44"/>
      <c r="AV4084" s="44"/>
      <c r="AW4084" s="44"/>
      <c r="AX4084" s="44"/>
      <c r="AY4084" s="44"/>
      <c r="AZ4084" s="44"/>
      <c r="BA4084" s="44"/>
      <c r="BB4084" s="44"/>
      <c r="BC4084" s="44"/>
      <c r="BD4084" s="44"/>
    </row>
    <row r="4085" spans="1:56" ht="16" x14ac:dyDescent="0.2">
      <c r="B4085" s="11">
        <f t="shared" ref="B4085:C4100" si="2891">B4084</f>
        <v>152</v>
      </c>
      <c r="C4085" s="12" t="str">
        <f t="shared" si="2891"/>
        <v>SAS HSR 4</v>
      </c>
      <c r="D4085" s="13" t="s">
        <v>2</v>
      </c>
      <c r="E4085" s="14" t="s">
        <v>204</v>
      </c>
      <c r="F4085" s="15"/>
      <c r="G4085" s="13" t="s">
        <v>229</v>
      </c>
      <c r="H4085" s="14" t="s">
        <v>160</v>
      </c>
      <c r="I4085" s="14"/>
      <c r="J4085" s="14"/>
      <c r="L4085" s="16" t="s">
        <v>230</v>
      </c>
      <c r="M4085" s="70"/>
      <c r="N4085" s="70"/>
      <c r="O4085" s="17">
        <f>($E4096&gt;0)*($E4090&lt;O$2)*(EDATE($E4090,$E4096)&gt;O$3)*((O$3-O$2+1)/O$4)
+($E4096&gt;0)*($E4090&lt;O$2)*(EDATE($E4090,$E4096)&gt;=O$2)*(EDATE($E4090,$E4096)&lt;=O$3)*((EDATE($E4090,$E4096)-O$2)/O$4)
+($E4096&gt;0)*($E4090&lt;O$2)*(EDATE($E4090,$E4096)&lt;O$2)*(0)
+($E4096&gt;0)*($E4090&gt;=O$2)*($E4090&lt;=O$3)*(EDATE($E4090,$E4096)&gt;=O$2)*(EDATE($E4090,$E4096)&lt;=O$3)*((EDATE($E4090,$E4096)-$E4090+1)/O$4)
+($E4096&gt;0)*($E4090&gt;=O$2)*($E4090&lt;=O$3)*(EDATE($E4090,$E4096)&gt;O$3)*((O$3-$E4090+1)/O$4)
+($E4096&gt;0)*($E4090&gt;O$3)*(0)</f>
        <v>0</v>
      </c>
      <c r="P4085" s="17">
        <f t="shared" ref="P4085:BD4085" si="2892">($E4096&gt;0)*($E4090&lt;P$2)*(EDATE($E4090,$E4096)&gt;P$3)*((P$3-P$2+1)/P$4)
+($E4096&gt;0)*($E4090&lt;P$2)*(EDATE($E4090,$E4096)&gt;=P$2)*(EDATE($E4090,$E4096)&lt;=P$3)*((EDATE($E4090,$E4096)-P$2)/P$4)
+($E4096&gt;0)*($E4090&lt;P$2)*(EDATE($E4090,$E4096)&lt;P$2)*(0)
+($E4096&gt;0)*($E4090&gt;=P$2)*($E4090&lt;=P$3)*(EDATE($E4090,$E4096)&gt;=P$2)*(EDATE($E4090,$E4096)&lt;=P$3)*((EDATE($E4090,$E4096)-$E4090+1)/P$4)
+($E4096&gt;0)*($E4090&gt;=P$2)*($E4090&lt;=P$3)*(EDATE($E4090,$E4096)&gt;P$3)*((P$3-$E4090+1)/P$4)
+($E4096&gt;0)*($E4090&gt;P$3)*(0)</f>
        <v>0</v>
      </c>
      <c r="Q4085" s="17">
        <f t="shared" si="2892"/>
        <v>0</v>
      </c>
      <c r="R4085" s="17">
        <f t="shared" si="2892"/>
        <v>0</v>
      </c>
      <c r="S4085" s="17">
        <f t="shared" si="2892"/>
        <v>0</v>
      </c>
      <c r="T4085" s="17">
        <f t="shared" si="2892"/>
        <v>0</v>
      </c>
      <c r="U4085" s="17">
        <f t="shared" si="2892"/>
        <v>0</v>
      </c>
      <c r="V4085" s="17">
        <f t="shared" si="2892"/>
        <v>0</v>
      </c>
      <c r="W4085" s="17">
        <f t="shared" si="2892"/>
        <v>0</v>
      </c>
      <c r="X4085" s="17">
        <f t="shared" si="2892"/>
        <v>0</v>
      </c>
      <c r="Y4085" s="17">
        <f t="shared" si="2892"/>
        <v>0</v>
      </c>
      <c r="Z4085" s="17">
        <f t="shared" si="2892"/>
        <v>0</v>
      </c>
      <c r="AA4085" s="17">
        <f t="shared" si="2892"/>
        <v>0</v>
      </c>
      <c r="AB4085" s="17">
        <f t="shared" si="2892"/>
        <v>0</v>
      </c>
      <c r="AC4085" s="17">
        <f t="shared" si="2892"/>
        <v>0</v>
      </c>
      <c r="AD4085" s="17">
        <f t="shared" si="2892"/>
        <v>0</v>
      </c>
      <c r="AE4085" s="17">
        <f t="shared" si="2892"/>
        <v>0</v>
      </c>
      <c r="AF4085" s="17">
        <f t="shared" si="2892"/>
        <v>0</v>
      </c>
      <c r="AG4085" s="17">
        <f t="shared" si="2892"/>
        <v>0</v>
      </c>
      <c r="AH4085" s="17">
        <f t="shared" si="2892"/>
        <v>0</v>
      </c>
      <c r="AI4085" s="17">
        <f t="shared" si="2892"/>
        <v>0</v>
      </c>
      <c r="AJ4085" s="17">
        <f t="shared" si="2892"/>
        <v>0</v>
      </c>
      <c r="AK4085" s="17">
        <f t="shared" si="2892"/>
        <v>0</v>
      </c>
      <c r="AL4085" s="17">
        <f t="shared" si="2892"/>
        <v>0</v>
      </c>
      <c r="AM4085" s="17">
        <f t="shared" si="2892"/>
        <v>0</v>
      </c>
      <c r="AN4085" s="17">
        <f t="shared" si="2892"/>
        <v>0</v>
      </c>
      <c r="AO4085" s="17">
        <f t="shared" si="2892"/>
        <v>0</v>
      </c>
      <c r="AP4085" s="17">
        <f t="shared" si="2892"/>
        <v>0</v>
      </c>
      <c r="AQ4085" s="17">
        <f t="shared" si="2892"/>
        <v>0</v>
      </c>
      <c r="AR4085" s="17">
        <f t="shared" si="2892"/>
        <v>0</v>
      </c>
      <c r="AS4085" s="17">
        <f t="shared" si="2892"/>
        <v>0</v>
      </c>
      <c r="AT4085" s="17">
        <f t="shared" si="2892"/>
        <v>0</v>
      </c>
      <c r="AU4085" s="17">
        <f t="shared" si="2892"/>
        <v>0</v>
      </c>
      <c r="AV4085" s="17">
        <f t="shared" si="2892"/>
        <v>0</v>
      </c>
      <c r="AW4085" s="17">
        <f t="shared" si="2892"/>
        <v>0</v>
      </c>
      <c r="AX4085" s="17">
        <f t="shared" si="2892"/>
        <v>0</v>
      </c>
      <c r="AY4085" s="17">
        <f t="shared" si="2892"/>
        <v>0</v>
      </c>
      <c r="AZ4085" s="17">
        <f t="shared" si="2892"/>
        <v>0</v>
      </c>
      <c r="BA4085" s="17">
        <f t="shared" si="2892"/>
        <v>0</v>
      </c>
      <c r="BB4085" s="17">
        <f t="shared" si="2892"/>
        <v>0</v>
      </c>
      <c r="BC4085" s="17">
        <f t="shared" si="2892"/>
        <v>0</v>
      </c>
      <c r="BD4085" s="17">
        <f t="shared" si="2892"/>
        <v>0</v>
      </c>
    </row>
    <row r="4086" spans="1:56" ht="16" x14ac:dyDescent="0.2">
      <c r="B4086" s="11">
        <f t="shared" si="2891"/>
        <v>152</v>
      </c>
      <c r="C4086" s="12" t="str">
        <f t="shared" si="2891"/>
        <v>SAS HSR 4</v>
      </c>
      <c r="D4086" s="13" t="s">
        <v>7</v>
      </c>
      <c r="E4086" s="18">
        <v>45.34</v>
      </c>
      <c r="F4086" s="15"/>
      <c r="G4086" s="13" t="s">
        <v>0</v>
      </c>
      <c r="H4086" s="19">
        <v>0</v>
      </c>
      <c r="I4086" s="13" t="s">
        <v>20</v>
      </c>
      <c r="J4086" s="19">
        <v>0</v>
      </c>
      <c r="L4086" s="20" t="s">
        <v>231</v>
      </c>
      <c r="M4086" s="72"/>
      <c r="N4086" s="72"/>
      <c r="O4086" s="21">
        <f>($H4091&gt;0)*($J4091&lt;O$2)*0
+($H4091&gt;0)*($J4091&gt;=O$2)*($J4091&lt;=O$3)*(($J4091-O$2+1)/O$4)
+($H4091&gt;0)*($J4091&gt;O$3)*($I4091&gt;O$3)*0
+($H4091&gt;0)*($J4091&gt;O$3)*($I4091&lt;=O$3)*($I4091&gt;=O$2)*((O$3-$I4091+1)/O$4)
+($H4091&gt;0)*($J4091&gt;O$3)*($I4091&lt;O$2)*1
+($H4091&gt;0)*($I4091&gt;O$3)*0
+($H4092&gt;0)*($J$2350&lt;O$2)*0
+($H4092&gt;0)*($J4092&gt;=O$2)*($J4092&lt;=O$3)*(($J4092-O$2+1)/O$4)
+($H4092&gt;0)*($J4092&gt;O$3)*($I4092&gt;O$3)*0
+($H4092&gt;0)*($J4092&gt;O$3)*($I4092&lt;=O$3)*($I4092&gt;=O$2)*((O$3-$I4092+1)/O$4)
+($H4092&gt;0)*($J4092&gt;O$3)*($I4092&lt;O$2)*1
+($H4092&gt;0)*($I4092&gt;O$3)*0
+($H4093&gt;0)*($J4093&lt;O$2)*0
+($H4093&gt;0)*($J4093&gt;=O$2)*($J4093&lt;=O$3)*(($J4093-O$2+1)/O$4)
+($H4093&gt;0)*($J4093&gt;O$3)*($I4093&gt;O$3)*0
+($H4093&gt;0)*($J4093&gt;O$3)*($I4093&lt;=O$3)*($I4093&gt;=O$2)*((O$3-$I4093+1)/O$4)
+($H4093&gt;0)*($J4093&gt;O$3)*($I4093&lt;O$2)*1
+($H4093&gt;0)*($I4093&gt;O$3)*0</f>
        <v>0</v>
      </c>
      <c r="P4086" s="21">
        <f t="shared" ref="P4086:BD4086" si="2893">($H4091&gt;0)*($J4091&lt;P$2)*0
+($H4091&gt;0)*($J4091&gt;=P$2)*($J4091&lt;=P$3)*(($J4091-P$2+1)/P$4)
+($H4091&gt;0)*($J4091&gt;P$3)*($I4091&gt;P$3)*0
+($H4091&gt;0)*($J4091&gt;P$3)*($I4091&lt;=P$3)*($I4091&gt;=P$2)*((P$3-$I4091+1)/P$4)
+($H4091&gt;0)*($J4091&gt;P$3)*($I4091&lt;P$2)*1
+($H4091&gt;0)*($I4091&gt;P$3)*0
+($H4092&gt;0)*($J$2350&lt;P$2)*0
+($H4092&gt;0)*($J4092&gt;=P$2)*($J4092&lt;=P$3)*(($J4092-P$2+1)/P$4)
+($H4092&gt;0)*($J4092&gt;P$3)*($I4092&gt;P$3)*0
+($H4092&gt;0)*($J4092&gt;P$3)*($I4092&lt;=P$3)*($I4092&gt;=P$2)*((P$3-$I4092+1)/P$4)
+($H4092&gt;0)*($J4092&gt;P$3)*($I4092&lt;P$2)*1
+($H4092&gt;0)*($I4092&gt;P$3)*0
+($H4093&gt;0)*($J4093&lt;P$2)*0
+($H4093&gt;0)*($J4093&gt;=P$2)*($J4093&lt;=P$3)*(($J4093-P$2+1)/P$4)
+($H4093&gt;0)*($J4093&gt;P$3)*($I4093&gt;P$3)*0
+($H4093&gt;0)*($J4093&gt;P$3)*($I4093&lt;=P$3)*($I4093&gt;=P$2)*((P$3-$I4093+1)/P$4)
+($H4093&gt;0)*($J4093&gt;P$3)*($I4093&lt;P$2)*1
+($H4093&gt;0)*($I4093&gt;P$3)*0</f>
        <v>0</v>
      </c>
      <c r="Q4086" s="21">
        <f t="shared" si="2893"/>
        <v>0</v>
      </c>
      <c r="R4086" s="21">
        <f t="shared" si="2893"/>
        <v>0</v>
      </c>
      <c r="S4086" s="21">
        <f t="shared" si="2893"/>
        <v>0</v>
      </c>
      <c r="T4086" s="21">
        <f t="shared" si="2893"/>
        <v>0</v>
      </c>
      <c r="U4086" s="21">
        <f t="shared" si="2893"/>
        <v>0</v>
      </c>
      <c r="V4086" s="21">
        <f t="shared" si="2893"/>
        <v>0</v>
      </c>
      <c r="W4086" s="21">
        <f t="shared" si="2893"/>
        <v>0</v>
      </c>
      <c r="X4086" s="21">
        <f t="shared" si="2893"/>
        <v>0</v>
      </c>
      <c r="Y4086" s="21">
        <f t="shared" si="2893"/>
        <v>0</v>
      </c>
      <c r="Z4086" s="21">
        <f t="shared" si="2893"/>
        <v>0</v>
      </c>
      <c r="AA4086" s="21">
        <f t="shared" si="2893"/>
        <v>0</v>
      </c>
      <c r="AB4086" s="21">
        <f t="shared" si="2893"/>
        <v>0</v>
      </c>
      <c r="AC4086" s="21">
        <f t="shared" si="2893"/>
        <v>0</v>
      </c>
      <c r="AD4086" s="21">
        <f t="shared" si="2893"/>
        <v>0</v>
      </c>
      <c r="AE4086" s="21">
        <f t="shared" si="2893"/>
        <v>0</v>
      </c>
      <c r="AF4086" s="21">
        <f t="shared" si="2893"/>
        <v>0</v>
      </c>
      <c r="AG4086" s="21">
        <f t="shared" si="2893"/>
        <v>0</v>
      </c>
      <c r="AH4086" s="21">
        <f t="shared" si="2893"/>
        <v>0</v>
      </c>
      <c r="AI4086" s="21">
        <f t="shared" si="2893"/>
        <v>0</v>
      </c>
      <c r="AJ4086" s="21">
        <f t="shared" si="2893"/>
        <v>0</v>
      </c>
      <c r="AK4086" s="21">
        <f t="shared" si="2893"/>
        <v>0</v>
      </c>
      <c r="AL4086" s="21">
        <f t="shared" si="2893"/>
        <v>0</v>
      </c>
      <c r="AM4086" s="21">
        <f t="shared" si="2893"/>
        <v>0</v>
      </c>
      <c r="AN4086" s="21">
        <f t="shared" si="2893"/>
        <v>0</v>
      </c>
      <c r="AO4086" s="21">
        <f t="shared" si="2893"/>
        <v>0</v>
      </c>
      <c r="AP4086" s="21">
        <f t="shared" si="2893"/>
        <v>0</v>
      </c>
      <c r="AQ4086" s="21">
        <f t="shared" si="2893"/>
        <v>0</v>
      </c>
      <c r="AR4086" s="21">
        <f t="shared" si="2893"/>
        <v>0</v>
      </c>
      <c r="AS4086" s="21">
        <f t="shared" si="2893"/>
        <v>0</v>
      </c>
      <c r="AT4086" s="21">
        <f t="shared" si="2893"/>
        <v>0</v>
      </c>
      <c r="AU4086" s="21">
        <f t="shared" si="2893"/>
        <v>0</v>
      </c>
      <c r="AV4086" s="21">
        <f t="shared" si="2893"/>
        <v>0</v>
      </c>
      <c r="AW4086" s="21">
        <f t="shared" si="2893"/>
        <v>0</v>
      </c>
      <c r="AX4086" s="21">
        <f t="shared" si="2893"/>
        <v>0</v>
      </c>
      <c r="AY4086" s="21">
        <f t="shared" si="2893"/>
        <v>0</v>
      </c>
      <c r="AZ4086" s="21">
        <f t="shared" si="2893"/>
        <v>0</v>
      </c>
      <c r="BA4086" s="21">
        <f t="shared" si="2893"/>
        <v>0</v>
      </c>
      <c r="BB4086" s="21">
        <f t="shared" si="2893"/>
        <v>0</v>
      </c>
      <c r="BC4086" s="21">
        <f t="shared" si="2893"/>
        <v>0</v>
      </c>
      <c r="BD4086" s="21">
        <f t="shared" si="2893"/>
        <v>0</v>
      </c>
    </row>
    <row r="4087" spans="1:56" ht="16" x14ac:dyDescent="0.2">
      <c r="B4087" s="11">
        <f t="shared" si="2891"/>
        <v>152</v>
      </c>
      <c r="C4087" s="12" t="str">
        <f t="shared" si="2891"/>
        <v>SAS HSR 4</v>
      </c>
      <c r="D4087" s="13" t="s">
        <v>21</v>
      </c>
      <c r="E4087" s="22">
        <v>0</v>
      </c>
      <c r="F4087" s="15"/>
      <c r="G4087" s="13" t="s">
        <v>22</v>
      </c>
      <c r="H4087" s="22">
        <v>0</v>
      </c>
      <c r="I4087" s="13" t="s">
        <v>23</v>
      </c>
      <c r="J4087" s="22">
        <v>0</v>
      </c>
      <c r="K4087" s="23"/>
      <c r="L4087" s="20" t="s">
        <v>232</v>
      </c>
      <c r="M4087" s="72"/>
      <c r="N4087" s="72"/>
      <c r="O4087" s="21">
        <f>($E4090&lt;=O$3)*($E4090&gt;O$2)*((O$3-$E4090+1)/O$4)
+($E4090&lt;=O$2)*((O$3-O$2+1)/O$4)
+($E4090&gt;O$3)*(0)
-($E4098&lt;=O$3)*($E4098&lt;&gt;0)*($E4098&gt;O$2)*((O$3-$E4098)/O$4)
-($E4098&lt;=O$2)*((O$3-O$2+1)/O$4)
-($E4098&gt;O$3)*(0)</f>
        <v>1</v>
      </c>
      <c r="P4087" s="21">
        <f t="shared" ref="P4087:BD4087" si="2894">($E4090&lt;=P$3)*($E4090&gt;P$2)*((P$3-$E4090+1)/P$4)
+($E4090&lt;=P$2)*((P$3-P$2+1)/P$4)
+($E4090&gt;P$3)*(0)
-($E4098&lt;=P$3)*($E4098&lt;&gt;0)*($E4098&gt;P$2)*((P$3-$E4098)/P$4)
-($E4098&lt;=P$2)*((P$3-P$2+1)/P$4)
-($E4098&gt;P$3)*(0)</f>
        <v>1</v>
      </c>
      <c r="Q4087" s="21">
        <f t="shared" si="2894"/>
        <v>1</v>
      </c>
      <c r="R4087" s="21">
        <f t="shared" si="2894"/>
        <v>1</v>
      </c>
      <c r="S4087" s="21">
        <f t="shared" si="2894"/>
        <v>1</v>
      </c>
      <c r="T4087" s="21">
        <f t="shared" si="2894"/>
        <v>1</v>
      </c>
      <c r="U4087" s="21">
        <f t="shared" si="2894"/>
        <v>1</v>
      </c>
      <c r="V4087" s="21">
        <f t="shared" si="2894"/>
        <v>1</v>
      </c>
      <c r="W4087" s="21">
        <f t="shared" si="2894"/>
        <v>1</v>
      </c>
      <c r="X4087" s="21">
        <f t="shared" si="2894"/>
        <v>1</v>
      </c>
      <c r="Y4087" s="21">
        <f t="shared" si="2894"/>
        <v>0.65555555555555556</v>
      </c>
      <c r="Z4087" s="21">
        <f t="shared" si="2894"/>
        <v>0</v>
      </c>
      <c r="AA4087" s="21">
        <f t="shared" si="2894"/>
        <v>0</v>
      </c>
      <c r="AB4087" s="21">
        <f t="shared" si="2894"/>
        <v>0</v>
      </c>
      <c r="AC4087" s="21">
        <f t="shared" si="2894"/>
        <v>0</v>
      </c>
      <c r="AD4087" s="21">
        <f t="shared" si="2894"/>
        <v>0</v>
      </c>
      <c r="AE4087" s="21">
        <f t="shared" si="2894"/>
        <v>0</v>
      </c>
      <c r="AF4087" s="21">
        <f t="shared" si="2894"/>
        <v>0</v>
      </c>
      <c r="AG4087" s="21">
        <f t="shared" si="2894"/>
        <v>0</v>
      </c>
      <c r="AH4087" s="21">
        <f t="shared" si="2894"/>
        <v>0</v>
      </c>
      <c r="AI4087" s="21">
        <f t="shared" si="2894"/>
        <v>0</v>
      </c>
      <c r="AJ4087" s="21">
        <f t="shared" si="2894"/>
        <v>0</v>
      </c>
      <c r="AK4087" s="21">
        <f t="shared" si="2894"/>
        <v>0</v>
      </c>
      <c r="AL4087" s="21">
        <f t="shared" si="2894"/>
        <v>0</v>
      </c>
      <c r="AM4087" s="21">
        <f t="shared" si="2894"/>
        <v>0</v>
      </c>
      <c r="AN4087" s="21">
        <f t="shared" si="2894"/>
        <v>0</v>
      </c>
      <c r="AO4087" s="21">
        <f t="shared" si="2894"/>
        <v>0</v>
      </c>
      <c r="AP4087" s="21">
        <f t="shared" si="2894"/>
        <v>0</v>
      </c>
      <c r="AQ4087" s="21">
        <f t="shared" si="2894"/>
        <v>0</v>
      </c>
      <c r="AR4087" s="21">
        <f t="shared" si="2894"/>
        <v>0</v>
      </c>
      <c r="AS4087" s="21">
        <f t="shared" si="2894"/>
        <v>0</v>
      </c>
      <c r="AT4087" s="21">
        <f t="shared" si="2894"/>
        <v>0</v>
      </c>
      <c r="AU4087" s="21">
        <f t="shared" si="2894"/>
        <v>0</v>
      </c>
      <c r="AV4087" s="21">
        <f t="shared" si="2894"/>
        <v>0</v>
      </c>
      <c r="AW4087" s="21">
        <f t="shared" si="2894"/>
        <v>0</v>
      </c>
      <c r="AX4087" s="21">
        <f t="shared" si="2894"/>
        <v>0</v>
      </c>
      <c r="AY4087" s="21">
        <f t="shared" si="2894"/>
        <v>0</v>
      </c>
      <c r="AZ4087" s="21">
        <f t="shared" si="2894"/>
        <v>0</v>
      </c>
      <c r="BA4087" s="21">
        <f t="shared" si="2894"/>
        <v>0</v>
      </c>
      <c r="BB4087" s="21">
        <f t="shared" si="2894"/>
        <v>0</v>
      </c>
      <c r="BC4087" s="21">
        <f t="shared" si="2894"/>
        <v>0</v>
      </c>
      <c r="BD4087" s="21">
        <f t="shared" si="2894"/>
        <v>0</v>
      </c>
    </row>
    <row r="4088" spans="1:56" ht="16" x14ac:dyDescent="0.2">
      <c r="B4088" s="11">
        <f t="shared" si="2891"/>
        <v>152</v>
      </c>
      <c r="C4088" s="12" t="str">
        <f t="shared" si="2891"/>
        <v>SAS HSR 4</v>
      </c>
      <c r="D4088" s="13" t="s">
        <v>1</v>
      </c>
      <c r="E4088" s="22">
        <v>0</v>
      </c>
      <c r="F4088" s="15"/>
      <c r="G4088" s="15"/>
      <c r="H4088" s="15"/>
      <c r="I4088" s="15"/>
      <c r="J4088" s="15"/>
      <c r="L4088" s="20" t="s">
        <v>233</v>
      </c>
      <c r="M4088" s="72"/>
      <c r="N4088" s="72"/>
      <c r="O4088" s="21">
        <f>($E4101&gt;O$3)*($E4098&lt;O$2)*((O$3-O$2+1)/O$4)
+($E4101&gt;O$3)*($E4098&gt;=O$2)*($E4098&lt;=O$3)*((O$3-$E4098)/O$4)
+($E4101&gt;O$3)*($E4098&gt;O$3)*(0)
+($E4101&lt;=O$3)*($E4101&gt;=O$2)*($E4098&lt;O$2)*(($E4101-O$2)/O$4)
+($E4101&lt;=O$3)*($E4101&gt;=O$2)*($E4098&lt;=O$3)*($E4098&gt;=O$2)*(($E4101-$E4098)/O$4)
+($E4101&lt;O$2)*(0)</f>
        <v>0</v>
      </c>
      <c r="P4088" s="21">
        <f t="shared" ref="P4088:BD4088" si="2895">($E4101&gt;P$3)*($E4098&lt;P$2)*((P$3-P$2+1)/P$4)
+($E4101&gt;P$3)*($E4098&gt;=P$2)*($E4098&lt;=P$3)*((P$3-$E4098)/P$4)
+($E4101&gt;P$3)*($E4098&gt;P$3)*(0)
+($E4101&lt;=P$3)*($E4101&gt;=P$2)*($E4098&lt;P$2)*(($E4101-P$2)/P$4)
+($E4101&lt;=P$3)*($E4101&gt;=P$2)*($E4098&lt;=P$3)*($E4098&gt;=P$2)*(($E4101-$E4098)/P$4)
+($E4101&lt;P$2)*(0)</f>
        <v>0</v>
      </c>
      <c r="Q4088" s="21">
        <f t="shared" si="2895"/>
        <v>0</v>
      </c>
      <c r="R4088" s="21">
        <f t="shared" si="2895"/>
        <v>0</v>
      </c>
      <c r="S4088" s="21">
        <f t="shared" si="2895"/>
        <v>0</v>
      </c>
      <c r="T4088" s="21">
        <f t="shared" si="2895"/>
        <v>0</v>
      </c>
      <c r="U4088" s="21">
        <f t="shared" si="2895"/>
        <v>0</v>
      </c>
      <c r="V4088" s="21">
        <f t="shared" si="2895"/>
        <v>0</v>
      </c>
      <c r="W4088" s="21">
        <f t="shared" si="2895"/>
        <v>0</v>
      </c>
      <c r="X4088" s="21">
        <f t="shared" si="2895"/>
        <v>0</v>
      </c>
      <c r="Y4088" s="21">
        <f t="shared" si="2895"/>
        <v>0</v>
      </c>
      <c r="Z4088" s="21">
        <f t="shared" si="2895"/>
        <v>0</v>
      </c>
      <c r="AA4088" s="21">
        <f t="shared" si="2895"/>
        <v>0</v>
      </c>
      <c r="AB4088" s="21">
        <f t="shared" si="2895"/>
        <v>0</v>
      </c>
      <c r="AC4088" s="21">
        <f t="shared" si="2895"/>
        <v>0</v>
      </c>
      <c r="AD4088" s="21">
        <f t="shared" si="2895"/>
        <v>0</v>
      </c>
      <c r="AE4088" s="21">
        <f t="shared" si="2895"/>
        <v>0</v>
      </c>
      <c r="AF4088" s="21">
        <f t="shared" si="2895"/>
        <v>0</v>
      </c>
      <c r="AG4088" s="21">
        <f t="shared" si="2895"/>
        <v>0</v>
      </c>
      <c r="AH4088" s="21">
        <f t="shared" si="2895"/>
        <v>0</v>
      </c>
      <c r="AI4088" s="21">
        <f t="shared" si="2895"/>
        <v>0</v>
      </c>
      <c r="AJ4088" s="21">
        <f t="shared" si="2895"/>
        <v>0</v>
      </c>
      <c r="AK4088" s="21">
        <f t="shared" si="2895"/>
        <v>0</v>
      </c>
      <c r="AL4088" s="21">
        <f t="shared" si="2895"/>
        <v>0</v>
      </c>
      <c r="AM4088" s="21">
        <f t="shared" si="2895"/>
        <v>0</v>
      </c>
      <c r="AN4088" s="21">
        <f t="shared" si="2895"/>
        <v>0</v>
      </c>
      <c r="AO4088" s="21">
        <f t="shared" si="2895"/>
        <v>0</v>
      </c>
      <c r="AP4088" s="21">
        <f t="shared" si="2895"/>
        <v>0</v>
      </c>
      <c r="AQ4088" s="21">
        <f t="shared" si="2895"/>
        <v>0</v>
      </c>
      <c r="AR4088" s="21">
        <f t="shared" si="2895"/>
        <v>0</v>
      </c>
      <c r="AS4088" s="21">
        <f t="shared" si="2895"/>
        <v>0</v>
      </c>
      <c r="AT4088" s="21">
        <f t="shared" si="2895"/>
        <v>0</v>
      </c>
      <c r="AU4088" s="21">
        <f t="shared" si="2895"/>
        <v>0</v>
      </c>
      <c r="AV4088" s="21">
        <f t="shared" si="2895"/>
        <v>0</v>
      </c>
      <c r="AW4088" s="21">
        <f t="shared" si="2895"/>
        <v>0</v>
      </c>
      <c r="AX4088" s="21">
        <f t="shared" si="2895"/>
        <v>0</v>
      </c>
      <c r="AY4088" s="21">
        <f t="shared" si="2895"/>
        <v>0</v>
      </c>
      <c r="AZ4088" s="21">
        <f t="shared" si="2895"/>
        <v>0</v>
      </c>
      <c r="BA4088" s="21">
        <f t="shared" si="2895"/>
        <v>0</v>
      </c>
      <c r="BB4088" s="21">
        <f t="shared" si="2895"/>
        <v>0</v>
      </c>
      <c r="BC4088" s="21">
        <f t="shared" si="2895"/>
        <v>0</v>
      </c>
      <c r="BD4088" s="21">
        <f t="shared" si="2895"/>
        <v>0</v>
      </c>
    </row>
    <row r="4089" spans="1:56" ht="16" x14ac:dyDescent="0.2">
      <c r="B4089" s="11">
        <f t="shared" si="2891"/>
        <v>152</v>
      </c>
      <c r="C4089" s="12" t="str">
        <f t="shared" si="2891"/>
        <v>SAS HSR 4</v>
      </c>
      <c r="K4089" s="24"/>
      <c r="L4089" s="20" t="s">
        <v>234</v>
      </c>
      <c r="M4089" s="72"/>
      <c r="N4089" s="72"/>
      <c r="O4089" s="21">
        <f>($E4104&gt;0)*($E4101&lt;O$2)*(EDATE($E4101,$E4104)&gt;O$3)*((O$3-O$2+1)/O$4)
+($E4104&gt;0)*($E4101&lt;O$2)*(EDATE($E4101,$E4104)&gt;=O$2)*(EDATE($E4101,$E4104)&lt;=O$3)*((EDATE($E4101,$E4104)-O$2)/O$4)
+($E4104&gt;0)*($E4101&lt;O$2)*(EDATE($E4101,$E4104)&lt;O$2)*(0)
+($E4104&gt;0)*($E4101&gt;=O$2)*($E4101&lt;=O$3)*(EDATE($E4101,$E4104)&gt;=O$2)*(EDATE($E4101,$E4104)&lt;=O$3)*((EDATE($E4101,$E4104)-$E4101+1)/O$4)
+($E4104&gt;0)*($E4101&gt;=O$2)*($E4101&lt;=O$3)*(EDATE($E4101,$E4104)&gt;O$3)*((O$3-$E4101+1)/O$4)
+($E4104&gt;0)*($E4101&gt;O$3)*(0)</f>
        <v>0</v>
      </c>
      <c r="P4089" s="21">
        <f t="shared" ref="P4089:BD4089" si="2896">($E4104&gt;0)*($E4101&lt;P$2)*(EDATE($E4101,$E4104)&gt;P$3)*((P$3-P$2+1)/P$4)
+($E4104&gt;0)*($E4101&lt;P$2)*(EDATE($E4101,$E4104)&gt;=P$2)*(EDATE($E4101,$E4104)&lt;=P$3)*((EDATE($E4101,$E4104)-P$2)/P$4)
+($E4104&gt;0)*($E4101&lt;P$2)*(EDATE($E4101,$E4104)&lt;P$2)*(0)
+($E4104&gt;0)*($E4101&gt;=P$2)*($E4101&lt;=P$3)*(EDATE($E4101,$E4104)&gt;=P$2)*(EDATE($E4101,$E4104)&lt;=P$3)*((EDATE($E4101,$E4104)-$E4101+1)/P$4)
+($E4104&gt;0)*($E4101&gt;=P$2)*($E4101&lt;=P$3)*(EDATE($E4101,$E4104)&gt;P$3)*((P$3-$E4101+1)/P$4)
+($E4104&gt;0)*($E4101&gt;P$3)*(0)</f>
        <v>0</v>
      </c>
      <c r="Q4089" s="21">
        <f t="shared" si="2896"/>
        <v>0</v>
      </c>
      <c r="R4089" s="21">
        <f t="shared" si="2896"/>
        <v>0</v>
      </c>
      <c r="S4089" s="21">
        <f t="shared" si="2896"/>
        <v>0</v>
      </c>
      <c r="T4089" s="21">
        <f t="shared" si="2896"/>
        <v>0</v>
      </c>
      <c r="U4089" s="21">
        <f t="shared" si="2896"/>
        <v>0</v>
      </c>
      <c r="V4089" s="21">
        <f t="shared" si="2896"/>
        <v>0</v>
      </c>
      <c r="W4089" s="21">
        <f t="shared" si="2896"/>
        <v>0</v>
      </c>
      <c r="X4089" s="21">
        <f t="shared" si="2896"/>
        <v>0</v>
      </c>
      <c r="Y4089" s="21">
        <f t="shared" si="2896"/>
        <v>0</v>
      </c>
      <c r="Z4089" s="21">
        <f t="shared" si="2896"/>
        <v>0</v>
      </c>
      <c r="AA4089" s="21">
        <f t="shared" si="2896"/>
        <v>0</v>
      </c>
      <c r="AB4089" s="21">
        <f t="shared" si="2896"/>
        <v>0</v>
      </c>
      <c r="AC4089" s="21">
        <f t="shared" si="2896"/>
        <v>0</v>
      </c>
      <c r="AD4089" s="21">
        <f t="shared" si="2896"/>
        <v>0</v>
      </c>
      <c r="AE4089" s="21">
        <f t="shared" si="2896"/>
        <v>0</v>
      </c>
      <c r="AF4089" s="21">
        <f t="shared" si="2896"/>
        <v>0</v>
      </c>
      <c r="AG4089" s="21">
        <f t="shared" si="2896"/>
        <v>0</v>
      </c>
      <c r="AH4089" s="21">
        <f t="shared" si="2896"/>
        <v>0</v>
      </c>
      <c r="AI4089" s="21">
        <f t="shared" si="2896"/>
        <v>0</v>
      </c>
      <c r="AJ4089" s="21">
        <f t="shared" si="2896"/>
        <v>0</v>
      </c>
      <c r="AK4089" s="21">
        <f t="shared" si="2896"/>
        <v>0</v>
      </c>
      <c r="AL4089" s="21">
        <f t="shared" si="2896"/>
        <v>0</v>
      </c>
      <c r="AM4089" s="21">
        <f t="shared" si="2896"/>
        <v>0</v>
      </c>
      <c r="AN4089" s="21">
        <f t="shared" si="2896"/>
        <v>0</v>
      </c>
      <c r="AO4089" s="21">
        <f t="shared" si="2896"/>
        <v>0</v>
      </c>
      <c r="AP4089" s="21">
        <f t="shared" si="2896"/>
        <v>0</v>
      </c>
      <c r="AQ4089" s="21">
        <f t="shared" si="2896"/>
        <v>0</v>
      </c>
      <c r="AR4089" s="21">
        <f t="shared" si="2896"/>
        <v>0</v>
      </c>
      <c r="AS4089" s="21">
        <f t="shared" si="2896"/>
        <v>0</v>
      </c>
      <c r="AT4089" s="21">
        <f t="shared" si="2896"/>
        <v>0</v>
      </c>
      <c r="AU4089" s="21">
        <f t="shared" si="2896"/>
        <v>0</v>
      </c>
      <c r="AV4089" s="21">
        <f t="shared" si="2896"/>
        <v>0</v>
      </c>
      <c r="AW4089" s="21">
        <f t="shared" si="2896"/>
        <v>0</v>
      </c>
      <c r="AX4089" s="21">
        <f t="shared" si="2896"/>
        <v>0</v>
      </c>
      <c r="AY4089" s="21">
        <f t="shared" si="2896"/>
        <v>0</v>
      </c>
      <c r="AZ4089" s="21">
        <f t="shared" si="2896"/>
        <v>0</v>
      </c>
      <c r="BA4089" s="21">
        <f t="shared" si="2896"/>
        <v>0</v>
      </c>
      <c r="BB4089" s="21">
        <f t="shared" si="2896"/>
        <v>0</v>
      </c>
      <c r="BC4089" s="21">
        <f t="shared" si="2896"/>
        <v>0</v>
      </c>
      <c r="BD4089" s="21">
        <f t="shared" si="2896"/>
        <v>0</v>
      </c>
    </row>
    <row r="4090" spans="1:56" ht="16" x14ac:dyDescent="0.2">
      <c r="B4090" s="11">
        <f t="shared" si="2891"/>
        <v>152</v>
      </c>
      <c r="C4090" s="12" t="str">
        <f t="shared" si="2891"/>
        <v>SAS HSR 4</v>
      </c>
      <c r="D4090" s="25" t="s">
        <v>235</v>
      </c>
      <c r="E4090" s="26">
        <v>44621</v>
      </c>
      <c r="F4090" s="15"/>
      <c r="G4090" s="25" t="s">
        <v>236</v>
      </c>
      <c r="H4090" s="25" t="s">
        <v>237</v>
      </c>
      <c r="I4090" s="25" t="s">
        <v>238</v>
      </c>
      <c r="J4090" s="25" t="s">
        <v>239</v>
      </c>
      <c r="K4090" s="24"/>
      <c r="L4090" s="27" t="s">
        <v>240</v>
      </c>
      <c r="M4090" s="83"/>
      <c r="N4090" s="83"/>
      <c r="O4090" s="28">
        <f>($H4102&gt;0)*($J4102&lt;O$2)*0
+($H4102&gt;0)*($J4102&gt;=O$2)*($J4102&lt;=O$3)*(($J4102-O$2+1)/O$4)
+($H4102&gt;0)*($J4102&gt;O$3)*($I4102&gt;O$3)*0
+($H4102&gt;0)*($J4102&gt;O$3)*($I4102&lt;=O$3)*($I4102&gt;=O$2)*((O$3-$I4102+1)/O$4)
+($H4102&gt;0)*($J4102&gt;O$3)*($I4102&lt;O$2)*1
+($H4102&gt;0)*($I4102&gt;O$3)*0
+($H4103&gt;0)*($J4103&lt;O$2)*0
+($H4103&gt;0)*($J4103&gt;=O$2)*($J4103&lt;=O$3)*(($J4103-O$2+1)/O$4)
+($H4103&gt;0)*($J4103&gt;O$3)*($I4103&gt;O$3)*0
+($H4103&gt;0)*($J4103&gt;O$3)*($I4103&lt;=O$3)*($I4103&gt;=O$2)*((O$3-$I4103+1)/O$4)
+($H4103&gt;0)*($J4103&gt;O$3)*($I4103&lt;O$2)*1
+($H4103&gt;0)*($I4103&gt;O$3)*0
+($H4104&gt;0)*($J4104&lt;O$2)*0
+($H4104&gt;0)*($J4104&gt;=O$2)*($J4104&lt;=O$3)*(($J4104-O$2+1)/O$4)
+($H4104&gt;0)*($J4104&gt;O$3)*($I4104&gt;O$3)*0
+($H4104&gt;0)*($J4104&gt;O$3)*($I4104&lt;=O$3)*($I4104&gt;=O$2)*((O$3-$I4104+1)/O$4)
+($H4104&gt;0)*($J4104&gt;O$3)*($I4104&lt;O$2)*1
+($H4104&gt;0)*($I4104&gt;O$3)*0</f>
        <v>0</v>
      </c>
      <c r="P4090" s="28">
        <f t="shared" ref="P4090:BD4090" si="2897">($H4102&gt;0)*($J4102&lt;P$2)*0
+($H4102&gt;0)*($J4102&gt;=P$2)*($J4102&lt;=P$3)*(($J4102-P$2+1)/P$4)
+($H4102&gt;0)*($J4102&gt;P$3)*($I4102&gt;P$3)*0
+($H4102&gt;0)*($J4102&gt;P$3)*($I4102&lt;=P$3)*($I4102&gt;=P$2)*((P$3-$I4102+1)/P$4)
+($H4102&gt;0)*($J4102&gt;P$3)*($I4102&lt;P$2)*1
+($H4102&gt;0)*($I4102&gt;P$3)*0
+($H4103&gt;0)*($J4103&lt;P$2)*0
+($H4103&gt;0)*($J4103&gt;=P$2)*($J4103&lt;=P$3)*(($J4103-P$2+1)/P$4)
+($H4103&gt;0)*($J4103&gt;P$3)*($I4103&gt;P$3)*0
+($H4103&gt;0)*($J4103&gt;P$3)*($I4103&lt;=P$3)*($I4103&gt;=P$2)*((P$3-$I4103+1)/P$4)
+($H4103&gt;0)*($J4103&gt;P$3)*($I4103&lt;P$2)*1
+($H4103&gt;0)*($I4103&gt;P$3)*0
+($H4104&gt;0)*($J4104&lt;P$2)*0
+($H4104&gt;0)*($J4104&gt;=P$2)*($J4104&lt;=P$3)*(($J4104-P$2+1)/P$4)
+($H4104&gt;0)*($J4104&gt;P$3)*($I4104&gt;P$3)*0
+($H4104&gt;0)*($J4104&gt;P$3)*($I4104&lt;=P$3)*($I4104&gt;=P$2)*((P$3-$I4104+1)/P$4)
+($H4104&gt;0)*($J4104&gt;P$3)*($I4104&lt;P$2)*1
+($H4104&gt;0)*($I4104&gt;P$3)*0</f>
        <v>0</v>
      </c>
      <c r="Q4090" s="28">
        <f t="shared" si="2897"/>
        <v>0</v>
      </c>
      <c r="R4090" s="28">
        <f t="shared" si="2897"/>
        <v>0</v>
      </c>
      <c r="S4090" s="28">
        <f t="shared" si="2897"/>
        <v>0</v>
      </c>
      <c r="T4090" s="28">
        <f t="shared" si="2897"/>
        <v>0</v>
      </c>
      <c r="U4090" s="28">
        <f t="shared" si="2897"/>
        <v>0</v>
      </c>
      <c r="V4090" s="28">
        <f t="shared" si="2897"/>
        <v>0</v>
      </c>
      <c r="W4090" s="28">
        <f t="shared" si="2897"/>
        <v>0</v>
      </c>
      <c r="X4090" s="28">
        <f t="shared" si="2897"/>
        <v>0</v>
      </c>
      <c r="Y4090" s="28">
        <f t="shared" si="2897"/>
        <v>0</v>
      </c>
      <c r="Z4090" s="28">
        <f t="shared" si="2897"/>
        <v>0</v>
      </c>
      <c r="AA4090" s="28">
        <f t="shared" si="2897"/>
        <v>0</v>
      </c>
      <c r="AB4090" s="28">
        <f t="shared" si="2897"/>
        <v>0</v>
      </c>
      <c r="AC4090" s="28">
        <f t="shared" si="2897"/>
        <v>0</v>
      </c>
      <c r="AD4090" s="28">
        <f t="shared" si="2897"/>
        <v>0</v>
      </c>
      <c r="AE4090" s="28">
        <f t="shared" si="2897"/>
        <v>0</v>
      </c>
      <c r="AF4090" s="28">
        <f t="shared" si="2897"/>
        <v>0</v>
      </c>
      <c r="AG4090" s="28">
        <f t="shared" si="2897"/>
        <v>0</v>
      </c>
      <c r="AH4090" s="28">
        <f t="shared" si="2897"/>
        <v>0</v>
      </c>
      <c r="AI4090" s="28">
        <f t="shared" si="2897"/>
        <v>0</v>
      </c>
      <c r="AJ4090" s="28">
        <f t="shared" si="2897"/>
        <v>0</v>
      </c>
      <c r="AK4090" s="28">
        <f t="shared" si="2897"/>
        <v>0</v>
      </c>
      <c r="AL4090" s="28">
        <f t="shared" si="2897"/>
        <v>0</v>
      </c>
      <c r="AM4090" s="28">
        <f t="shared" si="2897"/>
        <v>0</v>
      </c>
      <c r="AN4090" s="28">
        <f t="shared" si="2897"/>
        <v>0</v>
      </c>
      <c r="AO4090" s="28">
        <f t="shared" si="2897"/>
        <v>0</v>
      </c>
      <c r="AP4090" s="28">
        <f t="shared" si="2897"/>
        <v>0</v>
      </c>
      <c r="AQ4090" s="28">
        <f t="shared" si="2897"/>
        <v>0</v>
      </c>
      <c r="AR4090" s="28">
        <f t="shared" si="2897"/>
        <v>0</v>
      </c>
      <c r="AS4090" s="28">
        <f t="shared" si="2897"/>
        <v>0</v>
      </c>
      <c r="AT4090" s="28">
        <f t="shared" si="2897"/>
        <v>0</v>
      </c>
      <c r="AU4090" s="28">
        <f t="shared" si="2897"/>
        <v>0</v>
      </c>
      <c r="AV4090" s="28">
        <f t="shared" si="2897"/>
        <v>0</v>
      </c>
      <c r="AW4090" s="28">
        <f t="shared" si="2897"/>
        <v>0</v>
      </c>
      <c r="AX4090" s="28">
        <f t="shared" si="2897"/>
        <v>0</v>
      </c>
      <c r="AY4090" s="28">
        <f t="shared" si="2897"/>
        <v>0</v>
      </c>
      <c r="AZ4090" s="28">
        <f t="shared" si="2897"/>
        <v>0</v>
      </c>
      <c r="BA4090" s="28">
        <f t="shared" si="2897"/>
        <v>0</v>
      </c>
      <c r="BB4090" s="28">
        <f t="shared" si="2897"/>
        <v>0</v>
      </c>
      <c r="BC4090" s="28">
        <f t="shared" si="2897"/>
        <v>0</v>
      </c>
      <c r="BD4090" s="28">
        <f t="shared" si="2897"/>
        <v>0</v>
      </c>
    </row>
    <row r="4091" spans="1:56" ht="16" x14ac:dyDescent="0.2">
      <c r="B4091" s="11">
        <f t="shared" si="2891"/>
        <v>152</v>
      </c>
      <c r="C4091" s="12" t="str">
        <f t="shared" si="2891"/>
        <v>SAS HSR 4</v>
      </c>
      <c r="D4091" s="25" t="s">
        <v>241</v>
      </c>
      <c r="E4091" s="29">
        <v>9864</v>
      </c>
      <c r="F4091" s="15"/>
      <c r="G4091" s="30" t="s">
        <v>10</v>
      </c>
      <c r="H4091" s="31">
        <v>0</v>
      </c>
      <c r="I4091" s="32">
        <v>0</v>
      </c>
      <c r="J4091" s="32">
        <v>0</v>
      </c>
      <c r="K4091" s="24"/>
      <c r="L4091" s="33" t="s">
        <v>242</v>
      </c>
      <c r="M4091" s="73"/>
      <c r="N4091" s="73"/>
      <c r="O4091" s="34">
        <f>($E4101&lt;=O$3)*($E4101&gt;O$2)*((O$3-$E4101+1)/O$4)
+($E4101&lt;=O$2)*((O$3-O$2+1)/O$4)
+($E4101&gt;O$3)*(0)</f>
        <v>0</v>
      </c>
      <c r="P4091" s="34">
        <f t="shared" ref="P4091:BD4091" si="2898">($E4101&lt;=P$3)*($E4101&gt;P$2)*((P$3-$E4101+1)/P$4)
+($E4101&lt;=P$2)*((P$3-P$2+1)/P$4)
+($E4101&gt;P$3)*(0)</f>
        <v>0</v>
      </c>
      <c r="Q4091" s="34">
        <f t="shared" si="2898"/>
        <v>0</v>
      </c>
      <c r="R4091" s="34">
        <f t="shared" si="2898"/>
        <v>0</v>
      </c>
      <c r="S4091" s="34">
        <f t="shared" si="2898"/>
        <v>0</v>
      </c>
      <c r="T4091" s="34">
        <f t="shared" si="2898"/>
        <v>0</v>
      </c>
      <c r="U4091" s="34">
        <f t="shared" si="2898"/>
        <v>0</v>
      </c>
      <c r="V4091" s="34">
        <f t="shared" si="2898"/>
        <v>0</v>
      </c>
      <c r="W4091" s="34">
        <f t="shared" si="2898"/>
        <v>0</v>
      </c>
      <c r="X4091" s="34">
        <f t="shared" si="2898"/>
        <v>0</v>
      </c>
      <c r="Y4091" s="34">
        <f t="shared" si="2898"/>
        <v>0.35555555555555557</v>
      </c>
      <c r="Z4091" s="34">
        <f t="shared" si="2898"/>
        <v>1</v>
      </c>
      <c r="AA4091" s="34">
        <f t="shared" si="2898"/>
        <v>1</v>
      </c>
      <c r="AB4091" s="34">
        <f t="shared" si="2898"/>
        <v>1</v>
      </c>
      <c r="AC4091" s="34">
        <f t="shared" si="2898"/>
        <v>1</v>
      </c>
      <c r="AD4091" s="34">
        <f t="shared" si="2898"/>
        <v>1</v>
      </c>
      <c r="AE4091" s="34">
        <f t="shared" si="2898"/>
        <v>1</v>
      </c>
      <c r="AF4091" s="34">
        <f t="shared" si="2898"/>
        <v>1</v>
      </c>
      <c r="AG4091" s="34">
        <f t="shared" si="2898"/>
        <v>1</v>
      </c>
      <c r="AH4091" s="34">
        <f t="shared" si="2898"/>
        <v>1</v>
      </c>
      <c r="AI4091" s="34">
        <f t="shared" si="2898"/>
        <v>1</v>
      </c>
      <c r="AJ4091" s="34">
        <f t="shared" si="2898"/>
        <v>1</v>
      </c>
      <c r="AK4091" s="34">
        <f t="shared" si="2898"/>
        <v>1</v>
      </c>
      <c r="AL4091" s="34">
        <f t="shared" si="2898"/>
        <v>1</v>
      </c>
      <c r="AM4091" s="34">
        <f t="shared" si="2898"/>
        <v>1</v>
      </c>
      <c r="AN4091" s="34">
        <f t="shared" si="2898"/>
        <v>1</v>
      </c>
      <c r="AO4091" s="34">
        <f t="shared" si="2898"/>
        <v>1</v>
      </c>
      <c r="AP4091" s="34">
        <f t="shared" si="2898"/>
        <v>1</v>
      </c>
      <c r="AQ4091" s="34">
        <f t="shared" si="2898"/>
        <v>1</v>
      </c>
      <c r="AR4091" s="34">
        <f t="shared" si="2898"/>
        <v>1</v>
      </c>
      <c r="AS4091" s="34">
        <f t="shared" si="2898"/>
        <v>1</v>
      </c>
      <c r="AT4091" s="34">
        <f t="shared" si="2898"/>
        <v>1</v>
      </c>
      <c r="AU4091" s="34">
        <f t="shared" si="2898"/>
        <v>1</v>
      </c>
      <c r="AV4091" s="34">
        <f t="shared" si="2898"/>
        <v>1</v>
      </c>
      <c r="AW4091" s="34">
        <f t="shared" si="2898"/>
        <v>1</v>
      </c>
      <c r="AX4091" s="34">
        <f t="shared" si="2898"/>
        <v>1</v>
      </c>
      <c r="AY4091" s="34">
        <f t="shared" si="2898"/>
        <v>1</v>
      </c>
      <c r="AZ4091" s="34">
        <f t="shared" si="2898"/>
        <v>1</v>
      </c>
      <c r="BA4091" s="34">
        <f t="shared" si="2898"/>
        <v>1</v>
      </c>
      <c r="BB4091" s="34">
        <f t="shared" si="2898"/>
        <v>1</v>
      </c>
      <c r="BC4091" s="34">
        <f t="shared" si="2898"/>
        <v>1</v>
      </c>
      <c r="BD4091" s="34">
        <f t="shared" si="2898"/>
        <v>1</v>
      </c>
    </row>
    <row r="4092" spans="1:56" ht="16" x14ac:dyDescent="0.2">
      <c r="A4092" s="35"/>
      <c r="B4092" s="11">
        <f t="shared" si="2891"/>
        <v>152</v>
      </c>
      <c r="C4092" s="12" t="str">
        <f t="shared" si="2891"/>
        <v>SAS HSR 4</v>
      </c>
      <c r="D4092" s="25" t="s">
        <v>243</v>
      </c>
      <c r="E4092" s="29">
        <v>9864</v>
      </c>
      <c r="F4092" s="15"/>
      <c r="G4092" s="30" t="s">
        <v>11</v>
      </c>
      <c r="H4092" s="31">
        <v>0</v>
      </c>
      <c r="I4092" s="32">
        <v>0</v>
      </c>
      <c r="J4092" s="32">
        <v>0</v>
      </c>
      <c r="K4092" s="35"/>
      <c r="M4092" s="84">
        <v>44621</v>
      </c>
      <c r="O4092" s="15"/>
      <c r="P4092" s="15"/>
      <c r="Q4092" s="15"/>
      <c r="R4092" s="15"/>
      <c r="S4092" s="15"/>
      <c r="T4092" s="15"/>
      <c r="U4092" s="15"/>
      <c r="V4092" s="15"/>
      <c r="W4092" s="15"/>
      <c r="X4092" s="15"/>
      <c r="Y4092" s="15"/>
      <c r="Z4092" s="15"/>
      <c r="AA4092" s="15"/>
      <c r="AB4092" s="15"/>
      <c r="AC4092" s="15"/>
      <c r="AD4092" s="15"/>
      <c r="AE4092" s="15"/>
      <c r="AF4092" s="15"/>
      <c r="AG4092" s="15"/>
      <c r="AH4092" s="15"/>
      <c r="AI4092" s="15"/>
      <c r="AJ4092" s="15"/>
      <c r="AK4092" s="15"/>
      <c r="AL4092" s="15"/>
      <c r="AM4092" s="15"/>
      <c r="AN4092" s="15"/>
      <c r="AO4092" s="15"/>
      <c r="AP4092" s="15"/>
      <c r="AQ4092" s="15"/>
      <c r="AR4092" s="15"/>
      <c r="AS4092" s="15"/>
      <c r="AT4092" s="15"/>
      <c r="AU4092" s="15"/>
      <c r="AV4092" s="15"/>
      <c r="AW4092" s="15"/>
      <c r="AX4092" s="15"/>
      <c r="AY4092" s="15"/>
      <c r="AZ4092" s="15"/>
      <c r="BA4092" s="15"/>
      <c r="BB4092" s="15"/>
      <c r="BC4092" s="15"/>
      <c r="BD4092" s="15"/>
    </row>
    <row r="4093" spans="1:56" ht="16" x14ac:dyDescent="0.2">
      <c r="B4093" s="11">
        <f t="shared" si="2891"/>
        <v>152</v>
      </c>
      <c r="C4093" s="12" t="str">
        <f t="shared" si="2891"/>
        <v>SAS HSR 4</v>
      </c>
      <c r="D4093" s="25" t="s">
        <v>244</v>
      </c>
      <c r="E4093" s="29">
        <v>9864</v>
      </c>
      <c r="F4093" s="15"/>
      <c r="G4093" s="36" t="s">
        <v>12</v>
      </c>
      <c r="H4093" s="31">
        <v>0</v>
      </c>
      <c r="I4093" s="32">
        <v>0</v>
      </c>
      <c r="J4093" s="32">
        <v>0</v>
      </c>
      <c r="K4093" s="24"/>
      <c r="L4093" s="37" t="s">
        <v>245</v>
      </c>
      <c r="M4093" s="74">
        <v>1</v>
      </c>
      <c r="N4093" s="74">
        <v>1</v>
      </c>
      <c r="O4093" s="38">
        <v>1</v>
      </c>
      <c r="P4093" s="38">
        <v>1</v>
      </c>
      <c r="Q4093" s="38">
        <v>1.0034444444444444</v>
      </c>
      <c r="R4093" s="38">
        <v>1.01</v>
      </c>
      <c r="S4093" s="38">
        <v>1.01</v>
      </c>
      <c r="T4093" s="38">
        <v>1.01</v>
      </c>
      <c r="U4093" s="38">
        <v>1.0134406593406593</v>
      </c>
      <c r="V4093" s="38">
        <v>1.0201</v>
      </c>
      <c r="W4093" s="38">
        <v>1.0201</v>
      </c>
      <c r="X4093" s="38">
        <v>1.0201</v>
      </c>
      <c r="Y4093" s="38">
        <v>1.0236136777777778</v>
      </c>
      <c r="Z4093" s="38">
        <v>1.0303009999999999</v>
      </c>
      <c r="AA4093" s="38">
        <v>1.0303009999999999</v>
      </c>
      <c r="AB4093" s="38">
        <v>1.0303009999999999</v>
      </c>
      <c r="AC4093" s="38">
        <v>1.0338498145555555</v>
      </c>
      <c r="AD4093" s="38">
        <v>1.04060401</v>
      </c>
      <c r="AE4093" s="38">
        <v>1.04060401</v>
      </c>
      <c r="AF4093" s="38">
        <v>1.04060401</v>
      </c>
      <c r="AG4093" s="38">
        <v>1.0441883127011111</v>
      </c>
      <c r="AH4093" s="38">
        <v>1.0510100500999999</v>
      </c>
      <c r="AI4093" s="38">
        <v>1.0510100500999999</v>
      </c>
      <c r="AJ4093" s="38">
        <v>1.0510100500999999</v>
      </c>
      <c r="AK4093" s="38">
        <v>1.054590414006934</v>
      </c>
      <c r="AL4093" s="38">
        <v>1.0615201506009999</v>
      </c>
      <c r="AM4093" s="38">
        <v>1.0615201506009999</v>
      </c>
      <c r="AN4093" s="38">
        <v>1.0615201506009999</v>
      </c>
      <c r="AO4093" s="38">
        <v>1.0651764977864033</v>
      </c>
      <c r="AP4093" s="38">
        <v>1.0721353521070098</v>
      </c>
      <c r="AQ4093" s="38">
        <v>1.0721353521070098</v>
      </c>
      <c r="AR4093" s="38">
        <v>1.0721353521070098</v>
      </c>
      <c r="AS4093" s="38">
        <v>1.0758282627642672</v>
      </c>
      <c r="AT4093" s="38">
        <v>1.08285670562808</v>
      </c>
      <c r="AU4093" s="38">
        <v>1.08285670562808</v>
      </c>
      <c r="AV4093" s="38">
        <v>1.08285670562808</v>
      </c>
      <c r="AW4093" s="38">
        <v>1.0865865453919099</v>
      </c>
      <c r="AX4093" s="38">
        <v>1.0936852726843609</v>
      </c>
      <c r="AY4093" s="38">
        <v>1.0936852726843609</v>
      </c>
      <c r="AZ4093" s="38">
        <v>1.0936852726843609</v>
      </c>
      <c r="BA4093" s="38">
        <v>1.0974110137231758</v>
      </c>
      <c r="BB4093" s="38">
        <v>1.1046221254112045</v>
      </c>
      <c r="BC4093" s="38">
        <v>1.1046221254112045</v>
      </c>
      <c r="BD4093" s="38">
        <v>1.1046221254112045</v>
      </c>
    </row>
    <row r="4094" spans="1:56" ht="16" x14ac:dyDescent="0.2">
      <c r="B4094" s="11">
        <f t="shared" si="2891"/>
        <v>152</v>
      </c>
      <c r="C4094" s="12" t="str">
        <f t="shared" si="2891"/>
        <v>SAS HSR 4</v>
      </c>
      <c r="D4094" s="25" t="s">
        <v>25</v>
      </c>
      <c r="E4094" s="39" t="s">
        <v>118</v>
      </c>
      <c r="F4094" s="15"/>
      <c r="K4094" s="24"/>
      <c r="L4094" s="16" t="s">
        <v>246</v>
      </c>
      <c r="M4094" s="70"/>
      <c r="N4094" s="70"/>
      <c r="O4094" s="40">
        <f>O4087*$E4091/4+O4091*$E4102/4</f>
        <v>2466</v>
      </c>
      <c r="P4094" s="40">
        <f t="shared" ref="P4094:BD4094" si="2899">P4087*$E4091/4+P4091*$E4102/4</f>
        <v>2466</v>
      </c>
      <c r="Q4094" s="40">
        <f t="shared" si="2899"/>
        <v>2466</v>
      </c>
      <c r="R4094" s="40">
        <f t="shared" si="2899"/>
        <v>2466</v>
      </c>
      <c r="S4094" s="40">
        <f t="shared" si="2899"/>
        <v>2466</v>
      </c>
      <c r="T4094" s="40">
        <f t="shared" si="2899"/>
        <v>2466</v>
      </c>
      <c r="U4094" s="40">
        <f t="shared" si="2899"/>
        <v>2466</v>
      </c>
      <c r="V4094" s="40">
        <f t="shared" si="2899"/>
        <v>2466</v>
      </c>
      <c r="W4094" s="40">
        <f t="shared" si="2899"/>
        <v>2466</v>
      </c>
      <c r="X4094" s="40">
        <f t="shared" si="2899"/>
        <v>2466</v>
      </c>
      <c r="Y4094" s="40">
        <f t="shared" si="2899"/>
        <v>2493.4</v>
      </c>
      <c r="Z4094" s="40">
        <f t="shared" si="2899"/>
        <v>2466</v>
      </c>
      <c r="AA4094" s="40">
        <f t="shared" si="2899"/>
        <v>2466</v>
      </c>
      <c r="AB4094" s="40">
        <f t="shared" si="2899"/>
        <v>2466</v>
      </c>
      <c r="AC4094" s="40">
        <f t="shared" si="2899"/>
        <v>2466</v>
      </c>
      <c r="AD4094" s="40">
        <f t="shared" si="2899"/>
        <v>2466</v>
      </c>
      <c r="AE4094" s="40">
        <f t="shared" si="2899"/>
        <v>2466</v>
      </c>
      <c r="AF4094" s="40">
        <f t="shared" si="2899"/>
        <v>2466</v>
      </c>
      <c r="AG4094" s="40">
        <f t="shared" si="2899"/>
        <v>2466</v>
      </c>
      <c r="AH4094" s="40">
        <f t="shared" si="2899"/>
        <v>2466</v>
      </c>
      <c r="AI4094" s="40">
        <f t="shared" si="2899"/>
        <v>2466</v>
      </c>
      <c r="AJ4094" s="40">
        <f t="shared" si="2899"/>
        <v>2466</v>
      </c>
      <c r="AK4094" s="40">
        <f t="shared" si="2899"/>
        <v>2466</v>
      </c>
      <c r="AL4094" s="40">
        <f t="shared" si="2899"/>
        <v>2466</v>
      </c>
      <c r="AM4094" s="40">
        <f t="shared" si="2899"/>
        <v>2466</v>
      </c>
      <c r="AN4094" s="40">
        <f t="shared" si="2899"/>
        <v>2466</v>
      </c>
      <c r="AO4094" s="40">
        <f t="shared" si="2899"/>
        <v>2466</v>
      </c>
      <c r="AP4094" s="40">
        <f t="shared" si="2899"/>
        <v>2466</v>
      </c>
      <c r="AQ4094" s="40">
        <f t="shared" si="2899"/>
        <v>2466</v>
      </c>
      <c r="AR4094" s="40">
        <f t="shared" si="2899"/>
        <v>2466</v>
      </c>
      <c r="AS4094" s="40">
        <f t="shared" si="2899"/>
        <v>2466</v>
      </c>
      <c r="AT4094" s="40">
        <f t="shared" si="2899"/>
        <v>2466</v>
      </c>
      <c r="AU4094" s="40">
        <f t="shared" si="2899"/>
        <v>2466</v>
      </c>
      <c r="AV4094" s="40">
        <f t="shared" si="2899"/>
        <v>2466</v>
      </c>
      <c r="AW4094" s="40">
        <f t="shared" si="2899"/>
        <v>2466</v>
      </c>
      <c r="AX4094" s="40">
        <f t="shared" si="2899"/>
        <v>2466</v>
      </c>
      <c r="AY4094" s="40">
        <f t="shared" si="2899"/>
        <v>2466</v>
      </c>
      <c r="AZ4094" s="40">
        <f t="shared" si="2899"/>
        <v>2466</v>
      </c>
      <c r="BA4094" s="40">
        <f t="shared" si="2899"/>
        <v>2466</v>
      </c>
      <c r="BB4094" s="40">
        <f t="shared" si="2899"/>
        <v>2466</v>
      </c>
      <c r="BC4094" s="40">
        <f t="shared" si="2899"/>
        <v>2466</v>
      </c>
      <c r="BD4094" s="40">
        <f t="shared" si="2899"/>
        <v>2466</v>
      </c>
    </row>
    <row r="4095" spans="1:56" ht="16" x14ac:dyDescent="0.2">
      <c r="B4095" s="11">
        <f t="shared" si="2891"/>
        <v>152</v>
      </c>
      <c r="C4095" s="12" t="str">
        <f t="shared" si="2891"/>
        <v>SAS HSR 4</v>
      </c>
      <c r="D4095" s="25" t="s">
        <v>247</v>
      </c>
      <c r="E4095" s="39" t="s">
        <v>248</v>
      </c>
      <c r="F4095" s="15"/>
      <c r="G4095" s="25" t="s">
        <v>249</v>
      </c>
      <c r="H4095" s="26">
        <v>0</v>
      </c>
      <c r="I4095" s="25" t="s">
        <v>239</v>
      </c>
      <c r="J4095" s="26">
        <v>45716</v>
      </c>
      <c r="K4095" s="24"/>
      <c r="L4095" s="20" t="s">
        <v>250</v>
      </c>
      <c r="M4095" s="72"/>
      <c r="N4095" s="72"/>
      <c r="O4095" s="41">
        <f>IF($E4101&gt;=O$3,IF(O$3&lt;=($E4090+365),O4094,IFERROR(O4087*$E4092/4*O4093+
$E4102*O4091/4*IFERROR(O4093/$E4103,0),0)),IF(O$3&lt;=($E4101+365),O4087*$E4092/4*O4093+$E4102*O4091/4*IFERROR(O4093/$E4103,0),IFERROR($E4102*O4091/4*IFERROR(O4093/$E4103,0),0)))</f>
        <v>2466</v>
      </c>
      <c r="P4095" s="41">
        <f t="shared" ref="P4095:BD4095" si="2900">IF($E4101&gt;=P$3,IF(P$3&lt;=($E4090+365),P4094,IFERROR(P4087*$E4092/4*P4093+
$E4102*P4091/4*IFERROR(P4093/$E4103,0),0)),IF(P$3&lt;=($E4101+365),P4087*$E4092/4*P4093+$E4102*P4091/4*IFERROR(P4093/$E4103,0),IFERROR($E4102*P4091/4*IFERROR(P4093/$E4103,0),0)))</f>
        <v>2466</v>
      </c>
      <c r="Q4095" s="41">
        <f t="shared" si="2900"/>
        <v>2474.4939999999997</v>
      </c>
      <c r="R4095" s="41">
        <f t="shared" si="2900"/>
        <v>2490.66</v>
      </c>
      <c r="S4095" s="41">
        <f t="shared" si="2900"/>
        <v>2490.66</v>
      </c>
      <c r="T4095" s="41">
        <f t="shared" si="2900"/>
        <v>2490.66</v>
      </c>
      <c r="U4095" s="41">
        <f t="shared" si="2900"/>
        <v>2499.1446659340659</v>
      </c>
      <c r="V4095" s="41">
        <f t="shared" si="2900"/>
        <v>2515.5666000000001</v>
      </c>
      <c r="W4095" s="41">
        <f t="shared" si="2900"/>
        <v>2515.5666000000001</v>
      </c>
      <c r="X4095" s="41">
        <f t="shared" si="2900"/>
        <v>2515.5666000000001</v>
      </c>
      <c r="Y4095" s="41">
        <f t="shared" si="2900"/>
        <v>2531.5738714955555</v>
      </c>
      <c r="Z4095" s="41">
        <f t="shared" si="2900"/>
        <v>2482.1105082493627</v>
      </c>
      <c r="AA4095" s="41">
        <f t="shared" si="2900"/>
        <v>2482.1105082493627</v>
      </c>
      <c r="AB4095" s="41">
        <f t="shared" si="2900"/>
        <v>2482.1105082493627</v>
      </c>
      <c r="AC4095" s="41">
        <f t="shared" si="2900"/>
        <v>2490.66</v>
      </c>
      <c r="AD4095" s="41">
        <f t="shared" si="2900"/>
        <v>2506.9316133318566</v>
      </c>
      <c r="AE4095" s="41">
        <f t="shared" si="2900"/>
        <v>2506.9316133318566</v>
      </c>
      <c r="AF4095" s="41">
        <f t="shared" si="2900"/>
        <v>2506.9316133318566</v>
      </c>
      <c r="AG4095" s="41">
        <f t="shared" si="2900"/>
        <v>2515.5666000000001</v>
      </c>
      <c r="AH4095" s="41">
        <f t="shared" si="2900"/>
        <v>2532.0009294651754</v>
      </c>
      <c r="AI4095" s="41">
        <f t="shared" si="2900"/>
        <v>2532.0009294651754</v>
      </c>
      <c r="AJ4095" s="41">
        <f t="shared" si="2900"/>
        <v>2532.0009294651754</v>
      </c>
      <c r="AK4095" s="41">
        <f t="shared" si="2900"/>
        <v>2540.6264271369796</v>
      </c>
      <c r="AL4095" s="41">
        <f t="shared" si="2900"/>
        <v>2557.3209387598272</v>
      </c>
      <c r="AM4095" s="41">
        <f t="shared" si="2900"/>
        <v>2557.3209387598272</v>
      </c>
      <c r="AN4095" s="41">
        <f t="shared" si="2900"/>
        <v>2557.3209387598272</v>
      </c>
      <c r="AO4095" s="41">
        <f t="shared" si="2900"/>
        <v>2566.1294886599994</v>
      </c>
      <c r="AP4095" s="41">
        <f t="shared" si="2900"/>
        <v>2582.8941481474253</v>
      </c>
      <c r="AQ4095" s="41">
        <f t="shared" si="2900"/>
        <v>2582.8941481474253</v>
      </c>
      <c r="AR4095" s="41">
        <f t="shared" si="2900"/>
        <v>2582.8941481474253</v>
      </c>
      <c r="AS4095" s="41">
        <f t="shared" si="2900"/>
        <v>2591.7907835465994</v>
      </c>
      <c r="AT4095" s="41">
        <f t="shared" si="2900"/>
        <v>2608.7230896288997</v>
      </c>
      <c r="AU4095" s="41">
        <f t="shared" si="2900"/>
        <v>2608.7230896288997</v>
      </c>
      <c r="AV4095" s="41">
        <f t="shared" si="2900"/>
        <v>2608.7230896288997</v>
      </c>
      <c r="AW4095" s="41">
        <f t="shared" si="2900"/>
        <v>2617.7086913820654</v>
      </c>
      <c r="AX4095" s="41">
        <f t="shared" si="2900"/>
        <v>2634.8103205251891</v>
      </c>
      <c r="AY4095" s="41">
        <f t="shared" si="2900"/>
        <v>2634.8103205251891</v>
      </c>
      <c r="AZ4095" s="41">
        <f t="shared" si="2900"/>
        <v>2634.8103205251891</v>
      </c>
      <c r="BA4095" s="41">
        <f t="shared" si="2900"/>
        <v>2643.7860479907145</v>
      </c>
      <c r="BB4095" s="41">
        <f t="shared" si="2900"/>
        <v>2661.158423730441</v>
      </c>
      <c r="BC4095" s="41">
        <f t="shared" si="2900"/>
        <v>2661.158423730441</v>
      </c>
      <c r="BD4095" s="41">
        <f t="shared" si="2900"/>
        <v>2661.158423730441</v>
      </c>
    </row>
    <row r="4096" spans="1:56" ht="16" x14ac:dyDescent="0.2">
      <c r="B4096" s="11">
        <f t="shared" si="2891"/>
        <v>152</v>
      </c>
      <c r="C4096" s="12" t="str">
        <f t="shared" si="2891"/>
        <v>SAS HSR 4</v>
      </c>
      <c r="D4096" s="25" t="s">
        <v>8</v>
      </c>
      <c r="E4096" s="42">
        <v>0</v>
      </c>
      <c r="F4096" s="15"/>
      <c r="I4096" s="15"/>
      <c r="J4096" s="24"/>
      <c r="K4096" s="24"/>
      <c r="L4096" s="20" t="s">
        <v>251</v>
      </c>
      <c r="M4096" s="72"/>
      <c r="N4096" s="72"/>
      <c r="O4096" s="41">
        <f>-$E4092/4*O4086
+(O4086&gt;0)*($J4091&gt;=O$2)*($J4091&lt;=O$3)*(($J4091-O$2+1)/O$4*$H4091/4)
+(O4086&gt;0)*($J4091&gt;O$3)*($I4091&lt;=O$3)*($I4091&gt;=O$2)*((O$3-$I4091+1)/O$4*$H4091/4)
+(O4086&gt;0)*($J4091&gt;O$3)*($I4091&lt;O$2)*$H4091/4
+(O4086&gt;0)*($J4092&gt;=O$2)*($J4092&lt;=O$3)*(($J4092-O$2+1)/O$4*$H4092/4)
+(O4086&gt;0)*($J4092&gt;O$3)*($I4092&lt;=O$3)*($I4092&gt;=O$2)*((O$3-$I4092+1)/O$4*$H4092/4)
+(O4086&gt;0)*($J4092&gt;O$3)*($I4092&lt;O$2)*$H4092/4
+(O4086&gt;0)*($J4093&gt;=O$2)*($J4093&lt;=O$3)*(($J4093-O$2+1)/O$4*$H4093/4)
+(O4086&gt;0)*($J4093&gt;O$3)*($I4093&lt;=O$3)*($I4093&gt;=O$2)*((O$3-$I4093+1)/O$4*$H4093/4)
+(O4086&gt;0)*($J4093&gt;O$3)*($I4093&lt;O$2)*$H4093/4
-$E4102/4*O4090
+(O4090&gt;0)*($J4102&gt;=O$2)*($J4102&lt;=O$3)*(($J4102-O$2+1)/O$4*$H4102/4)
+(O4090&gt;0)*($J4102&gt;O$3)*($I4102&lt;=O$3)*($I4102&gt;=O$2)*((O$3-$I4102+1)/O$4*$H4102/4)
+(O4090&gt;0)*($J4102&gt;O$3)*($I4102&lt;O$2)*$H4102/4
+(O4090&gt;0)*($J4103&gt;=O$2)*($J4103&lt;=O$3)*(($J4103-O$2+1)/O$4*$H4103/4)
+(O4090&gt;0)*($J4103&gt;O$3)*($I4103&lt;=O$3)*($I4103&gt;=O$2)*((O$3-$I4103+1)/O$4*$H4103/4)
+(O4090&gt;0)*($J4103&gt;O$3)*($I4103&lt;O$2)*$H4103/4
+(O4090&gt;0)*($J4104&gt;=O$2)*($J4104&lt;=O$3)*(($J4104-O$2+1)/O$4*$H4104/4)
+(O4090&gt;0)*($J4104&gt;O$3)*($I4104&lt;=O$3)*($I4104&gt;=O$2)*((O$3-$I4104+1)/O$4*$H4104/4)
+(O4090&gt;0)*($J4104&gt;O$3)*($I4104&lt;O$2)*$H4104/4</f>
        <v>0</v>
      </c>
      <c r="P4096" s="41">
        <f t="shared" ref="P4096:BD4096" si="2901">-$E4092/4*P4086
+(P4086&gt;0)*($J4091&gt;=P$2)*($J4091&lt;=P$3)*(($J4091-P$2+1)/P$4*$H4091/4)
+(P4086&gt;0)*($J4091&gt;P$3)*($I4091&lt;=P$3)*($I4091&gt;=P$2)*((P$3-$I4091+1)/P$4*$H4091/4)
+(P4086&gt;0)*($J4091&gt;P$3)*($I4091&lt;P$2)*$H4091/4
+(P4086&gt;0)*($J4092&gt;=P$2)*($J4092&lt;=P$3)*(($J4092-P$2+1)/P$4*$H4092/4)
+(P4086&gt;0)*($J4092&gt;P$3)*($I4092&lt;=P$3)*($I4092&gt;=P$2)*((P$3-$I4092+1)/P$4*$H4092/4)
+(P4086&gt;0)*($J4092&gt;P$3)*($I4092&lt;P$2)*$H4092/4
+(P4086&gt;0)*($J4093&gt;=P$2)*($J4093&lt;=P$3)*(($J4093-P$2+1)/P$4*$H4093/4)
+(P4086&gt;0)*($J4093&gt;P$3)*($I4093&lt;=P$3)*($I4093&gt;=P$2)*((P$3-$I4093+1)/P$4*$H4093/4)
+(P4086&gt;0)*($J4093&gt;P$3)*($I4093&lt;P$2)*$H4093/4
-$E4102/4*P4090
+(P4090&gt;0)*($J4102&gt;=P$2)*($J4102&lt;=P$3)*(($J4102-P$2+1)/P$4*$H4102/4)
+(P4090&gt;0)*($J4102&gt;P$3)*($I4102&lt;=P$3)*($I4102&gt;=P$2)*((P$3-$I4102+1)/P$4*$H4102/4)
+(P4090&gt;0)*($J4102&gt;P$3)*($I4102&lt;P$2)*$H4102/4
+(P4090&gt;0)*($J4103&gt;=P$2)*($J4103&lt;=P$3)*(($J4103-P$2+1)/P$4*$H4103/4)
+(P4090&gt;0)*($J4103&gt;P$3)*($I4103&lt;=P$3)*($I4103&gt;=P$2)*((P$3-$I4103+1)/P$4*$H4103/4)
+(P4090&gt;0)*($J4103&gt;P$3)*($I4103&lt;P$2)*$H4103/4
+(P4090&gt;0)*($J4104&gt;=P$2)*($J4104&lt;=P$3)*(($J4104-P$2+1)/P$4*$H4104/4)
+(P4090&gt;0)*($J4104&gt;P$3)*($I4104&lt;=P$3)*($I4104&gt;=P$2)*((P$3-$I4104+1)/P$4*$H4104/4)
+(P4090&gt;0)*($J4104&gt;P$3)*($I4104&lt;P$2)*$H4104/4</f>
        <v>0</v>
      </c>
      <c r="Q4096" s="41">
        <f t="shared" si="2901"/>
        <v>0</v>
      </c>
      <c r="R4096" s="41">
        <f t="shared" si="2901"/>
        <v>0</v>
      </c>
      <c r="S4096" s="41">
        <f t="shared" si="2901"/>
        <v>0</v>
      </c>
      <c r="T4096" s="41">
        <f t="shared" si="2901"/>
        <v>0</v>
      </c>
      <c r="U4096" s="41">
        <f t="shared" si="2901"/>
        <v>0</v>
      </c>
      <c r="V4096" s="41">
        <f t="shared" si="2901"/>
        <v>0</v>
      </c>
      <c r="W4096" s="41">
        <f t="shared" si="2901"/>
        <v>0</v>
      </c>
      <c r="X4096" s="41">
        <f t="shared" si="2901"/>
        <v>0</v>
      </c>
      <c r="Y4096" s="41">
        <f t="shared" si="2901"/>
        <v>0</v>
      </c>
      <c r="Z4096" s="41">
        <f t="shared" si="2901"/>
        <v>0</v>
      </c>
      <c r="AA4096" s="41">
        <f t="shared" si="2901"/>
        <v>0</v>
      </c>
      <c r="AB4096" s="41">
        <f t="shared" si="2901"/>
        <v>0</v>
      </c>
      <c r="AC4096" s="41">
        <f t="shared" si="2901"/>
        <v>0</v>
      </c>
      <c r="AD4096" s="41">
        <f t="shared" si="2901"/>
        <v>0</v>
      </c>
      <c r="AE4096" s="41">
        <f t="shared" si="2901"/>
        <v>0</v>
      </c>
      <c r="AF4096" s="41">
        <f t="shared" si="2901"/>
        <v>0</v>
      </c>
      <c r="AG4096" s="41">
        <f t="shared" si="2901"/>
        <v>0</v>
      </c>
      <c r="AH4096" s="41">
        <f t="shared" si="2901"/>
        <v>0</v>
      </c>
      <c r="AI4096" s="41">
        <f t="shared" si="2901"/>
        <v>0</v>
      </c>
      <c r="AJ4096" s="41">
        <f t="shared" si="2901"/>
        <v>0</v>
      </c>
      <c r="AK4096" s="41">
        <f t="shared" si="2901"/>
        <v>0</v>
      </c>
      <c r="AL4096" s="41">
        <f t="shared" si="2901"/>
        <v>0</v>
      </c>
      <c r="AM4096" s="41">
        <f t="shared" si="2901"/>
        <v>0</v>
      </c>
      <c r="AN4096" s="41">
        <f t="shared" si="2901"/>
        <v>0</v>
      </c>
      <c r="AO4096" s="41">
        <f t="shared" si="2901"/>
        <v>0</v>
      </c>
      <c r="AP4096" s="41">
        <f t="shared" si="2901"/>
        <v>0</v>
      </c>
      <c r="AQ4096" s="41">
        <f t="shared" si="2901"/>
        <v>0</v>
      </c>
      <c r="AR4096" s="41">
        <f t="shared" si="2901"/>
        <v>0</v>
      </c>
      <c r="AS4096" s="41">
        <f t="shared" si="2901"/>
        <v>0</v>
      </c>
      <c r="AT4096" s="41">
        <f t="shared" si="2901"/>
        <v>0</v>
      </c>
      <c r="AU4096" s="41">
        <f t="shared" si="2901"/>
        <v>0</v>
      </c>
      <c r="AV4096" s="41">
        <f t="shared" si="2901"/>
        <v>0</v>
      </c>
      <c r="AW4096" s="41">
        <f t="shared" si="2901"/>
        <v>0</v>
      </c>
      <c r="AX4096" s="41">
        <f t="shared" si="2901"/>
        <v>0</v>
      </c>
      <c r="AY4096" s="41">
        <f t="shared" si="2901"/>
        <v>0</v>
      </c>
      <c r="AZ4096" s="41">
        <f t="shared" si="2901"/>
        <v>0</v>
      </c>
      <c r="BA4096" s="41">
        <f t="shared" si="2901"/>
        <v>0</v>
      </c>
      <c r="BB4096" s="41">
        <f t="shared" si="2901"/>
        <v>0</v>
      </c>
      <c r="BC4096" s="41">
        <f t="shared" si="2901"/>
        <v>0</v>
      </c>
      <c r="BD4096" s="41">
        <f t="shared" si="2901"/>
        <v>0</v>
      </c>
    </row>
    <row r="4097" spans="1:56" ht="16" x14ac:dyDescent="0.2">
      <c r="B4097" s="11">
        <f t="shared" si="2891"/>
        <v>152</v>
      </c>
      <c r="C4097" s="12" t="str">
        <f t="shared" si="2891"/>
        <v>SAS HSR 4</v>
      </c>
      <c r="D4097" s="43" t="s">
        <v>252</v>
      </c>
      <c r="E4097" s="42" t="s">
        <v>289</v>
      </c>
      <c r="F4097" s="44"/>
      <c r="G4097" s="43" t="s">
        <v>253</v>
      </c>
      <c r="H4097" s="39" t="s">
        <v>280</v>
      </c>
      <c r="I4097" s="43" t="s">
        <v>254</v>
      </c>
      <c r="J4097" s="32">
        <v>0</v>
      </c>
      <c r="K4097" s="24"/>
      <c r="L4097" s="20" t="s">
        <v>255</v>
      </c>
      <c r="M4097" s="72"/>
      <c r="N4097" s="72"/>
      <c r="O4097" s="41">
        <v>0</v>
      </c>
      <c r="P4097" s="41">
        <v>0</v>
      </c>
      <c r="Q4097" s="41">
        <v>0</v>
      </c>
      <c r="R4097" s="41">
        <v>0</v>
      </c>
      <c r="S4097" s="41">
        <v>0</v>
      </c>
      <c r="T4097" s="41">
        <v>0</v>
      </c>
      <c r="U4097" s="41">
        <v>0</v>
      </c>
      <c r="V4097" s="41">
        <v>0</v>
      </c>
      <c r="W4097" s="41">
        <v>0</v>
      </c>
      <c r="X4097" s="41">
        <v>0</v>
      </c>
      <c r="Y4097" s="41">
        <v>0</v>
      </c>
      <c r="Z4097" s="41">
        <v>0</v>
      </c>
      <c r="AA4097" s="41">
        <v>0</v>
      </c>
      <c r="AB4097" s="41">
        <v>0</v>
      </c>
      <c r="AC4097" s="41">
        <v>0</v>
      </c>
      <c r="AD4097" s="41">
        <v>0</v>
      </c>
      <c r="AE4097" s="41">
        <v>0</v>
      </c>
      <c r="AF4097" s="41">
        <v>0</v>
      </c>
      <c r="AG4097" s="41">
        <v>0</v>
      </c>
      <c r="AH4097" s="41">
        <v>0</v>
      </c>
      <c r="AI4097" s="41">
        <v>0</v>
      </c>
      <c r="AJ4097" s="41">
        <v>0</v>
      </c>
      <c r="AK4097" s="41">
        <v>0</v>
      </c>
      <c r="AL4097" s="41">
        <v>0</v>
      </c>
      <c r="AM4097" s="41">
        <v>0</v>
      </c>
      <c r="AN4097" s="41">
        <v>0</v>
      </c>
      <c r="AO4097" s="41">
        <v>0</v>
      </c>
      <c r="AP4097" s="41">
        <v>0</v>
      </c>
      <c r="AQ4097" s="41">
        <v>0</v>
      </c>
      <c r="AR4097" s="41">
        <v>0</v>
      </c>
      <c r="AS4097" s="41">
        <v>0</v>
      </c>
      <c r="AT4097" s="41">
        <v>0</v>
      </c>
      <c r="AU4097" s="41">
        <v>0</v>
      </c>
      <c r="AV4097" s="41">
        <v>0</v>
      </c>
      <c r="AW4097" s="41">
        <v>0</v>
      </c>
      <c r="AX4097" s="41">
        <v>0</v>
      </c>
      <c r="AY4097" s="41">
        <v>0</v>
      </c>
      <c r="AZ4097" s="41">
        <v>0</v>
      </c>
      <c r="BA4097" s="41">
        <v>0</v>
      </c>
      <c r="BB4097" s="41">
        <v>0</v>
      </c>
      <c r="BC4097" s="41">
        <v>0</v>
      </c>
      <c r="BD4097" s="41">
        <v>0</v>
      </c>
    </row>
    <row r="4098" spans="1:56" ht="16" x14ac:dyDescent="0.2">
      <c r="B4098" s="11">
        <f t="shared" si="2891"/>
        <v>152</v>
      </c>
      <c r="C4098" s="12" t="str">
        <f t="shared" si="2891"/>
        <v>SAS HSR 4</v>
      </c>
      <c r="D4098" s="43" t="s">
        <v>256</v>
      </c>
      <c r="E4098" s="32">
        <v>45716</v>
      </c>
      <c r="G4098" s="43" t="s">
        <v>257</v>
      </c>
      <c r="H4098" s="42">
        <v>0</v>
      </c>
      <c r="I4098" s="43" t="s">
        <v>258</v>
      </c>
      <c r="J4098" s="29">
        <v>9864</v>
      </c>
      <c r="K4098" s="23"/>
      <c r="L4098" s="33" t="s">
        <v>259</v>
      </c>
      <c r="M4098" s="73"/>
      <c r="N4098" s="73"/>
      <c r="O4098" s="45">
        <f>-(O4095+O4096)*IFERROR((O4085+O4089)/(O4087+O4091),0)</f>
        <v>0</v>
      </c>
      <c r="P4098" s="45">
        <f t="shared" ref="P4098:BD4098" si="2902">-(P4095+P4096)*IFERROR((P4085+P4089)/(P4087+P4091),0)</f>
        <v>0</v>
      </c>
      <c r="Q4098" s="45">
        <f t="shared" si="2902"/>
        <v>0</v>
      </c>
      <c r="R4098" s="45">
        <f t="shared" si="2902"/>
        <v>0</v>
      </c>
      <c r="S4098" s="45">
        <f t="shared" si="2902"/>
        <v>0</v>
      </c>
      <c r="T4098" s="45">
        <f t="shared" si="2902"/>
        <v>0</v>
      </c>
      <c r="U4098" s="45">
        <f t="shared" si="2902"/>
        <v>0</v>
      </c>
      <c r="V4098" s="45">
        <f t="shared" si="2902"/>
        <v>0</v>
      </c>
      <c r="W4098" s="45">
        <f t="shared" si="2902"/>
        <v>0</v>
      </c>
      <c r="X4098" s="45">
        <f t="shared" si="2902"/>
        <v>0</v>
      </c>
      <c r="Y4098" s="45">
        <f t="shared" si="2902"/>
        <v>0</v>
      </c>
      <c r="Z4098" s="45">
        <f t="shared" si="2902"/>
        <v>0</v>
      </c>
      <c r="AA4098" s="45">
        <f t="shared" si="2902"/>
        <v>0</v>
      </c>
      <c r="AB4098" s="45">
        <f t="shared" si="2902"/>
        <v>0</v>
      </c>
      <c r="AC4098" s="45">
        <f t="shared" si="2902"/>
        <v>0</v>
      </c>
      <c r="AD4098" s="45">
        <f t="shared" si="2902"/>
        <v>0</v>
      </c>
      <c r="AE4098" s="45">
        <f t="shared" si="2902"/>
        <v>0</v>
      </c>
      <c r="AF4098" s="45">
        <f t="shared" si="2902"/>
        <v>0</v>
      </c>
      <c r="AG4098" s="45">
        <f t="shared" si="2902"/>
        <v>0</v>
      </c>
      <c r="AH4098" s="45">
        <f t="shared" si="2902"/>
        <v>0</v>
      </c>
      <c r="AI4098" s="45">
        <f t="shared" si="2902"/>
        <v>0</v>
      </c>
      <c r="AJ4098" s="45">
        <f t="shared" si="2902"/>
        <v>0</v>
      </c>
      <c r="AK4098" s="45">
        <f t="shared" si="2902"/>
        <v>0</v>
      </c>
      <c r="AL4098" s="45">
        <f t="shared" si="2902"/>
        <v>0</v>
      </c>
      <c r="AM4098" s="45">
        <f t="shared" si="2902"/>
        <v>0</v>
      </c>
      <c r="AN4098" s="45">
        <f t="shared" si="2902"/>
        <v>0</v>
      </c>
      <c r="AO4098" s="45">
        <f t="shared" si="2902"/>
        <v>0</v>
      </c>
      <c r="AP4098" s="45">
        <f t="shared" si="2902"/>
        <v>0</v>
      </c>
      <c r="AQ4098" s="45">
        <f t="shared" si="2902"/>
        <v>0</v>
      </c>
      <c r="AR4098" s="45">
        <f t="shared" si="2902"/>
        <v>0</v>
      </c>
      <c r="AS4098" s="45">
        <f t="shared" si="2902"/>
        <v>0</v>
      </c>
      <c r="AT4098" s="45">
        <f t="shared" si="2902"/>
        <v>0</v>
      </c>
      <c r="AU4098" s="45">
        <f t="shared" si="2902"/>
        <v>0</v>
      </c>
      <c r="AV4098" s="45">
        <f t="shared" si="2902"/>
        <v>0</v>
      </c>
      <c r="AW4098" s="45">
        <f t="shared" si="2902"/>
        <v>0</v>
      </c>
      <c r="AX4098" s="45">
        <f t="shared" si="2902"/>
        <v>0</v>
      </c>
      <c r="AY4098" s="45">
        <f t="shared" si="2902"/>
        <v>0</v>
      </c>
      <c r="AZ4098" s="45">
        <f t="shared" si="2902"/>
        <v>0</v>
      </c>
      <c r="BA4098" s="45">
        <f t="shared" si="2902"/>
        <v>0</v>
      </c>
      <c r="BB4098" s="45">
        <f t="shared" si="2902"/>
        <v>0</v>
      </c>
      <c r="BC4098" s="45">
        <f t="shared" si="2902"/>
        <v>0</v>
      </c>
      <c r="BD4098" s="45">
        <f t="shared" si="2902"/>
        <v>0</v>
      </c>
    </row>
    <row r="4099" spans="1:56" ht="16" x14ac:dyDescent="0.2">
      <c r="B4099" s="11">
        <f t="shared" si="2891"/>
        <v>152</v>
      </c>
      <c r="C4099" s="12" t="str">
        <f t="shared" si="2891"/>
        <v>SAS HSR 4</v>
      </c>
      <c r="K4099" s="24"/>
      <c r="O4099" s="15"/>
      <c r="P4099" s="15"/>
      <c r="Q4099" s="15"/>
      <c r="R4099" s="15"/>
      <c r="S4099" s="15"/>
      <c r="T4099" s="15"/>
      <c r="U4099" s="15"/>
      <c r="V4099" s="15"/>
      <c r="W4099" s="15"/>
      <c r="X4099" s="15"/>
      <c r="Y4099" s="15"/>
      <c r="Z4099" s="15"/>
      <c r="AA4099" s="15"/>
      <c r="AB4099" s="15"/>
      <c r="AC4099" s="15"/>
      <c r="AD4099" s="15"/>
      <c r="AE4099" s="15"/>
      <c r="AF4099" s="15"/>
      <c r="AG4099" s="15"/>
      <c r="AH4099" s="15"/>
      <c r="AI4099" s="15"/>
      <c r="AJ4099" s="15"/>
      <c r="AK4099" s="15"/>
      <c r="AL4099" s="15"/>
      <c r="AM4099" s="15"/>
      <c r="AN4099" s="15"/>
      <c r="AO4099" s="15"/>
      <c r="AP4099" s="15"/>
      <c r="AQ4099" s="15"/>
      <c r="AR4099" s="15"/>
      <c r="AS4099" s="15"/>
      <c r="AT4099" s="15"/>
      <c r="AU4099" s="15"/>
      <c r="AV4099" s="15"/>
      <c r="AW4099" s="15"/>
      <c r="AX4099" s="15"/>
      <c r="AY4099" s="15"/>
      <c r="AZ4099" s="15"/>
      <c r="BA4099" s="15"/>
      <c r="BB4099" s="15"/>
      <c r="BC4099" s="15"/>
      <c r="BD4099" s="15"/>
    </row>
    <row r="4100" spans="1:56" ht="16" x14ac:dyDescent="0.2">
      <c r="B4100" s="11">
        <f t="shared" si="2891"/>
        <v>152</v>
      </c>
      <c r="C4100" s="12" t="str">
        <f t="shared" si="2891"/>
        <v>SAS HSR 4</v>
      </c>
      <c r="G4100" s="46" t="s">
        <v>229</v>
      </c>
      <c r="H4100" s="104" t="s">
        <v>160</v>
      </c>
      <c r="I4100" s="105"/>
      <c r="J4100" s="106"/>
      <c r="K4100" s="23"/>
      <c r="L4100" s="47" t="s">
        <v>4</v>
      </c>
      <c r="M4100" s="81"/>
      <c r="N4100" s="81"/>
      <c r="O4100" s="48">
        <f>SUM(O4095:O4098)</f>
        <v>2466</v>
      </c>
      <c r="P4100" s="48">
        <f t="shared" ref="P4100:BD4100" si="2903">SUM(P4095:P4098)</f>
        <v>2466</v>
      </c>
      <c r="Q4100" s="48">
        <f t="shared" si="2903"/>
        <v>2474.4939999999997</v>
      </c>
      <c r="R4100" s="48">
        <f t="shared" si="2903"/>
        <v>2490.66</v>
      </c>
      <c r="S4100" s="48">
        <f t="shared" si="2903"/>
        <v>2490.66</v>
      </c>
      <c r="T4100" s="48">
        <f t="shared" si="2903"/>
        <v>2490.66</v>
      </c>
      <c r="U4100" s="48">
        <f t="shared" si="2903"/>
        <v>2499.1446659340659</v>
      </c>
      <c r="V4100" s="48">
        <f t="shared" si="2903"/>
        <v>2515.5666000000001</v>
      </c>
      <c r="W4100" s="48">
        <f t="shared" si="2903"/>
        <v>2515.5666000000001</v>
      </c>
      <c r="X4100" s="48">
        <f t="shared" si="2903"/>
        <v>2515.5666000000001</v>
      </c>
      <c r="Y4100" s="48">
        <f t="shared" si="2903"/>
        <v>2531.5738714955555</v>
      </c>
      <c r="Z4100" s="48">
        <f t="shared" si="2903"/>
        <v>2482.1105082493627</v>
      </c>
      <c r="AA4100" s="48">
        <f t="shared" si="2903"/>
        <v>2482.1105082493627</v>
      </c>
      <c r="AB4100" s="48">
        <f t="shared" si="2903"/>
        <v>2482.1105082493627</v>
      </c>
      <c r="AC4100" s="48">
        <f t="shared" si="2903"/>
        <v>2490.66</v>
      </c>
      <c r="AD4100" s="48">
        <f t="shared" si="2903"/>
        <v>2506.9316133318566</v>
      </c>
      <c r="AE4100" s="48">
        <f t="shared" si="2903"/>
        <v>2506.9316133318566</v>
      </c>
      <c r="AF4100" s="48">
        <f t="shared" si="2903"/>
        <v>2506.9316133318566</v>
      </c>
      <c r="AG4100" s="48">
        <f t="shared" si="2903"/>
        <v>2515.5666000000001</v>
      </c>
      <c r="AH4100" s="48">
        <f t="shared" si="2903"/>
        <v>2532.0009294651754</v>
      </c>
      <c r="AI4100" s="48">
        <f t="shared" si="2903"/>
        <v>2532.0009294651754</v>
      </c>
      <c r="AJ4100" s="48">
        <f t="shared" si="2903"/>
        <v>2532.0009294651754</v>
      </c>
      <c r="AK4100" s="48">
        <f t="shared" si="2903"/>
        <v>2540.6264271369796</v>
      </c>
      <c r="AL4100" s="48">
        <f t="shared" si="2903"/>
        <v>2557.3209387598272</v>
      </c>
      <c r="AM4100" s="48">
        <f t="shared" si="2903"/>
        <v>2557.3209387598272</v>
      </c>
      <c r="AN4100" s="48">
        <f t="shared" si="2903"/>
        <v>2557.3209387598272</v>
      </c>
      <c r="AO4100" s="48">
        <f t="shared" si="2903"/>
        <v>2566.1294886599994</v>
      </c>
      <c r="AP4100" s="48">
        <f t="shared" si="2903"/>
        <v>2582.8941481474253</v>
      </c>
      <c r="AQ4100" s="48">
        <f t="shared" si="2903"/>
        <v>2582.8941481474253</v>
      </c>
      <c r="AR4100" s="48">
        <f t="shared" si="2903"/>
        <v>2582.8941481474253</v>
      </c>
      <c r="AS4100" s="48">
        <f t="shared" si="2903"/>
        <v>2591.7907835465994</v>
      </c>
      <c r="AT4100" s="48">
        <f t="shared" si="2903"/>
        <v>2608.7230896288997</v>
      </c>
      <c r="AU4100" s="48">
        <f t="shared" si="2903"/>
        <v>2608.7230896288997</v>
      </c>
      <c r="AV4100" s="48">
        <f t="shared" si="2903"/>
        <v>2608.7230896288997</v>
      </c>
      <c r="AW4100" s="48">
        <f t="shared" si="2903"/>
        <v>2617.7086913820654</v>
      </c>
      <c r="AX4100" s="48">
        <f t="shared" si="2903"/>
        <v>2634.8103205251891</v>
      </c>
      <c r="AY4100" s="48">
        <f t="shared" si="2903"/>
        <v>2634.8103205251891</v>
      </c>
      <c r="AZ4100" s="48">
        <f t="shared" si="2903"/>
        <v>2634.8103205251891</v>
      </c>
      <c r="BA4100" s="48">
        <f t="shared" si="2903"/>
        <v>2643.7860479907145</v>
      </c>
      <c r="BB4100" s="48">
        <f t="shared" si="2903"/>
        <v>2661.158423730441</v>
      </c>
      <c r="BC4100" s="48">
        <f t="shared" si="2903"/>
        <v>2661.158423730441</v>
      </c>
      <c r="BD4100" s="48">
        <f t="shared" si="2903"/>
        <v>2661.158423730441</v>
      </c>
    </row>
    <row r="4101" spans="1:56" ht="16" x14ac:dyDescent="0.2">
      <c r="B4101" s="11">
        <f t="shared" ref="B4101:C4106" si="2904">B4100</f>
        <v>152</v>
      </c>
      <c r="C4101" s="12" t="str">
        <f t="shared" si="2904"/>
        <v>SAS HSR 4</v>
      </c>
      <c r="D4101" s="46" t="s">
        <v>260</v>
      </c>
      <c r="E4101" s="32">
        <v>45716</v>
      </c>
      <c r="F4101" s="15"/>
      <c r="G4101" s="46" t="s">
        <v>261</v>
      </c>
      <c r="H4101" s="46" t="s">
        <v>237</v>
      </c>
      <c r="I4101" s="46" t="s">
        <v>238</v>
      </c>
      <c r="J4101" s="46" t="s">
        <v>239</v>
      </c>
      <c r="K4101" s="23"/>
      <c r="O4101" s="15"/>
      <c r="P4101" s="15"/>
      <c r="Q4101" s="15"/>
      <c r="R4101" s="15"/>
      <c r="S4101" s="15"/>
      <c r="T4101" s="15"/>
      <c r="U4101" s="15"/>
      <c r="V4101" s="15"/>
      <c r="W4101" s="15"/>
      <c r="X4101" s="15"/>
      <c r="Y4101" s="15"/>
      <c r="Z4101" s="15"/>
      <c r="AA4101" s="15"/>
      <c r="AB4101" s="15"/>
      <c r="AC4101" s="15"/>
      <c r="AD4101" s="15"/>
      <c r="AE4101" s="15"/>
      <c r="AF4101" s="15"/>
      <c r="AG4101" s="15"/>
      <c r="AH4101" s="15"/>
      <c r="AI4101" s="15"/>
      <c r="AJ4101" s="15"/>
      <c r="AK4101" s="15"/>
      <c r="AL4101" s="15"/>
      <c r="AM4101" s="15"/>
      <c r="AN4101" s="15"/>
      <c r="AO4101" s="15"/>
      <c r="AP4101" s="15"/>
      <c r="AQ4101" s="15"/>
      <c r="AR4101" s="15"/>
      <c r="AS4101" s="15"/>
      <c r="AT4101" s="15"/>
      <c r="AU4101" s="15"/>
      <c r="AV4101" s="15"/>
      <c r="AW4101" s="15"/>
      <c r="AX4101" s="15"/>
      <c r="AY4101" s="15"/>
      <c r="AZ4101" s="15"/>
      <c r="BA4101" s="15"/>
      <c r="BB4101" s="15"/>
      <c r="BC4101" s="15"/>
      <c r="BD4101" s="15"/>
    </row>
    <row r="4102" spans="1:56" ht="16" x14ac:dyDescent="0.2">
      <c r="B4102" s="11">
        <f t="shared" si="2904"/>
        <v>152</v>
      </c>
      <c r="C4102" s="12" t="str">
        <f t="shared" si="2904"/>
        <v>SAS HSR 4</v>
      </c>
      <c r="D4102" s="46" t="s">
        <v>262</v>
      </c>
      <c r="E4102" s="31">
        <v>9864</v>
      </c>
      <c r="F4102" s="15"/>
      <c r="G4102" s="49" t="s">
        <v>263</v>
      </c>
      <c r="H4102" s="31">
        <v>0</v>
      </c>
      <c r="I4102" s="32">
        <v>0</v>
      </c>
      <c r="J4102" s="32">
        <v>0</v>
      </c>
      <c r="K4102" s="23"/>
      <c r="L4102" s="50" t="s">
        <v>264</v>
      </c>
      <c r="M4102" s="70"/>
      <c r="N4102" s="70"/>
      <c r="O4102" s="40">
        <f t="shared" ref="O4102:BD4102" si="2905">IFERROR(((O$3&gt;=$E4101)*(O$2&lt;=$E4101))*$E4105,"")</f>
        <v>0</v>
      </c>
      <c r="P4102" s="40">
        <f t="shared" si="2905"/>
        <v>0</v>
      </c>
      <c r="Q4102" s="40">
        <f t="shared" si="2905"/>
        <v>0</v>
      </c>
      <c r="R4102" s="40">
        <f t="shared" si="2905"/>
        <v>0</v>
      </c>
      <c r="S4102" s="40">
        <f t="shared" si="2905"/>
        <v>0</v>
      </c>
      <c r="T4102" s="40">
        <f t="shared" si="2905"/>
        <v>0</v>
      </c>
      <c r="U4102" s="40">
        <f t="shared" si="2905"/>
        <v>0</v>
      </c>
      <c r="V4102" s="40">
        <f t="shared" si="2905"/>
        <v>0</v>
      </c>
      <c r="W4102" s="40">
        <f t="shared" si="2905"/>
        <v>0</v>
      </c>
      <c r="X4102" s="40">
        <f t="shared" si="2905"/>
        <v>0</v>
      </c>
      <c r="Y4102" s="40">
        <f t="shared" si="2905"/>
        <v>0</v>
      </c>
      <c r="Z4102" s="40">
        <f t="shared" si="2905"/>
        <v>0</v>
      </c>
      <c r="AA4102" s="40">
        <f t="shared" si="2905"/>
        <v>0</v>
      </c>
      <c r="AB4102" s="40">
        <f t="shared" si="2905"/>
        <v>0</v>
      </c>
      <c r="AC4102" s="40">
        <f t="shared" si="2905"/>
        <v>0</v>
      </c>
      <c r="AD4102" s="40">
        <f t="shared" si="2905"/>
        <v>0</v>
      </c>
      <c r="AE4102" s="40">
        <f t="shared" si="2905"/>
        <v>0</v>
      </c>
      <c r="AF4102" s="40">
        <f t="shared" si="2905"/>
        <v>0</v>
      </c>
      <c r="AG4102" s="40">
        <f t="shared" si="2905"/>
        <v>0</v>
      </c>
      <c r="AH4102" s="40">
        <f t="shared" si="2905"/>
        <v>0</v>
      </c>
      <c r="AI4102" s="40">
        <f t="shared" si="2905"/>
        <v>0</v>
      </c>
      <c r="AJ4102" s="40">
        <f t="shared" si="2905"/>
        <v>0</v>
      </c>
      <c r="AK4102" s="40">
        <f t="shared" si="2905"/>
        <v>0</v>
      </c>
      <c r="AL4102" s="40">
        <f t="shared" si="2905"/>
        <v>0</v>
      </c>
      <c r="AM4102" s="40">
        <f t="shared" si="2905"/>
        <v>0</v>
      </c>
      <c r="AN4102" s="40">
        <f t="shared" si="2905"/>
        <v>0</v>
      </c>
      <c r="AO4102" s="40">
        <f t="shared" si="2905"/>
        <v>0</v>
      </c>
      <c r="AP4102" s="40">
        <f t="shared" si="2905"/>
        <v>0</v>
      </c>
      <c r="AQ4102" s="40">
        <f t="shared" si="2905"/>
        <v>0</v>
      </c>
      <c r="AR4102" s="40">
        <f t="shared" si="2905"/>
        <v>0</v>
      </c>
      <c r="AS4102" s="40">
        <f t="shared" si="2905"/>
        <v>0</v>
      </c>
      <c r="AT4102" s="40">
        <f t="shared" si="2905"/>
        <v>0</v>
      </c>
      <c r="AU4102" s="40">
        <f t="shared" si="2905"/>
        <v>0</v>
      </c>
      <c r="AV4102" s="40">
        <f t="shared" si="2905"/>
        <v>0</v>
      </c>
      <c r="AW4102" s="40">
        <f t="shared" si="2905"/>
        <v>0</v>
      </c>
      <c r="AX4102" s="40">
        <f t="shared" si="2905"/>
        <v>0</v>
      </c>
      <c r="AY4102" s="40">
        <f t="shared" si="2905"/>
        <v>0</v>
      </c>
      <c r="AZ4102" s="40">
        <f t="shared" si="2905"/>
        <v>0</v>
      </c>
      <c r="BA4102" s="40">
        <f t="shared" si="2905"/>
        <v>0</v>
      </c>
      <c r="BB4102" s="40">
        <f t="shared" si="2905"/>
        <v>0</v>
      </c>
      <c r="BC4102" s="40">
        <f t="shared" si="2905"/>
        <v>0</v>
      </c>
      <c r="BD4102" s="40">
        <f t="shared" si="2905"/>
        <v>0</v>
      </c>
    </row>
    <row r="4103" spans="1:56" ht="16" x14ac:dyDescent="0.2">
      <c r="B4103" s="11">
        <f t="shared" si="2904"/>
        <v>152</v>
      </c>
      <c r="C4103" s="12" t="str">
        <f t="shared" si="2904"/>
        <v>SAS HSR 4</v>
      </c>
      <c r="D4103" s="46" t="s">
        <v>24</v>
      </c>
      <c r="E4103" s="51">
        <f>IF(E4101&gt;MAX($O$3:$BD$3),BD4092,
IF(E4101&lt;MIN($O$3:$BD$3),1,SUMIFS($O4093:$BD4093,$O$2:$BD$2,"&lt;="&amp;E4101,$O$3:$BD$3,"&gt;="&amp;E4101)))</f>
        <v>1.0236136777777778</v>
      </c>
      <c r="F4103" s="15"/>
      <c r="G4103" s="49" t="s">
        <v>265</v>
      </c>
      <c r="H4103" s="31">
        <v>0</v>
      </c>
      <c r="I4103" s="32">
        <v>0</v>
      </c>
      <c r="J4103" s="32">
        <v>0</v>
      </c>
      <c r="K4103" s="23"/>
      <c r="L4103" s="52" t="s">
        <v>266</v>
      </c>
      <c r="M4103" s="72"/>
      <c r="N4103" s="72"/>
      <c r="O4103" s="41">
        <f t="shared" ref="O4103:BD4103" si="2906">IFERROR(((O$3&gt;=$E4098)*(O$2&lt;=$E4098))*$H4106,"")</f>
        <v>0</v>
      </c>
      <c r="P4103" s="41">
        <f t="shared" si="2906"/>
        <v>0</v>
      </c>
      <c r="Q4103" s="41">
        <f t="shared" si="2906"/>
        <v>0</v>
      </c>
      <c r="R4103" s="41">
        <f t="shared" si="2906"/>
        <v>0</v>
      </c>
      <c r="S4103" s="41">
        <f t="shared" si="2906"/>
        <v>0</v>
      </c>
      <c r="T4103" s="41">
        <f t="shared" si="2906"/>
        <v>0</v>
      </c>
      <c r="U4103" s="41">
        <f t="shared" si="2906"/>
        <v>0</v>
      </c>
      <c r="V4103" s="41">
        <f t="shared" si="2906"/>
        <v>0</v>
      </c>
      <c r="W4103" s="41">
        <f t="shared" si="2906"/>
        <v>0</v>
      </c>
      <c r="X4103" s="41">
        <f t="shared" si="2906"/>
        <v>0</v>
      </c>
      <c r="Y4103" s="41">
        <f t="shared" si="2906"/>
        <v>0</v>
      </c>
      <c r="Z4103" s="41">
        <f t="shared" si="2906"/>
        <v>0</v>
      </c>
      <c r="AA4103" s="41">
        <f t="shared" si="2906"/>
        <v>0</v>
      </c>
      <c r="AB4103" s="41">
        <f t="shared" si="2906"/>
        <v>0</v>
      </c>
      <c r="AC4103" s="41">
        <f t="shared" si="2906"/>
        <v>0</v>
      </c>
      <c r="AD4103" s="41">
        <f t="shared" si="2906"/>
        <v>0</v>
      </c>
      <c r="AE4103" s="41">
        <f t="shared" si="2906"/>
        <v>0</v>
      </c>
      <c r="AF4103" s="41">
        <f t="shared" si="2906"/>
        <v>0</v>
      </c>
      <c r="AG4103" s="41">
        <f t="shared" si="2906"/>
        <v>0</v>
      </c>
      <c r="AH4103" s="41">
        <f t="shared" si="2906"/>
        <v>0</v>
      </c>
      <c r="AI4103" s="41">
        <f t="shared" si="2906"/>
        <v>0</v>
      </c>
      <c r="AJ4103" s="41">
        <f t="shared" si="2906"/>
        <v>0</v>
      </c>
      <c r="AK4103" s="41">
        <f t="shared" si="2906"/>
        <v>0</v>
      </c>
      <c r="AL4103" s="41">
        <f t="shared" si="2906"/>
        <v>0</v>
      </c>
      <c r="AM4103" s="41">
        <f t="shared" si="2906"/>
        <v>0</v>
      </c>
      <c r="AN4103" s="41">
        <f t="shared" si="2906"/>
        <v>0</v>
      </c>
      <c r="AO4103" s="41">
        <f t="shared" si="2906"/>
        <v>0</v>
      </c>
      <c r="AP4103" s="41">
        <f t="shared" si="2906"/>
        <v>0</v>
      </c>
      <c r="AQ4103" s="41">
        <f t="shared" si="2906"/>
        <v>0</v>
      </c>
      <c r="AR4103" s="41">
        <f t="shared" si="2906"/>
        <v>0</v>
      </c>
      <c r="AS4103" s="41">
        <f t="shared" si="2906"/>
        <v>0</v>
      </c>
      <c r="AT4103" s="41">
        <f t="shared" si="2906"/>
        <v>0</v>
      </c>
      <c r="AU4103" s="41">
        <f t="shared" si="2906"/>
        <v>0</v>
      </c>
      <c r="AV4103" s="41">
        <f t="shared" si="2906"/>
        <v>0</v>
      </c>
      <c r="AW4103" s="41">
        <f t="shared" si="2906"/>
        <v>0</v>
      </c>
      <c r="AX4103" s="41">
        <f t="shared" si="2906"/>
        <v>0</v>
      </c>
      <c r="AY4103" s="41">
        <f t="shared" si="2906"/>
        <v>0</v>
      </c>
      <c r="AZ4103" s="41">
        <f t="shared" si="2906"/>
        <v>0</v>
      </c>
      <c r="BA4103" s="41">
        <f t="shared" si="2906"/>
        <v>0</v>
      </c>
      <c r="BB4103" s="41">
        <f t="shared" si="2906"/>
        <v>0</v>
      </c>
      <c r="BC4103" s="41">
        <f t="shared" si="2906"/>
        <v>0</v>
      </c>
      <c r="BD4103" s="41">
        <f t="shared" si="2906"/>
        <v>0</v>
      </c>
    </row>
    <row r="4104" spans="1:56" ht="16" x14ac:dyDescent="0.2">
      <c r="B4104" s="11">
        <f t="shared" si="2904"/>
        <v>152</v>
      </c>
      <c r="C4104" s="12" t="str">
        <f t="shared" si="2904"/>
        <v>SAS HSR 4</v>
      </c>
      <c r="D4104" s="46" t="s">
        <v>8</v>
      </c>
      <c r="E4104" s="42">
        <v>0</v>
      </c>
      <c r="F4104" s="15"/>
      <c r="G4104" s="49" t="s">
        <v>267</v>
      </c>
      <c r="H4104" s="31">
        <v>0</v>
      </c>
      <c r="I4104" s="32">
        <v>0</v>
      </c>
      <c r="J4104" s="32">
        <v>0</v>
      </c>
      <c r="L4104" s="52" t="s">
        <v>268</v>
      </c>
      <c r="M4104" s="72"/>
      <c r="N4104" s="72"/>
      <c r="O4104" s="41">
        <f t="shared" ref="O4104:BD4104" si="2907">IFERROR(((O$3&gt;=$E4101)*(O$2&lt;=$E4101))*$J4106,"")</f>
        <v>0</v>
      </c>
      <c r="P4104" s="41">
        <f t="shared" si="2907"/>
        <v>0</v>
      </c>
      <c r="Q4104" s="41">
        <f t="shared" si="2907"/>
        <v>0</v>
      </c>
      <c r="R4104" s="41">
        <f t="shared" si="2907"/>
        <v>0</v>
      </c>
      <c r="S4104" s="41">
        <f t="shared" si="2907"/>
        <v>0</v>
      </c>
      <c r="T4104" s="41">
        <f t="shared" si="2907"/>
        <v>0</v>
      </c>
      <c r="U4104" s="41">
        <f t="shared" si="2907"/>
        <v>0</v>
      </c>
      <c r="V4104" s="41">
        <f t="shared" si="2907"/>
        <v>0</v>
      </c>
      <c r="W4104" s="41">
        <f t="shared" si="2907"/>
        <v>0</v>
      </c>
      <c r="X4104" s="41">
        <f t="shared" si="2907"/>
        <v>0</v>
      </c>
      <c r="Y4104" s="41">
        <f t="shared" si="2907"/>
        <v>0</v>
      </c>
      <c r="Z4104" s="41">
        <f t="shared" si="2907"/>
        <v>0</v>
      </c>
      <c r="AA4104" s="41">
        <f t="shared" si="2907"/>
        <v>0</v>
      </c>
      <c r="AB4104" s="41">
        <f t="shared" si="2907"/>
        <v>0</v>
      </c>
      <c r="AC4104" s="41">
        <f t="shared" si="2907"/>
        <v>0</v>
      </c>
      <c r="AD4104" s="41">
        <f t="shared" si="2907"/>
        <v>0</v>
      </c>
      <c r="AE4104" s="41">
        <f t="shared" si="2907"/>
        <v>0</v>
      </c>
      <c r="AF4104" s="41">
        <f t="shared" si="2907"/>
        <v>0</v>
      </c>
      <c r="AG4104" s="41">
        <f t="shared" si="2907"/>
        <v>0</v>
      </c>
      <c r="AH4104" s="41">
        <f t="shared" si="2907"/>
        <v>0</v>
      </c>
      <c r="AI4104" s="41">
        <f t="shared" si="2907"/>
        <v>0</v>
      </c>
      <c r="AJ4104" s="41">
        <f t="shared" si="2907"/>
        <v>0</v>
      </c>
      <c r="AK4104" s="41">
        <f t="shared" si="2907"/>
        <v>0</v>
      </c>
      <c r="AL4104" s="41">
        <f t="shared" si="2907"/>
        <v>0</v>
      </c>
      <c r="AM4104" s="41">
        <f t="shared" si="2907"/>
        <v>0</v>
      </c>
      <c r="AN4104" s="41">
        <f t="shared" si="2907"/>
        <v>0</v>
      </c>
      <c r="AO4104" s="41">
        <f t="shared" si="2907"/>
        <v>0</v>
      </c>
      <c r="AP4104" s="41">
        <f t="shared" si="2907"/>
        <v>0</v>
      </c>
      <c r="AQ4104" s="41">
        <f t="shared" si="2907"/>
        <v>0</v>
      </c>
      <c r="AR4104" s="41">
        <f t="shared" si="2907"/>
        <v>0</v>
      </c>
      <c r="AS4104" s="41">
        <f t="shared" si="2907"/>
        <v>0</v>
      </c>
      <c r="AT4104" s="41">
        <f t="shared" si="2907"/>
        <v>0</v>
      </c>
      <c r="AU4104" s="41">
        <f t="shared" si="2907"/>
        <v>0</v>
      </c>
      <c r="AV4104" s="41">
        <f t="shared" si="2907"/>
        <v>0</v>
      </c>
      <c r="AW4104" s="41">
        <f t="shared" si="2907"/>
        <v>0</v>
      </c>
      <c r="AX4104" s="41">
        <f t="shared" si="2907"/>
        <v>0</v>
      </c>
      <c r="AY4104" s="41">
        <f t="shared" si="2907"/>
        <v>0</v>
      </c>
      <c r="AZ4104" s="41">
        <f t="shared" si="2907"/>
        <v>0</v>
      </c>
      <c r="BA4104" s="41">
        <f t="shared" si="2907"/>
        <v>0</v>
      </c>
      <c r="BB4104" s="41">
        <f t="shared" si="2907"/>
        <v>0</v>
      </c>
      <c r="BC4104" s="41">
        <f t="shared" si="2907"/>
        <v>0</v>
      </c>
      <c r="BD4104" s="41">
        <f t="shared" si="2907"/>
        <v>0</v>
      </c>
    </row>
    <row r="4105" spans="1:56" ht="16" x14ac:dyDescent="0.2">
      <c r="B4105" s="11">
        <f t="shared" si="2904"/>
        <v>152</v>
      </c>
      <c r="C4105" s="12" t="str">
        <f t="shared" si="2904"/>
        <v>SAS HSR 4</v>
      </c>
      <c r="D4105" s="46" t="s">
        <v>269</v>
      </c>
      <c r="E4105" s="31">
        <v>0</v>
      </c>
      <c r="F4105" s="15"/>
      <c r="G4105" s="53"/>
      <c r="H4105" s="15"/>
      <c r="I4105" s="15"/>
      <c r="J4105" s="23"/>
      <c r="L4105" s="52" t="s">
        <v>270</v>
      </c>
      <c r="M4105" s="72"/>
      <c r="N4105" s="72"/>
      <c r="O4105" s="41">
        <f t="shared" ref="O4105:BD4105" si="2908">IFERROR(((O$3&gt;=$J4095)*(O$2&lt;=$J4095))*$E4106,"")</f>
        <v>0</v>
      </c>
      <c r="P4105" s="41">
        <f t="shared" si="2908"/>
        <v>0</v>
      </c>
      <c r="Q4105" s="41">
        <f t="shared" si="2908"/>
        <v>0</v>
      </c>
      <c r="R4105" s="41">
        <f t="shared" si="2908"/>
        <v>0</v>
      </c>
      <c r="S4105" s="41">
        <f t="shared" si="2908"/>
        <v>0</v>
      </c>
      <c r="T4105" s="41">
        <f t="shared" si="2908"/>
        <v>0</v>
      </c>
      <c r="U4105" s="41">
        <f t="shared" si="2908"/>
        <v>0</v>
      </c>
      <c r="V4105" s="41">
        <f t="shared" si="2908"/>
        <v>0</v>
      </c>
      <c r="W4105" s="41">
        <f t="shared" si="2908"/>
        <v>0</v>
      </c>
      <c r="X4105" s="41">
        <f t="shared" si="2908"/>
        <v>0</v>
      </c>
      <c r="Y4105" s="41">
        <f t="shared" si="2908"/>
        <v>0</v>
      </c>
      <c r="Z4105" s="41">
        <f t="shared" si="2908"/>
        <v>0</v>
      </c>
      <c r="AA4105" s="41">
        <f t="shared" si="2908"/>
        <v>0</v>
      </c>
      <c r="AB4105" s="41">
        <f t="shared" si="2908"/>
        <v>0</v>
      </c>
      <c r="AC4105" s="41">
        <f t="shared" si="2908"/>
        <v>0</v>
      </c>
      <c r="AD4105" s="41">
        <f t="shared" si="2908"/>
        <v>0</v>
      </c>
      <c r="AE4105" s="41">
        <f t="shared" si="2908"/>
        <v>0</v>
      </c>
      <c r="AF4105" s="41">
        <f t="shared" si="2908"/>
        <v>0</v>
      </c>
      <c r="AG4105" s="41">
        <f t="shared" si="2908"/>
        <v>0</v>
      </c>
      <c r="AH4105" s="41">
        <f t="shared" si="2908"/>
        <v>0</v>
      </c>
      <c r="AI4105" s="41">
        <f t="shared" si="2908"/>
        <v>0</v>
      </c>
      <c r="AJ4105" s="41">
        <f t="shared" si="2908"/>
        <v>0</v>
      </c>
      <c r="AK4105" s="41">
        <f t="shared" si="2908"/>
        <v>0</v>
      </c>
      <c r="AL4105" s="41">
        <f t="shared" si="2908"/>
        <v>0</v>
      </c>
      <c r="AM4105" s="41">
        <f t="shared" si="2908"/>
        <v>0</v>
      </c>
      <c r="AN4105" s="41">
        <f t="shared" si="2908"/>
        <v>0</v>
      </c>
      <c r="AO4105" s="41">
        <f t="shared" si="2908"/>
        <v>0</v>
      </c>
      <c r="AP4105" s="41">
        <f t="shared" si="2908"/>
        <v>0</v>
      </c>
      <c r="AQ4105" s="41">
        <f t="shared" si="2908"/>
        <v>0</v>
      </c>
      <c r="AR4105" s="41">
        <f t="shared" si="2908"/>
        <v>0</v>
      </c>
      <c r="AS4105" s="41">
        <f t="shared" si="2908"/>
        <v>0</v>
      </c>
      <c r="AT4105" s="41">
        <f t="shared" si="2908"/>
        <v>0</v>
      </c>
      <c r="AU4105" s="41">
        <f t="shared" si="2908"/>
        <v>0</v>
      </c>
      <c r="AV4105" s="41">
        <f t="shared" si="2908"/>
        <v>0</v>
      </c>
      <c r="AW4105" s="41">
        <f t="shared" si="2908"/>
        <v>0</v>
      </c>
      <c r="AX4105" s="41">
        <f t="shared" si="2908"/>
        <v>0</v>
      </c>
      <c r="AY4105" s="41">
        <f t="shared" si="2908"/>
        <v>0</v>
      </c>
      <c r="AZ4105" s="41">
        <f t="shared" si="2908"/>
        <v>0</v>
      </c>
      <c r="BA4105" s="41">
        <f t="shared" si="2908"/>
        <v>0</v>
      </c>
      <c r="BB4105" s="41">
        <f t="shared" si="2908"/>
        <v>0</v>
      </c>
      <c r="BC4105" s="41">
        <f t="shared" si="2908"/>
        <v>0</v>
      </c>
      <c r="BD4105" s="41">
        <f t="shared" si="2908"/>
        <v>0</v>
      </c>
    </row>
    <row r="4106" spans="1:56" ht="16" x14ac:dyDescent="0.2">
      <c r="B4106" s="11">
        <f t="shared" si="2904"/>
        <v>152</v>
      </c>
      <c r="C4106" s="12" t="str">
        <f t="shared" si="2904"/>
        <v>SAS HSR 4</v>
      </c>
      <c r="D4106" s="46" t="s">
        <v>270</v>
      </c>
      <c r="E4106" s="31">
        <v>0</v>
      </c>
      <c r="F4106" s="15"/>
      <c r="G4106" s="46" t="s">
        <v>266</v>
      </c>
      <c r="H4106" s="31">
        <v>0</v>
      </c>
      <c r="I4106" s="46" t="s">
        <v>268</v>
      </c>
      <c r="J4106" s="31">
        <v>0</v>
      </c>
      <c r="L4106" s="54" t="s">
        <v>271</v>
      </c>
      <c r="M4106" s="73"/>
      <c r="N4106" s="73"/>
      <c r="O4106" s="45">
        <f t="shared" ref="O4106:BD4106" si="2909">IFERROR(-($E4087+$H4087+$J4087)*O4088,"")</f>
        <v>0</v>
      </c>
      <c r="P4106" s="45">
        <f t="shared" si="2909"/>
        <v>0</v>
      </c>
      <c r="Q4106" s="45">
        <f t="shared" si="2909"/>
        <v>0</v>
      </c>
      <c r="R4106" s="45">
        <f t="shared" si="2909"/>
        <v>0</v>
      </c>
      <c r="S4106" s="45">
        <f t="shared" si="2909"/>
        <v>0</v>
      </c>
      <c r="T4106" s="45">
        <f t="shared" si="2909"/>
        <v>0</v>
      </c>
      <c r="U4106" s="45">
        <f t="shared" si="2909"/>
        <v>0</v>
      </c>
      <c r="V4106" s="45">
        <f t="shared" si="2909"/>
        <v>0</v>
      </c>
      <c r="W4106" s="45">
        <f t="shared" si="2909"/>
        <v>0</v>
      </c>
      <c r="X4106" s="45">
        <f t="shared" si="2909"/>
        <v>0</v>
      </c>
      <c r="Y4106" s="45">
        <f t="shared" si="2909"/>
        <v>0</v>
      </c>
      <c r="Z4106" s="45">
        <f t="shared" si="2909"/>
        <v>0</v>
      </c>
      <c r="AA4106" s="45">
        <f t="shared" si="2909"/>
        <v>0</v>
      </c>
      <c r="AB4106" s="45">
        <f t="shared" si="2909"/>
        <v>0</v>
      </c>
      <c r="AC4106" s="45">
        <f t="shared" si="2909"/>
        <v>0</v>
      </c>
      <c r="AD4106" s="45">
        <f t="shared" si="2909"/>
        <v>0</v>
      </c>
      <c r="AE4106" s="45">
        <f t="shared" si="2909"/>
        <v>0</v>
      </c>
      <c r="AF4106" s="45">
        <f t="shared" si="2909"/>
        <v>0</v>
      </c>
      <c r="AG4106" s="45">
        <f t="shared" si="2909"/>
        <v>0</v>
      </c>
      <c r="AH4106" s="45">
        <f t="shared" si="2909"/>
        <v>0</v>
      </c>
      <c r="AI4106" s="45">
        <f t="shared" si="2909"/>
        <v>0</v>
      </c>
      <c r="AJ4106" s="45">
        <f t="shared" si="2909"/>
        <v>0</v>
      </c>
      <c r="AK4106" s="45">
        <f t="shared" si="2909"/>
        <v>0</v>
      </c>
      <c r="AL4106" s="45">
        <f t="shared" si="2909"/>
        <v>0</v>
      </c>
      <c r="AM4106" s="45">
        <f t="shared" si="2909"/>
        <v>0</v>
      </c>
      <c r="AN4106" s="45">
        <f t="shared" si="2909"/>
        <v>0</v>
      </c>
      <c r="AO4106" s="45">
        <f t="shared" si="2909"/>
        <v>0</v>
      </c>
      <c r="AP4106" s="45">
        <f t="shared" si="2909"/>
        <v>0</v>
      </c>
      <c r="AQ4106" s="45">
        <f t="shared" si="2909"/>
        <v>0</v>
      </c>
      <c r="AR4106" s="45">
        <f t="shared" si="2909"/>
        <v>0</v>
      </c>
      <c r="AS4106" s="45">
        <f t="shared" si="2909"/>
        <v>0</v>
      </c>
      <c r="AT4106" s="45">
        <f t="shared" si="2909"/>
        <v>0</v>
      </c>
      <c r="AU4106" s="45">
        <f t="shared" si="2909"/>
        <v>0</v>
      </c>
      <c r="AV4106" s="45">
        <f t="shared" si="2909"/>
        <v>0</v>
      </c>
      <c r="AW4106" s="45">
        <f t="shared" si="2909"/>
        <v>0</v>
      </c>
      <c r="AX4106" s="45">
        <f t="shared" si="2909"/>
        <v>0</v>
      </c>
      <c r="AY4106" s="45">
        <f t="shared" si="2909"/>
        <v>0</v>
      </c>
      <c r="AZ4106" s="45">
        <f t="shared" si="2909"/>
        <v>0</v>
      </c>
      <c r="BA4106" s="45">
        <f t="shared" si="2909"/>
        <v>0</v>
      </c>
      <c r="BB4106" s="45">
        <f t="shared" si="2909"/>
        <v>0</v>
      </c>
      <c r="BC4106" s="45">
        <f t="shared" si="2909"/>
        <v>0</v>
      </c>
      <c r="BD4106" s="45">
        <f t="shared" si="2909"/>
        <v>0</v>
      </c>
    </row>
    <row r="4107" spans="1:56" x14ac:dyDescent="0.2">
      <c r="A4107"/>
      <c r="B4107"/>
      <c r="C4107"/>
      <c r="D4107"/>
      <c r="E4107"/>
      <c r="F4107"/>
      <c r="G4107"/>
      <c r="H4107"/>
      <c r="I4107"/>
      <c r="J4107"/>
      <c r="K4107"/>
      <c r="L4107"/>
      <c r="M4107"/>
      <c r="N4107"/>
      <c r="O4107"/>
      <c r="P4107"/>
      <c r="Q4107"/>
      <c r="R4107"/>
      <c r="S4107"/>
      <c r="T4107"/>
      <c r="U4107"/>
      <c r="V4107"/>
      <c r="W4107"/>
      <c r="X4107"/>
      <c r="Y4107"/>
      <c r="Z4107"/>
      <c r="AA4107"/>
      <c r="AB4107"/>
      <c r="AC4107"/>
      <c r="AD4107"/>
      <c r="AE4107"/>
      <c r="AF4107"/>
      <c r="AG4107"/>
      <c r="AH4107"/>
      <c r="AI4107"/>
      <c r="AJ4107"/>
      <c r="AK4107"/>
      <c r="AL4107"/>
      <c r="AM4107"/>
      <c r="AN4107"/>
      <c r="AO4107"/>
      <c r="AP4107"/>
      <c r="AQ4107"/>
      <c r="AR4107"/>
      <c r="AS4107"/>
      <c r="AT4107"/>
      <c r="AU4107"/>
      <c r="AV4107"/>
      <c r="AW4107"/>
      <c r="AX4107"/>
      <c r="AY4107"/>
      <c r="AZ4107"/>
      <c r="BA4107"/>
      <c r="BB4107"/>
      <c r="BC4107"/>
      <c r="BD4107"/>
    </row>
    <row r="4108" spans="1:56" x14ac:dyDescent="0.2">
      <c r="A4108"/>
      <c r="B4108"/>
      <c r="C4108"/>
      <c r="D4108"/>
      <c r="E4108"/>
      <c r="F4108"/>
      <c r="G4108"/>
      <c r="H4108"/>
      <c r="I4108"/>
      <c r="J4108"/>
      <c r="K4108"/>
      <c r="L4108"/>
      <c r="M4108"/>
      <c r="N4108"/>
      <c r="O4108"/>
      <c r="P4108"/>
      <c r="Q4108"/>
      <c r="R4108"/>
      <c r="S4108"/>
      <c r="T4108"/>
      <c r="U4108"/>
      <c r="V4108"/>
      <c r="W4108"/>
      <c r="X4108"/>
      <c r="Y4108"/>
      <c r="Z4108"/>
      <c r="AA4108"/>
      <c r="AB4108"/>
      <c r="AC4108"/>
      <c r="AD4108"/>
      <c r="AE4108"/>
      <c r="AF4108"/>
      <c r="AG4108"/>
      <c r="AH4108"/>
      <c r="AI4108"/>
      <c r="AJ4108"/>
      <c r="AK4108"/>
      <c r="AL4108"/>
      <c r="AM4108"/>
      <c r="AN4108"/>
      <c r="AO4108"/>
      <c r="AP4108"/>
      <c r="AQ4108"/>
      <c r="AR4108"/>
      <c r="AS4108"/>
      <c r="AT4108"/>
      <c r="AU4108"/>
      <c r="AV4108"/>
      <c r="AW4108"/>
      <c r="AX4108"/>
      <c r="AY4108"/>
      <c r="AZ4108"/>
      <c r="BA4108"/>
      <c r="BB4108"/>
      <c r="BC4108"/>
      <c r="BD4108"/>
    </row>
    <row r="4109" spans="1:56" ht="16" x14ac:dyDescent="0.2">
      <c r="A4109" s="1"/>
      <c r="B4109" s="67">
        <v>153</v>
      </c>
      <c r="C4109" s="68" t="str">
        <f>H4111</f>
        <v>SAS HSR 4</v>
      </c>
      <c r="D4109" s="69" t="s">
        <v>203</v>
      </c>
      <c r="E4109" s="69"/>
      <c r="F4109" s="69"/>
      <c r="G4109" s="69"/>
      <c r="H4109" s="69"/>
      <c r="I4109" s="69"/>
      <c r="J4109" s="69"/>
      <c r="K4109" s="68"/>
      <c r="L4109" s="68"/>
      <c r="M4109" s="68"/>
      <c r="N4109" s="68"/>
      <c r="O4109" s="82"/>
      <c r="P4109" s="82"/>
      <c r="Q4109" s="82"/>
      <c r="R4109" s="82"/>
      <c r="S4109" s="82"/>
      <c r="T4109" s="82"/>
      <c r="U4109" s="82"/>
      <c r="V4109" s="82"/>
      <c r="W4109" s="82"/>
      <c r="X4109" s="82"/>
      <c r="Y4109" s="82"/>
      <c r="Z4109" s="82"/>
      <c r="AA4109" s="82"/>
      <c r="AB4109" s="82"/>
      <c r="AC4109" s="82"/>
      <c r="AD4109" s="82"/>
      <c r="AE4109" s="82"/>
      <c r="AF4109" s="82"/>
      <c r="AG4109" s="82"/>
      <c r="AH4109" s="82"/>
      <c r="AI4109" s="82"/>
      <c r="AJ4109" s="82"/>
      <c r="AK4109" s="82"/>
      <c r="AL4109" s="82"/>
      <c r="AM4109" s="82"/>
      <c r="AN4109" s="82"/>
      <c r="AO4109" s="82"/>
      <c r="AP4109" s="82"/>
      <c r="AQ4109" s="82"/>
      <c r="AR4109" s="82"/>
      <c r="AS4109" s="82"/>
      <c r="AT4109" s="82"/>
      <c r="AU4109" s="82"/>
      <c r="AV4109" s="82"/>
      <c r="AW4109" s="82"/>
      <c r="AX4109" s="82"/>
      <c r="AY4109" s="82"/>
      <c r="AZ4109" s="82"/>
      <c r="BA4109" s="82"/>
      <c r="BB4109" s="82"/>
      <c r="BC4109" s="82"/>
      <c r="BD4109" s="82"/>
    </row>
    <row r="4110" spans="1:56" ht="16" x14ac:dyDescent="0.2">
      <c r="A4110" s="35"/>
      <c r="B4110" s="11">
        <f>B4109</f>
        <v>153</v>
      </c>
      <c r="C4110" s="12" t="str">
        <f>C4109</f>
        <v>SAS HSR 4</v>
      </c>
      <c r="D4110" s="35"/>
      <c r="E4110" s="35"/>
      <c r="F4110" s="35"/>
      <c r="G4110" s="35"/>
      <c r="H4110" s="35"/>
      <c r="I4110" s="35"/>
      <c r="J4110" s="35"/>
      <c r="K4110" s="35"/>
      <c r="L4110" s="35"/>
      <c r="M4110" s="35"/>
      <c r="N4110" s="35"/>
      <c r="O4110" s="44"/>
      <c r="P4110" s="44"/>
      <c r="Q4110" s="44"/>
      <c r="R4110" s="44"/>
      <c r="S4110" s="44"/>
      <c r="T4110" s="44"/>
      <c r="U4110" s="44"/>
      <c r="V4110" s="44"/>
      <c r="W4110" s="44"/>
      <c r="X4110" s="44"/>
      <c r="Y4110" s="44"/>
      <c r="Z4110" s="44"/>
      <c r="AA4110" s="44"/>
      <c r="AB4110" s="44"/>
      <c r="AC4110" s="44"/>
      <c r="AD4110" s="44"/>
      <c r="AE4110" s="44"/>
      <c r="AF4110" s="44"/>
      <c r="AG4110" s="44"/>
      <c r="AH4110" s="44"/>
      <c r="AI4110" s="44"/>
      <c r="AJ4110" s="44"/>
      <c r="AK4110" s="44"/>
      <c r="AL4110" s="44"/>
      <c r="AM4110" s="44"/>
      <c r="AN4110" s="44"/>
      <c r="AO4110" s="44"/>
      <c r="AP4110" s="44"/>
      <c r="AQ4110" s="44"/>
      <c r="AR4110" s="44"/>
      <c r="AS4110" s="44"/>
      <c r="AT4110" s="44"/>
      <c r="AU4110" s="44"/>
      <c r="AV4110" s="44"/>
      <c r="AW4110" s="44"/>
      <c r="AX4110" s="44"/>
      <c r="AY4110" s="44"/>
      <c r="AZ4110" s="44"/>
      <c r="BA4110" s="44"/>
      <c r="BB4110" s="44"/>
      <c r="BC4110" s="44"/>
      <c r="BD4110" s="44"/>
    </row>
    <row r="4111" spans="1:56" ht="16" x14ac:dyDescent="0.2">
      <c r="B4111" s="11">
        <f t="shared" ref="B4111:C4126" si="2910">B4110</f>
        <v>153</v>
      </c>
      <c r="C4111" s="12" t="str">
        <f t="shared" si="2910"/>
        <v>SAS HSR 4</v>
      </c>
      <c r="D4111" s="13" t="s">
        <v>2</v>
      </c>
      <c r="E4111" s="14" t="s">
        <v>204</v>
      </c>
      <c r="F4111" s="15"/>
      <c r="G4111" s="13" t="s">
        <v>229</v>
      </c>
      <c r="H4111" s="14" t="s">
        <v>160</v>
      </c>
      <c r="I4111" s="14"/>
      <c r="J4111" s="14"/>
      <c r="L4111" s="16" t="s">
        <v>230</v>
      </c>
      <c r="M4111" s="70"/>
      <c r="N4111" s="70"/>
      <c r="O4111" s="17">
        <f>($E4122&gt;0)*($E4116&lt;O$2)*(EDATE($E4116,$E4122)&gt;O$3)*((O$3-O$2+1)/O$4)
+($E4122&gt;0)*($E4116&lt;O$2)*(EDATE($E4116,$E4122)&gt;=O$2)*(EDATE($E4116,$E4122)&lt;=O$3)*((EDATE($E4116,$E4122)-O$2)/O$4)
+($E4122&gt;0)*($E4116&lt;O$2)*(EDATE($E4116,$E4122)&lt;O$2)*(0)
+($E4122&gt;0)*($E4116&gt;=O$2)*($E4116&lt;=O$3)*(EDATE($E4116,$E4122)&gt;=O$2)*(EDATE($E4116,$E4122)&lt;=O$3)*((EDATE($E4116,$E4122)-$E4116+1)/O$4)
+($E4122&gt;0)*($E4116&gt;=O$2)*($E4116&lt;=O$3)*(EDATE($E4116,$E4122)&gt;O$3)*((O$3-$E4116+1)/O$4)
+($E4122&gt;0)*($E4116&gt;O$3)*(0)</f>
        <v>0</v>
      </c>
      <c r="P4111" s="17">
        <f t="shared" ref="P4111:BD4111" si="2911">($E4122&gt;0)*($E4116&lt;P$2)*(EDATE($E4116,$E4122)&gt;P$3)*((P$3-P$2+1)/P$4)
+($E4122&gt;0)*($E4116&lt;P$2)*(EDATE($E4116,$E4122)&gt;=P$2)*(EDATE($E4116,$E4122)&lt;=P$3)*((EDATE($E4116,$E4122)-P$2)/P$4)
+($E4122&gt;0)*($E4116&lt;P$2)*(EDATE($E4116,$E4122)&lt;P$2)*(0)
+($E4122&gt;0)*($E4116&gt;=P$2)*($E4116&lt;=P$3)*(EDATE($E4116,$E4122)&gt;=P$2)*(EDATE($E4116,$E4122)&lt;=P$3)*((EDATE($E4116,$E4122)-$E4116+1)/P$4)
+($E4122&gt;0)*($E4116&gt;=P$2)*($E4116&lt;=P$3)*(EDATE($E4116,$E4122)&gt;P$3)*((P$3-$E4116+1)/P$4)
+($E4122&gt;0)*($E4116&gt;P$3)*(0)</f>
        <v>0</v>
      </c>
      <c r="Q4111" s="17">
        <f t="shared" si="2911"/>
        <v>0</v>
      </c>
      <c r="R4111" s="17">
        <f t="shared" si="2911"/>
        <v>0</v>
      </c>
      <c r="S4111" s="17">
        <f t="shared" si="2911"/>
        <v>0</v>
      </c>
      <c r="T4111" s="17">
        <f t="shared" si="2911"/>
        <v>0</v>
      </c>
      <c r="U4111" s="17">
        <f t="shared" si="2911"/>
        <v>0</v>
      </c>
      <c r="V4111" s="17">
        <f t="shared" si="2911"/>
        <v>0</v>
      </c>
      <c r="W4111" s="17">
        <f t="shared" si="2911"/>
        <v>0</v>
      </c>
      <c r="X4111" s="17">
        <f t="shared" si="2911"/>
        <v>0</v>
      </c>
      <c r="Y4111" s="17">
        <f t="shared" si="2911"/>
        <v>0</v>
      </c>
      <c r="Z4111" s="17">
        <f t="shared" si="2911"/>
        <v>0</v>
      </c>
      <c r="AA4111" s="17">
        <f t="shared" si="2911"/>
        <v>0</v>
      </c>
      <c r="AB4111" s="17">
        <f t="shared" si="2911"/>
        <v>0</v>
      </c>
      <c r="AC4111" s="17">
        <f t="shared" si="2911"/>
        <v>0</v>
      </c>
      <c r="AD4111" s="17">
        <f t="shared" si="2911"/>
        <v>0</v>
      </c>
      <c r="AE4111" s="17">
        <f t="shared" si="2911"/>
        <v>0</v>
      </c>
      <c r="AF4111" s="17">
        <f t="shared" si="2911"/>
        <v>0</v>
      </c>
      <c r="AG4111" s="17">
        <f t="shared" si="2911"/>
        <v>0</v>
      </c>
      <c r="AH4111" s="17">
        <f t="shared" si="2911"/>
        <v>0</v>
      </c>
      <c r="AI4111" s="17">
        <f t="shared" si="2911"/>
        <v>0</v>
      </c>
      <c r="AJ4111" s="17">
        <f t="shared" si="2911"/>
        <v>0</v>
      </c>
      <c r="AK4111" s="17">
        <f t="shared" si="2911"/>
        <v>0</v>
      </c>
      <c r="AL4111" s="17">
        <f t="shared" si="2911"/>
        <v>0</v>
      </c>
      <c r="AM4111" s="17">
        <f t="shared" si="2911"/>
        <v>0</v>
      </c>
      <c r="AN4111" s="17">
        <f t="shared" si="2911"/>
        <v>0</v>
      </c>
      <c r="AO4111" s="17">
        <f t="shared" si="2911"/>
        <v>0</v>
      </c>
      <c r="AP4111" s="17">
        <f t="shared" si="2911"/>
        <v>0</v>
      </c>
      <c r="AQ4111" s="17">
        <f t="shared" si="2911"/>
        <v>0</v>
      </c>
      <c r="AR4111" s="17">
        <f t="shared" si="2911"/>
        <v>0</v>
      </c>
      <c r="AS4111" s="17">
        <f t="shared" si="2911"/>
        <v>0</v>
      </c>
      <c r="AT4111" s="17">
        <f t="shared" si="2911"/>
        <v>0</v>
      </c>
      <c r="AU4111" s="17">
        <f t="shared" si="2911"/>
        <v>0</v>
      </c>
      <c r="AV4111" s="17">
        <f t="shared" si="2911"/>
        <v>0</v>
      </c>
      <c r="AW4111" s="17">
        <f t="shared" si="2911"/>
        <v>0</v>
      </c>
      <c r="AX4111" s="17">
        <f t="shared" si="2911"/>
        <v>0</v>
      </c>
      <c r="AY4111" s="17">
        <f t="shared" si="2911"/>
        <v>0</v>
      </c>
      <c r="AZ4111" s="17">
        <f t="shared" si="2911"/>
        <v>0</v>
      </c>
      <c r="BA4111" s="17">
        <f t="shared" si="2911"/>
        <v>0</v>
      </c>
      <c r="BB4111" s="17">
        <f t="shared" si="2911"/>
        <v>0</v>
      </c>
      <c r="BC4111" s="17">
        <f t="shared" si="2911"/>
        <v>0</v>
      </c>
      <c r="BD4111" s="17">
        <f t="shared" si="2911"/>
        <v>0</v>
      </c>
    </row>
    <row r="4112" spans="1:56" ht="16" x14ac:dyDescent="0.2">
      <c r="B4112" s="11">
        <f t="shared" si="2910"/>
        <v>153</v>
      </c>
      <c r="C4112" s="12" t="str">
        <f t="shared" si="2910"/>
        <v>SAS HSR 4</v>
      </c>
      <c r="D4112" s="13" t="s">
        <v>7</v>
      </c>
      <c r="E4112" s="18">
        <v>36.1</v>
      </c>
      <c r="F4112" s="15"/>
      <c r="G4112" s="13" t="s">
        <v>0</v>
      </c>
      <c r="H4112" s="19">
        <v>0</v>
      </c>
      <c r="I4112" s="13" t="s">
        <v>20</v>
      </c>
      <c r="J4112" s="19">
        <v>0</v>
      </c>
      <c r="L4112" s="20" t="s">
        <v>231</v>
      </c>
      <c r="M4112" s="72"/>
      <c r="N4112" s="72"/>
      <c r="O4112" s="21">
        <f>($H4117&gt;0)*($J4117&lt;O$2)*0
+($H4117&gt;0)*($J4117&gt;=O$2)*($J4117&lt;=O$3)*(($J4117-O$2+1)/O$4)
+($H4117&gt;0)*($J4117&gt;O$3)*($I4117&gt;O$3)*0
+($H4117&gt;0)*($J4117&gt;O$3)*($I4117&lt;=O$3)*($I4117&gt;=O$2)*((O$3-$I4117+1)/O$4)
+($H4117&gt;0)*($J4117&gt;O$3)*($I4117&lt;O$2)*1
+($H4117&gt;0)*($I4117&gt;O$3)*0
+($H4118&gt;0)*($J$2350&lt;O$2)*0
+($H4118&gt;0)*($J4118&gt;=O$2)*($J4118&lt;=O$3)*(($J4118-O$2+1)/O$4)
+($H4118&gt;0)*($J4118&gt;O$3)*($I4118&gt;O$3)*0
+($H4118&gt;0)*($J4118&gt;O$3)*($I4118&lt;=O$3)*($I4118&gt;=O$2)*((O$3-$I4118+1)/O$4)
+($H4118&gt;0)*($J4118&gt;O$3)*($I4118&lt;O$2)*1
+($H4118&gt;0)*($I4118&gt;O$3)*0
+($H4119&gt;0)*($J4119&lt;O$2)*0
+($H4119&gt;0)*($J4119&gt;=O$2)*($J4119&lt;=O$3)*(($J4119-O$2+1)/O$4)
+($H4119&gt;0)*($J4119&gt;O$3)*($I4119&gt;O$3)*0
+($H4119&gt;0)*($J4119&gt;O$3)*($I4119&lt;=O$3)*($I4119&gt;=O$2)*((O$3-$I4119+1)/O$4)
+($H4119&gt;0)*($J4119&gt;O$3)*($I4119&lt;O$2)*1
+($H4119&gt;0)*($I4119&gt;O$3)*0</f>
        <v>0</v>
      </c>
      <c r="P4112" s="21">
        <f t="shared" ref="P4112:BD4112" si="2912">($H4117&gt;0)*($J4117&lt;P$2)*0
+($H4117&gt;0)*($J4117&gt;=P$2)*($J4117&lt;=P$3)*(($J4117-P$2+1)/P$4)
+($H4117&gt;0)*($J4117&gt;P$3)*($I4117&gt;P$3)*0
+($H4117&gt;0)*($J4117&gt;P$3)*($I4117&lt;=P$3)*($I4117&gt;=P$2)*((P$3-$I4117+1)/P$4)
+($H4117&gt;0)*($J4117&gt;P$3)*($I4117&lt;P$2)*1
+($H4117&gt;0)*($I4117&gt;P$3)*0
+($H4118&gt;0)*($J$2350&lt;P$2)*0
+($H4118&gt;0)*($J4118&gt;=P$2)*($J4118&lt;=P$3)*(($J4118-P$2+1)/P$4)
+($H4118&gt;0)*($J4118&gt;P$3)*($I4118&gt;P$3)*0
+($H4118&gt;0)*($J4118&gt;P$3)*($I4118&lt;=P$3)*($I4118&gt;=P$2)*((P$3-$I4118+1)/P$4)
+($H4118&gt;0)*($J4118&gt;P$3)*($I4118&lt;P$2)*1
+($H4118&gt;0)*($I4118&gt;P$3)*0
+($H4119&gt;0)*($J4119&lt;P$2)*0
+($H4119&gt;0)*($J4119&gt;=P$2)*($J4119&lt;=P$3)*(($J4119-P$2+1)/P$4)
+($H4119&gt;0)*($J4119&gt;P$3)*($I4119&gt;P$3)*0
+($H4119&gt;0)*($J4119&gt;P$3)*($I4119&lt;=P$3)*($I4119&gt;=P$2)*((P$3-$I4119+1)/P$4)
+($H4119&gt;0)*($J4119&gt;P$3)*($I4119&lt;P$2)*1
+($H4119&gt;0)*($I4119&gt;P$3)*0</f>
        <v>0</v>
      </c>
      <c r="Q4112" s="21">
        <f t="shared" si="2912"/>
        <v>0</v>
      </c>
      <c r="R4112" s="21">
        <f t="shared" si="2912"/>
        <v>0</v>
      </c>
      <c r="S4112" s="21">
        <f t="shared" si="2912"/>
        <v>0</v>
      </c>
      <c r="T4112" s="21">
        <f t="shared" si="2912"/>
        <v>0</v>
      </c>
      <c r="U4112" s="21">
        <f t="shared" si="2912"/>
        <v>0</v>
      </c>
      <c r="V4112" s="21">
        <f t="shared" si="2912"/>
        <v>0</v>
      </c>
      <c r="W4112" s="21">
        <f t="shared" si="2912"/>
        <v>0</v>
      </c>
      <c r="X4112" s="21">
        <f t="shared" si="2912"/>
        <v>0</v>
      </c>
      <c r="Y4112" s="21">
        <f t="shared" si="2912"/>
        <v>0</v>
      </c>
      <c r="Z4112" s="21">
        <f t="shared" si="2912"/>
        <v>0</v>
      </c>
      <c r="AA4112" s="21">
        <f t="shared" si="2912"/>
        <v>0</v>
      </c>
      <c r="AB4112" s="21">
        <f t="shared" si="2912"/>
        <v>0</v>
      </c>
      <c r="AC4112" s="21">
        <f t="shared" si="2912"/>
        <v>0</v>
      </c>
      <c r="AD4112" s="21">
        <f t="shared" si="2912"/>
        <v>0</v>
      </c>
      <c r="AE4112" s="21">
        <f t="shared" si="2912"/>
        <v>0</v>
      </c>
      <c r="AF4112" s="21">
        <f t="shared" si="2912"/>
        <v>0</v>
      </c>
      <c r="AG4112" s="21">
        <f t="shared" si="2912"/>
        <v>0</v>
      </c>
      <c r="AH4112" s="21">
        <f t="shared" si="2912"/>
        <v>0</v>
      </c>
      <c r="AI4112" s="21">
        <f t="shared" si="2912"/>
        <v>0</v>
      </c>
      <c r="AJ4112" s="21">
        <f t="shared" si="2912"/>
        <v>0</v>
      </c>
      <c r="AK4112" s="21">
        <f t="shared" si="2912"/>
        <v>0</v>
      </c>
      <c r="AL4112" s="21">
        <f t="shared" si="2912"/>
        <v>0</v>
      </c>
      <c r="AM4112" s="21">
        <f t="shared" si="2912"/>
        <v>0</v>
      </c>
      <c r="AN4112" s="21">
        <f t="shared" si="2912"/>
        <v>0</v>
      </c>
      <c r="AO4112" s="21">
        <f t="shared" si="2912"/>
        <v>0</v>
      </c>
      <c r="AP4112" s="21">
        <f t="shared" si="2912"/>
        <v>0</v>
      </c>
      <c r="AQ4112" s="21">
        <f t="shared" si="2912"/>
        <v>0</v>
      </c>
      <c r="AR4112" s="21">
        <f t="shared" si="2912"/>
        <v>0</v>
      </c>
      <c r="AS4112" s="21">
        <f t="shared" si="2912"/>
        <v>0</v>
      </c>
      <c r="AT4112" s="21">
        <f t="shared" si="2912"/>
        <v>0</v>
      </c>
      <c r="AU4112" s="21">
        <f t="shared" si="2912"/>
        <v>0</v>
      </c>
      <c r="AV4112" s="21">
        <f t="shared" si="2912"/>
        <v>0</v>
      </c>
      <c r="AW4112" s="21">
        <f t="shared" si="2912"/>
        <v>0</v>
      </c>
      <c r="AX4112" s="21">
        <f t="shared" si="2912"/>
        <v>0</v>
      </c>
      <c r="AY4112" s="21">
        <f t="shared" si="2912"/>
        <v>0</v>
      </c>
      <c r="AZ4112" s="21">
        <f t="shared" si="2912"/>
        <v>0</v>
      </c>
      <c r="BA4112" s="21">
        <f t="shared" si="2912"/>
        <v>0</v>
      </c>
      <c r="BB4112" s="21">
        <f t="shared" si="2912"/>
        <v>0</v>
      </c>
      <c r="BC4112" s="21">
        <f t="shared" si="2912"/>
        <v>0</v>
      </c>
      <c r="BD4112" s="21">
        <f t="shared" si="2912"/>
        <v>0</v>
      </c>
    </row>
    <row r="4113" spans="1:56" ht="16" x14ac:dyDescent="0.2">
      <c r="B4113" s="11">
        <f t="shared" si="2910"/>
        <v>153</v>
      </c>
      <c r="C4113" s="12" t="str">
        <f t="shared" si="2910"/>
        <v>SAS HSR 4</v>
      </c>
      <c r="D4113" s="13" t="s">
        <v>21</v>
      </c>
      <c r="E4113" s="22">
        <v>0</v>
      </c>
      <c r="F4113" s="15"/>
      <c r="G4113" s="13" t="s">
        <v>22</v>
      </c>
      <c r="H4113" s="22">
        <v>0</v>
      </c>
      <c r="I4113" s="13" t="s">
        <v>23</v>
      </c>
      <c r="J4113" s="22">
        <v>0</v>
      </c>
      <c r="K4113" s="23"/>
      <c r="L4113" s="20" t="s">
        <v>232</v>
      </c>
      <c r="M4113" s="72"/>
      <c r="N4113" s="72"/>
      <c r="O4113" s="21">
        <f>($E4116&lt;=O$3)*($E4116&gt;O$2)*((O$3-$E4116+1)/O$4)
+($E4116&lt;=O$2)*((O$3-O$2+1)/O$4)
+($E4116&gt;O$3)*(0)
-($E4124&lt;=O$3)*($E4124&lt;&gt;0)*($E4124&gt;O$2)*((O$3-$E4124)/O$4)
-($E4124&lt;=O$2)*((O$3-O$2+1)/O$4)
-($E4124&gt;O$3)*(0)</f>
        <v>1</v>
      </c>
      <c r="P4113" s="21">
        <f t="shared" ref="P4113:BD4113" si="2913">($E4116&lt;=P$3)*($E4116&gt;P$2)*((P$3-$E4116+1)/P$4)
+($E4116&lt;=P$2)*((P$3-P$2+1)/P$4)
+($E4116&gt;P$3)*(0)
-($E4124&lt;=P$3)*($E4124&lt;&gt;0)*($E4124&gt;P$2)*((P$3-$E4124)/P$4)
-($E4124&lt;=P$2)*((P$3-P$2+1)/P$4)
-($E4124&gt;P$3)*(0)</f>
        <v>1</v>
      </c>
      <c r="Q4113" s="21">
        <f t="shared" si="2913"/>
        <v>1</v>
      </c>
      <c r="R4113" s="21">
        <f t="shared" si="2913"/>
        <v>1</v>
      </c>
      <c r="S4113" s="21">
        <f t="shared" si="2913"/>
        <v>1</v>
      </c>
      <c r="T4113" s="21">
        <f t="shared" si="2913"/>
        <v>1</v>
      </c>
      <c r="U4113" s="21">
        <f t="shared" si="2913"/>
        <v>1</v>
      </c>
      <c r="V4113" s="21">
        <f t="shared" si="2913"/>
        <v>1</v>
      </c>
      <c r="W4113" s="21">
        <f t="shared" si="2913"/>
        <v>1</v>
      </c>
      <c r="X4113" s="21">
        <f t="shared" si="2913"/>
        <v>0.69565217391304346</v>
      </c>
      <c r="Y4113" s="21">
        <f t="shared" si="2913"/>
        <v>0</v>
      </c>
      <c r="Z4113" s="21">
        <f t="shared" si="2913"/>
        <v>0</v>
      </c>
      <c r="AA4113" s="21">
        <f t="shared" si="2913"/>
        <v>0</v>
      </c>
      <c r="AB4113" s="21">
        <f t="shared" si="2913"/>
        <v>0</v>
      </c>
      <c r="AC4113" s="21">
        <f t="shared" si="2913"/>
        <v>0</v>
      </c>
      <c r="AD4113" s="21">
        <f t="shared" si="2913"/>
        <v>0</v>
      </c>
      <c r="AE4113" s="21">
        <f t="shared" si="2913"/>
        <v>0</v>
      </c>
      <c r="AF4113" s="21">
        <f t="shared" si="2913"/>
        <v>0</v>
      </c>
      <c r="AG4113" s="21">
        <f t="shared" si="2913"/>
        <v>0</v>
      </c>
      <c r="AH4113" s="21">
        <f t="shared" si="2913"/>
        <v>0</v>
      </c>
      <c r="AI4113" s="21">
        <f t="shared" si="2913"/>
        <v>0</v>
      </c>
      <c r="AJ4113" s="21">
        <f t="shared" si="2913"/>
        <v>0</v>
      </c>
      <c r="AK4113" s="21">
        <f t="shared" si="2913"/>
        <v>0</v>
      </c>
      <c r="AL4113" s="21">
        <f t="shared" si="2913"/>
        <v>0</v>
      </c>
      <c r="AM4113" s="21">
        <f t="shared" si="2913"/>
        <v>0</v>
      </c>
      <c r="AN4113" s="21">
        <f t="shared" si="2913"/>
        <v>0</v>
      </c>
      <c r="AO4113" s="21">
        <f t="shared" si="2913"/>
        <v>0</v>
      </c>
      <c r="AP4113" s="21">
        <f t="shared" si="2913"/>
        <v>0</v>
      </c>
      <c r="AQ4113" s="21">
        <f t="shared" si="2913"/>
        <v>0</v>
      </c>
      <c r="AR4113" s="21">
        <f t="shared" si="2913"/>
        <v>0</v>
      </c>
      <c r="AS4113" s="21">
        <f t="shared" si="2913"/>
        <v>0</v>
      </c>
      <c r="AT4113" s="21">
        <f t="shared" si="2913"/>
        <v>0</v>
      </c>
      <c r="AU4113" s="21">
        <f t="shared" si="2913"/>
        <v>0</v>
      </c>
      <c r="AV4113" s="21">
        <f t="shared" si="2913"/>
        <v>0</v>
      </c>
      <c r="AW4113" s="21">
        <f t="shared" si="2913"/>
        <v>0</v>
      </c>
      <c r="AX4113" s="21">
        <f t="shared" si="2913"/>
        <v>0</v>
      </c>
      <c r="AY4113" s="21">
        <f t="shared" si="2913"/>
        <v>0</v>
      </c>
      <c r="AZ4113" s="21">
        <f t="shared" si="2913"/>
        <v>0</v>
      </c>
      <c r="BA4113" s="21">
        <f t="shared" si="2913"/>
        <v>0</v>
      </c>
      <c r="BB4113" s="21">
        <f t="shared" si="2913"/>
        <v>0</v>
      </c>
      <c r="BC4113" s="21">
        <f t="shared" si="2913"/>
        <v>0</v>
      </c>
      <c r="BD4113" s="21">
        <f t="shared" si="2913"/>
        <v>0</v>
      </c>
    </row>
    <row r="4114" spans="1:56" ht="16" x14ac:dyDescent="0.2">
      <c r="B4114" s="11">
        <f t="shared" si="2910"/>
        <v>153</v>
      </c>
      <c r="C4114" s="12" t="str">
        <f t="shared" si="2910"/>
        <v>SAS HSR 4</v>
      </c>
      <c r="D4114" s="13" t="s">
        <v>1</v>
      </c>
      <c r="E4114" s="22">
        <v>0</v>
      </c>
      <c r="F4114" s="15"/>
      <c r="G4114" s="15"/>
      <c r="H4114" s="15"/>
      <c r="I4114" s="15"/>
      <c r="J4114" s="15"/>
      <c r="L4114" s="20" t="s">
        <v>233</v>
      </c>
      <c r="M4114" s="72"/>
      <c r="N4114" s="72"/>
      <c r="O4114" s="21">
        <f>($E4127&gt;O$3)*($E4124&lt;O$2)*((O$3-O$2+1)/O$4)
+($E4127&gt;O$3)*($E4124&gt;=O$2)*($E4124&lt;=O$3)*((O$3-$E4124)/O$4)
+($E4127&gt;O$3)*($E4124&gt;O$3)*(0)
+($E4127&lt;=O$3)*($E4127&gt;=O$2)*($E4124&lt;O$2)*(($E4127-O$2)/O$4)
+($E4127&lt;=O$3)*($E4127&gt;=O$2)*($E4124&lt;=O$3)*($E4124&gt;=O$2)*(($E4127-$E4124)/O$4)
+($E4127&lt;O$2)*(0)</f>
        <v>0</v>
      </c>
      <c r="P4114" s="21">
        <f t="shared" ref="P4114:BD4114" si="2914">($E4127&gt;P$3)*($E4124&lt;P$2)*((P$3-P$2+1)/P$4)
+($E4127&gt;P$3)*($E4124&gt;=P$2)*($E4124&lt;=P$3)*((P$3-$E4124)/P$4)
+($E4127&gt;P$3)*($E4124&gt;P$3)*(0)
+($E4127&lt;=P$3)*($E4127&gt;=P$2)*($E4124&lt;P$2)*(($E4127-P$2)/P$4)
+($E4127&lt;=P$3)*($E4127&gt;=P$2)*($E4124&lt;=P$3)*($E4124&gt;=P$2)*(($E4127-$E4124)/P$4)
+($E4127&lt;P$2)*(0)</f>
        <v>0</v>
      </c>
      <c r="Q4114" s="21">
        <f t="shared" si="2914"/>
        <v>0</v>
      </c>
      <c r="R4114" s="21">
        <f t="shared" si="2914"/>
        <v>0</v>
      </c>
      <c r="S4114" s="21">
        <f t="shared" si="2914"/>
        <v>0</v>
      </c>
      <c r="T4114" s="21">
        <f t="shared" si="2914"/>
        <v>0</v>
      </c>
      <c r="U4114" s="21">
        <f t="shared" si="2914"/>
        <v>0</v>
      </c>
      <c r="V4114" s="21">
        <f t="shared" si="2914"/>
        <v>0</v>
      </c>
      <c r="W4114" s="21">
        <f t="shared" si="2914"/>
        <v>0</v>
      </c>
      <c r="X4114" s="21">
        <f t="shared" si="2914"/>
        <v>0</v>
      </c>
      <c r="Y4114" s="21">
        <f t="shared" si="2914"/>
        <v>0</v>
      </c>
      <c r="Z4114" s="21">
        <f t="shared" si="2914"/>
        <v>0</v>
      </c>
      <c r="AA4114" s="21">
        <f t="shared" si="2914"/>
        <v>0</v>
      </c>
      <c r="AB4114" s="21">
        <f t="shared" si="2914"/>
        <v>0</v>
      </c>
      <c r="AC4114" s="21">
        <f t="shared" si="2914"/>
        <v>0</v>
      </c>
      <c r="AD4114" s="21">
        <f t="shared" si="2914"/>
        <v>0</v>
      </c>
      <c r="AE4114" s="21">
        <f t="shared" si="2914"/>
        <v>0</v>
      </c>
      <c r="AF4114" s="21">
        <f t="shared" si="2914"/>
        <v>0</v>
      </c>
      <c r="AG4114" s="21">
        <f t="shared" si="2914"/>
        <v>0</v>
      </c>
      <c r="AH4114" s="21">
        <f t="shared" si="2914"/>
        <v>0</v>
      </c>
      <c r="AI4114" s="21">
        <f t="shared" si="2914"/>
        <v>0</v>
      </c>
      <c r="AJ4114" s="21">
        <f t="shared" si="2914"/>
        <v>0</v>
      </c>
      <c r="AK4114" s="21">
        <f t="shared" si="2914"/>
        <v>0</v>
      </c>
      <c r="AL4114" s="21">
        <f t="shared" si="2914"/>
        <v>0</v>
      </c>
      <c r="AM4114" s="21">
        <f t="shared" si="2914"/>
        <v>0</v>
      </c>
      <c r="AN4114" s="21">
        <f t="shared" si="2914"/>
        <v>0</v>
      </c>
      <c r="AO4114" s="21">
        <f t="shared" si="2914"/>
        <v>0</v>
      </c>
      <c r="AP4114" s="21">
        <f t="shared" si="2914"/>
        <v>0</v>
      </c>
      <c r="AQ4114" s="21">
        <f t="shared" si="2914"/>
        <v>0</v>
      </c>
      <c r="AR4114" s="21">
        <f t="shared" si="2914"/>
        <v>0</v>
      </c>
      <c r="AS4114" s="21">
        <f t="shared" si="2914"/>
        <v>0</v>
      </c>
      <c r="AT4114" s="21">
        <f t="shared" si="2914"/>
        <v>0</v>
      </c>
      <c r="AU4114" s="21">
        <f t="shared" si="2914"/>
        <v>0</v>
      </c>
      <c r="AV4114" s="21">
        <f t="shared" si="2914"/>
        <v>0</v>
      </c>
      <c r="AW4114" s="21">
        <f t="shared" si="2914"/>
        <v>0</v>
      </c>
      <c r="AX4114" s="21">
        <f t="shared" si="2914"/>
        <v>0</v>
      </c>
      <c r="AY4114" s="21">
        <f t="shared" si="2914"/>
        <v>0</v>
      </c>
      <c r="AZ4114" s="21">
        <f t="shared" si="2914"/>
        <v>0</v>
      </c>
      <c r="BA4114" s="21">
        <f t="shared" si="2914"/>
        <v>0</v>
      </c>
      <c r="BB4114" s="21">
        <f t="shared" si="2914"/>
        <v>0</v>
      </c>
      <c r="BC4114" s="21">
        <f t="shared" si="2914"/>
        <v>0</v>
      </c>
      <c r="BD4114" s="21">
        <f t="shared" si="2914"/>
        <v>0</v>
      </c>
    </row>
    <row r="4115" spans="1:56" ht="16" x14ac:dyDescent="0.2">
      <c r="B4115" s="11">
        <f t="shared" si="2910"/>
        <v>153</v>
      </c>
      <c r="C4115" s="12" t="str">
        <f t="shared" si="2910"/>
        <v>SAS HSR 4</v>
      </c>
      <c r="K4115" s="24"/>
      <c r="L4115" s="20" t="s">
        <v>234</v>
      </c>
      <c r="M4115" s="72"/>
      <c r="N4115" s="72"/>
      <c r="O4115" s="21">
        <f>($E4130&gt;0)*($E4127&lt;O$2)*(EDATE($E4127,$E4130)&gt;O$3)*((O$3-O$2+1)/O$4)
+($E4130&gt;0)*($E4127&lt;O$2)*(EDATE($E4127,$E4130)&gt;=O$2)*(EDATE($E4127,$E4130)&lt;=O$3)*((EDATE($E4127,$E4130)-O$2)/O$4)
+($E4130&gt;0)*($E4127&lt;O$2)*(EDATE($E4127,$E4130)&lt;O$2)*(0)
+($E4130&gt;0)*($E4127&gt;=O$2)*($E4127&lt;=O$3)*(EDATE($E4127,$E4130)&gt;=O$2)*(EDATE($E4127,$E4130)&lt;=O$3)*((EDATE($E4127,$E4130)-$E4127+1)/O$4)
+($E4130&gt;0)*($E4127&gt;=O$2)*($E4127&lt;=O$3)*(EDATE($E4127,$E4130)&gt;O$3)*((O$3-$E4127+1)/O$4)
+($E4130&gt;0)*($E4127&gt;O$3)*(0)</f>
        <v>0</v>
      </c>
      <c r="P4115" s="21">
        <f t="shared" ref="P4115:BD4115" si="2915">($E4130&gt;0)*($E4127&lt;P$2)*(EDATE($E4127,$E4130)&gt;P$3)*((P$3-P$2+1)/P$4)
+($E4130&gt;0)*($E4127&lt;P$2)*(EDATE($E4127,$E4130)&gt;=P$2)*(EDATE($E4127,$E4130)&lt;=P$3)*((EDATE($E4127,$E4130)-P$2)/P$4)
+($E4130&gt;0)*($E4127&lt;P$2)*(EDATE($E4127,$E4130)&lt;P$2)*(0)
+($E4130&gt;0)*($E4127&gt;=P$2)*($E4127&lt;=P$3)*(EDATE($E4127,$E4130)&gt;=P$2)*(EDATE($E4127,$E4130)&lt;=P$3)*((EDATE($E4127,$E4130)-$E4127+1)/P$4)
+($E4130&gt;0)*($E4127&gt;=P$2)*($E4127&lt;=P$3)*(EDATE($E4127,$E4130)&gt;P$3)*((P$3-$E4127+1)/P$4)
+($E4130&gt;0)*($E4127&gt;P$3)*(0)</f>
        <v>0</v>
      </c>
      <c r="Q4115" s="21">
        <f t="shared" si="2915"/>
        <v>0</v>
      </c>
      <c r="R4115" s="21">
        <f t="shared" si="2915"/>
        <v>0</v>
      </c>
      <c r="S4115" s="21">
        <f t="shared" si="2915"/>
        <v>0</v>
      </c>
      <c r="T4115" s="21">
        <f t="shared" si="2915"/>
        <v>0</v>
      </c>
      <c r="U4115" s="21">
        <f t="shared" si="2915"/>
        <v>0</v>
      </c>
      <c r="V4115" s="21">
        <f t="shared" si="2915"/>
        <v>0</v>
      </c>
      <c r="W4115" s="21">
        <f t="shared" si="2915"/>
        <v>0</v>
      </c>
      <c r="X4115" s="21">
        <f t="shared" si="2915"/>
        <v>0</v>
      </c>
      <c r="Y4115" s="21">
        <f t="shared" si="2915"/>
        <v>0</v>
      </c>
      <c r="Z4115" s="21">
        <f t="shared" si="2915"/>
        <v>0</v>
      </c>
      <c r="AA4115" s="21">
        <f t="shared" si="2915"/>
        <v>0</v>
      </c>
      <c r="AB4115" s="21">
        <f t="shared" si="2915"/>
        <v>0</v>
      </c>
      <c r="AC4115" s="21">
        <f t="shared" si="2915"/>
        <v>0</v>
      </c>
      <c r="AD4115" s="21">
        <f t="shared" si="2915"/>
        <v>0</v>
      </c>
      <c r="AE4115" s="21">
        <f t="shared" si="2915"/>
        <v>0</v>
      </c>
      <c r="AF4115" s="21">
        <f t="shared" si="2915"/>
        <v>0</v>
      </c>
      <c r="AG4115" s="21">
        <f t="shared" si="2915"/>
        <v>0</v>
      </c>
      <c r="AH4115" s="21">
        <f t="shared" si="2915"/>
        <v>0</v>
      </c>
      <c r="AI4115" s="21">
        <f t="shared" si="2915"/>
        <v>0</v>
      </c>
      <c r="AJ4115" s="21">
        <f t="shared" si="2915"/>
        <v>0</v>
      </c>
      <c r="AK4115" s="21">
        <f t="shared" si="2915"/>
        <v>0</v>
      </c>
      <c r="AL4115" s="21">
        <f t="shared" si="2915"/>
        <v>0</v>
      </c>
      <c r="AM4115" s="21">
        <f t="shared" si="2915"/>
        <v>0</v>
      </c>
      <c r="AN4115" s="21">
        <f t="shared" si="2915"/>
        <v>0</v>
      </c>
      <c r="AO4115" s="21">
        <f t="shared" si="2915"/>
        <v>0</v>
      </c>
      <c r="AP4115" s="21">
        <f t="shared" si="2915"/>
        <v>0</v>
      </c>
      <c r="AQ4115" s="21">
        <f t="shared" si="2915"/>
        <v>0</v>
      </c>
      <c r="AR4115" s="21">
        <f t="shared" si="2915"/>
        <v>0</v>
      </c>
      <c r="AS4115" s="21">
        <f t="shared" si="2915"/>
        <v>0</v>
      </c>
      <c r="AT4115" s="21">
        <f t="shared" si="2915"/>
        <v>0</v>
      </c>
      <c r="AU4115" s="21">
        <f t="shared" si="2915"/>
        <v>0</v>
      </c>
      <c r="AV4115" s="21">
        <f t="shared" si="2915"/>
        <v>0</v>
      </c>
      <c r="AW4115" s="21">
        <f t="shared" si="2915"/>
        <v>0</v>
      </c>
      <c r="AX4115" s="21">
        <f t="shared" si="2915"/>
        <v>0</v>
      </c>
      <c r="AY4115" s="21">
        <f t="shared" si="2915"/>
        <v>0</v>
      </c>
      <c r="AZ4115" s="21">
        <f t="shared" si="2915"/>
        <v>0</v>
      </c>
      <c r="BA4115" s="21">
        <f t="shared" si="2915"/>
        <v>0</v>
      </c>
      <c r="BB4115" s="21">
        <f t="shared" si="2915"/>
        <v>0</v>
      </c>
      <c r="BC4115" s="21">
        <f t="shared" si="2915"/>
        <v>0</v>
      </c>
      <c r="BD4115" s="21">
        <f t="shared" si="2915"/>
        <v>0</v>
      </c>
    </row>
    <row r="4116" spans="1:56" ht="16" x14ac:dyDescent="0.2">
      <c r="B4116" s="11">
        <f t="shared" si="2910"/>
        <v>153</v>
      </c>
      <c r="C4116" s="12" t="str">
        <f t="shared" si="2910"/>
        <v>SAS HSR 4</v>
      </c>
      <c r="D4116" s="25" t="s">
        <v>235</v>
      </c>
      <c r="E4116" s="26">
        <v>44534</v>
      </c>
      <c r="F4116" s="15"/>
      <c r="G4116" s="25" t="s">
        <v>236</v>
      </c>
      <c r="H4116" s="25" t="s">
        <v>237</v>
      </c>
      <c r="I4116" s="25" t="s">
        <v>238</v>
      </c>
      <c r="J4116" s="25" t="s">
        <v>239</v>
      </c>
      <c r="K4116" s="24"/>
      <c r="L4116" s="27" t="s">
        <v>240</v>
      </c>
      <c r="M4116" s="83"/>
      <c r="N4116" s="83"/>
      <c r="O4116" s="28">
        <f>($H4128&gt;0)*($J4128&lt;O$2)*0
+($H4128&gt;0)*($J4128&gt;=O$2)*($J4128&lt;=O$3)*(($J4128-O$2+1)/O$4)
+($H4128&gt;0)*($J4128&gt;O$3)*($I4128&gt;O$3)*0
+($H4128&gt;0)*($J4128&gt;O$3)*($I4128&lt;=O$3)*($I4128&gt;=O$2)*((O$3-$I4128+1)/O$4)
+($H4128&gt;0)*($J4128&gt;O$3)*($I4128&lt;O$2)*1
+($H4128&gt;0)*($I4128&gt;O$3)*0
+($H4129&gt;0)*($J4129&lt;O$2)*0
+($H4129&gt;0)*($J4129&gt;=O$2)*($J4129&lt;=O$3)*(($J4129-O$2+1)/O$4)
+($H4129&gt;0)*($J4129&gt;O$3)*($I4129&gt;O$3)*0
+($H4129&gt;0)*($J4129&gt;O$3)*($I4129&lt;=O$3)*($I4129&gt;=O$2)*((O$3-$I4129+1)/O$4)
+($H4129&gt;0)*($J4129&gt;O$3)*($I4129&lt;O$2)*1
+($H4129&gt;0)*($I4129&gt;O$3)*0
+($H4130&gt;0)*($J4130&lt;O$2)*0
+($H4130&gt;0)*($J4130&gt;=O$2)*($J4130&lt;=O$3)*(($J4130-O$2+1)/O$4)
+($H4130&gt;0)*($J4130&gt;O$3)*($I4130&gt;O$3)*0
+($H4130&gt;0)*($J4130&gt;O$3)*($I4130&lt;=O$3)*($I4130&gt;=O$2)*((O$3-$I4130+1)/O$4)
+($H4130&gt;0)*($J4130&gt;O$3)*($I4130&lt;O$2)*1
+($H4130&gt;0)*($I4130&gt;O$3)*0</f>
        <v>0</v>
      </c>
      <c r="P4116" s="28">
        <f t="shared" ref="P4116:BD4116" si="2916">($H4128&gt;0)*($J4128&lt;P$2)*0
+($H4128&gt;0)*($J4128&gt;=P$2)*($J4128&lt;=P$3)*(($J4128-P$2+1)/P$4)
+($H4128&gt;0)*($J4128&gt;P$3)*($I4128&gt;P$3)*0
+($H4128&gt;0)*($J4128&gt;P$3)*($I4128&lt;=P$3)*($I4128&gt;=P$2)*((P$3-$I4128+1)/P$4)
+($H4128&gt;0)*($J4128&gt;P$3)*($I4128&lt;P$2)*1
+($H4128&gt;0)*($I4128&gt;P$3)*0
+($H4129&gt;0)*($J4129&lt;P$2)*0
+($H4129&gt;0)*($J4129&gt;=P$2)*($J4129&lt;=P$3)*(($J4129-P$2+1)/P$4)
+($H4129&gt;0)*($J4129&gt;P$3)*($I4129&gt;P$3)*0
+($H4129&gt;0)*($J4129&gt;P$3)*($I4129&lt;=P$3)*($I4129&gt;=P$2)*((P$3-$I4129+1)/P$4)
+($H4129&gt;0)*($J4129&gt;P$3)*($I4129&lt;P$2)*1
+($H4129&gt;0)*($I4129&gt;P$3)*0
+($H4130&gt;0)*($J4130&lt;P$2)*0
+($H4130&gt;0)*($J4130&gt;=P$2)*($J4130&lt;=P$3)*(($J4130-P$2+1)/P$4)
+($H4130&gt;0)*($J4130&gt;P$3)*($I4130&gt;P$3)*0
+($H4130&gt;0)*($J4130&gt;P$3)*($I4130&lt;=P$3)*($I4130&gt;=P$2)*((P$3-$I4130+1)/P$4)
+($H4130&gt;0)*($J4130&gt;P$3)*($I4130&lt;P$2)*1
+($H4130&gt;0)*($I4130&gt;P$3)*0</f>
        <v>0</v>
      </c>
      <c r="Q4116" s="28">
        <f t="shared" si="2916"/>
        <v>0</v>
      </c>
      <c r="R4116" s="28">
        <f t="shared" si="2916"/>
        <v>0</v>
      </c>
      <c r="S4116" s="28">
        <f t="shared" si="2916"/>
        <v>0</v>
      </c>
      <c r="T4116" s="28">
        <f t="shared" si="2916"/>
        <v>0</v>
      </c>
      <c r="U4116" s="28">
        <f t="shared" si="2916"/>
        <v>0</v>
      </c>
      <c r="V4116" s="28">
        <f t="shared" si="2916"/>
        <v>0</v>
      </c>
      <c r="W4116" s="28">
        <f t="shared" si="2916"/>
        <v>0</v>
      </c>
      <c r="X4116" s="28">
        <f t="shared" si="2916"/>
        <v>0</v>
      </c>
      <c r="Y4116" s="28">
        <f t="shared" si="2916"/>
        <v>0</v>
      </c>
      <c r="Z4116" s="28">
        <f t="shared" si="2916"/>
        <v>0</v>
      </c>
      <c r="AA4116" s="28">
        <f t="shared" si="2916"/>
        <v>0</v>
      </c>
      <c r="AB4116" s="28">
        <f t="shared" si="2916"/>
        <v>0</v>
      </c>
      <c r="AC4116" s="28">
        <f t="shared" si="2916"/>
        <v>0</v>
      </c>
      <c r="AD4116" s="28">
        <f t="shared" si="2916"/>
        <v>0</v>
      </c>
      <c r="AE4116" s="28">
        <f t="shared" si="2916"/>
        <v>0</v>
      </c>
      <c r="AF4116" s="28">
        <f t="shared" si="2916"/>
        <v>0</v>
      </c>
      <c r="AG4116" s="28">
        <f t="shared" si="2916"/>
        <v>0</v>
      </c>
      <c r="AH4116" s="28">
        <f t="shared" si="2916"/>
        <v>0</v>
      </c>
      <c r="AI4116" s="28">
        <f t="shared" si="2916"/>
        <v>0</v>
      </c>
      <c r="AJ4116" s="28">
        <f t="shared" si="2916"/>
        <v>0</v>
      </c>
      <c r="AK4116" s="28">
        <f t="shared" si="2916"/>
        <v>0</v>
      </c>
      <c r="AL4116" s="28">
        <f t="shared" si="2916"/>
        <v>0</v>
      </c>
      <c r="AM4116" s="28">
        <f t="shared" si="2916"/>
        <v>0</v>
      </c>
      <c r="AN4116" s="28">
        <f t="shared" si="2916"/>
        <v>0</v>
      </c>
      <c r="AO4116" s="28">
        <f t="shared" si="2916"/>
        <v>0</v>
      </c>
      <c r="AP4116" s="28">
        <f t="shared" si="2916"/>
        <v>0</v>
      </c>
      <c r="AQ4116" s="28">
        <f t="shared" si="2916"/>
        <v>0</v>
      </c>
      <c r="AR4116" s="28">
        <f t="shared" si="2916"/>
        <v>0</v>
      </c>
      <c r="AS4116" s="28">
        <f t="shared" si="2916"/>
        <v>0</v>
      </c>
      <c r="AT4116" s="28">
        <f t="shared" si="2916"/>
        <v>0</v>
      </c>
      <c r="AU4116" s="28">
        <f t="shared" si="2916"/>
        <v>0</v>
      </c>
      <c r="AV4116" s="28">
        <f t="shared" si="2916"/>
        <v>0</v>
      </c>
      <c r="AW4116" s="28">
        <f t="shared" si="2916"/>
        <v>0</v>
      </c>
      <c r="AX4116" s="28">
        <f t="shared" si="2916"/>
        <v>0</v>
      </c>
      <c r="AY4116" s="28">
        <f t="shared" si="2916"/>
        <v>0</v>
      </c>
      <c r="AZ4116" s="28">
        <f t="shared" si="2916"/>
        <v>0</v>
      </c>
      <c r="BA4116" s="28">
        <f t="shared" si="2916"/>
        <v>0</v>
      </c>
      <c r="BB4116" s="28">
        <f t="shared" si="2916"/>
        <v>0</v>
      </c>
      <c r="BC4116" s="28">
        <f t="shared" si="2916"/>
        <v>0</v>
      </c>
      <c r="BD4116" s="28">
        <f t="shared" si="2916"/>
        <v>0</v>
      </c>
    </row>
    <row r="4117" spans="1:56" ht="16" x14ac:dyDescent="0.2">
      <c r="B4117" s="11">
        <f t="shared" si="2910"/>
        <v>153</v>
      </c>
      <c r="C4117" s="12" t="str">
        <f t="shared" si="2910"/>
        <v>SAS HSR 4</v>
      </c>
      <c r="D4117" s="25" t="s">
        <v>241</v>
      </c>
      <c r="E4117" s="29">
        <v>10596</v>
      </c>
      <c r="F4117" s="15"/>
      <c r="G4117" s="30" t="s">
        <v>10</v>
      </c>
      <c r="H4117" s="31">
        <v>0</v>
      </c>
      <c r="I4117" s="32">
        <v>0</v>
      </c>
      <c r="J4117" s="32">
        <v>0</v>
      </c>
      <c r="K4117" s="24"/>
      <c r="L4117" s="33" t="s">
        <v>242</v>
      </c>
      <c r="M4117" s="73"/>
      <c r="N4117" s="73"/>
      <c r="O4117" s="34">
        <f>($E4127&lt;=O$3)*($E4127&gt;O$2)*((O$3-$E4127+1)/O$4)
+($E4127&lt;=O$2)*((O$3-O$2+1)/O$4)
+($E4127&gt;O$3)*(0)</f>
        <v>0</v>
      </c>
      <c r="P4117" s="34">
        <f t="shared" ref="P4117:BD4117" si="2917">($E4127&lt;=P$3)*($E4127&gt;P$2)*((P$3-$E4127+1)/P$4)
+($E4127&lt;=P$2)*((P$3-P$2+1)/P$4)
+($E4127&gt;P$3)*(0)</f>
        <v>0</v>
      </c>
      <c r="Q4117" s="34">
        <f t="shared" si="2917"/>
        <v>0</v>
      </c>
      <c r="R4117" s="34">
        <f t="shared" si="2917"/>
        <v>0</v>
      </c>
      <c r="S4117" s="34">
        <f t="shared" si="2917"/>
        <v>0</v>
      </c>
      <c r="T4117" s="34">
        <f t="shared" si="2917"/>
        <v>0</v>
      </c>
      <c r="U4117" s="34">
        <f t="shared" si="2917"/>
        <v>0</v>
      </c>
      <c r="V4117" s="34">
        <f t="shared" si="2917"/>
        <v>0</v>
      </c>
      <c r="W4117" s="34">
        <f t="shared" si="2917"/>
        <v>0</v>
      </c>
      <c r="X4117" s="34">
        <f t="shared" si="2917"/>
        <v>0.31521739130434784</v>
      </c>
      <c r="Y4117" s="34">
        <f t="shared" si="2917"/>
        <v>1</v>
      </c>
      <c r="Z4117" s="34">
        <f t="shared" si="2917"/>
        <v>1</v>
      </c>
      <c r="AA4117" s="34">
        <f t="shared" si="2917"/>
        <v>1</v>
      </c>
      <c r="AB4117" s="34">
        <f t="shared" si="2917"/>
        <v>1</v>
      </c>
      <c r="AC4117" s="34">
        <f t="shared" si="2917"/>
        <v>1</v>
      </c>
      <c r="AD4117" s="34">
        <f t="shared" si="2917"/>
        <v>1</v>
      </c>
      <c r="AE4117" s="34">
        <f t="shared" si="2917"/>
        <v>1</v>
      </c>
      <c r="AF4117" s="34">
        <f t="shared" si="2917"/>
        <v>1</v>
      </c>
      <c r="AG4117" s="34">
        <f t="shared" si="2917"/>
        <v>1</v>
      </c>
      <c r="AH4117" s="34">
        <f t="shared" si="2917"/>
        <v>1</v>
      </c>
      <c r="AI4117" s="34">
        <f t="shared" si="2917"/>
        <v>1</v>
      </c>
      <c r="AJ4117" s="34">
        <f t="shared" si="2917"/>
        <v>1</v>
      </c>
      <c r="AK4117" s="34">
        <f t="shared" si="2917"/>
        <v>1</v>
      </c>
      <c r="AL4117" s="34">
        <f t="shared" si="2917"/>
        <v>1</v>
      </c>
      <c r="AM4117" s="34">
        <f t="shared" si="2917"/>
        <v>1</v>
      </c>
      <c r="AN4117" s="34">
        <f t="shared" si="2917"/>
        <v>1</v>
      </c>
      <c r="AO4117" s="34">
        <f t="shared" si="2917"/>
        <v>1</v>
      </c>
      <c r="AP4117" s="34">
        <f t="shared" si="2917"/>
        <v>1</v>
      </c>
      <c r="AQ4117" s="34">
        <f t="shared" si="2917"/>
        <v>1</v>
      </c>
      <c r="AR4117" s="34">
        <f t="shared" si="2917"/>
        <v>1</v>
      </c>
      <c r="AS4117" s="34">
        <f t="shared" si="2917"/>
        <v>1</v>
      </c>
      <c r="AT4117" s="34">
        <f t="shared" si="2917"/>
        <v>1</v>
      </c>
      <c r="AU4117" s="34">
        <f t="shared" si="2917"/>
        <v>1</v>
      </c>
      <c r="AV4117" s="34">
        <f t="shared" si="2917"/>
        <v>1</v>
      </c>
      <c r="AW4117" s="34">
        <f t="shared" si="2917"/>
        <v>1</v>
      </c>
      <c r="AX4117" s="34">
        <f t="shared" si="2917"/>
        <v>1</v>
      </c>
      <c r="AY4117" s="34">
        <f t="shared" si="2917"/>
        <v>1</v>
      </c>
      <c r="AZ4117" s="34">
        <f t="shared" si="2917"/>
        <v>1</v>
      </c>
      <c r="BA4117" s="34">
        <f t="shared" si="2917"/>
        <v>1</v>
      </c>
      <c r="BB4117" s="34">
        <f t="shared" si="2917"/>
        <v>1</v>
      </c>
      <c r="BC4117" s="34">
        <f t="shared" si="2917"/>
        <v>1</v>
      </c>
      <c r="BD4117" s="34">
        <f t="shared" si="2917"/>
        <v>1</v>
      </c>
    </row>
    <row r="4118" spans="1:56" ht="16" x14ac:dyDescent="0.2">
      <c r="A4118" s="35"/>
      <c r="B4118" s="11">
        <f t="shared" si="2910"/>
        <v>153</v>
      </c>
      <c r="C4118" s="12" t="str">
        <f t="shared" si="2910"/>
        <v>SAS HSR 4</v>
      </c>
      <c r="D4118" s="25" t="s">
        <v>243</v>
      </c>
      <c r="E4118" s="29">
        <v>10596</v>
      </c>
      <c r="F4118" s="15"/>
      <c r="G4118" s="30" t="s">
        <v>11</v>
      </c>
      <c r="H4118" s="31">
        <v>0</v>
      </c>
      <c r="I4118" s="32">
        <v>0</v>
      </c>
      <c r="J4118" s="32">
        <v>0</v>
      </c>
      <c r="K4118" s="35"/>
      <c r="M4118" s="84">
        <v>44534</v>
      </c>
      <c r="O4118" s="15"/>
      <c r="P4118" s="15"/>
      <c r="Q4118" s="15"/>
      <c r="R4118" s="15"/>
      <c r="S4118" s="15"/>
      <c r="T4118" s="15"/>
      <c r="U4118" s="15"/>
      <c r="V4118" s="15"/>
      <c r="W4118" s="15"/>
      <c r="X4118" s="15"/>
      <c r="Y4118" s="15"/>
      <c r="Z4118" s="15"/>
      <c r="AA4118" s="15"/>
      <c r="AB4118" s="15"/>
      <c r="AC4118" s="15"/>
      <c r="AD4118" s="15"/>
      <c r="AE4118" s="15"/>
      <c r="AF4118" s="15"/>
      <c r="AG4118" s="15"/>
      <c r="AH4118" s="15"/>
      <c r="AI4118" s="15"/>
      <c r="AJ4118" s="15"/>
      <c r="AK4118" s="15"/>
      <c r="AL4118" s="15"/>
      <c r="AM4118" s="15"/>
      <c r="AN4118" s="15"/>
      <c r="AO4118" s="15"/>
      <c r="AP4118" s="15"/>
      <c r="AQ4118" s="15"/>
      <c r="AR4118" s="15"/>
      <c r="AS4118" s="15"/>
      <c r="AT4118" s="15"/>
      <c r="AU4118" s="15"/>
      <c r="AV4118" s="15"/>
      <c r="AW4118" s="15"/>
      <c r="AX4118" s="15"/>
      <c r="AY4118" s="15"/>
      <c r="AZ4118" s="15"/>
      <c r="BA4118" s="15"/>
      <c r="BB4118" s="15"/>
      <c r="BC4118" s="15"/>
      <c r="BD4118" s="15"/>
    </row>
    <row r="4119" spans="1:56" ht="16" x14ac:dyDescent="0.2">
      <c r="B4119" s="11">
        <f t="shared" si="2910"/>
        <v>153</v>
      </c>
      <c r="C4119" s="12" t="str">
        <f t="shared" si="2910"/>
        <v>SAS HSR 4</v>
      </c>
      <c r="D4119" s="25" t="s">
        <v>244</v>
      </c>
      <c r="E4119" s="29">
        <v>10596</v>
      </c>
      <c r="F4119" s="15"/>
      <c r="G4119" s="36" t="s">
        <v>12</v>
      </c>
      <c r="H4119" s="31">
        <v>0</v>
      </c>
      <c r="I4119" s="32">
        <v>0</v>
      </c>
      <c r="J4119" s="32">
        <v>0</v>
      </c>
      <c r="K4119" s="24"/>
      <c r="L4119" s="37" t="s">
        <v>245</v>
      </c>
      <c r="M4119" s="74">
        <v>1</v>
      </c>
      <c r="N4119" s="74">
        <v>1</v>
      </c>
      <c r="O4119" s="38">
        <v>1</v>
      </c>
      <c r="P4119" s="38">
        <v>1.0030434782608695</v>
      </c>
      <c r="Q4119" s="38">
        <v>1.01</v>
      </c>
      <c r="R4119" s="38">
        <v>1.01</v>
      </c>
      <c r="S4119" s="38">
        <v>1.01</v>
      </c>
      <c r="T4119" s="38">
        <v>1.0130739130434783</v>
      </c>
      <c r="U4119" s="38">
        <v>1.0201</v>
      </c>
      <c r="V4119" s="38">
        <v>1.0201</v>
      </c>
      <c r="W4119" s="38">
        <v>1.0201</v>
      </c>
      <c r="X4119" s="38">
        <v>1.0232046521739129</v>
      </c>
      <c r="Y4119" s="38">
        <v>1.0303009999999999</v>
      </c>
      <c r="Z4119" s="38">
        <v>1.0303009999999999</v>
      </c>
      <c r="AA4119" s="38">
        <v>1.0303009999999999</v>
      </c>
      <c r="AB4119" s="38">
        <v>1.033436698695652</v>
      </c>
      <c r="AC4119" s="38">
        <v>1.04060401</v>
      </c>
      <c r="AD4119" s="38">
        <v>1.04060401</v>
      </c>
      <c r="AE4119" s="38">
        <v>1.04060401</v>
      </c>
      <c r="AF4119" s="38">
        <v>1.0437710656826087</v>
      </c>
      <c r="AG4119" s="38">
        <v>1.0510100500999999</v>
      </c>
      <c r="AH4119" s="38">
        <v>1.0510100500999999</v>
      </c>
      <c r="AI4119" s="38">
        <v>1.0510100500999999</v>
      </c>
      <c r="AJ4119" s="38">
        <v>1.0542087763394346</v>
      </c>
      <c r="AK4119" s="38">
        <v>1.0615201506009999</v>
      </c>
      <c r="AL4119" s="38">
        <v>1.0615201506009999</v>
      </c>
      <c r="AM4119" s="38">
        <v>1.0615201506009999</v>
      </c>
      <c r="AN4119" s="38">
        <v>1.0647508641028289</v>
      </c>
      <c r="AO4119" s="38">
        <v>1.0721353521070098</v>
      </c>
      <c r="AP4119" s="38">
        <v>1.0721353521070098</v>
      </c>
      <c r="AQ4119" s="38">
        <v>1.0721353521070098</v>
      </c>
      <c r="AR4119" s="38">
        <v>1.0753983727438572</v>
      </c>
      <c r="AS4119" s="38">
        <v>1.08285670562808</v>
      </c>
      <c r="AT4119" s="38">
        <v>1.08285670562808</v>
      </c>
      <c r="AU4119" s="38">
        <v>1.08285670562808</v>
      </c>
      <c r="AV4119" s="38">
        <v>1.0861523564712958</v>
      </c>
      <c r="AW4119" s="38">
        <v>1.0936852726843609</v>
      </c>
      <c r="AX4119" s="38">
        <v>1.0936852726843609</v>
      </c>
      <c r="AY4119" s="38">
        <v>1.0936852726843609</v>
      </c>
      <c r="AZ4119" s="38">
        <v>1.0970138800360087</v>
      </c>
      <c r="BA4119" s="38">
        <v>1.1046221254112045</v>
      </c>
      <c r="BB4119" s="38">
        <v>1.1046221254112045</v>
      </c>
      <c r="BC4119" s="38">
        <v>1.1046221254112045</v>
      </c>
      <c r="BD4119" s="38">
        <v>1.107984018836369</v>
      </c>
    </row>
    <row r="4120" spans="1:56" ht="16" x14ac:dyDescent="0.2">
      <c r="B4120" s="11">
        <f t="shared" si="2910"/>
        <v>153</v>
      </c>
      <c r="C4120" s="12" t="str">
        <f t="shared" si="2910"/>
        <v>SAS HSR 4</v>
      </c>
      <c r="D4120" s="25" t="s">
        <v>25</v>
      </c>
      <c r="E4120" s="39" t="s">
        <v>118</v>
      </c>
      <c r="F4120" s="15"/>
      <c r="K4120" s="24"/>
      <c r="L4120" s="16" t="s">
        <v>246</v>
      </c>
      <c r="M4120" s="70"/>
      <c r="N4120" s="70"/>
      <c r="O4120" s="40">
        <f>O4113*$E4117/4+O4117*$E4128/4</f>
        <v>2649</v>
      </c>
      <c r="P4120" s="40">
        <f t="shared" ref="P4120:BD4120" si="2918">P4113*$E4117/4+P4117*$E4128/4</f>
        <v>2649</v>
      </c>
      <c r="Q4120" s="40">
        <f t="shared" si="2918"/>
        <v>2649</v>
      </c>
      <c r="R4120" s="40">
        <f t="shared" si="2918"/>
        <v>2649</v>
      </c>
      <c r="S4120" s="40">
        <f t="shared" si="2918"/>
        <v>2649</v>
      </c>
      <c r="T4120" s="40">
        <f t="shared" si="2918"/>
        <v>2649</v>
      </c>
      <c r="U4120" s="40">
        <f t="shared" si="2918"/>
        <v>2649</v>
      </c>
      <c r="V4120" s="40">
        <f t="shared" si="2918"/>
        <v>2649</v>
      </c>
      <c r="W4120" s="40">
        <f t="shared" si="2918"/>
        <v>2649</v>
      </c>
      <c r="X4120" s="40">
        <f t="shared" si="2918"/>
        <v>2677.7934782608695</v>
      </c>
      <c r="Y4120" s="40">
        <f t="shared" si="2918"/>
        <v>2649</v>
      </c>
      <c r="Z4120" s="40">
        <f t="shared" si="2918"/>
        <v>2649</v>
      </c>
      <c r="AA4120" s="40">
        <f t="shared" si="2918"/>
        <v>2649</v>
      </c>
      <c r="AB4120" s="40">
        <f t="shared" si="2918"/>
        <v>2649</v>
      </c>
      <c r="AC4120" s="40">
        <f t="shared" si="2918"/>
        <v>2649</v>
      </c>
      <c r="AD4120" s="40">
        <f t="shared" si="2918"/>
        <v>2649</v>
      </c>
      <c r="AE4120" s="40">
        <f t="shared" si="2918"/>
        <v>2649</v>
      </c>
      <c r="AF4120" s="40">
        <f t="shared" si="2918"/>
        <v>2649</v>
      </c>
      <c r="AG4120" s="40">
        <f t="shared" si="2918"/>
        <v>2649</v>
      </c>
      <c r="AH4120" s="40">
        <f t="shared" si="2918"/>
        <v>2649</v>
      </c>
      <c r="AI4120" s="40">
        <f t="shared" si="2918"/>
        <v>2649</v>
      </c>
      <c r="AJ4120" s="40">
        <f t="shared" si="2918"/>
        <v>2649</v>
      </c>
      <c r="AK4120" s="40">
        <f t="shared" si="2918"/>
        <v>2649</v>
      </c>
      <c r="AL4120" s="40">
        <f t="shared" si="2918"/>
        <v>2649</v>
      </c>
      <c r="AM4120" s="40">
        <f t="shared" si="2918"/>
        <v>2649</v>
      </c>
      <c r="AN4120" s="40">
        <f t="shared" si="2918"/>
        <v>2649</v>
      </c>
      <c r="AO4120" s="40">
        <f t="shared" si="2918"/>
        <v>2649</v>
      </c>
      <c r="AP4120" s="40">
        <f t="shared" si="2918"/>
        <v>2649</v>
      </c>
      <c r="AQ4120" s="40">
        <f t="shared" si="2918"/>
        <v>2649</v>
      </c>
      <c r="AR4120" s="40">
        <f t="shared" si="2918"/>
        <v>2649</v>
      </c>
      <c r="AS4120" s="40">
        <f t="shared" si="2918"/>
        <v>2649</v>
      </c>
      <c r="AT4120" s="40">
        <f t="shared" si="2918"/>
        <v>2649</v>
      </c>
      <c r="AU4120" s="40">
        <f t="shared" si="2918"/>
        <v>2649</v>
      </c>
      <c r="AV4120" s="40">
        <f t="shared" si="2918"/>
        <v>2649</v>
      </c>
      <c r="AW4120" s="40">
        <f t="shared" si="2918"/>
        <v>2649</v>
      </c>
      <c r="AX4120" s="40">
        <f t="shared" si="2918"/>
        <v>2649</v>
      </c>
      <c r="AY4120" s="40">
        <f t="shared" si="2918"/>
        <v>2649</v>
      </c>
      <c r="AZ4120" s="40">
        <f t="shared" si="2918"/>
        <v>2649</v>
      </c>
      <c r="BA4120" s="40">
        <f t="shared" si="2918"/>
        <v>2649</v>
      </c>
      <c r="BB4120" s="40">
        <f t="shared" si="2918"/>
        <v>2649</v>
      </c>
      <c r="BC4120" s="40">
        <f t="shared" si="2918"/>
        <v>2649</v>
      </c>
      <c r="BD4120" s="40">
        <f t="shared" si="2918"/>
        <v>2649</v>
      </c>
    </row>
    <row r="4121" spans="1:56" ht="16" x14ac:dyDescent="0.2">
      <c r="B4121" s="11">
        <f t="shared" si="2910"/>
        <v>153</v>
      </c>
      <c r="C4121" s="12" t="str">
        <f t="shared" si="2910"/>
        <v>SAS HSR 4</v>
      </c>
      <c r="D4121" s="25" t="s">
        <v>247</v>
      </c>
      <c r="E4121" s="39" t="s">
        <v>248</v>
      </c>
      <c r="F4121" s="15"/>
      <c r="G4121" s="25" t="s">
        <v>249</v>
      </c>
      <c r="H4121" s="26">
        <v>0</v>
      </c>
      <c r="I4121" s="25" t="s">
        <v>239</v>
      </c>
      <c r="J4121" s="26">
        <v>45629</v>
      </c>
      <c r="K4121" s="24"/>
      <c r="L4121" s="20" t="s">
        <v>250</v>
      </c>
      <c r="M4121" s="72"/>
      <c r="N4121" s="72"/>
      <c r="O4121" s="41">
        <f>IF($E4127&gt;=O$3,IF(O$3&lt;=($E4116+365),O4120,IFERROR(O4113*$E4118/4*O4119+
$E4128*O4117/4*IFERROR(O4119/$E4129,0),0)),IF(O$3&lt;=($E4127+365),O4113*$E4118/4*O4119+$E4128*O4117/4*IFERROR(O4119/$E4129,0),IFERROR($E4128*O4117/4*IFERROR(O4119/$E4129,0),0)))</f>
        <v>2649</v>
      </c>
      <c r="P4121" s="41">
        <f t="shared" ref="P4121:BD4121" si="2919">IF($E4127&gt;=P$3,IF(P$3&lt;=($E4116+365),P4120,IFERROR(P4113*$E4118/4*P4119+
$E4128*P4117/4*IFERROR(P4119/$E4129,0),0)),IF(P$3&lt;=($E4127+365),P4113*$E4118/4*P4119+$E4128*P4117/4*IFERROR(P4119/$E4129,0),IFERROR($E4128*P4117/4*IFERROR(P4119/$E4129,0),0)))</f>
        <v>2657.0621739130434</v>
      </c>
      <c r="Q4121" s="41">
        <f t="shared" si="2919"/>
        <v>2675.4900000000002</v>
      </c>
      <c r="R4121" s="41">
        <f t="shared" si="2919"/>
        <v>2675.4900000000002</v>
      </c>
      <c r="S4121" s="41">
        <f t="shared" si="2919"/>
        <v>2675.4900000000002</v>
      </c>
      <c r="T4121" s="41">
        <f t="shared" si="2919"/>
        <v>2683.6327956521741</v>
      </c>
      <c r="U4121" s="41">
        <f t="shared" si="2919"/>
        <v>2702.2449000000001</v>
      </c>
      <c r="V4121" s="41">
        <f t="shared" si="2919"/>
        <v>2702.2449000000001</v>
      </c>
      <c r="W4121" s="41">
        <f t="shared" si="2919"/>
        <v>2702.2449000000001</v>
      </c>
      <c r="X4121" s="41">
        <f t="shared" si="2919"/>
        <v>2720.5546077277877</v>
      </c>
      <c r="Y4121" s="41">
        <f t="shared" si="2919"/>
        <v>2667.3719115734721</v>
      </c>
      <c r="Z4121" s="41">
        <f t="shared" si="2919"/>
        <v>2667.3719115734721</v>
      </c>
      <c r="AA4121" s="41">
        <f t="shared" si="2919"/>
        <v>2667.3719115734721</v>
      </c>
      <c r="AB4121" s="41">
        <f t="shared" si="2919"/>
        <v>2675.4900000000002</v>
      </c>
      <c r="AC4121" s="41">
        <f t="shared" si="2919"/>
        <v>2694.045630689207</v>
      </c>
      <c r="AD4121" s="41">
        <f t="shared" si="2919"/>
        <v>2694.045630689207</v>
      </c>
      <c r="AE4121" s="41">
        <f t="shared" si="2919"/>
        <v>2694.045630689207</v>
      </c>
      <c r="AF4121" s="41">
        <f t="shared" si="2919"/>
        <v>2702.2449000000006</v>
      </c>
      <c r="AG4121" s="41">
        <f t="shared" si="2919"/>
        <v>2720.9860869960994</v>
      </c>
      <c r="AH4121" s="41">
        <f t="shared" si="2919"/>
        <v>2720.9860869960994</v>
      </c>
      <c r="AI4121" s="41">
        <f t="shared" si="2919"/>
        <v>2720.9860869960994</v>
      </c>
      <c r="AJ4121" s="41">
        <f t="shared" si="2919"/>
        <v>2729.2673489999997</v>
      </c>
      <c r="AK4121" s="41">
        <f t="shared" si="2919"/>
        <v>2748.1959478660597</v>
      </c>
      <c r="AL4121" s="41">
        <f t="shared" si="2919"/>
        <v>2748.1959478660597</v>
      </c>
      <c r="AM4121" s="41">
        <f t="shared" si="2919"/>
        <v>2748.1959478660597</v>
      </c>
      <c r="AN4121" s="41">
        <f t="shared" si="2919"/>
        <v>2756.5600224899999</v>
      </c>
      <c r="AO4121" s="41">
        <f t="shared" si="2919"/>
        <v>2775.6779073447206</v>
      </c>
      <c r="AP4121" s="41">
        <f t="shared" si="2919"/>
        <v>2775.6779073447206</v>
      </c>
      <c r="AQ4121" s="41">
        <f t="shared" si="2919"/>
        <v>2775.6779073447206</v>
      </c>
      <c r="AR4121" s="41">
        <f t="shared" si="2919"/>
        <v>2784.1256227148997</v>
      </c>
      <c r="AS4121" s="41">
        <f t="shared" si="2919"/>
        <v>2803.434686418168</v>
      </c>
      <c r="AT4121" s="41">
        <f t="shared" si="2919"/>
        <v>2803.434686418168</v>
      </c>
      <c r="AU4121" s="41">
        <f t="shared" si="2919"/>
        <v>2803.434686418168</v>
      </c>
      <c r="AV4121" s="41">
        <f t="shared" si="2919"/>
        <v>2811.9668789420489</v>
      </c>
      <c r="AW4121" s="41">
        <f t="shared" si="2919"/>
        <v>2831.4690332823493</v>
      </c>
      <c r="AX4121" s="41">
        <f t="shared" si="2919"/>
        <v>2831.4690332823493</v>
      </c>
      <c r="AY4121" s="41">
        <f t="shared" si="2919"/>
        <v>2831.4690332823493</v>
      </c>
      <c r="AZ4121" s="41">
        <f t="shared" si="2919"/>
        <v>2840.0865477314696</v>
      </c>
      <c r="BA4121" s="41">
        <f t="shared" si="2919"/>
        <v>2859.7837236151736</v>
      </c>
      <c r="BB4121" s="41">
        <f t="shared" si="2919"/>
        <v>2859.7837236151736</v>
      </c>
      <c r="BC4121" s="41">
        <f t="shared" si="2919"/>
        <v>2859.7837236151736</v>
      </c>
      <c r="BD4121" s="41">
        <f t="shared" si="2919"/>
        <v>2868.4874132087843</v>
      </c>
    </row>
    <row r="4122" spans="1:56" ht="16" x14ac:dyDescent="0.2">
      <c r="B4122" s="11">
        <f t="shared" si="2910"/>
        <v>153</v>
      </c>
      <c r="C4122" s="12" t="str">
        <f t="shared" si="2910"/>
        <v>SAS HSR 4</v>
      </c>
      <c r="D4122" s="25" t="s">
        <v>8</v>
      </c>
      <c r="E4122" s="42">
        <v>0</v>
      </c>
      <c r="F4122" s="15"/>
      <c r="I4122" s="15"/>
      <c r="J4122" s="24"/>
      <c r="K4122" s="24"/>
      <c r="L4122" s="20" t="s">
        <v>251</v>
      </c>
      <c r="M4122" s="72"/>
      <c r="N4122" s="72"/>
      <c r="O4122" s="41">
        <f>-$E4118/4*O4112
+(O4112&gt;0)*($J4117&gt;=O$2)*($J4117&lt;=O$3)*(($J4117-O$2+1)/O$4*$H4117/4)
+(O4112&gt;0)*($J4117&gt;O$3)*($I4117&lt;=O$3)*($I4117&gt;=O$2)*((O$3-$I4117+1)/O$4*$H4117/4)
+(O4112&gt;0)*($J4117&gt;O$3)*($I4117&lt;O$2)*$H4117/4
+(O4112&gt;0)*($J4118&gt;=O$2)*($J4118&lt;=O$3)*(($J4118-O$2+1)/O$4*$H4118/4)
+(O4112&gt;0)*($J4118&gt;O$3)*($I4118&lt;=O$3)*($I4118&gt;=O$2)*((O$3-$I4118+1)/O$4*$H4118/4)
+(O4112&gt;0)*($J4118&gt;O$3)*($I4118&lt;O$2)*$H4118/4
+(O4112&gt;0)*($J4119&gt;=O$2)*($J4119&lt;=O$3)*(($J4119-O$2+1)/O$4*$H4119/4)
+(O4112&gt;0)*($J4119&gt;O$3)*($I4119&lt;=O$3)*($I4119&gt;=O$2)*((O$3-$I4119+1)/O$4*$H4119/4)
+(O4112&gt;0)*($J4119&gt;O$3)*($I4119&lt;O$2)*$H4119/4
-$E4128/4*O4116
+(O4116&gt;0)*($J4128&gt;=O$2)*($J4128&lt;=O$3)*(($J4128-O$2+1)/O$4*$H4128/4)
+(O4116&gt;0)*($J4128&gt;O$3)*($I4128&lt;=O$3)*($I4128&gt;=O$2)*((O$3-$I4128+1)/O$4*$H4128/4)
+(O4116&gt;0)*($J4128&gt;O$3)*($I4128&lt;O$2)*$H4128/4
+(O4116&gt;0)*($J4129&gt;=O$2)*($J4129&lt;=O$3)*(($J4129-O$2+1)/O$4*$H4129/4)
+(O4116&gt;0)*($J4129&gt;O$3)*($I4129&lt;=O$3)*($I4129&gt;=O$2)*((O$3-$I4129+1)/O$4*$H4129/4)
+(O4116&gt;0)*($J4129&gt;O$3)*($I4129&lt;O$2)*$H4129/4
+(O4116&gt;0)*($J4130&gt;=O$2)*($J4130&lt;=O$3)*(($J4130-O$2+1)/O$4*$H4130/4)
+(O4116&gt;0)*($J4130&gt;O$3)*($I4130&lt;=O$3)*($I4130&gt;=O$2)*((O$3-$I4130+1)/O$4*$H4130/4)
+(O4116&gt;0)*($J4130&gt;O$3)*($I4130&lt;O$2)*$H4130/4</f>
        <v>0</v>
      </c>
      <c r="P4122" s="41">
        <f t="shared" ref="P4122:BD4122" si="2920">-$E4118/4*P4112
+(P4112&gt;0)*($J4117&gt;=P$2)*($J4117&lt;=P$3)*(($J4117-P$2+1)/P$4*$H4117/4)
+(P4112&gt;0)*($J4117&gt;P$3)*($I4117&lt;=P$3)*($I4117&gt;=P$2)*((P$3-$I4117+1)/P$4*$H4117/4)
+(P4112&gt;0)*($J4117&gt;P$3)*($I4117&lt;P$2)*$H4117/4
+(P4112&gt;0)*($J4118&gt;=P$2)*($J4118&lt;=P$3)*(($J4118-P$2+1)/P$4*$H4118/4)
+(P4112&gt;0)*($J4118&gt;P$3)*($I4118&lt;=P$3)*($I4118&gt;=P$2)*((P$3-$I4118+1)/P$4*$H4118/4)
+(P4112&gt;0)*($J4118&gt;P$3)*($I4118&lt;P$2)*$H4118/4
+(P4112&gt;0)*($J4119&gt;=P$2)*($J4119&lt;=P$3)*(($J4119-P$2+1)/P$4*$H4119/4)
+(P4112&gt;0)*($J4119&gt;P$3)*($I4119&lt;=P$3)*($I4119&gt;=P$2)*((P$3-$I4119+1)/P$4*$H4119/4)
+(P4112&gt;0)*($J4119&gt;P$3)*($I4119&lt;P$2)*$H4119/4
-$E4128/4*P4116
+(P4116&gt;0)*($J4128&gt;=P$2)*($J4128&lt;=P$3)*(($J4128-P$2+1)/P$4*$H4128/4)
+(P4116&gt;0)*($J4128&gt;P$3)*($I4128&lt;=P$3)*($I4128&gt;=P$2)*((P$3-$I4128+1)/P$4*$H4128/4)
+(P4116&gt;0)*($J4128&gt;P$3)*($I4128&lt;P$2)*$H4128/4
+(P4116&gt;0)*($J4129&gt;=P$2)*($J4129&lt;=P$3)*(($J4129-P$2+1)/P$4*$H4129/4)
+(P4116&gt;0)*($J4129&gt;P$3)*($I4129&lt;=P$3)*($I4129&gt;=P$2)*((P$3-$I4129+1)/P$4*$H4129/4)
+(P4116&gt;0)*($J4129&gt;P$3)*($I4129&lt;P$2)*$H4129/4
+(P4116&gt;0)*($J4130&gt;=P$2)*($J4130&lt;=P$3)*(($J4130-P$2+1)/P$4*$H4130/4)
+(P4116&gt;0)*($J4130&gt;P$3)*($I4130&lt;=P$3)*($I4130&gt;=P$2)*((P$3-$I4130+1)/P$4*$H4130/4)
+(P4116&gt;0)*($J4130&gt;P$3)*($I4130&lt;P$2)*$H4130/4</f>
        <v>0</v>
      </c>
      <c r="Q4122" s="41">
        <f t="shared" si="2920"/>
        <v>0</v>
      </c>
      <c r="R4122" s="41">
        <f t="shared" si="2920"/>
        <v>0</v>
      </c>
      <c r="S4122" s="41">
        <f t="shared" si="2920"/>
        <v>0</v>
      </c>
      <c r="T4122" s="41">
        <f t="shared" si="2920"/>
        <v>0</v>
      </c>
      <c r="U4122" s="41">
        <f t="shared" si="2920"/>
        <v>0</v>
      </c>
      <c r="V4122" s="41">
        <f t="shared" si="2920"/>
        <v>0</v>
      </c>
      <c r="W4122" s="41">
        <f t="shared" si="2920"/>
        <v>0</v>
      </c>
      <c r="X4122" s="41">
        <f t="shared" si="2920"/>
        <v>0</v>
      </c>
      <c r="Y4122" s="41">
        <f t="shared" si="2920"/>
        <v>0</v>
      </c>
      <c r="Z4122" s="41">
        <f t="shared" si="2920"/>
        <v>0</v>
      </c>
      <c r="AA4122" s="41">
        <f t="shared" si="2920"/>
        <v>0</v>
      </c>
      <c r="AB4122" s="41">
        <f t="shared" si="2920"/>
        <v>0</v>
      </c>
      <c r="AC4122" s="41">
        <f t="shared" si="2920"/>
        <v>0</v>
      </c>
      <c r="AD4122" s="41">
        <f t="shared" si="2920"/>
        <v>0</v>
      </c>
      <c r="AE4122" s="41">
        <f t="shared" si="2920"/>
        <v>0</v>
      </c>
      <c r="AF4122" s="41">
        <f t="shared" si="2920"/>
        <v>0</v>
      </c>
      <c r="AG4122" s="41">
        <f t="shared" si="2920"/>
        <v>0</v>
      </c>
      <c r="AH4122" s="41">
        <f t="shared" si="2920"/>
        <v>0</v>
      </c>
      <c r="AI4122" s="41">
        <f t="shared" si="2920"/>
        <v>0</v>
      </c>
      <c r="AJ4122" s="41">
        <f t="shared" si="2920"/>
        <v>0</v>
      </c>
      <c r="AK4122" s="41">
        <f t="shared" si="2920"/>
        <v>0</v>
      </c>
      <c r="AL4122" s="41">
        <f t="shared" si="2920"/>
        <v>0</v>
      </c>
      <c r="AM4122" s="41">
        <f t="shared" si="2920"/>
        <v>0</v>
      </c>
      <c r="AN4122" s="41">
        <f t="shared" si="2920"/>
        <v>0</v>
      </c>
      <c r="AO4122" s="41">
        <f t="shared" si="2920"/>
        <v>0</v>
      </c>
      <c r="AP4122" s="41">
        <f t="shared" si="2920"/>
        <v>0</v>
      </c>
      <c r="AQ4122" s="41">
        <f t="shared" si="2920"/>
        <v>0</v>
      </c>
      <c r="AR4122" s="41">
        <f t="shared" si="2920"/>
        <v>0</v>
      </c>
      <c r="AS4122" s="41">
        <f t="shared" si="2920"/>
        <v>0</v>
      </c>
      <c r="AT4122" s="41">
        <f t="shared" si="2920"/>
        <v>0</v>
      </c>
      <c r="AU4122" s="41">
        <f t="shared" si="2920"/>
        <v>0</v>
      </c>
      <c r="AV4122" s="41">
        <f t="shared" si="2920"/>
        <v>0</v>
      </c>
      <c r="AW4122" s="41">
        <f t="shared" si="2920"/>
        <v>0</v>
      </c>
      <c r="AX4122" s="41">
        <f t="shared" si="2920"/>
        <v>0</v>
      </c>
      <c r="AY4122" s="41">
        <f t="shared" si="2920"/>
        <v>0</v>
      </c>
      <c r="AZ4122" s="41">
        <f t="shared" si="2920"/>
        <v>0</v>
      </c>
      <c r="BA4122" s="41">
        <f t="shared" si="2920"/>
        <v>0</v>
      </c>
      <c r="BB4122" s="41">
        <f t="shared" si="2920"/>
        <v>0</v>
      </c>
      <c r="BC4122" s="41">
        <f t="shared" si="2920"/>
        <v>0</v>
      </c>
      <c r="BD4122" s="41">
        <f t="shared" si="2920"/>
        <v>0</v>
      </c>
    </row>
    <row r="4123" spans="1:56" ht="16" x14ac:dyDescent="0.2">
      <c r="B4123" s="11">
        <f t="shared" si="2910"/>
        <v>153</v>
      </c>
      <c r="C4123" s="12" t="str">
        <f t="shared" si="2910"/>
        <v>SAS HSR 4</v>
      </c>
      <c r="D4123" s="43" t="s">
        <v>252</v>
      </c>
      <c r="E4123" s="42" t="s">
        <v>289</v>
      </c>
      <c r="F4123" s="44"/>
      <c r="G4123" s="43" t="s">
        <v>253</v>
      </c>
      <c r="H4123" s="39" t="s">
        <v>280</v>
      </c>
      <c r="I4123" s="43" t="s">
        <v>254</v>
      </c>
      <c r="J4123" s="32">
        <v>0</v>
      </c>
      <c r="K4123" s="24"/>
      <c r="L4123" s="20" t="s">
        <v>255</v>
      </c>
      <c r="M4123" s="72"/>
      <c r="N4123" s="72"/>
      <c r="O4123" s="41">
        <v>0</v>
      </c>
      <c r="P4123" s="41">
        <v>0</v>
      </c>
      <c r="Q4123" s="41">
        <v>0</v>
      </c>
      <c r="R4123" s="41">
        <v>0</v>
      </c>
      <c r="S4123" s="41">
        <v>0</v>
      </c>
      <c r="T4123" s="41">
        <v>0</v>
      </c>
      <c r="U4123" s="41">
        <v>0</v>
      </c>
      <c r="V4123" s="41">
        <v>0</v>
      </c>
      <c r="W4123" s="41">
        <v>0</v>
      </c>
      <c r="X4123" s="41">
        <v>0</v>
      </c>
      <c r="Y4123" s="41">
        <v>0</v>
      </c>
      <c r="Z4123" s="41">
        <v>0</v>
      </c>
      <c r="AA4123" s="41">
        <v>0</v>
      </c>
      <c r="AB4123" s="41">
        <v>0</v>
      </c>
      <c r="AC4123" s="41">
        <v>0</v>
      </c>
      <c r="AD4123" s="41">
        <v>0</v>
      </c>
      <c r="AE4123" s="41">
        <v>0</v>
      </c>
      <c r="AF4123" s="41">
        <v>0</v>
      </c>
      <c r="AG4123" s="41">
        <v>0</v>
      </c>
      <c r="AH4123" s="41">
        <v>0</v>
      </c>
      <c r="AI4123" s="41">
        <v>0</v>
      </c>
      <c r="AJ4123" s="41">
        <v>0</v>
      </c>
      <c r="AK4123" s="41">
        <v>0</v>
      </c>
      <c r="AL4123" s="41">
        <v>0</v>
      </c>
      <c r="AM4123" s="41">
        <v>0</v>
      </c>
      <c r="AN4123" s="41">
        <v>0</v>
      </c>
      <c r="AO4123" s="41">
        <v>0</v>
      </c>
      <c r="AP4123" s="41">
        <v>0</v>
      </c>
      <c r="AQ4123" s="41">
        <v>0</v>
      </c>
      <c r="AR4123" s="41">
        <v>0</v>
      </c>
      <c r="AS4123" s="41">
        <v>0</v>
      </c>
      <c r="AT4123" s="41">
        <v>0</v>
      </c>
      <c r="AU4123" s="41">
        <v>0</v>
      </c>
      <c r="AV4123" s="41">
        <v>0</v>
      </c>
      <c r="AW4123" s="41">
        <v>0</v>
      </c>
      <c r="AX4123" s="41">
        <v>0</v>
      </c>
      <c r="AY4123" s="41">
        <v>0</v>
      </c>
      <c r="AZ4123" s="41">
        <v>0</v>
      </c>
      <c r="BA4123" s="41">
        <v>0</v>
      </c>
      <c r="BB4123" s="41">
        <v>0</v>
      </c>
      <c r="BC4123" s="41">
        <v>0</v>
      </c>
      <c r="BD4123" s="41">
        <v>0</v>
      </c>
    </row>
    <row r="4124" spans="1:56" ht="16" x14ac:dyDescent="0.2">
      <c r="B4124" s="11">
        <f t="shared" si="2910"/>
        <v>153</v>
      </c>
      <c r="C4124" s="12" t="str">
        <f t="shared" si="2910"/>
        <v>SAS HSR 4</v>
      </c>
      <c r="D4124" s="43" t="s">
        <v>256</v>
      </c>
      <c r="E4124" s="32">
        <v>45629</v>
      </c>
      <c r="G4124" s="43" t="s">
        <v>257</v>
      </c>
      <c r="H4124" s="42">
        <v>0</v>
      </c>
      <c r="I4124" s="43" t="s">
        <v>258</v>
      </c>
      <c r="J4124" s="29">
        <v>10596</v>
      </c>
      <c r="K4124" s="23"/>
      <c r="L4124" s="33" t="s">
        <v>259</v>
      </c>
      <c r="M4124" s="73"/>
      <c r="N4124" s="73"/>
      <c r="O4124" s="45">
        <f>-(O4121+O4122)*IFERROR((O4111+O4115)/(O4113+O4117),0)</f>
        <v>0</v>
      </c>
      <c r="P4124" s="45">
        <f t="shared" ref="P4124:BD4124" si="2921">-(P4121+P4122)*IFERROR((P4111+P4115)/(P4113+P4117),0)</f>
        <v>0</v>
      </c>
      <c r="Q4124" s="45">
        <f t="shared" si="2921"/>
        <v>0</v>
      </c>
      <c r="R4124" s="45">
        <f t="shared" si="2921"/>
        <v>0</v>
      </c>
      <c r="S4124" s="45">
        <f t="shared" si="2921"/>
        <v>0</v>
      </c>
      <c r="T4124" s="45">
        <f t="shared" si="2921"/>
        <v>0</v>
      </c>
      <c r="U4124" s="45">
        <f t="shared" si="2921"/>
        <v>0</v>
      </c>
      <c r="V4124" s="45">
        <f t="shared" si="2921"/>
        <v>0</v>
      </c>
      <c r="W4124" s="45">
        <f t="shared" si="2921"/>
        <v>0</v>
      </c>
      <c r="X4124" s="45">
        <f t="shared" si="2921"/>
        <v>0</v>
      </c>
      <c r="Y4124" s="45">
        <f t="shared" si="2921"/>
        <v>0</v>
      </c>
      <c r="Z4124" s="45">
        <f t="shared" si="2921"/>
        <v>0</v>
      </c>
      <c r="AA4124" s="45">
        <f t="shared" si="2921"/>
        <v>0</v>
      </c>
      <c r="AB4124" s="45">
        <f t="shared" si="2921"/>
        <v>0</v>
      </c>
      <c r="AC4124" s="45">
        <f t="shared" si="2921"/>
        <v>0</v>
      </c>
      <c r="AD4124" s="45">
        <f t="shared" si="2921"/>
        <v>0</v>
      </c>
      <c r="AE4124" s="45">
        <f t="shared" si="2921"/>
        <v>0</v>
      </c>
      <c r="AF4124" s="45">
        <f t="shared" si="2921"/>
        <v>0</v>
      </c>
      <c r="AG4124" s="45">
        <f t="shared" si="2921"/>
        <v>0</v>
      </c>
      <c r="AH4124" s="45">
        <f t="shared" si="2921"/>
        <v>0</v>
      </c>
      <c r="AI4124" s="45">
        <f t="shared" si="2921"/>
        <v>0</v>
      </c>
      <c r="AJ4124" s="45">
        <f t="shared" si="2921"/>
        <v>0</v>
      </c>
      <c r="AK4124" s="45">
        <f t="shared" si="2921"/>
        <v>0</v>
      </c>
      <c r="AL4124" s="45">
        <f t="shared" si="2921"/>
        <v>0</v>
      </c>
      <c r="AM4124" s="45">
        <f t="shared" si="2921"/>
        <v>0</v>
      </c>
      <c r="AN4124" s="45">
        <f t="shared" si="2921"/>
        <v>0</v>
      </c>
      <c r="AO4124" s="45">
        <f t="shared" si="2921"/>
        <v>0</v>
      </c>
      <c r="AP4124" s="45">
        <f t="shared" si="2921"/>
        <v>0</v>
      </c>
      <c r="AQ4124" s="45">
        <f t="shared" si="2921"/>
        <v>0</v>
      </c>
      <c r="AR4124" s="45">
        <f t="shared" si="2921"/>
        <v>0</v>
      </c>
      <c r="AS4124" s="45">
        <f t="shared" si="2921"/>
        <v>0</v>
      </c>
      <c r="AT4124" s="45">
        <f t="shared" si="2921"/>
        <v>0</v>
      </c>
      <c r="AU4124" s="45">
        <f t="shared" si="2921"/>
        <v>0</v>
      </c>
      <c r="AV4124" s="45">
        <f t="shared" si="2921"/>
        <v>0</v>
      </c>
      <c r="AW4124" s="45">
        <f t="shared" si="2921"/>
        <v>0</v>
      </c>
      <c r="AX4124" s="45">
        <f t="shared" si="2921"/>
        <v>0</v>
      </c>
      <c r="AY4124" s="45">
        <f t="shared" si="2921"/>
        <v>0</v>
      </c>
      <c r="AZ4124" s="45">
        <f t="shared" si="2921"/>
        <v>0</v>
      </c>
      <c r="BA4124" s="45">
        <f t="shared" si="2921"/>
        <v>0</v>
      </c>
      <c r="BB4124" s="45">
        <f t="shared" si="2921"/>
        <v>0</v>
      </c>
      <c r="BC4124" s="45">
        <f t="shared" si="2921"/>
        <v>0</v>
      </c>
      <c r="BD4124" s="45">
        <f t="shared" si="2921"/>
        <v>0</v>
      </c>
    </row>
    <row r="4125" spans="1:56" ht="16" x14ac:dyDescent="0.2">
      <c r="B4125" s="11">
        <f t="shared" si="2910"/>
        <v>153</v>
      </c>
      <c r="C4125" s="12" t="str">
        <f t="shared" si="2910"/>
        <v>SAS HSR 4</v>
      </c>
      <c r="K4125" s="24"/>
      <c r="O4125" s="15"/>
      <c r="P4125" s="15"/>
      <c r="Q4125" s="15"/>
      <c r="R4125" s="15"/>
      <c r="S4125" s="15"/>
      <c r="T4125" s="15"/>
      <c r="U4125" s="15"/>
      <c r="V4125" s="15"/>
      <c r="W4125" s="15"/>
      <c r="X4125" s="15"/>
      <c r="Y4125" s="15"/>
      <c r="Z4125" s="15"/>
      <c r="AA4125" s="15"/>
      <c r="AB4125" s="15"/>
      <c r="AC4125" s="15"/>
      <c r="AD4125" s="15"/>
      <c r="AE4125" s="15"/>
      <c r="AF4125" s="15"/>
      <c r="AG4125" s="15"/>
      <c r="AH4125" s="15"/>
      <c r="AI4125" s="15"/>
      <c r="AJ4125" s="15"/>
      <c r="AK4125" s="15"/>
      <c r="AL4125" s="15"/>
      <c r="AM4125" s="15"/>
      <c r="AN4125" s="15"/>
      <c r="AO4125" s="15"/>
      <c r="AP4125" s="15"/>
      <c r="AQ4125" s="15"/>
      <c r="AR4125" s="15"/>
      <c r="AS4125" s="15"/>
      <c r="AT4125" s="15"/>
      <c r="AU4125" s="15"/>
      <c r="AV4125" s="15"/>
      <c r="AW4125" s="15"/>
      <c r="AX4125" s="15"/>
      <c r="AY4125" s="15"/>
      <c r="AZ4125" s="15"/>
      <c r="BA4125" s="15"/>
      <c r="BB4125" s="15"/>
      <c r="BC4125" s="15"/>
      <c r="BD4125" s="15"/>
    </row>
    <row r="4126" spans="1:56" ht="16" x14ac:dyDescent="0.2">
      <c r="B4126" s="11">
        <f t="shared" si="2910"/>
        <v>153</v>
      </c>
      <c r="C4126" s="12" t="str">
        <f t="shared" si="2910"/>
        <v>SAS HSR 4</v>
      </c>
      <c r="G4126" s="46" t="s">
        <v>229</v>
      </c>
      <c r="H4126" s="104" t="s">
        <v>160</v>
      </c>
      <c r="I4126" s="105"/>
      <c r="J4126" s="106"/>
      <c r="K4126" s="23"/>
      <c r="L4126" s="47" t="s">
        <v>4</v>
      </c>
      <c r="M4126" s="81"/>
      <c r="N4126" s="81"/>
      <c r="O4126" s="48">
        <f>SUM(O4121:O4124)</f>
        <v>2649</v>
      </c>
      <c r="P4126" s="48">
        <f t="shared" ref="P4126:BD4126" si="2922">SUM(P4121:P4124)</f>
        <v>2657.0621739130434</v>
      </c>
      <c r="Q4126" s="48">
        <f t="shared" si="2922"/>
        <v>2675.4900000000002</v>
      </c>
      <c r="R4126" s="48">
        <f t="shared" si="2922"/>
        <v>2675.4900000000002</v>
      </c>
      <c r="S4126" s="48">
        <f t="shared" si="2922"/>
        <v>2675.4900000000002</v>
      </c>
      <c r="T4126" s="48">
        <f t="shared" si="2922"/>
        <v>2683.6327956521741</v>
      </c>
      <c r="U4126" s="48">
        <f t="shared" si="2922"/>
        <v>2702.2449000000001</v>
      </c>
      <c r="V4126" s="48">
        <f t="shared" si="2922"/>
        <v>2702.2449000000001</v>
      </c>
      <c r="W4126" s="48">
        <f t="shared" si="2922"/>
        <v>2702.2449000000001</v>
      </c>
      <c r="X4126" s="48">
        <f t="shared" si="2922"/>
        <v>2720.5546077277877</v>
      </c>
      <c r="Y4126" s="48">
        <f t="shared" si="2922"/>
        <v>2667.3719115734721</v>
      </c>
      <c r="Z4126" s="48">
        <f t="shared" si="2922"/>
        <v>2667.3719115734721</v>
      </c>
      <c r="AA4126" s="48">
        <f t="shared" si="2922"/>
        <v>2667.3719115734721</v>
      </c>
      <c r="AB4126" s="48">
        <f t="shared" si="2922"/>
        <v>2675.4900000000002</v>
      </c>
      <c r="AC4126" s="48">
        <f t="shared" si="2922"/>
        <v>2694.045630689207</v>
      </c>
      <c r="AD4126" s="48">
        <f t="shared" si="2922"/>
        <v>2694.045630689207</v>
      </c>
      <c r="AE4126" s="48">
        <f t="shared" si="2922"/>
        <v>2694.045630689207</v>
      </c>
      <c r="AF4126" s="48">
        <f t="shared" si="2922"/>
        <v>2702.2449000000006</v>
      </c>
      <c r="AG4126" s="48">
        <f t="shared" si="2922"/>
        <v>2720.9860869960994</v>
      </c>
      <c r="AH4126" s="48">
        <f t="shared" si="2922"/>
        <v>2720.9860869960994</v>
      </c>
      <c r="AI4126" s="48">
        <f t="shared" si="2922"/>
        <v>2720.9860869960994</v>
      </c>
      <c r="AJ4126" s="48">
        <f t="shared" si="2922"/>
        <v>2729.2673489999997</v>
      </c>
      <c r="AK4126" s="48">
        <f t="shared" si="2922"/>
        <v>2748.1959478660597</v>
      </c>
      <c r="AL4126" s="48">
        <f t="shared" si="2922"/>
        <v>2748.1959478660597</v>
      </c>
      <c r="AM4126" s="48">
        <f t="shared" si="2922"/>
        <v>2748.1959478660597</v>
      </c>
      <c r="AN4126" s="48">
        <f t="shared" si="2922"/>
        <v>2756.5600224899999</v>
      </c>
      <c r="AO4126" s="48">
        <f t="shared" si="2922"/>
        <v>2775.6779073447206</v>
      </c>
      <c r="AP4126" s="48">
        <f t="shared" si="2922"/>
        <v>2775.6779073447206</v>
      </c>
      <c r="AQ4126" s="48">
        <f t="shared" si="2922"/>
        <v>2775.6779073447206</v>
      </c>
      <c r="AR4126" s="48">
        <f t="shared" si="2922"/>
        <v>2784.1256227148997</v>
      </c>
      <c r="AS4126" s="48">
        <f t="shared" si="2922"/>
        <v>2803.434686418168</v>
      </c>
      <c r="AT4126" s="48">
        <f t="shared" si="2922"/>
        <v>2803.434686418168</v>
      </c>
      <c r="AU4126" s="48">
        <f t="shared" si="2922"/>
        <v>2803.434686418168</v>
      </c>
      <c r="AV4126" s="48">
        <f t="shared" si="2922"/>
        <v>2811.9668789420489</v>
      </c>
      <c r="AW4126" s="48">
        <f t="shared" si="2922"/>
        <v>2831.4690332823493</v>
      </c>
      <c r="AX4126" s="48">
        <f t="shared" si="2922"/>
        <v>2831.4690332823493</v>
      </c>
      <c r="AY4126" s="48">
        <f t="shared" si="2922"/>
        <v>2831.4690332823493</v>
      </c>
      <c r="AZ4126" s="48">
        <f t="shared" si="2922"/>
        <v>2840.0865477314696</v>
      </c>
      <c r="BA4126" s="48">
        <f t="shared" si="2922"/>
        <v>2859.7837236151736</v>
      </c>
      <c r="BB4126" s="48">
        <f t="shared" si="2922"/>
        <v>2859.7837236151736</v>
      </c>
      <c r="BC4126" s="48">
        <f t="shared" si="2922"/>
        <v>2859.7837236151736</v>
      </c>
      <c r="BD4126" s="48">
        <f t="shared" si="2922"/>
        <v>2868.4874132087843</v>
      </c>
    </row>
    <row r="4127" spans="1:56" ht="16" x14ac:dyDescent="0.2">
      <c r="B4127" s="11">
        <f t="shared" ref="B4127:C4132" si="2923">B4126</f>
        <v>153</v>
      </c>
      <c r="C4127" s="12" t="str">
        <f t="shared" si="2923"/>
        <v>SAS HSR 4</v>
      </c>
      <c r="D4127" s="46" t="s">
        <v>260</v>
      </c>
      <c r="E4127" s="32">
        <v>45629</v>
      </c>
      <c r="F4127" s="15"/>
      <c r="G4127" s="46" t="s">
        <v>261</v>
      </c>
      <c r="H4127" s="46" t="s">
        <v>237</v>
      </c>
      <c r="I4127" s="46" t="s">
        <v>238</v>
      </c>
      <c r="J4127" s="46" t="s">
        <v>239</v>
      </c>
      <c r="K4127" s="23"/>
      <c r="O4127" s="15"/>
      <c r="P4127" s="15"/>
      <c r="Q4127" s="15"/>
      <c r="R4127" s="15"/>
      <c r="S4127" s="15"/>
      <c r="T4127" s="15"/>
      <c r="U4127" s="15"/>
      <c r="V4127" s="15"/>
      <c r="W4127" s="15"/>
      <c r="X4127" s="15"/>
      <c r="Y4127" s="15"/>
      <c r="Z4127" s="15"/>
      <c r="AA4127" s="15"/>
      <c r="AB4127" s="15"/>
      <c r="AC4127" s="15"/>
      <c r="AD4127" s="15"/>
      <c r="AE4127" s="15"/>
      <c r="AF4127" s="15"/>
      <c r="AG4127" s="15"/>
      <c r="AH4127" s="15"/>
      <c r="AI4127" s="15"/>
      <c r="AJ4127" s="15"/>
      <c r="AK4127" s="15"/>
      <c r="AL4127" s="15"/>
      <c r="AM4127" s="15"/>
      <c r="AN4127" s="15"/>
      <c r="AO4127" s="15"/>
      <c r="AP4127" s="15"/>
      <c r="AQ4127" s="15"/>
      <c r="AR4127" s="15"/>
      <c r="AS4127" s="15"/>
      <c r="AT4127" s="15"/>
      <c r="AU4127" s="15"/>
      <c r="AV4127" s="15"/>
      <c r="AW4127" s="15"/>
      <c r="AX4127" s="15"/>
      <c r="AY4127" s="15"/>
      <c r="AZ4127" s="15"/>
      <c r="BA4127" s="15"/>
      <c r="BB4127" s="15"/>
      <c r="BC4127" s="15"/>
      <c r="BD4127" s="15"/>
    </row>
    <row r="4128" spans="1:56" ht="16" x14ac:dyDescent="0.2">
      <c r="B4128" s="11">
        <f t="shared" si="2923"/>
        <v>153</v>
      </c>
      <c r="C4128" s="12" t="str">
        <f t="shared" si="2923"/>
        <v>SAS HSR 4</v>
      </c>
      <c r="D4128" s="46" t="s">
        <v>262</v>
      </c>
      <c r="E4128" s="31">
        <v>10596</v>
      </c>
      <c r="F4128" s="15"/>
      <c r="G4128" s="49" t="s">
        <v>263</v>
      </c>
      <c r="H4128" s="31">
        <v>0</v>
      </c>
      <c r="I4128" s="32">
        <v>0</v>
      </c>
      <c r="J4128" s="32">
        <v>0</v>
      </c>
      <c r="K4128" s="23"/>
      <c r="L4128" s="50" t="s">
        <v>264</v>
      </c>
      <c r="M4128" s="70"/>
      <c r="N4128" s="70"/>
      <c r="O4128" s="40">
        <f t="shared" ref="O4128:BD4128" si="2924">IFERROR(((O$3&gt;=$E4127)*(O$2&lt;=$E4127))*$E4131,"")</f>
        <v>0</v>
      </c>
      <c r="P4128" s="40">
        <f t="shared" si="2924"/>
        <v>0</v>
      </c>
      <c r="Q4128" s="40">
        <f t="shared" si="2924"/>
        <v>0</v>
      </c>
      <c r="R4128" s="40">
        <f t="shared" si="2924"/>
        <v>0</v>
      </c>
      <c r="S4128" s="40">
        <f t="shared" si="2924"/>
        <v>0</v>
      </c>
      <c r="T4128" s="40">
        <f t="shared" si="2924"/>
        <v>0</v>
      </c>
      <c r="U4128" s="40">
        <f t="shared" si="2924"/>
        <v>0</v>
      </c>
      <c r="V4128" s="40">
        <f t="shared" si="2924"/>
        <v>0</v>
      </c>
      <c r="W4128" s="40">
        <f t="shared" si="2924"/>
        <v>0</v>
      </c>
      <c r="X4128" s="40">
        <f t="shared" si="2924"/>
        <v>0</v>
      </c>
      <c r="Y4128" s="40">
        <f t="shared" si="2924"/>
        <v>0</v>
      </c>
      <c r="Z4128" s="40">
        <f t="shared" si="2924"/>
        <v>0</v>
      </c>
      <c r="AA4128" s="40">
        <f t="shared" si="2924"/>
        <v>0</v>
      </c>
      <c r="AB4128" s="40">
        <f t="shared" si="2924"/>
        <v>0</v>
      </c>
      <c r="AC4128" s="40">
        <f t="shared" si="2924"/>
        <v>0</v>
      </c>
      <c r="AD4128" s="40">
        <f t="shared" si="2924"/>
        <v>0</v>
      </c>
      <c r="AE4128" s="40">
        <f t="shared" si="2924"/>
        <v>0</v>
      </c>
      <c r="AF4128" s="40">
        <f t="shared" si="2924"/>
        <v>0</v>
      </c>
      <c r="AG4128" s="40">
        <f t="shared" si="2924"/>
        <v>0</v>
      </c>
      <c r="AH4128" s="40">
        <f t="shared" si="2924"/>
        <v>0</v>
      </c>
      <c r="AI4128" s="40">
        <f t="shared" si="2924"/>
        <v>0</v>
      </c>
      <c r="AJ4128" s="40">
        <f t="shared" si="2924"/>
        <v>0</v>
      </c>
      <c r="AK4128" s="40">
        <f t="shared" si="2924"/>
        <v>0</v>
      </c>
      <c r="AL4128" s="40">
        <f t="shared" si="2924"/>
        <v>0</v>
      </c>
      <c r="AM4128" s="40">
        <f t="shared" si="2924"/>
        <v>0</v>
      </c>
      <c r="AN4128" s="40">
        <f t="shared" si="2924"/>
        <v>0</v>
      </c>
      <c r="AO4128" s="40">
        <f t="shared" si="2924"/>
        <v>0</v>
      </c>
      <c r="AP4128" s="40">
        <f t="shared" si="2924"/>
        <v>0</v>
      </c>
      <c r="AQ4128" s="40">
        <f t="shared" si="2924"/>
        <v>0</v>
      </c>
      <c r="AR4128" s="40">
        <f t="shared" si="2924"/>
        <v>0</v>
      </c>
      <c r="AS4128" s="40">
        <f t="shared" si="2924"/>
        <v>0</v>
      </c>
      <c r="AT4128" s="40">
        <f t="shared" si="2924"/>
        <v>0</v>
      </c>
      <c r="AU4128" s="40">
        <f t="shared" si="2924"/>
        <v>0</v>
      </c>
      <c r="AV4128" s="40">
        <f t="shared" si="2924"/>
        <v>0</v>
      </c>
      <c r="AW4128" s="40">
        <f t="shared" si="2924"/>
        <v>0</v>
      </c>
      <c r="AX4128" s="40">
        <f t="shared" si="2924"/>
        <v>0</v>
      </c>
      <c r="AY4128" s="40">
        <f t="shared" si="2924"/>
        <v>0</v>
      </c>
      <c r="AZ4128" s="40">
        <f t="shared" si="2924"/>
        <v>0</v>
      </c>
      <c r="BA4128" s="40">
        <f t="shared" si="2924"/>
        <v>0</v>
      </c>
      <c r="BB4128" s="40">
        <f t="shared" si="2924"/>
        <v>0</v>
      </c>
      <c r="BC4128" s="40">
        <f t="shared" si="2924"/>
        <v>0</v>
      </c>
      <c r="BD4128" s="40">
        <f t="shared" si="2924"/>
        <v>0</v>
      </c>
    </row>
    <row r="4129" spans="1:56" ht="16" x14ac:dyDescent="0.2">
      <c r="B4129" s="11">
        <f t="shared" si="2923"/>
        <v>153</v>
      </c>
      <c r="C4129" s="12" t="str">
        <f t="shared" si="2923"/>
        <v>SAS HSR 4</v>
      </c>
      <c r="D4129" s="46" t="s">
        <v>24</v>
      </c>
      <c r="E4129" s="51">
        <f>IF(E4127&gt;MAX($O$3:$BD$3),BD4118,
IF(E4127&lt;MIN($O$3:$BD$3),1,SUMIFS($O4119:$BD4119,$O$2:$BD$2,"&lt;="&amp;E4127,$O$3:$BD$3,"&gt;="&amp;E4127)))</f>
        <v>1.0232046521739129</v>
      </c>
      <c r="F4129" s="15"/>
      <c r="G4129" s="49" t="s">
        <v>265</v>
      </c>
      <c r="H4129" s="31">
        <v>0</v>
      </c>
      <c r="I4129" s="32">
        <v>0</v>
      </c>
      <c r="J4129" s="32">
        <v>0</v>
      </c>
      <c r="K4129" s="23"/>
      <c r="L4129" s="52" t="s">
        <v>266</v>
      </c>
      <c r="M4129" s="72"/>
      <c r="N4129" s="72"/>
      <c r="O4129" s="41">
        <f t="shared" ref="O4129:BD4129" si="2925">IFERROR(((O$3&gt;=$E4124)*(O$2&lt;=$E4124))*$H4132,"")</f>
        <v>0</v>
      </c>
      <c r="P4129" s="41">
        <f t="shared" si="2925"/>
        <v>0</v>
      </c>
      <c r="Q4129" s="41">
        <f t="shared" si="2925"/>
        <v>0</v>
      </c>
      <c r="R4129" s="41">
        <f t="shared" si="2925"/>
        <v>0</v>
      </c>
      <c r="S4129" s="41">
        <f t="shared" si="2925"/>
        <v>0</v>
      </c>
      <c r="T4129" s="41">
        <f t="shared" si="2925"/>
        <v>0</v>
      </c>
      <c r="U4129" s="41">
        <f t="shared" si="2925"/>
        <v>0</v>
      </c>
      <c r="V4129" s="41">
        <f t="shared" si="2925"/>
        <v>0</v>
      </c>
      <c r="W4129" s="41">
        <f t="shared" si="2925"/>
        <v>0</v>
      </c>
      <c r="X4129" s="41">
        <f t="shared" si="2925"/>
        <v>0</v>
      </c>
      <c r="Y4129" s="41">
        <f t="shared" si="2925"/>
        <v>0</v>
      </c>
      <c r="Z4129" s="41">
        <f t="shared" si="2925"/>
        <v>0</v>
      </c>
      <c r="AA4129" s="41">
        <f t="shared" si="2925"/>
        <v>0</v>
      </c>
      <c r="AB4129" s="41">
        <f t="shared" si="2925"/>
        <v>0</v>
      </c>
      <c r="AC4129" s="41">
        <f t="shared" si="2925"/>
        <v>0</v>
      </c>
      <c r="AD4129" s="41">
        <f t="shared" si="2925"/>
        <v>0</v>
      </c>
      <c r="AE4129" s="41">
        <f t="shared" si="2925"/>
        <v>0</v>
      </c>
      <c r="AF4129" s="41">
        <f t="shared" si="2925"/>
        <v>0</v>
      </c>
      <c r="AG4129" s="41">
        <f t="shared" si="2925"/>
        <v>0</v>
      </c>
      <c r="AH4129" s="41">
        <f t="shared" si="2925"/>
        <v>0</v>
      </c>
      <c r="AI4129" s="41">
        <f t="shared" si="2925"/>
        <v>0</v>
      </c>
      <c r="AJ4129" s="41">
        <f t="shared" si="2925"/>
        <v>0</v>
      </c>
      <c r="AK4129" s="41">
        <f t="shared" si="2925"/>
        <v>0</v>
      </c>
      <c r="AL4129" s="41">
        <f t="shared" si="2925"/>
        <v>0</v>
      </c>
      <c r="AM4129" s="41">
        <f t="shared" si="2925"/>
        <v>0</v>
      </c>
      <c r="AN4129" s="41">
        <f t="shared" si="2925"/>
        <v>0</v>
      </c>
      <c r="AO4129" s="41">
        <f t="shared" si="2925"/>
        <v>0</v>
      </c>
      <c r="AP4129" s="41">
        <f t="shared" si="2925"/>
        <v>0</v>
      </c>
      <c r="AQ4129" s="41">
        <f t="shared" si="2925"/>
        <v>0</v>
      </c>
      <c r="AR4129" s="41">
        <f t="shared" si="2925"/>
        <v>0</v>
      </c>
      <c r="AS4129" s="41">
        <f t="shared" si="2925"/>
        <v>0</v>
      </c>
      <c r="AT4129" s="41">
        <f t="shared" si="2925"/>
        <v>0</v>
      </c>
      <c r="AU4129" s="41">
        <f t="shared" si="2925"/>
        <v>0</v>
      </c>
      <c r="AV4129" s="41">
        <f t="shared" si="2925"/>
        <v>0</v>
      </c>
      <c r="AW4129" s="41">
        <f t="shared" si="2925"/>
        <v>0</v>
      </c>
      <c r="AX4129" s="41">
        <f t="shared" si="2925"/>
        <v>0</v>
      </c>
      <c r="AY4129" s="41">
        <f t="shared" si="2925"/>
        <v>0</v>
      </c>
      <c r="AZ4129" s="41">
        <f t="shared" si="2925"/>
        <v>0</v>
      </c>
      <c r="BA4129" s="41">
        <f t="shared" si="2925"/>
        <v>0</v>
      </c>
      <c r="BB4129" s="41">
        <f t="shared" si="2925"/>
        <v>0</v>
      </c>
      <c r="BC4129" s="41">
        <f t="shared" si="2925"/>
        <v>0</v>
      </c>
      <c r="BD4129" s="41">
        <f t="shared" si="2925"/>
        <v>0</v>
      </c>
    </row>
    <row r="4130" spans="1:56" ht="16" x14ac:dyDescent="0.2">
      <c r="B4130" s="11">
        <f t="shared" si="2923"/>
        <v>153</v>
      </c>
      <c r="C4130" s="12" t="str">
        <f t="shared" si="2923"/>
        <v>SAS HSR 4</v>
      </c>
      <c r="D4130" s="46" t="s">
        <v>8</v>
      </c>
      <c r="E4130" s="42">
        <v>0</v>
      </c>
      <c r="F4130" s="15"/>
      <c r="G4130" s="49" t="s">
        <v>267</v>
      </c>
      <c r="H4130" s="31">
        <v>0</v>
      </c>
      <c r="I4130" s="32">
        <v>0</v>
      </c>
      <c r="J4130" s="32">
        <v>0</v>
      </c>
      <c r="L4130" s="52" t="s">
        <v>268</v>
      </c>
      <c r="M4130" s="72"/>
      <c r="N4130" s="72"/>
      <c r="O4130" s="41">
        <f t="shared" ref="O4130:BD4130" si="2926">IFERROR(((O$3&gt;=$E4127)*(O$2&lt;=$E4127))*$J4132,"")</f>
        <v>0</v>
      </c>
      <c r="P4130" s="41">
        <f t="shared" si="2926"/>
        <v>0</v>
      </c>
      <c r="Q4130" s="41">
        <f t="shared" si="2926"/>
        <v>0</v>
      </c>
      <c r="R4130" s="41">
        <f t="shared" si="2926"/>
        <v>0</v>
      </c>
      <c r="S4130" s="41">
        <f t="shared" si="2926"/>
        <v>0</v>
      </c>
      <c r="T4130" s="41">
        <f t="shared" si="2926"/>
        <v>0</v>
      </c>
      <c r="U4130" s="41">
        <f t="shared" si="2926"/>
        <v>0</v>
      </c>
      <c r="V4130" s="41">
        <f t="shared" si="2926"/>
        <v>0</v>
      </c>
      <c r="W4130" s="41">
        <f t="shared" si="2926"/>
        <v>0</v>
      </c>
      <c r="X4130" s="41">
        <f t="shared" si="2926"/>
        <v>0</v>
      </c>
      <c r="Y4130" s="41">
        <f t="shared" si="2926"/>
        <v>0</v>
      </c>
      <c r="Z4130" s="41">
        <f t="shared" si="2926"/>
        <v>0</v>
      </c>
      <c r="AA4130" s="41">
        <f t="shared" si="2926"/>
        <v>0</v>
      </c>
      <c r="AB4130" s="41">
        <f t="shared" si="2926"/>
        <v>0</v>
      </c>
      <c r="AC4130" s="41">
        <f t="shared" si="2926"/>
        <v>0</v>
      </c>
      <c r="AD4130" s="41">
        <f t="shared" si="2926"/>
        <v>0</v>
      </c>
      <c r="AE4130" s="41">
        <f t="shared" si="2926"/>
        <v>0</v>
      </c>
      <c r="AF4130" s="41">
        <f t="shared" si="2926"/>
        <v>0</v>
      </c>
      <c r="AG4130" s="41">
        <f t="shared" si="2926"/>
        <v>0</v>
      </c>
      <c r="AH4130" s="41">
        <f t="shared" si="2926"/>
        <v>0</v>
      </c>
      <c r="AI4130" s="41">
        <f t="shared" si="2926"/>
        <v>0</v>
      </c>
      <c r="AJ4130" s="41">
        <f t="shared" si="2926"/>
        <v>0</v>
      </c>
      <c r="AK4130" s="41">
        <f t="shared" si="2926"/>
        <v>0</v>
      </c>
      <c r="AL4130" s="41">
        <f t="shared" si="2926"/>
        <v>0</v>
      </c>
      <c r="AM4130" s="41">
        <f t="shared" si="2926"/>
        <v>0</v>
      </c>
      <c r="AN4130" s="41">
        <f t="shared" si="2926"/>
        <v>0</v>
      </c>
      <c r="AO4130" s="41">
        <f t="shared" si="2926"/>
        <v>0</v>
      </c>
      <c r="AP4130" s="41">
        <f t="shared" si="2926"/>
        <v>0</v>
      </c>
      <c r="AQ4130" s="41">
        <f t="shared" si="2926"/>
        <v>0</v>
      </c>
      <c r="AR4130" s="41">
        <f t="shared" si="2926"/>
        <v>0</v>
      </c>
      <c r="AS4130" s="41">
        <f t="shared" si="2926"/>
        <v>0</v>
      </c>
      <c r="AT4130" s="41">
        <f t="shared" si="2926"/>
        <v>0</v>
      </c>
      <c r="AU4130" s="41">
        <f t="shared" si="2926"/>
        <v>0</v>
      </c>
      <c r="AV4130" s="41">
        <f t="shared" si="2926"/>
        <v>0</v>
      </c>
      <c r="AW4130" s="41">
        <f t="shared" si="2926"/>
        <v>0</v>
      </c>
      <c r="AX4130" s="41">
        <f t="shared" si="2926"/>
        <v>0</v>
      </c>
      <c r="AY4130" s="41">
        <f t="shared" si="2926"/>
        <v>0</v>
      </c>
      <c r="AZ4130" s="41">
        <f t="shared" si="2926"/>
        <v>0</v>
      </c>
      <c r="BA4130" s="41">
        <f t="shared" si="2926"/>
        <v>0</v>
      </c>
      <c r="BB4130" s="41">
        <f t="shared" si="2926"/>
        <v>0</v>
      </c>
      <c r="BC4130" s="41">
        <f t="shared" si="2926"/>
        <v>0</v>
      </c>
      <c r="BD4130" s="41">
        <f t="shared" si="2926"/>
        <v>0</v>
      </c>
    </row>
    <row r="4131" spans="1:56" ht="16" x14ac:dyDescent="0.2">
      <c r="B4131" s="11">
        <f t="shared" si="2923"/>
        <v>153</v>
      </c>
      <c r="C4131" s="12" t="str">
        <f t="shared" si="2923"/>
        <v>SAS HSR 4</v>
      </c>
      <c r="D4131" s="46" t="s">
        <v>269</v>
      </c>
      <c r="E4131" s="31">
        <v>0</v>
      </c>
      <c r="F4131" s="15"/>
      <c r="G4131" s="53"/>
      <c r="H4131" s="15"/>
      <c r="I4131" s="15"/>
      <c r="J4131" s="23"/>
      <c r="L4131" s="52" t="s">
        <v>270</v>
      </c>
      <c r="M4131" s="72"/>
      <c r="N4131" s="72"/>
      <c r="O4131" s="41">
        <f t="shared" ref="O4131:BD4131" si="2927">IFERROR(((O$3&gt;=$J4121)*(O$2&lt;=$J4121))*$E4132,"")</f>
        <v>0</v>
      </c>
      <c r="P4131" s="41">
        <f t="shared" si="2927"/>
        <v>0</v>
      </c>
      <c r="Q4131" s="41">
        <f t="shared" si="2927"/>
        <v>0</v>
      </c>
      <c r="R4131" s="41">
        <f t="shared" si="2927"/>
        <v>0</v>
      </c>
      <c r="S4131" s="41">
        <f t="shared" si="2927"/>
        <v>0</v>
      </c>
      <c r="T4131" s="41">
        <f t="shared" si="2927"/>
        <v>0</v>
      </c>
      <c r="U4131" s="41">
        <f t="shared" si="2927"/>
        <v>0</v>
      </c>
      <c r="V4131" s="41">
        <f t="shared" si="2927"/>
        <v>0</v>
      </c>
      <c r="W4131" s="41">
        <f t="shared" si="2927"/>
        <v>0</v>
      </c>
      <c r="X4131" s="41">
        <f t="shared" si="2927"/>
        <v>0</v>
      </c>
      <c r="Y4131" s="41">
        <f t="shared" si="2927"/>
        <v>0</v>
      </c>
      <c r="Z4131" s="41">
        <f t="shared" si="2927"/>
        <v>0</v>
      </c>
      <c r="AA4131" s="41">
        <f t="shared" si="2927"/>
        <v>0</v>
      </c>
      <c r="AB4131" s="41">
        <f t="shared" si="2927"/>
        <v>0</v>
      </c>
      <c r="AC4131" s="41">
        <f t="shared" si="2927"/>
        <v>0</v>
      </c>
      <c r="AD4131" s="41">
        <f t="shared" si="2927"/>
        <v>0</v>
      </c>
      <c r="AE4131" s="41">
        <f t="shared" si="2927"/>
        <v>0</v>
      </c>
      <c r="AF4131" s="41">
        <f t="shared" si="2927"/>
        <v>0</v>
      </c>
      <c r="AG4131" s="41">
        <f t="shared" si="2927"/>
        <v>0</v>
      </c>
      <c r="AH4131" s="41">
        <f t="shared" si="2927"/>
        <v>0</v>
      </c>
      <c r="AI4131" s="41">
        <f t="shared" si="2927"/>
        <v>0</v>
      </c>
      <c r="AJ4131" s="41">
        <f t="shared" si="2927"/>
        <v>0</v>
      </c>
      <c r="AK4131" s="41">
        <f t="shared" si="2927"/>
        <v>0</v>
      </c>
      <c r="AL4131" s="41">
        <f t="shared" si="2927"/>
        <v>0</v>
      </c>
      <c r="AM4131" s="41">
        <f t="shared" si="2927"/>
        <v>0</v>
      </c>
      <c r="AN4131" s="41">
        <f t="shared" si="2927"/>
        <v>0</v>
      </c>
      <c r="AO4131" s="41">
        <f t="shared" si="2927"/>
        <v>0</v>
      </c>
      <c r="AP4131" s="41">
        <f t="shared" si="2927"/>
        <v>0</v>
      </c>
      <c r="AQ4131" s="41">
        <f t="shared" si="2927"/>
        <v>0</v>
      </c>
      <c r="AR4131" s="41">
        <f t="shared" si="2927"/>
        <v>0</v>
      </c>
      <c r="AS4131" s="41">
        <f t="shared" si="2927"/>
        <v>0</v>
      </c>
      <c r="AT4131" s="41">
        <f t="shared" si="2927"/>
        <v>0</v>
      </c>
      <c r="AU4131" s="41">
        <f t="shared" si="2927"/>
        <v>0</v>
      </c>
      <c r="AV4131" s="41">
        <f t="shared" si="2927"/>
        <v>0</v>
      </c>
      <c r="AW4131" s="41">
        <f t="shared" si="2927"/>
        <v>0</v>
      </c>
      <c r="AX4131" s="41">
        <f t="shared" si="2927"/>
        <v>0</v>
      </c>
      <c r="AY4131" s="41">
        <f t="shared" si="2927"/>
        <v>0</v>
      </c>
      <c r="AZ4131" s="41">
        <f t="shared" si="2927"/>
        <v>0</v>
      </c>
      <c r="BA4131" s="41">
        <f t="shared" si="2927"/>
        <v>0</v>
      </c>
      <c r="BB4131" s="41">
        <f t="shared" si="2927"/>
        <v>0</v>
      </c>
      <c r="BC4131" s="41">
        <f t="shared" si="2927"/>
        <v>0</v>
      </c>
      <c r="BD4131" s="41">
        <f t="shared" si="2927"/>
        <v>0</v>
      </c>
    </row>
    <row r="4132" spans="1:56" ht="16" x14ac:dyDescent="0.2">
      <c r="B4132" s="11">
        <f t="shared" si="2923"/>
        <v>153</v>
      </c>
      <c r="C4132" s="12" t="str">
        <f t="shared" si="2923"/>
        <v>SAS HSR 4</v>
      </c>
      <c r="D4132" s="46" t="s">
        <v>270</v>
      </c>
      <c r="E4132" s="31">
        <v>0</v>
      </c>
      <c r="F4132" s="15"/>
      <c r="G4132" s="46" t="s">
        <v>266</v>
      </c>
      <c r="H4132" s="31">
        <v>0</v>
      </c>
      <c r="I4132" s="46" t="s">
        <v>268</v>
      </c>
      <c r="J4132" s="31">
        <v>0</v>
      </c>
      <c r="L4132" s="54" t="s">
        <v>271</v>
      </c>
      <c r="M4132" s="73"/>
      <c r="N4132" s="73"/>
      <c r="O4132" s="45">
        <f t="shared" ref="O4132:BD4132" si="2928">IFERROR(-($E4113+$H4113+$J4113)*O4114,"")</f>
        <v>0</v>
      </c>
      <c r="P4132" s="45">
        <f t="shared" si="2928"/>
        <v>0</v>
      </c>
      <c r="Q4132" s="45">
        <f t="shared" si="2928"/>
        <v>0</v>
      </c>
      <c r="R4132" s="45">
        <f t="shared" si="2928"/>
        <v>0</v>
      </c>
      <c r="S4132" s="45">
        <f t="shared" si="2928"/>
        <v>0</v>
      </c>
      <c r="T4132" s="45">
        <f t="shared" si="2928"/>
        <v>0</v>
      </c>
      <c r="U4132" s="45">
        <f t="shared" si="2928"/>
        <v>0</v>
      </c>
      <c r="V4132" s="45">
        <f t="shared" si="2928"/>
        <v>0</v>
      </c>
      <c r="W4132" s="45">
        <f t="shared" si="2928"/>
        <v>0</v>
      </c>
      <c r="X4132" s="45">
        <f t="shared" si="2928"/>
        <v>0</v>
      </c>
      <c r="Y4132" s="45">
        <f t="shared" si="2928"/>
        <v>0</v>
      </c>
      <c r="Z4132" s="45">
        <f t="shared" si="2928"/>
        <v>0</v>
      </c>
      <c r="AA4132" s="45">
        <f t="shared" si="2928"/>
        <v>0</v>
      </c>
      <c r="AB4132" s="45">
        <f t="shared" si="2928"/>
        <v>0</v>
      </c>
      <c r="AC4132" s="45">
        <f t="shared" si="2928"/>
        <v>0</v>
      </c>
      <c r="AD4132" s="45">
        <f t="shared" si="2928"/>
        <v>0</v>
      </c>
      <c r="AE4132" s="45">
        <f t="shared" si="2928"/>
        <v>0</v>
      </c>
      <c r="AF4132" s="45">
        <f t="shared" si="2928"/>
        <v>0</v>
      </c>
      <c r="AG4132" s="45">
        <f t="shared" si="2928"/>
        <v>0</v>
      </c>
      <c r="AH4132" s="45">
        <f t="shared" si="2928"/>
        <v>0</v>
      </c>
      <c r="AI4132" s="45">
        <f t="shared" si="2928"/>
        <v>0</v>
      </c>
      <c r="AJ4132" s="45">
        <f t="shared" si="2928"/>
        <v>0</v>
      </c>
      <c r="AK4132" s="45">
        <f t="shared" si="2928"/>
        <v>0</v>
      </c>
      <c r="AL4132" s="45">
        <f t="shared" si="2928"/>
        <v>0</v>
      </c>
      <c r="AM4132" s="45">
        <f t="shared" si="2928"/>
        <v>0</v>
      </c>
      <c r="AN4132" s="45">
        <f t="shared" si="2928"/>
        <v>0</v>
      </c>
      <c r="AO4132" s="45">
        <f t="shared" si="2928"/>
        <v>0</v>
      </c>
      <c r="AP4132" s="45">
        <f t="shared" si="2928"/>
        <v>0</v>
      </c>
      <c r="AQ4132" s="45">
        <f t="shared" si="2928"/>
        <v>0</v>
      </c>
      <c r="AR4132" s="45">
        <f t="shared" si="2928"/>
        <v>0</v>
      </c>
      <c r="AS4132" s="45">
        <f t="shared" si="2928"/>
        <v>0</v>
      </c>
      <c r="AT4132" s="45">
        <f t="shared" si="2928"/>
        <v>0</v>
      </c>
      <c r="AU4132" s="45">
        <f t="shared" si="2928"/>
        <v>0</v>
      </c>
      <c r="AV4132" s="45">
        <f t="shared" si="2928"/>
        <v>0</v>
      </c>
      <c r="AW4132" s="45">
        <f t="shared" si="2928"/>
        <v>0</v>
      </c>
      <c r="AX4132" s="45">
        <f t="shared" si="2928"/>
        <v>0</v>
      </c>
      <c r="AY4132" s="45">
        <f t="shared" si="2928"/>
        <v>0</v>
      </c>
      <c r="AZ4132" s="45">
        <f t="shared" si="2928"/>
        <v>0</v>
      </c>
      <c r="BA4132" s="45">
        <f t="shared" si="2928"/>
        <v>0</v>
      </c>
      <c r="BB4132" s="45">
        <f t="shared" si="2928"/>
        <v>0</v>
      </c>
      <c r="BC4132" s="45">
        <f t="shared" si="2928"/>
        <v>0</v>
      </c>
      <c r="BD4132" s="45">
        <f t="shared" si="2928"/>
        <v>0</v>
      </c>
    </row>
    <row r="4133" spans="1:56" x14ac:dyDescent="0.2">
      <c r="A4133"/>
      <c r="B4133"/>
      <c r="C4133"/>
      <c r="D4133"/>
      <c r="E4133"/>
      <c r="F4133"/>
      <c r="G4133"/>
      <c r="H4133"/>
      <c r="I4133"/>
      <c r="J4133"/>
      <c r="K4133"/>
      <c r="L4133"/>
      <c r="M4133"/>
      <c r="N4133"/>
      <c r="O4133"/>
      <c r="P4133"/>
      <c r="Q4133"/>
      <c r="R4133"/>
      <c r="S4133"/>
      <c r="T4133"/>
      <c r="U4133"/>
      <c r="V4133"/>
      <c r="W4133"/>
      <c r="X4133"/>
      <c r="Y4133"/>
      <c r="Z4133"/>
      <c r="AA4133"/>
      <c r="AB4133"/>
      <c r="AC4133"/>
      <c r="AD4133"/>
      <c r="AE4133"/>
      <c r="AF4133"/>
      <c r="AG4133"/>
      <c r="AH4133"/>
      <c r="AI4133"/>
      <c r="AJ4133"/>
      <c r="AK4133"/>
      <c r="AL4133"/>
      <c r="AM4133"/>
      <c r="AN4133"/>
      <c r="AO4133"/>
      <c r="AP4133"/>
      <c r="AQ4133"/>
      <c r="AR4133"/>
      <c r="AS4133"/>
      <c r="AT4133"/>
      <c r="AU4133"/>
      <c r="AV4133"/>
      <c r="AW4133"/>
      <c r="AX4133"/>
      <c r="AY4133"/>
      <c r="AZ4133"/>
      <c r="BA4133"/>
      <c r="BB4133"/>
      <c r="BC4133"/>
      <c r="BD4133"/>
    </row>
    <row r="4134" spans="1:56" x14ac:dyDescent="0.2">
      <c r="A4134"/>
      <c r="B4134"/>
      <c r="C4134"/>
      <c r="D4134"/>
      <c r="E4134"/>
      <c r="F4134"/>
      <c r="G4134"/>
      <c r="H4134"/>
      <c r="I4134"/>
      <c r="J4134"/>
      <c r="K4134"/>
      <c r="L4134"/>
      <c r="M4134"/>
      <c r="N4134"/>
      <c r="O4134"/>
      <c r="P4134"/>
      <c r="Q4134"/>
      <c r="R4134"/>
      <c r="S4134"/>
      <c r="T4134"/>
      <c r="U4134"/>
      <c r="V4134"/>
      <c r="W4134"/>
      <c r="X4134"/>
      <c r="Y4134"/>
      <c r="Z4134"/>
      <c r="AA4134"/>
      <c r="AB4134"/>
      <c r="AC4134"/>
      <c r="AD4134"/>
      <c r="AE4134"/>
      <c r="AF4134"/>
      <c r="AG4134"/>
      <c r="AH4134"/>
      <c r="AI4134"/>
      <c r="AJ4134"/>
      <c r="AK4134"/>
      <c r="AL4134"/>
      <c r="AM4134"/>
      <c r="AN4134"/>
      <c r="AO4134"/>
      <c r="AP4134"/>
      <c r="AQ4134"/>
      <c r="AR4134"/>
      <c r="AS4134"/>
      <c r="AT4134"/>
      <c r="AU4134"/>
      <c r="AV4134"/>
      <c r="AW4134"/>
      <c r="AX4134"/>
      <c r="AY4134"/>
      <c r="AZ4134"/>
      <c r="BA4134"/>
      <c r="BB4134"/>
      <c r="BC4134"/>
      <c r="BD4134"/>
    </row>
    <row r="4135" spans="1:56" ht="16" x14ac:dyDescent="0.2">
      <c r="A4135" s="1"/>
      <c r="B4135" s="67">
        <v>154</v>
      </c>
      <c r="C4135" s="68" t="str">
        <f>H4137</f>
        <v>SAS HSR 4</v>
      </c>
      <c r="D4135" s="69" t="s">
        <v>203</v>
      </c>
      <c r="E4135" s="69"/>
      <c r="F4135" s="69"/>
      <c r="G4135" s="69"/>
      <c r="H4135" s="69"/>
      <c r="I4135" s="69"/>
      <c r="J4135" s="69"/>
      <c r="K4135" s="68"/>
      <c r="L4135" s="68"/>
      <c r="M4135" s="68"/>
      <c r="N4135" s="68"/>
      <c r="O4135" s="82"/>
      <c r="P4135" s="82"/>
      <c r="Q4135" s="82"/>
      <c r="R4135" s="82"/>
      <c r="S4135" s="82"/>
      <c r="T4135" s="82"/>
      <c r="U4135" s="82"/>
      <c r="V4135" s="82"/>
      <c r="W4135" s="82"/>
      <c r="X4135" s="82"/>
      <c r="Y4135" s="82"/>
      <c r="Z4135" s="82"/>
      <c r="AA4135" s="82"/>
      <c r="AB4135" s="82"/>
      <c r="AC4135" s="82"/>
      <c r="AD4135" s="82"/>
      <c r="AE4135" s="82"/>
      <c r="AF4135" s="82"/>
      <c r="AG4135" s="82"/>
      <c r="AH4135" s="82"/>
      <c r="AI4135" s="82"/>
      <c r="AJ4135" s="82"/>
      <c r="AK4135" s="82"/>
      <c r="AL4135" s="82"/>
      <c r="AM4135" s="82"/>
      <c r="AN4135" s="82"/>
      <c r="AO4135" s="82"/>
      <c r="AP4135" s="82"/>
      <c r="AQ4135" s="82"/>
      <c r="AR4135" s="82"/>
      <c r="AS4135" s="82"/>
      <c r="AT4135" s="82"/>
      <c r="AU4135" s="82"/>
      <c r="AV4135" s="82"/>
      <c r="AW4135" s="82"/>
      <c r="AX4135" s="82"/>
      <c r="AY4135" s="82"/>
      <c r="AZ4135" s="82"/>
      <c r="BA4135" s="82"/>
      <c r="BB4135" s="82"/>
      <c r="BC4135" s="82"/>
      <c r="BD4135" s="82"/>
    </row>
    <row r="4136" spans="1:56" ht="16" x14ac:dyDescent="0.2">
      <c r="A4136" s="35"/>
      <c r="B4136" s="11">
        <f>B4135</f>
        <v>154</v>
      </c>
      <c r="C4136" s="12" t="str">
        <f>C4135</f>
        <v>SAS HSR 4</v>
      </c>
      <c r="D4136" s="35"/>
      <c r="E4136" s="35"/>
      <c r="F4136" s="35"/>
      <c r="G4136" s="35"/>
      <c r="H4136" s="35"/>
      <c r="I4136" s="35"/>
      <c r="J4136" s="35"/>
      <c r="K4136" s="35"/>
      <c r="L4136" s="35"/>
      <c r="M4136" s="35"/>
      <c r="N4136" s="35"/>
      <c r="O4136" s="44"/>
      <c r="P4136" s="44"/>
      <c r="Q4136" s="44"/>
      <c r="R4136" s="44"/>
      <c r="S4136" s="44"/>
      <c r="T4136" s="44"/>
      <c r="U4136" s="44"/>
      <c r="V4136" s="44"/>
      <c r="W4136" s="44"/>
      <c r="X4136" s="44"/>
      <c r="Y4136" s="44"/>
      <c r="Z4136" s="44"/>
      <c r="AA4136" s="44"/>
      <c r="AB4136" s="44"/>
      <c r="AC4136" s="44"/>
      <c r="AD4136" s="44"/>
      <c r="AE4136" s="44"/>
      <c r="AF4136" s="44"/>
      <c r="AG4136" s="44"/>
      <c r="AH4136" s="44"/>
      <c r="AI4136" s="44"/>
      <c r="AJ4136" s="44"/>
      <c r="AK4136" s="44"/>
      <c r="AL4136" s="44"/>
      <c r="AM4136" s="44"/>
      <c r="AN4136" s="44"/>
      <c r="AO4136" s="44"/>
      <c r="AP4136" s="44"/>
      <c r="AQ4136" s="44"/>
      <c r="AR4136" s="44"/>
      <c r="AS4136" s="44"/>
      <c r="AT4136" s="44"/>
      <c r="AU4136" s="44"/>
      <c r="AV4136" s="44"/>
      <c r="AW4136" s="44"/>
      <c r="AX4136" s="44"/>
      <c r="AY4136" s="44"/>
      <c r="AZ4136" s="44"/>
      <c r="BA4136" s="44"/>
      <c r="BB4136" s="44"/>
      <c r="BC4136" s="44"/>
      <c r="BD4136" s="44"/>
    </row>
    <row r="4137" spans="1:56" ht="16" x14ac:dyDescent="0.2">
      <c r="B4137" s="11">
        <f t="shared" ref="B4137:C4152" si="2929">B4136</f>
        <v>154</v>
      </c>
      <c r="C4137" s="12" t="str">
        <f t="shared" si="2929"/>
        <v>SAS HSR 4</v>
      </c>
      <c r="D4137" s="13" t="s">
        <v>2</v>
      </c>
      <c r="E4137" s="14" t="s">
        <v>204</v>
      </c>
      <c r="F4137" s="15"/>
      <c r="G4137" s="13" t="s">
        <v>229</v>
      </c>
      <c r="H4137" s="14" t="s">
        <v>160</v>
      </c>
      <c r="I4137" s="14"/>
      <c r="J4137" s="14"/>
      <c r="L4137" s="16" t="s">
        <v>230</v>
      </c>
      <c r="M4137" s="70"/>
      <c r="N4137" s="70"/>
      <c r="O4137" s="17">
        <f>($E4148&gt;0)*($E4142&lt;O$2)*(EDATE($E4142,$E4148)&gt;O$3)*((O$3-O$2+1)/O$4)
+($E4148&gt;0)*($E4142&lt;O$2)*(EDATE($E4142,$E4148)&gt;=O$2)*(EDATE($E4142,$E4148)&lt;=O$3)*((EDATE($E4142,$E4148)-O$2)/O$4)
+($E4148&gt;0)*($E4142&lt;O$2)*(EDATE($E4142,$E4148)&lt;O$2)*(0)
+($E4148&gt;0)*($E4142&gt;=O$2)*($E4142&lt;=O$3)*(EDATE($E4142,$E4148)&gt;=O$2)*(EDATE($E4142,$E4148)&lt;=O$3)*((EDATE($E4142,$E4148)-$E4142+1)/O$4)
+($E4148&gt;0)*($E4142&gt;=O$2)*($E4142&lt;=O$3)*(EDATE($E4142,$E4148)&gt;O$3)*((O$3-$E4142+1)/O$4)
+($E4148&gt;0)*($E4142&gt;O$3)*(0)</f>
        <v>0</v>
      </c>
      <c r="P4137" s="17">
        <f t="shared" ref="P4137:BD4137" si="2930">($E4148&gt;0)*($E4142&lt;P$2)*(EDATE($E4142,$E4148)&gt;P$3)*((P$3-P$2+1)/P$4)
+($E4148&gt;0)*($E4142&lt;P$2)*(EDATE($E4142,$E4148)&gt;=P$2)*(EDATE($E4142,$E4148)&lt;=P$3)*((EDATE($E4142,$E4148)-P$2)/P$4)
+($E4148&gt;0)*($E4142&lt;P$2)*(EDATE($E4142,$E4148)&lt;P$2)*(0)
+($E4148&gt;0)*($E4142&gt;=P$2)*($E4142&lt;=P$3)*(EDATE($E4142,$E4148)&gt;=P$2)*(EDATE($E4142,$E4148)&lt;=P$3)*((EDATE($E4142,$E4148)-$E4142+1)/P$4)
+($E4148&gt;0)*($E4142&gt;=P$2)*($E4142&lt;=P$3)*(EDATE($E4142,$E4148)&gt;P$3)*((P$3-$E4142+1)/P$4)
+($E4148&gt;0)*($E4142&gt;P$3)*(0)</f>
        <v>0</v>
      </c>
      <c r="Q4137" s="17">
        <f t="shared" si="2930"/>
        <v>0</v>
      </c>
      <c r="R4137" s="17">
        <f t="shared" si="2930"/>
        <v>0</v>
      </c>
      <c r="S4137" s="17">
        <f t="shared" si="2930"/>
        <v>0</v>
      </c>
      <c r="T4137" s="17">
        <f t="shared" si="2930"/>
        <v>0</v>
      </c>
      <c r="U4137" s="17">
        <f t="shared" si="2930"/>
        <v>0</v>
      </c>
      <c r="V4137" s="17">
        <f t="shared" si="2930"/>
        <v>0</v>
      </c>
      <c r="W4137" s="17">
        <f t="shared" si="2930"/>
        <v>0</v>
      </c>
      <c r="X4137" s="17">
        <f t="shared" si="2930"/>
        <v>0</v>
      </c>
      <c r="Y4137" s="17">
        <f t="shared" si="2930"/>
        <v>0</v>
      </c>
      <c r="Z4137" s="17">
        <f t="shared" si="2930"/>
        <v>0</v>
      </c>
      <c r="AA4137" s="17">
        <f t="shared" si="2930"/>
        <v>0</v>
      </c>
      <c r="AB4137" s="17">
        <f t="shared" si="2930"/>
        <v>0</v>
      </c>
      <c r="AC4137" s="17">
        <f t="shared" si="2930"/>
        <v>0</v>
      </c>
      <c r="AD4137" s="17">
        <f t="shared" si="2930"/>
        <v>0</v>
      </c>
      <c r="AE4137" s="17">
        <f t="shared" si="2930"/>
        <v>0</v>
      </c>
      <c r="AF4137" s="17">
        <f t="shared" si="2930"/>
        <v>0</v>
      </c>
      <c r="AG4137" s="17">
        <f t="shared" si="2930"/>
        <v>0</v>
      </c>
      <c r="AH4137" s="17">
        <f t="shared" si="2930"/>
        <v>0</v>
      </c>
      <c r="AI4137" s="17">
        <f t="shared" si="2930"/>
        <v>0</v>
      </c>
      <c r="AJ4137" s="17">
        <f t="shared" si="2930"/>
        <v>0</v>
      </c>
      <c r="AK4137" s="17">
        <f t="shared" si="2930"/>
        <v>0</v>
      </c>
      <c r="AL4137" s="17">
        <f t="shared" si="2930"/>
        <v>0</v>
      </c>
      <c r="AM4137" s="17">
        <f t="shared" si="2930"/>
        <v>0</v>
      </c>
      <c r="AN4137" s="17">
        <f t="shared" si="2930"/>
        <v>0</v>
      </c>
      <c r="AO4137" s="17">
        <f t="shared" si="2930"/>
        <v>0</v>
      </c>
      <c r="AP4137" s="17">
        <f t="shared" si="2930"/>
        <v>0</v>
      </c>
      <c r="AQ4137" s="17">
        <f t="shared" si="2930"/>
        <v>0</v>
      </c>
      <c r="AR4137" s="17">
        <f t="shared" si="2930"/>
        <v>0</v>
      </c>
      <c r="AS4137" s="17">
        <f t="shared" si="2930"/>
        <v>0</v>
      </c>
      <c r="AT4137" s="17">
        <f t="shared" si="2930"/>
        <v>0</v>
      </c>
      <c r="AU4137" s="17">
        <f t="shared" si="2930"/>
        <v>0</v>
      </c>
      <c r="AV4137" s="17">
        <f t="shared" si="2930"/>
        <v>0</v>
      </c>
      <c r="AW4137" s="17">
        <f t="shared" si="2930"/>
        <v>0</v>
      </c>
      <c r="AX4137" s="17">
        <f t="shared" si="2930"/>
        <v>0</v>
      </c>
      <c r="AY4137" s="17">
        <f t="shared" si="2930"/>
        <v>0</v>
      </c>
      <c r="AZ4137" s="17">
        <f t="shared" si="2930"/>
        <v>0</v>
      </c>
      <c r="BA4137" s="17">
        <f t="shared" si="2930"/>
        <v>0</v>
      </c>
      <c r="BB4137" s="17">
        <f t="shared" si="2930"/>
        <v>0</v>
      </c>
      <c r="BC4137" s="17">
        <f t="shared" si="2930"/>
        <v>0</v>
      </c>
      <c r="BD4137" s="17">
        <f t="shared" si="2930"/>
        <v>0</v>
      </c>
    </row>
    <row r="4138" spans="1:56" ht="16" x14ac:dyDescent="0.2">
      <c r="B4138" s="11">
        <f t="shared" si="2929"/>
        <v>154</v>
      </c>
      <c r="C4138" s="12" t="str">
        <f t="shared" si="2929"/>
        <v>SAS HSR 4</v>
      </c>
      <c r="D4138" s="13" t="s">
        <v>7</v>
      </c>
      <c r="E4138" s="18">
        <v>56.08</v>
      </c>
      <c r="F4138" s="15"/>
      <c r="G4138" s="13" t="s">
        <v>0</v>
      </c>
      <c r="H4138" s="19">
        <v>0</v>
      </c>
      <c r="I4138" s="13" t="s">
        <v>20</v>
      </c>
      <c r="J4138" s="19">
        <v>0</v>
      </c>
      <c r="L4138" s="20" t="s">
        <v>231</v>
      </c>
      <c r="M4138" s="72"/>
      <c r="N4138" s="72"/>
      <c r="O4138" s="21">
        <f>($H4143&gt;0)*($J4143&lt;O$2)*0
+($H4143&gt;0)*($J4143&gt;=O$2)*($J4143&lt;=O$3)*(($J4143-O$2+1)/O$4)
+($H4143&gt;0)*($J4143&gt;O$3)*($I4143&gt;O$3)*0
+($H4143&gt;0)*($J4143&gt;O$3)*($I4143&lt;=O$3)*($I4143&gt;=O$2)*((O$3-$I4143+1)/O$4)
+($H4143&gt;0)*($J4143&gt;O$3)*($I4143&lt;O$2)*1
+($H4143&gt;0)*($I4143&gt;O$3)*0
+($H4144&gt;0)*($J$2350&lt;O$2)*0
+($H4144&gt;0)*($J4144&gt;=O$2)*($J4144&lt;=O$3)*(($J4144-O$2+1)/O$4)
+($H4144&gt;0)*($J4144&gt;O$3)*($I4144&gt;O$3)*0
+($H4144&gt;0)*($J4144&gt;O$3)*($I4144&lt;=O$3)*($I4144&gt;=O$2)*((O$3-$I4144+1)/O$4)
+($H4144&gt;0)*($J4144&gt;O$3)*($I4144&lt;O$2)*1
+($H4144&gt;0)*($I4144&gt;O$3)*0
+($H4145&gt;0)*($J4145&lt;O$2)*0
+($H4145&gt;0)*($J4145&gt;=O$2)*($J4145&lt;=O$3)*(($J4145-O$2+1)/O$4)
+($H4145&gt;0)*($J4145&gt;O$3)*($I4145&gt;O$3)*0
+($H4145&gt;0)*($J4145&gt;O$3)*($I4145&lt;=O$3)*($I4145&gt;=O$2)*((O$3-$I4145+1)/O$4)
+($H4145&gt;0)*($J4145&gt;O$3)*($I4145&lt;O$2)*1
+($H4145&gt;0)*($I4145&gt;O$3)*0</f>
        <v>0</v>
      </c>
      <c r="P4138" s="21">
        <f t="shared" ref="P4138:BD4138" si="2931">($H4143&gt;0)*($J4143&lt;P$2)*0
+($H4143&gt;0)*($J4143&gt;=P$2)*($J4143&lt;=P$3)*(($J4143-P$2+1)/P$4)
+($H4143&gt;0)*($J4143&gt;P$3)*($I4143&gt;P$3)*0
+($H4143&gt;0)*($J4143&gt;P$3)*($I4143&lt;=P$3)*($I4143&gt;=P$2)*((P$3-$I4143+1)/P$4)
+($H4143&gt;0)*($J4143&gt;P$3)*($I4143&lt;P$2)*1
+($H4143&gt;0)*($I4143&gt;P$3)*0
+($H4144&gt;0)*($J$2350&lt;P$2)*0
+($H4144&gt;0)*($J4144&gt;=P$2)*($J4144&lt;=P$3)*(($J4144-P$2+1)/P$4)
+($H4144&gt;0)*($J4144&gt;P$3)*($I4144&gt;P$3)*0
+($H4144&gt;0)*($J4144&gt;P$3)*($I4144&lt;=P$3)*($I4144&gt;=P$2)*((P$3-$I4144+1)/P$4)
+($H4144&gt;0)*($J4144&gt;P$3)*($I4144&lt;P$2)*1
+($H4144&gt;0)*($I4144&gt;P$3)*0
+($H4145&gt;0)*($J4145&lt;P$2)*0
+($H4145&gt;0)*($J4145&gt;=P$2)*($J4145&lt;=P$3)*(($J4145-P$2+1)/P$4)
+($H4145&gt;0)*($J4145&gt;P$3)*($I4145&gt;P$3)*0
+($H4145&gt;0)*($J4145&gt;P$3)*($I4145&lt;=P$3)*($I4145&gt;=P$2)*((P$3-$I4145+1)/P$4)
+($H4145&gt;0)*($J4145&gt;P$3)*($I4145&lt;P$2)*1
+($H4145&gt;0)*($I4145&gt;P$3)*0</f>
        <v>0</v>
      </c>
      <c r="Q4138" s="21">
        <f t="shared" si="2931"/>
        <v>0</v>
      </c>
      <c r="R4138" s="21">
        <f t="shared" si="2931"/>
        <v>0</v>
      </c>
      <c r="S4138" s="21">
        <f t="shared" si="2931"/>
        <v>0</v>
      </c>
      <c r="T4138" s="21">
        <f t="shared" si="2931"/>
        <v>0</v>
      </c>
      <c r="U4138" s="21">
        <f t="shared" si="2931"/>
        <v>0</v>
      </c>
      <c r="V4138" s="21">
        <f t="shared" si="2931"/>
        <v>0</v>
      </c>
      <c r="W4138" s="21">
        <f t="shared" si="2931"/>
        <v>0</v>
      </c>
      <c r="X4138" s="21">
        <f t="shared" si="2931"/>
        <v>0</v>
      </c>
      <c r="Y4138" s="21">
        <f t="shared" si="2931"/>
        <v>0</v>
      </c>
      <c r="Z4138" s="21">
        <f t="shared" si="2931"/>
        <v>0</v>
      </c>
      <c r="AA4138" s="21">
        <f t="shared" si="2931"/>
        <v>0</v>
      </c>
      <c r="AB4138" s="21">
        <f t="shared" si="2931"/>
        <v>0</v>
      </c>
      <c r="AC4138" s="21">
        <f t="shared" si="2931"/>
        <v>0</v>
      </c>
      <c r="AD4138" s="21">
        <f t="shared" si="2931"/>
        <v>0</v>
      </c>
      <c r="AE4138" s="21">
        <f t="shared" si="2931"/>
        <v>0</v>
      </c>
      <c r="AF4138" s="21">
        <f t="shared" si="2931"/>
        <v>0</v>
      </c>
      <c r="AG4138" s="21">
        <f t="shared" si="2931"/>
        <v>0</v>
      </c>
      <c r="AH4138" s="21">
        <f t="shared" si="2931"/>
        <v>0</v>
      </c>
      <c r="AI4138" s="21">
        <f t="shared" si="2931"/>
        <v>0</v>
      </c>
      <c r="AJ4138" s="21">
        <f t="shared" si="2931"/>
        <v>0</v>
      </c>
      <c r="AK4138" s="21">
        <f t="shared" si="2931"/>
        <v>0</v>
      </c>
      <c r="AL4138" s="21">
        <f t="shared" si="2931"/>
        <v>0</v>
      </c>
      <c r="AM4138" s="21">
        <f t="shared" si="2931"/>
        <v>0</v>
      </c>
      <c r="AN4138" s="21">
        <f t="shared" si="2931"/>
        <v>0</v>
      </c>
      <c r="AO4138" s="21">
        <f t="shared" si="2931"/>
        <v>0</v>
      </c>
      <c r="AP4138" s="21">
        <f t="shared" si="2931"/>
        <v>0</v>
      </c>
      <c r="AQ4138" s="21">
        <f t="shared" si="2931"/>
        <v>0</v>
      </c>
      <c r="AR4138" s="21">
        <f t="shared" si="2931"/>
        <v>0</v>
      </c>
      <c r="AS4138" s="21">
        <f t="shared" si="2931"/>
        <v>0</v>
      </c>
      <c r="AT4138" s="21">
        <f t="shared" si="2931"/>
        <v>0</v>
      </c>
      <c r="AU4138" s="21">
        <f t="shared" si="2931"/>
        <v>0</v>
      </c>
      <c r="AV4138" s="21">
        <f t="shared" si="2931"/>
        <v>0</v>
      </c>
      <c r="AW4138" s="21">
        <f t="shared" si="2931"/>
        <v>0</v>
      </c>
      <c r="AX4138" s="21">
        <f t="shared" si="2931"/>
        <v>0</v>
      </c>
      <c r="AY4138" s="21">
        <f t="shared" si="2931"/>
        <v>0</v>
      </c>
      <c r="AZ4138" s="21">
        <f t="shared" si="2931"/>
        <v>0</v>
      </c>
      <c r="BA4138" s="21">
        <f t="shared" si="2931"/>
        <v>0</v>
      </c>
      <c r="BB4138" s="21">
        <f t="shared" si="2931"/>
        <v>0</v>
      </c>
      <c r="BC4138" s="21">
        <f t="shared" si="2931"/>
        <v>0</v>
      </c>
      <c r="BD4138" s="21">
        <f t="shared" si="2931"/>
        <v>0</v>
      </c>
    </row>
    <row r="4139" spans="1:56" ht="16" x14ac:dyDescent="0.2">
      <c r="B4139" s="11">
        <f t="shared" si="2929"/>
        <v>154</v>
      </c>
      <c r="C4139" s="12" t="str">
        <f t="shared" si="2929"/>
        <v>SAS HSR 4</v>
      </c>
      <c r="D4139" s="13" t="s">
        <v>21</v>
      </c>
      <c r="E4139" s="22">
        <v>0</v>
      </c>
      <c r="F4139" s="15"/>
      <c r="G4139" s="13" t="s">
        <v>22</v>
      </c>
      <c r="H4139" s="22">
        <v>0</v>
      </c>
      <c r="I4139" s="13" t="s">
        <v>23</v>
      </c>
      <c r="J4139" s="22">
        <v>0</v>
      </c>
      <c r="K4139" s="23"/>
      <c r="L4139" s="20" t="s">
        <v>232</v>
      </c>
      <c r="M4139" s="72"/>
      <c r="N4139" s="72"/>
      <c r="O4139" s="21">
        <f>($E4142&lt;=O$3)*($E4142&gt;O$2)*((O$3-$E4142+1)/O$4)
+($E4142&lt;=O$2)*((O$3-O$2+1)/O$4)
+($E4142&gt;O$3)*(0)
-($E4150&lt;=O$3)*($E4150&lt;&gt;0)*($E4150&gt;O$2)*((O$3-$E4150)/O$4)
-($E4150&lt;=O$2)*((O$3-O$2+1)/O$4)
-($E4150&gt;O$3)*(0)</f>
        <v>0</v>
      </c>
      <c r="P4139" s="21">
        <f t="shared" ref="P4139:BD4139" si="2932">($E4142&lt;=P$3)*($E4142&gt;P$2)*((P$3-$E4142+1)/P$4)
+($E4142&lt;=P$2)*((P$3-P$2+1)/P$4)
+($E4142&gt;P$3)*(0)
-($E4150&lt;=P$3)*($E4150&lt;&gt;0)*($E4150&gt;P$2)*((P$3-$E4150)/P$4)
-($E4150&lt;=P$2)*((P$3-P$2+1)/P$4)
-($E4150&gt;P$3)*(0)</f>
        <v>0</v>
      </c>
      <c r="Q4139" s="21">
        <f t="shared" si="2932"/>
        <v>0</v>
      </c>
      <c r="R4139" s="21">
        <f t="shared" si="2932"/>
        <v>0</v>
      </c>
      <c r="S4139" s="21">
        <f t="shared" si="2932"/>
        <v>0</v>
      </c>
      <c r="T4139" s="21">
        <f t="shared" si="2932"/>
        <v>0</v>
      </c>
      <c r="U4139" s="21">
        <f t="shared" si="2932"/>
        <v>0</v>
      </c>
      <c r="V4139" s="21">
        <f t="shared" si="2932"/>
        <v>0</v>
      </c>
      <c r="W4139" s="21">
        <f t="shared" si="2932"/>
        <v>0</v>
      </c>
      <c r="X4139" s="21">
        <f t="shared" si="2932"/>
        <v>0</v>
      </c>
      <c r="Y4139" s="21">
        <f t="shared" si="2932"/>
        <v>0</v>
      </c>
      <c r="Z4139" s="21">
        <f t="shared" si="2932"/>
        <v>0</v>
      </c>
      <c r="AA4139" s="21">
        <f t="shared" si="2932"/>
        <v>0</v>
      </c>
      <c r="AB4139" s="21">
        <f t="shared" si="2932"/>
        <v>0</v>
      </c>
      <c r="AC4139" s="21">
        <f t="shared" si="2932"/>
        <v>0</v>
      </c>
      <c r="AD4139" s="21">
        <f t="shared" si="2932"/>
        <v>0</v>
      </c>
      <c r="AE4139" s="21">
        <f t="shared" si="2932"/>
        <v>0</v>
      </c>
      <c r="AF4139" s="21">
        <f t="shared" si="2932"/>
        <v>0</v>
      </c>
      <c r="AG4139" s="21">
        <f t="shared" si="2932"/>
        <v>0</v>
      </c>
      <c r="AH4139" s="21">
        <f t="shared" si="2932"/>
        <v>0</v>
      </c>
      <c r="AI4139" s="21">
        <f t="shared" si="2932"/>
        <v>0</v>
      </c>
      <c r="AJ4139" s="21">
        <f t="shared" si="2932"/>
        <v>0</v>
      </c>
      <c r="AK4139" s="21">
        <f t="shared" si="2932"/>
        <v>0</v>
      </c>
      <c r="AL4139" s="21">
        <f t="shared" si="2932"/>
        <v>0</v>
      </c>
      <c r="AM4139" s="21">
        <f t="shared" si="2932"/>
        <v>0</v>
      </c>
      <c r="AN4139" s="21">
        <f t="shared" si="2932"/>
        <v>0</v>
      </c>
      <c r="AO4139" s="21">
        <f t="shared" si="2932"/>
        <v>0</v>
      </c>
      <c r="AP4139" s="21">
        <f t="shared" si="2932"/>
        <v>0</v>
      </c>
      <c r="AQ4139" s="21">
        <f t="shared" si="2932"/>
        <v>0</v>
      </c>
      <c r="AR4139" s="21">
        <f t="shared" si="2932"/>
        <v>0</v>
      </c>
      <c r="AS4139" s="21">
        <f t="shared" si="2932"/>
        <v>0</v>
      </c>
      <c r="AT4139" s="21">
        <f t="shared" si="2932"/>
        <v>0</v>
      </c>
      <c r="AU4139" s="21">
        <f t="shared" si="2932"/>
        <v>0</v>
      </c>
      <c r="AV4139" s="21">
        <f t="shared" si="2932"/>
        <v>0</v>
      </c>
      <c r="AW4139" s="21">
        <f t="shared" si="2932"/>
        <v>0</v>
      </c>
      <c r="AX4139" s="21">
        <f t="shared" si="2932"/>
        <v>0</v>
      </c>
      <c r="AY4139" s="21">
        <f t="shared" si="2932"/>
        <v>0</v>
      </c>
      <c r="AZ4139" s="21">
        <f t="shared" si="2932"/>
        <v>0</v>
      </c>
      <c r="BA4139" s="21">
        <f t="shared" si="2932"/>
        <v>0</v>
      </c>
      <c r="BB4139" s="21">
        <f t="shared" si="2932"/>
        <v>0</v>
      </c>
      <c r="BC4139" s="21">
        <f t="shared" si="2932"/>
        <v>0</v>
      </c>
      <c r="BD4139" s="21">
        <f t="shared" si="2932"/>
        <v>0</v>
      </c>
    </row>
    <row r="4140" spans="1:56" ht="16" x14ac:dyDescent="0.2">
      <c r="B4140" s="11">
        <f t="shared" si="2929"/>
        <v>154</v>
      </c>
      <c r="C4140" s="12" t="str">
        <f t="shared" si="2929"/>
        <v>SAS HSR 4</v>
      </c>
      <c r="D4140" s="13" t="s">
        <v>1</v>
      </c>
      <c r="E4140" s="22">
        <v>0</v>
      </c>
      <c r="F4140" s="15"/>
      <c r="G4140" s="15"/>
      <c r="H4140" s="15"/>
      <c r="I4140" s="15"/>
      <c r="J4140" s="15"/>
      <c r="L4140" s="20" t="s">
        <v>233</v>
      </c>
      <c r="M4140" s="72"/>
      <c r="N4140" s="72"/>
      <c r="O4140" s="21">
        <f>($E4153&gt;O$3)*($E4150&lt;O$2)*((O$3-O$2+1)/O$4)
+($E4153&gt;O$3)*($E4150&gt;=O$2)*($E4150&lt;=O$3)*((O$3-$E4150)/O$4)
+($E4153&gt;O$3)*($E4150&gt;O$3)*(0)
+($E4153&lt;=O$3)*($E4153&gt;=O$2)*($E4150&lt;O$2)*(($E4153-O$2)/O$4)
+($E4153&lt;=O$3)*($E4153&gt;=O$2)*($E4150&lt;=O$3)*($E4150&gt;=O$2)*(($E4153-$E4150)/O$4)
+($E4153&lt;O$2)*(0)</f>
        <v>0.67391304347826086</v>
      </c>
      <c r="P4140" s="21">
        <f t="shared" ref="P4140:BD4140" si="2933">($E4153&gt;P$3)*($E4150&lt;P$2)*((P$3-P$2+1)/P$4)
+($E4153&gt;P$3)*($E4150&gt;=P$2)*($E4150&lt;=P$3)*((P$3-$E4150)/P$4)
+($E4153&gt;P$3)*($E4150&gt;P$3)*(0)
+($E4153&lt;=P$3)*($E4153&gt;=P$2)*($E4150&lt;P$2)*(($E4153-P$2)/P$4)
+($E4153&lt;=P$3)*($E4153&gt;=P$2)*($E4150&lt;=P$3)*($E4150&gt;=P$2)*(($E4153-$E4150)/P$4)
+($E4153&lt;P$2)*(0)</f>
        <v>0</v>
      </c>
      <c r="Q4140" s="21">
        <f t="shared" si="2933"/>
        <v>0</v>
      </c>
      <c r="R4140" s="21">
        <f t="shared" si="2933"/>
        <v>0</v>
      </c>
      <c r="S4140" s="21">
        <f t="shared" si="2933"/>
        <v>0</v>
      </c>
      <c r="T4140" s="21">
        <f t="shared" si="2933"/>
        <v>0</v>
      </c>
      <c r="U4140" s="21">
        <f t="shared" si="2933"/>
        <v>0</v>
      </c>
      <c r="V4140" s="21">
        <f t="shared" si="2933"/>
        <v>0</v>
      </c>
      <c r="W4140" s="21">
        <f t="shared" si="2933"/>
        <v>0</v>
      </c>
      <c r="X4140" s="21">
        <f t="shared" si="2933"/>
        <v>0</v>
      </c>
      <c r="Y4140" s="21">
        <f t="shared" si="2933"/>
        <v>0</v>
      </c>
      <c r="Z4140" s="21">
        <f t="shared" si="2933"/>
        <v>0</v>
      </c>
      <c r="AA4140" s="21">
        <f t="shared" si="2933"/>
        <v>0</v>
      </c>
      <c r="AB4140" s="21">
        <f t="shared" si="2933"/>
        <v>0</v>
      </c>
      <c r="AC4140" s="21">
        <f t="shared" si="2933"/>
        <v>0</v>
      </c>
      <c r="AD4140" s="21">
        <f t="shared" si="2933"/>
        <v>0</v>
      </c>
      <c r="AE4140" s="21">
        <f t="shared" si="2933"/>
        <v>0</v>
      </c>
      <c r="AF4140" s="21">
        <f t="shared" si="2933"/>
        <v>0</v>
      </c>
      <c r="AG4140" s="21">
        <f t="shared" si="2933"/>
        <v>0</v>
      </c>
      <c r="AH4140" s="21">
        <f t="shared" si="2933"/>
        <v>0</v>
      </c>
      <c r="AI4140" s="21">
        <f t="shared" si="2933"/>
        <v>0</v>
      </c>
      <c r="AJ4140" s="21">
        <f t="shared" si="2933"/>
        <v>0</v>
      </c>
      <c r="AK4140" s="21">
        <f t="shared" si="2933"/>
        <v>0</v>
      </c>
      <c r="AL4140" s="21">
        <f t="shared" si="2933"/>
        <v>0</v>
      </c>
      <c r="AM4140" s="21">
        <f t="shared" si="2933"/>
        <v>0</v>
      </c>
      <c r="AN4140" s="21">
        <f t="shared" si="2933"/>
        <v>0</v>
      </c>
      <c r="AO4140" s="21">
        <f t="shared" si="2933"/>
        <v>0</v>
      </c>
      <c r="AP4140" s="21">
        <f t="shared" si="2933"/>
        <v>0</v>
      </c>
      <c r="AQ4140" s="21">
        <f t="shared" si="2933"/>
        <v>0</v>
      </c>
      <c r="AR4140" s="21">
        <f t="shared" si="2933"/>
        <v>0</v>
      </c>
      <c r="AS4140" s="21">
        <f t="shared" si="2933"/>
        <v>0</v>
      </c>
      <c r="AT4140" s="21">
        <f t="shared" si="2933"/>
        <v>0</v>
      </c>
      <c r="AU4140" s="21">
        <f t="shared" si="2933"/>
        <v>0</v>
      </c>
      <c r="AV4140" s="21">
        <f t="shared" si="2933"/>
        <v>0</v>
      </c>
      <c r="AW4140" s="21">
        <f t="shared" si="2933"/>
        <v>0</v>
      </c>
      <c r="AX4140" s="21">
        <f t="shared" si="2933"/>
        <v>0</v>
      </c>
      <c r="AY4140" s="21">
        <f t="shared" si="2933"/>
        <v>0</v>
      </c>
      <c r="AZ4140" s="21">
        <f t="shared" si="2933"/>
        <v>0</v>
      </c>
      <c r="BA4140" s="21">
        <f t="shared" si="2933"/>
        <v>0</v>
      </c>
      <c r="BB4140" s="21">
        <f t="shared" si="2933"/>
        <v>0</v>
      </c>
      <c r="BC4140" s="21">
        <f t="shared" si="2933"/>
        <v>0</v>
      </c>
      <c r="BD4140" s="21">
        <f t="shared" si="2933"/>
        <v>0</v>
      </c>
    </row>
    <row r="4141" spans="1:56" ht="16" x14ac:dyDescent="0.2">
      <c r="B4141" s="11">
        <f t="shared" si="2929"/>
        <v>154</v>
      </c>
      <c r="C4141" s="12" t="str">
        <f t="shared" si="2929"/>
        <v>SAS HSR 4</v>
      </c>
      <c r="K4141" s="24"/>
      <c r="L4141" s="20" t="s">
        <v>234</v>
      </c>
      <c r="M4141" s="72"/>
      <c r="N4141" s="72"/>
      <c r="O4141" s="21">
        <f>($E4156&gt;0)*($E4153&lt;O$2)*(EDATE($E4153,$E4156)&gt;O$3)*((O$3-O$2+1)/O$4)
+($E4156&gt;0)*($E4153&lt;O$2)*(EDATE($E4153,$E4156)&gt;=O$2)*(EDATE($E4153,$E4156)&lt;=O$3)*((EDATE($E4153,$E4156)-O$2)/O$4)
+($E4156&gt;0)*($E4153&lt;O$2)*(EDATE($E4153,$E4156)&lt;O$2)*(0)
+($E4156&gt;0)*($E4153&gt;=O$2)*($E4153&lt;=O$3)*(EDATE($E4153,$E4156)&gt;=O$2)*(EDATE($E4153,$E4156)&lt;=O$3)*((EDATE($E4153,$E4156)-$E4153+1)/O$4)
+($E4156&gt;0)*($E4153&gt;=O$2)*($E4153&lt;=O$3)*(EDATE($E4153,$E4156)&gt;O$3)*((O$3-$E4153+1)/O$4)
+($E4156&gt;0)*($E4153&gt;O$3)*(0)</f>
        <v>0</v>
      </c>
      <c r="P4141" s="21">
        <f t="shared" ref="P4141:BD4141" si="2934">($E4156&gt;0)*($E4153&lt;P$2)*(EDATE($E4153,$E4156)&gt;P$3)*((P$3-P$2+1)/P$4)
+($E4156&gt;0)*($E4153&lt;P$2)*(EDATE($E4153,$E4156)&gt;=P$2)*(EDATE($E4153,$E4156)&lt;=P$3)*((EDATE($E4153,$E4156)-P$2)/P$4)
+($E4156&gt;0)*($E4153&lt;P$2)*(EDATE($E4153,$E4156)&lt;P$2)*(0)
+($E4156&gt;0)*($E4153&gt;=P$2)*($E4153&lt;=P$3)*(EDATE($E4153,$E4156)&gt;=P$2)*(EDATE($E4153,$E4156)&lt;=P$3)*((EDATE($E4153,$E4156)-$E4153+1)/P$4)
+($E4156&gt;0)*($E4153&gt;=P$2)*($E4153&lt;=P$3)*(EDATE($E4153,$E4156)&gt;P$3)*((P$3-$E4153+1)/P$4)
+($E4156&gt;0)*($E4153&gt;P$3)*(0)</f>
        <v>0</v>
      </c>
      <c r="Q4141" s="21">
        <f t="shared" si="2934"/>
        <v>0</v>
      </c>
      <c r="R4141" s="21">
        <f t="shared" si="2934"/>
        <v>0</v>
      </c>
      <c r="S4141" s="21">
        <f t="shared" si="2934"/>
        <v>0</v>
      </c>
      <c r="T4141" s="21">
        <f t="shared" si="2934"/>
        <v>0</v>
      </c>
      <c r="U4141" s="21">
        <f t="shared" si="2934"/>
        <v>0</v>
      </c>
      <c r="V4141" s="21">
        <f t="shared" si="2934"/>
        <v>0</v>
      </c>
      <c r="W4141" s="21">
        <f t="shared" si="2934"/>
        <v>0</v>
      </c>
      <c r="X4141" s="21">
        <f t="shared" si="2934"/>
        <v>0</v>
      </c>
      <c r="Y4141" s="21">
        <f t="shared" si="2934"/>
        <v>0</v>
      </c>
      <c r="Z4141" s="21">
        <f t="shared" si="2934"/>
        <v>0</v>
      </c>
      <c r="AA4141" s="21">
        <f t="shared" si="2934"/>
        <v>0</v>
      </c>
      <c r="AB4141" s="21">
        <f t="shared" si="2934"/>
        <v>0</v>
      </c>
      <c r="AC4141" s="21">
        <f t="shared" si="2934"/>
        <v>0</v>
      </c>
      <c r="AD4141" s="21">
        <f t="shared" si="2934"/>
        <v>0</v>
      </c>
      <c r="AE4141" s="21">
        <f t="shared" si="2934"/>
        <v>0</v>
      </c>
      <c r="AF4141" s="21">
        <f t="shared" si="2934"/>
        <v>0</v>
      </c>
      <c r="AG4141" s="21">
        <f t="shared" si="2934"/>
        <v>0</v>
      </c>
      <c r="AH4141" s="21">
        <f t="shared" si="2934"/>
        <v>0</v>
      </c>
      <c r="AI4141" s="21">
        <f t="shared" si="2934"/>
        <v>0</v>
      </c>
      <c r="AJ4141" s="21">
        <f t="shared" si="2934"/>
        <v>0</v>
      </c>
      <c r="AK4141" s="21">
        <f t="shared" si="2934"/>
        <v>0</v>
      </c>
      <c r="AL4141" s="21">
        <f t="shared" si="2934"/>
        <v>0</v>
      </c>
      <c r="AM4141" s="21">
        <f t="shared" si="2934"/>
        <v>0</v>
      </c>
      <c r="AN4141" s="21">
        <f t="shared" si="2934"/>
        <v>0</v>
      </c>
      <c r="AO4141" s="21">
        <f t="shared" si="2934"/>
        <v>0</v>
      </c>
      <c r="AP4141" s="21">
        <f t="shared" si="2934"/>
        <v>0</v>
      </c>
      <c r="AQ4141" s="21">
        <f t="shared" si="2934"/>
        <v>0</v>
      </c>
      <c r="AR4141" s="21">
        <f t="shared" si="2934"/>
        <v>0</v>
      </c>
      <c r="AS4141" s="21">
        <f t="shared" si="2934"/>
        <v>0</v>
      </c>
      <c r="AT4141" s="21">
        <f t="shared" si="2934"/>
        <v>0</v>
      </c>
      <c r="AU4141" s="21">
        <f t="shared" si="2934"/>
        <v>0</v>
      </c>
      <c r="AV4141" s="21">
        <f t="shared" si="2934"/>
        <v>0</v>
      </c>
      <c r="AW4141" s="21">
        <f t="shared" si="2934"/>
        <v>0</v>
      </c>
      <c r="AX4141" s="21">
        <f t="shared" si="2934"/>
        <v>0</v>
      </c>
      <c r="AY4141" s="21">
        <f t="shared" si="2934"/>
        <v>0</v>
      </c>
      <c r="AZ4141" s="21">
        <f t="shared" si="2934"/>
        <v>0</v>
      </c>
      <c r="BA4141" s="21">
        <f t="shared" si="2934"/>
        <v>0</v>
      </c>
      <c r="BB4141" s="21">
        <f t="shared" si="2934"/>
        <v>0</v>
      </c>
      <c r="BC4141" s="21">
        <f t="shared" si="2934"/>
        <v>0</v>
      </c>
      <c r="BD4141" s="21">
        <f t="shared" si="2934"/>
        <v>0</v>
      </c>
    </row>
    <row r="4142" spans="1:56" ht="16" x14ac:dyDescent="0.2">
      <c r="B4142" s="11">
        <f t="shared" si="2929"/>
        <v>154</v>
      </c>
      <c r="C4142" s="12" t="str">
        <f t="shared" si="2929"/>
        <v>SAS HSR 4</v>
      </c>
      <c r="D4142" s="25" t="s">
        <v>235</v>
      </c>
      <c r="E4142" s="26">
        <v>0</v>
      </c>
      <c r="F4142" s="15"/>
      <c r="G4142" s="25" t="s">
        <v>236</v>
      </c>
      <c r="H4142" s="25" t="s">
        <v>237</v>
      </c>
      <c r="I4142" s="25" t="s">
        <v>238</v>
      </c>
      <c r="J4142" s="25" t="s">
        <v>239</v>
      </c>
      <c r="K4142" s="24"/>
      <c r="L4142" s="27" t="s">
        <v>240</v>
      </c>
      <c r="M4142" s="83"/>
      <c r="N4142" s="83"/>
      <c r="O4142" s="28">
        <f>($H4154&gt;0)*($J4154&lt;O$2)*0
+($H4154&gt;0)*($J4154&gt;=O$2)*($J4154&lt;=O$3)*(($J4154-O$2+1)/O$4)
+($H4154&gt;0)*($J4154&gt;O$3)*($I4154&gt;O$3)*0
+($H4154&gt;0)*($J4154&gt;O$3)*($I4154&lt;=O$3)*($I4154&gt;=O$2)*((O$3-$I4154+1)/O$4)
+($H4154&gt;0)*($J4154&gt;O$3)*($I4154&lt;O$2)*1
+($H4154&gt;0)*($I4154&gt;O$3)*0
+($H4155&gt;0)*($J4155&lt;O$2)*0
+($H4155&gt;0)*($J4155&gt;=O$2)*($J4155&lt;=O$3)*(($J4155-O$2+1)/O$4)
+($H4155&gt;0)*($J4155&gt;O$3)*($I4155&gt;O$3)*0
+($H4155&gt;0)*($J4155&gt;O$3)*($I4155&lt;=O$3)*($I4155&gt;=O$2)*((O$3-$I4155+1)/O$4)
+($H4155&gt;0)*($J4155&gt;O$3)*($I4155&lt;O$2)*1
+($H4155&gt;0)*($I4155&gt;O$3)*0
+($H4156&gt;0)*($J4156&lt;O$2)*0
+($H4156&gt;0)*($J4156&gt;=O$2)*($J4156&lt;=O$3)*(($J4156-O$2+1)/O$4)
+($H4156&gt;0)*($J4156&gt;O$3)*($I4156&gt;O$3)*0
+($H4156&gt;0)*($J4156&gt;O$3)*($I4156&lt;=O$3)*($I4156&gt;=O$2)*((O$3-$I4156+1)/O$4)
+($H4156&gt;0)*($J4156&gt;O$3)*($I4156&lt;O$2)*1
+($H4156&gt;0)*($I4156&gt;O$3)*0</f>
        <v>0</v>
      </c>
      <c r="P4142" s="28">
        <f t="shared" ref="P4142:BD4142" si="2935">($H4154&gt;0)*($J4154&lt;P$2)*0
+($H4154&gt;0)*($J4154&gt;=P$2)*($J4154&lt;=P$3)*(($J4154-P$2+1)/P$4)
+($H4154&gt;0)*($J4154&gt;P$3)*($I4154&gt;P$3)*0
+($H4154&gt;0)*($J4154&gt;P$3)*($I4154&lt;=P$3)*($I4154&gt;=P$2)*((P$3-$I4154+1)/P$4)
+($H4154&gt;0)*($J4154&gt;P$3)*($I4154&lt;P$2)*1
+($H4154&gt;0)*($I4154&gt;P$3)*0
+($H4155&gt;0)*($J4155&lt;P$2)*0
+($H4155&gt;0)*($J4155&gt;=P$2)*($J4155&lt;=P$3)*(($J4155-P$2+1)/P$4)
+($H4155&gt;0)*($J4155&gt;P$3)*($I4155&gt;P$3)*0
+($H4155&gt;0)*($J4155&gt;P$3)*($I4155&lt;=P$3)*($I4155&gt;=P$2)*((P$3-$I4155+1)/P$4)
+($H4155&gt;0)*($J4155&gt;P$3)*($I4155&lt;P$2)*1
+($H4155&gt;0)*($I4155&gt;P$3)*0
+($H4156&gt;0)*($J4156&lt;P$2)*0
+($H4156&gt;0)*($J4156&gt;=P$2)*($J4156&lt;=P$3)*(($J4156-P$2+1)/P$4)
+($H4156&gt;0)*($J4156&gt;P$3)*($I4156&gt;P$3)*0
+($H4156&gt;0)*($J4156&gt;P$3)*($I4156&lt;=P$3)*($I4156&gt;=P$2)*((P$3-$I4156+1)/P$4)
+($H4156&gt;0)*($J4156&gt;P$3)*($I4156&lt;P$2)*1
+($H4156&gt;0)*($I4156&gt;P$3)*0</f>
        <v>0</v>
      </c>
      <c r="Q4142" s="28">
        <f t="shared" si="2935"/>
        <v>0</v>
      </c>
      <c r="R4142" s="28">
        <f t="shared" si="2935"/>
        <v>0</v>
      </c>
      <c r="S4142" s="28">
        <f t="shared" si="2935"/>
        <v>0</v>
      </c>
      <c r="T4142" s="28">
        <f t="shared" si="2935"/>
        <v>0</v>
      </c>
      <c r="U4142" s="28">
        <f t="shared" si="2935"/>
        <v>0</v>
      </c>
      <c r="V4142" s="28">
        <f t="shared" si="2935"/>
        <v>0</v>
      </c>
      <c r="W4142" s="28">
        <f t="shared" si="2935"/>
        <v>0</v>
      </c>
      <c r="X4142" s="28">
        <f t="shared" si="2935"/>
        <v>0</v>
      </c>
      <c r="Y4142" s="28">
        <f t="shared" si="2935"/>
        <v>0</v>
      </c>
      <c r="Z4142" s="28">
        <f t="shared" si="2935"/>
        <v>0</v>
      </c>
      <c r="AA4142" s="28">
        <f t="shared" si="2935"/>
        <v>0</v>
      </c>
      <c r="AB4142" s="28">
        <f t="shared" si="2935"/>
        <v>0</v>
      </c>
      <c r="AC4142" s="28">
        <f t="shared" si="2935"/>
        <v>0</v>
      </c>
      <c r="AD4142" s="28">
        <f t="shared" si="2935"/>
        <v>0</v>
      </c>
      <c r="AE4142" s="28">
        <f t="shared" si="2935"/>
        <v>0</v>
      </c>
      <c r="AF4142" s="28">
        <f t="shared" si="2935"/>
        <v>0</v>
      </c>
      <c r="AG4142" s="28">
        <f t="shared" si="2935"/>
        <v>0</v>
      </c>
      <c r="AH4142" s="28">
        <f t="shared" si="2935"/>
        <v>0</v>
      </c>
      <c r="AI4142" s="28">
        <f t="shared" si="2935"/>
        <v>0</v>
      </c>
      <c r="AJ4142" s="28">
        <f t="shared" si="2935"/>
        <v>0</v>
      </c>
      <c r="AK4142" s="28">
        <f t="shared" si="2935"/>
        <v>0</v>
      </c>
      <c r="AL4142" s="28">
        <f t="shared" si="2935"/>
        <v>0</v>
      </c>
      <c r="AM4142" s="28">
        <f t="shared" si="2935"/>
        <v>0</v>
      </c>
      <c r="AN4142" s="28">
        <f t="shared" si="2935"/>
        <v>0</v>
      </c>
      <c r="AO4142" s="28">
        <f t="shared" si="2935"/>
        <v>0</v>
      </c>
      <c r="AP4142" s="28">
        <f t="shared" si="2935"/>
        <v>0</v>
      </c>
      <c r="AQ4142" s="28">
        <f t="shared" si="2935"/>
        <v>0</v>
      </c>
      <c r="AR4142" s="28">
        <f t="shared" si="2935"/>
        <v>0</v>
      </c>
      <c r="AS4142" s="28">
        <f t="shared" si="2935"/>
        <v>0</v>
      </c>
      <c r="AT4142" s="28">
        <f t="shared" si="2935"/>
        <v>0</v>
      </c>
      <c r="AU4142" s="28">
        <f t="shared" si="2935"/>
        <v>0</v>
      </c>
      <c r="AV4142" s="28">
        <f t="shared" si="2935"/>
        <v>0</v>
      </c>
      <c r="AW4142" s="28">
        <f t="shared" si="2935"/>
        <v>0</v>
      </c>
      <c r="AX4142" s="28">
        <f t="shared" si="2935"/>
        <v>0</v>
      </c>
      <c r="AY4142" s="28">
        <f t="shared" si="2935"/>
        <v>0</v>
      </c>
      <c r="AZ4142" s="28">
        <f t="shared" si="2935"/>
        <v>0</v>
      </c>
      <c r="BA4142" s="28">
        <f t="shared" si="2935"/>
        <v>0</v>
      </c>
      <c r="BB4142" s="28">
        <f t="shared" si="2935"/>
        <v>0</v>
      </c>
      <c r="BC4142" s="28">
        <f t="shared" si="2935"/>
        <v>0</v>
      </c>
      <c r="BD4142" s="28">
        <f t="shared" si="2935"/>
        <v>0</v>
      </c>
    </row>
    <row r="4143" spans="1:56" ht="16" x14ac:dyDescent="0.2">
      <c r="B4143" s="11">
        <f t="shared" si="2929"/>
        <v>154</v>
      </c>
      <c r="C4143" s="12" t="str">
        <f t="shared" si="2929"/>
        <v>SAS HSR 4</v>
      </c>
      <c r="D4143" s="25" t="s">
        <v>241</v>
      </c>
      <c r="E4143" s="29">
        <v>0</v>
      </c>
      <c r="F4143" s="15"/>
      <c r="G4143" s="30" t="s">
        <v>10</v>
      </c>
      <c r="H4143" s="31">
        <v>0</v>
      </c>
      <c r="I4143" s="32">
        <v>0</v>
      </c>
      <c r="J4143" s="32">
        <v>0</v>
      </c>
      <c r="K4143" s="24"/>
      <c r="L4143" s="33" t="s">
        <v>242</v>
      </c>
      <c r="M4143" s="73"/>
      <c r="N4143" s="73"/>
      <c r="O4143" s="34">
        <f>($E4153&lt;=O$3)*($E4153&gt;O$2)*((O$3-$E4153+1)/O$4)
+($E4153&lt;=O$2)*((O$3-O$2+1)/O$4)
+($E4153&gt;O$3)*(0)</f>
        <v>0.32608695652173914</v>
      </c>
      <c r="P4143" s="34">
        <f t="shared" ref="P4143:BD4143" si="2936">($E4153&lt;=P$3)*($E4153&gt;P$2)*((P$3-$E4153+1)/P$4)
+($E4153&lt;=P$2)*((P$3-P$2+1)/P$4)
+($E4153&gt;P$3)*(0)</f>
        <v>1</v>
      </c>
      <c r="Q4143" s="34">
        <f t="shared" si="2936"/>
        <v>1</v>
      </c>
      <c r="R4143" s="34">
        <f t="shared" si="2936"/>
        <v>1</v>
      </c>
      <c r="S4143" s="34">
        <f t="shared" si="2936"/>
        <v>1</v>
      </c>
      <c r="T4143" s="34">
        <f t="shared" si="2936"/>
        <v>1</v>
      </c>
      <c r="U4143" s="34">
        <f t="shared" si="2936"/>
        <v>1</v>
      </c>
      <c r="V4143" s="34">
        <f t="shared" si="2936"/>
        <v>1</v>
      </c>
      <c r="W4143" s="34">
        <f t="shared" si="2936"/>
        <v>1</v>
      </c>
      <c r="X4143" s="34">
        <f t="shared" si="2936"/>
        <v>1</v>
      </c>
      <c r="Y4143" s="34">
        <f t="shared" si="2936"/>
        <v>1</v>
      </c>
      <c r="Z4143" s="34">
        <f t="shared" si="2936"/>
        <v>1</v>
      </c>
      <c r="AA4143" s="34">
        <f t="shared" si="2936"/>
        <v>1</v>
      </c>
      <c r="AB4143" s="34">
        <f t="shared" si="2936"/>
        <v>1</v>
      </c>
      <c r="AC4143" s="34">
        <f t="shared" si="2936"/>
        <v>1</v>
      </c>
      <c r="AD4143" s="34">
        <f t="shared" si="2936"/>
        <v>1</v>
      </c>
      <c r="AE4143" s="34">
        <f t="shared" si="2936"/>
        <v>1</v>
      </c>
      <c r="AF4143" s="34">
        <f t="shared" si="2936"/>
        <v>1</v>
      </c>
      <c r="AG4143" s="34">
        <f t="shared" si="2936"/>
        <v>1</v>
      </c>
      <c r="AH4143" s="34">
        <f t="shared" si="2936"/>
        <v>1</v>
      </c>
      <c r="AI4143" s="34">
        <f t="shared" si="2936"/>
        <v>1</v>
      </c>
      <c r="AJ4143" s="34">
        <f t="shared" si="2936"/>
        <v>1</v>
      </c>
      <c r="AK4143" s="34">
        <f t="shared" si="2936"/>
        <v>1</v>
      </c>
      <c r="AL4143" s="34">
        <f t="shared" si="2936"/>
        <v>1</v>
      </c>
      <c r="AM4143" s="34">
        <f t="shared" si="2936"/>
        <v>1</v>
      </c>
      <c r="AN4143" s="34">
        <f t="shared" si="2936"/>
        <v>1</v>
      </c>
      <c r="AO4143" s="34">
        <f t="shared" si="2936"/>
        <v>1</v>
      </c>
      <c r="AP4143" s="34">
        <f t="shared" si="2936"/>
        <v>1</v>
      </c>
      <c r="AQ4143" s="34">
        <f t="shared" si="2936"/>
        <v>1</v>
      </c>
      <c r="AR4143" s="34">
        <f t="shared" si="2936"/>
        <v>1</v>
      </c>
      <c r="AS4143" s="34">
        <f t="shared" si="2936"/>
        <v>1</v>
      </c>
      <c r="AT4143" s="34">
        <f t="shared" si="2936"/>
        <v>1</v>
      </c>
      <c r="AU4143" s="34">
        <f t="shared" si="2936"/>
        <v>1</v>
      </c>
      <c r="AV4143" s="34">
        <f t="shared" si="2936"/>
        <v>1</v>
      </c>
      <c r="AW4143" s="34">
        <f t="shared" si="2936"/>
        <v>1</v>
      </c>
      <c r="AX4143" s="34">
        <f t="shared" si="2936"/>
        <v>1</v>
      </c>
      <c r="AY4143" s="34">
        <f t="shared" si="2936"/>
        <v>1</v>
      </c>
      <c r="AZ4143" s="34">
        <f t="shared" si="2936"/>
        <v>1</v>
      </c>
      <c r="BA4143" s="34">
        <f t="shared" si="2936"/>
        <v>1</v>
      </c>
      <c r="BB4143" s="34">
        <f t="shared" si="2936"/>
        <v>1</v>
      </c>
      <c r="BC4143" s="34">
        <f t="shared" si="2936"/>
        <v>1</v>
      </c>
      <c r="BD4143" s="34">
        <f t="shared" si="2936"/>
        <v>1</v>
      </c>
    </row>
    <row r="4144" spans="1:56" ht="16" x14ac:dyDescent="0.2">
      <c r="A4144" s="35"/>
      <c r="B4144" s="11">
        <f t="shared" si="2929"/>
        <v>154</v>
      </c>
      <c r="C4144" s="12" t="str">
        <f t="shared" si="2929"/>
        <v>SAS HSR 4</v>
      </c>
      <c r="D4144" s="25" t="s">
        <v>243</v>
      </c>
      <c r="E4144" s="29">
        <v>0</v>
      </c>
      <c r="F4144" s="15"/>
      <c r="G4144" s="30" t="s">
        <v>11</v>
      </c>
      <c r="H4144" s="31">
        <v>0</v>
      </c>
      <c r="I4144" s="32">
        <v>0</v>
      </c>
      <c r="J4144" s="32">
        <v>0</v>
      </c>
      <c r="K4144" s="35"/>
      <c r="M4144" s="84">
        <v>44743</v>
      </c>
      <c r="O4144" s="15"/>
      <c r="P4144" s="15"/>
      <c r="Q4144" s="15"/>
      <c r="R4144" s="15"/>
      <c r="S4144" s="15"/>
      <c r="T4144" s="15"/>
      <c r="U4144" s="15"/>
      <c r="V4144" s="15"/>
      <c r="W4144" s="15"/>
      <c r="X4144" s="15"/>
      <c r="Y4144" s="15"/>
      <c r="Z4144" s="15"/>
      <c r="AA4144" s="15"/>
      <c r="AB4144" s="15"/>
      <c r="AC4144" s="15"/>
      <c r="AD4144" s="15"/>
      <c r="AE4144" s="15"/>
      <c r="AF4144" s="15"/>
      <c r="AG4144" s="15"/>
      <c r="AH4144" s="15"/>
      <c r="AI4144" s="15"/>
      <c r="AJ4144" s="15"/>
      <c r="AK4144" s="15"/>
      <c r="AL4144" s="15"/>
      <c r="AM4144" s="15"/>
      <c r="AN4144" s="15"/>
      <c r="AO4144" s="15"/>
      <c r="AP4144" s="15"/>
      <c r="AQ4144" s="15"/>
      <c r="AR4144" s="15"/>
      <c r="AS4144" s="15"/>
      <c r="AT4144" s="15"/>
      <c r="AU4144" s="15"/>
      <c r="AV4144" s="15"/>
      <c r="AW4144" s="15"/>
      <c r="AX4144" s="15"/>
      <c r="AY4144" s="15"/>
      <c r="AZ4144" s="15"/>
      <c r="BA4144" s="15"/>
      <c r="BB4144" s="15"/>
      <c r="BC4144" s="15"/>
      <c r="BD4144" s="15"/>
    </row>
    <row r="4145" spans="1:56" ht="16" x14ac:dyDescent="0.2">
      <c r="B4145" s="11">
        <f t="shared" si="2929"/>
        <v>154</v>
      </c>
      <c r="C4145" s="12" t="str">
        <f t="shared" si="2929"/>
        <v>SAS HSR 4</v>
      </c>
      <c r="D4145" s="25" t="s">
        <v>244</v>
      </c>
      <c r="E4145" s="29">
        <v>0</v>
      </c>
      <c r="F4145" s="15"/>
      <c r="G4145" s="36" t="s">
        <v>12</v>
      </c>
      <c r="H4145" s="31">
        <v>0</v>
      </c>
      <c r="I4145" s="32">
        <v>0</v>
      </c>
      <c r="J4145" s="32">
        <v>0</v>
      </c>
      <c r="K4145" s="24"/>
      <c r="L4145" s="37" t="s">
        <v>245</v>
      </c>
      <c r="M4145" s="74">
        <v>1</v>
      </c>
      <c r="N4145" s="74">
        <v>1</v>
      </c>
      <c r="O4145" s="38">
        <v>1.02</v>
      </c>
      <c r="P4145" s="38">
        <v>1.02</v>
      </c>
      <c r="Q4145" s="38">
        <v>1.02</v>
      </c>
      <c r="R4145" s="38">
        <v>1.02</v>
      </c>
      <c r="S4145" s="38">
        <v>1.0302</v>
      </c>
      <c r="T4145" s="38">
        <v>1.0302</v>
      </c>
      <c r="U4145" s="38">
        <v>1.0302</v>
      </c>
      <c r="V4145" s="38">
        <v>1.0302</v>
      </c>
      <c r="W4145" s="38">
        <v>1.040502</v>
      </c>
      <c r="X4145" s="38">
        <v>1.040502</v>
      </c>
      <c r="Y4145" s="38">
        <v>1.040502</v>
      </c>
      <c r="Z4145" s="38">
        <v>1.040502</v>
      </c>
      <c r="AA4145" s="38">
        <v>1.0509070200000001</v>
      </c>
      <c r="AB4145" s="38">
        <v>1.0509070200000001</v>
      </c>
      <c r="AC4145" s="38">
        <v>1.0509070200000001</v>
      </c>
      <c r="AD4145" s="38">
        <v>1.0509070200000001</v>
      </c>
      <c r="AE4145" s="38">
        <v>1.0614160902000001</v>
      </c>
      <c r="AF4145" s="38">
        <v>1.0614160902000001</v>
      </c>
      <c r="AG4145" s="38">
        <v>1.0614160902000001</v>
      </c>
      <c r="AH4145" s="38">
        <v>1.0614160902000001</v>
      </c>
      <c r="AI4145" s="38">
        <v>1.0720302511020001</v>
      </c>
      <c r="AJ4145" s="38">
        <v>1.0720302511020001</v>
      </c>
      <c r="AK4145" s="38">
        <v>1.0720302511020001</v>
      </c>
      <c r="AL4145" s="38">
        <v>1.0720302511020001</v>
      </c>
      <c r="AM4145" s="38">
        <v>1.0827505536130202</v>
      </c>
      <c r="AN4145" s="38">
        <v>1.0827505536130202</v>
      </c>
      <c r="AO4145" s="38">
        <v>1.0827505536130202</v>
      </c>
      <c r="AP4145" s="38">
        <v>1.0827505536130202</v>
      </c>
      <c r="AQ4145" s="38">
        <v>1.0935780591491504</v>
      </c>
      <c r="AR4145" s="38">
        <v>1.0935780591491504</v>
      </c>
      <c r="AS4145" s="38">
        <v>1.0935780591491504</v>
      </c>
      <c r="AT4145" s="38">
        <v>1.0935780591491504</v>
      </c>
      <c r="AU4145" s="38">
        <v>1.104513839740642</v>
      </c>
      <c r="AV4145" s="38">
        <v>1.104513839740642</v>
      </c>
      <c r="AW4145" s="38">
        <v>1.104513839740642</v>
      </c>
      <c r="AX4145" s="38">
        <v>1.104513839740642</v>
      </c>
      <c r="AY4145" s="38">
        <v>1.1155589781380484</v>
      </c>
      <c r="AZ4145" s="38">
        <v>1.1155589781380484</v>
      </c>
      <c r="BA4145" s="38">
        <v>1.1155589781380484</v>
      </c>
      <c r="BB4145" s="38">
        <v>1.1155589781380484</v>
      </c>
      <c r="BC4145" s="38">
        <v>1.1267145679194288</v>
      </c>
      <c r="BD4145" s="38">
        <v>1.1267145679194288</v>
      </c>
    </row>
    <row r="4146" spans="1:56" ht="16" x14ac:dyDescent="0.2">
      <c r="B4146" s="11">
        <f t="shared" si="2929"/>
        <v>154</v>
      </c>
      <c r="C4146" s="12" t="str">
        <f t="shared" si="2929"/>
        <v>SAS HSR 4</v>
      </c>
      <c r="D4146" s="25" t="s">
        <v>25</v>
      </c>
      <c r="E4146" s="39" t="s">
        <v>30</v>
      </c>
      <c r="F4146" s="15"/>
      <c r="K4146" s="24"/>
      <c r="L4146" s="16" t="s">
        <v>246</v>
      </c>
      <c r="M4146" s="70"/>
      <c r="N4146" s="70"/>
      <c r="O4146" s="40">
        <f>O4139*$E4143/4+O4143*$E4154/4</f>
        <v>1149.4565217391305</v>
      </c>
      <c r="P4146" s="40">
        <f t="shared" ref="P4146:BD4146" si="2937">P4139*$E4143/4+P4143*$E4154/4</f>
        <v>3525</v>
      </c>
      <c r="Q4146" s="40">
        <f t="shared" si="2937"/>
        <v>3525</v>
      </c>
      <c r="R4146" s="40">
        <f t="shared" si="2937"/>
        <v>3525</v>
      </c>
      <c r="S4146" s="40">
        <f t="shared" si="2937"/>
        <v>3525</v>
      </c>
      <c r="T4146" s="40">
        <f t="shared" si="2937"/>
        <v>3525</v>
      </c>
      <c r="U4146" s="40">
        <f t="shared" si="2937"/>
        <v>3525</v>
      </c>
      <c r="V4146" s="40">
        <f t="shared" si="2937"/>
        <v>3525</v>
      </c>
      <c r="W4146" s="40">
        <f t="shared" si="2937"/>
        <v>3525</v>
      </c>
      <c r="X4146" s="40">
        <f t="shared" si="2937"/>
        <v>3525</v>
      </c>
      <c r="Y4146" s="40">
        <f t="shared" si="2937"/>
        <v>3525</v>
      </c>
      <c r="Z4146" s="40">
        <f t="shared" si="2937"/>
        <v>3525</v>
      </c>
      <c r="AA4146" s="40">
        <f t="shared" si="2937"/>
        <v>3525</v>
      </c>
      <c r="AB4146" s="40">
        <f t="shared" si="2937"/>
        <v>3525</v>
      </c>
      <c r="AC4146" s="40">
        <f t="shared" si="2937"/>
        <v>3525</v>
      </c>
      <c r="AD4146" s="40">
        <f t="shared" si="2937"/>
        <v>3525</v>
      </c>
      <c r="AE4146" s="40">
        <f t="shared" si="2937"/>
        <v>3525</v>
      </c>
      <c r="AF4146" s="40">
        <f t="shared" si="2937"/>
        <v>3525</v>
      </c>
      <c r="AG4146" s="40">
        <f t="shared" si="2937"/>
        <v>3525</v>
      </c>
      <c r="AH4146" s="40">
        <f t="shared" si="2937"/>
        <v>3525</v>
      </c>
      <c r="AI4146" s="40">
        <f t="shared" si="2937"/>
        <v>3525</v>
      </c>
      <c r="AJ4146" s="40">
        <f t="shared" si="2937"/>
        <v>3525</v>
      </c>
      <c r="AK4146" s="40">
        <f t="shared" si="2937"/>
        <v>3525</v>
      </c>
      <c r="AL4146" s="40">
        <f t="shared" si="2937"/>
        <v>3525</v>
      </c>
      <c r="AM4146" s="40">
        <f t="shared" si="2937"/>
        <v>3525</v>
      </c>
      <c r="AN4146" s="40">
        <f t="shared" si="2937"/>
        <v>3525</v>
      </c>
      <c r="AO4146" s="40">
        <f t="shared" si="2937"/>
        <v>3525</v>
      </c>
      <c r="AP4146" s="40">
        <f t="shared" si="2937"/>
        <v>3525</v>
      </c>
      <c r="AQ4146" s="40">
        <f t="shared" si="2937"/>
        <v>3525</v>
      </c>
      <c r="AR4146" s="40">
        <f t="shared" si="2937"/>
        <v>3525</v>
      </c>
      <c r="AS4146" s="40">
        <f t="shared" si="2937"/>
        <v>3525</v>
      </c>
      <c r="AT4146" s="40">
        <f t="shared" si="2937"/>
        <v>3525</v>
      </c>
      <c r="AU4146" s="40">
        <f t="shared" si="2937"/>
        <v>3525</v>
      </c>
      <c r="AV4146" s="40">
        <f t="shared" si="2937"/>
        <v>3525</v>
      </c>
      <c r="AW4146" s="40">
        <f t="shared" si="2937"/>
        <v>3525</v>
      </c>
      <c r="AX4146" s="40">
        <f t="shared" si="2937"/>
        <v>3525</v>
      </c>
      <c r="AY4146" s="40">
        <f t="shared" si="2937"/>
        <v>3525</v>
      </c>
      <c r="AZ4146" s="40">
        <f t="shared" si="2937"/>
        <v>3525</v>
      </c>
      <c r="BA4146" s="40">
        <f t="shared" si="2937"/>
        <v>3525</v>
      </c>
      <c r="BB4146" s="40">
        <f t="shared" si="2937"/>
        <v>3525</v>
      </c>
      <c r="BC4146" s="40">
        <f t="shared" si="2937"/>
        <v>3525</v>
      </c>
      <c r="BD4146" s="40">
        <f t="shared" si="2937"/>
        <v>3525</v>
      </c>
    </row>
    <row r="4147" spans="1:56" ht="16" x14ac:dyDescent="0.2">
      <c r="B4147" s="11">
        <f t="shared" si="2929"/>
        <v>154</v>
      </c>
      <c r="C4147" s="12" t="str">
        <f t="shared" si="2929"/>
        <v>SAS HSR 4</v>
      </c>
      <c r="D4147" s="25" t="s">
        <v>247</v>
      </c>
      <c r="E4147" s="39" t="s">
        <v>248</v>
      </c>
      <c r="F4147" s="15"/>
      <c r="G4147" s="25" t="s">
        <v>249</v>
      </c>
      <c r="H4147" s="26">
        <v>0</v>
      </c>
      <c r="I4147" s="25" t="s">
        <v>239</v>
      </c>
      <c r="J4147" s="26">
        <v>0</v>
      </c>
      <c r="K4147" s="24"/>
      <c r="L4147" s="20" t="s">
        <v>250</v>
      </c>
      <c r="M4147" s="72"/>
      <c r="N4147" s="72"/>
      <c r="O4147" s="41">
        <f>IF($E4153&gt;=O$3,IF(O$3&lt;=($E4142+365),O4146,IFERROR(O4139*$E4144/4*O4145+
$E4154*O4143/4*IFERROR(O4145/$E4155,0),0)),IF(O$3&lt;=($E4153+365),O4139*$E4144/4*O4145+$E4154*O4143/4*IFERROR(O4145/$E4155,0),IFERROR($E4154*O4143/4*IFERROR(O4145/$E4155,0),0)))</f>
        <v>1172.4456521739132</v>
      </c>
      <c r="P4147" s="41">
        <f t="shared" ref="P4147:BD4147" si="2938">IF($E4153&gt;=P$3,IF(P$3&lt;=($E4142+365),P4146,IFERROR(P4139*$E4144/4*P4145+
$E4154*P4143/4*IFERROR(P4145/$E4155,0),0)),IF(P$3&lt;=($E4153+365),P4139*$E4144/4*P4145+$E4154*P4143/4*IFERROR(P4145/$E4155,0),IFERROR($E4154*P4143/4*IFERROR(P4145/$E4155,0),0)))</f>
        <v>3595.5</v>
      </c>
      <c r="Q4147" s="41">
        <f t="shared" si="2938"/>
        <v>3595.5</v>
      </c>
      <c r="R4147" s="41">
        <f t="shared" si="2938"/>
        <v>3595.5</v>
      </c>
      <c r="S4147" s="41">
        <f t="shared" si="2938"/>
        <v>3631.4549999999999</v>
      </c>
      <c r="T4147" s="41">
        <f t="shared" si="2938"/>
        <v>3631.4549999999999</v>
      </c>
      <c r="U4147" s="41">
        <f t="shared" si="2938"/>
        <v>3631.4549999999999</v>
      </c>
      <c r="V4147" s="41">
        <f t="shared" si="2938"/>
        <v>3631.4549999999999</v>
      </c>
      <c r="W4147" s="41">
        <f t="shared" si="2938"/>
        <v>3667.76955</v>
      </c>
      <c r="X4147" s="41">
        <f t="shared" si="2938"/>
        <v>3667.76955</v>
      </c>
      <c r="Y4147" s="41">
        <f t="shared" si="2938"/>
        <v>3667.76955</v>
      </c>
      <c r="Z4147" s="41">
        <f t="shared" si="2938"/>
        <v>3667.76955</v>
      </c>
      <c r="AA4147" s="41">
        <f t="shared" si="2938"/>
        <v>3704.4472455000005</v>
      </c>
      <c r="AB4147" s="41">
        <f t="shared" si="2938"/>
        <v>3704.4472455000005</v>
      </c>
      <c r="AC4147" s="41">
        <f t="shared" si="2938"/>
        <v>3704.4472455000005</v>
      </c>
      <c r="AD4147" s="41">
        <f t="shared" si="2938"/>
        <v>3704.4472455000005</v>
      </c>
      <c r="AE4147" s="41">
        <f t="shared" si="2938"/>
        <v>3741.4917179550002</v>
      </c>
      <c r="AF4147" s="41">
        <f t="shared" si="2938"/>
        <v>3741.4917179550002</v>
      </c>
      <c r="AG4147" s="41">
        <f t="shared" si="2938"/>
        <v>3741.4917179550002</v>
      </c>
      <c r="AH4147" s="41">
        <f t="shared" si="2938"/>
        <v>3741.4917179550002</v>
      </c>
      <c r="AI4147" s="41">
        <f t="shared" si="2938"/>
        <v>3778.9066351345505</v>
      </c>
      <c r="AJ4147" s="41">
        <f t="shared" si="2938"/>
        <v>3778.9066351345505</v>
      </c>
      <c r="AK4147" s="41">
        <f t="shared" si="2938"/>
        <v>3778.9066351345505</v>
      </c>
      <c r="AL4147" s="41">
        <f t="shared" si="2938"/>
        <v>3778.9066351345505</v>
      </c>
      <c r="AM4147" s="41">
        <f t="shared" si="2938"/>
        <v>3816.6957014858963</v>
      </c>
      <c r="AN4147" s="41">
        <f t="shared" si="2938"/>
        <v>3816.6957014858963</v>
      </c>
      <c r="AO4147" s="41">
        <f t="shared" si="2938"/>
        <v>3816.6957014858963</v>
      </c>
      <c r="AP4147" s="41">
        <f t="shared" si="2938"/>
        <v>3816.6957014858963</v>
      </c>
      <c r="AQ4147" s="41">
        <f t="shared" si="2938"/>
        <v>3854.8626585007551</v>
      </c>
      <c r="AR4147" s="41">
        <f t="shared" si="2938"/>
        <v>3854.8626585007551</v>
      </c>
      <c r="AS4147" s="41">
        <f t="shared" si="2938"/>
        <v>3854.8626585007551</v>
      </c>
      <c r="AT4147" s="41">
        <f t="shared" si="2938"/>
        <v>3854.8626585007551</v>
      </c>
      <c r="AU4147" s="41">
        <f t="shared" si="2938"/>
        <v>3893.4112850857632</v>
      </c>
      <c r="AV4147" s="41">
        <f t="shared" si="2938"/>
        <v>3893.4112850857632</v>
      </c>
      <c r="AW4147" s="41">
        <f t="shared" si="2938"/>
        <v>3893.4112850857632</v>
      </c>
      <c r="AX4147" s="41">
        <f t="shared" si="2938"/>
        <v>3893.4112850857632</v>
      </c>
      <c r="AY4147" s="41">
        <f t="shared" si="2938"/>
        <v>3932.3453979366204</v>
      </c>
      <c r="AZ4147" s="41">
        <f t="shared" si="2938"/>
        <v>3932.3453979366204</v>
      </c>
      <c r="BA4147" s="41">
        <f t="shared" si="2938"/>
        <v>3932.3453979366204</v>
      </c>
      <c r="BB4147" s="41">
        <f t="shared" si="2938"/>
        <v>3932.3453979366204</v>
      </c>
      <c r="BC4147" s="41">
        <f t="shared" si="2938"/>
        <v>3971.6688519159866</v>
      </c>
      <c r="BD4147" s="41">
        <f t="shared" si="2938"/>
        <v>3971.6688519159866</v>
      </c>
    </row>
    <row r="4148" spans="1:56" ht="16" x14ac:dyDescent="0.2">
      <c r="B4148" s="11">
        <f t="shared" si="2929"/>
        <v>154</v>
      </c>
      <c r="C4148" s="12" t="str">
        <f t="shared" si="2929"/>
        <v>SAS HSR 4</v>
      </c>
      <c r="D4148" s="25" t="s">
        <v>8</v>
      </c>
      <c r="E4148" s="42">
        <v>0</v>
      </c>
      <c r="F4148" s="15"/>
      <c r="I4148" s="15"/>
      <c r="J4148" s="24"/>
      <c r="K4148" s="24"/>
      <c r="L4148" s="20" t="s">
        <v>251</v>
      </c>
      <c r="M4148" s="72"/>
      <c r="N4148" s="72"/>
      <c r="O4148" s="41">
        <f>-$E4144/4*O4138
+(O4138&gt;0)*($J4143&gt;=O$2)*($J4143&lt;=O$3)*(($J4143-O$2+1)/O$4*$H4143/4)
+(O4138&gt;0)*($J4143&gt;O$3)*($I4143&lt;=O$3)*($I4143&gt;=O$2)*((O$3-$I4143+1)/O$4*$H4143/4)
+(O4138&gt;0)*($J4143&gt;O$3)*($I4143&lt;O$2)*$H4143/4
+(O4138&gt;0)*($J4144&gt;=O$2)*($J4144&lt;=O$3)*(($J4144-O$2+1)/O$4*$H4144/4)
+(O4138&gt;0)*($J4144&gt;O$3)*($I4144&lt;=O$3)*($I4144&gt;=O$2)*((O$3-$I4144+1)/O$4*$H4144/4)
+(O4138&gt;0)*($J4144&gt;O$3)*($I4144&lt;O$2)*$H4144/4
+(O4138&gt;0)*($J4145&gt;=O$2)*($J4145&lt;=O$3)*(($J4145-O$2+1)/O$4*$H4145/4)
+(O4138&gt;0)*($J4145&gt;O$3)*($I4145&lt;=O$3)*($I4145&gt;=O$2)*((O$3-$I4145+1)/O$4*$H4145/4)
+(O4138&gt;0)*($J4145&gt;O$3)*($I4145&lt;O$2)*$H4145/4
-$E4154/4*O4142
+(O4142&gt;0)*($J4154&gt;=O$2)*($J4154&lt;=O$3)*(($J4154-O$2+1)/O$4*$H4154/4)
+(O4142&gt;0)*($J4154&gt;O$3)*($I4154&lt;=O$3)*($I4154&gt;=O$2)*((O$3-$I4154+1)/O$4*$H4154/4)
+(O4142&gt;0)*($J4154&gt;O$3)*($I4154&lt;O$2)*$H4154/4
+(O4142&gt;0)*($J4155&gt;=O$2)*($J4155&lt;=O$3)*(($J4155-O$2+1)/O$4*$H4155/4)
+(O4142&gt;0)*($J4155&gt;O$3)*($I4155&lt;=O$3)*($I4155&gt;=O$2)*((O$3-$I4155+1)/O$4*$H4155/4)
+(O4142&gt;0)*($J4155&gt;O$3)*($I4155&lt;O$2)*$H4155/4
+(O4142&gt;0)*($J4156&gt;=O$2)*($J4156&lt;=O$3)*(($J4156-O$2+1)/O$4*$H4156/4)
+(O4142&gt;0)*($J4156&gt;O$3)*($I4156&lt;=O$3)*($I4156&gt;=O$2)*((O$3-$I4156+1)/O$4*$H4156/4)
+(O4142&gt;0)*($J4156&gt;O$3)*($I4156&lt;O$2)*$H4156/4</f>
        <v>0</v>
      </c>
      <c r="P4148" s="41">
        <f t="shared" ref="P4148:BD4148" si="2939">-$E4144/4*P4138
+(P4138&gt;0)*($J4143&gt;=P$2)*($J4143&lt;=P$3)*(($J4143-P$2+1)/P$4*$H4143/4)
+(P4138&gt;0)*($J4143&gt;P$3)*($I4143&lt;=P$3)*($I4143&gt;=P$2)*((P$3-$I4143+1)/P$4*$H4143/4)
+(P4138&gt;0)*($J4143&gt;P$3)*($I4143&lt;P$2)*$H4143/4
+(P4138&gt;0)*($J4144&gt;=P$2)*($J4144&lt;=P$3)*(($J4144-P$2+1)/P$4*$H4144/4)
+(P4138&gt;0)*($J4144&gt;P$3)*($I4144&lt;=P$3)*($I4144&gt;=P$2)*((P$3-$I4144+1)/P$4*$H4144/4)
+(P4138&gt;0)*($J4144&gt;P$3)*($I4144&lt;P$2)*$H4144/4
+(P4138&gt;0)*($J4145&gt;=P$2)*($J4145&lt;=P$3)*(($J4145-P$2+1)/P$4*$H4145/4)
+(P4138&gt;0)*($J4145&gt;P$3)*($I4145&lt;=P$3)*($I4145&gt;=P$2)*((P$3-$I4145+1)/P$4*$H4145/4)
+(P4138&gt;0)*($J4145&gt;P$3)*($I4145&lt;P$2)*$H4145/4
-$E4154/4*P4142
+(P4142&gt;0)*($J4154&gt;=P$2)*($J4154&lt;=P$3)*(($J4154-P$2+1)/P$4*$H4154/4)
+(P4142&gt;0)*($J4154&gt;P$3)*($I4154&lt;=P$3)*($I4154&gt;=P$2)*((P$3-$I4154+1)/P$4*$H4154/4)
+(P4142&gt;0)*($J4154&gt;P$3)*($I4154&lt;P$2)*$H4154/4
+(P4142&gt;0)*($J4155&gt;=P$2)*($J4155&lt;=P$3)*(($J4155-P$2+1)/P$4*$H4155/4)
+(P4142&gt;0)*($J4155&gt;P$3)*($I4155&lt;=P$3)*($I4155&gt;=P$2)*((P$3-$I4155+1)/P$4*$H4155/4)
+(P4142&gt;0)*($J4155&gt;P$3)*($I4155&lt;P$2)*$H4155/4
+(P4142&gt;0)*($J4156&gt;=P$2)*($J4156&lt;=P$3)*(($J4156-P$2+1)/P$4*$H4156/4)
+(P4142&gt;0)*($J4156&gt;P$3)*($I4156&lt;=P$3)*($I4156&gt;=P$2)*((P$3-$I4156+1)/P$4*$H4156/4)
+(P4142&gt;0)*($J4156&gt;P$3)*($I4156&lt;P$2)*$H4156/4</f>
        <v>0</v>
      </c>
      <c r="Q4148" s="41">
        <f t="shared" si="2939"/>
        <v>0</v>
      </c>
      <c r="R4148" s="41">
        <f t="shared" si="2939"/>
        <v>0</v>
      </c>
      <c r="S4148" s="41">
        <f t="shared" si="2939"/>
        <v>0</v>
      </c>
      <c r="T4148" s="41">
        <f t="shared" si="2939"/>
        <v>0</v>
      </c>
      <c r="U4148" s="41">
        <f t="shared" si="2939"/>
        <v>0</v>
      </c>
      <c r="V4148" s="41">
        <f t="shared" si="2939"/>
        <v>0</v>
      </c>
      <c r="W4148" s="41">
        <f t="shared" si="2939"/>
        <v>0</v>
      </c>
      <c r="X4148" s="41">
        <f t="shared" si="2939"/>
        <v>0</v>
      </c>
      <c r="Y4148" s="41">
        <f t="shared" si="2939"/>
        <v>0</v>
      </c>
      <c r="Z4148" s="41">
        <f t="shared" si="2939"/>
        <v>0</v>
      </c>
      <c r="AA4148" s="41">
        <f t="shared" si="2939"/>
        <v>0</v>
      </c>
      <c r="AB4148" s="41">
        <f t="shared" si="2939"/>
        <v>0</v>
      </c>
      <c r="AC4148" s="41">
        <f t="shared" si="2939"/>
        <v>0</v>
      </c>
      <c r="AD4148" s="41">
        <f t="shared" si="2939"/>
        <v>0</v>
      </c>
      <c r="AE4148" s="41">
        <f t="shared" si="2939"/>
        <v>0</v>
      </c>
      <c r="AF4148" s="41">
        <f t="shared" si="2939"/>
        <v>0</v>
      </c>
      <c r="AG4148" s="41">
        <f t="shared" si="2939"/>
        <v>0</v>
      </c>
      <c r="AH4148" s="41">
        <f t="shared" si="2939"/>
        <v>0</v>
      </c>
      <c r="AI4148" s="41">
        <f t="shared" si="2939"/>
        <v>0</v>
      </c>
      <c r="AJ4148" s="41">
        <f t="shared" si="2939"/>
        <v>0</v>
      </c>
      <c r="AK4148" s="41">
        <f t="shared" si="2939"/>
        <v>0</v>
      </c>
      <c r="AL4148" s="41">
        <f t="shared" si="2939"/>
        <v>0</v>
      </c>
      <c r="AM4148" s="41">
        <f t="shared" si="2939"/>
        <v>0</v>
      </c>
      <c r="AN4148" s="41">
        <f t="shared" si="2939"/>
        <v>0</v>
      </c>
      <c r="AO4148" s="41">
        <f t="shared" si="2939"/>
        <v>0</v>
      </c>
      <c r="AP4148" s="41">
        <f t="shared" si="2939"/>
        <v>0</v>
      </c>
      <c r="AQ4148" s="41">
        <f t="shared" si="2939"/>
        <v>0</v>
      </c>
      <c r="AR4148" s="41">
        <f t="shared" si="2939"/>
        <v>0</v>
      </c>
      <c r="AS4148" s="41">
        <f t="shared" si="2939"/>
        <v>0</v>
      </c>
      <c r="AT4148" s="41">
        <f t="shared" si="2939"/>
        <v>0</v>
      </c>
      <c r="AU4148" s="41">
        <f t="shared" si="2939"/>
        <v>0</v>
      </c>
      <c r="AV4148" s="41">
        <f t="shared" si="2939"/>
        <v>0</v>
      </c>
      <c r="AW4148" s="41">
        <f t="shared" si="2939"/>
        <v>0</v>
      </c>
      <c r="AX4148" s="41">
        <f t="shared" si="2939"/>
        <v>0</v>
      </c>
      <c r="AY4148" s="41">
        <f t="shared" si="2939"/>
        <v>0</v>
      </c>
      <c r="AZ4148" s="41">
        <f t="shared" si="2939"/>
        <v>0</v>
      </c>
      <c r="BA4148" s="41">
        <f t="shared" si="2939"/>
        <v>0</v>
      </c>
      <c r="BB4148" s="41">
        <f t="shared" si="2939"/>
        <v>0</v>
      </c>
      <c r="BC4148" s="41">
        <f t="shared" si="2939"/>
        <v>0</v>
      </c>
      <c r="BD4148" s="41">
        <f t="shared" si="2939"/>
        <v>0</v>
      </c>
    </row>
    <row r="4149" spans="1:56" ht="16" x14ac:dyDescent="0.2">
      <c r="B4149" s="11">
        <f t="shared" si="2929"/>
        <v>154</v>
      </c>
      <c r="C4149" s="12" t="str">
        <f t="shared" si="2929"/>
        <v>SAS HSR 4</v>
      </c>
      <c r="D4149" s="43" t="s">
        <v>252</v>
      </c>
      <c r="E4149" s="42" t="s">
        <v>287</v>
      </c>
      <c r="F4149" s="44"/>
      <c r="G4149" s="43" t="s">
        <v>253</v>
      </c>
      <c r="H4149" s="39">
        <v>0</v>
      </c>
      <c r="I4149" s="43" t="s">
        <v>254</v>
      </c>
      <c r="J4149" s="32">
        <v>0</v>
      </c>
      <c r="K4149" s="24"/>
      <c r="L4149" s="20" t="s">
        <v>255</v>
      </c>
      <c r="M4149" s="72"/>
      <c r="N4149" s="72"/>
      <c r="O4149" s="41">
        <v>0</v>
      </c>
      <c r="P4149" s="41">
        <v>0</v>
      </c>
      <c r="Q4149" s="41">
        <v>0</v>
      </c>
      <c r="R4149" s="41">
        <v>0</v>
      </c>
      <c r="S4149" s="41">
        <v>0</v>
      </c>
      <c r="T4149" s="41">
        <v>0</v>
      </c>
      <c r="U4149" s="41">
        <v>0</v>
      </c>
      <c r="V4149" s="41">
        <v>0</v>
      </c>
      <c r="W4149" s="41">
        <v>0</v>
      </c>
      <c r="X4149" s="41">
        <v>0</v>
      </c>
      <c r="Y4149" s="41">
        <v>0</v>
      </c>
      <c r="Z4149" s="41">
        <v>0</v>
      </c>
      <c r="AA4149" s="41">
        <v>0</v>
      </c>
      <c r="AB4149" s="41">
        <v>0</v>
      </c>
      <c r="AC4149" s="41">
        <v>0</v>
      </c>
      <c r="AD4149" s="41">
        <v>0</v>
      </c>
      <c r="AE4149" s="41">
        <v>0</v>
      </c>
      <c r="AF4149" s="41">
        <v>0</v>
      </c>
      <c r="AG4149" s="41">
        <v>0</v>
      </c>
      <c r="AH4149" s="41">
        <v>0</v>
      </c>
      <c r="AI4149" s="41">
        <v>0</v>
      </c>
      <c r="AJ4149" s="41">
        <v>0</v>
      </c>
      <c r="AK4149" s="41">
        <v>0</v>
      </c>
      <c r="AL4149" s="41">
        <v>0</v>
      </c>
      <c r="AM4149" s="41">
        <v>0</v>
      </c>
      <c r="AN4149" s="41">
        <v>0</v>
      </c>
      <c r="AO4149" s="41">
        <v>0</v>
      </c>
      <c r="AP4149" s="41">
        <v>0</v>
      </c>
      <c r="AQ4149" s="41">
        <v>0</v>
      </c>
      <c r="AR4149" s="41">
        <v>0</v>
      </c>
      <c r="AS4149" s="41">
        <v>0</v>
      </c>
      <c r="AT4149" s="41">
        <v>0</v>
      </c>
      <c r="AU4149" s="41">
        <v>0</v>
      </c>
      <c r="AV4149" s="41">
        <v>0</v>
      </c>
      <c r="AW4149" s="41">
        <v>0</v>
      </c>
      <c r="AX4149" s="41">
        <v>0</v>
      </c>
      <c r="AY4149" s="41">
        <v>0</v>
      </c>
      <c r="AZ4149" s="41">
        <v>0</v>
      </c>
      <c r="BA4149" s="41">
        <v>0</v>
      </c>
      <c r="BB4149" s="41">
        <v>0</v>
      </c>
      <c r="BC4149" s="41">
        <v>0</v>
      </c>
      <c r="BD4149" s="41">
        <v>0</v>
      </c>
    </row>
    <row r="4150" spans="1:56" ht="16" x14ac:dyDescent="0.2">
      <c r="B4150" s="11">
        <f t="shared" si="2929"/>
        <v>154</v>
      </c>
      <c r="C4150" s="12" t="str">
        <f t="shared" si="2929"/>
        <v>SAS HSR 4</v>
      </c>
      <c r="D4150" s="43" t="s">
        <v>256</v>
      </c>
      <c r="E4150" s="32">
        <v>0</v>
      </c>
      <c r="G4150" s="43" t="s">
        <v>257</v>
      </c>
      <c r="H4150" s="42">
        <v>0</v>
      </c>
      <c r="I4150" s="43" t="s">
        <v>258</v>
      </c>
      <c r="J4150" s="29">
        <v>14100</v>
      </c>
      <c r="K4150" s="23"/>
      <c r="L4150" s="33" t="s">
        <v>259</v>
      </c>
      <c r="M4150" s="73"/>
      <c r="N4150" s="73"/>
      <c r="O4150" s="45">
        <f>-(O4147+O4148)*IFERROR((O4137+O4141)/(O4139+O4143),0)</f>
        <v>0</v>
      </c>
      <c r="P4150" s="45">
        <f t="shared" ref="P4150:BD4150" si="2940">-(P4147+P4148)*IFERROR((P4137+P4141)/(P4139+P4143),0)</f>
        <v>0</v>
      </c>
      <c r="Q4150" s="45">
        <f t="shared" si="2940"/>
        <v>0</v>
      </c>
      <c r="R4150" s="45">
        <f t="shared" si="2940"/>
        <v>0</v>
      </c>
      <c r="S4150" s="45">
        <f t="shared" si="2940"/>
        <v>0</v>
      </c>
      <c r="T4150" s="45">
        <f t="shared" si="2940"/>
        <v>0</v>
      </c>
      <c r="U4150" s="45">
        <f t="shared" si="2940"/>
        <v>0</v>
      </c>
      <c r="V4150" s="45">
        <f t="shared" si="2940"/>
        <v>0</v>
      </c>
      <c r="W4150" s="45">
        <f t="shared" si="2940"/>
        <v>0</v>
      </c>
      <c r="X4150" s="45">
        <f t="shared" si="2940"/>
        <v>0</v>
      </c>
      <c r="Y4150" s="45">
        <f t="shared" si="2940"/>
        <v>0</v>
      </c>
      <c r="Z4150" s="45">
        <f t="shared" si="2940"/>
        <v>0</v>
      </c>
      <c r="AA4150" s="45">
        <f t="shared" si="2940"/>
        <v>0</v>
      </c>
      <c r="AB4150" s="45">
        <f t="shared" si="2940"/>
        <v>0</v>
      </c>
      <c r="AC4150" s="45">
        <f t="shared" si="2940"/>
        <v>0</v>
      </c>
      <c r="AD4150" s="45">
        <f t="shared" si="2940"/>
        <v>0</v>
      </c>
      <c r="AE4150" s="45">
        <f t="shared" si="2940"/>
        <v>0</v>
      </c>
      <c r="AF4150" s="45">
        <f t="shared" si="2940"/>
        <v>0</v>
      </c>
      <c r="AG4150" s="45">
        <f t="shared" si="2940"/>
        <v>0</v>
      </c>
      <c r="AH4150" s="45">
        <f t="shared" si="2940"/>
        <v>0</v>
      </c>
      <c r="AI4150" s="45">
        <f t="shared" si="2940"/>
        <v>0</v>
      </c>
      <c r="AJ4150" s="45">
        <f t="shared" si="2940"/>
        <v>0</v>
      </c>
      <c r="AK4150" s="45">
        <f t="shared" si="2940"/>
        <v>0</v>
      </c>
      <c r="AL4150" s="45">
        <f t="shared" si="2940"/>
        <v>0</v>
      </c>
      <c r="AM4150" s="45">
        <f t="shared" si="2940"/>
        <v>0</v>
      </c>
      <c r="AN4150" s="45">
        <f t="shared" si="2940"/>
        <v>0</v>
      </c>
      <c r="AO4150" s="45">
        <f t="shared" si="2940"/>
        <v>0</v>
      </c>
      <c r="AP4150" s="45">
        <f t="shared" si="2940"/>
        <v>0</v>
      </c>
      <c r="AQ4150" s="45">
        <f t="shared" si="2940"/>
        <v>0</v>
      </c>
      <c r="AR4150" s="45">
        <f t="shared" si="2940"/>
        <v>0</v>
      </c>
      <c r="AS4150" s="45">
        <f t="shared" si="2940"/>
        <v>0</v>
      </c>
      <c r="AT4150" s="45">
        <f t="shared" si="2940"/>
        <v>0</v>
      </c>
      <c r="AU4150" s="45">
        <f t="shared" si="2940"/>
        <v>0</v>
      </c>
      <c r="AV4150" s="45">
        <f t="shared" si="2940"/>
        <v>0</v>
      </c>
      <c r="AW4150" s="45">
        <f t="shared" si="2940"/>
        <v>0</v>
      </c>
      <c r="AX4150" s="45">
        <f t="shared" si="2940"/>
        <v>0</v>
      </c>
      <c r="AY4150" s="45">
        <f t="shared" si="2940"/>
        <v>0</v>
      </c>
      <c r="AZ4150" s="45">
        <f t="shared" si="2940"/>
        <v>0</v>
      </c>
      <c r="BA4150" s="45">
        <f t="shared" si="2940"/>
        <v>0</v>
      </c>
      <c r="BB4150" s="45">
        <f t="shared" si="2940"/>
        <v>0</v>
      </c>
      <c r="BC4150" s="45">
        <f t="shared" si="2940"/>
        <v>0</v>
      </c>
      <c r="BD4150" s="45">
        <f t="shared" si="2940"/>
        <v>0</v>
      </c>
    </row>
    <row r="4151" spans="1:56" ht="16" x14ac:dyDescent="0.2">
      <c r="B4151" s="11">
        <f t="shared" si="2929"/>
        <v>154</v>
      </c>
      <c r="C4151" s="12" t="str">
        <f t="shared" si="2929"/>
        <v>SAS HSR 4</v>
      </c>
      <c r="K4151" s="24"/>
      <c r="O4151" s="15"/>
      <c r="P4151" s="15"/>
      <c r="Q4151" s="15"/>
      <c r="R4151" s="15"/>
      <c r="S4151" s="15"/>
      <c r="T4151" s="15"/>
      <c r="U4151" s="15"/>
      <c r="V4151" s="15"/>
      <c r="W4151" s="15"/>
      <c r="X4151" s="15"/>
      <c r="Y4151" s="15"/>
      <c r="Z4151" s="15"/>
      <c r="AA4151" s="15"/>
      <c r="AB4151" s="15"/>
      <c r="AC4151" s="15"/>
      <c r="AD4151" s="15"/>
      <c r="AE4151" s="15"/>
      <c r="AF4151" s="15"/>
      <c r="AG4151" s="15"/>
      <c r="AH4151" s="15"/>
      <c r="AI4151" s="15"/>
      <c r="AJ4151" s="15"/>
      <c r="AK4151" s="15"/>
      <c r="AL4151" s="15"/>
      <c r="AM4151" s="15"/>
      <c r="AN4151" s="15"/>
      <c r="AO4151" s="15"/>
      <c r="AP4151" s="15"/>
      <c r="AQ4151" s="15"/>
      <c r="AR4151" s="15"/>
      <c r="AS4151" s="15"/>
      <c r="AT4151" s="15"/>
      <c r="AU4151" s="15"/>
      <c r="AV4151" s="15"/>
      <c r="AW4151" s="15"/>
      <c r="AX4151" s="15"/>
      <c r="AY4151" s="15"/>
      <c r="AZ4151" s="15"/>
      <c r="BA4151" s="15"/>
      <c r="BB4151" s="15"/>
      <c r="BC4151" s="15"/>
      <c r="BD4151" s="15"/>
    </row>
    <row r="4152" spans="1:56" ht="16" x14ac:dyDescent="0.2">
      <c r="B4152" s="11">
        <f t="shared" si="2929"/>
        <v>154</v>
      </c>
      <c r="C4152" s="12" t="str">
        <f t="shared" si="2929"/>
        <v>SAS HSR 4</v>
      </c>
      <c r="G4152" s="46" t="s">
        <v>229</v>
      </c>
      <c r="H4152" s="104">
        <v>0</v>
      </c>
      <c r="I4152" s="105"/>
      <c r="J4152" s="106"/>
      <c r="K4152" s="23"/>
      <c r="L4152" s="47" t="s">
        <v>4</v>
      </c>
      <c r="M4152" s="81"/>
      <c r="N4152" s="81"/>
      <c r="O4152" s="48">
        <f>SUM(O4147:O4150)</f>
        <v>1172.4456521739132</v>
      </c>
      <c r="P4152" s="48">
        <f t="shared" ref="P4152:BD4152" si="2941">SUM(P4147:P4150)</f>
        <v>3595.5</v>
      </c>
      <c r="Q4152" s="48">
        <f t="shared" si="2941"/>
        <v>3595.5</v>
      </c>
      <c r="R4152" s="48">
        <f t="shared" si="2941"/>
        <v>3595.5</v>
      </c>
      <c r="S4152" s="48">
        <f t="shared" si="2941"/>
        <v>3631.4549999999999</v>
      </c>
      <c r="T4152" s="48">
        <f t="shared" si="2941"/>
        <v>3631.4549999999999</v>
      </c>
      <c r="U4152" s="48">
        <f t="shared" si="2941"/>
        <v>3631.4549999999999</v>
      </c>
      <c r="V4152" s="48">
        <f t="shared" si="2941"/>
        <v>3631.4549999999999</v>
      </c>
      <c r="W4152" s="48">
        <f t="shared" si="2941"/>
        <v>3667.76955</v>
      </c>
      <c r="X4152" s="48">
        <f t="shared" si="2941"/>
        <v>3667.76955</v>
      </c>
      <c r="Y4152" s="48">
        <f t="shared" si="2941"/>
        <v>3667.76955</v>
      </c>
      <c r="Z4152" s="48">
        <f t="shared" si="2941"/>
        <v>3667.76955</v>
      </c>
      <c r="AA4152" s="48">
        <f t="shared" si="2941"/>
        <v>3704.4472455000005</v>
      </c>
      <c r="AB4152" s="48">
        <f t="shared" si="2941"/>
        <v>3704.4472455000005</v>
      </c>
      <c r="AC4152" s="48">
        <f t="shared" si="2941"/>
        <v>3704.4472455000005</v>
      </c>
      <c r="AD4152" s="48">
        <f t="shared" si="2941"/>
        <v>3704.4472455000005</v>
      </c>
      <c r="AE4152" s="48">
        <f t="shared" si="2941"/>
        <v>3741.4917179550002</v>
      </c>
      <c r="AF4152" s="48">
        <f t="shared" si="2941"/>
        <v>3741.4917179550002</v>
      </c>
      <c r="AG4152" s="48">
        <f t="shared" si="2941"/>
        <v>3741.4917179550002</v>
      </c>
      <c r="AH4152" s="48">
        <f t="shared" si="2941"/>
        <v>3741.4917179550002</v>
      </c>
      <c r="AI4152" s="48">
        <f t="shared" si="2941"/>
        <v>3778.9066351345505</v>
      </c>
      <c r="AJ4152" s="48">
        <f t="shared" si="2941"/>
        <v>3778.9066351345505</v>
      </c>
      <c r="AK4152" s="48">
        <f t="shared" si="2941"/>
        <v>3778.9066351345505</v>
      </c>
      <c r="AL4152" s="48">
        <f t="shared" si="2941"/>
        <v>3778.9066351345505</v>
      </c>
      <c r="AM4152" s="48">
        <f t="shared" si="2941"/>
        <v>3816.6957014858963</v>
      </c>
      <c r="AN4152" s="48">
        <f t="shared" si="2941"/>
        <v>3816.6957014858963</v>
      </c>
      <c r="AO4152" s="48">
        <f t="shared" si="2941"/>
        <v>3816.6957014858963</v>
      </c>
      <c r="AP4152" s="48">
        <f t="shared" si="2941"/>
        <v>3816.6957014858963</v>
      </c>
      <c r="AQ4152" s="48">
        <f t="shared" si="2941"/>
        <v>3854.8626585007551</v>
      </c>
      <c r="AR4152" s="48">
        <f t="shared" si="2941"/>
        <v>3854.8626585007551</v>
      </c>
      <c r="AS4152" s="48">
        <f t="shared" si="2941"/>
        <v>3854.8626585007551</v>
      </c>
      <c r="AT4152" s="48">
        <f t="shared" si="2941"/>
        <v>3854.8626585007551</v>
      </c>
      <c r="AU4152" s="48">
        <f t="shared" si="2941"/>
        <v>3893.4112850857632</v>
      </c>
      <c r="AV4152" s="48">
        <f t="shared" si="2941"/>
        <v>3893.4112850857632</v>
      </c>
      <c r="AW4152" s="48">
        <f t="shared" si="2941"/>
        <v>3893.4112850857632</v>
      </c>
      <c r="AX4152" s="48">
        <f t="shared" si="2941"/>
        <v>3893.4112850857632</v>
      </c>
      <c r="AY4152" s="48">
        <f t="shared" si="2941"/>
        <v>3932.3453979366204</v>
      </c>
      <c r="AZ4152" s="48">
        <f t="shared" si="2941"/>
        <v>3932.3453979366204</v>
      </c>
      <c r="BA4152" s="48">
        <f t="shared" si="2941"/>
        <v>3932.3453979366204</v>
      </c>
      <c r="BB4152" s="48">
        <f t="shared" si="2941"/>
        <v>3932.3453979366204</v>
      </c>
      <c r="BC4152" s="48">
        <f t="shared" si="2941"/>
        <v>3971.6688519159866</v>
      </c>
      <c r="BD4152" s="48">
        <f t="shared" si="2941"/>
        <v>3971.6688519159866</v>
      </c>
    </row>
    <row r="4153" spans="1:56" ht="16" x14ac:dyDescent="0.2">
      <c r="B4153" s="11">
        <f t="shared" ref="B4153:C4158" si="2942">B4152</f>
        <v>154</v>
      </c>
      <c r="C4153" s="12" t="str">
        <f t="shared" si="2942"/>
        <v>SAS HSR 4</v>
      </c>
      <c r="D4153" s="46" t="s">
        <v>260</v>
      </c>
      <c r="E4153" s="32">
        <v>44805</v>
      </c>
      <c r="F4153" s="15"/>
      <c r="G4153" s="46" t="s">
        <v>261</v>
      </c>
      <c r="H4153" s="46" t="s">
        <v>237</v>
      </c>
      <c r="I4153" s="46" t="s">
        <v>238</v>
      </c>
      <c r="J4153" s="46" t="s">
        <v>239</v>
      </c>
      <c r="K4153" s="23"/>
      <c r="O4153" s="15"/>
      <c r="P4153" s="15"/>
      <c r="Q4153" s="15"/>
      <c r="R4153" s="15"/>
      <c r="S4153" s="15"/>
      <c r="T4153" s="15"/>
      <c r="U4153" s="15"/>
      <c r="V4153" s="15"/>
      <c r="W4153" s="15"/>
      <c r="X4153" s="15"/>
      <c r="Y4153" s="15"/>
      <c r="Z4153" s="15"/>
      <c r="AA4153" s="15"/>
      <c r="AB4153" s="15"/>
      <c r="AC4153" s="15"/>
      <c r="AD4153" s="15"/>
      <c r="AE4153" s="15"/>
      <c r="AF4153" s="15"/>
      <c r="AG4153" s="15"/>
      <c r="AH4153" s="15"/>
      <c r="AI4153" s="15"/>
      <c r="AJ4153" s="15"/>
      <c r="AK4153" s="15"/>
      <c r="AL4153" s="15"/>
      <c r="AM4153" s="15"/>
      <c r="AN4153" s="15"/>
      <c r="AO4153" s="15"/>
      <c r="AP4153" s="15"/>
      <c r="AQ4153" s="15"/>
      <c r="AR4153" s="15"/>
      <c r="AS4153" s="15"/>
      <c r="AT4153" s="15"/>
      <c r="AU4153" s="15"/>
      <c r="AV4153" s="15"/>
      <c r="AW4153" s="15"/>
      <c r="AX4153" s="15"/>
      <c r="AY4153" s="15"/>
      <c r="AZ4153" s="15"/>
      <c r="BA4153" s="15"/>
      <c r="BB4153" s="15"/>
      <c r="BC4153" s="15"/>
      <c r="BD4153" s="15"/>
    </row>
    <row r="4154" spans="1:56" ht="16" x14ac:dyDescent="0.2">
      <c r="B4154" s="11">
        <f t="shared" si="2942"/>
        <v>154</v>
      </c>
      <c r="C4154" s="12" t="str">
        <f t="shared" si="2942"/>
        <v>SAS HSR 4</v>
      </c>
      <c r="D4154" s="46" t="s">
        <v>262</v>
      </c>
      <c r="E4154" s="31">
        <v>14100</v>
      </c>
      <c r="F4154" s="15"/>
      <c r="G4154" s="49" t="s">
        <v>263</v>
      </c>
      <c r="H4154" s="31">
        <v>0</v>
      </c>
      <c r="I4154" s="32">
        <v>0</v>
      </c>
      <c r="J4154" s="32">
        <v>0</v>
      </c>
      <c r="K4154" s="23"/>
      <c r="L4154" s="50" t="s">
        <v>264</v>
      </c>
      <c r="M4154" s="70"/>
      <c r="N4154" s="70"/>
      <c r="O4154" s="40">
        <f t="shared" ref="O4154:BD4154" si="2943">IFERROR(((O$3&gt;=$E4153)*(O$2&lt;=$E4153))*$E4157,"")</f>
        <v>0</v>
      </c>
      <c r="P4154" s="40">
        <f t="shared" si="2943"/>
        <v>0</v>
      </c>
      <c r="Q4154" s="40">
        <f t="shared" si="2943"/>
        <v>0</v>
      </c>
      <c r="R4154" s="40">
        <f t="shared" si="2943"/>
        <v>0</v>
      </c>
      <c r="S4154" s="40">
        <f t="shared" si="2943"/>
        <v>0</v>
      </c>
      <c r="T4154" s="40">
        <f t="shared" si="2943"/>
        <v>0</v>
      </c>
      <c r="U4154" s="40">
        <f t="shared" si="2943"/>
        <v>0</v>
      </c>
      <c r="V4154" s="40">
        <f t="shared" si="2943"/>
        <v>0</v>
      </c>
      <c r="W4154" s="40">
        <f t="shared" si="2943"/>
        <v>0</v>
      </c>
      <c r="X4154" s="40">
        <f t="shared" si="2943"/>
        <v>0</v>
      </c>
      <c r="Y4154" s="40">
        <f t="shared" si="2943"/>
        <v>0</v>
      </c>
      <c r="Z4154" s="40">
        <f t="shared" si="2943"/>
        <v>0</v>
      </c>
      <c r="AA4154" s="40">
        <f t="shared" si="2943"/>
        <v>0</v>
      </c>
      <c r="AB4154" s="40">
        <f t="shared" si="2943"/>
        <v>0</v>
      </c>
      <c r="AC4154" s="40">
        <f t="shared" si="2943"/>
        <v>0</v>
      </c>
      <c r="AD4154" s="40">
        <f t="shared" si="2943"/>
        <v>0</v>
      </c>
      <c r="AE4154" s="40">
        <f t="shared" si="2943"/>
        <v>0</v>
      </c>
      <c r="AF4154" s="40">
        <f t="shared" si="2943"/>
        <v>0</v>
      </c>
      <c r="AG4154" s="40">
        <f t="shared" si="2943"/>
        <v>0</v>
      </c>
      <c r="AH4154" s="40">
        <f t="shared" si="2943"/>
        <v>0</v>
      </c>
      <c r="AI4154" s="40">
        <f t="shared" si="2943"/>
        <v>0</v>
      </c>
      <c r="AJ4154" s="40">
        <f t="shared" si="2943"/>
        <v>0</v>
      </c>
      <c r="AK4154" s="40">
        <f t="shared" si="2943"/>
        <v>0</v>
      </c>
      <c r="AL4154" s="40">
        <f t="shared" si="2943"/>
        <v>0</v>
      </c>
      <c r="AM4154" s="40">
        <f t="shared" si="2943"/>
        <v>0</v>
      </c>
      <c r="AN4154" s="40">
        <f t="shared" si="2943"/>
        <v>0</v>
      </c>
      <c r="AO4154" s="40">
        <f t="shared" si="2943"/>
        <v>0</v>
      </c>
      <c r="AP4154" s="40">
        <f t="shared" si="2943"/>
        <v>0</v>
      </c>
      <c r="AQ4154" s="40">
        <f t="shared" si="2943"/>
        <v>0</v>
      </c>
      <c r="AR4154" s="40">
        <f t="shared" si="2943"/>
        <v>0</v>
      </c>
      <c r="AS4154" s="40">
        <f t="shared" si="2943"/>
        <v>0</v>
      </c>
      <c r="AT4154" s="40">
        <f t="shared" si="2943"/>
        <v>0</v>
      </c>
      <c r="AU4154" s="40">
        <f t="shared" si="2943"/>
        <v>0</v>
      </c>
      <c r="AV4154" s="40">
        <f t="shared" si="2943"/>
        <v>0</v>
      </c>
      <c r="AW4154" s="40">
        <f t="shared" si="2943"/>
        <v>0</v>
      </c>
      <c r="AX4154" s="40">
        <f t="shared" si="2943"/>
        <v>0</v>
      </c>
      <c r="AY4154" s="40">
        <f t="shared" si="2943"/>
        <v>0</v>
      </c>
      <c r="AZ4154" s="40">
        <f t="shared" si="2943"/>
        <v>0</v>
      </c>
      <c r="BA4154" s="40">
        <f t="shared" si="2943"/>
        <v>0</v>
      </c>
      <c r="BB4154" s="40">
        <f t="shared" si="2943"/>
        <v>0</v>
      </c>
      <c r="BC4154" s="40">
        <f t="shared" si="2943"/>
        <v>0</v>
      </c>
      <c r="BD4154" s="40">
        <f t="shared" si="2943"/>
        <v>0</v>
      </c>
    </row>
    <row r="4155" spans="1:56" ht="16" x14ac:dyDescent="0.2">
      <c r="B4155" s="11">
        <f t="shared" si="2942"/>
        <v>154</v>
      </c>
      <c r="C4155" s="12" t="str">
        <f t="shared" si="2942"/>
        <v>SAS HSR 4</v>
      </c>
      <c r="D4155" s="46" t="s">
        <v>24</v>
      </c>
      <c r="E4155" s="51">
        <f>IF(E4153&gt;MAX($O$3:$BD$3),BD4144,
IF(E4153&lt;MIN($O$3:$BD$3),1,SUMIFS($O4145:$BD4145,$O$2:$BD$2,"&lt;="&amp;E4153,$O$3:$BD$3,"&gt;="&amp;E4153)))</f>
        <v>1</v>
      </c>
      <c r="F4155" s="15"/>
      <c r="G4155" s="49" t="s">
        <v>265</v>
      </c>
      <c r="H4155" s="31">
        <v>0</v>
      </c>
      <c r="I4155" s="32">
        <v>0</v>
      </c>
      <c r="J4155" s="32">
        <v>0</v>
      </c>
      <c r="K4155" s="23"/>
      <c r="L4155" s="52" t="s">
        <v>266</v>
      </c>
      <c r="M4155" s="72"/>
      <c r="N4155" s="72"/>
      <c r="O4155" s="41">
        <f t="shared" ref="O4155:BD4155" si="2944">IFERROR(((O$3&gt;=$E4150)*(O$2&lt;=$E4150))*$H4158,"")</f>
        <v>0</v>
      </c>
      <c r="P4155" s="41">
        <f t="shared" si="2944"/>
        <v>0</v>
      </c>
      <c r="Q4155" s="41">
        <f t="shared" si="2944"/>
        <v>0</v>
      </c>
      <c r="R4155" s="41">
        <f t="shared" si="2944"/>
        <v>0</v>
      </c>
      <c r="S4155" s="41">
        <f t="shared" si="2944"/>
        <v>0</v>
      </c>
      <c r="T4155" s="41">
        <f t="shared" si="2944"/>
        <v>0</v>
      </c>
      <c r="U4155" s="41">
        <f t="shared" si="2944"/>
        <v>0</v>
      </c>
      <c r="V4155" s="41">
        <f t="shared" si="2944"/>
        <v>0</v>
      </c>
      <c r="W4155" s="41">
        <f t="shared" si="2944"/>
        <v>0</v>
      </c>
      <c r="X4155" s="41">
        <f t="shared" si="2944"/>
        <v>0</v>
      </c>
      <c r="Y4155" s="41">
        <f t="shared" si="2944"/>
        <v>0</v>
      </c>
      <c r="Z4155" s="41">
        <f t="shared" si="2944"/>
        <v>0</v>
      </c>
      <c r="AA4155" s="41">
        <f t="shared" si="2944"/>
        <v>0</v>
      </c>
      <c r="AB4155" s="41">
        <f t="shared" si="2944"/>
        <v>0</v>
      </c>
      <c r="AC4155" s="41">
        <f t="shared" si="2944"/>
        <v>0</v>
      </c>
      <c r="AD4155" s="41">
        <f t="shared" si="2944"/>
        <v>0</v>
      </c>
      <c r="AE4155" s="41">
        <f t="shared" si="2944"/>
        <v>0</v>
      </c>
      <c r="AF4155" s="41">
        <f t="shared" si="2944"/>
        <v>0</v>
      </c>
      <c r="AG4155" s="41">
        <f t="shared" si="2944"/>
        <v>0</v>
      </c>
      <c r="AH4155" s="41">
        <f t="shared" si="2944"/>
        <v>0</v>
      </c>
      <c r="AI4155" s="41">
        <f t="shared" si="2944"/>
        <v>0</v>
      </c>
      <c r="AJ4155" s="41">
        <f t="shared" si="2944"/>
        <v>0</v>
      </c>
      <c r="AK4155" s="41">
        <f t="shared" si="2944"/>
        <v>0</v>
      </c>
      <c r="AL4155" s="41">
        <f t="shared" si="2944"/>
        <v>0</v>
      </c>
      <c r="AM4155" s="41">
        <f t="shared" si="2944"/>
        <v>0</v>
      </c>
      <c r="AN4155" s="41">
        <f t="shared" si="2944"/>
        <v>0</v>
      </c>
      <c r="AO4155" s="41">
        <f t="shared" si="2944"/>
        <v>0</v>
      </c>
      <c r="AP4155" s="41">
        <f t="shared" si="2944"/>
        <v>0</v>
      </c>
      <c r="AQ4155" s="41">
        <f t="shared" si="2944"/>
        <v>0</v>
      </c>
      <c r="AR4155" s="41">
        <f t="shared" si="2944"/>
        <v>0</v>
      </c>
      <c r="AS4155" s="41">
        <f t="shared" si="2944"/>
        <v>0</v>
      </c>
      <c r="AT4155" s="41">
        <f t="shared" si="2944"/>
        <v>0</v>
      </c>
      <c r="AU4155" s="41">
        <f t="shared" si="2944"/>
        <v>0</v>
      </c>
      <c r="AV4155" s="41">
        <f t="shared" si="2944"/>
        <v>0</v>
      </c>
      <c r="AW4155" s="41">
        <f t="shared" si="2944"/>
        <v>0</v>
      </c>
      <c r="AX4155" s="41">
        <f t="shared" si="2944"/>
        <v>0</v>
      </c>
      <c r="AY4155" s="41">
        <f t="shared" si="2944"/>
        <v>0</v>
      </c>
      <c r="AZ4155" s="41">
        <f t="shared" si="2944"/>
        <v>0</v>
      </c>
      <c r="BA4155" s="41">
        <f t="shared" si="2944"/>
        <v>0</v>
      </c>
      <c r="BB4155" s="41">
        <f t="shared" si="2944"/>
        <v>0</v>
      </c>
      <c r="BC4155" s="41">
        <f t="shared" si="2944"/>
        <v>0</v>
      </c>
      <c r="BD4155" s="41">
        <f t="shared" si="2944"/>
        <v>0</v>
      </c>
    </row>
    <row r="4156" spans="1:56" ht="16" x14ac:dyDescent="0.2">
      <c r="B4156" s="11">
        <f t="shared" si="2942"/>
        <v>154</v>
      </c>
      <c r="C4156" s="12" t="str">
        <f t="shared" si="2942"/>
        <v>SAS HSR 4</v>
      </c>
      <c r="D4156" s="46" t="s">
        <v>8</v>
      </c>
      <c r="E4156" s="42">
        <v>0</v>
      </c>
      <c r="F4156" s="15"/>
      <c r="G4156" s="49" t="s">
        <v>267</v>
      </c>
      <c r="H4156" s="31">
        <v>0</v>
      </c>
      <c r="I4156" s="32">
        <v>0</v>
      </c>
      <c r="J4156" s="32">
        <v>0</v>
      </c>
      <c r="L4156" s="52" t="s">
        <v>268</v>
      </c>
      <c r="M4156" s="72"/>
      <c r="N4156" s="72"/>
      <c r="O4156" s="41">
        <f t="shared" ref="O4156:BD4156" si="2945">IFERROR(((O$3&gt;=$E4153)*(O$2&lt;=$E4153))*$J4158,"")</f>
        <v>0</v>
      </c>
      <c r="P4156" s="41">
        <f t="shared" si="2945"/>
        <v>0</v>
      </c>
      <c r="Q4156" s="41">
        <f t="shared" si="2945"/>
        <v>0</v>
      </c>
      <c r="R4156" s="41">
        <f t="shared" si="2945"/>
        <v>0</v>
      </c>
      <c r="S4156" s="41">
        <f t="shared" si="2945"/>
        <v>0</v>
      </c>
      <c r="T4156" s="41">
        <f t="shared" si="2945"/>
        <v>0</v>
      </c>
      <c r="U4156" s="41">
        <f t="shared" si="2945"/>
        <v>0</v>
      </c>
      <c r="V4156" s="41">
        <f t="shared" si="2945"/>
        <v>0</v>
      </c>
      <c r="W4156" s="41">
        <f t="shared" si="2945"/>
        <v>0</v>
      </c>
      <c r="X4156" s="41">
        <f t="shared" si="2945"/>
        <v>0</v>
      </c>
      <c r="Y4156" s="41">
        <f t="shared" si="2945"/>
        <v>0</v>
      </c>
      <c r="Z4156" s="41">
        <f t="shared" si="2945"/>
        <v>0</v>
      </c>
      <c r="AA4156" s="41">
        <f t="shared" si="2945"/>
        <v>0</v>
      </c>
      <c r="AB4156" s="41">
        <f t="shared" si="2945"/>
        <v>0</v>
      </c>
      <c r="AC4156" s="41">
        <f t="shared" si="2945"/>
        <v>0</v>
      </c>
      <c r="AD4156" s="41">
        <f t="shared" si="2945"/>
        <v>0</v>
      </c>
      <c r="AE4156" s="41">
        <f t="shared" si="2945"/>
        <v>0</v>
      </c>
      <c r="AF4156" s="41">
        <f t="shared" si="2945"/>
        <v>0</v>
      </c>
      <c r="AG4156" s="41">
        <f t="shared" si="2945"/>
        <v>0</v>
      </c>
      <c r="AH4156" s="41">
        <f t="shared" si="2945"/>
        <v>0</v>
      </c>
      <c r="AI4156" s="41">
        <f t="shared" si="2945"/>
        <v>0</v>
      </c>
      <c r="AJ4156" s="41">
        <f t="shared" si="2945"/>
        <v>0</v>
      </c>
      <c r="AK4156" s="41">
        <f t="shared" si="2945"/>
        <v>0</v>
      </c>
      <c r="AL4156" s="41">
        <f t="shared" si="2945"/>
        <v>0</v>
      </c>
      <c r="AM4156" s="41">
        <f t="shared" si="2945"/>
        <v>0</v>
      </c>
      <c r="AN4156" s="41">
        <f t="shared" si="2945"/>
        <v>0</v>
      </c>
      <c r="AO4156" s="41">
        <f t="shared" si="2945"/>
        <v>0</v>
      </c>
      <c r="AP4156" s="41">
        <f t="shared" si="2945"/>
        <v>0</v>
      </c>
      <c r="AQ4156" s="41">
        <f t="shared" si="2945"/>
        <v>0</v>
      </c>
      <c r="AR4156" s="41">
        <f t="shared" si="2945"/>
        <v>0</v>
      </c>
      <c r="AS4156" s="41">
        <f t="shared" si="2945"/>
        <v>0</v>
      </c>
      <c r="AT4156" s="41">
        <f t="shared" si="2945"/>
        <v>0</v>
      </c>
      <c r="AU4156" s="41">
        <f t="shared" si="2945"/>
        <v>0</v>
      </c>
      <c r="AV4156" s="41">
        <f t="shared" si="2945"/>
        <v>0</v>
      </c>
      <c r="AW4156" s="41">
        <f t="shared" si="2945"/>
        <v>0</v>
      </c>
      <c r="AX4156" s="41">
        <f t="shared" si="2945"/>
        <v>0</v>
      </c>
      <c r="AY4156" s="41">
        <f t="shared" si="2945"/>
        <v>0</v>
      </c>
      <c r="AZ4156" s="41">
        <f t="shared" si="2945"/>
        <v>0</v>
      </c>
      <c r="BA4156" s="41">
        <f t="shared" si="2945"/>
        <v>0</v>
      </c>
      <c r="BB4156" s="41">
        <f t="shared" si="2945"/>
        <v>0</v>
      </c>
      <c r="BC4156" s="41">
        <f t="shared" si="2945"/>
        <v>0</v>
      </c>
      <c r="BD4156" s="41">
        <f t="shared" si="2945"/>
        <v>0</v>
      </c>
    </row>
    <row r="4157" spans="1:56" ht="16" x14ac:dyDescent="0.2">
      <c r="B4157" s="11">
        <f t="shared" si="2942"/>
        <v>154</v>
      </c>
      <c r="C4157" s="12" t="str">
        <f t="shared" si="2942"/>
        <v>SAS HSR 4</v>
      </c>
      <c r="D4157" s="46" t="s">
        <v>269</v>
      </c>
      <c r="E4157" s="31">
        <v>0</v>
      </c>
      <c r="F4157" s="15"/>
      <c r="G4157" s="53"/>
      <c r="H4157" s="15"/>
      <c r="I4157" s="15"/>
      <c r="J4157" s="23"/>
      <c r="L4157" s="52" t="s">
        <v>270</v>
      </c>
      <c r="M4157" s="72"/>
      <c r="N4157" s="72"/>
      <c r="O4157" s="41">
        <f t="shared" ref="O4157:BD4157" si="2946">IFERROR(((O$3&gt;=$J4147)*(O$2&lt;=$J4147))*$E4158,"")</f>
        <v>0</v>
      </c>
      <c r="P4157" s="41">
        <f t="shared" si="2946"/>
        <v>0</v>
      </c>
      <c r="Q4157" s="41">
        <f t="shared" si="2946"/>
        <v>0</v>
      </c>
      <c r="R4157" s="41">
        <f t="shared" si="2946"/>
        <v>0</v>
      </c>
      <c r="S4157" s="41">
        <f t="shared" si="2946"/>
        <v>0</v>
      </c>
      <c r="T4157" s="41">
        <f t="shared" si="2946"/>
        <v>0</v>
      </c>
      <c r="U4157" s="41">
        <f t="shared" si="2946"/>
        <v>0</v>
      </c>
      <c r="V4157" s="41">
        <f t="shared" si="2946"/>
        <v>0</v>
      </c>
      <c r="W4157" s="41">
        <f t="shared" si="2946"/>
        <v>0</v>
      </c>
      <c r="X4157" s="41">
        <f t="shared" si="2946"/>
        <v>0</v>
      </c>
      <c r="Y4157" s="41">
        <f t="shared" si="2946"/>
        <v>0</v>
      </c>
      <c r="Z4157" s="41">
        <f t="shared" si="2946"/>
        <v>0</v>
      </c>
      <c r="AA4157" s="41">
        <f t="shared" si="2946"/>
        <v>0</v>
      </c>
      <c r="AB4157" s="41">
        <f t="shared" si="2946"/>
        <v>0</v>
      </c>
      <c r="AC4157" s="41">
        <f t="shared" si="2946"/>
        <v>0</v>
      </c>
      <c r="AD4157" s="41">
        <f t="shared" si="2946"/>
        <v>0</v>
      </c>
      <c r="AE4157" s="41">
        <f t="shared" si="2946"/>
        <v>0</v>
      </c>
      <c r="AF4157" s="41">
        <f t="shared" si="2946"/>
        <v>0</v>
      </c>
      <c r="AG4157" s="41">
        <f t="shared" si="2946"/>
        <v>0</v>
      </c>
      <c r="AH4157" s="41">
        <f t="shared" si="2946"/>
        <v>0</v>
      </c>
      <c r="AI4157" s="41">
        <f t="shared" si="2946"/>
        <v>0</v>
      </c>
      <c r="AJ4157" s="41">
        <f t="shared" si="2946"/>
        <v>0</v>
      </c>
      <c r="AK4157" s="41">
        <f t="shared" si="2946"/>
        <v>0</v>
      </c>
      <c r="AL4157" s="41">
        <f t="shared" si="2946"/>
        <v>0</v>
      </c>
      <c r="AM4157" s="41">
        <f t="shared" si="2946"/>
        <v>0</v>
      </c>
      <c r="AN4157" s="41">
        <f t="shared" si="2946"/>
        <v>0</v>
      </c>
      <c r="AO4157" s="41">
        <f t="shared" si="2946"/>
        <v>0</v>
      </c>
      <c r="AP4157" s="41">
        <f t="shared" si="2946"/>
        <v>0</v>
      </c>
      <c r="AQ4157" s="41">
        <f t="shared" si="2946"/>
        <v>0</v>
      </c>
      <c r="AR4157" s="41">
        <f t="shared" si="2946"/>
        <v>0</v>
      </c>
      <c r="AS4157" s="41">
        <f t="shared" si="2946"/>
        <v>0</v>
      </c>
      <c r="AT4157" s="41">
        <f t="shared" si="2946"/>
        <v>0</v>
      </c>
      <c r="AU4157" s="41">
        <f t="shared" si="2946"/>
        <v>0</v>
      </c>
      <c r="AV4157" s="41">
        <f t="shared" si="2946"/>
        <v>0</v>
      </c>
      <c r="AW4157" s="41">
        <f t="shared" si="2946"/>
        <v>0</v>
      </c>
      <c r="AX4157" s="41">
        <f t="shared" si="2946"/>
        <v>0</v>
      </c>
      <c r="AY4157" s="41">
        <f t="shared" si="2946"/>
        <v>0</v>
      </c>
      <c r="AZ4157" s="41">
        <f t="shared" si="2946"/>
        <v>0</v>
      </c>
      <c r="BA4157" s="41">
        <f t="shared" si="2946"/>
        <v>0</v>
      </c>
      <c r="BB4157" s="41">
        <f t="shared" si="2946"/>
        <v>0</v>
      </c>
      <c r="BC4157" s="41">
        <f t="shared" si="2946"/>
        <v>0</v>
      </c>
      <c r="BD4157" s="41">
        <f t="shared" si="2946"/>
        <v>0</v>
      </c>
    </row>
    <row r="4158" spans="1:56" ht="16" x14ac:dyDescent="0.2">
      <c r="B4158" s="11">
        <f t="shared" si="2942"/>
        <v>154</v>
      </c>
      <c r="C4158" s="12" t="str">
        <f t="shared" si="2942"/>
        <v>SAS HSR 4</v>
      </c>
      <c r="D4158" s="46" t="s">
        <v>270</v>
      </c>
      <c r="E4158" s="31">
        <v>0</v>
      </c>
      <c r="F4158" s="15"/>
      <c r="G4158" s="46" t="s">
        <v>266</v>
      </c>
      <c r="H4158" s="31">
        <v>0</v>
      </c>
      <c r="I4158" s="46" t="s">
        <v>268</v>
      </c>
      <c r="J4158" s="31">
        <v>0</v>
      </c>
      <c r="L4158" s="54" t="s">
        <v>271</v>
      </c>
      <c r="M4158" s="73"/>
      <c r="N4158" s="73"/>
      <c r="O4158" s="45">
        <f t="shared" ref="O4158:BD4158" si="2947">IFERROR(-($E4139+$H4139+$J4139)*O4140,"")</f>
        <v>0</v>
      </c>
      <c r="P4158" s="45">
        <f t="shared" si="2947"/>
        <v>0</v>
      </c>
      <c r="Q4158" s="45">
        <f t="shared" si="2947"/>
        <v>0</v>
      </c>
      <c r="R4158" s="45">
        <f t="shared" si="2947"/>
        <v>0</v>
      </c>
      <c r="S4158" s="45">
        <f t="shared" si="2947"/>
        <v>0</v>
      </c>
      <c r="T4158" s="45">
        <f t="shared" si="2947"/>
        <v>0</v>
      </c>
      <c r="U4158" s="45">
        <f t="shared" si="2947"/>
        <v>0</v>
      </c>
      <c r="V4158" s="45">
        <f t="shared" si="2947"/>
        <v>0</v>
      </c>
      <c r="W4158" s="45">
        <f t="shared" si="2947"/>
        <v>0</v>
      </c>
      <c r="X4158" s="45">
        <f t="shared" si="2947"/>
        <v>0</v>
      </c>
      <c r="Y4158" s="45">
        <f t="shared" si="2947"/>
        <v>0</v>
      </c>
      <c r="Z4158" s="45">
        <f t="shared" si="2947"/>
        <v>0</v>
      </c>
      <c r="AA4158" s="45">
        <f t="shared" si="2947"/>
        <v>0</v>
      </c>
      <c r="AB4158" s="45">
        <f t="shared" si="2947"/>
        <v>0</v>
      </c>
      <c r="AC4158" s="45">
        <f t="shared" si="2947"/>
        <v>0</v>
      </c>
      <c r="AD4158" s="45">
        <f t="shared" si="2947"/>
        <v>0</v>
      </c>
      <c r="AE4158" s="45">
        <f t="shared" si="2947"/>
        <v>0</v>
      </c>
      <c r="AF4158" s="45">
        <f t="shared" si="2947"/>
        <v>0</v>
      </c>
      <c r="AG4158" s="45">
        <f t="shared" si="2947"/>
        <v>0</v>
      </c>
      <c r="AH4158" s="45">
        <f t="shared" si="2947"/>
        <v>0</v>
      </c>
      <c r="AI4158" s="45">
        <f t="shared" si="2947"/>
        <v>0</v>
      </c>
      <c r="AJ4158" s="45">
        <f t="shared" si="2947"/>
        <v>0</v>
      </c>
      <c r="AK4158" s="45">
        <f t="shared" si="2947"/>
        <v>0</v>
      </c>
      <c r="AL4158" s="45">
        <f t="shared" si="2947"/>
        <v>0</v>
      </c>
      <c r="AM4158" s="45">
        <f t="shared" si="2947"/>
        <v>0</v>
      </c>
      <c r="AN4158" s="45">
        <f t="shared" si="2947"/>
        <v>0</v>
      </c>
      <c r="AO4158" s="45">
        <f t="shared" si="2947"/>
        <v>0</v>
      </c>
      <c r="AP4158" s="45">
        <f t="shared" si="2947"/>
        <v>0</v>
      </c>
      <c r="AQ4158" s="45">
        <f t="shared" si="2947"/>
        <v>0</v>
      </c>
      <c r="AR4158" s="45">
        <f t="shared" si="2947"/>
        <v>0</v>
      </c>
      <c r="AS4158" s="45">
        <f t="shared" si="2947"/>
        <v>0</v>
      </c>
      <c r="AT4158" s="45">
        <f t="shared" si="2947"/>
        <v>0</v>
      </c>
      <c r="AU4158" s="45">
        <f t="shared" si="2947"/>
        <v>0</v>
      </c>
      <c r="AV4158" s="45">
        <f t="shared" si="2947"/>
        <v>0</v>
      </c>
      <c r="AW4158" s="45">
        <f t="shared" si="2947"/>
        <v>0</v>
      </c>
      <c r="AX4158" s="45">
        <f t="shared" si="2947"/>
        <v>0</v>
      </c>
      <c r="AY4158" s="45">
        <f t="shared" si="2947"/>
        <v>0</v>
      </c>
      <c r="AZ4158" s="45">
        <f t="shared" si="2947"/>
        <v>0</v>
      </c>
      <c r="BA4158" s="45">
        <f t="shared" si="2947"/>
        <v>0</v>
      </c>
      <c r="BB4158" s="45">
        <f t="shared" si="2947"/>
        <v>0</v>
      </c>
      <c r="BC4158" s="45">
        <f t="shared" si="2947"/>
        <v>0</v>
      </c>
      <c r="BD4158" s="45">
        <f t="shared" si="2947"/>
        <v>0</v>
      </c>
    </row>
    <row r="4159" spans="1:56" x14ac:dyDescent="0.2">
      <c r="A4159"/>
      <c r="B4159"/>
      <c r="C4159"/>
      <c r="D4159"/>
      <c r="E4159"/>
      <c r="F4159"/>
      <c r="G4159"/>
      <c r="H4159"/>
      <c r="I4159"/>
      <c r="J4159"/>
      <c r="K4159"/>
      <c r="L4159"/>
      <c r="M4159"/>
      <c r="N4159"/>
      <c r="O4159"/>
      <c r="P4159"/>
      <c r="Q4159"/>
      <c r="R4159"/>
      <c r="S4159"/>
      <c r="T4159"/>
      <c r="U4159"/>
      <c r="V4159"/>
      <c r="W4159"/>
      <c r="X4159"/>
      <c r="Y4159"/>
      <c r="Z4159"/>
      <c r="AA4159"/>
      <c r="AB4159"/>
      <c r="AC4159"/>
      <c r="AD4159"/>
      <c r="AE4159"/>
      <c r="AF4159"/>
      <c r="AG4159"/>
      <c r="AH4159"/>
      <c r="AI4159"/>
      <c r="AJ4159"/>
      <c r="AK4159"/>
      <c r="AL4159"/>
      <c r="AM4159"/>
      <c r="AN4159"/>
      <c r="AO4159"/>
      <c r="AP4159"/>
      <c r="AQ4159"/>
      <c r="AR4159"/>
      <c r="AS4159"/>
      <c r="AT4159"/>
      <c r="AU4159"/>
      <c r="AV4159"/>
      <c r="AW4159"/>
      <c r="AX4159"/>
      <c r="AY4159"/>
      <c r="AZ4159"/>
      <c r="BA4159"/>
      <c r="BB4159"/>
      <c r="BC4159"/>
      <c r="BD4159"/>
    </row>
    <row r="4160" spans="1:56" x14ac:dyDescent="0.2">
      <c r="A4160"/>
      <c r="B4160"/>
      <c r="C4160"/>
      <c r="D4160"/>
      <c r="E4160"/>
      <c r="F4160"/>
      <c r="G4160"/>
      <c r="H4160"/>
      <c r="I4160"/>
      <c r="J4160"/>
      <c r="K4160"/>
      <c r="L4160"/>
      <c r="M4160"/>
      <c r="N4160"/>
      <c r="O4160"/>
      <c r="P4160"/>
      <c r="Q4160"/>
      <c r="R4160"/>
      <c r="S4160"/>
      <c r="T4160"/>
      <c r="U4160"/>
      <c r="V4160"/>
      <c r="W4160"/>
      <c r="X4160"/>
      <c r="Y4160"/>
      <c r="Z4160"/>
      <c r="AA4160"/>
      <c r="AB4160"/>
      <c r="AC4160"/>
      <c r="AD4160"/>
      <c r="AE4160"/>
      <c r="AF4160"/>
      <c r="AG4160"/>
      <c r="AH4160"/>
      <c r="AI4160"/>
      <c r="AJ4160"/>
      <c r="AK4160"/>
      <c r="AL4160"/>
      <c r="AM4160"/>
      <c r="AN4160"/>
      <c r="AO4160"/>
      <c r="AP4160"/>
      <c r="AQ4160"/>
      <c r="AR4160"/>
      <c r="AS4160"/>
      <c r="AT4160"/>
      <c r="AU4160"/>
      <c r="AV4160"/>
      <c r="AW4160"/>
      <c r="AX4160"/>
      <c r="AY4160"/>
      <c r="AZ4160"/>
      <c r="BA4160"/>
      <c r="BB4160"/>
      <c r="BC4160"/>
      <c r="BD4160"/>
    </row>
    <row r="4161" spans="1:56" ht="16" x14ac:dyDescent="0.2">
      <c r="A4161" s="1"/>
      <c r="B4161" s="67">
        <v>155</v>
      </c>
      <c r="C4161" s="68" t="str">
        <f>H4163</f>
        <v>SAS HSR 4</v>
      </c>
      <c r="D4161" s="69" t="s">
        <v>203</v>
      </c>
      <c r="E4161" s="69"/>
      <c r="F4161" s="69"/>
      <c r="G4161" s="69"/>
      <c r="H4161" s="69"/>
      <c r="I4161" s="69"/>
      <c r="J4161" s="69"/>
      <c r="K4161" s="68"/>
      <c r="L4161" s="68"/>
      <c r="M4161" s="68"/>
      <c r="N4161" s="68"/>
      <c r="O4161" s="82"/>
      <c r="P4161" s="82"/>
      <c r="Q4161" s="82"/>
      <c r="R4161" s="82"/>
      <c r="S4161" s="82"/>
      <c r="T4161" s="82"/>
      <c r="U4161" s="82"/>
      <c r="V4161" s="82"/>
      <c r="W4161" s="82"/>
      <c r="X4161" s="82"/>
      <c r="Y4161" s="82"/>
      <c r="Z4161" s="82"/>
      <c r="AA4161" s="82"/>
      <c r="AB4161" s="82"/>
      <c r="AC4161" s="82"/>
      <c r="AD4161" s="82"/>
      <c r="AE4161" s="82"/>
      <c r="AF4161" s="82"/>
      <c r="AG4161" s="82"/>
      <c r="AH4161" s="82"/>
      <c r="AI4161" s="82"/>
      <c r="AJ4161" s="82"/>
      <c r="AK4161" s="82"/>
      <c r="AL4161" s="82"/>
      <c r="AM4161" s="82"/>
      <c r="AN4161" s="82"/>
      <c r="AO4161" s="82"/>
      <c r="AP4161" s="82"/>
      <c r="AQ4161" s="82"/>
      <c r="AR4161" s="82"/>
      <c r="AS4161" s="82"/>
      <c r="AT4161" s="82"/>
      <c r="AU4161" s="82"/>
      <c r="AV4161" s="82"/>
      <c r="AW4161" s="82"/>
      <c r="AX4161" s="82"/>
      <c r="AY4161" s="82"/>
      <c r="AZ4161" s="82"/>
      <c r="BA4161" s="82"/>
      <c r="BB4161" s="82"/>
      <c r="BC4161" s="82"/>
      <c r="BD4161" s="82"/>
    </row>
    <row r="4162" spans="1:56" ht="16" x14ac:dyDescent="0.2">
      <c r="A4162" s="35"/>
      <c r="B4162" s="11">
        <f>B4161</f>
        <v>155</v>
      </c>
      <c r="C4162" s="12" t="str">
        <f>C4161</f>
        <v>SAS HSR 4</v>
      </c>
      <c r="D4162" s="35"/>
      <c r="E4162" s="35"/>
      <c r="F4162" s="35"/>
      <c r="G4162" s="35"/>
      <c r="H4162" s="35"/>
      <c r="I4162" s="35"/>
      <c r="J4162" s="35"/>
      <c r="K4162" s="35"/>
      <c r="L4162" s="35"/>
      <c r="M4162" s="35"/>
      <c r="N4162" s="35"/>
      <c r="O4162" s="44"/>
      <c r="P4162" s="44"/>
      <c r="Q4162" s="44"/>
      <c r="R4162" s="44"/>
      <c r="S4162" s="44"/>
      <c r="T4162" s="44"/>
      <c r="U4162" s="44"/>
      <c r="V4162" s="44"/>
      <c r="W4162" s="44"/>
      <c r="X4162" s="44"/>
      <c r="Y4162" s="44"/>
      <c r="Z4162" s="44"/>
      <c r="AA4162" s="44"/>
      <c r="AB4162" s="44"/>
      <c r="AC4162" s="44"/>
      <c r="AD4162" s="44"/>
      <c r="AE4162" s="44"/>
      <c r="AF4162" s="44"/>
      <c r="AG4162" s="44"/>
      <c r="AH4162" s="44"/>
      <c r="AI4162" s="44"/>
      <c r="AJ4162" s="44"/>
      <c r="AK4162" s="44"/>
      <c r="AL4162" s="44"/>
      <c r="AM4162" s="44"/>
      <c r="AN4162" s="44"/>
      <c r="AO4162" s="44"/>
      <c r="AP4162" s="44"/>
      <c r="AQ4162" s="44"/>
      <c r="AR4162" s="44"/>
      <c r="AS4162" s="44"/>
      <c r="AT4162" s="44"/>
      <c r="AU4162" s="44"/>
      <c r="AV4162" s="44"/>
      <c r="AW4162" s="44"/>
      <c r="AX4162" s="44"/>
      <c r="AY4162" s="44"/>
      <c r="AZ4162" s="44"/>
      <c r="BA4162" s="44"/>
      <c r="BB4162" s="44"/>
      <c r="BC4162" s="44"/>
      <c r="BD4162" s="44"/>
    </row>
    <row r="4163" spans="1:56" ht="16" x14ac:dyDescent="0.2">
      <c r="B4163" s="11">
        <f t="shared" ref="B4163:C4178" si="2948">B4162</f>
        <v>155</v>
      </c>
      <c r="C4163" s="12" t="str">
        <f t="shared" si="2948"/>
        <v>SAS HSR 4</v>
      </c>
      <c r="D4163" s="13" t="s">
        <v>2</v>
      </c>
      <c r="E4163" s="14" t="s">
        <v>204</v>
      </c>
      <c r="F4163" s="15"/>
      <c r="G4163" s="13" t="s">
        <v>229</v>
      </c>
      <c r="H4163" s="14" t="s">
        <v>160</v>
      </c>
      <c r="I4163" s="14"/>
      <c r="J4163" s="14"/>
      <c r="L4163" s="16" t="s">
        <v>230</v>
      </c>
      <c r="M4163" s="70"/>
      <c r="N4163" s="70"/>
      <c r="O4163" s="17">
        <f>($E4174&gt;0)*($E4168&lt;O$2)*(EDATE($E4168,$E4174)&gt;O$3)*((O$3-O$2+1)/O$4)
+($E4174&gt;0)*($E4168&lt;O$2)*(EDATE($E4168,$E4174)&gt;=O$2)*(EDATE($E4168,$E4174)&lt;=O$3)*((EDATE($E4168,$E4174)-O$2)/O$4)
+($E4174&gt;0)*($E4168&lt;O$2)*(EDATE($E4168,$E4174)&lt;O$2)*(0)
+($E4174&gt;0)*($E4168&gt;=O$2)*($E4168&lt;=O$3)*(EDATE($E4168,$E4174)&gt;=O$2)*(EDATE($E4168,$E4174)&lt;=O$3)*((EDATE($E4168,$E4174)-$E4168+1)/O$4)
+($E4174&gt;0)*($E4168&gt;=O$2)*($E4168&lt;=O$3)*(EDATE($E4168,$E4174)&gt;O$3)*((O$3-$E4168+1)/O$4)
+($E4174&gt;0)*($E4168&gt;O$3)*(0)</f>
        <v>0</v>
      </c>
      <c r="P4163" s="17">
        <f t="shared" ref="P4163:BD4163" si="2949">($E4174&gt;0)*($E4168&lt;P$2)*(EDATE($E4168,$E4174)&gt;P$3)*((P$3-P$2+1)/P$4)
+($E4174&gt;0)*($E4168&lt;P$2)*(EDATE($E4168,$E4174)&gt;=P$2)*(EDATE($E4168,$E4174)&lt;=P$3)*((EDATE($E4168,$E4174)-P$2)/P$4)
+($E4174&gt;0)*($E4168&lt;P$2)*(EDATE($E4168,$E4174)&lt;P$2)*(0)
+($E4174&gt;0)*($E4168&gt;=P$2)*($E4168&lt;=P$3)*(EDATE($E4168,$E4174)&gt;=P$2)*(EDATE($E4168,$E4174)&lt;=P$3)*((EDATE($E4168,$E4174)-$E4168+1)/P$4)
+($E4174&gt;0)*($E4168&gt;=P$2)*($E4168&lt;=P$3)*(EDATE($E4168,$E4174)&gt;P$3)*((P$3-$E4168+1)/P$4)
+($E4174&gt;0)*($E4168&gt;P$3)*(0)</f>
        <v>0</v>
      </c>
      <c r="Q4163" s="17">
        <f t="shared" si="2949"/>
        <v>0</v>
      </c>
      <c r="R4163" s="17">
        <f t="shared" si="2949"/>
        <v>0</v>
      </c>
      <c r="S4163" s="17">
        <f t="shared" si="2949"/>
        <v>0</v>
      </c>
      <c r="T4163" s="17">
        <f t="shared" si="2949"/>
        <v>0</v>
      </c>
      <c r="U4163" s="17">
        <f t="shared" si="2949"/>
        <v>0</v>
      </c>
      <c r="V4163" s="17">
        <f t="shared" si="2949"/>
        <v>0</v>
      </c>
      <c r="W4163" s="17">
        <f t="shared" si="2949"/>
        <v>0</v>
      </c>
      <c r="X4163" s="17">
        <f t="shared" si="2949"/>
        <v>0</v>
      </c>
      <c r="Y4163" s="17">
        <f t="shared" si="2949"/>
        <v>0</v>
      </c>
      <c r="Z4163" s="17">
        <f t="shared" si="2949"/>
        <v>0</v>
      </c>
      <c r="AA4163" s="17">
        <f t="shared" si="2949"/>
        <v>0</v>
      </c>
      <c r="AB4163" s="17">
        <f t="shared" si="2949"/>
        <v>0</v>
      </c>
      <c r="AC4163" s="17">
        <f t="shared" si="2949"/>
        <v>0</v>
      </c>
      <c r="AD4163" s="17">
        <f t="shared" si="2949"/>
        <v>0</v>
      </c>
      <c r="AE4163" s="17">
        <f t="shared" si="2949"/>
        <v>0</v>
      </c>
      <c r="AF4163" s="17">
        <f t="shared" si="2949"/>
        <v>0</v>
      </c>
      <c r="AG4163" s="17">
        <f t="shared" si="2949"/>
        <v>0</v>
      </c>
      <c r="AH4163" s="17">
        <f t="shared" si="2949"/>
        <v>0</v>
      </c>
      <c r="AI4163" s="17">
        <f t="shared" si="2949"/>
        <v>0</v>
      </c>
      <c r="AJ4163" s="17">
        <f t="shared" si="2949"/>
        <v>0</v>
      </c>
      <c r="AK4163" s="17">
        <f t="shared" si="2949"/>
        <v>0</v>
      </c>
      <c r="AL4163" s="17">
        <f t="shared" si="2949"/>
        <v>0</v>
      </c>
      <c r="AM4163" s="17">
        <f t="shared" si="2949"/>
        <v>0</v>
      </c>
      <c r="AN4163" s="17">
        <f t="shared" si="2949"/>
        <v>0</v>
      </c>
      <c r="AO4163" s="17">
        <f t="shared" si="2949"/>
        <v>0</v>
      </c>
      <c r="AP4163" s="17">
        <f t="shared" si="2949"/>
        <v>0</v>
      </c>
      <c r="AQ4163" s="17">
        <f t="shared" si="2949"/>
        <v>0</v>
      </c>
      <c r="AR4163" s="17">
        <f t="shared" si="2949"/>
        <v>0</v>
      </c>
      <c r="AS4163" s="17">
        <f t="shared" si="2949"/>
        <v>0</v>
      </c>
      <c r="AT4163" s="17">
        <f t="shared" si="2949"/>
        <v>0</v>
      </c>
      <c r="AU4163" s="17">
        <f t="shared" si="2949"/>
        <v>0</v>
      </c>
      <c r="AV4163" s="17">
        <f t="shared" si="2949"/>
        <v>0</v>
      </c>
      <c r="AW4163" s="17">
        <f t="shared" si="2949"/>
        <v>0</v>
      </c>
      <c r="AX4163" s="17">
        <f t="shared" si="2949"/>
        <v>0</v>
      </c>
      <c r="AY4163" s="17">
        <f t="shared" si="2949"/>
        <v>0</v>
      </c>
      <c r="AZ4163" s="17">
        <f t="shared" si="2949"/>
        <v>0</v>
      </c>
      <c r="BA4163" s="17">
        <f t="shared" si="2949"/>
        <v>0</v>
      </c>
      <c r="BB4163" s="17">
        <f t="shared" si="2949"/>
        <v>0</v>
      </c>
      <c r="BC4163" s="17">
        <f t="shared" si="2949"/>
        <v>0</v>
      </c>
      <c r="BD4163" s="17">
        <f t="shared" si="2949"/>
        <v>0</v>
      </c>
    </row>
    <row r="4164" spans="1:56" ht="16" x14ac:dyDescent="0.2">
      <c r="B4164" s="11">
        <f t="shared" si="2948"/>
        <v>155</v>
      </c>
      <c r="C4164" s="12" t="str">
        <f t="shared" si="2948"/>
        <v>SAS HSR 4</v>
      </c>
      <c r="D4164" s="13" t="s">
        <v>7</v>
      </c>
      <c r="E4164" s="18">
        <v>33.64</v>
      </c>
      <c r="F4164" s="15"/>
      <c r="G4164" s="13" t="s">
        <v>0</v>
      </c>
      <c r="H4164" s="19">
        <v>0</v>
      </c>
      <c r="I4164" s="13" t="s">
        <v>20</v>
      </c>
      <c r="J4164" s="19">
        <v>0</v>
      </c>
      <c r="L4164" s="20" t="s">
        <v>231</v>
      </c>
      <c r="M4164" s="72"/>
      <c r="N4164" s="72"/>
      <c r="O4164" s="21">
        <f>($H4169&gt;0)*($J4169&lt;O$2)*0
+($H4169&gt;0)*($J4169&gt;=O$2)*($J4169&lt;=O$3)*(($J4169-O$2+1)/O$4)
+($H4169&gt;0)*($J4169&gt;O$3)*($I4169&gt;O$3)*0
+($H4169&gt;0)*($J4169&gt;O$3)*($I4169&lt;=O$3)*($I4169&gt;=O$2)*((O$3-$I4169+1)/O$4)
+($H4169&gt;0)*($J4169&gt;O$3)*($I4169&lt;O$2)*1
+($H4169&gt;0)*($I4169&gt;O$3)*0
+($H4170&gt;0)*($J$2350&lt;O$2)*0
+($H4170&gt;0)*($J4170&gt;=O$2)*($J4170&lt;=O$3)*(($J4170-O$2+1)/O$4)
+($H4170&gt;0)*($J4170&gt;O$3)*($I4170&gt;O$3)*0
+($H4170&gt;0)*($J4170&gt;O$3)*($I4170&lt;=O$3)*($I4170&gt;=O$2)*((O$3-$I4170+1)/O$4)
+($H4170&gt;0)*($J4170&gt;O$3)*($I4170&lt;O$2)*1
+($H4170&gt;0)*($I4170&gt;O$3)*0
+($H4171&gt;0)*($J4171&lt;O$2)*0
+($H4171&gt;0)*($J4171&gt;=O$2)*($J4171&lt;=O$3)*(($J4171-O$2+1)/O$4)
+($H4171&gt;0)*($J4171&gt;O$3)*($I4171&gt;O$3)*0
+($H4171&gt;0)*($J4171&gt;O$3)*($I4171&lt;=O$3)*($I4171&gt;=O$2)*((O$3-$I4171+1)/O$4)
+($H4171&gt;0)*($J4171&gt;O$3)*($I4171&lt;O$2)*1
+($H4171&gt;0)*($I4171&gt;O$3)*0</f>
        <v>0</v>
      </c>
      <c r="P4164" s="21">
        <f t="shared" ref="P4164:BD4164" si="2950">($H4169&gt;0)*($J4169&lt;P$2)*0
+($H4169&gt;0)*($J4169&gt;=P$2)*($J4169&lt;=P$3)*(($J4169-P$2+1)/P$4)
+($H4169&gt;0)*($J4169&gt;P$3)*($I4169&gt;P$3)*0
+($H4169&gt;0)*($J4169&gt;P$3)*($I4169&lt;=P$3)*($I4169&gt;=P$2)*((P$3-$I4169+1)/P$4)
+($H4169&gt;0)*($J4169&gt;P$3)*($I4169&lt;P$2)*1
+($H4169&gt;0)*($I4169&gt;P$3)*0
+($H4170&gt;0)*($J$2350&lt;P$2)*0
+($H4170&gt;0)*($J4170&gt;=P$2)*($J4170&lt;=P$3)*(($J4170-P$2+1)/P$4)
+($H4170&gt;0)*($J4170&gt;P$3)*($I4170&gt;P$3)*0
+($H4170&gt;0)*($J4170&gt;P$3)*($I4170&lt;=P$3)*($I4170&gt;=P$2)*((P$3-$I4170+1)/P$4)
+($H4170&gt;0)*($J4170&gt;P$3)*($I4170&lt;P$2)*1
+($H4170&gt;0)*($I4170&gt;P$3)*0
+($H4171&gt;0)*($J4171&lt;P$2)*0
+($H4171&gt;0)*($J4171&gt;=P$2)*($J4171&lt;=P$3)*(($J4171-P$2+1)/P$4)
+($H4171&gt;0)*($J4171&gt;P$3)*($I4171&gt;P$3)*0
+($H4171&gt;0)*($J4171&gt;P$3)*($I4171&lt;=P$3)*($I4171&gt;=P$2)*((P$3-$I4171+1)/P$4)
+($H4171&gt;0)*($J4171&gt;P$3)*($I4171&lt;P$2)*1
+($H4171&gt;0)*($I4171&gt;P$3)*0</f>
        <v>0</v>
      </c>
      <c r="Q4164" s="21">
        <f t="shared" si="2950"/>
        <v>0</v>
      </c>
      <c r="R4164" s="21">
        <f t="shared" si="2950"/>
        <v>0</v>
      </c>
      <c r="S4164" s="21">
        <f t="shared" si="2950"/>
        <v>0</v>
      </c>
      <c r="T4164" s="21">
        <f t="shared" si="2950"/>
        <v>0</v>
      </c>
      <c r="U4164" s="21">
        <f t="shared" si="2950"/>
        <v>0</v>
      </c>
      <c r="V4164" s="21">
        <f t="shared" si="2950"/>
        <v>0</v>
      </c>
      <c r="W4164" s="21">
        <f t="shared" si="2950"/>
        <v>0</v>
      </c>
      <c r="X4164" s="21">
        <f t="shared" si="2950"/>
        <v>0</v>
      </c>
      <c r="Y4164" s="21">
        <f t="shared" si="2950"/>
        <v>0</v>
      </c>
      <c r="Z4164" s="21">
        <f t="shared" si="2950"/>
        <v>0</v>
      </c>
      <c r="AA4164" s="21">
        <f t="shared" si="2950"/>
        <v>0</v>
      </c>
      <c r="AB4164" s="21">
        <f t="shared" si="2950"/>
        <v>0</v>
      </c>
      <c r="AC4164" s="21">
        <f t="shared" si="2950"/>
        <v>0</v>
      </c>
      <c r="AD4164" s="21">
        <f t="shared" si="2950"/>
        <v>0</v>
      </c>
      <c r="AE4164" s="21">
        <f t="shared" si="2950"/>
        <v>0</v>
      </c>
      <c r="AF4164" s="21">
        <f t="shared" si="2950"/>
        <v>0</v>
      </c>
      <c r="AG4164" s="21">
        <f t="shared" si="2950"/>
        <v>0</v>
      </c>
      <c r="AH4164" s="21">
        <f t="shared" si="2950"/>
        <v>0</v>
      </c>
      <c r="AI4164" s="21">
        <f t="shared" si="2950"/>
        <v>0</v>
      </c>
      <c r="AJ4164" s="21">
        <f t="shared" si="2950"/>
        <v>0</v>
      </c>
      <c r="AK4164" s="21">
        <f t="shared" si="2950"/>
        <v>0</v>
      </c>
      <c r="AL4164" s="21">
        <f t="shared" si="2950"/>
        <v>0</v>
      </c>
      <c r="AM4164" s="21">
        <f t="shared" si="2950"/>
        <v>0</v>
      </c>
      <c r="AN4164" s="21">
        <f t="shared" si="2950"/>
        <v>0</v>
      </c>
      <c r="AO4164" s="21">
        <f t="shared" si="2950"/>
        <v>0</v>
      </c>
      <c r="AP4164" s="21">
        <f t="shared" si="2950"/>
        <v>0</v>
      </c>
      <c r="AQ4164" s="21">
        <f t="shared" si="2950"/>
        <v>0</v>
      </c>
      <c r="AR4164" s="21">
        <f t="shared" si="2950"/>
        <v>0</v>
      </c>
      <c r="AS4164" s="21">
        <f t="shared" si="2950"/>
        <v>0</v>
      </c>
      <c r="AT4164" s="21">
        <f t="shared" si="2950"/>
        <v>0</v>
      </c>
      <c r="AU4164" s="21">
        <f t="shared" si="2950"/>
        <v>0</v>
      </c>
      <c r="AV4164" s="21">
        <f t="shared" si="2950"/>
        <v>0</v>
      </c>
      <c r="AW4164" s="21">
        <f t="shared" si="2950"/>
        <v>0</v>
      </c>
      <c r="AX4164" s="21">
        <f t="shared" si="2950"/>
        <v>0</v>
      </c>
      <c r="AY4164" s="21">
        <f t="shared" si="2950"/>
        <v>0</v>
      </c>
      <c r="AZ4164" s="21">
        <f t="shared" si="2950"/>
        <v>0</v>
      </c>
      <c r="BA4164" s="21">
        <f t="shared" si="2950"/>
        <v>0</v>
      </c>
      <c r="BB4164" s="21">
        <f t="shared" si="2950"/>
        <v>0</v>
      </c>
      <c r="BC4164" s="21">
        <f t="shared" si="2950"/>
        <v>0</v>
      </c>
      <c r="BD4164" s="21">
        <f t="shared" si="2950"/>
        <v>0</v>
      </c>
    </row>
    <row r="4165" spans="1:56" ht="16" x14ac:dyDescent="0.2">
      <c r="B4165" s="11">
        <f t="shared" si="2948"/>
        <v>155</v>
      </c>
      <c r="C4165" s="12" t="str">
        <f t="shared" si="2948"/>
        <v>SAS HSR 4</v>
      </c>
      <c r="D4165" s="13" t="s">
        <v>21</v>
      </c>
      <c r="E4165" s="22">
        <v>0</v>
      </c>
      <c r="F4165" s="15"/>
      <c r="G4165" s="13" t="s">
        <v>22</v>
      </c>
      <c r="H4165" s="22">
        <v>0</v>
      </c>
      <c r="I4165" s="13" t="s">
        <v>23</v>
      </c>
      <c r="J4165" s="22">
        <v>0</v>
      </c>
      <c r="K4165" s="23"/>
      <c r="L4165" s="20" t="s">
        <v>232</v>
      </c>
      <c r="M4165" s="72"/>
      <c r="N4165" s="72"/>
      <c r="O4165" s="21">
        <f>($E4168&lt;=O$3)*($E4168&gt;O$2)*((O$3-$E4168+1)/O$4)
+($E4168&lt;=O$2)*((O$3-O$2+1)/O$4)
+($E4168&gt;O$3)*(0)
-($E4176&lt;=O$3)*($E4176&lt;&gt;0)*($E4176&gt;O$2)*((O$3-$E4176)/O$4)
-($E4176&lt;=O$2)*((O$3-O$2+1)/O$4)
-($E4176&gt;O$3)*(0)</f>
        <v>0</v>
      </c>
      <c r="P4165" s="21">
        <f t="shared" ref="P4165:BD4165" si="2951">($E4168&lt;=P$3)*($E4168&gt;P$2)*((P$3-$E4168+1)/P$4)
+($E4168&lt;=P$2)*((P$3-P$2+1)/P$4)
+($E4168&gt;P$3)*(0)
-($E4176&lt;=P$3)*($E4176&lt;&gt;0)*($E4176&gt;P$2)*((P$3-$E4176)/P$4)
-($E4176&lt;=P$2)*((P$3-P$2+1)/P$4)
-($E4176&gt;P$3)*(0)</f>
        <v>0</v>
      </c>
      <c r="Q4165" s="21">
        <f t="shared" si="2951"/>
        <v>0</v>
      </c>
      <c r="R4165" s="21">
        <f t="shared" si="2951"/>
        <v>0</v>
      </c>
      <c r="S4165" s="21">
        <f t="shared" si="2951"/>
        <v>0</v>
      </c>
      <c r="T4165" s="21">
        <f t="shared" si="2951"/>
        <v>0</v>
      </c>
      <c r="U4165" s="21">
        <f t="shared" si="2951"/>
        <v>0</v>
      </c>
      <c r="V4165" s="21">
        <f t="shared" si="2951"/>
        <v>0</v>
      </c>
      <c r="W4165" s="21">
        <f t="shared" si="2951"/>
        <v>0</v>
      </c>
      <c r="X4165" s="21">
        <f t="shared" si="2951"/>
        <v>0</v>
      </c>
      <c r="Y4165" s="21">
        <f t="shared" si="2951"/>
        <v>0</v>
      </c>
      <c r="Z4165" s="21">
        <f t="shared" si="2951"/>
        <v>0</v>
      </c>
      <c r="AA4165" s="21">
        <f t="shared" si="2951"/>
        <v>0</v>
      </c>
      <c r="AB4165" s="21">
        <f t="shared" si="2951"/>
        <v>0</v>
      </c>
      <c r="AC4165" s="21">
        <f t="shared" si="2951"/>
        <v>0</v>
      </c>
      <c r="AD4165" s="21">
        <f t="shared" si="2951"/>
        <v>0</v>
      </c>
      <c r="AE4165" s="21">
        <f t="shared" si="2951"/>
        <v>0</v>
      </c>
      <c r="AF4165" s="21">
        <f t="shared" si="2951"/>
        <v>0</v>
      </c>
      <c r="AG4165" s="21">
        <f t="shared" si="2951"/>
        <v>0</v>
      </c>
      <c r="AH4165" s="21">
        <f t="shared" si="2951"/>
        <v>0</v>
      </c>
      <c r="AI4165" s="21">
        <f t="shared" si="2951"/>
        <v>0</v>
      </c>
      <c r="AJ4165" s="21">
        <f t="shared" si="2951"/>
        <v>0</v>
      </c>
      <c r="AK4165" s="21">
        <f t="shared" si="2951"/>
        <v>0</v>
      </c>
      <c r="AL4165" s="21">
        <f t="shared" si="2951"/>
        <v>0</v>
      </c>
      <c r="AM4165" s="21">
        <f t="shared" si="2951"/>
        <v>0</v>
      </c>
      <c r="AN4165" s="21">
        <f t="shared" si="2951"/>
        <v>0</v>
      </c>
      <c r="AO4165" s="21">
        <f t="shared" si="2951"/>
        <v>0</v>
      </c>
      <c r="AP4165" s="21">
        <f t="shared" si="2951"/>
        <v>0</v>
      </c>
      <c r="AQ4165" s="21">
        <f t="shared" si="2951"/>
        <v>0</v>
      </c>
      <c r="AR4165" s="21">
        <f t="shared" si="2951"/>
        <v>0</v>
      </c>
      <c r="AS4165" s="21">
        <f t="shared" si="2951"/>
        <v>0</v>
      </c>
      <c r="AT4165" s="21">
        <f t="shared" si="2951"/>
        <v>0</v>
      </c>
      <c r="AU4165" s="21">
        <f t="shared" si="2951"/>
        <v>0</v>
      </c>
      <c r="AV4165" s="21">
        <f t="shared" si="2951"/>
        <v>0</v>
      </c>
      <c r="AW4165" s="21">
        <f t="shared" si="2951"/>
        <v>0</v>
      </c>
      <c r="AX4165" s="21">
        <f t="shared" si="2951"/>
        <v>0</v>
      </c>
      <c r="AY4165" s="21">
        <f t="shared" si="2951"/>
        <v>0</v>
      </c>
      <c r="AZ4165" s="21">
        <f t="shared" si="2951"/>
        <v>0</v>
      </c>
      <c r="BA4165" s="21">
        <f t="shared" si="2951"/>
        <v>0</v>
      </c>
      <c r="BB4165" s="21">
        <f t="shared" si="2951"/>
        <v>0</v>
      </c>
      <c r="BC4165" s="21">
        <f t="shared" si="2951"/>
        <v>0</v>
      </c>
      <c r="BD4165" s="21">
        <f t="shared" si="2951"/>
        <v>0</v>
      </c>
    </row>
    <row r="4166" spans="1:56" ht="16" x14ac:dyDescent="0.2">
      <c r="B4166" s="11">
        <f t="shared" si="2948"/>
        <v>155</v>
      </c>
      <c r="C4166" s="12" t="str">
        <f t="shared" si="2948"/>
        <v>SAS HSR 4</v>
      </c>
      <c r="D4166" s="13" t="s">
        <v>1</v>
      </c>
      <c r="E4166" s="22">
        <v>0</v>
      </c>
      <c r="F4166" s="15"/>
      <c r="G4166" s="15"/>
      <c r="H4166" s="15"/>
      <c r="I4166" s="15"/>
      <c r="J4166" s="15"/>
      <c r="L4166" s="20" t="s">
        <v>233</v>
      </c>
      <c r="M4166" s="72"/>
      <c r="N4166" s="72"/>
      <c r="O4166" s="21">
        <f>($E4179&gt;O$3)*($E4176&lt;O$2)*((O$3-O$2+1)/O$4)
+($E4179&gt;O$3)*($E4176&gt;=O$2)*($E4176&lt;=O$3)*((O$3-$E4176)/O$4)
+($E4179&gt;O$3)*($E4176&gt;O$3)*(0)
+($E4179&lt;=O$3)*($E4179&gt;=O$2)*($E4176&lt;O$2)*(($E4179-O$2)/O$4)
+($E4179&lt;=O$3)*($E4179&gt;=O$2)*($E4176&lt;=O$3)*($E4176&gt;=O$2)*(($E4179-$E4176)/O$4)
+($E4179&lt;O$2)*(0)</f>
        <v>0</v>
      </c>
      <c r="P4166" s="21">
        <f t="shared" ref="P4166:BD4166" si="2952">($E4179&gt;P$3)*($E4176&lt;P$2)*((P$3-P$2+1)/P$4)
+($E4179&gt;P$3)*($E4176&gt;=P$2)*($E4176&lt;=P$3)*((P$3-$E4176)/P$4)
+($E4179&gt;P$3)*($E4176&gt;P$3)*(0)
+($E4179&lt;=P$3)*($E4179&gt;=P$2)*($E4176&lt;P$2)*(($E4179-P$2)/P$4)
+($E4179&lt;=P$3)*($E4179&gt;=P$2)*($E4176&lt;=P$3)*($E4176&gt;=P$2)*(($E4179-$E4176)/P$4)
+($E4179&lt;P$2)*(0)</f>
        <v>0</v>
      </c>
      <c r="Q4166" s="21">
        <f t="shared" si="2952"/>
        <v>0</v>
      </c>
      <c r="R4166" s="21">
        <f t="shared" si="2952"/>
        <v>0</v>
      </c>
      <c r="S4166" s="21">
        <f t="shared" si="2952"/>
        <v>0</v>
      </c>
      <c r="T4166" s="21">
        <f t="shared" si="2952"/>
        <v>0</v>
      </c>
      <c r="U4166" s="21">
        <f t="shared" si="2952"/>
        <v>0</v>
      </c>
      <c r="V4166" s="21">
        <f t="shared" si="2952"/>
        <v>0</v>
      </c>
      <c r="W4166" s="21">
        <f t="shared" si="2952"/>
        <v>0</v>
      </c>
      <c r="X4166" s="21">
        <f t="shared" si="2952"/>
        <v>0</v>
      </c>
      <c r="Y4166" s="21">
        <f t="shared" si="2952"/>
        <v>0</v>
      </c>
      <c r="Z4166" s="21">
        <f t="shared" si="2952"/>
        <v>0</v>
      </c>
      <c r="AA4166" s="21">
        <f t="shared" si="2952"/>
        <v>0</v>
      </c>
      <c r="AB4166" s="21">
        <f t="shared" si="2952"/>
        <v>0</v>
      </c>
      <c r="AC4166" s="21">
        <f t="shared" si="2952"/>
        <v>0</v>
      </c>
      <c r="AD4166" s="21">
        <f t="shared" si="2952"/>
        <v>0</v>
      </c>
      <c r="AE4166" s="21">
        <f t="shared" si="2952"/>
        <v>0</v>
      </c>
      <c r="AF4166" s="21">
        <f t="shared" si="2952"/>
        <v>0</v>
      </c>
      <c r="AG4166" s="21">
        <f t="shared" si="2952"/>
        <v>0</v>
      </c>
      <c r="AH4166" s="21">
        <f t="shared" si="2952"/>
        <v>0</v>
      </c>
      <c r="AI4166" s="21">
        <f t="shared" si="2952"/>
        <v>0</v>
      </c>
      <c r="AJ4166" s="21">
        <f t="shared" si="2952"/>
        <v>0</v>
      </c>
      <c r="AK4166" s="21">
        <f t="shared" si="2952"/>
        <v>0</v>
      </c>
      <c r="AL4166" s="21">
        <f t="shared" si="2952"/>
        <v>0</v>
      </c>
      <c r="AM4166" s="21">
        <f t="shared" si="2952"/>
        <v>0</v>
      </c>
      <c r="AN4166" s="21">
        <f t="shared" si="2952"/>
        <v>0</v>
      </c>
      <c r="AO4166" s="21">
        <f t="shared" si="2952"/>
        <v>0</v>
      </c>
      <c r="AP4166" s="21">
        <f t="shared" si="2952"/>
        <v>0</v>
      </c>
      <c r="AQ4166" s="21">
        <f t="shared" si="2952"/>
        <v>0</v>
      </c>
      <c r="AR4166" s="21">
        <f t="shared" si="2952"/>
        <v>0</v>
      </c>
      <c r="AS4166" s="21">
        <f t="shared" si="2952"/>
        <v>0</v>
      </c>
      <c r="AT4166" s="21">
        <f t="shared" si="2952"/>
        <v>0</v>
      </c>
      <c r="AU4166" s="21">
        <f t="shared" si="2952"/>
        <v>0</v>
      </c>
      <c r="AV4166" s="21">
        <f t="shared" si="2952"/>
        <v>0</v>
      </c>
      <c r="AW4166" s="21">
        <f t="shared" si="2952"/>
        <v>0</v>
      </c>
      <c r="AX4166" s="21">
        <f t="shared" si="2952"/>
        <v>0</v>
      </c>
      <c r="AY4166" s="21">
        <f t="shared" si="2952"/>
        <v>0</v>
      </c>
      <c r="AZ4166" s="21">
        <f t="shared" si="2952"/>
        <v>0</v>
      </c>
      <c r="BA4166" s="21">
        <f t="shared" si="2952"/>
        <v>0</v>
      </c>
      <c r="BB4166" s="21">
        <f t="shared" si="2952"/>
        <v>0</v>
      </c>
      <c r="BC4166" s="21">
        <f t="shared" si="2952"/>
        <v>0</v>
      </c>
      <c r="BD4166" s="21">
        <f t="shared" si="2952"/>
        <v>0</v>
      </c>
    </row>
    <row r="4167" spans="1:56" ht="16" x14ac:dyDescent="0.2">
      <c r="B4167" s="11">
        <f t="shared" si="2948"/>
        <v>155</v>
      </c>
      <c r="C4167" s="12" t="str">
        <f t="shared" si="2948"/>
        <v>SAS HSR 4</v>
      </c>
      <c r="K4167" s="24"/>
      <c r="L4167" s="20" t="s">
        <v>234</v>
      </c>
      <c r="M4167" s="72"/>
      <c r="N4167" s="72"/>
      <c r="O4167" s="21">
        <f>($E4182&gt;0)*($E4179&lt;O$2)*(EDATE($E4179,$E4182)&gt;O$3)*((O$3-O$2+1)/O$4)
+($E4182&gt;0)*($E4179&lt;O$2)*(EDATE($E4179,$E4182)&gt;=O$2)*(EDATE($E4179,$E4182)&lt;=O$3)*((EDATE($E4179,$E4182)-O$2)/O$4)
+($E4182&gt;0)*($E4179&lt;O$2)*(EDATE($E4179,$E4182)&lt;O$2)*(0)
+($E4182&gt;0)*($E4179&gt;=O$2)*($E4179&lt;=O$3)*(EDATE($E4179,$E4182)&gt;=O$2)*(EDATE($E4179,$E4182)&lt;=O$3)*((EDATE($E4179,$E4182)-$E4179+1)/O$4)
+($E4182&gt;0)*($E4179&gt;=O$2)*($E4179&lt;=O$3)*(EDATE($E4179,$E4182)&gt;O$3)*((O$3-$E4179+1)/O$4)
+($E4182&gt;0)*($E4179&gt;O$3)*(0)</f>
        <v>0</v>
      </c>
      <c r="P4167" s="21">
        <f t="shared" ref="P4167:BD4167" si="2953">($E4182&gt;0)*($E4179&lt;P$2)*(EDATE($E4179,$E4182)&gt;P$3)*((P$3-P$2+1)/P$4)
+($E4182&gt;0)*($E4179&lt;P$2)*(EDATE($E4179,$E4182)&gt;=P$2)*(EDATE($E4179,$E4182)&lt;=P$3)*((EDATE($E4179,$E4182)-P$2)/P$4)
+($E4182&gt;0)*($E4179&lt;P$2)*(EDATE($E4179,$E4182)&lt;P$2)*(0)
+($E4182&gt;0)*($E4179&gt;=P$2)*($E4179&lt;=P$3)*(EDATE($E4179,$E4182)&gt;=P$2)*(EDATE($E4179,$E4182)&lt;=P$3)*((EDATE($E4179,$E4182)-$E4179+1)/P$4)
+($E4182&gt;0)*($E4179&gt;=P$2)*($E4179&lt;=P$3)*(EDATE($E4179,$E4182)&gt;P$3)*((P$3-$E4179+1)/P$4)
+($E4182&gt;0)*($E4179&gt;P$3)*(0)</f>
        <v>0</v>
      </c>
      <c r="Q4167" s="21">
        <f t="shared" si="2953"/>
        <v>0</v>
      </c>
      <c r="R4167" s="21">
        <f t="shared" si="2953"/>
        <v>0</v>
      </c>
      <c r="S4167" s="21">
        <f t="shared" si="2953"/>
        <v>0</v>
      </c>
      <c r="T4167" s="21">
        <f t="shared" si="2953"/>
        <v>0</v>
      </c>
      <c r="U4167" s="21">
        <f t="shared" si="2953"/>
        <v>0</v>
      </c>
      <c r="V4167" s="21">
        <f t="shared" si="2953"/>
        <v>0</v>
      </c>
      <c r="W4167" s="21">
        <f t="shared" si="2953"/>
        <v>0</v>
      </c>
      <c r="X4167" s="21">
        <f t="shared" si="2953"/>
        <v>0</v>
      </c>
      <c r="Y4167" s="21">
        <f t="shared" si="2953"/>
        <v>0</v>
      </c>
      <c r="Z4167" s="21">
        <f t="shared" si="2953"/>
        <v>0</v>
      </c>
      <c r="AA4167" s="21">
        <f t="shared" si="2953"/>
        <v>0</v>
      </c>
      <c r="AB4167" s="21">
        <f t="shared" si="2953"/>
        <v>0</v>
      </c>
      <c r="AC4167" s="21">
        <f t="shared" si="2953"/>
        <v>0</v>
      </c>
      <c r="AD4167" s="21">
        <f t="shared" si="2953"/>
        <v>0</v>
      </c>
      <c r="AE4167" s="21">
        <f t="shared" si="2953"/>
        <v>0</v>
      </c>
      <c r="AF4167" s="21">
        <f t="shared" si="2953"/>
        <v>0</v>
      </c>
      <c r="AG4167" s="21">
        <f t="shared" si="2953"/>
        <v>0</v>
      </c>
      <c r="AH4167" s="21">
        <f t="shared" si="2953"/>
        <v>0</v>
      </c>
      <c r="AI4167" s="21">
        <f t="shared" si="2953"/>
        <v>0</v>
      </c>
      <c r="AJ4167" s="21">
        <f t="shared" si="2953"/>
        <v>0</v>
      </c>
      <c r="AK4167" s="21">
        <f t="shared" si="2953"/>
        <v>0</v>
      </c>
      <c r="AL4167" s="21">
        <f t="shared" si="2953"/>
        <v>0</v>
      </c>
      <c r="AM4167" s="21">
        <f t="shared" si="2953"/>
        <v>0</v>
      </c>
      <c r="AN4167" s="21">
        <f t="shared" si="2953"/>
        <v>0</v>
      </c>
      <c r="AO4167" s="21">
        <f t="shared" si="2953"/>
        <v>0</v>
      </c>
      <c r="AP4167" s="21">
        <f t="shared" si="2953"/>
        <v>0</v>
      </c>
      <c r="AQ4167" s="21">
        <f t="shared" si="2953"/>
        <v>0</v>
      </c>
      <c r="AR4167" s="21">
        <f t="shared" si="2953"/>
        <v>0</v>
      </c>
      <c r="AS4167" s="21">
        <f t="shared" si="2953"/>
        <v>0</v>
      </c>
      <c r="AT4167" s="21">
        <f t="shared" si="2953"/>
        <v>0</v>
      </c>
      <c r="AU4167" s="21">
        <f t="shared" si="2953"/>
        <v>0</v>
      </c>
      <c r="AV4167" s="21">
        <f t="shared" si="2953"/>
        <v>0</v>
      </c>
      <c r="AW4167" s="21">
        <f t="shared" si="2953"/>
        <v>0</v>
      </c>
      <c r="AX4167" s="21">
        <f t="shared" si="2953"/>
        <v>0</v>
      </c>
      <c r="AY4167" s="21">
        <f t="shared" si="2953"/>
        <v>0</v>
      </c>
      <c r="AZ4167" s="21">
        <f t="shared" si="2953"/>
        <v>0</v>
      </c>
      <c r="BA4167" s="21">
        <f t="shared" si="2953"/>
        <v>0</v>
      </c>
      <c r="BB4167" s="21">
        <f t="shared" si="2953"/>
        <v>0</v>
      </c>
      <c r="BC4167" s="21">
        <f t="shared" si="2953"/>
        <v>0</v>
      </c>
      <c r="BD4167" s="21">
        <f t="shared" si="2953"/>
        <v>0</v>
      </c>
    </row>
    <row r="4168" spans="1:56" ht="16" x14ac:dyDescent="0.2">
      <c r="B4168" s="11">
        <f t="shared" si="2948"/>
        <v>155</v>
      </c>
      <c r="C4168" s="12" t="str">
        <f t="shared" si="2948"/>
        <v>SAS HSR 4</v>
      </c>
      <c r="D4168" s="25" t="s">
        <v>235</v>
      </c>
      <c r="E4168" s="26">
        <v>0</v>
      </c>
      <c r="F4168" s="15"/>
      <c r="G4168" s="25" t="s">
        <v>236</v>
      </c>
      <c r="H4168" s="25" t="s">
        <v>237</v>
      </c>
      <c r="I4168" s="25" t="s">
        <v>238</v>
      </c>
      <c r="J4168" s="25" t="s">
        <v>239</v>
      </c>
      <c r="K4168" s="24"/>
      <c r="L4168" s="27" t="s">
        <v>240</v>
      </c>
      <c r="M4168" s="83"/>
      <c r="N4168" s="83"/>
      <c r="O4168" s="28">
        <f>($H4180&gt;0)*($J4180&lt;O$2)*0
+($H4180&gt;0)*($J4180&gt;=O$2)*($J4180&lt;=O$3)*(($J4180-O$2+1)/O$4)
+($H4180&gt;0)*($J4180&gt;O$3)*($I4180&gt;O$3)*0
+($H4180&gt;0)*($J4180&gt;O$3)*($I4180&lt;=O$3)*($I4180&gt;=O$2)*((O$3-$I4180+1)/O$4)
+($H4180&gt;0)*($J4180&gt;O$3)*($I4180&lt;O$2)*1
+($H4180&gt;0)*($I4180&gt;O$3)*0
+($H4181&gt;0)*($J4181&lt;O$2)*0
+($H4181&gt;0)*($J4181&gt;=O$2)*($J4181&lt;=O$3)*(($J4181-O$2+1)/O$4)
+($H4181&gt;0)*($J4181&gt;O$3)*($I4181&gt;O$3)*0
+($H4181&gt;0)*($J4181&gt;O$3)*($I4181&lt;=O$3)*($I4181&gt;=O$2)*((O$3-$I4181+1)/O$4)
+($H4181&gt;0)*($J4181&gt;O$3)*($I4181&lt;O$2)*1
+($H4181&gt;0)*($I4181&gt;O$3)*0
+($H4182&gt;0)*($J4182&lt;O$2)*0
+($H4182&gt;0)*($J4182&gt;=O$2)*($J4182&lt;=O$3)*(($J4182-O$2+1)/O$4)
+($H4182&gt;0)*($J4182&gt;O$3)*($I4182&gt;O$3)*0
+($H4182&gt;0)*($J4182&gt;O$3)*($I4182&lt;=O$3)*($I4182&gt;=O$2)*((O$3-$I4182+1)/O$4)
+($H4182&gt;0)*($J4182&gt;O$3)*($I4182&lt;O$2)*1
+($H4182&gt;0)*($I4182&gt;O$3)*0</f>
        <v>0</v>
      </c>
      <c r="P4168" s="28">
        <f t="shared" ref="P4168:BD4168" si="2954">($H4180&gt;0)*($J4180&lt;P$2)*0
+($H4180&gt;0)*($J4180&gt;=P$2)*($J4180&lt;=P$3)*(($J4180-P$2+1)/P$4)
+($H4180&gt;0)*($J4180&gt;P$3)*($I4180&gt;P$3)*0
+($H4180&gt;0)*($J4180&gt;P$3)*($I4180&lt;=P$3)*($I4180&gt;=P$2)*((P$3-$I4180+1)/P$4)
+($H4180&gt;0)*($J4180&gt;P$3)*($I4180&lt;P$2)*1
+($H4180&gt;0)*($I4180&gt;P$3)*0
+($H4181&gt;0)*($J4181&lt;P$2)*0
+($H4181&gt;0)*($J4181&gt;=P$2)*($J4181&lt;=P$3)*(($J4181-P$2+1)/P$4)
+($H4181&gt;0)*($J4181&gt;P$3)*($I4181&gt;P$3)*0
+($H4181&gt;0)*($J4181&gt;P$3)*($I4181&lt;=P$3)*($I4181&gt;=P$2)*((P$3-$I4181+1)/P$4)
+($H4181&gt;0)*($J4181&gt;P$3)*($I4181&lt;P$2)*1
+($H4181&gt;0)*($I4181&gt;P$3)*0
+($H4182&gt;0)*($J4182&lt;P$2)*0
+($H4182&gt;0)*($J4182&gt;=P$2)*($J4182&lt;=P$3)*(($J4182-P$2+1)/P$4)
+($H4182&gt;0)*($J4182&gt;P$3)*($I4182&gt;P$3)*0
+($H4182&gt;0)*($J4182&gt;P$3)*($I4182&lt;=P$3)*($I4182&gt;=P$2)*((P$3-$I4182+1)/P$4)
+($H4182&gt;0)*($J4182&gt;P$3)*($I4182&lt;P$2)*1
+($H4182&gt;0)*($I4182&gt;P$3)*0</f>
        <v>0</v>
      </c>
      <c r="Q4168" s="28">
        <f t="shared" si="2954"/>
        <v>0</v>
      </c>
      <c r="R4168" s="28">
        <f t="shared" si="2954"/>
        <v>0</v>
      </c>
      <c r="S4168" s="28">
        <f t="shared" si="2954"/>
        <v>0</v>
      </c>
      <c r="T4168" s="28">
        <f t="shared" si="2954"/>
        <v>0</v>
      </c>
      <c r="U4168" s="28">
        <f t="shared" si="2954"/>
        <v>0</v>
      </c>
      <c r="V4168" s="28">
        <f t="shared" si="2954"/>
        <v>0</v>
      </c>
      <c r="W4168" s="28">
        <f t="shared" si="2954"/>
        <v>0</v>
      </c>
      <c r="X4168" s="28">
        <f t="shared" si="2954"/>
        <v>0</v>
      </c>
      <c r="Y4168" s="28">
        <f t="shared" si="2954"/>
        <v>0</v>
      </c>
      <c r="Z4168" s="28">
        <f t="shared" si="2954"/>
        <v>0</v>
      </c>
      <c r="AA4168" s="28">
        <f t="shared" si="2954"/>
        <v>0</v>
      </c>
      <c r="AB4168" s="28">
        <f t="shared" si="2954"/>
        <v>0</v>
      </c>
      <c r="AC4168" s="28">
        <f t="shared" si="2954"/>
        <v>0</v>
      </c>
      <c r="AD4168" s="28">
        <f t="shared" si="2954"/>
        <v>0</v>
      </c>
      <c r="AE4168" s="28">
        <f t="shared" si="2954"/>
        <v>0</v>
      </c>
      <c r="AF4168" s="28">
        <f t="shared" si="2954"/>
        <v>0</v>
      </c>
      <c r="AG4168" s="28">
        <f t="shared" si="2954"/>
        <v>0</v>
      </c>
      <c r="AH4168" s="28">
        <f t="shared" si="2954"/>
        <v>0</v>
      </c>
      <c r="AI4168" s="28">
        <f t="shared" si="2954"/>
        <v>0</v>
      </c>
      <c r="AJ4168" s="28">
        <f t="shared" si="2954"/>
        <v>0</v>
      </c>
      <c r="AK4168" s="28">
        <f t="shared" si="2954"/>
        <v>0</v>
      </c>
      <c r="AL4168" s="28">
        <f t="shared" si="2954"/>
        <v>0</v>
      </c>
      <c r="AM4168" s="28">
        <f t="shared" si="2954"/>
        <v>0</v>
      </c>
      <c r="AN4168" s="28">
        <f t="shared" si="2954"/>
        <v>0</v>
      </c>
      <c r="AO4168" s="28">
        <f t="shared" si="2954"/>
        <v>0</v>
      </c>
      <c r="AP4168" s="28">
        <f t="shared" si="2954"/>
        <v>0</v>
      </c>
      <c r="AQ4168" s="28">
        <f t="shared" si="2954"/>
        <v>0</v>
      </c>
      <c r="AR4168" s="28">
        <f t="shared" si="2954"/>
        <v>0</v>
      </c>
      <c r="AS4168" s="28">
        <f t="shared" si="2954"/>
        <v>0</v>
      </c>
      <c r="AT4168" s="28">
        <f t="shared" si="2954"/>
        <v>0</v>
      </c>
      <c r="AU4168" s="28">
        <f t="shared" si="2954"/>
        <v>0</v>
      </c>
      <c r="AV4168" s="28">
        <f t="shared" si="2954"/>
        <v>0</v>
      </c>
      <c r="AW4168" s="28">
        <f t="shared" si="2954"/>
        <v>0</v>
      </c>
      <c r="AX4168" s="28">
        <f t="shared" si="2954"/>
        <v>0</v>
      </c>
      <c r="AY4168" s="28">
        <f t="shared" si="2954"/>
        <v>0</v>
      </c>
      <c r="AZ4168" s="28">
        <f t="shared" si="2954"/>
        <v>0</v>
      </c>
      <c r="BA4168" s="28">
        <f t="shared" si="2954"/>
        <v>0</v>
      </c>
      <c r="BB4168" s="28">
        <f t="shared" si="2954"/>
        <v>0</v>
      </c>
      <c r="BC4168" s="28">
        <f t="shared" si="2954"/>
        <v>0</v>
      </c>
      <c r="BD4168" s="28">
        <f t="shared" si="2954"/>
        <v>0</v>
      </c>
    </row>
    <row r="4169" spans="1:56" ht="16" x14ac:dyDescent="0.2">
      <c r="B4169" s="11">
        <f t="shared" si="2948"/>
        <v>155</v>
      </c>
      <c r="C4169" s="12" t="str">
        <f t="shared" si="2948"/>
        <v>SAS HSR 4</v>
      </c>
      <c r="D4169" s="25" t="s">
        <v>241</v>
      </c>
      <c r="E4169" s="29">
        <v>0</v>
      </c>
      <c r="F4169" s="15"/>
      <c r="G4169" s="30" t="s">
        <v>10</v>
      </c>
      <c r="H4169" s="31">
        <v>0</v>
      </c>
      <c r="I4169" s="32">
        <v>0</v>
      </c>
      <c r="J4169" s="32">
        <v>0</v>
      </c>
      <c r="K4169" s="24"/>
      <c r="L4169" s="33" t="s">
        <v>242</v>
      </c>
      <c r="M4169" s="73"/>
      <c r="N4169" s="73"/>
      <c r="O4169" s="34">
        <f>($E4179&lt;=O$3)*($E4179&gt;O$2)*((O$3-$E4179+1)/O$4)
+($E4179&lt;=O$2)*((O$3-O$2+1)/O$4)
+($E4179&gt;O$3)*(0)</f>
        <v>1</v>
      </c>
      <c r="P4169" s="34">
        <f t="shared" ref="P4169:BD4169" si="2955">($E4179&lt;=P$3)*($E4179&gt;P$2)*((P$3-$E4179+1)/P$4)
+($E4179&lt;=P$2)*((P$3-P$2+1)/P$4)
+($E4179&gt;P$3)*(0)</f>
        <v>1</v>
      </c>
      <c r="Q4169" s="34">
        <f t="shared" si="2955"/>
        <v>1</v>
      </c>
      <c r="R4169" s="34">
        <f t="shared" si="2955"/>
        <v>1</v>
      </c>
      <c r="S4169" s="34">
        <f t="shared" si="2955"/>
        <v>1</v>
      </c>
      <c r="T4169" s="34">
        <f t="shared" si="2955"/>
        <v>1</v>
      </c>
      <c r="U4169" s="34">
        <f t="shared" si="2955"/>
        <v>1</v>
      </c>
      <c r="V4169" s="34">
        <f t="shared" si="2955"/>
        <v>1</v>
      </c>
      <c r="W4169" s="34">
        <f t="shared" si="2955"/>
        <v>1</v>
      </c>
      <c r="X4169" s="34">
        <f t="shared" si="2955"/>
        <v>1</v>
      </c>
      <c r="Y4169" s="34">
        <f t="shared" si="2955"/>
        <v>1</v>
      </c>
      <c r="Z4169" s="34">
        <f t="shared" si="2955"/>
        <v>1</v>
      </c>
      <c r="AA4169" s="34">
        <f t="shared" si="2955"/>
        <v>1</v>
      </c>
      <c r="AB4169" s="34">
        <f t="shared" si="2955"/>
        <v>1</v>
      </c>
      <c r="AC4169" s="34">
        <f t="shared" si="2955"/>
        <v>1</v>
      </c>
      <c r="AD4169" s="34">
        <f t="shared" si="2955"/>
        <v>1</v>
      </c>
      <c r="AE4169" s="34">
        <f t="shared" si="2955"/>
        <v>1</v>
      </c>
      <c r="AF4169" s="34">
        <f t="shared" si="2955"/>
        <v>1</v>
      </c>
      <c r="AG4169" s="34">
        <f t="shared" si="2955"/>
        <v>1</v>
      </c>
      <c r="AH4169" s="34">
        <f t="shared" si="2955"/>
        <v>1</v>
      </c>
      <c r="AI4169" s="34">
        <f t="shared" si="2955"/>
        <v>1</v>
      </c>
      <c r="AJ4169" s="34">
        <f t="shared" si="2955"/>
        <v>1</v>
      </c>
      <c r="AK4169" s="34">
        <f t="shared" si="2955"/>
        <v>1</v>
      </c>
      <c r="AL4169" s="34">
        <f t="shared" si="2955"/>
        <v>1</v>
      </c>
      <c r="AM4169" s="34">
        <f t="shared" si="2955"/>
        <v>1</v>
      </c>
      <c r="AN4169" s="34">
        <f t="shared" si="2955"/>
        <v>1</v>
      </c>
      <c r="AO4169" s="34">
        <f t="shared" si="2955"/>
        <v>1</v>
      </c>
      <c r="AP4169" s="34">
        <f t="shared" si="2955"/>
        <v>1</v>
      </c>
      <c r="AQ4169" s="34">
        <f t="shared" si="2955"/>
        <v>1</v>
      </c>
      <c r="AR4169" s="34">
        <f t="shared" si="2955"/>
        <v>1</v>
      </c>
      <c r="AS4169" s="34">
        <f t="shared" si="2955"/>
        <v>1</v>
      </c>
      <c r="AT4169" s="34">
        <f t="shared" si="2955"/>
        <v>1</v>
      </c>
      <c r="AU4169" s="34">
        <f t="shared" si="2955"/>
        <v>1</v>
      </c>
      <c r="AV4169" s="34">
        <f t="shared" si="2955"/>
        <v>1</v>
      </c>
      <c r="AW4169" s="34">
        <f t="shared" si="2955"/>
        <v>1</v>
      </c>
      <c r="AX4169" s="34">
        <f t="shared" si="2955"/>
        <v>1</v>
      </c>
      <c r="AY4169" s="34">
        <f t="shared" si="2955"/>
        <v>1</v>
      </c>
      <c r="AZ4169" s="34">
        <f t="shared" si="2955"/>
        <v>1</v>
      </c>
      <c r="BA4169" s="34">
        <f t="shared" si="2955"/>
        <v>1</v>
      </c>
      <c r="BB4169" s="34">
        <f t="shared" si="2955"/>
        <v>1</v>
      </c>
      <c r="BC4169" s="34">
        <f t="shared" si="2955"/>
        <v>1</v>
      </c>
      <c r="BD4169" s="34">
        <f t="shared" si="2955"/>
        <v>1</v>
      </c>
    </row>
    <row r="4170" spans="1:56" ht="16" x14ac:dyDescent="0.2">
      <c r="A4170" s="35"/>
      <c r="B4170" s="11">
        <f t="shared" si="2948"/>
        <v>155</v>
      </c>
      <c r="C4170" s="12" t="str">
        <f t="shared" si="2948"/>
        <v>SAS HSR 4</v>
      </c>
      <c r="D4170" s="25" t="s">
        <v>243</v>
      </c>
      <c r="E4170" s="29">
        <v>0</v>
      </c>
      <c r="F4170" s="15"/>
      <c r="G4170" s="30" t="s">
        <v>11</v>
      </c>
      <c r="H4170" s="31">
        <v>0</v>
      </c>
      <c r="I4170" s="32">
        <v>0</v>
      </c>
      <c r="J4170" s="32">
        <v>0</v>
      </c>
      <c r="K4170" s="35"/>
      <c r="M4170" s="84">
        <v>44743</v>
      </c>
      <c r="O4170" s="15"/>
      <c r="P4170" s="15"/>
      <c r="Q4170" s="15"/>
      <c r="R4170" s="15"/>
      <c r="S4170" s="15"/>
      <c r="T4170" s="15"/>
      <c r="U4170" s="15"/>
      <c r="V4170" s="15"/>
      <c r="W4170" s="15"/>
      <c r="X4170" s="15"/>
      <c r="Y4170" s="15"/>
      <c r="Z4170" s="15"/>
      <c r="AA4170" s="15"/>
      <c r="AB4170" s="15"/>
      <c r="AC4170" s="15"/>
      <c r="AD4170" s="15"/>
      <c r="AE4170" s="15"/>
      <c r="AF4170" s="15"/>
      <c r="AG4170" s="15"/>
      <c r="AH4170" s="15"/>
      <c r="AI4170" s="15"/>
      <c r="AJ4170" s="15"/>
      <c r="AK4170" s="15"/>
      <c r="AL4170" s="15"/>
      <c r="AM4170" s="15"/>
      <c r="AN4170" s="15"/>
      <c r="AO4170" s="15"/>
      <c r="AP4170" s="15"/>
      <c r="AQ4170" s="15"/>
      <c r="AR4170" s="15"/>
      <c r="AS4170" s="15"/>
      <c r="AT4170" s="15"/>
      <c r="AU4170" s="15"/>
      <c r="AV4170" s="15"/>
      <c r="AW4170" s="15"/>
      <c r="AX4170" s="15"/>
      <c r="AY4170" s="15"/>
      <c r="AZ4170" s="15"/>
      <c r="BA4170" s="15"/>
      <c r="BB4170" s="15"/>
      <c r="BC4170" s="15"/>
      <c r="BD4170" s="15"/>
    </row>
    <row r="4171" spans="1:56" ht="16" x14ac:dyDescent="0.2">
      <c r="B4171" s="11">
        <f t="shared" si="2948"/>
        <v>155</v>
      </c>
      <c r="C4171" s="12" t="str">
        <f t="shared" si="2948"/>
        <v>SAS HSR 4</v>
      </c>
      <c r="D4171" s="25" t="s">
        <v>244</v>
      </c>
      <c r="E4171" s="29">
        <v>0</v>
      </c>
      <c r="F4171" s="15"/>
      <c r="G4171" s="36" t="s">
        <v>12</v>
      </c>
      <c r="H4171" s="31">
        <v>0</v>
      </c>
      <c r="I4171" s="32">
        <v>0</v>
      </c>
      <c r="J4171" s="32">
        <v>0</v>
      </c>
      <c r="K4171" s="24"/>
      <c r="L4171" s="37" t="s">
        <v>245</v>
      </c>
      <c r="M4171" s="74">
        <v>1</v>
      </c>
      <c r="N4171" s="74">
        <v>1</v>
      </c>
      <c r="O4171" s="38">
        <v>1.02</v>
      </c>
      <c r="P4171" s="38">
        <v>1.02</v>
      </c>
      <c r="Q4171" s="38">
        <v>1.02</v>
      </c>
      <c r="R4171" s="38">
        <v>1.02</v>
      </c>
      <c r="S4171" s="38">
        <v>1.0302</v>
      </c>
      <c r="T4171" s="38">
        <v>1.0302</v>
      </c>
      <c r="U4171" s="38">
        <v>1.0302</v>
      </c>
      <c r="V4171" s="38">
        <v>1.0302</v>
      </c>
      <c r="W4171" s="38">
        <v>1.040502</v>
      </c>
      <c r="X4171" s="38">
        <v>1.040502</v>
      </c>
      <c r="Y4171" s="38">
        <v>1.040502</v>
      </c>
      <c r="Z4171" s="38">
        <v>1.040502</v>
      </c>
      <c r="AA4171" s="38">
        <v>1.0509070200000001</v>
      </c>
      <c r="AB4171" s="38">
        <v>1.0509070200000001</v>
      </c>
      <c r="AC4171" s="38">
        <v>1.0509070200000001</v>
      </c>
      <c r="AD4171" s="38">
        <v>1.0509070200000001</v>
      </c>
      <c r="AE4171" s="38">
        <v>1.0614160902000001</v>
      </c>
      <c r="AF4171" s="38">
        <v>1.0614160902000001</v>
      </c>
      <c r="AG4171" s="38">
        <v>1.0614160902000001</v>
      </c>
      <c r="AH4171" s="38">
        <v>1.0614160902000001</v>
      </c>
      <c r="AI4171" s="38">
        <v>1.0720302511020001</v>
      </c>
      <c r="AJ4171" s="38">
        <v>1.0720302511020001</v>
      </c>
      <c r="AK4171" s="38">
        <v>1.0720302511020001</v>
      </c>
      <c r="AL4171" s="38">
        <v>1.0720302511020001</v>
      </c>
      <c r="AM4171" s="38">
        <v>1.0827505536130202</v>
      </c>
      <c r="AN4171" s="38">
        <v>1.0827505536130202</v>
      </c>
      <c r="AO4171" s="38">
        <v>1.0827505536130202</v>
      </c>
      <c r="AP4171" s="38">
        <v>1.0827505536130202</v>
      </c>
      <c r="AQ4171" s="38">
        <v>1.0935780591491504</v>
      </c>
      <c r="AR4171" s="38">
        <v>1.0935780591491504</v>
      </c>
      <c r="AS4171" s="38">
        <v>1.0935780591491504</v>
      </c>
      <c r="AT4171" s="38">
        <v>1.0935780591491504</v>
      </c>
      <c r="AU4171" s="38">
        <v>1.104513839740642</v>
      </c>
      <c r="AV4171" s="38">
        <v>1.104513839740642</v>
      </c>
      <c r="AW4171" s="38">
        <v>1.104513839740642</v>
      </c>
      <c r="AX4171" s="38">
        <v>1.104513839740642</v>
      </c>
      <c r="AY4171" s="38">
        <v>1.1155589781380484</v>
      </c>
      <c r="AZ4171" s="38">
        <v>1.1155589781380484</v>
      </c>
      <c r="BA4171" s="38">
        <v>1.1155589781380484</v>
      </c>
      <c r="BB4171" s="38">
        <v>1.1155589781380484</v>
      </c>
      <c r="BC4171" s="38">
        <v>1.1267145679194288</v>
      </c>
      <c r="BD4171" s="38">
        <v>1.1267145679194288</v>
      </c>
    </row>
    <row r="4172" spans="1:56" ht="16" x14ac:dyDescent="0.2">
      <c r="B4172" s="11">
        <f t="shared" si="2948"/>
        <v>155</v>
      </c>
      <c r="C4172" s="12" t="str">
        <f t="shared" si="2948"/>
        <v>SAS HSR 4</v>
      </c>
      <c r="D4172" s="25" t="s">
        <v>25</v>
      </c>
      <c r="E4172" s="39" t="s">
        <v>30</v>
      </c>
      <c r="F4172" s="15"/>
      <c r="K4172" s="24"/>
      <c r="L4172" s="16" t="s">
        <v>246</v>
      </c>
      <c r="M4172" s="70"/>
      <c r="N4172" s="70"/>
      <c r="O4172" s="40">
        <f>O4165*$E4169/4+O4169*$E4180/4</f>
        <v>2500</v>
      </c>
      <c r="P4172" s="40">
        <f t="shared" ref="P4172:BD4172" si="2956">P4165*$E4169/4+P4169*$E4180/4</f>
        <v>2500</v>
      </c>
      <c r="Q4172" s="40">
        <f t="shared" si="2956"/>
        <v>2500</v>
      </c>
      <c r="R4172" s="40">
        <f t="shared" si="2956"/>
        <v>2500</v>
      </c>
      <c r="S4172" s="40">
        <f t="shared" si="2956"/>
        <v>2500</v>
      </c>
      <c r="T4172" s="40">
        <f t="shared" si="2956"/>
        <v>2500</v>
      </c>
      <c r="U4172" s="40">
        <f t="shared" si="2956"/>
        <v>2500</v>
      </c>
      <c r="V4172" s="40">
        <f t="shared" si="2956"/>
        <v>2500</v>
      </c>
      <c r="W4172" s="40">
        <f t="shared" si="2956"/>
        <v>2500</v>
      </c>
      <c r="X4172" s="40">
        <f t="shared" si="2956"/>
        <v>2500</v>
      </c>
      <c r="Y4172" s="40">
        <f t="shared" si="2956"/>
        <v>2500</v>
      </c>
      <c r="Z4172" s="40">
        <f t="shared" si="2956"/>
        <v>2500</v>
      </c>
      <c r="AA4172" s="40">
        <f t="shared" si="2956"/>
        <v>2500</v>
      </c>
      <c r="AB4172" s="40">
        <f t="shared" si="2956"/>
        <v>2500</v>
      </c>
      <c r="AC4172" s="40">
        <f t="shared" si="2956"/>
        <v>2500</v>
      </c>
      <c r="AD4172" s="40">
        <f t="shared" si="2956"/>
        <v>2500</v>
      </c>
      <c r="AE4172" s="40">
        <f t="shared" si="2956"/>
        <v>2500</v>
      </c>
      <c r="AF4172" s="40">
        <f t="shared" si="2956"/>
        <v>2500</v>
      </c>
      <c r="AG4172" s="40">
        <f t="shared" si="2956"/>
        <v>2500</v>
      </c>
      <c r="AH4172" s="40">
        <f t="shared" si="2956"/>
        <v>2500</v>
      </c>
      <c r="AI4172" s="40">
        <f t="shared" si="2956"/>
        <v>2500</v>
      </c>
      <c r="AJ4172" s="40">
        <f t="shared" si="2956"/>
        <v>2500</v>
      </c>
      <c r="AK4172" s="40">
        <f t="shared" si="2956"/>
        <v>2500</v>
      </c>
      <c r="AL4172" s="40">
        <f t="shared" si="2956"/>
        <v>2500</v>
      </c>
      <c r="AM4172" s="40">
        <f t="shared" si="2956"/>
        <v>2500</v>
      </c>
      <c r="AN4172" s="40">
        <f t="shared" si="2956"/>
        <v>2500</v>
      </c>
      <c r="AO4172" s="40">
        <f t="shared" si="2956"/>
        <v>2500</v>
      </c>
      <c r="AP4172" s="40">
        <f t="shared" si="2956"/>
        <v>2500</v>
      </c>
      <c r="AQ4172" s="40">
        <f t="shared" si="2956"/>
        <v>2500</v>
      </c>
      <c r="AR4172" s="40">
        <f t="shared" si="2956"/>
        <v>2500</v>
      </c>
      <c r="AS4172" s="40">
        <f t="shared" si="2956"/>
        <v>2500</v>
      </c>
      <c r="AT4172" s="40">
        <f t="shared" si="2956"/>
        <v>2500</v>
      </c>
      <c r="AU4172" s="40">
        <f t="shared" si="2956"/>
        <v>2500</v>
      </c>
      <c r="AV4172" s="40">
        <f t="shared" si="2956"/>
        <v>2500</v>
      </c>
      <c r="AW4172" s="40">
        <f t="shared" si="2956"/>
        <v>2500</v>
      </c>
      <c r="AX4172" s="40">
        <f t="shared" si="2956"/>
        <v>2500</v>
      </c>
      <c r="AY4172" s="40">
        <f t="shared" si="2956"/>
        <v>2500</v>
      </c>
      <c r="AZ4172" s="40">
        <f t="shared" si="2956"/>
        <v>2500</v>
      </c>
      <c r="BA4172" s="40">
        <f t="shared" si="2956"/>
        <v>2500</v>
      </c>
      <c r="BB4172" s="40">
        <f t="shared" si="2956"/>
        <v>2500</v>
      </c>
      <c r="BC4172" s="40">
        <f t="shared" si="2956"/>
        <v>2500</v>
      </c>
      <c r="BD4172" s="40">
        <f t="shared" si="2956"/>
        <v>2500</v>
      </c>
    </row>
    <row r="4173" spans="1:56" ht="16" x14ac:dyDescent="0.2">
      <c r="B4173" s="11">
        <f t="shared" si="2948"/>
        <v>155</v>
      </c>
      <c r="C4173" s="12" t="str">
        <f t="shared" si="2948"/>
        <v>SAS HSR 4</v>
      </c>
      <c r="D4173" s="25" t="s">
        <v>247</v>
      </c>
      <c r="E4173" s="39" t="s">
        <v>248</v>
      </c>
      <c r="F4173" s="15"/>
      <c r="G4173" s="25" t="s">
        <v>249</v>
      </c>
      <c r="H4173" s="26">
        <v>0</v>
      </c>
      <c r="I4173" s="25" t="s">
        <v>239</v>
      </c>
      <c r="J4173" s="26">
        <v>0</v>
      </c>
      <c r="K4173" s="24"/>
      <c r="L4173" s="20" t="s">
        <v>250</v>
      </c>
      <c r="M4173" s="72"/>
      <c r="N4173" s="72"/>
      <c r="O4173" s="41">
        <f>IF($E4179&gt;=O$3,IF(O$3&lt;=($E4168+365),O4172,IFERROR(O4165*$E4170/4*O4171+
$E4180*O4169/4*IFERROR(O4171/$E4181,0),0)),IF(O$3&lt;=($E4179+365),O4165*$E4170/4*O4171+$E4180*O4169/4*IFERROR(O4171/$E4181,0),IFERROR($E4180*O4169/4*IFERROR(O4171/$E4181,0),0)))</f>
        <v>2550</v>
      </c>
      <c r="P4173" s="41">
        <f t="shared" ref="P4173:BD4173" si="2957">IF($E4179&gt;=P$3,IF(P$3&lt;=($E4168+365),P4172,IFERROR(P4165*$E4170/4*P4171+
$E4180*P4169/4*IFERROR(P4171/$E4181,0),0)),IF(P$3&lt;=($E4179+365),P4165*$E4170/4*P4171+$E4180*P4169/4*IFERROR(P4171/$E4181,0),IFERROR($E4180*P4169/4*IFERROR(P4171/$E4181,0),0)))</f>
        <v>2550</v>
      </c>
      <c r="Q4173" s="41">
        <f t="shared" si="2957"/>
        <v>2550</v>
      </c>
      <c r="R4173" s="41">
        <f t="shared" si="2957"/>
        <v>2550</v>
      </c>
      <c r="S4173" s="41">
        <f t="shared" si="2957"/>
        <v>2575.5</v>
      </c>
      <c r="T4173" s="41">
        <f t="shared" si="2957"/>
        <v>2575.5</v>
      </c>
      <c r="U4173" s="41">
        <f t="shared" si="2957"/>
        <v>2575.5</v>
      </c>
      <c r="V4173" s="41">
        <f t="shared" si="2957"/>
        <v>2575.5</v>
      </c>
      <c r="W4173" s="41">
        <f t="shared" si="2957"/>
        <v>2601.2550000000001</v>
      </c>
      <c r="X4173" s="41">
        <f t="shared" si="2957"/>
        <v>2601.2550000000001</v>
      </c>
      <c r="Y4173" s="41">
        <f t="shared" si="2957"/>
        <v>2601.2550000000001</v>
      </c>
      <c r="Z4173" s="41">
        <f t="shared" si="2957"/>
        <v>2601.2550000000001</v>
      </c>
      <c r="AA4173" s="41">
        <f t="shared" si="2957"/>
        <v>2627.2675500000005</v>
      </c>
      <c r="AB4173" s="41">
        <f t="shared" si="2957"/>
        <v>2627.2675500000005</v>
      </c>
      <c r="AC4173" s="41">
        <f t="shared" si="2957"/>
        <v>2627.2675500000005</v>
      </c>
      <c r="AD4173" s="41">
        <f t="shared" si="2957"/>
        <v>2627.2675500000005</v>
      </c>
      <c r="AE4173" s="41">
        <f t="shared" si="2957"/>
        <v>2653.5402254999999</v>
      </c>
      <c r="AF4173" s="41">
        <f t="shared" si="2957"/>
        <v>2653.5402254999999</v>
      </c>
      <c r="AG4173" s="41">
        <f t="shared" si="2957"/>
        <v>2653.5402254999999</v>
      </c>
      <c r="AH4173" s="41">
        <f t="shared" si="2957"/>
        <v>2653.5402254999999</v>
      </c>
      <c r="AI4173" s="41">
        <f t="shared" si="2957"/>
        <v>2680.0756277550004</v>
      </c>
      <c r="AJ4173" s="41">
        <f t="shared" si="2957"/>
        <v>2680.0756277550004</v>
      </c>
      <c r="AK4173" s="41">
        <f t="shared" si="2957"/>
        <v>2680.0756277550004</v>
      </c>
      <c r="AL4173" s="41">
        <f t="shared" si="2957"/>
        <v>2680.0756277550004</v>
      </c>
      <c r="AM4173" s="41">
        <f t="shared" si="2957"/>
        <v>2706.8763840325505</v>
      </c>
      <c r="AN4173" s="41">
        <f t="shared" si="2957"/>
        <v>2706.8763840325505</v>
      </c>
      <c r="AO4173" s="41">
        <f t="shared" si="2957"/>
        <v>2706.8763840325505</v>
      </c>
      <c r="AP4173" s="41">
        <f t="shared" si="2957"/>
        <v>2706.8763840325505</v>
      </c>
      <c r="AQ4173" s="41">
        <f t="shared" si="2957"/>
        <v>2733.9451478728761</v>
      </c>
      <c r="AR4173" s="41">
        <f t="shared" si="2957"/>
        <v>2733.9451478728761</v>
      </c>
      <c r="AS4173" s="41">
        <f t="shared" si="2957"/>
        <v>2733.9451478728761</v>
      </c>
      <c r="AT4173" s="41">
        <f t="shared" si="2957"/>
        <v>2733.9451478728761</v>
      </c>
      <c r="AU4173" s="41">
        <f t="shared" si="2957"/>
        <v>2761.2845993516048</v>
      </c>
      <c r="AV4173" s="41">
        <f t="shared" si="2957"/>
        <v>2761.2845993516048</v>
      </c>
      <c r="AW4173" s="41">
        <f t="shared" si="2957"/>
        <v>2761.2845993516048</v>
      </c>
      <c r="AX4173" s="41">
        <f t="shared" si="2957"/>
        <v>2761.2845993516048</v>
      </c>
      <c r="AY4173" s="41">
        <f t="shared" si="2957"/>
        <v>2788.897445345121</v>
      </c>
      <c r="AZ4173" s="41">
        <f t="shared" si="2957"/>
        <v>2788.897445345121</v>
      </c>
      <c r="BA4173" s="41">
        <f t="shared" si="2957"/>
        <v>2788.897445345121</v>
      </c>
      <c r="BB4173" s="41">
        <f t="shared" si="2957"/>
        <v>2788.897445345121</v>
      </c>
      <c r="BC4173" s="41">
        <f t="shared" si="2957"/>
        <v>2816.7864197985718</v>
      </c>
      <c r="BD4173" s="41">
        <f t="shared" si="2957"/>
        <v>2816.7864197985718</v>
      </c>
    </row>
    <row r="4174" spans="1:56" ht="16" x14ac:dyDescent="0.2">
      <c r="B4174" s="11">
        <f t="shared" si="2948"/>
        <v>155</v>
      </c>
      <c r="C4174" s="12" t="str">
        <f t="shared" si="2948"/>
        <v>SAS HSR 4</v>
      </c>
      <c r="D4174" s="25" t="s">
        <v>8</v>
      </c>
      <c r="E4174" s="42">
        <v>0</v>
      </c>
      <c r="F4174" s="15"/>
      <c r="I4174" s="15"/>
      <c r="J4174" s="24"/>
      <c r="K4174" s="24"/>
      <c r="L4174" s="20" t="s">
        <v>251</v>
      </c>
      <c r="M4174" s="72"/>
      <c r="N4174" s="72"/>
      <c r="O4174" s="41">
        <f>-$E4170/4*O4164
+(O4164&gt;0)*($J4169&gt;=O$2)*($J4169&lt;=O$3)*(($J4169-O$2+1)/O$4*$H4169/4)
+(O4164&gt;0)*($J4169&gt;O$3)*($I4169&lt;=O$3)*($I4169&gt;=O$2)*((O$3-$I4169+1)/O$4*$H4169/4)
+(O4164&gt;0)*($J4169&gt;O$3)*($I4169&lt;O$2)*$H4169/4
+(O4164&gt;0)*($J4170&gt;=O$2)*($J4170&lt;=O$3)*(($J4170-O$2+1)/O$4*$H4170/4)
+(O4164&gt;0)*($J4170&gt;O$3)*($I4170&lt;=O$3)*($I4170&gt;=O$2)*((O$3-$I4170+1)/O$4*$H4170/4)
+(O4164&gt;0)*($J4170&gt;O$3)*($I4170&lt;O$2)*$H4170/4
+(O4164&gt;0)*($J4171&gt;=O$2)*($J4171&lt;=O$3)*(($J4171-O$2+1)/O$4*$H4171/4)
+(O4164&gt;0)*($J4171&gt;O$3)*($I4171&lt;=O$3)*($I4171&gt;=O$2)*((O$3-$I4171+1)/O$4*$H4171/4)
+(O4164&gt;0)*($J4171&gt;O$3)*($I4171&lt;O$2)*$H4171/4
-$E4180/4*O4168
+(O4168&gt;0)*($J4180&gt;=O$2)*($J4180&lt;=O$3)*(($J4180-O$2+1)/O$4*$H4180/4)
+(O4168&gt;0)*($J4180&gt;O$3)*($I4180&lt;=O$3)*($I4180&gt;=O$2)*((O$3-$I4180+1)/O$4*$H4180/4)
+(O4168&gt;0)*($J4180&gt;O$3)*($I4180&lt;O$2)*$H4180/4
+(O4168&gt;0)*($J4181&gt;=O$2)*($J4181&lt;=O$3)*(($J4181-O$2+1)/O$4*$H4181/4)
+(O4168&gt;0)*($J4181&gt;O$3)*($I4181&lt;=O$3)*($I4181&gt;=O$2)*((O$3-$I4181+1)/O$4*$H4181/4)
+(O4168&gt;0)*($J4181&gt;O$3)*($I4181&lt;O$2)*$H4181/4
+(O4168&gt;0)*($J4182&gt;=O$2)*($J4182&lt;=O$3)*(($J4182-O$2+1)/O$4*$H4182/4)
+(O4168&gt;0)*($J4182&gt;O$3)*($I4182&lt;=O$3)*($I4182&gt;=O$2)*((O$3-$I4182+1)/O$4*$H4182/4)
+(O4168&gt;0)*($J4182&gt;O$3)*($I4182&lt;O$2)*$H4182/4</f>
        <v>0</v>
      </c>
      <c r="P4174" s="41">
        <f t="shared" ref="P4174:BD4174" si="2958">-$E4170/4*P4164
+(P4164&gt;0)*($J4169&gt;=P$2)*($J4169&lt;=P$3)*(($J4169-P$2+1)/P$4*$H4169/4)
+(P4164&gt;0)*($J4169&gt;P$3)*($I4169&lt;=P$3)*($I4169&gt;=P$2)*((P$3-$I4169+1)/P$4*$H4169/4)
+(P4164&gt;0)*($J4169&gt;P$3)*($I4169&lt;P$2)*$H4169/4
+(P4164&gt;0)*($J4170&gt;=P$2)*($J4170&lt;=P$3)*(($J4170-P$2+1)/P$4*$H4170/4)
+(P4164&gt;0)*($J4170&gt;P$3)*($I4170&lt;=P$3)*($I4170&gt;=P$2)*((P$3-$I4170+1)/P$4*$H4170/4)
+(P4164&gt;0)*($J4170&gt;P$3)*($I4170&lt;P$2)*$H4170/4
+(P4164&gt;0)*($J4171&gt;=P$2)*($J4171&lt;=P$3)*(($J4171-P$2+1)/P$4*$H4171/4)
+(P4164&gt;0)*($J4171&gt;P$3)*($I4171&lt;=P$3)*($I4171&gt;=P$2)*((P$3-$I4171+1)/P$4*$H4171/4)
+(P4164&gt;0)*($J4171&gt;P$3)*($I4171&lt;P$2)*$H4171/4
-$E4180/4*P4168
+(P4168&gt;0)*($J4180&gt;=P$2)*($J4180&lt;=P$3)*(($J4180-P$2+1)/P$4*$H4180/4)
+(P4168&gt;0)*($J4180&gt;P$3)*($I4180&lt;=P$3)*($I4180&gt;=P$2)*((P$3-$I4180+1)/P$4*$H4180/4)
+(P4168&gt;0)*($J4180&gt;P$3)*($I4180&lt;P$2)*$H4180/4
+(P4168&gt;0)*($J4181&gt;=P$2)*($J4181&lt;=P$3)*(($J4181-P$2+1)/P$4*$H4181/4)
+(P4168&gt;0)*($J4181&gt;P$3)*($I4181&lt;=P$3)*($I4181&gt;=P$2)*((P$3-$I4181+1)/P$4*$H4181/4)
+(P4168&gt;0)*($J4181&gt;P$3)*($I4181&lt;P$2)*$H4181/4
+(P4168&gt;0)*($J4182&gt;=P$2)*($J4182&lt;=P$3)*(($J4182-P$2+1)/P$4*$H4182/4)
+(P4168&gt;0)*($J4182&gt;P$3)*($I4182&lt;=P$3)*($I4182&gt;=P$2)*((P$3-$I4182+1)/P$4*$H4182/4)
+(P4168&gt;0)*($J4182&gt;P$3)*($I4182&lt;P$2)*$H4182/4</f>
        <v>0</v>
      </c>
      <c r="Q4174" s="41">
        <f t="shared" si="2958"/>
        <v>0</v>
      </c>
      <c r="R4174" s="41">
        <f t="shared" si="2958"/>
        <v>0</v>
      </c>
      <c r="S4174" s="41">
        <f t="shared" si="2958"/>
        <v>0</v>
      </c>
      <c r="T4174" s="41">
        <f t="shared" si="2958"/>
        <v>0</v>
      </c>
      <c r="U4174" s="41">
        <f t="shared" si="2958"/>
        <v>0</v>
      </c>
      <c r="V4174" s="41">
        <f t="shared" si="2958"/>
        <v>0</v>
      </c>
      <c r="W4174" s="41">
        <f t="shared" si="2958"/>
        <v>0</v>
      </c>
      <c r="X4174" s="41">
        <f t="shared" si="2958"/>
        <v>0</v>
      </c>
      <c r="Y4174" s="41">
        <f t="shared" si="2958"/>
        <v>0</v>
      </c>
      <c r="Z4174" s="41">
        <f t="shared" si="2958"/>
        <v>0</v>
      </c>
      <c r="AA4174" s="41">
        <f t="shared" si="2958"/>
        <v>0</v>
      </c>
      <c r="AB4174" s="41">
        <f t="shared" si="2958"/>
        <v>0</v>
      </c>
      <c r="AC4174" s="41">
        <f t="shared" si="2958"/>
        <v>0</v>
      </c>
      <c r="AD4174" s="41">
        <f t="shared" si="2958"/>
        <v>0</v>
      </c>
      <c r="AE4174" s="41">
        <f t="shared" si="2958"/>
        <v>0</v>
      </c>
      <c r="AF4174" s="41">
        <f t="shared" si="2958"/>
        <v>0</v>
      </c>
      <c r="AG4174" s="41">
        <f t="shared" si="2958"/>
        <v>0</v>
      </c>
      <c r="AH4174" s="41">
        <f t="shared" si="2958"/>
        <v>0</v>
      </c>
      <c r="AI4174" s="41">
        <f t="shared" si="2958"/>
        <v>0</v>
      </c>
      <c r="AJ4174" s="41">
        <f t="shared" si="2958"/>
        <v>0</v>
      </c>
      <c r="AK4174" s="41">
        <f t="shared" si="2958"/>
        <v>0</v>
      </c>
      <c r="AL4174" s="41">
        <f t="shared" si="2958"/>
        <v>0</v>
      </c>
      <c r="AM4174" s="41">
        <f t="shared" si="2958"/>
        <v>0</v>
      </c>
      <c r="AN4174" s="41">
        <f t="shared" si="2958"/>
        <v>0</v>
      </c>
      <c r="AO4174" s="41">
        <f t="shared" si="2958"/>
        <v>0</v>
      </c>
      <c r="AP4174" s="41">
        <f t="shared" si="2958"/>
        <v>0</v>
      </c>
      <c r="AQ4174" s="41">
        <f t="shared" si="2958"/>
        <v>0</v>
      </c>
      <c r="AR4174" s="41">
        <f t="shared" si="2958"/>
        <v>0</v>
      </c>
      <c r="AS4174" s="41">
        <f t="shared" si="2958"/>
        <v>0</v>
      </c>
      <c r="AT4174" s="41">
        <f t="shared" si="2958"/>
        <v>0</v>
      </c>
      <c r="AU4174" s="41">
        <f t="shared" si="2958"/>
        <v>0</v>
      </c>
      <c r="AV4174" s="41">
        <f t="shared" si="2958"/>
        <v>0</v>
      </c>
      <c r="AW4174" s="41">
        <f t="shared" si="2958"/>
        <v>0</v>
      </c>
      <c r="AX4174" s="41">
        <f t="shared" si="2958"/>
        <v>0</v>
      </c>
      <c r="AY4174" s="41">
        <f t="shared" si="2958"/>
        <v>0</v>
      </c>
      <c r="AZ4174" s="41">
        <f t="shared" si="2958"/>
        <v>0</v>
      </c>
      <c r="BA4174" s="41">
        <f t="shared" si="2958"/>
        <v>0</v>
      </c>
      <c r="BB4174" s="41">
        <f t="shared" si="2958"/>
        <v>0</v>
      </c>
      <c r="BC4174" s="41">
        <f t="shared" si="2958"/>
        <v>0</v>
      </c>
      <c r="BD4174" s="41">
        <f t="shared" si="2958"/>
        <v>0</v>
      </c>
    </row>
    <row r="4175" spans="1:56" ht="16" x14ac:dyDescent="0.2">
      <c r="B4175" s="11">
        <f t="shared" si="2948"/>
        <v>155</v>
      </c>
      <c r="C4175" s="12" t="str">
        <f t="shared" si="2948"/>
        <v>SAS HSR 4</v>
      </c>
      <c r="D4175" s="43" t="s">
        <v>252</v>
      </c>
      <c r="E4175" s="42" t="s">
        <v>287</v>
      </c>
      <c r="F4175" s="44"/>
      <c r="G4175" s="43" t="s">
        <v>253</v>
      </c>
      <c r="H4175" s="39">
        <v>0</v>
      </c>
      <c r="I4175" s="43" t="s">
        <v>254</v>
      </c>
      <c r="J4175" s="32">
        <v>0</v>
      </c>
      <c r="K4175" s="24"/>
      <c r="L4175" s="20" t="s">
        <v>255</v>
      </c>
      <c r="M4175" s="72"/>
      <c r="N4175" s="72"/>
      <c r="O4175" s="41">
        <v>0</v>
      </c>
      <c r="P4175" s="41">
        <v>0</v>
      </c>
      <c r="Q4175" s="41">
        <v>0</v>
      </c>
      <c r="R4175" s="41">
        <v>0</v>
      </c>
      <c r="S4175" s="41">
        <v>0</v>
      </c>
      <c r="T4175" s="41">
        <v>0</v>
      </c>
      <c r="U4175" s="41">
        <v>0</v>
      </c>
      <c r="V4175" s="41">
        <v>0</v>
      </c>
      <c r="W4175" s="41">
        <v>0</v>
      </c>
      <c r="X4175" s="41">
        <v>0</v>
      </c>
      <c r="Y4175" s="41">
        <v>0</v>
      </c>
      <c r="Z4175" s="41">
        <v>0</v>
      </c>
      <c r="AA4175" s="41">
        <v>0</v>
      </c>
      <c r="AB4175" s="41">
        <v>0</v>
      </c>
      <c r="AC4175" s="41">
        <v>0</v>
      </c>
      <c r="AD4175" s="41">
        <v>0</v>
      </c>
      <c r="AE4175" s="41">
        <v>0</v>
      </c>
      <c r="AF4175" s="41">
        <v>0</v>
      </c>
      <c r="AG4175" s="41">
        <v>0</v>
      </c>
      <c r="AH4175" s="41">
        <v>0</v>
      </c>
      <c r="AI4175" s="41">
        <v>0</v>
      </c>
      <c r="AJ4175" s="41">
        <v>0</v>
      </c>
      <c r="AK4175" s="41">
        <v>0</v>
      </c>
      <c r="AL4175" s="41">
        <v>0</v>
      </c>
      <c r="AM4175" s="41">
        <v>0</v>
      </c>
      <c r="AN4175" s="41">
        <v>0</v>
      </c>
      <c r="AO4175" s="41">
        <v>0</v>
      </c>
      <c r="AP4175" s="41">
        <v>0</v>
      </c>
      <c r="AQ4175" s="41">
        <v>0</v>
      </c>
      <c r="AR4175" s="41">
        <v>0</v>
      </c>
      <c r="AS4175" s="41">
        <v>0</v>
      </c>
      <c r="AT4175" s="41">
        <v>0</v>
      </c>
      <c r="AU4175" s="41">
        <v>0</v>
      </c>
      <c r="AV4175" s="41">
        <v>0</v>
      </c>
      <c r="AW4175" s="41">
        <v>0</v>
      </c>
      <c r="AX4175" s="41">
        <v>0</v>
      </c>
      <c r="AY4175" s="41">
        <v>0</v>
      </c>
      <c r="AZ4175" s="41">
        <v>0</v>
      </c>
      <c r="BA4175" s="41">
        <v>0</v>
      </c>
      <c r="BB4175" s="41">
        <v>0</v>
      </c>
      <c r="BC4175" s="41">
        <v>0</v>
      </c>
      <c r="BD4175" s="41">
        <v>0</v>
      </c>
    </row>
    <row r="4176" spans="1:56" ht="16" x14ac:dyDescent="0.2">
      <c r="B4176" s="11">
        <f t="shared" si="2948"/>
        <v>155</v>
      </c>
      <c r="C4176" s="12" t="str">
        <f t="shared" si="2948"/>
        <v>SAS HSR 4</v>
      </c>
      <c r="D4176" s="43" t="s">
        <v>256</v>
      </c>
      <c r="E4176" s="32">
        <v>0</v>
      </c>
      <c r="G4176" s="43" t="s">
        <v>257</v>
      </c>
      <c r="H4176" s="42">
        <v>0</v>
      </c>
      <c r="I4176" s="43" t="s">
        <v>258</v>
      </c>
      <c r="J4176" s="29">
        <v>10000</v>
      </c>
      <c r="K4176" s="23"/>
      <c r="L4176" s="33" t="s">
        <v>259</v>
      </c>
      <c r="M4176" s="73"/>
      <c r="N4176" s="73"/>
      <c r="O4176" s="45">
        <f>-(O4173+O4174)*IFERROR((O4163+O4167)/(O4165+O4169),0)</f>
        <v>0</v>
      </c>
      <c r="P4176" s="45">
        <f t="shared" ref="P4176:BD4176" si="2959">-(P4173+P4174)*IFERROR((P4163+P4167)/(P4165+P4169),0)</f>
        <v>0</v>
      </c>
      <c r="Q4176" s="45">
        <f t="shared" si="2959"/>
        <v>0</v>
      </c>
      <c r="R4176" s="45">
        <f t="shared" si="2959"/>
        <v>0</v>
      </c>
      <c r="S4176" s="45">
        <f t="shared" si="2959"/>
        <v>0</v>
      </c>
      <c r="T4176" s="45">
        <f t="shared" si="2959"/>
        <v>0</v>
      </c>
      <c r="U4176" s="45">
        <f t="shared" si="2959"/>
        <v>0</v>
      </c>
      <c r="V4176" s="45">
        <f t="shared" si="2959"/>
        <v>0</v>
      </c>
      <c r="W4176" s="45">
        <f t="shared" si="2959"/>
        <v>0</v>
      </c>
      <c r="X4176" s="45">
        <f t="shared" si="2959"/>
        <v>0</v>
      </c>
      <c r="Y4176" s="45">
        <f t="shared" si="2959"/>
        <v>0</v>
      </c>
      <c r="Z4176" s="45">
        <f t="shared" si="2959"/>
        <v>0</v>
      </c>
      <c r="AA4176" s="45">
        <f t="shared" si="2959"/>
        <v>0</v>
      </c>
      <c r="AB4176" s="45">
        <f t="shared" si="2959"/>
        <v>0</v>
      </c>
      <c r="AC4176" s="45">
        <f t="shared" si="2959"/>
        <v>0</v>
      </c>
      <c r="AD4176" s="45">
        <f t="shared" si="2959"/>
        <v>0</v>
      </c>
      <c r="AE4176" s="45">
        <f t="shared" si="2959"/>
        <v>0</v>
      </c>
      <c r="AF4176" s="45">
        <f t="shared" si="2959"/>
        <v>0</v>
      </c>
      <c r="AG4176" s="45">
        <f t="shared" si="2959"/>
        <v>0</v>
      </c>
      <c r="AH4176" s="45">
        <f t="shared" si="2959"/>
        <v>0</v>
      </c>
      <c r="AI4176" s="45">
        <f t="shared" si="2959"/>
        <v>0</v>
      </c>
      <c r="AJ4176" s="45">
        <f t="shared" si="2959"/>
        <v>0</v>
      </c>
      <c r="AK4176" s="45">
        <f t="shared" si="2959"/>
        <v>0</v>
      </c>
      <c r="AL4176" s="45">
        <f t="shared" si="2959"/>
        <v>0</v>
      </c>
      <c r="AM4176" s="45">
        <f t="shared" si="2959"/>
        <v>0</v>
      </c>
      <c r="AN4176" s="45">
        <f t="shared" si="2959"/>
        <v>0</v>
      </c>
      <c r="AO4176" s="45">
        <f t="shared" si="2959"/>
        <v>0</v>
      </c>
      <c r="AP4176" s="45">
        <f t="shared" si="2959"/>
        <v>0</v>
      </c>
      <c r="AQ4176" s="45">
        <f t="shared" si="2959"/>
        <v>0</v>
      </c>
      <c r="AR4176" s="45">
        <f t="shared" si="2959"/>
        <v>0</v>
      </c>
      <c r="AS4176" s="45">
        <f t="shared" si="2959"/>
        <v>0</v>
      </c>
      <c r="AT4176" s="45">
        <f t="shared" si="2959"/>
        <v>0</v>
      </c>
      <c r="AU4176" s="45">
        <f t="shared" si="2959"/>
        <v>0</v>
      </c>
      <c r="AV4176" s="45">
        <f t="shared" si="2959"/>
        <v>0</v>
      </c>
      <c r="AW4176" s="45">
        <f t="shared" si="2959"/>
        <v>0</v>
      </c>
      <c r="AX4176" s="45">
        <f t="shared" si="2959"/>
        <v>0</v>
      </c>
      <c r="AY4176" s="45">
        <f t="shared" si="2959"/>
        <v>0</v>
      </c>
      <c r="AZ4176" s="45">
        <f t="shared" si="2959"/>
        <v>0</v>
      </c>
      <c r="BA4176" s="45">
        <f t="shared" si="2959"/>
        <v>0</v>
      </c>
      <c r="BB4176" s="45">
        <f t="shared" si="2959"/>
        <v>0</v>
      </c>
      <c r="BC4176" s="45">
        <f t="shared" si="2959"/>
        <v>0</v>
      </c>
      <c r="BD4176" s="45">
        <f t="shared" si="2959"/>
        <v>0</v>
      </c>
    </row>
    <row r="4177" spans="1:56" ht="16" x14ac:dyDescent="0.2">
      <c r="B4177" s="11">
        <f t="shared" si="2948"/>
        <v>155</v>
      </c>
      <c r="C4177" s="12" t="str">
        <f t="shared" si="2948"/>
        <v>SAS HSR 4</v>
      </c>
      <c r="K4177" s="24"/>
      <c r="O4177" s="15"/>
      <c r="P4177" s="15"/>
      <c r="Q4177" s="15"/>
      <c r="R4177" s="15"/>
      <c r="S4177" s="15"/>
      <c r="T4177" s="15"/>
      <c r="U4177" s="15"/>
      <c r="V4177" s="15"/>
      <c r="W4177" s="15"/>
      <c r="X4177" s="15"/>
      <c r="Y4177" s="15"/>
      <c r="Z4177" s="15"/>
      <c r="AA4177" s="15"/>
      <c r="AB4177" s="15"/>
      <c r="AC4177" s="15"/>
      <c r="AD4177" s="15"/>
      <c r="AE4177" s="15"/>
      <c r="AF4177" s="15"/>
      <c r="AG4177" s="15"/>
      <c r="AH4177" s="15"/>
      <c r="AI4177" s="15"/>
      <c r="AJ4177" s="15"/>
      <c r="AK4177" s="15"/>
      <c r="AL4177" s="15"/>
      <c r="AM4177" s="15"/>
      <c r="AN4177" s="15"/>
      <c r="AO4177" s="15"/>
      <c r="AP4177" s="15"/>
      <c r="AQ4177" s="15"/>
      <c r="AR4177" s="15"/>
      <c r="AS4177" s="15"/>
      <c r="AT4177" s="15"/>
      <c r="AU4177" s="15"/>
      <c r="AV4177" s="15"/>
      <c r="AW4177" s="15"/>
      <c r="AX4177" s="15"/>
      <c r="AY4177" s="15"/>
      <c r="AZ4177" s="15"/>
      <c r="BA4177" s="15"/>
      <c r="BB4177" s="15"/>
      <c r="BC4177" s="15"/>
      <c r="BD4177" s="15"/>
    </row>
    <row r="4178" spans="1:56" ht="16" x14ac:dyDescent="0.2">
      <c r="B4178" s="11">
        <f t="shared" si="2948"/>
        <v>155</v>
      </c>
      <c r="C4178" s="12" t="str">
        <f t="shared" si="2948"/>
        <v>SAS HSR 4</v>
      </c>
      <c r="G4178" s="46" t="s">
        <v>229</v>
      </c>
      <c r="H4178" s="104">
        <v>0</v>
      </c>
      <c r="I4178" s="105"/>
      <c r="J4178" s="106"/>
      <c r="K4178" s="23"/>
      <c r="L4178" s="47" t="s">
        <v>4</v>
      </c>
      <c r="M4178" s="81"/>
      <c r="N4178" s="81"/>
      <c r="O4178" s="48">
        <f>SUM(O4173:O4176)</f>
        <v>2550</v>
      </c>
      <c r="P4178" s="48">
        <f t="shared" ref="P4178:BD4178" si="2960">SUM(P4173:P4176)</f>
        <v>2550</v>
      </c>
      <c r="Q4178" s="48">
        <f t="shared" si="2960"/>
        <v>2550</v>
      </c>
      <c r="R4178" s="48">
        <f t="shared" si="2960"/>
        <v>2550</v>
      </c>
      <c r="S4178" s="48">
        <f t="shared" si="2960"/>
        <v>2575.5</v>
      </c>
      <c r="T4178" s="48">
        <f t="shared" si="2960"/>
        <v>2575.5</v>
      </c>
      <c r="U4178" s="48">
        <f t="shared" si="2960"/>
        <v>2575.5</v>
      </c>
      <c r="V4178" s="48">
        <f t="shared" si="2960"/>
        <v>2575.5</v>
      </c>
      <c r="W4178" s="48">
        <f t="shared" si="2960"/>
        <v>2601.2550000000001</v>
      </c>
      <c r="X4178" s="48">
        <f t="shared" si="2960"/>
        <v>2601.2550000000001</v>
      </c>
      <c r="Y4178" s="48">
        <f t="shared" si="2960"/>
        <v>2601.2550000000001</v>
      </c>
      <c r="Z4178" s="48">
        <f t="shared" si="2960"/>
        <v>2601.2550000000001</v>
      </c>
      <c r="AA4178" s="48">
        <f t="shared" si="2960"/>
        <v>2627.2675500000005</v>
      </c>
      <c r="AB4178" s="48">
        <f t="shared" si="2960"/>
        <v>2627.2675500000005</v>
      </c>
      <c r="AC4178" s="48">
        <f t="shared" si="2960"/>
        <v>2627.2675500000005</v>
      </c>
      <c r="AD4178" s="48">
        <f t="shared" si="2960"/>
        <v>2627.2675500000005</v>
      </c>
      <c r="AE4178" s="48">
        <f t="shared" si="2960"/>
        <v>2653.5402254999999</v>
      </c>
      <c r="AF4178" s="48">
        <f t="shared" si="2960"/>
        <v>2653.5402254999999</v>
      </c>
      <c r="AG4178" s="48">
        <f t="shared" si="2960"/>
        <v>2653.5402254999999</v>
      </c>
      <c r="AH4178" s="48">
        <f t="shared" si="2960"/>
        <v>2653.5402254999999</v>
      </c>
      <c r="AI4178" s="48">
        <f t="shared" si="2960"/>
        <v>2680.0756277550004</v>
      </c>
      <c r="AJ4178" s="48">
        <f t="shared" si="2960"/>
        <v>2680.0756277550004</v>
      </c>
      <c r="AK4178" s="48">
        <f t="shared" si="2960"/>
        <v>2680.0756277550004</v>
      </c>
      <c r="AL4178" s="48">
        <f t="shared" si="2960"/>
        <v>2680.0756277550004</v>
      </c>
      <c r="AM4178" s="48">
        <f t="shared" si="2960"/>
        <v>2706.8763840325505</v>
      </c>
      <c r="AN4178" s="48">
        <f t="shared" si="2960"/>
        <v>2706.8763840325505</v>
      </c>
      <c r="AO4178" s="48">
        <f t="shared" si="2960"/>
        <v>2706.8763840325505</v>
      </c>
      <c r="AP4178" s="48">
        <f t="shared" si="2960"/>
        <v>2706.8763840325505</v>
      </c>
      <c r="AQ4178" s="48">
        <f t="shared" si="2960"/>
        <v>2733.9451478728761</v>
      </c>
      <c r="AR4178" s="48">
        <f t="shared" si="2960"/>
        <v>2733.9451478728761</v>
      </c>
      <c r="AS4178" s="48">
        <f t="shared" si="2960"/>
        <v>2733.9451478728761</v>
      </c>
      <c r="AT4178" s="48">
        <f t="shared" si="2960"/>
        <v>2733.9451478728761</v>
      </c>
      <c r="AU4178" s="48">
        <f t="shared" si="2960"/>
        <v>2761.2845993516048</v>
      </c>
      <c r="AV4178" s="48">
        <f t="shared" si="2960"/>
        <v>2761.2845993516048</v>
      </c>
      <c r="AW4178" s="48">
        <f t="shared" si="2960"/>
        <v>2761.2845993516048</v>
      </c>
      <c r="AX4178" s="48">
        <f t="shared" si="2960"/>
        <v>2761.2845993516048</v>
      </c>
      <c r="AY4178" s="48">
        <f t="shared" si="2960"/>
        <v>2788.897445345121</v>
      </c>
      <c r="AZ4178" s="48">
        <f t="shared" si="2960"/>
        <v>2788.897445345121</v>
      </c>
      <c r="BA4178" s="48">
        <f t="shared" si="2960"/>
        <v>2788.897445345121</v>
      </c>
      <c r="BB4178" s="48">
        <f t="shared" si="2960"/>
        <v>2788.897445345121</v>
      </c>
      <c r="BC4178" s="48">
        <f t="shared" si="2960"/>
        <v>2816.7864197985718</v>
      </c>
      <c r="BD4178" s="48">
        <f t="shared" si="2960"/>
        <v>2816.7864197985718</v>
      </c>
    </row>
    <row r="4179" spans="1:56" ht="16" x14ac:dyDescent="0.2">
      <c r="B4179" s="11">
        <f t="shared" ref="B4179:C4184" si="2961">B4178</f>
        <v>155</v>
      </c>
      <c r="C4179" s="12" t="str">
        <f t="shared" si="2961"/>
        <v>SAS HSR 4</v>
      </c>
      <c r="D4179" s="46" t="s">
        <v>260</v>
      </c>
      <c r="E4179" s="32">
        <v>44713</v>
      </c>
      <c r="F4179" s="15"/>
      <c r="G4179" s="46" t="s">
        <v>261</v>
      </c>
      <c r="H4179" s="46" t="s">
        <v>237</v>
      </c>
      <c r="I4179" s="46" t="s">
        <v>238</v>
      </c>
      <c r="J4179" s="46" t="s">
        <v>239</v>
      </c>
      <c r="K4179" s="23"/>
      <c r="O4179" s="15"/>
      <c r="P4179" s="15"/>
      <c r="Q4179" s="15"/>
      <c r="R4179" s="15"/>
      <c r="S4179" s="15"/>
      <c r="T4179" s="15"/>
      <c r="U4179" s="15"/>
      <c r="V4179" s="15"/>
      <c r="W4179" s="15"/>
      <c r="X4179" s="15"/>
      <c r="Y4179" s="15"/>
      <c r="Z4179" s="15"/>
      <c r="AA4179" s="15"/>
      <c r="AB4179" s="15"/>
      <c r="AC4179" s="15"/>
      <c r="AD4179" s="15"/>
      <c r="AE4179" s="15"/>
      <c r="AF4179" s="15"/>
      <c r="AG4179" s="15"/>
      <c r="AH4179" s="15"/>
      <c r="AI4179" s="15"/>
      <c r="AJ4179" s="15"/>
      <c r="AK4179" s="15"/>
      <c r="AL4179" s="15"/>
      <c r="AM4179" s="15"/>
      <c r="AN4179" s="15"/>
      <c r="AO4179" s="15"/>
      <c r="AP4179" s="15"/>
      <c r="AQ4179" s="15"/>
      <c r="AR4179" s="15"/>
      <c r="AS4179" s="15"/>
      <c r="AT4179" s="15"/>
      <c r="AU4179" s="15"/>
      <c r="AV4179" s="15"/>
      <c r="AW4179" s="15"/>
      <c r="AX4179" s="15"/>
      <c r="AY4179" s="15"/>
      <c r="AZ4179" s="15"/>
      <c r="BA4179" s="15"/>
      <c r="BB4179" s="15"/>
      <c r="BC4179" s="15"/>
      <c r="BD4179" s="15"/>
    </row>
    <row r="4180" spans="1:56" ht="16" x14ac:dyDescent="0.2">
      <c r="B4180" s="11">
        <f t="shared" si="2961"/>
        <v>155</v>
      </c>
      <c r="C4180" s="12" t="str">
        <f t="shared" si="2961"/>
        <v>SAS HSR 4</v>
      </c>
      <c r="D4180" s="46" t="s">
        <v>262</v>
      </c>
      <c r="E4180" s="31">
        <v>10000</v>
      </c>
      <c r="F4180" s="15"/>
      <c r="G4180" s="49" t="s">
        <v>263</v>
      </c>
      <c r="H4180" s="31">
        <v>0</v>
      </c>
      <c r="I4180" s="32">
        <v>0</v>
      </c>
      <c r="J4180" s="32">
        <v>0</v>
      </c>
      <c r="K4180" s="23"/>
      <c r="L4180" s="50" t="s">
        <v>264</v>
      </c>
      <c r="M4180" s="70"/>
      <c r="N4180" s="70"/>
      <c r="O4180" s="40">
        <f t="shared" ref="O4180:BD4180" si="2962">IFERROR(((O$3&gt;=$E4179)*(O$2&lt;=$E4179))*$E4183,"")</f>
        <v>0</v>
      </c>
      <c r="P4180" s="40">
        <f t="shared" si="2962"/>
        <v>0</v>
      </c>
      <c r="Q4180" s="40">
        <f t="shared" si="2962"/>
        <v>0</v>
      </c>
      <c r="R4180" s="40">
        <f t="shared" si="2962"/>
        <v>0</v>
      </c>
      <c r="S4180" s="40">
        <f t="shared" si="2962"/>
        <v>0</v>
      </c>
      <c r="T4180" s="40">
        <f t="shared" si="2962"/>
        <v>0</v>
      </c>
      <c r="U4180" s="40">
        <f t="shared" si="2962"/>
        <v>0</v>
      </c>
      <c r="V4180" s="40">
        <f t="shared" si="2962"/>
        <v>0</v>
      </c>
      <c r="W4180" s="40">
        <f t="shared" si="2962"/>
        <v>0</v>
      </c>
      <c r="X4180" s="40">
        <f t="shared" si="2962"/>
        <v>0</v>
      </c>
      <c r="Y4180" s="40">
        <f t="shared" si="2962"/>
        <v>0</v>
      </c>
      <c r="Z4180" s="40">
        <f t="shared" si="2962"/>
        <v>0</v>
      </c>
      <c r="AA4180" s="40">
        <f t="shared" si="2962"/>
        <v>0</v>
      </c>
      <c r="AB4180" s="40">
        <f t="shared" si="2962"/>
        <v>0</v>
      </c>
      <c r="AC4180" s="40">
        <f t="shared" si="2962"/>
        <v>0</v>
      </c>
      <c r="AD4180" s="40">
        <f t="shared" si="2962"/>
        <v>0</v>
      </c>
      <c r="AE4180" s="40">
        <f t="shared" si="2962"/>
        <v>0</v>
      </c>
      <c r="AF4180" s="40">
        <f t="shared" si="2962"/>
        <v>0</v>
      </c>
      <c r="AG4180" s="40">
        <f t="shared" si="2962"/>
        <v>0</v>
      </c>
      <c r="AH4180" s="40">
        <f t="shared" si="2962"/>
        <v>0</v>
      </c>
      <c r="AI4180" s="40">
        <f t="shared" si="2962"/>
        <v>0</v>
      </c>
      <c r="AJ4180" s="40">
        <f t="shared" si="2962"/>
        <v>0</v>
      </c>
      <c r="AK4180" s="40">
        <f t="shared" si="2962"/>
        <v>0</v>
      </c>
      <c r="AL4180" s="40">
        <f t="shared" si="2962"/>
        <v>0</v>
      </c>
      <c r="AM4180" s="40">
        <f t="shared" si="2962"/>
        <v>0</v>
      </c>
      <c r="AN4180" s="40">
        <f t="shared" si="2962"/>
        <v>0</v>
      </c>
      <c r="AO4180" s="40">
        <f t="shared" si="2962"/>
        <v>0</v>
      </c>
      <c r="AP4180" s="40">
        <f t="shared" si="2962"/>
        <v>0</v>
      </c>
      <c r="AQ4180" s="40">
        <f t="shared" si="2962"/>
        <v>0</v>
      </c>
      <c r="AR4180" s="40">
        <f t="shared" si="2962"/>
        <v>0</v>
      </c>
      <c r="AS4180" s="40">
        <f t="shared" si="2962"/>
        <v>0</v>
      </c>
      <c r="AT4180" s="40">
        <f t="shared" si="2962"/>
        <v>0</v>
      </c>
      <c r="AU4180" s="40">
        <f t="shared" si="2962"/>
        <v>0</v>
      </c>
      <c r="AV4180" s="40">
        <f t="shared" si="2962"/>
        <v>0</v>
      </c>
      <c r="AW4180" s="40">
        <f t="shared" si="2962"/>
        <v>0</v>
      </c>
      <c r="AX4180" s="40">
        <f t="shared" si="2962"/>
        <v>0</v>
      </c>
      <c r="AY4180" s="40">
        <f t="shared" si="2962"/>
        <v>0</v>
      </c>
      <c r="AZ4180" s="40">
        <f t="shared" si="2962"/>
        <v>0</v>
      </c>
      <c r="BA4180" s="40">
        <f t="shared" si="2962"/>
        <v>0</v>
      </c>
      <c r="BB4180" s="40">
        <f t="shared" si="2962"/>
        <v>0</v>
      </c>
      <c r="BC4180" s="40">
        <f t="shared" si="2962"/>
        <v>0</v>
      </c>
      <c r="BD4180" s="40">
        <f t="shared" si="2962"/>
        <v>0</v>
      </c>
    </row>
    <row r="4181" spans="1:56" ht="16" x14ac:dyDescent="0.2">
      <c r="B4181" s="11">
        <f t="shared" si="2961"/>
        <v>155</v>
      </c>
      <c r="C4181" s="12" t="str">
        <f t="shared" si="2961"/>
        <v>SAS HSR 4</v>
      </c>
      <c r="D4181" s="46" t="s">
        <v>24</v>
      </c>
      <c r="E4181" s="51">
        <f>IF(E4179&gt;MAX($O$3:$BD$3),BD4170,
IF(E4179&lt;MIN($O$3:$BD$3),1,SUMIFS($O4171:$BD4171,$O$2:$BD$2,"&lt;="&amp;E4179,$O$3:$BD$3,"&gt;="&amp;E4179)))</f>
        <v>1</v>
      </c>
      <c r="F4181" s="15"/>
      <c r="G4181" s="49" t="s">
        <v>265</v>
      </c>
      <c r="H4181" s="31">
        <v>0</v>
      </c>
      <c r="I4181" s="32">
        <v>0</v>
      </c>
      <c r="J4181" s="32">
        <v>0</v>
      </c>
      <c r="K4181" s="23"/>
      <c r="L4181" s="52" t="s">
        <v>266</v>
      </c>
      <c r="M4181" s="72"/>
      <c r="N4181" s="72"/>
      <c r="O4181" s="41">
        <f t="shared" ref="O4181:BD4181" si="2963">IFERROR(((O$3&gt;=$E4176)*(O$2&lt;=$E4176))*$H4184,"")</f>
        <v>0</v>
      </c>
      <c r="P4181" s="41">
        <f t="shared" si="2963"/>
        <v>0</v>
      </c>
      <c r="Q4181" s="41">
        <f t="shared" si="2963"/>
        <v>0</v>
      </c>
      <c r="R4181" s="41">
        <f t="shared" si="2963"/>
        <v>0</v>
      </c>
      <c r="S4181" s="41">
        <f t="shared" si="2963"/>
        <v>0</v>
      </c>
      <c r="T4181" s="41">
        <f t="shared" si="2963"/>
        <v>0</v>
      </c>
      <c r="U4181" s="41">
        <f t="shared" si="2963"/>
        <v>0</v>
      </c>
      <c r="V4181" s="41">
        <f t="shared" si="2963"/>
        <v>0</v>
      </c>
      <c r="W4181" s="41">
        <f t="shared" si="2963"/>
        <v>0</v>
      </c>
      <c r="X4181" s="41">
        <f t="shared" si="2963"/>
        <v>0</v>
      </c>
      <c r="Y4181" s="41">
        <f t="shared" si="2963"/>
        <v>0</v>
      </c>
      <c r="Z4181" s="41">
        <f t="shared" si="2963"/>
        <v>0</v>
      </c>
      <c r="AA4181" s="41">
        <f t="shared" si="2963"/>
        <v>0</v>
      </c>
      <c r="AB4181" s="41">
        <f t="shared" si="2963"/>
        <v>0</v>
      </c>
      <c r="AC4181" s="41">
        <f t="shared" si="2963"/>
        <v>0</v>
      </c>
      <c r="AD4181" s="41">
        <f t="shared" si="2963"/>
        <v>0</v>
      </c>
      <c r="AE4181" s="41">
        <f t="shared" si="2963"/>
        <v>0</v>
      </c>
      <c r="AF4181" s="41">
        <f t="shared" si="2963"/>
        <v>0</v>
      </c>
      <c r="AG4181" s="41">
        <f t="shared" si="2963"/>
        <v>0</v>
      </c>
      <c r="AH4181" s="41">
        <f t="shared" si="2963"/>
        <v>0</v>
      </c>
      <c r="AI4181" s="41">
        <f t="shared" si="2963"/>
        <v>0</v>
      </c>
      <c r="AJ4181" s="41">
        <f t="shared" si="2963"/>
        <v>0</v>
      </c>
      <c r="AK4181" s="41">
        <f t="shared" si="2963"/>
        <v>0</v>
      </c>
      <c r="AL4181" s="41">
        <f t="shared" si="2963"/>
        <v>0</v>
      </c>
      <c r="AM4181" s="41">
        <f t="shared" si="2963"/>
        <v>0</v>
      </c>
      <c r="AN4181" s="41">
        <f t="shared" si="2963"/>
        <v>0</v>
      </c>
      <c r="AO4181" s="41">
        <f t="shared" si="2963"/>
        <v>0</v>
      </c>
      <c r="AP4181" s="41">
        <f t="shared" si="2963"/>
        <v>0</v>
      </c>
      <c r="AQ4181" s="41">
        <f t="shared" si="2963"/>
        <v>0</v>
      </c>
      <c r="AR4181" s="41">
        <f t="shared" si="2963"/>
        <v>0</v>
      </c>
      <c r="AS4181" s="41">
        <f t="shared" si="2963"/>
        <v>0</v>
      </c>
      <c r="AT4181" s="41">
        <f t="shared" si="2963"/>
        <v>0</v>
      </c>
      <c r="AU4181" s="41">
        <f t="shared" si="2963"/>
        <v>0</v>
      </c>
      <c r="AV4181" s="41">
        <f t="shared" si="2963"/>
        <v>0</v>
      </c>
      <c r="AW4181" s="41">
        <f t="shared" si="2963"/>
        <v>0</v>
      </c>
      <c r="AX4181" s="41">
        <f t="shared" si="2963"/>
        <v>0</v>
      </c>
      <c r="AY4181" s="41">
        <f t="shared" si="2963"/>
        <v>0</v>
      </c>
      <c r="AZ4181" s="41">
        <f t="shared" si="2963"/>
        <v>0</v>
      </c>
      <c r="BA4181" s="41">
        <f t="shared" si="2963"/>
        <v>0</v>
      </c>
      <c r="BB4181" s="41">
        <f t="shared" si="2963"/>
        <v>0</v>
      </c>
      <c r="BC4181" s="41">
        <f t="shared" si="2963"/>
        <v>0</v>
      </c>
      <c r="BD4181" s="41">
        <f t="shared" si="2963"/>
        <v>0</v>
      </c>
    </row>
    <row r="4182" spans="1:56" ht="16" x14ac:dyDescent="0.2">
      <c r="B4182" s="11">
        <f t="shared" si="2961"/>
        <v>155</v>
      </c>
      <c r="C4182" s="12" t="str">
        <f t="shared" si="2961"/>
        <v>SAS HSR 4</v>
      </c>
      <c r="D4182" s="46" t="s">
        <v>8</v>
      </c>
      <c r="E4182" s="42">
        <v>0</v>
      </c>
      <c r="F4182" s="15"/>
      <c r="G4182" s="49" t="s">
        <v>267</v>
      </c>
      <c r="H4182" s="31">
        <v>0</v>
      </c>
      <c r="I4182" s="32">
        <v>0</v>
      </c>
      <c r="J4182" s="32">
        <v>0</v>
      </c>
      <c r="L4182" s="52" t="s">
        <v>268</v>
      </c>
      <c r="M4182" s="72"/>
      <c r="N4182" s="72"/>
      <c r="O4182" s="41">
        <f t="shared" ref="O4182:BD4182" si="2964">IFERROR(((O$3&gt;=$E4179)*(O$2&lt;=$E4179))*$J4184,"")</f>
        <v>0</v>
      </c>
      <c r="P4182" s="41">
        <f t="shared" si="2964"/>
        <v>0</v>
      </c>
      <c r="Q4182" s="41">
        <f t="shared" si="2964"/>
        <v>0</v>
      </c>
      <c r="R4182" s="41">
        <f t="shared" si="2964"/>
        <v>0</v>
      </c>
      <c r="S4182" s="41">
        <f t="shared" si="2964"/>
        <v>0</v>
      </c>
      <c r="T4182" s="41">
        <f t="shared" si="2964"/>
        <v>0</v>
      </c>
      <c r="U4182" s="41">
        <f t="shared" si="2964"/>
        <v>0</v>
      </c>
      <c r="V4182" s="41">
        <f t="shared" si="2964"/>
        <v>0</v>
      </c>
      <c r="W4182" s="41">
        <f t="shared" si="2964"/>
        <v>0</v>
      </c>
      <c r="X4182" s="41">
        <f t="shared" si="2964"/>
        <v>0</v>
      </c>
      <c r="Y4182" s="41">
        <f t="shared" si="2964"/>
        <v>0</v>
      </c>
      <c r="Z4182" s="41">
        <f t="shared" si="2964"/>
        <v>0</v>
      </c>
      <c r="AA4182" s="41">
        <f t="shared" si="2964"/>
        <v>0</v>
      </c>
      <c r="AB4182" s="41">
        <f t="shared" si="2964"/>
        <v>0</v>
      </c>
      <c r="AC4182" s="41">
        <f t="shared" si="2964"/>
        <v>0</v>
      </c>
      <c r="AD4182" s="41">
        <f t="shared" si="2964"/>
        <v>0</v>
      </c>
      <c r="AE4182" s="41">
        <f t="shared" si="2964"/>
        <v>0</v>
      </c>
      <c r="AF4182" s="41">
        <f t="shared" si="2964"/>
        <v>0</v>
      </c>
      <c r="AG4182" s="41">
        <f t="shared" si="2964"/>
        <v>0</v>
      </c>
      <c r="AH4182" s="41">
        <f t="shared" si="2964"/>
        <v>0</v>
      </c>
      <c r="AI4182" s="41">
        <f t="shared" si="2964"/>
        <v>0</v>
      </c>
      <c r="AJ4182" s="41">
        <f t="shared" si="2964"/>
        <v>0</v>
      </c>
      <c r="AK4182" s="41">
        <f t="shared" si="2964"/>
        <v>0</v>
      </c>
      <c r="AL4182" s="41">
        <f t="shared" si="2964"/>
        <v>0</v>
      </c>
      <c r="AM4182" s="41">
        <f t="shared" si="2964"/>
        <v>0</v>
      </c>
      <c r="AN4182" s="41">
        <f t="shared" si="2964"/>
        <v>0</v>
      </c>
      <c r="AO4182" s="41">
        <f t="shared" si="2964"/>
        <v>0</v>
      </c>
      <c r="AP4182" s="41">
        <f t="shared" si="2964"/>
        <v>0</v>
      </c>
      <c r="AQ4182" s="41">
        <f t="shared" si="2964"/>
        <v>0</v>
      </c>
      <c r="AR4182" s="41">
        <f t="shared" si="2964"/>
        <v>0</v>
      </c>
      <c r="AS4182" s="41">
        <f t="shared" si="2964"/>
        <v>0</v>
      </c>
      <c r="AT4182" s="41">
        <f t="shared" si="2964"/>
        <v>0</v>
      </c>
      <c r="AU4182" s="41">
        <f t="shared" si="2964"/>
        <v>0</v>
      </c>
      <c r="AV4182" s="41">
        <f t="shared" si="2964"/>
        <v>0</v>
      </c>
      <c r="AW4182" s="41">
        <f t="shared" si="2964"/>
        <v>0</v>
      </c>
      <c r="AX4182" s="41">
        <f t="shared" si="2964"/>
        <v>0</v>
      </c>
      <c r="AY4182" s="41">
        <f t="shared" si="2964"/>
        <v>0</v>
      </c>
      <c r="AZ4182" s="41">
        <f t="shared" si="2964"/>
        <v>0</v>
      </c>
      <c r="BA4182" s="41">
        <f t="shared" si="2964"/>
        <v>0</v>
      </c>
      <c r="BB4182" s="41">
        <f t="shared" si="2964"/>
        <v>0</v>
      </c>
      <c r="BC4182" s="41">
        <f t="shared" si="2964"/>
        <v>0</v>
      </c>
      <c r="BD4182" s="41">
        <f t="shared" si="2964"/>
        <v>0</v>
      </c>
    </row>
    <row r="4183" spans="1:56" ht="16" x14ac:dyDescent="0.2">
      <c r="B4183" s="11">
        <f t="shared" si="2961"/>
        <v>155</v>
      </c>
      <c r="C4183" s="12" t="str">
        <f t="shared" si="2961"/>
        <v>SAS HSR 4</v>
      </c>
      <c r="D4183" s="46" t="s">
        <v>269</v>
      </c>
      <c r="E4183" s="31">
        <v>0</v>
      </c>
      <c r="F4183" s="15"/>
      <c r="G4183" s="53"/>
      <c r="H4183" s="15"/>
      <c r="I4183" s="15"/>
      <c r="J4183" s="23"/>
      <c r="L4183" s="52" t="s">
        <v>270</v>
      </c>
      <c r="M4183" s="72"/>
      <c r="N4183" s="72"/>
      <c r="O4183" s="41">
        <f t="shared" ref="O4183:BD4183" si="2965">IFERROR(((O$3&gt;=$J4173)*(O$2&lt;=$J4173))*$E4184,"")</f>
        <v>0</v>
      </c>
      <c r="P4183" s="41">
        <f t="shared" si="2965"/>
        <v>0</v>
      </c>
      <c r="Q4183" s="41">
        <f t="shared" si="2965"/>
        <v>0</v>
      </c>
      <c r="R4183" s="41">
        <f t="shared" si="2965"/>
        <v>0</v>
      </c>
      <c r="S4183" s="41">
        <f t="shared" si="2965"/>
        <v>0</v>
      </c>
      <c r="T4183" s="41">
        <f t="shared" si="2965"/>
        <v>0</v>
      </c>
      <c r="U4183" s="41">
        <f t="shared" si="2965"/>
        <v>0</v>
      </c>
      <c r="V4183" s="41">
        <f t="shared" si="2965"/>
        <v>0</v>
      </c>
      <c r="W4183" s="41">
        <f t="shared" si="2965"/>
        <v>0</v>
      </c>
      <c r="X4183" s="41">
        <f t="shared" si="2965"/>
        <v>0</v>
      </c>
      <c r="Y4183" s="41">
        <f t="shared" si="2965"/>
        <v>0</v>
      </c>
      <c r="Z4183" s="41">
        <f t="shared" si="2965"/>
        <v>0</v>
      </c>
      <c r="AA4183" s="41">
        <f t="shared" si="2965"/>
        <v>0</v>
      </c>
      <c r="AB4183" s="41">
        <f t="shared" si="2965"/>
        <v>0</v>
      </c>
      <c r="AC4183" s="41">
        <f t="shared" si="2965"/>
        <v>0</v>
      </c>
      <c r="AD4183" s="41">
        <f t="shared" si="2965"/>
        <v>0</v>
      </c>
      <c r="AE4183" s="41">
        <f t="shared" si="2965"/>
        <v>0</v>
      </c>
      <c r="AF4183" s="41">
        <f t="shared" si="2965"/>
        <v>0</v>
      </c>
      <c r="AG4183" s="41">
        <f t="shared" si="2965"/>
        <v>0</v>
      </c>
      <c r="AH4183" s="41">
        <f t="shared" si="2965"/>
        <v>0</v>
      </c>
      <c r="AI4183" s="41">
        <f t="shared" si="2965"/>
        <v>0</v>
      </c>
      <c r="AJ4183" s="41">
        <f t="shared" si="2965"/>
        <v>0</v>
      </c>
      <c r="AK4183" s="41">
        <f t="shared" si="2965"/>
        <v>0</v>
      </c>
      <c r="AL4183" s="41">
        <f t="shared" si="2965"/>
        <v>0</v>
      </c>
      <c r="AM4183" s="41">
        <f t="shared" si="2965"/>
        <v>0</v>
      </c>
      <c r="AN4183" s="41">
        <f t="shared" si="2965"/>
        <v>0</v>
      </c>
      <c r="AO4183" s="41">
        <f t="shared" si="2965"/>
        <v>0</v>
      </c>
      <c r="AP4183" s="41">
        <f t="shared" si="2965"/>
        <v>0</v>
      </c>
      <c r="AQ4183" s="41">
        <f t="shared" si="2965"/>
        <v>0</v>
      </c>
      <c r="AR4183" s="41">
        <f t="shared" si="2965"/>
        <v>0</v>
      </c>
      <c r="AS4183" s="41">
        <f t="shared" si="2965"/>
        <v>0</v>
      </c>
      <c r="AT4183" s="41">
        <f t="shared" si="2965"/>
        <v>0</v>
      </c>
      <c r="AU4183" s="41">
        <f t="shared" si="2965"/>
        <v>0</v>
      </c>
      <c r="AV4183" s="41">
        <f t="shared" si="2965"/>
        <v>0</v>
      </c>
      <c r="AW4183" s="41">
        <f t="shared" si="2965"/>
        <v>0</v>
      </c>
      <c r="AX4183" s="41">
        <f t="shared" si="2965"/>
        <v>0</v>
      </c>
      <c r="AY4183" s="41">
        <f t="shared" si="2965"/>
        <v>0</v>
      </c>
      <c r="AZ4183" s="41">
        <f t="shared" si="2965"/>
        <v>0</v>
      </c>
      <c r="BA4183" s="41">
        <f t="shared" si="2965"/>
        <v>0</v>
      </c>
      <c r="BB4183" s="41">
        <f t="shared" si="2965"/>
        <v>0</v>
      </c>
      <c r="BC4183" s="41">
        <f t="shared" si="2965"/>
        <v>0</v>
      </c>
      <c r="BD4183" s="41">
        <f t="shared" si="2965"/>
        <v>0</v>
      </c>
    </row>
    <row r="4184" spans="1:56" ht="16" x14ac:dyDescent="0.2">
      <c r="B4184" s="11">
        <f t="shared" si="2961"/>
        <v>155</v>
      </c>
      <c r="C4184" s="12" t="str">
        <f t="shared" si="2961"/>
        <v>SAS HSR 4</v>
      </c>
      <c r="D4184" s="46" t="s">
        <v>270</v>
      </c>
      <c r="E4184" s="31">
        <v>0</v>
      </c>
      <c r="F4184" s="15"/>
      <c r="G4184" s="46" t="s">
        <v>266</v>
      </c>
      <c r="H4184" s="31">
        <v>0</v>
      </c>
      <c r="I4184" s="46" t="s">
        <v>268</v>
      </c>
      <c r="J4184" s="31">
        <v>0</v>
      </c>
      <c r="L4184" s="54" t="s">
        <v>271</v>
      </c>
      <c r="M4184" s="73"/>
      <c r="N4184" s="73"/>
      <c r="O4184" s="45">
        <f t="shared" ref="O4184:BD4184" si="2966">IFERROR(-($E4165+$H4165+$J4165)*O4166,"")</f>
        <v>0</v>
      </c>
      <c r="P4184" s="45">
        <f t="shared" si="2966"/>
        <v>0</v>
      </c>
      <c r="Q4184" s="45">
        <f t="shared" si="2966"/>
        <v>0</v>
      </c>
      <c r="R4184" s="45">
        <f t="shared" si="2966"/>
        <v>0</v>
      </c>
      <c r="S4184" s="45">
        <f t="shared" si="2966"/>
        <v>0</v>
      </c>
      <c r="T4184" s="45">
        <f t="shared" si="2966"/>
        <v>0</v>
      </c>
      <c r="U4184" s="45">
        <f t="shared" si="2966"/>
        <v>0</v>
      </c>
      <c r="V4184" s="45">
        <f t="shared" si="2966"/>
        <v>0</v>
      </c>
      <c r="W4184" s="45">
        <f t="shared" si="2966"/>
        <v>0</v>
      </c>
      <c r="X4184" s="45">
        <f t="shared" si="2966"/>
        <v>0</v>
      </c>
      <c r="Y4184" s="45">
        <f t="shared" si="2966"/>
        <v>0</v>
      </c>
      <c r="Z4184" s="45">
        <f t="shared" si="2966"/>
        <v>0</v>
      </c>
      <c r="AA4184" s="45">
        <f t="shared" si="2966"/>
        <v>0</v>
      </c>
      <c r="AB4184" s="45">
        <f t="shared" si="2966"/>
        <v>0</v>
      </c>
      <c r="AC4184" s="45">
        <f t="shared" si="2966"/>
        <v>0</v>
      </c>
      <c r="AD4184" s="45">
        <f t="shared" si="2966"/>
        <v>0</v>
      </c>
      <c r="AE4184" s="45">
        <f t="shared" si="2966"/>
        <v>0</v>
      </c>
      <c r="AF4184" s="45">
        <f t="shared" si="2966"/>
        <v>0</v>
      </c>
      <c r="AG4184" s="45">
        <f t="shared" si="2966"/>
        <v>0</v>
      </c>
      <c r="AH4184" s="45">
        <f t="shared" si="2966"/>
        <v>0</v>
      </c>
      <c r="AI4184" s="45">
        <f t="shared" si="2966"/>
        <v>0</v>
      </c>
      <c r="AJ4184" s="45">
        <f t="shared" si="2966"/>
        <v>0</v>
      </c>
      <c r="AK4184" s="45">
        <f t="shared" si="2966"/>
        <v>0</v>
      </c>
      <c r="AL4184" s="45">
        <f t="shared" si="2966"/>
        <v>0</v>
      </c>
      <c r="AM4184" s="45">
        <f t="shared" si="2966"/>
        <v>0</v>
      </c>
      <c r="AN4184" s="45">
        <f t="shared" si="2966"/>
        <v>0</v>
      </c>
      <c r="AO4184" s="45">
        <f t="shared" si="2966"/>
        <v>0</v>
      </c>
      <c r="AP4184" s="45">
        <f t="shared" si="2966"/>
        <v>0</v>
      </c>
      <c r="AQ4184" s="45">
        <f t="shared" si="2966"/>
        <v>0</v>
      </c>
      <c r="AR4184" s="45">
        <f t="shared" si="2966"/>
        <v>0</v>
      </c>
      <c r="AS4184" s="45">
        <f t="shared" si="2966"/>
        <v>0</v>
      </c>
      <c r="AT4184" s="45">
        <f t="shared" si="2966"/>
        <v>0</v>
      </c>
      <c r="AU4184" s="45">
        <f t="shared" si="2966"/>
        <v>0</v>
      </c>
      <c r="AV4184" s="45">
        <f t="shared" si="2966"/>
        <v>0</v>
      </c>
      <c r="AW4184" s="45">
        <f t="shared" si="2966"/>
        <v>0</v>
      </c>
      <c r="AX4184" s="45">
        <f t="shared" si="2966"/>
        <v>0</v>
      </c>
      <c r="AY4184" s="45">
        <f t="shared" si="2966"/>
        <v>0</v>
      </c>
      <c r="AZ4184" s="45">
        <f t="shared" si="2966"/>
        <v>0</v>
      </c>
      <c r="BA4184" s="45">
        <f t="shared" si="2966"/>
        <v>0</v>
      </c>
      <c r="BB4184" s="45">
        <f t="shared" si="2966"/>
        <v>0</v>
      </c>
      <c r="BC4184" s="45">
        <f t="shared" si="2966"/>
        <v>0</v>
      </c>
      <c r="BD4184" s="45">
        <f t="shared" si="2966"/>
        <v>0</v>
      </c>
    </row>
    <row r="4185" spans="1:56" x14ac:dyDescent="0.2">
      <c r="A4185"/>
      <c r="B4185"/>
      <c r="C4185"/>
      <c r="D4185"/>
      <c r="E4185"/>
      <c r="F4185"/>
      <c r="G4185"/>
      <c r="H4185"/>
      <c r="I4185"/>
      <c r="J4185"/>
      <c r="K4185"/>
      <c r="L4185"/>
      <c r="M4185"/>
      <c r="N4185"/>
      <c r="O4185"/>
      <c r="P4185"/>
      <c r="Q4185"/>
      <c r="R4185"/>
      <c r="S4185"/>
      <c r="T4185"/>
      <c r="U4185"/>
      <c r="V4185"/>
      <c r="W4185"/>
      <c r="X4185"/>
      <c r="Y4185"/>
      <c r="Z4185"/>
      <c r="AA4185"/>
      <c r="AB4185"/>
      <c r="AC4185"/>
      <c r="AD4185"/>
      <c r="AE4185"/>
      <c r="AF4185"/>
      <c r="AG4185"/>
      <c r="AH4185"/>
      <c r="AI4185"/>
      <c r="AJ4185"/>
      <c r="AK4185"/>
      <c r="AL4185"/>
      <c r="AM4185"/>
      <c r="AN4185"/>
      <c r="AO4185"/>
      <c r="AP4185"/>
      <c r="AQ4185"/>
      <c r="AR4185"/>
      <c r="AS4185"/>
      <c r="AT4185"/>
      <c r="AU4185"/>
      <c r="AV4185"/>
      <c r="AW4185"/>
      <c r="AX4185"/>
      <c r="AY4185"/>
      <c r="AZ4185"/>
      <c r="BA4185"/>
      <c r="BB4185"/>
      <c r="BC4185"/>
      <c r="BD4185"/>
    </row>
    <row r="4186" spans="1:56" x14ac:dyDescent="0.2">
      <c r="A4186"/>
      <c r="B4186"/>
      <c r="C4186"/>
      <c r="D4186"/>
      <c r="E4186"/>
      <c r="F4186"/>
      <c r="G4186"/>
      <c r="H4186"/>
      <c r="I4186"/>
      <c r="J4186"/>
      <c r="K4186"/>
      <c r="L4186"/>
      <c r="M4186"/>
      <c r="N4186"/>
      <c r="O4186"/>
      <c r="P4186"/>
      <c r="Q4186"/>
      <c r="R4186"/>
      <c r="S4186"/>
      <c r="T4186"/>
      <c r="U4186"/>
      <c r="V4186"/>
      <c r="W4186"/>
      <c r="X4186"/>
      <c r="Y4186"/>
      <c r="Z4186"/>
      <c r="AA4186"/>
      <c r="AB4186"/>
      <c r="AC4186"/>
      <c r="AD4186"/>
      <c r="AE4186"/>
      <c r="AF4186"/>
      <c r="AG4186"/>
      <c r="AH4186"/>
      <c r="AI4186"/>
      <c r="AJ4186"/>
      <c r="AK4186"/>
      <c r="AL4186"/>
      <c r="AM4186"/>
      <c r="AN4186"/>
      <c r="AO4186"/>
      <c r="AP4186"/>
      <c r="AQ4186"/>
      <c r="AR4186"/>
      <c r="AS4186"/>
      <c r="AT4186"/>
      <c r="AU4186"/>
      <c r="AV4186"/>
      <c r="AW4186"/>
      <c r="AX4186"/>
      <c r="AY4186"/>
      <c r="AZ4186"/>
      <c r="BA4186"/>
      <c r="BB4186"/>
      <c r="BC4186"/>
      <c r="BD4186"/>
    </row>
    <row r="4187" spans="1:56" ht="16" x14ac:dyDescent="0.2">
      <c r="A4187" s="1"/>
      <c r="B4187" s="67">
        <v>156</v>
      </c>
      <c r="C4187" s="68" t="str">
        <f>H4189</f>
        <v>SAS HSR 4</v>
      </c>
      <c r="D4187" s="69" t="s">
        <v>203</v>
      </c>
      <c r="E4187" s="69"/>
      <c r="F4187" s="69"/>
      <c r="G4187" s="69"/>
      <c r="H4187" s="69"/>
      <c r="I4187" s="69"/>
      <c r="J4187" s="69"/>
      <c r="K4187" s="68"/>
      <c r="L4187" s="68"/>
      <c r="M4187" s="68"/>
      <c r="N4187" s="68"/>
      <c r="O4187" s="82"/>
      <c r="P4187" s="82"/>
      <c r="Q4187" s="82"/>
      <c r="R4187" s="82"/>
      <c r="S4187" s="82"/>
      <c r="T4187" s="82"/>
      <c r="U4187" s="82"/>
      <c r="V4187" s="82"/>
      <c r="W4187" s="82"/>
      <c r="X4187" s="82"/>
      <c r="Y4187" s="82"/>
      <c r="Z4187" s="82"/>
      <c r="AA4187" s="82"/>
      <c r="AB4187" s="82"/>
      <c r="AC4187" s="82"/>
      <c r="AD4187" s="82"/>
      <c r="AE4187" s="82"/>
      <c r="AF4187" s="82"/>
      <c r="AG4187" s="82"/>
      <c r="AH4187" s="82"/>
      <c r="AI4187" s="82"/>
      <c r="AJ4187" s="82"/>
      <c r="AK4187" s="82"/>
      <c r="AL4187" s="82"/>
      <c r="AM4187" s="82"/>
      <c r="AN4187" s="82"/>
      <c r="AO4187" s="82"/>
      <c r="AP4187" s="82"/>
      <c r="AQ4187" s="82"/>
      <c r="AR4187" s="82"/>
      <c r="AS4187" s="82"/>
      <c r="AT4187" s="82"/>
      <c r="AU4187" s="82"/>
      <c r="AV4187" s="82"/>
      <c r="AW4187" s="82"/>
      <c r="AX4187" s="82"/>
      <c r="AY4187" s="82"/>
      <c r="AZ4187" s="82"/>
      <c r="BA4187" s="82"/>
      <c r="BB4187" s="82"/>
      <c r="BC4187" s="82"/>
      <c r="BD4187" s="82"/>
    </row>
    <row r="4188" spans="1:56" ht="16" x14ac:dyDescent="0.2">
      <c r="A4188" s="35"/>
      <c r="B4188" s="11">
        <f>B4187</f>
        <v>156</v>
      </c>
      <c r="C4188" s="12" t="str">
        <f>C4187</f>
        <v>SAS HSR 4</v>
      </c>
      <c r="D4188" s="35"/>
      <c r="E4188" s="35"/>
      <c r="F4188" s="35"/>
      <c r="G4188" s="35"/>
      <c r="H4188" s="35"/>
      <c r="I4188" s="35"/>
      <c r="J4188" s="35"/>
      <c r="K4188" s="35"/>
      <c r="L4188" s="35"/>
      <c r="M4188" s="35"/>
      <c r="N4188" s="35"/>
      <c r="O4188" s="44"/>
      <c r="P4188" s="44"/>
      <c r="Q4188" s="44"/>
      <c r="R4188" s="44"/>
      <c r="S4188" s="44"/>
      <c r="T4188" s="44"/>
      <c r="U4188" s="44"/>
      <c r="V4188" s="44"/>
      <c r="W4188" s="44"/>
      <c r="X4188" s="44"/>
      <c r="Y4188" s="44"/>
      <c r="Z4188" s="44"/>
      <c r="AA4188" s="44"/>
      <c r="AB4188" s="44"/>
      <c r="AC4188" s="44"/>
      <c r="AD4188" s="44"/>
      <c r="AE4188" s="44"/>
      <c r="AF4188" s="44"/>
      <c r="AG4188" s="44"/>
      <c r="AH4188" s="44"/>
      <c r="AI4188" s="44"/>
      <c r="AJ4188" s="44"/>
      <c r="AK4188" s="44"/>
      <c r="AL4188" s="44"/>
      <c r="AM4188" s="44"/>
      <c r="AN4188" s="44"/>
      <c r="AO4188" s="44"/>
      <c r="AP4188" s="44"/>
      <c r="AQ4188" s="44"/>
      <c r="AR4188" s="44"/>
      <c r="AS4188" s="44"/>
      <c r="AT4188" s="44"/>
      <c r="AU4188" s="44"/>
      <c r="AV4188" s="44"/>
      <c r="AW4188" s="44"/>
      <c r="AX4188" s="44"/>
      <c r="AY4188" s="44"/>
      <c r="AZ4188" s="44"/>
      <c r="BA4188" s="44"/>
      <c r="BB4188" s="44"/>
      <c r="BC4188" s="44"/>
      <c r="BD4188" s="44"/>
    </row>
    <row r="4189" spans="1:56" ht="16" x14ac:dyDescent="0.2">
      <c r="B4189" s="11">
        <f t="shared" ref="B4189:C4204" si="2967">B4188</f>
        <v>156</v>
      </c>
      <c r="C4189" s="12" t="str">
        <f t="shared" si="2967"/>
        <v>SAS HSR 4</v>
      </c>
      <c r="D4189" s="13" t="s">
        <v>2</v>
      </c>
      <c r="E4189" s="14" t="s">
        <v>204</v>
      </c>
      <c r="F4189" s="15"/>
      <c r="G4189" s="13" t="s">
        <v>229</v>
      </c>
      <c r="H4189" s="14" t="s">
        <v>160</v>
      </c>
      <c r="I4189" s="14"/>
      <c r="J4189" s="14"/>
      <c r="L4189" s="16" t="s">
        <v>230</v>
      </c>
      <c r="M4189" s="70"/>
      <c r="N4189" s="70"/>
      <c r="O4189" s="17">
        <f>($E4200&gt;0)*($E4194&lt;O$2)*(EDATE($E4194,$E4200)&gt;O$3)*((O$3-O$2+1)/O$4)
+($E4200&gt;0)*($E4194&lt;O$2)*(EDATE($E4194,$E4200)&gt;=O$2)*(EDATE($E4194,$E4200)&lt;=O$3)*((EDATE($E4194,$E4200)-O$2)/O$4)
+($E4200&gt;0)*($E4194&lt;O$2)*(EDATE($E4194,$E4200)&lt;O$2)*(0)
+($E4200&gt;0)*($E4194&gt;=O$2)*($E4194&lt;=O$3)*(EDATE($E4194,$E4200)&gt;=O$2)*(EDATE($E4194,$E4200)&lt;=O$3)*((EDATE($E4194,$E4200)-$E4194+1)/O$4)
+($E4200&gt;0)*($E4194&gt;=O$2)*($E4194&lt;=O$3)*(EDATE($E4194,$E4200)&gt;O$3)*((O$3-$E4194+1)/O$4)
+($E4200&gt;0)*($E4194&gt;O$3)*(0)</f>
        <v>0</v>
      </c>
      <c r="P4189" s="17">
        <f t="shared" ref="P4189:BD4189" si="2968">($E4200&gt;0)*($E4194&lt;P$2)*(EDATE($E4194,$E4200)&gt;P$3)*((P$3-P$2+1)/P$4)
+($E4200&gt;0)*($E4194&lt;P$2)*(EDATE($E4194,$E4200)&gt;=P$2)*(EDATE($E4194,$E4200)&lt;=P$3)*((EDATE($E4194,$E4200)-P$2)/P$4)
+($E4200&gt;0)*($E4194&lt;P$2)*(EDATE($E4194,$E4200)&lt;P$2)*(0)
+($E4200&gt;0)*($E4194&gt;=P$2)*($E4194&lt;=P$3)*(EDATE($E4194,$E4200)&gt;=P$2)*(EDATE($E4194,$E4200)&lt;=P$3)*((EDATE($E4194,$E4200)-$E4194+1)/P$4)
+($E4200&gt;0)*($E4194&gt;=P$2)*($E4194&lt;=P$3)*(EDATE($E4194,$E4200)&gt;P$3)*((P$3-$E4194+1)/P$4)
+($E4200&gt;0)*($E4194&gt;P$3)*(0)</f>
        <v>0</v>
      </c>
      <c r="Q4189" s="17">
        <f t="shared" si="2968"/>
        <v>0</v>
      </c>
      <c r="R4189" s="17">
        <f t="shared" si="2968"/>
        <v>0</v>
      </c>
      <c r="S4189" s="17">
        <f t="shared" si="2968"/>
        <v>0</v>
      </c>
      <c r="T4189" s="17">
        <f t="shared" si="2968"/>
        <v>0</v>
      </c>
      <c r="U4189" s="17">
        <f t="shared" si="2968"/>
        <v>0</v>
      </c>
      <c r="V4189" s="17">
        <f t="shared" si="2968"/>
        <v>0</v>
      </c>
      <c r="W4189" s="17">
        <f t="shared" si="2968"/>
        <v>0</v>
      </c>
      <c r="X4189" s="17">
        <f t="shared" si="2968"/>
        <v>0</v>
      </c>
      <c r="Y4189" s="17">
        <f t="shared" si="2968"/>
        <v>0</v>
      </c>
      <c r="Z4189" s="17">
        <f t="shared" si="2968"/>
        <v>0</v>
      </c>
      <c r="AA4189" s="17">
        <f t="shared" si="2968"/>
        <v>0</v>
      </c>
      <c r="AB4189" s="17">
        <f t="shared" si="2968"/>
        <v>0</v>
      </c>
      <c r="AC4189" s="17">
        <f t="shared" si="2968"/>
        <v>0</v>
      </c>
      <c r="AD4189" s="17">
        <f t="shared" si="2968"/>
        <v>0</v>
      </c>
      <c r="AE4189" s="17">
        <f t="shared" si="2968"/>
        <v>0</v>
      </c>
      <c r="AF4189" s="17">
        <f t="shared" si="2968"/>
        <v>0</v>
      </c>
      <c r="AG4189" s="17">
        <f t="shared" si="2968"/>
        <v>0</v>
      </c>
      <c r="AH4189" s="17">
        <f t="shared" si="2968"/>
        <v>0</v>
      </c>
      <c r="AI4189" s="17">
        <f t="shared" si="2968"/>
        <v>0</v>
      </c>
      <c r="AJ4189" s="17">
        <f t="shared" si="2968"/>
        <v>0</v>
      </c>
      <c r="AK4189" s="17">
        <f t="shared" si="2968"/>
        <v>0</v>
      </c>
      <c r="AL4189" s="17">
        <f t="shared" si="2968"/>
        <v>0</v>
      </c>
      <c r="AM4189" s="17">
        <f t="shared" si="2968"/>
        <v>0</v>
      </c>
      <c r="AN4189" s="17">
        <f t="shared" si="2968"/>
        <v>0</v>
      </c>
      <c r="AO4189" s="17">
        <f t="shared" si="2968"/>
        <v>0</v>
      </c>
      <c r="AP4189" s="17">
        <f t="shared" si="2968"/>
        <v>0</v>
      </c>
      <c r="AQ4189" s="17">
        <f t="shared" si="2968"/>
        <v>0</v>
      </c>
      <c r="AR4189" s="17">
        <f t="shared" si="2968"/>
        <v>0</v>
      </c>
      <c r="AS4189" s="17">
        <f t="shared" si="2968"/>
        <v>0</v>
      </c>
      <c r="AT4189" s="17">
        <f t="shared" si="2968"/>
        <v>0</v>
      </c>
      <c r="AU4189" s="17">
        <f t="shared" si="2968"/>
        <v>0</v>
      </c>
      <c r="AV4189" s="17">
        <f t="shared" si="2968"/>
        <v>0</v>
      </c>
      <c r="AW4189" s="17">
        <f t="shared" si="2968"/>
        <v>0</v>
      </c>
      <c r="AX4189" s="17">
        <f t="shared" si="2968"/>
        <v>0</v>
      </c>
      <c r="AY4189" s="17">
        <f t="shared" si="2968"/>
        <v>0</v>
      </c>
      <c r="AZ4189" s="17">
        <f t="shared" si="2968"/>
        <v>0</v>
      </c>
      <c r="BA4189" s="17">
        <f t="shared" si="2968"/>
        <v>0</v>
      </c>
      <c r="BB4189" s="17">
        <f t="shared" si="2968"/>
        <v>0</v>
      </c>
      <c r="BC4189" s="17">
        <f t="shared" si="2968"/>
        <v>0</v>
      </c>
      <c r="BD4189" s="17">
        <f t="shared" si="2968"/>
        <v>0</v>
      </c>
    </row>
    <row r="4190" spans="1:56" ht="16" x14ac:dyDescent="0.2">
      <c r="B4190" s="11">
        <f t="shared" si="2967"/>
        <v>156</v>
      </c>
      <c r="C4190" s="12" t="str">
        <f t="shared" si="2967"/>
        <v>SAS HSR 4</v>
      </c>
      <c r="D4190" s="13" t="s">
        <v>7</v>
      </c>
      <c r="E4190" s="18">
        <v>32.31</v>
      </c>
      <c r="F4190" s="15"/>
      <c r="G4190" s="13" t="s">
        <v>0</v>
      </c>
      <c r="H4190" s="19">
        <v>0</v>
      </c>
      <c r="I4190" s="13" t="s">
        <v>20</v>
      </c>
      <c r="J4190" s="19">
        <v>0</v>
      </c>
      <c r="L4190" s="20" t="s">
        <v>231</v>
      </c>
      <c r="M4190" s="72"/>
      <c r="N4190" s="72"/>
      <c r="O4190" s="21">
        <f>($H4195&gt;0)*($J4195&lt;O$2)*0
+($H4195&gt;0)*($J4195&gt;=O$2)*($J4195&lt;=O$3)*(($J4195-O$2+1)/O$4)
+($H4195&gt;0)*($J4195&gt;O$3)*($I4195&gt;O$3)*0
+($H4195&gt;0)*($J4195&gt;O$3)*($I4195&lt;=O$3)*($I4195&gt;=O$2)*((O$3-$I4195+1)/O$4)
+($H4195&gt;0)*($J4195&gt;O$3)*($I4195&lt;O$2)*1
+($H4195&gt;0)*($I4195&gt;O$3)*0
+($H4196&gt;0)*($J$2350&lt;O$2)*0
+($H4196&gt;0)*($J4196&gt;=O$2)*($J4196&lt;=O$3)*(($J4196-O$2+1)/O$4)
+($H4196&gt;0)*($J4196&gt;O$3)*($I4196&gt;O$3)*0
+($H4196&gt;0)*($J4196&gt;O$3)*($I4196&lt;=O$3)*($I4196&gt;=O$2)*((O$3-$I4196+1)/O$4)
+($H4196&gt;0)*($J4196&gt;O$3)*($I4196&lt;O$2)*1
+($H4196&gt;0)*($I4196&gt;O$3)*0
+($H4197&gt;0)*($J4197&lt;O$2)*0
+($H4197&gt;0)*($J4197&gt;=O$2)*($J4197&lt;=O$3)*(($J4197-O$2+1)/O$4)
+($H4197&gt;0)*($J4197&gt;O$3)*($I4197&gt;O$3)*0
+($H4197&gt;0)*($J4197&gt;O$3)*($I4197&lt;=O$3)*($I4197&gt;=O$2)*((O$3-$I4197+1)/O$4)
+($H4197&gt;0)*($J4197&gt;O$3)*($I4197&lt;O$2)*1
+($H4197&gt;0)*($I4197&gt;O$3)*0</f>
        <v>0</v>
      </c>
      <c r="P4190" s="21">
        <f t="shared" ref="P4190:BD4190" si="2969">($H4195&gt;0)*($J4195&lt;P$2)*0
+($H4195&gt;0)*($J4195&gt;=P$2)*($J4195&lt;=P$3)*(($J4195-P$2+1)/P$4)
+($H4195&gt;0)*($J4195&gt;P$3)*($I4195&gt;P$3)*0
+($H4195&gt;0)*($J4195&gt;P$3)*($I4195&lt;=P$3)*($I4195&gt;=P$2)*((P$3-$I4195+1)/P$4)
+($H4195&gt;0)*($J4195&gt;P$3)*($I4195&lt;P$2)*1
+($H4195&gt;0)*($I4195&gt;P$3)*0
+($H4196&gt;0)*($J$2350&lt;P$2)*0
+($H4196&gt;0)*($J4196&gt;=P$2)*($J4196&lt;=P$3)*(($J4196-P$2+1)/P$4)
+($H4196&gt;0)*($J4196&gt;P$3)*($I4196&gt;P$3)*0
+($H4196&gt;0)*($J4196&gt;P$3)*($I4196&lt;=P$3)*($I4196&gt;=P$2)*((P$3-$I4196+1)/P$4)
+($H4196&gt;0)*($J4196&gt;P$3)*($I4196&lt;P$2)*1
+($H4196&gt;0)*($I4196&gt;P$3)*0
+($H4197&gt;0)*($J4197&lt;P$2)*0
+($H4197&gt;0)*($J4197&gt;=P$2)*($J4197&lt;=P$3)*(($J4197-P$2+1)/P$4)
+($H4197&gt;0)*($J4197&gt;P$3)*($I4197&gt;P$3)*0
+($H4197&gt;0)*($J4197&gt;P$3)*($I4197&lt;=P$3)*($I4197&gt;=P$2)*((P$3-$I4197+1)/P$4)
+($H4197&gt;0)*($J4197&gt;P$3)*($I4197&lt;P$2)*1
+($H4197&gt;0)*($I4197&gt;P$3)*0</f>
        <v>0</v>
      </c>
      <c r="Q4190" s="21">
        <f t="shared" si="2969"/>
        <v>0</v>
      </c>
      <c r="R4190" s="21">
        <f t="shared" si="2969"/>
        <v>0</v>
      </c>
      <c r="S4190" s="21">
        <f t="shared" si="2969"/>
        <v>0</v>
      </c>
      <c r="T4190" s="21">
        <f t="shared" si="2969"/>
        <v>0</v>
      </c>
      <c r="U4190" s="21">
        <f t="shared" si="2969"/>
        <v>0</v>
      </c>
      <c r="V4190" s="21">
        <f t="shared" si="2969"/>
        <v>0</v>
      </c>
      <c r="W4190" s="21">
        <f t="shared" si="2969"/>
        <v>0</v>
      </c>
      <c r="X4190" s="21">
        <f t="shared" si="2969"/>
        <v>0</v>
      </c>
      <c r="Y4190" s="21">
        <f t="shared" si="2969"/>
        <v>0</v>
      </c>
      <c r="Z4190" s="21">
        <f t="shared" si="2969"/>
        <v>0</v>
      </c>
      <c r="AA4190" s="21">
        <f t="shared" si="2969"/>
        <v>0</v>
      </c>
      <c r="AB4190" s="21">
        <f t="shared" si="2969"/>
        <v>0</v>
      </c>
      <c r="AC4190" s="21">
        <f t="shared" si="2969"/>
        <v>0</v>
      </c>
      <c r="AD4190" s="21">
        <f t="shared" si="2969"/>
        <v>0</v>
      </c>
      <c r="AE4190" s="21">
        <f t="shared" si="2969"/>
        <v>0</v>
      </c>
      <c r="AF4190" s="21">
        <f t="shared" si="2969"/>
        <v>0</v>
      </c>
      <c r="AG4190" s="21">
        <f t="shared" si="2969"/>
        <v>0</v>
      </c>
      <c r="AH4190" s="21">
        <f t="shared" si="2969"/>
        <v>0</v>
      </c>
      <c r="AI4190" s="21">
        <f t="shared" si="2969"/>
        <v>0</v>
      </c>
      <c r="AJ4190" s="21">
        <f t="shared" si="2969"/>
        <v>0</v>
      </c>
      <c r="AK4190" s="21">
        <f t="shared" si="2969"/>
        <v>0</v>
      </c>
      <c r="AL4190" s="21">
        <f t="shared" si="2969"/>
        <v>0</v>
      </c>
      <c r="AM4190" s="21">
        <f t="shared" si="2969"/>
        <v>0</v>
      </c>
      <c r="AN4190" s="21">
        <f t="shared" si="2969"/>
        <v>0</v>
      </c>
      <c r="AO4190" s="21">
        <f t="shared" si="2969"/>
        <v>0</v>
      </c>
      <c r="AP4190" s="21">
        <f t="shared" si="2969"/>
        <v>0</v>
      </c>
      <c r="AQ4190" s="21">
        <f t="shared" si="2969"/>
        <v>0</v>
      </c>
      <c r="AR4190" s="21">
        <f t="shared" si="2969"/>
        <v>0</v>
      </c>
      <c r="AS4190" s="21">
        <f t="shared" si="2969"/>
        <v>0</v>
      </c>
      <c r="AT4190" s="21">
        <f t="shared" si="2969"/>
        <v>0</v>
      </c>
      <c r="AU4190" s="21">
        <f t="shared" si="2969"/>
        <v>0</v>
      </c>
      <c r="AV4190" s="21">
        <f t="shared" si="2969"/>
        <v>0</v>
      </c>
      <c r="AW4190" s="21">
        <f t="shared" si="2969"/>
        <v>0</v>
      </c>
      <c r="AX4190" s="21">
        <f t="shared" si="2969"/>
        <v>0</v>
      </c>
      <c r="AY4190" s="21">
        <f t="shared" si="2969"/>
        <v>0</v>
      </c>
      <c r="AZ4190" s="21">
        <f t="shared" si="2969"/>
        <v>0</v>
      </c>
      <c r="BA4190" s="21">
        <f t="shared" si="2969"/>
        <v>0</v>
      </c>
      <c r="BB4190" s="21">
        <f t="shared" si="2969"/>
        <v>0</v>
      </c>
      <c r="BC4190" s="21">
        <f t="shared" si="2969"/>
        <v>0</v>
      </c>
      <c r="BD4190" s="21">
        <f t="shared" si="2969"/>
        <v>0</v>
      </c>
    </row>
    <row r="4191" spans="1:56" ht="16" x14ac:dyDescent="0.2">
      <c r="B4191" s="11">
        <f t="shared" si="2967"/>
        <v>156</v>
      </c>
      <c r="C4191" s="12" t="str">
        <f t="shared" si="2967"/>
        <v>SAS HSR 4</v>
      </c>
      <c r="D4191" s="13" t="s">
        <v>21</v>
      </c>
      <c r="E4191" s="22">
        <v>0</v>
      </c>
      <c r="F4191" s="15"/>
      <c r="G4191" s="13" t="s">
        <v>22</v>
      </c>
      <c r="H4191" s="22">
        <v>0</v>
      </c>
      <c r="I4191" s="13" t="s">
        <v>23</v>
      </c>
      <c r="J4191" s="22">
        <v>0</v>
      </c>
      <c r="K4191" s="23"/>
      <c r="L4191" s="20" t="s">
        <v>232</v>
      </c>
      <c r="M4191" s="72"/>
      <c r="N4191" s="72"/>
      <c r="O4191" s="21">
        <f>($E4194&lt;=O$3)*($E4194&gt;O$2)*((O$3-$E4194+1)/O$4)
+($E4194&lt;=O$2)*((O$3-O$2+1)/O$4)
+($E4194&gt;O$3)*(0)
-($E4202&lt;=O$3)*($E4202&lt;&gt;0)*($E4202&gt;O$2)*((O$3-$E4202)/O$4)
-($E4202&lt;=O$2)*((O$3-O$2+1)/O$4)
-($E4202&gt;O$3)*(0)</f>
        <v>0.67391304347826086</v>
      </c>
      <c r="P4191" s="21">
        <f t="shared" ref="P4191:BD4191" si="2970">($E4194&lt;=P$3)*($E4194&gt;P$2)*((P$3-$E4194+1)/P$4)
+($E4194&lt;=P$2)*((P$3-P$2+1)/P$4)
+($E4194&gt;P$3)*(0)
-($E4202&lt;=P$3)*($E4202&lt;&gt;0)*($E4202&gt;P$2)*((P$3-$E4202)/P$4)
-($E4202&lt;=P$2)*((P$3-P$2+1)/P$4)
-($E4202&gt;P$3)*(0)</f>
        <v>0</v>
      </c>
      <c r="Q4191" s="21">
        <f t="shared" si="2970"/>
        <v>0</v>
      </c>
      <c r="R4191" s="21">
        <f t="shared" si="2970"/>
        <v>0</v>
      </c>
      <c r="S4191" s="21">
        <f t="shared" si="2970"/>
        <v>0</v>
      </c>
      <c r="T4191" s="21">
        <f t="shared" si="2970"/>
        <v>0</v>
      </c>
      <c r="U4191" s="21">
        <f t="shared" si="2970"/>
        <v>0</v>
      </c>
      <c r="V4191" s="21">
        <f t="shared" si="2970"/>
        <v>0</v>
      </c>
      <c r="W4191" s="21">
        <f t="shared" si="2970"/>
        <v>0</v>
      </c>
      <c r="X4191" s="21">
        <f t="shared" si="2970"/>
        <v>0</v>
      </c>
      <c r="Y4191" s="21">
        <f t="shared" si="2970"/>
        <v>0</v>
      </c>
      <c r="Z4191" s="21">
        <f t="shared" si="2970"/>
        <v>0</v>
      </c>
      <c r="AA4191" s="21">
        <f t="shared" si="2970"/>
        <v>0</v>
      </c>
      <c r="AB4191" s="21">
        <f t="shared" si="2970"/>
        <v>0</v>
      </c>
      <c r="AC4191" s="21">
        <f t="shared" si="2970"/>
        <v>0</v>
      </c>
      <c r="AD4191" s="21">
        <f t="shared" si="2970"/>
        <v>0</v>
      </c>
      <c r="AE4191" s="21">
        <f t="shared" si="2970"/>
        <v>0</v>
      </c>
      <c r="AF4191" s="21">
        <f t="shared" si="2970"/>
        <v>0</v>
      </c>
      <c r="AG4191" s="21">
        <f t="shared" si="2970"/>
        <v>0</v>
      </c>
      <c r="AH4191" s="21">
        <f t="shared" si="2970"/>
        <v>0</v>
      </c>
      <c r="AI4191" s="21">
        <f t="shared" si="2970"/>
        <v>0</v>
      </c>
      <c r="AJ4191" s="21">
        <f t="shared" si="2970"/>
        <v>0</v>
      </c>
      <c r="AK4191" s="21">
        <f t="shared" si="2970"/>
        <v>0</v>
      </c>
      <c r="AL4191" s="21">
        <f t="shared" si="2970"/>
        <v>0</v>
      </c>
      <c r="AM4191" s="21">
        <f t="shared" si="2970"/>
        <v>0</v>
      </c>
      <c r="AN4191" s="21">
        <f t="shared" si="2970"/>
        <v>0</v>
      </c>
      <c r="AO4191" s="21">
        <f t="shared" si="2970"/>
        <v>0</v>
      </c>
      <c r="AP4191" s="21">
        <f t="shared" si="2970"/>
        <v>0</v>
      </c>
      <c r="AQ4191" s="21">
        <f t="shared" si="2970"/>
        <v>0</v>
      </c>
      <c r="AR4191" s="21">
        <f t="shared" si="2970"/>
        <v>0</v>
      </c>
      <c r="AS4191" s="21">
        <f t="shared" si="2970"/>
        <v>0</v>
      </c>
      <c r="AT4191" s="21">
        <f t="shared" si="2970"/>
        <v>0</v>
      </c>
      <c r="AU4191" s="21">
        <f t="shared" si="2970"/>
        <v>0</v>
      </c>
      <c r="AV4191" s="21">
        <f t="shared" si="2970"/>
        <v>0</v>
      </c>
      <c r="AW4191" s="21">
        <f t="shared" si="2970"/>
        <v>0</v>
      </c>
      <c r="AX4191" s="21">
        <f t="shared" si="2970"/>
        <v>0</v>
      </c>
      <c r="AY4191" s="21">
        <f t="shared" si="2970"/>
        <v>0</v>
      </c>
      <c r="AZ4191" s="21">
        <f t="shared" si="2970"/>
        <v>0</v>
      </c>
      <c r="BA4191" s="21">
        <f t="shared" si="2970"/>
        <v>0</v>
      </c>
      <c r="BB4191" s="21">
        <f t="shared" si="2970"/>
        <v>0</v>
      </c>
      <c r="BC4191" s="21">
        <f t="shared" si="2970"/>
        <v>0</v>
      </c>
      <c r="BD4191" s="21">
        <f t="shared" si="2970"/>
        <v>0</v>
      </c>
    </row>
    <row r="4192" spans="1:56" ht="16" x14ac:dyDescent="0.2">
      <c r="B4192" s="11">
        <f t="shared" si="2967"/>
        <v>156</v>
      </c>
      <c r="C4192" s="12" t="str">
        <f t="shared" si="2967"/>
        <v>SAS HSR 4</v>
      </c>
      <c r="D4192" s="13" t="s">
        <v>1</v>
      </c>
      <c r="E4192" s="22">
        <v>0</v>
      </c>
      <c r="F4192" s="15"/>
      <c r="G4192" s="15"/>
      <c r="H4192" s="15"/>
      <c r="I4192" s="15"/>
      <c r="J4192" s="15"/>
      <c r="L4192" s="20" t="s">
        <v>233</v>
      </c>
      <c r="M4192" s="72"/>
      <c r="N4192" s="72"/>
      <c r="O4192" s="21">
        <f>($E4205&gt;O$3)*($E4202&lt;O$2)*((O$3-O$2+1)/O$4)
+($E4205&gt;O$3)*($E4202&gt;=O$2)*($E4202&lt;=O$3)*((O$3-$E4202)/O$4)
+($E4205&gt;O$3)*($E4202&gt;O$3)*(0)
+($E4205&lt;=O$3)*($E4205&gt;=O$2)*($E4202&lt;O$2)*(($E4205-O$2)/O$4)
+($E4205&lt;=O$3)*($E4205&gt;=O$2)*($E4202&lt;=O$3)*($E4202&gt;=O$2)*(($E4205-$E4202)/O$4)
+($E4205&lt;O$2)*(0)</f>
        <v>0</v>
      </c>
      <c r="P4192" s="21">
        <f t="shared" ref="P4192:BD4192" si="2971">($E4205&gt;P$3)*($E4202&lt;P$2)*((P$3-P$2+1)/P$4)
+($E4205&gt;P$3)*($E4202&gt;=P$2)*($E4202&lt;=P$3)*((P$3-$E4202)/P$4)
+($E4205&gt;P$3)*($E4202&gt;P$3)*(0)
+($E4205&lt;=P$3)*($E4205&gt;=P$2)*($E4202&lt;P$2)*(($E4205-P$2)/P$4)
+($E4205&lt;=P$3)*($E4205&gt;=P$2)*($E4202&lt;=P$3)*($E4202&gt;=P$2)*(($E4205-$E4202)/P$4)
+($E4205&lt;P$2)*(0)</f>
        <v>0</v>
      </c>
      <c r="Q4192" s="21">
        <f t="shared" si="2971"/>
        <v>0</v>
      </c>
      <c r="R4192" s="21">
        <f t="shared" si="2971"/>
        <v>0</v>
      </c>
      <c r="S4192" s="21">
        <f t="shared" si="2971"/>
        <v>0</v>
      </c>
      <c r="T4192" s="21">
        <f t="shared" si="2971"/>
        <v>0</v>
      </c>
      <c r="U4192" s="21">
        <f t="shared" si="2971"/>
        <v>0</v>
      </c>
      <c r="V4192" s="21">
        <f t="shared" si="2971"/>
        <v>0</v>
      </c>
      <c r="W4192" s="21">
        <f t="shared" si="2971"/>
        <v>0</v>
      </c>
      <c r="X4192" s="21">
        <f t="shared" si="2971"/>
        <v>0</v>
      </c>
      <c r="Y4192" s="21">
        <f t="shared" si="2971"/>
        <v>0</v>
      </c>
      <c r="Z4192" s="21">
        <f t="shared" si="2971"/>
        <v>0</v>
      </c>
      <c r="AA4192" s="21">
        <f t="shared" si="2971"/>
        <v>0</v>
      </c>
      <c r="AB4192" s="21">
        <f t="shared" si="2971"/>
        <v>0</v>
      </c>
      <c r="AC4192" s="21">
        <f t="shared" si="2971"/>
        <v>0</v>
      </c>
      <c r="AD4192" s="21">
        <f t="shared" si="2971"/>
        <v>0</v>
      </c>
      <c r="AE4192" s="21">
        <f t="shared" si="2971"/>
        <v>0</v>
      </c>
      <c r="AF4192" s="21">
        <f t="shared" si="2971"/>
        <v>0</v>
      </c>
      <c r="AG4192" s="21">
        <f t="shared" si="2971"/>
        <v>0</v>
      </c>
      <c r="AH4192" s="21">
        <f t="shared" si="2971"/>
        <v>0</v>
      </c>
      <c r="AI4192" s="21">
        <f t="shared" si="2971"/>
        <v>0</v>
      </c>
      <c r="AJ4192" s="21">
        <f t="shared" si="2971"/>
        <v>0</v>
      </c>
      <c r="AK4192" s="21">
        <f t="shared" si="2971"/>
        <v>0</v>
      </c>
      <c r="AL4192" s="21">
        <f t="shared" si="2971"/>
        <v>0</v>
      </c>
      <c r="AM4192" s="21">
        <f t="shared" si="2971"/>
        <v>0</v>
      </c>
      <c r="AN4192" s="21">
        <f t="shared" si="2971"/>
        <v>0</v>
      </c>
      <c r="AO4192" s="21">
        <f t="shared" si="2971"/>
        <v>0</v>
      </c>
      <c r="AP4192" s="21">
        <f t="shared" si="2971"/>
        <v>0</v>
      </c>
      <c r="AQ4192" s="21">
        <f t="shared" si="2971"/>
        <v>0</v>
      </c>
      <c r="AR4192" s="21">
        <f t="shared" si="2971"/>
        <v>0</v>
      </c>
      <c r="AS4192" s="21">
        <f t="shared" si="2971"/>
        <v>0</v>
      </c>
      <c r="AT4192" s="21">
        <f t="shared" si="2971"/>
        <v>0</v>
      </c>
      <c r="AU4192" s="21">
        <f t="shared" si="2971"/>
        <v>0</v>
      </c>
      <c r="AV4192" s="21">
        <f t="shared" si="2971"/>
        <v>0</v>
      </c>
      <c r="AW4192" s="21">
        <f t="shared" si="2971"/>
        <v>0</v>
      </c>
      <c r="AX4192" s="21">
        <f t="shared" si="2971"/>
        <v>0</v>
      </c>
      <c r="AY4192" s="21">
        <f t="shared" si="2971"/>
        <v>0</v>
      </c>
      <c r="AZ4192" s="21">
        <f t="shared" si="2971"/>
        <v>0</v>
      </c>
      <c r="BA4192" s="21">
        <f t="shared" si="2971"/>
        <v>0</v>
      </c>
      <c r="BB4192" s="21">
        <f t="shared" si="2971"/>
        <v>0</v>
      </c>
      <c r="BC4192" s="21">
        <f t="shared" si="2971"/>
        <v>0</v>
      </c>
      <c r="BD4192" s="21">
        <f t="shared" si="2971"/>
        <v>0</v>
      </c>
    </row>
    <row r="4193" spans="1:56" ht="16" x14ac:dyDescent="0.2">
      <c r="B4193" s="11">
        <f t="shared" si="2967"/>
        <v>156</v>
      </c>
      <c r="C4193" s="12" t="str">
        <f t="shared" si="2967"/>
        <v>SAS HSR 4</v>
      </c>
      <c r="K4193" s="24"/>
      <c r="L4193" s="20" t="s">
        <v>234</v>
      </c>
      <c r="M4193" s="72"/>
      <c r="N4193" s="72"/>
      <c r="O4193" s="21">
        <f>($E4208&gt;0)*($E4205&lt;O$2)*(EDATE($E4205,$E4208)&gt;O$3)*((O$3-O$2+1)/O$4)
+($E4208&gt;0)*($E4205&lt;O$2)*(EDATE($E4205,$E4208)&gt;=O$2)*(EDATE($E4205,$E4208)&lt;=O$3)*((EDATE($E4205,$E4208)-O$2)/O$4)
+($E4208&gt;0)*($E4205&lt;O$2)*(EDATE($E4205,$E4208)&lt;O$2)*(0)
+($E4208&gt;0)*($E4205&gt;=O$2)*($E4205&lt;=O$3)*(EDATE($E4205,$E4208)&gt;=O$2)*(EDATE($E4205,$E4208)&lt;=O$3)*((EDATE($E4205,$E4208)-$E4205+1)/O$4)
+($E4208&gt;0)*($E4205&gt;=O$2)*($E4205&lt;=O$3)*(EDATE($E4205,$E4208)&gt;O$3)*((O$3-$E4205+1)/O$4)
+($E4208&gt;0)*($E4205&gt;O$3)*(0)</f>
        <v>0</v>
      </c>
      <c r="P4193" s="21">
        <f t="shared" ref="P4193:BD4193" si="2972">($E4208&gt;0)*($E4205&lt;P$2)*(EDATE($E4205,$E4208)&gt;P$3)*((P$3-P$2+1)/P$4)
+($E4208&gt;0)*($E4205&lt;P$2)*(EDATE($E4205,$E4208)&gt;=P$2)*(EDATE($E4205,$E4208)&lt;=P$3)*((EDATE($E4205,$E4208)-P$2)/P$4)
+($E4208&gt;0)*($E4205&lt;P$2)*(EDATE($E4205,$E4208)&lt;P$2)*(0)
+($E4208&gt;0)*($E4205&gt;=P$2)*($E4205&lt;=P$3)*(EDATE($E4205,$E4208)&gt;=P$2)*(EDATE($E4205,$E4208)&lt;=P$3)*((EDATE($E4205,$E4208)-$E4205+1)/P$4)
+($E4208&gt;0)*($E4205&gt;=P$2)*($E4205&lt;=P$3)*(EDATE($E4205,$E4208)&gt;P$3)*((P$3-$E4205+1)/P$4)
+($E4208&gt;0)*($E4205&gt;P$3)*(0)</f>
        <v>0</v>
      </c>
      <c r="Q4193" s="21">
        <f t="shared" si="2972"/>
        <v>0</v>
      </c>
      <c r="R4193" s="21">
        <f t="shared" si="2972"/>
        <v>0</v>
      </c>
      <c r="S4193" s="21">
        <f t="shared" si="2972"/>
        <v>0</v>
      </c>
      <c r="T4193" s="21">
        <f t="shared" si="2972"/>
        <v>0</v>
      </c>
      <c r="U4193" s="21">
        <f t="shared" si="2972"/>
        <v>0</v>
      </c>
      <c r="V4193" s="21">
        <f t="shared" si="2972"/>
        <v>0</v>
      </c>
      <c r="W4193" s="21">
        <f t="shared" si="2972"/>
        <v>0</v>
      </c>
      <c r="X4193" s="21">
        <f t="shared" si="2972"/>
        <v>0</v>
      </c>
      <c r="Y4193" s="21">
        <f t="shared" si="2972"/>
        <v>0</v>
      </c>
      <c r="Z4193" s="21">
        <f t="shared" si="2972"/>
        <v>0</v>
      </c>
      <c r="AA4193" s="21">
        <f t="shared" si="2972"/>
        <v>0</v>
      </c>
      <c r="AB4193" s="21">
        <f t="shared" si="2972"/>
        <v>0</v>
      </c>
      <c r="AC4193" s="21">
        <f t="shared" si="2972"/>
        <v>0</v>
      </c>
      <c r="AD4193" s="21">
        <f t="shared" si="2972"/>
        <v>0</v>
      </c>
      <c r="AE4193" s="21">
        <f t="shared" si="2972"/>
        <v>0</v>
      </c>
      <c r="AF4193" s="21">
        <f t="shared" si="2972"/>
        <v>0</v>
      </c>
      <c r="AG4193" s="21">
        <f t="shared" si="2972"/>
        <v>0</v>
      </c>
      <c r="AH4193" s="21">
        <f t="shared" si="2972"/>
        <v>0</v>
      </c>
      <c r="AI4193" s="21">
        <f t="shared" si="2972"/>
        <v>0</v>
      </c>
      <c r="AJ4193" s="21">
        <f t="shared" si="2972"/>
        <v>0</v>
      </c>
      <c r="AK4193" s="21">
        <f t="shared" si="2972"/>
        <v>0</v>
      </c>
      <c r="AL4193" s="21">
        <f t="shared" si="2972"/>
        <v>0</v>
      </c>
      <c r="AM4193" s="21">
        <f t="shared" si="2972"/>
        <v>0</v>
      </c>
      <c r="AN4193" s="21">
        <f t="shared" si="2972"/>
        <v>0</v>
      </c>
      <c r="AO4193" s="21">
        <f t="shared" si="2972"/>
        <v>0</v>
      </c>
      <c r="AP4193" s="21">
        <f t="shared" si="2972"/>
        <v>0</v>
      </c>
      <c r="AQ4193" s="21">
        <f t="shared" si="2972"/>
        <v>0</v>
      </c>
      <c r="AR4193" s="21">
        <f t="shared" si="2972"/>
        <v>0</v>
      </c>
      <c r="AS4193" s="21">
        <f t="shared" si="2972"/>
        <v>0</v>
      </c>
      <c r="AT4193" s="21">
        <f t="shared" si="2972"/>
        <v>0</v>
      </c>
      <c r="AU4193" s="21">
        <f t="shared" si="2972"/>
        <v>0</v>
      </c>
      <c r="AV4193" s="21">
        <f t="shared" si="2972"/>
        <v>0</v>
      </c>
      <c r="AW4193" s="21">
        <f t="shared" si="2972"/>
        <v>0</v>
      </c>
      <c r="AX4193" s="21">
        <f t="shared" si="2972"/>
        <v>0</v>
      </c>
      <c r="AY4193" s="21">
        <f t="shared" si="2972"/>
        <v>0</v>
      </c>
      <c r="AZ4193" s="21">
        <f t="shared" si="2972"/>
        <v>0</v>
      </c>
      <c r="BA4193" s="21">
        <f t="shared" si="2972"/>
        <v>0</v>
      </c>
      <c r="BB4193" s="21">
        <f t="shared" si="2972"/>
        <v>0</v>
      </c>
      <c r="BC4193" s="21">
        <f t="shared" si="2972"/>
        <v>0</v>
      </c>
      <c r="BD4193" s="21">
        <f t="shared" si="2972"/>
        <v>0</v>
      </c>
    </row>
    <row r="4194" spans="1:56" ht="16" x14ac:dyDescent="0.2">
      <c r="B4194" s="11">
        <f t="shared" si="2967"/>
        <v>156</v>
      </c>
      <c r="C4194" s="12" t="str">
        <f t="shared" si="2967"/>
        <v>SAS HSR 4</v>
      </c>
      <c r="D4194" s="25" t="s">
        <v>235</v>
      </c>
      <c r="E4194" s="26">
        <v>43709</v>
      </c>
      <c r="F4194" s="15"/>
      <c r="G4194" s="25" t="s">
        <v>236</v>
      </c>
      <c r="H4194" s="25" t="s">
        <v>237</v>
      </c>
      <c r="I4194" s="25" t="s">
        <v>238</v>
      </c>
      <c r="J4194" s="25" t="s">
        <v>239</v>
      </c>
      <c r="K4194" s="24"/>
      <c r="L4194" s="27" t="s">
        <v>240</v>
      </c>
      <c r="M4194" s="83"/>
      <c r="N4194" s="83"/>
      <c r="O4194" s="28">
        <f>($H4206&gt;0)*($J4206&lt;O$2)*0
+($H4206&gt;0)*($J4206&gt;=O$2)*($J4206&lt;=O$3)*(($J4206-O$2+1)/O$4)
+($H4206&gt;0)*($J4206&gt;O$3)*($I4206&gt;O$3)*0
+($H4206&gt;0)*($J4206&gt;O$3)*($I4206&lt;=O$3)*($I4206&gt;=O$2)*((O$3-$I4206+1)/O$4)
+($H4206&gt;0)*($J4206&gt;O$3)*($I4206&lt;O$2)*1
+($H4206&gt;0)*($I4206&gt;O$3)*0
+($H4207&gt;0)*($J4207&lt;O$2)*0
+($H4207&gt;0)*($J4207&gt;=O$2)*($J4207&lt;=O$3)*(($J4207-O$2+1)/O$4)
+($H4207&gt;0)*($J4207&gt;O$3)*($I4207&gt;O$3)*0
+($H4207&gt;0)*($J4207&gt;O$3)*($I4207&lt;=O$3)*($I4207&gt;=O$2)*((O$3-$I4207+1)/O$4)
+($H4207&gt;0)*($J4207&gt;O$3)*($I4207&lt;O$2)*1
+($H4207&gt;0)*($I4207&gt;O$3)*0
+($H4208&gt;0)*($J4208&lt;O$2)*0
+($H4208&gt;0)*($J4208&gt;=O$2)*($J4208&lt;=O$3)*(($J4208-O$2+1)/O$4)
+($H4208&gt;0)*($J4208&gt;O$3)*($I4208&gt;O$3)*0
+($H4208&gt;0)*($J4208&gt;O$3)*($I4208&lt;=O$3)*($I4208&gt;=O$2)*((O$3-$I4208+1)/O$4)
+($H4208&gt;0)*($J4208&gt;O$3)*($I4208&lt;O$2)*1
+($H4208&gt;0)*($I4208&gt;O$3)*0</f>
        <v>0</v>
      </c>
      <c r="P4194" s="28">
        <f t="shared" ref="P4194:BD4194" si="2973">($H4206&gt;0)*($J4206&lt;P$2)*0
+($H4206&gt;0)*($J4206&gt;=P$2)*($J4206&lt;=P$3)*(($J4206-P$2+1)/P$4)
+($H4206&gt;0)*($J4206&gt;P$3)*($I4206&gt;P$3)*0
+($H4206&gt;0)*($J4206&gt;P$3)*($I4206&lt;=P$3)*($I4206&gt;=P$2)*((P$3-$I4206+1)/P$4)
+($H4206&gt;0)*($J4206&gt;P$3)*($I4206&lt;P$2)*1
+($H4206&gt;0)*($I4206&gt;P$3)*0
+($H4207&gt;0)*($J4207&lt;P$2)*0
+($H4207&gt;0)*($J4207&gt;=P$2)*($J4207&lt;=P$3)*(($J4207-P$2+1)/P$4)
+($H4207&gt;0)*($J4207&gt;P$3)*($I4207&gt;P$3)*0
+($H4207&gt;0)*($J4207&gt;P$3)*($I4207&lt;=P$3)*($I4207&gt;=P$2)*((P$3-$I4207+1)/P$4)
+($H4207&gt;0)*($J4207&gt;P$3)*($I4207&lt;P$2)*1
+($H4207&gt;0)*($I4207&gt;P$3)*0
+($H4208&gt;0)*($J4208&lt;P$2)*0
+($H4208&gt;0)*($J4208&gt;=P$2)*($J4208&lt;=P$3)*(($J4208-P$2+1)/P$4)
+($H4208&gt;0)*($J4208&gt;P$3)*($I4208&gt;P$3)*0
+($H4208&gt;0)*($J4208&gt;P$3)*($I4208&lt;=P$3)*($I4208&gt;=P$2)*((P$3-$I4208+1)/P$4)
+($H4208&gt;0)*($J4208&gt;P$3)*($I4208&lt;P$2)*1
+($H4208&gt;0)*($I4208&gt;P$3)*0</f>
        <v>0</v>
      </c>
      <c r="Q4194" s="28">
        <f t="shared" si="2973"/>
        <v>0</v>
      </c>
      <c r="R4194" s="28">
        <f t="shared" si="2973"/>
        <v>0</v>
      </c>
      <c r="S4194" s="28">
        <f t="shared" si="2973"/>
        <v>0</v>
      </c>
      <c r="T4194" s="28">
        <f t="shared" si="2973"/>
        <v>0</v>
      </c>
      <c r="U4194" s="28">
        <f t="shared" si="2973"/>
        <v>0</v>
      </c>
      <c r="V4194" s="28">
        <f t="shared" si="2973"/>
        <v>0</v>
      </c>
      <c r="W4194" s="28">
        <f t="shared" si="2973"/>
        <v>0</v>
      </c>
      <c r="X4194" s="28">
        <f t="shared" si="2973"/>
        <v>0</v>
      </c>
      <c r="Y4194" s="28">
        <f t="shared" si="2973"/>
        <v>0</v>
      </c>
      <c r="Z4194" s="28">
        <f t="shared" si="2973"/>
        <v>0</v>
      </c>
      <c r="AA4194" s="28">
        <f t="shared" si="2973"/>
        <v>0</v>
      </c>
      <c r="AB4194" s="28">
        <f t="shared" si="2973"/>
        <v>0</v>
      </c>
      <c r="AC4194" s="28">
        <f t="shared" si="2973"/>
        <v>0</v>
      </c>
      <c r="AD4194" s="28">
        <f t="shared" si="2973"/>
        <v>0</v>
      </c>
      <c r="AE4194" s="28">
        <f t="shared" si="2973"/>
        <v>0</v>
      </c>
      <c r="AF4194" s="28">
        <f t="shared" si="2973"/>
        <v>0</v>
      </c>
      <c r="AG4194" s="28">
        <f t="shared" si="2973"/>
        <v>0</v>
      </c>
      <c r="AH4194" s="28">
        <f t="shared" si="2973"/>
        <v>0</v>
      </c>
      <c r="AI4194" s="28">
        <f t="shared" si="2973"/>
        <v>0</v>
      </c>
      <c r="AJ4194" s="28">
        <f t="shared" si="2973"/>
        <v>0</v>
      </c>
      <c r="AK4194" s="28">
        <f t="shared" si="2973"/>
        <v>0</v>
      </c>
      <c r="AL4194" s="28">
        <f t="shared" si="2973"/>
        <v>0</v>
      </c>
      <c r="AM4194" s="28">
        <f t="shared" si="2973"/>
        <v>0</v>
      </c>
      <c r="AN4194" s="28">
        <f t="shared" si="2973"/>
        <v>0</v>
      </c>
      <c r="AO4194" s="28">
        <f t="shared" si="2973"/>
        <v>0</v>
      </c>
      <c r="AP4194" s="28">
        <f t="shared" si="2973"/>
        <v>0</v>
      </c>
      <c r="AQ4194" s="28">
        <f t="shared" si="2973"/>
        <v>0</v>
      </c>
      <c r="AR4194" s="28">
        <f t="shared" si="2973"/>
        <v>0</v>
      </c>
      <c r="AS4194" s="28">
        <f t="shared" si="2973"/>
        <v>0</v>
      </c>
      <c r="AT4194" s="28">
        <f t="shared" si="2973"/>
        <v>0</v>
      </c>
      <c r="AU4194" s="28">
        <f t="shared" si="2973"/>
        <v>0</v>
      </c>
      <c r="AV4194" s="28">
        <f t="shared" si="2973"/>
        <v>0</v>
      </c>
      <c r="AW4194" s="28">
        <f t="shared" si="2973"/>
        <v>0</v>
      </c>
      <c r="AX4194" s="28">
        <f t="shared" si="2973"/>
        <v>0</v>
      </c>
      <c r="AY4194" s="28">
        <f t="shared" si="2973"/>
        <v>0</v>
      </c>
      <c r="AZ4194" s="28">
        <f t="shared" si="2973"/>
        <v>0</v>
      </c>
      <c r="BA4194" s="28">
        <f t="shared" si="2973"/>
        <v>0</v>
      </c>
      <c r="BB4194" s="28">
        <f t="shared" si="2973"/>
        <v>0</v>
      </c>
      <c r="BC4194" s="28">
        <f t="shared" si="2973"/>
        <v>0</v>
      </c>
      <c r="BD4194" s="28">
        <f t="shared" si="2973"/>
        <v>0</v>
      </c>
    </row>
    <row r="4195" spans="1:56" ht="16" x14ac:dyDescent="0.2">
      <c r="B4195" s="11">
        <f t="shared" si="2967"/>
        <v>156</v>
      </c>
      <c r="C4195" s="12" t="str">
        <f t="shared" si="2967"/>
        <v>SAS HSR 4</v>
      </c>
      <c r="D4195" s="25" t="s">
        <v>241</v>
      </c>
      <c r="E4195" s="29">
        <v>8820</v>
      </c>
      <c r="F4195" s="15"/>
      <c r="G4195" s="30" t="s">
        <v>10</v>
      </c>
      <c r="H4195" s="31">
        <v>0</v>
      </c>
      <c r="I4195" s="32">
        <v>0</v>
      </c>
      <c r="J4195" s="32">
        <v>0</v>
      </c>
      <c r="K4195" s="24"/>
      <c r="L4195" s="33" t="s">
        <v>242</v>
      </c>
      <c r="M4195" s="73"/>
      <c r="N4195" s="73"/>
      <c r="O4195" s="34">
        <f>($E4205&lt;=O$3)*($E4205&gt;O$2)*((O$3-$E4205+1)/O$4)
+($E4205&lt;=O$2)*((O$3-O$2+1)/O$4)
+($E4205&gt;O$3)*(0)</f>
        <v>0.33695652173913043</v>
      </c>
      <c r="P4195" s="34">
        <f t="shared" ref="P4195:BD4195" si="2974">($E4205&lt;=P$3)*($E4205&gt;P$2)*((P$3-$E4205+1)/P$4)
+($E4205&lt;=P$2)*((P$3-P$2+1)/P$4)
+($E4205&gt;P$3)*(0)</f>
        <v>1</v>
      </c>
      <c r="Q4195" s="34">
        <f t="shared" si="2974"/>
        <v>1</v>
      </c>
      <c r="R4195" s="34">
        <f t="shared" si="2974"/>
        <v>1</v>
      </c>
      <c r="S4195" s="34">
        <f t="shared" si="2974"/>
        <v>1</v>
      </c>
      <c r="T4195" s="34">
        <f t="shared" si="2974"/>
        <v>1</v>
      </c>
      <c r="U4195" s="34">
        <f t="shared" si="2974"/>
        <v>1</v>
      </c>
      <c r="V4195" s="34">
        <f t="shared" si="2974"/>
        <v>1</v>
      </c>
      <c r="W4195" s="34">
        <f t="shared" si="2974"/>
        <v>1</v>
      </c>
      <c r="X4195" s="34">
        <f t="shared" si="2974"/>
        <v>1</v>
      </c>
      <c r="Y4195" s="34">
        <f t="shared" si="2974"/>
        <v>1</v>
      </c>
      <c r="Z4195" s="34">
        <f t="shared" si="2974"/>
        <v>1</v>
      </c>
      <c r="AA4195" s="34">
        <f t="shared" si="2974"/>
        <v>1</v>
      </c>
      <c r="AB4195" s="34">
        <f t="shared" si="2974"/>
        <v>1</v>
      </c>
      <c r="AC4195" s="34">
        <f t="shared" si="2974"/>
        <v>1</v>
      </c>
      <c r="AD4195" s="34">
        <f t="shared" si="2974"/>
        <v>1</v>
      </c>
      <c r="AE4195" s="34">
        <f t="shared" si="2974"/>
        <v>1</v>
      </c>
      <c r="AF4195" s="34">
        <f t="shared" si="2974"/>
        <v>1</v>
      </c>
      <c r="AG4195" s="34">
        <f t="shared" si="2974"/>
        <v>1</v>
      </c>
      <c r="AH4195" s="34">
        <f t="shared" si="2974"/>
        <v>1</v>
      </c>
      <c r="AI4195" s="34">
        <f t="shared" si="2974"/>
        <v>1</v>
      </c>
      <c r="AJ4195" s="34">
        <f t="shared" si="2974"/>
        <v>1</v>
      </c>
      <c r="AK4195" s="34">
        <f t="shared" si="2974"/>
        <v>1</v>
      </c>
      <c r="AL4195" s="34">
        <f t="shared" si="2974"/>
        <v>1</v>
      </c>
      <c r="AM4195" s="34">
        <f t="shared" si="2974"/>
        <v>1</v>
      </c>
      <c r="AN4195" s="34">
        <f t="shared" si="2974"/>
        <v>1</v>
      </c>
      <c r="AO4195" s="34">
        <f t="shared" si="2974"/>
        <v>1</v>
      </c>
      <c r="AP4195" s="34">
        <f t="shared" si="2974"/>
        <v>1</v>
      </c>
      <c r="AQ4195" s="34">
        <f t="shared" si="2974"/>
        <v>1</v>
      </c>
      <c r="AR4195" s="34">
        <f t="shared" si="2974"/>
        <v>1</v>
      </c>
      <c r="AS4195" s="34">
        <f t="shared" si="2974"/>
        <v>1</v>
      </c>
      <c r="AT4195" s="34">
        <f t="shared" si="2974"/>
        <v>1</v>
      </c>
      <c r="AU4195" s="34">
        <f t="shared" si="2974"/>
        <v>1</v>
      </c>
      <c r="AV4195" s="34">
        <f t="shared" si="2974"/>
        <v>1</v>
      </c>
      <c r="AW4195" s="34">
        <f t="shared" si="2974"/>
        <v>1</v>
      </c>
      <c r="AX4195" s="34">
        <f t="shared" si="2974"/>
        <v>1</v>
      </c>
      <c r="AY4195" s="34">
        <f t="shared" si="2974"/>
        <v>1</v>
      </c>
      <c r="AZ4195" s="34">
        <f t="shared" si="2974"/>
        <v>1</v>
      </c>
      <c r="BA4195" s="34">
        <f t="shared" si="2974"/>
        <v>1</v>
      </c>
      <c r="BB4195" s="34">
        <f t="shared" si="2974"/>
        <v>1</v>
      </c>
      <c r="BC4195" s="34">
        <f t="shared" si="2974"/>
        <v>1</v>
      </c>
      <c r="BD4195" s="34">
        <f t="shared" si="2974"/>
        <v>1</v>
      </c>
    </row>
    <row r="4196" spans="1:56" ht="16" x14ac:dyDescent="0.2">
      <c r="A4196" s="35"/>
      <c r="B4196" s="11">
        <f t="shared" si="2967"/>
        <v>156</v>
      </c>
      <c r="C4196" s="12" t="str">
        <f t="shared" si="2967"/>
        <v>SAS HSR 4</v>
      </c>
      <c r="D4196" s="25" t="s">
        <v>243</v>
      </c>
      <c r="E4196" s="29">
        <v>8915.189639222941</v>
      </c>
      <c r="F4196" s="15"/>
      <c r="G4196" s="30" t="s">
        <v>11</v>
      </c>
      <c r="H4196" s="31">
        <v>0</v>
      </c>
      <c r="I4196" s="32">
        <v>0</v>
      </c>
      <c r="J4196" s="32">
        <v>0</v>
      </c>
      <c r="K4196" s="35"/>
      <c r="M4196" s="84">
        <v>43709</v>
      </c>
      <c r="O4196" s="15"/>
      <c r="P4196" s="15"/>
      <c r="Q4196" s="15"/>
      <c r="R4196" s="15"/>
      <c r="S4196" s="15"/>
      <c r="T4196" s="15"/>
      <c r="U4196" s="15"/>
      <c r="V4196" s="15"/>
      <c r="W4196" s="15"/>
      <c r="X4196" s="15"/>
      <c r="Y4196" s="15"/>
      <c r="Z4196" s="15"/>
      <c r="AA4196" s="15"/>
      <c r="AB4196" s="15"/>
      <c r="AC4196" s="15"/>
      <c r="AD4196" s="15"/>
      <c r="AE4196" s="15"/>
      <c r="AF4196" s="15"/>
      <c r="AG4196" s="15"/>
      <c r="AH4196" s="15"/>
      <c r="AI4196" s="15"/>
      <c r="AJ4196" s="15"/>
      <c r="AK4196" s="15"/>
      <c r="AL4196" s="15"/>
      <c r="AM4196" s="15"/>
      <c r="AN4196" s="15"/>
      <c r="AO4196" s="15"/>
      <c r="AP4196" s="15"/>
      <c r="AQ4196" s="15"/>
      <c r="AR4196" s="15"/>
      <c r="AS4196" s="15"/>
      <c r="AT4196" s="15"/>
      <c r="AU4196" s="15"/>
      <c r="AV4196" s="15"/>
      <c r="AW4196" s="15"/>
      <c r="AX4196" s="15"/>
      <c r="AY4196" s="15"/>
      <c r="AZ4196" s="15"/>
      <c r="BA4196" s="15"/>
      <c r="BB4196" s="15"/>
      <c r="BC4196" s="15"/>
      <c r="BD4196" s="15"/>
    </row>
    <row r="4197" spans="1:56" ht="16" x14ac:dyDescent="0.2">
      <c r="B4197" s="11">
        <f t="shared" si="2967"/>
        <v>156</v>
      </c>
      <c r="C4197" s="12" t="str">
        <f t="shared" si="2967"/>
        <v>SAS HSR 4</v>
      </c>
      <c r="D4197" s="25" t="s">
        <v>244</v>
      </c>
      <c r="E4197" s="29">
        <v>8915.189639222941</v>
      </c>
      <c r="F4197" s="15"/>
      <c r="G4197" s="36" t="s">
        <v>12</v>
      </c>
      <c r="H4197" s="31">
        <v>0</v>
      </c>
      <c r="I4197" s="32">
        <v>0</v>
      </c>
      <c r="J4197" s="32">
        <v>0</v>
      </c>
      <c r="K4197" s="24"/>
      <c r="L4197" s="37" t="s">
        <v>245</v>
      </c>
      <c r="M4197" s="74">
        <v>1</v>
      </c>
      <c r="N4197" s="74">
        <v>1</v>
      </c>
      <c r="O4197" s="38">
        <v>1.0032608695652174</v>
      </c>
      <c r="P4197" s="38">
        <v>1.01</v>
      </c>
      <c r="Q4197" s="38">
        <v>1.01</v>
      </c>
      <c r="R4197" s="38">
        <v>1.01</v>
      </c>
      <c r="S4197" s="38">
        <v>1.0132934782608696</v>
      </c>
      <c r="T4197" s="38">
        <v>1.0201</v>
      </c>
      <c r="U4197" s="38">
        <v>1.0201</v>
      </c>
      <c r="V4197" s="38">
        <v>1.0201</v>
      </c>
      <c r="W4197" s="38">
        <v>1.0234264130434783</v>
      </c>
      <c r="X4197" s="38">
        <v>1.0303009999999999</v>
      </c>
      <c r="Y4197" s="38">
        <v>1.0303009999999999</v>
      </c>
      <c r="Z4197" s="38">
        <v>1.0303009999999999</v>
      </c>
      <c r="AA4197" s="38">
        <v>1.033660677173913</v>
      </c>
      <c r="AB4197" s="38">
        <v>1.04060401</v>
      </c>
      <c r="AC4197" s="38">
        <v>1.04060401</v>
      </c>
      <c r="AD4197" s="38">
        <v>1.04060401</v>
      </c>
      <c r="AE4197" s="38">
        <v>1.0439972839456522</v>
      </c>
      <c r="AF4197" s="38">
        <v>1.0510100500999999</v>
      </c>
      <c r="AG4197" s="38">
        <v>1.0510100500999999</v>
      </c>
      <c r="AH4197" s="38">
        <v>1.0510100500999999</v>
      </c>
      <c r="AI4197" s="38">
        <v>1.0544372567851086</v>
      </c>
      <c r="AJ4197" s="38">
        <v>1.0615201506009999</v>
      </c>
      <c r="AK4197" s="38">
        <v>1.0615201506009999</v>
      </c>
      <c r="AL4197" s="38">
        <v>1.0615201506009999</v>
      </c>
      <c r="AM4197" s="38">
        <v>1.0649816293529597</v>
      </c>
      <c r="AN4197" s="38">
        <v>1.0721353521070098</v>
      </c>
      <c r="AO4197" s="38">
        <v>1.0721353521070098</v>
      </c>
      <c r="AP4197" s="38">
        <v>1.0721353521070098</v>
      </c>
      <c r="AQ4197" s="38">
        <v>1.0756314456464893</v>
      </c>
      <c r="AR4197" s="38">
        <v>1.08285670562808</v>
      </c>
      <c r="AS4197" s="38">
        <v>1.08285670562808</v>
      </c>
      <c r="AT4197" s="38">
        <v>1.08285670562808</v>
      </c>
      <c r="AU4197" s="38">
        <v>1.0863877601029541</v>
      </c>
      <c r="AV4197" s="38">
        <v>1.0936852726843609</v>
      </c>
      <c r="AW4197" s="38">
        <v>1.0936852726843609</v>
      </c>
      <c r="AX4197" s="38">
        <v>1.0936852726843609</v>
      </c>
      <c r="AY4197" s="38">
        <v>1.0972516377039838</v>
      </c>
      <c r="AZ4197" s="38">
        <v>1.1046221254112045</v>
      </c>
      <c r="BA4197" s="38">
        <v>1.1046221254112045</v>
      </c>
      <c r="BB4197" s="38">
        <v>1.1046221254112045</v>
      </c>
      <c r="BC4197" s="38">
        <v>1.1082241540810238</v>
      </c>
      <c r="BD4197" s="38">
        <v>1.1156683466653166</v>
      </c>
    </row>
    <row r="4198" spans="1:56" ht="16" x14ac:dyDescent="0.2">
      <c r="B4198" s="11">
        <f t="shared" si="2967"/>
        <v>156</v>
      </c>
      <c r="C4198" s="12" t="str">
        <f t="shared" si="2967"/>
        <v>SAS HSR 4</v>
      </c>
      <c r="D4198" s="25" t="s">
        <v>25</v>
      </c>
      <c r="E4198" s="39" t="s">
        <v>118</v>
      </c>
      <c r="F4198" s="15"/>
      <c r="K4198" s="24"/>
      <c r="L4198" s="16" t="s">
        <v>246</v>
      </c>
      <c r="M4198" s="70"/>
      <c r="N4198" s="70"/>
      <c r="O4198" s="40">
        <f>O4191*$E4195/4+O4195*$E4206/4</f>
        <v>2236.9860837388892</v>
      </c>
      <c r="P4198" s="40">
        <f t="shared" ref="P4198:BD4198" si="2975">P4191*$E4195/4+P4195*$E4206/4</f>
        <v>2228.7974098057352</v>
      </c>
      <c r="Q4198" s="40">
        <f t="shared" si="2975"/>
        <v>2228.7974098057352</v>
      </c>
      <c r="R4198" s="40">
        <f t="shared" si="2975"/>
        <v>2228.7974098057352</v>
      </c>
      <c r="S4198" s="40">
        <f t="shared" si="2975"/>
        <v>2228.7974098057352</v>
      </c>
      <c r="T4198" s="40">
        <f t="shared" si="2975"/>
        <v>2228.7974098057352</v>
      </c>
      <c r="U4198" s="40">
        <f t="shared" si="2975"/>
        <v>2228.7974098057352</v>
      </c>
      <c r="V4198" s="40">
        <f t="shared" si="2975"/>
        <v>2228.7974098057352</v>
      </c>
      <c r="W4198" s="40">
        <f t="shared" si="2975"/>
        <v>2228.7974098057352</v>
      </c>
      <c r="X4198" s="40">
        <f t="shared" si="2975"/>
        <v>2228.7974098057352</v>
      </c>
      <c r="Y4198" s="40">
        <f t="shared" si="2975"/>
        <v>2228.7974098057352</v>
      </c>
      <c r="Z4198" s="40">
        <f t="shared" si="2975"/>
        <v>2228.7974098057352</v>
      </c>
      <c r="AA4198" s="40">
        <f t="shared" si="2975"/>
        <v>2228.7974098057352</v>
      </c>
      <c r="AB4198" s="40">
        <f t="shared" si="2975"/>
        <v>2228.7974098057352</v>
      </c>
      <c r="AC4198" s="40">
        <f t="shared" si="2975"/>
        <v>2228.7974098057352</v>
      </c>
      <c r="AD4198" s="40">
        <f t="shared" si="2975"/>
        <v>2228.7974098057352</v>
      </c>
      <c r="AE4198" s="40">
        <f t="shared" si="2975"/>
        <v>2228.7974098057352</v>
      </c>
      <c r="AF4198" s="40">
        <f t="shared" si="2975"/>
        <v>2228.7974098057352</v>
      </c>
      <c r="AG4198" s="40">
        <f t="shared" si="2975"/>
        <v>2228.7974098057352</v>
      </c>
      <c r="AH4198" s="40">
        <f t="shared" si="2975"/>
        <v>2228.7974098057352</v>
      </c>
      <c r="AI4198" s="40">
        <f t="shared" si="2975"/>
        <v>2228.7974098057352</v>
      </c>
      <c r="AJ4198" s="40">
        <f t="shared" si="2975"/>
        <v>2228.7974098057352</v>
      </c>
      <c r="AK4198" s="40">
        <f t="shared" si="2975"/>
        <v>2228.7974098057352</v>
      </c>
      <c r="AL4198" s="40">
        <f t="shared" si="2975"/>
        <v>2228.7974098057352</v>
      </c>
      <c r="AM4198" s="40">
        <f t="shared" si="2975"/>
        <v>2228.7974098057352</v>
      </c>
      <c r="AN4198" s="40">
        <f t="shared" si="2975"/>
        <v>2228.7974098057352</v>
      </c>
      <c r="AO4198" s="40">
        <f t="shared" si="2975"/>
        <v>2228.7974098057352</v>
      </c>
      <c r="AP4198" s="40">
        <f t="shared" si="2975"/>
        <v>2228.7974098057352</v>
      </c>
      <c r="AQ4198" s="40">
        <f t="shared" si="2975"/>
        <v>2228.7974098057352</v>
      </c>
      <c r="AR4198" s="40">
        <f t="shared" si="2975"/>
        <v>2228.7974098057352</v>
      </c>
      <c r="AS4198" s="40">
        <f t="shared" si="2975"/>
        <v>2228.7974098057352</v>
      </c>
      <c r="AT4198" s="40">
        <f t="shared" si="2975"/>
        <v>2228.7974098057352</v>
      </c>
      <c r="AU4198" s="40">
        <f t="shared" si="2975"/>
        <v>2228.7974098057352</v>
      </c>
      <c r="AV4198" s="40">
        <f t="shared" si="2975"/>
        <v>2228.7974098057352</v>
      </c>
      <c r="AW4198" s="40">
        <f t="shared" si="2975"/>
        <v>2228.7974098057352</v>
      </c>
      <c r="AX4198" s="40">
        <f t="shared" si="2975"/>
        <v>2228.7974098057352</v>
      </c>
      <c r="AY4198" s="40">
        <f t="shared" si="2975"/>
        <v>2228.7974098057352</v>
      </c>
      <c r="AZ4198" s="40">
        <f t="shared" si="2975"/>
        <v>2228.7974098057352</v>
      </c>
      <c r="BA4198" s="40">
        <f t="shared" si="2975"/>
        <v>2228.7974098057352</v>
      </c>
      <c r="BB4198" s="40">
        <f t="shared" si="2975"/>
        <v>2228.7974098057352</v>
      </c>
      <c r="BC4198" s="40">
        <f t="shared" si="2975"/>
        <v>2228.7974098057352</v>
      </c>
      <c r="BD4198" s="40">
        <f t="shared" si="2975"/>
        <v>2228.7974098057352</v>
      </c>
    </row>
    <row r="4199" spans="1:56" ht="16" x14ac:dyDescent="0.2">
      <c r="B4199" s="11">
        <f t="shared" si="2967"/>
        <v>156</v>
      </c>
      <c r="C4199" s="12" t="str">
        <f t="shared" si="2967"/>
        <v>SAS HSR 4</v>
      </c>
      <c r="D4199" s="25" t="s">
        <v>247</v>
      </c>
      <c r="E4199" s="39" t="s">
        <v>248</v>
      </c>
      <c r="F4199" s="15"/>
      <c r="G4199" s="25" t="s">
        <v>249</v>
      </c>
      <c r="H4199" s="26">
        <v>0</v>
      </c>
      <c r="I4199" s="25" t="s">
        <v>239</v>
      </c>
      <c r="J4199" s="26">
        <v>44804</v>
      </c>
      <c r="K4199" s="24"/>
      <c r="L4199" s="20" t="s">
        <v>250</v>
      </c>
      <c r="M4199" s="72"/>
      <c r="N4199" s="72"/>
      <c r="O4199" s="41">
        <f>IF($E4205&gt;=O$3,IF(O$3&lt;=($E4194+365),O4198,IFERROR(O4191*$E4196/4*O4197+
$E4206*O4195/4*IFERROR(O4197/$E4207,0),0)),IF(O$3&lt;=($E4205+365),O4191*$E4196/4*O4197+$E4206*O4195/4*IFERROR(O4197/$E4207,0),IFERROR($E4206*O4195/4*IFERROR(O4197/$E4207,0),0)))</f>
        <v>2260.3702842664757</v>
      </c>
      <c r="P4199" s="41">
        <f t="shared" ref="P4199:BD4199" si="2976">IF($E4205&gt;=P$3,IF(P$3&lt;=($E4194+365),P4198,IFERROR(P4191*$E4196/4*P4197+
$E4206*P4195/4*IFERROR(P4197/$E4207,0),0)),IF(P$3&lt;=($E4205+365),P4191*$E4196/4*P4197+$E4206*P4195/4*IFERROR(P4197/$E4207,0),IFERROR($E4206*P4195/4*IFERROR(P4197/$E4207,0),0)))</f>
        <v>2251.0853839037927</v>
      </c>
      <c r="Q4199" s="41">
        <f t="shared" si="2976"/>
        <v>2251.0853839037927</v>
      </c>
      <c r="R4199" s="41">
        <f t="shared" si="2976"/>
        <v>2251.0853839037927</v>
      </c>
      <c r="S4199" s="41">
        <f t="shared" si="2976"/>
        <v>2258.4258797208704</v>
      </c>
      <c r="T4199" s="41">
        <f t="shared" si="2976"/>
        <v>2273.5962377428305</v>
      </c>
      <c r="U4199" s="41">
        <f t="shared" si="2976"/>
        <v>2273.5962377428305</v>
      </c>
      <c r="V4199" s="41">
        <f t="shared" si="2976"/>
        <v>2273.5962377428305</v>
      </c>
      <c r="W4199" s="41">
        <f t="shared" si="2976"/>
        <v>2281.0101385180787</v>
      </c>
      <c r="X4199" s="41">
        <f t="shared" si="2976"/>
        <v>2296.3322001202587</v>
      </c>
      <c r="Y4199" s="41">
        <f t="shared" si="2976"/>
        <v>2296.3322001202587</v>
      </c>
      <c r="Z4199" s="41">
        <f t="shared" si="2976"/>
        <v>2296.3322001202587</v>
      </c>
      <c r="AA4199" s="41">
        <f t="shared" si="2976"/>
        <v>2303.8202399032593</v>
      </c>
      <c r="AB4199" s="41">
        <f t="shared" si="2976"/>
        <v>2319.2955221214615</v>
      </c>
      <c r="AC4199" s="41">
        <f t="shared" si="2976"/>
        <v>2319.2955221214615</v>
      </c>
      <c r="AD4199" s="41">
        <f t="shared" si="2976"/>
        <v>2319.2955221214615</v>
      </c>
      <c r="AE4199" s="41">
        <f t="shared" si="2976"/>
        <v>2326.8584423022921</v>
      </c>
      <c r="AF4199" s="41">
        <f t="shared" si="2976"/>
        <v>2342.4884773426757</v>
      </c>
      <c r="AG4199" s="41">
        <f t="shared" si="2976"/>
        <v>2342.4884773426757</v>
      </c>
      <c r="AH4199" s="41">
        <f t="shared" si="2976"/>
        <v>2342.4884773426757</v>
      </c>
      <c r="AI4199" s="41">
        <f t="shared" si="2976"/>
        <v>2350.1270267253149</v>
      </c>
      <c r="AJ4199" s="41">
        <f t="shared" si="2976"/>
        <v>2365.9133621161027</v>
      </c>
      <c r="AK4199" s="41">
        <f t="shared" si="2976"/>
        <v>2365.9133621161027</v>
      </c>
      <c r="AL4199" s="41">
        <f t="shared" si="2976"/>
        <v>2365.9133621161027</v>
      </c>
      <c r="AM4199" s="41">
        <f t="shared" si="2976"/>
        <v>2373.6282969925683</v>
      </c>
      <c r="AN4199" s="41">
        <f t="shared" si="2976"/>
        <v>2389.5724957372636</v>
      </c>
      <c r="AO4199" s="41">
        <f t="shared" si="2976"/>
        <v>2389.5724957372636</v>
      </c>
      <c r="AP4199" s="41">
        <f t="shared" si="2976"/>
        <v>2389.5724957372636</v>
      </c>
      <c r="AQ4199" s="41">
        <f t="shared" si="2976"/>
        <v>2397.3645799624937</v>
      </c>
      <c r="AR4199" s="41">
        <f t="shared" si="2976"/>
        <v>2413.4682206946363</v>
      </c>
      <c r="AS4199" s="41">
        <f t="shared" si="2976"/>
        <v>2413.4682206946363</v>
      </c>
      <c r="AT4199" s="41">
        <f t="shared" si="2976"/>
        <v>2413.4682206946363</v>
      </c>
      <c r="AU4199" s="41">
        <f t="shared" si="2976"/>
        <v>2421.3382257621188</v>
      </c>
      <c r="AV4199" s="41">
        <f t="shared" si="2976"/>
        <v>2437.6029029015826</v>
      </c>
      <c r="AW4199" s="41">
        <f t="shared" si="2976"/>
        <v>2437.6029029015826</v>
      </c>
      <c r="AX4199" s="41">
        <f t="shared" si="2976"/>
        <v>2437.6029029015826</v>
      </c>
      <c r="AY4199" s="41">
        <f t="shared" si="2976"/>
        <v>2445.5516080197403</v>
      </c>
      <c r="AZ4199" s="41">
        <f t="shared" si="2976"/>
        <v>2461.9789319305987</v>
      </c>
      <c r="BA4199" s="41">
        <f t="shared" si="2976"/>
        <v>2461.9789319305987</v>
      </c>
      <c r="BB4199" s="41">
        <f t="shared" si="2976"/>
        <v>2461.9789319305987</v>
      </c>
      <c r="BC4199" s="41">
        <f t="shared" si="2976"/>
        <v>2470.0071240999378</v>
      </c>
      <c r="BD4199" s="41">
        <f t="shared" si="2976"/>
        <v>2486.5987212499044</v>
      </c>
    </row>
    <row r="4200" spans="1:56" ht="16" x14ac:dyDescent="0.2">
      <c r="B4200" s="11">
        <f t="shared" si="2967"/>
        <v>156</v>
      </c>
      <c r="C4200" s="12" t="str">
        <f t="shared" si="2967"/>
        <v>SAS HSR 4</v>
      </c>
      <c r="D4200" s="25" t="s">
        <v>8</v>
      </c>
      <c r="E4200" s="42">
        <v>0</v>
      </c>
      <c r="F4200" s="15"/>
      <c r="I4200" s="15"/>
      <c r="J4200" s="24"/>
      <c r="K4200" s="24"/>
      <c r="L4200" s="20" t="s">
        <v>251</v>
      </c>
      <c r="M4200" s="72"/>
      <c r="N4200" s="72"/>
      <c r="O4200" s="41">
        <f>-$E4196/4*O4190
+(O4190&gt;0)*($J4195&gt;=O$2)*($J4195&lt;=O$3)*(($J4195-O$2+1)/O$4*$H4195/4)
+(O4190&gt;0)*($J4195&gt;O$3)*($I4195&lt;=O$3)*($I4195&gt;=O$2)*((O$3-$I4195+1)/O$4*$H4195/4)
+(O4190&gt;0)*($J4195&gt;O$3)*($I4195&lt;O$2)*$H4195/4
+(O4190&gt;0)*($J4196&gt;=O$2)*($J4196&lt;=O$3)*(($J4196-O$2+1)/O$4*$H4196/4)
+(O4190&gt;0)*($J4196&gt;O$3)*($I4196&lt;=O$3)*($I4196&gt;=O$2)*((O$3-$I4196+1)/O$4*$H4196/4)
+(O4190&gt;0)*($J4196&gt;O$3)*($I4196&lt;O$2)*$H4196/4
+(O4190&gt;0)*($J4197&gt;=O$2)*($J4197&lt;=O$3)*(($J4197-O$2+1)/O$4*$H4197/4)
+(O4190&gt;0)*($J4197&gt;O$3)*($I4197&lt;=O$3)*($I4197&gt;=O$2)*((O$3-$I4197+1)/O$4*$H4197/4)
+(O4190&gt;0)*($J4197&gt;O$3)*($I4197&lt;O$2)*$H4197/4
-$E4206/4*O4194
+(O4194&gt;0)*($J4206&gt;=O$2)*($J4206&lt;=O$3)*(($J4206-O$2+1)/O$4*$H4206/4)
+(O4194&gt;0)*($J4206&gt;O$3)*($I4206&lt;=O$3)*($I4206&gt;=O$2)*((O$3-$I4206+1)/O$4*$H4206/4)
+(O4194&gt;0)*($J4206&gt;O$3)*($I4206&lt;O$2)*$H4206/4
+(O4194&gt;0)*($J4207&gt;=O$2)*($J4207&lt;=O$3)*(($J4207-O$2+1)/O$4*$H4207/4)
+(O4194&gt;0)*($J4207&gt;O$3)*($I4207&lt;=O$3)*($I4207&gt;=O$2)*((O$3-$I4207+1)/O$4*$H4207/4)
+(O4194&gt;0)*($J4207&gt;O$3)*($I4207&lt;O$2)*$H4207/4
+(O4194&gt;0)*($J4208&gt;=O$2)*($J4208&lt;=O$3)*(($J4208-O$2+1)/O$4*$H4208/4)
+(O4194&gt;0)*($J4208&gt;O$3)*($I4208&lt;=O$3)*($I4208&gt;=O$2)*((O$3-$I4208+1)/O$4*$H4208/4)
+(O4194&gt;0)*($J4208&gt;O$3)*($I4208&lt;O$2)*$H4208/4</f>
        <v>0</v>
      </c>
      <c r="P4200" s="41">
        <f t="shared" ref="P4200:BD4200" si="2977">-$E4196/4*P4190
+(P4190&gt;0)*($J4195&gt;=P$2)*($J4195&lt;=P$3)*(($J4195-P$2+1)/P$4*$H4195/4)
+(P4190&gt;0)*($J4195&gt;P$3)*($I4195&lt;=P$3)*($I4195&gt;=P$2)*((P$3-$I4195+1)/P$4*$H4195/4)
+(P4190&gt;0)*($J4195&gt;P$3)*($I4195&lt;P$2)*$H4195/4
+(P4190&gt;0)*($J4196&gt;=P$2)*($J4196&lt;=P$3)*(($J4196-P$2+1)/P$4*$H4196/4)
+(P4190&gt;0)*($J4196&gt;P$3)*($I4196&lt;=P$3)*($I4196&gt;=P$2)*((P$3-$I4196+1)/P$4*$H4196/4)
+(P4190&gt;0)*($J4196&gt;P$3)*($I4196&lt;P$2)*$H4196/4
+(P4190&gt;0)*($J4197&gt;=P$2)*($J4197&lt;=P$3)*(($J4197-P$2+1)/P$4*$H4197/4)
+(P4190&gt;0)*($J4197&gt;P$3)*($I4197&lt;=P$3)*($I4197&gt;=P$2)*((P$3-$I4197+1)/P$4*$H4197/4)
+(P4190&gt;0)*($J4197&gt;P$3)*($I4197&lt;P$2)*$H4197/4
-$E4206/4*P4194
+(P4194&gt;0)*($J4206&gt;=P$2)*($J4206&lt;=P$3)*(($J4206-P$2+1)/P$4*$H4206/4)
+(P4194&gt;0)*($J4206&gt;P$3)*($I4206&lt;=P$3)*($I4206&gt;=P$2)*((P$3-$I4206+1)/P$4*$H4206/4)
+(P4194&gt;0)*($J4206&gt;P$3)*($I4206&lt;P$2)*$H4206/4
+(P4194&gt;0)*($J4207&gt;=P$2)*($J4207&lt;=P$3)*(($J4207-P$2+1)/P$4*$H4207/4)
+(P4194&gt;0)*($J4207&gt;P$3)*($I4207&lt;=P$3)*($I4207&gt;=P$2)*((P$3-$I4207+1)/P$4*$H4207/4)
+(P4194&gt;0)*($J4207&gt;P$3)*($I4207&lt;P$2)*$H4207/4
+(P4194&gt;0)*($J4208&gt;=P$2)*($J4208&lt;=P$3)*(($J4208-P$2+1)/P$4*$H4208/4)
+(P4194&gt;0)*($J4208&gt;P$3)*($I4208&lt;=P$3)*($I4208&gt;=P$2)*((P$3-$I4208+1)/P$4*$H4208/4)
+(P4194&gt;0)*($J4208&gt;P$3)*($I4208&lt;P$2)*$H4208/4</f>
        <v>0</v>
      </c>
      <c r="Q4200" s="41">
        <f t="shared" si="2977"/>
        <v>0</v>
      </c>
      <c r="R4200" s="41">
        <f t="shared" si="2977"/>
        <v>0</v>
      </c>
      <c r="S4200" s="41">
        <f t="shared" si="2977"/>
        <v>0</v>
      </c>
      <c r="T4200" s="41">
        <f t="shared" si="2977"/>
        <v>0</v>
      </c>
      <c r="U4200" s="41">
        <f t="shared" si="2977"/>
        <v>0</v>
      </c>
      <c r="V4200" s="41">
        <f t="shared" si="2977"/>
        <v>0</v>
      </c>
      <c r="W4200" s="41">
        <f t="shared" si="2977"/>
        <v>0</v>
      </c>
      <c r="X4200" s="41">
        <f t="shared" si="2977"/>
        <v>0</v>
      </c>
      <c r="Y4200" s="41">
        <f t="shared" si="2977"/>
        <v>0</v>
      </c>
      <c r="Z4200" s="41">
        <f t="shared" si="2977"/>
        <v>0</v>
      </c>
      <c r="AA4200" s="41">
        <f t="shared" si="2977"/>
        <v>0</v>
      </c>
      <c r="AB4200" s="41">
        <f t="shared" si="2977"/>
        <v>0</v>
      </c>
      <c r="AC4200" s="41">
        <f t="shared" si="2977"/>
        <v>0</v>
      </c>
      <c r="AD4200" s="41">
        <f t="shared" si="2977"/>
        <v>0</v>
      </c>
      <c r="AE4200" s="41">
        <f t="shared" si="2977"/>
        <v>0</v>
      </c>
      <c r="AF4200" s="41">
        <f t="shared" si="2977"/>
        <v>0</v>
      </c>
      <c r="AG4200" s="41">
        <f t="shared" si="2977"/>
        <v>0</v>
      </c>
      <c r="AH4200" s="41">
        <f t="shared" si="2977"/>
        <v>0</v>
      </c>
      <c r="AI4200" s="41">
        <f t="shared" si="2977"/>
        <v>0</v>
      </c>
      <c r="AJ4200" s="41">
        <f t="shared" si="2977"/>
        <v>0</v>
      </c>
      <c r="AK4200" s="41">
        <f t="shared" si="2977"/>
        <v>0</v>
      </c>
      <c r="AL4200" s="41">
        <f t="shared" si="2977"/>
        <v>0</v>
      </c>
      <c r="AM4200" s="41">
        <f t="shared" si="2977"/>
        <v>0</v>
      </c>
      <c r="AN4200" s="41">
        <f t="shared" si="2977"/>
        <v>0</v>
      </c>
      <c r="AO4200" s="41">
        <f t="shared" si="2977"/>
        <v>0</v>
      </c>
      <c r="AP4200" s="41">
        <f t="shared" si="2977"/>
        <v>0</v>
      </c>
      <c r="AQ4200" s="41">
        <f t="shared" si="2977"/>
        <v>0</v>
      </c>
      <c r="AR4200" s="41">
        <f t="shared" si="2977"/>
        <v>0</v>
      </c>
      <c r="AS4200" s="41">
        <f t="shared" si="2977"/>
        <v>0</v>
      </c>
      <c r="AT4200" s="41">
        <f t="shared" si="2977"/>
        <v>0</v>
      </c>
      <c r="AU4200" s="41">
        <f t="shared" si="2977"/>
        <v>0</v>
      </c>
      <c r="AV4200" s="41">
        <f t="shared" si="2977"/>
        <v>0</v>
      </c>
      <c r="AW4200" s="41">
        <f t="shared" si="2977"/>
        <v>0</v>
      </c>
      <c r="AX4200" s="41">
        <f t="shared" si="2977"/>
        <v>0</v>
      </c>
      <c r="AY4200" s="41">
        <f t="shared" si="2977"/>
        <v>0</v>
      </c>
      <c r="AZ4200" s="41">
        <f t="shared" si="2977"/>
        <v>0</v>
      </c>
      <c r="BA4200" s="41">
        <f t="shared" si="2977"/>
        <v>0</v>
      </c>
      <c r="BB4200" s="41">
        <f t="shared" si="2977"/>
        <v>0</v>
      </c>
      <c r="BC4200" s="41">
        <f t="shared" si="2977"/>
        <v>0</v>
      </c>
      <c r="BD4200" s="41">
        <f t="shared" si="2977"/>
        <v>0</v>
      </c>
    </row>
    <row r="4201" spans="1:56" ht="16" x14ac:dyDescent="0.2">
      <c r="B4201" s="11">
        <f t="shared" si="2967"/>
        <v>156</v>
      </c>
      <c r="C4201" s="12" t="str">
        <f t="shared" si="2967"/>
        <v>SAS HSR 4</v>
      </c>
      <c r="D4201" s="43" t="s">
        <v>252</v>
      </c>
      <c r="E4201" s="42" t="s">
        <v>289</v>
      </c>
      <c r="F4201" s="44"/>
      <c r="G4201" s="43" t="s">
        <v>253</v>
      </c>
      <c r="H4201" s="39" t="s">
        <v>280</v>
      </c>
      <c r="I4201" s="43" t="s">
        <v>254</v>
      </c>
      <c r="J4201" s="32">
        <v>0</v>
      </c>
      <c r="K4201" s="24"/>
      <c r="L4201" s="20" t="s">
        <v>255</v>
      </c>
      <c r="M4201" s="72"/>
      <c r="N4201" s="72"/>
      <c r="O4201" s="41">
        <v>0</v>
      </c>
      <c r="P4201" s="41">
        <v>0</v>
      </c>
      <c r="Q4201" s="41">
        <v>0</v>
      </c>
      <c r="R4201" s="41">
        <v>0</v>
      </c>
      <c r="S4201" s="41">
        <v>0</v>
      </c>
      <c r="T4201" s="41">
        <v>0</v>
      </c>
      <c r="U4201" s="41">
        <v>0</v>
      </c>
      <c r="V4201" s="41">
        <v>0</v>
      </c>
      <c r="W4201" s="41">
        <v>0</v>
      </c>
      <c r="X4201" s="41">
        <v>0</v>
      </c>
      <c r="Y4201" s="41">
        <v>0</v>
      </c>
      <c r="Z4201" s="41">
        <v>0</v>
      </c>
      <c r="AA4201" s="41">
        <v>0</v>
      </c>
      <c r="AB4201" s="41">
        <v>0</v>
      </c>
      <c r="AC4201" s="41">
        <v>0</v>
      </c>
      <c r="AD4201" s="41">
        <v>0</v>
      </c>
      <c r="AE4201" s="41">
        <v>0</v>
      </c>
      <c r="AF4201" s="41">
        <v>0</v>
      </c>
      <c r="AG4201" s="41">
        <v>0</v>
      </c>
      <c r="AH4201" s="41">
        <v>0</v>
      </c>
      <c r="AI4201" s="41">
        <v>0</v>
      </c>
      <c r="AJ4201" s="41">
        <v>0</v>
      </c>
      <c r="AK4201" s="41">
        <v>0</v>
      </c>
      <c r="AL4201" s="41">
        <v>0</v>
      </c>
      <c r="AM4201" s="41">
        <v>0</v>
      </c>
      <c r="AN4201" s="41">
        <v>0</v>
      </c>
      <c r="AO4201" s="41">
        <v>0</v>
      </c>
      <c r="AP4201" s="41">
        <v>0</v>
      </c>
      <c r="AQ4201" s="41">
        <v>0</v>
      </c>
      <c r="AR4201" s="41">
        <v>0</v>
      </c>
      <c r="AS4201" s="41">
        <v>0</v>
      </c>
      <c r="AT4201" s="41">
        <v>0</v>
      </c>
      <c r="AU4201" s="41">
        <v>0</v>
      </c>
      <c r="AV4201" s="41">
        <v>0</v>
      </c>
      <c r="AW4201" s="41">
        <v>0</v>
      </c>
      <c r="AX4201" s="41">
        <v>0</v>
      </c>
      <c r="AY4201" s="41">
        <v>0</v>
      </c>
      <c r="AZ4201" s="41">
        <v>0</v>
      </c>
      <c r="BA4201" s="41">
        <v>0</v>
      </c>
      <c r="BB4201" s="41">
        <v>0</v>
      </c>
      <c r="BC4201" s="41">
        <v>0</v>
      </c>
      <c r="BD4201" s="41">
        <v>0</v>
      </c>
    </row>
    <row r="4202" spans="1:56" ht="16" x14ac:dyDescent="0.2">
      <c r="B4202" s="11">
        <f t="shared" si="2967"/>
        <v>156</v>
      </c>
      <c r="C4202" s="12" t="str">
        <f t="shared" si="2967"/>
        <v>SAS HSR 4</v>
      </c>
      <c r="D4202" s="43" t="s">
        <v>256</v>
      </c>
      <c r="E4202" s="32">
        <v>44804</v>
      </c>
      <c r="G4202" s="43" t="s">
        <v>257</v>
      </c>
      <c r="H4202" s="42">
        <v>0</v>
      </c>
      <c r="I4202" s="43" t="s">
        <v>258</v>
      </c>
      <c r="J4202" s="29">
        <v>8915.189639222941</v>
      </c>
      <c r="K4202" s="23"/>
      <c r="L4202" s="33" t="s">
        <v>259</v>
      </c>
      <c r="M4202" s="73"/>
      <c r="N4202" s="73"/>
      <c r="O4202" s="45">
        <f>-(O4199+O4200)*IFERROR((O4189+O4193)/(O4191+O4195),0)</f>
        <v>0</v>
      </c>
      <c r="P4202" s="45">
        <f t="shared" ref="P4202:BD4202" si="2978">-(P4199+P4200)*IFERROR((P4189+P4193)/(P4191+P4195),0)</f>
        <v>0</v>
      </c>
      <c r="Q4202" s="45">
        <f t="shared" si="2978"/>
        <v>0</v>
      </c>
      <c r="R4202" s="45">
        <f t="shared" si="2978"/>
        <v>0</v>
      </c>
      <c r="S4202" s="45">
        <f t="shared" si="2978"/>
        <v>0</v>
      </c>
      <c r="T4202" s="45">
        <f t="shared" si="2978"/>
        <v>0</v>
      </c>
      <c r="U4202" s="45">
        <f t="shared" si="2978"/>
        <v>0</v>
      </c>
      <c r="V4202" s="45">
        <f t="shared" si="2978"/>
        <v>0</v>
      </c>
      <c r="W4202" s="45">
        <f t="shared" si="2978"/>
        <v>0</v>
      </c>
      <c r="X4202" s="45">
        <f t="shared" si="2978"/>
        <v>0</v>
      </c>
      <c r="Y4202" s="45">
        <f t="shared" si="2978"/>
        <v>0</v>
      </c>
      <c r="Z4202" s="45">
        <f t="shared" si="2978"/>
        <v>0</v>
      </c>
      <c r="AA4202" s="45">
        <f t="shared" si="2978"/>
        <v>0</v>
      </c>
      <c r="AB4202" s="45">
        <f t="shared" si="2978"/>
        <v>0</v>
      </c>
      <c r="AC4202" s="45">
        <f t="shared" si="2978"/>
        <v>0</v>
      </c>
      <c r="AD4202" s="45">
        <f t="shared" si="2978"/>
        <v>0</v>
      </c>
      <c r="AE4202" s="45">
        <f t="shared" si="2978"/>
        <v>0</v>
      </c>
      <c r="AF4202" s="45">
        <f t="shared" si="2978"/>
        <v>0</v>
      </c>
      <c r="AG4202" s="45">
        <f t="shared" si="2978"/>
        <v>0</v>
      </c>
      <c r="AH4202" s="45">
        <f t="shared" si="2978"/>
        <v>0</v>
      </c>
      <c r="AI4202" s="45">
        <f t="shared" si="2978"/>
        <v>0</v>
      </c>
      <c r="AJ4202" s="45">
        <f t="shared" si="2978"/>
        <v>0</v>
      </c>
      <c r="AK4202" s="45">
        <f t="shared" si="2978"/>
        <v>0</v>
      </c>
      <c r="AL4202" s="45">
        <f t="shared" si="2978"/>
        <v>0</v>
      </c>
      <c r="AM4202" s="45">
        <f t="shared" si="2978"/>
        <v>0</v>
      </c>
      <c r="AN4202" s="45">
        <f t="shared" si="2978"/>
        <v>0</v>
      </c>
      <c r="AO4202" s="45">
        <f t="shared" si="2978"/>
        <v>0</v>
      </c>
      <c r="AP4202" s="45">
        <f t="shared" si="2978"/>
        <v>0</v>
      </c>
      <c r="AQ4202" s="45">
        <f t="shared" si="2978"/>
        <v>0</v>
      </c>
      <c r="AR4202" s="45">
        <f t="shared" si="2978"/>
        <v>0</v>
      </c>
      <c r="AS4202" s="45">
        <f t="shared" si="2978"/>
        <v>0</v>
      </c>
      <c r="AT4202" s="45">
        <f t="shared" si="2978"/>
        <v>0</v>
      </c>
      <c r="AU4202" s="45">
        <f t="shared" si="2978"/>
        <v>0</v>
      </c>
      <c r="AV4202" s="45">
        <f t="shared" si="2978"/>
        <v>0</v>
      </c>
      <c r="AW4202" s="45">
        <f t="shared" si="2978"/>
        <v>0</v>
      </c>
      <c r="AX4202" s="45">
        <f t="shared" si="2978"/>
        <v>0</v>
      </c>
      <c r="AY4202" s="45">
        <f t="shared" si="2978"/>
        <v>0</v>
      </c>
      <c r="AZ4202" s="45">
        <f t="shared" si="2978"/>
        <v>0</v>
      </c>
      <c r="BA4202" s="45">
        <f t="shared" si="2978"/>
        <v>0</v>
      </c>
      <c r="BB4202" s="45">
        <f t="shared" si="2978"/>
        <v>0</v>
      </c>
      <c r="BC4202" s="45">
        <f t="shared" si="2978"/>
        <v>0</v>
      </c>
      <c r="BD4202" s="45">
        <f t="shared" si="2978"/>
        <v>0</v>
      </c>
    </row>
    <row r="4203" spans="1:56" ht="16" x14ac:dyDescent="0.2">
      <c r="B4203" s="11">
        <f t="shared" si="2967"/>
        <v>156</v>
      </c>
      <c r="C4203" s="12" t="str">
        <f t="shared" si="2967"/>
        <v>SAS HSR 4</v>
      </c>
      <c r="K4203" s="24"/>
      <c r="O4203" s="15"/>
      <c r="P4203" s="15"/>
      <c r="Q4203" s="15"/>
      <c r="R4203" s="15"/>
      <c r="S4203" s="15"/>
      <c r="T4203" s="15"/>
      <c r="U4203" s="15"/>
      <c r="V4203" s="15"/>
      <c r="W4203" s="15"/>
      <c r="X4203" s="15"/>
      <c r="Y4203" s="15"/>
      <c r="Z4203" s="15"/>
      <c r="AA4203" s="15"/>
      <c r="AB4203" s="15"/>
      <c r="AC4203" s="15"/>
      <c r="AD4203" s="15"/>
      <c r="AE4203" s="15"/>
      <c r="AF4203" s="15"/>
      <c r="AG4203" s="15"/>
      <c r="AH4203" s="15"/>
      <c r="AI4203" s="15"/>
      <c r="AJ4203" s="15"/>
      <c r="AK4203" s="15"/>
      <c r="AL4203" s="15"/>
      <c r="AM4203" s="15"/>
      <c r="AN4203" s="15"/>
      <c r="AO4203" s="15"/>
      <c r="AP4203" s="15"/>
      <c r="AQ4203" s="15"/>
      <c r="AR4203" s="15"/>
      <c r="AS4203" s="15"/>
      <c r="AT4203" s="15"/>
      <c r="AU4203" s="15"/>
      <c r="AV4203" s="15"/>
      <c r="AW4203" s="15"/>
      <c r="AX4203" s="15"/>
      <c r="AY4203" s="15"/>
      <c r="AZ4203" s="15"/>
      <c r="BA4203" s="15"/>
      <c r="BB4203" s="15"/>
      <c r="BC4203" s="15"/>
      <c r="BD4203" s="15"/>
    </row>
    <row r="4204" spans="1:56" ht="16" x14ac:dyDescent="0.2">
      <c r="B4204" s="11">
        <f t="shared" si="2967"/>
        <v>156</v>
      </c>
      <c r="C4204" s="12" t="str">
        <f t="shared" si="2967"/>
        <v>SAS HSR 4</v>
      </c>
      <c r="G4204" s="46" t="s">
        <v>229</v>
      </c>
      <c r="H4204" s="104" t="s">
        <v>160</v>
      </c>
      <c r="I4204" s="105"/>
      <c r="J4204" s="106"/>
      <c r="K4204" s="23"/>
      <c r="L4204" s="47" t="s">
        <v>4</v>
      </c>
      <c r="M4204" s="81"/>
      <c r="N4204" s="81"/>
      <c r="O4204" s="48">
        <f>SUM(O4199:O4202)</f>
        <v>2260.3702842664757</v>
      </c>
      <c r="P4204" s="48">
        <f t="shared" ref="P4204:BD4204" si="2979">SUM(P4199:P4202)</f>
        <v>2251.0853839037927</v>
      </c>
      <c r="Q4204" s="48">
        <f t="shared" si="2979"/>
        <v>2251.0853839037927</v>
      </c>
      <c r="R4204" s="48">
        <f t="shared" si="2979"/>
        <v>2251.0853839037927</v>
      </c>
      <c r="S4204" s="48">
        <f t="shared" si="2979"/>
        <v>2258.4258797208704</v>
      </c>
      <c r="T4204" s="48">
        <f t="shared" si="2979"/>
        <v>2273.5962377428305</v>
      </c>
      <c r="U4204" s="48">
        <f t="shared" si="2979"/>
        <v>2273.5962377428305</v>
      </c>
      <c r="V4204" s="48">
        <f t="shared" si="2979"/>
        <v>2273.5962377428305</v>
      </c>
      <c r="W4204" s="48">
        <f t="shared" si="2979"/>
        <v>2281.0101385180787</v>
      </c>
      <c r="X4204" s="48">
        <f t="shared" si="2979"/>
        <v>2296.3322001202587</v>
      </c>
      <c r="Y4204" s="48">
        <f t="shared" si="2979"/>
        <v>2296.3322001202587</v>
      </c>
      <c r="Z4204" s="48">
        <f t="shared" si="2979"/>
        <v>2296.3322001202587</v>
      </c>
      <c r="AA4204" s="48">
        <f t="shared" si="2979"/>
        <v>2303.8202399032593</v>
      </c>
      <c r="AB4204" s="48">
        <f t="shared" si="2979"/>
        <v>2319.2955221214615</v>
      </c>
      <c r="AC4204" s="48">
        <f t="shared" si="2979"/>
        <v>2319.2955221214615</v>
      </c>
      <c r="AD4204" s="48">
        <f t="shared" si="2979"/>
        <v>2319.2955221214615</v>
      </c>
      <c r="AE4204" s="48">
        <f t="shared" si="2979"/>
        <v>2326.8584423022921</v>
      </c>
      <c r="AF4204" s="48">
        <f t="shared" si="2979"/>
        <v>2342.4884773426757</v>
      </c>
      <c r="AG4204" s="48">
        <f t="shared" si="2979"/>
        <v>2342.4884773426757</v>
      </c>
      <c r="AH4204" s="48">
        <f t="shared" si="2979"/>
        <v>2342.4884773426757</v>
      </c>
      <c r="AI4204" s="48">
        <f t="shared" si="2979"/>
        <v>2350.1270267253149</v>
      </c>
      <c r="AJ4204" s="48">
        <f t="shared" si="2979"/>
        <v>2365.9133621161027</v>
      </c>
      <c r="AK4204" s="48">
        <f t="shared" si="2979"/>
        <v>2365.9133621161027</v>
      </c>
      <c r="AL4204" s="48">
        <f t="shared" si="2979"/>
        <v>2365.9133621161027</v>
      </c>
      <c r="AM4204" s="48">
        <f t="shared" si="2979"/>
        <v>2373.6282969925683</v>
      </c>
      <c r="AN4204" s="48">
        <f t="shared" si="2979"/>
        <v>2389.5724957372636</v>
      </c>
      <c r="AO4204" s="48">
        <f t="shared" si="2979"/>
        <v>2389.5724957372636</v>
      </c>
      <c r="AP4204" s="48">
        <f t="shared" si="2979"/>
        <v>2389.5724957372636</v>
      </c>
      <c r="AQ4204" s="48">
        <f t="shared" si="2979"/>
        <v>2397.3645799624937</v>
      </c>
      <c r="AR4204" s="48">
        <f t="shared" si="2979"/>
        <v>2413.4682206946363</v>
      </c>
      <c r="AS4204" s="48">
        <f t="shared" si="2979"/>
        <v>2413.4682206946363</v>
      </c>
      <c r="AT4204" s="48">
        <f t="shared" si="2979"/>
        <v>2413.4682206946363</v>
      </c>
      <c r="AU4204" s="48">
        <f t="shared" si="2979"/>
        <v>2421.3382257621188</v>
      </c>
      <c r="AV4204" s="48">
        <f t="shared" si="2979"/>
        <v>2437.6029029015826</v>
      </c>
      <c r="AW4204" s="48">
        <f t="shared" si="2979"/>
        <v>2437.6029029015826</v>
      </c>
      <c r="AX4204" s="48">
        <f t="shared" si="2979"/>
        <v>2437.6029029015826</v>
      </c>
      <c r="AY4204" s="48">
        <f t="shared" si="2979"/>
        <v>2445.5516080197403</v>
      </c>
      <c r="AZ4204" s="48">
        <f t="shared" si="2979"/>
        <v>2461.9789319305987</v>
      </c>
      <c r="BA4204" s="48">
        <f t="shared" si="2979"/>
        <v>2461.9789319305987</v>
      </c>
      <c r="BB4204" s="48">
        <f t="shared" si="2979"/>
        <v>2461.9789319305987</v>
      </c>
      <c r="BC4204" s="48">
        <f t="shared" si="2979"/>
        <v>2470.0071240999378</v>
      </c>
      <c r="BD4204" s="48">
        <f t="shared" si="2979"/>
        <v>2486.5987212499044</v>
      </c>
    </row>
    <row r="4205" spans="1:56" ht="16" x14ac:dyDescent="0.2">
      <c r="B4205" s="11">
        <f t="shared" ref="B4205:C4210" si="2980">B4204</f>
        <v>156</v>
      </c>
      <c r="C4205" s="12" t="str">
        <f t="shared" si="2980"/>
        <v>SAS HSR 4</v>
      </c>
      <c r="D4205" s="46" t="s">
        <v>260</v>
      </c>
      <c r="E4205" s="32">
        <v>44804</v>
      </c>
      <c r="F4205" s="15"/>
      <c r="G4205" s="46" t="s">
        <v>261</v>
      </c>
      <c r="H4205" s="46" t="s">
        <v>237</v>
      </c>
      <c r="I4205" s="46" t="s">
        <v>238</v>
      </c>
      <c r="J4205" s="46" t="s">
        <v>239</v>
      </c>
      <c r="K4205" s="23"/>
      <c r="O4205" s="15"/>
      <c r="P4205" s="15"/>
      <c r="Q4205" s="15"/>
      <c r="R4205" s="15"/>
      <c r="S4205" s="15"/>
      <c r="T4205" s="15"/>
      <c r="U4205" s="15"/>
      <c r="V4205" s="15"/>
      <c r="W4205" s="15"/>
      <c r="X4205" s="15"/>
      <c r="Y4205" s="15"/>
      <c r="Z4205" s="15"/>
      <c r="AA4205" s="15"/>
      <c r="AB4205" s="15"/>
      <c r="AC4205" s="15"/>
      <c r="AD4205" s="15"/>
      <c r="AE4205" s="15"/>
      <c r="AF4205" s="15"/>
      <c r="AG4205" s="15"/>
      <c r="AH4205" s="15"/>
      <c r="AI4205" s="15"/>
      <c r="AJ4205" s="15"/>
      <c r="AK4205" s="15"/>
      <c r="AL4205" s="15"/>
      <c r="AM4205" s="15"/>
      <c r="AN4205" s="15"/>
      <c r="AO4205" s="15"/>
      <c r="AP4205" s="15"/>
      <c r="AQ4205" s="15"/>
      <c r="AR4205" s="15"/>
      <c r="AS4205" s="15"/>
      <c r="AT4205" s="15"/>
      <c r="AU4205" s="15"/>
      <c r="AV4205" s="15"/>
      <c r="AW4205" s="15"/>
      <c r="AX4205" s="15"/>
      <c r="AY4205" s="15"/>
      <c r="AZ4205" s="15"/>
      <c r="BA4205" s="15"/>
      <c r="BB4205" s="15"/>
      <c r="BC4205" s="15"/>
      <c r="BD4205" s="15"/>
    </row>
    <row r="4206" spans="1:56" ht="16" x14ac:dyDescent="0.2">
      <c r="B4206" s="11">
        <f t="shared" si="2980"/>
        <v>156</v>
      </c>
      <c r="C4206" s="12" t="str">
        <f t="shared" si="2980"/>
        <v>SAS HSR 4</v>
      </c>
      <c r="D4206" s="46" t="s">
        <v>262</v>
      </c>
      <c r="E4206" s="31">
        <v>8915.189639222941</v>
      </c>
      <c r="F4206" s="15"/>
      <c r="G4206" s="49" t="s">
        <v>263</v>
      </c>
      <c r="H4206" s="31">
        <v>0</v>
      </c>
      <c r="I4206" s="32">
        <v>0</v>
      </c>
      <c r="J4206" s="32">
        <v>0</v>
      </c>
      <c r="K4206" s="23"/>
      <c r="L4206" s="50" t="s">
        <v>264</v>
      </c>
      <c r="M4206" s="70"/>
      <c r="N4206" s="70"/>
      <c r="O4206" s="40">
        <f t="shared" ref="O4206:BD4206" si="2981">IFERROR(((O$3&gt;=$E4205)*(O$2&lt;=$E4205))*$E4209,"")</f>
        <v>0</v>
      </c>
      <c r="P4206" s="40">
        <f t="shared" si="2981"/>
        <v>0</v>
      </c>
      <c r="Q4206" s="40">
        <f t="shared" si="2981"/>
        <v>0</v>
      </c>
      <c r="R4206" s="40">
        <f t="shared" si="2981"/>
        <v>0</v>
      </c>
      <c r="S4206" s="40">
        <f t="shared" si="2981"/>
        <v>0</v>
      </c>
      <c r="T4206" s="40">
        <f t="shared" si="2981"/>
        <v>0</v>
      </c>
      <c r="U4206" s="40">
        <f t="shared" si="2981"/>
        <v>0</v>
      </c>
      <c r="V4206" s="40">
        <f t="shared" si="2981"/>
        <v>0</v>
      </c>
      <c r="W4206" s="40">
        <f t="shared" si="2981"/>
        <v>0</v>
      </c>
      <c r="X4206" s="40">
        <f t="shared" si="2981"/>
        <v>0</v>
      </c>
      <c r="Y4206" s="40">
        <f t="shared" si="2981"/>
        <v>0</v>
      </c>
      <c r="Z4206" s="40">
        <f t="shared" si="2981"/>
        <v>0</v>
      </c>
      <c r="AA4206" s="40">
        <f t="shared" si="2981"/>
        <v>0</v>
      </c>
      <c r="AB4206" s="40">
        <f t="shared" si="2981"/>
        <v>0</v>
      </c>
      <c r="AC4206" s="40">
        <f t="shared" si="2981"/>
        <v>0</v>
      </c>
      <c r="AD4206" s="40">
        <f t="shared" si="2981"/>
        <v>0</v>
      </c>
      <c r="AE4206" s="40">
        <f t="shared" si="2981"/>
        <v>0</v>
      </c>
      <c r="AF4206" s="40">
        <f t="shared" si="2981"/>
        <v>0</v>
      </c>
      <c r="AG4206" s="40">
        <f t="shared" si="2981"/>
        <v>0</v>
      </c>
      <c r="AH4206" s="40">
        <f t="shared" si="2981"/>
        <v>0</v>
      </c>
      <c r="AI4206" s="40">
        <f t="shared" si="2981"/>
        <v>0</v>
      </c>
      <c r="AJ4206" s="40">
        <f t="shared" si="2981"/>
        <v>0</v>
      </c>
      <c r="AK4206" s="40">
        <f t="shared" si="2981"/>
        <v>0</v>
      </c>
      <c r="AL4206" s="40">
        <f t="shared" si="2981"/>
        <v>0</v>
      </c>
      <c r="AM4206" s="40">
        <f t="shared" si="2981"/>
        <v>0</v>
      </c>
      <c r="AN4206" s="40">
        <f t="shared" si="2981"/>
        <v>0</v>
      </c>
      <c r="AO4206" s="40">
        <f t="shared" si="2981"/>
        <v>0</v>
      </c>
      <c r="AP4206" s="40">
        <f t="shared" si="2981"/>
        <v>0</v>
      </c>
      <c r="AQ4206" s="40">
        <f t="shared" si="2981"/>
        <v>0</v>
      </c>
      <c r="AR4206" s="40">
        <f t="shared" si="2981"/>
        <v>0</v>
      </c>
      <c r="AS4206" s="40">
        <f t="shared" si="2981"/>
        <v>0</v>
      </c>
      <c r="AT4206" s="40">
        <f t="shared" si="2981"/>
        <v>0</v>
      </c>
      <c r="AU4206" s="40">
        <f t="shared" si="2981"/>
        <v>0</v>
      </c>
      <c r="AV4206" s="40">
        <f t="shared" si="2981"/>
        <v>0</v>
      </c>
      <c r="AW4206" s="40">
        <f t="shared" si="2981"/>
        <v>0</v>
      </c>
      <c r="AX4206" s="40">
        <f t="shared" si="2981"/>
        <v>0</v>
      </c>
      <c r="AY4206" s="40">
        <f t="shared" si="2981"/>
        <v>0</v>
      </c>
      <c r="AZ4206" s="40">
        <f t="shared" si="2981"/>
        <v>0</v>
      </c>
      <c r="BA4206" s="40">
        <f t="shared" si="2981"/>
        <v>0</v>
      </c>
      <c r="BB4206" s="40">
        <f t="shared" si="2981"/>
        <v>0</v>
      </c>
      <c r="BC4206" s="40">
        <f t="shared" si="2981"/>
        <v>0</v>
      </c>
      <c r="BD4206" s="40">
        <f t="shared" si="2981"/>
        <v>0</v>
      </c>
    </row>
    <row r="4207" spans="1:56" ht="16" x14ac:dyDescent="0.2">
      <c r="B4207" s="11">
        <f t="shared" si="2980"/>
        <v>156</v>
      </c>
      <c r="C4207" s="12" t="str">
        <f t="shared" si="2980"/>
        <v>SAS HSR 4</v>
      </c>
      <c r="D4207" s="46" t="s">
        <v>24</v>
      </c>
      <c r="E4207" s="51">
        <f>IF(E4205&gt;MAX($O$3:$BD$3),BD4196,
IF(E4205&lt;MIN($O$3:$BD$3),1,SUMIFS($O4197:$BD4197,$O$2:$BD$2,"&lt;="&amp;E4205,$O$3:$BD$3,"&gt;="&amp;E4205)))</f>
        <v>1</v>
      </c>
      <c r="F4207" s="15"/>
      <c r="G4207" s="49" t="s">
        <v>265</v>
      </c>
      <c r="H4207" s="31">
        <v>0</v>
      </c>
      <c r="I4207" s="32">
        <v>0</v>
      </c>
      <c r="J4207" s="32">
        <v>0</v>
      </c>
      <c r="K4207" s="23"/>
      <c r="L4207" s="52" t="s">
        <v>266</v>
      </c>
      <c r="M4207" s="72"/>
      <c r="N4207" s="72"/>
      <c r="O4207" s="41">
        <f t="shared" ref="O4207:BD4207" si="2982">IFERROR(((O$3&gt;=$E4202)*(O$2&lt;=$E4202))*$H4210,"")</f>
        <v>0</v>
      </c>
      <c r="P4207" s="41">
        <f t="shared" si="2982"/>
        <v>0</v>
      </c>
      <c r="Q4207" s="41">
        <f t="shared" si="2982"/>
        <v>0</v>
      </c>
      <c r="R4207" s="41">
        <f t="shared" si="2982"/>
        <v>0</v>
      </c>
      <c r="S4207" s="41">
        <f t="shared" si="2982"/>
        <v>0</v>
      </c>
      <c r="T4207" s="41">
        <f t="shared" si="2982"/>
        <v>0</v>
      </c>
      <c r="U4207" s="41">
        <f t="shared" si="2982"/>
        <v>0</v>
      </c>
      <c r="V4207" s="41">
        <f t="shared" si="2982"/>
        <v>0</v>
      </c>
      <c r="W4207" s="41">
        <f t="shared" si="2982"/>
        <v>0</v>
      </c>
      <c r="X4207" s="41">
        <f t="shared" si="2982"/>
        <v>0</v>
      </c>
      <c r="Y4207" s="41">
        <f t="shared" si="2982"/>
        <v>0</v>
      </c>
      <c r="Z4207" s="41">
        <f t="shared" si="2982"/>
        <v>0</v>
      </c>
      <c r="AA4207" s="41">
        <f t="shared" si="2982"/>
        <v>0</v>
      </c>
      <c r="AB4207" s="41">
        <f t="shared" si="2982"/>
        <v>0</v>
      </c>
      <c r="AC4207" s="41">
        <f t="shared" si="2982"/>
        <v>0</v>
      </c>
      <c r="AD4207" s="41">
        <f t="shared" si="2982"/>
        <v>0</v>
      </c>
      <c r="AE4207" s="41">
        <f t="shared" si="2982"/>
        <v>0</v>
      </c>
      <c r="AF4207" s="41">
        <f t="shared" si="2982"/>
        <v>0</v>
      </c>
      <c r="AG4207" s="41">
        <f t="shared" si="2982"/>
        <v>0</v>
      </c>
      <c r="AH4207" s="41">
        <f t="shared" si="2982"/>
        <v>0</v>
      </c>
      <c r="AI4207" s="41">
        <f t="shared" si="2982"/>
        <v>0</v>
      </c>
      <c r="AJ4207" s="41">
        <f t="shared" si="2982"/>
        <v>0</v>
      </c>
      <c r="AK4207" s="41">
        <f t="shared" si="2982"/>
        <v>0</v>
      </c>
      <c r="AL4207" s="41">
        <f t="shared" si="2982"/>
        <v>0</v>
      </c>
      <c r="AM4207" s="41">
        <f t="shared" si="2982"/>
        <v>0</v>
      </c>
      <c r="AN4207" s="41">
        <f t="shared" si="2982"/>
        <v>0</v>
      </c>
      <c r="AO4207" s="41">
        <f t="shared" si="2982"/>
        <v>0</v>
      </c>
      <c r="AP4207" s="41">
        <f t="shared" si="2982"/>
        <v>0</v>
      </c>
      <c r="AQ4207" s="41">
        <f t="shared" si="2982"/>
        <v>0</v>
      </c>
      <c r="AR4207" s="41">
        <f t="shared" si="2982"/>
        <v>0</v>
      </c>
      <c r="AS4207" s="41">
        <f t="shared" si="2982"/>
        <v>0</v>
      </c>
      <c r="AT4207" s="41">
        <f t="shared" si="2982"/>
        <v>0</v>
      </c>
      <c r="AU4207" s="41">
        <f t="shared" si="2982"/>
        <v>0</v>
      </c>
      <c r="AV4207" s="41">
        <f t="shared" si="2982"/>
        <v>0</v>
      </c>
      <c r="AW4207" s="41">
        <f t="shared" si="2982"/>
        <v>0</v>
      </c>
      <c r="AX4207" s="41">
        <f t="shared" si="2982"/>
        <v>0</v>
      </c>
      <c r="AY4207" s="41">
        <f t="shared" si="2982"/>
        <v>0</v>
      </c>
      <c r="AZ4207" s="41">
        <f t="shared" si="2982"/>
        <v>0</v>
      </c>
      <c r="BA4207" s="41">
        <f t="shared" si="2982"/>
        <v>0</v>
      </c>
      <c r="BB4207" s="41">
        <f t="shared" si="2982"/>
        <v>0</v>
      </c>
      <c r="BC4207" s="41">
        <f t="shared" si="2982"/>
        <v>0</v>
      </c>
      <c r="BD4207" s="41">
        <f t="shared" si="2982"/>
        <v>0</v>
      </c>
    </row>
    <row r="4208" spans="1:56" ht="16" x14ac:dyDescent="0.2">
      <c r="B4208" s="11">
        <f t="shared" si="2980"/>
        <v>156</v>
      </c>
      <c r="C4208" s="12" t="str">
        <f t="shared" si="2980"/>
        <v>SAS HSR 4</v>
      </c>
      <c r="D4208" s="46" t="s">
        <v>8</v>
      </c>
      <c r="E4208" s="42">
        <v>0</v>
      </c>
      <c r="F4208" s="15"/>
      <c r="G4208" s="49" t="s">
        <v>267</v>
      </c>
      <c r="H4208" s="31">
        <v>0</v>
      </c>
      <c r="I4208" s="32">
        <v>0</v>
      </c>
      <c r="J4208" s="32">
        <v>0</v>
      </c>
      <c r="L4208" s="52" t="s">
        <v>268</v>
      </c>
      <c r="M4208" s="72"/>
      <c r="N4208" s="72"/>
      <c r="O4208" s="41">
        <f t="shared" ref="O4208:BD4208" si="2983">IFERROR(((O$3&gt;=$E4205)*(O$2&lt;=$E4205))*$J4210,"")</f>
        <v>0</v>
      </c>
      <c r="P4208" s="41">
        <f t="shared" si="2983"/>
        <v>0</v>
      </c>
      <c r="Q4208" s="41">
        <f t="shared" si="2983"/>
        <v>0</v>
      </c>
      <c r="R4208" s="41">
        <f t="shared" si="2983"/>
        <v>0</v>
      </c>
      <c r="S4208" s="41">
        <f t="shared" si="2983"/>
        <v>0</v>
      </c>
      <c r="T4208" s="41">
        <f t="shared" si="2983"/>
        <v>0</v>
      </c>
      <c r="U4208" s="41">
        <f t="shared" si="2983"/>
        <v>0</v>
      </c>
      <c r="V4208" s="41">
        <f t="shared" si="2983"/>
        <v>0</v>
      </c>
      <c r="W4208" s="41">
        <f t="shared" si="2983"/>
        <v>0</v>
      </c>
      <c r="X4208" s="41">
        <f t="shared" si="2983"/>
        <v>0</v>
      </c>
      <c r="Y4208" s="41">
        <f t="shared" si="2983"/>
        <v>0</v>
      </c>
      <c r="Z4208" s="41">
        <f t="shared" si="2983"/>
        <v>0</v>
      </c>
      <c r="AA4208" s="41">
        <f t="shared" si="2983"/>
        <v>0</v>
      </c>
      <c r="AB4208" s="41">
        <f t="shared" si="2983"/>
        <v>0</v>
      </c>
      <c r="AC4208" s="41">
        <f t="shared" si="2983"/>
        <v>0</v>
      </c>
      <c r="AD4208" s="41">
        <f t="shared" si="2983"/>
        <v>0</v>
      </c>
      <c r="AE4208" s="41">
        <f t="shared" si="2983"/>
        <v>0</v>
      </c>
      <c r="AF4208" s="41">
        <f t="shared" si="2983"/>
        <v>0</v>
      </c>
      <c r="AG4208" s="41">
        <f t="shared" si="2983"/>
        <v>0</v>
      </c>
      <c r="AH4208" s="41">
        <f t="shared" si="2983"/>
        <v>0</v>
      </c>
      <c r="AI4208" s="41">
        <f t="shared" si="2983"/>
        <v>0</v>
      </c>
      <c r="AJ4208" s="41">
        <f t="shared" si="2983"/>
        <v>0</v>
      </c>
      <c r="AK4208" s="41">
        <f t="shared" si="2983"/>
        <v>0</v>
      </c>
      <c r="AL4208" s="41">
        <f t="shared" si="2983"/>
        <v>0</v>
      </c>
      <c r="AM4208" s="41">
        <f t="shared" si="2983"/>
        <v>0</v>
      </c>
      <c r="AN4208" s="41">
        <f t="shared" si="2983"/>
        <v>0</v>
      </c>
      <c r="AO4208" s="41">
        <f t="shared" si="2983"/>
        <v>0</v>
      </c>
      <c r="AP4208" s="41">
        <f t="shared" si="2983"/>
        <v>0</v>
      </c>
      <c r="AQ4208" s="41">
        <f t="shared" si="2983"/>
        <v>0</v>
      </c>
      <c r="AR4208" s="41">
        <f t="shared" si="2983"/>
        <v>0</v>
      </c>
      <c r="AS4208" s="41">
        <f t="shared" si="2983"/>
        <v>0</v>
      </c>
      <c r="AT4208" s="41">
        <f t="shared" si="2983"/>
        <v>0</v>
      </c>
      <c r="AU4208" s="41">
        <f t="shared" si="2983"/>
        <v>0</v>
      </c>
      <c r="AV4208" s="41">
        <f t="shared" si="2983"/>
        <v>0</v>
      </c>
      <c r="AW4208" s="41">
        <f t="shared" si="2983"/>
        <v>0</v>
      </c>
      <c r="AX4208" s="41">
        <f t="shared" si="2983"/>
        <v>0</v>
      </c>
      <c r="AY4208" s="41">
        <f t="shared" si="2983"/>
        <v>0</v>
      </c>
      <c r="AZ4208" s="41">
        <f t="shared" si="2983"/>
        <v>0</v>
      </c>
      <c r="BA4208" s="41">
        <f t="shared" si="2983"/>
        <v>0</v>
      </c>
      <c r="BB4208" s="41">
        <f t="shared" si="2983"/>
        <v>0</v>
      </c>
      <c r="BC4208" s="41">
        <f t="shared" si="2983"/>
        <v>0</v>
      </c>
      <c r="BD4208" s="41">
        <f t="shared" si="2983"/>
        <v>0</v>
      </c>
    </row>
    <row r="4209" spans="1:56" ht="16" x14ac:dyDescent="0.2">
      <c r="B4209" s="11">
        <f t="shared" si="2980"/>
        <v>156</v>
      </c>
      <c r="C4209" s="12" t="str">
        <f t="shared" si="2980"/>
        <v>SAS HSR 4</v>
      </c>
      <c r="D4209" s="46" t="s">
        <v>269</v>
      </c>
      <c r="E4209" s="31">
        <v>0</v>
      </c>
      <c r="F4209" s="15"/>
      <c r="G4209" s="53"/>
      <c r="H4209" s="15"/>
      <c r="I4209" s="15"/>
      <c r="J4209" s="23"/>
      <c r="L4209" s="52" t="s">
        <v>270</v>
      </c>
      <c r="M4209" s="72"/>
      <c r="N4209" s="72"/>
      <c r="O4209" s="41">
        <f t="shared" ref="O4209:BD4209" si="2984">IFERROR(((O$3&gt;=$J4199)*(O$2&lt;=$J4199))*$E4210,"")</f>
        <v>0</v>
      </c>
      <c r="P4209" s="41">
        <f t="shared" si="2984"/>
        <v>0</v>
      </c>
      <c r="Q4209" s="41">
        <f t="shared" si="2984"/>
        <v>0</v>
      </c>
      <c r="R4209" s="41">
        <f t="shared" si="2984"/>
        <v>0</v>
      </c>
      <c r="S4209" s="41">
        <f t="shared" si="2984"/>
        <v>0</v>
      </c>
      <c r="T4209" s="41">
        <f t="shared" si="2984"/>
        <v>0</v>
      </c>
      <c r="U4209" s="41">
        <f t="shared" si="2984"/>
        <v>0</v>
      </c>
      <c r="V4209" s="41">
        <f t="shared" si="2984"/>
        <v>0</v>
      </c>
      <c r="W4209" s="41">
        <f t="shared" si="2984"/>
        <v>0</v>
      </c>
      <c r="X4209" s="41">
        <f t="shared" si="2984"/>
        <v>0</v>
      </c>
      <c r="Y4209" s="41">
        <f t="shared" si="2984"/>
        <v>0</v>
      </c>
      <c r="Z4209" s="41">
        <f t="shared" si="2984"/>
        <v>0</v>
      </c>
      <c r="AA4209" s="41">
        <f t="shared" si="2984"/>
        <v>0</v>
      </c>
      <c r="AB4209" s="41">
        <f t="shared" si="2984"/>
        <v>0</v>
      </c>
      <c r="AC4209" s="41">
        <f t="shared" si="2984"/>
        <v>0</v>
      </c>
      <c r="AD4209" s="41">
        <f t="shared" si="2984"/>
        <v>0</v>
      </c>
      <c r="AE4209" s="41">
        <f t="shared" si="2984"/>
        <v>0</v>
      </c>
      <c r="AF4209" s="41">
        <f t="shared" si="2984"/>
        <v>0</v>
      </c>
      <c r="AG4209" s="41">
        <f t="shared" si="2984"/>
        <v>0</v>
      </c>
      <c r="AH4209" s="41">
        <f t="shared" si="2984"/>
        <v>0</v>
      </c>
      <c r="AI4209" s="41">
        <f t="shared" si="2984"/>
        <v>0</v>
      </c>
      <c r="AJ4209" s="41">
        <f t="shared" si="2984"/>
        <v>0</v>
      </c>
      <c r="AK4209" s="41">
        <f t="shared" si="2984"/>
        <v>0</v>
      </c>
      <c r="AL4209" s="41">
        <f t="shared" si="2984"/>
        <v>0</v>
      </c>
      <c r="AM4209" s="41">
        <f t="shared" si="2984"/>
        <v>0</v>
      </c>
      <c r="AN4209" s="41">
        <f t="shared" si="2984"/>
        <v>0</v>
      </c>
      <c r="AO4209" s="41">
        <f t="shared" si="2984"/>
        <v>0</v>
      </c>
      <c r="AP4209" s="41">
        <f t="shared" si="2984"/>
        <v>0</v>
      </c>
      <c r="AQ4209" s="41">
        <f t="shared" si="2984"/>
        <v>0</v>
      </c>
      <c r="AR4209" s="41">
        <f t="shared" si="2984"/>
        <v>0</v>
      </c>
      <c r="AS4209" s="41">
        <f t="shared" si="2984"/>
        <v>0</v>
      </c>
      <c r="AT4209" s="41">
        <f t="shared" si="2984"/>
        <v>0</v>
      </c>
      <c r="AU4209" s="41">
        <f t="shared" si="2984"/>
        <v>0</v>
      </c>
      <c r="AV4209" s="41">
        <f t="shared" si="2984"/>
        <v>0</v>
      </c>
      <c r="AW4209" s="41">
        <f t="shared" si="2984"/>
        <v>0</v>
      </c>
      <c r="AX4209" s="41">
        <f t="shared" si="2984"/>
        <v>0</v>
      </c>
      <c r="AY4209" s="41">
        <f t="shared" si="2984"/>
        <v>0</v>
      </c>
      <c r="AZ4209" s="41">
        <f t="shared" si="2984"/>
        <v>0</v>
      </c>
      <c r="BA4209" s="41">
        <f t="shared" si="2984"/>
        <v>0</v>
      </c>
      <c r="BB4209" s="41">
        <f t="shared" si="2984"/>
        <v>0</v>
      </c>
      <c r="BC4209" s="41">
        <f t="shared" si="2984"/>
        <v>0</v>
      </c>
      <c r="BD4209" s="41">
        <f t="shared" si="2984"/>
        <v>0</v>
      </c>
    </row>
    <row r="4210" spans="1:56" ht="16" x14ac:dyDescent="0.2">
      <c r="B4210" s="11">
        <f t="shared" si="2980"/>
        <v>156</v>
      </c>
      <c r="C4210" s="12" t="str">
        <f t="shared" si="2980"/>
        <v>SAS HSR 4</v>
      </c>
      <c r="D4210" s="46" t="s">
        <v>270</v>
      </c>
      <c r="E4210" s="31">
        <v>0</v>
      </c>
      <c r="F4210" s="15"/>
      <c r="G4210" s="46" t="s">
        <v>266</v>
      </c>
      <c r="H4210" s="31">
        <v>0</v>
      </c>
      <c r="I4210" s="46" t="s">
        <v>268</v>
      </c>
      <c r="J4210" s="31">
        <v>0</v>
      </c>
      <c r="L4210" s="54" t="s">
        <v>271</v>
      </c>
      <c r="M4210" s="73"/>
      <c r="N4210" s="73"/>
      <c r="O4210" s="45">
        <f t="shared" ref="O4210:BD4210" si="2985">IFERROR(-($E4191+$H4191+$J4191)*O4192,"")</f>
        <v>0</v>
      </c>
      <c r="P4210" s="45">
        <f t="shared" si="2985"/>
        <v>0</v>
      </c>
      <c r="Q4210" s="45">
        <f t="shared" si="2985"/>
        <v>0</v>
      </c>
      <c r="R4210" s="45">
        <f t="shared" si="2985"/>
        <v>0</v>
      </c>
      <c r="S4210" s="45">
        <f t="shared" si="2985"/>
        <v>0</v>
      </c>
      <c r="T4210" s="45">
        <f t="shared" si="2985"/>
        <v>0</v>
      </c>
      <c r="U4210" s="45">
        <f t="shared" si="2985"/>
        <v>0</v>
      </c>
      <c r="V4210" s="45">
        <f t="shared" si="2985"/>
        <v>0</v>
      </c>
      <c r="W4210" s="45">
        <f t="shared" si="2985"/>
        <v>0</v>
      </c>
      <c r="X4210" s="45">
        <f t="shared" si="2985"/>
        <v>0</v>
      </c>
      <c r="Y4210" s="45">
        <f t="shared" si="2985"/>
        <v>0</v>
      </c>
      <c r="Z4210" s="45">
        <f t="shared" si="2985"/>
        <v>0</v>
      </c>
      <c r="AA4210" s="45">
        <f t="shared" si="2985"/>
        <v>0</v>
      </c>
      <c r="AB4210" s="45">
        <f t="shared" si="2985"/>
        <v>0</v>
      </c>
      <c r="AC4210" s="45">
        <f t="shared" si="2985"/>
        <v>0</v>
      </c>
      <c r="AD4210" s="45">
        <f t="shared" si="2985"/>
        <v>0</v>
      </c>
      <c r="AE4210" s="45">
        <f t="shared" si="2985"/>
        <v>0</v>
      </c>
      <c r="AF4210" s="45">
        <f t="shared" si="2985"/>
        <v>0</v>
      </c>
      <c r="AG4210" s="45">
        <f t="shared" si="2985"/>
        <v>0</v>
      </c>
      <c r="AH4210" s="45">
        <f t="shared" si="2985"/>
        <v>0</v>
      </c>
      <c r="AI4210" s="45">
        <f t="shared" si="2985"/>
        <v>0</v>
      </c>
      <c r="AJ4210" s="45">
        <f t="shared" si="2985"/>
        <v>0</v>
      </c>
      <c r="AK4210" s="45">
        <f t="shared" si="2985"/>
        <v>0</v>
      </c>
      <c r="AL4210" s="45">
        <f t="shared" si="2985"/>
        <v>0</v>
      </c>
      <c r="AM4210" s="45">
        <f t="shared" si="2985"/>
        <v>0</v>
      </c>
      <c r="AN4210" s="45">
        <f t="shared" si="2985"/>
        <v>0</v>
      </c>
      <c r="AO4210" s="45">
        <f t="shared" si="2985"/>
        <v>0</v>
      </c>
      <c r="AP4210" s="45">
        <f t="shared" si="2985"/>
        <v>0</v>
      </c>
      <c r="AQ4210" s="45">
        <f t="shared" si="2985"/>
        <v>0</v>
      </c>
      <c r="AR4210" s="45">
        <f t="shared" si="2985"/>
        <v>0</v>
      </c>
      <c r="AS4210" s="45">
        <f t="shared" si="2985"/>
        <v>0</v>
      </c>
      <c r="AT4210" s="45">
        <f t="shared" si="2985"/>
        <v>0</v>
      </c>
      <c r="AU4210" s="45">
        <f t="shared" si="2985"/>
        <v>0</v>
      </c>
      <c r="AV4210" s="45">
        <f t="shared" si="2985"/>
        <v>0</v>
      </c>
      <c r="AW4210" s="45">
        <f t="shared" si="2985"/>
        <v>0</v>
      </c>
      <c r="AX4210" s="45">
        <f t="shared" si="2985"/>
        <v>0</v>
      </c>
      <c r="AY4210" s="45">
        <f t="shared" si="2985"/>
        <v>0</v>
      </c>
      <c r="AZ4210" s="45">
        <f t="shared" si="2985"/>
        <v>0</v>
      </c>
      <c r="BA4210" s="45">
        <f t="shared" si="2985"/>
        <v>0</v>
      </c>
      <c r="BB4210" s="45">
        <f t="shared" si="2985"/>
        <v>0</v>
      </c>
      <c r="BC4210" s="45">
        <f t="shared" si="2985"/>
        <v>0</v>
      </c>
      <c r="BD4210" s="45">
        <f t="shared" si="2985"/>
        <v>0</v>
      </c>
    </row>
    <row r="4211" spans="1:56" x14ac:dyDescent="0.2">
      <c r="A4211"/>
      <c r="B4211"/>
      <c r="C4211"/>
      <c r="D4211"/>
      <c r="E4211"/>
      <c r="F4211"/>
      <c r="G4211"/>
      <c r="H4211"/>
      <c r="I4211"/>
      <c r="J4211"/>
      <c r="K4211"/>
      <c r="L4211"/>
      <c r="M4211"/>
      <c r="N4211"/>
      <c r="O4211"/>
      <c r="P4211"/>
      <c r="Q4211"/>
      <c r="R4211"/>
      <c r="S4211"/>
      <c r="T4211"/>
      <c r="U4211"/>
      <c r="V4211"/>
      <c r="W4211"/>
      <c r="X4211"/>
      <c r="Y4211"/>
      <c r="Z4211"/>
      <c r="AA4211"/>
      <c r="AB4211"/>
      <c r="AC4211"/>
      <c r="AD4211"/>
      <c r="AE4211"/>
      <c r="AF4211"/>
      <c r="AG4211"/>
      <c r="AH4211"/>
      <c r="AI4211"/>
      <c r="AJ4211"/>
      <c r="AK4211"/>
      <c r="AL4211"/>
      <c r="AM4211"/>
      <c r="AN4211"/>
      <c r="AO4211"/>
      <c r="AP4211"/>
      <c r="AQ4211"/>
      <c r="AR4211"/>
      <c r="AS4211"/>
      <c r="AT4211"/>
      <c r="AU4211"/>
      <c r="AV4211"/>
      <c r="AW4211"/>
      <c r="AX4211"/>
      <c r="AY4211"/>
      <c r="AZ4211"/>
      <c r="BA4211"/>
      <c r="BB4211"/>
      <c r="BC4211"/>
      <c r="BD4211"/>
    </row>
    <row r="4212" spans="1:56" x14ac:dyDescent="0.2">
      <c r="A4212"/>
      <c r="B4212"/>
      <c r="C4212"/>
      <c r="D4212"/>
      <c r="E4212"/>
      <c r="F4212"/>
      <c r="G4212"/>
      <c r="H4212"/>
      <c r="I4212"/>
      <c r="J4212"/>
      <c r="K4212"/>
      <c r="L4212"/>
      <c r="M4212"/>
      <c r="N4212"/>
      <c r="O4212"/>
      <c r="P4212"/>
      <c r="Q4212"/>
      <c r="R4212"/>
      <c r="S4212"/>
      <c r="T4212"/>
      <c r="U4212"/>
      <c r="V4212"/>
      <c r="W4212"/>
      <c r="X4212"/>
      <c r="Y4212"/>
      <c r="Z4212"/>
      <c r="AA4212"/>
      <c r="AB4212"/>
      <c r="AC4212"/>
      <c r="AD4212"/>
      <c r="AE4212"/>
      <c r="AF4212"/>
      <c r="AG4212"/>
      <c r="AH4212"/>
      <c r="AI4212"/>
      <c r="AJ4212"/>
      <c r="AK4212"/>
      <c r="AL4212"/>
      <c r="AM4212"/>
      <c r="AN4212"/>
      <c r="AO4212"/>
      <c r="AP4212"/>
      <c r="AQ4212"/>
      <c r="AR4212"/>
      <c r="AS4212"/>
      <c r="AT4212"/>
      <c r="AU4212"/>
      <c r="AV4212"/>
      <c r="AW4212"/>
      <c r="AX4212"/>
      <c r="AY4212"/>
      <c r="AZ4212"/>
      <c r="BA4212"/>
      <c r="BB4212"/>
      <c r="BC4212"/>
      <c r="BD4212"/>
    </row>
    <row r="4213" spans="1:56" ht="16" x14ac:dyDescent="0.2">
      <c r="A4213" s="1"/>
      <c r="B4213" s="67">
        <v>157</v>
      </c>
      <c r="C4213" s="68" t="str">
        <f>H4215</f>
        <v>SAS HSR 4</v>
      </c>
      <c r="D4213" s="69" t="s">
        <v>203</v>
      </c>
      <c r="E4213" s="69"/>
      <c r="F4213" s="69"/>
      <c r="G4213" s="69"/>
      <c r="H4213" s="69"/>
      <c r="I4213" s="69"/>
      <c r="J4213" s="69"/>
      <c r="K4213" s="68"/>
      <c r="L4213" s="68"/>
      <c r="M4213" s="68"/>
      <c r="N4213" s="68"/>
      <c r="O4213" s="82"/>
      <c r="P4213" s="82"/>
      <c r="Q4213" s="82"/>
      <c r="R4213" s="82"/>
      <c r="S4213" s="82"/>
      <c r="T4213" s="82"/>
      <c r="U4213" s="82"/>
      <c r="V4213" s="82"/>
      <c r="W4213" s="82"/>
      <c r="X4213" s="82"/>
      <c r="Y4213" s="82"/>
      <c r="Z4213" s="82"/>
      <c r="AA4213" s="82"/>
      <c r="AB4213" s="82"/>
      <c r="AC4213" s="82"/>
      <c r="AD4213" s="82"/>
      <c r="AE4213" s="82"/>
      <c r="AF4213" s="82"/>
      <c r="AG4213" s="82"/>
      <c r="AH4213" s="82"/>
      <c r="AI4213" s="82"/>
      <c r="AJ4213" s="82"/>
      <c r="AK4213" s="82"/>
      <c r="AL4213" s="82"/>
      <c r="AM4213" s="82"/>
      <c r="AN4213" s="82"/>
      <c r="AO4213" s="82"/>
      <c r="AP4213" s="82"/>
      <c r="AQ4213" s="82"/>
      <c r="AR4213" s="82"/>
      <c r="AS4213" s="82"/>
      <c r="AT4213" s="82"/>
      <c r="AU4213" s="82"/>
      <c r="AV4213" s="82"/>
      <c r="AW4213" s="82"/>
      <c r="AX4213" s="82"/>
      <c r="AY4213" s="82"/>
      <c r="AZ4213" s="82"/>
      <c r="BA4213" s="82"/>
      <c r="BB4213" s="82"/>
      <c r="BC4213" s="82"/>
      <c r="BD4213" s="82"/>
    </row>
    <row r="4214" spans="1:56" ht="16" x14ac:dyDescent="0.2">
      <c r="A4214" s="35"/>
      <c r="B4214" s="11">
        <f>B4213</f>
        <v>157</v>
      </c>
      <c r="C4214" s="12" t="str">
        <f>C4213</f>
        <v>SAS HSR 4</v>
      </c>
      <c r="D4214" s="35"/>
      <c r="E4214" s="35"/>
      <c r="F4214" s="35"/>
      <c r="G4214" s="35"/>
      <c r="H4214" s="35"/>
      <c r="I4214" s="35"/>
      <c r="J4214" s="35"/>
      <c r="K4214" s="35"/>
      <c r="L4214" s="35"/>
      <c r="M4214" s="35"/>
      <c r="N4214" s="35"/>
      <c r="O4214" s="44"/>
      <c r="P4214" s="44"/>
      <c r="Q4214" s="44"/>
      <c r="R4214" s="44"/>
      <c r="S4214" s="44"/>
      <c r="T4214" s="44"/>
      <c r="U4214" s="44"/>
      <c r="V4214" s="44"/>
      <c r="W4214" s="44"/>
      <c r="X4214" s="44"/>
      <c r="Y4214" s="44"/>
      <c r="Z4214" s="44"/>
      <c r="AA4214" s="44"/>
      <c r="AB4214" s="44"/>
      <c r="AC4214" s="44"/>
      <c r="AD4214" s="44"/>
      <c r="AE4214" s="44"/>
      <c r="AF4214" s="44"/>
      <c r="AG4214" s="44"/>
      <c r="AH4214" s="44"/>
      <c r="AI4214" s="44"/>
      <c r="AJ4214" s="44"/>
      <c r="AK4214" s="44"/>
      <c r="AL4214" s="44"/>
      <c r="AM4214" s="44"/>
      <c r="AN4214" s="44"/>
      <c r="AO4214" s="44"/>
      <c r="AP4214" s="44"/>
      <c r="AQ4214" s="44"/>
      <c r="AR4214" s="44"/>
      <c r="AS4214" s="44"/>
      <c r="AT4214" s="44"/>
      <c r="AU4214" s="44"/>
      <c r="AV4214" s="44"/>
      <c r="AW4214" s="44"/>
      <c r="AX4214" s="44"/>
      <c r="AY4214" s="44"/>
      <c r="AZ4214" s="44"/>
      <c r="BA4214" s="44"/>
      <c r="BB4214" s="44"/>
      <c r="BC4214" s="44"/>
      <c r="BD4214" s="44"/>
    </row>
    <row r="4215" spans="1:56" ht="16" x14ac:dyDescent="0.2">
      <c r="B4215" s="11">
        <f t="shared" ref="B4215:C4230" si="2986">B4214</f>
        <v>157</v>
      </c>
      <c r="C4215" s="12" t="str">
        <f t="shared" si="2986"/>
        <v>SAS HSR 4</v>
      </c>
      <c r="D4215" s="13" t="s">
        <v>2</v>
      </c>
      <c r="E4215" s="14" t="s">
        <v>204</v>
      </c>
      <c r="F4215" s="15"/>
      <c r="G4215" s="13" t="s">
        <v>229</v>
      </c>
      <c r="H4215" s="14" t="s">
        <v>160</v>
      </c>
      <c r="I4215" s="14"/>
      <c r="J4215" s="14"/>
      <c r="L4215" s="16" t="s">
        <v>230</v>
      </c>
      <c r="M4215" s="70"/>
      <c r="N4215" s="70"/>
      <c r="O4215" s="17">
        <f>($E4226&gt;0)*($E4220&lt;O$2)*(EDATE($E4220,$E4226)&gt;O$3)*((O$3-O$2+1)/O$4)
+($E4226&gt;0)*($E4220&lt;O$2)*(EDATE($E4220,$E4226)&gt;=O$2)*(EDATE($E4220,$E4226)&lt;=O$3)*((EDATE($E4220,$E4226)-O$2)/O$4)
+($E4226&gt;0)*($E4220&lt;O$2)*(EDATE($E4220,$E4226)&lt;O$2)*(0)
+($E4226&gt;0)*($E4220&gt;=O$2)*($E4220&lt;=O$3)*(EDATE($E4220,$E4226)&gt;=O$2)*(EDATE($E4220,$E4226)&lt;=O$3)*((EDATE($E4220,$E4226)-$E4220+1)/O$4)
+($E4226&gt;0)*($E4220&gt;=O$2)*($E4220&lt;=O$3)*(EDATE($E4220,$E4226)&gt;O$3)*((O$3-$E4220+1)/O$4)
+($E4226&gt;0)*($E4220&gt;O$3)*(0)</f>
        <v>0</v>
      </c>
      <c r="P4215" s="17">
        <f t="shared" ref="P4215:BD4215" si="2987">($E4226&gt;0)*($E4220&lt;P$2)*(EDATE($E4220,$E4226)&gt;P$3)*((P$3-P$2+1)/P$4)
+($E4226&gt;0)*($E4220&lt;P$2)*(EDATE($E4220,$E4226)&gt;=P$2)*(EDATE($E4220,$E4226)&lt;=P$3)*((EDATE($E4220,$E4226)-P$2)/P$4)
+($E4226&gt;0)*($E4220&lt;P$2)*(EDATE($E4220,$E4226)&lt;P$2)*(0)
+($E4226&gt;0)*($E4220&gt;=P$2)*($E4220&lt;=P$3)*(EDATE($E4220,$E4226)&gt;=P$2)*(EDATE($E4220,$E4226)&lt;=P$3)*((EDATE($E4220,$E4226)-$E4220+1)/P$4)
+($E4226&gt;0)*($E4220&gt;=P$2)*($E4220&lt;=P$3)*(EDATE($E4220,$E4226)&gt;P$3)*((P$3-$E4220+1)/P$4)
+($E4226&gt;0)*($E4220&gt;P$3)*(0)</f>
        <v>0</v>
      </c>
      <c r="Q4215" s="17">
        <f t="shared" si="2987"/>
        <v>0</v>
      </c>
      <c r="R4215" s="17">
        <f t="shared" si="2987"/>
        <v>0</v>
      </c>
      <c r="S4215" s="17">
        <f t="shared" si="2987"/>
        <v>0</v>
      </c>
      <c r="T4215" s="17">
        <f t="shared" si="2987"/>
        <v>0</v>
      </c>
      <c r="U4215" s="17">
        <f t="shared" si="2987"/>
        <v>0</v>
      </c>
      <c r="V4215" s="17">
        <f t="shared" si="2987"/>
        <v>0</v>
      </c>
      <c r="W4215" s="17">
        <f t="shared" si="2987"/>
        <v>0</v>
      </c>
      <c r="X4215" s="17">
        <f t="shared" si="2987"/>
        <v>0</v>
      </c>
      <c r="Y4215" s="17">
        <f t="shared" si="2987"/>
        <v>0</v>
      </c>
      <c r="Z4215" s="17">
        <f t="shared" si="2987"/>
        <v>0</v>
      </c>
      <c r="AA4215" s="17">
        <f t="shared" si="2987"/>
        <v>0</v>
      </c>
      <c r="AB4215" s="17">
        <f t="shared" si="2987"/>
        <v>0</v>
      </c>
      <c r="AC4215" s="17">
        <f t="shared" si="2987"/>
        <v>0</v>
      </c>
      <c r="AD4215" s="17">
        <f t="shared" si="2987"/>
        <v>0</v>
      </c>
      <c r="AE4215" s="17">
        <f t="shared" si="2987"/>
        <v>0</v>
      </c>
      <c r="AF4215" s="17">
        <f t="shared" si="2987"/>
        <v>0</v>
      </c>
      <c r="AG4215" s="17">
        <f t="shared" si="2987"/>
        <v>0</v>
      </c>
      <c r="AH4215" s="17">
        <f t="shared" si="2987"/>
        <v>0</v>
      </c>
      <c r="AI4215" s="17">
        <f t="shared" si="2987"/>
        <v>0</v>
      </c>
      <c r="AJ4215" s="17">
        <f t="shared" si="2987"/>
        <v>0</v>
      </c>
      <c r="AK4215" s="17">
        <f t="shared" si="2987"/>
        <v>0</v>
      </c>
      <c r="AL4215" s="17">
        <f t="shared" si="2987"/>
        <v>0</v>
      </c>
      <c r="AM4215" s="17">
        <f t="shared" si="2987"/>
        <v>0</v>
      </c>
      <c r="AN4215" s="17">
        <f t="shared" si="2987"/>
        <v>0</v>
      </c>
      <c r="AO4215" s="17">
        <f t="shared" si="2987"/>
        <v>0</v>
      </c>
      <c r="AP4215" s="17">
        <f t="shared" si="2987"/>
        <v>0</v>
      </c>
      <c r="AQ4215" s="17">
        <f t="shared" si="2987"/>
        <v>0</v>
      </c>
      <c r="AR4215" s="17">
        <f t="shared" si="2987"/>
        <v>0</v>
      </c>
      <c r="AS4215" s="17">
        <f t="shared" si="2987"/>
        <v>0</v>
      </c>
      <c r="AT4215" s="17">
        <f t="shared" si="2987"/>
        <v>0</v>
      </c>
      <c r="AU4215" s="17">
        <f t="shared" si="2987"/>
        <v>0</v>
      </c>
      <c r="AV4215" s="17">
        <f t="shared" si="2987"/>
        <v>0</v>
      </c>
      <c r="AW4215" s="17">
        <f t="shared" si="2987"/>
        <v>0</v>
      </c>
      <c r="AX4215" s="17">
        <f t="shared" si="2987"/>
        <v>0</v>
      </c>
      <c r="AY4215" s="17">
        <f t="shared" si="2987"/>
        <v>0</v>
      </c>
      <c r="AZ4215" s="17">
        <f t="shared" si="2987"/>
        <v>0</v>
      </c>
      <c r="BA4215" s="17">
        <f t="shared" si="2987"/>
        <v>0</v>
      </c>
      <c r="BB4215" s="17">
        <f t="shared" si="2987"/>
        <v>0</v>
      </c>
      <c r="BC4215" s="17">
        <f t="shared" si="2987"/>
        <v>0</v>
      </c>
      <c r="BD4215" s="17">
        <f t="shared" si="2987"/>
        <v>0</v>
      </c>
    </row>
    <row r="4216" spans="1:56" ht="16" x14ac:dyDescent="0.2">
      <c r="B4216" s="11">
        <f t="shared" si="2986"/>
        <v>157</v>
      </c>
      <c r="C4216" s="12" t="str">
        <f t="shared" si="2986"/>
        <v>SAS HSR 4</v>
      </c>
      <c r="D4216" s="13" t="s">
        <v>7</v>
      </c>
      <c r="E4216" s="18">
        <v>52.25</v>
      </c>
      <c r="F4216" s="15"/>
      <c r="G4216" s="13" t="s">
        <v>0</v>
      </c>
      <c r="H4216" s="19">
        <v>0</v>
      </c>
      <c r="I4216" s="13" t="s">
        <v>20</v>
      </c>
      <c r="J4216" s="19">
        <v>0</v>
      </c>
      <c r="L4216" s="20" t="s">
        <v>231</v>
      </c>
      <c r="M4216" s="72"/>
      <c r="N4216" s="72"/>
      <c r="O4216" s="21">
        <f>($H4221&gt;0)*($J4221&lt;O$2)*0
+($H4221&gt;0)*($J4221&gt;=O$2)*($J4221&lt;=O$3)*(($J4221-O$2+1)/O$4)
+($H4221&gt;0)*($J4221&gt;O$3)*($I4221&gt;O$3)*0
+($H4221&gt;0)*($J4221&gt;O$3)*($I4221&lt;=O$3)*($I4221&gt;=O$2)*((O$3-$I4221+1)/O$4)
+($H4221&gt;0)*($J4221&gt;O$3)*($I4221&lt;O$2)*1
+($H4221&gt;0)*($I4221&gt;O$3)*0
+($H4222&gt;0)*($J$2350&lt;O$2)*0
+($H4222&gt;0)*($J4222&gt;=O$2)*($J4222&lt;=O$3)*(($J4222-O$2+1)/O$4)
+($H4222&gt;0)*($J4222&gt;O$3)*($I4222&gt;O$3)*0
+($H4222&gt;0)*($J4222&gt;O$3)*($I4222&lt;=O$3)*($I4222&gt;=O$2)*((O$3-$I4222+1)/O$4)
+($H4222&gt;0)*($J4222&gt;O$3)*($I4222&lt;O$2)*1
+($H4222&gt;0)*($I4222&gt;O$3)*0
+($H4223&gt;0)*($J4223&lt;O$2)*0
+($H4223&gt;0)*($J4223&gt;=O$2)*($J4223&lt;=O$3)*(($J4223-O$2+1)/O$4)
+($H4223&gt;0)*($J4223&gt;O$3)*($I4223&gt;O$3)*0
+($H4223&gt;0)*($J4223&gt;O$3)*($I4223&lt;=O$3)*($I4223&gt;=O$2)*((O$3-$I4223+1)/O$4)
+($H4223&gt;0)*($J4223&gt;O$3)*($I4223&lt;O$2)*1
+($H4223&gt;0)*($I4223&gt;O$3)*0</f>
        <v>0</v>
      </c>
      <c r="P4216" s="21">
        <f t="shared" ref="P4216:BD4216" si="2988">($H4221&gt;0)*($J4221&lt;P$2)*0
+($H4221&gt;0)*($J4221&gt;=P$2)*($J4221&lt;=P$3)*(($J4221-P$2+1)/P$4)
+($H4221&gt;0)*($J4221&gt;P$3)*($I4221&gt;P$3)*0
+($H4221&gt;0)*($J4221&gt;P$3)*($I4221&lt;=P$3)*($I4221&gt;=P$2)*((P$3-$I4221+1)/P$4)
+($H4221&gt;0)*($J4221&gt;P$3)*($I4221&lt;P$2)*1
+($H4221&gt;0)*($I4221&gt;P$3)*0
+($H4222&gt;0)*($J$2350&lt;P$2)*0
+($H4222&gt;0)*($J4222&gt;=P$2)*($J4222&lt;=P$3)*(($J4222-P$2+1)/P$4)
+($H4222&gt;0)*($J4222&gt;P$3)*($I4222&gt;P$3)*0
+($H4222&gt;0)*($J4222&gt;P$3)*($I4222&lt;=P$3)*($I4222&gt;=P$2)*((P$3-$I4222+1)/P$4)
+($H4222&gt;0)*($J4222&gt;P$3)*($I4222&lt;P$2)*1
+($H4222&gt;0)*($I4222&gt;P$3)*0
+($H4223&gt;0)*($J4223&lt;P$2)*0
+($H4223&gt;0)*($J4223&gt;=P$2)*($J4223&lt;=P$3)*(($J4223-P$2+1)/P$4)
+($H4223&gt;0)*($J4223&gt;P$3)*($I4223&gt;P$3)*0
+($H4223&gt;0)*($J4223&gt;P$3)*($I4223&lt;=P$3)*($I4223&gt;=P$2)*((P$3-$I4223+1)/P$4)
+($H4223&gt;0)*($J4223&gt;P$3)*($I4223&lt;P$2)*1
+($H4223&gt;0)*($I4223&gt;P$3)*0</f>
        <v>0</v>
      </c>
      <c r="Q4216" s="21">
        <f t="shared" si="2988"/>
        <v>0</v>
      </c>
      <c r="R4216" s="21">
        <f t="shared" si="2988"/>
        <v>0</v>
      </c>
      <c r="S4216" s="21">
        <f t="shared" si="2988"/>
        <v>0</v>
      </c>
      <c r="T4216" s="21">
        <f t="shared" si="2988"/>
        <v>0</v>
      </c>
      <c r="U4216" s="21">
        <f t="shared" si="2988"/>
        <v>0</v>
      </c>
      <c r="V4216" s="21">
        <f t="shared" si="2988"/>
        <v>0</v>
      </c>
      <c r="W4216" s="21">
        <f t="shared" si="2988"/>
        <v>0</v>
      </c>
      <c r="X4216" s="21">
        <f t="shared" si="2988"/>
        <v>0</v>
      </c>
      <c r="Y4216" s="21">
        <f t="shared" si="2988"/>
        <v>0</v>
      </c>
      <c r="Z4216" s="21">
        <f t="shared" si="2988"/>
        <v>0</v>
      </c>
      <c r="AA4216" s="21">
        <f t="shared" si="2988"/>
        <v>0</v>
      </c>
      <c r="AB4216" s="21">
        <f t="shared" si="2988"/>
        <v>0</v>
      </c>
      <c r="AC4216" s="21">
        <f t="shared" si="2988"/>
        <v>0</v>
      </c>
      <c r="AD4216" s="21">
        <f t="shared" si="2988"/>
        <v>0</v>
      </c>
      <c r="AE4216" s="21">
        <f t="shared" si="2988"/>
        <v>0</v>
      </c>
      <c r="AF4216" s="21">
        <f t="shared" si="2988"/>
        <v>0</v>
      </c>
      <c r="AG4216" s="21">
        <f t="shared" si="2988"/>
        <v>0</v>
      </c>
      <c r="AH4216" s="21">
        <f t="shared" si="2988"/>
        <v>0</v>
      </c>
      <c r="AI4216" s="21">
        <f t="shared" si="2988"/>
        <v>0</v>
      </c>
      <c r="AJ4216" s="21">
        <f t="shared" si="2988"/>
        <v>0</v>
      </c>
      <c r="AK4216" s="21">
        <f t="shared" si="2988"/>
        <v>0</v>
      </c>
      <c r="AL4216" s="21">
        <f t="shared" si="2988"/>
        <v>0</v>
      </c>
      <c r="AM4216" s="21">
        <f t="shared" si="2988"/>
        <v>0</v>
      </c>
      <c r="AN4216" s="21">
        <f t="shared" si="2988"/>
        <v>0</v>
      </c>
      <c r="AO4216" s="21">
        <f t="shared" si="2988"/>
        <v>0</v>
      </c>
      <c r="AP4216" s="21">
        <f t="shared" si="2988"/>
        <v>0</v>
      </c>
      <c r="AQ4216" s="21">
        <f t="shared" si="2988"/>
        <v>0</v>
      </c>
      <c r="AR4216" s="21">
        <f t="shared" si="2988"/>
        <v>0</v>
      </c>
      <c r="AS4216" s="21">
        <f t="shared" si="2988"/>
        <v>0</v>
      </c>
      <c r="AT4216" s="21">
        <f t="shared" si="2988"/>
        <v>0</v>
      </c>
      <c r="AU4216" s="21">
        <f t="shared" si="2988"/>
        <v>0</v>
      </c>
      <c r="AV4216" s="21">
        <f t="shared" si="2988"/>
        <v>0</v>
      </c>
      <c r="AW4216" s="21">
        <f t="shared" si="2988"/>
        <v>0</v>
      </c>
      <c r="AX4216" s="21">
        <f t="shared" si="2988"/>
        <v>0</v>
      </c>
      <c r="AY4216" s="21">
        <f t="shared" si="2988"/>
        <v>0</v>
      </c>
      <c r="AZ4216" s="21">
        <f t="shared" si="2988"/>
        <v>0</v>
      </c>
      <c r="BA4216" s="21">
        <f t="shared" si="2988"/>
        <v>0</v>
      </c>
      <c r="BB4216" s="21">
        <f t="shared" si="2988"/>
        <v>0</v>
      </c>
      <c r="BC4216" s="21">
        <f t="shared" si="2988"/>
        <v>0</v>
      </c>
      <c r="BD4216" s="21">
        <f t="shared" si="2988"/>
        <v>0</v>
      </c>
    </row>
    <row r="4217" spans="1:56" ht="16" x14ac:dyDescent="0.2">
      <c r="B4217" s="11">
        <f t="shared" si="2986"/>
        <v>157</v>
      </c>
      <c r="C4217" s="12" t="str">
        <f t="shared" si="2986"/>
        <v>SAS HSR 4</v>
      </c>
      <c r="D4217" s="13" t="s">
        <v>21</v>
      </c>
      <c r="E4217" s="22">
        <v>0</v>
      </c>
      <c r="F4217" s="15"/>
      <c r="G4217" s="13" t="s">
        <v>22</v>
      </c>
      <c r="H4217" s="22">
        <v>0</v>
      </c>
      <c r="I4217" s="13" t="s">
        <v>23</v>
      </c>
      <c r="J4217" s="22">
        <v>0</v>
      </c>
      <c r="K4217" s="23"/>
      <c r="L4217" s="20" t="s">
        <v>232</v>
      </c>
      <c r="M4217" s="72"/>
      <c r="N4217" s="72"/>
      <c r="O4217" s="21">
        <f>($E4220&lt;=O$3)*($E4220&gt;O$2)*((O$3-$E4220+1)/O$4)
+($E4220&lt;=O$2)*((O$3-O$2+1)/O$4)
+($E4220&gt;O$3)*(0)
-($E4228&lt;=O$3)*($E4228&lt;&gt;0)*($E4228&gt;O$2)*((O$3-$E4228)/O$4)
-($E4228&lt;=O$2)*((O$3-O$2+1)/O$4)
-($E4228&gt;O$3)*(0)</f>
        <v>0.34782608695652173</v>
      </c>
      <c r="P4217" s="21">
        <f t="shared" ref="P4217:BD4217" si="2989">($E4220&lt;=P$3)*($E4220&gt;P$2)*((P$3-$E4220+1)/P$4)
+($E4220&lt;=P$2)*((P$3-P$2+1)/P$4)
+($E4220&gt;P$3)*(0)
-($E4228&lt;=P$3)*($E4228&lt;&gt;0)*($E4228&gt;P$2)*((P$3-$E4228)/P$4)
-($E4228&lt;=P$2)*((P$3-P$2+1)/P$4)
-($E4228&gt;P$3)*(0)</f>
        <v>0</v>
      </c>
      <c r="Q4217" s="21">
        <f t="shared" si="2989"/>
        <v>0</v>
      </c>
      <c r="R4217" s="21">
        <f t="shared" si="2989"/>
        <v>0</v>
      </c>
      <c r="S4217" s="21">
        <f t="shared" si="2989"/>
        <v>0</v>
      </c>
      <c r="T4217" s="21">
        <f t="shared" si="2989"/>
        <v>0</v>
      </c>
      <c r="U4217" s="21">
        <f t="shared" si="2989"/>
        <v>0</v>
      </c>
      <c r="V4217" s="21">
        <f t="shared" si="2989"/>
        <v>0</v>
      </c>
      <c r="W4217" s="21">
        <f t="shared" si="2989"/>
        <v>0</v>
      </c>
      <c r="X4217" s="21">
        <f t="shared" si="2989"/>
        <v>0</v>
      </c>
      <c r="Y4217" s="21">
        <f t="shared" si="2989"/>
        <v>0</v>
      </c>
      <c r="Z4217" s="21">
        <f t="shared" si="2989"/>
        <v>0</v>
      </c>
      <c r="AA4217" s="21">
        <f t="shared" si="2989"/>
        <v>0</v>
      </c>
      <c r="AB4217" s="21">
        <f t="shared" si="2989"/>
        <v>0</v>
      </c>
      <c r="AC4217" s="21">
        <f t="shared" si="2989"/>
        <v>0</v>
      </c>
      <c r="AD4217" s="21">
        <f t="shared" si="2989"/>
        <v>0</v>
      </c>
      <c r="AE4217" s="21">
        <f t="shared" si="2989"/>
        <v>0</v>
      </c>
      <c r="AF4217" s="21">
        <f t="shared" si="2989"/>
        <v>0</v>
      </c>
      <c r="AG4217" s="21">
        <f t="shared" si="2989"/>
        <v>0</v>
      </c>
      <c r="AH4217" s="21">
        <f t="shared" si="2989"/>
        <v>0</v>
      </c>
      <c r="AI4217" s="21">
        <f t="shared" si="2989"/>
        <v>0</v>
      </c>
      <c r="AJ4217" s="21">
        <f t="shared" si="2989"/>
        <v>0</v>
      </c>
      <c r="AK4217" s="21">
        <f t="shared" si="2989"/>
        <v>0</v>
      </c>
      <c r="AL4217" s="21">
        <f t="shared" si="2989"/>
        <v>0</v>
      </c>
      <c r="AM4217" s="21">
        <f t="shared" si="2989"/>
        <v>0</v>
      </c>
      <c r="AN4217" s="21">
        <f t="shared" si="2989"/>
        <v>0</v>
      </c>
      <c r="AO4217" s="21">
        <f t="shared" si="2989"/>
        <v>0</v>
      </c>
      <c r="AP4217" s="21">
        <f t="shared" si="2989"/>
        <v>0</v>
      </c>
      <c r="AQ4217" s="21">
        <f t="shared" si="2989"/>
        <v>0</v>
      </c>
      <c r="AR4217" s="21">
        <f t="shared" si="2989"/>
        <v>0</v>
      </c>
      <c r="AS4217" s="21">
        <f t="shared" si="2989"/>
        <v>0</v>
      </c>
      <c r="AT4217" s="21">
        <f t="shared" si="2989"/>
        <v>0</v>
      </c>
      <c r="AU4217" s="21">
        <f t="shared" si="2989"/>
        <v>0</v>
      </c>
      <c r="AV4217" s="21">
        <f t="shared" si="2989"/>
        <v>0</v>
      </c>
      <c r="AW4217" s="21">
        <f t="shared" si="2989"/>
        <v>0</v>
      </c>
      <c r="AX4217" s="21">
        <f t="shared" si="2989"/>
        <v>0</v>
      </c>
      <c r="AY4217" s="21">
        <f t="shared" si="2989"/>
        <v>0</v>
      </c>
      <c r="AZ4217" s="21">
        <f t="shared" si="2989"/>
        <v>0</v>
      </c>
      <c r="BA4217" s="21">
        <f t="shared" si="2989"/>
        <v>0</v>
      </c>
      <c r="BB4217" s="21">
        <f t="shared" si="2989"/>
        <v>0</v>
      </c>
      <c r="BC4217" s="21">
        <f t="shared" si="2989"/>
        <v>0</v>
      </c>
      <c r="BD4217" s="21">
        <f t="shared" si="2989"/>
        <v>0</v>
      </c>
    </row>
    <row r="4218" spans="1:56" ht="16" x14ac:dyDescent="0.2">
      <c r="B4218" s="11">
        <f t="shared" si="2986"/>
        <v>157</v>
      </c>
      <c r="C4218" s="12" t="str">
        <f t="shared" si="2986"/>
        <v>SAS HSR 4</v>
      </c>
      <c r="D4218" s="13" t="s">
        <v>1</v>
      </c>
      <c r="E4218" s="22">
        <v>0</v>
      </c>
      <c r="F4218" s="15"/>
      <c r="G4218" s="15"/>
      <c r="H4218" s="15"/>
      <c r="I4218" s="15"/>
      <c r="J4218" s="15"/>
      <c r="L4218" s="20" t="s">
        <v>233</v>
      </c>
      <c r="M4218" s="72"/>
      <c r="N4218" s="72"/>
      <c r="O4218" s="21">
        <f>($E4231&gt;O$3)*($E4228&lt;O$2)*((O$3-O$2+1)/O$4)
+($E4231&gt;O$3)*($E4228&gt;=O$2)*($E4228&lt;=O$3)*((O$3-$E4228)/O$4)
+($E4231&gt;O$3)*($E4228&gt;O$3)*(0)
+($E4231&lt;=O$3)*($E4231&gt;=O$2)*($E4228&lt;O$2)*(($E4231-O$2)/O$4)
+($E4231&lt;=O$3)*($E4231&gt;=O$2)*($E4228&lt;=O$3)*($E4228&gt;=O$2)*(($E4231-$E4228)/O$4)
+($E4231&lt;O$2)*(0)</f>
        <v>0</v>
      </c>
      <c r="P4218" s="21">
        <f t="shared" ref="P4218:BD4218" si="2990">($E4231&gt;P$3)*($E4228&lt;P$2)*((P$3-P$2+1)/P$4)
+($E4231&gt;P$3)*($E4228&gt;=P$2)*($E4228&lt;=P$3)*((P$3-$E4228)/P$4)
+($E4231&gt;P$3)*($E4228&gt;P$3)*(0)
+($E4231&lt;=P$3)*($E4231&gt;=P$2)*($E4228&lt;P$2)*(($E4231-P$2)/P$4)
+($E4231&lt;=P$3)*($E4231&gt;=P$2)*($E4228&lt;=P$3)*($E4228&gt;=P$2)*(($E4231-$E4228)/P$4)
+($E4231&lt;P$2)*(0)</f>
        <v>0</v>
      </c>
      <c r="Q4218" s="21">
        <f t="shared" si="2990"/>
        <v>0</v>
      </c>
      <c r="R4218" s="21">
        <f t="shared" si="2990"/>
        <v>0</v>
      </c>
      <c r="S4218" s="21">
        <f t="shared" si="2990"/>
        <v>0</v>
      </c>
      <c r="T4218" s="21">
        <f t="shared" si="2990"/>
        <v>0</v>
      </c>
      <c r="U4218" s="21">
        <f t="shared" si="2990"/>
        <v>0</v>
      </c>
      <c r="V4218" s="21">
        <f t="shared" si="2990"/>
        <v>0</v>
      </c>
      <c r="W4218" s="21">
        <f t="shared" si="2990"/>
        <v>0</v>
      </c>
      <c r="X4218" s="21">
        <f t="shared" si="2990"/>
        <v>0</v>
      </c>
      <c r="Y4218" s="21">
        <f t="shared" si="2990"/>
        <v>0</v>
      </c>
      <c r="Z4218" s="21">
        <f t="shared" si="2990"/>
        <v>0</v>
      </c>
      <c r="AA4218" s="21">
        <f t="shared" si="2990"/>
        <v>0</v>
      </c>
      <c r="AB4218" s="21">
        <f t="shared" si="2990"/>
        <v>0</v>
      </c>
      <c r="AC4218" s="21">
        <f t="shared" si="2990"/>
        <v>0</v>
      </c>
      <c r="AD4218" s="21">
        <f t="shared" si="2990"/>
        <v>0</v>
      </c>
      <c r="AE4218" s="21">
        <f t="shared" si="2990"/>
        <v>0</v>
      </c>
      <c r="AF4218" s="21">
        <f t="shared" si="2990"/>
        <v>0</v>
      </c>
      <c r="AG4218" s="21">
        <f t="shared" si="2990"/>
        <v>0</v>
      </c>
      <c r="AH4218" s="21">
        <f t="shared" si="2990"/>
        <v>0</v>
      </c>
      <c r="AI4218" s="21">
        <f t="shared" si="2990"/>
        <v>0</v>
      </c>
      <c r="AJ4218" s="21">
        <f t="shared" si="2990"/>
        <v>0</v>
      </c>
      <c r="AK4218" s="21">
        <f t="shared" si="2990"/>
        <v>0</v>
      </c>
      <c r="AL4218" s="21">
        <f t="shared" si="2990"/>
        <v>0</v>
      </c>
      <c r="AM4218" s="21">
        <f t="shared" si="2990"/>
        <v>0</v>
      </c>
      <c r="AN4218" s="21">
        <f t="shared" si="2990"/>
        <v>0</v>
      </c>
      <c r="AO4218" s="21">
        <f t="shared" si="2990"/>
        <v>0</v>
      </c>
      <c r="AP4218" s="21">
        <f t="shared" si="2990"/>
        <v>0</v>
      </c>
      <c r="AQ4218" s="21">
        <f t="shared" si="2990"/>
        <v>0</v>
      </c>
      <c r="AR4218" s="21">
        <f t="shared" si="2990"/>
        <v>0</v>
      </c>
      <c r="AS4218" s="21">
        <f t="shared" si="2990"/>
        <v>0</v>
      </c>
      <c r="AT4218" s="21">
        <f t="shared" si="2990"/>
        <v>0</v>
      </c>
      <c r="AU4218" s="21">
        <f t="shared" si="2990"/>
        <v>0</v>
      </c>
      <c r="AV4218" s="21">
        <f t="shared" si="2990"/>
        <v>0</v>
      </c>
      <c r="AW4218" s="21">
        <f t="shared" si="2990"/>
        <v>0</v>
      </c>
      <c r="AX4218" s="21">
        <f t="shared" si="2990"/>
        <v>0</v>
      </c>
      <c r="AY4218" s="21">
        <f t="shared" si="2990"/>
        <v>0</v>
      </c>
      <c r="AZ4218" s="21">
        <f t="shared" si="2990"/>
        <v>0</v>
      </c>
      <c r="BA4218" s="21">
        <f t="shared" si="2990"/>
        <v>0</v>
      </c>
      <c r="BB4218" s="21">
        <f t="shared" si="2990"/>
        <v>0</v>
      </c>
      <c r="BC4218" s="21">
        <f t="shared" si="2990"/>
        <v>0</v>
      </c>
      <c r="BD4218" s="21">
        <f t="shared" si="2990"/>
        <v>0</v>
      </c>
    </row>
    <row r="4219" spans="1:56" ht="16" x14ac:dyDescent="0.2">
      <c r="B4219" s="11">
        <f t="shared" si="2986"/>
        <v>157</v>
      </c>
      <c r="C4219" s="12" t="str">
        <f t="shared" si="2986"/>
        <v>SAS HSR 4</v>
      </c>
      <c r="K4219" s="24"/>
      <c r="L4219" s="20" t="s">
        <v>234</v>
      </c>
      <c r="M4219" s="72"/>
      <c r="N4219" s="72"/>
      <c r="O4219" s="21">
        <f>($E4234&gt;0)*($E4231&lt;O$2)*(EDATE($E4231,$E4234)&gt;O$3)*((O$3-O$2+1)/O$4)
+($E4234&gt;0)*($E4231&lt;O$2)*(EDATE($E4231,$E4234)&gt;=O$2)*(EDATE($E4231,$E4234)&lt;=O$3)*((EDATE($E4231,$E4234)-O$2)/O$4)
+($E4234&gt;0)*($E4231&lt;O$2)*(EDATE($E4231,$E4234)&lt;O$2)*(0)
+($E4234&gt;0)*($E4231&gt;=O$2)*($E4231&lt;=O$3)*(EDATE($E4231,$E4234)&gt;=O$2)*(EDATE($E4231,$E4234)&lt;=O$3)*((EDATE($E4231,$E4234)-$E4231+1)/O$4)
+($E4234&gt;0)*($E4231&gt;=O$2)*($E4231&lt;=O$3)*(EDATE($E4231,$E4234)&gt;O$3)*((O$3-$E4231+1)/O$4)
+($E4234&gt;0)*($E4231&gt;O$3)*(0)</f>
        <v>0</v>
      </c>
      <c r="P4219" s="21">
        <f t="shared" ref="P4219:BD4219" si="2991">($E4234&gt;0)*($E4231&lt;P$2)*(EDATE($E4231,$E4234)&gt;P$3)*((P$3-P$2+1)/P$4)
+($E4234&gt;0)*($E4231&lt;P$2)*(EDATE($E4231,$E4234)&gt;=P$2)*(EDATE($E4231,$E4234)&lt;=P$3)*((EDATE($E4231,$E4234)-P$2)/P$4)
+($E4234&gt;0)*($E4231&lt;P$2)*(EDATE($E4231,$E4234)&lt;P$2)*(0)
+($E4234&gt;0)*($E4231&gt;=P$2)*($E4231&lt;=P$3)*(EDATE($E4231,$E4234)&gt;=P$2)*(EDATE($E4231,$E4234)&lt;=P$3)*((EDATE($E4231,$E4234)-$E4231+1)/P$4)
+($E4234&gt;0)*($E4231&gt;=P$2)*($E4231&lt;=P$3)*(EDATE($E4231,$E4234)&gt;P$3)*((P$3-$E4231+1)/P$4)
+($E4234&gt;0)*($E4231&gt;P$3)*(0)</f>
        <v>0</v>
      </c>
      <c r="Q4219" s="21">
        <f t="shared" si="2991"/>
        <v>0</v>
      </c>
      <c r="R4219" s="21">
        <f t="shared" si="2991"/>
        <v>0</v>
      </c>
      <c r="S4219" s="21">
        <f t="shared" si="2991"/>
        <v>0</v>
      </c>
      <c r="T4219" s="21">
        <f t="shared" si="2991"/>
        <v>0</v>
      </c>
      <c r="U4219" s="21">
        <f t="shared" si="2991"/>
        <v>0</v>
      </c>
      <c r="V4219" s="21">
        <f t="shared" si="2991"/>
        <v>0</v>
      </c>
      <c r="W4219" s="21">
        <f t="shared" si="2991"/>
        <v>0</v>
      </c>
      <c r="X4219" s="21">
        <f t="shared" si="2991"/>
        <v>0</v>
      </c>
      <c r="Y4219" s="21">
        <f t="shared" si="2991"/>
        <v>0</v>
      </c>
      <c r="Z4219" s="21">
        <f t="shared" si="2991"/>
        <v>0</v>
      </c>
      <c r="AA4219" s="21">
        <f t="shared" si="2991"/>
        <v>0</v>
      </c>
      <c r="AB4219" s="21">
        <f t="shared" si="2991"/>
        <v>0</v>
      </c>
      <c r="AC4219" s="21">
        <f t="shared" si="2991"/>
        <v>0</v>
      </c>
      <c r="AD4219" s="21">
        <f t="shared" si="2991"/>
        <v>0</v>
      </c>
      <c r="AE4219" s="21">
        <f t="shared" si="2991"/>
        <v>0</v>
      </c>
      <c r="AF4219" s="21">
        <f t="shared" si="2991"/>
        <v>0</v>
      </c>
      <c r="AG4219" s="21">
        <f t="shared" si="2991"/>
        <v>0</v>
      </c>
      <c r="AH4219" s="21">
        <f t="shared" si="2991"/>
        <v>0</v>
      </c>
      <c r="AI4219" s="21">
        <f t="shared" si="2991"/>
        <v>0</v>
      </c>
      <c r="AJ4219" s="21">
        <f t="shared" si="2991"/>
        <v>0</v>
      </c>
      <c r="AK4219" s="21">
        <f t="shared" si="2991"/>
        <v>0</v>
      </c>
      <c r="AL4219" s="21">
        <f t="shared" si="2991"/>
        <v>0</v>
      </c>
      <c r="AM4219" s="21">
        <f t="shared" si="2991"/>
        <v>0</v>
      </c>
      <c r="AN4219" s="21">
        <f t="shared" si="2991"/>
        <v>0</v>
      </c>
      <c r="AO4219" s="21">
        <f t="shared" si="2991"/>
        <v>0</v>
      </c>
      <c r="AP4219" s="21">
        <f t="shared" si="2991"/>
        <v>0</v>
      </c>
      <c r="AQ4219" s="21">
        <f t="shared" si="2991"/>
        <v>0</v>
      </c>
      <c r="AR4219" s="21">
        <f t="shared" si="2991"/>
        <v>0</v>
      </c>
      <c r="AS4219" s="21">
        <f t="shared" si="2991"/>
        <v>0</v>
      </c>
      <c r="AT4219" s="21">
        <f t="shared" si="2991"/>
        <v>0</v>
      </c>
      <c r="AU4219" s="21">
        <f t="shared" si="2991"/>
        <v>0</v>
      </c>
      <c r="AV4219" s="21">
        <f t="shared" si="2991"/>
        <v>0</v>
      </c>
      <c r="AW4219" s="21">
        <f t="shared" si="2991"/>
        <v>0</v>
      </c>
      <c r="AX4219" s="21">
        <f t="shared" si="2991"/>
        <v>0</v>
      </c>
      <c r="AY4219" s="21">
        <f t="shared" si="2991"/>
        <v>0</v>
      </c>
      <c r="AZ4219" s="21">
        <f t="shared" si="2991"/>
        <v>0</v>
      </c>
      <c r="BA4219" s="21">
        <f t="shared" si="2991"/>
        <v>0</v>
      </c>
      <c r="BB4219" s="21">
        <f t="shared" si="2991"/>
        <v>0</v>
      </c>
      <c r="BC4219" s="21">
        <f t="shared" si="2991"/>
        <v>0</v>
      </c>
      <c r="BD4219" s="21">
        <f t="shared" si="2991"/>
        <v>0</v>
      </c>
    </row>
    <row r="4220" spans="1:56" ht="16" x14ac:dyDescent="0.2">
      <c r="B4220" s="11">
        <f t="shared" si="2986"/>
        <v>157</v>
      </c>
      <c r="C4220" s="12" t="str">
        <f t="shared" si="2986"/>
        <v>SAS HSR 4</v>
      </c>
      <c r="D4220" s="25" t="s">
        <v>235</v>
      </c>
      <c r="E4220" s="26">
        <v>43679</v>
      </c>
      <c r="F4220" s="15"/>
      <c r="G4220" s="25" t="s">
        <v>236</v>
      </c>
      <c r="H4220" s="25" t="s">
        <v>237</v>
      </c>
      <c r="I4220" s="25" t="s">
        <v>238</v>
      </c>
      <c r="J4220" s="25" t="s">
        <v>239</v>
      </c>
      <c r="K4220" s="24"/>
      <c r="L4220" s="27" t="s">
        <v>240</v>
      </c>
      <c r="M4220" s="83"/>
      <c r="N4220" s="83"/>
      <c r="O4220" s="28">
        <f>($H4232&gt;0)*($J4232&lt;O$2)*0
+($H4232&gt;0)*($J4232&gt;=O$2)*($J4232&lt;=O$3)*(($J4232-O$2+1)/O$4)
+($H4232&gt;0)*($J4232&gt;O$3)*($I4232&gt;O$3)*0
+($H4232&gt;0)*($J4232&gt;O$3)*($I4232&lt;=O$3)*($I4232&gt;=O$2)*((O$3-$I4232+1)/O$4)
+($H4232&gt;0)*($J4232&gt;O$3)*($I4232&lt;O$2)*1
+($H4232&gt;0)*($I4232&gt;O$3)*0
+($H4233&gt;0)*($J4233&lt;O$2)*0
+($H4233&gt;0)*($J4233&gt;=O$2)*($J4233&lt;=O$3)*(($J4233-O$2+1)/O$4)
+($H4233&gt;0)*($J4233&gt;O$3)*($I4233&gt;O$3)*0
+($H4233&gt;0)*($J4233&gt;O$3)*($I4233&lt;=O$3)*($I4233&gt;=O$2)*((O$3-$I4233+1)/O$4)
+($H4233&gt;0)*($J4233&gt;O$3)*($I4233&lt;O$2)*1
+($H4233&gt;0)*($I4233&gt;O$3)*0
+($H4234&gt;0)*($J4234&lt;O$2)*0
+($H4234&gt;0)*($J4234&gt;=O$2)*($J4234&lt;=O$3)*(($J4234-O$2+1)/O$4)
+($H4234&gt;0)*($J4234&gt;O$3)*($I4234&gt;O$3)*0
+($H4234&gt;0)*($J4234&gt;O$3)*($I4234&lt;=O$3)*($I4234&gt;=O$2)*((O$3-$I4234+1)/O$4)
+($H4234&gt;0)*($J4234&gt;O$3)*($I4234&lt;O$2)*1
+($H4234&gt;0)*($I4234&gt;O$3)*0</f>
        <v>0</v>
      </c>
      <c r="P4220" s="28">
        <f t="shared" ref="P4220:BD4220" si="2992">($H4232&gt;0)*($J4232&lt;P$2)*0
+($H4232&gt;0)*($J4232&gt;=P$2)*($J4232&lt;=P$3)*(($J4232-P$2+1)/P$4)
+($H4232&gt;0)*($J4232&gt;P$3)*($I4232&gt;P$3)*0
+($H4232&gt;0)*($J4232&gt;P$3)*($I4232&lt;=P$3)*($I4232&gt;=P$2)*((P$3-$I4232+1)/P$4)
+($H4232&gt;0)*($J4232&gt;P$3)*($I4232&lt;P$2)*1
+($H4232&gt;0)*($I4232&gt;P$3)*0
+($H4233&gt;0)*($J4233&lt;P$2)*0
+($H4233&gt;0)*($J4233&gt;=P$2)*($J4233&lt;=P$3)*(($J4233-P$2+1)/P$4)
+($H4233&gt;0)*($J4233&gt;P$3)*($I4233&gt;P$3)*0
+($H4233&gt;0)*($J4233&gt;P$3)*($I4233&lt;=P$3)*($I4233&gt;=P$2)*((P$3-$I4233+1)/P$4)
+($H4233&gt;0)*($J4233&gt;P$3)*($I4233&lt;P$2)*1
+($H4233&gt;0)*($I4233&gt;P$3)*0
+($H4234&gt;0)*($J4234&lt;P$2)*0
+($H4234&gt;0)*($J4234&gt;=P$2)*($J4234&lt;=P$3)*(($J4234-P$2+1)/P$4)
+($H4234&gt;0)*($J4234&gt;P$3)*($I4234&gt;P$3)*0
+($H4234&gt;0)*($J4234&gt;P$3)*($I4234&lt;=P$3)*($I4234&gt;=P$2)*((P$3-$I4234+1)/P$4)
+($H4234&gt;0)*($J4234&gt;P$3)*($I4234&lt;P$2)*1
+($H4234&gt;0)*($I4234&gt;P$3)*0</f>
        <v>0</v>
      </c>
      <c r="Q4220" s="28">
        <f t="shared" si="2992"/>
        <v>0</v>
      </c>
      <c r="R4220" s="28">
        <f t="shared" si="2992"/>
        <v>0</v>
      </c>
      <c r="S4220" s="28">
        <f t="shared" si="2992"/>
        <v>0</v>
      </c>
      <c r="T4220" s="28">
        <f t="shared" si="2992"/>
        <v>0</v>
      </c>
      <c r="U4220" s="28">
        <f t="shared" si="2992"/>
        <v>0</v>
      </c>
      <c r="V4220" s="28">
        <f t="shared" si="2992"/>
        <v>0</v>
      </c>
      <c r="W4220" s="28">
        <f t="shared" si="2992"/>
        <v>0</v>
      </c>
      <c r="X4220" s="28">
        <f t="shared" si="2992"/>
        <v>0</v>
      </c>
      <c r="Y4220" s="28">
        <f t="shared" si="2992"/>
        <v>0</v>
      </c>
      <c r="Z4220" s="28">
        <f t="shared" si="2992"/>
        <v>0</v>
      </c>
      <c r="AA4220" s="28">
        <f t="shared" si="2992"/>
        <v>0</v>
      </c>
      <c r="AB4220" s="28">
        <f t="shared" si="2992"/>
        <v>0</v>
      </c>
      <c r="AC4220" s="28">
        <f t="shared" si="2992"/>
        <v>0</v>
      </c>
      <c r="AD4220" s="28">
        <f t="shared" si="2992"/>
        <v>0</v>
      </c>
      <c r="AE4220" s="28">
        <f t="shared" si="2992"/>
        <v>0</v>
      </c>
      <c r="AF4220" s="28">
        <f t="shared" si="2992"/>
        <v>0</v>
      </c>
      <c r="AG4220" s="28">
        <f t="shared" si="2992"/>
        <v>0</v>
      </c>
      <c r="AH4220" s="28">
        <f t="shared" si="2992"/>
        <v>0</v>
      </c>
      <c r="AI4220" s="28">
        <f t="shared" si="2992"/>
        <v>0</v>
      </c>
      <c r="AJ4220" s="28">
        <f t="shared" si="2992"/>
        <v>0</v>
      </c>
      <c r="AK4220" s="28">
        <f t="shared" si="2992"/>
        <v>0</v>
      </c>
      <c r="AL4220" s="28">
        <f t="shared" si="2992"/>
        <v>0</v>
      </c>
      <c r="AM4220" s="28">
        <f t="shared" si="2992"/>
        <v>0</v>
      </c>
      <c r="AN4220" s="28">
        <f t="shared" si="2992"/>
        <v>0</v>
      </c>
      <c r="AO4220" s="28">
        <f t="shared" si="2992"/>
        <v>0</v>
      </c>
      <c r="AP4220" s="28">
        <f t="shared" si="2992"/>
        <v>0</v>
      </c>
      <c r="AQ4220" s="28">
        <f t="shared" si="2992"/>
        <v>0</v>
      </c>
      <c r="AR4220" s="28">
        <f t="shared" si="2992"/>
        <v>0</v>
      </c>
      <c r="AS4220" s="28">
        <f t="shared" si="2992"/>
        <v>0</v>
      </c>
      <c r="AT4220" s="28">
        <f t="shared" si="2992"/>
        <v>0</v>
      </c>
      <c r="AU4220" s="28">
        <f t="shared" si="2992"/>
        <v>0</v>
      </c>
      <c r="AV4220" s="28">
        <f t="shared" si="2992"/>
        <v>0</v>
      </c>
      <c r="AW4220" s="28">
        <f t="shared" si="2992"/>
        <v>0</v>
      </c>
      <c r="AX4220" s="28">
        <f t="shared" si="2992"/>
        <v>0</v>
      </c>
      <c r="AY4220" s="28">
        <f t="shared" si="2992"/>
        <v>0</v>
      </c>
      <c r="AZ4220" s="28">
        <f t="shared" si="2992"/>
        <v>0</v>
      </c>
      <c r="BA4220" s="28">
        <f t="shared" si="2992"/>
        <v>0</v>
      </c>
      <c r="BB4220" s="28">
        <f t="shared" si="2992"/>
        <v>0</v>
      </c>
      <c r="BC4220" s="28">
        <f t="shared" si="2992"/>
        <v>0</v>
      </c>
      <c r="BD4220" s="28">
        <f t="shared" si="2992"/>
        <v>0</v>
      </c>
    </row>
    <row r="4221" spans="1:56" ht="16" x14ac:dyDescent="0.2">
      <c r="B4221" s="11">
        <f t="shared" si="2986"/>
        <v>157</v>
      </c>
      <c r="C4221" s="12" t="str">
        <f t="shared" si="2986"/>
        <v>SAS HSR 4</v>
      </c>
      <c r="D4221" s="25" t="s">
        <v>241</v>
      </c>
      <c r="E4221" s="29">
        <v>15000</v>
      </c>
      <c r="F4221" s="15"/>
      <c r="G4221" s="30" t="s">
        <v>10</v>
      </c>
      <c r="H4221" s="31">
        <v>0</v>
      </c>
      <c r="I4221" s="32">
        <v>0</v>
      </c>
      <c r="J4221" s="32">
        <v>0</v>
      </c>
      <c r="K4221" s="24"/>
      <c r="L4221" s="33" t="s">
        <v>242</v>
      </c>
      <c r="M4221" s="73"/>
      <c r="N4221" s="73"/>
      <c r="O4221" s="34">
        <f>($E4231&lt;=O$3)*($E4231&gt;O$2)*((O$3-$E4231+1)/O$4)
+($E4231&lt;=O$2)*((O$3-O$2+1)/O$4)
+($E4231&gt;O$3)*(0)</f>
        <v>0.66304347826086951</v>
      </c>
      <c r="P4221" s="34">
        <f t="shared" ref="P4221:BD4221" si="2993">($E4231&lt;=P$3)*($E4231&gt;P$2)*((P$3-$E4231+1)/P$4)
+($E4231&lt;=P$2)*((P$3-P$2+1)/P$4)
+($E4231&gt;P$3)*(0)</f>
        <v>1</v>
      </c>
      <c r="Q4221" s="34">
        <f t="shared" si="2993"/>
        <v>1</v>
      </c>
      <c r="R4221" s="34">
        <f t="shared" si="2993"/>
        <v>1</v>
      </c>
      <c r="S4221" s="34">
        <f t="shared" si="2993"/>
        <v>1</v>
      </c>
      <c r="T4221" s="34">
        <f t="shared" si="2993"/>
        <v>1</v>
      </c>
      <c r="U4221" s="34">
        <f t="shared" si="2993"/>
        <v>1</v>
      </c>
      <c r="V4221" s="34">
        <f t="shared" si="2993"/>
        <v>1</v>
      </c>
      <c r="W4221" s="34">
        <f t="shared" si="2993"/>
        <v>1</v>
      </c>
      <c r="X4221" s="34">
        <f t="shared" si="2993"/>
        <v>1</v>
      </c>
      <c r="Y4221" s="34">
        <f t="shared" si="2993"/>
        <v>1</v>
      </c>
      <c r="Z4221" s="34">
        <f t="shared" si="2993"/>
        <v>1</v>
      </c>
      <c r="AA4221" s="34">
        <f t="shared" si="2993"/>
        <v>1</v>
      </c>
      <c r="AB4221" s="34">
        <f t="shared" si="2993"/>
        <v>1</v>
      </c>
      <c r="AC4221" s="34">
        <f t="shared" si="2993"/>
        <v>1</v>
      </c>
      <c r="AD4221" s="34">
        <f t="shared" si="2993"/>
        <v>1</v>
      </c>
      <c r="AE4221" s="34">
        <f t="shared" si="2993"/>
        <v>1</v>
      </c>
      <c r="AF4221" s="34">
        <f t="shared" si="2993"/>
        <v>1</v>
      </c>
      <c r="AG4221" s="34">
        <f t="shared" si="2993"/>
        <v>1</v>
      </c>
      <c r="AH4221" s="34">
        <f t="shared" si="2993"/>
        <v>1</v>
      </c>
      <c r="AI4221" s="34">
        <f t="shared" si="2993"/>
        <v>1</v>
      </c>
      <c r="AJ4221" s="34">
        <f t="shared" si="2993"/>
        <v>1</v>
      </c>
      <c r="AK4221" s="34">
        <f t="shared" si="2993"/>
        <v>1</v>
      </c>
      <c r="AL4221" s="34">
        <f t="shared" si="2993"/>
        <v>1</v>
      </c>
      <c r="AM4221" s="34">
        <f t="shared" si="2993"/>
        <v>1</v>
      </c>
      <c r="AN4221" s="34">
        <f t="shared" si="2993"/>
        <v>1</v>
      </c>
      <c r="AO4221" s="34">
        <f t="shared" si="2993"/>
        <v>1</v>
      </c>
      <c r="AP4221" s="34">
        <f t="shared" si="2993"/>
        <v>1</v>
      </c>
      <c r="AQ4221" s="34">
        <f t="shared" si="2993"/>
        <v>1</v>
      </c>
      <c r="AR4221" s="34">
        <f t="shared" si="2993"/>
        <v>1</v>
      </c>
      <c r="AS4221" s="34">
        <f t="shared" si="2993"/>
        <v>1</v>
      </c>
      <c r="AT4221" s="34">
        <f t="shared" si="2993"/>
        <v>1</v>
      </c>
      <c r="AU4221" s="34">
        <f t="shared" si="2993"/>
        <v>1</v>
      </c>
      <c r="AV4221" s="34">
        <f t="shared" si="2993"/>
        <v>1</v>
      </c>
      <c r="AW4221" s="34">
        <f t="shared" si="2993"/>
        <v>1</v>
      </c>
      <c r="AX4221" s="34">
        <f t="shared" si="2993"/>
        <v>1</v>
      </c>
      <c r="AY4221" s="34">
        <f t="shared" si="2993"/>
        <v>1</v>
      </c>
      <c r="AZ4221" s="34">
        <f t="shared" si="2993"/>
        <v>1</v>
      </c>
      <c r="BA4221" s="34">
        <f t="shared" si="2993"/>
        <v>1</v>
      </c>
      <c r="BB4221" s="34">
        <f t="shared" si="2993"/>
        <v>1</v>
      </c>
      <c r="BC4221" s="34">
        <f t="shared" si="2993"/>
        <v>1</v>
      </c>
      <c r="BD4221" s="34">
        <f t="shared" si="2993"/>
        <v>1</v>
      </c>
    </row>
    <row r="4222" spans="1:56" ht="16" x14ac:dyDescent="0.2">
      <c r="A4222" s="35"/>
      <c r="B4222" s="11">
        <f t="shared" si="2986"/>
        <v>157</v>
      </c>
      <c r="C4222" s="12" t="str">
        <f t="shared" si="2986"/>
        <v>SAS HSR 4</v>
      </c>
      <c r="D4222" s="25" t="s">
        <v>243</v>
      </c>
      <c r="E4222" s="29">
        <v>15161.887141535615</v>
      </c>
      <c r="F4222" s="15"/>
      <c r="G4222" s="30" t="s">
        <v>11</v>
      </c>
      <c r="H4222" s="31">
        <v>0</v>
      </c>
      <c r="I4222" s="32">
        <v>0</v>
      </c>
      <c r="J4222" s="32">
        <v>0</v>
      </c>
      <c r="K4222" s="35"/>
      <c r="M4222" s="84">
        <v>43679</v>
      </c>
      <c r="O4222" s="15"/>
      <c r="P4222" s="15"/>
      <c r="Q4222" s="15"/>
      <c r="R4222" s="15"/>
      <c r="S4222" s="15"/>
      <c r="T4222" s="15"/>
      <c r="U4222" s="15"/>
      <c r="V4222" s="15"/>
      <c r="W4222" s="15"/>
      <c r="X4222" s="15"/>
      <c r="Y4222" s="15"/>
      <c r="Z4222" s="15"/>
      <c r="AA4222" s="15"/>
      <c r="AB4222" s="15"/>
      <c r="AC4222" s="15"/>
      <c r="AD4222" s="15"/>
      <c r="AE4222" s="15"/>
      <c r="AF4222" s="15"/>
      <c r="AG4222" s="15"/>
      <c r="AH4222" s="15"/>
      <c r="AI4222" s="15"/>
      <c r="AJ4222" s="15"/>
      <c r="AK4222" s="15"/>
      <c r="AL4222" s="15"/>
      <c r="AM4222" s="15"/>
      <c r="AN4222" s="15"/>
      <c r="AO4222" s="15"/>
      <c r="AP4222" s="15"/>
      <c r="AQ4222" s="15"/>
      <c r="AR4222" s="15"/>
      <c r="AS4222" s="15"/>
      <c r="AT4222" s="15"/>
      <c r="AU4222" s="15"/>
      <c r="AV4222" s="15"/>
      <c r="AW4222" s="15"/>
      <c r="AX4222" s="15"/>
      <c r="AY4222" s="15"/>
      <c r="AZ4222" s="15"/>
      <c r="BA4222" s="15"/>
      <c r="BB4222" s="15"/>
      <c r="BC4222" s="15"/>
      <c r="BD4222" s="15"/>
    </row>
    <row r="4223" spans="1:56" ht="16" x14ac:dyDescent="0.2">
      <c r="B4223" s="11">
        <f t="shared" si="2986"/>
        <v>157</v>
      </c>
      <c r="C4223" s="12" t="str">
        <f t="shared" si="2986"/>
        <v>SAS HSR 4</v>
      </c>
      <c r="D4223" s="25" t="s">
        <v>244</v>
      </c>
      <c r="E4223" s="29">
        <v>15161.887141535615</v>
      </c>
      <c r="F4223" s="15"/>
      <c r="G4223" s="36" t="s">
        <v>12</v>
      </c>
      <c r="H4223" s="31">
        <v>0</v>
      </c>
      <c r="I4223" s="32">
        <v>0</v>
      </c>
      <c r="J4223" s="32">
        <v>0</v>
      </c>
      <c r="K4223" s="24"/>
      <c r="L4223" s="37" t="s">
        <v>245</v>
      </c>
      <c r="M4223" s="74">
        <v>1</v>
      </c>
      <c r="N4223" s="74">
        <v>1</v>
      </c>
      <c r="O4223" s="38">
        <v>1.0065217391304349</v>
      </c>
      <c r="P4223" s="38">
        <v>1.01</v>
      </c>
      <c r="Q4223" s="38">
        <v>1.01</v>
      </c>
      <c r="R4223" s="38">
        <v>1.01</v>
      </c>
      <c r="S4223" s="38">
        <v>1.0165869565217391</v>
      </c>
      <c r="T4223" s="38">
        <v>1.0201</v>
      </c>
      <c r="U4223" s="38">
        <v>1.0201</v>
      </c>
      <c r="V4223" s="38">
        <v>1.0201</v>
      </c>
      <c r="W4223" s="38">
        <v>1.0267528260869565</v>
      </c>
      <c r="X4223" s="38">
        <v>1.0303009999999999</v>
      </c>
      <c r="Y4223" s="38">
        <v>1.0303009999999999</v>
      </c>
      <c r="Z4223" s="38">
        <v>1.0303009999999999</v>
      </c>
      <c r="AA4223" s="38">
        <v>1.037020354347826</v>
      </c>
      <c r="AB4223" s="38">
        <v>1.04060401</v>
      </c>
      <c r="AC4223" s="38">
        <v>1.04060401</v>
      </c>
      <c r="AD4223" s="38">
        <v>1.04060401</v>
      </c>
      <c r="AE4223" s="38">
        <v>1.0473905578913045</v>
      </c>
      <c r="AF4223" s="38">
        <v>1.0510100500999999</v>
      </c>
      <c r="AG4223" s="38">
        <v>1.0510100500999999</v>
      </c>
      <c r="AH4223" s="38">
        <v>1.0510100500999999</v>
      </c>
      <c r="AI4223" s="38">
        <v>1.0578644634702175</v>
      </c>
      <c r="AJ4223" s="38">
        <v>1.0615201506009999</v>
      </c>
      <c r="AK4223" s="38">
        <v>1.0615201506009999</v>
      </c>
      <c r="AL4223" s="38">
        <v>1.0615201506009999</v>
      </c>
      <c r="AM4223" s="38">
        <v>1.0684431081049195</v>
      </c>
      <c r="AN4223" s="38">
        <v>1.0721353521070098</v>
      </c>
      <c r="AO4223" s="38">
        <v>1.0721353521070098</v>
      </c>
      <c r="AP4223" s="38">
        <v>1.0721353521070098</v>
      </c>
      <c r="AQ4223" s="38">
        <v>1.0791275391859687</v>
      </c>
      <c r="AR4223" s="38">
        <v>1.08285670562808</v>
      </c>
      <c r="AS4223" s="38">
        <v>1.08285670562808</v>
      </c>
      <c r="AT4223" s="38">
        <v>1.08285670562808</v>
      </c>
      <c r="AU4223" s="38">
        <v>1.0899188145778285</v>
      </c>
      <c r="AV4223" s="38">
        <v>1.0936852726843609</v>
      </c>
      <c r="AW4223" s="38">
        <v>1.0936852726843609</v>
      </c>
      <c r="AX4223" s="38">
        <v>1.0936852726843609</v>
      </c>
      <c r="AY4223" s="38">
        <v>1.1008180027236067</v>
      </c>
      <c r="AZ4223" s="38">
        <v>1.1046221254112045</v>
      </c>
      <c r="BA4223" s="38">
        <v>1.1046221254112045</v>
      </c>
      <c r="BB4223" s="38">
        <v>1.1046221254112045</v>
      </c>
      <c r="BC4223" s="38">
        <v>1.1118261827508429</v>
      </c>
      <c r="BD4223" s="38">
        <v>1.1156683466653166</v>
      </c>
    </row>
    <row r="4224" spans="1:56" ht="16" x14ac:dyDescent="0.2">
      <c r="B4224" s="11">
        <f t="shared" si="2986"/>
        <v>157</v>
      </c>
      <c r="C4224" s="12" t="str">
        <f t="shared" si="2986"/>
        <v>SAS HSR 4</v>
      </c>
      <c r="D4224" s="25" t="s">
        <v>25</v>
      </c>
      <c r="E4224" s="39" t="s">
        <v>118</v>
      </c>
      <c r="F4224" s="15"/>
      <c r="K4224" s="24"/>
      <c r="L4224" s="16" t="s">
        <v>246</v>
      </c>
      <c r="M4224" s="70"/>
      <c r="N4224" s="70"/>
      <c r="O4224" s="40">
        <f>O4217*$E4221/4+O4221*$E4232/4</f>
        <v>3817.5954229175882</v>
      </c>
      <c r="P4224" s="40">
        <f t="shared" ref="P4224:BD4224" si="2994">P4217*$E4221/4+P4221*$E4232/4</f>
        <v>3790.4717853839038</v>
      </c>
      <c r="Q4224" s="40">
        <f t="shared" si="2994"/>
        <v>3790.4717853839038</v>
      </c>
      <c r="R4224" s="40">
        <f t="shared" si="2994"/>
        <v>3790.4717853839038</v>
      </c>
      <c r="S4224" s="40">
        <f t="shared" si="2994"/>
        <v>3790.4717853839038</v>
      </c>
      <c r="T4224" s="40">
        <f t="shared" si="2994"/>
        <v>3790.4717853839038</v>
      </c>
      <c r="U4224" s="40">
        <f t="shared" si="2994"/>
        <v>3790.4717853839038</v>
      </c>
      <c r="V4224" s="40">
        <f t="shared" si="2994"/>
        <v>3790.4717853839038</v>
      </c>
      <c r="W4224" s="40">
        <f t="shared" si="2994"/>
        <v>3790.4717853839038</v>
      </c>
      <c r="X4224" s="40">
        <f t="shared" si="2994"/>
        <v>3790.4717853839038</v>
      </c>
      <c r="Y4224" s="40">
        <f t="shared" si="2994"/>
        <v>3790.4717853839038</v>
      </c>
      <c r="Z4224" s="40">
        <f t="shared" si="2994"/>
        <v>3790.4717853839038</v>
      </c>
      <c r="AA4224" s="40">
        <f t="shared" si="2994"/>
        <v>3790.4717853839038</v>
      </c>
      <c r="AB4224" s="40">
        <f t="shared" si="2994"/>
        <v>3790.4717853839038</v>
      </c>
      <c r="AC4224" s="40">
        <f t="shared" si="2994"/>
        <v>3790.4717853839038</v>
      </c>
      <c r="AD4224" s="40">
        <f t="shared" si="2994"/>
        <v>3790.4717853839038</v>
      </c>
      <c r="AE4224" s="40">
        <f t="shared" si="2994"/>
        <v>3790.4717853839038</v>
      </c>
      <c r="AF4224" s="40">
        <f t="shared" si="2994"/>
        <v>3790.4717853839038</v>
      </c>
      <c r="AG4224" s="40">
        <f t="shared" si="2994"/>
        <v>3790.4717853839038</v>
      </c>
      <c r="AH4224" s="40">
        <f t="shared" si="2994"/>
        <v>3790.4717853839038</v>
      </c>
      <c r="AI4224" s="40">
        <f t="shared" si="2994"/>
        <v>3790.4717853839038</v>
      </c>
      <c r="AJ4224" s="40">
        <f t="shared" si="2994"/>
        <v>3790.4717853839038</v>
      </c>
      <c r="AK4224" s="40">
        <f t="shared" si="2994"/>
        <v>3790.4717853839038</v>
      </c>
      <c r="AL4224" s="40">
        <f t="shared" si="2994"/>
        <v>3790.4717853839038</v>
      </c>
      <c r="AM4224" s="40">
        <f t="shared" si="2994"/>
        <v>3790.4717853839038</v>
      </c>
      <c r="AN4224" s="40">
        <f t="shared" si="2994"/>
        <v>3790.4717853839038</v>
      </c>
      <c r="AO4224" s="40">
        <f t="shared" si="2994"/>
        <v>3790.4717853839038</v>
      </c>
      <c r="AP4224" s="40">
        <f t="shared" si="2994"/>
        <v>3790.4717853839038</v>
      </c>
      <c r="AQ4224" s="40">
        <f t="shared" si="2994"/>
        <v>3790.4717853839038</v>
      </c>
      <c r="AR4224" s="40">
        <f t="shared" si="2994"/>
        <v>3790.4717853839038</v>
      </c>
      <c r="AS4224" s="40">
        <f t="shared" si="2994"/>
        <v>3790.4717853839038</v>
      </c>
      <c r="AT4224" s="40">
        <f t="shared" si="2994"/>
        <v>3790.4717853839038</v>
      </c>
      <c r="AU4224" s="40">
        <f t="shared" si="2994"/>
        <v>3790.4717853839038</v>
      </c>
      <c r="AV4224" s="40">
        <f t="shared" si="2994"/>
        <v>3790.4717853839038</v>
      </c>
      <c r="AW4224" s="40">
        <f t="shared" si="2994"/>
        <v>3790.4717853839038</v>
      </c>
      <c r="AX4224" s="40">
        <f t="shared" si="2994"/>
        <v>3790.4717853839038</v>
      </c>
      <c r="AY4224" s="40">
        <f t="shared" si="2994"/>
        <v>3790.4717853839038</v>
      </c>
      <c r="AZ4224" s="40">
        <f t="shared" si="2994"/>
        <v>3790.4717853839038</v>
      </c>
      <c r="BA4224" s="40">
        <f t="shared" si="2994"/>
        <v>3790.4717853839038</v>
      </c>
      <c r="BB4224" s="40">
        <f t="shared" si="2994"/>
        <v>3790.4717853839038</v>
      </c>
      <c r="BC4224" s="40">
        <f t="shared" si="2994"/>
        <v>3790.4717853839038</v>
      </c>
      <c r="BD4224" s="40">
        <f t="shared" si="2994"/>
        <v>3790.4717853839038</v>
      </c>
    </row>
    <row r="4225" spans="1:56" ht="16" x14ac:dyDescent="0.2">
      <c r="B4225" s="11">
        <f t="shared" si="2986"/>
        <v>157</v>
      </c>
      <c r="C4225" s="12" t="str">
        <f t="shared" si="2986"/>
        <v>SAS HSR 4</v>
      </c>
      <c r="D4225" s="25" t="s">
        <v>247</v>
      </c>
      <c r="E4225" s="39" t="s">
        <v>248</v>
      </c>
      <c r="F4225" s="15"/>
      <c r="G4225" s="25" t="s">
        <v>249</v>
      </c>
      <c r="H4225" s="26">
        <v>0</v>
      </c>
      <c r="I4225" s="25" t="s">
        <v>239</v>
      </c>
      <c r="J4225" s="26">
        <v>44774</v>
      </c>
      <c r="K4225" s="24"/>
      <c r="L4225" s="20" t="s">
        <v>250</v>
      </c>
      <c r="M4225" s="72"/>
      <c r="N4225" s="72"/>
      <c r="O4225" s="41">
        <f>IF($E4231&gt;=O$3,IF(O$3&lt;=($E4220+365),O4224,IFERROR(O4217*$E4222/4*O4223+
$E4232*O4221/4*IFERROR(O4223/$E4233,0),0)),IF(O$3&lt;=($E4231+365),O4217*$E4222/4*O4223+$E4232*O4221/4*IFERROR(O4223/$E4233,0),IFERROR($E4232*O4221/4*IFERROR(O4223/$E4233,0),0)))</f>
        <v>3856.6617345662926</v>
      </c>
      <c r="P4225" s="41">
        <f t="shared" ref="P4225:BD4225" si="2995">IF($E4231&gt;=P$3,IF(P$3&lt;=($E4220+365),P4224,IFERROR(P4217*$E4222/4*P4223+
$E4232*P4221/4*IFERROR(P4223/$E4233,0),0)),IF(P$3&lt;=($E4231+365),P4217*$E4222/4*P4223+$E4232*P4221/4*IFERROR(P4223/$E4233,0),IFERROR($E4232*P4221/4*IFERROR(P4223/$E4233,0),0)))</f>
        <v>3828.3765032377428</v>
      </c>
      <c r="Q4225" s="41">
        <f t="shared" si="2995"/>
        <v>3828.3765032377428</v>
      </c>
      <c r="R4225" s="41">
        <f t="shared" si="2995"/>
        <v>3828.3765032377428</v>
      </c>
      <c r="S4225" s="41">
        <f t="shared" si="2995"/>
        <v>3853.3441760849455</v>
      </c>
      <c r="T4225" s="41">
        <f t="shared" si="2995"/>
        <v>3866.6602682701205</v>
      </c>
      <c r="U4225" s="41">
        <f t="shared" si="2995"/>
        <v>3866.6602682701205</v>
      </c>
      <c r="V4225" s="41">
        <f t="shared" si="2995"/>
        <v>3866.6602682701205</v>
      </c>
      <c r="W4225" s="41">
        <f t="shared" si="2995"/>
        <v>3891.8776178457947</v>
      </c>
      <c r="X4225" s="41">
        <f t="shared" si="2995"/>
        <v>3905.3268709528211</v>
      </c>
      <c r="Y4225" s="41">
        <f t="shared" si="2995"/>
        <v>3905.3268709528211</v>
      </c>
      <c r="Z4225" s="41">
        <f t="shared" si="2995"/>
        <v>3905.3268709528211</v>
      </c>
      <c r="AA4225" s="41">
        <f t="shared" si="2995"/>
        <v>3930.7963940242525</v>
      </c>
      <c r="AB4225" s="41">
        <f t="shared" si="2995"/>
        <v>3944.3801396623498</v>
      </c>
      <c r="AC4225" s="41">
        <f t="shared" si="2995"/>
        <v>3944.3801396623498</v>
      </c>
      <c r="AD4225" s="41">
        <f t="shared" si="2995"/>
        <v>3944.3801396623498</v>
      </c>
      <c r="AE4225" s="41">
        <f t="shared" si="2995"/>
        <v>3970.1043579644961</v>
      </c>
      <c r="AF4225" s="41">
        <f t="shared" si="2995"/>
        <v>3983.8239410589731</v>
      </c>
      <c r="AG4225" s="41">
        <f t="shared" si="2995"/>
        <v>3983.8239410589731</v>
      </c>
      <c r="AH4225" s="41">
        <f t="shared" si="2995"/>
        <v>3983.8239410589731</v>
      </c>
      <c r="AI4225" s="41">
        <f t="shared" si="2995"/>
        <v>4009.8054015441408</v>
      </c>
      <c r="AJ4225" s="41">
        <f t="shared" si="2995"/>
        <v>4023.6621804695624</v>
      </c>
      <c r="AK4225" s="41">
        <f t="shared" si="2995"/>
        <v>4023.6621804695624</v>
      </c>
      <c r="AL4225" s="41">
        <f t="shared" si="2995"/>
        <v>4023.6621804695624</v>
      </c>
      <c r="AM4225" s="41">
        <f t="shared" si="2995"/>
        <v>4049.9034555595817</v>
      </c>
      <c r="AN4225" s="41">
        <f t="shared" si="2995"/>
        <v>4063.8988022742578</v>
      </c>
      <c r="AO4225" s="41">
        <f t="shared" si="2995"/>
        <v>4063.8988022742578</v>
      </c>
      <c r="AP4225" s="41">
        <f t="shared" si="2995"/>
        <v>4063.8988022742578</v>
      </c>
      <c r="AQ4225" s="41">
        <f t="shared" si="2995"/>
        <v>4090.4024901151774</v>
      </c>
      <c r="AR4225" s="41">
        <f t="shared" si="2995"/>
        <v>4104.5377902970004</v>
      </c>
      <c r="AS4225" s="41">
        <f t="shared" si="2995"/>
        <v>4104.5377902970004</v>
      </c>
      <c r="AT4225" s="41">
        <f t="shared" si="2995"/>
        <v>4104.5377902970004</v>
      </c>
      <c r="AU4225" s="41">
        <f t="shared" si="2995"/>
        <v>4131.3065150163293</v>
      </c>
      <c r="AV4225" s="41">
        <f t="shared" si="2995"/>
        <v>4145.5831681999707</v>
      </c>
      <c r="AW4225" s="41">
        <f t="shared" si="2995"/>
        <v>4145.5831681999707</v>
      </c>
      <c r="AX4225" s="41">
        <f t="shared" si="2995"/>
        <v>4145.5831681999707</v>
      </c>
      <c r="AY4225" s="41">
        <f t="shared" si="2995"/>
        <v>4172.6195801664926</v>
      </c>
      <c r="AZ4225" s="41">
        <f t="shared" si="2995"/>
        <v>4187.038999881971</v>
      </c>
      <c r="BA4225" s="41">
        <f t="shared" si="2995"/>
        <v>4187.038999881971</v>
      </c>
      <c r="BB4225" s="41">
        <f t="shared" si="2995"/>
        <v>4187.038999881971</v>
      </c>
      <c r="BC4225" s="41">
        <f t="shared" si="2995"/>
        <v>4214.3457759681578</v>
      </c>
      <c r="BD4225" s="41">
        <f t="shared" si="2995"/>
        <v>4228.9093898807905</v>
      </c>
    </row>
    <row r="4226" spans="1:56" ht="16" x14ac:dyDescent="0.2">
      <c r="B4226" s="11">
        <f t="shared" si="2986"/>
        <v>157</v>
      </c>
      <c r="C4226" s="12" t="str">
        <f t="shared" si="2986"/>
        <v>SAS HSR 4</v>
      </c>
      <c r="D4226" s="25" t="s">
        <v>8</v>
      </c>
      <c r="E4226" s="42">
        <v>0</v>
      </c>
      <c r="F4226" s="15"/>
      <c r="I4226" s="15"/>
      <c r="J4226" s="24"/>
      <c r="K4226" s="24"/>
      <c r="L4226" s="20" t="s">
        <v>251</v>
      </c>
      <c r="M4226" s="72"/>
      <c r="N4226" s="72"/>
      <c r="O4226" s="41">
        <f>-$E4222/4*O4216
+(O4216&gt;0)*($J4221&gt;=O$2)*($J4221&lt;=O$3)*(($J4221-O$2+1)/O$4*$H4221/4)
+(O4216&gt;0)*($J4221&gt;O$3)*($I4221&lt;=O$3)*($I4221&gt;=O$2)*((O$3-$I4221+1)/O$4*$H4221/4)
+(O4216&gt;0)*($J4221&gt;O$3)*($I4221&lt;O$2)*$H4221/4
+(O4216&gt;0)*($J4222&gt;=O$2)*($J4222&lt;=O$3)*(($J4222-O$2+1)/O$4*$H4222/4)
+(O4216&gt;0)*($J4222&gt;O$3)*($I4222&lt;=O$3)*($I4222&gt;=O$2)*((O$3-$I4222+1)/O$4*$H4222/4)
+(O4216&gt;0)*($J4222&gt;O$3)*($I4222&lt;O$2)*$H4222/4
+(O4216&gt;0)*($J4223&gt;=O$2)*($J4223&lt;=O$3)*(($J4223-O$2+1)/O$4*$H4223/4)
+(O4216&gt;0)*($J4223&gt;O$3)*($I4223&lt;=O$3)*($I4223&gt;=O$2)*((O$3-$I4223+1)/O$4*$H4223/4)
+(O4216&gt;0)*($J4223&gt;O$3)*($I4223&lt;O$2)*$H4223/4
-$E4232/4*O4220
+(O4220&gt;0)*($J4232&gt;=O$2)*($J4232&lt;=O$3)*(($J4232-O$2+1)/O$4*$H4232/4)
+(O4220&gt;0)*($J4232&gt;O$3)*($I4232&lt;=O$3)*($I4232&gt;=O$2)*((O$3-$I4232+1)/O$4*$H4232/4)
+(O4220&gt;0)*($J4232&gt;O$3)*($I4232&lt;O$2)*$H4232/4
+(O4220&gt;0)*($J4233&gt;=O$2)*($J4233&lt;=O$3)*(($J4233-O$2+1)/O$4*$H4233/4)
+(O4220&gt;0)*($J4233&gt;O$3)*($I4233&lt;=O$3)*($I4233&gt;=O$2)*((O$3-$I4233+1)/O$4*$H4233/4)
+(O4220&gt;0)*($J4233&gt;O$3)*($I4233&lt;O$2)*$H4233/4
+(O4220&gt;0)*($J4234&gt;=O$2)*($J4234&lt;=O$3)*(($J4234-O$2+1)/O$4*$H4234/4)
+(O4220&gt;0)*($J4234&gt;O$3)*($I4234&lt;=O$3)*($I4234&gt;=O$2)*((O$3-$I4234+1)/O$4*$H4234/4)
+(O4220&gt;0)*($J4234&gt;O$3)*($I4234&lt;O$2)*$H4234/4</f>
        <v>0</v>
      </c>
      <c r="P4226" s="41">
        <f t="shared" ref="P4226:BD4226" si="2996">-$E4222/4*P4216
+(P4216&gt;0)*($J4221&gt;=P$2)*($J4221&lt;=P$3)*(($J4221-P$2+1)/P$4*$H4221/4)
+(P4216&gt;0)*($J4221&gt;P$3)*($I4221&lt;=P$3)*($I4221&gt;=P$2)*((P$3-$I4221+1)/P$4*$H4221/4)
+(P4216&gt;0)*($J4221&gt;P$3)*($I4221&lt;P$2)*$H4221/4
+(P4216&gt;0)*($J4222&gt;=P$2)*($J4222&lt;=P$3)*(($J4222-P$2+1)/P$4*$H4222/4)
+(P4216&gt;0)*($J4222&gt;P$3)*($I4222&lt;=P$3)*($I4222&gt;=P$2)*((P$3-$I4222+1)/P$4*$H4222/4)
+(P4216&gt;0)*($J4222&gt;P$3)*($I4222&lt;P$2)*$H4222/4
+(P4216&gt;0)*($J4223&gt;=P$2)*($J4223&lt;=P$3)*(($J4223-P$2+1)/P$4*$H4223/4)
+(P4216&gt;0)*($J4223&gt;P$3)*($I4223&lt;=P$3)*($I4223&gt;=P$2)*((P$3-$I4223+1)/P$4*$H4223/4)
+(P4216&gt;0)*($J4223&gt;P$3)*($I4223&lt;P$2)*$H4223/4
-$E4232/4*P4220
+(P4220&gt;0)*($J4232&gt;=P$2)*($J4232&lt;=P$3)*(($J4232-P$2+1)/P$4*$H4232/4)
+(P4220&gt;0)*($J4232&gt;P$3)*($I4232&lt;=P$3)*($I4232&gt;=P$2)*((P$3-$I4232+1)/P$4*$H4232/4)
+(P4220&gt;0)*($J4232&gt;P$3)*($I4232&lt;P$2)*$H4232/4
+(P4220&gt;0)*($J4233&gt;=P$2)*($J4233&lt;=P$3)*(($J4233-P$2+1)/P$4*$H4233/4)
+(P4220&gt;0)*($J4233&gt;P$3)*($I4233&lt;=P$3)*($I4233&gt;=P$2)*((P$3-$I4233+1)/P$4*$H4233/4)
+(P4220&gt;0)*($J4233&gt;P$3)*($I4233&lt;P$2)*$H4233/4
+(P4220&gt;0)*($J4234&gt;=P$2)*($J4234&lt;=P$3)*(($J4234-P$2+1)/P$4*$H4234/4)
+(P4220&gt;0)*($J4234&gt;P$3)*($I4234&lt;=P$3)*($I4234&gt;=P$2)*((P$3-$I4234+1)/P$4*$H4234/4)
+(P4220&gt;0)*($J4234&gt;P$3)*($I4234&lt;P$2)*$H4234/4</f>
        <v>0</v>
      </c>
      <c r="Q4226" s="41">
        <f t="shared" si="2996"/>
        <v>0</v>
      </c>
      <c r="R4226" s="41">
        <f t="shared" si="2996"/>
        <v>0</v>
      </c>
      <c r="S4226" s="41">
        <f t="shared" si="2996"/>
        <v>0</v>
      </c>
      <c r="T4226" s="41">
        <f t="shared" si="2996"/>
        <v>0</v>
      </c>
      <c r="U4226" s="41">
        <f t="shared" si="2996"/>
        <v>0</v>
      </c>
      <c r="V4226" s="41">
        <f t="shared" si="2996"/>
        <v>0</v>
      </c>
      <c r="W4226" s="41">
        <f t="shared" si="2996"/>
        <v>0</v>
      </c>
      <c r="X4226" s="41">
        <f t="shared" si="2996"/>
        <v>0</v>
      </c>
      <c r="Y4226" s="41">
        <f t="shared" si="2996"/>
        <v>0</v>
      </c>
      <c r="Z4226" s="41">
        <f t="shared" si="2996"/>
        <v>0</v>
      </c>
      <c r="AA4226" s="41">
        <f t="shared" si="2996"/>
        <v>0</v>
      </c>
      <c r="AB4226" s="41">
        <f t="shared" si="2996"/>
        <v>0</v>
      </c>
      <c r="AC4226" s="41">
        <f t="shared" si="2996"/>
        <v>0</v>
      </c>
      <c r="AD4226" s="41">
        <f t="shared" si="2996"/>
        <v>0</v>
      </c>
      <c r="AE4226" s="41">
        <f t="shared" si="2996"/>
        <v>0</v>
      </c>
      <c r="AF4226" s="41">
        <f t="shared" si="2996"/>
        <v>0</v>
      </c>
      <c r="AG4226" s="41">
        <f t="shared" si="2996"/>
        <v>0</v>
      </c>
      <c r="AH4226" s="41">
        <f t="shared" si="2996"/>
        <v>0</v>
      </c>
      <c r="AI4226" s="41">
        <f t="shared" si="2996"/>
        <v>0</v>
      </c>
      <c r="AJ4226" s="41">
        <f t="shared" si="2996"/>
        <v>0</v>
      </c>
      <c r="AK4226" s="41">
        <f t="shared" si="2996"/>
        <v>0</v>
      </c>
      <c r="AL4226" s="41">
        <f t="shared" si="2996"/>
        <v>0</v>
      </c>
      <c r="AM4226" s="41">
        <f t="shared" si="2996"/>
        <v>0</v>
      </c>
      <c r="AN4226" s="41">
        <f t="shared" si="2996"/>
        <v>0</v>
      </c>
      <c r="AO4226" s="41">
        <f t="shared" si="2996"/>
        <v>0</v>
      </c>
      <c r="AP4226" s="41">
        <f t="shared" si="2996"/>
        <v>0</v>
      </c>
      <c r="AQ4226" s="41">
        <f t="shared" si="2996"/>
        <v>0</v>
      </c>
      <c r="AR4226" s="41">
        <f t="shared" si="2996"/>
        <v>0</v>
      </c>
      <c r="AS4226" s="41">
        <f t="shared" si="2996"/>
        <v>0</v>
      </c>
      <c r="AT4226" s="41">
        <f t="shared" si="2996"/>
        <v>0</v>
      </c>
      <c r="AU4226" s="41">
        <f t="shared" si="2996"/>
        <v>0</v>
      </c>
      <c r="AV4226" s="41">
        <f t="shared" si="2996"/>
        <v>0</v>
      </c>
      <c r="AW4226" s="41">
        <f t="shared" si="2996"/>
        <v>0</v>
      </c>
      <c r="AX4226" s="41">
        <f t="shared" si="2996"/>
        <v>0</v>
      </c>
      <c r="AY4226" s="41">
        <f t="shared" si="2996"/>
        <v>0</v>
      </c>
      <c r="AZ4226" s="41">
        <f t="shared" si="2996"/>
        <v>0</v>
      </c>
      <c r="BA4226" s="41">
        <f t="shared" si="2996"/>
        <v>0</v>
      </c>
      <c r="BB4226" s="41">
        <f t="shared" si="2996"/>
        <v>0</v>
      </c>
      <c r="BC4226" s="41">
        <f t="shared" si="2996"/>
        <v>0</v>
      </c>
      <c r="BD4226" s="41">
        <f t="shared" si="2996"/>
        <v>0</v>
      </c>
    </row>
    <row r="4227" spans="1:56" ht="16" x14ac:dyDescent="0.2">
      <c r="B4227" s="11">
        <f t="shared" si="2986"/>
        <v>157</v>
      </c>
      <c r="C4227" s="12" t="str">
        <f t="shared" si="2986"/>
        <v>SAS HSR 4</v>
      </c>
      <c r="D4227" s="43" t="s">
        <v>252</v>
      </c>
      <c r="E4227" s="42" t="s">
        <v>289</v>
      </c>
      <c r="F4227" s="44"/>
      <c r="G4227" s="43" t="s">
        <v>253</v>
      </c>
      <c r="H4227" s="39" t="s">
        <v>280</v>
      </c>
      <c r="I4227" s="43" t="s">
        <v>254</v>
      </c>
      <c r="J4227" s="32">
        <v>0</v>
      </c>
      <c r="K4227" s="24"/>
      <c r="L4227" s="20" t="s">
        <v>255</v>
      </c>
      <c r="M4227" s="72"/>
      <c r="N4227" s="72"/>
      <c r="O4227" s="41">
        <v>0</v>
      </c>
      <c r="P4227" s="41">
        <v>0</v>
      </c>
      <c r="Q4227" s="41">
        <v>0</v>
      </c>
      <c r="R4227" s="41">
        <v>0</v>
      </c>
      <c r="S4227" s="41">
        <v>0</v>
      </c>
      <c r="T4227" s="41">
        <v>0</v>
      </c>
      <c r="U4227" s="41">
        <v>0</v>
      </c>
      <c r="V4227" s="41">
        <v>0</v>
      </c>
      <c r="W4227" s="41">
        <v>0</v>
      </c>
      <c r="X4227" s="41">
        <v>0</v>
      </c>
      <c r="Y4227" s="41">
        <v>0</v>
      </c>
      <c r="Z4227" s="41">
        <v>0</v>
      </c>
      <c r="AA4227" s="41">
        <v>0</v>
      </c>
      <c r="AB4227" s="41">
        <v>0</v>
      </c>
      <c r="AC4227" s="41">
        <v>0</v>
      </c>
      <c r="AD4227" s="41">
        <v>0</v>
      </c>
      <c r="AE4227" s="41">
        <v>0</v>
      </c>
      <c r="AF4227" s="41">
        <v>0</v>
      </c>
      <c r="AG4227" s="41">
        <v>0</v>
      </c>
      <c r="AH4227" s="41">
        <v>0</v>
      </c>
      <c r="AI4227" s="41">
        <v>0</v>
      </c>
      <c r="AJ4227" s="41">
        <v>0</v>
      </c>
      <c r="AK4227" s="41">
        <v>0</v>
      </c>
      <c r="AL4227" s="41">
        <v>0</v>
      </c>
      <c r="AM4227" s="41">
        <v>0</v>
      </c>
      <c r="AN4227" s="41">
        <v>0</v>
      </c>
      <c r="AO4227" s="41">
        <v>0</v>
      </c>
      <c r="AP4227" s="41">
        <v>0</v>
      </c>
      <c r="AQ4227" s="41">
        <v>0</v>
      </c>
      <c r="AR4227" s="41">
        <v>0</v>
      </c>
      <c r="AS4227" s="41">
        <v>0</v>
      </c>
      <c r="AT4227" s="41">
        <v>0</v>
      </c>
      <c r="AU4227" s="41">
        <v>0</v>
      </c>
      <c r="AV4227" s="41">
        <v>0</v>
      </c>
      <c r="AW4227" s="41">
        <v>0</v>
      </c>
      <c r="AX4227" s="41">
        <v>0</v>
      </c>
      <c r="AY4227" s="41">
        <v>0</v>
      </c>
      <c r="AZ4227" s="41">
        <v>0</v>
      </c>
      <c r="BA4227" s="41">
        <v>0</v>
      </c>
      <c r="BB4227" s="41">
        <v>0</v>
      </c>
      <c r="BC4227" s="41">
        <v>0</v>
      </c>
      <c r="BD4227" s="41">
        <v>0</v>
      </c>
    </row>
    <row r="4228" spans="1:56" ht="16" x14ac:dyDescent="0.2">
      <c r="B4228" s="11">
        <f t="shared" si="2986"/>
        <v>157</v>
      </c>
      <c r="C4228" s="12" t="str">
        <f t="shared" si="2986"/>
        <v>SAS HSR 4</v>
      </c>
      <c r="D4228" s="43" t="s">
        <v>256</v>
      </c>
      <c r="E4228" s="32">
        <v>44774</v>
      </c>
      <c r="G4228" s="43" t="s">
        <v>257</v>
      </c>
      <c r="H4228" s="42">
        <v>0</v>
      </c>
      <c r="I4228" s="43" t="s">
        <v>258</v>
      </c>
      <c r="J4228" s="29">
        <v>15161.887141535615</v>
      </c>
      <c r="K4228" s="23"/>
      <c r="L4228" s="33" t="s">
        <v>259</v>
      </c>
      <c r="M4228" s="73"/>
      <c r="N4228" s="73"/>
      <c r="O4228" s="45">
        <f>-(O4225+O4226)*IFERROR((O4215+O4219)/(O4217+O4221),0)</f>
        <v>0</v>
      </c>
      <c r="P4228" s="45">
        <f t="shared" ref="P4228:BD4228" si="2997">-(P4225+P4226)*IFERROR((P4215+P4219)/(P4217+P4221),0)</f>
        <v>0</v>
      </c>
      <c r="Q4228" s="45">
        <f t="shared" si="2997"/>
        <v>0</v>
      </c>
      <c r="R4228" s="45">
        <f t="shared" si="2997"/>
        <v>0</v>
      </c>
      <c r="S4228" s="45">
        <f t="shared" si="2997"/>
        <v>0</v>
      </c>
      <c r="T4228" s="45">
        <f t="shared" si="2997"/>
        <v>0</v>
      </c>
      <c r="U4228" s="45">
        <f t="shared" si="2997"/>
        <v>0</v>
      </c>
      <c r="V4228" s="45">
        <f t="shared" si="2997"/>
        <v>0</v>
      </c>
      <c r="W4228" s="45">
        <f t="shared" si="2997"/>
        <v>0</v>
      </c>
      <c r="X4228" s="45">
        <f t="shared" si="2997"/>
        <v>0</v>
      </c>
      <c r="Y4228" s="45">
        <f t="shared" si="2997"/>
        <v>0</v>
      </c>
      <c r="Z4228" s="45">
        <f t="shared" si="2997"/>
        <v>0</v>
      </c>
      <c r="AA4228" s="45">
        <f t="shared" si="2997"/>
        <v>0</v>
      </c>
      <c r="AB4228" s="45">
        <f t="shared" si="2997"/>
        <v>0</v>
      </c>
      <c r="AC4228" s="45">
        <f t="shared" si="2997"/>
        <v>0</v>
      </c>
      <c r="AD4228" s="45">
        <f t="shared" si="2997"/>
        <v>0</v>
      </c>
      <c r="AE4228" s="45">
        <f t="shared" si="2997"/>
        <v>0</v>
      </c>
      <c r="AF4228" s="45">
        <f t="shared" si="2997"/>
        <v>0</v>
      </c>
      <c r="AG4228" s="45">
        <f t="shared" si="2997"/>
        <v>0</v>
      </c>
      <c r="AH4228" s="45">
        <f t="shared" si="2997"/>
        <v>0</v>
      </c>
      <c r="AI4228" s="45">
        <f t="shared" si="2997"/>
        <v>0</v>
      </c>
      <c r="AJ4228" s="45">
        <f t="shared" si="2997"/>
        <v>0</v>
      </c>
      <c r="AK4228" s="45">
        <f t="shared" si="2997"/>
        <v>0</v>
      </c>
      <c r="AL4228" s="45">
        <f t="shared" si="2997"/>
        <v>0</v>
      </c>
      <c r="AM4228" s="45">
        <f t="shared" si="2997"/>
        <v>0</v>
      </c>
      <c r="AN4228" s="45">
        <f t="shared" si="2997"/>
        <v>0</v>
      </c>
      <c r="AO4228" s="45">
        <f t="shared" si="2997"/>
        <v>0</v>
      </c>
      <c r="AP4228" s="45">
        <f t="shared" si="2997"/>
        <v>0</v>
      </c>
      <c r="AQ4228" s="45">
        <f t="shared" si="2997"/>
        <v>0</v>
      </c>
      <c r="AR4228" s="45">
        <f t="shared" si="2997"/>
        <v>0</v>
      </c>
      <c r="AS4228" s="45">
        <f t="shared" si="2997"/>
        <v>0</v>
      </c>
      <c r="AT4228" s="45">
        <f t="shared" si="2997"/>
        <v>0</v>
      </c>
      <c r="AU4228" s="45">
        <f t="shared" si="2997"/>
        <v>0</v>
      </c>
      <c r="AV4228" s="45">
        <f t="shared" si="2997"/>
        <v>0</v>
      </c>
      <c r="AW4228" s="45">
        <f t="shared" si="2997"/>
        <v>0</v>
      </c>
      <c r="AX4228" s="45">
        <f t="shared" si="2997"/>
        <v>0</v>
      </c>
      <c r="AY4228" s="45">
        <f t="shared" si="2997"/>
        <v>0</v>
      </c>
      <c r="AZ4228" s="45">
        <f t="shared" si="2997"/>
        <v>0</v>
      </c>
      <c r="BA4228" s="45">
        <f t="shared" si="2997"/>
        <v>0</v>
      </c>
      <c r="BB4228" s="45">
        <f t="shared" si="2997"/>
        <v>0</v>
      </c>
      <c r="BC4228" s="45">
        <f t="shared" si="2997"/>
        <v>0</v>
      </c>
      <c r="BD4228" s="45">
        <f t="shared" si="2997"/>
        <v>0</v>
      </c>
    </row>
    <row r="4229" spans="1:56" ht="16" x14ac:dyDescent="0.2">
      <c r="B4229" s="11">
        <f t="shared" si="2986"/>
        <v>157</v>
      </c>
      <c r="C4229" s="12" t="str">
        <f t="shared" si="2986"/>
        <v>SAS HSR 4</v>
      </c>
      <c r="K4229" s="24"/>
      <c r="O4229" s="15"/>
      <c r="P4229" s="15"/>
      <c r="Q4229" s="15"/>
      <c r="R4229" s="15"/>
      <c r="S4229" s="15"/>
      <c r="T4229" s="15"/>
      <c r="U4229" s="15"/>
      <c r="V4229" s="15"/>
      <c r="W4229" s="15"/>
      <c r="X4229" s="15"/>
      <c r="Y4229" s="15"/>
      <c r="Z4229" s="15"/>
      <c r="AA4229" s="15"/>
      <c r="AB4229" s="15"/>
      <c r="AC4229" s="15"/>
      <c r="AD4229" s="15"/>
      <c r="AE4229" s="15"/>
      <c r="AF4229" s="15"/>
      <c r="AG4229" s="15"/>
      <c r="AH4229" s="15"/>
      <c r="AI4229" s="15"/>
      <c r="AJ4229" s="15"/>
      <c r="AK4229" s="15"/>
      <c r="AL4229" s="15"/>
      <c r="AM4229" s="15"/>
      <c r="AN4229" s="15"/>
      <c r="AO4229" s="15"/>
      <c r="AP4229" s="15"/>
      <c r="AQ4229" s="15"/>
      <c r="AR4229" s="15"/>
      <c r="AS4229" s="15"/>
      <c r="AT4229" s="15"/>
      <c r="AU4229" s="15"/>
      <c r="AV4229" s="15"/>
      <c r="AW4229" s="15"/>
      <c r="AX4229" s="15"/>
      <c r="AY4229" s="15"/>
      <c r="AZ4229" s="15"/>
      <c r="BA4229" s="15"/>
      <c r="BB4229" s="15"/>
      <c r="BC4229" s="15"/>
      <c r="BD4229" s="15"/>
    </row>
    <row r="4230" spans="1:56" ht="16" x14ac:dyDescent="0.2">
      <c r="B4230" s="11">
        <f t="shared" si="2986"/>
        <v>157</v>
      </c>
      <c r="C4230" s="12" t="str">
        <f t="shared" si="2986"/>
        <v>SAS HSR 4</v>
      </c>
      <c r="G4230" s="46" t="s">
        <v>229</v>
      </c>
      <c r="H4230" s="104" t="s">
        <v>160</v>
      </c>
      <c r="I4230" s="105"/>
      <c r="J4230" s="106"/>
      <c r="K4230" s="23"/>
      <c r="L4230" s="47" t="s">
        <v>4</v>
      </c>
      <c r="M4230" s="81"/>
      <c r="N4230" s="81"/>
      <c r="O4230" s="48">
        <f>SUM(O4225:O4228)</f>
        <v>3856.6617345662926</v>
      </c>
      <c r="P4230" s="48">
        <f t="shared" ref="P4230:BD4230" si="2998">SUM(P4225:P4228)</f>
        <v>3828.3765032377428</v>
      </c>
      <c r="Q4230" s="48">
        <f t="shared" si="2998"/>
        <v>3828.3765032377428</v>
      </c>
      <c r="R4230" s="48">
        <f t="shared" si="2998"/>
        <v>3828.3765032377428</v>
      </c>
      <c r="S4230" s="48">
        <f t="shared" si="2998"/>
        <v>3853.3441760849455</v>
      </c>
      <c r="T4230" s="48">
        <f t="shared" si="2998"/>
        <v>3866.6602682701205</v>
      </c>
      <c r="U4230" s="48">
        <f t="shared" si="2998"/>
        <v>3866.6602682701205</v>
      </c>
      <c r="V4230" s="48">
        <f t="shared" si="2998"/>
        <v>3866.6602682701205</v>
      </c>
      <c r="W4230" s="48">
        <f t="shared" si="2998"/>
        <v>3891.8776178457947</v>
      </c>
      <c r="X4230" s="48">
        <f t="shared" si="2998"/>
        <v>3905.3268709528211</v>
      </c>
      <c r="Y4230" s="48">
        <f t="shared" si="2998"/>
        <v>3905.3268709528211</v>
      </c>
      <c r="Z4230" s="48">
        <f t="shared" si="2998"/>
        <v>3905.3268709528211</v>
      </c>
      <c r="AA4230" s="48">
        <f t="shared" si="2998"/>
        <v>3930.7963940242525</v>
      </c>
      <c r="AB4230" s="48">
        <f t="shared" si="2998"/>
        <v>3944.3801396623498</v>
      </c>
      <c r="AC4230" s="48">
        <f t="shared" si="2998"/>
        <v>3944.3801396623498</v>
      </c>
      <c r="AD4230" s="48">
        <f t="shared" si="2998"/>
        <v>3944.3801396623498</v>
      </c>
      <c r="AE4230" s="48">
        <f t="shared" si="2998"/>
        <v>3970.1043579644961</v>
      </c>
      <c r="AF4230" s="48">
        <f t="shared" si="2998"/>
        <v>3983.8239410589731</v>
      </c>
      <c r="AG4230" s="48">
        <f t="shared" si="2998"/>
        <v>3983.8239410589731</v>
      </c>
      <c r="AH4230" s="48">
        <f t="shared" si="2998"/>
        <v>3983.8239410589731</v>
      </c>
      <c r="AI4230" s="48">
        <f t="shared" si="2998"/>
        <v>4009.8054015441408</v>
      </c>
      <c r="AJ4230" s="48">
        <f t="shared" si="2998"/>
        <v>4023.6621804695624</v>
      </c>
      <c r="AK4230" s="48">
        <f t="shared" si="2998"/>
        <v>4023.6621804695624</v>
      </c>
      <c r="AL4230" s="48">
        <f t="shared" si="2998"/>
        <v>4023.6621804695624</v>
      </c>
      <c r="AM4230" s="48">
        <f t="shared" si="2998"/>
        <v>4049.9034555595817</v>
      </c>
      <c r="AN4230" s="48">
        <f t="shared" si="2998"/>
        <v>4063.8988022742578</v>
      </c>
      <c r="AO4230" s="48">
        <f t="shared" si="2998"/>
        <v>4063.8988022742578</v>
      </c>
      <c r="AP4230" s="48">
        <f t="shared" si="2998"/>
        <v>4063.8988022742578</v>
      </c>
      <c r="AQ4230" s="48">
        <f t="shared" si="2998"/>
        <v>4090.4024901151774</v>
      </c>
      <c r="AR4230" s="48">
        <f t="shared" si="2998"/>
        <v>4104.5377902970004</v>
      </c>
      <c r="AS4230" s="48">
        <f t="shared" si="2998"/>
        <v>4104.5377902970004</v>
      </c>
      <c r="AT4230" s="48">
        <f t="shared" si="2998"/>
        <v>4104.5377902970004</v>
      </c>
      <c r="AU4230" s="48">
        <f t="shared" si="2998"/>
        <v>4131.3065150163293</v>
      </c>
      <c r="AV4230" s="48">
        <f t="shared" si="2998"/>
        <v>4145.5831681999707</v>
      </c>
      <c r="AW4230" s="48">
        <f t="shared" si="2998"/>
        <v>4145.5831681999707</v>
      </c>
      <c r="AX4230" s="48">
        <f t="shared" si="2998"/>
        <v>4145.5831681999707</v>
      </c>
      <c r="AY4230" s="48">
        <f t="shared" si="2998"/>
        <v>4172.6195801664926</v>
      </c>
      <c r="AZ4230" s="48">
        <f t="shared" si="2998"/>
        <v>4187.038999881971</v>
      </c>
      <c r="BA4230" s="48">
        <f t="shared" si="2998"/>
        <v>4187.038999881971</v>
      </c>
      <c r="BB4230" s="48">
        <f t="shared" si="2998"/>
        <v>4187.038999881971</v>
      </c>
      <c r="BC4230" s="48">
        <f t="shared" si="2998"/>
        <v>4214.3457759681578</v>
      </c>
      <c r="BD4230" s="48">
        <f t="shared" si="2998"/>
        <v>4228.9093898807905</v>
      </c>
    </row>
    <row r="4231" spans="1:56" ht="16" x14ac:dyDescent="0.2">
      <c r="B4231" s="11">
        <f t="shared" ref="B4231:C4236" si="2999">B4230</f>
        <v>157</v>
      </c>
      <c r="C4231" s="12" t="str">
        <f t="shared" si="2999"/>
        <v>SAS HSR 4</v>
      </c>
      <c r="D4231" s="46" t="s">
        <v>260</v>
      </c>
      <c r="E4231" s="32">
        <v>44774</v>
      </c>
      <c r="F4231" s="15"/>
      <c r="G4231" s="46" t="s">
        <v>261</v>
      </c>
      <c r="H4231" s="46" t="s">
        <v>237</v>
      </c>
      <c r="I4231" s="46" t="s">
        <v>238</v>
      </c>
      <c r="J4231" s="46" t="s">
        <v>239</v>
      </c>
      <c r="K4231" s="23"/>
      <c r="O4231" s="15"/>
      <c r="P4231" s="15"/>
      <c r="Q4231" s="15"/>
      <c r="R4231" s="15"/>
      <c r="S4231" s="15"/>
      <c r="T4231" s="15"/>
      <c r="U4231" s="15"/>
      <c r="V4231" s="15"/>
      <c r="W4231" s="15"/>
      <c r="X4231" s="15"/>
      <c r="Y4231" s="15"/>
      <c r="Z4231" s="15"/>
      <c r="AA4231" s="15"/>
      <c r="AB4231" s="15"/>
      <c r="AC4231" s="15"/>
      <c r="AD4231" s="15"/>
      <c r="AE4231" s="15"/>
      <c r="AF4231" s="15"/>
      <c r="AG4231" s="15"/>
      <c r="AH4231" s="15"/>
      <c r="AI4231" s="15"/>
      <c r="AJ4231" s="15"/>
      <c r="AK4231" s="15"/>
      <c r="AL4231" s="15"/>
      <c r="AM4231" s="15"/>
      <c r="AN4231" s="15"/>
      <c r="AO4231" s="15"/>
      <c r="AP4231" s="15"/>
      <c r="AQ4231" s="15"/>
      <c r="AR4231" s="15"/>
      <c r="AS4231" s="15"/>
      <c r="AT4231" s="15"/>
      <c r="AU4231" s="15"/>
      <c r="AV4231" s="15"/>
      <c r="AW4231" s="15"/>
      <c r="AX4231" s="15"/>
      <c r="AY4231" s="15"/>
      <c r="AZ4231" s="15"/>
      <c r="BA4231" s="15"/>
      <c r="BB4231" s="15"/>
      <c r="BC4231" s="15"/>
      <c r="BD4231" s="15"/>
    </row>
    <row r="4232" spans="1:56" ht="16" x14ac:dyDescent="0.2">
      <c r="B4232" s="11">
        <f t="shared" si="2999"/>
        <v>157</v>
      </c>
      <c r="C4232" s="12" t="str">
        <f t="shared" si="2999"/>
        <v>SAS HSR 4</v>
      </c>
      <c r="D4232" s="46" t="s">
        <v>262</v>
      </c>
      <c r="E4232" s="31">
        <v>15161.887141535615</v>
      </c>
      <c r="F4232" s="15"/>
      <c r="G4232" s="49" t="s">
        <v>263</v>
      </c>
      <c r="H4232" s="31">
        <v>0</v>
      </c>
      <c r="I4232" s="32">
        <v>0</v>
      </c>
      <c r="J4232" s="32">
        <v>0</v>
      </c>
      <c r="K4232" s="23"/>
      <c r="L4232" s="50" t="s">
        <v>264</v>
      </c>
      <c r="M4232" s="70"/>
      <c r="N4232" s="70"/>
      <c r="O4232" s="40">
        <f t="shared" ref="O4232:BD4232" si="3000">IFERROR(((O$3&gt;=$E4231)*(O$2&lt;=$E4231))*$E4235,"")</f>
        <v>0</v>
      </c>
      <c r="P4232" s="40">
        <f t="shared" si="3000"/>
        <v>0</v>
      </c>
      <c r="Q4232" s="40">
        <f t="shared" si="3000"/>
        <v>0</v>
      </c>
      <c r="R4232" s="40">
        <f t="shared" si="3000"/>
        <v>0</v>
      </c>
      <c r="S4232" s="40">
        <f t="shared" si="3000"/>
        <v>0</v>
      </c>
      <c r="T4232" s="40">
        <f t="shared" si="3000"/>
        <v>0</v>
      </c>
      <c r="U4232" s="40">
        <f t="shared" si="3000"/>
        <v>0</v>
      </c>
      <c r="V4232" s="40">
        <f t="shared" si="3000"/>
        <v>0</v>
      </c>
      <c r="W4232" s="40">
        <f t="shared" si="3000"/>
        <v>0</v>
      </c>
      <c r="X4232" s="40">
        <f t="shared" si="3000"/>
        <v>0</v>
      </c>
      <c r="Y4232" s="40">
        <f t="shared" si="3000"/>
        <v>0</v>
      </c>
      <c r="Z4232" s="40">
        <f t="shared" si="3000"/>
        <v>0</v>
      </c>
      <c r="AA4232" s="40">
        <f t="shared" si="3000"/>
        <v>0</v>
      </c>
      <c r="AB4232" s="40">
        <f t="shared" si="3000"/>
        <v>0</v>
      </c>
      <c r="AC4232" s="40">
        <f t="shared" si="3000"/>
        <v>0</v>
      </c>
      <c r="AD4232" s="40">
        <f t="shared" si="3000"/>
        <v>0</v>
      </c>
      <c r="AE4232" s="40">
        <f t="shared" si="3000"/>
        <v>0</v>
      </c>
      <c r="AF4232" s="40">
        <f t="shared" si="3000"/>
        <v>0</v>
      </c>
      <c r="AG4232" s="40">
        <f t="shared" si="3000"/>
        <v>0</v>
      </c>
      <c r="AH4232" s="40">
        <f t="shared" si="3000"/>
        <v>0</v>
      </c>
      <c r="AI4232" s="40">
        <f t="shared" si="3000"/>
        <v>0</v>
      </c>
      <c r="AJ4232" s="40">
        <f t="shared" si="3000"/>
        <v>0</v>
      </c>
      <c r="AK4232" s="40">
        <f t="shared" si="3000"/>
        <v>0</v>
      </c>
      <c r="AL4232" s="40">
        <f t="shared" si="3000"/>
        <v>0</v>
      </c>
      <c r="AM4232" s="40">
        <f t="shared" si="3000"/>
        <v>0</v>
      </c>
      <c r="AN4232" s="40">
        <f t="shared" si="3000"/>
        <v>0</v>
      </c>
      <c r="AO4232" s="40">
        <f t="shared" si="3000"/>
        <v>0</v>
      </c>
      <c r="AP4232" s="40">
        <f t="shared" si="3000"/>
        <v>0</v>
      </c>
      <c r="AQ4232" s="40">
        <f t="shared" si="3000"/>
        <v>0</v>
      </c>
      <c r="AR4232" s="40">
        <f t="shared" si="3000"/>
        <v>0</v>
      </c>
      <c r="AS4232" s="40">
        <f t="shared" si="3000"/>
        <v>0</v>
      </c>
      <c r="AT4232" s="40">
        <f t="shared" si="3000"/>
        <v>0</v>
      </c>
      <c r="AU4232" s="40">
        <f t="shared" si="3000"/>
        <v>0</v>
      </c>
      <c r="AV4232" s="40">
        <f t="shared" si="3000"/>
        <v>0</v>
      </c>
      <c r="AW4232" s="40">
        <f t="shared" si="3000"/>
        <v>0</v>
      </c>
      <c r="AX4232" s="40">
        <f t="shared" si="3000"/>
        <v>0</v>
      </c>
      <c r="AY4232" s="40">
        <f t="shared" si="3000"/>
        <v>0</v>
      </c>
      <c r="AZ4232" s="40">
        <f t="shared" si="3000"/>
        <v>0</v>
      </c>
      <c r="BA4232" s="40">
        <f t="shared" si="3000"/>
        <v>0</v>
      </c>
      <c r="BB4232" s="40">
        <f t="shared" si="3000"/>
        <v>0</v>
      </c>
      <c r="BC4232" s="40">
        <f t="shared" si="3000"/>
        <v>0</v>
      </c>
      <c r="BD4232" s="40">
        <f t="shared" si="3000"/>
        <v>0</v>
      </c>
    </row>
    <row r="4233" spans="1:56" ht="16" x14ac:dyDescent="0.2">
      <c r="B4233" s="11">
        <f t="shared" si="2999"/>
        <v>157</v>
      </c>
      <c r="C4233" s="12" t="str">
        <f t="shared" si="2999"/>
        <v>SAS HSR 4</v>
      </c>
      <c r="D4233" s="46" t="s">
        <v>24</v>
      </c>
      <c r="E4233" s="51">
        <f>IF(E4231&gt;MAX($O$3:$BD$3),BD4222,
IF(E4231&lt;MIN($O$3:$BD$3),1,SUMIFS($O4223:$BD4223,$O$2:$BD$2,"&lt;="&amp;E4231,$O$3:$BD$3,"&gt;="&amp;E4231)))</f>
        <v>1</v>
      </c>
      <c r="F4233" s="15"/>
      <c r="G4233" s="49" t="s">
        <v>265</v>
      </c>
      <c r="H4233" s="31">
        <v>0</v>
      </c>
      <c r="I4233" s="32">
        <v>0</v>
      </c>
      <c r="J4233" s="32">
        <v>0</v>
      </c>
      <c r="K4233" s="23"/>
      <c r="L4233" s="52" t="s">
        <v>266</v>
      </c>
      <c r="M4233" s="72"/>
      <c r="N4233" s="72"/>
      <c r="O4233" s="41">
        <f t="shared" ref="O4233:BD4233" si="3001">IFERROR(((O$3&gt;=$E4228)*(O$2&lt;=$E4228))*$H4236,"")</f>
        <v>0</v>
      </c>
      <c r="P4233" s="41">
        <f t="shared" si="3001"/>
        <v>0</v>
      </c>
      <c r="Q4233" s="41">
        <f t="shared" si="3001"/>
        <v>0</v>
      </c>
      <c r="R4233" s="41">
        <f t="shared" si="3001"/>
        <v>0</v>
      </c>
      <c r="S4233" s="41">
        <f t="shared" si="3001"/>
        <v>0</v>
      </c>
      <c r="T4233" s="41">
        <f t="shared" si="3001"/>
        <v>0</v>
      </c>
      <c r="U4233" s="41">
        <f t="shared" si="3001"/>
        <v>0</v>
      </c>
      <c r="V4233" s="41">
        <f t="shared" si="3001"/>
        <v>0</v>
      </c>
      <c r="W4233" s="41">
        <f t="shared" si="3001"/>
        <v>0</v>
      </c>
      <c r="X4233" s="41">
        <f t="shared" si="3001"/>
        <v>0</v>
      </c>
      <c r="Y4233" s="41">
        <f t="shared" si="3001"/>
        <v>0</v>
      </c>
      <c r="Z4233" s="41">
        <f t="shared" si="3001"/>
        <v>0</v>
      </c>
      <c r="AA4233" s="41">
        <f t="shared" si="3001"/>
        <v>0</v>
      </c>
      <c r="AB4233" s="41">
        <f t="shared" si="3001"/>
        <v>0</v>
      </c>
      <c r="AC4233" s="41">
        <f t="shared" si="3001"/>
        <v>0</v>
      </c>
      <c r="AD4233" s="41">
        <f t="shared" si="3001"/>
        <v>0</v>
      </c>
      <c r="AE4233" s="41">
        <f t="shared" si="3001"/>
        <v>0</v>
      </c>
      <c r="AF4233" s="41">
        <f t="shared" si="3001"/>
        <v>0</v>
      </c>
      <c r="AG4233" s="41">
        <f t="shared" si="3001"/>
        <v>0</v>
      </c>
      <c r="AH4233" s="41">
        <f t="shared" si="3001"/>
        <v>0</v>
      </c>
      <c r="AI4233" s="41">
        <f t="shared" si="3001"/>
        <v>0</v>
      </c>
      <c r="AJ4233" s="41">
        <f t="shared" si="3001"/>
        <v>0</v>
      </c>
      <c r="AK4233" s="41">
        <f t="shared" si="3001"/>
        <v>0</v>
      </c>
      <c r="AL4233" s="41">
        <f t="shared" si="3001"/>
        <v>0</v>
      </c>
      <c r="AM4233" s="41">
        <f t="shared" si="3001"/>
        <v>0</v>
      </c>
      <c r="AN4233" s="41">
        <f t="shared" si="3001"/>
        <v>0</v>
      </c>
      <c r="AO4233" s="41">
        <f t="shared" si="3001"/>
        <v>0</v>
      </c>
      <c r="AP4233" s="41">
        <f t="shared" si="3001"/>
        <v>0</v>
      </c>
      <c r="AQ4233" s="41">
        <f t="shared" si="3001"/>
        <v>0</v>
      </c>
      <c r="AR4233" s="41">
        <f t="shared" si="3001"/>
        <v>0</v>
      </c>
      <c r="AS4233" s="41">
        <f t="shared" si="3001"/>
        <v>0</v>
      </c>
      <c r="AT4233" s="41">
        <f t="shared" si="3001"/>
        <v>0</v>
      </c>
      <c r="AU4233" s="41">
        <f t="shared" si="3001"/>
        <v>0</v>
      </c>
      <c r="AV4233" s="41">
        <f t="shared" si="3001"/>
        <v>0</v>
      </c>
      <c r="AW4233" s="41">
        <f t="shared" si="3001"/>
        <v>0</v>
      </c>
      <c r="AX4233" s="41">
        <f t="shared" si="3001"/>
        <v>0</v>
      </c>
      <c r="AY4233" s="41">
        <f t="shared" si="3001"/>
        <v>0</v>
      </c>
      <c r="AZ4233" s="41">
        <f t="shared" si="3001"/>
        <v>0</v>
      </c>
      <c r="BA4233" s="41">
        <f t="shared" si="3001"/>
        <v>0</v>
      </c>
      <c r="BB4233" s="41">
        <f t="shared" si="3001"/>
        <v>0</v>
      </c>
      <c r="BC4233" s="41">
        <f t="shared" si="3001"/>
        <v>0</v>
      </c>
      <c r="BD4233" s="41">
        <f t="shared" si="3001"/>
        <v>0</v>
      </c>
    </row>
    <row r="4234" spans="1:56" ht="16" x14ac:dyDescent="0.2">
      <c r="B4234" s="11">
        <f t="shared" si="2999"/>
        <v>157</v>
      </c>
      <c r="C4234" s="12" t="str">
        <f t="shared" si="2999"/>
        <v>SAS HSR 4</v>
      </c>
      <c r="D4234" s="46" t="s">
        <v>8</v>
      </c>
      <c r="E4234" s="42">
        <v>0</v>
      </c>
      <c r="F4234" s="15"/>
      <c r="G4234" s="49" t="s">
        <v>267</v>
      </c>
      <c r="H4234" s="31">
        <v>0</v>
      </c>
      <c r="I4234" s="32">
        <v>0</v>
      </c>
      <c r="J4234" s="32">
        <v>0</v>
      </c>
      <c r="L4234" s="52" t="s">
        <v>268</v>
      </c>
      <c r="M4234" s="72"/>
      <c r="N4234" s="72"/>
      <c r="O4234" s="41">
        <f t="shared" ref="O4234:BD4234" si="3002">IFERROR(((O$3&gt;=$E4231)*(O$2&lt;=$E4231))*$J4236,"")</f>
        <v>0</v>
      </c>
      <c r="P4234" s="41">
        <f t="shared" si="3002"/>
        <v>0</v>
      </c>
      <c r="Q4234" s="41">
        <f t="shared" si="3002"/>
        <v>0</v>
      </c>
      <c r="R4234" s="41">
        <f t="shared" si="3002"/>
        <v>0</v>
      </c>
      <c r="S4234" s="41">
        <f t="shared" si="3002"/>
        <v>0</v>
      </c>
      <c r="T4234" s="41">
        <f t="shared" si="3002"/>
        <v>0</v>
      </c>
      <c r="U4234" s="41">
        <f t="shared" si="3002"/>
        <v>0</v>
      </c>
      <c r="V4234" s="41">
        <f t="shared" si="3002"/>
        <v>0</v>
      </c>
      <c r="W4234" s="41">
        <f t="shared" si="3002"/>
        <v>0</v>
      </c>
      <c r="X4234" s="41">
        <f t="shared" si="3002"/>
        <v>0</v>
      </c>
      <c r="Y4234" s="41">
        <f t="shared" si="3002"/>
        <v>0</v>
      </c>
      <c r="Z4234" s="41">
        <f t="shared" si="3002"/>
        <v>0</v>
      </c>
      <c r="AA4234" s="41">
        <f t="shared" si="3002"/>
        <v>0</v>
      </c>
      <c r="AB4234" s="41">
        <f t="shared" si="3002"/>
        <v>0</v>
      </c>
      <c r="AC4234" s="41">
        <f t="shared" si="3002"/>
        <v>0</v>
      </c>
      <c r="AD4234" s="41">
        <f t="shared" si="3002"/>
        <v>0</v>
      </c>
      <c r="AE4234" s="41">
        <f t="shared" si="3002"/>
        <v>0</v>
      </c>
      <c r="AF4234" s="41">
        <f t="shared" si="3002"/>
        <v>0</v>
      </c>
      <c r="AG4234" s="41">
        <f t="shared" si="3002"/>
        <v>0</v>
      </c>
      <c r="AH4234" s="41">
        <f t="shared" si="3002"/>
        <v>0</v>
      </c>
      <c r="AI4234" s="41">
        <f t="shared" si="3002"/>
        <v>0</v>
      </c>
      <c r="AJ4234" s="41">
        <f t="shared" si="3002"/>
        <v>0</v>
      </c>
      <c r="AK4234" s="41">
        <f t="shared" si="3002"/>
        <v>0</v>
      </c>
      <c r="AL4234" s="41">
        <f t="shared" si="3002"/>
        <v>0</v>
      </c>
      <c r="AM4234" s="41">
        <f t="shared" si="3002"/>
        <v>0</v>
      </c>
      <c r="AN4234" s="41">
        <f t="shared" si="3002"/>
        <v>0</v>
      </c>
      <c r="AO4234" s="41">
        <f t="shared" si="3002"/>
        <v>0</v>
      </c>
      <c r="AP4234" s="41">
        <f t="shared" si="3002"/>
        <v>0</v>
      </c>
      <c r="AQ4234" s="41">
        <f t="shared" si="3002"/>
        <v>0</v>
      </c>
      <c r="AR4234" s="41">
        <f t="shared" si="3002"/>
        <v>0</v>
      </c>
      <c r="AS4234" s="41">
        <f t="shared" si="3002"/>
        <v>0</v>
      </c>
      <c r="AT4234" s="41">
        <f t="shared" si="3002"/>
        <v>0</v>
      </c>
      <c r="AU4234" s="41">
        <f t="shared" si="3002"/>
        <v>0</v>
      </c>
      <c r="AV4234" s="41">
        <f t="shared" si="3002"/>
        <v>0</v>
      </c>
      <c r="AW4234" s="41">
        <f t="shared" si="3002"/>
        <v>0</v>
      </c>
      <c r="AX4234" s="41">
        <f t="shared" si="3002"/>
        <v>0</v>
      </c>
      <c r="AY4234" s="41">
        <f t="shared" si="3002"/>
        <v>0</v>
      </c>
      <c r="AZ4234" s="41">
        <f t="shared" si="3002"/>
        <v>0</v>
      </c>
      <c r="BA4234" s="41">
        <f t="shared" si="3002"/>
        <v>0</v>
      </c>
      <c r="BB4234" s="41">
        <f t="shared" si="3002"/>
        <v>0</v>
      </c>
      <c r="BC4234" s="41">
        <f t="shared" si="3002"/>
        <v>0</v>
      </c>
      <c r="BD4234" s="41">
        <f t="shared" si="3002"/>
        <v>0</v>
      </c>
    </row>
    <row r="4235" spans="1:56" ht="16" x14ac:dyDescent="0.2">
      <c r="B4235" s="11">
        <f t="shared" si="2999"/>
        <v>157</v>
      </c>
      <c r="C4235" s="12" t="str">
        <f t="shared" si="2999"/>
        <v>SAS HSR 4</v>
      </c>
      <c r="D4235" s="46" t="s">
        <v>269</v>
      </c>
      <c r="E4235" s="31">
        <v>0</v>
      </c>
      <c r="F4235" s="15"/>
      <c r="G4235" s="53"/>
      <c r="H4235" s="15"/>
      <c r="I4235" s="15"/>
      <c r="J4235" s="23"/>
      <c r="L4235" s="52" t="s">
        <v>270</v>
      </c>
      <c r="M4235" s="72"/>
      <c r="N4235" s="72"/>
      <c r="O4235" s="41">
        <f t="shared" ref="O4235:BD4235" si="3003">IFERROR(((O$3&gt;=$J4225)*(O$2&lt;=$J4225))*$E4236,"")</f>
        <v>0</v>
      </c>
      <c r="P4235" s="41">
        <f t="shared" si="3003"/>
        <v>0</v>
      </c>
      <c r="Q4235" s="41">
        <f t="shared" si="3003"/>
        <v>0</v>
      </c>
      <c r="R4235" s="41">
        <f t="shared" si="3003"/>
        <v>0</v>
      </c>
      <c r="S4235" s="41">
        <f t="shared" si="3003"/>
        <v>0</v>
      </c>
      <c r="T4235" s="41">
        <f t="shared" si="3003"/>
        <v>0</v>
      </c>
      <c r="U4235" s="41">
        <f t="shared" si="3003"/>
        <v>0</v>
      </c>
      <c r="V4235" s="41">
        <f t="shared" si="3003"/>
        <v>0</v>
      </c>
      <c r="W4235" s="41">
        <f t="shared" si="3003"/>
        <v>0</v>
      </c>
      <c r="X4235" s="41">
        <f t="shared" si="3003"/>
        <v>0</v>
      </c>
      <c r="Y4235" s="41">
        <f t="shared" si="3003"/>
        <v>0</v>
      </c>
      <c r="Z4235" s="41">
        <f t="shared" si="3003"/>
        <v>0</v>
      </c>
      <c r="AA4235" s="41">
        <f t="shared" si="3003"/>
        <v>0</v>
      </c>
      <c r="AB4235" s="41">
        <f t="shared" si="3003"/>
        <v>0</v>
      </c>
      <c r="AC4235" s="41">
        <f t="shared" si="3003"/>
        <v>0</v>
      </c>
      <c r="AD4235" s="41">
        <f t="shared" si="3003"/>
        <v>0</v>
      </c>
      <c r="AE4235" s="41">
        <f t="shared" si="3003"/>
        <v>0</v>
      </c>
      <c r="AF4235" s="41">
        <f t="shared" si="3003"/>
        <v>0</v>
      </c>
      <c r="AG4235" s="41">
        <f t="shared" si="3003"/>
        <v>0</v>
      </c>
      <c r="AH4235" s="41">
        <f t="shared" si="3003"/>
        <v>0</v>
      </c>
      <c r="AI4235" s="41">
        <f t="shared" si="3003"/>
        <v>0</v>
      </c>
      <c r="AJ4235" s="41">
        <f t="shared" si="3003"/>
        <v>0</v>
      </c>
      <c r="AK4235" s="41">
        <f t="shared" si="3003"/>
        <v>0</v>
      </c>
      <c r="AL4235" s="41">
        <f t="shared" si="3003"/>
        <v>0</v>
      </c>
      <c r="AM4235" s="41">
        <f t="shared" si="3003"/>
        <v>0</v>
      </c>
      <c r="AN4235" s="41">
        <f t="shared" si="3003"/>
        <v>0</v>
      </c>
      <c r="AO4235" s="41">
        <f t="shared" si="3003"/>
        <v>0</v>
      </c>
      <c r="AP4235" s="41">
        <f t="shared" si="3003"/>
        <v>0</v>
      </c>
      <c r="AQ4235" s="41">
        <f t="shared" si="3003"/>
        <v>0</v>
      </c>
      <c r="AR4235" s="41">
        <f t="shared" si="3003"/>
        <v>0</v>
      </c>
      <c r="AS4235" s="41">
        <f t="shared" si="3003"/>
        <v>0</v>
      </c>
      <c r="AT4235" s="41">
        <f t="shared" si="3003"/>
        <v>0</v>
      </c>
      <c r="AU4235" s="41">
        <f t="shared" si="3003"/>
        <v>0</v>
      </c>
      <c r="AV4235" s="41">
        <f t="shared" si="3003"/>
        <v>0</v>
      </c>
      <c r="AW4235" s="41">
        <f t="shared" si="3003"/>
        <v>0</v>
      </c>
      <c r="AX4235" s="41">
        <f t="shared" si="3003"/>
        <v>0</v>
      </c>
      <c r="AY4235" s="41">
        <f t="shared" si="3003"/>
        <v>0</v>
      </c>
      <c r="AZ4235" s="41">
        <f t="shared" si="3003"/>
        <v>0</v>
      </c>
      <c r="BA4235" s="41">
        <f t="shared" si="3003"/>
        <v>0</v>
      </c>
      <c r="BB4235" s="41">
        <f t="shared" si="3003"/>
        <v>0</v>
      </c>
      <c r="BC4235" s="41">
        <f t="shared" si="3003"/>
        <v>0</v>
      </c>
      <c r="BD4235" s="41">
        <f t="shared" si="3003"/>
        <v>0</v>
      </c>
    </row>
    <row r="4236" spans="1:56" ht="16" x14ac:dyDescent="0.2">
      <c r="B4236" s="11">
        <f t="shared" si="2999"/>
        <v>157</v>
      </c>
      <c r="C4236" s="12" t="str">
        <f t="shared" si="2999"/>
        <v>SAS HSR 4</v>
      </c>
      <c r="D4236" s="46" t="s">
        <v>270</v>
      </c>
      <c r="E4236" s="31">
        <v>0</v>
      </c>
      <c r="F4236" s="15"/>
      <c r="G4236" s="46" t="s">
        <v>266</v>
      </c>
      <c r="H4236" s="31">
        <v>0</v>
      </c>
      <c r="I4236" s="46" t="s">
        <v>268</v>
      </c>
      <c r="J4236" s="31">
        <v>0</v>
      </c>
      <c r="L4236" s="54" t="s">
        <v>271</v>
      </c>
      <c r="M4236" s="73"/>
      <c r="N4236" s="73"/>
      <c r="O4236" s="45">
        <f t="shared" ref="O4236:BD4236" si="3004">IFERROR(-($E4217+$H4217+$J4217)*O4218,"")</f>
        <v>0</v>
      </c>
      <c r="P4236" s="45">
        <f t="shared" si="3004"/>
        <v>0</v>
      </c>
      <c r="Q4236" s="45">
        <f t="shared" si="3004"/>
        <v>0</v>
      </c>
      <c r="R4236" s="45">
        <f t="shared" si="3004"/>
        <v>0</v>
      </c>
      <c r="S4236" s="45">
        <f t="shared" si="3004"/>
        <v>0</v>
      </c>
      <c r="T4236" s="45">
        <f t="shared" si="3004"/>
        <v>0</v>
      </c>
      <c r="U4236" s="45">
        <f t="shared" si="3004"/>
        <v>0</v>
      </c>
      <c r="V4236" s="45">
        <f t="shared" si="3004"/>
        <v>0</v>
      </c>
      <c r="W4236" s="45">
        <f t="shared" si="3004"/>
        <v>0</v>
      </c>
      <c r="X4236" s="45">
        <f t="shared" si="3004"/>
        <v>0</v>
      </c>
      <c r="Y4236" s="45">
        <f t="shared" si="3004"/>
        <v>0</v>
      </c>
      <c r="Z4236" s="45">
        <f t="shared" si="3004"/>
        <v>0</v>
      </c>
      <c r="AA4236" s="45">
        <f t="shared" si="3004"/>
        <v>0</v>
      </c>
      <c r="AB4236" s="45">
        <f t="shared" si="3004"/>
        <v>0</v>
      </c>
      <c r="AC4236" s="45">
        <f t="shared" si="3004"/>
        <v>0</v>
      </c>
      <c r="AD4236" s="45">
        <f t="shared" si="3004"/>
        <v>0</v>
      </c>
      <c r="AE4236" s="45">
        <f t="shared" si="3004"/>
        <v>0</v>
      </c>
      <c r="AF4236" s="45">
        <f t="shared" si="3004"/>
        <v>0</v>
      </c>
      <c r="AG4236" s="45">
        <f t="shared" si="3004"/>
        <v>0</v>
      </c>
      <c r="AH4236" s="45">
        <f t="shared" si="3004"/>
        <v>0</v>
      </c>
      <c r="AI4236" s="45">
        <f t="shared" si="3004"/>
        <v>0</v>
      </c>
      <c r="AJ4236" s="45">
        <f t="shared" si="3004"/>
        <v>0</v>
      </c>
      <c r="AK4236" s="45">
        <f t="shared" si="3004"/>
        <v>0</v>
      </c>
      <c r="AL4236" s="45">
        <f t="shared" si="3004"/>
        <v>0</v>
      </c>
      <c r="AM4236" s="45">
        <f t="shared" si="3004"/>
        <v>0</v>
      </c>
      <c r="AN4236" s="45">
        <f t="shared" si="3004"/>
        <v>0</v>
      </c>
      <c r="AO4236" s="45">
        <f t="shared" si="3004"/>
        <v>0</v>
      </c>
      <c r="AP4236" s="45">
        <f t="shared" si="3004"/>
        <v>0</v>
      </c>
      <c r="AQ4236" s="45">
        <f t="shared" si="3004"/>
        <v>0</v>
      </c>
      <c r="AR4236" s="45">
        <f t="shared" si="3004"/>
        <v>0</v>
      </c>
      <c r="AS4236" s="45">
        <f t="shared" si="3004"/>
        <v>0</v>
      </c>
      <c r="AT4236" s="45">
        <f t="shared" si="3004"/>
        <v>0</v>
      </c>
      <c r="AU4236" s="45">
        <f t="shared" si="3004"/>
        <v>0</v>
      </c>
      <c r="AV4236" s="45">
        <f t="shared" si="3004"/>
        <v>0</v>
      </c>
      <c r="AW4236" s="45">
        <f t="shared" si="3004"/>
        <v>0</v>
      </c>
      <c r="AX4236" s="45">
        <f t="shared" si="3004"/>
        <v>0</v>
      </c>
      <c r="AY4236" s="45">
        <f t="shared" si="3004"/>
        <v>0</v>
      </c>
      <c r="AZ4236" s="45">
        <f t="shared" si="3004"/>
        <v>0</v>
      </c>
      <c r="BA4236" s="45">
        <f t="shared" si="3004"/>
        <v>0</v>
      </c>
      <c r="BB4236" s="45">
        <f t="shared" si="3004"/>
        <v>0</v>
      </c>
      <c r="BC4236" s="45">
        <f t="shared" si="3004"/>
        <v>0</v>
      </c>
      <c r="BD4236" s="45">
        <f t="shared" si="3004"/>
        <v>0</v>
      </c>
    </row>
    <row r="4237" spans="1:56" x14ac:dyDescent="0.2">
      <c r="A4237"/>
      <c r="B4237"/>
      <c r="C4237"/>
      <c r="D4237"/>
      <c r="E4237"/>
      <c r="F4237"/>
      <c r="G4237"/>
      <c r="H4237"/>
      <c r="I4237"/>
      <c r="J4237"/>
      <c r="K4237"/>
      <c r="L4237"/>
      <c r="M4237"/>
      <c r="N4237"/>
      <c r="O4237"/>
      <c r="P4237"/>
      <c r="Q4237"/>
      <c r="R4237"/>
      <c r="S4237"/>
      <c r="T4237"/>
      <c r="U4237"/>
      <c r="V4237"/>
      <c r="W4237"/>
      <c r="X4237"/>
      <c r="Y4237"/>
      <c r="Z4237"/>
      <c r="AA4237"/>
      <c r="AB4237"/>
      <c r="AC4237"/>
      <c r="AD4237"/>
      <c r="AE4237"/>
      <c r="AF4237"/>
      <c r="AG4237"/>
      <c r="AH4237"/>
      <c r="AI4237"/>
      <c r="AJ4237"/>
      <c r="AK4237"/>
      <c r="AL4237"/>
      <c r="AM4237"/>
      <c r="AN4237"/>
      <c r="AO4237"/>
      <c r="AP4237"/>
      <c r="AQ4237"/>
      <c r="AR4237"/>
      <c r="AS4237"/>
      <c r="AT4237"/>
      <c r="AU4237"/>
      <c r="AV4237"/>
      <c r="AW4237"/>
      <c r="AX4237"/>
      <c r="AY4237"/>
      <c r="AZ4237"/>
      <c r="BA4237"/>
      <c r="BB4237"/>
      <c r="BC4237"/>
      <c r="BD4237"/>
    </row>
    <row r="4238" spans="1:56" x14ac:dyDescent="0.2">
      <c r="A4238"/>
      <c r="B4238"/>
      <c r="C4238"/>
      <c r="D4238"/>
      <c r="E4238"/>
      <c r="F4238"/>
      <c r="G4238"/>
      <c r="H4238"/>
      <c r="I4238"/>
      <c r="J4238"/>
      <c r="K4238"/>
      <c r="L4238"/>
      <c r="M4238"/>
      <c r="N4238"/>
      <c r="O4238"/>
      <c r="P4238"/>
      <c r="Q4238"/>
      <c r="R4238"/>
      <c r="S4238"/>
      <c r="T4238"/>
      <c r="U4238"/>
      <c r="V4238"/>
      <c r="W4238"/>
      <c r="X4238"/>
      <c r="Y4238"/>
      <c r="Z4238"/>
      <c r="AA4238"/>
      <c r="AB4238"/>
      <c r="AC4238"/>
      <c r="AD4238"/>
      <c r="AE4238"/>
      <c r="AF4238"/>
      <c r="AG4238"/>
      <c r="AH4238"/>
      <c r="AI4238"/>
      <c r="AJ4238"/>
      <c r="AK4238"/>
      <c r="AL4238"/>
      <c r="AM4238"/>
      <c r="AN4238"/>
      <c r="AO4238"/>
      <c r="AP4238"/>
      <c r="AQ4238"/>
      <c r="AR4238"/>
      <c r="AS4238"/>
      <c r="AT4238"/>
      <c r="AU4238"/>
      <c r="AV4238"/>
      <c r="AW4238"/>
      <c r="AX4238"/>
      <c r="AY4238"/>
      <c r="AZ4238"/>
      <c r="BA4238"/>
      <c r="BB4238"/>
      <c r="BC4238"/>
      <c r="BD4238"/>
    </row>
    <row r="4239" spans="1:56" ht="16" x14ac:dyDescent="0.2">
      <c r="A4239" s="1"/>
      <c r="B4239" s="67">
        <v>158</v>
      </c>
      <c r="C4239" s="68" t="str">
        <f>H4241</f>
        <v>SAS HSR 4</v>
      </c>
      <c r="D4239" s="69" t="s">
        <v>206</v>
      </c>
      <c r="E4239" s="69"/>
      <c r="F4239" s="69"/>
      <c r="G4239" s="69"/>
      <c r="H4239" s="69"/>
      <c r="I4239" s="69"/>
      <c r="J4239" s="69"/>
      <c r="K4239" s="68"/>
      <c r="L4239" s="68"/>
      <c r="M4239" s="68"/>
      <c r="N4239" s="68"/>
      <c r="O4239" s="82"/>
      <c r="P4239" s="82"/>
      <c r="Q4239" s="82"/>
      <c r="R4239" s="82"/>
      <c r="S4239" s="82"/>
      <c r="T4239" s="82"/>
      <c r="U4239" s="82"/>
      <c r="V4239" s="82"/>
      <c r="W4239" s="82"/>
      <c r="X4239" s="82"/>
      <c r="Y4239" s="82"/>
      <c r="Z4239" s="82"/>
      <c r="AA4239" s="82"/>
      <c r="AB4239" s="82"/>
      <c r="AC4239" s="82"/>
      <c r="AD4239" s="82"/>
      <c r="AE4239" s="82"/>
      <c r="AF4239" s="82"/>
      <c r="AG4239" s="82"/>
      <c r="AH4239" s="82"/>
      <c r="AI4239" s="82"/>
      <c r="AJ4239" s="82"/>
      <c r="AK4239" s="82"/>
      <c r="AL4239" s="82"/>
      <c r="AM4239" s="82"/>
      <c r="AN4239" s="82"/>
      <c r="AO4239" s="82"/>
      <c r="AP4239" s="82"/>
      <c r="AQ4239" s="82"/>
      <c r="AR4239" s="82"/>
      <c r="AS4239" s="82"/>
      <c r="AT4239" s="82"/>
      <c r="AU4239" s="82"/>
      <c r="AV4239" s="82"/>
      <c r="AW4239" s="82"/>
      <c r="AX4239" s="82"/>
      <c r="AY4239" s="82"/>
      <c r="AZ4239" s="82"/>
      <c r="BA4239" s="82"/>
      <c r="BB4239" s="82"/>
      <c r="BC4239" s="82"/>
      <c r="BD4239" s="82"/>
    </row>
    <row r="4240" spans="1:56" ht="16" x14ac:dyDescent="0.2">
      <c r="A4240" s="35"/>
      <c r="B4240" s="11">
        <f>B4239</f>
        <v>158</v>
      </c>
      <c r="C4240" s="12" t="str">
        <f>C4239</f>
        <v>SAS HSR 4</v>
      </c>
      <c r="D4240" s="35"/>
      <c r="E4240" s="35"/>
      <c r="F4240" s="35"/>
      <c r="G4240" s="35"/>
      <c r="H4240" s="35"/>
      <c r="I4240" s="35"/>
      <c r="J4240" s="35"/>
      <c r="K4240" s="35"/>
      <c r="L4240" s="35"/>
      <c r="M4240" s="35"/>
      <c r="N4240" s="35"/>
      <c r="O4240" s="44"/>
      <c r="P4240" s="44"/>
      <c r="Q4240" s="44"/>
      <c r="R4240" s="44"/>
      <c r="S4240" s="44"/>
      <c r="T4240" s="44"/>
      <c r="U4240" s="44"/>
      <c r="V4240" s="44"/>
      <c r="W4240" s="44"/>
      <c r="X4240" s="44"/>
      <c r="Y4240" s="44"/>
      <c r="Z4240" s="44"/>
      <c r="AA4240" s="44"/>
      <c r="AB4240" s="44"/>
      <c r="AC4240" s="44"/>
      <c r="AD4240" s="44"/>
      <c r="AE4240" s="44"/>
      <c r="AF4240" s="44"/>
      <c r="AG4240" s="44"/>
      <c r="AH4240" s="44"/>
      <c r="AI4240" s="44"/>
      <c r="AJ4240" s="44"/>
      <c r="AK4240" s="44"/>
      <c r="AL4240" s="44"/>
      <c r="AM4240" s="44"/>
      <c r="AN4240" s="44"/>
      <c r="AO4240" s="44"/>
      <c r="AP4240" s="44"/>
      <c r="AQ4240" s="44"/>
      <c r="AR4240" s="44"/>
      <c r="AS4240" s="44"/>
      <c r="AT4240" s="44"/>
      <c r="AU4240" s="44"/>
      <c r="AV4240" s="44"/>
      <c r="AW4240" s="44"/>
      <c r="AX4240" s="44"/>
      <c r="AY4240" s="44"/>
      <c r="AZ4240" s="44"/>
      <c r="BA4240" s="44"/>
      <c r="BB4240" s="44"/>
      <c r="BC4240" s="44"/>
      <c r="BD4240" s="44"/>
    </row>
    <row r="4241" spans="1:56" ht="16" x14ac:dyDescent="0.2">
      <c r="B4241" s="11">
        <f t="shared" ref="B4241:C4256" si="3005">B4240</f>
        <v>158</v>
      </c>
      <c r="C4241" s="12" t="str">
        <f t="shared" si="3005"/>
        <v>SAS HSR 4</v>
      </c>
      <c r="D4241" s="13" t="s">
        <v>2</v>
      </c>
      <c r="E4241" s="14" t="s">
        <v>28</v>
      </c>
      <c r="F4241" s="15"/>
      <c r="G4241" s="13" t="s">
        <v>229</v>
      </c>
      <c r="H4241" s="14" t="s">
        <v>160</v>
      </c>
      <c r="I4241" s="14"/>
      <c r="J4241" s="14"/>
      <c r="L4241" s="16" t="s">
        <v>230</v>
      </c>
      <c r="M4241" s="70"/>
      <c r="N4241" s="70"/>
      <c r="O4241" s="17">
        <f>($E4252&gt;0)*($E4246&lt;O$2)*(EDATE($E4246,$E4252)&gt;O$3)*((O$3-O$2+1)/O$4)
+($E4252&gt;0)*($E4246&lt;O$2)*(EDATE($E4246,$E4252)&gt;=O$2)*(EDATE($E4246,$E4252)&lt;=O$3)*((EDATE($E4246,$E4252)-O$2)/O$4)
+($E4252&gt;0)*($E4246&lt;O$2)*(EDATE($E4246,$E4252)&lt;O$2)*(0)
+($E4252&gt;0)*($E4246&gt;=O$2)*($E4246&lt;=O$3)*(EDATE($E4246,$E4252)&gt;=O$2)*(EDATE($E4246,$E4252)&lt;=O$3)*((EDATE($E4246,$E4252)-$E4246+1)/O$4)
+($E4252&gt;0)*($E4246&gt;=O$2)*($E4246&lt;=O$3)*(EDATE($E4246,$E4252)&gt;O$3)*((O$3-$E4246+1)/O$4)
+($E4252&gt;0)*($E4246&gt;O$3)*(0)</f>
        <v>0</v>
      </c>
      <c r="P4241" s="17">
        <f t="shared" ref="P4241:BD4241" si="3006">($E4252&gt;0)*($E4246&lt;P$2)*(EDATE($E4246,$E4252)&gt;P$3)*((P$3-P$2+1)/P$4)
+($E4252&gt;0)*($E4246&lt;P$2)*(EDATE($E4246,$E4252)&gt;=P$2)*(EDATE($E4246,$E4252)&lt;=P$3)*((EDATE($E4246,$E4252)-P$2)/P$4)
+($E4252&gt;0)*($E4246&lt;P$2)*(EDATE($E4246,$E4252)&lt;P$2)*(0)
+($E4252&gt;0)*($E4246&gt;=P$2)*($E4246&lt;=P$3)*(EDATE($E4246,$E4252)&gt;=P$2)*(EDATE($E4246,$E4252)&lt;=P$3)*((EDATE($E4246,$E4252)-$E4246+1)/P$4)
+($E4252&gt;0)*($E4246&gt;=P$2)*($E4246&lt;=P$3)*(EDATE($E4246,$E4252)&gt;P$3)*((P$3-$E4246+1)/P$4)
+($E4252&gt;0)*($E4246&gt;P$3)*(0)</f>
        <v>0</v>
      </c>
      <c r="Q4241" s="17">
        <f t="shared" si="3006"/>
        <v>0</v>
      </c>
      <c r="R4241" s="17">
        <f t="shared" si="3006"/>
        <v>0</v>
      </c>
      <c r="S4241" s="17">
        <f t="shared" si="3006"/>
        <v>0</v>
      </c>
      <c r="T4241" s="17">
        <f t="shared" si="3006"/>
        <v>0</v>
      </c>
      <c r="U4241" s="17">
        <f t="shared" si="3006"/>
        <v>0</v>
      </c>
      <c r="V4241" s="17">
        <f t="shared" si="3006"/>
        <v>0</v>
      </c>
      <c r="W4241" s="17">
        <f t="shared" si="3006"/>
        <v>0</v>
      </c>
      <c r="X4241" s="17">
        <f t="shared" si="3006"/>
        <v>0</v>
      </c>
      <c r="Y4241" s="17">
        <f t="shared" si="3006"/>
        <v>0</v>
      </c>
      <c r="Z4241" s="17">
        <f t="shared" si="3006"/>
        <v>0</v>
      </c>
      <c r="AA4241" s="17">
        <f t="shared" si="3006"/>
        <v>0</v>
      </c>
      <c r="AB4241" s="17">
        <f t="shared" si="3006"/>
        <v>0</v>
      </c>
      <c r="AC4241" s="17">
        <f t="shared" si="3006"/>
        <v>0</v>
      </c>
      <c r="AD4241" s="17">
        <f t="shared" si="3006"/>
        <v>0</v>
      </c>
      <c r="AE4241" s="17">
        <f t="shared" si="3006"/>
        <v>0</v>
      </c>
      <c r="AF4241" s="17">
        <f t="shared" si="3006"/>
        <v>0</v>
      </c>
      <c r="AG4241" s="17">
        <f t="shared" si="3006"/>
        <v>0</v>
      </c>
      <c r="AH4241" s="17">
        <f t="shared" si="3006"/>
        <v>0</v>
      </c>
      <c r="AI4241" s="17">
        <f t="shared" si="3006"/>
        <v>0</v>
      </c>
      <c r="AJ4241" s="17">
        <f t="shared" si="3006"/>
        <v>0</v>
      </c>
      <c r="AK4241" s="17">
        <f t="shared" si="3006"/>
        <v>0</v>
      </c>
      <c r="AL4241" s="17">
        <f t="shared" si="3006"/>
        <v>0</v>
      </c>
      <c r="AM4241" s="17">
        <f t="shared" si="3006"/>
        <v>0</v>
      </c>
      <c r="AN4241" s="17">
        <f t="shared" si="3006"/>
        <v>0</v>
      </c>
      <c r="AO4241" s="17">
        <f t="shared" si="3006"/>
        <v>0</v>
      </c>
      <c r="AP4241" s="17">
        <f t="shared" si="3006"/>
        <v>0</v>
      </c>
      <c r="AQ4241" s="17">
        <f t="shared" si="3006"/>
        <v>0</v>
      </c>
      <c r="AR4241" s="17">
        <f t="shared" si="3006"/>
        <v>0</v>
      </c>
      <c r="AS4241" s="17">
        <f t="shared" si="3006"/>
        <v>0</v>
      </c>
      <c r="AT4241" s="17">
        <f t="shared" si="3006"/>
        <v>0</v>
      </c>
      <c r="AU4241" s="17">
        <f t="shared" si="3006"/>
        <v>0</v>
      </c>
      <c r="AV4241" s="17">
        <f t="shared" si="3006"/>
        <v>0</v>
      </c>
      <c r="AW4241" s="17">
        <f t="shared" si="3006"/>
        <v>0</v>
      </c>
      <c r="AX4241" s="17">
        <f t="shared" si="3006"/>
        <v>0</v>
      </c>
      <c r="AY4241" s="17">
        <f t="shared" si="3006"/>
        <v>0</v>
      </c>
      <c r="AZ4241" s="17">
        <f t="shared" si="3006"/>
        <v>0</v>
      </c>
      <c r="BA4241" s="17">
        <f t="shared" si="3006"/>
        <v>0</v>
      </c>
      <c r="BB4241" s="17">
        <f t="shared" si="3006"/>
        <v>0</v>
      </c>
      <c r="BC4241" s="17">
        <f t="shared" si="3006"/>
        <v>0</v>
      </c>
      <c r="BD4241" s="17">
        <f t="shared" si="3006"/>
        <v>0</v>
      </c>
    </row>
    <row r="4242" spans="1:56" ht="16" x14ac:dyDescent="0.2">
      <c r="B4242" s="11">
        <f t="shared" si="3005"/>
        <v>158</v>
      </c>
      <c r="C4242" s="12" t="str">
        <f t="shared" si="3005"/>
        <v>SAS HSR 4</v>
      </c>
      <c r="D4242" s="13" t="s">
        <v>7</v>
      </c>
      <c r="E4242" s="18">
        <v>78.069999999999993</v>
      </c>
      <c r="F4242" s="15"/>
      <c r="G4242" s="13" t="s">
        <v>0</v>
      </c>
      <c r="H4242" s="19">
        <v>44.2</v>
      </c>
      <c r="I4242" s="13" t="s">
        <v>20</v>
      </c>
      <c r="J4242" s="19">
        <v>0</v>
      </c>
      <c r="L4242" s="20" t="s">
        <v>231</v>
      </c>
      <c r="M4242" s="72"/>
      <c r="N4242" s="72"/>
      <c r="O4242" s="21">
        <f>($H4247&gt;0)*($J4247&lt;O$2)*0
+($H4247&gt;0)*($J4247&gt;=O$2)*($J4247&lt;=O$3)*(($J4247-O$2+1)/O$4)
+($H4247&gt;0)*($J4247&gt;O$3)*($I4247&gt;O$3)*0
+($H4247&gt;0)*($J4247&gt;O$3)*($I4247&lt;=O$3)*($I4247&gt;=O$2)*((O$3-$I4247+1)/O$4)
+($H4247&gt;0)*($J4247&gt;O$3)*($I4247&lt;O$2)*1
+($H4247&gt;0)*($I4247&gt;O$3)*0
+($H4248&gt;0)*($J$2350&lt;O$2)*0
+($H4248&gt;0)*($J4248&gt;=O$2)*($J4248&lt;=O$3)*(($J4248-O$2+1)/O$4)
+($H4248&gt;0)*($J4248&gt;O$3)*($I4248&gt;O$3)*0
+($H4248&gt;0)*($J4248&gt;O$3)*($I4248&lt;=O$3)*($I4248&gt;=O$2)*((O$3-$I4248+1)/O$4)
+($H4248&gt;0)*($J4248&gt;O$3)*($I4248&lt;O$2)*1
+($H4248&gt;0)*($I4248&gt;O$3)*0
+($H4249&gt;0)*($J4249&lt;O$2)*0
+($H4249&gt;0)*($J4249&gt;=O$2)*($J4249&lt;=O$3)*(($J4249-O$2+1)/O$4)
+($H4249&gt;0)*($J4249&gt;O$3)*($I4249&gt;O$3)*0
+($H4249&gt;0)*($J4249&gt;O$3)*($I4249&lt;=O$3)*($I4249&gt;=O$2)*((O$3-$I4249+1)/O$4)
+($H4249&gt;0)*($J4249&gt;O$3)*($I4249&lt;O$2)*1
+($H4249&gt;0)*($I4249&gt;O$3)*0</f>
        <v>0</v>
      </c>
      <c r="P4242" s="21">
        <f t="shared" ref="P4242:BD4242" si="3007">($H4247&gt;0)*($J4247&lt;P$2)*0
+($H4247&gt;0)*($J4247&gt;=P$2)*($J4247&lt;=P$3)*(($J4247-P$2+1)/P$4)
+($H4247&gt;0)*($J4247&gt;P$3)*($I4247&gt;P$3)*0
+($H4247&gt;0)*($J4247&gt;P$3)*($I4247&lt;=P$3)*($I4247&gt;=P$2)*((P$3-$I4247+1)/P$4)
+($H4247&gt;0)*($J4247&gt;P$3)*($I4247&lt;P$2)*1
+($H4247&gt;0)*($I4247&gt;P$3)*0
+($H4248&gt;0)*($J$2350&lt;P$2)*0
+($H4248&gt;0)*($J4248&gt;=P$2)*($J4248&lt;=P$3)*(($J4248-P$2+1)/P$4)
+($H4248&gt;0)*($J4248&gt;P$3)*($I4248&gt;P$3)*0
+($H4248&gt;0)*($J4248&gt;P$3)*($I4248&lt;=P$3)*($I4248&gt;=P$2)*((P$3-$I4248+1)/P$4)
+($H4248&gt;0)*($J4248&gt;P$3)*($I4248&lt;P$2)*1
+($H4248&gt;0)*($I4248&gt;P$3)*0
+($H4249&gt;0)*($J4249&lt;P$2)*0
+($H4249&gt;0)*($J4249&gt;=P$2)*($J4249&lt;=P$3)*(($J4249-P$2+1)/P$4)
+($H4249&gt;0)*($J4249&gt;P$3)*($I4249&gt;P$3)*0
+($H4249&gt;0)*($J4249&gt;P$3)*($I4249&lt;=P$3)*($I4249&gt;=P$2)*((P$3-$I4249+1)/P$4)
+($H4249&gt;0)*($J4249&gt;P$3)*($I4249&lt;P$2)*1
+($H4249&gt;0)*($I4249&gt;P$3)*0</f>
        <v>0</v>
      </c>
      <c r="Q4242" s="21">
        <f t="shared" si="3007"/>
        <v>0</v>
      </c>
      <c r="R4242" s="21">
        <f t="shared" si="3007"/>
        <v>0</v>
      </c>
      <c r="S4242" s="21">
        <f t="shared" si="3007"/>
        <v>0</v>
      </c>
      <c r="T4242" s="21">
        <f t="shared" si="3007"/>
        <v>0</v>
      </c>
      <c r="U4242" s="21">
        <f t="shared" si="3007"/>
        <v>0</v>
      </c>
      <c r="V4242" s="21">
        <f t="shared" si="3007"/>
        <v>0</v>
      </c>
      <c r="W4242" s="21">
        <f t="shared" si="3007"/>
        <v>0</v>
      </c>
      <c r="X4242" s="21">
        <f t="shared" si="3007"/>
        <v>0</v>
      </c>
      <c r="Y4242" s="21">
        <f t="shared" si="3007"/>
        <v>0</v>
      </c>
      <c r="Z4242" s="21">
        <f t="shared" si="3007"/>
        <v>0</v>
      </c>
      <c r="AA4242" s="21">
        <f t="shared" si="3007"/>
        <v>0</v>
      </c>
      <c r="AB4242" s="21">
        <f t="shared" si="3007"/>
        <v>0</v>
      </c>
      <c r="AC4242" s="21">
        <f t="shared" si="3007"/>
        <v>0</v>
      </c>
      <c r="AD4242" s="21">
        <f t="shared" si="3007"/>
        <v>0</v>
      </c>
      <c r="AE4242" s="21">
        <f t="shared" si="3007"/>
        <v>0</v>
      </c>
      <c r="AF4242" s="21">
        <f t="shared" si="3007"/>
        <v>0</v>
      </c>
      <c r="AG4242" s="21">
        <f t="shared" si="3007"/>
        <v>0</v>
      </c>
      <c r="AH4242" s="21">
        <f t="shared" si="3007"/>
        <v>0</v>
      </c>
      <c r="AI4242" s="21">
        <f t="shared" si="3007"/>
        <v>0</v>
      </c>
      <c r="AJ4242" s="21">
        <f t="shared" si="3007"/>
        <v>0</v>
      </c>
      <c r="AK4242" s="21">
        <f t="shared" si="3007"/>
        <v>0</v>
      </c>
      <c r="AL4242" s="21">
        <f t="shared" si="3007"/>
        <v>0</v>
      </c>
      <c r="AM4242" s="21">
        <f t="shared" si="3007"/>
        <v>0</v>
      </c>
      <c r="AN4242" s="21">
        <f t="shared" si="3007"/>
        <v>0</v>
      </c>
      <c r="AO4242" s="21">
        <f t="shared" si="3007"/>
        <v>0</v>
      </c>
      <c r="AP4242" s="21">
        <f t="shared" si="3007"/>
        <v>0</v>
      </c>
      <c r="AQ4242" s="21">
        <f t="shared" si="3007"/>
        <v>0</v>
      </c>
      <c r="AR4242" s="21">
        <f t="shared" si="3007"/>
        <v>0</v>
      </c>
      <c r="AS4242" s="21">
        <f t="shared" si="3007"/>
        <v>0</v>
      </c>
      <c r="AT4242" s="21">
        <f t="shared" si="3007"/>
        <v>0</v>
      </c>
      <c r="AU4242" s="21">
        <f t="shared" si="3007"/>
        <v>0</v>
      </c>
      <c r="AV4242" s="21">
        <f t="shared" si="3007"/>
        <v>0</v>
      </c>
      <c r="AW4242" s="21">
        <f t="shared" si="3007"/>
        <v>0</v>
      </c>
      <c r="AX4242" s="21">
        <f t="shared" si="3007"/>
        <v>0</v>
      </c>
      <c r="AY4242" s="21">
        <f t="shared" si="3007"/>
        <v>0</v>
      </c>
      <c r="AZ4242" s="21">
        <f t="shared" si="3007"/>
        <v>0</v>
      </c>
      <c r="BA4242" s="21">
        <f t="shared" si="3007"/>
        <v>0</v>
      </c>
      <c r="BB4242" s="21">
        <f t="shared" si="3007"/>
        <v>0</v>
      </c>
      <c r="BC4242" s="21">
        <f t="shared" si="3007"/>
        <v>0</v>
      </c>
      <c r="BD4242" s="21">
        <f t="shared" si="3007"/>
        <v>0</v>
      </c>
    </row>
    <row r="4243" spans="1:56" ht="16" x14ac:dyDescent="0.2">
      <c r="B4243" s="11">
        <f t="shared" si="3005"/>
        <v>158</v>
      </c>
      <c r="C4243" s="12" t="str">
        <f t="shared" si="3005"/>
        <v>SAS HSR 4</v>
      </c>
      <c r="D4243" s="13" t="s">
        <v>21</v>
      </c>
      <c r="E4243" s="22">
        <v>0</v>
      </c>
      <c r="F4243" s="15"/>
      <c r="G4243" s="13" t="s">
        <v>22</v>
      </c>
      <c r="H4243" s="22">
        <v>0</v>
      </c>
      <c r="I4243" s="13" t="s">
        <v>23</v>
      </c>
      <c r="J4243" s="22">
        <v>0</v>
      </c>
      <c r="K4243" s="23"/>
      <c r="L4243" s="20" t="s">
        <v>232</v>
      </c>
      <c r="M4243" s="72"/>
      <c r="N4243" s="72"/>
      <c r="O4243" s="21">
        <f>($E4246&lt;=O$3)*($E4246&gt;O$2)*((O$3-$E4246+1)/O$4)
+($E4246&lt;=O$2)*((O$3-O$2+1)/O$4)
+($E4246&gt;O$3)*(0)
-($E4254&lt;=O$3)*($E4254&lt;&gt;0)*($E4254&gt;O$2)*((O$3-$E4254)/O$4)
-($E4254&lt;=O$2)*((O$3-O$2+1)/O$4)
-($E4254&gt;O$3)*(0)</f>
        <v>1</v>
      </c>
      <c r="P4243" s="21">
        <f t="shared" ref="P4243:BD4243" si="3008">($E4246&lt;=P$3)*($E4246&gt;P$2)*((P$3-$E4246+1)/P$4)
+($E4246&lt;=P$2)*((P$3-P$2+1)/P$4)
+($E4246&gt;P$3)*(0)
-($E4254&lt;=P$3)*($E4254&lt;&gt;0)*($E4254&gt;P$2)*((P$3-$E4254)/P$4)
-($E4254&lt;=P$2)*((P$3-P$2+1)/P$4)
-($E4254&gt;P$3)*(0)</f>
        <v>1</v>
      </c>
      <c r="Q4243" s="21">
        <f t="shared" si="3008"/>
        <v>1</v>
      </c>
      <c r="R4243" s="21">
        <f t="shared" si="3008"/>
        <v>1</v>
      </c>
      <c r="S4243" s="21">
        <f t="shared" si="3008"/>
        <v>1</v>
      </c>
      <c r="T4243" s="21">
        <f t="shared" si="3008"/>
        <v>1</v>
      </c>
      <c r="U4243" s="21">
        <f t="shared" si="3008"/>
        <v>1</v>
      </c>
      <c r="V4243" s="21">
        <f t="shared" si="3008"/>
        <v>1</v>
      </c>
      <c r="W4243" s="21">
        <f t="shared" si="3008"/>
        <v>1</v>
      </c>
      <c r="X4243" s="21">
        <f t="shared" si="3008"/>
        <v>1</v>
      </c>
      <c r="Y4243" s="21">
        <f t="shared" si="3008"/>
        <v>1</v>
      </c>
      <c r="Z4243" s="21">
        <f t="shared" si="3008"/>
        <v>1</v>
      </c>
      <c r="AA4243" s="21">
        <f t="shared" si="3008"/>
        <v>1</v>
      </c>
      <c r="AB4243" s="21">
        <f t="shared" si="3008"/>
        <v>1</v>
      </c>
      <c r="AC4243" s="21">
        <f t="shared" si="3008"/>
        <v>1</v>
      </c>
      <c r="AD4243" s="21">
        <f t="shared" si="3008"/>
        <v>1</v>
      </c>
      <c r="AE4243" s="21">
        <f t="shared" si="3008"/>
        <v>1</v>
      </c>
      <c r="AF4243" s="21">
        <f t="shared" si="3008"/>
        <v>1</v>
      </c>
      <c r="AG4243" s="21">
        <f t="shared" si="3008"/>
        <v>1</v>
      </c>
      <c r="AH4243" s="21">
        <f t="shared" si="3008"/>
        <v>1</v>
      </c>
      <c r="AI4243" s="21">
        <f t="shared" si="3008"/>
        <v>1</v>
      </c>
      <c r="AJ4243" s="21">
        <f t="shared" si="3008"/>
        <v>1</v>
      </c>
      <c r="AK4243" s="21">
        <f t="shared" si="3008"/>
        <v>1</v>
      </c>
      <c r="AL4243" s="21">
        <f t="shared" si="3008"/>
        <v>1</v>
      </c>
      <c r="AM4243" s="21">
        <f t="shared" si="3008"/>
        <v>1</v>
      </c>
      <c r="AN4243" s="21">
        <f t="shared" si="3008"/>
        <v>1</v>
      </c>
      <c r="AO4243" s="21">
        <f t="shared" si="3008"/>
        <v>1</v>
      </c>
      <c r="AP4243" s="21">
        <f t="shared" si="3008"/>
        <v>1</v>
      </c>
      <c r="AQ4243" s="21">
        <f t="shared" si="3008"/>
        <v>1</v>
      </c>
      <c r="AR4243" s="21">
        <f t="shared" si="3008"/>
        <v>1</v>
      </c>
      <c r="AS4243" s="21">
        <f t="shared" si="3008"/>
        <v>1</v>
      </c>
      <c r="AT4243" s="21">
        <f t="shared" si="3008"/>
        <v>1</v>
      </c>
      <c r="AU4243" s="21">
        <f t="shared" si="3008"/>
        <v>1</v>
      </c>
      <c r="AV4243" s="21">
        <f t="shared" si="3008"/>
        <v>1</v>
      </c>
      <c r="AW4243" s="21">
        <f t="shared" si="3008"/>
        <v>0.34444444444444444</v>
      </c>
      <c r="AX4243" s="21">
        <f t="shared" si="3008"/>
        <v>0</v>
      </c>
      <c r="AY4243" s="21">
        <f t="shared" si="3008"/>
        <v>0</v>
      </c>
      <c r="AZ4243" s="21">
        <f t="shared" si="3008"/>
        <v>0</v>
      </c>
      <c r="BA4243" s="21">
        <f t="shared" si="3008"/>
        <v>0</v>
      </c>
      <c r="BB4243" s="21">
        <f t="shared" si="3008"/>
        <v>0</v>
      </c>
      <c r="BC4243" s="21">
        <f t="shared" si="3008"/>
        <v>0</v>
      </c>
      <c r="BD4243" s="21">
        <f t="shared" si="3008"/>
        <v>0</v>
      </c>
    </row>
    <row r="4244" spans="1:56" ht="16" x14ac:dyDescent="0.2">
      <c r="B4244" s="11">
        <f t="shared" si="3005"/>
        <v>158</v>
      </c>
      <c r="C4244" s="12" t="str">
        <f t="shared" si="3005"/>
        <v>SAS HSR 4</v>
      </c>
      <c r="D4244" s="13" t="s">
        <v>1</v>
      </c>
      <c r="E4244" s="22">
        <v>65000</v>
      </c>
      <c r="F4244" s="15"/>
      <c r="G4244" s="15"/>
      <c r="H4244" s="15"/>
      <c r="I4244" s="15"/>
      <c r="J4244" s="15"/>
      <c r="L4244" s="20" t="s">
        <v>233</v>
      </c>
      <c r="M4244" s="72"/>
      <c r="N4244" s="72"/>
      <c r="O4244" s="21">
        <f>($E4257&gt;O$3)*($E4254&lt;O$2)*((O$3-O$2+1)/O$4)
+($E4257&gt;O$3)*($E4254&gt;=O$2)*($E4254&lt;=O$3)*((O$3-$E4254)/O$4)
+($E4257&gt;O$3)*($E4254&gt;O$3)*(0)
+($E4257&lt;=O$3)*($E4257&gt;=O$2)*($E4254&lt;O$2)*(($E4257-O$2)/O$4)
+($E4257&lt;=O$3)*($E4257&gt;=O$2)*($E4254&lt;=O$3)*($E4254&gt;=O$2)*(($E4257-$E4254)/O$4)
+($E4257&lt;O$2)*(0)</f>
        <v>0</v>
      </c>
      <c r="P4244" s="21">
        <f t="shared" ref="P4244:BD4244" si="3009">($E4257&gt;P$3)*($E4254&lt;P$2)*((P$3-P$2+1)/P$4)
+($E4257&gt;P$3)*($E4254&gt;=P$2)*($E4254&lt;=P$3)*((P$3-$E4254)/P$4)
+($E4257&gt;P$3)*($E4254&gt;P$3)*(0)
+($E4257&lt;=P$3)*($E4257&gt;=P$2)*($E4254&lt;P$2)*(($E4257-P$2)/P$4)
+($E4257&lt;=P$3)*($E4257&gt;=P$2)*($E4254&lt;=P$3)*($E4254&gt;=P$2)*(($E4257-$E4254)/P$4)
+($E4257&lt;P$2)*(0)</f>
        <v>0</v>
      </c>
      <c r="Q4244" s="21">
        <f t="shared" si="3009"/>
        <v>0</v>
      </c>
      <c r="R4244" s="21">
        <f t="shared" si="3009"/>
        <v>0</v>
      </c>
      <c r="S4244" s="21">
        <f t="shared" si="3009"/>
        <v>0</v>
      </c>
      <c r="T4244" s="21">
        <f t="shared" si="3009"/>
        <v>0</v>
      </c>
      <c r="U4244" s="21">
        <f t="shared" si="3009"/>
        <v>0</v>
      </c>
      <c r="V4244" s="21">
        <f t="shared" si="3009"/>
        <v>0</v>
      </c>
      <c r="W4244" s="21">
        <f t="shared" si="3009"/>
        <v>0</v>
      </c>
      <c r="X4244" s="21">
        <f t="shared" si="3009"/>
        <v>0</v>
      </c>
      <c r="Y4244" s="21">
        <f t="shared" si="3009"/>
        <v>0</v>
      </c>
      <c r="Z4244" s="21">
        <f t="shared" si="3009"/>
        <v>0</v>
      </c>
      <c r="AA4244" s="21">
        <f t="shared" si="3009"/>
        <v>0</v>
      </c>
      <c r="AB4244" s="21">
        <f t="shared" si="3009"/>
        <v>0</v>
      </c>
      <c r="AC4244" s="21">
        <f t="shared" si="3009"/>
        <v>0</v>
      </c>
      <c r="AD4244" s="21">
        <f t="shared" si="3009"/>
        <v>0</v>
      </c>
      <c r="AE4244" s="21">
        <f t="shared" si="3009"/>
        <v>0</v>
      </c>
      <c r="AF4244" s="21">
        <f t="shared" si="3009"/>
        <v>0</v>
      </c>
      <c r="AG4244" s="21">
        <f t="shared" si="3009"/>
        <v>0</v>
      </c>
      <c r="AH4244" s="21">
        <f t="shared" si="3009"/>
        <v>0</v>
      </c>
      <c r="AI4244" s="21">
        <f t="shared" si="3009"/>
        <v>0</v>
      </c>
      <c r="AJ4244" s="21">
        <f t="shared" si="3009"/>
        <v>0</v>
      </c>
      <c r="AK4244" s="21">
        <f t="shared" si="3009"/>
        <v>0</v>
      </c>
      <c r="AL4244" s="21">
        <f t="shared" si="3009"/>
        <v>0</v>
      </c>
      <c r="AM4244" s="21">
        <f t="shared" si="3009"/>
        <v>0</v>
      </c>
      <c r="AN4244" s="21">
        <f t="shared" si="3009"/>
        <v>0</v>
      </c>
      <c r="AO4244" s="21">
        <f t="shared" si="3009"/>
        <v>0</v>
      </c>
      <c r="AP4244" s="21">
        <f t="shared" si="3009"/>
        <v>0</v>
      </c>
      <c r="AQ4244" s="21">
        <f t="shared" si="3009"/>
        <v>0</v>
      </c>
      <c r="AR4244" s="21">
        <f t="shared" si="3009"/>
        <v>0</v>
      </c>
      <c r="AS4244" s="21">
        <f t="shared" si="3009"/>
        <v>0</v>
      </c>
      <c r="AT4244" s="21">
        <f t="shared" si="3009"/>
        <v>0</v>
      </c>
      <c r="AU4244" s="21">
        <f t="shared" si="3009"/>
        <v>0</v>
      </c>
      <c r="AV4244" s="21">
        <f t="shared" si="3009"/>
        <v>0</v>
      </c>
      <c r="AW4244" s="21">
        <f t="shared" si="3009"/>
        <v>0</v>
      </c>
      <c r="AX4244" s="21">
        <f t="shared" si="3009"/>
        <v>0</v>
      </c>
      <c r="AY4244" s="21">
        <f t="shared" si="3009"/>
        <v>0</v>
      </c>
      <c r="AZ4244" s="21">
        <f t="shared" si="3009"/>
        <v>0</v>
      </c>
      <c r="BA4244" s="21">
        <f t="shared" si="3009"/>
        <v>0</v>
      </c>
      <c r="BB4244" s="21">
        <f t="shared" si="3009"/>
        <v>0</v>
      </c>
      <c r="BC4244" s="21">
        <f t="shared" si="3009"/>
        <v>0</v>
      </c>
      <c r="BD4244" s="21">
        <f t="shared" si="3009"/>
        <v>0</v>
      </c>
    </row>
    <row r="4245" spans="1:56" ht="16" x14ac:dyDescent="0.2">
      <c r="B4245" s="11">
        <f t="shared" si="3005"/>
        <v>158</v>
      </c>
      <c r="C4245" s="12" t="str">
        <f t="shared" si="3005"/>
        <v>SAS HSR 4</v>
      </c>
      <c r="K4245" s="24"/>
      <c r="L4245" s="20" t="s">
        <v>234</v>
      </c>
      <c r="M4245" s="72"/>
      <c r="N4245" s="72"/>
      <c r="O4245" s="21">
        <f>($E4260&gt;0)*($E4257&lt;O$2)*(EDATE($E4257,$E4260)&gt;O$3)*((O$3-O$2+1)/O$4)
+($E4260&gt;0)*($E4257&lt;O$2)*(EDATE($E4257,$E4260)&gt;=O$2)*(EDATE($E4257,$E4260)&lt;=O$3)*((EDATE($E4257,$E4260)-O$2)/O$4)
+($E4260&gt;0)*($E4257&lt;O$2)*(EDATE($E4257,$E4260)&lt;O$2)*(0)
+($E4260&gt;0)*($E4257&gt;=O$2)*($E4257&lt;=O$3)*(EDATE($E4257,$E4260)&gt;=O$2)*(EDATE($E4257,$E4260)&lt;=O$3)*((EDATE($E4257,$E4260)-$E4257+1)/O$4)
+($E4260&gt;0)*($E4257&gt;=O$2)*($E4257&lt;=O$3)*(EDATE($E4257,$E4260)&gt;O$3)*((O$3-$E4257+1)/O$4)
+($E4260&gt;0)*($E4257&gt;O$3)*(0)</f>
        <v>0</v>
      </c>
      <c r="P4245" s="21">
        <f t="shared" ref="P4245:BD4245" si="3010">($E4260&gt;0)*($E4257&lt;P$2)*(EDATE($E4257,$E4260)&gt;P$3)*((P$3-P$2+1)/P$4)
+($E4260&gt;0)*($E4257&lt;P$2)*(EDATE($E4257,$E4260)&gt;=P$2)*(EDATE($E4257,$E4260)&lt;=P$3)*((EDATE($E4257,$E4260)-P$2)/P$4)
+($E4260&gt;0)*($E4257&lt;P$2)*(EDATE($E4257,$E4260)&lt;P$2)*(0)
+($E4260&gt;0)*($E4257&gt;=P$2)*($E4257&lt;=P$3)*(EDATE($E4257,$E4260)&gt;=P$2)*(EDATE($E4257,$E4260)&lt;=P$3)*((EDATE($E4257,$E4260)-$E4257+1)/P$4)
+($E4260&gt;0)*($E4257&gt;=P$2)*($E4257&lt;=P$3)*(EDATE($E4257,$E4260)&gt;P$3)*((P$3-$E4257+1)/P$4)
+($E4260&gt;0)*($E4257&gt;P$3)*(0)</f>
        <v>0</v>
      </c>
      <c r="Q4245" s="21">
        <f t="shared" si="3010"/>
        <v>0</v>
      </c>
      <c r="R4245" s="21">
        <f t="shared" si="3010"/>
        <v>0</v>
      </c>
      <c r="S4245" s="21">
        <f t="shared" si="3010"/>
        <v>0</v>
      </c>
      <c r="T4245" s="21">
        <f t="shared" si="3010"/>
        <v>0</v>
      </c>
      <c r="U4245" s="21">
        <f t="shared" si="3010"/>
        <v>0</v>
      </c>
      <c r="V4245" s="21">
        <f t="shared" si="3010"/>
        <v>0</v>
      </c>
      <c r="W4245" s="21">
        <f t="shared" si="3010"/>
        <v>0</v>
      </c>
      <c r="X4245" s="21">
        <f t="shared" si="3010"/>
        <v>0</v>
      </c>
      <c r="Y4245" s="21">
        <f t="shared" si="3010"/>
        <v>0</v>
      </c>
      <c r="Z4245" s="21">
        <f t="shared" si="3010"/>
        <v>0</v>
      </c>
      <c r="AA4245" s="21">
        <f t="shared" si="3010"/>
        <v>0</v>
      </c>
      <c r="AB4245" s="21">
        <f t="shared" si="3010"/>
        <v>0</v>
      </c>
      <c r="AC4245" s="21">
        <f t="shared" si="3010"/>
        <v>0</v>
      </c>
      <c r="AD4245" s="21">
        <f t="shared" si="3010"/>
        <v>0</v>
      </c>
      <c r="AE4245" s="21">
        <f t="shared" si="3010"/>
        <v>0</v>
      </c>
      <c r="AF4245" s="21">
        <f t="shared" si="3010"/>
        <v>0</v>
      </c>
      <c r="AG4245" s="21">
        <f t="shared" si="3010"/>
        <v>0</v>
      </c>
      <c r="AH4245" s="21">
        <f t="shared" si="3010"/>
        <v>0</v>
      </c>
      <c r="AI4245" s="21">
        <f t="shared" si="3010"/>
        <v>0</v>
      </c>
      <c r="AJ4245" s="21">
        <f t="shared" si="3010"/>
        <v>0</v>
      </c>
      <c r="AK4245" s="21">
        <f t="shared" si="3010"/>
        <v>0</v>
      </c>
      <c r="AL4245" s="21">
        <f t="shared" si="3010"/>
        <v>0</v>
      </c>
      <c r="AM4245" s="21">
        <f t="shared" si="3010"/>
        <v>0</v>
      </c>
      <c r="AN4245" s="21">
        <f t="shared" si="3010"/>
        <v>0</v>
      </c>
      <c r="AO4245" s="21">
        <f t="shared" si="3010"/>
        <v>0</v>
      </c>
      <c r="AP4245" s="21">
        <f t="shared" si="3010"/>
        <v>0</v>
      </c>
      <c r="AQ4245" s="21">
        <f t="shared" si="3010"/>
        <v>0</v>
      </c>
      <c r="AR4245" s="21">
        <f t="shared" si="3010"/>
        <v>0</v>
      </c>
      <c r="AS4245" s="21">
        <f t="shared" si="3010"/>
        <v>0</v>
      </c>
      <c r="AT4245" s="21">
        <f t="shared" si="3010"/>
        <v>0</v>
      </c>
      <c r="AU4245" s="21">
        <f t="shared" si="3010"/>
        <v>0</v>
      </c>
      <c r="AV4245" s="21">
        <f t="shared" si="3010"/>
        <v>0</v>
      </c>
      <c r="AW4245" s="21">
        <f t="shared" si="3010"/>
        <v>0</v>
      </c>
      <c r="AX4245" s="21">
        <f t="shared" si="3010"/>
        <v>0</v>
      </c>
      <c r="AY4245" s="21">
        <f t="shared" si="3010"/>
        <v>0</v>
      </c>
      <c r="AZ4245" s="21">
        <f t="shared" si="3010"/>
        <v>0</v>
      </c>
      <c r="BA4245" s="21">
        <f t="shared" si="3010"/>
        <v>0</v>
      </c>
      <c r="BB4245" s="21">
        <f t="shared" si="3010"/>
        <v>0</v>
      </c>
      <c r="BC4245" s="21">
        <f t="shared" si="3010"/>
        <v>0</v>
      </c>
      <c r="BD4245" s="21">
        <f t="shared" si="3010"/>
        <v>0</v>
      </c>
    </row>
    <row r="4246" spans="1:56" ht="16" x14ac:dyDescent="0.2">
      <c r="B4246" s="11">
        <f t="shared" si="3005"/>
        <v>158</v>
      </c>
      <c r="C4246" s="12" t="str">
        <f t="shared" si="3005"/>
        <v>SAS HSR 4</v>
      </c>
      <c r="D4246" s="25" t="s">
        <v>235</v>
      </c>
      <c r="E4246" s="26">
        <v>44593</v>
      </c>
      <c r="F4246" s="15"/>
      <c r="G4246" s="25" t="s">
        <v>236</v>
      </c>
      <c r="H4246" s="25" t="s">
        <v>237</v>
      </c>
      <c r="I4246" s="25" t="s">
        <v>238</v>
      </c>
      <c r="J4246" s="25" t="s">
        <v>239</v>
      </c>
      <c r="K4246" s="24"/>
      <c r="L4246" s="27" t="s">
        <v>240</v>
      </c>
      <c r="M4246" s="83"/>
      <c r="N4246" s="83"/>
      <c r="O4246" s="28">
        <f>($H4258&gt;0)*($J4258&lt;O$2)*0
+($H4258&gt;0)*($J4258&gt;=O$2)*($J4258&lt;=O$3)*(($J4258-O$2+1)/O$4)
+($H4258&gt;0)*($J4258&gt;O$3)*($I4258&gt;O$3)*0
+($H4258&gt;0)*($J4258&gt;O$3)*($I4258&lt;=O$3)*($I4258&gt;=O$2)*((O$3-$I4258+1)/O$4)
+($H4258&gt;0)*($J4258&gt;O$3)*($I4258&lt;O$2)*1
+($H4258&gt;0)*($I4258&gt;O$3)*0
+($H4259&gt;0)*($J4259&lt;O$2)*0
+($H4259&gt;0)*($J4259&gt;=O$2)*($J4259&lt;=O$3)*(($J4259-O$2+1)/O$4)
+($H4259&gt;0)*($J4259&gt;O$3)*($I4259&gt;O$3)*0
+($H4259&gt;0)*($J4259&gt;O$3)*($I4259&lt;=O$3)*($I4259&gt;=O$2)*((O$3-$I4259+1)/O$4)
+($H4259&gt;0)*($J4259&gt;O$3)*($I4259&lt;O$2)*1
+($H4259&gt;0)*($I4259&gt;O$3)*0
+($H4260&gt;0)*($J4260&lt;O$2)*0
+($H4260&gt;0)*($J4260&gt;=O$2)*($J4260&lt;=O$3)*(($J4260-O$2+1)/O$4)
+($H4260&gt;0)*($J4260&gt;O$3)*($I4260&gt;O$3)*0
+($H4260&gt;0)*($J4260&gt;O$3)*($I4260&lt;=O$3)*($I4260&gt;=O$2)*((O$3-$I4260+1)/O$4)
+($H4260&gt;0)*($J4260&gt;O$3)*($I4260&lt;O$2)*1
+($H4260&gt;0)*($I4260&gt;O$3)*0</f>
        <v>0</v>
      </c>
      <c r="P4246" s="28">
        <f t="shared" ref="P4246:BD4246" si="3011">($H4258&gt;0)*($J4258&lt;P$2)*0
+($H4258&gt;0)*($J4258&gt;=P$2)*($J4258&lt;=P$3)*(($J4258-P$2+1)/P$4)
+($H4258&gt;0)*($J4258&gt;P$3)*($I4258&gt;P$3)*0
+($H4258&gt;0)*($J4258&gt;P$3)*($I4258&lt;=P$3)*($I4258&gt;=P$2)*((P$3-$I4258+1)/P$4)
+($H4258&gt;0)*($J4258&gt;P$3)*($I4258&lt;P$2)*1
+($H4258&gt;0)*($I4258&gt;P$3)*0
+($H4259&gt;0)*($J4259&lt;P$2)*0
+($H4259&gt;0)*($J4259&gt;=P$2)*($J4259&lt;=P$3)*(($J4259-P$2+1)/P$4)
+($H4259&gt;0)*($J4259&gt;P$3)*($I4259&gt;P$3)*0
+($H4259&gt;0)*($J4259&gt;P$3)*($I4259&lt;=P$3)*($I4259&gt;=P$2)*((P$3-$I4259+1)/P$4)
+($H4259&gt;0)*($J4259&gt;P$3)*($I4259&lt;P$2)*1
+($H4259&gt;0)*($I4259&gt;P$3)*0
+($H4260&gt;0)*($J4260&lt;P$2)*0
+($H4260&gt;0)*($J4260&gt;=P$2)*($J4260&lt;=P$3)*(($J4260-P$2+1)/P$4)
+($H4260&gt;0)*($J4260&gt;P$3)*($I4260&gt;P$3)*0
+($H4260&gt;0)*($J4260&gt;P$3)*($I4260&lt;=P$3)*($I4260&gt;=P$2)*((P$3-$I4260+1)/P$4)
+($H4260&gt;0)*($J4260&gt;P$3)*($I4260&lt;P$2)*1
+($H4260&gt;0)*($I4260&gt;P$3)*0</f>
        <v>0</v>
      </c>
      <c r="Q4246" s="28">
        <f t="shared" si="3011"/>
        <v>0</v>
      </c>
      <c r="R4246" s="28">
        <f t="shared" si="3011"/>
        <v>0</v>
      </c>
      <c r="S4246" s="28">
        <f t="shared" si="3011"/>
        <v>0</v>
      </c>
      <c r="T4246" s="28">
        <f t="shared" si="3011"/>
        <v>0</v>
      </c>
      <c r="U4246" s="28">
        <f t="shared" si="3011"/>
        <v>0</v>
      </c>
      <c r="V4246" s="28">
        <f t="shared" si="3011"/>
        <v>0</v>
      </c>
      <c r="W4246" s="28">
        <f t="shared" si="3011"/>
        <v>0</v>
      </c>
      <c r="X4246" s="28">
        <f t="shared" si="3011"/>
        <v>0</v>
      </c>
      <c r="Y4246" s="28">
        <f t="shared" si="3011"/>
        <v>0</v>
      </c>
      <c r="Z4246" s="28">
        <f t="shared" si="3011"/>
        <v>0</v>
      </c>
      <c r="AA4246" s="28">
        <f t="shared" si="3011"/>
        <v>0</v>
      </c>
      <c r="AB4246" s="28">
        <f t="shared" si="3011"/>
        <v>0</v>
      </c>
      <c r="AC4246" s="28">
        <f t="shared" si="3011"/>
        <v>0</v>
      </c>
      <c r="AD4246" s="28">
        <f t="shared" si="3011"/>
        <v>0</v>
      </c>
      <c r="AE4246" s="28">
        <f t="shared" si="3011"/>
        <v>0</v>
      </c>
      <c r="AF4246" s="28">
        <f t="shared" si="3011"/>
        <v>0</v>
      </c>
      <c r="AG4246" s="28">
        <f t="shared" si="3011"/>
        <v>0</v>
      </c>
      <c r="AH4246" s="28">
        <f t="shared" si="3011"/>
        <v>0</v>
      </c>
      <c r="AI4246" s="28">
        <f t="shared" si="3011"/>
        <v>0</v>
      </c>
      <c r="AJ4246" s="28">
        <f t="shared" si="3011"/>
        <v>0</v>
      </c>
      <c r="AK4246" s="28">
        <f t="shared" si="3011"/>
        <v>0</v>
      </c>
      <c r="AL4246" s="28">
        <f t="shared" si="3011"/>
        <v>0</v>
      </c>
      <c r="AM4246" s="28">
        <f t="shared" si="3011"/>
        <v>0</v>
      </c>
      <c r="AN4246" s="28">
        <f t="shared" si="3011"/>
        <v>0</v>
      </c>
      <c r="AO4246" s="28">
        <f t="shared" si="3011"/>
        <v>0</v>
      </c>
      <c r="AP4246" s="28">
        <f t="shared" si="3011"/>
        <v>0</v>
      </c>
      <c r="AQ4246" s="28">
        <f t="shared" si="3011"/>
        <v>0</v>
      </c>
      <c r="AR4246" s="28">
        <f t="shared" si="3011"/>
        <v>0</v>
      </c>
      <c r="AS4246" s="28">
        <f t="shared" si="3011"/>
        <v>0</v>
      </c>
      <c r="AT4246" s="28">
        <f t="shared" si="3011"/>
        <v>0</v>
      </c>
      <c r="AU4246" s="28">
        <f t="shared" si="3011"/>
        <v>0</v>
      </c>
      <c r="AV4246" s="28">
        <f t="shared" si="3011"/>
        <v>0</v>
      </c>
      <c r="AW4246" s="28">
        <f t="shared" si="3011"/>
        <v>0</v>
      </c>
      <c r="AX4246" s="28">
        <f t="shared" si="3011"/>
        <v>0</v>
      </c>
      <c r="AY4246" s="28">
        <f t="shared" si="3011"/>
        <v>0</v>
      </c>
      <c r="AZ4246" s="28">
        <f t="shared" si="3011"/>
        <v>0</v>
      </c>
      <c r="BA4246" s="28">
        <f t="shared" si="3011"/>
        <v>0</v>
      </c>
      <c r="BB4246" s="28">
        <f t="shared" si="3011"/>
        <v>0</v>
      </c>
      <c r="BC4246" s="28">
        <f t="shared" si="3011"/>
        <v>0</v>
      </c>
      <c r="BD4246" s="28">
        <f t="shared" si="3011"/>
        <v>0</v>
      </c>
    </row>
    <row r="4247" spans="1:56" ht="16" x14ac:dyDescent="0.2">
      <c r="B4247" s="11">
        <f t="shared" si="3005"/>
        <v>158</v>
      </c>
      <c r="C4247" s="12" t="str">
        <f t="shared" si="3005"/>
        <v>SAS HSR 4</v>
      </c>
      <c r="D4247" s="25" t="s">
        <v>241</v>
      </c>
      <c r="E4247" s="29">
        <v>65000</v>
      </c>
      <c r="F4247" s="15"/>
      <c r="G4247" s="30" t="s">
        <v>10</v>
      </c>
      <c r="H4247" s="31">
        <v>0</v>
      </c>
      <c r="I4247" s="32">
        <v>0</v>
      </c>
      <c r="J4247" s="32">
        <v>0</v>
      </c>
      <c r="K4247" s="24"/>
      <c r="L4247" s="33" t="s">
        <v>242</v>
      </c>
      <c r="M4247" s="73"/>
      <c r="N4247" s="73"/>
      <c r="O4247" s="34">
        <f>($E4257&lt;=O$3)*($E4257&gt;O$2)*((O$3-$E4257+1)/O$4)
+($E4257&lt;=O$2)*((O$3-O$2+1)/O$4)
+($E4257&gt;O$3)*(0)</f>
        <v>0</v>
      </c>
      <c r="P4247" s="34">
        <f t="shared" ref="P4247:BD4247" si="3012">($E4257&lt;=P$3)*($E4257&gt;P$2)*((P$3-$E4257+1)/P$4)
+($E4257&lt;=P$2)*((P$3-P$2+1)/P$4)
+($E4257&gt;P$3)*(0)</f>
        <v>0</v>
      </c>
      <c r="Q4247" s="34">
        <f t="shared" si="3012"/>
        <v>0</v>
      </c>
      <c r="R4247" s="34">
        <f t="shared" si="3012"/>
        <v>0</v>
      </c>
      <c r="S4247" s="34">
        <f t="shared" si="3012"/>
        <v>0</v>
      </c>
      <c r="T4247" s="34">
        <f t="shared" si="3012"/>
        <v>0</v>
      </c>
      <c r="U4247" s="34">
        <f t="shared" si="3012"/>
        <v>0</v>
      </c>
      <c r="V4247" s="34">
        <f t="shared" si="3012"/>
        <v>0</v>
      </c>
      <c r="W4247" s="34">
        <f t="shared" si="3012"/>
        <v>0</v>
      </c>
      <c r="X4247" s="34">
        <f t="shared" si="3012"/>
        <v>0</v>
      </c>
      <c r="Y4247" s="34">
        <f t="shared" si="3012"/>
        <v>0</v>
      </c>
      <c r="Z4247" s="34">
        <f t="shared" si="3012"/>
        <v>0</v>
      </c>
      <c r="AA4247" s="34">
        <f t="shared" si="3012"/>
        <v>0</v>
      </c>
      <c r="AB4247" s="34">
        <f t="shared" si="3012"/>
        <v>0</v>
      </c>
      <c r="AC4247" s="34">
        <f t="shared" si="3012"/>
        <v>0</v>
      </c>
      <c r="AD4247" s="34">
        <f t="shared" si="3012"/>
        <v>0</v>
      </c>
      <c r="AE4247" s="34">
        <f t="shared" si="3012"/>
        <v>0</v>
      </c>
      <c r="AF4247" s="34">
        <f t="shared" si="3012"/>
        <v>0</v>
      </c>
      <c r="AG4247" s="34">
        <f t="shared" si="3012"/>
        <v>0</v>
      </c>
      <c r="AH4247" s="34">
        <f t="shared" si="3012"/>
        <v>0</v>
      </c>
      <c r="AI4247" s="34">
        <f t="shared" si="3012"/>
        <v>0</v>
      </c>
      <c r="AJ4247" s="34">
        <f t="shared" si="3012"/>
        <v>0</v>
      </c>
      <c r="AK4247" s="34">
        <f t="shared" si="3012"/>
        <v>0</v>
      </c>
      <c r="AL4247" s="34">
        <f t="shared" si="3012"/>
        <v>0</v>
      </c>
      <c r="AM4247" s="34">
        <f t="shared" si="3012"/>
        <v>0</v>
      </c>
      <c r="AN4247" s="34">
        <f t="shared" si="3012"/>
        <v>0</v>
      </c>
      <c r="AO4247" s="34">
        <f t="shared" si="3012"/>
        <v>0</v>
      </c>
      <c r="AP4247" s="34">
        <f t="shared" si="3012"/>
        <v>0</v>
      </c>
      <c r="AQ4247" s="34">
        <f t="shared" si="3012"/>
        <v>0</v>
      </c>
      <c r="AR4247" s="34">
        <f t="shared" si="3012"/>
        <v>0</v>
      </c>
      <c r="AS4247" s="34">
        <f t="shared" si="3012"/>
        <v>0</v>
      </c>
      <c r="AT4247" s="34">
        <f t="shared" si="3012"/>
        <v>0</v>
      </c>
      <c r="AU4247" s="34">
        <f t="shared" si="3012"/>
        <v>0</v>
      </c>
      <c r="AV4247" s="34">
        <f t="shared" si="3012"/>
        <v>0</v>
      </c>
      <c r="AW4247" s="34">
        <f t="shared" si="3012"/>
        <v>0.66666666666666663</v>
      </c>
      <c r="AX4247" s="34">
        <f t="shared" si="3012"/>
        <v>1</v>
      </c>
      <c r="AY4247" s="34">
        <f t="shared" si="3012"/>
        <v>1</v>
      </c>
      <c r="AZ4247" s="34">
        <f t="shared" si="3012"/>
        <v>1</v>
      </c>
      <c r="BA4247" s="34">
        <f t="shared" si="3012"/>
        <v>1</v>
      </c>
      <c r="BB4247" s="34">
        <f t="shared" si="3012"/>
        <v>1</v>
      </c>
      <c r="BC4247" s="34">
        <f t="shared" si="3012"/>
        <v>1</v>
      </c>
      <c r="BD4247" s="34">
        <f t="shared" si="3012"/>
        <v>1</v>
      </c>
    </row>
    <row r="4248" spans="1:56" ht="16" x14ac:dyDescent="0.2">
      <c r="A4248" s="35"/>
      <c r="B4248" s="11">
        <f t="shared" si="3005"/>
        <v>158</v>
      </c>
      <c r="C4248" s="12" t="str">
        <f t="shared" si="3005"/>
        <v>SAS HSR 4</v>
      </c>
      <c r="D4248" s="25" t="s">
        <v>243</v>
      </c>
      <c r="E4248" s="29">
        <v>65000</v>
      </c>
      <c r="F4248" s="15"/>
      <c r="G4248" s="30" t="s">
        <v>11</v>
      </c>
      <c r="H4248" s="31">
        <v>0</v>
      </c>
      <c r="I4248" s="32">
        <v>0</v>
      </c>
      <c r="J4248" s="32">
        <v>0</v>
      </c>
      <c r="K4248" s="35"/>
      <c r="M4248" s="84">
        <v>44593</v>
      </c>
      <c r="O4248" s="15"/>
      <c r="P4248" s="15"/>
      <c r="Q4248" s="15"/>
      <c r="R4248" s="15"/>
      <c r="S4248" s="15"/>
      <c r="T4248" s="15"/>
      <c r="U4248" s="15"/>
      <c r="V4248" s="15"/>
      <c r="W4248" s="15"/>
      <c r="X4248" s="15"/>
      <c r="Y4248" s="15"/>
      <c r="Z4248" s="15"/>
      <c r="AA4248" s="15"/>
      <c r="AB4248" s="15"/>
      <c r="AC4248" s="15"/>
      <c r="AD4248" s="15"/>
      <c r="AE4248" s="15"/>
      <c r="AF4248" s="15"/>
      <c r="AG4248" s="15"/>
      <c r="AH4248" s="15"/>
      <c r="AI4248" s="15"/>
      <c r="AJ4248" s="15"/>
      <c r="AK4248" s="15"/>
      <c r="AL4248" s="15"/>
      <c r="AM4248" s="15"/>
      <c r="AN4248" s="15"/>
      <c r="AO4248" s="15"/>
      <c r="AP4248" s="15"/>
      <c r="AQ4248" s="15"/>
      <c r="AR4248" s="15"/>
      <c r="AS4248" s="15"/>
      <c r="AT4248" s="15"/>
      <c r="AU4248" s="15"/>
      <c r="AV4248" s="15"/>
      <c r="AW4248" s="15"/>
      <c r="AX4248" s="15"/>
      <c r="AY4248" s="15"/>
      <c r="AZ4248" s="15"/>
      <c r="BA4248" s="15"/>
      <c r="BB4248" s="15"/>
      <c r="BC4248" s="15"/>
      <c r="BD4248" s="15"/>
    </row>
    <row r="4249" spans="1:56" ht="16" x14ac:dyDescent="0.2">
      <c r="B4249" s="11">
        <f t="shared" si="3005"/>
        <v>158</v>
      </c>
      <c r="C4249" s="12" t="str">
        <f t="shared" si="3005"/>
        <v>SAS HSR 4</v>
      </c>
      <c r="D4249" s="25" t="s">
        <v>244</v>
      </c>
      <c r="E4249" s="29">
        <v>65000</v>
      </c>
      <c r="F4249" s="15"/>
      <c r="G4249" s="36" t="s">
        <v>12</v>
      </c>
      <c r="H4249" s="31">
        <v>0</v>
      </c>
      <c r="I4249" s="32">
        <v>0</v>
      </c>
      <c r="J4249" s="32">
        <v>0</v>
      </c>
      <c r="K4249" s="24"/>
      <c r="L4249" s="37" t="s">
        <v>245</v>
      </c>
      <c r="M4249" s="74">
        <v>1</v>
      </c>
      <c r="N4249" s="74">
        <v>1</v>
      </c>
      <c r="O4249" s="38">
        <v>1</v>
      </c>
      <c r="P4249" s="38">
        <v>1</v>
      </c>
      <c r="Q4249" s="38">
        <v>1.0065555555555556</v>
      </c>
      <c r="R4249" s="38">
        <v>1.01</v>
      </c>
      <c r="S4249" s="38">
        <v>1.01</v>
      </c>
      <c r="T4249" s="38">
        <v>1.01</v>
      </c>
      <c r="U4249" s="38">
        <v>1.0166593406593407</v>
      </c>
      <c r="V4249" s="38">
        <v>1.0201</v>
      </c>
      <c r="W4249" s="38">
        <v>1.0201</v>
      </c>
      <c r="X4249" s="38">
        <v>1.0201</v>
      </c>
      <c r="Y4249" s="38">
        <v>1.0267873222222224</v>
      </c>
      <c r="Z4249" s="38">
        <v>1.0303009999999999</v>
      </c>
      <c r="AA4249" s="38">
        <v>1.0303009999999999</v>
      </c>
      <c r="AB4249" s="38">
        <v>1.0303009999999999</v>
      </c>
      <c r="AC4249" s="38">
        <v>1.0370551954444445</v>
      </c>
      <c r="AD4249" s="38">
        <v>1.04060401</v>
      </c>
      <c r="AE4249" s="38">
        <v>1.04060401</v>
      </c>
      <c r="AF4249" s="38">
        <v>1.04060401</v>
      </c>
      <c r="AG4249" s="38">
        <v>1.0474257473988891</v>
      </c>
      <c r="AH4249" s="38">
        <v>1.0510100500999999</v>
      </c>
      <c r="AI4249" s="38">
        <v>1.0510100500999999</v>
      </c>
      <c r="AJ4249" s="38">
        <v>1.0510100500999999</v>
      </c>
      <c r="AK4249" s="38">
        <v>1.0579397866940659</v>
      </c>
      <c r="AL4249" s="38">
        <v>1.0615201506009999</v>
      </c>
      <c r="AM4249" s="38">
        <v>1.0615201506009999</v>
      </c>
      <c r="AN4249" s="38">
        <v>1.0615201506009999</v>
      </c>
      <c r="AO4249" s="38">
        <v>1.0684790049216066</v>
      </c>
      <c r="AP4249" s="38">
        <v>1.0721353521070098</v>
      </c>
      <c r="AQ4249" s="38">
        <v>1.0721353521070098</v>
      </c>
      <c r="AR4249" s="38">
        <v>1.0721353521070098</v>
      </c>
      <c r="AS4249" s="38">
        <v>1.0791637949708226</v>
      </c>
      <c r="AT4249" s="38">
        <v>1.08285670562808</v>
      </c>
      <c r="AU4249" s="38">
        <v>1.08285670562808</v>
      </c>
      <c r="AV4249" s="38">
        <v>1.08285670562808</v>
      </c>
      <c r="AW4249" s="38">
        <v>1.0899554329205308</v>
      </c>
      <c r="AX4249" s="38">
        <v>1.0936852726843609</v>
      </c>
      <c r="AY4249" s="38">
        <v>1.0936852726843609</v>
      </c>
      <c r="AZ4249" s="38">
        <v>1.0936852726843609</v>
      </c>
      <c r="BA4249" s="38">
        <v>1.1008963843723896</v>
      </c>
      <c r="BB4249" s="38">
        <v>1.1046221254112045</v>
      </c>
      <c r="BC4249" s="38">
        <v>1.1046221254112045</v>
      </c>
      <c r="BD4249" s="38">
        <v>1.1046221254112045</v>
      </c>
    </row>
    <row r="4250" spans="1:56" ht="16" x14ac:dyDescent="0.2">
      <c r="B4250" s="11">
        <f t="shared" si="3005"/>
        <v>158</v>
      </c>
      <c r="C4250" s="12" t="str">
        <f t="shared" si="3005"/>
        <v>SAS HSR 4</v>
      </c>
      <c r="D4250" s="25" t="s">
        <v>25</v>
      </c>
      <c r="E4250" s="39" t="s">
        <v>30</v>
      </c>
      <c r="F4250" s="15"/>
      <c r="K4250" s="24"/>
      <c r="L4250" s="16" t="s">
        <v>246</v>
      </c>
      <c r="M4250" s="70"/>
      <c r="N4250" s="70"/>
      <c r="O4250" s="40">
        <f>O4243*$E4247/4+O4247*$E4258/4</f>
        <v>16250</v>
      </c>
      <c r="P4250" s="40">
        <f t="shared" ref="P4250:BD4250" si="3013">P4243*$E4247/4+P4247*$E4258/4</f>
        <v>16250</v>
      </c>
      <c r="Q4250" s="40">
        <f t="shared" si="3013"/>
        <v>16250</v>
      </c>
      <c r="R4250" s="40">
        <f t="shared" si="3013"/>
        <v>16250</v>
      </c>
      <c r="S4250" s="40">
        <f t="shared" si="3013"/>
        <v>16250</v>
      </c>
      <c r="T4250" s="40">
        <f t="shared" si="3013"/>
        <v>16250</v>
      </c>
      <c r="U4250" s="40">
        <f t="shared" si="3013"/>
        <v>16250</v>
      </c>
      <c r="V4250" s="40">
        <f t="shared" si="3013"/>
        <v>16250</v>
      </c>
      <c r="W4250" s="40">
        <f t="shared" si="3013"/>
        <v>16250</v>
      </c>
      <c r="X4250" s="40">
        <f t="shared" si="3013"/>
        <v>16250</v>
      </c>
      <c r="Y4250" s="40">
        <f t="shared" si="3013"/>
        <v>16250</v>
      </c>
      <c r="Z4250" s="40">
        <f t="shared" si="3013"/>
        <v>16250</v>
      </c>
      <c r="AA4250" s="40">
        <f t="shared" si="3013"/>
        <v>16250</v>
      </c>
      <c r="AB4250" s="40">
        <f t="shared" si="3013"/>
        <v>16250</v>
      </c>
      <c r="AC4250" s="40">
        <f t="shared" si="3013"/>
        <v>16250</v>
      </c>
      <c r="AD4250" s="40">
        <f t="shared" si="3013"/>
        <v>16250</v>
      </c>
      <c r="AE4250" s="40">
        <f t="shared" si="3013"/>
        <v>16250</v>
      </c>
      <c r="AF4250" s="40">
        <f t="shared" si="3013"/>
        <v>16250</v>
      </c>
      <c r="AG4250" s="40">
        <f t="shared" si="3013"/>
        <v>16250</v>
      </c>
      <c r="AH4250" s="40">
        <f t="shared" si="3013"/>
        <v>16250</v>
      </c>
      <c r="AI4250" s="40">
        <f t="shared" si="3013"/>
        <v>16250</v>
      </c>
      <c r="AJ4250" s="40">
        <f t="shared" si="3013"/>
        <v>16250</v>
      </c>
      <c r="AK4250" s="40">
        <f t="shared" si="3013"/>
        <v>16250</v>
      </c>
      <c r="AL4250" s="40">
        <f t="shared" si="3013"/>
        <v>16250</v>
      </c>
      <c r="AM4250" s="40">
        <f t="shared" si="3013"/>
        <v>16250</v>
      </c>
      <c r="AN4250" s="40">
        <f t="shared" si="3013"/>
        <v>16250</v>
      </c>
      <c r="AO4250" s="40">
        <f t="shared" si="3013"/>
        <v>16250</v>
      </c>
      <c r="AP4250" s="40">
        <f t="shared" si="3013"/>
        <v>16250</v>
      </c>
      <c r="AQ4250" s="40">
        <f t="shared" si="3013"/>
        <v>16250</v>
      </c>
      <c r="AR4250" s="40">
        <f t="shared" si="3013"/>
        <v>16250</v>
      </c>
      <c r="AS4250" s="40">
        <f t="shared" si="3013"/>
        <v>16250</v>
      </c>
      <c r="AT4250" s="40">
        <f t="shared" si="3013"/>
        <v>16250</v>
      </c>
      <c r="AU4250" s="40">
        <f t="shared" si="3013"/>
        <v>16250</v>
      </c>
      <c r="AV4250" s="40">
        <f t="shared" si="3013"/>
        <v>16250</v>
      </c>
      <c r="AW4250" s="40">
        <f t="shared" si="3013"/>
        <v>17405.07274552797</v>
      </c>
      <c r="AX4250" s="40">
        <f t="shared" si="3013"/>
        <v>17711.775784958623</v>
      </c>
      <c r="AY4250" s="40">
        <f t="shared" si="3013"/>
        <v>17711.775784958623</v>
      </c>
      <c r="AZ4250" s="40">
        <f t="shared" si="3013"/>
        <v>17711.775784958623</v>
      </c>
      <c r="BA4250" s="40">
        <f t="shared" si="3013"/>
        <v>17711.775784958623</v>
      </c>
      <c r="BB4250" s="40">
        <f t="shared" si="3013"/>
        <v>17711.775784958623</v>
      </c>
      <c r="BC4250" s="40">
        <f t="shared" si="3013"/>
        <v>17711.775784958623</v>
      </c>
      <c r="BD4250" s="40">
        <f t="shared" si="3013"/>
        <v>17711.775784958623</v>
      </c>
    </row>
    <row r="4251" spans="1:56" ht="16" x14ac:dyDescent="0.2">
      <c r="B4251" s="11">
        <f t="shared" si="3005"/>
        <v>158</v>
      </c>
      <c r="C4251" s="12" t="str">
        <f t="shared" si="3005"/>
        <v>SAS HSR 4</v>
      </c>
      <c r="D4251" s="25" t="s">
        <v>247</v>
      </c>
      <c r="E4251" s="39" t="s">
        <v>248</v>
      </c>
      <c r="F4251" s="15"/>
      <c r="G4251" s="25" t="s">
        <v>249</v>
      </c>
      <c r="H4251" s="26">
        <v>0</v>
      </c>
      <c r="I4251" s="25" t="s">
        <v>239</v>
      </c>
      <c r="J4251" s="26">
        <v>47879</v>
      </c>
      <c r="K4251" s="24"/>
      <c r="L4251" s="20" t="s">
        <v>250</v>
      </c>
      <c r="M4251" s="72"/>
      <c r="N4251" s="72"/>
      <c r="O4251" s="41">
        <f>IF($E4257&gt;=O$3,IF(O$3&lt;=($E4246+365),O4250,IFERROR(O4243*$E4248/4*O4249+
$E4258*O4247/4*IFERROR(O4249/$E4259,0),0)),IF(O$3&lt;=($E4257+365),O4243*$E4248/4*O4249+$E4258*O4247/4*IFERROR(O4249/$E4259,0),IFERROR($E4258*O4247/4*IFERROR(O4249/$E4259,0),0)))</f>
        <v>16250</v>
      </c>
      <c r="P4251" s="41">
        <f t="shared" ref="P4251:BD4251" si="3014">IF($E4257&gt;=P$3,IF(P$3&lt;=($E4246+365),P4250,IFERROR(P4243*$E4248/4*P4249+
$E4258*P4247/4*IFERROR(P4249/$E4259,0),0)),IF(P$3&lt;=($E4257+365),P4243*$E4248/4*P4249+$E4258*P4247/4*IFERROR(P4249/$E4259,0),IFERROR($E4258*P4247/4*IFERROR(P4249/$E4259,0),0)))</f>
        <v>16250</v>
      </c>
      <c r="Q4251" s="41">
        <f t="shared" si="3014"/>
        <v>16356.527777777779</v>
      </c>
      <c r="R4251" s="41">
        <f t="shared" si="3014"/>
        <v>16412.5</v>
      </c>
      <c r="S4251" s="41">
        <f t="shared" si="3014"/>
        <v>16412.5</v>
      </c>
      <c r="T4251" s="41">
        <f t="shared" si="3014"/>
        <v>16412.5</v>
      </c>
      <c r="U4251" s="41">
        <f t="shared" si="3014"/>
        <v>16520.714285714286</v>
      </c>
      <c r="V4251" s="41">
        <f t="shared" si="3014"/>
        <v>16576.625</v>
      </c>
      <c r="W4251" s="41">
        <f t="shared" si="3014"/>
        <v>16576.625</v>
      </c>
      <c r="X4251" s="41">
        <f t="shared" si="3014"/>
        <v>16576.625</v>
      </c>
      <c r="Y4251" s="41">
        <f t="shared" si="3014"/>
        <v>16685.293986111112</v>
      </c>
      <c r="Z4251" s="41">
        <f t="shared" si="3014"/>
        <v>16742.391249999997</v>
      </c>
      <c r="AA4251" s="41">
        <f t="shared" si="3014"/>
        <v>16742.391249999997</v>
      </c>
      <c r="AB4251" s="41">
        <f t="shared" si="3014"/>
        <v>16742.391249999997</v>
      </c>
      <c r="AC4251" s="41">
        <f t="shared" si="3014"/>
        <v>16852.146925972222</v>
      </c>
      <c r="AD4251" s="41">
        <f t="shared" si="3014"/>
        <v>16909.815162499999</v>
      </c>
      <c r="AE4251" s="41">
        <f t="shared" si="3014"/>
        <v>16909.815162499999</v>
      </c>
      <c r="AF4251" s="41">
        <f t="shared" si="3014"/>
        <v>16909.815162499999</v>
      </c>
      <c r="AG4251" s="41">
        <f t="shared" si="3014"/>
        <v>17020.668395231947</v>
      </c>
      <c r="AH4251" s="41">
        <f t="shared" si="3014"/>
        <v>17078.913314124999</v>
      </c>
      <c r="AI4251" s="41">
        <f t="shared" si="3014"/>
        <v>17078.913314124999</v>
      </c>
      <c r="AJ4251" s="41">
        <f t="shared" si="3014"/>
        <v>17078.913314124999</v>
      </c>
      <c r="AK4251" s="41">
        <f t="shared" si="3014"/>
        <v>17191.52153377857</v>
      </c>
      <c r="AL4251" s="41">
        <f t="shared" si="3014"/>
        <v>17249.702447266249</v>
      </c>
      <c r="AM4251" s="41">
        <f t="shared" si="3014"/>
        <v>17249.702447266249</v>
      </c>
      <c r="AN4251" s="41">
        <f t="shared" si="3014"/>
        <v>17249.702447266249</v>
      </c>
      <c r="AO4251" s="41">
        <f t="shared" si="3014"/>
        <v>17362.783829976106</v>
      </c>
      <c r="AP4251" s="41">
        <f t="shared" si="3014"/>
        <v>17422.19947173891</v>
      </c>
      <c r="AQ4251" s="41">
        <f t="shared" si="3014"/>
        <v>17422.19947173891</v>
      </c>
      <c r="AR4251" s="41">
        <f t="shared" si="3014"/>
        <v>17422.19947173891</v>
      </c>
      <c r="AS4251" s="41">
        <f t="shared" si="3014"/>
        <v>17536.411668275869</v>
      </c>
      <c r="AT4251" s="41">
        <f t="shared" si="3014"/>
        <v>17596.421466456301</v>
      </c>
      <c r="AU4251" s="41">
        <f t="shared" si="3014"/>
        <v>17596.421466456301</v>
      </c>
      <c r="AV4251" s="41">
        <f t="shared" si="3014"/>
        <v>17596.421466456301</v>
      </c>
      <c r="AW4251" s="41">
        <f t="shared" si="3014"/>
        <v>17908.573293680383</v>
      </c>
      <c r="AX4251" s="41">
        <f t="shared" si="3014"/>
        <v>17772.385681120861</v>
      </c>
      <c r="AY4251" s="41">
        <f t="shared" si="3014"/>
        <v>17772.385681120861</v>
      </c>
      <c r="AZ4251" s="41">
        <f t="shared" si="3014"/>
        <v>17772.385681120861</v>
      </c>
      <c r="BA4251" s="41">
        <f t="shared" si="3014"/>
        <v>17889.56624605133</v>
      </c>
      <c r="BB4251" s="41">
        <f t="shared" si="3014"/>
        <v>17950.109537932072</v>
      </c>
      <c r="BC4251" s="41">
        <f t="shared" si="3014"/>
        <v>17950.109537932072</v>
      </c>
      <c r="BD4251" s="41">
        <f t="shared" si="3014"/>
        <v>17950.109537932072</v>
      </c>
    </row>
    <row r="4252" spans="1:56" ht="16" x14ac:dyDescent="0.2">
      <c r="B4252" s="11">
        <f t="shared" si="3005"/>
        <v>158</v>
      </c>
      <c r="C4252" s="12" t="str">
        <f t="shared" si="3005"/>
        <v>SAS HSR 4</v>
      </c>
      <c r="D4252" s="25" t="s">
        <v>8</v>
      </c>
      <c r="E4252" s="42">
        <v>2</v>
      </c>
      <c r="F4252" s="15"/>
      <c r="I4252" s="15"/>
      <c r="J4252" s="24"/>
      <c r="K4252" s="24"/>
      <c r="L4252" s="20" t="s">
        <v>251</v>
      </c>
      <c r="M4252" s="72"/>
      <c r="N4252" s="72"/>
      <c r="O4252" s="41">
        <f>-$E4248/4*O4242
+(O4242&gt;0)*($J4247&gt;=O$2)*($J4247&lt;=O$3)*(($J4247-O$2+1)/O$4*$H4247/4)
+(O4242&gt;0)*($J4247&gt;O$3)*($I4247&lt;=O$3)*($I4247&gt;=O$2)*((O$3-$I4247+1)/O$4*$H4247/4)
+(O4242&gt;0)*($J4247&gt;O$3)*($I4247&lt;O$2)*$H4247/4
+(O4242&gt;0)*($J4248&gt;=O$2)*($J4248&lt;=O$3)*(($J4248-O$2+1)/O$4*$H4248/4)
+(O4242&gt;0)*($J4248&gt;O$3)*($I4248&lt;=O$3)*($I4248&gt;=O$2)*((O$3-$I4248+1)/O$4*$H4248/4)
+(O4242&gt;0)*($J4248&gt;O$3)*($I4248&lt;O$2)*$H4248/4
+(O4242&gt;0)*($J4249&gt;=O$2)*($J4249&lt;=O$3)*(($J4249-O$2+1)/O$4*$H4249/4)
+(O4242&gt;0)*($J4249&gt;O$3)*($I4249&lt;=O$3)*($I4249&gt;=O$2)*((O$3-$I4249+1)/O$4*$H4249/4)
+(O4242&gt;0)*($J4249&gt;O$3)*($I4249&lt;O$2)*$H4249/4
-$E4258/4*O4246
+(O4246&gt;0)*($J4258&gt;=O$2)*($J4258&lt;=O$3)*(($J4258-O$2+1)/O$4*$H4258/4)
+(O4246&gt;0)*($J4258&gt;O$3)*($I4258&lt;=O$3)*($I4258&gt;=O$2)*((O$3-$I4258+1)/O$4*$H4258/4)
+(O4246&gt;0)*($J4258&gt;O$3)*($I4258&lt;O$2)*$H4258/4
+(O4246&gt;0)*($J4259&gt;=O$2)*($J4259&lt;=O$3)*(($J4259-O$2+1)/O$4*$H4259/4)
+(O4246&gt;0)*($J4259&gt;O$3)*($I4259&lt;=O$3)*($I4259&gt;=O$2)*((O$3-$I4259+1)/O$4*$H4259/4)
+(O4246&gt;0)*($J4259&gt;O$3)*($I4259&lt;O$2)*$H4259/4
+(O4246&gt;0)*($J4260&gt;=O$2)*($J4260&lt;=O$3)*(($J4260-O$2+1)/O$4*$H4260/4)
+(O4246&gt;0)*($J4260&gt;O$3)*($I4260&lt;=O$3)*($I4260&gt;=O$2)*((O$3-$I4260+1)/O$4*$H4260/4)
+(O4246&gt;0)*($J4260&gt;O$3)*($I4260&lt;O$2)*$H4260/4</f>
        <v>0</v>
      </c>
      <c r="P4252" s="41">
        <f t="shared" ref="P4252:BD4252" si="3015">-$E4248/4*P4242
+(P4242&gt;0)*($J4247&gt;=P$2)*($J4247&lt;=P$3)*(($J4247-P$2+1)/P$4*$H4247/4)
+(P4242&gt;0)*($J4247&gt;P$3)*($I4247&lt;=P$3)*($I4247&gt;=P$2)*((P$3-$I4247+1)/P$4*$H4247/4)
+(P4242&gt;0)*($J4247&gt;P$3)*($I4247&lt;P$2)*$H4247/4
+(P4242&gt;0)*($J4248&gt;=P$2)*($J4248&lt;=P$3)*(($J4248-P$2+1)/P$4*$H4248/4)
+(P4242&gt;0)*($J4248&gt;P$3)*($I4248&lt;=P$3)*($I4248&gt;=P$2)*((P$3-$I4248+1)/P$4*$H4248/4)
+(P4242&gt;0)*($J4248&gt;P$3)*($I4248&lt;P$2)*$H4248/4
+(P4242&gt;0)*($J4249&gt;=P$2)*($J4249&lt;=P$3)*(($J4249-P$2+1)/P$4*$H4249/4)
+(P4242&gt;0)*($J4249&gt;P$3)*($I4249&lt;=P$3)*($I4249&gt;=P$2)*((P$3-$I4249+1)/P$4*$H4249/4)
+(P4242&gt;0)*($J4249&gt;P$3)*($I4249&lt;P$2)*$H4249/4
-$E4258/4*P4246
+(P4246&gt;0)*($J4258&gt;=P$2)*($J4258&lt;=P$3)*(($J4258-P$2+1)/P$4*$H4258/4)
+(P4246&gt;0)*($J4258&gt;P$3)*($I4258&lt;=P$3)*($I4258&gt;=P$2)*((P$3-$I4258+1)/P$4*$H4258/4)
+(P4246&gt;0)*($J4258&gt;P$3)*($I4258&lt;P$2)*$H4258/4
+(P4246&gt;0)*($J4259&gt;=P$2)*($J4259&lt;=P$3)*(($J4259-P$2+1)/P$4*$H4259/4)
+(P4246&gt;0)*($J4259&gt;P$3)*($I4259&lt;=P$3)*($I4259&gt;=P$2)*((P$3-$I4259+1)/P$4*$H4259/4)
+(P4246&gt;0)*($J4259&gt;P$3)*($I4259&lt;P$2)*$H4259/4
+(P4246&gt;0)*($J4260&gt;=P$2)*($J4260&lt;=P$3)*(($J4260-P$2+1)/P$4*$H4260/4)
+(P4246&gt;0)*($J4260&gt;P$3)*($I4260&lt;=P$3)*($I4260&gt;=P$2)*((P$3-$I4260+1)/P$4*$H4260/4)
+(P4246&gt;0)*($J4260&gt;P$3)*($I4260&lt;P$2)*$H4260/4</f>
        <v>0</v>
      </c>
      <c r="Q4252" s="41">
        <f t="shared" si="3015"/>
        <v>0</v>
      </c>
      <c r="R4252" s="41">
        <f t="shared" si="3015"/>
        <v>0</v>
      </c>
      <c r="S4252" s="41">
        <f t="shared" si="3015"/>
        <v>0</v>
      </c>
      <c r="T4252" s="41">
        <f t="shared" si="3015"/>
        <v>0</v>
      </c>
      <c r="U4252" s="41">
        <f t="shared" si="3015"/>
        <v>0</v>
      </c>
      <c r="V4252" s="41">
        <f t="shared" si="3015"/>
        <v>0</v>
      </c>
      <c r="W4252" s="41">
        <f t="shared" si="3015"/>
        <v>0</v>
      </c>
      <c r="X4252" s="41">
        <f t="shared" si="3015"/>
        <v>0</v>
      </c>
      <c r="Y4252" s="41">
        <f t="shared" si="3015"/>
        <v>0</v>
      </c>
      <c r="Z4252" s="41">
        <f t="shared" si="3015"/>
        <v>0</v>
      </c>
      <c r="AA4252" s="41">
        <f t="shared" si="3015"/>
        <v>0</v>
      </c>
      <c r="AB4252" s="41">
        <f t="shared" si="3015"/>
        <v>0</v>
      </c>
      <c r="AC4252" s="41">
        <f t="shared" si="3015"/>
        <v>0</v>
      </c>
      <c r="AD4252" s="41">
        <f t="shared" si="3015"/>
        <v>0</v>
      </c>
      <c r="AE4252" s="41">
        <f t="shared" si="3015"/>
        <v>0</v>
      </c>
      <c r="AF4252" s="41">
        <f t="shared" si="3015"/>
        <v>0</v>
      </c>
      <c r="AG4252" s="41">
        <f t="shared" si="3015"/>
        <v>0</v>
      </c>
      <c r="AH4252" s="41">
        <f t="shared" si="3015"/>
        <v>0</v>
      </c>
      <c r="AI4252" s="41">
        <f t="shared" si="3015"/>
        <v>0</v>
      </c>
      <c r="AJ4252" s="41">
        <f t="shared" si="3015"/>
        <v>0</v>
      </c>
      <c r="AK4252" s="41">
        <f t="shared" si="3015"/>
        <v>0</v>
      </c>
      <c r="AL4252" s="41">
        <f t="shared" si="3015"/>
        <v>0</v>
      </c>
      <c r="AM4252" s="41">
        <f t="shared" si="3015"/>
        <v>0</v>
      </c>
      <c r="AN4252" s="41">
        <f t="shared" si="3015"/>
        <v>0</v>
      </c>
      <c r="AO4252" s="41">
        <f t="shared" si="3015"/>
        <v>0</v>
      </c>
      <c r="AP4252" s="41">
        <f t="shared" si="3015"/>
        <v>0</v>
      </c>
      <c r="AQ4252" s="41">
        <f t="shared" si="3015"/>
        <v>0</v>
      </c>
      <c r="AR4252" s="41">
        <f t="shared" si="3015"/>
        <v>0</v>
      </c>
      <c r="AS4252" s="41">
        <f t="shared" si="3015"/>
        <v>0</v>
      </c>
      <c r="AT4252" s="41">
        <f t="shared" si="3015"/>
        <v>0</v>
      </c>
      <c r="AU4252" s="41">
        <f t="shared" si="3015"/>
        <v>0</v>
      </c>
      <c r="AV4252" s="41">
        <f t="shared" si="3015"/>
        <v>0</v>
      </c>
      <c r="AW4252" s="41">
        <f t="shared" si="3015"/>
        <v>0</v>
      </c>
      <c r="AX4252" s="41">
        <f t="shared" si="3015"/>
        <v>0</v>
      </c>
      <c r="AY4252" s="41">
        <f t="shared" si="3015"/>
        <v>0</v>
      </c>
      <c r="AZ4252" s="41">
        <f t="shared" si="3015"/>
        <v>0</v>
      </c>
      <c r="BA4252" s="41">
        <f t="shared" si="3015"/>
        <v>0</v>
      </c>
      <c r="BB4252" s="41">
        <f t="shared" si="3015"/>
        <v>0</v>
      </c>
      <c r="BC4252" s="41">
        <f t="shared" si="3015"/>
        <v>0</v>
      </c>
      <c r="BD4252" s="41">
        <f t="shared" si="3015"/>
        <v>0</v>
      </c>
    </row>
    <row r="4253" spans="1:56" ht="16" x14ac:dyDescent="0.2">
      <c r="B4253" s="11">
        <f t="shared" si="3005"/>
        <v>158</v>
      </c>
      <c r="C4253" s="12" t="str">
        <f t="shared" si="3005"/>
        <v>SAS HSR 4</v>
      </c>
      <c r="D4253" s="43" t="s">
        <v>252</v>
      </c>
      <c r="E4253" s="42" t="s">
        <v>288</v>
      </c>
      <c r="F4253" s="44"/>
      <c r="G4253" s="43" t="s">
        <v>253</v>
      </c>
      <c r="H4253" s="39">
        <v>0</v>
      </c>
      <c r="I4253" s="43" t="s">
        <v>254</v>
      </c>
      <c r="J4253" s="32">
        <v>0</v>
      </c>
      <c r="K4253" s="24"/>
      <c r="L4253" s="20" t="s">
        <v>255</v>
      </c>
      <c r="M4253" s="72"/>
      <c r="N4253" s="72"/>
      <c r="O4253" s="41">
        <v>0</v>
      </c>
      <c r="P4253" s="41">
        <v>0</v>
      </c>
      <c r="Q4253" s="41">
        <v>0</v>
      </c>
      <c r="R4253" s="41">
        <v>0</v>
      </c>
      <c r="S4253" s="41">
        <v>0</v>
      </c>
      <c r="T4253" s="41">
        <v>0</v>
      </c>
      <c r="U4253" s="41">
        <v>0</v>
      </c>
      <c r="V4253" s="41">
        <v>0</v>
      </c>
      <c r="W4253" s="41">
        <v>0</v>
      </c>
      <c r="X4253" s="41">
        <v>0</v>
      </c>
      <c r="Y4253" s="41">
        <v>0</v>
      </c>
      <c r="Z4253" s="41">
        <v>0</v>
      </c>
      <c r="AA4253" s="41">
        <v>0</v>
      </c>
      <c r="AB4253" s="41">
        <v>0</v>
      </c>
      <c r="AC4253" s="41">
        <v>0</v>
      </c>
      <c r="AD4253" s="41">
        <v>0</v>
      </c>
      <c r="AE4253" s="41">
        <v>0</v>
      </c>
      <c r="AF4253" s="41">
        <v>0</v>
      </c>
      <c r="AG4253" s="41">
        <v>0</v>
      </c>
      <c r="AH4253" s="41">
        <v>0</v>
      </c>
      <c r="AI4253" s="41">
        <v>0</v>
      </c>
      <c r="AJ4253" s="41">
        <v>0</v>
      </c>
      <c r="AK4253" s="41">
        <v>0</v>
      </c>
      <c r="AL4253" s="41">
        <v>0</v>
      </c>
      <c r="AM4253" s="41">
        <v>0</v>
      </c>
      <c r="AN4253" s="41">
        <v>0</v>
      </c>
      <c r="AO4253" s="41">
        <v>0</v>
      </c>
      <c r="AP4253" s="41">
        <v>0</v>
      </c>
      <c r="AQ4253" s="41">
        <v>0</v>
      </c>
      <c r="AR4253" s="41">
        <v>0</v>
      </c>
      <c r="AS4253" s="41">
        <v>0</v>
      </c>
      <c r="AT4253" s="41">
        <v>0</v>
      </c>
      <c r="AU4253" s="41">
        <v>0</v>
      </c>
      <c r="AV4253" s="41">
        <v>0</v>
      </c>
      <c r="AW4253" s="41">
        <v>0</v>
      </c>
      <c r="AX4253" s="41">
        <v>0</v>
      </c>
      <c r="AY4253" s="41">
        <v>0</v>
      </c>
      <c r="AZ4253" s="41">
        <v>0</v>
      </c>
      <c r="BA4253" s="41">
        <v>0</v>
      </c>
      <c r="BB4253" s="41">
        <v>0</v>
      </c>
      <c r="BC4253" s="41">
        <v>0</v>
      </c>
      <c r="BD4253" s="41">
        <v>0</v>
      </c>
    </row>
    <row r="4254" spans="1:56" ht="16" x14ac:dyDescent="0.2">
      <c r="B4254" s="11">
        <f t="shared" si="3005"/>
        <v>158</v>
      </c>
      <c r="C4254" s="12" t="str">
        <f t="shared" si="3005"/>
        <v>SAS HSR 4</v>
      </c>
      <c r="D4254" s="43" t="s">
        <v>256</v>
      </c>
      <c r="E4254" s="32">
        <v>47879</v>
      </c>
      <c r="G4254" s="43" t="s">
        <v>257</v>
      </c>
      <c r="H4254" s="42">
        <v>0</v>
      </c>
      <c r="I4254" s="43" t="s">
        <v>258</v>
      </c>
      <c r="J4254" s="29">
        <v>0</v>
      </c>
      <c r="K4254" s="23"/>
      <c r="L4254" s="33" t="s">
        <v>259</v>
      </c>
      <c r="M4254" s="73"/>
      <c r="N4254" s="73"/>
      <c r="O4254" s="45">
        <f>-(O4251+O4252)*IFERROR((O4241+O4245)/(O4243+O4247),0)</f>
        <v>0</v>
      </c>
      <c r="P4254" s="45">
        <f t="shared" ref="P4254:BD4254" si="3016">-(P4251+P4252)*IFERROR((P4241+P4245)/(P4243+P4247),0)</f>
        <v>0</v>
      </c>
      <c r="Q4254" s="45">
        <f t="shared" si="3016"/>
        <v>0</v>
      </c>
      <c r="R4254" s="45">
        <f t="shared" si="3016"/>
        <v>0</v>
      </c>
      <c r="S4254" s="45">
        <f t="shared" si="3016"/>
        <v>0</v>
      </c>
      <c r="T4254" s="45">
        <f t="shared" si="3016"/>
        <v>0</v>
      </c>
      <c r="U4254" s="45">
        <f t="shared" si="3016"/>
        <v>0</v>
      </c>
      <c r="V4254" s="45">
        <f t="shared" si="3016"/>
        <v>0</v>
      </c>
      <c r="W4254" s="45">
        <f t="shared" si="3016"/>
        <v>0</v>
      </c>
      <c r="X4254" s="45">
        <f t="shared" si="3016"/>
        <v>0</v>
      </c>
      <c r="Y4254" s="45">
        <f t="shared" si="3016"/>
        <v>0</v>
      </c>
      <c r="Z4254" s="45">
        <f t="shared" si="3016"/>
        <v>0</v>
      </c>
      <c r="AA4254" s="45">
        <f t="shared" si="3016"/>
        <v>0</v>
      </c>
      <c r="AB4254" s="45">
        <f t="shared" si="3016"/>
        <v>0</v>
      </c>
      <c r="AC4254" s="45">
        <f t="shared" si="3016"/>
        <v>0</v>
      </c>
      <c r="AD4254" s="45">
        <f t="shared" si="3016"/>
        <v>0</v>
      </c>
      <c r="AE4254" s="45">
        <f t="shared" si="3016"/>
        <v>0</v>
      </c>
      <c r="AF4254" s="45">
        <f t="shared" si="3016"/>
        <v>0</v>
      </c>
      <c r="AG4254" s="45">
        <f t="shared" si="3016"/>
        <v>0</v>
      </c>
      <c r="AH4254" s="45">
        <f t="shared" si="3016"/>
        <v>0</v>
      </c>
      <c r="AI4254" s="45">
        <f t="shared" si="3016"/>
        <v>0</v>
      </c>
      <c r="AJ4254" s="45">
        <f t="shared" si="3016"/>
        <v>0</v>
      </c>
      <c r="AK4254" s="45">
        <f t="shared" si="3016"/>
        <v>0</v>
      </c>
      <c r="AL4254" s="45">
        <f t="shared" si="3016"/>
        <v>0</v>
      </c>
      <c r="AM4254" s="45">
        <f t="shared" si="3016"/>
        <v>0</v>
      </c>
      <c r="AN4254" s="45">
        <f t="shared" si="3016"/>
        <v>0</v>
      </c>
      <c r="AO4254" s="45">
        <f t="shared" si="3016"/>
        <v>0</v>
      </c>
      <c r="AP4254" s="45">
        <f t="shared" si="3016"/>
        <v>0</v>
      </c>
      <c r="AQ4254" s="45">
        <f t="shared" si="3016"/>
        <v>0</v>
      </c>
      <c r="AR4254" s="45">
        <f t="shared" si="3016"/>
        <v>0</v>
      </c>
      <c r="AS4254" s="45">
        <f t="shared" si="3016"/>
        <v>0</v>
      </c>
      <c r="AT4254" s="45">
        <f t="shared" si="3016"/>
        <v>0</v>
      </c>
      <c r="AU4254" s="45">
        <f t="shared" si="3016"/>
        <v>0</v>
      </c>
      <c r="AV4254" s="45">
        <f t="shared" si="3016"/>
        <v>0</v>
      </c>
      <c r="AW4254" s="45">
        <f t="shared" si="3016"/>
        <v>0</v>
      </c>
      <c r="AX4254" s="45">
        <f t="shared" si="3016"/>
        <v>0</v>
      </c>
      <c r="AY4254" s="45">
        <f t="shared" si="3016"/>
        <v>0</v>
      </c>
      <c r="AZ4254" s="45">
        <f t="shared" si="3016"/>
        <v>0</v>
      </c>
      <c r="BA4254" s="45">
        <f t="shared" si="3016"/>
        <v>0</v>
      </c>
      <c r="BB4254" s="45">
        <f t="shared" si="3016"/>
        <v>0</v>
      </c>
      <c r="BC4254" s="45">
        <f t="shared" si="3016"/>
        <v>0</v>
      </c>
      <c r="BD4254" s="45">
        <f t="shared" si="3016"/>
        <v>0</v>
      </c>
    </row>
    <row r="4255" spans="1:56" ht="16" x14ac:dyDescent="0.2">
      <c r="B4255" s="11">
        <f t="shared" si="3005"/>
        <v>158</v>
      </c>
      <c r="C4255" s="12" t="str">
        <f t="shared" si="3005"/>
        <v>SAS HSR 4</v>
      </c>
      <c r="K4255" s="24"/>
      <c r="O4255" s="15"/>
      <c r="P4255" s="15"/>
      <c r="Q4255" s="15"/>
      <c r="R4255" s="15"/>
      <c r="S4255" s="15"/>
      <c r="T4255" s="15"/>
      <c r="U4255" s="15"/>
      <c r="V4255" s="15"/>
      <c r="W4255" s="15"/>
      <c r="X4255" s="15"/>
      <c r="Y4255" s="15"/>
      <c r="Z4255" s="15"/>
      <c r="AA4255" s="15"/>
      <c r="AB4255" s="15"/>
      <c r="AC4255" s="15"/>
      <c r="AD4255" s="15"/>
      <c r="AE4255" s="15"/>
      <c r="AF4255" s="15"/>
      <c r="AG4255" s="15"/>
      <c r="AH4255" s="15"/>
      <c r="AI4255" s="15"/>
      <c r="AJ4255" s="15"/>
      <c r="AK4255" s="15"/>
      <c r="AL4255" s="15"/>
      <c r="AM4255" s="15"/>
      <c r="AN4255" s="15"/>
      <c r="AO4255" s="15"/>
      <c r="AP4255" s="15"/>
      <c r="AQ4255" s="15"/>
      <c r="AR4255" s="15"/>
      <c r="AS4255" s="15"/>
      <c r="AT4255" s="15"/>
      <c r="AU4255" s="15"/>
      <c r="AV4255" s="15"/>
      <c r="AW4255" s="15"/>
      <c r="AX4255" s="15"/>
      <c r="AY4255" s="15"/>
      <c r="AZ4255" s="15"/>
      <c r="BA4255" s="15"/>
      <c r="BB4255" s="15"/>
      <c r="BC4255" s="15"/>
      <c r="BD4255" s="15"/>
    </row>
    <row r="4256" spans="1:56" ht="16" x14ac:dyDescent="0.2">
      <c r="B4256" s="11">
        <f t="shared" si="3005"/>
        <v>158</v>
      </c>
      <c r="C4256" s="12" t="str">
        <f t="shared" si="3005"/>
        <v>SAS HSR 4</v>
      </c>
      <c r="G4256" s="46" t="s">
        <v>229</v>
      </c>
      <c r="H4256" s="104" t="s">
        <v>160</v>
      </c>
      <c r="I4256" s="105"/>
      <c r="J4256" s="106"/>
      <c r="K4256" s="23"/>
      <c r="L4256" s="47" t="s">
        <v>4</v>
      </c>
      <c r="M4256" s="81"/>
      <c r="N4256" s="81"/>
      <c r="O4256" s="48">
        <f>SUM(O4251:O4254)</f>
        <v>16250</v>
      </c>
      <c r="P4256" s="48">
        <f t="shared" ref="P4256:BD4256" si="3017">SUM(P4251:P4254)</f>
        <v>16250</v>
      </c>
      <c r="Q4256" s="48">
        <f t="shared" si="3017"/>
        <v>16356.527777777779</v>
      </c>
      <c r="R4256" s="48">
        <f t="shared" si="3017"/>
        <v>16412.5</v>
      </c>
      <c r="S4256" s="48">
        <f t="shared" si="3017"/>
        <v>16412.5</v>
      </c>
      <c r="T4256" s="48">
        <f t="shared" si="3017"/>
        <v>16412.5</v>
      </c>
      <c r="U4256" s="48">
        <f t="shared" si="3017"/>
        <v>16520.714285714286</v>
      </c>
      <c r="V4256" s="48">
        <f t="shared" si="3017"/>
        <v>16576.625</v>
      </c>
      <c r="W4256" s="48">
        <f t="shared" si="3017"/>
        <v>16576.625</v>
      </c>
      <c r="X4256" s="48">
        <f t="shared" si="3017"/>
        <v>16576.625</v>
      </c>
      <c r="Y4256" s="48">
        <f t="shared" si="3017"/>
        <v>16685.293986111112</v>
      </c>
      <c r="Z4256" s="48">
        <f t="shared" si="3017"/>
        <v>16742.391249999997</v>
      </c>
      <c r="AA4256" s="48">
        <f t="shared" si="3017"/>
        <v>16742.391249999997</v>
      </c>
      <c r="AB4256" s="48">
        <f t="shared" si="3017"/>
        <v>16742.391249999997</v>
      </c>
      <c r="AC4256" s="48">
        <f t="shared" si="3017"/>
        <v>16852.146925972222</v>
      </c>
      <c r="AD4256" s="48">
        <f t="shared" si="3017"/>
        <v>16909.815162499999</v>
      </c>
      <c r="AE4256" s="48">
        <f t="shared" si="3017"/>
        <v>16909.815162499999</v>
      </c>
      <c r="AF4256" s="48">
        <f t="shared" si="3017"/>
        <v>16909.815162499999</v>
      </c>
      <c r="AG4256" s="48">
        <f t="shared" si="3017"/>
        <v>17020.668395231947</v>
      </c>
      <c r="AH4256" s="48">
        <f t="shared" si="3017"/>
        <v>17078.913314124999</v>
      </c>
      <c r="AI4256" s="48">
        <f t="shared" si="3017"/>
        <v>17078.913314124999</v>
      </c>
      <c r="AJ4256" s="48">
        <f t="shared" si="3017"/>
        <v>17078.913314124999</v>
      </c>
      <c r="AK4256" s="48">
        <f t="shared" si="3017"/>
        <v>17191.52153377857</v>
      </c>
      <c r="AL4256" s="48">
        <f t="shared" si="3017"/>
        <v>17249.702447266249</v>
      </c>
      <c r="AM4256" s="48">
        <f t="shared" si="3017"/>
        <v>17249.702447266249</v>
      </c>
      <c r="AN4256" s="48">
        <f t="shared" si="3017"/>
        <v>17249.702447266249</v>
      </c>
      <c r="AO4256" s="48">
        <f t="shared" si="3017"/>
        <v>17362.783829976106</v>
      </c>
      <c r="AP4256" s="48">
        <f t="shared" si="3017"/>
        <v>17422.19947173891</v>
      </c>
      <c r="AQ4256" s="48">
        <f t="shared" si="3017"/>
        <v>17422.19947173891</v>
      </c>
      <c r="AR4256" s="48">
        <f t="shared" si="3017"/>
        <v>17422.19947173891</v>
      </c>
      <c r="AS4256" s="48">
        <f t="shared" si="3017"/>
        <v>17536.411668275869</v>
      </c>
      <c r="AT4256" s="48">
        <f t="shared" si="3017"/>
        <v>17596.421466456301</v>
      </c>
      <c r="AU4256" s="48">
        <f t="shared" si="3017"/>
        <v>17596.421466456301</v>
      </c>
      <c r="AV4256" s="48">
        <f t="shared" si="3017"/>
        <v>17596.421466456301</v>
      </c>
      <c r="AW4256" s="48">
        <f t="shared" si="3017"/>
        <v>17908.573293680383</v>
      </c>
      <c r="AX4256" s="48">
        <f t="shared" si="3017"/>
        <v>17772.385681120861</v>
      </c>
      <c r="AY4256" s="48">
        <f t="shared" si="3017"/>
        <v>17772.385681120861</v>
      </c>
      <c r="AZ4256" s="48">
        <f t="shared" si="3017"/>
        <v>17772.385681120861</v>
      </c>
      <c r="BA4256" s="48">
        <f t="shared" si="3017"/>
        <v>17889.56624605133</v>
      </c>
      <c r="BB4256" s="48">
        <f t="shared" si="3017"/>
        <v>17950.109537932072</v>
      </c>
      <c r="BC4256" s="48">
        <f t="shared" si="3017"/>
        <v>17950.109537932072</v>
      </c>
      <c r="BD4256" s="48">
        <f t="shared" si="3017"/>
        <v>17950.109537932072</v>
      </c>
    </row>
    <row r="4257" spans="1:56" ht="16" x14ac:dyDescent="0.2">
      <c r="B4257" s="11">
        <f t="shared" ref="B4257:C4262" si="3018">B4256</f>
        <v>158</v>
      </c>
      <c r="C4257" s="12" t="str">
        <f t="shared" si="3018"/>
        <v>SAS HSR 4</v>
      </c>
      <c r="D4257" s="46" t="s">
        <v>260</v>
      </c>
      <c r="E4257" s="32">
        <v>47879</v>
      </c>
      <c r="F4257" s="15"/>
      <c r="G4257" s="46" t="s">
        <v>261</v>
      </c>
      <c r="H4257" s="46" t="s">
        <v>237</v>
      </c>
      <c r="I4257" s="46" t="s">
        <v>238</v>
      </c>
      <c r="J4257" s="46" t="s">
        <v>239</v>
      </c>
      <c r="K4257" s="23"/>
      <c r="O4257" s="15"/>
      <c r="P4257" s="15"/>
      <c r="Q4257" s="15"/>
      <c r="R4257" s="15"/>
      <c r="S4257" s="15"/>
      <c r="T4257" s="15"/>
      <c r="U4257" s="15"/>
      <c r="V4257" s="15"/>
      <c r="W4257" s="15"/>
      <c r="X4257" s="15"/>
      <c r="Y4257" s="15"/>
      <c r="Z4257" s="15"/>
      <c r="AA4257" s="15"/>
      <c r="AB4257" s="15"/>
      <c r="AC4257" s="15"/>
      <c r="AD4257" s="15"/>
      <c r="AE4257" s="15"/>
      <c r="AF4257" s="15"/>
      <c r="AG4257" s="15"/>
      <c r="AH4257" s="15"/>
      <c r="AI4257" s="15"/>
      <c r="AJ4257" s="15"/>
      <c r="AK4257" s="15"/>
      <c r="AL4257" s="15"/>
      <c r="AM4257" s="15"/>
      <c r="AN4257" s="15"/>
      <c r="AO4257" s="15"/>
      <c r="AP4257" s="15"/>
      <c r="AQ4257" s="15"/>
      <c r="AR4257" s="15"/>
      <c r="AS4257" s="15"/>
      <c r="AT4257" s="15"/>
      <c r="AU4257" s="15"/>
      <c r="AV4257" s="15"/>
      <c r="AW4257" s="15"/>
      <c r="AX4257" s="15"/>
      <c r="AY4257" s="15"/>
      <c r="AZ4257" s="15"/>
      <c r="BA4257" s="15"/>
      <c r="BB4257" s="15"/>
      <c r="BC4257" s="15"/>
      <c r="BD4257" s="15"/>
    </row>
    <row r="4258" spans="1:56" ht="16" x14ac:dyDescent="0.2">
      <c r="B4258" s="11">
        <f t="shared" si="3018"/>
        <v>158</v>
      </c>
      <c r="C4258" s="12" t="str">
        <f t="shared" si="3018"/>
        <v>SAS HSR 4</v>
      </c>
      <c r="D4258" s="46" t="s">
        <v>262</v>
      </c>
      <c r="E4258" s="31">
        <v>70847.103139834493</v>
      </c>
      <c r="F4258" s="15"/>
      <c r="G4258" s="49" t="s">
        <v>263</v>
      </c>
      <c r="H4258" s="31">
        <v>0</v>
      </c>
      <c r="I4258" s="32">
        <v>0</v>
      </c>
      <c r="J4258" s="32">
        <v>0</v>
      </c>
      <c r="K4258" s="23"/>
      <c r="L4258" s="50" t="s">
        <v>264</v>
      </c>
      <c r="M4258" s="70"/>
      <c r="N4258" s="70"/>
      <c r="O4258" s="40">
        <f t="shared" ref="O4258:BD4258" si="3019">IFERROR(((O$3&gt;=$E4257)*(O$2&lt;=$E4257))*$E4261,"")</f>
        <v>0</v>
      </c>
      <c r="P4258" s="40">
        <f t="shared" si="3019"/>
        <v>0</v>
      </c>
      <c r="Q4258" s="40">
        <f t="shared" si="3019"/>
        <v>0</v>
      </c>
      <c r="R4258" s="40">
        <f t="shared" si="3019"/>
        <v>0</v>
      </c>
      <c r="S4258" s="40">
        <f t="shared" si="3019"/>
        <v>0</v>
      </c>
      <c r="T4258" s="40">
        <f t="shared" si="3019"/>
        <v>0</v>
      </c>
      <c r="U4258" s="40">
        <f t="shared" si="3019"/>
        <v>0</v>
      </c>
      <c r="V4258" s="40">
        <f t="shared" si="3019"/>
        <v>0</v>
      </c>
      <c r="W4258" s="40">
        <f t="shared" si="3019"/>
        <v>0</v>
      </c>
      <c r="X4258" s="40">
        <f t="shared" si="3019"/>
        <v>0</v>
      </c>
      <c r="Y4258" s="40">
        <f t="shared" si="3019"/>
        <v>0</v>
      </c>
      <c r="Z4258" s="40">
        <f t="shared" si="3019"/>
        <v>0</v>
      </c>
      <c r="AA4258" s="40">
        <f t="shared" si="3019"/>
        <v>0</v>
      </c>
      <c r="AB4258" s="40">
        <f t="shared" si="3019"/>
        <v>0</v>
      </c>
      <c r="AC4258" s="40">
        <f t="shared" si="3019"/>
        <v>0</v>
      </c>
      <c r="AD4258" s="40">
        <f t="shared" si="3019"/>
        <v>0</v>
      </c>
      <c r="AE4258" s="40">
        <f t="shared" si="3019"/>
        <v>0</v>
      </c>
      <c r="AF4258" s="40">
        <f t="shared" si="3019"/>
        <v>0</v>
      </c>
      <c r="AG4258" s="40">
        <f t="shared" si="3019"/>
        <v>0</v>
      </c>
      <c r="AH4258" s="40">
        <f t="shared" si="3019"/>
        <v>0</v>
      </c>
      <c r="AI4258" s="40">
        <f t="shared" si="3019"/>
        <v>0</v>
      </c>
      <c r="AJ4258" s="40">
        <f t="shared" si="3019"/>
        <v>0</v>
      </c>
      <c r="AK4258" s="40">
        <f t="shared" si="3019"/>
        <v>0</v>
      </c>
      <c r="AL4258" s="40">
        <f t="shared" si="3019"/>
        <v>0</v>
      </c>
      <c r="AM4258" s="40">
        <f t="shared" si="3019"/>
        <v>0</v>
      </c>
      <c r="AN4258" s="40">
        <f t="shared" si="3019"/>
        <v>0</v>
      </c>
      <c r="AO4258" s="40">
        <f t="shared" si="3019"/>
        <v>0</v>
      </c>
      <c r="AP4258" s="40">
        <f t="shared" si="3019"/>
        <v>0</v>
      </c>
      <c r="AQ4258" s="40">
        <f t="shared" si="3019"/>
        <v>0</v>
      </c>
      <c r="AR4258" s="40">
        <f t="shared" si="3019"/>
        <v>0</v>
      </c>
      <c r="AS4258" s="40">
        <f t="shared" si="3019"/>
        <v>0</v>
      </c>
      <c r="AT4258" s="40">
        <f t="shared" si="3019"/>
        <v>0</v>
      </c>
      <c r="AU4258" s="40">
        <f t="shared" si="3019"/>
        <v>0</v>
      </c>
      <c r="AV4258" s="40">
        <f t="shared" si="3019"/>
        <v>0</v>
      </c>
      <c r="AW4258" s="40">
        <f t="shared" si="3019"/>
        <v>0</v>
      </c>
      <c r="AX4258" s="40">
        <f t="shared" si="3019"/>
        <v>0</v>
      </c>
      <c r="AY4258" s="40">
        <f t="shared" si="3019"/>
        <v>0</v>
      </c>
      <c r="AZ4258" s="40">
        <f t="shared" si="3019"/>
        <v>0</v>
      </c>
      <c r="BA4258" s="40">
        <f t="shared" si="3019"/>
        <v>0</v>
      </c>
      <c r="BB4258" s="40">
        <f t="shared" si="3019"/>
        <v>0</v>
      </c>
      <c r="BC4258" s="40">
        <f t="shared" si="3019"/>
        <v>0</v>
      </c>
      <c r="BD4258" s="40">
        <f t="shared" si="3019"/>
        <v>0</v>
      </c>
    </row>
    <row r="4259" spans="1:56" ht="16" x14ac:dyDescent="0.2">
      <c r="B4259" s="11">
        <f t="shared" si="3018"/>
        <v>158</v>
      </c>
      <c r="C4259" s="12" t="str">
        <f t="shared" si="3018"/>
        <v>SAS HSR 4</v>
      </c>
      <c r="D4259" s="46" t="s">
        <v>24</v>
      </c>
      <c r="E4259" s="51">
        <f>IF(E4257&gt;MAX($O$3:$BD$3),BD4248,
IF(E4257&lt;MIN($O$3:$BD$3),1,SUMIFS($O4249:$BD4249,$O$2:$BD$2,"&lt;="&amp;E4257,$O$3:$BD$3,"&gt;="&amp;E4257)))</f>
        <v>1.0899554329205308</v>
      </c>
      <c r="F4259" s="15"/>
      <c r="G4259" s="49" t="s">
        <v>265</v>
      </c>
      <c r="H4259" s="31">
        <v>0</v>
      </c>
      <c r="I4259" s="32">
        <v>0</v>
      </c>
      <c r="J4259" s="32">
        <v>0</v>
      </c>
      <c r="K4259" s="23"/>
      <c r="L4259" s="52" t="s">
        <v>266</v>
      </c>
      <c r="M4259" s="72"/>
      <c r="N4259" s="72"/>
      <c r="O4259" s="41">
        <f t="shared" ref="O4259:BD4259" si="3020">IFERROR(((O$3&gt;=$E4254)*(O$2&lt;=$E4254))*$H4262,"")</f>
        <v>0</v>
      </c>
      <c r="P4259" s="41">
        <f t="shared" si="3020"/>
        <v>0</v>
      </c>
      <c r="Q4259" s="41">
        <f t="shared" si="3020"/>
        <v>0</v>
      </c>
      <c r="R4259" s="41">
        <f t="shared" si="3020"/>
        <v>0</v>
      </c>
      <c r="S4259" s="41">
        <f t="shared" si="3020"/>
        <v>0</v>
      </c>
      <c r="T4259" s="41">
        <f t="shared" si="3020"/>
        <v>0</v>
      </c>
      <c r="U4259" s="41">
        <f t="shared" si="3020"/>
        <v>0</v>
      </c>
      <c r="V4259" s="41">
        <f t="shared" si="3020"/>
        <v>0</v>
      </c>
      <c r="W4259" s="41">
        <f t="shared" si="3020"/>
        <v>0</v>
      </c>
      <c r="X4259" s="41">
        <f t="shared" si="3020"/>
        <v>0</v>
      </c>
      <c r="Y4259" s="41">
        <f t="shared" si="3020"/>
        <v>0</v>
      </c>
      <c r="Z4259" s="41">
        <f t="shared" si="3020"/>
        <v>0</v>
      </c>
      <c r="AA4259" s="41">
        <f t="shared" si="3020"/>
        <v>0</v>
      </c>
      <c r="AB4259" s="41">
        <f t="shared" si="3020"/>
        <v>0</v>
      </c>
      <c r="AC4259" s="41">
        <f t="shared" si="3020"/>
        <v>0</v>
      </c>
      <c r="AD4259" s="41">
        <f t="shared" si="3020"/>
        <v>0</v>
      </c>
      <c r="AE4259" s="41">
        <f t="shared" si="3020"/>
        <v>0</v>
      </c>
      <c r="AF4259" s="41">
        <f t="shared" si="3020"/>
        <v>0</v>
      </c>
      <c r="AG4259" s="41">
        <f t="shared" si="3020"/>
        <v>0</v>
      </c>
      <c r="AH4259" s="41">
        <f t="shared" si="3020"/>
        <v>0</v>
      </c>
      <c r="AI4259" s="41">
        <f t="shared" si="3020"/>
        <v>0</v>
      </c>
      <c r="AJ4259" s="41">
        <f t="shared" si="3020"/>
        <v>0</v>
      </c>
      <c r="AK4259" s="41">
        <f t="shared" si="3020"/>
        <v>0</v>
      </c>
      <c r="AL4259" s="41">
        <f t="shared" si="3020"/>
        <v>0</v>
      </c>
      <c r="AM4259" s="41">
        <f t="shared" si="3020"/>
        <v>0</v>
      </c>
      <c r="AN4259" s="41">
        <f t="shared" si="3020"/>
        <v>0</v>
      </c>
      <c r="AO4259" s="41">
        <f t="shared" si="3020"/>
        <v>0</v>
      </c>
      <c r="AP4259" s="41">
        <f t="shared" si="3020"/>
        <v>0</v>
      </c>
      <c r="AQ4259" s="41">
        <f t="shared" si="3020"/>
        <v>0</v>
      </c>
      <c r="AR4259" s="41">
        <f t="shared" si="3020"/>
        <v>0</v>
      </c>
      <c r="AS4259" s="41">
        <f t="shared" si="3020"/>
        <v>0</v>
      </c>
      <c r="AT4259" s="41">
        <f t="shared" si="3020"/>
        <v>0</v>
      </c>
      <c r="AU4259" s="41">
        <f t="shared" si="3020"/>
        <v>0</v>
      </c>
      <c r="AV4259" s="41">
        <f t="shared" si="3020"/>
        <v>0</v>
      </c>
      <c r="AW4259" s="41">
        <f t="shared" si="3020"/>
        <v>0</v>
      </c>
      <c r="AX4259" s="41">
        <f t="shared" si="3020"/>
        <v>0</v>
      </c>
      <c r="AY4259" s="41">
        <f t="shared" si="3020"/>
        <v>0</v>
      </c>
      <c r="AZ4259" s="41">
        <f t="shared" si="3020"/>
        <v>0</v>
      </c>
      <c r="BA4259" s="41">
        <f t="shared" si="3020"/>
        <v>0</v>
      </c>
      <c r="BB4259" s="41">
        <f t="shared" si="3020"/>
        <v>0</v>
      </c>
      <c r="BC4259" s="41">
        <f t="shared" si="3020"/>
        <v>0</v>
      </c>
      <c r="BD4259" s="41">
        <f t="shared" si="3020"/>
        <v>0</v>
      </c>
    </row>
    <row r="4260" spans="1:56" ht="16" x14ac:dyDescent="0.2">
      <c r="B4260" s="11">
        <f t="shared" si="3018"/>
        <v>158</v>
      </c>
      <c r="C4260" s="12" t="str">
        <f t="shared" si="3018"/>
        <v>SAS HSR 4</v>
      </c>
      <c r="D4260" s="46" t="s">
        <v>8</v>
      </c>
      <c r="E4260" s="42">
        <v>0</v>
      </c>
      <c r="F4260" s="15"/>
      <c r="G4260" s="49" t="s">
        <v>267</v>
      </c>
      <c r="H4260" s="31">
        <v>0</v>
      </c>
      <c r="I4260" s="32">
        <v>0</v>
      </c>
      <c r="J4260" s="32">
        <v>0</v>
      </c>
      <c r="L4260" s="52" t="s">
        <v>268</v>
      </c>
      <c r="M4260" s="72"/>
      <c r="N4260" s="72"/>
      <c r="O4260" s="41">
        <f t="shared" ref="O4260:BD4260" si="3021">IFERROR(((O$3&gt;=$E4257)*(O$2&lt;=$E4257))*$J4262,"")</f>
        <v>0</v>
      </c>
      <c r="P4260" s="41">
        <f t="shared" si="3021"/>
        <v>0</v>
      </c>
      <c r="Q4260" s="41">
        <f t="shared" si="3021"/>
        <v>0</v>
      </c>
      <c r="R4260" s="41">
        <f t="shared" si="3021"/>
        <v>0</v>
      </c>
      <c r="S4260" s="41">
        <f t="shared" si="3021"/>
        <v>0</v>
      </c>
      <c r="T4260" s="41">
        <f t="shared" si="3021"/>
        <v>0</v>
      </c>
      <c r="U4260" s="41">
        <f t="shared" si="3021"/>
        <v>0</v>
      </c>
      <c r="V4260" s="41">
        <f t="shared" si="3021"/>
        <v>0</v>
      </c>
      <c r="W4260" s="41">
        <f t="shared" si="3021"/>
        <v>0</v>
      </c>
      <c r="X4260" s="41">
        <f t="shared" si="3021"/>
        <v>0</v>
      </c>
      <c r="Y4260" s="41">
        <f t="shared" si="3021"/>
        <v>0</v>
      </c>
      <c r="Z4260" s="41">
        <f t="shared" si="3021"/>
        <v>0</v>
      </c>
      <c r="AA4260" s="41">
        <f t="shared" si="3021"/>
        <v>0</v>
      </c>
      <c r="AB4260" s="41">
        <f t="shared" si="3021"/>
        <v>0</v>
      </c>
      <c r="AC4260" s="41">
        <f t="shared" si="3021"/>
        <v>0</v>
      </c>
      <c r="AD4260" s="41">
        <f t="shared" si="3021"/>
        <v>0</v>
      </c>
      <c r="AE4260" s="41">
        <f t="shared" si="3021"/>
        <v>0</v>
      </c>
      <c r="AF4260" s="41">
        <f t="shared" si="3021"/>
        <v>0</v>
      </c>
      <c r="AG4260" s="41">
        <f t="shared" si="3021"/>
        <v>0</v>
      </c>
      <c r="AH4260" s="41">
        <f t="shared" si="3021"/>
        <v>0</v>
      </c>
      <c r="AI4260" s="41">
        <f t="shared" si="3021"/>
        <v>0</v>
      </c>
      <c r="AJ4260" s="41">
        <f t="shared" si="3021"/>
        <v>0</v>
      </c>
      <c r="AK4260" s="41">
        <f t="shared" si="3021"/>
        <v>0</v>
      </c>
      <c r="AL4260" s="41">
        <f t="shared" si="3021"/>
        <v>0</v>
      </c>
      <c r="AM4260" s="41">
        <f t="shared" si="3021"/>
        <v>0</v>
      </c>
      <c r="AN4260" s="41">
        <f t="shared" si="3021"/>
        <v>0</v>
      </c>
      <c r="AO4260" s="41">
        <f t="shared" si="3021"/>
        <v>0</v>
      </c>
      <c r="AP4260" s="41">
        <f t="shared" si="3021"/>
        <v>0</v>
      </c>
      <c r="AQ4260" s="41">
        <f t="shared" si="3021"/>
        <v>0</v>
      </c>
      <c r="AR4260" s="41">
        <f t="shared" si="3021"/>
        <v>0</v>
      </c>
      <c r="AS4260" s="41">
        <f t="shared" si="3021"/>
        <v>0</v>
      </c>
      <c r="AT4260" s="41">
        <f t="shared" si="3021"/>
        <v>0</v>
      </c>
      <c r="AU4260" s="41">
        <f t="shared" si="3021"/>
        <v>0</v>
      </c>
      <c r="AV4260" s="41">
        <f t="shared" si="3021"/>
        <v>0</v>
      </c>
      <c r="AW4260" s="41">
        <f t="shared" si="3021"/>
        <v>0</v>
      </c>
      <c r="AX4260" s="41">
        <f t="shared" si="3021"/>
        <v>0</v>
      </c>
      <c r="AY4260" s="41">
        <f t="shared" si="3021"/>
        <v>0</v>
      </c>
      <c r="AZ4260" s="41">
        <f t="shared" si="3021"/>
        <v>0</v>
      </c>
      <c r="BA4260" s="41">
        <f t="shared" si="3021"/>
        <v>0</v>
      </c>
      <c r="BB4260" s="41">
        <f t="shared" si="3021"/>
        <v>0</v>
      </c>
      <c r="BC4260" s="41">
        <f t="shared" si="3021"/>
        <v>0</v>
      </c>
      <c r="BD4260" s="41">
        <f t="shared" si="3021"/>
        <v>0</v>
      </c>
    </row>
    <row r="4261" spans="1:56" ht="16" x14ac:dyDescent="0.2">
      <c r="B4261" s="11">
        <f t="shared" si="3018"/>
        <v>158</v>
      </c>
      <c r="C4261" s="12" t="str">
        <f t="shared" si="3018"/>
        <v>SAS HSR 4</v>
      </c>
      <c r="D4261" s="46" t="s">
        <v>269</v>
      </c>
      <c r="E4261" s="31">
        <v>0</v>
      </c>
      <c r="F4261" s="15"/>
      <c r="G4261" s="53"/>
      <c r="H4261" s="15"/>
      <c r="I4261" s="15"/>
      <c r="J4261" s="23"/>
      <c r="L4261" s="52" t="s">
        <v>270</v>
      </c>
      <c r="M4261" s="72"/>
      <c r="N4261" s="72"/>
      <c r="O4261" s="41">
        <f t="shared" ref="O4261:BD4261" si="3022">IFERROR(((O$3&gt;=$J4251)*(O$2&lt;=$J4251))*$E4262,"")</f>
        <v>0</v>
      </c>
      <c r="P4261" s="41">
        <f t="shared" si="3022"/>
        <v>0</v>
      </c>
      <c r="Q4261" s="41">
        <f t="shared" si="3022"/>
        <v>0</v>
      </c>
      <c r="R4261" s="41">
        <f t="shared" si="3022"/>
        <v>0</v>
      </c>
      <c r="S4261" s="41">
        <f t="shared" si="3022"/>
        <v>0</v>
      </c>
      <c r="T4261" s="41">
        <f t="shared" si="3022"/>
        <v>0</v>
      </c>
      <c r="U4261" s="41">
        <f t="shared" si="3022"/>
        <v>0</v>
      </c>
      <c r="V4261" s="41">
        <f t="shared" si="3022"/>
        <v>0</v>
      </c>
      <c r="W4261" s="41">
        <f t="shared" si="3022"/>
        <v>0</v>
      </c>
      <c r="X4261" s="41">
        <f t="shared" si="3022"/>
        <v>0</v>
      </c>
      <c r="Y4261" s="41">
        <f t="shared" si="3022"/>
        <v>0</v>
      </c>
      <c r="Z4261" s="41">
        <f t="shared" si="3022"/>
        <v>0</v>
      </c>
      <c r="AA4261" s="41">
        <f t="shared" si="3022"/>
        <v>0</v>
      </c>
      <c r="AB4261" s="41">
        <f t="shared" si="3022"/>
        <v>0</v>
      </c>
      <c r="AC4261" s="41">
        <f t="shared" si="3022"/>
        <v>0</v>
      </c>
      <c r="AD4261" s="41">
        <f t="shared" si="3022"/>
        <v>0</v>
      </c>
      <c r="AE4261" s="41">
        <f t="shared" si="3022"/>
        <v>0</v>
      </c>
      <c r="AF4261" s="41">
        <f t="shared" si="3022"/>
        <v>0</v>
      </c>
      <c r="AG4261" s="41">
        <f t="shared" si="3022"/>
        <v>0</v>
      </c>
      <c r="AH4261" s="41">
        <f t="shared" si="3022"/>
        <v>0</v>
      </c>
      <c r="AI4261" s="41">
        <f t="shared" si="3022"/>
        <v>0</v>
      </c>
      <c r="AJ4261" s="41">
        <f t="shared" si="3022"/>
        <v>0</v>
      </c>
      <c r="AK4261" s="41">
        <f t="shared" si="3022"/>
        <v>0</v>
      </c>
      <c r="AL4261" s="41">
        <f t="shared" si="3022"/>
        <v>0</v>
      </c>
      <c r="AM4261" s="41">
        <f t="shared" si="3022"/>
        <v>0</v>
      </c>
      <c r="AN4261" s="41">
        <f t="shared" si="3022"/>
        <v>0</v>
      </c>
      <c r="AO4261" s="41">
        <f t="shared" si="3022"/>
        <v>0</v>
      </c>
      <c r="AP4261" s="41">
        <f t="shared" si="3022"/>
        <v>0</v>
      </c>
      <c r="AQ4261" s="41">
        <f t="shared" si="3022"/>
        <v>0</v>
      </c>
      <c r="AR4261" s="41">
        <f t="shared" si="3022"/>
        <v>0</v>
      </c>
      <c r="AS4261" s="41">
        <f t="shared" si="3022"/>
        <v>0</v>
      </c>
      <c r="AT4261" s="41">
        <f t="shared" si="3022"/>
        <v>0</v>
      </c>
      <c r="AU4261" s="41">
        <f t="shared" si="3022"/>
        <v>0</v>
      </c>
      <c r="AV4261" s="41">
        <f t="shared" si="3022"/>
        <v>0</v>
      </c>
      <c r="AW4261" s="41">
        <f t="shared" si="3022"/>
        <v>0</v>
      </c>
      <c r="AX4261" s="41">
        <f t="shared" si="3022"/>
        <v>0</v>
      </c>
      <c r="AY4261" s="41">
        <f t="shared" si="3022"/>
        <v>0</v>
      </c>
      <c r="AZ4261" s="41">
        <f t="shared" si="3022"/>
        <v>0</v>
      </c>
      <c r="BA4261" s="41">
        <f t="shared" si="3022"/>
        <v>0</v>
      </c>
      <c r="BB4261" s="41">
        <f t="shared" si="3022"/>
        <v>0</v>
      </c>
      <c r="BC4261" s="41">
        <f t="shared" si="3022"/>
        <v>0</v>
      </c>
      <c r="BD4261" s="41">
        <f t="shared" si="3022"/>
        <v>0</v>
      </c>
    </row>
    <row r="4262" spans="1:56" ht="16" x14ac:dyDescent="0.2">
      <c r="B4262" s="11">
        <f t="shared" si="3018"/>
        <v>158</v>
      </c>
      <c r="C4262" s="12" t="str">
        <f t="shared" si="3018"/>
        <v>SAS HSR 4</v>
      </c>
      <c r="D4262" s="46" t="s">
        <v>270</v>
      </c>
      <c r="E4262" s="31">
        <v>0</v>
      </c>
      <c r="F4262" s="15"/>
      <c r="G4262" s="46" t="s">
        <v>266</v>
      </c>
      <c r="H4262" s="31">
        <v>0</v>
      </c>
      <c r="I4262" s="46" t="s">
        <v>268</v>
      </c>
      <c r="J4262" s="31">
        <v>0</v>
      </c>
      <c r="L4262" s="54" t="s">
        <v>271</v>
      </c>
      <c r="M4262" s="73"/>
      <c r="N4262" s="73"/>
      <c r="O4262" s="45">
        <f t="shared" ref="O4262:BD4262" si="3023">IFERROR(-($E4243+$H4243+$J4243)*O4244,"")</f>
        <v>0</v>
      </c>
      <c r="P4262" s="45">
        <f t="shared" si="3023"/>
        <v>0</v>
      </c>
      <c r="Q4262" s="45">
        <f t="shared" si="3023"/>
        <v>0</v>
      </c>
      <c r="R4262" s="45">
        <f t="shared" si="3023"/>
        <v>0</v>
      </c>
      <c r="S4262" s="45">
        <f t="shared" si="3023"/>
        <v>0</v>
      </c>
      <c r="T4262" s="45">
        <f t="shared" si="3023"/>
        <v>0</v>
      </c>
      <c r="U4262" s="45">
        <f t="shared" si="3023"/>
        <v>0</v>
      </c>
      <c r="V4262" s="45">
        <f t="shared" si="3023"/>
        <v>0</v>
      </c>
      <c r="W4262" s="45">
        <f t="shared" si="3023"/>
        <v>0</v>
      </c>
      <c r="X4262" s="45">
        <f t="shared" si="3023"/>
        <v>0</v>
      </c>
      <c r="Y4262" s="45">
        <f t="shared" si="3023"/>
        <v>0</v>
      </c>
      <c r="Z4262" s="45">
        <f t="shared" si="3023"/>
        <v>0</v>
      </c>
      <c r="AA4262" s="45">
        <f t="shared" si="3023"/>
        <v>0</v>
      </c>
      <c r="AB4262" s="45">
        <f t="shared" si="3023"/>
        <v>0</v>
      </c>
      <c r="AC4262" s="45">
        <f t="shared" si="3023"/>
        <v>0</v>
      </c>
      <c r="AD4262" s="45">
        <f t="shared" si="3023"/>
        <v>0</v>
      </c>
      <c r="AE4262" s="45">
        <f t="shared" si="3023"/>
        <v>0</v>
      </c>
      <c r="AF4262" s="45">
        <f t="shared" si="3023"/>
        <v>0</v>
      </c>
      <c r="AG4262" s="45">
        <f t="shared" si="3023"/>
        <v>0</v>
      </c>
      <c r="AH4262" s="45">
        <f t="shared" si="3023"/>
        <v>0</v>
      </c>
      <c r="AI4262" s="45">
        <f t="shared" si="3023"/>
        <v>0</v>
      </c>
      <c r="AJ4262" s="45">
        <f t="shared" si="3023"/>
        <v>0</v>
      </c>
      <c r="AK4262" s="45">
        <f t="shared" si="3023"/>
        <v>0</v>
      </c>
      <c r="AL4262" s="45">
        <f t="shared" si="3023"/>
        <v>0</v>
      </c>
      <c r="AM4262" s="45">
        <f t="shared" si="3023"/>
        <v>0</v>
      </c>
      <c r="AN4262" s="45">
        <f t="shared" si="3023"/>
        <v>0</v>
      </c>
      <c r="AO4262" s="45">
        <f t="shared" si="3023"/>
        <v>0</v>
      </c>
      <c r="AP4262" s="45">
        <f t="shared" si="3023"/>
        <v>0</v>
      </c>
      <c r="AQ4262" s="45">
        <f t="shared" si="3023"/>
        <v>0</v>
      </c>
      <c r="AR4262" s="45">
        <f t="shared" si="3023"/>
        <v>0</v>
      </c>
      <c r="AS4262" s="45">
        <f t="shared" si="3023"/>
        <v>0</v>
      </c>
      <c r="AT4262" s="45">
        <f t="shared" si="3023"/>
        <v>0</v>
      </c>
      <c r="AU4262" s="45">
        <f t="shared" si="3023"/>
        <v>0</v>
      </c>
      <c r="AV4262" s="45">
        <f t="shared" si="3023"/>
        <v>0</v>
      </c>
      <c r="AW4262" s="45">
        <f t="shared" si="3023"/>
        <v>0</v>
      </c>
      <c r="AX4262" s="45">
        <f t="shared" si="3023"/>
        <v>0</v>
      </c>
      <c r="AY4262" s="45">
        <f t="shared" si="3023"/>
        <v>0</v>
      </c>
      <c r="AZ4262" s="45">
        <f t="shared" si="3023"/>
        <v>0</v>
      </c>
      <c r="BA4262" s="45">
        <f t="shared" si="3023"/>
        <v>0</v>
      </c>
      <c r="BB4262" s="45">
        <f t="shared" si="3023"/>
        <v>0</v>
      </c>
      <c r="BC4262" s="45">
        <f t="shared" si="3023"/>
        <v>0</v>
      </c>
      <c r="BD4262" s="45">
        <f t="shared" si="3023"/>
        <v>0</v>
      </c>
    </row>
    <row r="4263" spans="1:56" x14ac:dyDescent="0.2">
      <c r="A4263"/>
      <c r="B4263"/>
      <c r="C4263"/>
      <c r="D4263"/>
      <c r="E4263"/>
      <c r="F4263"/>
      <c r="G4263"/>
      <c r="H4263"/>
      <c r="I4263"/>
      <c r="J4263"/>
      <c r="K4263"/>
      <c r="L4263"/>
      <c r="M4263"/>
      <c r="N4263"/>
      <c r="O4263"/>
      <c r="P4263"/>
      <c r="Q4263"/>
      <c r="R4263"/>
      <c r="S4263"/>
      <c r="T4263"/>
      <c r="U4263"/>
      <c r="V4263"/>
      <c r="W4263"/>
      <c r="X4263"/>
      <c r="Y4263"/>
      <c r="Z4263"/>
      <c r="AA4263"/>
      <c r="AB4263"/>
      <c r="AC4263"/>
      <c r="AD4263"/>
      <c r="AE4263"/>
      <c r="AF4263"/>
      <c r="AG4263"/>
      <c r="AH4263"/>
      <c r="AI4263"/>
      <c r="AJ4263"/>
      <c r="AK4263"/>
      <c r="AL4263"/>
      <c r="AM4263"/>
      <c r="AN4263"/>
      <c r="AO4263"/>
      <c r="AP4263"/>
      <c r="AQ4263"/>
      <c r="AR4263"/>
      <c r="AS4263"/>
      <c r="AT4263"/>
      <c r="AU4263"/>
      <c r="AV4263"/>
      <c r="AW4263"/>
      <c r="AX4263"/>
      <c r="AY4263"/>
      <c r="AZ4263"/>
      <c r="BA4263"/>
      <c r="BB4263"/>
      <c r="BC4263"/>
      <c r="BD4263"/>
    </row>
    <row r="4264" spans="1:56" x14ac:dyDescent="0.2">
      <c r="A4264"/>
      <c r="B4264"/>
      <c r="C4264"/>
      <c r="D4264"/>
      <c r="E4264"/>
      <c r="F4264"/>
      <c r="G4264"/>
      <c r="H4264"/>
      <c r="I4264"/>
      <c r="J4264"/>
      <c r="K4264"/>
      <c r="L4264"/>
      <c r="M4264"/>
      <c r="N4264"/>
      <c r="O4264"/>
      <c r="P4264"/>
      <c r="Q4264"/>
      <c r="R4264"/>
      <c r="S4264"/>
      <c r="T4264"/>
      <c r="U4264"/>
      <c r="V4264"/>
      <c r="W4264"/>
      <c r="X4264"/>
      <c r="Y4264"/>
      <c r="Z4264"/>
      <c r="AA4264"/>
      <c r="AB4264"/>
      <c r="AC4264"/>
      <c r="AD4264"/>
      <c r="AE4264"/>
      <c r="AF4264"/>
      <c r="AG4264"/>
      <c r="AH4264"/>
      <c r="AI4264"/>
      <c r="AJ4264"/>
      <c r="AK4264"/>
      <c r="AL4264"/>
      <c r="AM4264"/>
      <c r="AN4264"/>
      <c r="AO4264"/>
      <c r="AP4264"/>
      <c r="AQ4264"/>
      <c r="AR4264"/>
      <c r="AS4264"/>
      <c r="AT4264"/>
      <c r="AU4264"/>
      <c r="AV4264"/>
      <c r="AW4264"/>
      <c r="AX4264"/>
      <c r="AY4264"/>
      <c r="AZ4264"/>
      <c r="BA4264"/>
      <c r="BB4264"/>
      <c r="BC4264"/>
      <c r="BD4264"/>
    </row>
    <row r="4265" spans="1:56" ht="16" x14ac:dyDescent="0.2">
      <c r="A4265" s="1"/>
      <c r="B4265" s="67">
        <v>159</v>
      </c>
      <c r="C4265" s="68" t="str">
        <f>H4267</f>
        <v>SCI RETAIL RENNES 1</v>
      </c>
      <c r="D4265" s="69" t="s">
        <v>207</v>
      </c>
      <c r="E4265" s="69"/>
      <c r="F4265" s="69"/>
      <c r="G4265" s="69"/>
      <c r="H4265" s="69"/>
      <c r="I4265" s="69"/>
      <c r="J4265" s="69"/>
      <c r="K4265" s="68"/>
      <c r="L4265" s="68"/>
      <c r="M4265" s="68"/>
      <c r="N4265" s="68"/>
      <c r="O4265" s="82"/>
      <c r="P4265" s="82"/>
      <c r="Q4265" s="82"/>
      <c r="R4265" s="82"/>
      <c r="S4265" s="82"/>
      <c r="T4265" s="82"/>
      <c r="U4265" s="82"/>
      <c r="V4265" s="82"/>
      <c r="W4265" s="82"/>
      <c r="X4265" s="82"/>
      <c r="Y4265" s="82"/>
      <c r="Z4265" s="82"/>
      <c r="AA4265" s="82"/>
      <c r="AB4265" s="82"/>
      <c r="AC4265" s="82"/>
      <c r="AD4265" s="82"/>
      <c r="AE4265" s="82"/>
      <c r="AF4265" s="82"/>
      <c r="AG4265" s="82"/>
      <c r="AH4265" s="82"/>
      <c r="AI4265" s="82"/>
      <c r="AJ4265" s="82"/>
      <c r="AK4265" s="82"/>
      <c r="AL4265" s="82"/>
      <c r="AM4265" s="82"/>
      <c r="AN4265" s="82"/>
      <c r="AO4265" s="82"/>
      <c r="AP4265" s="82"/>
      <c r="AQ4265" s="82"/>
      <c r="AR4265" s="82"/>
      <c r="AS4265" s="82"/>
      <c r="AT4265" s="82"/>
      <c r="AU4265" s="82"/>
      <c r="AV4265" s="82"/>
      <c r="AW4265" s="82"/>
      <c r="AX4265" s="82"/>
      <c r="AY4265" s="82"/>
      <c r="AZ4265" s="82"/>
      <c r="BA4265" s="82"/>
      <c r="BB4265" s="82"/>
      <c r="BC4265" s="82"/>
      <c r="BD4265" s="82"/>
    </row>
    <row r="4266" spans="1:56" ht="16" x14ac:dyDescent="0.2">
      <c r="A4266" s="35"/>
      <c r="B4266" s="11">
        <f>B4265</f>
        <v>159</v>
      </c>
      <c r="C4266" s="12" t="str">
        <f>C4265</f>
        <v>SCI RETAIL RENNES 1</v>
      </c>
      <c r="D4266" s="35"/>
      <c r="E4266" s="35"/>
      <c r="F4266" s="35"/>
      <c r="G4266" s="35"/>
      <c r="H4266" s="35"/>
      <c r="I4266" s="35"/>
      <c r="J4266" s="35"/>
      <c r="K4266" s="35"/>
      <c r="L4266" s="35"/>
      <c r="M4266" s="35"/>
      <c r="N4266" s="35"/>
      <c r="O4266" s="44"/>
      <c r="P4266" s="44"/>
      <c r="Q4266" s="44"/>
      <c r="R4266" s="44"/>
      <c r="S4266" s="44"/>
      <c r="T4266" s="44"/>
      <c r="U4266" s="44"/>
      <c r="V4266" s="44"/>
      <c r="W4266" s="44"/>
      <c r="X4266" s="44"/>
      <c r="Y4266" s="44"/>
      <c r="Z4266" s="44"/>
      <c r="AA4266" s="44"/>
      <c r="AB4266" s="44"/>
      <c r="AC4266" s="44"/>
      <c r="AD4266" s="44"/>
      <c r="AE4266" s="44"/>
      <c r="AF4266" s="44"/>
      <c r="AG4266" s="44"/>
      <c r="AH4266" s="44"/>
      <c r="AI4266" s="44"/>
      <c r="AJ4266" s="44"/>
      <c r="AK4266" s="44"/>
      <c r="AL4266" s="44"/>
      <c r="AM4266" s="44"/>
      <c r="AN4266" s="44"/>
      <c r="AO4266" s="44"/>
      <c r="AP4266" s="44"/>
      <c r="AQ4266" s="44"/>
      <c r="AR4266" s="44"/>
      <c r="AS4266" s="44"/>
      <c r="AT4266" s="44"/>
      <c r="AU4266" s="44"/>
      <c r="AV4266" s="44"/>
      <c r="AW4266" s="44"/>
      <c r="AX4266" s="44"/>
      <c r="AY4266" s="44"/>
      <c r="AZ4266" s="44"/>
      <c r="BA4266" s="44"/>
      <c r="BB4266" s="44"/>
      <c r="BC4266" s="44"/>
      <c r="BD4266" s="44"/>
    </row>
    <row r="4267" spans="1:56" ht="16" x14ac:dyDescent="0.2">
      <c r="B4267" s="11">
        <f t="shared" ref="B4267:C4282" si="3024">B4266</f>
        <v>159</v>
      </c>
      <c r="C4267" s="12" t="str">
        <f t="shared" si="3024"/>
        <v>SCI RETAIL RENNES 1</v>
      </c>
      <c r="D4267" s="13" t="s">
        <v>2</v>
      </c>
      <c r="E4267" s="14" t="s">
        <v>208</v>
      </c>
      <c r="F4267" s="15"/>
      <c r="G4267" s="13" t="s">
        <v>229</v>
      </c>
      <c r="H4267" s="14" t="s">
        <v>74</v>
      </c>
      <c r="I4267" s="14"/>
      <c r="J4267" s="14"/>
      <c r="L4267" s="16" t="s">
        <v>230</v>
      </c>
      <c r="M4267" s="70"/>
      <c r="N4267" s="70"/>
      <c r="O4267" s="17">
        <f>($E4278&gt;0)*($E4272&lt;O$2)*(EDATE($E4272,$E4278)&gt;O$3)*((O$3-O$2+1)/O$4)
+($E4278&gt;0)*($E4272&lt;O$2)*(EDATE($E4272,$E4278)&gt;=O$2)*(EDATE($E4272,$E4278)&lt;=O$3)*((EDATE($E4272,$E4278)-O$2)/O$4)
+($E4278&gt;0)*($E4272&lt;O$2)*(EDATE($E4272,$E4278)&lt;O$2)*(0)
+($E4278&gt;0)*($E4272&gt;=O$2)*($E4272&lt;=O$3)*(EDATE($E4272,$E4278)&gt;=O$2)*(EDATE($E4272,$E4278)&lt;=O$3)*((EDATE($E4272,$E4278)-$E4272+1)/O$4)
+($E4278&gt;0)*($E4272&gt;=O$2)*($E4272&lt;=O$3)*(EDATE($E4272,$E4278)&gt;O$3)*((O$3-$E4272+1)/O$4)
+($E4278&gt;0)*($E4272&gt;O$3)*(0)</f>
        <v>0</v>
      </c>
      <c r="P4267" s="17">
        <f t="shared" ref="P4267:BD4267" si="3025">($E4278&gt;0)*($E4272&lt;P$2)*(EDATE($E4272,$E4278)&gt;P$3)*((P$3-P$2+1)/P$4)
+($E4278&gt;0)*($E4272&lt;P$2)*(EDATE($E4272,$E4278)&gt;=P$2)*(EDATE($E4272,$E4278)&lt;=P$3)*((EDATE($E4272,$E4278)-P$2)/P$4)
+($E4278&gt;0)*($E4272&lt;P$2)*(EDATE($E4272,$E4278)&lt;P$2)*(0)
+($E4278&gt;0)*($E4272&gt;=P$2)*($E4272&lt;=P$3)*(EDATE($E4272,$E4278)&gt;=P$2)*(EDATE($E4272,$E4278)&lt;=P$3)*((EDATE($E4272,$E4278)-$E4272+1)/P$4)
+($E4278&gt;0)*($E4272&gt;=P$2)*($E4272&lt;=P$3)*(EDATE($E4272,$E4278)&gt;P$3)*((P$3-$E4272+1)/P$4)
+($E4278&gt;0)*($E4272&gt;P$3)*(0)</f>
        <v>0</v>
      </c>
      <c r="Q4267" s="17">
        <f t="shared" si="3025"/>
        <v>0</v>
      </c>
      <c r="R4267" s="17">
        <f t="shared" si="3025"/>
        <v>0</v>
      </c>
      <c r="S4267" s="17">
        <f t="shared" si="3025"/>
        <v>0</v>
      </c>
      <c r="T4267" s="17">
        <f t="shared" si="3025"/>
        <v>0</v>
      </c>
      <c r="U4267" s="17">
        <f t="shared" si="3025"/>
        <v>0</v>
      </c>
      <c r="V4267" s="17">
        <f t="shared" si="3025"/>
        <v>0</v>
      </c>
      <c r="W4267" s="17">
        <f t="shared" si="3025"/>
        <v>0</v>
      </c>
      <c r="X4267" s="17">
        <f t="shared" si="3025"/>
        <v>0</v>
      </c>
      <c r="Y4267" s="17">
        <f t="shared" si="3025"/>
        <v>0</v>
      </c>
      <c r="Z4267" s="17">
        <f t="shared" si="3025"/>
        <v>0</v>
      </c>
      <c r="AA4267" s="17">
        <f t="shared" si="3025"/>
        <v>0</v>
      </c>
      <c r="AB4267" s="17">
        <f t="shared" si="3025"/>
        <v>0</v>
      </c>
      <c r="AC4267" s="17">
        <f t="shared" si="3025"/>
        <v>0</v>
      </c>
      <c r="AD4267" s="17">
        <f t="shared" si="3025"/>
        <v>0</v>
      </c>
      <c r="AE4267" s="17">
        <f t="shared" si="3025"/>
        <v>0</v>
      </c>
      <c r="AF4267" s="17">
        <f t="shared" si="3025"/>
        <v>0</v>
      </c>
      <c r="AG4267" s="17">
        <f t="shared" si="3025"/>
        <v>0</v>
      </c>
      <c r="AH4267" s="17">
        <f t="shared" si="3025"/>
        <v>0</v>
      </c>
      <c r="AI4267" s="17">
        <f t="shared" si="3025"/>
        <v>0</v>
      </c>
      <c r="AJ4267" s="17">
        <f t="shared" si="3025"/>
        <v>0</v>
      </c>
      <c r="AK4267" s="17">
        <f t="shared" si="3025"/>
        <v>0</v>
      </c>
      <c r="AL4267" s="17">
        <f t="shared" si="3025"/>
        <v>0</v>
      </c>
      <c r="AM4267" s="17">
        <f t="shared" si="3025"/>
        <v>0</v>
      </c>
      <c r="AN4267" s="17">
        <f t="shared" si="3025"/>
        <v>0</v>
      </c>
      <c r="AO4267" s="17">
        <f t="shared" si="3025"/>
        <v>0</v>
      </c>
      <c r="AP4267" s="17">
        <f t="shared" si="3025"/>
        <v>0</v>
      </c>
      <c r="AQ4267" s="17">
        <f t="shared" si="3025"/>
        <v>0</v>
      </c>
      <c r="AR4267" s="17">
        <f t="shared" si="3025"/>
        <v>0</v>
      </c>
      <c r="AS4267" s="17">
        <f t="shared" si="3025"/>
        <v>0</v>
      </c>
      <c r="AT4267" s="17">
        <f t="shared" si="3025"/>
        <v>0</v>
      </c>
      <c r="AU4267" s="17">
        <f t="shared" si="3025"/>
        <v>0</v>
      </c>
      <c r="AV4267" s="17">
        <f t="shared" si="3025"/>
        <v>0</v>
      </c>
      <c r="AW4267" s="17">
        <f t="shared" si="3025"/>
        <v>0</v>
      </c>
      <c r="AX4267" s="17">
        <f t="shared" si="3025"/>
        <v>0</v>
      </c>
      <c r="AY4267" s="17">
        <f t="shared" si="3025"/>
        <v>0</v>
      </c>
      <c r="AZ4267" s="17">
        <f t="shared" si="3025"/>
        <v>0</v>
      </c>
      <c r="BA4267" s="17">
        <f t="shared" si="3025"/>
        <v>0</v>
      </c>
      <c r="BB4267" s="17">
        <f t="shared" si="3025"/>
        <v>0</v>
      </c>
      <c r="BC4267" s="17">
        <f t="shared" si="3025"/>
        <v>0</v>
      </c>
      <c r="BD4267" s="17">
        <f t="shared" si="3025"/>
        <v>0</v>
      </c>
    </row>
    <row r="4268" spans="1:56" ht="16" x14ac:dyDescent="0.2">
      <c r="B4268" s="11">
        <f t="shared" si="3024"/>
        <v>159</v>
      </c>
      <c r="C4268" s="12" t="str">
        <f t="shared" si="3024"/>
        <v>SCI RETAIL RENNES 1</v>
      </c>
      <c r="D4268" s="13" t="s">
        <v>7</v>
      </c>
      <c r="E4268" s="18">
        <v>87.6</v>
      </c>
      <c r="F4268" s="15"/>
      <c r="G4268" s="13" t="s">
        <v>0</v>
      </c>
      <c r="H4268" s="19">
        <v>45.7</v>
      </c>
      <c r="I4268" s="13" t="s">
        <v>20</v>
      </c>
      <c r="J4268" s="19">
        <v>0</v>
      </c>
      <c r="L4268" s="20" t="s">
        <v>231</v>
      </c>
      <c r="M4268" s="72"/>
      <c r="N4268" s="72"/>
      <c r="O4268" s="21">
        <f>($H4273&gt;0)*($J4273&lt;O$2)*0
+($H4273&gt;0)*($J4273&gt;=O$2)*($J4273&lt;=O$3)*(($J4273-O$2+1)/O$4)
+($H4273&gt;0)*($J4273&gt;O$3)*($I4273&gt;O$3)*0
+($H4273&gt;0)*($J4273&gt;O$3)*($I4273&lt;=O$3)*($I4273&gt;=O$2)*((O$3-$I4273+1)/O$4)
+($H4273&gt;0)*($J4273&gt;O$3)*($I4273&lt;O$2)*1
+($H4273&gt;0)*($I4273&gt;O$3)*0
+($H4274&gt;0)*($J$2350&lt;O$2)*0
+($H4274&gt;0)*($J4274&gt;=O$2)*($J4274&lt;=O$3)*(($J4274-O$2+1)/O$4)
+($H4274&gt;0)*($J4274&gt;O$3)*($I4274&gt;O$3)*0
+($H4274&gt;0)*($J4274&gt;O$3)*($I4274&lt;=O$3)*($I4274&gt;=O$2)*((O$3-$I4274+1)/O$4)
+($H4274&gt;0)*($J4274&gt;O$3)*($I4274&lt;O$2)*1
+($H4274&gt;0)*($I4274&gt;O$3)*0
+($H4275&gt;0)*($J4275&lt;O$2)*0
+($H4275&gt;0)*($J4275&gt;=O$2)*($J4275&lt;=O$3)*(($J4275-O$2+1)/O$4)
+($H4275&gt;0)*($J4275&gt;O$3)*($I4275&gt;O$3)*0
+($H4275&gt;0)*($J4275&gt;O$3)*($I4275&lt;=O$3)*($I4275&gt;=O$2)*((O$3-$I4275+1)/O$4)
+($H4275&gt;0)*($J4275&gt;O$3)*($I4275&lt;O$2)*1
+($H4275&gt;0)*($I4275&gt;O$3)*0</f>
        <v>0</v>
      </c>
      <c r="P4268" s="21">
        <f t="shared" ref="P4268:BD4268" si="3026">($H4273&gt;0)*($J4273&lt;P$2)*0
+($H4273&gt;0)*($J4273&gt;=P$2)*($J4273&lt;=P$3)*(($J4273-P$2+1)/P$4)
+($H4273&gt;0)*($J4273&gt;P$3)*($I4273&gt;P$3)*0
+($H4273&gt;0)*($J4273&gt;P$3)*($I4273&lt;=P$3)*($I4273&gt;=P$2)*((P$3-$I4273+1)/P$4)
+($H4273&gt;0)*($J4273&gt;P$3)*($I4273&lt;P$2)*1
+($H4273&gt;0)*($I4273&gt;P$3)*0
+($H4274&gt;0)*($J$2350&lt;P$2)*0
+($H4274&gt;0)*($J4274&gt;=P$2)*($J4274&lt;=P$3)*(($J4274-P$2+1)/P$4)
+($H4274&gt;0)*($J4274&gt;P$3)*($I4274&gt;P$3)*0
+($H4274&gt;0)*($J4274&gt;P$3)*($I4274&lt;=P$3)*($I4274&gt;=P$2)*((P$3-$I4274+1)/P$4)
+($H4274&gt;0)*($J4274&gt;P$3)*($I4274&lt;P$2)*1
+($H4274&gt;0)*($I4274&gt;P$3)*0
+($H4275&gt;0)*($J4275&lt;P$2)*0
+($H4275&gt;0)*($J4275&gt;=P$2)*($J4275&lt;=P$3)*(($J4275-P$2+1)/P$4)
+($H4275&gt;0)*($J4275&gt;P$3)*($I4275&gt;P$3)*0
+($H4275&gt;0)*($J4275&gt;P$3)*($I4275&lt;=P$3)*($I4275&gt;=P$2)*((P$3-$I4275+1)/P$4)
+($H4275&gt;0)*($J4275&gt;P$3)*($I4275&lt;P$2)*1
+($H4275&gt;0)*($I4275&gt;P$3)*0</f>
        <v>0</v>
      </c>
      <c r="Q4268" s="21">
        <f t="shared" si="3026"/>
        <v>0</v>
      </c>
      <c r="R4268" s="21">
        <f t="shared" si="3026"/>
        <v>0</v>
      </c>
      <c r="S4268" s="21">
        <f t="shared" si="3026"/>
        <v>0</v>
      </c>
      <c r="T4268" s="21">
        <f t="shared" si="3026"/>
        <v>0</v>
      </c>
      <c r="U4268" s="21">
        <f t="shared" si="3026"/>
        <v>0</v>
      </c>
      <c r="V4268" s="21">
        <f t="shared" si="3026"/>
        <v>0</v>
      </c>
      <c r="W4268" s="21">
        <f t="shared" si="3026"/>
        <v>0</v>
      </c>
      <c r="X4268" s="21">
        <f t="shared" si="3026"/>
        <v>0</v>
      </c>
      <c r="Y4268" s="21">
        <f t="shared" si="3026"/>
        <v>0</v>
      </c>
      <c r="Z4268" s="21">
        <f t="shared" si="3026"/>
        <v>0</v>
      </c>
      <c r="AA4268" s="21">
        <f t="shared" si="3026"/>
        <v>0</v>
      </c>
      <c r="AB4268" s="21">
        <f t="shared" si="3026"/>
        <v>0</v>
      </c>
      <c r="AC4268" s="21">
        <f t="shared" si="3026"/>
        <v>0</v>
      </c>
      <c r="AD4268" s="21">
        <f t="shared" si="3026"/>
        <v>0</v>
      </c>
      <c r="AE4268" s="21">
        <f t="shared" si="3026"/>
        <v>0</v>
      </c>
      <c r="AF4268" s="21">
        <f t="shared" si="3026"/>
        <v>0</v>
      </c>
      <c r="AG4268" s="21">
        <f t="shared" si="3026"/>
        <v>0</v>
      </c>
      <c r="AH4268" s="21">
        <f t="shared" si="3026"/>
        <v>0</v>
      </c>
      <c r="AI4268" s="21">
        <f t="shared" si="3026"/>
        <v>0</v>
      </c>
      <c r="AJ4268" s="21">
        <f t="shared" si="3026"/>
        <v>0</v>
      </c>
      <c r="AK4268" s="21">
        <f t="shared" si="3026"/>
        <v>0</v>
      </c>
      <c r="AL4268" s="21">
        <f t="shared" si="3026"/>
        <v>0</v>
      </c>
      <c r="AM4268" s="21">
        <f t="shared" si="3026"/>
        <v>0</v>
      </c>
      <c r="AN4268" s="21">
        <f t="shared" si="3026"/>
        <v>0</v>
      </c>
      <c r="AO4268" s="21">
        <f t="shared" si="3026"/>
        <v>0</v>
      </c>
      <c r="AP4268" s="21">
        <f t="shared" si="3026"/>
        <v>0</v>
      </c>
      <c r="AQ4268" s="21">
        <f t="shared" si="3026"/>
        <v>0</v>
      </c>
      <c r="AR4268" s="21">
        <f t="shared" si="3026"/>
        <v>0</v>
      </c>
      <c r="AS4268" s="21">
        <f t="shared" si="3026"/>
        <v>0</v>
      </c>
      <c r="AT4268" s="21">
        <f t="shared" si="3026"/>
        <v>0</v>
      </c>
      <c r="AU4268" s="21">
        <f t="shared" si="3026"/>
        <v>0</v>
      </c>
      <c r="AV4268" s="21">
        <f t="shared" si="3026"/>
        <v>0</v>
      </c>
      <c r="AW4268" s="21">
        <f t="shared" si="3026"/>
        <v>0</v>
      </c>
      <c r="AX4268" s="21">
        <f t="shared" si="3026"/>
        <v>0</v>
      </c>
      <c r="AY4268" s="21">
        <f t="shared" si="3026"/>
        <v>0</v>
      </c>
      <c r="AZ4268" s="21">
        <f t="shared" si="3026"/>
        <v>0</v>
      </c>
      <c r="BA4268" s="21">
        <f t="shared" si="3026"/>
        <v>0</v>
      </c>
      <c r="BB4268" s="21">
        <f t="shared" si="3026"/>
        <v>0</v>
      </c>
      <c r="BC4268" s="21">
        <f t="shared" si="3026"/>
        <v>0</v>
      </c>
      <c r="BD4268" s="21">
        <f t="shared" si="3026"/>
        <v>0</v>
      </c>
    </row>
    <row r="4269" spans="1:56" ht="16" x14ac:dyDescent="0.2">
      <c r="B4269" s="11">
        <f t="shared" si="3024"/>
        <v>159</v>
      </c>
      <c r="C4269" s="12" t="str">
        <f t="shared" si="3024"/>
        <v>SCI RETAIL RENNES 1</v>
      </c>
      <c r="D4269" s="13" t="s">
        <v>21</v>
      </c>
      <c r="E4269" s="22">
        <v>0</v>
      </c>
      <c r="F4269" s="15"/>
      <c r="G4269" s="13" t="s">
        <v>22</v>
      </c>
      <c r="H4269" s="22">
        <v>0</v>
      </c>
      <c r="I4269" s="13" t="s">
        <v>23</v>
      </c>
      <c r="J4269" s="22">
        <v>0</v>
      </c>
      <c r="K4269" s="23"/>
      <c r="L4269" s="20" t="s">
        <v>232</v>
      </c>
      <c r="M4269" s="72"/>
      <c r="N4269" s="72"/>
      <c r="O4269" s="21">
        <f>($E4272&lt;=O$3)*($E4272&gt;O$2)*((O$3-$E4272+1)/O$4)
+($E4272&lt;=O$2)*((O$3-O$2+1)/O$4)
+($E4272&gt;O$3)*(0)
-($E4280&lt;=O$3)*($E4280&lt;&gt;0)*($E4280&gt;O$2)*((O$3-$E4280)/O$4)
-($E4280&lt;=O$2)*((O$3-O$2+1)/O$4)
-($E4280&gt;O$3)*(0)</f>
        <v>1</v>
      </c>
      <c r="P4269" s="21">
        <f t="shared" ref="P4269:BD4269" si="3027">($E4272&lt;=P$3)*($E4272&gt;P$2)*((P$3-$E4272+1)/P$4)
+($E4272&lt;=P$2)*((P$3-P$2+1)/P$4)
+($E4272&gt;P$3)*(0)
-($E4280&lt;=P$3)*($E4280&lt;&gt;0)*($E4280&gt;P$2)*((P$3-$E4280)/P$4)
-($E4280&lt;=P$2)*((P$3-P$2+1)/P$4)
-($E4280&gt;P$3)*(0)</f>
        <v>1</v>
      </c>
      <c r="Q4269" s="21">
        <f t="shared" si="3027"/>
        <v>1</v>
      </c>
      <c r="R4269" s="21">
        <f t="shared" si="3027"/>
        <v>1</v>
      </c>
      <c r="S4269" s="21">
        <f t="shared" si="3027"/>
        <v>1</v>
      </c>
      <c r="T4269" s="21">
        <f t="shared" si="3027"/>
        <v>1</v>
      </c>
      <c r="U4269" s="21">
        <f t="shared" si="3027"/>
        <v>1</v>
      </c>
      <c r="V4269" s="21">
        <f t="shared" si="3027"/>
        <v>1</v>
      </c>
      <c r="W4269" s="21">
        <f t="shared" si="3027"/>
        <v>0.15217391304347827</v>
      </c>
      <c r="X4269" s="21">
        <f t="shared" si="3027"/>
        <v>0</v>
      </c>
      <c r="Y4269" s="21">
        <f t="shared" si="3027"/>
        <v>0</v>
      </c>
      <c r="Z4269" s="21">
        <f t="shared" si="3027"/>
        <v>0</v>
      </c>
      <c r="AA4269" s="21">
        <f t="shared" si="3027"/>
        <v>0</v>
      </c>
      <c r="AB4269" s="21">
        <f t="shared" si="3027"/>
        <v>0</v>
      </c>
      <c r="AC4269" s="21">
        <f t="shared" si="3027"/>
        <v>0</v>
      </c>
      <c r="AD4269" s="21">
        <f t="shared" si="3027"/>
        <v>0</v>
      </c>
      <c r="AE4269" s="21">
        <f t="shared" si="3027"/>
        <v>0</v>
      </c>
      <c r="AF4269" s="21">
        <f t="shared" si="3027"/>
        <v>0</v>
      </c>
      <c r="AG4269" s="21">
        <f t="shared" si="3027"/>
        <v>0</v>
      </c>
      <c r="AH4269" s="21">
        <f t="shared" si="3027"/>
        <v>0</v>
      </c>
      <c r="AI4269" s="21">
        <f t="shared" si="3027"/>
        <v>0</v>
      </c>
      <c r="AJ4269" s="21">
        <f t="shared" si="3027"/>
        <v>0</v>
      </c>
      <c r="AK4269" s="21">
        <f t="shared" si="3027"/>
        <v>0</v>
      </c>
      <c r="AL4269" s="21">
        <f t="shared" si="3027"/>
        <v>0</v>
      </c>
      <c r="AM4269" s="21">
        <f t="shared" si="3027"/>
        <v>0</v>
      </c>
      <c r="AN4269" s="21">
        <f t="shared" si="3027"/>
        <v>0</v>
      </c>
      <c r="AO4269" s="21">
        <f t="shared" si="3027"/>
        <v>0</v>
      </c>
      <c r="AP4269" s="21">
        <f t="shared" si="3027"/>
        <v>0</v>
      </c>
      <c r="AQ4269" s="21">
        <f t="shared" si="3027"/>
        <v>0</v>
      </c>
      <c r="AR4269" s="21">
        <f t="shared" si="3027"/>
        <v>0</v>
      </c>
      <c r="AS4269" s="21">
        <f t="shared" si="3027"/>
        <v>0</v>
      </c>
      <c r="AT4269" s="21">
        <f t="shared" si="3027"/>
        <v>0</v>
      </c>
      <c r="AU4269" s="21">
        <f t="shared" si="3027"/>
        <v>0</v>
      </c>
      <c r="AV4269" s="21">
        <f t="shared" si="3027"/>
        <v>0</v>
      </c>
      <c r="AW4269" s="21">
        <f t="shared" si="3027"/>
        <v>0</v>
      </c>
      <c r="AX4269" s="21">
        <f t="shared" si="3027"/>
        <v>0</v>
      </c>
      <c r="AY4269" s="21">
        <f t="shared" si="3027"/>
        <v>0</v>
      </c>
      <c r="AZ4269" s="21">
        <f t="shared" si="3027"/>
        <v>0</v>
      </c>
      <c r="BA4269" s="21">
        <f t="shared" si="3027"/>
        <v>0</v>
      </c>
      <c r="BB4269" s="21">
        <f t="shared" si="3027"/>
        <v>0</v>
      </c>
      <c r="BC4269" s="21">
        <f t="shared" si="3027"/>
        <v>0</v>
      </c>
      <c r="BD4269" s="21">
        <f t="shared" si="3027"/>
        <v>0</v>
      </c>
    </row>
    <row r="4270" spans="1:56" ht="16" x14ac:dyDescent="0.2">
      <c r="B4270" s="11">
        <f t="shared" si="3024"/>
        <v>159</v>
      </c>
      <c r="C4270" s="12" t="str">
        <f t="shared" si="3024"/>
        <v>SCI RETAIL RENNES 1</v>
      </c>
      <c r="D4270" s="13" t="s">
        <v>1</v>
      </c>
      <c r="E4270" s="22">
        <v>105135</v>
      </c>
      <c r="F4270" s="15"/>
      <c r="G4270" s="15"/>
      <c r="H4270" s="15"/>
      <c r="I4270" s="15"/>
      <c r="J4270" s="15"/>
      <c r="L4270" s="20" t="s">
        <v>233</v>
      </c>
      <c r="M4270" s="72"/>
      <c r="N4270" s="72"/>
      <c r="O4270" s="21">
        <f>($E4283&gt;O$3)*($E4280&lt;O$2)*((O$3-O$2+1)/O$4)
+($E4283&gt;O$3)*($E4280&gt;=O$2)*($E4280&lt;=O$3)*((O$3-$E4280)/O$4)
+($E4283&gt;O$3)*($E4280&gt;O$3)*(0)
+($E4283&lt;=O$3)*($E4283&gt;=O$2)*($E4280&lt;O$2)*(($E4283-O$2)/O$4)
+($E4283&lt;=O$3)*($E4283&gt;=O$2)*($E4280&lt;=O$3)*($E4280&gt;=O$2)*(($E4283-$E4280)/O$4)
+($E4283&lt;O$2)*(0)</f>
        <v>0</v>
      </c>
      <c r="P4270" s="21">
        <f t="shared" ref="P4270:BD4270" si="3028">($E4283&gt;P$3)*($E4280&lt;P$2)*((P$3-P$2+1)/P$4)
+($E4283&gt;P$3)*($E4280&gt;=P$2)*($E4280&lt;=P$3)*((P$3-$E4280)/P$4)
+($E4283&gt;P$3)*($E4280&gt;P$3)*(0)
+($E4283&lt;=P$3)*($E4283&gt;=P$2)*($E4280&lt;P$2)*(($E4283-P$2)/P$4)
+($E4283&lt;=P$3)*($E4283&gt;=P$2)*($E4280&lt;=P$3)*($E4280&gt;=P$2)*(($E4283-$E4280)/P$4)
+($E4283&lt;P$2)*(0)</f>
        <v>0</v>
      </c>
      <c r="Q4270" s="21">
        <f t="shared" si="3028"/>
        <v>0</v>
      </c>
      <c r="R4270" s="21">
        <f t="shared" si="3028"/>
        <v>0</v>
      </c>
      <c r="S4270" s="21">
        <f t="shared" si="3028"/>
        <v>0</v>
      </c>
      <c r="T4270" s="21">
        <f t="shared" si="3028"/>
        <v>0</v>
      </c>
      <c r="U4270" s="21">
        <f t="shared" si="3028"/>
        <v>0</v>
      </c>
      <c r="V4270" s="21">
        <f t="shared" si="3028"/>
        <v>0</v>
      </c>
      <c r="W4270" s="21">
        <f t="shared" si="3028"/>
        <v>0</v>
      </c>
      <c r="X4270" s="21">
        <f t="shared" si="3028"/>
        <v>0</v>
      </c>
      <c r="Y4270" s="21">
        <f t="shared" si="3028"/>
        <v>0</v>
      </c>
      <c r="Z4270" s="21">
        <f t="shared" si="3028"/>
        <v>0</v>
      </c>
      <c r="AA4270" s="21">
        <f t="shared" si="3028"/>
        <v>0</v>
      </c>
      <c r="AB4270" s="21">
        <f t="shared" si="3028"/>
        <v>0</v>
      </c>
      <c r="AC4270" s="21">
        <f t="shared" si="3028"/>
        <v>0</v>
      </c>
      <c r="AD4270" s="21">
        <f t="shared" si="3028"/>
        <v>0</v>
      </c>
      <c r="AE4270" s="21">
        <f t="shared" si="3028"/>
        <v>0</v>
      </c>
      <c r="AF4270" s="21">
        <f t="shared" si="3028"/>
        <v>0</v>
      </c>
      <c r="AG4270" s="21">
        <f t="shared" si="3028"/>
        <v>0</v>
      </c>
      <c r="AH4270" s="21">
        <f t="shared" si="3028"/>
        <v>0</v>
      </c>
      <c r="AI4270" s="21">
        <f t="shared" si="3028"/>
        <v>0</v>
      </c>
      <c r="AJ4270" s="21">
        <f t="shared" si="3028"/>
        <v>0</v>
      </c>
      <c r="AK4270" s="21">
        <f t="shared" si="3028"/>
        <v>0</v>
      </c>
      <c r="AL4270" s="21">
        <f t="shared" si="3028"/>
        <v>0</v>
      </c>
      <c r="AM4270" s="21">
        <f t="shared" si="3028"/>
        <v>0</v>
      </c>
      <c r="AN4270" s="21">
        <f t="shared" si="3028"/>
        <v>0</v>
      </c>
      <c r="AO4270" s="21">
        <f t="shared" si="3028"/>
        <v>0</v>
      </c>
      <c r="AP4270" s="21">
        <f t="shared" si="3028"/>
        <v>0</v>
      </c>
      <c r="AQ4270" s="21">
        <f t="shared" si="3028"/>
        <v>0</v>
      </c>
      <c r="AR4270" s="21">
        <f t="shared" si="3028"/>
        <v>0</v>
      </c>
      <c r="AS4270" s="21">
        <f t="shared" si="3028"/>
        <v>0</v>
      </c>
      <c r="AT4270" s="21">
        <f t="shared" si="3028"/>
        <v>0</v>
      </c>
      <c r="AU4270" s="21">
        <f t="shared" si="3028"/>
        <v>0</v>
      </c>
      <c r="AV4270" s="21">
        <f t="shared" si="3028"/>
        <v>0</v>
      </c>
      <c r="AW4270" s="21">
        <f t="shared" si="3028"/>
        <v>0</v>
      </c>
      <c r="AX4270" s="21">
        <f t="shared" si="3028"/>
        <v>0</v>
      </c>
      <c r="AY4270" s="21">
        <f t="shared" si="3028"/>
        <v>0</v>
      </c>
      <c r="AZ4270" s="21">
        <f t="shared" si="3028"/>
        <v>0</v>
      </c>
      <c r="BA4270" s="21">
        <f t="shared" si="3028"/>
        <v>0</v>
      </c>
      <c r="BB4270" s="21">
        <f t="shared" si="3028"/>
        <v>0</v>
      </c>
      <c r="BC4270" s="21">
        <f t="shared" si="3028"/>
        <v>0</v>
      </c>
      <c r="BD4270" s="21">
        <f t="shared" si="3028"/>
        <v>0</v>
      </c>
    </row>
    <row r="4271" spans="1:56" ht="16" x14ac:dyDescent="0.2">
      <c r="B4271" s="11">
        <f t="shared" si="3024"/>
        <v>159</v>
      </c>
      <c r="C4271" s="12" t="str">
        <f t="shared" si="3024"/>
        <v>SCI RETAIL RENNES 1</v>
      </c>
      <c r="K4271" s="24"/>
      <c r="L4271" s="20" t="s">
        <v>234</v>
      </c>
      <c r="M4271" s="72"/>
      <c r="N4271" s="72"/>
      <c r="O4271" s="21">
        <f>($E4286&gt;0)*($E4283&lt;O$2)*(EDATE($E4283,$E4286)&gt;O$3)*((O$3-O$2+1)/O$4)
+($E4286&gt;0)*($E4283&lt;O$2)*(EDATE($E4283,$E4286)&gt;=O$2)*(EDATE($E4283,$E4286)&lt;=O$3)*((EDATE($E4283,$E4286)-O$2)/O$4)
+($E4286&gt;0)*($E4283&lt;O$2)*(EDATE($E4283,$E4286)&lt;O$2)*(0)
+($E4286&gt;0)*($E4283&gt;=O$2)*($E4283&lt;=O$3)*(EDATE($E4283,$E4286)&gt;=O$2)*(EDATE($E4283,$E4286)&lt;=O$3)*((EDATE($E4283,$E4286)-$E4283+1)/O$4)
+($E4286&gt;0)*($E4283&gt;=O$2)*($E4283&lt;=O$3)*(EDATE($E4283,$E4286)&gt;O$3)*((O$3-$E4283+1)/O$4)
+($E4286&gt;0)*($E4283&gt;O$3)*(0)</f>
        <v>0</v>
      </c>
      <c r="P4271" s="21">
        <f t="shared" ref="P4271:BD4271" si="3029">($E4286&gt;0)*($E4283&lt;P$2)*(EDATE($E4283,$E4286)&gt;P$3)*((P$3-P$2+1)/P$4)
+($E4286&gt;0)*($E4283&lt;P$2)*(EDATE($E4283,$E4286)&gt;=P$2)*(EDATE($E4283,$E4286)&lt;=P$3)*((EDATE($E4283,$E4286)-P$2)/P$4)
+($E4286&gt;0)*($E4283&lt;P$2)*(EDATE($E4283,$E4286)&lt;P$2)*(0)
+($E4286&gt;0)*($E4283&gt;=P$2)*($E4283&lt;=P$3)*(EDATE($E4283,$E4286)&gt;=P$2)*(EDATE($E4283,$E4286)&lt;=P$3)*((EDATE($E4283,$E4286)-$E4283+1)/P$4)
+($E4286&gt;0)*($E4283&gt;=P$2)*($E4283&lt;=P$3)*(EDATE($E4283,$E4286)&gt;P$3)*((P$3-$E4283+1)/P$4)
+($E4286&gt;0)*($E4283&gt;P$3)*(0)</f>
        <v>0</v>
      </c>
      <c r="Q4271" s="21">
        <f t="shared" si="3029"/>
        <v>0</v>
      </c>
      <c r="R4271" s="21">
        <f t="shared" si="3029"/>
        <v>0</v>
      </c>
      <c r="S4271" s="21">
        <f t="shared" si="3029"/>
        <v>0</v>
      </c>
      <c r="T4271" s="21">
        <f t="shared" si="3029"/>
        <v>0</v>
      </c>
      <c r="U4271" s="21">
        <f t="shared" si="3029"/>
        <v>0</v>
      </c>
      <c r="V4271" s="21">
        <f t="shared" si="3029"/>
        <v>0</v>
      </c>
      <c r="W4271" s="21">
        <f t="shared" si="3029"/>
        <v>0</v>
      </c>
      <c r="X4271" s="21">
        <f t="shared" si="3029"/>
        <v>0</v>
      </c>
      <c r="Y4271" s="21">
        <f t="shared" si="3029"/>
        <v>0</v>
      </c>
      <c r="Z4271" s="21">
        <f t="shared" si="3029"/>
        <v>0</v>
      </c>
      <c r="AA4271" s="21">
        <f t="shared" si="3029"/>
        <v>0</v>
      </c>
      <c r="AB4271" s="21">
        <f t="shared" si="3029"/>
        <v>0</v>
      </c>
      <c r="AC4271" s="21">
        <f t="shared" si="3029"/>
        <v>0</v>
      </c>
      <c r="AD4271" s="21">
        <f t="shared" si="3029"/>
        <v>0</v>
      </c>
      <c r="AE4271" s="21">
        <f t="shared" si="3029"/>
        <v>0</v>
      </c>
      <c r="AF4271" s="21">
        <f t="shared" si="3029"/>
        <v>0</v>
      </c>
      <c r="AG4271" s="21">
        <f t="shared" si="3029"/>
        <v>0</v>
      </c>
      <c r="AH4271" s="21">
        <f t="shared" si="3029"/>
        <v>0</v>
      </c>
      <c r="AI4271" s="21">
        <f t="shared" si="3029"/>
        <v>0</v>
      </c>
      <c r="AJ4271" s="21">
        <f t="shared" si="3029"/>
        <v>0</v>
      </c>
      <c r="AK4271" s="21">
        <f t="shared" si="3029"/>
        <v>0</v>
      </c>
      <c r="AL4271" s="21">
        <f t="shared" si="3029"/>
        <v>0</v>
      </c>
      <c r="AM4271" s="21">
        <f t="shared" si="3029"/>
        <v>0</v>
      </c>
      <c r="AN4271" s="21">
        <f t="shared" si="3029"/>
        <v>0</v>
      </c>
      <c r="AO4271" s="21">
        <f t="shared" si="3029"/>
        <v>0</v>
      </c>
      <c r="AP4271" s="21">
        <f t="shared" si="3029"/>
        <v>0</v>
      </c>
      <c r="AQ4271" s="21">
        <f t="shared" si="3029"/>
        <v>0</v>
      </c>
      <c r="AR4271" s="21">
        <f t="shared" si="3029"/>
        <v>0</v>
      </c>
      <c r="AS4271" s="21">
        <f t="shared" si="3029"/>
        <v>0</v>
      </c>
      <c r="AT4271" s="21">
        <f t="shared" si="3029"/>
        <v>0</v>
      </c>
      <c r="AU4271" s="21">
        <f t="shared" si="3029"/>
        <v>0</v>
      </c>
      <c r="AV4271" s="21">
        <f t="shared" si="3029"/>
        <v>0</v>
      </c>
      <c r="AW4271" s="21">
        <f t="shared" si="3029"/>
        <v>0</v>
      </c>
      <c r="AX4271" s="21">
        <f t="shared" si="3029"/>
        <v>0</v>
      </c>
      <c r="AY4271" s="21">
        <f t="shared" si="3029"/>
        <v>0</v>
      </c>
      <c r="AZ4271" s="21">
        <f t="shared" si="3029"/>
        <v>0</v>
      </c>
      <c r="BA4271" s="21">
        <f t="shared" si="3029"/>
        <v>0</v>
      </c>
      <c r="BB4271" s="21">
        <f t="shared" si="3029"/>
        <v>0</v>
      </c>
      <c r="BC4271" s="21">
        <f t="shared" si="3029"/>
        <v>0</v>
      </c>
      <c r="BD4271" s="21">
        <f t="shared" si="3029"/>
        <v>0</v>
      </c>
    </row>
    <row r="4272" spans="1:56" ht="16" x14ac:dyDescent="0.2">
      <c r="B4272" s="11">
        <f t="shared" si="3024"/>
        <v>159</v>
      </c>
      <c r="C4272" s="12" t="str">
        <f t="shared" si="3024"/>
        <v>SCI RETAIL RENNES 1</v>
      </c>
      <c r="D4272" s="25" t="s">
        <v>235</v>
      </c>
      <c r="E4272" s="26">
        <v>42200</v>
      </c>
      <c r="F4272" s="15"/>
      <c r="G4272" s="25" t="s">
        <v>236</v>
      </c>
      <c r="H4272" s="25" t="s">
        <v>237</v>
      </c>
      <c r="I4272" s="25" t="s">
        <v>238</v>
      </c>
      <c r="J4272" s="25" t="s">
        <v>239</v>
      </c>
      <c r="K4272" s="24"/>
      <c r="L4272" s="27" t="s">
        <v>240</v>
      </c>
      <c r="M4272" s="83"/>
      <c r="N4272" s="83"/>
      <c r="O4272" s="28">
        <f>($H4284&gt;0)*($J4284&lt;O$2)*0
+($H4284&gt;0)*($J4284&gt;=O$2)*($J4284&lt;=O$3)*(($J4284-O$2+1)/O$4)
+($H4284&gt;0)*($J4284&gt;O$3)*($I4284&gt;O$3)*0
+($H4284&gt;0)*($J4284&gt;O$3)*($I4284&lt;=O$3)*($I4284&gt;=O$2)*((O$3-$I4284+1)/O$4)
+($H4284&gt;0)*($J4284&gt;O$3)*($I4284&lt;O$2)*1
+($H4284&gt;0)*($I4284&gt;O$3)*0
+($H4285&gt;0)*($J4285&lt;O$2)*0
+($H4285&gt;0)*($J4285&gt;=O$2)*($J4285&lt;=O$3)*(($J4285-O$2+1)/O$4)
+($H4285&gt;0)*($J4285&gt;O$3)*($I4285&gt;O$3)*0
+($H4285&gt;0)*($J4285&gt;O$3)*($I4285&lt;=O$3)*($I4285&gt;=O$2)*((O$3-$I4285+1)/O$4)
+($H4285&gt;0)*($J4285&gt;O$3)*($I4285&lt;O$2)*1
+($H4285&gt;0)*($I4285&gt;O$3)*0
+($H4286&gt;0)*($J4286&lt;O$2)*0
+($H4286&gt;0)*($J4286&gt;=O$2)*($J4286&lt;=O$3)*(($J4286-O$2+1)/O$4)
+($H4286&gt;0)*($J4286&gt;O$3)*($I4286&gt;O$3)*0
+($H4286&gt;0)*($J4286&gt;O$3)*($I4286&lt;=O$3)*($I4286&gt;=O$2)*((O$3-$I4286+1)/O$4)
+($H4286&gt;0)*($J4286&gt;O$3)*($I4286&lt;O$2)*1
+($H4286&gt;0)*($I4286&gt;O$3)*0</f>
        <v>0</v>
      </c>
      <c r="P4272" s="28">
        <f t="shared" ref="P4272:BD4272" si="3030">($H4284&gt;0)*($J4284&lt;P$2)*0
+($H4284&gt;0)*($J4284&gt;=P$2)*($J4284&lt;=P$3)*(($J4284-P$2+1)/P$4)
+($H4284&gt;0)*($J4284&gt;P$3)*($I4284&gt;P$3)*0
+($H4284&gt;0)*($J4284&gt;P$3)*($I4284&lt;=P$3)*($I4284&gt;=P$2)*((P$3-$I4284+1)/P$4)
+($H4284&gt;0)*($J4284&gt;P$3)*($I4284&lt;P$2)*1
+($H4284&gt;0)*($I4284&gt;P$3)*0
+($H4285&gt;0)*($J4285&lt;P$2)*0
+($H4285&gt;0)*($J4285&gt;=P$2)*($J4285&lt;=P$3)*(($J4285-P$2+1)/P$4)
+($H4285&gt;0)*($J4285&gt;P$3)*($I4285&gt;P$3)*0
+($H4285&gt;0)*($J4285&gt;P$3)*($I4285&lt;=P$3)*($I4285&gt;=P$2)*((P$3-$I4285+1)/P$4)
+($H4285&gt;0)*($J4285&gt;P$3)*($I4285&lt;P$2)*1
+($H4285&gt;0)*($I4285&gt;P$3)*0
+($H4286&gt;0)*($J4286&lt;P$2)*0
+($H4286&gt;0)*($J4286&gt;=P$2)*($J4286&lt;=P$3)*(($J4286-P$2+1)/P$4)
+($H4286&gt;0)*($J4286&gt;P$3)*($I4286&gt;P$3)*0
+($H4286&gt;0)*($J4286&gt;P$3)*($I4286&lt;=P$3)*($I4286&gt;=P$2)*((P$3-$I4286+1)/P$4)
+($H4286&gt;0)*($J4286&gt;P$3)*($I4286&lt;P$2)*1
+($H4286&gt;0)*($I4286&gt;P$3)*0</f>
        <v>0</v>
      </c>
      <c r="Q4272" s="28">
        <f t="shared" si="3030"/>
        <v>0</v>
      </c>
      <c r="R4272" s="28">
        <f t="shared" si="3030"/>
        <v>0</v>
      </c>
      <c r="S4272" s="28">
        <f t="shared" si="3030"/>
        <v>0</v>
      </c>
      <c r="T4272" s="28">
        <f t="shared" si="3030"/>
        <v>0</v>
      </c>
      <c r="U4272" s="28">
        <f t="shared" si="3030"/>
        <v>0</v>
      </c>
      <c r="V4272" s="28">
        <f t="shared" si="3030"/>
        <v>0</v>
      </c>
      <c r="W4272" s="28">
        <f t="shared" si="3030"/>
        <v>0</v>
      </c>
      <c r="X4272" s="28">
        <f t="shared" si="3030"/>
        <v>0</v>
      </c>
      <c r="Y4272" s="28">
        <f t="shared" si="3030"/>
        <v>0</v>
      </c>
      <c r="Z4272" s="28">
        <f t="shared" si="3030"/>
        <v>0</v>
      </c>
      <c r="AA4272" s="28">
        <f t="shared" si="3030"/>
        <v>0</v>
      </c>
      <c r="AB4272" s="28">
        <f t="shared" si="3030"/>
        <v>0</v>
      </c>
      <c r="AC4272" s="28">
        <f t="shared" si="3030"/>
        <v>0</v>
      </c>
      <c r="AD4272" s="28">
        <f t="shared" si="3030"/>
        <v>0</v>
      </c>
      <c r="AE4272" s="28">
        <f t="shared" si="3030"/>
        <v>0</v>
      </c>
      <c r="AF4272" s="28">
        <f t="shared" si="3030"/>
        <v>0</v>
      </c>
      <c r="AG4272" s="28">
        <f t="shared" si="3030"/>
        <v>0</v>
      </c>
      <c r="AH4272" s="28">
        <f t="shared" si="3030"/>
        <v>0</v>
      </c>
      <c r="AI4272" s="28">
        <f t="shared" si="3030"/>
        <v>0</v>
      </c>
      <c r="AJ4272" s="28">
        <f t="shared" si="3030"/>
        <v>0</v>
      </c>
      <c r="AK4272" s="28">
        <f t="shared" si="3030"/>
        <v>0</v>
      </c>
      <c r="AL4272" s="28">
        <f t="shared" si="3030"/>
        <v>0</v>
      </c>
      <c r="AM4272" s="28">
        <f t="shared" si="3030"/>
        <v>0</v>
      </c>
      <c r="AN4272" s="28">
        <f t="shared" si="3030"/>
        <v>0</v>
      </c>
      <c r="AO4272" s="28">
        <f t="shared" si="3030"/>
        <v>0</v>
      </c>
      <c r="AP4272" s="28">
        <f t="shared" si="3030"/>
        <v>0</v>
      </c>
      <c r="AQ4272" s="28">
        <f t="shared" si="3030"/>
        <v>0</v>
      </c>
      <c r="AR4272" s="28">
        <f t="shared" si="3030"/>
        <v>0</v>
      </c>
      <c r="AS4272" s="28">
        <f t="shared" si="3030"/>
        <v>0</v>
      </c>
      <c r="AT4272" s="28">
        <f t="shared" si="3030"/>
        <v>0</v>
      </c>
      <c r="AU4272" s="28">
        <f t="shared" si="3030"/>
        <v>0</v>
      </c>
      <c r="AV4272" s="28">
        <f t="shared" si="3030"/>
        <v>0</v>
      </c>
      <c r="AW4272" s="28">
        <f t="shared" si="3030"/>
        <v>0</v>
      </c>
      <c r="AX4272" s="28">
        <f t="shared" si="3030"/>
        <v>0</v>
      </c>
      <c r="AY4272" s="28">
        <f t="shared" si="3030"/>
        <v>0</v>
      </c>
      <c r="AZ4272" s="28">
        <f t="shared" si="3030"/>
        <v>0</v>
      </c>
      <c r="BA4272" s="28">
        <f t="shared" si="3030"/>
        <v>0</v>
      </c>
      <c r="BB4272" s="28">
        <f t="shared" si="3030"/>
        <v>0</v>
      </c>
      <c r="BC4272" s="28">
        <f t="shared" si="3030"/>
        <v>0</v>
      </c>
      <c r="BD4272" s="28">
        <f t="shared" si="3030"/>
        <v>0</v>
      </c>
    </row>
    <row r="4273" spans="1:56" ht="16" x14ac:dyDescent="0.2">
      <c r="B4273" s="11">
        <f t="shared" si="3024"/>
        <v>159</v>
      </c>
      <c r="C4273" s="12" t="str">
        <f t="shared" si="3024"/>
        <v>SCI RETAIL RENNES 1</v>
      </c>
      <c r="D4273" s="25" t="s">
        <v>241</v>
      </c>
      <c r="E4273" s="29">
        <v>96000</v>
      </c>
      <c r="F4273" s="15"/>
      <c r="G4273" s="30" t="s">
        <v>10</v>
      </c>
      <c r="H4273" s="31">
        <v>0</v>
      </c>
      <c r="I4273" s="32">
        <v>0</v>
      </c>
      <c r="J4273" s="32">
        <v>0</v>
      </c>
      <c r="K4273" s="24"/>
      <c r="L4273" s="33" t="s">
        <v>242</v>
      </c>
      <c r="M4273" s="73"/>
      <c r="N4273" s="73"/>
      <c r="O4273" s="34">
        <f>($E4283&lt;=O$3)*($E4283&gt;O$2)*((O$3-$E4283+1)/O$4)
+($E4283&lt;=O$2)*((O$3-O$2+1)/O$4)
+($E4283&gt;O$3)*(0)</f>
        <v>0</v>
      </c>
      <c r="P4273" s="34">
        <f t="shared" ref="P4273:BD4273" si="3031">($E4283&lt;=P$3)*($E4283&gt;P$2)*((P$3-$E4283+1)/P$4)
+($E4283&lt;=P$2)*((P$3-P$2+1)/P$4)
+($E4283&gt;P$3)*(0)</f>
        <v>0</v>
      </c>
      <c r="Q4273" s="34">
        <f t="shared" si="3031"/>
        <v>0</v>
      </c>
      <c r="R4273" s="34">
        <f t="shared" si="3031"/>
        <v>0</v>
      </c>
      <c r="S4273" s="34">
        <f t="shared" si="3031"/>
        <v>0</v>
      </c>
      <c r="T4273" s="34">
        <f t="shared" si="3031"/>
        <v>0</v>
      </c>
      <c r="U4273" s="34">
        <f t="shared" si="3031"/>
        <v>0</v>
      </c>
      <c r="V4273" s="34">
        <f t="shared" si="3031"/>
        <v>0</v>
      </c>
      <c r="W4273" s="34">
        <f t="shared" si="3031"/>
        <v>0.85869565217391308</v>
      </c>
      <c r="X4273" s="34">
        <f t="shared" si="3031"/>
        <v>1</v>
      </c>
      <c r="Y4273" s="34">
        <f t="shared" si="3031"/>
        <v>1</v>
      </c>
      <c r="Z4273" s="34">
        <f t="shared" si="3031"/>
        <v>1</v>
      </c>
      <c r="AA4273" s="34">
        <f t="shared" si="3031"/>
        <v>1</v>
      </c>
      <c r="AB4273" s="34">
        <f t="shared" si="3031"/>
        <v>1</v>
      </c>
      <c r="AC4273" s="34">
        <f t="shared" si="3031"/>
        <v>1</v>
      </c>
      <c r="AD4273" s="34">
        <f t="shared" si="3031"/>
        <v>1</v>
      </c>
      <c r="AE4273" s="34">
        <f t="shared" si="3031"/>
        <v>1</v>
      </c>
      <c r="AF4273" s="34">
        <f t="shared" si="3031"/>
        <v>1</v>
      </c>
      <c r="AG4273" s="34">
        <f t="shared" si="3031"/>
        <v>1</v>
      </c>
      <c r="AH4273" s="34">
        <f t="shared" si="3031"/>
        <v>1</v>
      </c>
      <c r="AI4273" s="34">
        <f t="shared" si="3031"/>
        <v>1</v>
      </c>
      <c r="AJ4273" s="34">
        <f t="shared" si="3031"/>
        <v>1</v>
      </c>
      <c r="AK4273" s="34">
        <f t="shared" si="3031"/>
        <v>1</v>
      </c>
      <c r="AL4273" s="34">
        <f t="shared" si="3031"/>
        <v>1</v>
      </c>
      <c r="AM4273" s="34">
        <f t="shared" si="3031"/>
        <v>1</v>
      </c>
      <c r="AN4273" s="34">
        <f t="shared" si="3031"/>
        <v>1</v>
      </c>
      <c r="AO4273" s="34">
        <f t="shared" si="3031"/>
        <v>1</v>
      </c>
      <c r="AP4273" s="34">
        <f t="shared" si="3031"/>
        <v>1</v>
      </c>
      <c r="AQ4273" s="34">
        <f t="shared" si="3031"/>
        <v>1</v>
      </c>
      <c r="AR4273" s="34">
        <f t="shared" si="3031"/>
        <v>1</v>
      </c>
      <c r="AS4273" s="34">
        <f t="shared" si="3031"/>
        <v>1</v>
      </c>
      <c r="AT4273" s="34">
        <f t="shared" si="3031"/>
        <v>1</v>
      </c>
      <c r="AU4273" s="34">
        <f t="shared" si="3031"/>
        <v>1</v>
      </c>
      <c r="AV4273" s="34">
        <f t="shared" si="3031"/>
        <v>1</v>
      </c>
      <c r="AW4273" s="34">
        <f t="shared" si="3031"/>
        <v>1</v>
      </c>
      <c r="AX4273" s="34">
        <f t="shared" si="3031"/>
        <v>1</v>
      </c>
      <c r="AY4273" s="34">
        <f t="shared" si="3031"/>
        <v>1</v>
      </c>
      <c r="AZ4273" s="34">
        <f t="shared" si="3031"/>
        <v>1</v>
      </c>
      <c r="BA4273" s="34">
        <f t="shared" si="3031"/>
        <v>1</v>
      </c>
      <c r="BB4273" s="34">
        <f t="shared" si="3031"/>
        <v>1</v>
      </c>
      <c r="BC4273" s="34">
        <f t="shared" si="3031"/>
        <v>1</v>
      </c>
      <c r="BD4273" s="34">
        <f t="shared" si="3031"/>
        <v>1</v>
      </c>
    </row>
    <row r="4274" spans="1:56" ht="16" x14ac:dyDescent="0.2">
      <c r="A4274" s="35"/>
      <c r="B4274" s="11">
        <f t="shared" si="3024"/>
        <v>159</v>
      </c>
      <c r="C4274" s="12" t="str">
        <f t="shared" si="3024"/>
        <v>SCI RETAIL RENNES 1</v>
      </c>
      <c r="D4274" s="25" t="s">
        <v>243</v>
      </c>
      <c r="E4274" s="29">
        <v>102064.45689101092</v>
      </c>
      <c r="F4274" s="15"/>
      <c r="G4274" s="30" t="s">
        <v>11</v>
      </c>
      <c r="H4274" s="31">
        <v>0</v>
      </c>
      <c r="I4274" s="32">
        <v>0</v>
      </c>
      <c r="J4274" s="32">
        <v>0</v>
      </c>
      <c r="K4274" s="35"/>
      <c r="M4274" s="84">
        <v>42200</v>
      </c>
      <c r="O4274" s="15"/>
      <c r="P4274" s="15"/>
      <c r="Q4274" s="15"/>
      <c r="R4274" s="15"/>
      <c r="S4274" s="15"/>
      <c r="T4274" s="15"/>
      <c r="U4274" s="15"/>
      <c r="V4274" s="15"/>
      <c r="W4274" s="15"/>
      <c r="X4274" s="15"/>
      <c r="Y4274" s="15"/>
      <c r="Z4274" s="15"/>
      <c r="AA4274" s="15"/>
      <c r="AB4274" s="15"/>
      <c r="AC4274" s="15"/>
      <c r="AD4274" s="15"/>
      <c r="AE4274" s="15"/>
      <c r="AF4274" s="15"/>
      <c r="AG4274" s="15"/>
      <c r="AH4274" s="15"/>
      <c r="AI4274" s="15"/>
      <c r="AJ4274" s="15"/>
      <c r="AK4274" s="15"/>
      <c r="AL4274" s="15"/>
      <c r="AM4274" s="15"/>
      <c r="AN4274" s="15"/>
      <c r="AO4274" s="15"/>
      <c r="AP4274" s="15"/>
      <c r="AQ4274" s="15"/>
      <c r="AR4274" s="15"/>
      <c r="AS4274" s="15"/>
      <c r="AT4274" s="15"/>
      <c r="AU4274" s="15"/>
      <c r="AV4274" s="15"/>
      <c r="AW4274" s="15"/>
      <c r="AX4274" s="15"/>
      <c r="AY4274" s="15"/>
      <c r="AZ4274" s="15"/>
      <c r="BA4274" s="15"/>
      <c r="BB4274" s="15"/>
      <c r="BC4274" s="15"/>
      <c r="BD4274" s="15"/>
    </row>
    <row r="4275" spans="1:56" ht="16" x14ac:dyDescent="0.2">
      <c r="B4275" s="11">
        <f t="shared" si="3024"/>
        <v>159</v>
      </c>
      <c r="C4275" s="12" t="str">
        <f t="shared" si="3024"/>
        <v>SCI RETAIL RENNES 1</v>
      </c>
      <c r="D4275" s="25" t="s">
        <v>244</v>
      </c>
      <c r="E4275" s="29">
        <v>102064.45689101092</v>
      </c>
      <c r="F4275" s="15"/>
      <c r="G4275" s="36" t="s">
        <v>12</v>
      </c>
      <c r="H4275" s="31">
        <v>0</v>
      </c>
      <c r="I4275" s="32">
        <v>0</v>
      </c>
      <c r="J4275" s="32">
        <v>0</v>
      </c>
      <c r="K4275" s="24"/>
      <c r="L4275" s="37" t="s">
        <v>245</v>
      </c>
      <c r="M4275" s="74">
        <v>1</v>
      </c>
      <c r="N4275" s="74">
        <v>1</v>
      </c>
      <c r="O4275" s="38">
        <v>1.0169565217391305</v>
      </c>
      <c r="P4275" s="38">
        <v>1.02</v>
      </c>
      <c r="Q4275" s="38">
        <v>1.02</v>
      </c>
      <c r="R4275" s="38">
        <v>1.02</v>
      </c>
      <c r="S4275" s="38">
        <v>1.0286478260869565</v>
      </c>
      <c r="T4275" s="38">
        <v>1.0302</v>
      </c>
      <c r="U4275" s="38">
        <v>1.0302</v>
      </c>
      <c r="V4275" s="38">
        <v>1.0302</v>
      </c>
      <c r="W4275" s="38">
        <v>1.0389343043478261</v>
      </c>
      <c r="X4275" s="38">
        <v>1.040502</v>
      </c>
      <c r="Y4275" s="38">
        <v>1.040502</v>
      </c>
      <c r="Z4275" s="38">
        <v>1.040502</v>
      </c>
      <c r="AA4275" s="38">
        <v>1.0493236473913043</v>
      </c>
      <c r="AB4275" s="38">
        <v>1.0509070200000001</v>
      </c>
      <c r="AC4275" s="38">
        <v>1.0509070200000001</v>
      </c>
      <c r="AD4275" s="38">
        <v>1.0509070200000001</v>
      </c>
      <c r="AE4275" s="38">
        <v>1.0598168838652176</v>
      </c>
      <c r="AF4275" s="38">
        <v>1.0614160902000001</v>
      </c>
      <c r="AG4275" s="38">
        <v>1.0614160902000001</v>
      </c>
      <c r="AH4275" s="38">
        <v>1.0614160902000001</v>
      </c>
      <c r="AI4275" s="38">
        <v>1.0704150527038696</v>
      </c>
      <c r="AJ4275" s="38">
        <v>1.0720302511020001</v>
      </c>
      <c r="AK4275" s="38">
        <v>1.0720302511020001</v>
      </c>
      <c r="AL4275" s="38">
        <v>1.0720302511020001</v>
      </c>
      <c r="AM4275" s="38">
        <v>1.0811192032309085</v>
      </c>
      <c r="AN4275" s="38">
        <v>1.0827505536130202</v>
      </c>
      <c r="AO4275" s="38">
        <v>1.0827505536130202</v>
      </c>
      <c r="AP4275" s="38">
        <v>1.0827505536130202</v>
      </c>
      <c r="AQ4275" s="38">
        <v>1.0919303952632176</v>
      </c>
      <c r="AR4275" s="38">
        <v>1.0935780591491504</v>
      </c>
      <c r="AS4275" s="38">
        <v>1.0935780591491504</v>
      </c>
      <c r="AT4275" s="38">
        <v>1.0935780591491504</v>
      </c>
      <c r="AU4275" s="38">
        <v>1.1028496992158499</v>
      </c>
      <c r="AV4275" s="38">
        <v>1.104513839740642</v>
      </c>
      <c r="AW4275" s="38">
        <v>1.104513839740642</v>
      </c>
      <c r="AX4275" s="38">
        <v>1.104513839740642</v>
      </c>
      <c r="AY4275" s="38">
        <v>1.1138781962080084</v>
      </c>
      <c r="AZ4275" s="38">
        <v>1.1155589781380484</v>
      </c>
      <c r="BA4275" s="38">
        <v>1.1155589781380484</v>
      </c>
      <c r="BB4275" s="38">
        <v>1.1155589781380484</v>
      </c>
      <c r="BC4275" s="38">
        <v>1.1250169781700885</v>
      </c>
      <c r="BD4275" s="38">
        <v>1.1267145679194288</v>
      </c>
    </row>
    <row r="4276" spans="1:56" ht="16" x14ac:dyDescent="0.2">
      <c r="B4276" s="11">
        <f t="shared" si="3024"/>
        <v>159</v>
      </c>
      <c r="C4276" s="12" t="str">
        <f t="shared" si="3024"/>
        <v>SCI RETAIL RENNES 1</v>
      </c>
      <c r="D4276" s="25" t="s">
        <v>25</v>
      </c>
      <c r="E4276" s="39" t="s">
        <v>30</v>
      </c>
      <c r="F4276" s="15"/>
      <c r="K4276" s="24"/>
      <c r="L4276" s="16" t="s">
        <v>246</v>
      </c>
      <c r="M4276" s="70"/>
      <c r="N4276" s="70"/>
      <c r="O4276" s="40">
        <f>O4269*$E4273/4+O4273*$E4284/4</f>
        <v>24000</v>
      </c>
      <c r="P4276" s="40">
        <f t="shared" ref="P4276:BD4276" si="3032">P4269*$E4273/4+P4273*$E4284/4</f>
        <v>24000</v>
      </c>
      <c r="Q4276" s="40">
        <f t="shared" si="3032"/>
        <v>24000</v>
      </c>
      <c r="R4276" s="40">
        <f t="shared" si="3032"/>
        <v>24000</v>
      </c>
      <c r="S4276" s="40">
        <f t="shared" si="3032"/>
        <v>24000</v>
      </c>
      <c r="T4276" s="40">
        <f t="shared" si="3032"/>
        <v>24000</v>
      </c>
      <c r="U4276" s="40">
        <f t="shared" si="3032"/>
        <v>24000</v>
      </c>
      <c r="V4276" s="40">
        <f t="shared" si="3032"/>
        <v>24000</v>
      </c>
      <c r="W4276" s="40">
        <f t="shared" si="3032"/>
        <v>27100.652959024694</v>
      </c>
      <c r="X4276" s="40">
        <f t="shared" si="3032"/>
        <v>27307.089521902173</v>
      </c>
      <c r="Y4276" s="40">
        <f t="shared" si="3032"/>
        <v>27307.089521902173</v>
      </c>
      <c r="Z4276" s="40">
        <f t="shared" si="3032"/>
        <v>27307.089521902173</v>
      </c>
      <c r="AA4276" s="40">
        <f t="shared" si="3032"/>
        <v>27307.089521902173</v>
      </c>
      <c r="AB4276" s="40">
        <f t="shared" si="3032"/>
        <v>27307.089521902173</v>
      </c>
      <c r="AC4276" s="40">
        <f t="shared" si="3032"/>
        <v>27307.089521902173</v>
      </c>
      <c r="AD4276" s="40">
        <f t="shared" si="3032"/>
        <v>27307.089521902173</v>
      </c>
      <c r="AE4276" s="40">
        <f t="shared" si="3032"/>
        <v>27307.089521902173</v>
      </c>
      <c r="AF4276" s="40">
        <f t="shared" si="3032"/>
        <v>27307.089521902173</v>
      </c>
      <c r="AG4276" s="40">
        <f t="shared" si="3032"/>
        <v>27307.089521902173</v>
      </c>
      <c r="AH4276" s="40">
        <f t="shared" si="3032"/>
        <v>27307.089521902173</v>
      </c>
      <c r="AI4276" s="40">
        <f t="shared" si="3032"/>
        <v>27307.089521902173</v>
      </c>
      <c r="AJ4276" s="40">
        <f t="shared" si="3032"/>
        <v>27307.089521902173</v>
      </c>
      <c r="AK4276" s="40">
        <f t="shared" si="3032"/>
        <v>27307.089521902173</v>
      </c>
      <c r="AL4276" s="40">
        <f t="shared" si="3032"/>
        <v>27307.089521902173</v>
      </c>
      <c r="AM4276" s="40">
        <f t="shared" si="3032"/>
        <v>27307.089521902173</v>
      </c>
      <c r="AN4276" s="40">
        <f t="shared" si="3032"/>
        <v>27307.089521902173</v>
      </c>
      <c r="AO4276" s="40">
        <f t="shared" si="3032"/>
        <v>27307.089521902173</v>
      </c>
      <c r="AP4276" s="40">
        <f t="shared" si="3032"/>
        <v>27307.089521902173</v>
      </c>
      <c r="AQ4276" s="40">
        <f t="shared" si="3032"/>
        <v>27307.089521902173</v>
      </c>
      <c r="AR4276" s="40">
        <f t="shared" si="3032"/>
        <v>27307.089521902173</v>
      </c>
      <c r="AS4276" s="40">
        <f t="shared" si="3032"/>
        <v>27307.089521902173</v>
      </c>
      <c r="AT4276" s="40">
        <f t="shared" si="3032"/>
        <v>27307.089521902173</v>
      </c>
      <c r="AU4276" s="40">
        <f t="shared" si="3032"/>
        <v>27307.089521902173</v>
      </c>
      <c r="AV4276" s="40">
        <f t="shared" si="3032"/>
        <v>27307.089521902173</v>
      </c>
      <c r="AW4276" s="40">
        <f t="shared" si="3032"/>
        <v>27307.089521902173</v>
      </c>
      <c r="AX4276" s="40">
        <f t="shared" si="3032"/>
        <v>27307.089521902173</v>
      </c>
      <c r="AY4276" s="40">
        <f t="shared" si="3032"/>
        <v>27307.089521902173</v>
      </c>
      <c r="AZ4276" s="40">
        <f t="shared" si="3032"/>
        <v>27307.089521902173</v>
      </c>
      <c r="BA4276" s="40">
        <f t="shared" si="3032"/>
        <v>27307.089521902173</v>
      </c>
      <c r="BB4276" s="40">
        <f t="shared" si="3032"/>
        <v>27307.089521902173</v>
      </c>
      <c r="BC4276" s="40">
        <f t="shared" si="3032"/>
        <v>27307.089521902173</v>
      </c>
      <c r="BD4276" s="40">
        <f t="shared" si="3032"/>
        <v>27307.089521902173</v>
      </c>
    </row>
    <row r="4277" spans="1:56" ht="16" x14ac:dyDescent="0.2">
      <c r="B4277" s="11">
        <f t="shared" si="3024"/>
        <v>159</v>
      </c>
      <c r="C4277" s="12" t="str">
        <f t="shared" si="3024"/>
        <v>SCI RETAIL RENNES 1</v>
      </c>
      <c r="D4277" s="25" t="s">
        <v>247</v>
      </c>
      <c r="E4277" s="39" t="s">
        <v>248</v>
      </c>
      <c r="F4277" s="15"/>
      <c r="G4277" s="25" t="s">
        <v>249</v>
      </c>
      <c r="H4277" s="26">
        <v>0</v>
      </c>
      <c r="I4277" s="25" t="s">
        <v>239</v>
      </c>
      <c r="J4277" s="26">
        <v>45487</v>
      </c>
      <c r="K4277" s="24"/>
      <c r="L4277" s="20" t="s">
        <v>250</v>
      </c>
      <c r="M4277" s="72"/>
      <c r="N4277" s="72"/>
      <c r="O4277" s="41">
        <f>IF($E4283&gt;=O$3,IF(O$3&lt;=($E4272+365),O4276,IFERROR(O4269*$E4274/4*O4275+
$E4284*O4273/4*IFERROR(O4275/$E4285,0),0)),IF(O$3&lt;=($E4283+365),O4269*$E4274/4*O4275+$E4284*O4273/4*IFERROR(O4275/$E4285,0),IFERROR($E4284*O4273/4*IFERROR(O4275/$E4285,0),0)))</f>
        <v>25948.778768268974</v>
      </c>
      <c r="P4277" s="41">
        <f t="shared" ref="P4277:BD4277" si="3033">IF($E4283&gt;=P$3,IF(P$3&lt;=($E4272+365),P4276,IFERROR(P4269*$E4274/4*P4275+
$E4284*P4273/4*IFERROR(P4275/$E4285,0),0)),IF(P$3&lt;=($E4283+365),P4269*$E4274/4*P4275+$E4284*P4273/4*IFERROR(P4275/$E4285,0),IFERROR($E4284*P4273/4*IFERROR(P4275/$E4285,0),0)))</f>
        <v>26026.436507207785</v>
      </c>
      <c r="Q4277" s="41">
        <f t="shared" si="3033"/>
        <v>26026.436507207785</v>
      </c>
      <c r="R4277" s="41">
        <f t="shared" si="3033"/>
        <v>26026.436507207785</v>
      </c>
      <c r="S4277" s="41">
        <f t="shared" si="3033"/>
        <v>26247.095425421066</v>
      </c>
      <c r="T4277" s="41">
        <f t="shared" si="3033"/>
        <v>26286.700872279864</v>
      </c>
      <c r="U4277" s="41">
        <f t="shared" si="3033"/>
        <v>26286.700872279864</v>
      </c>
      <c r="V4277" s="41">
        <f t="shared" si="3033"/>
        <v>26286.700872279864</v>
      </c>
      <c r="W4277" s="41">
        <f t="shared" si="3033"/>
        <v>27482.543495062237</v>
      </c>
      <c r="X4277" s="41">
        <f t="shared" si="3033"/>
        <v>27348.294442500002</v>
      </c>
      <c r="Y4277" s="41">
        <f t="shared" si="3033"/>
        <v>27348.294442500002</v>
      </c>
      <c r="Z4277" s="41">
        <f t="shared" si="3033"/>
        <v>27348.294442500002</v>
      </c>
      <c r="AA4277" s="41">
        <f t="shared" si="3033"/>
        <v>27580.160417121195</v>
      </c>
      <c r="AB4277" s="41">
        <f t="shared" si="3033"/>
        <v>27621.777386925005</v>
      </c>
      <c r="AC4277" s="41">
        <f t="shared" si="3033"/>
        <v>27621.777386925005</v>
      </c>
      <c r="AD4277" s="41">
        <f t="shared" si="3033"/>
        <v>27621.777386925005</v>
      </c>
      <c r="AE4277" s="41">
        <f t="shared" si="3033"/>
        <v>27855.962021292413</v>
      </c>
      <c r="AF4277" s="41">
        <f t="shared" si="3033"/>
        <v>27897.995160794249</v>
      </c>
      <c r="AG4277" s="41">
        <f t="shared" si="3033"/>
        <v>27897.995160794249</v>
      </c>
      <c r="AH4277" s="41">
        <f t="shared" si="3033"/>
        <v>27897.995160794249</v>
      </c>
      <c r="AI4277" s="41">
        <f t="shared" si="3033"/>
        <v>28134.521641505333</v>
      </c>
      <c r="AJ4277" s="41">
        <f t="shared" si="3033"/>
        <v>28176.975112402193</v>
      </c>
      <c r="AK4277" s="41">
        <f t="shared" si="3033"/>
        <v>28176.975112402193</v>
      </c>
      <c r="AL4277" s="41">
        <f t="shared" si="3033"/>
        <v>28176.975112402193</v>
      </c>
      <c r="AM4277" s="41">
        <f t="shared" si="3033"/>
        <v>28415.866857920391</v>
      </c>
      <c r="AN4277" s="41">
        <f t="shared" si="3033"/>
        <v>28458.744863526219</v>
      </c>
      <c r="AO4277" s="41">
        <f t="shared" si="3033"/>
        <v>28458.744863526219</v>
      </c>
      <c r="AP4277" s="41">
        <f t="shared" si="3033"/>
        <v>28458.744863526219</v>
      </c>
      <c r="AQ4277" s="41">
        <f t="shared" si="3033"/>
        <v>28700.02552649959</v>
      </c>
      <c r="AR4277" s="41">
        <f t="shared" si="3033"/>
        <v>28743.332312161478</v>
      </c>
      <c r="AS4277" s="41">
        <f t="shared" si="3033"/>
        <v>28743.332312161478</v>
      </c>
      <c r="AT4277" s="41">
        <f t="shared" si="3033"/>
        <v>28743.332312161478</v>
      </c>
      <c r="AU4277" s="41">
        <f t="shared" si="3033"/>
        <v>28987.025781764594</v>
      </c>
      <c r="AV4277" s="41">
        <f t="shared" si="3033"/>
        <v>29030.765635283096</v>
      </c>
      <c r="AW4277" s="41">
        <f t="shared" si="3033"/>
        <v>29030.765635283096</v>
      </c>
      <c r="AX4277" s="41">
        <f t="shared" si="3033"/>
        <v>29030.765635283096</v>
      </c>
      <c r="AY4277" s="41">
        <f t="shared" si="3033"/>
        <v>29276.896039582243</v>
      </c>
      <c r="AZ4277" s="41">
        <f t="shared" si="3033"/>
        <v>29321.07329163593</v>
      </c>
      <c r="BA4277" s="41">
        <f t="shared" si="3033"/>
        <v>29321.07329163593</v>
      </c>
      <c r="BB4277" s="41">
        <f t="shared" si="3033"/>
        <v>29321.07329163593</v>
      </c>
      <c r="BC4277" s="41">
        <f t="shared" si="3033"/>
        <v>29569.66499997806</v>
      </c>
      <c r="BD4277" s="41">
        <f t="shared" si="3033"/>
        <v>29614.284024552282</v>
      </c>
    </row>
    <row r="4278" spans="1:56" ht="16" x14ac:dyDescent="0.2">
      <c r="B4278" s="11">
        <f t="shared" si="3024"/>
        <v>159</v>
      </c>
      <c r="C4278" s="12" t="str">
        <f t="shared" si="3024"/>
        <v>SCI RETAIL RENNES 1</v>
      </c>
      <c r="D4278" s="25" t="s">
        <v>8</v>
      </c>
      <c r="E4278" s="42">
        <v>0</v>
      </c>
      <c r="F4278" s="15"/>
      <c r="I4278" s="15"/>
      <c r="J4278" s="24"/>
      <c r="K4278" s="24"/>
      <c r="L4278" s="20" t="s">
        <v>251</v>
      </c>
      <c r="M4278" s="72"/>
      <c r="N4278" s="72"/>
      <c r="O4278" s="41">
        <f>-$E4274/4*O4268
+(O4268&gt;0)*($J4273&gt;=O$2)*($J4273&lt;=O$3)*(($J4273-O$2+1)/O$4*$H4273/4)
+(O4268&gt;0)*($J4273&gt;O$3)*($I4273&lt;=O$3)*($I4273&gt;=O$2)*((O$3-$I4273+1)/O$4*$H4273/4)
+(O4268&gt;0)*($J4273&gt;O$3)*($I4273&lt;O$2)*$H4273/4
+(O4268&gt;0)*($J4274&gt;=O$2)*($J4274&lt;=O$3)*(($J4274-O$2+1)/O$4*$H4274/4)
+(O4268&gt;0)*($J4274&gt;O$3)*($I4274&lt;=O$3)*($I4274&gt;=O$2)*((O$3-$I4274+1)/O$4*$H4274/4)
+(O4268&gt;0)*($J4274&gt;O$3)*($I4274&lt;O$2)*$H4274/4
+(O4268&gt;0)*($J4275&gt;=O$2)*($J4275&lt;=O$3)*(($J4275-O$2+1)/O$4*$H4275/4)
+(O4268&gt;0)*($J4275&gt;O$3)*($I4275&lt;=O$3)*($I4275&gt;=O$2)*((O$3-$I4275+1)/O$4*$H4275/4)
+(O4268&gt;0)*($J4275&gt;O$3)*($I4275&lt;O$2)*$H4275/4
-$E4284/4*O4272
+(O4272&gt;0)*($J4284&gt;=O$2)*($J4284&lt;=O$3)*(($J4284-O$2+1)/O$4*$H4284/4)
+(O4272&gt;0)*($J4284&gt;O$3)*($I4284&lt;=O$3)*($I4284&gt;=O$2)*((O$3-$I4284+1)/O$4*$H4284/4)
+(O4272&gt;0)*($J4284&gt;O$3)*($I4284&lt;O$2)*$H4284/4
+(O4272&gt;0)*($J4285&gt;=O$2)*($J4285&lt;=O$3)*(($J4285-O$2+1)/O$4*$H4285/4)
+(O4272&gt;0)*($J4285&gt;O$3)*($I4285&lt;=O$3)*($I4285&gt;=O$2)*((O$3-$I4285+1)/O$4*$H4285/4)
+(O4272&gt;0)*($J4285&gt;O$3)*($I4285&lt;O$2)*$H4285/4
+(O4272&gt;0)*($J4286&gt;=O$2)*($J4286&lt;=O$3)*(($J4286-O$2+1)/O$4*$H4286/4)
+(O4272&gt;0)*($J4286&gt;O$3)*($I4286&lt;=O$3)*($I4286&gt;=O$2)*((O$3-$I4286+1)/O$4*$H4286/4)
+(O4272&gt;0)*($J4286&gt;O$3)*($I4286&lt;O$2)*$H4286/4</f>
        <v>0</v>
      </c>
      <c r="P4278" s="41">
        <f t="shared" ref="P4278:BD4278" si="3034">-$E4274/4*P4268
+(P4268&gt;0)*($J4273&gt;=P$2)*($J4273&lt;=P$3)*(($J4273-P$2+1)/P$4*$H4273/4)
+(P4268&gt;0)*($J4273&gt;P$3)*($I4273&lt;=P$3)*($I4273&gt;=P$2)*((P$3-$I4273+1)/P$4*$H4273/4)
+(P4268&gt;0)*($J4273&gt;P$3)*($I4273&lt;P$2)*$H4273/4
+(P4268&gt;0)*($J4274&gt;=P$2)*($J4274&lt;=P$3)*(($J4274-P$2+1)/P$4*$H4274/4)
+(P4268&gt;0)*($J4274&gt;P$3)*($I4274&lt;=P$3)*($I4274&gt;=P$2)*((P$3-$I4274+1)/P$4*$H4274/4)
+(P4268&gt;0)*($J4274&gt;P$3)*($I4274&lt;P$2)*$H4274/4
+(P4268&gt;0)*($J4275&gt;=P$2)*($J4275&lt;=P$3)*(($J4275-P$2+1)/P$4*$H4275/4)
+(P4268&gt;0)*($J4275&gt;P$3)*($I4275&lt;=P$3)*($I4275&gt;=P$2)*((P$3-$I4275+1)/P$4*$H4275/4)
+(P4268&gt;0)*($J4275&gt;P$3)*($I4275&lt;P$2)*$H4275/4
-$E4284/4*P4272
+(P4272&gt;0)*($J4284&gt;=P$2)*($J4284&lt;=P$3)*(($J4284-P$2+1)/P$4*$H4284/4)
+(P4272&gt;0)*($J4284&gt;P$3)*($I4284&lt;=P$3)*($I4284&gt;=P$2)*((P$3-$I4284+1)/P$4*$H4284/4)
+(P4272&gt;0)*($J4284&gt;P$3)*($I4284&lt;P$2)*$H4284/4
+(P4272&gt;0)*($J4285&gt;=P$2)*($J4285&lt;=P$3)*(($J4285-P$2+1)/P$4*$H4285/4)
+(P4272&gt;0)*($J4285&gt;P$3)*($I4285&lt;=P$3)*($I4285&gt;=P$2)*((P$3-$I4285+1)/P$4*$H4285/4)
+(P4272&gt;0)*($J4285&gt;P$3)*($I4285&lt;P$2)*$H4285/4
+(P4272&gt;0)*($J4286&gt;=P$2)*($J4286&lt;=P$3)*(($J4286-P$2+1)/P$4*$H4286/4)
+(P4272&gt;0)*($J4286&gt;P$3)*($I4286&lt;=P$3)*($I4286&gt;=P$2)*((P$3-$I4286+1)/P$4*$H4286/4)
+(P4272&gt;0)*($J4286&gt;P$3)*($I4286&lt;P$2)*$H4286/4</f>
        <v>0</v>
      </c>
      <c r="Q4278" s="41">
        <f t="shared" si="3034"/>
        <v>0</v>
      </c>
      <c r="R4278" s="41">
        <f t="shared" si="3034"/>
        <v>0</v>
      </c>
      <c r="S4278" s="41">
        <f t="shared" si="3034"/>
        <v>0</v>
      </c>
      <c r="T4278" s="41">
        <f t="shared" si="3034"/>
        <v>0</v>
      </c>
      <c r="U4278" s="41">
        <f t="shared" si="3034"/>
        <v>0</v>
      </c>
      <c r="V4278" s="41">
        <f t="shared" si="3034"/>
        <v>0</v>
      </c>
      <c r="W4278" s="41">
        <f t="shared" si="3034"/>
        <v>0</v>
      </c>
      <c r="X4278" s="41">
        <f t="shared" si="3034"/>
        <v>0</v>
      </c>
      <c r="Y4278" s="41">
        <f t="shared" si="3034"/>
        <v>0</v>
      </c>
      <c r="Z4278" s="41">
        <f t="shared" si="3034"/>
        <v>0</v>
      </c>
      <c r="AA4278" s="41">
        <f t="shared" si="3034"/>
        <v>0</v>
      </c>
      <c r="AB4278" s="41">
        <f t="shared" si="3034"/>
        <v>0</v>
      </c>
      <c r="AC4278" s="41">
        <f t="shared" si="3034"/>
        <v>0</v>
      </c>
      <c r="AD4278" s="41">
        <f t="shared" si="3034"/>
        <v>0</v>
      </c>
      <c r="AE4278" s="41">
        <f t="shared" si="3034"/>
        <v>0</v>
      </c>
      <c r="AF4278" s="41">
        <f t="shared" si="3034"/>
        <v>0</v>
      </c>
      <c r="AG4278" s="41">
        <f t="shared" si="3034"/>
        <v>0</v>
      </c>
      <c r="AH4278" s="41">
        <f t="shared" si="3034"/>
        <v>0</v>
      </c>
      <c r="AI4278" s="41">
        <f t="shared" si="3034"/>
        <v>0</v>
      </c>
      <c r="AJ4278" s="41">
        <f t="shared" si="3034"/>
        <v>0</v>
      </c>
      <c r="AK4278" s="41">
        <f t="shared" si="3034"/>
        <v>0</v>
      </c>
      <c r="AL4278" s="41">
        <f t="shared" si="3034"/>
        <v>0</v>
      </c>
      <c r="AM4278" s="41">
        <f t="shared" si="3034"/>
        <v>0</v>
      </c>
      <c r="AN4278" s="41">
        <f t="shared" si="3034"/>
        <v>0</v>
      </c>
      <c r="AO4278" s="41">
        <f t="shared" si="3034"/>
        <v>0</v>
      </c>
      <c r="AP4278" s="41">
        <f t="shared" si="3034"/>
        <v>0</v>
      </c>
      <c r="AQ4278" s="41">
        <f t="shared" si="3034"/>
        <v>0</v>
      </c>
      <c r="AR4278" s="41">
        <f t="shared" si="3034"/>
        <v>0</v>
      </c>
      <c r="AS4278" s="41">
        <f t="shared" si="3034"/>
        <v>0</v>
      </c>
      <c r="AT4278" s="41">
        <f t="shared" si="3034"/>
        <v>0</v>
      </c>
      <c r="AU4278" s="41">
        <f t="shared" si="3034"/>
        <v>0</v>
      </c>
      <c r="AV4278" s="41">
        <f t="shared" si="3034"/>
        <v>0</v>
      </c>
      <c r="AW4278" s="41">
        <f t="shared" si="3034"/>
        <v>0</v>
      </c>
      <c r="AX4278" s="41">
        <f t="shared" si="3034"/>
        <v>0</v>
      </c>
      <c r="AY4278" s="41">
        <f t="shared" si="3034"/>
        <v>0</v>
      </c>
      <c r="AZ4278" s="41">
        <f t="shared" si="3034"/>
        <v>0</v>
      </c>
      <c r="BA4278" s="41">
        <f t="shared" si="3034"/>
        <v>0</v>
      </c>
      <c r="BB4278" s="41">
        <f t="shared" si="3034"/>
        <v>0</v>
      </c>
      <c r="BC4278" s="41">
        <f t="shared" si="3034"/>
        <v>0</v>
      </c>
      <c r="BD4278" s="41">
        <f t="shared" si="3034"/>
        <v>0</v>
      </c>
    </row>
    <row r="4279" spans="1:56" ht="16" x14ac:dyDescent="0.2">
      <c r="B4279" s="11">
        <f t="shared" si="3024"/>
        <v>159</v>
      </c>
      <c r="C4279" s="12" t="str">
        <f t="shared" si="3024"/>
        <v>SCI RETAIL RENNES 1</v>
      </c>
      <c r="D4279" s="43" t="s">
        <v>252</v>
      </c>
      <c r="E4279" s="42" t="s">
        <v>288</v>
      </c>
      <c r="F4279" s="44"/>
      <c r="G4279" s="43" t="s">
        <v>253</v>
      </c>
      <c r="H4279" s="39">
        <v>0</v>
      </c>
      <c r="I4279" s="43" t="s">
        <v>254</v>
      </c>
      <c r="J4279" s="32">
        <v>0</v>
      </c>
      <c r="K4279" s="24"/>
      <c r="L4279" s="20" t="s">
        <v>255</v>
      </c>
      <c r="M4279" s="72"/>
      <c r="N4279" s="72"/>
      <c r="O4279" s="41">
        <v>0</v>
      </c>
      <c r="P4279" s="41">
        <v>0</v>
      </c>
      <c r="Q4279" s="41">
        <v>0</v>
      </c>
      <c r="R4279" s="41">
        <v>0</v>
      </c>
      <c r="S4279" s="41">
        <v>0</v>
      </c>
      <c r="T4279" s="41">
        <v>0</v>
      </c>
      <c r="U4279" s="41">
        <v>0</v>
      </c>
      <c r="V4279" s="41">
        <v>0</v>
      </c>
      <c r="W4279" s="41">
        <v>0</v>
      </c>
      <c r="X4279" s="41">
        <v>0</v>
      </c>
      <c r="Y4279" s="41">
        <v>0</v>
      </c>
      <c r="Z4279" s="41">
        <v>0</v>
      </c>
      <c r="AA4279" s="41">
        <v>0</v>
      </c>
      <c r="AB4279" s="41">
        <v>0</v>
      </c>
      <c r="AC4279" s="41">
        <v>0</v>
      </c>
      <c r="AD4279" s="41">
        <v>0</v>
      </c>
      <c r="AE4279" s="41">
        <v>0</v>
      </c>
      <c r="AF4279" s="41">
        <v>0</v>
      </c>
      <c r="AG4279" s="41">
        <v>0</v>
      </c>
      <c r="AH4279" s="41">
        <v>0</v>
      </c>
      <c r="AI4279" s="41">
        <v>0</v>
      </c>
      <c r="AJ4279" s="41">
        <v>0</v>
      </c>
      <c r="AK4279" s="41">
        <v>0</v>
      </c>
      <c r="AL4279" s="41">
        <v>0</v>
      </c>
      <c r="AM4279" s="41">
        <v>0</v>
      </c>
      <c r="AN4279" s="41">
        <v>0</v>
      </c>
      <c r="AO4279" s="41">
        <v>0</v>
      </c>
      <c r="AP4279" s="41">
        <v>0</v>
      </c>
      <c r="AQ4279" s="41">
        <v>0</v>
      </c>
      <c r="AR4279" s="41">
        <v>0</v>
      </c>
      <c r="AS4279" s="41">
        <v>0</v>
      </c>
      <c r="AT4279" s="41">
        <v>0</v>
      </c>
      <c r="AU4279" s="41">
        <v>0</v>
      </c>
      <c r="AV4279" s="41">
        <v>0</v>
      </c>
      <c r="AW4279" s="41">
        <v>0</v>
      </c>
      <c r="AX4279" s="41">
        <v>0</v>
      </c>
      <c r="AY4279" s="41">
        <v>0</v>
      </c>
      <c r="AZ4279" s="41">
        <v>0</v>
      </c>
      <c r="BA4279" s="41">
        <v>0</v>
      </c>
      <c r="BB4279" s="41">
        <v>0</v>
      </c>
      <c r="BC4279" s="41">
        <v>0</v>
      </c>
      <c r="BD4279" s="41">
        <v>0</v>
      </c>
    </row>
    <row r="4280" spans="1:56" ht="16" x14ac:dyDescent="0.2">
      <c r="B4280" s="11">
        <f t="shared" si="3024"/>
        <v>159</v>
      </c>
      <c r="C4280" s="12" t="str">
        <f t="shared" si="3024"/>
        <v>SCI RETAIL RENNES 1</v>
      </c>
      <c r="D4280" s="43" t="s">
        <v>256</v>
      </c>
      <c r="E4280" s="32">
        <v>45487</v>
      </c>
      <c r="G4280" s="43" t="s">
        <v>257</v>
      </c>
      <c r="H4280" s="42">
        <v>0</v>
      </c>
      <c r="I4280" s="43" t="s">
        <v>258</v>
      </c>
      <c r="J4280" s="29">
        <v>0</v>
      </c>
      <c r="K4280" s="23"/>
      <c r="L4280" s="33" t="s">
        <v>259</v>
      </c>
      <c r="M4280" s="73"/>
      <c r="N4280" s="73"/>
      <c r="O4280" s="45">
        <f>-(O4277+O4278)*IFERROR((O4267+O4271)/(O4269+O4273),0)</f>
        <v>0</v>
      </c>
      <c r="P4280" s="45">
        <f t="shared" ref="P4280:BD4280" si="3035">-(P4277+P4278)*IFERROR((P4267+P4271)/(P4269+P4273),0)</f>
        <v>0</v>
      </c>
      <c r="Q4280" s="45">
        <f t="shared" si="3035"/>
        <v>0</v>
      </c>
      <c r="R4280" s="45">
        <f t="shared" si="3035"/>
        <v>0</v>
      </c>
      <c r="S4280" s="45">
        <f t="shared" si="3035"/>
        <v>0</v>
      </c>
      <c r="T4280" s="45">
        <f t="shared" si="3035"/>
        <v>0</v>
      </c>
      <c r="U4280" s="45">
        <f t="shared" si="3035"/>
        <v>0</v>
      </c>
      <c r="V4280" s="45">
        <f t="shared" si="3035"/>
        <v>0</v>
      </c>
      <c r="W4280" s="45">
        <f t="shared" si="3035"/>
        <v>0</v>
      </c>
      <c r="X4280" s="45">
        <f t="shared" si="3035"/>
        <v>0</v>
      </c>
      <c r="Y4280" s="45">
        <f t="shared" si="3035"/>
        <v>0</v>
      </c>
      <c r="Z4280" s="45">
        <f t="shared" si="3035"/>
        <v>0</v>
      </c>
      <c r="AA4280" s="45">
        <f t="shared" si="3035"/>
        <v>0</v>
      </c>
      <c r="AB4280" s="45">
        <f t="shared" si="3035"/>
        <v>0</v>
      </c>
      <c r="AC4280" s="45">
        <f t="shared" si="3035"/>
        <v>0</v>
      </c>
      <c r="AD4280" s="45">
        <f t="shared" si="3035"/>
        <v>0</v>
      </c>
      <c r="AE4280" s="45">
        <f t="shared" si="3035"/>
        <v>0</v>
      </c>
      <c r="AF4280" s="45">
        <f t="shared" si="3035"/>
        <v>0</v>
      </c>
      <c r="AG4280" s="45">
        <f t="shared" si="3035"/>
        <v>0</v>
      </c>
      <c r="AH4280" s="45">
        <f t="shared" si="3035"/>
        <v>0</v>
      </c>
      <c r="AI4280" s="45">
        <f t="shared" si="3035"/>
        <v>0</v>
      </c>
      <c r="AJ4280" s="45">
        <f t="shared" si="3035"/>
        <v>0</v>
      </c>
      <c r="AK4280" s="45">
        <f t="shared" si="3035"/>
        <v>0</v>
      </c>
      <c r="AL4280" s="45">
        <f t="shared" si="3035"/>
        <v>0</v>
      </c>
      <c r="AM4280" s="45">
        <f t="shared" si="3035"/>
        <v>0</v>
      </c>
      <c r="AN4280" s="45">
        <f t="shared" si="3035"/>
        <v>0</v>
      </c>
      <c r="AO4280" s="45">
        <f t="shared" si="3035"/>
        <v>0</v>
      </c>
      <c r="AP4280" s="45">
        <f t="shared" si="3035"/>
        <v>0</v>
      </c>
      <c r="AQ4280" s="45">
        <f t="shared" si="3035"/>
        <v>0</v>
      </c>
      <c r="AR4280" s="45">
        <f t="shared" si="3035"/>
        <v>0</v>
      </c>
      <c r="AS4280" s="45">
        <f t="shared" si="3035"/>
        <v>0</v>
      </c>
      <c r="AT4280" s="45">
        <f t="shared" si="3035"/>
        <v>0</v>
      </c>
      <c r="AU4280" s="45">
        <f t="shared" si="3035"/>
        <v>0</v>
      </c>
      <c r="AV4280" s="45">
        <f t="shared" si="3035"/>
        <v>0</v>
      </c>
      <c r="AW4280" s="45">
        <f t="shared" si="3035"/>
        <v>0</v>
      </c>
      <c r="AX4280" s="45">
        <f t="shared" si="3035"/>
        <v>0</v>
      </c>
      <c r="AY4280" s="45">
        <f t="shared" si="3035"/>
        <v>0</v>
      </c>
      <c r="AZ4280" s="45">
        <f t="shared" si="3035"/>
        <v>0</v>
      </c>
      <c r="BA4280" s="45">
        <f t="shared" si="3035"/>
        <v>0</v>
      </c>
      <c r="BB4280" s="45">
        <f t="shared" si="3035"/>
        <v>0</v>
      </c>
      <c r="BC4280" s="45">
        <f t="shared" si="3035"/>
        <v>0</v>
      </c>
      <c r="BD4280" s="45">
        <f t="shared" si="3035"/>
        <v>0</v>
      </c>
    </row>
    <row r="4281" spans="1:56" ht="16" x14ac:dyDescent="0.2">
      <c r="B4281" s="11">
        <f t="shared" si="3024"/>
        <v>159</v>
      </c>
      <c r="C4281" s="12" t="str">
        <f t="shared" si="3024"/>
        <v>SCI RETAIL RENNES 1</v>
      </c>
      <c r="K4281" s="24"/>
      <c r="O4281" s="15"/>
      <c r="P4281" s="15"/>
      <c r="Q4281" s="15"/>
      <c r="R4281" s="15"/>
      <c r="S4281" s="15"/>
      <c r="T4281" s="15"/>
      <c r="U4281" s="15"/>
      <c r="V4281" s="15"/>
      <c r="W4281" s="15"/>
      <c r="X4281" s="15"/>
      <c r="Y4281" s="15"/>
      <c r="Z4281" s="15"/>
      <c r="AA4281" s="15"/>
      <c r="AB4281" s="15"/>
      <c r="AC4281" s="15"/>
      <c r="AD4281" s="15"/>
      <c r="AE4281" s="15"/>
      <c r="AF4281" s="15"/>
      <c r="AG4281" s="15"/>
      <c r="AH4281" s="15"/>
      <c r="AI4281" s="15"/>
      <c r="AJ4281" s="15"/>
      <c r="AK4281" s="15"/>
      <c r="AL4281" s="15"/>
      <c r="AM4281" s="15"/>
      <c r="AN4281" s="15"/>
      <c r="AO4281" s="15"/>
      <c r="AP4281" s="15"/>
      <c r="AQ4281" s="15"/>
      <c r="AR4281" s="15"/>
      <c r="AS4281" s="15"/>
      <c r="AT4281" s="15"/>
      <c r="AU4281" s="15"/>
      <c r="AV4281" s="15"/>
      <c r="AW4281" s="15"/>
      <c r="AX4281" s="15"/>
      <c r="AY4281" s="15"/>
      <c r="AZ4281" s="15"/>
      <c r="BA4281" s="15"/>
      <c r="BB4281" s="15"/>
      <c r="BC4281" s="15"/>
      <c r="BD4281" s="15"/>
    </row>
    <row r="4282" spans="1:56" ht="16" x14ac:dyDescent="0.2">
      <c r="B4282" s="11">
        <f t="shared" si="3024"/>
        <v>159</v>
      </c>
      <c r="C4282" s="12" t="str">
        <f t="shared" si="3024"/>
        <v>SCI RETAIL RENNES 1</v>
      </c>
      <c r="G4282" s="46" t="s">
        <v>229</v>
      </c>
      <c r="H4282" s="104" t="s">
        <v>74</v>
      </c>
      <c r="I4282" s="105"/>
      <c r="J4282" s="106"/>
      <c r="K4282" s="23"/>
      <c r="L4282" s="47" t="s">
        <v>4</v>
      </c>
      <c r="M4282" s="81"/>
      <c r="N4282" s="81"/>
      <c r="O4282" s="48">
        <f>SUM(O4277:O4280)</f>
        <v>25948.778768268974</v>
      </c>
      <c r="P4282" s="48">
        <f t="shared" ref="P4282:BD4282" si="3036">SUM(P4277:P4280)</f>
        <v>26026.436507207785</v>
      </c>
      <c r="Q4282" s="48">
        <f t="shared" si="3036"/>
        <v>26026.436507207785</v>
      </c>
      <c r="R4282" s="48">
        <f t="shared" si="3036"/>
        <v>26026.436507207785</v>
      </c>
      <c r="S4282" s="48">
        <f t="shared" si="3036"/>
        <v>26247.095425421066</v>
      </c>
      <c r="T4282" s="48">
        <f t="shared" si="3036"/>
        <v>26286.700872279864</v>
      </c>
      <c r="U4282" s="48">
        <f t="shared" si="3036"/>
        <v>26286.700872279864</v>
      </c>
      <c r="V4282" s="48">
        <f t="shared" si="3036"/>
        <v>26286.700872279864</v>
      </c>
      <c r="W4282" s="48">
        <f t="shared" si="3036"/>
        <v>27482.543495062237</v>
      </c>
      <c r="X4282" s="48">
        <f t="shared" si="3036"/>
        <v>27348.294442500002</v>
      </c>
      <c r="Y4282" s="48">
        <f t="shared" si="3036"/>
        <v>27348.294442500002</v>
      </c>
      <c r="Z4282" s="48">
        <f t="shared" si="3036"/>
        <v>27348.294442500002</v>
      </c>
      <c r="AA4282" s="48">
        <f t="shared" si="3036"/>
        <v>27580.160417121195</v>
      </c>
      <c r="AB4282" s="48">
        <f t="shared" si="3036"/>
        <v>27621.777386925005</v>
      </c>
      <c r="AC4282" s="48">
        <f t="shared" si="3036"/>
        <v>27621.777386925005</v>
      </c>
      <c r="AD4282" s="48">
        <f t="shared" si="3036"/>
        <v>27621.777386925005</v>
      </c>
      <c r="AE4282" s="48">
        <f t="shared" si="3036"/>
        <v>27855.962021292413</v>
      </c>
      <c r="AF4282" s="48">
        <f t="shared" si="3036"/>
        <v>27897.995160794249</v>
      </c>
      <c r="AG4282" s="48">
        <f t="shared" si="3036"/>
        <v>27897.995160794249</v>
      </c>
      <c r="AH4282" s="48">
        <f t="shared" si="3036"/>
        <v>27897.995160794249</v>
      </c>
      <c r="AI4282" s="48">
        <f t="shared" si="3036"/>
        <v>28134.521641505333</v>
      </c>
      <c r="AJ4282" s="48">
        <f t="shared" si="3036"/>
        <v>28176.975112402193</v>
      </c>
      <c r="AK4282" s="48">
        <f t="shared" si="3036"/>
        <v>28176.975112402193</v>
      </c>
      <c r="AL4282" s="48">
        <f t="shared" si="3036"/>
        <v>28176.975112402193</v>
      </c>
      <c r="AM4282" s="48">
        <f t="shared" si="3036"/>
        <v>28415.866857920391</v>
      </c>
      <c r="AN4282" s="48">
        <f t="shared" si="3036"/>
        <v>28458.744863526219</v>
      </c>
      <c r="AO4282" s="48">
        <f t="shared" si="3036"/>
        <v>28458.744863526219</v>
      </c>
      <c r="AP4282" s="48">
        <f t="shared" si="3036"/>
        <v>28458.744863526219</v>
      </c>
      <c r="AQ4282" s="48">
        <f t="shared" si="3036"/>
        <v>28700.02552649959</v>
      </c>
      <c r="AR4282" s="48">
        <f t="shared" si="3036"/>
        <v>28743.332312161478</v>
      </c>
      <c r="AS4282" s="48">
        <f t="shared" si="3036"/>
        <v>28743.332312161478</v>
      </c>
      <c r="AT4282" s="48">
        <f t="shared" si="3036"/>
        <v>28743.332312161478</v>
      </c>
      <c r="AU4282" s="48">
        <f t="shared" si="3036"/>
        <v>28987.025781764594</v>
      </c>
      <c r="AV4282" s="48">
        <f t="shared" si="3036"/>
        <v>29030.765635283096</v>
      </c>
      <c r="AW4282" s="48">
        <f t="shared" si="3036"/>
        <v>29030.765635283096</v>
      </c>
      <c r="AX4282" s="48">
        <f t="shared" si="3036"/>
        <v>29030.765635283096</v>
      </c>
      <c r="AY4282" s="48">
        <f t="shared" si="3036"/>
        <v>29276.896039582243</v>
      </c>
      <c r="AZ4282" s="48">
        <f t="shared" si="3036"/>
        <v>29321.07329163593</v>
      </c>
      <c r="BA4282" s="48">
        <f t="shared" si="3036"/>
        <v>29321.07329163593</v>
      </c>
      <c r="BB4282" s="48">
        <f t="shared" si="3036"/>
        <v>29321.07329163593</v>
      </c>
      <c r="BC4282" s="48">
        <f t="shared" si="3036"/>
        <v>29569.66499997806</v>
      </c>
      <c r="BD4282" s="48">
        <f t="shared" si="3036"/>
        <v>29614.284024552282</v>
      </c>
    </row>
    <row r="4283" spans="1:56" ht="16" x14ac:dyDescent="0.2">
      <c r="B4283" s="11">
        <f t="shared" ref="B4283:C4288" si="3037">B4282</f>
        <v>159</v>
      </c>
      <c r="C4283" s="12" t="str">
        <f t="shared" si="3037"/>
        <v>SCI RETAIL RENNES 1</v>
      </c>
      <c r="D4283" s="46" t="s">
        <v>260</v>
      </c>
      <c r="E4283" s="32">
        <v>45487</v>
      </c>
      <c r="F4283" s="15"/>
      <c r="G4283" s="46" t="s">
        <v>261</v>
      </c>
      <c r="H4283" s="46" t="s">
        <v>237</v>
      </c>
      <c r="I4283" s="46" t="s">
        <v>238</v>
      </c>
      <c r="J4283" s="46" t="s">
        <v>239</v>
      </c>
      <c r="K4283" s="23"/>
      <c r="O4283" s="15"/>
      <c r="P4283" s="15"/>
      <c r="Q4283" s="15"/>
      <c r="R4283" s="15"/>
      <c r="S4283" s="15"/>
      <c r="T4283" s="15"/>
      <c r="U4283" s="15"/>
      <c r="V4283" s="15"/>
      <c r="W4283" s="15"/>
      <c r="X4283" s="15"/>
      <c r="Y4283" s="15"/>
      <c r="Z4283" s="15"/>
      <c r="AA4283" s="15"/>
      <c r="AB4283" s="15"/>
      <c r="AC4283" s="15"/>
      <c r="AD4283" s="15"/>
      <c r="AE4283" s="15"/>
      <c r="AF4283" s="15"/>
      <c r="AG4283" s="15"/>
      <c r="AH4283" s="15"/>
      <c r="AI4283" s="15"/>
      <c r="AJ4283" s="15"/>
      <c r="AK4283" s="15"/>
      <c r="AL4283" s="15"/>
      <c r="AM4283" s="15"/>
      <c r="AN4283" s="15"/>
      <c r="AO4283" s="15"/>
      <c r="AP4283" s="15"/>
      <c r="AQ4283" s="15"/>
      <c r="AR4283" s="15"/>
      <c r="AS4283" s="15"/>
      <c r="AT4283" s="15"/>
      <c r="AU4283" s="15"/>
      <c r="AV4283" s="15"/>
      <c r="AW4283" s="15"/>
      <c r="AX4283" s="15"/>
      <c r="AY4283" s="15"/>
      <c r="AZ4283" s="15"/>
      <c r="BA4283" s="15"/>
      <c r="BB4283" s="15"/>
      <c r="BC4283" s="15"/>
      <c r="BD4283" s="15"/>
    </row>
    <row r="4284" spans="1:56" ht="16" x14ac:dyDescent="0.2">
      <c r="B4284" s="11">
        <f t="shared" si="3037"/>
        <v>159</v>
      </c>
      <c r="C4284" s="12" t="str">
        <f t="shared" si="3037"/>
        <v>SCI RETAIL RENNES 1</v>
      </c>
      <c r="D4284" s="46" t="s">
        <v>262</v>
      </c>
      <c r="E4284" s="31">
        <v>109228.35808760869</v>
      </c>
      <c r="F4284" s="15"/>
      <c r="G4284" s="49" t="s">
        <v>263</v>
      </c>
      <c r="H4284" s="31">
        <v>0</v>
      </c>
      <c r="I4284" s="32">
        <v>0</v>
      </c>
      <c r="J4284" s="32">
        <v>0</v>
      </c>
      <c r="K4284" s="23"/>
      <c r="L4284" s="50" t="s">
        <v>264</v>
      </c>
      <c r="M4284" s="70"/>
      <c r="N4284" s="70"/>
      <c r="O4284" s="40">
        <f t="shared" ref="O4284:BD4284" si="3038">IFERROR(((O$3&gt;=$E4283)*(O$2&lt;=$E4283))*$E4287,"")</f>
        <v>0</v>
      </c>
      <c r="P4284" s="40">
        <f t="shared" si="3038"/>
        <v>0</v>
      </c>
      <c r="Q4284" s="40">
        <f t="shared" si="3038"/>
        <v>0</v>
      </c>
      <c r="R4284" s="40">
        <f t="shared" si="3038"/>
        <v>0</v>
      </c>
      <c r="S4284" s="40">
        <f t="shared" si="3038"/>
        <v>0</v>
      </c>
      <c r="T4284" s="40">
        <f t="shared" si="3038"/>
        <v>0</v>
      </c>
      <c r="U4284" s="40">
        <f t="shared" si="3038"/>
        <v>0</v>
      </c>
      <c r="V4284" s="40">
        <f t="shared" si="3038"/>
        <v>0</v>
      </c>
      <c r="W4284" s="40">
        <f t="shared" si="3038"/>
        <v>0</v>
      </c>
      <c r="X4284" s="40">
        <f t="shared" si="3038"/>
        <v>0</v>
      </c>
      <c r="Y4284" s="40">
        <f t="shared" si="3038"/>
        <v>0</v>
      </c>
      <c r="Z4284" s="40">
        <f t="shared" si="3038"/>
        <v>0</v>
      </c>
      <c r="AA4284" s="40">
        <f t="shared" si="3038"/>
        <v>0</v>
      </c>
      <c r="AB4284" s="40">
        <f t="shared" si="3038"/>
        <v>0</v>
      </c>
      <c r="AC4284" s="40">
        <f t="shared" si="3038"/>
        <v>0</v>
      </c>
      <c r="AD4284" s="40">
        <f t="shared" si="3038"/>
        <v>0</v>
      </c>
      <c r="AE4284" s="40">
        <f t="shared" si="3038"/>
        <v>0</v>
      </c>
      <c r="AF4284" s="40">
        <f t="shared" si="3038"/>
        <v>0</v>
      </c>
      <c r="AG4284" s="40">
        <f t="shared" si="3038"/>
        <v>0</v>
      </c>
      <c r="AH4284" s="40">
        <f t="shared" si="3038"/>
        <v>0</v>
      </c>
      <c r="AI4284" s="40">
        <f t="shared" si="3038"/>
        <v>0</v>
      </c>
      <c r="AJ4284" s="40">
        <f t="shared" si="3038"/>
        <v>0</v>
      </c>
      <c r="AK4284" s="40">
        <f t="shared" si="3038"/>
        <v>0</v>
      </c>
      <c r="AL4284" s="40">
        <f t="shared" si="3038"/>
        <v>0</v>
      </c>
      <c r="AM4284" s="40">
        <f t="shared" si="3038"/>
        <v>0</v>
      </c>
      <c r="AN4284" s="40">
        <f t="shared" si="3038"/>
        <v>0</v>
      </c>
      <c r="AO4284" s="40">
        <f t="shared" si="3038"/>
        <v>0</v>
      </c>
      <c r="AP4284" s="40">
        <f t="shared" si="3038"/>
        <v>0</v>
      </c>
      <c r="AQ4284" s="40">
        <f t="shared" si="3038"/>
        <v>0</v>
      </c>
      <c r="AR4284" s="40">
        <f t="shared" si="3038"/>
        <v>0</v>
      </c>
      <c r="AS4284" s="40">
        <f t="shared" si="3038"/>
        <v>0</v>
      </c>
      <c r="AT4284" s="40">
        <f t="shared" si="3038"/>
        <v>0</v>
      </c>
      <c r="AU4284" s="40">
        <f t="shared" si="3038"/>
        <v>0</v>
      </c>
      <c r="AV4284" s="40">
        <f t="shared" si="3038"/>
        <v>0</v>
      </c>
      <c r="AW4284" s="40">
        <f t="shared" si="3038"/>
        <v>0</v>
      </c>
      <c r="AX4284" s="40">
        <f t="shared" si="3038"/>
        <v>0</v>
      </c>
      <c r="AY4284" s="40">
        <f t="shared" si="3038"/>
        <v>0</v>
      </c>
      <c r="AZ4284" s="40">
        <f t="shared" si="3038"/>
        <v>0</v>
      </c>
      <c r="BA4284" s="40">
        <f t="shared" si="3038"/>
        <v>0</v>
      </c>
      <c r="BB4284" s="40">
        <f t="shared" si="3038"/>
        <v>0</v>
      </c>
      <c r="BC4284" s="40">
        <f t="shared" si="3038"/>
        <v>0</v>
      </c>
      <c r="BD4284" s="40">
        <f t="shared" si="3038"/>
        <v>0</v>
      </c>
    </row>
    <row r="4285" spans="1:56" ht="16" x14ac:dyDescent="0.2">
      <c r="B4285" s="11">
        <f t="shared" si="3037"/>
        <v>159</v>
      </c>
      <c r="C4285" s="12" t="str">
        <f t="shared" si="3037"/>
        <v>SCI RETAIL RENNES 1</v>
      </c>
      <c r="D4285" s="46" t="s">
        <v>24</v>
      </c>
      <c r="E4285" s="51">
        <f>IF(E4283&gt;MAX($O$3:$BD$3),BD4274,
IF(E4283&lt;MIN($O$3:$BD$3),1,SUMIFS($O4275:$BD4275,$O$2:$BD$2,"&lt;="&amp;E4283,$O$3:$BD$3,"&gt;="&amp;E4283)))</f>
        <v>1.0389343043478261</v>
      </c>
      <c r="F4285" s="15"/>
      <c r="G4285" s="49" t="s">
        <v>265</v>
      </c>
      <c r="H4285" s="31">
        <v>0</v>
      </c>
      <c r="I4285" s="32">
        <v>0</v>
      </c>
      <c r="J4285" s="32">
        <v>0</v>
      </c>
      <c r="K4285" s="23"/>
      <c r="L4285" s="52" t="s">
        <v>266</v>
      </c>
      <c r="M4285" s="72"/>
      <c r="N4285" s="72"/>
      <c r="O4285" s="41">
        <f t="shared" ref="O4285:BD4285" si="3039">IFERROR(((O$3&gt;=$E4280)*(O$2&lt;=$E4280))*$H4288,"")</f>
        <v>0</v>
      </c>
      <c r="P4285" s="41">
        <f t="shared" si="3039"/>
        <v>0</v>
      </c>
      <c r="Q4285" s="41">
        <f t="shared" si="3039"/>
        <v>0</v>
      </c>
      <c r="R4285" s="41">
        <f t="shared" si="3039"/>
        <v>0</v>
      </c>
      <c r="S4285" s="41">
        <f t="shared" si="3039"/>
        <v>0</v>
      </c>
      <c r="T4285" s="41">
        <f t="shared" si="3039"/>
        <v>0</v>
      </c>
      <c r="U4285" s="41">
        <f t="shared" si="3039"/>
        <v>0</v>
      </c>
      <c r="V4285" s="41">
        <f t="shared" si="3039"/>
        <v>0</v>
      </c>
      <c r="W4285" s="41">
        <f t="shared" si="3039"/>
        <v>0</v>
      </c>
      <c r="X4285" s="41">
        <f t="shared" si="3039"/>
        <v>0</v>
      </c>
      <c r="Y4285" s="41">
        <f t="shared" si="3039"/>
        <v>0</v>
      </c>
      <c r="Z4285" s="41">
        <f t="shared" si="3039"/>
        <v>0</v>
      </c>
      <c r="AA4285" s="41">
        <f t="shared" si="3039"/>
        <v>0</v>
      </c>
      <c r="AB4285" s="41">
        <f t="shared" si="3039"/>
        <v>0</v>
      </c>
      <c r="AC4285" s="41">
        <f t="shared" si="3039"/>
        <v>0</v>
      </c>
      <c r="AD4285" s="41">
        <f t="shared" si="3039"/>
        <v>0</v>
      </c>
      <c r="AE4285" s="41">
        <f t="shared" si="3039"/>
        <v>0</v>
      </c>
      <c r="AF4285" s="41">
        <f t="shared" si="3039"/>
        <v>0</v>
      </c>
      <c r="AG4285" s="41">
        <f t="shared" si="3039"/>
        <v>0</v>
      </c>
      <c r="AH4285" s="41">
        <f t="shared" si="3039"/>
        <v>0</v>
      </c>
      <c r="AI4285" s="41">
        <f t="shared" si="3039"/>
        <v>0</v>
      </c>
      <c r="AJ4285" s="41">
        <f t="shared" si="3039"/>
        <v>0</v>
      </c>
      <c r="AK4285" s="41">
        <f t="shared" si="3039"/>
        <v>0</v>
      </c>
      <c r="AL4285" s="41">
        <f t="shared" si="3039"/>
        <v>0</v>
      </c>
      <c r="AM4285" s="41">
        <f t="shared" si="3039"/>
        <v>0</v>
      </c>
      <c r="AN4285" s="41">
        <f t="shared" si="3039"/>
        <v>0</v>
      </c>
      <c r="AO4285" s="41">
        <f t="shared" si="3039"/>
        <v>0</v>
      </c>
      <c r="AP4285" s="41">
        <f t="shared" si="3039"/>
        <v>0</v>
      </c>
      <c r="AQ4285" s="41">
        <f t="shared" si="3039"/>
        <v>0</v>
      </c>
      <c r="AR4285" s="41">
        <f t="shared" si="3039"/>
        <v>0</v>
      </c>
      <c r="AS4285" s="41">
        <f t="shared" si="3039"/>
        <v>0</v>
      </c>
      <c r="AT4285" s="41">
        <f t="shared" si="3039"/>
        <v>0</v>
      </c>
      <c r="AU4285" s="41">
        <f t="shared" si="3039"/>
        <v>0</v>
      </c>
      <c r="AV4285" s="41">
        <f t="shared" si="3039"/>
        <v>0</v>
      </c>
      <c r="AW4285" s="41">
        <f t="shared" si="3039"/>
        <v>0</v>
      </c>
      <c r="AX4285" s="41">
        <f t="shared" si="3039"/>
        <v>0</v>
      </c>
      <c r="AY4285" s="41">
        <f t="shared" si="3039"/>
        <v>0</v>
      </c>
      <c r="AZ4285" s="41">
        <f t="shared" si="3039"/>
        <v>0</v>
      </c>
      <c r="BA4285" s="41">
        <f t="shared" si="3039"/>
        <v>0</v>
      </c>
      <c r="BB4285" s="41">
        <f t="shared" si="3039"/>
        <v>0</v>
      </c>
      <c r="BC4285" s="41">
        <f t="shared" si="3039"/>
        <v>0</v>
      </c>
      <c r="BD4285" s="41">
        <f t="shared" si="3039"/>
        <v>0</v>
      </c>
    </row>
    <row r="4286" spans="1:56" ht="16" x14ac:dyDescent="0.2">
      <c r="B4286" s="11">
        <f t="shared" si="3037"/>
        <v>159</v>
      </c>
      <c r="C4286" s="12" t="str">
        <f t="shared" si="3037"/>
        <v>SCI RETAIL RENNES 1</v>
      </c>
      <c r="D4286" s="46" t="s">
        <v>8</v>
      </c>
      <c r="E4286" s="42">
        <v>0</v>
      </c>
      <c r="F4286" s="15"/>
      <c r="G4286" s="49" t="s">
        <v>267</v>
      </c>
      <c r="H4286" s="31">
        <v>0</v>
      </c>
      <c r="I4286" s="32">
        <v>0</v>
      </c>
      <c r="J4286" s="32">
        <v>0</v>
      </c>
      <c r="L4286" s="52" t="s">
        <v>268</v>
      </c>
      <c r="M4286" s="72"/>
      <c r="N4286" s="72"/>
      <c r="O4286" s="41">
        <f t="shared" ref="O4286:BD4286" si="3040">IFERROR(((O$3&gt;=$E4283)*(O$2&lt;=$E4283))*$J4288,"")</f>
        <v>0</v>
      </c>
      <c r="P4286" s="41">
        <f t="shared" si="3040"/>
        <v>0</v>
      </c>
      <c r="Q4286" s="41">
        <f t="shared" si="3040"/>
        <v>0</v>
      </c>
      <c r="R4286" s="41">
        <f t="shared" si="3040"/>
        <v>0</v>
      </c>
      <c r="S4286" s="41">
        <f t="shared" si="3040"/>
        <v>0</v>
      </c>
      <c r="T4286" s="41">
        <f t="shared" si="3040"/>
        <v>0</v>
      </c>
      <c r="U4286" s="41">
        <f t="shared" si="3040"/>
        <v>0</v>
      </c>
      <c r="V4286" s="41">
        <f t="shared" si="3040"/>
        <v>0</v>
      </c>
      <c r="W4286" s="41">
        <f t="shared" si="3040"/>
        <v>0</v>
      </c>
      <c r="X4286" s="41">
        <f t="shared" si="3040"/>
        <v>0</v>
      </c>
      <c r="Y4286" s="41">
        <f t="shared" si="3040"/>
        <v>0</v>
      </c>
      <c r="Z4286" s="41">
        <f t="shared" si="3040"/>
        <v>0</v>
      </c>
      <c r="AA4286" s="41">
        <f t="shared" si="3040"/>
        <v>0</v>
      </c>
      <c r="AB4286" s="41">
        <f t="shared" si="3040"/>
        <v>0</v>
      </c>
      <c r="AC4286" s="41">
        <f t="shared" si="3040"/>
        <v>0</v>
      </c>
      <c r="AD4286" s="41">
        <f t="shared" si="3040"/>
        <v>0</v>
      </c>
      <c r="AE4286" s="41">
        <f t="shared" si="3040"/>
        <v>0</v>
      </c>
      <c r="AF4286" s="41">
        <f t="shared" si="3040"/>
        <v>0</v>
      </c>
      <c r="AG4286" s="41">
        <f t="shared" si="3040"/>
        <v>0</v>
      </c>
      <c r="AH4286" s="41">
        <f t="shared" si="3040"/>
        <v>0</v>
      </c>
      <c r="AI4286" s="41">
        <f t="shared" si="3040"/>
        <v>0</v>
      </c>
      <c r="AJ4286" s="41">
        <f t="shared" si="3040"/>
        <v>0</v>
      </c>
      <c r="AK4286" s="41">
        <f t="shared" si="3040"/>
        <v>0</v>
      </c>
      <c r="AL4286" s="41">
        <f t="shared" si="3040"/>
        <v>0</v>
      </c>
      <c r="AM4286" s="41">
        <f t="shared" si="3040"/>
        <v>0</v>
      </c>
      <c r="AN4286" s="41">
        <f t="shared" si="3040"/>
        <v>0</v>
      </c>
      <c r="AO4286" s="41">
        <f t="shared" si="3040"/>
        <v>0</v>
      </c>
      <c r="AP4286" s="41">
        <f t="shared" si="3040"/>
        <v>0</v>
      </c>
      <c r="AQ4286" s="41">
        <f t="shared" si="3040"/>
        <v>0</v>
      </c>
      <c r="AR4286" s="41">
        <f t="shared" si="3040"/>
        <v>0</v>
      </c>
      <c r="AS4286" s="41">
        <f t="shared" si="3040"/>
        <v>0</v>
      </c>
      <c r="AT4286" s="41">
        <f t="shared" si="3040"/>
        <v>0</v>
      </c>
      <c r="AU4286" s="41">
        <f t="shared" si="3040"/>
        <v>0</v>
      </c>
      <c r="AV4286" s="41">
        <f t="shared" si="3040"/>
        <v>0</v>
      </c>
      <c r="AW4286" s="41">
        <f t="shared" si="3040"/>
        <v>0</v>
      </c>
      <c r="AX4286" s="41">
        <f t="shared" si="3040"/>
        <v>0</v>
      </c>
      <c r="AY4286" s="41">
        <f t="shared" si="3040"/>
        <v>0</v>
      </c>
      <c r="AZ4286" s="41">
        <f t="shared" si="3040"/>
        <v>0</v>
      </c>
      <c r="BA4286" s="41">
        <f t="shared" si="3040"/>
        <v>0</v>
      </c>
      <c r="BB4286" s="41">
        <f t="shared" si="3040"/>
        <v>0</v>
      </c>
      <c r="BC4286" s="41">
        <f t="shared" si="3040"/>
        <v>0</v>
      </c>
      <c r="BD4286" s="41">
        <f t="shared" si="3040"/>
        <v>0</v>
      </c>
    </row>
    <row r="4287" spans="1:56" ht="16" x14ac:dyDescent="0.2">
      <c r="B4287" s="11">
        <f t="shared" si="3037"/>
        <v>159</v>
      </c>
      <c r="C4287" s="12" t="str">
        <f t="shared" si="3037"/>
        <v>SCI RETAIL RENNES 1</v>
      </c>
      <c r="D4287" s="46" t="s">
        <v>269</v>
      </c>
      <c r="E4287" s="31">
        <v>0</v>
      </c>
      <c r="F4287" s="15"/>
      <c r="G4287" s="53"/>
      <c r="H4287" s="15"/>
      <c r="I4287" s="15"/>
      <c r="J4287" s="23"/>
      <c r="L4287" s="52" t="s">
        <v>270</v>
      </c>
      <c r="M4287" s="72"/>
      <c r="N4287" s="72"/>
      <c r="O4287" s="41">
        <f t="shared" ref="O4287:BD4287" si="3041">IFERROR(((O$3&gt;=$J4277)*(O$2&lt;=$J4277))*$E4288,"")</f>
        <v>0</v>
      </c>
      <c r="P4287" s="41">
        <f t="shared" si="3041"/>
        <v>0</v>
      </c>
      <c r="Q4287" s="41">
        <f t="shared" si="3041"/>
        <v>0</v>
      </c>
      <c r="R4287" s="41">
        <f t="shared" si="3041"/>
        <v>0</v>
      </c>
      <c r="S4287" s="41">
        <f t="shared" si="3041"/>
        <v>0</v>
      </c>
      <c r="T4287" s="41">
        <f t="shared" si="3041"/>
        <v>0</v>
      </c>
      <c r="U4287" s="41">
        <f t="shared" si="3041"/>
        <v>0</v>
      </c>
      <c r="V4287" s="41">
        <f t="shared" si="3041"/>
        <v>0</v>
      </c>
      <c r="W4287" s="41">
        <f t="shared" si="3041"/>
        <v>0</v>
      </c>
      <c r="X4287" s="41">
        <f t="shared" si="3041"/>
        <v>0</v>
      </c>
      <c r="Y4287" s="41">
        <f t="shared" si="3041"/>
        <v>0</v>
      </c>
      <c r="Z4287" s="41">
        <f t="shared" si="3041"/>
        <v>0</v>
      </c>
      <c r="AA4287" s="41">
        <f t="shared" si="3041"/>
        <v>0</v>
      </c>
      <c r="AB4287" s="41">
        <f t="shared" si="3041"/>
        <v>0</v>
      </c>
      <c r="AC4287" s="41">
        <f t="shared" si="3041"/>
        <v>0</v>
      </c>
      <c r="AD4287" s="41">
        <f t="shared" si="3041"/>
        <v>0</v>
      </c>
      <c r="AE4287" s="41">
        <f t="shared" si="3041"/>
        <v>0</v>
      </c>
      <c r="AF4287" s="41">
        <f t="shared" si="3041"/>
        <v>0</v>
      </c>
      <c r="AG4287" s="41">
        <f t="shared" si="3041"/>
        <v>0</v>
      </c>
      <c r="AH4287" s="41">
        <f t="shared" si="3041"/>
        <v>0</v>
      </c>
      <c r="AI4287" s="41">
        <f t="shared" si="3041"/>
        <v>0</v>
      </c>
      <c r="AJ4287" s="41">
        <f t="shared" si="3041"/>
        <v>0</v>
      </c>
      <c r="AK4287" s="41">
        <f t="shared" si="3041"/>
        <v>0</v>
      </c>
      <c r="AL4287" s="41">
        <f t="shared" si="3041"/>
        <v>0</v>
      </c>
      <c r="AM4287" s="41">
        <f t="shared" si="3041"/>
        <v>0</v>
      </c>
      <c r="AN4287" s="41">
        <f t="shared" si="3041"/>
        <v>0</v>
      </c>
      <c r="AO4287" s="41">
        <f t="shared" si="3041"/>
        <v>0</v>
      </c>
      <c r="AP4287" s="41">
        <f t="shared" si="3041"/>
        <v>0</v>
      </c>
      <c r="AQ4287" s="41">
        <f t="shared" si="3041"/>
        <v>0</v>
      </c>
      <c r="AR4287" s="41">
        <f t="shared" si="3041"/>
        <v>0</v>
      </c>
      <c r="AS4287" s="41">
        <f t="shared" si="3041"/>
        <v>0</v>
      </c>
      <c r="AT4287" s="41">
        <f t="shared" si="3041"/>
        <v>0</v>
      </c>
      <c r="AU4287" s="41">
        <f t="shared" si="3041"/>
        <v>0</v>
      </c>
      <c r="AV4287" s="41">
        <f t="shared" si="3041"/>
        <v>0</v>
      </c>
      <c r="AW4287" s="41">
        <f t="shared" si="3041"/>
        <v>0</v>
      </c>
      <c r="AX4287" s="41">
        <f t="shared" si="3041"/>
        <v>0</v>
      </c>
      <c r="AY4287" s="41">
        <f t="shared" si="3041"/>
        <v>0</v>
      </c>
      <c r="AZ4287" s="41">
        <f t="shared" si="3041"/>
        <v>0</v>
      </c>
      <c r="BA4287" s="41">
        <f t="shared" si="3041"/>
        <v>0</v>
      </c>
      <c r="BB4287" s="41">
        <f t="shared" si="3041"/>
        <v>0</v>
      </c>
      <c r="BC4287" s="41">
        <f t="shared" si="3041"/>
        <v>0</v>
      </c>
      <c r="BD4287" s="41">
        <f t="shared" si="3041"/>
        <v>0</v>
      </c>
    </row>
    <row r="4288" spans="1:56" ht="16" x14ac:dyDescent="0.2">
      <c r="B4288" s="11">
        <f t="shared" si="3037"/>
        <v>159</v>
      </c>
      <c r="C4288" s="12" t="str">
        <f t="shared" si="3037"/>
        <v>SCI RETAIL RENNES 1</v>
      </c>
      <c r="D4288" s="46" t="s">
        <v>270</v>
      </c>
      <c r="E4288" s="31">
        <v>0</v>
      </c>
      <c r="F4288" s="15"/>
      <c r="G4288" s="46" t="s">
        <v>266</v>
      </c>
      <c r="H4288" s="31">
        <v>0</v>
      </c>
      <c r="I4288" s="46" t="s">
        <v>268</v>
      </c>
      <c r="J4288" s="31">
        <v>0</v>
      </c>
      <c r="L4288" s="54" t="s">
        <v>271</v>
      </c>
      <c r="M4288" s="73"/>
      <c r="N4288" s="73"/>
      <c r="O4288" s="45">
        <f t="shared" ref="O4288:BD4288" si="3042">IFERROR(-($E4269+$H4269+$J4269)*O4270,"")</f>
        <v>0</v>
      </c>
      <c r="P4288" s="45">
        <f t="shared" si="3042"/>
        <v>0</v>
      </c>
      <c r="Q4288" s="45">
        <f t="shared" si="3042"/>
        <v>0</v>
      </c>
      <c r="R4288" s="45">
        <f t="shared" si="3042"/>
        <v>0</v>
      </c>
      <c r="S4288" s="45">
        <f t="shared" si="3042"/>
        <v>0</v>
      </c>
      <c r="T4288" s="45">
        <f t="shared" si="3042"/>
        <v>0</v>
      </c>
      <c r="U4288" s="45">
        <f t="shared" si="3042"/>
        <v>0</v>
      </c>
      <c r="V4288" s="45">
        <f t="shared" si="3042"/>
        <v>0</v>
      </c>
      <c r="W4288" s="45">
        <f t="shared" si="3042"/>
        <v>0</v>
      </c>
      <c r="X4288" s="45">
        <f t="shared" si="3042"/>
        <v>0</v>
      </c>
      <c r="Y4288" s="45">
        <f t="shared" si="3042"/>
        <v>0</v>
      </c>
      <c r="Z4288" s="45">
        <f t="shared" si="3042"/>
        <v>0</v>
      </c>
      <c r="AA4288" s="45">
        <f t="shared" si="3042"/>
        <v>0</v>
      </c>
      <c r="AB4288" s="45">
        <f t="shared" si="3042"/>
        <v>0</v>
      </c>
      <c r="AC4288" s="45">
        <f t="shared" si="3042"/>
        <v>0</v>
      </c>
      <c r="AD4288" s="45">
        <f t="shared" si="3042"/>
        <v>0</v>
      </c>
      <c r="AE4288" s="45">
        <f t="shared" si="3042"/>
        <v>0</v>
      </c>
      <c r="AF4288" s="45">
        <f t="shared" si="3042"/>
        <v>0</v>
      </c>
      <c r="AG4288" s="45">
        <f t="shared" si="3042"/>
        <v>0</v>
      </c>
      <c r="AH4288" s="45">
        <f t="shared" si="3042"/>
        <v>0</v>
      </c>
      <c r="AI4288" s="45">
        <f t="shared" si="3042"/>
        <v>0</v>
      </c>
      <c r="AJ4288" s="45">
        <f t="shared" si="3042"/>
        <v>0</v>
      </c>
      <c r="AK4288" s="45">
        <f t="shared" si="3042"/>
        <v>0</v>
      </c>
      <c r="AL4288" s="45">
        <f t="shared" si="3042"/>
        <v>0</v>
      </c>
      <c r="AM4288" s="45">
        <f t="shared" si="3042"/>
        <v>0</v>
      </c>
      <c r="AN4288" s="45">
        <f t="shared" si="3042"/>
        <v>0</v>
      </c>
      <c r="AO4288" s="45">
        <f t="shared" si="3042"/>
        <v>0</v>
      </c>
      <c r="AP4288" s="45">
        <f t="shared" si="3042"/>
        <v>0</v>
      </c>
      <c r="AQ4288" s="45">
        <f t="shared" si="3042"/>
        <v>0</v>
      </c>
      <c r="AR4288" s="45">
        <f t="shared" si="3042"/>
        <v>0</v>
      </c>
      <c r="AS4288" s="45">
        <f t="shared" si="3042"/>
        <v>0</v>
      </c>
      <c r="AT4288" s="45">
        <f t="shared" si="3042"/>
        <v>0</v>
      </c>
      <c r="AU4288" s="45">
        <f t="shared" si="3042"/>
        <v>0</v>
      </c>
      <c r="AV4288" s="45">
        <f t="shared" si="3042"/>
        <v>0</v>
      </c>
      <c r="AW4288" s="45">
        <f t="shared" si="3042"/>
        <v>0</v>
      </c>
      <c r="AX4288" s="45">
        <f t="shared" si="3042"/>
        <v>0</v>
      </c>
      <c r="AY4288" s="45">
        <f t="shared" si="3042"/>
        <v>0</v>
      </c>
      <c r="AZ4288" s="45">
        <f t="shared" si="3042"/>
        <v>0</v>
      </c>
      <c r="BA4288" s="45">
        <f t="shared" si="3042"/>
        <v>0</v>
      </c>
      <c r="BB4288" s="45">
        <f t="shared" si="3042"/>
        <v>0</v>
      </c>
      <c r="BC4288" s="45">
        <f t="shared" si="3042"/>
        <v>0</v>
      </c>
      <c r="BD4288" s="45">
        <f t="shared" si="3042"/>
        <v>0</v>
      </c>
    </row>
    <row r="4289" spans="1:56" x14ac:dyDescent="0.2">
      <c r="A4289"/>
      <c r="B4289"/>
      <c r="C4289"/>
      <c r="D4289"/>
      <c r="E4289"/>
      <c r="F4289"/>
      <c r="G4289"/>
      <c r="H4289"/>
      <c r="I4289"/>
      <c r="J4289"/>
      <c r="K4289"/>
      <c r="L4289"/>
      <c r="M4289"/>
      <c r="N4289"/>
      <c r="O4289"/>
      <c r="P4289"/>
      <c r="Q4289"/>
      <c r="R4289"/>
      <c r="S4289"/>
      <c r="T4289"/>
      <c r="U4289"/>
      <c r="V4289"/>
      <c r="W4289"/>
      <c r="X4289"/>
      <c r="Y4289"/>
      <c r="Z4289"/>
      <c r="AA4289"/>
      <c r="AB4289"/>
      <c r="AC4289"/>
      <c r="AD4289"/>
      <c r="AE4289"/>
      <c r="AF4289"/>
      <c r="AG4289"/>
      <c r="AH4289"/>
      <c r="AI4289"/>
      <c r="AJ4289"/>
      <c r="AK4289"/>
      <c r="AL4289"/>
      <c r="AM4289"/>
      <c r="AN4289"/>
      <c r="AO4289"/>
      <c r="AP4289"/>
      <c r="AQ4289"/>
      <c r="AR4289"/>
      <c r="AS4289"/>
      <c r="AT4289"/>
      <c r="AU4289"/>
      <c r="AV4289"/>
      <c r="AW4289"/>
      <c r="AX4289"/>
      <c r="AY4289"/>
      <c r="AZ4289"/>
      <c r="BA4289"/>
      <c r="BB4289"/>
      <c r="BC4289"/>
      <c r="BD4289"/>
    </row>
    <row r="4290" spans="1:56" x14ac:dyDescent="0.2">
      <c r="A4290"/>
      <c r="B4290"/>
      <c r="C4290"/>
      <c r="D4290"/>
      <c r="E4290"/>
      <c r="F4290"/>
      <c r="G4290"/>
      <c r="H4290"/>
      <c r="I4290"/>
      <c r="J4290"/>
      <c r="K4290"/>
      <c r="L4290"/>
      <c r="M4290"/>
      <c r="N4290"/>
      <c r="O4290"/>
      <c r="P4290"/>
      <c r="Q4290"/>
      <c r="R4290"/>
      <c r="S4290"/>
      <c r="T4290"/>
      <c r="U4290"/>
      <c r="V4290"/>
      <c r="W4290"/>
      <c r="X4290"/>
      <c r="Y4290"/>
      <c r="Z4290"/>
      <c r="AA4290"/>
      <c r="AB4290"/>
      <c r="AC4290"/>
      <c r="AD4290"/>
      <c r="AE4290"/>
      <c r="AF4290"/>
      <c r="AG4290"/>
      <c r="AH4290"/>
      <c r="AI4290"/>
      <c r="AJ4290"/>
      <c r="AK4290"/>
      <c r="AL4290"/>
      <c r="AM4290"/>
      <c r="AN4290"/>
      <c r="AO4290"/>
      <c r="AP4290"/>
      <c r="AQ4290"/>
      <c r="AR4290"/>
      <c r="AS4290"/>
      <c r="AT4290"/>
      <c r="AU4290"/>
      <c r="AV4290"/>
      <c r="AW4290"/>
      <c r="AX4290"/>
      <c r="AY4290"/>
      <c r="AZ4290"/>
      <c r="BA4290"/>
      <c r="BB4290"/>
      <c r="BC4290"/>
      <c r="BD4290"/>
    </row>
    <row r="4291" spans="1:56" ht="16" x14ac:dyDescent="0.2">
      <c r="A4291" s="1"/>
      <c r="B4291" s="67">
        <v>160</v>
      </c>
      <c r="C4291" s="68" t="str">
        <f>H4293</f>
        <v>SCI RETAIL RENNES 1</v>
      </c>
      <c r="D4291" s="69" t="s">
        <v>209</v>
      </c>
      <c r="E4291" s="69"/>
      <c r="F4291" s="69"/>
      <c r="G4291" s="69"/>
      <c r="H4291" s="69"/>
      <c r="I4291" s="69"/>
      <c r="J4291" s="69"/>
      <c r="K4291" s="68"/>
      <c r="L4291" s="68"/>
      <c r="M4291" s="68"/>
      <c r="N4291" s="68"/>
      <c r="O4291" s="82"/>
      <c r="P4291" s="82"/>
      <c r="Q4291" s="82"/>
      <c r="R4291" s="82"/>
      <c r="S4291" s="82"/>
      <c r="T4291" s="82"/>
      <c r="U4291" s="82"/>
      <c r="V4291" s="82"/>
      <c r="W4291" s="82"/>
      <c r="X4291" s="82"/>
      <c r="Y4291" s="82"/>
      <c r="Z4291" s="82"/>
      <c r="AA4291" s="82"/>
      <c r="AB4291" s="82"/>
      <c r="AC4291" s="82"/>
      <c r="AD4291" s="82"/>
      <c r="AE4291" s="82"/>
      <c r="AF4291" s="82"/>
      <c r="AG4291" s="82"/>
      <c r="AH4291" s="82"/>
      <c r="AI4291" s="82"/>
      <c r="AJ4291" s="82"/>
      <c r="AK4291" s="82"/>
      <c r="AL4291" s="82"/>
      <c r="AM4291" s="82"/>
      <c r="AN4291" s="82"/>
      <c r="AO4291" s="82"/>
      <c r="AP4291" s="82"/>
      <c r="AQ4291" s="82"/>
      <c r="AR4291" s="82"/>
      <c r="AS4291" s="82"/>
      <c r="AT4291" s="82"/>
      <c r="AU4291" s="82"/>
      <c r="AV4291" s="82"/>
      <c r="AW4291" s="82"/>
      <c r="AX4291" s="82"/>
      <c r="AY4291" s="82"/>
      <c r="AZ4291" s="82"/>
      <c r="BA4291" s="82"/>
      <c r="BB4291" s="82"/>
      <c r="BC4291" s="82"/>
      <c r="BD4291" s="82"/>
    </row>
    <row r="4292" spans="1:56" ht="16" x14ac:dyDescent="0.2">
      <c r="A4292" s="35"/>
      <c r="B4292" s="11">
        <f>B4291</f>
        <v>160</v>
      </c>
      <c r="C4292" s="12" t="str">
        <f>C4291</f>
        <v>SCI RETAIL RENNES 1</v>
      </c>
      <c r="D4292" s="35"/>
      <c r="E4292" s="35"/>
      <c r="F4292" s="35"/>
      <c r="G4292" s="35"/>
      <c r="H4292" s="35"/>
      <c r="I4292" s="35"/>
      <c r="J4292" s="35"/>
      <c r="K4292" s="35"/>
      <c r="L4292" s="35"/>
      <c r="M4292" s="35"/>
      <c r="N4292" s="35"/>
      <c r="O4292" s="44"/>
      <c r="P4292" s="44"/>
      <c r="Q4292" s="44"/>
      <c r="R4292" s="44"/>
      <c r="S4292" s="44"/>
      <c r="T4292" s="44"/>
      <c r="U4292" s="44"/>
      <c r="V4292" s="44"/>
      <c r="W4292" s="44"/>
      <c r="X4292" s="44"/>
      <c r="Y4292" s="44"/>
      <c r="Z4292" s="44"/>
      <c r="AA4292" s="44"/>
      <c r="AB4292" s="44"/>
      <c r="AC4292" s="44"/>
      <c r="AD4292" s="44"/>
      <c r="AE4292" s="44"/>
      <c r="AF4292" s="44"/>
      <c r="AG4292" s="44"/>
      <c r="AH4292" s="44"/>
      <c r="AI4292" s="44"/>
      <c r="AJ4292" s="44"/>
      <c r="AK4292" s="44"/>
      <c r="AL4292" s="44"/>
      <c r="AM4292" s="44"/>
      <c r="AN4292" s="44"/>
      <c r="AO4292" s="44"/>
      <c r="AP4292" s="44"/>
      <c r="AQ4292" s="44"/>
      <c r="AR4292" s="44"/>
      <c r="AS4292" s="44"/>
      <c r="AT4292" s="44"/>
      <c r="AU4292" s="44"/>
      <c r="AV4292" s="44"/>
      <c r="AW4292" s="44"/>
      <c r="AX4292" s="44"/>
      <c r="AY4292" s="44"/>
      <c r="AZ4292" s="44"/>
      <c r="BA4292" s="44"/>
      <c r="BB4292" s="44"/>
      <c r="BC4292" s="44"/>
      <c r="BD4292" s="44"/>
    </row>
    <row r="4293" spans="1:56" ht="16" x14ac:dyDescent="0.2">
      <c r="B4293" s="11">
        <f t="shared" ref="B4293:C4308" si="3043">B4292</f>
        <v>160</v>
      </c>
      <c r="C4293" s="12" t="str">
        <f t="shared" si="3043"/>
        <v>SCI RETAIL RENNES 1</v>
      </c>
      <c r="D4293" s="13" t="s">
        <v>2</v>
      </c>
      <c r="E4293" s="14" t="s">
        <v>208</v>
      </c>
      <c r="F4293" s="15"/>
      <c r="G4293" s="13" t="s">
        <v>229</v>
      </c>
      <c r="H4293" s="14" t="s">
        <v>74</v>
      </c>
      <c r="I4293" s="14"/>
      <c r="J4293" s="14"/>
      <c r="L4293" s="16" t="s">
        <v>230</v>
      </c>
      <c r="M4293" s="70"/>
      <c r="N4293" s="70"/>
      <c r="O4293" s="17">
        <f>($E4304&gt;0)*($E4298&lt;O$2)*(EDATE($E4298,$E4304)&gt;O$3)*((O$3-O$2+1)/O$4)
+($E4304&gt;0)*($E4298&lt;O$2)*(EDATE($E4298,$E4304)&gt;=O$2)*(EDATE($E4298,$E4304)&lt;=O$3)*((EDATE($E4298,$E4304)-O$2)/O$4)
+($E4304&gt;0)*($E4298&lt;O$2)*(EDATE($E4298,$E4304)&lt;O$2)*(0)
+($E4304&gt;0)*($E4298&gt;=O$2)*($E4298&lt;=O$3)*(EDATE($E4298,$E4304)&gt;=O$2)*(EDATE($E4298,$E4304)&lt;=O$3)*((EDATE($E4298,$E4304)-$E4298+1)/O$4)
+($E4304&gt;0)*($E4298&gt;=O$2)*($E4298&lt;=O$3)*(EDATE($E4298,$E4304)&gt;O$3)*((O$3-$E4298+1)/O$4)
+($E4304&gt;0)*($E4298&gt;O$3)*(0)</f>
        <v>0</v>
      </c>
      <c r="P4293" s="17">
        <f t="shared" ref="P4293:BD4293" si="3044">($E4304&gt;0)*($E4298&lt;P$2)*(EDATE($E4298,$E4304)&gt;P$3)*((P$3-P$2+1)/P$4)
+($E4304&gt;0)*($E4298&lt;P$2)*(EDATE($E4298,$E4304)&gt;=P$2)*(EDATE($E4298,$E4304)&lt;=P$3)*((EDATE($E4298,$E4304)-P$2)/P$4)
+($E4304&gt;0)*($E4298&lt;P$2)*(EDATE($E4298,$E4304)&lt;P$2)*(0)
+($E4304&gt;0)*($E4298&gt;=P$2)*($E4298&lt;=P$3)*(EDATE($E4298,$E4304)&gt;=P$2)*(EDATE($E4298,$E4304)&lt;=P$3)*((EDATE($E4298,$E4304)-$E4298+1)/P$4)
+($E4304&gt;0)*($E4298&gt;=P$2)*($E4298&lt;=P$3)*(EDATE($E4298,$E4304)&gt;P$3)*((P$3-$E4298+1)/P$4)
+($E4304&gt;0)*($E4298&gt;P$3)*(0)</f>
        <v>0</v>
      </c>
      <c r="Q4293" s="17">
        <f t="shared" si="3044"/>
        <v>0</v>
      </c>
      <c r="R4293" s="17">
        <f t="shared" si="3044"/>
        <v>0</v>
      </c>
      <c r="S4293" s="17">
        <f t="shared" si="3044"/>
        <v>0</v>
      </c>
      <c r="T4293" s="17">
        <f t="shared" si="3044"/>
        <v>0</v>
      </c>
      <c r="U4293" s="17">
        <f t="shared" si="3044"/>
        <v>0</v>
      </c>
      <c r="V4293" s="17">
        <f t="shared" si="3044"/>
        <v>0</v>
      </c>
      <c r="W4293" s="17">
        <f t="shared" si="3044"/>
        <v>0</v>
      </c>
      <c r="X4293" s="17">
        <f t="shared" si="3044"/>
        <v>0</v>
      </c>
      <c r="Y4293" s="17">
        <f t="shared" si="3044"/>
        <v>0</v>
      </c>
      <c r="Z4293" s="17">
        <f t="shared" si="3044"/>
        <v>0</v>
      </c>
      <c r="AA4293" s="17">
        <f t="shared" si="3044"/>
        <v>0</v>
      </c>
      <c r="AB4293" s="17">
        <f t="shared" si="3044"/>
        <v>0</v>
      </c>
      <c r="AC4293" s="17">
        <f t="shared" si="3044"/>
        <v>0</v>
      </c>
      <c r="AD4293" s="17">
        <f t="shared" si="3044"/>
        <v>0</v>
      </c>
      <c r="AE4293" s="17">
        <f t="shared" si="3044"/>
        <v>0</v>
      </c>
      <c r="AF4293" s="17">
        <f t="shared" si="3044"/>
        <v>0</v>
      </c>
      <c r="AG4293" s="17">
        <f t="shared" si="3044"/>
        <v>0</v>
      </c>
      <c r="AH4293" s="17">
        <f t="shared" si="3044"/>
        <v>0</v>
      </c>
      <c r="AI4293" s="17">
        <f t="shared" si="3044"/>
        <v>0</v>
      </c>
      <c r="AJ4293" s="17">
        <f t="shared" si="3044"/>
        <v>0</v>
      </c>
      <c r="AK4293" s="17">
        <f t="shared" si="3044"/>
        <v>0</v>
      </c>
      <c r="AL4293" s="17">
        <f t="shared" si="3044"/>
        <v>0</v>
      </c>
      <c r="AM4293" s="17">
        <f t="shared" si="3044"/>
        <v>0</v>
      </c>
      <c r="AN4293" s="17">
        <f t="shared" si="3044"/>
        <v>0</v>
      </c>
      <c r="AO4293" s="17">
        <f t="shared" si="3044"/>
        <v>0</v>
      </c>
      <c r="AP4293" s="17">
        <f t="shared" si="3044"/>
        <v>0</v>
      </c>
      <c r="AQ4293" s="17">
        <f t="shared" si="3044"/>
        <v>0</v>
      </c>
      <c r="AR4293" s="17">
        <f t="shared" si="3044"/>
        <v>0</v>
      </c>
      <c r="AS4293" s="17">
        <f t="shared" si="3044"/>
        <v>0</v>
      </c>
      <c r="AT4293" s="17">
        <f t="shared" si="3044"/>
        <v>0</v>
      </c>
      <c r="AU4293" s="17">
        <f t="shared" si="3044"/>
        <v>0</v>
      </c>
      <c r="AV4293" s="17">
        <f t="shared" si="3044"/>
        <v>0</v>
      </c>
      <c r="AW4293" s="17">
        <f t="shared" si="3044"/>
        <v>0</v>
      </c>
      <c r="AX4293" s="17">
        <f t="shared" si="3044"/>
        <v>0</v>
      </c>
      <c r="AY4293" s="17">
        <f t="shared" si="3044"/>
        <v>0</v>
      </c>
      <c r="AZ4293" s="17">
        <f t="shared" si="3044"/>
        <v>0</v>
      </c>
      <c r="BA4293" s="17">
        <f t="shared" si="3044"/>
        <v>0</v>
      </c>
      <c r="BB4293" s="17">
        <f t="shared" si="3044"/>
        <v>0</v>
      </c>
      <c r="BC4293" s="17">
        <f t="shared" si="3044"/>
        <v>0</v>
      </c>
      <c r="BD4293" s="17">
        <f t="shared" si="3044"/>
        <v>0</v>
      </c>
    </row>
    <row r="4294" spans="1:56" ht="16" x14ac:dyDescent="0.2">
      <c r="B4294" s="11">
        <f t="shared" si="3043"/>
        <v>160</v>
      </c>
      <c r="C4294" s="12" t="str">
        <f t="shared" si="3043"/>
        <v>SCI RETAIL RENNES 1</v>
      </c>
      <c r="D4294" s="13" t="s">
        <v>7</v>
      </c>
      <c r="E4294" s="18">
        <v>78.900000000000006</v>
      </c>
      <c r="F4294" s="15"/>
      <c r="G4294" s="13" t="s">
        <v>0</v>
      </c>
      <c r="H4294" s="19">
        <v>50.1</v>
      </c>
      <c r="I4294" s="13" t="s">
        <v>20</v>
      </c>
      <c r="J4294" s="19">
        <v>0</v>
      </c>
      <c r="L4294" s="20" t="s">
        <v>231</v>
      </c>
      <c r="M4294" s="72"/>
      <c r="N4294" s="72"/>
      <c r="O4294" s="21">
        <f>($H4299&gt;0)*($J4299&lt;O$2)*0
+($H4299&gt;0)*($J4299&gt;=O$2)*($J4299&lt;=O$3)*(($J4299-O$2+1)/O$4)
+($H4299&gt;0)*($J4299&gt;O$3)*($I4299&gt;O$3)*0
+($H4299&gt;0)*($J4299&gt;O$3)*($I4299&lt;=O$3)*($I4299&gt;=O$2)*((O$3-$I4299+1)/O$4)
+($H4299&gt;0)*($J4299&gt;O$3)*($I4299&lt;O$2)*1
+($H4299&gt;0)*($I4299&gt;O$3)*0
+($H4300&gt;0)*($J$2350&lt;O$2)*0
+($H4300&gt;0)*($J4300&gt;=O$2)*($J4300&lt;=O$3)*(($J4300-O$2+1)/O$4)
+($H4300&gt;0)*($J4300&gt;O$3)*($I4300&gt;O$3)*0
+($H4300&gt;0)*($J4300&gt;O$3)*($I4300&lt;=O$3)*($I4300&gt;=O$2)*((O$3-$I4300+1)/O$4)
+($H4300&gt;0)*($J4300&gt;O$3)*($I4300&lt;O$2)*1
+($H4300&gt;0)*($I4300&gt;O$3)*0
+($H4301&gt;0)*($J4301&lt;O$2)*0
+($H4301&gt;0)*($J4301&gt;=O$2)*($J4301&lt;=O$3)*(($J4301-O$2+1)/O$4)
+($H4301&gt;0)*($J4301&gt;O$3)*($I4301&gt;O$3)*0
+($H4301&gt;0)*($J4301&gt;O$3)*($I4301&lt;=O$3)*($I4301&gt;=O$2)*((O$3-$I4301+1)/O$4)
+($H4301&gt;0)*($J4301&gt;O$3)*($I4301&lt;O$2)*1
+($H4301&gt;0)*($I4301&gt;O$3)*0</f>
        <v>0</v>
      </c>
      <c r="P4294" s="21">
        <f t="shared" ref="P4294:BD4294" si="3045">($H4299&gt;0)*($J4299&lt;P$2)*0
+($H4299&gt;0)*($J4299&gt;=P$2)*($J4299&lt;=P$3)*(($J4299-P$2+1)/P$4)
+($H4299&gt;0)*($J4299&gt;P$3)*($I4299&gt;P$3)*0
+($H4299&gt;0)*($J4299&gt;P$3)*($I4299&lt;=P$3)*($I4299&gt;=P$2)*((P$3-$I4299+1)/P$4)
+($H4299&gt;0)*($J4299&gt;P$3)*($I4299&lt;P$2)*1
+($H4299&gt;0)*($I4299&gt;P$3)*0
+($H4300&gt;0)*($J$2350&lt;P$2)*0
+($H4300&gt;0)*($J4300&gt;=P$2)*($J4300&lt;=P$3)*(($J4300-P$2+1)/P$4)
+($H4300&gt;0)*($J4300&gt;P$3)*($I4300&gt;P$3)*0
+($H4300&gt;0)*($J4300&gt;P$3)*($I4300&lt;=P$3)*($I4300&gt;=P$2)*((P$3-$I4300+1)/P$4)
+($H4300&gt;0)*($J4300&gt;P$3)*($I4300&lt;P$2)*1
+($H4300&gt;0)*($I4300&gt;P$3)*0
+($H4301&gt;0)*($J4301&lt;P$2)*0
+($H4301&gt;0)*($J4301&gt;=P$2)*($J4301&lt;=P$3)*(($J4301-P$2+1)/P$4)
+($H4301&gt;0)*($J4301&gt;P$3)*($I4301&gt;P$3)*0
+($H4301&gt;0)*($J4301&gt;P$3)*($I4301&lt;=P$3)*($I4301&gt;=P$2)*((P$3-$I4301+1)/P$4)
+($H4301&gt;0)*($J4301&gt;P$3)*($I4301&lt;P$2)*1
+($H4301&gt;0)*($I4301&gt;P$3)*0</f>
        <v>0</v>
      </c>
      <c r="Q4294" s="21">
        <f t="shared" si="3045"/>
        <v>0</v>
      </c>
      <c r="R4294" s="21">
        <f t="shared" si="3045"/>
        <v>0</v>
      </c>
      <c r="S4294" s="21">
        <f t="shared" si="3045"/>
        <v>0</v>
      </c>
      <c r="T4294" s="21">
        <f t="shared" si="3045"/>
        <v>0</v>
      </c>
      <c r="U4294" s="21">
        <f t="shared" si="3045"/>
        <v>0</v>
      </c>
      <c r="V4294" s="21">
        <f t="shared" si="3045"/>
        <v>0</v>
      </c>
      <c r="W4294" s="21">
        <f t="shared" si="3045"/>
        <v>0</v>
      </c>
      <c r="X4294" s="21">
        <f t="shared" si="3045"/>
        <v>0</v>
      </c>
      <c r="Y4294" s="21">
        <f t="shared" si="3045"/>
        <v>0</v>
      </c>
      <c r="Z4294" s="21">
        <f t="shared" si="3045"/>
        <v>0</v>
      </c>
      <c r="AA4294" s="21">
        <f t="shared" si="3045"/>
        <v>0</v>
      </c>
      <c r="AB4294" s="21">
        <f t="shared" si="3045"/>
        <v>0</v>
      </c>
      <c r="AC4294" s="21">
        <f t="shared" si="3045"/>
        <v>0</v>
      </c>
      <c r="AD4294" s="21">
        <f t="shared" si="3045"/>
        <v>0</v>
      </c>
      <c r="AE4294" s="21">
        <f t="shared" si="3045"/>
        <v>0</v>
      </c>
      <c r="AF4294" s="21">
        <f t="shared" si="3045"/>
        <v>0</v>
      </c>
      <c r="AG4294" s="21">
        <f t="shared" si="3045"/>
        <v>0</v>
      </c>
      <c r="AH4294" s="21">
        <f t="shared" si="3045"/>
        <v>0</v>
      </c>
      <c r="AI4294" s="21">
        <f t="shared" si="3045"/>
        <v>0</v>
      </c>
      <c r="AJ4294" s="21">
        <f t="shared" si="3045"/>
        <v>0</v>
      </c>
      <c r="AK4294" s="21">
        <f t="shared" si="3045"/>
        <v>0</v>
      </c>
      <c r="AL4294" s="21">
        <f t="shared" si="3045"/>
        <v>0</v>
      </c>
      <c r="AM4294" s="21">
        <f t="shared" si="3045"/>
        <v>0</v>
      </c>
      <c r="AN4294" s="21">
        <f t="shared" si="3045"/>
        <v>0</v>
      </c>
      <c r="AO4294" s="21">
        <f t="shared" si="3045"/>
        <v>0</v>
      </c>
      <c r="AP4294" s="21">
        <f t="shared" si="3045"/>
        <v>0</v>
      </c>
      <c r="AQ4294" s="21">
        <f t="shared" si="3045"/>
        <v>0</v>
      </c>
      <c r="AR4294" s="21">
        <f t="shared" si="3045"/>
        <v>0</v>
      </c>
      <c r="AS4294" s="21">
        <f t="shared" si="3045"/>
        <v>0</v>
      </c>
      <c r="AT4294" s="21">
        <f t="shared" si="3045"/>
        <v>0</v>
      </c>
      <c r="AU4294" s="21">
        <f t="shared" si="3045"/>
        <v>0</v>
      </c>
      <c r="AV4294" s="21">
        <f t="shared" si="3045"/>
        <v>0</v>
      </c>
      <c r="AW4294" s="21">
        <f t="shared" si="3045"/>
        <v>0</v>
      </c>
      <c r="AX4294" s="21">
        <f t="shared" si="3045"/>
        <v>0</v>
      </c>
      <c r="AY4294" s="21">
        <f t="shared" si="3045"/>
        <v>0</v>
      </c>
      <c r="AZ4294" s="21">
        <f t="shared" si="3045"/>
        <v>0</v>
      </c>
      <c r="BA4294" s="21">
        <f t="shared" si="3045"/>
        <v>0</v>
      </c>
      <c r="BB4294" s="21">
        <f t="shared" si="3045"/>
        <v>0</v>
      </c>
      <c r="BC4294" s="21">
        <f t="shared" si="3045"/>
        <v>0</v>
      </c>
      <c r="BD4294" s="21">
        <f t="shared" si="3045"/>
        <v>0</v>
      </c>
    </row>
    <row r="4295" spans="1:56" ht="16" x14ac:dyDescent="0.2">
      <c r="B4295" s="11">
        <f t="shared" si="3043"/>
        <v>160</v>
      </c>
      <c r="C4295" s="12" t="str">
        <f t="shared" si="3043"/>
        <v>SCI RETAIL RENNES 1</v>
      </c>
      <c r="D4295" s="13" t="s">
        <v>21</v>
      </c>
      <c r="E4295" s="22">
        <v>0</v>
      </c>
      <c r="F4295" s="15"/>
      <c r="G4295" s="13" t="s">
        <v>22</v>
      </c>
      <c r="H4295" s="22">
        <v>0</v>
      </c>
      <c r="I4295" s="13" t="s">
        <v>23</v>
      </c>
      <c r="J4295" s="22">
        <v>0</v>
      </c>
      <c r="K4295" s="23"/>
      <c r="L4295" s="20" t="s">
        <v>232</v>
      </c>
      <c r="M4295" s="72"/>
      <c r="N4295" s="72"/>
      <c r="O4295" s="21">
        <f>($E4298&lt;=O$3)*($E4298&gt;O$2)*((O$3-$E4298+1)/O$4)
+($E4298&lt;=O$2)*((O$3-O$2+1)/O$4)
+($E4298&gt;O$3)*(0)
-($E4306&lt;=O$3)*($E4306&lt;&gt;0)*($E4306&gt;O$2)*((O$3-$E4306)/O$4)
-($E4306&lt;=O$2)*((O$3-O$2+1)/O$4)
-($E4306&gt;O$3)*(0)</f>
        <v>1</v>
      </c>
      <c r="P4295" s="21">
        <f t="shared" ref="P4295:BD4295" si="3046">($E4298&lt;=P$3)*($E4298&gt;P$2)*((P$3-$E4298+1)/P$4)
+($E4298&lt;=P$2)*((P$3-P$2+1)/P$4)
+($E4298&gt;P$3)*(0)
-($E4306&lt;=P$3)*($E4306&lt;&gt;0)*($E4306&gt;P$2)*((P$3-$E4306)/P$4)
-($E4306&lt;=P$2)*((P$3-P$2+1)/P$4)
-($E4306&gt;P$3)*(0)</f>
        <v>1</v>
      </c>
      <c r="Q4295" s="21">
        <f t="shared" si="3046"/>
        <v>1</v>
      </c>
      <c r="R4295" s="21">
        <f t="shared" si="3046"/>
        <v>1</v>
      </c>
      <c r="S4295" s="21">
        <f t="shared" si="3046"/>
        <v>1</v>
      </c>
      <c r="T4295" s="21">
        <f t="shared" si="3046"/>
        <v>1</v>
      </c>
      <c r="U4295" s="21">
        <f t="shared" si="3046"/>
        <v>1</v>
      </c>
      <c r="V4295" s="21">
        <f t="shared" si="3046"/>
        <v>1</v>
      </c>
      <c r="W4295" s="21">
        <f t="shared" si="3046"/>
        <v>1</v>
      </c>
      <c r="X4295" s="21">
        <f t="shared" si="3046"/>
        <v>0.66304347826086962</v>
      </c>
      <c r="Y4295" s="21">
        <f t="shared" si="3046"/>
        <v>0</v>
      </c>
      <c r="Z4295" s="21">
        <f t="shared" si="3046"/>
        <v>0</v>
      </c>
      <c r="AA4295" s="21">
        <f t="shared" si="3046"/>
        <v>0</v>
      </c>
      <c r="AB4295" s="21">
        <f t="shared" si="3046"/>
        <v>0</v>
      </c>
      <c r="AC4295" s="21">
        <f t="shared" si="3046"/>
        <v>0</v>
      </c>
      <c r="AD4295" s="21">
        <f t="shared" si="3046"/>
        <v>0</v>
      </c>
      <c r="AE4295" s="21">
        <f t="shared" si="3046"/>
        <v>0</v>
      </c>
      <c r="AF4295" s="21">
        <f t="shared" si="3046"/>
        <v>0</v>
      </c>
      <c r="AG4295" s="21">
        <f t="shared" si="3046"/>
        <v>0</v>
      </c>
      <c r="AH4295" s="21">
        <f t="shared" si="3046"/>
        <v>0</v>
      </c>
      <c r="AI4295" s="21">
        <f t="shared" si="3046"/>
        <v>0</v>
      </c>
      <c r="AJ4295" s="21">
        <f t="shared" si="3046"/>
        <v>0</v>
      </c>
      <c r="AK4295" s="21">
        <f t="shared" si="3046"/>
        <v>0</v>
      </c>
      <c r="AL4295" s="21">
        <f t="shared" si="3046"/>
        <v>0</v>
      </c>
      <c r="AM4295" s="21">
        <f t="shared" si="3046"/>
        <v>0</v>
      </c>
      <c r="AN4295" s="21">
        <f t="shared" si="3046"/>
        <v>0</v>
      </c>
      <c r="AO4295" s="21">
        <f t="shared" si="3046"/>
        <v>0</v>
      </c>
      <c r="AP4295" s="21">
        <f t="shared" si="3046"/>
        <v>0</v>
      </c>
      <c r="AQ4295" s="21">
        <f t="shared" si="3046"/>
        <v>0</v>
      </c>
      <c r="AR4295" s="21">
        <f t="shared" si="3046"/>
        <v>0</v>
      </c>
      <c r="AS4295" s="21">
        <f t="shared" si="3046"/>
        <v>0</v>
      </c>
      <c r="AT4295" s="21">
        <f t="shared" si="3046"/>
        <v>0</v>
      </c>
      <c r="AU4295" s="21">
        <f t="shared" si="3046"/>
        <v>0</v>
      </c>
      <c r="AV4295" s="21">
        <f t="shared" si="3046"/>
        <v>0</v>
      </c>
      <c r="AW4295" s="21">
        <f t="shared" si="3046"/>
        <v>0</v>
      </c>
      <c r="AX4295" s="21">
        <f t="shared" si="3046"/>
        <v>0</v>
      </c>
      <c r="AY4295" s="21">
        <f t="shared" si="3046"/>
        <v>0</v>
      </c>
      <c r="AZ4295" s="21">
        <f t="shared" si="3046"/>
        <v>0</v>
      </c>
      <c r="BA4295" s="21">
        <f t="shared" si="3046"/>
        <v>0</v>
      </c>
      <c r="BB4295" s="21">
        <f t="shared" si="3046"/>
        <v>0</v>
      </c>
      <c r="BC4295" s="21">
        <f t="shared" si="3046"/>
        <v>0</v>
      </c>
      <c r="BD4295" s="21">
        <f t="shared" si="3046"/>
        <v>0</v>
      </c>
    </row>
    <row r="4296" spans="1:56" ht="16" x14ac:dyDescent="0.2">
      <c r="B4296" s="11">
        <f t="shared" si="3043"/>
        <v>160</v>
      </c>
      <c r="C4296" s="12" t="str">
        <f t="shared" si="3043"/>
        <v>SCI RETAIL RENNES 1</v>
      </c>
      <c r="D4296" s="13" t="s">
        <v>1</v>
      </c>
      <c r="E4296" s="22">
        <v>50100</v>
      </c>
      <c r="F4296" s="15"/>
      <c r="G4296" s="15"/>
      <c r="H4296" s="15"/>
      <c r="I4296" s="15"/>
      <c r="J4296" s="15"/>
      <c r="L4296" s="20" t="s">
        <v>233</v>
      </c>
      <c r="M4296" s="72"/>
      <c r="N4296" s="72"/>
      <c r="O4296" s="21">
        <f>($E4309&gt;O$3)*($E4306&lt;O$2)*((O$3-O$2+1)/O$4)
+($E4309&gt;O$3)*($E4306&gt;=O$2)*($E4306&lt;=O$3)*((O$3-$E4306)/O$4)
+($E4309&gt;O$3)*($E4306&gt;O$3)*(0)
+($E4309&lt;=O$3)*($E4309&gt;=O$2)*($E4306&lt;O$2)*(($E4309-O$2)/O$4)
+($E4309&lt;=O$3)*($E4309&gt;=O$2)*($E4306&lt;=O$3)*($E4306&gt;=O$2)*(($E4309-$E4306)/O$4)
+($E4309&lt;O$2)*(0)</f>
        <v>0</v>
      </c>
      <c r="P4296" s="21">
        <f t="shared" ref="P4296:BD4296" si="3047">($E4309&gt;P$3)*($E4306&lt;P$2)*((P$3-P$2+1)/P$4)
+($E4309&gt;P$3)*($E4306&gt;=P$2)*($E4306&lt;=P$3)*((P$3-$E4306)/P$4)
+($E4309&gt;P$3)*($E4306&gt;P$3)*(0)
+($E4309&lt;=P$3)*($E4309&gt;=P$2)*($E4306&lt;P$2)*(($E4309-P$2)/P$4)
+($E4309&lt;=P$3)*($E4309&gt;=P$2)*($E4306&lt;=P$3)*($E4306&gt;=P$2)*(($E4309-$E4306)/P$4)
+($E4309&lt;P$2)*(0)</f>
        <v>0</v>
      </c>
      <c r="Q4296" s="21">
        <f t="shared" si="3047"/>
        <v>0</v>
      </c>
      <c r="R4296" s="21">
        <f t="shared" si="3047"/>
        <v>0</v>
      </c>
      <c r="S4296" s="21">
        <f t="shared" si="3047"/>
        <v>0</v>
      </c>
      <c r="T4296" s="21">
        <f t="shared" si="3047"/>
        <v>0</v>
      </c>
      <c r="U4296" s="21">
        <f t="shared" si="3047"/>
        <v>0</v>
      </c>
      <c r="V4296" s="21">
        <f t="shared" si="3047"/>
        <v>0</v>
      </c>
      <c r="W4296" s="21">
        <f t="shared" si="3047"/>
        <v>0</v>
      </c>
      <c r="X4296" s="21">
        <f t="shared" si="3047"/>
        <v>0</v>
      </c>
      <c r="Y4296" s="21">
        <f t="shared" si="3047"/>
        <v>0</v>
      </c>
      <c r="Z4296" s="21">
        <f t="shared" si="3047"/>
        <v>0</v>
      </c>
      <c r="AA4296" s="21">
        <f t="shared" si="3047"/>
        <v>0</v>
      </c>
      <c r="AB4296" s="21">
        <f t="shared" si="3047"/>
        <v>0</v>
      </c>
      <c r="AC4296" s="21">
        <f t="shared" si="3047"/>
        <v>0</v>
      </c>
      <c r="AD4296" s="21">
        <f t="shared" si="3047"/>
        <v>0</v>
      </c>
      <c r="AE4296" s="21">
        <f t="shared" si="3047"/>
        <v>0</v>
      </c>
      <c r="AF4296" s="21">
        <f t="shared" si="3047"/>
        <v>0</v>
      </c>
      <c r="AG4296" s="21">
        <f t="shared" si="3047"/>
        <v>0</v>
      </c>
      <c r="AH4296" s="21">
        <f t="shared" si="3047"/>
        <v>0</v>
      </c>
      <c r="AI4296" s="21">
        <f t="shared" si="3047"/>
        <v>0</v>
      </c>
      <c r="AJ4296" s="21">
        <f t="shared" si="3047"/>
        <v>0</v>
      </c>
      <c r="AK4296" s="21">
        <f t="shared" si="3047"/>
        <v>0</v>
      </c>
      <c r="AL4296" s="21">
        <f t="shared" si="3047"/>
        <v>0</v>
      </c>
      <c r="AM4296" s="21">
        <f t="shared" si="3047"/>
        <v>0</v>
      </c>
      <c r="AN4296" s="21">
        <f t="shared" si="3047"/>
        <v>0</v>
      </c>
      <c r="AO4296" s="21">
        <f t="shared" si="3047"/>
        <v>0</v>
      </c>
      <c r="AP4296" s="21">
        <f t="shared" si="3047"/>
        <v>0</v>
      </c>
      <c r="AQ4296" s="21">
        <f t="shared" si="3047"/>
        <v>0</v>
      </c>
      <c r="AR4296" s="21">
        <f t="shared" si="3047"/>
        <v>0</v>
      </c>
      <c r="AS4296" s="21">
        <f t="shared" si="3047"/>
        <v>0</v>
      </c>
      <c r="AT4296" s="21">
        <f t="shared" si="3047"/>
        <v>0</v>
      </c>
      <c r="AU4296" s="21">
        <f t="shared" si="3047"/>
        <v>0</v>
      </c>
      <c r="AV4296" s="21">
        <f t="shared" si="3047"/>
        <v>0</v>
      </c>
      <c r="AW4296" s="21">
        <f t="shared" si="3047"/>
        <v>0</v>
      </c>
      <c r="AX4296" s="21">
        <f t="shared" si="3047"/>
        <v>0</v>
      </c>
      <c r="AY4296" s="21">
        <f t="shared" si="3047"/>
        <v>0</v>
      </c>
      <c r="AZ4296" s="21">
        <f t="shared" si="3047"/>
        <v>0</v>
      </c>
      <c r="BA4296" s="21">
        <f t="shared" si="3047"/>
        <v>0</v>
      </c>
      <c r="BB4296" s="21">
        <f t="shared" si="3047"/>
        <v>0</v>
      </c>
      <c r="BC4296" s="21">
        <f t="shared" si="3047"/>
        <v>0</v>
      </c>
      <c r="BD4296" s="21">
        <f t="shared" si="3047"/>
        <v>0</v>
      </c>
    </row>
    <row r="4297" spans="1:56" ht="16" x14ac:dyDescent="0.2">
      <c r="B4297" s="11">
        <f t="shared" si="3043"/>
        <v>160</v>
      </c>
      <c r="C4297" s="12" t="str">
        <f t="shared" si="3043"/>
        <v>SCI RETAIL RENNES 1</v>
      </c>
      <c r="K4297" s="24"/>
      <c r="L4297" s="20" t="s">
        <v>234</v>
      </c>
      <c r="M4297" s="72"/>
      <c r="N4297" s="72"/>
      <c r="O4297" s="21">
        <f>($E4312&gt;0)*($E4309&lt;O$2)*(EDATE($E4309,$E4312)&gt;O$3)*((O$3-O$2+1)/O$4)
+($E4312&gt;0)*($E4309&lt;O$2)*(EDATE($E4309,$E4312)&gt;=O$2)*(EDATE($E4309,$E4312)&lt;=O$3)*((EDATE($E4309,$E4312)-O$2)/O$4)
+($E4312&gt;0)*($E4309&lt;O$2)*(EDATE($E4309,$E4312)&lt;O$2)*(0)
+($E4312&gt;0)*($E4309&gt;=O$2)*($E4309&lt;=O$3)*(EDATE($E4309,$E4312)&gt;=O$2)*(EDATE($E4309,$E4312)&lt;=O$3)*((EDATE($E4309,$E4312)-$E4309+1)/O$4)
+($E4312&gt;0)*($E4309&gt;=O$2)*($E4309&lt;=O$3)*(EDATE($E4309,$E4312)&gt;O$3)*((O$3-$E4309+1)/O$4)
+($E4312&gt;0)*($E4309&gt;O$3)*(0)</f>
        <v>0</v>
      </c>
      <c r="P4297" s="21">
        <f t="shared" ref="P4297:BD4297" si="3048">($E4312&gt;0)*($E4309&lt;P$2)*(EDATE($E4309,$E4312)&gt;P$3)*((P$3-P$2+1)/P$4)
+($E4312&gt;0)*($E4309&lt;P$2)*(EDATE($E4309,$E4312)&gt;=P$2)*(EDATE($E4309,$E4312)&lt;=P$3)*((EDATE($E4309,$E4312)-P$2)/P$4)
+($E4312&gt;0)*($E4309&lt;P$2)*(EDATE($E4309,$E4312)&lt;P$2)*(0)
+($E4312&gt;0)*($E4309&gt;=P$2)*($E4309&lt;=P$3)*(EDATE($E4309,$E4312)&gt;=P$2)*(EDATE($E4309,$E4312)&lt;=P$3)*((EDATE($E4309,$E4312)-$E4309+1)/P$4)
+($E4312&gt;0)*($E4309&gt;=P$2)*($E4309&lt;=P$3)*(EDATE($E4309,$E4312)&gt;P$3)*((P$3-$E4309+1)/P$4)
+($E4312&gt;0)*($E4309&gt;P$3)*(0)</f>
        <v>0</v>
      </c>
      <c r="Q4297" s="21">
        <f t="shared" si="3048"/>
        <v>0</v>
      </c>
      <c r="R4297" s="21">
        <f t="shared" si="3048"/>
        <v>0</v>
      </c>
      <c r="S4297" s="21">
        <f t="shared" si="3048"/>
        <v>0</v>
      </c>
      <c r="T4297" s="21">
        <f t="shared" si="3048"/>
        <v>0</v>
      </c>
      <c r="U4297" s="21">
        <f t="shared" si="3048"/>
        <v>0</v>
      </c>
      <c r="V4297" s="21">
        <f t="shared" si="3048"/>
        <v>0</v>
      </c>
      <c r="W4297" s="21">
        <f t="shared" si="3048"/>
        <v>0</v>
      </c>
      <c r="X4297" s="21">
        <f t="shared" si="3048"/>
        <v>0</v>
      </c>
      <c r="Y4297" s="21">
        <f t="shared" si="3048"/>
        <v>0</v>
      </c>
      <c r="Z4297" s="21">
        <f t="shared" si="3048"/>
        <v>0</v>
      </c>
      <c r="AA4297" s="21">
        <f t="shared" si="3048"/>
        <v>0</v>
      </c>
      <c r="AB4297" s="21">
        <f t="shared" si="3048"/>
        <v>0</v>
      </c>
      <c r="AC4297" s="21">
        <f t="shared" si="3048"/>
        <v>0</v>
      </c>
      <c r="AD4297" s="21">
        <f t="shared" si="3048"/>
        <v>0</v>
      </c>
      <c r="AE4297" s="21">
        <f t="shared" si="3048"/>
        <v>0</v>
      </c>
      <c r="AF4297" s="21">
        <f t="shared" si="3048"/>
        <v>0</v>
      </c>
      <c r="AG4297" s="21">
        <f t="shared" si="3048"/>
        <v>0</v>
      </c>
      <c r="AH4297" s="21">
        <f t="shared" si="3048"/>
        <v>0</v>
      </c>
      <c r="AI4297" s="21">
        <f t="shared" si="3048"/>
        <v>0</v>
      </c>
      <c r="AJ4297" s="21">
        <f t="shared" si="3048"/>
        <v>0</v>
      </c>
      <c r="AK4297" s="21">
        <f t="shared" si="3048"/>
        <v>0</v>
      </c>
      <c r="AL4297" s="21">
        <f t="shared" si="3048"/>
        <v>0</v>
      </c>
      <c r="AM4297" s="21">
        <f t="shared" si="3048"/>
        <v>0</v>
      </c>
      <c r="AN4297" s="21">
        <f t="shared" si="3048"/>
        <v>0</v>
      </c>
      <c r="AO4297" s="21">
        <f t="shared" si="3048"/>
        <v>0</v>
      </c>
      <c r="AP4297" s="21">
        <f t="shared" si="3048"/>
        <v>0</v>
      </c>
      <c r="AQ4297" s="21">
        <f t="shared" si="3048"/>
        <v>0</v>
      </c>
      <c r="AR4297" s="21">
        <f t="shared" si="3048"/>
        <v>0</v>
      </c>
      <c r="AS4297" s="21">
        <f t="shared" si="3048"/>
        <v>0</v>
      </c>
      <c r="AT4297" s="21">
        <f t="shared" si="3048"/>
        <v>0</v>
      </c>
      <c r="AU4297" s="21">
        <f t="shared" si="3048"/>
        <v>0</v>
      </c>
      <c r="AV4297" s="21">
        <f t="shared" si="3048"/>
        <v>0</v>
      </c>
      <c r="AW4297" s="21">
        <f t="shared" si="3048"/>
        <v>0</v>
      </c>
      <c r="AX4297" s="21">
        <f t="shared" si="3048"/>
        <v>0</v>
      </c>
      <c r="AY4297" s="21">
        <f t="shared" si="3048"/>
        <v>0</v>
      </c>
      <c r="AZ4297" s="21">
        <f t="shared" si="3048"/>
        <v>0</v>
      </c>
      <c r="BA4297" s="21">
        <f t="shared" si="3048"/>
        <v>0</v>
      </c>
      <c r="BB4297" s="21">
        <f t="shared" si="3048"/>
        <v>0</v>
      </c>
      <c r="BC4297" s="21">
        <f t="shared" si="3048"/>
        <v>0</v>
      </c>
      <c r="BD4297" s="21">
        <f t="shared" si="3048"/>
        <v>0</v>
      </c>
    </row>
    <row r="4298" spans="1:56" ht="16" x14ac:dyDescent="0.2">
      <c r="B4298" s="11">
        <f t="shared" si="3043"/>
        <v>160</v>
      </c>
      <c r="C4298" s="12" t="str">
        <f t="shared" si="3043"/>
        <v>SCI RETAIL RENNES 1</v>
      </c>
      <c r="D4298" s="25" t="s">
        <v>235</v>
      </c>
      <c r="E4298" s="26">
        <v>42339</v>
      </c>
      <c r="F4298" s="15"/>
      <c r="G4298" s="25" t="s">
        <v>236</v>
      </c>
      <c r="H4298" s="25" t="s">
        <v>237</v>
      </c>
      <c r="I4298" s="25" t="s">
        <v>238</v>
      </c>
      <c r="J4298" s="25" t="s">
        <v>239</v>
      </c>
      <c r="K4298" s="24"/>
      <c r="L4298" s="27" t="s">
        <v>240</v>
      </c>
      <c r="M4298" s="83"/>
      <c r="N4298" s="83"/>
      <c r="O4298" s="28">
        <f>($H4310&gt;0)*($J4310&lt;O$2)*0
+($H4310&gt;0)*($J4310&gt;=O$2)*($J4310&lt;=O$3)*(($J4310-O$2+1)/O$4)
+($H4310&gt;0)*($J4310&gt;O$3)*($I4310&gt;O$3)*0
+($H4310&gt;0)*($J4310&gt;O$3)*($I4310&lt;=O$3)*($I4310&gt;=O$2)*((O$3-$I4310+1)/O$4)
+($H4310&gt;0)*($J4310&gt;O$3)*($I4310&lt;O$2)*1
+($H4310&gt;0)*($I4310&gt;O$3)*0
+($H4311&gt;0)*($J4311&lt;O$2)*0
+($H4311&gt;0)*($J4311&gt;=O$2)*($J4311&lt;=O$3)*(($J4311-O$2+1)/O$4)
+($H4311&gt;0)*($J4311&gt;O$3)*($I4311&gt;O$3)*0
+($H4311&gt;0)*($J4311&gt;O$3)*($I4311&lt;=O$3)*($I4311&gt;=O$2)*((O$3-$I4311+1)/O$4)
+($H4311&gt;0)*($J4311&gt;O$3)*($I4311&lt;O$2)*1
+($H4311&gt;0)*($I4311&gt;O$3)*0
+($H4312&gt;0)*($J4312&lt;O$2)*0
+($H4312&gt;0)*($J4312&gt;=O$2)*($J4312&lt;=O$3)*(($J4312-O$2+1)/O$4)
+($H4312&gt;0)*($J4312&gt;O$3)*($I4312&gt;O$3)*0
+($H4312&gt;0)*($J4312&gt;O$3)*($I4312&lt;=O$3)*($I4312&gt;=O$2)*((O$3-$I4312+1)/O$4)
+($H4312&gt;0)*($J4312&gt;O$3)*($I4312&lt;O$2)*1
+($H4312&gt;0)*($I4312&gt;O$3)*0</f>
        <v>0</v>
      </c>
      <c r="P4298" s="28">
        <f t="shared" ref="P4298:BD4298" si="3049">($H4310&gt;0)*($J4310&lt;P$2)*0
+($H4310&gt;0)*($J4310&gt;=P$2)*($J4310&lt;=P$3)*(($J4310-P$2+1)/P$4)
+($H4310&gt;0)*($J4310&gt;P$3)*($I4310&gt;P$3)*0
+($H4310&gt;0)*($J4310&gt;P$3)*($I4310&lt;=P$3)*($I4310&gt;=P$2)*((P$3-$I4310+1)/P$4)
+($H4310&gt;0)*($J4310&gt;P$3)*($I4310&lt;P$2)*1
+($H4310&gt;0)*($I4310&gt;P$3)*0
+($H4311&gt;0)*($J4311&lt;P$2)*0
+($H4311&gt;0)*($J4311&gt;=P$2)*($J4311&lt;=P$3)*(($J4311-P$2+1)/P$4)
+($H4311&gt;0)*($J4311&gt;P$3)*($I4311&gt;P$3)*0
+($H4311&gt;0)*($J4311&gt;P$3)*($I4311&lt;=P$3)*($I4311&gt;=P$2)*((P$3-$I4311+1)/P$4)
+($H4311&gt;0)*($J4311&gt;P$3)*($I4311&lt;P$2)*1
+($H4311&gt;0)*($I4311&gt;P$3)*0
+($H4312&gt;0)*($J4312&lt;P$2)*0
+($H4312&gt;0)*($J4312&gt;=P$2)*($J4312&lt;=P$3)*(($J4312-P$2+1)/P$4)
+($H4312&gt;0)*($J4312&gt;P$3)*($I4312&gt;P$3)*0
+($H4312&gt;0)*($J4312&gt;P$3)*($I4312&lt;=P$3)*($I4312&gt;=P$2)*((P$3-$I4312+1)/P$4)
+($H4312&gt;0)*($J4312&gt;P$3)*($I4312&lt;P$2)*1
+($H4312&gt;0)*($I4312&gt;P$3)*0</f>
        <v>0</v>
      </c>
      <c r="Q4298" s="28">
        <f t="shared" si="3049"/>
        <v>0</v>
      </c>
      <c r="R4298" s="28">
        <f t="shared" si="3049"/>
        <v>0</v>
      </c>
      <c r="S4298" s="28">
        <f t="shared" si="3049"/>
        <v>0</v>
      </c>
      <c r="T4298" s="28">
        <f t="shared" si="3049"/>
        <v>0</v>
      </c>
      <c r="U4298" s="28">
        <f t="shared" si="3049"/>
        <v>0</v>
      </c>
      <c r="V4298" s="28">
        <f t="shared" si="3049"/>
        <v>0</v>
      </c>
      <c r="W4298" s="28">
        <f t="shared" si="3049"/>
        <v>0</v>
      </c>
      <c r="X4298" s="28">
        <f t="shared" si="3049"/>
        <v>0</v>
      </c>
      <c r="Y4298" s="28">
        <f t="shared" si="3049"/>
        <v>0</v>
      </c>
      <c r="Z4298" s="28">
        <f t="shared" si="3049"/>
        <v>0</v>
      </c>
      <c r="AA4298" s="28">
        <f t="shared" si="3049"/>
        <v>0</v>
      </c>
      <c r="AB4298" s="28">
        <f t="shared" si="3049"/>
        <v>0</v>
      </c>
      <c r="AC4298" s="28">
        <f t="shared" si="3049"/>
        <v>0</v>
      </c>
      <c r="AD4298" s="28">
        <f t="shared" si="3049"/>
        <v>0</v>
      </c>
      <c r="AE4298" s="28">
        <f t="shared" si="3049"/>
        <v>0</v>
      </c>
      <c r="AF4298" s="28">
        <f t="shared" si="3049"/>
        <v>0</v>
      </c>
      <c r="AG4298" s="28">
        <f t="shared" si="3049"/>
        <v>0</v>
      </c>
      <c r="AH4298" s="28">
        <f t="shared" si="3049"/>
        <v>0</v>
      </c>
      <c r="AI4298" s="28">
        <f t="shared" si="3049"/>
        <v>0</v>
      </c>
      <c r="AJ4298" s="28">
        <f t="shared" si="3049"/>
        <v>0</v>
      </c>
      <c r="AK4298" s="28">
        <f t="shared" si="3049"/>
        <v>0</v>
      </c>
      <c r="AL4298" s="28">
        <f t="shared" si="3049"/>
        <v>0</v>
      </c>
      <c r="AM4298" s="28">
        <f t="shared" si="3049"/>
        <v>0</v>
      </c>
      <c r="AN4298" s="28">
        <f t="shared" si="3049"/>
        <v>0</v>
      </c>
      <c r="AO4298" s="28">
        <f t="shared" si="3049"/>
        <v>0</v>
      </c>
      <c r="AP4298" s="28">
        <f t="shared" si="3049"/>
        <v>0</v>
      </c>
      <c r="AQ4298" s="28">
        <f t="shared" si="3049"/>
        <v>0</v>
      </c>
      <c r="AR4298" s="28">
        <f t="shared" si="3049"/>
        <v>0</v>
      </c>
      <c r="AS4298" s="28">
        <f t="shared" si="3049"/>
        <v>0</v>
      </c>
      <c r="AT4298" s="28">
        <f t="shared" si="3049"/>
        <v>0</v>
      </c>
      <c r="AU4298" s="28">
        <f t="shared" si="3049"/>
        <v>0</v>
      </c>
      <c r="AV4298" s="28">
        <f t="shared" si="3049"/>
        <v>0</v>
      </c>
      <c r="AW4298" s="28">
        <f t="shared" si="3049"/>
        <v>0</v>
      </c>
      <c r="AX4298" s="28">
        <f t="shared" si="3049"/>
        <v>0</v>
      </c>
      <c r="AY4298" s="28">
        <f t="shared" si="3049"/>
        <v>0</v>
      </c>
      <c r="AZ4298" s="28">
        <f t="shared" si="3049"/>
        <v>0</v>
      </c>
      <c r="BA4298" s="28">
        <f t="shared" si="3049"/>
        <v>0</v>
      </c>
      <c r="BB4298" s="28">
        <f t="shared" si="3049"/>
        <v>0</v>
      </c>
      <c r="BC4298" s="28">
        <f t="shared" si="3049"/>
        <v>0</v>
      </c>
      <c r="BD4298" s="28">
        <f t="shared" si="3049"/>
        <v>0</v>
      </c>
    </row>
    <row r="4299" spans="1:56" ht="16" x14ac:dyDescent="0.2">
      <c r="B4299" s="11">
        <f t="shared" si="3043"/>
        <v>160</v>
      </c>
      <c r="C4299" s="12" t="str">
        <f t="shared" si="3043"/>
        <v>SCI RETAIL RENNES 1</v>
      </c>
      <c r="D4299" s="25" t="s">
        <v>241</v>
      </c>
      <c r="E4299" s="29">
        <v>45000</v>
      </c>
      <c r="F4299" s="15"/>
      <c r="G4299" s="30" t="s">
        <v>10</v>
      </c>
      <c r="H4299" s="31">
        <v>0</v>
      </c>
      <c r="I4299" s="32">
        <v>0</v>
      </c>
      <c r="J4299" s="32">
        <v>0</v>
      </c>
      <c r="K4299" s="24"/>
      <c r="L4299" s="33" t="s">
        <v>242</v>
      </c>
      <c r="M4299" s="73"/>
      <c r="N4299" s="73"/>
      <c r="O4299" s="34">
        <f>($E4309&lt;=O$3)*($E4309&gt;O$2)*((O$3-$E4309+1)/O$4)
+($E4309&lt;=O$2)*((O$3-O$2+1)/O$4)
+($E4309&gt;O$3)*(0)</f>
        <v>0</v>
      </c>
      <c r="P4299" s="34">
        <f t="shared" ref="P4299:BD4299" si="3050">($E4309&lt;=P$3)*($E4309&gt;P$2)*((P$3-$E4309+1)/P$4)
+($E4309&lt;=P$2)*((P$3-P$2+1)/P$4)
+($E4309&gt;P$3)*(0)</f>
        <v>0</v>
      </c>
      <c r="Q4299" s="34">
        <f t="shared" si="3050"/>
        <v>0</v>
      </c>
      <c r="R4299" s="34">
        <f t="shared" si="3050"/>
        <v>0</v>
      </c>
      <c r="S4299" s="34">
        <f t="shared" si="3050"/>
        <v>0</v>
      </c>
      <c r="T4299" s="34">
        <f t="shared" si="3050"/>
        <v>0</v>
      </c>
      <c r="U4299" s="34">
        <f t="shared" si="3050"/>
        <v>0</v>
      </c>
      <c r="V4299" s="34">
        <f t="shared" si="3050"/>
        <v>0</v>
      </c>
      <c r="W4299" s="34">
        <f t="shared" si="3050"/>
        <v>0</v>
      </c>
      <c r="X4299" s="34">
        <f t="shared" si="3050"/>
        <v>0.34782608695652173</v>
      </c>
      <c r="Y4299" s="34">
        <f t="shared" si="3050"/>
        <v>1</v>
      </c>
      <c r="Z4299" s="34">
        <f t="shared" si="3050"/>
        <v>1</v>
      </c>
      <c r="AA4299" s="34">
        <f t="shared" si="3050"/>
        <v>1</v>
      </c>
      <c r="AB4299" s="34">
        <f t="shared" si="3050"/>
        <v>1</v>
      </c>
      <c r="AC4299" s="34">
        <f t="shared" si="3050"/>
        <v>1</v>
      </c>
      <c r="AD4299" s="34">
        <f t="shared" si="3050"/>
        <v>1</v>
      </c>
      <c r="AE4299" s="34">
        <f t="shared" si="3050"/>
        <v>1</v>
      </c>
      <c r="AF4299" s="34">
        <f t="shared" si="3050"/>
        <v>1</v>
      </c>
      <c r="AG4299" s="34">
        <f t="shared" si="3050"/>
        <v>1</v>
      </c>
      <c r="AH4299" s="34">
        <f t="shared" si="3050"/>
        <v>1</v>
      </c>
      <c r="AI4299" s="34">
        <f t="shared" si="3050"/>
        <v>1</v>
      </c>
      <c r="AJ4299" s="34">
        <f t="shared" si="3050"/>
        <v>1</v>
      </c>
      <c r="AK4299" s="34">
        <f t="shared" si="3050"/>
        <v>1</v>
      </c>
      <c r="AL4299" s="34">
        <f t="shared" si="3050"/>
        <v>1</v>
      </c>
      <c r="AM4299" s="34">
        <f t="shared" si="3050"/>
        <v>1</v>
      </c>
      <c r="AN4299" s="34">
        <f t="shared" si="3050"/>
        <v>1</v>
      </c>
      <c r="AO4299" s="34">
        <f t="shared" si="3050"/>
        <v>1</v>
      </c>
      <c r="AP4299" s="34">
        <f t="shared" si="3050"/>
        <v>1</v>
      </c>
      <c r="AQ4299" s="34">
        <f t="shared" si="3050"/>
        <v>1</v>
      </c>
      <c r="AR4299" s="34">
        <f t="shared" si="3050"/>
        <v>1</v>
      </c>
      <c r="AS4299" s="34">
        <f t="shared" si="3050"/>
        <v>1</v>
      </c>
      <c r="AT4299" s="34">
        <f t="shared" si="3050"/>
        <v>1</v>
      </c>
      <c r="AU4299" s="34">
        <f t="shared" si="3050"/>
        <v>1</v>
      </c>
      <c r="AV4299" s="34">
        <f t="shared" si="3050"/>
        <v>1</v>
      </c>
      <c r="AW4299" s="34">
        <f t="shared" si="3050"/>
        <v>1</v>
      </c>
      <c r="AX4299" s="34">
        <f t="shared" si="3050"/>
        <v>1</v>
      </c>
      <c r="AY4299" s="34">
        <f t="shared" si="3050"/>
        <v>1</v>
      </c>
      <c r="AZ4299" s="34">
        <f t="shared" si="3050"/>
        <v>1</v>
      </c>
      <c r="BA4299" s="34">
        <f t="shared" si="3050"/>
        <v>1</v>
      </c>
      <c r="BB4299" s="34">
        <f t="shared" si="3050"/>
        <v>1</v>
      </c>
      <c r="BC4299" s="34">
        <f t="shared" si="3050"/>
        <v>1</v>
      </c>
      <c r="BD4299" s="34">
        <f t="shared" si="3050"/>
        <v>1</v>
      </c>
    </row>
    <row r="4300" spans="1:56" ht="16" x14ac:dyDescent="0.2">
      <c r="A4300" s="35"/>
      <c r="B4300" s="11">
        <f t="shared" si="3043"/>
        <v>160</v>
      </c>
      <c r="C4300" s="12" t="str">
        <f t="shared" si="3043"/>
        <v>SCI RETAIL RENNES 1</v>
      </c>
      <c r="D4300" s="25" t="s">
        <v>243</v>
      </c>
      <c r="E4300" s="29">
        <v>49164.513747923971</v>
      </c>
      <c r="F4300" s="15"/>
      <c r="G4300" s="30" t="s">
        <v>11</v>
      </c>
      <c r="H4300" s="31">
        <v>0</v>
      </c>
      <c r="I4300" s="32">
        <v>0</v>
      </c>
      <c r="J4300" s="32">
        <v>0</v>
      </c>
      <c r="K4300" s="35"/>
      <c r="M4300" s="84">
        <v>42339</v>
      </c>
      <c r="O4300" s="15"/>
      <c r="P4300" s="15"/>
      <c r="Q4300" s="15"/>
      <c r="R4300" s="15"/>
      <c r="S4300" s="15"/>
      <c r="T4300" s="15"/>
      <c r="U4300" s="15"/>
      <c r="V4300" s="15"/>
      <c r="W4300" s="15"/>
      <c r="X4300" s="15"/>
      <c r="Y4300" s="15"/>
      <c r="Z4300" s="15"/>
      <c r="AA4300" s="15"/>
      <c r="AB4300" s="15"/>
      <c r="AC4300" s="15"/>
      <c r="AD4300" s="15"/>
      <c r="AE4300" s="15"/>
      <c r="AF4300" s="15"/>
      <c r="AG4300" s="15"/>
      <c r="AH4300" s="15"/>
      <c r="AI4300" s="15"/>
      <c r="AJ4300" s="15"/>
      <c r="AK4300" s="15"/>
      <c r="AL4300" s="15"/>
      <c r="AM4300" s="15"/>
      <c r="AN4300" s="15"/>
      <c r="AO4300" s="15"/>
      <c r="AP4300" s="15"/>
      <c r="AQ4300" s="15"/>
      <c r="AR4300" s="15"/>
      <c r="AS4300" s="15"/>
      <c r="AT4300" s="15"/>
      <c r="AU4300" s="15"/>
      <c r="AV4300" s="15"/>
      <c r="AW4300" s="15"/>
      <c r="AX4300" s="15"/>
      <c r="AY4300" s="15"/>
      <c r="AZ4300" s="15"/>
      <c r="BA4300" s="15"/>
      <c r="BB4300" s="15"/>
      <c r="BC4300" s="15"/>
      <c r="BD4300" s="15"/>
    </row>
    <row r="4301" spans="1:56" ht="16" x14ac:dyDescent="0.2">
      <c r="B4301" s="11">
        <f t="shared" si="3043"/>
        <v>160</v>
      </c>
      <c r="C4301" s="12" t="str">
        <f t="shared" si="3043"/>
        <v>SCI RETAIL RENNES 1</v>
      </c>
      <c r="D4301" s="25" t="s">
        <v>244</v>
      </c>
      <c r="E4301" s="29">
        <v>49164.513747923971</v>
      </c>
      <c r="F4301" s="15"/>
      <c r="G4301" s="36" t="s">
        <v>12</v>
      </c>
      <c r="H4301" s="31">
        <v>0</v>
      </c>
      <c r="I4301" s="32">
        <v>0</v>
      </c>
      <c r="J4301" s="32">
        <v>0</v>
      </c>
      <c r="K4301" s="24"/>
      <c r="L4301" s="37" t="s">
        <v>245</v>
      </c>
      <c r="M4301" s="74">
        <v>1</v>
      </c>
      <c r="N4301" s="74">
        <v>1</v>
      </c>
      <c r="O4301" s="38">
        <v>1</v>
      </c>
      <c r="P4301" s="38">
        <v>1.0067391304347826</v>
      </c>
      <c r="Q4301" s="38">
        <v>1.02</v>
      </c>
      <c r="R4301" s="38">
        <v>1.02</v>
      </c>
      <c r="S4301" s="38">
        <v>1.02</v>
      </c>
      <c r="T4301" s="38">
        <v>1.0234369565217392</v>
      </c>
      <c r="U4301" s="38">
        <v>1.0302</v>
      </c>
      <c r="V4301" s="38">
        <v>1.0302</v>
      </c>
      <c r="W4301" s="38">
        <v>1.0302</v>
      </c>
      <c r="X4301" s="38">
        <v>1.0336713260869566</v>
      </c>
      <c r="Y4301" s="38">
        <v>1.040502</v>
      </c>
      <c r="Z4301" s="38">
        <v>1.040502</v>
      </c>
      <c r="AA4301" s="38">
        <v>1.040502</v>
      </c>
      <c r="AB4301" s="38">
        <v>1.0440080393478262</v>
      </c>
      <c r="AC4301" s="38">
        <v>1.0509070200000001</v>
      </c>
      <c r="AD4301" s="38">
        <v>1.0509070200000001</v>
      </c>
      <c r="AE4301" s="38">
        <v>1.0509070200000001</v>
      </c>
      <c r="AF4301" s="38">
        <v>1.0544481197413045</v>
      </c>
      <c r="AG4301" s="38">
        <v>1.0614160902000001</v>
      </c>
      <c r="AH4301" s="38">
        <v>1.0614160902000001</v>
      </c>
      <c r="AI4301" s="38">
        <v>1.0614160902000001</v>
      </c>
      <c r="AJ4301" s="38">
        <v>1.0649926009387174</v>
      </c>
      <c r="AK4301" s="38">
        <v>1.0720302511020001</v>
      </c>
      <c r="AL4301" s="38">
        <v>1.0720302511020001</v>
      </c>
      <c r="AM4301" s="38">
        <v>1.0720302511020001</v>
      </c>
      <c r="AN4301" s="38">
        <v>1.0756425269481047</v>
      </c>
      <c r="AO4301" s="38">
        <v>1.0827505536130202</v>
      </c>
      <c r="AP4301" s="38">
        <v>1.0827505536130202</v>
      </c>
      <c r="AQ4301" s="38">
        <v>1.0827505536130202</v>
      </c>
      <c r="AR4301" s="38">
        <v>1.0863989522175859</v>
      </c>
      <c r="AS4301" s="38">
        <v>1.0935780591491504</v>
      </c>
      <c r="AT4301" s="38">
        <v>1.0935780591491504</v>
      </c>
      <c r="AU4301" s="38">
        <v>1.0935780591491504</v>
      </c>
      <c r="AV4301" s="38">
        <v>1.0972629417397617</v>
      </c>
      <c r="AW4301" s="38">
        <v>1.104513839740642</v>
      </c>
      <c r="AX4301" s="38">
        <v>1.104513839740642</v>
      </c>
      <c r="AY4301" s="38">
        <v>1.104513839740642</v>
      </c>
      <c r="AZ4301" s="38">
        <v>1.1082355711571594</v>
      </c>
      <c r="BA4301" s="38">
        <v>1.1155589781380484</v>
      </c>
      <c r="BB4301" s="38">
        <v>1.1155589781380484</v>
      </c>
      <c r="BC4301" s="38">
        <v>1.1155589781380484</v>
      </c>
      <c r="BD4301" s="38">
        <v>1.119317926868731</v>
      </c>
    </row>
    <row r="4302" spans="1:56" ht="16" x14ac:dyDescent="0.2">
      <c r="B4302" s="11">
        <f t="shared" si="3043"/>
        <v>160</v>
      </c>
      <c r="C4302" s="12" t="str">
        <f t="shared" si="3043"/>
        <v>SCI RETAIL RENNES 1</v>
      </c>
      <c r="D4302" s="25" t="s">
        <v>25</v>
      </c>
      <c r="E4302" s="39" t="s">
        <v>30</v>
      </c>
      <c r="F4302" s="15"/>
      <c r="K4302" s="24"/>
      <c r="L4302" s="16" t="s">
        <v>246</v>
      </c>
      <c r="M4302" s="70"/>
      <c r="N4302" s="70"/>
      <c r="O4302" s="40">
        <f>O4295*$E4299/4+O4299*$E4310/4</f>
        <v>11250</v>
      </c>
      <c r="P4302" s="40">
        <f t="shared" ref="P4302:BD4302" si="3051">P4295*$E4299/4+P4299*$E4310/4</f>
        <v>11250</v>
      </c>
      <c r="Q4302" s="40">
        <f t="shared" si="3051"/>
        <v>11250</v>
      </c>
      <c r="R4302" s="40">
        <f t="shared" si="3051"/>
        <v>11250</v>
      </c>
      <c r="S4302" s="40">
        <f t="shared" si="3051"/>
        <v>11250</v>
      </c>
      <c r="T4302" s="40">
        <f t="shared" si="3051"/>
        <v>11250</v>
      </c>
      <c r="U4302" s="40">
        <f t="shared" si="3051"/>
        <v>11250</v>
      </c>
      <c r="V4302" s="40">
        <f t="shared" si="3051"/>
        <v>11250</v>
      </c>
      <c r="W4302" s="40">
        <f t="shared" si="3051"/>
        <v>11250</v>
      </c>
      <c r="X4302" s="40">
        <f t="shared" si="3051"/>
        <v>11962.450733648395</v>
      </c>
      <c r="Y4302" s="40">
        <f t="shared" si="3051"/>
        <v>12946.733359239131</v>
      </c>
      <c r="Z4302" s="40">
        <f t="shared" si="3051"/>
        <v>12946.733359239131</v>
      </c>
      <c r="AA4302" s="40">
        <f t="shared" si="3051"/>
        <v>12946.733359239131</v>
      </c>
      <c r="AB4302" s="40">
        <f t="shared" si="3051"/>
        <v>12946.733359239131</v>
      </c>
      <c r="AC4302" s="40">
        <f t="shared" si="3051"/>
        <v>12946.733359239131</v>
      </c>
      <c r="AD4302" s="40">
        <f t="shared" si="3051"/>
        <v>12946.733359239131</v>
      </c>
      <c r="AE4302" s="40">
        <f t="shared" si="3051"/>
        <v>12946.733359239131</v>
      </c>
      <c r="AF4302" s="40">
        <f t="shared" si="3051"/>
        <v>12946.733359239131</v>
      </c>
      <c r="AG4302" s="40">
        <f t="shared" si="3051"/>
        <v>12946.733359239131</v>
      </c>
      <c r="AH4302" s="40">
        <f t="shared" si="3051"/>
        <v>12946.733359239131</v>
      </c>
      <c r="AI4302" s="40">
        <f t="shared" si="3051"/>
        <v>12946.733359239131</v>
      </c>
      <c r="AJ4302" s="40">
        <f t="shared" si="3051"/>
        <v>12946.733359239131</v>
      </c>
      <c r="AK4302" s="40">
        <f t="shared" si="3051"/>
        <v>12946.733359239131</v>
      </c>
      <c r="AL4302" s="40">
        <f t="shared" si="3051"/>
        <v>12946.733359239131</v>
      </c>
      <c r="AM4302" s="40">
        <f t="shared" si="3051"/>
        <v>12946.733359239131</v>
      </c>
      <c r="AN4302" s="40">
        <f t="shared" si="3051"/>
        <v>12946.733359239131</v>
      </c>
      <c r="AO4302" s="40">
        <f t="shared" si="3051"/>
        <v>12946.733359239131</v>
      </c>
      <c r="AP4302" s="40">
        <f t="shared" si="3051"/>
        <v>12946.733359239131</v>
      </c>
      <c r="AQ4302" s="40">
        <f t="shared" si="3051"/>
        <v>12946.733359239131</v>
      </c>
      <c r="AR4302" s="40">
        <f t="shared" si="3051"/>
        <v>12946.733359239131</v>
      </c>
      <c r="AS4302" s="40">
        <f t="shared" si="3051"/>
        <v>12946.733359239131</v>
      </c>
      <c r="AT4302" s="40">
        <f t="shared" si="3051"/>
        <v>12946.733359239131</v>
      </c>
      <c r="AU4302" s="40">
        <f t="shared" si="3051"/>
        <v>12946.733359239131</v>
      </c>
      <c r="AV4302" s="40">
        <f t="shared" si="3051"/>
        <v>12946.733359239131</v>
      </c>
      <c r="AW4302" s="40">
        <f t="shared" si="3051"/>
        <v>12946.733359239131</v>
      </c>
      <c r="AX4302" s="40">
        <f t="shared" si="3051"/>
        <v>12946.733359239131</v>
      </c>
      <c r="AY4302" s="40">
        <f t="shared" si="3051"/>
        <v>12946.733359239131</v>
      </c>
      <c r="AZ4302" s="40">
        <f t="shared" si="3051"/>
        <v>12946.733359239131</v>
      </c>
      <c r="BA4302" s="40">
        <f t="shared" si="3051"/>
        <v>12946.733359239131</v>
      </c>
      <c r="BB4302" s="40">
        <f t="shared" si="3051"/>
        <v>12946.733359239131</v>
      </c>
      <c r="BC4302" s="40">
        <f t="shared" si="3051"/>
        <v>12946.733359239131</v>
      </c>
      <c r="BD4302" s="40">
        <f t="shared" si="3051"/>
        <v>12946.733359239131</v>
      </c>
    </row>
    <row r="4303" spans="1:56" ht="16" x14ac:dyDescent="0.2">
      <c r="B4303" s="11">
        <f t="shared" si="3043"/>
        <v>160</v>
      </c>
      <c r="C4303" s="12" t="str">
        <f t="shared" si="3043"/>
        <v>SCI RETAIL RENNES 1</v>
      </c>
      <c r="D4303" s="25" t="s">
        <v>247</v>
      </c>
      <c r="E4303" s="39" t="s">
        <v>248</v>
      </c>
      <c r="F4303" s="15"/>
      <c r="G4303" s="25" t="s">
        <v>249</v>
      </c>
      <c r="H4303" s="26">
        <v>0</v>
      </c>
      <c r="I4303" s="25" t="s">
        <v>239</v>
      </c>
      <c r="J4303" s="26">
        <v>45626</v>
      </c>
      <c r="K4303" s="24"/>
      <c r="L4303" s="20" t="s">
        <v>250</v>
      </c>
      <c r="M4303" s="72"/>
      <c r="N4303" s="72"/>
      <c r="O4303" s="41">
        <f>IF($E4309&gt;=O$3,IF(O$3&lt;=($E4298+365),O4302,IFERROR(O4295*$E4300/4*O4301+
$E4310*O4299/4*IFERROR(O4301/$E4311,0),0)),IF(O$3&lt;=($E4309+365),O4295*$E4300/4*O4301+$E4310*O4299/4*IFERROR(O4301/$E4311,0),IFERROR($E4310*O4299/4*IFERROR(O4301/$E4311,0),0)))</f>
        <v>12291.128436980993</v>
      </c>
      <c r="P4303" s="41">
        <f t="shared" ref="P4303:BD4303" si="3052">IF($E4309&gt;=P$3,IF(P$3&lt;=($E4298+365),P4302,IFERROR(P4295*$E4300/4*P4301+
$E4310*P4299/4*IFERROR(P4301/$E4311,0),0)),IF(P$3&lt;=($E4309+365),P4295*$E4300/4*P4301+$E4310*P4299/4*IFERROR(P4301/$E4311,0),IFERROR($E4310*P4299/4*IFERROR(P4301/$E4311,0),0)))</f>
        <v>12373.959954708473</v>
      </c>
      <c r="Q4303" s="41">
        <f t="shared" si="3052"/>
        <v>12536.951005720613</v>
      </c>
      <c r="R4303" s="41">
        <f t="shared" si="3052"/>
        <v>12536.951005720613</v>
      </c>
      <c r="S4303" s="41">
        <f t="shared" si="3052"/>
        <v>12536.951005720613</v>
      </c>
      <c r="T4303" s="41">
        <f t="shared" si="3052"/>
        <v>12579.195079761628</v>
      </c>
      <c r="U4303" s="41">
        <f t="shared" si="3052"/>
        <v>12662.320515777819</v>
      </c>
      <c r="V4303" s="41">
        <f t="shared" si="3052"/>
        <v>12662.320515777819</v>
      </c>
      <c r="W4303" s="41">
        <f t="shared" si="3052"/>
        <v>12662.320515777819</v>
      </c>
      <c r="X4303" s="41">
        <f t="shared" si="3052"/>
        <v>12927.170395214849</v>
      </c>
      <c r="Y4303" s="41">
        <f t="shared" si="3052"/>
        <v>13032.287550000001</v>
      </c>
      <c r="Z4303" s="41">
        <f t="shared" si="3052"/>
        <v>13032.287550000001</v>
      </c>
      <c r="AA4303" s="41">
        <f t="shared" si="3052"/>
        <v>13032.287550000001</v>
      </c>
      <c r="AB4303" s="41">
        <f t="shared" si="3052"/>
        <v>13076.200692831522</v>
      </c>
      <c r="AC4303" s="41">
        <f t="shared" si="3052"/>
        <v>13162.610425500003</v>
      </c>
      <c r="AD4303" s="41">
        <f t="shared" si="3052"/>
        <v>13162.610425500003</v>
      </c>
      <c r="AE4303" s="41">
        <f t="shared" si="3052"/>
        <v>13162.610425500003</v>
      </c>
      <c r="AF4303" s="41">
        <f t="shared" si="3052"/>
        <v>13206.962699759839</v>
      </c>
      <c r="AG4303" s="41">
        <f t="shared" si="3052"/>
        <v>13294.236529755</v>
      </c>
      <c r="AH4303" s="41">
        <f t="shared" si="3052"/>
        <v>13294.236529755</v>
      </c>
      <c r="AI4303" s="41">
        <f t="shared" si="3052"/>
        <v>13294.236529755</v>
      </c>
      <c r="AJ4303" s="41">
        <f t="shared" si="3052"/>
        <v>13339.032326757435</v>
      </c>
      <c r="AK4303" s="41">
        <f t="shared" si="3052"/>
        <v>13427.178895052552</v>
      </c>
      <c r="AL4303" s="41">
        <f t="shared" si="3052"/>
        <v>13427.178895052552</v>
      </c>
      <c r="AM4303" s="41">
        <f t="shared" si="3052"/>
        <v>13427.178895052552</v>
      </c>
      <c r="AN4303" s="41">
        <f t="shared" si="3052"/>
        <v>13472.422650025012</v>
      </c>
      <c r="AO4303" s="41">
        <f t="shared" si="3052"/>
        <v>13561.450684003077</v>
      </c>
      <c r="AP4303" s="41">
        <f t="shared" si="3052"/>
        <v>13561.450684003077</v>
      </c>
      <c r="AQ4303" s="41">
        <f t="shared" si="3052"/>
        <v>13561.450684003077</v>
      </c>
      <c r="AR4303" s="41">
        <f t="shared" si="3052"/>
        <v>13607.146876525263</v>
      </c>
      <c r="AS4303" s="41">
        <f t="shared" si="3052"/>
        <v>13697.06519084311</v>
      </c>
      <c r="AT4303" s="41">
        <f t="shared" si="3052"/>
        <v>13697.06519084311</v>
      </c>
      <c r="AU4303" s="41">
        <f t="shared" si="3052"/>
        <v>13697.06519084311</v>
      </c>
      <c r="AV4303" s="41">
        <f t="shared" si="3052"/>
        <v>13743.218345290516</v>
      </c>
      <c r="AW4303" s="41">
        <f t="shared" si="3052"/>
        <v>13834.035842751542</v>
      </c>
      <c r="AX4303" s="41">
        <f t="shared" si="3052"/>
        <v>13834.035842751542</v>
      </c>
      <c r="AY4303" s="41">
        <f t="shared" si="3052"/>
        <v>13834.035842751542</v>
      </c>
      <c r="AZ4303" s="41">
        <f t="shared" si="3052"/>
        <v>13880.650528743423</v>
      </c>
      <c r="BA4303" s="41">
        <f t="shared" si="3052"/>
        <v>13972.376201179057</v>
      </c>
      <c r="BB4303" s="41">
        <f t="shared" si="3052"/>
        <v>13972.376201179057</v>
      </c>
      <c r="BC4303" s="41">
        <f t="shared" si="3052"/>
        <v>13972.376201179057</v>
      </c>
      <c r="BD4303" s="41">
        <f t="shared" si="3052"/>
        <v>14019.457034030856</v>
      </c>
    </row>
    <row r="4304" spans="1:56" ht="16" x14ac:dyDescent="0.2">
      <c r="B4304" s="11">
        <f t="shared" si="3043"/>
        <v>160</v>
      </c>
      <c r="C4304" s="12" t="str">
        <f t="shared" si="3043"/>
        <v>SCI RETAIL RENNES 1</v>
      </c>
      <c r="D4304" s="25" t="s">
        <v>8</v>
      </c>
      <c r="E4304" s="42">
        <v>0</v>
      </c>
      <c r="F4304" s="15"/>
      <c r="I4304" s="15"/>
      <c r="J4304" s="24"/>
      <c r="K4304" s="24"/>
      <c r="L4304" s="20" t="s">
        <v>251</v>
      </c>
      <c r="M4304" s="72"/>
      <c r="N4304" s="72"/>
      <c r="O4304" s="41">
        <f>-$E4300/4*O4294
+(O4294&gt;0)*($J4299&gt;=O$2)*($J4299&lt;=O$3)*(($J4299-O$2+1)/O$4*$H4299/4)
+(O4294&gt;0)*($J4299&gt;O$3)*($I4299&lt;=O$3)*($I4299&gt;=O$2)*((O$3-$I4299+1)/O$4*$H4299/4)
+(O4294&gt;0)*($J4299&gt;O$3)*($I4299&lt;O$2)*$H4299/4
+(O4294&gt;0)*($J4300&gt;=O$2)*($J4300&lt;=O$3)*(($J4300-O$2+1)/O$4*$H4300/4)
+(O4294&gt;0)*($J4300&gt;O$3)*($I4300&lt;=O$3)*($I4300&gt;=O$2)*((O$3-$I4300+1)/O$4*$H4300/4)
+(O4294&gt;0)*($J4300&gt;O$3)*($I4300&lt;O$2)*$H4300/4
+(O4294&gt;0)*($J4301&gt;=O$2)*($J4301&lt;=O$3)*(($J4301-O$2+1)/O$4*$H4301/4)
+(O4294&gt;0)*($J4301&gt;O$3)*($I4301&lt;=O$3)*($I4301&gt;=O$2)*((O$3-$I4301+1)/O$4*$H4301/4)
+(O4294&gt;0)*($J4301&gt;O$3)*($I4301&lt;O$2)*$H4301/4
-$E4310/4*O4298
+(O4298&gt;0)*($J4310&gt;=O$2)*($J4310&lt;=O$3)*(($J4310-O$2+1)/O$4*$H4310/4)
+(O4298&gt;0)*($J4310&gt;O$3)*($I4310&lt;=O$3)*($I4310&gt;=O$2)*((O$3-$I4310+1)/O$4*$H4310/4)
+(O4298&gt;0)*($J4310&gt;O$3)*($I4310&lt;O$2)*$H4310/4
+(O4298&gt;0)*($J4311&gt;=O$2)*($J4311&lt;=O$3)*(($J4311-O$2+1)/O$4*$H4311/4)
+(O4298&gt;0)*($J4311&gt;O$3)*($I4311&lt;=O$3)*($I4311&gt;=O$2)*((O$3-$I4311+1)/O$4*$H4311/4)
+(O4298&gt;0)*($J4311&gt;O$3)*($I4311&lt;O$2)*$H4311/4
+(O4298&gt;0)*($J4312&gt;=O$2)*($J4312&lt;=O$3)*(($J4312-O$2+1)/O$4*$H4312/4)
+(O4298&gt;0)*($J4312&gt;O$3)*($I4312&lt;=O$3)*($I4312&gt;=O$2)*((O$3-$I4312+1)/O$4*$H4312/4)
+(O4298&gt;0)*($J4312&gt;O$3)*($I4312&lt;O$2)*$H4312/4</f>
        <v>0</v>
      </c>
      <c r="P4304" s="41">
        <f t="shared" ref="P4304:BD4304" si="3053">-$E4300/4*P4294
+(P4294&gt;0)*($J4299&gt;=P$2)*($J4299&lt;=P$3)*(($J4299-P$2+1)/P$4*$H4299/4)
+(P4294&gt;0)*($J4299&gt;P$3)*($I4299&lt;=P$3)*($I4299&gt;=P$2)*((P$3-$I4299+1)/P$4*$H4299/4)
+(P4294&gt;0)*($J4299&gt;P$3)*($I4299&lt;P$2)*$H4299/4
+(P4294&gt;0)*($J4300&gt;=P$2)*($J4300&lt;=P$3)*(($J4300-P$2+1)/P$4*$H4300/4)
+(P4294&gt;0)*($J4300&gt;P$3)*($I4300&lt;=P$3)*($I4300&gt;=P$2)*((P$3-$I4300+1)/P$4*$H4300/4)
+(P4294&gt;0)*($J4300&gt;P$3)*($I4300&lt;P$2)*$H4300/4
+(P4294&gt;0)*($J4301&gt;=P$2)*($J4301&lt;=P$3)*(($J4301-P$2+1)/P$4*$H4301/4)
+(P4294&gt;0)*($J4301&gt;P$3)*($I4301&lt;=P$3)*($I4301&gt;=P$2)*((P$3-$I4301+1)/P$4*$H4301/4)
+(P4294&gt;0)*($J4301&gt;P$3)*($I4301&lt;P$2)*$H4301/4
-$E4310/4*P4298
+(P4298&gt;0)*($J4310&gt;=P$2)*($J4310&lt;=P$3)*(($J4310-P$2+1)/P$4*$H4310/4)
+(P4298&gt;0)*($J4310&gt;P$3)*($I4310&lt;=P$3)*($I4310&gt;=P$2)*((P$3-$I4310+1)/P$4*$H4310/4)
+(P4298&gt;0)*($J4310&gt;P$3)*($I4310&lt;P$2)*$H4310/4
+(P4298&gt;0)*($J4311&gt;=P$2)*($J4311&lt;=P$3)*(($J4311-P$2+1)/P$4*$H4311/4)
+(P4298&gt;0)*($J4311&gt;P$3)*($I4311&lt;=P$3)*($I4311&gt;=P$2)*((P$3-$I4311+1)/P$4*$H4311/4)
+(P4298&gt;0)*($J4311&gt;P$3)*($I4311&lt;P$2)*$H4311/4
+(P4298&gt;0)*($J4312&gt;=P$2)*($J4312&lt;=P$3)*(($J4312-P$2+1)/P$4*$H4312/4)
+(P4298&gt;0)*($J4312&gt;P$3)*($I4312&lt;=P$3)*($I4312&gt;=P$2)*((P$3-$I4312+1)/P$4*$H4312/4)
+(P4298&gt;0)*($J4312&gt;P$3)*($I4312&lt;P$2)*$H4312/4</f>
        <v>0</v>
      </c>
      <c r="Q4304" s="41">
        <f t="shared" si="3053"/>
        <v>0</v>
      </c>
      <c r="R4304" s="41">
        <f t="shared" si="3053"/>
        <v>0</v>
      </c>
      <c r="S4304" s="41">
        <f t="shared" si="3053"/>
        <v>0</v>
      </c>
      <c r="T4304" s="41">
        <f t="shared" si="3053"/>
        <v>0</v>
      </c>
      <c r="U4304" s="41">
        <f t="shared" si="3053"/>
        <v>0</v>
      </c>
      <c r="V4304" s="41">
        <f t="shared" si="3053"/>
        <v>0</v>
      </c>
      <c r="W4304" s="41">
        <f t="shared" si="3053"/>
        <v>0</v>
      </c>
      <c r="X4304" s="41">
        <f t="shared" si="3053"/>
        <v>0</v>
      </c>
      <c r="Y4304" s="41">
        <f t="shared" si="3053"/>
        <v>0</v>
      </c>
      <c r="Z4304" s="41">
        <f t="shared" si="3053"/>
        <v>0</v>
      </c>
      <c r="AA4304" s="41">
        <f t="shared" si="3053"/>
        <v>0</v>
      </c>
      <c r="AB4304" s="41">
        <f t="shared" si="3053"/>
        <v>0</v>
      </c>
      <c r="AC4304" s="41">
        <f t="shared" si="3053"/>
        <v>0</v>
      </c>
      <c r="AD4304" s="41">
        <f t="shared" si="3053"/>
        <v>0</v>
      </c>
      <c r="AE4304" s="41">
        <f t="shared" si="3053"/>
        <v>0</v>
      </c>
      <c r="AF4304" s="41">
        <f t="shared" si="3053"/>
        <v>0</v>
      </c>
      <c r="AG4304" s="41">
        <f t="shared" si="3053"/>
        <v>0</v>
      </c>
      <c r="AH4304" s="41">
        <f t="shared" si="3053"/>
        <v>0</v>
      </c>
      <c r="AI4304" s="41">
        <f t="shared" si="3053"/>
        <v>0</v>
      </c>
      <c r="AJ4304" s="41">
        <f t="shared" si="3053"/>
        <v>0</v>
      </c>
      <c r="AK4304" s="41">
        <f t="shared" si="3053"/>
        <v>0</v>
      </c>
      <c r="AL4304" s="41">
        <f t="shared" si="3053"/>
        <v>0</v>
      </c>
      <c r="AM4304" s="41">
        <f t="shared" si="3053"/>
        <v>0</v>
      </c>
      <c r="AN4304" s="41">
        <f t="shared" si="3053"/>
        <v>0</v>
      </c>
      <c r="AO4304" s="41">
        <f t="shared" si="3053"/>
        <v>0</v>
      </c>
      <c r="AP4304" s="41">
        <f t="shared" si="3053"/>
        <v>0</v>
      </c>
      <c r="AQ4304" s="41">
        <f t="shared" si="3053"/>
        <v>0</v>
      </c>
      <c r="AR4304" s="41">
        <f t="shared" si="3053"/>
        <v>0</v>
      </c>
      <c r="AS4304" s="41">
        <f t="shared" si="3053"/>
        <v>0</v>
      </c>
      <c r="AT4304" s="41">
        <f t="shared" si="3053"/>
        <v>0</v>
      </c>
      <c r="AU4304" s="41">
        <f t="shared" si="3053"/>
        <v>0</v>
      </c>
      <c r="AV4304" s="41">
        <f t="shared" si="3053"/>
        <v>0</v>
      </c>
      <c r="AW4304" s="41">
        <f t="shared" si="3053"/>
        <v>0</v>
      </c>
      <c r="AX4304" s="41">
        <f t="shared" si="3053"/>
        <v>0</v>
      </c>
      <c r="AY4304" s="41">
        <f t="shared" si="3053"/>
        <v>0</v>
      </c>
      <c r="AZ4304" s="41">
        <f t="shared" si="3053"/>
        <v>0</v>
      </c>
      <c r="BA4304" s="41">
        <f t="shared" si="3053"/>
        <v>0</v>
      </c>
      <c r="BB4304" s="41">
        <f t="shared" si="3053"/>
        <v>0</v>
      </c>
      <c r="BC4304" s="41">
        <f t="shared" si="3053"/>
        <v>0</v>
      </c>
      <c r="BD4304" s="41">
        <f t="shared" si="3053"/>
        <v>0</v>
      </c>
    </row>
    <row r="4305" spans="1:56" ht="16" x14ac:dyDescent="0.2">
      <c r="B4305" s="11">
        <f t="shared" si="3043"/>
        <v>160</v>
      </c>
      <c r="C4305" s="12" t="str">
        <f t="shared" si="3043"/>
        <v>SCI RETAIL RENNES 1</v>
      </c>
      <c r="D4305" s="43" t="s">
        <v>252</v>
      </c>
      <c r="E4305" s="42" t="s">
        <v>288</v>
      </c>
      <c r="F4305" s="44"/>
      <c r="G4305" s="43" t="s">
        <v>253</v>
      </c>
      <c r="H4305" s="39">
        <v>0</v>
      </c>
      <c r="I4305" s="43" t="s">
        <v>254</v>
      </c>
      <c r="J4305" s="32">
        <v>0</v>
      </c>
      <c r="K4305" s="24"/>
      <c r="L4305" s="20" t="s">
        <v>255</v>
      </c>
      <c r="M4305" s="72"/>
      <c r="N4305" s="72"/>
      <c r="O4305" s="41">
        <v>0</v>
      </c>
      <c r="P4305" s="41">
        <v>0</v>
      </c>
      <c r="Q4305" s="41">
        <v>0</v>
      </c>
      <c r="R4305" s="41">
        <v>0</v>
      </c>
      <c r="S4305" s="41">
        <v>0</v>
      </c>
      <c r="T4305" s="41">
        <v>0</v>
      </c>
      <c r="U4305" s="41">
        <v>0</v>
      </c>
      <c r="V4305" s="41">
        <v>0</v>
      </c>
      <c r="W4305" s="41">
        <v>0</v>
      </c>
      <c r="X4305" s="41">
        <v>0</v>
      </c>
      <c r="Y4305" s="41">
        <v>0</v>
      </c>
      <c r="Z4305" s="41">
        <v>0</v>
      </c>
      <c r="AA4305" s="41">
        <v>0</v>
      </c>
      <c r="AB4305" s="41">
        <v>0</v>
      </c>
      <c r="AC4305" s="41">
        <v>0</v>
      </c>
      <c r="AD4305" s="41">
        <v>0</v>
      </c>
      <c r="AE4305" s="41">
        <v>0</v>
      </c>
      <c r="AF4305" s="41">
        <v>0</v>
      </c>
      <c r="AG4305" s="41">
        <v>0</v>
      </c>
      <c r="AH4305" s="41">
        <v>0</v>
      </c>
      <c r="AI4305" s="41">
        <v>0</v>
      </c>
      <c r="AJ4305" s="41">
        <v>0</v>
      </c>
      <c r="AK4305" s="41">
        <v>0</v>
      </c>
      <c r="AL4305" s="41">
        <v>0</v>
      </c>
      <c r="AM4305" s="41">
        <v>0</v>
      </c>
      <c r="AN4305" s="41">
        <v>0</v>
      </c>
      <c r="AO4305" s="41">
        <v>0</v>
      </c>
      <c r="AP4305" s="41">
        <v>0</v>
      </c>
      <c r="AQ4305" s="41">
        <v>0</v>
      </c>
      <c r="AR4305" s="41">
        <v>0</v>
      </c>
      <c r="AS4305" s="41">
        <v>0</v>
      </c>
      <c r="AT4305" s="41">
        <v>0</v>
      </c>
      <c r="AU4305" s="41">
        <v>0</v>
      </c>
      <c r="AV4305" s="41">
        <v>0</v>
      </c>
      <c r="AW4305" s="41">
        <v>0</v>
      </c>
      <c r="AX4305" s="41">
        <v>0</v>
      </c>
      <c r="AY4305" s="41">
        <v>0</v>
      </c>
      <c r="AZ4305" s="41">
        <v>0</v>
      </c>
      <c r="BA4305" s="41">
        <v>0</v>
      </c>
      <c r="BB4305" s="41">
        <v>0</v>
      </c>
      <c r="BC4305" s="41">
        <v>0</v>
      </c>
      <c r="BD4305" s="41">
        <v>0</v>
      </c>
    </row>
    <row r="4306" spans="1:56" ht="16" x14ac:dyDescent="0.2">
      <c r="B4306" s="11">
        <f t="shared" si="3043"/>
        <v>160</v>
      </c>
      <c r="C4306" s="12" t="str">
        <f t="shared" si="3043"/>
        <v>SCI RETAIL RENNES 1</v>
      </c>
      <c r="D4306" s="43" t="s">
        <v>256</v>
      </c>
      <c r="E4306" s="32">
        <v>45626</v>
      </c>
      <c r="G4306" s="43" t="s">
        <v>257</v>
      </c>
      <c r="H4306" s="42">
        <v>0</v>
      </c>
      <c r="I4306" s="43" t="s">
        <v>258</v>
      </c>
      <c r="J4306" s="29">
        <v>0</v>
      </c>
      <c r="K4306" s="23"/>
      <c r="L4306" s="33" t="s">
        <v>259</v>
      </c>
      <c r="M4306" s="73"/>
      <c r="N4306" s="73"/>
      <c r="O4306" s="45">
        <f>-(O4303+O4304)*IFERROR((O4293+O4297)/(O4295+O4299),0)</f>
        <v>0</v>
      </c>
      <c r="P4306" s="45">
        <f t="shared" ref="P4306:BD4306" si="3054">-(P4303+P4304)*IFERROR((P4293+P4297)/(P4295+P4299),0)</f>
        <v>0</v>
      </c>
      <c r="Q4306" s="45">
        <f t="shared" si="3054"/>
        <v>0</v>
      </c>
      <c r="R4306" s="45">
        <f t="shared" si="3054"/>
        <v>0</v>
      </c>
      <c r="S4306" s="45">
        <f t="shared" si="3054"/>
        <v>0</v>
      </c>
      <c r="T4306" s="45">
        <f t="shared" si="3054"/>
        <v>0</v>
      </c>
      <c r="U4306" s="45">
        <f t="shared" si="3054"/>
        <v>0</v>
      </c>
      <c r="V4306" s="45">
        <f t="shared" si="3054"/>
        <v>0</v>
      </c>
      <c r="W4306" s="45">
        <f t="shared" si="3054"/>
        <v>0</v>
      </c>
      <c r="X4306" s="45">
        <f t="shared" si="3054"/>
        <v>0</v>
      </c>
      <c r="Y4306" s="45">
        <f t="shared" si="3054"/>
        <v>0</v>
      </c>
      <c r="Z4306" s="45">
        <f t="shared" si="3054"/>
        <v>0</v>
      </c>
      <c r="AA4306" s="45">
        <f t="shared" si="3054"/>
        <v>0</v>
      </c>
      <c r="AB4306" s="45">
        <f t="shared" si="3054"/>
        <v>0</v>
      </c>
      <c r="AC4306" s="45">
        <f t="shared" si="3054"/>
        <v>0</v>
      </c>
      <c r="AD4306" s="45">
        <f t="shared" si="3054"/>
        <v>0</v>
      </c>
      <c r="AE4306" s="45">
        <f t="shared" si="3054"/>
        <v>0</v>
      </c>
      <c r="AF4306" s="45">
        <f t="shared" si="3054"/>
        <v>0</v>
      </c>
      <c r="AG4306" s="45">
        <f t="shared" si="3054"/>
        <v>0</v>
      </c>
      <c r="AH4306" s="45">
        <f t="shared" si="3054"/>
        <v>0</v>
      </c>
      <c r="AI4306" s="45">
        <f t="shared" si="3054"/>
        <v>0</v>
      </c>
      <c r="AJ4306" s="45">
        <f t="shared" si="3054"/>
        <v>0</v>
      </c>
      <c r="AK4306" s="45">
        <f t="shared" si="3054"/>
        <v>0</v>
      </c>
      <c r="AL4306" s="45">
        <f t="shared" si="3054"/>
        <v>0</v>
      </c>
      <c r="AM4306" s="45">
        <f t="shared" si="3054"/>
        <v>0</v>
      </c>
      <c r="AN4306" s="45">
        <f t="shared" si="3054"/>
        <v>0</v>
      </c>
      <c r="AO4306" s="45">
        <f t="shared" si="3054"/>
        <v>0</v>
      </c>
      <c r="AP4306" s="45">
        <f t="shared" si="3054"/>
        <v>0</v>
      </c>
      <c r="AQ4306" s="45">
        <f t="shared" si="3054"/>
        <v>0</v>
      </c>
      <c r="AR4306" s="45">
        <f t="shared" si="3054"/>
        <v>0</v>
      </c>
      <c r="AS4306" s="45">
        <f t="shared" si="3054"/>
        <v>0</v>
      </c>
      <c r="AT4306" s="45">
        <f t="shared" si="3054"/>
        <v>0</v>
      </c>
      <c r="AU4306" s="45">
        <f t="shared" si="3054"/>
        <v>0</v>
      </c>
      <c r="AV4306" s="45">
        <f t="shared" si="3054"/>
        <v>0</v>
      </c>
      <c r="AW4306" s="45">
        <f t="shared" si="3054"/>
        <v>0</v>
      </c>
      <c r="AX4306" s="45">
        <f t="shared" si="3054"/>
        <v>0</v>
      </c>
      <c r="AY4306" s="45">
        <f t="shared" si="3054"/>
        <v>0</v>
      </c>
      <c r="AZ4306" s="45">
        <f t="shared" si="3054"/>
        <v>0</v>
      </c>
      <c r="BA4306" s="45">
        <f t="shared" si="3054"/>
        <v>0</v>
      </c>
      <c r="BB4306" s="45">
        <f t="shared" si="3054"/>
        <v>0</v>
      </c>
      <c r="BC4306" s="45">
        <f t="shared" si="3054"/>
        <v>0</v>
      </c>
      <c r="BD4306" s="45">
        <f t="shared" si="3054"/>
        <v>0</v>
      </c>
    </row>
    <row r="4307" spans="1:56" ht="16" x14ac:dyDescent="0.2">
      <c r="B4307" s="11">
        <f t="shared" si="3043"/>
        <v>160</v>
      </c>
      <c r="C4307" s="12" t="str">
        <f t="shared" si="3043"/>
        <v>SCI RETAIL RENNES 1</v>
      </c>
      <c r="K4307" s="24"/>
      <c r="O4307" s="15"/>
      <c r="P4307" s="15"/>
      <c r="Q4307" s="15"/>
      <c r="R4307" s="15"/>
      <c r="S4307" s="15"/>
      <c r="T4307" s="15"/>
      <c r="U4307" s="15"/>
      <c r="V4307" s="15"/>
      <c r="W4307" s="15"/>
      <c r="X4307" s="15"/>
      <c r="Y4307" s="15"/>
      <c r="Z4307" s="15"/>
      <c r="AA4307" s="15"/>
      <c r="AB4307" s="15"/>
      <c r="AC4307" s="15"/>
      <c r="AD4307" s="15"/>
      <c r="AE4307" s="15"/>
      <c r="AF4307" s="15"/>
      <c r="AG4307" s="15"/>
      <c r="AH4307" s="15"/>
      <c r="AI4307" s="15"/>
      <c r="AJ4307" s="15"/>
      <c r="AK4307" s="15"/>
      <c r="AL4307" s="15"/>
      <c r="AM4307" s="15"/>
      <c r="AN4307" s="15"/>
      <c r="AO4307" s="15"/>
      <c r="AP4307" s="15"/>
      <c r="AQ4307" s="15"/>
      <c r="AR4307" s="15"/>
      <c r="AS4307" s="15"/>
      <c r="AT4307" s="15"/>
      <c r="AU4307" s="15"/>
      <c r="AV4307" s="15"/>
      <c r="AW4307" s="15"/>
      <c r="AX4307" s="15"/>
      <c r="AY4307" s="15"/>
      <c r="AZ4307" s="15"/>
      <c r="BA4307" s="15"/>
      <c r="BB4307" s="15"/>
      <c r="BC4307" s="15"/>
      <c r="BD4307" s="15"/>
    </row>
    <row r="4308" spans="1:56" ht="16" x14ac:dyDescent="0.2">
      <c r="B4308" s="11">
        <f t="shared" si="3043"/>
        <v>160</v>
      </c>
      <c r="C4308" s="12" t="str">
        <f t="shared" si="3043"/>
        <v>SCI RETAIL RENNES 1</v>
      </c>
      <c r="G4308" s="46" t="s">
        <v>229</v>
      </c>
      <c r="H4308" s="104" t="s">
        <v>74</v>
      </c>
      <c r="I4308" s="105"/>
      <c r="J4308" s="106"/>
      <c r="K4308" s="23"/>
      <c r="L4308" s="47" t="s">
        <v>4</v>
      </c>
      <c r="M4308" s="81"/>
      <c r="N4308" s="81"/>
      <c r="O4308" s="48">
        <f>SUM(O4303:O4306)</f>
        <v>12291.128436980993</v>
      </c>
      <c r="P4308" s="48">
        <f t="shared" ref="P4308:BD4308" si="3055">SUM(P4303:P4306)</f>
        <v>12373.959954708473</v>
      </c>
      <c r="Q4308" s="48">
        <f t="shared" si="3055"/>
        <v>12536.951005720613</v>
      </c>
      <c r="R4308" s="48">
        <f t="shared" si="3055"/>
        <v>12536.951005720613</v>
      </c>
      <c r="S4308" s="48">
        <f t="shared" si="3055"/>
        <v>12536.951005720613</v>
      </c>
      <c r="T4308" s="48">
        <f t="shared" si="3055"/>
        <v>12579.195079761628</v>
      </c>
      <c r="U4308" s="48">
        <f t="shared" si="3055"/>
        <v>12662.320515777819</v>
      </c>
      <c r="V4308" s="48">
        <f t="shared" si="3055"/>
        <v>12662.320515777819</v>
      </c>
      <c r="W4308" s="48">
        <f t="shared" si="3055"/>
        <v>12662.320515777819</v>
      </c>
      <c r="X4308" s="48">
        <f t="shared" si="3055"/>
        <v>12927.170395214849</v>
      </c>
      <c r="Y4308" s="48">
        <f t="shared" si="3055"/>
        <v>13032.287550000001</v>
      </c>
      <c r="Z4308" s="48">
        <f t="shared" si="3055"/>
        <v>13032.287550000001</v>
      </c>
      <c r="AA4308" s="48">
        <f t="shared" si="3055"/>
        <v>13032.287550000001</v>
      </c>
      <c r="AB4308" s="48">
        <f t="shared" si="3055"/>
        <v>13076.200692831522</v>
      </c>
      <c r="AC4308" s="48">
        <f t="shared" si="3055"/>
        <v>13162.610425500003</v>
      </c>
      <c r="AD4308" s="48">
        <f t="shared" si="3055"/>
        <v>13162.610425500003</v>
      </c>
      <c r="AE4308" s="48">
        <f t="shared" si="3055"/>
        <v>13162.610425500003</v>
      </c>
      <c r="AF4308" s="48">
        <f t="shared" si="3055"/>
        <v>13206.962699759839</v>
      </c>
      <c r="AG4308" s="48">
        <f t="shared" si="3055"/>
        <v>13294.236529755</v>
      </c>
      <c r="AH4308" s="48">
        <f t="shared" si="3055"/>
        <v>13294.236529755</v>
      </c>
      <c r="AI4308" s="48">
        <f t="shared" si="3055"/>
        <v>13294.236529755</v>
      </c>
      <c r="AJ4308" s="48">
        <f t="shared" si="3055"/>
        <v>13339.032326757435</v>
      </c>
      <c r="AK4308" s="48">
        <f t="shared" si="3055"/>
        <v>13427.178895052552</v>
      </c>
      <c r="AL4308" s="48">
        <f t="shared" si="3055"/>
        <v>13427.178895052552</v>
      </c>
      <c r="AM4308" s="48">
        <f t="shared" si="3055"/>
        <v>13427.178895052552</v>
      </c>
      <c r="AN4308" s="48">
        <f t="shared" si="3055"/>
        <v>13472.422650025012</v>
      </c>
      <c r="AO4308" s="48">
        <f t="shared" si="3055"/>
        <v>13561.450684003077</v>
      </c>
      <c r="AP4308" s="48">
        <f t="shared" si="3055"/>
        <v>13561.450684003077</v>
      </c>
      <c r="AQ4308" s="48">
        <f t="shared" si="3055"/>
        <v>13561.450684003077</v>
      </c>
      <c r="AR4308" s="48">
        <f t="shared" si="3055"/>
        <v>13607.146876525263</v>
      </c>
      <c r="AS4308" s="48">
        <f t="shared" si="3055"/>
        <v>13697.06519084311</v>
      </c>
      <c r="AT4308" s="48">
        <f t="shared" si="3055"/>
        <v>13697.06519084311</v>
      </c>
      <c r="AU4308" s="48">
        <f t="shared" si="3055"/>
        <v>13697.06519084311</v>
      </c>
      <c r="AV4308" s="48">
        <f t="shared" si="3055"/>
        <v>13743.218345290516</v>
      </c>
      <c r="AW4308" s="48">
        <f t="shared" si="3055"/>
        <v>13834.035842751542</v>
      </c>
      <c r="AX4308" s="48">
        <f t="shared" si="3055"/>
        <v>13834.035842751542</v>
      </c>
      <c r="AY4308" s="48">
        <f t="shared" si="3055"/>
        <v>13834.035842751542</v>
      </c>
      <c r="AZ4308" s="48">
        <f t="shared" si="3055"/>
        <v>13880.650528743423</v>
      </c>
      <c r="BA4308" s="48">
        <f t="shared" si="3055"/>
        <v>13972.376201179057</v>
      </c>
      <c r="BB4308" s="48">
        <f t="shared" si="3055"/>
        <v>13972.376201179057</v>
      </c>
      <c r="BC4308" s="48">
        <f t="shared" si="3055"/>
        <v>13972.376201179057</v>
      </c>
      <c r="BD4308" s="48">
        <f t="shared" si="3055"/>
        <v>14019.457034030856</v>
      </c>
    </row>
    <row r="4309" spans="1:56" ht="16" x14ac:dyDescent="0.2">
      <c r="B4309" s="11">
        <f t="shared" ref="B4309:C4314" si="3056">B4308</f>
        <v>160</v>
      </c>
      <c r="C4309" s="12" t="str">
        <f t="shared" si="3056"/>
        <v>SCI RETAIL RENNES 1</v>
      </c>
      <c r="D4309" s="46" t="s">
        <v>260</v>
      </c>
      <c r="E4309" s="32">
        <v>45626</v>
      </c>
      <c r="F4309" s="15"/>
      <c r="G4309" s="46" t="s">
        <v>261</v>
      </c>
      <c r="H4309" s="46" t="s">
        <v>237</v>
      </c>
      <c r="I4309" s="46" t="s">
        <v>238</v>
      </c>
      <c r="J4309" s="46" t="s">
        <v>239</v>
      </c>
      <c r="K4309" s="23"/>
      <c r="O4309" s="15"/>
      <c r="P4309" s="15"/>
      <c r="Q4309" s="15"/>
      <c r="R4309" s="15"/>
      <c r="S4309" s="15"/>
      <c r="T4309" s="15"/>
      <c r="U4309" s="15"/>
      <c r="V4309" s="15"/>
      <c r="W4309" s="15"/>
      <c r="X4309" s="15"/>
      <c r="Y4309" s="15"/>
      <c r="Z4309" s="15"/>
      <c r="AA4309" s="15"/>
      <c r="AB4309" s="15"/>
      <c r="AC4309" s="15"/>
      <c r="AD4309" s="15"/>
      <c r="AE4309" s="15"/>
      <c r="AF4309" s="15"/>
      <c r="AG4309" s="15"/>
      <c r="AH4309" s="15"/>
      <c r="AI4309" s="15"/>
      <c r="AJ4309" s="15"/>
      <c r="AK4309" s="15"/>
      <c r="AL4309" s="15"/>
      <c r="AM4309" s="15"/>
      <c r="AN4309" s="15"/>
      <c r="AO4309" s="15"/>
      <c r="AP4309" s="15"/>
      <c r="AQ4309" s="15"/>
      <c r="AR4309" s="15"/>
      <c r="AS4309" s="15"/>
      <c r="AT4309" s="15"/>
      <c r="AU4309" s="15"/>
      <c r="AV4309" s="15"/>
      <c r="AW4309" s="15"/>
      <c r="AX4309" s="15"/>
      <c r="AY4309" s="15"/>
      <c r="AZ4309" s="15"/>
      <c r="BA4309" s="15"/>
      <c r="BB4309" s="15"/>
      <c r="BC4309" s="15"/>
      <c r="BD4309" s="15"/>
    </row>
    <row r="4310" spans="1:56" ht="16" x14ac:dyDescent="0.2">
      <c r="B4310" s="11">
        <f t="shared" si="3056"/>
        <v>160</v>
      </c>
      <c r="C4310" s="12" t="str">
        <f t="shared" si="3056"/>
        <v>SCI RETAIL RENNES 1</v>
      </c>
      <c r="D4310" s="46" t="s">
        <v>262</v>
      </c>
      <c r="E4310" s="31">
        <v>51786.933436956526</v>
      </c>
      <c r="F4310" s="15"/>
      <c r="G4310" s="49" t="s">
        <v>263</v>
      </c>
      <c r="H4310" s="31">
        <v>0</v>
      </c>
      <c r="I4310" s="32">
        <v>0</v>
      </c>
      <c r="J4310" s="32">
        <v>0</v>
      </c>
      <c r="K4310" s="23"/>
      <c r="L4310" s="50" t="s">
        <v>264</v>
      </c>
      <c r="M4310" s="70"/>
      <c r="N4310" s="70"/>
      <c r="O4310" s="40">
        <f t="shared" ref="O4310:BD4310" si="3057">IFERROR(((O$3&gt;=$E4309)*(O$2&lt;=$E4309))*$E4313,"")</f>
        <v>0</v>
      </c>
      <c r="P4310" s="40">
        <f t="shared" si="3057"/>
        <v>0</v>
      </c>
      <c r="Q4310" s="40">
        <f t="shared" si="3057"/>
        <v>0</v>
      </c>
      <c r="R4310" s="40">
        <f t="shared" si="3057"/>
        <v>0</v>
      </c>
      <c r="S4310" s="40">
        <f t="shared" si="3057"/>
        <v>0</v>
      </c>
      <c r="T4310" s="40">
        <f t="shared" si="3057"/>
        <v>0</v>
      </c>
      <c r="U4310" s="40">
        <f t="shared" si="3057"/>
        <v>0</v>
      </c>
      <c r="V4310" s="40">
        <f t="shared" si="3057"/>
        <v>0</v>
      </c>
      <c r="W4310" s="40">
        <f t="shared" si="3057"/>
        <v>0</v>
      </c>
      <c r="X4310" s="40">
        <f t="shared" si="3057"/>
        <v>0</v>
      </c>
      <c r="Y4310" s="40">
        <f t="shared" si="3057"/>
        <v>0</v>
      </c>
      <c r="Z4310" s="40">
        <f t="shared" si="3057"/>
        <v>0</v>
      </c>
      <c r="AA4310" s="40">
        <f t="shared" si="3057"/>
        <v>0</v>
      </c>
      <c r="AB4310" s="40">
        <f t="shared" si="3057"/>
        <v>0</v>
      </c>
      <c r="AC4310" s="40">
        <f t="shared" si="3057"/>
        <v>0</v>
      </c>
      <c r="AD4310" s="40">
        <f t="shared" si="3057"/>
        <v>0</v>
      </c>
      <c r="AE4310" s="40">
        <f t="shared" si="3057"/>
        <v>0</v>
      </c>
      <c r="AF4310" s="40">
        <f t="shared" si="3057"/>
        <v>0</v>
      </c>
      <c r="AG4310" s="40">
        <f t="shared" si="3057"/>
        <v>0</v>
      </c>
      <c r="AH4310" s="40">
        <f t="shared" si="3057"/>
        <v>0</v>
      </c>
      <c r="AI4310" s="40">
        <f t="shared" si="3057"/>
        <v>0</v>
      </c>
      <c r="AJ4310" s="40">
        <f t="shared" si="3057"/>
        <v>0</v>
      </c>
      <c r="AK4310" s="40">
        <f t="shared" si="3057"/>
        <v>0</v>
      </c>
      <c r="AL4310" s="40">
        <f t="shared" si="3057"/>
        <v>0</v>
      </c>
      <c r="AM4310" s="40">
        <f t="shared" si="3057"/>
        <v>0</v>
      </c>
      <c r="AN4310" s="40">
        <f t="shared" si="3057"/>
        <v>0</v>
      </c>
      <c r="AO4310" s="40">
        <f t="shared" si="3057"/>
        <v>0</v>
      </c>
      <c r="AP4310" s="40">
        <f t="shared" si="3057"/>
        <v>0</v>
      </c>
      <c r="AQ4310" s="40">
        <f t="shared" si="3057"/>
        <v>0</v>
      </c>
      <c r="AR4310" s="40">
        <f t="shared" si="3057"/>
        <v>0</v>
      </c>
      <c r="AS4310" s="40">
        <f t="shared" si="3057"/>
        <v>0</v>
      </c>
      <c r="AT4310" s="40">
        <f t="shared" si="3057"/>
        <v>0</v>
      </c>
      <c r="AU4310" s="40">
        <f t="shared" si="3057"/>
        <v>0</v>
      </c>
      <c r="AV4310" s="40">
        <f t="shared" si="3057"/>
        <v>0</v>
      </c>
      <c r="AW4310" s="40">
        <f t="shared" si="3057"/>
        <v>0</v>
      </c>
      <c r="AX4310" s="40">
        <f t="shared" si="3057"/>
        <v>0</v>
      </c>
      <c r="AY4310" s="40">
        <f t="shared" si="3057"/>
        <v>0</v>
      </c>
      <c r="AZ4310" s="40">
        <f t="shared" si="3057"/>
        <v>0</v>
      </c>
      <c r="BA4310" s="40">
        <f t="shared" si="3057"/>
        <v>0</v>
      </c>
      <c r="BB4310" s="40">
        <f t="shared" si="3057"/>
        <v>0</v>
      </c>
      <c r="BC4310" s="40">
        <f t="shared" si="3057"/>
        <v>0</v>
      </c>
      <c r="BD4310" s="40">
        <f t="shared" si="3057"/>
        <v>0</v>
      </c>
    </row>
    <row r="4311" spans="1:56" ht="16" x14ac:dyDescent="0.2">
      <c r="B4311" s="11">
        <f t="shared" si="3056"/>
        <v>160</v>
      </c>
      <c r="C4311" s="12" t="str">
        <f t="shared" si="3056"/>
        <v>SCI RETAIL RENNES 1</v>
      </c>
      <c r="D4311" s="46" t="s">
        <v>24</v>
      </c>
      <c r="E4311" s="51">
        <f>IF(E4309&gt;MAX($O$3:$BD$3),BD4300,
IF(E4309&lt;MIN($O$3:$BD$3),1,SUMIFS($O4301:$BD4301,$O$2:$BD$2,"&lt;="&amp;E4309,$O$3:$BD$3,"&gt;="&amp;E4309)))</f>
        <v>1.0336713260869566</v>
      </c>
      <c r="F4311" s="15"/>
      <c r="G4311" s="49" t="s">
        <v>265</v>
      </c>
      <c r="H4311" s="31">
        <v>0</v>
      </c>
      <c r="I4311" s="32">
        <v>0</v>
      </c>
      <c r="J4311" s="32">
        <v>0</v>
      </c>
      <c r="K4311" s="23"/>
      <c r="L4311" s="52" t="s">
        <v>266</v>
      </c>
      <c r="M4311" s="72"/>
      <c r="N4311" s="72"/>
      <c r="O4311" s="41">
        <f t="shared" ref="O4311:BD4311" si="3058">IFERROR(((O$3&gt;=$E4306)*(O$2&lt;=$E4306))*$H4314,"")</f>
        <v>0</v>
      </c>
      <c r="P4311" s="41">
        <f t="shared" si="3058"/>
        <v>0</v>
      </c>
      <c r="Q4311" s="41">
        <f t="shared" si="3058"/>
        <v>0</v>
      </c>
      <c r="R4311" s="41">
        <f t="shared" si="3058"/>
        <v>0</v>
      </c>
      <c r="S4311" s="41">
        <f t="shared" si="3058"/>
        <v>0</v>
      </c>
      <c r="T4311" s="41">
        <f t="shared" si="3058"/>
        <v>0</v>
      </c>
      <c r="U4311" s="41">
        <f t="shared" si="3058"/>
        <v>0</v>
      </c>
      <c r="V4311" s="41">
        <f t="shared" si="3058"/>
        <v>0</v>
      </c>
      <c r="W4311" s="41">
        <f t="shared" si="3058"/>
        <v>0</v>
      </c>
      <c r="X4311" s="41">
        <f t="shared" si="3058"/>
        <v>0</v>
      </c>
      <c r="Y4311" s="41">
        <f t="shared" si="3058"/>
        <v>0</v>
      </c>
      <c r="Z4311" s="41">
        <f t="shared" si="3058"/>
        <v>0</v>
      </c>
      <c r="AA4311" s="41">
        <f t="shared" si="3058"/>
        <v>0</v>
      </c>
      <c r="AB4311" s="41">
        <f t="shared" si="3058"/>
        <v>0</v>
      </c>
      <c r="AC4311" s="41">
        <f t="shared" si="3058"/>
        <v>0</v>
      </c>
      <c r="AD4311" s="41">
        <f t="shared" si="3058"/>
        <v>0</v>
      </c>
      <c r="AE4311" s="41">
        <f t="shared" si="3058"/>
        <v>0</v>
      </c>
      <c r="AF4311" s="41">
        <f t="shared" si="3058"/>
        <v>0</v>
      </c>
      <c r="AG4311" s="41">
        <f t="shared" si="3058"/>
        <v>0</v>
      </c>
      <c r="AH4311" s="41">
        <f t="shared" si="3058"/>
        <v>0</v>
      </c>
      <c r="AI4311" s="41">
        <f t="shared" si="3058"/>
        <v>0</v>
      </c>
      <c r="AJ4311" s="41">
        <f t="shared" si="3058"/>
        <v>0</v>
      </c>
      <c r="AK4311" s="41">
        <f t="shared" si="3058"/>
        <v>0</v>
      </c>
      <c r="AL4311" s="41">
        <f t="shared" si="3058"/>
        <v>0</v>
      </c>
      <c r="AM4311" s="41">
        <f t="shared" si="3058"/>
        <v>0</v>
      </c>
      <c r="AN4311" s="41">
        <f t="shared" si="3058"/>
        <v>0</v>
      </c>
      <c r="AO4311" s="41">
        <f t="shared" si="3058"/>
        <v>0</v>
      </c>
      <c r="AP4311" s="41">
        <f t="shared" si="3058"/>
        <v>0</v>
      </c>
      <c r="AQ4311" s="41">
        <f t="shared" si="3058"/>
        <v>0</v>
      </c>
      <c r="AR4311" s="41">
        <f t="shared" si="3058"/>
        <v>0</v>
      </c>
      <c r="AS4311" s="41">
        <f t="shared" si="3058"/>
        <v>0</v>
      </c>
      <c r="AT4311" s="41">
        <f t="shared" si="3058"/>
        <v>0</v>
      </c>
      <c r="AU4311" s="41">
        <f t="shared" si="3058"/>
        <v>0</v>
      </c>
      <c r="AV4311" s="41">
        <f t="shared" si="3058"/>
        <v>0</v>
      </c>
      <c r="AW4311" s="41">
        <f t="shared" si="3058"/>
        <v>0</v>
      </c>
      <c r="AX4311" s="41">
        <f t="shared" si="3058"/>
        <v>0</v>
      </c>
      <c r="AY4311" s="41">
        <f t="shared" si="3058"/>
        <v>0</v>
      </c>
      <c r="AZ4311" s="41">
        <f t="shared" si="3058"/>
        <v>0</v>
      </c>
      <c r="BA4311" s="41">
        <f t="shared" si="3058"/>
        <v>0</v>
      </c>
      <c r="BB4311" s="41">
        <f t="shared" si="3058"/>
        <v>0</v>
      </c>
      <c r="BC4311" s="41">
        <f t="shared" si="3058"/>
        <v>0</v>
      </c>
      <c r="BD4311" s="41">
        <f t="shared" si="3058"/>
        <v>0</v>
      </c>
    </row>
    <row r="4312" spans="1:56" ht="16" x14ac:dyDescent="0.2">
      <c r="B4312" s="11">
        <f t="shared" si="3056"/>
        <v>160</v>
      </c>
      <c r="C4312" s="12" t="str">
        <f t="shared" si="3056"/>
        <v>SCI RETAIL RENNES 1</v>
      </c>
      <c r="D4312" s="46" t="s">
        <v>8</v>
      </c>
      <c r="E4312" s="42">
        <v>0</v>
      </c>
      <c r="F4312" s="15"/>
      <c r="G4312" s="49" t="s">
        <v>267</v>
      </c>
      <c r="H4312" s="31">
        <v>0</v>
      </c>
      <c r="I4312" s="32">
        <v>0</v>
      </c>
      <c r="J4312" s="32">
        <v>0</v>
      </c>
      <c r="L4312" s="52" t="s">
        <v>268</v>
      </c>
      <c r="M4312" s="72"/>
      <c r="N4312" s="72"/>
      <c r="O4312" s="41">
        <f t="shared" ref="O4312:BD4312" si="3059">IFERROR(((O$3&gt;=$E4309)*(O$2&lt;=$E4309))*$J4314,"")</f>
        <v>0</v>
      </c>
      <c r="P4312" s="41">
        <f t="shared" si="3059"/>
        <v>0</v>
      </c>
      <c r="Q4312" s="41">
        <f t="shared" si="3059"/>
        <v>0</v>
      </c>
      <c r="R4312" s="41">
        <f t="shared" si="3059"/>
        <v>0</v>
      </c>
      <c r="S4312" s="41">
        <f t="shared" si="3059"/>
        <v>0</v>
      </c>
      <c r="T4312" s="41">
        <f t="shared" si="3059"/>
        <v>0</v>
      </c>
      <c r="U4312" s="41">
        <f t="shared" si="3059"/>
        <v>0</v>
      </c>
      <c r="V4312" s="41">
        <f t="shared" si="3059"/>
        <v>0</v>
      </c>
      <c r="W4312" s="41">
        <f t="shared" si="3059"/>
        <v>0</v>
      </c>
      <c r="X4312" s="41">
        <f t="shared" si="3059"/>
        <v>0</v>
      </c>
      <c r="Y4312" s="41">
        <f t="shared" si="3059"/>
        <v>0</v>
      </c>
      <c r="Z4312" s="41">
        <f t="shared" si="3059"/>
        <v>0</v>
      </c>
      <c r="AA4312" s="41">
        <f t="shared" si="3059"/>
        <v>0</v>
      </c>
      <c r="AB4312" s="41">
        <f t="shared" si="3059"/>
        <v>0</v>
      </c>
      <c r="AC4312" s="41">
        <f t="shared" si="3059"/>
        <v>0</v>
      </c>
      <c r="AD4312" s="41">
        <f t="shared" si="3059"/>
        <v>0</v>
      </c>
      <c r="AE4312" s="41">
        <f t="shared" si="3059"/>
        <v>0</v>
      </c>
      <c r="AF4312" s="41">
        <f t="shared" si="3059"/>
        <v>0</v>
      </c>
      <c r="AG4312" s="41">
        <f t="shared" si="3059"/>
        <v>0</v>
      </c>
      <c r="AH4312" s="41">
        <f t="shared" si="3059"/>
        <v>0</v>
      </c>
      <c r="AI4312" s="41">
        <f t="shared" si="3059"/>
        <v>0</v>
      </c>
      <c r="AJ4312" s="41">
        <f t="shared" si="3059"/>
        <v>0</v>
      </c>
      <c r="AK4312" s="41">
        <f t="shared" si="3059"/>
        <v>0</v>
      </c>
      <c r="AL4312" s="41">
        <f t="shared" si="3059"/>
        <v>0</v>
      </c>
      <c r="AM4312" s="41">
        <f t="shared" si="3059"/>
        <v>0</v>
      </c>
      <c r="AN4312" s="41">
        <f t="shared" si="3059"/>
        <v>0</v>
      </c>
      <c r="AO4312" s="41">
        <f t="shared" si="3059"/>
        <v>0</v>
      </c>
      <c r="AP4312" s="41">
        <f t="shared" si="3059"/>
        <v>0</v>
      </c>
      <c r="AQ4312" s="41">
        <f t="shared" si="3059"/>
        <v>0</v>
      </c>
      <c r="AR4312" s="41">
        <f t="shared" si="3059"/>
        <v>0</v>
      </c>
      <c r="AS4312" s="41">
        <f t="shared" si="3059"/>
        <v>0</v>
      </c>
      <c r="AT4312" s="41">
        <f t="shared" si="3059"/>
        <v>0</v>
      </c>
      <c r="AU4312" s="41">
        <f t="shared" si="3059"/>
        <v>0</v>
      </c>
      <c r="AV4312" s="41">
        <f t="shared" si="3059"/>
        <v>0</v>
      </c>
      <c r="AW4312" s="41">
        <f t="shared" si="3059"/>
        <v>0</v>
      </c>
      <c r="AX4312" s="41">
        <f t="shared" si="3059"/>
        <v>0</v>
      </c>
      <c r="AY4312" s="41">
        <f t="shared" si="3059"/>
        <v>0</v>
      </c>
      <c r="AZ4312" s="41">
        <f t="shared" si="3059"/>
        <v>0</v>
      </c>
      <c r="BA4312" s="41">
        <f t="shared" si="3059"/>
        <v>0</v>
      </c>
      <c r="BB4312" s="41">
        <f t="shared" si="3059"/>
        <v>0</v>
      </c>
      <c r="BC4312" s="41">
        <f t="shared" si="3059"/>
        <v>0</v>
      </c>
      <c r="BD4312" s="41">
        <f t="shared" si="3059"/>
        <v>0</v>
      </c>
    </row>
    <row r="4313" spans="1:56" ht="16" x14ac:dyDescent="0.2">
      <c r="B4313" s="11">
        <f t="shared" si="3056"/>
        <v>160</v>
      </c>
      <c r="C4313" s="12" t="str">
        <f t="shared" si="3056"/>
        <v>SCI RETAIL RENNES 1</v>
      </c>
      <c r="D4313" s="46" t="s">
        <v>269</v>
      </c>
      <c r="E4313" s="31">
        <v>0</v>
      </c>
      <c r="F4313" s="15"/>
      <c r="G4313" s="53"/>
      <c r="H4313" s="15"/>
      <c r="I4313" s="15"/>
      <c r="J4313" s="23"/>
      <c r="L4313" s="52" t="s">
        <v>270</v>
      </c>
      <c r="M4313" s="72"/>
      <c r="N4313" s="72"/>
      <c r="O4313" s="41">
        <f t="shared" ref="O4313:BD4313" si="3060">IFERROR(((O$3&gt;=$J4303)*(O$2&lt;=$J4303))*$E4314,"")</f>
        <v>0</v>
      </c>
      <c r="P4313" s="41">
        <f t="shared" si="3060"/>
        <v>0</v>
      </c>
      <c r="Q4313" s="41">
        <f t="shared" si="3060"/>
        <v>0</v>
      </c>
      <c r="R4313" s="41">
        <f t="shared" si="3060"/>
        <v>0</v>
      </c>
      <c r="S4313" s="41">
        <f t="shared" si="3060"/>
        <v>0</v>
      </c>
      <c r="T4313" s="41">
        <f t="shared" si="3060"/>
        <v>0</v>
      </c>
      <c r="U4313" s="41">
        <f t="shared" si="3060"/>
        <v>0</v>
      </c>
      <c r="V4313" s="41">
        <f t="shared" si="3060"/>
        <v>0</v>
      </c>
      <c r="W4313" s="41">
        <f t="shared" si="3060"/>
        <v>0</v>
      </c>
      <c r="X4313" s="41">
        <f t="shared" si="3060"/>
        <v>0</v>
      </c>
      <c r="Y4313" s="41">
        <f t="shared" si="3060"/>
        <v>0</v>
      </c>
      <c r="Z4313" s="41">
        <f t="shared" si="3060"/>
        <v>0</v>
      </c>
      <c r="AA4313" s="41">
        <f t="shared" si="3060"/>
        <v>0</v>
      </c>
      <c r="AB4313" s="41">
        <f t="shared" si="3060"/>
        <v>0</v>
      </c>
      <c r="AC4313" s="41">
        <f t="shared" si="3060"/>
        <v>0</v>
      </c>
      <c r="AD4313" s="41">
        <f t="shared" si="3060"/>
        <v>0</v>
      </c>
      <c r="AE4313" s="41">
        <f t="shared" si="3060"/>
        <v>0</v>
      </c>
      <c r="AF4313" s="41">
        <f t="shared" si="3060"/>
        <v>0</v>
      </c>
      <c r="AG4313" s="41">
        <f t="shared" si="3060"/>
        <v>0</v>
      </c>
      <c r="AH4313" s="41">
        <f t="shared" si="3060"/>
        <v>0</v>
      </c>
      <c r="AI4313" s="41">
        <f t="shared" si="3060"/>
        <v>0</v>
      </c>
      <c r="AJ4313" s="41">
        <f t="shared" si="3060"/>
        <v>0</v>
      </c>
      <c r="AK4313" s="41">
        <f t="shared" si="3060"/>
        <v>0</v>
      </c>
      <c r="AL4313" s="41">
        <f t="shared" si="3060"/>
        <v>0</v>
      </c>
      <c r="AM4313" s="41">
        <f t="shared" si="3060"/>
        <v>0</v>
      </c>
      <c r="AN4313" s="41">
        <f t="shared" si="3060"/>
        <v>0</v>
      </c>
      <c r="AO4313" s="41">
        <f t="shared" si="3060"/>
        <v>0</v>
      </c>
      <c r="AP4313" s="41">
        <f t="shared" si="3060"/>
        <v>0</v>
      </c>
      <c r="AQ4313" s="41">
        <f t="shared" si="3060"/>
        <v>0</v>
      </c>
      <c r="AR4313" s="41">
        <f t="shared" si="3060"/>
        <v>0</v>
      </c>
      <c r="AS4313" s="41">
        <f t="shared" si="3060"/>
        <v>0</v>
      </c>
      <c r="AT4313" s="41">
        <f t="shared" si="3060"/>
        <v>0</v>
      </c>
      <c r="AU4313" s="41">
        <f t="shared" si="3060"/>
        <v>0</v>
      </c>
      <c r="AV4313" s="41">
        <f t="shared" si="3060"/>
        <v>0</v>
      </c>
      <c r="AW4313" s="41">
        <f t="shared" si="3060"/>
        <v>0</v>
      </c>
      <c r="AX4313" s="41">
        <f t="shared" si="3060"/>
        <v>0</v>
      </c>
      <c r="AY4313" s="41">
        <f t="shared" si="3060"/>
        <v>0</v>
      </c>
      <c r="AZ4313" s="41">
        <f t="shared" si="3060"/>
        <v>0</v>
      </c>
      <c r="BA4313" s="41">
        <f t="shared" si="3060"/>
        <v>0</v>
      </c>
      <c r="BB4313" s="41">
        <f t="shared" si="3060"/>
        <v>0</v>
      </c>
      <c r="BC4313" s="41">
        <f t="shared" si="3060"/>
        <v>0</v>
      </c>
      <c r="BD4313" s="41">
        <f t="shared" si="3060"/>
        <v>0</v>
      </c>
    </row>
    <row r="4314" spans="1:56" ht="16" x14ac:dyDescent="0.2">
      <c r="B4314" s="11">
        <f t="shared" si="3056"/>
        <v>160</v>
      </c>
      <c r="C4314" s="12" t="str">
        <f t="shared" si="3056"/>
        <v>SCI RETAIL RENNES 1</v>
      </c>
      <c r="D4314" s="46" t="s">
        <v>270</v>
      </c>
      <c r="E4314" s="31">
        <v>0</v>
      </c>
      <c r="F4314" s="15"/>
      <c r="G4314" s="46" t="s">
        <v>266</v>
      </c>
      <c r="H4314" s="31">
        <v>0</v>
      </c>
      <c r="I4314" s="46" t="s">
        <v>268</v>
      </c>
      <c r="J4314" s="31">
        <v>0</v>
      </c>
      <c r="L4314" s="54" t="s">
        <v>271</v>
      </c>
      <c r="M4314" s="73"/>
      <c r="N4314" s="73"/>
      <c r="O4314" s="45">
        <f t="shared" ref="O4314:BD4314" si="3061">IFERROR(-($E4295+$H4295+$J4295)*O4296,"")</f>
        <v>0</v>
      </c>
      <c r="P4314" s="45">
        <f t="shared" si="3061"/>
        <v>0</v>
      </c>
      <c r="Q4314" s="45">
        <f t="shared" si="3061"/>
        <v>0</v>
      </c>
      <c r="R4314" s="45">
        <f t="shared" si="3061"/>
        <v>0</v>
      </c>
      <c r="S4314" s="45">
        <f t="shared" si="3061"/>
        <v>0</v>
      </c>
      <c r="T4314" s="45">
        <f t="shared" si="3061"/>
        <v>0</v>
      </c>
      <c r="U4314" s="45">
        <f t="shared" si="3061"/>
        <v>0</v>
      </c>
      <c r="V4314" s="45">
        <f t="shared" si="3061"/>
        <v>0</v>
      </c>
      <c r="W4314" s="45">
        <f t="shared" si="3061"/>
        <v>0</v>
      </c>
      <c r="X4314" s="45">
        <f t="shared" si="3061"/>
        <v>0</v>
      </c>
      <c r="Y4314" s="45">
        <f t="shared" si="3061"/>
        <v>0</v>
      </c>
      <c r="Z4314" s="45">
        <f t="shared" si="3061"/>
        <v>0</v>
      </c>
      <c r="AA4314" s="45">
        <f t="shared" si="3061"/>
        <v>0</v>
      </c>
      <c r="AB4314" s="45">
        <f t="shared" si="3061"/>
        <v>0</v>
      </c>
      <c r="AC4314" s="45">
        <f t="shared" si="3061"/>
        <v>0</v>
      </c>
      <c r="AD4314" s="45">
        <f t="shared" si="3061"/>
        <v>0</v>
      </c>
      <c r="AE4314" s="45">
        <f t="shared" si="3061"/>
        <v>0</v>
      </c>
      <c r="AF4314" s="45">
        <f t="shared" si="3061"/>
        <v>0</v>
      </c>
      <c r="AG4314" s="45">
        <f t="shared" si="3061"/>
        <v>0</v>
      </c>
      <c r="AH4314" s="45">
        <f t="shared" si="3061"/>
        <v>0</v>
      </c>
      <c r="AI4314" s="45">
        <f t="shared" si="3061"/>
        <v>0</v>
      </c>
      <c r="AJ4314" s="45">
        <f t="shared" si="3061"/>
        <v>0</v>
      </c>
      <c r="AK4314" s="45">
        <f t="shared" si="3061"/>
        <v>0</v>
      </c>
      <c r="AL4314" s="45">
        <f t="shared" si="3061"/>
        <v>0</v>
      </c>
      <c r="AM4314" s="45">
        <f t="shared" si="3061"/>
        <v>0</v>
      </c>
      <c r="AN4314" s="45">
        <f t="shared" si="3061"/>
        <v>0</v>
      </c>
      <c r="AO4314" s="45">
        <f t="shared" si="3061"/>
        <v>0</v>
      </c>
      <c r="AP4314" s="45">
        <f t="shared" si="3061"/>
        <v>0</v>
      </c>
      <c r="AQ4314" s="45">
        <f t="shared" si="3061"/>
        <v>0</v>
      </c>
      <c r="AR4314" s="45">
        <f t="shared" si="3061"/>
        <v>0</v>
      </c>
      <c r="AS4314" s="45">
        <f t="shared" si="3061"/>
        <v>0</v>
      </c>
      <c r="AT4314" s="45">
        <f t="shared" si="3061"/>
        <v>0</v>
      </c>
      <c r="AU4314" s="45">
        <f t="shared" si="3061"/>
        <v>0</v>
      </c>
      <c r="AV4314" s="45">
        <f t="shared" si="3061"/>
        <v>0</v>
      </c>
      <c r="AW4314" s="45">
        <f t="shared" si="3061"/>
        <v>0</v>
      </c>
      <c r="AX4314" s="45">
        <f t="shared" si="3061"/>
        <v>0</v>
      </c>
      <c r="AY4314" s="45">
        <f t="shared" si="3061"/>
        <v>0</v>
      </c>
      <c r="AZ4314" s="45">
        <f t="shared" si="3061"/>
        <v>0</v>
      </c>
      <c r="BA4314" s="45">
        <f t="shared" si="3061"/>
        <v>0</v>
      </c>
      <c r="BB4314" s="45">
        <f t="shared" si="3061"/>
        <v>0</v>
      </c>
      <c r="BC4314" s="45">
        <f t="shared" si="3061"/>
        <v>0</v>
      </c>
      <c r="BD4314" s="45">
        <f t="shared" si="3061"/>
        <v>0</v>
      </c>
    </row>
    <row r="4315" spans="1:56" x14ac:dyDescent="0.2">
      <c r="A4315"/>
      <c r="B4315"/>
      <c r="C4315"/>
      <c r="D4315"/>
      <c r="E4315"/>
      <c r="F4315"/>
      <c r="G4315"/>
      <c r="H4315"/>
      <c r="I4315"/>
      <c r="J4315"/>
      <c r="K4315"/>
      <c r="L4315"/>
      <c r="M4315"/>
      <c r="N4315"/>
      <c r="O4315"/>
      <c r="P4315"/>
      <c r="Q4315"/>
      <c r="R4315"/>
      <c r="S4315"/>
      <c r="T4315"/>
      <c r="U4315"/>
      <c r="V4315"/>
      <c r="W4315"/>
      <c r="X4315"/>
      <c r="Y4315"/>
      <c r="Z4315"/>
      <c r="AA4315"/>
      <c r="AB4315"/>
      <c r="AC4315"/>
      <c r="AD4315"/>
      <c r="AE4315"/>
      <c r="AF4315"/>
      <c r="AG4315"/>
      <c r="AH4315"/>
      <c r="AI4315"/>
      <c r="AJ4315"/>
      <c r="AK4315"/>
      <c r="AL4315"/>
      <c r="AM4315"/>
      <c r="AN4315"/>
      <c r="AO4315"/>
      <c r="AP4315"/>
      <c r="AQ4315"/>
      <c r="AR4315"/>
      <c r="AS4315"/>
      <c r="AT4315"/>
      <c r="AU4315"/>
      <c r="AV4315"/>
      <c r="AW4315"/>
      <c r="AX4315"/>
      <c r="AY4315"/>
      <c r="AZ4315"/>
      <c r="BA4315"/>
      <c r="BB4315"/>
      <c r="BC4315"/>
      <c r="BD4315"/>
    </row>
    <row r="4316" spans="1:56" x14ac:dyDescent="0.2">
      <c r="A4316"/>
      <c r="B4316"/>
      <c r="C4316"/>
      <c r="D4316"/>
      <c r="E4316"/>
      <c r="F4316"/>
      <c r="G4316"/>
      <c r="H4316"/>
      <c r="I4316"/>
      <c r="J4316"/>
      <c r="K4316"/>
      <c r="L4316"/>
      <c r="M4316"/>
      <c r="N4316"/>
      <c r="O4316"/>
      <c r="P4316"/>
      <c r="Q4316"/>
      <c r="R4316"/>
      <c r="S4316"/>
      <c r="T4316"/>
      <c r="U4316"/>
      <c r="V4316"/>
      <c r="W4316"/>
      <c r="X4316"/>
      <c r="Y4316"/>
      <c r="Z4316"/>
      <c r="AA4316"/>
      <c r="AB4316"/>
      <c r="AC4316"/>
      <c r="AD4316"/>
      <c r="AE4316"/>
      <c r="AF4316"/>
      <c r="AG4316"/>
      <c r="AH4316"/>
      <c r="AI4316"/>
      <c r="AJ4316"/>
      <c r="AK4316"/>
      <c r="AL4316"/>
      <c r="AM4316"/>
      <c r="AN4316"/>
      <c r="AO4316"/>
      <c r="AP4316"/>
      <c r="AQ4316"/>
      <c r="AR4316"/>
      <c r="AS4316"/>
      <c r="AT4316"/>
      <c r="AU4316"/>
      <c r="AV4316"/>
      <c r="AW4316"/>
      <c r="AX4316"/>
      <c r="AY4316"/>
      <c r="AZ4316"/>
      <c r="BA4316"/>
      <c r="BB4316"/>
      <c r="BC4316"/>
      <c r="BD4316"/>
    </row>
    <row r="4317" spans="1:56" ht="16" x14ac:dyDescent="0.2">
      <c r="A4317" s="1"/>
      <c r="B4317" s="67">
        <v>161</v>
      </c>
      <c r="C4317" s="68" t="str">
        <f>H4319</f>
        <v>SCI RETAIL RENNES 1</v>
      </c>
      <c r="D4317" s="69" t="s">
        <v>210</v>
      </c>
      <c r="E4317" s="69"/>
      <c r="F4317" s="69"/>
      <c r="G4317" s="69"/>
      <c r="H4317" s="69"/>
      <c r="I4317" s="69"/>
      <c r="J4317" s="69"/>
      <c r="K4317" s="68"/>
      <c r="L4317" s="68"/>
      <c r="M4317" s="68"/>
      <c r="N4317" s="68"/>
      <c r="O4317" s="82"/>
      <c r="P4317" s="82"/>
      <c r="Q4317" s="82"/>
      <c r="R4317" s="82"/>
      <c r="S4317" s="82"/>
      <c r="T4317" s="82"/>
      <c r="U4317" s="82"/>
      <c r="V4317" s="82"/>
      <c r="W4317" s="82"/>
      <c r="X4317" s="82"/>
      <c r="Y4317" s="82"/>
      <c r="Z4317" s="82"/>
      <c r="AA4317" s="82"/>
      <c r="AB4317" s="82"/>
      <c r="AC4317" s="82"/>
      <c r="AD4317" s="82"/>
      <c r="AE4317" s="82"/>
      <c r="AF4317" s="82"/>
      <c r="AG4317" s="82"/>
      <c r="AH4317" s="82"/>
      <c r="AI4317" s="82"/>
      <c r="AJ4317" s="82"/>
      <c r="AK4317" s="82"/>
      <c r="AL4317" s="82"/>
      <c r="AM4317" s="82"/>
      <c r="AN4317" s="82"/>
      <c r="AO4317" s="82"/>
      <c r="AP4317" s="82"/>
      <c r="AQ4317" s="82"/>
      <c r="AR4317" s="82"/>
      <c r="AS4317" s="82"/>
      <c r="AT4317" s="82"/>
      <c r="AU4317" s="82"/>
      <c r="AV4317" s="82"/>
      <c r="AW4317" s="82"/>
      <c r="AX4317" s="82"/>
      <c r="AY4317" s="82"/>
      <c r="AZ4317" s="82"/>
      <c r="BA4317" s="82"/>
      <c r="BB4317" s="82"/>
      <c r="BC4317" s="82"/>
      <c r="BD4317" s="82"/>
    </row>
    <row r="4318" spans="1:56" ht="16" x14ac:dyDescent="0.2">
      <c r="A4318" s="35"/>
      <c r="B4318" s="11">
        <f>B4317</f>
        <v>161</v>
      </c>
      <c r="C4318" s="12" t="str">
        <f>C4317</f>
        <v>SCI RETAIL RENNES 1</v>
      </c>
      <c r="D4318" s="35"/>
      <c r="E4318" s="35"/>
      <c r="F4318" s="35"/>
      <c r="G4318" s="35"/>
      <c r="H4318" s="35"/>
      <c r="I4318" s="35"/>
      <c r="J4318" s="35"/>
      <c r="K4318" s="35"/>
      <c r="L4318" s="35"/>
      <c r="M4318" s="35"/>
      <c r="N4318" s="35"/>
      <c r="O4318" s="44"/>
      <c r="P4318" s="44"/>
      <c r="Q4318" s="44"/>
      <c r="R4318" s="44"/>
      <c r="S4318" s="44"/>
      <c r="T4318" s="44"/>
      <c r="U4318" s="44"/>
      <c r="V4318" s="44"/>
      <c r="W4318" s="44"/>
      <c r="X4318" s="44"/>
      <c r="Y4318" s="44"/>
      <c r="Z4318" s="44"/>
      <c r="AA4318" s="44"/>
      <c r="AB4318" s="44"/>
      <c r="AC4318" s="44"/>
      <c r="AD4318" s="44"/>
      <c r="AE4318" s="44"/>
      <c r="AF4318" s="44"/>
      <c r="AG4318" s="44"/>
      <c r="AH4318" s="44"/>
      <c r="AI4318" s="44"/>
      <c r="AJ4318" s="44"/>
      <c r="AK4318" s="44"/>
      <c r="AL4318" s="44"/>
      <c r="AM4318" s="44"/>
      <c r="AN4318" s="44"/>
      <c r="AO4318" s="44"/>
      <c r="AP4318" s="44"/>
      <c r="AQ4318" s="44"/>
      <c r="AR4318" s="44"/>
      <c r="AS4318" s="44"/>
      <c r="AT4318" s="44"/>
      <c r="AU4318" s="44"/>
      <c r="AV4318" s="44"/>
      <c r="AW4318" s="44"/>
      <c r="AX4318" s="44"/>
      <c r="AY4318" s="44"/>
      <c r="AZ4318" s="44"/>
      <c r="BA4318" s="44"/>
      <c r="BB4318" s="44"/>
      <c r="BC4318" s="44"/>
      <c r="BD4318" s="44"/>
    </row>
    <row r="4319" spans="1:56" ht="16" x14ac:dyDescent="0.2">
      <c r="B4319" s="11">
        <f t="shared" ref="B4319:C4334" si="3062">B4318</f>
        <v>161</v>
      </c>
      <c r="C4319" s="12" t="str">
        <f t="shared" si="3062"/>
        <v>SCI RETAIL RENNES 1</v>
      </c>
      <c r="D4319" s="13" t="s">
        <v>2</v>
      </c>
      <c r="E4319" s="14" t="s">
        <v>85</v>
      </c>
      <c r="F4319" s="15"/>
      <c r="G4319" s="13" t="s">
        <v>229</v>
      </c>
      <c r="H4319" s="14" t="s">
        <v>74</v>
      </c>
      <c r="I4319" s="14"/>
      <c r="J4319" s="14"/>
      <c r="L4319" s="16" t="s">
        <v>230</v>
      </c>
      <c r="M4319" s="70"/>
      <c r="N4319" s="70"/>
      <c r="O4319" s="17">
        <f>($E4330&gt;0)*($E4324&lt;O$2)*(EDATE($E4324,$E4330)&gt;O$3)*((O$3-O$2+1)/O$4)
+($E4330&gt;0)*($E4324&lt;O$2)*(EDATE($E4324,$E4330)&gt;=O$2)*(EDATE($E4324,$E4330)&lt;=O$3)*((EDATE($E4324,$E4330)-O$2)/O$4)
+($E4330&gt;0)*($E4324&lt;O$2)*(EDATE($E4324,$E4330)&lt;O$2)*(0)
+($E4330&gt;0)*($E4324&gt;=O$2)*($E4324&lt;=O$3)*(EDATE($E4324,$E4330)&gt;=O$2)*(EDATE($E4324,$E4330)&lt;=O$3)*((EDATE($E4324,$E4330)-$E4324+1)/O$4)
+($E4330&gt;0)*($E4324&gt;=O$2)*($E4324&lt;=O$3)*(EDATE($E4324,$E4330)&gt;O$3)*((O$3-$E4324+1)/O$4)
+($E4330&gt;0)*($E4324&gt;O$3)*(0)</f>
        <v>0</v>
      </c>
      <c r="P4319" s="17">
        <f t="shared" ref="P4319:BD4319" si="3063">($E4330&gt;0)*($E4324&lt;P$2)*(EDATE($E4324,$E4330)&gt;P$3)*((P$3-P$2+1)/P$4)
+($E4330&gt;0)*($E4324&lt;P$2)*(EDATE($E4324,$E4330)&gt;=P$2)*(EDATE($E4324,$E4330)&lt;=P$3)*((EDATE($E4324,$E4330)-P$2)/P$4)
+($E4330&gt;0)*($E4324&lt;P$2)*(EDATE($E4324,$E4330)&lt;P$2)*(0)
+($E4330&gt;0)*($E4324&gt;=P$2)*($E4324&lt;=P$3)*(EDATE($E4324,$E4330)&gt;=P$2)*(EDATE($E4324,$E4330)&lt;=P$3)*((EDATE($E4324,$E4330)-$E4324+1)/P$4)
+($E4330&gt;0)*($E4324&gt;=P$2)*($E4324&lt;=P$3)*(EDATE($E4324,$E4330)&gt;P$3)*((P$3-$E4324+1)/P$4)
+($E4330&gt;0)*($E4324&gt;P$3)*(0)</f>
        <v>0</v>
      </c>
      <c r="Q4319" s="17">
        <f t="shared" si="3063"/>
        <v>0</v>
      </c>
      <c r="R4319" s="17">
        <f t="shared" si="3063"/>
        <v>0</v>
      </c>
      <c r="S4319" s="17">
        <f t="shared" si="3063"/>
        <v>0</v>
      </c>
      <c r="T4319" s="17">
        <f t="shared" si="3063"/>
        <v>0</v>
      </c>
      <c r="U4319" s="17">
        <f t="shared" si="3063"/>
        <v>0</v>
      </c>
      <c r="V4319" s="17">
        <f t="shared" si="3063"/>
        <v>0</v>
      </c>
      <c r="W4319" s="17">
        <f t="shared" si="3063"/>
        <v>0</v>
      </c>
      <c r="X4319" s="17">
        <f t="shared" si="3063"/>
        <v>0</v>
      </c>
      <c r="Y4319" s="17">
        <f t="shared" si="3063"/>
        <v>0</v>
      </c>
      <c r="Z4319" s="17">
        <f t="shared" si="3063"/>
        <v>0</v>
      </c>
      <c r="AA4319" s="17">
        <f t="shared" si="3063"/>
        <v>0</v>
      </c>
      <c r="AB4319" s="17">
        <f t="shared" si="3063"/>
        <v>0</v>
      </c>
      <c r="AC4319" s="17">
        <f t="shared" si="3063"/>
        <v>0</v>
      </c>
      <c r="AD4319" s="17">
        <f t="shared" si="3063"/>
        <v>0</v>
      </c>
      <c r="AE4319" s="17">
        <f t="shared" si="3063"/>
        <v>0</v>
      </c>
      <c r="AF4319" s="17">
        <f t="shared" si="3063"/>
        <v>0</v>
      </c>
      <c r="AG4319" s="17">
        <f t="shared" si="3063"/>
        <v>0</v>
      </c>
      <c r="AH4319" s="17">
        <f t="shared" si="3063"/>
        <v>0</v>
      </c>
      <c r="AI4319" s="17">
        <f t="shared" si="3063"/>
        <v>0</v>
      </c>
      <c r="AJ4319" s="17">
        <f t="shared" si="3063"/>
        <v>0</v>
      </c>
      <c r="AK4319" s="17">
        <f t="shared" si="3063"/>
        <v>0</v>
      </c>
      <c r="AL4319" s="17">
        <f t="shared" si="3063"/>
        <v>0</v>
      </c>
      <c r="AM4319" s="17">
        <f t="shared" si="3063"/>
        <v>0</v>
      </c>
      <c r="AN4319" s="17">
        <f t="shared" si="3063"/>
        <v>0</v>
      </c>
      <c r="AO4319" s="17">
        <f t="shared" si="3063"/>
        <v>0</v>
      </c>
      <c r="AP4319" s="17">
        <f t="shared" si="3063"/>
        <v>0</v>
      </c>
      <c r="AQ4319" s="17">
        <f t="shared" si="3063"/>
        <v>0</v>
      </c>
      <c r="AR4319" s="17">
        <f t="shared" si="3063"/>
        <v>0</v>
      </c>
      <c r="AS4319" s="17">
        <f t="shared" si="3063"/>
        <v>0</v>
      </c>
      <c r="AT4319" s="17">
        <f t="shared" si="3063"/>
        <v>0</v>
      </c>
      <c r="AU4319" s="17">
        <f t="shared" si="3063"/>
        <v>0</v>
      </c>
      <c r="AV4319" s="17">
        <f t="shared" si="3063"/>
        <v>0</v>
      </c>
      <c r="AW4319" s="17">
        <f t="shared" si="3063"/>
        <v>0</v>
      </c>
      <c r="AX4319" s="17">
        <f t="shared" si="3063"/>
        <v>0</v>
      </c>
      <c r="AY4319" s="17">
        <f t="shared" si="3063"/>
        <v>0</v>
      </c>
      <c r="AZ4319" s="17">
        <f t="shared" si="3063"/>
        <v>0</v>
      </c>
      <c r="BA4319" s="17">
        <f t="shared" si="3063"/>
        <v>0</v>
      </c>
      <c r="BB4319" s="17">
        <f t="shared" si="3063"/>
        <v>0</v>
      </c>
      <c r="BC4319" s="17">
        <f t="shared" si="3063"/>
        <v>0</v>
      </c>
      <c r="BD4319" s="17">
        <f t="shared" si="3063"/>
        <v>0</v>
      </c>
    </row>
    <row r="4320" spans="1:56" ht="16" x14ac:dyDescent="0.2">
      <c r="B4320" s="11">
        <f t="shared" si="3062"/>
        <v>161</v>
      </c>
      <c r="C4320" s="12" t="str">
        <f t="shared" si="3062"/>
        <v>SCI RETAIL RENNES 1</v>
      </c>
      <c r="D4320" s="13" t="s">
        <v>7</v>
      </c>
      <c r="E4320" s="18">
        <v>186.9</v>
      </c>
      <c r="F4320" s="15"/>
      <c r="G4320" s="13" t="s">
        <v>0</v>
      </c>
      <c r="H4320" s="19">
        <v>146.30000000000001</v>
      </c>
      <c r="I4320" s="13" t="s">
        <v>20</v>
      </c>
      <c r="J4320" s="19">
        <v>0</v>
      </c>
      <c r="L4320" s="20" t="s">
        <v>231</v>
      </c>
      <c r="M4320" s="72"/>
      <c r="N4320" s="72"/>
      <c r="O4320" s="21">
        <f>($H4325&gt;0)*($J4325&lt;O$2)*0
+($H4325&gt;0)*($J4325&gt;=O$2)*($J4325&lt;=O$3)*(($J4325-O$2+1)/O$4)
+($H4325&gt;0)*($J4325&gt;O$3)*($I4325&gt;O$3)*0
+($H4325&gt;0)*($J4325&gt;O$3)*($I4325&lt;=O$3)*($I4325&gt;=O$2)*((O$3-$I4325+1)/O$4)
+($H4325&gt;0)*($J4325&gt;O$3)*($I4325&lt;O$2)*1
+($H4325&gt;0)*($I4325&gt;O$3)*0
+($H4326&gt;0)*($J$2350&lt;O$2)*0
+($H4326&gt;0)*($J4326&gt;=O$2)*($J4326&lt;=O$3)*(($J4326-O$2+1)/O$4)
+($H4326&gt;0)*($J4326&gt;O$3)*($I4326&gt;O$3)*0
+($H4326&gt;0)*($J4326&gt;O$3)*($I4326&lt;=O$3)*($I4326&gt;=O$2)*((O$3-$I4326+1)/O$4)
+($H4326&gt;0)*($J4326&gt;O$3)*($I4326&lt;O$2)*1
+($H4326&gt;0)*($I4326&gt;O$3)*0
+($H4327&gt;0)*($J4327&lt;O$2)*0
+($H4327&gt;0)*($J4327&gt;=O$2)*($J4327&lt;=O$3)*(($J4327-O$2+1)/O$4)
+($H4327&gt;0)*($J4327&gt;O$3)*($I4327&gt;O$3)*0
+($H4327&gt;0)*($J4327&gt;O$3)*($I4327&lt;=O$3)*($I4327&gt;=O$2)*((O$3-$I4327+1)/O$4)
+($H4327&gt;0)*($J4327&gt;O$3)*($I4327&lt;O$2)*1
+($H4327&gt;0)*($I4327&gt;O$3)*0</f>
        <v>0</v>
      </c>
      <c r="P4320" s="21">
        <f t="shared" ref="P4320:BD4320" si="3064">($H4325&gt;0)*($J4325&lt;P$2)*0
+($H4325&gt;0)*($J4325&gt;=P$2)*($J4325&lt;=P$3)*(($J4325-P$2+1)/P$4)
+($H4325&gt;0)*($J4325&gt;P$3)*($I4325&gt;P$3)*0
+($H4325&gt;0)*($J4325&gt;P$3)*($I4325&lt;=P$3)*($I4325&gt;=P$2)*((P$3-$I4325+1)/P$4)
+($H4325&gt;0)*($J4325&gt;P$3)*($I4325&lt;P$2)*1
+($H4325&gt;0)*($I4325&gt;P$3)*0
+($H4326&gt;0)*($J$2350&lt;P$2)*0
+($H4326&gt;0)*($J4326&gt;=P$2)*($J4326&lt;=P$3)*(($J4326-P$2+1)/P$4)
+($H4326&gt;0)*($J4326&gt;P$3)*($I4326&gt;P$3)*0
+($H4326&gt;0)*($J4326&gt;P$3)*($I4326&lt;=P$3)*($I4326&gt;=P$2)*((P$3-$I4326+1)/P$4)
+($H4326&gt;0)*($J4326&gt;P$3)*($I4326&lt;P$2)*1
+($H4326&gt;0)*($I4326&gt;P$3)*0
+($H4327&gt;0)*($J4327&lt;P$2)*0
+($H4327&gt;0)*($J4327&gt;=P$2)*($J4327&lt;=P$3)*(($J4327-P$2+1)/P$4)
+($H4327&gt;0)*($J4327&gt;P$3)*($I4327&gt;P$3)*0
+($H4327&gt;0)*($J4327&gt;P$3)*($I4327&lt;=P$3)*($I4327&gt;=P$2)*((P$3-$I4327+1)/P$4)
+($H4327&gt;0)*($J4327&gt;P$3)*($I4327&lt;P$2)*1
+($H4327&gt;0)*($I4327&gt;P$3)*0</f>
        <v>0</v>
      </c>
      <c r="Q4320" s="21">
        <f t="shared" si="3064"/>
        <v>0</v>
      </c>
      <c r="R4320" s="21">
        <f t="shared" si="3064"/>
        <v>0</v>
      </c>
      <c r="S4320" s="21">
        <f t="shared" si="3064"/>
        <v>0</v>
      </c>
      <c r="T4320" s="21">
        <f t="shared" si="3064"/>
        <v>0</v>
      </c>
      <c r="U4320" s="21">
        <f t="shared" si="3064"/>
        <v>0</v>
      </c>
      <c r="V4320" s="21">
        <f t="shared" si="3064"/>
        <v>0</v>
      </c>
      <c r="W4320" s="21">
        <f t="shared" si="3064"/>
        <v>0</v>
      </c>
      <c r="X4320" s="21">
        <f t="shared" si="3064"/>
        <v>0</v>
      </c>
      <c r="Y4320" s="21">
        <f t="shared" si="3064"/>
        <v>0</v>
      </c>
      <c r="Z4320" s="21">
        <f t="shared" si="3064"/>
        <v>0</v>
      </c>
      <c r="AA4320" s="21">
        <f t="shared" si="3064"/>
        <v>0</v>
      </c>
      <c r="AB4320" s="21">
        <f t="shared" si="3064"/>
        <v>0</v>
      </c>
      <c r="AC4320" s="21">
        <f t="shared" si="3064"/>
        <v>0</v>
      </c>
      <c r="AD4320" s="21">
        <f t="shared" si="3064"/>
        <v>0</v>
      </c>
      <c r="AE4320" s="21">
        <f t="shared" si="3064"/>
        <v>0</v>
      </c>
      <c r="AF4320" s="21">
        <f t="shared" si="3064"/>
        <v>0</v>
      </c>
      <c r="AG4320" s="21">
        <f t="shared" si="3064"/>
        <v>0</v>
      </c>
      <c r="AH4320" s="21">
        <f t="shared" si="3064"/>
        <v>0</v>
      </c>
      <c r="AI4320" s="21">
        <f t="shared" si="3064"/>
        <v>0</v>
      </c>
      <c r="AJ4320" s="21">
        <f t="shared" si="3064"/>
        <v>0</v>
      </c>
      <c r="AK4320" s="21">
        <f t="shared" si="3064"/>
        <v>0</v>
      </c>
      <c r="AL4320" s="21">
        <f t="shared" si="3064"/>
        <v>0</v>
      </c>
      <c r="AM4320" s="21">
        <f t="shared" si="3064"/>
        <v>0</v>
      </c>
      <c r="AN4320" s="21">
        <f t="shared" si="3064"/>
        <v>0</v>
      </c>
      <c r="AO4320" s="21">
        <f t="shared" si="3064"/>
        <v>0</v>
      </c>
      <c r="AP4320" s="21">
        <f t="shared" si="3064"/>
        <v>0</v>
      </c>
      <c r="AQ4320" s="21">
        <f t="shared" si="3064"/>
        <v>0</v>
      </c>
      <c r="AR4320" s="21">
        <f t="shared" si="3064"/>
        <v>0</v>
      </c>
      <c r="AS4320" s="21">
        <f t="shared" si="3064"/>
        <v>0</v>
      </c>
      <c r="AT4320" s="21">
        <f t="shared" si="3064"/>
        <v>0</v>
      </c>
      <c r="AU4320" s="21">
        <f t="shared" si="3064"/>
        <v>0</v>
      </c>
      <c r="AV4320" s="21">
        <f t="shared" si="3064"/>
        <v>0</v>
      </c>
      <c r="AW4320" s="21">
        <f t="shared" si="3064"/>
        <v>0</v>
      </c>
      <c r="AX4320" s="21">
        <f t="shared" si="3064"/>
        <v>0</v>
      </c>
      <c r="AY4320" s="21">
        <f t="shared" si="3064"/>
        <v>0</v>
      </c>
      <c r="AZ4320" s="21">
        <f t="shared" si="3064"/>
        <v>0</v>
      </c>
      <c r="BA4320" s="21">
        <f t="shared" si="3064"/>
        <v>0</v>
      </c>
      <c r="BB4320" s="21">
        <f t="shared" si="3064"/>
        <v>0</v>
      </c>
      <c r="BC4320" s="21">
        <f t="shared" si="3064"/>
        <v>0</v>
      </c>
      <c r="BD4320" s="21">
        <f t="shared" si="3064"/>
        <v>0</v>
      </c>
    </row>
    <row r="4321" spans="1:56" ht="16" x14ac:dyDescent="0.2">
      <c r="B4321" s="11">
        <f t="shared" si="3062"/>
        <v>161</v>
      </c>
      <c r="C4321" s="12" t="str">
        <f t="shared" si="3062"/>
        <v>SCI RETAIL RENNES 1</v>
      </c>
      <c r="D4321" s="13" t="s">
        <v>21</v>
      </c>
      <c r="E4321" s="22">
        <v>0</v>
      </c>
      <c r="F4321" s="15"/>
      <c r="G4321" s="13" t="s">
        <v>22</v>
      </c>
      <c r="H4321" s="22">
        <v>0</v>
      </c>
      <c r="I4321" s="13" t="s">
        <v>23</v>
      </c>
      <c r="J4321" s="22">
        <v>0</v>
      </c>
      <c r="K4321" s="23"/>
      <c r="L4321" s="20" t="s">
        <v>232</v>
      </c>
      <c r="M4321" s="72"/>
      <c r="N4321" s="72"/>
      <c r="O4321" s="21">
        <f>($E4324&lt;=O$3)*($E4324&gt;O$2)*((O$3-$E4324+1)/O$4)
+($E4324&lt;=O$2)*((O$3-O$2+1)/O$4)
+($E4324&gt;O$3)*(0)
-($E4332&lt;=O$3)*($E4332&lt;&gt;0)*($E4332&gt;O$2)*((O$3-$E4332)/O$4)
-($E4332&lt;=O$2)*((O$3-O$2+1)/O$4)
-($E4332&gt;O$3)*(0)</f>
        <v>1</v>
      </c>
      <c r="P4321" s="21">
        <f t="shared" ref="P4321:BD4321" si="3065">($E4324&lt;=P$3)*($E4324&gt;P$2)*((P$3-$E4324+1)/P$4)
+($E4324&lt;=P$2)*((P$3-P$2+1)/P$4)
+($E4324&gt;P$3)*(0)
-($E4332&lt;=P$3)*($E4332&lt;&gt;0)*($E4332&gt;P$2)*((P$3-$E4332)/P$4)
-($E4332&lt;=P$2)*((P$3-P$2+1)/P$4)
-($E4332&gt;P$3)*(0)</f>
        <v>1</v>
      </c>
      <c r="Q4321" s="21">
        <f t="shared" si="3065"/>
        <v>1</v>
      </c>
      <c r="R4321" s="21">
        <f t="shared" si="3065"/>
        <v>1</v>
      </c>
      <c r="S4321" s="21">
        <f t="shared" si="3065"/>
        <v>1</v>
      </c>
      <c r="T4321" s="21">
        <f t="shared" si="3065"/>
        <v>1</v>
      </c>
      <c r="U4321" s="21">
        <f t="shared" si="3065"/>
        <v>1</v>
      </c>
      <c r="V4321" s="21">
        <f t="shared" si="3065"/>
        <v>1</v>
      </c>
      <c r="W4321" s="21">
        <f t="shared" si="3065"/>
        <v>1</v>
      </c>
      <c r="X4321" s="21">
        <f t="shared" si="3065"/>
        <v>1</v>
      </c>
      <c r="Y4321" s="21">
        <f t="shared" si="3065"/>
        <v>1</v>
      </c>
      <c r="Z4321" s="21">
        <f t="shared" si="3065"/>
        <v>1</v>
      </c>
      <c r="AA4321" s="21">
        <f t="shared" si="3065"/>
        <v>1</v>
      </c>
      <c r="AB4321" s="21">
        <f t="shared" si="3065"/>
        <v>1</v>
      </c>
      <c r="AC4321" s="21">
        <f t="shared" si="3065"/>
        <v>1</v>
      </c>
      <c r="AD4321" s="21">
        <f t="shared" si="3065"/>
        <v>1</v>
      </c>
      <c r="AE4321" s="21">
        <f t="shared" si="3065"/>
        <v>1</v>
      </c>
      <c r="AF4321" s="21">
        <f t="shared" si="3065"/>
        <v>1</v>
      </c>
      <c r="AG4321" s="21">
        <f t="shared" si="3065"/>
        <v>1</v>
      </c>
      <c r="AH4321" s="21">
        <f t="shared" si="3065"/>
        <v>1</v>
      </c>
      <c r="AI4321" s="21">
        <f t="shared" si="3065"/>
        <v>1</v>
      </c>
      <c r="AJ4321" s="21">
        <f t="shared" si="3065"/>
        <v>1</v>
      </c>
      <c r="AK4321" s="21">
        <f t="shared" si="3065"/>
        <v>1</v>
      </c>
      <c r="AL4321" s="21">
        <f t="shared" si="3065"/>
        <v>1</v>
      </c>
      <c r="AM4321" s="21">
        <f t="shared" si="3065"/>
        <v>1</v>
      </c>
      <c r="AN4321" s="21">
        <f t="shared" si="3065"/>
        <v>1</v>
      </c>
      <c r="AO4321" s="21">
        <f t="shared" si="3065"/>
        <v>1</v>
      </c>
      <c r="AP4321" s="21">
        <f t="shared" si="3065"/>
        <v>1</v>
      </c>
      <c r="AQ4321" s="21">
        <f t="shared" si="3065"/>
        <v>1</v>
      </c>
      <c r="AR4321" s="21">
        <f t="shared" si="3065"/>
        <v>0.15217391304347827</v>
      </c>
      <c r="AS4321" s="21">
        <f t="shared" si="3065"/>
        <v>0</v>
      </c>
      <c r="AT4321" s="21">
        <f t="shared" si="3065"/>
        <v>0</v>
      </c>
      <c r="AU4321" s="21">
        <f t="shared" si="3065"/>
        <v>0</v>
      </c>
      <c r="AV4321" s="21">
        <f t="shared" si="3065"/>
        <v>0</v>
      </c>
      <c r="AW4321" s="21">
        <f t="shared" si="3065"/>
        <v>0</v>
      </c>
      <c r="AX4321" s="21">
        <f t="shared" si="3065"/>
        <v>0</v>
      </c>
      <c r="AY4321" s="21">
        <f t="shared" si="3065"/>
        <v>0</v>
      </c>
      <c r="AZ4321" s="21">
        <f t="shared" si="3065"/>
        <v>0</v>
      </c>
      <c r="BA4321" s="21">
        <f t="shared" si="3065"/>
        <v>0</v>
      </c>
      <c r="BB4321" s="21">
        <f t="shared" si="3065"/>
        <v>0</v>
      </c>
      <c r="BC4321" s="21">
        <f t="shared" si="3065"/>
        <v>0</v>
      </c>
      <c r="BD4321" s="21">
        <f t="shared" si="3065"/>
        <v>0</v>
      </c>
    </row>
    <row r="4322" spans="1:56" ht="16" x14ac:dyDescent="0.2">
      <c r="B4322" s="11">
        <f t="shared" si="3062"/>
        <v>161</v>
      </c>
      <c r="C4322" s="12" t="str">
        <f t="shared" si="3062"/>
        <v>SCI RETAIL RENNES 1</v>
      </c>
      <c r="D4322" s="13" t="s">
        <v>1</v>
      </c>
      <c r="E4322" s="22">
        <v>89974.5</v>
      </c>
      <c r="F4322" s="15"/>
      <c r="G4322" s="15"/>
      <c r="H4322" s="15"/>
      <c r="I4322" s="15"/>
      <c r="J4322" s="15"/>
      <c r="L4322" s="20" t="s">
        <v>233</v>
      </c>
      <c r="M4322" s="72"/>
      <c r="N4322" s="72"/>
      <c r="O4322" s="21">
        <f>($E4335&gt;O$3)*($E4332&lt;O$2)*((O$3-O$2+1)/O$4)
+($E4335&gt;O$3)*($E4332&gt;=O$2)*($E4332&lt;=O$3)*((O$3-$E4332)/O$4)
+($E4335&gt;O$3)*($E4332&gt;O$3)*(0)
+($E4335&lt;=O$3)*($E4335&gt;=O$2)*($E4332&lt;O$2)*(($E4335-O$2)/O$4)
+($E4335&lt;=O$3)*($E4335&gt;=O$2)*($E4332&lt;=O$3)*($E4332&gt;=O$2)*(($E4335-$E4332)/O$4)
+($E4335&lt;O$2)*(0)</f>
        <v>0</v>
      </c>
      <c r="P4322" s="21">
        <f t="shared" ref="P4322:BD4322" si="3066">($E4335&gt;P$3)*($E4332&lt;P$2)*((P$3-P$2+1)/P$4)
+($E4335&gt;P$3)*($E4332&gt;=P$2)*($E4332&lt;=P$3)*((P$3-$E4332)/P$4)
+($E4335&gt;P$3)*($E4332&gt;P$3)*(0)
+($E4335&lt;=P$3)*($E4335&gt;=P$2)*($E4332&lt;P$2)*(($E4335-P$2)/P$4)
+($E4335&lt;=P$3)*($E4335&gt;=P$2)*($E4332&lt;=P$3)*($E4332&gt;=P$2)*(($E4335-$E4332)/P$4)
+($E4335&lt;P$2)*(0)</f>
        <v>0</v>
      </c>
      <c r="Q4322" s="21">
        <f t="shared" si="3066"/>
        <v>0</v>
      </c>
      <c r="R4322" s="21">
        <f t="shared" si="3066"/>
        <v>0</v>
      </c>
      <c r="S4322" s="21">
        <f t="shared" si="3066"/>
        <v>0</v>
      </c>
      <c r="T4322" s="21">
        <f t="shared" si="3066"/>
        <v>0</v>
      </c>
      <c r="U4322" s="21">
        <f t="shared" si="3066"/>
        <v>0</v>
      </c>
      <c r="V4322" s="21">
        <f t="shared" si="3066"/>
        <v>0</v>
      </c>
      <c r="W4322" s="21">
        <f t="shared" si="3066"/>
        <v>0</v>
      </c>
      <c r="X4322" s="21">
        <f t="shared" si="3066"/>
        <v>0</v>
      </c>
      <c r="Y4322" s="21">
        <f t="shared" si="3066"/>
        <v>0</v>
      </c>
      <c r="Z4322" s="21">
        <f t="shared" si="3066"/>
        <v>0</v>
      </c>
      <c r="AA4322" s="21">
        <f t="shared" si="3066"/>
        <v>0</v>
      </c>
      <c r="AB4322" s="21">
        <f t="shared" si="3066"/>
        <v>0</v>
      </c>
      <c r="AC4322" s="21">
        <f t="shared" si="3066"/>
        <v>0</v>
      </c>
      <c r="AD4322" s="21">
        <f t="shared" si="3066"/>
        <v>0</v>
      </c>
      <c r="AE4322" s="21">
        <f t="shared" si="3066"/>
        <v>0</v>
      </c>
      <c r="AF4322" s="21">
        <f t="shared" si="3066"/>
        <v>0</v>
      </c>
      <c r="AG4322" s="21">
        <f t="shared" si="3066"/>
        <v>0</v>
      </c>
      <c r="AH4322" s="21">
        <f t="shared" si="3066"/>
        <v>0</v>
      </c>
      <c r="AI4322" s="21">
        <f t="shared" si="3066"/>
        <v>0</v>
      </c>
      <c r="AJ4322" s="21">
        <f t="shared" si="3066"/>
        <v>0</v>
      </c>
      <c r="AK4322" s="21">
        <f t="shared" si="3066"/>
        <v>0</v>
      </c>
      <c r="AL4322" s="21">
        <f t="shared" si="3066"/>
        <v>0</v>
      </c>
      <c r="AM4322" s="21">
        <f t="shared" si="3066"/>
        <v>0</v>
      </c>
      <c r="AN4322" s="21">
        <f t="shared" si="3066"/>
        <v>0</v>
      </c>
      <c r="AO4322" s="21">
        <f t="shared" si="3066"/>
        <v>0</v>
      </c>
      <c r="AP4322" s="21">
        <f t="shared" si="3066"/>
        <v>0</v>
      </c>
      <c r="AQ4322" s="21">
        <f t="shared" si="3066"/>
        <v>0</v>
      </c>
      <c r="AR4322" s="21">
        <f t="shared" si="3066"/>
        <v>0</v>
      </c>
      <c r="AS4322" s="21">
        <f t="shared" si="3066"/>
        <v>0</v>
      </c>
      <c r="AT4322" s="21">
        <f t="shared" si="3066"/>
        <v>0</v>
      </c>
      <c r="AU4322" s="21">
        <f t="shared" si="3066"/>
        <v>0</v>
      </c>
      <c r="AV4322" s="21">
        <f t="shared" si="3066"/>
        <v>0</v>
      </c>
      <c r="AW4322" s="21">
        <f t="shared" si="3066"/>
        <v>0</v>
      </c>
      <c r="AX4322" s="21">
        <f t="shared" si="3066"/>
        <v>0</v>
      </c>
      <c r="AY4322" s="21">
        <f t="shared" si="3066"/>
        <v>0</v>
      </c>
      <c r="AZ4322" s="21">
        <f t="shared" si="3066"/>
        <v>0</v>
      </c>
      <c r="BA4322" s="21">
        <f t="shared" si="3066"/>
        <v>0</v>
      </c>
      <c r="BB4322" s="21">
        <f t="shared" si="3066"/>
        <v>0</v>
      </c>
      <c r="BC4322" s="21">
        <f t="shared" si="3066"/>
        <v>0</v>
      </c>
      <c r="BD4322" s="21">
        <f t="shared" si="3066"/>
        <v>0</v>
      </c>
    </row>
    <row r="4323" spans="1:56" ht="16" x14ac:dyDescent="0.2">
      <c r="B4323" s="11">
        <f t="shared" si="3062"/>
        <v>161</v>
      </c>
      <c r="C4323" s="12" t="str">
        <f t="shared" si="3062"/>
        <v>SCI RETAIL RENNES 1</v>
      </c>
      <c r="K4323" s="24"/>
      <c r="L4323" s="20" t="s">
        <v>234</v>
      </c>
      <c r="M4323" s="72"/>
      <c r="N4323" s="72"/>
      <c r="O4323" s="21">
        <f>($E4338&gt;0)*($E4335&lt;O$2)*(EDATE($E4335,$E4338)&gt;O$3)*((O$3-O$2+1)/O$4)
+($E4338&gt;0)*($E4335&lt;O$2)*(EDATE($E4335,$E4338)&gt;=O$2)*(EDATE($E4335,$E4338)&lt;=O$3)*((EDATE($E4335,$E4338)-O$2)/O$4)
+($E4338&gt;0)*($E4335&lt;O$2)*(EDATE($E4335,$E4338)&lt;O$2)*(0)
+($E4338&gt;0)*($E4335&gt;=O$2)*($E4335&lt;=O$3)*(EDATE($E4335,$E4338)&gt;=O$2)*(EDATE($E4335,$E4338)&lt;=O$3)*((EDATE($E4335,$E4338)-$E4335+1)/O$4)
+($E4338&gt;0)*($E4335&gt;=O$2)*($E4335&lt;=O$3)*(EDATE($E4335,$E4338)&gt;O$3)*((O$3-$E4335+1)/O$4)
+($E4338&gt;0)*($E4335&gt;O$3)*(0)</f>
        <v>0</v>
      </c>
      <c r="P4323" s="21">
        <f t="shared" ref="P4323:BD4323" si="3067">($E4338&gt;0)*($E4335&lt;P$2)*(EDATE($E4335,$E4338)&gt;P$3)*((P$3-P$2+1)/P$4)
+($E4338&gt;0)*($E4335&lt;P$2)*(EDATE($E4335,$E4338)&gt;=P$2)*(EDATE($E4335,$E4338)&lt;=P$3)*((EDATE($E4335,$E4338)-P$2)/P$4)
+($E4338&gt;0)*($E4335&lt;P$2)*(EDATE($E4335,$E4338)&lt;P$2)*(0)
+($E4338&gt;0)*($E4335&gt;=P$2)*($E4335&lt;=P$3)*(EDATE($E4335,$E4338)&gt;=P$2)*(EDATE($E4335,$E4338)&lt;=P$3)*((EDATE($E4335,$E4338)-$E4335+1)/P$4)
+($E4338&gt;0)*($E4335&gt;=P$2)*($E4335&lt;=P$3)*(EDATE($E4335,$E4338)&gt;P$3)*((P$3-$E4335+1)/P$4)
+($E4338&gt;0)*($E4335&gt;P$3)*(0)</f>
        <v>0</v>
      </c>
      <c r="Q4323" s="21">
        <f t="shared" si="3067"/>
        <v>0</v>
      </c>
      <c r="R4323" s="21">
        <f t="shared" si="3067"/>
        <v>0</v>
      </c>
      <c r="S4323" s="21">
        <f t="shared" si="3067"/>
        <v>0</v>
      </c>
      <c r="T4323" s="21">
        <f t="shared" si="3067"/>
        <v>0</v>
      </c>
      <c r="U4323" s="21">
        <f t="shared" si="3067"/>
        <v>0</v>
      </c>
      <c r="V4323" s="21">
        <f t="shared" si="3067"/>
        <v>0</v>
      </c>
      <c r="W4323" s="21">
        <f t="shared" si="3067"/>
        <v>0</v>
      </c>
      <c r="X4323" s="21">
        <f t="shared" si="3067"/>
        <v>0</v>
      </c>
      <c r="Y4323" s="21">
        <f t="shared" si="3067"/>
        <v>0</v>
      </c>
      <c r="Z4323" s="21">
        <f t="shared" si="3067"/>
        <v>0</v>
      </c>
      <c r="AA4323" s="21">
        <f t="shared" si="3067"/>
        <v>0</v>
      </c>
      <c r="AB4323" s="21">
        <f t="shared" si="3067"/>
        <v>0</v>
      </c>
      <c r="AC4323" s="21">
        <f t="shared" si="3067"/>
        <v>0</v>
      </c>
      <c r="AD4323" s="21">
        <f t="shared" si="3067"/>
        <v>0</v>
      </c>
      <c r="AE4323" s="21">
        <f t="shared" si="3067"/>
        <v>0</v>
      </c>
      <c r="AF4323" s="21">
        <f t="shared" si="3067"/>
        <v>0</v>
      </c>
      <c r="AG4323" s="21">
        <f t="shared" si="3067"/>
        <v>0</v>
      </c>
      <c r="AH4323" s="21">
        <f t="shared" si="3067"/>
        <v>0</v>
      </c>
      <c r="AI4323" s="21">
        <f t="shared" si="3067"/>
        <v>0</v>
      </c>
      <c r="AJ4323" s="21">
        <f t="shared" si="3067"/>
        <v>0</v>
      </c>
      <c r="AK4323" s="21">
        <f t="shared" si="3067"/>
        <v>0</v>
      </c>
      <c r="AL4323" s="21">
        <f t="shared" si="3067"/>
        <v>0</v>
      </c>
      <c r="AM4323" s="21">
        <f t="shared" si="3067"/>
        <v>0</v>
      </c>
      <c r="AN4323" s="21">
        <f t="shared" si="3067"/>
        <v>0</v>
      </c>
      <c r="AO4323" s="21">
        <f t="shared" si="3067"/>
        <v>0</v>
      </c>
      <c r="AP4323" s="21">
        <f t="shared" si="3067"/>
        <v>0</v>
      </c>
      <c r="AQ4323" s="21">
        <f t="shared" si="3067"/>
        <v>0</v>
      </c>
      <c r="AR4323" s="21">
        <f t="shared" si="3067"/>
        <v>0</v>
      </c>
      <c r="AS4323" s="21">
        <f t="shared" si="3067"/>
        <v>0</v>
      </c>
      <c r="AT4323" s="21">
        <f t="shared" si="3067"/>
        <v>0</v>
      </c>
      <c r="AU4323" s="21">
        <f t="shared" si="3067"/>
        <v>0</v>
      </c>
      <c r="AV4323" s="21">
        <f t="shared" si="3067"/>
        <v>0</v>
      </c>
      <c r="AW4323" s="21">
        <f t="shared" si="3067"/>
        <v>0</v>
      </c>
      <c r="AX4323" s="21">
        <f t="shared" si="3067"/>
        <v>0</v>
      </c>
      <c r="AY4323" s="21">
        <f t="shared" si="3067"/>
        <v>0</v>
      </c>
      <c r="AZ4323" s="21">
        <f t="shared" si="3067"/>
        <v>0</v>
      </c>
      <c r="BA4323" s="21">
        <f t="shared" si="3067"/>
        <v>0</v>
      </c>
      <c r="BB4323" s="21">
        <f t="shared" si="3067"/>
        <v>0</v>
      </c>
      <c r="BC4323" s="21">
        <f t="shared" si="3067"/>
        <v>0</v>
      </c>
      <c r="BD4323" s="21">
        <f t="shared" si="3067"/>
        <v>0</v>
      </c>
    </row>
    <row r="4324" spans="1:56" ht="16" x14ac:dyDescent="0.2">
      <c r="B4324" s="11">
        <f t="shared" si="3062"/>
        <v>161</v>
      </c>
      <c r="C4324" s="12" t="str">
        <f t="shared" si="3062"/>
        <v>SCI RETAIL RENNES 1</v>
      </c>
      <c r="D4324" s="25" t="s">
        <v>235</v>
      </c>
      <c r="E4324" s="26">
        <v>44119</v>
      </c>
      <c r="F4324" s="15"/>
      <c r="G4324" s="25" t="s">
        <v>236</v>
      </c>
      <c r="H4324" s="25" t="s">
        <v>237</v>
      </c>
      <c r="I4324" s="25" t="s">
        <v>238</v>
      </c>
      <c r="J4324" s="25" t="s">
        <v>239</v>
      </c>
      <c r="K4324" s="24"/>
      <c r="L4324" s="27" t="s">
        <v>240</v>
      </c>
      <c r="M4324" s="83"/>
      <c r="N4324" s="83"/>
      <c r="O4324" s="28">
        <f>($H4336&gt;0)*($J4336&lt;O$2)*0
+($H4336&gt;0)*($J4336&gt;=O$2)*($J4336&lt;=O$3)*(($J4336-O$2+1)/O$4)
+($H4336&gt;0)*($J4336&gt;O$3)*($I4336&gt;O$3)*0
+($H4336&gt;0)*($J4336&gt;O$3)*($I4336&lt;=O$3)*($I4336&gt;=O$2)*((O$3-$I4336+1)/O$4)
+($H4336&gt;0)*($J4336&gt;O$3)*($I4336&lt;O$2)*1
+($H4336&gt;0)*($I4336&gt;O$3)*0
+($H4337&gt;0)*($J4337&lt;O$2)*0
+($H4337&gt;0)*($J4337&gt;=O$2)*($J4337&lt;=O$3)*(($J4337-O$2+1)/O$4)
+($H4337&gt;0)*($J4337&gt;O$3)*($I4337&gt;O$3)*0
+($H4337&gt;0)*($J4337&gt;O$3)*($I4337&lt;=O$3)*($I4337&gt;=O$2)*((O$3-$I4337+1)/O$4)
+($H4337&gt;0)*($J4337&gt;O$3)*($I4337&lt;O$2)*1
+($H4337&gt;0)*($I4337&gt;O$3)*0
+($H4338&gt;0)*($J4338&lt;O$2)*0
+($H4338&gt;0)*($J4338&gt;=O$2)*($J4338&lt;=O$3)*(($J4338-O$2+1)/O$4)
+($H4338&gt;0)*($J4338&gt;O$3)*($I4338&gt;O$3)*0
+($H4338&gt;0)*($J4338&gt;O$3)*($I4338&lt;=O$3)*($I4338&gt;=O$2)*((O$3-$I4338+1)/O$4)
+($H4338&gt;0)*($J4338&gt;O$3)*($I4338&lt;O$2)*1
+($H4338&gt;0)*($I4338&gt;O$3)*0</f>
        <v>0</v>
      </c>
      <c r="P4324" s="28">
        <f t="shared" ref="P4324:BD4324" si="3068">($H4336&gt;0)*($J4336&lt;P$2)*0
+($H4336&gt;0)*($J4336&gt;=P$2)*($J4336&lt;=P$3)*(($J4336-P$2+1)/P$4)
+($H4336&gt;0)*($J4336&gt;P$3)*($I4336&gt;P$3)*0
+($H4336&gt;0)*($J4336&gt;P$3)*($I4336&lt;=P$3)*($I4336&gt;=P$2)*((P$3-$I4336+1)/P$4)
+($H4336&gt;0)*($J4336&gt;P$3)*($I4336&lt;P$2)*1
+($H4336&gt;0)*($I4336&gt;P$3)*0
+($H4337&gt;0)*($J4337&lt;P$2)*0
+($H4337&gt;0)*($J4337&gt;=P$2)*($J4337&lt;=P$3)*(($J4337-P$2+1)/P$4)
+($H4337&gt;0)*($J4337&gt;P$3)*($I4337&gt;P$3)*0
+($H4337&gt;0)*($J4337&gt;P$3)*($I4337&lt;=P$3)*($I4337&gt;=P$2)*((P$3-$I4337+1)/P$4)
+($H4337&gt;0)*($J4337&gt;P$3)*($I4337&lt;P$2)*1
+($H4337&gt;0)*($I4337&gt;P$3)*0
+($H4338&gt;0)*($J4338&lt;P$2)*0
+($H4338&gt;0)*($J4338&gt;=P$2)*($J4338&lt;=P$3)*(($J4338-P$2+1)/P$4)
+($H4338&gt;0)*($J4338&gt;P$3)*($I4338&gt;P$3)*0
+($H4338&gt;0)*($J4338&gt;P$3)*($I4338&lt;=P$3)*($I4338&gt;=P$2)*((P$3-$I4338+1)/P$4)
+($H4338&gt;0)*($J4338&gt;P$3)*($I4338&lt;P$2)*1
+($H4338&gt;0)*($I4338&gt;P$3)*0</f>
        <v>0</v>
      </c>
      <c r="Q4324" s="28">
        <f t="shared" si="3068"/>
        <v>0</v>
      </c>
      <c r="R4324" s="28">
        <f t="shared" si="3068"/>
        <v>0</v>
      </c>
      <c r="S4324" s="28">
        <f t="shared" si="3068"/>
        <v>0</v>
      </c>
      <c r="T4324" s="28">
        <f t="shared" si="3068"/>
        <v>0</v>
      </c>
      <c r="U4324" s="28">
        <f t="shared" si="3068"/>
        <v>0</v>
      </c>
      <c r="V4324" s="28">
        <f t="shared" si="3068"/>
        <v>0</v>
      </c>
      <c r="W4324" s="28">
        <f t="shared" si="3068"/>
        <v>0</v>
      </c>
      <c r="X4324" s="28">
        <f t="shared" si="3068"/>
        <v>0</v>
      </c>
      <c r="Y4324" s="28">
        <f t="shared" si="3068"/>
        <v>0</v>
      </c>
      <c r="Z4324" s="28">
        <f t="shared" si="3068"/>
        <v>0</v>
      </c>
      <c r="AA4324" s="28">
        <f t="shared" si="3068"/>
        <v>0</v>
      </c>
      <c r="AB4324" s="28">
        <f t="shared" si="3068"/>
        <v>0</v>
      </c>
      <c r="AC4324" s="28">
        <f t="shared" si="3068"/>
        <v>0</v>
      </c>
      <c r="AD4324" s="28">
        <f t="shared" si="3068"/>
        <v>0</v>
      </c>
      <c r="AE4324" s="28">
        <f t="shared" si="3068"/>
        <v>0</v>
      </c>
      <c r="AF4324" s="28">
        <f t="shared" si="3068"/>
        <v>0</v>
      </c>
      <c r="AG4324" s="28">
        <f t="shared" si="3068"/>
        <v>0</v>
      </c>
      <c r="AH4324" s="28">
        <f t="shared" si="3068"/>
        <v>0</v>
      </c>
      <c r="AI4324" s="28">
        <f t="shared" si="3068"/>
        <v>0</v>
      </c>
      <c r="AJ4324" s="28">
        <f t="shared" si="3068"/>
        <v>0</v>
      </c>
      <c r="AK4324" s="28">
        <f t="shared" si="3068"/>
        <v>0</v>
      </c>
      <c r="AL4324" s="28">
        <f t="shared" si="3068"/>
        <v>0</v>
      </c>
      <c r="AM4324" s="28">
        <f t="shared" si="3068"/>
        <v>0</v>
      </c>
      <c r="AN4324" s="28">
        <f t="shared" si="3068"/>
        <v>0</v>
      </c>
      <c r="AO4324" s="28">
        <f t="shared" si="3068"/>
        <v>0</v>
      </c>
      <c r="AP4324" s="28">
        <f t="shared" si="3068"/>
        <v>0</v>
      </c>
      <c r="AQ4324" s="28">
        <f t="shared" si="3068"/>
        <v>0</v>
      </c>
      <c r="AR4324" s="28">
        <f t="shared" si="3068"/>
        <v>0</v>
      </c>
      <c r="AS4324" s="28">
        <f t="shared" si="3068"/>
        <v>0</v>
      </c>
      <c r="AT4324" s="28">
        <f t="shared" si="3068"/>
        <v>0</v>
      </c>
      <c r="AU4324" s="28">
        <f t="shared" si="3068"/>
        <v>0</v>
      </c>
      <c r="AV4324" s="28">
        <f t="shared" si="3068"/>
        <v>0</v>
      </c>
      <c r="AW4324" s="28">
        <f t="shared" si="3068"/>
        <v>0</v>
      </c>
      <c r="AX4324" s="28">
        <f t="shared" si="3068"/>
        <v>0</v>
      </c>
      <c r="AY4324" s="28">
        <f t="shared" si="3068"/>
        <v>0</v>
      </c>
      <c r="AZ4324" s="28">
        <f t="shared" si="3068"/>
        <v>0</v>
      </c>
      <c r="BA4324" s="28">
        <f t="shared" si="3068"/>
        <v>0</v>
      </c>
      <c r="BB4324" s="28">
        <f t="shared" si="3068"/>
        <v>0</v>
      </c>
      <c r="BC4324" s="28">
        <f t="shared" si="3068"/>
        <v>0</v>
      </c>
      <c r="BD4324" s="28">
        <f t="shared" si="3068"/>
        <v>0</v>
      </c>
    </row>
    <row r="4325" spans="1:56" ht="16" x14ac:dyDescent="0.2">
      <c r="B4325" s="11">
        <f t="shared" si="3062"/>
        <v>161</v>
      </c>
      <c r="C4325" s="12" t="str">
        <f t="shared" si="3062"/>
        <v>SCI RETAIL RENNES 1</v>
      </c>
      <c r="D4325" s="25" t="s">
        <v>241</v>
      </c>
      <c r="E4325" s="29">
        <v>90000</v>
      </c>
      <c r="F4325" s="15"/>
      <c r="G4325" s="30" t="s">
        <v>10</v>
      </c>
      <c r="H4325" s="31">
        <v>0</v>
      </c>
      <c r="I4325" s="32">
        <v>0</v>
      </c>
      <c r="J4325" s="32">
        <v>0</v>
      </c>
      <c r="K4325" s="24"/>
      <c r="L4325" s="33" t="s">
        <v>242</v>
      </c>
      <c r="M4325" s="73"/>
      <c r="N4325" s="73"/>
      <c r="O4325" s="34">
        <f>($E4335&lt;=O$3)*($E4335&gt;O$2)*((O$3-$E4335+1)/O$4)
+($E4335&lt;=O$2)*((O$3-O$2+1)/O$4)
+($E4335&gt;O$3)*(0)</f>
        <v>0</v>
      </c>
      <c r="P4325" s="34">
        <f t="shared" ref="P4325:BD4325" si="3069">($E4335&lt;=P$3)*($E4335&gt;P$2)*((P$3-$E4335+1)/P$4)
+($E4335&lt;=P$2)*((P$3-P$2+1)/P$4)
+($E4335&gt;P$3)*(0)</f>
        <v>0</v>
      </c>
      <c r="Q4325" s="34">
        <f t="shared" si="3069"/>
        <v>0</v>
      </c>
      <c r="R4325" s="34">
        <f t="shared" si="3069"/>
        <v>0</v>
      </c>
      <c r="S4325" s="34">
        <f t="shared" si="3069"/>
        <v>0</v>
      </c>
      <c r="T4325" s="34">
        <f t="shared" si="3069"/>
        <v>0</v>
      </c>
      <c r="U4325" s="34">
        <f t="shared" si="3069"/>
        <v>0</v>
      </c>
      <c r="V4325" s="34">
        <f t="shared" si="3069"/>
        <v>0</v>
      </c>
      <c r="W4325" s="34">
        <f t="shared" si="3069"/>
        <v>0</v>
      </c>
      <c r="X4325" s="34">
        <f t="shared" si="3069"/>
        <v>0</v>
      </c>
      <c r="Y4325" s="34">
        <f t="shared" si="3069"/>
        <v>0</v>
      </c>
      <c r="Z4325" s="34">
        <f t="shared" si="3069"/>
        <v>0</v>
      </c>
      <c r="AA4325" s="34">
        <f t="shared" si="3069"/>
        <v>0</v>
      </c>
      <c r="AB4325" s="34">
        <f t="shared" si="3069"/>
        <v>0</v>
      </c>
      <c r="AC4325" s="34">
        <f t="shared" si="3069"/>
        <v>0</v>
      </c>
      <c r="AD4325" s="34">
        <f t="shared" si="3069"/>
        <v>0</v>
      </c>
      <c r="AE4325" s="34">
        <f t="shared" si="3069"/>
        <v>0</v>
      </c>
      <c r="AF4325" s="34">
        <f t="shared" si="3069"/>
        <v>0</v>
      </c>
      <c r="AG4325" s="34">
        <f t="shared" si="3069"/>
        <v>0</v>
      </c>
      <c r="AH4325" s="34">
        <f t="shared" si="3069"/>
        <v>0</v>
      </c>
      <c r="AI4325" s="34">
        <f t="shared" si="3069"/>
        <v>0</v>
      </c>
      <c r="AJ4325" s="34">
        <f t="shared" si="3069"/>
        <v>0</v>
      </c>
      <c r="AK4325" s="34">
        <f t="shared" si="3069"/>
        <v>0</v>
      </c>
      <c r="AL4325" s="34">
        <f t="shared" si="3069"/>
        <v>0</v>
      </c>
      <c r="AM4325" s="34">
        <f t="shared" si="3069"/>
        <v>0</v>
      </c>
      <c r="AN4325" s="34">
        <f t="shared" si="3069"/>
        <v>0</v>
      </c>
      <c r="AO4325" s="34">
        <f t="shared" si="3069"/>
        <v>0</v>
      </c>
      <c r="AP4325" s="34">
        <f t="shared" si="3069"/>
        <v>0</v>
      </c>
      <c r="AQ4325" s="34">
        <f t="shared" si="3069"/>
        <v>0</v>
      </c>
      <c r="AR4325" s="34">
        <f t="shared" si="3069"/>
        <v>0.85869565217391308</v>
      </c>
      <c r="AS4325" s="34">
        <f t="shared" si="3069"/>
        <v>1</v>
      </c>
      <c r="AT4325" s="34">
        <f t="shared" si="3069"/>
        <v>1</v>
      </c>
      <c r="AU4325" s="34">
        <f t="shared" si="3069"/>
        <v>1</v>
      </c>
      <c r="AV4325" s="34">
        <f t="shared" si="3069"/>
        <v>1</v>
      </c>
      <c r="AW4325" s="34">
        <f t="shared" si="3069"/>
        <v>1</v>
      </c>
      <c r="AX4325" s="34">
        <f t="shared" si="3069"/>
        <v>1</v>
      </c>
      <c r="AY4325" s="34">
        <f t="shared" si="3069"/>
        <v>1</v>
      </c>
      <c r="AZ4325" s="34">
        <f t="shared" si="3069"/>
        <v>1</v>
      </c>
      <c r="BA4325" s="34">
        <f t="shared" si="3069"/>
        <v>1</v>
      </c>
      <c r="BB4325" s="34">
        <f t="shared" si="3069"/>
        <v>1</v>
      </c>
      <c r="BC4325" s="34">
        <f t="shared" si="3069"/>
        <v>1</v>
      </c>
      <c r="BD4325" s="34">
        <f t="shared" si="3069"/>
        <v>1</v>
      </c>
    </row>
    <row r="4326" spans="1:56" ht="16" x14ac:dyDescent="0.2">
      <c r="A4326" s="35"/>
      <c r="B4326" s="11">
        <f t="shared" si="3062"/>
        <v>161</v>
      </c>
      <c r="C4326" s="12" t="str">
        <f t="shared" si="3062"/>
        <v>SCI RETAIL RENNES 1</v>
      </c>
      <c r="D4326" s="25" t="s">
        <v>243</v>
      </c>
      <c r="E4326" s="29">
        <v>92331.485011263212</v>
      </c>
      <c r="F4326" s="15"/>
      <c r="G4326" s="30" t="s">
        <v>11</v>
      </c>
      <c r="H4326" s="31">
        <v>0</v>
      </c>
      <c r="I4326" s="32">
        <v>0</v>
      </c>
      <c r="J4326" s="32">
        <v>0</v>
      </c>
      <c r="K4326" s="35"/>
      <c r="M4326" s="84">
        <v>44119</v>
      </c>
      <c r="O4326" s="15"/>
      <c r="P4326" s="15"/>
      <c r="Q4326" s="15"/>
      <c r="R4326" s="15"/>
      <c r="S4326" s="15"/>
      <c r="T4326" s="15"/>
      <c r="U4326" s="15"/>
      <c r="V4326" s="15"/>
      <c r="W4326" s="15"/>
      <c r="X4326" s="15"/>
      <c r="Y4326" s="15"/>
      <c r="Z4326" s="15"/>
      <c r="AA4326" s="15"/>
      <c r="AB4326" s="15"/>
      <c r="AC4326" s="15"/>
      <c r="AD4326" s="15"/>
      <c r="AE4326" s="15"/>
      <c r="AF4326" s="15"/>
      <c r="AG4326" s="15"/>
      <c r="AH4326" s="15"/>
      <c r="AI4326" s="15"/>
      <c r="AJ4326" s="15"/>
      <c r="AK4326" s="15"/>
      <c r="AL4326" s="15"/>
      <c r="AM4326" s="15"/>
      <c r="AN4326" s="15"/>
      <c r="AO4326" s="15"/>
      <c r="AP4326" s="15"/>
      <c r="AQ4326" s="15"/>
      <c r="AR4326" s="15"/>
      <c r="AS4326" s="15"/>
      <c r="AT4326" s="15"/>
      <c r="AU4326" s="15"/>
      <c r="AV4326" s="15"/>
      <c r="AW4326" s="15"/>
      <c r="AX4326" s="15"/>
      <c r="AY4326" s="15"/>
      <c r="AZ4326" s="15"/>
      <c r="BA4326" s="15"/>
      <c r="BB4326" s="15"/>
      <c r="BC4326" s="15"/>
      <c r="BD4326" s="15"/>
    </row>
    <row r="4327" spans="1:56" ht="16" x14ac:dyDescent="0.2">
      <c r="B4327" s="11">
        <f t="shared" si="3062"/>
        <v>161</v>
      </c>
      <c r="C4327" s="12" t="str">
        <f t="shared" si="3062"/>
        <v>SCI RETAIL RENNES 1</v>
      </c>
      <c r="D4327" s="25" t="s">
        <v>244</v>
      </c>
      <c r="E4327" s="29">
        <v>92331.485011263212</v>
      </c>
      <c r="F4327" s="15"/>
      <c r="G4327" s="36" t="s">
        <v>12</v>
      </c>
      <c r="H4327" s="31">
        <v>0</v>
      </c>
      <c r="I4327" s="32">
        <v>0</v>
      </c>
      <c r="J4327" s="32">
        <v>0</v>
      </c>
      <c r="K4327" s="24"/>
      <c r="L4327" s="37" t="s">
        <v>245</v>
      </c>
      <c r="M4327" s="74">
        <v>1</v>
      </c>
      <c r="N4327" s="74">
        <v>1</v>
      </c>
      <c r="O4327" s="38">
        <v>1</v>
      </c>
      <c r="P4327" s="38">
        <v>1.0169565217391305</v>
      </c>
      <c r="Q4327" s="38">
        <v>1.02</v>
      </c>
      <c r="R4327" s="38">
        <v>1.02</v>
      </c>
      <c r="S4327" s="38">
        <v>1.02</v>
      </c>
      <c r="T4327" s="38">
        <v>1.0286478260869565</v>
      </c>
      <c r="U4327" s="38">
        <v>1.0302</v>
      </c>
      <c r="V4327" s="38">
        <v>1.0302</v>
      </c>
      <c r="W4327" s="38">
        <v>1.0302</v>
      </c>
      <c r="X4327" s="38">
        <v>1.0389343043478261</v>
      </c>
      <c r="Y4327" s="38">
        <v>1.040502</v>
      </c>
      <c r="Z4327" s="38">
        <v>1.040502</v>
      </c>
      <c r="AA4327" s="38">
        <v>1.040502</v>
      </c>
      <c r="AB4327" s="38">
        <v>1.0493236473913043</v>
      </c>
      <c r="AC4327" s="38">
        <v>1.0509070200000001</v>
      </c>
      <c r="AD4327" s="38">
        <v>1.0509070200000001</v>
      </c>
      <c r="AE4327" s="38">
        <v>1.0509070200000001</v>
      </c>
      <c r="AF4327" s="38">
        <v>1.0598168838652176</v>
      </c>
      <c r="AG4327" s="38">
        <v>1.0614160902000001</v>
      </c>
      <c r="AH4327" s="38">
        <v>1.0614160902000001</v>
      </c>
      <c r="AI4327" s="38">
        <v>1.0614160902000001</v>
      </c>
      <c r="AJ4327" s="38">
        <v>1.0704150527038696</v>
      </c>
      <c r="AK4327" s="38">
        <v>1.0720302511020001</v>
      </c>
      <c r="AL4327" s="38">
        <v>1.0720302511020001</v>
      </c>
      <c r="AM4327" s="38">
        <v>1.0720302511020001</v>
      </c>
      <c r="AN4327" s="38">
        <v>1.0811192032309085</v>
      </c>
      <c r="AO4327" s="38">
        <v>1.0827505536130202</v>
      </c>
      <c r="AP4327" s="38">
        <v>1.0827505536130202</v>
      </c>
      <c r="AQ4327" s="38">
        <v>1.0827505536130202</v>
      </c>
      <c r="AR4327" s="38">
        <v>1.0919303952632176</v>
      </c>
      <c r="AS4327" s="38">
        <v>1.0935780591491504</v>
      </c>
      <c r="AT4327" s="38">
        <v>1.0935780591491504</v>
      </c>
      <c r="AU4327" s="38">
        <v>1.0935780591491504</v>
      </c>
      <c r="AV4327" s="38">
        <v>1.1028496992158499</v>
      </c>
      <c r="AW4327" s="38">
        <v>1.104513839740642</v>
      </c>
      <c r="AX4327" s="38">
        <v>1.104513839740642</v>
      </c>
      <c r="AY4327" s="38">
        <v>1.104513839740642</v>
      </c>
      <c r="AZ4327" s="38">
        <v>1.1138781962080084</v>
      </c>
      <c r="BA4327" s="38">
        <v>1.1155589781380484</v>
      </c>
      <c r="BB4327" s="38">
        <v>1.1155589781380484</v>
      </c>
      <c r="BC4327" s="38">
        <v>1.1155589781380484</v>
      </c>
      <c r="BD4327" s="38">
        <v>1.1250169781700885</v>
      </c>
    </row>
    <row r="4328" spans="1:56" ht="16" x14ac:dyDescent="0.2">
      <c r="B4328" s="11">
        <f t="shared" si="3062"/>
        <v>161</v>
      </c>
      <c r="C4328" s="12" t="str">
        <f t="shared" si="3062"/>
        <v>SCI RETAIL RENNES 1</v>
      </c>
      <c r="D4328" s="25" t="s">
        <v>25</v>
      </c>
      <c r="E4328" s="39" t="s">
        <v>30</v>
      </c>
      <c r="F4328" s="15"/>
      <c r="K4328" s="24"/>
      <c r="L4328" s="16" t="s">
        <v>246</v>
      </c>
      <c r="M4328" s="70"/>
      <c r="N4328" s="70"/>
      <c r="O4328" s="40">
        <f>O4321*$E4325/4+O4325*$E4336/4</f>
        <v>22500</v>
      </c>
      <c r="P4328" s="40">
        <f t="shared" ref="P4328:BD4328" si="3070">P4321*$E4325/4+P4325*$E4336/4</f>
        <v>22500</v>
      </c>
      <c r="Q4328" s="40">
        <f t="shared" si="3070"/>
        <v>22500</v>
      </c>
      <c r="R4328" s="40">
        <f t="shared" si="3070"/>
        <v>22500</v>
      </c>
      <c r="S4328" s="40">
        <f t="shared" si="3070"/>
        <v>22500</v>
      </c>
      <c r="T4328" s="40">
        <f t="shared" si="3070"/>
        <v>22500</v>
      </c>
      <c r="U4328" s="40">
        <f t="shared" si="3070"/>
        <v>22500</v>
      </c>
      <c r="V4328" s="40">
        <f t="shared" si="3070"/>
        <v>22500</v>
      </c>
      <c r="W4328" s="40">
        <f t="shared" si="3070"/>
        <v>22500</v>
      </c>
      <c r="X4328" s="40">
        <f t="shared" si="3070"/>
        <v>22500</v>
      </c>
      <c r="Y4328" s="40">
        <f t="shared" si="3070"/>
        <v>22500</v>
      </c>
      <c r="Z4328" s="40">
        <f t="shared" si="3070"/>
        <v>22500</v>
      </c>
      <c r="AA4328" s="40">
        <f t="shared" si="3070"/>
        <v>22500</v>
      </c>
      <c r="AB4328" s="40">
        <f t="shared" si="3070"/>
        <v>22500</v>
      </c>
      <c r="AC4328" s="40">
        <f t="shared" si="3070"/>
        <v>22500</v>
      </c>
      <c r="AD4328" s="40">
        <f t="shared" si="3070"/>
        <v>22500</v>
      </c>
      <c r="AE4328" s="40">
        <f t="shared" si="3070"/>
        <v>22500</v>
      </c>
      <c r="AF4328" s="40">
        <f t="shared" si="3070"/>
        <v>22500</v>
      </c>
      <c r="AG4328" s="40">
        <f t="shared" si="3070"/>
        <v>22500</v>
      </c>
      <c r="AH4328" s="40">
        <f t="shared" si="3070"/>
        <v>22500</v>
      </c>
      <c r="AI4328" s="40">
        <f t="shared" si="3070"/>
        <v>22500</v>
      </c>
      <c r="AJ4328" s="40">
        <f t="shared" si="3070"/>
        <v>22500</v>
      </c>
      <c r="AK4328" s="40">
        <f t="shared" si="3070"/>
        <v>22500</v>
      </c>
      <c r="AL4328" s="40">
        <f t="shared" si="3070"/>
        <v>22500</v>
      </c>
      <c r="AM4328" s="40">
        <f t="shared" si="3070"/>
        <v>22500</v>
      </c>
      <c r="AN4328" s="40">
        <f t="shared" si="3070"/>
        <v>22500</v>
      </c>
      <c r="AO4328" s="40">
        <f t="shared" si="3070"/>
        <v>22500</v>
      </c>
      <c r="AP4328" s="40">
        <f t="shared" si="3070"/>
        <v>22500</v>
      </c>
      <c r="AQ4328" s="40">
        <f t="shared" si="3070"/>
        <v>22500</v>
      </c>
      <c r="AR4328" s="40">
        <f t="shared" si="3070"/>
        <v>24514.742979728857</v>
      </c>
      <c r="AS4328" s="40">
        <f t="shared" si="3070"/>
        <v>24561.472837152593</v>
      </c>
      <c r="AT4328" s="40">
        <f t="shared" si="3070"/>
        <v>24561.472837152593</v>
      </c>
      <c r="AU4328" s="40">
        <f t="shared" si="3070"/>
        <v>24561.472837152593</v>
      </c>
      <c r="AV4328" s="40">
        <f t="shared" si="3070"/>
        <v>24561.472837152593</v>
      </c>
      <c r="AW4328" s="40">
        <f t="shared" si="3070"/>
        <v>24561.472837152593</v>
      </c>
      <c r="AX4328" s="40">
        <f t="shared" si="3070"/>
        <v>24561.472837152593</v>
      </c>
      <c r="AY4328" s="40">
        <f t="shared" si="3070"/>
        <v>24561.472837152593</v>
      </c>
      <c r="AZ4328" s="40">
        <f t="shared" si="3070"/>
        <v>24561.472837152593</v>
      </c>
      <c r="BA4328" s="40">
        <f t="shared" si="3070"/>
        <v>24561.472837152593</v>
      </c>
      <c r="BB4328" s="40">
        <f t="shared" si="3070"/>
        <v>24561.472837152593</v>
      </c>
      <c r="BC4328" s="40">
        <f t="shared" si="3070"/>
        <v>24561.472837152593</v>
      </c>
      <c r="BD4328" s="40">
        <f t="shared" si="3070"/>
        <v>24561.472837152593</v>
      </c>
    </row>
    <row r="4329" spans="1:56" ht="16" x14ac:dyDescent="0.2">
      <c r="B4329" s="11">
        <f t="shared" si="3062"/>
        <v>161</v>
      </c>
      <c r="C4329" s="12" t="str">
        <f t="shared" si="3062"/>
        <v>SCI RETAIL RENNES 1</v>
      </c>
      <c r="D4329" s="25" t="s">
        <v>247</v>
      </c>
      <c r="E4329" s="39" t="s">
        <v>248</v>
      </c>
      <c r="F4329" s="15"/>
      <c r="G4329" s="25" t="s">
        <v>249</v>
      </c>
      <c r="H4329" s="26">
        <v>0</v>
      </c>
      <c r="I4329" s="25" t="s">
        <v>239</v>
      </c>
      <c r="J4329" s="26">
        <v>47405</v>
      </c>
      <c r="K4329" s="24"/>
      <c r="L4329" s="20" t="s">
        <v>250</v>
      </c>
      <c r="M4329" s="72"/>
      <c r="N4329" s="72"/>
      <c r="O4329" s="41">
        <f>IF($E4335&gt;=O$3,IF(O$3&lt;=($E4324+365),O4328,IFERROR(O4321*$E4326/4*O4327+
$E4336*O4325/4*IFERROR(O4327/$E4337,0),0)),IF(O$3&lt;=($E4335+365),O4321*$E4326/4*O4327+$E4336*O4325/4*IFERROR(O4327/$E4337,0),IFERROR($E4336*O4325/4*IFERROR(O4327/$E4337,0),0)))</f>
        <v>23082.871252815803</v>
      </c>
      <c r="P4329" s="41">
        <f t="shared" ref="P4329:BD4329" si="3071">IF($E4335&gt;=P$3,IF(P$3&lt;=($E4324+365),P4328,IFERROR(P4321*$E4326/4*P4327+
$E4336*P4325/4*IFERROR(P4327/$E4337,0),0)),IF(P$3&lt;=($E4335+365),P4321*$E4326/4*P4327+$E4336*P4325/4*IFERROR(P4327/$E4337,0),IFERROR($E4336*P4325/4*IFERROR(P4327/$E4337,0),0)))</f>
        <v>23474.276461015725</v>
      </c>
      <c r="Q4329" s="41">
        <f t="shared" si="3071"/>
        <v>23544.52867787212</v>
      </c>
      <c r="R4329" s="41">
        <f t="shared" si="3071"/>
        <v>23544.52867787212</v>
      </c>
      <c r="S4329" s="41">
        <f t="shared" si="3071"/>
        <v>23544.52867787212</v>
      </c>
      <c r="T4329" s="41">
        <f t="shared" si="3071"/>
        <v>23744.145334054079</v>
      </c>
      <c r="U4329" s="41">
        <f t="shared" si="3071"/>
        <v>23779.973964650839</v>
      </c>
      <c r="V4329" s="41">
        <f t="shared" si="3071"/>
        <v>23779.973964650839</v>
      </c>
      <c r="W4329" s="41">
        <f t="shared" si="3071"/>
        <v>23779.973964650839</v>
      </c>
      <c r="X4329" s="41">
        <f t="shared" si="3071"/>
        <v>23981.586787394619</v>
      </c>
      <c r="Y4329" s="41">
        <f t="shared" si="3071"/>
        <v>24017.773704297349</v>
      </c>
      <c r="Z4329" s="41">
        <f t="shared" si="3071"/>
        <v>24017.773704297349</v>
      </c>
      <c r="AA4329" s="41">
        <f t="shared" si="3071"/>
        <v>24017.773704297349</v>
      </c>
      <c r="AB4329" s="41">
        <f t="shared" si="3071"/>
        <v>24221.402655268565</v>
      </c>
      <c r="AC4329" s="41">
        <f t="shared" si="3071"/>
        <v>24257.951441340327</v>
      </c>
      <c r="AD4329" s="41">
        <f t="shared" si="3071"/>
        <v>24257.951441340327</v>
      </c>
      <c r="AE4329" s="41">
        <f t="shared" si="3071"/>
        <v>24257.951441340327</v>
      </c>
      <c r="AF4329" s="41">
        <f t="shared" si="3071"/>
        <v>24463.616681821255</v>
      </c>
      <c r="AG4329" s="41">
        <f t="shared" si="3071"/>
        <v>24500.530955753726</v>
      </c>
      <c r="AH4329" s="41">
        <f t="shared" si="3071"/>
        <v>24500.530955753726</v>
      </c>
      <c r="AI4329" s="41">
        <f t="shared" si="3071"/>
        <v>24500.530955753726</v>
      </c>
      <c r="AJ4329" s="41">
        <f t="shared" si="3071"/>
        <v>24708.252848639466</v>
      </c>
      <c r="AK4329" s="41">
        <f t="shared" si="3071"/>
        <v>24745.536265311264</v>
      </c>
      <c r="AL4329" s="41">
        <f t="shared" si="3071"/>
        <v>24745.536265311264</v>
      </c>
      <c r="AM4329" s="41">
        <f t="shared" si="3071"/>
        <v>24745.536265311264</v>
      </c>
      <c r="AN4329" s="41">
        <f t="shared" si="3071"/>
        <v>24955.335377125863</v>
      </c>
      <c r="AO4329" s="41">
        <f t="shared" si="3071"/>
        <v>24992.99162796438</v>
      </c>
      <c r="AP4329" s="41">
        <f t="shared" si="3071"/>
        <v>24992.99162796438</v>
      </c>
      <c r="AQ4329" s="41">
        <f t="shared" si="3071"/>
        <v>24992.99162796438</v>
      </c>
      <c r="AR4329" s="41">
        <f t="shared" si="3071"/>
        <v>24926.35648225668</v>
      </c>
      <c r="AS4329" s="41">
        <f t="shared" si="3071"/>
        <v>24598.534770728809</v>
      </c>
      <c r="AT4329" s="41">
        <f t="shared" si="3071"/>
        <v>24598.534770728809</v>
      </c>
      <c r="AU4329" s="41">
        <f t="shared" si="3071"/>
        <v>24598.534770728809</v>
      </c>
      <c r="AV4329" s="41">
        <f t="shared" si="3071"/>
        <v>24807.087565524118</v>
      </c>
      <c r="AW4329" s="41">
        <f t="shared" si="3071"/>
        <v>24844.520118436096</v>
      </c>
      <c r="AX4329" s="41">
        <f t="shared" si="3071"/>
        <v>24844.520118436096</v>
      </c>
      <c r="AY4329" s="41">
        <f t="shared" si="3071"/>
        <v>24844.520118436096</v>
      </c>
      <c r="AZ4329" s="41">
        <f t="shared" si="3071"/>
        <v>25055.158441179366</v>
      </c>
      <c r="BA4329" s="41">
        <f t="shared" si="3071"/>
        <v>25092.96531962046</v>
      </c>
      <c r="BB4329" s="41">
        <f t="shared" si="3071"/>
        <v>25092.96531962046</v>
      </c>
      <c r="BC4329" s="41">
        <f t="shared" si="3071"/>
        <v>25092.96531962046</v>
      </c>
      <c r="BD4329" s="41">
        <f t="shared" si="3071"/>
        <v>25305.710025591157</v>
      </c>
    </row>
    <row r="4330" spans="1:56" ht="16" x14ac:dyDescent="0.2">
      <c r="B4330" s="11">
        <f t="shared" si="3062"/>
        <v>161</v>
      </c>
      <c r="C4330" s="12" t="str">
        <f t="shared" si="3062"/>
        <v>SCI RETAIL RENNES 1</v>
      </c>
      <c r="D4330" s="25" t="s">
        <v>8</v>
      </c>
      <c r="E4330" s="42">
        <v>0</v>
      </c>
      <c r="F4330" s="15"/>
      <c r="I4330" s="15"/>
      <c r="J4330" s="24"/>
      <c r="K4330" s="24"/>
      <c r="L4330" s="20" t="s">
        <v>251</v>
      </c>
      <c r="M4330" s="72"/>
      <c r="N4330" s="72"/>
      <c r="O4330" s="41">
        <f>-$E4326/4*O4320
+(O4320&gt;0)*($J4325&gt;=O$2)*($J4325&lt;=O$3)*(($J4325-O$2+1)/O$4*$H4325/4)
+(O4320&gt;0)*($J4325&gt;O$3)*($I4325&lt;=O$3)*($I4325&gt;=O$2)*((O$3-$I4325+1)/O$4*$H4325/4)
+(O4320&gt;0)*($J4325&gt;O$3)*($I4325&lt;O$2)*$H4325/4
+(O4320&gt;0)*($J4326&gt;=O$2)*($J4326&lt;=O$3)*(($J4326-O$2+1)/O$4*$H4326/4)
+(O4320&gt;0)*($J4326&gt;O$3)*($I4326&lt;=O$3)*($I4326&gt;=O$2)*((O$3-$I4326+1)/O$4*$H4326/4)
+(O4320&gt;0)*($J4326&gt;O$3)*($I4326&lt;O$2)*$H4326/4
+(O4320&gt;0)*($J4327&gt;=O$2)*($J4327&lt;=O$3)*(($J4327-O$2+1)/O$4*$H4327/4)
+(O4320&gt;0)*($J4327&gt;O$3)*($I4327&lt;=O$3)*($I4327&gt;=O$2)*((O$3-$I4327+1)/O$4*$H4327/4)
+(O4320&gt;0)*($J4327&gt;O$3)*($I4327&lt;O$2)*$H4327/4
-$E4336/4*O4324
+(O4324&gt;0)*($J4336&gt;=O$2)*($J4336&lt;=O$3)*(($J4336-O$2+1)/O$4*$H4336/4)
+(O4324&gt;0)*($J4336&gt;O$3)*($I4336&lt;=O$3)*($I4336&gt;=O$2)*((O$3-$I4336+1)/O$4*$H4336/4)
+(O4324&gt;0)*($J4336&gt;O$3)*($I4336&lt;O$2)*$H4336/4
+(O4324&gt;0)*($J4337&gt;=O$2)*($J4337&lt;=O$3)*(($J4337-O$2+1)/O$4*$H4337/4)
+(O4324&gt;0)*($J4337&gt;O$3)*($I4337&lt;=O$3)*($I4337&gt;=O$2)*((O$3-$I4337+1)/O$4*$H4337/4)
+(O4324&gt;0)*($J4337&gt;O$3)*($I4337&lt;O$2)*$H4337/4
+(O4324&gt;0)*($J4338&gt;=O$2)*($J4338&lt;=O$3)*(($J4338-O$2+1)/O$4*$H4338/4)
+(O4324&gt;0)*($J4338&gt;O$3)*($I4338&lt;=O$3)*($I4338&gt;=O$2)*((O$3-$I4338+1)/O$4*$H4338/4)
+(O4324&gt;0)*($J4338&gt;O$3)*($I4338&lt;O$2)*$H4338/4</f>
        <v>0</v>
      </c>
      <c r="P4330" s="41">
        <f t="shared" ref="P4330:BD4330" si="3072">-$E4326/4*P4320
+(P4320&gt;0)*($J4325&gt;=P$2)*($J4325&lt;=P$3)*(($J4325-P$2+1)/P$4*$H4325/4)
+(P4320&gt;0)*($J4325&gt;P$3)*($I4325&lt;=P$3)*($I4325&gt;=P$2)*((P$3-$I4325+1)/P$4*$H4325/4)
+(P4320&gt;0)*($J4325&gt;P$3)*($I4325&lt;P$2)*$H4325/4
+(P4320&gt;0)*($J4326&gt;=P$2)*($J4326&lt;=P$3)*(($J4326-P$2+1)/P$4*$H4326/4)
+(P4320&gt;0)*($J4326&gt;P$3)*($I4326&lt;=P$3)*($I4326&gt;=P$2)*((P$3-$I4326+1)/P$4*$H4326/4)
+(P4320&gt;0)*($J4326&gt;P$3)*($I4326&lt;P$2)*$H4326/4
+(P4320&gt;0)*($J4327&gt;=P$2)*($J4327&lt;=P$3)*(($J4327-P$2+1)/P$4*$H4327/4)
+(P4320&gt;0)*($J4327&gt;P$3)*($I4327&lt;=P$3)*($I4327&gt;=P$2)*((P$3-$I4327+1)/P$4*$H4327/4)
+(P4320&gt;0)*($J4327&gt;P$3)*($I4327&lt;P$2)*$H4327/4
-$E4336/4*P4324
+(P4324&gt;0)*($J4336&gt;=P$2)*($J4336&lt;=P$3)*(($J4336-P$2+1)/P$4*$H4336/4)
+(P4324&gt;0)*($J4336&gt;P$3)*($I4336&lt;=P$3)*($I4336&gt;=P$2)*((P$3-$I4336+1)/P$4*$H4336/4)
+(P4324&gt;0)*($J4336&gt;P$3)*($I4336&lt;P$2)*$H4336/4
+(P4324&gt;0)*($J4337&gt;=P$2)*($J4337&lt;=P$3)*(($J4337-P$2+1)/P$4*$H4337/4)
+(P4324&gt;0)*($J4337&gt;P$3)*($I4337&lt;=P$3)*($I4337&gt;=P$2)*((P$3-$I4337+1)/P$4*$H4337/4)
+(P4324&gt;0)*($J4337&gt;P$3)*($I4337&lt;P$2)*$H4337/4
+(P4324&gt;0)*($J4338&gt;=P$2)*($J4338&lt;=P$3)*(($J4338-P$2+1)/P$4*$H4338/4)
+(P4324&gt;0)*($J4338&gt;P$3)*($I4338&lt;=P$3)*($I4338&gt;=P$2)*((P$3-$I4338+1)/P$4*$H4338/4)
+(P4324&gt;0)*($J4338&gt;P$3)*($I4338&lt;P$2)*$H4338/4</f>
        <v>0</v>
      </c>
      <c r="Q4330" s="41">
        <f t="shared" si="3072"/>
        <v>0</v>
      </c>
      <c r="R4330" s="41">
        <f t="shared" si="3072"/>
        <v>0</v>
      </c>
      <c r="S4330" s="41">
        <f t="shared" si="3072"/>
        <v>0</v>
      </c>
      <c r="T4330" s="41">
        <f t="shared" si="3072"/>
        <v>0</v>
      </c>
      <c r="U4330" s="41">
        <f t="shared" si="3072"/>
        <v>0</v>
      </c>
      <c r="V4330" s="41">
        <f t="shared" si="3072"/>
        <v>0</v>
      </c>
      <c r="W4330" s="41">
        <f t="shared" si="3072"/>
        <v>0</v>
      </c>
      <c r="X4330" s="41">
        <f t="shared" si="3072"/>
        <v>0</v>
      </c>
      <c r="Y4330" s="41">
        <f t="shared" si="3072"/>
        <v>0</v>
      </c>
      <c r="Z4330" s="41">
        <f t="shared" si="3072"/>
        <v>0</v>
      </c>
      <c r="AA4330" s="41">
        <f t="shared" si="3072"/>
        <v>0</v>
      </c>
      <c r="AB4330" s="41">
        <f t="shared" si="3072"/>
        <v>0</v>
      </c>
      <c r="AC4330" s="41">
        <f t="shared" si="3072"/>
        <v>0</v>
      </c>
      <c r="AD4330" s="41">
        <f t="shared" si="3072"/>
        <v>0</v>
      </c>
      <c r="AE4330" s="41">
        <f t="shared" si="3072"/>
        <v>0</v>
      </c>
      <c r="AF4330" s="41">
        <f t="shared" si="3072"/>
        <v>0</v>
      </c>
      <c r="AG4330" s="41">
        <f t="shared" si="3072"/>
        <v>0</v>
      </c>
      <c r="AH4330" s="41">
        <f t="shared" si="3072"/>
        <v>0</v>
      </c>
      <c r="AI4330" s="41">
        <f t="shared" si="3072"/>
        <v>0</v>
      </c>
      <c r="AJ4330" s="41">
        <f t="shared" si="3072"/>
        <v>0</v>
      </c>
      <c r="AK4330" s="41">
        <f t="shared" si="3072"/>
        <v>0</v>
      </c>
      <c r="AL4330" s="41">
        <f t="shared" si="3072"/>
        <v>0</v>
      </c>
      <c r="AM4330" s="41">
        <f t="shared" si="3072"/>
        <v>0</v>
      </c>
      <c r="AN4330" s="41">
        <f t="shared" si="3072"/>
        <v>0</v>
      </c>
      <c r="AO4330" s="41">
        <f t="shared" si="3072"/>
        <v>0</v>
      </c>
      <c r="AP4330" s="41">
        <f t="shared" si="3072"/>
        <v>0</v>
      </c>
      <c r="AQ4330" s="41">
        <f t="shared" si="3072"/>
        <v>0</v>
      </c>
      <c r="AR4330" s="41">
        <f t="shared" si="3072"/>
        <v>0</v>
      </c>
      <c r="AS4330" s="41">
        <f t="shared" si="3072"/>
        <v>0</v>
      </c>
      <c r="AT4330" s="41">
        <f t="shared" si="3072"/>
        <v>0</v>
      </c>
      <c r="AU4330" s="41">
        <f t="shared" si="3072"/>
        <v>0</v>
      </c>
      <c r="AV4330" s="41">
        <f t="shared" si="3072"/>
        <v>0</v>
      </c>
      <c r="AW4330" s="41">
        <f t="shared" si="3072"/>
        <v>0</v>
      </c>
      <c r="AX4330" s="41">
        <f t="shared" si="3072"/>
        <v>0</v>
      </c>
      <c r="AY4330" s="41">
        <f t="shared" si="3072"/>
        <v>0</v>
      </c>
      <c r="AZ4330" s="41">
        <f t="shared" si="3072"/>
        <v>0</v>
      </c>
      <c r="BA4330" s="41">
        <f t="shared" si="3072"/>
        <v>0</v>
      </c>
      <c r="BB4330" s="41">
        <f t="shared" si="3072"/>
        <v>0</v>
      </c>
      <c r="BC4330" s="41">
        <f t="shared" si="3072"/>
        <v>0</v>
      </c>
      <c r="BD4330" s="41">
        <f t="shared" si="3072"/>
        <v>0</v>
      </c>
    </row>
    <row r="4331" spans="1:56" ht="16" x14ac:dyDescent="0.2">
      <c r="B4331" s="11">
        <f t="shared" si="3062"/>
        <v>161</v>
      </c>
      <c r="C4331" s="12" t="str">
        <f t="shared" si="3062"/>
        <v>SCI RETAIL RENNES 1</v>
      </c>
      <c r="D4331" s="43" t="s">
        <v>252</v>
      </c>
      <c r="E4331" s="42" t="s">
        <v>288</v>
      </c>
      <c r="F4331" s="44"/>
      <c r="G4331" s="43" t="s">
        <v>253</v>
      </c>
      <c r="H4331" s="39">
        <v>0</v>
      </c>
      <c r="I4331" s="43" t="s">
        <v>254</v>
      </c>
      <c r="J4331" s="32">
        <v>0</v>
      </c>
      <c r="K4331" s="24"/>
      <c r="L4331" s="20" t="s">
        <v>255</v>
      </c>
      <c r="M4331" s="72"/>
      <c r="N4331" s="72"/>
      <c r="O4331" s="41">
        <v>0</v>
      </c>
      <c r="P4331" s="41">
        <v>0</v>
      </c>
      <c r="Q4331" s="41">
        <v>0</v>
      </c>
      <c r="R4331" s="41">
        <v>0</v>
      </c>
      <c r="S4331" s="41">
        <v>0</v>
      </c>
      <c r="T4331" s="41">
        <v>0</v>
      </c>
      <c r="U4331" s="41">
        <v>0</v>
      </c>
      <c r="V4331" s="41">
        <v>0</v>
      </c>
      <c r="W4331" s="41">
        <v>0</v>
      </c>
      <c r="X4331" s="41">
        <v>0</v>
      </c>
      <c r="Y4331" s="41">
        <v>0</v>
      </c>
      <c r="Z4331" s="41">
        <v>0</v>
      </c>
      <c r="AA4331" s="41">
        <v>0</v>
      </c>
      <c r="AB4331" s="41">
        <v>0</v>
      </c>
      <c r="AC4331" s="41">
        <v>0</v>
      </c>
      <c r="AD4331" s="41">
        <v>0</v>
      </c>
      <c r="AE4331" s="41">
        <v>0</v>
      </c>
      <c r="AF4331" s="41">
        <v>0</v>
      </c>
      <c r="AG4331" s="41">
        <v>0</v>
      </c>
      <c r="AH4331" s="41">
        <v>0</v>
      </c>
      <c r="AI4331" s="41">
        <v>0</v>
      </c>
      <c r="AJ4331" s="41">
        <v>0</v>
      </c>
      <c r="AK4331" s="41">
        <v>0</v>
      </c>
      <c r="AL4331" s="41">
        <v>0</v>
      </c>
      <c r="AM4331" s="41">
        <v>0</v>
      </c>
      <c r="AN4331" s="41">
        <v>0</v>
      </c>
      <c r="AO4331" s="41">
        <v>0</v>
      </c>
      <c r="AP4331" s="41">
        <v>0</v>
      </c>
      <c r="AQ4331" s="41">
        <v>0</v>
      </c>
      <c r="AR4331" s="41">
        <v>0</v>
      </c>
      <c r="AS4331" s="41">
        <v>0</v>
      </c>
      <c r="AT4331" s="41">
        <v>0</v>
      </c>
      <c r="AU4331" s="41">
        <v>0</v>
      </c>
      <c r="AV4331" s="41">
        <v>0</v>
      </c>
      <c r="AW4331" s="41">
        <v>0</v>
      </c>
      <c r="AX4331" s="41">
        <v>0</v>
      </c>
      <c r="AY4331" s="41">
        <v>0</v>
      </c>
      <c r="AZ4331" s="41">
        <v>0</v>
      </c>
      <c r="BA4331" s="41">
        <v>0</v>
      </c>
      <c r="BB4331" s="41">
        <v>0</v>
      </c>
      <c r="BC4331" s="41">
        <v>0</v>
      </c>
      <c r="BD4331" s="41">
        <v>0</v>
      </c>
    </row>
    <row r="4332" spans="1:56" ht="16" x14ac:dyDescent="0.2">
      <c r="B4332" s="11">
        <f t="shared" si="3062"/>
        <v>161</v>
      </c>
      <c r="C4332" s="12" t="str">
        <f t="shared" si="3062"/>
        <v>SCI RETAIL RENNES 1</v>
      </c>
      <c r="D4332" s="43" t="s">
        <v>256</v>
      </c>
      <c r="E4332" s="32">
        <v>47405</v>
      </c>
      <c r="G4332" s="43" t="s">
        <v>257</v>
      </c>
      <c r="H4332" s="42">
        <v>0</v>
      </c>
      <c r="I4332" s="43" t="s">
        <v>258</v>
      </c>
      <c r="J4332" s="29">
        <v>0</v>
      </c>
      <c r="K4332" s="23"/>
      <c r="L4332" s="33" t="s">
        <v>259</v>
      </c>
      <c r="M4332" s="73"/>
      <c r="N4332" s="73"/>
      <c r="O4332" s="45">
        <f>-(O4329+O4330)*IFERROR((O4319+O4323)/(O4321+O4325),0)</f>
        <v>0</v>
      </c>
      <c r="P4332" s="45">
        <f t="shared" ref="P4332:BD4332" si="3073">-(P4329+P4330)*IFERROR((P4319+P4323)/(P4321+P4325),0)</f>
        <v>0</v>
      </c>
      <c r="Q4332" s="45">
        <f t="shared" si="3073"/>
        <v>0</v>
      </c>
      <c r="R4332" s="45">
        <f t="shared" si="3073"/>
        <v>0</v>
      </c>
      <c r="S4332" s="45">
        <f t="shared" si="3073"/>
        <v>0</v>
      </c>
      <c r="T4332" s="45">
        <f t="shared" si="3073"/>
        <v>0</v>
      </c>
      <c r="U4332" s="45">
        <f t="shared" si="3073"/>
        <v>0</v>
      </c>
      <c r="V4332" s="45">
        <f t="shared" si="3073"/>
        <v>0</v>
      </c>
      <c r="W4332" s="45">
        <f t="shared" si="3073"/>
        <v>0</v>
      </c>
      <c r="X4332" s="45">
        <f t="shared" si="3073"/>
        <v>0</v>
      </c>
      <c r="Y4332" s="45">
        <f t="shared" si="3073"/>
        <v>0</v>
      </c>
      <c r="Z4332" s="45">
        <f t="shared" si="3073"/>
        <v>0</v>
      </c>
      <c r="AA4332" s="45">
        <f t="shared" si="3073"/>
        <v>0</v>
      </c>
      <c r="AB4332" s="45">
        <f t="shared" si="3073"/>
        <v>0</v>
      </c>
      <c r="AC4332" s="45">
        <f t="shared" si="3073"/>
        <v>0</v>
      </c>
      <c r="AD4332" s="45">
        <f t="shared" si="3073"/>
        <v>0</v>
      </c>
      <c r="AE4332" s="45">
        <f t="shared" si="3073"/>
        <v>0</v>
      </c>
      <c r="AF4332" s="45">
        <f t="shared" si="3073"/>
        <v>0</v>
      </c>
      <c r="AG4332" s="45">
        <f t="shared" si="3073"/>
        <v>0</v>
      </c>
      <c r="AH4332" s="45">
        <f t="shared" si="3073"/>
        <v>0</v>
      </c>
      <c r="AI4332" s="45">
        <f t="shared" si="3073"/>
        <v>0</v>
      </c>
      <c r="AJ4332" s="45">
        <f t="shared" si="3073"/>
        <v>0</v>
      </c>
      <c r="AK4332" s="45">
        <f t="shared" si="3073"/>
        <v>0</v>
      </c>
      <c r="AL4332" s="45">
        <f t="shared" si="3073"/>
        <v>0</v>
      </c>
      <c r="AM4332" s="45">
        <f t="shared" si="3073"/>
        <v>0</v>
      </c>
      <c r="AN4332" s="45">
        <f t="shared" si="3073"/>
        <v>0</v>
      </c>
      <c r="AO4332" s="45">
        <f t="shared" si="3073"/>
        <v>0</v>
      </c>
      <c r="AP4332" s="45">
        <f t="shared" si="3073"/>
        <v>0</v>
      </c>
      <c r="AQ4332" s="45">
        <f t="shared" si="3073"/>
        <v>0</v>
      </c>
      <c r="AR4332" s="45">
        <f t="shared" si="3073"/>
        <v>0</v>
      </c>
      <c r="AS4332" s="45">
        <f t="shared" si="3073"/>
        <v>0</v>
      </c>
      <c r="AT4332" s="45">
        <f t="shared" si="3073"/>
        <v>0</v>
      </c>
      <c r="AU4332" s="45">
        <f t="shared" si="3073"/>
        <v>0</v>
      </c>
      <c r="AV4332" s="45">
        <f t="shared" si="3073"/>
        <v>0</v>
      </c>
      <c r="AW4332" s="45">
        <f t="shared" si="3073"/>
        <v>0</v>
      </c>
      <c r="AX4332" s="45">
        <f t="shared" si="3073"/>
        <v>0</v>
      </c>
      <c r="AY4332" s="45">
        <f t="shared" si="3073"/>
        <v>0</v>
      </c>
      <c r="AZ4332" s="45">
        <f t="shared" si="3073"/>
        <v>0</v>
      </c>
      <c r="BA4332" s="45">
        <f t="shared" si="3073"/>
        <v>0</v>
      </c>
      <c r="BB4332" s="45">
        <f t="shared" si="3073"/>
        <v>0</v>
      </c>
      <c r="BC4332" s="45">
        <f t="shared" si="3073"/>
        <v>0</v>
      </c>
      <c r="BD4332" s="45">
        <f t="shared" si="3073"/>
        <v>0</v>
      </c>
    </row>
    <row r="4333" spans="1:56" ht="16" x14ac:dyDescent="0.2">
      <c r="B4333" s="11">
        <f t="shared" si="3062"/>
        <v>161</v>
      </c>
      <c r="C4333" s="12" t="str">
        <f t="shared" si="3062"/>
        <v>SCI RETAIL RENNES 1</v>
      </c>
      <c r="K4333" s="24"/>
      <c r="O4333" s="15"/>
      <c r="P4333" s="15"/>
      <c r="Q4333" s="15"/>
      <c r="R4333" s="15"/>
      <c r="S4333" s="15"/>
      <c r="T4333" s="15"/>
      <c r="U4333" s="15"/>
      <c r="V4333" s="15"/>
      <c r="W4333" s="15"/>
      <c r="X4333" s="15"/>
      <c r="Y4333" s="15"/>
      <c r="Z4333" s="15"/>
      <c r="AA4333" s="15"/>
      <c r="AB4333" s="15"/>
      <c r="AC4333" s="15"/>
      <c r="AD4333" s="15"/>
      <c r="AE4333" s="15"/>
      <c r="AF4333" s="15"/>
      <c r="AG4333" s="15"/>
      <c r="AH4333" s="15"/>
      <c r="AI4333" s="15"/>
      <c r="AJ4333" s="15"/>
      <c r="AK4333" s="15"/>
      <c r="AL4333" s="15"/>
      <c r="AM4333" s="15"/>
      <c r="AN4333" s="15"/>
      <c r="AO4333" s="15"/>
      <c r="AP4333" s="15"/>
      <c r="AQ4333" s="15"/>
      <c r="AR4333" s="15"/>
      <c r="AS4333" s="15"/>
      <c r="AT4333" s="15"/>
      <c r="AU4333" s="15"/>
      <c r="AV4333" s="15"/>
      <c r="AW4333" s="15"/>
      <c r="AX4333" s="15"/>
      <c r="AY4333" s="15"/>
      <c r="AZ4333" s="15"/>
      <c r="BA4333" s="15"/>
      <c r="BB4333" s="15"/>
      <c r="BC4333" s="15"/>
      <c r="BD4333" s="15"/>
    </row>
    <row r="4334" spans="1:56" ht="16" x14ac:dyDescent="0.2">
      <c r="B4334" s="11">
        <f t="shared" si="3062"/>
        <v>161</v>
      </c>
      <c r="C4334" s="12" t="str">
        <f t="shared" si="3062"/>
        <v>SCI RETAIL RENNES 1</v>
      </c>
      <c r="G4334" s="46" t="s">
        <v>229</v>
      </c>
      <c r="H4334" s="104" t="s">
        <v>74</v>
      </c>
      <c r="I4334" s="105"/>
      <c r="J4334" s="106"/>
      <c r="K4334" s="23"/>
      <c r="L4334" s="47" t="s">
        <v>4</v>
      </c>
      <c r="M4334" s="81"/>
      <c r="N4334" s="81"/>
      <c r="O4334" s="48">
        <f>SUM(O4329:O4332)</f>
        <v>23082.871252815803</v>
      </c>
      <c r="P4334" s="48">
        <f t="shared" ref="P4334:BD4334" si="3074">SUM(P4329:P4332)</f>
        <v>23474.276461015725</v>
      </c>
      <c r="Q4334" s="48">
        <f t="shared" si="3074"/>
        <v>23544.52867787212</v>
      </c>
      <c r="R4334" s="48">
        <f t="shared" si="3074"/>
        <v>23544.52867787212</v>
      </c>
      <c r="S4334" s="48">
        <f t="shared" si="3074"/>
        <v>23544.52867787212</v>
      </c>
      <c r="T4334" s="48">
        <f t="shared" si="3074"/>
        <v>23744.145334054079</v>
      </c>
      <c r="U4334" s="48">
        <f t="shared" si="3074"/>
        <v>23779.973964650839</v>
      </c>
      <c r="V4334" s="48">
        <f t="shared" si="3074"/>
        <v>23779.973964650839</v>
      </c>
      <c r="W4334" s="48">
        <f t="shared" si="3074"/>
        <v>23779.973964650839</v>
      </c>
      <c r="X4334" s="48">
        <f t="shared" si="3074"/>
        <v>23981.586787394619</v>
      </c>
      <c r="Y4334" s="48">
        <f t="shared" si="3074"/>
        <v>24017.773704297349</v>
      </c>
      <c r="Z4334" s="48">
        <f t="shared" si="3074"/>
        <v>24017.773704297349</v>
      </c>
      <c r="AA4334" s="48">
        <f t="shared" si="3074"/>
        <v>24017.773704297349</v>
      </c>
      <c r="AB4334" s="48">
        <f t="shared" si="3074"/>
        <v>24221.402655268565</v>
      </c>
      <c r="AC4334" s="48">
        <f t="shared" si="3074"/>
        <v>24257.951441340327</v>
      </c>
      <c r="AD4334" s="48">
        <f t="shared" si="3074"/>
        <v>24257.951441340327</v>
      </c>
      <c r="AE4334" s="48">
        <f t="shared" si="3074"/>
        <v>24257.951441340327</v>
      </c>
      <c r="AF4334" s="48">
        <f t="shared" si="3074"/>
        <v>24463.616681821255</v>
      </c>
      <c r="AG4334" s="48">
        <f t="shared" si="3074"/>
        <v>24500.530955753726</v>
      </c>
      <c r="AH4334" s="48">
        <f t="shared" si="3074"/>
        <v>24500.530955753726</v>
      </c>
      <c r="AI4334" s="48">
        <f t="shared" si="3074"/>
        <v>24500.530955753726</v>
      </c>
      <c r="AJ4334" s="48">
        <f t="shared" si="3074"/>
        <v>24708.252848639466</v>
      </c>
      <c r="AK4334" s="48">
        <f t="shared" si="3074"/>
        <v>24745.536265311264</v>
      </c>
      <c r="AL4334" s="48">
        <f t="shared" si="3074"/>
        <v>24745.536265311264</v>
      </c>
      <c r="AM4334" s="48">
        <f t="shared" si="3074"/>
        <v>24745.536265311264</v>
      </c>
      <c r="AN4334" s="48">
        <f t="shared" si="3074"/>
        <v>24955.335377125863</v>
      </c>
      <c r="AO4334" s="48">
        <f t="shared" si="3074"/>
        <v>24992.99162796438</v>
      </c>
      <c r="AP4334" s="48">
        <f t="shared" si="3074"/>
        <v>24992.99162796438</v>
      </c>
      <c r="AQ4334" s="48">
        <f t="shared" si="3074"/>
        <v>24992.99162796438</v>
      </c>
      <c r="AR4334" s="48">
        <f t="shared" si="3074"/>
        <v>24926.35648225668</v>
      </c>
      <c r="AS4334" s="48">
        <f t="shared" si="3074"/>
        <v>24598.534770728809</v>
      </c>
      <c r="AT4334" s="48">
        <f t="shared" si="3074"/>
        <v>24598.534770728809</v>
      </c>
      <c r="AU4334" s="48">
        <f t="shared" si="3074"/>
        <v>24598.534770728809</v>
      </c>
      <c r="AV4334" s="48">
        <f t="shared" si="3074"/>
        <v>24807.087565524118</v>
      </c>
      <c r="AW4334" s="48">
        <f t="shared" si="3074"/>
        <v>24844.520118436096</v>
      </c>
      <c r="AX4334" s="48">
        <f t="shared" si="3074"/>
        <v>24844.520118436096</v>
      </c>
      <c r="AY4334" s="48">
        <f t="shared" si="3074"/>
        <v>24844.520118436096</v>
      </c>
      <c r="AZ4334" s="48">
        <f t="shared" si="3074"/>
        <v>25055.158441179366</v>
      </c>
      <c r="BA4334" s="48">
        <f t="shared" si="3074"/>
        <v>25092.96531962046</v>
      </c>
      <c r="BB4334" s="48">
        <f t="shared" si="3074"/>
        <v>25092.96531962046</v>
      </c>
      <c r="BC4334" s="48">
        <f t="shared" si="3074"/>
        <v>25092.96531962046</v>
      </c>
      <c r="BD4334" s="48">
        <f t="shared" si="3074"/>
        <v>25305.710025591157</v>
      </c>
    </row>
    <row r="4335" spans="1:56" ht="16" x14ac:dyDescent="0.2">
      <c r="B4335" s="11">
        <f t="shared" ref="B4335:C4340" si="3075">B4334</f>
        <v>161</v>
      </c>
      <c r="C4335" s="12" t="str">
        <f t="shared" si="3075"/>
        <v>SCI RETAIL RENNES 1</v>
      </c>
      <c r="D4335" s="46" t="s">
        <v>260</v>
      </c>
      <c r="E4335" s="32">
        <v>47405</v>
      </c>
      <c r="F4335" s="15"/>
      <c r="G4335" s="46" t="s">
        <v>261</v>
      </c>
      <c r="H4335" s="46" t="s">
        <v>237</v>
      </c>
      <c r="I4335" s="46" t="s">
        <v>238</v>
      </c>
      <c r="J4335" s="46" t="s">
        <v>239</v>
      </c>
      <c r="K4335" s="23"/>
      <c r="O4335" s="15"/>
      <c r="P4335" s="15"/>
      <c r="Q4335" s="15"/>
      <c r="R4335" s="15"/>
      <c r="S4335" s="15"/>
      <c r="T4335" s="15"/>
      <c r="U4335" s="15"/>
      <c r="V4335" s="15"/>
      <c r="W4335" s="15"/>
      <c r="X4335" s="15"/>
      <c r="Y4335" s="15"/>
      <c r="Z4335" s="15"/>
      <c r="AA4335" s="15"/>
      <c r="AB4335" s="15"/>
      <c r="AC4335" s="15"/>
      <c r="AD4335" s="15"/>
      <c r="AE4335" s="15"/>
      <c r="AF4335" s="15"/>
      <c r="AG4335" s="15"/>
      <c r="AH4335" s="15"/>
      <c r="AI4335" s="15"/>
      <c r="AJ4335" s="15"/>
      <c r="AK4335" s="15"/>
      <c r="AL4335" s="15"/>
      <c r="AM4335" s="15"/>
      <c r="AN4335" s="15"/>
      <c r="AO4335" s="15"/>
      <c r="AP4335" s="15"/>
      <c r="AQ4335" s="15"/>
      <c r="AR4335" s="15"/>
      <c r="AS4335" s="15"/>
      <c r="AT4335" s="15"/>
      <c r="AU4335" s="15"/>
      <c r="AV4335" s="15"/>
      <c r="AW4335" s="15"/>
      <c r="AX4335" s="15"/>
      <c r="AY4335" s="15"/>
      <c r="AZ4335" s="15"/>
      <c r="BA4335" s="15"/>
      <c r="BB4335" s="15"/>
      <c r="BC4335" s="15"/>
      <c r="BD4335" s="15"/>
    </row>
    <row r="4336" spans="1:56" ht="16" x14ac:dyDescent="0.2">
      <c r="B4336" s="11">
        <f t="shared" si="3075"/>
        <v>161</v>
      </c>
      <c r="C4336" s="12" t="str">
        <f t="shared" si="3075"/>
        <v>SCI RETAIL RENNES 1</v>
      </c>
      <c r="D4336" s="46" t="s">
        <v>262</v>
      </c>
      <c r="E4336" s="31">
        <v>98245.89134861037</v>
      </c>
      <c r="F4336" s="15"/>
      <c r="G4336" s="49" t="s">
        <v>263</v>
      </c>
      <c r="H4336" s="31">
        <v>0</v>
      </c>
      <c r="I4336" s="32">
        <v>0</v>
      </c>
      <c r="J4336" s="32">
        <v>0</v>
      </c>
      <c r="K4336" s="23"/>
      <c r="L4336" s="50" t="s">
        <v>264</v>
      </c>
      <c r="M4336" s="70"/>
      <c r="N4336" s="70"/>
      <c r="O4336" s="40">
        <f t="shared" ref="O4336:BD4336" si="3076">IFERROR(((O$3&gt;=$E4335)*(O$2&lt;=$E4335))*$E4339,"")</f>
        <v>0</v>
      </c>
      <c r="P4336" s="40">
        <f t="shared" si="3076"/>
        <v>0</v>
      </c>
      <c r="Q4336" s="40">
        <f t="shared" si="3076"/>
        <v>0</v>
      </c>
      <c r="R4336" s="40">
        <f t="shared" si="3076"/>
        <v>0</v>
      </c>
      <c r="S4336" s="40">
        <f t="shared" si="3076"/>
        <v>0</v>
      </c>
      <c r="T4336" s="40">
        <f t="shared" si="3076"/>
        <v>0</v>
      </c>
      <c r="U4336" s="40">
        <f t="shared" si="3076"/>
        <v>0</v>
      </c>
      <c r="V4336" s="40">
        <f t="shared" si="3076"/>
        <v>0</v>
      </c>
      <c r="W4336" s="40">
        <f t="shared" si="3076"/>
        <v>0</v>
      </c>
      <c r="X4336" s="40">
        <f t="shared" si="3076"/>
        <v>0</v>
      </c>
      <c r="Y4336" s="40">
        <f t="shared" si="3076"/>
        <v>0</v>
      </c>
      <c r="Z4336" s="40">
        <f t="shared" si="3076"/>
        <v>0</v>
      </c>
      <c r="AA4336" s="40">
        <f t="shared" si="3076"/>
        <v>0</v>
      </c>
      <c r="AB4336" s="40">
        <f t="shared" si="3076"/>
        <v>0</v>
      </c>
      <c r="AC4336" s="40">
        <f t="shared" si="3076"/>
        <v>0</v>
      </c>
      <c r="AD4336" s="40">
        <f t="shared" si="3076"/>
        <v>0</v>
      </c>
      <c r="AE4336" s="40">
        <f t="shared" si="3076"/>
        <v>0</v>
      </c>
      <c r="AF4336" s="40">
        <f t="shared" si="3076"/>
        <v>0</v>
      </c>
      <c r="AG4336" s="40">
        <f t="shared" si="3076"/>
        <v>0</v>
      </c>
      <c r="AH4336" s="40">
        <f t="shared" si="3076"/>
        <v>0</v>
      </c>
      <c r="AI4336" s="40">
        <f t="shared" si="3076"/>
        <v>0</v>
      </c>
      <c r="AJ4336" s="40">
        <f t="shared" si="3076"/>
        <v>0</v>
      </c>
      <c r="AK4336" s="40">
        <f t="shared" si="3076"/>
        <v>0</v>
      </c>
      <c r="AL4336" s="40">
        <f t="shared" si="3076"/>
        <v>0</v>
      </c>
      <c r="AM4336" s="40">
        <f t="shared" si="3076"/>
        <v>0</v>
      </c>
      <c r="AN4336" s="40">
        <f t="shared" si="3076"/>
        <v>0</v>
      </c>
      <c r="AO4336" s="40">
        <f t="shared" si="3076"/>
        <v>0</v>
      </c>
      <c r="AP4336" s="40">
        <f t="shared" si="3076"/>
        <v>0</v>
      </c>
      <c r="AQ4336" s="40">
        <f t="shared" si="3076"/>
        <v>0</v>
      </c>
      <c r="AR4336" s="40">
        <f t="shared" si="3076"/>
        <v>0</v>
      </c>
      <c r="AS4336" s="40">
        <f t="shared" si="3076"/>
        <v>0</v>
      </c>
      <c r="AT4336" s="40">
        <f t="shared" si="3076"/>
        <v>0</v>
      </c>
      <c r="AU4336" s="40">
        <f t="shared" si="3076"/>
        <v>0</v>
      </c>
      <c r="AV4336" s="40">
        <f t="shared" si="3076"/>
        <v>0</v>
      </c>
      <c r="AW4336" s="40">
        <f t="shared" si="3076"/>
        <v>0</v>
      </c>
      <c r="AX4336" s="40">
        <f t="shared" si="3076"/>
        <v>0</v>
      </c>
      <c r="AY4336" s="40">
        <f t="shared" si="3076"/>
        <v>0</v>
      </c>
      <c r="AZ4336" s="40">
        <f t="shared" si="3076"/>
        <v>0</v>
      </c>
      <c r="BA4336" s="40">
        <f t="shared" si="3076"/>
        <v>0</v>
      </c>
      <c r="BB4336" s="40">
        <f t="shared" si="3076"/>
        <v>0</v>
      </c>
      <c r="BC4336" s="40">
        <f t="shared" si="3076"/>
        <v>0</v>
      </c>
      <c r="BD4336" s="40">
        <f t="shared" si="3076"/>
        <v>0</v>
      </c>
    </row>
    <row r="4337" spans="1:56" ht="16" x14ac:dyDescent="0.2">
      <c r="B4337" s="11">
        <f t="shared" si="3075"/>
        <v>161</v>
      </c>
      <c r="C4337" s="12" t="str">
        <f t="shared" si="3075"/>
        <v>SCI RETAIL RENNES 1</v>
      </c>
      <c r="D4337" s="46" t="s">
        <v>24</v>
      </c>
      <c r="E4337" s="51">
        <f>IF(E4335&gt;MAX($O$3:$BD$3),BD4326,
IF(E4335&lt;MIN($O$3:$BD$3),1,SUMIFS($O4327:$BD4327,$O$2:$BD$2,"&lt;="&amp;E4335,$O$3:$BD$3,"&gt;="&amp;E4335)))</f>
        <v>1.0919303952632176</v>
      </c>
      <c r="F4337" s="15"/>
      <c r="G4337" s="49" t="s">
        <v>265</v>
      </c>
      <c r="H4337" s="31">
        <v>0</v>
      </c>
      <c r="I4337" s="32">
        <v>0</v>
      </c>
      <c r="J4337" s="32">
        <v>0</v>
      </c>
      <c r="K4337" s="23"/>
      <c r="L4337" s="52" t="s">
        <v>266</v>
      </c>
      <c r="M4337" s="72"/>
      <c r="N4337" s="72"/>
      <c r="O4337" s="41">
        <f t="shared" ref="O4337:BD4337" si="3077">IFERROR(((O$3&gt;=$E4332)*(O$2&lt;=$E4332))*$H4340,"")</f>
        <v>0</v>
      </c>
      <c r="P4337" s="41">
        <f t="shared" si="3077"/>
        <v>0</v>
      </c>
      <c r="Q4337" s="41">
        <f t="shared" si="3077"/>
        <v>0</v>
      </c>
      <c r="R4337" s="41">
        <f t="shared" si="3077"/>
        <v>0</v>
      </c>
      <c r="S4337" s="41">
        <f t="shared" si="3077"/>
        <v>0</v>
      </c>
      <c r="T4337" s="41">
        <f t="shared" si="3077"/>
        <v>0</v>
      </c>
      <c r="U4337" s="41">
        <f t="shared" si="3077"/>
        <v>0</v>
      </c>
      <c r="V4337" s="41">
        <f t="shared" si="3077"/>
        <v>0</v>
      </c>
      <c r="W4337" s="41">
        <f t="shared" si="3077"/>
        <v>0</v>
      </c>
      <c r="X4337" s="41">
        <f t="shared" si="3077"/>
        <v>0</v>
      </c>
      <c r="Y4337" s="41">
        <f t="shared" si="3077"/>
        <v>0</v>
      </c>
      <c r="Z4337" s="41">
        <f t="shared" si="3077"/>
        <v>0</v>
      </c>
      <c r="AA4337" s="41">
        <f t="shared" si="3077"/>
        <v>0</v>
      </c>
      <c r="AB4337" s="41">
        <f t="shared" si="3077"/>
        <v>0</v>
      </c>
      <c r="AC4337" s="41">
        <f t="shared" si="3077"/>
        <v>0</v>
      </c>
      <c r="AD4337" s="41">
        <f t="shared" si="3077"/>
        <v>0</v>
      </c>
      <c r="AE4337" s="41">
        <f t="shared" si="3077"/>
        <v>0</v>
      </c>
      <c r="AF4337" s="41">
        <f t="shared" si="3077"/>
        <v>0</v>
      </c>
      <c r="AG4337" s="41">
        <f t="shared" si="3077"/>
        <v>0</v>
      </c>
      <c r="AH4337" s="41">
        <f t="shared" si="3077"/>
        <v>0</v>
      </c>
      <c r="AI4337" s="41">
        <f t="shared" si="3077"/>
        <v>0</v>
      </c>
      <c r="AJ4337" s="41">
        <f t="shared" si="3077"/>
        <v>0</v>
      </c>
      <c r="AK4337" s="41">
        <f t="shared" si="3077"/>
        <v>0</v>
      </c>
      <c r="AL4337" s="41">
        <f t="shared" si="3077"/>
        <v>0</v>
      </c>
      <c r="AM4337" s="41">
        <f t="shared" si="3077"/>
        <v>0</v>
      </c>
      <c r="AN4337" s="41">
        <f t="shared" si="3077"/>
        <v>0</v>
      </c>
      <c r="AO4337" s="41">
        <f t="shared" si="3077"/>
        <v>0</v>
      </c>
      <c r="AP4337" s="41">
        <f t="shared" si="3077"/>
        <v>0</v>
      </c>
      <c r="AQ4337" s="41">
        <f t="shared" si="3077"/>
        <v>0</v>
      </c>
      <c r="AR4337" s="41">
        <f t="shared" si="3077"/>
        <v>0</v>
      </c>
      <c r="AS4337" s="41">
        <f t="shared" si="3077"/>
        <v>0</v>
      </c>
      <c r="AT4337" s="41">
        <f t="shared" si="3077"/>
        <v>0</v>
      </c>
      <c r="AU4337" s="41">
        <f t="shared" si="3077"/>
        <v>0</v>
      </c>
      <c r="AV4337" s="41">
        <f t="shared" si="3077"/>
        <v>0</v>
      </c>
      <c r="AW4337" s="41">
        <f t="shared" si="3077"/>
        <v>0</v>
      </c>
      <c r="AX4337" s="41">
        <f t="shared" si="3077"/>
        <v>0</v>
      </c>
      <c r="AY4337" s="41">
        <f t="shared" si="3077"/>
        <v>0</v>
      </c>
      <c r="AZ4337" s="41">
        <f t="shared" si="3077"/>
        <v>0</v>
      </c>
      <c r="BA4337" s="41">
        <f t="shared" si="3077"/>
        <v>0</v>
      </c>
      <c r="BB4337" s="41">
        <f t="shared" si="3077"/>
        <v>0</v>
      </c>
      <c r="BC4337" s="41">
        <f t="shared" si="3077"/>
        <v>0</v>
      </c>
      <c r="BD4337" s="41">
        <f t="shared" si="3077"/>
        <v>0</v>
      </c>
    </row>
    <row r="4338" spans="1:56" ht="16" x14ac:dyDescent="0.2">
      <c r="B4338" s="11">
        <f t="shared" si="3075"/>
        <v>161</v>
      </c>
      <c r="C4338" s="12" t="str">
        <f t="shared" si="3075"/>
        <v>SCI RETAIL RENNES 1</v>
      </c>
      <c r="D4338" s="46" t="s">
        <v>8</v>
      </c>
      <c r="E4338" s="42">
        <v>0</v>
      </c>
      <c r="F4338" s="15"/>
      <c r="G4338" s="49" t="s">
        <v>267</v>
      </c>
      <c r="H4338" s="31">
        <v>0</v>
      </c>
      <c r="I4338" s="32">
        <v>0</v>
      </c>
      <c r="J4338" s="32">
        <v>0</v>
      </c>
      <c r="L4338" s="52" t="s">
        <v>268</v>
      </c>
      <c r="M4338" s="72"/>
      <c r="N4338" s="72"/>
      <c r="O4338" s="41">
        <f t="shared" ref="O4338:BD4338" si="3078">IFERROR(((O$3&gt;=$E4335)*(O$2&lt;=$E4335))*$J4340,"")</f>
        <v>0</v>
      </c>
      <c r="P4338" s="41">
        <f t="shared" si="3078"/>
        <v>0</v>
      </c>
      <c r="Q4338" s="41">
        <f t="shared" si="3078"/>
        <v>0</v>
      </c>
      <c r="R4338" s="41">
        <f t="shared" si="3078"/>
        <v>0</v>
      </c>
      <c r="S4338" s="41">
        <f t="shared" si="3078"/>
        <v>0</v>
      </c>
      <c r="T4338" s="41">
        <f t="shared" si="3078"/>
        <v>0</v>
      </c>
      <c r="U4338" s="41">
        <f t="shared" si="3078"/>
        <v>0</v>
      </c>
      <c r="V4338" s="41">
        <f t="shared" si="3078"/>
        <v>0</v>
      </c>
      <c r="W4338" s="41">
        <f t="shared" si="3078"/>
        <v>0</v>
      </c>
      <c r="X4338" s="41">
        <f t="shared" si="3078"/>
        <v>0</v>
      </c>
      <c r="Y4338" s="41">
        <f t="shared" si="3078"/>
        <v>0</v>
      </c>
      <c r="Z4338" s="41">
        <f t="shared" si="3078"/>
        <v>0</v>
      </c>
      <c r="AA4338" s="41">
        <f t="shared" si="3078"/>
        <v>0</v>
      </c>
      <c r="AB4338" s="41">
        <f t="shared" si="3078"/>
        <v>0</v>
      </c>
      <c r="AC4338" s="41">
        <f t="shared" si="3078"/>
        <v>0</v>
      </c>
      <c r="AD4338" s="41">
        <f t="shared" si="3078"/>
        <v>0</v>
      </c>
      <c r="AE4338" s="41">
        <f t="shared" si="3078"/>
        <v>0</v>
      </c>
      <c r="AF4338" s="41">
        <f t="shared" si="3078"/>
        <v>0</v>
      </c>
      <c r="AG4338" s="41">
        <f t="shared" si="3078"/>
        <v>0</v>
      </c>
      <c r="AH4338" s="41">
        <f t="shared" si="3078"/>
        <v>0</v>
      </c>
      <c r="AI4338" s="41">
        <f t="shared" si="3078"/>
        <v>0</v>
      </c>
      <c r="AJ4338" s="41">
        <f t="shared" si="3078"/>
        <v>0</v>
      </c>
      <c r="AK4338" s="41">
        <f t="shared" si="3078"/>
        <v>0</v>
      </c>
      <c r="AL4338" s="41">
        <f t="shared" si="3078"/>
        <v>0</v>
      </c>
      <c r="AM4338" s="41">
        <f t="shared" si="3078"/>
        <v>0</v>
      </c>
      <c r="AN4338" s="41">
        <f t="shared" si="3078"/>
        <v>0</v>
      </c>
      <c r="AO4338" s="41">
        <f t="shared" si="3078"/>
        <v>0</v>
      </c>
      <c r="AP4338" s="41">
        <f t="shared" si="3078"/>
        <v>0</v>
      </c>
      <c r="AQ4338" s="41">
        <f t="shared" si="3078"/>
        <v>0</v>
      </c>
      <c r="AR4338" s="41">
        <f t="shared" si="3078"/>
        <v>0</v>
      </c>
      <c r="AS4338" s="41">
        <f t="shared" si="3078"/>
        <v>0</v>
      </c>
      <c r="AT4338" s="41">
        <f t="shared" si="3078"/>
        <v>0</v>
      </c>
      <c r="AU4338" s="41">
        <f t="shared" si="3078"/>
        <v>0</v>
      </c>
      <c r="AV4338" s="41">
        <f t="shared" si="3078"/>
        <v>0</v>
      </c>
      <c r="AW4338" s="41">
        <f t="shared" si="3078"/>
        <v>0</v>
      </c>
      <c r="AX4338" s="41">
        <f t="shared" si="3078"/>
        <v>0</v>
      </c>
      <c r="AY4338" s="41">
        <f t="shared" si="3078"/>
        <v>0</v>
      </c>
      <c r="AZ4338" s="41">
        <f t="shared" si="3078"/>
        <v>0</v>
      </c>
      <c r="BA4338" s="41">
        <f t="shared" si="3078"/>
        <v>0</v>
      </c>
      <c r="BB4338" s="41">
        <f t="shared" si="3078"/>
        <v>0</v>
      </c>
      <c r="BC4338" s="41">
        <f t="shared" si="3078"/>
        <v>0</v>
      </c>
      <c r="BD4338" s="41">
        <f t="shared" si="3078"/>
        <v>0</v>
      </c>
    </row>
    <row r="4339" spans="1:56" ht="16" x14ac:dyDescent="0.2">
      <c r="B4339" s="11">
        <f t="shared" si="3075"/>
        <v>161</v>
      </c>
      <c r="C4339" s="12" t="str">
        <f t="shared" si="3075"/>
        <v>SCI RETAIL RENNES 1</v>
      </c>
      <c r="D4339" s="46" t="s">
        <v>269</v>
      </c>
      <c r="E4339" s="31">
        <v>0</v>
      </c>
      <c r="F4339" s="15"/>
      <c r="G4339" s="53"/>
      <c r="H4339" s="15"/>
      <c r="I4339" s="15"/>
      <c r="J4339" s="23"/>
      <c r="L4339" s="52" t="s">
        <v>270</v>
      </c>
      <c r="M4339" s="72"/>
      <c r="N4339" s="72"/>
      <c r="O4339" s="41">
        <f t="shared" ref="O4339:BD4339" si="3079">IFERROR(((O$3&gt;=$J4329)*(O$2&lt;=$J4329))*$E4340,"")</f>
        <v>0</v>
      </c>
      <c r="P4339" s="41">
        <f t="shared" si="3079"/>
        <v>0</v>
      </c>
      <c r="Q4339" s="41">
        <f t="shared" si="3079"/>
        <v>0</v>
      </c>
      <c r="R4339" s="41">
        <f t="shared" si="3079"/>
        <v>0</v>
      </c>
      <c r="S4339" s="41">
        <f t="shared" si="3079"/>
        <v>0</v>
      </c>
      <c r="T4339" s="41">
        <f t="shared" si="3079"/>
        <v>0</v>
      </c>
      <c r="U4339" s="41">
        <f t="shared" si="3079"/>
        <v>0</v>
      </c>
      <c r="V4339" s="41">
        <f t="shared" si="3079"/>
        <v>0</v>
      </c>
      <c r="W4339" s="41">
        <f t="shared" si="3079"/>
        <v>0</v>
      </c>
      <c r="X4339" s="41">
        <f t="shared" si="3079"/>
        <v>0</v>
      </c>
      <c r="Y4339" s="41">
        <f t="shared" si="3079"/>
        <v>0</v>
      </c>
      <c r="Z4339" s="41">
        <f t="shared" si="3079"/>
        <v>0</v>
      </c>
      <c r="AA4339" s="41">
        <f t="shared" si="3079"/>
        <v>0</v>
      </c>
      <c r="AB4339" s="41">
        <f t="shared" si="3079"/>
        <v>0</v>
      </c>
      <c r="AC4339" s="41">
        <f t="shared" si="3079"/>
        <v>0</v>
      </c>
      <c r="AD4339" s="41">
        <f t="shared" si="3079"/>
        <v>0</v>
      </c>
      <c r="AE4339" s="41">
        <f t="shared" si="3079"/>
        <v>0</v>
      </c>
      <c r="AF4339" s="41">
        <f t="shared" si="3079"/>
        <v>0</v>
      </c>
      <c r="AG4339" s="41">
        <f t="shared" si="3079"/>
        <v>0</v>
      </c>
      <c r="AH4339" s="41">
        <f t="shared" si="3079"/>
        <v>0</v>
      </c>
      <c r="AI4339" s="41">
        <f t="shared" si="3079"/>
        <v>0</v>
      </c>
      <c r="AJ4339" s="41">
        <f t="shared" si="3079"/>
        <v>0</v>
      </c>
      <c r="AK4339" s="41">
        <f t="shared" si="3079"/>
        <v>0</v>
      </c>
      <c r="AL4339" s="41">
        <f t="shared" si="3079"/>
        <v>0</v>
      </c>
      <c r="AM4339" s="41">
        <f t="shared" si="3079"/>
        <v>0</v>
      </c>
      <c r="AN4339" s="41">
        <f t="shared" si="3079"/>
        <v>0</v>
      </c>
      <c r="AO4339" s="41">
        <f t="shared" si="3079"/>
        <v>0</v>
      </c>
      <c r="AP4339" s="41">
        <f t="shared" si="3079"/>
        <v>0</v>
      </c>
      <c r="AQ4339" s="41">
        <f t="shared" si="3079"/>
        <v>0</v>
      </c>
      <c r="AR4339" s="41">
        <f t="shared" si="3079"/>
        <v>0</v>
      </c>
      <c r="AS4339" s="41">
        <f t="shared" si="3079"/>
        <v>0</v>
      </c>
      <c r="AT4339" s="41">
        <f t="shared" si="3079"/>
        <v>0</v>
      </c>
      <c r="AU4339" s="41">
        <f t="shared" si="3079"/>
        <v>0</v>
      </c>
      <c r="AV4339" s="41">
        <f t="shared" si="3079"/>
        <v>0</v>
      </c>
      <c r="AW4339" s="41">
        <f t="shared" si="3079"/>
        <v>0</v>
      </c>
      <c r="AX4339" s="41">
        <f t="shared" si="3079"/>
        <v>0</v>
      </c>
      <c r="AY4339" s="41">
        <f t="shared" si="3079"/>
        <v>0</v>
      </c>
      <c r="AZ4339" s="41">
        <f t="shared" si="3079"/>
        <v>0</v>
      </c>
      <c r="BA4339" s="41">
        <f t="shared" si="3079"/>
        <v>0</v>
      </c>
      <c r="BB4339" s="41">
        <f t="shared" si="3079"/>
        <v>0</v>
      </c>
      <c r="BC4339" s="41">
        <f t="shared" si="3079"/>
        <v>0</v>
      </c>
      <c r="BD4339" s="41">
        <f t="shared" si="3079"/>
        <v>0</v>
      </c>
    </row>
    <row r="4340" spans="1:56" ht="16" x14ac:dyDescent="0.2">
      <c r="B4340" s="11">
        <f t="shared" si="3075"/>
        <v>161</v>
      </c>
      <c r="C4340" s="12" t="str">
        <f t="shared" si="3075"/>
        <v>SCI RETAIL RENNES 1</v>
      </c>
      <c r="D4340" s="46" t="s">
        <v>270</v>
      </c>
      <c r="E4340" s="31">
        <v>0</v>
      </c>
      <c r="F4340" s="15"/>
      <c r="G4340" s="46" t="s">
        <v>266</v>
      </c>
      <c r="H4340" s="31">
        <v>0</v>
      </c>
      <c r="I4340" s="46" t="s">
        <v>268</v>
      </c>
      <c r="J4340" s="31">
        <v>0</v>
      </c>
      <c r="L4340" s="54" t="s">
        <v>271</v>
      </c>
      <c r="M4340" s="73"/>
      <c r="N4340" s="73"/>
      <c r="O4340" s="45">
        <f t="shared" ref="O4340:BD4340" si="3080">IFERROR(-($E4321+$H4321+$J4321)*O4322,"")</f>
        <v>0</v>
      </c>
      <c r="P4340" s="45">
        <f t="shared" si="3080"/>
        <v>0</v>
      </c>
      <c r="Q4340" s="45">
        <f t="shared" si="3080"/>
        <v>0</v>
      </c>
      <c r="R4340" s="45">
        <f t="shared" si="3080"/>
        <v>0</v>
      </c>
      <c r="S4340" s="45">
        <f t="shared" si="3080"/>
        <v>0</v>
      </c>
      <c r="T4340" s="45">
        <f t="shared" si="3080"/>
        <v>0</v>
      </c>
      <c r="U4340" s="45">
        <f t="shared" si="3080"/>
        <v>0</v>
      </c>
      <c r="V4340" s="45">
        <f t="shared" si="3080"/>
        <v>0</v>
      </c>
      <c r="W4340" s="45">
        <f t="shared" si="3080"/>
        <v>0</v>
      </c>
      <c r="X4340" s="45">
        <f t="shared" si="3080"/>
        <v>0</v>
      </c>
      <c r="Y4340" s="45">
        <f t="shared" si="3080"/>
        <v>0</v>
      </c>
      <c r="Z4340" s="45">
        <f t="shared" si="3080"/>
        <v>0</v>
      </c>
      <c r="AA4340" s="45">
        <f t="shared" si="3080"/>
        <v>0</v>
      </c>
      <c r="AB4340" s="45">
        <f t="shared" si="3080"/>
        <v>0</v>
      </c>
      <c r="AC4340" s="45">
        <f t="shared" si="3080"/>
        <v>0</v>
      </c>
      <c r="AD4340" s="45">
        <f t="shared" si="3080"/>
        <v>0</v>
      </c>
      <c r="AE4340" s="45">
        <f t="shared" si="3080"/>
        <v>0</v>
      </c>
      <c r="AF4340" s="45">
        <f t="shared" si="3080"/>
        <v>0</v>
      </c>
      <c r="AG4340" s="45">
        <f t="shared" si="3080"/>
        <v>0</v>
      </c>
      <c r="AH4340" s="45">
        <f t="shared" si="3080"/>
        <v>0</v>
      </c>
      <c r="AI4340" s="45">
        <f t="shared" si="3080"/>
        <v>0</v>
      </c>
      <c r="AJ4340" s="45">
        <f t="shared" si="3080"/>
        <v>0</v>
      </c>
      <c r="AK4340" s="45">
        <f t="shared" si="3080"/>
        <v>0</v>
      </c>
      <c r="AL4340" s="45">
        <f t="shared" si="3080"/>
        <v>0</v>
      </c>
      <c r="AM4340" s="45">
        <f t="shared" si="3080"/>
        <v>0</v>
      </c>
      <c r="AN4340" s="45">
        <f t="shared" si="3080"/>
        <v>0</v>
      </c>
      <c r="AO4340" s="45">
        <f t="shared" si="3080"/>
        <v>0</v>
      </c>
      <c r="AP4340" s="45">
        <f t="shared" si="3080"/>
        <v>0</v>
      </c>
      <c r="AQ4340" s="45">
        <f t="shared" si="3080"/>
        <v>0</v>
      </c>
      <c r="AR4340" s="45">
        <f t="shared" si="3080"/>
        <v>0</v>
      </c>
      <c r="AS4340" s="45">
        <f t="shared" si="3080"/>
        <v>0</v>
      </c>
      <c r="AT4340" s="45">
        <f t="shared" si="3080"/>
        <v>0</v>
      </c>
      <c r="AU4340" s="45">
        <f t="shared" si="3080"/>
        <v>0</v>
      </c>
      <c r="AV4340" s="45">
        <f t="shared" si="3080"/>
        <v>0</v>
      </c>
      <c r="AW4340" s="45">
        <f t="shared" si="3080"/>
        <v>0</v>
      </c>
      <c r="AX4340" s="45">
        <f t="shared" si="3080"/>
        <v>0</v>
      </c>
      <c r="AY4340" s="45">
        <f t="shared" si="3080"/>
        <v>0</v>
      </c>
      <c r="AZ4340" s="45">
        <f t="shared" si="3080"/>
        <v>0</v>
      </c>
      <c r="BA4340" s="45">
        <f t="shared" si="3080"/>
        <v>0</v>
      </c>
      <c r="BB4340" s="45">
        <f t="shared" si="3080"/>
        <v>0</v>
      </c>
      <c r="BC4340" s="45">
        <f t="shared" si="3080"/>
        <v>0</v>
      </c>
      <c r="BD4340" s="45">
        <f t="shared" si="3080"/>
        <v>0</v>
      </c>
    </row>
    <row r="4341" spans="1:56" x14ac:dyDescent="0.2">
      <c r="A4341"/>
      <c r="B4341"/>
      <c r="C4341"/>
      <c r="D4341"/>
      <c r="E4341"/>
      <c r="F4341"/>
      <c r="G4341"/>
      <c r="H4341"/>
      <c r="I4341"/>
      <c r="J4341"/>
      <c r="K4341"/>
      <c r="L4341"/>
      <c r="M4341"/>
      <c r="N4341"/>
      <c r="O4341"/>
      <c r="P4341"/>
      <c r="Q4341"/>
      <c r="R4341"/>
      <c r="S4341"/>
      <c r="T4341"/>
      <c r="U4341"/>
      <c r="V4341"/>
      <c r="W4341"/>
      <c r="X4341"/>
      <c r="Y4341"/>
      <c r="Z4341"/>
      <c r="AA4341"/>
      <c r="AB4341"/>
      <c r="AC4341"/>
      <c r="AD4341"/>
      <c r="AE4341"/>
      <c r="AF4341"/>
      <c r="AG4341"/>
      <c r="AH4341"/>
      <c r="AI4341"/>
      <c r="AJ4341"/>
      <c r="AK4341"/>
      <c r="AL4341"/>
      <c r="AM4341"/>
      <c r="AN4341"/>
      <c r="AO4341"/>
      <c r="AP4341"/>
      <c r="AQ4341"/>
      <c r="AR4341"/>
      <c r="AS4341"/>
      <c r="AT4341"/>
      <c r="AU4341"/>
      <c r="AV4341"/>
      <c r="AW4341"/>
      <c r="AX4341"/>
      <c r="AY4341"/>
      <c r="AZ4341"/>
      <c r="BA4341"/>
      <c r="BB4341"/>
      <c r="BC4341"/>
      <c r="BD4341"/>
    </row>
    <row r="4342" spans="1:56" x14ac:dyDescent="0.2">
      <c r="A4342"/>
      <c r="B4342"/>
      <c r="C4342"/>
      <c r="D4342"/>
      <c r="E4342"/>
      <c r="F4342"/>
      <c r="G4342"/>
      <c r="H4342"/>
      <c r="I4342"/>
      <c r="J4342"/>
      <c r="K4342"/>
      <c r="L4342"/>
      <c r="M4342"/>
      <c r="N4342"/>
      <c r="O4342"/>
      <c r="P4342"/>
      <c r="Q4342"/>
      <c r="R4342"/>
      <c r="S4342"/>
      <c r="T4342"/>
      <c r="U4342"/>
      <c r="V4342"/>
      <c r="W4342"/>
      <c r="X4342"/>
      <c r="Y4342"/>
      <c r="Z4342"/>
      <c r="AA4342"/>
      <c r="AB4342"/>
      <c r="AC4342"/>
      <c r="AD4342"/>
      <c r="AE4342"/>
      <c r="AF4342"/>
      <c r="AG4342"/>
      <c r="AH4342"/>
      <c r="AI4342"/>
      <c r="AJ4342"/>
      <c r="AK4342"/>
      <c r="AL4342"/>
      <c r="AM4342"/>
      <c r="AN4342"/>
      <c r="AO4342"/>
      <c r="AP4342"/>
      <c r="AQ4342"/>
      <c r="AR4342"/>
      <c r="AS4342"/>
      <c r="AT4342"/>
      <c r="AU4342"/>
      <c r="AV4342"/>
      <c r="AW4342"/>
      <c r="AX4342"/>
      <c r="AY4342"/>
      <c r="AZ4342"/>
      <c r="BA4342"/>
      <c r="BB4342"/>
      <c r="BC4342"/>
      <c r="BD4342"/>
    </row>
    <row r="4343" spans="1:56" ht="16" x14ac:dyDescent="0.2">
      <c r="A4343" s="1"/>
      <c r="B4343" s="67">
        <v>162</v>
      </c>
      <c r="C4343" s="68" t="str">
        <f>H4345</f>
        <v>SCI RETAIL RENNES 1</v>
      </c>
      <c r="D4343" s="69" t="s">
        <v>211</v>
      </c>
      <c r="E4343" s="69"/>
      <c r="F4343" s="69"/>
      <c r="G4343" s="69"/>
      <c r="H4343" s="69"/>
      <c r="I4343" s="69"/>
      <c r="J4343" s="69"/>
      <c r="K4343" s="68"/>
      <c r="L4343" s="68"/>
      <c r="M4343" s="68"/>
      <c r="N4343" s="68"/>
      <c r="O4343" s="82"/>
      <c r="P4343" s="82"/>
      <c r="Q4343" s="82"/>
      <c r="R4343" s="82"/>
      <c r="S4343" s="82"/>
      <c r="T4343" s="82"/>
      <c r="U4343" s="82"/>
      <c r="V4343" s="82"/>
      <c r="W4343" s="82"/>
      <c r="X4343" s="82"/>
      <c r="Y4343" s="82"/>
      <c r="Z4343" s="82"/>
      <c r="AA4343" s="82"/>
      <c r="AB4343" s="82"/>
      <c r="AC4343" s="82"/>
      <c r="AD4343" s="82"/>
      <c r="AE4343" s="82"/>
      <c r="AF4343" s="82"/>
      <c r="AG4343" s="82"/>
      <c r="AH4343" s="82"/>
      <c r="AI4343" s="82"/>
      <c r="AJ4343" s="82"/>
      <c r="AK4343" s="82"/>
      <c r="AL4343" s="82"/>
      <c r="AM4343" s="82"/>
      <c r="AN4343" s="82"/>
      <c r="AO4343" s="82"/>
      <c r="AP4343" s="82"/>
      <c r="AQ4343" s="82"/>
      <c r="AR4343" s="82"/>
      <c r="AS4343" s="82"/>
      <c r="AT4343" s="82"/>
      <c r="AU4343" s="82"/>
      <c r="AV4343" s="82"/>
      <c r="AW4343" s="82"/>
      <c r="AX4343" s="82"/>
      <c r="AY4343" s="82"/>
      <c r="AZ4343" s="82"/>
      <c r="BA4343" s="82"/>
      <c r="BB4343" s="82"/>
      <c r="BC4343" s="82"/>
      <c r="BD4343" s="82"/>
    </row>
    <row r="4344" spans="1:56" ht="16" x14ac:dyDescent="0.2">
      <c r="A4344" s="35"/>
      <c r="B4344" s="11">
        <f>B4343</f>
        <v>162</v>
      </c>
      <c r="C4344" s="12" t="str">
        <f>C4343</f>
        <v>SCI RETAIL RENNES 1</v>
      </c>
      <c r="D4344" s="35"/>
      <c r="E4344" s="35"/>
      <c r="F4344" s="35"/>
      <c r="G4344" s="35"/>
      <c r="H4344" s="35"/>
      <c r="I4344" s="35"/>
      <c r="J4344" s="35"/>
      <c r="K4344" s="35"/>
      <c r="L4344" s="35"/>
      <c r="M4344" s="35"/>
      <c r="N4344" s="35"/>
      <c r="O4344" s="44"/>
      <c r="P4344" s="44"/>
      <c r="Q4344" s="44"/>
      <c r="R4344" s="44"/>
      <c r="S4344" s="44"/>
      <c r="T4344" s="44"/>
      <c r="U4344" s="44"/>
      <c r="V4344" s="44"/>
      <c r="W4344" s="44"/>
      <c r="X4344" s="44"/>
      <c r="Y4344" s="44"/>
      <c r="Z4344" s="44"/>
      <c r="AA4344" s="44"/>
      <c r="AB4344" s="44"/>
      <c r="AC4344" s="44"/>
      <c r="AD4344" s="44"/>
      <c r="AE4344" s="44"/>
      <c r="AF4344" s="44"/>
      <c r="AG4344" s="44"/>
      <c r="AH4344" s="44"/>
      <c r="AI4344" s="44"/>
      <c r="AJ4344" s="44"/>
      <c r="AK4344" s="44"/>
      <c r="AL4344" s="44"/>
      <c r="AM4344" s="44"/>
      <c r="AN4344" s="44"/>
      <c r="AO4344" s="44"/>
      <c r="AP4344" s="44"/>
      <c r="AQ4344" s="44"/>
      <c r="AR4344" s="44"/>
      <c r="AS4344" s="44"/>
      <c r="AT4344" s="44"/>
      <c r="AU4344" s="44"/>
      <c r="AV4344" s="44"/>
      <c r="AW4344" s="44"/>
      <c r="AX4344" s="44"/>
      <c r="AY4344" s="44"/>
      <c r="AZ4344" s="44"/>
      <c r="BA4344" s="44"/>
      <c r="BB4344" s="44"/>
      <c r="BC4344" s="44"/>
      <c r="BD4344" s="44"/>
    </row>
    <row r="4345" spans="1:56" ht="16" x14ac:dyDescent="0.2">
      <c r="B4345" s="11">
        <f t="shared" ref="B4345:C4360" si="3081">B4344</f>
        <v>162</v>
      </c>
      <c r="C4345" s="12" t="str">
        <f t="shared" si="3081"/>
        <v>SCI RETAIL RENNES 1</v>
      </c>
      <c r="D4345" s="13" t="s">
        <v>2</v>
      </c>
      <c r="E4345" s="14" t="s">
        <v>85</v>
      </c>
      <c r="F4345" s="15"/>
      <c r="G4345" s="13" t="s">
        <v>229</v>
      </c>
      <c r="H4345" s="14" t="s">
        <v>74</v>
      </c>
      <c r="I4345" s="14"/>
      <c r="J4345" s="14"/>
      <c r="L4345" s="16" t="s">
        <v>230</v>
      </c>
      <c r="M4345" s="70"/>
      <c r="N4345" s="70"/>
      <c r="O4345" s="17">
        <f>($E4356&gt;0)*($E4350&lt;O$2)*(EDATE($E4350,$E4356)&gt;O$3)*((O$3-O$2+1)/O$4)
+($E4356&gt;0)*($E4350&lt;O$2)*(EDATE($E4350,$E4356)&gt;=O$2)*(EDATE($E4350,$E4356)&lt;=O$3)*((EDATE($E4350,$E4356)-O$2)/O$4)
+($E4356&gt;0)*($E4350&lt;O$2)*(EDATE($E4350,$E4356)&lt;O$2)*(0)
+($E4356&gt;0)*($E4350&gt;=O$2)*($E4350&lt;=O$3)*(EDATE($E4350,$E4356)&gt;=O$2)*(EDATE($E4350,$E4356)&lt;=O$3)*((EDATE($E4350,$E4356)-$E4350+1)/O$4)
+($E4356&gt;0)*($E4350&gt;=O$2)*($E4350&lt;=O$3)*(EDATE($E4350,$E4356)&gt;O$3)*((O$3-$E4350+1)/O$4)
+($E4356&gt;0)*($E4350&gt;O$3)*(0)</f>
        <v>0</v>
      </c>
      <c r="P4345" s="17">
        <f t="shared" ref="P4345:BD4345" si="3082">($E4356&gt;0)*($E4350&lt;P$2)*(EDATE($E4350,$E4356)&gt;P$3)*((P$3-P$2+1)/P$4)
+($E4356&gt;0)*($E4350&lt;P$2)*(EDATE($E4350,$E4356)&gt;=P$2)*(EDATE($E4350,$E4356)&lt;=P$3)*((EDATE($E4350,$E4356)-P$2)/P$4)
+($E4356&gt;0)*($E4350&lt;P$2)*(EDATE($E4350,$E4356)&lt;P$2)*(0)
+($E4356&gt;0)*($E4350&gt;=P$2)*($E4350&lt;=P$3)*(EDATE($E4350,$E4356)&gt;=P$2)*(EDATE($E4350,$E4356)&lt;=P$3)*((EDATE($E4350,$E4356)-$E4350+1)/P$4)
+($E4356&gt;0)*($E4350&gt;=P$2)*($E4350&lt;=P$3)*(EDATE($E4350,$E4356)&gt;P$3)*((P$3-$E4350+1)/P$4)
+($E4356&gt;0)*($E4350&gt;P$3)*(0)</f>
        <v>0</v>
      </c>
      <c r="Q4345" s="17">
        <f t="shared" si="3082"/>
        <v>0</v>
      </c>
      <c r="R4345" s="17">
        <f t="shared" si="3082"/>
        <v>0</v>
      </c>
      <c r="S4345" s="17">
        <f t="shared" si="3082"/>
        <v>0</v>
      </c>
      <c r="T4345" s="17">
        <f t="shared" si="3082"/>
        <v>0</v>
      </c>
      <c r="U4345" s="17">
        <f t="shared" si="3082"/>
        <v>0</v>
      </c>
      <c r="V4345" s="17">
        <f t="shared" si="3082"/>
        <v>0</v>
      </c>
      <c r="W4345" s="17">
        <f t="shared" si="3082"/>
        <v>0</v>
      </c>
      <c r="X4345" s="17">
        <f t="shared" si="3082"/>
        <v>0</v>
      </c>
      <c r="Y4345" s="17">
        <f t="shared" si="3082"/>
        <v>0</v>
      </c>
      <c r="Z4345" s="17">
        <f t="shared" si="3082"/>
        <v>0</v>
      </c>
      <c r="AA4345" s="17">
        <f t="shared" si="3082"/>
        <v>0</v>
      </c>
      <c r="AB4345" s="17">
        <f t="shared" si="3082"/>
        <v>0</v>
      </c>
      <c r="AC4345" s="17">
        <f t="shared" si="3082"/>
        <v>0</v>
      </c>
      <c r="AD4345" s="17">
        <f t="shared" si="3082"/>
        <v>0</v>
      </c>
      <c r="AE4345" s="17">
        <f t="shared" si="3082"/>
        <v>0</v>
      </c>
      <c r="AF4345" s="17">
        <f t="shared" si="3082"/>
        <v>0</v>
      </c>
      <c r="AG4345" s="17">
        <f t="shared" si="3082"/>
        <v>0</v>
      </c>
      <c r="AH4345" s="17">
        <f t="shared" si="3082"/>
        <v>0</v>
      </c>
      <c r="AI4345" s="17">
        <f t="shared" si="3082"/>
        <v>0</v>
      </c>
      <c r="AJ4345" s="17">
        <f t="shared" si="3082"/>
        <v>0</v>
      </c>
      <c r="AK4345" s="17">
        <f t="shared" si="3082"/>
        <v>0</v>
      </c>
      <c r="AL4345" s="17">
        <f t="shared" si="3082"/>
        <v>0</v>
      </c>
      <c r="AM4345" s="17">
        <f t="shared" si="3082"/>
        <v>0</v>
      </c>
      <c r="AN4345" s="17">
        <f t="shared" si="3082"/>
        <v>0</v>
      </c>
      <c r="AO4345" s="17">
        <f t="shared" si="3082"/>
        <v>0</v>
      </c>
      <c r="AP4345" s="17">
        <f t="shared" si="3082"/>
        <v>0</v>
      </c>
      <c r="AQ4345" s="17">
        <f t="shared" si="3082"/>
        <v>0</v>
      </c>
      <c r="AR4345" s="17">
        <f t="shared" si="3082"/>
        <v>0</v>
      </c>
      <c r="AS4345" s="17">
        <f t="shared" si="3082"/>
        <v>0</v>
      </c>
      <c r="AT4345" s="17">
        <f t="shared" si="3082"/>
        <v>0</v>
      </c>
      <c r="AU4345" s="17">
        <f t="shared" si="3082"/>
        <v>0</v>
      </c>
      <c r="AV4345" s="17">
        <f t="shared" si="3082"/>
        <v>0</v>
      </c>
      <c r="AW4345" s="17">
        <f t="shared" si="3082"/>
        <v>0</v>
      </c>
      <c r="AX4345" s="17">
        <f t="shared" si="3082"/>
        <v>0</v>
      </c>
      <c r="AY4345" s="17">
        <f t="shared" si="3082"/>
        <v>0</v>
      </c>
      <c r="AZ4345" s="17">
        <f t="shared" si="3082"/>
        <v>0</v>
      </c>
      <c r="BA4345" s="17">
        <f t="shared" si="3082"/>
        <v>0</v>
      </c>
      <c r="BB4345" s="17">
        <f t="shared" si="3082"/>
        <v>0</v>
      </c>
      <c r="BC4345" s="17">
        <f t="shared" si="3082"/>
        <v>0</v>
      </c>
      <c r="BD4345" s="17">
        <f t="shared" si="3082"/>
        <v>0</v>
      </c>
    </row>
    <row r="4346" spans="1:56" ht="16" x14ac:dyDescent="0.2">
      <c r="B4346" s="11">
        <f t="shared" si="3081"/>
        <v>162</v>
      </c>
      <c r="C4346" s="12" t="str">
        <f t="shared" si="3081"/>
        <v>SCI RETAIL RENNES 1</v>
      </c>
      <c r="D4346" s="13" t="s">
        <v>7</v>
      </c>
      <c r="E4346" s="18">
        <v>118.1</v>
      </c>
      <c r="F4346" s="15"/>
      <c r="G4346" s="13" t="s">
        <v>0</v>
      </c>
      <c r="H4346" s="19">
        <v>72.7</v>
      </c>
      <c r="I4346" s="13" t="s">
        <v>20</v>
      </c>
      <c r="J4346" s="19">
        <v>0</v>
      </c>
      <c r="L4346" s="20" t="s">
        <v>231</v>
      </c>
      <c r="M4346" s="72"/>
      <c r="N4346" s="72"/>
      <c r="O4346" s="21">
        <f>($H4351&gt;0)*($J4351&lt;O$2)*0
+($H4351&gt;0)*($J4351&gt;=O$2)*($J4351&lt;=O$3)*(($J4351-O$2+1)/O$4)
+($H4351&gt;0)*($J4351&gt;O$3)*($I4351&gt;O$3)*0
+($H4351&gt;0)*($J4351&gt;O$3)*($I4351&lt;=O$3)*($I4351&gt;=O$2)*((O$3-$I4351+1)/O$4)
+($H4351&gt;0)*($J4351&gt;O$3)*($I4351&lt;O$2)*1
+($H4351&gt;0)*($I4351&gt;O$3)*0
+($H4352&gt;0)*($J$2350&lt;O$2)*0
+($H4352&gt;0)*($J4352&gt;=O$2)*($J4352&lt;=O$3)*(($J4352-O$2+1)/O$4)
+($H4352&gt;0)*($J4352&gt;O$3)*($I4352&gt;O$3)*0
+($H4352&gt;0)*($J4352&gt;O$3)*($I4352&lt;=O$3)*($I4352&gt;=O$2)*((O$3-$I4352+1)/O$4)
+($H4352&gt;0)*($J4352&gt;O$3)*($I4352&lt;O$2)*1
+($H4352&gt;0)*($I4352&gt;O$3)*0
+($H4353&gt;0)*($J4353&lt;O$2)*0
+($H4353&gt;0)*($J4353&gt;=O$2)*($J4353&lt;=O$3)*(($J4353-O$2+1)/O$4)
+($H4353&gt;0)*($J4353&gt;O$3)*($I4353&gt;O$3)*0
+($H4353&gt;0)*($J4353&gt;O$3)*($I4353&lt;=O$3)*($I4353&gt;=O$2)*((O$3-$I4353+1)/O$4)
+($H4353&gt;0)*($J4353&gt;O$3)*($I4353&lt;O$2)*1
+($H4353&gt;0)*($I4353&gt;O$3)*0</f>
        <v>0</v>
      </c>
      <c r="P4346" s="21">
        <f t="shared" ref="P4346:BD4346" si="3083">($H4351&gt;0)*($J4351&lt;P$2)*0
+($H4351&gt;0)*($J4351&gt;=P$2)*($J4351&lt;=P$3)*(($J4351-P$2+1)/P$4)
+($H4351&gt;0)*($J4351&gt;P$3)*($I4351&gt;P$3)*0
+($H4351&gt;0)*($J4351&gt;P$3)*($I4351&lt;=P$3)*($I4351&gt;=P$2)*((P$3-$I4351+1)/P$4)
+($H4351&gt;0)*($J4351&gt;P$3)*($I4351&lt;P$2)*1
+($H4351&gt;0)*($I4351&gt;P$3)*0
+($H4352&gt;0)*($J$2350&lt;P$2)*0
+($H4352&gt;0)*($J4352&gt;=P$2)*($J4352&lt;=P$3)*(($J4352-P$2+1)/P$4)
+($H4352&gt;0)*($J4352&gt;P$3)*($I4352&gt;P$3)*0
+($H4352&gt;0)*($J4352&gt;P$3)*($I4352&lt;=P$3)*($I4352&gt;=P$2)*((P$3-$I4352+1)/P$4)
+($H4352&gt;0)*($J4352&gt;P$3)*($I4352&lt;P$2)*1
+($H4352&gt;0)*($I4352&gt;P$3)*0
+($H4353&gt;0)*($J4353&lt;P$2)*0
+($H4353&gt;0)*($J4353&gt;=P$2)*($J4353&lt;=P$3)*(($J4353-P$2+1)/P$4)
+($H4353&gt;0)*($J4353&gt;P$3)*($I4353&gt;P$3)*0
+($H4353&gt;0)*($J4353&gt;P$3)*($I4353&lt;=P$3)*($I4353&gt;=P$2)*((P$3-$I4353+1)/P$4)
+($H4353&gt;0)*($J4353&gt;P$3)*($I4353&lt;P$2)*1
+($H4353&gt;0)*($I4353&gt;P$3)*0</f>
        <v>0</v>
      </c>
      <c r="Q4346" s="21">
        <f t="shared" si="3083"/>
        <v>0</v>
      </c>
      <c r="R4346" s="21">
        <f t="shared" si="3083"/>
        <v>0</v>
      </c>
      <c r="S4346" s="21">
        <f t="shared" si="3083"/>
        <v>0</v>
      </c>
      <c r="T4346" s="21">
        <f t="shared" si="3083"/>
        <v>0</v>
      </c>
      <c r="U4346" s="21">
        <f t="shared" si="3083"/>
        <v>0</v>
      </c>
      <c r="V4346" s="21">
        <f t="shared" si="3083"/>
        <v>0</v>
      </c>
      <c r="W4346" s="21">
        <f t="shared" si="3083"/>
        <v>0</v>
      </c>
      <c r="X4346" s="21">
        <f t="shared" si="3083"/>
        <v>0</v>
      </c>
      <c r="Y4346" s="21">
        <f t="shared" si="3083"/>
        <v>0</v>
      </c>
      <c r="Z4346" s="21">
        <f t="shared" si="3083"/>
        <v>0</v>
      </c>
      <c r="AA4346" s="21">
        <f t="shared" si="3083"/>
        <v>0</v>
      </c>
      <c r="AB4346" s="21">
        <f t="shared" si="3083"/>
        <v>0</v>
      </c>
      <c r="AC4346" s="21">
        <f t="shared" si="3083"/>
        <v>0</v>
      </c>
      <c r="AD4346" s="21">
        <f t="shared" si="3083"/>
        <v>0</v>
      </c>
      <c r="AE4346" s="21">
        <f t="shared" si="3083"/>
        <v>0</v>
      </c>
      <c r="AF4346" s="21">
        <f t="shared" si="3083"/>
        <v>0</v>
      </c>
      <c r="AG4346" s="21">
        <f t="shared" si="3083"/>
        <v>0</v>
      </c>
      <c r="AH4346" s="21">
        <f t="shared" si="3083"/>
        <v>0</v>
      </c>
      <c r="AI4346" s="21">
        <f t="shared" si="3083"/>
        <v>0</v>
      </c>
      <c r="AJ4346" s="21">
        <f t="shared" si="3083"/>
        <v>0</v>
      </c>
      <c r="AK4346" s="21">
        <f t="shared" si="3083"/>
        <v>0</v>
      </c>
      <c r="AL4346" s="21">
        <f t="shared" si="3083"/>
        <v>0</v>
      </c>
      <c r="AM4346" s="21">
        <f t="shared" si="3083"/>
        <v>0</v>
      </c>
      <c r="AN4346" s="21">
        <f t="shared" si="3083"/>
        <v>0</v>
      </c>
      <c r="AO4346" s="21">
        <f t="shared" si="3083"/>
        <v>0</v>
      </c>
      <c r="AP4346" s="21">
        <f t="shared" si="3083"/>
        <v>0</v>
      </c>
      <c r="AQ4346" s="21">
        <f t="shared" si="3083"/>
        <v>0</v>
      </c>
      <c r="AR4346" s="21">
        <f t="shared" si="3083"/>
        <v>0</v>
      </c>
      <c r="AS4346" s="21">
        <f t="shared" si="3083"/>
        <v>0</v>
      </c>
      <c r="AT4346" s="21">
        <f t="shared" si="3083"/>
        <v>0</v>
      </c>
      <c r="AU4346" s="21">
        <f t="shared" si="3083"/>
        <v>0</v>
      </c>
      <c r="AV4346" s="21">
        <f t="shared" si="3083"/>
        <v>0</v>
      </c>
      <c r="AW4346" s="21">
        <f t="shared" si="3083"/>
        <v>0</v>
      </c>
      <c r="AX4346" s="21">
        <f t="shared" si="3083"/>
        <v>0</v>
      </c>
      <c r="AY4346" s="21">
        <f t="shared" si="3083"/>
        <v>0</v>
      </c>
      <c r="AZ4346" s="21">
        <f t="shared" si="3083"/>
        <v>0</v>
      </c>
      <c r="BA4346" s="21">
        <f t="shared" si="3083"/>
        <v>0</v>
      </c>
      <c r="BB4346" s="21">
        <f t="shared" si="3083"/>
        <v>0</v>
      </c>
      <c r="BC4346" s="21">
        <f t="shared" si="3083"/>
        <v>0</v>
      </c>
      <c r="BD4346" s="21">
        <f t="shared" si="3083"/>
        <v>0</v>
      </c>
    </row>
    <row r="4347" spans="1:56" ht="16" x14ac:dyDescent="0.2">
      <c r="B4347" s="11">
        <f t="shared" si="3081"/>
        <v>162</v>
      </c>
      <c r="C4347" s="12" t="str">
        <f t="shared" si="3081"/>
        <v>SCI RETAIL RENNES 1</v>
      </c>
      <c r="D4347" s="13" t="s">
        <v>21</v>
      </c>
      <c r="E4347" s="22">
        <v>0</v>
      </c>
      <c r="F4347" s="15"/>
      <c r="G4347" s="13" t="s">
        <v>22</v>
      </c>
      <c r="H4347" s="22">
        <v>0</v>
      </c>
      <c r="I4347" s="13" t="s">
        <v>23</v>
      </c>
      <c r="J4347" s="22">
        <v>0</v>
      </c>
      <c r="K4347" s="23"/>
      <c r="L4347" s="20" t="s">
        <v>232</v>
      </c>
      <c r="M4347" s="72"/>
      <c r="N4347" s="72"/>
      <c r="O4347" s="21">
        <f>($E4350&lt;=O$3)*($E4350&gt;O$2)*((O$3-$E4350+1)/O$4)
+($E4350&lt;=O$2)*((O$3-O$2+1)/O$4)
+($E4350&gt;O$3)*(0)
-($E4358&lt;=O$3)*($E4358&lt;&gt;0)*($E4358&gt;O$2)*((O$3-$E4358)/O$4)
-($E4358&lt;=O$2)*((O$3-O$2+1)/O$4)
-($E4358&gt;O$3)*(0)</f>
        <v>0.27173913043478259</v>
      </c>
      <c r="P4347" s="21">
        <f t="shared" ref="P4347:BD4347" si="3084">($E4350&lt;=P$3)*($E4350&gt;P$2)*((P$3-$E4350+1)/P$4)
+($E4350&lt;=P$2)*((P$3-P$2+1)/P$4)
+($E4350&gt;P$3)*(0)
-($E4358&lt;=P$3)*($E4358&lt;&gt;0)*($E4358&gt;P$2)*((P$3-$E4358)/P$4)
-($E4358&lt;=P$2)*((P$3-P$2+1)/P$4)
-($E4358&gt;P$3)*(0)</f>
        <v>0</v>
      </c>
      <c r="Q4347" s="21">
        <f t="shared" si="3084"/>
        <v>0</v>
      </c>
      <c r="R4347" s="21">
        <f t="shared" si="3084"/>
        <v>0</v>
      </c>
      <c r="S4347" s="21">
        <f t="shared" si="3084"/>
        <v>0</v>
      </c>
      <c r="T4347" s="21">
        <f t="shared" si="3084"/>
        <v>0</v>
      </c>
      <c r="U4347" s="21">
        <f t="shared" si="3084"/>
        <v>0</v>
      </c>
      <c r="V4347" s="21">
        <f t="shared" si="3084"/>
        <v>0</v>
      </c>
      <c r="W4347" s="21">
        <f t="shared" si="3084"/>
        <v>0</v>
      </c>
      <c r="X4347" s="21">
        <f t="shared" si="3084"/>
        <v>0</v>
      </c>
      <c r="Y4347" s="21">
        <f t="shared" si="3084"/>
        <v>0</v>
      </c>
      <c r="Z4347" s="21">
        <f t="shared" si="3084"/>
        <v>0</v>
      </c>
      <c r="AA4347" s="21">
        <f t="shared" si="3084"/>
        <v>0</v>
      </c>
      <c r="AB4347" s="21">
        <f t="shared" si="3084"/>
        <v>0</v>
      </c>
      <c r="AC4347" s="21">
        <f t="shared" si="3084"/>
        <v>0</v>
      </c>
      <c r="AD4347" s="21">
        <f t="shared" si="3084"/>
        <v>0</v>
      </c>
      <c r="AE4347" s="21">
        <f t="shared" si="3084"/>
        <v>0</v>
      </c>
      <c r="AF4347" s="21">
        <f t="shared" si="3084"/>
        <v>0</v>
      </c>
      <c r="AG4347" s="21">
        <f t="shared" si="3084"/>
        <v>0</v>
      </c>
      <c r="AH4347" s="21">
        <f t="shared" si="3084"/>
        <v>0</v>
      </c>
      <c r="AI4347" s="21">
        <f t="shared" si="3084"/>
        <v>0</v>
      </c>
      <c r="AJ4347" s="21">
        <f t="shared" si="3084"/>
        <v>0</v>
      </c>
      <c r="AK4347" s="21">
        <f t="shared" si="3084"/>
        <v>0</v>
      </c>
      <c r="AL4347" s="21">
        <f t="shared" si="3084"/>
        <v>0</v>
      </c>
      <c r="AM4347" s="21">
        <f t="shared" si="3084"/>
        <v>0</v>
      </c>
      <c r="AN4347" s="21">
        <f t="shared" si="3084"/>
        <v>0</v>
      </c>
      <c r="AO4347" s="21">
        <f t="shared" si="3084"/>
        <v>0</v>
      </c>
      <c r="AP4347" s="21">
        <f t="shared" si="3084"/>
        <v>0</v>
      </c>
      <c r="AQ4347" s="21">
        <f t="shared" si="3084"/>
        <v>0</v>
      </c>
      <c r="AR4347" s="21">
        <f t="shared" si="3084"/>
        <v>0</v>
      </c>
      <c r="AS4347" s="21">
        <f t="shared" si="3084"/>
        <v>0</v>
      </c>
      <c r="AT4347" s="21">
        <f t="shared" si="3084"/>
        <v>0</v>
      </c>
      <c r="AU4347" s="21">
        <f t="shared" si="3084"/>
        <v>0</v>
      </c>
      <c r="AV4347" s="21">
        <f t="shared" si="3084"/>
        <v>0</v>
      </c>
      <c r="AW4347" s="21">
        <f t="shared" si="3084"/>
        <v>0</v>
      </c>
      <c r="AX4347" s="21">
        <f t="shared" si="3084"/>
        <v>0</v>
      </c>
      <c r="AY4347" s="21">
        <f t="shared" si="3084"/>
        <v>0</v>
      </c>
      <c r="AZ4347" s="21">
        <f t="shared" si="3084"/>
        <v>0</v>
      </c>
      <c r="BA4347" s="21">
        <f t="shared" si="3084"/>
        <v>0</v>
      </c>
      <c r="BB4347" s="21">
        <f t="shared" si="3084"/>
        <v>0</v>
      </c>
      <c r="BC4347" s="21">
        <f t="shared" si="3084"/>
        <v>0</v>
      </c>
      <c r="BD4347" s="21">
        <f t="shared" si="3084"/>
        <v>0</v>
      </c>
    </row>
    <row r="4348" spans="1:56" ht="16" x14ac:dyDescent="0.2">
      <c r="B4348" s="11">
        <f t="shared" si="3081"/>
        <v>162</v>
      </c>
      <c r="C4348" s="12" t="str">
        <f t="shared" si="3081"/>
        <v>SCI RETAIL RENNES 1</v>
      </c>
      <c r="D4348" s="13" t="s">
        <v>1</v>
      </c>
      <c r="E4348" s="22">
        <v>54525</v>
      </c>
      <c r="F4348" s="15"/>
      <c r="G4348" s="15"/>
      <c r="H4348" s="15"/>
      <c r="I4348" s="15"/>
      <c r="J4348" s="15"/>
      <c r="L4348" s="20" t="s">
        <v>233</v>
      </c>
      <c r="M4348" s="72"/>
      <c r="N4348" s="72"/>
      <c r="O4348" s="21">
        <f>($E4361&gt;O$3)*($E4358&lt;O$2)*((O$3-O$2+1)/O$4)
+($E4361&gt;O$3)*($E4358&gt;=O$2)*($E4358&lt;=O$3)*((O$3-$E4358)/O$4)
+($E4361&gt;O$3)*($E4358&gt;O$3)*(0)
+($E4361&lt;=O$3)*($E4361&gt;=O$2)*($E4358&lt;O$2)*(($E4361-O$2)/O$4)
+($E4361&lt;=O$3)*($E4361&gt;=O$2)*($E4358&lt;=O$3)*($E4358&gt;=O$2)*(($E4361-$E4358)/O$4)
+($E4361&lt;O$2)*(0)</f>
        <v>0</v>
      </c>
      <c r="P4348" s="21">
        <f t="shared" ref="P4348:BD4348" si="3085">($E4361&gt;P$3)*($E4358&lt;P$2)*((P$3-P$2+1)/P$4)
+($E4361&gt;P$3)*($E4358&gt;=P$2)*($E4358&lt;=P$3)*((P$3-$E4358)/P$4)
+($E4361&gt;P$3)*($E4358&gt;P$3)*(0)
+($E4361&lt;=P$3)*($E4361&gt;=P$2)*($E4358&lt;P$2)*(($E4361-P$2)/P$4)
+($E4361&lt;=P$3)*($E4361&gt;=P$2)*($E4358&lt;=P$3)*($E4358&gt;=P$2)*(($E4361-$E4358)/P$4)
+($E4361&lt;P$2)*(0)</f>
        <v>0</v>
      </c>
      <c r="Q4348" s="21">
        <f t="shared" si="3085"/>
        <v>0</v>
      </c>
      <c r="R4348" s="21">
        <f t="shared" si="3085"/>
        <v>0</v>
      </c>
      <c r="S4348" s="21">
        <f t="shared" si="3085"/>
        <v>0</v>
      </c>
      <c r="T4348" s="21">
        <f t="shared" si="3085"/>
        <v>0</v>
      </c>
      <c r="U4348" s="21">
        <f t="shared" si="3085"/>
        <v>0</v>
      </c>
      <c r="V4348" s="21">
        <f t="shared" si="3085"/>
        <v>0</v>
      </c>
      <c r="W4348" s="21">
        <f t="shared" si="3085"/>
        <v>0</v>
      </c>
      <c r="X4348" s="21">
        <f t="shared" si="3085"/>
        <v>0</v>
      </c>
      <c r="Y4348" s="21">
        <f t="shared" si="3085"/>
        <v>0</v>
      </c>
      <c r="Z4348" s="21">
        <f t="shared" si="3085"/>
        <v>0</v>
      </c>
      <c r="AA4348" s="21">
        <f t="shared" si="3085"/>
        <v>0</v>
      </c>
      <c r="AB4348" s="21">
        <f t="shared" si="3085"/>
        <v>0</v>
      </c>
      <c r="AC4348" s="21">
        <f t="shared" si="3085"/>
        <v>0</v>
      </c>
      <c r="AD4348" s="21">
        <f t="shared" si="3085"/>
        <v>0</v>
      </c>
      <c r="AE4348" s="21">
        <f t="shared" si="3085"/>
        <v>0</v>
      </c>
      <c r="AF4348" s="21">
        <f t="shared" si="3085"/>
        <v>0</v>
      </c>
      <c r="AG4348" s="21">
        <f t="shared" si="3085"/>
        <v>0</v>
      </c>
      <c r="AH4348" s="21">
        <f t="shared" si="3085"/>
        <v>0</v>
      </c>
      <c r="AI4348" s="21">
        <f t="shared" si="3085"/>
        <v>0</v>
      </c>
      <c r="AJ4348" s="21">
        <f t="shared" si="3085"/>
        <v>0</v>
      </c>
      <c r="AK4348" s="21">
        <f t="shared" si="3085"/>
        <v>0</v>
      </c>
      <c r="AL4348" s="21">
        <f t="shared" si="3085"/>
        <v>0</v>
      </c>
      <c r="AM4348" s="21">
        <f t="shared" si="3085"/>
        <v>0</v>
      </c>
      <c r="AN4348" s="21">
        <f t="shared" si="3085"/>
        <v>0</v>
      </c>
      <c r="AO4348" s="21">
        <f t="shared" si="3085"/>
        <v>0</v>
      </c>
      <c r="AP4348" s="21">
        <f t="shared" si="3085"/>
        <v>0</v>
      </c>
      <c r="AQ4348" s="21">
        <f t="shared" si="3085"/>
        <v>0</v>
      </c>
      <c r="AR4348" s="21">
        <f t="shared" si="3085"/>
        <v>0</v>
      </c>
      <c r="AS4348" s="21">
        <f t="shared" si="3085"/>
        <v>0</v>
      </c>
      <c r="AT4348" s="21">
        <f t="shared" si="3085"/>
        <v>0</v>
      </c>
      <c r="AU4348" s="21">
        <f t="shared" si="3085"/>
        <v>0</v>
      </c>
      <c r="AV4348" s="21">
        <f t="shared" si="3085"/>
        <v>0</v>
      </c>
      <c r="AW4348" s="21">
        <f t="shared" si="3085"/>
        <v>0</v>
      </c>
      <c r="AX4348" s="21">
        <f t="shared" si="3085"/>
        <v>0</v>
      </c>
      <c r="AY4348" s="21">
        <f t="shared" si="3085"/>
        <v>0</v>
      </c>
      <c r="AZ4348" s="21">
        <f t="shared" si="3085"/>
        <v>0</v>
      </c>
      <c r="BA4348" s="21">
        <f t="shared" si="3085"/>
        <v>0</v>
      </c>
      <c r="BB4348" s="21">
        <f t="shared" si="3085"/>
        <v>0</v>
      </c>
      <c r="BC4348" s="21">
        <f t="shared" si="3085"/>
        <v>0</v>
      </c>
      <c r="BD4348" s="21">
        <f t="shared" si="3085"/>
        <v>0</v>
      </c>
    </row>
    <row r="4349" spans="1:56" ht="16" x14ac:dyDescent="0.2">
      <c r="B4349" s="11">
        <f t="shared" si="3081"/>
        <v>162</v>
      </c>
      <c r="C4349" s="12" t="str">
        <f t="shared" si="3081"/>
        <v>SCI RETAIL RENNES 1</v>
      </c>
      <c r="K4349" s="24"/>
      <c r="L4349" s="20" t="s">
        <v>234</v>
      </c>
      <c r="M4349" s="72"/>
      <c r="N4349" s="72"/>
      <c r="O4349" s="21">
        <f>($E4364&gt;0)*($E4361&lt;O$2)*(EDATE($E4361,$E4364)&gt;O$3)*((O$3-O$2+1)/O$4)
+($E4364&gt;0)*($E4361&lt;O$2)*(EDATE($E4361,$E4364)&gt;=O$2)*(EDATE($E4361,$E4364)&lt;=O$3)*((EDATE($E4361,$E4364)-O$2)/O$4)
+($E4364&gt;0)*($E4361&lt;O$2)*(EDATE($E4361,$E4364)&lt;O$2)*(0)
+($E4364&gt;0)*($E4361&gt;=O$2)*($E4361&lt;=O$3)*(EDATE($E4361,$E4364)&gt;=O$2)*(EDATE($E4361,$E4364)&lt;=O$3)*((EDATE($E4361,$E4364)-$E4361+1)/O$4)
+($E4364&gt;0)*($E4361&gt;=O$2)*($E4361&lt;=O$3)*(EDATE($E4361,$E4364)&gt;O$3)*((O$3-$E4361+1)/O$4)
+($E4364&gt;0)*($E4361&gt;O$3)*(0)</f>
        <v>0</v>
      </c>
      <c r="P4349" s="21">
        <f t="shared" ref="P4349:BD4349" si="3086">($E4364&gt;0)*($E4361&lt;P$2)*(EDATE($E4361,$E4364)&gt;P$3)*((P$3-P$2+1)/P$4)
+($E4364&gt;0)*($E4361&lt;P$2)*(EDATE($E4361,$E4364)&gt;=P$2)*(EDATE($E4361,$E4364)&lt;=P$3)*((EDATE($E4361,$E4364)-P$2)/P$4)
+($E4364&gt;0)*($E4361&lt;P$2)*(EDATE($E4361,$E4364)&lt;P$2)*(0)
+($E4364&gt;0)*($E4361&gt;=P$2)*($E4361&lt;=P$3)*(EDATE($E4361,$E4364)&gt;=P$2)*(EDATE($E4361,$E4364)&lt;=P$3)*((EDATE($E4361,$E4364)-$E4361+1)/P$4)
+($E4364&gt;0)*($E4361&gt;=P$2)*($E4361&lt;=P$3)*(EDATE($E4361,$E4364)&gt;P$3)*((P$3-$E4361+1)/P$4)
+($E4364&gt;0)*($E4361&gt;P$3)*(0)</f>
        <v>0</v>
      </c>
      <c r="Q4349" s="21">
        <f t="shared" si="3086"/>
        <v>0</v>
      </c>
      <c r="R4349" s="21">
        <f t="shared" si="3086"/>
        <v>0</v>
      </c>
      <c r="S4349" s="21">
        <f t="shared" si="3086"/>
        <v>0</v>
      </c>
      <c r="T4349" s="21">
        <f t="shared" si="3086"/>
        <v>0</v>
      </c>
      <c r="U4349" s="21">
        <f t="shared" si="3086"/>
        <v>0</v>
      </c>
      <c r="V4349" s="21">
        <f t="shared" si="3086"/>
        <v>0</v>
      </c>
      <c r="W4349" s="21">
        <f t="shared" si="3086"/>
        <v>0</v>
      </c>
      <c r="X4349" s="21">
        <f t="shared" si="3086"/>
        <v>0</v>
      </c>
      <c r="Y4349" s="21">
        <f t="shared" si="3086"/>
        <v>0</v>
      </c>
      <c r="Z4349" s="21">
        <f t="shared" si="3086"/>
        <v>0</v>
      </c>
      <c r="AA4349" s="21">
        <f t="shared" si="3086"/>
        <v>0</v>
      </c>
      <c r="AB4349" s="21">
        <f t="shared" si="3086"/>
        <v>0</v>
      </c>
      <c r="AC4349" s="21">
        <f t="shared" si="3086"/>
        <v>0</v>
      </c>
      <c r="AD4349" s="21">
        <f t="shared" si="3086"/>
        <v>0</v>
      </c>
      <c r="AE4349" s="21">
        <f t="shared" si="3086"/>
        <v>0</v>
      </c>
      <c r="AF4349" s="21">
        <f t="shared" si="3086"/>
        <v>0</v>
      </c>
      <c r="AG4349" s="21">
        <f t="shared" si="3086"/>
        <v>0</v>
      </c>
      <c r="AH4349" s="21">
        <f t="shared" si="3086"/>
        <v>0</v>
      </c>
      <c r="AI4349" s="21">
        <f t="shared" si="3086"/>
        <v>0</v>
      </c>
      <c r="AJ4349" s="21">
        <f t="shared" si="3086"/>
        <v>0</v>
      </c>
      <c r="AK4349" s="21">
        <f t="shared" si="3086"/>
        <v>0</v>
      </c>
      <c r="AL4349" s="21">
        <f t="shared" si="3086"/>
        <v>0</v>
      </c>
      <c r="AM4349" s="21">
        <f t="shared" si="3086"/>
        <v>0</v>
      </c>
      <c r="AN4349" s="21">
        <f t="shared" si="3086"/>
        <v>0</v>
      </c>
      <c r="AO4349" s="21">
        <f t="shared" si="3086"/>
        <v>0</v>
      </c>
      <c r="AP4349" s="21">
        <f t="shared" si="3086"/>
        <v>0</v>
      </c>
      <c r="AQ4349" s="21">
        <f t="shared" si="3086"/>
        <v>0</v>
      </c>
      <c r="AR4349" s="21">
        <f t="shared" si="3086"/>
        <v>0</v>
      </c>
      <c r="AS4349" s="21">
        <f t="shared" si="3086"/>
        <v>0</v>
      </c>
      <c r="AT4349" s="21">
        <f t="shared" si="3086"/>
        <v>0</v>
      </c>
      <c r="AU4349" s="21">
        <f t="shared" si="3086"/>
        <v>0</v>
      </c>
      <c r="AV4349" s="21">
        <f t="shared" si="3086"/>
        <v>0</v>
      </c>
      <c r="AW4349" s="21">
        <f t="shared" si="3086"/>
        <v>0</v>
      </c>
      <c r="AX4349" s="21">
        <f t="shared" si="3086"/>
        <v>0</v>
      </c>
      <c r="AY4349" s="21">
        <f t="shared" si="3086"/>
        <v>0</v>
      </c>
      <c r="AZ4349" s="21">
        <f t="shared" si="3086"/>
        <v>0</v>
      </c>
      <c r="BA4349" s="21">
        <f t="shared" si="3086"/>
        <v>0</v>
      </c>
      <c r="BB4349" s="21">
        <f t="shared" si="3086"/>
        <v>0</v>
      </c>
      <c r="BC4349" s="21">
        <f t="shared" si="3086"/>
        <v>0</v>
      </c>
      <c r="BD4349" s="21">
        <f t="shared" si="3086"/>
        <v>0</v>
      </c>
    </row>
    <row r="4350" spans="1:56" ht="16" x14ac:dyDescent="0.2">
      <c r="B4350" s="11">
        <f t="shared" si="3081"/>
        <v>162</v>
      </c>
      <c r="C4350" s="12" t="str">
        <f t="shared" si="3081"/>
        <v>SCI RETAIL RENNES 1</v>
      </c>
      <c r="D4350" s="25" t="s">
        <v>235</v>
      </c>
      <c r="E4350" s="26">
        <v>41481</v>
      </c>
      <c r="F4350" s="15"/>
      <c r="G4350" s="25" t="s">
        <v>236</v>
      </c>
      <c r="H4350" s="25" t="s">
        <v>237</v>
      </c>
      <c r="I4350" s="25" t="s">
        <v>238</v>
      </c>
      <c r="J4350" s="25" t="s">
        <v>239</v>
      </c>
      <c r="K4350" s="24"/>
      <c r="L4350" s="27" t="s">
        <v>240</v>
      </c>
      <c r="M4350" s="83"/>
      <c r="N4350" s="83"/>
      <c r="O4350" s="28">
        <f>($H4362&gt;0)*($J4362&lt;O$2)*0
+($H4362&gt;0)*($J4362&gt;=O$2)*($J4362&lt;=O$3)*(($J4362-O$2+1)/O$4)
+($H4362&gt;0)*($J4362&gt;O$3)*($I4362&gt;O$3)*0
+($H4362&gt;0)*($J4362&gt;O$3)*($I4362&lt;=O$3)*($I4362&gt;=O$2)*((O$3-$I4362+1)/O$4)
+($H4362&gt;0)*($J4362&gt;O$3)*($I4362&lt;O$2)*1
+($H4362&gt;0)*($I4362&gt;O$3)*0
+($H4363&gt;0)*($J4363&lt;O$2)*0
+($H4363&gt;0)*($J4363&gt;=O$2)*($J4363&lt;=O$3)*(($J4363-O$2+1)/O$4)
+($H4363&gt;0)*($J4363&gt;O$3)*($I4363&gt;O$3)*0
+($H4363&gt;0)*($J4363&gt;O$3)*($I4363&lt;=O$3)*($I4363&gt;=O$2)*((O$3-$I4363+1)/O$4)
+($H4363&gt;0)*($J4363&gt;O$3)*($I4363&lt;O$2)*1
+($H4363&gt;0)*($I4363&gt;O$3)*0
+($H4364&gt;0)*($J4364&lt;O$2)*0
+($H4364&gt;0)*($J4364&gt;=O$2)*($J4364&lt;=O$3)*(($J4364-O$2+1)/O$4)
+($H4364&gt;0)*($J4364&gt;O$3)*($I4364&gt;O$3)*0
+($H4364&gt;0)*($J4364&gt;O$3)*($I4364&lt;=O$3)*($I4364&gt;=O$2)*((O$3-$I4364+1)/O$4)
+($H4364&gt;0)*($J4364&gt;O$3)*($I4364&lt;O$2)*1
+($H4364&gt;0)*($I4364&gt;O$3)*0</f>
        <v>0</v>
      </c>
      <c r="P4350" s="28">
        <f t="shared" ref="P4350:BD4350" si="3087">($H4362&gt;0)*($J4362&lt;P$2)*0
+($H4362&gt;0)*($J4362&gt;=P$2)*($J4362&lt;=P$3)*(($J4362-P$2+1)/P$4)
+($H4362&gt;0)*($J4362&gt;P$3)*($I4362&gt;P$3)*0
+($H4362&gt;0)*($J4362&gt;P$3)*($I4362&lt;=P$3)*($I4362&gt;=P$2)*((P$3-$I4362+1)/P$4)
+($H4362&gt;0)*($J4362&gt;P$3)*($I4362&lt;P$2)*1
+($H4362&gt;0)*($I4362&gt;P$3)*0
+($H4363&gt;0)*($J4363&lt;P$2)*0
+($H4363&gt;0)*($J4363&gt;=P$2)*($J4363&lt;=P$3)*(($J4363-P$2+1)/P$4)
+($H4363&gt;0)*($J4363&gt;P$3)*($I4363&gt;P$3)*0
+($H4363&gt;0)*($J4363&gt;P$3)*($I4363&lt;=P$3)*($I4363&gt;=P$2)*((P$3-$I4363+1)/P$4)
+($H4363&gt;0)*($J4363&gt;P$3)*($I4363&lt;P$2)*1
+($H4363&gt;0)*($I4363&gt;P$3)*0
+($H4364&gt;0)*($J4364&lt;P$2)*0
+($H4364&gt;0)*($J4364&gt;=P$2)*($J4364&lt;=P$3)*(($J4364-P$2+1)/P$4)
+($H4364&gt;0)*($J4364&gt;P$3)*($I4364&gt;P$3)*0
+($H4364&gt;0)*($J4364&gt;P$3)*($I4364&lt;=P$3)*($I4364&gt;=P$2)*((P$3-$I4364+1)/P$4)
+($H4364&gt;0)*($J4364&gt;P$3)*($I4364&lt;P$2)*1
+($H4364&gt;0)*($I4364&gt;P$3)*0</f>
        <v>0</v>
      </c>
      <c r="Q4350" s="28">
        <f t="shared" si="3087"/>
        <v>0</v>
      </c>
      <c r="R4350" s="28">
        <f t="shared" si="3087"/>
        <v>0</v>
      </c>
      <c r="S4350" s="28">
        <f t="shared" si="3087"/>
        <v>0</v>
      </c>
      <c r="T4350" s="28">
        <f t="shared" si="3087"/>
        <v>0</v>
      </c>
      <c r="U4350" s="28">
        <f t="shared" si="3087"/>
        <v>0</v>
      </c>
      <c r="V4350" s="28">
        <f t="shared" si="3087"/>
        <v>0</v>
      </c>
      <c r="W4350" s="28">
        <f t="shared" si="3087"/>
        <v>0</v>
      </c>
      <c r="X4350" s="28">
        <f t="shared" si="3087"/>
        <v>0</v>
      </c>
      <c r="Y4350" s="28">
        <f t="shared" si="3087"/>
        <v>0</v>
      </c>
      <c r="Z4350" s="28">
        <f t="shared" si="3087"/>
        <v>0</v>
      </c>
      <c r="AA4350" s="28">
        <f t="shared" si="3087"/>
        <v>0</v>
      </c>
      <c r="AB4350" s="28">
        <f t="shared" si="3087"/>
        <v>0</v>
      </c>
      <c r="AC4350" s="28">
        <f t="shared" si="3087"/>
        <v>0</v>
      </c>
      <c r="AD4350" s="28">
        <f t="shared" si="3087"/>
        <v>0</v>
      </c>
      <c r="AE4350" s="28">
        <f t="shared" si="3087"/>
        <v>0</v>
      </c>
      <c r="AF4350" s="28">
        <f t="shared" si="3087"/>
        <v>0</v>
      </c>
      <c r="AG4350" s="28">
        <f t="shared" si="3087"/>
        <v>0</v>
      </c>
      <c r="AH4350" s="28">
        <f t="shared" si="3087"/>
        <v>0</v>
      </c>
      <c r="AI4350" s="28">
        <f t="shared" si="3087"/>
        <v>0</v>
      </c>
      <c r="AJ4350" s="28">
        <f t="shared" si="3087"/>
        <v>0</v>
      </c>
      <c r="AK4350" s="28">
        <f t="shared" si="3087"/>
        <v>0</v>
      </c>
      <c r="AL4350" s="28">
        <f t="shared" si="3087"/>
        <v>0</v>
      </c>
      <c r="AM4350" s="28">
        <f t="shared" si="3087"/>
        <v>0</v>
      </c>
      <c r="AN4350" s="28">
        <f t="shared" si="3087"/>
        <v>0</v>
      </c>
      <c r="AO4350" s="28">
        <f t="shared" si="3087"/>
        <v>0</v>
      </c>
      <c r="AP4350" s="28">
        <f t="shared" si="3087"/>
        <v>0</v>
      </c>
      <c r="AQ4350" s="28">
        <f t="shared" si="3087"/>
        <v>0</v>
      </c>
      <c r="AR4350" s="28">
        <f t="shared" si="3087"/>
        <v>0</v>
      </c>
      <c r="AS4350" s="28">
        <f t="shared" si="3087"/>
        <v>0</v>
      </c>
      <c r="AT4350" s="28">
        <f t="shared" si="3087"/>
        <v>0</v>
      </c>
      <c r="AU4350" s="28">
        <f t="shared" si="3087"/>
        <v>0</v>
      </c>
      <c r="AV4350" s="28">
        <f t="shared" si="3087"/>
        <v>0</v>
      </c>
      <c r="AW4350" s="28">
        <f t="shared" si="3087"/>
        <v>0</v>
      </c>
      <c r="AX4350" s="28">
        <f t="shared" si="3087"/>
        <v>0</v>
      </c>
      <c r="AY4350" s="28">
        <f t="shared" si="3087"/>
        <v>0</v>
      </c>
      <c r="AZ4350" s="28">
        <f t="shared" si="3087"/>
        <v>0</v>
      </c>
      <c r="BA4350" s="28">
        <f t="shared" si="3087"/>
        <v>0</v>
      </c>
      <c r="BB4350" s="28">
        <f t="shared" si="3087"/>
        <v>0</v>
      </c>
      <c r="BC4350" s="28">
        <f t="shared" si="3087"/>
        <v>0</v>
      </c>
      <c r="BD4350" s="28">
        <f t="shared" si="3087"/>
        <v>0</v>
      </c>
    </row>
    <row r="4351" spans="1:56" ht="16" x14ac:dyDescent="0.2">
      <c r="B4351" s="11">
        <f t="shared" si="3081"/>
        <v>162</v>
      </c>
      <c r="C4351" s="12" t="str">
        <f t="shared" si="3081"/>
        <v>SCI RETAIL RENNES 1</v>
      </c>
      <c r="D4351" s="25" t="s">
        <v>241</v>
      </c>
      <c r="E4351" s="29">
        <v>40800</v>
      </c>
      <c r="F4351" s="15"/>
      <c r="G4351" s="30" t="s">
        <v>10</v>
      </c>
      <c r="H4351" s="31">
        <v>0</v>
      </c>
      <c r="I4351" s="32">
        <v>0</v>
      </c>
      <c r="J4351" s="32">
        <v>0</v>
      </c>
      <c r="K4351" s="24"/>
      <c r="L4351" s="33" t="s">
        <v>242</v>
      </c>
      <c r="M4351" s="73"/>
      <c r="N4351" s="73"/>
      <c r="O4351" s="34">
        <f>($E4361&lt;=O$3)*($E4361&gt;O$2)*((O$3-$E4361+1)/O$4)
+($E4361&lt;=O$2)*((O$3-O$2+1)/O$4)
+($E4361&gt;O$3)*(0)</f>
        <v>0.73913043478260865</v>
      </c>
      <c r="P4351" s="34">
        <f t="shared" ref="P4351:BD4351" si="3088">($E4361&lt;=P$3)*($E4361&gt;P$2)*((P$3-$E4361+1)/P$4)
+($E4361&lt;=P$2)*((P$3-P$2+1)/P$4)
+($E4361&gt;P$3)*(0)</f>
        <v>1</v>
      </c>
      <c r="Q4351" s="34">
        <f t="shared" si="3088"/>
        <v>1</v>
      </c>
      <c r="R4351" s="34">
        <f t="shared" si="3088"/>
        <v>1</v>
      </c>
      <c r="S4351" s="34">
        <f t="shared" si="3088"/>
        <v>1</v>
      </c>
      <c r="T4351" s="34">
        <f t="shared" si="3088"/>
        <v>1</v>
      </c>
      <c r="U4351" s="34">
        <f t="shared" si="3088"/>
        <v>1</v>
      </c>
      <c r="V4351" s="34">
        <f t="shared" si="3088"/>
        <v>1</v>
      </c>
      <c r="W4351" s="34">
        <f t="shared" si="3088"/>
        <v>1</v>
      </c>
      <c r="X4351" s="34">
        <f t="shared" si="3088"/>
        <v>1</v>
      </c>
      <c r="Y4351" s="34">
        <f t="shared" si="3088"/>
        <v>1</v>
      </c>
      <c r="Z4351" s="34">
        <f t="shared" si="3088"/>
        <v>1</v>
      </c>
      <c r="AA4351" s="34">
        <f t="shared" si="3088"/>
        <v>1</v>
      </c>
      <c r="AB4351" s="34">
        <f t="shared" si="3088"/>
        <v>1</v>
      </c>
      <c r="AC4351" s="34">
        <f t="shared" si="3088"/>
        <v>1</v>
      </c>
      <c r="AD4351" s="34">
        <f t="shared" si="3088"/>
        <v>1</v>
      </c>
      <c r="AE4351" s="34">
        <f t="shared" si="3088"/>
        <v>1</v>
      </c>
      <c r="AF4351" s="34">
        <f t="shared" si="3088"/>
        <v>1</v>
      </c>
      <c r="AG4351" s="34">
        <f t="shared" si="3088"/>
        <v>1</v>
      </c>
      <c r="AH4351" s="34">
        <f t="shared" si="3088"/>
        <v>1</v>
      </c>
      <c r="AI4351" s="34">
        <f t="shared" si="3088"/>
        <v>1</v>
      </c>
      <c r="AJ4351" s="34">
        <f t="shared" si="3088"/>
        <v>1</v>
      </c>
      <c r="AK4351" s="34">
        <f t="shared" si="3088"/>
        <v>1</v>
      </c>
      <c r="AL4351" s="34">
        <f t="shared" si="3088"/>
        <v>1</v>
      </c>
      <c r="AM4351" s="34">
        <f t="shared" si="3088"/>
        <v>1</v>
      </c>
      <c r="AN4351" s="34">
        <f t="shared" si="3088"/>
        <v>1</v>
      </c>
      <c r="AO4351" s="34">
        <f t="shared" si="3088"/>
        <v>1</v>
      </c>
      <c r="AP4351" s="34">
        <f t="shared" si="3088"/>
        <v>1</v>
      </c>
      <c r="AQ4351" s="34">
        <f t="shared" si="3088"/>
        <v>1</v>
      </c>
      <c r="AR4351" s="34">
        <f t="shared" si="3088"/>
        <v>1</v>
      </c>
      <c r="AS4351" s="34">
        <f t="shared" si="3088"/>
        <v>1</v>
      </c>
      <c r="AT4351" s="34">
        <f t="shared" si="3088"/>
        <v>1</v>
      </c>
      <c r="AU4351" s="34">
        <f t="shared" si="3088"/>
        <v>1</v>
      </c>
      <c r="AV4351" s="34">
        <f t="shared" si="3088"/>
        <v>1</v>
      </c>
      <c r="AW4351" s="34">
        <f t="shared" si="3088"/>
        <v>1</v>
      </c>
      <c r="AX4351" s="34">
        <f t="shared" si="3088"/>
        <v>1</v>
      </c>
      <c r="AY4351" s="34">
        <f t="shared" si="3088"/>
        <v>1</v>
      </c>
      <c r="AZ4351" s="34">
        <f t="shared" si="3088"/>
        <v>1</v>
      </c>
      <c r="BA4351" s="34">
        <f t="shared" si="3088"/>
        <v>1</v>
      </c>
      <c r="BB4351" s="34">
        <f t="shared" si="3088"/>
        <v>1</v>
      </c>
      <c r="BC4351" s="34">
        <f t="shared" si="3088"/>
        <v>1</v>
      </c>
      <c r="BD4351" s="34">
        <f t="shared" si="3088"/>
        <v>1</v>
      </c>
    </row>
    <row r="4352" spans="1:56" ht="16" x14ac:dyDescent="0.2">
      <c r="A4352" s="35"/>
      <c r="B4352" s="11">
        <f t="shared" si="3081"/>
        <v>162</v>
      </c>
      <c r="C4352" s="12" t="str">
        <f t="shared" si="3081"/>
        <v>SCI RETAIL RENNES 1</v>
      </c>
      <c r="D4352" s="25" t="s">
        <v>243</v>
      </c>
      <c r="E4352" s="29">
        <v>45162.575941676791</v>
      </c>
      <c r="F4352" s="15"/>
      <c r="G4352" s="30" t="s">
        <v>11</v>
      </c>
      <c r="H4352" s="31">
        <v>0</v>
      </c>
      <c r="I4352" s="32">
        <v>0</v>
      </c>
      <c r="J4352" s="32">
        <v>0</v>
      </c>
      <c r="K4352" s="35"/>
      <c r="M4352" s="84">
        <v>41481</v>
      </c>
      <c r="O4352" s="15"/>
      <c r="P4352" s="15"/>
      <c r="Q4352" s="15"/>
      <c r="R4352" s="15"/>
      <c r="S4352" s="15"/>
      <c r="T4352" s="15"/>
      <c r="U4352" s="15"/>
      <c r="V4352" s="15"/>
      <c r="W4352" s="15"/>
      <c r="X4352" s="15"/>
      <c r="Y4352" s="15"/>
      <c r="Z4352" s="15"/>
      <c r="AA4352" s="15"/>
      <c r="AB4352" s="15"/>
      <c r="AC4352" s="15"/>
      <c r="AD4352" s="15"/>
      <c r="AE4352" s="15"/>
      <c r="AF4352" s="15"/>
      <c r="AG4352" s="15"/>
      <c r="AH4352" s="15"/>
      <c r="AI4352" s="15"/>
      <c r="AJ4352" s="15"/>
      <c r="AK4352" s="15"/>
      <c r="AL4352" s="15"/>
      <c r="AM4352" s="15"/>
      <c r="AN4352" s="15"/>
      <c r="AO4352" s="15"/>
      <c r="AP4352" s="15"/>
      <c r="AQ4352" s="15"/>
      <c r="AR4352" s="15"/>
      <c r="AS4352" s="15"/>
      <c r="AT4352" s="15"/>
      <c r="AU4352" s="15"/>
      <c r="AV4352" s="15"/>
      <c r="AW4352" s="15"/>
      <c r="AX4352" s="15"/>
      <c r="AY4352" s="15"/>
      <c r="AZ4352" s="15"/>
      <c r="BA4352" s="15"/>
      <c r="BB4352" s="15"/>
      <c r="BC4352" s="15"/>
      <c r="BD4352" s="15"/>
    </row>
    <row r="4353" spans="1:56" ht="16" x14ac:dyDescent="0.2">
      <c r="B4353" s="11">
        <f t="shared" si="3081"/>
        <v>162</v>
      </c>
      <c r="C4353" s="12" t="str">
        <f t="shared" si="3081"/>
        <v>SCI RETAIL RENNES 1</v>
      </c>
      <c r="D4353" s="25" t="s">
        <v>244</v>
      </c>
      <c r="E4353" s="29">
        <v>45162.575941676791</v>
      </c>
      <c r="F4353" s="15"/>
      <c r="G4353" s="36" t="s">
        <v>12</v>
      </c>
      <c r="H4353" s="31">
        <v>0</v>
      </c>
      <c r="I4353" s="32">
        <v>0</v>
      </c>
      <c r="J4353" s="32">
        <v>0</v>
      </c>
      <c r="K4353" s="24"/>
      <c r="L4353" s="37" t="s">
        <v>245</v>
      </c>
      <c r="M4353" s="74">
        <v>1</v>
      </c>
      <c r="N4353" s="74">
        <v>1</v>
      </c>
      <c r="O4353" s="38">
        <v>1.0145652173913045</v>
      </c>
      <c r="P4353" s="38">
        <v>1.02</v>
      </c>
      <c r="Q4353" s="38">
        <v>1.02</v>
      </c>
      <c r="R4353" s="38">
        <v>1.02</v>
      </c>
      <c r="S4353" s="38">
        <v>1.0274282608695651</v>
      </c>
      <c r="T4353" s="38">
        <v>1.0302</v>
      </c>
      <c r="U4353" s="38">
        <v>1.0302</v>
      </c>
      <c r="V4353" s="38">
        <v>1.0302</v>
      </c>
      <c r="W4353" s="38">
        <v>1.0377025434782607</v>
      </c>
      <c r="X4353" s="38">
        <v>1.040502</v>
      </c>
      <c r="Y4353" s="38">
        <v>1.040502</v>
      </c>
      <c r="Z4353" s="38">
        <v>1.040502</v>
      </c>
      <c r="AA4353" s="38">
        <v>1.0480795689130435</v>
      </c>
      <c r="AB4353" s="38">
        <v>1.0509070200000001</v>
      </c>
      <c r="AC4353" s="38">
        <v>1.0509070200000001</v>
      </c>
      <c r="AD4353" s="38">
        <v>1.0509070200000001</v>
      </c>
      <c r="AE4353" s="38">
        <v>1.058560364602174</v>
      </c>
      <c r="AF4353" s="38">
        <v>1.0614160902000001</v>
      </c>
      <c r="AG4353" s="38">
        <v>1.0614160902000001</v>
      </c>
      <c r="AH4353" s="38">
        <v>1.0614160902000001</v>
      </c>
      <c r="AI4353" s="38">
        <v>1.0691459682481956</v>
      </c>
      <c r="AJ4353" s="38">
        <v>1.0720302511020001</v>
      </c>
      <c r="AK4353" s="38">
        <v>1.0720302511020001</v>
      </c>
      <c r="AL4353" s="38">
        <v>1.0720302511020001</v>
      </c>
      <c r="AM4353" s="38">
        <v>1.0798374279306777</v>
      </c>
      <c r="AN4353" s="38">
        <v>1.0827505536130202</v>
      </c>
      <c r="AO4353" s="38">
        <v>1.0827505536130202</v>
      </c>
      <c r="AP4353" s="38">
        <v>1.0827505536130202</v>
      </c>
      <c r="AQ4353" s="38">
        <v>1.0906358022099845</v>
      </c>
      <c r="AR4353" s="38">
        <v>1.0935780591491504</v>
      </c>
      <c r="AS4353" s="38">
        <v>1.0935780591491504</v>
      </c>
      <c r="AT4353" s="38">
        <v>1.0935780591491504</v>
      </c>
      <c r="AU4353" s="38">
        <v>1.1015421602320843</v>
      </c>
      <c r="AV4353" s="38">
        <v>1.104513839740642</v>
      </c>
      <c r="AW4353" s="38">
        <v>1.104513839740642</v>
      </c>
      <c r="AX4353" s="38">
        <v>1.104513839740642</v>
      </c>
      <c r="AY4353" s="38">
        <v>1.1125575818344053</v>
      </c>
      <c r="AZ4353" s="38">
        <v>1.1155589781380484</v>
      </c>
      <c r="BA4353" s="38">
        <v>1.1155589781380484</v>
      </c>
      <c r="BB4353" s="38">
        <v>1.1155589781380484</v>
      </c>
      <c r="BC4353" s="38">
        <v>1.1236831576527493</v>
      </c>
      <c r="BD4353" s="38">
        <v>1.1267145679194288</v>
      </c>
    </row>
    <row r="4354" spans="1:56" ht="16" x14ac:dyDescent="0.2">
      <c r="B4354" s="11">
        <f t="shared" si="3081"/>
        <v>162</v>
      </c>
      <c r="C4354" s="12" t="str">
        <f t="shared" si="3081"/>
        <v>SCI RETAIL RENNES 1</v>
      </c>
      <c r="D4354" s="25" t="s">
        <v>25</v>
      </c>
      <c r="E4354" s="39" t="s">
        <v>49</v>
      </c>
      <c r="F4354" s="15"/>
      <c r="K4354" s="24"/>
      <c r="L4354" s="16" t="s">
        <v>246</v>
      </c>
      <c r="M4354" s="70"/>
      <c r="N4354" s="70"/>
      <c r="O4354" s="40">
        <f>O4347*$E4351/4+O4351*$E4362/4</f>
        <v>11116.997728353319</v>
      </c>
      <c r="P4354" s="40">
        <f t="shared" ref="P4354:BD4354" si="3089">P4347*$E4351/4+P4351*$E4362/4</f>
        <v>11290.643985419198</v>
      </c>
      <c r="Q4354" s="40">
        <f t="shared" si="3089"/>
        <v>11290.643985419198</v>
      </c>
      <c r="R4354" s="40">
        <f t="shared" si="3089"/>
        <v>11290.643985419198</v>
      </c>
      <c r="S4354" s="40">
        <f t="shared" si="3089"/>
        <v>11290.643985419198</v>
      </c>
      <c r="T4354" s="40">
        <f t="shared" si="3089"/>
        <v>11290.643985419198</v>
      </c>
      <c r="U4354" s="40">
        <f t="shared" si="3089"/>
        <v>11290.643985419198</v>
      </c>
      <c r="V4354" s="40">
        <f t="shared" si="3089"/>
        <v>11290.643985419198</v>
      </c>
      <c r="W4354" s="40">
        <f t="shared" si="3089"/>
        <v>11290.643985419198</v>
      </c>
      <c r="X4354" s="40">
        <f t="shared" si="3089"/>
        <v>11290.643985419198</v>
      </c>
      <c r="Y4354" s="40">
        <f t="shared" si="3089"/>
        <v>11290.643985419198</v>
      </c>
      <c r="Z4354" s="40">
        <f t="shared" si="3089"/>
        <v>11290.643985419198</v>
      </c>
      <c r="AA4354" s="40">
        <f t="shared" si="3089"/>
        <v>11290.643985419198</v>
      </c>
      <c r="AB4354" s="40">
        <f t="shared" si="3089"/>
        <v>11290.643985419198</v>
      </c>
      <c r="AC4354" s="40">
        <f t="shared" si="3089"/>
        <v>11290.643985419198</v>
      </c>
      <c r="AD4354" s="40">
        <f t="shared" si="3089"/>
        <v>11290.643985419198</v>
      </c>
      <c r="AE4354" s="40">
        <f t="shared" si="3089"/>
        <v>11290.643985419198</v>
      </c>
      <c r="AF4354" s="40">
        <f t="shared" si="3089"/>
        <v>11290.643985419198</v>
      </c>
      <c r="AG4354" s="40">
        <f t="shared" si="3089"/>
        <v>11290.643985419198</v>
      </c>
      <c r="AH4354" s="40">
        <f t="shared" si="3089"/>
        <v>11290.643985419198</v>
      </c>
      <c r="AI4354" s="40">
        <f t="shared" si="3089"/>
        <v>11290.643985419198</v>
      </c>
      <c r="AJ4354" s="40">
        <f t="shared" si="3089"/>
        <v>11290.643985419198</v>
      </c>
      <c r="AK4354" s="40">
        <f t="shared" si="3089"/>
        <v>11290.643985419198</v>
      </c>
      <c r="AL4354" s="40">
        <f t="shared" si="3089"/>
        <v>11290.643985419198</v>
      </c>
      <c r="AM4354" s="40">
        <f t="shared" si="3089"/>
        <v>11290.643985419198</v>
      </c>
      <c r="AN4354" s="40">
        <f t="shared" si="3089"/>
        <v>11290.643985419198</v>
      </c>
      <c r="AO4354" s="40">
        <f t="shared" si="3089"/>
        <v>11290.643985419198</v>
      </c>
      <c r="AP4354" s="40">
        <f t="shared" si="3089"/>
        <v>11290.643985419198</v>
      </c>
      <c r="AQ4354" s="40">
        <f t="shared" si="3089"/>
        <v>11290.643985419198</v>
      </c>
      <c r="AR4354" s="40">
        <f t="shared" si="3089"/>
        <v>11290.643985419198</v>
      </c>
      <c r="AS4354" s="40">
        <f t="shared" si="3089"/>
        <v>11290.643985419198</v>
      </c>
      <c r="AT4354" s="40">
        <f t="shared" si="3089"/>
        <v>11290.643985419198</v>
      </c>
      <c r="AU4354" s="40">
        <f t="shared" si="3089"/>
        <v>11290.643985419198</v>
      </c>
      <c r="AV4354" s="40">
        <f t="shared" si="3089"/>
        <v>11290.643985419198</v>
      </c>
      <c r="AW4354" s="40">
        <f t="shared" si="3089"/>
        <v>11290.643985419198</v>
      </c>
      <c r="AX4354" s="40">
        <f t="shared" si="3089"/>
        <v>11290.643985419198</v>
      </c>
      <c r="AY4354" s="40">
        <f t="shared" si="3089"/>
        <v>11290.643985419198</v>
      </c>
      <c r="AZ4354" s="40">
        <f t="shared" si="3089"/>
        <v>11290.643985419198</v>
      </c>
      <c r="BA4354" s="40">
        <f t="shared" si="3089"/>
        <v>11290.643985419198</v>
      </c>
      <c r="BB4354" s="40">
        <f t="shared" si="3089"/>
        <v>11290.643985419198</v>
      </c>
      <c r="BC4354" s="40">
        <f t="shared" si="3089"/>
        <v>11290.643985419198</v>
      </c>
      <c r="BD4354" s="40">
        <f t="shared" si="3089"/>
        <v>11290.643985419198</v>
      </c>
    </row>
    <row r="4355" spans="1:56" ht="16" x14ac:dyDescent="0.2">
      <c r="B4355" s="11">
        <f t="shared" si="3081"/>
        <v>162</v>
      </c>
      <c r="C4355" s="12" t="str">
        <f t="shared" si="3081"/>
        <v>SCI RETAIL RENNES 1</v>
      </c>
      <c r="D4355" s="25" t="s">
        <v>247</v>
      </c>
      <c r="E4355" s="39" t="s">
        <v>248</v>
      </c>
      <c r="F4355" s="15"/>
      <c r="G4355" s="25" t="s">
        <v>249</v>
      </c>
      <c r="H4355" s="26">
        <v>0</v>
      </c>
      <c r="I4355" s="25" t="s">
        <v>239</v>
      </c>
      <c r="J4355" s="26">
        <v>44767</v>
      </c>
      <c r="K4355" s="24"/>
      <c r="L4355" s="20" t="s">
        <v>250</v>
      </c>
      <c r="M4355" s="72"/>
      <c r="N4355" s="72"/>
      <c r="O4355" s="41">
        <f>IF($E4361&gt;=O$3,IF(O$3&lt;=($E4350+365),O4354,IFERROR(O4347*$E4352/4*O4353+
$E4362*O4351/4*IFERROR(O4353/$E4363,0),0)),IF(O$3&lt;=($E4361+365),O4347*$E4352/4*O4353+$E4362*O4351/4*IFERROR(O4353/$E4363,0),IFERROR($E4362*O4351/4*IFERROR(O4353/$E4363,0),0)))</f>
        <v>11579.606568136769</v>
      </c>
      <c r="P4355" s="41">
        <f t="shared" ref="P4355:BD4355" si="3090">IF($E4361&gt;=P$3,IF(P$3&lt;=($E4350+365),P4354,IFERROR(P4347*$E4352/4*P4353+
$E4362*P4351/4*IFERROR(P4353/$E4363,0),0)),IF(P$3&lt;=($E4361+365),P4347*$E4352/4*P4353+$E4362*P4351/4*IFERROR(P4353/$E4363,0),IFERROR($E4362*P4351/4*IFERROR(P4353/$E4363,0),0)))</f>
        <v>11516.456865127582</v>
      </c>
      <c r="Q4355" s="41">
        <f t="shared" si="3090"/>
        <v>11516.456865127582</v>
      </c>
      <c r="R4355" s="41">
        <f t="shared" si="3090"/>
        <v>11516.456865127582</v>
      </c>
      <c r="S4355" s="41">
        <f t="shared" si="3090"/>
        <v>11600.326714036661</v>
      </c>
      <c r="T4355" s="41">
        <f t="shared" si="3090"/>
        <v>11631.621433778857</v>
      </c>
      <c r="U4355" s="41">
        <f t="shared" si="3090"/>
        <v>11631.621433778857</v>
      </c>
      <c r="V4355" s="41">
        <f t="shared" si="3090"/>
        <v>11631.621433778857</v>
      </c>
      <c r="W4355" s="41">
        <f t="shared" si="3090"/>
        <v>11716.329981177028</v>
      </c>
      <c r="X4355" s="41">
        <f t="shared" si="3090"/>
        <v>11747.937648116646</v>
      </c>
      <c r="Y4355" s="41">
        <f t="shared" si="3090"/>
        <v>11747.937648116646</v>
      </c>
      <c r="Z4355" s="41">
        <f t="shared" si="3090"/>
        <v>11747.937648116646</v>
      </c>
      <c r="AA4355" s="41">
        <f t="shared" si="3090"/>
        <v>11833.493280988801</v>
      </c>
      <c r="AB4355" s="41">
        <f t="shared" si="3090"/>
        <v>11865.417024597815</v>
      </c>
      <c r="AC4355" s="41">
        <f t="shared" si="3090"/>
        <v>11865.417024597815</v>
      </c>
      <c r="AD4355" s="41">
        <f t="shared" si="3090"/>
        <v>11865.417024597815</v>
      </c>
      <c r="AE4355" s="41">
        <f t="shared" si="3090"/>
        <v>11951.828213798688</v>
      </c>
      <c r="AF4355" s="41">
        <f t="shared" si="3090"/>
        <v>11984.071194843791</v>
      </c>
      <c r="AG4355" s="41">
        <f t="shared" si="3090"/>
        <v>11984.071194843791</v>
      </c>
      <c r="AH4355" s="41">
        <f t="shared" si="3090"/>
        <v>11984.071194843791</v>
      </c>
      <c r="AI4355" s="41">
        <f t="shared" si="3090"/>
        <v>12071.346495936674</v>
      </c>
      <c r="AJ4355" s="41">
        <f t="shared" si="3090"/>
        <v>12103.911906792229</v>
      </c>
      <c r="AK4355" s="41">
        <f t="shared" si="3090"/>
        <v>12103.911906792229</v>
      </c>
      <c r="AL4355" s="41">
        <f t="shared" si="3090"/>
        <v>12103.911906792229</v>
      </c>
      <c r="AM4355" s="41">
        <f t="shared" si="3090"/>
        <v>12192.059960896042</v>
      </c>
      <c r="AN4355" s="41">
        <f t="shared" si="3090"/>
        <v>12224.951025860153</v>
      </c>
      <c r="AO4355" s="41">
        <f t="shared" si="3090"/>
        <v>12224.951025860153</v>
      </c>
      <c r="AP4355" s="41">
        <f t="shared" si="3090"/>
        <v>12224.951025860153</v>
      </c>
      <c r="AQ4355" s="41">
        <f t="shared" si="3090"/>
        <v>12313.980560505002</v>
      </c>
      <c r="AR4355" s="41">
        <f t="shared" si="3090"/>
        <v>12347.200536118755</v>
      </c>
      <c r="AS4355" s="41">
        <f t="shared" si="3090"/>
        <v>12347.200536118755</v>
      </c>
      <c r="AT4355" s="41">
        <f t="shared" si="3090"/>
        <v>12347.200536118755</v>
      </c>
      <c r="AU4355" s="41">
        <f t="shared" si="3090"/>
        <v>12437.120366110052</v>
      </c>
      <c r="AV4355" s="41">
        <f t="shared" si="3090"/>
        <v>12470.672541479944</v>
      </c>
      <c r="AW4355" s="41">
        <f t="shared" si="3090"/>
        <v>12470.672541479944</v>
      </c>
      <c r="AX4355" s="41">
        <f t="shared" si="3090"/>
        <v>12470.672541479944</v>
      </c>
      <c r="AY4355" s="41">
        <f t="shared" si="3090"/>
        <v>12561.491569771155</v>
      </c>
      <c r="AZ4355" s="41">
        <f t="shared" si="3090"/>
        <v>12595.379266894743</v>
      </c>
      <c r="BA4355" s="41">
        <f t="shared" si="3090"/>
        <v>12595.379266894743</v>
      </c>
      <c r="BB4355" s="41">
        <f t="shared" si="3090"/>
        <v>12595.379266894743</v>
      </c>
      <c r="BC4355" s="41">
        <f t="shared" si="3090"/>
        <v>12687.106485468867</v>
      </c>
      <c r="BD4355" s="41">
        <f t="shared" si="3090"/>
        <v>12721.333059563689</v>
      </c>
    </row>
    <row r="4356" spans="1:56" ht="16" x14ac:dyDescent="0.2">
      <c r="B4356" s="11">
        <f t="shared" si="3081"/>
        <v>162</v>
      </c>
      <c r="C4356" s="12" t="str">
        <f t="shared" si="3081"/>
        <v>SCI RETAIL RENNES 1</v>
      </c>
      <c r="D4356" s="25" t="s">
        <v>8</v>
      </c>
      <c r="E4356" s="42">
        <v>0</v>
      </c>
      <c r="F4356" s="15"/>
      <c r="I4356" s="15"/>
      <c r="J4356" s="24"/>
      <c r="K4356" s="24"/>
      <c r="L4356" s="20" t="s">
        <v>251</v>
      </c>
      <c r="M4356" s="72"/>
      <c r="N4356" s="72"/>
      <c r="O4356" s="41">
        <f>-$E4352/4*O4346
+(O4346&gt;0)*($J4351&gt;=O$2)*($J4351&lt;=O$3)*(($J4351-O$2+1)/O$4*$H4351/4)
+(O4346&gt;0)*($J4351&gt;O$3)*($I4351&lt;=O$3)*($I4351&gt;=O$2)*((O$3-$I4351+1)/O$4*$H4351/4)
+(O4346&gt;0)*($J4351&gt;O$3)*($I4351&lt;O$2)*$H4351/4
+(O4346&gt;0)*($J4352&gt;=O$2)*($J4352&lt;=O$3)*(($J4352-O$2+1)/O$4*$H4352/4)
+(O4346&gt;0)*($J4352&gt;O$3)*($I4352&lt;=O$3)*($I4352&gt;=O$2)*((O$3-$I4352+1)/O$4*$H4352/4)
+(O4346&gt;0)*($J4352&gt;O$3)*($I4352&lt;O$2)*$H4352/4
+(O4346&gt;0)*($J4353&gt;=O$2)*($J4353&lt;=O$3)*(($J4353-O$2+1)/O$4*$H4353/4)
+(O4346&gt;0)*($J4353&gt;O$3)*($I4353&lt;=O$3)*($I4353&gt;=O$2)*((O$3-$I4353+1)/O$4*$H4353/4)
+(O4346&gt;0)*($J4353&gt;O$3)*($I4353&lt;O$2)*$H4353/4
-$E4362/4*O4350
+(O4350&gt;0)*($J4362&gt;=O$2)*($J4362&lt;=O$3)*(($J4362-O$2+1)/O$4*$H4362/4)
+(O4350&gt;0)*($J4362&gt;O$3)*($I4362&lt;=O$3)*($I4362&gt;=O$2)*((O$3-$I4362+1)/O$4*$H4362/4)
+(O4350&gt;0)*($J4362&gt;O$3)*($I4362&lt;O$2)*$H4362/4
+(O4350&gt;0)*($J4363&gt;=O$2)*($J4363&lt;=O$3)*(($J4363-O$2+1)/O$4*$H4363/4)
+(O4350&gt;0)*($J4363&gt;O$3)*($I4363&lt;=O$3)*($I4363&gt;=O$2)*((O$3-$I4363+1)/O$4*$H4363/4)
+(O4350&gt;0)*($J4363&gt;O$3)*($I4363&lt;O$2)*$H4363/4
+(O4350&gt;0)*($J4364&gt;=O$2)*($J4364&lt;=O$3)*(($J4364-O$2+1)/O$4*$H4364/4)
+(O4350&gt;0)*($J4364&gt;O$3)*($I4364&lt;=O$3)*($I4364&gt;=O$2)*((O$3-$I4364+1)/O$4*$H4364/4)
+(O4350&gt;0)*($J4364&gt;O$3)*($I4364&lt;O$2)*$H4364/4</f>
        <v>0</v>
      </c>
      <c r="P4356" s="41">
        <f t="shared" ref="P4356:BD4356" si="3091">-$E4352/4*P4346
+(P4346&gt;0)*($J4351&gt;=P$2)*($J4351&lt;=P$3)*(($J4351-P$2+1)/P$4*$H4351/4)
+(P4346&gt;0)*($J4351&gt;P$3)*($I4351&lt;=P$3)*($I4351&gt;=P$2)*((P$3-$I4351+1)/P$4*$H4351/4)
+(P4346&gt;0)*($J4351&gt;P$3)*($I4351&lt;P$2)*$H4351/4
+(P4346&gt;0)*($J4352&gt;=P$2)*($J4352&lt;=P$3)*(($J4352-P$2+1)/P$4*$H4352/4)
+(P4346&gt;0)*($J4352&gt;P$3)*($I4352&lt;=P$3)*($I4352&gt;=P$2)*((P$3-$I4352+1)/P$4*$H4352/4)
+(P4346&gt;0)*($J4352&gt;P$3)*($I4352&lt;P$2)*$H4352/4
+(P4346&gt;0)*($J4353&gt;=P$2)*($J4353&lt;=P$3)*(($J4353-P$2+1)/P$4*$H4353/4)
+(P4346&gt;0)*($J4353&gt;P$3)*($I4353&lt;=P$3)*($I4353&gt;=P$2)*((P$3-$I4353+1)/P$4*$H4353/4)
+(P4346&gt;0)*($J4353&gt;P$3)*($I4353&lt;P$2)*$H4353/4
-$E4362/4*P4350
+(P4350&gt;0)*($J4362&gt;=P$2)*($J4362&lt;=P$3)*(($J4362-P$2+1)/P$4*$H4362/4)
+(P4350&gt;0)*($J4362&gt;P$3)*($I4362&lt;=P$3)*($I4362&gt;=P$2)*((P$3-$I4362+1)/P$4*$H4362/4)
+(P4350&gt;0)*($J4362&gt;P$3)*($I4362&lt;P$2)*$H4362/4
+(P4350&gt;0)*($J4363&gt;=P$2)*($J4363&lt;=P$3)*(($J4363-P$2+1)/P$4*$H4363/4)
+(P4350&gt;0)*($J4363&gt;P$3)*($I4363&lt;=P$3)*($I4363&gt;=P$2)*((P$3-$I4363+1)/P$4*$H4363/4)
+(P4350&gt;0)*($J4363&gt;P$3)*($I4363&lt;P$2)*$H4363/4
+(P4350&gt;0)*($J4364&gt;=P$2)*($J4364&lt;=P$3)*(($J4364-P$2+1)/P$4*$H4364/4)
+(P4350&gt;0)*($J4364&gt;P$3)*($I4364&lt;=P$3)*($I4364&gt;=P$2)*((P$3-$I4364+1)/P$4*$H4364/4)
+(P4350&gt;0)*($J4364&gt;P$3)*($I4364&lt;P$2)*$H4364/4</f>
        <v>0</v>
      </c>
      <c r="Q4356" s="41">
        <f t="shared" si="3091"/>
        <v>0</v>
      </c>
      <c r="R4356" s="41">
        <f t="shared" si="3091"/>
        <v>0</v>
      </c>
      <c r="S4356" s="41">
        <f t="shared" si="3091"/>
        <v>0</v>
      </c>
      <c r="T4356" s="41">
        <f t="shared" si="3091"/>
        <v>0</v>
      </c>
      <c r="U4356" s="41">
        <f t="shared" si="3091"/>
        <v>0</v>
      </c>
      <c r="V4356" s="41">
        <f t="shared" si="3091"/>
        <v>0</v>
      </c>
      <c r="W4356" s="41">
        <f t="shared" si="3091"/>
        <v>0</v>
      </c>
      <c r="X4356" s="41">
        <f t="shared" si="3091"/>
        <v>0</v>
      </c>
      <c r="Y4356" s="41">
        <f t="shared" si="3091"/>
        <v>0</v>
      </c>
      <c r="Z4356" s="41">
        <f t="shared" si="3091"/>
        <v>0</v>
      </c>
      <c r="AA4356" s="41">
        <f t="shared" si="3091"/>
        <v>0</v>
      </c>
      <c r="AB4356" s="41">
        <f t="shared" si="3091"/>
        <v>0</v>
      </c>
      <c r="AC4356" s="41">
        <f t="shared" si="3091"/>
        <v>0</v>
      </c>
      <c r="AD4356" s="41">
        <f t="shared" si="3091"/>
        <v>0</v>
      </c>
      <c r="AE4356" s="41">
        <f t="shared" si="3091"/>
        <v>0</v>
      </c>
      <c r="AF4356" s="41">
        <f t="shared" si="3091"/>
        <v>0</v>
      </c>
      <c r="AG4356" s="41">
        <f t="shared" si="3091"/>
        <v>0</v>
      </c>
      <c r="AH4356" s="41">
        <f t="shared" si="3091"/>
        <v>0</v>
      </c>
      <c r="AI4356" s="41">
        <f t="shared" si="3091"/>
        <v>0</v>
      </c>
      <c r="AJ4356" s="41">
        <f t="shared" si="3091"/>
        <v>0</v>
      </c>
      <c r="AK4356" s="41">
        <f t="shared" si="3091"/>
        <v>0</v>
      </c>
      <c r="AL4356" s="41">
        <f t="shared" si="3091"/>
        <v>0</v>
      </c>
      <c r="AM4356" s="41">
        <f t="shared" si="3091"/>
        <v>0</v>
      </c>
      <c r="AN4356" s="41">
        <f t="shared" si="3091"/>
        <v>0</v>
      </c>
      <c r="AO4356" s="41">
        <f t="shared" si="3091"/>
        <v>0</v>
      </c>
      <c r="AP4356" s="41">
        <f t="shared" si="3091"/>
        <v>0</v>
      </c>
      <c r="AQ4356" s="41">
        <f t="shared" si="3091"/>
        <v>0</v>
      </c>
      <c r="AR4356" s="41">
        <f t="shared" si="3091"/>
        <v>0</v>
      </c>
      <c r="AS4356" s="41">
        <f t="shared" si="3091"/>
        <v>0</v>
      </c>
      <c r="AT4356" s="41">
        <f t="shared" si="3091"/>
        <v>0</v>
      </c>
      <c r="AU4356" s="41">
        <f t="shared" si="3091"/>
        <v>0</v>
      </c>
      <c r="AV4356" s="41">
        <f t="shared" si="3091"/>
        <v>0</v>
      </c>
      <c r="AW4356" s="41">
        <f t="shared" si="3091"/>
        <v>0</v>
      </c>
      <c r="AX4356" s="41">
        <f t="shared" si="3091"/>
        <v>0</v>
      </c>
      <c r="AY4356" s="41">
        <f t="shared" si="3091"/>
        <v>0</v>
      </c>
      <c r="AZ4356" s="41">
        <f t="shared" si="3091"/>
        <v>0</v>
      </c>
      <c r="BA4356" s="41">
        <f t="shared" si="3091"/>
        <v>0</v>
      </c>
      <c r="BB4356" s="41">
        <f t="shared" si="3091"/>
        <v>0</v>
      </c>
      <c r="BC4356" s="41">
        <f t="shared" si="3091"/>
        <v>0</v>
      </c>
      <c r="BD4356" s="41">
        <f t="shared" si="3091"/>
        <v>0</v>
      </c>
    </row>
    <row r="4357" spans="1:56" ht="16" x14ac:dyDescent="0.2">
      <c r="B4357" s="11">
        <f t="shared" si="3081"/>
        <v>162</v>
      </c>
      <c r="C4357" s="12" t="str">
        <f t="shared" si="3081"/>
        <v>SCI RETAIL RENNES 1</v>
      </c>
      <c r="D4357" s="43" t="s">
        <v>252</v>
      </c>
      <c r="E4357" s="42" t="s">
        <v>289</v>
      </c>
      <c r="F4357" s="44"/>
      <c r="G4357" s="43" t="s">
        <v>253</v>
      </c>
      <c r="H4357" s="39" t="s">
        <v>280</v>
      </c>
      <c r="I4357" s="43" t="s">
        <v>254</v>
      </c>
      <c r="J4357" s="32">
        <v>0</v>
      </c>
      <c r="K4357" s="24"/>
      <c r="L4357" s="20" t="s">
        <v>255</v>
      </c>
      <c r="M4357" s="72"/>
      <c r="N4357" s="72"/>
      <c r="O4357" s="41">
        <v>0</v>
      </c>
      <c r="P4357" s="41">
        <v>0</v>
      </c>
      <c r="Q4357" s="41">
        <v>0</v>
      </c>
      <c r="R4357" s="41">
        <v>0</v>
      </c>
      <c r="S4357" s="41">
        <v>0</v>
      </c>
      <c r="T4357" s="41">
        <v>0</v>
      </c>
      <c r="U4357" s="41">
        <v>0</v>
      </c>
      <c r="V4357" s="41">
        <v>0</v>
      </c>
      <c r="W4357" s="41">
        <v>0</v>
      </c>
      <c r="X4357" s="41">
        <v>0</v>
      </c>
      <c r="Y4357" s="41">
        <v>0</v>
      </c>
      <c r="Z4357" s="41">
        <v>0</v>
      </c>
      <c r="AA4357" s="41">
        <v>0</v>
      </c>
      <c r="AB4357" s="41">
        <v>0</v>
      </c>
      <c r="AC4357" s="41">
        <v>0</v>
      </c>
      <c r="AD4357" s="41">
        <v>0</v>
      </c>
      <c r="AE4357" s="41">
        <v>0</v>
      </c>
      <c r="AF4357" s="41">
        <v>0</v>
      </c>
      <c r="AG4357" s="41">
        <v>0</v>
      </c>
      <c r="AH4357" s="41">
        <v>0</v>
      </c>
      <c r="AI4357" s="41">
        <v>0</v>
      </c>
      <c r="AJ4357" s="41">
        <v>0</v>
      </c>
      <c r="AK4357" s="41">
        <v>0</v>
      </c>
      <c r="AL4357" s="41">
        <v>0</v>
      </c>
      <c r="AM4357" s="41">
        <v>0</v>
      </c>
      <c r="AN4357" s="41">
        <v>0</v>
      </c>
      <c r="AO4357" s="41">
        <v>0</v>
      </c>
      <c r="AP4357" s="41">
        <v>0</v>
      </c>
      <c r="AQ4357" s="41">
        <v>0</v>
      </c>
      <c r="AR4357" s="41">
        <v>0</v>
      </c>
      <c r="AS4357" s="41">
        <v>0</v>
      </c>
      <c r="AT4357" s="41">
        <v>0</v>
      </c>
      <c r="AU4357" s="41">
        <v>0</v>
      </c>
      <c r="AV4357" s="41">
        <v>0</v>
      </c>
      <c r="AW4357" s="41">
        <v>0</v>
      </c>
      <c r="AX4357" s="41">
        <v>0</v>
      </c>
      <c r="AY4357" s="41">
        <v>0</v>
      </c>
      <c r="AZ4357" s="41">
        <v>0</v>
      </c>
      <c r="BA4357" s="41">
        <v>0</v>
      </c>
      <c r="BB4357" s="41">
        <v>0</v>
      </c>
      <c r="BC4357" s="41">
        <v>0</v>
      </c>
      <c r="BD4357" s="41">
        <v>0</v>
      </c>
    </row>
    <row r="4358" spans="1:56" ht="16" x14ac:dyDescent="0.2">
      <c r="B4358" s="11">
        <f t="shared" si="3081"/>
        <v>162</v>
      </c>
      <c r="C4358" s="12" t="str">
        <f t="shared" si="3081"/>
        <v>SCI RETAIL RENNES 1</v>
      </c>
      <c r="D4358" s="43" t="s">
        <v>256</v>
      </c>
      <c r="E4358" s="32">
        <v>44767</v>
      </c>
      <c r="G4358" s="43" t="s">
        <v>257</v>
      </c>
      <c r="H4358" s="42">
        <v>0</v>
      </c>
      <c r="I4358" s="43" t="s">
        <v>258</v>
      </c>
      <c r="J4358" s="29">
        <v>45162.575941676791</v>
      </c>
      <c r="K4358" s="23"/>
      <c r="L4358" s="33" t="s">
        <v>259</v>
      </c>
      <c r="M4358" s="73"/>
      <c r="N4358" s="73"/>
      <c r="O4358" s="45">
        <f>-(O4355+O4356)*IFERROR((O4345+O4349)/(O4347+O4351),0)</f>
        <v>0</v>
      </c>
      <c r="P4358" s="45">
        <f t="shared" ref="P4358:BD4358" si="3092">-(P4355+P4356)*IFERROR((P4345+P4349)/(P4347+P4351),0)</f>
        <v>0</v>
      </c>
      <c r="Q4358" s="45">
        <f t="shared" si="3092"/>
        <v>0</v>
      </c>
      <c r="R4358" s="45">
        <f t="shared" si="3092"/>
        <v>0</v>
      </c>
      <c r="S4358" s="45">
        <f t="shared" si="3092"/>
        <v>0</v>
      </c>
      <c r="T4358" s="45">
        <f t="shared" si="3092"/>
        <v>0</v>
      </c>
      <c r="U4358" s="45">
        <f t="shared" si="3092"/>
        <v>0</v>
      </c>
      <c r="V4358" s="45">
        <f t="shared" si="3092"/>
        <v>0</v>
      </c>
      <c r="W4358" s="45">
        <f t="shared" si="3092"/>
        <v>0</v>
      </c>
      <c r="X4358" s="45">
        <f t="shared" si="3092"/>
        <v>0</v>
      </c>
      <c r="Y4358" s="45">
        <f t="shared" si="3092"/>
        <v>0</v>
      </c>
      <c r="Z4358" s="45">
        <f t="shared" si="3092"/>
        <v>0</v>
      </c>
      <c r="AA4358" s="45">
        <f t="shared" si="3092"/>
        <v>0</v>
      </c>
      <c r="AB4358" s="45">
        <f t="shared" si="3092"/>
        <v>0</v>
      </c>
      <c r="AC4358" s="45">
        <f t="shared" si="3092"/>
        <v>0</v>
      </c>
      <c r="AD4358" s="45">
        <f t="shared" si="3092"/>
        <v>0</v>
      </c>
      <c r="AE4358" s="45">
        <f t="shared" si="3092"/>
        <v>0</v>
      </c>
      <c r="AF4358" s="45">
        <f t="shared" si="3092"/>
        <v>0</v>
      </c>
      <c r="AG4358" s="45">
        <f t="shared" si="3092"/>
        <v>0</v>
      </c>
      <c r="AH4358" s="45">
        <f t="shared" si="3092"/>
        <v>0</v>
      </c>
      <c r="AI4358" s="45">
        <f t="shared" si="3092"/>
        <v>0</v>
      </c>
      <c r="AJ4358" s="45">
        <f t="shared" si="3092"/>
        <v>0</v>
      </c>
      <c r="AK4358" s="45">
        <f t="shared" si="3092"/>
        <v>0</v>
      </c>
      <c r="AL4358" s="45">
        <f t="shared" si="3092"/>
        <v>0</v>
      </c>
      <c r="AM4358" s="45">
        <f t="shared" si="3092"/>
        <v>0</v>
      </c>
      <c r="AN4358" s="45">
        <f t="shared" si="3092"/>
        <v>0</v>
      </c>
      <c r="AO4358" s="45">
        <f t="shared" si="3092"/>
        <v>0</v>
      </c>
      <c r="AP4358" s="45">
        <f t="shared" si="3092"/>
        <v>0</v>
      </c>
      <c r="AQ4358" s="45">
        <f t="shared" si="3092"/>
        <v>0</v>
      </c>
      <c r="AR4358" s="45">
        <f t="shared" si="3092"/>
        <v>0</v>
      </c>
      <c r="AS4358" s="45">
        <f t="shared" si="3092"/>
        <v>0</v>
      </c>
      <c r="AT4358" s="45">
        <f t="shared" si="3092"/>
        <v>0</v>
      </c>
      <c r="AU4358" s="45">
        <f t="shared" si="3092"/>
        <v>0</v>
      </c>
      <c r="AV4358" s="45">
        <f t="shared" si="3092"/>
        <v>0</v>
      </c>
      <c r="AW4358" s="45">
        <f t="shared" si="3092"/>
        <v>0</v>
      </c>
      <c r="AX4358" s="45">
        <f t="shared" si="3092"/>
        <v>0</v>
      </c>
      <c r="AY4358" s="45">
        <f t="shared" si="3092"/>
        <v>0</v>
      </c>
      <c r="AZ4358" s="45">
        <f t="shared" si="3092"/>
        <v>0</v>
      </c>
      <c r="BA4358" s="45">
        <f t="shared" si="3092"/>
        <v>0</v>
      </c>
      <c r="BB4358" s="45">
        <f t="shared" si="3092"/>
        <v>0</v>
      </c>
      <c r="BC4358" s="45">
        <f t="shared" si="3092"/>
        <v>0</v>
      </c>
      <c r="BD4358" s="45">
        <f t="shared" si="3092"/>
        <v>0</v>
      </c>
    </row>
    <row r="4359" spans="1:56" ht="16" x14ac:dyDescent="0.2">
      <c r="B4359" s="11">
        <f t="shared" si="3081"/>
        <v>162</v>
      </c>
      <c r="C4359" s="12" t="str">
        <f t="shared" si="3081"/>
        <v>SCI RETAIL RENNES 1</v>
      </c>
      <c r="K4359" s="24"/>
      <c r="O4359" s="15"/>
      <c r="P4359" s="15"/>
      <c r="Q4359" s="15"/>
      <c r="R4359" s="15"/>
      <c r="S4359" s="15"/>
      <c r="T4359" s="15"/>
      <c r="U4359" s="15"/>
      <c r="V4359" s="15"/>
      <c r="W4359" s="15"/>
      <c r="X4359" s="15"/>
      <c r="Y4359" s="15"/>
      <c r="Z4359" s="15"/>
      <c r="AA4359" s="15"/>
      <c r="AB4359" s="15"/>
      <c r="AC4359" s="15"/>
      <c r="AD4359" s="15"/>
      <c r="AE4359" s="15"/>
      <c r="AF4359" s="15"/>
      <c r="AG4359" s="15"/>
      <c r="AH4359" s="15"/>
      <c r="AI4359" s="15"/>
      <c r="AJ4359" s="15"/>
      <c r="AK4359" s="15"/>
      <c r="AL4359" s="15"/>
      <c r="AM4359" s="15"/>
      <c r="AN4359" s="15"/>
      <c r="AO4359" s="15"/>
      <c r="AP4359" s="15"/>
      <c r="AQ4359" s="15"/>
      <c r="AR4359" s="15"/>
      <c r="AS4359" s="15"/>
      <c r="AT4359" s="15"/>
      <c r="AU4359" s="15"/>
      <c r="AV4359" s="15"/>
      <c r="AW4359" s="15"/>
      <c r="AX4359" s="15"/>
      <c r="AY4359" s="15"/>
      <c r="AZ4359" s="15"/>
      <c r="BA4359" s="15"/>
      <c r="BB4359" s="15"/>
      <c r="BC4359" s="15"/>
      <c r="BD4359" s="15"/>
    </row>
    <row r="4360" spans="1:56" ht="16" x14ac:dyDescent="0.2">
      <c r="B4360" s="11">
        <f t="shared" si="3081"/>
        <v>162</v>
      </c>
      <c r="C4360" s="12" t="str">
        <f t="shared" si="3081"/>
        <v>SCI RETAIL RENNES 1</v>
      </c>
      <c r="G4360" s="46" t="s">
        <v>229</v>
      </c>
      <c r="H4360" s="104" t="s">
        <v>74</v>
      </c>
      <c r="I4360" s="105"/>
      <c r="J4360" s="106"/>
      <c r="K4360" s="23"/>
      <c r="L4360" s="47" t="s">
        <v>4</v>
      </c>
      <c r="M4360" s="81"/>
      <c r="N4360" s="81"/>
      <c r="O4360" s="48">
        <f>SUM(O4355:O4358)</f>
        <v>11579.606568136769</v>
      </c>
      <c r="P4360" s="48">
        <f t="shared" ref="P4360:BD4360" si="3093">SUM(P4355:P4358)</f>
        <v>11516.456865127582</v>
      </c>
      <c r="Q4360" s="48">
        <f t="shared" si="3093"/>
        <v>11516.456865127582</v>
      </c>
      <c r="R4360" s="48">
        <f t="shared" si="3093"/>
        <v>11516.456865127582</v>
      </c>
      <c r="S4360" s="48">
        <f t="shared" si="3093"/>
        <v>11600.326714036661</v>
      </c>
      <c r="T4360" s="48">
        <f t="shared" si="3093"/>
        <v>11631.621433778857</v>
      </c>
      <c r="U4360" s="48">
        <f t="shared" si="3093"/>
        <v>11631.621433778857</v>
      </c>
      <c r="V4360" s="48">
        <f t="shared" si="3093"/>
        <v>11631.621433778857</v>
      </c>
      <c r="W4360" s="48">
        <f t="shared" si="3093"/>
        <v>11716.329981177028</v>
      </c>
      <c r="X4360" s="48">
        <f t="shared" si="3093"/>
        <v>11747.937648116646</v>
      </c>
      <c r="Y4360" s="48">
        <f t="shared" si="3093"/>
        <v>11747.937648116646</v>
      </c>
      <c r="Z4360" s="48">
        <f t="shared" si="3093"/>
        <v>11747.937648116646</v>
      </c>
      <c r="AA4360" s="48">
        <f t="shared" si="3093"/>
        <v>11833.493280988801</v>
      </c>
      <c r="AB4360" s="48">
        <f t="shared" si="3093"/>
        <v>11865.417024597815</v>
      </c>
      <c r="AC4360" s="48">
        <f t="shared" si="3093"/>
        <v>11865.417024597815</v>
      </c>
      <c r="AD4360" s="48">
        <f t="shared" si="3093"/>
        <v>11865.417024597815</v>
      </c>
      <c r="AE4360" s="48">
        <f t="shared" si="3093"/>
        <v>11951.828213798688</v>
      </c>
      <c r="AF4360" s="48">
        <f t="shared" si="3093"/>
        <v>11984.071194843791</v>
      </c>
      <c r="AG4360" s="48">
        <f t="shared" si="3093"/>
        <v>11984.071194843791</v>
      </c>
      <c r="AH4360" s="48">
        <f t="shared" si="3093"/>
        <v>11984.071194843791</v>
      </c>
      <c r="AI4360" s="48">
        <f t="shared" si="3093"/>
        <v>12071.346495936674</v>
      </c>
      <c r="AJ4360" s="48">
        <f t="shared" si="3093"/>
        <v>12103.911906792229</v>
      </c>
      <c r="AK4360" s="48">
        <f t="shared" si="3093"/>
        <v>12103.911906792229</v>
      </c>
      <c r="AL4360" s="48">
        <f t="shared" si="3093"/>
        <v>12103.911906792229</v>
      </c>
      <c r="AM4360" s="48">
        <f t="shared" si="3093"/>
        <v>12192.059960896042</v>
      </c>
      <c r="AN4360" s="48">
        <f t="shared" si="3093"/>
        <v>12224.951025860153</v>
      </c>
      <c r="AO4360" s="48">
        <f t="shared" si="3093"/>
        <v>12224.951025860153</v>
      </c>
      <c r="AP4360" s="48">
        <f t="shared" si="3093"/>
        <v>12224.951025860153</v>
      </c>
      <c r="AQ4360" s="48">
        <f t="shared" si="3093"/>
        <v>12313.980560505002</v>
      </c>
      <c r="AR4360" s="48">
        <f t="shared" si="3093"/>
        <v>12347.200536118755</v>
      </c>
      <c r="AS4360" s="48">
        <f t="shared" si="3093"/>
        <v>12347.200536118755</v>
      </c>
      <c r="AT4360" s="48">
        <f t="shared" si="3093"/>
        <v>12347.200536118755</v>
      </c>
      <c r="AU4360" s="48">
        <f t="shared" si="3093"/>
        <v>12437.120366110052</v>
      </c>
      <c r="AV4360" s="48">
        <f t="shared" si="3093"/>
        <v>12470.672541479944</v>
      </c>
      <c r="AW4360" s="48">
        <f t="shared" si="3093"/>
        <v>12470.672541479944</v>
      </c>
      <c r="AX4360" s="48">
        <f t="shared" si="3093"/>
        <v>12470.672541479944</v>
      </c>
      <c r="AY4360" s="48">
        <f t="shared" si="3093"/>
        <v>12561.491569771155</v>
      </c>
      <c r="AZ4360" s="48">
        <f t="shared" si="3093"/>
        <v>12595.379266894743</v>
      </c>
      <c r="BA4360" s="48">
        <f t="shared" si="3093"/>
        <v>12595.379266894743</v>
      </c>
      <c r="BB4360" s="48">
        <f t="shared" si="3093"/>
        <v>12595.379266894743</v>
      </c>
      <c r="BC4360" s="48">
        <f t="shared" si="3093"/>
        <v>12687.106485468867</v>
      </c>
      <c r="BD4360" s="48">
        <f t="shared" si="3093"/>
        <v>12721.333059563689</v>
      </c>
    </row>
    <row r="4361" spans="1:56" ht="16" x14ac:dyDescent="0.2">
      <c r="B4361" s="11">
        <f t="shared" ref="B4361:C4366" si="3094">B4360</f>
        <v>162</v>
      </c>
      <c r="C4361" s="12" t="str">
        <f t="shared" si="3094"/>
        <v>SCI RETAIL RENNES 1</v>
      </c>
      <c r="D4361" s="46" t="s">
        <v>260</v>
      </c>
      <c r="E4361" s="32">
        <v>44767</v>
      </c>
      <c r="F4361" s="15"/>
      <c r="G4361" s="46" t="s">
        <v>261</v>
      </c>
      <c r="H4361" s="46" t="s">
        <v>237</v>
      </c>
      <c r="I4361" s="46" t="s">
        <v>238</v>
      </c>
      <c r="J4361" s="46" t="s">
        <v>239</v>
      </c>
      <c r="K4361" s="23"/>
      <c r="O4361" s="15"/>
      <c r="P4361" s="15"/>
      <c r="Q4361" s="15"/>
      <c r="R4361" s="15"/>
      <c r="S4361" s="15"/>
      <c r="T4361" s="15"/>
      <c r="U4361" s="15"/>
      <c r="V4361" s="15"/>
      <c r="W4361" s="15"/>
      <c r="X4361" s="15"/>
      <c r="Y4361" s="15"/>
      <c r="Z4361" s="15"/>
      <c r="AA4361" s="15"/>
      <c r="AB4361" s="15"/>
      <c r="AC4361" s="15"/>
      <c r="AD4361" s="15"/>
      <c r="AE4361" s="15"/>
      <c r="AF4361" s="15"/>
      <c r="AG4361" s="15"/>
      <c r="AH4361" s="15"/>
      <c r="AI4361" s="15"/>
      <c r="AJ4361" s="15"/>
      <c r="AK4361" s="15"/>
      <c r="AL4361" s="15"/>
      <c r="AM4361" s="15"/>
      <c r="AN4361" s="15"/>
      <c r="AO4361" s="15"/>
      <c r="AP4361" s="15"/>
      <c r="AQ4361" s="15"/>
      <c r="AR4361" s="15"/>
      <c r="AS4361" s="15"/>
      <c r="AT4361" s="15"/>
      <c r="AU4361" s="15"/>
      <c r="AV4361" s="15"/>
      <c r="AW4361" s="15"/>
      <c r="AX4361" s="15"/>
      <c r="AY4361" s="15"/>
      <c r="AZ4361" s="15"/>
      <c r="BA4361" s="15"/>
      <c r="BB4361" s="15"/>
      <c r="BC4361" s="15"/>
      <c r="BD4361" s="15"/>
    </row>
    <row r="4362" spans="1:56" ht="16" x14ac:dyDescent="0.2">
      <c r="B4362" s="11">
        <f t="shared" si="3094"/>
        <v>162</v>
      </c>
      <c r="C4362" s="12" t="str">
        <f t="shared" si="3094"/>
        <v>SCI RETAIL RENNES 1</v>
      </c>
      <c r="D4362" s="46" t="s">
        <v>262</v>
      </c>
      <c r="E4362" s="31">
        <v>45162.575941676791</v>
      </c>
      <c r="F4362" s="15"/>
      <c r="G4362" s="49" t="s">
        <v>263</v>
      </c>
      <c r="H4362" s="31">
        <v>0</v>
      </c>
      <c r="I4362" s="32">
        <v>0</v>
      </c>
      <c r="J4362" s="32">
        <v>0</v>
      </c>
      <c r="K4362" s="23"/>
      <c r="L4362" s="50" t="s">
        <v>264</v>
      </c>
      <c r="M4362" s="70"/>
      <c r="N4362" s="70"/>
      <c r="O4362" s="40">
        <f t="shared" ref="O4362:BD4362" si="3095">IFERROR(((O$3&gt;=$E4361)*(O$2&lt;=$E4361))*$E4365,"")</f>
        <v>0</v>
      </c>
      <c r="P4362" s="40">
        <f t="shared" si="3095"/>
        <v>0</v>
      </c>
      <c r="Q4362" s="40">
        <f t="shared" si="3095"/>
        <v>0</v>
      </c>
      <c r="R4362" s="40">
        <f t="shared" si="3095"/>
        <v>0</v>
      </c>
      <c r="S4362" s="40">
        <f t="shared" si="3095"/>
        <v>0</v>
      </c>
      <c r="T4362" s="40">
        <f t="shared" si="3095"/>
        <v>0</v>
      </c>
      <c r="U4362" s="40">
        <f t="shared" si="3095"/>
        <v>0</v>
      </c>
      <c r="V4362" s="40">
        <f t="shared" si="3095"/>
        <v>0</v>
      </c>
      <c r="W4362" s="40">
        <f t="shared" si="3095"/>
        <v>0</v>
      </c>
      <c r="X4362" s="40">
        <f t="shared" si="3095"/>
        <v>0</v>
      </c>
      <c r="Y4362" s="40">
        <f t="shared" si="3095"/>
        <v>0</v>
      </c>
      <c r="Z4362" s="40">
        <f t="shared" si="3095"/>
        <v>0</v>
      </c>
      <c r="AA4362" s="40">
        <f t="shared" si="3095"/>
        <v>0</v>
      </c>
      <c r="AB4362" s="40">
        <f t="shared" si="3095"/>
        <v>0</v>
      </c>
      <c r="AC4362" s="40">
        <f t="shared" si="3095"/>
        <v>0</v>
      </c>
      <c r="AD4362" s="40">
        <f t="shared" si="3095"/>
        <v>0</v>
      </c>
      <c r="AE4362" s="40">
        <f t="shared" si="3095"/>
        <v>0</v>
      </c>
      <c r="AF4362" s="40">
        <f t="shared" si="3095"/>
        <v>0</v>
      </c>
      <c r="AG4362" s="40">
        <f t="shared" si="3095"/>
        <v>0</v>
      </c>
      <c r="AH4362" s="40">
        <f t="shared" si="3095"/>
        <v>0</v>
      </c>
      <c r="AI4362" s="40">
        <f t="shared" si="3095"/>
        <v>0</v>
      </c>
      <c r="AJ4362" s="40">
        <f t="shared" si="3095"/>
        <v>0</v>
      </c>
      <c r="AK4362" s="40">
        <f t="shared" si="3095"/>
        <v>0</v>
      </c>
      <c r="AL4362" s="40">
        <f t="shared" si="3095"/>
        <v>0</v>
      </c>
      <c r="AM4362" s="40">
        <f t="shared" si="3095"/>
        <v>0</v>
      </c>
      <c r="AN4362" s="40">
        <f t="shared" si="3095"/>
        <v>0</v>
      </c>
      <c r="AO4362" s="40">
        <f t="shared" si="3095"/>
        <v>0</v>
      </c>
      <c r="AP4362" s="40">
        <f t="shared" si="3095"/>
        <v>0</v>
      </c>
      <c r="AQ4362" s="40">
        <f t="shared" si="3095"/>
        <v>0</v>
      </c>
      <c r="AR4362" s="40">
        <f t="shared" si="3095"/>
        <v>0</v>
      </c>
      <c r="AS4362" s="40">
        <f t="shared" si="3095"/>
        <v>0</v>
      </c>
      <c r="AT4362" s="40">
        <f t="shared" si="3095"/>
        <v>0</v>
      </c>
      <c r="AU4362" s="40">
        <f t="shared" si="3095"/>
        <v>0</v>
      </c>
      <c r="AV4362" s="40">
        <f t="shared" si="3095"/>
        <v>0</v>
      </c>
      <c r="AW4362" s="40">
        <f t="shared" si="3095"/>
        <v>0</v>
      </c>
      <c r="AX4362" s="40">
        <f t="shared" si="3095"/>
        <v>0</v>
      </c>
      <c r="AY4362" s="40">
        <f t="shared" si="3095"/>
        <v>0</v>
      </c>
      <c r="AZ4362" s="40">
        <f t="shared" si="3095"/>
        <v>0</v>
      </c>
      <c r="BA4362" s="40">
        <f t="shared" si="3095"/>
        <v>0</v>
      </c>
      <c r="BB4362" s="40">
        <f t="shared" si="3095"/>
        <v>0</v>
      </c>
      <c r="BC4362" s="40">
        <f t="shared" si="3095"/>
        <v>0</v>
      </c>
      <c r="BD4362" s="40">
        <f t="shared" si="3095"/>
        <v>0</v>
      </c>
    </row>
    <row r="4363" spans="1:56" ht="16" x14ac:dyDescent="0.2">
      <c r="B4363" s="11">
        <f t="shared" si="3094"/>
        <v>162</v>
      </c>
      <c r="C4363" s="12" t="str">
        <f t="shared" si="3094"/>
        <v>SCI RETAIL RENNES 1</v>
      </c>
      <c r="D4363" s="46" t="s">
        <v>24</v>
      </c>
      <c r="E4363" s="51">
        <f>IF(E4361&gt;MAX($O$3:$BD$3),BD4352,
IF(E4361&lt;MIN($O$3:$BD$3),1,SUMIFS($O4353:$BD4353,$O$2:$BD$2,"&lt;="&amp;E4361,$O$3:$BD$3,"&gt;="&amp;E4361)))</f>
        <v>1</v>
      </c>
      <c r="F4363" s="15"/>
      <c r="G4363" s="49" t="s">
        <v>265</v>
      </c>
      <c r="H4363" s="31">
        <v>0</v>
      </c>
      <c r="I4363" s="32">
        <v>0</v>
      </c>
      <c r="J4363" s="32">
        <v>0</v>
      </c>
      <c r="K4363" s="23"/>
      <c r="L4363" s="52" t="s">
        <v>266</v>
      </c>
      <c r="M4363" s="72"/>
      <c r="N4363" s="72"/>
      <c r="O4363" s="41">
        <f t="shared" ref="O4363:BD4363" si="3096">IFERROR(((O$3&gt;=$E4358)*(O$2&lt;=$E4358))*$H4366,"")</f>
        <v>0</v>
      </c>
      <c r="P4363" s="41">
        <f t="shared" si="3096"/>
        <v>0</v>
      </c>
      <c r="Q4363" s="41">
        <f t="shared" si="3096"/>
        <v>0</v>
      </c>
      <c r="R4363" s="41">
        <f t="shared" si="3096"/>
        <v>0</v>
      </c>
      <c r="S4363" s="41">
        <f t="shared" si="3096"/>
        <v>0</v>
      </c>
      <c r="T4363" s="41">
        <f t="shared" si="3096"/>
        <v>0</v>
      </c>
      <c r="U4363" s="41">
        <f t="shared" si="3096"/>
        <v>0</v>
      </c>
      <c r="V4363" s="41">
        <f t="shared" si="3096"/>
        <v>0</v>
      </c>
      <c r="W4363" s="41">
        <f t="shared" si="3096"/>
        <v>0</v>
      </c>
      <c r="X4363" s="41">
        <f t="shared" si="3096"/>
        <v>0</v>
      </c>
      <c r="Y4363" s="41">
        <f t="shared" si="3096"/>
        <v>0</v>
      </c>
      <c r="Z4363" s="41">
        <f t="shared" si="3096"/>
        <v>0</v>
      </c>
      <c r="AA4363" s="41">
        <f t="shared" si="3096"/>
        <v>0</v>
      </c>
      <c r="AB4363" s="41">
        <f t="shared" si="3096"/>
        <v>0</v>
      </c>
      <c r="AC4363" s="41">
        <f t="shared" si="3096"/>
        <v>0</v>
      </c>
      <c r="AD4363" s="41">
        <f t="shared" si="3096"/>
        <v>0</v>
      </c>
      <c r="AE4363" s="41">
        <f t="shared" si="3096"/>
        <v>0</v>
      </c>
      <c r="AF4363" s="41">
        <f t="shared" si="3096"/>
        <v>0</v>
      </c>
      <c r="AG4363" s="41">
        <f t="shared" si="3096"/>
        <v>0</v>
      </c>
      <c r="AH4363" s="41">
        <f t="shared" si="3096"/>
        <v>0</v>
      </c>
      <c r="AI4363" s="41">
        <f t="shared" si="3096"/>
        <v>0</v>
      </c>
      <c r="AJ4363" s="41">
        <f t="shared" si="3096"/>
        <v>0</v>
      </c>
      <c r="AK4363" s="41">
        <f t="shared" si="3096"/>
        <v>0</v>
      </c>
      <c r="AL4363" s="41">
        <f t="shared" si="3096"/>
        <v>0</v>
      </c>
      <c r="AM4363" s="41">
        <f t="shared" si="3096"/>
        <v>0</v>
      </c>
      <c r="AN4363" s="41">
        <f t="shared" si="3096"/>
        <v>0</v>
      </c>
      <c r="AO4363" s="41">
        <f t="shared" si="3096"/>
        <v>0</v>
      </c>
      <c r="AP4363" s="41">
        <f t="shared" si="3096"/>
        <v>0</v>
      </c>
      <c r="AQ4363" s="41">
        <f t="shared" si="3096"/>
        <v>0</v>
      </c>
      <c r="AR4363" s="41">
        <f t="shared" si="3096"/>
        <v>0</v>
      </c>
      <c r="AS4363" s="41">
        <f t="shared" si="3096"/>
        <v>0</v>
      </c>
      <c r="AT4363" s="41">
        <f t="shared" si="3096"/>
        <v>0</v>
      </c>
      <c r="AU4363" s="41">
        <f t="shared" si="3096"/>
        <v>0</v>
      </c>
      <c r="AV4363" s="41">
        <f t="shared" si="3096"/>
        <v>0</v>
      </c>
      <c r="AW4363" s="41">
        <f t="shared" si="3096"/>
        <v>0</v>
      </c>
      <c r="AX4363" s="41">
        <f t="shared" si="3096"/>
        <v>0</v>
      </c>
      <c r="AY4363" s="41">
        <f t="shared" si="3096"/>
        <v>0</v>
      </c>
      <c r="AZ4363" s="41">
        <f t="shared" si="3096"/>
        <v>0</v>
      </c>
      <c r="BA4363" s="41">
        <f t="shared" si="3096"/>
        <v>0</v>
      </c>
      <c r="BB4363" s="41">
        <f t="shared" si="3096"/>
        <v>0</v>
      </c>
      <c r="BC4363" s="41">
        <f t="shared" si="3096"/>
        <v>0</v>
      </c>
      <c r="BD4363" s="41">
        <f t="shared" si="3096"/>
        <v>0</v>
      </c>
    </row>
    <row r="4364" spans="1:56" ht="16" x14ac:dyDescent="0.2">
      <c r="B4364" s="11">
        <f t="shared" si="3094"/>
        <v>162</v>
      </c>
      <c r="C4364" s="12" t="str">
        <f t="shared" si="3094"/>
        <v>SCI RETAIL RENNES 1</v>
      </c>
      <c r="D4364" s="46" t="s">
        <v>8</v>
      </c>
      <c r="E4364" s="42">
        <v>0</v>
      </c>
      <c r="F4364" s="15"/>
      <c r="G4364" s="49" t="s">
        <v>267</v>
      </c>
      <c r="H4364" s="31">
        <v>0</v>
      </c>
      <c r="I4364" s="32">
        <v>0</v>
      </c>
      <c r="J4364" s="32">
        <v>0</v>
      </c>
      <c r="L4364" s="52" t="s">
        <v>268</v>
      </c>
      <c r="M4364" s="72"/>
      <c r="N4364" s="72"/>
      <c r="O4364" s="41">
        <f t="shared" ref="O4364:BD4364" si="3097">IFERROR(((O$3&gt;=$E4361)*(O$2&lt;=$E4361))*$J4366,"")</f>
        <v>0</v>
      </c>
      <c r="P4364" s="41">
        <f t="shared" si="3097"/>
        <v>0</v>
      </c>
      <c r="Q4364" s="41">
        <f t="shared" si="3097"/>
        <v>0</v>
      </c>
      <c r="R4364" s="41">
        <f t="shared" si="3097"/>
        <v>0</v>
      </c>
      <c r="S4364" s="41">
        <f t="shared" si="3097"/>
        <v>0</v>
      </c>
      <c r="T4364" s="41">
        <f t="shared" si="3097"/>
        <v>0</v>
      </c>
      <c r="U4364" s="41">
        <f t="shared" si="3097"/>
        <v>0</v>
      </c>
      <c r="V4364" s="41">
        <f t="shared" si="3097"/>
        <v>0</v>
      </c>
      <c r="W4364" s="41">
        <f t="shared" si="3097"/>
        <v>0</v>
      </c>
      <c r="X4364" s="41">
        <f t="shared" si="3097"/>
        <v>0</v>
      </c>
      <c r="Y4364" s="41">
        <f t="shared" si="3097"/>
        <v>0</v>
      </c>
      <c r="Z4364" s="41">
        <f t="shared" si="3097"/>
        <v>0</v>
      </c>
      <c r="AA4364" s="41">
        <f t="shared" si="3097"/>
        <v>0</v>
      </c>
      <c r="AB4364" s="41">
        <f t="shared" si="3097"/>
        <v>0</v>
      </c>
      <c r="AC4364" s="41">
        <f t="shared" si="3097"/>
        <v>0</v>
      </c>
      <c r="AD4364" s="41">
        <f t="shared" si="3097"/>
        <v>0</v>
      </c>
      <c r="AE4364" s="41">
        <f t="shared" si="3097"/>
        <v>0</v>
      </c>
      <c r="AF4364" s="41">
        <f t="shared" si="3097"/>
        <v>0</v>
      </c>
      <c r="AG4364" s="41">
        <f t="shared" si="3097"/>
        <v>0</v>
      </c>
      <c r="AH4364" s="41">
        <f t="shared" si="3097"/>
        <v>0</v>
      </c>
      <c r="AI4364" s="41">
        <f t="shared" si="3097"/>
        <v>0</v>
      </c>
      <c r="AJ4364" s="41">
        <f t="shared" si="3097"/>
        <v>0</v>
      </c>
      <c r="AK4364" s="41">
        <f t="shared" si="3097"/>
        <v>0</v>
      </c>
      <c r="AL4364" s="41">
        <f t="shared" si="3097"/>
        <v>0</v>
      </c>
      <c r="AM4364" s="41">
        <f t="shared" si="3097"/>
        <v>0</v>
      </c>
      <c r="AN4364" s="41">
        <f t="shared" si="3097"/>
        <v>0</v>
      </c>
      <c r="AO4364" s="41">
        <f t="shared" si="3097"/>
        <v>0</v>
      </c>
      <c r="AP4364" s="41">
        <f t="shared" si="3097"/>
        <v>0</v>
      </c>
      <c r="AQ4364" s="41">
        <f t="shared" si="3097"/>
        <v>0</v>
      </c>
      <c r="AR4364" s="41">
        <f t="shared" si="3097"/>
        <v>0</v>
      </c>
      <c r="AS4364" s="41">
        <f t="shared" si="3097"/>
        <v>0</v>
      </c>
      <c r="AT4364" s="41">
        <f t="shared" si="3097"/>
        <v>0</v>
      </c>
      <c r="AU4364" s="41">
        <f t="shared" si="3097"/>
        <v>0</v>
      </c>
      <c r="AV4364" s="41">
        <f t="shared" si="3097"/>
        <v>0</v>
      </c>
      <c r="AW4364" s="41">
        <f t="shared" si="3097"/>
        <v>0</v>
      </c>
      <c r="AX4364" s="41">
        <f t="shared" si="3097"/>
        <v>0</v>
      </c>
      <c r="AY4364" s="41">
        <f t="shared" si="3097"/>
        <v>0</v>
      </c>
      <c r="AZ4364" s="41">
        <f t="shared" si="3097"/>
        <v>0</v>
      </c>
      <c r="BA4364" s="41">
        <f t="shared" si="3097"/>
        <v>0</v>
      </c>
      <c r="BB4364" s="41">
        <f t="shared" si="3097"/>
        <v>0</v>
      </c>
      <c r="BC4364" s="41">
        <f t="shared" si="3097"/>
        <v>0</v>
      </c>
      <c r="BD4364" s="41">
        <f t="shared" si="3097"/>
        <v>0</v>
      </c>
    </row>
    <row r="4365" spans="1:56" ht="16" x14ac:dyDescent="0.2">
      <c r="B4365" s="11">
        <f t="shared" si="3094"/>
        <v>162</v>
      </c>
      <c r="C4365" s="12" t="str">
        <f t="shared" si="3094"/>
        <v>SCI RETAIL RENNES 1</v>
      </c>
      <c r="D4365" s="46" t="s">
        <v>269</v>
      </c>
      <c r="E4365" s="31">
        <v>0</v>
      </c>
      <c r="F4365" s="15"/>
      <c r="G4365" s="53"/>
      <c r="H4365" s="15"/>
      <c r="I4365" s="15"/>
      <c r="J4365" s="23"/>
      <c r="L4365" s="52" t="s">
        <v>270</v>
      </c>
      <c r="M4365" s="72"/>
      <c r="N4365" s="72"/>
      <c r="O4365" s="41">
        <f t="shared" ref="O4365:BD4365" si="3098">IFERROR(((O$3&gt;=$J4355)*(O$2&lt;=$J4355))*$E4366,"")</f>
        <v>0</v>
      </c>
      <c r="P4365" s="41">
        <f t="shared" si="3098"/>
        <v>0</v>
      </c>
      <c r="Q4365" s="41">
        <f t="shared" si="3098"/>
        <v>0</v>
      </c>
      <c r="R4365" s="41">
        <f t="shared" si="3098"/>
        <v>0</v>
      </c>
      <c r="S4365" s="41">
        <f t="shared" si="3098"/>
        <v>0</v>
      </c>
      <c r="T4365" s="41">
        <f t="shared" si="3098"/>
        <v>0</v>
      </c>
      <c r="U4365" s="41">
        <f t="shared" si="3098"/>
        <v>0</v>
      </c>
      <c r="V4365" s="41">
        <f t="shared" si="3098"/>
        <v>0</v>
      </c>
      <c r="W4365" s="41">
        <f t="shared" si="3098"/>
        <v>0</v>
      </c>
      <c r="X4365" s="41">
        <f t="shared" si="3098"/>
        <v>0</v>
      </c>
      <c r="Y4365" s="41">
        <f t="shared" si="3098"/>
        <v>0</v>
      </c>
      <c r="Z4365" s="41">
        <f t="shared" si="3098"/>
        <v>0</v>
      </c>
      <c r="AA4365" s="41">
        <f t="shared" si="3098"/>
        <v>0</v>
      </c>
      <c r="AB4365" s="41">
        <f t="shared" si="3098"/>
        <v>0</v>
      </c>
      <c r="AC4365" s="41">
        <f t="shared" si="3098"/>
        <v>0</v>
      </c>
      <c r="AD4365" s="41">
        <f t="shared" si="3098"/>
        <v>0</v>
      </c>
      <c r="AE4365" s="41">
        <f t="shared" si="3098"/>
        <v>0</v>
      </c>
      <c r="AF4365" s="41">
        <f t="shared" si="3098"/>
        <v>0</v>
      </c>
      <c r="AG4365" s="41">
        <f t="shared" si="3098"/>
        <v>0</v>
      </c>
      <c r="AH4365" s="41">
        <f t="shared" si="3098"/>
        <v>0</v>
      </c>
      <c r="AI4365" s="41">
        <f t="shared" si="3098"/>
        <v>0</v>
      </c>
      <c r="AJ4365" s="41">
        <f t="shared" si="3098"/>
        <v>0</v>
      </c>
      <c r="AK4365" s="41">
        <f t="shared" si="3098"/>
        <v>0</v>
      </c>
      <c r="AL4365" s="41">
        <f t="shared" si="3098"/>
        <v>0</v>
      </c>
      <c r="AM4365" s="41">
        <f t="shared" si="3098"/>
        <v>0</v>
      </c>
      <c r="AN4365" s="41">
        <f t="shared" si="3098"/>
        <v>0</v>
      </c>
      <c r="AO4365" s="41">
        <f t="shared" si="3098"/>
        <v>0</v>
      </c>
      <c r="AP4365" s="41">
        <f t="shared" si="3098"/>
        <v>0</v>
      </c>
      <c r="AQ4365" s="41">
        <f t="shared" si="3098"/>
        <v>0</v>
      </c>
      <c r="AR4365" s="41">
        <f t="shared" si="3098"/>
        <v>0</v>
      </c>
      <c r="AS4365" s="41">
        <f t="shared" si="3098"/>
        <v>0</v>
      </c>
      <c r="AT4365" s="41">
        <f t="shared" si="3098"/>
        <v>0</v>
      </c>
      <c r="AU4365" s="41">
        <f t="shared" si="3098"/>
        <v>0</v>
      </c>
      <c r="AV4365" s="41">
        <f t="shared" si="3098"/>
        <v>0</v>
      </c>
      <c r="AW4365" s="41">
        <f t="shared" si="3098"/>
        <v>0</v>
      </c>
      <c r="AX4365" s="41">
        <f t="shared" si="3098"/>
        <v>0</v>
      </c>
      <c r="AY4365" s="41">
        <f t="shared" si="3098"/>
        <v>0</v>
      </c>
      <c r="AZ4365" s="41">
        <f t="shared" si="3098"/>
        <v>0</v>
      </c>
      <c r="BA4365" s="41">
        <f t="shared" si="3098"/>
        <v>0</v>
      </c>
      <c r="BB4365" s="41">
        <f t="shared" si="3098"/>
        <v>0</v>
      </c>
      <c r="BC4365" s="41">
        <f t="shared" si="3098"/>
        <v>0</v>
      </c>
      <c r="BD4365" s="41">
        <f t="shared" si="3098"/>
        <v>0</v>
      </c>
    </row>
    <row r="4366" spans="1:56" ht="16" x14ac:dyDescent="0.2">
      <c r="B4366" s="11">
        <f t="shared" si="3094"/>
        <v>162</v>
      </c>
      <c r="C4366" s="12" t="str">
        <f t="shared" si="3094"/>
        <v>SCI RETAIL RENNES 1</v>
      </c>
      <c r="D4366" s="46" t="s">
        <v>270</v>
      </c>
      <c r="E4366" s="31">
        <v>0</v>
      </c>
      <c r="F4366" s="15"/>
      <c r="G4366" s="46" t="s">
        <v>266</v>
      </c>
      <c r="H4366" s="31">
        <v>0</v>
      </c>
      <c r="I4366" s="46" t="s">
        <v>268</v>
      </c>
      <c r="J4366" s="31">
        <v>0</v>
      </c>
      <c r="L4366" s="54" t="s">
        <v>271</v>
      </c>
      <c r="M4366" s="73"/>
      <c r="N4366" s="73"/>
      <c r="O4366" s="45">
        <f t="shared" ref="O4366:BD4366" si="3099">IFERROR(-($E4347+$H4347+$J4347)*O4348,"")</f>
        <v>0</v>
      </c>
      <c r="P4366" s="45">
        <f t="shared" si="3099"/>
        <v>0</v>
      </c>
      <c r="Q4366" s="45">
        <f t="shared" si="3099"/>
        <v>0</v>
      </c>
      <c r="R4366" s="45">
        <f t="shared" si="3099"/>
        <v>0</v>
      </c>
      <c r="S4366" s="45">
        <f t="shared" si="3099"/>
        <v>0</v>
      </c>
      <c r="T4366" s="45">
        <f t="shared" si="3099"/>
        <v>0</v>
      </c>
      <c r="U4366" s="45">
        <f t="shared" si="3099"/>
        <v>0</v>
      </c>
      <c r="V4366" s="45">
        <f t="shared" si="3099"/>
        <v>0</v>
      </c>
      <c r="W4366" s="45">
        <f t="shared" si="3099"/>
        <v>0</v>
      </c>
      <c r="X4366" s="45">
        <f t="shared" si="3099"/>
        <v>0</v>
      </c>
      <c r="Y4366" s="45">
        <f t="shared" si="3099"/>
        <v>0</v>
      </c>
      <c r="Z4366" s="45">
        <f t="shared" si="3099"/>
        <v>0</v>
      </c>
      <c r="AA4366" s="45">
        <f t="shared" si="3099"/>
        <v>0</v>
      </c>
      <c r="AB4366" s="45">
        <f t="shared" si="3099"/>
        <v>0</v>
      </c>
      <c r="AC4366" s="45">
        <f t="shared" si="3099"/>
        <v>0</v>
      </c>
      <c r="AD4366" s="45">
        <f t="shared" si="3099"/>
        <v>0</v>
      </c>
      <c r="AE4366" s="45">
        <f t="shared" si="3099"/>
        <v>0</v>
      </c>
      <c r="AF4366" s="45">
        <f t="shared" si="3099"/>
        <v>0</v>
      </c>
      <c r="AG4366" s="45">
        <f t="shared" si="3099"/>
        <v>0</v>
      </c>
      <c r="AH4366" s="45">
        <f t="shared" si="3099"/>
        <v>0</v>
      </c>
      <c r="AI4366" s="45">
        <f t="shared" si="3099"/>
        <v>0</v>
      </c>
      <c r="AJ4366" s="45">
        <f t="shared" si="3099"/>
        <v>0</v>
      </c>
      <c r="AK4366" s="45">
        <f t="shared" si="3099"/>
        <v>0</v>
      </c>
      <c r="AL4366" s="45">
        <f t="shared" si="3099"/>
        <v>0</v>
      </c>
      <c r="AM4366" s="45">
        <f t="shared" si="3099"/>
        <v>0</v>
      </c>
      <c r="AN4366" s="45">
        <f t="shared" si="3099"/>
        <v>0</v>
      </c>
      <c r="AO4366" s="45">
        <f t="shared" si="3099"/>
        <v>0</v>
      </c>
      <c r="AP4366" s="45">
        <f t="shared" si="3099"/>
        <v>0</v>
      </c>
      <c r="AQ4366" s="45">
        <f t="shared" si="3099"/>
        <v>0</v>
      </c>
      <c r="AR4366" s="45">
        <f t="shared" si="3099"/>
        <v>0</v>
      </c>
      <c r="AS4366" s="45">
        <f t="shared" si="3099"/>
        <v>0</v>
      </c>
      <c r="AT4366" s="45">
        <f t="shared" si="3099"/>
        <v>0</v>
      </c>
      <c r="AU4366" s="45">
        <f t="shared" si="3099"/>
        <v>0</v>
      </c>
      <c r="AV4366" s="45">
        <f t="shared" si="3099"/>
        <v>0</v>
      </c>
      <c r="AW4366" s="45">
        <f t="shared" si="3099"/>
        <v>0</v>
      </c>
      <c r="AX4366" s="45">
        <f t="shared" si="3099"/>
        <v>0</v>
      </c>
      <c r="AY4366" s="45">
        <f t="shared" si="3099"/>
        <v>0</v>
      </c>
      <c r="AZ4366" s="45">
        <f t="shared" si="3099"/>
        <v>0</v>
      </c>
      <c r="BA4366" s="45">
        <f t="shared" si="3099"/>
        <v>0</v>
      </c>
      <c r="BB4366" s="45">
        <f t="shared" si="3099"/>
        <v>0</v>
      </c>
      <c r="BC4366" s="45">
        <f t="shared" si="3099"/>
        <v>0</v>
      </c>
      <c r="BD4366" s="45">
        <f t="shared" si="3099"/>
        <v>0</v>
      </c>
    </row>
    <row r="4367" spans="1:56" x14ac:dyDescent="0.2">
      <c r="A4367"/>
      <c r="B4367"/>
      <c r="C4367"/>
      <c r="D4367"/>
      <c r="E4367"/>
      <c r="F4367"/>
      <c r="G4367"/>
      <c r="H4367"/>
      <c r="I4367"/>
      <c r="J4367"/>
      <c r="K4367"/>
      <c r="L4367"/>
      <c r="M4367"/>
      <c r="N4367"/>
      <c r="O4367"/>
      <c r="P4367"/>
      <c r="Q4367"/>
      <c r="R4367"/>
      <c r="S4367"/>
      <c r="T4367"/>
      <c r="U4367"/>
      <c r="V4367"/>
      <c r="W4367"/>
      <c r="X4367"/>
      <c r="Y4367"/>
      <c r="Z4367"/>
      <c r="AA4367"/>
      <c r="AB4367"/>
      <c r="AC4367"/>
      <c r="AD4367"/>
      <c r="AE4367"/>
      <c r="AF4367"/>
      <c r="AG4367"/>
      <c r="AH4367"/>
      <c r="AI4367"/>
      <c r="AJ4367"/>
      <c r="AK4367"/>
      <c r="AL4367"/>
      <c r="AM4367"/>
      <c r="AN4367"/>
      <c r="AO4367"/>
      <c r="AP4367"/>
      <c r="AQ4367"/>
      <c r="AR4367"/>
      <c r="AS4367"/>
      <c r="AT4367"/>
      <c r="AU4367"/>
      <c r="AV4367"/>
      <c r="AW4367"/>
      <c r="AX4367"/>
      <c r="AY4367"/>
      <c r="AZ4367"/>
      <c r="BA4367"/>
      <c r="BB4367"/>
      <c r="BC4367"/>
      <c r="BD4367"/>
    </row>
    <row r="4368" spans="1:56" x14ac:dyDescent="0.2">
      <c r="A4368"/>
      <c r="B4368"/>
      <c r="C4368"/>
      <c r="D4368"/>
      <c r="E4368"/>
      <c r="F4368"/>
      <c r="G4368"/>
      <c r="H4368"/>
      <c r="I4368"/>
      <c r="J4368"/>
      <c r="K4368"/>
      <c r="L4368"/>
      <c r="M4368"/>
      <c r="N4368"/>
      <c r="O4368"/>
      <c r="P4368"/>
      <c r="Q4368"/>
      <c r="R4368"/>
      <c r="S4368"/>
      <c r="T4368"/>
      <c r="U4368"/>
      <c r="V4368"/>
      <c r="W4368"/>
      <c r="X4368"/>
      <c r="Y4368"/>
      <c r="Z4368"/>
      <c r="AA4368"/>
      <c r="AB4368"/>
      <c r="AC4368"/>
      <c r="AD4368"/>
      <c r="AE4368"/>
      <c r="AF4368"/>
      <c r="AG4368"/>
      <c r="AH4368"/>
      <c r="AI4368"/>
      <c r="AJ4368"/>
      <c r="AK4368"/>
      <c r="AL4368"/>
      <c r="AM4368"/>
      <c r="AN4368"/>
      <c r="AO4368"/>
      <c r="AP4368"/>
      <c r="AQ4368"/>
      <c r="AR4368"/>
      <c r="AS4368"/>
      <c r="AT4368"/>
      <c r="AU4368"/>
      <c r="AV4368"/>
      <c r="AW4368"/>
      <c r="AX4368"/>
      <c r="AY4368"/>
      <c r="AZ4368"/>
      <c r="BA4368"/>
      <c r="BB4368"/>
      <c r="BC4368"/>
      <c r="BD4368"/>
    </row>
    <row r="4369" spans="1:56" ht="16" x14ac:dyDescent="0.2">
      <c r="A4369" s="1"/>
      <c r="B4369" s="67">
        <v>163</v>
      </c>
      <c r="C4369" s="68" t="str">
        <f>H4371</f>
        <v>SCI RETAIL RENNES 1</v>
      </c>
      <c r="D4369" s="69" t="s">
        <v>212</v>
      </c>
      <c r="E4369" s="69"/>
      <c r="F4369" s="69"/>
      <c r="G4369" s="69"/>
      <c r="H4369" s="69"/>
      <c r="I4369" s="69"/>
      <c r="J4369" s="69"/>
      <c r="K4369" s="68"/>
      <c r="L4369" s="68"/>
      <c r="M4369" s="68"/>
      <c r="N4369" s="68"/>
      <c r="O4369" s="82"/>
      <c r="P4369" s="82"/>
      <c r="Q4369" s="82"/>
      <c r="R4369" s="82"/>
      <c r="S4369" s="82"/>
      <c r="T4369" s="82"/>
      <c r="U4369" s="82"/>
      <c r="V4369" s="82"/>
      <c r="W4369" s="82"/>
      <c r="X4369" s="82"/>
      <c r="Y4369" s="82"/>
      <c r="Z4369" s="82"/>
      <c r="AA4369" s="82"/>
      <c r="AB4369" s="82"/>
      <c r="AC4369" s="82"/>
      <c r="AD4369" s="82"/>
      <c r="AE4369" s="82"/>
      <c r="AF4369" s="82"/>
      <c r="AG4369" s="82"/>
      <c r="AH4369" s="82"/>
      <c r="AI4369" s="82"/>
      <c r="AJ4369" s="82"/>
      <c r="AK4369" s="82"/>
      <c r="AL4369" s="82"/>
      <c r="AM4369" s="82"/>
      <c r="AN4369" s="82"/>
      <c r="AO4369" s="82"/>
      <c r="AP4369" s="82"/>
      <c r="AQ4369" s="82"/>
      <c r="AR4369" s="82"/>
      <c r="AS4369" s="82"/>
      <c r="AT4369" s="82"/>
      <c r="AU4369" s="82"/>
      <c r="AV4369" s="82"/>
      <c r="AW4369" s="82"/>
      <c r="AX4369" s="82"/>
      <c r="AY4369" s="82"/>
      <c r="AZ4369" s="82"/>
      <c r="BA4369" s="82"/>
      <c r="BB4369" s="82"/>
      <c r="BC4369" s="82"/>
      <c r="BD4369" s="82"/>
    </row>
    <row r="4370" spans="1:56" ht="16" x14ac:dyDescent="0.2">
      <c r="A4370" s="35"/>
      <c r="B4370" s="11">
        <f>B4369</f>
        <v>163</v>
      </c>
      <c r="C4370" s="12" t="str">
        <f>C4369</f>
        <v>SCI RETAIL RENNES 1</v>
      </c>
      <c r="D4370" s="35"/>
      <c r="E4370" s="35"/>
      <c r="F4370" s="35"/>
      <c r="G4370" s="35"/>
      <c r="H4370" s="35"/>
      <c r="I4370" s="35"/>
      <c r="J4370" s="35"/>
      <c r="K4370" s="35"/>
      <c r="L4370" s="35"/>
      <c r="M4370" s="35"/>
      <c r="N4370" s="35"/>
      <c r="O4370" s="44"/>
      <c r="P4370" s="44"/>
      <c r="Q4370" s="44"/>
      <c r="R4370" s="44"/>
      <c r="S4370" s="44"/>
      <c r="T4370" s="44"/>
      <c r="U4370" s="44"/>
      <c r="V4370" s="44"/>
      <c r="W4370" s="44"/>
      <c r="X4370" s="44"/>
      <c r="Y4370" s="44"/>
      <c r="Z4370" s="44"/>
      <c r="AA4370" s="44"/>
      <c r="AB4370" s="44"/>
      <c r="AC4370" s="44"/>
      <c r="AD4370" s="44"/>
      <c r="AE4370" s="44"/>
      <c r="AF4370" s="44"/>
      <c r="AG4370" s="44"/>
      <c r="AH4370" s="44"/>
      <c r="AI4370" s="44"/>
      <c r="AJ4370" s="44"/>
      <c r="AK4370" s="44"/>
      <c r="AL4370" s="44"/>
      <c r="AM4370" s="44"/>
      <c r="AN4370" s="44"/>
      <c r="AO4370" s="44"/>
      <c r="AP4370" s="44"/>
      <c r="AQ4370" s="44"/>
      <c r="AR4370" s="44"/>
      <c r="AS4370" s="44"/>
      <c r="AT4370" s="44"/>
      <c r="AU4370" s="44"/>
      <c r="AV4370" s="44"/>
      <c r="AW4370" s="44"/>
      <c r="AX4370" s="44"/>
      <c r="AY4370" s="44"/>
      <c r="AZ4370" s="44"/>
      <c r="BA4370" s="44"/>
      <c r="BB4370" s="44"/>
      <c r="BC4370" s="44"/>
      <c r="BD4370" s="44"/>
    </row>
    <row r="4371" spans="1:56" ht="16" x14ac:dyDescent="0.2">
      <c r="B4371" s="11">
        <f t="shared" ref="B4371:C4386" si="3100">B4370</f>
        <v>163</v>
      </c>
      <c r="C4371" s="12" t="str">
        <f t="shared" si="3100"/>
        <v>SCI RETAIL RENNES 1</v>
      </c>
      <c r="D4371" s="13" t="s">
        <v>2</v>
      </c>
      <c r="E4371" s="14" t="s">
        <v>61</v>
      </c>
      <c r="F4371" s="15"/>
      <c r="G4371" s="13" t="s">
        <v>229</v>
      </c>
      <c r="H4371" s="14" t="s">
        <v>74</v>
      </c>
      <c r="I4371" s="14"/>
      <c r="J4371" s="14"/>
      <c r="L4371" s="16" t="s">
        <v>230</v>
      </c>
      <c r="M4371" s="70"/>
      <c r="N4371" s="70"/>
      <c r="O4371" s="17">
        <f>($E4382&gt;0)*($E4376&lt;O$2)*(EDATE($E4376,$E4382)&gt;O$3)*((O$3-O$2+1)/O$4)
+($E4382&gt;0)*($E4376&lt;O$2)*(EDATE($E4376,$E4382)&gt;=O$2)*(EDATE($E4376,$E4382)&lt;=O$3)*((EDATE($E4376,$E4382)-O$2)/O$4)
+($E4382&gt;0)*($E4376&lt;O$2)*(EDATE($E4376,$E4382)&lt;O$2)*(0)
+($E4382&gt;0)*($E4376&gt;=O$2)*($E4376&lt;=O$3)*(EDATE($E4376,$E4382)&gt;=O$2)*(EDATE($E4376,$E4382)&lt;=O$3)*((EDATE($E4376,$E4382)-$E4376+1)/O$4)
+($E4382&gt;0)*($E4376&gt;=O$2)*($E4376&lt;=O$3)*(EDATE($E4376,$E4382)&gt;O$3)*((O$3-$E4376+1)/O$4)
+($E4382&gt;0)*($E4376&gt;O$3)*(0)</f>
        <v>0</v>
      </c>
      <c r="P4371" s="17">
        <f t="shared" ref="P4371:BD4371" si="3101">($E4382&gt;0)*($E4376&lt;P$2)*(EDATE($E4376,$E4382)&gt;P$3)*((P$3-P$2+1)/P$4)
+($E4382&gt;0)*($E4376&lt;P$2)*(EDATE($E4376,$E4382)&gt;=P$2)*(EDATE($E4376,$E4382)&lt;=P$3)*((EDATE($E4376,$E4382)-P$2)/P$4)
+($E4382&gt;0)*($E4376&lt;P$2)*(EDATE($E4376,$E4382)&lt;P$2)*(0)
+($E4382&gt;0)*($E4376&gt;=P$2)*($E4376&lt;=P$3)*(EDATE($E4376,$E4382)&gt;=P$2)*(EDATE($E4376,$E4382)&lt;=P$3)*((EDATE($E4376,$E4382)-$E4376+1)/P$4)
+($E4382&gt;0)*($E4376&gt;=P$2)*($E4376&lt;=P$3)*(EDATE($E4376,$E4382)&gt;P$3)*((P$3-$E4376+1)/P$4)
+($E4382&gt;0)*($E4376&gt;P$3)*(0)</f>
        <v>0</v>
      </c>
      <c r="Q4371" s="17">
        <f t="shared" si="3101"/>
        <v>0</v>
      </c>
      <c r="R4371" s="17">
        <f t="shared" si="3101"/>
        <v>0</v>
      </c>
      <c r="S4371" s="17">
        <f t="shared" si="3101"/>
        <v>0</v>
      </c>
      <c r="T4371" s="17">
        <f t="shared" si="3101"/>
        <v>0</v>
      </c>
      <c r="U4371" s="17">
        <f t="shared" si="3101"/>
        <v>0</v>
      </c>
      <c r="V4371" s="17">
        <f t="shared" si="3101"/>
        <v>0</v>
      </c>
      <c r="W4371" s="17">
        <f t="shared" si="3101"/>
        <v>0</v>
      </c>
      <c r="X4371" s="17">
        <f t="shared" si="3101"/>
        <v>0</v>
      </c>
      <c r="Y4371" s="17">
        <f t="shared" si="3101"/>
        <v>0</v>
      </c>
      <c r="Z4371" s="17">
        <f t="shared" si="3101"/>
        <v>0</v>
      </c>
      <c r="AA4371" s="17">
        <f t="shared" si="3101"/>
        <v>0</v>
      </c>
      <c r="AB4371" s="17">
        <f t="shared" si="3101"/>
        <v>0</v>
      </c>
      <c r="AC4371" s="17">
        <f t="shared" si="3101"/>
        <v>0</v>
      </c>
      <c r="AD4371" s="17">
        <f t="shared" si="3101"/>
        <v>0</v>
      </c>
      <c r="AE4371" s="17">
        <f t="shared" si="3101"/>
        <v>0</v>
      </c>
      <c r="AF4371" s="17">
        <f t="shared" si="3101"/>
        <v>0</v>
      </c>
      <c r="AG4371" s="17">
        <f t="shared" si="3101"/>
        <v>0</v>
      </c>
      <c r="AH4371" s="17">
        <f t="shared" si="3101"/>
        <v>0</v>
      </c>
      <c r="AI4371" s="17">
        <f t="shared" si="3101"/>
        <v>0</v>
      </c>
      <c r="AJ4371" s="17">
        <f t="shared" si="3101"/>
        <v>0</v>
      </c>
      <c r="AK4371" s="17">
        <f t="shared" si="3101"/>
        <v>0</v>
      </c>
      <c r="AL4371" s="17">
        <f t="shared" si="3101"/>
        <v>0</v>
      </c>
      <c r="AM4371" s="17">
        <f t="shared" si="3101"/>
        <v>0</v>
      </c>
      <c r="AN4371" s="17">
        <f t="shared" si="3101"/>
        <v>0</v>
      </c>
      <c r="AO4371" s="17">
        <f t="shared" si="3101"/>
        <v>0</v>
      </c>
      <c r="AP4371" s="17">
        <f t="shared" si="3101"/>
        <v>0</v>
      </c>
      <c r="AQ4371" s="17">
        <f t="shared" si="3101"/>
        <v>0</v>
      </c>
      <c r="AR4371" s="17">
        <f t="shared" si="3101"/>
        <v>0</v>
      </c>
      <c r="AS4371" s="17">
        <f t="shared" si="3101"/>
        <v>0</v>
      </c>
      <c r="AT4371" s="17">
        <f t="shared" si="3101"/>
        <v>0</v>
      </c>
      <c r="AU4371" s="17">
        <f t="shared" si="3101"/>
        <v>0</v>
      </c>
      <c r="AV4371" s="17">
        <f t="shared" si="3101"/>
        <v>0</v>
      </c>
      <c r="AW4371" s="17">
        <f t="shared" si="3101"/>
        <v>0</v>
      </c>
      <c r="AX4371" s="17">
        <f t="shared" si="3101"/>
        <v>0</v>
      </c>
      <c r="AY4371" s="17">
        <f t="shared" si="3101"/>
        <v>0</v>
      </c>
      <c r="AZ4371" s="17">
        <f t="shared" si="3101"/>
        <v>0</v>
      </c>
      <c r="BA4371" s="17">
        <f t="shared" si="3101"/>
        <v>0</v>
      </c>
      <c r="BB4371" s="17">
        <f t="shared" si="3101"/>
        <v>0</v>
      </c>
      <c r="BC4371" s="17">
        <f t="shared" si="3101"/>
        <v>0</v>
      </c>
      <c r="BD4371" s="17">
        <f t="shared" si="3101"/>
        <v>0</v>
      </c>
    </row>
    <row r="4372" spans="1:56" ht="16" x14ac:dyDescent="0.2">
      <c r="B4372" s="11">
        <f t="shared" si="3100"/>
        <v>163</v>
      </c>
      <c r="C4372" s="12" t="str">
        <f t="shared" si="3100"/>
        <v>SCI RETAIL RENNES 1</v>
      </c>
      <c r="D4372" s="13" t="s">
        <v>7</v>
      </c>
      <c r="E4372" s="18">
        <v>96.72</v>
      </c>
      <c r="F4372" s="15"/>
      <c r="G4372" s="13" t="s">
        <v>0</v>
      </c>
      <c r="H4372" s="19">
        <v>55.2</v>
      </c>
      <c r="I4372" s="13" t="s">
        <v>20</v>
      </c>
      <c r="J4372" s="19">
        <v>43.5</v>
      </c>
      <c r="L4372" s="20" t="s">
        <v>231</v>
      </c>
      <c r="M4372" s="72"/>
      <c r="N4372" s="72"/>
      <c r="O4372" s="21">
        <f>($H4377&gt;0)*($J4377&lt;O$2)*0
+($H4377&gt;0)*($J4377&gt;=O$2)*($J4377&lt;=O$3)*(($J4377-O$2+1)/O$4)
+($H4377&gt;0)*($J4377&gt;O$3)*($I4377&gt;O$3)*0
+($H4377&gt;0)*($J4377&gt;O$3)*($I4377&lt;=O$3)*($I4377&gt;=O$2)*((O$3-$I4377+1)/O$4)
+($H4377&gt;0)*($J4377&gt;O$3)*($I4377&lt;O$2)*1
+($H4377&gt;0)*($I4377&gt;O$3)*0
+($H4378&gt;0)*($J$2350&lt;O$2)*0
+($H4378&gt;0)*($J4378&gt;=O$2)*($J4378&lt;=O$3)*(($J4378-O$2+1)/O$4)
+($H4378&gt;0)*($J4378&gt;O$3)*($I4378&gt;O$3)*0
+($H4378&gt;0)*($J4378&gt;O$3)*($I4378&lt;=O$3)*($I4378&gt;=O$2)*((O$3-$I4378+1)/O$4)
+($H4378&gt;0)*($J4378&gt;O$3)*($I4378&lt;O$2)*1
+($H4378&gt;0)*($I4378&gt;O$3)*0
+($H4379&gt;0)*($J4379&lt;O$2)*0
+($H4379&gt;0)*($J4379&gt;=O$2)*($J4379&lt;=O$3)*(($J4379-O$2+1)/O$4)
+($H4379&gt;0)*($J4379&gt;O$3)*($I4379&gt;O$3)*0
+($H4379&gt;0)*($J4379&gt;O$3)*($I4379&lt;=O$3)*($I4379&gt;=O$2)*((O$3-$I4379+1)/O$4)
+($H4379&gt;0)*($J4379&gt;O$3)*($I4379&lt;O$2)*1
+($H4379&gt;0)*($I4379&gt;O$3)*0</f>
        <v>0</v>
      </c>
      <c r="P4372" s="21">
        <f t="shared" ref="P4372:BD4372" si="3102">($H4377&gt;0)*($J4377&lt;P$2)*0
+($H4377&gt;0)*($J4377&gt;=P$2)*($J4377&lt;=P$3)*(($J4377-P$2+1)/P$4)
+($H4377&gt;0)*($J4377&gt;P$3)*($I4377&gt;P$3)*0
+($H4377&gt;0)*($J4377&gt;P$3)*($I4377&lt;=P$3)*($I4377&gt;=P$2)*((P$3-$I4377+1)/P$4)
+($H4377&gt;0)*($J4377&gt;P$3)*($I4377&lt;P$2)*1
+($H4377&gt;0)*($I4377&gt;P$3)*0
+($H4378&gt;0)*($J$2350&lt;P$2)*0
+($H4378&gt;0)*($J4378&gt;=P$2)*($J4378&lt;=P$3)*(($J4378-P$2+1)/P$4)
+($H4378&gt;0)*($J4378&gt;P$3)*($I4378&gt;P$3)*0
+($H4378&gt;0)*($J4378&gt;P$3)*($I4378&lt;=P$3)*($I4378&gt;=P$2)*((P$3-$I4378+1)/P$4)
+($H4378&gt;0)*($J4378&gt;P$3)*($I4378&lt;P$2)*1
+($H4378&gt;0)*($I4378&gt;P$3)*0
+($H4379&gt;0)*($J4379&lt;P$2)*0
+($H4379&gt;0)*($J4379&gt;=P$2)*($J4379&lt;=P$3)*(($J4379-P$2+1)/P$4)
+($H4379&gt;0)*($J4379&gt;P$3)*($I4379&gt;P$3)*0
+($H4379&gt;0)*($J4379&gt;P$3)*($I4379&lt;=P$3)*($I4379&gt;=P$2)*((P$3-$I4379+1)/P$4)
+($H4379&gt;0)*($J4379&gt;P$3)*($I4379&lt;P$2)*1
+($H4379&gt;0)*($I4379&gt;P$3)*0</f>
        <v>0</v>
      </c>
      <c r="Q4372" s="21">
        <f t="shared" si="3102"/>
        <v>0</v>
      </c>
      <c r="R4372" s="21">
        <f t="shared" si="3102"/>
        <v>0</v>
      </c>
      <c r="S4372" s="21">
        <f t="shared" si="3102"/>
        <v>0</v>
      </c>
      <c r="T4372" s="21">
        <f t="shared" si="3102"/>
        <v>0</v>
      </c>
      <c r="U4372" s="21">
        <f t="shared" si="3102"/>
        <v>0</v>
      </c>
      <c r="V4372" s="21">
        <f t="shared" si="3102"/>
        <v>0</v>
      </c>
      <c r="W4372" s="21">
        <f t="shared" si="3102"/>
        <v>0</v>
      </c>
      <c r="X4372" s="21">
        <f t="shared" si="3102"/>
        <v>0</v>
      </c>
      <c r="Y4372" s="21">
        <f t="shared" si="3102"/>
        <v>0</v>
      </c>
      <c r="Z4372" s="21">
        <f t="shared" si="3102"/>
        <v>0</v>
      </c>
      <c r="AA4372" s="21">
        <f t="shared" si="3102"/>
        <v>0</v>
      </c>
      <c r="AB4372" s="21">
        <f t="shared" si="3102"/>
        <v>0</v>
      </c>
      <c r="AC4372" s="21">
        <f t="shared" si="3102"/>
        <v>0</v>
      </c>
      <c r="AD4372" s="21">
        <f t="shared" si="3102"/>
        <v>0</v>
      </c>
      <c r="AE4372" s="21">
        <f t="shared" si="3102"/>
        <v>0</v>
      </c>
      <c r="AF4372" s="21">
        <f t="shared" si="3102"/>
        <v>0</v>
      </c>
      <c r="AG4372" s="21">
        <f t="shared" si="3102"/>
        <v>0</v>
      </c>
      <c r="AH4372" s="21">
        <f t="shared" si="3102"/>
        <v>0</v>
      </c>
      <c r="AI4372" s="21">
        <f t="shared" si="3102"/>
        <v>0</v>
      </c>
      <c r="AJ4372" s="21">
        <f t="shared" si="3102"/>
        <v>0</v>
      </c>
      <c r="AK4372" s="21">
        <f t="shared" si="3102"/>
        <v>0</v>
      </c>
      <c r="AL4372" s="21">
        <f t="shared" si="3102"/>
        <v>0</v>
      </c>
      <c r="AM4372" s="21">
        <f t="shared" si="3102"/>
        <v>0</v>
      </c>
      <c r="AN4372" s="21">
        <f t="shared" si="3102"/>
        <v>0</v>
      </c>
      <c r="AO4372" s="21">
        <f t="shared" si="3102"/>
        <v>0</v>
      </c>
      <c r="AP4372" s="21">
        <f t="shared" si="3102"/>
        <v>0</v>
      </c>
      <c r="AQ4372" s="21">
        <f t="shared" si="3102"/>
        <v>0</v>
      </c>
      <c r="AR4372" s="21">
        <f t="shared" si="3102"/>
        <v>0</v>
      </c>
      <c r="AS4372" s="21">
        <f t="shared" si="3102"/>
        <v>0</v>
      </c>
      <c r="AT4372" s="21">
        <f t="shared" si="3102"/>
        <v>0</v>
      </c>
      <c r="AU4372" s="21">
        <f t="shared" si="3102"/>
        <v>0</v>
      </c>
      <c r="AV4372" s="21">
        <f t="shared" si="3102"/>
        <v>0</v>
      </c>
      <c r="AW4372" s="21">
        <f t="shared" si="3102"/>
        <v>0</v>
      </c>
      <c r="AX4372" s="21">
        <f t="shared" si="3102"/>
        <v>0</v>
      </c>
      <c r="AY4372" s="21">
        <f t="shared" si="3102"/>
        <v>0</v>
      </c>
      <c r="AZ4372" s="21">
        <f t="shared" si="3102"/>
        <v>0</v>
      </c>
      <c r="BA4372" s="21">
        <f t="shared" si="3102"/>
        <v>0</v>
      </c>
      <c r="BB4372" s="21">
        <f t="shared" si="3102"/>
        <v>0</v>
      </c>
      <c r="BC4372" s="21">
        <f t="shared" si="3102"/>
        <v>0</v>
      </c>
      <c r="BD4372" s="21">
        <f t="shared" si="3102"/>
        <v>0</v>
      </c>
    </row>
    <row r="4373" spans="1:56" ht="16" x14ac:dyDescent="0.2">
      <c r="B4373" s="11">
        <f t="shared" si="3100"/>
        <v>163</v>
      </c>
      <c r="C4373" s="12" t="str">
        <f t="shared" si="3100"/>
        <v>SCI RETAIL RENNES 1</v>
      </c>
      <c r="D4373" s="13" t="s">
        <v>21</v>
      </c>
      <c r="E4373" s="22">
        <v>0</v>
      </c>
      <c r="F4373" s="15"/>
      <c r="G4373" s="13" t="s">
        <v>22</v>
      </c>
      <c r="H4373" s="22">
        <v>0</v>
      </c>
      <c r="I4373" s="13" t="s">
        <v>23</v>
      </c>
      <c r="J4373" s="22">
        <v>0</v>
      </c>
      <c r="K4373" s="23"/>
      <c r="L4373" s="20" t="s">
        <v>232</v>
      </c>
      <c r="M4373" s="72"/>
      <c r="N4373" s="72"/>
      <c r="O4373" s="21">
        <f>($E4376&lt;=O$3)*($E4376&gt;O$2)*((O$3-$E4376+1)/O$4)
+($E4376&lt;=O$2)*((O$3-O$2+1)/O$4)
+($E4376&gt;O$3)*(0)
-($E4384&lt;=O$3)*($E4384&lt;&gt;0)*($E4384&gt;O$2)*((O$3-$E4384)/O$4)
-($E4384&lt;=O$2)*((O$3-O$2+1)/O$4)
-($E4384&gt;O$3)*(0)</f>
        <v>0.33695652173913049</v>
      </c>
      <c r="P4373" s="21">
        <f t="shared" ref="P4373:BD4373" si="3103">($E4376&lt;=P$3)*($E4376&gt;P$2)*((P$3-$E4376+1)/P$4)
+($E4376&lt;=P$2)*((P$3-P$2+1)/P$4)
+($E4376&gt;P$3)*(0)
-($E4384&lt;=P$3)*($E4384&lt;&gt;0)*($E4384&gt;P$2)*((P$3-$E4384)/P$4)
-($E4384&lt;=P$2)*((P$3-P$2+1)/P$4)
-($E4384&gt;P$3)*(0)</f>
        <v>0</v>
      </c>
      <c r="Q4373" s="21">
        <f t="shared" si="3103"/>
        <v>0</v>
      </c>
      <c r="R4373" s="21">
        <f t="shared" si="3103"/>
        <v>0</v>
      </c>
      <c r="S4373" s="21">
        <f t="shared" si="3103"/>
        <v>0</v>
      </c>
      <c r="T4373" s="21">
        <f t="shared" si="3103"/>
        <v>0</v>
      </c>
      <c r="U4373" s="21">
        <f t="shared" si="3103"/>
        <v>0</v>
      </c>
      <c r="V4373" s="21">
        <f t="shared" si="3103"/>
        <v>0</v>
      </c>
      <c r="W4373" s="21">
        <f t="shared" si="3103"/>
        <v>0</v>
      </c>
      <c r="X4373" s="21">
        <f t="shared" si="3103"/>
        <v>0</v>
      </c>
      <c r="Y4373" s="21">
        <f t="shared" si="3103"/>
        <v>0</v>
      </c>
      <c r="Z4373" s="21">
        <f t="shared" si="3103"/>
        <v>0</v>
      </c>
      <c r="AA4373" s="21">
        <f t="shared" si="3103"/>
        <v>0</v>
      </c>
      <c r="AB4373" s="21">
        <f t="shared" si="3103"/>
        <v>0</v>
      </c>
      <c r="AC4373" s="21">
        <f t="shared" si="3103"/>
        <v>0</v>
      </c>
      <c r="AD4373" s="21">
        <f t="shared" si="3103"/>
        <v>0</v>
      </c>
      <c r="AE4373" s="21">
        <f t="shared" si="3103"/>
        <v>0</v>
      </c>
      <c r="AF4373" s="21">
        <f t="shared" si="3103"/>
        <v>0</v>
      </c>
      <c r="AG4373" s="21">
        <f t="shared" si="3103"/>
        <v>0</v>
      </c>
      <c r="AH4373" s="21">
        <f t="shared" si="3103"/>
        <v>0</v>
      </c>
      <c r="AI4373" s="21">
        <f t="shared" si="3103"/>
        <v>0</v>
      </c>
      <c r="AJ4373" s="21">
        <f t="shared" si="3103"/>
        <v>0</v>
      </c>
      <c r="AK4373" s="21">
        <f t="shared" si="3103"/>
        <v>0</v>
      </c>
      <c r="AL4373" s="21">
        <f t="shared" si="3103"/>
        <v>0</v>
      </c>
      <c r="AM4373" s="21">
        <f t="shared" si="3103"/>
        <v>0</v>
      </c>
      <c r="AN4373" s="21">
        <f t="shared" si="3103"/>
        <v>0</v>
      </c>
      <c r="AO4373" s="21">
        <f t="shared" si="3103"/>
        <v>0</v>
      </c>
      <c r="AP4373" s="21">
        <f t="shared" si="3103"/>
        <v>0</v>
      </c>
      <c r="AQ4373" s="21">
        <f t="shared" si="3103"/>
        <v>0</v>
      </c>
      <c r="AR4373" s="21">
        <f t="shared" si="3103"/>
        <v>0</v>
      </c>
      <c r="AS4373" s="21">
        <f t="shared" si="3103"/>
        <v>0</v>
      </c>
      <c r="AT4373" s="21">
        <f t="shared" si="3103"/>
        <v>0</v>
      </c>
      <c r="AU4373" s="21">
        <f t="shared" si="3103"/>
        <v>0</v>
      </c>
      <c r="AV4373" s="21">
        <f t="shared" si="3103"/>
        <v>0</v>
      </c>
      <c r="AW4373" s="21">
        <f t="shared" si="3103"/>
        <v>0</v>
      </c>
      <c r="AX4373" s="21">
        <f t="shared" si="3103"/>
        <v>0</v>
      </c>
      <c r="AY4373" s="21">
        <f t="shared" si="3103"/>
        <v>0</v>
      </c>
      <c r="AZ4373" s="21">
        <f t="shared" si="3103"/>
        <v>0</v>
      </c>
      <c r="BA4373" s="21">
        <f t="shared" si="3103"/>
        <v>0</v>
      </c>
      <c r="BB4373" s="21">
        <f t="shared" si="3103"/>
        <v>0</v>
      </c>
      <c r="BC4373" s="21">
        <f t="shared" si="3103"/>
        <v>0</v>
      </c>
      <c r="BD4373" s="21">
        <f t="shared" si="3103"/>
        <v>0</v>
      </c>
    </row>
    <row r="4374" spans="1:56" ht="16" x14ac:dyDescent="0.2">
      <c r="B4374" s="11">
        <f t="shared" si="3100"/>
        <v>163</v>
      </c>
      <c r="C4374" s="12" t="str">
        <f t="shared" si="3100"/>
        <v>SCI RETAIL RENNES 1</v>
      </c>
      <c r="D4374" s="13" t="s">
        <v>1</v>
      </c>
      <c r="E4374" s="22">
        <v>143447.19999999998</v>
      </c>
      <c r="F4374" s="15"/>
      <c r="G4374" s="15"/>
      <c r="H4374" s="15"/>
      <c r="I4374" s="15"/>
      <c r="J4374" s="15"/>
      <c r="L4374" s="20" t="s">
        <v>233</v>
      </c>
      <c r="M4374" s="72"/>
      <c r="N4374" s="72"/>
      <c r="O4374" s="21">
        <f>($E4387&gt;O$3)*($E4384&lt;O$2)*((O$3-O$2+1)/O$4)
+($E4387&gt;O$3)*($E4384&gt;=O$2)*($E4384&lt;=O$3)*((O$3-$E4384)/O$4)
+($E4387&gt;O$3)*($E4384&gt;O$3)*(0)
+($E4387&lt;=O$3)*($E4387&gt;=O$2)*($E4384&lt;O$2)*(($E4387-O$2)/O$4)
+($E4387&lt;=O$3)*($E4387&gt;=O$2)*($E4384&lt;=O$3)*($E4384&gt;=O$2)*(($E4387-$E4384)/O$4)
+($E4387&lt;O$2)*(0)</f>
        <v>1.0869565217391304E-2</v>
      </c>
      <c r="P4374" s="21">
        <f t="shared" ref="P4374:BD4374" si="3104">($E4387&gt;P$3)*($E4384&lt;P$2)*((P$3-P$2+1)/P$4)
+($E4387&gt;P$3)*($E4384&gt;=P$2)*($E4384&lt;=P$3)*((P$3-$E4384)/P$4)
+($E4387&gt;P$3)*($E4384&gt;P$3)*(0)
+($E4387&lt;=P$3)*($E4387&gt;=P$2)*($E4384&lt;P$2)*(($E4387-P$2)/P$4)
+($E4387&lt;=P$3)*($E4387&gt;=P$2)*($E4384&lt;=P$3)*($E4384&gt;=P$2)*(($E4387-$E4384)/P$4)
+($E4387&lt;P$2)*(0)</f>
        <v>0</v>
      </c>
      <c r="Q4374" s="21">
        <f t="shared" si="3104"/>
        <v>0</v>
      </c>
      <c r="R4374" s="21">
        <f t="shared" si="3104"/>
        <v>0</v>
      </c>
      <c r="S4374" s="21">
        <f t="shared" si="3104"/>
        <v>0</v>
      </c>
      <c r="T4374" s="21">
        <f t="shared" si="3104"/>
        <v>0</v>
      </c>
      <c r="U4374" s="21">
        <f t="shared" si="3104"/>
        <v>0</v>
      </c>
      <c r="V4374" s="21">
        <f t="shared" si="3104"/>
        <v>0</v>
      </c>
      <c r="W4374" s="21">
        <f t="shared" si="3104"/>
        <v>0</v>
      </c>
      <c r="X4374" s="21">
        <f t="shared" si="3104"/>
        <v>0</v>
      </c>
      <c r="Y4374" s="21">
        <f t="shared" si="3104"/>
        <v>0</v>
      </c>
      <c r="Z4374" s="21">
        <f t="shared" si="3104"/>
        <v>0</v>
      </c>
      <c r="AA4374" s="21">
        <f t="shared" si="3104"/>
        <v>0</v>
      </c>
      <c r="AB4374" s="21">
        <f t="shared" si="3104"/>
        <v>0</v>
      </c>
      <c r="AC4374" s="21">
        <f t="shared" si="3104"/>
        <v>0</v>
      </c>
      <c r="AD4374" s="21">
        <f t="shared" si="3104"/>
        <v>0</v>
      </c>
      <c r="AE4374" s="21">
        <f t="shared" si="3104"/>
        <v>0</v>
      </c>
      <c r="AF4374" s="21">
        <f t="shared" si="3104"/>
        <v>0</v>
      </c>
      <c r="AG4374" s="21">
        <f t="shared" si="3104"/>
        <v>0</v>
      </c>
      <c r="AH4374" s="21">
        <f t="shared" si="3104"/>
        <v>0</v>
      </c>
      <c r="AI4374" s="21">
        <f t="shared" si="3104"/>
        <v>0</v>
      </c>
      <c r="AJ4374" s="21">
        <f t="shared" si="3104"/>
        <v>0</v>
      </c>
      <c r="AK4374" s="21">
        <f t="shared" si="3104"/>
        <v>0</v>
      </c>
      <c r="AL4374" s="21">
        <f t="shared" si="3104"/>
        <v>0</v>
      </c>
      <c r="AM4374" s="21">
        <f t="shared" si="3104"/>
        <v>0</v>
      </c>
      <c r="AN4374" s="21">
        <f t="shared" si="3104"/>
        <v>0</v>
      </c>
      <c r="AO4374" s="21">
        <f t="shared" si="3104"/>
        <v>0</v>
      </c>
      <c r="AP4374" s="21">
        <f t="shared" si="3104"/>
        <v>0</v>
      </c>
      <c r="AQ4374" s="21">
        <f t="shared" si="3104"/>
        <v>0</v>
      </c>
      <c r="AR4374" s="21">
        <f t="shared" si="3104"/>
        <v>0</v>
      </c>
      <c r="AS4374" s="21">
        <f t="shared" si="3104"/>
        <v>0</v>
      </c>
      <c r="AT4374" s="21">
        <f t="shared" si="3104"/>
        <v>0</v>
      </c>
      <c r="AU4374" s="21">
        <f t="shared" si="3104"/>
        <v>0</v>
      </c>
      <c r="AV4374" s="21">
        <f t="shared" si="3104"/>
        <v>0</v>
      </c>
      <c r="AW4374" s="21">
        <f t="shared" si="3104"/>
        <v>0</v>
      </c>
      <c r="AX4374" s="21">
        <f t="shared" si="3104"/>
        <v>0</v>
      </c>
      <c r="AY4374" s="21">
        <f t="shared" si="3104"/>
        <v>0</v>
      </c>
      <c r="AZ4374" s="21">
        <f t="shared" si="3104"/>
        <v>0</v>
      </c>
      <c r="BA4374" s="21">
        <f t="shared" si="3104"/>
        <v>0</v>
      </c>
      <c r="BB4374" s="21">
        <f t="shared" si="3104"/>
        <v>0</v>
      </c>
      <c r="BC4374" s="21">
        <f t="shared" si="3104"/>
        <v>0</v>
      </c>
      <c r="BD4374" s="21">
        <f t="shared" si="3104"/>
        <v>0</v>
      </c>
    </row>
    <row r="4375" spans="1:56" ht="16" x14ac:dyDescent="0.2">
      <c r="B4375" s="11">
        <f t="shared" si="3100"/>
        <v>163</v>
      </c>
      <c r="C4375" s="12" t="str">
        <f t="shared" si="3100"/>
        <v>SCI RETAIL RENNES 1</v>
      </c>
      <c r="K4375" s="24"/>
      <c r="L4375" s="20" t="s">
        <v>234</v>
      </c>
      <c r="M4375" s="72"/>
      <c r="N4375" s="72"/>
      <c r="O4375" s="21">
        <f>($E4390&gt;0)*($E4387&lt;O$2)*(EDATE($E4387,$E4390)&gt;O$3)*((O$3-O$2+1)/O$4)
+($E4390&gt;0)*($E4387&lt;O$2)*(EDATE($E4387,$E4390)&gt;=O$2)*(EDATE($E4387,$E4390)&lt;=O$3)*((EDATE($E4387,$E4390)-O$2)/O$4)
+($E4390&gt;0)*($E4387&lt;O$2)*(EDATE($E4387,$E4390)&lt;O$2)*(0)
+($E4390&gt;0)*($E4387&gt;=O$2)*($E4387&lt;=O$3)*(EDATE($E4387,$E4390)&gt;=O$2)*(EDATE($E4387,$E4390)&lt;=O$3)*((EDATE($E4387,$E4390)-$E4387+1)/O$4)
+($E4390&gt;0)*($E4387&gt;=O$2)*($E4387&lt;=O$3)*(EDATE($E4387,$E4390)&gt;O$3)*((O$3-$E4387+1)/O$4)
+($E4390&gt;0)*($E4387&gt;O$3)*(0)</f>
        <v>0.66304347826086951</v>
      </c>
      <c r="P4375" s="21">
        <f t="shared" ref="P4375:BD4375" si="3105">($E4390&gt;0)*($E4387&lt;P$2)*(EDATE($E4387,$E4390)&gt;P$3)*((P$3-P$2+1)/P$4)
+($E4390&gt;0)*($E4387&lt;P$2)*(EDATE($E4387,$E4390)&gt;=P$2)*(EDATE($E4387,$E4390)&lt;=P$3)*((EDATE($E4387,$E4390)-P$2)/P$4)
+($E4390&gt;0)*($E4387&lt;P$2)*(EDATE($E4387,$E4390)&lt;P$2)*(0)
+($E4390&gt;0)*($E4387&gt;=P$2)*($E4387&lt;=P$3)*(EDATE($E4387,$E4390)&gt;=P$2)*(EDATE($E4387,$E4390)&lt;=P$3)*((EDATE($E4387,$E4390)-$E4387+1)/P$4)
+($E4390&gt;0)*($E4387&gt;=P$2)*($E4387&lt;=P$3)*(EDATE($E4387,$E4390)&gt;P$3)*((P$3-$E4387+1)/P$4)
+($E4390&gt;0)*($E4387&gt;P$3)*(0)</f>
        <v>0</v>
      </c>
      <c r="Q4375" s="21">
        <f t="shared" si="3105"/>
        <v>0</v>
      </c>
      <c r="R4375" s="21">
        <f t="shared" si="3105"/>
        <v>0</v>
      </c>
      <c r="S4375" s="21">
        <f t="shared" si="3105"/>
        <v>0</v>
      </c>
      <c r="T4375" s="21">
        <f t="shared" si="3105"/>
        <v>0</v>
      </c>
      <c r="U4375" s="21">
        <f t="shared" si="3105"/>
        <v>0</v>
      </c>
      <c r="V4375" s="21">
        <f t="shared" si="3105"/>
        <v>0</v>
      </c>
      <c r="W4375" s="21">
        <f t="shared" si="3105"/>
        <v>0</v>
      </c>
      <c r="X4375" s="21">
        <f t="shared" si="3105"/>
        <v>0</v>
      </c>
      <c r="Y4375" s="21">
        <f t="shared" si="3105"/>
        <v>0</v>
      </c>
      <c r="Z4375" s="21">
        <f t="shared" si="3105"/>
        <v>0</v>
      </c>
      <c r="AA4375" s="21">
        <f t="shared" si="3105"/>
        <v>0</v>
      </c>
      <c r="AB4375" s="21">
        <f t="shared" si="3105"/>
        <v>0</v>
      </c>
      <c r="AC4375" s="21">
        <f t="shared" si="3105"/>
        <v>0</v>
      </c>
      <c r="AD4375" s="21">
        <f t="shared" si="3105"/>
        <v>0</v>
      </c>
      <c r="AE4375" s="21">
        <f t="shared" si="3105"/>
        <v>0</v>
      </c>
      <c r="AF4375" s="21">
        <f t="shared" si="3105"/>
        <v>0</v>
      </c>
      <c r="AG4375" s="21">
        <f t="shared" si="3105"/>
        <v>0</v>
      </c>
      <c r="AH4375" s="21">
        <f t="shared" si="3105"/>
        <v>0</v>
      </c>
      <c r="AI4375" s="21">
        <f t="shared" si="3105"/>
        <v>0</v>
      </c>
      <c r="AJ4375" s="21">
        <f t="shared" si="3105"/>
        <v>0</v>
      </c>
      <c r="AK4375" s="21">
        <f t="shared" si="3105"/>
        <v>0</v>
      </c>
      <c r="AL4375" s="21">
        <f t="shared" si="3105"/>
        <v>0</v>
      </c>
      <c r="AM4375" s="21">
        <f t="shared" si="3105"/>
        <v>0</v>
      </c>
      <c r="AN4375" s="21">
        <f t="shared" si="3105"/>
        <v>0</v>
      </c>
      <c r="AO4375" s="21">
        <f t="shared" si="3105"/>
        <v>0</v>
      </c>
      <c r="AP4375" s="21">
        <f t="shared" si="3105"/>
        <v>0</v>
      </c>
      <c r="AQ4375" s="21">
        <f t="shared" si="3105"/>
        <v>0</v>
      </c>
      <c r="AR4375" s="21">
        <f t="shared" si="3105"/>
        <v>0</v>
      </c>
      <c r="AS4375" s="21">
        <f t="shared" si="3105"/>
        <v>0</v>
      </c>
      <c r="AT4375" s="21">
        <f t="shared" si="3105"/>
        <v>0</v>
      </c>
      <c r="AU4375" s="21">
        <f t="shared" si="3105"/>
        <v>0</v>
      </c>
      <c r="AV4375" s="21">
        <f t="shared" si="3105"/>
        <v>0</v>
      </c>
      <c r="AW4375" s="21">
        <f t="shared" si="3105"/>
        <v>0</v>
      </c>
      <c r="AX4375" s="21">
        <f t="shared" si="3105"/>
        <v>0</v>
      </c>
      <c r="AY4375" s="21">
        <f t="shared" si="3105"/>
        <v>0</v>
      </c>
      <c r="AZ4375" s="21">
        <f t="shared" si="3105"/>
        <v>0</v>
      </c>
      <c r="BA4375" s="21">
        <f t="shared" si="3105"/>
        <v>0</v>
      </c>
      <c r="BB4375" s="21">
        <f t="shared" si="3105"/>
        <v>0</v>
      </c>
      <c r="BC4375" s="21">
        <f t="shared" si="3105"/>
        <v>0</v>
      </c>
      <c r="BD4375" s="21">
        <f t="shared" si="3105"/>
        <v>0</v>
      </c>
    </row>
    <row r="4376" spans="1:56" ht="16" x14ac:dyDescent="0.2">
      <c r="B4376" s="11">
        <f t="shared" si="3100"/>
        <v>163</v>
      </c>
      <c r="C4376" s="12" t="str">
        <f t="shared" si="3100"/>
        <v>SCI RETAIL RENNES 1</v>
      </c>
      <c r="D4376" s="25" t="s">
        <v>235</v>
      </c>
      <c r="E4376" s="26">
        <v>41275</v>
      </c>
      <c r="F4376" s="15"/>
      <c r="G4376" s="25" t="s">
        <v>236</v>
      </c>
      <c r="H4376" s="25" t="s">
        <v>237</v>
      </c>
      <c r="I4376" s="25" t="s">
        <v>238</v>
      </c>
      <c r="J4376" s="25" t="s">
        <v>239</v>
      </c>
      <c r="K4376" s="24"/>
      <c r="L4376" s="27" t="s">
        <v>240</v>
      </c>
      <c r="M4376" s="83"/>
      <c r="N4376" s="83"/>
      <c r="O4376" s="28">
        <f>($H4388&gt;0)*($J4388&lt;O$2)*0
+($H4388&gt;0)*($J4388&gt;=O$2)*($J4388&lt;=O$3)*(($J4388-O$2+1)/O$4)
+($H4388&gt;0)*($J4388&gt;O$3)*($I4388&gt;O$3)*0
+($H4388&gt;0)*($J4388&gt;O$3)*($I4388&lt;=O$3)*($I4388&gt;=O$2)*((O$3-$I4388+1)/O$4)
+($H4388&gt;0)*($J4388&gt;O$3)*($I4388&lt;O$2)*1
+($H4388&gt;0)*($I4388&gt;O$3)*0
+($H4389&gt;0)*($J4389&lt;O$2)*0
+($H4389&gt;0)*($J4389&gt;=O$2)*($J4389&lt;=O$3)*(($J4389-O$2+1)/O$4)
+($H4389&gt;0)*($J4389&gt;O$3)*($I4389&gt;O$3)*0
+($H4389&gt;0)*($J4389&gt;O$3)*($I4389&lt;=O$3)*($I4389&gt;=O$2)*((O$3-$I4389+1)/O$4)
+($H4389&gt;0)*($J4389&gt;O$3)*($I4389&lt;O$2)*1
+($H4389&gt;0)*($I4389&gt;O$3)*0
+($H4390&gt;0)*($J4390&lt;O$2)*0
+($H4390&gt;0)*($J4390&gt;=O$2)*($J4390&lt;=O$3)*(($J4390-O$2+1)/O$4)
+($H4390&gt;0)*($J4390&gt;O$3)*($I4390&gt;O$3)*0
+($H4390&gt;0)*($J4390&gt;O$3)*($I4390&lt;=O$3)*($I4390&gt;=O$2)*((O$3-$I4390+1)/O$4)
+($H4390&gt;0)*($J4390&gt;O$3)*($I4390&lt;O$2)*1
+($H4390&gt;0)*($I4390&gt;O$3)*0</f>
        <v>0.66304347826086951</v>
      </c>
      <c r="P4376" s="28">
        <f t="shared" ref="P4376:BD4376" si="3106">($H4388&gt;0)*($J4388&lt;P$2)*0
+($H4388&gt;0)*($J4388&gt;=P$2)*($J4388&lt;=P$3)*(($J4388-P$2+1)/P$4)
+($H4388&gt;0)*($J4388&gt;P$3)*($I4388&gt;P$3)*0
+($H4388&gt;0)*($J4388&gt;P$3)*($I4388&lt;=P$3)*($I4388&gt;=P$2)*((P$3-$I4388+1)/P$4)
+($H4388&gt;0)*($J4388&gt;P$3)*($I4388&lt;P$2)*1
+($H4388&gt;0)*($I4388&gt;P$3)*0
+($H4389&gt;0)*($J4389&lt;P$2)*0
+($H4389&gt;0)*($J4389&gt;=P$2)*($J4389&lt;=P$3)*(($J4389-P$2+1)/P$4)
+($H4389&gt;0)*($J4389&gt;P$3)*($I4389&gt;P$3)*0
+($H4389&gt;0)*($J4389&gt;P$3)*($I4389&lt;=P$3)*($I4389&gt;=P$2)*((P$3-$I4389+1)/P$4)
+($H4389&gt;0)*($J4389&gt;P$3)*($I4389&lt;P$2)*1
+($H4389&gt;0)*($I4389&gt;P$3)*0
+($H4390&gt;0)*($J4390&lt;P$2)*0
+($H4390&gt;0)*($J4390&gt;=P$2)*($J4390&lt;=P$3)*(($J4390-P$2+1)/P$4)
+($H4390&gt;0)*($J4390&gt;P$3)*($I4390&gt;P$3)*0
+($H4390&gt;0)*($J4390&gt;P$3)*($I4390&lt;=P$3)*($I4390&gt;=P$2)*((P$3-$I4390+1)/P$4)
+($H4390&gt;0)*($J4390&gt;P$3)*($I4390&lt;P$2)*1
+($H4390&gt;0)*($I4390&gt;P$3)*0</f>
        <v>1</v>
      </c>
      <c r="Q4376" s="28">
        <f t="shared" si="3106"/>
        <v>1</v>
      </c>
      <c r="R4376" s="28">
        <f t="shared" si="3106"/>
        <v>1</v>
      </c>
      <c r="S4376" s="28">
        <f t="shared" si="3106"/>
        <v>1</v>
      </c>
      <c r="T4376" s="28">
        <f t="shared" si="3106"/>
        <v>1</v>
      </c>
      <c r="U4376" s="28">
        <f t="shared" si="3106"/>
        <v>1</v>
      </c>
      <c r="V4376" s="28">
        <f t="shared" si="3106"/>
        <v>1</v>
      </c>
      <c r="W4376" s="28">
        <f t="shared" si="3106"/>
        <v>0.32608695652173914</v>
      </c>
      <c r="X4376" s="28">
        <f t="shared" si="3106"/>
        <v>0</v>
      </c>
      <c r="Y4376" s="28">
        <f t="shared" si="3106"/>
        <v>0</v>
      </c>
      <c r="Z4376" s="28">
        <f t="shared" si="3106"/>
        <v>0</v>
      </c>
      <c r="AA4376" s="28">
        <f t="shared" si="3106"/>
        <v>0</v>
      </c>
      <c r="AB4376" s="28">
        <f t="shared" si="3106"/>
        <v>0</v>
      </c>
      <c r="AC4376" s="28">
        <f t="shared" si="3106"/>
        <v>0</v>
      </c>
      <c r="AD4376" s="28">
        <f t="shared" si="3106"/>
        <v>0</v>
      </c>
      <c r="AE4376" s="28">
        <f t="shared" si="3106"/>
        <v>0</v>
      </c>
      <c r="AF4376" s="28">
        <f t="shared" si="3106"/>
        <v>0</v>
      </c>
      <c r="AG4376" s="28">
        <f t="shared" si="3106"/>
        <v>0</v>
      </c>
      <c r="AH4376" s="28">
        <f t="shared" si="3106"/>
        <v>0</v>
      </c>
      <c r="AI4376" s="28">
        <f t="shared" si="3106"/>
        <v>0</v>
      </c>
      <c r="AJ4376" s="28">
        <f t="shared" si="3106"/>
        <v>0</v>
      </c>
      <c r="AK4376" s="28">
        <f t="shared" si="3106"/>
        <v>0</v>
      </c>
      <c r="AL4376" s="28">
        <f t="shared" si="3106"/>
        <v>0</v>
      </c>
      <c r="AM4376" s="28">
        <f t="shared" si="3106"/>
        <v>0</v>
      </c>
      <c r="AN4376" s="28">
        <f t="shared" si="3106"/>
        <v>0</v>
      </c>
      <c r="AO4376" s="28">
        <f t="shared" si="3106"/>
        <v>0</v>
      </c>
      <c r="AP4376" s="28">
        <f t="shared" si="3106"/>
        <v>0</v>
      </c>
      <c r="AQ4376" s="28">
        <f t="shared" si="3106"/>
        <v>0</v>
      </c>
      <c r="AR4376" s="28">
        <f t="shared" si="3106"/>
        <v>0</v>
      </c>
      <c r="AS4376" s="28">
        <f t="shared" si="3106"/>
        <v>0</v>
      </c>
      <c r="AT4376" s="28">
        <f t="shared" si="3106"/>
        <v>0</v>
      </c>
      <c r="AU4376" s="28">
        <f t="shared" si="3106"/>
        <v>0</v>
      </c>
      <c r="AV4376" s="28">
        <f t="shared" si="3106"/>
        <v>0</v>
      </c>
      <c r="AW4376" s="28">
        <f t="shared" si="3106"/>
        <v>0</v>
      </c>
      <c r="AX4376" s="28">
        <f t="shared" si="3106"/>
        <v>0</v>
      </c>
      <c r="AY4376" s="28">
        <f t="shared" si="3106"/>
        <v>0</v>
      </c>
      <c r="AZ4376" s="28">
        <f t="shared" si="3106"/>
        <v>0</v>
      </c>
      <c r="BA4376" s="28">
        <f t="shared" si="3106"/>
        <v>0</v>
      </c>
      <c r="BB4376" s="28">
        <f t="shared" si="3106"/>
        <v>0</v>
      </c>
      <c r="BC4376" s="28">
        <f t="shared" si="3106"/>
        <v>0</v>
      </c>
      <c r="BD4376" s="28">
        <f t="shared" si="3106"/>
        <v>0</v>
      </c>
    </row>
    <row r="4377" spans="1:56" ht="16" x14ac:dyDescent="0.2">
      <c r="B4377" s="11">
        <f t="shared" si="3100"/>
        <v>163</v>
      </c>
      <c r="C4377" s="12" t="str">
        <f t="shared" si="3100"/>
        <v>SCI RETAIL RENNES 1</v>
      </c>
      <c r="D4377" s="25" t="s">
        <v>241</v>
      </c>
      <c r="E4377" s="29">
        <v>67504</v>
      </c>
      <c r="F4377" s="15"/>
      <c r="G4377" s="30" t="s">
        <v>10</v>
      </c>
      <c r="H4377" s="31">
        <v>0</v>
      </c>
      <c r="I4377" s="32">
        <v>0</v>
      </c>
      <c r="J4377" s="32">
        <v>0</v>
      </c>
      <c r="K4377" s="24"/>
      <c r="L4377" s="33" t="s">
        <v>242</v>
      </c>
      <c r="M4377" s="73"/>
      <c r="N4377" s="73"/>
      <c r="O4377" s="34">
        <f>($E4387&lt;=O$3)*($E4387&gt;O$2)*((O$3-$E4387+1)/O$4)
+($E4387&lt;=O$2)*((O$3-O$2+1)/O$4)
+($E4387&gt;O$3)*(0)</f>
        <v>0.66304347826086951</v>
      </c>
      <c r="P4377" s="34">
        <f t="shared" ref="P4377:BD4377" si="3107">($E4387&lt;=P$3)*($E4387&gt;P$2)*((P$3-$E4387+1)/P$4)
+($E4387&lt;=P$2)*((P$3-P$2+1)/P$4)
+($E4387&gt;P$3)*(0)</f>
        <v>1</v>
      </c>
      <c r="Q4377" s="34">
        <f t="shared" si="3107"/>
        <v>1</v>
      </c>
      <c r="R4377" s="34">
        <f t="shared" si="3107"/>
        <v>1</v>
      </c>
      <c r="S4377" s="34">
        <f t="shared" si="3107"/>
        <v>1</v>
      </c>
      <c r="T4377" s="34">
        <f t="shared" si="3107"/>
        <v>1</v>
      </c>
      <c r="U4377" s="34">
        <f t="shared" si="3107"/>
        <v>1</v>
      </c>
      <c r="V4377" s="34">
        <f t="shared" si="3107"/>
        <v>1</v>
      </c>
      <c r="W4377" s="34">
        <f t="shared" si="3107"/>
        <v>1</v>
      </c>
      <c r="X4377" s="34">
        <f t="shared" si="3107"/>
        <v>1</v>
      </c>
      <c r="Y4377" s="34">
        <f t="shared" si="3107"/>
        <v>1</v>
      </c>
      <c r="Z4377" s="34">
        <f t="shared" si="3107"/>
        <v>1</v>
      </c>
      <c r="AA4377" s="34">
        <f t="shared" si="3107"/>
        <v>1</v>
      </c>
      <c r="AB4377" s="34">
        <f t="shared" si="3107"/>
        <v>1</v>
      </c>
      <c r="AC4377" s="34">
        <f t="shared" si="3107"/>
        <v>1</v>
      </c>
      <c r="AD4377" s="34">
        <f t="shared" si="3107"/>
        <v>1</v>
      </c>
      <c r="AE4377" s="34">
        <f t="shared" si="3107"/>
        <v>1</v>
      </c>
      <c r="AF4377" s="34">
        <f t="shared" si="3107"/>
        <v>1</v>
      </c>
      <c r="AG4377" s="34">
        <f t="shared" si="3107"/>
        <v>1</v>
      </c>
      <c r="AH4377" s="34">
        <f t="shared" si="3107"/>
        <v>1</v>
      </c>
      <c r="AI4377" s="34">
        <f t="shared" si="3107"/>
        <v>1</v>
      </c>
      <c r="AJ4377" s="34">
        <f t="shared" si="3107"/>
        <v>1</v>
      </c>
      <c r="AK4377" s="34">
        <f t="shared" si="3107"/>
        <v>1</v>
      </c>
      <c r="AL4377" s="34">
        <f t="shared" si="3107"/>
        <v>1</v>
      </c>
      <c r="AM4377" s="34">
        <f t="shared" si="3107"/>
        <v>1</v>
      </c>
      <c r="AN4377" s="34">
        <f t="shared" si="3107"/>
        <v>1</v>
      </c>
      <c r="AO4377" s="34">
        <f t="shared" si="3107"/>
        <v>1</v>
      </c>
      <c r="AP4377" s="34">
        <f t="shared" si="3107"/>
        <v>1</v>
      </c>
      <c r="AQ4377" s="34">
        <f t="shared" si="3107"/>
        <v>1</v>
      </c>
      <c r="AR4377" s="34">
        <f t="shared" si="3107"/>
        <v>1</v>
      </c>
      <c r="AS4377" s="34">
        <f t="shared" si="3107"/>
        <v>1</v>
      </c>
      <c r="AT4377" s="34">
        <f t="shared" si="3107"/>
        <v>1</v>
      </c>
      <c r="AU4377" s="34">
        <f t="shared" si="3107"/>
        <v>1</v>
      </c>
      <c r="AV4377" s="34">
        <f t="shared" si="3107"/>
        <v>1</v>
      </c>
      <c r="AW4377" s="34">
        <f t="shared" si="3107"/>
        <v>1</v>
      </c>
      <c r="AX4377" s="34">
        <f t="shared" si="3107"/>
        <v>1</v>
      </c>
      <c r="AY4377" s="34">
        <f t="shared" si="3107"/>
        <v>1</v>
      </c>
      <c r="AZ4377" s="34">
        <f t="shared" si="3107"/>
        <v>1</v>
      </c>
      <c r="BA4377" s="34">
        <f t="shared" si="3107"/>
        <v>1</v>
      </c>
      <c r="BB4377" s="34">
        <f t="shared" si="3107"/>
        <v>1</v>
      </c>
      <c r="BC4377" s="34">
        <f t="shared" si="3107"/>
        <v>1</v>
      </c>
      <c r="BD4377" s="34">
        <f t="shared" si="3107"/>
        <v>1</v>
      </c>
    </row>
    <row r="4378" spans="1:56" ht="16" x14ac:dyDescent="0.2">
      <c r="A4378" s="35"/>
      <c r="B4378" s="11">
        <f t="shared" si="3100"/>
        <v>163</v>
      </c>
      <c r="C4378" s="12" t="str">
        <f t="shared" si="3100"/>
        <v>SCI RETAIL RENNES 1</v>
      </c>
      <c r="D4378" s="25" t="s">
        <v>243</v>
      </c>
      <c r="E4378" s="29">
        <v>74251.2646539712</v>
      </c>
      <c r="F4378" s="15"/>
      <c r="G4378" s="30" t="s">
        <v>11</v>
      </c>
      <c r="H4378" s="31">
        <v>0</v>
      </c>
      <c r="I4378" s="32">
        <v>0</v>
      </c>
      <c r="J4378" s="32">
        <v>0</v>
      </c>
      <c r="K4378" s="35"/>
      <c r="M4378" s="84">
        <v>41275</v>
      </c>
      <c r="O4378" s="15"/>
      <c r="P4378" s="15"/>
      <c r="Q4378" s="15"/>
      <c r="R4378" s="15"/>
      <c r="S4378" s="15"/>
      <c r="T4378" s="15"/>
      <c r="U4378" s="15"/>
      <c r="V4378" s="15"/>
      <c r="W4378" s="15"/>
      <c r="X4378" s="15"/>
      <c r="Y4378" s="15"/>
      <c r="Z4378" s="15"/>
      <c r="AA4378" s="15"/>
      <c r="AB4378" s="15"/>
      <c r="AC4378" s="15"/>
      <c r="AD4378" s="15"/>
      <c r="AE4378" s="15"/>
      <c r="AF4378" s="15"/>
      <c r="AG4378" s="15"/>
      <c r="AH4378" s="15"/>
      <c r="AI4378" s="15"/>
      <c r="AJ4378" s="15"/>
      <c r="AK4378" s="15"/>
      <c r="AL4378" s="15"/>
      <c r="AM4378" s="15"/>
      <c r="AN4378" s="15"/>
      <c r="AO4378" s="15"/>
      <c r="AP4378" s="15"/>
      <c r="AQ4378" s="15"/>
      <c r="AR4378" s="15"/>
      <c r="AS4378" s="15"/>
      <c r="AT4378" s="15"/>
      <c r="AU4378" s="15"/>
      <c r="AV4378" s="15"/>
      <c r="AW4378" s="15"/>
      <c r="AX4378" s="15"/>
      <c r="AY4378" s="15"/>
      <c r="AZ4378" s="15"/>
      <c r="BA4378" s="15"/>
      <c r="BB4378" s="15"/>
      <c r="BC4378" s="15"/>
      <c r="BD4378" s="15"/>
    </row>
    <row r="4379" spans="1:56" ht="16" x14ac:dyDescent="0.2">
      <c r="B4379" s="11">
        <f t="shared" si="3100"/>
        <v>163</v>
      </c>
      <c r="C4379" s="12" t="str">
        <f t="shared" si="3100"/>
        <v>SCI RETAIL RENNES 1</v>
      </c>
      <c r="D4379" s="25" t="s">
        <v>244</v>
      </c>
      <c r="E4379" s="29">
        <v>67504</v>
      </c>
      <c r="F4379" s="15"/>
      <c r="G4379" s="36" t="s">
        <v>12</v>
      </c>
      <c r="H4379" s="31">
        <v>0</v>
      </c>
      <c r="I4379" s="32">
        <v>0</v>
      </c>
      <c r="J4379" s="32">
        <v>0</v>
      </c>
      <c r="K4379" s="24"/>
      <c r="L4379" s="37" t="s">
        <v>245</v>
      </c>
      <c r="M4379" s="74">
        <v>1</v>
      </c>
      <c r="N4379" s="74">
        <v>1</v>
      </c>
      <c r="O4379" s="38">
        <v>1</v>
      </c>
      <c r="P4379" s="38">
        <v>1</v>
      </c>
      <c r="Q4379" s="38">
        <v>1.01</v>
      </c>
      <c r="R4379" s="38">
        <v>1.01</v>
      </c>
      <c r="S4379" s="38">
        <v>1.01</v>
      </c>
      <c r="T4379" s="38">
        <v>1.01</v>
      </c>
      <c r="U4379" s="38">
        <v>1.0201</v>
      </c>
      <c r="V4379" s="38">
        <v>1.0201</v>
      </c>
      <c r="W4379" s="38">
        <v>1.0201</v>
      </c>
      <c r="X4379" s="38">
        <v>1.0201</v>
      </c>
      <c r="Y4379" s="38">
        <v>1.0303009999999999</v>
      </c>
      <c r="Z4379" s="38">
        <v>1.0303009999999999</v>
      </c>
      <c r="AA4379" s="38">
        <v>1.0303009999999999</v>
      </c>
      <c r="AB4379" s="38">
        <v>1.0303009999999999</v>
      </c>
      <c r="AC4379" s="38">
        <v>1.04060401</v>
      </c>
      <c r="AD4379" s="38">
        <v>1.04060401</v>
      </c>
      <c r="AE4379" s="38">
        <v>1.04060401</v>
      </c>
      <c r="AF4379" s="38">
        <v>1.04060401</v>
      </c>
      <c r="AG4379" s="38">
        <v>1.0510100500999999</v>
      </c>
      <c r="AH4379" s="38">
        <v>1.0510100500999999</v>
      </c>
      <c r="AI4379" s="38">
        <v>1.0510100500999999</v>
      </c>
      <c r="AJ4379" s="38">
        <v>1.0510100500999999</v>
      </c>
      <c r="AK4379" s="38">
        <v>1.0615201506009999</v>
      </c>
      <c r="AL4379" s="38">
        <v>1.0615201506009999</v>
      </c>
      <c r="AM4379" s="38">
        <v>1.0615201506009999</v>
      </c>
      <c r="AN4379" s="38">
        <v>1.0615201506009999</v>
      </c>
      <c r="AO4379" s="38">
        <v>1.0721353521070098</v>
      </c>
      <c r="AP4379" s="38">
        <v>1.0721353521070098</v>
      </c>
      <c r="AQ4379" s="38">
        <v>1.0721353521070098</v>
      </c>
      <c r="AR4379" s="38">
        <v>1.0721353521070098</v>
      </c>
      <c r="AS4379" s="38">
        <v>1.08285670562808</v>
      </c>
      <c r="AT4379" s="38">
        <v>1.08285670562808</v>
      </c>
      <c r="AU4379" s="38">
        <v>1.08285670562808</v>
      </c>
      <c r="AV4379" s="38">
        <v>1.08285670562808</v>
      </c>
      <c r="AW4379" s="38">
        <v>1.0936852726843609</v>
      </c>
      <c r="AX4379" s="38">
        <v>1.0936852726843609</v>
      </c>
      <c r="AY4379" s="38">
        <v>1.0936852726843609</v>
      </c>
      <c r="AZ4379" s="38">
        <v>1.0936852726843609</v>
      </c>
      <c r="BA4379" s="38">
        <v>1.1046221254112045</v>
      </c>
      <c r="BB4379" s="38">
        <v>1.1046221254112045</v>
      </c>
      <c r="BC4379" s="38">
        <v>1.1046221254112045</v>
      </c>
      <c r="BD4379" s="38">
        <v>1.1046221254112045</v>
      </c>
    </row>
    <row r="4380" spans="1:56" ht="16" x14ac:dyDescent="0.2">
      <c r="B4380" s="11">
        <f t="shared" si="3100"/>
        <v>163</v>
      </c>
      <c r="C4380" s="12" t="str">
        <f t="shared" si="3100"/>
        <v>SCI RETAIL RENNES 1</v>
      </c>
      <c r="D4380" s="25" t="s">
        <v>25</v>
      </c>
      <c r="E4380" s="39" t="s">
        <v>30</v>
      </c>
      <c r="F4380" s="15"/>
      <c r="K4380" s="24"/>
      <c r="L4380" s="16" t="s">
        <v>246</v>
      </c>
      <c r="M4380" s="70"/>
      <c r="N4380" s="70"/>
      <c r="O4380" s="40">
        <f>O4373*$E4377/4+O4377*$E4388/4</f>
        <v>28893</v>
      </c>
      <c r="P4380" s="40">
        <f t="shared" ref="P4380:BD4380" si="3108">P4373*$E4377/4+P4377*$E4388/4</f>
        <v>35000</v>
      </c>
      <c r="Q4380" s="40">
        <f t="shared" si="3108"/>
        <v>35000</v>
      </c>
      <c r="R4380" s="40">
        <f t="shared" si="3108"/>
        <v>35000</v>
      </c>
      <c r="S4380" s="40">
        <f t="shared" si="3108"/>
        <v>35000</v>
      </c>
      <c r="T4380" s="40">
        <f t="shared" si="3108"/>
        <v>35000</v>
      </c>
      <c r="U4380" s="40">
        <f t="shared" si="3108"/>
        <v>35000</v>
      </c>
      <c r="V4380" s="40">
        <f t="shared" si="3108"/>
        <v>35000</v>
      </c>
      <c r="W4380" s="40">
        <f t="shared" si="3108"/>
        <v>35000</v>
      </c>
      <c r="X4380" s="40">
        <f t="shared" si="3108"/>
        <v>35000</v>
      </c>
      <c r="Y4380" s="40">
        <f t="shared" si="3108"/>
        <v>35000</v>
      </c>
      <c r="Z4380" s="40">
        <f t="shared" si="3108"/>
        <v>35000</v>
      </c>
      <c r="AA4380" s="40">
        <f t="shared" si="3108"/>
        <v>35000</v>
      </c>
      <c r="AB4380" s="40">
        <f t="shared" si="3108"/>
        <v>35000</v>
      </c>
      <c r="AC4380" s="40">
        <f t="shared" si="3108"/>
        <v>35000</v>
      </c>
      <c r="AD4380" s="40">
        <f t="shared" si="3108"/>
        <v>35000</v>
      </c>
      <c r="AE4380" s="40">
        <f t="shared" si="3108"/>
        <v>35000</v>
      </c>
      <c r="AF4380" s="40">
        <f t="shared" si="3108"/>
        <v>35000</v>
      </c>
      <c r="AG4380" s="40">
        <f t="shared" si="3108"/>
        <v>35000</v>
      </c>
      <c r="AH4380" s="40">
        <f t="shared" si="3108"/>
        <v>35000</v>
      </c>
      <c r="AI4380" s="40">
        <f t="shared" si="3108"/>
        <v>35000</v>
      </c>
      <c r="AJ4380" s="40">
        <f t="shared" si="3108"/>
        <v>35000</v>
      </c>
      <c r="AK4380" s="40">
        <f t="shared" si="3108"/>
        <v>35000</v>
      </c>
      <c r="AL4380" s="40">
        <f t="shared" si="3108"/>
        <v>35000</v>
      </c>
      <c r="AM4380" s="40">
        <f t="shared" si="3108"/>
        <v>35000</v>
      </c>
      <c r="AN4380" s="40">
        <f t="shared" si="3108"/>
        <v>35000</v>
      </c>
      <c r="AO4380" s="40">
        <f t="shared" si="3108"/>
        <v>35000</v>
      </c>
      <c r="AP4380" s="40">
        <f t="shared" si="3108"/>
        <v>35000</v>
      </c>
      <c r="AQ4380" s="40">
        <f t="shared" si="3108"/>
        <v>35000</v>
      </c>
      <c r="AR4380" s="40">
        <f t="shared" si="3108"/>
        <v>35000</v>
      </c>
      <c r="AS4380" s="40">
        <f t="shared" si="3108"/>
        <v>35000</v>
      </c>
      <c r="AT4380" s="40">
        <f t="shared" si="3108"/>
        <v>35000</v>
      </c>
      <c r="AU4380" s="40">
        <f t="shared" si="3108"/>
        <v>35000</v>
      </c>
      <c r="AV4380" s="40">
        <f t="shared" si="3108"/>
        <v>35000</v>
      </c>
      <c r="AW4380" s="40">
        <f t="shared" si="3108"/>
        <v>35000</v>
      </c>
      <c r="AX4380" s="40">
        <f t="shared" si="3108"/>
        <v>35000</v>
      </c>
      <c r="AY4380" s="40">
        <f t="shared" si="3108"/>
        <v>35000</v>
      </c>
      <c r="AZ4380" s="40">
        <f t="shared" si="3108"/>
        <v>35000</v>
      </c>
      <c r="BA4380" s="40">
        <f t="shared" si="3108"/>
        <v>35000</v>
      </c>
      <c r="BB4380" s="40">
        <f t="shared" si="3108"/>
        <v>35000</v>
      </c>
      <c r="BC4380" s="40">
        <f t="shared" si="3108"/>
        <v>35000</v>
      </c>
      <c r="BD4380" s="40">
        <f t="shared" si="3108"/>
        <v>35000</v>
      </c>
    </row>
    <row r="4381" spans="1:56" ht="16" x14ac:dyDescent="0.2">
      <c r="B4381" s="11">
        <f t="shared" si="3100"/>
        <v>163</v>
      </c>
      <c r="C4381" s="12" t="str">
        <f t="shared" si="3100"/>
        <v>SCI RETAIL RENNES 1</v>
      </c>
      <c r="D4381" s="25" t="s">
        <v>247</v>
      </c>
      <c r="E4381" s="39" t="s">
        <v>248</v>
      </c>
      <c r="F4381" s="15"/>
      <c r="G4381" s="25" t="s">
        <v>249</v>
      </c>
      <c r="H4381" s="26">
        <v>0</v>
      </c>
      <c r="I4381" s="25" t="s">
        <v>239</v>
      </c>
      <c r="J4381" s="26">
        <v>44771</v>
      </c>
      <c r="K4381" s="24"/>
      <c r="L4381" s="20" t="s">
        <v>250</v>
      </c>
      <c r="M4381" s="72"/>
      <c r="N4381" s="72"/>
      <c r="O4381" s="41">
        <f>IF($E4387&gt;=O$3,IF(O$3&lt;=($E4376+365),O4380,IFERROR(O4373*$E4378/4*O4379+
$E4388*O4377/4*IFERROR(O4379/$E4389,0),0)),IF(O$3&lt;=($E4387+365),O4373*$E4378/4*O4379+$E4388*O4377/4*IFERROR(O4379/$E4389,0),IFERROR($E4388*O4377/4*IFERROR(O4379/$E4389,0),0)))</f>
        <v>29461.383707263878</v>
      </c>
      <c r="P4381" s="41">
        <f t="shared" ref="P4381:BD4381" si="3109">IF($E4387&gt;=P$3,IF(P$3&lt;=($E4376+365),P4380,IFERROR(P4373*$E4378/4*P4379+
$E4388*P4377/4*IFERROR(P4379/$E4389,0),0)),IF(P$3&lt;=($E4387+365),P4373*$E4378/4*P4379+$E4388*P4377/4*IFERROR(P4379/$E4389,0),IFERROR($E4388*P4377/4*IFERROR(P4379/$E4389,0),0)))</f>
        <v>35000</v>
      </c>
      <c r="Q4381" s="41">
        <f t="shared" si="3109"/>
        <v>35350</v>
      </c>
      <c r="R4381" s="41">
        <f t="shared" si="3109"/>
        <v>35350</v>
      </c>
      <c r="S4381" s="41">
        <f t="shared" si="3109"/>
        <v>35350</v>
      </c>
      <c r="T4381" s="41">
        <f t="shared" si="3109"/>
        <v>35350</v>
      </c>
      <c r="U4381" s="41">
        <f t="shared" si="3109"/>
        <v>35703.5</v>
      </c>
      <c r="V4381" s="41">
        <f t="shared" si="3109"/>
        <v>35703.5</v>
      </c>
      <c r="W4381" s="41">
        <f t="shared" si="3109"/>
        <v>35703.5</v>
      </c>
      <c r="X4381" s="41">
        <f t="shared" si="3109"/>
        <v>35703.5</v>
      </c>
      <c r="Y4381" s="41">
        <f t="shared" si="3109"/>
        <v>36060.534999999996</v>
      </c>
      <c r="Z4381" s="41">
        <f t="shared" si="3109"/>
        <v>36060.534999999996</v>
      </c>
      <c r="AA4381" s="41">
        <f t="shared" si="3109"/>
        <v>36060.534999999996</v>
      </c>
      <c r="AB4381" s="41">
        <f t="shared" si="3109"/>
        <v>36060.534999999996</v>
      </c>
      <c r="AC4381" s="41">
        <f t="shared" si="3109"/>
        <v>36421.140350000001</v>
      </c>
      <c r="AD4381" s="41">
        <f t="shared" si="3109"/>
        <v>36421.140350000001</v>
      </c>
      <c r="AE4381" s="41">
        <f t="shared" si="3109"/>
        <v>36421.140350000001</v>
      </c>
      <c r="AF4381" s="41">
        <f t="shared" si="3109"/>
        <v>36421.140350000001</v>
      </c>
      <c r="AG4381" s="41">
        <f t="shared" si="3109"/>
        <v>36785.351753499999</v>
      </c>
      <c r="AH4381" s="41">
        <f t="shared" si="3109"/>
        <v>36785.351753499999</v>
      </c>
      <c r="AI4381" s="41">
        <f t="shared" si="3109"/>
        <v>36785.351753499999</v>
      </c>
      <c r="AJ4381" s="41">
        <f t="shared" si="3109"/>
        <v>36785.351753499999</v>
      </c>
      <c r="AK4381" s="41">
        <f t="shared" si="3109"/>
        <v>37153.205271034996</v>
      </c>
      <c r="AL4381" s="41">
        <f t="shared" si="3109"/>
        <v>37153.205271034996</v>
      </c>
      <c r="AM4381" s="41">
        <f t="shared" si="3109"/>
        <v>37153.205271034996</v>
      </c>
      <c r="AN4381" s="41">
        <f t="shared" si="3109"/>
        <v>37153.205271034996</v>
      </c>
      <c r="AO4381" s="41">
        <f t="shared" si="3109"/>
        <v>37524.737323745343</v>
      </c>
      <c r="AP4381" s="41">
        <f t="shared" si="3109"/>
        <v>37524.737323745343</v>
      </c>
      <c r="AQ4381" s="41">
        <f t="shared" si="3109"/>
        <v>37524.737323745343</v>
      </c>
      <c r="AR4381" s="41">
        <f t="shared" si="3109"/>
        <v>37524.737323745343</v>
      </c>
      <c r="AS4381" s="41">
        <f t="shared" si="3109"/>
        <v>37899.9846969828</v>
      </c>
      <c r="AT4381" s="41">
        <f t="shared" si="3109"/>
        <v>37899.9846969828</v>
      </c>
      <c r="AU4381" s="41">
        <f t="shared" si="3109"/>
        <v>37899.9846969828</v>
      </c>
      <c r="AV4381" s="41">
        <f t="shared" si="3109"/>
        <v>37899.9846969828</v>
      </c>
      <c r="AW4381" s="41">
        <f t="shared" si="3109"/>
        <v>38278.984543952633</v>
      </c>
      <c r="AX4381" s="41">
        <f t="shared" si="3109"/>
        <v>38278.984543952633</v>
      </c>
      <c r="AY4381" s="41">
        <f t="shared" si="3109"/>
        <v>38278.984543952633</v>
      </c>
      <c r="AZ4381" s="41">
        <f t="shared" si="3109"/>
        <v>38278.984543952633</v>
      </c>
      <c r="BA4381" s="41">
        <f t="shared" si="3109"/>
        <v>38661.774389392158</v>
      </c>
      <c r="BB4381" s="41">
        <f t="shared" si="3109"/>
        <v>38661.774389392158</v>
      </c>
      <c r="BC4381" s="41">
        <f t="shared" si="3109"/>
        <v>38661.774389392158</v>
      </c>
      <c r="BD4381" s="41">
        <f t="shared" si="3109"/>
        <v>38661.774389392158</v>
      </c>
    </row>
    <row r="4382" spans="1:56" ht="16" x14ac:dyDescent="0.2">
      <c r="B4382" s="11">
        <f t="shared" si="3100"/>
        <v>163</v>
      </c>
      <c r="C4382" s="12" t="str">
        <f t="shared" si="3100"/>
        <v>SCI RETAIL RENNES 1</v>
      </c>
      <c r="D4382" s="25" t="s">
        <v>8</v>
      </c>
      <c r="E4382" s="42">
        <v>0</v>
      </c>
      <c r="F4382" s="15"/>
      <c r="I4382" s="15"/>
      <c r="J4382" s="24"/>
      <c r="K4382" s="24"/>
      <c r="L4382" s="20" t="s">
        <v>251</v>
      </c>
      <c r="M4382" s="72"/>
      <c r="N4382" s="72"/>
      <c r="O4382" s="41">
        <f>-$E4378/4*O4372
+(O4372&gt;0)*($J4377&gt;=O$2)*($J4377&lt;=O$3)*(($J4377-O$2+1)/O$4*$H4377/4)
+(O4372&gt;0)*($J4377&gt;O$3)*($I4377&lt;=O$3)*($I4377&gt;=O$2)*((O$3-$I4377+1)/O$4*$H4377/4)
+(O4372&gt;0)*($J4377&gt;O$3)*($I4377&lt;O$2)*$H4377/4
+(O4372&gt;0)*($J4378&gt;=O$2)*($J4378&lt;=O$3)*(($J4378-O$2+1)/O$4*$H4378/4)
+(O4372&gt;0)*($J4378&gt;O$3)*($I4378&lt;=O$3)*($I4378&gt;=O$2)*((O$3-$I4378+1)/O$4*$H4378/4)
+(O4372&gt;0)*($J4378&gt;O$3)*($I4378&lt;O$2)*$H4378/4
+(O4372&gt;0)*($J4379&gt;=O$2)*($J4379&lt;=O$3)*(($J4379-O$2+1)/O$4*$H4379/4)
+(O4372&gt;0)*($J4379&gt;O$3)*($I4379&lt;=O$3)*($I4379&gt;=O$2)*((O$3-$I4379+1)/O$4*$H4379/4)
+(O4372&gt;0)*($J4379&gt;O$3)*($I4379&lt;O$2)*$H4379/4
-$E4388/4*O4376
+(O4376&gt;0)*($J4388&gt;=O$2)*($J4388&lt;=O$3)*(($J4388-O$2+1)/O$4*$H4388/4)
+(O4376&gt;0)*($J4388&gt;O$3)*($I4388&lt;=O$3)*($I4388&gt;=O$2)*((O$3-$I4388+1)/O$4*$H4388/4)
+(O4376&gt;0)*($J4388&gt;O$3)*($I4388&lt;O$2)*$H4388/4
+(O4376&gt;0)*($J4389&gt;=O$2)*($J4389&lt;=O$3)*(($J4389-O$2+1)/O$4*$H4389/4)
+(O4376&gt;0)*($J4389&gt;O$3)*($I4389&lt;=O$3)*($I4389&gt;=O$2)*((O$3-$I4389+1)/O$4*$H4389/4)
+(O4376&gt;0)*($J4389&gt;O$3)*($I4389&lt;O$2)*$H4389/4
+(O4376&gt;0)*($J4390&gt;=O$2)*($J4390&lt;=O$3)*(($J4390-O$2+1)/O$4*$H4390/4)
+(O4376&gt;0)*($J4390&gt;O$3)*($I4390&lt;=O$3)*($I4390&gt;=O$2)*((O$3-$I4390+1)/O$4*$H4390/4)
+(O4376&gt;0)*($J4390&gt;O$3)*($I4390&lt;O$2)*$H4390/4</f>
        <v>-3315.217391304348</v>
      </c>
      <c r="P4382" s="41">
        <f t="shared" ref="P4382:BD4382" si="3110">-$E4378/4*P4372
+(P4372&gt;0)*($J4377&gt;=P$2)*($J4377&lt;=P$3)*(($J4377-P$2+1)/P$4*$H4377/4)
+(P4372&gt;0)*($J4377&gt;P$3)*($I4377&lt;=P$3)*($I4377&gt;=P$2)*((P$3-$I4377+1)/P$4*$H4377/4)
+(P4372&gt;0)*($J4377&gt;P$3)*($I4377&lt;P$2)*$H4377/4
+(P4372&gt;0)*($J4378&gt;=P$2)*($J4378&lt;=P$3)*(($J4378-P$2+1)/P$4*$H4378/4)
+(P4372&gt;0)*($J4378&gt;P$3)*($I4378&lt;=P$3)*($I4378&gt;=P$2)*((P$3-$I4378+1)/P$4*$H4378/4)
+(P4372&gt;0)*($J4378&gt;P$3)*($I4378&lt;P$2)*$H4378/4
+(P4372&gt;0)*($J4379&gt;=P$2)*($J4379&lt;=P$3)*(($J4379-P$2+1)/P$4*$H4379/4)
+(P4372&gt;0)*($J4379&gt;P$3)*($I4379&lt;=P$3)*($I4379&gt;=P$2)*((P$3-$I4379+1)/P$4*$H4379/4)
+(P4372&gt;0)*($J4379&gt;P$3)*($I4379&lt;P$2)*$H4379/4
-$E4388/4*P4376
+(P4376&gt;0)*($J4388&gt;=P$2)*($J4388&lt;=P$3)*(($J4388-P$2+1)/P$4*$H4388/4)
+(P4376&gt;0)*($J4388&gt;P$3)*($I4388&lt;=P$3)*($I4388&gt;=P$2)*((P$3-$I4388+1)/P$4*$H4388/4)
+(P4376&gt;0)*($J4388&gt;P$3)*($I4388&lt;P$2)*$H4388/4
+(P4376&gt;0)*($J4389&gt;=P$2)*($J4389&lt;=P$3)*(($J4389-P$2+1)/P$4*$H4389/4)
+(P4376&gt;0)*($J4389&gt;P$3)*($I4389&lt;=P$3)*($I4389&gt;=P$2)*((P$3-$I4389+1)/P$4*$H4389/4)
+(P4376&gt;0)*($J4389&gt;P$3)*($I4389&lt;P$2)*$H4389/4
+(P4376&gt;0)*($J4390&gt;=P$2)*($J4390&lt;=P$3)*(($J4390-P$2+1)/P$4*$H4390/4)
+(P4376&gt;0)*($J4390&gt;P$3)*($I4390&lt;=P$3)*($I4390&gt;=P$2)*((P$3-$I4390+1)/P$4*$H4390/4)
+(P4376&gt;0)*($J4390&gt;P$3)*($I4390&lt;P$2)*$H4390/4</f>
        <v>-5000</v>
      </c>
      <c r="Q4382" s="41">
        <f t="shared" si="3110"/>
        <v>-5000</v>
      </c>
      <c r="R4382" s="41">
        <f t="shared" si="3110"/>
        <v>-5000</v>
      </c>
      <c r="S4382" s="41">
        <f t="shared" si="3110"/>
        <v>-3342.3913043478278</v>
      </c>
      <c r="T4382" s="41">
        <f t="shared" si="3110"/>
        <v>-2500</v>
      </c>
      <c r="U4382" s="41">
        <f t="shared" si="3110"/>
        <v>-2500</v>
      </c>
      <c r="V4382" s="41">
        <f t="shared" si="3110"/>
        <v>-2500</v>
      </c>
      <c r="W4382" s="41">
        <f t="shared" si="3110"/>
        <v>-815.21739130434798</v>
      </c>
      <c r="X4382" s="41">
        <f t="shared" si="3110"/>
        <v>0</v>
      </c>
      <c r="Y4382" s="41">
        <f t="shared" si="3110"/>
        <v>0</v>
      </c>
      <c r="Z4382" s="41">
        <f t="shared" si="3110"/>
        <v>0</v>
      </c>
      <c r="AA4382" s="41">
        <f t="shared" si="3110"/>
        <v>0</v>
      </c>
      <c r="AB4382" s="41">
        <f t="shared" si="3110"/>
        <v>0</v>
      </c>
      <c r="AC4382" s="41">
        <f t="shared" si="3110"/>
        <v>0</v>
      </c>
      <c r="AD4382" s="41">
        <f t="shared" si="3110"/>
        <v>0</v>
      </c>
      <c r="AE4382" s="41">
        <f t="shared" si="3110"/>
        <v>0</v>
      </c>
      <c r="AF4382" s="41">
        <f t="shared" si="3110"/>
        <v>0</v>
      </c>
      <c r="AG4382" s="41">
        <f t="shared" si="3110"/>
        <v>0</v>
      </c>
      <c r="AH4382" s="41">
        <f t="shared" si="3110"/>
        <v>0</v>
      </c>
      <c r="AI4382" s="41">
        <f t="shared" si="3110"/>
        <v>0</v>
      </c>
      <c r="AJ4382" s="41">
        <f t="shared" si="3110"/>
        <v>0</v>
      </c>
      <c r="AK4382" s="41">
        <f t="shared" si="3110"/>
        <v>0</v>
      </c>
      <c r="AL4382" s="41">
        <f t="shared" si="3110"/>
        <v>0</v>
      </c>
      <c r="AM4382" s="41">
        <f t="shared" si="3110"/>
        <v>0</v>
      </c>
      <c r="AN4382" s="41">
        <f t="shared" si="3110"/>
        <v>0</v>
      </c>
      <c r="AO4382" s="41">
        <f t="shared" si="3110"/>
        <v>0</v>
      </c>
      <c r="AP4382" s="41">
        <f t="shared" si="3110"/>
        <v>0</v>
      </c>
      <c r="AQ4382" s="41">
        <f t="shared" si="3110"/>
        <v>0</v>
      </c>
      <c r="AR4382" s="41">
        <f t="shared" si="3110"/>
        <v>0</v>
      </c>
      <c r="AS4382" s="41">
        <f t="shared" si="3110"/>
        <v>0</v>
      </c>
      <c r="AT4382" s="41">
        <f t="shared" si="3110"/>
        <v>0</v>
      </c>
      <c r="AU4382" s="41">
        <f t="shared" si="3110"/>
        <v>0</v>
      </c>
      <c r="AV4382" s="41">
        <f t="shared" si="3110"/>
        <v>0</v>
      </c>
      <c r="AW4382" s="41">
        <f t="shared" si="3110"/>
        <v>0</v>
      </c>
      <c r="AX4382" s="41">
        <f t="shared" si="3110"/>
        <v>0</v>
      </c>
      <c r="AY4382" s="41">
        <f t="shared" si="3110"/>
        <v>0</v>
      </c>
      <c r="AZ4382" s="41">
        <f t="shared" si="3110"/>
        <v>0</v>
      </c>
      <c r="BA4382" s="41">
        <f t="shared" si="3110"/>
        <v>0</v>
      </c>
      <c r="BB4382" s="41">
        <f t="shared" si="3110"/>
        <v>0</v>
      </c>
      <c r="BC4382" s="41">
        <f t="shared" si="3110"/>
        <v>0</v>
      </c>
      <c r="BD4382" s="41">
        <f t="shared" si="3110"/>
        <v>0</v>
      </c>
    </row>
    <row r="4383" spans="1:56" ht="16" x14ac:dyDescent="0.2">
      <c r="B4383" s="11">
        <f t="shared" si="3100"/>
        <v>163</v>
      </c>
      <c r="C4383" s="12" t="str">
        <f t="shared" si="3100"/>
        <v>SCI RETAIL RENNES 1</v>
      </c>
      <c r="D4383" s="43" t="s">
        <v>252</v>
      </c>
      <c r="E4383" s="42" t="s">
        <v>286</v>
      </c>
      <c r="F4383" s="44"/>
      <c r="G4383" s="43" t="s">
        <v>253</v>
      </c>
      <c r="H4383" s="39">
        <v>0</v>
      </c>
      <c r="I4383" s="43" t="s">
        <v>254</v>
      </c>
      <c r="J4383" s="32">
        <v>44773</v>
      </c>
      <c r="K4383" s="24"/>
      <c r="L4383" s="20" t="s">
        <v>255</v>
      </c>
      <c r="M4383" s="72"/>
      <c r="N4383" s="72"/>
      <c r="O4383" s="41">
        <v>0</v>
      </c>
      <c r="P4383" s="41">
        <v>0</v>
      </c>
      <c r="Q4383" s="41">
        <v>0</v>
      </c>
      <c r="R4383" s="41">
        <v>0</v>
      </c>
      <c r="S4383" s="41">
        <v>0</v>
      </c>
      <c r="T4383" s="41">
        <v>0</v>
      </c>
      <c r="U4383" s="41">
        <v>0</v>
      </c>
      <c r="V4383" s="41">
        <v>0</v>
      </c>
      <c r="W4383" s="41">
        <v>0</v>
      </c>
      <c r="X4383" s="41">
        <v>0</v>
      </c>
      <c r="Y4383" s="41">
        <v>0</v>
      </c>
      <c r="Z4383" s="41">
        <v>0</v>
      </c>
      <c r="AA4383" s="41">
        <v>0</v>
      </c>
      <c r="AB4383" s="41">
        <v>0</v>
      </c>
      <c r="AC4383" s="41">
        <v>0</v>
      </c>
      <c r="AD4383" s="41">
        <v>0</v>
      </c>
      <c r="AE4383" s="41">
        <v>0</v>
      </c>
      <c r="AF4383" s="41">
        <v>0</v>
      </c>
      <c r="AG4383" s="41">
        <v>0</v>
      </c>
      <c r="AH4383" s="41">
        <v>0</v>
      </c>
      <c r="AI4383" s="41">
        <v>0</v>
      </c>
      <c r="AJ4383" s="41">
        <v>0</v>
      </c>
      <c r="AK4383" s="41">
        <v>0</v>
      </c>
      <c r="AL4383" s="41">
        <v>0</v>
      </c>
      <c r="AM4383" s="41">
        <v>0</v>
      </c>
      <c r="AN4383" s="41">
        <v>0</v>
      </c>
      <c r="AO4383" s="41">
        <v>0</v>
      </c>
      <c r="AP4383" s="41">
        <v>0</v>
      </c>
      <c r="AQ4383" s="41">
        <v>0</v>
      </c>
      <c r="AR4383" s="41">
        <v>0</v>
      </c>
      <c r="AS4383" s="41">
        <v>0</v>
      </c>
      <c r="AT4383" s="41">
        <v>0</v>
      </c>
      <c r="AU4383" s="41">
        <v>0</v>
      </c>
      <c r="AV4383" s="41">
        <v>0</v>
      </c>
      <c r="AW4383" s="41">
        <v>0</v>
      </c>
      <c r="AX4383" s="41">
        <v>0</v>
      </c>
      <c r="AY4383" s="41">
        <v>0</v>
      </c>
      <c r="AZ4383" s="41">
        <v>0</v>
      </c>
      <c r="BA4383" s="41">
        <v>0</v>
      </c>
      <c r="BB4383" s="41">
        <v>0</v>
      </c>
      <c r="BC4383" s="41">
        <v>0</v>
      </c>
      <c r="BD4383" s="41">
        <v>0</v>
      </c>
    </row>
    <row r="4384" spans="1:56" ht="16" x14ac:dyDescent="0.2">
      <c r="B4384" s="11">
        <f t="shared" si="3100"/>
        <v>163</v>
      </c>
      <c r="C4384" s="12" t="str">
        <f t="shared" si="3100"/>
        <v>SCI RETAIL RENNES 1</v>
      </c>
      <c r="D4384" s="43" t="s">
        <v>256</v>
      </c>
      <c r="E4384" s="32">
        <v>44773</v>
      </c>
      <c r="G4384" s="43" t="s">
        <v>257</v>
      </c>
      <c r="H4384" s="42">
        <v>0</v>
      </c>
      <c r="I4384" s="43" t="s">
        <v>258</v>
      </c>
      <c r="J4384" s="29">
        <v>140000</v>
      </c>
      <c r="K4384" s="23"/>
      <c r="L4384" s="33" t="s">
        <v>259</v>
      </c>
      <c r="M4384" s="73"/>
      <c r="N4384" s="73"/>
      <c r="O4384" s="45">
        <f>-(O4381+O4382)*IFERROR((O4371+O4375)/(O4373+O4377),0)</f>
        <v>-17336.045057320993</v>
      </c>
      <c r="P4384" s="45">
        <f t="shared" ref="P4384:BD4384" si="3111">-(P4381+P4382)*IFERROR((P4371+P4375)/(P4373+P4377),0)</f>
        <v>0</v>
      </c>
      <c r="Q4384" s="45">
        <f t="shared" si="3111"/>
        <v>0</v>
      </c>
      <c r="R4384" s="45">
        <f t="shared" si="3111"/>
        <v>0</v>
      </c>
      <c r="S4384" s="45">
        <f t="shared" si="3111"/>
        <v>0</v>
      </c>
      <c r="T4384" s="45">
        <f t="shared" si="3111"/>
        <v>0</v>
      </c>
      <c r="U4384" s="45">
        <f t="shared" si="3111"/>
        <v>0</v>
      </c>
      <c r="V4384" s="45">
        <f t="shared" si="3111"/>
        <v>0</v>
      </c>
      <c r="W4384" s="45">
        <f t="shared" si="3111"/>
        <v>0</v>
      </c>
      <c r="X4384" s="45">
        <f t="shared" si="3111"/>
        <v>0</v>
      </c>
      <c r="Y4384" s="45">
        <f t="shared" si="3111"/>
        <v>0</v>
      </c>
      <c r="Z4384" s="45">
        <f t="shared" si="3111"/>
        <v>0</v>
      </c>
      <c r="AA4384" s="45">
        <f t="shared" si="3111"/>
        <v>0</v>
      </c>
      <c r="AB4384" s="45">
        <f t="shared" si="3111"/>
        <v>0</v>
      </c>
      <c r="AC4384" s="45">
        <f t="shared" si="3111"/>
        <v>0</v>
      </c>
      <c r="AD4384" s="45">
        <f t="shared" si="3111"/>
        <v>0</v>
      </c>
      <c r="AE4384" s="45">
        <f t="shared" si="3111"/>
        <v>0</v>
      </c>
      <c r="AF4384" s="45">
        <f t="shared" si="3111"/>
        <v>0</v>
      </c>
      <c r="AG4384" s="45">
        <f t="shared" si="3111"/>
        <v>0</v>
      </c>
      <c r="AH4384" s="45">
        <f t="shared" si="3111"/>
        <v>0</v>
      </c>
      <c r="AI4384" s="45">
        <f t="shared" si="3111"/>
        <v>0</v>
      </c>
      <c r="AJ4384" s="45">
        <f t="shared" si="3111"/>
        <v>0</v>
      </c>
      <c r="AK4384" s="45">
        <f t="shared" si="3111"/>
        <v>0</v>
      </c>
      <c r="AL4384" s="45">
        <f t="shared" si="3111"/>
        <v>0</v>
      </c>
      <c r="AM4384" s="45">
        <f t="shared" si="3111"/>
        <v>0</v>
      </c>
      <c r="AN4384" s="45">
        <f t="shared" si="3111"/>
        <v>0</v>
      </c>
      <c r="AO4384" s="45">
        <f t="shared" si="3111"/>
        <v>0</v>
      </c>
      <c r="AP4384" s="45">
        <f t="shared" si="3111"/>
        <v>0</v>
      </c>
      <c r="AQ4384" s="45">
        <f t="shared" si="3111"/>
        <v>0</v>
      </c>
      <c r="AR4384" s="45">
        <f t="shared" si="3111"/>
        <v>0</v>
      </c>
      <c r="AS4384" s="45">
        <f t="shared" si="3111"/>
        <v>0</v>
      </c>
      <c r="AT4384" s="45">
        <f t="shared" si="3111"/>
        <v>0</v>
      </c>
      <c r="AU4384" s="45">
        <f t="shared" si="3111"/>
        <v>0</v>
      </c>
      <c r="AV4384" s="45">
        <f t="shared" si="3111"/>
        <v>0</v>
      </c>
      <c r="AW4384" s="45">
        <f t="shared" si="3111"/>
        <v>0</v>
      </c>
      <c r="AX4384" s="45">
        <f t="shared" si="3111"/>
        <v>0</v>
      </c>
      <c r="AY4384" s="45">
        <f t="shared" si="3111"/>
        <v>0</v>
      </c>
      <c r="AZ4384" s="45">
        <f t="shared" si="3111"/>
        <v>0</v>
      </c>
      <c r="BA4384" s="45">
        <f t="shared" si="3111"/>
        <v>0</v>
      </c>
      <c r="BB4384" s="45">
        <f t="shared" si="3111"/>
        <v>0</v>
      </c>
      <c r="BC4384" s="45">
        <f t="shared" si="3111"/>
        <v>0</v>
      </c>
      <c r="BD4384" s="45">
        <f t="shared" si="3111"/>
        <v>0</v>
      </c>
    </row>
    <row r="4385" spans="1:56" ht="16" x14ac:dyDescent="0.2">
      <c r="B4385" s="11">
        <f t="shared" si="3100"/>
        <v>163</v>
      </c>
      <c r="C4385" s="12" t="str">
        <f t="shared" si="3100"/>
        <v>SCI RETAIL RENNES 1</v>
      </c>
      <c r="K4385" s="24"/>
      <c r="O4385" s="15"/>
      <c r="P4385" s="15"/>
      <c r="Q4385" s="15"/>
      <c r="R4385" s="15"/>
      <c r="S4385" s="15"/>
      <c r="T4385" s="15"/>
      <c r="U4385" s="15"/>
      <c r="V4385" s="15"/>
      <c r="W4385" s="15"/>
      <c r="X4385" s="15"/>
      <c r="Y4385" s="15"/>
      <c r="Z4385" s="15"/>
      <c r="AA4385" s="15"/>
      <c r="AB4385" s="15"/>
      <c r="AC4385" s="15"/>
      <c r="AD4385" s="15"/>
      <c r="AE4385" s="15"/>
      <c r="AF4385" s="15"/>
      <c r="AG4385" s="15"/>
      <c r="AH4385" s="15"/>
      <c r="AI4385" s="15"/>
      <c r="AJ4385" s="15"/>
      <c r="AK4385" s="15"/>
      <c r="AL4385" s="15"/>
      <c r="AM4385" s="15"/>
      <c r="AN4385" s="15"/>
      <c r="AO4385" s="15"/>
      <c r="AP4385" s="15"/>
      <c r="AQ4385" s="15"/>
      <c r="AR4385" s="15"/>
      <c r="AS4385" s="15"/>
      <c r="AT4385" s="15"/>
      <c r="AU4385" s="15"/>
      <c r="AV4385" s="15"/>
      <c r="AW4385" s="15"/>
      <c r="AX4385" s="15"/>
      <c r="AY4385" s="15"/>
      <c r="AZ4385" s="15"/>
      <c r="BA4385" s="15"/>
      <c r="BB4385" s="15"/>
      <c r="BC4385" s="15"/>
      <c r="BD4385" s="15"/>
    </row>
    <row r="4386" spans="1:56" ht="16" x14ac:dyDescent="0.2">
      <c r="B4386" s="11">
        <f t="shared" si="3100"/>
        <v>163</v>
      </c>
      <c r="C4386" s="12" t="str">
        <f t="shared" si="3100"/>
        <v>SCI RETAIL RENNES 1</v>
      </c>
      <c r="G4386" s="46" t="s">
        <v>229</v>
      </c>
      <c r="H4386" s="104" t="s">
        <v>213</v>
      </c>
      <c r="I4386" s="105"/>
      <c r="J4386" s="106"/>
      <c r="K4386" s="23"/>
      <c r="L4386" s="47" t="s">
        <v>4</v>
      </c>
      <c r="M4386" s="81"/>
      <c r="N4386" s="81"/>
      <c r="O4386" s="48">
        <f>SUM(O4381:O4384)</f>
        <v>8810.1212586385373</v>
      </c>
      <c r="P4386" s="48">
        <f t="shared" ref="P4386:BD4386" si="3112">SUM(P4381:P4384)</f>
        <v>30000</v>
      </c>
      <c r="Q4386" s="48">
        <f t="shared" si="3112"/>
        <v>30350</v>
      </c>
      <c r="R4386" s="48">
        <f t="shared" si="3112"/>
        <v>30350</v>
      </c>
      <c r="S4386" s="48">
        <f t="shared" si="3112"/>
        <v>32007.608695652172</v>
      </c>
      <c r="T4386" s="48">
        <f t="shared" si="3112"/>
        <v>32850</v>
      </c>
      <c r="U4386" s="48">
        <f t="shared" si="3112"/>
        <v>33203.5</v>
      </c>
      <c r="V4386" s="48">
        <f t="shared" si="3112"/>
        <v>33203.5</v>
      </c>
      <c r="W4386" s="48">
        <f t="shared" si="3112"/>
        <v>34888.282608695648</v>
      </c>
      <c r="X4386" s="48">
        <f t="shared" si="3112"/>
        <v>35703.5</v>
      </c>
      <c r="Y4386" s="48">
        <f t="shared" si="3112"/>
        <v>36060.534999999996</v>
      </c>
      <c r="Z4386" s="48">
        <f t="shared" si="3112"/>
        <v>36060.534999999996</v>
      </c>
      <c r="AA4386" s="48">
        <f t="shared" si="3112"/>
        <v>36060.534999999996</v>
      </c>
      <c r="AB4386" s="48">
        <f t="shared" si="3112"/>
        <v>36060.534999999996</v>
      </c>
      <c r="AC4386" s="48">
        <f t="shared" si="3112"/>
        <v>36421.140350000001</v>
      </c>
      <c r="AD4386" s="48">
        <f t="shared" si="3112"/>
        <v>36421.140350000001</v>
      </c>
      <c r="AE4386" s="48">
        <f t="shared" si="3112"/>
        <v>36421.140350000001</v>
      </c>
      <c r="AF4386" s="48">
        <f t="shared" si="3112"/>
        <v>36421.140350000001</v>
      </c>
      <c r="AG4386" s="48">
        <f t="shared" si="3112"/>
        <v>36785.351753499999</v>
      </c>
      <c r="AH4386" s="48">
        <f t="shared" si="3112"/>
        <v>36785.351753499999</v>
      </c>
      <c r="AI4386" s="48">
        <f t="shared" si="3112"/>
        <v>36785.351753499999</v>
      </c>
      <c r="AJ4386" s="48">
        <f t="shared" si="3112"/>
        <v>36785.351753499999</v>
      </c>
      <c r="AK4386" s="48">
        <f t="shared" si="3112"/>
        <v>37153.205271034996</v>
      </c>
      <c r="AL4386" s="48">
        <f t="shared" si="3112"/>
        <v>37153.205271034996</v>
      </c>
      <c r="AM4386" s="48">
        <f t="shared" si="3112"/>
        <v>37153.205271034996</v>
      </c>
      <c r="AN4386" s="48">
        <f t="shared" si="3112"/>
        <v>37153.205271034996</v>
      </c>
      <c r="AO4386" s="48">
        <f t="shared" si="3112"/>
        <v>37524.737323745343</v>
      </c>
      <c r="AP4386" s="48">
        <f t="shared" si="3112"/>
        <v>37524.737323745343</v>
      </c>
      <c r="AQ4386" s="48">
        <f t="shared" si="3112"/>
        <v>37524.737323745343</v>
      </c>
      <c r="AR4386" s="48">
        <f t="shared" si="3112"/>
        <v>37524.737323745343</v>
      </c>
      <c r="AS4386" s="48">
        <f t="shared" si="3112"/>
        <v>37899.9846969828</v>
      </c>
      <c r="AT4386" s="48">
        <f t="shared" si="3112"/>
        <v>37899.9846969828</v>
      </c>
      <c r="AU4386" s="48">
        <f t="shared" si="3112"/>
        <v>37899.9846969828</v>
      </c>
      <c r="AV4386" s="48">
        <f t="shared" si="3112"/>
        <v>37899.9846969828</v>
      </c>
      <c r="AW4386" s="48">
        <f t="shared" si="3112"/>
        <v>38278.984543952633</v>
      </c>
      <c r="AX4386" s="48">
        <f t="shared" si="3112"/>
        <v>38278.984543952633</v>
      </c>
      <c r="AY4386" s="48">
        <f t="shared" si="3112"/>
        <v>38278.984543952633</v>
      </c>
      <c r="AZ4386" s="48">
        <f t="shared" si="3112"/>
        <v>38278.984543952633</v>
      </c>
      <c r="BA4386" s="48">
        <f t="shared" si="3112"/>
        <v>38661.774389392158</v>
      </c>
      <c r="BB4386" s="48">
        <f t="shared" si="3112"/>
        <v>38661.774389392158</v>
      </c>
      <c r="BC4386" s="48">
        <f t="shared" si="3112"/>
        <v>38661.774389392158</v>
      </c>
      <c r="BD4386" s="48">
        <f t="shared" si="3112"/>
        <v>38661.774389392158</v>
      </c>
    </row>
    <row r="4387" spans="1:56" ht="16" x14ac:dyDescent="0.2">
      <c r="B4387" s="11">
        <f t="shared" ref="B4387:C4392" si="3113">B4386</f>
        <v>163</v>
      </c>
      <c r="C4387" s="12" t="str">
        <f t="shared" si="3113"/>
        <v>SCI RETAIL RENNES 1</v>
      </c>
      <c r="D4387" s="46" t="s">
        <v>260</v>
      </c>
      <c r="E4387" s="32">
        <v>44774</v>
      </c>
      <c r="F4387" s="15"/>
      <c r="G4387" s="46" t="s">
        <v>261</v>
      </c>
      <c r="H4387" s="46" t="s">
        <v>237</v>
      </c>
      <c r="I4387" s="46" t="s">
        <v>238</v>
      </c>
      <c r="J4387" s="46" t="s">
        <v>239</v>
      </c>
      <c r="K4387" s="23"/>
      <c r="O4387" s="15"/>
      <c r="P4387" s="15"/>
      <c r="Q4387" s="15"/>
      <c r="R4387" s="15"/>
      <c r="S4387" s="15"/>
      <c r="T4387" s="15"/>
      <c r="U4387" s="15"/>
      <c r="V4387" s="15"/>
      <c r="W4387" s="15"/>
      <c r="X4387" s="15"/>
      <c r="Y4387" s="15"/>
      <c r="Z4387" s="15"/>
      <c r="AA4387" s="15"/>
      <c r="AB4387" s="15"/>
      <c r="AC4387" s="15"/>
      <c r="AD4387" s="15"/>
      <c r="AE4387" s="15"/>
      <c r="AF4387" s="15"/>
      <c r="AG4387" s="15"/>
      <c r="AH4387" s="15"/>
      <c r="AI4387" s="15"/>
      <c r="AJ4387" s="15"/>
      <c r="AK4387" s="15"/>
      <c r="AL4387" s="15"/>
      <c r="AM4387" s="15"/>
      <c r="AN4387" s="15"/>
      <c r="AO4387" s="15"/>
      <c r="AP4387" s="15"/>
      <c r="AQ4387" s="15"/>
      <c r="AR4387" s="15"/>
      <c r="AS4387" s="15"/>
      <c r="AT4387" s="15"/>
      <c r="AU4387" s="15"/>
      <c r="AV4387" s="15"/>
      <c r="AW4387" s="15"/>
      <c r="AX4387" s="15"/>
      <c r="AY4387" s="15"/>
      <c r="AZ4387" s="15"/>
      <c r="BA4387" s="15"/>
      <c r="BB4387" s="15"/>
      <c r="BC4387" s="15"/>
      <c r="BD4387" s="15"/>
    </row>
    <row r="4388" spans="1:56" ht="16" x14ac:dyDescent="0.2">
      <c r="B4388" s="11">
        <f t="shared" si="3113"/>
        <v>163</v>
      </c>
      <c r="C4388" s="12" t="str">
        <f t="shared" si="3113"/>
        <v>SCI RETAIL RENNES 1</v>
      </c>
      <c r="D4388" s="46" t="s">
        <v>262</v>
      </c>
      <c r="E4388" s="31">
        <v>140000</v>
      </c>
      <c r="F4388" s="15"/>
      <c r="G4388" s="49" t="s">
        <v>263</v>
      </c>
      <c r="H4388" s="31">
        <v>120000</v>
      </c>
      <c r="I4388" s="32">
        <v>44774</v>
      </c>
      <c r="J4388" s="32">
        <v>45138</v>
      </c>
      <c r="K4388" s="23"/>
      <c r="L4388" s="50" t="s">
        <v>264</v>
      </c>
      <c r="M4388" s="70"/>
      <c r="N4388" s="70"/>
      <c r="O4388" s="40">
        <f t="shared" ref="O4388:BD4388" si="3114">IFERROR(((O$3&gt;=$E4387)*(O$2&lt;=$E4387))*$E4391,"")</f>
        <v>0</v>
      </c>
      <c r="P4388" s="40">
        <f t="shared" si="3114"/>
        <v>0</v>
      </c>
      <c r="Q4388" s="40">
        <f t="shared" si="3114"/>
        <v>0</v>
      </c>
      <c r="R4388" s="40">
        <f t="shared" si="3114"/>
        <v>0</v>
      </c>
      <c r="S4388" s="40">
        <f t="shared" si="3114"/>
        <v>0</v>
      </c>
      <c r="T4388" s="40">
        <f t="shared" si="3114"/>
        <v>0</v>
      </c>
      <c r="U4388" s="40">
        <f t="shared" si="3114"/>
        <v>0</v>
      </c>
      <c r="V4388" s="40">
        <f t="shared" si="3114"/>
        <v>0</v>
      </c>
      <c r="W4388" s="40">
        <f t="shared" si="3114"/>
        <v>0</v>
      </c>
      <c r="X4388" s="40">
        <f t="shared" si="3114"/>
        <v>0</v>
      </c>
      <c r="Y4388" s="40">
        <f t="shared" si="3114"/>
        <v>0</v>
      </c>
      <c r="Z4388" s="40">
        <f t="shared" si="3114"/>
        <v>0</v>
      </c>
      <c r="AA4388" s="40">
        <f t="shared" si="3114"/>
        <v>0</v>
      </c>
      <c r="AB4388" s="40">
        <f t="shared" si="3114"/>
        <v>0</v>
      </c>
      <c r="AC4388" s="40">
        <f t="shared" si="3114"/>
        <v>0</v>
      </c>
      <c r="AD4388" s="40">
        <f t="shared" si="3114"/>
        <v>0</v>
      </c>
      <c r="AE4388" s="40">
        <f t="shared" si="3114"/>
        <v>0</v>
      </c>
      <c r="AF4388" s="40">
        <f t="shared" si="3114"/>
        <v>0</v>
      </c>
      <c r="AG4388" s="40">
        <f t="shared" si="3114"/>
        <v>0</v>
      </c>
      <c r="AH4388" s="40">
        <f t="shared" si="3114"/>
        <v>0</v>
      </c>
      <c r="AI4388" s="40">
        <f t="shared" si="3114"/>
        <v>0</v>
      </c>
      <c r="AJ4388" s="40">
        <f t="shared" si="3114"/>
        <v>0</v>
      </c>
      <c r="AK4388" s="40">
        <f t="shared" si="3114"/>
        <v>0</v>
      </c>
      <c r="AL4388" s="40">
        <f t="shared" si="3114"/>
        <v>0</v>
      </c>
      <c r="AM4388" s="40">
        <f t="shared" si="3114"/>
        <v>0</v>
      </c>
      <c r="AN4388" s="40">
        <f t="shared" si="3114"/>
        <v>0</v>
      </c>
      <c r="AO4388" s="40">
        <f t="shared" si="3114"/>
        <v>0</v>
      </c>
      <c r="AP4388" s="40">
        <f t="shared" si="3114"/>
        <v>0</v>
      </c>
      <c r="AQ4388" s="40">
        <f t="shared" si="3114"/>
        <v>0</v>
      </c>
      <c r="AR4388" s="40">
        <f t="shared" si="3114"/>
        <v>0</v>
      </c>
      <c r="AS4388" s="40">
        <f t="shared" si="3114"/>
        <v>0</v>
      </c>
      <c r="AT4388" s="40">
        <f t="shared" si="3114"/>
        <v>0</v>
      </c>
      <c r="AU4388" s="40">
        <f t="shared" si="3114"/>
        <v>0</v>
      </c>
      <c r="AV4388" s="40">
        <f t="shared" si="3114"/>
        <v>0</v>
      </c>
      <c r="AW4388" s="40">
        <f t="shared" si="3114"/>
        <v>0</v>
      </c>
      <c r="AX4388" s="40">
        <f t="shared" si="3114"/>
        <v>0</v>
      </c>
      <c r="AY4388" s="40">
        <f t="shared" si="3114"/>
        <v>0</v>
      </c>
      <c r="AZ4388" s="40">
        <f t="shared" si="3114"/>
        <v>0</v>
      </c>
      <c r="BA4388" s="40">
        <f t="shared" si="3114"/>
        <v>0</v>
      </c>
      <c r="BB4388" s="40">
        <f t="shared" si="3114"/>
        <v>0</v>
      </c>
      <c r="BC4388" s="40">
        <f t="shared" si="3114"/>
        <v>0</v>
      </c>
      <c r="BD4388" s="40">
        <f t="shared" si="3114"/>
        <v>0</v>
      </c>
    </row>
    <row r="4389" spans="1:56" ht="16" x14ac:dyDescent="0.2">
      <c r="B4389" s="11">
        <f t="shared" si="3113"/>
        <v>163</v>
      </c>
      <c r="C4389" s="12" t="str">
        <f t="shared" si="3113"/>
        <v>SCI RETAIL RENNES 1</v>
      </c>
      <c r="D4389" s="46" t="s">
        <v>24</v>
      </c>
      <c r="E4389" s="51">
        <f>IF(E4387&gt;MAX($O$3:$BD$3),BD4378,
IF(E4387&lt;MIN($O$3:$BD$3),1,SUMIFS($O4379:$BD4379,$O$2:$BD$2,"&lt;="&amp;E4387,$O$3:$BD$3,"&gt;="&amp;E4387)))</f>
        <v>1</v>
      </c>
      <c r="F4389" s="15"/>
      <c r="G4389" s="49" t="s">
        <v>265</v>
      </c>
      <c r="H4389" s="31">
        <v>130000</v>
      </c>
      <c r="I4389" s="32">
        <v>45139</v>
      </c>
      <c r="J4389" s="32">
        <v>45503</v>
      </c>
      <c r="K4389" s="23"/>
      <c r="L4389" s="52" t="s">
        <v>266</v>
      </c>
      <c r="M4389" s="72"/>
      <c r="N4389" s="72"/>
      <c r="O4389" s="41">
        <f t="shared" ref="O4389:BD4389" si="3115">IFERROR(((O$3&gt;=$E4384)*(O$2&lt;=$E4384))*$H4392,"")</f>
        <v>400000</v>
      </c>
      <c r="P4389" s="41">
        <f t="shared" si="3115"/>
        <v>0</v>
      </c>
      <c r="Q4389" s="41">
        <f t="shared" si="3115"/>
        <v>0</v>
      </c>
      <c r="R4389" s="41">
        <f t="shared" si="3115"/>
        <v>0</v>
      </c>
      <c r="S4389" s="41">
        <f t="shared" si="3115"/>
        <v>0</v>
      </c>
      <c r="T4389" s="41">
        <f t="shared" si="3115"/>
        <v>0</v>
      </c>
      <c r="U4389" s="41">
        <f t="shared" si="3115"/>
        <v>0</v>
      </c>
      <c r="V4389" s="41">
        <f t="shared" si="3115"/>
        <v>0</v>
      </c>
      <c r="W4389" s="41">
        <f t="shared" si="3115"/>
        <v>0</v>
      </c>
      <c r="X4389" s="41">
        <f t="shared" si="3115"/>
        <v>0</v>
      </c>
      <c r="Y4389" s="41">
        <f t="shared" si="3115"/>
        <v>0</v>
      </c>
      <c r="Z4389" s="41">
        <f t="shared" si="3115"/>
        <v>0</v>
      </c>
      <c r="AA4389" s="41">
        <f t="shared" si="3115"/>
        <v>0</v>
      </c>
      <c r="AB4389" s="41">
        <f t="shared" si="3115"/>
        <v>0</v>
      </c>
      <c r="AC4389" s="41">
        <f t="shared" si="3115"/>
        <v>0</v>
      </c>
      <c r="AD4389" s="41">
        <f t="shared" si="3115"/>
        <v>0</v>
      </c>
      <c r="AE4389" s="41">
        <f t="shared" si="3115"/>
        <v>0</v>
      </c>
      <c r="AF4389" s="41">
        <f t="shared" si="3115"/>
        <v>0</v>
      </c>
      <c r="AG4389" s="41">
        <f t="shared" si="3115"/>
        <v>0</v>
      </c>
      <c r="AH4389" s="41">
        <f t="shared" si="3115"/>
        <v>0</v>
      </c>
      <c r="AI4389" s="41">
        <f t="shared" si="3115"/>
        <v>0</v>
      </c>
      <c r="AJ4389" s="41">
        <f t="shared" si="3115"/>
        <v>0</v>
      </c>
      <c r="AK4389" s="41">
        <f t="shared" si="3115"/>
        <v>0</v>
      </c>
      <c r="AL4389" s="41">
        <f t="shared" si="3115"/>
        <v>0</v>
      </c>
      <c r="AM4389" s="41">
        <f t="shared" si="3115"/>
        <v>0</v>
      </c>
      <c r="AN4389" s="41">
        <f t="shared" si="3115"/>
        <v>0</v>
      </c>
      <c r="AO4389" s="41">
        <f t="shared" si="3115"/>
        <v>0</v>
      </c>
      <c r="AP4389" s="41">
        <f t="shared" si="3115"/>
        <v>0</v>
      </c>
      <c r="AQ4389" s="41">
        <f t="shared" si="3115"/>
        <v>0</v>
      </c>
      <c r="AR4389" s="41">
        <f t="shared" si="3115"/>
        <v>0</v>
      </c>
      <c r="AS4389" s="41">
        <f t="shared" si="3115"/>
        <v>0</v>
      </c>
      <c r="AT4389" s="41">
        <f t="shared" si="3115"/>
        <v>0</v>
      </c>
      <c r="AU4389" s="41">
        <f t="shared" si="3115"/>
        <v>0</v>
      </c>
      <c r="AV4389" s="41">
        <f t="shared" si="3115"/>
        <v>0</v>
      </c>
      <c r="AW4389" s="41">
        <f t="shared" si="3115"/>
        <v>0</v>
      </c>
      <c r="AX4389" s="41">
        <f t="shared" si="3115"/>
        <v>0</v>
      </c>
      <c r="AY4389" s="41">
        <f t="shared" si="3115"/>
        <v>0</v>
      </c>
      <c r="AZ4389" s="41">
        <f t="shared" si="3115"/>
        <v>0</v>
      </c>
      <c r="BA4389" s="41">
        <f t="shared" si="3115"/>
        <v>0</v>
      </c>
      <c r="BB4389" s="41">
        <f t="shared" si="3115"/>
        <v>0</v>
      </c>
      <c r="BC4389" s="41">
        <f t="shared" si="3115"/>
        <v>0</v>
      </c>
      <c r="BD4389" s="41">
        <f t="shared" si="3115"/>
        <v>0</v>
      </c>
    </row>
    <row r="4390" spans="1:56" ht="16" x14ac:dyDescent="0.2">
      <c r="B4390" s="11">
        <f t="shared" si="3113"/>
        <v>163</v>
      </c>
      <c r="C4390" s="12" t="str">
        <f t="shared" si="3113"/>
        <v>SCI RETAIL RENNES 1</v>
      </c>
      <c r="D4390" s="46" t="s">
        <v>8</v>
      </c>
      <c r="E4390" s="42">
        <v>2</v>
      </c>
      <c r="F4390" s="15"/>
      <c r="G4390" s="49" t="s">
        <v>267</v>
      </c>
      <c r="H4390" s="31">
        <v>0</v>
      </c>
      <c r="I4390" s="32">
        <v>0</v>
      </c>
      <c r="J4390" s="32">
        <v>0</v>
      </c>
      <c r="L4390" s="52" t="s">
        <v>268</v>
      </c>
      <c r="M4390" s="72"/>
      <c r="N4390" s="72"/>
      <c r="O4390" s="41">
        <f t="shared" ref="O4390:BD4390" si="3116">IFERROR(((O$3&gt;=$E4387)*(O$2&lt;=$E4387))*$J4392,"")</f>
        <v>0</v>
      </c>
      <c r="P4390" s="41">
        <f t="shared" si="3116"/>
        <v>0</v>
      </c>
      <c r="Q4390" s="41">
        <f t="shared" si="3116"/>
        <v>0</v>
      </c>
      <c r="R4390" s="41">
        <f t="shared" si="3116"/>
        <v>0</v>
      </c>
      <c r="S4390" s="41">
        <f t="shared" si="3116"/>
        <v>0</v>
      </c>
      <c r="T4390" s="41">
        <f t="shared" si="3116"/>
        <v>0</v>
      </c>
      <c r="U4390" s="41">
        <f t="shared" si="3116"/>
        <v>0</v>
      </c>
      <c r="V4390" s="41">
        <f t="shared" si="3116"/>
        <v>0</v>
      </c>
      <c r="W4390" s="41">
        <f t="shared" si="3116"/>
        <v>0</v>
      </c>
      <c r="X4390" s="41">
        <f t="shared" si="3116"/>
        <v>0</v>
      </c>
      <c r="Y4390" s="41">
        <f t="shared" si="3116"/>
        <v>0</v>
      </c>
      <c r="Z4390" s="41">
        <f t="shared" si="3116"/>
        <v>0</v>
      </c>
      <c r="AA4390" s="41">
        <f t="shared" si="3116"/>
        <v>0</v>
      </c>
      <c r="AB4390" s="41">
        <f t="shared" si="3116"/>
        <v>0</v>
      </c>
      <c r="AC4390" s="41">
        <f t="shared" si="3116"/>
        <v>0</v>
      </c>
      <c r="AD4390" s="41">
        <f t="shared" si="3116"/>
        <v>0</v>
      </c>
      <c r="AE4390" s="41">
        <f t="shared" si="3116"/>
        <v>0</v>
      </c>
      <c r="AF4390" s="41">
        <f t="shared" si="3116"/>
        <v>0</v>
      </c>
      <c r="AG4390" s="41">
        <f t="shared" si="3116"/>
        <v>0</v>
      </c>
      <c r="AH4390" s="41">
        <f t="shared" si="3116"/>
        <v>0</v>
      </c>
      <c r="AI4390" s="41">
        <f t="shared" si="3116"/>
        <v>0</v>
      </c>
      <c r="AJ4390" s="41">
        <f t="shared" si="3116"/>
        <v>0</v>
      </c>
      <c r="AK4390" s="41">
        <f t="shared" si="3116"/>
        <v>0</v>
      </c>
      <c r="AL4390" s="41">
        <f t="shared" si="3116"/>
        <v>0</v>
      </c>
      <c r="AM4390" s="41">
        <f t="shared" si="3116"/>
        <v>0</v>
      </c>
      <c r="AN4390" s="41">
        <f t="shared" si="3116"/>
        <v>0</v>
      </c>
      <c r="AO4390" s="41">
        <f t="shared" si="3116"/>
        <v>0</v>
      </c>
      <c r="AP4390" s="41">
        <f t="shared" si="3116"/>
        <v>0</v>
      </c>
      <c r="AQ4390" s="41">
        <f t="shared" si="3116"/>
        <v>0</v>
      </c>
      <c r="AR4390" s="41">
        <f t="shared" si="3116"/>
        <v>0</v>
      </c>
      <c r="AS4390" s="41">
        <f t="shared" si="3116"/>
        <v>0</v>
      </c>
      <c r="AT4390" s="41">
        <f t="shared" si="3116"/>
        <v>0</v>
      </c>
      <c r="AU4390" s="41">
        <f t="shared" si="3116"/>
        <v>0</v>
      </c>
      <c r="AV4390" s="41">
        <f t="shared" si="3116"/>
        <v>0</v>
      </c>
      <c r="AW4390" s="41">
        <f t="shared" si="3116"/>
        <v>0</v>
      </c>
      <c r="AX4390" s="41">
        <f t="shared" si="3116"/>
        <v>0</v>
      </c>
      <c r="AY4390" s="41">
        <f t="shared" si="3116"/>
        <v>0</v>
      </c>
      <c r="AZ4390" s="41">
        <f t="shared" si="3116"/>
        <v>0</v>
      </c>
      <c r="BA4390" s="41">
        <f t="shared" si="3116"/>
        <v>0</v>
      </c>
      <c r="BB4390" s="41">
        <f t="shared" si="3116"/>
        <v>0</v>
      </c>
      <c r="BC4390" s="41">
        <f t="shared" si="3116"/>
        <v>0</v>
      </c>
      <c r="BD4390" s="41">
        <f t="shared" si="3116"/>
        <v>0</v>
      </c>
    </row>
    <row r="4391" spans="1:56" ht="16" x14ac:dyDescent="0.2">
      <c r="B4391" s="11">
        <f t="shared" si="3113"/>
        <v>163</v>
      </c>
      <c r="C4391" s="12" t="str">
        <f t="shared" si="3113"/>
        <v>SCI RETAIL RENNES 1</v>
      </c>
      <c r="D4391" s="46" t="s">
        <v>269</v>
      </c>
      <c r="E4391" s="31">
        <v>0</v>
      </c>
      <c r="F4391" s="15"/>
      <c r="G4391" s="53"/>
      <c r="H4391" s="15"/>
      <c r="I4391" s="15"/>
      <c r="J4391" s="23"/>
      <c r="L4391" s="52" t="s">
        <v>270</v>
      </c>
      <c r="M4391" s="72"/>
      <c r="N4391" s="72"/>
      <c r="O4391" s="41">
        <f t="shared" ref="O4391:BD4391" si="3117">IFERROR(((O$3&gt;=$J4381)*(O$2&lt;=$J4381))*$E4392,"")</f>
        <v>0</v>
      </c>
      <c r="P4391" s="41">
        <f t="shared" si="3117"/>
        <v>0</v>
      </c>
      <c r="Q4391" s="41">
        <f t="shared" si="3117"/>
        <v>0</v>
      </c>
      <c r="R4391" s="41">
        <f t="shared" si="3117"/>
        <v>0</v>
      </c>
      <c r="S4391" s="41">
        <f t="shared" si="3117"/>
        <v>0</v>
      </c>
      <c r="T4391" s="41">
        <f t="shared" si="3117"/>
        <v>0</v>
      </c>
      <c r="U4391" s="41">
        <f t="shared" si="3117"/>
        <v>0</v>
      </c>
      <c r="V4391" s="41">
        <f t="shared" si="3117"/>
        <v>0</v>
      </c>
      <c r="W4391" s="41">
        <f t="shared" si="3117"/>
        <v>0</v>
      </c>
      <c r="X4391" s="41">
        <f t="shared" si="3117"/>
        <v>0</v>
      </c>
      <c r="Y4391" s="41">
        <f t="shared" si="3117"/>
        <v>0</v>
      </c>
      <c r="Z4391" s="41">
        <f t="shared" si="3117"/>
        <v>0</v>
      </c>
      <c r="AA4391" s="41">
        <f t="shared" si="3117"/>
        <v>0</v>
      </c>
      <c r="AB4391" s="41">
        <f t="shared" si="3117"/>
        <v>0</v>
      </c>
      <c r="AC4391" s="41">
        <f t="shared" si="3117"/>
        <v>0</v>
      </c>
      <c r="AD4391" s="41">
        <f t="shared" si="3117"/>
        <v>0</v>
      </c>
      <c r="AE4391" s="41">
        <f t="shared" si="3117"/>
        <v>0</v>
      </c>
      <c r="AF4391" s="41">
        <f t="shared" si="3117"/>
        <v>0</v>
      </c>
      <c r="AG4391" s="41">
        <f t="shared" si="3117"/>
        <v>0</v>
      </c>
      <c r="AH4391" s="41">
        <f t="shared" si="3117"/>
        <v>0</v>
      </c>
      <c r="AI4391" s="41">
        <f t="shared" si="3117"/>
        <v>0</v>
      </c>
      <c r="AJ4391" s="41">
        <f t="shared" si="3117"/>
        <v>0</v>
      </c>
      <c r="AK4391" s="41">
        <f t="shared" si="3117"/>
        <v>0</v>
      </c>
      <c r="AL4391" s="41">
        <f t="shared" si="3117"/>
        <v>0</v>
      </c>
      <c r="AM4391" s="41">
        <f t="shared" si="3117"/>
        <v>0</v>
      </c>
      <c r="AN4391" s="41">
        <f t="shared" si="3117"/>
        <v>0</v>
      </c>
      <c r="AO4391" s="41">
        <f t="shared" si="3117"/>
        <v>0</v>
      </c>
      <c r="AP4391" s="41">
        <f t="shared" si="3117"/>
        <v>0</v>
      </c>
      <c r="AQ4391" s="41">
        <f t="shared" si="3117"/>
        <v>0</v>
      </c>
      <c r="AR4391" s="41">
        <f t="shared" si="3117"/>
        <v>0</v>
      </c>
      <c r="AS4391" s="41">
        <f t="shared" si="3117"/>
        <v>0</v>
      </c>
      <c r="AT4391" s="41">
        <f t="shared" si="3117"/>
        <v>0</v>
      </c>
      <c r="AU4391" s="41">
        <f t="shared" si="3117"/>
        <v>0</v>
      </c>
      <c r="AV4391" s="41">
        <f t="shared" si="3117"/>
        <v>0</v>
      </c>
      <c r="AW4391" s="41">
        <f t="shared" si="3117"/>
        <v>0</v>
      </c>
      <c r="AX4391" s="41">
        <f t="shared" si="3117"/>
        <v>0</v>
      </c>
      <c r="AY4391" s="41">
        <f t="shared" si="3117"/>
        <v>0</v>
      </c>
      <c r="AZ4391" s="41">
        <f t="shared" si="3117"/>
        <v>0</v>
      </c>
      <c r="BA4391" s="41">
        <f t="shared" si="3117"/>
        <v>0</v>
      </c>
      <c r="BB4391" s="41">
        <f t="shared" si="3117"/>
        <v>0</v>
      </c>
      <c r="BC4391" s="41">
        <f t="shared" si="3117"/>
        <v>0</v>
      </c>
      <c r="BD4391" s="41">
        <f t="shared" si="3117"/>
        <v>0</v>
      </c>
    </row>
    <row r="4392" spans="1:56" ht="16" x14ac:dyDescent="0.2">
      <c r="B4392" s="11">
        <f t="shared" si="3113"/>
        <v>163</v>
      </c>
      <c r="C4392" s="12" t="str">
        <f t="shared" si="3113"/>
        <v>SCI RETAIL RENNES 1</v>
      </c>
      <c r="D4392" s="46" t="s">
        <v>270</v>
      </c>
      <c r="E4392" s="31">
        <v>0</v>
      </c>
      <c r="F4392" s="15"/>
      <c r="G4392" s="46" t="s">
        <v>266</v>
      </c>
      <c r="H4392" s="31">
        <v>400000</v>
      </c>
      <c r="I4392" s="46" t="s">
        <v>268</v>
      </c>
      <c r="J4392" s="31">
        <v>0</v>
      </c>
      <c r="L4392" s="54" t="s">
        <v>271</v>
      </c>
      <c r="M4392" s="73"/>
      <c r="N4392" s="73"/>
      <c r="O4392" s="45">
        <f t="shared" ref="O4392:BD4392" si="3118">IFERROR(-($E4373+$H4373+$J4373)*O4374,"")</f>
        <v>0</v>
      </c>
      <c r="P4392" s="45">
        <f t="shared" si="3118"/>
        <v>0</v>
      </c>
      <c r="Q4392" s="45">
        <f t="shared" si="3118"/>
        <v>0</v>
      </c>
      <c r="R4392" s="45">
        <f t="shared" si="3118"/>
        <v>0</v>
      </c>
      <c r="S4392" s="45">
        <f t="shared" si="3118"/>
        <v>0</v>
      </c>
      <c r="T4392" s="45">
        <f t="shared" si="3118"/>
        <v>0</v>
      </c>
      <c r="U4392" s="45">
        <f t="shared" si="3118"/>
        <v>0</v>
      </c>
      <c r="V4392" s="45">
        <f t="shared" si="3118"/>
        <v>0</v>
      </c>
      <c r="W4392" s="45">
        <f t="shared" si="3118"/>
        <v>0</v>
      </c>
      <c r="X4392" s="45">
        <f t="shared" si="3118"/>
        <v>0</v>
      </c>
      <c r="Y4392" s="45">
        <f t="shared" si="3118"/>
        <v>0</v>
      </c>
      <c r="Z4392" s="45">
        <f t="shared" si="3118"/>
        <v>0</v>
      </c>
      <c r="AA4392" s="45">
        <f t="shared" si="3118"/>
        <v>0</v>
      </c>
      <c r="AB4392" s="45">
        <f t="shared" si="3118"/>
        <v>0</v>
      </c>
      <c r="AC4392" s="45">
        <f t="shared" si="3118"/>
        <v>0</v>
      </c>
      <c r="AD4392" s="45">
        <f t="shared" si="3118"/>
        <v>0</v>
      </c>
      <c r="AE4392" s="45">
        <f t="shared" si="3118"/>
        <v>0</v>
      </c>
      <c r="AF4392" s="45">
        <f t="shared" si="3118"/>
        <v>0</v>
      </c>
      <c r="AG4392" s="45">
        <f t="shared" si="3118"/>
        <v>0</v>
      </c>
      <c r="AH4392" s="45">
        <f t="shared" si="3118"/>
        <v>0</v>
      </c>
      <c r="AI4392" s="45">
        <f t="shared" si="3118"/>
        <v>0</v>
      </c>
      <c r="AJ4392" s="45">
        <f t="shared" si="3118"/>
        <v>0</v>
      </c>
      <c r="AK4392" s="45">
        <f t="shared" si="3118"/>
        <v>0</v>
      </c>
      <c r="AL4392" s="45">
        <f t="shared" si="3118"/>
        <v>0</v>
      </c>
      <c r="AM4392" s="45">
        <f t="shared" si="3118"/>
        <v>0</v>
      </c>
      <c r="AN4392" s="45">
        <f t="shared" si="3118"/>
        <v>0</v>
      </c>
      <c r="AO4392" s="45">
        <f t="shared" si="3118"/>
        <v>0</v>
      </c>
      <c r="AP4392" s="45">
        <f t="shared" si="3118"/>
        <v>0</v>
      </c>
      <c r="AQ4392" s="45">
        <f t="shared" si="3118"/>
        <v>0</v>
      </c>
      <c r="AR4392" s="45">
        <f t="shared" si="3118"/>
        <v>0</v>
      </c>
      <c r="AS4392" s="45">
        <f t="shared" si="3118"/>
        <v>0</v>
      </c>
      <c r="AT4392" s="45">
        <f t="shared" si="3118"/>
        <v>0</v>
      </c>
      <c r="AU4392" s="45">
        <f t="shared" si="3118"/>
        <v>0</v>
      </c>
      <c r="AV4392" s="45">
        <f t="shared" si="3118"/>
        <v>0</v>
      </c>
      <c r="AW4392" s="45">
        <f t="shared" si="3118"/>
        <v>0</v>
      </c>
      <c r="AX4392" s="45">
        <f t="shared" si="3118"/>
        <v>0</v>
      </c>
      <c r="AY4392" s="45">
        <f t="shared" si="3118"/>
        <v>0</v>
      </c>
      <c r="AZ4392" s="45">
        <f t="shared" si="3118"/>
        <v>0</v>
      </c>
      <c r="BA4392" s="45">
        <f t="shared" si="3118"/>
        <v>0</v>
      </c>
      <c r="BB4392" s="45">
        <f t="shared" si="3118"/>
        <v>0</v>
      </c>
      <c r="BC4392" s="45">
        <f t="shared" si="3118"/>
        <v>0</v>
      </c>
      <c r="BD4392" s="45">
        <f t="shared" si="3118"/>
        <v>0</v>
      </c>
    </row>
    <row r="4393" spans="1:56" x14ac:dyDescent="0.2">
      <c r="A4393"/>
      <c r="B4393"/>
      <c r="C4393"/>
      <c r="D4393"/>
      <c r="E4393"/>
      <c r="F4393"/>
      <c r="G4393"/>
      <c r="H4393"/>
      <c r="I4393"/>
      <c r="J4393"/>
      <c r="K4393"/>
      <c r="L4393"/>
      <c r="M4393"/>
      <c r="N4393"/>
      <c r="O4393"/>
      <c r="P4393"/>
      <c r="Q4393"/>
      <c r="R4393"/>
      <c r="S4393"/>
      <c r="T4393"/>
      <c r="U4393"/>
      <c r="V4393"/>
      <c r="W4393"/>
      <c r="X4393"/>
      <c r="Y4393"/>
      <c r="Z4393"/>
      <c r="AA4393"/>
      <c r="AB4393"/>
      <c r="AC4393"/>
      <c r="AD4393"/>
      <c r="AE4393"/>
      <c r="AF4393"/>
      <c r="AG4393"/>
      <c r="AH4393"/>
      <c r="AI4393"/>
      <c r="AJ4393"/>
      <c r="AK4393"/>
      <c r="AL4393"/>
      <c r="AM4393"/>
      <c r="AN4393"/>
      <c r="AO4393"/>
      <c r="AP4393"/>
      <c r="AQ4393"/>
      <c r="AR4393"/>
      <c r="AS4393"/>
      <c r="AT4393"/>
      <c r="AU4393"/>
      <c r="AV4393"/>
      <c r="AW4393"/>
      <c r="AX4393"/>
      <c r="AY4393"/>
      <c r="AZ4393"/>
      <c r="BA4393"/>
      <c r="BB4393"/>
      <c r="BC4393"/>
      <c r="BD4393"/>
    </row>
    <row r="4394" spans="1:56" x14ac:dyDescent="0.2">
      <c r="A4394"/>
      <c r="B4394"/>
      <c r="C4394"/>
      <c r="D4394"/>
      <c r="E4394"/>
      <c r="F4394"/>
      <c r="G4394"/>
      <c r="H4394"/>
      <c r="I4394"/>
      <c r="J4394"/>
      <c r="K4394"/>
      <c r="L4394"/>
      <c r="M4394"/>
      <c r="N4394"/>
      <c r="O4394"/>
      <c r="P4394"/>
      <c r="Q4394"/>
      <c r="R4394"/>
      <c r="S4394"/>
      <c r="T4394"/>
      <c r="U4394"/>
      <c r="V4394"/>
      <c r="W4394"/>
      <c r="X4394"/>
      <c r="Y4394"/>
      <c r="Z4394"/>
      <c r="AA4394"/>
      <c r="AB4394"/>
      <c r="AC4394"/>
      <c r="AD4394"/>
      <c r="AE4394"/>
      <c r="AF4394"/>
      <c r="AG4394"/>
      <c r="AH4394"/>
      <c r="AI4394"/>
      <c r="AJ4394"/>
      <c r="AK4394"/>
      <c r="AL4394"/>
      <c r="AM4394"/>
      <c r="AN4394"/>
      <c r="AO4394"/>
      <c r="AP4394"/>
      <c r="AQ4394"/>
      <c r="AR4394"/>
      <c r="AS4394"/>
      <c r="AT4394"/>
      <c r="AU4394"/>
      <c r="AV4394"/>
      <c r="AW4394"/>
      <c r="AX4394"/>
      <c r="AY4394"/>
      <c r="AZ4394"/>
      <c r="BA4394"/>
      <c r="BB4394"/>
      <c r="BC4394"/>
      <c r="BD4394"/>
    </row>
    <row r="4395" spans="1:56" ht="16" x14ac:dyDescent="0.2">
      <c r="A4395" s="1"/>
      <c r="B4395" s="67">
        <v>164</v>
      </c>
      <c r="C4395" s="68" t="str">
        <f>H4397</f>
        <v>SCI HSR 2</v>
      </c>
      <c r="D4395" s="69" t="s">
        <v>148</v>
      </c>
      <c r="E4395" s="69"/>
      <c r="F4395" s="69"/>
      <c r="G4395" s="69"/>
      <c r="H4395" s="69"/>
      <c r="I4395" s="69"/>
      <c r="J4395" s="69"/>
      <c r="K4395" s="68"/>
      <c r="L4395" s="68"/>
      <c r="M4395" s="68"/>
      <c r="N4395" s="68"/>
      <c r="O4395" s="82"/>
      <c r="P4395" s="82"/>
      <c r="Q4395" s="82"/>
      <c r="R4395" s="82"/>
      <c r="S4395" s="82"/>
      <c r="T4395" s="82"/>
      <c r="U4395" s="82"/>
      <c r="V4395" s="82"/>
      <c r="W4395" s="82"/>
      <c r="X4395" s="82"/>
      <c r="Y4395" s="82"/>
      <c r="Z4395" s="82"/>
      <c r="AA4395" s="82"/>
      <c r="AB4395" s="82"/>
      <c r="AC4395" s="82"/>
      <c r="AD4395" s="82"/>
      <c r="AE4395" s="82"/>
      <c r="AF4395" s="82"/>
      <c r="AG4395" s="82"/>
      <c r="AH4395" s="82"/>
      <c r="AI4395" s="82"/>
      <c r="AJ4395" s="82"/>
      <c r="AK4395" s="82"/>
      <c r="AL4395" s="82"/>
      <c r="AM4395" s="82"/>
      <c r="AN4395" s="82"/>
      <c r="AO4395" s="82"/>
      <c r="AP4395" s="82"/>
      <c r="AQ4395" s="82"/>
      <c r="AR4395" s="82"/>
      <c r="AS4395" s="82"/>
      <c r="AT4395" s="82"/>
      <c r="AU4395" s="82"/>
      <c r="AV4395" s="82"/>
      <c r="AW4395" s="82"/>
      <c r="AX4395" s="82"/>
      <c r="AY4395" s="82"/>
      <c r="AZ4395" s="82"/>
      <c r="BA4395" s="82"/>
      <c r="BB4395" s="82"/>
      <c r="BC4395" s="82"/>
      <c r="BD4395" s="82"/>
    </row>
    <row r="4396" spans="1:56" ht="16" x14ac:dyDescent="0.2">
      <c r="A4396" s="35"/>
      <c r="B4396" s="11">
        <f>B4395</f>
        <v>164</v>
      </c>
      <c r="C4396" s="12" t="str">
        <f>C4395</f>
        <v>SCI HSR 2</v>
      </c>
      <c r="D4396" s="35"/>
      <c r="E4396" s="35"/>
      <c r="F4396" s="35"/>
      <c r="G4396" s="35"/>
      <c r="H4396" s="35"/>
      <c r="I4396" s="35"/>
      <c r="J4396" s="35"/>
      <c r="K4396" s="35"/>
      <c r="L4396" s="35"/>
      <c r="M4396" s="35"/>
      <c r="N4396" s="35"/>
      <c r="O4396" s="44"/>
      <c r="P4396" s="44"/>
      <c r="Q4396" s="44"/>
      <c r="R4396" s="44"/>
      <c r="S4396" s="44"/>
      <c r="T4396" s="44"/>
      <c r="U4396" s="44"/>
      <c r="V4396" s="44"/>
      <c r="W4396" s="44"/>
      <c r="X4396" s="44"/>
      <c r="Y4396" s="44"/>
      <c r="Z4396" s="44"/>
      <c r="AA4396" s="44"/>
      <c r="AB4396" s="44"/>
      <c r="AC4396" s="44"/>
      <c r="AD4396" s="44"/>
      <c r="AE4396" s="44"/>
      <c r="AF4396" s="44"/>
      <c r="AG4396" s="44"/>
      <c r="AH4396" s="44"/>
      <c r="AI4396" s="44"/>
      <c r="AJ4396" s="44"/>
      <c r="AK4396" s="44"/>
      <c r="AL4396" s="44"/>
      <c r="AM4396" s="44"/>
      <c r="AN4396" s="44"/>
      <c r="AO4396" s="44"/>
      <c r="AP4396" s="44"/>
      <c r="AQ4396" s="44"/>
      <c r="AR4396" s="44"/>
      <c r="AS4396" s="44"/>
      <c r="AT4396" s="44"/>
      <c r="AU4396" s="44"/>
      <c r="AV4396" s="44"/>
      <c r="AW4396" s="44"/>
      <c r="AX4396" s="44"/>
      <c r="AY4396" s="44"/>
      <c r="AZ4396" s="44"/>
      <c r="BA4396" s="44"/>
      <c r="BB4396" s="44"/>
      <c r="BC4396" s="44"/>
      <c r="BD4396" s="44"/>
    </row>
    <row r="4397" spans="1:56" ht="16" x14ac:dyDescent="0.2">
      <c r="B4397" s="11">
        <f t="shared" ref="B4397:C4412" si="3119">B4396</f>
        <v>164</v>
      </c>
      <c r="C4397" s="12" t="str">
        <f t="shared" si="3119"/>
        <v>SCI HSR 2</v>
      </c>
      <c r="D4397" s="13" t="s">
        <v>2</v>
      </c>
      <c r="E4397" s="14" t="s">
        <v>149</v>
      </c>
      <c r="F4397" s="15"/>
      <c r="G4397" s="13" t="s">
        <v>229</v>
      </c>
      <c r="H4397" s="14" t="s">
        <v>132</v>
      </c>
      <c r="I4397" s="14"/>
      <c r="J4397" s="14"/>
      <c r="L4397" s="16" t="s">
        <v>230</v>
      </c>
      <c r="M4397" s="70"/>
      <c r="N4397" s="70"/>
      <c r="O4397" s="17">
        <f>($E4408&gt;0)*($E4402&lt;O$2)*(EDATE($E4402,$E4408)&gt;O$3)*((O$3-O$2+1)/O$4)
+($E4408&gt;0)*($E4402&lt;O$2)*(EDATE($E4402,$E4408)&gt;=O$2)*(EDATE($E4402,$E4408)&lt;=O$3)*((EDATE($E4402,$E4408)-O$2)/O$4)
+($E4408&gt;0)*($E4402&lt;O$2)*(EDATE($E4402,$E4408)&lt;O$2)*(0)
+($E4408&gt;0)*($E4402&gt;=O$2)*($E4402&lt;=O$3)*(EDATE($E4402,$E4408)&gt;=O$2)*(EDATE($E4402,$E4408)&lt;=O$3)*((EDATE($E4402,$E4408)-$E4402+1)/O$4)
+($E4408&gt;0)*($E4402&gt;=O$2)*($E4402&lt;=O$3)*(EDATE($E4402,$E4408)&gt;O$3)*((O$3-$E4402+1)/O$4)
+($E4408&gt;0)*($E4402&gt;O$3)*(0)</f>
        <v>0</v>
      </c>
      <c r="P4397" s="17">
        <f t="shared" ref="P4397:BD4397" si="3120">($E4408&gt;0)*($E4402&lt;P$2)*(EDATE($E4402,$E4408)&gt;P$3)*((P$3-P$2+1)/P$4)
+($E4408&gt;0)*($E4402&lt;P$2)*(EDATE($E4402,$E4408)&gt;=P$2)*(EDATE($E4402,$E4408)&lt;=P$3)*((EDATE($E4402,$E4408)-P$2)/P$4)
+($E4408&gt;0)*($E4402&lt;P$2)*(EDATE($E4402,$E4408)&lt;P$2)*(0)
+($E4408&gt;0)*($E4402&gt;=P$2)*($E4402&lt;=P$3)*(EDATE($E4402,$E4408)&gt;=P$2)*(EDATE($E4402,$E4408)&lt;=P$3)*((EDATE($E4402,$E4408)-$E4402+1)/P$4)
+($E4408&gt;0)*($E4402&gt;=P$2)*($E4402&lt;=P$3)*(EDATE($E4402,$E4408)&gt;P$3)*((P$3-$E4402+1)/P$4)
+($E4408&gt;0)*($E4402&gt;P$3)*(0)</f>
        <v>0</v>
      </c>
      <c r="Q4397" s="17">
        <f t="shared" si="3120"/>
        <v>0</v>
      </c>
      <c r="R4397" s="17">
        <f t="shared" si="3120"/>
        <v>0</v>
      </c>
      <c r="S4397" s="17">
        <f t="shared" si="3120"/>
        <v>0</v>
      </c>
      <c r="T4397" s="17">
        <f t="shared" si="3120"/>
        <v>0</v>
      </c>
      <c r="U4397" s="17">
        <f t="shared" si="3120"/>
        <v>0</v>
      </c>
      <c r="V4397" s="17">
        <f t="shared" si="3120"/>
        <v>0</v>
      </c>
      <c r="W4397" s="17">
        <f t="shared" si="3120"/>
        <v>0</v>
      </c>
      <c r="X4397" s="17">
        <f t="shared" si="3120"/>
        <v>0</v>
      </c>
      <c r="Y4397" s="17">
        <f t="shared" si="3120"/>
        <v>0</v>
      </c>
      <c r="Z4397" s="17">
        <f t="shared" si="3120"/>
        <v>0</v>
      </c>
      <c r="AA4397" s="17">
        <f t="shared" si="3120"/>
        <v>0</v>
      </c>
      <c r="AB4397" s="17">
        <f t="shared" si="3120"/>
        <v>0</v>
      </c>
      <c r="AC4397" s="17">
        <f t="shared" si="3120"/>
        <v>0</v>
      </c>
      <c r="AD4397" s="17">
        <f t="shared" si="3120"/>
        <v>0</v>
      </c>
      <c r="AE4397" s="17">
        <f t="shared" si="3120"/>
        <v>0</v>
      </c>
      <c r="AF4397" s="17">
        <f t="shared" si="3120"/>
        <v>0</v>
      </c>
      <c r="AG4397" s="17">
        <f t="shared" si="3120"/>
        <v>0</v>
      </c>
      <c r="AH4397" s="17">
        <f t="shared" si="3120"/>
        <v>0</v>
      </c>
      <c r="AI4397" s="17">
        <f t="shared" si="3120"/>
        <v>0</v>
      </c>
      <c r="AJ4397" s="17">
        <f t="shared" si="3120"/>
        <v>0</v>
      </c>
      <c r="AK4397" s="17">
        <f t="shared" si="3120"/>
        <v>0</v>
      </c>
      <c r="AL4397" s="17">
        <f t="shared" si="3120"/>
        <v>0</v>
      </c>
      <c r="AM4397" s="17">
        <f t="shared" si="3120"/>
        <v>0</v>
      </c>
      <c r="AN4397" s="17">
        <f t="shared" si="3120"/>
        <v>0</v>
      </c>
      <c r="AO4397" s="17">
        <f t="shared" si="3120"/>
        <v>0</v>
      </c>
      <c r="AP4397" s="17">
        <f t="shared" si="3120"/>
        <v>0</v>
      </c>
      <c r="AQ4397" s="17">
        <f t="shared" si="3120"/>
        <v>0</v>
      </c>
      <c r="AR4397" s="17">
        <f t="shared" si="3120"/>
        <v>0</v>
      </c>
      <c r="AS4397" s="17">
        <f t="shared" si="3120"/>
        <v>0</v>
      </c>
      <c r="AT4397" s="17">
        <f t="shared" si="3120"/>
        <v>0</v>
      </c>
      <c r="AU4397" s="17">
        <f t="shared" si="3120"/>
        <v>0</v>
      </c>
      <c r="AV4397" s="17">
        <f t="shared" si="3120"/>
        <v>0</v>
      </c>
      <c r="AW4397" s="17">
        <f t="shared" si="3120"/>
        <v>0</v>
      </c>
      <c r="AX4397" s="17">
        <f t="shared" si="3120"/>
        <v>0</v>
      </c>
      <c r="AY4397" s="17">
        <f t="shared" si="3120"/>
        <v>0</v>
      </c>
      <c r="AZ4397" s="17">
        <f t="shared" si="3120"/>
        <v>0</v>
      </c>
      <c r="BA4397" s="17">
        <f t="shared" si="3120"/>
        <v>0</v>
      </c>
      <c r="BB4397" s="17">
        <f t="shared" si="3120"/>
        <v>0</v>
      </c>
      <c r="BC4397" s="17">
        <f t="shared" si="3120"/>
        <v>0</v>
      </c>
      <c r="BD4397" s="17">
        <f t="shared" si="3120"/>
        <v>0</v>
      </c>
    </row>
    <row r="4398" spans="1:56" ht="16" x14ac:dyDescent="0.2">
      <c r="B4398" s="11">
        <f t="shared" si="3119"/>
        <v>164</v>
      </c>
      <c r="C4398" s="12" t="str">
        <f t="shared" si="3119"/>
        <v>SCI HSR 2</v>
      </c>
      <c r="D4398" s="13" t="s">
        <v>7</v>
      </c>
      <c r="E4398" s="18">
        <v>986</v>
      </c>
      <c r="F4398" s="15"/>
      <c r="G4398" s="13" t="s">
        <v>0</v>
      </c>
      <c r="H4398" s="19">
        <v>0</v>
      </c>
      <c r="I4398" s="13" t="s">
        <v>20</v>
      </c>
      <c r="J4398" s="19">
        <v>97</v>
      </c>
      <c r="L4398" s="20" t="s">
        <v>231</v>
      </c>
      <c r="M4398" s="72"/>
      <c r="N4398" s="72"/>
      <c r="O4398" s="21">
        <f>($H4403&gt;0)*($J4403&lt;O$2)*0
+($H4403&gt;0)*($J4403&gt;=O$2)*($J4403&lt;=O$3)*(($J4403-O$2+1)/O$4)
+($H4403&gt;0)*($J4403&gt;O$3)*($I4403&gt;O$3)*0
+($H4403&gt;0)*($J4403&gt;O$3)*($I4403&lt;=O$3)*($I4403&gt;=O$2)*((O$3-$I4403+1)/O$4)
+($H4403&gt;0)*($J4403&gt;O$3)*($I4403&lt;O$2)*1
+($H4403&gt;0)*($I4403&gt;O$3)*0
+($H4404&gt;0)*($J$2350&lt;O$2)*0
+($H4404&gt;0)*($J4404&gt;=O$2)*($J4404&lt;=O$3)*(($J4404-O$2+1)/O$4)
+($H4404&gt;0)*($J4404&gt;O$3)*($I4404&gt;O$3)*0
+($H4404&gt;0)*($J4404&gt;O$3)*($I4404&lt;=O$3)*($I4404&gt;=O$2)*((O$3-$I4404+1)/O$4)
+($H4404&gt;0)*($J4404&gt;O$3)*($I4404&lt;O$2)*1
+($H4404&gt;0)*($I4404&gt;O$3)*0
+($H4405&gt;0)*($J4405&lt;O$2)*0
+($H4405&gt;0)*($J4405&gt;=O$2)*($J4405&lt;=O$3)*(($J4405-O$2+1)/O$4)
+($H4405&gt;0)*($J4405&gt;O$3)*($I4405&gt;O$3)*0
+($H4405&gt;0)*($J4405&gt;O$3)*($I4405&lt;=O$3)*($I4405&gt;=O$2)*((O$3-$I4405+1)/O$4)
+($H4405&gt;0)*($J4405&gt;O$3)*($I4405&lt;O$2)*1
+($H4405&gt;0)*($I4405&gt;O$3)*0</f>
        <v>0</v>
      </c>
      <c r="P4398" s="21">
        <f t="shared" ref="P4398:BD4398" si="3121">($H4403&gt;0)*($J4403&lt;P$2)*0
+($H4403&gt;0)*($J4403&gt;=P$2)*($J4403&lt;=P$3)*(($J4403-P$2+1)/P$4)
+($H4403&gt;0)*($J4403&gt;P$3)*($I4403&gt;P$3)*0
+($H4403&gt;0)*($J4403&gt;P$3)*($I4403&lt;=P$3)*($I4403&gt;=P$2)*((P$3-$I4403+1)/P$4)
+($H4403&gt;0)*($J4403&gt;P$3)*($I4403&lt;P$2)*1
+($H4403&gt;0)*($I4403&gt;P$3)*0
+($H4404&gt;0)*($J$2350&lt;P$2)*0
+($H4404&gt;0)*($J4404&gt;=P$2)*($J4404&lt;=P$3)*(($J4404-P$2+1)/P$4)
+($H4404&gt;0)*($J4404&gt;P$3)*($I4404&gt;P$3)*0
+($H4404&gt;0)*($J4404&gt;P$3)*($I4404&lt;=P$3)*($I4404&gt;=P$2)*((P$3-$I4404+1)/P$4)
+($H4404&gt;0)*($J4404&gt;P$3)*($I4404&lt;P$2)*1
+($H4404&gt;0)*($I4404&gt;P$3)*0
+($H4405&gt;0)*($J4405&lt;P$2)*0
+($H4405&gt;0)*($J4405&gt;=P$2)*($J4405&lt;=P$3)*(($J4405-P$2+1)/P$4)
+($H4405&gt;0)*($J4405&gt;P$3)*($I4405&gt;P$3)*0
+($H4405&gt;0)*($J4405&gt;P$3)*($I4405&lt;=P$3)*($I4405&gt;=P$2)*((P$3-$I4405+1)/P$4)
+($H4405&gt;0)*($J4405&gt;P$3)*($I4405&lt;P$2)*1
+($H4405&gt;0)*($I4405&gt;P$3)*0</f>
        <v>0</v>
      </c>
      <c r="Q4398" s="21">
        <f t="shared" si="3121"/>
        <v>0</v>
      </c>
      <c r="R4398" s="21">
        <f t="shared" si="3121"/>
        <v>0</v>
      </c>
      <c r="S4398" s="21">
        <f t="shared" si="3121"/>
        <v>0</v>
      </c>
      <c r="T4398" s="21">
        <f t="shared" si="3121"/>
        <v>0</v>
      </c>
      <c r="U4398" s="21">
        <f t="shared" si="3121"/>
        <v>0</v>
      </c>
      <c r="V4398" s="21">
        <f t="shared" si="3121"/>
        <v>0</v>
      </c>
      <c r="W4398" s="21">
        <f t="shared" si="3121"/>
        <v>0</v>
      </c>
      <c r="X4398" s="21">
        <f t="shared" si="3121"/>
        <v>0</v>
      </c>
      <c r="Y4398" s="21">
        <f t="shared" si="3121"/>
        <v>0</v>
      </c>
      <c r="Z4398" s="21">
        <f t="shared" si="3121"/>
        <v>0</v>
      </c>
      <c r="AA4398" s="21">
        <f t="shared" si="3121"/>
        <v>0</v>
      </c>
      <c r="AB4398" s="21">
        <f t="shared" si="3121"/>
        <v>0</v>
      </c>
      <c r="AC4398" s="21">
        <f t="shared" si="3121"/>
        <v>0</v>
      </c>
      <c r="AD4398" s="21">
        <f t="shared" si="3121"/>
        <v>0</v>
      </c>
      <c r="AE4398" s="21">
        <f t="shared" si="3121"/>
        <v>0</v>
      </c>
      <c r="AF4398" s="21">
        <f t="shared" si="3121"/>
        <v>0</v>
      </c>
      <c r="AG4398" s="21">
        <f t="shared" si="3121"/>
        <v>0</v>
      </c>
      <c r="AH4398" s="21">
        <f t="shared" si="3121"/>
        <v>0</v>
      </c>
      <c r="AI4398" s="21">
        <f t="shared" si="3121"/>
        <v>0</v>
      </c>
      <c r="AJ4398" s="21">
        <f t="shared" si="3121"/>
        <v>0</v>
      </c>
      <c r="AK4398" s="21">
        <f t="shared" si="3121"/>
        <v>0</v>
      </c>
      <c r="AL4398" s="21">
        <f t="shared" si="3121"/>
        <v>0</v>
      </c>
      <c r="AM4398" s="21">
        <f t="shared" si="3121"/>
        <v>0</v>
      </c>
      <c r="AN4398" s="21">
        <f t="shared" si="3121"/>
        <v>0</v>
      </c>
      <c r="AO4398" s="21">
        <f t="shared" si="3121"/>
        <v>0</v>
      </c>
      <c r="AP4398" s="21">
        <f t="shared" si="3121"/>
        <v>0</v>
      </c>
      <c r="AQ4398" s="21">
        <f t="shared" si="3121"/>
        <v>0</v>
      </c>
      <c r="AR4398" s="21">
        <f t="shared" si="3121"/>
        <v>0</v>
      </c>
      <c r="AS4398" s="21">
        <f t="shared" si="3121"/>
        <v>0</v>
      </c>
      <c r="AT4398" s="21">
        <f t="shared" si="3121"/>
        <v>0</v>
      </c>
      <c r="AU4398" s="21">
        <f t="shared" si="3121"/>
        <v>0</v>
      </c>
      <c r="AV4398" s="21">
        <f t="shared" si="3121"/>
        <v>0</v>
      </c>
      <c r="AW4398" s="21">
        <f t="shared" si="3121"/>
        <v>0</v>
      </c>
      <c r="AX4398" s="21">
        <f t="shared" si="3121"/>
        <v>0</v>
      </c>
      <c r="AY4398" s="21">
        <f t="shared" si="3121"/>
        <v>0</v>
      </c>
      <c r="AZ4398" s="21">
        <f t="shared" si="3121"/>
        <v>0</v>
      </c>
      <c r="BA4398" s="21">
        <f t="shared" si="3121"/>
        <v>0</v>
      </c>
      <c r="BB4398" s="21">
        <f t="shared" si="3121"/>
        <v>0</v>
      </c>
      <c r="BC4398" s="21">
        <f t="shared" si="3121"/>
        <v>0</v>
      </c>
      <c r="BD4398" s="21">
        <f t="shared" si="3121"/>
        <v>0</v>
      </c>
    </row>
    <row r="4399" spans="1:56" ht="16" x14ac:dyDescent="0.2">
      <c r="B4399" s="11">
        <f t="shared" si="3119"/>
        <v>164</v>
      </c>
      <c r="C4399" s="12" t="str">
        <f t="shared" si="3119"/>
        <v>SCI HSR 2</v>
      </c>
      <c r="D4399" s="13" t="s">
        <v>21</v>
      </c>
      <c r="E4399" s="22">
        <v>0</v>
      </c>
      <c r="F4399" s="15"/>
      <c r="G4399" s="13" t="s">
        <v>22</v>
      </c>
      <c r="H4399" s="22">
        <v>0</v>
      </c>
      <c r="I4399" s="13" t="s">
        <v>23</v>
      </c>
      <c r="J4399" s="22">
        <v>0</v>
      </c>
      <c r="K4399" s="23"/>
      <c r="L4399" s="20" t="s">
        <v>232</v>
      </c>
      <c r="M4399" s="72"/>
      <c r="N4399" s="72"/>
      <c r="O4399" s="21">
        <f>($E4402&lt;=O$3)*($E4402&gt;O$2)*((O$3-$E4402+1)/O$4)
+($E4402&lt;=O$2)*((O$3-O$2+1)/O$4)
+($E4402&gt;O$3)*(0)
-($E4410&lt;=O$3)*($E4410&lt;&gt;0)*($E4410&gt;O$2)*((O$3-$E4410)/O$4)
-($E4410&lt;=O$2)*((O$3-O$2+1)/O$4)
-($E4410&gt;O$3)*(0)</f>
        <v>0</v>
      </c>
      <c r="P4399" s="21">
        <f t="shared" ref="P4399:BD4399" si="3122">($E4402&lt;=P$3)*($E4402&gt;P$2)*((P$3-$E4402+1)/P$4)
+($E4402&lt;=P$2)*((P$3-P$2+1)/P$4)
+($E4402&gt;P$3)*(0)
-($E4410&lt;=P$3)*($E4410&lt;&gt;0)*($E4410&gt;P$2)*((P$3-$E4410)/P$4)
-($E4410&lt;=P$2)*((P$3-P$2+1)/P$4)
-($E4410&gt;P$3)*(0)</f>
        <v>0</v>
      </c>
      <c r="Q4399" s="21">
        <f t="shared" si="3122"/>
        <v>0</v>
      </c>
      <c r="R4399" s="21">
        <f t="shared" si="3122"/>
        <v>0</v>
      </c>
      <c r="S4399" s="21">
        <f t="shared" si="3122"/>
        <v>0</v>
      </c>
      <c r="T4399" s="21">
        <f t="shared" si="3122"/>
        <v>0</v>
      </c>
      <c r="U4399" s="21">
        <f t="shared" si="3122"/>
        <v>0</v>
      </c>
      <c r="V4399" s="21">
        <f t="shared" si="3122"/>
        <v>0</v>
      </c>
      <c r="W4399" s="21">
        <f t="shared" si="3122"/>
        <v>0</v>
      </c>
      <c r="X4399" s="21">
        <f t="shared" si="3122"/>
        <v>0</v>
      </c>
      <c r="Y4399" s="21">
        <f t="shared" si="3122"/>
        <v>0</v>
      </c>
      <c r="Z4399" s="21">
        <f t="shared" si="3122"/>
        <v>0</v>
      </c>
      <c r="AA4399" s="21">
        <f t="shared" si="3122"/>
        <v>0</v>
      </c>
      <c r="AB4399" s="21">
        <f t="shared" si="3122"/>
        <v>0</v>
      </c>
      <c r="AC4399" s="21">
        <f t="shared" si="3122"/>
        <v>0</v>
      </c>
      <c r="AD4399" s="21">
        <f t="shared" si="3122"/>
        <v>0</v>
      </c>
      <c r="AE4399" s="21">
        <f t="shared" si="3122"/>
        <v>0</v>
      </c>
      <c r="AF4399" s="21">
        <f t="shared" si="3122"/>
        <v>0</v>
      </c>
      <c r="AG4399" s="21">
        <f t="shared" si="3122"/>
        <v>0</v>
      </c>
      <c r="AH4399" s="21">
        <f t="shared" si="3122"/>
        <v>0</v>
      </c>
      <c r="AI4399" s="21">
        <f t="shared" si="3122"/>
        <v>0</v>
      </c>
      <c r="AJ4399" s="21">
        <f t="shared" si="3122"/>
        <v>0</v>
      </c>
      <c r="AK4399" s="21">
        <f t="shared" si="3122"/>
        <v>0</v>
      </c>
      <c r="AL4399" s="21">
        <f t="shared" si="3122"/>
        <v>0</v>
      </c>
      <c r="AM4399" s="21">
        <f t="shared" si="3122"/>
        <v>0</v>
      </c>
      <c r="AN4399" s="21">
        <f t="shared" si="3122"/>
        <v>0</v>
      </c>
      <c r="AO4399" s="21">
        <f t="shared" si="3122"/>
        <v>0</v>
      </c>
      <c r="AP4399" s="21">
        <f t="shared" si="3122"/>
        <v>0</v>
      </c>
      <c r="AQ4399" s="21">
        <f t="shared" si="3122"/>
        <v>0</v>
      </c>
      <c r="AR4399" s="21">
        <f t="shared" si="3122"/>
        <v>0</v>
      </c>
      <c r="AS4399" s="21">
        <f t="shared" si="3122"/>
        <v>0</v>
      </c>
      <c r="AT4399" s="21">
        <f t="shared" si="3122"/>
        <v>0</v>
      </c>
      <c r="AU4399" s="21">
        <f t="shared" si="3122"/>
        <v>0</v>
      </c>
      <c r="AV4399" s="21">
        <f t="shared" si="3122"/>
        <v>0</v>
      </c>
      <c r="AW4399" s="21">
        <f t="shared" si="3122"/>
        <v>0</v>
      </c>
      <c r="AX4399" s="21">
        <f t="shared" si="3122"/>
        <v>0</v>
      </c>
      <c r="AY4399" s="21">
        <f t="shared" si="3122"/>
        <v>0</v>
      </c>
      <c r="AZ4399" s="21">
        <f t="shared" si="3122"/>
        <v>0</v>
      </c>
      <c r="BA4399" s="21">
        <f t="shared" si="3122"/>
        <v>0</v>
      </c>
      <c r="BB4399" s="21">
        <f t="shared" si="3122"/>
        <v>0</v>
      </c>
      <c r="BC4399" s="21">
        <f t="shared" si="3122"/>
        <v>0</v>
      </c>
      <c r="BD4399" s="21">
        <f t="shared" si="3122"/>
        <v>0</v>
      </c>
    </row>
    <row r="4400" spans="1:56" ht="16" x14ac:dyDescent="0.2">
      <c r="B4400" s="11">
        <f t="shared" si="3119"/>
        <v>164</v>
      </c>
      <c r="C4400" s="12" t="str">
        <f t="shared" si="3119"/>
        <v>SCI HSR 2</v>
      </c>
      <c r="D4400" s="13" t="s">
        <v>1</v>
      </c>
      <c r="E4400" s="22">
        <v>0</v>
      </c>
      <c r="F4400" s="15"/>
      <c r="G4400" s="15"/>
      <c r="H4400" s="15"/>
      <c r="I4400" s="15"/>
      <c r="J4400" s="15"/>
      <c r="L4400" s="20" t="s">
        <v>233</v>
      </c>
      <c r="M4400" s="72"/>
      <c r="N4400" s="72"/>
      <c r="O4400" s="21">
        <f>($E4413&gt;O$3)*($E4410&lt;O$2)*((O$3-O$2+1)/O$4)
+($E4413&gt;O$3)*($E4410&gt;=O$2)*($E4410&lt;=O$3)*((O$3-$E4410)/O$4)
+($E4413&gt;O$3)*($E4410&gt;O$3)*(0)
+($E4413&lt;=O$3)*($E4413&gt;=O$2)*($E4410&lt;O$2)*(($E4413-O$2)/O$4)
+($E4413&lt;=O$3)*($E4413&gt;=O$2)*($E4410&lt;=O$3)*($E4410&gt;=O$2)*(($E4413-$E4410)/O$4)
+($E4413&lt;O$2)*(0)</f>
        <v>0</v>
      </c>
      <c r="P4400" s="21">
        <f t="shared" ref="P4400:BD4400" si="3123">($E4413&gt;P$3)*($E4410&lt;P$2)*((P$3-P$2+1)/P$4)
+($E4413&gt;P$3)*($E4410&gt;=P$2)*($E4410&lt;=P$3)*((P$3-$E4410)/P$4)
+($E4413&gt;P$3)*($E4410&gt;P$3)*(0)
+($E4413&lt;=P$3)*($E4413&gt;=P$2)*($E4410&lt;P$2)*(($E4413-P$2)/P$4)
+($E4413&lt;=P$3)*($E4413&gt;=P$2)*($E4410&lt;=P$3)*($E4410&gt;=P$2)*(($E4413-$E4410)/P$4)
+($E4413&lt;P$2)*(0)</f>
        <v>0</v>
      </c>
      <c r="Q4400" s="21">
        <f t="shared" si="3123"/>
        <v>0</v>
      </c>
      <c r="R4400" s="21">
        <f t="shared" si="3123"/>
        <v>0</v>
      </c>
      <c r="S4400" s="21">
        <f t="shared" si="3123"/>
        <v>0</v>
      </c>
      <c r="T4400" s="21">
        <f t="shared" si="3123"/>
        <v>0</v>
      </c>
      <c r="U4400" s="21">
        <f t="shared" si="3123"/>
        <v>0</v>
      </c>
      <c r="V4400" s="21">
        <f t="shared" si="3123"/>
        <v>0</v>
      </c>
      <c r="W4400" s="21">
        <f t="shared" si="3123"/>
        <v>0</v>
      </c>
      <c r="X4400" s="21">
        <f t="shared" si="3123"/>
        <v>0</v>
      </c>
      <c r="Y4400" s="21">
        <f t="shared" si="3123"/>
        <v>0</v>
      </c>
      <c r="Z4400" s="21">
        <f t="shared" si="3123"/>
        <v>0</v>
      </c>
      <c r="AA4400" s="21">
        <f t="shared" si="3123"/>
        <v>0</v>
      </c>
      <c r="AB4400" s="21">
        <f t="shared" si="3123"/>
        <v>0</v>
      </c>
      <c r="AC4400" s="21">
        <f t="shared" si="3123"/>
        <v>0</v>
      </c>
      <c r="AD4400" s="21">
        <f t="shared" si="3123"/>
        <v>0</v>
      </c>
      <c r="AE4400" s="21">
        <f t="shared" si="3123"/>
        <v>0</v>
      </c>
      <c r="AF4400" s="21">
        <f t="shared" si="3123"/>
        <v>0</v>
      </c>
      <c r="AG4400" s="21">
        <f t="shared" si="3123"/>
        <v>0</v>
      </c>
      <c r="AH4400" s="21">
        <f t="shared" si="3123"/>
        <v>0</v>
      </c>
      <c r="AI4400" s="21">
        <f t="shared" si="3123"/>
        <v>0</v>
      </c>
      <c r="AJ4400" s="21">
        <f t="shared" si="3123"/>
        <v>0</v>
      </c>
      <c r="AK4400" s="21">
        <f t="shared" si="3123"/>
        <v>0</v>
      </c>
      <c r="AL4400" s="21">
        <f t="shared" si="3123"/>
        <v>0</v>
      </c>
      <c r="AM4400" s="21">
        <f t="shared" si="3123"/>
        <v>0</v>
      </c>
      <c r="AN4400" s="21">
        <f t="shared" si="3123"/>
        <v>0</v>
      </c>
      <c r="AO4400" s="21">
        <f t="shared" si="3123"/>
        <v>0</v>
      </c>
      <c r="AP4400" s="21">
        <f t="shared" si="3123"/>
        <v>0</v>
      </c>
      <c r="AQ4400" s="21">
        <f t="shared" si="3123"/>
        <v>0</v>
      </c>
      <c r="AR4400" s="21">
        <f t="shared" si="3123"/>
        <v>0</v>
      </c>
      <c r="AS4400" s="21">
        <f t="shared" si="3123"/>
        <v>0</v>
      </c>
      <c r="AT4400" s="21">
        <f t="shared" si="3123"/>
        <v>0</v>
      </c>
      <c r="AU4400" s="21">
        <f t="shared" si="3123"/>
        <v>0</v>
      </c>
      <c r="AV4400" s="21">
        <f t="shared" si="3123"/>
        <v>0</v>
      </c>
      <c r="AW4400" s="21">
        <f t="shared" si="3123"/>
        <v>0</v>
      </c>
      <c r="AX4400" s="21">
        <f t="shared" si="3123"/>
        <v>0</v>
      </c>
      <c r="AY4400" s="21">
        <f t="shared" si="3123"/>
        <v>0</v>
      </c>
      <c r="AZ4400" s="21">
        <f t="shared" si="3123"/>
        <v>0</v>
      </c>
      <c r="BA4400" s="21">
        <f t="shared" si="3123"/>
        <v>0</v>
      </c>
      <c r="BB4400" s="21">
        <f t="shared" si="3123"/>
        <v>0</v>
      </c>
      <c r="BC4400" s="21">
        <f t="shared" si="3123"/>
        <v>0</v>
      </c>
      <c r="BD4400" s="21">
        <f t="shared" si="3123"/>
        <v>0</v>
      </c>
    </row>
    <row r="4401" spans="1:56" ht="16" x14ac:dyDescent="0.2">
      <c r="B4401" s="11">
        <f t="shared" si="3119"/>
        <v>164</v>
      </c>
      <c r="C4401" s="12" t="str">
        <f t="shared" si="3119"/>
        <v>SCI HSR 2</v>
      </c>
      <c r="K4401" s="24"/>
      <c r="L4401" s="20" t="s">
        <v>234</v>
      </c>
      <c r="M4401" s="72"/>
      <c r="N4401" s="72"/>
      <c r="O4401" s="21">
        <f>($E4416&gt;0)*($E4413&lt;O$2)*(EDATE($E4413,$E4416)&gt;O$3)*((O$3-O$2+1)/O$4)
+($E4416&gt;0)*($E4413&lt;O$2)*(EDATE($E4413,$E4416)&gt;=O$2)*(EDATE($E4413,$E4416)&lt;=O$3)*((EDATE($E4413,$E4416)-O$2)/O$4)
+($E4416&gt;0)*($E4413&lt;O$2)*(EDATE($E4413,$E4416)&lt;O$2)*(0)
+($E4416&gt;0)*($E4413&gt;=O$2)*($E4413&lt;=O$3)*(EDATE($E4413,$E4416)&gt;=O$2)*(EDATE($E4413,$E4416)&lt;=O$3)*((EDATE($E4413,$E4416)-$E4413+1)/O$4)
+($E4416&gt;0)*($E4413&gt;=O$2)*($E4413&lt;=O$3)*(EDATE($E4413,$E4416)&gt;O$3)*((O$3-$E4413+1)/O$4)
+($E4416&gt;0)*($E4413&gt;O$3)*(0)</f>
        <v>0</v>
      </c>
      <c r="P4401" s="21">
        <f t="shared" ref="P4401:BD4401" si="3124">($E4416&gt;0)*($E4413&lt;P$2)*(EDATE($E4413,$E4416)&gt;P$3)*((P$3-P$2+1)/P$4)
+($E4416&gt;0)*($E4413&lt;P$2)*(EDATE($E4413,$E4416)&gt;=P$2)*(EDATE($E4413,$E4416)&lt;=P$3)*((EDATE($E4413,$E4416)-P$2)/P$4)
+($E4416&gt;0)*($E4413&lt;P$2)*(EDATE($E4413,$E4416)&lt;P$2)*(0)
+($E4416&gt;0)*($E4413&gt;=P$2)*($E4413&lt;=P$3)*(EDATE($E4413,$E4416)&gt;=P$2)*(EDATE($E4413,$E4416)&lt;=P$3)*((EDATE($E4413,$E4416)-$E4413+1)/P$4)
+($E4416&gt;0)*($E4413&gt;=P$2)*($E4413&lt;=P$3)*(EDATE($E4413,$E4416)&gt;P$3)*((P$3-$E4413+1)/P$4)
+($E4416&gt;0)*($E4413&gt;P$3)*(0)</f>
        <v>0</v>
      </c>
      <c r="Q4401" s="21">
        <f t="shared" si="3124"/>
        <v>0</v>
      </c>
      <c r="R4401" s="21">
        <f t="shared" si="3124"/>
        <v>0</v>
      </c>
      <c r="S4401" s="21">
        <f t="shared" si="3124"/>
        <v>0</v>
      </c>
      <c r="T4401" s="21">
        <f t="shared" si="3124"/>
        <v>0</v>
      </c>
      <c r="U4401" s="21">
        <f t="shared" si="3124"/>
        <v>0</v>
      </c>
      <c r="V4401" s="21">
        <f t="shared" si="3124"/>
        <v>0</v>
      </c>
      <c r="W4401" s="21">
        <f t="shared" si="3124"/>
        <v>0</v>
      </c>
      <c r="X4401" s="21">
        <f t="shared" si="3124"/>
        <v>0</v>
      </c>
      <c r="Y4401" s="21">
        <f t="shared" si="3124"/>
        <v>0</v>
      </c>
      <c r="Z4401" s="21">
        <f t="shared" si="3124"/>
        <v>0</v>
      </c>
      <c r="AA4401" s="21">
        <f t="shared" si="3124"/>
        <v>0</v>
      </c>
      <c r="AB4401" s="21">
        <f t="shared" si="3124"/>
        <v>0</v>
      </c>
      <c r="AC4401" s="21">
        <f t="shared" si="3124"/>
        <v>0</v>
      </c>
      <c r="AD4401" s="21">
        <f t="shared" si="3124"/>
        <v>0</v>
      </c>
      <c r="AE4401" s="21">
        <f t="shared" si="3124"/>
        <v>0</v>
      </c>
      <c r="AF4401" s="21">
        <f t="shared" si="3124"/>
        <v>0</v>
      </c>
      <c r="AG4401" s="21">
        <f t="shared" si="3124"/>
        <v>0</v>
      </c>
      <c r="AH4401" s="21">
        <f t="shared" si="3124"/>
        <v>0</v>
      </c>
      <c r="AI4401" s="21">
        <f t="shared" si="3124"/>
        <v>0</v>
      </c>
      <c r="AJ4401" s="21">
        <f t="shared" si="3124"/>
        <v>0</v>
      </c>
      <c r="AK4401" s="21">
        <f t="shared" si="3124"/>
        <v>0</v>
      </c>
      <c r="AL4401" s="21">
        <f t="shared" si="3124"/>
        <v>0</v>
      </c>
      <c r="AM4401" s="21">
        <f t="shared" si="3124"/>
        <v>0</v>
      </c>
      <c r="AN4401" s="21">
        <f t="shared" si="3124"/>
        <v>0</v>
      </c>
      <c r="AO4401" s="21">
        <f t="shared" si="3124"/>
        <v>0</v>
      </c>
      <c r="AP4401" s="21">
        <f t="shared" si="3124"/>
        <v>0</v>
      </c>
      <c r="AQ4401" s="21">
        <f t="shared" si="3124"/>
        <v>0</v>
      </c>
      <c r="AR4401" s="21">
        <f t="shared" si="3124"/>
        <v>0</v>
      </c>
      <c r="AS4401" s="21">
        <f t="shared" si="3124"/>
        <v>0</v>
      </c>
      <c r="AT4401" s="21">
        <f t="shared" si="3124"/>
        <v>0</v>
      </c>
      <c r="AU4401" s="21">
        <f t="shared" si="3124"/>
        <v>0</v>
      </c>
      <c r="AV4401" s="21">
        <f t="shared" si="3124"/>
        <v>0</v>
      </c>
      <c r="AW4401" s="21">
        <f t="shared" si="3124"/>
        <v>0</v>
      </c>
      <c r="AX4401" s="21">
        <f t="shared" si="3124"/>
        <v>0</v>
      </c>
      <c r="AY4401" s="21">
        <f t="shared" si="3124"/>
        <v>0</v>
      </c>
      <c r="AZ4401" s="21">
        <f t="shared" si="3124"/>
        <v>0</v>
      </c>
      <c r="BA4401" s="21">
        <f t="shared" si="3124"/>
        <v>0</v>
      </c>
      <c r="BB4401" s="21">
        <f t="shared" si="3124"/>
        <v>0</v>
      </c>
      <c r="BC4401" s="21">
        <f t="shared" si="3124"/>
        <v>0</v>
      </c>
      <c r="BD4401" s="21">
        <f t="shared" si="3124"/>
        <v>0</v>
      </c>
    </row>
    <row r="4402" spans="1:56" ht="16" x14ac:dyDescent="0.2">
      <c r="B4402" s="11">
        <f t="shared" si="3119"/>
        <v>164</v>
      </c>
      <c r="C4402" s="12" t="str">
        <f t="shared" si="3119"/>
        <v>SCI HSR 2</v>
      </c>
      <c r="D4402" s="25" t="s">
        <v>235</v>
      </c>
      <c r="E4402" s="26">
        <v>0</v>
      </c>
      <c r="F4402" s="15"/>
      <c r="G4402" s="25" t="s">
        <v>236</v>
      </c>
      <c r="H4402" s="25" t="s">
        <v>237</v>
      </c>
      <c r="I4402" s="25" t="s">
        <v>238</v>
      </c>
      <c r="J4402" s="25" t="s">
        <v>239</v>
      </c>
      <c r="K4402" s="24"/>
      <c r="L4402" s="27" t="s">
        <v>240</v>
      </c>
      <c r="M4402" s="83"/>
      <c r="N4402" s="83"/>
      <c r="O4402" s="28">
        <f>($H4414&gt;0)*($J4414&lt;O$2)*0
+($H4414&gt;0)*($J4414&gt;=O$2)*($J4414&lt;=O$3)*(($J4414-O$2+1)/O$4)
+($H4414&gt;0)*($J4414&gt;O$3)*($I4414&gt;O$3)*0
+($H4414&gt;0)*($J4414&gt;O$3)*($I4414&lt;=O$3)*($I4414&gt;=O$2)*((O$3-$I4414+1)/O$4)
+($H4414&gt;0)*($J4414&gt;O$3)*($I4414&lt;O$2)*1
+($H4414&gt;0)*($I4414&gt;O$3)*0
+($H4415&gt;0)*($J4415&lt;O$2)*0
+($H4415&gt;0)*($J4415&gt;=O$2)*($J4415&lt;=O$3)*(($J4415-O$2+1)/O$4)
+($H4415&gt;0)*($J4415&gt;O$3)*($I4415&gt;O$3)*0
+($H4415&gt;0)*($J4415&gt;O$3)*($I4415&lt;=O$3)*($I4415&gt;=O$2)*((O$3-$I4415+1)/O$4)
+($H4415&gt;0)*($J4415&gt;O$3)*($I4415&lt;O$2)*1
+($H4415&gt;0)*($I4415&gt;O$3)*0
+($H4416&gt;0)*($J4416&lt;O$2)*0
+($H4416&gt;0)*($J4416&gt;=O$2)*($J4416&lt;=O$3)*(($J4416-O$2+1)/O$4)
+($H4416&gt;0)*($J4416&gt;O$3)*($I4416&gt;O$3)*0
+($H4416&gt;0)*($J4416&gt;O$3)*($I4416&lt;=O$3)*($I4416&gt;=O$2)*((O$3-$I4416+1)/O$4)
+($H4416&gt;0)*($J4416&gt;O$3)*($I4416&lt;O$2)*1
+($H4416&gt;0)*($I4416&gt;O$3)*0</f>
        <v>0</v>
      </c>
      <c r="P4402" s="28">
        <f t="shared" ref="P4402:BD4402" si="3125">($H4414&gt;0)*($J4414&lt;P$2)*0
+($H4414&gt;0)*($J4414&gt;=P$2)*($J4414&lt;=P$3)*(($J4414-P$2+1)/P$4)
+($H4414&gt;0)*($J4414&gt;P$3)*($I4414&gt;P$3)*0
+($H4414&gt;0)*($J4414&gt;P$3)*($I4414&lt;=P$3)*($I4414&gt;=P$2)*((P$3-$I4414+1)/P$4)
+($H4414&gt;0)*($J4414&gt;P$3)*($I4414&lt;P$2)*1
+($H4414&gt;0)*($I4414&gt;P$3)*0
+($H4415&gt;0)*($J4415&lt;P$2)*0
+($H4415&gt;0)*($J4415&gt;=P$2)*($J4415&lt;=P$3)*(($J4415-P$2+1)/P$4)
+($H4415&gt;0)*($J4415&gt;P$3)*($I4415&gt;P$3)*0
+($H4415&gt;0)*($J4415&gt;P$3)*($I4415&lt;=P$3)*($I4415&gt;=P$2)*((P$3-$I4415+1)/P$4)
+($H4415&gt;0)*($J4415&gt;P$3)*($I4415&lt;P$2)*1
+($H4415&gt;0)*($I4415&gt;P$3)*0
+($H4416&gt;0)*($J4416&lt;P$2)*0
+($H4416&gt;0)*($J4416&gt;=P$2)*($J4416&lt;=P$3)*(($J4416-P$2+1)/P$4)
+($H4416&gt;0)*($J4416&gt;P$3)*($I4416&gt;P$3)*0
+($H4416&gt;0)*($J4416&gt;P$3)*($I4416&lt;=P$3)*($I4416&gt;=P$2)*((P$3-$I4416+1)/P$4)
+($H4416&gt;0)*($J4416&gt;P$3)*($I4416&lt;P$2)*1
+($H4416&gt;0)*($I4416&gt;P$3)*0</f>
        <v>0</v>
      </c>
      <c r="Q4402" s="28">
        <f t="shared" si="3125"/>
        <v>0</v>
      </c>
      <c r="R4402" s="28">
        <f t="shared" si="3125"/>
        <v>0</v>
      </c>
      <c r="S4402" s="28">
        <f t="shared" si="3125"/>
        <v>0</v>
      </c>
      <c r="T4402" s="28">
        <f t="shared" si="3125"/>
        <v>0</v>
      </c>
      <c r="U4402" s="28">
        <f t="shared" si="3125"/>
        <v>0</v>
      </c>
      <c r="V4402" s="28">
        <f t="shared" si="3125"/>
        <v>0</v>
      </c>
      <c r="W4402" s="28">
        <f t="shared" si="3125"/>
        <v>0</v>
      </c>
      <c r="X4402" s="28">
        <f t="shared" si="3125"/>
        <v>0</v>
      </c>
      <c r="Y4402" s="28">
        <f t="shared" si="3125"/>
        <v>0</v>
      </c>
      <c r="Z4402" s="28">
        <f t="shared" si="3125"/>
        <v>0</v>
      </c>
      <c r="AA4402" s="28">
        <f t="shared" si="3125"/>
        <v>0</v>
      </c>
      <c r="AB4402" s="28">
        <f t="shared" si="3125"/>
        <v>0</v>
      </c>
      <c r="AC4402" s="28">
        <f t="shared" si="3125"/>
        <v>0</v>
      </c>
      <c r="AD4402" s="28">
        <f t="shared" si="3125"/>
        <v>0</v>
      </c>
      <c r="AE4402" s="28">
        <f t="shared" si="3125"/>
        <v>0</v>
      </c>
      <c r="AF4402" s="28">
        <f t="shared" si="3125"/>
        <v>0</v>
      </c>
      <c r="AG4402" s="28">
        <f t="shared" si="3125"/>
        <v>0</v>
      </c>
      <c r="AH4402" s="28">
        <f t="shared" si="3125"/>
        <v>0</v>
      </c>
      <c r="AI4402" s="28">
        <f t="shared" si="3125"/>
        <v>0</v>
      </c>
      <c r="AJ4402" s="28">
        <f t="shared" si="3125"/>
        <v>0</v>
      </c>
      <c r="AK4402" s="28">
        <f t="shared" si="3125"/>
        <v>0</v>
      </c>
      <c r="AL4402" s="28">
        <f t="shared" si="3125"/>
        <v>0</v>
      </c>
      <c r="AM4402" s="28">
        <f t="shared" si="3125"/>
        <v>0</v>
      </c>
      <c r="AN4402" s="28">
        <f t="shared" si="3125"/>
        <v>0</v>
      </c>
      <c r="AO4402" s="28">
        <f t="shared" si="3125"/>
        <v>0</v>
      </c>
      <c r="AP4402" s="28">
        <f t="shared" si="3125"/>
        <v>0</v>
      </c>
      <c r="AQ4402" s="28">
        <f t="shared" si="3125"/>
        <v>0</v>
      </c>
      <c r="AR4402" s="28">
        <f t="shared" si="3125"/>
        <v>0</v>
      </c>
      <c r="AS4402" s="28">
        <f t="shared" si="3125"/>
        <v>0</v>
      </c>
      <c r="AT4402" s="28">
        <f t="shared" si="3125"/>
        <v>0</v>
      </c>
      <c r="AU4402" s="28">
        <f t="shared" si="3125"/>
        <v>0</v>
      </c>
      <c r="AV4402" s="28">
        <f t="shared" si="3125"/>
        <v>0</v>
      </c>
      <c r="AW4402" s="28">
        <f t="shared" si="3125"/>
        <v>0</v>
      </c>
      <c r="AX4402" s="28">
        <f t="shared" si="3125"/>
        <v>0</v>
      </c>
      <c r="AY4402" s="28">
        <f t="shared" si="3125"/>
        <v>0</v>
      </c>
      <c r="AZ4402" s="28">
        <f t="shared" si="3125"/>
        <v>0</v>
      </c>
      <c r="BA4402" s="28">
        <f t="shared" si="3125"/>
        <v>0</v>
      </c>
      <c r="BB4402" s="28">
        <f t="shared" si="3125"/>
        <v>0</v>
      </c>
      <c r="BC4402" s="28">
        <f t="shared" si="3125"/>
        <v>0</v>
      </c>
      <c r="BD4402" s="28">
        <f t="shared" si="3125"/>
        <v>0</v>
      </c>
    </row>
    <row r="4403" spans="1:56" ht="16" x14ac:dyDescent="0.2">
      <c r="B4403" s="11">
        <f t="shared" si="3119"/>
        <v>164</v>
      </c>
      <c r="C4403" s="12" t="str">
        <f t="shared" si="3119"/>
        <v>SCI HSR 2</v>
      </c>
      <c r="D4403" s="25" t="s">
        <v>241</v>
      </c>
      <c r="E4403" s="29">
        <v>0</v>
      </c>
      <c r="F4403" s="15"/>
      <c r="G4403" s="30" t="s">
        <v>10</v>
      </c>
      <c r="H4403" s="31">
        <v>0</v>
      </c>
      <c r="I4403" s="32">
        <v>0</v>
      </c>
      <c r="J4403" s="32">
        <v>0</v>
      </c>
      <c r="K4403" s="24"/>
      <c r="L4403" s="33" t="s">
        <v>242</v>
      </c>
      <c r="M4403" s="73"/>
      <c r="N4403" s="73"/>
      <c r="O4403" s="34">
        <f>($E4413&lt;=O$3)*($E4413&gt;O$2)*((O$3-$E4413+1)/O$4)
+($E4413&lt;=O$2)*((O$3-O$2+1)/O$4)
+($E4413&gt;O$3)*(0)</f>
        <v>1</v>
      </c>
      <c r="P4403" s="34">
        <f t="shared" ref="P4403:BD4403" si="3126">($E4413&lt;=P$3)*($E4413&gt;P$2)*((P$3-$E4413+1)/P$4)
+($E4413&lt;=P$2)*((P$3-P$2+1)/P$4)
+($E4413&gt;P$3)*(0)</f>
        <v>1</v>
      </c>
      <c r="Q4403" s="34">
        <f t="shared" si="3126"/>
        <v>1</v>
      </c>
      <c r="R4403" s="34">
        <f t="shared" si="3126"/>
        <v>1</v>
      </c>
      <c r="S4403" s="34">
        <f t="shared" si="3126"/>
        <v>1</v>
      </c>
      <c r="T4403" s="34">
        <f t="shared" si="3126"/>
        <v>1</v>
      </c>
      <c r="U4403" s="34">
        <f t="shared" si="3126"/>
        <v>1</v>
      </c>
      <c r="V4403" s="34">
        <f t="shared" si="3126"/>
        <v>1</v>
      </c>
      <c r="W4403" s="34">
        <f t="shared" si="3126"/>
        <v>1</v>
      </c>
      <c r="X4403" s="34">
        <f t="shared" si="3126"/>
        <v>1</v>
      </c>
      <c r="Y4403" s="34">
        <f t="shared" si="3126"/>
        <v>1</v>
      </c>
      <c r="Z4403" s="34">
        <f t="shared" si="3126"/>
        <v>1</v>
      </c>
      <c r="AA4403" s="34">
        <f t="shared" si="3126"/>
        <v>1</v>
      </c>
      <c r="AB4403" s="34">
        <f t="shared" si="3126"/>
        <v>1</v>
      </c>
      <c r="AC4403" s="34">
        <f t="shared" si="3126"/>
        <v>1</v>
      </c>
      <c r="AD4403" s="34">
        <f t="shared" si="3126"/>
        <v>1</v>
      </c>
      <c r="AE4403" s="34">
        <f t="shared" si="3126"/>
        <v>1</v>
      </c>
      <c r="AF4403" s="34">
        <f t="shared" si="3126"/>
        <v>1</v>
      </c>
      <c r="AG4403" s="34">
        <f t="shared" si="3126"/>
        <v>1</v>
      </c>
      <c r="AH4403" s="34">
        <f t="shared" si="3126"/>
        <v>1</v>
      </c>
      <c r="AI4403" s="34">
        <f t="shared" si="3126"/>
        <v>1</v>
      </c>
      <c r="AJ4403" s="34">
        <f t="shared" si="3126"/>
        <v>1</v>
      </c>
      <c r="AK4403" s="34">
        <f t="shared" si="3126"/>
        <v>1</v>
      </c>
      <c r="AL4403" s="34">
        <f t="shared" si="3126"/>
        <v>1</v>
      </c>
      <c r="AM4403" s="34">
        <f t="shared" si="3126"/>
        <v>1</v>
      </c>
      <c r="AN4403" s="34">
        <f t="shared" si="3126"/>
        <v>1</v>
      </c>
      <c r="AO4403" s="34">
        <f t="shared" si="3126"/>
        <v>1</v>
      </c>
      <c r="AP4403" s="34">
        <f t="shared" si="3126"/>
        <v>1</v>
      </c>
      <c r="AQ4403" s="34">
        <f t="shared" si="3126"/>
        <v>1</v>
      </c>
      <c r="AR4403" s="34">
        <f t="shared" si="3126"/>
        <v>1</v>
      </c>
      <c r="AS4403" s="34">
        <f t="shared" si="3126"/>
        <v>1</v>
      </c>
      <c r="AT4403" s="34">
        <f t="shared" si="3126"/>
        <v>1</v>
      </c>
      <c r="AU4403" s="34">
        <f t="shared" si="3126"/>
        <v>1</v>
      </c>
      <c r="AV4403" s="34">
        <f t="shared" si="3126"/>
        <v>1</v>
      </c>
      <c r="AW4403" s="34">
        <f t="shared" si="3126"/>
        <v>1</v>
      </c>
      <c r="AX4403" s="34">
        <f t="shared" si="3126"/>
        <v>1</v>
      </c>
      <c r="AY4403" s="34">
        <f t="shared" si="3126"/>
        <v>1</v>
      </c>
      <c r="AZ4403" s="34">
        <f t="shared" si="3126"/>
        <v>1</v>
      </c>
      <c r="BA4403" s="34">
        <f t="shared" si="3126"/>
        <v>1</v>
      </c>
      <c r="BB4403" s="34">
        <f t="shared" si="3126"/>
        <v>1</v>
      </c>
      <c r="BC4403" s="34">
        <f t="shared" si="3126"/>
        <v>1</v>
      </c>
      <c r="BD4403" s="34">
        <f t="shared" si="3126"/>
        <v>1</v>
      </c>
    </row>
    <row r="4404" spans="1:56" ht="16" x14ac:dyDescent="0.2">
      <c r="A4404" s="35"/>
      <c r="B4404" s="11">
        <f t="shared" si="3119"/>
        <v>164</v>
      </c>
      <c r="C4404" s="12" t="str">
        <f t="shared" si="3119"/>
        <v>SCI HSR 2</v>
      </c>
      <c r="D4404" s="25" t="s">
        <v>243</v>
      </c>
      <c r="E4404" s="29">
        <v>0</v>
      </c>
      <c r="F4404" s="15"/>
      <c r="G4404" s="30" t="s">
        <v>11</v>
      </c>
      <c r="H4404" s="31">
        <v>0</v>
      </c>
      <c r="I4404" s="32">
        <v>0</v>
      </c>
      <c r="J4404" s="32">
        <v>0</v>
      </c>
      <c r="K4404" s="35"/>
      <c r="M4404" s="84">
        <v>44743</v>
      </c>
      <c r="O4404" s="15"/>
      <c r="P4404" s="15"/>
      <c r="Q4404" s="15"/>
      <c r="R4404" s="15"/>
      <c r="S4404" s="15"/>
      <c r="T4404" s="15"/>
      <c r="U4404" s="15"/>
      <c r="V4404" s="15"/>
      <c r="W4404" s="15"/>
      <c r="X4404" s="15"/>
      <c r="Y4404" s="15"/>
      <c r="Z4404" s="15"/>
      <c r="AA4404" s="15"/>
      <c r="AB4404" s="15"/>
      <c r="AC4404" s="15"/>
      <c r="AD4404" s="15"/>
      <c r="AE4404" s="15"/>
      <c r="AF4404" s="15"/>
      <c r="AG4404" s="15"/>
      <c r="AH4404" s="15"/>
      <c r="AI4404" s="15"/>
      <c r="AJ4404" s="15"/>
      <c r="AK4404" s="15"/>
      <c r="AL4404" s="15"/>
      <c r="AM4404" s="15"/>
      <c r="AN4404" s="15"/>
      <c r="AO4404" s="15"/>
      <c r="AP4404" s="15"/>
      <c r="AQ4404" s="15"/>
      <c r="AR4404" s="15"/>
      <c r="AS4404" s="15"/>
      <c r="AT4404" s="15"/>
      <c r="AU4404" s="15"/>
      <c r="AV4404" s="15"/>
      <c r="AW4404" s="15"/>
      <c r="AX4404" s="15"/>
      <c r="AY4404" s="15"/>
      <c r="AZ4404" s="15"/>
      <c r="BA4404" s="15"/>
      <c r="BB4404" s="15"/>
      <c r="BC4404" s="15"/>
      <c r="BD4404" s="15"/>
    </row>
    <row r="4405" spans="1:56" ht="16" x14ac:dyDescent="0.2">
      <c r="B4405" s="11">
        <f t="shared" si="3119"/>
        <v>164</v>
      </c>
      <c r="C4405" s="12" t="str">
        <f t="shared" si="3119"/>
        <v>SCI HSR 2</v>
      </c>
      <c r="D4405" s="25" t="s">
        <v>244</v>
      </c>
      <c r="E4405" s="29">
        <v>0</v>
      </c>
      <c r="F4405" s="15"/>
      <c r="G4405" s="36" t="s">
        <v>12</v>
      </c>
      <c r="H4405" s="31">
        <v>0</v>
      </c>
      <c r="I4405" s="32">
        <v>0</v>
      </c>
      <c r="J4405" s="32">
        <v>0</v>
      </c>
      <c r="K4405" s="24"/>
      <c r="L4405" s="37" t="s">
        <v>245</v>
      </c>
      <c r="M4405" s="74">
        <v>1</v>
      </c>
      <c r="N4405" s="74">
        <v>1</v>
      </c>
      <c r="O4405" s="38">
        <v>1.02</v>
      </c>
      <c r="P4405" s="38">
        <v>1.02</v>
      </c>
      <c r="Q4405" s="38">
        <v>1.02</v>
      </c>
      <c r="R4405" s="38">
        <v>1.02</v>
      </c>
      <c r="S4405" s="38">
        <v>1.0302</v>
      </c>
      <c r="T4405" s="38">
        <v>1.0302</v>
      </c>
      <c r="U4405" s="38">
        <v>1.0302</v>
      </c>
      <c r="V4405" s="38">
        <v>1.0302</v>
      </c>
      <c r="W4405" s="38">
        <v>1.040502</v>
      </c>
      <c r="X4405" s="38">
        <v>1.040502</v>
      </c>
      <c r="Y4405" s="38">
        <v>1.040502</v>
      </c>
      <c r="Z4405" s="38">
        <v>1.040502</v>
      </c>
      <c r="AA4405" s="38">
        <v>1.0509070200000001</v>
      </c>
      <c r="AB4405" s="38">
        <v>1.0509070200000001</v>
      </c>
      <c r="AC4405" s="38">
        <v>1.0509070200000001</v>
      </c>
      <c r="AD4405" s="38">
        <v>1.0509070200000001</v>
      </c>
      <c r="AE4405" s="38">
        <v>1.0614160902000001</v>
      </c>
      <c r="AF4405" s="38">
        <v>1.0614160902000001</v>
      </c>
      <c r="AG4405" s="38">
        <v>1.0614160902000001</v>
      </c>
      <c r="AH4405" s="38">
        <v>1.0614160902000001</v>
      </c>
      <c r="AI4405" s="38">
        <v>1.0720302511020001</v>
      </c>
      <c r="AJ4405" s="38">
        <v>1.0720302511020001</v>
      </c>
      <c r="AK4405" s="38">
        <v>1.0720302511020001</v>
      </c>
      <c r="AL4405" s="38">
        <v>1.0720302511020001</v>
      </c>
      <c r="AM4405" s="38">
        <v>1.0827505536130202</v>
      </c>
      <c r="AN4405" s="38">
        <v>1.0827505536130202</v>
      </c>
      <c r="AO4405" s="38">
        <v>1.0827505536130202</v>
      </c>
      <c r="AP4405" s="38">
        <v>1.0827505536130202</v>
      </c>
      <c r="AQ4405" s="38">
        <v>1.0935780591491504</v>
      </c>
      <c r="AR4405" s="38">
        <v>1.0935780591491504</v>
      </c>
      <c r="AS4405" s="38">
        <v>1.0935780591491504</v>
      </c>
      <c r="AT4405" s="38">
        <v>1.0935780591491504</v>
      </c>
      <c r="AU4405" s="38">
        <v>1.104513839740642</v>
      </c>
      <c r="AV4405" s="38">
        <v>1.104513839740642</v>
      </c>
      <c r="AW4405" s="38">
        <v>1.104513839740642</v>
      </c>
      <c r="AX4405" s="38">
        <v>1.104513839740642</v>
      </c>
      <c r="AY4405" s="38">
        <v>1.1155589781380484</v>
      </c>
      <c r="AZ4405" s="38">
        <v>1.1155589781380484</v>
      </c>
      <c r="BA4405" s="38">
        <v>1.1155589781380484</v>
      </c>
      <c r="BB4405" s="38">
        <v>1.1155589781380484</v>
      </c>
      <c r="BC4405" s="38">
        <v>1.1267145679194288</v>
      </c>
      <c r="BD4405" s="38">
        <v>1.1267145679194288</v>
      </c>
    </row>
    <row r="4406" spans="1:56" ht="16" x14ac:dyDescent="0.2">
      <c r="B4406" s="11">
        <f t="shared" si="3119"/>
        <v>164</v>
      </c>
      <c r="C4406" s="12" t="str">
        <f t="shared" si="3119"/>
        <v>SCI HSR 2</v>
      </c>
      <c r="D4406" s="25" t="s">
        <v>25</v>
      </c>
      <c r="E4406" s="39" t="s">
        <v>30</v>
      </c>
      <c r="F4406" s="15"/>
      <c r="K4406" s="24"/>
      <c r="L4406" s="16" t="s">
        <v>246</v>
      </c>
      <c r="M4406" s="70"/>
      <c r="N4406" s="70"/>
      <c r="O4406" s="40">
        <f>O4399*$E4403/4+O4403*$E4414/4</f>
        <v>0</v>
      </c>
      <c r="P4406" s="40">
        <f t="shared" ref="P4406:BD4406" si="3127">P4399*$E4403/4+P4403*$E4414/4</f>
        <v>0</v>
      </c>
      <c r="Q4406" s="40">
        <f t="shared" si="3127"/>
        <v>0</v>
      </c>
      <c r="R4406" s="40">
        <f t="shared" si="3127"/>
        <v>0</v>
      </c>
      <c r="S4406" s="40">
        <f t="shared" si="3127"/>
        <v>0</v>
      </c>
      <c r="T4406" s="40">
        <f t="shared" si="3127"/>
        <v>0</v>
      </c>
      <c r="U4406" s="40">
        <f t="shared" si="3127"/>
        <v>0</v>
      </c>
      <c r="V4406" s="40">
        <f t="shared" si="3127"/>
        <v>0</v>
      </c>
      <c r="W4406" s="40">
        <f t="shared" si="3127"/>
        <v>0</v>
      </c>
      <c r="X4406" s="40">
        <f t="shared" si="3127"/>
        <v>0</v>
      </c>
      <c r="Y4406" s="40">
        <f t="shared" si="3127"/>
        <v>0</v>
      </c>
      <c r="Z4406" s="40">
        <f t="shared" si="3127"/>
        <v>0</v>
      </c>
      <c r="AA4406" s="40">
        <f t="shared" si="3127"/>
        <v>0</v>
      </c>
      <c r="AB4406" s="40">
        <f t="shared" si="3127"/>
        <v>0</v>
      </c>
      <c r="AC4406" s="40">
        <f t="shared" si="3127"/>
        <v>0</v>
      </c>
      <c r="AD4406" s="40">
        <f t="shared" si="3127"/>
        <v>0</v>
      </c>
      <c r="AE4406" s="40">
        <f t="shared" si="3127"/>
        <v>0</v>
      </c>
      <c r="AF4406" s="40">
        <f t="shared" si="3127"/>
        <v>0</v>
      </c>
      <c r="AG4406" s="40">
        <f t="shared" si="3127"/>
        <v>0</v>
      </c>
      <c r="AH4406" s="40">
        <f t="shared" si="3127"/>
        <v>0</v>
      </c>
      <c r="AI4406" s="40">
        <f t="shared" si="3127"/>
        <v>0</v>
      </c>
      <c r="AJ4406" s="40">
        <f t="shared" si="3127"/>
        <v>0</v>
      </c>
      <c r="AK4406" s="40">
        <f t="shared" si="3127"/>
        <v>0</v>
      </c>
      <c r="AL4406" s="40">
        <f t="shared" si="3127"/>
        <v>0</v>
      </c>
      <c r="AM4406" s="40">
        <f t="shared" si="3127"/>
        <v>0</v>
      </c>
      <c r="AN4406" s="40">
        <f t="shared" si="3127"/>
        <v>0</v>
      </c>
      <c r="AO4406" s="40">
        <f t="shared" si="3127"/>
        <v>0</v>
      </c>
      <c r="AP4406" s="40">
        <f t="shared" si="3127"/>
        <v>0</v>
      </c>
      <c r="AQ4406" s="40">
        <f t="shared" si="3127"/>
        <v>0</v>
      </c>
      <c r="AR4406" s="40">
        <f t="shared" si="3127"/>
        <v>0</v>
      </c>
      <c r="AS4406" s="40">
        <f t="shared" si="3127"/>
        <v>0</v>
      </c>
      <c r="AT4406" s="40">
        <f t="shared" si="3127"/>
        <v>0</v>
      </c>
      <c r="AU4406" s="40">
        <f t="shared" si="3127"/>
        <v>0</v>
      </c>
      <c r="AV4406" s="40">
        <f t="shared" si="3127"/>
        <v>0</v>
      </c>
      <c r="AW4406" s="40">
        <f t="shared" si="3127"/>
        <v>0</v>
      </c>
      <c r="AX4406" s="40">
        <f t="shared" si="3127"/>
        <v>0</v>
      </c>
      <c r="AY4406" s="40">
        <f t="shared" si="3127"/>
        <v>0</v>
      </c>
      <c r="AZ4406" s="40">
        <f t="shared" si="3127"/>
        <v>0</v>
      </c>
      <c r="BA4406" s="40">
        <f t="shared" si="3127"/>
        <v>0</v>
      </c>
      <c r="BB4406" s="40">
        <f t="shared" si="3127"/>
        <v>0</v>
      </c>
      <c r="BC4406" s="40">
        <f t="shared" si="3127"/>
        <v>0</v>
      </c>
      <c r="BD4406" s="40">
        <f t="shared" si="3127"/>
        <v>0</v>
      </c>
    </row>
    <row r="4407" spans="1:56" ht="16" x14ac:dyDescent="0.2">
      <c r="B4407" s="11">
        <f t="shared" si="3119"/>
        <v>164</v>
      </c>
      <c r="C4407" s="12" t="str">
        <f t="shared" si="3119"/>
        <v>SCI HSR 2</v>
      </c>
      <c r="D4407" s="25" t="s">
        <v>247</v>
      </c>
      <c r="E4407" s="39" t="s">
        <v>248</v>
      </c>
      <c r="F4407" s="15"/>
      <c r="G4407" s="25" t="s">
        <v>249</v>
      </c>
      <c r="H4407" s="26">
        <v>0</v>
      </c>
      <c r="I4407" s="25" t="s">
        <v>239</v>
      </c>
      <c r="J4407" s="26">
        <v>0</v>
      </c>
      <c r="K4407" s="24"/>
      <c r="L4407" s="20" t="s">
        <v>250</v>
      </c>
      <c r="M4407" s="72"/>
      <c r="N4407" s="72"/>
      <c r="O4407" s="41">
        <f>IF($E4413&gt;=O$3,IF(O$3&lt;=($E4402+365),O4406,IFERROR(O4399*$E4404/4*O4405+
$E4414*O4403/4*IFERROR(O4405/$E4415,0),0)),IF(O$3&lt;=($E4413+365),O4399*$E4404/4*O4405+$E4414*O4403/4*IFERROR(O4405/$E4415,0),IFERROR($E4414*O4403/4*IFERROR(O4405/$E4415,0),0)))</f>
        <v>0</v>
      </c>
      <c r="P4407" s="41">
        <f t="shared" ref="P4407:BD4407" si="3128">IF($E4413&gt;=P$3,IF(P$3&lt;=($E4402+365),P4406,IFERROR(P4399*$E4404/4*P4405+
$E4414*P4403/4*IFERROR(P4405/$E4415,0),0)),IF(P$3&lt;=($E4413+365),P4399*$E4404/4*P4405+$E4414*P4403/4*IFERROR(P4405/$E4415,0),IFERROR($E4414*P4403/4*IFERROR(P4405/$E4415,0),0)))</f>
        <v>0</v>
      </c>
      <c r="Q4407" s="41">
        <f t="shared" si="3128"/>
        <v>0</v>
      </c>
      <c r="R4407" s="41">
        <f t="shared" si="3128"/>
        <v>0</v>
      </c>
      <c r="S4407" s="41">
        <f t="shared" si="3128"/>
        <v>0</v>
      </c>
      <c r="T4407" s="41">
        <f t="shared" si="3128"/>
        <v>0</v>
      </c>
      <c r="U4407" s="41">
        <f t="shared" si="3128"/>
        <v>0</v>
      </c>
      <c r="V4407" s="41">
        <f t="shared" si="3128"/>
        <v>0</v>
      </c>
      <c r="W4407" s="41">
        <f t="shared" si="3128"/>
        <v>0</v>
      </c>
      <c r="X4407" s="41">
        <f t="shared" si="3128"/>
        <v>0</v>
      </c>
      <c r="Y4407" s="41">
        <f t="shared" si="3128"/>
        <v>0</v>
      </c>
      <c r="Z4407" s="41">
        <f t="shared" si="3128"/>
        <v>0</v>
      </c>
      <c r="AA4407" s="41">
        <f t="shared" si="3128"/>
        <v>0</v>
      </c>
      <c r="AB4407" s="41">
        <f t="shared" si="3128"/>
        <v>0</v>
      </c>
      <c r="AC4407" s="41">
        <f t="shared" si="3128"/>
        <v>0</v>
      </c>
      <c r="AD4407" s="41">
        <f t="shared" si="3128"/>
        <v>0</v>
      </c>
      <c r="AE4407" s="41">
        <f t="shared" si="3128"/>
        <v>0</v>
      </c>
      <c r="AF4407" s="41">
        <f t="shared" si="3128"/>
        <v>0</v>
      </c>
      <c r="AG4407" s="41">
        <f t="shared" si="3128"/>
        <v>0</v>
      </c>
      <c r="AH4407" s="41">
        <f t="shared" si="3128"/>
        <v>0</v>
      </c>
      <c r="AI4407" s="41">
        <f t="shared" si="3128"/>
        <v>0</v>
      </c>
      <c r="AJ4407" s="41">
        <f t="shared" si="3128"/>
        <v>0</v>
      </c>
      <c r="AK4407" s="41">
        <f t="shared" si="3128"/>
        <v>0</v>
      </c>
      <c r="AL4407" s="41">
        <f t="shared" si="3128"/>
        <v>0</v>
      </c>
      <c r="AM4407" s="41">
        <f t="shared" si="3128"/>
        <v>0</v>
      </c>
      <c r="AN4407" s="41">
        <f t="shared" si="3128"/>
        <v>0</v>
      </c>
      <c r="AO4407" s="41">
        <f t="shared" si="3128"/>
        <v>0</v>
      </c>
      <c r="AP4407" s="41">
        <f t="shared" si="3128"/>
        <v>0</v>
      </c>
      <c r="AQ4407" s="41">
        <f t="shared" si="3128"/>
        <v>0</v>
      </c>
      <c r="AR4407" s="41">
        <f t="shared" si="3128"/>
        <v>0</v>
      </c>
      <c r="AS4407" s="41">
        <f t="shared" si="3128"/>
        <v>0</v>
      </c>
      <c r="AT4407" s="41">
        <f t="shared" si="3128"/>
        <v>0</v>
      </c>
      <c r="AU4407" s="41">
        <f t="shared" si="3128"/>
        <v>0</v>
      </c>
      <c r="AV4407" s="41">
        <f t="shared" si="3128"/>
        <v>0</v>
      </c>
      <c r="AW4407" s="41">
        <f t="shared" si="3128"/>
        <v>0</v>
      </c>
      <c r="AX4407" s="41">
        <f t="shared" si="3128"/>
        <v>0</v>
      </c>
      <c r="AY4407" s="41">
        <f t="shared" si="3128"/>
        <v>0</v>
      </c>
      <c r="AZ4407" s="41">
        <f t="shared" si="3128"/>
        <v>0</v>
      </c>
      <c r="BA4407" s="41">
        <f t="shared" si="3128"/>
        <v>0</v>
      </c>
      <c r="BB4407" s="41">
        <f t="shared" si="3128"/>
        <v>0</v>
      </c>
      <c r="BC4407" s="41">
        <f t="shared" si="3128"/>
        <v>0</v>
      </c>
      <c r="BD4407" s="41">
        <f t="shared" si="3128"/>
        <v>0</v>
      </c>
    </row>
    <row r="4408" spans="1:56" ht="16" x14ac:dyDescent="0.2">
      <c r="B4408" s="11">
        <f t="shared" si="3119"/>
        <v>164</v>
      </c>
      <c r="C4408" s="12" t="str">
        <f t="shared" si="3119"/>
        <v>SCI HSR 2</v>
      </c>
      <c r="D4408" s="25" t="s">
        <v>8</v>
      </c>
      <c r="E4408" s="42">
        <v>0</v>
      </c>
      <c r="F4408" s="15"/>
      <c r="I4408" s="15"/>
      <c r="J4408" s="24"/>
      <c r="K4408" s="24"/>
      <c r="L4408" s="20" t="s">
        <v>251</v>
      </c>
      <c r="M4408" s="72"/>
      <c r="N4408" s="72"/>
      <c r="O4408" s="41">
        <f>-$E4404/4*O4398
+(O4398&gt;0)*($J4403&gt;=O$2)*($J4403&lt;=O$3)*(($J4403-O$2+1)/O$4*$H4403/4)
+(O4398&gt;0)*($J4403&gt;O$3)*($I4403&lt;=O$3)*($I4403&gt;=O$2)*((O$3-$I4403+1)/O$4*$H4403/4)
+(O4398&gt;0)*($J4403&gt;O$3)*($I4403&lt;O$2)*$H4403/4
+(O4398&gt;0)*($J4404&gt;=O$2)*($J4404&lt;=O$3)*(($J4404-O$2+1)/O$4*$H4404/4)
+(O4398&gt;0)*($J4404&gt;O$3)*($I4404&lt;=O$3)*($I4404&gt;=O$2)*((O$3-$I4404+1)/O$4*$H4404/4)
+(O4398&gt;0)*($J4404&gt;O$3)*($I4404&lt;O$2)*$H4404/4
+(O4398&gt;0)*($J4405&gt;=O$2)*($J4405&lt;=O$3)*(($J4405-O$2+1)/O$4*$H4405/4)
+(O4398&gt;0)*($J4405&gt;O$3)*($I4405&lt;=O$3)*($I4405&gt;=O$2)*((O$3-$I4405+1)/O$4*$H4405/4)
+(O4398&gt;0)*($J4405&gt;O$3)*($I4405&lt;O$2)*$H4405/4
-$E4414/4*O4402
+(O4402&gt;0)*($J4414&gt;=O$2)*($J4414&lt;=O$3)*(($J4414-O$2+1)/O$4*$H4414/4)
+(O4402&gt;0)*($J4414&gt;O$3)*($I4414&lt;=O$3)*($I4414&gt;=O$2)*((O$3-$I4414+1)/O$4*$H4414/4)
+(O4402&gt;0)*($J4414&gt;O$3)*($I4414&lt;O$2)*$H4414/4
+(O4402&gt;0)*($J4415&gt;=O$2)*($J4415&lt;=O$3)*(($J4415-O$2+1)/O$4*$H4415/4)
+(O4402&gt;0)*($J4415&gt;O$3)*($I4415&lt;=O$3)*($I4415&gt;=O$2)*((O$3-$I4415+1)/O$4*$H4415/4)
+(O4402&gt;0)*($J4415&gt;O$3)*($I4415&lt;O$2)*$H4415/4
+(O4402&gt;0)*($J4416&gt;=O$2)*($J4416&lt;=O$3)*(($J4416-O$2+1)/O$4*$H4416/4)
+(O4402&gt;0)*($J4416&gt;O$3)*($I4416&lt;=O$3)*($I4416&gt;=O$2)*((O$3-$I4416+1)/O$4*$H4416/4)
+(O4402&gt;0)*($J4416&gt;O$3)*($I4416&lt;O$2)*$H4416/4</f>
        <v>0</v>
      </c>
      <c r="P4408" s="41">
        <f t="shared" ref="P4408:BD4408" si="3129">-$E4404/4*P4398
+(P4398&gt;0)*($J4403&gt;=P$2)*($J4403&lt;=P$3)*(($J4403-P$2+1)/P$4*$H4403/4)
+(P4398&gt;0)*($J4403&gt;P$3)*($I4403&lt;=P$3)*($I4403&gt;=P$2)*((P$3-$I4403+1)/P$4*$H4403/4)
+(P4398&gt;0)*($J4403&gt;P$3)*($I4403&lt;P$2)*$H4403/4
+(P4398&gt;0)*($J4404&gt;=P$2)*($J4404&lt;=P$3)*(($J4404-P$2+1)/P$4*$H4404/4)
+(P4398&gt;0)*($J4404&gt;P$3)*($I4404&lt;=P$3)*($I4404&gt;=P$2)*((P$3-$I4404+1)/P$4*$H4404/4)
+(P4398&gt;0)*($J4404&gt;P$3)*($I4404&lt;P$2)*$H4404/4
+(P4398&gt;0)*($J4405&gt;=P$2)*($J4405&lt;=P$3)*(($J4405-P$2+1)/P$4*$H4405/4)
+(P4398&gt;0)*($J4405&gt;P$3)*($I4405&lt;=P$3)*($I4405&gt;=P$2)*((P$3-$I4405+1)/P$4*$H4405/4)
+(P4398&gt;0)*($J4405&gt;P$3)*($I4405&lt;P$2)*$H4405/4
-$E4414/4*P4402
+(P4402&gt;0)*($J4414&gt;=P$2)*($J4414&lt;=P$3)*(($J4414-P$2+1)/P$4*$H4414/4)
+(P4402&gt;0)*($J4414&gt;P$3)*($I4414&lt;=P$3)*($I4414&gt;=P$2)*((P$3-$I4414+1)/P$4*$H4414/4)
+(P4402&gt;0)*($J4414&gt;P$3)*($I4414&lt;P$2)*$H4414/4
+(P4402&gt;0)*($J4415&gt;=P$2)*($J4415&lt;=P$3)*(($J4415-P$2+1)/P$4*$H4415/4)
+(P4402&gt;0)*($J4415&gt;P$3)*($I4415&lt;=P$3)*($I4415&gt;=P$2)*((P$3-$I4415+1)/P$4*$H4415/4)
+(P4402&gt;0)*($J4415&gt;P$3)*($I4415&lt;P$2)*$H4415/4
+(P4402&gt;0)*($J4416&gt;=P$2)*($J4416&lt;=P$3)*(($J4416-P$2+1)/P$4*$H4416/4)
+(P4402&gt;0)*($J4416&gt;P$3)*($I4416&lt;=P$3)*($I4416&gt;=P$2)*((P$3-$I4416+1)/P$4*$H4416/4)
+(P4402&gt;0)*($J4416&gt;P$3)*($I4416&lt;P$2)*$H4416/4</f>
        <v>0</v>
      </c>
      <c r="Q4408" s="41">
        <f t="shared" si="3129"/>
        <v>0</v>
      </c>
      <c r="R4408" s="41">
        <f t="shared" si="3129"/>
        <v>0</v>
      </c>
      <c r="S4408" s="41">
        <f t="shared" si="3129"/>
        <v>0</v>
      </c>
      <c r="T4408" s="41">
        <f t="shared" si="3129"/>
        <v>0</v>
      </c>
      <c r="U4408" s="41">
        <f t="shared" si="3129"/>
        <v>0</v>
      </c>
      <c r="V4408" s="41">
        <f t="shared" si="3129"/>
        <v>0</v>
      </c>
      <c r="W4408" s="41">
        <f t="shared" si="3129"/>
        <v>0</v>
      </c>
      <c r="X4408" s="41">
        <f t="shared" si="3129"/>
        <v>0</v>
      </c>
      <c r="Y4408" s="41">
        <f t="shared" si="3129"/>
        <v>0</v>
      </c>
      <c r="Z4408" s="41">
        <f t="shared" si="3129"/>
        <v>0</v>
      </c>
      <c r="AA4408" s="41">
        <f t="shared" si="3129"/>
        <v>0</v>
      </c>
      <c r="AB4408" s="41">
        <f t="shared" si="3129"/>
        <v>0</v>
      </c>
      <c r="AC4408" s="41">
        <f t="shared" si="3129"/>
        <v>0</v>
      </c>
      <c r="AD4408" s="41">
        <f t="shared" si="3129"/>
        <v>0</v>
      </c>
      <c r="AE4408" s="41">
        <f t="shared" si="3129"/>
        <v>0</v>
      </c>
      <c r="AF4408" s="41">
        <f t="shared" si="3129"/>
        <v>0</v>
      </c>
      <c r="AG4408" s="41">
        <f t="shared" si="3129"/>
        <v>0</v>
      </c>
      <c r="AH4408" s="41">
        <f t="shared" si="3129"/>
        <v>0</v>
      </c>
      <c r="AI4408" s="41">
        <f t="shared" si="3129"/>
        <v>0</v>
      </c>
      <c r="AJ4408" s="41">
        <f t="shared" si="3129"/>
        <v>0</v>
      </c>
      <c r="AK4408" s="41">
        <f t="shared" si="3129"/>
        <v>0</v>
      </c>
      <c r="AL4408" s="41">
        <f t="shared" si="3129"/>
        <v>0</v>
      </c>
      <c r="AM4408" s="41">
        <f t="shared" si="3129"/>
        <v>0</v>
      </c>
      <c r="AN4408" s="41">
        <f t="shared" si="3129"/>
        <v>0</v>
      </c>
      <c r="AO4408" s="41">
        <f t="shared" si="3129"/>
        <v>0</v>
      </c>
      <c r="AP4408" s="41">
        <f t="shared" si="3129"/>
        <v>0</v>
      </c>
      <c r="AQ4408" s="41">
        <f t="shared" si="3129"/>
        <v>0</v>
      </c>
      <c r="AR4408" s="41">
        <f t="shared" si="3129"/>
        <v>0</v>
      </c>
      <c r="AS4408" s="41">
        <f t="shared" si="3129"/>
        <v>0</v>
      </c>
      <c r="AT4408" s="41">
        <f t="shared" si="3129"/>
        <v>0</v>
      </c>
      <c r="AU4408" s="41">
        <f t="shared" si="3129"/>
        <v>0</v>
      </c>
      <c r="AV4408" s="41">
        <f t="shared" si="3129"/>
        <v>0</v>
      </c>
      <c r="AW4408" s="41">
        <f t="shared" si="3129"/>
        <v>0</v>
      </c>
      <c r="AX4408" s="41">
        <f t="shared" si="3129"/>
        <v>0</v>
      </c>
      <c r="AY4408" s="41">
        <f t="shared" si="3129"/>
        <v>0</v>
      </c>
      <c r="AZ4408" s="41">
        <f t="shared" si="3129"/>
        <v>0</v>
      </c>
      <c r="BA4408" s="41">
        <f t="shared" si="3129"/>
        <v>0</v>
      </c>
      <c r="BB4408" s="41">
        <f t="shared" si="3129"/>
        <v>0</v>
      </c>
      <c r="BC4408" s="41">
        <f t="shared" si="3129"/>
        <v>0</v>
      </c>
      <c r="BD4408" s="41">
        <f t="shared" si="3129"/>
        <v>0</v>
      </c>
    </row>
    <row r="4409" spans="1:56" ht="16" x14ac:dyDescent="0.2">
      <c r="B4409" s="11">
        <f t="shared" si="3119"/>
        <v>164</v>
      </c>
      <c r="C4409" s="12" t="str">
        <f t="shared" si="3119"/>
        <v>SCI HSR 2</v>
      </c>
      <c r="D4409" s="43" t="s">
        <v>252</v>
      </c>
      <c r="E4409" s="42" t="s">
        <v>290</v>
      </c>
      <c r="F4409" s="44"/>
      <c r="G4409" s="43" t="s">
        <v>253</v>
      </c>
      <c r="H4409" s="39">
        <v>0</v>
      </c>
      <c r="I4409" s="43" t="s">
        <v>254</v>
      </c>
      <c r="J4409" s="32">
        <v>0</v>
      </c>
      <c r="K4409" s="24"/>
      <c r="L4409" s="20" t="s">
        <v>255</v>
      </c>
      <c r="M4409" s="72"/>
      <c r="N4409" s="72"/>
      <c r="O4409" s="41">
        <v>0</v>
      </c>
      <c r="P4409" s="41">
        <v>0</v>
      </c>
      <c r="Q4409" s="41">
        <v>0</v>
      </c>
      <c r="R4409" s="41">
        <v>0</v>
      </c>
      <c r="S4409" s="41">
        <v>0</v>
      </c>
      <c r="T4409" s="41">
        <v>0</v>
      </c>
      <c r="U4409" s="41">
        <v>0</v>
      </c>
      <c r="V4409" s="41">
        <v>0</v>
      </c>
      <c r="W4409" s="41">
        <v>0</v>
      </c>
      <c r="X4409" s="41">
        <v>0</v>
      </c>
      <c r="Y4409" s="41">
        <v>0</v>
      </c>
      <c r="Z4409" s="41">
        <v>0</v>
      </c>
      <c r="AA4409" s="41">
        <v>0</v>
      </c>
      <c r="AB4409" s="41">
        <v>0</v>
      </c>
      <c r="AC4409" s="41">
        <v>0</v>
      </c>
      <c r="AD4409" s="41">
        <v>0</v>
      </c>
      <c r="AE4409" s="41">
        <v>0</v>
      </c>
      <c r="AF4409" s="41">
        <v>0</v>
      </c>
      <c r="AG4409" s="41">
        <v>0</v>
      </c>
      <c r="AH4409" s="41">
        <v>0</v>
      </c>
      <c r="AI4409" s="41">
        <v>0</v>
      </c>
      <c r="AJ4409" s="41">
        <v>0</v>
      </c>
      <c r="AK4409" s="41">
        <v>0</v>
      </c>
      <c r="AL4409" s="41">
        <v>0</v>
      </c>
      <c r="AM4409" s="41">
        <v>0</v>
      </c>
      <c r="AN4409" s="41">
        <v>0</v>
      </c>
      <c r="AO4409" s="41">
        <v>0</v>
      </c>
      <c r="AP4409" s="41">
        <v>0</v>
      </c>
      <c r="AQ4409" s="41">
        <v>0</v>
      </c>
      <c r="AR4409" s="41">
        <v>0</v>
      </c>
      <c r="AS4409" s="41">
        <v>0</v>
      </c>
      <c r="AT4409" s="41">
        <v>0</v>
      </c>
      <c r="AU4409" s="41">
        <v>0</v>
      </c>
      <c r="AV4409" s="41">
        <v>0</v>
      </c>
      <c r="AW4409" s="41">
        <v>0</v>
      </c>
      <c r="AX4409" s="41">
        <v>0</v>
      </c>
      <c r="AY4409" s="41">
        <v>0</v>
      </c>
      <c r="AZ4409" s="41">
        <v>0</v>
      </c>
      <c r="BA4409" s="41">
        <v>0</v>
      </c>
      <c r="BB4409" s="41">
        <v>0</v>
      </c>
      <c r="BC4409" s="41">
        <v>0</v>
      </c>
      <c r="BD4409" s="41">
        <v>0</v>
      </c>
    </row>
    <row r="4410" spans="1:56" ht="16" x14ac:dyDescent="0.2">
      <c r="B4410" s="11">
        <f t="shared" si="3119"/>
        <v>164</v>
      </c>
      <c r="C4410" s="12" t="str">
        <f t="shared" si="3119"/>
        <v>SCI HSR 2</v>
      </c>
      <c r="D4410" s="43" t="s">
        <v>256</v>
      </c>
      <c r="E4410" s="32">
        <v>0</v>
      </c>
      <c r="G4410" s="43" t="s">
        <v>257</v>
      </c>
      <c r="H4410" s="42">
        <v>0</v>
      </c>
      <c r="I4410" s="43" t="s">
        <v>258</v>
      </c>
      <c r="J4410" s="29">
        <v>0</v>
      </c>
      <c r="K4410" s="23"/>
      <c r="L4410" s="33" t="s">
        <v>259</v>
      </c>
      <c r="M4410" s="73"/>
      <c r="N4410" s="73"/>
      <c r="O4410" s="45">
        <f>-(O4407+O4408)*IFERROR((O4397+O4401)/(O4399+O4403),0)</f>
        <v>0</v>
      </c>
      <c r="P4410" s="45">
        <f t="shared" ref="P4410:BD4410" si="3130">-(P4407+P4408)*IFERROR((P4397+P4401)/(P4399+P4403),0)</f>
        <v>0</v>
      </c>
      <c r="Q4410" s="45">
        <f t="shared" si="3130"/>
        <v>0</v>
      </c>
      <c r="R4410" s="45">
        <f t="shared" si="3130"/>
        <v>0</v>
      </c>
      <c r="S4410" s="45">
        <f t="shared" si="3130"/>
        <v>0</v>
      </c>
      <c r="T4410" s="45">
        <f t="shared" si="3130"/>
        <v>0</v>
      </c>
      <c r="U4410" s="45">
        <f t="shared" si="3130"/>
        <v>0</v>
      </c>
      <c r="V4410" s="45">
        <f t="shared" si="3130"/>
        <v>0</v>
      </c>
      <c r="W4410" s="45">
        <f t="shared" si="3130"/>
        <v>0</v>
      </c>
      <c r="X4410" s="45">
        <f t="shared" si="3130"/>
        <v>0</v>
      </c>
      <c r="Y4410" s="45">
        <f t="shared" si="3130"/>
        <v>0</v>
      </c>
      <c r="Z4410" s="45">
        <f t="shared" si="3130"/>
        <v>0</v>
      </c>
      <c r="AA4410" s="45">
        <f t="shared" si="3130"/>
        <v>0</v>
      </c>
      <c r="AB4410" s="45">
        <f t="shared" si="3130"/>
        <v>0</v>
      </c>
      <c r="AC4410" s="45">
        <f t="shared" si="3130"/>
        <v>0</v>
      </c>
      <c r="AD4410" s="45">
        <f t="shared" si="3130"/>
        <v>0</v>
      </c>
      <c r="AE4410" s="45">
        <f t="shared" si="3130"/>
        <v>0</v>
      </c>
      <c r="AF4410" s="45">
        <f t="shared" si="3130"/>
        <v>0</v>
      </c>
      <c r="AG4410" s="45">
        <f t="shared" si="3130"/>
        <v>0</v>
      </c>
      <c r="AH4410" s="45">
        <f t="shared" si="3130"/>
        <v>0</v>
      </c>
      <c r="AI4410" s="45">
        <f t="shared" si="3130"/>
        <v>0</v>
      </c>
      <c r="AJ4410" s="45">
        <f t="shared" si="3130"/>
        <v>0</v>
      </c>
      <c r="AK4410" s="45">
        <f t="shared" si="3130"/>
        <v>0</v>
      </c>
      <c r="AL4410" s="45">
        <f t="shared" si="3130"/>
        <v>0</v>
      </c>
      <c r="AM4410" s="45">
        <f t="shared" si="3130"/>
        <v>0</v>
      </c>
      <c r="AN4410" s="45">
        <f t="shared" si="3130"/>
        <v>0</v>
      </c>
      <c r="AO4410" s="45">
        <f t="shared" si="3130"/>
        <v>0</v>
      </c>
      <c r="AP4410" s="45">
        <f t="shared" si="3130"/>
        <v>0</v>
      </c>
      <c r="AQ4410" s="45">
        <f t="shared" si="3130"/>
        <v>0</v>
      </c>
      <c r="AR4410" s="45">
        <f t="shared" si="3130"/>
        <v>0</v>
      </c>
      <c r="AS4410" s="45">
        <f t="shared" si="3130"/>
        <v>0</v>
      </c>
      <c r="AT4410" s="45">
        <f t="shared" si="3130"/>
        <v>0</v>
      </c>
      <c r="AU4410" s="45">
        <f t="shared" si="3130"/>
        <v>0</v>
      </c>
      <c r="AV4410" s="45">
        <f t="shared" si="3130"/>
        <v>0</v>
      </c>
      <c r="AW4410" s="45">
        <f t="shared" si="3130"/>
        <v>0</v>
      </c>
      <c r="AX4410" s="45">
        <f t="shared" si="3130"/>
        <v>0</v>
      </c>
      <c r="AY4410" s="45">
        <f t="shared" si="3130"/>
        <v>0</v>
      </c>
      <c r="AZ4410" s="45">
        <f t="shared" si="3130"/>
        <v>0</v>
      </c>
      <c r="BA4410" s="45">
        <f t="shared" si="3130"/>
        <v>0</v>
      </c>
      <c r="BB4410" s="45">
        <f t="shared" si="3130"/>
        <v>0</v>
      </c>
      <c r="BC4410" s="45">
        <f t="shared" si="3130"/>
        <v>0</v>
      </c>
      <c r="BD4410" s="45">
        <f t="shared" si="3130"/>
        <v>0</v>
      </c>
    </row>
    <row r="4411" spans="1:56" ht="16" x14ac:dyDescent="0.2">
      <c r="B4411" s="11">
        <f t="shared" si="3119"/>
        <v>164</v>
      </c>
      <c r="C4411" s="12" t="str">
        <f t="shared" si="3119"/>
        <v>SCI HSR 2</v>
      </c>
      <c r="K4411" s="24"/>
      <c r="O4411" s="15"/>
      <c r="P4411" s="15"/>
      <c r="Q4411" s="15"/>
      <c r="R4411" s="15"/>
      <c r="S4411" s="15"/>
      <c r="T4411" s="15"/>
      <c r="U4411" s="15"/>
      <c r="V4411" s="15"/>
      <c r="W4411" s="15"/>
      <c r="X4411" s="15"/>
      <c r="Y4411" s="15"/>
      <c r="Z4411" s="15"/>
      <c r="AA4411" s="15"/>
      <c r="AB4411" s="15"/>
      <c r="AC4411" s="15"/>
      <c r="AD4411" s="15"/>
      <c r="AE4411" s="15"/>
      <c r="AF4411" s="15"/>
      <c r="AG4411" s="15"/>
      <c r="AH4411" s="15"/>
      <c r="AI4411" s="15"/>
      <c r="AJ4411" s="15"/>
      <c r="AK4411" s="15"/>
      <c r="AL4411" s="15"/>
      <c r="AM4411" s="15"/>
      <c r="AN4411" s="15"/>
      <c r="AO4411" s="15"/>
      <c r="AP4411" s="15"/>
      <c r="AQ4411" s="15"/>
      <c r="AR4411" s="15"/>
      <c r="AS4411" s="15"/>
      <c r="AT4411" s="15"/>
      <c r="AU4411" s="15"/>
      <c r="AV4411" s="15"/>
      <c r="AW4411" s="15"/>
      <c r="AX4411" s="15"/>
      <c r="AY4411" s="15"/>
      <c r="AZ4411" s="15"/>
      <c r="BA4411" s="15"/>
      <c r="BB4411" s="15"/>
      <c r="BC4411" s="15"/>
      <c r="BD4411" s="15"/>
    </row>
    <row r="4412" spans="1:56" ht="16" x14ac:dyDescent="0.2">
      <c r="B4412" s="11">
        <f t="shared" si="3119"/>
        <v>164</v>
      </c>
      <c r="C4412" s="12" t="str">
        <f t="shared" si="3119"/>
        <v>SCI HSR 2</v>
      </c>
      <c r="G4412" s="46" t="s">
        <v>229</v>
      </c>
      <c r="H4412" s="104">
        <v>0</v>
      </c>
      <c r="I4412" s="105"/>
      <c r="J4412" s="106"/>
      <c r="K4412" s="23"/>
      <c r="L4412" s="47" t="s">
        <v>4</v>
      </c>
      <c r="M4412" s="81"/>
      <c r="N4412" s="81"/>
      <c r="O4412" s="48">
        <f>SUM(O4407:O4410)</f>
        <v>0</v>
      </c>
      <c r="P4412" s="48">
        <f t="shared" ref="P4412:BD4412" si="3131">SUM(P4407:P4410)</f>
        <v>0</v>
      </c>
      <c r="Q4412" s="48">
        <f t="shared" si="3131"/>
        <v>0</v>
      </c>
      <c r="R4412" s="48">
        <f t="shared" si="3131"/>
        <v>0</v>
      </c>
      <c r="S4412" s="48">
        <f t="shared" si="3131"/>
        <v>0</v>
      </c>
      <c r="T4412" s="48">
        <f t="shared" si="3131"/>
        <v>0</v>
      </c>
      <c r="U4412" s="48">
        <f t="shared" si="3131"/>
        <v>0</v>
      </c>
      <c r="V4412" s="48">
        <f t="shared" si="3131"/>
        <v>0</v>
      </c>
      <c r="W4412" s="48">
        <f t="shared" si="3131"/>
        <v>0</v>
      </c>
      <c r="X4412" s="48">
        <f t="shared" si="3131"/>
        <v>0</v>
      </c>
      <c r="Y4412" s="48">
        <f t="shared" si="3131"/>
        <v>0</v>
      </c>
      <c r="Z4412" s="48">
        <f t="shared" si="3131"/>
        <v>0</v>
      </c>
      <c r="AA4412" s="48">
        <f t="shared" si="3131"/>
        <v>0</v>
      </c>
      <c r="AB4412" s="48">
        <f t="shared" si="3131"/>
        <v>0</v>
      </c>
      <c r="AC4412" s="48">
        <f t="shared" si="3131"/>
        <v>0</v>
      </c>
      <c r="AD4412" s="48">
        <f t="shared" si="3131"/>
        <v>0</v>
      </c>
      <c r="AE4412" s="48">
        <f t="shared" si="3131"/>
        <v>0</v>
      </c>
      <c r="AF4412" s="48">
        <f t="shared" si="3131"/>
        <v>0</v>
      </c>
      <c r="AG4412" s="48">
        <f t="shared" si="3131"/>
        <v>0</v>
      </c>
      <c r="AH4412" s="48">
        <f t="shared" si="3131"/>
        <v>0</v>
      </c>
      <c r="AI4412" s="48">
        <f t="shared" si="3131"/>
        <v>0</v>
      </c>
      <c r="AJ4412" s="48">
        <f t="shared" si="3131"/>
        <v>0</v>
      </c>
      <c r="AK4412" s="48">
        <f t="shared" si="3131"/>
        <v>0</v>
      </c>
      <c r="AL4412" s="48">
        <f t="shared" si="3131"/>
        <v>0</v>
      </c>
      <c r="AM4412" s="48">
        <f t="shared" si="3131"/>
        <v>0</v>
      </c>
      <c r="AN4412" s="48">
        <f t="shared" si="3131"/>
        <v>0</v>
      </c>
      <c r="AO4412" s="48">
        <f t="shared" si="3131"/>
        <v>0</v>
      </c>
      <c r="AP4412" s="48">
        <f t="shared" si="3131"/>
        <v>0</v>
      </c>
      <c r="AQ4412" s="48">
        <f t="shared" si="3131"/>
        <v>0</v>
      </c>
      <c r="AR4412" s="48">
        <f t="shared" si="3131"/>
        <v>0</v>
      </c>
      <c r="AS4412" s="48">
        <f t="shared" si="3131"/>
        <v>0</v>
      </c>
      <c r="AT4412" s="48">
        <f t="shared" si="3131"/>
        <v>0</v>
      </c>
      <c r="AU4412" s="48">
        <f t="shared" si="3131"/>
        <v>0</v>
      </c>
      <c r="AV4412" s="48">
        <f t="shared" si="3131"/>
        <v>0</v>
      </c>
      <c r="AW4412" s="48">
        <f t="shared" si="3131"/>
        <v>0</v>
      </c>
      <c r="AX4412" s="48">
        <f t="shared" si="3131"/>
        <v>0</v>
      </c>
      <c r="AY4412" s="48">
        <f t="shared" si="3131"/>
        <v>0</v>
      </c>
      <c r="AZ4412" s="48">
        <f t="shared" si="3131"/>
        <v>0</v>
      </c>
      <c r="BA4412" s="48">
        <f t="shared" si="3131"/>
        <v>0</v>
      </c>
      <c r="BB4412" s="48">
        <f t="shared" si="3131"/>
        <v>0</v>
      </c>
      <c r="BC4412" s="48">
        <f t="shared" si="3131"/>
        <v>0</v>
      </c>
      <c r="BD4412" s="48">
        <f t="shared" si="3131"/>
        <v>0</v>
      </c>
    </row>
    <row r="4413" spans="1:56" ht="16" x14ac:dyDescent="0.2">
      <c r="B4413" s="11">
        <f t="shared" ref="B4413:C4418" si="3132">B4412</f>
        <v>164</v>
      </c>
      <c r="C4413" s="12" t="str">
        <f t="shared" si="3132"/>
        <v>SCI HSR 2</v>
      </c>
      <c r="D4413" s="46" t="s">
        <v>260</v>
      </c>
      <c r="E4413" s="32">
        <v>0</v>
      </c>
      <c r="F4413" s="15"/>
      <c r="G4413" s="46" t="s">
        <v>261</v>
      </c>
      <c r="H4413" s="46" t="s">
        <v>237</v>
      </c>
      <c r="I4413" s="46" t="s">
        <v>238</v>
      </c>
      <c r="J4413" s="46" t="s">
        <v>239</v>
      </c>
      <c r="K4413" s="23"/>
      <c r="O4413" s="15"/>
      <c r="P4413" s="15"/>
      <c r="Q4413" s="15"/>
      <c r="R4413" s="15"/>
      <c r="S4413" s="15"/>
      <c r="T4413" s="15"/>
      <c r="U4413" s="15"/>
      <c r="V4413" s="15"/>
      <c r="W4413" s="15"/>
      <c r="X4413" s="15"/>
      <c r="Y4413" s="15"/>
      <c r="Z4413" s="15"/>
      <c r="AA4413" s="15"/>
      <c r="AB4413" s="15"/>
      <c r="AC4413" s="15"/>
      <c r="AD4413" s="15"/>
      <c r="AE4413" s="15"/>
      <c r="AF4413" s="15"/>
      <c r="AG4413" s="15"/>
      <c r="AH4413" s="15"/>
      <c r="AI4413" s="15"/>
      <c r="AJ4413" s="15"/>
      <c r="AK4413" s="15"/>
      <c r="AL4413" s="15"/>
      <c r="AM4413" s="15"/>
      <c r="AN4413" s="15"/>
      <c r="AO4413" s="15"/>
      <c r="AP4413" s="15"/>
      <c r="AQ4413" s="15"/>
      <c r="AR4413" s="15"/>
      <c r="AS4413" s="15"/>
      <c r="AT4413" s="15"/>
      <c r="AU4413" s="15"/>
      <c r="AV4413" s="15"/>
      <c r="AW4413" s="15"/>
      <c r="AX4413" s="15"/>
      <c r="AY4413" s="15"/>
      <c r="AZ4413" s="15"/>
      <c r="BA4413" s="15"/>
      <c r="BB4413" s="15"/>
      <c r="BC4413" s="15"/>
      <c r="BD4413" s="15"/>
    </row>
    <row r="4414" spans="1:56" ht="16" x14ac:dyDescent="0.2">
      <c r="B4414" s="11">
        <f t="shared" si="3132"/>
        <v>164</v>
      </c>
      <c r="C4414" s="12" t="str">
        <f t="shared" si="3132"/>
        <v>SCI HSR 2</v>
      </c>
      <c r="D4414" s="46" t="s">
        <v>262</v>
      </c>
      <c r="E4414" s="31">
        <v>0</v>
      </c>
      <c r="F4414" s="15"/>
      <c r="G4414" s="49" t="s">
        <v>263</v>
      </c>
      <c r="H4414" s="31">
        <v>0</v>
      </c>
      <c r="I4414" s="32">
        <v>0</v>
      </c>
      <c r="J4414" s="32">
        <v>0</v>
      </c>
      <c r="K4414" s="23"/>
      <c r="L4414" s="50" t="s">
        <v>264</v>
      </c>
      <c r="M4414" s="70"/>
      <c r="N4414" s="70"/>
      <c r="O4414" s="40">
        <f t="shared" ref="O4414:BD4414" si="3133">IFERROR(((O$3&gt;=$E4413)*(O$2&lt;=$E4413))*$E4417,"")</f>
        <v>0</v>
      </c>
      <c r="P4414" s="40">
        <f t="shared" si="3133"/>
        <v>0</v>
      </c>
      <c r="Q4414" s="40">
        <f t="shared" si="3133"/>
        <v>0</v>
      </c>
      <c r="R4414" s="40">
        <f t="shared" si="3133"/>
        <v>0</v>
      </c>
      <c r="S4414" s="40">
        <f t="shared" si="3133"/>
        <v>0</v>
      </c>
      <c r="T4414" s="40">
        <f t="shared" si="3133"/>
        <v>0</v>
      </c>
      <c r="U4414" s="40">
        <f t="shared" si="3133"/>
        <v>0</v>
      </c>
      <c r="V4414" s="40">
        <f t="shared" si="3133"/>
        <v>0</v>
      </c>
      <c r="W4414" s="40">
        <f t="shared" si="3133"/>
        <v>0</v>
      </c>
      <c r="X4414" s="40">
        <f t="shared" si="3133"/>
        <v>0</v>
      </c>
      <c r="Y4414" s="40">
        <f t="shared" si="3133"/>
        <v>0</v>
      </c>
      <c r="Z4414" s="40">
        <f t="shared" si="3133"/>
        <v>0</v>
      </c>
      <c r="AA4414" s="40">
        <f t="shared" si="3133"/>
        <v>0</v>
      </c>
      <c r="AB4414" s="40">
        <f t="shared" si="3133"/>
        <v>0</v>
      </c>
      <c r="AC4414" s="40">
        <f t="shared" si="3133"/>
        <v>0</v>
      </c>
      <c r="AD4414" s="40">
        <f t="shared" si="3133"/>
        <v>0</v>
      </c>
      <c r="AE4414" s="40">
        <f t="shared" si="3133"/>
        <v>0</v>
      </c>
      <c r="AF4414" s="40">
        <f t="shared" si="3133"/>
        <v>0</v>
      </c>
      <c r="AG4414" s="40">
        <f t="shared" si="3133"/>
        <v>0</v>
      </c>
      <c r="AH4414" s="40">
        <f t="shared" si="3133"/>
        <v>0</v>
      </c>
      <c r="AI4414" s="40">
        <f t="shared" si="3133"/>
        <v>0</v>
      </c>
      <c r="AJ4414" s="40">
        <f t="shared" si="3133"/>
        <v>0</v>
      </c>
      <c r="AK4414" s="40">
        <f t="shared" si="3133"/>
        <v>0</v>
      </c>
      <c r="AL4414" s="40">
        <f t="shared" si="3133"/>
        <v>0</v>
      </c>
      <c r="AM4414" s="40">
        <f t="shared" si="3133"/>
        <v>0</v>
      </c>
      <c r="AN4414" s="40">
        <f t="shared" si="3133"/>
        <v>0</v>
      </c>
      <c r="AO4414" s="40">
        <f t="shared" si="3133"/>
        <v>0</v>
      </c>
      <c r="AP4414" s="40">
        <f t="shared" si="3133"/>
        <v>0</v>
      </c>
      <c r="AQ4414" s="40">
        <f t="shared" si="3133"/>
        <v>0</v>
      </c>
      <c r="AR4414" s="40">
        <f t="shared" si="3133"/>
        <v>0</v>
      </c>
      <c r="AS4414" s="40">
        <f t="shared" si="3133"/>
        <v>0</v>
      </c>
      <c r="AT4414" s="40">
        <f t="shared" si="3133"/>
        <v>0</v>
      </c>
      <c r="AU4414" s="40">
        <f t="shared" si="3133"/>
        <v>0</v>
      </c>
      <c r="AV4414" s="40">
        <f t="shared" si="3133"/>
        <v>0</v>
      </c>
      <c r="AW4414" s="40">
        <f t="shared" si="3133"/>
        <v>0</v>
      </c>
      <c r="AX4414" s="40">
        <f t="shared" si="3133"/>
        <v>0</v>
      </c>
      <c r="AY4414" s="40">
        <f t="shared" si="3133"/>
        <v>0</v>
      </c>
      <c r="AZ4414" s="40">
        <f t="shared" si="3133"/>
        <v>0</v>
      </c>
      <c r="BA4414" s="40">
        <f t="shared" si="3133"/>
        <v>0</v>
      </c>
      <c r="BB4414" s="40">
        <f t="shared" si="3133"/>
        <v>0</v>
      </c>
      <c r="BC4414" s="40">
        <f t="shared" si="3133"/>
        <v>0</v>
      </c>
      <c r="BD4414" s="40">
        <f t="shared" si="3133"/>
        <v>0</v>
      </c>
    </row>
    <row r="4415" spans="1:56" ht="16" x14ac:dyDescent="0.2">
      <c r="B4415" s="11">
        <f t="shared" si="3132"/>
        <v>164</v>
      </c>
      <c r="C4415" s="12" t="str">
        <f t="shared" si="3132"/>
        <v>SCI HSR 2</v>
      </c>
      <c r="D4415" s="46" t="s">
        <v>24</v>
      </c>
      <c r="E4415" s="51">
        <f>IF(E4413&gt;MAX($O$3:$BD$3),BD4404,
IF(E4413&lt;MIN($O$3:$BD$3),1,SUMIFS($O4405:$BD4405,$O$2:$BD$2,"&lt;="&amp;E4413,$O$3:$BD$3,"&gt;="&amp;E4413)))</f>
        <v>1</v>
      </c>
      <c r="F4415" s="15"/>
      <c r="G4415" s="49" t="s">
        <v>265</v>
      </c>
      <c r="H4415" s="31">
        <v>0</v>
      </c>
      <c r="I4415" s="32">
        <v>0</v>
      </c>
      <c r="J4415" s="32">
        <v>0</v>
      </c>
      <c r="K4415" s="23"/>
      <c r="L4415" s="52" t="s">
        <v>266</v>
      </c>
      <c r="M4415" s="72"/>
      <c r="N4415" s="72"/>
      <c r="O4415" s="41">
        <f t="shared" ref="O4415:BD4415" si="3134">IFERROR(((O$3&gt;=$E4410)*(O$2&lt;=$E4410))*$H4418,"")</f>
        <v>0</v>
      </c>
      <c r="P4415" s="41">
        <f t="shared" si="3134"/>
        <v>0</v>
      </c>
      <c r="Q4415" s="41">
        <f t="shared" si="3134"/>
        <v>0</v>
      </c>
      <c r="R4415" s="41">
        <f t="shared" si="3134"/>
        <v>0</v>
      </c>
      <c r="S4415" s="41">
        <f t="shared" si="3134"/>
        <v>0</v>
      </c>
      <c r="T4415" s="41">
        <f t="shared" si="3134"/>
        <v>0</v>
      </c>
      <c r="U4415" s="41">
        <f t="shared" si="3134"/>
        <v>0</v>
      </c>
      <c r="V4415" s="41">
        <f t="shared" si="3134"/>
        <v>0</v>
      </c>
      <c r="W4415" s="41">
        <f t="shared" si="3134"/>
        <v>0</v>
      </c>
      <c r="X4415" s="41">
        <f t="shared" si="3134"/>
        <v>0</v>
      </c>
      <c r="Y4415" s="41">
        <f t="shared" si="3134"/>
        <v>0</v>
      </c>
      <c r="Z4415" s="41">
        <f t="shared" si="3134"/>
        <v>0</v>
      </c>
      <c r="AA4415" s="41">
        <f t="shared" si="3134"/>
        <v>0</v>
      </c>
      <c r="AB4415" s="41">
        <f t="shared" si="3134"/>
        <v>0</v>
      </c>
      <c r="AC4415" s="41">
        <f t="shared" si="3134"/>
        <v>0</v>
      </c>
      <c r="AD4415" s="41">
        <f t="shared" si="3134"/>
        <v>0</v>
      </c>
      <c r="AE4415" s="41">
        <f t="shared" si="3134"/>
        <v>0</v>
      </c>
      <c r="AF4415" s="41">
        <f t="shared" si="3134"/>
        <v>0</v>
      </c>
      <c r="AG4415" s="41">
        <f t="shared" si="3134"/>
        <v>0</v>
      </c>
      <c r="AH4415" s="41">
        <f t="shared" si="3134"/>
        <v>0</v>
      </c>
      <c r="AI4415" s="41">
        <f t="shared" si="3134"/>
        <v>0</v>
      </c>
      <c r="AJ4415" s="41">
        <f t="shared" si="3134"/>
        <v>0</v>
      </c>
      <c r="AK4415" s="41">
        <f t="shared" si="3134"/>
        <v>0</v>
      </c>
      <c r="AL4415" s="41">
        <f t="shared" si="3134"/>
        <v>0</v>
      </c>
      <c r="AM4415" s="41">
        <f t="shared" si="3134"/>
        <v>0</v>
      </c>
      <c r="AN4415" s="41">
        <f t="shared" si="3134"/>
        <v>0</v>
      </c>
      <c r="AO4415" s="41">
        <f t="shared" si="3134"/>
        <v>0</v>
      </c>
      <c r="AP4415" s="41">
        <f t="shared" si="3134"/>
        <v>0</v>
      </c>
      <c r="AQ4415" s="41">
        <f t="shared" si="3134"/>
        <v>0</v>
      </c>
      <c r="AR4415" s="41">
        <f t="shared" si="3134"/>
        <v>0</v>
      </c>
      <c r="AS4415" s="41">
        <f t="shared" si="3134"/>
        <v>0</v>
      </c>
      <c r="AT4415" s="41">
        <f t="shared" si="3134"/>
        <v>0</v>
      </c>
      <c r="AU4415" s="41">
        <f t="shared" si="3134"/>
        <v>0</v>
      </c>
      <c r="AV4415" s="41">
        <f t="shared" si="3134"/>
        <v>0</v>
      </c>
      <c r="AW4415" s="41">
        <f t="shared" si="3134"/>
        <v>0</v>
      </c>
      <c r="AX4415" s="41">
        <f t="shared" si="3134"/>
        <v>0</v>
      </c>
      <c r="AY4415" s="41">
        <f t="shared" si="3134"/>
        <v>0</v>
      </c>
      <c r="AZ4415" s="41">
        <f t="shared" si="3134"/>
        <v>0</v>
      </c>
      <c r="BA4415" s="41">
        <f t="shared" si="3134"/>
        <v>0</v>
      </c>
      <c r="BB4415" s="41">
        <f t="shared" si="3134"/>
        <v>0</v>
      </c>
      <c r="BC4415" s="41">
        <f t="shared" si="3134"/>
        <v>0</v>
      </c>
      <c r="BD4415" s="41">
        <f t="shared" si="3134"/>
        <v>0</v>
      </c>
    </row>
    <row r="4416" spans="1:56" ht="16" x14ac:dyDescent="0.2">
      <c r="B4416" s="11">
        <f t="shared" si="3132"/>
        <v>164</v>
      </c>
      <c r="C4416" s="12" t="str">
        <f t="shared" si="3132"/>
        <v>SCI HSR 2</v>
      </c>
      <c r="D4416" s="46" t="s">
        <v>8</v>
      </c>
      <c r="E4416" s="42">
        <v>0</v>
      </c>
      <c r="F4416" s="15"/>
      <c r="G4416" s="49" t="s">
        <v>267</v>
      </c>
      <c r="H4416" s="31">
        <v>0</v>
      </c>
      <c r="I4416" s="32">
        <v>0</v>
      </c>
      <c r="J4416" s="32">
        <v>0</v>
      </c>
      <c r="L4416" s="52" t="s">
        <v>268</v>
      </c>
      <c r="M4416" s="72"/>
      <c r="N4416" s="72"/>
      <c r="O4416" s="41">
        <f t="shared" ref="O4416:BD4416" si="3135">IFERROR(((O$3&gt;=$E4413)*(O$2&lt;=$E4413))*$J4418,"")</f>
        <v>0</v>
      </c>
      <c r="P4416" s="41">
        <f t="shared" si="3135"/>
        <v>0</v>
      </c>
      <c r="Q4416" s="41">
        <f t="shared" si="3135"/>
        <v>0</v>
      </c>
      <c r="R4416" s="41">
        <f t="shared" si="3135"/>
        <v>0</v>
      </c>
      <c r="S4416" s="41">
        <f t="shared" si="3135"/>
        <v>0</v>
      </c>
      <c r="T4416" s="41">
        <f t="shared" si="3135"/>
        <v>0</v>
      </c>
      <c r="U4416" s="41">
        <f t="shared" si="3135"/>
        <v>0</v>
      </c>
      <c r="V4416" s="41">
        <f t="shared" si="3135"/>
        <v>0</v>
      </c>
      <c r="W4416" s="41">
        <f t="shared" si="3135"/>
        <v>0</v>
      </c>
      <c r="X4416" s="41">
        <f t="shared" si="3135"/>
        <v>0</v>
      </c>
      <c r="Y4416" s="41">
        <f t="shared" si="3135"/>
        <v>0</v>
      </c>
      <c r="Z4416" s="41">
        <f t="shared" si="3135"/>
        <v>0</v>
      </c>
      <c r="AA4416" s="41">
        <f t="shared" si="3135"/>
        <v>0</v>
      </c>
      <c r="AB4416" s="41">
        <f t="shared" si="3135"/>
        <v>0</v>
      </c>
      <c r="AC4416" s="41">
        <f t="shared" si="3135"/>
        <v>0</v>
      </c>
      <c r="AD4416" s="41">
        <f t="shared" si="3135"/>
        <v>0</v>
      </c>
      <c r="AE4416" s="41">
        <f t="shared" si="3135"/>
        <v>0</v>
      </c>
      <c r="AF4416" s="41">
        <f t="shared" si="3135"/>
        <v>0</v>
      </c>
      <c r="AG4416" s="41">
        <f t="shared" si="3135"/>
        <v>0</v>
      </c>
      <c r="AH4416" s="41">
        <f t="shared" si="3135"/>
        <v>0</v>
      </c>
      <c r="AI4416" s="41">
        <f t="shared" si="3135"/>
        <v>0</v>
      </c>
      <c r="AJ4416" s="41">
        <f t="shared" si="3135"/>
        <v>0</v>
      </c>
      <c r="AK4416" s="41">
        <f t="shared" si="3135"/>
        <v>0</v>
      </c>
      <c r="AL4416" s="41">
        <f t="shared" si="3135"/>
        <v>0</v>
      </c>
      <c r="AM4416" s="41">
        <f t="shared" si="3135"/>
        <v>0</v>
      </c>
      <c r="AN4416" s="41">
        <f t="shared" si="3135"/>
        <v>0</v>
      </c>
      <c r="AO4416" s="41">
        <f t="shared" si="3135"/>
        <v>0</v>
      </c>
      <c r="AP4416" s="41">
        <f t="shared" si="3135"/>
        <v>0</v>
      </c>
      <c r="AQ4416" s="41">
        <f t="shared" si="3135"/>
        <v>0</v>
      </c>
      <c r="AR4416" s="41">
        <f t="shared" si="3135"/>
        <v>0</v>
      </c>
      <c r="AS4416" s="41">
        <f t="shared" si="3135"/>
        <v>0</v>
      </c>
      <c r="AT4416" s="41">
        <f t="shared" si="3135"/>
        <v>0</v>
      </c>
      <c r="AU4416" s="41">
        <f t="shared" si="3135"/>
        <v>0</v>
      </c>
      <c r="AV4416" s="41">
        <f t="shared" si="3135"/>
        <v>0</v>
      </c>
      <c r="AW4416" s="41">
        <f t="shared" si="3135"/>
        <v>0</v>
      </c>
      <c r="AX4416" s="41">
        <f t="shared" si="3135"/>
        <v>0</v>
      </c>
      <c r="AY4416" s="41">
        <f t="shared" si="3135"/>
        <v>0</v>
      </c>
      <c r="AZ4416" s="41">
        <f t="shared" si="3135"/>
        <v>0</v>
      </c>
      <c r="BA4416" s="41">
        <f t="shared" si="3135"/>
        <v>0</v>
      </c>
      <c r="BB4416" s="41">
        <f t="shared" si="3135"/>
        <v>0</v>
      </c>
      <c r="BC4416" s="41">
        <f t="shared" si="3135"/>
        <v>0</v>
      </c>
      <c r="BD4416" s="41">
        <f t="shared" si="3135"/>
        <v>0</v>
      </c>
    </row>
    <row r="4417" spans="1:56" ht="16" x14ac:dyDescent="0.2">
      <c r="B4417" s="11">
        <f t="shared" si="3132"/>
        <v>164</v>
      </c>
      <c r="C4417" s="12" t="str">
        <f t="shared" si="3132"/>
        <v>SCI HSR 2</v>
      </c>
      <c r="D4417" s="46" t="s">
        <v>269</v>
      </c>
      <c r="E4417" s="31">
        <v>0</v>
      </c>
      <c r="F4417" s="15"/>
      <c r="G4417" s="53"/>
      <c r="H4417" s="15"/>
      <c r="I4417" s="15"/>
      <c r="J4417" s="23"/>
      <c r="L4417" s="52" t="s">
        <v>270</v>
      </c>
      <c r="M4417" s="72"/>
      <c r="N4417" s="72"/>
      <c r="O4417" s="41">
        <f t="shared" ref="O4417:BD4417" si="3136">IFERROR(((O$3&gt;=$J4407)*(O$2&lt;=$J4407))*$E4418,"")</f>
        <v>0</v>
      </c>
      <c r="P4417" s="41">
        <f t="shared" si="3136"/>
        <v>0</v>
      </c>
      <c r="Q4417" s="41">
        <f t="shared" si="3136"/>
        <v>0</v>
      </c>
      <c r="R4417" s="41">
        <f t="shared" si="3136"/>
        <v>0</v>
      </c>
      <c r="S4417" s="41">
        <f t="shared" si="3136"/>
        <v>0</v>
      </c>
      <c r="T4417" s="41">
        <f t="shared" si="3136"/>
        <v>0</v>
      </c>
      <c r="U4417" s="41">
        <f t="shared" si="3136"/>
        <v>0</v>
      </c>
      <c r="V4417" s="41">
        <f t="shared" si="3136"/>
        <v>0</v>
      </c>
      <c r="W4417" s="41">
        <f t="shared" si="3136"/>
        <v>0</v>
      </c>
      <c r="X4417" s="41">
        <f t="shared" si="3136"/>
        <v>0</v>
      </c>
      <c r="Y4417" s="41">
        <f t="shared" si="3136"/>
        <v>0</v>
      </c>
      <c r="Z4417" s="41">
        <f t="shared" si="3136"/>
        <v>0</v>
      </c>
      <c r="AA4417" s="41">
        <f t="shared" si="3136"/>
        <v>0</v>
      </c>
      <c r="AB4417" s="41">
        <f t="shared" si="3136"/>
        <v>0</v>
      </c>
      <c r="AC4417" s="41">
        <f t="shared" si="3136"/>
        <v>0</v>
      </c>
      <c r="AD4417" s="41">
        <f t="shared" si="3136"/>
        <v>0</v>
      </c>
      <c r="AE4417" s="41">
        <f t="shared" si="3136"/>
        <v>0</v>
      </c>
      <c r="AF4417" s="41">
        <f t="shared" si="3136"/>
        <v>0</v>
      </c>
      <c r="AG4417" s="41">
        <f t="shared" si="3136"/>
        <v>0</v>
      </c>
      <c r="AH4417" s="41">
        <f t="shared" si="3136"/>
        <v>0</v>
      </c>
      <c r="AI4417" s="41">
        <f t="shared" si="3136"/>
        <v>0</v>
      </c>
      <c r="AJ4417" s="41">
        <f t="shared" si="3136"/>
        <v>0</v>
      </c>
      <c r="AK4417" s="41">
        <f t="shared" si="3136"/>
        <v>0</v>
      </c>
      <c r="AL4417" s="41">
        <f t="shared" si="3136"/>
        <v>0</v>
      </c>
      <c r="AM4417" s="41">
        <f t="shared" si="3136"/>
        <v>0</v>
      </c>
      <c r="AN4417" s="41">
        <f t="shared" si="3136"/>
        <v>0</v>
      </c>
      <c r="AO4417" s="41">
        <f t="shared" si="3136"/>
        <v>0</v>
      </c>
      <c r="AP4417" s="41">
        <f t="shared" si="3136"/>
        <v>0</v>
      </c>
      <c r="AQ4417" s="41">
        <f t="shared" si="3136"/>
        <v>0</v>
      </c>
      <c r="AR4417" s="41">
        <f t="shared" si="3136"/>
        <v>0</v>
      </c>
      <c r="AS4417" s="41">
        <f t="shared" si="3136"/>
        <v>0</v>
      </c>
      <c r="AT4417" s="41">
        <f t="shared" si="3136"/>
        <v>0</v>
      </c>
      <c r="AU4417" s="41">
        <f t="shared" si="3136"/>
        <v>0</v>
      </c>
      <c r="AV4417" s="41">
        <f t="shared" si="3136"/>
        <v>0</v>
      </c>
      <c r="AW4417" s="41">
        <f t="shared" si="3136"/>
        <v>0</v>
      </c>
      <c r="AX4417" s="41">
        <f t="shared" si="3136"/>
        <v>0</v>
      </c>
      <c r="AY4417" s="41">
        <f t="shared" si="3136"/>
        <v>0</v>
      </c>
      <c r="AZ4417" s="41">
        <f t="shared" si="3136"/>
        <v>0</v>
      </c>
      <c r="BA4417" s="41">
        <f t="shared" si="3136"/>
        <v>0</v>
      </c>
      <c r="BB4417" s="41">
        <f t="shared" si="3136"/>
        <v>0</v>
      </c>
      <c r="BC4417" s="41">
        <f t="shared" si="3136"/>
        <v>0</v>
      </c>
      <c r="BD4417" s="41">
        <f t="shared" si="3136"/>
        <v>0</v>
      </c>
    </row>
    <row r="4418" spans="1:56" ht="16" x14ac:dyDescent="0.2">
      <c r="B4418" s="11">
        <f t="shared" si="3132"/>
        <v>164</v>
      </c>
      <c r="C4418" s="12" t="str">
        <f t="shared" si="3132"/>
        <v>SCI HSR 2</v>
      </c>
      <c r="D4418" s="46" t="s">
        <v>270</v>
      </c>
      <c r="E4418" s="31">
        <v>0</v>
      </c>
      <c r="F4418" s="15"/>
      <c r="G4418" s="46" t="s">
        <v>266</v>
      </c>
      <c r="H4418" s="31">
        <v>0</v>
      </c>
      <c r="I4418" s="46" t="s">
        <v>268</v>
      </c>
      <c r="J4418" s="31">
        <v>0</v>
      </c>
      <c r="L4418" s="54" t="s">
        <v>271</v>
      </c>
      <c r="M4418" s="73"/>
      <c r="N4418" s="73"/>
      <c r="O4418" s="45">
        <f t="shared" ref="O4418:BD4418" si="3137">IFERROR(-($E4399+$H4399+$J4399)*O4400,"")</f>
        <v>0</v>
      </c>
      <c r="P4418" s="45">
        <f t="shared" si="3137"/>
        <v>0</v>
      </c>
      <c r="Q4418" s="45">
        <f t="shared" si="3137"/>
        <v>0</v>
      </c>
      <c r="R4418" s="45">
        <f t="shared" si="3137"/>
        <v>0</v>
      </c>
      <c r="S4418" s="45">
        <f t="shared" si="3137"/>
        <v>0</v>
      </c>
      <c r="T4418" s="45">
        <f t="shared" si="3137"/>
        <v>0</v>
      </c>
      <c r="U4418" s="45">
        <f t="shared" si="3137"/>
        <v>0</v>
      </c>
      <c r="V4418" s="45">
        <f t="shared" si="3137"/>
        <v>0</v>
      </c>
      <c r="W4418" s="45">
        <f t="shared" si="3137"/>
        <v>0</v>
      </c>
      <c r="X4418" s="45">
        <f t="shared" si="3137"/>
        <v>0</v>
      </c>
      <c r="Y4418" s="45">
        <f t="shared" si="3137"/>
        <v>0</v>
      </c>
      <c r="Z4418" s="45">
        <f t="shared" si="3137"/>
        <v>0</v>
      </c>
      <c r="AA4418" s="45">
        <f t="shared" si="3137"/>
        <v>0</v>
      </c>
      <c r="AB4418" s="45">
        <f t="shared" si="3137"/>
        <v>0</v>
      </c>
      <c r="AC4418" s="45">
        <f t="shared" si="3137"/>
        <v>0</v>
      </c>
      <c r="AD4418" s="45">
        <f t="shared" si="3137"/>
        <v>0</v>
      </c>
      <c r="AE4418" s="45">
        <f t="shared" si="3137"/>
        <v>0</v>
      </c>
      <c r="AF4418" s="45">
        <f t="shared" si="3137"/>
        <v>0</v>
      </c>
      <c r="AG4418" s="45">
        <f t="shared" si="3137"/>
        <v>0</v>
      </c>
      <c r="AH4418" s="45">
        <f t="shared" si="3137"/>
        <v>0</v>
      </c>
      <c r="AI4418" s="45">
        <f t="shared" si="3137"/>
        <v>0</v>
      </c>
      <c r="AJ4418" s="45">
        <f t="shared" si="3137"/>
        <v>0</v>
      </c>
      <c r="AK4418" s="45">
        <f t="shared" si="3137"/>
        <v>0</v>
      </c>
      <c r="AL4418" s="45">
        <f t="shared" si="3137"/>
        <v>0</v>
      </c>
      <c r="AM4418" s="45">
        <f t="shared" si="3137"/>
        <v>0</v>
      </c>
      <c r="AN4418" s="45">
        <f t="shared" si="3137"/>
        <v>0</v>
      </c>
      <c r="AO4418" s="45">
        <f t="shared" si="3137"/>
        <v>0</v>
      </c>
      <c r="AP4418" s="45">
        <f t="shared" si="3137"/>
        <v>0</v>
      </c>
      <c r="AQ4418" s="45">
        <f t="shared" si="3137"/>
        <v>0</v>
      </c>
      <c r="AR4418" s="45">
        <f t="shared" si="3137"/>
        <v>0</v>
      </c>
      <c r="AS4418" s="45">
        <f t="shared" si="3137"/>
        <v>0</v>
      </c>
      <c r="AT4418" s="45">
        <f t="shared" si="3137"/>
        <v>0</v>
      </c>
      <c r="AU4418" s="45">
        <f t="shared" si="3137"/>
        <v>0</v>
      </c>
      <c r="AV4418" s="45">
        <f t="shared" si="3137"/>
        <v>0</v>
      </c>
      <c r="AW4418" s="45">
        <f t="shared" si="3137"/>
        <v>0</v>
      </c>
      <c r="AX4418" s="45">
        <f t="shared" si="3137"/>
        <v>0</v>
      </c>
      <c r="AY4418" s="45">
        <f t="shared" si="3137"/>
        <v>0</v>
      </c>
      <c r="AZ4418" s="45">
        <f t="shared" si="3137"/>
        <v>0</v>
      </c>
      <c r="BA4418" s="45">
        <f t="shared" si="3137"/>
        <v>0</v>
      </c>
      <c r="BB4418" s="45">
        <f t="shared" si="3137"/>
        <v>0</v>
      </c>
      <c r="BC4418" s="45">
        <f t="shared" si="3137"/>
        <v>0</v>
      </c>
      <c r="BD4418" s="45">
        <f t="shared" si="3137"/>
        <v>0</v>
      </c>
    </row>
    <row r="4419" spans="1:56" x14ac:dyDescent="0.2">
      <c r="A4419"/>
      <c r="B4419"/>
      <c r="C4419"/>
      <c r="D4419"/>
      <c r="E4419"/>
      <c r="F4419"/>
      <c r="G4419"/>
      <c r="H4419"/>
      <c r="I4419"/>
      <c r="J4419"/>
      <c r="K4419"/>
      <c r="L4419"/>
      <c r="M4419"/>
      <c r="N4419"/>
      <c r="O4419"/>
      <c r="P4419"/>
      <c r="Q4419"/>
      <c r="R4419"/>
      <c r="S4419"/>
      <c r="T4419"/>
      <c r="U4419"/>
      <c r="V4419"/>
      <c r="W4419"/>
      <c r="X4419"/>
      <c r="Y4419"/>
      <c r="Z4419"/>
      <c r="AA4419"/>
      <c r="AB4419"/>
      <c r="AC4419"/>
      <c r="AD4419"/>
      <c r="AE4419"/>
      <c r="AF4419"/>
      <c r="AG4419"/>
      <c r="AH4419"/>
      <c r="AI4419"/>
      <c r="AJ4419"/>
      <c r="AK4419"/>
      <c r="AL4419"/>
      <c r="AM4419"/>
      <c r="AN4419"/>
      <c r="AO4419"/>
      <c r="AP4419"/>
      <c r="AQ4419"/>
      <c r="AR4419"/>
      <c r="AS4419"/>
      <c r="AT4419"/>
      <c r="AU4419"/>
      <c r="AV4419"/>
      <c r="AW4419"/>
      <c r="AX4419"/>
      <c r="AY4419"/>
      <c r="AZ4419"/>
      <c r="BA4419"/>
      <c r="BB4419"/>
      <c r="BC4419"/>
      <c r="BD4419"/>
    </row>
    <row r="4420" spans="1:56" x14ac:dyDescent="0.2">
      <c r="A4420"/>
      <c r="B4420"/>
      <c r="C4420"/>
      <c r="D4420"/>
      <c r="E4420"/>
      <c r="F4420"/>
      <c r="G4420"/>
      <c r="H4420"/>
      <c r="I4420"/>
      <c r="J4420"/>
      <c r="K4420"/>
      <c r="L4420"/>
      <c r="M4420"/>
      <c r="N4420"/>
      <c r="O4420"/>
      <c r="P4420"/>
      <c r="Q4420"/>
      <c r="R4420"/>
      <c r="S4420"/>
      <c r="T4420"/>
      <c r="U4420"/>
      <c r="V4420"/>
      <c r="W4420"/>
      <c r="X4420"/>
      <c r="Y4420"/>
      <c r="Z4420"/>
      <c r="AA4420"/>
      <c r="AB4420"/>
      <c r="AC4420"/>
      <c r="AD4420"/>
      <c r="AE4420"/>
      <c r="AF4420"/>
      <c r="AG4420"/>
      <c r="AH4420"/>
      <c r="AI4420"/>
      <c r="AJ4420"/>
      <c r="AK4420"/>
      <c r="AL4420"/>
      <c r="AM4420"/>
      <c r="AN4420"/>
      <c r="AO4420"/>
      <c r="AP4420"/>
      <c r="AQ4420"/>
      <c r="AR4420"/>
      <c r="AS4420"/>
      <c r="AT4420"/>
      <c r="AU4420"/>
      <c r="AV4420"/>
      <c r="AW4420"/>
      <c r="AX4420"/>
      <c r="AY4420"/>
      <c r="AZ4420"/>
      <c r="BA4420"/>
      <c r="BB4420"/>
      <c r="BC4420"/>
      <c r="BD4420"/>
    </row>
    <row r="4421" spans="1:56" ht="16" x14ac:dyDescent="0.2">
      <c r="A4421" s="1"/>
      <c r="B4421" s="67">
        <v>165</v>
      </c>
      <c r="C4421" s="68" t="str">
        <f>H4423</f>
        <v>SCI RETAIL RENNES 1</v>
      </c>
      <c r="D4421" s="69" t="s">
        <v>214</v>
      </c>
      <c r="E4421" s="69"/>
      <c r="F4421" s="69"/>
      <c r="G4421" s="69"/>
      <c r="H4421" s="69"/>
      <c r="I4421" s="69"/>
      <c r="J4421" s="69"/>
      <c r="K4421" s="68"/>
      <c r="L4421" s="68"/>
      <c r="M4421" s="68"/>
      <c r="N4421" s="68"/>
      <c r="O4421" s="82"/>
      <c r="P4421" s="82"/>
      <c r="Q4421" s="82"/>
      <c r="R4421" s="82"/>
      <c r="S4421" s="82"/>
      <c r="T4421" s="82"/>
      <c r="U4421" s="82"/>
      <c r="V4421" s="82"/>
      <c r="W4421" s="82"/>
      <c r="X4421" s="82"/>
      <c r="Y4421" s="82"/>
      <c r="Z4421" s="82"/>
      <c r="AA4421" s="82"/>
      <c r="AB4421" s="82"/>
      <c r="AC4421" s="82"/>
      <c r="AD4421" s="82"/>
      <c r="AE4421" s="82"/>
      <c r="AF4421" s="82"/>
      <c r="AG4421" s="82"/>
      <c r="AH4421" s="82"/>
      <c r="AI4421" s="82"/>
      <c r="AJ4421" s="82"/>
      <c r="AK4421" s="82"/>
      <c r="AL4421" s="82"/>
      <c r="AM4421" s="82"/>
      <c r="AN4421" s="82"/>
      <c r="AO4421" s="82"/>
      <c r="AP4421" s="82"/>
      <c r="AQ4421" s="82"/>
      <c r="AR4421" s="82"/>
      <c r="AS4421" s="82"/>
      <c r="AT4421" s="82"/>
      <c r="AU4421" s="82"/>
      <c r="AV4421" s="82"/>
      <c r="AW4421" s="82"/>
      <c r="AX4421" s="82"/>
      <c r="AY4421" s="82"/>
      <c r="AZ4421" s="82"/>
      <c r="BA4421" s="82"/>
      <c r="BB4421" s="82"/>
      <c r="BC4421" s="82"/>
      <c r="BD4421" s="82"/>
    </row>
    <row r="4422" spans="1:56" ht="16" x14ac:dyDescent="0.2">
      <c r="A4422" s="35"/>
      <c r="B4422" s="11">
        <f>B4421</f>
        <v>165</v>
      </c>
      <c r="C4422" s="12" t="str">
        <f>C4421</f>
        <v>SCI RETAIL RENNES 1</v>
      </c>
      <c r="D4422" s="35"/>
      <c r="E4422" s="35"/>
      <c r="F4422" s="35"/>
      <c r="G4422" s="35"/>
      <c r="H4422" s="35"/>
      <c r="I4422" s="35"/>
      <c r="J4422" s="35"/>
      <c r="K4422" s="35"/>
      <c r="L4422" s="35"/>
      <c r="M4422" s="35"/>
      <c r="N4422" s="35"/>
      <c r="O4422" s="44"/>
      <c r="P4422" s="44"/>
      <c r="Q4422" s="44"/>
      <c r="R4422" s="44"/>
      <c r="S4422" s="44"/>
      <c r="T4422" s="44"/>
      <c r="U4422" s="44"/>
      <c r="V4422" s="44"/>
      <c r="W4422" s="44"/>
      <c r="X4422" s="44"/>
      <c r="Y4422" s="44"/>
      <c r="Z4422" s="44"/>
      <c r="AA4422" s="44"/>
      <c r="AB4422" s="44"/>
      <c r="AC4422" s="44"/>
      <c r="AD4422" s="44"/>
      <c r="AE4422" s="44"/>
      <c r="AF4422" s="44"/>
      <c r="AG4422" s="44"/>
      <c r="AH4422" s="44"/>
      <c r="AI4422" s="44"/>
      <c r="AJ4422" s="44"/>
      <c r="AK4422" s="44"/>
      <c r="AL4422" s="44"/>
      <c r="AM4422" s="44"/>
      <c r="AN4422" s="44"/>
      <c r="AO4422" s="44"/>
      <c r="AP4422" s="44"/>
      <c r="AQ4422" s="44"/>
      <c r="AR4422" s="44"/>
      <c r="AS4422" s="44"/>
      <c r="AT4422" s="44"/>
      <c r="AU4422" s="44"/>
      <c r="AV4422" s="44"/>
      <c r="AW4422" s="44"/>
      <c r="AX4422" s="44"/>
      <c r="AY4422" s="44"/>
      <c r="AZ4422" s="44"/>
      <c r="BA4422" s="44"/>
      <c r="BB4422" s="44"/>
      <c r="BC4422" s="44"/>
      <c r="BD4422" s="44"/>
    </row>
    <row r="4423" spans="1:56" ht="16" x14ac:dyDescent="0.2">
      <c r="B4423" s="11">
        <f t="shared" ref="B4423:C4438" si="3138">B4422</f>
        <v>165</v>
      </c>
      <c r="C4423" s="12" t="str">
        <f t="shared" si="3138"/>
        <v>SCI RETAIL RENNES 1</v>
      </c>
      <c r="D4423" s="13" t="s">
        <v>2</v>
      </c>
      <c r="E4423" s="14" t="s">
        <v>95</v>
      </c>
      <c r="F4423" s="15"/>
      <c r="G4423" s="13" t="s">
        <v>229</v>
      </c>
      <c r="H4423" s="14" t="s">
        <v>74</v>
      </c>
      <c r="I4423" s="14"/>
      <c r="J4423" s="14"/>
      <c r="L4423" s="16" t="s">
        <v>230</v>
      </c>
      <c r="M4423" s="70"/>
      <c r="N4423" s="70"/>
      <c r="O4423" s="17">
        <f>($E4434&gt;0)*($E4428&lt;O$2)*(EDATE($E4428,$E4434)&gt;O$3)*((O$3-O$2+1)/O$4)
+($E4434&gt;0)*($E4428&lt;O$2)*(EDATE($E4428,$E4434)&gt;=O$2)*(EDATE($E4428,$E4434)&lt;=O$3)*((EDATE($E4428,$E4434)-O$2)/O$4)
+($E4434&gt;0)*($E4428&lt;O$2)*(EDATE($E4428,$E4434)&lt;O$2)*(0)
+($E4434&gt;0)*($E4428&gt;=O$2)*($E4428&lt;=O$3)*(EDATE($E4428,$E4434)&gt;=O$2)*(EDATE($E4428,$E4434)&lt;=O$3)*((EDATE($E4428,$E4434)-$E4428+1)/O$4)
+($E4434&gt;0)*($E4428&gt;=O$2)*($E4428&lt;=O$3)*(EDATE($E4428,$E4434)&gt;O$3)*((O$3-$E4428+1)/O$4)
+($E4434&gt;0)*($E4428&gt;O$3)*(0)</f>
        <v>0</v>
      </c>
      <c r="P4423" s="17">
        <f t="shared" ref="P4423:BD4423" si="3139">($E4434&gt;0)*($E4428&lt;P$2)*(EDATE($E4428,$E4434)&gt;P$3)*((P$3-P$2+1)/P$4)
+($E4434&gt;0)*($E4428&lt;P$2)*(EDATE($E4428,$E4434)&gt;=P$2)*(EDATE($E4428,$E4434)&lt;=P$3)*((EDATE($E4428,$E4434)-P$2)/P$4)
+($E4434&gt;0)*($E4428&lt;P$2)*(EDATE($E4428,$E4434)&lt;P$2)*(0)
+($E4434&gt;0)*($E4428&gt;=P$2)*($E4428&lt;=P$3)*(EDATE($E4428,$E4434)&gt;=P$2)*(EDATE($E4428,$E4434)&lt;=P$3)*((EDATE($E4428,$E4434)-$E4428+1)/P$4)
+($E4434&gt;0)*($E4428&gt;=P$2)*($E4428&lt;=P$3)*(EDATE($E4428,$E4434)&gt;P$3)*((P$3-$E4428+1)/P$4)
+($E4434&gt;0)*($E4428&gt;P$3)*(0)</f>
        <v>0</v>
      </c>
      <c r="Q4423" s="17">
        <f t="shared" si="3139"/>
        <v>0</v>
      </c>
      <c r="R4423" s="17">
        <f t="shared" si="3139"/>
        <v>0</v>
      </c>
      <c r="S4423" s="17">
        <f t="shared" si="3139"/>
        <v>0</v>
      </c>
      <c r="T4423" s="17">
        <f t="shared" si="3139"/>
        <v>0</v>
      </c>
      <c r="U4423" s="17">
        <f t="shared" si="3139"/>
        <v>0</v>
      </c>
      <c r="V4423" s="17">
        <f t="shared" si="3139"/>
        <v>0</v>
      </c>
      <c r="W4423" s="17">
        <f t="shared" si="3139"/>
        <v>0</v>
      </c>
      <c r="X4423" s="17">
        <f t="shared" si="3139"/>
        <v>0</v>
      </c>
      <c r="Y4423" s="17">
        <f t="shared" si="3139"/>
        <v>0</v>
      </c>
      <c r="Z4423" s="17">
        <f t="shared" si="3139"/>
        <v>0</v>
      </c>
      <c r="AA4423" s="17">
        <f t="shared" si="3139"/>
        <v>0</v>
      </c>
      <c r="AB4423" s="17">
        <f t="shared" si="3139"/>
        <v>0</v>
      </c>
      <c r="AC4423" s="17">
        <f t="shared" si="3139"/>
        <v>0</v>
      </c>
      <c r="AD4423" s="17">
        <f t="shared" si="3139"/>
        <v>0</v>
      </c>
      <c r="AE4423" s="17">
        <f t="shared" si="3139"/>
        <v>0</v>
      </c>
      <c r="AF4423" s="17">
        <f t="shared" si="3139"/>
        <v>0</v>
      </c>
      <c r="AG4423" s="17">
        <f t="shared" si="3139"/>
        <v>0</v>
      </c>
      <c r="AH4423" s="17">
        <f t="shared" si="3139"/>
        <v>0</v>
      </c>
      <c r="AI4423" s="17">
        <f t="shared" si="3139"/>
        <v>0</v>
      </c>
      <c r="AJ4423" s="17">
        <f t="shared" si="3139"/>
        <v>0</v>
      </c>
      <c r="AK4423" s="17">
        <f t="shared" si="3139"/>
        <v>0</v>
      </c>
      <c r="AL4423" s="17">
        <f t="shared" si="3139"/>
        <v>0</v>
      </c>
      <c r="AM4423" s="17">
        <f t="shared" si="3139"/>
        <v>0</v>
      </c>
      <c r="AN4423" s="17">
        <f t="shared" si="3139"/>
        <v>0</v>
      </c>
      <c r="AO4423" s="17">
        <f t="shared" si="3139"/>
        <v>0</v>
      </c>
      <c r="AP4423" s="17">
        <f t="shared" si="3139"/>
        <v>0</v>
      </c>
      <c r="AQ4423" s="17">
        <f t="shared" si="3139"/>
        <v>0</v>
      </c>
      <c r="AR4423" s="17">
        <f t="shared" si="3139"/>
        <v>0</v>
      </c>
      <c r="AS4423" s="17">
        <f t="shared" si="3139"/>
        <v>0</v>
      </c>
      <c r="AT4423" s="17">
        <f t="shared" si="3139"/>
        <v>0</v>
      </c>
      <c r="AU4423" s="17">
        <f t="shared" si="3139"/>
        <v>0</v>
      </c>
      <c r="AV4423" s="17">
        <f t="shared" si="3139"/>
        <v>0</v>
      </c>
      <c r="AW4423" s="17">
        <f t="shared" si="3139"/>
        <v>0</v>
      </c>
      <c r="AX4423" s="17">
        <f t="shared" si="3139"/>
        <v>0</v>
      </c>
      <c r="AY4423" s="17">
        <f t="shared" si="3139"/>
        <v>0</v>
      </c>
      <c r="AZ4423" s="17">
        <f t="shared" si="3139"/>
        <v>0</v>
      </c>
      <c r="BA4423" s="17">
        <f t="shared" si="3139"/>
        <v>0</v>
      </c>
      <c r="BB4423" s="17">
        <f t="shared" si="3139"/>
        <v>0</v>
      </c>
      <c r="BC4423" s="17">
        <f t="shared" si="3139"/>
        <v>0</v>
      </c>
      <c r="BD4423" s="17">
        <f t="shared" si="3139"/>
        <v>0</v>
      </c>
    </row>
    <row r="4424" spans="1:56" ht="16" x14ac:dyDescent="0.2">
      <c r="B4424" s="11">
        <f t="shared" si="3138"/>
        <v>165</v>
      </c>
      <c r="C4424" s="12" t="str">
        <f t="shared" si="3138"/>
        <v>SCI RETAIL RENNES 1</v>
      </c>
      <c r="D4424" s="13" t="s">
        <v>7</v>
      </c>
      <c r="E4424" s="18">
        <v>240.6</v>
      </c>
      <c r="F4424" s="15"/>
      <c r="G4424" s="13" t="s">
        <v>0</v>
      </c>
      <c r="H4424" s="19">
        <v>124.1</v>
      </c>
      <c r="I4424" s="13" t="s">
        <v>20</v>
      </c>
      <c r="J4424" s="19">
        <v>140.30000000000001</v>
      </c>
      <c r="L4424" s="20" t="s">
        <v>231</v>
      </c>
      <c r="M4424" s="72"/>
      <c r="N4424" s="72"/>
      <c r="O4424" s="21">
        <f>($H4429&gt;0)*($J4429&lt;O$2)*0
+($H4429&gt;0)*($J4429&gt;=O$2)*($J4429&lt;=O$3)*(($J4429-O$2+1)/O$4)
+($H4429&gt;0)*($J4429&gt;O$3)*($I4429&gt;O$3)*0
+($H4429&gt;0)*($J4429&gt;O$3)*($I4429&lt;=O$3)*($I4429&gt;=O$2)*((O$3-$I4429+1)/O$4)
+($H4429&gt;0)*($J4429&gt;O$3)*($I4429&lt;O$2)*1
+($H4429&gt;0)*($I4429&gt;O$3)*0
+($H4430&gt;0)*($J$2350&lt;O$2)*0
+($H4430&gt;0)*($J4430&gt;=O$2)*($J4430&lt;=O$3)*(($J4430-O$2+1)/O$4)
+($H4430&gt;0)*($J4430&gt;O$3)*($I4430&gt;O$3)*0
+($H4430&gt;0)*($J4430&gt;O$3)*($I4430&lt;=O$3)*($I4430&gt;=O$2)*((O$3-$I4430+1)/O$4)
+($H4430&gt;0)*($J4430&gt;O$3)*($I4430&lt;O$2)*1
+($H4430&gt;0)*($I4430&gt;O$3)*0
+($H4431&gt;0)*($J4431&lt;O$2)*0
+($H4431&gt;0)*($J4431&gt;=O$2)*($J4431&lt;=O$3)*(($J4431-O$2+1)/O$4)
+($H4431&gt;0)*($J4431&gt;O$3)*($I4431&gt;O$3)*0
+($H4431&gt;0)*($J4431&gt;O$3)*($I4431&lt;=O$3)*($I4431&gt;=O$2)*((O$3-$I4431+1)/O$4)
+($H4431&gt;0)*($J4431&gt;O$3)*($I4431&lt;O$2)*1
+($H4431&gt;0)*($I4431&gt;O$3)*0</f>
        <v>0</v>
      </c>
      <c r="P4424" s="21">
        <f t="shared" ref="P4424:BD4424" si="3140">($H4429&gt;0)*($J4429&lt;P$2)*0
+($H4429&gt;0)*($J4429&gt;=P$2)*($J4429&lt;=P$3)*(($J4429-P$2+1)/P$4)
+($H4429&gt;0)*($J4429&gt;P$3)*($I4429&gt;P$3)*0
+($H4429&gt;0)*($J4429&gt;P$3)*($I4429&lt;=P$3)*($I4429&gt;=P$2)*((P$3-$I4429+1)/P$4)
+($H4429&gt;0)*($J4429&gt;P$3)*($I4429&lt;P$2)*1
+($H4429&gt;0)*($I4429&gt;P$3)*0
+($H4430&gt;0)*($J$2350&lt;P$2)*0
+($H4430&gt;0)*($J4430&gt;=P$2)*($J4430&lt;=P$3)*(($J4430-P$2+1)/P$4)
+($H4430&gt;0)*($J4430&gt;P$3)*($I4430&gt;P$3)*0
+($H4430&gt;0)*($J4430&gt;P$3)*($I4430&lt;=P$3)*($I4430&gt;=P$2)*((P$3-$I4430+1)/P$4)
+($H4430&gt;0)*($J4430&gt;P$3)*($I4430&lt;P$2)*1
+($H4430&gt;0)*($I4430&gt;P$3)*0
+($H4431&gt;0)*($J4431&lt;P$2)*0
+($H4431&gt;0)*($J4431&gt;=P$2)*($J4431&lt;=P$3)*(($J4431-P$2+1)/P$4)
+($H4431&gt;0)*($J4431&gt;P$3)*($I4431&gt;P$3)*0
+($H4431&gt;0)*($J4431&gt;P$3)*($I4431&lt;=P$3)*($I4431&gt;=P$2)*((P$3-$I4431+1)/P$4)
+($H4431&gt;0)*($J4431&gt;P$3)*($I4431&lt;P$2)*1
+($H4431&gt;0)*($I4431&gt;P$3)*0</f>
        <v>0</v>
      </c>
      <c r="Q4424" s="21">
        <f t="shared" si="3140"/>
        <v>0</v>
      </c>
      <c r="R4424" s="21">
        <f t="shared" si="3140"/>
        <v>0</v>
      </c>
      <c r="S4424" s="21">
        <f t="shared" si="3140"/>
        <v>0</v>
      </c>
      <c r="T4424" s="21">
        <f t="shared" si="3140"/>
        <v>0</v>
      </c>
      <c r="U4424" s="21">
        <f t="shared" si="3140"/>
        <v>0</v>
      </c>
      <c r="V4424" s="21">
        <f t="shared" si="3140"/>
        <v>0</v>
      </c>
      <c r="W4424" s="21">
        <f t="shared" si="3140"/>
        <v>0</v>
      </c>
      <c r="X4424" s="21">
        <f t="shared" si="3140"/>
        <v>0</v>
      </c>
      <c r="Y4424" s="21">
        <f t="shared" si="3140"/>
        <v>0</v>
      </c>
      <c r="Z4424" s="21">
        <f t="shared" si="3140"/>
        <v>0</v>
      </c>
      <c r="AA4424" s="21">
        <f t="shared" si="3140"/>
        <v>0</v>
      </c>
      <c r="AB4424" s="21">
        <f t="shared" si="3140"/>
        <v>0</v>
      </c>
      <c r="AC4424" s="21">
        <f t="shared" si="3140"/>
        <v>0</v>
      </c>
      <c r="AD4424" s="21">
        <f t="shared" si="3140"/>
        <v>0</v>
      </c>
      <c r="AE4424" s="21">
        <f t="shared" si="3140"/>
        <v>0</v>
      </c>
      <c r="AF4424" s="21">
        <f t="shared" si="3140"/>
        <v>0</v>
      </c>
      <c r="AG4424" s="21">
        <f t="shared" si="3140"/>
        <v>0</v>
      </c>
      <c r="AH4424" s="21">
        <f t="shared" si="3140"/>
        <v>0</v>
      </c>
      <c r="AI4424" s="21">
        <f t="shared" si="3140"/>
        <v>0</v>
      </c>
      <c r="AJ4424" s="21">
        <f t="shared" si="3140"/>
        <v>0</v>
      </c>
      <c r="AK4424" s="21">
        <f t="shared" si="3140"/>
        <v>0</v>
      </c>
      <c r="AL4424" s="21">
        <f t="shared" si="3140"/>
        <v>0</v>
      </c>
      <c r="AM4424" s="21">
        <f t="shared" si="3140"/>
        <v>0</v>
      </c>
      <c r="AN4424" s="21">
        <f t="shared" si="3140"/>
        <v>0</v>
      </c>
      <c r="AO4424" s="21">
        <f t="shared" si="3140"/>
        <v>0</v>
      </c>
      <c r="AP4424" s="21">
        <f t="shared" si="3140"/>
        <v>0</v>
      </c>
      <c r="AQ4424" s="21">
        <f t="shared" si="3140"/>
        <v>0</v>
      </c>
      <c r="AR4424" s="21">
        <f t="shared" si="3140"/>
        <v>0</v>
      </c>
      <c r="AS4424" s="21">
        <f t="shared" si="3140"/>
        <v>0</v>
      </c>
      <c r="AT4424" s="21">
        <f t="shared" si="3140"/>
        <v>0</v>
      </c>
      <c r="AU4424" s="21">
        <f t="shared" si="3140"/>
        <v>0</v>
      </c>
      <c r="AV4424" s="21">
        <f t="shared" si="3140"/>
        <v>0</v>
      </c>
      <c r="AW4424" s="21">
        <f t="shared" si="3140"/>
        <v>0</v>
      </c>
      <c r="AX4424" s="21">
        <f t="shared" si="3140"/>
        <v>0</v>
      </c>
      <c r="AY4424" s="21">
        <f t="shared" si="3140"/>
        <v>0</v>
      </c>
      <c r="AZ4424" s="21">
        <f t="shared" si="3140"/>
        <v>0</v>
      </c>
      <c r="BA4424" s="21">
        <f t="shared" si="3140"/>
        <v>0</v>
      </c>
      <c r="BB4424" s="21">
        <f t="shared" si="3140"/>
        <v>0</v>
      </c>
      <c r="BC4424" s="21">
        <f t="shared" si="3140"/>
        <v>0</v>
      </c>
      <c r="BD4424" s="21">
        <f t="shared" si="3140"/>
        <v>0</v>
      </c>
    </row>
    <row r="4425" spans="1:56" ht="16" x14ac:dyDescent="0.2">
      <c r="B4425" s="11">
        <f t="shared" si="3138"/>
        <v>165</v>
      </c>
      <c r="C4425" s="12" t="str">
        <f t="shared" si="3138"/>
        <v>SCI RETAIL RENNES 1</v>
      </c>
      <c r="D4425" s="13" t="s">
        <v>21</v>
      </c>
      <c r="E4425" s="22">
        <v>0</v>
      </c>
      <c r="F4425" s="15"/>
      <c r="G4425" s="13" t="s">
        <v>22</v>
      </c>
      <c r="H4425" s="22">
        <v>0</v>
      </c>
      <c r="I4425" s="13" t="s">
        <v>23</v>
      </c>
      <c r="J4425" s="22">
        <v>0</v>
      </c>
      <c r="K4425" s="23"/>
      <c r="L4425" s="20" t="s">
        <v>232</v>
      </c>
      <c r="M4425" s="72"/>
      <c r="N4425" s="72"/>
      <c r="O4425" s="21">
        <f>($E4428&lt;=O$3)*($E4428&gt;O$2)*((O$3-$E4428+1)/O$4)
+($E4428&lt;=O$2)*((O$3-O$2+1)/O$4)
+($E4428&gt;O$3)*(0)
-($E4436&lt;=O$3)*($E4436&lt;&gt;0)*($E4436&gt;O$2)*((O$3-$E4436)/O$4)
-($E4436&lt;=O$2)*((O$3-O$2+1)/O$4)
-($E4436&gt;O$3)*(0)</f>
        <v>1</v>
      </c>
      <c r="P4425" s="21">
        <f t="shared" ref="P4425:BD4425" si="3141">($E4428&lt;=P$3)*($E4428&gt;P$2)*((P$3-$E4428+1)/P$4)
+($E4428&lt;=P$2)*((P$3-P$2+1)/P$4)
+($E4428&gt;P$3)*(0)
-($E4436&lt;=P$3)*($E4436&lt;&gt;0)*($E4436&gt;P$2)*((P$3-$E4436)/P$4)
-($E4436&lt;=P$2)*((P$3-P$2+1)/P$4)
-($E4436&gt;P$3)*(0)</f>
        <v>1</v>
      </c>
      <c r="Q4425" s="21">
        <f t="shared" si="3141"/>
        <v>1</v>
      </c>
      <c r="R4425" s="21">
        <f t="shared" si="3141"/>
        <v>1</v>
      </c>
      <c r="S4425" s="21">
        <f t="shared" si="3141"/>
        <v>1</v>
      </c>
      <c r="T4425" s="21">
        <f t="shared" si="3141"/>
        <v>1</v>
      </c>
      <c r="U4425" s="21">
        <f t="shared" si="3141"/>
        <v>1</v>
      </c>
      <c r="V4425" s="21">
        <f t="shared" si="3141"/>
        <v>1</v>
      </c>
      <c r="W4425" s="21">
        <f t="shared" si="3141"/>
        <v>1</v>
      </c>
      <c r="X4425" s="21">
        <f t="shared" si="3141"/>
        <v>1</v>
      </c>
      <c r="Y4425" s="21">
        <f t="shared" si="3141"/>
        <v>1</v>
      </c>
      <c r="Z4425" s="21">
        <f t="shared" si="3141"/>
        <v>1</v>
      </c>
      <c r="AA4425" s="21">
        <f t="shared" si="3141"/>
        <v>0.31521739130434778</v>
      </c>
      <c r="AB4425" s="21">
        <f t="shared" si="3141"/>
        <v>0</v>
      </c>
      <c r="AC4425" s="21">
        <f t="shared" si="3141"/>
        <v>0</v>
      </c>
      <c r="AD4425" s="21">
        <f t="shared" si="3141"/>
        <v>0</v>
      </c>
      <c r="AE4425" s="21">
        <f t="shared" si="3141"/>
        <v>0</v>
      </c>
      <c r="AF4425" s="21">
        <f t="shared" si="3141"/>
        <v>0</v>
      </c>
      <c r="AG4425" s="21">
        <f t="shared" si="3141"/>
        <v>0</v>
      </c>
      <c r="AH4425" s="21">
        <f t="shared" si="3141"/>
        <v>0</v>
      </c>
      <c r="AI4425" s="21">
        <f t="shared" si="3141"/>
        <v>0</v>
      </c>
      <c r="AJ4425" s="21">
        <f t="shared" si="3141"/>
        <v>0</v>
      </c>
      <c r="AK4425" s="21">
        <f t="shared" si="3141"/>
        <v>0</v>
      </c>
      <c r="AL4425" s="21">
        <f t="shared" si="3141"/>
        <v>0</v>
      </c>
      <c r="AM4425" s="21">
        <f t="shared" si="3141"/>
        <v>0</v>
      </c>
      <c r="AN4425" s="21">
        <f t="shared" si="3141"/>
        <v>0</v>
      </c>
      <c r="AO4425" s="21">
        <f t="shared" si="3141"/>
        <v>0</v>
      </c>
      <c r="AP4425" s="21">
        <f t="shared" si="3141"/>
        <v>0</v>
      </c>
      <c r="AQ4425" s="21">
        <f t="shared" si="3141"/>
        <v>0</v>
      </c>
      <c r="AR4425" s="21">
        <f t="shared" si="3141"/>
        <v>0</v>
      </c>
      <c r="AS4425" s="21">
        <f t="shared" si="3141"/>
        <v>0</v>
      </c>
      <c r="AT4425" s="21">
        <f t="shared" si="3141"/>
        <v>0</v>
      </c>
      <c r="AU4425" s="21">
        <f t="shared" si="3141"/>
        <v>0</v>
      </c>
      <c r="AV4425" s="21">
        <f t="shared" si="3141"/>
        <v>0</v>
      </c>
      <c r="AW4425" s="21">
        <f t="shared" si="3141"/>
        <v>0</v>
      </c>
      <c r="AX4425" s="21">
        <f t="shared" si="3141"/>
        <v>0</v>
      </c>
      <c r="AY4425" s="21">
        <f t="shared" si="3141"/>
        <v>0</v>
      </c>
      <c r="AZ4425" s="21">
        <f t="shared" si="3141"/>
        <v>0</v>
      </c>
      <c r="BA4425" s="21">
        <f t="shared" si="3141"/>
        <v>0</v>
      </c>
      <c r="BB4425" s="21">
        <f t="shared" si="3141"/>
        <v>0</v>
      </c>
      <c r="BC4425" s="21">
        <f t="shared" si="3141"/>
        <v>0</v>
      </c>
      <c r="BD4425" s="21">
        <f t="shared" si="3141"/>
        <v>0</v>
      </c>
    </row>
    <row r="4426" spans="1:56" ht="16" x14ac:dyDescent="0.2">
      <c r="B4426" s="11">
        <f t="shared" si="3138"/>
        <v>165</v>
      </c>
      <c r="C4426" s="12" t="str">
        <f t="shared" si="3138"/>
        <v>SCI RETAIL RENNES 1</v>
      </c>
      <c r="D4426" s="13" t="s">
        <v>1</v>
      </c>
      <c r="E4426" s="22">
        <v>155168.75</v>
      </c>
      <c r="F4426" s="15"/>
      <c r="G4426" s="15"/>
      <c r="H4426" s="15"/>
      <c r="I4426" s="15"/>
      <c r="J4426" s="15"/>
      <c r="L4426" s="20" t="s">
        <v>233</v>
      </c>
      <c r="M4426" s="72"/>
      <c r="N4426" s="72"/>
      <c r="O4426" s="21">
        <f>($E4439&gt;O$3)*($E4436&lt;O$2)*((O$3-O$2+1)/O$4)
+($E4439&gt;O$3)*($E4436&gt;=O$2)*($E4436&lt;=O$3)*((O$3-$E4436)/O$4)
+($E4439&gt;O$3)*($E4436&gt;O$3)*(0)
+($E4439&lt;=O$3)*($E4439&gt;=O$2)*($E4436&lt;O$2)*(($E4439-O$2)/O$4)
+($E4439&lt;=O$3)*($E4439&gt;=O$2)*($E4436&lt;=O$3)*($E4436&gt;=O$2)*(($E4439-$E4436)/O$4)
+($E4439&lt;O$2)*(0)</f>
        <v>0</v>
      </c>
      <c r="P4426" s="21">
        <f t="shared" ref="P4426:BD4426" si="3142">($E4439&gt;P$3)*($E4436&lt;P$2)*((P$3-P$2+1)/P$4)
+($E4439&gt;P$3)*($E4436&gt;=P$2)*($E4436&lt;=P$3)*((P$3-$E4436)/P$4)
+($E4439&gt;P$3)*($E4436&gt;P$3)*(0)
+($E4439&lt;=P$3)*($E4439&gt;=P$2)*($E4436&lt;P$2)*(($E4439-P$2)/P$4)
+($E4439&lt;=P$3)*($E4439&gt;=P$2)*($E4436&lt;=P$3)*($E4436&gt;=P$2)*(($E4439-$E4436)/P$4)
+($E4439&lt;P$2)*(0)</f>
        <v>0</v>
      </c>
      <c r="Q4426" s="21">
        <f t="shared" si="3142"/>
        <v>0</v>
      </c>
      <c r="R4426" s="21">
        <f t="shared" si="3142"/>
        <v>0</v>
      </c>
      <c r="S4426" s="21">
        <f t="shared" si="3142"/>
        <v>0</v>
      </c>
      <c r="T4426" s="21">
        <f t="shared" si="3142"/>
        <v>0</v>
      </c>
      <c r="U4426" s="21">
        <f t="shared" si="3142"/>
        <v>0</v>
      </c>
      <c r="V4426" s="21">
        <f t="shared" si="3142"/>
        <v>0</v>
      </c>
      <c r="W4426" s="21">
        <f t="shared" si="3142"/>
        <v>0</v>
      </c>
      <c r="X4426" s="21">
        <f t="shared" si="3142"/>
        <v>0</v>
      </c>
      <c r="Y4426" s="21">
        <f t="shared" si="3142"/>
        <v>0</v>
      </c>
      <c r="Z4426" s="21">
        <f t="shared" si="3142"/>
        <v>0</v>
      </c>
      <c r="AA4426" s="21">
        <f t="shared" si="3142"/>
        <v>0</v>
      </c>
      <c r="AB4426" s="21">
        <f t="shared" si="3142"/>
        <v>0</v>
      </c>
      <c r="AC4426" s="21">
        <f t="shared" si="3142"/>
        <v>0</v>
      </c>
      <c r="AD4426" s="21">
        <f t="shared" si="3142"/>
        <v>0</v>
      </c>
      <c r="AE4426" s="21">
        <f t="shared" si="3142"/>
        <v>0</v>
      </c>
      <c r="AF4426" s="21">
        <f t="shared" si="3142"/>
        <v>0</v>
      </c>
      <c r="AG4426" s="21">
        <f t="shared" si="3142"/>
        <v>0</v>
      </c>
      <c r="AH4426" s="21">
        <f t="shared" si="3142"/>
        <v>0</v>
      </c>
      <c r="AI4426" s="21">
        <f t="shared" si="3142"/>
        <v>0</v>
      </c>
      <c r="AJ4426" s="21">
        <f t="shared" si="3142"/>
        <v>0</v>
      </c>
      <c r="AK4426" s="21">
        <f t="shared" si="3142"/>
        <v>0</v>
      </c>
      <c r="AL4426" s="21">
        <f t="shared" si="3142"/>
        <v>0</v>
      </c>
      <c r="AM4426" s="21">
        <f t="shared" si="3142"/>
        <v>0</v>
      </c>
      <c r="AN4426" s="21">
        <f t="shared" si="3142"/>
        <v>0</v>
      </c>
      <c r="AO4426" s="21">
        <f t="shared" si="3142"/>
        <v>0</v>
      </c>
      <c r="AP4426" s="21">
        <f t="shared" si="3142"/>
        <v>0</v>
      </c>
      <c r="AQ4426" s="21">
        <f t="shared" si="3142"/>
        <v>0</v>
      </c>
      <c r="AR4426" s="21">
        <f t="shared" si="3142"/>
        <v>0</v>
      </c>
      <c r="AS4426" s="21">
        <f t="shared" si="3142"/>
        <v>0</v>
      </c>
      <c r="AT4426" s="21">
        <f t="shared" si="3142"/>
        <v>0</v>
      </c>
      <c r="AU4426" s="21">
        <f t="shared" si="3142"/>
        <v>0</v>
      </c>
      <c r="AV4426" s="21">
        <f t="shared" si="3142"/>
        <v>0</v>
      </c>
      <c r="AW4426" s="21">
        <f t="shared" si="3142"/>
        <v>0</v>
      </c>
      <c r="AX4426" s="21">
        <f t="shared" si="3142"/>
        <v>0</v>
      </c>
      <c r="AY4426" s="21">
        <f t="shared" si="3142"/>
        <v>0</v>
      </c>
      <c r="AZ4426" s="21">
        <f t="shared" si="3142"/>
        <v>0</v>
      </c>
      <c r="BA4426" s="21">
        <f t="shared" si="3142"/>
        <v>0</v>
      </c>
      <c r="BB4426" s="21">
        <f t="shared" si="3142"/>
        <v>0</v>
      </c>
      <c r="BC4426" s="21">
        <f t="shared" si="3142"/>
        <v>0</v>
      </c>
      <c r="BD4426" s="21">
        <f t="shared" si="3142"/>
        <v>0</v>
      </c>
    </row>
    <row r="4427" spans="1:56" ht="16" x14ac:dyDescent="0.2">
      <c r="B4427" s="11">
        <f t="shared" si="3138"/>
        <v>165</v>
      </c>
      <c r="C4427" s="12" t="str">
        <f t="shared" si="3138"/>
        <v>SCI RETAIL RENNES 1</v>
      </c>
      <c r="K4427" s="24"/>
      <c r="L4427" s="20" t="s">
        <v>234</v>
      </c>
      <c r="M4427" s="72"/>
      <c r="N4427" s="72"/>
      <c r="O4427" s="21">
        <f>($E4442&gt;0)*($E4439&lt;O$2)*(EDATE($E4439,$E4442)&gt;O$3)*((O$3-O$2+1)/O$4)
+($E4442&gt;0)*($E4439&lt;O$2)*(EDATE($E4439,$E4442)&gt;=O$2)*(EDATE($E4439,$E4442)&lt;=O$3)*((EDATE($E4439,$E4442)-O$2)/O$4)
+($E4442&gt;0)*($E4439&lt;O$2)*(EDATE($E4439,$E4442)&lt;O$2)*(0)
+($E4442&gt;0)*($E4439&gt;=O$2)*($E4439&lt;=O$3)*(EDATE($E4439,$E4442)&gt;=O$2)*(EDATE($E4439,$E4442)&lt;=O$3)*((EDATE($E4439,$E4442)-$E4439+1)/O$4)
+($E4442&gt;0)*($E4439&gt;=O$2)*($E4439&lt;=O$3)*(EDATE($E4439,$E4442)&gt;O$3)*((O$3-$E4439+1)/O$4)
+($E4442&gt;0)*($E4439&gt;O$3)*(0)</f>
        <v>0</v>
      </c>
      <c r="P4427" s="21">
        <f t="shared" ref="P4427:BD4427" si="3143">($E4442&gt;0)*($E4439&lt;P$2)*(EDATE($E4439,$E4442)&gt;P$3)*((P$3-P$2+1)/P$4)
+($E4442&gt;0)*($E4439&lt;P$2)*(EDATE($E4439,$E4442)&gt;=P$2)*(EDATE($E4439,$E4442)&lt;=P$3)*((EDATE($E4439,$E4442)-P$2)/P$4)
+($E4442&gt;0)*($E4439&lt;P$2)*(EDATE($E4439,$E4442)&lt;P$2)*(0)
+($E4442&gt;0)*($E4439&gt;=P$2)*($E4439&lt;=P$3)*(EDATE($E4439,$E4442)&gt;=P$2)*(EDATE($E4439,$E4442)&lt;=P$3)*((EDATE($E4439,$E4442)-$E4439+1)/P$4)
+($E4442&gt;0)*($E4439&gt;=P$2)*($E4439&lt;=P$3)*(EDATE($E4439,$E4442)&gt;P$3)*((P$3-$E4439+1)/P$4)
+($E4442&gt;0)*($E4439&gt;P$3)*(0)</f>
        <v>0</v>
      </c>
      <c r="Q4427" s="21">
        <f t="shared" si="3143"/>
        <v>0</v>
      </c>
      <c r="R4427" s="21">
        <f t="shared" si="3143"/>
        <v>0</v>
      </c>
      <c r="S4427" s="21">
        <f t="shared" si="3143"/>
        <v>0</v>
      </c>
      <c r="T4427" s="21">
        <f t="shared" si="3143"/>
        <v>0</v>
      </c>
      <c r="U4427" s="21">
        <f t="shared" si="3143"/>
        <v>0</v>
      </c>
      <c r="V4427" s="21">
        <f t="shared" si="3143"/>
        <v>0</v>
      </c>
      <c r="W4427" s="21">
        <f t="shared" si="3143"/>
        <v>0</v>
      </c>
      <c r="X4427" s="21">
        <f t="shared" si="3143"/>
        <v>0</v>
      </c>
      <c r="Y4427" s="21">
        <f t="shared" si="3143"/>
        <v>0</v>
      </c>
      <c r="Z4427" s="21">
        <f t="shared" si="3143"/>
        <v>0</v>
      </c>
      <c r="AA4427" s="21">
        <f t="shared" si="3143"/>
        <v>0</v>
      </c>
      <c r="AB4427" s="21">
        <f t="shared" si="3143"/>
        <v>0</v>
      </c>
      <c r="AC4427" s="21">
        <f t="shared" si="3143"/>
        <v>0</v>
      </c>
      <c r="AD4427" s="21">
        <f t="shared" si="3143"/>
        <v>0</v>
      </c>
      <c r="AE4427" s="21">
        <f t="shared" si="3143"/>
        <v>0</v>
      </c>
      <c r="AF4427" s="21">
        <f t="shared" si="3143"/>
        <v>0</v>
      </c>
      <c r="AG4427" s="21">
        <f t="shared" si="3143"/>
        <v>0</v>
      </c>
      <c r="AH4427" s="21">
        <f t="shared" si="3143"/>
        <v>0</v>
      </c>
      <c r="AI4427" s="21">
        <f t="shared" si="3143"/>
        <v>0</v>
      </c>
      <c r="AJ4427" s="21">
        <f t="shared" si="3143"/>
        <v>0</v>
      </c>
      <c r="AK4427" s="21">
        <f t="shared" si="3143"/>
        <v>0</v>
      </c>
      <c r="AL4427" s="21">
        <f t="shared" si="3143"/>
        <v>0</v>
      </c>
      <c r="AM4427" s="21">
        <f t="shared" si="3143"/>
        <v>0</v>
      </c>
      <c r="AN4427" s="21">
        <f t="shared" si="3143"/>
        <v>0</v>
      </c>
      <c r="AO4427" s="21">
        <f t="shared" si="3143"/>
        <v>0</v>
      </c>
      <c r="AP4427" s="21">
        <f t="shared" si="3143"/>
        <v>0</v>
      </c>
      <c r="AQ4427" s="21">
        <f t="shared" si="3143"/>
        <v>0</v>
      </c>
      <c r="AR4427" s="21">
        <f t="shared" si="3143"/>
        <v>0</v>
      </c>
      <c r="AS4427" s="21">
        <f t="shared" si="3143"/>
        <v>0</v>
      </c>
      <c r="AT4427" s="21">
        <f t="shared" si="3143"/>
        <v>0</v>
      </c>
      <c r="AU4427" s="21">
        <f t="shared" si="3143"/>
        <v>0</v>
      </c>
      <c r="AV4427" s="21">
        <f t="shared" si="3143"/>
        <v>0</v>
      </c>
      <c r="AW4427" s="21">
        <f t="shared" si="3143"/>
        <v>0</v>
      </c>
      <c r="AX4427" s="21">
        <f t="shared" si="3143"/>
        <v>0</v>
      </c>
      <c r="AY4427" s="21">
        <f t="shared" si="3143"/>
        <v>0</v>
      </c>
      <c r="AZ4427" s="21">
        <f t="shared" si="3143"/>
        <v>0</v>
      </c>
      <c r="BA4427" s="21">
        <f t="shared" si="3143"/>
        <v>0</v>
      </c>
      <c r="BB4427" s="21">
        <f t="shared" si="3143"/>
        <v>0</v>
      </c>
      <c r="BC4427" s="21">
        <f t="shared" si="3143"/>
        <v>0</v>
      </c>
      <c r="BD4427" s="21">
        <f t="shared" si="3143"/>
        <v>0</v>
      </c>
    </row>
    <row r="4428" spans="1:56" ht="16" x14ac:dyDescent="0.2">
      <c r="B4428" s="11">
        <f t="shared" si="3138"/>
        <v>165</v>
      </c>
      <c r="C4428" s="12" t="str">
        <f t="shared" si="3138"/>
        <v>SCI RETAIL RENNES 1</v>
      </c>
      <c r="D4428" s="25" t="s">
        <v>235</v>
      </c>
      <c r="E4428" s="26">
        <v>41485</v>
      </c>
      <c r="F4428" s="15"/>
      <c r="G4428" s="25" t="s">
        <v>236</v>
      </c>
      <c r="H4428" s="25" t="s">
        <v>237</v>
      </c>
      <c r="I4428" s="25" t="s">
        <v>238</v>
      </c>
      <c r="J4428" s="25" t="s">
        <v>239</v>
      </c>
      <c r="K4428" s="24"/>
      <c r="L4428" s="27" t="s">
        <v>240</v>
      </c>
      <c r="M4428" s="83"/>
      <c r="N4428" s="83"/>
      <c r="O4428" s="28">
        <f>($H4440&gt;0)*($J4440&lt;O$2)*0
+($H4440&gt;0)*($J4440&gt;=O$2)*($J4440&lt;=O$3)*(($J4440-O$2+1)/O$4)
+($H4440&gt;0)*($J4440&gt;O$3)*($I4440&gt;O$3)*0
+($H4440&gt;0)*($J4440&gt;O$3)*($I4440&lt;=O$3)*($I4440&gt;=O$2)*((O$3-$I4440+1)/O$4)
+($H4440&gt;0)*($J4440&gt;O$3)*($I4440&lt;O$2)*1
+($H4440&gt;0)*($I4440&gt;O$3)*0
+($H4441&gt;0)*($J4441&lt;O$2)*0
+($H4441&gt;0)*($J4441&gt;=O$2)*($J4441&lt;=O$3)*(($J4441-O$2+1)/O$4)
+($H4441&gt;0)*($J4441&gt;O$3)*($I4441&gt;O$3)*0
+($H4441&gt;0)*($J4441&gt;O$3)*($I4441&lt;=O$3)*($I4441&gt;=O$2)*((O$3-$I4441+1)/O$4)
+($H4441&gt;0)*($J4441&gt;O$3)*($I4441&lt;O$2)*1
+($H4441&gt;0)*($I4441&gt;O$3)*0
+($H4442&gt;0)*($J4442&lt;O$2)*0
+($H4442&gt;0)*($J4442&gt;=O$2)*($J4442&lt;=O$3)*(($J4442-O$2+1)/O$4)
+($H4442&gt;0)*($J4442&gt;O$3)*($I4442&gt;O$3)*0
+($H4442&gt;0)*($J4442&gt;O$3)*($I4442&lt;=O$3)*($I4442&gt;=O$2)*((O$3-$I4442+1)/O$4)
+($H4442&gt;0)*($J4442&gt;O$3)*($I4442&lt;O$2)*1
+($H4442&gt;0)*($I4442&gt;O$3)*0</f>
        <v>0</v>
      </c>
      <c r="P4428" s="28">
        <f t="shared" ref="P4428:BD4428" si="3144">($H4440&gt;0)*($J4440&lt;P$2)*0
+($H4440&gt;0)*($J4440&gt;=P$2)*($J4440&lt;=P$3)*(($J4440-P$2+1)/P$4)
+($H4440&gt;0)*($J4440&gt;P$3)*($I4440&gt;P$3)*0
+($H4440&gt;0)*($J4440&gt;P$3)*($I4440&lt;=P$3)*($I4440&gt;=P$2)*((P$3-$I4440+1)/P$4)
+($H4440&gt;0)*($J4440&gt;P$3)*($I4440&lt;P$2)*1
+($H4440&gt;0)*($I4440&gt;P$3)*0
+($H4441&gt;0)*($J4441&lt;P$2)*0
+($H4441&gt;0)*($J4441&gt;=P$2)*($J4441&lt;=P$3)*(($J4441-P$2+1)/P$4)
+($H4441&gt;0)*($J4441&gt;P$3)*($I4441&gt;P$3)*0
+($H4441&gt;0)*($J4441&gt;P$3)*($I4441&lt;=P$3)*($I4441&gt;=P$2)*((P$3-$I4441+1)/P$4)
+($H4441&gt;0)*($J4441&gt;P$3)*($I4441&lt;P$2)*1
+($H4441&gt;0)*($I4441&gt;P$3)*0
+($H4442&gt;0)*($J4442&lt;P$2)*0
+($H4442&gt;0)*($J4442&gt;=P$2)*($J4442&lt;=P$3)*(($J4442-P$2+1)/P$4)
+($H4442&gt;0)*($J4442&gt;P$3)*($I4442&gt;P$3)*0
+($H4442&gt;0)*($J4442&gt;P$3)*($I4442&lt;=P$3)*($I4442&gt;=P$2)*((P$3-$I4442+1)/P$4)
+($H4442&gt;0)*($J4442&gt;P$3)*($I4442&lt;P$2)*1
+($H4442&gt;0)*($I4442&gt;P$3)*0</f>
        <v>0</v>
      </c>
      <c r="Q4428" s="28">
        <f t="shared" si="3144"/>
        <v>0</v>
      </c>
      <c r="R4428" s="28">
        <f t="shared" si="3144"/>
        <v>0</v>
      </c>
      <c r="S4428" s="28">
        <f t="shared" si="3144"/>
        <v>0</v>
      </c>
      <c r="T4428" s="28">
        <f t="shared" si="3144"/>
        <v>0</v>
      </c>
      <c r="U4428" s="28">
        <f t="shared" si="3144"/>
        <v>0</v>
      </c>
      <c r="V4428" s="28">
        <f t="shared" si="3144"/>
        <v>0</v>
      </c>
      <c r="W4428" s="28">
        <f t="shared" si="3144"/>
        <v>0</v>
      </c>
      <c r="X4428" s="28">
        <f t="shared" si="3144"/>
        <v>0</v>
      </c>
      <c r="Y4428" s="28">
        <f t="shared" si="3144"/>
        <v>0</v>
      </c>
      <c r="Z4428" s="28">
        <f t="shared" si="3144"/>
        <v>0</v>
      </c>
      <c r="AA4428" s="28">
        <f t="shared" si="3144"/>
        <v>0</v>
      </c>
      <c r="AB4428" s="28">
        <f t="shared" si="3144"/>
        <v>0</v>
      </c>
      <c r="AC4428" s="28">
        <f t="shared" si="3144"/>
        <v>0</v>
      </c>
      <c r="AD4428" s="28">
        <f t="shared" si="3144"/>
        <v>0</v>
      </c>
      <c r="AE4428" s="28">
        <f t="shared" si="3144"/>
        <v>0</v>
      </c>
      <c r="AF4428" s="28">
        <f t="shared" si="3144"/>
        <v>0</v>
      </c>
      <c r="AG4428" s="28">
        <f t="shared" si="3144"/>
        <v>0</v>
      </c>
      <c r="AH4428" s="28">
        <f t="shared" si="3144"/>
        <v>0</v>
      </c>
      <c r="AI4428" s="28">
        <f t="shared" si="3144"/>
        <v>0</v>
      </c>
      <c r="AJ4428" s="28">
        <f t="shared" si="3144"/>
        <v>0</v>
      </c>
      <c r="AK4428" s="28">
        <f t="shared" si="3144"/>
        <v>0</v>
      </c>
      <c r="AL4428" s="28">
        <f t="shared" si="3144"/>
        <v>0</v>
      </c>
      <c r="AM4428" s="28">
        <f t="shared" si="3144"/>
        <v>0</v>
      </c>
      <c r="AN4428" s="28">
        <f t="shared" si="3144"/>
        <v>0</v>
      </c>
      <c r="AO4428" s="28">
        <f t="shared" si="3144"/>
        <v>0</v>
      </c>
      <c r="AP4428" s="28">
        <f t="shared" si="3144"/>
        <v>0</v>
      </c>
      <c r="AQ4428" s="28">
        <f t="shared" si="3144"/>
        <v>0</v>
      </c>
      <c r="AR4428" s="28">
        <f t="shared" si="3144"/>
        <v>0</v>
      </c>
      <c r="AS4428" s="28">
        <f t="shared" si="3144"/>
        <v>0</v>
      </c>
      <c r="AT4428" s="28">
        <f t="shared" si="3144"/>
        <v>0</v>
      </c>
      <c r="AU4428" s="28">
        <f t="shared" si="3144"/>
        <v>0</v>
      </c>
      <c r="AV4428" s="28">
        <f t="shared" si="3144"/>
        <v>0</v>
      </c>
      <c r="AW4428" s="28">
        <f t="shared" si="3144"/>
        <v>0</v>
      </c>
      <c r="AX4428" s="28">
        <f t="shared" si="3144"/>
        <v>0</v>
      </c>
      <c r="AY4428" s="28">
        <f t="shared" si="3144"/>
        <v>0</v>
      </c>
      <c r="AZ4428" s="28">
        <f t="shared" si="3144"/>
        <v>0</v>
      </c>
      <c r="BA4428" s="28">
        <f t="shared" si="3144"/>
        <v>0</v>
      </c>
      <c r="BB4428" s="28">
        <f t="shared" si="3144"/>
        <v>0</v>
      </c>
      <c r="BC4428" s="28">
        <f t="shared" si="3144"/>
        <v>0</v>
      </c>
      <c r="BD4428" s="28">
        <f t="shared" si="3144"/>
        <v>0</v>
      </c>
    </row>
    <row r="4429" spans="1:56" ht="16" x14ac:dyDescent="0.2">
      <c r="B4429" s="11">
        <f t="shared" si="3138"/>
        <v>165</v>
      </c>
      <c r="C4429" s="12" t="str">
        <f t="shared" si="3138"/>
        <v>SCI RETAIL RENNES 1</v>
      </c>
      <c r="D4429" s="25" t="s">
        <v>241</v>
      </c>
      <c r="E4429" s="29">
        <v>153094.17000000001</v>
      </c>
      <c r="F4429" s="15"/>
      <c r="G4429" s="30" t="s">
        <v>10</v>
      </c>
      <c r="H4429" s="31">
        <v>0</v>
      </c>
      <c r="I4429" s="32">
        <v>0</v>
      </c>
      <c r="J4429" s="32">
        <v>0</v>
      </c>
      <c r="K4429" s="24"/>
      <c r="L4429" s="33" t="s">
        <v>242</v>
      </c>
      <c r="M4429" s="73"/>
      <c r="N4429" s="73"/>
      <c r="O4429" s="34">
        <f>($E4439&lt;=O$3)*($E4439&gt;O$2)*((O$3-$E4439+1)/O$4)
+($E4439&lt;=O$2)*((O$3-O$2+1)/O$4)
+($E4439&gt;O$3)*(0)</f>
        <v>0</v>
      </c>
      <c r="P4429" s="34">
        <f t="shared" ref="P4429:BD4429" si="3145">($E4439&lt;=P$3)*($E4439&gt;P$2)*((P$3-$E4439+1)/P$4)
+($E4439&lt;=P$2)*((P$3-P$2+1)/P$4)
+($E4439&gt;P$3)*(0)</f>
        <v>0</v>
      </c>
      <c r="Q4429" s="34">
        <f t="shared" si="3145"/>
        <v>0</v>
      </c>
      <c r="R4429" s="34">
        <f t="shared" si="3145"/>
        <v>0</v>
      </c>
      <c r="S4429" s="34">
        <f t="shared" si="3145"/>
        <v>0</v>
      </c>
      <c r="T4429" s="34">
        <f t="shared" si="3145"/>
        <v>0</v>
      </c>
      <c r="U4429" s="34">
        <f t="shared" si="3145"/>
        <v>0</v>
      </c>
      <c r="V4429" s="34">
        <f t="shared" si="3145"/>
        <v>0</v>
      </c>
      <c r="W4429" s="34">
        <f t="shared" si="3145"/>
        <v>0</v>
      </c>
      <c r="X4429" s="34">
        <f t="shared" si="3145"/>
        <v>0</v>
      </c>
      <c r="Y4429" s="34">
        <f t="shared" si="3145"/>
        <v>0</v>
      </c>
      <c r="Z4429" s="34">
        <f t="shared" si="3145"/>
        <v>0</v>
      </c>
      <c r="AA4429" s="34">
        <f t="shared" si="3145"/>
        <v>0.69565217391304346</v>
      </c>
      <c r="AB4429" s="34">
        <f t="shared" si="3145"/>
        <v>1</v>
      </c>
      <c r="AC4429" s="34">
        <f t="shared" si="3145"/>
        <v>1</v>
      </c>
      <c r="AD4429" s="34">
        <f t="shared" si="3145"/>
        <v>1</v>
      </c>
      <c r="AE4429" s="34">
        <f t="shared" si="3145"/>
        <v>1</v>
      </c>
      <c r="AF4429" s="34">
        <f t="shared" si="3145"/>
        <v>1</v>
      </c>
      <c r="AG4429" s="34">
        <f t="shared" si="3145"/>
        <v>1</v>
      </c>
      <c r="AH4429" s="34">
        <f t="shared" si="3145"/>
        <v>1</v>
      </c>
      <c r="AI4429" s="34">
        <f t="shared" si="3145"/>
        <v>1</v>
      </c>
      <c r="AJ4429" s="34">
        <f t="shared" si="3145"/>
        <v>1</v>
      </c>
      <c r="AK4429" s="34">
        <f t="shared" si="3145"/>
        <v>1</v>
      </c>
      <c r="AL4429" s="34">
        <f t="shared" si="3145"/>
        <v>1</v>
      </c>
      <c r="AM4429" s="34">
        <f t="shared" si="3145"/>
        <v>1</v>
      </c>
      <c r="AN4429" s="34">
        <f t="shared" si="3145"/>
        <v>1</v>
      </c>
      <c r="AO4429" s="34">
        <f t="shared" si="3145"/>
        <v>1</v>
      </c>
      <c r="AP4429" s="34">
        <f t="shared" si="3145"/>
        <v>1</v>
      </c>
      <c r="AQ4429" s="34">
        <f t="shared" si="3145"/>
        <v>1</v>
      </c>
      <c r="AR4429" s="34">
        <f t="shared" si="3145"/>
        <v>1</v>
      </c>
      <c r="AS4429" s="34">
        <f t="shared" si="3145"/>
        <v>1</v>
      </c>
      <c r="AT4429" s="34">
        <f t="shared" si="3145"/>
        <v>1</v>
      </c>
      <c r="AU4429" s="34">
        <f t="shared" si="3145"/>
        <v>1</v>
      </c>
      <c r="AV4429" s="34">
        <f t="shared" si="3145"/>
        <v>1</v>
      </c>
      <c r="AW4429" s="34">
        <f t="shared" si="3145"/>
        <v>1</v>
      </c>
      <c r="AX4429" s="34">
        <f t="shared" si="3145"/>
        <v>1</v>
      </c>
      <c r="AY4429" s="34">
        <f t="shared" si="3145"/>
        <v>1</v>
      </c>
      <c r="AZ4429" s="34">
        <f t="shared" si="3145"/>
        <v>1</v>
      </c>
      <c r="BA4429" s="34">
        <f t="shared" si="3145"/>
        <v>1</v>
      </c>
      <c r="BB4429" s="34">
        <f t="shared" si="3145"/>
        <v>1</v>
      </c>
      <c r="BC4429" s="34">
        <f t="shared" si="3145"/>
        <v>1</v>
      </c>
      <c r="BD4429" s="34">
        <f t="shared" si="3145"/>
        <v>1</v>
      </c>
    </row>
    <row r="4430" spans="1:56" ht="16" x14ac:dyDescent="0.2">
      <c r="A4430" s="35"/>
      <c r="B4430" s="11">
        <f t="shared" si="3138"/>
        <v>165</v>
      </c>
      <c r="C4430" s="12" t="str">
        <f t="shared" si="3138"/>
        <v>SCI RETAIL RENNES 1</v>
      </c>
      <c r="D4430" s="25" t="s">
        <v>243</v>
      </c>
      <c r="E4430" s="29">
        <v>153094.17000000001</v>
      </c>
      <c r="F4430" s="15"/>
      <c r="G4430" s="30" t="s">
        <v>11</v>
      </c>
      <c r="H4430" s="31">
        <v>0</v>
      </c>
      <c r="I4430" s="32">
        <v>0</v>
      </c>
      <c r="J4430" s="32">
        <v>0</v>
      </c>
      <c r="K4430" s="35"/>
      <c r="M4430" s="84">
        <v>41485</v>
      </c>
      <c r="O4430" s="15"/>
      <c r="P4430" s="15"/>
      <c r="Q4430" s="15"/>
      <c r="R4430" s="15"/>
      <c r="S4430" s="15"/>
      <c r="T4430" s="15"/>
      <c r="U4430" s="15"/>
      <c r="V4430" s="15"/>
      <c r="W4430" s="15"/>
      <c r="X4430" s="15"/>
      <c r="Y4430" s="15"/>
      <c r="Z4430" s="15"/>
      <c r="AA4430" s="15"/>
      <c r="AB4430" s="15"/>
      <c r="AC4430" s="15"/>
      <c r="AD4430" s="15"/>
      <c r="AE4430" s="15"/>
      <c r="AF4430" s="15"/>
      <c r="AG4430" s="15"/>
      <c r="AH4430" s="15"/>
      <c r="AI4430" s="15"/>
      <c r="AJ4430" s="15"/>
      <c r="AK4430" s="15"/>
      <c r="AL4430" s="15"/>
      <c r="AM4430" s="15"/>
      <c r="AN4430" s="15"/>
      <c r="AO4430" s="15"/>
      <c r="AP4430" s="15"/>
      <c r="AQ4430" s="15"/>
      <c r="AR4430" s="15"/>
      <c r="AS4430" s="15"/>
      <c r="AT4430" s="15"/>
      <c r="AU4430" s="15"/>
      <c r="AV4430" s="15"/>
      <c r="AW4430" s="15"/>
      <c r="AX4430" s="15"/>
      <c r="AY4430" s="15"/>
      <c r="AZ4430" s="15"/>
      <c r="BA4430" s="15"/>
      <c r="BB4430" s="15"/>
      <c r="BC4430" s="15"/>
      <c r="BD4430" s="15"/>
    </row>
    <row r="4431" spans="1:56" ht="16" x14ac:dyDescent="0.2">
      <c r="B4431" s="11">
        <f t="shared" si="3138"/>
        <v>165</v>
      </c>
      <c r="C4431" s="12" t="str">
        <f t="shared" si="3138"/>
        <v>SCI RETAIL RENNES 1</v>
      </c>
      <c r="D4431" s="25" t="s">
        <v>244</v>
      </c>
      <c r="E4431" s="29">
        <v>153094.17000000001</v>
      </c>
      <c r="F4431" s="15"/>
      <c r="G4431" s="36" t="s">
        <v>12</v>
      </c>
      <c r="H4431" s="31">
        <v>0</v>
      </c>
      <c r="I4431" s="32">
        <v>0</v>
      </c>
      <c r="J4431" s="32">
        <v>0</v>
      </c>
      <c r="K4431" s="24"/>
      <c r="L4431" s="37" t="s">
        <v>245</v>
      </c>
      <c r="M4431" s="74">
        <v>1</v>
      </c>
      <c r="N4431" s="74">
        <v>1</v>
      </c>
      <c r="O4431" s="38">
        <v>1.0136956521739131</v>
      </c>
      <c r="P4431" s="38">
        <v>1.02</v>
      </c>
      <c r="Q4431" s="38">
        <v>1.02</v>
      </c>
      <c r="R4431" s="38">
        <v>1.02</v>
      </c>
      <c r="S4431" s="38">
        <v>1.0269847826086955</v>
      </c>
      <c r="T4431" s="38">
        <v>1.0302</v>
      </c>
      <c r="U4431" s="38">
        <v>1.0302</v>
      </c>
      <c r="V4431" s="38">
        <v>1.0302</v>
      </c>
      <c r="W4431" s="38">
        <v>1.0372546304347825</v>
      </c>
      <c r="X4431" s="38">
        <v>1.040502</v>
      </c>
      <c r="Y4431" s="38">
        <v>1.040502</v>
      </c>
      <c r="Z4431" s="38">
        <v>1.040502</v>
      </c>
      <c r="AA4431" s="38">
        <v>1.0476271767391303</v>
      </c>
      <c r="AB4431" s="38">
        <v>1.0509070200000001</v>
      </c>
      <c r="AC4431" s="38">
        <v>1.0509070200000001</v>
      </c>
      <c r="AD4431" s="38">
        <v>1.0509070200000001</v>
      </c>
      <c r="AE4431" s="38">
        <v>1.0581034485065217</v>
      </c>
      <c r="AF4431" s="38">
        <v>1.0614160902000001</v>
      </c>
      <c r="AG4431" s="38">
        <v>1.0614160902000001</v>
      </c>
      <c r="AH4431" s="38">
        <v>1.0614160902000001</v>
      </c>
      <c r="AI4431" s="38">
        <v>1.0686844829915869</v>
      </c>
      <c r="AJ4431" s="38">
        <v>1.0720302511020001</v>
      </c>
      <c r="AK4431" s="38">
        <v>1.0720302511020001</v>
      </c>
      <c r="AL4431" s="38">
        <v>1.0720302511020001</v>
      </c>
      <c r="AM4431" s="38">
        <v>1.0793713278215029</v>
      </c>
      <c r="AN4431" s="38">
        <v>1.0827505536130202</v>
      </c>
      <c r="AO4431" s="38">
        <v>1.0827505536130202</v>
      </c>
      <c r="AP4431" s="38">
        <v>1.0827505536130202</v>
      </c>
      <c r="AQ4431" s="38">
        <v>1.0901650410997179</v>
      </c>
      <c r="AR4431" s="38">
        <v>1.0935780591491504</v>
      </c>
      <c r="AS4431" s="38">
        <v>1.0935780591491504</v>
      </c>
      <c r="AT4431" s="38">
        <v>1.0935780591491504</v>
      </c>
      <c r="AU4431" s="38">
        <v>1.1010666915107152</v>
      </c>
      <c r="AV4431" s="38">
        <v>1.104513839740642</v>
      </c>
      <c r="AW4431" s="38">
        <v>1.104513839740642</v>
      </c>
      <c r="AX4431" s="38">
        <v>1.104513839740642</v>
      </c>
      <c r="AY4431" s="38">
        <v>1.1120773584258223</v>
      </c>
      <c r="AZ4431" s="38">
        <v>1.1155589781380484</v>
      </c>
      <c r="BA4431" s="38">
        <v>1.1155589781380484</v>
      </c>
      <c r="BB4431" s="38">
        <v>1.1155589781380484</v>
      </c>
      <c r="BC4431" s="38">
        <v>1.1231981320100806</v>
      </c>
      <c r="BD4431" s="38">
        <v>1.1267145679194288</v>
      </c>
    </row>
    <row r="4432" spans="1:56" ht="16" x14ac:dyDescent="0.2">
      <c r="B4432" s="11">
        <f t="shared" si="3138"/>
        <v>165</v>
      </c>
      <c r="C4432" s="12" t="str">
        <f t="shared" si="3138"/>
        <v>SCI RETAIL RENNES 1</v>
      </c>
      <c r="D4432" s="25" t="s">
        <v>25</v>
      </c>
      <c r="E4432" s="39" t="s">
        <v>30</v>
      </c>
      <c r="F4432" s="15"/>
      <c r="K4432" s="24"/>
      <c r="L4432" s="16" t="s">
        <v>246</v>
      </c>
      <c r="M4432" s="70"/>
      <c r="N4432" s="70"/>
      <c r="O4432" s="40">
        <f>O4425*$E4429/4+O4429*$E4440/4</f>
        <v>38273.542500000003</v>
      </c>
      <c r="P4432" s="40">
        <f t="shared" ref="P4432:BD4432" si="3146">P4425*$E4429/4+P4429*$E4440/4</f>
        <v>38273.542500000003</v>
      </c>
      <c r="Q4432" s="40">
        <f t="shared" si="3146"/>
        <v>38273.542500000003</v>
      </c>
      <c r="R4432" s="40">
        <f t="shared" si="3146"/>
        <v>38273.542500000003</v>
      </c>
      <c r="S4432" s="40">
        <f t="shared" si="3146"/>
        <v>38273.542500000003</v>
      </c>
      <c r="T4432" s="40">
        <f t="shared" si="3146"/>
        <v>38273.542500000003</v>
      </c>
      <c r="U4432" s="40">
        <f t="shared" si="3146"/>
        <v>38273.542500000003</v>
      </c>
      <c r="V4432" s="40">
        <f t="shared" si="3146"/>
        <v>38273.542500000003</v>
      </c>
      <c r="W4432" s="40">
        <f t="shared" si="3146"/>
        <v>38273.542500000003</v>
      </c>
      <c r="X4432" s="40">
        <f t="shared" si="3146"/>
        <v>38273.542500000003</v>
      </c>
      <c r="Y4432" s="40">
        <f t="shared" si="3146"/>
        <v>38273.542500000003</v>
      </c>
      <c r="Z4432" s="40">
        <f t="shared" si="3146"/>
        <v>38273.542500000003</v>
      </c>
      <c r="AA4432" s="40">
        <f t="shared" si="3146"/>
        <v>40335.616567285208</v>
      </c>
      <c r="AB4432" s="40">
        <f t="shared" si="3146"/>
        <v>40639.749870159983</v>
      </c>
      <c r="AC4432" s="40">
        <f t="shared" si="3146"/>
        <v>40639.749870159983</v>
      </c>
      <c r="AD4432" s="40">
        <f t="shared" si="3146"/>
        <v>40639.749870159983</v>
      </c>
      <c r="AE4432" s="40">
        <f t="shared" si="3146"/>
        <v>40639.749870159983</v>
      </c>
      <c r="AF4432" s="40">
        <f t="shared" si="3146"/>
        <v>40639.749870159983</v>
      </c>
      <c r="AG4432" s="40">
        <f t="shared" si="3146"/>
        <v>40639.749870159983</v>
      </c>
      <c r="AH4432" s="40">
        <f t="shared" si="3146"/>
        <v>40639.749870159983</v>
      </c>
      <c r="AI4432" s="40">
        <f t="shared" si="3146"/>
        <v>40639.749870159983</v>
      </c>
      <c r="AJ4432" s="40">
        <f t="shared" si="3146"/>
        <v>40639.749870159983</v>
      </c>
      <c r="AK4432" s="40">
        <f t="shared" si="3146"/>
        <v>40639.749870159983</v>
      </c>
      <c r="AL4432" s="40">
        <f t="shared" si="3146"/>
        <v>40639.749870159983</v>
      </c>
      <c r="AM4432" s="40">
        <f t="shared" si="3146"/>
        <v>40639.749870159983</v>
      </c>
      <c r="AN4432" s="40">
        <f t="shared" si="3146"/>
        <v>40639.749870159983</v>
      </c>
      <c r="AO4432" s="40">
        <f t="shared" si="3146"/>
        <v>40639.749870159983</v>
      </c>
      <c r="AP4432" s="40">
        <f t="shared" si="3146"/>
        <v>40639.749870159983</v>
      </c>
      <c r="AQ4432" s="40">
        <f t="shared" si="3146"/>
        <v>40639.749870159983</v>
      </c>
      <c r="AR4432" s="40">
        <f t="shared" si="3146"/>
        <v>40639.749870159983</v>
      </c>
      <c r="AS4432" s="40">
        <f t="shared" si="3146"/>
        <v>40639.749870159983</v>
      </c>
      <c r="AT4432" s="40">
        <f t="shared" si="3146"/>
        <v>40639.749870159983</v>
      </c>
      <c r="AU4432" s="40">
        <f t="shared" si="3146"/>
        <v>40639.749870159983</v>
      </c>
      <c r="AV4432" s="40">
        <f t="shared" si="3146"/>
        <v>40639.749870159983</v>
      </c>
      <c r="AW4432" s="40">
        <f t="shared" si="3146"/>
        <v>40639.749870159983</v>
      </c>
      <c r="AX4432" s="40">
        <f t="shared" si="3146"/>
        <v>40639.749870159983</v>
      </c>
      <c r="AY4432" s="40">
        <f t="shared" si="3146"/>
        <v>40639.749870159983</v>
      </c>
      <c r="AZ4432" s="40">
        <f t="shared" si="3146"/>
        <v>40639.749870159983</v>
      </c>
      <c r="BA4432" s="40">
        <f t="shared" si="3146"/>
        <v>40639.749870159983</v>
      </c>
      <c r="BB4432" s="40">
        <f t="shared" si="3146"/>
        <v>40639.749870159983</v>
      </c>
      <c r="BC4432" s="40">
        <f t="shared" si="3146"/>
        <v>40639.749870159983</v>
      </c>
      <c r="BD4432" s="40">
        <f t="shared" si="3146"/>
        <v>40639.749870159983</v>
      </c>
    </row>
    <row r="4433" spans="1:56" ht="16" x14ac:dyDescent="0.2">
      <c r="B4433" s="11">
        <f t="shared" si="3138"/>
        <v>165</v>
      </c>
      <c r="C4433" s="12" t="str">
        <f t="shared" si="3138"/>
        <v>SCI RETAIL RENNES 1</v>
      </c>
      <c r="D4433" s="25" t="s">
        <v>247</v>
      </c>
      <c r="E4433" s="39" t="s">
        <v>248</v>
      </c>
      <c r="F4433" s="15"/>
      <c r="G4433" s="25" t="s">
        <v>249</v>
      </c>
      <c r="H4433" s="26">
        <v>0</v>
      </c>
      <c r="I4433" s="25" t="s">
        <v>239</v>
      </c>
      <c r="J4433" s="26">
        <v>45867</v>
      </c>
      <c r="K4433" s="24"/>
      <c r="L4433" s="20" t="s">
        <v>250</v>
      </c>
      <c r="M4433" s="72"/>
      <c r="N4433" s="72"/>
      <c r="O4433" s="41">
        <f>IF($E4439&gt;=O$3,IF(O$3&lt;=($E4428+365),O4432,IFERROR(O4425*$E4430/4*O4431+
$E4440*O4429/4*IFERROR(O4431/$E4441,0),0)),IF(O$3&lt;=($E4439+365),O4425*$E4430/4*O4431+$E4440*O4429/4*IFERROR(O4431/$E4441,0),IFERROR($E4440*O4429/4*IFERROR(O4431/$E4441,0),0)))</f>
        <v>38797.723625543484</v>
      </c>
      <c r="P4433" s="41">
        <f t="shared" ref="P4433:BD4433" si="3147">IF($E4439&gt;=P$3,IF(P$3&lt;=($E4428+365),P4432,IFERROR(P4425*$E4430/4*P4431+
$E4440*P4429/4*IFERROR(P4431/$E4441,0),0)),IF(P$3&lt;=($E4439+365),P4425*$E4430/4*P4431+$E4440*P4429/4*IFERROR(P4431/$E4441,0),IFERROR($E4440*P4429/4*IFERROR(P4431/$E4441,0),0)))</f>
        <v>39039.013350000001</v>
      </c>
      <c r="Q4433" s="41">
        <f t="shared" si="3147"/>
        <v>39039.013350000001</v>
      </c>
      <c r="R4433" s="41">
        <f t="shared" si="3147"/>
        <v>39039.013350000001</v>
      </c>
      <c r="S4433" s="41">
        <f t="shared" si="3147"/>
        <v>39306.345724027175</v>
      </c>
      <c r="T4433" s="41">
        <f t="shared" si="3147"/>
        <v>39429.403483500006</v>
      </c>
      <c r="U4433" s="41">
        <f t="shared" si="3147"/>
        <v>39429.403483500006</v>
      </c>
      <c r="V4433" s="41">
        <f t="shared" si="3147"/>
        <v>39429.403483500006</v>
      </c>
      <c r="W4433" s="41">
        <f t="shared" si="3147"/>
        <v>39699.409181267445</v>
      </c>
      <c r="X4433" s="41">
        <f t="shared" si="3147"/>
        <v>39823.697518335008</v>
      </c>
      <c r="Y4433" s="41">
        <f t="shared" si="3147"/>
        <v>39823.697518335008</v>
      </c>
      <c r="Z4433" s="41">
        <f t="shared" si="3147"/>
        <v>39823.697518335008</v>
      </c>
      <c r="AA4433" s="41">
        <f t="shared" si="3147"/>
        <v>40910.213984886548</v>
      </c>
      <c r="AB4433" s="41">
        <f t="shared" si="3147"/>
        <v>40766.982164906258</v>
      </c>
      <c r="AC4433" s="41">
        <f t="shared" si="3147"/>
        <v>40766.982164906258</v>
      </c>
      <c r="AD4433" s="41">
        <f t="shared" si="3147"/>
        <v>40766.982164906258</v>
      </c>
      <c r="AE4433" s="41">
        <f t="shared" si="3147"/>
        <v>41046.147368861581</v>
      </c>
      <c r="AF4433" s="41">
        <f t="shared" si="3147"/>
        <v>41174.651986555313</v>
      </c>
      <c r="AG4433" s="41">
        <f t="shared" si="3147"/>
        <v>41174.651986555313</v>
      </c>
      <c r="AH4433" s="41">
        <f t="shared" si="3147"/>
        <v>41174.651986555313</v>
      </c>
      <c r="AI4433" s="41">
        <f t="shared" si="3147"/>
        <v>41456.608842550202</v>
      </c>
      <c r="AJ4433" s="41">
        <f t="shared" si="3147"/>
        <v>41586.398506420875</v>
      </c>
      <c r="AK4433" s="41">
        <f t="shared" si="3147"/>
        <v>41586.398506420875</v>
      </c>
      <c r="AL4433" s="41">
        <f t="shared" si="3147"/>
        <v>41586.398506420875</v>
      </c>
      <c r="AM4433" s="41">
        <f t="shared" si="3147"/>
        <v>41871.174930975707</v>
      </c>
      <c r="AN4433" s="41">
        <f t="shared" si="3147"/>
        <v>42002.262491485082</v>
      </c>
      <c r="AO4433" s="41">
        <f t="shared" si="3147"/>
        <v>42002.262491485082</v>
      </c>
      <c r="AP4433" s="41">
        <f t="shared" si="3147"/>
        <v>42002.262491485082</v>
      </c>
      <c r="AQ4433" s="41">
        <f t="shared" si="3147"/>
        <v>42289.886680285468</v>
      </c>
      <c r="AR4433" s="41">
        <f t="shared" si="3147"/>
        <v>42422.285116399937</v>
      </c>
      <c r="AS4433" s="41">
        <f t="shared" si="3147"/>
        <v>42422.285116399937</v>
      </c>
      <c r="AT4433" s="41">
        <f t="shared" si="3147"/>
        <v>42422.285116399937</v>
      </c>
      <c r="AU4433" s="41">
        <f t="shared" si="3147"/>
        <v>42712.78554708833</v>
      </c>
      <c r="AV4433" s="41">
        <f t="shared" si="3147"/>
        <v>42846.507967563935</v>
      </c>
      <c r="AW4433" s="41">
        <f t="shared" si="3147"/>
        <v>42846.507967563935</v>
      </c>
      <c r="AX4433" s="41">
        <f t="shared" si="3147"/>
        <v>42846.507967563935</v>
      </c>
      <c r="AY4433" s="41">
        <f t="shared" si="3147"/>
        <v>43139.913402559214</v>
      </c>
      <c r="AZ4433" s="41">
        <f t="shared" si="3147"/>
        <v>43274.973047239575</v>
      </c>
      <c r="BA4433" s="41">
        <f t="shared" si="3147"/>
        <v>43274.973047239575</v>
      </c>
      <c r="BB4433" s="41">
        <f t="shared" si="3147"/>
        <v>43274.973047239575</v>
      </c>
      <c r="BC4433" s="41">
        <f t="shared" si="3147"/>
        <v>43571.312536584795</v>
      </c>
      <c r="BD4433" s="41">
        <f t="shared" si="3147"/>
        <v>43707.72277771197</v>
      </c>
    </row>
    <row r="4434" spans="1:56" ht="16" x14ac:dyDescent="0.2">
      <c r="B4434" s="11">
        <f t="shared" si="3138"/>
        <v>165</v>
      </c>
      <c r="C4434" s="12" t="str">
        <f t="shared" si="3138"/>
        <v>SCI RETAIL RENNES 1</v>
      </c>
      <c r="D4434" s="25" t="s">
        <v>8</v>
      </c>
      <c r="E4434" s="42">
        <v>0</v>
      </c>
      <c r="F4434" s="15"/>
      <c r="I4434" s="15"/>
      <c r="J4434" s="24"/>
      <c r="K4434" s="24"/>
      <c r="L4434" s="20" t="s">
        <v>251</v>
      </c>
      <c r="M4434" s="72"/>
      <c r="N4434" s="72"/>
      <c r="O4434" s="41">
        <f>-$E4430/4*O4424
+(O4424&gt;0)*($J4429&gt;=O$2)*($J4429&lt;=O$3)*(($J4429-O$2+1)/O$4*$H4429/4)
+(O4424&gt;0)*($J4429&gt;O$3)*($I4429&lt;=O$3)*($I4429&gt;=O$2)*((O$3-$I4429+1)/O$4*$H4429/4)
+(O4424&gt;0)*($J4429&gt;O$3)*($I4429&lt;O$2)*$H4429/4
+(O4424&gt;0)*($J4430&gt;=O$2)*($J4430&lt;=O$3)*(($J4430-O$2+1)/O$4*$H4430/4)
+(O4424&gt;0)*($J4430&gt;O$3)*($I4430&lt;=O$3)*($I4430&gt;=O$2)*((O$3-$I4430+1)/O$4*$H4430/4)
+(O4424&gt;0)*($J4430&gt;O$3)*($I4430&lt;O$2)*$H4430/4
+(O4424&gt;0)*($J4431&gt;=O$2)*($J4431&lt;=O$3)*(($J4431-O$2+1)/O$4*$H4431/4)
+(O4424&gt;0)*($J4431&gt;O$3)*($I4431&lt;=O$3)*($I4431&gt;=O$2)*((O$3-$I4431+1)/O$4*$H4431/4)
+(O4424&gt;0)*($J4431&gt;O$3)*($I4431&lt;O$2)*$H4431/4
-$E4440/4*O4428
+(O4428&gt;0)*($J4440&gt;=O$2)*($J4440&lt;=O$3)*(($J4440-O$2+1)/O$4*$H4440/4)
+(O4428&gt;0)*($J4440&gt;O$3)*($I4440&lt;=O$3)*($I4440&gt;=O$2)*((O$3-$I4440+1)/O$4*$H4440/4)
+(O4428&gt;0)*($J4440&gt;O$3)*($I4440&lt;O$2)*$H4440/4
+(O4428&gt;0)*($J4441&gt;=O$2)*($J4441&lt;=O$3)*(($J4441-O$2+1)/O$4*$H4441/4)
+(O4428&gt;0)*($J4441&gt;O$3)*($I4441&lt;=O$3)*($I4441&gt;=O$2)*((O$3-$I4441+1)/O$4*$H4441/4)
+(O4428&gt;0)*($J4441&gt;O$3)*($I4441&lt;O$2)*$H4441/4
+(O4428&gt;0)*($J4442&gt;=O$2)*($J4442&lt;=O$3)*(($J4442-O$2+1)/O$4*$H4442/4)
+(O4428&gt;0)*($J4442&gt;O$3)*($I4442&lt;=O$3)*($I4442&gt;=O$2)*((O$3-$I4442+1)/O$4*$H4442/4)
+(O4428&gt;0)*($J4442&gt;O$3)*($I4442&lt;O$2)*$H4442/4</f>
        <v>0</v>
      </c>
      <c r="P4434" s="41">
        <f t="shared" ref="P4434:BD4434" si="3148">-$E4430/4*P4424
+(P4424&gt;0)*($J4429&gt;=P$2)*($J4429&lt;=P$3)*(($J4429-P$2+1)/P$4*$H4429/4)
+(P4424&gt;0)*($J4429&gt;P$3)*($I4429&lt;=P$3)*($I4429&gt;=P$2)*((P$3-$I4429+1)/P$4*$H4429/4)
+(P4424&gt;0)*($J4429&gt;P$3)*($I4429&lt;P$2)*$H4429/4
+(P4424&gt;0)*($J4430&gt;=P$2)*($J4430&lt;=P$3)*(($J4430-P$2+1)/P$4*$H4430/4)
+(P4424&gt;0)*($J4430&gt;P$3)*($I4430&lt;=P$3)*($I4430&gt;=P$2)*((P$3-$I4430+1)/P$4*$H4430/4)
+(P4424&gt;0)*($J4430&gt;P$3)*($I4430&lt;P$2)*$H4430/4
+(P4424&gt;0)*($J4431&gt;=P$2)*($J4431&lt;=P$3)*(($J4431-P$2+1)/P$4*$H4431/4)
+(P4424&gt;0)*($J4431&gt;P$3)*($I4431&lt;=P$3)*($I4431&gt;=P$2)*((P$3-$I4431+1)/P$4*$H4431/4)
+(P4424&gt;0)*($J4431&gt;P$3)*($I4431&lt;P$2)*$H4431/4
-$E4440/4*P4428
+(P4428&gt;0)*($J4440&gt;=P$2)*($J4440&lt;=P$3)*(($J4440-P$2+1)/P$4*$H4440/4)
+(P4428&gt;0)*($J4440&gt;P$3)*($I4440&lt;=P$3)*($I4440&gt;=P$2)*((P$3-$I4440+1)/P$4*$H4440/4)
+(P4428&gt;0)*($J4440&gt;P$3)*($I4440&lt;P$2)*$H4440/4
+(P4428&gt;0)*($J4441&gt;=P$2)*($J4441&lt;=P$3)*(($J4441-P$2+1)/P$4*$H4441/4)
+(P4428&gt;0)*($J4441&gt;P$3)*($I4441&lt;=P$3)*($I4441&gt;=P$2)*((P$3-$I4441+1)/P$4*$H4441/4)
+(P4428&gt;0)*($J4441&gt;P$3)*($I4441&lt;P$2)*$H4441/4
+(P4428&gt;0)*($J4442&gt;=P$2)*($J4442&lt;=P$3)*(($J4442-P$2+1)/P$4*$H4442/4)
+(P4428&gt;0)*($J4442&gt;P$3)*($I4442&lt;=P$3)*($I4442&gt;=P$2)*((P$3-$I4442+1)/P$4*$H4442/4)
+(P4428&gt;0)*($J4442&gt;P$3)*($I4442&lt;P$2)*$H4442/4</f>
        <v>0</v>
      </c>
      <c r="Q4434" s="41">
        <f t="shared" si="3148"/>
        <v>0</v>
      </c>
      <c r="R4434" s="41">
        <f t="shared" si="3148"/>
        <v>0</v>
      </c>
      <c r="S4434" s="41">
        <f t="shared" si="3148"/>
        <v>0</v>
      </c>
      <c r="T4434" s="41">
        <f t="shared" si="3148"/>
        <v>0</v>
      </c>
      <c r="U4434" s="41">
        <f t="shared" si="3148"/>
        <v>0</v>
      </c>
      <c r="V4434" s="41">
        <f t="shared" si="3148"/>
        <v>0</v>
      </c>
      <c r="W4434" s="41">
        <f t="shared" si="3148"/>
        <v>0</v>
      </c>
      <c r="X4434" s="41">
        <f t="shared" si="3148"/>
        <v>0</v>
      </c>
      <c r="Y4434" s="41">
        <f t="shared" si="3148"/>
        <v>0</v>
      </c>
      <c r="Z4434" s="41">
        <f t="shared" si="3148"/>
        <v>0</v>
      </c>
      <c r="AA4434" s="41">
        <f t="shared" si="3148"/>
        <v>0</v>
      </c>
      <c r="AB4434" s="41">
        <f t="shared" si="3148"/>
        <v>0</v>
      </c>
      <c r="AC4434" s="41">
        <f t="shared" si="3148"/>
        <v>0</v>
      </c>
      <c r="AD4434" s="41">
        <f t="shared" si="3148"/>
        <v>0</v>
      </c>
      <c r="AE4434" s="41">
        <f t="shared" si="3148"/>
        <v>0</v>
      </c>
      <c r="AF4434" s="41">
        <f t="shared" si="3148"/>
        <v>0</v>
      </c>
      <c r="AG4434" s="41">
        <f t="shared" si="3148"/>
        <v>0</v>
      </c>
      <c r="AH4434" s="41">
        <f t="shared" si="3148"/>
        <v>0</v>
      </c>
      <c r="AI4434" s="41">
        <f t="shared" si="3148"/>
        <v>0</v>
      </c>
      <c r="AJ4434" s="41">
        <f t="shared" si="3148"/>
        <v>0</v>
      </c>
      <c r="AK4434" s="41">
        <f t="shared" si="3148"/>
        <v>0</v>
      </c>
      <c r="AL4434" s="41">
        <f t="shared" si="3148"/>
        <v>0</v>
      </c>
      <c r="AM4434" s="41">
        <f t="shared" si="3148"/>
        <v>0</v>
      </c>
      <c r="AN4434" s="41">
        <f t="shared" si="3148"/>
        <v>0</v>
      </c>
      <c r="AO4434" s="41">
        <f t="shared" si="3148"/>
        <v>0</v>
      </c>
      <c r="AP4434" s="41">
        <f t="shared" si="3148"/>
        <v>0</v>
      </c>
      <c r="AQ4434" s="41">
        <f t="shared" si="3148"/>
        <v>0</v>
      </c>
      <c r="AR4434" s="41">
        <f t="shared" si="3148"/>
        <v>0</v>
      </c>
      <c r="AS4434" s="41">
        <f t="shared" si="3148"/>
        <v>0</v>
      </c>
      <c r="AT4434" s="41">
        <f t="shared" si="3148"/>
        <v>0</v>
      </c>
      <c r="AU4434" s="41">
        <f t="shared" si="3148"/>
        <v>0</v>
      </c>
      <c r="AV4434" s="41">
        <f t="shared" si="3148"/>
        <v>0</v>
      </c>
      <c r="AW4434" s="41">
        <f t="shared" si="3148"/>
        <v>0</v>
      </c>
      <c r="AX4434" s="41">
        <f t="shared" si="3148"/>
        <v>0</v>
      </c>
      <c r="AY4434" s="41">
        <f t="shared" si="3148"/>
        <v>0</v>
      </c>
      <c r="AZ4434" s="41">
        <f t="shared" si="3148"/>
        <v>0</v>
      </c>
      <c r="BA4434" s="41">
        <f t="shared" si="3148"/>
        <v>0</v>
      </c>
      <c r="BB4434" s="41">
        <f t="shared" si="3148"/>
        <v>0</v>
      </c>
      <c r="BC4434" s="41">
        <f t="shared" si="3148"/>
        <v>0</v>
      </c>
      <c r="BD4434" s="41">
        <f t="shared" si="3148"/>
        <v>0</v>
      </c>
    </row>
    <row r="4435" spans="1:56" ht="16" x14ac:dyDescent="0.2">
      <c r="B4435" s="11">
        <f t="shared" si="3138"/>
        <v>165</v>
      </c>
      <c r="C4435" s="12" t="str">
        <f t="shared" si="3138"/>
        <v>SCI RETAIL RENNES 1</v>
      </c>
      <c r="D4435" s="43" t="s">
        <v>252</v>
      </c>
      <c r="E4435" s="42" t="s">
        <v>288</v>
      </c>
      <c r="F4435" s="44"/>
      <c r="G4435" s="43" t="s">
        <v>253</v>
      </c>
      <c r="H4435" s="39">
        <v>0</v>
      </c>
      <c r="I4435" s="43" t="s">
        <v>254</v>
      </c>
      <c r="J4435" s="32">
        <v>0</v>
      </c>
      <c r="K4435" s="24"/>
      <c r="L4435" s="20" t="s">
        <v>255</v>
      </c>
      <c r="M4435" s="72"/>
      <c r="N4435" s="72"/>
      <c r="O4435" s="41">
        <v>0</v>
      </c>
      <c r="P4435" s="41">
        <v>0</v>
      </c>
      <c r="Q4435" s="41">
        <v>0</v>
      </c>
      <c r="R4435" s="41">
        <v>0</v>
      </c>
      <c r="S4435" s="41">
        <v>0</v>
      </c>
      <c r="T4435" s="41">
        <v>0</v>
      </c>
      <c r="U4435" s="41">
        <v>0</v>
      </c>
      <c r="V4435" s="41">
        <v>0</v>
      </c>
      <c r="W4435" s="41">
        <v>0</v>
      </c>
      <c r="X4435" s="41">
        <v>0</v>
      </c>
      <c r="Y4435" s="41">
        <v>0</v>
      </c>
      <c r="Z4435" s="41">
        <v>0</v>
      </c>
      <c r="AA4435" s="41">
        <v>0</v>
      </c>
      <c r="AB4435" s="41">
        <v>0</v>
      </c>
      <c r="AC4435" s="41">
        <v>0</v>
      </c>
      <c r="AD4435" s="41">
        <v>0</v>
      </c>
      <c r="AE4435" s="41">
        <v>0</v>
      </c>
      <c r="AF4435" s="41">
        <v>0</v>
      </c>
      <c r="AG4435" s="41">
        <v>0</v>
      </c>
      <c r="AH4435" s="41">
        <v>0</v>
      </c>
      <c r="AI4435" s="41">
        <v>0</v>
      </c>
      <c r="AJ4435" s="41">
        <v>0</v>
      </c>
      <c r="AK4435" s="41">
        <v>0</v>
      </c>
      <c r="AL4435" s="41">
        <v>0</v>
      </c>
      <c r="AM4435" s="41">
        <v>0</v>
      </c>
      <c r="AN4435" s="41">
        <v>0</v>
      </c>
      <c r="AO4435" s="41">
        <v>0</v>
      </c>
      <c r="AP4435" s="41">
        <v>0</v>
      </c>
      <c r="AQ4435" s="41">
        <v>0</v>
      </c>
      <c r="AR4435" s="41">
        <v>0</v>
      </c>
      <c r="AS4435" s="41">
        <v>0</v>
      </c>
      <c r="AT4435" s="41">
        <v>0</v>
      </c>
      <c r="AU4435" s="41">
        <v>0</v>
      </c>
      <c r="AV4435" s="41">
        <v>0</v>
      </c>
      <c r="AW4435" s="41">
        <v>0</v>
      </c>
      <c r="AX4435" s="41">
        <v>0</v>
      </c>
      <c r="AY4435" s="41">
        <v>0</v>
      </c>
      <c r="AZ4435" s="41">
        <v>0</v>
      </c>
      <c r="BA4435" s="41">
        <v>0</v>
      </c>
      <c r="BB4435" s="41">
        <v>0</v>
      </c>
      <c r="BC4435" s="41">
        <v>0</v>
      </c>
      <c r="BD4435" s="41">
        <v>0</v>
      </c>
    </row>
    <row r="4436" spans="1:56" ht="16" x14ac:dyDescent="0.2">
      <c r="B4436" s="11">
        <f t="shared" si="3138"/>
        <v>165</v>
      </c>
      <c r="C4436" s="12" t="str">
        <f t="shared" si="3138"/>
        <v>SCI RETAIL RENNES 1</v>
      </c>
      <c r="D4436" s="43" t="s">
        <v>256</v>
      </c>
      <c r="E4436" s="32">
        <v>45867</v>
      </c>
      <c r="G4436" s="43" t="s">
        <v>257</v>
      </c>
      <c r="H4436" s="42">
        <v>0</v>
      </c>
      <c r="I4436" s="43" t="s">
        <v>258</v>
      </c>
      <c r="J4436" s="29">
        <v>0</v>
      </c>
      <c r="K4436" s="23"/>
      <c r="L4436" s="33" t="s">
        <v>259</v>
      </c>
      <c r="M4436" s="73"/>
      <c r="N4436" s="73"/>
      <c r="O4436" s="45">
        <f>-(O4433+O4434)*IFERROR((O4423+O4427)/(O4425+O4429),0)</f>
        <v>0</v>
      </c>
      <c r="P4436" s="45">
        <f t="shared" ref="P4436:BD4436" si="3149">-(P4433+P4434)*IFERROR((P4423+P4427)/(P4425+P4429),0)</f>
        <v>0</v>
      </c>
      <c r="Q4436" s="45">
        <f t="shared" si="3149"/>
        <v>0</v>
      </c>
      <c r="R4436" s="45">
        <f t="shared" si="3149"/>
        <v>0</v>
      </c>
      <c r="S4436" s="45">
        <f t="shared" si="3149"/>
        <v>0</v>
      </c>
      <c r="T4436" s="45">
        <f t="shared" si="3149"/>
        <v>0</v>
      </c>
      <c r="U4436" s="45">
        <f t="shared" si="3149"/>
        <v>0</v>
      </c>
      <c r="V4436" s="45">
        <f t="shared" si="3149"/>
        <v>0</v>
      </c>
      <c r="W4436" s="45">
        <f t="shared" si="3149"/>
        <v>0</v>
      </c>
      <c r="X4436" s="45">
        <f t="shared" si="3149"/>
        <v>0</v>
      </c>
      <c r="Y4436" s="45">
        <f t="shared" si="3149"/>
        <v>0</v>
      </c>
      <c r="Z4436" s="45">
        <f t="shared" si="3149"/>
        <v>0</v>
      </c>
      <c r="AA4436" s="45">
        <f t="shared" si="3149"/>
        <v>0</v>
      </c>
      <c r="AB4436" s="45">
        <f t="shared" si="3149"/>
        <v>0</v>
      </c>
      <c r="AC4436" s="45">
        <f t="shared" si="3149"/>
        <v>0</v>
      </c>
      <c r="AD4436" s="45">
        <f t="shared" si="3149"/>
        <v>0</v>
      </c>
      <c r="AE4436" s="45">
        <f t="shared" si="3149"/>
        <v>0</v>
      </c>
      <c r="AF4436" s="45">
        <f t="shared" si="3149"/>
        <v>0</v>
      </c>
      <c r="AG4436" s="45">
        <f t="shared" si="3149"/>
        <v>0</v>
      </c>
      <c r="AH4436" s="45">
        <f t="shared" si="3149"/>
        <v>0</v>
      </c>
      <c r="AI4436" s="45">
        <f t="shared" si="3149"/>
        <v>0</v>
      </c>
      <c r="AJ4436" s="45">
        <f t="shared" si="3149"/>
        <v>0</v>
      </c>
      <c r="AK4436" s="45">
        <f t="shared" si="3149"/>
        <v>0</v>
      </c>
      <c r="AL4436" s="45">
        <f t="shared" si="3149"/>
        <v>0</v>
      </c>
      <c r="AM4436" s="45">
        <f t="shared" si="3149"/>
        <v>0</v>
      </c>
      <c r="AN4436" s="45">
        <f t="shared" si="3149"/>
        <v>0</v>
      </c>
      <c r="AO4436" s="45">
        <f t="shared" si="3149"/>
        <v>0</v>
      </c>
      <c r="AP4436" s="45">
        <f t="shared" si="3149"/>
        <v>0</v>
      </c>
      <c r="AQ4436" s="45">
        <f t="shared" si="3149"/>
        <v>0</v>
      </c>
      <c r="AR4436" s="45">
        <f t="shared" si="3149"/>
        <v>0</v>
      </c>
      <c r="AS4436" s="45">
        <f t="shared" si="3149"/>
        <v>0</v>
      </c>
      <c r="AT4436" s="45">
        <f t="shared" si="3149"/>
        <v>0</v>
      </c>
      <c r="AU4436" s="45">
        <f t="shared" si="3149"/>
        <v>0</v>
      </c>
      <c r="AV4436" s="45">
        <f t="shared" si="3149"/>
        <v>0</v>
      </c>
      <c r="AW4436" s="45">
        <f t="shared" si="3149"/>
        <v>0</v>
      </c>
      <c r="AX4436" s="45">
        <f t="shared" si="3149"/>
        <v>0</v>
      </c>
      <c r="AY4436" s="45">
        <f t="shared" si="3149"/>
        <v>0</v>
      </c>
      <c r="AZ4436" s="45">
        <f t="shared" si="3149"/>
        <v>0</v>
      </c>
      <c r="BA4436" s="45">
        <f t="shared" si="3149"/>
        <v>0</v>
      </c>
      <c r="BB4436" s="45">
        <f t="shared" si="3149"/>
        <v>0</v>
      </c>
      <c r="BC4436" s="45">
        <f t="shared" si="3149"/>
        <v>0</v>
      </c>
      <c r="BD4436" s="45">
        <f t="shared" si="3149"/>
        <v>0</v>
      </c>
    </row>
    <row r="4437" spans="1:56" ht="16" x14ac:dyDescent="0.2">
      <c r="B4437" s="11">
        <f t="shared" si="3138"/>
        <v>165</v>
      </c>
      <c r="C4437" s="12" t="str">
        <f t="shared" si="3138"/>
        <v>SCI RETAIL RENNES 1</v>
      </c>
      <c r="K4437" s="24"/>
      <c r="O4437" s="15"/>
      <c r="P4437" s="15"/>
      <c r="Q4437" s="15"/>
      <c r="R4437" s="15"/>
      <c r="S4437" s="15"/>
      <c r="T4437" s="15"/>
      <c r="U4437" s="15"/>
      <c r="V4437" s="15"/>
      <c r="W4437" s="15"/>
      <c r="X4437" s="15"/>
      <c r="Y4437" s="15"/>
      <c r="Z4437" s="15"/>
      <c r="AA4437" s="15"/>
      <c r="AB4437" s="15"/>
      <c r="AC4437" s="15"/>
      <c r="AD4437" s="15"/>
      <c r="AE4437" s="15"/>
      <c r="AF4437" s="15"/>
      <c r="AG4437" s="15"/>
      <c r="AH4437" s="15"/>
      <c r="AI4437" s="15"/>
      <c r="AJ4437" s="15"/>
      <c r="AK4437" s="15"/>
      <c r="AL4437" s="15"/>
      <c r="AM4437" s="15"/>
      <c r="AN4437" s="15"/>
      <c r="AO4437" s="15"/>
      <c r="AP4437" s="15"/>
      <c r="AQ4437" s="15"/>
      <c r="AR4437" s="15"/>
      <c r="AS4437" s="15"/>
      <c r="AT4437" s="15"/>
      <c r="AU4437" s="15"/>
      <c r="AV4437" s="15"/>
      <c r="AW4437" s="15"/>
      <c r="AX4437" s="15"/>
      <c r="AY4437" s="15"/>
      <c r="AZ4437" s="15"/>
      <c r="BA4437" s="15"/>
      <c r="BB4437" s="15"/>
      <c r="BC4437" s="15"/>
      <c r="BD4437" s="15"/>
    </row>
    <row r="4438" spans="1:56" ht="16" x14ac:dyDescent="0.2">
      <c r="B4438" s="11">
        <f t="shared" si="3138"/>
        <v>165</v>
      </c>
      <c r="C4438" s="12" t="str">
        <f t="shared" si="3138"/>
        <v>SCI RETAIL RENNES 1</v>
      </c>
      <c r="G4438" s="46" t="s">
        <v>229</v>
      </c>
      <c r="H4438" s="104" t="s">
        <v>74</v>
      </c>
      <c r="I4438" s="105"/>
      <c r="J4438" s="106"/>
      <c r="K4438" s="23"/>
      <c r="L4438" s="47" t="s">
        <v>4</v>
      </c>
      <c r="M4438" s="81"/>
      <c r="N4438" s="81"/>
      <c r="O4438" s="48">
        <f>SUM(O4433:O4436)</f>
        <v>38797.723625543484</v>
      </c>
      <c r="P4438" s="48">
        <f t="shared" ref="P4438:BD4438" si="3150">SUM(P4433:P4436)</f>
        <v>39039.013350000001</v>
      </c>
      <c r="Q4438" s="48">
        <f t="shared" si="3150"/>
        <v>39039.013350000001</v>
      </c>
      <c r="R4438" s="48">
        <f t="shared" si="3150"/>
        <v>39039.013350000001</v>
      </c>
      <c r="S4438" s="48">
        <f t="shared" si="3150"/>
        <v>39306.345724027175</v>
      </c>
      <c r="T4438" s="48">
        <f t="shared" si="3150"/>
        <v>39429.403483500006</v>
      </c>
      <c r="U4438" s="48">
        <f t="shared" si="3150"/>
        <v>39429.403483500006</v>
      </c>
      <c r="V4438" s="48">
        <f t="shared" si="3150"/>
        <v>39429.403483500006</v>
      </c>
      <c r="W4438" s="48">
        <f t="shared" si="3150"/>
        <v>39699.409181267445</v>
      </c>
      <c r="X4438" s="48">
        <f t="shared" si="3150"/>
        <v>39823.697518335008</v>
      </c>
      <c r="Y4438" s="48">
        <f t="shared" si="3150"/>
        <v>39823.697518335008</v>
      </c>
      <c r="Z4438" s="48">
        <f t="shared" si="3150"/>
        <v>39823.697518335008</v>
      </c>
      <c r="AA4438" s="48">
        <f t="shared" si="3150"/>
        <v>40910.213984886548</v>
      </c>
      <c r="AB4438" s="48">
        <f t="shared" si="3150"/>
        <v>40766.982164906258</v>
      </c>
      <c r="AC4438" s="48">
        <f t="shared" si="3150"/>
        <v>40766.982164906258</v>
      </c>
      <c r="AD4438" s="48">
        <f t="shared" si="3150"/>
        <v>40766.982164906258</v>
      </c>
      <c r="AE4438" s="48">
        <f t="shared" si="3150"/>
        <v>41046.147368861581</v>
      </c>
      <c r="AF4438" s="48">
        <f t="shared" si="3150"/>
        <v>41174.651986555313</v>
      </c>
      <c r="AG4438" s="48">
        <f t="shared" si="3150"/>
        <v>41174.651986555313</v>
      </c>
      <c r="AH4438" s="48">
        <f t="shared" si="3150"/>
        <v>41174.651986555313</v>
      </c>
      <c r="AI4438" s="48">
        <f t="shared" si="3150"/>
        <v>41456.608842550202</v>
      </c>
      <c r="AJ4438" s="48">
        <f t="shared" si="3150"/>
        <v>41586.398506420875</v>
      </c>
      <c r="AK4438" s="48">
        <f t="shared" si="3150"/>
        <v>41586.398506420875</v>
      </c>
      <c r="AL4438" s="48">
        <f t="shared" si="3150"/>
        <v>41586.398506420875</v>
      </c>
      <c r="AM4438" s="48">
        <f t="shared" si="3150"/>
        <v>41871.174930975707</v>
      </c>
      <c r="AN4438" s="48">
        <f t="shared" si="3150"/>
        <v>42002.262491485082</v>
      </c>
      <c r="AO4438" s="48">
        <f t="shared" si="3150"/>
        <v>42002.262491485082</v>
      </c>
      <c r="AP4438" s="48">
        <f t="shared" si="3150"/>
        <v>42002.262491485082</v>
      </c>
      <c r="AQ4438" s="48">
        <f t="shared" si="3150"/>
        <v>42289.886680285468</v>
      </c>
      <c r="AR4438" s="48">
        <f t="shared" si="3150"/>
        <v>42422.285116399937</v>
      </c>
      <c r="AS4438" s="48">
        <f t="shared" si="3150"/>
        <v>42422.285116399937</v>
      </c>
      <c r="AT4438" s="48">
        <f t="shared" si="3150"/>
        <v>42422.285116399937</v>
      </c>
      <c r="AU4438" s="48">
        <f t="shared" si="3150"/>
        <v>42712.78554708833</v>
      </c>
      <c r="AV4438" s="48">
        <f t="shared" si="3150"/>
        <v>42846.507967563935</v>
      </c>
      <c r="AW4438" s="48">
        <f t="shared" si="3150"/>
        <v>42846.507967563935</v>
      </c>
      <c r="AX4438" s="48">
        <f t="shared" si="3150"/>
        <v>42846.507967563935</v>
      </c>
      <c r="AY4438" s="48">
        <f t="shared" si="3150"/>
        <v>43139.913402559214</v>
      </c>
      <c r="AZ4438" s="48">
        <f t="shared" si="3150"/>
        <v>43274.973047239575</v>
      </c>
      <c r="BA4438" s="48">
        <f t="shared" si="3150"/>
        <v>43274.973047239575</v>
      </c>
      <c r="BB4438" s="48">
        <f t="shared" si="3150"/>
        <v>43274.973047239575</v>
      </c>
      <c r="BC4438" s="48">
        <f t="shared" si="3150"/>
        <v>43571.312536584795</v>
      </c>
      <c r="BD4438" s="48">
        <f t="shared" si="3150"/>
        <v>43707.72277771197</v>
      </c>
    </row>
    <row r="4439" spans="1:56" ht="16" x14ac:dyDescent="0.2">
      <c r="B4439" s="11">
        <f t="shared" ref="B4439:C4444" si="3151">B4438</f>
        <v>165</v>
      </c>
      <c r="C4439" s="12" t="str">
        <f t="shared" si="3151"/>
        <v>SCI RETAIL RENNES 1</v>
      </c>
      <c r="D4439" s="46" t="s">
        <v>260</v>
      </c>
      <c r="E4439" s="32">
        <v>45867</v>
      </c>
      <c r="F4439" s="15"/>
      <c r="G4439" s="46" t="s">
        <v>261</v>
      </c>
      <c r="H4439" s="46" t="s">
        <v>237</v>
      </c>
      <c r="I4439" s="46" t="s">
        <v>238</v>
      </c>
      <c r="J4439" s="46" t="s">
        <v>239</v>
      </c>
      <c r="K4439" s="23"/>
      <c r="O4439" s="15"/>
      <c r="P4439" s="15"/>
      <c r="Q4439" s="15"/>
      <c r="R4439" s="15"/>
      <c r="S4439" s="15"/>
      <c r="T4439" s="15"/>
      <c r="U4439" s="15"/>
      <c r="V4439" s="15"/>
      <c r="W4439" s="15"/>
      <c r="X4439" s="15"/>
      <c r="Y4439" s="15"/>
      <c r="Z4439" s="15"/>
      <c r="AA4439" s="15"/>
      <c r="AB4439" s="15"/>
      <c r="AC4439" s="15"/>
      <c r="AD4439" s="15"/>
      <c r="AE4439" s="15"/>
      <c r="AF4439" s="15"/>
      <c r="AG4439" s="15"/>
      <c r="AH4439" s="15"/>
      <c r="AI4439" s="15"/>
      <c r="AJ4439" s="15"/>
      <c r="AK4439" s="15"/>
      <c r="AL4439" s="15"/>
      <c r="AM4439" s="15"/>
      <c r="AN4439" s="15"/>
      <c r="AO4439" s="15"/>
      <c r="AP4439" s="15"/>
      <c r="AQ4439" s="15"/>
      <c r="AR4439" s="15"/>
      <c r="AS4439" s="15"/>
      <c r="AT4439" s="15"/>
      <c r="AU4439" s="15"/>
      <c r="AV4439" s="15"/>
      <c r="AW4439" s="15"/>
      <c r="AX4439" s="15"/>
      <c r="AY4439" s="15"/>
      <c r="AZ4439" s="15"/>
      <c r="BA4439" s="15"/>
      <c r="BB4439" s="15"/>
      <c r="BC4439" s="15"/>
      <c r="BD4439" s="15"/>
    </row>
    <row r="4440" spans="1:56" ht="16" x14ac:dyDescent="0.2">
      <c r="B4440" s="11">
        <f t="shared" si="3151"/>
        <v>165</v>
      </c>
      <c r="C4440" s="12" t="str">
        <f t="shared" si="3151"/>
        <v>SCI RETAIL RENNES 1</v>
      </c>
      <c r="D4440" s="46" t="s">
        <v>262</v>
      </c>
      <c r="E4440" s="31">
        <v>162558.99948063993</v>
      </c>
      <c r="F4440" s="15"/>
      <c r="G4440" s="49" t="s">
        <v>263</v>
      </c>
      <c r="H4440" s="31">
        <v>0</v>
      </c>
      <c r="I4440" s="32">
        <v>0</v>
      </c>
      <c r="J4440" s="32">
        <v>0</v>
      </c>
      <c r="K4440" s="23"/>
      <c r="L4440" s="50" t="s">
        <v>264</v>
      </c>
      <c r="M4440" s="70"/>
      <c r="N4440" s="70"/>
      <c r="O4440" s="40">
        <f t="shared" ref="O4440:BD4440" si="3152">IFERROR(((O$3&gt;=$E4439)*(O$2&lt;=$E4439))*$E4443,"")</f>
        <v>0</v>
      </c>
      <c r="P4440" s="40">
        <f t="shared" si="3152"/>
        <v>0</v>
      </c>
      <c r="Q4440" s="40">
        <f t="shared" si="3152"/>
        <v>0</v>
      </c>
      <c r="R4440" s="40">
        <f t="shared" si="3152"/>
        <v>0</v>
      </c>
      <c r="S4440" s="40">
        <f t="shared" si="3152"/>
        <v>0</v>
      </c>
      <c r="T4440" s="40">
        <f t="shared" si="3152"/>
        <v>0</v>
      </c>
      <c r="U4440" s="40">
        <f t="shared" si="3152"/>
        <v>0</v>
      </c>
      <c r="V4440" s="40">
        <f t="shared" si="3152"/>
        <v>0</v>
      </c>
      <c r="W4440" s="40">
        <f t="shared" si="3152"/>
        <v>0</v>
      </c>
      <c r="X4440" s="40">
        <f t="shared" si="3152"/>
        <v>0</v>
      </c>
      <c r="Y4440" s="40">
        <f t="shared" si="3152"/>
        <v>0</v>
      </c>
      <c r="Z4440" s="40">
        <f t="shared" si="3152"/>
        <v>0</v>
      </c>
      <c r="AA4440" s="40">
        <f t="shared" si="3152"/>
        <v>0</v>
      </c>
      <c r="AB4440" s="40">
        <f t="shared" si="3152"/>
        <v>0</v>
      </c>
      <c r="AC4440" s="40">
        <f t="shared" si="3152"/>
        <v>0</v>
      </c>
      <c r="AD4440" s="40">
        <f t="shared" si="3152"/>
        <v>0</v>
      </c>
      <c r="AE4440" s="40">
        <f t="shared" si="3152"/>
        <v>0</v>
      </c>
      <c r="AF4440" s="40">
        <f t="shared" si="3152"/>
        <v>0</v>
      </c>
      <c r="AG4440" s="40">
        <f t="shared" si="3152"/>
        <v>0</v>
      </c>
      <c r="AH4440" s="40">
        <f t="shared" si="3152"/>
        <v>0</v>
      </c>
      <c r="AI4440" s="40">
        <f t="shared" si="3152"/>
        <v>0</v>
      </c>
      <c r="AJ4440" s="40">
        <f t="shared" si="3152"/>
        <v>0</v>
      </c>
      <c r="AK4440" s="40">
        <f t="shared" si="3152"/>
        <v>0</v>
      </c>
      <c r="AL4440" s="40">
        <f t="shared" si="3152"/>
        <v>0</v>
      </c>
      <c r="AM4440" s="40">
        <f t="shared" si="3152"/>
        <v>0</v>
      </c>
      <c r="AN4440" s="40">
        <f t="shared" si="3152"/>
        <v>0</v>
      </c>
      <c r="AO4440" s="40">
        <f t="shared" si="3152"/>
        <v>0</v>
      </c>
      <c r="AP4440" s="40">
        <f t="shared" si="3152"/>
        <v>0</v>
      </c>
      <c r="AQ4440" s="40">
        <f t="shared" si="3152"/>
        <v>0</v>
      </c>
      <c r="AR4440" s="40">
        <f t="shared" si="3152"/>
        <v>0</v>
      </c>
      <c r="AS4440" s="40">
        <f t="shared" si="3152"/>
        <v>0</v>
      </c>
      <c r="AT4440" s="40">
        <f t="shared" si="3152"/>
        <v>0</v>
      </c>
      <c r="AU4440" s="40">
        <f t="shared" si="3152"/>
        <v>0</v>
      </c>
      <c r="AV4440" s="40">
        <f t="shared" si="3152"/>
        <v>0</v>
      </c>
      <c r="AW4440" s="40">
        <f t="shared" si="3152"/>
        <v>0</v>
      </c>
      <c r="AX4440" s="40">
        <f t="shared" si="3152"/>
        <v>0</v>
      </c>
      <c r="AY4440" s="40">
        <f t="shared" si="3152"/>
        <v>0</v>
      </c>
      <c r="AZ4440" s="40">
        <f t="shared" si="3152"/>
        <v>0</v>
      </c>
      <c r="BA4440" s="40">
        <f t="shared" si="3152"/>
        <v>0</v>
      </c>
      <c r="BB4440" s="40">
        <f t="shared" si="3152"/>
        <v>0</v>
      </c>
      <c r="BC4440" s="40">
        <f t="shared" si="3152"/>
        <v>0</v>
      </c>
      <c r="BD4440" s="40">
        <f t="shared" si="3152"/>
        <v>0</v>
      </c>
    </row>
    <row r="4441" spans="1:56" ht="16" x14ac:dyDescent="0.2">
      <c r="B4441" s="11">
        <f t="shared" si="3151"/>
        <v>165</v>
      </c>
      <c r="C4441" s="12" t="str">
        <f t="shared" si="3151"/>
        <v>SCI RETAIL RENNES 1</v>
      </c>
      <c r="D4441" s="46" t="s">
        <v>24</v>
      </c>
      <c r="E4441" s="51">
        <f>IF(E4439&gt;MAX($O$3:$BD$3),BD4430,
IF(E4439&lt;MIN($O$3:$BD$3),1,SUMIFS($O4431:$BD4431,$O$2:$BD$2,"&lt;="&amp;E4439,$O$3:$BD$3,"&gt;="&amp;E4439)))</f>
        <v>1.0476271767391303</v>
      </c>
      <c r="F4441" s="15"/>
      <c r="G4441" s="49" t="s">
        <v>265</v>
      </c>
      <c r="H4441" s="31">
        <v>0</v>
      </c>
      <c r="I4441" s="32">
        <v>0</v>
      </c>
      <c r="J4441" s="32">
        <v>0</v>
      </c>
      <c r="K4441" s="23"/>
      <c r="L4441" s="52" t="s">
        <v>266</v>
      </c>
      <c r="M4441" s="72"/>
      <c r="N4441" s="72"/>
      <c r="O4441" s="41">
        <f t="shared" ref="O4441:BD4441" si="3153">IFERROR(((O$3&gt;=$E4436)*(O$2&lt;=$E4436))*$H4444,"")</f>
        <v>0</v>
      </c>
      <c r="P4441" s="41">
        <f t="shared" si="3153"/>
        <v>0</v>
      </c>
      <c r="Q4441" s="41">
        <f t="shared" si="3153"/>
        <v>0</v>
      </c>
      <c r="R4441" s="41">
        <f t="shared" si="3153"/>
        <v>0</v>
      </c>
      <c r="S4441" s="41">
        <f t="shared" si="3153"/>
        <v>0</v>
      </c>
      <c r="T4441" s="41">
        <f t="shared" si="3153"/>
        <v>0</v>
      </c>
      <c r="U4441" s="41">
        <f t="shared" si="3153"/>
        <v>0</v>
      </c>
      <c r="V4441" s="41">
        <f t="shared" si="3153"/>
        <v>0</v>
      </c>
      <c r="W4441" s="41">
        <f t="shared" si="3153"/>
        <v>0</v>
      </c>
      <c r="X4441" s="41">
        <f t="shared" si="3153"/>
        <v>0</v>
      </c>
      <c r="Y4441" s="41">
        <f t="shared" si="3153"/>
        <v>0</v>
      </c>
      <c r="Z4441" s="41">
        <f t="shared" si="3153"/>
        <v>0</v>
      </c>
      <c r="AA4441" s="41">
        <f t="shared" si="3153"/>
        <v>0</v>
      </c>
      <c r="AB4441" s="41">
        <f t="shared" si="3153"/>
        <v>0</v>
      </c>
      <c r="AC4441" s="41">
        <f t="shared" si="3153"/>
        <v>0</v>
      </c>
      <c r="AD4441" s="41">
        <f t="shared" si="3153"/>
        <v>0</v>
      </c>
      <c r="AE4441" s="41">
        <f t="shared" si="3153"/>
        <v>0</v>
      </c>
      <c r="AF4441" s="41">
        <f t="shared" si="3153"/>
        <v>0</v>
      </c>
      <c r="AG4441" s="41">
        <f t="shared" si="3153"/>
        <v>0</v>
      </c>
      <c r="AH4441" s="41">
        <f t="shared" si="3153"/>
        <v>0</v>
      </c>
      <c r="AI4441" s="41">
        <f t="shared" si="3153"/>
        <v>0</v>
      </c>
      <c r="AJ4441" s="41">
        <f t="shared" si="3153"/>
        <v>0</v>
      </c>
      <c r="AK4441" s="41">
        <f t="shared" si="3153"/>
        <v>0</v>
      </c>
      <c r="AL4441" s="41">
        <f t="shared" si="3153"/>
        <v>0</v>
      </c>
      <c r="AM4441" s="41">
        <f t="shared" si="3153"/>
        <v>0</v>
      </c>
      <c r="AN4441" s="41">
        <f t="shared" si="3153"/>
        <v>0</v>
      </c>
      <c r="AO4441" s="41">
        <f t="shared" si="3153"/>
        <v>0</v>
      </c>
      <c r="AP4441" s="41">
        <f t="shared" si="3153"/>
        <v>0</v>
      </c>
      <c r="AQ4441" s="41">
        <f t="shared" si="3153"/>
        <v>0</v>
      </c>
      <c r="AR4441" s="41">
        <f t="shared" si="3153"/>
        <v>0</v>
      </c>
      <c r="AS4441" s="41">
        <f t="shared" si="3153"/>
        <v>0</v>
      </c>
      <c r="AT4441" s="41">
        <f t="shared" si="3153"/>
        <v>0</v>
      </c>
      <c r="AU4441" s="41">
        <f t="shared" si="3153"/>
        <v>0</v>
      </c>
      <c r="AV4441" s="41">
        <f t="shared" si="3153"/>
        <v>0</v>
      </c>
      <c r="AW4441" s="41">
        <f t="shared" si="3153"/>
        <v>0</v>
      </c>
      <c r="AX4441" s="41">
        <f t="shared" si="3153"/>
        <v>0</v>
      </c>
      <c r="AY4441" s="41">
        <f t="shared" si="3153"/>
        <v>0</v>
      </c>
      <c r="AZ4441" s="41">
        <f t="shared" si="3153"/>
        <v>0</v>
      </c>
      <c r="BA4441" s="41">
        <f t="shared" si="3153"/>
        <v>0</v>
      </c>
      <c r="BB4441" s="41">
        <f t="shared" si="3153"/>
        <v>0</v>
      </c>
      <c r="BC4441" s="41">
        <f t="shared" si="3153"/>
        <v>0</v>
      </c>
      <c r="BD4441" s="41">
        <f t="shared" si="3153"/>
        <v>0</v>
      </c>
    </row>
    <row r="4442" spans="1:56" ht="16" x14ac:dyDescent="0.2">
      <c r="B4442" s="11">
        <f t="shared" si="3151"/>
        <v>165</v>
      </c>
      <c r="C4442" s="12" t="str">
        <f t="shared" si="3151"/>
        <v>SCI RETAIL RENNES 1</v>
      </c>
      <c r="D4442" s="46" t="s">
        <v>8</v>
      </c>
      <c r="E4442" s="42">
        <v>0</v>
      </c>
      <c r="F4442" s="15"/>
      <c r="G4442" s="49" t="s">
        <v>267</v>
      </c>
      <c r="H4442" s="31">
        <v>0</v>
      </c>
      <c r="I4442" s="32">
        <v>0</v>
      </c>
      <c r="J4442" s="32">
        <v>0</v>
      </c>
      <c r="L4442" s="52" t="s">
        <v>268</v>
      </c>
      <c r="M4442" s="72"/>
      <c r="N4442" s="72"/>
      <c r="O4442" s="41">
        <f t="shared" ref="O4442:BD4442" si="3154">IFERROR(((O$3&gt;=$E4439)*(O$2&lt;=$E4439))*$J4444,"")</f>
        <v>0</v>
      </c>
      <c r="P4442" s="41">
        <f t="shared" si="3154"/>
        <v>0</v>
      </c>
      <c r="Q4442" s="41">
        <f t="shared" si="3154"/>
        <v>0</v>
      </c>
      <c r="R4442" s="41">
        <f t="shared" si="3154"/>
        <v>0</v>
      </c>
      <c r="S4442" s="41">
        <f t="shared" si="3154"/>
        <v>0</v>
      </c>
      <c r="T4442" s="41">
        <f t="shared" si="3154"/>
        <v>0</v>
      </c>
      <c r="U4442" s="41">
        <f t="shared" si="3154"/>
        <v>0</v>
      </c>
      <c r="V4442" s="41">
        <f t="shared" si="3154"/>
        <v>0</v>
      </c>
      <c r="W4442" s="41">
        <f t="shared" si="3154"/>
        <v>0</v>
      </c>
      <c r="X4442" s="41">
        <f t="shared" si="3154"/>
        <v>0</v>
      </c>
      <c r="Y4442" s="41">
        <f t="shared" si="3154"/>
        <v>0</v>
      </c>
      <c r="Z4442" s="41">
        <f t="shared" si="3154"/>
        <v>0</v>
      </c>
      <c r="AA4442" s="41">
        <f t="shared" si="3154"/>
        <v>0</v>
      </c>
      <c r="AB4442" s="41">
        <f t="shared" si="3154"/>
        <v>0</v>
      </c>
      <c r="AC4442" s="41">
        <f t="shared" si="3154"/>
        <v>0</v>
      </c>
      <c r="AD4442" s="41">
        <f t="shared" si="3154"/>
        <v>0</v>
      </c>
      <c r="AE4442" s="41">
        <f t="shared" si="3154"/>
        <v>0</v>
      </c>
      <c r="AF4442" s="41">
        <f t="shared" si="3154"/>
        <v>0</v>
      </c>
      <c r="AG4442" s="41">
        <f t="shared" si="3154"/>
        <v>0</v>
      </c>
      <c r="AH4442" s="41">
        <f t="shared" si="3154"/>
        <v>0</v>
      </c>
      <c r="AI4442" s="41">
        <f t="shared" si="3154"/>
        <v>0</v>
      </c>
      <c r="AJ4442" s="41">
        <f t="shared" si="3154"/>
        <v>0</v>
      </c>
      <c r="AK4442" s="41">
        <f t="shared" si="3154"/>
        <v>0</v>
      </c>
      <c r="AL4442" s="41">
        <f t="shared" si="3154"/>
        <v>0</v>
      </c>
      <c r="AM4442" s="41">
        <f t="shared" si="3154"/>
        <v>0</v>
      </c>
      <c r="AN4442" s="41">
        <f t="shared" si="3154"/>
        <v>0</v>
      </c>
      <c r="AO4442" s="41">
        <f t="shared" si="3154"/>
        <v>0</v>
      </c>
      <c r="AP4442" s="41">
        <f t="shared" si="3154"/>
        <v>0</v>
      </c>
      <c r="AQ4442" s="41">
        <f t="shared" si="3154"/>
        <v>0</v>
      </c>
      <c r="AR4442" s="41">
        <f t="shared" si="3154"/>
        <v>0</v>
      </c>
      <c r="AS4442" s="41">
        <f t="shared" si="3154"/>
        <v>0</v>
      </c>
      <c r="AT4442" s="41">
        <f t="shared" si="3154"/>
        <v>0</v>
      </c>
      <c r="AU4442" s="41">
        <f t="shared" si="3154"/>
        <v>0</v>
      </c>
      <c r="AV4442" s="41">
        <f t="shared" si="3154"/>
        <v>0</v>
      </c>
      <c r="AW4442" s="41">
        <f t="shared" si="3154"/>
        <v>0</v>
      </c>
      <c r="AX4442" s="41">
        <f t="shared" si="3154"/>
        <v>0</v>
      </c>
      <c r="AY4442" s="41">
        <f t="shared" si="3154"/>
        <v>0</v>
      </c>
      <c r="AZ4442" s="41">
        <f t="shared" si="3154"/>
        <v>0</v>
      </c>
      <c r="BA4442" s="41">
        <f t="shared" si="3154"/>
        <v>0</v>
      </c>
      <c r="BB4442" s="41">
        <f t="shared" si="3154"/>
        <v>0</v>
      </c>
      <c r="BC4442" s="41">
        <f t="shared" si="3154"/>
        <v>0</v>
      </c>
      <c r="BD4442" s="41">
        <f t="shared" si="3154"/>
        <v>0</v>
      </c>
    </row>
    <row r="4443" spans="1:56" ht="16" x14ac:dyDescent="0.2">
      <c r="B4443" s="11">
        <f t="shared" si="3151"/>
        <v>165</v>
      </c>
      <c r="C4443" s="12" t="str">
        <f t="shared" si="3151"/>
        <v>SCI RETAIL RENNES 1</v>
      </c>
      <c r="D4443" s="46" t="s">
        <v>269</v>
      </c>
      <c r="E4443" s="31">
        <v>0</v>
      </c>
      <c r="F4443" s="15"/>
      <c r="G4443" s="53"/>
      <c r="H4443" s="15"/>
      <c r="I4443" s="15"/>
      <c r="J4443" s="23"/>
      <c r="L4443" s="52" t="s">
        <v>270</v>
      </c>
      <c r="M4443" s="72"/>
      <c r="N4443" s="72"/>
      <c r="O4443" s="41">
        <f t="shared" ref="O4443:BD4443" si="3155">IFERROR(((O$3&gt;=$J4433)*(O$2&lt;=$J4433))*$E4444,"")</f>
        <v>0</v>
      </c>
      <c r="P4443" s="41">
        <f t="shared" si="3155"/>
        <v>0</v>
      </c>
      <c r="Q4443" s="41">
        <f t="shared" si="3155"/>
        <v>0</v>
      </c>
      <c r="R4443" s="41">
        <f t="shared" si="3155"/>
        <v>0</v>
      </c>
      <c r="S4443" s="41">
        <f t="shared" si="3155"/>
        <v>0</v>
      </c>
      <c r="T4443" s="41">
        <f t="shared" si="3155"/>
        <v>0</v>
      </c>
      <c r="U4443" s="41">
        <f t="shared" si="3155"/>
        <v>0</v>
      </c>
      <c r="V4443" s="41">
        <f t="shared" si="3155"/>
        <v>0</v>
      </c>
      <c r="W4443" s="41">
        <f t="shared" si="3155"/>
        <v>0</v>
      </c>
      <c r="X4443" s="41">
        <f t="shared" si="3155"/>
        <v>0</v>
      </c>
      <c r="Y4443" s="41">
        <f t="shared" si="3155"/>
        <v>0</v>
      </c>
      <c r="Z4443" s="41">
        <f t="shared" si="3155"/>
        <v>0</v>
      </c>
      <c r="AA4443" s="41">
        <f t="shared" si="3155"/>
        <v>0</v>
      </c>
      <c r="AB4443" s="41">
        <f t="shared" si="3155"/>
        <v>0</v>
      </c>
      <c r="AC4443" s="41">
        <f t="shared" si="3155"/>
        <v>0</v>
      </c>
      <c r="AD4443" s="41">
        <f t="shared" si="3155"/>
        <v>0</v>
      </c>
      <c r="AE4443" s="41">
        <f t="shared" si="3155"/>
        <v>0</v>
      </c>
      <c r="AF4443" s="41">
        <f t="shared" si="3155"/>
        <v>0</v>
      </c>
      <c r="AG4443" s="41">
        <f t="shared" si="3155"/>
        <v>0</v>
      </c>
      <c r="AH4443" s="41">
        <f t="shared" si="3155"/>
        <v>0</v>
      </c>
      <c r="AI4443" s="41">
        <f t="shared" si="3155"/>
        <v>0</v>
      </c>
      <c r="AJ4443" s="41">
        <f t="shared" si="3155"/>
        <v>0</v>
      </c>
      <c r="AK4443" s="41">
        <f t="shared" si="3155"/>
        <v>0</v>
      </c>
      <c r="AL4443" s="41">
        <f t="shared" si="3155"/>
        <v>0</v>
      </c>
      <c r="AM4443" s="41">
        <f t="shared" si="3155"/>
        <v>0</v>
      </c>
      <c r="AN4443" s="41">
        <f t="shared" si="3155"/>
        <v>0</v>
      </c>
      <c r="AO4443" s="41">
        <f t="shared" si="3155"/>
        <v>0</v>
      </c>
      <c r="AP4443" s="41">
        <f t="shared" si="3155"/>
        <v>0</v>
      </c>
      <c r="AQ4443" s="41">
        <f t="shared" si="3155"/>
        <v>0</v>
      </c>
      <c r="AR4443" s="41">
        <f t="shared" si="3155"/>
        <v>0</v>
      </c>
      <c r="AS4443" s="41">
        <f t="shared" si="3155"/>
        <v>0</v>
      </c>
      <c r="AT4443" s="41">
        <f t="shared" si="3155"/>
        <v>0</v>
      </c>
      <c r="AU4443" s="41">
        <f t="shared" si="3155"/>
        <v>0</v>
      </c>
      <c r="AV4443" s="41">
        <f t="shared" si="3155"/>
        <v>0</v>
      </c>
      <c r="AW4443" s="41">
        <f t="shared" si="3155"/>
        <v>0</v>
      </c>
      <c r="AX4443" s="41">
        <f t="shared" si="3155"/>
        <v>0</v>
      </c>
      <c r="AY4443" s="41">
        <f t="shared" si="3155"/>
        <v>0</v>
      </c>
      <c r="AZ4443" s="41">
        <f t="shared" si="3155"/>
        <v>0</v>
      </c>
      <c r="BA4443" s="41">
        <f t="shared" si="3155"/>
        <v>0</v>
      </c>
      <c r="BB4443" s="41">
        <f t="shared" si="3155"/>
        <v>0</v>
      </c>
      <c r="BC4443" s="41">
        <f t="shared" si="3155"/>
        <v>0</v>
      </c>
      <c r="BD4443" s="41">
        <f t="shared" si="3155"/>
        <v>0</v>
      </c>
    </row>
    <row r="4444" spans="1:56" ht="16" x14ac:dyDescent="0.2">
      <c r="B4444" s="11">
        <f t="shared" si="3151"/>
        <v>165</v>
      </c>
      <c r="C4444" s="12" t="str">
        <f t="shared" si="3151"/>
        <v>SCI RETAIL RENNES 1</v>
      </c>
      <c r="D4444" s="46" t="s">
        <v>270</v>
      </c>
      <c r="E4444" s="31">
        <v>0</v>
      </c>
      <c r="F4444" s="15"/>
      <c r="G4444" s="46" t="s">
        <v>266</v>
      </c>
      <c r="H4444" s="31">
        <v>0</v>
      </c>
      <c r="I4444" s="46" t="s">
        <v>268</v>
      </c>
      <c r="J4444" s="31">
        <v>0</v>
      </c>
      <c r="L4444" s="54" t="s">
        <v>271</v>
      </c>
      <c r="M4444" s="73"/>
      <c r="N4444" s="73"/>
      <c r="O4444" s="45">
        <f t="shared" ref="O4444:BD4444" si="3156">IFERROR(-($E4425+$H4425+$J4425)*O4426,"")</f>
        <v>0</v>
      </c>
      <c r="P4444" s="45">
        <f t="shared" si="3156"/>
        <v>0</v>
      </c>
      <c r="Q4444" s="45">
        <f t="shared" si="3156"/>
        <v>0</v>
      </c>
      <c r="R4444" s="45">
        <f t="shared" si="3156"/>
        <v>0</v>
      </c>
      <c r="S4444" s="45">
        <f t="shared" si="3156"/>
        <v>0</v>
      </c>
      <c r="T4444" s="45">
        <f t="shared" si="3156"/>
        <v>0</v>
      </c>
      <c r="U4444" s="45">
        <f t="shared" si="3156"/>
        <v>0</v>
      </c>
      <c r="V4444" s="45">
        <f t="shared" si="3156"/>
        <v>0</v>
      </c>
      <c r="W4444" s="45">
        <f t="shared" si="3156"/>
        <v>0</v>
      </c>
      <c r="X4444" s="45">
        <f t="shared" si="3156"/>
        <v>0</v>
      </c>
      <c r="Y4444" s="45">
        <f t="shared" si="3156"/>
        <v>0</v>
      </c>
      <c r="Z4444" s="45">
        <f t="shared" si="3156"/>
        <v>0</v>
      </c>
      <c r="AA4444" s="45">
        <f t="shared" si="3156"/>
        <v>0</v>
      </c>
      <c r="AB4444" s="45">
        <f t="shared" si="3156"/>
        <v>0</v>
      </c>
      <c r="AC4444" s="45">
        <f t="shared" si="3156"/>
        <v>0</v>
      </c>
      <c r="AD4444" s="45">
        <f t="shared" si="3156"/>
        <v>0</v>
      </c>
      <c r="AE4444" s="45">
        <f t="shared" si="3156"/>
        <v>0</v>
      </c>
      <c r="AF4444" s="45">
        <f t="shared" si="3156"/>
        <v>0</v>
      </c>
      <c r="AG4444" s="45">
        <f t="shared" si="3156"/>
        <v>0</v>
      </c>
      <c r="AH4444" s="45">
        <f t="shared" si="3156"/>
        <v>0</v>
      </c>
      <c r="AI4444" s="45">
        <f t="shared" si="3156"/>
        <v>0</v>
      </c>
      <c r="AJ4444" s="45">
        <f t="shared" si="3156"/>
        <v>0</v>
      </c>
      <c r="AK4444" s="45">
        <f t="shared" si="3156"/>
        <v>0</v>
      </c>
      <c r="AL4444" s="45">
        <f t="shared" si="3156"/>
        <v>0</v>
      </c>
      <c r="AM4444" s="45">
        <f t="shared" si="3156"/>
        <v>0</v>
      </c>
      <c r="AN4444" s="45">
        <f t="shared" si="3156"/>
        <v>0</v>
      </c>
      <c r="AO4444" s="45">
        <f t="shared" si="3156"/>
        <v>0</v>
      </c>
      <c r="AP4444" s="45">
        <f t="shared" si="3156"/>
        <v>0</v>
      </c>
      <c r="AQ4444" s="45">
        <f t="shared" si="3156"/>
        <v>0</v>
      </c>
      <c r="AR4444" s="45">
        <f t="shared" si="3156"/>
        <v>0</v>
      </c>
      <c r="AS4444" s="45">
        <f t="shared" si="3156"/>
        <v>0</v>
      </c>
      <c r="AT4444" s="45">
        <f t="shared" si="3156"/>
        <v>0</v>
      </c>
      <c r="AU4444" s="45">
        <f t="shared" si="3156"/>
        <v>0</v>
      </c>
      <c r="AV4444" s="45">
        <f t="shared" si="3156"/>
        <v>0</v>
      </c>
      <c r="AW4444" s="45">
        <f t="shared" si="3156"/>
        <v>0</v>
      </c>
      <c r="AX4444" s="45">
        <f t="shared" si="3156"/>
        <v>0</v>
      </c>
      <c r="AY4444" s="45">
        <f t="shared" si="3156"/>
        <v>0</v>
      </c>
      <c r="AZ4444" s="45">
        <f t="shared" si="3156"/>
        <v>0</v>
      </c>
      <c r="BA4444" s="45">
        <f t="shared" si="3156"/>
        <v>0</v>
      </c>
      <c r="BB4444" s="45">
        <f t="shared" si="3156"/>
        <v>0</v>
      </c>
      <c r="BC4444" s="45">
        <f t="shared" si="3156"/>
        <v>0</v>
      </c>
      <c r="BD4444" s="45">
        <f t="shared" si="3156"/>
        <v>0</v>
      </c>
    </row>
    <row r="4445" spans="1:56" x14ac:dyDescent="0.2">
      <c r="A4445"/>
      <c r="B4445"/>
      <c r="C4445"/>
      <c r="D4445"/>
      <c r="E4445"/>
      <c r="F4445"/>
      <c r="G4445"/>
      <c r="H4445"/>
      <c r="I4445"/>
      <c r="J4445"/>
      <c r="K4445"/>
      <c r="L4445"/>
      <c r="M4445"/>
      <c r="N4445"/>
      <c r="O4445"/>
      <c r="P4445"/>
      <c r="Q4445"/>
      <c r="R4445"/>
      <c r="S4445"/>
      <c r="T4445"/>
      <c r="U4445"/>
      <c r="V4445"/>
      <c r="W4445"/>
      <c r="X4445"/>
      <c r="Y4445"/>
      <c r="Z4445"/>
      <c r="AA4445"/>
      <c r="AB4445"/>
      <c r="AC4445"/>
      <c r="AD4445"/>
      <c r="AE4445"/>
      <c r="AF4445"/>
      <c r="AG4445"/>
      <c r="AH4445"/>
      <c r="AI4445"/>
      <c r="AJ4445"/>
      <c r="AK4445"/>
      <c r="AL4445"/>
      <c r="AM4445"/>
      <c r="AN4445"/>
      <c r="AO4445"/>
      <c r="AP4445"/>
      <c r="AQ4445"/>
      <c r="AR4445"/>
      <c r="AS4445"/>
      <c r="AT4445"/>
      <c r="AU4445"/>
      <c r="AV4445"/>
      <c r="AW4445"/>
      <c r="AX4445"/>
      <c r="AY4445"/>
      <c r="AZ4445"/>
      <c r="BA4445"/>
      <c r="BB4445"/>
      <c r="BC4445"/>
      <c r="BD4445"/>
    </row>
    <row r="4446" spans="1:56" x14ac:dyDescent="0.2">
      <c r="A4446"/>
      <c r="B4446"/>
      <c r="C4446"/>
      <c r="D4446"/>
      <c r="E4446"/>
      <c r="F4446"/>
      <c r="G4446"/>
      <c r="H4446"/>
      <c r="I4446"/>
      <c r="J4446"/>
      <c r="K4446"/>
      <c r="L4446"/>
      <c r="M4446"/>
      <c r="N4446"/>
      <c r="O4446"/>
      <c r="P4446"/>
      <c r="Q4446"/>
      <c r="R4446"/>
      <c r="S4446"/>
      <c r="T4446"/>
      <c r="U4446"/>
      <c r="V4446"/>
      <c r="W4446"/>
      <c r="X4446"/>
      <c r="Y4446"/>
      <c r="Z4446"/>
      <c r="AA4446"/>
      <c r="AB4446"/>
      <c r="AC4446"/>
      <c r="AD4446"/>
      <c r="AE4446"/>
      <c r="AF4446"/>
      <c r="AG4446"/>
      <c r="AH4446"/>
      <c r="AI4446"/>
      <c r="AJ4446"/>
      <c r="AK4446"/>
      <c r="AL4446"/>
      <c r="AM4446"/>
      <c r="AN4446"/>
      <c r="AO4446"/>
      <c r="AP4446"/>
      <c r="AQ4446"/>
      <c r="AR4446"/>
      <c r="AS4446"/>
      <c r="AT4446"/>
      <c r="AU4446"/>
      <c r="AV4446"/>
      <c r="AW4446"/>
      <c r="AX4446"/>
      <c r="AY4446"/>
      <c r="AZ4446"/>
      <c r="BA4446"/>
      <c r="BB4446"/>
      <c r="BC4446"/>
      <c r="BD4446"/>
    </row>
    <row r="4447" spans="1:56" ht="16" x14ac:dyDescent="0.2">
      <c r="A4447" s="1"/>
      <c r="B4447" s="67">
        <v>166</v>
      </c>
      <c r="C4447" s="68" t="str">
        <f>H4449</f>
        <v>SCI HSR 5</v>
      </c>
      <c r="D4447" s="69" t="s">
        <v>215</v>
      </c>
      <c r="E4447" s="69"/>
      <c r="F4447" s="69"/>
      <c r="G4447" s="69"/>
      <c r="H4447" s="69"/>
      <c r="I4447" s="69"/>
      <c r="J4447" s="69"/>
      <c r="K4447" s="68"/>
      <c r="L4447" s="68"/>
      <c r="M4447" s="68"/>
      <c r="N4447" s="68"/>
      <c r="O4447" s="82"/>
      <c r="P4447" s="82"/>
      <c r="Q4447" s="82"/>
      <c r="R4447" s="82"/>
      <c r="S4447" s="82"/>
      <c r="T4447" s="82"/>
      <c r="U4447" s="82"/>
      <c r="V4447" s="82"/>
      <c r="W4447" s="82"/>
      <c r="X4447" s="82"/>
      <c r="Y4447" s="82"/>
      <c r="Z4447" s="82"/>
      <c r="AA4447" s="82"/>
      <c r="AB4447" s="82"/>
      <c r="AC4447" s="82"/>
      <c r="AD4447" s="82"/>
      <c r="AE4447" s="82"/>
      <c r="AF4447" s="82"/>
      <c r="AG4447" s="82"/>
      <c r="AH4447" s="82"/>
      <c r="AI4447" s="82"/>
      <c r="AJ4447" s="82"/>
      <c r="AK4447" s="82"/>
      <c r="AL4447" s="82"/>
      <c r="AM4447" s="82"/>
      <c r="AN4447" s="82"/>
      <c r="AO4447" s="82"/>
      <c r="AP4447" s="82"/>
      <c r="AQ4447" s="82"/>
      <c r="AR4447" s="82"/>
      <c r="AS4447" s="82"/>
      <c r="AT4447" s="82"/>
      <c r="AU4447" s="82"/>
      <c r="AV4447" s="82"/>
      <c r="AW4447" s="82"/>
      <c r="AX4447" s="82"/>
      <c r="AY4447" s="82"/>
      <c r="AZ4447" s="82"/>
      <c r="BA4447" s="82"/>
      <c r="BB4447" s="82"/>
      <c r="BC4447" s="82"/>
      <c r="BD4447" s="82"/>
    </row>
    <row r="4448" spans="1:56" ht="16" x14ac:dyDescent="0.2">
      <c r="A4448" s="35"/>
      <c r="B4448" s="11">
        <f>B4447</f>
        <v>166</v>
      </c>
      <c r="C4448" s="12" t="str">
        <f>C4447</f>
        <v>SCI HSR 5</v>
      </c>
      <c r="D4448" s="35"/>
      <c r="E4448" s="35"/>
      <c r="F4448" s="35"/>
      <c r="G4448" s="35"/>
      <c r="H4448" s="35"/>
      <c r="I4448" s="35"/>
      <c r="J4448" s="35"/>
      <c r="K4448" s="35"/>
      <c r="L4448" s="35"/>
      <c r="M4448" s="35"/>
      <c r="N4448" s="35"/>
      <c r="O4448" s="44"/>
      <c r="P4448" s="44"/>
      <c r="Q4448" s="44"/>
      <c r="R4448" s="44"/>
      <c r="S4448" s="44"/>
      <c r="T4448" s="44"/>
      <c r="U4448" s="44"/>
      <c r="V4448" s="44"/>
      <c r="W4448" s="44"/>
      <c r="X4448" s="44"/>
      <c r="Y4448" s="44"/>
      <c r="Z4448" s="44"/>
      <c r="AA4448" s="44"/>
      <c r="AB4448" s="44"/>
      <c r="AC4448" s="44"/>
      <c r="AD4448" s="44"/>
      <c r="AE4448" s="44"/>
      <c r="AF4448" s="44"/>
      <c r="AG4448" s="44"/>
      <c r="AH4448" s="44"/>
      <c r="AI4448" s="44"/>
      <c r="AJ4448" s="44"/>
      <c r="AK4448" s="44"/>
      <c r="AL4448" s="44"/>
      <c r="AM4448" s="44"/>
      <c r="AN4448" s="44"/>
      <c r="AO4448" s="44"/>
      <c r="AP4448" s="44"/>
      <c r="AQ4448" s="44"/>
      <c r="AR4448" s="44"/>
      <c r="AS4448" s="44"/>
      <c r="AT4448" s="44"/>
      <c r="AU4448" s="44"/>
      <c r="AV4448" s="44"/>
      <c r="AW4448" s="44"/>
      <c r="AX4448" s="44"/>
      <c r="AY4448" s="44"/>
      <c r="AZ4448" s="44"/>
      <c r="BA4448" s="44"/>
      <c r="BB4448" s="44"/>
      <c r="BC4448" s="44"/>
      <c r="BD4448" s="44"/>
    </row>
    <row r="4449" spans="1:56" ht="16" x14ac:dyDescent="0.2">
      <c r="B4449" s="11">
        <f t="shared" ref="B4449:C4464" si="3157">B4448</f>
        <v>166</v>
      </c>
      <c r="C4449" s="12" t="str">
        <f t="shared" si="3157"/>
        <v>SCI HSR 5</v>
      </c>
      <c r="D4449" s="13" t="s">
        <v>2</v>
      </c>
      <c r="E4449" s="14" t="s">
        <v>170</v>
      </c>
      <c r="F4449" s="15"/>
      <c r="G4449" s="13" t="s">
        <v>229</v>
      </c>
      <c r="H4449" s="14" t="s">
        <v>32</v>
      </c>
      <c r="I4449" s="14"/>
      <c r="J4449" s="14"/>
      <c r="L4449" s="16" t="s">
        <v>230</v>
      </c>
      <c r="M4449" s="70"/>
      <c r="N4449" s="70"/>
      <c r="O4449" s="17">
        <f>($E4460&gt;0)*($E4454&lt;O$2)*(EDATE($E4454,$E4460)&gt;O$3)*((O$3-O$2+1)/O$4)
+($E4460&gt;0)*($E4454&lt;O$2)*(EDATE($E4454,$E4460)&gt;=O$2)*(EDATE($E4454,$E4460)&lt;=O$3)*((EDATE($E4454,$E4460)-O$2)/O$4)
+($E4460&gt;0)*($E4454&lt;O$2)*(EDATE($E4454,$E4460)&lt;O$2)*(0)
+($E4460&gt;0)*($E4454&gt;=O$2)*($E4454&lt;=O$3)*(EDATE($E4454,$E4460)&gt;=O$2)*(EDATE($E4454,$E4460)&lt;=O$3)*((EDATE($E4454,$E4460)-$E4454+1)/O$4)
+($E4460&gt;0)*($E4454&gt;=O$2)*($E4454&lt;=O$3)*(EDATE($E4454,$E4460)&gt;O$3)*((O$3-$E4454+1)/O$4)
+($E4460&gt;0)*($E4454&gt;O$3)*(0)</f>
        <v>0</v>
      </c>
      <c r="P4449" s="17">
        <f t="shared" ref="P4449:BD4449" si="3158">($E4460&gt;0)*($E4454&lt;P$2)*(EDATE($E4454,$E4460)&gt;P$3)*((P$3-P$2+1)/P$4)
+($E4460&gt;0)*($E4454&lt;P$2)*(EDATE($E4454,$E4460)&gt;=P$2)*(EDATE($E4454,$E4460)&lt;=P$3)*((EDATE($E4454,$E4460)-P$2)/P$4)
+($E4460&gt;0)*($E4454&lt;P$2)*(EDATE($E4454,$E4460)&lt;P$2)*(0)
+($E4460&gt;0)*($E4454&gt;=P$2)*($E4454&lt;=P$3)*(EDATE($E4454,$E4460)&gt;=P$2)*(EDATE($E4454,$E4460)&lt;=P$3)*((EDATE($E4454,$E4460)-$E4454+1)/P$4)
+($E4460&gt;0)*($E4454&gt;=P$2)*($E4454&lt;=P$3)*(EDATE($E4454,$E4460)&gt;P$3)*((P$3-$E4454+1)/P$4)
+($E4460&gt;0)*($E4454&gt;P$3)*(0)</f>
        <v>0</v>
      </c>
      <c r="Q4449" s="17">
        <f t="shared" si="3158"/>
        <v>0</v>
      </c>
      <c r="R4449" s="17">
        <f t="shared" si="3158"/>
        <v>0</v>
      </c>
      <c r="S4449" s="17">
        <f t="shared" si="3158"/>
        <v>0</v>
      </c>
      <c r="T4449" s="17">
        <f t="shared" si="3158"/>
        <v>0</v>
      </c>
      <c r="U4449" s="17">
        <f t="shared" si="3158"/>
        <v>0</v>
      </c>
      <c r="V4449" s="17">
        <f t="shared" si="3158"/>
        <v>0</v>
      </c>
      <c r="W4449" s="17">
        <f t="shared" si="3158"/>
        <v>0</v>
      </c>
      <c r="X4449" s="17">
        <f t="shared" si="3158"/>
        <v>0</v>
      </c>
      <c r="Y4449" s="17">
        <f t="shared" si="3158"/>
        <v>0</v>
      </c>
      <c r="Z4449" s="17">
        <f t="shared" si="3158"/>
        <v>0</v>
      </c>
      <c r="AA4449" s="17">
        <f t="shared" si="3158"/>
        <v>0</v>
      </c>
      <c r="AB4449" s="17">
        <f t="shared" si="3158"/>
        <v>0</v>
      </c>
      <c r="AC4449" s="17">
        <f t="shared" si="3158"/>
        <v>0</v>
      </c>
      <c r="AD4449" s="17">
        <f t="shared" si="3158"/>
        <v>0</v>
      </c>
      <c r="AE4449" s="17">
        <f t="shared" si="3158"/>
        <v>0</v>
      </c>
      <c r="AF4449" s="17">
        <f t="shared" si="3158"/>
        <v>0</v>
      </c>
      <c r="AG4449" s="17">
        <f t="shared" si="3158"/>
        <v>0</v>
      </c>
      <c r="AH4449" s="17">
        <f t="shared" si="3158"/>
        <v>0</v>
      </c>
      <c r="AI4449" s="17">
        <f t="shared" si="3158"/>
        <v>0</v>
      </c>
      <c r="AJ4449" s="17">
        <f t="shared" si="3158"/>
        <v>0</v>
      </c>
      <c r="AK4449" s="17">
        <f t="shared" si="3158"/>
        <v>0</v>
      </c>
      <c r="AL4449" s="17">
        <f t="shared" si="3158"/>
        <v>0</v>
      </c>
      <c r="AM4449" s="17">
        <f t="shared" si="3158"/>
        <v>0</v>
      </c>
      <c r="AN4449" s="17">
        <f t="shared" si="3158"/>
        <v>0</v>
      </c>
      <c r="AO4449" s="17">
        <f t="shared" si="3158"/>
        <v>0</v>
      </c>
      <c r="AP4449" s="17">
        <f t="shared" si="3158"/>
        <v>0</v>
      </c>
      <c r="AQ4449" s="17">
        <f t="shared" si="3158"/>
        <v>0</v>
      </c>
      <c r="AR4449" s="17">
        <f t="shared" si="3158"/>
        <v>0</v>
      </c>
      <c r="AS4449" s="17">
        <f t="shared" si="3158"/>
        <v>0</v>
      </c>
      <c r="AT4449" s="17">
        <f t="shared" si="3158"/>
        <v>0</v>
      </c>
      <c r="AU4449" s="17">
        <f t="shared" si="3158"/>
        <v>0</v>
      </c>
      <c r="AV4449" s="17">
        <f t="shared" si="3158"/>
        <v>0</v>
      </c>
      <c r="AW4449" s="17">
        <f t="shared" si="3158"/>
        <v>0</v>
      </c>
      <c r="AX4449" s="17">
        <f t="shared" si="3158"/>
        <v>0</v>
      </c>
      <c r="AY4449" s="17">
        <f t="shared" si="3158"/>
        <v>0</v>
      </c>
      <c r="AZ4449" s="17">
        <f t="shared" si="3158"/>
        <v>0</v>
      </c>
      <c r="BA4449" s="17">
        <f t="shared" si="3158"/>
        <v>0</v>
      </c>
      <c r="BB4449" s="17">
        <f t="shared" si="3158"/>
        <v>0</v>
      </c>
      <c r="BC4449" s="17">
        <f t="shared" si="3158"/>
        <v>0</v>
      </c>
      <c r="BD4449" s="17">
        <f t="shared" si="3158"/>
        <v>0</v>
      </c>
    </row>
    <row r="4450" spans="1:56" ht="16" x14ac:dyDescent="0.2">
      <c r="B4450" s="11">
        <f t="shared" si="3157"/>
        <v>166</v>
      </c>
      <c r="C4450" s="12" t="str">
        <f t="shared" si="3157"/>
        <v>SCI HSR 5</v>
      </c>
      <c r="D4450" s="13" t="s">
        <v>7</v>
      </c>
      <c r="E4450" s="18">
        <v>1183.3</v>
      </c>
      <c r="F4450" s="15"/>
      <c r="G4450" s="13" t="s">
        <v>0</v>
      </c>
      <c r="H4450" s="19">
        <v>667</v>
      </c>
      <c r="I4450" s="13" t="s">
        <v>20</v>
      </c>
      <c r="J4450" s="19">
        <v>304.52</v>
      </c>
      <c r="L4450" s="20" t="s">
        <v>231</v>
      </c>
      <c r="M4450" s="72"/>
      <c r="N4450" s="72"/>
      <c r="O4450" s="21">
        <f>($H4455&gt;0)*($J4455&lt;O$2)*0
+($H4455&gt;0)*($J4455&gt;=O$2)*($J4455&lt;=O$3)*(($J4455-O$2+1)/O$4)
+($H4455&gt;0)*($J4455&gt;O$3)*($I4455&gt;O$3)*0
+($H4455&gt;0)*($J4455&gt;O$3)*($I4455&lt;=O$3)*($I4455&gt;=O$2)*((O$3-$I4455+1)/O$4)
+($H4455&gt;0)*($J4455&gt;O$3)*($I4455&lt;O$2)*1
+($H4455&gt;0)*($I4455&gt;O$3)*0
+($H4456&gt;0)*($J$2350&lt;O$2)*0
+($H4456&gt;0)*($J4456&gt;=O$2)*($J4456&lt;=O$3)*(($J4456-O$2+1)/O$4)
+($H4456&gt;0)*($J4456&gt;O$3)*($I4456&gt;O$3)*0
+($H4456&gt;0)*($J4456&gt;O$3)*($I4456&lt;=O$3)*($I4456&gt;=O$2)*((O$3-$I4456+1)/O$4)
+($H4456&gt;0)*($J4456&gt;O$3)*($I4456&lt;O$2)*1
+($H4456&gt;0)*($I4456&gt;O$3)*0
+($H4457&gt;0)*($J4457&lt;O$2)*0
+($H4457&gt;0)*($J4457&gt;=O$2)*($J4457&lt;=O$3)*(($J4457-O$2+1)/O$4)
+($H4457&gt;0)*($J4457&gt;O$3)*($I4457&gt;O$3)*0
+($H4457&gt;0)*($J4457&gt;O$3)*($I4457&lt;=O$3)*($I4457&gt;=O$2)*((O$3-$I4457+1)/O$4)
+($H4457&gt;0)*($J4457&gt;O$3)*($I4457&lt;O$2)*1
+($H4457&gt;0)*($I4457&gt;O$3)*0</f>
        <v>0</v>
      </c>
      <c r="P4450" s="21">
        <f t="shared" ref="P4450:BD4450" si="3159">($H4455&gt;0)*($J4455&lt;P$2)*0
+($H4455&gt;0)*($J4455&gt;=P$2)*($J4455&lt;=P$3)*(($J4455-P$2+1)/P$4)
+($H4455&gt;0)*($J4455&gt;P$3)*($I4455&gt;P$3)*0
+($H4455&gt;0)*($J4455&gt;P$3)*($I4455&lt;=P$3)*($I4455&gt;=P$2)*((P$3-$I4455+1)/P$4)
+($H4455&gt;0)*($J4455&gt;P$3)*($I4455&lt;P$2)*1
+($H4455&gt;0)*($I4455&gt;P$3)*0
+($H4456&gt;0)*($J$2350&lt;P$2)*0
+($H4456&gt;0)*($J4456&gt;=P$2)*($J4456&lt;=P$3)*(($J4456-P$2+1)/P$4)
+($H4456&gt;0)*($J4456&gt;P$3)*($I4456&gt;P$3)*0
+($H4456&gt;0)*($J4456&gt;P$3)*($I4456&lt;=P$3)*($I4456&gt;=P$2)*((P$3-$I4456+1)/P$4)
+($H4456&gt;0)*($J4456&gt;P$3)*($I4456&lt;P$2)*1
+($H4456&gt;0)*($I4456&gt;P$3)*0
+($H4457&gt;0)*($J4457&lt;P$2)*0
+($H4457&gt;0)*($J4457&gt;=P$2)*($J4457&lt;=P$3)*(($J4457-P$2+1)/P$4)
+($H4457&gt;0)*($J4457&gt;P$3)*($I4457&gt;P$3)*0
+($H4457&gt;0)*($J4457&gt;P$3)*($I4457&lt;=P$3)*($I4457&gt;=P$2)*((P$3-$I4457+1)/P$4)
+($H4457&gt;0)*($J4457&gt;P$3)*($I4457&lt;P$2)*1
+($H4457&gt;0)*($I4457&gt;P$3)*0</f>
        <v>0</v>
      </c>
      <c r="Q4450" s="21">
        <f t="shared" si="3159"/>
        <v>0</v>
      </c>
      <c r="R4450" s="21">
        <f t="shared" si="3159"/>
        <v>0</v>
      </c>
      <c r="S4450" s="21">
        <f t="shared" si="3159"/>
        <v>0</v>
      </c>
      <c r="T4450" s="21">
        <f t="shared" si="3159"/>
        <v>0</v>
      </c>
      <c r="U4450" s="21">
        <f t="shared" si="3159"/>
        <v>0</v>
      </c>
      <c r="V4450" s="21">
        <f t="shared" si="3159"/>
        <v>0</v>
      </c>
      <c r="W4450" s="21">
        <f t="shared" si="3159"/>
        <v>0</v>
      </c>
      <c r="X4450" s="21">
        <f t="shared" si="3159"/>
        <v>0</v>
      </c>
      <c r="Y4450" s="21">
        <f t="shared" si="3159"/>
        <v>0</v>
      </c>
      <c r="Z4450" s="21">
        <f t="shared" si="3159"/>
        <v>0</v>
      </c>
      <c r="AA4450" s="21">
        <f t="shared" si="3159"/>
        <v>0</v>
      </c>
      <c r="AB4450" s="21">
        <f t="shared" si="3159"/>
        <v>0</v>
      </c>
      <c r="AC4450" s="21">
        <f t="shared" si="3159"/>
        <v>0</v>
      </c>
      <c r="AD4450" s="21">
        <f t="shared" si="3159"/>
        <v>0</v>
      </c>
      <c r="AE4450" s="21">
        <f t="shared" si="3159"/>
        <v>0</v>
      </c>
      <c r="AF4450" s="21">
        <f t="shared" si="3159"/>
        <v>0</v>
      </c>
      <c r="AG4450" s="21">
        <f t="shared" si="3159"/>
        <v>0</v>
      </c>
      <c r="AH4450" s="21">
        <f t="shared" si="3159"/>
        <v>0</v>
      </c>
      <c r="AI4450" s="21">
        <f t="shared" si="3159"/>
        <v>0</v>
      </c>
      <c r="AJ4450" s="21">
        <f t="shared" si="3159"/>
        <v>0</v>
      </c>
      <c r="AK4450" s="21">
        <f t="shared" si="3159"/>
        <v>0</v>
      </c>
      <c r="AL4450" s="21">
        <f t="shared" si="3159"/>
        <v>0</v>
      </c>
      <c r="AM4450" s="21">
        <f t="shared" si="3159"/>
        <v>0</v>
      </c>
      <c r="AN4450" s="21">
        <f t="shared" si="3159"/>
        <v>0</v>
      </c>
      <c r="AO4450" s="21">
        <f t="shared" si="3159"/>
        <v>0</v>
      </c>
      <c r="AP4450" s="21">
        <f t="shared" si="3159"/>
        <v>0</v>
      </c>
      <c r="AQ4450" s="21">
        <f t="shared" si="3159"/>
        <v>0</v>
      </c>
      <c r="AR4450" s="21">
        <f t="shared" si="3159"/>
        <v>0</v>
      </c>
      <c r="AS4450" s="21">
        <f t="shared" si="3159"/>
        <v>0</v>
      </c>
      <c r="AT4450" s="21">
        <f t="shared" si="3159"/>
        <v>0</v>
      </c>
      <c r="AU4450" s="21">
        <f t="shared" si="3159"/>
        <v>0</v>
      </c>
      <c r="AV4450" s="21">
        <f t="shared" si="3159"/>
        <v>0</v>
      </c>
      <c r="AW4450" s="21">
        <f t="shared" si="3159"/>
        <v>0</v>
      </c>
      <c r="AX4450" s="21">
        <f t="shared" si="3159"/>
        <v>0</v>
      </c>
      <c r="AY4450" s="21">
        <f t="shared" si="3159"/>
        <v>0</v>
      </c>
      <c r="AZ4450" s="21">
        <f t="shared" si="3159"/>
        <v>0</v>
      </c>
      <c r="BA4450" s="21">
        <f t="shared" si="3159"/>
        <v>0</v>
      </c>
      <c r="BB4450" s="21">
        <f t="shared" si="3159"/>
        <v>0</v>
      </c>
      <c r="BC4450" s="21">
        <f t="shared" si="3159"/>
        <v>0</v>
      </c>
      <c r="BD4450" s="21">
        <f t="shared" si="3159"/>
        <v>0</v>
      </c>
    </row>
    <row r="4451" spans="1:56" ht="16" x14ac:dyDescent="0.2">
      <c r="B4451" s="11">
        <f t="shared" si="3157"/>
        <v>166</v>
      </c>
      <c r="C4451" s="12" t="str">
        <f t="shared" si="3157"/>
        <v>SCI HSR 5</v>
      </c>
      <c r="D4451" s="13" t="s">
        <v>21</v>
      </c>
      <c r="E4451" s="22">
        <v>0</v>
      </c>
      <c r="F4451" s="15"/>
      <c r="G4451" s="13" t="s">
        <v>22</v>
      </c>
      <c r="H4451" s="22">
        <v>0</v>
      </c>
      <c r="I4451" s="13" t="s">
        <v>23</v>
      </c>
      <c r="J4451" s="22">
        <v>0</v>
      </c>
      <c r="K4451" s="23"/>
      <c r="L4451" s="20" t="s">
        <v>232</v>
      </c>
      <c r="M4451" s="72"/>
      <c r="N4451" s="72"/>
      <c r="O4451" s="21">
        <f>($E4454&lt;=O$3)*($E4454&gt;O$2)*((O$3-$E4454+1)/O$4)
+($E4454&lt;=O$2)*((O$3-O$2+1)/O$4)
+($E4454&gt;O$3)*(0)
-($E4462&lt;=O$3)*($E4462&lt;&gt;0)*($E4462&gt;O$2)*((O$3-$E4462)/O$4)
-($E4462&lt;=O$2)*((O$3-O$2+1)/O$4)
-($E4462&gt;O$3)*(0)</f>
        <v>1</v>
      </c>
      <c r="P4451" s="21">
        <f t="shared" ref="P4451:BD4451" si="3160">($E4454&lt;=P$3)*($E4454&gt;P$2)*((P$3-$E4454+1)/P$4)
+($E4454&lt;=P$2)*((P$3-P$2+1)/P$4)
+($E4454&gt;P$3)*(0)
-($E4462&lt;=P$3)*($E4462&lt;&gt;0)*($E4462&gt;P$2)*((P$3-$E4462)/P$4)
-($E4462&lt;=P$2)*((P$3-P$2+1)/P$4)
-($E4462&gt;P$3)*(0)</f>
        <v>1</v>
      </c>
      <c r="Q4451" s="21">
        <f t="shared" si="3160"/>
        <v>1</v>
      </c>
      <c r="R4451" s="21">
        <f t="shared" si="3160"/>
        <v>1</v>
      </c>
      <c r="S4451" s="21">
        <f t="shared" si="3160"/>
        <v>1</v>
      </c>
      <c r="T4451" s="21">
        <f t="shared" si="3160"/>
        <v>1</v>
      </c>
      <c r="U4451" s="21">
        <f t="shared" si="3160"/>
        <v>1</v>
      </c>
      <c r="V4451" s="21">
        <f t="shared" si="3160"/>
        <v>1</v>
      </c>
      <c r="W4451" s="21">
        <f t="shared" si="3160"/>
        <v>1</v>
      </c>
      <c r="X4451" s="21">
        <f t="shared" si="3160"/>
        <v>1</v>
      </c>
      <c r="Y4451" s="21">
        <f t="shared" si="3160"/>
        <v>1</v>
      </c>
      <c r="Z4451" s="21">
        <f t="shared" si="3160"/>
        <v>1</v>
      </c>
      <c r="AA4451" s="21">
        <f t="shared" si="3160"/>
        <v>1</v>
      </c>
      <c r="AB4451" s="21">
        <f t="shared" si="3160"/>
        <v>1</v>
      </c>
      <c r="AC4451" s="21">
        <f t="shared" si="3160"/>
        <v>1</v>
      </c>
      <c r="AD4451" s="21">
        <f t="shared" si="3160"/>
        <v>1</v>
      </c>
      <c r="AE4451" s="21">
        <f t="shared" si="3160"/>
        <v>1</v>
      </c>
      <c r="AF4451" s="21">
        <f t="shared" si="3160"/>
        <v>1</v>
      </c>
      <c r="AG4451" s="21">
        <f t="shared" si="3160"/>
        <v>1</v>
      </c>
      <c r="AH4451" s="21">
        <f t="shared" si="3160"/>
        <v>1</v>
      </c>
      <c r="AI4451" s="21">
        <f t="shared" si="3160"/>
        <v>1</v>
      </c>
      <c r="AJ4451" s="21">
        <f t="shared" si="3160"/>
        <v>0</v>
      </c>
      <c r="AK4451" s="21">
        <f t="shared" si="3160"/>
        <v>0</v>
      </c>
      <c r="AL4451" s="21">
        <f t="shared" si="3160"/>
        <v>0</v>
      </c>
      <c r="AM4451" s="21">
        <f t="shared" si="3160"/>
        <v>0</v>
      </c>
      <c r="AN4451" s="21">
        <f t="shared" si="3160"/>
        <v>0</v>
      </c>
      <c r="AO4451" s="21">
        <f t="shared" si="3160"/>
        <v>0</v>
      </c>
      <c r="AP4451" s="21">
        <f t="shared" si="3160"/>
        <v>0</v>
      </c>
      <c r="AQ4451" s="21">
        <f t="shared" si="3160"/>
        <v>0</v>
      </c>
      <c r="AR4451" s="21">
        <f t="shared" si="3160"/>
        <v>0</v>
      </c>
      <c r="AS4451" s="21">
        <f t="shared" si="3160"/>
        <v>0</v>
      </c>
      <c r="AT4451" s="21">
        <f t="shared" si="3160"/>
        <v>0</v>
      </c>
      <c r="AU4451" s="21">
        <f t="shared" si="3160"/>
        <v>0</v>
      </c>
      <c r="AV4451" s="21">
        <f t="shared" si="3160"/>
        <v>0</v>
      </c>
      <c r="AW4451" s="21">
        <f t="shared" si="3160"/>
        <v>0</v>
      </c>
      <c r="AX4451" s="21">
        <f t="shared" si="3160"/>
        <v>0</v>
      </c>
      <c r="AY4451" s="21">
        <f t="shared" si="3160"/>
        <v>0</v>
      </c>
      <c r="AZ4451" s="21">
        <f t="shared" si="3160"/>
        <v>0</v>
      </c>
      <c r="BA4451" s="21">
        <f t="shared" si="3160"/>
        <v>0</v>
      </c>
      <c r="BB4451" s="21">
        <f t="shared" si="3160"/>
        <v>0</v>
      </c>
      <c r="BC4451" s="21">
        <f t="shared" si="3160"/>
        <v>0</v>
      </c>
      <c r="BD4451" s="21">
        <f t="shared" si="3160"/>
        <v>0</v>
      </c>
    </row>
    <row r="4452" spans="1:56" ht="16" x14ac:dyDescent="0.2">
      <c r="B4452" s="11">
        <f t="shared" si="3157"/>
        <v>166</v>
      </c>
      <c r="C4452" s="12" t="str">
        <f t="shared" si="3157"/>
        <v>SCI HSR 5</v>
      </c>
      <c r="D4452" s="13" t="s">
        <v>1</v>
      </c>
      <c r="E4452" s="22">
        <v>233446.5</v>
      </c>
      <c r="F4452" s="15"/>
      <c r="G4452" s="15"/>
      <c r="H4452" s="15"/>
      <c r="I4452" s="15"/>
      <c r="J4452" s="15"/>
      <c r="L4452" s="20" t="s">
        <v>233</v>
      </c>
      <c r="M4452" s="72"/>
      <c r="N4452" s="72"/>
      <c r="O4452" s="21">
        <f>($E4465&gt;O$3)*($E4462&lt;O$2)*((O$3-O$2+1)/O$4)
+($E4465&gt;O$3)*($E4462&gt;=O$2)*($E4462&lt;=O$3)*((O$3-$E4462)/O$4)
+($E4465&gt;O$3)*($E4462&gt;O$3)*(0)
+($E4465&lt;=O$3)*($E4465&gt;=O$2)*($E4462&lt;O$2)*(($E4465-O$2)/O$4)
+($E4465&lt;=O$3)*($E4465&gt;=O$2)*($E4462&lt;=O$3)*($E4462&gt;=O$2)*(($E4465-$E4462)/O$4)
+($E4465&lt;O$2)*(0)</f>
        <v>0</v>
      </c>
      <c r="P4452" s="21">
        <f t="shared" ref="P4452:BD4452" si="3161">($E4465&gt;P$3)*($E4462&lt;P$2)*((P$3-P$2+1)/P$4)
+($E4465&gt;P$3)*($E4462&gt;=P$2)*($E4462&lt;=P$3)*((P$3-$E4462)/P$4)
+($E4465&gt;P$3)*($E4462&gt;P$3)*(0)
+($E4465&lt;=P$3)*($E4465&gt;=P$2)*($E4462&lt;P$2)*(($E4465-P$2)/P$4)
+($E4465&lt;=P$3)*($E4465&gt;=P$2)*($E4462&lt;=P$3)*($E4462&gt;=P$2)*(($E4465-$E4462)/P$4)
+($E4465&lt;P$2)*(0)</f>
        <v>0</v>
      </c>
      <c r="Q4452" s="21">
        <f t="shared" si="3161"/>
        <v>0</v>
      </c>
      <c r="R4452" s="21">
        <f t="shared" si="3161"/>
        <v>0</v>
      </c>
      <c r="S4452" s="21">
        <f t="shared" si="3161"/>
        <v>0</v>
      </c>
      <c r="T4452" s="21">
        <f t="shared" si="3161"/>
        <v>0</v>
      </c>
      <c r="U4452" s="21">
        <f t="shared" si="3161"/>
        <v>0</v>
      </c>
      <c r="V4452" s="21">
        <f t="shared" si="3161"/>
        <v>0</v>
      </c>
      <c r="W4452" s="21">
        <f t="shared" si="3161"/>
        <v>0</v>
      </c>
      <c r="X4452" s="21">
        <f t="shared" si="3161"/>
        <v>0</v>
      </c>
      <c r="Y4452" s="21">
        <f t="shared" si="3161"/>
        <v>0</v>
      </c>
      <c r="Z4452" s="21">
        <f t="shared" si="3161"/>
        <v>0</v>
      </c>
      <c r="AA4452" s="21">
        <f t="shared" si="3161"/>
        <v>0</v>
      </c>
      <c r="AB4452" s="21">
        <f t="shared" si="3161"/>
        <v>0</v>
      </c>
      <c r="AC4452" s="21">
        <f t="shared" si="3161"/>
        <v>0</v>
      </c>
      <c r="AD4452" s="21">
        <f t="shared" si="3161"/>
        <v>0</v>
      </c>
      <c r="AE4452" s="21">
        <f t="shared" si="3161"/>
        <v>0</v>
      </c>
      <c r="AF4452" s="21">
        <f t="shared" si="3161"/>
        <v>0</v>
      </c>
      <c r="AG4452" s="21">
        <f t="shared" si="3161"/>
        <v>0</v>
      </c>
      <c r="AH4452" s="21">
        <f t="shared" si="3161"/>
        <v>0</v>
      </c>
      <c r="AI4452" s="21">
        <f t="shared" si="3161"/>
        <v>0</v>
      </c>
      <c r="AJ4452" s="21">
        <f t="shared" si="3161"/>
        <v>0</v>
      </c>
      <c r="AK4452" s="21">
        <f t="shared" si="3161"/>
        <v>0</v>
      </c>
      <c r="AL4452" s="21">
        <f t="shared" si="3161"/>
        <v>0</v>
      </c>
      <c r="AM4452" s="21">
        <f t="shared" si="3161"/>
        <v>0</v>
      </c>
      <c r="AN4452" s="21">
        <f t="shared" si="3161"/>
        <v>0</v>
      </c>
      <c r="AO4452" s="21">
        <f t="shared" si="3161"/>
        <v>0</v>
      </c>
      <c r="AP4452" s="21">
        <f t="shared" si="3161"/>
        <v>0</v>
      </c>
      <c r="AQ4452" s="21">
        <f t="shared" si="3161"/>
        <v>0</v>
      </c>
      <c r="AR4452" s="21">
        <f t="shared" si="3161"/>
        <v>0</v>
      </c>
      <c r="AS4452" s="21">
        <f t="shared" si="3161"/>
        <v>0</v>
      </c>
      <c r="AT4452" s="21">
        <f t="shared" si="3161"/>
        <v>0</v>
      </c>
      <c r="AU4452" s="21">
        <f t="shared" si="3161"/>
        <v>0</v>
      </c>
      <c r="AV4452" s="21">
        <f t="shared" si="3161"/>
        <v>0</v>
      </c>
      <c r="AW4452" s="21">
        <f t="shared" si="3161"/>
        <v>0</v>
      </c>
      <c r="AX4452" s="21">
        <f t="shared" si="3161"/>
        <v>0</v>
      </c>
      <c r="AY4452" s="21">
        <f t="shared" si="3161"/>
        <v>0</v>
      </c>
      <c r="AZ4452" s="21">
        <f t="shared" si="3161"/>
        <v>0</v>
      </c>
      <c r="BA4452" s="21">
        <f t="shared" si="3161"/>
        <v>0</v>
      </c>
      <c r="BB4452" s="21">
        <f t="shared" si="3161"/>
        <v>0</v>
      </c>
      <c r="BC4452" s="21">
        <f t="shared" si="3161"/>
        <v>0</v>
      </c>
      <c r="BD4452" s="21">
        <f t="shared" si="3161"/>
        <v>0</v>
      </c>
    </row>
    <row r="4453" spans="1:56" ht="16" x14ac:dyDescent="0.2">
      <c r="B4453" s="11">
        <f t="shared" si="3157"/>
        <v>166</v>
      </c>
      <c r="C4453" s="12" t="str">
        <f t="shared" si="3157"/>
        <v>SCI HSR 5</v>
      </c>
      <c r="K4453" s="24"/>
      <c r="L4453" s="20" t="s">
        <v>234</v>
      </c>
      <c r="M4453" s="72"/>
      <c r="N4453" s="72"/>
      <c r="O4453" s="21">
        <f>($E4468&gt;0)*($E4465&lt;O$2)*(EDATE($E4465,$E4468)&gt;O$3)*((O$3-O$2+1)/O$4)
+($E4468&gt;0)*($E4465&lt;O$2)*(EDATE($E4465,$E4468)&gt;=O$2)*(EDATE($E4465,$E4468)&lt;=O$3)*((EDATE($E4465,$E4468)-O$2)/O$4)
+($E4468&gt;0)*($E4465&lt;O$2)*(EDATE($E4465,$E4468)&lt;O$2)*(0)
+($E4468&gt;0)*($E4465&gt;=O$2)*($E4465&lt;=O$3)*(EDATE($E4465,$E4468)&gt;=O$2)*(EDATE($E4465,$E4468)&lt;=O$3)*((EDATE($E4465,$E4468)-$E4465+1)/O$4)
+($E4468&gt;0)*($E4465&gt;=O$2)*($E4465&lt;=O$3)*(EDATE($E4465,$E4468)&gt;O$3)*((O$3-$E4465+1)/O$4)
+($E4468&gt;0)*($E4465&gt;O$3)*(0)</f>
        <v>0</v>
      </c>
      <c r="P4453" s="21">
        <f t="shared" ref="P4453:BD4453" si="3162">($E4468&gt;0)*($E4465&lt;P$2)*(EDATE($E4465,$E4468)&gt;P$3)*((P$3-P$2+1)/P$4)
+($E4468&gt;0)*($E4465&lt;P$2)*(EDATE($E4465,$E4468)&gt;=P$2)*(EDATE($E4465,$E4468)&lt;=P$3)*((EDATE($E4465,$E4468)-P$2)/P$4)
+($E4468&gt;0)*($E4465&lt;P$2)*(EDATE($E4465,$E4468)&lt;P$2)*(0)
+($E4468&gt;0)*($E4465&gt;=P$2)*($E4465&lt;=P$3)*(EDATE($E4465,$E4468)&gt;=P$2)*(EDATE($E4465,$E4468)&lt;=P$3)*((EDATE($E4465,$E4468)-$E4465+1)/P$4)
+($E4468&gt;0)*($E4465&gt;=P$2)*($E4465&lt;=P$3)*(EDATE($E4465,$E4468)&gt;P$3)*((P$3-$E4465+1)/P$4)
+($E4468&gt;0)*($E4465&gt;P$3)*(0)</f>
        <v>0</v>
      </c>
      <c r="Q4453" s="21">
        <f t="shared" si="3162"/>
        <v>0</v>
      </c>
      <c r="R4453" s="21">
        <f t="shared" si="3162"/>
        <v>0</v>
      </c>
      <c r="S4453" s="21">
        <f t="shared" si="3162"/>
        <v>0</v>
      </c>
      <c r="T4453" s="21">
        <f t="shared" si="3162"/>
        <v>0</v>
      </c>
      <c r="U4453" s="21">
        <f t="shared" si="3162"/>
        <v>0</v>
      </c>
      <c r="V4453" s="21">
        <f t="shared" si="3162"/>
        <v>0</v>
      </c>
      <c r="W4453" s="21">
        <f t="shared" si="3162"/>
        <v>0</v>
      </c>
      <c r="X4453" s="21">
        <f t="shared" si="3162"/>
        <v>0</v>
      </c>
      <c r="Y4453" s="21">
        <f t="shared" si="3162"/>
        <v>0</v>
      </c>
      <c r="Z4453" s="21">
        <f t="shared" si="3162"/>
        <v>0</v>
      </c>
      <c r="AA4453" s="21">
        <f t="shared" si="3162"/>
        <v>0</v>
      </c>
      <c r="AB4453" s="21">
        <f t="shared" si="3162"/>
        <v>0</v>
      </c>
      <c r="AC4453" s="21">
        <f t="shared" si="3162"/>
        <v>0</v>
      </c>
      <c r="AD4453" s="21">
        <f t="shared" si="3162"/>
        <v>0</v>
      </c>
      <c r="AE4453" s="21">
        <f t="shared" si="3162"/>
        <v>0</v>
      </c>
      <c r="AF4453" s="21">
        <f t="shared" si="3162"/>
        <v>0</v>
      </c>
      <c r="AG4453" s="21">
        <f t="shared" si="3162"/>
        <v>0</v>
      </c>
      <c r="AH4453" s="21">
        <f t="shared" si="3162"/>
        <v>0</v>
      </c>
      <c r="AI4453" s="21">
        <f t="shared" si="3162"/>
        <v>0</v>
      </c>
      <c r="AJ4453" s="21">
        <f t="shared" si="3162"/>
        <v>0</v>
      </c>
      <c r="AK4453" s="21">
        <f t="shared" si="3162"/>
        <v>0</v>
      </c>
      <c r="AL4453" s="21">
        <f t="shared" si="3162"/>
        <v>0</v>
      </c>
      <c r="AM4453" s="21">
        <f t="shared" si="3162"/>
        <v>0</v>
      </c>
      <c r="AN4453" s="21">
        <f t="shared" si="3162"/>
        <v>0</v>
      </c>
      <c r="AO4453" s="21">
        <f t="shared" si="3162"/>
        <v>0</v>
      </c>
      <c r="AP4453" s="21">
        <f t="shared" si="3162"/>
        <v>0</v>
      </c>
      <c r="AQ4453" s="21">
        <f t="shared" si="3162"/>
        <v>0</v>
      </c>
      <c r="AR4453" s="21">
        <f t="shared" si="3162"/>
        <v>0</v>
      </c>
      <c r="AS4453" s="21">
        <f t="shared" si="3162"/>
        <v>0</v>
      </c>
      <c r="AT4453" s="21">
        <f t="shared" si="3162"/>
        <v>0</v>
      </c>
      <c r="AU4453" s="21">
        <f t="shared" si="3162"/>
        <v>0</v>
      </c>
      <c r="AV4453" s="21">
        <f t="shared" si="3162"/>
        <v>0</v>
      </c>
      <c r="AW4453" s="21">
        <f t="shared" si="3162"/>
        <v>0</v>
      </c>
      <c r="AX4453" s="21">
        <f t="shared" si="3162"/>
        <v>0</v>
      </c>
      <c r="AY4453" s="21">
        <f t="shared" si="3162"/>
        <v>0</v>
      </c>
      <c r="AZ4453" s="21">
        <f t="shared" si="3162"/>
        <v>0</v>
      </c>
      <c r="BA4453" s="21">
        <f t="shared" si="3162"/>
        <v>0</v>
      </c>
      <c r="BB4453" s="21">
        <f t="shared" si="3162"/>
        <v>0</v>
      </c>
      <c r="BC4453" s="21">
        <f t="shared" si="3162"/>
        <v>0</v>
      </c>
      <c r="BD4453" s="21">
        <f t="shared" si="3162"/>
        <v>0</v>
      </c>
    </row>
    <row r="4454" spans="1:56" ht="16" x14ac:dyDescent="0.2">
      <c r="B4454" s="11">
        <f t="shared" si="3157"/>
        <v>166</v>
      </c>
      <c r="C4454" s="12" t="str">
        <f t="shared" si="3157"/>
        <v>SCI HSR 5</v>
      </c>
      <c r="D4454" s="25" t="s">
        <v>235</v>
      </c>
      <c r="E4454" s="26">
        <v>43374</v>
      </c>
      <c r="F4454" s="15"/>
      <c r="G4454" s="25" t="s">
        <v>236</v>
      </c>
      <c r="H4454" s="25" t="s">
        <v>237</v>
      </c>
      <c r="I4454" s="25" t="s">
        <v>238</v>
      </c>
      <c r="J4454" s="25" t="s">
        <v>239</v>
      </c>
      <c r="K4454" s="24"/>
      <c r="L4454" s="27" t="s">
        <v>240</v>
      </c>
      <c r="M4454" s="83"/>
      <c r="N4454" s="83"/>
      <c r="O4454" s="28">
        <f>($H4466&gt;0)*($J4466&lt;O$2)*0
+($H4466&gt;0)*($J4466&gt;=O$2)*($J4466&lt;=O$3)*(($J4466-O$2+1)/O$4)
+($H4466&gt;0)*($J4466&gt;O$3)*($I4466&gt;O$3)*0
+($H4466&gt;0)*($J4466&gt;O$3)*($I4466&lt;=O$3)*($I4466&gt;=O$2)*((O$3-$I4466+1)/O$4)
+($H4466&gt;0)*($J4466&gt;O$3)*($I4466&lt;O$2)*1
+($H4466&gt;0)*($I4466&gt;O$3)*0
+($H4467&gt;0)*($J4467&lt;O$2)*0
+($H4467&gt;0)*($J4467&gt;=O$2)*($J4467&lt;=O$3)*(($J4467-O$2+1)/O$4)
+($H4467&gt;0)*($J4467&gt;O$3)*($I4467&gt;O$3)*0
+($H4467&gt;0)*($J4467&gt;O$3)*($I4467&lt;=O$3)*($I4467&gt;=O$2)*((O$3-$I4467+1)/O$4)
+($H4467&gt;0)*($J4467&gt;O$3)*($I4467&lt;O$2)*1
+($H4467&gt;0)*($I4467&gt;O$3)*0
+($H4468&gt;0)*($J4468&lt;O$2)*0
+($H4468&gt;0)*($J4468&gt;=O$2)*($J4468&lt;=O$3)*(($J4468-O$2+1)/O$4)
+($H4468&gt;0)*($J4468&gt;O$3)*($I4468&gt;O$3)*0
+($H4468&gt;0)*($J4468&gt;O$3)*($I4468&lt;=O$3)*($I4468&gt;=O$2)*((O$3-$I4468+1)/O$4)
+($H4468&gt;0)*($J4468&gt;O$3)*($I4468&lt;O$2)*1
+($H4468&gt;0)*($I4468&gt;O$3)*0</f>
        <v>0</v>
      </c>
      <c r="P4454" s="28">
        <f t="shared" ref="P4454:BD4454" si="3163">($H4466&gt;0)*($J4466&lt;P$2)*0
+($H4466&gt;0)*($J4466&gt;=P$2)*($J4466&lt;=P$3)*(($J4466-P$2+1)/P$4)
+($H4466&gt;0)*($J4466&gt;P$3)*($I4466&gt;P$3)*0
+($H4466&gt;0)*($J4466&gt;P$3)*($I4466&lt;=P$3)*($I4466&gt;=P$2)*((P$3-$I4466+1)/P$4)
+($H4466&gt;0)*($J4466&gt;P$3)*($I4466&lt;P$2)*1
+($H4466&gt;0)*($I4466&gt;P$3)*0
+($H4467&gt;0)*($J4467&lt;P$2)*0
+($H4467&gt;0)*($J4467&gt;=P$2)*($J4467&lt;=P$3)*(($J4467-P$2+1)/P$4)
+($H4467&gt;0)*($J4467&gt;P$3)*($I4467&gt;P$3)*0
+($H4467&gt;0)*($J4467&gt;P$3)*($I4467&lt;=P$3)*($I4467&gt;=P$2)*((P$3-$I4467+1)/P$4)
+($H4467&gt;0)*($J4467&gt;P$3)*($I4467&lt;P$2)*1
+($H4467&gt;0)*($I4467&gt;P$3)*0
+($H4468&gt;0)*($J4468&lt;P$2)*0
+($H4468&gt;0)*($J4468&gt;=P$2)*($J4468&lt;=P$3)*(($J4468-P$2+1)/P$4)
+($H4468&gt;0)*($J4468&gt;P$3)*($I4468&gt;P$3)*0
+($H4468&gt;0)*($J4468&gt;P$3)*($I4468&lt;=P$3)*($I4468&gt;=P$2)*((P$3-$I4468+1)/P$4)
+($H4468&gt;0)*($J4468&gt;P$3)*($I4468&lt;P$2)*1
+($H4468&gt;0)*($I4468&gt;P$3)*0</f>
        <v>0</v>
      </c>
      <c r="Q4454" s="28">
        <f t="shared" si="3163"/>
        <v>0</v>
      </c>
      <c r="R4454" s="28">
        <f t="shared" si="3163"/>
        <v>0</v>
      </c>
      <c r="S4454" s="28">
        <f t="shared" si="3163"/>
        <v>0</v>
      </c>
      <c r="T4454" s="28">
        <f t="shared" si="3163"/>
        <v>0</v>
      </c>
      <c r="U4454" s="28">
        <f t="shared" si="3163"/>
        <v>0</v>
      </c>
      <c r="V4454" s="28">
        <f t="shared" si="3163"/>
        <v>0</v>
      </c>
      <c r="W4454" s="28">
        <f t="shared" si="3163"/>
        <v>0</v>
      </c>
      <c r="X4454" s="28">
        <f t="shared" si="3163"/>
        <v>0</v>
      </c>
      <c r="Y4454" s="28">
        <f t="shared" si="3163"/>
        <v>0</v>
      </c>
      <c r="Z4454" s="28">
        <f t="shared" si="3163"/>
        <v>0</v>
      </c>
      <c r="AA4454" s="28">
        <f t="shared" si="3163"/>
        <v>0</v>
      </c>
      <c r="AB4454" s="28">
        <f t="shared" si="3163"/>
        <v>0</v>
      </c>
      <c r="AC4454" s="28">
        <f t="shared" si="3163"/>
        <v>0</v>
      </c>
      <c r="AD4454" s="28">
        <f t="shared" si="3163"/>
        <v>0</v>
      </c>
      <c r="AE4454" s="28">
        <f t="shared" si="3163"/>
        <v>0</v>
      </c>
      <c r="AF4454" s="28">
        <f t="shared" si="3163"/>
        <v>0</v>
      </c>
      <c r="AG4454" s="28">
        <f t="shared" si="3163"/>
        <v>0</v>
      </c>
      <c r="AH4454" s="28">
        <f t="shared" si="3163"/>
        <v>0</v>
      </c>
      <c r="AI4454" s="28">
        <f t="shared" si="3163"/>
        <v>0</v>
      </c>
      <c r="AJ4454" s="28">
        <f t="shared" si="3163"/>
        <v>0</v>
      </c>
      <c r="AK4454" s="28">
        <f t="shared" si="3163"/>
        <v>0</v>
      </c>
      <c r="AL4454" s="28">
        <f t="shared" si="3163"/>
        <v>0</v>
      </c>
      <c r="AM4454" s="28">
        <f t="shared" si="3163"/>
        <v>0</v>
      </c>
      <c r="AN4454" s="28">
        <f t="shared" si="3163"/>
        <v>0</v>
      </c>
      <c r="AO4454" s="28">
        <f t="shared" si="3163"/>
        <v>0</v>
      </c>
      <c r="AP4454" s="28">
        <f t="shared" si="3163"/>
        <v>0</v>
      </c>
      <c r="AQ4454" s="28">
        <f t="shared" si="3163"/>
        <v>0</v>
      </c>
      <c r="AR4454" s="28">
        <f t="shared" si="3163"/>
        <v>0</v>
      </c>
      <c r="AS4454" s="28">
        <f t="shared" si="3163"/>
        <v>0</v>
      </c>
      <c r="AT4454" s="28">
        <f t="shared" si="3163"/>
        <v>0</v>
      </c>
      <c r="AU4454" s="28">
        <f t="shared" si="3163"/>
        <v>0</v>
      </c>
      <c r="AV4454" s="28">
        <f t="shared" si="3163"/>
        <v>0</v>
      </c>
      <c r="AW4454" s="28">
        <f t="shared" si="3163"/>
        <v>0</v>
      </c>
      <c r="AX4454" s="28">
        <f t="shared" si="3163"/>
        <v>0</v>
      </c>
      <c r="AY4454" s="28">
        <f t="shared" si="3163"/>
        <v>0</v>
      </c>
      <c r="AZ4454" s="28">
        <f t="shared" si="3163"/>
        <v>0</v>
      </c>
      <c r="BA4454" s="28">
        <f t="shared" si="3163"/>
        <v>0</v>
      </c>
      <c r="BB4454" s="28">
        <f t="shared" si="3163"/>
        <v>0</v>
      </c>
      <c r="BC4454" s="28">
        <f t="shared" si="3163"/>
        <v>0</v>
      </c>
      <c r="BD4454" s="28">
        <f t="shared" si="3163"/>
        <v>0</v>
      </c>
    </row>
    <row r="4455" spans="1:56" ht="16" x14ac:dyDescent="0.2">
      <c r="B4455" s="11">
        <f t="shared" si="3157"/>
        <v>166</v>
      </c>
      <c r="C4455" s="12" t="str">
        <f t="shared" si="3157"/>
        <v>SCI HSR 5</v>
      </c>
      <c r="D4455" s="25" t="s">
        <v>241</v>
      </c>
      <c r="E4455" s="29">
        <v>157181.82</v>
      </c>
      <c r="F4455" s="15"/>
      <c r="G4455" s="30" t="s">
        <v>10</v>
      </c>
      <c r="H4455" s="31">
        <v>0</v>
      </c>
      <c r="I4455" s="32">
        <v>0</v>
      </c>
      <c r="J4455" s="32">
        <v>0</v>
      </c>
      <c r="K4455" s="24"/>
      <c r="L4455" s="33" t="s">
        <v>242</v>
      </c>
      <c r="M4455" s="73"/>
      <c r="N4455" s="73"/>
      <c r="O4455" s="34">
        <f>($E4465&lt;=O$3)*($E4465&gt;O$2)*((O$3-$E4465+1)/O$4)
+($E4465&lt;=O$2)*((O$3-O$2+1)/O$4)
+($E4465&gt;O$3)*(0)</f>
        <v>0</v>
      </c>
      <c r="P4455" s="34">
        <f t="shared" ref="P4455:BD4455" si="3164">($E4465&lt;=P$3)*($E4465&gt;P$2)*((P$3-$E4465+1)/P$4)
+($E4465&lt;=P$2)*((P$3-P$2+1)/P$4)
+($E4465&gt;P$3)*(0)</f>
        <v>0</v>
      </c>
      <c r="Q4455" s="34">
        <f t="shared" si="3164"/>
        <v>0</v>
      </c>
      <c r="R4455" s="34">
        <f t="shared" si="3164"/>
        <v>0</v>
      </c>
      <c r="S4455" s="34">
        <f t="shared" si="3164"/>
        <v>0</v>
      </c>
      <c r="T4455" s="34">
        <f t="shared" si="3164"/>
        <v>0</v>
      </c>
      <c r="U4455" s="34">
        <f t="shared" si="3164"/>
        <v>0</v>
      </c>
      <c r="V4455" s="34">
        <f t="shared" si="3164"/>
        <v>0</v>
      </c>
      <c r="W4455" s="34">
        <f t="shared" si="3164"/>
        <v>0</v>
      </c>
      <c r="X4455" s="34">
        <f t="shared" si="3164"/>
        <v>0</v>
      </c>
      <c r="Y4455" s="34">
        <f t="shared" si="3164"/>
        <v>0</v>
      </c>
      <c r="Z4455" s="34">
        <f t="shared" si="3164"/>
        <v>0</v>
      </c>
      <c r="AA4455" s="34">
        <f t="shared" si="3164"/>
        <v>0</v>
      </c>
      <c r="AB4455" s="34">
        <f t="shared" si="3164"/>
        <v>0</v>
      </c>
      <c r="AC4455" s="34">
        <f t="shared" si="3164"/>
        <v>0</v>
      </c>
      <c r="AD4455" s="34">
        <f t="shared" si="3164"/>
        <v>0</v>
      </c>
      <c r="AE4455" s="34">
        <f t="shared" si="3164"/>
        <v>0</v>
      </c>
      <c r="AF4455" s="34">
        <f t="shared" si="3164"/>
        <v>0</v>
      </c>
      <c r="AG4455" s="34">
        <f t="shared" si="3164"/>
        <v>0</v>
      </c>
      <c r="AH4455" s="34">
        <f t="shared" si="3164"/>
        <v>0</v>
      </c>
      <c r="AI4455" s="34">
        <f t="shared" si="3164"/>
        <v>1.0869565217391304E-2</v>
      </c>
      <c r="AJ4455" s="34">
        <f t="shared" si="3164"/>
        <v>1</v>
      </c>
      <c r="AK4455" s="34">
        <f t="shared" si="3164"/>
        <v>1</v>
      </c>
      <c r="AL4455" s="34">
        <f t="shared" si="3164"/>
        <v>1</v>
      </c>
      <c r="AM4455" s="34">
        <f t="shared" si="3164"/>
        <v>1</v>
      </c>
      <c r="AN4455" s="34">
        <f t="shared" si="3164"/>
        <v>1</v>
      </c>
      <c r="AO4455" s="34">
        <f t="shared" si="3164"/>
        <v>1</v>
      </c>
      <c r="AP4455" s="34">
        <f t="shared" si="3164"/>
        <v>1</v>
      </c>
      <c r="AQ4455" s="34">
        <f t="shared" si="3164"/>
        <v>1</v>
      </c>
      <c r="AR4455" s="34">
        <f t="shared" si="3164"/>
        <v>1</v>
      </c>
      <c r="AS4455" s="34">
        <f t="shared" si="3164"/>
        <v>1</v>
      </c>
      <c r="AT4455" s="34">
        <f t="shared" si="3164"/>
        <v>1</v>
      </c>
      <c r="AU4455" s="34">
        <f t="shared" si="3164"/>
        <v>1</v>
      </c>
      <c r="AV4455" s="34">
        <f t="shared" si="3164"/>
        <v>1</v>
      </c>
      <c r="AW4455" s="34">
        <f t="shared" si="3164"/>
        <v>1</v>
      </c>
      <c r="AX4455" s="34">
        <f t="shared" si="3164"/>
        <v>1</v>
      </c>
      <c r="AY4455" s="34">
        <f t="shared" si="3164"/>
        <v>1</v>
      </c>
      <c r="AZ4455" s="34">
        <f t="shared" si="3164"/>
        <v>1</v>
      </c>
      <c r="BA4455" s="34">
        <f t="shared" si="3164"/>
        <v>1</v>
      </c>
      <c r="BB4455" s="34">
        <f t="shared" si="3164"/>
        <v>1</v>
      </c>
      <c r="BC4455" s="34">
        <f t="shared" si="3164"/>
        <v>1</v>
      </c>
      <c r="BD4455" s="34">
        <f t="shared" si="3164"/>
        <v>1</v>
      </c>
    </row>
    <row r="4456" spans="1:56" ht="16" x14ac:dyDescent="0.2">
      <c r="A4456" s="35"/>
      <c r="B4456" s="11">
        <f t="shared" si="3157"/>
        <v>166</v>
      </c>
      <c r="C4456" s="12" t="str">
        <f t="shared" si="3157"/>
        <v>SCI HSR 5</v>
      </c>
      <c r="D4456" s="25" t="s">
        <v>243</v>
      </c>
      <c r="E4456" s="29">
        <v>166123.30077844311</v>
      </c>
      <c r="F4456" s="15"/>
      <c r="G4456" s="30" t="s">
        <v>11</v>
      </c>
      <c r="H4456" s="31">
        <v>0</v>
      </c>
      <c r="I4456" s="32">
        <v>0</v>
      </c>
      <c r="J4456" s="32">
        <v>0</v>
      </c>
      <c r="K4456" s="35"/>
      <c r="M4456" s="84">
        <v>43374</v>
      </c>
      <c r="O4456" s="15"/>
      <c r="P4456" s="15"/>
      <c r="Q4456" s="15"/>
      <c r="R4456" s="15"/>
      <c r="S4456" s="15"/>
      <c r="T4456" s="15"/>
      <c r="U4456" s="15"/>
      <c r="V4456" s="15"/>
      <c r="W4456" s="15"/>
      <c r="X4456" s="15"/>
      <c r="Y4456" s="15"/>
      <c r="Z4456" s="15"/>
      <c r="AA4456" s="15"/>
      <c r="AB4456" s="15"/>
      <c r="AC4456" s="15"/>
      <c r="AD4456" s="15"/>
      <c r="AE4456" s="15"/>
      <c r="AF4456" s="15"/>
      <c r="AG4456" s="15"/>
      <c r="AH4456" s="15"/>
      <c r="AI4456" s="15"/>
      <c r="AJ4456" s="15"/>
      <c r="AK4456" s="15"/>
      <c r="AL4456" s="15"/>
      <c r="AM4456" s="15"/>
      <c r="AN4456" s="15"/>
      <c r="AO4456" s="15"/>
      <c r="AP4456" s="15"/>
      <c r="AQ4456" s="15"/>
      <c r="AR4456" s="15"/>
      <c r="AS4456" s="15"/>
      <c r="AT4456" s="15"/>
      <c r="AU4456" s="15"/>
      <c r="AV4456" s="15"/>
      <c r="AW4456" s="15"/>
      <c r="AX4456" s="15"/>
      <c r="AY4456" s="15"/>
      <c r="AZ4456" s="15"/>
      <c r="BA4456" s="15"/>
      <c r="BB4456" s="15"/>
      <c r="BC4456" s="15"/>
      <c r="BD4456" s="15"/>
    </row>
    <row r="4457" spans="1:56" ht="16" x14ac:dyDescent="0.2">
      <c r="B4457" s="11">
        <f t="shared" si="3157"/>
        <v>166</v>
      </c>
      <c r="C4457" s="12" t="str">
        <f t="shared" si="3157"/>
        <v>SCI HSR 5</v>
      </c>
      <c r="D4457" s="25" t="s">
        <v>244</v>
      </c>
      <c r="E4457" s="29">
        <v>166123.30077844311</v>
      </c>
      <c r="F4457" s="15"/>
      <c r="G4457" s="36" t="s">
        <v>12</v>
      </c>
      <c r="H4457" s="31">
        <v>0</v>
      </c>
      <c r="I4457" s="32">
        <v>0</v>
      </c>
      <c r="J4457" s="32">
        <v>0</v>
      </c>
      <c r="K4457" s="24"/>
      <c r="L4457" s="37" t="s">
        <v>245</v>
      </c>
      <c r="M4457" s="74">
        <v>1</v>
      </c>
      <c r="N4457" s="74">
        <v>1</v>
      </c>
      <c r="O4457" s="38">
        <v>1</v>
      </c>
      <c r="P4457" s="38">
        <v>1.02</v>
      </c>
      <c r="Q4457" s="38">
        <v>1.02</v>
      </c>
      <c r="R4457" s="38">
        <v>1.02</v>
      </c>
      <c r="S4457" s="38">
        <v>1.02</v>
      </c>
      <c r="T4457" s="38">
        <v>1.0302</v>
      </c>
      <c r="U4457" s="38">
        <v>1.0302</v>
      </c>
      <c r="V4457" s="38">
        <v>1.0302</v>
      </c>
      <c r="W4457" s="38">
        <v>1.0302</v>
      </c>
      <c r="X4457" s="38">
        <v>1.040502</v>
      </c>
      <c r="Y4457" s="38">
        <v>1.040502</v>
      </c>
      <c r="Z4457" s="38">
        <v>1.040502</v>
      </c>
      <c r="AA4457" s="38">
        <v>1.040502</v>
      </c>
      <c r="AB4457" s="38">
        <v>1.0509070200000001</v>
      </c>
      <c r="AC4457" s="38">
        <v>1.0509070200000001</v>
      </c>
      <c r="AD4457" s="38">
        <v>1.0509070200000001</v>
      </c>
      <c r="AE4457" s="38">
        <v>1.0509070200000001</v>
      </c>
      <c r="AF4457" s="38">
        <v>1.0614160902000001</v>
      </c>
      <c r="AG4457" s="38">
        <v>1.0614160902000001</v>
      </c>
      <c r="AH4457" s="38">
        <v>1.0614160902000001</v>
      </c>
      <c r="AI4457" s="38">
        <v>1.0614160902000001</v>
      </c>
      <c r="AJ4457" s="38">
        <v>1.0720302511020001</v>
      </c>
      <c r="AK4457" s="38">
        <v>1.0720302511020001</v>
      </c>
      <c r="AL4457" s="38">
        <v>1.0720302511020001</v>
      </c>
      <c r="AM4457" s="38">
        <v>1.0720302511020001</v>
      </c>
      <c r="AN4457" s="38">
        <v>1.0827505536130202</v>
      </c>
      <c r="AO4457" s="38">
        <v>1.0827505536130202</v>
      </c>
      <c r="AP4457" s="38">
        <v>1.0827505536130202</v>
      </c>
      <c r="AQ4457" s="38">
        <v>1.0827505536130202</v>
      </c>
      <c r="AR4457" s="38">
        <v>1.0935780591491504</v>
      </c>
      <c r="AS4457" s="38">
        <v>1.0935780591491504</v>
      </c>
      <c r="AT4457" s="38">
        <v>1.0935780591491504</v>
      </c>
      <c r="AU4457" s="38">
        <v>1.0935780591491504</v>
      </c>
      <c r="AV4457" s="38">
        <v>1.104513839740642</v>
      </c>
      <c r="AW4457" s="38">
        <v>1.104513839740642</v>
      </c>
      <c r="AX4457" s="38">
        <v>1.104513839740642</v>
      </c>
      <c r="AY4457" s="38">
        <v>1.104513839740642</v>
      </c>
      <c r="AZ4457" s="38">
        <v>1.1155589781380484</v>
      </c>
      <c r="BA4457" s="38">
        <v>1.1155589781380484</v>
      </c>
      <c r="BB4457" s="38">
        <v>1.1155589781380484</v>
      </c>
      <c r="BC4457" s="38">
        <v>1.1155589781380484</v>
      </c>
      <c r="BD4457" s="38">
        <v>1.1267145679194288</v>
      </c>
    </row>
    <row r="4458" spans="1:56" ht="16" x14ac:dyDescent="0.2">
      <c r="B4458" s="11">
        <f t="shared" si="3157"/>
        <v>166</v>
      </c>
      <c r="C4458" s="12" t="str">
        <f t="shared" si="3157"/>
        <v>SCI HSR 5</v>
      </c>
      <c r="D4458" s="25" t="s">
        <v>25</v>
      </c>
      <c r="E4458" s="39" t="s">
        <v>49</v>
      </c>
      <c r="F4458" s="15"/>
      <c r="K4458" s="24"/>
      <c r="L4458" s="16" t="s">
        <v>246</v>
      </c>
      <c r="M4458" s="70"/>
      <c r="N4458" s="70"/>
      <c r="O4458" s="40">
        <f>O4451*$E4455/4+O4455*$E4466/4</f>
        <v>39295.455000000002</v>
      </c>
      <c r="P4458" s="40">
        <f t="shared" ref="P4458:BD4458" si="3165">P4451*$E4455/4+P4455*$E4466/4</f>
        <v>39295.455000000002</v>
      </c>
      <c r="Q4458" s="40">
        <f t="shared" si="3165"/>
        <v>39295.455000000002</v>
      </c>
      <c r="R4458" s="40">
        <f t="shared" si="3165"/>
        <v>39295.455000000002</v>
      </c>
      <c r="S4458" s="40">
        <f t="shared" si="3165"/>
        <v>39295.455000000002</v>
      </c>
      <c r="T4458" s="40">
        <f t="shared" si="3165"/>
        <v>39295.455000000002</v>
      </c>
      <c r="U4458" s="40">
        <f t="shared" si="3165"/>
        <v>39295.455000000002</v>
      </c>
      <c r="V4458" s="40">
        <f t="shared" si="3165"/>
        <v>39295.455000000002</v>
      </c>
      <c r="W4458" s="40">
        <f t="shared" si="3165"/>
        <v>39295.455000000002</v>
      </c>
      <c r="X4458" s="40">
        <f t="shared" si="3165"/>
        <v>39295.455000000002</v>
      </c>
      <c r="Y4458" s="40">
        <f t="shared" si="3165"/>
        <v>39295.455000000002</v>
      </c>
      <c r="Z4458" s="40">
        <f t="shared" si="3165"/>
        <v>39295.455000000002</v>
      </c>
      <c r="AA4458" s="40">
        <f t="shared" si="3165"/>
        <v>39295.455000000002</v>
      </c>
      <c r="AB4458" s="40">
        <f t="shared" si="3165"/>
        <v>39295.455000000002</v>
      </c>
      <c r="AC4458" s="40">
        <f t="shared" si="3165"/>
        <v>39295.455000000002</v>
      </c>
      <c r="AD4458" s="40">
        <f t="shared" si="3165"/>
        <v>39295.455000000002</v>
      </c>
      <c r="AE4458" s="40">
        <f t="shared" si="3165"/>
        <v>39295.455000000002</v>
      </c>
      <c r="AF4458" s="40">
        <f t="shared" si="3165"/>
        <v>39295.455000000002</v>
      </c>
      <c r="AG4458" s="40">
        <f t="shared" si="3165"/>
        <v>39295.455000000002</v>
      </c>
      <c r="AH4458" s="40">
        <f t="shared" si="3165"/>
        <v>39295.455000000002</v>
      </c>
      <c r="AI4458" s="40">
        <f t="shared" si="3165"/>
        <v>39822.516246857915</v>
      </c>
      <c r="AJ4458" s="40">
        <f t="shared" si="3165"/>
        <v>48489.63471092777</v>
      </c>
      <c r="AK4458" s="40">
        <f t="shared" si="3165"/>
        <v>48489.63471092777</v>
      </c>
      <c r="AL4458" s="40">
        <f t="shared" si="3165"/>
        <v>48489.63471092777</v>
      </c>
      <c r="AM4458" s="40">
        <f t="shared" si="3165"/>
        <v>48489.63471092777</v>
      </c>
      <c r="AN4458" s="40">
        <f t="shared" si="3165"/>
        <v>48489.63471092777</v>
      </c>
      <c r="AO4458" s="40">
        <f t="shared" si="3165"/>
        <v>48489.63471092777</v>
      </c>
      <c r="AP4458" s="40">
        <f t="shared" si="3165"/>
        <v>48489.63471092777</v>
      </c>
      <c r="AQ4458" s="40">
        <f t="shared" si="3165"/>
        <v>48489.63471092777</v>
      </c>
      <c r="AR4458" s="40">
        <f t="shared" si="3165"/>
        <v>48489.63471092777</v>
      </c>
      <c r="AS4458" s="40">
        <f t="shared" si="3165"/>
        <v>48489.63471092777</v>
      </c>
      <c r="AT4458" s="40">
        <f t="shared" si="3165"/>
        <v>48489.63471092777</v>
      </c>
      <c r="AU4458" s="40">
        <f t="shared" si="3165"/>
        <v>48489.63471092777</v>
      </c>
      <c r="AV4458" s="40">
        <f t="shared" si="3165"/>
        <v>48489.63471092777</v>
      </c>
      <c r="AW4458" s="40">
        <f t="shared" si="3165"/>
        <v>48489.63471092777</v>
      </c>
      <c r="AX4458" s="40">
        <f t="shared" si="3165"/>
        <v>48489.63471092777</v>
      </c>
      <c r="AY4458" s="40">
        <f t="shared" si="3165"/>
        <v>48489.63471092777</v>
      </c>
      <c r="AZ4458" s="40">
        <f t="shared" si="3165"/>
        <v>48489.63471092777</v>
      </c>
      <c r="BA4458" s="40">
        <f t="shared" si="3165"/>
        <v>48489.63471092777</v>
      </c>
      <c r="BB4458" s="40">
        <f t="shared" si="3165"/>
        <v>48489.63471092777</v>
      </c>
      <c r="BC4458" s="40">
        <f t="shared" si="3165"/>
        <v>48489.63471092777</v>
      </c>
      <c r="BD4458" s="40">
        <f t="shared" si="3165"/>
        <v>48489.63471092777</v>
      </c>
    </row>
    <row r="4459" spans="1:56" ht="16" x14ac:dyDescent="0.2">
      <c r="B4459" s="11">
        <f t="shared" si="3157"/>
        <v>166</v>
      </c>
      <c r="C4459" s="12" t="str">
        <f t="shared" si="3157"/>
        <v>SCI HSR 5</v>
      </c>
      <c r="D4459" s="25" t="s">
        <v>247</v>
      </c>
      <c r="E4459" s="39" t="s">
        <v>248</v>
      </c>
      <c r="F4459" s="15"/>
      <c r="G4459" s="25" t="s">
        <v>249</v>
      </c>
      <c r="H4459" s="26">
        <v>0</v>
      </c>
      <c r="I4459" s="25" t="s">
        <v>239</v>
      </c>
      <c r="J4459" s="26">
        <v>46660</v>
      </c>
      <c r="K4459" s="24"/>
      <c r="L4459" s="20" t="s">
        <v>250</v>
      </c>
      <c r="M4459" s="72"/>
      <c r="N4459" s="72"/>
      <c r="O4459" s="41">
        <f>IF($E4465&gt;=O$3,IF(O$3&lt;=($E4454+365),O4458,IFERROR(O4451*$E4456/4*O4457+
$E4466*O4455/4*IFERROR(O4457/$E4467,0),0)),IF(O$3&lt;=($E4465+365),O4451*$E4456/4*O4457+$E4466*O4455/4*IFERROR(O4457/$E4467,0),IFERROR($E4466*O4455/4*IFERROR(O4457/$E4467,0),0)))</f>
        <v>41530.825194610778</v>
      </c>
      <c r="P4459" s="41">
        <f t="shared" ref="P4459:BD4459" si="3166">IF($E4465&gt;=P$3,IF(P$3&lt;=($E4454+365),P4458,IFERROR(P4451*$E4456/4*P4457+
$E4466*P4455/4*IFERROR(P4457/$E4467,0),0)),IF(P$3&lt;=($E4465+365),P4451*$E4456/4*P4457+$E4466*P4455/4*IFERROR(P4457/$E4467,0),IFERROR($E4466*P4455/4*IFERROR(P4457/$E4467,0),0)))</f>
        <v>42361.441698502997</v>
      </c>
      <c r="Q4459" s="41">
        <f t="shared" si="3166"/>
        <v>42361.441698502997</v>
      </c>
      <c r="R4459" s="41">
        <f t="shared" si="3166"/>
        <v>42361.441698502997</v>
      </c>
      <c r="S4459" s="41">
        <f t="shared" si="3166"/>
        <v>42361.441698502997</v>
      </c>
      <c r="T4459" s="41">
        <f t="shared" si="3166"/>
        <v>42785.05611548802</v>
      </c>
      <c r="U4459" s="41">
        <f t="shared" si="3166"/>
        <v>42785.05611548802</v>
      </c>
      <c r="V4459" s="41">
        <f t="shared" si="3166"/>
        <v>42785.05611548802</v>
      </c>
      <c r="W4459" s="41">
        <f t="shared" si="3166"/>
        <v>42785.05611548802</v>
      </c>
      <c r="X4459" s="41">
        <f t="shared" si="3166"/>
        <v>43212.906676642902</v>
      </c>
      <c r="Y4459" s="41">
        <f t="shared" si="3166"/>
        <v>43212.906676642902</v>
      </c>
      <c r="Z4459" s="41">
        <f t="shared" si="3166"/>
        <v>43212.906676642902</v>
      </c>
      <c r="AA4459" s="41">
        <f t="shared" si="3166"/>
        <v>43212.906676642902</v>
      </c>
      <c r="AB4459" s="41">
        <f t="shared" si="3166"/>
        <v>43645.035743409338</v>
      </c>
      <c r="AC4459" s="41">
        <f t="shared" si="3166"/>
        <v>43645.035743409338</v>
      </c>
      <c r="AD4459" s="41">
        <f t="shared" si="3166"/>
        <v>43645.035743409338</v>
      </c>
      <c r="AE4459" s="41">
        <f t="shared" si="3166"/>
        <v>43645.035743409338</v>
      </c>
      <c r="AF4459" s="41">
        <f t="shared" si="3166"/>
        <v>44081.486100843431</v>
      </c>
      <c r="AG4459" s="41">
        <f t="shared" si="3166"/>
        <v>44081.486100843431</v>
      </c>
      <c r="AH4459" s="41">
        <f t="shared" si="3166"/>
        <v>44081.486100843431</v>
      </c>
      <c r="AI4459" s="41">
        <f t="shared" si="3166"/>
        <v>44608.547347701344</v>
      </c>
      <c r="AJ4459" s="41">
        <f t="shared" si="3166"/>
        <v>48974.53105803705</v>
      </c>
      <c r="AK4459" s="41">
        <f t="shared" si="3166"/>
        <v>48974.53105803705</v>
      </c>
      <c r="AL4459" s="41">
        <f t="shared" si="3166"/>
        <v>48974.53105803705</v>
      </c>
      <c r="AM4459" s="41">
        <f t="shared" si="3166"/>
        <v>48974.53105803705</v>
      </c>
      <c r="AN4459" s="41">
        <f t="shared" si="3166"/>
        <v>49464.276368617429</v>
      </c>
      <c r="AO4459" s="41">
        <f t="shared" si="3166"/>
        <v>49464.276368617429</v>
      </c>
      <c r="AP4459" s="41">
        <f t="shared" si="3166"/>
        <v>49464.276368617429</v>
      </c>
      <c r="AQ4459" s="41">
        <f t="shared" si="3166"/>
        <v>49464.276368617429</v>
      </c>
      <c r="AR4459" s="41">
        <f t="shared" si="3166"/>
        <v>49958.919132303599</v>
      </c>
      <c r="AS4459" s="41">
        <f t="shared" si="3166"/>
        <v>49958.919132303599</v>
      </c>
      <c r="AT4459" s="41">
        <f t="shared" si="3166"/>
        <v>49958.919132303599</v>
      </c>
      <c r="AU4459" s="41">
        <f t="shared" si="3166"/>
        <v>49958.919132303599</v>
      </c>
      <c r="AV4459" s="41">
        <f t="shared" si="3166"/>
        <v>50458.508323626644</v>
      </c>
      <c r="AW4459" s="41">
        <f t="shared" si="3166"/>
        <v>50458.508323626644</v>
      </c>
      <c r="AX4459" s="41">
        <f t="shared" si="3166"/>
        <v>50458.508323626644</v>
      </c>
      <c r="AY4459" s="41">
        <f t="shared" si="3166"/>
        <v>50458.508323626644</v>
      </c>
      <c r="AZ4459" s="41">
        <f t="shared" si="3166"/>
        <v>50963.093406862899</v>
      </c>
      <c r="BA4459" s="41">
        <f t="shared" si="3166"/>
        <v>50963.093406862899</v>
      </c>
      <c r="BB4459" s="41">
        <f t="shared" si="3166"/>
        <v>50963.093406862899</v>
      </c>
      <c r="BC4459" s="41">
        <f t="shared" si="3166"/>
        <v>50963.093406862899</v>
      </c>
      <c r="BD4459" s="41">
        <f t="shared" si="3166"/>
        <v>51472.724340931527</v>
      </c>
    </row>
    <row r="4460" spans="1:56" ht="16" x14ac:dyDescent="0.2">
      <c r="B4460" s="11">
        <f t="shared" si="3157"/>
        <v>166</v>
      </c>
      <c r="C4460" s="12" t="str">
        <f t="shared" si="3157"/>
        <v>SCI HSR 5</v>
      </c>
      <c r="D4460" s="25" t="s">
        <v>8</v>
      </c>
      <c r="E4460" s="42">
        <v>0</v>
      </c>
      <c r="F4460" s="15"/>
      <c r="I4460" s="15"/>
      <c r="J4460" s="24"/>
      <c r="K4460" s="24"/>
      <c r="L4460" s="20" t="s">
        <v>251</v>
      </c>
      <c r="M4460" s="72"/>
      <c r="N4460" s="72"/>
      <c r="O4460" s="41">
        <f>-$E4456/4*O4450
+(O4450&gt;0)*($J4455&gt;=O$2)*($J4455&lt;=O$3)*(($J4455-O$2+1)/O$4*$H4455/4)
+(O4450&gt;0)*($J4455&gt;O$3)*($I4455&lt;=O$3)*($I4455&gt;=O$2)*((O$3-$I4455+1)/O$4*$H4455/4)
+(O4450&gt;0)*($J4455&gt;O$3)*($I4455&lt;O$2)*$H4455/4
+(O4450&gt;0)*($J4456&gt;=O$2)*($J4456&lt;=O$3)*(($J4456-O$2+1)/O$4*$H4456/4)
+(O4450&gt;0)*($J4456&gt;O$3)*($I4456&lt;=O$3)*($I4456&gt;=O$2)*((O$3-$I4456+1)/O$4*$H4456/4)
+(O4450&gt;0)*($J4456&gt;O$3)*($I4456&lt;O$2)*$H4456/4
+(O4450&gt;0)*($J4457&gt;=O$2)*($J4457&lt;=O$3)*(($J4457-O$2+1)/O$4*$H4457/4)
+(O4450&gt;0)*($J4457&gt;O$3)*($I4457&lt;=O$3)*($I4457&gt;=O$2)*((O$3-$I4457+1)/O$4*$H4457/4)
+(O4450&gt;0)*($J4457&gt;O$3)*($I4457&lt;O$2)*$H4457/4
-$E4466/4*O4454
+(O4454&gt;0)*($J4466&gt;=O$2)*($J4466&lt;=O$3)*(($J4466-O$2+1)/O$4*$H4466/4)
+(O4454&gt;0)*($J4466&gt;O$3)*($I4466&lt;=O$3)*($I4466&gt;=O$2)*((O$3-$I4466+1)/O$4*$H4466/4)
+(O4454&gt;0)*($J4466&gt;O$3)*($I4466&lt;O$2)*$H4466/4
+(O4454&gt;0)*($J4467&gt;=O$2)*($J4467&lt;=O$3)*(($J4467-O$2+1)/O$4*$H4467/4)
+(O4454&gt;0)*($J4467&gt;O$3)*($I4467&lt;=O$3)*($I4467&gt;=O$2)*((O$3-$I4467+1)/O$4*$H4467/4)
+(O4454&gt;0)*($J4467&gt;O$3)*($I4467&lt;O$2)*$H4467/4
+(O4454&gt;0)*($J4468&gt;=O$2)*($J4468&lt;=O$3)*(($J4468-O$2+1)/O$4*$H4468/4)
+(O4454&gt;0)*($J4468&gt;O$3)*($I4468&lt;=O$3)*($I4468&gt;=O$2)*((O$3-$I4468+1)/O$4*$H4468/4)
+(O4454&gt;0)*($J4468&gt;O$3)*($I4468&lt;O$2)*$H4468/4</f>
        <v>0</v>
      </c>
      <c r="P4460" s="41">
        <f t="shared" ref="P4460:BD4460" si="3167">-$E4456/4*P4450
+(P4450&gt;0)*($J4455&gt;=P$2)*($J4455&lt;=P$3)*(($J4455-P$2+1)/P$4*$H4455/4)
+(P4450&gt;0)*($J4455&gt;P$3)*($I4455&lt;=P$3)*($I4455&gt;=P$2)*((P$3-$I4455+1)/P$4*$H4455/4)
+(P4450&gt;0)*($J4455&gt;P$3)*($I4455&lt;P$2)*$H4455/4
+(P4450&gt;0)*($J4456&gt;=P$2)*($J4456&lt;=P$3)*(($J4456-P$2+1)/P$4*$H4456/4)
+(P4450&gt;0)*($J4456&gt;P$3)*($I4456&lt;=P$3)*($I4456&gt;=P$2)*((P$3-$I4456+1)/P$4*$H4456/4)
+(P4450&gt;0)*($J4456&gt;P$3)*($I4456&lt;P$2)*$H4456/4
+(P4450&gt;0)*($J4457&gt;=P$2)*($J4457&lt;=P$3)*(($J4457-P$2+1)/P$4*$H4457/4)
+(P4450&gt;0)*($J4457&gt;P$3)*($I4457&lt;=P$3)*($I4457&gt;=P$2)*((P$3-$I4457+1)/P$4*$H4457/4)
+(P4450&gt;0)*($J4457&gt;P$3)*($I4457&lt;P$2)*$H4457/4
-$E4466/4*P4454
+(P4454&gt;0)*($J4466&gt;=P$2)*($J4466&lt;=P$3)*(($J4466-P$2+1)/P$4*$H4466/4)
+(P4454&gt;0)*($J4466&gt;P$3)*($I4466&lt;=P$3)*($I4466&gt;=P$2)*((P$3-$I4466+1)/P$4*$H4466/4)
+(P4454&gt;0)*($J4466&gt;P$3)*($I4466&lt;P$2)*$H4466/4
+(P4454&gt;0)*($J4467&gt;=P$2)*($J4467&lt;=P$3)*(($J4467-P$2+1)/P$4*$H4467/4)
+(P4454&gt;0)*($J4467&gt;P$3)*($I4467&lt;=P$3)*($I4467&gt;=P$2)*((P$3-$I4467+1)/P$4*$H4467/4)
+(P4454&gt;0)*($J4467&gt;P$3)*($I4467&lt;P$2)*$H4467/4
+(P4454&gt;0)*($J4468&gt;=P$2)*($J4468&lt;=P$3)*(($J4468-P$2+1)/P$4*$H4468/4)
+(P4454&gt;0)*($J4468&gt;P$3)*($I4468&lt;=P$3)*($I4468&gt;=P$2)*((P$3-$I4468+1)/P$4*$H4468/4)
+(P4454&gt;0)*($J4468&gt;P$3)*($I4468&lt;P$2)*$H4468/4</f>
        <v>0</v>
      </c>
      <c r="Q4460" s="41">
        <f t="shared" si="3167"/>
        <v>0</v>
      </c>
      <c r="R4460" s="41">
        <f t="shared" si="3167"/>
        <v>0</v>
      </c>
      <c r="S4460" s="41">
        <f t="shared" si="3167"/>
        <v>0</v>
      </c>
      <c r="T4460" s="41">
        <f t="shared" si="3167"/>
        <v>0</v>
      </c>
      <c r="U4460" s="41">
        <f t="shared" si="3167"/>
        <v>0</v>
      </c>
      <c r="V4460" s="41">
        <f t="shared" si="3167"/>
        <v>0</v>
      </c>
      <c r="W4460" s="41">
        <f t="shared" si="3167"/>
        <v>0</v>
      </c>
      <c r="X4460" s="41">
        <f t="shared" si="3167"/>
        <v>0</v>
      </c>
      <c r="Y4460" s="41">
        <f t="shared" si="3167"/>
        <v>0</v>
      </c>
      <c r="Z4460" s="41">
        <f t="shared" si="3167"/>
        <v>0</v>
      </c>
      <c r="AA4460" s="41">
        <f t="shared" si="3167"/>
        <v>0</v>
      </c>
      <c r="AB4460" s="41">
        <f t="shared" si="3167"/>
        <v>0</v>
      </c>
      <c r="AC4460" s="41">
        <f t="shared" si="3167"/>
        <v>0</v>
      </c>
      <c r="AD4460" s="41">
        <f t="shared" si="3167"/>
        <v>0</v>
      </c>
      <c r="AE4460" s="41">
        <f t="shared" si="3167"/>
        <v>0</v>
      </c>
      <c r="AF4460" s="41">
        <f t="shared" si="3167"/>
        <v>0</v>
      </c>
      <c r="AG4460" s="41">
        <f t="shared" si="3167"/>
        <v>0</v>
      </c>
      <c r="AH4460" s="41">
        <f t="shared" si="3167"/>
        <v>0</v>
      </c>
      <c r="AI4460" s="41">
        <f t="shared" si="3167"/>
        <v>0</v>
      </c>
      <c r="AJ4460" s="41">
        <f t="shared" si="3167"/>
        <v>0</v>
      </c>
      <c r="AK4460" s="41">
        <f t="shared" si="3167"/>
        <v>0</v>
      </c>
      <c r="AL4460" s="41">
        <f t="shared" si="3167"/>
        <v>0</v>
      </c>
      <c r="AM4460" s="41">
        <f t="shared" si="3167"/>
        <v>0</v>
      </c>
      <c r="AN4460" s="41">
        <f t="shared" si="3167"/>
        <v>0</v>
      </c>
      <c r="AO4460" s="41">
        <f t="shared" si="3167"/>
        <v>0</v>
      </c>
      <c r="AP4460" s="41">
        <f t="shared" si="3167"/>
        <v>0</v>
      </c>
      <c r="AQ4460" s="41">
        <f t="shared" si="3167"/>
        <v>0</v>
      </c>
      <c r="AR4460" s="41">
        <f t="shared" si="3167"/>
        <v>0</v>
      </c>
      <c r="AS4460" s="41">
        <f t="shared" si="3167"/>
        <v>0</v>
      </c>
      <c r="AT4460" s="41">
        <f t="shared" si="3167"/>
        <v>0</v>
      </c>
      <c r="AU4460" s="41">
        <f t="shared" si="3167"/>
        <v>0</v>
      </c>
      <c r="AV4460" s="41">
        <f t="shared" si="3167"/>
        <v>0</v>
      </c>
      <c r="AW4460" s="41">
        <f t="shared" si="3167"/>
        <v>0</v>
      </c>
      <c r="AX4460" s="41">
        <f t="shared" si="3167"/>
        <v>0</v>
      </c>
      <c r="AY4460" s="41">
        <f t="shared" si="3167"/>
        <v>0</v>
      </c>
      <c r="AZ4460" s="41">
        <f t="shared" si="3167"/>
        <v>0</v>
      </c>
      <c r="BA4460" s="41">
        <f t="shared" si="3167"/>
        <v>0</v>
      </c>
      <c r="BB4460" s="41">
        <f t="shared" si="3167"/>
        <v>0</v>
      </c>
      <c r="BC4460" s="41">
        <f t="shared" si="3167"/>
        <v>0</v>
      </c>
      <c r="BD4460" s="41">
        <f t="shared" si="3167"/>
        <v>0</v>
      </c>
    </row>
    <row r="4461" spans="1:56" ht="16" x14ac:dyDescent="0.2">
      <c r="B4461" s="11">
        <f t="shared" si="3157"/>
        <v>166</v>
      </c>
      <c r="C4461" s="12" t="str">
        <f t="shared" si="3157"/>
        <v>SCI HSR 5</v>
      </c>
      <c r="D4461" s="43" t="s">
        <v>252</v>
      </c>
      <c r="E4461" s="42" t="s">
        <v>288</v>
      </c>
      <c r="F4461" s="44"/>
      <c r="G4461" s="43" t="s">
        <v>253</v>
      </c>
      <c r="H4461" s="39">
        <v>0</v>
      </c>
      <c r="I4461" s="43" t="s">
        <v>254</v>
      </c>
      <c r="J4461" s="32">
        <v>0</v>
      </c>
      <c r="K4461" s="24"/>
      <c r="L4461" s="20" t="s">
        <v>255</v>
      </c>
      <c r="M4461" s="72"/>
      <c r="N4461" s="72"/>
      <c r="O4461" s="41">
        <v>0</v>
      </c>
      <c r="P4461" s="41">
        <v>0</v>
      </c>
      <c r="Q4461" s="41">
        <v>0</v>
      </c>
      <c r="R4461" s="41">
        <v>0</v>
      </c>
      <c r="S4461" s="41">
        <v>0</v>
      </c>
      <c r="T4461" s="41">
        <v>0</v>
      </c>
      <c r="U4461" s="41">
        <v>0</v>
      </c>
      <c r="V4461" s="41">
        <v>0</v>
      </c>
      <c r="W4461" s="41">
        <v>0</v>
      </c>
      <c r="X4461" s="41">
        <v>0</v>
      </c>
      <c r="Y4461" s="41">
        <v>0</v>
      </c>
      <c r="Z4461" s="41">
        <v>0</v>
      </c>
      <c r="AA4461" s="41">
        <v>0</v>
      </c>
      <c r="AB4461" s="41">
        <v>0</v>
      </c>
      <c r="AC4461" s="41">
        <v>0</v>
      </c>
      <c r="AD4461" s="41">
        <v>0</v>
      </c>
      <c r="AE4461" s="41">
        <v>0</v>
      </c>
      <c r="AF4461" s="41">
        <v>0</v>
      </c>
      <c r="AG4461" s="41">
        <v>0</v>
      </c>
      <c r="AH4461" s="41">
        <v>0</v>
      </c>
      <c r="AI4461" s="41">
        <v>0</v>
      </c>
      <c r="AJ4461" s="41">
        <v>0</v>
      </c>
      <c r="AK4461" s="41">
        <v>0</v>
      </c>
      <c r="AL4461" s="41">
        <v>0</v>
      </c>
      <c r="AM4461" s="41">
        <v>0</v>
      </c>
      <c r="AN4461" s="41">
        <v>0</v>
      </c>
      <c r="AO4461" s="41">
        <v>0</v>
      </c>
      <c r="AP4461" s="41">
        <v>0</v>
      </c>
      <c r="AQ4461" s="41">
        <v>0</v>
      </c>
      <c r="AR4461" s="41">
        <v>0</v>
      </c>
      <c r="AS4461" s="41">
        <v>0</v>
      </c>
      <c r="AT4461" s="41">
        <v>0</v>
      </c>
      <c r="AU4461" s="41">
        <v>0</v>
      </c>
      <c r="AV4461" s="41">
        <v>0</v>
      </c>
      <c r="AW4461" s="41">
        <v>0</v>
      </c>
      <c r="AX4461" s="41">
        <v>0</v>
      </c>
      <c r="AY4461" s="41">
        <v>0</v>
      </c>
      <c r="AZ4461" s="41">
        <v>0</v>
      </c>
      <c r="BA4461" s="41">
        <v>0</v>
      </c>
      <c r="BB4461" s="41">
        <v>0</v>
      </c>
      <c r="BC4461" s="41">
        <v>0</v>
      </c>
      <c r="BD4461" s="41">
        <v>0</v>
      </c>
    </row>
    <row r="4462" spans="1:56" ht="16" x14ac:dyDescent="0.2">
      <c r="B4462" s="11">
        <f t="shared" si="3157"/>
        <v>166</v>
      </c>
      <c r="C4462" s="12" t="str">
        <f t="shared" si="3157"/>
        <v>SCI HSR 5</v>
      </c>
      <c r="D4462" s="43" t="s">
        <v>256</v>
      </c>
      <c r="E4462" s="32">
        <v>46660</v>
      </c>
      <c r="G4462" s="43" t="s">
        <v>257</v>
      </c>
      <c r="H4462" s="42">
        <v>0</v>
      </c>
      <c r="I4462" s="43" t="s">
        <v>258</v>
      </c>
      <c r="J4462" s="29">
        <v>0</v>
      </c>
      <c r="K4462" s="23"/>
      <c r="L4462" s="33" t="s">
        <v>259</v>
      </c>
      <c r="M4462" s="73"/>
      <c r="N4462" s="73"/>
      <c r="O4462" s="45">
        <f>-(O4459+O4460)*IFERROR((O4449+O4453)/(O4451+O4455),0)</f>
        <v>0</v>
      </c>
      <c r="P4462" s="45">
        <f t="shared" ref="P4462:BD4462" si="3168">-(P4459+P4460)*IFERROR((P4449+P4453)/(P4451+P4455),0)</f>
        <v>0</v>
      </c>
      <c r="Q4462" s="45">
        <f t="shared" si="3168"/>
        <v>0</v>
      </c>
      <c r="R4462" s="45">
        <f t="shared" si="3168"/>
        <v>0</v>
      </c>
      <c r="S4462" s="45">
        <f t="shared" si="3168"/>
        <v>0</v>
      </c>
      <c r="T4462" s="45">
        <f t="shared" si="3168"/>
        <v>0</v>
      </c>
      <c r="U4462" s="45">
        <f t="shared" si="3168"/>
        <v>0</v>
      </c>
      <c r="V4462" s="45">
        <f t="shared" si="3168"/>
        <v>0</v>
      </c>
      <c r="W4462" s="45">
        <f t="shared" si="3168"/>
        <v>0</v>
      </c>
      <c r="X4462" s="45">
        <f t="shared" si="3168"/>
        <v>0</v>
      </c>
      <c r="Y4462" s="45">
        <f t="shared" si="3168"/>
        <v>0</v>
      </c>
      <c r="Z4462" s="45">
        <f t="shared" si="3168"/>
        <v>0</v>
      </c>
      <c r="AA4462" s="45">
        <f t="shared" si="3168"/>
        <v>0</v>
      </c>
      <c r="AB4462" s="45">
        <f t="shared" si="3168"/>
        <v>0</v>
      </c>
      <c r="AC4462" s="45">
        <f t="shared" si="3168"/>
        <v>0</v>
      </c>
      <c r="AD4462" s="45">
        <f t="shared" si="3168"/>
        <v>0</v>
      </c>
      <c r="AE4462" s="45">
        <f t="shared" si="3168"/>
        <v>0</v>
      </c>
      <c r="AF4462" s="45">
        <f t="shared" si="3168"/>
        <v>0</v>
      </c>
      <c r="AG4462" s="45">
        <f t="shared" si="3168"/>
        <v>0</v>
      </c>
      <c r="AH4462" s="45">
        <f t="shared" si="3168"/>
        <v>0</v>
      </c>
      <c r="AI4462" s="45">
        <f t="shared" si="3168"/>
        <v>0</v>
      </c>
      <c r="AJ4462" s="45">
        <f t="shared" si="3168"/>
        <v>0</v>
      </c>
      <c r="AK4462" s="45">
        <f t="shared" si="3168"/>
        <v>0</v>
      </c>
      <c r="AL4462" s="45">
        <f t="shared" si="3168"/>
        <v>0</v>
      </c>
      <c r="AM4462" s="45">
        <f t="shared" si="3168"/>
        <v>0</v>
      </c>
      <c r="AN4462" s="45">
        <f t="shared" si="3168"/>
        <v>0</v>
      </c>
      <c r="AO4462" s="45">
        <f t="shared" si="3168"/>
        <v>0</v>
      </c>
      <c r="AP4462" s="45">
        <f t="shared" si="3168"/>
        <v>0</v>
      </c>
      <c r="AQ4462" s="45">
        <f t="shared" si="3168"/>
        <v>0</v>
      </c>
      <c r="AR4462" s="45">
        <f t="shared" si="3168"/>
        <v>0</v>
      </c>
      <c r="AS4462" s="45">
        <f t="shared" si="3168"/>
        <v>0</v>
      </c>
      <c r="AT4462" s="45">
        <f t="shared" si="3168"/>
        <v>0</v>
      </c>
      <c r="AU4462" s="45">
        <f t="shared" si="3168"/>
        <v>0</v>
      </c>
      <c r="AV4462" s="45">
        <f t="shared" si="3168"/>
        <v>0</v>
      </c>
      <c r="AW4462" s="45">
        <f t="shared" si="3168"/>
        <v>0</v>
      </c>
      <c r="AX4462" s="45">
        <f t="shared" si="3168"/>
        <v>0</v>
      </c>
      <c r="AY4462" s="45">
        <f t="shared" si="3168"/>
        <v>0</v>
      </c>
      <c r="AZ4462" s="45">
        <f t="shared" si="3168"/>
        <v>0</v>
      </c>
      <c r="BA4462" s="45">
        <f t="shared" si="3168"/>
        <v>0</v>
      </c>
      <c r="BB4462" s="45">
        <f t="shared" si="3168"/>
        <v>0</v>
      </c>
      <c r="BC4462" s="45">
        <f t="shared" si="3168"/>
        <v>0</v>
      </c>
      <c r="BD4462" s="45">
        <f t="shared" si="3168"/>
        <v>0</v>
      </c>
    </row>
    <row r="4463" spans="1:56" ht="16" x14ac:dyDescent="0.2">
      <c r="B4463" s="11">
        <f t="shared" si="3157"/>
        <v>166</v>
      </c>
      <c r="C4463" s="12" t="str">
        <f t="shared" si="3157"/>
        <v>SCI HSR 5</v>
      </c>
      <c r="K4463" s="24"/>
      <c r="O4463" s="15"/>
      <c r="P4463" s="15"/>
      <c r="Q4463" s="15"/>
      <c r="R4463" s="15"/>
      <c r="S4463" s="15"/>
      <c r="T4463" s="15"/>
      <c r="U4463" s="15"/>
      <c r="V4463" s="15"/>
      <c r="W4463" s="15"/>
      <c r="X4463" s="15"/>
      <c r="Y4463" s="15"/>
      <c r="Z4463" s="15"/>
      <c r="AA4463" s="15"/>
      <c r="AB4463" s="15"/>
      <c r="AC4463" s="15"/>
      <c r="AD4463" s="15"/>
      <c r="AE4463" s="15"/>
      <c r="AF4463" s="15"/>
      <c r="AG4463" s="15"/>
      <c r="AH4463" s="15"/>
      <c r="AI4463" s="15"/>
      <c r="AJ4463" s="15"/>
      <c r="AK4463" s="15"/>
      <c r="AL4463" s="15"/>
      <c r="AM4463" s="15"/>
      <c r="AN4463" s="15"/>
      <c r="AO4463" s="15"/>
      <c r="AP4463" s="15"/>
      <c r="AQ4463" s="15"/>
      <c r="AR4463" s="15"/>
      <c r="AS4463" s="15"/>
      <c r="AT4463" s="15"/>
      <c r="AU4463" s="15"/>
      <c r="AV4463" s="15"/>
      <c r="AW4463" s="15"/>
      <c r="AX4463" s="15"/>
      <c r="AY4463" s="15"/>
      <c r="AZ4463" s="15"/>
      <c r="BA4463" s="15"/>
      <c r="BB4463" s="15"/>
      <c r="BC4463" s="15"/>
      <c r="BD4463" s="15"/>
    </row>
    <row r="4464" spans="1:56" ht="16" x14ac:dyDescent="0.2">
      <c r="B4464" s="11">
        <f t="shared" si="3157"/>
        <v>166</v>
      </c>
      <c r="C4464" s="12" t="str">
        <f t="shared" si="3157"/>
        <v>SCI HSR 5</v>
      </c>
      <c r="G4464" s="46" t="s">
        <v>229</v>
      </c>
      <c r="H4464" s="104" t="s">
        <v>32</v>
      </c>
      <c r="I4464" s="105"/>
      <c r="J4464" s="106"/>
      <c r="K4464" s="23"/>
      <c r="L4464" s="47" t="s">
        <v>4</v>
      </c>
      <c r="M4464" s="81"/>
      <c r="N4464" s="81"/>
      <c r="O4464" s="48">
        <f>SUM(O4459:O4462)</f>
        <v>41530.825194610778</v>
      </c>
      <c r="P4464" s="48">
        <f t="shared" ref="P4464:BD4464" si="3169">SUM(P4459:P4462)</f>
        <v>42361.441698502997</v>
      </c>
      <c r="Q4464" s="48">
        <f t="shared" si="3169"/>
        <v>42361.441698502997</v>
      </c>
      <c r="R4464" s="48">
        <f t="shared" si="3169"/>
        <v>42361.441698502997</v>
      </c>
      <c r="S4464" s="48">
        <f t="shared" si="3169"/>
        <v>42361.441698502997</v>
      </c>
      <c r="T4464" s="48">
        <f t="shared" si="3169"/>
        <v>42785.05611548802</v>
      </c>
      <c r="U4464" s="48">
        <f t="shared" si="3169"/>
        <v>42785.05611548802</v>
      </c>
      <c r="V4464" s="48">
        <f t="shared" si="3169"/>
        <v>42785.05611548802</v>
      </c>
      <c r="W4464" s="48">
        <f t="shared" si="3169"/>
        <v>42785.05611548802</v>
      </c>
      <c r="X4464" s="48">
        <f t="shared" si="3169"/>
        <v>43212.906676642902</v>
      </c>
      <c r="Y4464" s="48">
        <f t="shared" si="3169"/>
        <v>43212.906676642902</v>
      </c>
      <c r="Z4464" s="48">
        <f t="shared" si="3169"/>
        <v>43212.906676642902</v>
      </c>
      <c r="AA4464" s="48">
        <f t="shared" si="3169"/>
        <v>43212.906676642902</v>
      </c>
      <c r="AB4464" s="48">
        <f t="shared" si="3169"/>
        <v>43645.035743409338</v>
      </c>
      <c r="AC4464" s="48">
        <f t="shared" si="3169"/>
        <v>43645.035743409338</v>
      </c>
      <c r="AD4464" s="48">
        <f t="shared" si="3169"/>
        <v>43645.035743409338</v>
      </c>
      <c r="AE4464" s="48">
        <f t="shared" si="3169"/>
        <v>43645.035743409338</v>
      </c>
      <c r="AF4464" s="48">
        <f t="shared" si="3169"/>
        <v>44081.486100843431</v>
      </c>
      <c r="AG4464" s="48">
        <f t="shared" si="3169"/>
        <v>44081.486100843431</v>
      </c>
      <c r="AH4464" s="48">
        <f t="shared" si="3169"/>
        <v>44081.486100843431</v>
      </c>
      <c r="AI4464" s="48">
        <f t="shared" si="3169"/>
        <v>44608.547347701344</v>
      </c>
      <c r="AJ4464" s="48">
        <f t="shared" si="3169"/>
        <v>48974.53105803705</v>
      </c>
      <c r="AK4464" s="48">
        <f t="shared" si="3169"/>
        <v>48974.53105803705</v>
      </c>
      <c r="AL4464" s="48">
        <f t="shared" si="3169"/>
        <v>48974.53105803705</v>
      </c>
      <c r="AM4464" s="48">
        <f t="shared" si="3169"/>
        <v>48974.53105803705</v>
      </c>
      <c r="AN4464" s="48">
        <f t="shared" si="3169"/>
        <v>49464.276368617429</v>
      </c>
      <c r="AO4464" s="48">
        <f t="shared" si="3169"/>
        <v>49464.276368617429</v>
      </c>
      <c r="AP4464" s="48">
        <f t="shared" si="3169"/>
        <v>49464.276368617429</v>
      </c>
      <c r="AQ4464" s="48">
        <f t="shared" si="3169"/>
        <v>49464.276368617429</v>
      </c>
      <c r="AR4464" s="48">
        <f t="shared" si="3169"/>
        <v>49958.919132303599</v>
      </c>
      <c r="AS4464" s="48">
        <f t="shared" si="3169"/>
        <v>49958.919132303599</v>
      </c>
      <c r="AT4464" s="48">
        <f t="shared" si="3169"/>
        <v>49958.919132303599</v>
      </c>
      <c r="AU4464" s="48">
        <f t="shared" si="3169"/>
        <v>49958.919132303599</v>
      </c>
      <c r="AV4464" s="48">
        <f t="shared" si="3169"/>
        <v>50458.508323626644</v>
      </c>
      <c r="AW4464" s="48">
        <f t="shared" si="3169"/>
        <v>50458.508323626644</v>
      </c>
      <c r="AX4464" s="48">
        <f t="shared" si="3169"/>
        <v>50458.508323626644</v>
      </c>
      <c r="AY4464" s="48">
        <f t="shared" si="3169"/>
        <v>50458.508323626644</v>
      </c>
      <c r="AZ4464" s="48">
        <f t="shared" si="3169"/>
        <v>50963.093406862899</v>
      </c>
      <c r="BA4464" s="48">
        <f t="shared" si="3169"/>
        <v>50963.093406862899</v>
      </c>
      <c r="BB4464" s="48">
        <f t="shared" si="3169"/>
        <v>50963.093406862899</v>
      </c>
      <c r="BC4464" s="48">
        <f t="shared" si="3169"/>
        <v>50963.093406862899</v>
      </c>
      <c r="BD4464" s="48">
        <f t="shared" si="3169"/>
        <v>51472.724340931527</v>
      </c>
    </row>
    <row r="4465" spans="1:56" ht="16" x14ac:dyDescent="0.2">
      <c r="B4465" s="11">
        <f t="shared" ref="B4465:C4470" si="3170">B4464</f>
        <v>166</v>
      </c>
      <c r="C4465" s="12" t="str">
        <f t="shared" si="3170"/>
        <v>SCI HSR 5</v>
      </c>
      <c r="D4465" s="46" t="s">
        <v>260</v>
      </c>
      <c r="E4465" s="32">
        <v>46660</v>
      </c>
      <c r="F4465" s="15"/>
      <c r="G4465" s="46" t="s">
        <v>261</v>
      </c>
      <c r="H4465" s="46" t="s">
        <v>237</v>
      </c>
      <c r="I4465" s="46" t="s">
        <v>238</v>
      </c>
      <c r="J4465" s="46" t="s">
        <v>239</v>
      </c>
      <c r="K4465" s="23"/>
      <c r="O4465" s="15"/>
      <c r="P4465" s="15"/>
      <c r="Q4465" s="15"/>
      <c r="R4465" s="15"/>
      <c r="S4465" s="15"/>
      <c r="T4465" s="15"/>
      <c r="U4465" s="15"/>
      <c r="V4465" s="15"/>
      <c r="W4465" s="15"/>
      <c r="X4465" s="15"/>
      <c r="Y4465" s="15"/>
      <c r="Z4465" s="15"/>
      <c r="AA4465" s="15"/>
      <c r="AB4465" s="15"/>
      <c r="AC4465" s="15"/>
      <c r="AD4465" s="15"/>
      <c r="AE4465" s="15"/>
      <c r="AF4465" s="15"/>
      <c r="AG4465" s="15"/>
      <c r="AH4465" s="15"/>
      <c r="AI4465" s="15"/>
      <c r="AJ4465" s="15"/>
      <c r="AK4465" s="15"/>
      <c r="AL4465" s="15"/>
      <c r="AM4465" s="15"/>
      <c r="AN4465" s="15"/>
      <c r="AO4465" s="15"/>
      <c r="AP4465" s="15"/>
      <c r="AQ4465" s="15"/>
      <c r="AR4465" s="15"/>
      <c r="AS4465" s="15"/>
      <c r="AT4465" s="15"/>
      <c r="AU4465" s="15"/>
      <c r="AV4465" s="15"/>
      <c r="AW4465" s="15"/>
      <c r="AX4465" s="15"/>
      <c r="AY4465" s="15"/>
      <c r="AZ4465" s="15"/>
      <c r="BA4465" s="15"/>
      <c r="BB4465" s="15"/>
      <c r="BC4465" s="15"/>
      <c r="BD4465" s="15"/>
    </row>
    <row r="4466" spans="1:56" ht="16" x14ac:dyDescent="0.2">
      <c r="B4466" s="11">
        <f t="shared" si="3170"/>
        <v>166</v>
      </c>
      <c r="C4466" s="12" t="str">
        <f t="shared" si="3170"/>
        <v>SCI HSR 5</v>
      </c>
      <c r="D4466" s="46" t="s">
        <v>262</v>
      </c>
      <c r="E4466" s="31">
        <v>193958.53884371108</v>
      </c>
      <c r="F4466" s="15"/>
      <c r="G4466" s="49" t="s">
        <v>263</v>
      </c>
      <c r="H4466" s="31">
        <v>0</v>
      </c>
      <c r="I4466" s="32">
        <v>0</v>
      </c>
      <c r="J4466" s="32">
        <v>0</v>
      </c>
      <c r="K4466" s="23"/>
      <c r="L4466" s="50" t="s">
        <v>264</v>
      </c>
      <c r="M4466" s="70"/>
      <c r="N4466" s="70"/>
      <c r="O4466" s="40">
        <f t="shared" ref="O4466:BD4466" si="3171">IFERROR(((O$3&gt;=$E4465)*(O$2&lt;=$E4465))*$E4469,"")</f>
        <v>0</v>
      </c>
      <c r="P4466" s="40">
        <f t="shared" si="3171"/>
        <v>0</v>
      </c>
      <c r="Q4466" s="40">
        <f t="shared" si="3171"/>
        <v>0</v>
      </c>
      <c r="R4466" s="40">
        <f t="shared" si="3171"/>
        <v>0</v>
      </c>
      <c r="S4466" s="40">
        <f t="shared" si="3171"/>
        <v>0</v>
      </c>
      <c r="T4466" s="40">
        <f t="shared" si="3171"/>
        <v>0</v>
      </c>
      <c r="U4466" s="40">
        <f t="shared" si="3171"/>
        <v>0</v>
      </c>
      <c r="V4466" s="40">
        <f t="shared" si="3171"/>
        <v>0</v>
      </c>
      <c r="W4466" s="40">
        <f t="shared" si="3171"/>
        <v>0</v>
      </c>
      <c r="X4466" s="40">
        <f t="shared" si="3171"/>
        <v>0</v>
      </c>
      <c r="Y4466" s="40">
        <f t="shared" si="3171"/>
        <v>0</v>
      </c>
      <c r="Z4466" s="40">
        <f t="shared" si="3171"/>
        <v>0</v>
      </c>
      <c r="AA4466" s="40">
        <f t="shared" si="3171"/>
        <v>0</v>
      </c>
      <c r="AB4466" s="40">
        <f t="shared" si="3171"/>
        <v>0</v>
      </c>
      <c r="AC4466" s="40">
        <f t="shared" si="3171"/>
        <v>0</v>
      </c>
      <c r="AD4466" s="40">
        <f t="shared" si="3171"/>
        <v>0</v>
      </c>
      <c r="AE4466" s="40">
        <f t="shared" si="3171"/>
        <v>0</v>
      </c>
      <c r="AF4466" s="40">
        <f t="shared" si="3171"/>
        <v>0</v>
      </c>
      <c r="AG4466" s="40">
        <f t="shared" si="3171"/>
        <v>0</v>
      </c>
      <c r="AH4466" s="40">
        <f t="shared" si="3171"/>
        <v>0</v>
      </c>
      <c r="AI4466" s="40">
        <f t="shared" si="3171"/>
        <v>0</v>
      </c>
      <c r="AJ4466" s="40">
        <f t="shared" si="3171"/>
        <v>0</v>
      </c>
      <c r="AK4466" s="40">
        <f t="shared" si="3171"/>
        <v>0</v>
      </c>
      <c r="AL4466" s="40">
        <f t="shared" si="3171"/>
        <v>0</v>
      </c>
      <c r="AM4466" s="40">
        <f t="shared" si="3171"/>
        <v>0</v>
      </c>
      <c r="AN4466" s="40">
        <f t="shared" si="3171"/>
        <v>0</v>
      </c>
      <c r="AO4466" s="40">
        <f t="shared" si="3171"/>
        <v>0</v>
      </c>
      <c r="AP4466" s="40">
        <f t="shared" si="3171"/>
        <v>0</v>
      </c>
      <c r="AQ4466" s="40">
        <f t="shared" si="3171"/>
        <v>0</v>
      </c>
      <c r="AR4466" s="40">
        <f t="shared" si="3171"/>
        <v>0</v>
      </c>
      <c r="AS4466" s="40">
        <f t="shared" si="3171"/>
        <v>0</v>
      </c>
      <c r="AT4466" s="40">
        <f t="shared" si="3171"/>
        <v>0</v>
      </c>
      <c r="AU4466" s="40">
        <f t="shared" si="3171"/>
        <v>0</v>
      </c>
      <c r="AV4466" s="40">
        <f t="shared" si="3171"/>
        <v>0</v>
      </c>
      <c r="AW4466" s="40">
        <f t="shared" si="3171"/>
        <v>0</v>
      </c>
      <c r="AX4466" s="40">
        <f t="shared" si="3171"/>
        <v>0</v>
      </c>
      <c r="AY4466" s="40">
        <f t="shared" si="3171"/>
        <v>0</v>
      </c>
      <c r="AZ4466" s="40">
        <f t="shared" si="3171"/>
        <v>0</v>
      </c>
      <c r="BA4466" s="40">
        <f t="shared" si="3171"/>
        <v>0</v>
      </c>
      <c r="BB4466" s="40">
        <f t="shared" si="3171"/>
        <v>0</v>
      </c>
      <c r="BC4466" s="40">
        <f t="shared" si="3171"/>
        <v>0</v>
      </c>
      <c r="BD4466" s="40">
        <f t="shared" si="3171"/>
        <v>0</v>
      </c>
    </row>
    <row r="4467" spans="1:56" ht="16" x14ac:dyDescent="0.2">
      <c r="B4467" s="11">
        <f t="shared" si="3170"/>
        <v>166</v>
      </c>
      <c r="C4467" s="12" t="str">
        <f t="shared" si="3170"/>
        <v>SCI HSR 5</v>
      </c>
      <c r="D4467" s="46" t="s">
        <v>24</v>
      </c>
      <c r="E4467" s="51">
        <f>IF(E4465&gt;MAX($O$3:$BD$3),BD4456,
IF(E4465&lt;MIN($O$3:$BD$3),1,SUMIFS($O4457:$BD4457,$O$2:$BD$2,"&lt;="&amp;E4465,$O$3:$BD$3,"&gt;="&amp;E4465)))</f>
        <v>1.0614160902000001</v>
      </c>
      <c r="F4467" s="15"/>
      <c r="G4467" s="49" t="s">
        <v>265</v>
      </c>
      <c r="H4467" s="31">
        <v>0</v>
      </c>
      <c r="I4467" s="32">
        <v>0</v>
      </c>
      <c r="J4467" s="32">
        <v>0</v>
      </c>
      <c r="K4467" s="23"/>
      <c r="L4467" s="52" t="s">
        <v>266</v>
      </c>
      <c r="M4467" s="72"/>
      <c r="N4467" s="72"/>
      <c r="O4467" s="41">
        <f t="shared" ref="O4467:BD4467" si="3172">IFERROR(((O$3&gt;=$E4462)*(O$2&lt;=$E4462))*$H4470,"")</f>
        <v>0</v>
      </c>
      <c r="P4467" s="41">
        <f t="shared" si="3172"/>
        <v>0</v>
      </c>
      <c r="Q4467" s="41">
        <f t="shared" si="3172"/>
        <v>0</v>
      </c>
      <c r="R4467" s="41">
        <f t="shared" si="3172"/>
        <v>0</v>
      </c>
      <c r="S4467" s="41">
        <f t="shared" si="3172"/>
        <v>0</v>
      </c>
      <c r="T4467" s="41">
        <f t="shared" si="3172"/>
        <v>0</v>
      </c>
      <c r="U4467" s="41">
        <f t="shared" si="3172"/>
        <v>0</v>
      </c>
      <c r="V4467" s="41">
        <f t="shared" si="3172"/>
        <v>0</v>
      </c>
      <c r="W4467" s="41">
        <f t="shared" si="3172"/>
        <v>0</v>
      </c>
      <c r="X4467" s="41">
        <f t="shared" si="3172"/>
        <v>0</v>
      </c>
      <c r="Y4467" s="41">
        <f t="shared" si="3172"/>
        <v>0</v>
      </c>
      <c r="Z4467" s="41">
        <f t="shared" si="3172"/>
        <v>0</v>
      </c>
      <c r="AA4467" s="41">
        <f t="shared" si="3172"/>
        <v>0</v>
      </c>
      <c r="AB4467" s="41">
        <f t="shared" si="3172"/>
        <v>0</v>
      </c>
      <c r="AC4467" s="41">
        <f t="shared" si="3172"/>
        <v>0</v>
      </c>
      <c r="AD4467" s="41">
        <f t="shared" si="3172"/>
        <v>0</v>
      </c>
      <c r="AE4467" s="41">
        <f t="shared" si="3172"/>
        <v>0</v>
      </c>
      <c r="AF4467" s="41">
        <f t="shared" si="3172"/>
        <v>0</v>
      </c>
      <c r="AG4467" s="41">
        <f t="shared" si="3172"/>
        <v>0</v>
      </c>
      <c r="AH4467" s="41">
        <f t="shared" si="3172"/>
        <v>0</v>
      </c>
      <c r="AI4467" s="41">
        <f t="shared" si="3172"/>
        <v>0</v>
      </c>
      <c r="AJ4467" s="41">
        <f t="shared" si="3172"/>
        <v>0</v>
      </c>
      <c r="AK4467" s="41">
        <f t="shared" si="3172"/>
        <v>0</v>
      </c>
      <c r="AL4467" s="41">
        <f t="shared" si="3172"/>
        <v>0</v>
      </c>
      <c r="AM4467" s="41">
        <f t="shared" si="3172"/>
        <v>0</v>
      </c>
      <c r="AN4467" s="41">
        <f t="shared" si="3172"/>
        <v>0</v>
      </c>
      <c r="AO4467" s="41">
        <f t="shared" si="3172"/>
        <v>0</v>
      </c>
      <c r="AP4467" s="41">
        <f t="shared" si="3172"/>
        <v>0</v>
      </c>
      <c r="AQ4467" s="41">
        <f t="shared" si="3172"/>
        <v>0</v>
      </c>
      <c r="AR4467" s="41">
        <f t="shared" si="3172"/>
        <v>0</v>
      </c>
      <c r="AS4467" s="41">
        <f t="shared" si="3172"/>
        <v>0</v>
      </c>
      <c r="AT4467" s="41">
        <f t="shared" si="3172"/>
        <v>0</v>
      </c>
      <c r="AU4467" s="41">
        <f t="shared" si="3172"/>
        <v>0</v>
      </c>
      <c r="AV4467" s="41">
        <f t="shared" si="3172"/>
        <v>0</v>
      </c>
      <c r="AW4467" s="41">
        <f t="shared" si="3172"/>
        <v>0</v>
      </c>
      <c r="AX4467" s="41">
        <f t="shared" si="3172"/>
        <v>0</v>
      </c>
      <c r="AY4467" s="41">
        <f t="shared" si="3172"/>
        <v>0</v>
      </c>
      <c r="AZ4467" s="41">
        <f t="shared" si="3172"/>
        <v>0</v>
      </c>
      <c r="BA4467" s="41">
        <f t="shared" si="3172"/>
        <v>0</v>
      </c>
      <c r="BB4467" s="41">
        <f t="shared" si="3172"/>
        <v>0</v>
      </c>
      <c r="BC4467" s="41">
        <f t="shared" si="3172"/>
        <v>0</v>
      </c>
      <c r="BD4467" s="41">
        <f t="shared" si="3172"/>
        <v>0</v>
      </c>
    </row>
    <row r="4468" spans="1:56" ht="16" x14ac:dyDescent="0.2">
      <c r="B4468" s="11">
        <f t="shared" si="3170"/>
        <v>166</v>
      </c>
      <c r="C4468" s="12" t="str">
        <f t="shared" si="3170"/>
        <v>SCI HSR 5</v>
      </c>
      <c r="D4468" s="46" t="s">
        <v>8</v>
      </c>
      <c r="E4468" s="42">
        <v>0</v>
      </c>
      <c r="F4468" s="15"/>
      <c r="G4468" s="49" t="s">
        <v>267</v>
      </c>
      <c r="H4468" s="31">
        <v>0</v>
      </c>
      <c r="I4468" s="32">
        <v>0</v>
      </c>
      <c r="J4468" s="32">
        <v>0</v>
      </c>
      <c r="L4468" s="52" t="s">
        <v>268</v>
      </c>
      <c r="M4468" s="72"/>
      <c r="N4468" s="72"/>
      <c r="O4468" s="41">
        <f t="shared" ref="O4468:BD4468" si="3173">IFERROR(((O$3&gt;=$E4465)*(O$2&lt;=$E4465))*$J4470,"")</f>
        <v>0</v>
      </c>
      <c r="P4468" s="41">
        <f t="shared" si="3173"/>
        <v>0</v>
      </c>
      <c r="Q4468" s="41">
        <f t="shared" si="3173"/>
        <v>0</v>
      </c>
      <c r="R4468" s="41">
        <f t="shared" si="3173"/>
        <v>0</v>
      </c>
      <c r="S4468" s="41">
        <f t="shared" si="3173"/>
        <v>0</v>
      </c>
      <c r="T4468" s="41">
        <f t="shared" si="3173"/>
        <v>0</v>
      </c>
      <c r="U4468" s="41">
        <f t="shared" si="3173"/>
        <v>0</v>
      </c>
      <c r="V4468" s="41">
        <f t="shared" si="3173"/>
        <v>0</v>
      </c>
      <c r="W4468" s="41">
        <f t="shared" si="3173"/>
        <v>0</v>
      </c>
      <c r="X4468" s="41">
        <f t="shared" si="3173"/>
        <v>0</v>
      </c>
      <c r="Y4468" s="41">
        <f t="shared" si="3173"/>
        <v>0</v>
      </c>
      <c r="Z4468" s="41">
        <f t="shared" si="3173"/>
        <v>0</v>
      </c>
      <c r="AA4468" s="41">
        <f t="shared" si="3173"/>
        <v>0</v>
      </c>
      <c r="AB4468" s="41">
        <f t="shared" si="3173"/>
        <v>0</v>
      </c>
      <c r="AC4468" s="41">
        <f t="shared" si="3173"/>
        <v>0</v>
      </c>
      <c r="AD4468" s="41">
        <f t="shared" si="3173"/>
        <v>0</v>
      </c>
      <c r="AE4468" s="41">
        <f t="shared" si="3173"/>
        <v>0</v>
      </c>
      <c r="AF4468" s="41">
        <f t="shared" si="3173"/>
        <v>0</v>
      </c>
      <c r="AG4468" s="41">
        <f t="shared" si="3173"/>
        <v>0</v>
      </c>
      <c r="AH4468" s="41">
        <f t="shared" si="3173"/>
        <v>0</v>
      </c>
      <c r="AI4468" s="41">
        <f t="shared" si="3173"/>
        <v>0</v>
      </c>
      <c r="AJ4468" s="41">
        <f t="shared" si="3173"/>
        <v>0</v>
      </c>
      <c r="AK4468" s="41">
        <f t="shared" si="3173"/>
        <v>0</v>
      </c>
      <c r="AL4468" s="41">
        <f t="shared" si="3173"/>
        <v>0</v>
      </c>
      <c r="AM4468" s="41">
        <f t="shared" si="3173"/>
        <v>0</v>
      </c>
      <c r="AN4468" s="41">
        <f t="shared" si="3173"/>
        <v>0</v>
      </c>
      <c r="AO4468" s="41">
        <f t="shared" si="3173"/>
        <v>0</v>
      </c>
      <c r="AP4468" s="41">
        <f t="shared" si="3173"/>
        <v>0</v>
      </c>
      <c r="AQ4468" s="41">
        <f t="shared" si="3173"/>
        <v>0</v>
      </c>
      <c r="AR4468" s="41">
        <f t="shared" si="3173"/>
        <v>0</v>
      </c>
      <c r="AS4468" s="41">
        <f t="shared" si="3173"/>
        <v>0</v>
      </c>
      <c r="AT4468" s="41">
        <f t="shared" si="3173"/>
        <v>0</v>
      </c>
      <c r="AU4468" s="41">
        <f t="shared" si="3173"/>
        <v>0</v>
      </c>
      <c r="AV4468" s="41">
        <f t="shared" si="3173"/>
        <v>0</v>
      </c>
      <c r="AW4468" s="41">
        <f t="shared" si="3173"/>
        <v>0</v>
      </c>
      <c r="AX4468" s="41">
        <f t="shared" si="3173"/>
        <v>0</v>
      </c>
      <c r="AY4468" s="41">
        <f t="shared" si="3173"/>
        <v>0</v>
      </c>
      <c r="AZ4468" s="41">
        <f t="shared" si="3173"/>
        <v>0</v>
      </c>
      <c r="BA4468" s="41">
        <f t="shared" si="3173"/>
        <v>0</v>
      </c>
      <c r="BB4468" s="41">
        <f t="shared" si="3173"/>
        <v>0</v>
      </c>
      <c r="BC4468" s="41">
        <f t="shared" si="3173"/>
        <v>0</v>
      </c>
      <c r="BD4468" s="41">
        <f t="shared" si="3173"/>
        <v>0</v>
      </c>
    </row>
    <row r="4469" spans="1:56" ht="16" x14ac:dyDescent="0.2">
      <c r="B4469" s="11">
        <f t="shared" si="3170"/>
        <v>166</v>
      </c>
      <c r="C4469" s="12" t="str">
        <f t="shared" si="3170"/>
        <v>SCI HSR 5</v>
      </c>
      <c r="D4469" s="46" t="s">
        <v>269</v>
      </c>
      <c r="E4469" s="31">
        <v>0</v>
      </c>
      <c r="F4469" s="15"/>
      <c r="G4469" s="53"/>
      <c r="H4469" s="15"/>
      <c r="I4469" s="15"/>
      <c r="J4469" s="23"/>
      <c r="L4469" s="52" t="s">
        <v>270</v>
      </c>
      <c r="M4469" s="72"/>
      <c r="N4469" s="72"/>
      <c r="O4469" s="41">
        <f t="shared" ref="O4469:BD4469" si="3174">IFERROR(((O$3&gt;=$J4459)*(O$2&lt;=$J4459))*$E4470,"")</f>
        <v>0</v>
      </c>
      <c r="P4469" s="41">
        <f t="shared" si="3174"/>
        <v>0</v>
      </c>
      <c r="Q4469" s="41">
        <f t="shared" si="3174"/>
        <v>0</v>
      </c>
      <c r="R4469" s="41">
        <f t="shared" si="3174"/>
        <v>0</v>
      </c>
      <c r="S4469" s="41">
        <f t="shared" si="3174"/>
        <v>0</v>
      </c>
      <c r="T4469" s="41">
        <f t="shared" si="3174"/>
        <v>0</v>
      </c>
      <c r="U4469" s="41">
        <f t="shared" si="3174"/>
        <v>0</v>
      </c>
      <c r="V4469" s="41">
        <f t="shared" si="3174"/>
        <v>0</v>
      </c>
      <c r="W4469" s="41">
        <f t="shared" si="3174"/>
        <v>0</v>
      </c>
      <c r="X4469" s="41">
        <f t="shared" si="3174"/>
        <v>0</v>
      </c>
      <c r="Y4469" s="41">
        <f t="shared" si="3174"/>
        <v>0</v>
      </c>
      <c r="Z4469" s="41">
        <f t="shared" si="3174"/>
        <v>0</v>
      </c>
      <c r="AA4469" s="41">
        <f t="shared" si="3174"/>
        <v>0</v>
      </c>
      <c r="AB4469" s="41">
        <f t="shared" si="3174"/>
        <v>0</v>
      </c>
      <c r="AC4469" s="41">
        <f t="shared" si="3174"/>
        <v>0</v>
      </c>
      <c r="AD4469" s="41">
        <f t="shared" si="3174"/>
        <v>0</v>
      </c>
      <c r="AE4469" s="41">
        <f t="shared" si="3174"/>
        <v>0</v>
      </c>
      <c r="AF4469" s="41">
        <f t="shared" si="3174"/>
        <v>0</v>
      </c>
      <c r="AG4469" s="41">
        <f t="shared" si="3174"/>
        <v>0</v>
      </c>
      <c r="AH4469" s="41">
        <f t="shared" si="3174"/>
        <v>0</v>
      </c>
      <c r="AI4469" s="41">
        <f t="shared" si="3174"/>
        <v>0</v>
      </c>
      <c r="AJ4469" s="41">
        <f t="shared" si="3174"/>
        <v>0</v>
      </c>
      <c r="AK4469" s="41">
        <f t="shared" si="3174"/>
        <v>0</v>
      </c>
      <c r="AL4469" s="41">
        <f t="shared" si="3174"/>
        <v>0</v>
      </c>
      <c r="AM4469" s="41">
        <f t="shared" si="3174"/>
        <v>0</v>
      </c>
      <c r="AN4469" s="41">
        <f t="shared" si="3174"/>
        <v>0</v>
      </c>
      <c r="AO4469" s="41">
        <f t="shared" si="3174"/>
        <v>0</v>
      </c>
      <c r="AP4469" s="41">
        <f t="shared" si="3174"/>
        <v>0</v>
      </c>
      <c r="AQ4469" s="41">
        <f t="shared" si="3174"/>
        <v>0</v>
      </c>
      <c r="AR4469" s="41">
        <f t="shared" si="3174"/>
        <v>0</v>
      </c>
      <c r="AS4469" s="41">
        <f t="shared" si="3174"/>
        <v>0</v>
      </c>
      <c r="AT4469" s="41">
        <f t="shared" si="3174"/>
        <v>0</v>
      </c>
      <c r="AU4469" s="41">
        <f t="shared" si="3174"/>
        <v>0</v>
      </c>
      <c r="AV4469" s="41">
        <f t="shared" si="3174"/>
        <v>0</v>
      </c>
      <c r="AW4469" s="41">
        <f t="shared" si="3174"/>
        <v>0</v>
      </c>
      <c r="AX4469" s="41">
        <f t="shared" si="3174"/>
        <v>0</v>
      </c>
      <c r="AY4469" s="41">
        <f t="shared" si="3174"/>
        <v>0</v>
      </c>
      <c r="AZ4469" s="41">
        <f t="shared" si="3174"/>
        <v>0</v>
      </c>
      <c r="BA4469" s="41">
        <f t="shared" si="3174"/>
        <v>0</v>
      </c>
      <c r="BB4469" s="41">
        <f t="shared" si="3174"/>
        <v>0</v>
      </c>
      <c r="BC4469" s="41">
        <f t="shared" si="3174"/>
        <v>0</v>
      </c>
      <c r="BD4469" s="41">
        <f t="shared" si="3174"/>
        <v>0</v>
      </c>
    </row>
    <row r="4470" spans="1:56" ht="16" x14ac:dyDescent="0.2">
      <c r="B4470" s="11">
        <f t="shared" si="3170"/>
        <v>166</v>
      </c>
      <c r="C4470" s="12" t="str">
        <f t="shared" si="3170"/>
        <v>SCI HSR 5</v>
      </c>
      <c r="D4470" s="46" t="s">
        <v>270</v>
      </c>
      <c r="E4470" s="31">
        <v>0</v>
      </c>
      <c r="F4470" s="15"/>
      <c r="G4470" s="46" t="s">
        <v>266</v>
      </c>
      <c r="H4470" s="31">
        <v>0</v>
      </c>
      <c r="I4470" s="46" t="s">
        <v>268</v>
      </c>
      <c r="J4470" s="31">
        <v>0</v>
      </c>
      <c r="L4470" s="54" t="s">
        <v>271</v>
      </c>
      <c r="M4470" s="73"/>
      <c r="N4470" s="73"/>
      <c r="O4470" s="45">
        <f t="shared" ref="O4470:BD4470" si="3175">IFERROR(-($E4451+$H4451+$J4451)*O4452,"")</f>
        <v>0</v>
      </c>
      <c r="P4470" s="45">
        <f t="shared" si="3175"/>
        <v>0</v>
      </c>
      <c r="Q4470" s="45">
        <f t="shared" si="3175"/>
        <v>0</v>
      </c>
      <c r="R4470" s="45">
        <f t="shared" si="3175"/>
        <v>0</v>
      </c>
      <c r="S4470" s="45">
        <f t="shared" si="3175"/>
        <v>0</v>
      </c>
      <c r="T4470" s="45">
        <f t="shared" si="3175"/>
        <v>0</v>
      </c>
      <c r="U4470" s="45">
        <f t="shared" si="3175"/>
        <v>0</v>
      </c>
      <c r="V4470" s="45">
        <f t="shared" si="3175"/>
        <v>0</v>
      </c>
      <c r="W4470" s="45">
        <f t="shared" si="3175"/>
        <v>0</v>
      </c>
      <c r="X4470" s="45">
        <f t="shared" si="3175"/>
        <v>0</v>
      </c>
      <c r="Y4470" s="45">
        <f t="shared" si="3175"/>
        <v>0</v>
      </c>
      <c r="Z4470" s="45">
        <f t="shared" si="3175"/>
        <v>0</v>
      </c>
      <c r="AA4470" s="45">
        <f t="shared" si="3175"/>
        <v>0</v>
      </c>
      <c r="AB4470" s="45">
        <f t="shared" si="3175"/>
        <v>0</v>
      </c>
      <c r="AC4470" s="45">
        <f t="shared" si="3175"/>
        <v>0</v>
      </c>
      <c r="AD4470" s="45">
        <f t="shared" si="3175"/>
        <v>0</v>
      </c>
      <c r="AE4470" s="45">
        <f t="shared" si="3175"/>
        <v>0</v>
      </c>
      <c r="AF4470" s="45">
        <f t="shared" si="3175"/>
        <v>0</v>
      </c>
      <c r="AG4470" s="45">
        <f t="shared" si="3175"/>
        <v>0</v>
      </c>
      <c r="AH4470" s="45">
        <f t="shared" si="3175"/>
        <v>0</v>
      </c>
      <c r="AI4470" s="45">
        <f t="shared" si="3175"/>
        <v>0</v>
      </c>
      <c r="AJ4470" s="45">
        <f t="shared" si="3175"/>
        <v>0</v>
      </c>
      <c r="AK4470" s="45">
        <f t="shared" si="3175"/>
        <v>0</v>
      </c>
      <c r="AL4470" s="45">
        <f t="shared" si="3175"/>
        <v>0</v>
      </c>
      <c r="AM4470" s="45">
        <f t="shared" si="3175"/>
        <v>0</v>
      </c>
      <c r="AN4470" s="45">
        <f t="shared" si="3175"/>
        <v>0</v>
      </c>
      <c r="AO4470" s="45">
        <f t="shared" si="3175"/>
        <v>0</v>
      </c>
      <c r="AP4470" s="45">
        <f t="shared" si="3175"/>
        <v>0</v>
      </c>
      <c r="AQ4470" s="45">
        <f t="shared" si="3175"/>
        <v>0</v>
      </c>
      <c r="AR4470" s="45">
        <f t="shared" si="3175"/>
        <v>0</v>
      </c>
      <c r="AS4470" s="45">
        <f t="shared" si="3175"/>
        <v>0</v>
      </c>
      <c r="AT4470" s="45">
        <f t="shared" si="3175"/>
        <v>0</v>
      </c>
      <c r="AU4470" s="45">
        <f t="shared" si="3175"/>
        <v>0</v>
      </c>
      <c r="AV4470" s="45">
        <f t="shared" si="3175"/>
        <v>0</v>
      </c>
      <c r="AW4470" s="45">
        <f t="shared" si="3175"/>
        <v>0</v>
      </c>
      <c r="AX4470" s="45">
        <f t="shared" si="3175"/>
        <v>0</v>
      </c>
      <c r="AY4470" s="45">
        <f t="shared" si="3175"/>
        <v>0</v>
      </c>
      <c r="AZ4470" s="45">
        <f t="shared" si="3175"/>
        <v>0</v>
      </c>
      <c r="BA4470" s="45">
        <f t="shared" si="3175"/>
        <v>0</v>
      </c>
      <c r="BB4470" s="45">
        <f t="shared" si="3175"/>
        <v>0</v>
      </c>
      <c r="BC4470" s="45">
        <f t="shared" si="3175"/>
        <v>0</v>
      </c>
      <c r="BD4470" s="45">
        <f t="shared" si="3175"/>
        <v>0</v>
      </c>
    </row>
    <row r="4471" spans="1:56" x14ac:dyDescent="0.2">
      <c r="A4471"/>
      <c r="B4471"/>
      <c r="C4471"/>
      <c r="D4471"/>
      <c r="E4471"/>
      <c r="F4471"/>
      <c r="G4471"/>
      <c r="H4471"/>
      <c r="I4471"/>
      <c r="J4471"/>
      <c r="K4471"/>
      <c r="L4471"/>
      <c r="M4471"/>
      <c r="N4471"/>
      <c r="O4471"/>
      <c r="P4471"/>
      <c r="Q4471"/>
      <c r="R4471"/>
      <c r="S4471"/>
      <c r="T4471"/>
      <c r="U4471"/>
      <c r="V4471"/>
      <c r="W4471"/>
      <c r="X4471"/>
      <c r="Y4471"/>
      <c r="Z4471"/>
      <c r="AA4471"/>
      <c r="AB4471"/>
      <c r="AC4471"/>
      <c r="AD4471"/>
      <c r="AE4471"/>
      <c r="AF4471"/>
      <c r="AG4471"/>
      <c r="AH4471"/>
      <c r="AI4471"/>
      <c r="AJ4471"/>
      <c r="AK4471"/>
      <c r="AL4471"/>
      <c r="AM4471"/>
      <c r="AN4471"/>
      <c r="AO4471"/>
      <c r="AP4471"/>
      <c r="AQ4471"/>
      <c r="AR4471"/>
      <c r="AS4471"/>
      <c r="AT4471"/>
      <c r="AU4471"/>
      <c r="AV4471"/>
      <c r="AW4471"/>
      <c r="AX4471"/>
      <c r="AY4471"/>
      <c r="AZ4471"/>
      <c r="BA4471"/>
      <c r="BB4471"/>
      <c r="BC4471"/>
      <c r="BD4471"/>
    </row>
    <row r="4472" spans="1:56" x14ac:dyDescent="0.2">
      <c r="A4472"/>
      <c r="B4472"/>
      <c r="C4472"/>
      <c r="D4472"/>
      <c r="E4472"/>
      <c r="F4472"/>
      <c r="G4472"/>
      <c r="H4472"/>
      <c r="I4472"/>
      <c r="J4472"/>
      <c r="K4472"/>
      <c r="L4472"/>
      <c r="M4472"/>
      <c r="N4472"/>
      <c r="O4472"/>
      <c r="P4472"/>
      <c r="Q4472"/>
      <c r="R4472"/>
      <c r="S4472"/>
      <c r="T4472"/>
      <c r="U4472"/>
      <c r="V4472"/>
      <c r="W4472"/>
      <c r="X4472"/>
      <c r="Y4472"/>
      <c r="Z4472"/>
      <c r="AA4472"/>
      <c r="AB4472"/>
      <c r="AC4472"/>
      <c r="AD4472"/>
      <c r="AE4472"/>
      <c r="AF4472"/>
      <c r="AG4472"/>
      <c r="AH4472"/>
      <c r="AI4472"/>
      <c r="AJ4472"/>
      <c r="AK4472"/>
      <c r="AL4472"/>
      <c r="AM4472"/>
      <c r="AN4472"/>
      <c r="AO4472"/>
      <c r="AP4472"/>
      <c r="AQ4472"/>
      <c r="AR4472"/>
      <c r="AS4472"/>
      <c r="AT4472"/>
      <c r="AU4472"/>
      <c r="AV4472"/>
      <c r="AW4472"/>
      <c r="AX4472"/>
      <c r="AY4472"/>
      <c r="AZ4472"/>
      <c r="BA4472"/>
      <c r="BB4472"/>
      <c r="BC4472"/>
      <c r="BD4472"/>
    </row>
    <row r="4473" spans="1:56" ht="16" x14ac:dyDescent="0.2">
      <c r="A4473" s="1"/>
      <c r="B4473" s="67">
        <v>167</v>
      </c>
      <c r="C4473" s="68" t="str">
        <f>H4475</f>
        <v>SCI HSR 5</v>
      </c>
      <c r="D4473" s="69" t="s">
        <v>216</v>
      </c>
      <c r="E4473" s="69"/>
      <c r="F4473" s="69"/>
      <c r="G4473" s="69"/>
      <c r="H4473" s="69"/>
      <c r="I4473" s="69"/>
      <c r="J4473" s="69"/>
      <c r="K4473" s="68"/>
      <c r="L4473" s="68"/>
      <c r="M4473" s="68"/>
      <c r="N4473" s="68"/>
      <c r="O4473" s="82"/>
      <c r="P4473" s="82"/>
      <c r="Q4473" s="82"/>
      <c r="R4473" s="82"/>
      <c r="S4473" s="82"/>
      <c r="T4473" s="82"/>
      <c r="U4473" s="82"/>
      <c r="V4473" s="82"/>
      <c r="W4473" s="82"/>
      <c r="X4473" s="82"/>
      <c r="Y4473" s="82"/>
      <c r="Z4473" s="82"/>
      <c r="AA4473" s="82"/>
      <c r="AB4473" s="82"/>
      <c r="AC4473" s="82"/>
      <c r="AD4473" s="82"/>
      <c r="AE4473" s="82"/>
      <c r="AF4473" s="82"/>
      <c r="AG4473" s="82"/>
      <c r="AH4473" s="82"/>
      <c r="AI4473" s="82"/>
      <c r="AJ4473" s="82"/>
      <c r="AK4473" s="82"/>
      <c r="AL4473" s="82"/>
      <c r="AM4473" s="82"/>
      <c r="AN4473" s="82"/>
      <c r="AO4473" s="82"/>
      <c r="AP4473" s="82"/>
      <c r="AQ4473" s="82"/>
      <c r="AR4473" s="82"/>
      <c r="AS4473" s="82"/>
      <c r="AT4473" s="82"/>
      <c r="AU4473" s="82"/>
      <c r="AV4473" s="82"/>
      <c r="AW4473" s="82"/>
      <c r="AX4473" s="82"/>
      <c r="AY4473" s="82"/>
      <c r="AZ4473" s="82"/>
      <c r="BA4473" s="82"/>
      <c r="BB4473" s="82"/>
      <c r="BC4473" s="82"/>
      <c r="BD4473" s="82"/>
    </row>
    <row r="4474" spans="1:56" ht="16" x14ac:dyDescent="0.2">
      <c r="A4474" s="35"/>
      <c r="B4474" s="11">
        <f>B4473</f>
        <v>167</v>
      </c>
      <c r="C4474" s="12" t="str">
        <f>C4473</f>
        <v>SCI HSR 5</v>
      </c>
      <c r="D4474" s="35"/>
      <c r="E4474" s="35"/>
      <c r="F4474" s="35"/>
      <c r="G4474" s="35"/>
      <c r="H4474" s="35"/>
      <c r="I4474" s="35"/>
      <c r="J4474" s="35"/>
      <c r="K4474" s="35"/>
      <c r="L4474" s="35"/>
      <c r="M4474" s="35"/>
      <c r="N4474" s="35"/>
      <c r="O4474" s="44"/>
      <c r="P4474" s="44"/>
      <c r="Q4474" s="44"/>
      <c r="R4474" s="44"/>
      <c r="S4474" s="44"/>
      <c r="T4474" s="44"/>
      <c r="U4474" s="44"/>
      <c r="V4474" s="44"/>
      <c r="W4474" s="44"/>
      <c r="X4474" s="44"/>
      <c r="Y4474" s="44"/>
      <c r="Z4474" s="44"/>
      <c r="AA4474" s="44"/>
      <c r="AB4474" s="44"/>
      <c r="AC4474" s="44"/>
      <c r="AD4474" s="44"/>
      <c r="AE4474" s="44"/>
      <c r="AF4474" s="44"/>
      <c r="AG4474" s="44"/>
      <c r="AH4474" s="44"/>
      <c r="AI4474" s="44"/>
      <c r="AJ4474" s="44"/>
      <c r="AK4474" s="44"/>
      <c r="AL4474" s="44"/>
      <c r="AM4474" s="44"/>
      <c r="AN4474" s="44"/>
      <c r="AO4474" s="44"/>
      <c r="AP4474" s="44"/>
      <c r="AQ4474" s="44"/>
      <c r="AR4474" s="44"/>
      <c r="AS4474" s="44"/>
      <c r="AT4474" s="44"/>
      <c r="AU4474" s="44"/>
      <c r="AV4474" s="44"/>
      <c r="AW4474" s="44"/>
      <c r="AX4474" s="44"/>
      <c r="AY4474" s="44"/>
      <c r="AZ4474" s="44"/>
      <c r="BA4474" s="44"/>
      <c r="BB4474" s="44"/>
      <c r="BC4474" s="44"/>
      <c r="BD4474" s="44"/>
    </row>
    <row r="4475" spans="1:56" ht="16" x14ac:dyDescent="0.2">
      <c r="B4475" s="11">
        <f t="shared" ref="B4475:C4490" si="3176">B4474</f>
        <v>167</v>
      </c>
      <c r="C4475" s="12" t="str">
        <f t="shared" si="3176"/>
        <v>SCI HSR 5</v>
      </c>
      <c r="D4475" s="13" t="s">
        <v>2</v>
      </c>
      <c r="E4475" s="14" t="s">
        <v>217</v>
      </c>
      <c r="F4475" s="15"/>
      <c r="G4475" s="13" t="s">
        <v>229</v>
      </c>
      <c r="H4475" s="14" t="s">
        <v>32</v>
      </c>
      <c r="I4475" s="14"/>
      <c r="J4475" s="14"/>
      <c r="L4475" s="16" t="s">
        <v>230</v>
      </c>
      <c r="M4475" s="70"/>
      <c r="N4475" s="70"/>
      <c r="O4475" s="17">
        <f>($E4486&gt;0)*($E4480&lt;O$2)*(EDATE($E4480,$E4486)&gt;O$3)*((O$3-O$2+1)/O$4)
+($E4486&gt;0)*($E4480&lt;O$2)*(EDATE($E4480,$E4486)&gt;=O$2)*(EDATE($E4480,$E4486)&lt;=O$3)*((EDATE($E4480,$E4486)-O$2)/O$4)
+($E4486&gt;0)*($E4480&lt;O$2)*(EDATE($E4480,$E4486)&lt;O$2)*(0)
+($E4486&gt;0)*($E4480&gt;=O$2)*($E4480&lt;=O$3)*(EDATE($E4480,$E4486)&gt;=O$2)*(EDATE($E4480,$E4486)&lt;=O$3)*((EDATE($E4480,$E4486)-$E4480+1)/O$4)
+($E4486&gt;0)*($E4480&gt;=O$2)*($E4480&lt;=O$3)*(EDATE($E4480,$E4486)&gt;O$3)*((O$3-$E4480+1)/O$4)
+($E4486&gt;0)*($E4480&gt;O$3)*(0)</f>
        <v>0</v>
      </c>
      <c r="P4475" s="17">
        <f t="shared" ref="P4475:BD4475" si="3177">($E4486&gt;0)*($E4480&lt;P$2)*(EDATE($E4480,$E4486)&gt;P$3)*((P$3-P$2+1)/P$4)
+($E4486&gt;0)*($E4480&lt;P$2)*(EDATE($E4480,$E4486)&gt;=P$2)*(EDATE($E4480,$E4486)&lt;=P$3)*((EDATE($E4480,$E4486)-P$2)/P$4)
+($E4486&gt;0)*($E4480&lt;P$2)*(EDATE($E4480,$E4486)&lt;P$2)*(0)
+($E4486&gt;0)*($E4480&gt;=P$2)*($E4480&lt;=P$3)*(EDATE($E4480,$E4486)&gt;=P$2)*(EDATE($E4480,$E4486)&lt;=P$3)*((EDATE($E4480,$E4486)-$E4480+1)/P$4)
+($E4486&gt;0)*($E4480&gt;=P$2)*($E4480&lt;=P$3)*(EDATE($E4480,$E4486)&gt;P$3)*((P$3-$E4480+1)/P$4)
+($E4486&gt;0)*($E4480&gt;P$3)*(0)</f>
        <v>0</v>
      </c>
      <c r="Q4475" s="17">
        <f t="shared" si="3177"/>
        <v>0</v>
      </c>
      <c r="R4475" s="17">
        <f t="shared" si="3177"/>
        <v>0</v>
      </c>
      <c r="S4475" s="17">
        <f t="shared" si="3177"/>
        <v>0</v>
      </c>
      <c r="T4475" s="17">
        <f t="shared" si="3177"/>
        <v>0</v>
      </c>
      <c r="U4475" s="17">
        <f t="shared" si="3177"/>
        <v>0</v>
      </c>
      <c r="V4475" s="17">
        <f t="shared" si="3177"/>
        <v>0</v>
      </c>
      <c r="W4475" s="17">
        <f t="shared" si="3177"/>
        <v>0</v>
      </c>
      <c r="X4475" s="17">
        <f t="shared" si="3177"/>
        <v>0</v>
      </c>
      <c r="Y4475" s="17">
        <f t="shared" si="3177"/>
        <v>0</v>
      </c>
      <c r="Z4475" s="17">
        <f t="shared" si="3177"/>
        <v>0</v>
      </c>
      <c r="AA4475" s="17">
        <f t="shared" si="3177"/>
        <v>0</v>
      </c>
      <c r="AB4475" s="17">
        <f t="shared" si="3177"/>
        <v>0</v>
      </c>
      <c r="AC4475" s="17">
        <f t="shared" si="3177"/>
        <v>0</v>
      </c>
      <c r="AD4475" s="17">
        <f t="shared" si="3177"/>
        <v>0</v>
      </c>
      <c r="AE4475" s="17">
        <f t="shared" si="3177"/>
        <v>0</v>
      </c>
      <c r="AF4475" s="17">
        <f t="shared" si="3177"/>
        <v>0</v>
      </c>
      <c r="AG4475" s="17">
        <f t="shared" si="3177"/>
        <v>0</v>
      </c>
      <c r="AH4475" s="17">
        <f t="shared" si="3177"/>
        <v>0</v>
      </c>
      <c r="AI4475" s="17">
        <f t="shared" si="3177"/>
        <v>0</v>
      </c>
      <c r="AJ4475" s="17">
        <f t="shared" si="3177"/>
        <v>0</v>
      </c>
      <c r="AK4475" s="17">
        <f t="shared" si="3177"/>
        <v>0</v>
      </c>
      <c r="AL4475" s="17">
        <f t="shared" si="3177"/>
        <v>0</v>
      </c>
      <c r="AM4475" s="17">
        <f t="shared" si="3177"/>
        <v>0</v>
      </c>
      <c r="AN4475" s="17">
        <f t="shared" si="3177"/>
        <v>0</v>
      </c>
      <c r="AO4475" s="17">
        <f t="shared" si="3177"/>
        <v>0</v>
      </c>
      <c r="AP4475" s="17">
        <f t="shared" si="3177"/>
        <v>0</v>
      </c>
      <c r="AQ4475" s="17">
        <f t="shared" si="3177"/>
        <v>0</v>
      </c>
      <c r="AR4475" s="17">
        <f t="shared" si="3177"/>
        <v>0</v>
      </c>
      <c r="AS4475" s="17">
        <f t="shared" si="3177"/>
        <v>0</v>
      </c>
      <c r="AT4475" s="17">
        <f t="shared" si="3177"/>
        <v>0</v>
      </c>
      <c r="AU4475" s="17">
        <f t="shared" si="3177"/>
        <v>0</v>
      </c>
      <c r="AV4475" s="17">
        <f t="shared" si="3177"/>
        <v>0</v>
      </c>
      <c r="AW4475" s="17">
        <f t="shared" si="3177"/>
        <v>0</v>
      </c>
      <c r="AX4475" s="17">
        <f t="shared" si="3177"/>
        <v>0</v>
      </c>
      <c r="AY4475" s="17">
        <f t="shared" si="3177"/>
        <v>0</v>
      </c>
      <c r="AZ4475" s="17">
        <f t="shared" si="3177"/>
        <v>0</v>
      </c>
      <c r="BA4475" s="17">
        <f t="shared" si="3177"/>
        <v>0</v>
      </c>
      <c r="BB4475" s="17">
        <f t="shared" si="3177"/>
        <v>0</v>
      </c>
      <c r="BC4475" s="17">
        <f t="shared" si="3177"/>
        <v>0</v>
      </c>
      <c r="BD4475" s="17">
        <f t="shared" si="3177"/>
        <v>0</v>
      </c>
    </row>
    <row r="4476" spans="1:56" ht="16" x14ac:dyDescent="0.2">
      <c r="B4476" s="11">
        <f t="shared" si="3176"/>
        <v>167</v>
      </c>
      <c r="C4476" s="12" t="str">
        <f t="shared" si="3176"/>
        <v>SCI HSR 5</v>
      </c>
      <c r="D4476" s="13" t="s">
        <v>7</v>
      </c>
      <c r="E4476" s="18">
        <v>65.8</v>
      </c>
      <c r="F4476" s="15"/>
      <c r="G4476" s="13" t="s">
        <v>0</v>
      </c>
      <c r="H4476" s="19">
        <v>34.020000000000003</v>
      </c>
      <c r="I4476" s="13" t="s">
        <v>20</v>
      </c>
      <c r="J4476" s="19">
        <v>45.76</v>
      </c>
      <c r="L4476" s="20" t="s">
        <v>231</v>
      </c>
      <c r="M4476" s="72"/>
      <c r="N4476" s="72"/>
      <c r="O4476" s="21">
        <f>($H4481&gt;0)*($J4481&lt;O$2)*0
+($H4481&gt;0)*($J4481&gt;=O$2)*($J4481&lt;=O$3)*(($J4481-O$2+1)/O$4)
+($H4481&gt;0)*($J4481&gt;O$3)*($I4481&gt;O$3)*0
+($H4481&gt;0)*($J4481&gt;O$3)*($I4481&lt;=O$3)*($I4481&gt;=O$2)*((O$3-$I4481+1)/O$4)
+($H4481&gt;0)*($J4481&gt;O$3)*($I4481&lt;O$2)*1
+($H4481&gt;0)*($I4481&gt;O$3)*0
+($H4482&gt;0)*($J$2350&lt;O$2)*0
+($H4482&gt;0)*($J4482&gt;=O$2)*($J4482&lt;=O$3)*(($J4482-O$2+1)/O$4)
+($H4482&gt;0)*($J4482&gt;O$3)*($I4482&gt;O$3)*0
+($H4482&gt;0)*($J4482&gt;O$3)*($I4482&lt;=O$3)*($I4482&gt;=O$2)*((O$3-$I4482+1)/O$4)
+($H4482&gt;0)*($J4482&gt;O$3)*($I4482&lt;O$2)*1
+($H4482&gt;0)*($I4482&gt;O$3)*0
+($H4483&gt;0)*($J4483&lt;O$2)*0
+($H4483&gt;0)*($J4483&gt;=O$2)*($J4483&lt;=O$3)*(($J4483-O$2+1)/O$4)
+($H4483&gt;0)*($J4483&gt;O$3)*($I4483&gt;O$3)*0
+($H4483&gt;0)*($J4483&gt;O$3)*($I4483&lt;=O$3)*($I4483&gt;=O$2)*((O$3-$I4483+1)/O$4)
+($H4483&gt;0)*($J4483&gt;O$3)*($I4483&lt;O$2)*1
+($H4483&gt;0)*($I4483&gt;O$3)*0</f>
        <v>0</v>
      </c>
      <c r="P4476" s="21">
        <f t="shared" ref="P4476:BD4476" si="3178">($H4481&gt;0)*($J4481&lt;P$2)*0
+($H4481&gt;0)*($J4481&gt;=P$2)*($J4481&lt;=P$3)*(($J4481-P$2+1)/P$4)
+($H4481&gt;0)*($J4481&gt;P$3)*($I4481&gt;P$3)*0
+($H4481&gt;0)*($J4481&gt;P$3)*($I4481&lt;=P$3)*($I4481&gt;=P$2)*((P$3-$I4481+1)/P$4)
+($H4481&gt;0)*($J4481&gt;P$3)*($I4481&lt;P$2)*1
+($H4481&gt;0)*($I4481&gt;P$3)*0
+($H4482&gt;0)*($J$2350&lt;P$2)*0
+($H4482&gt;0)*($J4482&gt;=P$2)*($J4482&lt;=P$3)*(($J4482-P$2+1)/P$4)
+($H4482&gt;0)*($J4482&gt;P$3)*($I4482&gt;P$3)*0
+($H4482&gt;0)*($J4482&gt;P$3)*($I4482&lt;=P$3)*($I4482&gt;=P$2)*((P$3-$I4482+1)/P$4)
+($H4482&gt;0)*($J4482&gt;P$3)*($I4482&lt;P$2)*1
+($H4482&gt;0)*($I4482&gt;P$3)*0
+($H4483&gt;0)*($J4483&lt;P$2)*0
+($H4483&gt;0)*($J4483&gt;=P$2)*($J4483&lt;=P$3)*(($J4483-P$2+1)/P$4)
+($H4483&gt;0)*($J4483&gt;P$3)*($I4483&gt;P$3)*0
+($H4483&gt;0)*($J4483&gt;P$3)*($I4483&lt;=P$3)*($I4483&gt;=P$2)*((P$3-$I4483+1)/P$4)
+($H4483&gt;0)*($J4483&gt;P$3)*($I4483&lt;P$2)*1
+($H4483&gt;0)*($I4483&gt;P$3)*0</f>
        <v>0</v>
      </c>
      <c r="Q4476" s="21">
        <f t="shared" si="3178"/>
        <v>0</v>
      </c>
      <c r="R4476" s="21">
        <f t="shared" si="3178"/>
        <v>0</v>
      </c>
      <c r="S4476" s="21">
        <f t="shared" si="3178"/>
        <v>0</v>
      </c>
      <c r="T4476" s="21">
        <f t="shared" si="3178"/>
        <v>0</v>
      </c>
      <c r="U4476" s="21">
        <f t="shared" si="3178"/>
        <v>0</v>
      </c>
      <c r="V4476" s="21">
        <f t="shared" si="3178"/>
        <v>0</v>
      </c>
      <c r="W4476" s="21">
        <f t="shared" si="3178"/>
        <v>0</v>
      </c>
      <c r="X4476" s="21">
        <f t="shared" si="3178"/>
        <v>0</v>
      </c>
      <c r="Y4476" s="21">
        <f t="shared" si="3178"/>
        <v>0</v>
      </c>
      <c r="Z4476" s="21">
        <f t="shared" si="3178"/>
        <v>0</v>
      </c>
      <c r="AA4476" s="21">
        <f t="shared" si="3178"/>
        <v>0</v>
      </c>
      <c r="AB4476" s="21">
        <f t="shared" si="3178"/>
        <v>0</v>
      </c>
      <c r="AC4476" s="21">
        <f t="shared" si="3178"/>
        <v>0</v>
      </c>
      <c r="AD4476" s="21">
        <f t="shared" si="3178"/>
        <v>0</v>
      </c>
      <c r="AE4476" s="21">
        <f t="shared" si="3178"/>
        <v>0</v>
      </c>
      <c r="AF4476" s="21">
        <f t="shared" si="3178"/>
        <v>0</v>
      </c>
      <c r="AG4476" s="21">
        <f t="shared" si="3178"/>
        <v>0</v>
      </c>
      <c r="AH4476" s="21">
        <f t="shared" si="3178"/>
        <v>0</v>
      </c>
      <c r="AI4476" s="21">
        <f t="shared" si="3178"/>
        <v>0</v>
      </c>
      <c r="AJ4476" s="21">
        <f t="shared" si="3178"/>
        <v>0</v>
      </c>
      <c r="AK4476" s="21">
        <f t="shared" si="3178"/>
        <v>0</v>
      </c>
      <c r="AL4476" s="21">
        <f t="shared" si="3178"/>
        <v>0</v>
      </c>
      <c r="AM4476" s="21">
        <f t="shared" si="3178"/>
        <v>0</v>
      </c>
      <c r="AN4476" s="21">
        <f t="shared" si="3178"/>
        <v>0</v>
      </c>
      <c r="AO4476" s="21">
        <f t="shared" si="3178"/>
        <v>0</v>
      </c>
      <c r="AP4476" s="21">
        <f t="shared" si="3178"/>
        <v>0</v>
      </c>
      <c r="AQ4476" s="21">
        <f t="shared" si="3178"/>
        <v>0</v>
      </c>
      <c r="AR4476" s="21">
        <f t="shared" si="3178"/>
        <v>0</v>
      </c>
      <c r="AS4476" s="21">
        <f t="shared" si="3178"/>
        <v>0</v>
      </c>
      <c r="AT4476" s="21">
        <f t="shared" si="3178"/>
        <v>0</v>
      </c>
      <c r="AU4476" s="21">
        <f t="shared" si="3178"/>
        <v>0</v>
      </c>
      <c r="AV4476" s="21">
        <f t="shared" si="3178"/>
        <v>0</v>
      </c>
      <c r="AW4476" s="21">
        <f t="shared" si="3178"/>
        <v>0</v>
      </c>
      <c r="AX4476" s="21">
        <f t="shared" si="3178"/>
        <v>0</v>
      </c>
      <c r="AY4476" s="21">
        <f t="shared" si="3178"/>
        <v>0</v>
      </c>
      <c r="AZ4476" s="21">
        <f t="shared" si="3178"/>
        <v>0</v>
      </c>
      <c r="BA4476" s="21">
        <f t="shared" si="3178"/>
        <v>0</v>
      </c>
      <c r="BB4476" s="21">
        <f t="shared" si="3178"/>
        <v>0</v>
      </c>
      <c r="BC4476" s="21">
        <f t="shared" si="3178"/>
        <v>0</v>
      </c>
      <c r="BD4476" s="21">
        <f t="shared" si="3178"/>
        <v>0</v>
      </c>
    </row>
    <row r="4477" spans="1:56" ht="16" x14ac:dyDescent="0.2">
      <c r="B4477" s="11">
        <f t="shared" si="3176"/>
        <v>167</v>
      </c>
      <c r="C4477" s="12" t="str">
        <f t="shared" si="3176"/>
        <v>SCI HSR 5</v>
      </c>
      <c r="D4477" s="13" t="s">
        <v>21</v>
      </c>
      <c r="E4477" s="22">
        <v>0</v>
      </c>
      <c r="F4477" s="15"/>
      <c r="G4477" s="13" t="s">
        <v>22</v>
      </c>
      <c r="H4477" s="22">
        <v>0</v>
      </c>
      <c r="I4477" s="13" t="s">
        <v>23</v>
      </c>
      <c r="J4477" s="22">
        <v>0</v>
      </c>
      <c r="K4477" s="23"/>
      <c r="L4477" s="20" t="s">
        <v>232</v>
      </c>
      <c r="M4477" s="72"/>
      <c r="N4477" s="72"/>
      <c r="O4477" s="21">
        <f>($E4480&lt;=O$3)*($E4480&gt;O$2)*((O$3-$E4480+1)/O$4)
+($E4480&lt;=O$2)*((O$3-O$2+1)/O$4)
+($E4480&gt;O$3)*(0)
-($E4488&lt;=O$3)*($E4488&lt;&gt;0)*($E4488&gt;O$2)*((O$3-$E4488)/O$4)
-($E4488&lt;=O$2)*((O$3-O$2+1)/O$4)
-($E4488&gt;O$3)*(0)</f>
        <v>1</v>
      </c>
      <c r="P4477" s="21">
        <f t="shared" ref="P4477:BD4477" si="3179">($E4480&lt;=P$3)*($E4480&gt;P$2)*((P$3-$E4480+1)/P$4)
+($E4480&lt;=P$2)*((P$3-P$2+1)/P$4)
+($E4480&gt;P$3)*(0)
-($E4488&lt;=P$3)*($E4488&lt;&gt;0)*($E4488&gt;P$2)*((P$3-$E4488)/P$4)
-($E4488&lt;=P$2)*((P$3-P$2+1)/P$4)
-($E4488&gt;P$3)*(0)</f>
        <v>1</v>
      </c>
      <c r="Q4477" s="21">
        <f t="shared" si="3179"/>
        <v>1</v>
      </c>
      <c r="R4477" s="21">
        <f t="shared" si="3179"/>
        <v>1</v>
      </c>
      <c r="S4477" s="21">
        <f t="shared" si="3179"/>
        <v>1</v>
      </c>
      <c r="T4477" s="21">
        <f t="shared" si="3179"/>
        <v>1</v>
      </c>
      <c r="U4477" s="21">
        <f t="shared" si="3179"/>
        <v>1</v>
      </c>
      <c r="V4477" s="21">
        <f t="shared" si="3179"/>
        <v>1</v>
      </c>
      <c r="W4477" s="21">
        <f t="shared" si="3179"/>
        <v>1</v>
      </c>
      <c r="X4477" s="21">
        <f t="shared" si="3179"/>
        <v>1</v>
      </c>
      <c r="Y4477" s="21">
        <f t="shared" si="3179"/>
        <v>1</v>
      </c>
      <c r="Z4477" s="21">
        <f t="shared" si="3179"/>
        <v>0.15384615384615385</v>
      </c>
      <c r="AA4477" s="21">
        <f t="shared" si="3179"/>
        <v>0</v>
      </c>
      <c r="AB4477" s="21">
        <f t="shared" si="3179"/>
        <v>0</v>
      </c>
      <c r="AC4477" s="21">
        <f t="shared" si="3179"/>
        <v>0</v>
      </c>
      <c r="AD4477" s="21">
        <f t="shared" si="3179"/>
        <v>0</v>
      </c>
      <c r="AE4477" s="21">
        <f t="shared" si="3179"/>
        <v>0</v>
      </c>
      <c r="AF4477" s="21">
        <f t="shared" si="3179"/>
        <v>0</v>
      </c>
      <c r="AG4477" s="21">
        <f t="shared" si="3179"/>
        <v>0</v>
      </c>
      <c r="AH4477" s="21">
        <f t="shared" si="3179"/>
        <v>0</v>
      </c>
      <c r="AI4477" s="21">
        <f t="shared" si="3179"/>
        <v>0</v>
      </c>
      <c r="AJ4477" s="21">
        <f t="shared" si="3179"/>
        <v>0</v>
      </c>
      <c r="AK4477" s="21">
        <f t="shared" si="3179"/>
        <v>0</v>
      </c>
      <c r="AL4477" s="21">
        <f t="shared" si="3179"/>
        <v>0</v>
      </c>
      <c r="AM4477" s="21">
        <f t="shared" si="3179"/>
        <v>0</v>
      </c>
      <c r="AN4477" s="21">
        <f t="shared" si="3179"/>
        <v>0</v>
      </c>
      <c r="AO4477" s="21">
        <f t="shared" si="3179"/>
        <v>0</v>
      </c>
      <c r="AP4477" s="21">
        <f t="shared" si="3179"/>
        <v>0</v>
      </c>
      <c r="AQ4477" s="21">
        <f t="shared" si="3179"/>
        <v>0</v>
      </c>
      <c r="AR4477" s="21">
        <f t="shared" si="3179"/>
        <v>0</v>
      </c>
      <c r="AS4477" s="21">
        <f t="shared" si="3179"/>
        <v>0</v>
      </c>
      <c r="AT4477" s="21">
        <f t="shared" si="3179"/>
        <v>0</v>
      </c>
      <c r="AU4477" s="21">
        <f t="shared" si="3179"/>
        <v>0</v>
      </c>
      <c r="AV4477" s="21">
        <f t="shared" si="3179"/>
        <v>0</v>
      </c>
      <c r="AW4477" s="21">
        <f t="shared" si="3179"/>
        <v>0</v>
      </c>
      <c r="AX4477" s="21">
        <f t="shared" si="3179"/>
        <v>0</v>
      </c>
      <c r="AY4477" s="21">
        <f t="shared" si="3179"/>
        <v>0</v>
      </c>
      <c r="AZ4477" s="21">
        <f t="shared" si="3179"/>
        <v>0</v>
      </c>
      <c r="BA4477" s="21">
        <f t="shared" si="3179"/>
        <v>0</v>
      </c>
      <c r="BB4477" s="21">
        <f t="shared" si="3179"/>
        <v>0</v>
      </c>
      <c r="BC4477" s="21">
        <f t="shared" si="3179"/>
        <v>0</v>
      </c>
      <c r="BD4477" s="21">
        <f t="shared" si="3179"/>
        <v>0</v>
      </c>
    </row>
    <row r="4478" spans="1:56" ht="16" x14ac:dyDescent="0.2">
      <c r="B4478" s="11">
        <f t="shared" si="3176"/>
        <v>167</v>
      </c>
      <c r="C4478" s="12" t="str">
        <f t="shared" si="3176"/>
        <v>SCI HSR 5</v>
      </c>
      <c r="D4478" s="13" t="s">
        <v>1</v>
      </c>
      <c r="E4478" s="22">
        <v>51030.000000000007</v>
      </c>
      <c r="F4478" s="15"/>
      <c r="G4478" s="15"/>
      <c r="H4478" s="15"/>
      <c r="I4478" s="15"/>
      <c r="J4478" s="15"/>
      <c r="L4478" s="20" t="s">
        <v>233</v>
      </c>
      <c r="M4478" s="72"/>
      <c r="N4478" s="72"/>
      <c r="O4478" s="21">
        <f>($E4491&gt;O$3)*($E4488&lt;O$2)*((O$3-O$2+1)/O$4)
+($E4491&gt;O$3)*($E4488&gt;=O$2)*($E4488&lt;=O$3)*((O$3-$E4488)/O$4)
+($E4491&gt;O$3)*($E4488&gt;O$3)*(0)
+($E4491&lt;=O$3)*($E4491&gt;=O$2)*($E4488&lt;O$2)*(($E4491-O$2)/O$4)
+($E4491&lt;=O$3)*($E4491&gt;=O$2)*($E4488&lt;=O$3)*($E4488&gt;=O$2)*(($E4491-$E4488)/O$4)
+($E4491&lt;O$2)*(0)</f>
        <v>0</v>
      </c>
      <c r="P4478" s="21">
        <f t="shared" ref="P4478:BD4478" si="3180">($E4491&gt;P$3)*($E4488&lt;P$2)*((P$3-P$2+1)/P$4)
+($E4491&gt;P$3)*($E4488&gt;=P$2)*($E4488&lt;=P$3)*((P$3-$E4488)/P$4)
+($E4491&gt;P$3)*($E4488&gt;P$3)*(0)
+($E4491&lt;=P$3)*($E4491&gt;=P$2)*($E4488&lt;P$2)*(($E4491-P$2)/P$4)
+($E4491&lt;=P$3)*($E4491&gt;=P$2)*($E4488&lt;=P$3)*($E4488&gt;=P$2)*(($E4491-$E4488)/P$4)
+($E4491&lt;P$2)*(0)</f>
        <v>0</v>
      </c>
      <c r="Q4478" s="21">
        <f t="shared" si="3180"/>
        <v>0</v>
      </c>
      <c r="R4478" s="21">
        <f t="shared" si="3180"/>
        <v>0</v>
      </c>
      <c r="S4478" s="21">
        <f t="shared" si="3180"/>
        <v>0</v>
      </c>
      <c r="T4478" s="21">
        <f t="shared" si="3180"/>
        <v>0</v>
      </c>
      <c r="U4478" s="21">
        <f t="shared" si="3180"/>
        <v>0</v>
      </c>
      <c r="V4478" s="21">
        <f t="shared" si="3180"/>
        <v>0</v>
      </c>
      <c r="W4478" s="21">
        <f t="shared" si="3180"/>
        <v>0</v>
      </c>
      <c r="X4478" s="21">
        <f t="shared" si="3180"/>
        <v>0</v>
      </c>
      <c r="Y4478" s="21">
        <f t="shared" si="3180"/>
        <v>0</v>
      </c>
      <c r="Z4478" s="21">
        <f t="shared" si="3180"/>
        <v>0</v>
      </c>
      <c r="AA4478" s="21">
        <f t="shared" si="3180"/>
        <v>0</v>
      </c>
      <c r="AB4478" s="21">
        <f t="shared" si="3180"/>
        <v>0</v>
      </c>
      <c r="AC4478" s="21">
        <f t="shared" si="3180"/>
        <v>0</v>
      </c>
      <c r="AD4478" s="21">
        <f t="shared" si="3180"/>
        <v>0</v>
      </c>
      <c r="AE4478" s="21">
        <f t="shared" si="3180"/>
        <v>0</v>
      </c>
      <c r="AF4478" s="21">
        <f t="shared" si="3180"/>
        <v>0</v>
      </c>
      <c r="AG4478" s="21">
        <f t="shared" si="3180"/>
        <v>0</v>
      </c>
      <c r="AH4478" s="21">
        <f t="shared" si="3180"/>
        <v>0</v>
      </c>
      <c r="AI4478" s="21">
        <f t="shared" si="3180"/>
        <v>0</v>
      </c>
      <c r="AJ4478" s="21">
        <f t="shared" si="3180"/>
        <v>0</v>
      </c>
      <c r="AK4478" s="21">
        <f t="shared" si="3180"/>
        <v>0</v>
      </c>
      <c r="AL4478" s="21">
        <f t="shared" si="3180"/>
        <v>0</v>
      </c>
      <c r="AM4478" s="21">
        <f t="shared" si="3180"/>
        <v>0</v>
      </c>
      <c r="AN4478" s="21">
        <f t="shared" si="3180"/>
        <v>0</v>
      </c>
      <c r="AO4478" s="21">
        <f t="shared" si="3180"/>
        <v>0</v>
      </c>
      <c r="AP4478" s="21">
        <f t="shared" si="3180"/>
        <v>0</v>
      </c>
      <c r="AQ4478" s="21">
        <f t="shared" si="3180"/>
        <v>0</v>
      </c>
      <c r="AR4478" s="21">
        <f t="shared" si="3180"/>
        <v>0</v>
      </c>
      <c r="AS4478" s="21">
        <f t="shared" si="3180"/>
        <v>0</v>
      </c>
      <c r="AT4478" s="21">
        <f t="shared" si="3180"/>
        <v>0</v>
      </c>
      <c r="AU4478" s="21">
        <f t="shared" si="3180"/>
        <v>0</v>
      </c>
      <c r="AV4478" s="21">
        <f t="shared" si="3180"/>
        <v>0</v>
      </c>
      <c r="AW4478" s="21">
        <f t="shared" si="3180"/>
        <v>0</v>
      </c>
      <c r="AX4478" s="21">
        <f t="shared" si="3180"/>
        <v>0</v>
      </c>
      <c r="AY4478" s="21">
        <f t="shared" si="3180"/>
        <v>0</v>
      </c>
      <c r="AZ4478" s="21">
        <f t="shared" si="3180"/>
        <v>0</v>
      </c>
      <c r="BA4478" s="21">
        <f t="shared" si="3180"/>
        <v>0</v>
      </c>
      <c r="BB4478" s="21">
        <f t="shared" si="3180"/>
        <v>0</v>
      </c>
      <c r="BC4478" s="21">
        <f t="shared" si="3180"/>
        <v>0</v>
      </c>
      <c r="BD4478" s="21">
        <f t="shared" si="3180"/>
        <v>0</v>
      </c>
    </row>
    <row r="4479" spans="1:56" ht="16" x14ac:dyDescent="0.2">
      <c r="B4479" s="11">
        <f t="shared" si="3176"/>
        <v>167</v>
      </c>
      <c r="C4479" s="12" t="str">
        <f t="shared" si="3176"/>
        <v>SCI HSR 5</v>
      </c>
      <c r="K4479" s="24"/>
      <c r="L4479" s="20" t="s">
        <v>234</v>
      </c>
      <c r="M4479" s="72"/>
      <c r="N4479" s="72"/>
      <c r="O4479" s="21">
        <f>($E4494&gt;0)*($E4491&lt;O$2)*(EDATE($E4491,$E4494)&gt;O$3)*((O$3-O$2+1)/O$4)
+($E4494&gt;0)*($E4491&lt;O$2)*(EDATE($E4491,$E4494)&gt;=O$2)*(EDATE($E4491,$E4494)&lt;=O$3)*((EDATE($E4491,$E4494)-O$2)/O$4)
+($E4494&gt;0)*($E4491&lt;O$2)*(EDATE($E4491,$E4494)&lt;O$2)*(0)
+($E4494&gt;0)*($E4491&gt;=O$2)*($E4491&lt;=O$3)*(EDATE($E4491,$E4494)&gt;=O$2)*(EDATE($E4491,$E4494)&lt;=O$3)*((EDATE($E4491,$E4494)-$E4491+1)/O$4)
+($E4494&gt;0)*($E4491&gt;=O$2)*($E4491&lt;=O$3)*(EDATE($E4491,$E4494)&gt;O$3)*((O$3-$E4491+1)/O$4)
+($E4494&gt;0)*($E4491&gt;O$3)*(0)</f>
        <v>0</v>
      </c>
      <c r="P4479" s="21">
        <f t="shared" ref="P4479:BD4479" si="3181">($E4494&gt;0)*($E4491&lt;P$2)*(EDATE($E4491,$E4494)&gt;P$3)*((P$3-P$2+1)/P$4)
+($E4494&gt;0)*($E4491&lt;P$2)*(EDATE($E4491,$E4494)&gt;=P$2)*(EDATE($E4491,$E4494)&lt;=P$3)*((EDATE($E4491,$E4494)-P$2)/P$4)
+($E4494&gt;0)*($E4491&lt;P$2)*(EDATE($E4491,$E4494)&lt;P$2)*(0)
+($E4494&gt;0)*($E4491&gt;=P$2)*($E4491&lt;=P$3)*(EDATE($E4491,$E4494)&gt;=P$2)*(EDATE($E4491,$E4494)&lt;=P$3)*((EDATE($E4491,$E4494)-$E4491+1)/P$4)
+($E4494&gt;0)*($E4491&gt;=P$2)*($E4491&lt;=P$3)*(EDATE($E4491,$E4494)&gt;P$3)*((P$3-$E4491+1)/P$4)
+($E4494&gt;0)*($E4491&gt;P$3)*(0)</f>
        <v>0</v>
      </c>
      <c r="Q4479" s="21">
        <f t="shared" si="3181"/>
        <v>0</v>
      </c>
      <c r="R4479" s="21">
        <f t="shared" si="3181"/>
        <v>0</v>
      </c>
      <c r="S4479" s="21">
        <f t="shared" si="3181"/>
        <v>0</v>
      </c>
      <c r="T4479" s="21">
        <f t="shared" si="3181"/>
        <v>0</v>
      </c>
      <c r="U4479" s="21">
        <f t="shared" si="3181"/>
        <v>0</v>
      </c>
      <c r="V4479" s="21">
        <f t="shared" si="3181"/>
        <v>0</v>
      </c>
      <c r="W4479" s="21">
        <f t="shared" si="3181"/>
        <v>0</v>
      </c>
      <c r="X4479" s="21">
        <f t="shared" si="3181"/>
        <v>0</v>
      </c>
      <c r="Y4479" s="21">
        <f t="shared" si="3181"/>
        <v>0</v>
      </c>
      <c r="Z4479" s="21">
        <f t="shared" si="3181"/>
        <v>0</v>
      </c>
      <c r="AA4479" s="21">
        <f t="shared" si="3181"/>
        <v>0</v>
      </c>
      <c r="AB4479" s="21">
        <f t="shared" si="3181"/>
        <v>0</v>
      </c>
      <c r="AC4479" s="21">
        <f t="shared" si="3181"/>
        <v>0</v>
      </c>
      <c r="AD4479" s="21">
        <f t="shared" si="3181"/>
        <v>0</v>
      </c>
      <c r="AE4479" s="21">
        <f t="shared" si="3181"/>
        <v>0</v>
      </c>
      <c r="AF4479" s="21">
        <f t="shared" si="3181"/>
        <v>0</v>
      </c>
      <c r="AG4479" s="21">
        <f t="shared" si="3181"/>
        <v>0</v>
      </c>
      <c r="AH4479" s="21">
        <f t="shared" si="3181"/>
        <v>0</v>
      </c>
      <c r="AI4479" s="21">
        <f t="shared" si="3181"/>
        <v>0</v>
      </c>
      <c r="AJ4479" s="21">
        <f t="shared" si="3181"/>
        <v>0</v>
      </c>
      <c r="AK4479" s="21">
        <f t="shared" si="3181"/>
        <v>0</v>
      </c>
      <c r="AL4479" s="21">
        <f t="shared" si="3181"/>
        <v>0</v>
      </c>
      <c r="AM4479" s="21">
        <f t="shared" si="3181"/>
        <v>0</v>
      </c>
      <c r="AN4479" s="21">
        <f t="shared" si="3181"/>
        <v>0</v>
      </c>
      <c r="AO4479" s="21">
        <f t="shared" si="3181"/>
        <v>0</v>
      </c>
      <c r="AP4479" s="21">
        <f t="shared" si="3181"/>
        <v>0</v>
      </c>
      <c r="AQ4479" s="21">
        <f t="shared" si="3181"/>
        <v>0</v>
      </c>
      <c r="AR4479" s="21">
        <f t="shared" si="3181"/>
        <v>0</v>
      </c>
      <c r="AS4479" s="21">
        <f t="shared" si="3181"/>
        <v>0</v>
      </c>
      <c r="AT4479" s="21">
        <f t="shared" si="3181"/>
        <v>0</v>
      </c>
      <c r="AU4479" s="21">
        <f t="shared" si="3181"/>
        <v>0</v>
      </c>
      <c r="AV4479" s="21">
        <f t="shared" si="3181"/>
        <v>0</v>
      </c>
      <c r="AW4479" s="21">
        <f t="shared" si="3181"/>
        <v>0</v>
      </c>
      <c r="AX4479" s="21">
        <f t="shared" si="3181"/>
        <v>0</v>
      </c>
      <c r="AY4479" s="21">
        <f t="shared" si="3181"/>
        <v>0</v>
      </c>
      <c r="AZ4479" s="21">
        <f t="shared" si="3181"/>
        <v>0</v>
      </c>
      <c r="BA4479" s="21">
        <f t="shared" si="3181"/>
        <v>0</v>
      </c>
      <c r="BB4479" s="21">
        <f t="shared" si="3181"/>
        <v>0</v>
      </c>
      <c r="BC4479" s="21">
        <f t="shared" si="3181"/>
        <v>0</v>
      </c>
      <c r="BD4479" s="21">
        <f t="shared" si="3181"/>
        <v>0</v>
      </c>
    </row>
    <row r="4480" spans="1:56" ht="16" x14ac:dyDescent="0.2">
      <c r="B4480" s="11">
        <f t="shared" si="3176"/>
        <v>167</v>
      </c>
      <c r="C4480" s="12" t="str">
        <f t="shared" si="3176"/>
        <v>SCI HSR 5</v>
      </c>
      <c r="D4480" s="25" t="s">
        <v>235</v>
      </c>
      <c r="E4480" s="26">
        <v>42475</v>
      </c>
      <c r="F4480" s="15"/>
      <c r="G4480" s="25" t="s">
        <v>236</v>
      </c>
      <c r="H4480" s="25" t="s">
        <v>237</v>
      </c>
      <c r="I4480" s="25" t="s">
        <v>238</v>
      </c>
      <c r="J4480" s="25" t="s">
        <v>239</v>
      </c>
      <c r="K4480" s="24"/>
      <c r="L4480" s="27" t="s">
        <v>240</v>
      </c>
      <c r="M4480" s="83"/>
      <c r="N4480" s="83"/>
      <c r="O4480" s="28">
        <f>($H4492&gt;0)*($J4492&lt;O$2)*0
+($H4492&gt;0)*($J4492&gt;=O$2)*($J4492&lt;=O$3)*(($J4492-O$2+1)/O$4)
+($H4492&gt;0)*($J4492&gt;O$3)*($I4492&gt;O$3)*0
+($H4492&gt;0)*($J4492&gt;O$3)*($I4492&lt;=O$3)*($I4492&gt;=O$2)*((O$3-$I4492+1)/O$4)
+($H4492&gt;0)*($J4492&gt;O$3)*($I4492&lt;O$2)*1
+($H4492&gt;0)*($I4492&gt;O$3)*0
+($H4493&gt;0)*($J4493&lt;O$2)*0
+($H4493&gt;0)*($J4493&gt;=O$2)*($J4493&lt;=O$3)*(($J4493-O$2+1)/O$4)
+($H4493&gt;0)*($J4493&gt;O$3)*($I4493&gt;O$3)*0
+($H4493&gt;0)*($J4493&gt;O$3)*($I4493&lt;=O$3)*($I4493&gt;=O$2)*((O$3-$I4493+1)/O$4)
+($H4493&gt;0)*($J4493&gt;O$3)*($I4493&lt;O$2)*1
+($H4493&gt;0)*($I4493&gt;O$3)*0
+($H4494&gt;0)*($J4494&lt;O$2)*0
+($H4494&gt;0)*($J4494&gt;=O$2)*($J4494&lt;=O$3)*(($J4494-O$2+1)/O$4)
+($H4494&gt;0)*($J4494&gt;O$3)*($I4494&gt;O$3)*0
+($H4494&gt;0)*($J4494&gt;O$3)*($I4494&lt;=O$3)*($I4494&gt;=O$2)*((O$3-$I4494+1)/O$4)
+($H4494&gt;0)*($J4494&gt;O$3)*($I4494&lt;O$2)*1
+($H4494&gt;0)*($I4494&gt;O$3)*0</f>
        <v>0</v>
      </c>
      <c r="P4480" s="28">
        <f t="shared" ref="P4480:BD4480" si="3182">($H4492&gt;0)*($J4492&lt;P$2)*0
+($H4492&gt;0)*($J4492&gt;=P$2)*($J4492&lt;=P$3)*(($J4492-P$2+1)/P$4)
+($H4492&gt;0)*($J4492&gt;P$3)*($I4492&gt;P$3)*0
+($H4492&gt;0)*($J4492&gt;P$3)*($I4492&lt;=P$3)*($I4492&gt;=P$2)*((P$3-$I4492+1)/P$4)
+($H4492&gt;0)*($J4492&gt;P$3)*($I4492&lt;P$2)*1
+($H4492&gt;0)*($I4492&gt;P$3)*0
+($H4493&gt;0)*($J4493&lt;P$2)*0
+($H4493&gt;0)*($J4493&gt;=P$2)*($J4493&lt;=P$3)*(($J4493-P$2+1)/P$4)
+($H4493&gt;0)*($J4493&gt;P$3)*($I4493&gt;P$3)*0
+($H4493&gt;0)*($J4493&gt;P$3)*($I4493&lt;=P$3)*($I4493&gt;=P$2)*((P$3-$I4493+1)/P$4)
+($H4493&gt;0)*($J4493&gt;P$3)*($I4493&lt;P$2)*1
+($H4493&gt;0)*($I4493&gt;P$3)*0
+($H4494&gt;0)*($J4494&lt;P$2)*0
+($H4494&gt;0)*($J4494&gt;=P$2)*($J4494&lt;=P$3)*(($J4494-P$2+1)/P$4)
+($H4494&gt;0)*($J4494&gt;P$3)*($I4494&gt;P$3)*0
+($H4494&gt;0)*($J4494&gt;P$3)*($I4494&lt;=P$3)*($I4494&gt;=P$2)*((P$3-$I4494+1)/P$4)
+($H4494&gt;0)*($J4494&gt;P$3)*($I4494&lt;P$2)*1
+($H4494&gt;0)*($I4494&gt;P$3)*0</f>
        <v>0</v>
      </c>
      <c r="Q4480" s="28">
        <f t="shared" si="3182"/>
        <v>0</v>
      </c>
      <c r="R4480" s="28">
        <f t="shared" si="3182"/>
        <v>0</v>
      </c>
      <c r="S4480" s="28">
        <f t="shared" si="3182"/>
        <v>0</v>
      </c>
      <c r="T4480" s="28">
        <f t="shared" si="3182"/>
        <v>0</v>
      </c>
      <c r="U4480" s="28">
        <f t="shared" si="3182"/>
        <v>0</v>
      </c>
      <c r="V4480" s="28">
        <f t="shared" si="3182"/>
        <v>0</v>
      </c>
      <c r="W4480" s="28">
        <f t="shared" si="3182"/>
        <v>0</v>
      </c>
      <c r="X4480" s="28">
        <f t="shared" si="3182"/>
        <v>0</v>
      </c>
      <c r="Y4480" s="28">
        <f t="shared" si="3182"/>
        <v>0</v>
      </c>
      <c r="Z4480" s="28">
        <f t="shared" si="3182"/>
        <v>0</v>
      </c>
      <c r="AA4480" s="28">
        <f t="shared" si="3182"/>
        <v>0</v>
      </c>
      <c r="AB4480" s="28">
        <f t="shared" si="3182"/>
        <v>0</v>
      </c>
      <c r="AC4480" s="28">
        <f t="shared" si="3182"/>
        <v>0</v>
      </c>
      <c r="AD4480" s="28">
        <f t="shared" si="3182"/>
        <v>0</v>
      </c>
      <c r="AE4480" s="28">
        <f t="shared" si="3182"/>
        <v>0</v>
      </c>
      <c r="AF4480" s="28">
        <f t="shared" si="3182"/>
        <v>0</v>
      </c>
      <c r="AG4480" s="28">
        <f t="shared" si="3182"/>
        <v>0</v>
      </c>
      <c r="AH4480" s="28">
        <f t="shared" si="3182"/>
        <v>0</v>
      </c>
      <c r="AI4480" s="28">
        <f t="shared" si="3182"/>
        <v>0</v>
      </c>
      <c r="AJ4480" s="28">
        <f t="shared" si="3182"/>
        <v>0</v>
      </c>
      <c r="AK4480" s="28">
        <f t="shared" si="3182"/>
        <v>0</v>
      </c>
      <c r="AL4480" s="28">
        <f t="shared" si="3182"/>
        <v>0</v>
      </c>
      <c r="AM4480" s="28">
        <f t="shared" si="3182"/>
        <v>0</v>
      </c>
      <c r="AN4480" s="28">
        <f t="shared" si="3182"/>
        <v>0</v>
      </c>
      <c r="AO4480" s="28">
        <f t="shared" si="3182"/>
        <v>0</v>
      </c>
      <c r="AP4480" s="28">
        <f t="shared" si="3182"/>
        <v>0</v>
      </c>
      <c r="AQ4480" s="28">
        <f t="shared" si="3182"/>
        <v>0</v>
      </c>
      <c r="AR4480" s="28">
        <f t="shared" si="3182"/>
        <v>0</v>
      </c>
      <c r="AS4480" s="28">
        <f t="shared" si="3182"/>
        <v>0</v>
      </c>
      <c r="AT4480" s="28">
        <f t="shared" si="3182"/>
        <v>0</v>
      </c>
      <c r="AU4480" s="28">
        <f t="shared" si="3182"/>
        <v>0</v>
      </c>
      <c r="AV4480" s="28">
        <f t="shared" si="3182"/>
        <v>0</v>
      </c>
      <c r="AW4480" s="28">
        <f t="shared" si="3182"/>
        <v>0</v>
      </c>
      <c r="AX4480" s="28">
        <f t="shared" si="3182"/>
        <v>0</v>
      </c>
      <c r="AY4480" s="28">
        <f t="shared" si="3182"/>
        <v>0</v>
      </c>
      <c r="AZ4480" s="28">
        <f t="shared" si="3182"/>
        <v>0</v>
      </c>
      <c r="BA4480" s="28">
        <f t="shared" si="3182"/>
        <v>0</v>
      </c>
      <c r="BB4480" s="28">
        <f t="shared" si="3182"/>
        <v>0</v>
      </c>
      <c r="BC4480" s="28">
        <f t="shared" si="3182"/>
        <v>0</v>
      </c>
      <c r="BD4480" s="28">
        <f t="shared" si="3182"/>
        <v>0</v>
      </c>
    </row>
    <row r="4481" spans="1:56" ht="16" x14ac:dyDescent="0.2">
      <c r="B4481" s="11">
        <f t="shared" si="3176"/>
        <v>167</v>
      </c>
      <c r="C4481" s="12" t="str">
        <f t="shared" si="3176"/>
        <v>SCI HSR 5</v>
      </c>
      <c r="D4481" s="25" t="s">
        <v>241</v>
      </c>
      <c r="E4481" s="29">
        <v>48000</v>
      </c>
      <c r="F4481" s="15"/>
      <c r="G4481" s="30" t="s">
        <v>10</v>
      </c>
      <c r="H4481" s="31">
        <v>0</v>
      </c>
      <c r="I4481" s="32">
        <v>0</v>
      </c>
      <c r="J4481" s="32">
        <v>0</v>
      </c>
      <c r="K4481" s="24"/>
      <c r="L4481" s="33" t="s">
        <v>242</v>
      </c>
      <c r="M4481" s="73"/>
      <c r="N4481" s="73"/>
      <c r="O4481" s="34">
        <f>($E4491&lt;=O$3)*($E4491&gt;O$2)*((O$3-$E4491+1)/O$4)
+($E4491&lt;=O$2)*((O$3-O$2+1)/O$4)
+($E4491&gt;O$3)*(0)</f>
        <v>0</v>
      </c>
      <c r="P4481" s="34">
        <f t="shared" ref="P4481:BD4481" si="3183">($E4491&lt;=P$3)*($E4491&gt;P$2)*((P$3-$E4491+1)/P$4)
+($E4491&lt;=P$2)*((P$3-P$2+1)/P$4)
+($E4491&gt;P$3)*(0)</f>
        <v>0</v>
      </c>
      <c r="Q4481" s="34">
        <f t="shared" si="3183"/>
        <v>0</v>
      </c>
      <c r="R4481" s="34">
        <f t="shared" si="3183"/>
        <v>0</v>
      </c>
      <c r="S4481" s="34">
        <f t="shared" si="3183"/>
        <v>0</v>
      </c>
      <c r="T4481" s="34">
        <f t="shared" si="3183"/>
        <v>0</v>
      </c>
      <c r="U4481" s="34">
        <f t="shared" si="3183"/>
        <v>0</v>
      </c>
      <c r="V4481" s="34">
        <f t="shared" si="3183"/>
        <v>0</v>
      </c>
      <c r="W4481" s="34">
        <f t="shared" si="3183"/>
        <v>0</v>
      </c>
      <c r="X4481" s="34">
        <f t="shared" si="3183"/>
        <v>0</v>
      </c>
      <c r="Y4481" s="34">
        <f t="shared" si="3183"/>
        <v>0</v>
      </c>
      <c r="Z4481" s="34">
        <f t="shared" si="3183"/>
        <v>0.8571428571428571</v>
      </c>
      <c r="AA4481" s="34">
        <f t="shared" si="3183"/>
        <v>1</v>
      </c>
      <c r="AB4481" s="34">
        <f t="shared" si="3183"/>
        <v>1</v>
      </c>
      <c r="AC4481" s="34">
        <f t="shared" si="3183"/>
        <v>1</v>
      </c>
      <c r="AD4481" s="34">
        <f t="shared" si="3183"/>
        <v>1</v>
      </c>
      <c r="AE4481" s="34">
        <f t="shared" si="3183"/>
        <v>1</v>
      </c>
      <c r="AF4481" s="34">
        <f t="shared" si="3183"/>
        <v>1</v>
      </c>
      <c r="AG4481" s="34">
        <f t="shared" si="3183"/>
        <v>1</v>
      </c>
      <c r="AH4481" s="34">
        <f t="shared" si="3183"/>
        <v>1</v>
      </c>
      <c r="AI4481" s="34">
        <f t="shared" si="3183"/>
        <v>1</v>
      </c>
      <c r="AJ4481" s="34">
        <f t="shared" si="3183"/>
        <v>1</v>
      </c>
      <c r="AK4481" s="34">
        <f t="shared" si="3183"/>
        <v>1</v>
      </c>
      <c r="AL4481" s="34">
        <f t="shared" si="3183"/>
        <v>1</v>
      </c>
      <c r="AM4481" s="34">
        <f t="shared" si="3183"/>
        <v>1</v>
      </c>
      <c r="AN4481" s="34">
        <f t="shared" si="3183"/>
        <v>1</v>
      </c>
      <c r="AO4481" s="34">
        <f t="shared" si="3183"/>
        <v>1</v>
      </c>
      <c r="AP4481" s="34">
        <f t="shared" si="3183"/>
        <v>1</v>
      </c>
      <c r="AQ4481" s="34">
        <f t="shared" si="3183"/>
        <v>1</v>
      </c>
      <c r="AR4481" s="34">
        <f t="shared" si="3183"/>
        <v>1</v>
      </c>
      <c r="AS4481" s="34">
        <f t="shared" si="3183"/>
        <v>1</v>
      </c>
      <c r="AT4481" s="34">
        <f t="shared" si="3183"/>
        <v>1</v>
      </c>
      <c r="AU4481" s="34">
        <f t="shared" si="3183"/>
        <v>1</v>
      </c>
      <c r="AV4481" s="34">
        <f t="shared" si="3183"/>
        <v>1</v>
      </c>
      <c r="AW4481" s="34">
        <f t="shared" si="3183"/>
        <v>1</v>
      </c>
      <c r="AX4481" s="34">
        <f t="shared" si="3183"/>
        <v>1</v>
      </c>
      <c r="AY4481" s="34">
        <f t="shared" si="3183"/>
        <v>1</v>
      </c>
      <c r="AZ4481" s="34">
        <f t="shared" si="3183"/>
        <v>1</v>
      </c>
      <c r="BA4481" s="34">
        <f t="shared" si="3183"/>
        <v>1</v>
      </c>
      <c r="BB4481" s="34">
        <f t="shared" si="3183"/>
        <v>1</v>
      </c>
      <c r="BC4481" s="34">
        <f t="shared" si="3183"/>
        <v>1</v>
      </c>
      <c r="BD4481" s="34">
        <f t="shared" si="3183"/>
        <v>1</v>
      </c>
    </row>
    <row r="4482" spans="1:56" ht="16" x14ac:dyDescent="0.2">
      <c r="A4482" s="35"/>
      <c r="B4482" s="11">
        <f t="shared" si="3176"/>
        <v>167</v>
      </c>
      <c r="C4482" s="12" t="str">
        <f t="shared" si="3176"/>
        <v>SCI HSR 5</v>
      </c>
      <c r="D4482" s="25" t="s">
        <v>243</v>
      </c>
      <c r="E4482" s="29">
        <v>53013.471120132868</v>
      </c>
      <c r="F4482" s="15"/>
      <c r="G4482" s="30" t="s">
        <v>11</v>
      </c>
      <c r="H4482" s="31">
        <v>0</v>
      </c>
      <c r="I4482" s="32">
        <v>0</v>
      </c>
      <c r="J4482" s="32">
        <v>0</v>
      </c>
      <c r="K4482" s="35"/>
      <c r="M4482" s="84">
        <v>42475</v>
      </c>
      <c r="O4482" s="15"/>
      <c r="P4482" s="15"/>
      <c r="Q4482" s="15"/>
      <c r="R4482" s="15"/>
      <c r="S4482" s="15"/>
      <c r="T4482" s="15"/>
      <c r="U4482" s="15"/>
      <c r="V4482" s="15"/>
      <c r="W4482" s="15"/>
      <c r="X4482" s="15"/>
      <c r="Y4482" s="15"/>
      <c r="Z4482" s="15"/>
      <c r="AA4482" s="15"/>
      <c r="AB4482" s="15"/>
      <c r="AC4482" s="15"/>
      <c r="AD4482" s="15"/>
      <c r="AE4482" s="15"/>
      <c r="AF4482" s="15"/>
      <c r="AG4482" s="15"/>
      <c r="AH4482" s="15"/>
      <c r="AI4482" s="15"/>
      <c r="AJ4482" s="15"/>
      <c r="AK4482" s="15"/>
      <c r="AL4482" s="15"/>
      <c r="AM4482" s="15"/>
      <c r="AN4482" s="15"/>
      <c r="AO4482" s="15"/>
      <c r="AP4482" s="15"/>
      <c r="AQ4482" s="15"/>
      <c r="AR4482" s="15"/>
      <c r="AS4482" s="15"/>
      <c r="AT4482" s="15"/>
      <c r="AU4482" s="15"/>
      <c r="AV4482" s="15"/>
      <c r="AW4482" s="15"/>
      <c r="AX4482" s="15"/>
      <c r="AY4482" s="15"/>
      <c r="AZ4482" s="15"/>
      <c r="BA4482" s="15"/>
      <c r="BB4482" s="15"/>
      <c r="BC4482" s="15"/>
      <c r="BD4482" s="15"/>
    </row>
    <row r="4483" spans="1:56" ht="16" x14ac:dyDescent="0.2">
      <c r="B4483" s="11">
        <f t="shared" si="3176"/>
        <v>167</v>
      </c>
      <c r="C4483" s="12" t="str">
        <f t="shared" si="3176"/>
        <v>SCI HSR 5</v>
      </c>
      <c r="D4483" s="25" t="s">
        <v>244</v>
      </c>
      <c r="E4483" s="29">
        <v>53013.471120132868</v>
      </c>
      <c r="F4483" s="15"/>
      <c r="G4483" s="36" t="s">
        <v>12</v>
      </c>
      <c r="H4483" s="31">
        <v>0</v>
      </c>
      <c r="I4483" s="32">
        <v>0</v>
      </c>
      <c r="J4483" s="32">
        <v>0</v>
      </c>
      <c r="K4483" s="24"/>
      <c r="L4483" s="37" t="s">
        <v>245</v>
      </c>
      <c r="M4483" s="74">
        <v>1</v>
      </c>
      <c r="N4483" s="74">
        <v>1</v>
      </c>
      <c r="O4483" s="38">
        <v>1.02</v>
      </c>
      <c r="P4483" s="38">
        <v>1.02</v>
      </c>
      <c r="Q4483" s="38">
        <v>1.02</v>
      </c>
      <c r="R4483" s="38">
        <v>1.0286307692307692</v>
      </c>
      <c r="S4483" s="38">
        <v>1.0302</v>
      </c>
      <c r="T4483" s="38">
        <v>1.0302</v>
      </c>
      <c r="U4483" s="38">
        <v>1.0302</v>
      </c>
      <c r="V4483" s="38">
        <v>1.0389170769230769</v>
      </c>
      <c r="W4483" s="38">
        <v>1.040502</v>
      </c>
      <c r="X4483" s="38">
        <v>1.040502</v>
      </c>
      <c r="Y4483" s="38">
        <v>1.040502</v>
      </c>
      <c r="Z4483" s="38">
        <v>1.0493062476923078</v>
      </c>
      <c r="AA4483" s="38">
        <v>1.0509070200000001</v>
      </c>
      <c r="AB4483" s="38">
        <v>1.0509070200000001</v>
      </c>
      <c r="AC4483" s="38">
        <v>1.0509070200000001</v>
      </c>
      <c r="AD4483" s="38">
        <v>1.0597993101692309</v>
      </c>
      <c r="AE4483" s="38">
        <v>1.0614160902000001</v>
      </c>
      <c r="AF4483" s="38">
        <v>1.0614160902000001</v>
      </c>
      <c r="AG4483" s="38">
        <v>1.0614160902000001</v>
      </c>
      <c r="AH4483" s="38">
        <v>1.0703973032709231</v>
      </c>
      <c r="AI4483" s="38">
        <v>1.0720302511020001</v>
      </c>
      <c r="AJ4483" s="38">
        <v>1.0720302511020001</v>
      </c>
      <c r="AK4483" s="38">
        <v>1.0720302511020001</v>
      </c>
      <c r="AL4483" s="38">
        <v>1.0811012763036325</v>
      </c>
      <c r="AM4483" s="38">
        <v>1.0827505536130202</v>
      </c>
      <c r="AN4483" s="38">
        <v>1.0827505536130202</v>
      </c>
      <c r="AO4483" s="38">
        <v>1.0827505536130202</v>
      </c>
      <c r="AP4483" s="38">
        <v>1.0919122890666688</v>
      </c>
      <c r="AQ4483" s="38">
        <v>1.0935780591491504</v>
      </c>
      <c r="AR4483" s="38">
        <v>1.0935780591491504</v>
      </c>
      <c r="AS4483" s="38">
        <v>1.0935780591491504</v>
      </c>
      <c r="AT4483" s="38">
        <v>1.1028314119573357</v>
      </c>
      <c r="AU4483" s="38">
        <v>1.104513839740642</v>
      </c>
      <c r="AV4483" s="38">
        <v>1.104513839740642</v>
      </c>
      <c r="AW4483" s="38">
        <v>1.104513839740642</v>
      </c>
      <c r="AX4483" s="38">
        <v>1.113859726076909</v>
      </c>
      <c r="AY4483" s="38">
        <v>1.1155589781380484</v>
      </c>
      <c r="AZ4483" s="38">
        <v>1.1155589781380484</v>
      </c>
      <c r="BA4483" s="38">
        <v>1.1155589781380484</v>
      </c>
      <c r="BB4483" s="38">
        <v>1.1249983233376781</v>
      </c>
      <c r="BC4483" s="38">
        <v>1.1267145679194288</v>
      </c>
      <c r="BD4483" s="38">
        <v>1.1267145679194288</v>
      </c>
    </row>
    <row r="4484" spans="1:56" ht="16" x14ac:dyDescent="0.2">
      <c r="B4484" s="11">
        <f t="shared" si="3176"/>
        <v>167</v>
      </c>
      <c r="C4484" s="12" t="str">
        <f t="shared" si="3176"/>
        <v>SCI HSR 5</v>
      </c>
      <c r="D4484" s="25" t="s">
        <v>25</v>
      </c>
      <c r="E4484" s="39" t="s">
        <v>30</v>
      </c>
      <c r="F4484" s="15"/>
      <c r="K4484" s="24"/>
      <c r="L4484" s="16" t="s">
        <v>246</v>
      </c>
      <c r="M4484" s="70"/>
      <c r="N4484" s="70"/>
      <c r="O4484" s="40">
        <f>O4477*$E4481/4+O4481*$E4492/4</f>
        <v>12000</v>
      </c>
      <c r="P4484" s="40">
        <f t="shared" ref="P4484:BD4484" si="3184">P4477*$E4481/4+P4481*$E4492/4</f>
        <v>12000</v>
      </c>
      <c r="Q4484" s="40">
        <f t="shared" si="3184"/>
        <v>12000</v>
      </c>
      <c r="R4484" s="40">
        <f t="shared" si="3184"/>
        <v>12000</v>
      </c>
      <c r="S4484" s="40">
        <f t="shared" si="3184"/>
        <v>12000</v>
      </c>
      <c r="T4484" s="40">
        <f t="shared" si="3184"/>
        <v>12000</v>
      </c>
      <c r="U4484" s="40">
        <f t="shared" si="3184"/>
        <v>12000</v>
      </c>
      <c r="V4484" s="40">
        <f t="shared" si="3184"/>
        <v>12000</v>
      </c>
      <c r="W4484" s="40">
        <f t="shared" si="3184"/>
        <v>12000</v>
      </c>
      <c r="X4484" s="40">
        <f t="shared" si="3184"/>
        <v>12000</v>
      </c>
      <c r="Y4484" s="40">
        <f t="shared" si="3184"/>
        <v>12000</v>
      </c>
      <c r="Z4484" s="40">
        <f t="shared" si="3184"/>
        <v>13320.317664669234</v>
      </c>
      <c r="AA4484" s="40">
        <f t="shared" si="3184"/>
        <v>13386.524454934619</v>
      </c>
      <c r="AB4484" s="40">
        <f t="shared" si="3184"/>
        <v>13386.524454934619</v>
      </c>
      <c r="AC4484" s="40">
        <f t="shared" si="3184"/>
        <v>13386.524454934619</v>
      </c>
      <c r="AD4484" s="40">
        <f t="shared" si="3184"/>
        <v>13386.524454934619</v>
      </c>
      <c r="AE4484" s="40">
        <f t="shared" si="3184"/>
        <v>13386.524454934619</v>
      </c>
      <c r="AF4484" s="40">
        <f t="shared" si="3184"/>
        <v>13386.524454934619</v>
      </c>
      <c r="AG4484" s="40">
        <f t="shared" si="3184"/>
        <v>13386.524454934619</v>
      </c>
      <c r="AH4484" s="40">
        <f t="shared" si="3184"/>
        <v>13386.524454934619</v>
      </c>
      <c r="AI4484" s="40">
        <f t="shared" si="3184"/>
        <v>13386.524454934619</v>
      </c>
      <c r="AJ4484" s="40">
        <f t="shared" si="3184"/>
        <v>13386.524454934619</v>
      </c>
      <c r="AK4484" s="40">
        <f t="shared" si="3184"/>
        <v>13386.524454934619</v>
      </c>
      <c r="AL4484" s="40">
        <f t="shared" si="3184"/>
        <v>13386.524454934619</v>
      </c>
      <c r="AM4484" s="40">
        <f t="shared" si="3184"/>
        <v>13386.524454934619</v>
      </c>
      <c r="AN4484" s="40">
        <f t="shared" si="3184"/>
        <v>13386.524454934619</v>
      </c>
      <c r="AO4484" s="40">
        <f t="shared" si="3184"/>
        <v>13386.524454934619</v>
      </c>
      <c r="AP4484" s="40">
        <f t="shared" si="3184"/>
        <v>13386.524454934619</v>
      </c>
      <c r="AQ4484" s="40">
        <f t="shared" si="3184"/>
        <v>13386.524454934619</v>
      </c>
      <c r="AR4484" s="40">
        <f t="shared" si="3184"/>
        <v>13386.524454934619</v>
      </c>
      <c r="AS4484" s="40">
        <f t="shared" si="3184"/>
        <v>13386.524454934619</v>
      </c>
      <c r="AT4484" s="40">
        <f t="shared" si="3184"/>
        <v>13386.524454934619</v>
      </c>
      <c r="AU4484" s="40">
        <f t="shared" si="3184"/>
        <v>13386.524454934619</v>
      </c>
      <c r="AV4484" s="40">
        <f t="shared" si="3184"/>
        <v>13386.524454934619</v>
      </c>
      <c r="AW4484" s="40">
        <f t="shared" si="3184"/>
        <v>13386.524454934619</v>
      </c>
      <c r="AX4484" s="40">
        <f t="shared" si="3184"/>
        <v>13386.524454934619</v>
      </c>
      <c r="AY4484" s="40">
        <f t="shared" si="3184"/>
        <v>13386.524454934619</v>
      </c>
      <c r="AZ4484" s="40">
        <f t="shared" si="3184"/>
        <v>13386.524454934619</v>
      </c>
      <c r="BA4484" s="40">
        <f t="shared" si="3184"/>
        <v>13386.524454934619</v>
      </c>
      <c r="BB4484" s="40">
        <f t="shared" si="3184"/>
        <v>13386.524454934619</v>
      </c>
      <c r="BC4484" s="40">
        <f t="shared" si="3184"/>
        <v>13386.524454934619</v>
      </c>
      <c r="BD4484" s="40">
        <f t="shared" si="3184"/>
        <v>13386.524454934619</v>
      </c>
    </row>
    <row r="4485" spans="1:56" ht="16" x14ac:dyDescent="0.2">
      <c r="B4485" s="11">
        <f t="shared" si="3176"/>
        <v>167</v>
      </c>
      <c r="C4485" s="12" t="str">
        <f t="shared" si="3176"/>
        <v>SCI HSR 5</v>
      </c>
      <c r="D4485" s="25" t="s">
        <v>247</v>
      </c>
      <c r="E4485" s="39" t="s">
        <v>248</v>
      </c>
      <c r="F4485" s="15"/>
      <c r="G4485" s="25" t="s">
        <v>249</v>
      </c>
      <c r="H4485" s="26">
        <v>0</v>
      </c>
      <c r="I4485" s="25" t="s">
        <v>239</v>
      </c>
      <c r="J4485" s="26">
        <v>45761</v>
      </c>
      <c r="K4485" s="24"/>
      <c r="L4485" s="20" t="s">
        <v>250</v>
      </c>
      <c r="M4485" s="72"/>
      <c r="N4485" s="72"/>
      <c r="O4485" s="41">
        <f>IF($E4491&gt;=O$3,IF(O$3&lt;=($E4480+365),O4484,IFERROR(O4477*$E4482/4*O4483+
$E4492*O4481/4*IFERROR(O4483/$E4493,0),0)),IF(O$3&lt;=($E4491+365),O4477*$E4482/4*O4483+$E4492*O4481/4*IFERROR(O4483/$E4493,0),IFERROR($E4492*O4481/4*IFERROR(O4483/$E4493,0),0)))</f>
        <v>13518.435135633881</v>
      </c>
      <c r="P4485" s="41">
        <f t="shared" ref="P4485:BD4485" si="3185">IF($E4491&gt;=P$3,IF(P$3&lt;=($E4480+365),P4484,IFERROR(P4477*$E4482/4*P4483+
$E4492*P4481/4*IFERROR(P4483/$E4493,0),0)),IF(P$3&lt;=($E4491+365),P4477*$E4482/4*P4483+$E4492*P4481/4*IFERROR(P4483/$E4493,0),IFERROR($E4492*P4481/4*IFERROR(P4483/$E4493,0),0)))</f>
        <v>13518.435135633881</v>
      </c>
      <c r="Q4485" s="41">
        <f t="shared" si="3185"/>
        <v>13518.435135633881</v>
      </c>
      <c r="R4485" s="41">
        <f t="shared" si="3185"/>
        <v>13632.82189447386</v>
      </c>
      <c r="S4485" s="41">
        <f t="shared" si="3185"/>
        <v>13653.619486990221</v>
      </c>
      <c r="T4485" s="41">
        <f t="shared" si="3185"/>
        <v>13653.619486990221</v>
      </c>
      <c r="U4485" s="41">
        <f t="shared" si="3185"/>
        <v>13653.619486990221</v>
      </c>
      <c r="V4485" s="41">
        <f t="shared" si="3185"/>
        <v>13769.150113418598</v>
      </c>
      <c r="W4485" s="41">
        <f t="shared" si="3185"/>
        <v>13790.155681860122</v>
      </c>
      <c r="X4485" s="41">
        <f t="shared" si="3185"/>
        <v>13790.155681860122</v>
      </c>
      <c r="Y4485" s="41">
        <f t="shared" si="3185"/>
        <v>13790.155681860122</v>
      </c>
      <c r="Z4485" s="41">
        <f t="shared" si="3185"/>
        <v>13613.677913061971</v>
      </c>
      <c r="AA4485" s="41">
        <f t="shared" si="3185"/>
        <v>13406.946307650003</v>
      </c>
      <c r="AB4485" s="41">
        <f t="shared" si="3185"/>
        <v>13406.946307650003</v>
      </c>
      <c r="AC4485" s="41">
        <f t="shared" si="3185"/>
        <v>13406.946307650003</v>
      </c>
      <c r="AD4485" s="41">
        <f t="shared" si="3185"/>
        <v>13520.389699483965</v>
      </c>
      <c r="AE4485" s="41">
        <f t="shared" si="3185"/>
        <v>13541.015770726503</v>
      </c>
      <c r="AF4485" s="41">
        <f t="shared" si="3185"/>
        <v>13541.015770726503</v>
      </c>
      <c r="AG4485" s="41">
        <f t="shared" si="3185"/>
        <v>13541.015770726503</v>
      </c>
      <c r="AH4485" s="41">
        <f t="shared" si="3185"/>
        <v>13655.593596478802</v>
      </c>
      <c r="AI4485" s="41">
        <f t="shared" si="3185"/>
        <v>13676.42592843377</v>
      </c>
      <c r="AJ4485" s="41">
        <f t="shared" si="3185"/>
        <v>13676.42592843377</v>
      </c>
      <c r="AK4485" s="41">
        <f t="shared" si="3185"/>
        <v>13676.42592843377</v>
      </c>
      <c r="AL4485" s="41">
        <f t="shared" si="3185"/>
        <v>13792.149532443595</v>
      </c>
      <c r="AM4485" s="41">
        <f t="shared" si="3185"/>
        <v>13813.190187718108</v>
      </c>
      <c r="AN4485" s="41">
        <f t="shared" si="3185"/>
        <v>13813.190187718108</v>
      </c>
      <c r="AO4485" s="41">
        <f t="shared" si="3185"/>
        <v>13813.190187718108</v>
      </c>
      <c r="AP4485" s="41">
        <f t="shared" si="3185"/>
        <v>13930.071027768028</v>
      </c>
      <c r="AQ4485" s="41">
        <f t="shared" si="3185"/>
        <v>13951.322089595289</v>
      </c>
      <c r="AR4485" s="41">
        <f t="shared" si="3185"/>
        <v>13951.322089595289</v>
      </c>
      <c r="AS4485" s="41">
        <f t="shared" si="3185"/>
        <v>13951.322089595289</v>
      </c>
      <c r="AT4485" s="41">
        <f t="shared" si="3185"/>
        <v>14069.371738045711</v>
      </c>
      <c r="AU4485" s="41">
        <f t="shared" si="3185"/>
        <v>14090.835310491242</v>
      </c>
      <c r="AV4485" s="41">
        <f t="shared" si="3185"/>
        <v>14090.835310491242</v>
      </c>
      <c r="AW4485" s="41">
        <f t="shared" si="3185"/>
        <v>14090.835310491242</v>
      </c>
      <c r="AX4485" s="41">
        <f t="shared" si="3185"/>
        <v>14210.065455426167</v>
      </c>
      <c r="AY4485" s="41">
        <f t="shared" si="3185"/>
        <v>14231.743663596155</v>
      </c>
      <c r="AZ4485" s="41">
        <f t="shared" si="3185"/>
        <v>14231.743663596155</v>
      </c>
      <c r="BA4485" s="41">
        <f t="shared" si="3185"/>
        <v>14231.743663596155</v>
      </c>
      <c r="BB4485" s="41">
        <f t="shared" si="3185"/>
        <v>14352.166109980431</v>
      </c>
      <c r="BC4485" s="41">
        <f t="shared" si="3185"/>
        <v>14374.061100232113</v>
      </c>
      <c r="BD4485" s="41">
        <f t="shared" si="3185"/>
        <v>14374.061100232113</v>
      </c>
    </row>
    <row r="4486" spans="1:56" ht="16" x14ac:dyDescent="0.2">
      <c r="B4486" s="11">
        <f t="shared" si="3176"/>
        <v>167</v>
      </c>
      <c r="C4486" s="12" t="str">
        <f t="shared" si="3176"/>
        <v>SCI HSR 5</v>
      </c>
      <c r="D4486" s="25" t="s">
        <v>8</v>
      </c>
      <c r="E4486" s="42">
        <v>0</v>
      </c>
      <c r="F4486" s="15"/>
      <c r="I4486" s="15"/>
      <c r="J4486" s="24"/>
      <c r="K4486" s="24"/>
      <c r="L4486" s="20" t="s">
        <v>251</v>
      </c>
      <c r="M4486" s="72"/>
      <c r="N4486" s="72"/>
      <c r="O4486" s="41">
        <f>-$E4482/4*O4476
+(O4476&gt;0)*($J4481&gt;=O$2)*($J4481&lt;=O$3)*(($J4481-O$2+1)/O$4*$H4481/4)
+(O4476&gt;0)*($J4481&gt;O$3)*($I4481&lt;=O$3)*($I4481&gt;=O$2)*((O$3-$I4481+1)/O$4*$H4481/4)
+(O4476&gt;0)*($J4481&gt;O$3)*($I4481&lt;O$2)*$H4481/4
+(O4476&gt;0)*($J4482&gt;=O$2)*($J4482&lt;=O$3)*(($J4482-O$2+1)/O$4*$H4482/4)
+(O4476&gt;0)*($J4482&gt;O$3)*($I4482&lt;=O$3)*($I4482&gt;=O$2)*((O$3-$I4482+1)/O$4*$H4482/4)
+(O4476&gt;0)*($J4482&gt;O$3)*($I4482&lt;O$2)*$H4482/4
+(O4476&gt;0)*($J4483&gt;=O$2)*($J4483&lt;=O$3)*(($J4483-O$2+1)/O$4*$H4483/4)
+(O4476&gt;0)*($J4483&gt;O$3)*($I4483&lt;=O$3)*($I4483&gt;=O$2)*((O$3-$I4483+1)/O$4*$H4483/4)
+(O4476&gt;0)*($J4483&gt;O$3)*($I4483&lt;O$2)*$H4483/4
-$E4492/4*O4480
+(O4480&gt;0)*($J4492&gt;=O$2)*($J4492&lt;=O$3)*(($J4492-O$2+1)/O$4*$H4492/4)
+(O4480&gt;0)*($J4492&gt;O$3)*($I4492&lt;=O$3)*($I4492&gt;=O$2)*((O$3-$I4492+1)/O$4*$H4492/4)
+(O4480&gt;0)*($J4492&gt;O$3)*($I4492&lt;O$2)*$H4492/4
+(O4480&gt;0)*($J4493&gt;=O$2)*($J4493&lt;=O$3)*(($J4493-O$2+1)/O$4*$H4493/4)
+(O4480&gt;0)*($J4493&gt;O$3)*($I4493&lt;=O$3)*($I4493&gt;=O$2)*((O$3-$I4493+1)/O$4*$H4493/4)
+(O4480&gt;0)*($J4493&gt;O$3)*($I4493&lt;O$2)*$H4493/4
+(O4480&gt;0)*($J4494&gt;=O$2)*($J4494&lt;=O$3)*(($J4494-O$2+1)/O$4*$H4494/4)
+(O4480&gt;0)*($J4494&gt;O$3)*($I4494&lt;=O$3)*($I4494&gt;=O$2)*((O$3-$I4494+1)/O$4*$H4494/4)
+(O4480&gt;0)*($J4494&gt;O$3)*($I4494&lt;O$2)*$H4494/4</f>
        <v>0</v>
      </c>
      <c r="P4486" s="41">
        <f t="shared" ref="P4486:BD4486" si="3186">-$E4482/4*P4476
+(P4476&gt;0)*($J4481&gt;=P$2)*($J4481&lt;=P$3)*(($J4481-P$2+1)/P$4*$H4481/4)
+(P4476&gt;0)*($J4481&gt;P$3)*($I4481&lt;=P$3)*($I4481&gt;=P$2)*((P$3-$I4481+1)/P$4*$H4481/4)
+(P4476&gt;0)*($J4481&gt;P$3)*($I4481&lt;P$2)*$H4481/4
+(P4476&gt;0)*($J4482&gt;=P$2)*($J4482&lt;=P$3)*(($J4482-P$2+1)/P$4*$H4482/4)
+(P4476&gt;0)*($J4482&gt;P$3)*($I4482&lt;=P$3)*($I4482&gt;=P$2)*((P$3-$I4482+1)/P$4*$H4482/4)
+(P4476&gt;0)*($J4482&gt;P$3)*($I4482&lt;P$2)*$H4482/4
+(P4476&gt;0)*($J4483&gt;=P$2)*($J4483&lt;=P$3)*(($J4483-P$2+1)/P$4*$H4483/4)
+(P4476&gt;0)*($J4483&gt;P$3)*($I4483&lt;=P$3)*($I4483&gt;=P$2)*((P$3-$I4483+1)/P$4*$H4483/4)
+(P4476&gt;0)*($J4483&gt;P$3)*($I4483&lt;P$2)*$H4483/4
-$E4492/4*P4480
+(P4480&gt;0)*($J4492&gt;=P$2)*($J4492&lt;=P$3)*(($J4492-P$2+1)/P$4*$H4492/4)
+(P4480&gt;0)*($J4492&gt;P$3)*($I4492&lt;=P$3)*($I4492&gt;=P$2)*((P$3-$I4492+1)/P$4*$H4492/4)
+(P4480&gt;0)*($J4492&gt;P$3)*($I4492&lt;P$2)*$H4492/4
+(P4480&gt;0)*($J4493&gt;=P$2)*($J4493&lt;=P$3)*(($J4493-P$2+1)/P$4*$H4493/4)
+(P4480&gt;0)*($J4493&gt;P$3)*($I4493&lt;=P$3)*($I4493&gt;=P$2)*((P$3-$I4493+1)/P$4*$H4493/4)
+(P4480&gt;0)*($J4493&gt;P$3)*($I4493&lt;P$2)*$H4493/4
+(P4480&gt;0)*($J4494&gt;=P$2)*($J4494&lt;=P$3)*(($J4494-P$2+1)/P$4*$H4494/4)
+(P4480&gt;0)*($J4494&gt;P$3)*($I4494&lt;=P$3)*($I4494&gt;=P$2)*((P$3-$I4494+1)/P$4*$H4494/4)
+(P4480&gt;0)*($J4494&gt;P$3)*($I4494&lt;P$2)*$H4494/4</f>
        <v>0</v>
      </c>
      <c r="Q4486" s="41">
        <f t="shared" si="3186"/>
        <v>0</v>
      </c>
      <c r="R4486" s="41">
        <f t="shared" si="3186"/>
        <v>0</v>
      </c>
      <c r="S4486" s="41">
        <f t="shared" si="3186"/>
        <v>0</v>
      </c>
      <c r="T4486" s="41">
        <f t="shared" si="3186"/>
        <v>0</v>
      </c>
      <c r="U4486" s="41">
        <f t="shared" si="3186"/>
        <v>0</v>
      </c>
      <c r="V4486" s="41">
        <f t="shared" si="3186"/>
        <v>0</v>
      </c>
      <c r="W4486" s="41">
        <f t="shared" si="3186"/>
        <v>0</v>
      </c>
      <c r="X4486" s="41">
        <f t="shared" si="3186"/>
        <v>0</v>
      </c>
      <c r="Y4486" s="41">
        <f t="shared" si="3186"/>
        <v>0</v>
      </c>
      <c r="Z4486" s="41">
        <f t="shared" si="3186"/>
        <v>0</v>
      </c>
      <c r="AA4486" s="41">
        <f t="shared" si="3186"/>
        <v>0</v>
      </c>
      <c r="AB4486" s="41">
        <f t="shared" si="3186"/>
        <v>0</v>
      </c>
      <c r="AC4486" s="41">
        <f t="shared" si="3186"/>
        <v>0</v>
      </c>
      <c r="AD4486" s="41">
        <f t="shared" si="3186"/>
        <v>0</v>
      </c>
      <c r="AE4486" s="41">
        <f t="shared" si="3186"/>
        <v>0</v>
      </c>
      <c r="AF4486" s="41">
        <f t="shared" si="3186"/>
        <v>0</v>
      </c>
      <c r="AG4486" s="41">
        <f t="shared" si="3186"/>
        <v>0</v>
      </c>
      <c r="AH4486" s="41">
        <f t="shared" si="3186"/>
        <v>0</v>
      </c>
      <c r="AI4486" s="41">
        <f t="shared" si="3186"/>
        <v>0</v>
      </c>
      <c r="AJ4486" s="41">
        <f t="shared" si="3186"/>
        <v>0</v>
      </c>
      <c r="AK4486" s="41">
        <f t="shared" si="3186"/>
        <v>0</v>
      </c>
      <c r="AL4486" s="41">
        <f t="shared" si="3186"/>
        <v>0</v>
      </c>
      <c r="AM4486" s="41">
        <f t="shared" si="3186"/>
        <v>0</v>
      </c>
      <c r="AN4486" s="41">
        <f t="shared" si="3186"/>
        <v>0</v>
      </c>
      <c r="AO4486" s="41">
        <f t="shared" si="3186"/>
        <v>0</v>
      </c>
      <c r="AP4486" s="41">
        <f t="shared" si="3186"/>
        <v>0</v>
      </c>
      <c r="AQ4486" s="41">
        <f t="shared" si="3186"/>
        <v>0</v>
      </c>
      <c r="AR4486" s="41">
        <f t="shared" si="3186"/>
        <v>0</v>
      </c>
      <c r="AS4486" s="41">
        <f t="shared" si="3186"/>
        <v>0</v>
      </c>
      <c r="AT4486" s="41">
        <f t="shared" si="3186"/>
        <v>0</v>
      </c>
      <c r="AU4486" s="41">
        <f t="shared" si="3186"/>
        <v>0</v>
      </c>
      <c r="AV4486" s="41">
        <f t="shared" si="3186"/>
        <v>0</v>
      </c>
      <c r="AW4486" s="41">
        <f t="shared" si="3186"/>
        <v>0</v>
      </c>
      <c r="AX4486" s="41">
        <f t="shared" si="3186"/>
        <v>0</v>
      </c>
      <c r="AY4486" s="41">
        <f t="shared" si="3186"/>
        <v>0</v>
      </c>
      <c r="AZ4486" s="41">
        <f t="shared" si="3186"/>
        <v>0</v>
      </c>
      <c r="BA4486" s="41">
        <f t="shared" si="3186"/>
        <v>0</v>
      </c>
      <c r="BB4486" s="41">
        <f t="shared" si="3186"/>
        <v>0</v>
      </c>
      <c r="BC4486" s="41">
        <f t="shared" si="3186"/>
        <v>0</v>
      </c>
      <c r="BD4486" s="41">
        <f t="shared" si="3186"/>
        <v>0</v>
      </c>
    </row>
    <row r="4487" spans="1:56" ht="16" x14ac:dyDescent="0.2">
      <c r="B4487" s="11">
        <f t="shared" si="3176"/>
        <v>167</v>
      </c>
      <c r="C4487" s="12" t="str">
        <f t="shared" si="3176"/>
        <v>SCI HSR 5</v>
      </c>
      <c r="D4487" s="43" t="s">
        <v>252</v>
      </c>
      <c r="E4487" s="42" t="s">
        <v>288</v>
      </c>
      <c r="F4487" s="44"/>
      <c r="G4487" s="43" t="s">
        <v>253</v>
      </c>
      <c r="H4487" s="39">
        <v>0</v>
      </c>
      <c r="I4487" s="43" t="s">
        <v>254</v>
      </c>
      <c r="J4487" s="32">
        <v>0</v>
      </c>
      <c r="K4487" s="24"/>
      <c r="L4487" s="20" t="s">
        <v>255</v>
      </c>
      <c r="M4487" s="72"/>
      <c r="N4487" s="72"/>
      <c r="O4487" s="41">
        <v>0</v>
      </c>
      <c r="P4487" s="41">
        <v>0</v>
      </c>
      <c r="Q4487" s="41">
        <v>0</v>
      </c>
      <c r="R4487" s="41">
        <v>0</v>
      </c>
      <c r="S4487" s="41">
        <v>0</v>
      </c>
      <c r="T4487" s="41">
        <v>0</v>
      </c>
      <c r="U4487" s="41">
        <v>0</v>
      </c>
      <c r="V4487" s="41">
        <v>0</v>
      </c>
      <c r="W4487" s="41">
        <v>0</v>
      </c>
      <c r="X4487" s="41">
        <v>0</v>
      </c>
      <c r="Y4487" s="41">
        <v>0</v>
      </c>
      <c r="Z4487" s="41">
        <v>0</v>
      </c>
      <c r="AA4487" s="41">
        <v>0</v>
      </c>
      <c r="AB4487" s="41">
        <v>0</v>
      </c>
      <c r="AC4487" s="41">
        <v>0</v>
      </c>
      <c r="AD4487" s="41">
        <v>0</v>
      </c>
      <c r="AE4487" s="41">
        <v>0</v>
      </c>
      <c r="AF4487" s="41">
        <v>0</v>
      </c>
      <c r="AG4487" s="41">
        <v>0</v>
      </c>
      <c r="AH4487" s="41">
        <v>0</v>
      </c>
      <c r="AI4487" s="41">
        <v>0</v>
      </c>
      <c r="AJ4487" s="41">
        <v>0</v>
      </c>
      <c r="AK4487" s="41">
        <v>0</v>
      </c>
      <c r="AL4487" s="41">
        <v>0</v>
      </c>
      <c r="AM4487" s="41">
        <v>0</v>
      </c>
      <c r="AN4487" s="41">
        <v>0</v>
      </c>
      <c r="AO4487" s="41">
        <v>0</v>
      </c>
      <c r="AP4487" s="41">
        <v>0</v>
      </c>
      <c r="AQ4487" s="41">
        <v>0</v>
      </c>
      <c r="AR4487" s="41">
        <v>0</v>
      </c>
      <c r="AS4487" s="41">
        <v>0</v>
      </c>
      <c r="AT4487" s="41">
        <v>0</v>
      </c>
      <c r="AU4487" s="41">
        <v>0</v>
      </c>
      <c r="AV4487" s="41">
        <v>0</v>
      </c>
      <c r="AW4487" s="41">
        <v>0</v>
      </c>
      <c r="AX4487" s="41">
        <v>0</v>
      </c>
      <c r="AY4487" s="41">
        <v>0</v>
      </c>
      <c r="AZ4487" s="41">
        <v>0</v>
      </c>
      <c r="BA4487" s="41">
        <v>0</v>
      </c>
      <c r="BB4487" s="41">
        <v>0</v>
      </c>
      <c r="BC4487" s="41">
        <v>0</v>
      </c>
      <c r="BD4487" s="41">
        <v>0</v>
      </c>
    </row>
    <row r="4488" spans="1:56" ht="16" x14ac:dyDescent="0.2">
      <c r="B4488" s="11">
        <f t="shared" si="3176"/>
        <v>167</v>
      </c>
      <c r="C4488" s="12" t="str">
        <f t="shared" si="3176"/>
        <v>SCI HSR 5</v>
      </c>
      <c r="D4488" s="43" t="s">
        <v>256</v>
      </c>
      <c r="E4488" s="32">
        <v>45761</v>
      </c>
      <c r="G4488" s="43" t="s">
        <v>257</v>
      </c>
      <c r="H4488" s="42">
        <v>0</v>
      </c>
      <c r="I4488" s="43" t="s">
        <v>258</v>
      </c>
      <c r="J4488" s="29">
        <v>0</v>
      </c>
      <c r="K4488" s="23"/>
      <c r="L4488" s="33" t="s">
        <v>259</v>
      </c>
      <c r="M4488" s="73"/>
      <c r="N4488" s="73"/>
      <c r="O4488" s="45">
        <f>-(O4485+O4486)*IFERROR((O4475+O4479)/(O4477+O4481),0)</f>
        <v>0</v>
      </c>
      <c r="P4488" s="45">
        <f t="shared" ref="P4488:BD4488" si="3187">-(P4485+P4486)*IFERROR((P4475+P4479)/(P4477+P4481),0)</f>
        <v>0</v>
      </c>
      <c r="Q4488" s="45">
        <f t="shared" si="3187"/>
        <v>0</v>
      </c>
      <c r="R4488" s="45">
        <f t="shared" si="3187"/>
        <v>0</v>
      </c>
      <c r="S4488" s="45">
        <f t="shared" si="3187"/>
        <v>0</v>
      </c>
      <c r="T4488" s="45">
        <f t="shared" si="3187"/>
        <v>0</v>
      </c>
      <c r="U4488" s="45">
        <f t="shared" si="3187"/>
        <v>0</v>
      </c>
      <c r="V4488" s="45">
        <f t="shared" si="3187"/>
        <v>0</v>
      </c>
      <c r="W4488" s="45">
        <f t="shared" si="3187"/>
        <v>0</v>
      </c>
      <c r="X4488" s="45">
        <f t="shared" si="3187"/>
        <v>0</v>
      </c>
      <c r="Y4488" s="45">
        <f t="shared" si="3187"/>
        <v>0</v>
      </c>
      <c r="Z4488" s="45">
        <f t="shared" si="3187"/>
        <v>0</v>
      </c>
      <c r="AA4488" s="45">
        <f t="shared" si="3187"/>
        <v>0</v>
      </c>
      <c r="AB4488" s="45">
        <f t="shared" si="3187"/>
        <v>0</v>
      </c>
      <c r="AC4488" s="45">
        <f t="shared" si="3187"/>
        <v>0</v>
      </c>
      <c r="AD4488" s="45">
        <f t="shared" si="3187"/>
        <v>0</v>
      </c>
      <c r="AE4488" s="45">
        <f t="shared" si="3187"/>
        <v>0</v>
      </c>
      <c r="AF4488" s="45">
        <f t="shared" si="3187"/>
        <v>0</v>
      </c>
      <c r="AG4488" s="45">
        <f t="shared" si="3187"/>
        <v>0</v>
      </c>
      <c r="AH4488" s="45">
        <f t="shared" si="3187"/>
        <v>0</v>
      </c>
      <c r="AI4488" s="45">
        <f t="shared" si="3187"/>
        <v>0</v>
      </c>
      <c r="AJ4488" s="45">
        <f t="shared" si="3187"/>
        <v>0</v>
      </c>
      <c r="AK4488" s="45">
        <f t="shared" si="3187"/>
        <v>0</v>
      </c>
      <c r="AL4488" s="45">
        <f t="shared" si="3187"/>
        <v>0</v>
      </c>
      <c r="AM4488" s="45">
        <f t="shared" si="3187"/>
        <v>0</v>
      </c>
      <c r="AN4488" s="45">
        <f t="shared" si="3187"/>
        <v>0</v>
      </c>
      <c r="AO4488" s="45">
        <f t="shared" si="3187"/>
        <v>0</v>
      </c>
      <c r="AP4488" s="45">
        <f t="shared" si="3187"/>
        <v>0</v>
      </c>
      <c r="AQ4488" s="45">
        <f t="shared" si="3187"/>
        <v>0</v>
      </c>
      <c r="AR4488" s="45">
        <f t="shared" si="3187"/>
        <v>0</v>
      </c>
      <c r="AS4488" s="45">
        <f t="shared" si="3187"/>
        <v>0</v>
      </c>
      <c r="AT4488" s="45">
        <f t="shared" si="3187"/>
        <v>0</v>
      </c>
      <c r="AU4488" s="45">
        <f t="shared" si="3187"/>
        <v>0</v>
      </c>
      <c r="AV4488" s="45">
        <f t="shared" si="3187"/>
        <v>0</v>
      </c>
      <c r="AW4488" s="45">
        <f t="shared" si="3187"/>
        <v>0</v>
      </c>
      <c r="AX4488" s="45">
        <f t="shared" si="3187"/>
        <v>0</v>
      </c>
      <c r="AY4488" s="45">
        <f t="shared" si="3187"/>
        <v>0</v>
      </c>
      <c r="AZ4488" s="45">
        <f t="shared" si="3187"/>
        <v>0</v>
      </c>
      <c r="BA4488" s="45">
        <f t="shared" si="3187"/>
        <v>0</v>
      </c>
      <c r="BB4488" s="45">
        <f t="shared" si="3187"/>
        <v>0</v>
      </c>
      <c r="BC4488" s="45">
        <f t="shared" si="3187"/>
        <v>0</v>
      </c>
      <c r="BD4488" s="45">
        <f t="shared" si="3187"/>
        <v>0</v>
      </c>
    </row>
    <row r="4489" spans="1:56" ht="16" x14ac:dyDescent="0.2">
      <c r="B4489" s="11">
        <f t="shared" si="3176"/>
        <v>167</v>
      </c>
      <c r="C4489" s="12" t="str">
        <f t="shared" si="3176"/>
        <v>SCI HSR 5</v>
      </c>
      <c r="K4489" s="24"/>
      <c r="O4489" s="15"/>
      <c r="P4489" s="15"/>
      <c r="Q4489" s="15"/>
      <c r="R4489" s="15"/>
      <c r="S4489" s="15"/>
      <c r="T4489" s="15"/>
      <c r="U4489" s="15"/>
      <c r="V4489" s="15"/>
      <c r="W4489" s="15"/>
      <c r="X4489" s="15"/>
      <c r="Y4489" s="15"/>
      <c r="Z4489" s="15"/>
      <c r="AA4489" s="15"/>
      <c r="AB4489" s="15"/>
      <c r="AC4489" s="15"/>
      <c r="AD4489" s="15"/>
      <c r="AE4489" s="15"/>
      <c r="AF4489" s="15"/>
      <c r="AG4489" s="15"/>
      <c r="AH4489" s="15"/>
      <c r="AI4489" s="15"/>
      <c r="AJ4489" s="15"/>
      <c r="AK4489" s="15"/>
      <c r="AL4489" s="15"/>
      <c r="AM4489" s="15"/>
      <c r="AN4489" s="15"/>
      <c r="AO4489" s="15"/>
      <c r="AP4489" s="15"/>
      <c r="AQ4489" s="15"/>
      <c r="AR4489" s="15"/>
      <c r="AS4489" s="15"/>
      <c r="AT4489" s="15"/>
      <c r="AU4489" s="15"/>
      <c r="AV4489" s="15"/>
      <c r="AW4489" s="15"/>
      <c r="AX4489" s="15"/>
      <c r="AY4489" s="15"/>
      <c r="AZ4489" s="15"/>
      <c r="BA4489" s="15"/>
      <c r="BB4489" s="15"/>
      <c r="BC4489" s="15"/>
      <c r="BD4489" s="15"/>
    </row>
    <row r="4490" spans="1:56" ht="16" x14ac:dyDescent="0.2">
      <c r="B4490" s="11">
        <f t="shared" si="3176"/>
        <v>167</v>
      </c>
      <c r="C4490" s="12" t="str">
        <f t="shared" si="3176"/>
        <v>SCI HSR 5</v>
      </c>
      <c r="G4490" s="46" t="s">
        <v>229</v>
      </c>
      <c r="H4490" s="104" t="s">
        <v>32</v>
      </c>
      <c r="I4490" s="105"/>
      <c r="J4490" s="106"/>
      <c r="K4490" s="23"/>
      <c r="L4490" s="47" t="s">
        <v>4</v>
      </c>
      <c r="M4490" s="81"/>
      <c r="N4490" s="81"/>
      <c r="O4490" s="48">
        <f>SUM(O4485:O4488)</f>
        <v>13518.435135633881</v>
      </c>
      <c r="P4490" s="48">
        <f t="shared" ref="P4490:BD4490" si="3188">SUM(P4485:P4488)</f>
        <v>13518.435135633881</v>
      </c>
      <c r="Q4490" s="48">
        <f t="shared" si="3188"/>
        <v>13518.435135633881</v>
      </c>
      <c r="R4490" s="48">
        <f t="shared" si="3188"/>
        <v>13632.82189447386</v>
      </c>
      <c r="S4490" s="48">
        <f t="shared" si="3188"/>
        <v>13653.619486990221</v>
      </c>
      <c r="T4490" s="48">
        <f t="shared" si="3188"/>
        <v>13653.619486990221</v>
      </c>
      <c r="U4490" s="48">
        <f t="shared" si="3188"/>
        <v>13653.619486990221</v>
      </c>
      <c r="V4490" s="48">
        <f t="shared" si="3188"/>
        <v>13769.150113418598</v>
      </c>
      <c r="W4490" s="48">
        <f t="shared" si="3188"/>
        <v>13790.155681860122</v>
      </c>
      <c r="X4490" s="48">
        <f t="shared" si="3188"/>
        <v>13790.155681860122</v>
      </c>
      <c r="Y4490" s="48">
        <f t="shared" si="3188"/>
        <v>13790.155681860122</v>
      </c>
      <c r="Z4490" s="48">
        <f t="shared" si="3188"/>
        <v>13613.677913061971</v>
      </c>
      <c r="AA4490" s="48">
        <f t="shared" si="3188"/>
        <v>13406.946307650003</v>
      </c>
      <c r="AB4490" s="48">
        <f t="shared" si="3188"/>
        <v>13406.946307650003</v>
      </c>
      <c r="AC4490" s="48">
        <f t="shared" si="3188"/>
        <v>13406.946307650003</v>
      </c>
      <c r="AD4490" s="48">
        <f t="shared" si="3188"/>
        <v>13520.389699483965</v>
      </c>
      <c r="AE4490" s="48">
        <f t="shared" si="3188"/>
        <v>13541.015770726503</v>
      </c>
      <c r="AF4490" s="48">
        <f t="shared" si="3188"/>
        <v>13541.015770726503</v>
      </c>
      <c r="AG4490" s="48">
        <f t="shared" si="3188"/>
        <v>13541.015770726503</v>
      </c>
      <c r="AH4490" s="48">
        <f t="shared" si="3188"/>
        <v>13655.593596478802</v>
      </c>
      <c r="AI4490" s="48">
        <f t="shared" si="3188"/>
        <v>13676.42592843377</v>
      </c>
      <c r="AJ4490" s="48">
        <f t="shared" si="3188"/>
        <v>13676.42592843377</v>
      </c>
      <c r="AK4490" s="48">
        <f t="shared" si="3188"/>
        <v>13676.42592843377</v>
      </c>
      <c r="AL4490" s="48">
        <f t="shared" si="3188"/>
        <v>13792.149532443595</v>
      </c>
      <c r="AM4490" s="48">
        <f t="shared" si="3188"/>
        <v>13813.190187718108</v>
      </c>
      <c r="AN4490" s="48">
        <f t="shared" si="3188"/>
        <v>13813.190187718108</v>
      </c>
      <c r="AO4490" s="48">
        <f t="shared" si="3188"/>
        <v>13813.190187718108</v>
      </c>
      <c r="AP4490" s="48">
        <f t="shared" si="3188"/>
        <v>13930.071027768028</v>
      </c>
      <c r="AQ4490" s="48">
        <f t="shared" si="3188"/>
        <v>13951.322089595289</v>
      </c>
      <c r="AR4490" s="48">
        <f t="shared" si="3188"/>
        <v>13951.322089595289</v>
      </c>
      <c r="AS4490" s="48">
        <f t="shared" si="3188"/>
        <v>13951.322089595289</v>
      </c>
      <c r="AT4490" s="48">
        <f t="shared" si="3188"/>
        <v>14069.371738045711</v>
      </c>
      <c r="AU4490" s="48">
        <f t="shared" si="3188"/>
        <v>14090.835310491242</v>
      </c>
      <c r="AV4490" s="48">
        <f t="shared" si="3188"/>
        <v>14090.835310491242</v>
      </c>
      <c r="AW4490" s="48">
        <f t="shared" si="3188"/>
        <v>14090.835310491242</v>
      </c>
      <c r="AX4490" s="48">
        <f t="shared" si="3188"/>
        <v>14210.065455426167</v>
      </c>
      <c r="AY4490" s="48">
        <f t="shared" si="3188"/>
        <v>14231.743663596155</v>
      </c>
      <c r="AZ4490" s="48">
        <f t="shared" si="3188"/>
        <v>14231.743663596155</v>
      </c>
      <c r="BA4490" s="48">
        <f t="shared" si="3188"/>
        <v>14231.743663596155</v>
      </c>
      <c r="BB4490" s="48">
        <f t="shared" si="3188"/>
        <v>14352.166109980431</v>
      </c>
      <c r="BC4490" s="48">
        <f t="shared" si="3188"/>
        <v>14374.061100232113</v>
      </c>
      <c r="BD4490" s="48">
        <f t="shared" si="3188"/>
        <v>14374.061100232113</v>
      </c>
    </row>
    <row r="4491" spans="1:56" ht="16" x14ac:dyDescent="0.2">
      <c r="B4491" s="11">
        <f t="shared" ref="B4491:C4496" si="3189">B4490</f>
        <v>167</v>
      </c>
      <c r="C4491" s="12" t="str">
        <f t="shared" si="3189"/>
        <v>SCI HSR 5</v>
      </c>
      <c r="D4491" s="46" t="s">
        <v>260</v>
      </c>
      <c r="E4491" s="32">
        <v>45761</v>
      </c>
      <c r="F4491" s="15"/>
      <c r="G4491" s="46" t="s">
        <v>261</v>
      </c>
      <c r="H4491" s="46" t="s">
        <v>237</v>
      </c>
      <c r="I4491" s="46" t="s">
        <v>238</v>
      </c>
      <c r="J4491" s="46" t="s">
        <v>239</v>
      </c>
      <c r="K4491" s="23"/>
      <c r="O4491" s="15"/>
      <c r="P4491" s="15"/>
      <c r="Q4491" s="15"/>
      <c r="R4491" s="15"/>
      <c r="S4491" s="15"/>
      <c r="T4491" s="15"/>
      <c r="U4491" s="15"/>
      <c r="V4491" s="15"/>
      <c r="W4491" s="15"/>
      <c r="X4491" s="15"/>
      <c r="Y4491" s="15"/>
      <c r="Z4491" s="15"/>
      <c r="AA4491" s="15"/>
      <c r="AB4491" s="15"/>
      <c r="AC4491" s="15"/>
      <c r="AD4491" s="15"/>
      <c r="AE4491" s="15"/>
      <c r="AF4491" s="15"/>
      <c r="AG4491" s="15"/>
      <c r="AH4491" s="15"/>
      <c r="AI4491" s="15"/>
      <c r="AJ4491" s="15"/>
      <c r="AK4491" s="15"/>
      <c r="AL4491" s="15"/>
      <c r="AM4491" s="15"/>
      <c r="AN4491" s="15"/>
      <c r="AO4491" s="15"/>
      <c r="AP4491" s="15"/>
      <c r="AQ4491" s="15"/>
      <c r="AR4491" s="15"/>
      <c r="AS4491" s="15"/>
      <c r="AT4491" s="15"/>
      <c r="AU4491" s="15"/>
      <c r="AV4491" s="15"/>
      <c r="AW4491" s="15"/>
      <c r="AX4491" s="15"/>
      <c r="AY4491" s="15"/>
      <c r="AZ4491" s="15"/>
      <c r="BA4491" s="15"/>
      <c r="BB4491" s="15"/>
      <c r="BC4491" s="15"/>
      <c r="BD4491" s="15"/>
    </row>
    <row r="4492" spans="1:56" ht="16" x14ac:dyDescent="0.2">
      <c r="B4492" s="11">
        <f t="shared" si="3189"/>
        <v>167</v>
      </c>
      <c r="C4492" s="12" t="str">
        <f t="shared" si="3189"/>
        <v>SCI HSR 5</v>
      </c>
      <c r="D4492" s="46" t="s">
        <v>262</v>
      </c>
      <c r="E4492" s="31">
        <v>53546.097819738476</v>
      </c>
      <c r="F4492" s="15"/>
      <c r="G4492" s="49" t="s">
        <v>263</v>
      </c>
      <c r="H4492" s="31">
        <v>0</v>
      </c>
      <c r="I4492" s="32">
        <v>0</v>
      </c>
      <c r="J4492" s="32">
        <v>0</v>
      </c>
      <c r="K4492" s="23"/>
      <c r="L4492" s="50" t="s">
        <v>264</v>
      </c>
      <c r="M4492" s="70"/>
      <c r="N4492" s="70"/>
      <c r="O4492" s="40">
        <f t="shared" ref="O4492:BD4492" si="3190">IFERROR(((O$3&gt;=$E4491)*(O$2&lt;=$E4491))*$E4495,"")</f>
        <v>0</v>
      </c>
      <c r="P4492" s="40">
        <f t="shared" si="3190"/>
        <v>0</v>
      </c>
      <c r="Q4492" s="40">
        <f t="shared" si="3190"/>
        <v>0</v>
      </c>
      <c r="R4492" s="40">
        <f t="shared" si="3190"/>
        <v>0</v>
      </c>
      <c r="S4492" s="40">
        <f t="shared" si="3190"/>
        <v>0</v>
      </c>
      <c r="T4492" s="40">
        <f t="shared" si="3190"/>
        <v>0</v>
      </c>
      <c r="U4492" s="40">
        <f t="shared" si="3190"/>
        <v>0</v>
      </c>
      <c r="V4492" s="40">
        <f t="shared" si="3190"/>
        <v>0</v>
      </c>
      <c r="W4492" s="40">
        <f t="shared" si="3190"/>
        <v>0</v>
      </c>
      <c r="X4492" s="40">
        <f t="shared" si="3190"/>
        <v>0</v>
      </c>
      <c r="Y4492" s="40">
        <f t="shared" si="3190"/>
        <v>0</v>
      </c>
      <c r="Z4492" s="40">
        <f t="shared" si="3190"/>
        <v>0</v>
      </c>
      <c r="AA4492" s="40">
        <f t="shared" si="3190"/>
        <v>0</v>
      </c>
      <c r="AB4492" s="40">
        <f t="shared" si="3190"/>
        <v>0</v>
      </c>
      <c r="AC4492" s="40">
        <f t="shared" si="3190"/>
        <v>0</v>
      </c>
      <c r="AD4492" s="40">
        <f t="shared" si="3190"/>
        <v>0</v>
      </c>
      <c r="AE4492" s="40">
        <f t="shared" si="3190"/>
        <v>0</v>
      </c>
      <c r="AF4492" s="40">
        <f t="shared" si="3190"/>
        <v>0</v>
      </c>
      <c r="AG4492" s="40">
        <f t="shared" si="3190"/>
        <v>0</v>
      </c>
      <c r="AH4492" s="40">
        <f t="shared" si="3190"/>
        <v>0</v>
      </c>
      <c r="AI4492" s="40">
        <f t="shared" si="3190"/>
        <v>0</v>
      </c>
      <c r="AJ4492" s="40">
        <f t="shared" si="3190"/>
        <v>0</v>
      </c>
      <c r="AK4492" s="40">
        <f t="shared" si="3190"/>
        <v>0</v>
      </c>
      <c r="AL4492" s="40">
        <f t="shared" si="3190"/>
        <v>0</v>
      </c>
      <c r="AM4492" s="40">
        <f t="shared" si="3190"/>
        <v>0</v>
      </c>
      <c r="AN4492" s="40">
        <f t="shared" si="3190"/>
        <v>0</v>
      </c>
      <c r="AO4492" s="40">
        <f t="shared" si="3190"/>
        <v>0</v>
      </c>
      <c r="AP4492" s="40">
        <f t="shared" si="3190"/>
        <v>0</v>
      </c>
      <c r="AQ4492" s="40">
        <f t="shared" si="3190"/>
        <v>0</v>
      </c>
      <c r="AR4492" s="40">
        <f t="shared" si="3190"/>
        <v>0</v>
      </c>
      <c r="AS4492" s="40">
        <f t="shared" si="3190"/>
        <v>0</v>
      </c>
      <c r="AT4492" s="40">
        <f t="shared" si="3190"/>
        <v>0</v>
      </c>
      <c r="AU4492" s="40">
        <f t="shared" si="3190"/>
        <v>0</v>
      </c>
      <c r="AV4492" s="40">
        <f t="shared" si="3190"/>
        <v>0</v>
      </c>
      <c r="AW4492" s="40">
        <f t="shared" si="3190"/>
        <v>0</v>
      </c>
      <c r="AX4492" s="40">
        <f t="shared" si="3190"/>
        <v>0</v>
      </c>
      <c r="AY4492" s="40">
        <f t="shared" si="3190"/>
        <v>0</v>
      </c>
      <c r="AZ4492" s="40">
        <f t="shared" si="3190"/>
        <v>0</v>
      </c>
      <c r="BA4492" s="40">
        <f t="shared" si="3190"/>
        <v>0</v>
      </c>
      <c r="BB4492" s="40">
        <f t="shared" si="3190"/>
        <v>0</v>
      </c>
      <c r="BC4492" s="40">
        <f t="shared" si="3190"/>
        <v>0</v>
      </c>
      <c r="BD4492" s="40">
        <f t="shared" si="3190"/>
        <v>0</v>
      </c>
    </row>
    <row r="4493" spans="1:56" ht="16" x14ac:dyDescent="0.2">
      <c r="B4493" s="11">
        <f t="shared" si="3189"/>
        <v>167</v>
      </c>
      <c r="C4493" s="12" t="str">
        <f t="shared" si="3189"/>
        <v>SCI HSR 5</v>
      </c>
      <c r="D4493" s="46" t="s">
        <v>24</v>
      </c>
      <c r="E4493" s="51">
        <f>IF(E4491&gt;MAX($O$3:$BD$3),BD4482,
IF(E4491&lt;MIN($O$3:$BD$3),1,SUMIFS($O4483:$BD4483,$O$2:$BD$2,"&lt;="&amp;E4491,$O$3:$BD$3,"&gt;="&amp;E4491)))</f>
        <v>1.0493062476923078</v>
      </c>
      <c r="F4493" s="15"/>
      <c r="G4493" s="49" t="s">
        <v>265</v>
      </c>
      <c r="H4493" s="31">
        <v>0</v>
      </c>
      <c r="I4493" s="32">
        <v>0</v>
      </c>
      <c r="J4493" s="32">
        <v>0</v>
      </c>
      <c r="K4493" s="23"/>
      <c r="L4493" s="52" t="s">
        <v>266</v>
      </c>
      <c r="M4493" s="72"/>
      <c r="N4493" s="72"/>
      <c r="O4493" s="41">
        <f t="shared" ref="O4493:BD4493" si="3191">IFERROR(((O$3&gt;=$E4488)*(O$2&lt;=$E4488))*$H4496,"")</f>
        <v>0</v>
      </c>
      <c r="P4493" s="41">
        <f t="shared" si="3191"/>
        <v>0</v>
      </c>
      <c r="Q4493" s="41">
        <f t="shared" si="3191"/>
        <v>0</v>
      </c>
      <c r="R4493" s="41">
        <f t="shared" si="3191"/>
        <v>0</v>
      </c>
      <c r="S4493" s="41">
        <f t="shared" si="3191"/>
        <v>0</v>
      </c>
      <c r="T4493" s="41">
        <f t="shared" si="3191"/>
        <v>0</v>
      </c>
      <c r="U4493" s="41">
        <f t="shared" si="3191"/>
        <v>0</v>
      </c>
      <c r="V4493" s="41">
        <f t="shared" si="3191"/>
        <v>0</v>
      </c>
      <c r="W4493" s="41">
        <f t="shared" si="3191"/>
        <v>0</v>
      </c>
      <c r="X4493" s="41">
        <f t="shared" si="3191"/>
        <v>0</v>
      </c>
      <c r="Y4493" s="41">
        <f t="shared" si="3191"/>
        <v>0</v>
      </c>
      <c r="Z4493" s="41">
        <f t="shared" si="3191"/>
        <v>0</v>
      </c>
      <c r="AA4493" s="41">
        <f t="shared" si="3191"/>
        <v>0</v>
      </c>
      <c r="AB4493" s="41">
        <f t="shared" si="3191"/>
        <v>0</v>
      </c>
      <c r="AC4493" s="41">
        <f t="shared" si="3191"/>
        <v>0</v>
      </c>
      <c r="AD4493" s="41">
        <f t="shared" si="3191"/>
        <v>0</v>
      </c>
      <c r="AE4493" s="41">
        <f t="shared" si="3191"/>
        <v>0</v>
      </c>
      <c r="AF4493" s="41">
        <f t="shared" si="3191"/>
        <v>0</v>
      </c>
      <c r="AG4493" s="41">
        <f t="shared" si="3191"/>
        <v>0</v>
      </c>
      <c r="AH4493" s="41">
        <f t="shared" si="3191"/>
        <v>0</v>
      </c>
      <c r="AI4493" s="41">
        <f t="shared" si="3191"/>
        <v>0</v>
      </c>
      <c r="AJ4493" s="41">
        <f t="shared" si="3191"/>
        <v>0</v>
      </c>
      <c r="AK4493" s="41">
        <f t="shared" si="3191"/>
        <v>0</v>
      </c>
      <c r="AL4493" s="41">
        <f t="shared" si="3191"/>
        <v>0</v>
      </c>
      <c r="AM4493" s="41">
        <f t="shared" si="3191"/>
        <v>0</v>
      </c>
      <c r="AN4493" s="41">
        <f t="shared" si="3191"/>
        <v>0</v>
      </c>
      <c r="AO4493" s="41">
        <f t="shared" si="3191"/>
        <v>0</v>
      </c>
      <c r="AP4493" s="41">
        <f t="shared" si="3191"/>
        <v>0</v>
      </c>
      <c r="AQ4493" s="41">
        <f t="shared" si="3191"/>
        <v>0</v>
      </c>
      <c r="AR4493" s="41">
        <f t="shared" si="3191"/>
        <v>0</v>
      </c>
      <c r="AS4493" s="41">
        <f t="shared" si="3191"/>
        <v>0</v>
      </c>
      <c r="AT4493" s="41">
        <f t="shared" si="3191"/>
        <v>0</v>
      </c>
      <c r="AU4493" s="41">
        <f t="shared" si="3191"/>
        <v>0</v>
      </c>
      <c r="AV4493" s="41">
        <f t="shared" si="3191"/>
        <v>0</v>
      </c>
      <c r="AW4493" s="41">
        <f t="shared" si="3191"/>
        <v>0</v>
      </c>
      <c r="AX4493" s="41">
        <f t="shared" si="3191"/>
        <v>0</v>
      </c>
      <c r="AY4493" s="41">
        <f t="shared" si="3191"/>
        <v>0</v>
      </c>
      <c r="AZ4493" s="41">
        <f t="shared" si="3191"/>
        <v>0</v>
      </c>
      <c r="BA4493" s="41">
        <f t="shared" si="3191"/>
        <v>0</v>
      </c>
      <c r="BB4493" s="41">
        <f t="shared" si="3191"/>
        <v>0</v>
      </c>
      <c r="BC4493" s="41">
        <f t="shared" si="3191"/>
        <v>0</v>
      </c>
      <c r="BD4493" s="41">
        <f t="shared" si="3191"/>
        <v>0</v>
      </c>
    </row>
    <row r="4494" spans="1:56" ht="16" x14ac:dyDescent="0.2">
      <c r="B4494" s="11">
        <f t="shared" si="3189"/>
        <v>167</v>
      </c>
      <c r="C4494" s="12" t="str">
        <f t="shared" si="3189"/>
        <v>SCI HSR 5</v>
      </c>
      <c r="D4494" s="46" t="s">
        <v>8</v>
      </c>
      <c r="E4494" s="42">
        <v>0</v>
      </c>
      <c r="F4494" s="15"/>
      <c r="G4494" s="49" t="s">
        <v>267</v>
      </c>
      <c r="H4494" s="31">
        <v>0</v>
      </c>
      <c r="I4494" s="32">
        <v>0</v>
      </c>
      <c r="J4494" s="32">
        <v>0</v>
      </c>
      <c r="L4494" s="52" t="s">
        <v>268</v>
      </c>
      <c r="M4494" s="72"/>
      <c r="N4494" s="72"/>
      <c r="O4494" s="41">
        <f t="shared" ref="O4494:BD4494" si="3192">IFERROR(((O$3&gt;=$E4491)*(O$2&lt;=$E4491))*$J4496,"")</f>
        <v>0</v>
      </c>
      <c r="P4494" s="41">
        <f t="shared" si="3192"/>
        <v>0</v>
      </c>
      <c r="Q4494" s="41">
        <f t="shared" si="3192"/>
        <v>0</v>
      </c>
      <c r="R4494" s="41">
        <f t="shared" si="3192"/>
        <v>0</v>
      </c>
      <c r="S4494" s="41">
        <f t="shared" si="3192"/>
        <v>0</v>
      </c>
      <c r="T4494" s="41">
        <f t="shared" si="3192"/>
        <v>0</v>
      </c>
      <c r="U4494" s="41">
        <f t="shared" si="3192"/>
        <v>0</v>
      </c>
      <c r="V4494" s="41">
        <f t="shared" si="3192"/>
        <v>0</v>
      </c>
      <c r="W4494" s="41">
        <f t="shared" si="3192"/>
        <v>0</v>
      </c>
      <c r="X4494" s="41">
        <f t="shared" si="3192"/>
        <v>0</v>
      </c>
      <c r="Y4494" s="41">
        <f t="shared" si="3192"/>
        <v>0</v>
      </c>
      <c r="Z4494" s="41">
        <f t="shared" si="3192"/>
        <v>0</v>
      </c>
      <c r="AA4494" s="41">
        <f t="shared" si="3192"/>
        <v>0</v>
      </c>
      <c r="AB4494" s="41">
        <f t="shared" si="3192"/>
        <v>0</v>
      </c>
      <c r="AC4494" s="41">
        <f t="shared" si="3192"/>
        <v>0</v>
      </c>
      <c r="AD4494" s="41">
        <f t="shared" si="3192"/>
        <v>0</v>
      </c>
      <c r="AE4494" s="41">
        <f t="shared" si="3192"/>
        <v>0</v>
      </c>
      <c r="AF4494" s="41">
        <f t="shared" si="3192"/>
        <v>0</v>
      </c>
      <c r="AG4494" s="41">
        <f t="shared" si="3192"/>
        <v>0</v>
      </c>
      <c r="AH4494" s="41">
        <f t="shared" si="3192"/>
        <v>0</v>
      </c>
      <c r="AI4494" s="41">
        <f t="shared" si="3192"/>
        <v>0</v>
      </c>
      <c r="AJ4494" s="41">
        <f t="shared" si="3192"/>
        <v>0</v>
      </c>
      <c r="AK4494" s="41">
        <f t="shared" si="3192"/>
        <v>0</v>
      </c>
      <c r="AL4494" s="41">
        <f t="shared" si="3192"/>
        <v>0</v>
      </c>
      <c r="AM4494" s="41">
        <f t="shared" si="3192"/>
        <v>0</v>
      </c>
      <c r="AN4494" s="41">
        <f t="shared" si="3192"/>
        <v>0</v>
      </c>
      <c r="AO4494" s="41">
        <f t="shared" si="3192"/>
        <v>0</v>
      </c>
      <c r="AP4494" s="41">
        <f t="shared" si="3192"/>
        <v>0</v>
      </c>
      <c r="AQ4494" s="41">
        <f t="shared" si="3192"/>
        <v>0</v>
      </c>
      <c r="AR4494" s="41">
        <f t="shared" si="3192"/>
        <v>0</v>
      </c>
      <c r="AS4494" s="41">
        <f t="shared" si="3192"/>
        <v>0</v>
      </c>
      <c r="AT4494" s="41">
        <f t="shared" si="3192"/>
        <v>0</v>
      </c>
      <c r="AU4494" s="41">
        <f t="shared" si="3192"/>
        <v>0</v>
      </c>
      <c r="AV4494" s="41">
        <f t="shared" si="3192"/>
        <v>0</v>
      </c>
      <c r="AW4494" s="41">
        <f t="shared" si="3192"/>
        <v>0</v>
      </c>
      <c r="AX4494" s="41">
        <f t="shared" si="3192"/>
        <v>0</v>
      </c>
      <c r="AY4494" s="41">
        <f t="shared" si="3192"/>
        <v>0</v>
      </c>
      <c r="AZ4494" s="41">
        <f t="shared" si="3192"/>
        <v>0</v>
      </c>
      <c r="BA4494" s="41">
        <f t="shared" si="3192"/>
        <v>0</v>
      </c>
      <c r="BB4494" s="41">
        <f t="shared" si="3192"/>
        <v>0</v>
      </c>
      <c r="BC4494" s="41">
        <f t="shared" si="3192"/>
        <v>0</v>
      </c>
      <c r="BD4494" s="41">
        <f t="shared" si="3192"/>
        <v>0</v>
      </c>
    </row>
    <row r="4495" spans="1:56" ht="16" x14ac:dyDescent="0.2">
      <c r="B4495" s="11">
        <f t="shared" si="3189"/>
        <v>167</v>
      </c>
      <c r="C4495" s="12" t="str">
        <f t="shared" si="3189"/>
        <v>SCI HSR 5</v>
      </c>
      <c r="D4495" s="46" t="s">
        <v>269</v>
      </c>
      <c r="E4495" s="31">
        <v>0</v>
      </c>
      <c r="F4495" s="15"/>
      <c r="G4495" s="53"/>
      <c r="H4495" s="15"/>
      <c r="I4495" s="15"/>
      <c r="J4495" s="23"/>
      <c r="L4495" s="52" t="s">
        <v>270</v>
      </c>
      <c r="M4495" s="72"/>
      <c r="N4495" s="72"/>
      <c r="O4495" s="41">
        <f t="shared" ref="O4495:BD4495" si="3193">IFERROR(((O$3&gt;=$J4485)*(O$2&lt;=$J4485))*$E4496,"")</f>
        <v>0</v>
      </c>
      <c r="P4495" s="41">
        <f t="shared" si="3193"/>
        <v>0</v>
      </c>
      <c r="Q4495" s="41">
        <f t="shared" si="3193"/>
        <v>0</v>
      </c>
      <c r="R4495" s="41">
        <f t="shared" si="3193"/>
        <v>0</v>
      </c>
      <c r="S4495" s="41">
        <f t="shared" si="3193"/>
        <v>0</v>
      </c>
      <c r="T4495" s="41">
        <f t="shared" si="3193"/>
        <v>0</v>
      </c>
      <c r="U4495" s="41">
        <f t="shared" si="3193"/>
        <v>0</v>
      </c>
      <c r="V4495" s="41">
        <f t="shared" si="3193"/>
        <v>0</v>
      </c>
      <c r="W4495" s="41">
        <f t="shared" si="3193"/>
        <v>0</v>
      </c>
      <c r="X4495" s="41">
        <f t="shared" si="3193"/>
        <v>0</v>
      </c>
      <c r="Y4495" s="41">
        <f t="shared" si="3193"/>
        <v>0</v>
      </c>
      <c r="Z4495" s="41">
        <f t="shared" si="3193"/>
        <v>0</v>
      </c>
      <c r="AA4495" s="41">
        <f t="shared" si="3193"/>
        <v>0</v>
      </c>
      <c r="AB4495" s="41">
        <f t="shared" si="3193"/>
        <v>0</v>
      </c>
      <c r="AC4495" s="41">
        <f t="shared" si="3193"/>
        <v>0</v>
      </c>
      <c r="AD4495" s="41">
        <f t="shared" si="3193"/>
        <v>0</v>
      </c>
      <c r="AE4495" s="41">
        <f t="shared" si="3193"/>
        <v>0</v>
      </c>
      <c r="AF4495" s="41">
        <f t="shared" si="3193"/>
        <v>0</v>
      </c>
      <c r="AG4495" s="41">
        <f t="shared" si="3193"/>
        <v>0</v>
      </c>
      <c r="AH4495" s="41">
        <f t="shared" si="3193"/>
        <v>0</v>
      </c>
      <c r="AI4495" s="41">
        <f t="shared" si="3193"/>
        <v>0</v>
      </c>
      <c r="AJ4495" s="41">
        <f t="shared" si="3193"/>
        <v>0</v>
      </c>
      <c r="AK4495" s="41">
        <f t="shared" si="3193"/>
        <v>0</v>
      </c>
      <c r="AL4495" s="41">
        <f t="shared" si="3193"/>
        <v>0</v>
      </c>
      <c r="AM4495" s="41">
        <f t="shared" si="3193"/>
        <v>0</v>
      </c>
      <c r="AN4495" s="41">
        <f t="shared" si="3193"/>
        <v>0</v>
      </c>
      <c r="AO4495" s="41">
        <f t="shared" si="3193"/>
        <v>0</v>
      </c>
      <c r="AP4495" s="41">
        <f t="shared" si="3193"/>
        <v>0</v>
      </c>
      <c r="AQ4495" s="41">
        <f t="shared" si="3193"/>
        <v>0</v>
      </c>
      <c r="AR4495" s="41">
        <f t="shared" si="3193"/>
        <v>0</v>
      </c>
      <c r="AS4495" s="41">
        <f t="shared" si="3193"/>
        <v>0</v>
      </c>
      <c r="AT4495" s="41">
        <f t="shared" si="3193"/>
        <v>0</v>
      </c>
      <c r="AU4495" s="41">
        <f t="shared" si="3193"/>
        <v>0</v>
      </c>
      <c r="AV4495" s="41">
        <f t="shared" si="3193"/>
        <v>0</v>
      </c>
      <c r="AW4495" s="41">
        <f t="shared" si="3193"/>
        <v>0</v>
      </c>
      <c r="AX4495" s="41">
        <f t="shared" si="3193"/>
        <v>0</v>
      </c>
      <c r="AY4495" s="41">
        <f t="shared" si="3193"/>
        <v>0</v>
      </c>
      <c r="AZ4495" s="41">
        <f t="shared" si="3193"/>
        <v>0</v>
      </c>
      <c r="BA4495" s="41">
        <f t="shared" si="3193"/>
        <v>0</v>
      </c>
      <c r="BB4495" s="41">
        <f t="shared" si="3193"/>
        <v>0</v>
      </c>
      <c r="BC4495" s="41">
        <f t="shared" si="3193"/>
        <v>0</v>
      </c>
      <c r="BD4495" s="41">
        <f t="shared" si="3193"/>
        <v>0</v>
      </c>
    </row>
    <row r="4496" spans="1:56" ht="16" x14ac:dyDescent="0.2">
      <c r="B4496" s="11">
        <f t="shared" si="3189"/>
        <v>167</v>
      </c>
      <c r="C4496" s="12" t="str">
        <f t="shared" si="3189"/>
        <v>SCI HSR 5</v>
      </c>
      <c r="D4496" s="46" t="s">
        <v>270</v>
      </c>
      <c r="E4496" s="31">
        <v>0</v>
      </c>
      <c r="F4496" s="15"/>
      <c r="G4496" s="46" t="s">
        <v>266</v>
      </c>
      <c r="H4496" s="31">
        <v>0</v>
      </c>
      <c r="I4496" s="46" t="s">
        <v>268</v>
      </c>
      <c r="J4496" s="31">
        <v>0</v>
      </c>
      <c r="L4496" s="54" t="s">
        <v>271</v>
      </c>
      <c r="M4496" s="73"/>
      <c r="N4496" s="73"/>
      <c r="O4496" s="45">
        <f t="shared" ref="O4496:BD4496" si="3194">IFERROR(-($E4477+$H4477+$J4477)*O4478,"")</f>
        <v>0</v>
      </c>
      <c r="P4496" s="45">
        <f t="shared" si="3194"/>
        <v>0</v>
      </c>
      <c r="Q4496" s="45">
        <f t="shared" si="3194"/>
        <v>0</v>
      </c>
      <c r="R4496" s="45">
        <f t="shared" si="3194"/>
        <v>0</v>
      </c>
      <c r="S4496" s="45">
        <f t="shared" si="3194"/>
        <v>0</v>
      </c>
      <c r="T4496" s="45">
        <f t="shared" si="3194"/>
        <v>0</v>
      </c>
      <c r="U4496" s="45">
        <f t="shared" si="3194"/>
        <v>0</v>
      </c>
      <c r="V4496" s="45">
        <f t="shared" si="3194"/>
        <v>0</v>
      </c>
      <c r="W4496" s="45">
        <f t="shared" si="3194"/>
        <v>0</v>
      </c>
      <c r="X4496" s="45">
        <f t="shared" si="3194"/>
        <v>0</v>
      </c>
      <c r="Y4496" s="45">
        <f t="shared" si="3194"/>
        <v>0</v>
      </c>
      <c r="Z4496" s="45">
        <f t="shared" si="3194"/>
        <v>0</v>
      </c>
      <c r="AA4496" s="45">
        <f t="shared" si="3194"/>
        <v>0</v>
      </c>
      <c r="AB4496" s="45">
        <f t="shared" si="3194"/>
        <v>0</v>
      </c>
      <c r="AC4496" s="45">
        <f t="shared" si="3194"/>
        <v>0</v>
      </c>
      <c r="AD4496" s="45">
        <f t="shared" si="3194"/>
        <v>0</v>
      </c>
      <c r="AE4496" s="45">
        <f t="shared" si="3194"/>
        <v>0</v>
      </c>
      <c r="AF4496" s="45">
        <f t="shared" si="3194"/>
        <v>0</v>
      </c>
      <c r="AG4496" s="45">
        <f t="shared" si="3194"/>
        <v>0</v>
      </c>
      <c r="AH4496" s="45">
        <f t="shared" si="3194"/>
        <v>0</v>
      </c>
      <c r="AI4496" s="45">
        <f t="shared" si="3194"/>
        <v>0</v>
      </c>
      <c r="AJ4496" s="45">
        <f t="shared" si="3194"/>
        <v>0</v>
      </c>
      <c r="AK4496" s="45">
        <f t="shared" si="3194"/>
        <v>0</v>
      </c>
      <c r="AL4496" s="45">
        <f t="shared" si="3194"/>
        <v>0</v>
      </c>
      <c r="AM4496" s="45">
        <f t="shared" si="3194"/>
        <v>0</v>
      </c>
      <c r="AN4496" s="45">
        <f t="shared" si="3194"/>
        <v>0</v>
      </c>
      <c r="AO4496" s="45">
        <f t="shared" si="3194"/>
        <v>0</v>
      </c>
      <c r="AP4496" s="45">
        <f t="shared" si="3194"/>
        <v>0</v>
      </c>
      <c r="AQ4496" s="45">
        <f t="shared" si="3194"/>
        <v>0</v>
      </c>
      <c r="AR4496" s="45">
        <f t="shared" si="3194"/>
        <v>0</v>
      </c>
      <c r="AS4496" s="45">
        <f t="shared" si="3194"/>
        <v>0</v>
      </c>
      <c r="AT4496" s="45">
        <f t="shared" si="3194"/>
        <v>0</v>
      </c>
      <c r="AU4496" s="45">
        <f t="shared" si="3194"/>
        <v>0</v>
      </c>
      <c r="AV4496" s="45">
        <f t="shared" si="3194"/>
        <v>0</v>
      </c>
      <c r="AW4496" s="45">
        <f t="shared" si="3194"/>
        <v>0</v>
      </c>
      <c r="AX4496" s="45">
        <f t="shared" si="3194"/>
        <v>0</v>
      </c>
      <c r="AY4496" s="45">
        <f t="shared" si="3194"/>
        <v>0</v>
      </c>
      <c r="AZ4496" s="45">
        <f t="shared" si="3194"/>
        <v>0</v>
      </c>
      <c r="BA4496" s="45">
        <f t="shared" si="3194"/>
        <v>0</v>
      </c>
      <c r="BB4496" s="45">
        <f t="shared" si="3194"/>
        <v>0</v>
      </c>
      <c r="BC4496" s="45">
        <f t="shared" si="3194"/>
        <v>0</v>
      </c>
      <c r="BD4496" s="45">
        <f t="shared" si="3194"/>
        <v>0</v>
      </c>
    </row>
    <row r="4497" spans="1:56" x14ac:dyDescent="0.2">
      <c r="A4497"/>
      <c r="B4497"/>
      <c r="C4497"/>
      <c r="D4497"/>
      <c r="E4497"/>
      <c r="F4497"/>
      <c r="G4497"/>
      <c r="H4497"/>
      <c r="I4497"/>
      <c r="J4497"/>
      <c r="K4497"/>
      <c r="L4497"/>
      <c r="M4497"/>
      <c r="N4497"/>
      <c r="O4497"/>
      <c r="P4497"/>
      <c r="Q4497"/>
      <c r="R4497"/>
      <c r="S4497"/>
      <c r="T4497"/>
      <c r="U4497"/>
      <c r="V4497"/>
      <c r="W4497"/>
      <c r="X4497"/>
      <c r="Y4497"/>
      <c r="Z4497"/>
      <c r="AA4497"/>
      <c r="AB4497"/>
      <c r="AC4497"/>
      <c r="AD4497"/>
      <c r="AE4497"/>
      <c r="AF4497"/>
      <c r="AG4497"/>
      <c r="AH4497"/>
      <c r="AI4497"/>
      <c r="AJ4497"/>
      <c r="AK4497"/>
      <c r="AL4497"/>
      <c r="AM4497"/>
      <c r="AN4497"/>
      <c r="AO4497"/>
      <c r="AP4497"/>
      <c r="AQ4497"/>
      <c r="AR4497"/>
      <c r="AS4497"/>
      <c r="AT4497"/>
      <c r="AU4497"/>
      <c r="AV4497"/>
      <c r="AW4497"/>
      <c r="AX4497"/>
      <c r="AY4497"/>
      <c r="AZ4497"/>
      <c r="BA4497"/>
      <c r="BB4497"/>
      <c r="BC4497"/>
      <c r="BD4497"/>
    </row>
    <row r="4498" spans="1:56" x14ac:dyDescent="0.2">
      <c r="A4498"/>
      <c r="B4498"/>
      <c r="C4498"/>
      <c r="D4498"/>
      <c r="E4498"/>
      <c r="F4498"/>
      <c r="G4498"/>
      <c r="H4498"/>
      <c r="I4498"/>
      <c r="J4498"/>
      <c r="K4498"/>
      <c r="L4498"/>
      <c r="M4498"/>
      <c r="N4498"/>
      <c r="O4498"/>
      <c r="P4498"/>
      <c r="Q4498"/>
      <c r="R4498"/>
      <c r="S4498"/>
      <c r="T4498"/>
      <c r="U4498"/>
      <c r="V4498"/>
      <c r="W4498"/>
      <c r="X4498"/>
      <c r="Y4498"/>
      <c r="Z4498"/>
      <c r="AA4498"/>
      <c r="AB4498"/>
      <c r="AC4498"/>
      <c r="AD4498"/>
      <c r="AE4498"/>
      <c r="AF4498"/>
      <c r="AG4498"/>
      <c r="AH4498"/>
      <c r="AI4498"/>
      <c r="AJ4498"/>
      <c r="AK4498"/>
      <c r="AL4498"/>
      <c r="AM4498"/>
      <c r="AN4498"/>
      <c r="AO4498"/>
      <c r="AP4498"/>
      <c r="AQ4498"/>
      <c r="AR4498"/>
      <c r="AS4498"/>
      <c r="AT4498"/>
      <c r="AU4498"/>
      <c r="AV4498"/>
      <c r="AW4498"/>
      <c r="AX4498"/>
      <c r="AY4498"/>
      <c r="AZ4498"/>
      <c r="BA4498"/>
      <c r="BB4498"/>
      <c r="BC4498"/>
      <c r="BD4498"/>
    </row>
    <row r="4499" spans="1:56" ht="16" x14ac:dyDescent="0.2">
      <c r="A4499" s="1"/>
      <c r="B4499" s="67">
        <v>168</v>
      </c>
      <c r="C4499" s="68" t="str">
        <f>H4501</f>
        <v>SCI HSR 5</v>
      </c>
      <c r="D4499" s="69" t="s">
        <v>218</v>
      </c>
      <c r="E4499" s="69"/>
      <c r="F4499" s="69"/>
      <c r="G4499" s="69"/>
      <c r="H4499" s="69"/>
      <c r="I4499" s="69"/>
      <c r="J4499" s="69"/>
      <c r="K4499" s="68"/>
      <c r="L4499" s="68"/>
      <c r="M4499" s="68"/>
      <c r="N4499" s="68"/>
      <c r="O4499" s="82"/>
      <c r="P4499" s="82"/>
      <c r="Q4499" s="82"/>
      <c r="R4499" s="82"/>
      <c r="S4499" s="82"/>
      <c r="T4499" s="82"/>
      <c r="U4499" s="82"/>
      <c r="V4499" s="82"/>
      <c r="W4499" s="82"/>
      <c r="X4499" s="82"/>
      <c r="Y4499" s="82"/>
      <c r="Z4499" s="82"/>
      <c r="AA4499" s="82"/>
      <c r="AB4499" s="82"/>
      <c r="AC4499" s="82"/>
      <c r="AD4499" s="82"/>
      <c r="AE4499" s="82"/>
      <c r="AF4499" s="82"/>
      <c r="AG4499" s="82"/>
      <c r="AH4499" s="82"/>
      <c r="AI4499" s="82"/>
      <c r="AJ4499" s="82"/>
      <c r="AK4499" s="82"/>
      <c r="AL4499" s="82"/>
      <c r="AM4499" s="82"/>
      <c r="AN4499" s="82"/>
      <c r="AO4499" s="82"/>
      <c r="AP4499" s="82"/>
      <c r="AQ4499" s="82"/>
      <c r="AR4499" s="82"/>
      <c r="AS4499" s="82"/>
      <c r="AT4499" s="82"/>
      <c r="AU4499" s="82"/>
      <c r="AV4499" s="82"/>
      <c r="AW4499" s="82"/>
      <c r="AX4499" s="82"/>
      <c r="AY4499" s="82"/>
      <c r="AZ4499" s="82"/>
      <c r="BA4499" s="82"/>
      <c r="BB4499" s="82"/>
      <c r="BC4499" s="82"/>
      <c r="BD4499" s="82"/>
    </row>
    <row r="4500" spans="1:56" ht="16" x14ac:dyDescent="0.2">
      <c r="A4500" s="35"/>
      <c r="B4500" s="11">
        <f>B4499</f>
        <v>168</v>
      </c>
      <c r="C4500" s="12" t="str">
        <f>C4499</f>
        <v>SCI HSR 5</v>
      </c>
      <c r="D4500" s="35"/>
      <c r="E4500" s="35"/>
      <c r="F4500" s="35"/>
      <c r="G4500" s="35"/>
      <c r="H4500" s="35"/>
      <c r="I4500" s="35"/>
      <c r="J4500" s="35"/>
      <c r="K4500" s="35"/>
      <c r="L4500" s="35"/>
      <c r="M4500" s="35"/>
      <c r="N4500" s="35"/>
      <c r="O4500" s="44"/>
      <c r="P4500" s="44"/>
      <c r="Q4500" s="44"/>
      <c r="R4500" s="44"/>
      <c r="S4500" s="44"/>
      <c r="T4500" s="44"/>
      <c r="U4500" s="44"/>
      <c r="V4500" s="44"/>
      <c r="W4500" s="44"/>
      <c r="X4500" s="44"/>
      <c r="Y4500" s="44"/>
      <c r="Z4500" s="44"/>
      <c r="AA4500" s="44"/>
      <c r="AB4500" s="44"/>
      <c r="AC4500" s="44"/>
      <c r="AD4500" s="44"/>
      <c r="AE4500" s="44"/>
      <c r="AF4500" s="44"/>
      <c r="AG4500" s="44"/>
      <c r="AH4500" s="44"/>
      <c r="AI4500" s="44"/>
      <c r="AJ4500" s="44"/>
      <c r="AK4500" s="44"/>
      <c r="AL4500" s="44"/>
      <c r="AM4500" s="44"/>
      <c r="AN4500" s="44"/>
      <c r="AO4500" s="44"/>
      <c r="AP4500" s="44"/>
      <c r="AQ4500" s="44"/>
      <c r="AR4500" s="44"/>
      <c r="AS4500" s="44"/>
      <c r="AT4500" s="44"/>
      <c r="AU4500" s="44"/>
      <c r="AV4500" s="44"/>
      <c r="AW4500" s="44"/>
      <c r="AX4500" s="44"/>
      <c r="AY4500" s="44"/>
      <c r="AZ4500" s="44"/>
      <c r="BA4500" s="44"/>
      <c r="BB4500" s="44"/>
      <c r="BC4500" s="44"/>
      <c r="BD4500" s="44"/>
    </row>
    <row r="4501" spans="1:56" ht="16" x14ac:dyDescent="0.2">
      <c r="B4501" s="11">
        <f t="shared" ref="B4501:C4516" si="3195">B4500</f>
        <v>168</v>
      </c>
      <c r="C4501" s="12" t="str">
        <f t="shared" si="3195"/>
        <v>SCI HSR 5</v>
      </c>
      <c r="D4501" s="13" t="s">
        <v>2</v>
      </c>
      <c r="E4501" s="14" t="s">
        <v>219</v>
      </c>
      <c r="F4501" s="15"/>
      <c r="G4501" s="13" t="s">
        <v>229</v>
      </c>
      <c r="H4501" s="14" t="s">
        <v>32</v>
      </c>
      <c r="I4501" s="14"/>
      <c r="J4501" s="14"/>
      <c r="L4501" s="16" t="s">
        <v>230</v>
      </c>
      <c r="M4501" s="70"/>
      <c r="N4501" s="70"/>
      <c r="O4501" s="17">
        <f>($E4512&gt;0)*($E4506&lt;O$2)*(EDATE($E4506,$E4512)&gt;O$3)*((O$3-O$2+1)/O$4)
+($E4512&gt;0)*($E4506&lt;O$2)*(EDATE($E4506,$E4512)&gt;=O$2)*(EDATE($E4506,$E4512)&lt;=O$3)*((EDATE($E4506,$E4512)-O$2)/O$4)
+($E4512&gt;0)*($E4506&lt;O$2)*(EDATE($E4506,$E4512)&lt;O$2)*(0)
+($E4512&gt;0)*($E4506&gt;=O$2)*($E4506&lt;=O$3)*(EDATE($E4506,$E4512)&gt;=O$2)*(EDATE($E4506,$E4512)&lt;=O$3)*((EDATE($E4506,$E4512)-$E4506+1)/O$4)
+($E4512&gt;0)*($E4506&gt;=O$2)*($E4506&lt;=O$3)*(EDATE($E4506,$E4512)&gt;O$3)*((O$3-$E4506+1)/O$4)
+($E4512&gt;0)*($E4506&gt;O$3)*(0)</f>
        <v>0</v>
      </c>
      <c r="P4501" s="17">
        <f t="shared" ref="P4501:BD4501" si="3196">($E4512&gt;0)*($E4506&lt;P$2)*(EDATE($E4506,$E4512)&gt;P$3)*((P$3-P$2+1)/P$4)
+($E4512&gt;0)*($E4506&lt;P$2)*(EDATE($E4506,$E4512)&gt;=P$2)*(EDATE($E4506,$E4512)&lt;=P$3)*((EDATE($E4506,$E4512)-P$2)/P$4)
+($E4512&gt;0)*($E4506&lt;P$2)*(EDATE($E4506,$E4512)&lt;P$2)*(0)
+($E4512&gt;0)*($E4506&gt;=P$2)*($E4506&lt;=P$3)*(EDATE($E4506,$E4512)&gt;=P$2)*(EDATE($E4506,$E4512)&lt;=P$3)*((EDATE($E4506,$E4512)-$E4506+1)/P$4)
+($E4512&gt;0)*($E4506&gt;=P$2)*($E4506&lt;=P$3)*(EDATE($E4506,$E4512)&gt;P$3)*((P$3-$E4506+1)/P$4)
+($E4512&gt;0)*($E4506&gt;P$3)*(0)</f>
        <v>0</v>
      </c>
      <c r="Q4501" s="17">
        <f t="shared" si="3196"/>
        <v>0</v>
      </c>
      <c r="R4501" s="17">
        <f t="shared" si="3196"/>
        <v>0</v>
      </c>
      <c r="S4501" s="17">
        <f t="shared" si="3196"/>
        <v>0</v>
      </c>
      <c r="T4501" s="17">
        <f t="shared" si="3196"/>
        <v>0</v>
      </c>
      <c r="U4501" s="17">
        <f t="shared" si="3196"/>
        <v>0</v>
      </c>
      <c r="V4501" s="17">
        <f t="shared" si="3196"/>
        <v>0</v>
      </c>
      <c r="W4501" s="17">
        <f t="shared" si="3196"/>
        <v>0</v>
      </c>
      <c r="X4501" s="17">
        <f t="shared" si="3196"/>
        <v>0</v>
      </c>
      <c r="Y4501" s="17">
        <f t="shared" si="3196"/>
        <v>0</v>
      </c>
      <c r="Z4501" s="17">
        <f t="shared" si="3196"/>
        <v>0</v>
      </c>
      <c r="AA4501" s="17">
        <f t="shared" si="3196"/>
        <v>0</v>
      </c>
      <c r="AB4501" s="17">
        <f t="shared" si="3196"/>
        <v>0</v>
      </c>
      <c r="AC4501" s="17">
        <f t="shared" si="3196"/>
        <v>0</v>
      </c>
      <c r="AD4501" s="17">
        <f t="shared" si="3196"/>
        <v>0</v>
      </c>
      <c r="AE4501" s="17">
        <f t="shared" si="3196"/>
        <v>0</v>
      </c>
      <c r="AF4501" s="17">
        <f t="shared" si="3196"/>
        <v>0</v>
      </c>
      <c r="AG4501" s="17">
        <f t="shared" si="3196"/>
        <v>0</v>
      </c>
      <c r="AH4501" s="17">
        <f t="shared" si="3196"/>
        <v>0</v>
      </c>
      <c r="AI4501" s="17">
        <f t="shared" si="3196"/>
        <v>0</v>
      </c>
      <c r="AJ4501" s="17">
        <f t="shared" si="3196"/>
        <v>0</v>
      </c>
      <c r="AK4501" s="17">
        <f t="shared" si="3196"/>
        <v>0</v>
      </c>
      <c r="AL4501" s="17">
        <f t="shared" si="3196"/>
        <v>0</v>
      </c>
      <c r="AM4501" s="17">
        <f t="shared" si="3196"/>
        <v>0</v>
      </c>
      <c r="AN4501" s="17">
        <f t="shared" si="3196"/>
        <v>0</v>
      </c>
      <c r="AO4501" s="17">
        <f t="shared" si="3196"/>
        <v>0</v>
      </c>
      <c r="AP4501" s="17">
        <f t="shared" si="3196"/>
        <v>0</v>
      </c>
      <c r="AQ4501" s="17">
        <f t="shared" si="3196"/>
        <v>0</v>
      </c>
      <c r="AR4501" s="17">
        <f t="shared" si="3196"/>
        <v>0</v>
      </c>
      <c r="AS4501" s="17">
        <f t="shared" si="3196"/>
        <v>0</v>
      </c>
      <c r="AT4501" s="17">
        <f t="shared" si="3196"/>
        <v>0</v>
      </c>
      <c r="AU4501" s="17">
        <f t="shared" si="3196"/>
        <v>0</v>
      </c>
      <c r="AV4501" s="17">
        <f t="shared" si="3196"/>
        <v>0</v>
      </c>
      <c r="AW4501" s="17">
        <f t="shared" si="3196"/>
        <v>0</v>
      </c>
      <c r="AX4501" s="17">
        <f t="shared" si="3196"/>
        <v>0</v>
      </c>
      <c r="AY4501" s="17">
        <f t="shared" si="3196"/>
        <v>0</v>
      </c>
      <c r="AZ4501" s="17">
        <f t="shared" si="3196"/>
        <v>0</v>
      </c>
      <c r="BA4501" s="17">
        <f t="shared" si="3196"/>
        <v>0</v>
      </c>
      <c r="BB4501" s="17">
        <f t="shared" si="3196"/>
        <v>0</v>
      </c>
      <c r="BC4501" s="17">
        <f t="shared" si="3196"/>
        <v>0</v>
      </c>
      <c r="BD4501" s="17">
        <f t="shared" si="3196"/>
        <v>0</v>
      </c>
    </row>
    <row r="4502" spans="1:56" ht="16" x14ac:dyDescent="0.2">
      <c r="B4502" s="11">
        <f t="shared" si="3195"/>
        <v>168</v>
      </c>
      <c r="C4502" s="12" t="str">
        <f t="shared" si="3195"/>
        <v>SCI HSR 5</v>
      </c>
      <c r="D4502" s="13" t="s">
        <v>7</v>
      </c>
      <c r="E4502" s="18">
        <v>323.5</v>
      </c>
      <c r="F4502" s="15"/>
      <c r="G4502" s="13" t="s">
        <v>0</v>
      </c>
      <c r="H4502" s="19">
        <v>125.96</v>
      </c>
      <c r="I4502" s="13" t="s">
        <v>20</v>
      </c>
      <c r="J4502" s="19">
        <v>197.6</v>
      </c>
      <c r="L4502" s="20" t="s">
        <v>231</v>
      </c>
      <c r="M4502" s="72"/>
      <c r="N4502" s="72"/>
      <c r="O4502" s="21">
        <f>($H4507&gt;0)*($J4507&lt;O$2)*0
+($H4507&gt;0)*($J4507&gt;=O$2)*($J4507&lt;=O$3)*(($J4507-O$2+1)/O$4)
+($H4507&gt;0)*($J4507&gt;O$3)*($I4507&gt;O$3)*0
+($H4507&gt;0)*($J4507&gt;O$3)*($I4507&lt;=O$3)*($I4507&gt;=O$2)*((O$3-$I4507+1)/O$4)
+($H4507&gt;0)*($J4507&gt;O$3)*($I4507&lt;O$2)*1
+($H4507&gt;0)*($I4507&gt;O$3)*0
+($H4508&gt;0)*($J$2350&lt;O$2)*0
+($H4508&gt;0)*($J4508&gt;=O$2)*($J4508&lt;=O$3)*(($J4508-O$2+1)/O$4)
+($H4508&gt;0)*($J4508&gt;O$3)*($I4508&gt;O$3)*0
+($H4508&gt;0)*($J4508&gt;O$3)*($I4508&lt;=O$3)*($I4508&gt;=O$2)*((O$3-$I4508+1)/O$4)
+($H4508&gt;0)*($J4508&gt;O$3)*($I4508&lt;O$2)*1
+($H4508&gt;0)*($I4508&gt;O$3)*0
+($H4509&gt;0)*($J4509&lt;O$2)*0
+($H4509&gt;0)*($J4509&gt;=O$2)*($J4509&lt;=O$3)*(($J4509-O$2+1)/O$4)
+($H4509&gt;0)*($J4509&gt;O$3)*($I4509&gt;O$3)*0
+($H4509&gt;0)*($J4509&gt;O$3)*($I4509&lt;=O$3)*($I4509&gt;=O$2)*((O$3-$I4509+1)/O$4)
+($H4509&gt;0)*($J4509&gt;O$3)*($I4509&lt;O$2)*1
+($H4509&gt;0)*($I4509&gt;O$3)*0</f>
        <v>1</v>
      </c>
      <c r="P4502" s="21">
        <f t="shared" ref="P4502:BD4502" si="3197">($H4507&gt;0)*($J4507&lt;P$2)*0
+($H4507&gt;0)*($J4507&gt;=P$2)*($J4507&lt;=P$3)*(($J4507-P$2+1)/P$4)
+($H4507&gt;0)*($J4507&gt;P$3)*($I4507&gt;P$3)*0
+($H4507&gt;0)*($J4507&gt;P$3)*($I4507&lt;=P$3)*($I4507&gt;=P$2)*((P$3-$I4507+1)/P$4)
+($H4507&gt;0)*($J4507&gt;P$3)*($I4507&lt;P$2)*1
+($H4507&gt;0)*($I4507&gt;P$3)*0
+($H4508&gt;0)*($J$2350&lt;P$2)*0
+($H4508&gt;0)*($J4508&gt;=P$2)*($J4508&lt;=P$3)*(($J4508-P$2+1)/P$4)
+($H4508&gt;0)*($J4508&gt;P$3)*($I4508&gt;P$3)*0
+($H4508&gt;0)*($J4508&gt;P$3)*($I4508&lt;=P$3)*($I4508&gt;=P$2)*((P$3-$I4508+1)/P$4)
+($H4508&gt;0)*($J4508&gt;P$3)*($I4508&lt;P$2)*1
+($H4508&gt;0)*($I4508&gt;P$3)*0
+($H4509&gt;0)*($J4509&lt;P$2)*0
+($H4509&gt;0)*($J4509&gt;=P$2)*($J4509&lt;=P$3)*(($J4509-P$2+1)/P$4)
+($H4509&gt;0)*($J4509&gt;P$3)*($I4509&gt;P$3)*0
+($H4509&gt;0)*($J4509&gt;P$3)*($I4509&lt;=P$3)*($I4509&gt;=P$2)*((P$3-$I4509+1)/P$4)
+($H4509&gt;0)*($J4509&gt;P$3)*($I4509&lt;P$2)*1
+($H4509&gt;0)*($I4509&gt;P$3)*0</f>
        <v>1</v>
      </c>
      <c r="Q4502" s="21">
        <f t="shared" si="3197"/>
        <v>1</v>
      </c>
      <c r="R4502" s="21">
        <f t="shared" si="3197"/>
        <v>1</v>
      </c>
      <c r="S4502" s="21">
        <f t="shared" si="3197"/>
        <v>1</v>
      </c>
      <c r="T4502" s="21">
        <f t="shared" si="3197"/>
        <v>1</v>
      </c>
      <c r="U4502" s="21">
        <f t="shared" si="3197"/>
        <v>1</v>
      </c>
      <c r="V4502" s="21">
        <f t="shared" si="3197"/>
        <v>0</v>
      </c>
      <c r="W4502" s="21">
        <f t="shared" si="3197"/>
        <v>0</v>
      </c>
      <c r="X4502" s="21">
        <f t="shared" si="3197"/>
        <v>0</v>
      </c>
      <c r="Y4502" s="21">
        <f t="shared" si="3197"/>
        <v>0</v>
      </c>
      <c r="Z4502" s="21">
        <f t="shared" si="3197"/>
        <v>0</v>
      </c>
      <c r="AA4502" s="21">
        <f t="shared" si="3197"/>
        <v>0</v>
      </c>
      <c r="AB4502" s="21">
        <f t="shared" si="3197"/>
        <v>0</v>
      </c>
      <c r="AC4502" s="21">
        <f t="shared" si="3197"/>
        <v>0</v>
      </c>
      <c r="AD4502" s="21">
        <f t="shared" si="3197"/>
        <v>0</v>
      </c>
      <c r="AE4502" s="21">
        <f t="shared" si="3197"/>
        <v>0</v>
      </c>
      <c r="AF4502" s="21">
        <f t="shared" si="3197"/>
        <v>0</v>
      </c>
      <c r="AG4502" s="21">
        <f t="shared" si="3197"/>
        <v>0</v>
      </c>
      <c r="AH4502" s="21">
        <f t="shared" si="3197"/>
        <v>0</v>
      </c>
      <c r="AI4502" s="21">
        <f t="shared" si="3197"/>
        <v>0</v>
      </c>
      <c r="AJ4502" s="21">
        <f t="shared" si="3197"/>
        <v>0</v>
      </c>
      <c r="AK4502" s="21">
        <f t="shared" si="3197"/>
        <v>0</v>
      </c>
      <c r="AL4502" s="21">
        <f t="shared" si="3197"/>
        <v>0</v>
      </c>
      <c r="AM4502" s="21">
        <f t="shared" si="3197"/>
        <v>0</v>
      </c>
      <c r="AN4502" s="21">
        <f t="shared" si="3197"/>
        <v>0</v>
      </c>
      <c r="AO4502" s="21">
        <f t="shared" si="3197"/>
        <v>0</v>
      </c>
      <c r="AP4502" s="21">
        <f t="shared" si="3197"/>
        <v>0</v>
      </c>
      <c r="AQ4502" s="21">
        <f t="shared" si="3197"/>
        <v>0</v>
      </c>
      <c r="AR4502" s="21">
        <f t="shared" si="3197"/>
        <v>0</v>
      </c>
      <c r="AS4502" s="21">
        <f t="shared" si="3197"/>
        <v>0</v>
      </c>
      <c r="AT4502" s="21">
        <f t="shared" si="3197"/>
        <v>0</v>
      </c>
      <c r="AU4502" s="21">
        <f t="shared" si="3197"/>
        <v>0</v>
      </c>
      <c r="AV4502" s="21">
        <f t="shared" si="3197"/>
        <v>0</v>
      </c>
      <c r="AW4502" s="21">
        <f t="shared" si="3197"/>
        <v>0</v>
      </c>
      <c r="AX4502" s="21">
        <f t="shared" si="3197"/>
        <v>0</v>
      </c>
      <c r="AY4502" s="21">
        <f t="shared" si="3197"/>
        <v>0</v>
      </c>
      <c r="AZ4502" s="21">
        <f t="shared" si="3197"/>
        <v>0</v>
      </c>
      <c r="BA4502" s="21">
        <f t="shared" si="3197"/>
        <v>0</v>
      </c>
      <c r="BB4502" s="21">
        <f t="shared" si="3197"/>
        <v>0</v>
      </c>
      <c r="BC4502" s="21">
        <f t="shared" si="3197"/>
        <v>0</v>
      </c>
      <c r="BD4502" s="21">
        <f t="shared" si="3197"/>
        <v>0</v>
      </c>
    </row>
    <row r="4503" spans="1:56" ht="16" x14ac:dyDescent="0.2">
      <c r="B4503" s="11">
        <f t="shared" si="3195"/>
        <v>168</v>
      </c>
      <c r="C4503" s="12" t="str">
        <f t="shared" si="3195"/>
        <v>SCI HSR 5</v>
      </c>
      <c r="D4503" s="13" t="s">
        <v>21</v>
      </c>
      <c r="E4503" s="22">
        <v>0</v>
      </c>
      <c r="F4503" s="15"/>
      <c r="G4503" s="13" t="s">
        <v>22</v>
      </c>
      <c r="H4503" s="22">
        <v>0</v>
      </c>
      <c r="I4503" s="13" t="s">
        <v>23</v>
      </c>
      <c r="J4503" s="22">
        <v>0</v>
      </c>
      <c r="K4503" s="23"/>
      <c r="L4503" s="20" t="s">
        <v>232</v>
      </c>
      <c r="M4503" s="72"/>
      <c r="N4503" s="72"/>
      <c r="O4503" s="21">
        <f>($E4506&lt;=O$3)*($E4506&gt;O$2)*((O$3-$E4506+1)/O$4)
+($E4506&lt;=O$2)*((O$3-O$2+1)/O$4)
+($E4506&gt;O$3)*(0)
-($E4514&lt;=O$3)*($E4514&lt;&gt;0)*($E4514&gt;O$2)*((O$3-$E4514)/O$4)
-($E4514&lt;=O$2)*((O$3-O$2+1)/O$4)
-($E4514&gt;O$3)*(0)</f>
        <v>1</v>
      </c>
      <c r="P4503" s="21">
        <f t="shared" ref="P4503:BD4503" si="3198">($E4506&lt;=P$3)*($E4506&gt;P$2)*((P$3-$E4506+1)/P$4)
+($E4506&lt;=P$2)*((P$3-P$2+1)/P$4)
+($E4506&gt;P$3)*(0)
-($E4514&lt;=P$3)*($E4514&lt;&gt;0)*($E4514&gt;P$2)*((P$3-$E4514)/P$4)
-($E4514&lt;=P$2)*((P$3-P$2+1)/P$4)
-($E4514&gt;P$3)*(0)</f>
        <v>1</v>
      </c>
      <c r="Q4503" s="21">
        <f t="shared" si="3198"/>
        <v>1</v>
      </c>
      <c r="R4503" s="21">
        <f t="shared" si="3198"/>
        <v>1</v>
      </c>
      <c r="S4503" s="21">
        <f t="shared" si="3198"/>
        <v>1</v>
      </c>
      <c r="T4503" s="21">
        <f t="shared" si="3198"/>
        <v>1</v>
      </c>
      <c r="U4503" s="21">
        <f t="shared" si="3198"/>
        <v>1</v>
      </c>
      <c r="V4503" s="21">
        <f t="shared" si="3198"/>
        <v>1</v>
      </c>
      <c r="W4503" s="21">
        <f t="shared" si="3198"/>
        <v>1</v>
      </c>
      <c r="X4503" s="21">
        <f t="shared" si="3198"/>
        <v>1</v>
      </c>
      <c r="Y4503" s="21">
        <f t="shared" si="3198"/>
        <v>1</v>
      </c>
      <c r="Z4503" s="21">
        <f t="shared" si="3198"/>
        <v>1</v>
      </c>
      <c r="AA4503" s="21">
        <f t="shared" si="3198"/>
        <v>1</v>
      </c>
      <c r="AB4503" s="21">
        <f t="shared" si="3198"/>
        <v>1</v>
      </c>
      <c r="AC4503" s="21">
        <f t="shared" si="3198"/>
        <v>1</v>
      </c>
      <c r="AD4503" s="21">
        <f t="shared" si="3198"/>
        <v>1</v>
      </c>
      <c r="AE4503" s="21">
        <f t="shared" si="3198"/>
        <v>1</v>
      </c>
      <c r="AF4503" s="21">
        <f t="shared" si="3198"/>
        <v>1</v>
      </c>
      <c r="AG4503" s="21">
        <f t="shared" si="3198"/>
        <v>1</v>
      </c>
      <c r="AH4503" s="21">
        <f t="shared" si="3198"/>
        <v>1</v>
      </c>
      <c r="AI4503" s="21">
        <f t="shared" si="3198"/>
        <v>1</v>
      </c>
      <c r="AJ4503" s="21">
        <f t="shared" si="3198"/>
        <v>1</v>
      </c>
      <c r="AK4503" s="21">
        <f t="shared" si="3198"/>
        <v>1</v>
      </c>
      <c r="AL4503" s="21">
        <f t="shared" si="3198"/>
        <v>1</v>
      </c>
      <c r="AM4503" s="21">
        <f t="shared" si="3198"/>
        <v>1</v>
      </c>
      <c r="AN4503" s="21">
        <f t="shared" si="3198"/>
        <v>1</v>
      </c>
      <c r="AO4503" s="21">
        <f t="shared" si="3198"/>
        <v>1</v>
      </c>
      <c r="AP4503" s="21">
        <f t="shared" si="3198"/>
        <v>1</v>
      </c>
      <c r="AQ4503" s="21">
        <f t="shared" si="3198"/>
        <v>1</v>
      </c>
      <c r="AR4503" s="21">
        <f t="shared" si="3198"/>
        <v>1</v>
      </c>
      <c r="AS4503" s="21">
        <f t="shared" si="3198"/>
        <v>1</v>
      </c>
      <c r="AT4503" s="21">
        <f t="shared" si="3198"/>
        <v>1</v>
      </c>
      <c r="AU4503" s="21">
        <f t="shared" si="3198"/>
        <v>1</v>
      </c>
      <c r="AV4503" s="21">
        <f t="shared" si="3198"/>
        <v>1</v>
      </c>
      <c r="AW4503" s="21">
        <f t="shared" si="3198"/>
        <v>1</v>
      </c>
      <c r="AX4503" s="21">
        <f t="shared" si="3198"/>
        <v>0</v>
      </c>
      <c r="AY4503" s="21">
        <f t="shared" si="3198"/>
        <v>0</v>
      </c>
      <c r="AZ4503" s="21">
        <f t="shared" si="3198"/>
        <v>0</v>
      </c>
      <c r="BA4503" s="21">
        <f t="shared" si="3198"/>
        <v>0</v>
      </c>
      <c r="BB4503" s="21">
        <f t="shared" si="3198"/>
        <v>0</v>
      </c>
      <c r="BC4503" s="21">
        <f t="shared" si="3198"/>
        <v>0</v>
      </c>
      <c r="BD4503" s="21">
        <f t="shared" si="3198"/>
        <v>0</v>
      </c>
    </row>
    <row r="4504" spans="1:56" ht="16" x14ac:dyDescent="0.2">
      <c r="B4504" s="11">
        <f t="shared" si="3195"/>
        <v>168</v>
      </c>
      <c r="C4504" s="12" t="str">
        <f t="shared" si="3195"/>
        <v>SCI HSR 5</v>
      </c>
      <c r="D4504" s="13" t="s">
        <v>1</v>
      </c>
      <c r="E4504" s="22">
        <v>65497.64</v>
      </c>
      <c r="F4504" s="15"/>
      <c r="G4504" s="15"/>
      <c r="H4504" s="15"/>
      <c r="I4504" s="15"/>
      <c r="J4504" s="15"/>
      <c r="L4504" s="20" t="s">
        <v>233</v>
      </c>
      <c r="M4504" s="72"/>
      <c r="N4504" s="72"/>
      <c r="O4504" s="21">
        <f>($E4517&gt;O$3)*($E4514&lt;O$2)*((O$3-O$2+1)/O$4)
+($E4517&gt;O$3)*($E4514&gt;=O$2)*($E4514&lt;=O$3)*((O$3-$E4514)/O$4)
+($E4517&gt;O$3)*($E4514&gt;O$3)*(0)
+($E4517&lt;=O$3)*($E4517&gt;=O$2)*($E4514&lt;O$2)*(($E4517-O$2)/O$4)
+($E4517&lt;=O$3)*($E4517&gt;=O$2)*($E4514&lt;=O$3)*($E4514&gt;=O$2)*(($E4517-$E4514)/O$4)
+($E4517&lt;O$2)*(0)</f>
        <v>0</v>
      </c>
      <c r="P4504" s="21">
        <f t="shared" ref="P4504:BD4504" si="3199">($E4517&gt;P$3)*($E4514&lt;P$2)*((P$3-P$2+1)/P$4)
+($E4517&gt;P$3)*($E4514&gt;=P$2)*($E4514&lt;=P$3)*((P$3-$E4514)/P$4)
+($E4517&gt;P$3)*($E4514&gt;P$3)*(0)
+($E4517&lt;=P$3)*($E4517&gt;=P$2)*($E4514&lt;P$2)*(($E4517-P$2)/P$4)
+($E4517&lt;=P$3)*($E4517&gt;=P$2)*($E4514&lt;=P$3)*($E4514&gt;=P$2)*(($E4517-$E4514)/P$4)
+($E4517&lt;P$2)*(0)</f>
        <v>0</v>
      </c>
      <c r="Q4504" s="21">
        <f t="shared" si="3199"/>
        <v>0</v>
      </c>
      <c r="R4504" s="21">
        <f t="shared" si="3199"/>
        <v>0</v>
      </c>
      <c r="S4504" s="21">
        <f t="shared" si="3199"/>
        <v>0</v>
      </c>
      <c r="T4504" s="21">
        <f t="shared" si="3199"/>
        <v>0</v>
      </c>
      <c r="U4504" s="21">
        <f t="shared" si="3199"/>
        <v>0</v>
      </c>
      <c r="V4504" s="21">
        <f t="shared" si="3199"/>
        <v>0</v>
      </c>
      <c r="W4504" s="21">
        <f t="shared" si="3199"/>
        <v>0</v>
      </c>
      <c r="X4504" s="21">
        <f t="shared" si="3199"/>
        <v>0</v>
      </c>
      <c r="Y4504" s="21">
        <f t="shared" si="3199"/>
        <v>0</v>
      </c>
      <c r="Z4504" s="21">
        <f t="shared" si="3199"/>
        <v>0</v>
      </c>
      <c r="AA4504" s="21">
        <f t="shared" si="3199"/>
        <v>0</v>
      </c>
      <c r="AB4504" s="21">
        <f t="shared" si="3199"/>
        <v>0</v>
      </c>
      <c r="AC4504" s="21">
        <f t="shared" si="3199"/>
        <v>0</v>
      </c>
      <c r="AD4504" s="21">
        <f t="shared" si="3199"/>
        <v>0</v>
      </c>
      <c r="AE4504" s="21">
        <f t="shared" si="3199"/>
        <v>0</v>
      </c>
      <c r="AF4504" s="21">
        <f t="shared" si="3199"/>
        <v>0</v>
      </c>
      <c r="AG4504" s="21">
        <f t="shared" si="3199"/>
        <v>0</v>
      </c>
      <c r="AH4504" s="21">
        <f t="shared" si="3199"/>
        <v>0</v>
      </c>
      <c r="AI4504" s="21">
        <f t="shared" si="3199"/>
        <v>0</v>
      </c>
      <c r="AJ4504" s="21">
        <f t="shared" si="3199"/>
        <v>0</v>
      </c>
      <c r="AK4504" s="21">
        <f t="shared" si="3199"/>
        <v>0</v>
      </c>
      <c r="AL4504" s="21">
        <f t="shared" si="3199"/>
        <v>0</v>
      </c>
      <c r="AM4504" s="21">
        <f t="shared" si="3199"/>
        <v>0</v>
      </c>
      <c r="AN4504" s="21">
        <f t="shared" si="3199"/>
        <v>0</v>
      </c>
      <c r="AO4504" s="21">
        <f t="shared" si="3199"/>
        <v>0</v>
      </c>
      <c r="AP4504" s="21">
        <f t="shared" si="3199"/>
        <v>0</v>
      </c>
      <c r="AQ4504" s="21">
        <f t="shared" si="3199"/>
        <v>0</v>
      </c>
      <c r="AR4504" s="21">
        <f t="shared" si="3199"/>
        <v>0</v>
      </c>
      <c r="AS4504" s="21">
        <f t="shared" si="3199"/>
        <v>0</v>
      </c>
      <c r="AT4504" s="21">
        <f t="shared" si="3199"/>
        <v>0</v>
      </c>
      <c r="AU4504" s="21">
        <f t="shared" si="3199"/>
        <v>0</v>
      </c>
      <c r="AV4504" s="21">
        <f t="shared" si="3199"/>
        <v>0</v>
      </c>
      <c r="AW4504" s="21">
        <f t="shared" si="3199"/>
        <v>0</v>
      </c>
      <c r="AX4504" s="21">
        <f t="shared" si="3199"/>
        <v>0</v>
      </c>
      <c r="AY4504" s="21">
        <f t="shared" si="3199"/>
        <v>0</v>
      </c>
      <c r="AZ4504" s="21">
        <f t="shared" si="3199"/>
        <v>0</v>
      </c>
      <c r="BA4504" s="21">
        <f t="shared" si="3199"/>
        <v>0</v>
      </c>
      <c r="BB4504" s="21">
        <f t="shared" si="3199"/>
        <v>0</v>
      </c>
      <c r="BC4504" s="21">
        <f t="shared" si="3199"/>
        <v>0</v>
      </c>
      <c r="BD4504" s="21">
        <f t="shared" si="3199"/>
        <v>0</v>
      </c>
    </row>
    <row r="4505" spans="1:56" ht="16" x14ac:dyDescent="0.2">
      <c r="B4505" s="11">
        <f t="shared" si="3195"/>
        <v>168</v>
      </c>
      <c r="C4505" s="12" t="str">
        <f t="shared" si="3195"/>
        <v>SCI HSR 5</v>
      </c>
      <c r="K4505" s="24"/>
      <c r="L4505" s="20" t="s">
        <v>234</v>
      </c>
      <c r="M4505" s="72"/>
      <c r="N4505" s="72"/>
      <c r="O4505" s="21">
        <f>($E4520&gt;0)*($E4517&lt;O$2)*(EDATE($E4517,$E4520)&gt;O$3)*((O$3-O$2+1)/O$4)
+($E4520&gt;0)*($E4517&lt;O$2)*(EDATE($E4517,$E4520)&gt;=O$2)*(EDATE($E4517,$E4520)&lt;=O$3)*((EDATE($E4517,$E4520)-O$2)/O$4)
+($E4520&gt;0)*($E4517&lt;O$2)*(EDATE($E4517,$E4520)&lt;O$2)*(0)
+($E4520&gt;0)*($E4517&gt;=O$2)*($E4517&lt;=O$3)*(EDATE($E4517,$E4520)&gt;=O$2)*(EDATE($E4517,$E4520)&lt;=O$3)*((EDATE($E4517,$E4520)-$E4517+1)/O$4)
+($E4520&gt;0)*($E4517&gt;=O$2)*($E4517&lt;=O$3)*(EDATE($E4517,$E4520)&gt;O$3)*((O$3-$E4517+1)/O$4)
+($E4520&gt;0)*($E4517&gt;O$3)*(0)</f>
        <v>0</v>
      </c>
      <c r="P4505" s="21">
        <f t="shared" ref="P4505:BD4505" si="3200">($E4520&gt;0)*($E4517&lt;P$2)*(EDATE($E4517,$E4520)&gt;P$3)*((P$3-P$2+1)/P$4)
+($E4520&gt;0)*($E4517&lt;P$2)*(EDATE($E4517,$E4520)&gt;=P$2)*(EDATE($E4517,$E4520)&lt;=P$3)*((EDATE($E4517,$E4520)-P$2)/P$4)
+($E4520&gt;0)*($E4517&lt;P$2)*(EDATE($E4517,$E4520)&lt;P$2)*(0)
+($E4520&gt;0)*($E4517&gt;=P$2)*($E4517&lt;=P$3)*(EDATE($E4517,$E4520)&gt;=P$2)*(EDATE($E4517,$E4520)&lt;=P$3)*((EDATE($E4517,$E4520)-$E4517+1)/P$4)
+($E4520&gt;0)*($E4517&gt;=P$2)*($E4517&lt;=P$3)*(EDATE($E4517,$E4520)&gt;P$3)*((P$3-$E4517+1)/P$4)
+($E4520&gt;0)*($E4517&gt;P$3)*(0)</f>
        <v>0</v>
      </c>
      <c r="Q4505" s="21">
        <f t="shared" si="3200"/>
        <v>0</v>
      </c>
      <c r="R4505" s="21">
        <f t="shared" si="3200"/>
        <v>0</v>
      </c>
      <c r="S4505" s="21">
        <f t="shared" si="3200"/>
        <v>0</v>
      </c>
      <c r="T4505" s="21">
        <f t="shared" si="3200"/>
        <v>0</v>
      </c>
      <c r="U4505" s="21">
        <f t="shared" si="3200"/>
        <v>0</v>
      </c>
      <c r="V4505" s="21">
        <f t="shared" si="3200"/>
        <v>0</v>
      </c>
      <c r="W4505" s="21">
        <f t="shared" si="3200"/>
        <v>0</v>
      </c>
      <c r="X4505" s="21">
        <f t="shared" si="3200"/>
        <v>0</v>
      </c>
      <c r="Y4505" s="21">
        <f t="shared" si="3200"/>
        <v>0</v>
      </c>
      <c r="Z4505" s="21">
        <f t="shared" si="3200"/>
        <v>0</v>
      </c>
      <c r="AA4505" s="21">
        <f t="shared" si="3200"/>
        <v>0</v>
      </c>
      <c r="AB4505" s="21">
        <f t="shared" si="3200"/>
        <v>0</v>
      </c>
      <c r="AC4505" s="21">
        <f t="shared" si="3200"/>
        <v>0</v>
      </c>
      <c r="AD4505" s="21">
        <f t="shared" si="3200"/>
        <v>0</v>
      </c>
      <c r="AE4505" s="21">
        <f t="shared" si="3200"/>
        <v>0</v>
      </c>
      <c r="AF4505" s="21">
        <f t="shared" si="3200"/>
        <v>0</v>
      </c>
      <c r="AG4505" s="21">
        <f t="shared" si="3200"/>
        <v>0</v>
      </c>
      <c r="AH4505" s="21">
        <f t="shared" si="3200"/>
        <v>0</v>
      </c>
      <c r="AI4505" s="21">
        <f t="shared" si="3200"/>
        <v>0</v>
      </c>
      <c r="AJ4505" s="21">
        <f t="shared" si="3200"/>
        <v>0</v>
      </c>
      <c r="AK4505" s="21">
        <f t="shared" si="3200"/>
        <v>0</v>
      </c>
      <c r="AL4505" s="21">
        <f t="shared" si="3200"/>
        <v>0</v>
      </c>
      <c r="AM4505" s="21">
        <f t="shared" si="3200"/>
        <v>0</v>
      </c>
      <c r="AN4505" s="21">
        <f t="shared" si="3200"/>
        <v>0</v>
      </c>
      <c r="AO4505" s="21">
        <f t="shared" si="3200"/>
        <v>0</v>
      </c>
      <c r="AP4505" s="21">
        <f t="shared" si="3200"/>
        <v>0</v>
      </c>
      <c r="AQ4505" s="21">
        <f t="shared" si="3200"/>
        <v>0</v>
      </c>
      <c r="AR4505" s="21">
        <f t="shared" si="3200"/>
        <v>0</v>
      </c>
      <c r="AS4505" s="21">
        <f t="shared" si="3200"/>
        <v>0</v>
      </c>
      <c r="AT4505" s="21">
        <f t="shared" si="3200"/>
        <v>0</v>
      </c>
      <c r="AU4505" s="21">
        <f t="shared" si="3200"/>
        <v>0</v>
      </c>
      <c r="AV4505" s="21">
        <f t="shared" si="3200"/>
        <v>0</v>
      </c>
      <c r="AW4505" s="21">
        <f t="shared" si="3200"/>
        <v>0</v>
      </c>
      <c r="AX4505" s="21">
        <f t="shared" si="3200"/>
        <v>0</v>
      </c>
      <c r="AY4505" s="21">
        <f t="shared" si="3200"/>
        <v>0</v>
      </c>
      <c r="AZ4505" s="21">
        <f t="shared" si="3200"/>
        <v>0</v>
      </c>
      <c r="BA4505" s="21">
        <f t="shared" si="3200"/>
        <v>0</v>
      </c>
      <c r="BB4505" s="21">
        <f t="shared" si="3200"/>
        <v>0</v>
      </c>
      <c r="BC4505" s="21">
        <f t="shared" si="3200"/>
        <v>0</v>
      </c>
      <c r="BD4505" s="21">
        <f t="shared" si="3200"/>
        <v>0</v>
      </c>
    </row>
    <row r="4506" spans="1:56" ht="16" x14ac:dyDescent="0.2">
      <c r="B4506" s="11">
        <f t="shared" si="3195"/>
        <v>168</v>
      </c>
      <c r="C4506" s="12" t="str">
        <f t="shared" si="3195"/>
        <v>SCI HSR 5</v>
      </c>
      <c r="D4506" s="25" t="s">
        <v>235</v>
      </c>
      <c r="E4506" s="26">
        <v>44287</v>
      </c>
      <c r="F4506" s="15"/>
      <c r="G4506" s="25" t="s">
        <v>236</v>
      </c>
      <c r="H4506" s="25" t="s">
        <v>237</v>
      </c>
      <c r="I4506" s="25" t="s">
        <v>238</v>
      </c>
      <c r="J4506" s="25" t="s">
        <v>239</v>
      </c>
      <c r="K4506" s="24"/>
      <c r="L4506" s="27" t="s">
        <v>240</v>
      </c>
      <c r="M4506" s="83"/>
      <c r="N4506" s="83"/>
      <c r="O4506" s="28">
        <f>($H4518&gt;0)*($J4518&lt;O$2)*0
+($H4518&gt;0)*($J4518&gt;=O$2)*($J4518&lt;=O$3)*(($J4518-O$2+1)/O$4)
+($H4518&gt;0)*($J4518&gt;O$3)*($I4518&gt;O$3)*0
+($H4518&gt;0)*($J4518&gt;O$3)*($I4518&lt;=O$3)*($I4518&gt;=O$2)*((O$3-$I4518+1)/O$4)
+($H4518&gt;0)*($J4518&gt;O$3)*($I4518&lt;O$2)*1
+($H4518&gt;0)*($I4518&gt;O$3)*0
+($H4519&gt;0)*($J4519&lt;O$2)*0
+($H4519&gt;0)*($J4519&gt;=O$2)*($J4519&lt;=O$3)*(($J4519-O$2+1)/O$4)
+($H4519&gt;0)*($J4519&gt;O$3)*($I4519&gt;O$3)*0
+($H4519&gt;0)*($J4519&gt;O$3)*($I4519&lt;=O$3)*($I4519&gt;=O$2)*((O$3-$I4519+1)/O$4)
+($H4519&gt;0)*($J4519&gt;O$3)*($I4519&lt;O$2)*1
+($H4519&gt;0)*($I4519&gt;O$3)*0
+($H4520&gt;0)*($J4520&lt;O$2)*0
+($H4520&gt;0)*($J4520&gt;=O$2)*($J4520&lt;=O$3)*(($J4520-O$2+1)/O$4)
+($H4520&gt;0)*($J4520&gt;O$3)*($I4520&gt;O$3)*0
+($H4520&gt;0)*($J4520&gt;O$3)*($I4520&lt;=O$3)*($I4520&gt;=O$2)*((O$3-$I4520+1)/O$4)
+($H4520&gt;0)*($J4520&gt;O$3)*($I4520&lt;O$2)*1
+($H4520&gt;0)*($I4520&gt;O$3)*0</f>
        <v>0</v>
      </c>
      <c r="P4506" s="28">
        <f t="shared" ref="P4506:BD4506" si="3201">($H4518&gt;0)*($J4518&lt;P$2)*0
+($H4518&gt;0)*($J4518&gt;=P$2)*($J4518&lt;=P$3)*(($J4518-P$2+1)/P$4)
+($H4518&gt;0)*($J4518&gt;P$3)*($I4518&gt;P$3)*0
+($H4518&gt;0)*($J4518&gt;P$3)*($I4518&lt;=P$3)*($I4518&gt;=P$2)*((P$3-$I4518+1)/P$4)
+($H4518&gt;0)*($J4518&gt;P$3)*($I4518&lt;P$2)*1
+($H4518&gt;0)*($I4518&gt;P$3)*0
+($H4519&gt;0)*($J4519&lt;P$2)*0
+($H4519&gt;0)*($J4519&gt;=P$2)*($J4519&lt;=P$3)*(($J4519-P$2+1)/P$4)
+($H4519&gt;0)*($J4519&gt;P$3)*($I4519&gt;P$3)*0
+($H4519&gt;0)*($J4519&gt;P$3)*($I4519&lt;=P$3)*($I4519&gt;=P$2)*((P$3-$I4519+1)/P$4)
+($H4519&gt;0)*($J4519&gt;P$3)*($I4519&lt;P$2)*1
+($H4519&gt;0)*($I4519&gt;P$3)*0
+($H4520&gt;0)*($J4520&lt;P$2)*0
+($H4520&gt;0)*($J4520&gt;=P$2)*($J4520&lt;=P$3)*(($J4520-P$2+1)/P$4)
+($H4520&gt;0)*($J4520&gt;P$3)*($I4520&gt;P$3)*0
+($H4520&gt;0)*($J4520&gt;P$3)*($I4520&lt;=P$3)*($I4520&gt;=P$2)*((P$3-$I4520+1)/P$4)
+($H4520&gt;0)*($J4520&gt;P$3)*($I4520&lt;P$2)*1
+($H4520&gt;0)*($I4520&gt;P$3)*0</f>
        <v>0</v>
      </c>
      <c r="Q4506" s="28">
        <f t="shared" si="3201"/>
        <v>0</v>
      </c>
      <c r="R4506" s="28">
        <f t="shared" si="3201"/>
        <v>0</v>
      </c>
      <c r="S4506" s="28">
        <f t="shared" si="3201"/>
        <v>0</v>
      </c>
      <c r="T4506" s="28">
        <f t="shared" si="3201"/>
        <v>0</v>
      </c>
      <c r="U4506" s="28">
        <f t="shared" si="3201"/>
        <v>0</v>
      </c>
      <c r="V4506" s="28">
        <f t="shared" si="3201"/>
        <v>0</v>
      </c>
      <c r="W4506" s="28">
        <f t="shared" si="3201"/>
        <v>0</v>
      </c>
      <c r="X4506" s="28">
        <f t="shared" si="3201"/>
        <v>0</v>
      </c>
      <c r="Y4506" s="28">
        <f t="shared" si="3201"/>
        <v>0</v>
      </c>
      <c r="Z4506" s="28">
        <f t="shared" si="3201"/>
        <v>0</v>
      </c>
      <c r="AA4506" s="28">
        <f t="shared" si="3201"/>
        <v>0</v>
      </c>
      <c r="AB4506" s="28">
        <f t="shared" si="3201"/>
        <v>0</v>
      </c>
      <c r="AC4506" s="28">
        <f t="shared" si="3201"/>
        <v>0</v>
      </c>
      <c r="AD4506" s="28">
        <f t="shared" si="3201"/>
        <v>0</v>
      </c>
      <c r="AE4506" s="28">
        <f t="shared" si="3201"/>
        <v>0</v>
      </c>
      <c r="AF4506" s="28">
        <f t="shared" si="3201"/>
        <v>0</v>
      </c>
      <c r="AG4506" s="28">
        <f t="shared" si="3201"/>
        <v>0</v>
      </c>
      <c r="AH4506" s="28">
        <f t="shared" si="3201"/>
        <v>0</v>
      </c>
      <c r="AI4506" s="28">
        <f t="shared" si="3201"/>
        <v>0</v>
      </c>
      <c r="AJ4506" s="28">
        <f t="shared" si="3201"/>
        <v>0</v>
      </c>
      <c r="AK4506" s="28">
        <f t="shared" si="3201"/>
        <v>0</v>
      </c>
      <c r="AL4506" s="28">
        <f t="shared" si="3201"/>
        <v>0</v>
      </c>
      <c r="AM4506" s="28">
        <f t="shared" si="3201"/>
        <v>0</v>
      </c>
      <c r="AN4506" s="28">
        <f t="shared" si="3201"/>
        <v>0</v>
      </c>
      <c r="AO4506" s="28">
        <f t="shared" si="3201"/>
        <v>0</v>
      </c>
      <c r="AP4506" s="28">
        <f t="shared" si="3201"/>
        <v>0</v>
      </c>
      <c r="AQ4506" s="28">
        <f t="shared" si="3201"/>
        <v>0</v>
      </c>
      <c r="AR4506" s="28">
        <f t="shared" si="3201"/>
        <v>0</v>
      </c>
      <c r="AS4506" s="28">
        <f t="shared" si="3201"/>
        <v>0</v>
      </c>
      <c r="AT4506" s="28">
        <f t="shared" si="3201"/>
        <v>0</v>
      </c>
      <c r="AU4506" s="28">
        <f t="shared" si="3201"/>
        <v>0</v>
      </c>
      <c r="AV4506" s="28">
        <f t="shared" si="3201"/>
        <v>0</v>
      </c>
      <c r="AW4506" s="28">
        <f t="shared" si="3201"/>
        <v>0</v>
      </c>
      <c r="AX4506" s="28">
        <f t="shared" si="3201"/>
        <v>0</v>
      </c>
      <c r="AY4506" s="28">
        <f t="shared" si="3201"/>
        <v>0</v>
      </c>
      <c r="AZ4506" s="28">
        <f t="shared" si="3201"/>
        <v>0</v>
      </c>
      <c r="BA4506" s="28">
        <f t="shared" si="3201"/>
        <v>0</v>
      </c>
      <c r="BB4506" s="28">
        <f t="shared" si="3201"/>
        <v>0</v>
      </c>
      <c r="BC4506" s="28">
        <f t="shared" si="3201"/>
        <v>0</v>
      </c>
      <c r="BD4506" s="28">
        <f t="shared" si="3201"/>
        <v>0</v>
      </c>
    </row>
    <row r="4507" spans="1:56" ht="16" x14ac:dyDescent="0.2">
      <c r="B4507" s="11">
        <f t="shared" si="3195"/>
        <v>168</v>
      </c>
      <c r="C4507" s="12" t="str">
        <f t="shared" si="3195"/>
        <v>SCI HSR 5</v>
      </c>
      <c r="D4507" s="25" t="s">
        <v>241</v>
      </c>
      <c r="E4507" s="29">
        <v>70358</v>
      </c>
      <c r="F4507" s="15"/>
      <c r="G4507" s="30" t="s">
        <v>10</v>
      </c>
      <c r="H4507" s="31">
        <v>48358</v>
      </c>
      <c r="I4507" s="32">
        <v>44287</v>
      </c>
      <c r="J4507" s="32">
        <v>44651</v>
      </c>
      <c r="K4507" s="24"/>
      <c r="L4507" s="33" t="s">
        <v>242</v>
      </c>
      <c r="M4507" s="73"/>
      <c r="N4507" s="73"/>
      <c r="O4507" s="34">
        <f>($E4517&lt;=O$3)*($E4517&gt;O$2)*((O$3-$E4517+1)/O$4)
+($E4517&lt;=O$2)*((O$3-O$2+1)/O$4)
+($E4517&gt;O$3)*(0)</f>
        <v>0</v>
      </c>
      <c r="P4507" s="34">
        <f t="shared" ref="P4507:BD4507" si="3202">($E4517&lt;=P$3)*($E4517&gt;P$2)*((P$3-$E4517+1)/P$4)
+($E4517&lt;=P$2)*((P$3-P$2+1)/P$4)
+($E4517&gt;P$3)*(0)</f>
        <v>0</v>
      </c>
      <c r="Q4507" s="34">
        <f t="shared" si="3202"/>
        <v>0</v>
      </c>
      <c r="R4507" s="34">
        <f t="shared" si="3202"/>
        <v>0</v>
      </c>
      <c r="S4507" s="34">
        <f t="shared" si="3202"/>
        <v>0</v>
      </c>
      <c r="T4507" s="34">
        <f t="shared" si="3202"/>
        <v>0</v>
      </c>
      <c r="U4507" s="34">
        <f t="shared" si="3202"/>
        <v>0</v>
      </c>
      <c r="V4507" s="34">
        <f t="shared" si="3202"/>
        <v>0</v>
      </c>
      <c r="W4507" s="34">
        <f t="shared" si="3202"/>
        <v>0</v>
      </c>
      <c r="X4507" s="34">
        <f t="shared" si="3202"/>
        <v>0</v>
      </c>
      <c r="Y4507" s="34">
        <f t="shared" si="3202"/>
        <v>0</v>
      </c>
      <c r="Z4507" s="34">
        <f t="shared" si="3202"/>
        <v>0</v>
      </c>
      <c r="AA4507" s="34">
        <f t="shared" si="3202"/>
        <v>0</v>
      </c>
      <c r="AB4507" s="34">
        <f t="shared" si="3202"/>
        <v>0</v>
      </c>
      <c r="AC4507" s="34">
        <f t="shared" si="3202"/>
        <v>0</v>
      </c>
      <c r="AD4507" s="34">
        <f t="shared" si="3202"/>
        <v>0</v>
      </c>
      <c r="AE4507" s="34">
        <f t="shared" si="3202"/>
        <v>0</v>
      </c>
      <c r="AF4507" s="34">
        <f t="shared" si="3202"/>
        <v>0</v>
      </c>
      <c r="AG4507" s="34">
        <f t="shared" si="3202"/>
        <v>0</v>
      </c>
      <c r="AH4507" s="34">
        <f t="shared" si="3202"/>
        <v>0</v>
      </c>
      <c r="AI4507" s="34">
        <f t="shared" si="3202"/>
        <v>0</v>
      </c>
      <c r="AJ4507" s="34">
        <f t="shared" si="3202"/>
        <v>0</v>
      </c>
      <c r="AK4507" s="34">
        <f t="shared" si="3202"/>
        <v>0</v>
      </c>
      <c r="AL4507" s="34">
        <f t="shared" si="3202"/>
        <v>0</v>
      </c>
      <c r="AM4507" s="34">
        <f t="shared" si="3202"/>
        <v>0</v>
      </c>
      <c r="AN4507" s="34">
        <f t="shared" si="3202"/>
        <v>0</v>
      </c>
      <c r="AO4507" s="34">
        <f t="shared" si="3202"/>
        <v>0</v>
      </c>
      <c r="AP4507" s="34">
        <f t="shared" si="3202"/>
        <v>0</v>
      </c>
      <c r="AQ4507" s="34">
        <f t="shared" si="3202"/>
        <v>0</v>
      </c>
      <c r="AR4507" s="34">
        <f t="shared" si="3202"/>
        <v>0</v>
      </c>
      <c r="AS4507" s="34">
        <f t="shared" si="3202"/>
        <v>0</v>
      </c>
      <c r="AT4507" s="34">
        <f t="shared" si="3202"/>
        <v>0</v>
      </c>
      <c r="AU4507" s="34">
        <f t="shared" si="3202"/>
        <v>0</v>
      </c>
      <c r="AV4507" s="34">
        <f t="shared" si="3202"/>
        <v>0</v>
      </c>
      <c r="AW4507" s="34">
        <f t="shared" si="3202"/>
        <v>1.1111111111111112E-2</v>
      </c>
      <c r="AX4507" s="34">
        <f t="shared" si="3202"/>
        <v>1</v>
      </c>
      <c r="AY4507" s="34">
        <f t="shared" si="3202"/>
        <v>1</v>
      </c>
      <c r="AZ4507" s="34">
        <f t="shared" si="3202"/>
        <v>1</v>
      </c>
      <c r="BA4507" s="34">
        <f t="shared" si="3202"/>
        <v>1</v>
      </c>
      <c r="BB4507" s="34">
        <f t="shared" si="3202"/>
        <v>1</v>
      </c>
      <c r="BC4507" s="34">
        <f t="shared" si="3202"/>
        <v>1</v>
      </c>
      <c r="BD4507" s="34">
        <f t="shared" si="3202"/>
        <v>1</v>
      </c>
    </row>
    <row r="4508" spans="1:56" ht="16" x14ac:dyDescent="0.2">
      <c r="A4508" s="35"/>
      <c r="B4508" s="11">
        <f t="shared" si="3195"/>
        <v>168</v>
      </c>
      <c r="C4508" s="12" t="str">
        <f t="shared" si="3195"/>
        <v>SCI HSR 5</v>
      </c>
      <c r="D4508" s="25" t="s">
        <v>243</v>
      </c>
      <c r="E4508" s="29">
        <v>72059.376630106228</v>
      </c>
      <c r="F4508" s="15"/>
      <c r="G4508" s="30" t="s">
        <v>11</v>
      </c>
      <c r="H4508" s="31">
        <v>48358</v>
      </c>
      <c r="I4508" s="32">
        <v>44652</v>
      </c>
      <c r="J4508" s="32">
        <v>45016</v>
      </c>
      <c r="K4508" s="35"/>
      <c r="M4508" s="84">
        <v>44287</v>
      </c>
      <c r="O4508" s="15"/>
      <c r="P4508" s="15"/>
      <c r="Q4508" s="15"/>
      <c r="R4508" s="15"/>
      <c r="S4508" s="15"/>
      <c r="T4508" s="15"/>
      <c r="U4508" s="15"/>
      <c r="V4508" s="15"/>
      <c r="W4508" s="15"/>
      <c r="X4508" s="15"/>
      <c r="Y4508" s="15"/>
      <c r="Z4508" s="15"/>
      <c r="AA4508" s="15"/>
      <c r="AB4508" s="15"/>
      <c r="AC4508" s="15"/>
      <c r="AD4508" s="15"/>
      <c r="AE4508" s="15"/>
      <c r="AF4508" s="15"/>
      <c r="AG4508" s="15"/>
      <c r="AH4508" s="15"/>
      <c r="AI4508" s="15"/>
      <c r="AJ4508" s="15"/>
      <c r="AK4508" s="15"/>
      <c r="AL4508" s="15"/>
      <c r="AM4508" s="15"/>
      <c r="AN4508" s="15"/>
      <c r="AO4508" s="15"/>
      <c r="AP4508" s="15"/>
      <c r="AQ4508" s="15"/>
      <c r="AR4508" s="15"/>
      <c r="AS4508" s="15"/>
      <c r="AT4508" s="15"/>
      <c r="AU4508" s="15"/>
      <c r="AV4508" s="15"/>
      <c r="AW4508" s="15"/>
      <c r="AX4508" s="15"/>
      <c r="AY4508" s="15"/>
      <c r="AZ4508" s="15"/>
      <c r="BA4508" s="15"/>
      <c r="BB4508" s="15"/>
      <c r="BC4508" s="15"/>
      <c r="BD4508" s="15"/>
    </row>
    <row r="4509" spans="1:56" ht="16" x14ac:dyDescent="0.2">
      <c r="B4509" s="11">
        <f t="shared" si="3195"/>
        <v>168</v>
      </c>
      <c r="C4509" s="12" t="str">
        <f t="shared" si="3195"/>
        <v>SCI HSR 5</v>
      </c>
      <c r="D4509" s="25" t="s">
        <v>244</v>
      </c>
      <c r="E4509" s="29">
        <v>48358</v>
      </c>
      <c r="F4509" s="15"/>
      <c r="G4509" s="36" t="s">
        <v>12</v>
      </c>
      <c r="H4509" s="31">
        <v>48358</v>
      </c>
      <c r="I4509" s="32">
        <v>45017</v>
      </c>
      <c r="J4509" s="32">
        <v>45382</v>
      </c>
      <c r="K4509" s="24"/>
      <c r="L4509" s="37" t="s">
        <v>245</v>
      </c>
      <c r="M4509" s="74">
        <v>1</v>
      </c>
      <c r="N4509" s="74">
        <v>1</v>
      </c>
      <c r="O4509" s="38">
        <v>1.02</v>
      </c>
      <c r="P4509" s="38">
        <v>1.02</v>
      </c>
      <c r="Q4509" s="38">
        <v>1.02</v>
      </c>
      <c r="R4509" s="38">
        <v>1.0302</v>
      </c>
      <c r="S4509" s="38">
        <v>1.0302</v>
      </c>
      <c r="T4509" s="38">
        <v>1.0302</v>
      </c>
      <c r="U4509" s="38">
        <v>1.0302</v>
      </c>
      <c r="V4509" s="38">
        <v>1.040502</v>
      </c>
      <c r="W4509" s="38">
        <v>1.040502</v>
      </c>
      <c r="X4509" s="38">
        <v>1.040502</v>
      </c>
      <c r="Y4509" s="38">
        <v>1.040502</v>
      </c>
      <c r="Z4509" s="38">
        <v>1.0509070200000001</v>
      </c>
      <c r="AA4509" s="38">
        <v>1.0509070200000001</v>
      </c>
      <c r="AB4509" s="38">
        <v>1.0509070200000001</v>
      </c>
      <c r="AC4509" s="38">
        <v>1.0509070200000001</v>
      </c>
      <c r="AD4509" s="38">
        <v>1.0614160902000001</v>
      </c>
      <c r="AE4509" s="38">
        <v>1.0614160902000001</v>
      </c>
      <c r="AF4509" s="38">
        <v>1.0614160902000001</v>
      </c>
      <c r="AG4509" s="38">
        <v>1.0614160902000001</v>
      </c>
      <c r="AH4509" s="38">
        <v>1.0720302511020001</v>
      </c>
      <c r="AI4509" s="38">
        <v>1.0720302511020001</v>
      </c>
      <c r="AJ4509" s="38">
        <v>1.0720302511020001</v>
      </c>
      <c r="AK4509" s="38">
        <v>1.0720302511020001</v>
      </c>
      <c r="AL4509" s="38">
        <v>1.0827505536130202</v>
      </c>
      <c r="AM4509" s="38">
        <v>1.0827505536130202</v>
      </c>
      <c r="AN4509" s="38">
        <v>1.0827505536130202</v>
      </c>
      <c r="AO4509" s="38">
        <v>1.0827505536130202</v>
      </c>
      <c r="AP4509" s="38">
        <v>1.0935780591491504</v>
      </c>
      <c r="AQ4509" s="38">
        <v>1.0935780591491504</v>
      </c>
      <c r="AR4509" s="38">
        <v>1.0935780591491504</v>
      </c>
      <c r="AS4509" s="38">
        <v>1.0935780591491504</v>
      </c>
      <c r="AT4509" s="38">
        <v>1.104513839740642</v>
      </c>
      <c r="AU4509" s="38">
        <v>1.104513839740642</v>
      </c>
      <c r="AV4509" s="38">
        <v>1.104513839740642</v>
      </c>
      <c r="AW4509" s="38">
        <v>1.104513839740642</v>
      </c>
      <c r="AX4509" s="38">
        <v>1.1155589781380484</v>
      </c>
      <c r="AY4509" s="38">
        <v>1.1155589781380484</v>
      </c>
      <c r="AZ4509" s="38">
        <v>1.1155589781380484</v>
      </c>
      <c r="BA4509" s="38">
        <v>1.1155589781380484</v>
      </c>
      <c r="BB4509" s="38">
        <v>1.1267145679194288</v>
      </c>
      <c r="BC4509" s="38">
        <v>1.1267145679194288</v>
      </c>
      <c r="BD4509" s="38">
        <v>1.1267145679194288</v>
      </c>
    </row>
    <row r="4510" spans="1:56" ht="16" x14ac:dyDescent="0.2">
      <c r="B4510" s="11">
        <f t="shared" si="3195"/>
        <v>168</v>
      </c>
      <c r="C4510" s="12" t="str">
        <f t="shared" si="3195"/>
        <v>SCI HSR 5</v>
      </c>
      <c r="D4510" s="25" t="s">
        <v>25</v>
      </c>
      <c r="E4510" s="39" t="s">
        <v>30</v>
      </c>
      <c r="F4510" s="15"/>
      <c r="K4510" s="24"/>
      <c r="L4510" s="16" t="s">
        <v>246</v>
      </c>
      <c r="M4510" s="70"/>
      <c r="N4510" s="70"/>
      <c r="O4510" s="40">
        <f>O4503*$E4507/4+O4507*$E4518/4</f>
        <v>17589.5</v>
      </c>
      <c r="P4510" s="40">
        <f t="shared" ref="P4510:BD4510" si="3203">P4503*$E4507/4+P4507*$E4518/4</f>
        <v>17589.5</v>
      </c>
      <c r="Q4510" s="40">
        <f t="shared" si="3203"/>
        <v>17589.5</v>
      </c>
      <c r="R4510" s="40">
        <f t="shared" si="3203"/>
        <v>17589.5</v>
      </c>
      <c r="S4510" s="40">
        <f t="shared" si="3203"/>
        <v>17589.5</v>
      </c>
      <c r="T4510" s="40">
        <f t="shared" si="3203"/>
        <v>17589.5</v>
      </c>
      <c r="U4510" s="40">
        <f t="shared" si="3203"/>
        <v>17589.5</v>
      </c>
      <c r="V4510" s="40">
        <f t="shared" si="3203"/>
        <v>17589.5</v>
      </c>
      <c r="W4510" s="40">
        <f t="shared" si="3203"/>
        <v>17589.5</v>
      </c>
      <c r="X4510" s="40">
        <f t="shared" si="3203"/>
        <v>17589.5</v>
      </c>
      <c r="Y4510" s="40">
        <f t="shared" si="3203"/>
        <v>17589.5</v>
      </c>
      <c r="Z4510" s="40">
        <f t="shared" si="3203"/>
        <v>17589.5</v>
      </c>
      <c r="AA4510" s="40">
        <f t="shared" si="3203"/>
        <v>17589.5</v>
      </c>
      <c r="AB4510" s="40">
        <f t="shared" si="3203"/>
        <v>17589.5</v>
      </c>
      <c r="AC4510" s="40">
        <f t="shared" si="3203"/>
        <v>17589.5</v>
      </c>
      <c r="AD4510" s="40">
        <f t="shared" si="3203"/>
        <v>17589.5</v>
      </c>
      <c r="AE4510" s="40">
        <f t="shared" si="3203"/>
        <v>17589.5</v>
      </c>
      <c r="AF4510" s="40">
        <f t="shared" si="3203"/>
        <v>17589.5</v>
      </c>
      <c r="AG4510" s="40">
        <f t="shared" si="3203"/>
        <v>17589.5</v>
      </c>
      <c r="AH4510" s="40">
        <f t="shared" si="3203"/>
        <v>17589.5</v>
      </c>
      <c r="AI4510" s="40">
        <f t="shared" si="3203"/>
        <v>17589.5</v>
      </c>
      <c r="AJ4510" s="40">
        <f t="shared" si="3203"/>
        <v>17589.5</v>
      </c>
      <c r="AK4510" s="40">
        <f t="shared" si="3203"/>
        <v>17589.5</v>
      </c>
      <c r="AL4510" s="40">
        <f t="shared" si="3203"/>
        <v>17589.5</v>
      </c>
      <c r="AM4510" s="40">
        <f t="shared" si="3203"/>
        <v>17589.5</v>
      </c>
      <c r="AN4510" s="40">
        <f t="shared" si="3203"/>
        <v>17589.5</v>
      </c>
      <c r="AO4510" s="40">
        <f t="shared" si="3203"/>
        <v>17589.5</v>
      </c>
      <c r="AP4510" s="40">
        <f t="shared" si="3203"/>
        <v>17589.5</v>
      </c>
      <c r="AQ4510" s="40">
        <f t="shared" si="3203"/>
        <v>17589.5</v>
      </c>
      <c r="AR4510" s="40">
        <f t="shared" si="3203"/>
        <v>17589.5</v>
      </c>
      <c r="AS4510" s="40">
        <f t="shared" si="3203"/>
        <v>17589.5</v>
      </c>
      <c r="AT4510" s="40">
        <f t="shared" si="3203"/>
        <v>17589.5</v>
      </c>
      <c r="AU4510" s="40">
        <f t="shared" si="3203"/>
        <v>17589.5</v>
      </c>
      <c r="AV4510" s="40">
        <f t="shared" si="3203"/>
        <v>17589.5</v>
      </c>
      <c r="AW4510" s="40">
        <f t="shared" si="3203"/>
        <v>17790.452916250972</v>
      </c>
      <c r="AX4510" s="40">
        <f t="shared" si="3203"/>
        <v>18085.762462587565</v>
      </c>
      <c r="AY4510" s="40">
        <f t="shared" si="3203"/>
        <v>18085.762462587565</v>
      </c>
      <c r="AZ4510" s="40">
        <f t="shared" si="3203"/>
        <v>18085.762462587565</v>
      </c>
      <c r="BA4510" s="40">
        <f t="shared" si="3203"/>
        <v>18085.762462587565</v>
      </c>
      <c r="BB4510" s="40">
        <f t="shared" si="3203"/>
        <v>18085.762462587565</v>
      </c>
      <c r="BC4510" s="40">
        <f t="shared" si="3203"/>
        <v>18085.762462587565</v>
      </c>
      <c r="BD4510" s="40">
        <f t="shared" si="3203"/>
        <v>18085.762462587565</v>
      </c>
    </row>
    <row r="4511" spans="1:56" ht="16" x14ac:dyDescent="0.2">
      <c r="B4511" s="11">
        <f t="shared" si="3195"/>
        <v>168</v>
      </c>
      <c r="C4511" s="12" t="str">
        <f t="shared" si="3195"/>
        <v>SCI HSR 5</v>
      </c>
      <c r="D4511" s="25" t="s">
        <v>247</v>
      </c>
      <c r="E4511" s="39" t="s">
        <v>248</v>
      </c>
      <c r="F4511" s="15"/>
      <c r="G4511" s="25" t="s">
        <v>249</v>
      </c>
      <c r="H4511" s="26">
        <v>0</v>
      </c>
      <c r="I4511" s="25" t="s">
        <v>239</v>
      </c>
      <c r="J4511" s="26">
        <v>47938</v>
      </c>
      <c r="K4511" s="24"/>
      <c r="L4511" s="20" t="s">
        <v>250</v>
      </c>
      <c r="M4511" s="72"/>
      <c r="N4511" s="72"/>
      <c r="O4511" s="41">
        <f>IF($E4517&gt;=O$3,IF(O$3&lt;=($E4506+365),O4510,IFERROR(O4503*$E4508/4*O4509+
$E4518*O4507/4*IFERROR(O4509/$E4519,0),0)),IF(O$3&lt;=($E4517+365),O4503*$E4508/4*O4509+$E4518*O4507/4*IFERROR(O4509/$E4519,0),IFERROR($E4518*O4507/4*IFERROR(O4509/$E4519,0),0)))</f>
        <v>18375.141040677088</v>
      </c>
      <c r="P4511" s="41">
        <f t="shared" ref="P4511:BD4511" si="3204">IF($E4517&gt;=P$3,IF(P$3&lt;=($E4506+365),P4510,IFERROR(P4503*$E4508/4*P4509+
$E4518*P4507/4*IFERROR(P4509/$E4519,0),0)),IF(P$3&lt;=($E4517+365),P4503*$E4508/4*P4509+$E4518*P4507/4*IFERROR(P4509/$E4519,0),IFERROR($E4518*P4507/4*IFERROR(P4509/$E4519,0),0)))</f>
        <v>18375.141040677088</v>
      </c>
      <c r="Q4511" s="41">
        <f t="shared" si="3204"/>
        <v>18375.141040677088</v>
      </c>
      <c r="R4511" s="41">
        <f t="shared" si="3204"/>
        <v>18558.892451083859</v>
      </c>
      <c r="S4511" s="41">
        <f t="shared" si="3204"/>
        <v>18558.892451083859</v>
      </c>
      <c r="T4511" s="41">
        <f t="shared" si="3204"/>
        <v>18558.892451083859</v>
      </c>
      <c r="U4511" s="41">
        <f t="shared" si="3204"/>
        <v>18558.892451083859</v>
      </c>
      <c r="V4511" s="41">
        <f t="shared" si="3204"/>
        <v>18744.4813755947</v>
      </c>
      <c r="W4511" s="41">
        <f t="shared" si="3204"/>
        <v>18744.4813755947</v>
      </c>
      <c r="X4511" s="41">
        <f t="shared" si="3204"/>
        <v>18744.4813755947</v>
      </c>
      <c r="Y4511" s="41">
        <f t="shared" si="3204"/>
        <v>18744.4813755947</v>
      </c>
      <c r="Z4511" s="41">
        <f t="shared" si="3204"/>
        <v>18931.926189350648</v>
      </c>
      <c r="AA4511" s="41">
        <f t="shared" si="3204"/>
        <v>18931.926189350648</v>
      </c>
      <c r="AB4511" s="41">
        <f t="shared" si="3204"/>
        <v>18931.926189350648</v>
      </c>
      <c r="AC4511" s="41">
        <f t="shared" si="3204"/>
        <v>18931.926189350648</v>
      </c>
      <c r="AD4511" s="41">
        <f t="shared" si="3204"/>
        <v>19121.245451244151</v>
      </c>
      <c r="AE4511" s="41">
        <f t="shared" si="3204"/>
        <v>19121.245451244151</v>
      </c>
      <c r="AF4511" s="41">
        <f t="shared" si="3204"/>
        <v>19121.245451244151</v>
      </c>
      <c r="AG4511" s="41">
        <f t="shared" si="3204"/>
        <v>19121.245451244151</v>
      </c>
      <c r="AH4511" s="41">
        <f t="shared" si="3204"/>
        <v>19312.457905756593</v>
      </c>
      <c r="AI4511" s="41">
        <f t="shared" si="3204"/>
        <v>19312.457905756593</v>
      </c>
      <c r="AJ4511" s="41">
        <f t="shared" si="3204"/>
        <v>19312.457905756593</v>
      </c>
      <c r="AK4511" s="41">
        <f t="shared" si="3204"/>
        <v>19312.457905756593</v>
      </c>
      <c r="AL4511" s="41">
        <f t="shared" si="3204"/>
        <v>19505.58248481416</v>
      </c>
      <c r="AM4511" s="41">
        <f t="shared" si="3204"/>
        <v>19505.58248481416</v>
      </c>
      <c r="AN4511" s="41">
        <f t="shared" si="3204"/>
        <v>19505.58248481416</v>
      </c>
      <c r="AO4511" s="41">
        <f t="shared" si="3204"/>
        <v>19505.58248481416</v>
      </c>
      <c r="AP4511" s="41">
        <f t="shared" si="3204"/>
        <v>19700.638309662303</v>
      </c>
      <c r="AQ4511" s="41">
        <f t="shared" si="3204"/>
        <v>19700.638309662303</v>
      </c>
      <c r="AR4511" s="41">
        <f t="shared" si="3204"/>
        <v>19700.638309662303</v>
      </c>
      <c r="AS4511" s="41">
        <f t="shared" si="3204"/>
        <v>19700.638309662303</v>
      </c>
      <c r="AT4511" s="41">
        <f t="shared" si="3204"/>
        <v>19897.644692758928</v>
      </c>
      <c r="AU4511" s="41">
        <f t="shared" si="3204"/>
        <v>19897.644692758928</v>
      </c>
      <c r="AV4511" s="41">
        <f t="shared" si="3204"/>
        <v>19897.644692758928</v>
      </c>
      <c r="AW4511" s="41">
        <f t="shared" si="3204"/>
        <v>20098.597609009899</v>
      </c>
      <c r="AX4511" s="41">
        <f t="shared" si="3204"/>
        <v>18266.62008721344</v>
      </c>
      <c r="AY4511" s="41">
        <f t="shared" si="3204"/>
        <v>18266.62008721344</v>
      </c>
      <c r="AZ4511" s="41">
        <f t="shared" si="3204"/>
        <v>18266.62008721344</v>
      </c>
      <c r="BA4511" s="41">
        <f t="shared" si="3204"/>
        <v>18266.62008721344</v>
      </c>
      <c r="BB4511" s="41">
        <f t="shared" si="3204"/>
        <v>18449.286288085576</v>
      </c>
      <c r="BC4511" s="41">
        <f t="shared" si="3204"/>
        <v>18449.286288085576</v>
      </c>
      <c r="BD4511" s="41">
        <f t="shared" si="3204"/>
        <v>18449.286288085576</v>
      </c>
    </row>
    <row r="4512" spans="1:56" ht="16" x14ac:dyDescent="0.2">
      <c r="B4512" s="11">
        <f t="shared" si="3195"/>
        <v>168</v>
      </c>
      <c r="C4512" s="12" t="str">
        <f t="shared" si="3195"/>
        <v>SCI HSR 5</v>
      </c>
      <c r="D4512" s="25" t="s">
        <v>8</v>
      </c>
      <c r="E4512" s="42">
        <v>0</v>
      </c>
      <c r="F4512" s="15"/>
      <c r="I4512" s="15"/>
      <c r="J4512" s="24"/>
      <c r="K4512" s="24"/>
      <c r="L4512" s="20" t="s">
        <v>251</v>
      </c>
      <c r="M4512" s="72"/>
      <c r="N4512" s="72"/>
      <c r="O4512" s="41">
        <f>-$E4508/4*O4502
+(O4502&gt;0)*($J4507&gt;=O$2)*($J4507&lt;=O$3)*(($J4507-O$2+1)/O$4*$H4507/4)
+(O4502&gt;0)*($J4507&gt;O$3)*($I4507&lt;=O$3)*($I4507&gt;=O$2)*((O$3-$I4507+1)/O$4*$H4507/4)
+(O4502&gt;0)*($J4507&gt;O$3)*($I4507&lt;O$2)*$H4507/4
+(O4502&gt;0)*($J4508&gt;=O$2)*($J4508&lt;=O$3)*(($J4508-O$2+1)/O$4*$H4508/4)
+(O4502&gt;0)*($J4508&gt;O$3)*($I4508&lt;=O$3)*($I4508&gt;=O$2)*((O$3-$I4508+1)/O$4*$H4508/4)
+(O4502&gt;0)*($J4508&gt;O$3)*($I4508&lt;O$2)*$H4508/4
+(O4502&gt;0)*($J4509&gt;=O$2)*($J4509&lt;=O$3)*(($J4509-O$2+1)/O$4*$H4509/4)
+(O4502&gt;0)*($J4509&gt;O$3)*($I4509&lt;=O$3)*($I4509&gt;=O$2)*((O$3-$I4509+1)/O$4*$H4509/4)
+(O4502&gt;0)*($J4509&gt;O$3)*($I4509&lt;O$2)*$H4509/4
-$E4518/4*O4506
+(O4506&gt;0)*($J4518&gt;=O$2)*($J4518&lt;=O$3)*(($J4518-O$2+1)/O$4*$H4518/4)
+(O4506&gt;0)*($J4518&gt;O$3)*($I4518&lt;=O$3)*($I4518&gt;=O$2)*((O$3-$I4518+1)/O$4*$H4518/4)
+(O4506&gt;0)*($J4518&gt;O$3)*($I4518&lt;O$2)*$H4518/4
+(O4506&gt;0)*($J4519&gt;=O$2)*($J4519&lt;=O$3)*(($J4519-O$2+1)/O$4*$H4519/4)
+(O4506&gt;0)*($J4519&gt;O$3)*($I4519&lt;=O$3)*($I4519&gt;=O$2)*((O$3-$I4519+1)/O$4*$H4519/4)
+(O4506&gt;0)*($J4519&gt;O$3)*($I4519&lt;O$2)*$H4519/4
+(O4506&gt;0)*($J4520&gt;=O$2)*($J4520&lt;=O$3)*(($J4520-O$2+1)/O$4*$H4520/4)
+(O4506&gt;0)*($J4520&gt;O$3)*($I4520&lt;=O$3)*($I4520&gt;=O$2)*((O$3-$I4520+1)/O$4*$H4520/4)
+(O4506&gt;0)*($J4520&gt;O$3)*($I4520&lt;O$2)*$H4520/4</f>
        <v>-5925.344157526557</v>
      </c>
      <c r="P4512" s="41">
        <f t="shared" ref="P4512:BD4512" si="3205">-$E4508/4*P4502
+(P4502&gt;0)*($J4507&gt;=P$2)*($J4507&lt;=P$3)*(($J4507-P$2+1)/P$4*$H4507/4)
+(P4502&gt;0)*($J4507&gt;P$3)*($I4507&lt;=P$3)*($I4507&gt;=P$2)*((P$3-$I4507+1)/P$4*$H4507/4)
+(P4502&gt;0)*($J4507&gt;P$3)*($I4507&lt;P$2)*$H4507/4
+(P4502&gt;0)*($J4508&gt;=P$2)*($J4508&lt;=P$3)*(($J4508-P$2+1)/P$4*$H4508/4)
+(P4502&gt;0)*($J4508&gt;P$3)*($I4508&lt;=P$3)*($I4508&gt;=P$2)*((P$3-$I4508+1)/P$4*$H4508/4)
+(P4502&gt;0)*($J4508&gt;P$3)*($I4508&lt;P$2)*$H4508/4
+(P4502&gt;0)*($J4509&gt;=P$2)*($J4509&lt;=P$3)*(($J4509-P$2+1)/P$4*$H4509/4)
+(P4502&gt;0)*($J4509&gt;P$3)*($I4509&lt;=P$3)*($I4509&gt;=P$2)*((P$3-$I4509+1)/P$4*$H4509/4)
+(P4502&gt;0)*($J4509&gt;P$3)*($I4509&lt;P$2)*$H4509/4
-$E4518/4*P4506
+(P4506&gt;0)*($J4518&gt;=P$2)*($J4518&lt;=P$3)*(($J4518-P$2+1)/P$4*$H4518/4)
+(P4506&gt;0)*($J4518&gt;P$3)*($I4518&lt;=P$3)*($I4518&gt;=P$2)*((P$3-$I4518+1)/P$4*$H4518/4)
+(P4506&gt;0)*($J4518&gt;P$3)*($I4518&lt;P$2)*$H4518/4
+(P4506&gt;0)*($J4519&gt;=P$2)*($J4519&lt;=P$3)*(($J4519-P$2+1)/P$4*$H4519/4)
+(P4506&gt;0)*($J4519&gt;P$3)*($I4519&lt;=P$3)*($I4519&gt;=P$2)*((P$3-$I4519+1)/P$4*$H4519/4)
+(P4506&gt;0)*($J4519&gt;P$3)*($I4519&lt;P$2)*$H4519/4
+(P4506&gt;0)*($J4520&gt;=P$2)*($J4520&lt;=P$3)*(($J4520-P$2+1)/P$4*$H4520/4)
+(P4506&gt;0)*($J4520&gt;P$3)*($I4520&lt;=P$3)*($I4520&gt;=P$2)*((P$3-$I4520+1)/P$4*$H4520/4)
+(P4506&gt;0)*($J4520&gt;P$3)*($I4520&lt;P$2)*$H4520/4</f>
        <v>-5925.344157526557</v>
      </c>
      <c r="Q4512" s="41">
        <f t="shared" si="3205"/>
        <v>-5925.344157526557</v>
      </c>
      <c r="R4512" s="41">
        <f t="shared" si="3205"/>
        <v>-5925.344157526557</v>
      </c>
      <c r="S4512" s="41">
        <f t="shared" si="3205"/>
        <v>-5925.344157526557</v>
      </c>
      <c r="T4512" s="41">
        <f t="shared" si="3205"/>
        <v>-5925.344157526557</v>
      </c>
      <c r="U4512" s="41">
        <f t="shared" si="3205"/>
        <v>-5925.344157526557</v>
      </c>
      <c r="V4512" s="41">
        <f t="shared" si="3205"/>
        <v>0</v>
      </c>
      <c r="W4512" s="41">
        <f t="shared" si="3205"/>
        <v>0</v>
      </c>
      <c r="X4512" s="41">
        <f t="shared" si="3205"/>
        <v>0</v>
      </c>
      <c r="Y4512" s="41">
        <f t="shared" si="3205"/>
        <v>0</v>
      </c>
      <c r="Z4512" s="41">
        <f t="shared" si="3205"/>
        <v>0</v>
      </c>
      <c r="AA4512" s="41">
        <f t="shared" si="3205"/>
        <v>0</v>
      </c>
      <c r="AB4512" s="41">
        <f t="shared" si="3205"/>
        <v>0</v>
      </c>
      <c r="AC4512" s="41">
        <f t="shared" si="3205"/>
        <v>0</v>
      </c>
      <c r="AD4512" s="41">
        <f t="shared" si="3205"/>
        <v>0</v>
      </c>
      <c r="AE4512" s="41">
        <f t="shared" si="3205"/>
        <v>0</v>
      </c>
      <c r="AF4512" s="41">
        <f t="shared" si="3205"/>
        <v>0</v>
      </c>
      <c r="AG4512" s="41">
        <f t="shared" si="3205"/>
        <v>0</v>
      </c>
      <c r="AH4512" s="41">
        <f t="shared" si="3205"/>
        <v>0</v>
      </c>
      <c r="AI4512" s="41">
        <f t="shared" si="3205"/>
        <v>0</v>
      </c>
      <c r="AJ4512" s="41">
        <f t="shared" si="3205"/>
        <v>0</v>
      </c>
      <c r="AK4512" s="41">
        <f t="shared" si="3205"/>
        <v>0</v>
      </c>
      <c r="AL4512" s="41">
        <f t="shared" si="3205"/>
        <v>0</v>
      </c>
      <c r="AM4512" s="41">
        <f t="shared" si="3205"/>
        <v>0</v>
      </c>
      <c r="AN4512" s="41">
        <f t="shared" si="3205"/>
        <v>0</v>
      </c>
      <c r="AO4512" s="41">
        <f t="shared" si="3205"/>
        <v>0</v>
      </c>
      <c r="AP4512" s="41">
        <f t="shared" si="3205"/>
        <v>0</v>
      </c>
      <c r="AQ4512" s="41">
        <f t="shared" si="3205"/>
        <v>0</v>
      </c>
      <c r="AR4512" s="41">
        <f t="shared" si="3205"/>
        <v>0</v>
      </c>
      <c r="AS4512" s="41">
        <f t="shared" si="3205"/>
        <v>0</v>
      </c>
      <c r="AT4512" s="41">
        <f t="shared" si="3205"/>
        <v>0</v>
      </c>
      <c r="AU4512" s="41">
        <f t="shared" si="3205"/>
        <v>0</v>
      </c>
      <c r="AV4512" s="41">
        <f t="shared" si="3205"/>
        <v>0</v>
      </c>
      <c r="AW4512" s="41">
        <f t="shared" si="3205"/>
        <v>0</v>
      </c>
      <c r="AX4512" s="41">
        <f t="shared" si="3205"/>
        <v>0</v>
      </c>
      <c r="AY4512" s="41">
        <f t="shared" si="3205"/>
        <v>0</v>
      </c>
      <c r="AZ4512" s="41">
        <f t="shared" si="3205"/>
        <v>0</v>
      </c>
      <c r="BA4512" s="41">
        <f t="shared" si="3205"/>
        <v>0</v>
      </c>
      <c r="BB4512" s="41">
        <f t="shared" si="3205"/>
        <v>0</v>
      </c>
      <c r="BC4512" s="41">
        <f t="shared" si="3205"/>
        <v>0</v>
      </c>
      <c r="BD4512" s="41">
        <f t="shared" si="3205"/>
        <v>0</v>
      </c>
    </row>
    <row r="4513" spans="1:56" ht="16" x14ac:dyDescent="0.2">
      <c r="B4513" s="11">
        <f t="shared" si="3195"/>
        <v>168</v>
      </c>
      <c r="C4513" s="12" t="str">
        <f t="shared" si="3195"/>
        <v>SCI HSR 5</v>
      </c>
      <c r="D4513" s="43" t="s">
        <v>252</v>
      </c>
      <c r="E4513" s="42" t="s">
        <v>288</v>
      </c>
      <c r="F4513" s="44"/>
      <c r="G4513" s="43" t="s">
        <v>253</v>
      </c>
      <c r="H4513" s="39">
        <v>0</v>
      </c>
      <c r="I4513" s="43" t="s">
        <v>254</v>
      </c>
      <c r="J4513" s="32">
        <v>0</v>
      </c>
      <c r="K4513" s="24"/>
      <c r="L4513" s="20" t="s">
        <v>255</v>
      </c>
      <c r="M4513" s="72"/>
      <c r="N4513" s="72"/>
      <c r="O4513" s="41">
        <v>0</v>
      </c>
      <c r="P4513" s="41">
        <v>0</v>
      </c>
      <c r="Q4513" s="41">
        <v>0</v>
      </c>
      <c r="R4513" s="41">
        <v>0</v>
      </c>
      <c r="S4513" s="41">
        <v>0</v>
      </c>
      <c r="T4513" s="41">
        <v>0</v>
      </c>
      <c r="U4513" s="41">
        <v>0</v>
      </c>
      <c r="V4513" s="41">
        <v>0</v>
      </c>
      <c r="W4513" s="41">
        <v>0</v>
      </c>
      <c r="X4513" s="41">
        <v>0</v>
      </c>
      <c r="Y4513" s="41">
        <v>0</v>
      </c>
      <c r="Z4513" s="41">
        <v>0</v>
      </c>
      <c r="AA4513" s="41">
        <v>0</v>
      </c>
      <c r="AB4513" s="41">
        <v>0</v>
      </c>
      <c r="AC4513" s="41">
        <v>0</v>
      </c>
      <c r="AD4513" s="41">
        <v>0</v>
      </c>
      <c r="AE4513" s="41">
        <v>0</v>
      </c>
      <c r="AF4513" s="41">
        <v>0</v>
      </c>
      <c r="AG4513" s="41">
        <v>0</v>
      </c>
      <c r="AH4513" s="41">
        <v>0</v>
      </c>
      <c r="AI4513" s="41">
        <v>0</v>
      </c>
      <c r="AJ4513" s="41">
        <v>0</v>
      </c>
      <c r="AK4513" s="41">
        <v>0</v>
      </c>
      <c r="AL4513" s="41">
        <v>0</v>
      </c>
      <c r="AM4513" s="41">
        <v>0</v>
      </c>
      <c r="AN4513" s="41">
        <v>0</v>
      </c>
      <c r="AO4513" s="41">
        <v>0</v>
      </c>
      <c r="AP4513" s="41">
        <v>0</v>
      </c>
      <c r="AQ4513" s="41">
        <v>0</v>
      </c>
      <c r="AR4513" s="41">
        <v>0</v>
      </c>
      <c r="AS4513" s="41">
        <v>0</v>
      </c>
      <c r="AT4513" s="41">
        <v>0</v>
      </c>
      <c r="AU4513" s="41">
        <v>0</v>
      </c>
      <c r="AV4513" s="41">
        <v>0</v>
      </c>
      <c r="AW4513" s="41">
        <v>0</v>
      </c>
      <c r="AX4513" s="41">
        <v>0</v>
      </c>
      <c r="AY4513" s="41">
        <v>0</v>
      </c>
      <c r="AZ4513" s="41">
        <v>0</v>
      </c>
      <c r="BA4513" s="41">
        <v>0</v>
      </c>
      <c r="BB4513" s="41">
        <v>0</v>
      </c>
      <c r="BC4513" s="41">
        <v>0</v>
      </c>
      <c r="BD4513" s="41">
        <v>0</v>
      </c>
    </row>
    <row r="4514" spans="1:56" ht="16" x14ac:dyDescent="0.2">
      <c r="B4514" s="11">
        <f t="shared" si="3195"/>
        <v>168</v>
      </c>
      <c r="C4514" s="12" t="str">
        <f t="shared" si="3195"/>
        <v>SCI HSR 5</v>
      </c>
      <c r="D4514" s="43" t="s">
        <v>256</v>
      </c>
      <c r="E4514" s="32">
        <v>47938</v>
      </c>
      <c r="G4514" s="43" t="s">
        <v>257</v>
      </c>
      <c r="H4514" s="42">
        <v>0</v>
      </c>
      <c r="I4514" s="43" t="s">
        <v>258</v>
      </c>
      <c r="J4514" s="29">
        <v>0</v>
      </c>
      <c r="K4514" s="23"/>
      <c r="L4514" s="33" t="s">
        <v>259</v>
      </c>
      <c r="M4514" s="73"/>
      <c r="N4514" s="73"/>
      <c r="O4514" s="45">
        <f>-(O4511+O4512)*IFERROR((O4501+O4505)/(O4503+O4507),0)</f>
        <v>0</v>
      </c>
      <c r="P4514" s="45">
        <f t="shared" ref="P4514:BD4514" si="3206">-(P4511+P4512)*IFERROR((P4501+P4505)/(P4503+P4507),0)</f>
        <v>0</v>
      </c>
      <c r="Q4514" s="45">
        <f t="shared" si="3206"/>
        <v>0</v>
      </c>
      <c r="R4514" s="45">
        <f t="shared" si="3206"/>
        <v>0</v>
      </c>
      <c r="S4514" s="45">
        <f t="shared" si="3206"/>
        <v>0</v>
      </c>
      <c r="T4514" s="45">
        <f t="shared" si="3206"/>
        <v>0</v>
      </c>
      <c r="U4514" s="45">
        <f t="shared" si="3206"/>
        <v>0</v>
      </c>
      <c r="V4514" s="45">
        <f t="shared" si="3206"/>
        <v>0</v>
      </c>
      <c r="W4514" s="45">
        <f t="shared" si="3206"/>
        <v>0</v>
      </c>
      <c r="X4514" s="45">
        <f t="shared" si="3206"/>
        <v>0</v>
      </c>
      <c r="Y4514" s="45">
        <f t="shared" si="3206"/>
        <v>0</v>
      </c>
      <c r="Z4514" s="45">
        <f t="shared" si="3206"/>
        <v>0</v>
      </c>
      <c r="AA4514" s="45">
        <f t="shared" si="3206"/>
        <v>0</v>
      </c>
      <c r="AB4514" s="45">
        <f t="shared" si="3206"/>
        <v>0</v>
      </c>
      <c r="AC4514" s="45">
        <f t="shared" si="3206"/>
        <v>0</v>
      </c>
      <c r="AD4514" s="45">
        <f t="shared" si="3206"/>
        <v>0</v>
      </c>
      <c r="AE4514" s="45">
        <f t="shared" si="3206"/>
        <v>0</v>
      </c>
      <c r="AF4514" s="45">
        <f t="shared" si="3206"/>
        <v>0</v>
      </c>
      <c r="AG4514" s="45">
        <f t="shared" si="3206"/>
        <v>0</v>
      </c>
      <c r="AH4514" s="45">
        <f t="shared" si="3206"/>
        <v>0</v>
      </c>
      <c r="AI4514" s="45">
        <f t="shared" si="3206"/>
        <v>0</v>
      </c>
      <c r="AJ4514" s="45">
        <f t="shared" si="3206"/>
        <v>0</v>
      </c>
      <c r="AK4514" s="45">
        <f t="shared" si="3206"/>
        <v>0</v>
      </c>
      <c r="AL4514" s="45">
        <f t="shared" si="3206"/>
        <v>0</v>
      </c>
      <c r="AM4514" s="45">
        <f t="shared" si="3206"/>
        <v>0</v>
      </c>
      <c r="AN4514" s="45">
        <f t="shared" si="3206"/>
        <v>0</v>
      </c>
      <c r="AO4514" s="45">
        <f t="shared" si="3206"/>
        <v>0</v>
      </c>
      <c r="AP4514" s="45">
        <f t="shared" si="3206"/>
        <v>0</v>
      </c>
      <c r="AQ4514" s="45">
        <f t="shared" si="3206"/>
        <v>0</v>
      </c>
      <c r="AR4514" s="45">
        <f t="shared" si="3206"/>
        <v>0</v>
      </c>
      <c r="AS4514" s="45">
        <f t="shared" si="3206"/>
        <v>0</v>
      </c>
      <c r="AT4514" s="45">
        <f t="shared" si="3206"/>
        <v>0</v>
      </c>
      <c r="AU4514" s="45">
        <f t="shared" si="3206"/>
        <v>0</v>
      </c>
      <c r="AV4514" s="45">
        <f t="shared" si="3206"/>
        <v>0</v>
      </c>
      <c r="AW4514" s="45">
        <f t="shared" si="3206"/>
        <v>0</v>
      </c>
      <c r="AX4514" s="45">
        <f t="shared" si="3206"/>
        <v>0</v>
      </c>
      <c r="AY4514" s="45">
        <f t="shared" si="3206"/>
        <v>0</v>
      </c>
      <c r="AZ4514" s="45">
        <f t="shared" si="3206"/>
        <v>0</v>
      </c>
      <c r="BA4514" s="45">
        <f t="shared" si="3206"/>
        <v>0</v>
      </c>
      <c r="BB4514" s="45">
        <f t="shared" si="3206"/>
        <v>0</v>
      </c>
      <c r="BC4514" s="45">
        <f t="shared" si="3206"/>
        <v>0</v>
      </c>
      <c r="BD4514" s="45">
        <f t="shared" si="3206"/>
        <v>0</v>
      </c>
    </row>
    <row r="4515" spans="1:56" ht="16" x14ac:dyDescent="0.2">
      <c r="B4515" s="11">
        <f t="shared" si="3195"/>
        <v>168</v>
      </c>
      <c r="C4515" s="12" t="str">
        <f t="shared" si="3195"/>
        <v>SCI HSR 5</v>
      </c>
      <c r="K4515" s="24"/>
      <c r="O4515" s="15"/>
      <c r="P4515" s="15"/>
      <c r="Q4515" s="15"/>
      <c r="R4515" s="15"/>
      <c r="S4515" s="15"/>
      <c r="T4515" s="15"/>
      <c r="U4515" s="15"/>
      <c r="V4515" s="15"/>
      <c r="W4515" s="15"/>
      <c r="X4515" s="15"/>
      <c r="Y4515" s="15"/>
      <c r="Z4515" s="15"/>
      <c r="AA4515" s="15"/>
      <c r="AB4515" s="15"/>
      <c r="AC4515" s="15"/>
      <c r="AD4515" s="15"/>
      <c r="AE4515" s="15"/>
      <c r="AF4515" s="15"/>
      <c r="AG4515" s="15"/>
      <c r="AH4515" s="15"/>
      <c r="AI4515" s="15"/>
      <c r="AJ4515" s="15"/>
      <c r="AK4515" s="15"/>
      <c r="AL4515" s="15"/>
      <c r="AM4515" s="15"/>
      <c r="AN4515" s="15"/>
      <c r="AO4515" s="15"/>
      <c r="AP4515" s="15"/>
      <c r="AQ4515" s="15"/>
      <c r="AR4515" s="15"/>
      <c r="AS4515" s="15"/>
      <c r="AT4515" s="15"/>
      <c r="AU4515" s="15"/>
      <c r="AV4515" s="15"/>
      <c r="AW4515" s="15"/>
      <c r="AX4515" s="15"/>
      <c r="AY4515" s="15"/>
      <c r="AZ4515" s="15"/>
      <c r="BA4515" s="15"/>
      <c r="BB4515" s="15"/>
      <c r="BC4515" s="15"/>
      <c r="BD4515" s="15"/>
    </row>
    <row r="4516" spans="1:56" ht="16" x14ac:dyDescent="0.2">
      <c r="B4516" s="11">
        <f t="shared" si="3195"/>
        <v>168</v>
      </c>
      <c r="C4516" s="12" t="str">
        <f t="shared" si="3195"/>
        <v>SCI HSR 5</v>
      </c>
      <c r="G4516" s="46" t="s">
        <v>229</v>
      </c>
      <c r="H4516" s="104" t="s">
        <v>32</v>
      </c>
      <c r="I4516" s="105"/>
      <c r="J4516" s="106"/>
      <c r="K4516" s="23"/>
      <c r="L4516" s="47" t="s">
        <v>4</v>
      </c>
      <c r="M4516" s="81"/>
      <c r="N4516" s="81"/>
      <c r="O4516" s="48">
        <f>SUM(O4511:O4514)</f>
        <v>12449.796883150531</v>
      </c>
      <c r="P4516" s="48">
        <f t="shared" ref="P4516:BD4516" si="3207">SUM(P4511:P4514)</f>
        <v>12449.796883150531</v>
      </c>
      <c r="Q4516" s="48">
        <f t="shared" si="3207"/>
        <v>12449.796883150531</v>
      </c>
      <c r="R4516" s="48">
        <f t="shared" si="3207"/>
        <v>12633.548293557302</v>
      </c>
      <c r="S4516" s="48">
        <f t="shared" si="3207"/>
        <v>12633.548293557302</v>
      </c>
      <c r="T4516" s="48">
        <f t="shared" si="3207"/>
        <v>12633.548293557302</v>
      </c>
      <c r="U4516" s="48">
        <f t="shared" si="3207"/>
        <v>12633.548293557302</v>
      </c>
      <c r="V4516" s="48">
        <f t="shared" si="3207"/>
        <v>18744.4813755947</v>
      </c>
      <c r="W4516" s="48">
        <f t="shared" si="3207"/>
        <v>18744.4813755947</v>
      </c>
      <c r="X4516" s="48">
        <f t="shared" si="3207"/>
        <v>18744.4813755947</v>
      </c>
      <c r="Y4516" s="48">
        <f t="shared" si="3207"/>
        <v>18744.4813755947</v>
      </c>
      <c r="Z4516" s="48">
        <f t="shared" si="3207"/>
        <v>18931.926189350648</v>
      </c>
      <c r="AA4516" s="48">
        <f t="shared" si="3207"/>
        <v>18931.926189350648</v>
      </c>
      <c r="AB4516" s="48">
        <f t="shared" si="3207"/>
        <v>18931.926189350648</v>
      </c>
      <c r="AC4516" s="48">
        <f t="shared" si="3207"/>
        <v>18931.926189350648</v>
      </c>
      <c r="AD4516" s="48">
        <f t="shared" si="3207"/>
        <v>19121.245451244151</v>
      </c>
      <c r="AE4516" s="48">
        <f t="shared" si="3207"/>
        <v>19121.245451244151</v>
      </c>
      <c r="AF4516" s="48">
        <f t="shared" si="3207"/>
        <v>19121.245451244151</v>
      </c>
      <c r="AG4516" s="48">
        <f t="shared" si="3207"/>
        <v>19121.245451244151</v>
      </c>
      <c r="AH4516" s="48">
        <f t="shared" si="3207"/>
        <v>19312.457905756593</v>
      </c>
      <c r="AI4516" s="48">
        <f t="shared" si="3207"/>
        <v>19312.457905756593</v>
      </c>
      <c r="AJ4516" s="48">
        <f t="shared" si="3207"/>
        <v>19312.457905756593</v>
      </c>
      <c r="AK4516" s="48">
        <f t="shared" si="3207"/>
        <v>19312.457905756593</v>
      </c>
      <c r="AL4516" s="48">
        <f t="shared" si="3207"/>
        <v>19505.58248481416</v>
      </c>
      <c r="AM4516" s="48">
        <f t="shared" si="3207"/>
        <v>19505.58248481416</v>
      </c>
      <c r="AN4516" s="48">
        <f t="shared" si="3207"/>
        <v>19505.58248481416</v>
      </c>
      <c r="AO4516" s="48">
        <f t="shared" si="3207"/>
        <v>19505.58248481416</v>
      </c>
      <c r="AP4516" s="48">
        <f t="shared" si="3207"/>
        <v>19700.638309662303</v>
      </c>
      <c r="AQ4516" s="48">
        <f t="shared" si="3207"/>
        <v>19700.638309662303</v>
      </c>
      <c r="AR4516" s="48">
        <f t="shared" si="3207"/>
        <v>19700.638309662303</v>
      </c>
      <c r="AS4516" s="48">
        <f t="shared" si="3207"/>
        <v>19700.638309662303</v>
      </c>
      <c r="AT4516" s="48">
        <f t="shared" si="3207"/>
        <v>19897.644692758928</v>
      </c>
      <c r="AU4516" s="48">
        <f t="shared" si="3207"/>
        <v>19897.644692758928</v>
      </c>
      <c r="AV4516" s="48">
        <f t="shared" si="3207"/>
        <v>19897.644692758928</v>
      </c>
      <c r="AW4516" s="48">
        <f t="shared" si="3207"/>
        <v>20098.597609009899</v>
      </c>
      <c r="AX4516" s="48">
        <f t="shared" si="3207"/>
        <v>18266.62008721344</v>
      </c>
      <c r="AY4516" s="48">
        <f t="shared" si="3207"/>
        <v>18266.62008721344</v>
      </c>
      <c r="AZ4516" s="48">
        <f t="shared" si="3207"/>
        <v>18266.62008721344</v>
      </c>
      <c r="BA4516" s="48">
        <f t="shared" si="3207"/>
        <v>18266.62008721344</v>
      </c>
      <c r="BB4516" s="48">
        <f t="shared" si="3207"/>
        <v>18449.286288085576</v>
      </c>
      <c r="BC4516" s="48">
        <f t="shared" si="3207"/>
        <v>18449.286288085576</v>
      </c>
      <c r="BD4516" s="48">
        <f t="shared" si="3207"/>
        <v>18449.286288085576</v>
      </c>
    </row>
    <row r="4517" spans="1:56" ht="16" x14ac:dyDescent="0.2">
      <c r="B4517" s="11">
        <f t="shared" ref="B4517:C4522" si="3208">B4516</f>
        <v>168</v>
      </c>
      <c r="C4517" s="12" t="str">
        <f t="shared" si="3208"/>
        <v>SCI HSR 5</v>
      </c>
      <c r="D4517" s="46" t="s">
        <v>260</v>
      </c>
      <c r="E4517" s="32">
        <v>47938</v>
      </c>
      <c r="F4517" s="15"/>
      <c r="G4517" s="46" t="s">
        <v>261</v>
      </c>
      <c r="H4517" s="46" t="s">
        <v>237</v>
      </c>
      <c r="I4517" s="46" t="s">
        <v>238</v>
      </c>
      <c r="J4517" s="46" t="s">
        <v>239</v>
      </c>
      <c r="K4517" s="23"/>
      <c r="O4517" s="15"/>
      <c r="P4517" s="15"/>
      <c r="Q4517" s="15"/>
      <c r="R4517" s="15"/>
      <c r="S4517" s="15"/>
      <c r="T4517" s="15"/>
      <c r="U4517" s="15"/>
      <c r="V4517" s="15"/>
      <c r="W4517" s="15"/>
      <c r="X4517" s="15"/>
      <c r="Y4517" s="15"/>
      <c r="Z4517" s="15"/>
      <c r="AA4517" s="15"/>
      <c r="AB4517" s="15"/>
      <c r="AC4517" s="15"/>
      <c r="AD4517" s="15"/>
      <c r="AE4517" s="15"/>
      <c r="AF4517" s="15"/>
      <c r="AG4517" s="15"/>
      <c r="AH4517" s="15"/>
      <c r="AI4517" s="15"/>
      <c r="AJ4517" s="15"/>
      <c r="AK4517" s="15"/>
      <c r="AL4517" s="15"/>
      <c r="AM4517" s="15"/>
      <c r="AN4517" s="15"/>
      <c r="AO4517" s="15"/>
      <c r="AP4517" s="15"/>
      <c r="AQ4517" s="15"/>
      <c r="AR4517" s="15"/>
      <c r="AS4517" s="15"/>
      <c r="AT4517" s="15"/>
      <c r="AU4517" s="15"/>
      <c r="AV4517" s="15"/>
      <c r="AW4517" s="15"/>
      <c r="AX4517" s="15"/>
      <c r="AY4517" s="15"/>
      <c r="AZ4517" s="15"/>
      <c r="BA4517" s="15"/>
      <c r="BB4517" s="15"/>
      <c r="BC4517" s="15"/>
      <c r="BD4517" s="15"/>
    </row>
    <row r="4518" spans="1:56" ht="16" x14ac:dyDescent="0.2">
      <c r="B4518" s="11">
        <f t="shared" si="3208"/>
        <v>168</v>
      </c>
      <c r="C4518" s="12" t="str">
        <f t="shared" si="3208"/>
        <v>SCI HSR 5</v>
      </c>
      <c r="D4518" s="46" t="s">
        <v>262</v>
      </c>
      <c r="E4518" s="31">
        <v>72343.04985035026</v>
      </c>
      <c r="F4518" s="15"/>
      <c r="G4518" s="49" t="s">
        <v>263</v>
      </c>
      <c r="H4518" s="31">
        <v>0</v>
      </c>
      <c r="I4518" s="32">
        <v>0</v>
      </c>
      <c r="J4518" s="32">
        <v>0</v>
      </c>
      <c r="K4518" s="23"/>
      <c r="L4518" s="50" t="s">
        <v>264</v>
      </c>
      <c r="M4518" s="70"/>
      <c r="N4518" s="70"/>
      <c r="O4518" s="40">
        <f t="shared" ref="O4518:BD4518" si="3209">IFERROR(((O$3&gt;=$E4517)*(O$2&lt;=$E4517))*$E4521,"")</f>
        <v>0</v>
      </c>
      <c r="P4518" s="40">
        <f t="shared" si="3209"/>
        <v>0</v>
      </c>
      <c r="Q4518" s="40">
        <f t="shared" si="3209"/>
        <v>0</v>
      </c>
      <c r="R4518" s="40">
        <f t="shared" si="3209"/>
        <v>0</v>
      </c>
      <c r="S4518" s="40">
        <f t="shared" si="3209"/>
        <v>0</v>
      </c>
      <c r="T4518" s="40">
        <f t="shared" si="3209"/>
        <v>0</v>
      </c>
      <c r="U4518" s="40">
        <f t="shared" si="3209"/>
        <v>0</v>
      </c>
      <c r="V4518" s="40">
        <f t="shared" si="3209"/>
        <v>0</v>
      </c>
      <c r="W4518" s="40">
        <f t="shared" si="3209"/>
        <v>0</v>
      </c>
      <c r="X4518" s="40">
        <f t="shared" si="3209"/>
        <v>0</v>
      </c>
      <c r="Y4518" s="40">
        <f t="shared" si="3209"/>
        <v>0</v>
      </c>
      <c r="Z4518" s="40">
        <f t="shared" si="3209"/>
        <v>0</v>
      </c>
      <c r="AA4518" s="40">
        <f t="shared" si="3209"/>
        <v>0</v>
      </c>
      <c r="AB4518" s="40">
        <f t="shared" si="3209"/>
        <v>0</v>
      </c>
      <c r="AC4518" s="40">
        <f t="shared" si="3209"/>
        <v>0</v>
      </c>
      <c r="AD4518" s="40">
        <f t="shared" si="3209"/>
        <v>0</v>
      </c>
      <c r="AE4518" s="40">
        <f t="shared" si="3209"/>
        <v>0</v>
      </c>
      <c r="AF4518" s="40">
        <f t="shared" si="3209"/>
        <v>0</v>
      </c>
      <c r="AG4518" s="40">
        <f t="shared" si="3209"/>
        <v>0</v>
      </c>
      <c r="AH4518" s="40">
        <f t="shared" si="3209"/>
        <v>0</v>
      </c>
      <c r="AI4518" s="40">
        <f t="shared" si="3209"/>
        <v>0</v>
      </c>
      <c r="AJ4518" s="40">
        <f t="shared" si="3209"/>
        <v>0</v>
      </c>
      <c r="AK4518" s="40">
        <f t="shared" si="3209"/>
        <v>0</v>
      </c>
      <c r="AL4518" s="40">
        <f t="shared" si="3209"/>
        <v>0</v>
      </c>
      <c r="AM4518" s="40">
        <f t="shared" si="3209"/>
        <v>0</v>
      </c>
      <c r="AN4518" s="40">
        <f t="shared" si="3209"/>
        <v>0</v>
      </c>
      <c r="AO4518" s="40">
        <f t="shared" si="3209"/>
        <v>0</v>
      </c>
      <c r="AP4518" s="40">
        <f t="shared" si="3209"/>
        <v>0</v>
      </c>
      <c r="AQ4518" s="40">
        <f t="shared" si="3209"/>
        <v>0</v>
      </c>
      <c r="AR4518" s="40">
        <f t="shared" si="3209"/>
        <v>0</v>
      </c>
      <c r="AS4518" s="40">
        <f t="shared" si="3209"/>
        <v>0</v>
      </c>
      <c r="AT4518" s="40">
        <f t="shared" si="3209"/>
        <v>0</v>
      </c>
      <c r="AU4518" s="40">
        <f t="shared" si="3209"/>
        <v>0</v>
      </c>
      <c r="AV4518" s="40">
        <f t="shared" si="3209"/>
        <v>0</v>
      </c>
      <c r="AW4518" s="40">
        <f t="shared" si="3209"/>
        <v>0</v>
      </c>
      <c r="AX4518" s="40">
        <f t="shared" si="3209"/>
        <v>0</v>
      </c>
      <c r="AY4518" s="40">
        <f t="shared" si="3209"/>
        <v>0</v>
      </c>
      <c r="AZ4518" s="40">
        <f t="shared" si="3209"/>
        <v>0</v>
      </c>
      <c r="BA4518" s="40">
        <f t="shared" si="3209"/>
        <v>0</v>
      </c>
      <c r="BB4518" s="40">
        <f t="shared" si="3209"/>
        <v>0</v>
      </c>
      <c r="BC4518" s="40">
        <f t="shared" si="3209"/>
        <v>0</v>
      </c>
      <c r="BD4518" s="40">
        <f t="shared" si="3209"/>
        <v>0</v>
      </c>
    </row>
    <row r="4519" spans="1:56" ht="16" x14ac:dyDescent="0.2">
      <c r="B4519" s="11">
        <f t="shared" si="3208"/>
        <v>168</v>
      </c>
      <c r="C4519" s="12" t="str">
        <f t="shared" si="3208"/>
        <v>SCI HSR 5</v>
      </c>
      <c r="D4519" s="46" t="s">
        <v>24</v>
      </c>
      <c r="E4519" s="51">
        <f>IF(E4517&gt;MAX($O$3:$BD$3),BD4508,
IF(E4517&lt;MIN($O$3:$BD$3),1,SUMIFS($O4509:$BD4509,$O$2:$BD$2,"&lt;="&amp;E4517,$O$3:$BD$3,"&gt;="&amp;E4517)))</f>
        <v>1.104513839740642</v>
      </c>
      <c r="F4519" s="15"/>
      <c r="G4519" s="49" t="s">
        <v>265</v>
      </c>
      <c r="H4519" s="31">
        <v>0</v>
      </c>
      <c r="I4519" s="32">
        <v>0</v>
      </c>
      <c r="J4519" s="32">
        <v>0</v>
      </c>
      <c r="K4519" s="23"/>
      <c r="L4519" s="52" t="s">
        <v>266</v>
      </c>
      <c r="M4519" s="72"/>
      <c r="N4519" s="72"/>
      <c r="O4519" s="41">
        <f t="shared" ref="O4519:BD4519" si="3210">IFERROR(((O$3&gt;=$E4514)*(O$2&lt;=$E4514))*$H4522,"")</f>
        <v>0</v>
      </c>
      <c r="P4519" s="41">
        <f t="shared" si="3210"/>
        <v>0</v>
      </c>
      <c r="Q4519" s="41">
        <f t="shared" si="3210"/>
        <v>0</v>
      </c>
      <c r="R4519" s="41">
        <f t="shared" si="3210"/>
        <v>0</v>
      </c>
      <c r="S4519" s="41">
        <f t="shared" si="3210"/>
        <v>0</v>
      </c>
      <c r="T4519" s="41">
        <f t="shared" si="3210"/>
        <v>0</v>
      </c>
      <c r="U4519" s="41">
        <f t="shared" si="3210"/>
        <v>0</v>
      </c>
      <c r="V4519" s="41">
        <f t="shared" si="3210"/>
        <v>0</v>
      </c>
      <c r="W4519" s="41">
        <f t="shared" si="3210"/>
        <v>0</v>
      </c>
      <c r="X4519" s="41">
        <f t="shared" si="3210"/>
        <v>0</v>
      </c>
      <c r="Y4519" s="41">
        <f t="shared" si="3210"/>
        <v>0</v>
      </c>
      <c r="Z4519" s="41">
        <f t="shared" si="3210"/>
        <v>0</v>
      </c>
      <c r="AA4519" s="41">
        <f t="shared" si="3210"/>
        <v>0</v>
      </c>
      <c r="AB4519" s="41">
        <f t="shared" si="3210"/>
        <v>0</v>
      </c>
      <c r="AC4519" s="41">
        <f t="shared" si="3210"/>
        <v>0</v>
      </c>
      <c r="AD4519" s="41">
        <f t="shared" si="3210"/>
        <v>0</v>
      </c>
      <c r="AE4519" s="41">
        <f t="shared" si="3210"/>
        <v>0</v>
      </c>
      <c r="AF4519" s="41">
        <f t="shared" si="3210"/>
        <v>0</v>
      </c>
      <c r="AG4519" s="41">
        <f t="shared" si="3210"/>
        <v>0</v>
      </c>
      <c r="AH4519" s="41">
        <f t="shared" si="3210"/>
        <v>0</v>
      </c>
      <c r="AI4519" s="41">
        <f t="shared" si="3210"/>
        <v>0</v>
      </c>
      <c r="AJ4519" s="41">
        <f t="shared" si="3210"/>
        <v>0</v>
      </c>
      <c r="AK4519" s="41">
        <f t="shared" si="3210"/>
        <v>0</v>
      </c>
      <c r="AL4519" s="41">
        <f t="shared" si="3210"/>
        <v>0</v>
      </c>
      <c r="AM4519" s="41">
        <f t="shared" si="3210"/>
        <v>0</v>
      </c>
      <c r="AN4519" s="41">
        <f t="shared" si="3210"/>
        <v>0</v>
      </c>
      <c r="AO4519" s="41">
        <f t="shared" si="3210"/>
        <v>0</v>
      </c>
      <c r="AP4519" s="41">
        <f t="shared" si="3210"/>
        <v>0</v>
      </c>
      <c r="AQ4519" s="41">
        <f t="shared" si="3210"/>
        <v>0</v>
      </c>
      <c r="AR4519" s="41">
        <f t="shared" si="3210"/>
        <v>0</v>
      </c>
      <c r="AS4519" s="41">
        <f t="shared" si="3210"/>
        <v>0</v>
      </c>
      <c r="AT4519" s="41">
        <f t="shared" si="3210"/>
        <v>0</v>
      </c>
      <c r="AU4519" s="41">
        <f t="shared" si="3210"/>
        <v>0</v>
      </c>
      <c r="AV4519" s="41">
        <f t="shared" si="3210"/>
        <v>0</v>
      </c>
      <c r="AW4519" s="41">
        <f t="shared" si="3210"/>
        <v>0</v>
      </c>
      <c r="AX4519" s="41">
        <f t="shared" si="3210"/>
        <v>0</v>
      </c>
      <c r="AY4519" s="41">
        <f t="shared" si="3210"/>
        <v>0</v>
      </c>
      <c r="AZ4519" s="41">
        <f t="shared" si="3210"/>
        <v>0</v>
      </c>
      <c r="BA4519" s="41">
        <f t="shared" si="3210"/>
        <v>0</v>
      </c>
      <c r="BB4519" s="41">
        <f t="shared" si="3210"/>
        <v>0</v>
      </c>
      <c r="BC4519" s="41">
        <f t="shared" si="3210"/>
        <v>0</v>
      </c>
      <c r="BD4519" s="41">
        <f t="shared" si="3210"/>
        <v>0</v>
      </c>
    </row>
    <row r="4520" spans="1:56" ht="16" x14ac:dyDescent="0.2">
      <c r="B4520" s="11">
        <f t="shared" si="3208"/>
        <v>168</v>
      </c>
      <c r="C4520" s="12" t="str">
        <f t="shared" si="3208"/>
        <v>SCI HSR 5</v>
      </c>
      <c r="D4520" s="46" t="s">
        <v>8</v>
      </c>
      <c r="E4520" s="42">
        <v>0</v>
      </c>
      <c r="F4520" s="15"/>
      <c r="G4520" s="49" t="s">
        <v>267</v>
      </c>
      <c r="H4520" s="31">
        <v>0</v>
      </c>
      <c r="I4520" s="32">
        <v>0</v>
      </c>
      <c r="J4520" s="32">
        <v>0</v>
      </c>
      <c r="L4520" s="52" t="s">
        <v>268</v>
      </c>
      <c r="M4520" s="72"/>
      <c r="N4520" s="72"/>
      <c r="O4520" s="41">
        <f t="shared" ref="O4520:BD4520" si="3211">IFERROR(((O$3&gt;=$E4517)*(O$2&lt;=$E4517))*$J4522,"")</f>
        <v>0</v>
      </c>
      <c r="P4520" s="41">
        <f t="shared" si="3211"/>
        <v>0</v>
      </c>
      <c r="Q4520" s="41">
        <f t="shared" si="3211"/>
        <v>0</v>
      </c>
      <c r="R4520" s="41">
        <f t="shared" si="3211"/>
        <v>0</v>
      </c>
      <c r="S4520" s="41">
        <f t="shared" si="3211"/>
        <v>0</v>
      </c>
      <c r="T4520" s="41">
        <f t="shared" si="3211"/>
        <v>0</v>
      </c>
      <c r="U4520" s="41">
        <f t="shared" si="3211"/>
        <v>0</v>
      </c>
      <c r="V4520" s="41">
        <f t="shared" si="3211"/>
        <v>0</v>
      </c>
      <c r="W4520" s="41">
        <f t="shared" si="3211"/>
        <v>0</v>
      </c>
      <c r="X4520" s="41">
        <f t="shared" si="3211"/>
        <v>0</v>
      </c>
      <c r="Y4520" s="41">
        <f t="shared" si="3211"/>
        <v>0</v>
      </c>
      <c r="Z4520" s="41">
        <f t="shared" si="3211"/>
        <v>0</v>
      </c>
      <c r="AA4520" s="41">
        <f t="shared" si="3211"/>
        <v>0</v>
      </c>
      <c r="AB4520" s="41">
        <f t="shared" si="3211"/>
        <v>0</v>
      </c>
      <c r="AC4520" s="41">
        <f t="shared" si="3211"/>
        <v>0</v>
      </c>
      <c r="AD4520" s="41">
        <f t="shared" si="3211"/>
        <v>0</v>
      </c>
      <c r="AE4520" s="41">
        <f t="shared" si="3211"/>
        <v>0</v>
      </c>
      <c r="AF4520" s="41">
        <f t="shared" si="3211"/>
        <v>0</v>
      </c>
      <c r="AG4520" s="41">
        <f t="shared" si="3211"/>
        <v>0</v>
      </c>
      <c r="AH4520" s="41">
        <f t="shared" si="3211"/>
        <v>0</v>
      </c>
      <c r="AI4520" s="41">
        <f t="shared" si="3211"/>
        <v>0</v>
      </c>
      <c r="AJ4520" s="41">
        <f t="shared" si="3211"/>
        <v>0</v>
      </c>
      <c r="AK4520" s="41">
        <f t="shared" si="3211"/>
        <v>0</v>
      </c>
      <c r="AL4520" s="41">
        <f t="shared" si="3211"/>
        <v>0</v>
      </c>
      <c r="AM4520" s="41">
        <f t="shared" si="3211"/>
        <v>0</v>
      </c>
      <c r="AN4520" s="41">
        <f t="shared" si="3211"/>
        <v>0</v>
      </c>
      <c r="AO4520" s="41">
        <f t="shared" si="3211"/>
        <v>0</v>
      </c>
      <c r="AP4520" s="41">
        <f t="shared" si="3211"/>
        <v>0</v>
      </c>
      <c r="AQ4520" s="41">
        <f t="shared" si="3211"/>
        <v>0</v>
      </c>
      <c r="AR4520" s="41">
        <f t="shared" si="3211"/>
        <v>0</v>
      </c>
      <c r="AS4520" s="41">
        <f t="shared" si="3211"/>
        <v>0</v>
      </c>
      <c r="AT4520" s="41">
        <f t="shared" si="3211"/>
        <v>0</v>
      </c>
      <c r="AU4520" s="41">
        <f t="shared" si="3211"/>
        <v>0</v>
      </c>
      <c r="AV4520" s="41">
        <f t="shared" si="3211"/>
        <v>0</v>
      </c>
      <c r="AW4520" s="41">
        <f t="shared" si="3211"/>
        <v>0</v>
      </c>
      <c r="AX4520" s="41">
        <f t="shared" si="3211"/>
        <v>0</v>
      </c>
      <c r="AY4520" s="41">
        <f t="shared" si="3211"/>
        <v>0</v>
      </c>
      <c r="AZ4520" s="41">
        <f t="shared" si="3211"/>
        <v>0</v>
      </c>
      <c r="BA4520" s="41">
        <f t="shared" si="3211"/>
        <v>0</v>
      </c>
      <c r="BB4520" s="41">
        <f t="shared" si="3211"/>
        <v>0</v>
      </c>
      <c r="BC4520" s="41">
        <f t="shared" si="3211"/>
        <v>0</v>
      </c>
      <c r="BD4520" s="41">
        <f t="shared" si="3211"/>
        <v>0</v>
      </c>
    </row>
    <row r="4521" spans="1:56" ht="16" x14ac:dyDescent="0.2">
      <c r="B4521" s="11">
        <f t="shared" si="3208"/>
        <v>168</v>
      </c>
      <c r="C4521" s="12" t="str">
        <f t="shared" si="3208"/>
        <v>SCI HSR 5</v>
      </c>
      <c r="D4521" s="46" t="s">
        <v>269</v>
      </c>
      <c r="E4521" s="31">
        <v>0</v>
      </c>
      <c r="F4521" s="15"/>
      <c r="G4521" s="53"/>
      <c r="H4521" s="15"/>
      <c r="I4521" s="15"/>
      <c r="J4521" s="23"/>
      <c r="L4521" s="52" t="s">
        <v>270</v>
      </c>
      <c r="M4521" s="72"/>
      <c r="N4521" s="72"/>
      <c r="O4521" s="41">
        <f t="shared" ref="O4521:BD4521" si="3212">IFERROR(((O$3&gt;=$J4511)*(O$2&lt;=$J4511))*$E4522,"")</f>
        <v>0</v>
      </c>
      <c r="P4521" s="41">
        <f t="shared" si="3212"/>
        <v>0</v>
      </c>
      <c r="Q4521" s="41">
        <f t="shared" si="3212"/>
        <v>0</v>
      </c>
      <c r="R4521" s="41">
        <f t="shared" si="3212"/>
        <v>0</v>
      </c>
      <c r="S4521" s="41">
        <f t="shared" si="3212"/>
        <v>0</v>
      </c>
      <c r="T4521" s="41">
        <f t="shared" si="3212"/>
        <v>0</v>
      </c>
      <c r="U4521" s="41">
        <f t="shared" si="3212"/>
        <v>0</v>
      </c>
      <c r="V4521" s="41">
        <f t="shared" si="3212"/>
        <v>0</v>
      </c>
      <c r="W4521" s="41">
        <f t="shared" si="3212"/>
        <v>0</v>
      </c>
      <c r="X4521" s="41">
        <f t="shared" si="3212"/>
        <v>0</v>
      </c>
      <c r="Y4521" s="41">
        <f t="shared" si="3212"/>
        <v>0</v>
      </c>
      <c r="Z4521" s="41">
        <f t="shared" si="3212"/>
        <v>0</v>
      </c>
      <c r="AA4521" s="41">
        <f t="shared" si="3212"/>
        <v>0</v>
      </c>
      <c r="AB4521" s="41">
        <f t="shared" si="3212"/>
        <v>0</v>
      </c>
      <c r="AC4521" s="41">
        <f t="shared" si="3212"/>
        <v>0</v>
      </c>
      <c r="AD4521" s="41">
        <f t="shared" si="3212"/>
        <v>0</v>
      </c>
      <c r="AE4521" s="41">
        <f t="shared" si="3212"/>
        <v>0</v>
      </c>
      <c r="AF4521" s="41">
        <f t="shared" si="3212"/>
        <v>0</v>
      </c>
      <c r="AG4521" s="41">
        <f t="shared" si="3212"/>
        <v>0</v>
      </c>
      <c r="AH4521" s="41">
        <f t="shared" si="3212"/>
        <v>0</v>
      </c>
      <c r="AI4521" s="41">
        <f t="shared" si="3212"/>
        <v>0</v>
      </c>
      <c r="AJ4521" s="41">
        <f t="shared" si="3212"/>
        <v>0</v>
      </c>
      <c r="AK4521" s="41">
        <f t="shared" si="3212"/>
        <v>0</v>
      </c>
      <c r="AL4521" s="41">
        <f t="shared" si="3212"/>
        <v>0</v>
      </c>
      <c r="AM4521" s="41">
        <f t="shared" si="3212"/>
        <v>0</v>
      </c>
      <c r="AN4521" s="41">
        <f t="shared" si="3212"/>
        <v>0</v>
      </c>
      <c r="AO4521" s="41">
        <f t="shared" si="3212"/>
        <v>0</v>
      </c>
      <c r="AP4521" s="41">
        <f t="shared" si="3212"/>
        <v>0</v>
      </c>
      <c r="AQ4521" s="41">
        <f t="shared" si="3212"/>
        <v>0</v>
      </c>
      <c r="AR4521" s="41">
        <f t="shared" si="3212"/>
        <v>0</v>
      </c>
      <c r="AS4521" s="41">
        <f t="shared" si="3212"/>
        <v>0</v>
      </c>
      <c r="AT4521" s="41">
        <f t="shared" si="3212"/>
        <v>0</v>
      </c>
      <c r="AU4521" s="41">
        <f t="shared" si="3212"/>
        <v>0</v>
      </c>
      <c r="AV4521" s="41">
        <f t="shared" si="3212"/>
        <v>0</v>
      </c>
      <c r="AW4521" s="41">
        <f t="shared" si="3212"/>
        <v>0</v>
      </c>
      <c r="AX4521" s="41">
        <f t="shared" si="3212"/>
        <v>0</v>
      </c>
      <c r="AY4521" s="41">
        <f t="shared" si="3212"/>
        <v>0</v>
      </c>
      <c r="AZ4521" s="41">
        <f t="shared" si="3212"/>
        <v>0</v>
      </c>
      <c r="BA4521" s="41">
        <f t="shared" si="3212"/>
        <v>0</v>
      </c>
      <c r="BB4521" s="41">
        <f t="shared" si="3212"/>
        <v>0</v>
      </c>
      <c r="BC4521" s="41">
        <f t="shared" si="3212"/>
        <v>0</v>
      </c>
      <c r="BD4521" s="41">
        <f t="shared" si="3212"/>
        <v>0</v>
      </c>
    </row>
    <row r="4522" spans="1:56" ht="16" x14ac:dyDescent="0.2">
      <c r="B4522" s="11">
        <f t="shared" si="3208"/>
        <v>168</v>
      </c>
      <c r="C4522" s="12" t="str">
        <f t="shared" si="3208"/>
        <v>SCI HSR 5</v>
      </c>
      <c r="D4522" s="46" t="s">
        <v>270</v>
      </c>
      <c r="E4522" s="31">
        <v>0</v>
      </c>
      <c r="F4522" s="15"/>
      <c r="G4522" s="46" t="s">
        <v>266</v>
      </c>
      <c r="H4522" s="31">
        <v>0</v>
      </c>
      <c r="I4522" s="46" t="s">
        <v>268</v>
      </c>
      <c r="J4522" s="31">
        <v>0</v>
      </c>
      <c r="L4522" s="54" t="s">
        <v>271</v>
      </c>
      <c r="M4522" s="73"/>
      <c r="N4522" s="73"/>
      <c r="O4522" s="45">
        <f t="shared" ref="O4522:BD4522" si="3213">IFERROR(-($E4503+$H4503+$J4503)*O4504,"")</f>
        <v>0</v>
      </c>
      <c r="P4522" s="45">
        <f t="shared" si="3213"/>
        <v>0</v>
      </c>
      <c r="Q4522" s="45">
        <f t="shared" si="3213"/>
        <v>0</v>
      </c>
      <c r="R4522" s="45">
        <f t="shared" si="3213"/>
        <v>0</v>
      </c>
      <c r="S4522" s="45">
        <f t="shared" si="3213"/>
        <v>0</v>
      </c>
      <c r="T4522" s="45">
        <f t="shared" si="3213"/>
        <v>0</v>
      </c>
      <c r="U4522" s="45">
        <f t="shared" si="3213"/>
        <v>0</v>
      </c>
      <c r="V4522" s="45">
        <f t="shared" si="3213"/>
        <v>0</v>
      </c>
      <c r="W4522" s="45">
        <f t="shared" si="3213"/>
        <v>0</v>
      </c>
      <c r="X4522" s="45">
        <f t="shared" si="3213"/>
        <v>0</v>
      </c>
      <c r="Y4522" s="45">
        <f t="shared" si="3213"/>
        <v>0</v>
      </c>
      <c r="Z4522" s="45">
        <f t="shared" si="3213"/>
        <v>0</v>
      </c>
      <c r="AA4522" s="45">
        <f t="shared" si="3213"/>
        <v>0</v>
      </c>
      <c r="AB4522" s="45">
        <f t="shared" si="3213"/>
        <v>0</v>
      </c>
      <c r="AC4522" s="45">
        <f t="shared" si="3213"/>
        <v>0</v>
      </c>
      <c r="AD4522" s="45">
        <f t="shared" si="3213"/>
        <v>0</v>
      </c>
      <c r="AE4522" s="45">
        <f t="shared" si="3213"/>
        <v>0</v>
      </c>
      <c r="AF4522" s="45">
        <f t="shared" si="3213"/>
        <v>0</v>
      </c>
      <c r="AG4522" s="45">
        <f t="shared" si="3213"/>
        <v>0</v>
      </c>
      <c r="AH4522" s="45">
        <f t="shared" si="3213"/>
        <v>0</v>
      </c>
      <c r="AI4522" s="45">
        <f t="shared" si="3213"/>
        <v>0</v>
      </c>
      <c r="AJ4522" s="45">
        <f t="shared" si="3213"/>
        <v>0</v>
      </c>
      <c r="AK4522" s="45">
        <f t="shared" si="3213"/>
        <v>0</v>
      </c>
      <c r="AL4522" s="45">
        <f t="shared" si="3213"/>
        <v>0</v>
      </c>
      <c r="AM4522" s="45">
        <f t="shared" si="3213"/>
        <v>0</v>
      </c>
      <c r="AN4522" s="45">
        <f t="shared" si="3213"/>
        <v>0</v>
      </c>
      <c r="AO4522" s="45">
        <f t="shared" si="3213"/>
        <v>0</v>
      </c>
      <c r="AP4522" s="45">
        <f t="shared" si="3213"/>
        <v>0</v>
      </c>
      <c r="AQ4522" s="45">
        <f t="shared" si="3213"/>
        <v>0</v>
      </c>
      <c r="AR4522" s="45">
        <f t="shared" si="3213"/>
        <v>0</v>
      </c>
      <c r="AS4522" s="45">
        <f t="shared" si="3213"/>
        <v>0</v>
      </c>
      <c r="AT4522" s="45">
        <f t="shared" si="3213"/>
        <v>0</v>
      </c>
      <c r="AU4522" s="45">
        <f t="shared" si="3213"/>
        <v>0</v>
      </c>
      <c r="AV4522" s="45">
        <f t="shared" si="3213"/>
        <v>0</v>
      </c>
      <c r="AW4522" s="45">
        <f t="shared" si="3213"/>
        <v>0</v>
      </c>
      <c r="AX4522" s="45">
        <f t="shared" si="3213"/>
        <v>0</v>
      </c>
      <c r="AY4522" s="45">
        <f t="shared" si="3213"/>
        <v>0</v>
      </c>
      <c r="AZ4522" s="45">
        <f t="shared" si="3213"/>
        <v>0</v>
      </c>
      <c r="BA4522" s="45">
        <f t="shared" si="3213"/>
        <v>0</v>
      </c>
      <c r="BB4522" s="45">
        <f t="shared" si="3213"/>
        <v>0</v>
      </c>
      <c r="BC4522" s="45">
        <f t="shared" si="3213"/>
        <v>0</v>
      </c>
      <c r="BD4522" s="45">
        <f t="shared" si="3213"/>
        <v>0</v>
      </c>
    </row>
    <row r="4523" spans="1:56" x14ac:dyDescent="0.2">
      <c r="A4523"/>
      <c r="B4523"/>
      <c r="C4523"/>
      <c r="D4523"/>
      <c r="E4523"/>
      <c r="F4523"/>
      <c r="G4523"/>
      <c r="H4523"/>
      <c r="I4523"/>
      <c r="J4523"/>
      <c r="K4523"/>
      <c r="L4523"/>
      <c r="M4523"/>
      <c r="N4523"/>
      <c r="O4523"/>
      <c r="P4523"/>
      <c r="Q4523"/>
      <c r="R4523"/>
      <c r="S4523"/>
      <c r="T4523"/>
      <c r="U4523"/>
      <c r="V4523"/>
      <c r="W4523"/>
      <c r="X4523"/>
      <c r="Y4523"/>
      <c r="Z4523"/>
      <c r="AA4523"/>
      <c r="AB4523"/>
      <c r="AC4523"/>
      <c r="AD4523"/>
      <c r="AE4523"/>
      <c r="AF4523"/>
      <c r="AG4523"/>
      <c r="AH4523"/>
      <c r="AI4523"/>
      <c r="AJ4523"/>
      <c r="AK4523"/>
      <c r="AL4523"/>
      <c r="AM4523"/>
      <c r="AN4523"/>
      <c r="AO4523"/>
      <c r="AP4523"/>
      <c r="AQ4523"/>
      <c r="AR4523"/>
      <c r="AS4523"/>
      <c r="AT4523"/>
      <c r="AU4523"/>
      <c r="AV4523"/>
      <c r="AW4523"/>
      <c r="AX4523"/>
      <c r="AY4523"/>
      <c r="AZ4523"/>
      <c r="BA4523"/>
      <c r="BB4523"/>
      <c r="BC4523"/>
      <c r="BD4523"/>
    </row>
    <row r="4524" spans="1:56" x14ac:dyDescent="0.2">
      <c r="A4524"/>
      <c r="B4524"/>
      <c r="C4524"/>
      <c r="D4524"/>
      <c r="E4524"/>
      <c r="F4524"/>
      <c r="G4524"/>
      <c r="H4524"/>
      <c r="I4524"/>
      <c r="J4524"/>
      <c r="K4524"/>
      <c r="L4524"/>
      <c r="M4524"/>
      <c r="N4524"/>
      <c r="O4524"/>
      <c r="P4524"/>
      <c r="Q4524"/>
      <c r="R4524"/>
      <c r="S4524"/>
      <c r="T4524"/>
      <c r="U4524"/>
      <c r="V4524"/>
      <c r="W4524"/>
      <c r="X4524"/>
      <c r="Y4524"/>
      <c r="Z4524"/>
      <c r="AA4524"/>
      <c r="AB4524"/>
      <c r="AC4524"/>
      <c r="AD4524"/>
      <c r="AE4524"/>
      <c r="AF4524"/>
      <c r="AG4524"/>
      <c r="AH4524"/>
      <c r="AI4524"/>
      <c r="AJ4524"/>
      <c r="AK4524"/>
      <c r="AL4524"/>
      <c r="AM4524"/>
      <c r="AN4524"/>
      <c r="AO4524"/>
      <c r="AP4524"/>
      <c r="AQ4524"/>
      <c r="AR4524"/>
      <c r="AS4524"/>
      <c r="AT4524"/>
      <c r="AU4524"/>
      <c r="AV4524"/>
      <c r="AW4524"/>
      <c r="AX4524"/>
      <c r="AY4524"/>
      <c r="AZ4524"/>
      <c r="BA4524"/>
      <c r="BB4524"/>
      <c r="BC4524"/>
      <c r="BD4524"/>
    </row>
    <row r="4525" spans="1:56" ht="16" x14ac:dyDescent="0.2">
      <c r="A4525" s="1"/>
      <c r="B4525" s="67">
        <v>169</v>
      </c>
      <c r="C4525" s="68" t="str">
        <f>H4527</f>
        <v>SCI HSR 5</v>
      </c>
      <c r="D4525" s="69" t="s">
        <v>218</v>
      </c>
      <c r="E4525" s="69"/>
      <c r="F4525" s="69"/>
      <c r="G4525" s="69"/>
      <c r="H4525" s="69"/>
      <c r="I4525" s="69"/>
      <c r="J4525" s="69"/>
      <c r="K4525" s="68"/>
      <c r="L4525" s="68"/>
      <c r="M4525" s="68"/>
      <c r="N4525" s="68"/>
      <c r="O4525" s="82"/>
      <c r="P4525" s="82"/>
      <c r="Q4525" s="82"/>
      <c r="R4525" s="82"/>
      <c r="S4525" s="82"/>
      <c r="T4525" s="82"/>
      <c r="U4525" s="82"/>
      <c r="V4525" s="82"/>
      <c r="W4525" s="82"/>
      <c r="X4525" s="82"/>
      <c r="Y4525" s="82"/>
      <c r="Z4525" s="82"/>
      <c r="AA4525" s="82"/>
      <c r="AB4525" s="82"/>
      <c r="AC4525" s="82"/>
      <c r="AD4525" s="82"/>
      <c r="AE4525" s="82"/>
      <c r="AF4525" s="82"/>
      <c r="AG4525" s="82"/>
      <c r="AH4525" s="82"/>
      <c r="AI4525" s="82"/>
      <c r="AJ4525" s="82"/>
      <c r="AK4525" s="82"/>
      <c r="AL4525" s="82"/>
      <c r="AM4525" s="82"/>
      <c r="AN4525" s="82"/>
      <c r="AO4525" s="82"/>
      <c r="AP4525" s="82"/>
      <c r="AQ4525" s="82"/>
      <c r="AR4525" s="82"/>
      <c r="AS4525" s="82"/>
      <c r="AT4525" s="82"/>
      <c r="AU4525" s="82"/>
      <c r="AV4525" s="82"/>
      <c r="AW4525" s="82"/>
      <c r="AX4525" s="82"/>
      <c r="AY4525" s="82"/>
      <c r="AZ4525" s="82"/>
      <c r="BA4525" s="82"/>
      <c r="BB4525" s="82"/>
      <c r="BC4525" s="82"/>
      <c r="BD4525" s="82"/>
    </row>
    <row r="4526" spans="1:56" ht="16" x14ac:dyDescent="0.2">
      <c r="A4526" s="35"/>
      <c r="B4526" s="11">
        <f>B4525</f>
        <v>169</v>
      </c>
      <c r="C4526" s="12" t="str">
        <f>C4525</f>
        <v>SCI HSR 5</v>
      </c>
      <c r="D4526" s="35"/>
      <c r="E4526" s="35"/>
      <c r="F4526" s="35"/>
      <c r="G4526" s="35"/>
      <c r="H4526" s="35"/>
      <c r="I4526" s="35"/>
      <c r="J4526" s="35"/>
      <c r="K4526" s="35"/>
      <c r="L4526" s="35"/>
      <c r="M4526" s="35"/>
      <c r="N4526" s="35"/>
      <c r="O4526" s="44"/>
      <c r="P4526" s="44"/>
      <c r="Q4526" s="44"/>
      <c r="R4526" s="44"/>
      <c r="S4526" s="44"/>
      <c r="T4526" s="44"/>
      <c r="U4526" s="44"/>
      <c r="V4526" s="44"/>
      <c r="W4526" s="44"/>
      <c r="X4526" s="44"/>
      <c r="Y4526" s="44"/>
      <c r="Z4526" s="44"/>
      <c r="AA4526" s="44"/>
      <c r="AB4526" s="44"/>
      <c r="AC4526" s="44"/>
      <c r="AD4526" s="44"/>
      <c r="AE4526" s="44"/>
      <c r="AF4526" s="44"/>
      <c r="AG4526" s="44"/>
      <c r="AH4526" s="44"/>
      <c r="AI4526" s="44"/>
      <c r="AJ4526" s="44"/>
      <c r="AK4526" s="44"/>
      <c r="AL4526" s="44"/>
      <c r="AM4526" s="44"/>
      <c r="AN4526" s="44"/>
      <c r="AO4526" s="44"/>
      <c r="AP4526" s="44"/>
      <c r="AQ4526" s="44"/>
      <c r="AR4526" s="44"/>
      <c r="AS4526" s="44"/>
      <c r="AT4526" s="44"/>
      <c r="AU4526" s="44"/>
      <c r="AV4526" s="44"/>
      <c r="AW4526" s="44"/>
      <c r="AX4526" s="44"/>
      <c r="AY4526" s="44"/>
      <c r="AZ4526" s="44"/>
      <c r="BA4526" s="44"/>
      <c r="BB4526" s="44"/>
      <c r="BC4526" s="44"/>
      <c r="BD4526" s="44"/>
    </row>
    <row r="4527" spans="1:56" ht="16" x14ac:dyDescent="0.2">
      <c r="B4527" s="11">
        <f t="shared" ref="B4527:C4542" si="3214">B4526</f>
        <v>169</v>
      </c>
      <c r="C4527" s="12" t="str">
        <f t="shared" si="3214"/>
        <v>SCI HSR 5</v>
      </c>
      <c r="D4527" s="13" t="s">
        <v>2</v>
      </c>
      <c r="E4527" s="14" t="s">
        <v>219</v>
      </c>
      <c r="F4527" s="15"/>
      <c r="G4527" s="13" t="s">
        <v>229</v>
      </c>
      <c r="H4527" s="14" t="s">
        <v>32</v>
      </c>
      <c r="I4527" s="14"/>
      <c r="J4527" s="14"/>
      <c r="L4527" s="16" t="s">
        <v>230</v>
      </c>
      <c r="M4527" s="70"/>
      <c r="N4527" s="70"/>
      <c r="O4527" s="17">
        <f>($E4538&gt;0)*($E4532&lt;O$2)*(EDATE($E4532,$E4538)&gt;O$3)*((O$3-O$2+1)/O$4)
+($E4538&gt;0)*($E4532&lt;O$2)*(EDATE($E4532,$E4538)&gt;=O$2)*(EDATE($E4532,$E4538)&lt;=O$3)*((EDATE($E4532,$E4538)-O$2)/O$4)
+($E4538&gt;0)*($E4532&lt;O$2)*(EDATE($E4532,$E4538)&lt;O$2)*(0)
+($E4538&gt;0)*($E4532&gt;=O$2)*($E4532&lt;=O$3)*(EDATE($E4532,$E4538)&gt;=O$2)*(EDATE($E4532,$E4538)&lt;=O$3)*((EDATE($E4532,$E4538)-$E4532+1)/O$4)
+($E4538&gt;0)*($E4532&gt;=O$2)*($E4532&lt;=O$3)*(EDATE($E4532,$E4538)&gt;O$3)*((O$3-$E4532+1)/O$4)
+($E4538&gt;0)*($E4532&gt;O$3)*(0)</f>
        <v>0</v>
      </c>
      <c r="P4527" s="17">
        <f t="shared" ref="P4527:BD4527" si="3215">($E4538&gt;0)*($E4532&lt;P$2)*(EDATE($E4532,$E4538)&gt;P$3)*((P$3-P$2+1)/P$4)
+($E4538&gt;0)*($E4532&lt;P$2)*(EDATE($E4532,$E4538)&gt;=P$2)*(EDATE($E4532,$E4538)&lt;=P$3)*((EDATE($E4532,$E4538)-P$2)/P$4)
+($E4538&gt;0)*($E4532&lt;P$2)*(EDATE($E4532,$E4538)&lt;P$2)*(0)
+($E4538&gt;0)*($E4532&gt;=P$2)*($E4532&lt;=P$3)*(EDATE($E4532,$E4538)&gt;=P$2)*(EDATE($E4532,$E4538)&lt;=P$3)*((EDATE($E4532,$E4538)-$E4532+1)/P$4)
+($E4538&gt;0)*($E4532&gt;=P$2)*($E4532&lt;=P$3)*(EDATE($E4532,$E4538)&gt;P$3)*((P$3-$E4532+1)/P$4)
+($E4538&gt;0)*($E4532&gt;P$3)*(0)</f>
        <v>0</v>
      </c>
      <c r="Q4527" s="17">
        <f t="shared" si="3215"/>
        <v>0</v>
      </c>
      <c r="R4527" s="17">
        <f t="shared" si="3215"/>
        <v>0</v>
      </c>
      <c r="S4527" s="17">
        <f t="shared" si="3215"/>
        <v>0</v>
      </c>
      <c r="T4527" s="17">
        <f t="shared" si="3215"/>
        <v>0</v>
      </c>
      <c r="U4527" s="17">
        <f t="shared" si="3215"/>
        <v>0</v>
      </c>
      <c r="V4527" s="17">
        <f t="shared" si="3215"/>
        <v>0</v>
      </c>
      <c r="W4527" s="17">
        <f t="shared" si="3215"/>
        <v>0</v>
      </c>
      <c r="X4527" s="17">
        <f t="shared" si="3215"/>
        <v>0</v>
      </c>
      <c r="Y4527" s="17">
        <f t="shared" si="3215"/>
        <v>0</v>
      </c>
      <c r="Z4527" s="17">
        <f t="shared" si="3215"/>
        <v>0</v>
      </c>
      <c r="AA4527" s="17">
        <f t="shared" si="3215"/>
        <v>0</v>
      </c>
      <c r="AB4527" s="17">
        <f t="shared" si="3215"/>
        <v>0</v>
      </c>
      <c r="AC4527" s="17">
        <f t="shared" si="3215"/>
        <v>0</v>
      </c>
      <c r="AD4527" s="17">
        <f t="shared" si="3215"/>
        <v>0</v>
      </c>
      <c r="AE4527" s="17">
        <f t="shared" si="3215"/>
        <v>0</v>
      </c>
      <c r="AF4527" s="17">
        <f t="shared" si="3215"/>
        <v>0</v>
      </c>
      <c r="AG4527" s="17">
        <f t="shared" si="3215"/>
        <v>0</v>
      </c>
      <c r="AH4527" s="17">
        <f t="shared" si="3215"/>
        <v>0</v>
      </c>
      <c r="AI4527" s="17">
        <f t="shared" si="3215"/>
        <v>0</v>
      </c>
      <c r="AJ4527" s="17">
        <f t="shared" si="3215"/>
        <v>0</v>
      </c>
      <c r="AK4527" s="17">
        <f t="shared" si="3215"/>
        <v>0</v>
      </c>
      <c r="AL4527" s="17">
        <f t="shared" si="3215"/>
        <v>0</v>
      </c>
      <c r="AM4527" s="17">
        <f t="shared" si="3215"/>
        <v>0</v>
      </c>
      <c r="AN4527" s="17">
        <f t="shared" si="3215"/>
        <v>0</v>
      </c>
      <c r="AO4527" s="17">
        <f t="shared" si="3215"/>
        <v>0</v>
      </c>
      <c r="AP4527" s="17">
        <f t="shared" si="3215"/>
        <v>0</v>
      </c>
      <c r="AQ4527" s="17">
        <f t="shared" si="3215"/>
        <v>0</v>
      </c>
      <c r="AR4527" s="17">
        <f t="shared" si="3215"/>
        <v>0</v>
      </c>
      <c r="AS4527" s="17">
        <f t="shared" si="3215"/>
        <v>0</v>
      </c>
      <c r="AT4527" s="17">
        <f t="shared" si="3215"/>
        <v>0</v>
      </c>
      <c r="AU4527" s="17">
        <f t="shared" si="3215"/>
        <v>0</v>
      </c>
      <c r="AV4527" s="17">
        <f t="shared" si="3215"/>
        <v>0</v>
      </c>
      <c r="AW4527" s="17">
        <f t="shared" si="3215"/>
        <v>0</v>
      </c>
      <c r="AX4527" s="17">
        <f t="shared" si="3215"/>
        <v>0</v>
      </c>
      <c r="AY4527" s="17">
        <f t="shared" si="3215"/>
        <v>0</v>
      </c>
      <c r="AZ4527" s="17">
        <f t="shared" si="3215"/>
        <v>0</v>
      </c>
      <c r="BA4527" s="17">
        <f t="shared" si="3215"/>
        <v>0</v>
      </c>
      <c r="BB4527" s="17">
        <f t="shared" si="3215"/>
        <v>0</v>
      </c>
      <c r="BC4527" s="17">
        <f t="shared" si="3215"/>
        <v>0</v>
      </c>
      <c r="BD4527" s="17">
        <f t="shared" si="3215"/>
        <v>0</v>
      </c>
    </row>
    <row r="4528" spans="1:56" ht="16" x14ac:dyDescent="0.2">
      <c r="B4528" s="11">
        <f t="shared" si="3214"/>
        <v>169</v>
      </c>
      <c r="C4528" s="12" t="str">
        <f t="shared" si="3214"/>
        <v>SCI HSR 5</v>
      </c>
      <c r="D4528" s="13" t="s">
        <v>7</v>
      </c>
      <c r="E4528" s="18">
        <v>317.7</v>
      </c>
      <c r="F4528" s="15"/>
      <c r="G4528" s="13" t="s">
        <v>0</v>
      </c>
      <c r="H4528" s="19">
        <v>130.66999999999999</v>
      </c>
      <c r="I4528" s="13" t="s">
        <v>20</v>
      </c>
      <c r="J4528" s="19">
        <v>200.1</v>
      </c>
      <c r="L4528" s="20" t="s">
        <v>231</v>
      </c>
      <c r="M4528" s="72"/>
      <c r="N4528" s="72"/>
      <c r="O4528" s="21">
        <f>($H4533&gt;0)*($J4533&lt;O$2)*0
+($H4533&gt;0)*($J4533&gt;=O$2)*($J4533&lt;=O$3)*(($J4533-O$2+1)/O$4)
+($H4533&gt;0)*($J4533&gt;O$3)*($I4533&gt;O$3)*0
+($H4533&gt;0)*($J4533&gt;O$3)*($I4533&lt;=O$3)*($I4533&gt;=O$2)*((O$3-$I4533+1)/O$4)
+($H4533&gt;0)*($J4533&gt;O$3)*($I4533&lt;O$2)*1
+($H4533&gt;0)*($I4533&gt;O$3)*0
+($H4534&gt;0)*($J$2350&lt;O$2)*0
+($H4534&gt;0)*($J4534&gt;=O$2)*($J4534&lt;=O$3)*(($J4534-O$2+1)/O$4)
+($H4534&gt;0)*($J4534&gt;O$3)*($I4534&gt;O$3)*0
+($H4534&gt;0)*($J4534&gt;O$3)*($I4534&lt;=O$3)*($I4534&gt;=O$2)*((O$3-$I4534+1)/O$4)
+($H4534&gt;0)*($J4534&gt;O$3)*($I4534&lt;O$2)*1
+($H4534&gt;0)*($I4534&gt;O$3)*0
+($H4535&gt;0)*($J4535&lt;O$2)*0
+($H4535&gt;0)*($J4535&gt;=O$2)*($J4535&lt;=O$3)*(($J4535-O$2+1)/O$4)
+($H4535&gt;0)*($J4535&gt;O$3)*($I4535&gt;O$3)*0
+($H4535&gt;0)*($J4535&gt;O$3)*($I4535&lt;=O$3)*($I4535&gt;=O$2)*((O$3-$I4535+1)/O$4)
+($H4535&gt;0)*($J4535&gt;O$3)*($I4535&lt;O$2)*1
+($H4535&gt;0)*($I4535&gt;O$3)*0</f>
        <v>0</v>
      </c>
      <c r="P4528" s="21">
        <f t="shared" ref="P4528:BD4528" si="3216">($H4533&gt;0)*($J4533&lt;P$2)*0
+($H4533&gt;0)*($J4533&gt;=P$2)*($J4533&lt;=P$3)*(($J4533-P$2+1)/P$4)
+($H4533&gt;0)*($J4533&gt;P$3)*($I4533&gt;P$3)*0
+($H4533&gt;0)*($J4533&gt;P$3)*($I4533&lt;=P$3)*($I4533&gt;=P$2)*((P$3-$I4533+1)/P$4)
+($H4533&gt;0)*($J4533&gt;P$3)*($I4533&lt;P$2)*1
+($H4533&gt;0)*($I4533&gt;P$3)*0
+($H4534&gt;0)*($J$2350&lt;P$2)*0
+($H4534&gt;0)*($J4534&gt;=P$2)*($J4534&lt;=P$3)*(($J4534-P$2+1)/P$4)
+($H4534&gt;0)*($J4534&gt;P$3)*($I4534&gt;P$3)*0
+($H4534&gt;0)*($J4534&gt;P$3)*($I4534&lt;=P$3)*($I4534&gt;=P$2)*((P$3-$I4534+1)/P$4)
+($H4534&gt;0)*($J4534&gt;P$3)*($I4534&lt;P$2)*1
+($H4534&gt;0)*($I4534&gt;P$3)*0
+($H4535&gt;0)*($J4535&lt;P$2)*0
+($H4535&gt;0)*($J4535&gt;=P$2)*($J4535&lt;=P$3)*(($J4535-P$2+1)/P$4)
+($H4535&gt;0)*($J4535&gt;P$3)*($I4535&gt;P$3)*0
+($H4535&gt;0)*($J4535&gt;P$3)*($I4535&lt;=P$3)*($I4535&gt;=P$2)*((P$3-$I4535+1)/P$4)
+($H4535&gt;0)*($J4535&gt;P$3)*($I4535&lt;P$2)*1
+($H4535&gt;0)*($I4535&gt;P$3)*0</f>
        <v>0</v>
      </c>
      <c r="Q4528" s="21">
        <f t="shared" si="3216"/>
        <v>0</v>
      </c>
      <c r="R4528" s="21">
        <f t="shared" si="3216"/>
        <v>0</v>
      </c>
      <c r="S4528" s="21">
        <f t="shared" si="3216"/>
        <v>0</v>
      </c>
      <c r="T4528" s="21">
        <f t="shared" si="3216"/>
        <v>0</v>
      </c>
      <c r="U4528" s="21">
        <f t="shared" si="3216"/>
        <v>0</v>
      </c>
      <c r="V4528" s="21">
        <f t="shared" si="3216"/>
        <v>0</v>
      </c>
      <c r="W4528" s="21">
        <f t="shared" si="3216"/>
        <v>0</v>
      </c>
      <c r="X4528" s="21">
        <f t="shared" si="3216"/>
        <v>0</v>
      </c>
      <c r="Y4528" s="21">
        <f t="shared" si="3216"/>
        <v>0</v>
      </c>
      <c r="Z4528" s="21">
        <f t="shared" si="3216"/>
        <v>0</v>
      </c>
      <c r="AA4528" s="21">
        <f t="shared" si="3216"/>
        <v>0</v>
      </c>
      <c r="AB4528" s="21">
        <f t="shared" si="3216"/>
        <v>0</v>
      </c>
      <c r="AC4528" s="21">
        <f t="shared" si="3216"/>
        <v>0</v>
      </c>
      <c r="AD4528" s="21">
        <f t="shared" si="3216"/>
        <v>0</v>
      </c>
      <c r="AE4528" s="21">
        <f t="shared" si="3216"/>
        <v>0</v>
      </c>
      <c r="AF4528" s="21">
        <f t="shared" si="3216"/>
        <v>0</v>
      </c>
      <c r="AG4528" s="21">
        <f t="shared" si="3216"/>
        <v>0</v>
      </c>
      <c r="AH4528" s="21">
        <f t="shared" si="3216"/>
        <v>0</v>
      </c>
      <c r="AI4528" s="21">
        <f t="shared" si="3216"/>
        <v>0</v>
      </c>
      <c r="AJ4528" s="21">
        <f t="shared" si="3216"/>
        <v>0</v>
      </c>
      <c r="AK4528" s="21">
        <f t="shared" si="3216"/>
        <v>0</v>
      </c>
      <c r="AL4528" s="21">
        <f t="shared" si="3216"/>
        <v>0</v>
      </c>
      <c r="AM4528" s="21">
        <f t="shared" si="3216"/>
        <v>0</v>
      </c>
      <c r="AN4528" s="21">
        <f t="shared" si="3216"/>
        <v>0</v>
      </c>
      <c r="AO4528" s="21">
        <f t="shared" si="3216"/>
        <v>0</v>
      </c>
      <c r="AP4528" s="21">
        <f t="shared" si="3216"/>
        <v>0</v>
      </c>
      <c r="AQ4528" s="21">
        <f t="shared" si="3216"/>
        <v>0</v>
      </c>
      <c r="AR4528" s="21">
        <f t="shared" si="3216"/>
        <v>0</v>
      </c>
      <c r="AS4528" s="21">
        <f t="shared" si="3216"/>
        <v>0</v>
      </c>
      <c r="AT4528" s="21">
        <f t="shared" si="3216"/>
        <v>0</v>
      </c>
      <c r="AU4528" s="21">
        <f t="shared" si="3216"/>
        <v>0</v>
      </c>
      <c r="AV4528" s="21">
        <f t="shared" si="3216"/>
        <v>0</v>
      </c>
      <c r="AW4528" s="21">
        <f t="shared" si="3216"/>
        <v>0</v>
      </c>
      <c r="AX4528" s="21">
        <f t="shared" si="3216"/>
        <v>0</v>
      </c>
      <c r="AY4528" s="21">
        <f t="shared" si="3216"/>
        <v>0</v>
      </c>
      <c r="AZ4528" s="21">
        <f t="shared" si="3216"/>
        <v>0</v>
      </c>
      <c r="BA4528" s="21">
        <f t="shared" si="3216"/>
        <v>0</v>
      </c>
      <c r="BB4528" s="21">
        <f t="shared" si="3216"/>
        <v>0</v>
      </c>
      <c r="BC4528" s="21">
        <f t="shared" si="3216"/>
        <v>0</v>
      </c>
      <c r="BD4528" s="21">
        <f t="shared" si="3216"/>
        <v>0</v>
      </c>
    </row>
    <row r="4529" spans="1:56" ht="16" x14ac:dyDescent="0.2">
      <c r="B4529" s="11">
        <f t="shared" si="3214"/>
        <v>169</v>
      </c>
      <c r="C4529" s="12" t="str">
        <f t="shared" si="3214"/>
        <v>SCI HSR 5</v>
      </c>
      <c r="D4529" s="13" t="s">
        <v>21</v>
      </c>
      <c r="E4529" s="22">
        <v>0</v>
      </c>
      <c r="F4529" s="15"/>
      <c r="G4529" s="13" t="s">
        <v>22</v>
      </c>
      <c r="H4529" s="22">
        <v>0</v>
      </c>
      <c r="I4529" s="13" t="s">
        <v>23</v>
      </c>
      <c r="J4529" s="22">
        <v>0</v>
      </c>
      <c r="K4529" s="23"/>
      <c r="L4529" s="20" t="s">
        <v>232</v>
      </c>
      <c r="M4529" s="72"/>
      <c r="N4529" s="72"/>
      <c r="O4529" s="21">
        <f>($E4532&lt;=O$3)*($E4532&gt;O$2)*((O$3-$E4532+1)/O$4)
+($E4532&lt;=O$2)*((O$3-O$2+1)/O$4)
+($E4532&gt;O$3)*(0)
-($E4540&lt;=O$3)*($E4540&lt;&gt;0)*($E4540&gt;O$2)*((O$3-$E4540)/O$4)
-($E4540&lt;=O$2)*((O$3-O$2+1)/O$4)
-($E4540&gt;O$3)*(0)</f>
        <v>0</v>
      </c>
      <c r="P4529" s="21">
        <f t="shared" ref="P4529:BD4529" si="3217">($E4532&lt;=P$3)*($E4532&gt;P$2)*((P$3-$E4532+1)/P$4)
+($E4532&lt;=P$2)*((P$3-P$2+1)/P$4)
+($E4532&gt;P$3)*(0)
-($E4540&lt;=P$3)*($E4540&lt;&gt;0)*($E4540&gt;P$2)*((P$3-$E4540)/P$4)
-($E4540&lt;=P$2)*((P$3-P$2+1)/P$4)
-($E4540&gt;P$3)*(0)</f>
        <v>0</v>
      </c>
      <c r="Q4529" s="21">
        <f t="shared" si="3217"/>
        <v>0</v>
      </c>
      <c r="R4529" s="21">
        <f t="shared" si="3217"/>
        <v>0</v>
      </c>
      <c r="S4529" s="21">
        <f t="shared" si="3217"/>
        <v>0</v>
      </c>
      <c r="T4529" s="21">
        <f t="shared" si="3217"/>
        <v>0</v>
      </c>
      <c r="U4529" s="21">
        <f t="shared" si="3217"/>
        <v>0</v>
      </c>
      <c r="V4529" s="21">
        <f t="shared" si="3217"/>
        <v>0</v>
      </c>
      <c r="W4529" s="21">
        <f t="shared" si="3217"/>
        <v>0</v>
      </c>
      <c r="X4529" s="21">
        <f t="shared" si="3217"/>
        <v>0</v>
      </c>
      <c r="Y4529" s="21">
        <f t="shared" si="3217"/>
        <v>0</v>
      </c>
      <c r="Z4529" s="21">
        <f t="shared" si="3217"/>
        <v>0</v>
      </c>
      <c r="AA4529" s="21">
        <f t="shared" si="3217"/>
        <v>0</v>
      </c>
      <c r="AB4529" s="21">
        <f t="shared" si="3217"/>
        <v>0</v>
      </c>
      <c r="AC4529" s="21">
        <f t="shared" si="3217"/>
        <v>0</v>
      </c>
      <c r="AD4529" s="21">
        <f t="shared" si="3217"/>
        <v>0</v>
      </c>
      <c r="AE4529" s="21">
        <f t="shared" si="3217"/>
        <v>0</v>
      </c>
      <c r="AF4529" s="21">
        <f t="shared" si="3217"/>
        <v>0</v>
      </c>
      <c r="AG4529" s="21">
        <f t="shared" si="3217"/>
        <v>0</v>
      </c>
      <c r="AH4529" s="21">
        <f t="shared" si="3217"/>
        <v>0</v>
      </c>
      <c r="AI4529" s="21">
        <f t="shared" si="3217"/>
        <v>0</v>
      </c>
      <c r="AJ4529" s="21">
        <f t="shared" si="3217"/>
        <v>0</v>
      </c>
      <c r="AK4529" s="21">
        <f t="shared" si="3217"/>
        <v>0</v>
      </c>
      <c r="AL4529" s="21">
        <f t="shared" si="3217"/>
        <v>0</v>
      </c>
      <c r="AM4529" s="21">
        <f t="shared" si="3217"/>
        <v>0</v>
      </c>
      <c r="AN4529" s="21">
        <f t="shared" si="3217"/>
        <v>0</v>
      </c>
      <c r="AO4529" s="21">
        <f t="shared" si="3217"/>
        <v>0</v>
      </c>
      <c r="AP4529" s="21">
        <f t="shared" si="3217"/>
        <v>0</v>
      </c>
      <c r="AQ4529" s="21">
        <f t="shared" si="3217"/>
        <v>0</v>
      </c>
      <c r="AR4529" s="21">
        <f t="shared" si="3217"/>
        <v>0</v>
      </c>
      <c r="AS4529" s="21">
        <f t="shared" si="3217"/>
        <v>0</v>
      </c>
      <c r="AT4529" s="21">
        <f t="shared" si="3217"/>
        <v>0</v>
      </c>
      <c r="AU4529" s="21">
        <f t="shared" si="3217"/>
        <v>0</v>
      </c>
      <c r="AV4529" s="21">
        <f t="shared" si="3217"/>
        <v>0</v>
      </c>
      <c r="AW4529" s="21">
        <f t="shared" si="3217"/>
        <v>0</v>
      </c>
      <c r="AX4529" s="21">
        <f t="shared" si="3217"/>
        <v>0</v>
      </c>
      <c r="AY4529" s="21">
        <f t="shared" si="3217"/>
        <v>0</v>
      </c>
      <c r="AZ4529" s="21">
        <f t="shared" si="3217"/>
        <v>0</v>
      </c>
      <c r="BA4529" s="21">
        <f t="shared" si="3217"/>
        <v>0</v>
      </c>
      <c r="BB4529" s="21">
        <f t="shared" si="3217"/>
        <v>0</v>
      </c>
      <c r="BC4529" s="21">
        <f t="shared" si="3217"/>
        <v>0</v>
      </c>
      <c r="BD4529" s="21">
        <f t="shared" si="3217"/>
        <v>0</v>
      </c>
    </row>
    <row r="4530" spans="1:56" ht="16" x14ac:dyDescent="0.2">
      <c r="B4530" s="11">
        <f t="shared" si="3214"/>
        <v>169</v>
      </c>
      <c r="C4530" s="12" t="str">
        <f t="shared" si="3214"/>
        <v>SCI HSR 5</v>
      </c>
      <c r="D4530" s="13" t="s">
        <v>1</v>
      </c>
      <c r="E4530" s="22">
        <v>67948.399999999994</v>
      </c>
      <c r="F4530" s="15"/>
      <c r="G4530" s="15"/>
      <c r="H4530" s="15"/>
      <c r="I4530" s="15"/>
      <c r="J4530" s="15"/>
      <c r="L4530" s="20" t="s">
        <v>233</v>
      </c>
      <c r="M4530" s="72"/>
      <c r="N4530" s="72"/>
      <c r="O4530" s="21">
        <f>($E4543&gt;O$3)*($E4540&lt;O$2)*((O$3-O$2+1)/O$4)
+($E4543&gt;O$3)*($E4540&gt;=O$2)*($E4540&lt;=O$3)*((O$3-$E4540)/O$4)
+($E4543&gt;O$3)*($E4540&gt;O$3)*(0)
+($E4543&lt;=O$3)*($E4543&gt;=O$2)*($E4540&lt;O$2)*(($E4543-O$2)/O$4)
+($E4543&lt;=O$3)*($E4543&gt;=O$2)*($E4540&lt;=O$3)*($E4540&gt;=O$2)*(($E4543-$E4540)/O$4)
+($E4543&lt;O$2)*(0)</f>
        <v>0</v>
      </c>
      <c r="P4530" s="21">
        <f t="shared" ref="P4530:BD4530" si="3218">($E4543&gt;P$3)*($E4540&lt;P$2)*((P$3-P$2+1)/P$4)
+($E4543&gt;P$3)*($E4540&gt;=P$2)*($E4540&lt;=P$3)*((P$3-$E4540)/P$4)
+($E4543&gt;P$3)*($E4540&gt;P$3)*(0)
+($E4543&lt;=P$3)*($E4543&gt;=P$2)*($E4540&lt;P$2)*(($E4543-P$2)/P$4)
+($E4543&lt;=P$3)*($E4543&gt;=P$2)*($E4540&lt;=P$3)*($E4540&gt;=P$2)*(($E4543-$E4540)/P$4)
+($E4543&lt;P$2)*(0)</f>
        <v>0</v>
      </c>
      <c r="Q4530" s="21">
        <f t="shared" si="3218"/>
        <v>0</v>
      </c>
      <c r="R4530" s="21">
        <f t="shared" si="3218"/>
        <v>0</v>
      </c>
      <c r="S4530" s="21">
        <f t="shared" si="3218"/>
        <v>0</v>
      </c>
      <c r="T4530" s="21">
        <f t="shared" si="3218"/>
        <v>0</v>
      </c>
      <c r="U4530" s="21">
        <f t="shared" si="3218"/>
        <v>0</v>
      </c>
      <c r="V4530" s="21">
        <f t="shared" si="3218"/>
        <v>0</v>
      </c>
      <c r="W4530" s="21">
        <f t="shared" si="3218"/>
        <v>0</v>
      </c>
      <c r="X4530" s="21">
        <f t="shared" si="3218"/>
        <v>0</v>
      </c>
      <c r="Y4530" s="21">
        <f t="shared" si="3218"/>
        <v>0</v>
      </c>
      <c r="Z4530" s="21">
        <f t="shared" si="3218"/>
        <v>0</v>
      </c>
      <c r="AA4530" s="21">
        <f t="shared" si="3218"/>
        <v>0</v>
      </c>
      <c r="AB4530" s="21">
        <f t="shared" si="3218"/>
        <v>0</v>
      </c>
      <c r="AC4530" s="21">
        <f t="shared" si="3218"/>
        <v>0</v>
      </c>
      <c r="AD4530" s="21">
        <f t="shared" si="3218"/>
        <v>0</v>
      </c>
      <c r="AE4530" s="21">
        <f t="shared" si="3218"/>
        <v>0</v>
      </c>
      <c r="AF4530" s="21">
        <f t="shared" si="3218"/>
        <v>0</v>
      </c>
      <c r="AG4530" s="21">
        <f t="shared" si="3218"/>
        <v>0</v>
      </c>
      <c r="AH4530" s="21">
        <f t="shared" si="3218"/>
        <v>0</v>
      </c>
      <c r="AI4530" s="21">
        <f t="shared" si="3218"/>
        <v>0</v>
      </c>
      <c r="AJ4530" s="21">
        <f t="shared" si="3218"/>
        <v>0</v>
      </c>
      <c r="AK4530" s="21">
        <f t="shared" si="3218"/>
        <v>0</v>
      </c>
      <c r="AL4530" s="21">
        <f t="shared" si="3218"/>
        <v>0</v>
      </c>
      <c r="AM4530" s="21">
        <f t="shared" si="3218"/>
        <v>0</v>
      </c>
      <c r="AN4530" s="21">
        <f t="shared" si="3218"/>
        <v>0</v>
      </c>
      <c r="AO4530" s="21">
        <f t="shared" si="3218"/>
        <v>0</v>
      </c>
      <c r="AP4530" s="21">
        <f t="shared" si="3218"/>
        <v>0</v>
      </c>
      <c r="AQ4530" s="21">
        <f t="shared" si="3218"/>
        <v>0</v>
      </c>
      <c r="AR4530" s="21">
        <f t="shared" si="3218"/>
        <v>0</v>
      </c>
      <c r="AS4530" s="21">
        <f t="shared" si="3218"/>
        <v>0</v>
      </c>
      <c r="AT4530" s="21">
        <f t="shared" si="3218"/>
        <v>0</v>
      </c>
      <c r="AU4530" s="21">
        <f t="shared" si="3218"/>
        <v>0</v>
      </c>
      <c r="AV4530" s="21">
        <f t="shared" si="3218"/>
        <v>0</v>
      </c>
      <c r="AW4530" s="21">
        <f t="shared" si="3218"/>
        <v>0</v>
      </c>
      <c r="AX4530" s="21">
        <f t="shared" si="3218"/>
        <v>0</v>
      </c>
      <c r="AY4530" s="21">
        <f t="shared" si="3218"/>
        <v>0</v>
      </c>
      <c r="AZ4530" s="21">
        <f t="shared" si="3218"/>
        <v>0</v>
      </c>
      <c r="BA4530" s="21">
        <f t="shared" si="3218"/>
        <v>0</v>
      </c>
      <c r="BB4530" s="21">
        <f t="shared" si="3218"/>
        <v>0</v>
      </c>
      <c r="BC4530" s="21">
        <f t="shared" si="3218"/>
        <v>0</v>
      </c>
      <c r="BD4530" s="21">
        <f t="shared" si="3218"/>
        <v>0</v>
      </c>
    </row>
    <row r="4531" spans="1:56" ht="16" x14ac:dyDescent="0.2">
      <c r="B4531" s="11">
        <f t="shared" si="3214"/>
        <v>169</v>
      </c>
      <c r="C4531" s="12" t="str">
        <f t="shared" si="3214"/>
        <v>SCI HSR 5</v>
      </c>
      <c r="K4531" s="24"/>
      <c r="L4531" s="20" t="s">
        <v>234</v>
      </c>
      <c r="M4531" s="72"/>
      <c r="N4531" s="72"/>
      <c r="O4531" s="21">
        <f>($E4546&gt;0)*($E4543&lt;O$2)*(EDATE($E4543,$E4546)&gt;O$3)*((O$3-O$2+1)/O$4)
+($E4546&gt;0)*($E4543&lt;O$2)*(EDATE($E4543,$E4546)&gt;=O$2)*(EDATE($E4543,$E4546)&lt;=O$3)*((EDATE($E4543,$E4546)-O$2)/O$4)
+($E4546&gt;0)*($E4543&lt;O$2)*(EDATE($E4543,$E4546)&lt;O$2)*(0)
+($E4546&gt;0)*($E4543&gt;=O$2)*($E4543&lt;=O$3)*(EDATE($E4543,$E4546)&gt;=O$2)*(EDATE($E4543,$E4546)&lt;=O$3)*((EDATE($E4543,$E4546)-$E4543+1)/O$4)
+($E4546&gt;0)*($E4543&gt;=O$2)*($E4543&lt;=O$3)*(EDATE($E4543,$E4546)&gt;O$3)*((O$3-$E4543+1)/O$4)
+($E4546&gt;0)*($E4543&gt;O$3)*(0)</f>
        <v>0</v>
      </c>
      <c r="P4531" s="21">
        <f t="shared" ref="P4531:BD4531" si="3219">($E4546&gt;0)*($E4543&lt;P$2)*(EDATE($E4543,$E4546)&gt;P$3)*((P$3-P$2+1)/P$4)
+($E4546&gt;0)*($E4543&lt;P$2)*(EDATE($E4543,$E4546)&gt;=P$2)*(EDATE($E4543,$E4546)&lt;=P$3)*((EDATE($E4543,$E4546)-P$2)/P$4)
+($E4546&gt;0)*($E4543&lt;P$2)*(EDATE($E4543,$E4546)&lt;P$2)*(0)
+($E4546&gt;0)*($E4543&gt;=P$2)*($E4543&lt;=P$3)*(EDATE($E4543,$E4546)&gt;=P$2)*(EDATE($E4543,$E4546)&lt;=P$3)*((EDATE($E4543,$E4546)-$E4543+1)/P$4)
+($E4546&gt;0)*($E4543&gt;=P$2)*($E4543&lt;=P$3)*(EDATE($E4543,$E4546)&gt;P$3)*((P$3-$E4543+1)/P$4)
+($E4546&gt;0)*($E4543&gt;P$3)*(0)</f>
        <v>0</v>
      </c>
      <c r="Q4531" s="21">
        <f t="shared" si="3219"/>
        <v>0</v>
      </c>
      <c r="R4531" s="21">
        <f t="shared" si="3219"/>
        <v>0</v>
      </c>
      <c r="S4531" s="21">
        <f t="shared" si="3219"/>
        <v>0</v>
      </c>
      <c r="T4531" s="21">
        <f t="shared" si="3219"/>
        <v>0</v>
      </c>
      <c r="U4531" s="21">
        <f t="shared" si="3219"/>
        <v>0</v>
      </c>
      <c r="V4531" s="21">
        <f t="shared" si="3219"/>
        <v>0</v>
      </c>
      <c r="W4531" s="21">
        <f t="shared" si="3219"/>
        <v>0</v>
      </c>
      <c r="X4531" s="21">
        <f t="shared" si="3219"/>
        <v>0</v>
      </c>
      <c r="Y4531" s="21">
        <f t="shared" si="3219"/>
        <v>0</v>
      </c>
      <c r="Z4531" s="21">
        <f t="shared" si="3219"/>
        <v>0</v>
      </c>
      <c r="AA4531" s="21">
        <f t="shared" si="3219"/>
        <v>0</v>
      </c>
      <c r="AB4531" s="21">
        <f t="shared" si="3219"/>
        <v>0</v>
      </c>
      <c r="AC4531" s="21">
        <f t="shared" si="3219"/>
        <v>0</v>
      </c>
      <c r="AD4531" s="21">
        <f t="shared" si="3219"/>
        <v>0</v>
      </c>
      <c r="AE4531" s="21">
        <f t="shared" si="3219"/>
        <v>0</v>
      </c>
      <c r="AF4531" s="21">
        <f t="shared" si="3219"/>
        <v>0</v>
      </c>
      <c r="AG4531" s="21">
        <f t="shared" si="3219"/>
        <v>0</v>
      </c>
      <c r="AH4531" s="21">
        <f t="shared" si="3219"/>
        <v>0</v>
      </c>
      <c r="AI4531" s="21">
        <f t="shared" si="3219"/>
        <v>0</v>
      </c>
      <c r="AJ4531" s="21">
        <f t="shared" si="3219"/>
        <v>0</v>
      </c>
      <c r="AK4531" s="21">
        <f t="shared" si="3219"/>
        <v>0</v>
      </c>
      <c r="AL4531" s="21">
        <f t="shared" si="3219"/>
        <v>0</v>
      </c>
      <c r="AM4531" s="21">
        <f t="shared" si="3219"/>
        <v>0</v>
      </c>
      <c r="AN4531" s="21">
        <f t="shared" si="3219"/>
        <v>0</v>
      </c>
      <c r="AO4531" s="21">
        <f t="shared" si="3219"/>
        <v>0</v>
      </c>
      <c r="AP4531" s="21">
        <f t="shared" si="3219"/>
        <v>0</v>
      </c>
      <c r="AQ4531" s="21">
        <f t="shared" si="3219"/>
        <v>0</v>
      </c>
      <c r="AR4531" s="21">
        <f t="shared" si="3219"/>
        <v>0</v>
      </c>
      <c r="AS4531" s="21">
        <f t="shared" si="3219"/>
        <v>0</v>
      </c>
      <c r="AT4531" s="21">
        <f t="shared" si="3219"/>
        <v>0</v>
      </c>
      <c r="AU4531" s="21">
        <f t="shared" si="3219"/>
        <v>0</v>
      </c>
      <c r="AV4531" s="21">
        <f t="shared" si="3219"/>
        <v>0</v>
      </c>
      <c r="AW4531" s="21">
        <f t="shared" si="3219"/>
        <v>0</v>
      </c>
      <c r="AX4531" s="21">
        <f t="shared" si="3219"/>
        <v>0</v>
      </c>
      <c r="AY4531" s="21">
        <f t="shared" si="3219"/>
        <v>0</v>
      </c>
      <c r="AZ4531" s="21">
        <f t="shared" si="3219"/>
        <v>0</v>
      </c>
      <c r="BA4531" s="21">
        <f t="shared" si="3219"/>
        <v>0</v>
      </c>
      <c r="BB4531" s="21">
        <f t="shared" si="3219"/>
        <v>0</v>
      </c>
      <c r="BC4531" s="21">
        <f t="shared" si="3219"/>
        <v>0</v>
      </c>
      <c r="BD4531" s="21">
        <f t="shared" si="3219"/>
        <v>0</v>
      </c>
    </row>
    <row r="4532" spans="1:56" ht="16" x14ac:dyDescent="0.2">
      <c r="B4532" s="11">
        <f t="shared" si="3214"/>
        <v>169</v>
      </c>
      <c r="C4532" s="12" t="str">
        <f t="shared" si="3214"/>
        <v>SCI HSR 5</v>
      </c>
      <c r="D4532" s="25" t="s">
        <v>235</v>
      </c>
      <c r="E4532" s="26">
        <v>43091</v>
      </c>
      <c r="F4532" s="15"/>
      <c r="G4532" s="25" t="s">
        <v>236</v>
      </c>
      <c r="H4532" s="25" t="s">
        <v>237</v>
      </c>
      <c r="I4532" s="25" t="s">
        <v>238</v>
      </c>
      <c r="J4532" s="25" t="s">
        <v>239</v>
      </c>
      <c r="K4532" s="24"/>
      <c r="L4532" s="27" t="s">
        <v>240</v>
      </c>
      <c r="M4532" s="83"/>
      <c r="N4532" s="83"/>
      <c r="O4532" s="28">
        <f>($H4544&gt;0)*($J4544&lt;O$2)*0
+($H4544&gt;0)*($J4544&gt;=O$2)*($J4544&lt;=O$3)*(($J4544-O$2+1)/O$4)
+($H4544&gt;0)*($J4544&gt;O$3)*($I4544&gt;O$3)*0
+($H4544&gt;0)*($J4544&gt;O$3)*($I4544&lt;=O$3)*($I4544&gt;=O$2)*((O$3-$I4544+1)/O$4)
+($H4544&gt;0)*($J4544&gt;O$3)*($I4544&lt;O$2)*1
+($H4544&gt;0)*($I4544&gt;O$3)*0
+($H4545&gt;0)*($J4545&lt;O$2)*0
+($H4545&gt;0)*($J4545&gt;=O$2)*($J4545&lt;=O$3)*(($J4545-O$2+1)/O$4)
+($H4545&gt;0)*($J4545&gt;O$3)*($I4545&gt;O$3)*0
+($H4545&gt;0)*($J4545&gt;O$3)*($I4545&lt;=O$3)*($I4545&gt;=O$2)*((O$3-$I4545+1)/O$4)
+($H4545&gt;0)*($J4545&gt;O$3)*($I4545&lt;O$2)*1
+($H4545&gt;0)*($I4545&gt;O$3)*0
+($H4546&gt;0)*($J4546&lt;O$2)*0
+($H4546&gt;0)*($J4546&gt;=O$2)*($J4546&lt;=O$3)*(($J4546-O$2+1)/O$4)
+($H4546&gt;0)*($J4546&gt;O$3)*($I4546&gt;O$3)*0
+($H4546&gt;0)*($J4546&gt;O$3)*($I4546&lt;=O$3)*($I4546&gt;=O$2)*((O$3-$I4546+1)/O$4)
+($H4546&gt;0)*($J4546&gt;O$3)*($I4546&lt;O$2)*1
+($H4546&gt;0)*($I4546&gt;O$3)*0</f>
        <v>1</v>
      </c>
      <c r="P4532" s="28">
        <f t="shared" ref="P4532:BD4532" si="3220">($H4544&gt;0)*($J4544&lt;P$2)*0
+($H4544&gt;0)*($J4544&gt;=P$2)*($J4544&lt;=P$3)*(($J4544-P$2+1)/P$4)
+($H4544&gt;0)*($J4544&gt;P$3)*($I4544&gt;P$3)*0
+($H4544&gt;0)*($J4544&gt;P$3)*($I4544&lt;=P$3)*($I4544&gt;=P$2)*((P$3-$I4544+1)/P$4)
+($H4544&gt;0)*($J4544&gt;P$3)*($I4544&lt;P$2)*1
+($H4544&gt;0)*($I4544&gt;P$3)*0
+($H4545&gt;0)*($J4545&lt;P$2)*0
+($H4545&gt;0)*($J4545&gt;=P$2)*($J4545&lt;=P$3)*(($J4545-P$2+1)/P$4)
+($H4545&gt;0)*($J4545&gt;P$3)*($I4545&gt;P$3)*0
+($H4545&gt;0)*($J4545&gt;P$3)*($I4545&lt;=P$3)*($I4545&gt;=P$2)*((P$3-$I4545+1)/P$4)
+($H4545&gt;0)*($J4545&gt;P$3)*($I4545&lt;P$2)*1
+($H4545&gt;0)*($I4545&gt;P$3)*0
+($H4546&gt;0)*($J4546&lt;P$2)*0
+($H4546&gt;0)*($J4546&gt;=P$2)*($J4546&lt;=P$3)*(($J4546-P$2+1)/P$4)
+($H4546&gt;0)*($J4546&gt;P$3)*($I4546&gt;P$3)*0
+($H4546&gt;0)*($J4546&gt;P$3)*($I4546&lt;=P$3)*($I4546&gt;=P$2)*((P$3-$I4546+1)/P$4)
+($H4546&gt;0)*($J4546&gt;P$3)*($I4546&lt;P$2)*1
+($H4546&gt;0)*($I4546&gt;P$3)*0</f>
        <v>1</v>
      </c>
      <c r="Q4532" s="28">
        <f t="shared" si="3220"/>
        <v>1</v>
      </c>
      <c r="R4532" s="28">
        <f t="shared" si="3220"/>
        <v>1</v>
      </c>
      <c r="S4532" s="28">
        <f t="shared" si="3220"/>
        <v>1</v>
      </c>
      <c r="T4532" s="28">
        <f t="shared" si="3220"/>
        <v>1</v>
      </c>
      <c r="U4532" s="28">
        <f t="shared" si="3220"/>
        <v>1</v>
      </c>
      <c r="V4532" s="28">
        <f t="shared" si="3220"/>
        <v>0.98901098901098905</v>
      </c>
      <c r="W4532" s="28">
        <f t="shared" si="3220"/>
        <v>0</v>
      </c>
      <c r="X4532" s="28">
        <f t="shared" si="3220"/>
        <v>0</v>
      </c>
      <c r="Y4532" s="28">
        <f t="shared" si="3220"/>
        <v>0</v>
      </c>
      <c r="Z4532" s="28">
        <f t="shared" si="3220"/>
        <v>0</v>
      </c>
      <c r="AA4532" s="28">
        <f t="shared" si="3220"/>
        <v>0</v>
      </c>
      <c r="AB4532" s="28">
        <f t="shared" si="3220"/>
        <v>0</v>
      </c>
      <c r="AC4532" s="28">
        <f t="shared" si="3220"/>
        <v>0</v>
      </c>
      <c r="AD4532" s="28">
        <f t="shared" si="3220"/>
        <v>0</v>
      </c>
      <c r="AE4532" s="28">
        <f t="shared" si="3220"/>
        <v>0</v>
      </c>
      <c r="AF4532" s="28">
        <f t="shared" si="3220"/>
        <v>0</v>
      </c>
      <c r="AG4532" s="28">
        <f t="shared" si="3220"/>
        <v>0</v>
      </c>
      <c r="AH4532" s="28">
        <f t="shared" si="3220"/>
        <v>0</v>
      </c>
      <c r="AI4532" s="28">
        <f t="shared" si="3220"/>
        <v>0</v>
      </c>
      <c r="AJ4532" s="28">
        <f t="shared" si="3220"/>
        <v>0</v>
      </c>
      <c r="AK4532" s="28">
        <f t="shared" si="3220"/>
        <v>0</v>
      </c>
      <c r="AL4532" s="28">
        <f t="shared" si="3220"/>
        <v>0</v>
      </c>
      <c r="AM4532" s="28">
        <f t="shared" si="3220"/>
        <v>0</v>
      </c>
      <c r="AN4532" s="28">
        <f t="shared" si="3220"/>
        <v>0</v>
      </c>
      <c r="AO4532" s="28">
        <f t="shared" si="3220"/>
        <v>0</v>
      </c>
      <c r="AP4532" s="28">
        <f t="shared" si="3220"/>
        <v>0</v>
      </c>
      <c r="AQ4532" s="28">
        <f t="shared" si="3220"/>
        <v>0</v>
      </c>
      <c r="AR4532" s="28">
        <f t="shared" si="3220"/>
        <v>0</v>
      </c>
      <c r="AS4532" s="28">
        <f t="shared" si="3220"/>
        <v>0</v>
      </c>
      <c r="AT4532" s="28">
        <f t="shared" si="3220"/>
        <v>0</v>
      </c>
      <c r="AU4532" s="28">
        <f t="shared" si="3220"/>
        <v>0</v>
      </c>
      <c r="AV4532" s="28">
        <f t="shared" si="3220"/>
        <v>0</v>
      </c>
      <c r="AW4532" s="28">
        <f t="shared" si="3220"/>
        <v>0</v>
      </c>
      <c r="AX4532" s="28">
        <f t="shared" si="3220"/>
        <v>0</v>
      </c>
      <c r="AY4532" s="28">
        <f t="shared" si="3220"/>
        <v>0</v>
      </c>
      <c r="AZ4532" s="28">
        <f t="shared" si="3220"/>
        <v>0</v>
      </c>
      <c r="BA4532" s="28">
        <f t="shared" si="3220"/>
        <v>0</v>
      </c>
      <c r="BB4532" s="28">
        <f t="shared" si="3220"/>
        <v>0</v>
      </c>
      <c r="BC4532" s="28">
        <f t="shared" si="3220"/>
        <v>0</v>
      </c>
      <c r="BD4532" s="28">
        <f t="shared" si="3220"/>
        <v>0</v>
      </c>
    </row>
    <row r="4533" spans="1:56" ht="16" x14ac:dyDescent="0.2">
      <c r="B4533" s="11">
        <f t="shared" si="3214"/>
        <v>169</v>
      </c>
      <c r="C4533" s="12" t="str">
        <f t="shared" si="3214"/>
        <v>SCI HSR 5</v>
      </c>
      <c r="D4533" s="25" t="s">
        <v>241</v>
      </c>
      <c r="E4533" s="29">
        <v>65000</v>
      </c>
      <c r="F4533" s="15"/>
      <c r="G4533" s="30" t="s">
        <v>10</v>
      </c>
      <c r="H4533" s="31">
        <v>0</v>
      </c>
      <c r="I4533" s="32">
        <v>0</v>
      </c>
      <c r="J4533" s="32">
        <v>0</v>
      </c>
      <c r="K4533" s="24"/>
      <c r="L4533" s="33" t="s">
        <v>242</v>
      </c>
      <c r="M4533" s="73"/>
      <c r="N4533" s="73"/>
      <c r="O4533" s="34">
        <f>($E4543&lt;=O$3)*($E4543&gt;O$2)*((O$3-$E4543+1)/O$4)
+($E4543&lt;=O$2)*((O$3-O$2+1)/O$4)
+($E4543&gt;O$3)*(0)</f>
        <v>1</v>
      </c>
      <c r="P4533" s="34">
        <f t="shared" ref="P4533:BD4533" si="3221">($E4543&lt;=P$3)*($E4543&gt;P$2)*((P$3-$E4543+1)/P$4)
+($E4543&lt;=P$2)*((P$3-P$2+1)/P$4)
+($E4543&gt;P$3)*(0)</f>
        <v>1</v>
      </c>
      <c r="Q4533" s="34">
        <f t="shared" si="3221"/>
        <v>1</v>
      </c>
      <c r="R4533" s="34">
        <f t="shared" si="3221"/>
        <v>1</v>
      </c>
      <c r="S4533" s="34">
        <f t="shared" si="3221"/>
        <v>1</v>
      </c>
      <c r="T4533" s="34">
        <f t="shared" si="3221"/>
        <v>1</v>
      </c>
      <c r="U4533" s="34">
        <f t="shared" si="3221"/>
        <v>1</v>
      </c>
      <c r="V4533" s="34">
        <f t="shared" si="3221"/>
        <v>1</v>
      </c>
      <c r="W4533" s="34">
        <f t="shared" si="3221"/>
        <v>1</v>
      </c>
      <c r="X4533" s="34">
        <f t="shared" si="3221"/>
        <v>1</v>
      </c>
      <c r="Y4533" s="34">
        <f t="shared" si="3221"/>
        <v>1</v>
      </c>
      <c r="Z4533" s="34">
        <f t="shared" si="3221"/>
        <v>1</v>
      </c>
      <c r="AA4533" s="34">
        <f t="shared" si="3221"/>
        <v>1</v>
      </c>
      <c r="AB4533" s="34">
        <f t="shared" si="3221"/>
        <v>1</v>
      </c>
      <c r="AC4533" s="34">
        <f t="shared" si="3221"/>
        <v>1</v>
      </c>
      <c r="AD4533" s="34">
        <f t="shared" si="3221"/>
        <v>1</v>
      </c>
      <c r="AE4533" s="34">
        <f t="shared" si="3221"/>
        <v>1</v>
      </c>
      <c r="AF4533" s="34">
        <f t="shared" si="3221"/>
        <v>1</v>
      </c>
      <c r="AG4533" s="34">
        <f t="shared" si="3221"/>
        <v>1</v>
      </c>
      <c r="AH4533" s="34">
        <f t="shared" si="3221"/>
        <v>1</v>
      </c>
      <c r="AI4533" s="34">
        <f t="shared" si="3221"/>
        <v>1</v>
      </c>
      <c r="AJ4533" s="34">
        <f t="shared" si="3221"/>
        <v>1</v>
      </c>
      <c r="AK4533" s="34">
        <f t="shared" si="3221"/>
        <v>1</v>
      </c>
      <c r="AL4533" s="34">
        <f t="shared" si="3221"/>
        <v>1</v>
      </c>
      <c r="AM4533" s="34">
        <f t="shared" si="3221"/>
        <v>1</v>
      </c>
      <c r="AN4533" s="34">
        <f t="shared" si="3221"/>
        <v>1</v>
      </c>
      <c r="AO4533" s="34">
        <f t="shared" si="3221"/>
        <v>1</v>
      </c>
      <c r="AP4533" s="34">
        <f t="shared" si="3221"/>
        <v>1</v>
      </c>
      <c r="AQ4533" s="34">
        <f t="shared" si="3221"/>
        <v>1</v>
      </c>
      <c r="AR4533" s="34">
        <f t="shared" si="3221"/>
        <v>1</v>
      </c>
      <c r="AS4533" s="34">
        <f t="shared" si="3221"/>
        <v>1</v>
      </c>
      <c r="AT4533" s="34">
        <f t="shared" si="3221"/>
        <v>1</v>
      </c>
      <c r="AU4533" s="34">
        <f t="shared" si="3221"/>
        <v>1</v>
      </c>
      <c r="AV4533" s="34">
        <f t="shared" si="3221"/>
        <v>1</v>
      </c>
      <c r="AW4533" s="34">
        <f t="shared" si="3221"/>
        <v>1</v>
      </c>
      <c r="AX4533" s="34">
        <f t="shared" si="3221"/>
        <v>1</v>
      </c>
      <c r="AY4533" s="34">
        <f t="shared" si="3221"/>
        <v>1</v>
      </c>
      <c r="AZ4533" s="34">
        <f t="shared" si="3221"/>
        <v>1</v>
      </c>
      <c r="BA4533" s="34">
        <f t="shared" si="3221"/>
        <v>1</v>
      </c>
      <c r="BB4533" s="34">
        <f t="shared" si="3221"/>
        <v>1</v>
      </c>
      <c r="BC4533" s="34">
        <f t="shared" si="3221"/>
        <v>1</v>
      </c>
      <c r="BD4533" s="34">
        <f t="shared" si="3221"/>
        <v>1</v>
      </c>
    </row>
    <row r="4534" spans="1:56" ht="16" x14ac:dyDescent="0.2">
      <c r="A4534" s="35"/>
      <c r="B4534" s="11">
        <f t="shared" si="3214"/>
        <v>169</v>
      </c>
      <c r="C4534" s="12" t="str">
        <f t="shared" si="3214"/>
        <v>SCI HSR 5</v>
      </c>
      <c r="D4534" s="25" t="s">
        <v>243</v>
      </c>
      <c r="E4534" s="29">
        <v>67886.802671962447</v>
      </c>
      <c r="F4534" s="15"/>
      <c r="G4534" s="30" t="s">
        <v>11</v>
      </c>
      <c r="H4534" s="31">
        <v>0</v>
      </c>
      <c r="I4534" s="32">
        <v>0</v>
      </c>
      <c r="J4534" s="32">
        <v>0</v>
      </c>
      <c r="K4534" s="35"/>
      <c r="M4534" s="84">
        <v>43091</v>
      </c>
      <c r="O4534" s="15"/>
      <c r="P4534" s="15"/>
      <c r="Q4534" s="15"/>
      <c r="R4534" s="15"/>
      <c r="S4534" s="15"/>
      <c r="T4534" s="15"/>
      <c r="U4534" s="15"/>
      <c r="V4534" s="15"/>
      <c r="W4534" s="15"/>
      <c r="X4534" s="15"/>
      <c r="Y4534" s="15"/>
      <c r="Z4534" s="15"/>
      <c r="AA4534" s="15"/>
      <c r="AB4534" s="15"/>
      <c r="AC4534" s="15"/>
      <c r="AD4534" s="15"/>
      <c r="AE4534" s="15"/>
      <c r="AF4534" s="15"/>
      <c r="AG4534" s="15"/>
      <c r="AH4534" s="15"/>
      <c r="AI4534" s="15"/>
      <c r="AJ4534" s="15"/>
      <c r="AK4534" s="15"/>
      <c r="AL4534" s="15"/>
      <c r="AM4534" s="15"/>
      <c r="AN4534" s="15"/>
      <c r="AO4534" s="15"/>
      <c r="AP4534" s="15"/>
      <c r="AQ4534" s="15"/>
      <c r="AR4534" s="15"/>
      <c r="AS4534" s="15"/>
      <c r="AT4534" s="15"/>
      <c r="AU4534" s="15"/>
      <c r="AV4534" s="15"/>
      <c r="AW4534" s="15"/>
      <c r="AX4534" s="15"/>
      <c r="AY4534" s="15"/>
      <c r="AZ4534" s="15"/>
      <c r="BA4534" s="15"/>
      <c r="BB4534" s="15"/>
      <c r="BC4534" s="15"/>
      <c r="BD4534" s="15"/>
    </row>
    <row r="4535" spans="1:56" ht="16" x14ac:dyDescent="0.2">
      <c r="B4535" s="11">
        <f t="shared" si="3214"/>
        <v>169</v>
      </c>
      <c r="C4535" s="12" t="str">
        <f t="shared" si="3214"/>
        <v>SCI HSR 5</v>
      </c>
      <c r="D4535" s="25" t="s">
        <v>244</v>
      </c>
      <c r="E4535" s="29">
        <v>67886.802671962447</v>
      </c>
      <c r="F4535" s="15"/>
      <c r="G4535" s="36" t="s">
        <v>12</v>
      </c>
      <c r="H4535" s="31">
        <v>0</v>
      </c>
      <c r="I4535" s="32">
        <v>0</v>
      </c>
      <c r="J4535" s="32">
        <v>0</v>
      </c>
      <c r="K4535" s="24"/>
      <c r="L4535" s="37" t="s">
        <v>245</v>
      </c>
      <c r="M4535" s="74">
        <v>1</v>
      </c>
      <c r="N4535" s="74">
        <v>1</v>
      </c>
      <c r="O4535" s="38">
        <v>1</v>
      </c>
      <c r="P4535" s="38">
        <v>1.0021739130434784</v>
      </c>
      <c r="Q4535" s="38">
        <v>1.02</v>
      </c>
      <c r="R4535" s="38">
        <v>1.02</v>
      </c>
      <c r="S4535" s="38">
        <v>1.02</v>
      </c>
      <c r="T4535" s="38">
        <v>1.0211086956521738</v>
      </c>
      <c r="U4535" s="38">
        <v>1.0302</v>
      </c>
      <c r="V4535" s="38">
        <v>1.0302</v>
      </c>
      <c r="W4535" s="38">
        <v>1.0302</v>
      </c>
      <c r="X4535" s="38">
        <v>1.0313197826086955</v>
      </c>
      <c r="Y4535" s="38">
        <v>1.040502</v>
      </c>
      <c r="Z4535" s="38">
        <v>1.040502</v>
      </c>
      <c r="AA4535" s="38">
        <v>1.040502</v>
      </c>
      <c r="AB4535" s="38">
        <v>1.0416329804347826</v>
      </c>
      <c r="AC4535" s="38">
        <v>1.0509070200000001</v>
      </c>
      <c r="AD4535" s="38">
        <v>1.0509070200000001</v>
      </c>
      <c r="AE4535" s="38">
        <v>1.0509070200000001</v>
      </c>
      <c r="AF4535" s="38">
        <v>1.0520493102391304</v>
      </c>
      <c r="AG4535" s="38">
        <v>1.0614160902000001</v>
      </c>
      <c r="AH4535" s="38">
        <v>1.0614160902000001</v>
      </c>
      <c r="AI4535" s="38">
        <v>1.0614160902000001</v>
      </c>
      <c r="AJ4535" s="38">
        <v>1.0625698033415216</v>
      </c>
      <c r="AK4535" s="38">
        <v>1.0720302511020001</v>
      </c>
      <c r="AL4535" s="38">
        <v>1.0720302511020001</v>
      </c>
      <c r="AM4535" s="38">
        <v>1.0720302511020001</v>
      </c>
      <c r="AN4535" s="38">
        <v>1.073195501374937</v>
      </c>
      <c r="AO4535" s="38">
        <v>1.0827505536130202</v>
      </c>
      <c r="AP4535" s="38">
        <v>1.0827505536130202</v>
      </c>
      <c r="AQ4535" s="38">
        <v>1.0827505536130202</v>
      </c>
      <c r="AR4535" s="38">
        <v>1.0839274563886865</v>
      </c>
      <c r="AS4535" s="38">
        <v>1.0935780591491504</v>
      </c>
      <c r="AT4535" s="38">
        <v>1.0935780591491504</v>
      </c>
      <c r="AU4535" s="38">
        <v>1.0935780591491504</v>
      </c>
      <c r="AV4535" s="38">
        <v>1.0947667309525733</v>
      </c>
      <c r="AW4535" s="38">
        <v>1.104513839740642</v>
      </c>
      <c r="AX4535" s="38">
        <v>1.104513839740642</v>
      </c>
      <c r="AY4535" s="38">
        <v>1.104513839740642</v>
      </c>
      <c r="AZ4535" s="38">
        <v>1.1057143982620992</v>
      </c>
      <c r="BA4535" s="38">
        <v>1.1155589781380484</v>
      </c>
      <c r="BB4535" s="38">
        <v>1.1155589781380484</v>
      </c>
      <c r="BC4535" s="38">
        <v>1.1155589781380484</v>
      </c>
      <c r="BD4535" s="38">
        <v>1.1167715422447202</v>
      </c>
    </row>
    <row r="4536" spans="1:56" ht="16" x14ac:dyDescent="0.2">
      <c r="B4536" s="11">
        <f t="shared" si="3214"/>
        <v>169</v>
      </c>
      <c r="C4536" s="12" t="str">
        <f t="shared" si="3214"/>
        <v>SCI HSR 5</v>
      </c>
      <c r="D4536" s="25" t="s">
        <v>25</v>
      </c>
      <c r="E4536" s="39" t="s">
        <v>30</v>
      </c>
      <c r="F4536" s="15"/>
      <c r="K4536" s="24"/>
      <c r="L4536" s="16" t="s">
        <v>246</v>
      </c>
      <c r="M4536" s="70"/>
      <c r="N4536" s="70"/>
      <c r="O4536" s="40">
        <f>O4529*$E4533/4+O4533*$E4544/4</f>
        <v>16250</v>
      </c>
      <c r="P4536" s="40">
        <f t="shared" ref="P4536:BD4536" si="3222">P4529*$E4533/4+P4533*$E4544/4</f>
        <v>16250</v>
      </c>
      <c r="Q4536" s="40">
        <f t="shared" si="3222"/>
        <v>16250</v>
      </c>
      <c r="R4536" s="40">
        <f t="shared" si="3222"/>
        <v>16250</v>
      </c>
      <c r="S4536" s="40">
        <f t="shared" si="3222"/>
        <v>16250</v>
      </c>
      <c r="T4536" s="40">
        <f t="shared" si="3222"/>
        <v>16250</v>
      </c>
      <c r="U4536" s="40">
        <f t="shared" si="3222"/>
        <v>16250</v>
      </c>
      <c r="V4536" s="40">
        <f t="shared" si="3222"/>
        <v>16250</v>
      </c>
      <c r="W4536" s="40">
        <f t="shared" si="3222"/>
        <v>16250</v>
      </c>
      <c r="X4536" s="40">
        <f t="shared" si="3222"/>
        <v>16250</v>
      </c>
      <c r="Y4536" s="40">
        <f t="shared" si="3222"/>
        <v>16250</v>
      </c>
      <c r="Z4536" s="40">
        <f t="shared" si="3222"/>
        <v>16250</v>
      </c>
      <c r="AA4536" s="40">
        <f t="shared" si="3222"/>
        <v>16250</v>
      </c>
      <c r="AB4536" s="40">
        <f t="shared" si="3222"/>
        <v>16250</v>
      </c>
      <c r="AC4536" s="40">
        <f t="shared" si="3222"/>
        <v>16250</v>
      </c>
      <c r="AD4536" s="40">
        <f t="shared" si="3222"/>
        <v>16250</v>
      </c>
      <c r="AE4536" s="40">
        <f t="shared" si="3222"/>
        <v>16250</v>
      </c>
      <c r="AF4536" s="40">
        <f t="shared" si="3222"/>
        <v>16250</v>
      </c>
      <c r="AG4536" s="40">
        <f t="shared" si="3222"/>
        <v>16250</v>
      </c>
      <c r="AH4536" s="40">
        <f t="shared" si="3222"/>
        <v>16250</v>
      </c>
      <c r="AI4536" s="40">
        <f t="shared" si="3222"/>
        <v>16250</v>
      </c>
      <c r="AJ4536" s="40">
        <f t="shared" si="3222"/>
        <v>16250</v>
      </c>
      <c r="AK4536" s="40">
        <f t="shared" si="3222"/>
        <v>16250</v>
      </c>
      <c r="AL4536" s="40">
        <f t="shared" si="3222"/>
        <v>16250</v>
      </c>
      <c r="AM4536" s="40">
        <f t="shared" si="3222"/>
        <v>16250</v>
      </c>
      <c r="AN4536" s="40">
        <f t="shared" si="3222"/>
        <v>16250</v>
      </c>
      <c r="AO4536" s="40">
        <f t="shared" si="3222"/>
        <v>16250</v>
      </c>
      <c r="AP4536" s="40">
        <f t="shared" si="3222"/>
        <v>16250</v>
      </c>
      <c r="AQ4536" s="40">
        <f t="shared" si="3222"/>
        <v>16250</v>
      </c>
      <c r="AR4536" s="40">
        <f t="shared" si="3222"/>
        <v>16250</v>
      </c>
      <c r="AS4536" s="40">
        <f t="shared" si="3222"/>
        <v>16250</v>
      </c>
      <c r="AT4536" s="40">
        <f t="shared" si="3222"/>
        <v>16250</v>
      </c>
      <c r="AU4536" s="40">
        <f t="shared" si="3222"/>
        <v>16250</v>
      </c>
      <c r="AV4536" s="40">
        <f t="shared" si="3222"/>
        <v>16250</v>
      </c>
      <c r="AW4536" s="40">
        <f t="shared" si="3222"/>
        <v>16250</v>
      </c>
      <c r="AX4536" s="40">
        <f t="shared" si="3222"/>
        <v>16250</v>
      </c>
      <c r="AY4536" s="40">
        <f t="shared" si="3222"/>
        <v>16250</v>
      </c>
      <c r="AZ4536" s="40">
        <f t="shared" si="3222"/>
        <v>16250</v>
      </c>
      <c r="BA4536" s="40">
        <f t="shared" si="3222"/>
        <v>16250</v>
      </c>
      <c r="BB4536" s="40">
        <f t="shared" si="3222"/>
        <v>16250</v>
      </c>
      <c r="BC4536" s="40">
        <f t="shared" si="3222"/>
        <v>16250</v>
      </c>
      <c r="BD4536" s="40">
        <f t="shared" si="3222"/>
        <v>16250</v>
      </c>
    </row>
    <row r="4537" spans="1:56" ht="16" x14ac:dyDescent="0.2">
      <c r="B4537" s="11">
        <f t="shared" si="3214"/>
        <v>169</v>
      </c>
      <c r="C4537" s="12" t="str">
        <f t="shared" si="3214"/>
        <v>SCI HSR 5</v>
      </c>
      <c r="D4537" s="25" t="s">
        <v>247</v>
      </c>
      <c r="E4537" s="39" t="s">
        <v>248</v>
      </c>
      <c r="F4537" s="15"/>
      <c r="G4537" s="25" t="s">
        <v>249</v>
      </c>
      <c r="H4537" s="26">
        <v>0</v>
      </c>
      <c r="I4537" s="25" t="s">
        <v>239</v>
      </c>
      <c r="J4537" s="26">
        <v>46742</v>
      </c>
      <c r="K4537" s="24"/>
      <c r="L4537" s="20" t="s">
        <v>250</v>
      </c>
      <c r="M4537" s="72"/>
      <c r="N4537" s="72"/>
      <c r="O4537" s="41">
        <f>IF($E4543&gt;=O$3,IF(O$3&lt;=($E4532+365),O4536,IFERROR(O4529*$E4534/4*O4535+
$E4544*O4533/4*IFERROR(O4535/$E4545,0),0)),IF(O$3&lt;=($E4543+365),O4529*$E4534/4*O4535+$E4544*O4533/4*IFERROR(O4535/$E4545,0),IFERROR($E4544*O4533/4*IFERROR(O4535/$E4545,0),0)))</f>
        <v>16250</v>
      </c>
      <c r="P4537" s="41">
        <f t="shared" ref="P4537:BD4537" si="3223">IF($E4543&gt;=P$3,IF(P$3&lt;=($E4532+365),P4536,IFERROR(P4529*$E4534/4*P4535+
$E4544*P4533/4*IFERROR(P4535/$E4545,0),0)),IF(P$3&lt;=($E4543+365),P4529*$E4534/4*P4535+$E4544*P4533/4*IFERROR(P4535/$E4545,0),IFERROR($E4544*P4533/4*IFERROR(P4535/$E4545,0),0)))</f>
        <v>16285.326086956524</v>
      </c>
      <c r="Q4537" s="41">
        <f t="shared" si="3223"/>
        <v>16575</v>
      </c>
      <c r="R4537" s="41">
        <f t="shared" si="3223"/>
        <v>16575</v>
      </c>
      <c r="S4537" s="41">
        <f t="shared" si="3223"/>
        <v>16575</v>
      </c>
      <c r="T4537" s="41">
        <f t="shared" si="3223"/>
        <v>16593.016304347824</v>
      </c>
      <c r="U4537" s="41">
        <f t="shared" si="3223"/>
        <v>16740.75</v>
      </c>
      <c r="V4537" s="41">
        <f t="shared" si="3223"/>
        <v>16740.75</v>
      </c>
      <c r="W4537" s="41">
        <f t="shared" si="3223"/>
        <v>16740.75</v>
      </c>
      <c r="X4537" s="41">
        <f t="shared" si="3223"/>
        <v>16758.946467391303</v>
      </c>
      <c r="Y4537" s="41">
        <f t="shared" si="3223"/>
        <v>16908.157500000001</v>
      </c>
      <c r="Z4537" s="41">
        <f t="shared" si="3223"/>
        <v>16908.157500000001</v>
      </c>
      <c r="AA4537" s="41">
        <f t="shared" si="3223"/>
        <v>16908.157500000001</v>
      </c>
      <c r="AB4537" s="41">
        <f t="shared" si="3223"/>
        <v>16926.535932065217</v>
      </c>
      <c r="AC4537" s="41">
        <f t="shared" si="3223"/>
        <v>17077.239075000001</v>
      </c>
      <c r="AD4537" s="41">
        <f t="shared" si="3223"/>
        <v>17077.239075000001</v>
      </c>
      <c r="AE4537" s="41">
        <f t="shared" si="3223"/>
        <v>17077.239075000001</v>
      </c>
      <c r="AF4537" s="41">
        <f t="shared" si="3223"/>
        <v>17095.801291385869</v>
      </c>
      <c r="AG4537" s="41">
        <f t="shared" si="3223"/>
        <v>17248.011465750002</v>
      </c>
      <c r="AH4537" s="41">
        <f t="shared" si="3223"/>
        <v>17248.011465750002</v>
      </c>
      <c r="AI4537" s="41">
        <f t="shared" si="3223"/>
        <v>17248.011465750002</v>
      </c>
      <c r="AJ4537" s="41">
        <f t="shared" si="3223"/>
        <v>17266.759304299725</v>
      </c>
      <c r="AK4537" s="41">
        <f t="shared" si="3223"/>
        <v>17420.491580407503</v>
      </c>
      <c r="AL4537" s="41">
        <f t="shared" si="3223"/>
        <v>17420.491580407503</v>
      </c>
      <c r="AM4537" s="41">
        <f t="shared" si="3223"/>
        <v>17420.491580407503</v>
      </c>
      <c r="AN4537" s="41">
        <f t="shared" si="3223"/>
        <v>17439.426897342728</v>
      </c>
      <c r="AO4537" s="41">
        <f t="shared" si="3223"/>
        <v>17594.696496211578</v>
      </c>
      <c r="AP4537" s="41">
        <f t="shared" si="3223"/>
        <v>17594.696496211578</v>
      </c>
      <c r="AQ4537" s="41">
        <f t="shared" si="3223"/>
        <v>17594.696496211578</v>
      </c>
      <c r="AR4537" s="41">
        <f t="shared" si="3223"/>
        <v>17613.821166316156</v>
      </c>
      <c r="AS4537" s="41">
        <f t="shared" si="3223"/>
        <v>17770.643461173695</v>
      </c>
      <c r="AT4537" s="41">
        <f t="shared" si="3223"/>
        <v>17770.643461173695</v>
      </c>
      <c r="AU4537" s="41">
        <f t="shared" si="3223"/>
        <v>17770.643461173695</v>
      </c>
      <c r="AV4537" s="41">
        <f t="shared" si="3223"/>
        <v>17789.959377979314</v>
      </c>
      <c r="AW4537" s="41">
        <f t="shared" si="3223"/>
        <v>17948.349895785432</v>
      </c>
      <c r="AX4537" s="41">
        <f t="shared" si="3223"/>
        <v>17948.349895785432</v>
      </c>
      <c r="AY4537" s="41">
        <f t="shared" si="3223"/>
        <v>17948.349895785432</v>
      </c>
      <c r="AZ4537" s="41">
        <f t="shared" si="3223"/>
        <v>17967.858971759113</v>
      </c>
      <c r="BA4537" s="41">
        <f t="shared" si="3223"/>
        <v>18127.833394743287</v>
      </c>
      <c r="BB4537" s="41">
        <f t="shared" si="3223"/>
        <v>18127.833394743287</v>
      </c>
      <c r="BC4537" s="41">
        <f t="shared" si="3223"/>
        <v>18127.833394743287</v>
      </c>
      <c r="BD4537" s="41">
        <f t="shared" si="3223"/>
        <v>18147.537561476704</v>
      </c>
    </row>
    <row r="4538" spans="1:56" ht="16" x14ac:dyDescent="0.2">
      <c r="B4538" s="11">
        <f t="shared" si="3214"/>
        <v>169</v>
      </c>
      <c r="C4538" s="12" t="str">
        <f t="shared" si="3214"/>
        <v>SCI HSR 5</v>
      </c>
      <c r="D4538" s="25" t="s">
        <v>8</v>
      </c>
      <c r="E4538" s="42">
        <v>0</v>
      </c>
      <c r="F4538" s="15"/>
      <c r="I4538" s="15"/>
      <c r="J4538" s="24"/>
      <c r="K4538" s="24"/>
      <c r="L4538" s="20" t="s">
        <v>251</v>
      </c>
      <c r="M4538" s="72"/>
      <c r="N4538" s="72"/>
      <c r="O4538" s="41">
        <f>-$E4534/4*O4528
+(O4528&gt;0)*($J4533&gt;=O$2)*($J4533&lt;=O$3)*(($J4533-O$2+1)/O$4*$H4533/4)
+(O4528&gt;0)*($J4533&gt;O$3)*($I4533&lt;=O$3)*($I4533&gt;=O$2)*((O$3-$I4533+1)/O$4*$H4533/4)
+(O4528&gt;0)*($J4533&gt;O$3)*($I4533&lt;O$2)*$H4533/4
+(O4528&gt;0)*($J4534&gt;=O$2)*($J4534&lt;=O$3)*(($J4534-O$2+1)/O$4*$H4534/4)
+(O4528&gt;0)*($J4534&gt;O$3)*($I4534&lt;=O$3)*($I4534&gt;=O$2)*((O$3-$I4534+1)/O$4*$H4534/4)
+(O4528&gt;0)*($J4534&gt;O$3)*($I4534&lt;O$2)*$H4534/4
+(O4528&gt;0)*($J4535&gt;=O$2)*($J4535&lt;=O$3)*(($J4535-O$2+1)/O$4*$H4535/4)
+(O4528&gt;0)*($J4535&gt;O$3)*($I4535&lt;=O$3)*($I4535&gt;=O$2)*((O$3-$I4535+1)/O$4*$H4535/4)
+(O4528&gt;0)*($J4535&gt;O$3)*($I4535&lt;O$2)*$H4535/4
-$E4544/4*O4532
+(O4532&gt;0)*($J4544&gt;=O$2)*($J4544&lt;=O$3)*(($J4544-O$2+1)/O$4*$H4544/4)
+(O4532&gt;0)*($J4544&gt;O$3)*($I4544&lt;=O$3)*($I4544&gt;=O$2)*((O$3-$I4544+1)/O$4*$H4544/4)
+(O4532&gt;0)*($J4544&gt;O$3)*($I4544&lt;O$2)*$H4544/4
+(O4532&gt;0)*($J4545&gt;=O$2)*($J4545&lt;=O$3)*(($J4545-O$2+1)/O$4*$H4545/4)
+(O4532&gt;0)*($J4545&gt;O$3)*($I4545&lt;=O$3)*($I4545&gt;=O$2)*((O$3-$I4545+1)/O$4*$H4545/4)
+(O4532&gt;0)*($J4545&gt;O$3)*($I4545&lt;O$2)*$H4545/4
+(O4532&gt;0)*($J4546&gt;=O$2)*($J4546&lt;=O$3)*(($J4546-O$2+1)/O$4*$H4546/4)
+(O4532&gt;0)*($J4546&gt;O$3)*($I4546&lt;=O$3)*($I4546&gt;=O$2)*((O$3-$I4546+1)/O$4*$H4546/4)
+(O4532&gt;0)*($J4546&gt;O$3)*($I4546&lt;O$2)*$H4546/4</f>
        <v>-3750</v>
      </c>
      <c r="P4538" s="41">
        <f t="shared" ref="P4538:BD4538" si="3224">-$E4534/4*P4528
+(P4528&gt;0)*($J4533&gt;=P$2)*($J4533&lt;=P$3)*(($J4533-P$2+1)/P$4*$H4533/4)
+(P4528&gt;0)*($J4533&gt;P$3)*($I4533&lt;=P$3)*($I4533&gt;=P$2)*((P$3-$I4533+1)/P$4*$H4533/4)
+(P4528&gt;0)*($J4533&gt;P$3)*($I4533&lt;P$2)*$H4533/4
+(P4528&gt;0)*($J4534&gt;=P$2)*($J4534&lt;=P$3)*(($J4534-P$2+1)/P$4*$H4534/4)
+(P4528&gt;0)*($J4534&gt;P$3)*($I4534&lt;=P$3)*($I4534&gt;=P$2)*((P$3-$I4534+1)/P$4*$H4534/4)
+(P4528&gt;0)*($J4534&gt;P$3)*($I4534&lt;P$2)*$H4534/4
+(P4528&gt;0)*($J4535&gt;=P$2)*($J4535&lt;=P$3)*(($J4535-P$2+1)/P$4*$H4535/4)
+(P4528&gt;0)*($J4535&gt;P$3)*($I4535&lt;=P$3)*($I4535&gt;=P$2)*((P$3-$I4535+1)/P$4*$H4535/4)
+(P4528&gt;0)*($J4535&gt;P$3)*($I4535&lt;P$2)*$H4535/4
-$E4544/4*P4532
+(P4532&gt;0)*($J4544&gt;=P$2)*($J4544&lt;=P$3)*(($J4544-P$2+1)/P$4*$H4544/4)
+(P4532&gt;0)*($J4544&gt;P$3)*($I4544&lt;=P$3)*($I4544&gt;=P$2)*((P$3-$I4544+1)/P$4*$H4544/4)
+(P4532&gt;0)*($J4544&gt;P$3)*($I4544&lt;P$2)*$H4544/4
+(P4532&gt;0)*($J4545&gt;=P$2)*($J4545&lt;=P$3)*(($J4545-P$2+1)/P$4*$H4545/4)
+(P4532&gt;0)*($J4545&gt;P$3)*($I4545&lt;=P$3)*($I4545&gt;=P$2)*((P$3-$I4545+1)/P$4*$H4545/4)
+(P4532&gt;0)*($J4545&gt;P$3)*($I4545&lt;P$2)*$H4545/4
+(P4532&gt;0)*($J4546&gt;=P$2)*($J4546&lt;=P$3)*(($J4546-P$2+1)/P$4*$H4546/4)
+(P4532&gt;0)*($J4546&gt;P$3)*($I4546&lt;=P$3)*($I4546&gt;=P$2)*((P$3-$I4546+1)/P$4*$H4546/4)
+(P4532&gt;0)*($J4546&gt;P$3)*($I4546&lt;P$2)*$H4546/4</f>
        <v>-3750</v>
      </c>
      <c r="Q4538" s="41">
        <f t="shared" si="3224"/>
        <v>-3750</v>
      </c>
      <c r="R4538" s="41">
        <f t="shared" si="3224"/>
        <v>-3750</v>
      </c>
      <c r="S4538" s="41">
        <f t="shared" si="3224"/>
        <v>-2500</v>
      </c>
      <c r="T4538" s="41">
        <f t="shared" si="3224"/>
        <v>-2500</v>
      </c>
      <c r="U4538" s="41">
        <f t="shared" si="3224"/>
        <v>-2500</v>
      </c>
      <c r="V4538" s="41">
        <f t="shared" si="3224"/>
        <v>-2472.5274725274721</v>
      </c>
      <c r="W4538" s="41">
        <f t="shared" si="3224"/>
        <v>0</v>
      </c>
      <c r="X4538" s="41">
        <f t="shared" si="3224"/>
        <v>0</v>
      </c>
      <c r="Y4538" s="41">
        <f t="shared" si="3224"/>
        <v>0</v>
      </c>
      <c r="Z4538" s="41">
        <f t="shared" si="3224"/>
        <v>0</v>
      </c>
      <c r="AA4538" s="41">
        <f t="shared" si="3224"/>
        <v>0</v>
      </c>
      <c r="AB4538" s="41">
        <f t="shared" si="3224"/>
        <v>0</v>
      </c>
      <c r="AC4538" s="41">
        <f t="shared" si="3224"/>
        <v>0</v>
      </c>
      <c r="AD4538" s="41">
        <f t="shared" si="3224"/>
        <v>0</v>
      </c>
      <c r="AE4538" s="41">
        <f t="shared" si="3224"/>
        <v>0</v>
      </c>
      <c r="AF4538" s="41">
        <f t="shared" si="3224"/>
        <v>0</v>
      </c>
      <c r="AG4538" s="41">
        <f t="shared" si="3224"/>
        <v>0</v>
      </c>
      <c r="AH4538" s="41">
        <f t="shared" si="3224"/>
        <v>0</v>
      </c>
      <c r="AI4538" s="41">
        <f t="shared" si="3224"/>
        <v>0</v>
      </c>
      <c r="AJ4538" s="41">
        <f t="shared" si="3224"/>
        <v>0</v>
      </c>
      <c r="AK4538" s="41">
        <f t="shared" si="3224"/>
        <v>0</v>
      </c>
      <c r="AL4538" s="41">
        <f t="shared" si="3224"/>
        <v>0</v>
      </c>
      <c r="AM4538" s="41">
        <f t="shared" si="3224"/>
        <v>0</v>
      </c>
      <c r="AN4538" s="41">
        <f t="shared" si="3224"/>
        <v>0</v>
      </c>
      <c r="AO4538" s="41">
        <f t="shared" si="3224"/>
        <v>0</v>
      </c>
      <c r="AP4538" s="41">
        <f t="shared" si="3224"/>
        <v>0</v>
      </c>
      <c r="AQ4538" s="41">
        <f t="shared" si="3224"/>
        <v>0</v>
      </c>
      <c r="AR4538" s="41">
        <f t="shared" si="3224"/>
        <v>0</v>
      </c>
      <c r="AS4538" s="41">
        <f t="shared" si="3224"/>
        <v>0</v>
      </c>
      <c r="AT4538" s="41">
        <f t="shared" si="3224"/>
        <v>0</v>
      </c>
      <c r="AU4538" s="41">
        <f t="shared" si="3224"/>
        <v>0</v>
      </c>
      <c r="AV4538" s="41">
        <f t="shared" si="3224"/>
        <v>0</v>
      </c>
      <c r="AW4538" s="41">
        <f t="shared" si="3224"/>
        <v>0</v>
      </c>
      <c r="AX4538" s="41">
        <f t="shared" si="3224"/>
        <v>0</v>
      </c>
      <c r="AY4538" s="41">
        <f t="shared" si="3224"/>
        <v>0</v>
      </c>
      <c r="AZ4538" s="41">
        <f t="shared" si="3224"/>
        <v>0</v>
      </c>
      <c r="BA4538" s="41">
        <f t="shared" si="3224"/>
        <v>0</v>
      </c>
      <c r="BB4538" s="41">
        <f t="shared" si="3224"/>
        <v>0</v>
      </c>
      <c r="BC4538" s="41">
        <f t="shared" si="3224"/>
        <v>0</v>
      </c>
      <c r="BD4538" s="41">
        <f t="shared" si="3224"/>
        <v>0</v>
      </c>
    </row>
    <row r="4539" spans="1:56" ht="16" x14ac:dyDescent="0.2">
      <c r="B4539" s="11">
        <f t="shared" si="3214"/>
        <v>169</v>
      </c>
      <c r="C4539" s="12" t="str">
        <f t="shared" si="3214"/>
        <v>SCI HSR 5</v>
      </c>
      <c r="D4539" s="43" t="s">
        <v>252</v>
      </c>
      <c r="E4539" s="42" t="s">
        <v>289</v>
      </c>
      <c r="F4539" s="44"/>
      <c r="G4539" s="43" t="s">
        <v>253</v>
      </c>
      <c r="H4539" s="39">
        <v>0</v>
      </c>
      <c r="I4539" s="43" t="s">
        <v>254</v>
      </c>
      <c r="J4539" s="32">
        <v>44742</v>
      </c>
      <c r="K4539" s="24"/>
      <c r="L4539" s="20" t="s">
        <v>255</v>
      </c>
      <c r="M4539" s="72"/>
      <c r="N4539" s="72"/>
      <c r="O4539" s="41">
        <v>0</v>
      </c>
      <c r="P4539" s="41">
        <v>0</v>
      </c>
      <c r="Q4539" s="41">
        <v>0</v>
      </c>
      <c r="R4539" s="41">
        <v>0</v>
      </c>
      <c r="S4539" s="41">
        <v>0</v>
      </c>
      <c r="T4539" s="41">
        <v>0</v>
      </c>
      <c r="U4539" s="41">
        <v>0</v>
      </c>
      <c r="V4539" s="41">
        <v>0</v>
      </c>
      <c r="W4539" s="41">
        <v>0</v>
      </c>
      <c r="X4539" s="41">
        <v>0</v>
      </c>
      <c r="Y4539" s="41">
        <v>0</v>
      </c>
      <c r="Z4539" s="41">
        <v>0</v>
      </c>
      <c r="AA4539" s="41">
        <v>0</v>
      </c>
      <c r="AB4539" s="41">
        <v>0</v>
      </c>
      <c r="AC4539" s="41">
        <v>0</v>
      </c>
      <c r="AD4539" s="41">
        <v>0</v>
      </c>
      <c r="AE4539" s="41">
        <v>0</v>
      </c>
      <c r="AF4539" s="41">
        <v>0</v>
      </c>
      <c r="AG4539" s="41">
        <v>0</v>
      </c>
      <c r="AH4539" s="41">
        <v>0</v>
      </c>
      <c r="AI4539" s="41">
        <v>0</v>
      </c>
      <c r="AJ4539" s="41">
        <v>0</v>
      </c>
      <c r="AK4539" s="41">
        <v>0</v>
      </c>
      <c r="AL4539" s="41">
        <v>0</v>
      </c>
      <c r="AM4539" s="41">
        <v>0</v>
      </c>
      <c r="AN4539" s="41">
        <v>0</v>
      </c>
      <c r="AO4539" s="41">
        <v>0</v>
      </c>
      <c r="AP4539" s="41">
        <v>0</v>
      </c>
      <c r="AQ4539" s="41">
        <v>0</v>
      </c>
      <c r="AR4539" s="41">
        <v>0</v>
      </c>
      <c r="AS4539" s="41">
        <v>0</v>
      </c>
      <c r="AT4539" s="41">
        <v>0</v>
      </c>
      <c r="AU4539" s="41">
        <v>0</v>
      </c>
      <c r="AV4539" s="41">
        <v>0</v>
      </c>
      <c r="AW4539" s="41">
        <v>0</v>
      </c>
      <c r="AX4539" s="41">
        <v>0</v>
      </c>
      <c r="AY4539" s="41">
        <v>0</v>
      </c>
      <c r="AZ4539" s="41">
        <v>0</v>
      </c>
      <c r="BA4539" s="41">
        <v>0</v>
      </c>
      <c r="BB4539" s="41">
        <v>0</v>
      </c>
      <c r="BC4539" s="41">
        <v>0</v>
      </c>
      <c r="BD4539" s="41">
        <v>0</v>
      </c>
    </row>
    <row r="4540" spans="1:56" ht="16" x14ac:dyDescent="0.2">
      <c r="B4540" s="11">
        <f t="shared" si="3214"/>
        <v>169</v>
      </c>
      <c r="C4540" s="12" t="str">
        <f t="shared" si="3214"/>
        <v>SCI HSR 5</v>
      </c>
      <c r="D4540" s="43" t="s">
        <v>256</v>
      </c>
      <c r="E4540" s="32">
        <v>44742</v>
      </c>
      <c r="G4540" s="43" t="s">
        <v>257</v>
      </c>
      <c r="H4540" s="42">
        <v>0</v>
      </c>
      <c r="I4540" s="43" t="s">
        <v>258</v>
      </c>
      <c r="J4540" s="29">
        <v>65000</v>
      </c>
      <c r="K4540" s="23"/>
      <c r="L4540" s="33" t="s">
        <v>259</v>
      </c>
      <c r="M4540" s="73"/>
      <c r="N4540" s="73"/>
      <c r="O4540" s="45">
        <f>-(O4537+O4538)*IFERROR((O4527+O4531)/(O4529+O4533),0)</f>
        <v>0</v>
      </c>
      <c r="P4540" s="45">
        <f t="shared" ref="P4540:BD4540" si="3225">-(P4537+P4538)*IFERROR((P4527+P4531)/(P4529+P4533),0)</f>
        <v>0</v>
      </c>
      <c r="Q4540" s="45">
        <f t="shared" si="3225"/>
        <v>0</v>
      </c>
      <c r="R4540" s="45">
        <f t="shared" si="3225"/>
        <v>0</v>
      </c>
      <c r="S4540" s="45">
        <f t="shared" si="3225"/>
        <v>0</v>
      </c>
      <c r="T4540" s="45">
        <f t="shared" si="3225"/>
        <v>0</v>
      </c>
      <c r="U4540" s="45">
        <f t="shared" si="3225"/>
        <v>0</v>
      </c>
      <c r="V4540" s="45">
        <f t="shared" si="3225"/>
        <v>0</v>
      </c>
      <c r="W4540" s="45">
        <f t="shared" si="3225"/>
        <v>0</v>
      </c>
      <c r="X4540" s="45">
        <f t="shared" si="3225"/>
        <v>0</v>
      </c>
      <c r="Y4540" s="45">
        <f t="shared" si="3225"/>
        <v>0</v>
      </c>
      <c r="Z4540" s="45">
        <f t="shared" si="3225"/>
        <v>0</v>
      </c>
      <c r="AA4540" s="45">
        <f t="shared" si="3225"/>
        <v>0</v>
      </c>
      <c r="AB4540" s="45">
        <f t="shared" si="3225"/>
        <v>0</v>
      </c>
      <c r="AC4540" s="45">
        <f t="shared" si="3225"/>
        <v>0</v>
      </c>
      <c r="AD4540" s="45">
        <f t="shared" si="3225"/>
        <v>0</v>
      </c>
      <c r="AE4540" s="45">
        <f t="shared" si="3225"/>
        <v>0</v>
      </c>
      <c r="AF4540" s="45">
        <f t="shared" si="3225"/>
        <v>0</v>
      </c>
      <c r="AG4540" s="45">
        <f t="shared" si="3225"/>
        <v>0</v>
      </c>
      <c r="AH4540" s="45">
        <f t="shared" si="3225"/>
        <v>0</v>
      </c>
      <c r="AI4540" s="45">
        <f t="shared" si="3225"/>
        <v>0</v>
      </c>
      <c r="AJ4540" s="45">
        <f t="shared" si="3225"/>
        <v>0</v>
      </c>
      <c r="AK4540" s="45">
        <f t="shared" si="3225"/>
        <v>0</v>
      </c>
      <c r="AL4540" s="45">
        <f t="shared" si="3225"/>
        <v>0</v>
      </c>
      <c r="AM4540" s="45">
        <f t="shared" si="3225"/>
        <v>0</v>
      </c>
      <c r="AN4540" s="45">
        <f t="shared" si="3225"/>
        <v>0</v>
      </c>
      <c r="AO4540" s="45">
        <f t="shared" si="3225"/>
        <v>0</v>
      </c>
      <c r="AP4540" s="45">
        <f t="shared" si="3225"/>
        <v>0</v>
      </c>
      <c r="AQ4540" s="45">
        <f t="shared" si="3225"/>
        <v>0</v>
      </c>
      <c r="AR4540" s="45">
        <f t="shared" si="3225"/>
        <v>0</v>
      </c>
      <c r="AS4540" s="45">
        <f t="shared" si="3225"/>
        <v>0</v>
      </c>
      <c r="AT4540" s="45">
        <f t="shared" si="3225"/>
        <v>0</v>
      </c>
      <c r="AU4540" s="45">
        <f t="shared" si="3225"/>
        <v>0</v>
      </c>
      <c r="AV4540" s="45">
        <f t="shared" si="3225"/>
        <v>0</v>
      </c>
      <c r="AW4540" s="45">
        <f t="shared" si="3225"/>
        <v>0</v>
      </c>
      <c r="AX4540" s="45">
        <f t="shared" si="3225"/>
        <v>0</v>
      </c>
      <c r="AY4540" s="45">
        <f t="shared" si="3225"/>
        <v>0</v>
      </c>
      <c r="AZ4540" s="45">
        <f t="shared" si="3225"/>
        <v>0</v>
      </c>
      <c r="BA4540" s="45">
        <f t="shared" si="3225"/>
        <v>0</v>
      </c>
      <c r="BB4540" s="45">
        <f t="shared" si="3225"/>
        <v>0</v>
      </c>
      <c r="BC4540" s="45">
        <f t="shared" si="3225"/>
        <v>0</v>
      </c>
      <c r="BD4540" s="45">
        <f t="shared" si="3225"/>
        <v>0</v>
      </c>
    </row>
    <row r="4541" spans="1:56" ht="16" x14ac:dyDescent="0.2">
      <c r="B4541" s="11">
        <f t="shared" si="3214"/>
        <v>169</v>
      </c>
      <c r="C4541" s="12" t="str">
        <f t="shared" si="3214"/>
        <v>SCI HSR 5</v>
      </c>
      <c r="K4541" s="24"/>
      <c r="O4541" s="15"/>
      <c r="P4541" s="15"/>
      <c r="Q4541" s="15"/>
      <c r="R4541" s="15"/>
      <c r="S4541" s="15"/>
      <c r="T4541" s="15"/>
      <c r="U4541" s="15"/>
      <c r="V4541" s="15"/>
      <c r="W4541" s="15"/>
      <c r="X4541" s="15"/>
      <c r="Y4541" s="15"/>
      <c r="Z4541" s="15"/>
      <c r="AA4541" s="15"/>
      <c r="AB4541" s="15"/>
      <c r="AC4541" s="15"/>
      <c r="AD4541" s="15"/>
      <c r="AE4541" s="15"/>
      <c r="AF4541" s="15"/>
      <c r="AG4541" s="15"/>
      <c r="AH4541" s="15"/>
      <c r="AI4541" s="15"/>
      <c r="AJ4541" s="15"/>
      <c r="AK4541" s="15"/>
      <c r="AL4541" s="15"/>
      <c r="AM4541" s="15"/>
      <c r="AN4541" s="15"/>
      <c r="AO4541" s="15"/>
      <c r="AP4541" s="15"/>
      <c r="AQ4541" s="15"/>
      <c r="AR4541" s="15"/>
      <c r="AS4541" s="15"/>
      <c r="AT4541" s="15"/>
      <c r="AU4541" s="15"/>
      <c r="AV4541" s="15"/>
      <c r="AW4541" s="15"/>
      <c r="AX4541" s="15"/>
      <c r="AY4541" s="15"/>
      <c r="AZ4541" s="15"/>
      <c r="BA4541" s="15"/>
      <c r="BB4541" s="15"/>
      <c r="BC4541" s="15"/>
      <c r="BD4541" s="15"/>
    </row>
    <row r="4542" spans="1:56" ht="16" x14ac:dyDescent="0.2">
      <c r="B4542" s="11">
        <f t="shared" si="3214"/>
        <v>169</v>
      </c>
      <c r="C4542" s="12" t="str">
        <f t="shared" si="3214"/>
        <v>SCI HSR 5</v>
      </c>
      <c r="G4542" s="46" t="s">
        <v>229</v>
      </c>
      <c r="H4542" s="104" t="s">
        <v>32</v>
      </c>
      <c r="I4542" s="105"/>
      <c r="J4542" s="106"/>
      <c r="K4542" s="23"/>
      <c r="L4542" s="47" t="s">
        <v>4</v>
      </c>
      <c r="M4542" s="81"/>
      <c r="N4542" s="81"/>
      <c r="O4542" s="48">
        <f>SUM(O4537:O4540)</f>
        <v>12500</v>
      </c>
      <c r="P4542" s="48">
        <f t="shared" ref="P4542:BD4542" si="3226">SUM(P4537:P4540)</f>
        <v>12535.326086956524</v>
      </c>
      <c r="Q4542" s="48">
        <f t="shared" si="3226"/>
        <v>12825</v>
      </c>
      <c r="R4542" s="48">
        <f t="shared" si="3226"/>
        <v>12825</v>
      </c>
      <c r="S4542" s="48">
        <f t="shared" si="3226"/>
        <v>14075</v>
      </c>
      <c r="T4542" s="48">
        <f t="shared" si="3226"/>
        <v>14093.016304347824</v>
      </c>
      <c r="U4542" s="48">
        <f t="shared" si="3226"/>
        <v>14240.75</v>
      </c>
      <c r="V4542" s="48">
        <f t="shared" si="3226"/>
        <v>14268.222527472528</v>
      </c>
      <c r="W4542" s="48">
        <f t="shared" si="3226"/>
        <v>16740.75</v>
      </c>
      <c r="X4542" s="48">
        <f t="shared" si="3226"/>
        <v>16758.946467391303</v>
      </c>
      <c r="Y4542" s="48">
        <f t="shared" si="3226"/>
        <v>16908.157500000001</v>
      </c>
      <c r="Z4542" s="48">
        <f t="shared" si="3226"/>
        <v>16908.157500000001</v>
      </c>
      <c r="AA4542" s="48">
        <f t="shared" si="3226"/>
        <v>16908.157500000001</v>
      </c>
      <c r="AB4542" s="48">
        <f t="shared" si="3226"/>
        <v>16926.535932065217</v>
      </c>
      <c r="AC4542" s="48">
        <f t="shared" si="3226"/>
        <v>17077.239075000001</v>
      </c>
      <c r="AD4542" s="48">
        <f t="shared" si="3226"/>
        <v>17077.239075000001</v>
      </c>
      <c r="AE4542" s="48">
        <f t="shared" si="3226"/>
        <v>17077.239075000001</v>
      </c>
      <c r="AF4542" s="48">
        <f t="shared" si="3226"/>
        <v>17095.801291385869</v>
      </c>
      <c r="AG4542" s="48">
        <f t="shared" si="3226"/>
        <v>17248.011465750002</v>
      </c>
      <c r="AH4542" s="48">
        <f t="shared" si="3226"/>
        <v>17248.011465750002</v>
      </c>
      <c r="AI4542" s="48">
        <f t="shared" si="3226"/>
        <v>17248.011465750002</v>
      </c>
      <c r="AJ4542" s="48">
        <f t="shared" si="3226"/>
        <v>17266.759304299725</v>
      </c>
      <c r="AK4542" s="48">
        <f t="shared" si="3226"/>
        <v>17420.491580407503</v>
      </c>
      <c r="AL4542" s="48">
        <f t="shared" si="3226"/>
        <v>17420.491580407503</v>
      </c>
      <c r="AM4542" s="48">
        <f t="shared" si="3226"/>
        <v>17420.491580407503</v>
      </c>
      <c r="AN4542" s="48">
        <f t="shared" si="3226"/>
        <v>17439.426897342728</v>
      </c>
      <c r="AO4542" s="48">
        <f t="shared" si="3226"/>
        <v>17594.696496211578</v>
      </c>
      <c r="AP4542" s="48">
        <f t="shared" si="3226"/>
        <v>17594.696496211578</v>
      </c>
      <c r="AQ4542" s="48">
        <f t="shared" si="3226"/>
        <v>17594.696496211578</v>
      </c>
      <c r="AR4542" s="48">
        <f t="shared" si="3226"/>
        <v>17613.821166316156</v>
      </c>
      <c r="AS4542" s="48">
        <f t="shared" si="3226"/>
        <v>17770.643461173695</v>
      </c>
      <c r="AT4542" s="48">
        <f t="shared" si="3226"/>
        <v>17770.643461173695</v>
      </c>
      <c r="AU4542" s="48">
        <f t="shared" si="3226"/>
        <v>17770.643461173695</v>
      </c>
      <c r="AV4542" s="48">
        <f t="shared" si="3226"/>
        <v>17789.959377979314</v>
      </c>
      <c r="AW4542" s="48">
        <f t="shared" si="3226"/>
        <v>17948.349895785432</v>
      </c>
      <c r="AX4542" s="48">
        <f t="shared" si="3226"/>
        <v>17948.349895785432</v>
      </c>
      <c r="AY4542" s="48">
        <f t="shared" si="3226"/>
        <v>17948.349895785432</v>
      </c>
      <c r="AZ4542" s="48">
        <f t="shared" si="3226"/>
        <v>17967.858971759113</v>
      </c>
      <c r="BA4542" s="48">
        <f t="shared" si="3226"/>
        <v>18127.833394743287</v>
      </c>
      <c r="BB4542" s="48">
        <f t="shared" si="3226"/>
        <v>18127.833394743287</v>
      </c>
      <c r="BC4542" s="48">
        <f t="shared" si="3226"/>
        <v>18127.833394743287</v>
      </c>
      <c r="BD4542" s="48">
        <f t="shared" si="3226"/>
        <v>18147.537561476704</v>
      </c>
    </row>
    <row r="4543" spans="1:56" ht="16" x14ac:dyDescent="0.2">
      <c r="B4543" s="11">
        <f t="shared" ref="B4543:C4548" si="3227">B4542</f>
        <v>169</v>
      </c>
      <c r="C4543" s="12" t="str">
        <f t="shared" si="3227"/>
        <v>SCI HSR 5</v>
      </c>
      <c r="D4543" s="46" t="s">
        <v>260</v>
      </c>
      <c r="E4543" s="32">
        <v>44743</v>
      </c>
      <c r="F4543" s="15"/>
      <c r="G4543" s="46" t="s">
        <v>261</v>
      </c>
      <c r="H4543" s="46" t="s">
        <v>237</v>
      </c>
      <c r="I4543" s="46" t="s">
        <v>238</v>
      </c>
      <c r="J4543" s="46" t="s">
        <v>239</v>
      </c>
      <c r="K4543" s="23"/>
      <c r="O4543" s="15"/>
      <c r="P4543" s="15"/>
      <c r="Q4543" s="15"/>
      <c r="R4543" s="15"/>
      <c r="S4543" s="15"/>
      <c r="T4543" s="15"/>
      <c r="U4543" s="15"/>
      <c r="V4543" s="15"/>
      <c r="W4543" s="15"/>
      <c r="X4543" s="15"/>
      <c r="Y4543" s="15"/>
      <c r="Z4543" s="15"/>
      <c r="AA4543" s="15"/>
      <c r="AB4543" s="15"/>
      <c r="AC4543" s="15"/>
      <c r="AD4543" s="15"/>
      <c r="AE4543" s="15"/>
      <c r="AF4543" s="15"/>
      <c r="AG4543" s="15"/>
      <c r="AH4543" s="15"/>
      <c r="AI4543" s="15"/>
      <c r="AJ4543" s="15"/>
      <c r="AK4543" s="15"/>
      <c r="AL4543" s="15"/>
      <c r="AM4543" s="15"/>
      <c r="AN4543" s="15"/>
      <c r="AO4543" s="15"/>
      <c r="AP4543" s="15"/>
      <c r="AQ4543" s="15"/>
      <c r="AR4543" s="15"/>
      <c r="AS4543" s="15"/>
      <c r="AT4543" s="15"/>
      <c r="AU4543" s="15"/>
      <c r="AV4543" s="15"/>
      <c r="AW4543" s="15"/>
      <c r="AX4543" s="15"/>
      <c r="AY4543" s="15"/>
      <c r="AZ4543" s="15"/>
      <c r="BA4543" s="15"/>
      <c r="BB4543" s="15"/>
      <c r="BC4543" s="15"/>
      <c r="BD4543" s="15"/>
    </row>
    <row r="4544" spans="1:56" ht="16" x14ac:dyDescent="0.2">
      <c r="B4544" s="11">
        <f t="shared" si="3227"/>
        <v>169</v>
      </c>
      <c r="C4544" s="12" t="str">
        <f t="shared" si="3227"/>
        <v>SCI HSR 5</v>
      </c>
      <c r="D4544" s="46" t="s">
        <v>262</v>
      </c>
      <c r="E4544" s="31">
        <v>65000</v>
      </c>
      <c r="F4544" s="15"/>
      <c r="G4544" s="49" t="s">
        <v>263</v>
      </c>
      <c r="H4544" s="31">
        <v>50000</v>
      </c>
      <c r="I4544" s="32">
        <v>44743</v>
      </c>
      <c r="J4544" s="32">
        <v>45107</v>
      </c>
      <c r="K4544" s="23"/>
      <c r="L4544" s="50" t="s">
        <v>264</v>
      </c>
      <c r="M4544" s="70"/>
      <c r="N4544" s="70"/>
      <c r="O4544" s="40">
        <f t="shared" ref="O4544:BD4544" si="3228">IFERROR(((O$3&gt;=$E4543)*(O$2&lt;=$E4543))*$E4547,"")</f>
        <v>0</v>
      </c>
      <c r="P4544" s="40">
        <f t="shared" si="3228"/>
        <v>0</v>
      </c>
      <c r="Q4544" s="40">
        <f t="shared" si="3228"/>
        <v>0</v>
      </c>
      <c r="R4544" s="40">
        <f t="shared" si="3228"/>
        <v>0</v>
      </c>
      <c r="S4544" s="40">
        <f t="shared" si="3228"/>
        <v>0</v>
      </c>
      <c r="T4544" s="40">
        <f t="shared" si="3228"/>
        <v>0</v>
      </c>
      <c r="U4544" s="40">
        <f t="shared" si="3228"/>
        <v>0</v>
      </c>
      <c r="V4544" s="40">
        <f t="shared" si="3228"/>
        <v>0</v>
      </c>
      <c r="W4544" s="40">
        <f t="shared" si="3228"/>
        <v>0</v>
      </c>
      <c r="X4544" s="40">
        <f t="shared" si="3228"/>
        <v>0</v>
      </c>
      <c r="Y4544" s="40">
        <f t="shared" si="3228"/>
        <v>0</v>
      </c>
      <c r="Z4544" s="40">
        <f t="shared" si="3228"/>
        <v>0</v>
      </c>
      <c r="AA4544" s="40">
        <f t="shared" si="3228"/>
        <v>0</v>
      </c>
      <c r="AB4544" s="40">
        <f t="shared" si="3228"/>
        <v>0</v>
      </c>
      <c r="AC4544" s="40">
        <f t="shared" si="3228"/>
        <v>0</v>
      </c>
      <c r="AD4544" s="40">
        <f t="shared" si="3228"/>
        <v>0</v>
      </c>
      <c r="AE4544" s="40">
        <f t="shared" si="3228"/>
        <v>0</v>
      </c>
      <c r="AF4544" s="40">
        <f t="shared" si="3228"/>
        <v>0</v>
      </c>
      <c r="AG4544" s="40">
        <f t="shared" si="3228"/>
        <v>0</v>
      </c>
      <c r="AH4544" s="40">
        <f t="shared" si="3228"/>
        <v>0</v>
      </c>
      <c r="AI4544" s="40">
        <f t="shared" si="3228"/>
        <v>0</v>
      </c>
      <c r="AJ4544" s="40">
        <f t="shared" si="3228"/>
        <v>0</v>
      </c>
      <c r="AK4544" s="40">
        <f t="shared" si="3228"/>
        <v>0</v>
      </c>
      <c r="AL4544" s="40">
        <f t="shared" si="3228"/>
        <v>0</v>
      </c>
      <c r="AM4544" s="40">
        <f t="shared" si="3228"/>
        <v>0</v>
      </c>
      <c r="AN4544" s="40">
        <f t="shared" si="3228"/>
        <v>0</v>
      </c>
      <c r="AO4544" s="40">
        <f t="shared" si="3228"/>
        <v>0</v>
      </c>
      <c r="AP4544" s="40">
        <f t="shared" si="3228"/>
        <v>0</v>
      </c>
      <c r="AQ4544" s="40">
        <f t="shared" si="3228"/>
        <v>0</v>
      </c>
      <c r="AR4544" s="40">
        <f t="shared" si="3228"/>
        <v>0</v>
      </c>
      <c r="AS4544" s="40">
        <f t="shared" si="3228"/>
        <v>0</v>
      </c>
      <c r="AT4544" s="40">
        <f t="shared" si="3228"/>
        <v>0</v>
      </c>
      <c r="AU4544" s="40">
        <f t="shared" si="3228"/>
        <v>0</v>
      </c>
      <c r="AV4544" s="40">
        <f t="shared" si="3228"/>
        <v>0</v>
      </c>
      <c r="AW4544" s="40">
        <f t="shared" si="3228"/>
        <v>0</v>
      </c>
      <c r="AX4544" s="40">
        <f t="shared" si="3228"/>
        <v>0</v>
      </c>
      <c r="AY4544" s="40">
        <f t="shared" si="3228"/>
        <v>0</v>
      </c>
      <c r="AZ4544" s="40">
        <f t="shared" si="3228"/>
        <v>0</v>
      </c>
      <c r="BA4544" s="40">
        <f t="shared" si="3228"/>
        <v>0</v>
      </c>
      <c r="BB4544" s="40">
        <f t="shared" si="3228"/>
        <v>0</v>
      </c>
      <c r="BC4544" s="40">
        <f t="shared" si="3228"/>
        <v>0</v>
      </c>
      <c r="BD4544" s="40">
        <f t="shared" si="3228"/>
        <v>0</v>
      </c>
    </row>
    <row r="4545" spans="1:56" ht="16" x14ac:dyDescent="0.2">
      <c r="B4545" s="11">
        <f t="shared" si="3227"/>
        <v>169</v>
      </c>
      <c r="C4545" s="12" t="str">
        <f t="shared" si="3227"/>
        <v>SCI HSR 5</v>
      </c>
      <c r="D4545" s="46" t="s">
        <v>24</v>
      </c>
      <c r="E4545" s="51">
        <f>IF(E4543&gt;MAX($O$3:$BD$3),BD4534,
IF(E4543&lt;MIN($O$3:$BD$3),1,SUMIFS($O4535:$BD4535,$O$2:$BD$2,"&lt;="&amp;E4543,$O$3:$BD$3,"&gt;="&amp;E4543)))</f>
        <v>1</v>
      </c>
      <c r="F4545" s="15"/>
      <c r="G4545" s="49" t="s">
        <v>265</v>
      </c>
      <c r="H4545" s="31">
        <v>55000</v>
      </c>
      <c r="I4545" s="32">
        <v>45108</v>
      </c>
      <c r="J4545" s="32">
        <v>45472</v>
      </c>
      <c r="K4545" s="23"/>
      <c r="L4545" s="52" t="s">
        <v>266</v>
      </c>
      <c r="M4545" s="72"/>
      <c r="N4545" s="72"/>
      <c r="O4545" s="41">
        <f t="shared" ref="O4545:BD4545" si="3229">IFERROR(((O$3&gt;=$E4540)*(O$2&lt;=$E4540))*$H4548,"")</f>
        <v>0</v>
      </c>
      <c r="P4545" s="41">
        <f t="shared" si="3229"/>
        <v>0</v>
      </c>
      <c r="Q4545" s="41">
        <f t="shared" si="3229"/>
        <v>0</v>
      </c>
      <c r="R4545" s="41">
        <f t="shared" si="3229"/>
        <v>0</v>
      </c>
      <c r="S4545" s="41">
        <f t="shared" si="3229"/>
        <v>0</v>
      </c>
      <c r="T4545" s="41">
        <f t="shared" si="3229"/>
        <v>0</v>
      </c>
      <c r="U4545" s="41">
        <f t="shared" si="3229"/>
        <v>0</v>
      </c>
      <c r="V4545" s="41">
        <f t="shared" si="3229"/>
        <v>0</v>
      </c>
      <c r="W4545" s="41">
        <f t="shared" si="3229"/>
        <v>0</v>
      </c>
      <c r="X4545" s="41">
        <f t="shared" si="3229"/>
        <v>0</v>
      </c>
      <c r="Y4545" s="41">
        <f t="shared" si="3229"/>
        <v>0</v>
      </c>
      <c r="Z4545" s="41">
        <f t="shared" si="3229"/>
        <v>0</v>
      </c>
      <c r="AA4545" s="41">
        <f t="shared" si="3229"/>
        <v>0</v>
      </c>
      <c r="AB4545" s="41">
        <f t="shared" si="3229"/>
        <v>0</v>
      </c>
      <c r="AC4545" s="41">
        <f t="shared" si="3229"/>
        <v>0</v>
      </c>
      <c r="AD4545" s="41">
        <f t="shared" si="3229"/>
        <v>0</v>
      </c>
      <c r="AE4545" s="41">
        <f t="shared" si="3229"/>
        <v>0</v>
      </c>
      <c r="AF4545" s="41">
        <f t="shared" si="3229"/>
        <v>0</v>
      </c>
      <c r="AG4545" s="41">
        <f t="shared" si="3229"/>
        <v>0</v>
      </c>
      <c r="AH4545" s="41">
        <f t="shared" si="3229"/>
        <v>0</v>
      </c>
      <c r="AI4545" s="41">
        <f t="shared" si="3229"/>
        <v>0</v>
      </c>
      <c r="AJ4545" s="41">
        <f t="shared" si="3229"/>
        <v>0</v>
      </c>
      <c r="AK4545" s="41">
        <f t="shared" si="3229"/>
        <v>0</v>
      </c>
      <c r="AL4545" s="41">
        <f t="shared" si="3229"/>
        <v>0</v>
      </c>
      <c r="AM4545" s="41">
        <f t="shared" si="3229"/>
        <v>0</v>
      </c>
      <c r="AN4545" s="41">
        <f t="shared" si="3229"/>
        <v>0</v>
      </c>
      <c r="AO4545" s="41">
        <f t="shared" si="3229"/>
        <v>0</v>
      </c>
      <c r="AP4545" s="41">
        <f t="shared" si="3229"/>
        <v>0</v>
      </c>
      <c r="AQ4545" s="41">
        <f t="shared" si="3229"/>
        <v>0</v>
      </c>
      <c r="AR4545" s="41">
        <f t="shared" si="3229"/>
        <v>0</v>
      </c>
      <c r="AS4545" s="41">
        <f t="shared" si="3229"/>
        <v>0</v>
      </c>
      <c r="AT4545" s="41">
        <f t="shared" si="3229"/>
        <v>0</v>
      </c>
      <c r="AU4545" s="41">
        <f t="shared" si="3229"/>
        <v>0</v>
      </c>
      <c r="AV4545" s="41">
        <f t="shared" si="3229"/>
        <v>0</v>
      </c>
      <c r="AW4545" s="41">
        <f t="shared" si="3229"/>
        <v>0</v>
      </c>
      <c r="AX4545" s="41">
        <f t="shared" si="3229"/>
        <v>0</v>
      </c>
      <c r="AY4545" s="41">
        <f t="shared" si="3229"/>
        <v>0</v>
      </c>
      <c r="AZ4545" s="41">
        <f t="shared" si="3229"/>
        <v>0</v>
      </c>
      <c r="BA4545" s="41">
        <f t="shared" si="3229"/>
        <v>0</v>
      </c>
      <c r="BB4545" s="41">
        <f t="shared" si="3229"/>
        <v>0</v>
      </c>
      <c r="BC4545" s="41">
        <f t="shared" si="3229"/>
        <v>0</v>
      </c>
      <c r="BD4545" s="41">
        <f t="shared" si="3229"/>
        <v>0</v>
      </c>
    </row>
    <row r="4546" spans="1:56" ht="16" x14ac:dyDescent="0.2">
      <c r="B4546" s="11">
        <f t="shared" si="3227"/>
        <v>169</v>
      </c>
      <c r="C4546" s="12" t="str">
        <f t="shared" si="3227"/>
        <v>SCI HSR 5</v>
      </c>
      <c r="D4546" s="46" t="s">
        <v>8</v>
      </c>
      <c r="E4546" s="42">
        <v>0</v>
      </c>
      <c r="F4546" s="15"/>
      <c r="G4546" s="49" t="s">
        <v>267</v>
      </c>
      <c r="H4546" s="31">
        <v>0</v>
      </c>
      <c r="I4546" s="32">
        <v>0</v>
      </c>
      <c r="J4546" s="32">
        <v>0</v>
      </c>
      <c r="L4546" s="52" t="s">
        <v>268</v>
      </c>
      <c r="M4546" s="72"/>
      <c r="N4546" s="72"/>
      <c r="O4546" s="41">
        <f t="shared" ref="O4546:BD4546" si="3230">IFERROR(((O$3&gt;=$E4543)*(O$2&lt;=$E4543))*$J4548,"")</f>
        <v>0</v>
      </c>
      <c r="P4546" s="41">
        <f t="shared" si="3230"/>
        <v>0</v>
      </c>
      <c r="Q4546" s="41">
        <f t="shared" si="3230"/>
        <v>0</v>
      </c>
      <c r="R4546" s="41">
        <f t="shared" si="3230"/>
        <v>0</v>
      </c>
      <c r="S4546" s="41">
        <f t="shared" si="3230"/>
        <v>0</v>
      </c>
      <c r="T4546" s="41">
        <f t="shared" si="3230"/>
        <v>0</v>
      </c>
      <c r="U4546" s="41">
        <f t="shared" si="3230"/>
        <v>0</v>
      </c>
      <c r="V4546" s="41">
        <f t="shared" si="3230"/>
        <v>0</v>
      </c>
      <c r="W4546" s="41">
        <f t="shared" si="3230"/>
        <v>0</v>
      </c>
      <c r="X4546" s="41">
        <f t="shared" si="3230"/>
        <v>0</v>
      </c>
      <c r="Y4546" s="41">
        <f t="shared" si="3230"/>
        <v>0</v>
      </c>
      <c r="Z4546" s="41">
        <f t="shared" si="3230"/>
        <v>0</v>
      </c>
      <c r="AA4546" s="41">
        <f t="shared" si="3230"/>
        <v>0</v>
      </c>
      <c r="AB4546" s="41">
        <f t="shared" si="3230"/>
        <v>0</v>
      </c>
      <c r="AC4546" s="41">
        <f t="shared" si="3230"/>
        <v>0</v>
      </c>
      <c r="AD4546" s="41">
        <f t="shared" si="3230"/>
        <v>0</v>
      </c>
      <c r="AE4546" s="41">
        <f t="shared" si="3230"/>
        <v>0</v>
      </c>
      <c r="AF4546" s="41">
        <f t="shared" si="3230"/>
        <v>0</v>
      </c>
      <c r="AG4546" s="41">
        <f t="shared" si="3230"/>
        <v>0</v>
      </c>
      <c r="AH4546" s="41">
        <f t="shared" si="3230"/>
        <v>0</v>
      </c>
      <c r="AI4546" s="41">
        <f t="shared" si="3230"/>
        <v>0</v>
      </c>
      <c r="AJ4546" s="41">
        <f t="shared" si="3230"/>
        <v>0</v>
      </c>
      <c r="AK4546" s="41">
        <f t="shared" si="3230"/>
        <v>0</v>
      </c>
      <c r="AL4546" s="41">
        <f t="shared" si="3230"/>
        <v>0</v>
      </c>
      <c r="AM4546" s="41">
        <f t="shared" si="3230"/>
        <v>0</v>
      </c>
      <c r="AN4546" s="41">
        <f t="shared" si="3230"/>
        <v>0</v>
      </c>
      <c r="AO4546" s="41">
        <f t="shared" si="3230"/>
        <v>0</v>
      </c>
      <c r="AP4546" s="41">
        <f t="shared" si="3230"/>
        <v>0</v>
      </c>
      <c r="AQ4546" s="41">
        <f t="shared" si="3230"/>
        <v>0</v>
      </c>
      <c r="AR4546" s="41">
        <f t="shared" si="3230"/>
        <v>0</v>
      </c>
      <c r="AS4546" s="41">
        <f t="shared" si="3230"/>
        <v>0</v>
      </c>
      <c r="AT4546" s="41">
        <f t="shared" si="3230"/>
        <v>0</v>
      </c>
      <c r="AU4546" s="41">
        <f t="shared" si="3230"/>
        <v>0</v>
      </c>
      <c r="AV4546" s="41">
        <f t="shared" si="3230"/>
        <v>0</v>
      </c>
      <c r="AW4546" s="41">
        <f t="shared" si="3230"/>
        <v>0</v>
      </c>
      <c r="AX4546" s="41">
        <f t="shared" si="3230"/>
        <v>0</v>
      </c>
      <c r="AY4546" s="41">
        <f t="shared" si="3230"/>
        <v>0</v>
      </c>
      <c r="AZ4546" s="41">
        <f t="shared" si="3230"/>
        <v>0</v>
      </c>
      <c r="BA4546" s="41">
        <f t="shared" si="3230"/>
        <v>0</v>
      </c>
      <c r="BB4546" s="41">
        <f t="shared" si="3230"/>
        <v>0</v>
      </c>
      <c r="BC4546" s="41">
        <f t="shared" si="3230"/>
        <v>0</v>
      </c>
      <c r="BD4546" s="41">
        <f t="shared" si="3230"/>
        <v>0</v>
      </c>
    </row>
    <row r="4547" spans="1:56" ht="16" x14ac:dyDescent="0.2">
      <c r="B4547" s="11">
        <f t="shared" si="3227"/>
        <v>169</v>
      </c>
      <c r="C4547" s="12" t="str">
        <f t="shared" si="3227"/>
        <v>SCI HSR 5</v>
      </c>
      <c r="D4547" s="46" t="s">
        <v>269</v>
      </c>
      <c r="E4547" s="31">
        <v>0</v>
      </c>
      <c r="F4547" s="15"/>
      <c r="G4547" s="53"/>
      <c r="H4547" s="15"/>
      <c r="I4547" s="15"/>
      <c r="J4547" s="23"/>
      <c r="L4547" s="52" t="s">
        <v>270</v>
      </c>
      <c r="M4547" s="72"/>
      <c r="N4547" s="72"/>
      <c r="O4547" s="41">
        <f t="shared" ref="O4547:BD4547" si="3231">IFERROR(((O$3&gt;=$J4537)*(O$2&lt;=$J4537))*$E4548,"")</f>
        <v>0</v>
      </c>
      <c r="P4547" s="41">
        <f t="shared" si="3231"/>
        <v>0</v>
      </c>
      <c r="Q4547" s="41">
        <f t="shared" si="3231"/>
        <v>0</v>
      </c>
      <c r="R4547" s="41">
        <f t="shared" si="3231"/>
        <v>0</v>
      </c>
      <c r="S4547" s="41">
        <f t="shared" si="3231"/>
        <v>0</v>
      </c>
      <c r="T4547" s="41">
        <f t="shared" si="3231"/>
        <v>0</v>
      </c>
      <c r="U4547" s="41">
        <f t="shared" si="3231"/>
        <v>0</v>
      </c>
      <c r="V4547" s="41">
        <f t="shared" si="3231"/>
        <v>0</v>
      </c>
      <c r="W4547" s="41">
        <f t="shared" si="3231"/>
        <v>0</v>
      </c>
      <c r="X4547" s="41">
        <f t="shared" si="3231"/>
        <v>0</v>
      </c>
      <c r="Y4547" s="41">
        <f t="shared" si="3231"/>
        <v>0</v>
      </c>
      <c r="Z4547" s="41">
        <f t="shared" si="3231"/>
        <v>0</v>
      </c>
      <c r="AA4547" s="41">
        <f t="shared" si="3231"/>
        <v>0</v>
      </c>
      <c r="AB4547" s="41">
        <f t="shared" si="3231"/>
        <v>0</v>
      </c>
      <c r="AC4547" s="41">
        <f t="shared" si="3231"/>
        <v>0</v>
      </c>
      <c r="AD4547" s="41">
        <f t="shared" si="3231"/>
        <v>0</v>
      </c>
      <c r="AE4547" s="41">
        <f t="shared" si="3231"/>
        <v>0</v>
      </c>
      <c r="AF4547" s="41">
        <f t="shared" si="3231"/>
        <v>0</v>
      </c>
      <c r="AG4547" s="41">
        <f t="shared" si="3231"/>
        <v>0</v>
      </c>
      <c r="AH4547" s="41">
        <f t="shared" si="3231"/>
        <v>0</v>
      </c>
      <c r="AI4547" s="41">
        <f t="shared" si="3231"/>
        <v>0</v>
      </c>
      <c r="AJ4547" s="41">
        <f t="shared" si="3231"/>
        <v>0</v>
      </c>
      <c r="AK4547" s="41">
        <f t="shared" si="3231"/>
        <v>0</v>
      </c>
      <c r="AL4547" s="41">
        <f t="shared" si="3231"/>
        <v>0</v>
      </c>
      <c r="AM4547" s="41">
        <f t="shared" si="3231"/>
        <v>0</v>
      </c>
      <c r="AN4547" s="41">
        <f t="shared" si="3231"/>
        <v>0</v>
      </c>
      <c r="AO4547" s="41">
        <f t="shared" si="3231"/>
        <v>0</v>
      </c>
      <c r="AP4547" s="41">
        <f t="shared" si="3231"/>
        <v>0</v>
      </c>
      <c r="AQ4547" s="41">
        <f t="shared" si="3231"/>
        <v>0</v>
      </c>
      <c r="AR4547" s="41">
        <f t="shared" si="3231"/>
        <v>0</v>
      </c>
      <c r="AS4547" s="41">
        <f t="shared" si="3231"/>
        <v>0</v>
      </c>
      <c r="AT4547" s="41">
        <f t="shared" si="3231"/>
        <v>0</v>
      </c>
      <c r="AU4547" s="41">
        <f t="shared" si="3231"/>
        <v>0</v>
      </c>
      <c r="AV4547" s="41">
        <f t="shared" si="3231"/>
        <v>0</v>
      </c>
      <c r="AW4547" s="41">
        <f t="shared" si="3231"/>
        <v>0</v>
      </c>
      <c r="AX4547" s="41">
        <f t="shared" si="3231"/>
        <v>0</v>
      </c>
      <c r="AY4547" s="41">
        <f t="shared" si="3231"/>
        <v>0</v>
      </c>
      <c r="AZ4547" s="41">
        <f t="shared" si="3231"/>
        <v>0</v>
      </c>
      <c r="BA4547" s="41">
        <f t="shared" si="3231"/>
        <v>0</v>
      </c>
      <c r="BB4547" s="41">
        <f t="shared" si="3231"/>
        <v>0</v>
      </c>
      <c r="BC4547" s="41">
        <f t="shared" si="3231"/>
        <v>0</v>
      </c>
      <c r="BD4547" s="41">
        <f t="shared" si="3231"/>
        <v>0</v>
      </c>
    </row>
    <row r="4548" spans="1:56" ht="16" x14ac:dyDescent="0.2">
      <c r="B4548" s="11">
        <f t="shared" si="3227"/>
        <v>169</v>
      </c>
      <c r="C4548" s="12" t="str">
        <f t="shared" si="3227"/>
        <v>SCI HSR 5</v>
      </c>
      <c r="D4548" s="46" t="s">
        <v>270</v>
      </c>
      <c r="E4548" s="31">
        <v>0</v>
      </c>
      <c r="F4548" s="15"/>
      <c r="G4548" s="46" t="s">
        <v>266</v>
      </c>
      <c r="H4548" s="31">
        <v>0</v>
      </c>
      <c r="I4548" s="46" t="s">
        <v>268</v>
      </c>
      <c r="J4548" s="31">
        <v>0</v>
      </c>
      <c r="L4548" s="54" t="s">
        <v>271</v>
      </c>
      <c r="M4548" s="73"/>
      <c r="N4548" s="73"/>
      <c r="O4548" s="45">
        <f t="shared" ref="O4548:BD4548" si="3232">IFERROR(-($E4529+$H4529+$J4529)*O4530,"")</f>
        <v>0</v>
      </c>
      <c r="P4548" s="45">
        <f t="shared" si="3232"/>
        <v>0</v>
      </c>
      <c r="Q4548" s="45">
        <f t="shared" si="3232"/>
        <v>0</v>
      </c>
      <c r="R4548" s="45">
        <f t="shared" si="3232"/>
        <v>0</v>
      </c>
      <c r="S4548" s="45">
        <f t="shared" si="3232"/>
        <v>0</v>
      </c>
      <c r="T4548" s="45">
        <f t="shared" si="3232"/>
        <v>0</v>
      </c>
      <c r="U4548" s="45">
        <f t="shared" si="3232"/>
        <v>0</v>
      </c>
      <c r="V4548" s="45">
        <f t="shared" si="3232"/>
        <v>0</v>
      </c>
      <c r="W4548" s="45">
        <f t="shared" si="3232"/>
        <v>0</v>
      </c>
      <c r="X4548" s="45">
        <f t="shared" si="3232"/>
        <v>0</v>
      </c>
      <c r="Y4548" s="45">
        <f t="shared" si="3232"/>
        <v>0</v>
      </c>
      <c r="Z4548" s="45">
        <f t="shared" si="3232"/>
        <v>0</v>
      </c>
      <c r="AA4548" s="45">
        <f t="shared" si="3232"/>
        <v>0</v>
      </c>
      <c r="AB4548" s="45">
        <f t="shared" si="3232"/>
        <v>0</v>
      </c>
      <c r="AC4548" s="45">
        <f t="shared" si="3232"/>
        <v>0</v>
      </c>
      <c r="AD4548" s="45">
        <f t="shared" si="3232"/>
        <v>0</v>
      </c>
      <c r="AE4548" s="45">
        <f t="shared" si="3232"/>
        <v>0</v>
      </c>
      <c r="AF4548" s="45">
        <f t="shared" si="3232"/>
        <v>0</v>
      </c>
      <c r="AG4548" s="45">
        <f t="shared" si="3232"/>
        <v>0</v>
      </c>
      <c r="AH4548" s="45">
        <f t="shared" si="3232"/>
        <v>0</v>
      </c>
      <c r="AI4548" s="45">
        <f t="shared" si="3232"/>
        <v>0</v>
      </c>
      <c r="AJ4548" s="45">
        <f t="shared" si="3232"/>
        <v>0</v>
      </c>
      <c r="AK4548" s="45">
        <f t="shared" si="3232"/>
        <v>0</v>
      </c>
      <c r="AL4548" s="45">
        <f t="shared" si="3232"/>
        <v>0</v>
      </c>
      <c r="AM4548" s="45">
        <f t="shared" si="3232"/>
        <v>0</v>
      </c>
      <c r="AN4548" s="45">
        <f t="shared" si="3232"/>
        <v>0</v>
      </c>
      <c r="AO4548" s="45">
        <f t="shared" si="3232"/>
        <v>0</v>
      </c>
      <c r="AP4548" s="45">
        <f t="shared" si="3232"/>
        <v>0</v>
      </c>
      <c r="AQ4548" s="45">
        <f t="shared" si="3232"/>
        <v>0</v>
      </c>
      <c r="AR4548" s="45">
        <f t="shared" si="3232"/>
        <v>0</v>
      </c>
      <c r="AS4548" s="45">
        <f t="shared" si="3232"/>
        <v>0</v>
      </c>
      <c r="AT4548" s="45">
        <f t="shared" si="3232"/>
        <v>0</v>
      </c>
      <c r="AU4548" s="45">
        <f t="shared" si="3232"/>
        <v>0</v>
      </c>
      <c r="AV4548" s="45">
        <f t="shared" si="3232"/>
        <v>0</v>
      </c>
      <c r="AW4548" s="45">
        <f t="shared" si="3232"/>
        <v>0</v>
      </c>
      <c r="AX4548" s="45">
        <f t="shared" si="3232"/>
        <v>0</v>
      </c>
      <c r="AY4548" s="45">
        <f t="shared" si="3232"/>
        <v>0</v>
      </c>
      <c r="AZ4548" s="45">
        <f t="shared" si="3232"/>
        <v>0</v>
      </c>
      <c r="BA4548" s="45">
        <f t="shared" si="3232"/>
        <v>0</v>
      </c>
      <c r="BB4548" s="45">
        <f t="shared" si="3232"/>
        <v>0</v>
      </c>
      <c r="BC4548" s="45">
        <f t="shared" si="3232"/>
        <v>0</v>
      </c>
      <c r="BD4548" s="45">
        <f t="shared" si="3232"/>
        <v>0</v>
      </c>
    </row>
    <row r="4549" spans="1:56" x14ac:dyDescent="0.2">
      <c r="A4549"/>
      <c r="B4549"/>
      <c r="C4549"/>
      <c r="D4549"/>
      <c r="E4549"/>
      <c r="F4549"/>
      <c r="G4549"/>
      <c r="H4549"/>
      <c r="I4549"/>
      <c r="J4549"/>
      <c r="K4549"/>
      <c r="L4549"/>
      <c r="M4549"/>
      <c r="N4549"/>
      <c r="O4549"/>
      <c r="P4549"/>
      <c r="Q4549"/>
      <c r="R4549"/>
      <c r="S4549"/>
      <c r="T4549"/>
      <c r="U4549"/>
      <c r="V4549"/>
      <c r="W4549"/>
      <c r="X4549"/>
      <c r="Y4549"/>
      <c r="Z4549"/>
      <c r="AA4549"/>
      <c r="AB4549"/>
      <c r="AC4549"/>
      <c r="AD4549"/>
      <c r="AE4549"/>
      <c r="AF4549"/>
      <c r="AG4549"/>
      <c r="AH4549"/>
      <c r="AI4549"/>
      <c r="AJ4549"/>
      <c r="AK4549"/>
      <c r="AL4549"/>
      <c r="AM4549"/>
      <c r="AN4549"/>
      <c r="AO4549"/>
      <c r="AP4549"/>
      <c r="AQ4549"/>
      <c r="AR4549"/>
      <c r="AS4549"/>
      <c r="AT4549"/>
      <c r="AU4549"/>
      <c r="AV4549"/>
      <c r="AW4549"/>
      <c r="AX4549"/>
      <c r="AY4549"/>
      <c r="AZ4549"/>
      <c r="BA4549"/>
      <c r="BB4549"/>
      <c r="BC4549"/>
      <c r="BD4549"/>
    </row>
    <row r="4550" spans="1:56" x14ac:dyDescent="0.2">
      <c r="A4550"/>
      <c r="B4550"/>
      <c r="C4550"/>
      <c r="D4550"/>
      <c r="E4550"/>
      <c r="F4550"/>
      <c r="G4550"/>
      <c r="H4550"/>
      <c r="I4550"/>
      <c r="J4550"/>
      <c r="K4550"/>
      <c r="L4550"/>
      <c r="M4550"/>
      <c r="N4550"/>
      <c r="O4550"/>
      <c r="P4550"/>
      <c r="Q4550"/>
      <c r="R4550"/>
      <c r="S4550"/>
      <c r="T4550"/>
      <c r="U4550"/>
      <c r="V4550"/>
      <c r="W4550"/>
      <c r="X4550"/>
      <c r="Y4550"/>
      <c r="Z4550"/>
      <c r="AA4550"/>
      <c r="AB4550"/>
      <c r="AC4550"/>
      <c r="AD4550"/>
      <c r="AE4550"/>
      <c r="AF4550"/>
      <c r="AG4550"/>
      <c r="AH4550"/>
      <c r="AI4550"/>
      <c r="AJ4550"/>
      <c r="AK4550"/>
      <c r="AL4550"/>
      <c r="AM4550"/>
      <c r="AN4550"/>
      <c r="AO4550"/>
      <c r="AP4550"/>
      <c r="AQ4550"/>
      <c r="AR4550"/>
      <c r="AS4550"/>
      <c r="AT4550"/>
      <c r="AU4550"/>
      <c r="AV4550"/>
      <c r="AW4550"/>
      <c r="AX4550"/>
      <c r="AY4550"/>
      <c r="AZ4550"/>
      <c r="BA4550"/>
      <c r="BB4550"/>
      <c r="BC4550"/>
      <c r="BD4550"/>
    </row>
    <row r="4551" spans="1:56" ht="16" x14ac:dyDescent="0.2">
      <c r="A4551" s="1"/>
      <c r="B4551" s="67">
        <v>170</v>
      </c>
      <c r="C4551" s="68" t="str">
        <f>H4553</f>
        <v>SCI HSR 5</v>
      </c>
      <c r="D4551" s="69" t="s">
        <v>218</v>
      </c>
      <c r="E4551" s="69"/>
      <c r="F4551" s="69"/>
      <c r="G4551" s="69"/>
      <c r="H4551" s="69"/>
      <c r="I4551" s="69"/>
      <c r="J4551" s="69"/>
      <c r="K4551" s="68"/>
      <c r="L4551" s="68"/>
      <c r="M4551" s="68"/>
      <c r="N4551" s="68"/>
      <c r="O4551" s="82"/>
      <c r="P4551" s="82"/>
      <c r="Q4551" s="82"/>
      <c r="R4551" s="82"/>
      <c r="S4551" s="82"/>
      <c r="T4551" s="82"/>
      <c r="U4551" s="82"/>
      <c r="V4551" s="82"/>
      <c r="W4551" s="82"/>
      <c r="X4551" s="82"/>
      <c r="Y4551" s="82"/>
      <c r="Z4551" s="82"/>
      <c r="AA4551" s="82"/>
      <c r="AB4551" s="82"/>
      <c r="AC4551" s="82"/>
      <c r="AD4551" s="82"/>
      <c r="AE4551" s="82"/>
      <c r="AF4551" s="82"/>
      <c r="AG4551" s="82"/>
      <c r="AH4551" s="82"/>
      <c r="AI4551" s="82"/>
      <c r="AJ4551" s="82"/>
      <c r="AK4551" s="82"/>
      <c r="AL4551" s="82"/>
      <c r="AM4551" s="82"/>
      <c r="AN4551" s="82"/>
      <c r="AO4551" s="82"/>
      <c r="AP4551" s="82"/>
      <c r="AQ4551" s="82"/>
      <c r="AR4551" s="82"/>
      <c r="AS4551" s="82"/>
      <c r="AT4551" s="82"/>
      <c r="AU4551" s="82"/>
      <c r="AV4551" s="82"/>
      <c r="AW4551" s="82"/>
      <c r="AX4551" s="82"/>
      <c r="AY4551" s="82"/>
      <c r="AZ4551" s="82"/>
      <c r="BA4551" s="82"/>
      <c r="BB4551" s="82"/>
      <c r="BC4551" s="82"/>
      <c r="BD4551" s="82"/>
    </row>
    <row r="4552" spans="1:56" ht="16" x14ac:dyDescent="0.2">
      <c r="A4552" s="35"/>
      <c r="B4552" s="11">
        <f>B4551</f>
        <v>170</v>
      </c>
      <c r="C4552" s="12" t="str">
        <f>C4551</f>
        <v>SCI HSR 5</v>
      </c>
      <c r="D4552" s="35"/>
      <c r="E4552" s="35"/>
      <c r="F4552" s="35"/>
      <c r="G4552" s="35"/>
      <c r="H4552" s="35"/>
      <c r="I4552" s="35"/>
      <c r="J4552" s="35"/>
      <c r="K4552" s="35"/>
      <c r="L4552" s="35"/>
      <c r="M4552" s="35"/>
      <c r="N4552" s="35"/>
      <c r="O4552" s="44"/>
      <c r="P4552" s="44"/>
      <c r="Q4552" s="44"/>
      <c r="R4552" s="44"/>
      <c r="S4552" s="44"/>
      <c r="T4552" s="44"/>
      <c r="U4552" s="44"/>
      <c r="V4552" s="44"/>
      <c r="W4552" s="44"/>
      <c r="X4552" s="44"/>
      <c r="Y4552" s="44"/>
      <c r="Z4552" s="44"/>
      <c r="AA4552" s="44"/>
      <c r="AB4552" s="44"/>
      <c r="AC4552" s="44"/>
      <c r="AD4552" s="44"/>
      <c r="AE4552" s="44"/>
      <c r="AF4552" s="44"/>
      <c r="AG4552" s="44"/>
      <c r="AH4552" s="44"/>
      <c r="AI4552" s="44"/>
      <c r="AJ4552" s="44"/>
      <c r="AK4552" s="44"/>
      <c r="AL4552" s="44"/>
      <c r="AM4552" s="44"/>
      <c r="AN4552" s="44"/>
      <c r="AO4552" s="44"/>
      <c r="AP4552" s="44"/>
      <c r="AQ4552" s="44"/>
      <c r="AR4552" s="44"/>
      <c r="AS4552" s="44"/>
      <c r="AT4552" s="44"/>
      <c r="AU4552" s="44"/>
      <c r="AV4552" s="44"/>
      <c r="AW4552" s="44"/>
      <c r="AX4552" s="44"/>
      <c r="AY4552" s="44"/>
      <c r="AZ4552" s="44"/>
      <c r="BA4552" s="44"/>
      <c r="BB4552" s="44"/>
      <c r="BC4552" s="44"/>
      <c r="BD4552" s="44"/>
    </row>
    <row r="4553" spans="1:56" ht="16" x14ac:dyDescent="0.2">
      <c r="B4553" s="11">
        <f t="shared" ref="B4553:C4568" si="3233">B4552</f>
        <v>170</v>
      </c>
      <c r="C4553" s="12" t="str">
        <f t="shared" si="3233"/>
        <v>SCI HSR 5</v>
      </c>
      <c r="D4553" s="13" t="s">
        <v>2</v>
      </c>
      <c r="E4553" s="14" t="s">
        <v>219</v>
      </c>
      <c r="F4553" s="15"/>
      <c r="G4553" s="13" t="s">
        <v>229</v>
      </c>
      <c r="H4553" s="14" t="s">
        <v>32</v>
      </c>
      <c r="I4553" s="14"/>
      <c r="J4553" s="14"/>
      <c r="L4553" s="16" t="s">
        <v>230</v>
      </c>
      <c r="M4553" s="70"/>
      <c r="N4553" s="70"/>
      <c r="O4553" s="17">
        <f>($E4564&gt;0)*($E4558&lt;O$2)*(EDATE($E4558,$E4564)&gt;O$3)*((O$3-O$2+1)/O$4)
+($E4564&gt;0)*($E4558&lt;O$2)*(EDATE($E4558,$E4564)&gt;=O$2)*(EDATE($E4558,$E4564)&lt;=O$3)*((EDATE($E4558,$E4564)-O$2)/O$4)
+($E4564&gt;0)*($E4558&lt;O$2)*(EDATE($E4558,$E4564)&lt;O$2)*(0)
+($E4564&gt;0)*($E4558&gt;=O$2)*($E4558&lt;=O$3)*(EDATE($E4558,$E4564)&gt;=O$2)*(EDATE($E4558,$E4564)&lt;=O$3)*((EDATE($E4558,$E4564)-$E4558+1)/O$4)
+($E4564&gt;0)*($E4558&gt;=O$2)*($E4558&lt;=O$3)*(EDATE($E4558,$E4564)&gt;O$3)*((O$3-$E4558+1)/O$4)
+($E4564&gt;0)*($E4558&gt;O$3)*(0)</f>
        <v>0</v>
      </c>
      <c r="P4553" s="17">
        <f t="shared" ref="P4553:BD4553" si="3234">($E4564&gt;0)*($E4558&lt;P$2)*(EDATE($E4558,$E4564)&gt;P$3)*((P$3-P$2+1)/P$4)
+($E4564&gt;0)*($E4558&lt;P$2)*(EDATE($E4558,$E4564)&gt;=P$2)*(EDATE($E4558,$E4564)&lt;=P$3)*((EDATE($E4558,$E4564)-P$2)/P$4)
+($E4564&gt;0)*($E4558&lt;P$2)*(EDATE($E4558,$E4564)&lt;P$2)*(0)
+($E4564&gt;0)*($E4558&gt;=P$2)*($E4558&lt;=P$3)*(EDATE($E4558,$E4564)&gt;=P$2)*(EDATE($E4558,$E4564)&lt;=P$3)*((EDATE($E4558,$E4564)-$E4558+1)/P$4)
+($E4564&gt;0)*($E4558&gt;=P$2)*($E4558&lt;=P$3)*(EDATE($E4558,$E4564)&gt;P$3)*((P$3-$E4558+1)/P$4)
+($E4564&gt;0)*($E4558&gt;P$3)*(0)</f>
        <v>0</v>
      </c>
      <c r="Q4553" s="17">
        <f t="shared" si="3234"/>
        <v>0</v>
      </c>
      <c r="R4553" s="17">
        <f t="shared" si="3234"/>
        <v>0</v>
      </c>
      <c r="S4553" s="17">
        <f t="shared" si="3234"/>
        <v>0</v>
      </c>
      <c r="T4553" s="17">
        <f t="shared" si="3234"/>
        <v>0</v>
      </c>
      <c r="U4553" s="17">
        <f t="shared" si="3234"/>
        <v>0</v>
      </c>
      <c r="V4553" s="17">
        <f t="shared" si="3234"/>
        <v>0</v>
      </c>
      <c r="W4553" s="17">
        <f t="shared" si="3234"/>
        <v>0</v>
      </c>
      <c r="X4553" s="17">
        <f t="shared" si="3234"/>
        <v>0</v>
      </c>
      <c r="Y4553" s="17">
        <f t="shared" si="3234"/>
        <v>0</v>
      </c>
      <c r="Z4553" s="17">
        <f t="shared" si="3234"/>
        <v>0</v>
      </c>
      <c r="AA4553" s="17">
        <f t="shared" si="3234"/>
        <v>0</v>
      </c>
      <c r="AB4553" s="17">
        <f t="shared" si="3234"/>
        <v>0</v>
      </c>
      <c r="AC4553" s="17">
        <f t="shared" si="3234"/>
        <v>0</v>
      </c>
      <c r="AD4553" s="17">
        <f t="shared" si="3234"/>
        <v>0</v>
      </c>
      <c r="AE4553" s="17">
        <f t="shared" si="3234"/>
        <v>0</v>
      </c>
      <c r="AF4553" s="17">
        <f t="shared" si="3234"/>
        <v>0</v>
      </c>
      <c r="AG4553" s="17">
        <f t="shared" si="3234"/>
        <v>0</v>
      </c>
      <c r="AH4553" s="17">
        <f t="shared" si="3234"/>
        <v>0</v>
      </c>
      <c r="AI4553" s="17">
        <f t="shared" si="3234"/>
        <v>0</v>
      </c>
      <c r="AJ4553" s="17">
        <f t="shared" si="3234"/>
        <v>0</v>
      </c>
      <c r="AK4553" s="17">
        <f t="shared" si="3234"/>
        <v>0</v>
      </c>
      <c r="AL4553" s="17">
        <f t="shared" si="3234"/>
        <v>0</v>
      </c>
      <c r="AM4553" s="17">
        <f t="shared" si="3234"/>
        <v>0</v>
      </c>
      <c r="AN4553" s="17">
        <f t="shared" si="3234"/>
        <v>0</v>
      </c>
      <c r="AO4553" s="17">
        <f t="shared" si="3234"/>
        <v>0</v>
      </c>
      <c r="AP4553" s="17">
        <f t="shared" si="3234"/>
        <v>0</v>
      </c>
      <c r="AQ4553" s="17">
        <f t="shared" si="3234"/>
        <v>0</v>
      </c>
      <c r="AR4553" s="17">
        <f t="shared" si="3234"/>
        <v>0</v>
      </c>
      <c r="AS4553" s="17">
        <f t="shared" si="3234"/>
        <v>0</v>
      </c>
      <c r="AT4553" s="17">
        <f t="shared" si="3234"/>
        <v>0</v>
      </c>
      <c r="AU4553" s="17">
        <f t="shared" si="3234"/>
        <v>0</v>
      </c>
      <c r="AV4553" s="17">
        <f t="shared" si="3234"/>
        <v>0</v>
      </c>
      <c r="AW4553" s="17">
        <f t="shared" si="3234"/>
        <v>0</v>
      </c>
      <c r="AX4553" s="17">
        <f t="shared" si="3234"/>
        <v>0</v>
      </c>
      <c r="AY4553" s="17">
        <f t="shared" si="3234"/>
        <v>0</v>
      </c>
      <c r="AZ4553" s="17">
        <f t="shared" si="3234"/>
        <v>0</v>
      </c>
      <c r="BA4553" s="17">
        <f t="shared" si="3234"/>
        <v>0</v>
      </c>
      <c r="BB4553" s="17">
        <f t="shared" si="3234"/>
        <v>0</v>
      </c>
      <c r="BC4553" s="17">
        <f t="shared" si="3234"/>
        <v>0</v>
      </c>
      <c r="BD4553" s="17">
        <f t="shared" si="3234"/>
        <v>0</v>
      </c>
    </row>
    <row r="4554" spans="1:56" ht="16" x14ac:dyDescent="0.2">
      <c r="B4554" s="11">
        <f t="shared" si="3233"/>
        <v>170</v>
      </c>
      <c r="C4554" s="12" t="str">
        <f t="shared" si="3233"/>
        <v>SCI HSR 5</v>
      </c>
      <c r="D4554" s="13" t="s">
        <v>7</v>
      </c>
      <c r="E4554" s="18">
        <v>317.8</v>
      </c>
      <c r="F4554" s="15"/>
      <c r="G4554" s="13" t="s">
        <v>0</v>
      </c>
      <c r="H4554" s="19">
        <v>127.05</v>
      </c>
      <c r="I4554" s="13" t="s">
        <v>20</v>
      </c>
      <c r="J4554" s="19">
        <v>266</v>
      </c>
      <c r="L4554" s="20" t="s">
        <v>231</v>
      </c>
      <c r="M4554" s="72"/>
      <c r="N4554" s="72"/>
      <c r="O4554" s="21">
        <f>($H4559&gt;0)*($J4559&lt;O$2)*0
+($H4559&gt;0)*($J4559&gt;=O$2)*($J4559&lt;=O$3)*(($J4559-O$2+1)/O$4)
+($H4559&gt;0)*($J4559&gt;O$3)*($I4559&gt;O$3)*0
+($H4559&gt;0)*($J4559&gt;O$3)*($I4559&lt;=O$3)*($I4559&gt;=O$2)*((O$3-$I4559+1)/O$4)
+($H4559&gt;0)*($J4559&gt;O$3)*($I4559&lt;O$2)*1
+($H4559&gt;0)*($I4559&gt;O$3)*0
+($H4560&gt;0)*($J$2350&lt;O$2)*0
+($H4560&gt;0)*($J4560&gt;=O$2)*($J4560&lt;=O$3)*(($J4560-O$2+1)/O$4)
+($H4560&gt;0)*($J4560&gt;O$3)*($I4560&gt;O$3)*0
+($H4560&gt;0)*($J4560&gt;O$3)*($I4560&lt;=O$3)*($I4560&gt;=O$2)*((O$3-$I4560+1)/O$4)
+($H4560&gt;0)*($J4560&gt;O$3)*($I4560&lt;O$2)*1
+($H4560&gt;0)*($I4560&gt;O$3)*0
+($H4561&gt;0)*($J4561&lt;O$2)*0
+($H4561&gt;0)*($J4561&gt;=O$2)*($J4561&lt;=O$3)*(($J4561-O$2+1)/O$4)
+($H4561&gt;0)*($J4561&gt;O$3)*($I4561&gt;O$3)*0
+($H4561&gt;0)*($J4561&gt;O$3)*($I4561&lt;=O$3)*($I4561&gt;=O$2)*((O$3-$I4561+1)/O$4)
+($H4561&gt;0)*($J4561&gt;O$3)*($I4561&lt;O$2)*1
+($H4561&gt;0)*($I4561&gt;O$3)*0</f>
        <v>1</v>
      </c>
      <c r="P4554" s="21">
        <f t="shared" ref="P4554:BD4554" si="3235">($H4559&gt;0)*($J4559&lt;P$2)*0
+($H4559&gt;0)*($J4559&gt;=P$2)*($J4559&lt;=P$3)*(($J4559-P$2+1)/P$4)
+($H4559&gt;0)*($J4559&gt;P$3)*($I4559&gt;P$3)*0
+($H4559&gt;0)*($J4559&gt;P$3)*($I4559&lt;=P$3)*($I4559&gt;=P$2)*((P$3-$I4559+1)/P$4)
+($H4559&gt;0)*($J4559&gt;P$3)*($I4559&lt;P$2)*1
+($H4559&gt;0)*($I4559&gt;P$3)*0
+($H4560&gt;0)*($J$2350&lt;P$2)*0
+($H4560&gt;0)*($J4560&gt;=P$2)*($J4560&lt;=P$3)*(($J4560-P$2+1)/P$4)
+($H4560&gt;0)*($J4560&gt;P$3)*($I4560&gt;P$3)*0
+($H4560&gt;0)*($J4560&gt;P$3)*($I4560&lt;=P$3)*($I4560&gt;=P$2)*((P$3-$I4560+1)/P$4)
+($H4560&gt;0)*($J4560&gt;P$3)*($I4560&lt;P$2)*1
+($H4560&gt;0)*($I4560&gt;P$3)*0
+($H4561&gt;0)*($J4561&lt;P$2)*0
+($H4561&gt;0)*($J4561&gt;=P$2)*($J4561&lt;=P$3)*(($J4561-P$2+1)/P$4)
+($H4561&gt;0)*($J4561&gt;P$3)*($I4561&gt;P$3)*0
+($H4561&gt;0)*($J4561&gt;P$3)*($I4561&lt;=P$3)*($I4561&gt;=P$2)*((P$3-$I4561+1)/P$4)
+($H4561&gt;0)*($J4561&gt;P$3)*($I4561&lt;P$2)*1
+($H4561&gt;0)*($I4561&gt;P$3)*0</f>
        <v>1</v>
      </c>
      <c r="Q4554" s="21">
        <f t="shared" si="3235"/>
        <v>1</v>
      </c>
      <c r="R4554" s="21">
        <f t="shared" si="3235"/>
        <v>1</v>
      </c>
      <c r="S4554" s="21">
        <f t="shared" si="3235"/>
        <v>1</v>
      </c>
      <c r="T4554" s="21">
        <f t="shared" si="3235"/>
        <v>1</v>
      </c>
      <c r="U4554" s="21">
        <f t="shared" si="3235"/>
        <v>1.098901098901099E-2</v>
      </c>
      <c r="V4554" s="21">
        <f t="shared" si="3235"/>
        <v>0</v>
      </c>
      <c r="W4554" s="21">
        <f t="shared" si="3235"/>
        <v>0</v>
      </c>
      <c r="X4554" s="21">
        <f t="shared" si="3235"/>
        <v>0</v>
      </c>
      <c r="Y4554" s="21">
        <f t="shared" si="3235"/>
        <v>0</v>
      </c>
      <c r="Z4554" s="21">
        <f t="shared" si="3235"/>
        <v>0</v>
      </c>
      <c r="AA4554" s="21">
        <f t="shared" si="3235"/>
        <v>0</v>
      </c>
      <c r="AB4554" s="21">
        <f t="shared" si="3235"/>
        <v>0</v>
      </c>
      <c r="AC4554" s="21">
        <f t="shared" si="3235"/>
        <v>0</v>
      </c>
      <c r="AD4554" s="21">
        <f t="shared" si="3235"/>
        <v>0</v>
      </c>
      <c r="AE4554" s="21">
        <f t="shared" si="3235"/>
        <v>0</v>
      </c>
      <c r="AF4554" s="21">
        <f t="shared" si="3235"/>
        <v>0</v>
      </c>
      <c r="AG4554" s="21">
        <f t="shared" si="3235"/>
        <v>0</v>
      </c>
      <c r="AH4554" s="21">
        <f t="shared" si="3235"/>
        <v>0</v>
      </c>
      <c r="AI4554" s="21">
        <f t="shared" si="3235"/>
        <v>0</v>
      </c>
      <c r="AJ4554" s="21">
        <f t="shared" si="3235"/>
        <v>0</v>
      </c>
      <c r="AK4554" s="21">
        <f t="shared" si="3235"/>
        <v>0</v>
      </c>
      <c r="AL4554" s="21">
        <f t="shared" si="3235"/>
        <v>0</v>
      </c>
      <c r="AM4554" s="21">
        <f t="shared" si="3235"/>
        <v>0</v>
      </c>
      <c r="AN4554" s="21">
        <f t="shared" si="3235"/>
        <v>0</v>
      </c>
      <c r="AO4554" s="21">
        <f t="shared" si="3235"/>
        <v>0</v>
      </c>
      <c r="AP4554" s="21">
        <f t="shared" si="3235"/>
        <v>0</v>
      </c>
      <c r="AQ4554" s="21">
        <f t="shared" si="3235"/>
        <v>0</v>
      </c>
      <c r="AR4554" s="21">
        <f t="shared" si="3235"/>
        <v>0</v>
      </c>
      <c r="AS4554" s="21">
        <f t="shared" si="3235"/>
        <v>0</v>
      </c>
      <c r="AT4554" s="21">
        <f t="shared" si="3235"/>
        <v>0</v>
      </c>
      <c r="AU4554" s="21">
        <f t="shared" si="3235"/>
        <v>0</v>
      </c>
      <c r="AV4554" s="21">
        <f t="shared" si="3235"/>
        <v>0</v>
      </c>
      <c r="AW4554" s="21">
        <f t="shared" si="3235"/>
        <v>0</v>
      </c>
      <c r="AX4554" s="21">
        <f t="shared" si="3235"/>
        <v>0</v>
      </c>
      <c r="AY4554" s="21">
        <f t="shared" si="3235"/>
        <v>0</v>
      </c>
      <c r="AZ4554" s="21">
        <f t="shared" si="3235"/>
        <v>0</v>
      </c>
      <c r="BA4554" s="21">
        <f t="shared" si="3235"/>
        <v>0</v>
      </c>
      <c r="BB4554" s="21">
        <f t="shared" si="3235"/>
        <v>0</v>
      </c>
      <c r="BC4554" s="21">
        <f t="shared" si="3235"/>
        <v>0</v>
      </c>
      <c r="BD4554" s="21">
        <f t="shared" si="3235"/>
        <v>0</v>
      </c>
    </row>
    <row r="4555" spans="1:56" ht="16" x14ac:dyDescent="0.2">
      <c r="B4555" s="11">
        <f t="shared" si="3233"/>
        <v>170</v>
      </c>
      <c r="C4555" s="12" t="str">
        <f t="shared" si="3233"/>
        <v>SCI HSR 5</v>
      </c>
      <c r="D4555" s="13" t="s">
        <v>21</v>
      </c>
      <c r="E4555" s="22">
        <v>0</v>
      </c>
      <c r="F4555" s="15"/>
      <c r="G4555" s="13" t="s">
        <v>22</v>
      </c>
      <c r="H4555" s="22">
        <v>0</v>
      </c>
      <c r="I4555" s="13" t="s">
        <v>23</v>
      </c>
      <c r="J4555" s="22">
        <v>0</v>
      </c>
      <c r="K4555" s="23"/>
      <c r="L4555" s="20" t="s">
        <v>232</v>
      </c>
      <c r="M4555" s="72"/>
      <c r="N4555" s="72"/>
      <c r="O4555" s="21">
        <f>($E4558&lt;=O$3)*($E4558&gt;O$2)*((O$3-$E4558+1)/O$4)
+($E4558&lt;=O$2)*((O$3-O$2+1)/O$4)
+($E4558&gt;O$3)*(0)
-($E4566&lt;=O$3)*($E4566&lt;&gt;0)*($E4566&gt;O$2)*((O$3-$E4566)/O$4)
-($E4566&lt;=O$2)*((O$3-O$2+1)/O$4)
-($E4566&gt;O$3)*(0)</f>
        <v>1</v>
      </c>
      <c r="P4555" s="21">
        <f t="shared" ref="P4555:BD4555" si="3236">($E4558&lt;=P$3)*($E4558&gt;P$2)*((P$3-$E4558+1)/P$4)
+($E4558&lt;=P$2)*((P$3-P$2+1)/P$4)
+($E4558&gt;P$3)*(0)
-($E4566&lt;=P$3)*($E4566&lt;&gt;0)*($E4566&gt;P$2)*((P$3-$E4566)/P$4)
-($E4566&lt;=P$2)*((P$3-P$2+1)/P$4)
-($E4566&gt;P$3)*(0)</f>
        <v>1</v>
      </c>
      <c r="Q4555" s="21">
        <f t="shared" si="3236"/>
        <v>1</v>
      </c>
      <c r="R4555" s="21">
        <f t="shared" si="3236"/>
        <v>1</v>
      </c>
      <c r="S4555" s="21">
        <f t="shared" si="3236"/>
        <v>1</v>
      </c>
      <c r="T4555" s="21">
        <f t="shared" si="3236"/>
        <v>1</v>
      </c>
      <c r="U4555" s="21">
        <f t="shared" si="3236"/>
        <v>1</v>
      </c>
      <c r="V4555" s="21">
        <f t="shared" si="3236"/>
        <v>1</v>
      </c>
      <c r="W4555" s="21">
        <f t="shared" si="3236"/>
        <v>1</v>
      </c>
      <c r="X4555" s="21">
        <f t="shared" si="3236"/>
        <v>1</v>
      </c>
      <c r="Y4555" s="21">
        <f t="shared" si="3236"/>
        <v>1</v>
      </c>
      <c r="Z4555" s="21">
        <f t="shared" si="3236"/>
        <v>1</v>
      </c>
      <c r="AA4555" s="21">
        <f t="shared" si="3236"/>
        <v>1</v>
      </c>
      <c r="AB4555" s="21">
        <f t="shared" si="3236"/>
        <v>1</v>
      </c>
      <c r="AC4555" s="21">
        <f t="shared" si="3236"/>
        <v>0</v>
      </c>
      <c r="AD4555" s="21">
        <f t="shared" si="3236"/>
        <v>0</v>
      </c>
      <c r="AE4555" s="21">
        <f t="shared" si="3236"/>
        <v>0</v>
      </c>
      <c r="AF4555" s="21">
        <f t="shared" si="3236"/>
        <v>0</v>
      </c>
      <c r="AG4555" s="21">
        <f t="shared" si="3236"/>
        <v>0</v>
      </c>
      <c r="AH4555" s="21">
        <f t="shared" si="3236"/>
        <v>0</v>
      </c>
      <c r="AI4555" s="21">
        <f t="shared" si="3236"/>
        <v>0</v>
      </c>
      <c r="AJ4555" s="21">
        <f t="shared" si="3236"/>
        <v>0</v>
      </c>
      <c r="AK4555" s="21">
        <f t="shared" si="3236"/>
        <v>0</v>
      </c>
      <c r="AL4555" s="21">
        <f t="shared" si="3236"/>
        <v>0</v>
      </c>
      <c r="AM4555" s="21">
        <f t="shared" si="3236"/>
        <v>0</v>
      </c>
      <c r="AN4555" s="21">
        <f t="shared" si="3236"/>
        <v>0</v>
      </c>
      <c r="AO4555" s="21">
        <f t="shared" si="3236"/>
        <v>0</v>
      </c>
      <c r="AP4555" s="21">
        <f t="shared" si="3236"/>
        <v>0</v>
      </c>
      <c r="AQ4555" s="21">
        <f t="shared" si="3236"/>
        <v>0</v>
      </c>
      <c r="AR4555" s="21">
        <f t="shared" si="3236"/>
        <v>0</v>
      </c>
      <c r="AS4555" s="21">
        <f t="shared" si="3236"/>
        <v>0</v>
      </c>
      <c r="AT4555" s="21">
        <f t="shared" si="3236"/>
        <v>0</v>
      </c>
      <c r="AU4555" s="21">
        <f t="shared" si="3236"/>
        <v>0</v>
      </c>
      <c r="AV4555" s="21">
        <f t="shared" si="3236"/>
        <v>0</v>
      </c>
      <c r="AW4555" s="21">
        <f t="shared" si="3236"/>
        <v>0</v>
      </c>
      <c r="AX4555" s="21">
        <f t="shared" si="3236"/>
        <v>0</v>
      </c>
      <c r="AY4555" s="21">
        <f t="shared" si="3236"/>
        <v>0</v>
      </c>
      <c r="AZ4555" s="21">
        <f t="shared" si="3236"/>
        <v>0</v>
      </c>
      <c r="BA4555" s="21">
        <f t="shared" si="3236"/>
        <v>0</v>
      </c>
      <c r="BB4555" s="21">
        <f t="shared" si="3236"/>
        <v>0</v>
      </c>
      <c r="BC4555" s="21">
        <f t="shared" si="3236"/>
        <v>0</v>
      </c>
      <c r="BD4555" s="21">
        <f t="shared" si="3236"/>
        <v>0</v>
      </c>
    </row>
    <row r="4556" spans="1:56" ht="16" x14ac:dyDescent="0.2">
      <c r="B4556" s="11">
        <f t="shared" si="3233"/>
        <v>170</v>
      </c>
      <c r="C4556" s="12" t="str">
        <f t="shared" si="3233"/>
        <v>SCI HSR 5</v>
      </c>
      <c r="D4556" s="13" t="s">
        <v>1</v>
      </c>
      <c r="E4556" s="22">
        <v>66063.399999999994</v>
      </c>
      <c r="F4556" s="15"/>
      <c r="G4556" s="15"/>
      <c r="H4556" s="15"/>
      <c r="I4556" s="15"/>
      <c r="J4556" s="15"/>
      <c r="L4556" s="20" t="s">
        <v>233</v>
      </c>
      <c r="M4556" s="72"/>
      <c r="N4556" s="72"/>
      <c r="O4556" s="21">
        <f>($E4569&gt;O$3)*($E4566&lt;O$2)*((O$3-O$2+1)/O$4)
+($E4569&gt;O$3)*($E4566&gt;=O$2)*($E4566&lt;=O$3)*((O$3-$E4566)/O$4)
+($E4569&gt;O$3)*($E4566&gt;O$3)*(0)
+($E4569&lt;=O$3)*($E4569&gt;=O$2)*($E4566&lt;O$2)*(($E4569-O$2)/O$4)
+($E4569&lt;=O$3)*($E4569&gt;=O$2)*($E4566&lt;=O$3)*($E4566&gt;=O$2)*(($E4569-$E4566)/O$4)
+($E4569&lt;O$2)*(0)</f>
        <v>0</v>
      </c>
      <c r="P4556" s="21">
        <f t="shared" ref="P4556:BD4556" si="3237">($E4569&gt;P$3)*($E4566&lt;P$2)*((P$3-P$2+1)/P$4)
+($E4569&gt;P$3)*($E4566&gt;=P$2)*($E4566&lt;=P$3)*((P$3-$E4566)/P$4)
+($E4569&gt;P$3)*($E4566&gt;P$3)*(0)
+($E4569&lt;=P$3)*($E4569&gt;=P$2)*($E4566&lt;P$2)*(($E4569-P$2)/P$4)
+($E4569&lt;=P$3)*($E4569&gt;=P$2)*($E4566&lt;=P$3)*($E4566&gt;=P$2)*(($E4569-$E4566)/P$4)
+($E4569&lt;P$2)*(0)</f>
        <v>0</v>
      </c>
      <c r="Q4556" s="21">
        <f t="shared" si="3237"/>
        <v>0</v>
      </c>
      <c r="R4556" s="21">
        <f t="shared" si="3237"/>
        <v>0</v>
      </c>
      <c r="S4556" s="21">
        <f t="shared" si="3237"/>
        <v>0</v>
      </c>
      <c r="T4556" s="21">
        <f t="shared" si="3237"/>
        <v>0</v>
      </c>
      <c r="U4556" s="21">
        <f t="shared" si="3237"/>
        <v>0</v>
      </c>
      <c r="V4556" s="21">
        <f t="shared" si="3237"/>
        <v>0</v>
      </c>
      <c r="W4556" s="21">
        <f t="shared" si="3237"/>
        <v>0</v>
      </c>
      <c r="X4556" s="21">
        <f t="shared" si="3237"/>
        <v>0</v>
      </c>
      <c r="Y4556" s="21">
        <f t="shared" si="3237"/>
        <v>0</v>
      </c>
      <c r="Z4556" s="21">
        <f t="shared" si="3237"/>
        <v>0</v>
      </c>
      <c r="AA4556" s="21">
        <f t="shared" si="3237"/>
        <v>0</v>
      </c>
      <c r="AB4556" s="21">
        <f t="shared" si="3237"/>
        <v>0</v>
      </c>
      <c r="AC4556" s="21">
        <f t="shared" si="3237"/>
        <v>0</v>
      </c>
      <c r="AD4556" s="21">
        <f t="shared" si="3237"/>
        <v>0</v>
      </c>
      <c r="AE4556" s="21">
        <f t="shared" si="3237"/>
        <v>0</v>
      </c>
      <c r="AF4556" s="21">
        <f t="shared" si="3237"/>
        <v>0</v>
      </c>
      <c r="AG4556" s="21">
        <f t="shared" si="3237"/>
        <v>0</v>
      </c>
      <c r="AH4556" s="21">
        <f t="shared" si="3237"/>
        <v>0</v>
      </c>
      <c r="AI4556" s="21">
        <f t="shared" si="3237"/>
        <v>0</v>
      </c>
      <c r="AJ4556" s="21">
        <f t="shared" si="3237"/>
        <v>0</v>
      </c>
      <c r="AK4556" s="21">
        <f t="shared" si="3237"/>
        <v>0</v>
      </c>
      <c r="AL4556" s="21">
        <f t="shared" si="3237"/>
        <v>0</v>
      </c>
      <c r="AM4556" s="21">
        <f t="shared" si="3237"/>
        <v>0</v>
      </c>
      <c r="AN4556" s="21">
        <f t="shared" si="3237"/>
        <v>0</v>
      </c>
      <c r="AO4556" s="21">
        <f t="shared" si="3237"/>
        <v>0</v>
      </c>
      <c r="AP4556" s="21">
        <f t="shared" si="3237"/>
        <v>0</v>
      </c>
      <c r="AQ4556" s="21">
        <f t="shared" si="3237"/>
        <v>0</v>
      </c>
      <c r="AR4556" s="21">
        <f t="shared" si="3237"/>
        <v>0</v>
      </c>
      <c r="AS4556" s="21">
        <f t="shared" si="3237"/>
        <v>0</v>
      </c>
      <c r="AT4556" s="21">
        <f t="shared" si="3237"/>
        <v>0</v>
      </c>
      <c r="AU4556" s="21">
        <f t="shared" si="3237"/>
        <v>0</v>
      </c>
      <c r="AV4556" s="21">
        <f t="shared" si="3237"/>
        <v>0</v>
      </c>
      <c r="AW4556" s="21">
        <f t="shared" si="3237"/>
        <v>0</v>
      </c>
      <c r="AX4556" s="21">
        <f t="shared" si="3237"/>
        <v>0</v>
      </c>
      <c r="AY4556" s="21">
        <f t="shared" si="3237"/>
        <v>0</v>
      </c>
      <c r="AZ4556" s="21">
        <f t="shared" si="3237"/>
        <v>0</v>
      </c>
      <c r="BA4556" s="21">
        <f t="shared" si="3237"/>
        <v>0</v>
      </c>
      <c r="BB4556" s="21">
        <f t="shared" si="3237"/>
        <v>0</v>
      </c>
      <c r="BC4556" s="21">
        <f t="shared" si="3237"/>
        <v>0</v>
      </c>
      <c r="BD4556" s="21">
        <f t="shared" si="3237"/>
        <v>0</v>
      </c>
    </row>
    <row r="4557" spans="1:56" ht="16" x14ac:dyDescent="0.2">
      <c r="B4557" s="11">
        <f t="shared" si="3233"/>
        <v>170</v>
      </c>
      <c r="C4557" s="12" t="str">
        <f t="shared" si="3233"/>
        <v>SCI HSR 5</v>
      </c>
      <c r="K4557" s="24"/>
      <c r="L4557" s="20" t="s">
        <v>234</v>
      </c>
      <c r="M4557" s="72"/>
      <c r="N4557" s="72"/>
      <c r="O4557" s="21">
        <f>($E4572&gt;0)*($E4569&lt;O$2)*(EDATE($E4569,$E4572)&gt;O$3)*((O$3-O$2+1)/O$4)
+($E4572&gt;0)*($E4569&lt;O$2)*(EDATE($E4569,$E4572)&gt;=O$2)*(EDATE($E4569,$E4572)&lt;=O$3)*((EDATE($E4569,$E4572)-O$2)/O$4)
+($E4572&gt;0)*($E4569&lt;O$2)*(EDATE($E4569,$E4572)&lt;O$2)*(0)
+($E4572&gt;0)*($E4569&gt;=O$2)*($E4569&lt;=O$3)*(EDATE($E4569,$E4572)&gt;=O$2)*(EDATE($E4569,$E4572)&lt;=O$3)*((EDATE($E4569,$E4572)-$E4569+1)/O$4)
+($E4572&gt;0)*($E4569&gt;=O$2)*($E4569&lt;=O$3)*(EDATE($E4569,$E4572)&gt;O$3)*((O$3-$E4569+1)/O$4)
+($E4572&gt;0)*($E4569&gt;O$3)*(0)</f>
        <v>0</v>
      </c>
      <c r="P4557" s="21">
        <f t="shared" ref="P4557:BD4557" si="3238">($E4572&gt;0)*($E4569&lt;P$2)*(EDATE($E4569,$E4572)&gt;P$3)*((P$3-P$2+1)/P$4)
+($E4572&gt;0)*($E4569&lt;P$2)*(EDATE($E4569,$E4572)&gt;=P$2)*(EDATE($E4569,$E4572)&lt;=P$3)*((EDATE($E4569,$E4572)-P$2)/P$4)
+($E4572&gt;0)*($E4569&lt;P$2)*(EDATE($E4569,$E4572)&lt;P$2)*(0)
+($E4572&gt;0)*($E4569&gt;=P$2)*($E4569&lt;=P$3)*(EDATE($E4569,$E4572)&gt;=P$2)*(EDATE($E4569,$E4572)&lt;=P$3)*((EDATE($E4569,$E4572)-$E4569+1)/P$4)
+($E4572&gt;0)*($E4569&gt;=P$2)*($E4569&lt;=P$3)*(EDATE($E4569,$E4572)&gt;P$3)*((P$3-$E4569+1)/P$4)
+($E4572&gt;0)*($E4569&gt;P$3)*(0)</f>
        <v>0</v>
      </c>
      <c r="Q4557" s="21">
        <f t="shared" si="3238"/>
        <v>0</v>
      </c>
      <c r="R4557" s="21">
        <f t="shared" si="3238"/>
        <v>0</v>
      </c>
      <c r="S4557" s="21">
        <f t="shared" si="3238"/>
        <v>0</v>
      </c>
      <c r="T4557" s="21">
        <f t="shared" si="3238"/>
        <v>0</v>
      </c>
      <c r="U4557" s="21">
        <f t="shared" si="3238"/>
        <v>0</v>
      </c>
      <c r="V4557" s="21">
        <f t="shared" si="3238"/>
        <v>0</v>
      </c>
      <c r="W4557" s="21">
        <f t="shared" si="3238"/>
        <v>0</v>
      </c>
      <c r="X4557" s="21">
        <f t="shared" si="3238"/>
        <v>0</v>
      </c>
      <c r="Y4557" s="21">
        <f t="shared" si="3238"/>
        <v>0</v>
      </c>
      <c r="Z4557" s="21">
        <f t="shared" si="3238"/>
        <v>0</v>
      </c>
      <c r="AA4557" s="21">
        <f t="shared" si="3238"/>
        <v>0</v>
      </c>
      <c r="AB4557" s="21">
        <f t="shared" si="3238"/>
        <v>0</v>
      </c>
      <c r="AC4557" s="21">
        <f t="shared" si="3238"/>
        <v>0</v>
      </c>
      <c r="AD4557" s="21">
        <f t="shared" si="3238"/>
        <v>0</v>
      </c>
      <c r="AE4557" s="21">
        <f t="shared" si="3238"/>
        <v>0</v>
      </c>
      <c r="AF4557" s="21">
        <f t="shared" si="3238"/>
        <v>0</v>
      </c>
      <c r="AG4557" s="21">
        <f t="shared" si="3238"/>
        <v>0</v>
      </c>
      <c r="AH4557" s="21">
        <f t="shared" si="3238"/>
        <v>0</v>
      </c>
      <c r="AI4557" s="21">
        <f t="shared" si="3238"/>
        <v>0</v>
      </c>
      <c r="AJ4557" s="21">
        <f t="shared" si="3238"/>
        <v>0</v>
      </c>
      <c r="AK4557" s="21">
        <f t="shared" si="3238"/>
        <v>0</v>
      </c>
      <c r="AL4557" s="21">
        <f t="shared" si="3238"/>
        <v>0</v>
      </c>
      <c r="AM4557" s="21">
        <f t="shared" si="3238"/>
        <v>0</v>
      </c>
      <c r="AN4557" s="21">
        <f t="shared" si="3238"/>
        <v>0</v>
      </c>
      <c r="AO4557" s="21">
        <f t="shared" si="3238"/>
        <v>0</v>
      </c>
      <c r="AP4557" s="21">
        <f t="shared" si="3238"/>
        <v>0</v>
      </c>
      <c r="AQ4557" s="21">
        <f t="shared" si="3238"/>
        <v>0</v>
      </c>
      <c r="AR4557" s="21">
        <f t="shared" si="3238"/>
        <v>0</v>
      </c>
      <c r="AS4557" s="21">
        <f t="shared" si="3238"/>
        <v>0</v>
      </c>
      <c r="AT4557" s="21">
        <f t="shared" si="3238"/>
        <v>0</v>
      </c>
      <c r="AU4557" s="21">
        <f t="shared" si="3238"/>
        <v>0</v>
      </c>
      <c r="AV4557" s="21">
        <f t="shared" si="3238"/>
        <v>0</v>
      </c>
      <c r="AW4557" s="21">
        <f t="shared" si="3238"/>
        <v>0</v>
      </c>
      <c r="AX4557" s="21">
        <f t="shared" si="3238"/>
        <v>0</v>
      </c>
      <c r="AY4557" s="21">
        <f t="shared" si="3238"/>
        <v>0</v>
      </c>
      <c r="AZ4557" s="21">
        <f t="shared" si="3238"/>
        <v>0</v>
      </c>
      <c r="BA4557" s="21">
        <f t="shared" si="3238"/>
        <v>0</v>
      </c>
      <c r="BB4557" s="21">
        <f t="shared" si="3238"/>
        <v>0</v>
      </c>
      <c r="BC4557" s="21">
        <f t="shared" si="3238"/>
        <v>0</v>
      </c>
      <c r="BD4557" s="21">
        <f t="shared" si="3238"/>
        <v>0</v>
      </c>
    </row>
    <row r="4558" spans="1:56" ht="16" x14ac:dyDescent="0.2">
      <c r="B4558" s="11">
        <f t="shared" si="3233"/>
        <v>170</v>
      </c>
      <c r="C4558" s="12" t="str">
        <f t="shared" si="3233"/>
        <v>SCI HSR 5</v>
      </c>
      <c r="D4558" s="25" t="s">
        <v>235</v>
      </c>
      <c r="E4558" s="26">
        <v>42370</v>
      </c>
      <c r="F4558" s="15"/>
      <c r="G4558" s="25" t="s">
        <v>236</v>
      </c>
      <c r="H4558" s="25" t="s">
        <v>237</v>
      </c>
      <c r="I4558" s="25" t="s">
        <v>238</v>
      </c>
      <c r="J4558" s="25" t="s">
        <v>239</v>
      </c>
      <c r="K4558" s="24"/>
      <c r="L4558" s="27" t="s">
        <v>240</v>
      </c>
      <c r="M4558" s="83"/>
      <c r="N4558" s="83"/>
      <c r="O4558" s="28">
        <f>($H4570&gt;0)*($J4570&lt;O$2)*0
+($H4570&gt;0)*($J4570&gt;=O$2)*($J4570&lt;=O$3)*(($J4570-O$2+1)/O$4)
+($H4570&gt;0)*($J4570&gt;O$3)*($I4570&gt;O$3)*0
+($H4570&gt;0)*($J4570&gt;O$3)*($I4570&lt;=O$3)*($I4570&gt;=O$2)*((O$3-$I4570+1)/O$4)
+($H4570&gt;0)*($J4570&gt;O$3)*($I4570&lt;O$2)*1
+($H4570&gt;0)*($I4570&gt;O$3)*0
+($H4571&gt;0)*($J4571&lt;O$2)*0
+($H4571&gt;0)*($J4571&gt;=O$2)*($J4571&lt;=O$3)*(($J4571-O$2+1)/O$4)
+($H4571&gt;0)*($J4571&gt;O$3)*($I4571&gt;O$3)*0
+($H4571&gt;0)*($J4571&gt;O$3)*($I4571&lt;=O$3)*($I4571&gt;=O$2)*((O$3-$I4571+1)/O$4)
+($H4571&gt;0)*($J4571&gt;O$3)*($I4571&lt;O$2)*1
+($H4571&gt;0)*($I4571&gt;O$3)*0
+($H4572&gt;0)*($J4572&lt;O$2)*0
+($H4572&gt;0)*($J4572&gt;=O$2)*($J4572&lt;=O$3)*(($J4572-O$2+1)/O$4)
+($H4572&gt;0)*($J4572&gt;O$3)*($I4572&gt;O$3)*0
+($H4572&gt;0)*($J4572&gt;O$3)*($I4572&lt;=O$3)*($I4572&gt;=O$2)*((O$3-$I4572+1)/O$4)
+($H4572&gt;0)*($J4572&gt;O$3)*($I4572&lt;O$2)*1
+($H4572&gt;0)*($I4572&gt;O$3)*0</f>
        <v>0</v>
      </c>
      <c r="P4558" s="28">
        <f t="shared" ref="P4558:BD4558" si="3239">($H4570&gt;0)*($J4570&lt;P$2)*0
+($H4570&gt;0)*($J4570&gt;=P$2)*($J4570&lt;=P$3)*(($J4570-P$2+1)/P$4)
+($H4570&gt;0)*($J4570&gt;P$3)*($I4570&gt;P$3)*0
+($H4570&gt;0)*($J4570&gt;P$3)*($I4570&lt;=P$3)*($I4570&gt;=P$2)*((P$3-$I4570+1)/P$4)
+($H4570&gt;0)*($J4570&gt;P$3)*($I4570&lt;P$2)*1
+($H4570&gt;0)*($I4570&gt;P$3)*0
+($H4571&gt;0)*($J4571&lt;P$2)*0
+($H4571&gt;0)*($J4571&gt;=P$2)*($J4571&lt;=P$3)*(($J4571-P$2+1)/P$4)
+($H4571&gt;0)*($J4571&gt;P$3)*($I4571&gt;P$3)*0
+($H4571&gt;0)*($J4571&gt;P$3)*($I4571&lt;=P$3)*($I4571&gt;=P$2)*((P$3-$I4571+1)/P$4)
+($H4571&gt;0)*($J4571&gt;P$3)*($I4571&lt;P$2)*1
+($H4571&gt;0)*($I4571&gt;P$3)*0
+($H4572&gt;0)*($J4572&lt;P$2)*0
+($H4572&gt;0)*($J4572&gt;=P$2)*($J4572&lt;=P$3)*(($J4572-P$2+1)/P$4)
+($H4572&gt;0)*($J4572&gt;P$3)*($I4572&gt;P$3)*0
+($H4572&gt;0)*($J4572&gt;P$3)*($I4572&lt;=P$3)*($I4572&gt;=P$2)*((P$3-$I4572+1)/P$4)
+($H4572&gt;0)*($J4572&gt;P$3)*($I4572&lt;P$2)*1
+($H4572&gt;0)*($I4572&gt;P$3)*0</f>
        <v>0</v>
      </c>
      <c r="Q4558" s="28">
        <f t="shared" si="3239"/>
        <v>0</v>
      </c>
      <c r="R4558" s="28">
        <f t="shared" si="3239"/>
        <v>0</v>
      </c>
      <c r="S4558" s="28">
        <f t="shared" si="3239"/>
        <v>0</v>
      </c>
      <c r="T4558" s="28">
        <f t="shared" si="3239"/>
        <v>0</v>
      </c>
      <c r="U4558" s="28">
        <f t="shared" si="3239"/>
        <v>0</v>
      </c>
      <c r="V4558" s="28">
        <f t="shared" si="3239"/>
        <v>0</v>
      </c>
      <c r="W4558" s="28">
        <f t="shared" si="3239"/>
        <v>0</v>
      </c>
      <c r="X4558" s="28">
        <f t="shared" si="3239"/>
        <v>0</v>
      </c>
      <c r="Y4558" s="28">
        <f t="shared" si="3239"/>
        <v>0</v>
      </c>
      <c r="Z4558" s="28">
        <f t="shared" si="3239"/>
        <v>0</v>
      </c>
      <c r="AA4558" s="28">
        <f t="shared" si="3239"/>
        <v>0</v>
      </c>
      <c r="AB4558" s="28">
        <f t="shared" si="3239"/>
        <v>0</v>
      </c>
      <c r="AC4558" s="28">
        <f t="shared" si="3239"/>
        <v>0</v>
      </c>
      <c r="AD4558" s="28">
        <f t="shared" si="3239"/>
        <v>0</v>
      </c>
      <c r="AE4558" s="28">
        <f t="shared" si="3239"/>
        <v>0</v>
      </c>
      <c r="AF4558" s="28">
        <f t="shared" si="3239"/>
        <v>0</v>
      </c>
      <c r="AG4558" s="28">
        <f t="shared" si="3239"/>
        <v>0</v>
      </c>
      <c r="AH4558" s="28">
        <f t="shared" si="3239"/>
        <v>0</v>
      </c>
      <c r="AI4558" s="28">
        <f t="shared" si="3239"/>
        <v>0</v>
      </c>
      <c r="AJ4558" s="28">
        <f t="shared" si="3239"/>
        <v>0</v>
      </c>
      <c r="AK4558" s="28">
        <f t="shared" si="3239"/>
        <v>0</v>
      </c>
      <c r="AL4558" s="28">
        <f t="shared" si="3239"/>
        <v>0</v>
      </c>
      <c r="AM4558" s="28">
        <f t="shared" si="3239"/>
        <v>0</v>
      </c>
      <c r="AN4558" s="28">
        <f t="shared" si="3239"/>
        <v>0</v>
      </c>
      <c r="AO4558" s="28">
        <f t="shared" si="3239"/>
        <v>0</v>
      </c>
      <c r="AP4558" s="28">
        <f t="shared" si="3239"/>
        <v>0</v>
      </c>
      <c r="AQ4558" s="28">
        <f t="shared" si="3239"/>
        <v>0</v>
      </c>
      <c r="AR4558" s="28">
        <f t="shared" si="3239"/>
        <v>0</v>
      </c>
      <c r="AS4558" s="28">
        <f t="shared" si="3239"/>
        <v>0</v>
      </c>
      <c r="AT4558" s="28">
        <f t="shared" si="3239"/>
        <v>0</v>
      </c>
      <c r="AU4558" s="28">
        <f t="shared" si="3239"/>
        <v>0</v>
      </c>
      <c r="AV4558" s="28">
        <f t="shared" si="3239"/>
        <v>0</v>
      </c>
      <c r="AW4558" s="28">
        <f t="shared" si="3239"/>
        <v>0</v>
      </c>
      <c r="AX4558" s="28">
        <f t="shared" si="3239"/>
        <v>0</v>
      </c>
      <c r="AY4558" s="28">
        <f t="shared" si="3239"/>
        <v>0</v>
      </c>
      <c r="AZ4558" s="28">
        <f t="shared" si="3239"/>
        <v>0</v>
      </c>
      <c r="BA4558" s="28">
        <f t="shared" si="3239"/>
        <v>0</v>
      </c>
      <c r="BB4558" s="28">
        <f t="shared" si="3239"/>
        <v>0</v>
      </c>
      <c r="BC4558" s="28">
        <f t="shared" si="3239"/>
        <v>0</v>
      </c>
      <c r="BD4558" s="28">
        <f t="shared" si="3239"/>
        <v>0</v>
      </c>
    </row>
    <row r="4559" spans="1:56" ht="16" x14ac:dyDescent="0.2">
      <c r="B4559" s="11">
        <f t="shared" si="3233"/>
        <v>170</v>
      </c>
      <c r="C4559" s="12" t="str">
        <f t="shared" si="3233"/>
        <v>SCI HSR 5</v>
      </c>
      <c r="D4559" s="25" t="s">
        <v>241</v>
      </c>
      <c r="E4559" s="29">
        <v>65208</v>
      </c>
      <c r="F4559" s="15"/>
      <c r="G4559" s="30" t="s">
        <v>10</v>
      </c>
      <c r="H4559" s="31">
        <v>35208</v>
      </c>
      <c r="I4559" s="32">
        <v>44197</v>
      </c>
      <c r="J4559" s="32">
        <v>44562</v>
      </c>
      <c r="K4559" s="24"/>
      <c r="L4559" s="33" t="s">
        <v>242</v>
      </c>
      <c r="M4559" s="73"/>
      <c r="N4559" s="73"/>
      <c r="O4559" s="34">
        <f>($E4569&lt;=O$3)*($E4569&gt;O$2)*((O$3-$E4569+1)/O$4)
+($E4569&lt;=O$2)*((O$3-O$2+1)/O$4)
+($E4569&gt;O$3)*(0)</f>
        <v>0</v>
      </c>
      <c r="P4559" s="34">
        <f t="shared" ref="P4559:BD4559" si="3240">($E4569&lt;=P$3)*($E4569&gt;P$2)*((P$3-$E4569+1)/P$4)
+($E4569&lt;=P$2)*((P$3-P$2+1)/P$4)
+($E4569&gt;P$3)*(0)</f>
        <v>0</v>
      </c>
      <c r="Q4559" s="34">
        <f t="shared" si="3240"/>
        <v>0</v>
      </c>
      <c r="R4559" s="34">
        <f t="shared" si="3240"/>
        <v>0</v>
      </c>
      <c r="S4559" s="34">
        <f t="shared" si="3240"/>
        <v>0</v>
      </c>
      <c r="T4559" s="34">
        <f t="shared" si="3240"/>
        <v>0</v>
      </c>
      <c r="U4559" s="34">
        <f t="shared" si="3240"/>
        <v>0</v>
      </c>
      <c r="V4559" s="34">
        <f t="shared" si="3240"/>
        <v>0</v>
      </c>
      <c r="W4559" s="34">
        <f t="shared" si="3240"/>
        <v>0</v>
      </c>
      <c r="X4559" s="34">
        <f t="shared" si="3240"/>
        <v>0</v>
      </c>
      <c r="Y4559" s="34">
        <f t="shared" si="3240"/>
        <v>0</v>
      </c>
      <c r="Z4559" s="34">
        <f t="shared" si="3240"/>
        <v>0</v>
      </c>
      <c r="AA4559" s="34">
        <f t="shared" si="3240"/>
        <v>0</v>
      </c>
      <c r="AB4559" s="34">
        <f t="shared" si="3240"/>
        <v>1.0869565217391304E-2</v>
      </c>
      <c r="AC4559" s="34">
        <f t="shared" si="3240"/>
        <v>1</v>
      </c>
      <c r="AD4559" s="34">
        <f t="shared" si="3240"/>
        <v>1</v>
      </c>
      <c r="AE4559" s="34">
        <f t="shared" si="3240"/>
        <v>1</v>
      </c>
      <c r="AF4559" s="34">
        <f t="shared" si="3240"/>
        <v>1</v>
      </c>
      <c r="AG4559" s="34">
        <f t="shared" si="3240"/>
        <v>1</v>
      </c>
      <c r="AH4559" s="34">
        <f t="shared" si="3240"/>
        <v>1</v>
      </c>
      <c r="AI4559" s="34">
        <f t="shared" si="3240"/>
        <v>1</v>
      </c>
      <c r="AJ4559" s="34">
        <f t="shared" si="3240"/>
        <v>1</v>
      </c>
      <c r="AK4559" s="34">
        <f t="shared" si="3240"/>
        <v>1</v>
      </c>
      <c r="AL4559" s="34">
        <f t="shared" si="3240"/>
        <v>1</v>
      </c>
      <c r="AM4559" s="34">
        <f t="shared" si="3240"/>
        <v>1</v>
      </c>
      <c r="AN4559" s="34">
        <f t="shared" si="3240"/>
        <v>1</v>
      </c>
      <c r="AO4559" s="34">
        <f t="shared" si="3240"/>
        <v>1</v>
      </c>
      <c r="AP4559" s="34">
        <f t="shared" si="3240"/>
        <v>1</v>
      </c>
      <c r="AQ4559" s="34">
        <f t="shared" si="3240"/>
        <v>1</v>
      </c>
      <c r="AR4559" s="34">
        <f t="shared" si="3240"/>
        <v>1</v>
      </c>
      <c r="AS4559" s="34">
        <f t="shared" si="3240"/>
        <v>1</v>
      </c>
      <c r="AT4559" s="34">
        <f t="shared" si="3240"/>
        <v>1</v>
      </c>
      <c r="AU4559" s="34">
        <f t="shared" si="3240"/>
        <v>1</v>
      </c>
      <c r="AV4559" s="34">
        <f t="shared" si="3240"/>
        <v>1</v>
      </c>
      <c r="AW4559" s="34">
        <f t="shared" si="3240"/>
        <v>1</v>
      </c>
      <c r="AX4559" s="34">
        <f t="shared" si="3240"/>
        <v>1</v>
      </c>
      <c r="AY4559" s="34">
        <f t="shared" si="3240"/>
        <v>1</v>
      </c>
      <c r="AZ4559" s="34">
        <f t="shared" si="3240"/>
        <v>1</v>
      </c>
      <c r="BA4559" s="34">
        <f t="shared" si="3240"/>
        <v>1</v>
      </c>
      <c r="BB4559" s="34">
        <f t="shared" si="3240"/>
        <v>1</v>
      </c>
      <c r="BC4559" s="34">
        <f t="shared" si="3240"/>
        <v>1</v>
      </c>
      <c r="BD4559" s="34">
        <f t="shared" si="3240"/>
        <v>1</v>
      </c>
    </row>
    <row r="4560" spans="1:56" ht="16" x14ac:dyDescent="0.2">
      <c r="A4560" s="35"/>
      <c r="B4560" s="11">
        <f t="shared" si="3233"/>
        <v>170</v>
      </c>
      <c r="C4560" s="12" t="str">
        <f t="shared" si="3233"/>
        <v>SCI HSR 5</v>
      </c>
      <c r="D4560" s="25" t="s">
        <v>243</v>
      </c>
      <c r="E4560" s="29">
        <v>72018.800516700503</v>
      </c>
      <c r="F4560" s="15"/>
      <c r="G4560" s="30" t="s">
        <v>11</v>
      </c>
      <c r="H4560" s="31">
        <v>45208</v>
      </c>
      <c r="I4560" s="32">
        <v>44563</v>
      </c>
      <c r="J4560" s="32">
        <v>44927</v>
      </c>
      <c r="K4560" s="35"/>
      <c r="M4560" s="84">
        <v>42370</v>
      </c>
      <c r="O4560" s="15"/>
      <c r="P4560" s="15"/>
      <c r="Q4560" s="15"/>
      <c r="R4560" s="15"/>
      <c r="S4560" s="15"/>
      <c r="T4560" s="15"/>
      <c r="U4560" s="15"/>
      <c r="V4560" s="15"/>
      <c r="W4560" s="15"/>
      <c r="X4560" s="15"/>
      <c r="Y4560" s="15"/>
      <c r="Z4560" s="15"/>
      <c r="AA4560" s="15"/>
      <c r="AB4560" s="15"/>
      <c r="AC4560" s="15"/>
      <c r="AD4560" s="15"/>
      <c r="AE4560" s="15"/>
      <c r="AF4560" s="15"/>
      <c r="AG4560" s="15"/>
      <c r="AH4560" s="15"/>
      <c r="AI4560" s="15"/>
      <c r="AJ4560" s="15"/>
      <c r="AK4560" s="15"/>
      <c r="AL4560" s="15"/>
      <c r="AM4560" s="15"/>
      <c r="AN4560" s="15"/>
      <c r="AO4560" s="15"/>
      <c r="AP4560" s="15"/>
      <c r="AQ4560" s="15"/>
      <c r="AR4560" s="15"/>
      <c r="AS4560" s="15"/>
      <c r="AT4560" s="15"/>
      <c r="AU4560" s="15"/>
      <c r="AV4560" s="15"/>
      <c r="AW4560" s="15"/>
      <c r="AX4560" s="15"/>
      <c r="AY4560" s="15"/>
      <c r="AZ4560" s="15"/>
      <c r="BA4560" s="15"/>
      <c r="BB4560" s="15"/>
      <c r="BC4560" s="15"/>
      <c r="BD4560" s="15"/>
    </row>
    <row r="4561" spans="1:56" ht="16" x14ac:dyDescent="0.2">
      <c r="B4561" s="11">
        <f t="shared" si="3233"/>
        <v>170</v>
      </c>
      <c r="C4561" s="12" t="str">
        <f t="shared" si="3233"/>
        <v>SCI HSR 5</v>
      </c>
      <c r="D4561" s="25" t="s">
        <v>244</v>
      </c>
      <c r="E4561" s="29">
        <v>45208</v>
      </c>
      <c r="F4561" s="15"/>
      <c r="G4561" s="36" t="s">
        <v>12</v>
      </c>
      <c r="H4561" s="31">
        <v>45208</v>
      </c>
      <c r="I4561" s="32">
        <v>44928</v>
      </c>
      <c r="J4561" s="32">
        <v>45292</v>
      </c>
      <c r="K4561" s="24"/>
      <c r="L4561" s="37" t="s">
        <v>245</v>
      </c>
      <c r="M4561" s="74">
        <v>1</v>
      </c>
      <c r="N4561" s="74">
        <v>1</v>
      </c>
      <c r="O4561" s="38">
        <v>1</v>
      </c>
      <c r="P4561" s="38">
        <v>1</v>
      </c>
      <c r="Q4561" s="38">
        <v>1.01</v>
      </c>
      <c r="R4561" s="38">
        <v>1.01</v>
      </c>
      <c r="S4561" s="38">
        <v>1.01</v>
      </c>
      <c r="T4561" s="38">
        <v>1.01</v>
      </c>
      <c r="U4561" s="38">
        <v>1.0201</v>
      </c>
      <c r="V4561" s="38">
        <v>1.0201</v>
      </c>
      <c r="W4561" s="38">
        <v>1.0201</v>
      </c>
      <c r="X4561" s="38">
        <v>1.0201</v>
      </c>
      <c r="Y4561" s="38">
        <v>1.0303009999999999</v>
      </c>
      <c r="Z4561" s="38">
        <v>1.0303009999999999</v>
      </c>
      <c r="AA4561" s="38">
        <v>1.0303009999999999</v>
      </c>
      <c r="AB4561" s="38">
        <v>1.0303009999999999</v>
      </c>
      <c r="AC4561" s="38">
        <v>1.04060401</v>
      </c>
      <c r="AD4561" s="38">
        <v>1.04060401</v>
      </c>
      <c r="AE4561" s="38">
        <v>1.04060401</v>
      </c>
      <c r="AF4561" s="38">
        <v>1.04060401</v>
      </c>
      <c r="AG4561" s="38">
        <v>1.0510100500999999</v>
      </c>
      <c r="AH4561" s="38">
        <v>1.0510100500999999</v>
      </c>
      <c r="AI4561" s="38">
        <v>1.0510100500999999</v>
      </c>
      <c r="AJ4561" s="38">
        <v>1.0510100500999999</v>
      </c>
      <c r="AK4561" s="38">
        <v>1.0615201506009999</v>
      </c>
      <c r="AL4561" s="38">
        <v>1.0615201506009999</v>
      </c>
      <c r="AM4561" s="38">
        <v>1.0615201506009999</v>
      </c>
      <c r="AN4561" s="38">
        <v>1.0615201506009999</v>
      </c>
      <c r="AO4561" s="38">
        <v>1.0721353521070098</v>
      </c>
      <c r="AP4561" s="38">
        <v>1.0721353521070098</v>
      </c>
      <c r="AQ4561" s="38">
        <v>1.0721353521070098</v>
      </c>
      <c r="AR4561" s="38">
        <v>1.0721353521070098</v>
      </c>
      <c r="AS4561" s="38">
        <v>1.08285670562808</v>
      </c>
      <c r="AT4561" s="38">
        <v>1.08285670562808</v>
      </c>
      <c r="AU4561" s="38">
        <v>1.08285670562808</v>
      </c>
      <c r="AV4561" s="38">
        <v>1.08285670562808</v>
      </c>
      <c r="AW4561" s="38">
        <v>1.0936852726843609</v>
      </c>
      <c r="AX4561" s="38">
        <v>1.0936852726843609</v>
      </c>
      <c r="AY4561" s="38">
        <v>1.0936852726843609</v>
      </c>
      <c r="AZ4561" s="38">
        <v>1.0936852726843609</v>
      </c>
      <c r="BA4561" s="38">
        <v>1.1046221254112045</v>
      </c>
      <c r="BB4561" s="38">
        <v>1.1046221254112045</v>
      </c>
      <c r="BC4561" s="38">
        <v>1.1046221254112045</v>
      </c>
      <c r="BD4561" s="38">
        <v>1.1046221254112045</v>
      </c>
    </row>
    <row r="4562" spans="1:56" ht="16" x14ac:dyDescent="0.2">
      <c r="B4562" s="11">
        <f t="shared" si="3233"/>
        <v>170</v>
      </c>
      <c r="C4562" s="12" t="str">
        <f t="shared" si="3233"/>
        <v>SCI HSR 5</v>
      </c>
      <c r="D4562" s="25" t="s">
        <v>25</v>
      </c>
      <c r="E4562" s="39" t="s">
        <v>30</v>
      </c>
      <c r="F4562" s="15"/>
      <c r="K4562" s="24"/>
      <c r="L4562" s="16" t="s">
        <v>246</v>
      </c>
      <c r="M4562" s="70"/>
      <c r="N4562" s="70"/>
      <c r="O4562" s="40">
        <f>O4555*$E4559/4+O4559*$E4570/4</f>
        <v>16302</v>
      </c>
      <c r="P4562" s="40">
        <f t="shared" ref="P4562:BD4562" si="3241">P4555*$E4559/4+P4559*$E4570/4</f>
        <v>16302</v>
      </c>
      <c r="Q4562" s="40">
        <f t="shared" si="3241"/>
        <v>16302</v>
      </c>
      <c r="R4562" s="40">
        <f t="shared" si="3241"/>
        <v>16302</v>
      </c>
      <c r="S4562" s="40">
        <f t="shared" si="3241"/>
        <v>16302</v>
      </c>
      <c r="T4562" s="40">
        <f t="shared" si="3241"/>
        <v>16302</v>
      </c>
      <c r="U4562" s="40">
        <f t="shared" si="3241"/>
        <v>16302</v>
      </c>
      <c r="V4562" s="40">
        <f t="shared" si="3241"/>
        <v>16302</v>
      </c>
      <c r="W4562" s="40">
        <f t="shared" si="3241"/>
        <v>16302</v>
      </c>
      <c r="X4562" s="40">
        <f t="shared" si="3241"/>
        <v>16302</v>
      </c>
      <c r="Y4562" s="40">
        <f t="shared" si="3241"/>
        <v>16302</v>
      </c>
      <c r="Z4562" s="40">
        <f t="shared" si="3241"/>
        <v>16302</v>
      </c>
      <c r="AA4562" s="40">
        <f t="shared" si="3241"/>
        <v>16302</v>
      </c>
      <c r="AB4562" s="40">
        <f t="shared" si="3241"/>
        <v>16486.959747509238</v>
      </c>
      <c r="AC4562" s="40">
        <f t="shared" si="3241"/>
        <v>17016.296770849996</v>
      </c>
      <c r="AD4562" s="40">
        <f t="shared" si="3241"/>
        <v>17016.296770849996</v>
      </c>
      <c r="AE4562" s="40">
        <f t="shared" si="3241"/>
        <v>17016.296770849996</v>
      </c>
      <c r="AF4562" s="40">
        <f t="shared" si="3241"/>
        <v>17016.296770849996</v>
      </c>
      <c r="AG4562" s="40">
        <f t="shared" si="3241"/>
        <v>17016.296770849996</v>
      </c>
      <c r="AH4562" s="40">
        <f t="shared" si="3241"/>
        <v>17016.296770849996</v>
      </c>
      <c r="AI4562" s="40">
        <f t="shared" si="3241"/>
        <v>17016.296770849996</v>
      </c>
      <c r="AJ4562" s="40">
        <f t="shared" si="3241"/>
        <v>17016.296770849996</v>
      </c>
      <c r="AK4562" s="40">
        <f t="shared" si="3241"/>
        <v>17016.296770849996</v>
      </c>
      <c r="AL4562" s="40">
        <f t="shared" si="3241"/>
        <v>17016.296770849996</v>
      </c>
      <c r="AM4562" s="40">
        <f t="shared" si="3241"/>
        <v>17016.296770849996</v>
      </c>
      <c r="AN4562" s="40">
        <f t="shared" si="3241"/>
        <v>17016.296770849996</v>
      </c>
      <c r="AO4562" s="40">
        <f t="shared" si="3241"/>
        <v>17016.296770849996</v>
      </c>
      <c r="AP4562" s="40">
        <f t="shared" si="3241"/>
        <v>17016.296770849996</v>
      </c>
      <c r="AQ4562" s="40">
        <f t="shared" si="3241"/>
        <v>17016.296770849996</v>
      </c>
      <c r="AR4562" s="40">
        <f t="shared" si="3241"/>
        <v>17016.296770849996</v>
      </c>
      <c r="AS4562" s="40">
        <f t="shared" si="3241"/>
        <v>17016.296770849996</v>
      </c>
      <c r="AT4562" s="40">
        <f t="shared" si="3241"/>
        <v>17016.296770849996</v>
      </c>
      <c r="AU4562" s="40">
        <f t="shared" si="3241"/>
        <v>17016.296770849996</v>
      </c>
      <c r="AV4562" s="40">
        <f t="shared" si="3241"/>
        <v>17016.296770849996</v>
      </c>
      <c r="AW4562" s="40">
        <f t="shared" si="3241"/>
        <v>17016.296770849996</v>
      </c>
      <c r="AX4562" s="40">
        <f t="shared" si="3241"/>
        <v>17016.296770849996</v>
      </c>
      <c r="AY4562" s="40">
        <f t="shared" si="3241"/>
        <v>17016.296770849996</v>
      </c>
      <c r="AZ4562" s="40">
        <f t="shared" si="3241"/>
        <v>17016.296770849996</v>
      </c>
      <c r="BA4562" s="40">
        <f t="shared" si="3241"/>
        <v>17016.296770849996</v>
      </c>
      <c r="BB4562" s="40">
        <f t="shared" si="3241"/>
        <v>17016.296770849996</v>
      </c>
      <c r="BC4562" s="40">
        <f t="shared" si="3241"/>
        <v>17016.296770849996</v>
      </c>
      <c r="BD4562" s="40">
        <f t="shared" si="3241"/>
        <v>17016.296770849996</v>
      </c>
    </row>
    <row r="4563" spans="1:56" ht="16" x14ac:dyDescent="0.2">
      <c r="B4563" s="11">
        <f t="shared" si="3233"/>
        <v>170</v>
      </c>
      <c r="C4563" s="12" t="str">
        <f t="shared" si="3233"/>
        <v>SCI HSR 5</v>
      </c>
      <c r="D4563" s="25" t="s">
        <v>247</v>
      </c>
      <c r="E4563" s="39" t="s">
        <v>248</v>
      </c>
      <c r="F4563" s="15"/>
      <c r="G4563" s="25" t="s">
        <v>249</v>
      </c>
      <c r="H4563" s="26">
        <v>0</v>
      </c>
      <c r="I4563" s="25" t="s">
        <v>239</v>
      </c>
      <c r="J4563" s="26">
        <v>46022</v>
      </c>
      <c r="K4563" s="24"/>
      <c r="L4563" s="20" t="s">
        <v>250</v>
      </c>
      <c r="M4563" s="72"/>
      <c r="N4563" s="72"/>
      <c r="O4563" s="41">
        <f>IF($E4569&gt;=O$3,IF(O$3&lt;=($E4558+365),O4562,IFERROR(O4555*$E4560/4*O4561+
$E4570*O4559/4*IFERROR(O4561/$E4571,0),0)),IF(O$3&lt;=($E4569+365),O4555*$E4560/4*O4561+$E4570*O4559/4*IFERROR(O4561/$E4571,0),IFERROR($E4570*O4559/4*IFERROR(O4561/$E4571,0),0)))</f>
        <v>18004.700129175126</v>
      </c>
      <c r="P4563" s="41">
        <f t="shared" ref="P4563:BD4563" si="3242">IF($E4569&gt;=P$3,IF(P$3&lt;=($E4558+365),P4562,IFERROR(P4555*$E4560/4*P4561+
$E4570*P4559/4*IFERROR(P4561/$E4571,0),0)),IF(P$3&lt;=($E4569+365),P4555*$E4560/4*P4561+$E4570*P4559/4*IFERROR(P4561/$E4571,0),IFERROR($E4570*P4559/4*IFERROR(P4561/$E4571,0),0)))</f>
        <v>18004.700129175126</v>
      </c>
      <c r="Q4563" s="41">
        <f t="shared" si="3242"/>
        <v>18184.747130466876</v>
      </c>
      <c r="R4563" s="41">
        <f t="shared" si="3242"/>
        <v>18184.747130466876</v>
      </c>
      <c r="S4563" s="41">
        <f t="shared" si="3242"/>
        <v>18184.747130466876</v>
      </c>
      <c r="T4563" s="41">
        <f t="shared" si="3242"/>
        <v>18184.747130466876</v>
      </c>
      <c r="U4563" s="41">
        <f t="shared" si="3242"/>
        <v>18366.594601771547</v>
      </c>
      <c r="V4563" s="41">
        <f t="shared" si="3242"/>
        <v>18366.594601771547</v>
      </c>
      <c r="W4563" s="41">
        <f t="shared" si="3242"/>
        <v>18366.594601771547</v>
      </c>
      <c r="X4563" s="41">
        <f t="shared" si="3242"/>
        <v>18366.594601771547</v>
      </c>
      <c r="Y4563" s="41">
        <f t="shared" si="3242"/>
        <v>18550.260547789261</v>
      </c>
      <c r="Z4563" s="41">
        <f t="shared" si="3242"/>
        <v>18550.260547789261</v>
      </c>
      <c r="AA4563" s="41">
        <f t="shared" si="3242"/>
        <v>18550.260547789261</v>
      </c>
      <c r="AB4563" s="41">
        <f t="shared" si="3242"/>
        <v>18735.220295298499</v>
      </c>
      <c r="AC4563" s="41">
        <f t="shared" si="3242"/>
        <v>17186.459738558497</v>
      </c>
      <c r="AD4563" s="41">
        <f t="shared" si="3242"/>
        <v>17186.459738558497</v>
      </c>
      <c r="AE4563" s="41">
        <f t="shared" si="3242"/>
        <v>17186.459738558497</v>
      </c>
      <c r="AF4563" s="41">
        <f t="shared" si="3242"/>
        <v>17186.459738558497</v>
      </c>
      <c r="AG4563" s="41">
        <f t="shared" si="3242"/>
        <v>17358.324335944082</v>
      </c>
      <c r="AH4563" s="41">
        <f t="shared" si="3242"/>
        <v>17358.324335944082</v>
      </c>
      <c r="AI4563" s="41">
        <f t="shared" si="3242"/>
        <v>17358.324335944082</v>
      </c>
      <c r="AJ4563" s="41">
        <f t="shared" si="3242"/>
        <v>17358.324335944082</v>
      </c>
      <c r="AK4563" s="41">
        <f t="shared" si="3242"/>
        <v>17531.907579303519</v>
      </c>
      <c r="AL4563" s="41">
        <f t="shared" si="3242"/>
        <v>17531.907579303519</v>
      </c>
      <c r="AM4563" s="41">
        <f t="shared" si="3242"/>
        <v>17531.907579303519</v>
      </c>
      <c r="AN4563" s="41">
        <f t="shared" si="3242"/>
        <v>17531.907579303519</v>
      </c>
      <c r="AO4563" s="41">
        <f t="shared" si="3242"/>
        <v>17707.226655096558</v>
      </c>
      <c r="AP4563" s="41">
        <f t="shared" si="3242"/>
        <v>17707.226655096558</v>
      </c>
      <c r="AQ4563" s="41">
        <f t="shared" si="3242"/>
        <v>17707.226655096558</v>
      </c>
      <c r="AR4563" s="41">
        <f t="shared" si="3242"/>
        <v>17707.226655096558</v>
      </c>
      <c r="AS4563" s="41">
        <f t="shared" si="3242"/>
        <v>17884.298921647522</v>
      </c>
      <c r="AT4563" s="41">
        <f t="shared" si="3242"/>
        <v>17884.298921647522</v>
      </c>
      <c r="AU4563" s="41">
        <f t="shared" si="3242"/>
        <v>17884.298921647522</v>
      </c>
      <c r="AV4563" s="41">
        <f t="shared" si="3242"/>
        <v>17884.298921647522</v>
      </c>
      <c r="AW4563" s="41">
        <f t="shared" si="3242"/>
        <v>18063.141910864</v>
      </c>
      <c r="AX4563" s="41">
        <f t="shared" si="3242"/>
        <v>18063.141910864</v>
      </c>
      <c r="AY4563" s="41">
        <f t="shared" si="3242"/>
        <v>18063.141910864</v>
      </c>
      <c r="AZ4563" s="41">
        <f t="shared" si="3242"/>
        <v>18063.141910864</v>
      </c>
      <c r="BA4563" s="41">
        <f t="shared" si="3242"/>
        <v>18243.773329972639</v>
      </c>
      <c r="BB4563" s="41">
        <f t="shared" si="3242"/>
        <v>18243.773329972639</v>
      </c>
      <c r="BC4563" s="41">
        <f t="shared" si="3242"/>
        <v>18243.773329972639</v>
      </c>
      <c r="BD4563" s="41">
        <f t="shared" si="3242"/>
        <v>18243.773329972639</v>
      </c>
    </row>
    <row r="4564" spans="1:56" ht="16" x14ac:dyDescent="0.2">
      <c r="B4564" s="11">
        <f t="shared" si="3233"/>
        <v>170</v>
      </c>
      <c r="C4564" s="12" t="str">
        <f t="shared" si="3233"/>
        <v>SCI HSR 5</v>
      </c>
      <c r="D4564" s="25" t="s">
        <v>8</v>
      </c>
      <c r="E4564" s="42">
        <v>0</v>
      </c>
      <c r="F4564" s="15"/>
      <c r="I4564" s="15"/>
      <c r="J4564" s="24"/>
      <c r="K4564" s="24"/>
      <c r="L4564" s="20" t="s">
        <v>251</v>
      </c>
      <c r="M4564" s="72"/>
      <c r="N4564" s="72"/>
      <c r="O4564" s="41">
        <f>-$E4560/4*O4554
+(O4554&gt;0)*($J4559&gt;=O$2)*($J4559&lt;=O$3)*(($J4559-O$2+1)/O$4*$H4559/4)
+(O4554&gt;0)*($J4559&gt;O$3)*($I4559&lt;=O$3)*($I4559&gt;=O$2)*((O$3-$I4559+1)/O$4*$H4559/4)
+(O4554&gt;0)*($J4559&gt;O$3)*($I4559&lt;O$2)*$H4559/4
+(O4554&gt;0)*($J4560&gt;=O$2)*($J4560&lt;=O$3)*(($J4560-O$2+1)/O$4*$H4560/4)
+(O4554&gt;0)*($J4560&gt;O$3)*($I4560&lt;=O$3)*($I4560&gt;=O$2)*((O$3-$I4560+1)/O$4*$H4560/4)
+(O4554&gt;0)*($J4560&gt;O$3)*($I4560&lt;O$2)*$H4560/4
+(O4554&gt;0)*($J4561&gt;=O$2)*($J4561&lt;=O$3)*(($J4561-O$2+1)/O$4*$H4561/4)
+(O4554&gt;0)*($J4561&gt;O$3)*($I4561&lt;=O$3)*($I4561&gt;=O$2)*((O$3-$I4561+1)/O$4*$H4561/4)
+(O4554&gt;0)*($J4561&gt;O$3)*($I4561&lt;O$2)*$H4561/4
-$E4570/4*O4558
+(O4558&gt;0)*($J4570&gt;=O$2)*($J4570&lt;=O$3)*(($J4570-O$2+1)/O$4*$H4570/4)
+(O4558&gt;0)*($J4570&gt;O$3)*($I4570&lt;=O$3)*($I4570&gt;=O$2)*((O$3-$I4570+1)/O$4*$H4570/4)
+(O4558&gt;0)*($J4570&gt;O$3)*($I4570&lt;O$2)*$H4570/4
+(O4558&gt;0)*($J4571&gt;=O$2)*($J4571&lt;=O$3)*(($J4571-O$2+1)/O$4*$H4571/4)
+(O4558&gt;0)*($J4571&gt;O$3)*($I4571&lt;=O$3)*($I4571&gt;=O$2)*((O$3-$I4571+1)/O$4*$H4571/4)
+(O4558&gt;0)*($J4571&gt;O$3)*($I4571&lt;O$2)*$H4571/4
+(O4558&gt;0)*($J4572&gt;=O$2)*($J4572&lt;=O$3)*(($J4572-O$2+1)/O$4*$H4572/4)
+(O4558&gt;0)*($J4572&gt;O$3)*($I4572&lt;=O$3)*($I4572&gt;=O$2)*((O$3-$I4572+1)/O$4*$H4572/4)
+(O4558&gt;0)*($J4572&gt;O$3)*($I4572&lt;O$2)*$H4572/4</f>
        <v>-6702.7001291751258</v>
      </c>
      <c r="P4564" s="41">
        <f t="shared" ref="P4564:BD4564" si="3243">-$E4560/4*P4554
+(P4554&gt;0)*($J4559&gt;=P$2)*($J4559&lt;=P$3)*(($J4559-P$2+1)/P$4*$H4559/4)
+(P4554&gt;0)*($J4559&gt;P$3)*($I4559&lt;=P$3)*($I4559&gt;=P$2)*((P$3-$I4559+1)/P$4*$H4559/4)
+(P4554&gt;0)*($J4559&gt;P$3)*($I4559&lt;P$2)*$H4559/4
+(P4554&gt;0)*($J4560&gt;=P$2)*($J4560&lt;=P$3)*(($J4560-P$2+1)/P$4*$H4560/4)
+(P4554&gt;0)*($J4560&gt;P$3)*($I4560&lt;=P$3)*($I4560&gt;=P$2)*((P$3-$I4560+1)/P$4*$H4560/4)
+(P4554&gt;0)*($J4560&gt;P$3)*($I4560&lt;P$2)*$H4560/4
+(P4554&gt;0)*($J4561&gt;=P$2)*($J4561&lt;=P$3)*(($J4561-P$2+1)/P$4*$H4561/4)
+(P4554&gt;0)*($J4561&gt;P$3)*($I4561&lt;=P$3)*($I4561&gt;=P$2)*((P$3-$I4561+1)/P$4*$H4561/4)
+(P4554&gt;0)*($J4561&gt;P$3)*($I4561&lt;P$2)*$H4561/4
-$E4570/4*P4558
+(P4558&gt;0)*($J4570&gt;=P$2)*($J4570&lt;=P$3)*(($J4570-P$2+1)/P$4*$H4570/4)
+(P4558&gt;0)*($J4570&gt;P$3)*($I4570&lt;=P$3)*($I4570&gt;=P$2)*((P$3-$I4570+1)/P$4*$H4570/4)
+(P4558&gt;0)*($J4570&gt;P$3)*($I4570&lt;P$2)*$H4570/4
+(P4558&gt;0)*($J4571&gt;=P$2)*($J4571&lt;=P$3)*(($J4571-P$2+1)/P$4*$H4571/4)
+(P4558&gt;0)*($J4571&gt;P$3)*($I4571&lt;=P$3)*($I4571&gt;=P$2)*((P$3-$I4571+1)/P$4*$H4571/4)
+(P4558&gt;0)*($J4571&gt;P$3)*($I4571&lt;P$2)*$H4571/4
+(P4558&gt;0)*($J4572&gt;=P$2)*($J4572&lt;=P$3)*(($J4572-P$2+1)/P$4*$H4572/4)
+(P4558&gt;0)*($J4572&gt;P$3)*($I4572&lt;=P$3)*($I4572&gt;=P$2)*((P$3-$I4572+1)/P$4*$H4572/4)
+(P4558&gt;0)*($J4572&gt;P$3)*($I4572&lt;P$2)*$H4572/4</f>
        <v>-6702.7001291751258</v>
      </c>
      <c r="Q4564" s="41">
        <f t="shared" si="3243"/>
        <v>-6702.7001291751258</v>
      </c>
      <c r="R4564" s="41">
        <f t="shared" si="3243"/>
        <v>-6702.7001291751258</v>
      </c>
      <c r="S4564" s="41">
        <f t="shared" si="3243"/>
        <v>-6702.7001291751258</v>
      </c>
      <c r="T4564" s="41">
        <f t="shared" si="3243"/>
        <v>-6702.7001291751258</v>
      </c>
      <c r="U4564" s="41">
        <f t="shared" si="3243"/>
        <v>-73.656045375550846</v>
      </c>
      <c r="V4564" s="41">
        <f t="shared" si="3243"/>
        <v>0</v>
      </c>
      <c r="W4564" s="41">
        <f t="shared" si="3243"/>
        <v>0</v>
      </c>
      <c r="X4564" s="41">
        <f t="shared" si="3243"/>
        <v>0</v>
      </c>
      <c r="Y4564" s="41">
        <f t="shared" si="3243"/>
        <v>0</v>
      </c>
      <c r="Z4564" s="41">
        <f t="shared" si="3243"/>
        <v>0</v>
      </c>
      <c r="AA4564" s="41">
        <f t="shared" si="3243"/>
        <v>0</v>
      </c>
      <c r="AB4564" s="41">
        <f t="shared" si="3243"/>
        <v>0</v>
      </c>
      <c r="AC4564" s="41">
        <f t="shared" si="3243"/>
        <v>0</v>
      </c>
      <c r="AD4564" s="41">
        <f t="shared" si="3243"/>
        <v>0</v>
      </c>
      <c r="AE4564" s="41">
        <f t="shared" si="3243"/>
        <v>0</v>
      </c>
      <c r="AF4564" s="41">
        <f t="shared" si="3243"/>
        <v>0</v>
      </c>
      <c r="AG4564" s="41">
        <f t="shared" si="3243"/>
        <v>0</v>
      </c>
      <c r="AH4564" s="41">
        <f t="shared" si="3243"/>
        <v>0</v>
      </c>
      <c r="AI4564" s="41">
        <f t="shared" si="3243"/>
        <v>0</v>
      </c>
      <c r="AJ4564" s="41">
        <f t="shared" si="3243"/>
        <v>0</v>
      </c>
      <c r="AK4564" s="41">
        <f t="shared" si="3243"/>
        <v>0</v>
      </c>
      <c r="AL4564" s="41">
        <f t="shared" si="3243"/>
        <v>0</v>
      </c>
      <c r="AM4564" s="41">
        <f t="shared" si="3243"/>
        <v>0</v>
      </c>
      <c r="AN4564" s="41">
        <f t="shared" si="3243"/>
        <v>0</v>
      </c>
      <c r="AO4564" s="41">
        <f t="shared" si="3243"/>
        <v>0</v>
      </c>
      <c r="AP4564" s="41">
        <f t="shared" si="3243"/>
        <v>0</v>
      </c>
      <c r="AQ4564" s="41">
        <f t="shared" si="3243"/>
        <v>0</v>
      </c>
      <c r="AR4564" s="41">
        <f t="shared" si="3243"/>
        <v>0</v>
      </c>
      <c r="AS4564" s="41">
        <f t="shared" si="3243"/>
        <v>0</v>
      </c>
      <c r="AT4564" s="41">
        <f t="shared" si="3243"/>
        <v>0</v>
      </c>
      <c r="AU4564" s="41">
        <f t="shared" si="3243"/>
        <v>0</v>
      </c>
      <c r="AV4564" s="41">
        <f t="shared" si="3243"/>
        <v>0</v>
      </c>
      <c r="AW4564" s="41">
        <f t="shared" si="3243"/>
        <v>0</v>
      </c>
      <c r="AX4564" s="41">
        <f t="shared" si="3243"/>
        <v>0</v>
      </c>
      <c r="AY4564" s="41">
        <f t="shared" si="3243"/>
        <v>0</v>
      </c>
      <c r="AZ4564" s="41">
        <f t="shared" si="3243"/>
        <v>0</v>
      </c>
      <c r="BA4564" s="41">
        <f t="shared" si="3243"/>
        <v>0</v>
      </c>
      <c r="BB4564" s="41">
        <f t="shared" si="3243"/>
        <v>0</v>
      </c>
      <c r="BC4564" s="41">
        <f t="shared" si="3243"/>
        <v>0</v>
      </c>
      <c r="BD4564" s="41">
        <f t="shared" si="3243"/>
        <v>0</v>
      </c>
    </row>
    <row r="4565" spans="1:56" ht="16" x14ac:dyDescent="0.2">
      <c r="B4565" s="11">
        <f t="shared" si="3233"/>
        <v>170</v>
      </c>
      <c r="C4565" s="12" t="str">
        <f t="shared" si="3233"/>
        <v>SCI HSR 5</v>
      </c>
      <c r="D4565" s="43" t="s">
        <v>252</v>
      </c>
      <c r="E4565" s="42" t="s">
        <v>288</v>
      </c>
      <c r="F4565" s="44"/>
      <c r="G4565" s="43" t="s">
        <v>253</v>
      </c>
      <c r="H4565" s="39">
        <v>0</v>
      </c>
      <c r="I4565" s="43" t="s">
        <v>254</v>
      </c>
      <c r="J4565" s="32">
        <v>0</v>
      </c>
      <c r="K4565" s="24"/>
      <c r="L4565" s="20" t="s">
        <v>255</v>
      </c>
      <c r="M4565" s="72"/>
      <c r="N4565" s="72"/>
      <c r="O4565" s="41">
        <v>0</v>
      </c>
      <c r="P4565" s="41">
        <v>0</v>
      </c>
      <c r="Q4565" s="41">
        <v>0</v>
      </c>
      <c r="R4565" s="41">
        <v>0</v>
      </c>
      <c r="S4565" s="41">
        <v>0</v>
      </c>
      <c r="T4565" s="41">
        <v>0</v>
      </c>
      <c r="U4565" s="41">
        <v>0</v>
      </c>
      <c r="V4565" s="41">
        <v>0</v>
      </c>
      <c r="W4565" s="41">
        <v>0</v>
      </c>
      <c r="X4565" s="41">
        <v>0</v>
      </c>
      <c r="Y4565" s="41">
        <v>0</v>
      </c>
      <c r="Z4565" s="41">
        <v>0</v>
      </c>
      <c r="AA4565" s="41">
        <v>0</v>
      </c>
      <c r="AB4565" s="41">
        <v>0</v>
      </c>
      <c r="AC4565" s="41">
        <v>0</v>
      </c>
      <c r="AD4565" s="41">
        <v>0</v>
      </c>
      <c r="AE4565" s="41">
        <v>0</v>
      </c>
      <c r="AF4565" s="41">
        <v>0</v>
      </c>
      <c r="AG4565" s="41">
        <v>0</v>
      </c>
      <c r="AH4565" s="41">
        <v>0</v>
      </c>
      <c r="AI4565" s="41">
        <v>0</v>
      </c>
      <c r="AJ4565" s="41">
        <v>0</v>
      </c>
      <c r="AK4565" s="41">
        <v>0</v>
      </c>
      <c r="AL4565" s="41">
        <v>0</v>
      </c>
      <c r="AM4565" s="41">
        <v>0</v>
      </c>
      <c r="AN4565" s="41">
        <v>0</v>
      </c>
      <c r="AO4565" s="41">
        <v>0</v>
      </c>
      <c r="AP4565" s="41">
        <v>0</v>
      </c>
      <c r="AQ4565" s="41">
        <v>0</v>
      </c>
      <c r="AR4565" s="41">
        <v>0</v>
      </c>
      <c r="AS4565" s="41">
        <v>0</v>
      </c>
      <c r="AT4565" s="41">
        <v>0</v>
      </c>
      <c r="AU4565" s="41">
        <v>0</v>
      </c>
      <c r="AV4565" s="41">
        <v>0</v>
      </c>
      <c r="AW4565" s="41">
        <v>0</v>
      </c>
      <c r="AX4565" s="41">
        <v>0</v>
      </c>
      <c r="AY4565" s="41">
        <v>0</v>
      </c>
      <c r="AZ4565" s="41">
        <v>0</v>
      </c>
      <c r="BA4565" s="41">
        <v>0</v>
      </c>
      <c r="BB4565" s="41">
        <v>0</v>
      </c>
      <c r="BC4565" s="41">
        <v>0</v>
      </c>
      <c r="BD4565" s="41">
        <v>0</v>
      </c>
    </row>
    <row r="4566" spans="1:56" ht="16" x14ac:dyDescent="0.2">
      <c r="B4566" s="11">
        <f t="shared" si="3233"/>
        <v>170</v>
      </c>
      <c r="C4566" s="12" t="str">
        <f t="shared" si="3233"/>
        <v>SCI HSR 5</v>
      </c>
      <c r="D4566" s="43" t="s">
        <v>256</v>
      </c>
      <c r="E4566" s="32">
        <v>46022</v>
      </c>
      <c r="G4566" s="43" t="s">
        <v>257</v>
      </c>
      <c r="H4566" s="42">
        <v>0</v>
      </c>
      <c r="I4566" s="43" t="s">
        <v>258</v>
      </c>
      <c r="J4566" s="29">
        <v>0</v>
      </c>
      <c r="K4566" s="23"/>
      <c r="L4566" s="33" t="s">
        <v>259</v>
      </c>
      <c r="M4566" s="73"/>
      <c r="N4566" s="73"/>
      <c r="O4566" s="45">
        <f>-(O4563+O4564)*IFERROR((O4553+O4557)/(O4555+O4559),0)</f>
        <v>0</v>
      </c>
      <c r="P4566" s="45">
        <f t="shared" ref="P4566:BD4566" si="3244">-(P4563+P4564)*IFERROR((P4553+P4557)/(P4555+P4559),0)</f>
        <v>0</v>
      </c>
      <c r="Q4566" s="45">
        <f t="shared" si="3244"/>
        <v>0</v>
      </c>
      <c r="R4566" s="45">
        <f t="shared" si="3244"/>
        <v>0</v>
      </c>
      <c r="S4566" s="45">
        <f t="shared" si="3244"/>
        <v>0</v>
      </c>
      <c r="T4566" s="45">
        <f t="shared" si="3244"/>
        <v>0</v>
      </c>
      <c r="U4566" s="45">
        <f t="shared" si="3244"/>
        <v>0</v>
      </c>
      <c r="V4566" s="45">
        <f t="shared" si="3244"/>
        <v>0</v>
      </c>
      <c r="W4566" s="45">
        <f t="shared" si="3244"/>
        <v>0</v>
      </c>
      <c r="X4566" s="45">
        <f t="shared" si="3244"/>
        <v>0</v>
      </c>
      <c r="Y4566" s="45">
        <f t="shared" si="3244"/>
        <v>0</v>
      </c>
      <c r="Z4566" s="45">
        <f t="shared" si="3244"/>
        <v>0</v>
      </c>
      <c r="AA4566" s="45">
        <f t="shared" si="3244"/>
        <v>0</v>
      </c>
      <c r="AB4566" s="45">
        <f t="shared" si="3244"/>
        <v>0</v>
      </c>
      <c r="AC4566" s="45">
        <f t="shared" si="3244"/>
        <v>0</v>
      </c>
      <c r="AD4566" s="45">
        <f t="shared" si="3244"/>
        <v>0</v>
      </c>
      <c r="AE4566" s="45">
        <f t="shared" si="3244"/>
        <v>0</v>
      </c>
      <c r="AF4566" s="45">
        <f t="shared" si="3244"/>
        <v>0</v>
      </c>
      <c r="AG4566" s="45">
        <f t="shared" si="3244"/>
        <v>0</v>
      </c>
      <c r="AH4566" s="45">
        <f t="shared" si="3244"/>
        <v>0</v>
      </c>
      <c r="AI4566" s="45">
        <f t="shared" si="3244"/>
        <v>0</v>
      </c>
      <c r="AJ4566" s="45">
        <f t="shared" si="3244"/>
        <v>0</v>
      </c>
      <c r="AK4566" s="45">
        <f t="shared" si="3244"/>
        <v>0</v>
      </c>
      <c r="AL4566" s="45">
        <f t="shared" si="3244"/>
        <v>0</v>
      </c>
      <c r="AM4566" s="45">
        <f t="shared" si="3244"/>
        <v>0</v>
      </c>
      <c r="AN4566" s="45">
        <f t="shared" si="3244"/>
        <v>0</v>
      </c>
      <c r="AO4566" s="45">
        <f t="shared" si="3244"/>
        <v>0</v>
      </c>
      <c r="AP4566" s="45">
        <f t="shared" si="3244"/>
        <v>0</v>
      </c>
      <c r="AQ4566" s="45">
        <f t="shared" si="3244"/>
        <v>0</v>
      </c>
      <c r="AR4566" s="45">
        <f t="shared" si="3244"/>
        <v>0</v>
      </c>
      <c r="AS4566" s="45">
        <f t="shared" si="3244"/>
        <v>0</v>
      </c>
      <c r="AT4566" s="45">
        <f t="shared" si="3244"/>
        <v>0</v>
      </c>
      <c r="AU4566" s="45">
        <f t="shared" si="3244"/>
        <v>0</v>
      </c>
      <c r="AV4566" s="45">
        <f t="shared" si="3244"/>
        <v>0</v>
      </c>
      <c r="AW4566" s="45">
        <f t="shared" si="3244"/>
        <v>0</v>
      </c>
      <c r="AX4566" s="45">
        <f t="shared" si="3244"/>
        <v>0</v>
      </c>
      <c r="AY4566" s="45">
        <f t="shared" si="3244"/>
        <v>0</v>
      </c>
      <c r="AZ4566" s="45">
        <f t="shared" si="3244"/>
        <v>0</v>
      </c>
      <c r="BA4566" s="45">
        <f t="shared" si="3244"/>
        <v>0</v>
      </c>
      <c r="BB4566" s="45">
        <f t="shared" si="3244"/>
        <v>0</v>
      </c>
      <c r="BC4566" s="45">
        <f t="shared" si="3244"/>
        <v>0</v>
      </c>
      <c r="BD4566" s="45">
        <f t="shared" si="3244"/>
        <v>0</v>
      </c>
    </row>
    <row r="4567" spans="1:56" ht="16" x14ac:dyDescent="0.2">
      <c r="B4567" s="11">
        <f t="shared" si="3233"/>
        <v>170</v>
      </c>
      <c r="C4567" s="12" t="str">
        <f t="shared" si="3233"/>
        <v>SCI HSR 5</v>
      </c>
      <c r="K4567" s="24"/>
      <c r="O4567" s="15"/>
      <c r="P4567" s="15"/>
      <c r="Q4567" s="15"/>
      <c r="R4567" s="15"/>
      <c r="S4567" s="15"/>
      <c r="T4567" s="15"/>
      <c r="U4567" s="15"/>
      <c r="V4567" s="15"/>
      <c r="W4567" s="15"/>
      <c r="X4567" s="15"/>
      <c r="Y4567" s="15"/>
      <c r="Z4567" s="15"/>
      <c r="AA4567" s="15"/>
      <c r="AB4567" s="15"/>
      <c r="AC4567" s="15"/>
      <c r="AD4567" s="15"/>
      <c r="AE4567" s="15"/>
      <c r="AF4567" s="15"/>
      <c r="AG4567" s="15"/>
      <c r="AH4567" s="15"/>
      <c r="AI4567" s="15"/>
      <c r="AJ4567" s="15"/>
      <c r="AK4567" s="15"/>
      <c r="AL4567" s="15"/>
      <c r="AM4567" s="15"/>
      <c r="AN4567" s="15"/>
      <c r="AO4567" s="15"/>
      <c r="AP4567" s="15"/>
      <c r="AQ4567" s="15"/>
      <c r="AR4567" s="15"/>
      <c r="AS4567" s="15"/>
      <c r="AT4567" s="15"/>
      <c r="AU4567" s="15"/>
      <c r="AV4567" s="15"/>
      <c r="AW4567" s="15"/>
      <c r="AX4567" s="15"/>
      <c r="AY4567" s="15"/>
      <c r="AZ4567" s="15"/>
      <c r="BA4567" s="15"/>
      <c r="BB4567" s="15"/>
      <c r="BC4567" s="15"/>
      <c r="BD4567" s="15"/>
    </row>
    <row r="4568" spans="1:56" ht="16" x14ac:dyDescent="0.2">
      <c r="B4568" s="11">
        <f t="shared" si="3233"/>
        <v>170</v>
      </c>
      <c r="C4568" s="12" t="str">
        <f t="shared" si="3233"/>
        <v>SCI HSR 5</v>
      </c>
      <c r="G4568" s="46" t="s">
        <v>229</v>
      </c>
      <c r="H4568" s="104" t="s">
        <v>32</v>
      </c>
      <c r="I4568" s="105"/>
      <c r="J4568" s="106"/>
      <c r="K4568" s="23"/>
      <c r="L4568" s="47" t="s">
        <v>4</v>
      </c>
      <c r="M4568" s="81"/>
      <c r="N4568" s="81"/>
      <c r="O4568" s="48">
        <f>SUM(O4563:O4566)</f>
        <v>11302</v>
      </c>
      <c r="P4568" s="48">
        <f t="shared" ref="P4568:BD4568" si="3245">SUM(P4563:P4566)</f>
        <v>11302</v>
      </c>
      <c r="Q4568" s="48">
        <f t="shared" si="3245"/>
        <v>11482.04700129175</v>
      </c>
      <c r="R4568" s="48">
        <f t="shared" si="3245"/>
        <v>11482.04700129175</v>
      </c>
      <c r="S4568" s="48">
        <f t="shared" si="3245"/>
        <v>11482.04700129175</v>
      </c>
      <c r="T4568" s="48">
        <f t="shared" si="3245"/>
        <v>11482.04700129175</v>
      </c>
      <c r="U4568" s="48">
        <f t="shared" si="3245"/>
        <v>18292.938556395995</v>
      </c>
      <c r="V4568" s="48">
        <f t="shared" si="3245"/>
        <v>18366.594601771547</v>
      </c>
      <c r="W4568" s="48">
        <f t="shared" si="3245"/>
        <v>18366.594601771547</v>
      </c>
      <c r="X4568" s="48">
        <f t="shared" si="3245"/>
        <v>18366.594601771547</v>
      </c>
      <c r="Y4568" s="48">
        <f t="shared" si="3245"/>
        <v>18550.260547789261</v>
      </c>
      <c r="Z4568" s="48">
        <f t="shared" si="3245"/>
        <v>18550.260547789261</v>
      </c>
      <c r="AA4568" s="48">
        <f t="shared" si="3245"/>
        <v>18550.260547789261</v>
      </c>
      <c r="AB4568" s="48">
        <f t="shared" si="3245"/>
        <v>18735.220295298499</v>
      </c>
      <c r="AC4568" s="48">
        <f t="shared" si="3245"/>
        <v>17186.459738558497</v>
      </c>
      <c r="AD4568" s="48">
        <f t="shared" si="3245"/>
        <v>17186.459738558497</v>
      </c>
      <c r="AE4568" s="48">
        <f t="shared" si="3245"/>
        <v>17186.459738558497</v>
      </c>
      <c r="AF4568" s="48">
        <f t="shared" si="3245"/>
        <v>17186.459738558497</v>
      </c>
      <c r="AG4568" s="48">
        <f t="shared" si="3245"/>
        <v>17358.324335944082</v>
      </c>
      <c r="AH4568" s="48">
        <f t="shared" si="3245"/>
        <v>17358.324335944082</v>
      </c>
      <c r="AI4568" s="48">
        <f t="shared" si="3245"/>
        <v>17358.324335944082</v>
      </c>
      <c r="AJ4568" s="48">
        <f t="shared" si="3245"/>
        <v>17358.324335944082</v>
      </c>
      <c r="AK4568" s="48">
        <f t="shared" si="3245"/>
        <v>17531.907579303519</v>
      </c>
      <c r="AL4568" s="48">
        <f t="shared" si="3245"/>
        <v>17531.907579303519</v>
      </c>
      <c r="AM4568" s="48">
        <f t="shared" si="3245"/>
        <v>17531.907579303519</v>
      </c>
      <c r="AN4568" s="48">
        <f t="shared" si="3245"/>
        <v>17531.907579303519</v>
      </c>
      <c r="AO4568" s="48">
        <f t="shared" si="3245"/>
        <v>17707.226655096558</v>
      </c>
      <c r="AP4568" s="48">
        <f t="shared" si="3245"/>
        <v>17707.226655096558</v>
      </c>
      <c r="AQ4568" s="48">
        <f t="shared" si="3245"/>
        <v>17707.226655096558</v>
      </c>
      <c r="AR4568" s="48">
        <f t="shared" si="3245"/>
        <v>17707.226655096558</v>
      </c>
      <c r="AS4568" s="48">
        <f t="shared" si="3245"/>
        <v>17884.298921647522</v>
      </c>
      <c r="AT4568" s="48">
        <f t="shared" si="3245"/>
        <v>17884.298921647522</v>
      </c>
      <c r="AU4568" s="48">
        <f t="shared" si="3245"/>
        <v>17884.298921647522</v>
      </c>
      <c r="AV4568" s="48">
        <f t="shared" si="3245"/>
        <v>17884.298921647522</v>
      </c>
      <c r="AW4568" s="48">
        <f t="shared" si="3245"/>
        <v>18063.141910864</v>
      </c>
      <c r="AX4568" s="48">
        <f t="shared" si="3245"/>
        <v>18063.141910864</v>
      </c>
      <c r="AY4568" s="48">
        <f t="shared" si="3245"/>
        <v>18063.141910864</v>
      </c>
      <c r="AZ4568" s="48">
        <f t="shared" si="3245"/>
        <v>18063.141910864</v>
      </c>
      <c r="BA4568" s="48">
        <f t="shared" si="3245"/>
        <v>18243.773329972639</v>
      </c>
      <c r="BB4568" s="48">
        <f t="shared" si="3245"/>
        <v>18243.773329972639</v>
      </c>
      <c r="BC4568" s="48">
        <f t="shared" si="3245"/>
        <v>18243.773329972639</v>
      </c>
      <c r="BD4568" s="48">
        <f t="shared" si="3245"/>
        <v>18243.773329972639</v>
      </c>
    </row>
    <row r="4569" spans="1:56" ht="16" x14ac:dyDescent="0.2">
      <c r="B4569" s="11">
        <f t="shared" ref="B4569:C4574" si="3246">B4568</f>
        <v>170</v>
      </c>
      <c r="C4569" s="12" t="str">
        <f t="shared" si="3246"/>
        <v>SCI HSR 5</v>
      </c>
      <c r="D4569" s="46" t="s">
        <v>260</v>
      </c>
      <c r="E4569" s="32">
        <v>46022</v>
      </c>
      <c r="F4569" s="15"/>
      <c r="G4569" s="46" t="s">
        <v>261</v>
      </c>
      <c r="H4569" s="46" t="s">
        <v>237</v>
      </c>
      <c r="I4569" s="46" t="s">
        <v>238</v>
      </c>
      <c r="J4569" s="46" t="s">
        <v>239</v>
      </c>
      <c r="K4569" s="23"/>
      <c r="O4569" s="15"/>
      <c r="P4569" s="15"/>
      <c r="Q4569" s="15"/>
      <c r="R4569" s="15"/>
      <c r="S4569" s="15"/>
      <c r="T4569" s="15"/>
      <c r="U4569" s="15"/>
      <c r="V4569" s="15"/>
      <c r="W4569" s="15"/>
      <c r="X4569" s="15"/>
      <c r="Y4569" s="15"/>
      <c r="Z4569" s="15"/>
      <c r="AA4569" s="15"/>
      <c r="AB4569" s="15"/>
      <c r="AC4569" s="15"/>
      <c r="AD4569" s="15"/>
      <c r="AE4569" s="15"/>
      <c r="AF4569" s="15"/>
      <c r="AG4569" s="15"/>
      <c r="AH4569" s="15"/>
      <c r="AI4569" s="15"/>
      <c r="AJ4569" s="15"/>
      <c r="AK4569" s="15"/>
      <c r="AL4569" s="15"/>
      <c r="AM4569" s="15"/>
      <c r="AN4569" s="15"/>
      <c r="AO4569" s="15"/>
      <c r="AP4569" s="15"/>
      <c r="AQ4569" s="15"/>
      <c r="AR4569" s="15"/>
      <c r="AS4569" s="15"/>
      <c r="AT4569" s="15"/>
      <c r="AU4569" s="15"/>
      <c r="AV4569" s="15"/>
      <c r="AW4569" s="15"/>
      <c r="AX4569" s="15"/>
      <c r="AY4569" s="15"/>
      <c r="AZ4569" s="15"/>
      <c r="BA4569" s="15"/>
      <c r="BB4569" s="15"/>
      <c r="BC4569" s="15"/>
      <c r="BD4569" s="15"/>
    </row>
    <row r="4570" spans="1:56" ht="16" x14ac:dyDescent="0.2">
      <c r="B4570" s="11">
        <f t="shared" si="3246"/>
        <v>170</v>
      </c>
      <c r="C4570" s="12" t="str">
        <f t="shared" si="3246"/>
        <v>SCI HSR 5</v>
      </c>
      <c r="D4570" s="46" t="s">
        <v>262</v>
      </c>
      <c r="E4570" s="31">
        <v>68065.187083399986</v>
      </c>
      <c r="F4570" s="15"/>
      <c r="G4570" s="49" t="s">
        <v>263</v>
      </c>
      <c r="H4570" s="31">
        <v>0</v>
      </c>
      <c r="I4570" s="32">
        <v>0</v>
      </c>
      <c r="J4570" s="32">
        <v>0</v>
      </c>
      <c r="K4570" s="23"/>
      <c r="L4570" s="50" t="s">
        <v>264</v>
      </c>
      <c r="M4570" s="70"/>
      <c r="N4570" s="70"/>
      <c r="O4570" s="40">
        <f t="shared" ref="O4570:BD4570" si="3247">IFERROR(((O$3&gt;=$E4569)*(O$2&lt;=$E4569))*$E4573,"")</f>
        <v>0</v>
      </c>
      <c r="P4570" s="40">
        <f t="shared" si="3247"/>
        <v>0</v>
      </c>
      <c r="Q4570" s="40">
        <f t="shared" si="3247"/>
        <v>0</v>
      </c>
      <c r="R4570" s="40">
        <f t="shared" si="3247"/>
        <v>0</v>
      </c>
      <c r="S4570" s="40">
        <f t="shared" si="3247"/>
        <v>0</v>
      </c>
      <c r="T4570" s="40">
        <f t="shared" si="3247"/>
        <v>0</v>
      </c>
      <c r="U4570" s="40">
        <f t="shared" si="3247"/>
        <v>0</v>
      </c>
      <c r="V4570" s="40">
        <f t="shared" si="3247"/>
        <v>0</v>
      </c>
      <c r="W4570" s="40">
        <f t="shared" si="3247"/>
        <v>0</v>
      </c>
      <c r="X4570" s="40">
        <f t="shared" si="3247"/>
        <v>0</v>
      </c>
      <c r="Y4570" s="40">
        <f t="shared" si="3247"/>
        <v>0</v>
      </c>
      <c r="Z4570" s="40">
        <f t="shared" si="3247"/>
        <v>0</v>
      </c>
      <c r="AA4570" s="40">
        <f t="shared" si="3247"/>
        <v>0</v>
      </c>
      <c r="AB4570" s="40">
        <f t="shared" si="3247"/>
        <v>0</v>
      </c>
      <c r="AC4570" s="40">
        <f t="shared" si="3247"/>
        <v>0</v>
      </c>
      <c r="AD4570" s="40">
        <f t="shared" si="3247"/>
        <v>0</v>
      </c>
      <c r="AE4570" s="40">
        <f t="shared" si="3247"/>
        <v>0</v>
      </c>
      <c r="AF4570" s="40">
        <f t="shared" si="3247"/>
        <v>0</v>
      </c>
      <c r="AG4570" s="40">
        <f t="shared" si="3247"/>
        <v>0</v>
      </c>
      <c r="AH4570" s="40">
        <f t="shared" si="3247"/>
        <v>0</v>
      </c>
      <c r="AI4570" s="40">
        <f t="shared" si="3247"/>
        <v>0</v>
      </c>
      <c r="AJ4570" s="40">
        <f t="shared" si="3247"/>
        <v>0</v>
      </c>
      <c r="AK4570" s="40">
        <f t="shared" si="3247"/>
        <v>0</v>
      </c>
      <c r="AL4570" s="40">
        <f t="shared" si="3247"/>
        <v>0</v>
      </c>
      <c r="AM4570" s="40">
        <f t="shared" si="3247"/>
        <v>0</v>
      </c>
      <c r="AN4570" s="40">
        <f t="shared" si="3247"/>
        <v>0</v>
      </c>
      <c r="AO4570" s="40">
        <f t="shared" si="3247"/>
        <v>0</v>
      </c>
      <c r="AP4570" s="40">
        <f t="shared" si="3247"/>
        <v>0</v>
      </c>
      <c r="AQ4570" s="40">
        <f t="shared" si="3247"/>
        <v>0</v>
      </c>
      <c r="AR4570" s="40">
        <f t="shared" si="3247"/>
        <v>0</v>
      </c>
      <c r="AS4570" s="40">
        <f t="shared" si="3247"/>
        <v>0</v>
      </c>
      <c r="AT4570" s="40">
        <f t="shared" si="3247"/>
        <v>0</v>
      </c>
      <c r="AU4570" s="40">
        <f t="shared" si="3247"/>
        <v>0</v>
      </c>
      <c r="AV4570" s="40">
        <f t="shared" si="3247"/>
        <v>0</v>
      </c>
      <c r="AW4570" s="40">
        <f t="shared" si="3247"/>
        <v>0</v>
      </c>
      <c r="AX4570" s="40">
        <f t="shared" si="3247"/>
        <v>0</v>
      </c>
      <c r="AY4570" s="40">
        <f t="shared" si="3247"/>
        <v>0</v>
      </c>
      <c r="AZ4570" s="40">
        <f t="shared" si="3247"/>
        <v>0</v>
      </c>
      <c r="BA4570" s="40">
        <f t="shared" si="3247"/>
        <v>0</v>
      </c>
      <c r="BB4570" s="40">
        <f t="shared" si="3247"/>
        <v>0</v>
      </c>
      <c r="BC4570" s="40">
        <f t="shared" si="3247"/>
        <v>0</v>
      </c>
      <c r="BD4570" s="40">
        <f t="shared" si="3247"/>
        <v>0</v>
      </c>
    </row>
    <row r="4571" spans="1:56" ht="16" x14ac:dyDescent="0.2">
      <c r="B4571" s="11">
        <f t="shared" si="3246"/>
        <v>170</v>
      </c>
      <c r="C4571" s="12" t="str">
        <f t="shared" si="3246"/>
        <v>SCI HSR 5</v>
      </c>
      <c r="D4571" s="46" t="s">
        <v>24</v>
      </c>
      <c r="E4571" s="51">
        <f>IF(E4569&gt;MAX($O$3:$BD$3),BD4560,
IF(E4569&lt;MIN($O$3:$BD$3),1,SUMIFS($O4561:$BD4561,$O$2:$BD$2,"&lt;="&amp;E4569,$O$3:$BD$3,"&gt;="&amp;E4569)))</f>
        <v>1.0303009999999999</v>
      </c>
      <c r="F4571" s="15"/>
      <c r="G4571" s="49" t="s">
        <v>265</v>
      </c>
      <c r="H4571" s="31">
        <v>0</v>
      </c>
      <c r="I4571" s="32">
        <v>0</v>
      </c>
      <c r="J4571" s="32">
        <v>0</v>
      </c>
      <c r="K4571" s="23"/>
      <c r="L4571" s="52" t="s">
        <v>266</v>
      </c>
      <c r="M4571" s="72"/>
      <c r="N4571" s="72"/>
      <c r="O4571" s="41">
        <f t="shared" ref="O4571:BD4571" si="3248">IFERROR(((O$3&gt;=$E4566)*(O$2&lt;=$E4566))*$H4574,"")</f>
        <v>0</v>
      </c>
      <c r="P4571" s="41">
        <f t="shared" si="3248"/>
        <v>0</v>
      </c>
      <c r="Q4571" s="41">
        <f t="shared" si="3248"/>
        <v>0</v>
      </c>
      <c r="R4571" s="41">
        <f t="shared" si="3248"/>
        <v>0</v>
      </c>
      <c r="S4571" s="41">
        <f t="shared" si="3248"/>
        <v>0</v>
      </c>
      <c r="T4571" s="41">
        <f t="shared" si="3248"/>
        <v>0</v>
      </c>
      <c r="U4571" s="41">
        <f t="shared" si="3248"/>
        <v>0</v>
      </c>
      <c r="V4571" s="41">
        <f t="shared" si="3248"/>
        <v>0</v>
      </c>
      <c r="W4571" s="41">
        <f t="shared" si="3248"/>
        <v>0</v>
      </c>
      <c r="X4571" s="41">
        <f t="shared" si="3248"/>
        <v>0</v>
      </c>
      <c r="Y4571" s="41">
        <f t="shared" si="3248"/>
        <v>0</v>
      </c>
      <c r="Z4571" s="41">
        <f t="shared" si="3248"/>
        <v>0</v>
      </c>
      <c r="AA4571" s="41">
        <f t="shared" si="3248"/>
        <v>0</v>
      </c>
      <c r="AB4571" s="41">
        <f t="shared" si="3248"/>
        <v>0</v>
      </c>
      <c r="AC4571" s="41">
        <f t="shared" si="3248"/>
        <v>0</v>
      </c>
      <c r="AD4571" s="41">
        <f t="shared" si="3248"/>
        <v>0</v>
      </c>
      <c r="AE4571" s="41">
        <f t="shared" si="3248"/>
        <v>0</v>
      </c>
      <c r="AF4571" s="41">
        <f t="shared" si="3248"/>
        <v>0</v>
      </c>
      <c r="AG4571" s="41">
        <f t="shared" si="3248"/>
        <v>0</v>
      </c>
      <c r="AH4571" s="41">
        <f t="shared" si="3248"/>
        <v>0</v>
      </c>
      <c r="AI4571" s="41">
        <f t="shared" si="3248"/>
        <v>0</v>
      </c>
      <c r="AJ4571" s="41">
        <f t="shared" si="3248"/>
        <v>0</v>
      </c>
      <c r="AK4571" s="41">
        <f t="shared" si="3248"/>
        <v>0</v>
      </c>
      <c r="AL4571" s="41">
        <f t="shared" si="3248"/>
        <v>0</v>
      </c>
      <c r="AM4571" s="41">
        <f t="shared" si="3248"/>
        <v>0</v>
      </c>
      <c r="AN4571" s="41">
        <f t="shared" si="3248"/>
        <v>0</v>
      </c>
      <c r="AO4571" s="41">
        <f t="shared" si="3248"/>
        <v>0</v>
      </c>
      <c r="AP4571" s="41">
        <f t="shared" si="3248"/>
        <v>0</v>
      </c>
      <c r="AQ4571" s="41">
        <f t="shared" si="3248"/>
        <v>0</v>
      </c>
      <c r="AR4571" s="41">
        <f t="shared" si="3248"/>
        <v>0</v>
      </c>
      <c r="AS4571" s="41">
        <f t="shared" si="3248"/>
        <v>0</v>
      </c>
      <c r="AT4571" s="41">
        <f t="shared" si="3248"/>
        <v>0</v>
      </c>
      <c r="AU4571" s="41">
        <f t="shared" si="3248"/>
        <v>0</v>
      </c>
      <c r="AV4571" s="41">
        <f t="shared" si="3248"/>
        <v>0</v>
      </c>
      <c r="AW4571" s="41">
        <f t="shared" si="3248"/>
        <v>0</v>
      </c>
      <c r="AX4571" s="41">
        <f t="shared" si="3248"/>
        <v>0</v>
      </c>
      <c r="AY4571" s="41">
        <f t="shared" si="3248"/>
        <v>0</v>
      </c>
      <c r="AZ4571" s="41">
        <f t="shared" si="3248"/>
        <v>0</v>
      </c>
      <c r="BA4571" s="41">
        <f t="shared" si="3248"/>
        <v>0</v>
      </c>
      <c r="BB4571" s="41">
        <f t="shared" si="3248"/>
        <v>0</v>
      </c>
      <c r="BC4571" s="41">
        <f t="shared" si="3248"/>
        <v>0</v>
      </c>
      <c r="BD4571" s="41">
        <f t="shared" si="3248"/>
        <v>0</v>
      </c>
    </row>
    <row r="4572" spans="1:56" ht="16" x14ac:dyDescent="0.2">
      <c r="B4572" s="11">
        <f t="shared" si="3246"/>
        <v>170</v>
      </c>
      <c r="C4572" s="12" t="str">
        <f t="shared" si="3246"/>
        <v>SCI HSR 5</v>
      </c>
      <c r="D4572" s="46" t="s">
        <v>8</v>
      </c>
      <c r="E4572" s="42">
        <v>0</v>
      </c>
      <c r="F4572" s="15"/>
      <c r="G4572" s="49" t="s">
        <v>267</v>
      </c>
      <c r="H4572" s="31">
        <v>0</v>
      </c>
      <c r="I4572" s="32">
        <v>0</v>
      </c>
      <c r="J4572" s="32">
        <v>0</v>
      </c>
      <c r="L4572" s="52" t="s">
        <v>268</v>
      </c>
      <c r="M4572" s="72"/>
      <c r="N4572" s="72"/>
      <c r="O4572" s="41">
        <f t="shared" ref="O4572:BD4572" si="3249">IFERROR(((O$3&gt;=$E4569)*(O$2&lt;=$E4569))*$J4574,"")</f>
        <v>0</v>
      </c>
      <c r="P4572" s="41">
        <f t="shared" si="3249"/>
        <v>0</v>
      </c>
      <c r="Q4572" s="41">
        <f t="shared" si="3249"/>
        <v>0</v>
      </c>
      <c r="R4572" s="41">
        <f t="shared" si="3249"/>
        <v>0</v>
      </c>
      <c r="S4572" s="41">
        <f t="shared" si="3249"/>
        <v>0</v>
      </c>
      <c r="T4572" s="41">
        <f t="shared" si="3249"/>
        <v>0</v>
      </c>
      <c r="U4572" s="41">
        <f t="shared" si="3249"/>
        <v>0</v>
      </c>
      <c r="V4572" s="41">
        <f t="shared" si="3249"/>
        <v>0</v>
      </c>
      <c r="W4572" s="41">
        <f t="shared" si="3249"/>
        <v>0</v>
      </c>
      <c r="X4572" s="41">
        <f t="shared" si="3249"/>
        <v>0</v>
      </c>
      <c r="Y4572" s="41">
        <f t="shared" si="3249"/>
        <v>0</v>
      </c>
      <c r="Z4572" s="41">
        <f t="shared" si="3249"/>
        <v>0</v>
      </c>
      <c r="AA4572" s="41">
        <f t="shared" si="3249"/>
        <v>0</v>
      </c>
      <c r="AB4572" s="41">
        <f t="shared" si="3249"/>
        <v>0</v>
      </c>
      <c r="AC4572" s="41">
        <f t="shared" si="3249"/>
        <v>0</v>
      </c>
      <c r="AD4572" s="41">
        <f t="shared" si="3249"/>
        <v>0</v>
      </c>
      <c r="AE4572" s="41">
        <f t="shared" si="3249"/>
        <v>0</v>
      </c>
      <c r="AF4572" s="41">
        <f t="shared" si="3249"/>
        <v>0</v>
      </c>
      <c r="AG4572" s="41">
        <f t="shared" si="3249"/>
        <v>0</v>
      </c>
      <c r="AH4572" s="41">
        <f t="shared" si="3249"/>
        <v>0</v>
      </c>
      <c r="AI4572" s="41">
        <f t="shared" si="3249"/>
        <v>0</v>
      </c>
      <c r="AJ4572" s="41">
        <f t="shared" si="3249"/>
        <v>0</v>
      </c>
      <c r="AK4572" s="41">
        <f t="shared" si="3249"/>
        <v>0</v>
      </c>
      <c r="AL4572" s="41">
        <f t="shared" si="3249"/>
        <v>0</v>
      </c>
      <c r="AM4572" s="41">
        <f t="shared" si="3249"/>
        <v>0</v>
      </c>
      <c r="AN4572" s="41">
        <f t="shared" si="3249"/>
        <v>0</v>
      </c>
      <c r="AO4572" s="41">
        <f t="shared" si="3249"/>
        <v>0</v>
      </c>
      <c r="AP4572" s="41">
        <f t="shared" si="3249"/>
        <v>0</v>
      </c>
      <c r="AQ4572" s="41">
        <f t="shared" si="3249"/>
        <v>0</v>
      </c>
      <c r="AR4572" s="41">
        <f t="shared" si="3249"/>
        <v>0</v>
      </c>
      <c r="AS4572" s="41">
        <f t="shared" si="3249"/>
        <v>0</v>
      </c>
      <c r="AT4572" s="41">
        <f t="shared" si="3249"/>
        <v>0</v>
      </c>
      <c r="AU4572" s="41">
        <f t="shared" si="3249"/>
        <v>0</v>
      </c>
      <c r="AV4572" s="41">
        <f t="shared" si="3249"/>
        <v>0</v>
      </c>
      <c r="AW4572" s="41">
        <f t="shared" si="3249"/>
        <v>0</v>
      </c>
      <c r="AX4572" s="41">
        <f t="shared" si="3249"/>
        <v>0</v>
      </c>
      <c r="AY4572" s="41">
        <f t="shared" si="3249"/>
        <v>0</v>
      </c>
      <c r="AZ4572" s="41">
        <f t="shared" si="3249"/>
        <v>0</v>
      </c>
      <c r="BA4572" s="41">
        <f t="shared" si="3249"/>
        <v>0</v>
      </c>
      <c r="BB4572" s="41">
        <f t="shared" si="3249"/>
        <v>0</v>
      </c>
      <c r="BC4572" s="41">
        <f t="shared" si="3249"/>
        <v>0</v>
      </c>
      <c r="BD4572" s="41">
        <f t="shared" si="3249"/>
        <v>0</v>
      </c>
    </row>
    <row r="4573" spans="1:56" ht="16" x14ac:dyDescent="0.2">
      <c r="B4573" s="11">
        <f t="shared" si="3246"/>
        <v>170</v>
      </c>
      <c r="C4573" s="12" t="str">
        <f t="shared" si="3246"/>
        <v>SCI HSR 5</v>
      </c>
      <c r="D4573" s="46" t="s">
        <v>269</v>
      </c>
      <c r="E4573" s="31">
        <v>0</v>
      </c>
      <c r="F4573" s="15"/>
      <c r="G4573" s="53"/>
      <c r="H4573" s="15"/>
      <c r="I4573" s="15"/>
      <c r="J4573" s="23"/>
      <c r="L4573" s="52" t="s">
        <v>270</v>
      </c>
      <c r="M4573" s="72"/>
      <c r="N4573" s="72"/>
      <c r="O4573" s="41">
        <f t="shared" ref="O4573:BD4573" si="3250">IFERROR(((O$3&gt;=$J4563)*(O$2&lt;=$J4563))*$E4574,"")</f>
        <v>0</v>
      </c>
      <c r="P4573" s="41">
        <f t="shared" si="3250"/>
        <v>0</v>
      </c>
      <c r="Q4573" s="41">
        <f t="shared" si="3250"/>
        <v>0</v>
      </c>
      <c r="R4573" s="41">
        <f t="shared" si="3250"/>
        <v>0</v>
      </c>
      <c r="S4573" s="41">
        <f t="shared" si="3250"/>
        <v>0</v>
      </c>
      <c r="T4573" s="41">
        <f t="shared" si="3250"/>
        <v>0</v>
      </c>
      <c r="U4573" s="41">
        <f t="shared" si="3250"/>
        <v>0</v>
      </c>
      <c r="V4573" s="41">
        <f t="shared" si="3250"/>
        <v>0</v>
      </c>
      <c r="W4573" s="41">
        <f t="shared" si="3250"/>
        <v>0</v>
      </c>
      <c r="X4573" s="41">
        <f t="shared" si="3250"/>
        <v>0</v>
      </c>
      <c r="Y4573" s="41">
        <f t="shared" si="3250"/>
        <v>0</v>
      </c>
      <c r="Z4573" s="41">
        <f t="shared" si="3250"/>
        <v>0</v>
      </c>
      <c r="AA4573" s="41">
        <f t="shared" si="3250"/>
        <v>0</v>
      </c>
      <c r="AB4573" s="41">
        <f t="shared" si="3250"/>
        <v>0</v>
      </c>
      <c r="AC4573" s="41">
        <f t="shared" si="3250"/>
        <v>0</v>
      </c>
      <c r="AD4573" s="41">
        <f t="shared" si="3250"/>
        <v>0</v>
      </c>
      <c r="AE4573" s="41">
        <f t="shared" si="3250"/>
        <v>0</v>
      </c>
      <c r="AF4573" s="41">
        <f t="shared" si="3250"/>
        <v>0</v>
      </c>
      <c r="AG4573" s="41">
        <f t="shared" si="3250"/>
        <v>0</v>
      </c>
      <c r="AH4573" s="41">
        <f t="shared" si="3250"/>
        <v>0</v>
      </c>
      <c r="AI4573" s="41">
        <f t="shared" si="3250"/>
        <v>0</v>
      </c>
      <c r="AJ4573" s="41">
        <f t="shared" si="3250"/>
        <v>0</v>
      </c>
      <c r="AK4573" s="41">
        <f t="shared" si="3250"/>
        <v>0</v>
      </c>
      <c r="AL4573" s="41">
        <f t="shared" si="3250"/>
        <v>0</v>
      </c>
      <c r="AM4573" s="41">
        <f t="shared" si="3250"/>
        <v>0</v>
      </c>
      <c r="AN4573" s="41">
        <f t="shared" si="3250"/>
        <v>0</v>
      </c>
      <c r="AO4573" s="41">
        <f t="shared" si="3250"/>
        <v>0</v>
      </c>
      <c r="AP4573" s="41">
        <f t="shared" si="3250"/>
        <v>0</v>
      </c>
      <c r="AQ4573" s="41">
        <f t="shared" si="3250"/>
        <v>0</v>
      </c>
      <c r="AR4573" s="41">
        <f t="shared" si="3250"/>
        <v>0</v>
      </c>
      <c r="AS4573" s="41">
        <f t="shared" si="3250"/>
        <v>0</v>
      </c>
      <c r="AT4573" s="41">
        <f t="shared" si="3250"/>
        <v>0</v>
      </c>
      <c r="AU4573" s="41">
        <f t="shared" si="3250"/>
        <v>0</v>
      </c>
      <c r="AV4573" s="41">
        <f t="shared" si="3250"/>
        <v>0</v>
      </c>
      <c r="AW4573" s="41">
        <f t="shared" si="3250"/>
        <v>0</v>
      </c>
      <c r="AX4573" s="41">
        <f t="shared" si="3250"/>
        <v>0</v>
      </c>
      <c r="AY4573" s="41">
        <f t="shared" si="3250"/>
        <v>0</v>
      </c>
      <c r="AZ4573" s="41">
        <f t="shared" si="3250"/>
        <v>0</v>
      </c>
      <c r="BA4573" s="41">
        <f t="shared" si="3250"/>
        <v>0</v>
      </c>
      <c r="BB4573" s="41">
        <f t="shared" si="3250"/>
        <v>0</v>
      </c>
      <c r="BC4573" s="41">
        <f t="shared" si="3250"/>
        <v>0</v>
      </c>
      <c r="BD4573" s="41">
        <f t="shared" si="3250"/>
        <v>0</v>
      </c>
    </row>
    <row r="4574" spans="1:56" ht="16" x14ac:dyDescent="0.2">
      <c r="B4574" s="11">
        <f t="shared" si="3246"/>
        <v>170</v>
      </c>
      <c r="C4574" s="12" t="str">
        <f t="shared" si="3246"/>
        <v>SCI HSR 5</v>
      </c>
      <c r="D4574" s="46" t="s">
        <v>270</v>
      </c>
      <c r="E4574" s="31">
        <v>0</v>
      </c>
      <c r="F4574" s="15"/>
      <c r="G4574" s="46" t="s">
        <v>266</v>
      </c>
      <c r="H4574" s="31">
        <v>0</v>
      </c>
      <c r="I4574" s="46" t="s">
        <v>268</v>
      </c>
      <c r="J4574" s="31">
        <v>0</v>
      </c>
      <c r="L4574" s="54" t="s">
        <v>271</v>
      </c>
      <c r="M4574" s="73"/>
      <c r="N4574" s="73"/>
      <c r="O4574" s="45">
        <f t="shared" ref="O4574:BD4574" si="3251">IFERROR(-($E4555+$H4555+$J4555)*O4556,"")</f>
        <v>0</v>
      </c>
      <c r="P4574" s="45">
        <f t="shared" si="3251"/>
        <v>0</v>
      </c>
      <c r="Q4574" s="45">
        <f t="shared" si="3251"/>
        <v>0</v>
      </c>
      <c r="R4574" s="45">
        <f t="shared" si="3251"/>
        <v>0</v>
      </c>
      <c r="S4574" s="45">
        <f t="shared" si="3251"/>
        <v>0</v>
      </c>
      <c r="T4574" s="45">
        <f t="shared" si="3251"/>
        <v>0</v>
      </c>
      <c r="U4574" s="45">
        <f t="shared" si="3251"/>
        <v>0</v>
      </c>
      <c r="V4574" s="45">
        <f t="shared" si="3251"/>
        <v>0</v>
      </c>
      <c r="W4574" s="45">
        <f t="shared" si="3251"/>
        <v>0</v>
      </c>
      <c r="X4574" s="45">
        <f t="shared" si="3251"/>
        <v>0</v>
      </c>
      <c r="Y4574" s="45">
        <f t="shared" si="3251"/>
        <v>0</v>
      </c>
      <c r="Z4574" s="45">
        <f t="shared" si="3251"/>
        <v>0</v>
      </c>
      <c r="AA4574" s="45">
        <f t="shared" si="3251"/>
        <v>0</v>
      </c>
      <c r="AB4574" s="45">
        <f t="shared" si="3251"/>
        <v>0</v>
      </c>
      <c r="AC4574" s="45">
        <f t="shared" si="3251"/>
        <v>0</v>
      </c>
      <c r="AD4574" s="45">
        <f t="shared" si="3251"/>
        <v>0</v>
      </c>
      <c r="AE4574" s="45">
        <f t="shared" si="3251"/>
        <v>0</v>
      </c>
      <c r="AF4574" s="45">
        <f t="shared" si="3251"/>
        <v>0</v>
      </c>
      <c r="AG4574" s="45">
        <f t="shared" si="3251"/>
        <v>0</v>
      </c>
      <c r="AH4574" s="45">
        <f t="shared" si="3251"/>
        <v>0</v>
      </c>
      <c r="AI4574" s="45">
        <f t="shared" si="3251"/>
        <v>0</v>
      </c>
      <c r="AJ4574" s="45">
        <f t="shared" si="3251"/>
        <v>0</v>
      </c>
      <c r="AK4574" s="45">
        <f t="shared" si="3251"/>
        <v>0</v>
      </c>
      <c r="AL4574" s="45">
        <f t="shared" si="3251"/>
        <v>0</v>
      </c>
      <c r="AM4574" s="45">
        <f t="shared" si="3251"/>
        <v>0</v>
      </c>
      <c r="AN4574" s="45">
        <f t="shared" si="3251"/>
        <v>0</v>
      </c>
      <c r="AO4574" s="45">
        <f t="shared" si="3251"/>
        <v>0</v>
      </c>
      <c r="AP4574" s="45">
        <f t="shared" si="3251"/>
        <v>0</v>
      </c>
      <c r="AQ4574" s="45">
        <f t="shared" si="3251"/>
        <v>0</v>
      </c>
      <c r="AR4574" s="45">
        <f t="shared" si="3251"/>
        <v>0</v>
      </c>
      <c r="AS4574" s="45">
        <f t="shared" si="3251"/>
        <v>0</v>
      </c>
      <c r="AT4574" s="45">
        <f t="shared" si="3251"/>
        <v>0</v>
      </c>
      <c r="AU4574" s="45">
        <f t="shared" si="3251"/>
        <v>0</v>
      </c>
      <c r="AV4574" s="45">
        <f t="shared" si="3251"/>
        <v>0</v>
      </c>
      <c r="AW4574" s="45">
        <f t="shared" si="3251"/>
        <v>0</v>
      </c>
      <c r="AX4574" s="45">
        <f t="shared" si="3251"/>
        <v>0</v>
      </c>
      <c r="AY4574" s="45">
        <f t="shared" si="3251"/>
        <v>0</v>
      </c>
      <c r="AZ4574" s="45">
        <f t="shared" si="3251"/>
        <v>0</v>
      </c>
      <c r="BA4574" s="45">
        <f t="shared" si="3251"/>
        <v>0</v>
      </c>
      <c r="BB4574" s="45">
        <f t="shared" si="3251"/>
        <v>0</v>
      </c>
      <c r="BC4574" s="45">
        <f t="shared" si="3251"/>
        <v>0</v>
      </c>
      <c r="BD4574" s="45">
        <f t="shared" si="3251"/>
        <v>0</v>
      </c>
    </row>
    <row r="4575" spans="1:56" x14ac:dyDescent="0.2">
      <c r="A4575"/>
      <c r="B4575"/>
      <c r="C4575"/>
      <c r="D4575"/>
      <c r="E4575"/>
      <c r="F4575"/>
      <c r="G4575"/>
      <c r="H4575"/>
      <c r="I4575"/>
      <c r="J4575"/>
      <c r="K4575"/>
      <c r="L4575"/>
      <c r="M4575"/>
      <c r="N4575"/>
      <c r="O4575"/>
      <c r="P4575"/>
      <c r="Q4575"/>
      <c r="R4575"/>
      <c r="S4575"/>
      <c r="T4575"/>
      <c r="U4575"/>
      <c r="V4575"/>
      <c r="W4575"/>
      <c r="X4575"/>
      <c r="Y4575"/>
      <c r="Z4575"/>
      <c r="AA4575"/>
      <c r="AB4575"/>
      <c r="AC4575"/>
      <c r="AD4575"/>
      <c r="AE4575"/>
      <c r="AF4575"/>
      <c r="AG4575"/>
      <c r="AH4575"/>
      <c r="AI4575"/>
      <c r="AJ4575"/>
      <c r="AK4575"/>
      <c r="AL4575"/>
      <c r="AM4575"/>
      <c r="AN4575"/>
      <c r="AO4575"/>
      <c r="AP4575"/>
      <c r="AQ4575"/>
      <c r="AR4575"/>
      <c r="AS4575"/>
      <c r="AT4575"/>
      <c r="AU4575"/>
      <c r="AV4575"/>
      <c r="AW4575"/>
      <c r="AX4575"/>
      <c r="AY4575"/>
      <c r="AZ4575"/>
      <c r="BA4575"/>
      <c r="BB4575"/>
      <c r="BC4575"/>
      <c r="BD4575"/>
    </row>
    <row r="4576" spans="1:56" x14ac:dyDescent="0.2">
      <c r="A4576"/>
      <c r="B4576"/>
      <c r="C4576"/>
      <c r="D4576"/>
      <c r="E4576"/>
      <c r="F4576"/>
      <c r="G4576"/>
      <c r="H4576"/>
      <c r="I4576"/>
      <c r="J4576"/>
      <c r="K4576"/>
      <c r="L4576"/>
      <c r="M4576"/>
      <c r="N4576"/>
      <c r="O4576"/>
      <c r="P4576"/>
      <c r="Q4576"/>
      <c r="R4576"/>
      <c r="S4576"/>
      <c r="T4576"/>
      <c r="U4576"/>
      <c r="V4576"/>
      <c r="W4576"/>
      <c r="X4576"/>
      <c r="Y4576"/>
      <c r="Z4576"/>
      <c r="AA4576"/>
      <c r="AB4576"/>
      <c r="AC4576"/>
      <c r="AD4576"/>
      <c r="AE4576"/>
      <c r="AF4576"/>
      <c r="AG4576"/>
      <c r="AH4576"/>
      <c r="AI4576"/>
      <c r="AJ4576"/>
      <c r="AK4576"/>
      <c r="AL4576"/>
      <c r="AM4576"/>
      <c r="AN4576"/>
      <c r="AO4576"/>
      <c r="AP4576"/>
      <c r="AQ4576"/>
      <c r="AR4576"/>
      <c r="AS4576"/>
      <c r="AT4576"/>
      <c r="AU4576"/>
      <c r="AV4576"/>
      <c r="AW4576"/>
      <c r="AX4576"/>
      <c r="AY4576"/>
      <c r="AZ4576"/>
      <c r="BA4576"/>
      <c r="BB4576"/>
      <c r="BC4576"/>
      <c r="BD4576"/>
    </row>
    <row r="4577" spans="1:56" ht="16" x14ac:dyDescent="0.2">
      <c r="A4577" s="1"/>
      <c r="B4577" s="67">
        <v>171</v>
      </c>
      <c r="C4577" s="68" t="str">
        <f>H4579</f>
        <v>SCI HSR 5</v>
      </c>
      <c r="D4577" s="69" t="s">
        <v>218</v>
      </c>
      <c r="E4577" s="69"/>
      <c r="F4577" s="69"/>
      <c r="G4577" s="69"/>
      <c r="H4577" s="69"/>
      <c r="I4577" s="69"/>
      <c r="J4577" s="69"/>
      <c r="K4577" s="68"/>
      <c r="L4577" s="68"/>
      <c r="M4577" s="68"/>
      <c r="N4577" s="68"/>
      <c r="O4577" s="82"/>
      <c r="P4577" s="82"/>
      <c r="Q4577" s="82"/>
      <c r="R4577" s="82"/>
      <c r="S4577" s="82"/>
      <c r="T4577" s="82"/>
      <c r="U4577" s="82"/>
      <c r="V4577" s="82"/>
      <c r="W4577" s="82"/>
      <c r="X4577" s="82"/>
      <c r="Y4577" s="82"/>
      <c r="Z4577" s="82"/>
      <c r="AA4577" s="82"/>
      <c r="AB4577" s="82"/>
      <c r="AC4577" s="82"/>
      <c r="AD4577" s="82"/>
      <c r="AE4577" s="82"/>
      <c r="AF4577" s="82"/>
      <c r="AG4577" s="82"/>
      <c r="AH4577" s="82"/>
      <c r="AI4577" s="82"/>
      <c r="AJ4577" s="82"/>
      <c r="AK4577" s="82"/>
      <c r="AL4577" s="82"/>
      <c r="AM4577" s="82"/>
      <c r="AN4577" s="82"/>
      <c r="AO4577" s="82"/>
      <c r="AP4577" s="82"/>
      <c r="AQ4577" s="82"/>
      <c r="AR4577" s="82"/>
      <c r="AS4577" s="82"/>
      <c r="AT4577" s="82"/>
      <c r="AU4577" s="82"/>
      <c r="AV4577" s="82"/>
      <c r="AW4577" s="82"/>
      <c r="AX4577" s="82"/>
      <c r="AY4577" s="82"/>
      <c r="AZ4577" s="82"/>
      <c r="BA4577" s="82"/>
      <c r="BB4577" s="82"/>
      <c r="BC4577" s="82"/>
      <c r="BD4577" s="82"/>
    </row>
    <row r="4578" spans="1:56" ht="16" x14ac:dyDescent="0.2">
      <c r="A4578" s="35"/>
      <c r="B4578" s="11">
        <f>B4577</f>
        <v>171</v>
      </c>
      <c r="C4578" s="12" t="str">
        <f>C4577</f>
        <v>SCI HSR 5</v>
      </c>
      <c r="D4578" s="35"/>
      <c r="E4578" s="35"/>
      <c r="F4578" s="35"/>
      <c r="G4578" s="35"/>
      <c r="H4578" s="35"/>
      <c r="I4578" s="35"/>
      <c r="J4578" s="35"/>
      <c r="K4578" s="35"/>
      <c r="L4578" s="35"/>
      <c r="M4578" s="35"/>
      <c r="N4578" s="35"/>
      <c r="O4578" s="44"/>
      <c r="P4578" s="44"/>
      <c r="Q4578" s="44"/>
      <c r="R4578" s="44"/>
      <c r="S4578" s="44"/>
      <c r="T4578" s="44"/>
      <c r="U4578" s="44"/>
      <c r="V4578" s="44"/>
      <c r="W4578" s="44"/>
      <c r="X4578" s="44"/>
      <c r="Y4578" s="44"/>
      <c r="Z4578" s="44"/>
      <c r="AA4578" s="44"/>
      <c r="AB4578" s="44"/>
      <c r="AC4578" s="44"/>
      <c r="AD4578" s="44"/>
      <c r="AE4578" s="44"/>
      <c r="AF4578" s="44"/>
      <c r="AG4578" s="44"/>
      <c r="AH4578" s="44"/>
      <c r="AI4578" s="44"/>
      <c r="AJ4578" s="44"/>
      <c r="AK4578" s="44"/>
      <c r="AL4578" s="44"/>
      <c r="AM4578" s="44"/>
      <c r="AN4578" s="44"/>
      <c r="AO4578" s="44"/>
      <c r="AP4578" s="44"/>
      <c r="AQ4578" s="44"/>
      <c r="AR4578" s="44"/>
      <c r="AS4578" s="44"/>
      <c r="AT4578" s="44"/>
      <c r="AU4578" s="44"/>
      <c r="AV4578" s="44"/>
      <c r="AW4578" s="44"/>
      <c r="AX4578" s="44"/>
      <c r="AY4578" s="44"/>
      <c r="AZ4578" s="44"/>
      <c r="BA4578" s="44"/>
      <c r="BB4578" s="44"/>
      <c r="BC4578" s="44"/>
      <c r="BD4578" s="44"/>
    </row>
    <row r="4579" spans="1:56" ht="16" x14ac:dyDescent="0.2">
      <c r="B4579" s="11">
        <f t="shared" ref="B4579:C4594" si="3252">B4578</f>
        <v>171</v>
      </c>
      <c r="C4579" s="12" t="str">
        <f t="shared" si="3252"/>
        <v>SCI HSR 5</v>
      </c>
      <c r="D4579" s="13" t="s">
        <v>2</v>
      </c>
      <c r="E4579" s="14" t="s">
        <v>219</v>
      </c>
      <c r="F4579" s="15"/>
      <c r="G4579" s="13" t="s">
        <v>229</v>
      </c>
      <c r="H4579" s="14" t="s">
        <v>32</v>
      </c>
      <c r="I4579" s="14"/>
      <c r="J4579" s="14"/>
      <c r="L4579" s="16" t="s">
        <v>230</v>
      </c>
      <c r="M4579" s="70"/>
      <c r="N4579" s="70"/>
      <c r="O4579" s="17">
        <f>($E4590&gt;0)*($E4584&lt;O$2)*(EDATE($E4584,$E4590)&gt;O$3)*((O$3-O$2+1)/O$4)
+($E4590&gt;0)*($E4584&lt;O$2)*(EDATE($E4584,$E4590)&gt;=O$2)*(EDATE($E4584,$E4590)&lt;=O$3)*((EDATE($E4584,$E4590)-O$2)/O$4)
+($E4590&gt;0)*($E4584&lt;O$2)*(EDATE($E4584,$E4590)&lt;O$2)*(0)
+($E4590&gt;0)*($E4584&gt;=O$2)*($E4584&lt;=O$3)*(EDATE($E4584,$E4590)&gt;=O$2)*(EDATE($E4584,$E4590)&lt;=O$3)*((EDATE($E4584,$E4590)-$E4584+1)/O$4)
+($E4590&gt;0)*($E4584&gt;=O$2)*($E4584&lt;=O$3)*(EDATE($E4584,$E4590)&gt;O$3)*((O$3-$E4584+1)/O$4)
+($E4590&gt;0)*($E4584&gt;O$3)*(0)</f>
        <v>0</v>
      </c>
      <c r="P4579" s="17">
        <f t="shared" ref="P4579:BD4579" si="3253">($E4590&gt;0)*($E4584&lt;P$2)*(EDATE($E4584,$E4590)&gt;P$3)*((P$3-P$2+1)/P$4)
+($E4590&gt;0)*($E4584&lt;P$2)*(EDATE($E4584,$E4590)&gt;=P$2)*(EDATE($E4584,$E4590)&lt;=P$3)*((EDATE($E4584,$E4590)-P$2)/P$4)
+($E4590&gt;0)*($E4584&lt;P$2)*(EDATE($E4584,$E4590)&lt;P$2)*(0)
+($E4590&gt;0)*($E4584&gt;=P$2)*($E4584&lt;=P$3)*(EDATE($E4584,$E4590)&gt;=P$2)*(EDATE($E4584,$E4590)&lt;=P$3)*((EDATE($E4584,$E4590)-$E4584+1)/P$4)
+($E4590&gt;0)*($E4584&gt;=P$2)*($E4584&lt;=P$3)*(EDATE($E4584,$E4590)&gt;P$3)*((P$3-$E4584+1)/P$4)
+($E4590&gt;0)*($E4584&gt;P$3)*(0)</f>
        <v>0</v>
      </c>
      <c r="Q4579" s="17">
        <f t="shared" si="3253"/>
        <v>0</v>
      </c>
      <c r="R4579" s="17">
        <f t="shared" si="3253"/>
        <v>0</v>
      </c>
      <c r="S4579" s="17">
        <f t="shared" si="3253"/>
        <v>0</v>
      </c>
      <c r="T4579" s="17">
        <f t="shared" si="3253"/>
        <v>0</v>
      </c>
      <c r="U4579" s="17">
        <f t="shared" si="3253"/>
        <v>0</v>
      </c>
      <c r="V4579" s="17">
        <f t="shared" si="3253"/>
        <v>0</v>
      </c>
      <c r="W4579" s="17">
        <f t="shared" si="3253"/>
        <v>0</v>
      </c>
      <c r="X4579" s="17">
        <f t="shared" si="3253"/>
        <v>0</v>
      </c>
      <c r="Y4579" s="17">
        <f t="shared" si="3253"/>
        <v>0</v>
      </c>
      <c r="Z4579" s="17">
        <f t="shared" si="3253"/>
        <v>0</v>
      </c>
      <c r="AA4579" s="17">
        <f t="shared" si="3253"/>
        <v>0</v>
      </c>
      <c r="AB4579" s="17">
        <f t="shared" si="3253"/>
        <v>0</v>
      </c>
      <c r="AC4579" s="17">
        <f t="shared" si="3253"/>
        <v>0</v>
      </c>
      <c r="AD4579" s="17">
        <f t="shared" si="3253"/>
        <v>0</v>
      </c>
      <c r="AE4579" s="17">
        <f t="shared" si="3253"/>
        <v>0</v>
      </c>
      <c r="AF4579" s="17">
        <f t="shared" si="3253"/>
        <v>0</v>
      </c>
      <c r="AG4579" s="17">
        <f t="shared" si="3253"/>
        <v>0</v>
      </c>
      <c r="AH4579" s="17">
        <f t="shared" si="3253"/>
        <v>0</v>
      </c>
      <c r="AI4579" s="17">
        <f t="shared" si="3253"/>
        <v>0</v>
      </c>
      <c r="AJ4579" s="17">
        <f t="shared" si="3253"/>
        <v>0</v>
      </c>
      <c r="AK4579" s="17">
        <f t="shared" si="3253"/>
        <v>0</v>
      </c>
      <c r="AL4579" s="17">
        <f t="shared" si="3253"/>
        <v>0</v>
      </c>
      <c r="AM4579" s="17">
        <f t="shared" si="3253"/>
        <v>0</v>
      </c>
      <c r="AN4579" s="17">
        <f t="shared" si="3253"/>
        <v>0</v>
      </c>
      <c r="AO4579" s="17">
        <f t="shared" si="3253"/>
        <v>0</v>
      </c>
      <c r="AP4579" s="17">
        <f t="shared" si="3253"/>
        <v>0</v>
      </c>
      <c r="AQ4579" s="17">
        <f t="shared" si="3253"/>
        <v>0</v>
      </c>
      <c r="AR4579" s="17">
        <f t="shared" si="3253"/>
        <v>0</v>
      </c>
      <c r="AS4579" s="17">
        <f t="shared" si="3253"/>
        <v>0</v>
      </c>
      <c r="AT4579" s="17">
        <f t="shared" si="3253"/>
        <v>0</v>
      </c>
      <c r="AU4579" s="17">
        <f t="shared" si="3253"/>
        <v>0</v>
      </c>
      <c r="AV4579" s="17">
        <f t="shared" si="3253"/>
        <v>0</v>
      </c>
      <c r="AW4579" s="17">
        <f t="shared" si="3253"/>
        <v>0</v>
      </c>
      <c r="AX4579" s="17">
        <f t="shared" si="3253"/>
        <v>0</v>
      </c>
      <c r="AY4579" s="17">
        <f t="shared" si="3253"/>
        <v>0</v>
      </c>
      <c r="AZ4579" s="17">
        <f t="shared" si="3253"/>
        <v>0</v>
      </c>
      <c r="BA4579" s="17">
        <f t="shared" si="3253"/>
        <v>0</v>
      </c>
      <c r="BB4579" s="17">
        <f t="shared" si="3253"/>
        <v>0</v>
      </c>
      <c r="BC4579" s="17">
        <f t="shared" si="3253"/>
        <v>0</v>
      </c>
      <c r="BD4579" s="17">
        <f t="shared" si="3253"/>
        <v>0</v>
      </c>
    </row>
    <row r="4580" spans="1:56" ht="16" x14ac:dyDescent="0.2">
      <c r="B4580" s="11">
        <f t="shared" si="3252"/>
        <v>171</v>
      </c>
      <c r="C4580" s="12" t="str">
        <f t="shared" si="3252"/>
        <v>SCI HSR 5</v>
      </c>
      <c r="D4580" s="13" t="s">
        <v>7</v>
      </c>
      <c r="E4580" s="18">
        <v>278.60000000000002</v>
      </c>
      <c r="F4580" s="15"/>
      <c r="G4580" s="13" t="s">
        <v>0</v>
      </c>
      <c r="H4580" s="19">
        <v>126.85</v>
      </c>
      <c r="I4580" s="13" t="s">
        <v>20</v>
      </c>
      <c r="J4580" s="19">
        <v>145.4</v>
      </c>
      <c r="L4580" s="20" t="s">
        <v>231</v>
      </c>
      <c r="M4580" s="72"/>
      <c r="N4580" s="72"/>
      <c r="O4580" s="21">
        <f>($H4585&gt;0)*($J4585&lt;O$2)*0
+($H4585&gt;0)*($J4585&gt;=O$2)*($J4585&lt;=O$3)*(($J4585-O$2+1)/O$4)
+($H4585&gt;0)*($J4585&gt;O$3)*($I4585&gt;O$3)*0
+($H4585&gt;0)*($J4585&gt;O$3)*($I4585&lt;=O$3)*($I4585&gt;=O$2)*((O$3-$I4585+1)/O$4)
+($H4585&gt;0)*($J4585&gt;O$3)*($I4585&lt;O$2)*1
+($H4585&gt;0)*($I4585&gt;O$3)*0
+($H4586&gt;0)*($J$2350&lt;O$2)*0
+($H4586&gt;0)*($J4586&gt;=O$2)*($J4586&lt;=O$3)*(($J4586-O$2+1)/O$4)
+($H4586&gt;0)*($J4586&gt;O$3)*($I4586&gt;O$3)*0
+($H4586&gt;0)*($J4586&gt;O$3)*($I4586&lt;=O$3)*($I4586&gt;=O$2)*((O$3-$I4586+1)/O$4)
+($H4586&gt;0)*($J4586&gt;O$3)*($I4586&lt;O$2)*1
+($H4586&gt;0)*($I4586&gt;O$3)*0
+($H4587&gt;0)*($J4587&lt;O$2)*0
+($H4587&gt;0)*($J4587&gt;=O$2)*($J4587&lt;=O$3)*(($J4587-O$2+1)/O$4)
+($H4587&gt;0)*($J4587&gt;O$3)*($I4587&gt;O$3)*0
+($H4587&gt;0)*($J4587&gt;O$3)*($I4587&lt;=O$3)*($I4587&gt;=O$2)*((O$3-$I4587+1)/O$4)
+($H4587&gt;0)*($J4587&gt;O$3)*($I4587&lt;O$2)*1
+($H4587&gt;0)*($I4587&gt;O$3)*0</f>
        <v>0</v>
      </c>
      <c r="P4580" s="21">
        <f t="shared" ref="P4580:BD4580" si="3254">($H4585&gt;0)*($J4585&lt;P$2)*0
+($H4585&gt;0)*($J4585&gt;=P$2)*($J4585&lt;=P$3)*(($J4585-P$2+1)/P$4)
+($H4585&gt;0)*($J4585&gt;P$3)*($I4585&gt;P$3)*0
+($H4585&gt;0)*($J4585&gt;P$3)*($I4585&lt;=P$3)*($I4585&gt;=P$2)*((P$3-$I4585+1)/P$4)
+($H4585&gt;0)*($J4585&gt;P$3)*($I4585&lt;P$2)*1
+($H4585&gt;0)*($I4585&gt;P$3)*0
+($H4586&gt;0)*($J$2350&lt;P$2)*0
+($H4586&gt;0)*($J4586&gt;=P$2)*($J4586&lt;=P$3)*(($J4586-P$2+1)/P$4)
+($H4586&gt;0)*($J4586&gt;P$3)*($I4586&gt;P$3)*0
+($H4586&gt;0)*($J4586&gt;P$3)*($I4586&lt;=P$3)*($I4586&gt;=P$2)*((P$3-$I4586+1)/P$4)
+($H4586&gt;0)*($J4586&gt;P$3)*($I4586&lt;P$2)*1
+($H4586&gt;0)*($I4586&gt;P$3)*0
+($H4587&gt;0)*($J4587&lt;P$2)*0
+($H4587&gt;0)*($J4587&gt;=P$2)*($J4587&lt;=P$3)*(($J4587-P$2+1)/P$4)
+($H4587&gt;0)*($J4587&gt;P$3)*($I4587&gt;P$3)*0
+($H4587&gt;0)*($J4587&gt;P$3)*($I4587&lt;=P$3)*($I4587&gt;=P$2)*((P$3-$I4587+1)/P$4)
+($H4587&gt;0)*($J4587&gt;P$3)*($I4587&lt;P$2)*1
+($H4587&gt;0)*($I4587&gt;P$3)*0</f>
        <v>0</v>
      </c>
      <c r="Q4580" s="21">
        <f t="shared" si="3254"/>
        <v>0</v>
      </c>
      <c r="R4580" s="21">
        <f t="shared" si="3254"/>
        <v>0</v>
      </c>
      <c r="S4580" s="21">
        <f t="shared" si="3254"/>
        <v>0</v>
      </c>
      <c r="T4580" s="21">
        <f t="shared" si="3254"/>
        <v>0</v>
      </c>
      <c r="U4580" s="21">
        <f t="shared" si="3254"/>
        <v>0</v>
      </c>
      <c r="V4580" s="21">
        <f t="shared" si="3254"/>
        <v>0</v>
      </c>
      <c r="W4580" s="21">
        <f t="shared" si="3254"/>
        <v>0</v>
      </c>
      <c r="X4580" s="21">
        <f t="shared" si="3254"/>
        <v>0</v>
      </c>
      <c r="Y4580" s="21">
        <f t="shared" si="3254"/>
        <v>0</v>
      </c>
      <c r="Z4580" s="21">
        <f t="shared" si="3254"/>
        <v>0</v>
      </c>
      <c r="AA4580" s="21">
        <f t="shared" si="3254"/>
        <v>0</v>
      </c>
      <c r="AB4580" s="21">
        <f t="shared" si="3254"/>
        <v>0</v>
      </c>
      <c r="AC4580" s="21">
        <f t="shared" si="3254"/>
        <v>0</v>
      </c>
      <c r="AD4580" s="21">
        <f t="shared" si="3254"/>
        <v>0</v>
      </c>
      <c r="AE4580" s="21">
        <f t="shared" si="3254"/>
        <v>0</v>
      </c>
      <c r="AF4580" s="21">
        <f t="shared" si="3254"/>
        <v>0</v>
      </c>
      <c r="AG4580" s="21">
        <f t="shared" si="3254"/>
        <v>0</v>
      </c>
      <c r="AH4580" s="21">
        <f t="shared" si="3254"/>
        <v>0</v>
      </c>
      <c r="AI4580" s="21">
        <f t="shared" si="3254"/>
        <v>0</v>
      </c>
      <c r="AJ4580" s="21">
        <f t="shared" si="3254"/>
        <v>0</v>
      </c>
      <c r="AK4580" s="21">
        <f t="shared" si="3254"/>
        <v>0</v>
      </c>
      <c r="AL4580" s="21">
        <f t="shared" si="3254"/>
        <v>0</v>
      </c>
      <c r="AM4580" s="21">
        <f t="shared" si="3254"/>
        <v>0</v>
      </c>
      <c r="AN4580" s="21">
        <f t="shared" si="3254"/>
        <v>0</v>
      </c>
      <c r="AO4580" s="21">
        <f t="shared" si="3254"/>
        <v>0</v>
      </c>
      <c r="AP4580" s="21">
        <f t="shared" si="3254"/>
        <v>0</v>
      </c>
      <c r="AQ4580" s="21">
        <f t="shared" si="3254"/>
        <v>0</v>
      </c>
      <c r="AR4580" s="21">
        <f t="shared" si="3254"/>
        <v>0</v>
      </c>
      <c r="AS4580" s="21">
        <f t="shared" si="3254"/>
        <v>0</v>
      </c>
      <c r="AT4580" s="21">
        <f t="shared" si="3254"/>
        <v>0</v>
      </c>
      <c r="AU4580" s="21">
        <f t="shared" si="3254"/>
        <v>0</v>
      </c>
      <c r="AV4580" s="21">
        <f t="shared" si="3254"/>
        <v>0</v>
      </c>
      <c r="AW4580" s="21">
        <f t="shared" si="3254"/>
        <v>0</v>
      </c>
      <c r="AX4580" s="21">
        <f t="shared" si="3254"/>
        <v>0</v>
      </c>
      <c r="AY4580" s="21">
        <f t="shared" si="3254"/>
        <v>0</v>
      </c>
      <c r="AZ4580" s="21">
        <f t="shared" si="3254"/>
        <v>0</v>
      </c>
      <c r="BA4580" s="21">
        <f t="shared" si="3254"/>
        <v>0</v>
      </c>
      <c r="BB4580" s="21">
        <f t="shared" si="3254"/>
        <v>0</v>
      </c>
      <c r="BC4580" s="21">
        <f t="shared" si="3254"/>
        <v>0</v>
      </c>
      <c r="BD4580" s="21">
        <f t="shared" si="3254"/>
        <v>0</v>
      </c>
    </row>
    <row r="4581" spans="1:56" ht="16" x14ac:dyDescent="0.2">
      <c r="B4581" s="11">
        <f t="shared" si="3252"/>
        <v>171</v>
      </c>
      <c r="C4581" s="12" t="str">
        <f t="shared" si="3252"/>
        <v>SCI HSR 5</v>
      </c>
      <c r="D4581" s="13" t="s">
        <v>21</v>
      </c>
      <c r="E4581" s="22">
        <v>0</v>
      </c>
      <c r="F4581" s="15"/>
      <c r="G4581" s="13" t="s">
        <v>22</v>
      </c>
      <c r="H4581" s="22">
        <v>0</v>
      </c>
      <c r="I4581" s="13" t="s">
        <v>23</v>
      </c>
      <c r="J4581" s="22">
        <v>0</v>
      </c>
      <c r="K4581" s="23"/>
      <c r="L4581" s="20" t="s">
        <v>232</v>
      </c>
      <c r="M4581" s="72"/>
      <c r="N4581" s="72"/>
      <c r="O4581" s="21">
        <f>($E4584&lt;=O$3)*($E4584&gt;O$2)*((O$3-$E4584+1)/O$4)
+($E4584&lt;=O$2)*((O$3-O$2+1)/O$4)
+($E4584&gt;O$3)*(0)
-($E4592&lt;=O$3)*($E4592&lt;&gt;0)*($E4592&gt;O$2)*((O$3-$E4592)/O$4)
-($E4592&lt;=O$2)*((O$3-O$2+1)/O$4)
-($E4592&gt;O$3)*(0)</f>
        <v>0</v>
      </c>
      <c r="P4581" s="21">
        <f t="shared" ref="P4581:BD4581" si="3255">($E4584&lt;=P$3)*($E4584&gt;P$2)*((P$3-$E4584+1)/P$4)
+($E4584&lt;=P$2)*((P$3-P$2+1)/P$4)
+($E4584&gt;P$3)*(0)
-($E4592&lt;=P$3)*($E4592&lt;&gt;0)*($E4592&gt;P$2)*((P$3-$E4592)/P$4)
-($E4592&lt;=P$2)*((P$3-P$2+1)/P$4)
-($E4592&gt;P$3)*(0)</f>
        <v>0</v>
      </c>
      <c r="Q4581" s="21">
        <f t="shared" si="3255"/>
        <v>0</v>
      </c>
      <c r="R4581" s="21">
        <f t="shared" si="3255"/>
        <v>0</v>
      </c>
      <c r="S4581" s="21">
        <f t="shared" si="3255"/>
        <v>0</v>
      </c>
      <c r="T4581" s="21">
        <f t="shared" si="3255"/>
        <v>0</v>
      </c>
      <c r="U4581" s="21">
        <f t="shared" si="3255"/>
        <v>0</v>
      </c>
      <c r="V4581" s="21">
        <f t="shared" si="3255"/>
        <v>0</v>
      </c>
      <c r="W4581" s="21">
        <f t="shared" si="3255"/>
        <v>0</v>
      </c>
      <c r="X4581" s="21">
        <f t="shared" si="3255"/>
        <v>0</v>
      </c>
      <c r="Y4581" s="21">
        <f t="shared" si="3255"/>
        <v>0</v>
      </c>
      <c r="Z4581" s="21">
        <f t="shared" si="3255"/>
        <v>0</v>
      </c>
      <c r="AA4581" s="21">
        <f t="shared" si="3255"/>
        <v>0</v>
      </c>
      <c r="AB4581" s="21">
        <f t="shared" si="3255"/>
        <v>0</v>
      </c>
      <c r="AC4581" s="21">
        <f t="shared" si="3255"/>
        <v>0</v>
      </c>
      <c r="AD4581" s="21">
        <f t="shared" si="3255"/>
        <v>0</v>
      </c>
      <c r="AE4581" s="21">
        <f t="shared" si="3255"/>
        <v>0</v>
      </c>
      <c r="AF4581" s="21">
        <f t="shared" si="3255"/>
        <v>0</v>
      </c>
      <c r="AG4581" s="21">
        <f t="shared" si="3255"/>
        <v>0</v>
      </c>
      <c r="AH4581" s="21">
        <f t="shared" si="3255"/>
        <v>0</v>
      </c>
      <c r="AI4581" s="21">
        <f t="shared" si="3255"/>
        <v>0</v>
      </c>
      <c r="AJ4581" s="21">
        <f t="shared" si="3255"/>
        <v>0</v>
      </c>
      <c r="AK4581" s="21">
        <f t="shared" si="3255"/>
        <v>0</v>
      </c>
      <c r="AL4581" s="21">
        <f t="shared" si="3255"/>
        <v>0</v>
      </c>
      <c r="AM4581" s="21">
        <f t="shared" si="3255"/>
        <v>0</v>
      </c>
      <c r="AN4581" s="21">
        <f t="shared" si="3255"/>
        <v>0</v>
      </c>
      <c r="AO4581" s="21">
        <f t="shared" si="3255"/>
        <v>0</v>
      </c>
      <c r="AP4581" s="21">
        <f t="shared" si="3255"/>
        <v>0</v>
      </c>
      <c r="AQ4581" s="21">
        <f t="shared" si="3255"/>
        <v>0</v>
      </c>
      <c r="AR4581" s="21">
        <f t="shared" si="3255"/>
        <v>0</v>
      </c>
      <c r="AS4581" s="21">
        <f t="shared" si="3255"/>
        <v>0</v>
      </c>
      <c r="AT4581" s="21">
        <f t="shared" si="3255"/>
        <v>0</v>
      </c>
      <c r="AU4581" s="21">
        <f t="shared" si="3255"/>
        <v>0</v>
      </c>
      <c r="AV4581" s="21">
        <f t="shared" si="3255"/>
        <v>0</v>
      </c>
      <c r="AW4581" s="21">
        <f t="shared" si="3255"/>
        <v>0</v>
      </c>
      <c r="AX4581" s="21">
        <f t="shared" si="3255"/>
        <v>0</v>
      </c>
      <c r="AY4581" s="21">
        <f t="shared" si="3255"/>
        <v>0</v>
      </c>
      <c r="AZ4581" s="21">
        <f t="shared" si="3255"/>
        <v>0</v>
      </c>
      <c r="BA4581" s="21">
        <f t="shared" si="3255"/>
        <v>0</v>
      </c>
      <c r="BB4581" s="21">
        <f t="shared" si="3255"/>
        <v>0</v>
      </c>
      <c r="BC4581" s="21">
        <f t="shared" si="3255"/>
        <v>0</v>
      </c>
      <c r="BD4581" s="21">
        <f t="shared" si="3255"/>
        <v>0</v>
      </c>
    </row>
    <row r="4582" spans="1:56" ht="16" x14ac:dyDescent="0.2">
      <c r="B4582" s="11">
        <f t="shared" si="3252"/>
        <v>171</v>
      </c>
      <c r="C4582" s="12" t="str">
        <f t="shared" si="3252"/>
        <v>SCI HSR 5</v>
      </c>
      <c r="D4582" s="13" t="s">
        <v>1</v>
      </c>
      <c r="E4582" s="22">
        <v>85623.074999999997</v>
      </c>
      <c r="F4582" s="15"/>
      <c r="G4582" s="15"/>
      <c r="H4582" s="15"/>
      <c r="I4582" s="15"/>
      <c r="J4582" s="15"/>
      <c r="L4582" s="20" t="s">
        <v>233</v>
      </c>
      <c r="M4582" s="72"/>
      <c r="N4582" s="72"/>
      <c r="O4582" s="21">
        <f>($E4595&gt;O$3)*($E4592&lt;O$2)*((O$3-O$2+1)/O$4)
+($E4595&gt;O$3)*($E4592&gt;=O$2)*($E4592&lt;=O$3)*((O$3-$E4592)/O$4)
+($E4595&gt;O$3)*($E4592&gt;O$3)*(0)
+($E4595&lt;=O$3)*($E4595&gt;=O$2)*($E4592&lt;O$2)*(($E4595-O$2)/O$4)
+($E4595&lt;=O$3)*($E4595&gt;=O$2)*($E4592&lt;=O$3)*($E4592&gt;=O$2)*(($E4595-$E4592)/O$4)
+($E4595&lt;O$2)*(0)</f>
        <v>0</v>
      </c>
      <c r="P4582" s="21">
        <f t="shared" ref="P4582:BD4582" si="3256">($E4595&gt;P$3)*($E4592&lt;P$2)*((P$3-P$2+1)/P$4)
+($E4595&gt;P$3)*($E4592&gt;=P$2)*($E4592&lt;=P$3)*((P$3-$E4592)/P$4)
+($E4595&gt;P$3)*($E4592&gt;P$3)*(0)
+($E4595&lt;=P$3)*($E4595&gt;=P$2)*($E4592&lt;P$2)*(($E4595-P$2)/P$4)
+($E4595&lt;=P$3)*($E4595&gt;=P$2)*($E4592&lt;=P$3)*($E4592&gt;=P$2)*(($E4595-$E4592)/P$4)
+($E4595&lt;P$2)*(0)</f>
        <v>0</v>
      </c>
      <c r="Q4582" s="21">
        <f t="shared" si="3256"/>
        <v>0</v>
      </c>
      <c r="R4582" s="21">
        <f t="shared" si="3256"/>
        <v>0</v>
      </c>
      <c r="S4582" s="21">
        <f t="shared" si="3256"/>
        <v>0</v>
      </c>
      <c r="T4582" s="21">
        <f t="shared" si="3256"/>
        <v>0</v>
      </c>
      <c r="U4582" s="21">
        <f t="shared" si="3256"/>
        <v>0</v>
      </c>
      <c r="V4582" s="21">
        <f t="shared" si="3256"/>
        <v>0</v>
      </c>
      <c r="W4582" s="21">
        <f t="shared" si="3256"/>
        <v>0</v>
      </c>
      <c r="X4582" s="21">
        <f t="shared" si="3256"/>
        <v>0</v>
      </c>
      <c r="Y4582" s="21">
        <f t="shared" si="3256"/>
        <v>0</v>
      </c>
      <c r="Z4582" s="21">
        <f t="shared" si="3256"/>
        <v>0</v>
      </c>
      <c r="AA4582" s="21">
        <f t="shared" si="3256"/>
        <v>0</v>
      </c>
      <c r="AB4582" s="21">
        <f t="shared" si="3256"/>
        <v>0</v>
      </c>
      <c r="AC4582" s="21">
        <f t="shared" si="3256"/>
        <v>0</v>
      </c>
      <c r="AD4582" s="21">
        <f t="shared" si="3256"/>
        <v>0</v>
      </c>
      <c r="AE4582" s="21">
        <f t="shared" si="3256"/>
        <v>0</v>
      </c>
      <c r="AF4582" s="21">
        <f t="shared" si="3256"/>
        <v>0</v>
      </c>
      <c r="AG4582" s="21">
        <f t="shared" si="3256"/>
        <v>0</v>
      </c>
      <c r="AH4582" s="21">
        <f t="shared" si="3256"/>
        <v>0</v>
      </c>
      <c r="AI4582" s="21">
        <f t="shared" si="3256"/>
        <v>0</v>
      </c>
      <c r="AJ4582" s="21">
        <f t="shared" si="3256"/>
        <v>0</v>
      </c>
      <c r="AK4582" s="21">
        <f t="shared" si="3256"/>
        <v>0</v>
      </c>
      <c r="AL4582" s="21">
        <f t="shared" si="3256"/>
        <v>0</v>
      </c>
      <c r="AM4582" s="21">
        <f t="shared" si="3256"/>
        <v>0</v>
      </c>
      <c r="AN4582" s="21">
        <f t="shared" si="3256"/>
        <v>0</v>
      </c>
      <c r="AO4582" s="21">
        <f t="shared" si="3256"/>
        <v>0</v>
      </c>
      <c r="AP4582" s="21">
        <f t="shared" si="3256"/>
        <v>0</v>
      </c>
      <c r="AQ4582" s="21">
        <f t="shared" si="3256"/>
        <v>0</v>
      </c>
      <c r="AR4582" s="21">
        <f t="shared" si="3256"/>
        <v>0</v>
      </c>
      <c r="AS4582" s="21">
        <f t="shared" si="3256"/>
        <v>0</v>
      </c>
      <c r="AT4582" s="21">
        <f t="shared" si="3256"/>
        <v>0</v>
      </c>
      <c r="AU4582" s="21">
        <f t="shared" si="3256"/>
        <v>0</v>
      </c>
      <c r="AV4582" s="21">
        <f t="shared" si="3256"/>
        <v>0</v>
      </c>
      <c r="AW4582" s="21">
        <f t="shared" si="3256"/>
        <v>0</v>
      </c>
      <c r="AX4582" s="21">
        <f t="shared" si="3256"/>
        <v>0</v>
      </c>
      <c r="AY4582" s="21">
        <f t="shared" si="3256"/>
        <v>0</v>
      </c>
      <c r="AZ4582" s="21">
        <f t="shared" si="3256"/>
        <v>0</v>
      </c>
      <c r="BA4582" s="21">
        <f t="shared" si="3256"/>
        <v>0</v>
      </c>
      <c r="BB4582" s="21">
        <f t="shared" si="3256"/>
        <v>0</v>
      </c>
      <c r="BC4582" s="21">
        <f t="shared" si="3256"/>
        <v>0</v>
      </c>
      <c r="BD4582" s="21">
        <f t="shared" si="3256"/>
        <v>0</v>
      </c>
    </row>
    <row r="4583" spans="1:56" ht="16" x14ac:dyDescent="0.2">
      <c r="B4583" s="11">
        <f t="shared" si="3252"/>
        <v>171</v>
      </c>
      <c r="C4583" s="12" t="str">
        <f t="shared" si="3252"/>
        <v>SCI HSR 5</v>
      </c>
      <c r="K4583" s="24"/>
      <c r="L4583" s="20" t="s">
        <v>234</v>
      </c>
      <c r="M4583" s="72"/>
      <c r="N4583" s="72"/>
      <c r="O4583" s="21">
        <f>($E4598&gt;0)*($E4595&lt;O$2)*(EDATE($E4595,$E4598)&gt;O$3)*((O$3-O$2+1)/O$4)
+($E4598&gt;0)*($E4595&lt;O$2)*(EDATE($E4595,$E4598)&gt;=O$2)*(EDATE($E4595,$E4598)&lt;=O$3)*((EDATE($E4595,$E4598)-O$2)/O$4)
+($E4598&gt;0)*($E4595&lt;O$2)*(EDATE($E4595,$E4598)&lt;O$2)*(0)
+($E4598&gt;0)*($E4595&gt;=O$2)*($E4595&lt;=O$3)*(EDATE($E4595,$E4598)&gt;=O$2)*(EDATE($E4595,$E4598)&lt;=O$3)*((EDATE($E4595,$E4598)-$E4595+1)/O$4)
+($E4598&gt;0)*($E4595&gt;=O$2)*($E4595&lt;=O$3)*(EDATE($E4595,$E4598)&gt;O$3)*((O$3-$E4595+1)/O$4)
+($E4598&gt;0)*($E4595&gt;O$3)*(0)</f>
        <v>0</v>
      </c>
      <c r="P4583" s="21">
        <f t="shared" ref="P4583:BD4583" si="3257">($E4598&gt;0)*($E4595&lt;P$2)*(EDATE($E4595,$E4598)&gt;P$3)*((P$3-P$2+1)/P$4)
+($E4598&gt;0)*($E4595&lt;P$2)*(EDATE($E4595,$E4598)&gt;=P$2)*(EDATE($E4595,$E4598)&lt;=P$3)*((EDATE($E4595,$E4598)-P$2)/P$4)
+($E4598&gt;0)*($E4595&lt;P$2)*(EDATE($E4595,$E4598)&lt;P$2)*(0)
+($E4598&gt;0)*($E4595&gt;=P$2)*($E4595&lt;=P$3)*(EDATE($E4595,$E4598)&gt;=P$2)*(EDATE($E4595,$E4598)&lt;=P$3)*((EDATE($E4595,$E4598)-$E4595+1)/P$4)
+($E4598&gt;0)*($E4595&gt;=P$2)*($E4595&lt;=P$3)*(EDATE($E4595,$E4598)&gt;P$3)*((P$3-$E4595+1)/P$4)
+($E4598&gt;0)*($E4595&gt;P$3)*(0)</f>
        <v>0</v>
      </c>
      <c r="Q4583" s="21">
        <f t="shared" si="3257"/>
        <v>0</v>
      </c>
      <c r="R4583" s="21">
        <f t="shared" si="3257"/>
        <v>0</v>
      </c>
      <c r="S4583" s="21">
        <f t="shared" si="3257"/>
        <v>0</v>
      </c>
      <c r="T4583" s="21">
        <f t="shared" si="3257"/>
        <v>0</v>
      </c>
      <c r="U4583" s="21">
        <f t="shared" si="3257"/>
        <v>0</v>
      </c>
      <c r="V4583" s="21">
        <f t="shared" si="3257"/>
        <v>0</v>
      </c>
      <c r="W4583" s="21">
        <f t="shared" si="3257"/>
        <v>0</v>
      </c>
      <c r="X4583" s="21">
        <f t="shared" si="3257"/>
        <v>0</v>
      </c>
      <c r="Y4583" s="21">
        <f t="shared" si="3257"/>
        <v>0</v>
      </c>
      <c r="Z4583" s="21">
        <f t="shared" si="3257"/>
        <v>0</v>
      </c>
      <c r="AA4583" s="21">
        <f t="shared" si="3257"/>
        <v>0</v>
      </c>
      <c r="AB4583" s="21">
        <f t="shared" si="3257"/>
        <v>0</v>
      </c>
      <c r="AC4583" s="21">
        <f t="shared" si="3257"/>
        <v>0</v>
      </c>
      <c r="AD4583" s="21">
        <f t="shared" si="3257"/>
        <v>0</v>
      </c>
      <c r="AE4583" s="21">
        <f t="shared" si="3257"/>
        <v>0</v>
      </c>
      <c r="AF4583" s="21">
        <f t="shared" si="3257"/>
        <v>0</v>
      </c>
      <c r="AG4583" s="21">
        <f t="shared" si="3257"/>
        <v>0</v>
      </c>
      <c r="AH4583" s="21">
        <f t="shared" si="3257"/>
        <v>0</v>
      </c>
      <c r="AI4583" s="21">
        <f t="shared" si="3257"/>
        <v>0</v>
      </c>
      <c r="AJ4583" s="21">
        <f t="shared" si="3257"/>
        <v>0</v>
      </c>
      <c r="AK4583" s="21">
        <f t="shared" si="3257"/>
        <v>0</v>
      </c>
      <c r="AL4583" s="21">
        <f t="shared" si="3257"/>
        <v>0</v>
      </c>
      <c r="AM4583" s="21">
        <f t="shared" si="3257"/>
        <v>0</v>
      </c>
      <c r="AN4583" s="21">
        <f t="shared" si="3257"/>
        <v>0</v>
      </c>
      <c r="AO4583" s="21">
        <f t="shared" si="3257"/>
        <v>0</v>
      </c>
      <c r="AP4583" s="21">
        <f t="shared" si="3257"/>
        <v>0</v>
      </c>
      <c r="AQ4583" s="21">
        <f t="shared" si="3257"/>
        <v>0</v>
      </c>
      <c r="AR4583" s="21">
        <f t="shared" si="3257"/>
        <v>0</v>
      </c>
      <c r="AS4583" s="21">
        <f t="shared" si="3257"/>
        <v>0</v>
      </c>
      <c r="AT4583" s="21">
        <f t="shared" si="3257"/>
        <v>0</v>
      </c>
      <c r="AU4583" s="21">
        <f t="shared" si="3257"/>
        <v>0</v>
      </c>
      <c r="AV4583" s="21">
        <f t="shared" si="3257"/>
        <v>0</v>
      </c>
      <c r="AW4583" s="21">
        <f t="shared" si="3257"/>
        <v>0</v>
      </c>
      <c r="AX4583" s="21">
        <f t="shared" si="3257"/>
        <v>0</v>
      </c>
      <c r="AY4583" s="21">
        <f t="shared" si="3257"/>
        <v>0</v>
      </c>
      <c r="AZ4583" s="21">
        <f t="shared" si="3257"/>
        <v>0</v>
      </c>
      <c r="BA4583" s="21">
        <f t="shared" si="3257"/>
        <v>0</v>
      </c>
      <c r="BB4583" s="21">
        <f t="shared" si="3257"/>
        <v>0</v>
      </c>
      <c r="BC4583" s="21">
        <f t="shared" si="3257"/>
        <v>0</v>
      </c>
      <c r="BD4583" s="21">
        <f t="shared" si="3257"/>
        <v>0</v>
      </c>
    </row>
    <row r="4584" spans="1:56" ht="16" x14ac:dyDescent="0.2">
      <c r="B4584" s="11">
        <f t="shared" si="3252"/>
        <v>171</v>
      </c>
      <c r="C4584" s="12" t="str">
        <f t="shared" si="3252"/>
        <v>SCI HSR 5</v>
      </c>
      <c r="D4584" s="25" t="s">
        <v>235</v>
      </c>
      <c r="E4584" s="26">
        <v>43193</v>
      </c>
      <c r="F4584" s="15"/>
      <c r="G4584" s="25" t="s">
        <v>236</v>
      </c>
      <c r="H4584" s="25" t="s">
        <v>237</v>
      </c>
      <c r="I4584" s="25" t="s">
        <v>238</v>
      </c>
      <c r="J4584" s="25" t="s">
        <v>239</v>
      </c>
      <c r="K4584" s="24"/>
      <c r="L4584" s="27" t="s">
        <v>240</v>
      </c>
      <c r="M4584" s="83"/>
      <c r="N4584" s="83"/>
      <c r="O4584" s="28">
        <f>($H4596&gt;0)*($J4596&lt;O$2)*0
+($H4596&gt;0)*($J4596&gt;=O$2)*($J4596&lt;=O$3)*(($J4596-O$2+1)/O$4)
+($H4596&gt;0)*($J4596&gt;O$3)*($I4596&gt;O$3)*0
+($H4596&gt;0)*($J4596&gt;O$3)*($I4596&lt;=O$3)*($I4596&gt;=O$2)*((O$3-$I4596+1)/O$4)
+($H4596&gt;0)*($J4596&gt;O$3)*($I4596&lt;O$2)*1
+($H4596&gt;0)*($I4596&gt;O$3)*0
+($H4597&gt;0)*($J4597&lt;O$2)*0
+($H4597&gt;0)*($J4597&gt;=O$2)*($J4597&lt;=O$3)*(($J4597-O$2+1)/O$4)
+($H4597&gt;0)*($J4597&gt;O$3)*($I4597&gt;O$3)*0
+($H4597&gt;0)*($J4597&gt;O$3)*($I4597&lt;=O$3)*($I4597&gt;=O$2)*((O$3-$I4597+1)/O$4)
+($H4597&gt;0)*($J4597&gt;O$3)*($I4597&lt;O$2)*1
+($H4597&gt;0)*($I4597&gt;O$3)*0
+($H4598&gt;0)*($J4598&lt;O$2)*0
+($H4598&gt;0)*($J4598&gt;=O$2)*($J4598&lt;=O$3)*(($J4598-O$2+1)/O$4)
+($H4598&gt;0)*($J4598&gt;O$3)*($I4598&gt;O$3)*0
+($H4598&gt;0)*($J4598&gt;O$3)*($I4598&lt;=O$3)*($I4598&gt;=O$2)*((O$3-$I4598+1)/O$4)
+($H4598&gt;0)*($J4598&gt;O$3)*($I4598&lt;O$2)*1
+($H4598&gt;0)*($I4598&gt;O$3)*0</f>
        <v>0</v>
      </c>
      <c r="P4584" s="28">
        <f t="shared" ref="P4584:BD4584" si="3258">($H4596&gt;0)*($J4596&lt;P$2)*0
+($H4596&gt;0)*($J4596&gt;=P$2)*($J4596&lt;=P$3)*(($J4596-P$2+1)/P$4)
+($H4596&gt;0)*($J4596&gt;P$3)*($I4596&gt;P$3)*0
+($H4596&gt;0)*($J4596&gt;P$3)*($I4596&lt;=P$3)*($I4596&gt;=P$2)*((P$3-$I4596+1)/P$4)
+($H4596&gt;0)*($J4596&gt;P$3)*($I4596&lt;P$2)*1
+($H4596&gt;0)*($I4596&gt;P$3)*0
+($H4597&gt;0)*($J4597&lt;P$2)*0
+($H4597&gt;0)*($J4597&gt;=P$2)*($J4597&lt;=P$3)*(($J4597-P$2+1)/P$4)
+($H4597&gt;0)*($J4597&gt;P$3)*($I4597&gt;P$3)*0
+($H4597&gt;0)*($J4597&gt;P$3)*($I4597&lt;=P$3)*($I4597&gt;=P$2)*((P$3-$I4597+1)/P$4)
+($H4597&gt;0)*($J4597&gt;P$3)*($I4597&lt;P$2)*1
+($H4597&gt;0)*($I4597&gt;P$3)*0
+($H4598&gt;0)*($J4598&lt;P$2)*0
+($H4598&gt;0)*($J4598&gt;=P$2)*($J4598&lt;=P$3)*(($J4598-P$2+1)/P$4)
+($H4598&gt;0)*($J4598&gt;P$3)*($I4598&gt;P$3)*0
+($H4598&gt;0)*($J4598&gt;P$3)*($I4598&lt;=P$3)*($I4598&gt;=P$2)*((P$3-$I4598+1)/P$4)
+($H4598&gt;0)*($J4598&gt;P$3)*($I4598&lt;P$2)*1
+($H4598&gt;0)*($I4598&gt;P$3)*0</f>
        <v>0</v>
      </c>
      <c r="Q4584" s="28">
        <f t="shared" si="3258"/>
        <v>0</v>
      </c>
      <c r="R4584" s="28">
        <f t="shared" si="3258"/>
        <v>0</v>
      </c>
      <c r="S4584" s="28">
        <f t="shared" si="3258"/>
        <v>0</v>
      </c>
      <c r="T4584" s="28">
        <f t="shared" si="3258"/>
        <v>0</v>
      </c>
      <c r="U4584" s="28">
        <f t="shared" si="3258"/>
        <v>0</v>
      </c>
      <c r="V4584" s="28">
        <f t="shared" si="3258"/>
        <v>0</v>
      </c>
      <c r="W4584" s="28">
        <f t="shared" si="3258"/>
        <v>0</v>
      </c>
      <c r="X4584" s="28">
        <f t="shared" si="3258"/>
        <v>0</v>
      </c>
      <c r="Y4584" s="28">
        <f t="shared" si="3258"/>
        <v>0</v>
      </c>
      <c r="Z4584" s="28">
        <f t="shared" si="3258"/>
        <v>0</v>
      </c>
      <c r="AA4584" s="28">
        <f t="shared" si="3258"/>
        <v>0</v>
      </c>
      <c r="AB4584" s="28">
        <f t="shared" si="3258"/>
        <v>0</v>
      </c>
      <c r="AC4584" s="28">
        <f t="shared" si="3258"/>
        <v>0</v>
      </c>
      <c r="AD4584" s="28">
        <f t="shared" si="3258"/>
        <v>0</v>
      </c>
      <c r="AE4584" s="28">
        <f t="shared" si="3258"/>
        <v>0</v>
      </c>
      <c r="AF4584" s="28">
        <f t="shared" si="3258"/>
        <v>0</v>
      </c>
      <c r="AG4584" s="28">
        <f t="shared" si="3258"/>
        <v>0</v>
      </c>
      <c r="AH4584" s="28">
        <f t="shared" si="3258"/>
        <v>0</v>
      </c>
      <c r="AI4584" s="28">
        <f t="shared" si="3258"/>
        <v>0</v>
      </c>
      <c r="AJ4584" s="28">
        <f t="shared" si="3258"/>
        <v>0</v>
      </c>
      <c r="AK4584" s="28">
        <f t="shared" si="3258"/>
        <v>0</v>
      </c>
      <c r="AL4584" s="28">
        <f t="shared" si="3258"/>
        <v>0</v>
      </c>
      <c r="AM4584" s="28">
        <f t="shared" si="3258"/>
        <v>0</v>
      </c>
      <c r="AN4584" s="28">
        <f t="shared" si="3258"/>
        <v>0</v>
      </c>
      <c r="AO4584" s="28">
        <f t="shared" si="3258"/>
        <v>0</v>
      </c>
      <c r="AP4584" s="28">
        <f t="shared" si="3258"/>
        <v>0</v>
      </c>
      <c r="AQ4584" s="28">
        <f t="shared" si="3258"/>
        <v>0</v>
      </c>
      <c r="AR4584" s="28">
        <f t="shared" si="3258"/>
        <v>0</v>
      </c>
      <c r="AS4584" s="28">
        <f t="shared" si="3258"/>
        <v>0</v>
      </c>
      <c r="AT4584" s="28">
        <f t="shared" si="3258"/>
        <v>0</v>
      </c>
      <c r="AU4584" s="28">
        <f t="shared" si="3258"/>
        <v>0</v>
      </c>
      <c r="AV4584" s="28">
        <f t="shared" si="3258"/>
        <v>0</v>
      </c>
      <c r="AW4584" s="28">
        <f t="shared" si="3258"/>
        <v>0</v>
      </c>
      <c r="AX4584" s="28">
        <f t="shared" si="3258"/>
        <v>0</v>
      </c>
      <c r="AY4584" s="28">
        <f t="shared" si="3258"/>
        <v>0</v>
      </c>
      <c r="AZ4584" s="28">
        <f t="shared" si="3258"/>
        <v>0</v>
      </c>
      <c r="BA4584" s="28">
        <f t="shared" si="3258"/>
        <v>0</v>
      </c>
      <c r="BB4584" s="28">
        <f t="shared" si="3258"/>
        <v>0</v>
      </c>
      <c r="BC4584" s="28">
        <f t="shared" si="3258"/>
        <v>0</v>
      </c>
      <c r="BD4584" s="28">
        <f t="shared" si="3258"/>
        <v>0</v>
      </c>
    </row>
    <row r="4585" spans="1:56" ht="16" x14ac:dyDescent="0.2">
      <c r="B4585" s="11">
        <f t="shared" si="3252"/>
        <v>171</v>
      </c>
      <c r="C4585" s="12" t="str">
        <f t="shared" si="3252"/>
        <v>SCI HSR 5</v>
      </c>
      <c r="D4585" s="25" t="s">
        <v>241</v>
      </c>
      <c r="E4585" s="29">
        <v>70000</v>
      </c>
      <c r="F4585" s="15"/>
      <c r="G4585" s="30" t="s">
        <v>10</v>
      </c>
      <c r="H4585" s="31">
        <v>0</v>
      </c>
      <c r="I4585" s="32">
        <v>0</v>
      </c>
      <c r="J4585" s="32">
        <v>0</v>
      </c>
      <c r="K4585" s="24"/>
      <c r="L4585" s="33" t="s">
        <v>242</v>
      </c>
      <c r="M4585" s="73"/>
      <c r="N4585" s="73"/>
      <c r="O4585" s="34">
        <f>($E4595&lt;=O$3)*($E4595&gt;O$2)*((O$3-$E4595+1)/O$4)
+($E4595&lt;=O$2)*((O$3-O$2+1)/O$4)
+($E4595&gt;O$3)*(0)</f>
        <v>1</v>
      </c>
      <c r="P4585" s="34">
        <f t="shared" ref="P4585:BD4585" si="3259">($E4595&lt;=P$3)*($E4595&gt;P$2)*((P$3-$E4595+1)/P$4)
+($E4595&lt;=P$2)*((P$3-P$2+1)/P$4)
+($E4595&gt;P$3)*(0)</f>
        <v>1</v>
      </c>
      <c r="Q4585" s="34">
        <f t="shared" si="3259"/>
        <v>1</v>
      </c>
      <c r="R4585" s="34">
        <f t="shared" si="3259"/>
        <v>1</v>
      </c>
      <c r="S4585" s="34">
        <f t="shared" si="3259"/>
        <v>1</v>
      </c>
      <c r="T4585" s="34">
        <f t="shared" si="3259"/>
        <v>1</v>
      </c>
      <c r="U4585" s="34">
        <f t="shared" si="3259"/>
        <v>1</v>
      </c>
      <c r="V4585" s="34">
        <f t="shared" si="3259"/>
        <v>1</v>
      </c>
      <c r="W4585" s="34">
        <f t="shared" si="3259"/>
        <v>1</v>
      </c>
      <c r="X4585" s="34">
        <f t="shared" si="3259"/>
        <v>1</v>
      </c>
      <c r="Y4585" s="34">
        <f t="shared" si="3259"/>
        <v>1</v>
      </c>
      <c r="Z4585" s="34">
        <f t="shared" si="3259"/>
        <v>1</v>
      </c>
      <c r="AA4585" s="34">
        <f t="shared" si="3259"/>
        <v>1</v>
      </c>
      <c r="AB4585" s="34">
        <f t="shared" si="3259"/>
        <v>1</v>
      </c>
      <c r="AC4585" s="34">
        <f t="shared" si="3259"/>
        <v>1</v>
      </c>
      <c r="AD4585" s="34">
        <f t="shared" si="3259"/>
        <v>1</v>
      </c>
      <c r="AE4585" s="34">
        <f t="shared" si="3259"/>
        <v>1</v>
      </c>
      <c r="AF4585" s="34">
        <f t="shared" si="3259"/>
        <v>1</v>
      </c>
      <c r="AG4585" s="34">
        <f t="shared" si="3259"/>
        <v>1</v>
      </c>
      <c r="AH4585" s="34">
        <f t="shared" si="3259"/>
        <v>1</v>
      </c>
      <c r="AI4585" s="34">
        <f t="shared" si="3259"/>
        <v>1</v>
      </c>
      <c r="AJ4585" s="34">
        <f t="shared" si="3259"/>
        <v>1</v>
      </c>
      <c r="AK4585" s="34">
        <f t="shared" si="3259"/>
        <v>1</v>
      </c>
      <c r="AL4585" s="34">
        <f t="shared" si="3259"/>
        <v>1</v>
      </c>
      <c r="AM4585" s="34">
        <f t="shared" si="3259"/>
        <v>1</v>
      </c>
      <c r="AN4585" s="34">
        <f t="shared" si="3259"/>
        <v>1</v>
      </c>
      <c r="AO4585" s="34">
        <f t="shared" si="3259"/>
        <v>1</v>
      </c>
      <c r="AP4585" s="34">
        <f t="shared" si="3259"/>
        <v>1</v>
      </c>
      <c r="AQ4585" s="34">
        <f t="shared" si="3259"/>
        <v>1</v>
      </c>
      <c r="AR4585" s="34">
        <f t="shared" si="3259"/>
        <v>1</v>
      </c>
      <c r="AS4585" s="34">
        <f t="shared" si="3259"/>
        <v>1</v>
      </c>
      <c r="AT4585" s="34">
        <f t="shared" si="3259"/>
        <v>1</v>
      </c>
      <c r="AU4585" s="34">
        <f t="shared" si="3259"/>
        <v>1</v>
      </c>
      <c r="AV4585" s="34">
        <f t="shared" si="3259"/>
        <v>1</v>
      </c>
      <c r="AW4585" s="34">
        <f t="shared" si="3259"/>
        <v>1</v>
      </c>
      <c r="AX4585" s="34">
        <f t="shared" si="3259"/>
        <v>1</v>
      </c>
      <c r="AY4585" s="34">
        <f t="shared" si="3259"/>
        <v>1</v>
      </c>
      <c r="AZ4585" s="34">
        <f t="shared" si="3259"/>
        <v>1</v>
      </c>
      <c r="BA4585" s="34">
        <f t="shared" si="3259"/>
        <v>1</v>
      </c>
      <c r="BB4585" s="34">
        <f t="shared" si="3259"/>
        <v>1</v>
      </c>
      <c r="BC4585" s="34">
        <f t="shared" si="3259"/>
        <v>1</v>
      </c>
      <c r="BD4585" s="34">
        <f t="shared" si="3259"/>
        <v>1</v>
      </c>
    </row>
    <row r="4586" spans="1:56" ht="16" x14ac:dyDescent="0.2">
      <c r="A4586" s="35"/>
      <c r="B4586" s="11">
        <f t="shared" si="3252"/>
        <v>171</v>
      </c>
      <c r="C4586" s="12" t="str">
        <f t="shared" si="3252"/>
        <v>SCI HSR 5</v>
      </c>
      <c r="D4586" s="25" t="s">
        <v>243</v>
      </c>
      <c r="E4586" s="29">
        <v>72804.28</v>
      </c>
      <c r="F4586" s="15"/>
      <c r="G4586" s="30" t="s">
        <v>11</v>
      </c>
      <c r="H4586" s="31">
        <v>0</v>
      </c>
      <c r="I4586" s="32">
        <v>0</v>
      </c>
      <c r="J4586" s="32">
        <v>0</v>
      </c>
      <c r="K4586" s="35"/>
      <c r="M4586" s="84">
        <v>43193</v>
      </c>
      <c r="O4586" s="15"/>
      <c r="P4586" s="15"/>
      <c r="Q4586" s="15"/>
      <c r="R4586" s="15"/>
      <c r="S4586" s="15"/>
      <c r="T4586" s="15"/>
      <c r="U4586" s="15"/>
      <c r="V4586" s="15"/>
      <c r="W4586" s="15"/>
      <c r="X4586" s="15"/>
      <c r="Y4586" s="15"/>
      <c r="Z4586" s="15"/>
      <c r="AA4586" s="15"/>
      <c r="AB4586" s="15"/>
      <c r="AC4586" s="15"/>
      <c r="AD4586" s="15"/>
      <c r="AE4586" s="15"/>
      <c r="AF4586" s="15"/>
      <c r="AG4586" s="15"/>
      <c r="AH4586" s="15"/>
      <c r="AI4586" s="15"/>
      <c r="AJ4586" s="15"/>
      <c r="AK4586" s="15"/>
      <c r="AL4586" s="15"/>
      <c r="AM4586" s="15"/>
      <c r="AN4586" s="15"/>
      <c r="AO4586" s="15"/>
      <c r="AP4586" s="15"/>
      <c r="AQ4586" s="15"/>
      <c r="AR4586" s="15"/>
      <c r="AS4586" s="15"/>
      <c r="AT4586" s="15"/>
      <c r="AU4586" s="15"/>
      <c r="AV4586" s="15"/>
      <c r="AW4586" s="15"/>
      <c r="AX4586" s="15"/>
      <c r="AY4586" s="15"/>
      <c r="AZ4586" s="15"/>
      <c r="BA4586" s="15"/>
      <c r="BB4586" s="15"/>
      <c r="BC4586" s="15"/>
      <c r="BD4586" s="15"/>
    </row>
    <row r="4587" spans="1:56" ht="16" x14ac:dyDescent="0.2">
      <c r="B4587" s="11">
        <f t="shared" si="3252"/>
        <v>171</v>
      </c>
      <c r="C4587" s="12" t="str">
        <f t="shared" si="3252"/>
        <v>SCI HSR 5</v>
      </c>
      <c r="D4587" s="25" t="s">
        <v>244</v>
      </c>
      <c r="E4587" s="29">
        <v>72804.28</v>
      </c>
      <c r="F4587" s="15"/>
      <c r="G4587" s="36" t="s">
        <v>12</v>
      </c>
      <c r="H4587" s="31">
        <v>0</v>
      </c>
      <c r="I4587" s="32">
        <v>0</v>
      </c>
      <c r="J4587" s="32">
        <v>0</v>
      </c>
      <c r="K4587" s="24"/>
      <c r="L4587" s="37" t="s">
        <v>245</v>
      </c>
      <c r="M4587" s="74">
        <v>1</v>
      </c>
      <c r="N4587" s="74">
        <v>1</v>
      </c>
      <c r="O4587" s="38">
        <v>1.02</v>
      </c>
      <c r="P4587" s="38">
        <v>1.02</v>
      </c>
      <c r="Q4587" s="38">
        <v>1.02</v>
      </c>
      <c r="R4587" s="38">
        <v>1.0299758241758241</v>
      </c>
      <c r="S4587" s="38">
        <v>1.0302</v>
      </c>
      <c r="T4587" s="38">
        <v>1.0302</v>
      </c>
      <c r="U4587" s="38">
        <v>1.0302</v>
      </c>
      <c r="V4587" s="38">
        <v>1.0402755824175824</v>
      </c>
      <c r="W4587" s="38">
        <v>1.040502</v>
      </c>
      <c r="X4587" s="38">
        <v>1.040502</v>
      </c>
      <c r="Y4587" s="38">
        <v>1.040502</v>
      </c>
      <c r="Z4587" s="38">
        <v>1.0506783382417582</v>
      </c>
      <c r="AA4587" s="38">
        <v>1.0509070200000001</v>
      </c>
      <c r="AB4587" s="38">
        <v>1.0509070200000001</v>
      </c>
      <c r="AC4587" s="38">
        <v>1.0509070200000001</v>
      </c>
      <c r="AD4587" s="38">
        <v>1.0611851216241759</v>
      </c>
      <c r="AE4587" s="38">
        <v>1.0614160902000001</v>
      </c>
      <c r="AF4587" s="38">
        <v>1.0614160902000001</v>
      </c>
      <c r="AG4587" s="38">
        <v>1.0614160902000001</v>
      </c>
      <c r="AH4587" s="38">
        <v>1.0717969728404175</v>
      </c>
      <c r="AI4587" s="38">
        <v>1.0720302511020001</v>
      </c>
      <c r="AJ4587" s="38">
        <v>1.0720302511020001</v>
      </c>
      <c r="AK4587" s="38">
        <v>1.0720302511020001</v>
      </c>
      <c r="AL4587" s="38">
        <v>1.0825149425688219</v>
      </c>
      <c r="AM4587" s="38">
        <v>1.0827505536130202</v>
      </c>
      <c r="AN4587" s="38">
        <v>1.0827505536130202</v>
      </c>
      <c r="AO4587" s="38">
        <v>1.0827505536130202</v>
      </c>
      <c r="AP4587" s="38">
        <v>1.09334009199451</v>
      </c>
      <c r="AQ4587" s="38">
        <v>1.0935780591491504</v>
      </c>
      <c r="AR4587" s="38">
        <v>1.0935780591491504</v>
      </c>
      <c r="AS4587" s="38">
        <v>1.0935780591491504</v>
      </c>
      <c r="AT4587" s="38">
        <v>1.1042734929144551</v>
      </c>
      <c r="AU4587" s="38">
        <v>1.104513839740642</v>
      </c>
      <c r="AV4587" s="38">
        <v>1.104513839740642</v>
      </c>
      <c r="AW4587" s="38">
        <v>1.104513839740642</v>
      </c>
      <c r="AX4587" s="38">
        <v>1.1153162278435997</v>
      </c>
      <c r="AY4587" s="38">
        <v>1.1155589781380484</v>
      </c>
      <c r="AZ4587" s="38">
        <v>1.1155589781380484</v>
      </c>
      <c r="BA4587" s="38">
        <v>1.1155589781380484</v>
      </c>
      <c r="BB4587" s="38">
        <v>1.1264693901220357</v>
      </c>
      <c r="BC4587" s="38">
        <v>1.1267145679194288</v>
      </c>
      <c r="BD4587" s="38">
        <v>1.1267145679194288</v>
      </c>
    </row>
    <row r="4588" spans="1:56" ht="16" x14ac:dyDescent="0.2">
      <c r="B4588" s="11">
        <f t="shared" si="3252"/>
        <v>171</v>
      </c>
      <c r="C4588" s="12" t="str">
        <f t="shared" si="3252"/>
        <v>SCI HSR 5</v>
      </c>
      <c r="D4588" s="25" t="s">
        <v>25</v>
      </c>
      <c r="E4588" s="39" t="s">
        <v>30</v>
      </c>
      <c r="F4588" s="15"/>
      <c r="K4588" s="24"/>
      <c r="L4588" s="16" t="s">
        <v>246</v>
      </c>
      <c r="M4588" s="70"/>
      <c r="N4588" s="70"/>
      <c r="O4588" s="40">
        <f>O4581*$E4585/4+O4585*$E4596/4</f>
        <v>21125</v>
      </c>
      <c r="P4588" s="40">
        <f t="shared" ref="P4588:BD4588" si="3260">P4581*$E4585/4+P4585*$E4596/4</f>
        <v>21125</v>
      </c>
      <c r="Q4588" s="40">
        <f t="shared" si="3260"/>
        <v>21125</v>
      </c>
      <c r="R4588" s="40">
        <f t="shared" si="3260"/>
        <v>21125</v>
      </c>
      <c r="S4588" s="40">
        <f t="shared" si="3260"/>
        <v>21125</v>
      </c>
      <c r="T4588" s="40">
        <f t="shared" si="3260"/>
        <v>21125</v>
      </c>
      <c r="U4588" s="40">
        <f t="shared" si="3260"/>
        <v>21125</v>
      </c>
      <c r="V4588" s="40">
        <f t="shared" si="3260"/>
        <v>21125</v>
      </c>
      <c r="W4588" s="40">
        <f t="shared" si="3260"/>
        <v>21125</v>
      </c>
      <c r="X4588" s="40">
        <f t="shared" si="3260"/>
        <v>21125</v>
      </c>
      <c r="Y4588" s="40">
        <f t="shared" si="3260"/>
        <v>21125</v>
      </c>
      <c r="Z4588" s="40">
        <f t="shared" si="3260"/>
        <v>21125</v>
      </c>
      <c r="AA4588" s="40">
        <f t="shared" si="3260"/>
        <v>21125</v>
      </c>
      <c r="AB4588" s="40">
        <f t="shared" si="3260"/>
        <v>21125</v>
      </c>
      <c r="AC4588" s="40">
        <f t="shared" si="3260"/>
        <v>21125</v>
      </c>
      <c r="AD4588" s="40">
        <f t="shared" si="3260"/>
        <v>21125</v>
      </c>
      <c r="AE4588" s="40">
        <f t="shared" si="3260"/>
        <v>21125</v>
      </c>
      <c r="AF4588" s="40">
        <f t="shared" si="3260"/>
        <v>21125</v>
      </c>
      <c r="AG4588" s="40">
        <f t="shared" si="3260"/>
        <v>21125</v>
      </c>
      <c r="AH4588" s="40">
        <f t="shared" si="3260"/>
        <v>21125</v>
      </c>
      <c r="AI4588" s="40">
        <f t="shared" si="3260"/>
        <v>21125</v>
      </c>
      <c r="AJ4588" s="40">
        <f t="shared" si="3260"/>
        <v>21125</v>
      </c>
      <c r="AK4588" s="40">
        <f t="shared" si="3260"/>
        <v>21125</v>
      </c>
      <c r="AL4588" s="40">
        <f t="shared" si="3260"/>
        <v>21125</v>
      </c>
      <c r="AM4588" s="40">
        <f t="shared" si="3260"/>
        <v>21125</v>
      </c>
      <c r="AN4588" s="40">
        <f t="shared" si="3260"/>
        <v>21125</v>
      </c>
      <c r="AO4588" s="40">
        <f t="shared" si="3260"/>
        <v>21125</v>
      </c>
      <c r="AP4588" s="40">
        <f t="shared" si="3260"/>
        <v>21125</v>
      </c>
      <c r="AQ4588" s="40">
        <f t="shared" si="3260"/>
        <v>21125</v>
      </c>
      <c r="AR4588" s="40">
        <f t="shared" si="3260"/>
        <v>21125</v>
      </c>
      <c r="AS4588" s="40">
        <f t="shared" si="3260"/>
        <v>21125</v>
      </c>
      <c r="AT4588" s="40">
        <f t="shared" si="3260"/>
        <v>21125</v>
      </c>
      <c r="AU4588" s="40">
        <f t="shared" si="3260"/>
        <v>21125</v>
      </c>
      <c r="AV4588" s="40">
        <f t="shared" si="3260"/>
        <v>21125</v>
      </c>
      <c r="AW4588" s="40">
        <f t="shared" si="3260"/>
        <v>21125</v>
      </c>
      <c r="AX4588" s="40">
        <f t="shared" si="3260"/>
        <v>21125</v>
      </c>
      <c r="AY4588" s="40">
        <f t="shared" si="3260"/>
        <v>21125</v>
      </c>
      <c r="AZ4588" s="40">
        <f t="shared" si="3260"/>
        <v>21125</v>
      </c>
      <c r="BA4588" s="40">
        <f t="shared" si="3260"/>
        <v>21125</v>
      </c>
      <c r="BB4588" s="40">
        <f t="shared" si="3260"/>
        <v>21125</v>
      </c>
      <c r="BC4588" s="40">
        <f t="shared" si="3260"/>
        <v>21125</v>
      </c>
      <c r="BD4588" s="40">
        <f t="shared" si="3260"/>
        <v>21125</v>
      </c>
    </row>
    <row r="4589" spans="1:56" ht="16" x14ac:dyDescent="0.2">
      <c r="B4589" s="11">
        <f t="shared" si="3252"/>
        <v>171</v>
      </c>
      <c r="C4589" s="12" t="str">
        <f t="shared" si="3252"/>
        <v>SCI HSR 5</v>
      </c>
      <c r="D4589" s="25" t="s">
        <v>247</v>
      </c>
      <c r="E4589" s="39" t="s">
        <v>248</v>
      </c>
      <c r="F4589" s="15"/>
      <c r="G4589" s="25" t="s">
        <v>249</v>
      </c>
      <c r="H4589" s="26">
        <v>0</v>
      </c>
      <c r="I4589" s="25" t="s">
        <v>239</v>
      </c>
      <c r="J4589" s="26">
        <v>46845</v>
      </c>
      <c r="K4589" s="24"/>
      <c r="L4589" s="20" t="s">
        <v>250</v>
      </c>
      <c r="M4589" s="72"/>
      <c r="N4589" s="72"/>
      <c r="O4589" s="41">
        <f>IF($E4595&gt;=O$3,IF(O$3&lt;=($E4584+365),O4588,IFERROR(O4581*$E4586/4*O4587+
$E4596*O4585/4*IFERROR(O4587/$E4597,0),0)),IF(O$3&lt;=($E4595+365),O4581*$E4586/4*O4587+$E4596*O4585/4*IFERROR(O4587/$E4597,0),IFERROR($E4596*O4585/4*IFERROR(O4587/$E4597,0),0)))</f>
        <v>21547.5</v>
      </c>
      <c r="P4589" s="41">
        <f t="shared" ref="P4589:BD4589" si="3261">IF($E4595&gt;=P$3,IF(P$3&lt;=($E4584+365),P4588,IFERROR(P4581*$E4586/4*P4587+
$E4596*P4585/4*IFERROR(P4587/$E4597,0),0)),IF(P$3&lt;=($E4595+365),P4581*$E4586/4*P4587+$E4596*P4585/4*IFERROR(P4587/$E4597,0),IFERROR($E4596*P4585/4*IFERROR(P4587/$E4597,0),0)))</f>
        <v>21547.5</v>
      </c>
      <c r="Q4589" s="41">
        <f t="shared" si="3261"/>
        <v>21547.5</v>
      </c>
      <c r="R4589" s="41">
        <f t="shared" si="3261"/>
        <v>21758.239285714284</v>
      </c>
      <c r="S4589" s="41">
        <f t="shared" si="3261"/>
        <v>21762.974999999999</v>
      </c>
      <c r="T4589" s="41">
        <f t="shared" si="3261"/>
        <v>21762.974999999999</v>
      </c>
      <c r="U4589" s="41">
        <f t="shared" si="3261"/>
        <v>21762.974999999999</v>
      </c>
      <c r="V4589" s="41">
        <f t="shared" si="3261"/>
        <v>21975.821678571428</v>
      </c>
      <c r="W4589" s="41">
        <f t="shared" si="3261"/>
        <v>21980.604750000002</v>
      </c>
      <c r="X4589" s="41">
        <f t="shared" si="3261"/>
        <v>21980.604750000002</v>
      </c>
      <c r="Y4589" s="41">
        <f t="shared" si="3261"/>
        <v>21980.604750000002</v>
      </c>
      <c r="Z4589" s="41">
        <f t="shared" si="3261"/>
        <v>22195.579895357139</v>
      </c>
      <c r="AA4589" s="41">
        <f t="shared" si="3261"/>
        <v>22200.410797500004</v>
      </c>
      <c r="AB4589" s="41">
        <f t="shared" si="3261"/>
        <v>22200.410797500004</v>
      </c>
      <c r="AC4589" s="41">
        <f t="shared" si="3261"/>
        <v>22200.410797500004</v>
      </c>
      <c r="AD4589" s="41">
        <f t="shared" si="3261"/>
        <v>22417.535694310714</v>
      </c>
      <c r="AE4589" s="41">
        <f t="shared" si="3261"/>
        <v>22422.414905475001</v>
      </c>
      <c r="AF4589" s="41">
        <f t="shared" si="3261"/>
        <v>22422.414905475001</v>
      </c>
      <c r="AG4589" s="41">
        <f t="shared" si="3261"/>
        <v>22422.414905475001</v>
      </c>
      <c r="AH4589" s="41">
        <f t="shared" si="3261"/>
        <v>22641.71105125382</v>
      </c>
      <c r="AI4589" s="41">
        <f t="shared" si="3261"/>
        <v>22646.639054529751</v>
      </c>
      <c r="AJ4589" s="41">
        <f t="shared" si="3261"/>
        <v>22646.639054529751</v>
      </c>
      <c r="AK4589" s="41">
        <f t="shared" si="3261"/>
        <v>22646.639054529751</v>
      </c>
      <c r="AL4589" s="41">
        <f t="shared" si="3261"/>
        <v>22868.128161766363</v>
      </c>
      <c r="AM4589" s="41">
        <f t="shared" si="3261"/>
        <v>22873.105445075053</v>
      </c>
      <c r="AN4589" s="41">
        <f t="shared" si="3261"/>
        <v>22873.105445075053</v>
      </c>
      <c r="AO4589" s="41">
        <f t="shared" si="3261"/>
        <v>22873.105445075053</v>
      </c>
      <c r="AP4589" s="41">
        <f t="shared" si="3261"/>
        <v>23096.809443384023</v>
      </c>
      <c r="AQ4589" s="41">
        <f t="shared" si="3261"/>
        <v>23101.836499525802</v>
      </c>
      <c r="AR4589" s="41">
        <f t="shared" si="3261"/>
        <v>23101.836499525802</v>
      </c>
      <c r="AS4589" s="41">
        <f t="shared" si="3261"/>
        <v>23101.836499525802</v>
      </c>
      <c r="AT4589" s="41">
        <f t="shared" si="3261"/>
        <v>23327.777537817863</v>
      </c>
      <c r="AU4589" s="41">
        <f t="shared" si="3261"/>
        <v>23332.854864521061</v>
      </c>
      <c r="AV4589" s="41">
        <f t="shared" si="3261"/>
        <v>23332.854864521061</v>
      </c>
      <c r="AW4589" s="41">
        <f t="shared" si="3261"/>
        <v>23332.854864521061</v>
      </c>
      <c r="AX4589" s="41">
        <f t="shared" si="3261"/>
        <v>23561.055313196044</v>
      </c>
      <c r="AY4589" s="41">
        <f t="shared" si="3261"/>
        <v>23566.183413166273</v>
      </c>
      <c r="AZ4589" s="41">
        <f t="shared" si="3261"/>
        <v>23566.183413166273</v>
      </c>
      <c r="BA4589" s="41">
        <f t="shared" si="3261"/>
        <v>23566.183413166273</v>
      </c>
      <c r="BB4589" s="41">
        <f t="shared" si="3261"/>
        <v>23796.665866328003</v>
      </c>
      <c r="BC4589" s="41">
        <f t="shared" si="3261"/>
        <v>23801.845247297933</v>
      </c>
      <c r="BD4589" s="41">
        <f t="shared" si="3261"/>
        <v>23801.845247297933</v>
      </c>
    </row>
    <row r="4590" spans="1:56" ht="16" x14ac:dyDescent="0.2">
      <c r="B4590" s="11">
        <f t="shared" si="3252"/>
        <v>171</v>
      </c>
      <c r="C4590" s="12" t="str">
        <f t="shared" si="3252"/>
        <v>SCI HSR 5</v>
      </c>
      <c r="D4590" s="25" t="s">
        <v>8</v>
      </c>
      <c r="E4590" s="42">
        <v>0</v>
      </c>
      <c r="F4590" s="15"/>
      <c r="I4590" s="15"/>
      <c r="J4590" s="24"/>
      <c r="K4590" s="24"/>
      <c r="L4590" s="20" t="s">
        <v>251</v>
      </c>
      <c r="M4590" s="72"/>
      <c r="N4590" s="72"/>
      <c r="O4590" s="41">
        <f>-$E4586/4*O4580
+(O4580&gt;0)*($J4585&gt;=O$2)*($J4585&lt;=O$3)*(($J4585-O$2+1)/O$4*$H4585/4)
+(O4580&gt;0)*($J4585&gt;O$3)*($I4585&lt;=O$3)*($I4585&gt;=O$2)*((O$3-$I4585+1)/O$4*$H4585/4)
+(O4580&gt;0)*($J4585&gt;O$3)*($I4585&lt;O$2)*$H4585/4
+(O4580&gt;0)*($J4586&gt;=O$2)*($J4586&lt;=O$3)*(($J4586-O$2+1)/O$4*$H4586/4)
+(O4580&gt;0)*($J4586&gt;O$3)*($I4586&lt;=O$3)*($I4586&gt;=O$2)*((O$3-$I4586+1)/O$4*$H4586/4)
+(O4580&gt;0)*($J4586&gt;O$3)*($I4586&lt;O$2)*$H4586/4
+(O4580&gt;0)*($J4587&gt;=O$2)*($J4587&lt;=O$3)*(($J4587-O$2+1)/O$4*$H4587/4)
+(O4580&gt;0)*($J4587&gt;O$3)*($I4587&lt;=O$3)*($I4587&gt;=O$2)*((O$3-$I4587+1)/O$4*$H4587/4)
+(O4580&gt;0)*($J4587&gt;O$3)*($I4587&lt;O$2)*$H4587/4
-$E4596/4*O4584
+(O4584&gt;0)*($J4596&gt;=O$2)*($J4596&lt;=O$3)*(($J4596-O$2+1)/O$4*$H4596/4)
+(O4584&gt;0)*($J4596&gt;O$3)*($I4596&lt;=O$3)*($I4596&gt;=O$2)*((O$3-$I4596+1)/O$4*$H4596/4)
+(O4584&gt;0)*($J4596&gt;O$3)*($I4596&lt;O$2)*$H4596/4
+(O4584&gt;0)*($J4597&gt;=O$2)*($J4597&lt;=O$3)*(($J4597-O$2+1)/O$4*$H4597/4)
+(O4584&gt;0)*($J4597&gt;O$3)*($I4597&lt;=O$3)*($I4597&gt;=O$2)*((O$3-$I4597+1)/O$4*$H4597/4)
+(O4584&gt;0)*($J4597&gt;O$3)*($I4597&lt;O$2)*$H4597/4
+(O4584&gt;0)*($J4598&gt;=O$2)*($J4598&lt;=O$3)*(($J4598-O$2+1)/O$4*$H4598/4)
+(O4584&gt;0)*($J4598&gt;O$3)*($I4598&lt;=O$3)*($I4598&gt;=O$2)*((O$3-$I4598+1)/O$4*$H4598/4)
+(O4584&gt;0)*($J4598&gt;O$3)*($I4598&lt;O$2)*$H4598/4</f>
        <v>0</v>
      </c>
      <c r="P4590" s="41">
        <f t="shared" ref="P4590:BD4590" si="3262">-$E4586/4*P4580
+(P4580&gt;0)*($J4585&gt;=P$2)*($J4585&lt;=P$3)*(($J4585-P$2+1)/P$4*$H4585/4)
+(P4580&gt;0)*($J4585&gt;P$3)*($I4585&lt;=P$3)*($I4585&gt;=P$2)*((P$3-$I4585+1)/P$4*$H4585/4)
+(P4580&gt;0)*($J4585&gt;P$3)*($I4585&lt;P$2)*$H4585/4
+(P4580&gt;0)*($J4586&gt;=P$2)*($J4586&lt;=P$3)*(($J4586-P$2+1)/P$4*$H4586/4)
+(P4580&gt;0)*($J4586&gt;P$3)*($I4586&lt;=P$3)*($I4586&gt;=P$2)*((P$3-$I4586+1)/P$4*$H4586/4)
+(P4580&gt;0)*($J4586&gt;P$3)*($I4586&lt;P$2)*$H4586/4
+(P4580&gt;0)*($J4587&gt;=P$2)*($J4587&lt;=P$3)*(($J4587-P$2+1)/P$4*$H4587/4)
+(P4580&gt;0)*($J4587&gt;P$3)*($I4587&lt;=P$3)*($I4587&gt;=P$2)*((P$3-$I4587+1)/P$4*$H4587/4)
+(P4580&gt;0)*($J4587&gt;P$3)*($I4587&lt;P$2)*$H4587/4
-$E4596/4*P4584
+(P4584&gt;0)*($J4596&gt;=P$2)*($J4596&lt;=P$3)*(($J4596-P$2+1)/P$4*$H4596/4)
+(P4584&gt;0)*($J4596&gt;P$3)*($I4596&lt;=P$3)*($I4596&gt;=P$2)*((P$3-$I4596+1)/P$4*$H4596/4)
+(P4584&gt;0)*($J4596&gt;P$3)*($I4596&lt;P$2)*$H4596/4
+(P4584&gt;0)*($J4597&gt;=P$2)*($J4597&lt;=P$3)*(($J4597-P$2+1)/P$4*$H4597/4)
+(P4584&gt;0)*($J4597&gt;P$3)*($I4597&lt;=P$3)*($I4597&gt;=P$2)*((P$3-$I4597+1)/P$4*$H4597/4)
+(P4584&gt;0)*($J4597&gt;P$3)*($I4597&lt;P$2)*$H4597/4
+(P4584&gt;0)*($J4598&gt;=P$2)*($J4598&lt;=P$3)*(($J4598-P$2+1)/P$4*$H4598/4)
+(P4584&gt;0)*($J4598&gt;P$3)*($I4598&lt;=P$3)*($I4598&gt;=P$2)*((P$3-$I4598+1)/P$4*$H4598/4)
+(P4584&gt;0)*($J4598&gt;P$3)*($I4598&lt;P$2)*$H4598/4</f>
        <v>0</v>
      </c>
      <c r="Q4590" s="41">
        <f t="shared" si="3262"/>
        <v>0</v>
      </c>
      <c r="R4590" s="41">
        <f t="shared" si="3262"/>
        <v>0</v>
      </c>
      <c r="S4590" s="41">
        <f t="shared" si="3262"/>
        <v>0</v>
      </c>
      <c r="T4590" s="41">
        <f t="shared" si="3262"/>
        <v>0</v>
      </c>
      <c r="U4590" s="41">
        <f t="shared" si="3262"/>
        <v>0</v>
      </c>
      <c r="V4590" s="41">
        <f t="shared" si="3262"/>
        <v>0</v>
      </c>
      <c r="W4590" s="41">
        <f t="shared" si="3262"/>
        <v>0</v>
      </c>
      <c r="X4590" s="41">
        <f t="shared" si="3262"/>
        <v>0</v>
      </c>
      <c r="Y4590" s="41">
        <f t="shared" si="3262"/>
        <v>0</v>
      </c>
      <c r="Z4590" s="41">
        <f t="shared" si="3262"/>
        <v>0</v>
      </c>
      <c r="AA4590" s="41">
        <f t="shared" si="3262"/>
        <v>0</v>
      </c>
      <c r="AB4590" s="41">
        <f t="shared" si="3262"/>
        <v>0</v>
      </c>
      <c r="AC4590" s="41">
        <f t="shared" si="3262"/>
        <v>0</v>
      </c>
      <c r="AD4590" s="41">
        <f t="shared" si="3262"/>
        <v>0</v>
      </c>
      <c r="AE4590" s="41">
        <f t="shared" si="3262"/>
        <v>0</v>
      </c>
      <c r="AF4590" s="41">
        <f t="shared" si="3262"/>
        <v>0</v>
      </c>
      <c r="AG4590" s="41">
        <f t="shared" si="3262"/>
        <v>0</v>
      </c>
      <c r="AH4590" s="41">
        <f t="shared" si="3262"/>
        <v>0</v>
      </c>
      <c r="AI4590" s="41">
        <f t="shared" si="3262"/>
        <v>0</v>
      </c>
      <c r="AJ4590" s="41">
        <f t="shared" si="3262"/>
        <v>0</v>
      </c>
      <c r="AK4590" s="41">
        <f t="shared" si="3262"/>
        <v>0</v>
      </c>
      <c r="AL4590" s="41">
        <f t="shared" si="3262"/>
        <v>0</v>
      </c>
      <c r="AM4590" s="41">
        <f t="shared" si="3262"/>
        <v>0</v>
      </c>
      <c r="AN4590" s="41">
        <f t="shared" si="3262"/>
        <v>0</v>
      </c>
      <c r="AO4590" s="41">
        <f t="shared" si="3262"/>
        <v>0</v>
      </c>
      <c r="AP4590" s="41">
        <f t="shared" si="3262"/>
        <v>0</v>
      </c>
      <c r="AQ4590" s="41">
        <f t="shared" si="3262"/>
        <v>0</v>
      </c>
      <c r="AR4590" s="41">
        <f t="shared" si="3262"/>
        <v>0</v>
      </c>
      <c r="AS4590" s="41">
        <f t="shared" si="3262"/>
        <v>0</v>
      </c>
      <c r="AT4590" s="41">
        <f t="shared" si="3262"/>
        <v>0</v>
      </c>
      <c r="AU4590" s="41">
        <f t="shared" si="3262"/>
        <v>0</v>
      </c>
      <c r="AV4590" s="41">
        <f t="shared" si="3262"/>
        <v>0</v>
      </c>
      <c r="AW4590" s="41">
        <f t="shared" si="3262"/>
        <v>0</v>
      </c>
      <c r="AX4590" s="41">
        <f t="shared" si="3262"/>
        <v>0</v>
      </c>
      <c r="AY4590" s="41">
        <f t="shared" si="3262"/>
        <v>0</v>
      </c>
      <c r="AZ4590" s="41">
        <f t="shared" si="3262"/>
        <v>0</v>
      </c>
      <c r="BA4590" s="41">
        <f t="shared" si="3262"/>
        <v>0</v>
      </c>
      <c r="BB4590" s="41">
        <f t="shared" si="3262"/>
        <v>0</v>
      </c>
      <c r="BC4590" s="41">
        <f t="shared" si="3262"/>
        <v>0</v>
      </c>
      <c r="BD4590" s="41">
        <f t="shared" si="3262"/>
        <v>0</v>
      </c>
    </row>
    <row r="4591" spans="1:56" ht="16" x14ac:dyDescent="0.2">
      <c r="B4591" s="11">
        <f t="shared" si="3252"/>
        <v>171</v>
      </c>
      <c r="C4591" s="12" t="str">
        <f t="shared" si="3252"/>
        <v>SCI HSR 5</v>
      </c>
      <c r="D4591" s="43" t="s">
        <v>252</v>
      </c>
      <c r="E4591" s="42" t="s">
        <v>289</v>
      </c>
      <c r="F4591" s="44"/>
      <c r="G4591" s="43" t="s">
        <v>253</v>
      </c>
      <c r="H4591" s="39">
        <v>0</v>
      </c>
      <c r="I4591" s="43" t="s">
        <v>254</v>
      </c>
      <c r="J4591" s="32">
        <v>44742</v>
      </c>
      <c r="K4591" s="24"/>
      <c r="L4591" s="20" t="s">
        <v>255</v>
      </c>
      <c r="M4591" s="72"/>
      <c r="N4591" s="72"/>
      <c r="O4591" s="41">
        <v>0</v>
      </c>
      <c r="P4591" s="41">
        <v>0</v>
      </c>
      <c r="Q4591" s="41">
        <v>0</v>
      </c>
      <c r="R4591" s="41">
        <v>0</v>
      </c>
      <c r="S4591" s="41">
        <v>0</v>
      </c>
      <c r="T4591" s="41">
        <v>0</v>
      </c>
      <c r="U4591" s="41">
        <v>0</v>
      </c>
      <c r="V4591" s="41">
        <v>0</v>
      </c>
      <c r="W4591" s="41">
        <v>0</v>
      </c>
      <c r="X4591" s="41">
        <v>0</v>
      </c>
      <c r="Y4591" s="41">
        <v>0</v>
      </c>
      <c r="Z4591" s="41">
        <v>0</v>
      </c>
      <c r="AA4591" s="41">
        <v>0</v>
      </c>
      <c r="AB4591" s="41">
        <v>0</v>
      </c>
      <c r="AC4591" s="41">
        <v>0</v>
      </c>
      <c r="AD4591" s="41">
        <v>0</v>
      </c>
      <c r="AE4591" s="41">
        <v>0</v>
      </c>
      <c r="AF4591" s="41">
        <v>0</v>
      </c>
      <c r="AG4591" s="41">
        <v>0</v>
      </c>
      <c r="AH4591" s="41">
        <v>0</v>
      </c>
      <c r="AI4591" s="41">
        <v>0</v>
      </c>
      <c r="AJ4591" s="41">
        <v>0</v>
      </c>
      <c r="AK4591" s="41">
        <v>0</v>
      </c>
      <c r="AL4591" s="41">
        <v>0</v>
      </c>
      <c r="AM4591" s="41">
        <v>0</v>
      </c>
      <c r="AN4591" s="41">
        <v>0</v>
      </c>
      <c r="AO4591" s="41">
        <v>0</v>
      </c>
      <c r="AP4591" s="41">
        <v>0</v>
      </c>
      <c r="AQ4591" s="41">
        <v>0</v>
      </c>
      <c r="AR4591" s="41">
        <v>0</v>
      </c>
      <c r="AS4591" s="41">
        <v>0</v>
      </c>
      <c r="AT4591" s="41">
        <v>0</v>
      </c>
      <c r="AU4591" s="41">
        <v>0</v>
      </c>
      <c r="AV4591" s="41">
        <v>0</v>
      </c>
      <c r="AW4591" s="41">
        <v>0</v>
      </c>
      <c r="AX4591" s="41">
        <v>0</v>
      </c>
      <c r="AY4591" s="41">
        <v>0</v>
      </c>
      <c r="AZ4591" s="41">
        <v>0</v>
      </c>
      <c r="BA4591" s="41">
        <v>0</v>
      </c>
      <c r="BB4591" s="41">
        <v>0</v>
      </c>
      <c r="BC4591" s="41">
        <v>0</v>
      </c>
      <c r="BD4591" s="41">
        <v>0</v>
      </c>
    </row>
    <row r="4592" spans="1:56" ht="16" x14ac:dyDescent="0.2">
      <c r="B4592" s="11">
        <f t="shared" si="3252"/>
        <v>171</v>
      </c>
      <c r="C4592" s="12" t="str">
        <f t="shared" si="3252"/>
        <v>SCI HSR 5</v>
      </c>
      <c r="D4592" s="43" t="s">
        <v>256</v>
      </c>
      <c r="E4592" s="32">
        <v>44742</v>
      </c>
      <c r="G4592" s="43" t="s">
        <v>257</v>
      </c>
      <c r="H4592" s="42">
        <v>0</v>
      </c>
      <c r="I4592" s="43" t="s">
        <v>258</v>
      </c>
      <c r="J4592" s="29">
        <v>84500</v>
      </c>
      <c r="K4592" s="23"/>
      <c r="L4592" s="33" t="s">
        <v>259</v>
      </c>
      <c r="M4592" s="73"/>
      <c r="N4592" s="73"/>
      <c r="O4592" s="45">
        <f>-(O4589+O4590)*IFERROR((O4579+O4583)/(O4581+O4585),0)</f>
        <v>0</v>
      </c>
      <c r="P4592" s="45">
        <f t="shared" ref="P4592:BD4592" si="3263">-(P4589+P4590)*IFERROR((P4579+P4583)/(P4581+P4585),0)</f>
        <v>0</v>
      </c>
      <c r="Q4592" s="45">
        <f t="shared" si="3263"/>
        <v>0</v>
      </c>
      <c r="R4592" s="45">
        <f t="shared" si="3263"/>
        <v>0</v>
      </c>
      <c r="S4592" s="45">
        <f t="shared" si="3263"/>
        <v>0</v>
      </c>
      <c r="T4592" s="45">
        <f t="shared" si="3263"/>
        <v>0</v>
      </c>
      <c r="U4592" s="45">
        <f t="shared" si="3263"/>
        <v>0</v>
      </c>
      <c r="V4592" s="45">
        <f t="shared" si="3263"/>
        <v>0</v>
      </c>
      <c r="W4592" s="45">
        <f t="shared" si="3263"/>
        <v>0</v>
      </c>
      <c r="X4592" s="45">
        <f t="shared" si="3263"/>
        <v>0</v>
      </c>
      <c r="Y4592" s="45">
        <f t="shared" si="3263"/>
        <v>0</v>
      </c>
      <c r="Z4592" s="45">
        <f t="shared" si="3263"/>
        <v>0</v>
      </c>
      <c r="AA4592" s="45">
        <f t="shared" si="3263"/>
        <v>0</v>
      </c>
      <c r="AB4592" s="45">
        <f t="shared" si="3263"/>
        <v>0</v>
      </c>
      <c r="AC4592" s="45">
        <f t="shared" si="3263"/>
        <v>0</v>
      </c>
      <c r="AD4592" s="45">
        <f t="shared" si="3263"/>
        <v>0</v>
      </c>
      <c r="AE4592" s="45">
        <f t="shared" si="3263"/>
        <v>0</v>
      </c>
      <c r="AF4592" s="45">
        <f t="shared" si="3263"/>
        <v>0</v>
      </c>
      <c r="AG4592" s="45">
        <f t="shared" si="3263"/>
        <v>0</v>
      </c>
      <c r="AH4592" s="45">
        <f t="shared" si="3263"/>
        <v>0</v>
      </c>
      <c r="AI4592" s="45">
        <f t="shared" si="3263"/>
        <v>0</v>
      </c>
      <c r="AJ4592" s="45">
        <f t="shared" si="3263"/>
        <v>0</v>
      </c>
      <c r="AK4592" s="45">
        <f t="shared" si="3263"/>
        <v>0</v>
      </c>
      <c r="AL4592" s="45">
        <f t="shared" si="3263"/>
        <v>0</v>
      </c>
      <c r="AM4592" s="45">
        <f t="shared" si="3263"/>
        <v>0</v>
      </c>
      <c r="AN4592" s="45">
        <f t="shared" si="3263"/>
        <v>0</v>
      </c>
      <c r="AO4592" s="45">
        <f t="shared" si="3263"/>
        <v>0</v>
      </c>
      <c r="AP4592" s="45">
        <f t="shared" si="3263"/>
        <v>0</v>
      </c>
      <c r="AQ4592" s="45">
        <f t="shared" si="3263"/>
        <v>0</v>
      </c>
      <c r="AR4592" s="45">
        <f t="shared" si="3263"/>
        <v>0</v>
      </c>
      <c r="AS4592" s="45">
        <f t="shared" si="3263"/>
        <v>0</v>
      </c>
      <c r="AT4592" s="45">
        <f t="shared" si="3263"/>
        <v>0</v>
      </c>
      <c r="AU4592" s="45">
        <f t="shared" si="3263"/>
        <v>0</v>
      </c>
      <c r="AV4592" s="45">
        <f t="shared" si="3263"/>
        <v>0</v>
      </c>
      <c r="AW4592" s="45">
        <f t="shared" si="3263"/>
        <v>0</v>
      </c>
      <c r="AX4592" s="45">
        <f t="shared" si="3263"/>
        <v>0</v>
      </c>
      <c r="AY4592" s="45">
        <f t="shared" si="3263"/>
        <v>0</v>
      </c>
      <c r="AZ4592" s="45">
        <f t="shared" si="3263"/>
        <v>0</v>
      </c>
      <c r="BA4592" s="45">
        <f t="shared" si="3263"/>
        <v>0</v>
      </c>
      <c r="BB4592" s="45">
        <f t="shared" si="3263"/>
        <v>0</v>
      </c>
      <c r="BC4592" s="45">
        <f t="shared" si="3263"/>
        <v>0</v>
      </c>
      <c r="BD4592" s="45">
        <f t="shared" si="3263"/>
        <v>0</v>
      </c>
    </row>
    <row r="4593" spans="1:56" ht="16" x14ac:dyDescent="0.2">
      <c r="B4593" s="11">
        <f t="shared" si="3252"/>
        <v>171</v>
      </c>
      <c r="C4593" s="12" t="str">
        <f t="shared" si="3252"/>
        <v>SCI HSR 5</v>
      </c>
      <c r="K4593" s="24"/>
      <c r="O4593" s="15"/>
      <c r="P4593" s="15"/>
      <c r="Q4593" s="15"/>
      <c r="R4593" s="15"/>
      <c r="S4593" s="15"/>
      <c r="T4593" s="15"/>
      <c r="U4593" s="15"/>
      <c r="V4593" s="15"/>
      <c r="W4593" s="15"/>
      <c r="X4593" s="15"/>
      <c r="Y4593" s="15"/>
      <c r="Z4593" s="15"/>
      <c r="AA4593" s="15"/>
      <c r="AB4593" s="15"/>
      <c r="AC4593" s="15"/>
      <c r="AD4593" s="15"/>
      <c r="AE4593" s="15"/>
      <c r="AF4593" s="15"/>
      <c r="AG4593" s="15"/>
      <c r="AH4593" s="15"/>
      <c r="AI4593" s="15"/>
      <c r="AJ4593" s="15"/>
      <c r="AK4593" s="15"/>
      <c r="AL4593" s="15"/>
      <c r="AM4593" s="15"/>
      <c r="AN4593" s="15"/>
      <c r="AO4593" s="15"/>
      <c r="AP4593" s="15"/>
      <c r="AQ4593" s="15"/>
      <c r="AR4593" s="15"/>
      <c r="AS4593" s="15"/>
      <c r="AT4593" s="15"/>
      <c r="AU4593" s="15"/>
      <c r="AV4593" s="15"/>
      <c r="AW4593" s="15"/>
      <c r="AX4593" s="15"/>
      <c r="AY4593" s="15"/>
      <c r="AZ4593" s="15"/>
      <c r="BA4593" s="15"/>
      <c r="BB4593" s="15"/>
      <c r="BC4593" s="15"/>
      <c r="BD4593" s="15"/>
    </row>
    <row r="4594" spans="1:56" ht="16" x14ac:dyDescent="0.2">
      <c r="B4594" s="11">
        <f t="shared" si="3252"/>
        <v>171</v>
      </c>
      <c r="C4594" s="12" t="str">
        <f t="shared" si="3252"/>
        <v>SCI HSR 5</v>
      </c>
      <c r="G4594" s="46" t="s">
        <v>229</v>
      </c>
      <c r="H4594" s="104" t="s">
        <v>32</v>
      </c>
      <c r="I4594" s="105"/>
      <c r="J4594" s="106"/>
      <c r="K4594" s="23"/>
      <c r="L4594" s="47" t="s">
        <v>4</v>
      </c>
      <c r="M4594" s="81"/>
      <c r="N4594" s="81"/>
      <c r="O4594" s="48">
        <f>SUM(O4589:O4592)</f>
        <v>21547.5</v>
      </c>
      <c r="P4594" s="48">
        <f t="shared" ref="P4594:BD4594" si="3264">SUM(P4589:P4592)</f>
        <v>21547.5</v>
      </c>
      <c r="Q4594" s="48">
        <f t="shared" si="3264"/>
        <v>21547.5</v>
      </c>
      <c r="R4594" s="48">
        <f t="shared" si="3264"/>
        <v>21758.239285714284</v>
      </c>
      <c r="S4594" s="48">
        <f t="shared" si="3264"/>
        <v>21762.974999999999</v>
      </c>
      <c r="T4594" s="48">
        <f t="shared" si="3264"/>
        <v>21762.974999999999</v>
      </c>
      <c r="U4594" s="48">
        <f t="shared" si="3264"/>
        <v>21762.974999999999</v>
      </c>
      <c r="V4594" s="48">
        <f t="shared" si="3264"/>
        <v>21975.821678571428</v>
      </c>
      <c r="W4594" s="48">
        <f t="shared" si="3264"/>
        <v>21980.604750000002</v>
      </c>
      <c r="X4594" s="48">
        <f t="shared" si="3264"/>
        <v>21980.604750000002</v>
      </c>
      <c r="Y4594" s="48">
        <f t="shared" si="3264"/>
        <v>21980.604750000002</v>
      </c>
      <c r="Z4594" s="48">
        <f t="shared" si="3264"/>
        <v>22195.579895357139</v>
      </c>
      <c r="AA4594" s="48">
        <f t="shared" si="3264"/>
        <v>22200.410797500004</v>
      </c>
      <c r="AB4594" s="48">
        <f t="shared" si="3264"/>
        <v>22200.410797500004</v>
      </c>
      <c r="AC4594" s="48">
        <f t="shared" si="3264"/>
        <v>22200.410797500004</v>
      </c>
      <c r="AD4594" s="48">
        <f t="shared" si="3264"/>
        <v>22417.535694310714</v>
      </c>
      <c r="AE4594" s="48">
        <f t="shared" si="3264"/>
        <v>22422.414905475001</v>
      </c>
      <c r="AF4594" s="48">
        <f t="shared" si="3264"/>
        <v>22422.414905475001</v>
      </c>
      <c r="AG4594" s="48">
        <f t="shared" si="3264"/>
        <v>22422.414905475001</v>
      </c>
      <c r="AH4594" s="48">
        <f t="shared" si="3264"/>
        <v>22641.71105125382</v>
      </c>
      <c r="AI4594" s="48">
        <f t="shared" si="3264"/>
        <v>22646.639054529751</v>
      </c>
      <c r="AJ4594" s="48">
        <f t="shared" si="3264"/>
        <v>22646.639054529751</v>
      </c>
      <c r="AK4594" s="48">
        <f t="shared" si="3264"/>
        <v>22646.639054529751</v>
      </c>
      <c r="AL4594" s="48">
        <f t="shared" si="3264"/>
        <v>22868.128161766363</v>
      </c>
      <c r="AM4594" s="48">
        <f t="shared" si="3264"/>
        <v>22873.105445075053</v>
      </c>
      <c r="AN4594" s="48">
        <f t="shared" si="3264"/>
        <v>22873.105445075053</v>
      </c>
      <c r="AO4594" s="48">
        <f t="shared" si="3264"/>
        <v>22873.105445075053</v>
      </c>
      <c r="AP4594" s="48">
        <f t="shared" si="3264"/>
        <v>23096.809443384023</v>
      </c>
      <c r="AQ4594" s="48">
        <f t="shared" si="3264"/>
        <v>23101.836499525802</v>
      </c>
      <c r="AR4594" s="48">
        <f t="shared" si="3264"/>
        <v>23101.836499525802</v>
      </c>
      <c r="AS4594" s="48">
        <f t="shared" si="3264"/>
        <v>23101.836499525802</v>
      </c>
      <c r="AT4594" s="48">
        <f t="shared" si="3264"/>
        <v>23327.777537817863</v>
      </c>
      <c r="AU4594" s="48">
        <f t="shared" si="3264"/>
        <v>23332.854864521061</v>
      </c>
      <c r="AV4594" s="48">
        <f t="shared" si="3264"/>
        <v>23332.854864521061</v>
      </c>
      <c r="AW4594" s="48">
        <f t="shared" si="3264"/>
        <v>23332.854864521061</v>
      </c>
      <c r="AX4594" s="48">
        <f t="shared" si="3264"/>
        <v>23561.055313196044</v>
      </c>
      <c r="AY4594" s="48">
        <f t="shared" si="3264"/>
        <v>23566.183413166273</v>
      </c>
      <c r="AZ4594" s="48">
        <f t="shared" si="3264"/>
        <v>23566.183413166273</v>
      </c>
      <c r="BA4594" s="48">
        <f t="shared" si="3264"/>
        <v>23566.183413166273</v>
      </c>
      <c r="BB4594" s="48">
        <f t="shared" si="3264"/>
        <v>23796.665866328003</v>
      </c>
      <c r="BC4594" s="48">
        <f t="shared" si="3264"/>
        <v>23801.845247297933</v>
      </c>
      <c r="BD4594" s="48">
        <f t="shared" si="3264"/>
        <v>23801.845247297933</v>
      </c>
    </row>
    <row r="4595" spans="1:56" ht="16" x14ac:dyDescent="0.2">
      <c r="B4595" s="11">
        <f t="shared" ref="B4595:C4600" si="3265">B4594</f>
        <v>171</v>
      </c>
      <c r="C4595" s="12" t="str">
        <f t="shared" si="3265"/>
        <v>SCI HSR 5</v>
      </c>
      <c r="D4595" s="46" t="s">
        <v>260</v>
      </c>
      <c r="E4595" s="32">
        <v>44743</v>
      </c>
      <c r="F4595" s="15"/>
      <c r="G4595" s="46" t="s">
        <v>261</v>
      </c>
      <c r="H4595" s="46" t="s">
        <v>237</v>
      </c>
      <c r="I4595" s="46" t="s">
        <v>238</v>
      </c>
      <c r="J4595" s="46" t="s">
        <v>239</v>
      </c>
      <c r="K4595" s="23"/>
      <c r="O4595" s="15"/>
      <c r="P4595" s="15"/>
      <c r="Q4595" s="15"/>
      <c r="R4595" s="15"/>
      <c r="S4595" s="15"/>
      <c r="T4595" s="15"/>
      <c r="U4595" s="15"/>
      <c r="V4595" s="15"/>
      <c r="W4595" s="15"/>
      <c r="X4595" s="15"/>
      <c r="Y4595" s="15"/>
      <c r="Z4595" s="15"/>
      <c r="AA4595" s="15"/>
      <c r="AB4595" s="15"/>
      <c r="AC4595" s="15"/>
      <c r="AD4595" s="15"/>
      <c r="AE4595" s="15"/>
      <c r="AF4595" s="15"/>
      <c r="AG4595" s="15"/>
      <c r="AH4595" s="15"/>
      <c r="AI4595" s="15"/>
      <c r="AJ4595" s="15"/>
      <c r="AK4595" s="15"/>
      <c r="AL4595" s="15"/>
      <c r="AM4595" s="15"/>
      <c r="AN4595" s="15"/>
      <c r="AO4595" s="15"/>
      <c r="AP4595" s="15"/>
      <c r="AQ4595" s="15"/>
      <c r="AR4595" s="15"/>
      <c r="AS4595" s="15"/>
      <c r="AT4595" s="15"/>
      <c r="AU4595" s="15"/>
      <c r="AV4595" s="15"/>
      <c r="AW4595" s="15"/>
      <c r="AX4595" s="15"/>
      <c r="AY4595" s="15"/>
      <c r="AZ4595" s="15"/>
      <c r="BA4595" s="15"/>
      <c r="BB4595" s="15"/>
      <c r="BC4595" s="15"/>
      <c r="BD4595" s="15"/>
    </row>
    <row r="4596" spans="1:56" ht="16" x14ac:dyDescent="0.2">
      <c r="B4596" s="11">
        <f t="shared" si="3265"/>
        <v>171</v>
      </c>
      <c r="C4596" s="12" t="str">
        <f t="shared" si="3265"/>
        <v>SCI HSR 5</v>
      </c>
      <c r="D4596" s="46" t="s">
        <v>262</v>
      </c>
      <c r="E4596" s="31">
        <v>84500</v>
      </c>
      <c r="F4596" s="15"/>
      <c r="G4596" s="49" t="s">
        <v>263</v>
      </c>
      <c r="H4596" s="31">
        <v>0</v>
      </c>
      <c r="I4596" s="32">
        <v>0</v>
      </c>
      <c r="J4596" s="32">
        <v>0</v>
      </c>
      <c r="K4596" s="23"/>
      <c r="L4596" s="50" t="s">
        <v>264</v>
      </c>
      <c r="M4596" s="70"/>
      <c r="N4596" s="70"/>
      <c r="O4596" s="40">
        <f t="shared" ref="O4596:BD4596" si="3266">IFERROR(((O$3&gt;=$E4595)*(O$2&lt;=$E4595))*$E4599,"")</f>
        <v>0</v>
      </c>
      <c r="P4596" s="40">
        <f t="shared" si="3266"/>
        <v>0</v>
      </c>
      <c r="Q4596" s="40">
        <f t="shared" si="3266"/>
        <v>0</v>
      </c>
      <c r="R4596" s="40">
        <f t="shared" si="3266"/>
        <v>0</v>
      </c>
      <c r="S4596" s="40">
        <f t="shared" si="3266"/>
        <v>0</v>
      </c>
      <c r="T4596" s="40">
        <f t="shared" si="3266"/>
        <v>0</v>
      </c>
      <c r="U4596" s="40">
        <f t="shared" si="3266"/>
        <v>0</v>
      </c>
      <c r="V4596" s="40">
        <f t="shared" si="3266"/>
        <v>0</v>
      </c>
      <c r="W4596" s="40">
        <f t="shared" si="3266"/>
        <v>0</v>
      </c>
      <c r="X4596" s="40">
        <f t="shared" si="3266"/>
        <v>0</v>
      </c>
      <c r="Y4596" s="40">
        <f t="shared" si="3266"/>
        <v>0</v>
      </c>
      <c r="Z4596" s="40">
        <f t="shared" si="3266"/>
        <v>0</v>
      </c>
      <c r="AA4596" s="40">
        <f t="shared" si="3266"/>
        <v>0</v>
      </c>
      <c r="AB4596" s="40">
        <f t="shared" si="3266"/>
        <v>0</v>
      </c>
      <c r="AC4596" s="40">
        <f t="shared" si="3266"/>
        <v>0</v>
      </c>
      <c r="AD4596" s="40">
        <f t="shared" si="3266"/>
        <v>0</v>
      </c>
      <c r="AE4596" s="40">
        <f t="shared" si="3266"/>
        <v>0</v>
      </c>
      <c r="AF4596" s="40">
        <f t="shared" si="3266"/>
        <v>0</v>
      </c>
      <c r="AG4596" s="40">
        <f t="shared" si="3266"/>
        <v>0</v>
      </c>
      <c r="AH4596" s="40">
        <f t="shared" si="3266"/>
        <v>0</v>
      </c>
      <c r="AI4596" s="40">
        <f t="shared" si="3266"/>
        <v>0</v>
      </c>
      <c r="AJ4596" s="40">
        <f t="shared" si="3266"/>
        <v>0</v>
      </c>
      <c r="AK4596" s="40">
        <f t="shared" si="3266"/>
        <v>0</v>
      </c>
      <c r="AL4596" s="40">
        <f t="shared" si="3266"/>
        <v>0</v>
      </c>
      <c r="AM4596" s="40">
        <f t="shared" si="3266"/>
        <v>0</v>
      </c>
      <c r="AN4596" s="40">
        <f t="shared" si="3266"/>
        <v>0</v>
      </c>
      <c r="AO4596" s="40">
        <f t="shared" si="3266"/>
        <v>0</v>
      </c>
      <c r="AP4596" s="40">
        <f t="shared" si="3266"/>
        <v>0</v>
      </c>
      <c r="AQ4596" s="40">
        <f t="shared" si="3266"/>
        <v>0</v>
      </c>
      <c r="AR4596" s="40">
        <f t="shared" si="3266"/>
        <v>0</v>
      </c>
      <c r="AS4596" s="40">
        <f t="shared" si="3266"/>
        <v>0</v>
      </c>
      <c r="AT4596" s="40">
        <f t="shared" si="3266"/>
        <v>0</v>
      </c>
      <c r="AU4596" s="40">
        <f t="shared" si="3266"/>
        <v>0</v>
      </c>
      <c r="AV4596" s="40">
        <f t="shared" si="3266"/>
        <v>0</v>
      </c>
      <c r="AW4596" s="40">
        <f t="shared" si="3266"/>
        <v>0</v>
      </c>
      <c r="AX4596" s="40">
        <f t="shared" si="3266"/>
        <v>0</v>
      </c>
      <c r="AY4596" s="40">
        <f t="shared" si="3266"/>
        <v>0</v>
      </c>
      <c r="AZ4596" s="40">
        <f t="shared" si="3266"/>
        <v>0</v>
      </c>
      <c r="BA4596" s="40">
        <f t="shared" si="3266"/>
        <v>0</v>
      </c>
      <c r="BB4596" s="40">
        <f t="shared" si="3266"/>
        <v>0</v>
      </c>
      <c r="BC4596" s="40">
        <f t="shared" si="3266"/>
        <v>0</v>
      </c>
      <c r="BD4596" s="40">
        <f t="shared" si="3266"/>
        <v>0</v>
      </c>
    </row>
    <row r="4597" spans="1:56" ht="16" x14ac:dyDescent="0.2">
      <c r="B4597" s="11">
        <f t="shared" si="3265"/>
        <v>171</v>
      </c>
      <c r="C4597" s="12" t="str">
        <f t="shared" si="3265"/>
        <v>SCI HSR 5</v>
      </c>
      <c r="D4597" s="46" t="s">
        <v>24</v>
      </c>
      <c r="E4597" s="51">
        <f>IF(E4595&gt;MAX($O$3:$BD$3),BD4586,
IF(E4595&lt;MIN($O$3:$BD$3),1,SUMIFS($O4587:$BD4587,$O$2:$BD$2,"&lt;="&amp;E4595,$O$3:$BD$3,"&gt;="&amp;E4595)))</f>
        <v>1</v>
      </c>
      <c r="F4597" s="15"/>
      <c r="G4597" s="49" t="s">
        <v>265</v>
      </c>
      <c r="H4597" s="31">
        <v>0</v>
      </c>
      <c r="I4597" s="32">
        <v>0</v>
      </c>
      <c r="J4597" s="32">
        <v>0</v>
      </c>
      <c r="K4597" s="23"/>
      <c r="L4597" s="52" t="s">
        <v>266</v>
      </c>
      <c r="M4597" s="72"/>
      <c r="N4597" s="72"/>
      <c r="O4597" s="41">
        <f t="shared" ref="O4597:BD4597" si="3267">IFERROR(((O$3&gt;=$E4592)*(O$2&lt;=$E4592))*$H4600,"")</f>
        <v>0</v>
      </c>
      <c r="P4597" s="41">
        <f t="shared" si="3267"/>
        <v>0</v>
      </c>
      <c r="Q4597" s="41">
        <f t="shared" si="3267"/>
        <v>0</v>
      </c>
      <c r="R4597" s="41">
        <f t="shared" si="3267"/>
        <v>0</v>
      </c>
      <c r="S4597" s="41">
        <f t="shared" si="3267"/>
        <v>0</v>
      </c>
      <c r="T4597" s="41">
        <f t="shared" si="3267"/>
        <v>0</v>
      </c>
      <c r="U4597" s="41">
        <f t="shared" si="3267"/>
        <v>0</v>
      </c>
      <c r="V4597" s="41">
        <f t="shared" si="3267"/>
        <v>0</v>
      </c>
      <c r="W4597" s="41">
        <f t="shared" si="3267"/>
        <v>0</v>
      </c>
      <c r="X4597" s="41">
        <f t="shared" si="3267"/>
        <v>0</v>
      </c>
      <c r="Y4597" s="41">
        <f t="shared" si="3267"/>
        <v>0</v>
      </c>
      <c r="Z4597" s="41">
        <f t="shared" si="3267"/>
        <v>0</v>
      </c>
      <c r="AA4597" s="41">
        <f t="shared" si="3267"/>
        <v>0</v>
      </c>
      <c r="AB4597" s="41">
        <f t="shared" si="3267"/>
        <v>0</v>
      </c>
      <c r="AC4597" s="41">
        <f t="shared" si="3267"/>
        <v>0</v>
      </c>
      <c r="AD4597" s="41">
        <f t="shared" si="3267"/>
        <v>0</v>
      </c>
      <c r="AE4597" s="41">
        <f t="shared" si="3267"/>
        <v>0</v>
      </c>
      <c r="AF4597" s="41">
        <f t="shared" si="3267"/>
        <v>0</v>
      </c>
      <c r="AG4597" s="41">
        <f t="shared" si="3267"/>
        <v>0</v>
      </c>
      <c r="AH4597" s="41">
        <f t="shared" si="3267"/>
        <v>0</v>
      </c>
      <c r="AI4597" s="41">
        <f t="shared" si="3267"/>
        <v>0</v>
      </c>
      <c r="AJ4597" s="41">
        <f t="shared" si="3267"/>
        <v>0</v>
      </c>
      <c r="AK4597" s="41">
        <f t="shared" si="3267"/>
        <v>0</v>
      </c>
      <c r="AL4597" s="41">
        <f t="shared" si="3267"/>
        <v>0</v>
      </c>
      <c r="AM4597" s="41">
        <f t="shared" si="3267"/>
        <v>0</v>
      </c>
      <c r="AN4597" s="41">
        <f t="shared" si="3267"/>
        <v>0</v>
      </c>
      <c r="AO4597" s="41">
        <f t="shared" si="3267"/>
        <v>0</v>
      </c>
      <c r="AP4597" s="41">
        <f t="shared" si="3267"/>
        <v>0</v>
      </c>
      <c r="AQ4597" s="41">
        <f t="shared" si="3267"/>
        <v>0</v>
      </c>
      <c r="AR4597" s="41">
        <f t="shared" si="3267"/>
        <v>0</v>
      </c>
      <c r="AS4597" s="41">
        <f t="shared" si="3267"/>
        <v>0</v>
      </c>
      <c r="AT4597" s="41">
        <f t="shared" si="3267"/>
        <v>0</v>
      </c>
      <c r="AU4597" s="41">
        <f t="shared" si="3267"/>
        <v>0</v>
      </c>
      <c r="AV4597" s="41">
        <f t="shared" si="3267"/>
        <v>0</v>
      </c>
      <c r="AW4597" s="41">
        <f t="shared" si="3267"/>
        <v>0</v>
      </c>
      <c r="AX4597" s="41">
        <f t="shared" si="3267"/>
        <v>0</v>
      </c>
      <c r="AY4597" s="41">
        <f t="shared" si="3267"/>
        <v>0</v>
      </c>
      <c r="AZ4597" s="41">
        <f t="shared" si="3267"/>
        <v>0</v>
      </c>
      <c r="BA4597" s="41">
        <f t="shared" si="3267"/>
        <v>0</v>
      </c>
      <c r="BB4597" s="41">
        <f t="shared" si="3267"/>
        <v>0</v>
      </c>
      <c r="BC4597" s="41">
        <f t="shared" si="3267"/>
        <v>0</v>
      </c>
      <c r="BD4597" s="41">
        <f t="shared" si="3267"/>
        <v>0</v>
      </c>
    </row>
    <row r="4598" spans="1:56" ht="16" x14ac:dyDescent="0.2">
      <c r="B4598" s="11">
        <f t="shared" si="3265"/>
        <v>171</v>
      </c>
      <c r="C4598" s="12" t="str">
        <f t="shared" si="3265"/>
        <v>SCI HSR 5</v>
      </c>
      <c r="D4598" s="46" t="s">
        <v>8</v>
      </c>
      <c r="E4598" s="42">
        <v>0</v>
      </c>
      <c r="F4598" s="15"/>
      <c r="G4598" s="49" t="s">
        <v>267</v>
      </c>
      <c r="H4598" s="31">
        <v>0</v>
      </c>
      <c r="I4598" s="32">
        <v>0</v>
      </c>
      <c r="J4598" s="32">
        <v>0</v>
      </c>
      <c r="L4598" s="52" t="s">
        <v>268</v>
      </c>
      <c r="M4598" s="72"/>
      <c r="N4598" s="72"/>
      <c r="O4598" s="41">
        <f t="shared" ref="O4598:BD4598" si="3268">IFERROR(((O$3&gt;=$E4595)*(O$2&lt;=$E4595))*$J4600,"")</f>
        <v>0</v>
      </c>
      <c r="P4598" s="41">
        <f t="shared" si="3268"/>
        <v>0</v>
      </c>
      <c r="Q4598" s="41">
        <f t="shared" si="3268"/>
        <v>0</v>
      </c>
      <c r="R4598" s="41">
        <f t="shared" si="3268"/>
        <v>0</v>
      </c>
      <c r="S4598" s="41">
        <f t="shared" si="3268"/>
        <v>0</v>
      </c>
      <c r="T4598" s="41">
        <f t="shared" si="3268"/>
        <v>0</v>
      </c>
      <c r="U4598" s="41">
        <f t="shared" si="3268"/>
        <v>0</v>
      </c>
      <c r="V4598" s="41">
        <f t="shared" si="3268"/>
        <v>0</v>
      </c>
      <c r="W4598" s="41">
        <f t="shared" si="3268"/>
        <v>0</v>
      </c>
      <c r="X4598" s="41">
        <f t="shared" si="3268"/>
        <v>0</v>
      </c>
      <c r="Y4598" s="41">
        <f t="shared" si="3268"/>
        <v>0</v>
      </c>
      <c r="Z4598" s="41">
        <f t="shared" si="3268"/>
        <v>0</v>
      </c>
      <c r="AA4598" s="41">
        <f t="shared" si="3268"/>
        <v>0</v>
      </c>
      <c r="AB4598" s="41">
        <f t="shared" si="3268"/>
        <v>0</v>
      </c>
      <c r="AC4598" s="41">
        <f t="shared" si="3268"/>
        <v>0</v>
      </c>
      <c r="AD4598" s="41">
        <f t="shared" si="3268"/>
        <v>0</v>
      </c>
      <c r="AE4598" s="41">
        <f t="shared" si="3268"/>
        <v>0</v>
      </c>
      <c r="AF4598" s="41">
        <f t="shared" si="3268"/>
        <v>0</v>
      </c>
      <c r="AG4598" s="41">
        <f t="shared" si="3268"/>
        <v>0</v>
      </c>
      <c r="AH4598" s="41">
        <f t="shared" si="3268"/>
        <v>0</v>
      </c>
      <c r="AI4598" s="41">
        <f t="shared" si="3268"/>
        <v>0</v>
      </c>
      <c r="AJ4598" s="41">
        <f t="shared" si="3268"/>
        <v>0</v>
      </c>
      <c r="AK4598" s="41">
        <f t="shared" si="3268"/>
        <v>0</v>
      </c>
      <c r="AL4598" s="41">
        <f t="shared" si="3268"/>
        <v>0</v>
      </c>
      <c r="AM4598" s="41">
        <f t="shared" si="3268"/>
        <v>0</v>
      </c>
      <c r="AN4598" s="41">
        <f t="shared" si="3268"/>
        <v>0</v>
      </c>
      <c r="AO4598" s="41">
        <f t="shared" si="3268"/>
        <v>0</v>
      </c>
      <c r="AP4598" s="41">
        <f t="shared" si="3268"/>
        <v>0</v>
      </c>
      <c r="AQ4598" s="41">
        <f t="shared" si="3268"/>
        <v>0</v>
      </c>
      <c r="AR4598" s="41">
        <f t="shared" si="3268"/>
        <v>0</v>
      </c>
      <c r="AS4598" s="41">
        <f t="shared" si="3268"/>
        <v>0</v>
      </c>
      <c r="AT4598" s="41">
        <f t="shared" si="3268"/>
        <v>0</v>
      </c>
      <c r="AU4598" s="41">
        <f t="shared" si="3268"/>
        <v>0</v>
      </c>
      <c r="AV4598" s="41">
        <f t="shared" si="3268"/>
        <v>0</v>
      </c>
      <c r="AW4598" s="41">
        <f t="shared" si="3268"/>
        <v>0</v>
      </c>
      <c r="AX4598" s="41">
        <f t="shared" si="3268"/>
        <v>0</v>
      </c>
      <c r="AY4598" s="41">
        <f t="shared" si="3268"/>
        <v>0</v>
      </c>
      <c r="AZ4598" s="41">
        <f t="shared" si="3268"/>
        <v>0</v>
      </c>
      <c r="BA4598" s="41">
        <f t="shared" si="3268"/>
        <v>0</v>
      </c>
      <c r="BB4598" s="41">
        <f t="shared" si="3268"/>
        <v>0</v>
      </c>
      <c r="BC4598" s="41">
        <f t="shared" si="3268"/>
        <v>0</v>
      </c>
      <c r="BD4598" s="41">
        <f t="shared" si="3268"/>
        <v>0</v>
      </c>
    </row>
    <row r="4599" spans="1:56" ht="16" x14ac:dyDescent="0.2">
      <c r="B4599" s="11">
        <f t="shared" si="3265"/>
        <v>171</v>
      </c>
      <c r="C4599" s="12" t="str">
        <f t="shared" si="3265"/>
        <v>SCI HSR 5</v>
      </c>
      <c r="D4599" s="46" t="s">
        <v>269</v>
      </c>
      <c r="E4599" s="31">
        <v>0</v>
      </c>
      <c r="F4599" s="15"/>
      <c r="G4599" s="53"/>
      <c r="H4599" s="15"/>
      <c r="I4599" s="15"/>
      <c r="J4599" s="23"/>
      <c r="L4599" s="52" t="s">
        <v>270</v>
      </c>
      <c r="M4599" s="72"/>
      <c r="N4599" s="72"/>
      <c r="O4599" s="41">
        <f t="shared" ref="O4599:BD4599" si="3269">IFERROR(((O$3&gt;=$J4589)*(O$2&lt;=$J4589))*$E4600,"")</f>
        <v>0</v>
      </c>
      <c r="P4599" s="41">
        <f t="shared" si="3269"/>
        <v>0</v>
      </c>
      <c r="Q4599" s="41">
        <f t="shared" si="3269"/>
        <v>0</v>
      </c>
      <c r="R4599" s="41">
        <f t="shared" si="3269"/>
        <v>0</v>
      </c>
      <c r="S4599" s="41">
        <f t="shared" si="3269"/>
        <v>0</v>
      </c>
      <c r="T4599" s="41">
        <f t="shared" si="3269"/>
        <v>0</v>
      </c>
      <c r="U4599" s="41">
        <f t="shared" si="3269"/>
        <v>0</v>
      </c>
      <c r="V4599" s="41">
        <f t="shared" si="3269"/>
        <v>0</v>
      </c>
      <c r="W4599" s="41">
        <f t="shared" si="3269"/>
        <v>0</v>
      </c>
      <c r="X4599" s="41">
        <f t="shared" si="3269"/>
        <v>0</v>
      </c>
      <c r="Y4599" s="41">
        <f t="shared" si="3269"/>
        <v>0</v>
      </c>
      <c r="Z4599" s="41">
        <f t="shared" si="3269"/>
        <v>0</v>
      </c>
      <c r="AA4599" s="41">
        <f t="shared" si="3269"/>
        <v>0</v>
      </c>
      <c r="AB4599" s="41">
        <f t="shared" si="3269"/>
        <v>0</v>
      </c>
      <c r="AC4599" s="41">
        <f t="shared" si="3269"/>
        <v>0</v>
      </c>
      <c r="AD4599" s="41">
        <f t="shared" si="3269"/>
        <v>0</v>
      </c>
      <c r="AE4599" s="41">
        <f t="shared" si="3269"/>
        <v>0</v>
      </c>
      <c r="AF4599" s="41">
        <f t="shared" si="3269"/>
        <v>0</v>
      </c>
      <c r="AG4599" s="41">
        <f t="shared" si="3269"/>
        <v>0</v>
      </c>
      <c r="AH4599" s="41">
        <f t="shared" si="3269"/>
        <v>0</v>
      </c>
      <c r="AI4599" s="41">
        <f t="shared" si="3269"/>
        <v>0</v>
      </c>
      <c r="AJ4599" s="41">
        <f t="shared" si="3269"/>
        <v>0</v>
      </c>
      <c r="AK4599" s="41">
        <f t="shared" si="3269"/>
        <v>0</v>
      </c>
      <c r="AL4599" s="41">
        <f t="shared" si="3269"/>
        <v>0</v>
      </c>
      <c r="AM4599" s="41">
        <f t="shared" si="3269"/>
        <v>0</v>
      </c>
      <c r="AN4599" s="41">
        <f t="shared" si="3269"/>
        <v>0</v>
      </c>
      <c r="AO4599" s="41">
        <f t="shared" si="3269"/>
        <v>0</v>
      </c>
      <c r="AP4599" s="41">
        <f t="shared" si="3269"/>
        <v>0</v>
      </c>
      <c r="AQ4599" s="41">
        <f t="shared" si="3269"/>
        <v>0</v>
      </c>
      <c r="AR4599" s="41">
        <f t="shared" si="3269"/>
        <v>0</v>
      </c>
      <c r="AS4599" s="41">
        <f t="shared" si="3269"/>
        <v>0</v>
      </c>
      <c r="AT4599" s="41">
        <f t="shared" si="3269"/>
        <v>0</v>
      </c>
      <c r="AU4599" s="41">
        <f t="shared" si="3269"/>
        <v>0</v>
      </c>
      <c r="AV4599" s="41">
        <f t="shared" si="3269"/>
        <v>0</v>
      </c>
      <c r="AW4599" s="41">
        <f t="shared" si="3269"/>
        <v>0</v>
      </c>
      <c r="AX4599" s="41">
        <f t="shared" si="3269"/>
        <v>0</v>
      </c>
      <c r="AY4599" s="41">
        <f t="shared" si="3269"/>
        <v>0</v>
      </c>
      <c r="AZ4599" s="41">
        <f t="shared" si="3269"/>
        <v>0</v>
      </c>
      <c r="BA4599" s="41">
        <f t="shared" si="3269"/>
        <v>0</v>
      </c>
      <c r="BB4599" s="41">
        <f t="shared" si="3269"/>
        <v>0</v>
      </c>
      <c r="BC4599" s="41">
        <f t="shared" si="3269"/>
        <v>0</v>
      </c>
      <c r="BD4599" s="41">
        <f t="shared" si="3269"/>
        <v>0</v>
      </c>
    </row>
    <row r="4600" spans="1:56" ht="16" x14ac:dyDescent="0.2">
      <c r="B4600" s="11">
        <f t="shared" si="3265"/>
        <v>171</v>
      </c>
      <c r="C4600" s="12" t="str">
        <f t="shared" si="3265"/>
        <v>SCI HSR 5</v>
      </c>
      <c r="D4600" s="46" t="s">
        <v>270</v>
      </c>
      <c r="E4600" s="31">
        <v>0</v>
      </c>
      <c r="F4600" s="15"/>
      <c r="G4600" s="46" t="s">
        <v>266</v>
      </c>
      <c r="H4600" s="31">
        <v>0</v>
      </c>
      <c r="I4600" s="46" t="s">
        <v>268</v>
      </c>
      <c r="J4600" s="31">
        <v>0</v>
      </c>
      <c r="L4600" s="54" t="s">
        <v>271</v>
      </c>
      <c r="M4600" s="73"/>
      <c r="N4600" s="73"/>
      <c r="O4600" s="45">
        <f t="shared" ref="O4600:BD4600" si="3270">IFERROR(-($E4581+$H4581+$J4581)*O4582,"")</f>
        <v>0</v>
      </c>
      <c r="P4600" s="45">
        <f t="shared" si="3270"/>
        <v>0</v>
      </c>
      <c r="Q4600" s="45">
        <f t="shared" si="3270"/>
        <v>0</v>
      </c>
      <c r="R4600" s="45">
        <f t="shared" si="3270"/>
        <v>0</v>
      </c>
      <c r="S4600" s="45">
        <f t="shared" si="3270"/>
        <v>0</v>
      </c>
      <c r="T4600" s="45">
        <f t="shared" si="3270"/>
        <v>0</v>
      </c>
      <c r="U4600" s="45">
        <f t="shared" si="3270"/>
        <v>0</v>
      </c>
      <c r="V4600" s="45">
        <f t="shared" si="3270"/>
        <v>0</v>
      </c>
      <c r="W4600" s="45">
        <f t="shared" si="3270"/>
        <v>0</v>
      </c>
      <c r="X4600" s="45">
        <f t="shared" si="3270"/>
        <v>0</v>
      </c>
      <c r="Y4600" s="45">
        <f t="shared" si="3270"/>
        <v>0</v>
      </c>
      <c r="Z4600" s="45">
        <f t="shared" si="3270"/>
        <v>0</v>
      </c>
      <c r="AA4600" s="45">
        <f t="shared" si="3270"/>
        <v>0</v>
      </c>
      <c r="AB4600" s="45">
        <f t="shared" si="3270"/>
        <v>0</v>
      </c>
      <c r="AC4600" s="45">
        <f t="shared" si="3270"/>
        <v>0</v>
      </c>
      <c r="AD4600" s="45">
        <f t="shared" si="3270"/>
        <v>0</v>
      </c>
      <c r="AE4600" s="45">
        <f t="shared" si="3270"/>
        <v>0</v>
      </c>
      <c r="AF4600" s="45">
        <f t="shared" si="3270"/>
        <v>0</v>
      </c>
      <c r="AG4600" s="45">
        <f t="shared" si="3270"/>
        <v>0</v>
      </c>
      <c r="AH4600" s="45">
        <f t="shared" si="3270"/>
        <v>0</v>
      </c>
      <c r="AI4600" s="45">
        <f t="shared" si="3270"/>
        <v>0</v>
      </c>
      <c r="AJ4600" s="45">
        <f t="shared" si="3270"/>
        <v>0</v>
      </c>
      <c r="AK4600" s="45">
        <f t="shared" si="3270"/>
        <v>0</v>
      </c>
      <c r="AL4600" s="45">
        <f t="shared" si="3270"/>
        <v>0</v>
      </c>
      <c r="AM4600" s="45">
        <f t="shared" si="3270"/>
        <v>0</v>
      </c>
      <c r="AN4600" s="45">
        <f t="shared" si="3270"/>
        <v>0</v>
      </c>
      <c r="AO4600" s="45">
        <f t="shared" si="3270"/>
        <v>0</v>
      </c>
      <c r="AP4600" s="45">
        <f t="shared" si="3270"/>
        <v>0</v>
      </c>
      <c r="AQ4600" s="45">
        <f t="shared" si="3270"/>
        <v>0</v>
      </c>
      <c r="AR4600" s="45">
        <f t="shared" si="3270"/>
        <v>0</v>
      </c>
      <c r="AS4600" s="45">
        <f t="shared" si="3270"/>
        <v>0</v>
      </c>
      <c r="AT4600" s="45">
        <f t="shared" si="3270"/>
        <v>0</v>
      </c>
      <c r="AU4600" s="45">
        <f t="shared" si="3270"/>
        <v>0</v>
      </c>
      <c r="AV4600" s="45">
        <f t="shared" si="3270"/>
        <v>0</v>
      </c>
      <c r="AW4600" s="45">
        <f t="shared" si="3270"/>
        <v>0</v>
      </c>
      <c r="AX4600" s="45">
        <f t="shared" si="3270"/>
        <v>0</v>
      </c>
      <c r="AY4600" s="45">
        <f t="shared" si="3270"/>
        <v>0</v>
      </c>
      <c r="AZ4600" s="45">
        <f t="shared" si="3270"/>
        <v>0</v>
      </c>
      <c r="BA4600" s="45">
        <f t="shared" si="3270"/>
        <v>0</v>
      </c>
      <c r="BB4600" s="45">
        <f t="shared" si="3270"/>
        <v>0</v>
      </c>
      <c r="BC4600" s="45">
        <f t="shared" si="3270"/>
        <v>0</v>
      </c>
      <c r="BD4600" s="45">
        <f t="shared" si="3270"/>
        <v>0</v>
      </c>
    </row>
    <row r="4601" spans="1:56" x14ac:dyDescent="0.2">
      <c r="A4601"/>
      <c r="B4601"/>
      <c r="C4601"/>
      <c r="D4601"/>
      <c r="E4601"/>
      <c r="F4601"/>
      <c r="G4601"/>
      <c r="H4601"/>
      <c r="I4601"/>
      <c r="J4601"/>
      <c r="K4601"/>
      <c r="L4601"/>
      <c r="M4601"/>
      <c r="N4601"/>
      <c r="O4601"/>
      <c r="P4601"/>
      <c r="Q4601"/>
      <c r="R4601"/>
      <c r="S4601"/>
      <c r="T4601"/>
      <c r="U4601"/>
      <c r="V4601"/>
      <c r="W4601"/>
      <c r="X4601"/>
      <c r="Y4601"/>
      <c r="Z4601"/>
      <c r="AA4601"/>
      <c r="AB4601"/>
      <c r="AC4601"/>
      <c r="AD4601"/>
      <c r="AE4601"/>
      <c r="AF4601"/>
      <c r="AG4601"/>
      <c r="AH4601"/>
      <c r="AI4601"/>
      <c r="AJ4601"/>
      <c r="AK4601"/>
      <c r="AL4601"/>
      <c r="AM4601"/>
      <c r="AN4601"/>
      <c r="AO4601"/>
      <c r="AP4601"/>
      <c r="AQ4601"/>
      <c r="AR4601"/>
      <c r="AS4601"/>
      <c r="AT4601"/>
      <c r="AU4601"/>
      <c r="AV4601"/>
      <c r="AW4601"/>
      <c r="AX4601"/>
      <c r="AY4601"/>
      <c r="AZ4601"/>
      <c r="BA4601"/>
      <c r="BB4601"/>
      <c r="BC4601"/>
      <c r="BD4601"/>
    </row>
    <row r="4602" spans="1:56" x14ac:dyDescent="0.2">
      <c r="A4602"/>
      <c r="B4602"/>
      <c r="C4602"/>
      <c r="D4602"/>
      <c r="E4602"/>
      <c r="F4602"/>
      <c r="G4602"/>
      <c r="H4602"/>
      <c r="I4602"/>
      <c r="J4602"/>
      <c r="K4602"/>
      <c r="L4602"/>
      <c r="M4602"/>
      <c r="N4602"/>
      <c r="O4602"/>
      <c r="P4602"/>
      <c r="Q4602"/>
      <c r="R4602"/>
      <c r="S4602"/>
      <c r="T4602"/>
      <c r="U4602"/>
      <c r="V4602"/>
      <c r="W4602"/>
      <c r="X4602"/>
      <c r="Y4602"/>
      <c r="Z4602"/>
      <c r="AA4602"/>
      <c r="AB4602"/>
      <c r="AC4602"/>
      <c r="AD4602"/>
      <c r="AE4602"/>
      <c r="AF4602"/>
      <c r="AG4602"/>
      <c r="AH4602"/>
      <c r="AI4602"/>
      <c r="AJ4602"/>
      <c r="AK4602"/>
      <c r="AL4602"/>
      <c r="AM4602"/>
      <c r="AN4602"/>
      <c r="AO4602"/>
      <c r="AP4602"/>
      <c r="AQ4602"/>
      <c r="AR4602"/>
      <c r="AS4602"/>
      <c r="AT4602"/>
      <c r="AU4602"/>
      <c r="AV4602"/>
      <c r="AW4602"/>
      <c r="AX4602"/>
      <c r="AY4602"/>
      <c r="AZ4602"/>
      <c r="BA4602"/>
      <c r="BB4602"/>
      <c r="BC4602"/>
      <c r="BD4602"/>
    </row>
    <row r="4603" spans="1:56" ht="16" x14ac:dyDescent="0.2">
      <c r="A4603" s="1"/>
      <c r="B4603" s="67">
        <v>172</v>
      </c>
      <c r="C4603" s="68" t="str">
        <f>H4605</f>
        <v>SCI HSR 5</v>
      </c>
      <c r="D4603" s="69" t="s">
        <v>220</v>
      </c>
      <c r="E4603" s="69"/>
      <c r="F4603" s="69"/>
      <c r="G4603" s="69"/>
      <c r="H4603" s="69"/>
      <c r="I4603" s="69"/>
      <c r="J4603" s="69"/>
      <c r="K4603" s="68"/>
      <c r="L4603" s="68"/>
      <c r="M4603" s="68"/>
      <c r="N4603" s="68"/>
      <c r="O4603" s="82"/>
      <c r="P4603" s="82"/>
      <c r="Q4603" s="82"/>
      <c r="R4603" s="82"/>
      <c r="S4603" s="82"/>
      <c r="T4603" s="82"/>
      <c r="U4603" s="82"/>
      <c r="V4603" s="82"/>
      <c r="W4603" s="82"/>
      <c r="X4603" s="82"/>
      <c r="Y4603" s="82"/>
      <c r="Z4603" s="82"/>
      <c r="AA4603" s="82"/>
      <c r="AB4603" s="82"/>
      <c r="AC4603" s="82"/>
      <c r="AD4603" s="82"/>
      <c r="AE4603" s="82"/>
      <c r="AF4603" s="82"/>
      <c r="AG4603" s="82"/>
      <c r="AH4603" s="82"/>
      <c r="AI4603" s="82"/>
      <c r="AJ4603" s="82"/>
      <c r="AK4603" s="82"/>
      <c r="AL4603" s="82"/>
      <c r="AM4603" s="82"/>
      <c r="AN4603" s="82"/>
      <c r="AO4603" s="82"/>
      <c r="AP4603" s="82"/>
      <c r="AQ4603" s="82"/>
      <c r="AR4603" s="82"/>
      <c r="AS4603" s="82"/>
      <c r="AT4603" s="82"/>
      <c r="AU4603" s="82"/>
      <c r="AV4603" s="82"/>
      <c r="AW4603" s="82"/>
      <c r="AX4603" s="82"/>
      <c r="AY4603" s="82"/>
      <c r="AZ4603" s="82"/>
      <c r="BA4603" s="82"/>
      <c r="BB4603" s="82"/>
      <c r="BC4603" s="82"/>
      <c r="BD4603" s="82"/>
    </row>
    <row r="4604" spans="1:56" ht="16" x14ac:dyDescent="0.2">
      <c r="A4604" s="35"/>
      <c r="B4604" s="11">
        <f>B4603</f>
        <v>172</v>
      </c>
      <c r="C4604" s="12" t="str">
        <f>C4603</f>
        <v>SCI HSR 5</v>
      </c>
      <c r="D4604" s="35"/>
      <c r="E4604" s="35"/>
      <c r="F4604" s="35"/>
      <c r="G4604" s="35"/>
      <c r="H4604" s="35"/>
      <c r="I4604" s="35"/>
      <c r="J4604" s="35"/>
      <c r="K4604" s="35"/>
      <c r="L4604" s="35"/>
      <c r="M4604" s="35"/>
      <c r="N4604" s="35"/>
      <c r="O4604" s="44"/>
      <c r="P4604" s="44"/>
      <c r="Q4604" s="44"/>
      <c r="R4604" s="44"/>
      <c r="S4604" s="44"/>
      <c r="T4604" s="44"/>
      <c r="U4604" s="44"/>
      <c r="V4604" s="44"/>
      <c r="W4604" s="44"/>
      <c r="X4604" s="44"/>
      <c r="Y4604" s="44"/>
      <c r="Z4604" s="44"/>
      <c r="AA4604" s="44"/>
      <c r="AB4604" s="44"/>
      <c r="AC4604" s="44"/>
      <c r="AD4604" s="44"/>
      <c r="AE4604" s="44"/>
      <c r="AF4604" s="44"/>
      <c r="AG4604" s="44"/>
      <c r="AH4604" s="44"/>
      <c r="AI4604" s="44"/>
      <c r="AJ4604" s="44"/>
      <c r="AK4604" s="44"/>
      <c r="AL4604" s="44"/>
      <c r="AM4604" s="44"/>
      <c r="AN4604" s="44"/>
      <c r="AO4604" s="44"/>
      <c r="AP4604" s="44"/>
      <c r="AQ4604" s="44"/>
      <c r="AR4604" s="44"/>
      <c r="AS4604" s="44"/>
      <c r="AT4604" s="44"/>
      <c r="AU4604" s="44"/>
      <c r="AV4604" s="44"/>
      <c r="AW4604" s="44"/>
      <c r="AX4604" s="44"/>
      <c r="AY4604" s="44"/>
      <c r="AZ4604" s="44"/>
      <c r="BA4604" s="44"/>
      <c r="BB4604" s="44"/>
      <c r="BC4604" s="44"/>
      <c r="BD4604" s="44"/>
    </row>
    <row r="4605" spans="1:56" ht="16" x14ac:dyDescent="0.2">
      <c r="B4605" s="11">
        <f t="shared" ref="B4605:C4620" si="3271">B4604</f>
        <v>172</v>
      </c>
      <c r="C4605" s="12" t="str">
        <f t="shared" si="3271"/>
        <v>SCI HSR 5</v>
      </c>
      <c r="D4605" s="13" t="s">
        <v>2</v>
      </c>
      <c r="E4605" s="14" t="s">
        <v>47</v>
      </c>
      <c r="F4605" s="15"/>
      <c r="G4605" s="13" t="s">
        <v>229</v>
      </c>
      <c r="H4605" s="14" t="s">
        <v>32</v>
      </c>
      <c r="I4605" s="14"/>
      <c r="J4605" s="14"/>
      <c r="L4605" s="16" t="s">
        <v>230</v>
      </c>
      <c r="M4605" s="70"/>
      <c r="N4605" s="70"/>
      <c r="O4605" s="17">
        <f>($E4616&gt;0)*($E4610&lt;O$2)*(EDATE($E4610,$E4616)&gt;O$3)*((O$3-O$2+1)/O$4)
+($E4616&gt;0)*($E4610&lt;O$2)*(EDATE($E4610,$E4616)&gt;=O$2)*(EDATE($E4610,$E4616)&lt;=O$3)*((EDATE($E4610,$E4616)-O$2)/O$4)
+($E4616&gt;0)*($E4610&lt;O$2)*(EDATE($E4610,$E4616)&lt;O$2)*(0)
+($E4616&gt;0)*($E4610&gt;=O$2)*($E4610&lt;=O$3)*(EDATE($E4610,$E4616)&gt;=O$2)*(EDATE($E4610,$E4616)&lt;=O$3)*((EDATE($E4610,$E4616)-$E4610+1)/O$4)
+($E4616&gt;0)*($E4610&gt;=O$2)*($E4610&lt;=O$3)*(EDATE($E4610,$E4616)&gt;O$3)*((O$3-$E4610+1)/O$4)
+($E4616&gt;0)*($E4610&gt;O$3)*(0)</f>
        <v>0</v>
      </c>
      <c r="P4605" s="17">
        <f t="shared" ref="P4605:BD4605" si="3272">($E4616&gt;0)*($E4610&lt;P$2)*(EDATE($E4610,$E4616)&gt;P$3)*((P$3-P$2+1)/P$4)
+($E4616&gt;0)*($E4610&lt;P$2)*(EDATE($E4610,$E4616)&gt;=P$2)*(EDATE($E4610,$E4616)&lt;=P$3)*((EDATE($E4610,$E4616)-P$2)/P$4)
+($E4616&gt;0)*($E4610&lt;P$2)*(EDATE($E4610,$E4616)&lt;P$2)*(0)
+($E4616&gt;0)*($E4610&gt;=P$2)*($E4610&lt;=P$3)*(EDATE($E4610,$E4616)&gt;=P$2)*(EDATE($E4610,$E4616)&lt;=P$3)*((EDATE($E4610,$E4616)-$E4610+1)/P$4)
+($E4616&gt;0)*($E4610&gt;=P$2)*($E4610&lt;=P$3)*(EDATE($E4610,$E4616)&gt;P$3)*((P$3-$E4610+1)/P$4)
+($E4616&gt;0)*($E4610&gt;P$3)*(0)</f>
        <v>0</v>
      </c>
      <c r="Q4605" s="17">
        <f t="shared" si="3272"/>
        <v>0</v>
      </c>
      <c r="R4605" s="17">
        <f t="shared" si="3272"/>
        <v>0</v>
      </c>
      <c r="S4605" s="17">
        <f t="shared" si="3272"/>
        <v>0</v>
      </c>
      <c r="T4605" s="17">
        <f t="shared" si="3272"/>
        <v>0</v>
      </c>
      <c r="U4605" s="17">
        <f t="shared" si="3272"/>
        <v>0</v>
      </c>
      <c r="V4605" s="17">
        <f t="shared" si="3272"/>
        <v>0</v>
      </c>
      <c r="W4605" s="17">
        <f t="shared" si="3272"/>
        <v>0</v>
      </c>
      <c r="X4605" s="17">
        <f t="shared" si="3272"/>
        <v>0</v>
      </c>
      <c r="Y4605" s="17">
        <f t="shared" si="3272"/>
        <v>0</v>
      </c>
      <c r="Z4605" s="17">
        <f t="shared" si="3272"/>
        <v>0</v>
      </c>
      <c r="AA4605" s="17">
        <f t="shared" si="3272"/>
        <v>0</v>
      </c>
      <c r="AB4605" s="17">
        <f t="shared" si="3272"/>
        <v>0</v>
      </c>
      <c r="AC4605" s="17">
        <f t="shared" si="3272"/>
        <v>0</v>
      </c>
      <c r="AD4605" s="17">
        <f t="shared" si="3272"/>
        <v>0</v>
      </c>
      <c r="AE4605" s="17">
        <f t="shared" si="3272"/>
        <v>0</v>
      </c>
      <c r="AF4605" s="17">
        <f t="shared" si="3272"/>
        <v>0</v>
      </c>
      <c r="AG4605" s="17">
        <f t="shared" si="3272"/>
        <v>0</v>
      </c>
      <c r="AH4605" s="17">
        <f t="shared" si="3272"/>
        <v>0</v>
      </c>
      <c r="AI4605" s="17">
        <f t="shared" si="3272"/>
        <v>0</v>
      </c>
      <c r="AJ4605" s="17">
        <f t="shared" si="3272"/>
        <v>0</v>
      </c>
      <c r="AK4605" s="17">
        <f t="shared" si="3272"/>
        <v>0</v>
      </c>
      <c r="AL4605" s="17">
        <f t="shared" si="3272"/>
        <v>0</v>
      </c>
      <c r="AM4605" s="17">
        <f t="shared" si="3272"/>
        <v>0</v>
      </c>
      <c r="AN4605" s="17">
        <f t="shared" si="3272"/>
        <v>0</v>
      </c>
      <c r="AO4605" s="17">
        <f t="shared" si="3272"/>
        <v>0</v>
      </c>
      <c r="AP4605" s="17">
        <f t="shared" si="3272"/>
        <v>0</v>
      </c>
      <c r="AQ4605" s="17">
        <f t="shared" si="3272"/>
        <v>0</v>
      </c>
      <c r="AR4605" s="17">
        <f t="shared" si="3272"/>
        <v>0</v>
      </c>
      <c r="AS4605" s="17">
        <f t="shared" si="3272"/>
        <v>0</v>
      </c>
      <c r="AT4605" s="17">
        <f t="shared" si="3272"/>
        <v>0</v>
      </c>
      <c r="AU4605" s="17">
        <f t="shared" si="3272"/>
        <v>0</v>
      </c>
      <c r="AV4605" s="17">
        <f t="shared" si="3272"/>
        <v>0</v>
      </c>
      <c r="AW4605" s="17">
        <f t="shared" si="3272"/>
        <v>0</v>
      </c>
      <c r="AX4605" s="17">
        <f t="shared" si="3272"/>
        <v>0</v>
      </c>
      <c r="AY4605" s="17">
        <f t="shared" si="3272"/>
        <v>0</v>
      </c>
      <c r="AZ4605" s="17">
        <f t="shared" si="3272"/>
        <v>0</v>
      </c>
      <c r="BA4605" s="17">
        <f t="shared" si="3272"/>
        <v>0</v>
      </c>
      <c r="BB4605" s="17">
        <f t="shared" si="3272"/>
        <v>0</v>
      </c>
      <c r="BC4605" s="17">
        <f t="shared" si="3272"/>
        <v>0</v>
      </c>
      <c r="BD4605" s="17">
        <f t="shared" si="3272"/>
        <v>0</v>
      </c>
    </row>
    <row r="4606" spans="1:56" ht="16" x14ac:dyDescent="0.2">
      <c r="B4606" s="11">
        <f t="shared" si="3271"/>
        <v>172</v>
      </c>
      <c r="C4606" s="12" t="str">
        <f t="shared" si="3271"/>
        <v>SCI HSR 5</v>
      </c>
      <c r="D4606" s="13" t="s">
        <v>7</v>
      </c>
      <c r="E4606" s="18">
        <v>51.7</v>
      </c>
      <c r="F4606" s="15"/>
      <c r="G4606" s="13" t="s">
        <v>0</v>
      </c>
      <c r="H4606" s="19">
        <v>46.96</v>
      </c>
      <c r="I4606" s="13" t="s">
        <v>20</v>
      </c>
      <c r="J4606" s="19">
        <v>51.7</v>
      </c>
      <c r="L4606" s="20" t="s">
        <v>231</v>
      </c>
      <c r="M4606" s="72"/>
      <c r="N4606" s="72"/>
      <c r="O4606" s="21">
        <f>($H4611&gt;0)*($J4611&lt;O$2)*0
+($H4611&gt;0)*($J4611&gt;=O$2)*($J4611&lt;=O$3)*(($J4611-O$2+1)/O$4)
+($H4611&gt;0)*($J4611&gt;O$3)*($I4611&gt;O$3)*0
+($H4611&gt;0)*($J4611&gt;O$3)*($I4611&lt;=O$3)*($I4611&gt;=O$2)*((O$3-$I4611+1)/O$4)
+($H4611&gt;0)*($J4611&gt;O$3)*($I4611&lt;O$2)*1
+($H4611&gt;0)*($I4611&gt;O$3)*0
+($H4612&gt;0)*($J$2350&lt;O$2)*0
+($H4612&gt;0)*($J4612&gt;=O$2)*($J4612&lt;=O$3)*(($J4612-O$2+1)/O$4)
+($H4612&gt;0)*($J4612&gt;O$3)*($I4612&gt;O$3)*0
+($H4612&gt;0)*($J4612&gt;O$3)*($I4612&lt;=O$3)*($I4612&gt;=O$2)*((O$3-$I4612+1)/O$4)
+($H4612&gt;0)*($J4612&gt;O$3)*($I4612&lt;O$2)*1
+($H4612&gt;0)*($I4612&gt;O$3)*0
+($H4613&gt;0)*($J4613&lt;O$2)*0
+($H4613&gt;0)*($J4613&gt;=O$2)*($J4613&lt;=O$3)*(($J4613-O$2+1)/O$4)
+($H4613&gt;0)*($J4613&gt;O$3)*($I4613&gt;O$3)*0
+($H4613&gt;0)*($J4613&gt;O$3)*($I4613&lt;=O$3)*($I4613&gt;=O$2)*((O$3-$I4613+1)/O$4)
+($H4613&gt;0)*($J4613&gt;O$3)*($I4613&lt;O$2)*1
+($H4613&gt;0)*($I4613&gt;O$3)*0</f>
        <v>1</v>
      </c>
      <c r="P4606" s="21">
        <f t="shared" ref="P4606:BD4606" si="3273">($H4611&gt;0)*($J4611&lt;P$2)*0
+($H4611&gt;0)*($J4611&gt;=P$2)*($J4611&lt;=P$3)*(($J4611-P$2+1)/P$4)
+($H4611&gt;0)*($J4611&gt;P$3)*($I4611&gt;P$3)*0
+($H4611&gt;0)*($J4611&gt;P$3)*($I4611&lt;=P$3)*($I4611&gt;=P$2)*((P$3-$I4611+1)/P$4)
+($H4611&gt;0)*($J4611&gt;P$3)*($I4611&lt;P$2)*1
+($H4611&gt;0)*($I4611&gt;P$3)*0
+($H4612&gt;0)*($J$2350&lt;P$2)*0
+($H4612&gt;0)*($J4612&gt;=P$2)*($J4612&lt;=P$3)*(($J4612-P$2+1)/P$4)
+($H4612&gt;0)*($J4612&gt;P$3)*($I4612&gt;P$3)*0
+($H4612&gt;0)*($J4612&gt;P$3)*($I4612&lt;=P$3)*($I4612&gt;=P$2)*((P$3-$I4612+1)/P$4)
+($H4612&gt;0)*($J4612&gt;P$3)*($I4612&lt;P$2)*1
+($H4612&gt;0)*($I4612&gt;P$3)*0
+($H4613&gt;0)*($J4613&lt;P$2)*0
+($H4613&gt;0)*($J4613&gt;=P$2)*($J4613&lt;=P$3)*(($J4613-P$2+1)/P$4)
+($H4613&gt;0)*($J4613&gt;P$3)*($I4613&gt;P$3)*0
+($H4613&gt;0)*($J4613&gt;P$3)*($I4613&lt;=P$3)*($I4613&gt;=P$2)*((P$3-$I4613+1)/P$4)
+($H4613&gt;0)*($J4613&gt;P$3)*($I4613&lt;P$2)*1
+($H4613&gt;0)*($I4613&gt;P$3)*0</f>
        <v>1</v>
      </c>
      <c r="Q4606" s="21">
        <f t="shared" si="3273"/>
        <v>1</v>
      </c>
      <c r="R4606" s="21">
        <f t="shared" si="3273"/>
        <v>0.81318681318681318</v>
      </c>
      <c r="S4606" s="21">
        <f t="shared" si="3273"/>
        <v>0</v>
      </c>
      <c r="T4606" s="21">
        <f t="shared" si="3273"/>
        <v>0</v>
      </c>
      <c r="U4606" s="21">
        <f t="shared" si="3273"/>
        <v>0</v>
      </c>
      <c r="V4606" s="21">
        <f t="shared" si="3273"/>
        <v>0</v>
      </c>
      <c r="W4606" s="21">
        <f t="shared" si="3273"/>
        <v>0</v>
      </c>
      <c r="X4606" s="21">
        <f t="shared" si="3273"/>
        <v>0</v>
      </c>
      <c r="Y4606" s="21">
        <f t="shared" si="3273"/>
        <v>0</v>
      </c>
      <c r="Z4606" s="21">
        <f t="shared" si="3273"/>
        <v>0</v>
      </c>
      <c r="AA4606" s="21">
        <f t="shared" si="3273"/>
        <v>0</v>
      </c>
      <c r="AB4606" s="21">
        <f t="shared" si="3273"/>
        <v>0</v>
      </c>
      <c r="AC4606" s="21">
        <f t="shared" si="3273"/>
        <v>0</v>
      </c>
      <c r="AD4606" s="21">
        <f t="shared" si="3273"/>
        <v>0</v>
      </c>
      <c r="AE4606" s="21">
        <f t="shared" si="3273"/>
        <v>0</v>
      </c>
      <c r="AF4606" s="21">
        <f t="shared" si="3273"/>
        <v>0</v>
      </c>
      <c r="AG4606" s="21">
        <f t="shared" si="3273"/>
        <v>0</v>
      </c>
      <c r="AH4606" s="21">
        <f t="shared" si="3273"/>
        <v>0</v>
      </c>
      <c r="AI4606" s="21">
        <f t="shared" si="3273"/>
        <v>0</v>
      </c>
      <c r="AJ4606" s="21">
        <f t="shared" si="3273"/>
        <v>0</v>
      </c>
      <c r="AK4606" s="21">
        <f t="shared" si="3273"/>
        <v>0</v>
      </c>
      <c r="AL4606" s="21">
        <f t="shared" si="3273"/>
        <v>0</v>
      </c>
      <c r="AM4606" s="21">
        <f t="shared" si="3273"/>
        <v>0</v>
      </c>
      <c r="AN4606" s="21">
        <f t="shared" si="3273"/>
        <v>0</v>
      </c>
      <c r="AO4606" s="21">
        <f t="shared" si="3273"/>
        <v>0</v>
      </c>
      <c r="AP4606" s="21">
        <f t="shared" si="3273"/>
        <v>0</v>
      </c>
      <c r="AQ4606" s="21">
        <f t="shared" si="3273"/>
        <v>0</v>
      </c>
      <c r="AR4606" s="21">
        <f t="shared" si="3273"/>
        <v>0</v>
      </c>
      <c r="AS4606" s="21">
        <f t="shared" si="3273"/>
        <v>0</v>
      </c>
      <c r="AT4606" s="21">
        <f t="shared" si="3273"/>
        <v>0</v>
      </c>
      <c r="AU4606" s="21">
        <f t="shared" si="3273"/>
        <v>0</v>
      </c>
      <c r="AV4606" s="21">
        <f t="shared" si="3273"/>
        <v>0</v>
      </c>
      <c r="AW4606" s="21">
        <f t="shared" si="3273"/>
        <v>0</v>
      </c>
      <c r="AX4606" s="21">
        <f t="shared" si="3273"/>
        <v>0</v>
      </c>
      <c r="AY4606" s="21">
        <f t="shared" si="3273"/>
        <v>0</v>
      </c>
      <c r="AZ4606" s="21">
        <f t="shared" si="3273"/>
        <v>0</v>
      </c>
      <c r="BA4606" s="21">
        <f t="shared" si="3273"/>
        <v>0</v>
      </c>
      <c r="BB4606" s="21">
        <f t="shared" si="3273"/>
        <v>0</v>
      </c>
      <c r="BC4606" s="21">
        <f t="shared" si="3273"/>
        <v>0</v>
      </c>
      <c r="BD4606" s="21">
        <f t="shared" si="3273"/>
        <v>0</v>
      </c>
    </row>
    <row r="4607" spans="1:56" ht="16" x14ac:dyDescent="0.2">
      <c r="B4607" s="11">
        <f t="shared" si="3271"/>
        <v>172</v>
      </c>
      <c r="C4607" s="12" t="str">
        <f t="shared" si="3271"/>
        <v>SCI HSR 5</v>
      </c>
      <c r="D4607" s="13" t="s">
        <v>21</v>
      </c>
      <c r="E4607" s="22">
        <v>0</v>
      </c>
      <c r="F4607" s="15"/>
      <c r="G4607" s="13" t="s">
        <v>22</v>
      </c>
      <c r="H4607" s="22">
        <v>0</v>
      </c>
      <c r="I4607" s="13" t="s">
        <v>23</v>
      </c>
      <c r="J4607" s="22">
        <v>0</v>
      </c>
      <c r="K4607" s="23"/>
      <c r="L4607" s="20" t="s">
        <v>232</v>
      </c>
      <c r="M4607" s="72"/>
      <c r="N4607" s="72"/>
      <c r="O4607" s="21">
        <f>($E4610&lt;=O$3)*($E4610&gt;O$2)*((O$3-$E4610+1)/O$4)
+($E4610&lt;=O$2)*((O$3-O$2+1)/O$4)
+($E4610&gt;O$3)*(0)
-($E4618&lt;=O$3)*($E4618&lt;&gt;0)*($E4618&gt;O$2)*((O$3-$E4618)/O$4)
-($E4618&lt;=O$2)*((O$3-O$2+1)/O$4)
-($E4618&gt;O$3)*(0)</f>
        <v>1</v>
      </c>
      <c r="P4607" s="21">
        <f t="shared" ref="P4607:BD4607" si="3274">($E4610&lt;=P$3)*($E4610&gt;P$2)*((P$3-$E4610+1)/P$4)
+($E4610&lt;=P$2)*((P$3-P$2+1)/P$4)
+($E4610&gt;P$3)*(0)
-($E4618&lt;=P$3)*($E4618&lt;&gt;0)*($E4618&gt;P$2)*((P$3-$E4618)/P$4)
-($E4618&lt;=P$2)*((P$3-P$2+1)/P$4)
-($E4618&gt;P$3)*(0)</f>
        <v>1</v>
      </c>
      <c r="Q4607" s="21">
        <f t="shared" si="3274"/>
        <v>1</v>
      </c>
      <c r="R4607" s="21">
        <f t="shared" si="3274"/>
        <v>1</v>
      </c>
      <c r="S4607" s="21">
        <f t="shared" si="3274"/>
        <v>1</v>
      </c>
      <c r="T4607" s="21">
        <f t="shared" si="3274"/>
        <v>1</v>
      </c>
      <c r="U4607" s="21">
        <f t="shared" si="3274"/>
        <v>1</v>
      </c>
      <c r="V4607" s="21">
        <f t="shared" si="3274"/>
        <v>1</v>
      </c>
      <c r="W4607" s="21">
        <f t="shared" si="3274"/>
        <v>1</v>
      </c>
      <c r="X4607" s="21">
        <f t="shared" si="3274"/>
        <v>1</v>
      </c>
      <c r="Y4607" s="21">
        <f t="shared" si="3274"/>
        <v>1</v>
      </c>
      <c r="Z4607" s="21">
        <f t="shared" si="3274"/>
        <v>1</v>
      </c>
      <c r="AA4607" s="21">
        <f t="shared" si="3274"/>
        <v>1</v>
      </c>
      <c r="AB4607" s="21">
        <f t="shared" si="3274"/>
        <v>1</v>
      </c>
      <c r="AC4607" s="21">
        <f t="shared" si="3274"/>
        <v>1</v>
      </c>
      <c r="AD4607" s="21">
        <f t="shared" si="3274"/>
        <v>1</v>
      </c>
      <c r="AE4607" s="21">
        <f t="shared" si="3274"/>
        <v>1</v>
      </c>
      <c r="AF4607" s="21">
        <f t="shared" si="3274"/>
        <v>1</v>
      </c>
      <c r="AG4607" s="21">
        <f t="shared" si="3274"/>
        <v>1</v>
      </c>
      <c r="AH4607" s="21">
        <f t="shared" si="3274"/>
        <v>1</v>
      </c>
      <c r="AI4607" s="21">
        <f t="shared" si="3274"/>
        <v>1</v>
      </c>
      <c r="AJ4607" s="21">
        <f t="shared" si="3274"/>
        <v>1</v>
      </c>
      <c r="AK4607" s="21">
        <f t="shared" si="3274"/>
        <v>1</v>
      </c>
      <c r="AL4607" s="21">
        <f t="shared" si="3274"/>
        <v>1</v>
      </c>
      <c r="AM4607" s="21">
        <f t="shared" si="3274"/>
        <v>1</v>
      </c>
      <c r="AN4607" s="21">
        <f t="shared" si="3274"/>
        <v>1</v>
      </c>
      <c r="AO4607" s="21">
        <f t="shared" si="3274"/>
        <v>1</v>
      </c>
      <c r="AP4607" s="21">
        <f t="shared" si="3274"/>
        <v>1</v>
      </c>
      <c r="AQ4607" s="21">
        <f t="shared" si="3274"/>
        <v>1</v>
      </c>
      <c r="AR4607" s="21">
        <f t="shared" si="3274"/>
        <v>1</v>
      </c>
      <c r="AS4607" s="21">
        <f t="shared" si="3274"/>
        <v>1</v>
      </c>
      <c r="AT4607" s="21">
        <f t="shared" si="3274"/>
        <v>0.81318681318681318</v>
      </c>
      <c r="AU4607" s="21">
        <f t="shared" si="3274"/>
        <v>0</v>
      </c>
      <c r="AV4607" s="21">
        <f t="shared" si="3274"/>
        <v>0</v>
      </c>
      <c r="AW4607" s="21">
        <f t="shared" si="3274"/>
        <v>0</v>
      </c>
      <c r="AX4607" s="21">
        <f t="shared" si="3274"/>
        <v>0</v>
      </c>
      <c r="AY4607" s="21">
        <f t="shared" si="3274"/>
        <v>0</v>
      </c>
      <c r="AZ4607" s="21">
        <f t="shared" si="3274"/>
        <v>0</v>
      </c>
      <c r="BA4607" s="21">
        <f t="shared" si="3274"/>
        <v>0</v>
      </c>
      <c r="BB4607" s="21">
        <f t="shared" si="3274"/>
        <v>0</v>
      </c>
      <c r="BC4607" s="21">
        <f t="shared" si="3274"/>
        <v>0</v>
      </c>
      <c r="BD4607" s="21">
        <f t="shared" si="3274"/>
        <v>0</v>
      </c>
    </row>
    <row r="4608" spans="1:56" ht="16" x14ac:dyDescent="0.2">
      <c r="B4608" s="11">
        <f t="shared" si="3271"/>
        <v>172</v>
      </c>
      <c r="C4608" s="12" t="str">
        <f t="shared" si="3271"/>
        <v>SCI HSR 5</v>
      </c>
      <c r="D4608" s="13" t="s">
        <v>1</v>
      </c>
      <c r="E4608" s="22">
        <v>56400</v>
      </c>
      <c r="F4608" s="15"/>
      <c r="G4608" s="15"/>
      <c r="H4608" s="15"/>
      <c r="I4608" s="15"/>
      <c r="J4608" s="15"/>
      <c r="L4608" s="20" t="s">
        <v>233</v>
      </c>
      <c r="M4608" s="72"/>
      <c r="N4608" s="72"/>
      <c r="O4608" s="21">
        <f>($E4621&gt;O$3)*($E4618&lt;O$2)*((O$3-O$2+1)/O$4)
+($E4621&gt;O$3)*($E4618&gt;=O$2)*($E4618&lt;=O$3)*((O$3-$E4618)/O$4)
+($E4621&gt;O$3)*($E4618&gt;O$3)*(0)
+($E4621&lt;=O$3)*($E4621&gt;=O$2)*($E4618&lt;O$2)*(($E4621-O$2)/O$4)
+($E4621&lt;=O$3)*($E4621&gt;=O$2)*($E4618&lt;=O$3)*($E4618&gt;=O$2)*(($E4621-$E4618)/O$4)
+($E4621&lt;O$2)*(0)</f>
        <v>0</v>
      </c>
      <c r="P4608" s="21">
        <f t="shared" ref="P4608:BD4608" si="3275">($E4621&gt;P$3)*($E4618&lt;P$2)*((P$3-P$2+1)/P$4)
+($E4621&gt;P$3)*($E4618&gt;=P$2)*($E4618&lt;=P$3)*((P$3-$E4618)/P$4)
+($E4621&gt;P$3)*($E4618&gt;P$3)*(0)
+($E4621&lt;=P$3)*($E4621&gt;=P$2)*($E4618&lt;P$2)*(($E4621-P$2)/P$4)
+($E4621&lt;=P$3)*($E4621&gt;=P$2)*($E4618&lt;=P$3)*($E4618&gt;=P$2)*(($E4621-$E4618)/P$4)
+($E4621&lt;P$2)*(0)</f>
        <v>0</v>
      </c>
      <c r="Q4608" s="21">
        <f t="shared" si="3275"/>
        <v>0</v>
      </c>
      <c r="R4608" s="21">
        <f t="shared" si="3275"/>
        <v>0</v>
      </c>
      <c r="S4608" s="21">
        <f t="shared" si="3275"/>
        <v>0</v>
      </c>
      <c r="T4608" s="21">
        <f t="shared" si="3275"/>
        <v>0</v>
      </c>
      <c r="U4608" s="21">
        <f t="shared" si="3275"/>
        <v>0</v>
      </c>
      <c r="V4608" s="21">
        <f t="shared" si="3275"/>
        <v>0</v>
      </c>
      <c r="W4608" s="21">
        <f t="shared" si="3275"/>
        <v>0</v>
      </c>
      <c r="X4608" s="21">
        <f t="shared" si="3275"/>
        <v>0</v>
      </c>
      <c r="Y4608" s="21">
        <f t="shared" si="3275"/>
        <v>0</v>
      </c>
      <c r="Z4608" s="21">
        <f t="shared" si="3275"/>
        <v>0</v>
      </c>
      <c r="AA4608" s="21">
        <f t="shared" si="3275"/>
        <v>0</v>
      </c>
      <c r="AB4608" s="21">
        <f t="shared" si="3275"/>
        <v>0</v>
      </c>
      <c r="AC4608" s="21">
        <f t="shared" si="3275"/>
        <v>0</v>
      </c>
      <c r="AD4608" s="21">
        <f t="shared" si="3275"/>
        <v>0</v>
      </c>
      <c r="AE4608" s="21">
        <f t="shared" si="3275"/>
        <v>0</v>
      </c>
      <c r="AF4608" s="21">
        <f t="shared" si="3275"/>
        <v>0</v>
      </c>
      <c r="AG4608" s="21">
        <f t="shared" si="3275"/>
        <v>0</v>
      </c>
      <c r="AH4608" s="21">
        <f t="shared" si="3275"/>
        <v>0</v>
      </c>
      <c r="AI4608" s="21">
        <f t="shared" si="3275"/>
        <v>0</v>
      </c>
      <c r="AJ4608" s="21">
        <f t="shared" si="3275"/>
        <v>0</v>
      </c>
      <c r="AK4608" s="21">
        <f t="shared" si="3275"/>
        <v>0</v>
      </c>
      <c r="AL4608" s="21">
        <f t="shared" si="3275"/>
        <v>0</v>
      </c>
      <c r="AM4608" s="21">
        <f t="shared" si="3275"/>
        <v>0</v>
      </c>
      <c r="AN4608" s="21">
        <f t="shared" si="3275"/>
        <v>0</v>
      </c>
      <c r="AO4608" s="21">
        <f t="shared" si="3275"/>
        <v>0</v>
      </c>
      <c r="AP4608" s="21">
        <f t="shared" si="3275"/>
        <v>0</v>
      </c>
      <c r="AQ4608" s="21">
        <f t="shared" si="3275"/>
        <v>0</v>
      </c>
      <c r="AR4608" s="21">
        <f t="shared" si="3275"/>
        <v>0</v>
      </c>
      <c r="AS4608" s="21">
        <f t="shared" si="3275"/>
        <v>0</v>
      </c>
      <c r="AT4608" s="21">
        <f t="shared" si="3275"/>
        <v>0</v>
      </c>
      <c r="AU4608" s="21">
        <f t="shared" si="3275"/>
        <v>0</v>
      </c>
      <c r="AV4608" s="21">
        <f t="shared" si="3275"/>
        <v>0</v>
      </c>
      <c r="AW4608" s="21">
        <f t="shared" si="3275"/>
        <v>0</v>
      </c>
      <c r="AX4608" s="21">
        <f t="shared" si="3275"/>
        <v>0</v>
      </c>
      <c r="AY4608" s="21">
        <f t="shared" si="3275"/>
        <v>0</v>
      </c>
      <c r="AZ4608" s="21">
        <f t="shared" si="3275"/>
        <v>0</v>
      </c>
      <c r="BA4608" s="21">
        <f t="shared" si="3275"/>
        <v>0</v>
      </c>
      <c r="BB4608" s="21">
        <f t="shared" si="3275"/>
        <v>0</v>
      </c>
      <c r="BC4608" s="21">
        <f t="shared" si="3275"/>
        <v>0</v>
      </c>
      <c r="BD4608" s="21">
        <f t="shared" si="3275"/>
        <v>0</v>
      </c>
    </row>
    <row r="4609" spans="1:56" ht="16" x14ac:dyDescent="0.2">
      <c r="B4609" s="11">
        <f t="shared" si="3271"/>
        <v>172</v>
      </c>
      <c r="C4609" s="12" t="str">
        <f t="shared" si="3271"/>
        <v>SCI HSR 5</v>
      </c>
      <c r="K4609" s="24"/>
      <c r="L4609" s="20" t="s">
        <v>234</v>
      </c>
      <c r="M4609" s="72"/>
      <c r="N4609" s="72"/>
      <c r="O4609" s="21">
        <f>($E4624&gt;0)*($E4621&lt;O$2)*(EDATE($E4621,$E4624)&gt;O$3)*((O$3-O$2+1)/O$4)
+($E4624&gt;0)*($E4621&lt;O$2)*(EDATE($E4621,$E4624)&gt;=O$2)*(EDATE($E4621,$E4624)&lt;=O$3)*((EDATE($E4621,$E4624)-O$2)/O$4)
+($E4624&gt;0)*($E4621&lt;O$2)*(EDATE($E4621,$E4624)&lt;O$2)*(0)
+($E4624&gt;0)*($E4621&gt;=O$2)*($E4621&lt;=O$3)*(EDATE($E4621,$E4624)&gt;=O$2)*(EDATE($E4621,$E4624)&lt;=O$3)*((EDATE($E4621,$E4624)-$E4621+1)/O$4)
+($E4624&gt;0)*($E4621&gt;=O$2)*($E4621&lt;=O$3)*(EDATE($E4621,$E4624)&gt;O$3)*((O$3-$E4621+1)/O$4)
+($E4624&gt;0)*($E4621&gt;O$3)*(0)</f>
        <v>0</v>
      </c>
      <c r="P4609" s="21">
        <f t="shared" ref="P4609:BD4609" si="3276">($E4624&gt;0)*($E4621&lt;P$2)*(EDATE($E4621,$E4624)&gt;P$3)*((P$3-P$2+1)/P$4)
+($E4624&gt;0)*($E4621&lt;P$2)*(EDATE($E4621,$E4624)&gt;=P$2)*(EDATE($E4621,$E4624)&lt;=P$3)*((EDATE($E4621,$E4624)-P$2)/P$4)
+($E4624&gt;0)*($E4621&lt;P$2)*(EDATE($E4621,$E4624)&lt;P$2)*(0)
+($E4624&gt;0)*($E4621&gt;=P$2)*($E4621&lt;=P$3)*(EDATE($E4621,$E4624)&gt;=P$2)*(EDATE($E4621,$E4624)&lt;=P$3)*((EDATE($E4621,$E4624)-$E4621+1)/P$4)
+($E4624&gt;0)*($E4621&gt;=P$2)*($E4621&lt;=P$3)*(EDATE($E4621,$E4624)&gt;P$3)*((P$3-$E4621+1)/P$4)
+($E4624&gt;0)*($E4621&gt;P$3)*(0)</f>
        <v>0</v>
      </c>
      <c r="Q4609" s="21">
        <f t="shared" si="3276"/>
        <v>0</v>
      </c>
      <c r="R4609" s="21">
        <f t="shared" si="3276"/>
        <v>0</v>
      </c>
      <c r="S4609" s="21">
        <f t="shared" si="3276"/>
        <v>0</v>
      </c>
      <c r="T4609" s="21">
        <f t="shared" si="3276"/>
        <v>0</v>
      </c>
      <c r="U4609" s="21">
        <f t="shared" si="3276"/>
        <v>0</v>
      </c>
      <c r="V4609" s="21">
        <f t="shared" si="3276"/>
        <v>0</v>
      </c>
      <c r="W4609" s="21">
        <f t="shared" si="3276"/>
        <v>0</v>
      </c>
      <c r="X4609" s="21">
        <f t="shared" si="3276"/>
        <v>0</v>
      </c>
      <c r="Y4609" s="21">
        <f t="shared" si="3276"/>
        <v>0</v>
      </c>
      <c r="Z4609" s="21">
        <f t="shared" si="3276"/>
        <v>0</v>
      </c>
      <c r="AA4609" s="21">
        <f t="shared" si="3276"/>
        <v>0</v>
      </c>
      <c r="AB4609" s="21">
        <f t="shared" si="3276"/>
        <v>0</v>
      </c>
      <c r="AC4609" s="21">
        <f t="shared" si="3276"/>
        <v>0</v>
      </c>
      <c r="AD4609" s="21">
        <f t="shared" si="3276"/>
        <v>0</v>
      </c>
      <c r="AE4609" s="21">
        <f t="shared" si="3276"/>
        <v>0</v>
      </c>
      <c r="AF4609" s="21">
        <f t="shared" si="3276"/>
        <v>0</v>
      </c>
      <c r="AG4609" s="21">
        <f t="shared" si="3276"/>
        <v>0</v>
      </c>
      <c r="AH4609" s="21">
        <f t="shared" si="3276"/>
        <v>0</v>
      </c>
      <c r="AI4609" s="21">
        <f t="shared" si="3276"/>
        <v>0</v>
      </c>
      <c r="AJ4609" s="21">
        <f t="shared" si="3276"/>
        <v>0</v>
      </c>
      <c r="AK4609" s="21">
        <f t="shared" si="3276"/>
        <v>0</v>
      </c>
      <c r="AL4609" s="21">
        <f t="shared" si="3276"/>
        <v>0</v>
      </c>
      <c r="AM4609" s="21">
        <f t="shared" si="3276"/>
        <v>0</v>
      </c>
      <c r="AN4609" s="21">
        <f t="shared" si="3276"/>
        <v>0</v>
      </c>
      <c r="AO4609" s="21">
        <f t="shared" si="3276"/>
        <v>0</v>
      </c>
      <c r="AP4609" s="21">
        <f t="shared" si="3276"/>
        <v>0</v>
      </c>
      <c r="AQ4609" s="21">
        <f t="shared" si="3276"/>
        <v>0</v>
      </c>
      <c r="AR4609" s="21">
        <f t="shared" si="3276"/>
        <v>0</v>
      </c>
      <c r="AS4609" s="21">
        <f t="shared" si="3276"/>
        <v>0</v>
      </c>
      <c r="AT4609" s="21">
        <f t="shared" si="3276"/>
        <v>0</v>
      </c>
      <c r="AU4609" s="21">
        <f t="shared" si="3276"/>
        <v>0</v>
      </c>
      <c r="AV4609" s="21">
        <f t="shared" si="3276"/>
        <v>0</v>
      </c>
      <c r="AW4609" s="21">
        <f t="shared" si="3276"/>
        <v>0</v>
      </c>
      <c r="AX4609" s="21">
        <f t="shared" si="3276"/>
        <v>0</v>
      </c>
      <c r="AY4609" s="21">
        <f t="shared" si="3276"/>
        <v>0</v>
      </c>
      <c r="AZ4609" s="21">
        <f t="shared" si="3276"/>
        <v>0</v>
      </c>
      <c r="BA4609" s="21">
        <f t="shared" si="3276"/>
        <v>0</v>
      </c>
      <c r="BB4609" s="21">
        <f t="shared" si="3276"/>
        <v>0</v>
      </c>
      <c r="BC4609" s="21">
        <f t="shared" si="3276"/>
        <v>0</v>
      </c>
      <c r="BD4609" s="21">
        <f t="shared" si="3276"/>
        <v>0</v>
      </c>
    </row>
    <row r="4610" spans="1:56" ht="16" x14ac:dyDescent="0.2">
      <c r="B4610" s="11">
        <f t="shared" si="3271"/>
        <v>172</v>
      </c>
      <c r="C4610" s="12" t="str">
        <f t="shared" si="3271"/>
        <v>SCI HSR 5</v>
      </c>
      <c r="D4610" s="25" t="s">
        <v>235</v>
      </c>
      <c r="E4610" s="26">
        <v>44361</v>
      </c>
      <c r="F4610" s="15"/>
      <c r="G4610" s="25" t="s">
        <v>236</v>
      </c>
      <c r="H4610" s="25" t="s">
        <v>237</v>
      </c>
      <c r="I4610" s="25" t="s">
        <v>238</v>
      </c>
      <c r="J4610" s="25" t="s">
        <v>239</v>
      </c>
      <c r="K4610" s="24"/>
      <c r="L4610" s="27" t="s">
        <v>240</v>
      </c>
      <c r="M4610" s="83"/>
      <c r="N4610" s="83"/>
      <c r="O4610" s="28">
        <f>($H4622&gt;0)*($J4622&lt;O$2)*0
+($H4622&gt;0)*($J4622&gt;=O$2)*($J4622&lt;=O$3)*(($J4622-O$2+1)/O$4)
+($H4622&gt;0)*($J4622&gt;O$3)*($I4622&gt;O$3)*0
+($H4622&gt;0)*($J4622&gt;O$3)*($I4622&lt;=O$3)*($I4622&gt;=O$2)*((O$3-$I4622+1)/O$4)
+($H4622&gt;0)*($J4622&gt;O$3)*($I4622&lt;O$2)*1
+($H4622&gt;0)*($I4622&gt;O$3)*0
+($H4623&gt;0)*($J4623&lt;O$2)*0
+($H4623&gt;0)*($J4623&gt;=O$2)*($J4623&lt;=O$3)*(($J4623-O$2+1)/O$4)
+($H4623&gt;0)*($J4623&gt;O$3)*($I4623&gt;O$3)*0
+($H4623&gt;0)*($J4623&gt;O$3)*($I4623&lt;=O$3)*($I4623&gt;=O$2)*((O$3-$I4623+1)/O$4)
+($H4623&gt;0)*($J4623&gt;O$3)*($I4623&lt;O$2)*1
+($H4623&gt;0)*($I4623&gt;O$3)*0
+($H4624&gt;0)*($J4624&lt;O$2)*0
+($H4624&gt;0)*($J4624&gt;=O$2)*($J4624&lt;=O$3)*(($J4624-O$2+1)/O$4)
+($H4624&gt;0)*($J4624&gt;O$3)*($I4624&gt;O$3)*0
+($H4624&gt;0)*($J4624&gt;O$3)*($I4624&lt;=O$3)*($I4624&gt;=O$2)*((O$3-$I4624+1)/O$4)
+($H4624&gt;0)*($J4624&gt;O$3)*($I4624&lt;O$2)*1
+($H4624&gt;0)*($I4624&gt;O$3)*0</f>
        <v>0</v>
      </c>
      <c r="P4610" s="28">
        <f t="shared" ref="P4610:BD4610" si="3277">($H4622&gt;0)*($J4622&lt;P$2)*0
+($H4622&gt;0)*($J4622&gt;=P$2)*($J4622&lt;=P$3)*(($J4622-P$2+1)/P$4)
+($H4622&gt;0)*($J4622&gt;P$3)*($I4622&gt;P$3)*0
+($H4622&gt;0)*($J4622&gt;P$3)*($I4622&lt;=P$3)*($I4622&gt;=P$2)*((P$3-$I4622+1)/P$4)
+($H4622&gt;0)*($J4622&gt;P$3)*($I4622&lt;P$2)*1
+($H4622&gt;0)*($I4622&gt;P$3)*0
+($H4623&gt;0)*($J4623&lt;P$2)*0
+($H4623&gt;0)*($J4623&gt;=P$2)*($J4623&lt;=P$3)*(($J4623-P$2+1)/P$4)
+($H4623&gt;0)*($J4623&gt;P$3)*($I4623&gt;P$3)*0
+($H4623&gt;0)*($J4623&gt;P$3)*($I4623&lt;=P$3)*($I4623&gt;=P$2)*((P$3-$I4623+1)/P$4)
+($H4623&gt;0)*($J4623&gt;P$3)*($I4623&lt;P$2)*1
+($H4623&gt;0)*($I4623&gt;P$3)*0
+($H4624&gt;0)*($J4624&lt;P$2)*0
+($H4624&gt;0)*($J4624&gt;=P$2)*($J4624&lt;=P$3)*(($J4624-P$2+1)/P$4)
+($H4624&gt;0)*($J4624&gt;P$3)*($I4624&gt;P$3)*0
+($H4624&gt;0)*($J4624&gt;P$3)*($I4624&lt;=P$3)*($I4624&gt;=P$2)*((P$3-$I4624+1)/P$4)
+($H4624&gt;0)*($J4624&gt;P$3)*($I4624&lt;P$2)*1
+($H4624&gt;0)*($I4624&gt;P$3)*0</f>
        <v>0</v>
      </c>
      <c r="Q4610" s="28">
        <f t="shared" si="3277"/>
        <v>0</v>
      </c>
      <c r="R4610" s="28">
        <f t="shared" si="3277"/>
        <v>0</v>
      </c>
      <c r="S4610" s="28">
        <f t="shared" si="3277"/>
        <v>0</v>
      </c>
      <c r="T4610" s="28">
        <f t="shared" si="3277"/>
        <v>0</v>
      </c>
      <c r="U4610" s="28">
        <f t="shared" si="3277"/>
        <v>0</v>
      </c>
      <c r="V4610" s="28">
        <f t="shared" si="3277"/>
        <v>0</v>
      </c>
      <c r="W4610" s="28">
        <f t="shared" si="3277"/>
        <v>0</v>
      </c>
      <c r="X4610" s="28">
        <f t="shared" si="3277"/>
        <v>0</v>
      </c>
      <c r="Y4610" s="28">
        <f t="shared" si="3277"/>
        <v>0</v>
      </c>
      <c r="Z4610" s="28">
        <f t="shared" si="3277"/>
        <v>0</v>
      </c>
      <c r="AA4610" s="28">
        <f t="shared" si="3277"/>
        <v>0</v>
      </c>
      <c r="AB4610" s="28">
        <f t="shared" si="3277"/>
        <v>0</v>
      </c>
      <c r="AC4610" s="28">
        <f t="shared" si="3277"/>
        <v>0</v>
      </c>
      <c r="AD4610" s="28">
        <f t="shared" si="3277"/>
        <v>0</v>
      </c>
      <c r="AE4610" s="28">
        <f t="shared" si="3277"/>
        <v>0</v>
      </c>
      <c r="AF4610" s="28">
        <f t="shared" si="3277"/>
        <v>0</v>
      </c>
      <c r="AG4610" s="28">
        <f t="shared" si="3277"/>
        <v>0</v>
      </c>
      <c r="AH4610" s="28">
        <f t="shared" si="3277"/>
        <v>0</v>
      </c>
      <c r="AI4610" s="28">
        <f t="shared" si="3277"/>
        <v>0</v>
      </c>
      <c r="AJ4610" s="28">
        <f t="shared" si="3277"/>
        <v>0</v>
      </c>
      <c r="AK4610" s="28">
        <f t="shared" si="3277"/>
        <v>0</v>
      </c>
      <c r="AL4610" s="28">
        <f t="shared" si="3277"/>
        <v>0</v>
      </c>
      <c r="AM4610" s="28">
        <f t="shared" si="3277"/>
        <v>0</v>
      </c>
      <c r="AN4610" s="28">
        <f t="shared" si="3277"/>
        <v>0</v>
      </c>
      <c r="AO4610" s="28">
        <f t="shared" si="3277"/>
        <v>0</v>
      </c>
      <c r="AP4610" s="28">
        <f t="shared" si="3277"/>
        <v>0</v>
      </c>
      <c r="AQ4610" s="28">
        <f t="shared" si="3277"/>
        <v>0</v>
      </c>
      <c r="AR4610" s="28">
        <f t="shared" si="3277"/>
        <v>0</v>
      </c>
      <c r="AS4610" s="28">
        <f t="shared" si="3277"/>
        <v>0</v>
      </c>
      <c r="AT4610" s="28">
        <f t="shared" si="3277"/>
        <v>0</v>
      </c>
      <c r="AU4610" s="28">
        <f t="shared" si="3277"/>
        <v>0</v>
      </c>
      <c r="AV4610" s="28">
        <f t="shared" si="3277"/>
        <v>0</v>
      </c>
      <c r="AW4610" s="28">
        <f t="shared" si="3277"/>
        <v>0</v>
      </c>
      <c r="AX4610" s="28">
        <f t="shared" si="3277"/>
        <v>0</v>
      </c>
      <c r="AY4610" s="28">
        <f t="shared" si="3277"/>
        <v>0</v>
      </c>
      <c r="AZ4610" s="28">
        <f t="shared" si="3277"/>
        <v>0</v>
      </c>
      <c r="BA4610" s="28">
        <f t="shared" si="3277"/>
        <v>0</v>
      </c>
      <c r="BB4610" s="28">
        <f t="shared" si="3277"/>
        <v>0</v>
      </c>
      <c r="BC4610" s="28">
        <f t="shared" si="3277"/>
        <v>0</v>
      </c>
      <c r="BD4610" s="28">
        <f t="shared" si="3277"/>
        <v>0</v>
      </c>
    </row>
    <row r="4611" spans="1:56" ht="16" x14ac:dyDescent="0.2">
      <c r="B4611" s="11">
        <f t="shared" si="3271"/>
        <v>172</v>
      </c>
      <c r="C4611" s="12" t="str">
        <f t="shared" si="3271"/>
        <v>SCI HSR 5</v>
      </c>
      <c r="D4611" s="25" t="s">
        <v>241</v>
      </c>
      <c r="E4611" s="29">
        <v>57000</v>
      </c>
      <c r="F4611" s="15"/>
      <c r="G4611" s="30" t="s">
        <v>10</v>
      </c>
      <c r="H4611" s="31">
        <v>48000</v>
      </c>
      <c r="I4611" s="32">
        <v>44361</v>
      </c>
      <c r="J4611" s="32">
        <v>44725</v>
      </c>
      <c r="K4611" s="24"/>
      <c r="L4611" s="33" t="s">
        <v>242</v>
      </c>
      <c r="M4611" s="73"/>
      <c r="N4611" s="73"/>
      <c r="O4611" s="34">
        <f>($E4621&lt;=O$3)*($E4621&gt;O$2)*((O$3-$E4621+1)/O$4)
+($E4621&lt;=O$2)*((O$3-O$2+1)/O$4)
+($E4621&gt;O$3)*(0)</f>
        <v>0</v>
      </c>
      <c r="P4611" s="34">
        <f t="shared" ref="P4611:BD4611" si="3278">($E4621&lt;=P$3)*($E4621&gt;P$2)*((P$3-$E4621+1)/P$4)
+($E4621&lt;=P$2)*((P$3-P$2+1)/P$4)
+($E4621&gt;P$3)*(0)</f>
        <v>0</v>
      </c>
      <c r="Q4611" s="34">
        <f t="shared" si="3278"/>
        <v>0</v>
      </c>
      <c r="R4611" s="34">
        <f t="shared" si="3278"/>
        <v>0</v>
      </c>
      <c r="S4611" s="34">
        <f t="shared" si="3278"/>
        <v>0</v>
      </c>
      <c r="T4611" s="34">
        <f t="shared" si="3278"/>
        <v>0</v>
      </c>
      <c r="U4611" s="34">
        <f t="shared" si="3278"/>
        <v>0</v>
      </c>
      <c r="V4611" s="34">
        <f t="shared" si="3278"/>
        <v>0</v>
      </c>
      <c r="W4611" s="34">
        <f t="shared" si="3278"/>
        <v>0</v>
      </c>
      <c r="X4611" s="34">
        <f t="shared" si="3278"/>
        <v>0</v>
      </c>
      <c r="Y4611" s="34">
        <f t="shared" si="3278"/>
        <v>0</v>
      </c>
      <c r="Z4611" s="34">
        <f t="shared" si="3278"/>
        <v>0</v>
      </c>
      <c r="AA4611" s="34">
        <f t="shared" si="3278"/>
        <v>0</v>
      </c>
      <c r="AB4611" s="34">
        <f t="shared" si="3278"/>
        <v>0</v>
      </c>
      <c r="AC4611" s="34">
        <f t="shared" si="3278"/>
        <v>0</v>
      </c>
      <c r="AD4611" s="34">
        <f t="shared" si="3278"/>
        <v>0</v>
      </c>
      <c r="AE4611" s="34">
        <f t="shared" si="3278"/>
        <v>0</v>
      </c>
      <c r="AF4611" s="34">
        <f t="shared" si="3278"/>
        <v>0</v>
      </c>
      <c r="AG4611" s="34">
        <f t="shared" si="3278"/>
        <v>0</v>
      </c>
      <c r="AH4611" s="34">
        <f t="shared" si="3278"/>
        <v>0</v>
      </c>
      <c r="AI4611" s="34">
        <f t="shared" si="3278"/>
        <v>0</v>
      </c>
      <c r="AJ4611" s="34">
        <f t="shared" si="3278"/>
        <v>0</v>
      </c>
      <c r="AK4611" s="34">
        <f t="shared" si="3278"/>
        <v>0</v>
      </c>
      <c r="AL4611" s="34">
        <f t="shared" si="3278"/>
        <v>0</v>
      </c>
      <c r="AM4611" s="34">
        <f t="shared" si="3278"/>
        <v>0</v>
      </c>
      <c r="AN4611" s="34">
        <f t="shared" si="3278"/>
        <v>0</v>
      </c>
      <c r="AO4611" s="34">
        <f t="shared" si="3278"/>
        <v>0</v>
      </c>
      <c r="AP4611" s="34">
        <f t="shared" si="3278"/>
        <v>0</v>
      </c>
      <c r="AQ4611" s="34">
        <f t="shared" si="3278"/>
        <v>0</v>
      </c>
      <c r="AR4611" s="34">
        <f t="shared" si="3278"/>
        <v>0</v>
      </c>
      <c r="AS4611" s="34">
        <f t="shared" si="3278"/>
        <v>0</v>
      </c>
      <c r="AT4611" s="34">
        <f t="shared" si="3278"/>
        <v>0.19780219780219779</v>
      </c>
      <c r="AU4611" s="34">
        <f t="shared" si="3278"/>
        <v>1</v>
      </c>
      <c r="AV4611" s="34">
        <f t="shared" si="3278"/>
        <v>1</v>
      </c>
      <c r="AW4611" s="34">
        <f t="shared" si="3278"/>
        <v>1</v>
      </c>
      <c r="AX4611" s="34">
        <f t="shared" si="3278"/>
        <v>1</v>
      </c>
      <c r="AY4611" s="34">
        <f t="shared" si="3278"/>
        <v>1</v>
      </c>
      <c r="AZ4611" s="34">
        <f t="shared" si="3278"/>
        <v>1</v>
      </c>
      <c r="BA4611" s="34">
        <f t="shared" si="3278"/>
        <v>1</v>
      </c>
      <c r="BB4611" s="34">
        <f t="shared" si="3278"/>
        <v>1</v>
      </c>
      <c r="BC4611" s="34">
        <f t="shared" si="3278"/>
        <v>1</v>
      </c>
      <c r="BD4611" s="34">
        <f t="shared" si="3278"/>
        <v>1</v>
      </c>
    </row>
    <row r="4612" spans="1:56" ht="16" x14ac:dyDescent="0.2">
      <c r="A4612" s="35"/>
      <c r="B4612" s="11">
        <f t="shared" si="3271"/>
        <v>172</v>
      </c>
      <c r="C4612" s="12" t="str">
        <f t="shared" si="3271"/>
        <v>SCI HSR 5</v>
      </c>
      <c r="D4612" s="25" t="s">
        <v>243</v>
      </c>
      <c r="E4612" s="29">
        <v>58378.357371102858</v>
      </c>
      <c r="F4612" s="15"/>
      <c r="G4612" s="30" t="s">
        <v>11</v>
      </c>
      <c r="H4612" s="31">
        <v>51000</v>
      </c>
      <c r="I4612" s="32">
        <v>44726</v>
      </c>
      <c r="J4612" s="32">
        <v>45090</v>
      </c>
      <c r="K4612" s="35"/>
      <c r="M4612" s="84">
        <v>44361</v>
      </c>
      <c r="O4612" s="15"/>
      <c r="P4612" s="15"/>
      <c r="Q4612" s="15"/>
      <c r="R4612" s="15"/>
      <c r="S4612" s="15"/>
      <c r="T4612" s="15"/>
      <c r="U4612" s="15"/>
      <c r="V4612" s="15"/>
      <c r="W4612" s="15"/>
      <c r="X4612" s="15"/>
      <c r="Y4612" s="15"/>
      <c r="Z4612" s="15"/>
      <c r="AA4612" s="15"/>
      <c r="AB4612" s="15"/>
      <c r="AC4612" s="15"/>
      <c r="AD4612" s="15"/>
      <c r="AE4612" s="15"/>
      <c r="AF4612" s="15"/>
      <c r="AG4612" s="15"/>
      <c r="AH4612" s="15"/>
      <c r="AI4612" s="15"/>
      <c r="AJ4612" s="15"/>
      <c r="AK4612" s="15"/>
      <c r="AL4612" s="15"/>
      <c r="AM4612" s="15"/>
      <c r="AN4612" s="15"/>
      <c r="AO4612" s="15"/>
      <c r="AP4612" s="15"/>
      <c r="AQ4612" s="15"/>
      <c r="AR4612" s="15"/>
      <c r="AS4612" s="15"/>
      <c r="AT4612" s="15"/>
      <c r="AU4612" s="15"/>
      <c r="AV4612" s="15"/>
      <c r="AW4612" s="15"/>
      <c r="AX4612" s="15"/>
      <c r="AY4612" s="15"/>
      <c r="AZ4612" s="15"/>
      <c r="BA4612" s="15"/>
      <c r="BB4612" s="15"/>
      <c r="BC4612" s="15"/>
      <c r="BD4612" s="15"/>
    </row>
    <row r="4613" spans="1:56" ht="16" x14ac:dyDescent="0.2">
      <c r="B4613" s="11">
        <f t="shared" si="3271"/>
        <v>172</v>
      </c>
      <c r="C4613" s="12" t="str">
        <f t="shared" si="3271"/>
        <v>SCI HSR 5</v>
      </c>
      <c r="D4613" s="25" t="s">
        <v>244</v>
      </c>
      <c r="E4613" s="29">
        <v>51000</v>
      </c>
      <c r="F4613" s="15"/>
      <c r="G4613" s="36" t="s">
        <v>12</v>
      </c>
      <c r="H4613" s="31">
        <v>0</v>
      </c>
      <c r="I4613" s="32">
        <v>0</v>
      </c>
      <c r="J4613" s="32">
        <v>0</v>
      </c>
      <c r="K4613" s="24"/>
      <c r="L4613" s="37" t="s">
        <v>245</v>
      </c>
      <c r="M4613" s="74">
        <v>1</v>
      </c>
      <c r="N4613" s="74">
        <v>1</v>
      </c>
      <c r="O4613" s="38">
        <v>1.02</v>
      </c>
      <c r="P4613" s="38">
        <v>1.02</v>
      </c>
      <c r="Q4613" s="38">
        <v>1.02</v>
      </c>
      <c r="R4613" s="38">
        <v>1.0219054945054946</v>
      </c>
      <c r="S4613" s="38">
        <v>1.0302</v>
      </c>
      <c r="T4613" s="38">
        <v>1.0302</v>
      </c>
      <c r="U4613" s="38">
        <v>1.0302</v>
      </c>
      <c r="V4613" s="38">
        <v>1.0321245494505495</v>
      </c>
      <c r="W4613" s="38">
        <v>1.040502</v>
      </c>
      <c r="X4613" s="38">
        <v>1.040502</v>
      </c>
      <c r="Y4613" s="38">
        <v>1.040502</v>
      </c>
      <c r="Z4613" s="38">
        <v>1.042445794945055</v>
      </c>
      <c r="AA4613" s="38">
        <v>1.0509070200000001</v>
      </c>
      <c r="AB4613" s="38">
        <v>1.0509070200000001</v>
      </c>
      <c r="AC4613" s="38">
        <v>1.0509070200000001</v>
      </c>
      <c r="AD4613" s="38">
        <v>1.0528702528945058</v>
      </c>
      <c r="AE4613" s="38">
        <v>1.0614160902000001</v>
      </c>
      <c r="AF4613" s="38">
        <v>1.0614160902000001</v>
      </c>
      <c r="AG4613" s="38">
        <v>1.0614160902000001</v>
      </c>
      <c r="AH4613" s="38">
        <v>1.0633989554234506</v>
      </c>
      <c r="AI4613" s="38">
        <v>1.0720302511020001</v>
      </c>
      <c r="AJ4613" s="38">
        <v>1.0720302511020001</v>
      </c>
      <c r="AK4613" s="38">
        <v>1.0720302511020001</v>
      </c>
      <c r="AL4613" s="38">
        <v>1.0740329449776853</v>
      </c>
      <c r="AM4613" s="38">
        <v>1.0827505536130202</v>
      </c>
      <c r="AN4613" s="38">
        <v>1.0827505536130202</v>
      </c>
      <c r="AO4613" s="38">
        <v>1.0827505536130202</v>
      </c>
      <c r="AP4613" s="38">
        <v>1.0847732744274623</v>
      </c>
      <c r="AQ4613" s="38">
        <v>1.0935780591491504</v>
      </c>
      <c r="AR4613" s="38">
        <v>1.0935780591491504</v>
      </c>
      <c r="AS4613" s="38">
        <v>1.0935780591491504</v>
      </c>
      <c r="AT4613" s="38">
        <v>1.0956210071717367</v>
      </c>
      <c r="AU4613" s="38">
        <v>1.104513839740642</v>
      </c>
      <c r="AV4613" s="38">
        <v>1.104513839740642</v>
      </c>
      <c r="AW4613" s="38">
        <v>1.104513839740642</v>
      </c>
      <c r="AX4613" s="38">
        <v>1.1065772172434543</v>
      </c>
      <c r="AY4613" s="38">
        <v>1.1155589781380484</v>
      </c>
      <c r="AZ4613" s="38">
        <v>1.1155589781380484</v>
      </c>
      <c r="BA4613" s="38">
        <v>1.1155589781380484</v>
      </c>
      <c r="BB4613" s="38">
        <v>1.1176429894158888</v>
      </c>
      <c r="BC4613" s="38">
        <v>1.1267145679194288</v>
      </c>
      <c r="BD4613" s="38">
        <v>1.1267145679194288</v>
      </c>
    </row>
    <row r="4614" spans="1:56" ht="16" x14ac:dyDescent="0.2">
      <c r="B4614" s="11">
        <f t="shared" si="3271"/>
        <v>172</v>
      </c>
      <c r="C4614" s="12" t="str">
        <f t="shared" si="3271"/>
        <v>SCI HSR 5</v>
      </c>
      <c r="D4614" s="25" t="s">
        <v>25</v>
      </c>
      <c r="E4614" s="39" t="s">
        <v>30</v>
      </c>
      <c r="F4614" s="15"/>
      <c r="K4614" s="24"/>
      <c r="L4614" s="16" t="s">
        <v>246</v>
      </c>
      <c r="M4614" s="70"/>
      <c r="N4614" s="70"/>
      <c r="O4614" s="40">
        <f>O4607*$E4611/4+O4611*$E4622/4</f>
        <v>14250</v>
      </c>
      <c r="P4614" s="40">
        <f t="shared" ref="P4614:BD4614" si="3279">P4607*$E4611/4+P4611*$E4622/4</f>
        <v>14250</v>
      </c>
      <c r="Q4614" s="40">
        <f t="shared" si="3279"/>
        <v>14250</v>
      </c>
      <c r="R4614" s="40">
        <f t="shared" si="3279"/>
        <v>14250</v>
      </c>
      <c r="S4614" s="40">
        <f t="shared" si="3279"/>
        <v>14250</v>
      </c>
      <c r="T4614" s="40">
        <f t="shared" si="3279"/>
        <v>14250</v>
      </c>
      <c r="U4614" s="40">
        <f t="shared" si="3279"/>
        <v>14250</v>
      </c>
      <c r="V4614" s="40">
        <f t="shared" si="3279"/>
        <v>14250</v>
      </c>
      <c r="W4614" s="40">
        <f t="shared" si="3279"/>
        <v>14250</v>
      </c>
      <c r="X4614" s="40">
        <f t="shared" si="3279"/>
        <v>14250</v>
      </c>
      <c r="Y4614" s="40">
        <f t="shared" si="3279"/>
        <v>14250</v>
      </c>
      <c r="Z4614" s="40">
        <f t="shared" si="3279"/>
        <v>14250</v>
      </c>
      <c r="AA4614" s="40">
        <f t="shared" si="3279"/>
        <v>14250</v>
      </c>
      <c r="AB4614" s="40">
        <f t="shared" si="3279"/>
        <v>14250</v>
      </c>
      <c r="AC4614" s="40">
        <f t="shared" si="3279"/>
        <v>14250</v>
      </c>
      <c r="AD4614" s="40">
        <f t="shared" si="3279"/>
        <v>14250</v>
      </c>
      <c r="AE4614" s="40">
        <f t="shared" si="3279"/>
        <v>14250</v>
      </c>
      <c r="AF4614" s="40">
        <f t="shared" si="3279"/>
        <v>14250</v>
      </c>
      <c r="AG4614" s="40">
        <f t="shared" si="3279"/>
        <v>14250</v>
      </c>
      <c r="AH4614" s="40">
        <f t="shared" si="3279"/>
        <v>14250</v>
      </c>
      <c r="AI4614" s="40">
        <f t="shared" si="3279"/>
        <v>14250</v>
      </c>
      <c r="AJ4614" s="40">
        <f t="shared" si="3279"/>
        <v>14250</v>
      </c>
      <c r="AK4614" s="40">
        <f t="shared" si="3279"/>
        <v>14250</v>
      </c>
      <c r="AL4614" s="40">
        <f t="shared" si="3279"/>
        <v>14250</v>
      </c>
      <c r="AM4614" s="40">
        <f t="shared" si="3279"/>
        <v>14250</v>
      </c>
      <c r="AN4614" s="40">
        <f t="shared" si="3279"/>
        <v>14250</v>
      </c>
      <c r="AO4614" s="40">
        <f t="shared" si="3279"/>
        <v>14250</v>
      </c>
      <c r="AP4614" s="40">
        <f t="shared" si="3279"/>
        <v>14250</v>
      </c>
      <c r="AQ4614" s="40">
        <f t="shared" si="3279"/>
        <v>14250</v>
      </c>
      <c r="AR4614" s="40">
        <f t="shared" si="3279"/>
        <v>14250</v>
      </c>
      <c r="AS4614" s="40">
        <f t="shared" si="3279"/>
        <v>14250</v>
      </c>
      <c r="AT4614" s="40">
        <f t="shared" si="3279"/>
        <v>14643.611116705348</v>
      </c>
      <c r="AU4614" s="40">
        <f t="shared" si="3279"/>
        <v>15448.256201121487</v>
      </c>
      <c r="AV4614" s="40">
        <f t="shared" si="3279"/>
        <v>15448.256201121487</v>
      </c>
      <c r="AW4614" s="40">
        <f t="shared" si="3279"/>
        <v>15448.256201121487</v>
      </c>
      <c r="AX4614" s="40">
        <f t="shared" si="3279"/>
        <v>15448.256201121487</v>
      </c>
      <c r="AY4614" s="40">
        <f t="shared" si="3279"/>
        <v>15448.256201121487</v>
      </c>
      <c r="AZ4614" s="40">
        <f t="shared" si="3279"/>
        <v>15448.256201121487</v>
      </c>
      <c r="BA4614" s="40">
        <f t="shared" si="3279"/>
        <v>15448.256201121487</v>
      </c>
      <c r="BB4614" s="40">
        <f t="shared" si="3279"/>
        <v>15448.256201121487</v>
      </c>
      <c r="BC4614" s="40">
        <f t="shared" si="3279"/>
        <v>15448.256201121487</v>
      </c>
      <c r="BD4614" s="40">
        <f t="shared" si="3279"/>
        <v>15448.256201121487</v>
      </c>
    </row>
    <row r="4615" spans="1:56" ht="16" x14ac:dyDescent="0.2">
      <c r="B4615" s="11">
        <f t="shared" si="3271"/>
        <v>172</v>
      </c>
      <c r="C4615" s="12" t="str">
        <f t="shared" si="3271"/>
        <v>SCI HSR 5</v>
      </c>
      <c r="D4615" s="25" t="s">
        <v>247</v>
      </c>
      <c r="E4615" s="39" t="s">
        <v>248</v>
      </c>
      <c r="F4615" s="15"/>
      <c r="G4615" s="25" t="s">
        <v>249</v>
      </c>
      <c r="H4615" s="26">
        <v>0</v>
      </c>
      <c r="I4615" s="25" t="s">
        <v>239</v>
      </c>
      <c r="J4615" s="26">
        <v>47647</v>
      </c>
      <c r="K4615" s="24"/>
      <c r="L4615" s="20" t="s">
        <v>250</v>
      </c>
      <c r="M4615" s="72"/>
      <c r="N4615" s="72"/>
      <c r="O4615" s="41">
        <f>IF($E4621&gt;=O$3,IF(O$3&lt;=($E4610+365),O4614,IFERROR(O4607*$E4612/4*O4613+
$E4622*O4611/4*IFERROR(O4613/$E4623,0),0)),IF(O$3&lt;=($E4621+365),O4607*$E4612/4*O4613+$E4622*O4611/4*IFERROR(O4613/$E4623,0),IFERROR($E4622*O4611/4*IFERROR(O4613/$E4623,0),0)))</f>
        <v>14886.481129631229</v>
      </c>
      <c r="P4615" s="41">
        <f t="shared" ref="P4615:BD4615" si="3280">IF($E4621&gt;=P$3,IF(P$3&lt;=($E4610+365),P4614,IFERROR(P4607*$E4612/4*P4613+
$E4622*P4611/4*IFERROR(P4613/$E4623,0),0)),IF(P$3&lt;=($E4621+365),P4607*$E4612/4*P4613+$E4622*P4611/4*IFERROR(P4613/$E4623,0),IFERROR($E4622*P4611/4*IFERROR(P4613/$E4623,0),0)))</f>
        <v>14886.481129631229</v>
      </c>
      <c r="Q4615" s="41">
        <f t="shared" si="3280"/>
        <v>14886.481129631229</v>
      </c>
      <c r="R4615" s="41">
        <f t="shared" si="3280"/>
        <v>14914.291039433838</v>
      </c>
      <c r="S4615" s="41">
        <f t="shared" si="3280"/>
        <v>15035.345940927542</v>
      </c>
      <c r="T4615" s="41">
        <f t="shared" si="3280"/>
        <v>15035.345940927542</v>
      </c>
      <c r="U4615" s="41">
        <f t="shared" si="3280"/>
        <v>15035.345940927542</v>
      </c>
      <c r="V4615" s="41">
        <f t="shared" si="3280"/>
        <v>15063.433949828177</v>
      </c>
      <c r="W4615" s="41">
        <f t="shared" si="3280"/>
        <v>15185.699400336816</v>
      </c>
      <c r="X4615" s="41">
        <f t="shared" si="3280"/>
        <v>15185.699400336816</v>
      </c>
      <c r="Y4615" s="41">
        <f t="shared" si="3280"/>
        <v>15185.699400336816</v>
      </c>
      <c r="Z4615" s="41">
        <f t="shared" si="3280"/>
        <v>15214.068289326457</v>
      </c>
      <c r="AA4615" s="41">
        <f t="shared" si="3280"/>
        <v>15337.556394340187</v>
      </c>
      <c r="AB4615" s="41">
        <f t="shared" si="3280"/>
        <v>15337.556394340187</v>
      </c>
      <c r="AC4615" s="41">
        <f t="shared" si="3280"/>
        <v>15337.556394340187</v>
      </c>
      <c r="AD4615" s="41">
        <f t="shared" si="3280"/>
        <v>15366.208972219725</v>
      </c>
      <c r="AE4615" s="41">
        <f t="shared" si="3280"/>
        <v>15490.931958283587</v>
      </c>
      <c r="AF4615" s="41">
        <f t="shared" si="3280"/>
        <v>15490.931958283587</v>
      </c>
      <c r="AG4615" s="41">
        <f t="shared" si="3280"/>
        <v>15490.931958283587</v>
      </c>
      <c r="AH4615" s="41">
        <f t="shared" si="3280"/>
        <v>15519.87106194192</v>
      </c>
      <c r="AI4615" s="41">
        <f t="shared" si="3280"/>
        <v>15645.841277866424</v>
      </c>
      <c r="AJ4615" s="41">
        <f t="shared" si="3280"/>
        <v>15645.841277866424</v>
      </c>
      <c r="AK4615" s="41">
        <f t="shared" si="3280"/>
        <v>15645.841277866424</v>
      </c>
      <c r="AL4615" s="41">
        <f t="shared" si="3280"/>
        <v>15675.069772561341</v>
      </c>
      <c r="AM4615" s="41">
        <f t="shared" si="3280"/>
        <v>15802.29969064509</v>
      </c>
      <c r="AN4615" s="41">
        <f t="shared" si="3280"/>
        <v>15802.29969064509</v>
      </c>
      <c r="AO4615" s="41">
        <f t="shared" si="3280"/>
        <v>15802.29969064509</v>
      </c>
      <c r="AP4615" s="41">
        <f t="shared" si="3280"/>
        <v>15831.820470286957</v>
      </c>
      <c r="AQ4615" s="41">
        <f t="shared" si="3280"/>
        <v>15960.322687551541</v>
      </c>
      <c r="AR4615" s="41">
        <f t="shared" si="3280"/>
        <v>15960.322687551541</v>
      </c>
      <c r="AS4615" s="41">
        <f t="shared" si="3280"/>
        <v>15960.322687551541</v>
      </c>
      <c r="AT4615" s="41">
        <f t="shared" si="3280"/>
        <v>16058.668940323447</v>
      </c>
      <c r="AU4615" s="41">
        <f t="shared" si="3280"/>
        <v>15573.645140343049</v>
      </c>
      <c r="AV4615" s="41">
        <f t="shared" si="3280"/>
        <v>15573.645140343049</v>
      </c>
      <c r="AW4615" s="41">
        <f t="shared" si="3280"/>
        <v>15573.645140343049</v>
      </c>
      <c r="AX4615" s="41">
        <f t="shared" si="3280"/>
        <v>15602.738763132706</v>
      </c>
      <c r="AY4615" s="41">
        <f t="shared" si="3280"/>
        <v>15729.381591746482</v>
      </c>
      <c r="AZ4615" s="41">
        <f t="shared" si="3280"/>
        <v>15729.381591746482</v>
      </c>
      <c r="BA4615" s="41">
        <f t="shared" si="3280"/>
        <v>15729.381591746482</v>
      </c>
      <c r="BB4615" s="41">
        <f t="shared" si="3280"/>
        <v>15758.766150764031</v>
      </c>
      <c r="BC4615" s="41">
        <f t="shared" si="3280"/>
        <v>15886.675407663944</v>
      </c>
      <c r="BD4615" s="41">
        <f t="shared" si="3280"/>
        <v>15886.675407663944</v>
      </c>
    </row>
    <row r="4616" spans="1:56" ht="16" x14ac:dyDescent="0.2">
      <c r="B4616" s="11">
        <f t="shared" si="3271"/>
        <v>172</v>
      </c>
      <c r="C4616" s="12" t="str">
        <f t="shared" si="3271"/>
        <v>SCI HSR 5</v>
      </c>
      <c r="D4616" s="25" t="s">
        <v>8</v>
      </c>
      <c r="E4616" s="42">
        <v>3</v>
      </c>
      <c r="F4616" s="15"/>
      <c r="I4616" s="15"/>
      <c r="J4616" s="24"/>
      <c r="K4616" s="24"/>
      <c r="L4616" s="20" t="s">
        <v>251</v>
      </c>
      <c r="M4616" s="72"/>
      <c r="N4616" s="72"/>
      <c r="O4616" s="41">
        <f>-$E4612/4*O4606
+(O4606&gt;0)*($J4611&gt;=O$2)*($J4611&lt;=O$3)*(($J4611-O$2+1)/O$4*$H4611/4)
+(O4606&gt;0)*($J4611&gt;O$3)*($I4611&lt;=O$3)*($I4611&gt;=O$2)*((O$3-$I4611+1)/O$4*$H4611/4)
+(O4606&gt;0)*($J4611&gt;O$3)*($I4611&lt;O$2)*$H4611/4
+(O4606&gt;0)*($J4612&gt;=O$2)*($J4612&lt;=O$3)*(($J4612-O$2+1)/O$4*$H4612/4)
+(O4606&gt;0)*($J4612&gt;O$3)*($I4612&lt;=O$3)*($I4612&gt;=O$2)*((O$3-$I4612+1)/O$4*$H4612/4)
+(O4606&gt;0)*($J4612&gt;O$3)*($I4612&lt;O$2)*$H4612/4
+(O4606&gt;0)*($J4613&gt;=O$2)*($J4613&lt;=O$3)*(($J4613-O$2+1)/O$4*$H4613/4)
+(O4606&gt;0)*($J4613&gt;O$3)*($I4613&lt;=O$3)*($I4613&gt;=O$2)*((O$3-$I4613+1)/O$4*$H4613/4)
+(O4606&gt;0)*($J4613&gt;O$3)*($I4613&lt;O$2)*$H4613/4
-$E4622/4*O4610
+(O4610&gt;0)*($J4622&gt;=O$2)*($J4622&lt;=O$3)*(($J4622-O$2+1)/O$4*$H4622/4)
+(O4610&gt;0)*($J4622&gt;O$3)*($I4622&lt;=O$3)*($I4622&gt;=O$2)*((O$3-$I4622+1)/O$4*$H4622/4)
+(O4610&gt;0)*($J4622&gt;O$3)*($I4622&lt;O$2)*$H4622/4
+(O4610&gt;0)*($J4623&gt;=O$2)*($J4623&lt;=O$3)*(($J4623-O$2+1)/O$4*$H4623/4)
+(O4610&gt;0)*($J4623&gt;O$3)*($I4623&lt;=O$3)*($I4623&gt;=O$2)*((O$3-$I4623+1)/O$4*$H4623/4)
+(O4610&gt;0)*($J4623&gt;O$3)*($I4623&lt;O$2)*$H4623/4
+(O4610&gt;0)*($J4624&gt;=O$2)*($J4624&lt;=O$3)*(($J4624-O$2+1)/O$4*$H4624/4)
+(O4610&gt;0)*($J4624&gt;O$3)*($I4624&lt;=O$3)*($I4624&gt;=O$2)*((O$3-$I4624+1)/O$4*$H4624/4)
+(O4610&gt;0)*($J4624&gt;O$3)*($I4624&lt;O$2)*$H4624/4</f>
        <v>-1844.5893427757146</v>
      </c>
      <c r="P4616" s="41">
        <f t="shared" ref="P4616:BD4616" si="3281">-$E4612/4*P4606
+(P4606&gt;0)*($J4611&gt;=P$2)*($J4611&lt;=P$3)*(($J4611-P$2+1)/P$4*$H4611/4)
+(P4606&gt;0)*($J4611&gt;P$3)*($I4611&lt;=P$3)*($I4611&gt;=P$2)*((P$3-$I4611+1)/P$4*$H4611/4)
+(P4606&gt;0)*($J4611&gt;P$3)*($I4611&lt;P$2)*$H4611/4
+(P4606&gt;0)*($J4612&gt;=P$2)*($J4612&lt;=P$3)*(($J4612-P$2+1)/P$4*$H4612/4)
+(P4606&gt;0)*($J4612&gt;P$3)*($I4612&lt;=P$3)*($I4612&gt;=P$2)*((P$3-$I4612+1)/P$4*$H4612/4)
+(P4606&gt;0)*($J4612&gt;P$3)*($I4612&lt;P$2)*$H4612/4
+(P4606&gt;0)*($J4613&gt;=P$2)*($J4613&lt;=P$3)*(($J4613-P$2+1)/P$4*$H4613/4)
+(P4606&gt;0)*($J4613&gt;P$3)*($I4613&lt;=P$3)*($I4613&gt;=P$2)*((P$3-$I4613+1)/P$4*$H4613/4)
+(P4606&gt;0)*($J4613&gt;P$3)*($I4613&lt;P$2)*$H4613/4
-$E4622/4*P4610
+(P4610&gt;0)*($J4622&gt;=P$2)*($J4622&lt;=P$3)*(($J4622-P$2+1)/P$4*$H4622/4)
+(P4610&gt;0)*($J4622&gt;P$3)*($I4622&lt;=P$3)*($I4622&gt;=P$2)*((P$3-$I4622+1)/P$4*$H4622/4)
+(P4610&gt;0)*($J4622&gt;P$3)*($I4622&lt;P$2)*$H4622/4
+(P4610&gt;0)*($J4623&gt;=P$2)*($J4623&lt;=P$3)*(($J4623-P$2+1)/P$4*$H4623/4)
+(P4610&gt;0)*($J4623&gt;P$3)*($I4623&lt;=P$3)*($I4623&gt;=P$2)*((P$3-$I4623+1)/P$4*$H4623/4)
+(P4610&gt;0)*($J4623&gt;P$3)*($I4623&lt;P$2)*$H4623/4
+(P4610&gt;0)*($J4624&gt;=P$2)*($J4624&lt;=P$3)*(($J4624-P$2+1)/P$4*$H4624/4)
+(P4610&gt;0)*($J4624&gt;P$3)*($I4624&lt;=P$3)*($I4624&gt;=P$2)*((P$3-$I4624+1)/P$4*$H4624/4)
+(P4610&gt;0)*($J4624&gt;P$3)*($I4624&lt;P$2)*$H4624/4</f>
        <v>-1844.5893427757146</v>
      </c>
      <c r="Q4616" s="41">
        <f t="shared" si="3281"/>
        <v>-1844.5893427757146</v>
      </c>
      <c r="R4616" s="41">
        <f t="shared" si="3281"/>
        <v>-1499.9957292901418</v>
      </c>
      <c r="S4616" s="41">
        <f t="shared" si="3281"/>
        <v>0</v>
      </c>
      <c r="T4616" s="41">
        <f t="shared" si="3281"/>
        <v>0</v>
      </c>
      <c r="U4616" s="41">
        <f t="shared" si="3281"/>
        <v>0</v>
      </c>
      <c r="V4616" s="41">
        <f t="shared" si="3281"/>
        <v>0</v>
      </c>
      <c r="W4616" s="41">
        <f t="shared" si="3281"/>
        <v>0</v>
      </c>
      <c r="X4616" s="41">
        <f t="shared" si="3281"/>
        <v>0</v>
      </c>
      <c r="Y4616" s="41">
        <f t="shared" si="3281"/>
        <v>0</v>
      </c>
      <c r="Z4616" s="41">
        <f t="shared" si="3281"/>
        <v>0</v>
      </c>
      <c r="AA4616" s="41">
        <f t="shared" si="3281"/>
        <v>0</v>
      </c>
      <c r="AB4616" s="41">
        <f t="shared" si="3281"/>
        <v>0</v>
      </c>
      <c r="AC4616" s="41">
        <f t="shared" si="3281"/>
        <v>0</v>
      </c>
      <c r="AD4616" s="41">
        <f t="shared" si="3281"/>
        <v>0</v>
      </c>
      <c r="AE4616" s="41">
        <f t="shared" si="3281"/>
        <v>0</v>
      </c>
      <c r="AF4616" s="41">
        <f t="shared" si="3281"/>
        <v>0</v>
      </c>
      <c r="AG4616" s="41">
        <f t="shared" si="3281"/>
        <v>0</v>
      </c>
      <c r="AH4616" s="41">
        <f t="shared" si="3281"/>
        <v>0</v>
      </c>
      <c r="AI4616" s="41">
        <f t="shared" si="3281"/>
        <v>0</v>
      </c>
      <c r="AJ4616" s="41">
        <f t="shared" si="3281"/>
        <v>0</v>
      </c>
      <c r="AK4616" s="41">
        <f t="shared" si="3281"/>
        <v>0</v>
      </c>
      <c r="AL4616" s="41">
        <f t="shared" si="3281"/>
        <v>0</v>
      </c>
      <c r="AM4616" s="41">
        <f t="shared" si="3281"/>
        <v>0</v>
      </c>
      <c r="AN4616" s="41">
        <f t="shared" si="3281"/>
        <v>0</v>
      </c>
      <c r="AO4616" s="41">
        <f t="shared" si="3281"/>
        <v>0</v>
      </c>
      <c r="AP4616" s="41">
        <f t="shared" si="3281"/>
        <v>0</v>
      </c>
      <c r="AQ4616" s="41">
        <f t="shared" si="3281"/>
        <v>0</v>
      </c>
      <c r="AR4616" s="41">
        <f t="shared" si="3281"/>
        <v>0</v>
      </c>
      <c r="AS4616" s="41">
        <f t="shared" si="3281"/>
        <v>0</v>
      </c>
      <c r="AT4616" s="41">
        <f t="shared" si="3281"/>
        <v>0</v>
      </c>
      <c r="AU4616" s="41">
        <f t="shared" si="3281"/>
        <v>0</v>
      </c>
      <c r="AV4616" s="41">
        <f t="shared" si="3281"/>
        <v>0</v>
      </c>
      <c r="AW4616" s="41">
        <f t="shared" si="3281"/>
        <v>0</v>
      </c>
      <c r="AX4616" s="41">
        <f t="shared" si="3281"/>
        <v>0</v>
      </c>
      <c r="AY4616" s="41">
        <f t="shared" si="3281"/>
        <v>0</v>
      </c>
      <c r="AZ4616" s="41">
        <f t="shared" si="3281"/>
        <v>0</v>
      </c>
      <c r="BA4616" s="41">
        <f t="shared" si="3281"/>
        <v>0</v>
      </c>
      <c r="BB4616" s="41">
        <f t="shared" si="3281"/>
        <v>0</v>
      </c>
      <c r="BC4616" s="41">
        <f t="shared" si="3281"/>
        <v>0</v>
      </c>
      <c r="BD4616" s="41">
        <f t="shared" si="3281"/>
        <v>0</v>
      </c>
    </row>
    <row r="4617" spans="1:56" ht="16" x14ac:dyDescent="0.2">
      <c r="B4617" s="11">
        <f t="shared" si="3271"/>
        <v>172</v>
      </c>
      <c r="C4617" s="12" t="str">
        <f t="shared" si="3271"/>
        <v>SCI HSR 5</v>
      </c>
      <c r="D4617" s="43" t="s">
        <v>252</v>
      </c>
      <c r="E4617" s="42" t="s">
        <v>288</v>
      </c>
      <c r="F4617" s="44"/>
      <c r="G4617" s="43" t="s">
        <v>253</v>
      </c>
      <c r="H4617" s="39">
        <v>0</v>
      </c>
      <c r="I4617" s="43" t="s">
        <v>254</v>
      </c>
      <c r="J4617" s="32">
        <v>0</v>
      </c>
      <c r="K4617" s="24"/>
      <c r="L4617" s="20" t="s">
        <v>255</v>
      </c>
      <c r="M4617" s="72"/>
      <c r="N4617" s="72"/>
      <c r="O4617" s="41">
        <v>0</v>
      </c>
      <c r="P4617" s="41">
        <v>0</v>
      </c>
      <c r="Q4617" s="41">
        <v>0</v>
      </c>
      <c r="R4617" s="41">
        <v>0</v>
      </c>
      <c r="S4617" s="41">
        <v>0</v>
      </c>
      <c r="T4617" s="41">
        <v>0</v>
      </c>
      <c r="U4617" s="41">
        <v>0</v>
      </c>
      <c r="V4617" s="41">
        <v>0</v>
      </c>
      <c r="W4617" s="41">
        <v>0</v>
      </c>
      <c r="X4617" s="41">
        <v>0</v>
      </c>
      <c r="Y4617" s="41">
        <v>0</v>
      </c>
      <c r="Z4617" s="41">
        <v>0</v>
      </c>
      <c r="AA4617" s="41">
        <v>0</v>
      </c>
      <c r="AB4617" s="41">
        <v>0</v>
      </c>
      <c r="AC4617" s="41">
        <v>0</v>
      </c>
      <c r="AD4617" s="41">
        <v>0</v>
      </c>
      <c r="AE4617" s="41">
        <v>0</v>
      </c>
      <c r="AF4617" s="41">
        <v>0</v>
      </c>
      <c r="AG4617" s="41">
        <v>0</v>
      </c>
      <c r="AH4617" s="41">
        <v>0</v>
      </c>
      <c r="AI4617" s="41">
        <v>0</v>
      </c>
      <c r="AJ4617" s="41">
        <v>0</v>
      </c>
      <c r="AK4617" s="41">
        <v>0</v>
      </c>
      <c r="AL4617" s="41">
        <v>0</v>
      </c>
      <c r="AM4617" s="41">
        <v>0</v>
      </c>
      <c r="AN4617" s="41">
        <v>0</v>
      </c>
      <c r="AO4617" s="41">
        <v>0</v>
      </c>
      <c r="AP4617" s="41">
        <v>0</v>
      </c>
      <c r="AQ4617" s="41">
        <v>0</v>
      </c>
      <c r="AR4617" s="41">
        <v>0</v>
      </c>
      <c r="AS4617" s="41">
        <v>0</v>
      </c>
      <c r="AT4617" s="41">
        <v>0</v>
      </c>
      <c r="AU4617" s="41">
        <v>0</v>
      </c>
      <c r="AV4617" s="41">
        <v>0</v>
      </c>
      <c r="AW4617" s="41">
        <v>0</v>
      </c>
      <c r="AX4617" s="41">
        <v>0</v>
      </c>
      <c r="AY4617" s="41">
        <v>0</v>
      </c>
      <c r="AZ4617" s="41">
        <v>0</v>
      </c>
      <c r="BA4617" s="41">
        <v>0</v>
      </c>
      <c r="BB4617" s="41">
        <v>0</v>
      </c>
      <c r="BC4617" s="41">
        <v>0</v>
      </c>
      <c r="BD4617" s="41">
        <v>0</v>
      </c>
    </row>
    <row r="4618" spans="1:56" ht="16" x14ac:dyDescent="0.2">
      <c r="B4618" s="11">
        <f t="shared" si="3271"/>
        <v>172</v>
      </c>
      <c r="C4618" s="12" t="str">
        <f t="shared" si="3271"/>
        <v>SCI HSR 5</v>
      </c>
      <c r="D4618" s="43" t="s">
        <v>256</v>
      </c>
      <c r="E4618" s="32">
        <v>47647</v>
      </c>
      <c r="G4618" s="43" t="s">
        <v>257</v>
      </c>
      <c r="H4618" s="42">
        <v>0</v>
      </c>
      <c r="I4618" s="43" t="s">
        <v>258</v>
      </c>
      <c r="J4618" s="29">
        <v>0</v>
      </c>
      <c r="K4618" s="23"/>
      <c r="L4618" s="33" t="s">
        <v>259</v>
      </c>
      <c r="M4618" s="73"/>
      <c r="N4618" s="73"/>
      <c r="O4618" s="45">
        <f>-(O4615+O4616)*IFERROR((O4605+O4609)/(O4607+O4611),0)</f>
        <v>0</v>
      </c>
      <c r="P4618" s="45">
        <f t="shared" ref="P4618:BD4618" si="3282">-(P4615+P4616)*IFERROR((P4605+P4609)/(P4607+P4611),0)</f>
        <v>0</v>
      </c>
      <c r="Q4618" s="45">
        <f t="shared" si="3282"/>
        <v>0</v>
      </c>
      <c r="R4618" s="45">
        <f t="shared" si="3282"/>
        <v>0</v>
      </c>
      <c r="S4618" s="45">
        <f t="shared" si="3282"/>
        <v>0</v>
      </c>
      <c r="T4618" s="45">
        <f t="shared" si="3282"/>
        <v>0</v>
      </c>
      <c r="U4618" s="45">
        <f t="shared" si="3282"/>
        <v>0</v>
      </c>
      <c r="V4618" s="45">
        <f t="shared" si="3282"/>
        <v>0</v>
      </c>
      <c r="W4618" s="45">
        <f t="shared" si="3282"/>
        <v>0</v>
      </c>
      <c r="X4618" s="45">
        <f t="shared" si="3282"/>
        <v>0</v>
      </c>
      <c r="Y4618" s="45">
        <f t="shared" si="3282"/>
        <v>0</v>
      </c>
      <c r="Z4618" s="45">
        <f t="shared" si="3282"/>
        <v>0</v>
      </c>
      <c r="AA4618" s="45">
        <f t="shared" si="3282"/>
        <v>0</v>
      </c>
      <c r="AB4618" s="45">
        <f t="shared" si="3282"/>
        <v>0</v>
      </c>
      <c r="AC4618" s="45">
        <f t="shared" si="3282"/>
        <v>0</v>
      </c>
      <c r="AD4618" s="45">
        <f t="shared" si="3282"/>
        <v>0</v>
      </c>
      <c r="AE4618" s="45">
        <f t="shared" si="3282"/>
        <v>0</v>
      </c>
      <c r="AF4618" s="45">
        <f t="shared" si="3282"/>
        <v>0</v>
      </c>
      <c r="AG4618" s="45">
        <f t="shared" si="3282"/>
        <v>0</v>
      </c>
      <c r="AH4618" s="45">
        <f t="shared" si="3282"/>
        <v>0</v>
      </c>
      <c r="AI4618" s="45">
        <f t="shared" si="3282"/>
        <v>0</v>
      </c>
      <c r="AJ4618" s="45">
        <f t="shared" si="3282"/>
        <v>0</v>
      </c>
      <c r="AK4618" s="45">
        <f t="shared" si="3282"/>
        <v>0</v>
      </c>
      <c r="AL4618" s="45">
        <f t="shared" si="3282"/>
        <v>0</v>
      </c>
      <c r="AM4618" s="45">
        <f t="shared" si="3282"/>
        <v>0</v>
      </c>
      <c r="AN4618" s="45">
        <f t="shared" si="3282"/>
        <v>0</v>
      </c>
      <c r="AO4618" s="45">
        <f t="shared" si="3282"/>
        <v>0</v>
      </c>
      <c r="AP4618" s="45">
        <f t="shared" si="3282"/>
        <v>0</v>
      </c>
      <c r="AQ4618" s="45">
        <f t="shared" si="3282"/>
        <v>0</v>
      </c>
      <c r="AR4618" s="45">
        <f t="shared" si="3282"/>
        <v>0</v>
      </c>
      <c r="AS4618" s="45">
        <f t="shared" si="3282"/>
        <v>0</v>
      </c>
      <c r="AT4618" s="45">
        <f t="shared" si="3282"/>
        <v>0</v>
      </c>
      <c r="AU4618" s="45">
        <f t="shared" si="3282"/>
        <v>0</v>
      </c>
      <c r="AV4618" s="45">
        <f t="shared" si="3282"/>
        <v>0</v>
      </c>
      <c r="AW4618" s="45">
        <f t="shared" si="3282"/>
        <v>0</v>
      </c>
      <c r="AX4618" s="45">
        <f t="shared" si="3282"/>
        <v>0</v>
      </c>
      <c r="AY4618" s="45">
        <f t="shared" si="3282"/>
        <v>0</v>
      </c>
      <c r="AZ4618" s="45">
        <f t="shared" si="3282"/>
        <v>0</v>
      </c>
      <c r="BA4618" s="45">
        <f t="shared" si="3282"/>
        <v>0</v>
      </c>
      <c r="BB4618" s="45">
        <f t="shared" si="3282"/>
        <v>0</v>
      </c>
      <c r="BC4618" s="45">
        <f t="shared" si="3282"/>
        <v>0</v>
      </c>
      <c r="BD4618" s="45">
        <f t="shared" si="3282"/>
        <v>0</v>
      </c>
    </row>
    <row r="4619" spans="1:56" ht="16" x14ac:dyDescent="0.2">
      <c r="B4619" s="11">
        <f t="shared" si="3271"/>
        <v>172</v>
      </c>
      <c r="C4619" s="12" t="str">
        <f t="shared" si="3271"/>
        <v>SCI HSR 5</v>
      </c>
      <c r="K4619" s="24"/>
      <c r="O4619" s="15"/>
      <c r="P4619" s="15"/>
      <c r="Q4619" s="15"/>
      <c r="R4619" s="15"/>
      <c r="S4619" s="15"/>
      <c r="T4619" s="15"/>
      <c r="U4619" s="15"/>
      <c r="V4619" s="15"/>
      <c r="W4619" s="15"/>
      <c r="X4619" s="15"/>
      <c r="Y4619" s="15"/>
      <c r="Z4619" s="15"/>
      <c r="AA4619" s="15"/>
      <c r="AB4619" s="15"/>
      <c r="AC4619" s="15"/>
      <c r="AD4619" s="15"/>
      <c r="AE4619" s="15"/>
      <c r="AF4619" s="15"/>
      <c r="AG4619" s="15"/>
      <c r="AH4619" s="15"/>
      <c r="AI4619" s="15"/>
      <c r="AJ4619" s="15"/>
      <c r="AK4619" s="15"/>
      <c r="AL4619" s="15"/>
      <c r="AM4619" s="15"/>
      <c r="AN4619" s="15"/>
      <c r="AO4619" s="15"/>
      <c r="AP4619" s="15"/>
      <c r="AQ4619" s="15"/>
      <c r="AR4619" s="15"/>
      <c r="AS4619" s="15"/>
      <c r="AT4619" s="15"/>
      <c r="AU4619" s="15"/>
      <c r="AV4619" s="15"/>
      <c r="AW4619" s="15"/>
      <c r="AX4619" s="15"/>
      <c r="AY4619" s="15"/>
      <c r="AZ4619" s="15"/>
      <c r="BA4619" s="15"/>
      <c r="BB4619" s="15"/>
      <c r="BC4619" s="15"/>
      <c r="BD4619" s="15"/>
    </row>
    <row r="4620" spans="1:56" ht="16" x14ac:dyDescent="0.2">
      <c r="B4620" s="11">
        <f t="shared" si="3271"/>
        <v>172</v>
      </c>
      <c r="C4620" s="12" t="str">
        <f t="shared" si="3271"/>
        <v>SCI HSR 5</v>
      </c>
      <c r="G4620" s="46" t="s">
        <v>229</v>
      </c>
      <c r="H4620" s="104" t="s">
        <v>32</v>
      </c>
      <c r="I4620" s="105"/>
      <c r="J4620" s="106"/>
      <c r="K4620" s="23"/>
      <c r="L4620" s="47" t="s">
        <v>4</v>
      </c>
      <c r="M4620" s="81"/>
      <c r="N4620" s="81"/>
      <c r="O4620" s="48">
        <f>SUM(O4615:O4618)</f>
        <v>13041.891786855515</v>
      </c>
      <c r="P4620" s="48">
        <f t="shared" ref="P4620:BD4620" si="3283">SUM(P4615:P4618)</f>
        <v>13041.891786855515</v>
      </c>
      <c r="Q4620" s="48">
        <f t="shared" si="3283"/>
        <v>13041.891786855515</v>
      </c>
      <c r="R4620" s="48">
        <f t="shared" si="3283"/>
        <v>13414.295310143696</v>
      </c>
      <c r="S4620" s="48">
        <f t="shared" si="3283"/>
        <v>15035.345940927542</v>
      </c>
      <c r="T4620" s="48">
        <f t="shared" si="3283"/>
        <v>15035.345940927542</v>
      </c>
      <c r="U4620" s="48">
        <f t="shared" si="3283"/>
        <v>15035.345940927542</v>
      </c>
      <c r="V4620" s="48">
        <f t="shared" si="3283"/>
        <v>15063.433949828177</v>
      </c>
      <c r="W4620" s="48">
        <f t="shared" si="3283"/>
        <v>15185.699400336816</v>
      </c>
      <c r="X4620" s="48">
        <f t="shared" si="3283"/>
        <v>15185.699400336816</v>
      </c>
      <c r="Y4620" s="48">
        <f t="shared" si="3283"/>
        <v>15185.699400336816</v>
      </c>
      <c r="Z4620" s="48">
        <f t="shared" si="3283"/>
        <v>15214.068289326457</v>
      </c>
      <c r="AA4620" s="48">
        <f t="shared" si="3283"/>
        <v>15337.556394340187</v>
      </c>
      <c r="AB4620" s="48">
        <f t="shared" si="3283"/>
        <v>15337.556394340187</v>
      </c>
      <c r="AC4620" s="48">
        <f t="shared" si="3283"/>
        <v>15337.556394340187</v>
      </c>
      <c r="AD4620" s="48">
        <f t="shared" si="3283"/>
        <v>15366.208972219725</v>
      </c>
      <c r="AE4620" s="48">
        <f t="shared" si="3283"/>
        <v>15490.931958283587</v>
      </c>
      <c r="AF4620" s="48">
        <f t="shared" si="3283"/>
        <v>15490.931958283587</v>
      </c>
      <c r="AG4620" s="48">
        <f t="shared" si="3283"/>
        <v>15490.931958283587</v>
      </c>
      <c r="AH4620" s="48">
        <f t="shared" si="3283"/>
        <v>15519.87106194192</v>
      </c>
      <c r="AI4620" s="48">
        <f t="shared" si="3283"/>
        <v>15645.841277866424</v>
      </c>
      <c r="AJ4620" s="48">
        <f t="shared" si="3283"/>
        <v>15645.841277866424</v>
      </c>
      <c r="AK4620" s="48">
        <f t="shared" si="3283"/>
        <v>15645.841277866424</v>
      </c>
      <c r="AL4620" s="48">
        <f t="shared" si="3283"/>
        <v>15675.069772561341</v>
      </c>
      <c r="AM4620" s="48">
        <f t="shared" si="3283"/>
        <v>15802.29969064509</v>
      </c>
      <c r="AN4620" s="48">
        <f t="shared" si="3283"/>
        <v>15802.29969064509</v>
      </c>
      <c r="AO4620" s="48">
        <f t="shared" si="3283"/>
        <v>15802.29969064509</v>
      </c>
      <c r="AP4620" s="48">
        <f t="shared" si="3283"/>
        <v>15831.820470286957</v>
      </c>
      <c r="AQ4620" s="48">
        <f t="shared" si="3283"/>
        <v>15960.322687551541</v>
      </c>
      <c r="AR4620" s="48">
        <f t="shared" si="3283"/>
        <v>15960.322687551541</v>
      </c>
      <c r="AS4620" s="48">
        <f t="shared" si="3283"/>
        <v>15960.322687551541</v>
      </c>
      <c r="AT4620" s="48">
        <f t="shared" si="3283"/>
        <v>16058.668940323447</v>
      </c>
      <c r="AU4620" s="48">
        <f t="shared" si="3283"/>
        <v>15573.645140343049</v>
      </c>
      <c r="AV4620" s="48">
        <f t="shared" si="3283"/>
        <v>15573.645140343049</v>
      </c>
      <c r="AW4620" s="48">
        <f t="shared" si="3283"/>
        <v>15573.645140343049</v>
      </c>
      <c r="AX4620" s="48">
        <f t="shared" si="3283"/>
        <v>15602.738763132706</v>
      </c>
      <c r="AY4620" s="48">
        <f t="shared" si="3283"/>
        <v>15729.381591746482</v>
      </c>
      <c r="AZ4620" s="48">
        <f t="shared" si="3283"/>
        <v>15729.381591746482</v>
      </c>
      <c r="BA4620" s="48">
        <f t="shared" si="3283"/>
        <v>15729.381591746482</v>
      </c>
      <c r="BB4620" s="48">
        <f t="shared" si="3283"/>
        <v>15758.766150764031</v>
      </c>
      <c r="BC4620" s="48">
        <f t="shared" si="3283"/>
        <v>15886.675407663944</v>
      </c>
      <c r="BD4620" s="48">
        <f t="shared" si="3283"/>
        <v>15886.675407663944</v>
      </c>
    </row>
    <row r="4621" spans="1:56" ht="16" x14ac:dyDescent="0.2">
      <c r="B4621" s="11">
        <f t="shared" ref="B4621:C4626" si="3284">B4620</f>
        <v>172</v>
      </c>
      <c r="C4621" s="12" t="str">
        <f t="shared" si="3284"/>
        <v>SCI HSR 5</v>
      </c>
      <c r="D4621" s="46" t="s">
        <v>260</v>
      </c>
      <c r="E4621" s="32">
        <v>47647</v>
      </c>
      <c r="F4621" s="15"/>
      <c r="G4621" s="46" t="s">
        <v>261</v>
      </c>
      <c r="H4621" s="46" t="s">
        <v>237</v>
      </c>
      <c r="I4621" s="46" t="s">
        <v>238</v>
      </c>
      <c r="J4621" s="46" t="s">
        <v>239</v>
      </c>
      <c r="K4621" s="23"/>
      <c r="O4621" s="15"/>
      <c r="P4621" s="15"/>
      <c r="Q4621" s="15"/>
      <c r="R4621" s="15"/>
      <c r="S4621" s="15"/>
      <c r="T4621" s="15"/>
      <c r="U4621" s="15"/>
      <c r="V4621" s="15"/>
      <c r="W4621" s="15"/>
      <c r="X4621" s="15"/>
      <c r="Y4621" s="15"/>
      <c r="Z4621" s="15"/>
      <c r="AA4621" s="15"/>
      <c r="AB4621" s="15"/>
      <c r="AC4621" s="15"/>
      <c r="AD4621" s="15"/>
      <c r="AE4621" s="15"/>
      <c r="AF4621" s="15"/>
      <c r="AG4621" s="15"/>
      <c r="AH4621" s="15"/>
      <c r="AI4621" s="15"/>
      <c r="AJ4621" s="15"/>
      <c r="AK4621" s="15"/>
      <c r="AL4621" s="15"/>
      <c r="AM4621" s="15"/>
      <c r="AN4621" s="15"/>
      <c r="AO4621" s="15"/>
      <c r="AP4621" s="15"/>
      <c r="AQ4621" s="15"/>
      <c r="AR4621" s="15"/>
      <c r="AS4621" s="15"/>
      <c r="AT4621" s="15"/>
      <c r="AU4621" s="15"/>
      <c r="AV4621" s="15"/>
      <c r="AW4621" s="15"/>
      <c r="AX4621" s="15"/>
      <c r="AY4621" s="15"/>
      <c r="AZ4621" s="15"/>
      <c r="BA4621" s="15"/>
      <c r="BB4621" s="15"/>
      <c r="BC4621" s="15"/>
      <c r="BD4621" s="15"/>
    </row>
    <row r="4622" spans="1:56" ht="16" x14ac:dyDescent="0.2">
      <c r="B4622" s="11">
        <f t="shared" si="3284"/>
        <v>172</v>
      </c>
      <c r="C4622" s="12" t="str">
        <f t="shared" si="3284"/>
        <v>SCI HSR 5</v>
      </c>
      <c r="D4622" s="46" t="s">
        <v>262</v>
      </c>
      <c r="E4622" s="31">
        <v>61793.024804485947</v>
      </c>
      <c r="F4622" s="15"/>
      <c r="G4622" s="49" t="s">
        <v>263</v>
      </c>
      <c r="H4622" s="31">
        <v>0</v>
      </c>
      <c r="I4622" s="32">
        <v>0</v>
      </c>
      <c r="J4622" s="32">
        <v>0</v>
      </c>
      <c r="K4622" s="23"/>
      <c r="L4622" s="50" t="s">
        <v>264</v>
      </c>
      <c r="M4622" s="70"/>
      <c r="N4622" s="70"/>
      <c r="O4622" s="40">
        <f t="shared" ref="O4622:BD4622" si="3285">IFERROR(((O$3&gt;=$E4621)*(O$2&lt;=$E4621))*$E4625,"")</f>
        <v>0</v>
      </c>
      <c r="P4622" s="40">
        <f t="shared" si="3285"/>
        <v>0</v>
      </c>
      <c r="Q4622" s="40">
        <f t="shared" si="3285"/>
        <v>0</v>
      </c>
      <c r="R4622" s="40">
        <f t="shared" si="3285"/>
        <v>0</v>
      </c>
      <c r="S4622" s="40">
        <f t="shared" si="3285"/>
        <v>0</v>
      </c>
      <c r="T4622" s="40">
        <f t="shared" si="3285"/>
        <v>0</v>
      </c>
      <c r="U4622" s="40">
        <f t="shared" si="3285"/>
        <v>0</v>
      </c>
      <c r="V4622" s="40">
        <f t="shared" si="3285"/>
        <v>0</v>
      </c>
      <c r="W4622" s="40">
        <f t="shared" si="3285"/>
        <v>0</v>
      </c>
      <c r="X4622" s="40">
        <f t="shared" si="3285"/>
        <v>0</v>
      </c>
      <c r="Y4622" s="40">
        <f t="shared" si="3285"/>
        <v>0</v>
      </c>
      <c r="Z4622" s="40">
        <f t="shared" si="3285"/>
        <v>0</v>
      </c>
      <c r="AA4622" s="40">
        <f t="shared" si="3285"/>
        <v>0</v>
      </c>
      <c r="AB4622" s="40">
        <f t="shared" si="3285"/>
        <v>0</v>
      </c>
      <c r="AC4622" s="40">
        <f t="shared" si="3285"/>
        <v>0</v>
      </c>
      <c r="AD4622" s="40">
        <f t="shared" si="3285"/>
        <v>0</v>
      </c>
      <c r="AE4622" s="40">
        <f t="shared" si="3285"/>
        <v>0</v>
      </c>
      <c r="AF4622" s="40">
        <f t="shared" si="3285"/>
        <v>0</v>
      </c>
      <c r="AG4622" s="40">
        <f t="shared" si="3285"/>
        <v>0</v>
      </c>
      <c r="AH4622" s="40">
        <f t="shared" si="3285"/>
        <v>0</v>
      </c>
      <c r="AI4622" s="40">
        <f t="shared" si="3285"/>
        <v>0</v>
      </c>
      <c r="AJ4622" s="40">
        <f t="shared" si="3285"/>
        <v>0</v>
      </c>
      <c r="AK4622" s="40">
        <f t="shared" si="3285"/>
        <v>0</v>
      </c>
      <c r="AL4622" s="40">
        <f t="shared" si="3285"/>
        <v>0</v>
      </c>
      <c r="AM4622" s="40">
        <f t="shared" si="3285"/>
        <v>0</v>
      </c>
      <c r="AN4622" s="40">
        <f t="shared" si="3285"/>
        <v>0</v>
      </c>
      <c r="AO4622" s="40">
        <f t="shared" si="3285"/>
        <v>0</v>
      </c>
      <c r="AP4622" s="40">
        <f t="shared" si="3285"/>
        <v>0</v>
      </c>
      <c r="AQ4622" s="40">
        <f t="shared" si="3285"/>
        <v>0</v>
      </c>
      <c r="AR4622" s="40">
        <f t="shared" si="3285"/>
        <v>0</v>
      </c>
      <c r="AS4622" s="40">
        <f t="shared" si="3285"/>
        <v>0</v>
      </c>
      <c r="AT4622" s="40">
        <f t="shared" si="3285"/>
        <v>0</v>
      </c>
      <c r="AU4622" s="40">
        <f t="shared" si="3285"/>
        <v>0</v>
      </c>
      <c r="AV4622" s="40">
        <f t="shared" si="3285"/>
        <v>0</v>
      </c>
      <c r="AW4622" s="40">
        <f t="shared" si="3285"/>
        <v>0</v>
      </c>
      <c r="AX4622" s="40">
        <f t="shared" si="3285"/>
        <v>0</v>
      </c>
      <c r="AY4622" s="40">
        <f t="shared" si="3285"/>
        <v>0</v>
      </c>
      <c r="AZ4622" s="40">
        <f t="shared" si="3285"/>
        <v>0</v>
      </c>
      <c r="BA4622" s="40">
        <f t="shared" si="3285"/>
        <v>0</v>
      </c>
      <c r="BB4622" s="40">
        <f t="shared" si="3285"/>
        <v>0</v>
      </c>
      <c r="BC4622" s="40">
        <f t="shared" si="3285"/>
        <v>0</v>
      </c>
      <c r="BD4622" s="40">
        <f t="shared" si="3285"/>
        <v>0</v>
      </c>
    </row>
    <row r="4623" spans="1:56" ht="16" x14ac:dyDescent="0.2">
      <c r="B4623" s="11">
        <f t="shared" si="3284"/>
        <v>172</v>
      </c>
      <c r="C4623" s="12" t="str">
        <f t="shared" si="3284"/>
        <v>SCI HSR 5</v>
      </c>
      <c r="D4623" s="46" t="s">
        <v>24</v>
      </c>
      <c r="E4623" s="51">
        <f>IF(E4621&gt;MAX($O$3:$BD$3),BD4612,
IF(E4621&lt;MIN($O$3:$BD$3),1,SUMIFS($O4613:$BD4613,$O$2:$BD$2,"&lt;="&amp;E4621,$O$3:$BD$3,"&gt;="&amp;E4621)))</f>
        <v>1.0956210071717367</v>
      </c>
      <c r="F4623" s="15"/>
      <c r="G4623" s="49" t="s">
        <v>265</v>
      </c>
      <c r="H4623" s="31">
        <v>0</v>
      </c>
      <c r="I4623" s="32">
        <v>0</v>
      </c>
      <c r="J4623" s="32">
        <v>0</v>
      </c>
      <c r="K4623" s="23"/>
      <c r="L4623" s="52" t="s">
        <v>266</v>
      </c>
      <c r="M4623" s="72"/>
      <c r="N4623" s="72"/>
      <c r="O4623" s="41">
        <f t="shared" ref="O4623:BD4623" si="3286">IFERROR(((O$3&gt;=$E4618)*(O$2&lt;=$E4618))*$H4626,"")</f>
        <v>0</v>
      </c>
      <c r="P4623" s="41">
        <f t="shared" si="3286"/>
        <v>0</v>
      </c>
      <c r="Q4623" s="41">
        <f t="shared" si="3286"/>
        <v>0</v>
      </c>
      <c r="R4623" s="41">
        <f t="shared" si="3286"/>
        <v>0</v>
      </c>
      <c r="S4623" s="41">
        <f t="shared" si="3286"/>
        <v>0</v>
      </c>
      <c r="T4623" s="41">
        <f t="shared" si="3286"/>
        <v>0</v>
      </c>
      <c r="U4623" s="41">
        <f t="shared" si="3286"/>
        <v>0</v>
      </c>
      <c r="V4623" s="41">
        <f t="shared" si="3286"/>
        <v>0</v>
      </c>
      <c r="W4623" s="41">
        <f t="shared" si="3286"/>
        <v>0</v>
      </c>
      <c r="X4623" s="41">
        <f t="shared" si="3286"/>
        <v>0</v>
      </c>
      <c r="Y4623" s="41">
        <f t="shared" si="3286"/>
        <v>0</v>
      </c>
      <c r="Z4623" s="41">
        <f t="shared" si="3286"/>
        <v>0</v>
      </c>
      <c r="AA4623" s="41">
        <f t="shared" si="3286"/>
        <v>0</v>
      </c>
      <c r="AB4623" s="41">
        <f t="shared" si="3286"/>
        <v>0</v>
      </c>
      <c r="AC4623" s="41">
        <f t="shared" si="3286"/>
        <v>0</v>
      </c>
      <c r="AD4623" s="41">
        <f t="shared" si="3286"/>
        <v>0</v>
      </c>
      <c r="AE4623" s="41">
        <f t="shared" si="3286"/>
        <v>0</v>
      </c>
      <c r="AF4623" s="41">
        <f t="shared" si="3286"/>
        <v>0</v>
      </c>
      <c r="AG4623" s="41">
        <f t="shared" si="3286"/>
        <v>0</v>
      </c>
      <c r="AH4623" s="41">
        <f t="shared" si="3286"/>
        <v>0</v>
      </c>
      <c r="AI4623" s="41">
        <f t="shared" si="3286"/>
        <v>0</v>
      </c>
      <c r="AJ4623" s="41">
        <f t="shared" si="3286"/>
        <v>0</v>
      </c>
      <c r="AK4623" s="41">
        <f t="shared" si="3286"/>
        <v>0</v>
      </c>
      <c r="AL4623" s="41">
        <f t="shared" si="3286"/>
        <v>0</v>
      </c>
      <c r="AM4623" s="41">
        <f t="shared" si="3286"/>
        <v>0</v>
      </c>
      <c r="AN4623" s="41">
        <f t="shared" si="3286"/>
        <v>0</v>
      </c>
      <c r="AO4623" s="41">
        <f t="shared" si="3286"/>
        <v>0</v>
      </c>
      <c r="AP4623" s="41">
        <f t="shared" si="3286"/>
        <v>0</v>
      </c>
      <c r="AQ4623" s="41">
        <f t="shared" si="3286"/>
        <v>0</v>
      </c>
      <c r="AR4623" s="41">
        <f t="shared" si="3286"/>
        <v>0</v>
      </c>
      <c r="AS4623" s="41">
        <f t="shared" si="3286"/>
        <v>0</v>
      </c>
      <c r="AT4623" s="41">
        <f t="shared" si="3286"/>
        <v>0</v>
      </c>
      <c r="AU4623" s="41">
        <f t="shared" si="3286"/>
        <v>0</v>
      </c>
      <c r="AV4623" s="41">
        <f t="shared" si="3286"/>
        <v>0</v>
      </c>
      <c r="AW4623" s="41">
        <f t="shared" si="3286"/>
        <v>0</v>
      </c>
      <c r="AX4623" s="41">
        <f t="shared" si="3286"/>
        <v>0</v>
      </c>
      <c r="AY4623" s="41">
        <f t="shared" si="3286"/>
        <v>0</v>
      </c>
      <c r="AZ4623" s="41">
        <f t="shared" si="3286"/>
        <v>0</v>
      </c>
      <c r="BA4623" s="41">
        <f t="shared" si="3286"/>
        <v>0</v>
      </c>
      <c r="BB4623" s="41">
        <f t="shared" si="3286"/>
        <v>0</v>
      </c>
      <c r="BC4623" s="41">
        <f t="shared" si="3286"/>
        <v>0</v>
      </c>
      <c r="BD4623" s="41">
        <f t="shared" si="3286"/>
        <v>0</v>
      </c>
    </row>
    <row r="4624" spans="1:56" ht="16" x14ac:dyDescent="0.2">
      <c r="B4624" s="11">
        <f t="shared" si="3284"/>
        <v>172</v>
      </c>
      <c r="C4624" s="12" t="str">
        <f t="shared" si="3284"/>
        <v>SCI HSR 5</v>
      </c>
      <c r="D4624" s="46" t="s">
        <v>8</v>
      </c>
      <c r="E4624" s="42">
        <v>0</v>
      </c>
      <c r="F4624" s="15"/>
      <c r="G4624" s="49" t="s">
        <v>267</v>
      </c>
      <c r="H4624" s="31">
        <v>0</v>
      </c>
      <c r="I4624" s="32">
        <v>0</v>
      </c>
      <c r="J4624" s="32">
        <v>0</v>
      </c>
      <c r="L4624" s="52" t="s">
        <v>268</v>
      </c>
      <c r="M4624" s="72"/>
      <c r="N4624" s="72"/>
      <c r="O4624" s="41">
        <f t="shared" ref="O4624:BD4624" si="3287">IFERROR(((O$3&gt;=$E4621)*(O$2&lt;=$E4621))*$J4626,"")</f>
        <v>0</v>
      </c>
      <c r="P4624" s="41">
        <f t="shared" si="3287"/>
        <v>0</v>
      </c>
      <c r="Q4624" s="41">
        <f t="shared" si="3287"/>
        <v>0</v>
      </c>
      <c r="R4624" s="41">
        <f t="shared" si="3287"/>
        <v>0</v>
      </c>
      <c r="S4624" s="41">
        <f t="shared" si="3287"/>
        <v>0</v>
      </c>
      <c r="T4624" s="41">
        <f t="shared" si="3287"/>
        <v>0</v>
      </c>
      <c r="U4624" s="41">
        <f t="shared" si="3287"/>
        <v>0</v>
      </c>
      <c r="V4624" s="41">
        <f t="shared" si="3287"/>
        <v>0</v>
      </c>
      <c r="W4624" s="41">
        <f t="shared" si="3287"/>
        <v>0</v>
      </c>
      <c r="X4624" s="41">
        <f t="shared" si="3287"/>
        <v>0</v>
      </c>
      <c r="Y4624" s="41">
        <f t="shared" si="3287"/>
        <v>0</v>
      </c>
      <c r="Z4624" s="41">
        <f t="shared" si="3287"/>
        <v>0</v>
      </c>
      <c r="AA4624" s="41">
        <f t="shared" si="3287"/>
        <v>0</v>
      </c>
      <c r="AB4624" s="41">
        <f t="shared" si="3287"/>
        <v>0</v>
      </c>
      <c r="AC4624" s="41">
        <f t="shared" si="3287"/>
        <v>0</v>
      </c>
      <c r="AD4624" s="41">
        <f t="shared" si="3287"/>
        <v>0</v>
      </c>
      <c r="AE4624" s="41">
        <f t="shared" si="3287"/>
        <v>0</v>
      </c>
      <c r="AF4624" s="41">
        <f t="shared" si="3287"/>
        <v>0</v>
      </c>
      <c r="AG4624" s="41">
        <f t="shared" si="3287"/>
        <v>0</v>
      </c>
      <c r="AH4624" s="41">
        <f t="shared" si="3287"/>
        <v>0</v>
      </c>
      <c r="AI4624" s="41">
        <f t="shared" si="3287"/>
        <v>0</v>
      </c>
      <c r="AJ4624" s="41">
        <f t="shared" si="3287"/>
        <v>0</v>
      </c>
      <c r="AK4624" s="41">
        <f t="shared" si="3287"/>
        <v>0</v>
      </c>
      <c r="AL4624" s="41">
        <f t="shared" si="3287"/>
        <v>0</v>
      </c>
      <c r="AM4624" s="41">
        <f t="shared" si="3287"/>
        <v>0</v>
      </c>
      <c r="AN4624" s="41">
        <f t="shared" si="3287"/>
        <v>0</v>
      </c>
      <c r="AO4624" s="41">
        <f t="shared" si="3287"/>
        <v>0</v>
      </c>
      <c r="AP4624" s="41">
        <f t="shared" si="3287"/>
        <v>0</v>
      </c>
      <c r="AQ4624" s="41">
        <f t="shared" si="3287"/>
        <v>0</v>
      </c>
      <c r="AR4624" s="41">
        <f t="shared" si="3287"/>
        <v>0</v>
      </c>
      <c r="AS4624" s="41">
        <f t="shared" si="3287"/>
        <v>0</v>
      </c>
      <c r="AT4624" s="41">
        <f t="shared" si="3287"/>
        <v>0</v>
      </c>
      <c r="AU4624" s="41">
        <f t="shared" si="3287"/>
        <v>0</v>
      </c>
      <c r="AV4624" s="41">
        <f t="shared" si="3287"/>
        <v>0</v>
      </c>
      <c r="AW4624" s="41">
        <f t="shared" si="3287"/>
        <v>0</v>
      </c>
      <c r="AX4624" s="41">
        <f t="shared" si="3287"/>
        <v>0</v>
      </c>
      <c r="AY4624" s="41">
        <f t="shared" si="3287"/>
        <v>0</v>
      </c>
      <c r="AZ4624" s="41">
        <f t="shared" si="3287"/>
        <v>0</v>
      </c>
      <c r="BA4624" s="41">
        <f t="shared" si="3287"/>
        <v>0</v>
      </c>
      <c r="BB4624" s="41">
        <f t="shared" si="3287"/>
        <v>0</v>
      </c>
      <c r="BC4624" s="41">
        <f t="shared" si="3287"/>
        <v>0</v>
      </c>
      <c r="BD4624" s="41">
        <f t="shared" si="3287"/>
        <v>0</v>
      </c>
    </row>
    <row r="4625" spans="1:56" ht="16" x14ac:dyDescent="0.2">
      <c r="B4625" s="11">
        <f t="shared" si="3284"/>
        <v>172</v>
      </c>
      <c r="C4625" s="12" t="str">
        <f t="shared" si="3284"/>
        <v>SCI HSR 5</v>
      </c>
      <c r="D4625" s="46" t="s">
        <v>269</v>
      </c>
      <c r="E4625" s="31">
        <v>0</v>
      </c>
      <c r="F4625" s="15"/>
      <c r="G4625" s="53"/>
      <c r="H4625" s="15"/>
      <c r="I4625" s="15"/>
      <c r="J4625" s="23"/>
      <c r="L4625" s="52" t="s">
        <v>270</v>
      </c>
      <c r="M4625" s="72"/>
      <c r="N4625" s="72"/>
      <c r="O4625" s="41">
        <f t="shared" ref="O4625:BD4625" si="3288">IFERROR(((O$3&gt;=$J4615)*(O$2&lt;=$J4615))*$E4626,"")</f>
        <v>0</v>
      </c>
      <c r="P4625" s="41">
        <f t="shared" si="3288"/>
        <v>0</v>
      </c>
      <c r="Q4625" s="41">
        <f t="shared" si="3288"/>
        <v>0</v>
      </c>
      <c r="R4625" s="41">
        <f t="shared" si="3288"/>
        <v>0</v>
      </c>
      <c r="S4625" s="41">
        <f t="shared" si="3288"/>
        <v>0</v>
      </c>
      <c r="T4625" s="41">
        <f t="shared" si="3288"/>
        <v>0</v>
      </c>
      <c r="U4625" s="41">
        <f t="shared" si="3288"/>
        <v>0</v>
      </c>
      <c r="V4625" s="41">
        <f t="shared" si="3288"/>
        <v>0</v>
      </c>
      <c r="W4625" s="41">
        <f t="shared" si="3288"/>
        <v>0</v>
      </c>
      <c r="X4625" s="41">
        <f t="shared" si="3288"/>
        <v>0</v>
      </c>
      <c r="Y4625" s="41">
        <f t="shared" si="3288"/>
        <v>0</v>
      </c>
      <c r="Z4625" s="41">
        <f t="shared" si="3288"/>
        <v>0</v>
      </c>
      <c r="AA4625" s="41">
        <f t="shared" si="3288"/>
        <v>0</v>
      </c>
      <c r="AB4625" s="41">
        <f t="shared" si="3288"/>
        <v>0</v>
      </c>
      <c r="AC4625" s="41">
        <f t="shared" si="3288"/>
        <v>0</v>
      </c>
      <c r="AD4625" s="41">
        <f t="shared" si="3288"/>
        <v>0</v>
      </c>
      <c r="AE4625" s="41">
        <f t="shared" si="3288"/>
        <v>0</v>
      </c>
      <c r="AF4625" s="41">
        <f t="shared" si="3288"/>
        <v>0</v>
      </c>
      <c r="AG4625" s="41">
        <f t="shared" si="3288"/>
        <v>0</v>
      </c>
      <c r="AH4625" s="41">
        <f t="shared" si="3288"/>
        <v>0</v>
      </c>
      <c r="AI4625" s="41">
        <f t="shared" si="3288"/>
        <v>0</v>
      </c>
      <c r="AJ4625" s="41">
        <f t="shared" si="3288"/>
        <v>0</v>
      </c>
      <c r="AK4625" s="41">
        <f t="shared" si="3288"/>
        <v>0</v>
      </c>
      <c r="AL4625" s="41">
        <f t="shared" si="3288"/>
        <v>0</v>
      </c>
      <c r="AM4625" s="41">
        <f t="shared" si="3288"/>
        <v>0</v>
      </c>
      <c r="AN4625" s="41">
        <f t="shared" si="3288"/>
        <v>0</v>
      </c>
      <c r="AO4625" s="41">
        <f t="shared" si="3288"/>
        <v>0</v>
      </c>
      <c r="AP4625" s="41">
        <f t="shared" si="3288"/>
        <v>0</v>
      </c>
      <c r="AQ4625" s="41">
        <f t="shared" si="3288"/>
        <v>0</v>
      </c>
      <c r="AR4625" s="41">
        <f t="shared" si="3288"/>
        <v>0</v>
      </c>
      <c r="AS4625" s="41">
        <f t="shared" si="3288"/>
        <v>0</v>
      </c>
      <c r="AT4625" s="41">
        <f t="shared" si="3288"/>
        <v>0</v>
      </c>
      <c r="AU4625" s="41">
        <f t="shared" si="3288"/>
        <v>0</v>
      </c>
      <c r="AV4625" s="41">
        <f t="shared" si="3288"/>
        <v>0</v>
      </c>
      <c r="AW4625" s="41">
        <f t="shared" si="3288"/>
        <v>0</v>
      </c>
      <c r="AX4625" s="41">
        <f t="shared" si="3288"/>
        <v>0</v>
      </c>
      <c r="AY4625" s="41">
        <f t="shared" si="3288"/>
        <v>0</v>
      </c>
      <c r="AZ4625" s="41">
        <f t="shared" si="3288"/>
        <v>0</v>
      </c>
      <c r="BA4625" s="41">
        <f t="shared" si="3288"/>
        <v>0</v>
      </c>
      <c r="BB4625" s="41">
        <f t="shared" si="3288"/>
        <v>0</v>
      </c>
      <c r="BC4625" s="41">
        <f t="shared" si="3288"/>
        <v>0</v>
      </c>
      <c r="BD4625" s="41">
        <f t="shared" si="3288"/>
        <v>0</v>
      </c>
    </row>
    <row r="4626" spans="1:56" ht="16" x14ac:dyDescent="0.2">
      <c r="B4626" s="11">
        <f t="shared" si="3284"/>
        <v>172</v>
      </c>
      <c r="C4626" s="12" t="str">
        <f t="shared" si="3284"/>
        <v>SCI HSR 5</v>
      </c>
      <c r="D4626" s="46" t="s">
        <v>270</v>
      </c>
      <c r="E4626" s="31">
        <v>0</v>
      </c>
      <c r="F4626" s="15"/>
      <c r="G4626" s="46" t="s">
        <v>266</v>
      </c>
      <c r="H4626" s="31">
        <v>0</v>
      </c>
      <c r="I4626" s="46" t="s">
        <v>268</v>
      </c>
      <c r="J4626" s="31">
        <v>0</v>
      </c>
      <c r="L4626" s="54" t="s">
        <v>271</v>
      </c>
      <c r="M4626" s="73"/>
      <c r="N4626" s="73"/>
      <c r="O4626" s="45">
        <f t="shared" ref="O4626:BD4626" si="3289">IFERROR(-($E4607+$H4607+$J4607)*O4608,"")</f>
        <v>0</v>
      </c>
      <c r="P4626" s="45">
        <f t="shared" si="3289"/>
        <v>0</v>
      </c>
      <c r="Q4626" s="45">
        <f t="shared" si="3289"/>
        <v>0</v>
      </c>
      <c r="R4626" s="45">
        <f t="shared" si="3289"/>
        <v>0</v>
      </c>
      <c r="S4626" s="45">
        <f t="shared" si="3289"/>
        <v>0</v>
      </c>
      <c r="T4626" s="45">
        <f t="shared" si="3289"/>
        <v>0</v>
      </c>
      <c r="U4626" s="45">
        <f t="shared" si="3289"/>
        <v>0</v>
      </c>
      <c r="V4626" s="45">
        <f t="shared" si="3289"/>
        <v>0</v>
      </c>
      <c r="W4626" s="45">
        <f t="shared" si="3289"/>
        <v>0</v>
      </c>
      <c r="X4626" s="45">
        <f t="shared" si="3289"/>
        <v>0</v>
      </c>
      <c r="Y4626" s="45">
        <f t="shared" si="3289"/>
        <v>0</v>
      </c>
      <c r="Z4626" s="45">
        <f t="shared" si="3289"/>
        <v>0</v>
      </c>
      <c r="AA4626" s="45">
        <f t="shared" si="3289"/>
        <v>0</v>
      </c>
      <c r="AB4626" s="45">
        <f t="shared" si="3289"/>
        <v>0</v>
      </c>
      <c r="AC4626" s="45">
        <f t="shared" si="3289"/>
        <v>0</v>
      </c>
      <c r="AD4626" s="45">
        <f t="shared" si="3289"/>
        <v>0</v>
      </c>
      <c r="AE4626" s="45">
        <f t="shared" si="3289"/>
        <v>0</v>
      </c>
      <c r="AF4626" s="45">
        <f t="shared" si="3289"/>
        <v>0</v>
      </c>
      <c r="AG4626" s="45">
        <f t="shared" si="3289"/>
        <v>0</v>
      </c>
      <c r="AH4626" s="45">
        <f t="shared" si="3289"/>
        <v>0</v>
      </c>
      <c r="AI4626" s="45">
        <f t="shared" si="3289"/>
        <v>0</v>
      </c>
      <c r="AJ4626" s="45">
        <f t="shared" si="3289"/>
        <v>0</v>
      </c>
      <c r="AK4626" s="45">
        <f t="shared" si="3289"/>
        <v>0</v>
      </c>
      <c r="AL4626" s="45">
        <f t="shared" si="3289"/>
        <v>0</v>
      </c>
      <c r="AM4626" s="45">
        <f t="shared" si="3289"/>
        <v>0</v>
      </c>
      <c r="AN4626" s="45">
        <f t="shared" si="3289"/>
        <v>0</v>
      </c>
      <c r="AO4626" s="45">
        <f t="shared" si="3289"/>
        <v>0</v>
      </c>
      <c r="AP4626" s="45">
        <f t="shared" si="3289"/>
        <v>0</v>
      </c>
      <c r="AQ4626" s="45">
        <f t="shared" si="3289"/>
        <v>0</v>
      </c>
      <c r="AR4626" s="45">
        <f t="shared" si="3289"/>
        <v>0</v>
      </c>
      <c r="AS4626" s="45">
        <f t="shared" si="3289"/>
        <v>0</v>
      </c>
      <c r="AT4626" s="45">
        <f t="shared" si="3289"/>
        <v>0</v>
      </c>
      <c r="AU4626" s="45">
        <f t="shared" si="3289"/>
        <v>0</v>
      </c>
      <c r="AV4626" s="45">
        <f t="shared" si="3289"/>
        <v>0</v>
      </c>
      <c r="AW4626" s="45">
        <f t="shared" si="3289"/>
        <v>0</v>
      </c>
      <c r="AX4626" s="45">
        <f t="shared" si="3289"/>
        <v>0</v>
      </c>
      <c r="AY4626" s="45">
        <f t="shared" si="3289"/>
        <v>0</v>
      </c>
      <c r="AZ4626" s="45">
        <f t="shared" si="3289"/>
        <v>0</v>
      </c>
      <c r="BA4626" s="45">
        <f t="shared" si="3289"/>
        <v>0</v>
      </c>
      <c r="BB4626" s="45">
        <f t="shared" si="3289"/>
        <v>0</v>
      </c>
      <c r="BC4626" s="45">
        <f t="shared" si="3289"/>
        <v>0</v>
      </c>
      <c r="BD4626" s="45">
        <f t="shared" si="3289"/>
        <v>0</v>
      </c>
    </row>
    <row r="4627" spans="1:56" x14ac:dyDescent="0.2">
      <c r="A4627"/>
      <c r="B4627"/>
      <c r="C4627"/>
      <c r="D4627"/>
      <c r="E4627"/>
      <c r="F4627"/>
      <c r="G4627"/>
      <c r="H4627"/>
      <c r="I4627"/>
      <c r="J4627"/>
      <c r="K4627"/>
      <c r="L4627"/>
      <c r="M4627"/>
      <c r="N4627"/>
      <c r="O4627"/>
      <c r="P4627"/>
      <c r="Q4627"/>
      <c r="R4627"/>
      <c r="S4627"/>
      <c r="T4627"/>
      <c r="U4627"/>
      <c r="V4627"/>
      <c r="W4627"/>
      <c r="X4627"/>
      <c r="Y4627"/>
      <c r="Z4627"/>
      <c r="AA4627"/>
      <c r="AB4627"/>
      <c r="AC4627"/>
      <c r="AD4627"/>
      <c r="AE4627"/>
      <c r="AF4627"/>
      <c r="AG4627"/>
      <c r="AH4627"/>
      <c r="AI4627"/>
      <c r="AJ4627"/>
      <c r="AK4627"/>
      <c r="AL4627"/>
      <c r="AM4627"/>
      <c r="AN4627"/>
      <c r="AO4627"/>
      <c r="AP4627"/>
      <c r="AQ4627"/>
      <c r="AR4627"/>
      <c r="AS4627"/>
      <c r="AT4627"/>
      <c r="AU4627"/>
      <c r="AV4627"/>
      <c r="AW4627"/>
      <c r="AX4627"/>
      <c r="AY4627"/>
      <c r="AZ4627"/>
      <c r="BA4627"/>
      <c r="BB4627"/>
      <c r="BC4627"/>
      <c r="BD4627"/>
    </row>
    <row r="4628" spans="1:56" x14ac:dyDescent="0.2">
      <c r="A4628"/>
      <c r="B4628"/>
      <c r="C4628"/>
      <c r="D4628"/>
      <c r="E4628"/>
      <c r="F4628"/>
      <c r="G4628"/>
      <c r="H4628"/>
      <c r="I4628"/>
      <c r="J4628"/>
      <c r="K4628"/>
      <c r="L4628"/>
      <c r="M4628"/>
      <c r="N4628"/>
      <c r="O4628"/>
      <c r="P4628"/>
      <c r="Q4628"/>
      <c r="R4628"/>
      <c r="S4628"/>
      <c r="T4628"/>
      <c r="U4628"/>
      <c r="V4628"/>
      <c r="W4628"/>
      <c r="X4628"/>
      <c r="Y4628"/>
      <c r="Z4628"/>
      <c r="AA4628"/>
      <c r="AB4628"/>
      <c r="AC4628"/>
      <c r="AD4628"/>
      <c r="AE4628"/>
      <c r="AF4628"/>
      <c r="AG4628"/>
      <c r="AH4628"/>
      <c r="AI4628"/>
      <c r="AJ4628"/>
      <c r="AK4628"/>
      <c r="AL4628"/>
      <c r="AM4628"/>
      <c r="AN4628"/>
      <c r="AO4628"/>
      <c r="AP4628"/>
      <c r="AQ4628"/>
      <c r="AR4628"/>
      <c r="AS4628"/>
      <c r="AT4628"/>
      <c r="AU4628"/>
      <c r="AV4628"/>
      <c r="AW4628"/>
      <c r="AX4628"/>
      <c r="AY4628"/>
      <c r="AZ4628"/>
      <c r="BA4628"/>
      <c r="BB4628"/>
      <c r="BC4628"/>
      <c r="BD4628"/>
    </row>
    <row r="4629" spans="1:56" ht="16" x14ac:dyDescent="0.2">
      <c r="A4629" s="1"/>
      <c r="B4629" s="67">
        <v>173</v>
      </c>
      <c r="C4629" s="68" t="str">
        <f>H4631</f>
        <v>SCI HSR 5</v>
      </c>
      <c r="D4629" s="69" t="s">
        <v>221</v>
      </c>
      <c r="E4629" s="69"/>
      <c r="F4629" s="69"/>
      <c r="G4629" s="69"/>
      <c r="H4629" s="69"/>
      <c r="I4629" s="69"/>
      <c r="J4629" s="69"/>
      <c r="K4629" s="68"/>
      <c r="L4629" s="68"/>
      <c r="M4629" s="68"/>
      <c r="N4629" s="68"/>
      <c r="O4629" s="82"/>
      <c r="P4629" s="82"/>
      <c r="Q4629" s="82"/>
      <c r="R4629" s="82"/>
      <c r="S4629" s="82"/>
      <c r="T4629" s="82"/>
      <c r="U4629" s="82"/>
      <c r="V4629" s="82"/>
      <c r="W4629" s="82"/>
      <c r="X4629" s="82"/>
      <c r="Y4629" s="82"/>
      <c r="Z4629" s="82"/>
      <c r="AA4629" s="82"/>
      <c r="AB4629" s="82"/>
      <c r="AC4629" s="82"/>
      <c r="AD4629" s="82"/>
      <c r="AE4629" s="82"/>
      <c r="AF4629" s="82"/>
      <c r="AG4629" s="82"/>
      <c r="AH4629" s="82"/>
      <c r="AI4629" s="82"/>
      <c r="AJ4629" s="82"/>
      <c r="AK4629" s="82"/>
      <c r="AL4629" s="82"/>
      <c r="AM4629" s="82"/>
      <c r="AN4629" s="82"/>
      <c r="AO4629" s="82"/>
      <c r="AP4629" s="82"/>
      <c r="AQ4629" s="82"/>
      <c r="AR4629" s="82"/>
      <c r="AS4629" s="82"/>
      <c r="AT4629" s="82"/>
      <c r="AU4629" s="82"/>
      <c r="AV4629" s="82"/>
      <c r="AW4629" s="82"/>
      <c r="AX4629" s="82"/>
      <c r="AY4629" s="82"/>
      <c r="AZ4629" s="82"/>
      <c r="BA4629" s="82"/>
      <c r="BB4629" s="82"/>
      <c r="BC4629" s="82"/>
      <c r="BD4629" s="82"/>
    </row>
    <row r="4630" spans="1:56" ht="16" x14ac:dyDescent="0.2">
      <c r="A4630" s="35"/>
      <c r="B4630" s="11">
        <f>B4629</f>
        <v>173</v>
      </c>
      <c r="C4630" s="12" t="str">
        <f>C4629</f>
        <v>SCI HSR 5</v>
      </c>
      <c r="D4630" s="35"/>
      <c r="E4630" s="35"/>
      <c r="F4630" s="35"/>
      <c r="G4630" s="35"/>
      <c r="H4630" s="35"/>
      <c r="I4630" s="35"/>
      <c r="J4630" s="35"/>
      <c r="K4630" s="35"/>
      <c r="L4630" s="35"/>
      <c r="M4630" s="35"/>
      <c r="N4630" s="35"/>
      <c r="O4630" s="44"/>
      <c r="P4630" s="44"/>
      <c r="Q4630" s="44"/>
      <c r="R4630" s="44"/>
      <c r="S4630" s="44"/>
      <c r="T4630" s="44"/>
      <c r="U4630" s="44"/>
      <c r="V4630" s="44"/>
      <c r="W4630" s="44"/>
      <c r="X4630" s="44"/>
      <c r="Y4630" s="44"/>
      <c r="Z4630" s="44"/>
      <c r="AA4630" s="44"/>
      <c r="AB4630" s="44"/>
      <c r="AC4630" s="44"/>
      <c r="AD4630" s="44"/>
      <c r="AE4630" s="44"/>
      <c r="AF4630" s="44"/>
      <c r="AG4630" s="44"/>
      <c r="AH4630" s="44"/>
      <c r="AI4630" s="44"/>
      <c r="AJ4630" s="44"/>
      <c r="AK4630" s="44"/>
      <c r="AL4630" s="44"/>
      <c r="AM4630" s="44"/>
      <c r="AN4630" s="44"/>
      <c r="AO4630" s="44"/>
      <c r="AP4630" s="44"/>
      <c r="AQ4630" s="44"/>
      <c r="AR4630" s="44"/>
      <c r="AS4630" s="44"/>
      <c r="AT4630" s="44"/>
      <c r="AU4630" s="44"/>
      <c r="AV4630" s="44"/>
      <c r="AW4630" s="44"/>
      <c r="AX4630" s="44"/>
      <c r="AY4630" s="44"/>
      <c r="AZ4630" s="44"/>
      <c r="BA4630" s="44"/>
      <c r="BB4630" s="44"/>
      <c r="BC4630" s="44"/>
      <c r="BD4630" s="44"/>
    </row>
    <row r="4631" spans="1:56" ht="16" x14ac:dyDescent="0.2">
      <c r="B4631" s="11">
        <f t="shared" ref="B4631:C4646" si="3290">B4630</f>
        <v>173</v>
      </c>
      <c r="C4631" s="12" t="str">
        <f t="shared" si="3290"/>
        <v>SCI HSR 5</v>
      </c>
      <c r="D4631" s="13" t="s">
        <v>2</v>
      </c>
      <c r="E4631" s="14" t="s">
        <v>72</v>
      </c>
      <c r="F4631" s="15"/>
      <c r="G4631" s="13" t="s">
        <v>229</v>
      </c>
      <c r="H4631" s="14" t="s">
        <v>32</v>
      </c>
      <c r="I4631" s="14"/>
      <c r="J4631" s="14"/>
      <c r="L4631" s="16" t="s">
        <v>230</v>
      </c>
      <c r="M4631" s="70"/>
      <c r="N4631" s="70"/>
      <c r="O4631" s="17">
        <f>($E4642&gt;0)*($E4636&lt;O$2)*(EDATE($E4636,$E4642)&gt;O$3)*((O$3-O$2+1)/O$4)
+($E4642&gt;0)*($E4636&lt;O$2)*(EDATE($E4636,$E4642)&gt;=O$2)*(EDATE($E4636,$E4642)&lt;=O$3)*((EDATE($E4636,$E4642)-O$2)/O$4)
+($E4642&gt;0)*($E4636&lt;O$2)*(EDATE($E4636,$E4642)&lt;O$2)*(0)
+($E4642&gt;0)*($E4636&gt;=O$2)*($E4636&lt;=O$3)*(EDATE($E4636,$E4642)&gt;=O$2)*(EDATE($E4636,$E4642)&lt;=O$3)*((EDATE($E4636,$E4642)-$E4636+1)/O$4)
+($E4642&gt;0)*($E4636&gt;=O$2)*($E4636&lt;=O$3)*(EDATE($E4636,$E4642)&gt;O$3)*((O$3-$E4636+1)/O$4)
+($E4642&gt;0)*($E4636&gt;O$3)*(0)</f>
        <v>0</v>
      </c>
      <c r="P4631" s="17">
        <f t="shared" ref="P4631:BD4631" si="3291">($E4642&gt;0)*($E4636&lt;P$2)*(EDATE($E4636,$E4642)&gt;P$3)*((P$3-P$2+1)/P$4)
+($E4642&gt;0)*($E4636&lt;P$2)*(EDATE($E4636,$E4642)&gt;=P$2)*(EDATE($E4636,$E4642)&lt;=P$3)*((EDATE($E4636,$E4642)-P$2)/P$4)
+($E4642&gt;0)*($E4636&lt;P$2)*(EDATE($E4636,$E4642)&lt;P$2)*(0)
+($E4642&gt;0)*($E4636&gt;=P$2)*($E4636&lt;=P$3)*(EDATE($E4636,$E4642)&gt;=P$2)*(EDATE($E4636,$E4642)&lt;=P$3)*((EDATE($E4636,$E4642)-$E4636+1)/P$4)
+($E4642&gt;0)*($E4636&gt;=P$2)*($E4636&lt;=P$3)*(EDATE($E4636,$E4642)&gt;P$3)*((P$3-$E4636+1)/P$4)
+($E4642&gt;0)*($E4636&gt;P$3)*(0)</f>
        <v>0</v>
      </c>
      <c r="Q4631" s="17">
        <f t="shared" si="3291"/>
        <v>0</v>
      </c>
      <c r="R4631" s="17">
        <f t="shared" si="3291"/>
        <v>0</v>
      </c>
      <c r="S4631" s="17">
        <f t="shared" si="3291"/>
        <v>0</v>
      </c>
      <c r="T4631" s="17">
        <f t="shared" si="3291"/>
        <v>0</v>
      </c>
      <c r="U4631" s="17">
        <f t="shared" si="3291"/>
        <v>0</v>
      </c>
      <c r="V4631" s="17">
        <f t="shared" si="3291"/>
        <v>0</v>
      </c>
      <c r="W4631" s="17">
        <f t="shared" si="3291"/>
        <v>0</v>
      </c>
      <c r="X4631" s="17">
        <f t="shared" si="3291"/>
        <v>0</v>
      </c>
      <c r="Y4631" s="17">
        <f t="shared" si="3291"/>
        <v>0</v>
      </c>
      <c r="Z4631" s="17">
        <f t="shared" si="3291"/>
        <v>0</v>
      </c>
      <c r="AA4631" s="17">
        <f t="shared" si="3291"/>
        <v>0</v>
      </c>
      <c r="AB4631" s="17">
        <f t="shared" si="3291"/>
        <v>0</v>
      </c>
      <c r="AC4631" s="17">
        <f t="shared" si="3291"/>
        <v>0</v>
      </c>
      <c r="AD4631" s="17">
        <f t="shared" si="3291"/>
        <v>0</v>
      </c>
      <c r="AE4631" s="17">
        <f t="shared" si="3291"/>
        <v>0</v>
      </c>
      <c r="AF4631" s="17">
        <f t="shared" si="3291"/>
        <v>0</v>
      </c>
      <c r="AG4631" s="17">
        <f t="shared" si="3291"/>
        <v>0</v>
      </c>
      <c r="AH4631" s="17">
        <f t="shared" si="3291"/>
        <v>0</v>
      </c>
      <c r="AI4631" s="17">
        <f t="shared" si="3291"/>
        <v>0</v>
      </c>
      <c r="AJ4631" s="17">
        <f t="shared" si="3291"/>
        <v>0</v>
      </c>
      <c r="AK4631" s="17">
        <f t="shared" si="3291"/>
        <v>0</v>
      </c>
      <c r="AL4631" s="17">
        <f t="shared" si="3291"/>
        <v>0</v>
      </c>
      <c r="AM4631" s="17">
        <f t="shared" si="3291"/>
        <v>0</v>
      </c>
      <c r="AN4631" s="17">
        <f t="shared" si="3291"/>
        <v>0</v>
      </c>
      <c r="AO4631" s="17">
        <f t="shared" si="3291"/>
        <v>0</v>
      </c>
      <c r="AP4631" s="17">
        <f t="shared" si="3291"/>
        <v>0</v>
      </c>
      <c r="AQ4631" s="17">
        <f t="shared" si="3291"/>
        <v>0</v>
      </c>
      <c r="AR4631" s="17">
        <f t="shared" si="3291"/>
        <v>0</v>
      </c>
      <c r="AS4631" s="17">
        <f t="shared" si="3291"/>
        <v>0</v>
      </c>
      <c r="AT4631" s="17">
        <f t="shared" si="3291"/>
        <v>0</v>
      </c>
      <c r="AU4631" s="17">
        <f t="shared" si="3291"/>
        <v>0</v>
      </c>
      <c r="AV4631" s="17">
        <f t="shared" si="3291"/>
        <v>0</v>
      </c>
      <c r="AW4631" s="17">
        <f t="shared" si="3291"/>
        <v>0</v>
      </c>
      <c r="AX4631" s="17">
        <f t="shared" si="3291"/>
        <v>0</v>
      </c>
      <c r="AY4631" s="17">
        <f t="shared" si="3291"/>
        <v>0</v>
      </c>
      <c r="AZ4631" s="17">
        <f t="shared" si="3291"/>
        <v>0</v>
      </c>
      <c r="BA4631" s="17">
        <f t="shared" si="3291"/>
        <v>0</v>
      </c>
      <c r="BB4631" s="17">
        <f t="shared" si="3291"/>
        <v>0</v>
      </c>
      <c r="BC4631" s="17">
        <f t="shared" si="3291"/>
        <v>0</v>
      </c>
      <c r="BD4631" s="17">
        <f t="shared" si="3291"/>
        <v>0</v>
      </c>
    </row>
    <row r="4632" spans="1:56" ht="16" x14ac:dyDescent="0.2">
      <c r="B4632" s="11">
        <f t="shared" si="3290"/>
        <v>173</v>
      </c>
      <c r="C4632" s="12" t="str">
        <f t="shared" si="3290"/>
        <v>SCI HSR 5</v>
      </c>
      <c r="D4632" s="13" t="s">
        <v>7</v>
      </c>
      <c r="E4632" s="18">
        <v>83.71</v>
      </c>
      <c r="F4632" s="15"/>
      <c r="G4632" s="13" t="s">
        <v>0</v>
      </c>
      <c r="H4632" s="19">
        <v>68.08</v>
      </c>
      <c r="I4632" s="13" t="s">
        <v>20</v>
      </c>
      <c r="J4632" s="19">
        <v>73.349999999999994</v>
      </c>
      <c r="L4632" s="20" t="s">
        <v>231</v>
      </c>
      <c r="M4632" s="72"/>
      <c r="N4632" s="72"/>
      <c r="O4632" s="21">
        <f>($H4637&gt;0)*($J4637&lt;O$2)*0
+($H4637&gt;0)*($J4637&gt;=O$2)*($J4637&lt;=O$3)*(($J4637-O$2+1)/O$4)
+($H4637&gt;0)*($J4637&gt;O$3)*($I4637&gt;O$3)*0
+($H4637&gt;0)*($J4637&gt;O$3)*($I4637&lt;=O$3)*($I4637&gt;=O$2)*((O$3-$I4637+1)/O$4)
+($H4637&gt;0)*($J4637&gt;O$3)*($I4637&lt;O$2)*1
+($H4637&gt;0)*($I4637&gt;O$3)*0
+($H4638&gt;0)*($J$2350&lt;O$2)*0
+($H4638&gt;0)*($J4638&gt;=O$2)*($J4638&lt;=O$3)*(($J4638-O$2+1)/O$4)
+($H4638&gt;0)*($J4638&gt;O$3)*($I4638&gt;O$3)*0
+($H4638&gt;0)*($J4638&gt;O$3)*($I4638&lt;=O$3)*($I4638&gt;=O$2)*((O$3-$I4638+1)/O$4)
+($H4638&gt;0)*($J4638&gt;O$3)*($I4638&lt;O$2)*1
+($H4638&gt;0)*($I4638&gt;O$3)*0
+($H4639&gt;0)*($J4639&lt;O$2)*0
+($H4639&gt;0)*($J4639&gt;=O$2)*($J4639&lt;=O$3)*(($J4639-O$2+1)/O$4)
+($H4639&gt;0)*($J4639&gt;O$3)*($I4639&gt;O$3)*0
+($H4639&gt;0)*($J4639&gt;O$3)*($I4639&lt;=O$3)*($I4639&gt;=O$2)*((O$3-$I4639+1)/O$4)
+($H4639&gt;0)*($J4639&gt;O$3)*($I4639&lt;O$2)*1
+($H4639&gt;0)*($I4639&gt;O$3)*0</f>
        <v>0</v>
      </c>
      <c r="P4632" s="21">
        <f t="shared" ref="P4632:BD4632" si="3292">($H4637&gt;0)*($J4637&lt;P$2)*0
+($H4637&gt;0)*($J4637&gt;=P$2)*($J4637&lt;=P$3)*(($J4637-P$2+1)/P$4)
+($H4637&gt;0)*($J4637&gt;P$3)*($I4637&gt;P$3)*0
+($H4637&gt;0)*($J4637&gt;P$3)*($I4637&lt;=P$3)*($I4637&gt;=P$2)*((P$3-$I4637+1)/P$4)
+($H4637&gt;0)*($J4637&gt;P$3)*($I4637&lt;P$2)*1
+($H4637&gt;0)*($I4637&gt;P$3)*0
+($H4638&gt;0)*($J$2350&lt;P$2)*0
+($H4638&gt;0)*($J4638&gt;=P$2)*($J4638&lt;=P$3)*(($J4638-P$2+1)/P$4)
+($H4638&gt;0)*($J4638&gt;P$3)*($I4638&gt;P$3)*0
+($H4638&gt;0)*($J4638&gt;P$3)*($I4638&lt;=P$3)*($I4638&gt;=P$2)*((P$3-$I4638+1)/P$4)
+($H4638&gt;0)*($J4638&gt;P$3)*($I4638&lt;P$2)*1
+($H4638&gt;0)*($I4638&gt;P$3)*0
+($H4639&gt;0)*($J4639&lt;P$2)*0
+($H4639&gt;0)*($J4639&gt;=P$2)*($J4639&lt;=P$3)*(($J4639-P$2+1)/P$4)
+($H4639&gt;0)*($J4639&gt;P$3)*($I4639&gt;P$3)*0
+($H4639&gt;0)*($J4639&gt;P$3)*($I4639&lt;=P$3)*($I4639&gt;=P$2)*((P$3-$I4639+1)/P$4)
+($H4639&gt;0)*($J4639&gt;P$3)*($I4639&lt;P$2)*1
+($H4639&gt;0)*($I4639&gt;P$3)*0</f>
        <v>0</v>
      </c>
      <c r="Q4632" s="21">
        <f t="shared" si="3292"/>
        <v>0</v>
      </c>
      <c r="R4632" s="21">
        <f t="shared" si="3292"/>
        <v>0</v>
      </c>
      <c r="S4632" s="21">
        <f t="shared" si="3292"/>
        <v>0</v>
      </c>
      <c r="T4632" s="21">
        <f t="shared" si="3292"/>
        <v>0</v>
      </c>
      <c r="U4632" s="21">
        <f t="shared" si="3292"/>
        <v>0</v>
      </c>
      <c r="V4632" s="21">
        <f t="shared" si="3292"/>
        <v>0</v>
      </c>
      <c r="W4632" s="21">
        <f t="shared" si="3292"/>
        <v>0</v>
      </c>
      <c r="X4632" s="21">
        <f t="shared" si="3292"/>
        <v>0</v>
      </c>
      <c r="Y4632" s="21">
        <f t="shared" si="3292"/>
        <v>0</v>
      </c>
      <c r="Z4632" s="21">
        <f t="shared" si="3292"/>
        <v>0</v>
      </c>
      <c r="AA4632" s="21">
        <f t="shared" si="3292"/>
        <v>0</v>
      </c>
      <c r="AB4632" s="21">
        <f t="shared" si="3292"/>
        <v>0</v>
      </c>
      <c r="AC4632" s="21">
        <f t="shared" si="3292"/>
        <v>0</v>
      </c>
      <c r="AD4632" s="21">
        <f t="shared" si="3292"/>
        <v>0</v>
      </c>
      <c r="AE4632" s="21">
        <f t="shared" si="3292"/>
        <v>0</v>
      </c>
      <c r="AF4632" s="21">
        <f t="shared" si="3292"/>
        <v>0</v>
      </c>
      <c r="AG4632" s="21">
        <f t="shared" si="3292"/>
        <v>0</v>
      </c>
      <c r="AH4632" s="21">
        <f t="shared" si="3292"/>
        <v>0</v>
      </c>
      <c r="AI4632" s="21">
        <f t="shared" si="3292"/>
        <v>0</v>
      </c>
      <c r="AJ4632" s="21">
        <f t="shared" si="3292"/>
        <v>0</v>
      </c>
      <c r="AK4632" s="21">
        <f t="shared" si="3292"/>
        <v>0</v>
      </c>
      <c r="AL4632" s="21">
        <f t="shared" si="3292"/>
        <v>0</v>
      </c>
      <c r="AM4632" s="21">
        <f t="shared" si="3292"/>
        <v>0</v>
      </c>
      <c r="AN4632" s="21">
        <f t="shared" si="3292"/>
        <v>0</v>
      </c>
      <c r="AO4632" s="21">
        <f t="shared" si="3292"/>
        <v>0</v>
      </c>
      <c r="AP4632" s="21">
        <f t="shared" si="3292"/>
        <v>0</v>
      </c>
      <c r="AQ4632" s="21">
        <f t="shared" si="3292"/>
        <v>0</v>
      </c>
      <c r="AR4632" s="21">
        <f t="shared" si="3292"/>
        <v>0</v>
      </c>
      <c r="AS4632" s="21">
        <f t="shared" si="3292"/>
        <v>0</v>
      </c>
      <c r="AT4632" s="21">
        <f t="shared" si="3292"/>
        <v>0</v>
      </c>
      <c r="AU4632" s="21">
        <f t="shared" si="3292"/>
        <v>0</v>
      </c>
      <c r="AV4632" s="21">
        <f t="shared" si="3292"/>
        <v>0</v>
      </c>
      <c r="AW4632" s="21">
        <f t="shared" si="3292"/>
        <v>0</v>
      </c>
      <c r="AX4632" s="21">
        <f t="shared" si="3292"/>
        <v>0</v>
      </c>
      <c r="AY4632" s="21">
        <f t="shared" si="3292"/>
        <v>0</v>
      </c>
      <c r="AZ4632" s="21">
        <f t="shared" si="3292"/>
        <v>0</v>
      </c>
      <c r="BA4632" s="21">
        <f t="shared" si="3292"/>
        <v>0</v>
      </c>
      <c r="BB4632" s="21">
        <f t="shared" si="3292"/>
        <v>0</v>
      </c>
      <c r="BC4632" s="21">
        <f t="shared" si="3292"/>
        <v>0</v>
      </c>
      <c r="BD4632" s="21">
        <f t="shared" si="3292"/>
        <v>0</v>
      </c>
    </row>
    <row r="4633" spans="1:56" ht="16" x14ac:dyDescent="0.2">
      <c r="B4633" s="11">
        <f t="shared" si="3290"/>
        <v>173</v>
      </c>
      <c r="C4633" s="12" t="str">
        <f t="shared" si="3290"/>
        <v>SCI HSR 5</v>
      </c>
      <c r="D4633" s="13" t="s">
        <v>21</v>
      </c>
      <c r="E4633" s="22">
        <v>0</v>
      </c>
      <c r="F4633" s="15"/>
      <c r="G4633" s="13" t="s">
        <v>22</v>
      </c>
      <c r="H4633" s="22">
        <v>0</v>
      </c>
      <c r="I4633" s="13" t="s">
        <v>23</v>
      </c>
      <c r="J4633" s="22">
        <v>0</v>
      </c>
      <c r="K4633" s="23"/>
      <c r="L4633" s="20" t="s">
        <v>232</v>
      </c>
      <c r="M4633" s="72"/>
      <c r="N4633" s="72"/>
      <c r="O4633" s="21">
        <f>($E4636&lt;=O$3)*($E4636&gt;O$2)*((O$3-$E4636+1)/O$4)
+($E4636&lt;=O$2)*((O$3-O$2+1)/O$4)
+($E4636&gt;O$3)*(0)
-($E4644&lt;=O$3)*($E4644&lt;&gt;0)*($E4644&gt;O$2)*((O$3-$E4644)/O$4)
-($E4644&lt;=O$2)*((O$3-O$2+1)/O$4)
-($E4644&gt;O$3)*(0)</f>
        <v>1</v>
      </c>
      <c r="P4633" s="21">
        <f t="shared" ref="P4633:BD4633" si="3293">($E4636&lt;=P$3)*($E4636&gt;P$2)*((P$3-$E4636+1)/P$4)
+($E4636&lt;=P$2)*((P$3-P$2+1)/P$4)
+($E4636&gt;P$3)*(0)
-($E4644&lt;=P$3)*($E4644&lt;&gt;0)*($E4644&gt;P$2)*((P$3-$E4644)/P$4)
-($E4644&lt;=P$2)*((P$3-P$2+1)/P$4)
-($E4644&gt;P$3)*(0)</f>
        <v>1</v>
      </c>
      <c r="Q4633" s="21">
        <f t="shared" si="3293"/>
        <v>1</v>
      </c>
      <c r="R4633" s="21">
        <f t="shared" si="3293"/>
        <v>1</v>
      </c>
      <c r="S4633" s="21">
        <f t="shared" si="3293"/>
        <v>1</v>
      </c>
      <c r="T4633" s="21">
        <f t="shared" si="3293"/>
        <v>1</v>
      </c>
      <c r="U4633" s="21">
        <f t="shared" si="3293"/>
        <v>1</v>
      </c>
      <c r="V4633" s="21">
        <f t="shared" si="3293"/>
        <v>1</v>
      </c>
      <c r="W4633" s="21">
        <f t="shared" si="3293"/>
        <v>1</v>
      </c>
      <c r="X4633" s="21">
        <f t="shared" si="3293"/>
        <v>1</v>
      </c>
      <c r="Y4633" s="21">
        <f t="shared" si="3293"/>
        <v>1</v>
      </c>
      <c r="Z4633" s="21">
        <f t="shared" si="3293"/>
        <v>1</v>
      </c>
      <c r="AA4633" s="21">
        <f t="shared" si="3293"/>
        <v>1</v>
      </c>
      <c r="AB4633" s="21">
        <f t="shared" si="3293"/>
        <v>1</v>
      </c>
      <c r="AC4633" s="21">
        <f t="shared" si="3293"/>
        <v>1</v>
      </c>
      <c r="AD4633" s="21">
        <f t="shared" si="3293"/>
        <v>1</v>
      </c>
      <c r="AE4633" s="21">
        <f t="shared" si="3293"/>
        <v>1</v>
      </c>
      <c r="AF4633" s="21">
        <f t="shared" si="3293"/>
        <v>1</v>
      </c>
      <c r="AG4633" s="21">
        <f t="shared" si="3293"/>
        <v>1</v>
      </c>
      <c r="AH4633" s="21">
        <f t="shared" si="3293"/>
        <v>1</v>
      </c>
      <c r="AI4633" s="21">
        <f t="shared" si="3293"/>
        <v>1</v>
      </c>
      <c r="AJ4633" s="21">
        <f t="shared" si="3293"/>
        <v>1</v>
      </c>
      <c r="AK4633" s="21">
        <f t="shared" si="3293"/>
        <v>1</v>
      </c>
      <c r="AL4633" s="21">
        <f t="shared" si="3293"/>
        <v>1</v>
      </c>
      <c r="AM4633" s="21">
        <f t="shared" si="3293"/>
        <v>1</v>
      </c>
      <c r="AN4633" s="21">
        <f t="shared" si="3293"/>
        <v>1</v>
      </c>
      <c r="AO4633" s="21">
        <f t="shared" si="3293"/>
        <v>6.6666666666666652E-2</v>
      </c>
      <c r="AP4633" s="21">
        <f t="shared" si="3293"/>
        <v>0</v>
      </c>
      <c r="AQ4633" s="21">
        <f t="shared" si="3293"/>
        <v>0</v>
      </c>
      <c r="AR4633" s="21">
        <f t="shared" si="3293"/>
        <v>0</v>
      </c>
      <c r="AS4633" s="21">
        <f t="shared" si="3293"/>
        <v>0</v>
      </c>
      <c r="AT4633" s="21">
        <f t="shared" si="3293"/>
        <v>0</v>
      </c>
      <c r="AU4633" s="21">
        <f t="shared" si="3293"/>
        <v>0</v>
      </c>
      <c r="AV4633" s="21">
        <f t="shared" si="3293"/>
        <v>0</v>
      </c>
      <c r="AW4633" s="21">
        <f t="shared" si="3293"/>
        <v>0</v>
      </c>
      <c r="AX4633" s="21">
        <f t="shared" si="3293"/>
        <v>0</v>
      </c>
      <c r="AY4633" s="21">
        <f t="shared" si="3293"/>
        <v>0</v>
      </c>
      <c r="AZ4633" s="21">
        <f t="shared" si="3293"/>
        <v>0</v>
      </c>
      <c r="BA4633" s="21">
        <f t="shared" si="3293"/>
        <v>0</v>
      </c>
      <c r="BB4633" s="21">
        <f t="shared" si="3293"/>
        <v>0</v>
      </c>
      <c r="BC4633" s="21">
        <f t="shared" si="3293"/>
        <v>0</v>
      </c>
      <c r="BD4633" s="21">
        <f t="shared" si="3293"/>
        <v>0</v>
      </c>
    </row>
    <row r="4634" spans="1:56" ht="16" x14ac:dyDescent="0.2">
      <c r="B4634" s="11">
        <f t="shared" si="3290"/>
        <v>173</v>
      </c>
      <c r="C4634" s="12" t="str">
        <f t="shared" si="3290"/>
        <v>SCI HSR 5</v>
      </c>
      <c r="D4634" s="13" t="s">
        <v>1</v>
      </c>
      <c r="E4634" s="22">
        <v>163392</v>
      </c>
      <c r="F4634" s="15"/>
      <c r="G4634" s="15"/>
      <c r="H4634" s="15"/>
      <c r="I4634" s="15"/>
      <c r="J4634" s="15"/>
      <c r="L4634" s="20" t="s">
        <v>233</v>
      </c>
      <c r="M4634" s="72"/>
      <c r="N4634" s="72"/>
      <c r="O4634" s="21">
        <f>($E4647&gt;O$3)*($E4644&lt;O$2)*((O$3-O$2+1)/O$4)
+($E4647&gt;O$3)*($E4644&gt;=O$2)*($E4644&lt;=O$3)*((O$3-$E4644)/O$4)
+($E4647&gt;O$3)*($E4644&gt;O$3)*(0)
+($E4647&lt;=O$3)*($E4647&gt;=O$2)*($E4644&lt;O$2)*(($E4647-O$2)/O$4)
+($E4647&lt;=O$3)*($E4647&gt;=O$2)*($E4644&lt;=O$3)*($E4644&gt;=O$2)*(($E4647-$E4644)/O$4)
+($E4647&lt;O$2)*(0)</f>
        <v>0</v>
      </c>
      <c r="P4634" s="21">
        <f t="shared" ref="P4634:BD4634" si="3294">($E4647&gt;P$3)*($E4644&lt;P$2)*((P$3-P$2+1)/P$4)
+($E4647&gt;P$3)*($E4644&gt;=P$2)*($E4644&lt;=P$3)*((P$3-$E4644)/P$4)
+($E4647&gt;P$3)*($E4644&gt;P$3)*(0)
+($E4647&lt;=P$3)*($E4647&gt;=P$2)*($E4644&lt;P$2)*(($E4647-P$2)/P$4)
+($E4647&lt;=P$3)*($E4647&gt;=P$2)*($E4644&lt;=P$3)*($E4644&gt;=P$2)*(($E4647-$E4644)/P$4)
+($E4647&lt;P$2)*(0)</f>
        <v>0</v>
      </c>
      <c r="Q4634" s="21">
        <f t="shared" si="3294"/>
        <v>0</v>
      </c>
      <c r="R4634" s="21">
        <f t="shared" si="3294"/>
        <v>0</v>
      </c>
      <c r="S4634" s="21">
        <f t="shared" si="3294"/>
        <v>0</v>
      </c>
      <c r="T4634" s="21">
        <f t="shared" si="3294"/>
        <v>0</v>
      </c>
      <c r="U4634" s="21">
        <f t="shared" si="3294"/>
        <v>0</v>
      </c>
      <c r="V4634" s="21">
        <f t="shared" si="3294"/>
        <v>0</v>
      </c>
      <c r="W4634" s="21">
        <f t="shared" si="3294"/>
        <v>0</v>
      </c>
      <c r="X4634" s="21">
        <f t="shared" si="3294"/>
        <v>0</v>
      </c>
      <c r="Y4634" s="21">
        <f t="shared" si="3294"/>
        <v>0</v>
      </c>
      <c r="Z4634" s="21">
        <f t="shared" si="3294"/>
        <v>0</v>
      </c>
      <c r="AA4634" s="21">
        <f t="shared" si="3294"/>
        <v>0</v>
      </c>
      <c r="AB4634" s="21">
        <f t="shared" si="3294"/>
        <v>0</v>
      </c>
      <c r="AC4634" s="21">
        <f t="shared" si="3294"/>
        <v>0</v>
      </c>
      <c r="AD4634" s="21">
        <f t="shared" si="3294"/>
        <v>0</v>
      </c>
      <c r="AE4634" s="21">
        <f t="shared" si="3294"/>
        <v>0</v>
      </c>
      <c r="AF4634" s="21">
        <f t="shared" si="3294"/>
        <v>0</v>
      </c>
      <c r="AG4634" s="21">
        <f t="shared" si="3294"/>
        <v>0</v>
      </c>
      <c r="AH4634" s="21">
        <f t="shared" si="3294"/>
        <v>0</v>
      </c>
      <c r="AI4634" s="21">
        <f t="shared" si="3294"/>
        <v>0</v>
      </c>
      <c r="AJ4634" s="21">
        <f t="shared" si="3294"/>
        <v>0</v>
      </c>
      <c r="AK4634" s="21">
        <f t="shared" si="3294"/>
        <v>0</v>
      </c>
      <c r="AL4634" s="21">
        <f t="shared" si="3294"/>
        <v>0</v>
      </c>
      <c r="AM4634" s="21">
        <f t="shared" si="3294"/>
        <v>0</v>
      </c>
      <c r="AN4634" s="21">
        <f t="shared" si="3294"/>
        <v>0</v>
      </c>
      <c r="AO4634" s="21">
        <f t="shared" si="3294"/>
        <v>0</v>
      </c>
      <c r="AP4634" s="21">
        <f t="shared" si="3294"/>
        <v>0</v>
      </c>
      <c r="AQ4634" s="21">
        <f t="shared" si="3294"/>
        <v>0</v>
      </c>
      <c r="AR4634" s="21">
        <f t="shared" si="3294"/>
        <v>0</v>
      </c>
      <c r="AS4634" s="21">
        <f t="shared" si="3294"/>
        <v>0</v>
      </c>
      <c r="AT4634" s="21">
        <f t="shared" si="3294"/>
        <v>0</v>
      </c>
      <c r="AU4634" s="21">
        <f t="shared" si="3294"/>
        <v>0</v>
      </c>
      <c r="AV4634" s="21">
        <f t="shared" si="3294"/>
        <v>0</v>
      </c>
      <c r="AW4634" s="21">
        <f t="shared" si="3294"/>
        <v>0</v>
      </c>
      <c r="AX4634" s="21">
        <f t="shared" si="3294"/>
        <v>0</v>
      </c>
      <c r="AY4634" s="21">
        <f t="shared" si="3294"/>
        <v>0</v>
      </c>
      <c r="AZ4634" s="21">
        <f t="shared" si="3294"/>
        <v>0</v>
      </c>
      <c r="BA4634" s="21">
        <f t="shared" si="3294"/>
        <v>0</v>
      </c>
      <c r="BB4634" s="21">
        <f t="shared" si="3294"/>
        <v>0</v>
      </c>
      <c r="BC4634" s="21">
        <f t="shared" si="3294"/>
        <v>0</v>
      </c>
      <c r="BD4634" s="21">
        <f t="shared" si="3294"/>
        <v>0</v>
      </c>
    </row>
    <row r="4635" spans="1:56" ht="16" x14ac:dyDescent="0.2">
      <c r="B4635" s="11">
        <f t="shared" si="3290"/>
        <v>173</v>
      </c>
      <c r="C4635" s="12" t="str">
        <f t="shared" si="3290"/>
        <v>SCI HSR 5</v>
      </c>
      <c r="K4635" s="24"/>
      <c r="L4635" s="20" t="s">
        <v>234</v>
      </c>
      <c r="M4635" s="72"/>
      <c r="N4635" s="72"/>
      <c r="O4635" s="21">
        <f>($E4650&gt;0)*($E4647&lt;O$2)*(EDATE($E4647,$E4650)&gt;O$3)*((O$3-O$2+1)/O$4)
+($E4650&gt;0)*($E4647&lt;O$2)*(EDATE($E4647,$E4650)&gt;=O$2)*(EDATE($E4647,$E4650)&lt;=O$3)*((EDATE($E4647,$E4650)-O$2)/O$4)
+($E4650&gt;0)*($E4647&lt;O$2)*(EDATE($E4647,$E4650)&lt;O$2)*(0)
+($E4650&gt;0)*($E4647&gt;=O$2)*($E4647&lt;=O$3)*(EDATE($E4647,$E4650)&gt;=O$2)*(EDATE($E4647,$E4650)&lt;=O$3)*((EDATE($E4647,$E4650)-$E4647+1)/O$4)
+($E4650&gt;0)*($E4647&gt;=O$2)*($E4647&lt;=O$3)*(EDATE($E4647,$E4650)&gt;O$3)*((O$3-$E4647+1)/O$4)
+($E4650&gt;0)*($E4647&gt;O$3)*(0)</f>
        <v>0</v>
      </c>
      <c r="P4635" s="21">
        <f t="shared" ref="P4635:BD4635" si="3295">($E4650&gt;0)*($E4647&lt;P$2)*(EDATE($E4647,$E4650)&gt;P$3)*((P$3-P$2+1)/P$4)
+($E4650&gt;0)*($E4647&lt;P$2)*(EDATE($E4647,$E4650)&gt;=P$2)*(EDATE($E4647,$E4650)&lt;=P$3)*((EDATE($E4647,$E4650)-P$2)/P$4)
+($E4650&gt;0)*($E4647&lt;P$2)*(EDATE($E4647,$E4650)&lt;P$2)*(0)
+($E4650&gt;0)*($E4647&gt;=P$2)*($E4647&lt;=P$3)*(EDATE($E4647,$E4650)&gt;=P$2)*(EDATE($E4647,$E4650)&lt;=P$3)*((EDATE($E4647,$E4650)-$E4647+1)/P$4)
+($E4650&gt;0)*($E4647&gt;=P$2)*($E4647&lt;=P$3)*(EDATE($E4647,$E4650)&gt;P$3)*((P$3-$E4647+1)/P$4)
+($E4650&gt;0)*($E4647&gt;P$3)*(0)</f>
        <v>0</v>
      </c>
      <c r="Q4635" s="21">
        <f t="shared" si="3295"/>
        <v>0</v>
      </c>
      <c r="R4635" s="21">
        <f t="shared" si="3295"/>
        <v>0</v>
      </c>
      <c r="S4635" s="21">
        <f t="shared" si="3295"/>
        <v>0</v>
      </c>
      <c r="T4635" s="21">
        <f t="shared" si="3295"/>
        <v>0</v>
      </c>
      <c r="U4635" s="21">
        <f t="shared" si="3295"/>
        <v>0</v>
      </c>
      <c r="V4635" s="21">
        <f t="shared" si="3295"/>
        <v>0</v>
      </c>
      <c r="W4635" s="21">
        <f t="shared" si="3295"/>
        <v>0</v>
      </c>
      <c r="X4635" s="21">
        <f t="shared" si="3295"/>
        <v>0</v>
      </c>
      <c r="Y4635" s="21">
        <f t="shared" si="3295"/>
        <v>0</v>
      </c>
      <c r="Z4635" s="21">
        <f t="shared" si="3295"/>
        <v>0</v>
      </c>
      <c r="AA4635" s="21">
        <f t="shared" si="3295"/>
        <v>0</v>
      </c>
      <c r="AB4635" s="21">
        <f t="shared" si="3295"/>
        <v>0</v>
      </c>
      <c r="AC4635" s="21">
        <f t="shared" si="3295"/>
        <v>0</v>
      </c>
      <c r="AD4635" s="21">
        <f t="shared" si="3295"/>
        <v>0</v>
      </c>
      <c r="AE4635" s="21">
        <f t="shared" si="3295"/>
        <v>0</v>
      </c>
      <c r="AF4635" s="21">
        <f t="shared" si="3295"/>
        <v>0</v>
      </c>
      <c r="AG4635" s="21">
        <f t="shared" si="3295"/>
        <v>0</v>
      </c>
      <c r="AH4635" s="21">
        <f t="shared" si="3295"/>
        <v>0</v>
      </c>
      <c r="AI4635" s="21">
        <f t="shared" si="3295"/>
        <v>0</v>
      </c>
      <c r="AJ4635" s="21">
        <f t="shared" si="3295"/>
        <v>0</v>
      </c>
      <c r="AK4635" s="21">
        <f t="shared" si="3295"/>
        <v>0</v>
      </c>
      <c r="AL4635" s="21">
        <f t="shared" si="3295"/>
        <v>0</v>
      </c>
      <c r="AM4635" s="21">
        <f t="shared" si="3295"/>
        <v>0</v>
      </c>
      <c r="AN4635" s="21">
        <f t="shared" si="3295"/>
        <v>0</v>
      </c>
      <c r="AO4635" s="21">
        <f t="shared" si="3295"/>
        <v>0</v>
      </c>
      <c r="AP4635" s="21">
        <f t="shared" si="3295"/>
        <v>0</v>
      </c>
      <c r="AQ4635" s="21">
        <f t="shared" si="3295"/>
        <v>0</v>
      </c>
      <c r="AR4635" s="21">
        <f t="shared" si="3295"/>
        <v>0</v>
      </c>
      <c r="AS4635" s="21">
        <f t="shared" si="3295"/>
        <v>0</v>
      </c>
      <c r="AT4635" s="21">
        <f t="shared" si="3295"/>
        <v>0</v>
      </c>
      <c r="AU4635" s="21">
        <f t="shared" si="3295"/>
        <v>0</v>
      </c>
      <c r="AV4635" s="21">
        <f t="shared" si="3295"/>
        <v>0</v>
      </c>
      <c r="AW4635" s="21">
        <f t="shared" si="3295"/>
        <v>0</v>
      </c>
      <c r="AX4635" s="21">
        <f t="shared" si="3295"/>
        <v>0</v>
      </c>
      <c r="AY4635" s="21">
        <f t="shared" si="3295"/>
        <v>0</v>
      </c>
      <c r="AZ4635" s="21">
        <f t="shared" si="3295"/>
        <v>0</v>
      </c>
      <c r="BA4635" s="21">
        <f t="shared" si="3295"/>
        <v>0</v>
      </c>
      <c r="BB4635" s="21">
        <f t="shared" si="3295"/>
        <v>0</v>
      </c>
      <c r="BC4635" s="21">
        <f t="shared" si="3295"/>
        <v>0</v>
      </c>
      <c r="BD4635" s="21">
        <f t="shared" si="3295"/>
        <v>0</v>
      </c>
    </row>
    <row r="4636" spans="1:56" ht="16" x14ac:dyDescent="0.2">
      <c r="B4636" s="11">
        <f t="shared" si="3290"/>
        <v>173</v>
      </c>
      <c r="C4636" s="12" t="str">
        <f t="shared" si="3290"/>
        <v>SCI HSR 5</v>
      </c>
      <c r="D4636" s="25" t="s">
        <v>235</v>
      </c>
      <c r="E4636" s="26">
        <v>43837</v>
      </c>
      <c r="F4636" s="15"/>
      <c r="G4636" s="25" t="s">
        <v>236</v>
      </c>
      <c r="H4636" s="25" t="s">
        <v>237</v>
      </c>
      <c r="I4636" s="25" t="s">
        <v>238</v>
      </c>
      <c r="J4636" s="25" t="s">
        <v>239</v>
      </c>
      <c r="K4636" s="24"/>
      <c r="L4636" s="27" t="s">
        <v>240</v>
      </c>
      <c r="M4636" s="83"/>
      <c r="N4636" s="83"/>
      <c r="O4636" s="28">
        <f>($H4648&gt;0)*($J4648&lt;O$2)*0
+($H4648&gt;0)*($J4648&gt;=O$2)*($J4648&lt;=O$3)*(($J4648-O$2+1)/O$4)
+($H4648&gt;0)*($J4648&gt;O$3)*($I4648&gt;O$3)*0
+($H4648&gt;0)*($J4648&gt;O$3)*($I4648&lt;=O$3)*($I4648&gt;=O$2)*((O$3-$I4648+1)/O$4)
+($H4648&gt;0)*($J4648&gt;O$3)*($I4648&lt;O$2)*1
+($H4648&gt;0)*($I4648&gt;O$3)*0
+($H4649&gt;0)*($J4649&lt;O$2)*0
+($H4649&gt;0)*($J4649&gt;=O$2)*($J4649&lt;=O$3)*(($J4649-O$2+1)/O$4)
+($H4649&gt;0)*($J4649&gt;O$3)*($I4649&gt;O$3)*0
+($H4649&gt;0)*($J4649&gt;O$3)*($I4649&lt;=O$3)*($I4649&gt;=O$2)*((O$3-$I4649+1)/O$4)
+($H4649&gt;0)*($J4649&gt;O$3)*($I4649&lt;O$2)*1
+($H4649&gt;0)*($I4649&gt;O$3)*0
+($H4650&gt;0)*($J4650&lt;O$2)*0
+($H4650&gt;0)*($J4650&gt;=O$2)*($J4650&lt;=O$3)*(($J4650-O$2+1)/O$4)
+($H4650&gt;0)*($J4650&gt;O$3)*($I4650&gt;O$3)*0
+($H4650&gt;0)*($J4650&gt;O$3)*($I4650&lt;=O$3)*($I4650&gt;=O$2)*((O$3-$I4650+1)/O$4)
+($H4650&gt;0)*($J4650&gt;O$3)*($I4650&lt;O$2)*1
+($H4650&gt;0)*($I4650&gt;O$3)*0</f>
        <v>0</v>
      </c>
      <c r="P4636" s="28">
        <f t="shared" ref="P4636:BD4636" si="3296">($H4648&gt;0)*($J4648&lt;P$2)*0
+($H4648&gt;0)*($J4648&gt;=P$2)*($J4648&lt;=P$3)*(($J4648-P$2+1)/P$4)
+($H4648&gt;0)*($J4648&gt;P$3)*($I4648&gt;P$3)*0
+($H4648&gt;0)*($J4648&gt;P$3)*($I4648&lt;=P$3)*($I4648&gt;=P$2)*((P$3-$I4648+1)/P$4)
+($H4648&gt;0)*($J4648&gt;P$3)*($I4648&lt;P$2)*1
+($H4648&gt;0)*($I4648&gt;P$3)*0
+($H4649&gt;0)*($J4649&lt;P$2)*0
+($H4649&gt;0)*($J4649&gt;=P$2)*($J4649&lt;=P$3)*(($J4649-P$2+1)/P$4)
+($H4649&gt;0)*($J4649&gt;P$3)*($I4649&gt;P$3)*0
+($H4649&gt;0)*($J4649&gt;P$3)*($I4649&lt;=P$3)*($I4649&gt;=P$2)*((P$3-$I4649+1)/P$4)
+($H4649&gt;0)*($J4649&gt;P$3)*($I4649&lt;P$2)*1
+($H4649&gt;0)*($I4649&gt;P$3)*0
+($H4650&gt;0)*($J4650&lt;P$2)*0
+($H4650&gt;0)*($J4650&gt;=P$2)*($J4650&lt;=P$3)*(($J4650-P$2+1)/P$4)
+($H4650&gt;0)*($J4650&gt;P$3)*($I4650&gt;P$3)*0
+($H4650&gt;0)*($J4650&gt;P$3)*($I4650&lt;=P$3)*($I4650&gt;=P$2)*((P$3-$I4650+1)/P$4)
+($H4650&gt;0)*($J4650&gt;P$3)*($I4650&lt;P$2)*1
+($H4650&gt;0)*($I4650&gt;P$3)*0</f>
        <v>0</v>
      </c>
      <c r="Q4636" s="28">
        <f t="shared" si="3296"/>
        <v>0</v>
      </c>
      <c r="R4636" s="28">
        <f t="shared" si="3296"/>
        <v>0</v>
      </c>
      <c r="S4636" s="28">
        <f t="shared" si="3296"/>
        <v>0</v>
      </c>
      <c r="T4636" s="28">
        <f t="shared" si="3296"/>
        <v>0</v>
      </c>
      <c r="U4636" s="28">
        <f t="shared" si="3296"/>
        <v>0</v>
      </c>
      <c r="V4636" s="28">
        <f t="shared" si="3296"/>
        <v>0</v>
      </c>
      <c r="W4636" s="28">
        <f t="shared" si="3296"/>
        <v>0</v>
      </c>
      <c r="X4636" s="28">
        <f t="shared" si="3296"/>
        <v>0</v>
      </c>
      <c r="Y4636" s="28">
        <f t="shared" si="3296"/>
        <v>0</v>
      </c>
      <c r="Z4636" s="28">
        <f t="shared" si="3296"/>
        <v>0</v>
      </c>
      <c r="AA4636" s="28">
        <f t="shared" si="3296"/>
        <v>0</v>
      </c>
      <c r="AB4636" s="28">
        <f t="shared" si="3296"/>
        <v>0</v>
      </c>
      <c r="AC4636" s="28">
        <f t="shared" si="3296"/>
        <v>0</v>
      </c>
      <c r="AD4636" s="28">
        <f t="shared" si="3296"/>
        <v>0</v>
      </c>
      <c r="AE4636" s="28">
        <f t="shared" si="3296"/>
        <v>0</v>
      </c>
      <c r="AF4636" s="28">
        <f t="shared" si="3296"/>
        <v>0</v>
      </c>
      <c r="AG4636" s="28">
        <f t="shared" si="3296"/>
        <v>0</v>
      </c>
      <c r="AH4636" s="28">
        <f t="shared" si="3296"/>
        <v>0</v>
      </c>
      <c r="AI4636" s="28">
        <f t="shared" si="3296"/>
        <v>0</v>
      </c>
      <c r="AJ4636" s="28">
        <f t="shared" si="3296"/>
        <v>0</v>
      </c>
      <c r="AK4636" s="28">
        <f t="shared" si="3296"/>
        <v>0</v>
      </c>
      <c r="AL4636" s="28">
        <f t="shared" si="3296"/>
        <v>0</v>
      </c>
      <c r="AM4636" s="28">
        <f t="shared" si="3296"/>
        <v>0</v>
      </c>
      <c r="AN4636" s="28">
        <f t="shared" si="3296"/>
        <v>0</v>
      </c>
      <c r="AO4636" s="28">
        <f t="shared" si="3296"/>
        <v>0</v>
      </c>
      <c r="AP4636" s="28">
        <f t="shared" si="3296"/>
        <v>0</v>
      </c>
      <c r="AQ4636" s="28">
        <f t="shared" si="3296"/>
        <v>0</v>
      </c>
      <c r="AR4636" s="28">
        <f t="shared" si="3296"/>
        <v>0</v>
      </c>
      <c r="AS4636" s="28">
        <f t="shared" si="3296"/>
        <v>0</v>
      </c>
      <c r="AT4636" s="28">
        <f t="shared" si="3296"/>
        <v>0</v>
      </c>
      <c r="AU4636" s="28">
        <f t="shared" si="3296"/>
        <v>0</v>
      </c>
      <c r="AV4636" s="28">
        <f t="shared" si="3296"/>
        <v>0</v>
      </c>
      <c r="AW4636" s="28">
        <f t="shared" si="3296"/>
        <v>0</v>
      </c>
      <c r="AX4636" s="28">
        <f t="shared" si="3296"/>
        <v>0</v>
      </c>
      <c r="AY4636" s="28">
        <f t="shared" si="3296"/>
        <v>0</v>
      </c>
      <c r="AZ4636" s="28">
        <f t="shared" si="3296"/>
        <v>0</v>
      </c>
      <c r="BA4636" s="28">
        <f t="shared" si="3296"/>
        <v>0</v>
      </c>
      <c r="BB4636" s="28">
        <f t="shared" si="3296"/>
        <v>0</v>
      </c>
      <c r="BC4636" s="28">
        <f t="shared" si="3296"/>
        <v>0</v>
      </c>
      <c r="BD4636" s="28">
        <f t="shared" si="3296"/>
        <v>0</v>
      </c>
    </row>
    <row r="4637" spans="1:56" ht="16" x14ac:dyDescent="0.2">
      <c r="B4637" s="11">
        <f t="shared" si="3290"/>
        <v>173</v>
      </c>
      <c r="C4637" s="12" t="str">
        <f t="shared" si="3290"/>
        <v>SCI HSR 5</v>
      </c>
      <c r="D4637" s="25" t="s">
        <v>241</v>
      </c>
      <c r="E4637" s="29">
        <v>140000</v>
      </c>
      <c r="F4637" s="15"/>
      <c r="G4637" s="30" t="s">
        <v>10</v>
      </c>
      <c r="H4637" s="31">
        <v>0</v>
      </c>
      <c r="I4637" s="32">
        <v>0</v>
      </c>
      <c r="J4637" s="32">
        <v>0</v>
      </c>
      <c r="K4637" s="24"/>
      <c r="L4637" s="33" t="s">
        <v>242</v>
      </c>
      <c r="M4637" s="73"/>
      <c r="N4637" s="73"/>
      <c r="O4637" s="34">
        <f>($E4647&lt;=O$3)*($E4647&gt;O$2)*((O$3-$E4647+1)/O$4)
+($E4647&lt;=O$2)*((O$3-O$2+1)/O$4)
+($E4647&gt;O$3)*(0)</f>
        <v>0</v>
      </c>
      <c r="P4637" s="34">
        <f t="shared" ref="P4637:BD4637" si="3297">($E4647&lt;=P$3)*($E4647&gt;P$2)*((P$3-$E4647+1)/P$4)
+($E4647&lt;=P$2)*((P$3-P$2+1)/P$4)
+($E4647&gt;P$3)*(0)</f>
        <v>0</v>
      </c>
      <c r="Q4637" s="34">
        <f t="shared" si="3297"/>
        <v>0</v>
      </c>
      <c r="R4637" s="34">
        <f t="shared" si="3297"/>
        <v>0</v>
      </c>
      <c r="S4637" s="34">
        <f t="shared" si="3297"/>
        <v>0</v>
      </c>
      <c r="T4637" s="34">
        <f t="shared" si="3297"/>
        <v>0</v>
      </c>
      <c r="U4637" s="34">
        <f t="shared" si="3297"/>
        <v>0</v>
      </c>
      <c r="V4637" s="34">
        <f t="shared" si="3297"/>
        <v>0</v>
      </c>
      <c r="W4637" s="34">
        <f t="shared" si="3297"/>
        <v>0</v>
      </c>
      <c r="X4637" s="34">
        <f t="shared" si="3297"/>
        <v>0</v>
      </c>
      <c r="Y4637" s="34">
        <f t="shared" si="3297"/>
        <v>0</v>
      </c>
      <c r="Z4637" s="34">
        <f t="shared" si="3297"/>
        <v>0</v>
      </c>
      <c r="AA4637" s="34">
        <f t="shared" si="3297"/>
        <v>0</v>
      </c>
      <c r="AB4637" s="34">
        <f t="shared" si="3297"/>
        <v>0</v>
      </c>
      <c r="AC4637" s="34">
        <f t="shared" si="3297"/>
        <v>0</v>
      </c>
      <c r="AD4637" s="34">
        <f t="shared" si="3297"/>
        <v>0</v>
      </c>
      <c r="AE4637" s="34">
        <f t="shared" si="3297"/>
        <v>0</v>
      </c>
      <c r="AF4637" s="34">
        <f t="shared" si="3297"/>
        <v>0</v>
      </c>
      <c r="AG4637" s="34">
        <f t="shared" si="3297"/>
        <v>0</v>
      </c>
      <c r="AH4637" s="34">
        <f t="shared" si="3297"/>
        <v>0</v>
      </c>
      <c r="AI4637" s="34">
        <f t="shared" si="3297"/>
        <v>0</v>
      </c>
      <c r="AJ4637" s="34">
        <f t="shared" si="3297"/>
        <v>0</v>
      </c>
      <c r="AK4637" s="34">
        <f t="shared" si="3297"/>
        <v>0</v>
      </c>
      <c r="AL4637" s="34">
        <f t="shared" si="3297"/>
        <v>0</v>
      </c>
      <c r="AM4637" s="34">
        <f t="shared" si="3297"/>
        <v>0</v>
      </c>
      <c r="AN4637" s="34">
        <f t="shared" si="3297"/>
        <v>0</v>
      </c>
      <c r="AO4637" s="34">
        <f t="shared" si="3297"/>
        <v>0.94444444444444442</v>
      </c>
      <c r="AP4637" s="34">
        <f t="shared" si="3297"/>
        <v>1</v>
      </c>
      <c r="AQ4637" s="34">
        <f t="shared" si="3297"/>
        <v>1</v>
      </c>
      <c r="AR4637" s="34">
        <f t="shared" si="3297"/>
        <v>1</v>
      </c>
      <c r="AS4637" s="34">
        <f t="shared" si="3297"/>
        <v>1</v>
      </c>
      <c r="AT4637" s="34">
        <f t="shared" si="3297"/>
        <v>1</v>
      </c>
      <c r="AU4637" s="34">
        <f t="shared" si="3297"/>
        <v>1</v>
      </c>
      <c r="AV4637" s="34">
        <f t="shared" si="3297"/>
        <v>1</v>
      </c>
      <c r="AW4637" s="34">
        <f t="shared" si="3297"/>
        <v>1</v>
      </c>
      <c r="AX4637" s="34">
        <f t="shared" si="3297"/>
        <v>1</v>
      </c>
      <c r="AY4637" s="34">
        <f t="shared" si="3297"/>
        <v>1</v>
      </c>
      <c r="AZ4637" s="34">
        <f t="shared" si="3297"/>
        <v>1</v>
      </c>
      <c r="BA4637" s="34">
        <f t="shared" si="3297"/>
        <v>1</v>
      </c>
      <c r="BB4637" s="34">
        <f t="shared" si="3297"/>
        <v>1</v>
      </c>
      <c r="BC4637" s="34">
        <f t="shared" si="3297"/>
        <v>1</v>
      </c>
      <c r="BD4637" s="34">
        <f t="shared" si="3297"/>
        <v>1</v>
      </c>
    </row>
    <row r="4638" spans="1:56" ht="16" x14ac:dyDescent="0.2">
      <c r="A4638" s="35"/>
      <c r="B4638" s="11">
        <f t="shared" si="3290"/>
        <v>173</v>
      </c>
      <c r="C4638" s="12" t="str">
        <f t="shared" si="3290"/>
        <v>SCI HSR 5</v>
      </c>
      <c r="D4638" s="25" t="s">
        <v>243</v>
      </c>
      <c r="E4638" s="29">
        <v>140000</v>
      </c>
      <c r="F4638" s="15"/>
      <c r="G4638" s="30" t="s">
        <v>11</v>
      </c>
      <c r="H4638" s="31">
        <v>0</v>
      </c>
      <c r="I4638" s="32">
        <v>0</v>
      </c>
      <c r="J4638" s="32">
        <v>0</v>
      </c>
      <c r="K4638" s="35"/>
      <c r="M4638" s="84">
        <v>43837</v>
      </c>
      <c r="O4638" s="15"/>
      <c r="P4638" s="15"/>
      <c r="Q4638" s="15"/>
      <c r="R4638" s="15"/>
      <c r="S4638" s="15"/>
      <c r="T4638" s="15"/>
      <c r="U4638" s="15"/>
      <c r="V4638" s="15"/>
      <c r="W4638" s="15"/>
      <c r="X4638" s="15"/>
      <c r="Y4638" s="15"/>
      <c r="Z4638" s="15"/>
      <c r="AA4638" s="15"/>
      <c r="AB4638" s="15"/>
      <c r="AC4638" s="15"/>
      <c r="AD4638" s="15"/>
      <c r="AE4638" s="15"/>
      <c r="AF4638" s="15"/>
      <c r="AG4638" s="15"/>
      <c r="AH4638" s="15"/>
      <c r="AI4638" s="15"/>
      <c r="AJ4638" s="15"/>
      <c r="AK4638" s="15"/>
      <c r="AL4638" s="15"/>
      <c r="AM4638" s="15"/>
      <c r="AN4638" s="15"/>
      <c r="AO4638" s="15"/>
      <c r="AP4638" s="15"/>
      <c r="AQ4638" s="15"/>
      <c r="AR4638" s="15"/>
      <c r="AS4638" s="15"/>
      <c r="AT4638" s="15"/>
      <c r="AU4638" s="15"/>
      <c r="AV4638" s="15"/>
      <c r="AW4638" s="15"/>
      <c r="AX4638" s="15"/>
      <c r="AY4638" s="15"/>
      <c r="AZ4638" s="15"/>
      <c r="BA4638" s="15"/>
      <c r="BB4638" s="15"/>
      <c r="BC4638" s="15"/>
      <c r="BD4638" s="15"/>
    </row>
    <row r="4639" spans="1:56" ht="16" x14ac:dyDescent="0.2">
      <c r="B4639" s="11">
        <f t="shared" si="3290"/>
        <v>173</v>
      </c>
      <c r="C4639" s="12" t="str">
        <f t="shared" si="3290"/>
        <v>SCI HSR 5</v>
      </c>
      <c r="D4639" s="25" t="s">
        <v>244</v>
      </c>
      <c r="E4639" s="29">
        <v>140000</v>
      </c>
      <c r="F4639" s="15"/>
      <c r="G4639" s="36" t="s">
        <v>12</v>
      </c>
      <c r="H4639" s="31">
        <v>0</v>
      </c>
      <c r="I4639" s="32">
        <v>0</v>
      </c>
      <c r="J4639" s="32">
        <v>0</v>
      </c>
      <c r="K4639" s="24"/>
      <c r="L4639" s="37" t="s">
        <v>245</v>
      </c>
      <c r="M4639" s="74">
        <v>1</v>
      </c>
      <c r="N4639" s="74">
        <v>1</v>
      </c>
      <c r="O4639" s="38">
        <v>1</v>
      </c>
      <c r="P4639" s="38">
        <v>1</v>
      </c>
      <c r="Q4639" s="38">
        <v>1.0093333333333334</v>
      </c>
      <c r="R4639" s="38">
        <v>1.01</v>
      </c>
      <c r="S4639" s="38">
        <v>1.01</v>
      </c>
      <c r="T4639" s="38">
        <v>1.01</v>
      </c>
      <c r="U4639" s="38">
        <v>1.0194340659340659</v>
      </c>
      <c r="V4639" s="38">
        <v>1.0201</v>
      </c>
      <c r="W4639" s="38">
        <v>1.0201</v>
      </c>
      <c r="X4639" s="38">
        <v>1.0201</v>
      </c>
      <c r="Y4639" s="38">
        <v>1.0296209333333335</v>
      </c>
      <c r="Z4639" s="38">
        <v>1.0303009999999999</v>
      </c>
      <c r="AA4639" s="38">
        <v>1.0303009999999999</v>
      </c>
      <c r="AB4639" s="38">
        <v>1.0303009999999999</v>
      </c>
      <c r="AC4639" s="38">
        <v>1.0399171426666667</v>
      </c>
      <c r="AD4639" s="38">
        <v>1.04060401</v>
      </c>
      <c r="AE4639" s="38">
        <v>1.04060401</v>
      </c>
      <c r="AF4639" s="38">
        <v>1.04060401</v>
      </c>
      <c r="AG4639" s="38">
        <v>1.0503163140933334</v>
      </c>
      <c r="AH4639" s="38">
        <v>1.0510100500999999</v>
      </c>
      <c r="AI4639" s="38">
        <v>1.0510100500999999</v>
      </c>
      <c r="AJ4639" s="38">
        <v>1.0510100500999999</v>
      </c>
      <c r="AK4639" s="38">
        <v>1.0608271769415933</v>
      </c>
      <c r="AL4639" s="38">
        <v>1.0615201506009999</v>
      </c>
      <c r="AM4639" s="38">
        <v>1.0615201506009999</v>
      </c>
      <c r="AN4639" s="38">
        <v>1.0615201506009999</v>
      </c>
      <c r="AO4639" s="38">
        <v>1.0714276720066094</v>
      </c>
      <c r="AP4639" s="38">
        <v>1.0721353521070098</v>
      </c>
      <c r="AQ4639" s="38">
        <v>1.0721353521070098</v>
      </c>
      <c r="AR4639" s="38">
        <v>1.0721353521070098</v>
      </c>
      <c r="AS4639" s="38">
        <v>1.0821419487266752</v>
      </c>
      <c r="AT4639" s="38">
        <v>1.08285670562808</v>
      </c>
      <c r="AU4639" s="38">
        <v>1.08285670562808</v>
      </c>
      <c r="AV4639" s="38">
        <v>1.08285670562808</v>
      </c>
      <c r="AW4639" s="38">
        <v>1.0929633682139421</v>
      </c>
      <c r="AX4639" s="38">
        <v>1.0936852726843609</v>
      </c>
      <c r="AY4639" s="38">
        <v>1.0936852726843609</v>
      </c>
      <c r="AZ4639" s="38">
        <v>1.0936852726843609</v>
      </c>
      <c r="BA4639" s="38">
        <v>1.1039010142424015</v>
      </c>
      <c r="BB4639" s="38">
        <v>1.1046221254112045</v>
      </c>
      <c r="BC4639" s="38">
        <v>1.1046221254112045</v>
      </c>
      <c r="BD4639" s="38">
        <v>1.1046221254112045</v>
      </c>
    </row>
    <row r="4640" spans="1:56" ht="16" x14ac:dyDescent="0.2">
      <c r="B4640" s="11">
        <f t="shared" si="3290"/>
        <v>173</v>
      </c>
      <c r="C4640" s="12" t="str">
        <f t="shared" si="3290"/>
        <v>SCI HSR 5</v>
      </c>
      <c r="D4640" s="25" t="s">
        <v>25</v>
      </c>
      <c r="E4640" s="39" t="s">
        <v>30</v>
      </c>
      <c r="F4640" s="15"/>
      <c r="K4640" s="24"/>
      <c r="L4640" s="16" t="s">
        <v>246</v>
      </c>
      <c r="M4640" s="70"/>
      <c r="N4640" s="70"/>
      <c r="O4640" s="40">
        <f>O4633*$E4637/4+O4637*$E4648/4</f>
        <v>35000</v>
      </c>
      <c r="P4640" s="40">
        <f t="shared" ref="P4640:BD4640" si="3298">P4633*$E4637/4+P4637*$E4648/4</f>
        <v>35000</v>
      </c>
      <c r="Q4640" s="40">
        <f t="shared" si="3298"/>
        <v>35000</v>
      </c>
      <c r="R4640" s="40">
        <f t="shared" si="3298"/>
        <v>35000</v>
      </c>
      <c r="S4640" s="40">
        <f t="shared" si="3298"/>
        <v>35000</v>
      </c>
      <c r="T4640" s="40">
        <f t="shared" si="3298"/>
        <v>35000</v>
      </c>
      <c r="U4640" s="40">
        <f t="shared" si="3298"/>
        <v>35000</v>
      </c>
      <c r="V4640" s="40">
        <f t="shared" si="3298"/>
        <v>35000</v>
      </c>
      <c r="W4640" s="40">
        <f t="shared" si="3298"/>
        <v>35000</v>
      </c>
      <c r="X4640" s="40">
        <f t="shared" si="3298"/>
        <v>35000</v>
      </c>
      <c r="Y4640" s="40">
        <f t="shared" si="3298"/>
        <v>35000</v>
      </c>
      <c r="Z4640" s="40">
        <f t="shared" si="3298"/>
        <v>35000</v>
      </c>
      <c r="AA4640" s="40">
        <f t="shared" si="3298"/>
        <v>35000</v>
      </c>
      <c r="AB4640" s="40">
        <f t="shared" si="3298"/>
        <v>35000</v>
      </c>
      <c r="AC4640" s="40">
        <f t="shared" si="3298"/>
        <v>35000</v>
      </c>
      <c r="AD4640" s="40">
        <f t="shared" si="3298"/>
        <v>35000</v>
      </c>
      <c r="AE4640" s="40">
        <f t="shared" si="3298"/>
        <v>35000</v>
      </c>
      <c r="AF4640" s="40">
        <f t="shared" si="3298"/>
        <v>35000</v>
      </c>
      <c r="AG4640" s="40">
        <f t="shared" si="3298"/>
        <v>35000</v>
      </c>
      <c r="AH4640" s="40">
        <f t="shared" si="3298"/>
        <v>35000</v>
      </c>
      <c r="AI4640" s="40">
        <f t="shared" si="3298"/>
        <v>35000</v>
      </c>
      <c r="AJ4640" s="40">
        <f t="shared" si="3298"/>
        <v>35000</v>
      </c>
      <c r="AK4640" s="40">
        <f t="shared" si="3298"/>
        <v>35000</v>
      </c>
      <c r="AL4640" s="40">
        <f t="shared" si="3298"/>
        <v>35000</v>
      </c>
      <c r="AM4640" s="40">
        <f t="shared" si="3298"/>
        <v>35000</v>
      </c>
      <c r="AN4640" s="40">
        <f t="shared" si="3298"/>
        <v>35000</v>
      </c>
      <c r="AO4640" s="40">
        <f t="shared" si="3298"/>
        <v>41291.633962684769</v>
      </c>
      <c r="AP4640" s="40">
        <f t="shared" si="3298"/>
        <v>41249.965372254461</v>
      </c>
      <c r="AQ4640" s="40">
        <f t="shared" si="3298"/>
        <v>41249.965372254461</v>
      </c>
      <c r="AR4640" s="40">
        <f t="shared" si="3298"/>
        <v>41249.965372254461</v>
      </c>
      <c r="AS4640" s="40">
        <f t="shared" si="3298"/>
        <v>41249.965372254461</v>
      </c>
      <c r="AT4640" s="40">
        <f t="shared" si="3298"/>
        <v>41249.965372254461</v>
      </c>
      <c r="AU4640" s="40">
        <f t="shared" si="3298"/>
        <v>41249.965372254461</v>
      </c>
      <c r="AV4640" s="40">
        <f t="shared" si="3298"/>
        <v>41249.965372254461</v>
      </c>
      <c r="AW4640" s="40">
        <f t="shared" si="3298"/>
        <v>41249.965372254461</v>
      </c>
      <c r="AX4640" s="40">
        <f t="shared" si="3298"/>
        <v>41249.965372254461</v>
      </c>
      <c r="AY4640" s="40">
        <f t="shared" si="3298"/>
        <v>41249.965372254461</v>
      </c>
      <c r="AZ4640" s="40">
        <f t="shared" si="3298"/>
        <v>41249.965372254461</v>
      </c>
      <c r="BA4640" s="40">
        <f t="shared" si="3298"/>
        <v>41249.965372254461</v>
      </c>
      <c r="BB4640" s="40">
        <f t="shared" si="3298"/>
        <v>41249.965372254461</v>
      </c>
      <c r="BC4640" s="40">
        <f t="shared" si="3298"/>
        <v>41249.965372254461</v>
      </c>
      <c r="BD4640" s="40">
        <f t="shared" si="3298"/>
        <v>41249.965372254461</v>
      </c>
    </row>
    <row r="4641" spans="1:56" ht="16" x14ac:dyDescent="0.2">
      <c r="B4641" s="11">
        <f t="shared" si="3290"/>
        <v>173</v>
      </c>
      <c r="C4641" s="12" t="str">
        <f t="shared" si="3290"/>
        <v>SCI HSR 5</v>
      </c>
      <c r="D4641" s="25" t="s">
        <v>247</v>
      </c>
      <c r="E4641" s="39" t="s">
        <v>248</v>
      </c>
      <c r="F4641" s="15"/>
      <c r="G4641" s="25" t="s">
        <v>249</v>
      </c>
      <c r="H4641" s="26">
        <v>0</v>
      </c>
      <c r="I4641" s="25" t="s">
        <v>239</v>
      </c>
      <c r="J4641" s="26">
        <v>47124</v>
      </c>
      <c r="K4641" s="24"/>
      <c r="L4641" s="20" t="s">
        <v>250</v>
      </c>
      <c r="M4641" s="72"/>
      <c r="N4641" s="72"/>
      <c r="O4641" s="41">
        <f>IF($E4647&gt;=O$3,IF(O$3&lt;=($E4636+365),O4640,IFERROR(O4633*$E4638/4*O4639+
$E4648*O4637/4*IFERROR(O4639/$E4649,0),0)),IF(O$3&lt;=($E4647+365),O4633*$E4638/4*O4639+$E4648*O4637/4*IFERROR(O4639/$E4649,0),IFERROR($E4648*O4637/4*IFERROR(O4639/$E4649,0),0)))</f>
        <v>35000</v>
      </c>
      <c r="P4641" s="41">
        <f t="shared" ref="P4641:BD4641" si="3299">IF($E4647&gt;=P$3,IF(P$3&lt;=($E4636+365),P4640,IFERROR(P4633*$E4638/4*P4639+
$E4648*P4637/4*IFERROR(P4639/$E4649,0),0)),IF(P$3&lt;=($E4647+365),P4633*$E4638/4*P4639+$E4648*P4637/4*IFERROR(P4639/$E4649,0),IFERROR($E4648*P4637/4*IFERROR(P4639/$E4649,0),0)))</f>
        <v>35000</v>
      </c>
      <c r="Q4641" s="41">
        <f t="shared" si="3299"/>
        <v>35326.666666666672</v>
      </c>
      <c r="R4641" s="41">
        <f t="shared" si="3299"/>
        <v>35350</v>
      </c>
      <c r="S4641" s="41">
        <f t="shared" si="3299"/>
        <v>35350</v>
      </c>
      <c r="T4641" s="41">
        <f t="shared" si="3299"/>
        <v>35350</v>
      </c>
      <c r="U4641" s="41">
        <f t="shared" si="3299"/>
        <v>35680.192307692305</v>
      </c>
      <c r="V4641" s="41">
        <f t="shared" si="3299"/>
        <v>35703.5</v>
      </c>
      <c r="W4641" s="41">
        <f t="shared" si="3299"/>
        <v>35703.5</v>
      </c>
      <c r="X4641" s="41">
        <f t="shared" si="3299"/>
        <v>35703.5</v>
      </c>
      <c r="Y4641" s="41">
        <f t="shared" si="3299"/>
        <v>36036.73266666667</v>
      </c>
      <c r="Z4641" s="41">
        <f t="shared" si="3299"/>
        <v>36060.534999999996</v>
      </c>
      <c r="AA4641" s="41">
        <f t="shared" si="3299"/>
        <v>36060.534999999996</v>
      </c>
      <c r="AB4641" s="41">
        <f t="shared" si="3299"/>
        <v>36060.534999999996</v>
      </c>
      <c r="AC4641" s="41">
        <f t="shared" si="3299"/>
        <v>36397.099993333337</v>
      </c>
      <c r="AD4641" s="41">
        <f t="shared" si="3299"/>
        <v>36421.140350000001</v>
      </c>
      <c r="AE4641" s="41">
        <f t="shared" si="3299"/>
        <v>36421.140350000001</v>
      </c>
      <c r="AF4641" s="41">
        <f t="shared" si="3299"/>
        <v>36421.140350000001</v>
      </c>
      <c r="AG4641" s="41">
        <f t="shared" si="3299"/>
        <v>36761.070993266665</v>
      </c>
      <c r="AH4641" s="41">
        <f t="shared" si="3299"/>
        <v>36785.351753499999</v>
      </c>
      <c r="AI4641" s="41">
        <f t="shared" si="3299"/>
        <v>36785.351753499999</v>
      </c>
      <c r="AJ4641" s="41">
        <f t="shared" si="3299"/>
        <v>36785.351753499999</v>
      </c>
      <c r="AK4641" s="41">
        <f t="shared" si="3299"/>
        <v>37128.95119295577</v>
      </c>
      <c r="AL4641" s="41">
        <f t="shared" si="3299"/>
        <v>37153.205271034996</v>
      </c>
      <c r="AM4641" s="41">
        <f t="shared" si="3299"/>
        <v>37153.205271034996</v>
      </c>
      <c r="AN4641" s="41">
        <f t="shared" si="3299"/>
        <v>37153.205271034996</v>
      </c>
      <c r="AO4641" s="41">
        <f t="shared" si="3299"/>
        <v>41458.298530700187</v>
      </c>
      <c r="AP4641" s="41">
        <f t="shared" si="3299"/>
        <v>41277.211056119879</v>
      </c>
      <c r="AQ4641" s="41">
        <f t="shared" si="3299"/>
        <v>41277.211056119879</v>
      </c>
      <c r="AR4641" s="41">
        <f t="shared" si="3299"/>
        <v>41277.211056119879</v>
      </c>
      <c r="AS4641" s="41">
        <f t="shared" si="3299"/>
        <v>41662.465025976999</v>
      </c>
      <c r="AT4641" s="41">
        <f t="shared" si="3299"/>
        <v>41689.983166681079</v>
      </c>
      <c r="AU4641" s="41">
        <f t="shared" si="3299"/>
        <v>41689.983166681079</v>
      </c>
      <c r="AV4641" s="41">
        <f t="shared" si="3299"/>
        <v>41689.983166681079</v>
      </c>
      <c r="AW4641" s="41">
        <f t="shared" si="3299"/>
        <v>42079.089676236777</v>
      </c>
      <c r="AX4641" s="41">
        <f t="shared" si="3299"/>
        <v>42106.882998347894</v>
      </c>
      <c r="AY4641" s="41">
        <f t="shared" si="3299"/>
        <v>42106.882998347894</v>
      </c>
      <c r="AZ4641" s="41">
        <f t="shared" si="3299"/>
        <v>42106.882998347894</v>
      </c>
      <c r="BA4641" s="41">
        <f t="shared" si="3299"/>
        <v>42500.189048332461</v>
      </c>
      <c r="BB4641" s="41">
        <f t="shared" si="3299"/>
        <v>42527.951828331374</v>
      </c>
      <c r="BC4641" s="41">
        <f t="shared" si="3299"/>
        <v>42527.951828331374</v>
      </c>
      <c r="BD4641" s="41">
        <f t="shared" si="3299"/>
        <v>42527.951828331374</v>
      </c>
    </row>
    <row r="4642" spans="1:56" ht="16" x14ac:dyDescent="0.2">
      <c r="B4642" s="11">
        <f t="shared" si="3290"/>
        <v>173</v>
      </c>
      <c r="C4642" s="12" t="str">
        <f t="shared" si="3290"/>
        <v>SCI HSR 5</v>
      </c>
      <c r="D4642" s="25" t="s">
        <v>8</v>
      </c>
      <c r="E4642" s="42">
        <v>4</v>
      </c>
      <c r="F4642" s="15"/>
      <c r="I4642" s="15"/>
      <c r="J4642" s="24"/>
      <c r="K4642" s="24"/>
      <c r="L4642" s="20" t="s">
        <v>251</v>
      </c>
      <c r="M4642" s="72"/>
      <c r="N4642" s="72"/>
      <c r="O4642" s="41">
        <f>-$E4638/4*O4632
+(O4632&gt;0)*($J4637&gt;=O$2)*($J4637&lt;=O$3)*(($J4637-O$2+1)/O$4*$H4637/4)
+(O4632&gt;0)*($J4637&gt;O$3)*($I4637&lt;=O$3)*($I4637&gt;=O$2)*((O$3-$I4637+1)/O$4*$H4637/4)
+(O4632&gt;0)*($J4637&gt;O$3)*($I4637&lt;O$2)*$H4637/4
+(O4632&gt;0)*($J4638&gt;=O$2)*($J4638&lt;=O$3)*(($J4638-O$2+1)/O$4*$H4638/4)
+(O4632&gt;0)*($J4638&gt;O$3)*($I4638&lt;=O$3)*($I4638&gt;=O$2)*((O$3-$I4638+1)/O$4*$H4638/4)
+(O4632&gt;0)*($J4638&gt;O$3)*($I4638&lt;O$2)*$H4638/4
+(O4632&gt;0)*($J4639&gt;=O$2)*($J4639&lt;=O$3)*(($J4639-O$2+1)/O$4*$H4639/4)
+(O4632&gt;0)*($J4639&gt;O$3)*($I4639&lt;=O$3)*($I4639&gt;=O$2)*((O$3-$I4639+1)/O$4*$H4639/4)
+(O4632&gt;0)*($J4639&gt;O$3)*($I4639&lt;O$2)*$H4639/4
-$E4648/4*O4636
+(O4636&gt;0)*($J4648&gt;=O$2)*($J4648&lt;=O$3)*(($J4648-O$2+1)/O$4*$H4648/4)
+(O4636&gt;0)*($J4648&gt;O$3)*($I4648&lt;=O$3)*($I4648&gt;=O$2)*((O$3-$I4648+1)/O$4*$H4648/4)
+(O4636&gt;0)*($J4648&gt;O$3)*($I4648&lt;O$2)*$H4648/4
+(O4636&gt;0)*($J4649&gt;=O$2)*($J4649&lt;=O$3)*(($J4649-O$2+1)/O$4*$H4649/4)
+(O4636&gt;0)*($J4649&gt;O$3)*($I4649&lt;=O$3)*($I4649&gt;=O$2)*((O$3-$I4649+1)/O$4*$H4649/4)
+(O4636&gt;0)*($J4649&gt;O$3)*($I4649&lt;O$2)*$H4649/4
+(O4636&gt;0)*($J4650&gt;=O$2)*($J4650&lt;=O$3)*(($J4650-O$2+1)/O$4*$H4650/4)
+(O4636&gt;0)*($J4650&gt;O$3)*($I4650&lt;=O$3)*($I4650&gt;=O$2)*((O$3-$I4650+1)/O$4*$H4650/4)
+(O4636&gt;0)*($J4650&gt;O$3)*($I4650&lt;O$2)*$H4650/4</f>
        <v>0</v>
      </c>
      <c r="P4642" s="41">
        <f t="shared" ref="P4642:BD4642" si="3300">-$E4638/4*P4632
+(P4632&gt;0)*($J4637&gt;=P$2)*($J4637&lt;=P$3)*(($J4637-P$2+1)/P$4*$H4637/4)
+(P4632&gt;0)*($J4637&gt;P$3)*($I4637&lt;=P$3)*($I4637&gt;=P$2)*((P$3-$I4637+1)/P$4*$H4637/4)
+(P4632&gt;0)*($J4637&gt;P$3)*($I4637&lt;P$2)*$H4637/4
+(P4632&gt;0)*($J4638&gt;=P$2)*($J4638&lt;=P$3)*(($J4638-P$2+1)/P$4*$H4638/4)
+(P4632&gt;0)*($J4638&gt;P$3)*($I4638&lt;=P$3)*($I4638&gt;=P$2)*((P$3-$I4638+1)/P$4*$H4638/4)
+(P4632&gt;0)*($J4638&gt;P$3)*($I4638&lt;P$2)*$H4638/4
+(P4632&gt;0)*($J4639&gt;=P$2)*($J4639&lt;=P$3)*(($J4639-P$2+1)/P$4*$H4639/4)
+(P4632&gt;0)*($J4639&gt;P$3)*($I4639&lt;=P$3)*($I4639&gt;=P$2)*((P$3-$I4639+1)/P$4*$H4639/4)
+(P4632&gt;0)*($J4639&gt;P$3)*($I4639&lt;P$2)*$H4639/4
-$E4648/4*P4636
+(P4636&gt;0)*($J4648&gt;=P$2)*($J4648&lt;=P$3)*(($J4648-P$2+1)/P$4*$H4648/4)
+(P4636&gt;0)*($J4648&gt;P$3)*($I4648&lt;=P$3)*($I4648&gt;=P$2)*((P$3-$I4648+1)/P$4*$H4648/4)
+(P4636&gt;0)*($J4648&gt;P$3)*($I4648&lt;P$2)*$H4648/4
+(P4636&gt;0)*($J4649&gt;=P$2)*($J4649&lt;=P$3)*(($J4649-P$2+1)/P$4*$H4649/4)
+(P4636&gt;0)*($J4649&gt;P$3)*($I4649&lt;=P$3)*($I4649&gt;=P$2)*((P$3-$I4649+1)/P$4*$H4649/4)
+(P4636&gt;0)*($J4649&gt;P$3)*($I4649&lt;P$2)*$H4649/4
+(P4636&gt;0)*($J4650&gt;=P$2)*($J4650&lt;=P$3)*(($J4650-P$2+1)/P$4*$H4650/4)
+(P4636&gt;0)*($J4650&gt;P$3)*($I4650&lt;=P$3)*($I4650&gt;=P$2)*((P$3-$I4650+1)/P$4*$H4650/4)
+(P4636&gt;0)*($J4650&gt;P$3)*($I4650&lt;P$2)*$H4650/4</f>
        <v>0</v>
      </c>
      <c r="Q4642" s="41">
        <f t="shared" si="3300"/>
        <v>0</v>
      </c>
      <c r="R4642" s="41">
        <f t="shared" si="3300"/>
        <v>0</v>
      </c>
      <c r="S4642" s="41">
        <f t="shared" si="3300"/>
        <v>0</v>
      </c>
      <c r="T4642" s="41">
        <f t="shared" si="3300"/>
        <v>0</v>
      </c>
      <c r="U4642" s="41">
        <f t="shared" si="3300"/>
        <v>0</v>
      </c>
      <c r="V4642" s="41">
        <f t="shared" si="3300"/>
        <v>0</v>
      </c>
      <c r="W4642" s="41">
        <f t="shared" si="3300"/>
        <v>0</v>
      </c>
      <c r="X4642" s="41">
        <f t="shared" si="3300"/>
        <v>0</v>
      </c>
      <c r="Y4642" s="41">
        <f t="shared" si="3300"/>
        <v>0</v>
      </c>
      <c r="Z4642" s="41">
        <f t="shared" si="3300"/>
        <v>0</v>
      </c>
      <c r="AA4642" s="41">
        <f t="shared" si="3300"/>
        <v>0</v>
      </c>
      <c r="AB4642" s="41">
        <f t="shared" si="3300"/>
        <v>0</v>
      </c>
      <c r="AC4642" s="41">
        <f t="shared" si="3300"/>
        <v>0</v>
      </c>
      <c r="AD4642" s="41">
        <f t="shared" si="3300"/>
        <v>0</v>
      </c>
      <c r="AE4642" s="41">
        <f t="shared" si="3300"/>
        <v>0</v>
      </c>
      <c r="AF4642" s="41">
        <f t="shared" si="3300"/>
        <v>0</v>
      </c>
      <c r="AG4642" s="41">
        <f t="shared" si="3300"/>
        <v>0</v>
      </c>
      <c r="AH4642" s="41">
        <f t="shared" si="3300"/>
        <v>0</v>
      </c>
      <c r="AI4642" s="41">
        <f t="shared" si="3300"/>
        <v>0</v>
      </c>
      <c r="AJ4642" s="41">
        <f t="shared" si="3300"/>
        <v>0</v>
      </c>
      <c r="AK4642" s="41">
        <f t="shared" si="3300"/>
        <v>0</v>
      </c>
      <c r="AL4642" s="41">
        <f t="shared" si="3300"/>
        <v>0</v>
      </c>
      <c r="AM4642" s="41">
        <f t="shared" si="3300"/>
        <v>0</v>
      </c>
      <c r="AN4642" s="41">
        <f t="shared" si="3300"/>
        <v>0</v>
      </c>
      <c r="AO4642" s="41">
        <f t="shared" si="3300"/>
        <v>0</v>
      </c>
      <c r="AP4642" s="41">
        <f t="shared" si="3300"/>
        <v>0</v>
      </c>
      <c r="AQ4642" s="41">
        <f t="shared" si="3300"/>
        <v>0</v>
      </c>
      <c r="AR4642" s="41">
        <f t="shared" si="3300"/>
        <v>0</v>
      </c>
      <c r="AS4642" s="41">
        <f t="shared" si="3300"/>
        <v>0</v>
      </c>
      <c r="AT4642" s="41">
        <f t="shared" si="3300"/>
        <v>0</v>
      </c>
      <c r="AU4642" s="41">
        <f t="shared" si="3300"/>
        <v>0</v>
      </c>
      <c r="AV4642" s="41">
        <f t="shared" si="3300"/>
        <v>0</v>
      </c>
      <c r="AW4642" s="41">
        <f t="shared" si="3300"/>
        <v>0</v>
      </c>
      <c r="AX4642" s="41">
        <f t="shared" si="3300"/>
        <v>0</v>
      </c>
      <c r="AY4642" s="41">
        <f t="shared" si="3300"/>
        <v>0</v>
      </c>
      <c r="AZ4642" s="41">
        <f t="shared" si="3300"/>
        <v>0</v>
      </c>
      <c r="BA4642" s="41">
        <f t="shared" si="3300"/>
        <v>0</v>
      </c>
      <c r="BB4642" s="41">
        <f t="shared" si="3300"/>
        <v>0</v>
      </c>
      <c r="BC4642" s="41">
        <f t="shared" si="3300"/>
        <v>0</v>
      </c>
      <c r="BD4642" s="41">
        <f t="shared" si="3300"/>
        <v>0</v>
      </c>
    </row>
    <row r="4643" spans="1:56" ht="16" x14ac:dyDescent="0.2">
      <c r="B4643" s="11">
        <f t="shared" si="3290"/>
        <v>173</v>
      </c>
      <c r="C4643" s="12" t="str">
        <f t="shared" si="3290"/>
        <v>SCI HSR 5</v>
      </c>
      <c r="D4643" s="43" t="s">
        <v>252</v>
      </c>
      <c r="E4643" s="42" t="s">
        <v>288</v>
      </c>
      <c r="F4643" s="44"/>
      <c r="G4643" s="43" t="s">
        <v>253</v>
      </c>
      <c r="H4643" s="39">
        <v>0</v>
      </c>
      <c r="I4643" s="43" t="s">
        <v>254</v>
      </c>
      <c r="J4643" s="32">
        <v>0</v>
      </c>
      <c r="K4643" s="24"/>
      <c r="L4643" s="20" t="s">
        <v>255</v>
      </c>
      <c r="M4643" s="72"/>
      <c r="N4643" s="72"/>
      <c r="O4643" s="41">
        <v>0</v>
      </c>
      <c r="P4643" s="41">
        <v>0</v>
      </c>
      <c r="Q4643" s="41">
        <v>0</v>
      </c>
      <c r="R4643" s="41">
        <v>0</v>
      </c>
      <c r="S4643" s="41">
        <v>0</v>
      </c>
      <c r="T4643" s="41">
        <v>0</v>
      </c>
      <c r="U4643" s="41">
        <v>0</v>
      </c>
      <c r="V4643" s="41">
        <v>0</v>
      </c>
      <c r="W4643" s="41">
        <v>0</v>
      </c>
      <c r="X4643" s="41">
        <v>0</v>
      </c>
      <c r="Y4643" s="41">
        <v>0</v>
      </c>
      <c r="Z4643" s="41">
        <v>0</v>
      </c>
      <c r="AA4643" s="41">
        <v>0</v>
      </c>
      <c r="AB4643" s="41">
        <v>0</v>
      </c>
      <c r="AC4643" s="41">
        <v>0</v>
      </c>
      <c r="AD4643" s="41">
        <v>0</v>
      </c>
      <c r="AE4643" s="41">
        <v>0</v>
      </c>
      <c r="AF4643" s="41">
        <v>0</v>
      </c>
      <c r="AG4643" s="41">
        <v>0</v>
      </c>
      <c r="AH4643" s="41">
        <v>0</v>
      </c>
      <c r="AI4643" s="41">
        <v>0</v>
      </c>
      <c r="AJ4643" s="41">
        <v>0</v>
      </c>
      <c r="AK4643" s="41">
        <v>0</v>
      </c>
      <c r="AL4643" s="41">
        <v>0</v>
      </c>
      <c r="AM4643" s="41">
        <v>0</v>
      </c>
      <c r="AN4643" s="41">
        <v>0</v>
      </c>
      <c r="AO4643" s="41">
        <v>0</v>
      </c>
      <c r="AP4643" s="41">
        <v>0</v>
      </c>
      <c r="AQ4643" s="41">
        <v>0</v>
      </c>
      <c r="AR4643" s="41">
        <v>0</v>
      </c>
      <c r="AS4643" s="41">
        <v>0</v>
      </c>
      <c r="AT4643" s="41">
        <v>0</v>
      </c>
      <c r="AU4643" s="41">
        <v>0</v>
      </c>
      <c r="AV4643" s="41">
        <v>0</v>
      </c>
      <c r="AW4643" s="41">
        <v>0</v>
      </c>
      <c r="AX4643" s="41">
        <v>0</v>
      </c>
      <c r="AY4643" s="41">
        <v>0</v>
      </c>
      <c r="AZ4643" s="41">
        <v>0</v>
      </c>
      <c r="BA4643" s="41">
        <v>0</v>
      </c>
      <c r="BB4643" s="41">
        <v>0</v>
      </c>
      <c r="BC4643" s="41">
        <v>0</v>
      </c>
      <c r="BD4643" s="41">
        <v>0</v>
      </c>
    </row>
    <row r="4644" spans="1:56" ht="16" x14ac:dyDescent="0.2">
      <c r="B4644" s="11">
        <f t="shared" si="3290"/>
        <v>173</v>
      </c>
      <c r="C4644" s="12" t="str">
        <f t="shared" si="3290"/>
        <v>SCI HSR 5</v>
      </c>
      <c r="D4644" s="43" t="s">
        <v>256</v>
      </c>
      <c r="E4644" s="32">
        <v>47124</v>
      </c>
      <c r="G4644" s="43" t="s">
        <v>257</v>
      </c>
      <c r="H4644" s="42">
        <v>0</v>
      </c>
      <c r="I4644" s="43" t="s">
        <v>258</v>
      </c>
      <c r="J4644" s="29">
        <v>0</v>
      </c>
      <c r="K4644" s="23"/>
      <c r="L4644" s="33" t="s">
        <v>259</v>
      </c>
      <c r="M4644" s="73"/>
      <c r="N4644" s="73"/>
      <c r="O4644" s="45">
        <f>-(O4641+O4642)*IFERROR((O4631+O4635)/(O4633+O4637),0)</f>
        <v>0</v>
      </c>
      <c r="P4644" s="45">
        <f t="shared" ref="P4644:BD4644" si="3301">-(P4641+P4642)*IFERROR((P4631+P4635)/(P4633+P4637),0)</f>
        <v>0</v>
      </c>
      <c r="Q4644" s="45">
        <f t="shared" si="3301"/>
        <v>0</v>
      </c>
      <c r="R4644" s="45">
        <f t="shared" si="3301"/>
        <v>0</v>
      </c>
      <c r="S4644" s="45">
        <f t="shared" si="3301"/>
        <v>0</v>
      </c>
      <c r="T4644" s="45">
        <f t="shared" si="3301"/>
        <v>0</v>
      </c>
      <c r="U4644" s="45">
        <f t="shared" si="3301"/>
        <v>0</v>
      </c>
      <c r="V4644" s="45">
        <f t="shared" si="3301"/>
        <v>0</v>
      </c>
      <c r="W4644" s="45">
        <f t="shared" si="3301"/>
        <v>0</v>
      </c>
      <c r="X4644" s="45">
        <f t="shared" si="3301"/>
        <v>0</v>
      </c>
      <c r="Y4644" s="45">
        <f t="shared" si="3301"/>
        <v>0</v>
      </c>
      <c r="Z4644" s="45">
        <f t="shared" si="3301"/>
        <v>0</v>
      </c>
      <c r="AA4644" s="45">
        <f t="shared" si="3301"/>
        <v>0</v>
      </c>
      <c r="AB4644" s="45">
        <f t="shared" si="3301"/>
        <v>0</v>
      </c>
      <c r="AC4644" s="45">
        <f t="shared" si="3301"/>
        <v>0</v>
      </c>
      <c r="AD4644" s="45">
        <f t="shared" si="3301"/>
        <v>0</v>
      </c>
      <c r="AE4644" s="45">
        <f t="shared" si="3301"/>
        <v>0</v>
      </c>
      <c r="AF4644" s="45">
        <f t="shared" si="3301"/>
        <v>0</v>
      </c>
      <c r="AG4644" s="45">
        <f t="shared" si="3301"/>
        <v>0</v>
      </c>
      <c r="AH4644" s="45">
        <f t="shared" si="3301"/>
        <v>0</v>
      </c>
      <c r="AI4644" s="45">
        <f t="shared" si="3301"/>
        <v>0</v>
      </c>
      <c r="AJ4644" s="45">
        <f t="shared" si="3301"/>
        <v>0</v>
      </c>
      <c r="AK4644" s="45">
        <f t="shared" si="3301"/>
        <v>0</v>
      </c>
      <c r="AL4644" s="45">
        <f t="shared" si="3301"/>
        <v>0</v>
      </c>
      <c r="AM4644" s="45">
        <f t="shared" si="3301"/>
        <v>0</v>
      </c>
      <c r="AN4644" s="45">
        <f t="shared" si="3301"/>
        <v>0</v>
      </c>
      <c r="AO4644" s="45">
        <f t="shared" si="3301"/>
        <v>0</v>
      </c>
      <c r="AP4644" s="45">
        <f t="shared" si="3301"/>
        <v>0</v>
      </c>
      <c r="AQ4644" s="45">
        <f t="shared" si="3301"/>
        <v>0</v>
      </c>
      <c r="AR4644" s="45">
        <f t="shared" si="3301"/>
        <v>0</v>
      </c>
      <c r="AS4644" s="45">
        <f t="shared" si="3301"/>
        <v>0</v>
      </c>
      <c r="AT4644" s="45">
        <f t="shared" si="3301"/>
        <v>0</v>
      </c>
      <c r="AU4644" s="45">
        <f t="shared" si="3301"/>
        <v>0</v>
      </c>
      <c r="AV4644" s="45">
        <f t="shared" si="3301"/>
        <v>0</v>
      </c>
      <c r="AW4644" s="45">
        <f t="shared" si="3301"/>
        <v>0</v>
      </c>
      <c r="AX4644" s="45">
        <f t="shared" si="3301"/>
        <v>0</v>
      </c>
      <c r="AY4644" s="45">
        <f t="shared" si="3301"/>
        <v>0</v>
      </c>
      <c r="AZ4644" s="45">
        <f t="shared" si="3301"/>
        <v>0</v>
      </c>
      <c r="BA4644" s="45">
        <f t="shared" si="3301"/>
        <v>0</v>
      </c>
      <c r="BB4644" s="45">
        <f t="shared" si="3301"/>
        <v>0</v>
      </c>
      <c r="BC4644" s="45">
        <f t="shared" si="3301"/>
        <v>0</v>
      </c>
      <c r="BD4644" s="45">
        <f t="shared" si="3301"/>
        <v>0</v>
      </c>
    </row>
    <row r="4645" spans="1:56" ht="16" x14ac:dyDescent="0.2">
      <c r="B4645" s="11">
        <f t="shared" si="3290"/>
        <v>173</v>
      </c>
      <c r="C4645" s="12" t="str">
        <f t="shared" si="3290"/>
        <v>SCI HSR 5</v>
      </c>
      <c r="K4645" s="24"/>
      <c r="O4645" s="15"/>
      <c r="P4645" s="15"/>
      <c r="Q4645" s="15"/>
      <c r="R4645" s="15"/>
      <c r="S4645" s="15"/>
      <c r="T4645" s="15"/>
      <c r="U4645" s="15"/>
      <c r="V4645" s="15"/>
      <c r="W4645" s="15"/>
      <c r="X4645" s="15"/>
      <c r="Y4645" s="15"/>
      <c r="Z4645" s="15"/>
      <c r="AA4645" s="15"/>
      <c r="AB4645" s="15"/>
      <c r="AC4645" s="15"/>
      <c r="AD4645" s="15"/>
      <c r="AE4645" s="15"/>
      <c r="AF4645" s="15"/>
      <c r="AG4645" s="15"/>
      <c r="AH4645" s="15"/>
      <c r="AI4645" s="15"/>
      <c r="AJ4645" s="15"/>
      <c r="AK4645" s="15"/>
      <c r="AL4645" s="15"/>
      <c r="AM4645" s="15"/>
      <c r="AN4645" s="15"/>
      <c r="AO4645" s="15"/>
      <c r="AP4645" s="15"/>
      <c r="AQ4645" s="15"/>
      <c r="AR4645" s="15"/>
      <c r="AS4645" s="15"/>
      <c r="AT4645" s="15"/>
      <c r="AU4645" s="15"/>
      <c r="AV4645" s="15"/>
      <c r="AW4645" s="15"/>
      <c r="AX4645" s="15"/>
      <c r="AY4645" s="15"/>
      <c r="AZ4645" s="15"/>
      <c r="BA4645" s="15"/>
      <c r="BB4645" s="15"/>
      <c r="BC4645" s="15"/>
      <c r="BD4645" s="15"/>
    </row>
    <row r="4646" spans="1:56" ht="16" x14ac:dyDescent="0.2">
      <c r="B4646" s="11">
        <f t="shared" si="3290"/>
        <v>173</v>
      </c>
      <c r="C4646" s="12" t="str">
        <f t="shared" si="3290"/>
        <v>SCI HSR 5</v>
      </c>
      <c r="G4646" s="46" t="s">
        <v>229</v>
      </c>
      <c r="H4646" s="104" t="s">
        <v>32</v>
      </c>
      <c r="I4646" s="105"/>
      <c r="J4646" s="106"/>
      <c r="K4646" s="23"/>
      <c r="L4646" s="47" t="s">
        <v>4</v>
      </c>
      <c r="M4646" s="81"/>
      <c r="N4646" s="81"/>
      <c r="O4646" s="48">
        <f>SUM(O4641:O4644)</f>
        <v>35000</v>
      </c>
      <c r="P4646" s="48">
        <f t="shared" ref="P4646:BD4646" si="3302">SUM(P4641:P4644)</f>
        <v>35000</v>
      </c>
      <c r="Q4646" s="48">
        <f t="shared" si="3302"/>
        <v>35326.666666666672</v>
      </c>
      <c r="R4646" s="48">
        <f t="shared" si="3302"/>
        <v>35350</v>
      </c>
      <c r="S4646" s="48">
        <f t="shared" si="3302"/>
        <v>35350</v>
      </c>
      <c r="T4646" s="48">
        <f t="shared" si="3302"/>
        <v>35350</v>
      </c>
      <c r="U4646" s="48">
        <f t="shared" si="3302"/>
        <v>35680.192307692305</v>
      </c>
      <c r="V4646" s="48">
        <f t="shared" si="3302"/>
        <v>35703.5</v>
      </c>
      <c r="W4646" s="48">
        <f t="shared" si="3302"/>
        <v>35703.5</v>
      </c>
      <c r="X4646" s="48">
        <f t="shared" si="3302"/>
        <v>35703.5</v>
      </c>
      <c r="Y4646" s="48">
        <f t="shared" si="3302"/>
        <v>36036.73266666667</v>
      </c>
      <c r="Z4646" s="48">
        <f t="shared" si="3302"/>
        <v>36060.534999999996</v>
      </c>
      <c r="AA4646" s="48">
        <f t="shared" si="3302"/>
        <v>36060.534999999996</v>
      </c>
      <c r="AB4646" s="48">
        <f t="shared" si="3302"/>
        <v>36060.534999999996</v>
      </c>
      <c r="AC4646" s="48">
        <f t="shared" si="3302"/>
        <v>36397.099993333337</v>
      </c>
      <c r="AD4646" s="48">
        <f t="shared" si="3302"/>
        <v>36421.140350000001</v>
      </c>
      <c r="AE4646" s="48">
        <f t="shared" si="3302"/>
        <v>36421.140350000001</v>
      </c>
      <c r="AF4646" s="48">
        <f t="shared" si="3302"/>
        <v>36421.140350000001</v>
      </c>
      <c r="AG4646" s="48">
        <f t="shared" si="3302"/>
        <v>36761.070993266665</v>
      </c>
      <c r="AH4646" s="48">
        <f t="shared" si="3302"/>
        <v>36785.351753499999</v>
      </c>
      <c r="AI4646" s="48">
        <f t="shared" si="3302"/>
        <v>36785.351753499999</v>
      </c>
      <c r="AJ4646" s="48">
        <f t="shared" si="3302"/>
        <v>36785.351753499999</v>
      </c>
      <c r="AK4646" s="48">
        <f t="shared" si="3302"/>
        <v>37128.95119295577</v>
      </c>
      <c r="AL4646" s="48">
        <f t="shared" si="3302"/>
        <v>37153.205271034996</v>
      </c>
      <c r="AM4646" s="48">
        <f t="shared" si="3302"/>
        <v>37153.205271034996</v>
      </c>
      <c r="AN4646" s="48">
        <f t="shared" si="3302"/>
        <v>37153.205271034996</v>
      </c>
      <c r="AO4646" s="48">
        <f t="shared" si="3302"/>
        <v>41458.298530700187</v>
      </c>
      <c r="AP4646" s="48">
        <f t="shared" si="3302"/>
        <v>41277.211056119879</v>
      </c>
      <c r="AQ4646" s="48">
        <f t="shared" si="3302"/>
        <v>41277.211056119879</v>
      </c>
      <c r="AR4646" s="48">
        <f t="shared" si="3302"/>
        <v>41277.211056119879</v>
      </c>
      <c r="AS4646" s="48">
        <f t="shared" si="3302"/>
        <v>41662.465025976999</v>
      </c>
      <c r="AT4646" s="48">
        <f t="shared" si="3302"/>
        <v>41689.983166681079</v>
      </c>
      <c r="AU4646" s="48">
        <f t="shared" si="3302"/>
        <v>41689.983166681079</v>
      </c>
      <c r="AV4646" s="48">
        <f t="shared" si="3302"/>
        <v>41689.983166681079</v>
      </c>
      <c r="AW4646" s="48">
        <f t="shared" si="3302"/>
        <v>42079.089676236777</v>
      </c>
      <c r="AX4646" s="48">
        <f t="shared" si="3302"/>
        <v>42106.882998347894</v>
      </c>
      <c r="AY4646" s="48">
        <f t="shared" si="3302"/>
        <v>42106.882998347894</v>
      </c>
      <c r="AZ4646" s="48">
        <f t="shared" si="3302"/>
        <v>42106.882998347894</v>
      </c>
      <c r="BA4646" s="48">
        <f t="shared" si="3302"/>
        <v>42500.189048332461</v>
      </c>
      <c r="BB4646" s="48">
        <f t="shared" si="3302"/>
        <v>42527.951828331374</v>
      </c>
      <c r="BC4646" s="48">
        <f t="shared" si="3302"/>
        <v>42527.951828331374</v>
      </c>
      <c r="BD4646" s="48">
        <f t="shared" si="3302"/>
        <v>42527.951828331374</v>
      </c>
    </row>
    <row r="4647" spans="1:56" ht="16" x14ac:dyDescent="0.2">
      <c r="B4647" s="11">
        <f t="shared" ref="B4647:C4652" si="3303">B4646</f>
        <v>173</v>
      </c>
      <c r="C4647" s="12" t="str">
        <f t="shared" si="3303"/>
        <v>SCI HSR 5</v>
      </c>
      <c r="D4647" s="46" t="s">
        <v>260</v>
      </c>
      <c r="E4647" s="32">
        <v>47124</v>
      </c>
      <c r="F4647" s="15"/>
      <c r="G4647" s="46" t="s">
        <v>261</v>
      </c>
      <c r="H4647" s="46" t="s">
        <v>237</v>
      </c>
      <c r="I4647" s="46" t="s">
        <v>238</v>
      </c>
      <c r="J4647" s="46" t="s">
        <v>239</v>
      </c>
      <c r="K4647" s="23"/>
      <c r="O4647" s="15"/>
      <c r="P4647" s="15"/>
      <c r="Q4647" s="15"/>
      <c r="R4647" s="15"/>
      <c r="S4647" s="15"/>
      <c r="T4647" s="15"/>
      <c r="U4647" s="15"/>
      <c r="V4647" s="15"/>
      <c r="W4647" s="15"/>
      <c r="X4647" s="15"/>
      <c r="Y4647" s="15"/>
      <c r="Z4647" s="15"/>
      <c r="AA4647" s="15"/>
      <c r="AB4647" s="15"/>
      <c r="AC4647" s="15"/>
      <c r="AD4647" s="15"/>
      <c r="AE4647" s="15"/>
      <c r="AF4647" s="15"/>
      <c r="AG4647" s="15"/>
      <c r="AH4647" s="15"/>
      <c r="AI4647" s="15"/>
      <c r="AJ4647" s="15"/>
      <c r="AK4647" s="15"/>
      <c r="AL4647" s="15"/>
      <c r="AM4647" s="15"/>
      <c r="AN4647" s="15"/>
      <c r="AO4647" s="15"/>
      <c r="AP4647" s="15"/>
      <c r="AQ4647" s="15"/>
      <c r="AR4647" s="15"/>
      <c r="AS4647" s="15"/>
      <c r="AT4647" s="15"/>
      <c r="AU4647" s="15"/>
      <c r="AV4647" s="15"/>
      <c r="AW4647" s="15"/>
      <c r="AX4647" s="15"/>
      <c r="AY4647" s="15"/>
      <c r="AZ4647" s="15"/>
      <c r="BA4647" s="15"/>
      <c r="BB4647" s="15"/>
      <c r="BC4647" s="15"/>
      <c r="BD4647" s="15"/>
    </row>
    <row r="4648" spans="1:56" ht="16" x14ac:dyDescent="0.2">
      <c r="B4648" s="11">
        <f t="shared" si="3303"/>
        <v>173</v>
      </c>
      <c r="C4648" s="12" t="str">
        <f t="shared" si="3303"/>
        <v>SCI HSR 5</v>
      </c>
      <c r="D4648" s="46" t="s">
        <v>262</v>
      </c>
      <c r="E4648" s="31">
        <v>164999.86148901784</v>
      </c>
      <c r="F4648" s="15"/>
      <c r="G4648" s="49" t="s">
        <v>263</v>
      </c>
      <c r="H4648" s="31">
        <v>0</v>
      </c>
      <c r="I4648" s="32">
        <v>0</v>
      </c>
      <c r="J4648" s="32">
        <v>0</v>
      </c>
      <c r="K4648" s="23"/>
      <c r="L4648" s="50" t="s">
        <v>264</v>
      </c>
      <c r="M4648" s="70"/>
      <c r="N4648" s="70"/>
      <c r="O4648" s="40">
        <f t="shared" ref="O4648:BD4648" si="3304">IFERROR(((O$3&gt;=$E4647)*(O$2&lt;=$E4647))*$E4651,"")</f>
        <v>0</v>
      </c>
      <c r="P4648" s="40">
        <f t="shared" si="3304"/>
        <v>0</v>
      </c>
      <c r="Q4648" s="40">
        <f t="shared" si="3304"/>
        <v>0</v>
      </c>
      <c r="R4648" s="40">
        <f t="shared" si="3304"/>
        <v>0</v>
      </c>
      <c r="S4648" s="40">
        <f t="shared" si="3304"/>
        <v>0</v>
      </c>
      <c r="T4648" s="40">
        <f t="shared" si="3304"/>
        <v>0</v>
      </c>
      <c r="U4648" s="40">
        <f t="shared" si="3304"/>
        <v>0</v>
      </c>
      <c r="V4648" s="40">
        <f t="shared" si="3304"/>
        <v>0</v>
      </c>
      <c r="W4648" s="40">
        <f t="shared" si="3304"/>
        <v>0</v>
      </c>
      <c r="X4648" s="40">
        <f t="shared" si="3304"/>
        <v>0</v>
      </c>
      <c r="Y4648" s="40">
        <f t="shared" si="3304"/>
        <v>0</v>
      </c>
      <c r="Z4648" s="40">
        <f t="shared" si="3304"/>
        <v>0</v>
      </c>
      <c r="AA4648" s="40">
        <f t="shared" si="3304"/>
        <v>0</v>
      </c>
      <c r="AB4648" s="40">
        <f t="shared" si="3304"/>
        <v>0</v>
      </c>
      <c r="AC4648" s="40">
        <f t="shared" si="3304"/>
        <v>0</v>
      </c>
      <c r="AD4648" s="40">
        <f t="shared" si="3304"/>
        <v>0</v>
      </c>
      <c r="AE4648" s="40">
        <f t="shared" si="3304"/>
        <v>0</v>
      </c>
      <c r="AF4648" s="40">
        <f t="shared" si="3304"/>
        <v>0</v>
      </c>
      <c r="AG4648" s="40">
        <f t="shared" si="3304"/>
        <v>0</v>
      </c>
      <c r="AH4648" s="40">
        <f t="shared" si="3304"/>
        <v>0</v>
      </c>
      <c r="AI4648" s="40">
        <f t="shared" si="3304"/>
        <v>0</v>
      </c>
      <c r="AJ4648" s="40">
        <f t="shared" si="3304"/>
        <v>0</v>
      </c>
      <c r="AK4648" s="40">
        <f t="shared" si="3304"/>
        <v>0</v>
      </c>
      <c r="AL4648" s="40">
        <f t="shared" si="3304"/>
        <v>0</v>
      </c>
      <c r="AM4648" s="40">
        <f t="shared" si="3304"/>
        <v>0</v>
      </c>
      <c r="AN4648" s="40">
        <f t="shared" si="3304"/>
        <v>0</v>
      </c>
      <c r="AO4648" s="40">
        <f t="shared" si="3304"/>
        <v>0</v>
      </c>
      <c r="AP4648" s="40">
        <f t="shared" si="3304"/>
        <v>0</v>
      </c>
      <c r="AQ4648" s="40">
        <f t="shared" si="3304"/>
        <v>0</v>
      </c>
      <c r="AR4648" s="40">
        <f t="shared" si="3304"/>
        <v>0</v>
      </c>
      <c r="AS4648" s="40">
        <f t="shared" si="3304"/>
        <v>0</v>
      </c>
      <c r="AT4648" s="40">
        <f t="shared" si="3304"/>
        <v>0</v>
      </c>
      <c r="AU4648" s="40">
        <f t="shared" si="3304"/>
        <v>0</v>
      </c>
      <c r="AV4648" s="40">
        <f t="shared" si="3304"/>
        <v>0</v>
      </c>
      <c r="AW4648" s="40">
        <f t="shared" si="3304"/>
        <v>0</v>
      </c>
      <c r="AX4648" s="40">
        <f t="shared" si="3304"/>
        <v>0</v>
      </c>
      <c r="AY4648" s="40">
        <f t="shared" si="3304"/>
        <v>0</v>
      </c>
      <c r="AZ4648" s="40">
        <f t="shared" si="3304"/>
        <v>0</v>
      </c>
      <c r="BA4648" s="40">
        <f t="shared" si="3304"/>
        <v>0</v>
      </c>
      <c r="BB4648" s="40">
        <f t="shared" si="3304"/>
        <v>0</v>
      </c>
      <c r="BC4648" s="40">
        <f t="shared" si="3304"/>
        <v>0</v>
      </c>
      <c r="BD4648" s="40">
        <f t="shared" si="3304"/>
        <v>0</v>
      </c>
    </row>
    <row r="4649" spans="1:56" ht="16" x14ac:dyDescent="0.2">
      <c r="B4649" s="11">
        <f t="shared" si="3303"/>
        <v>173</v>
      </c>
      <c r="C4649" s="12" t="str">
        <f t="shared" si="3303"/>
        <v>SCI HSR 5</v>
      </c>
      <c r="D4649" s="46" t="s">
        <v>24</v>
      </c>
      <c r="E4649" s="51">
        <f>IF(E4647&gt;MAX($O$3:$BD$3),BD4638,
IF(E4647&lt;MIN($O$3:$BD$3),1,SUMIFS($O4639:$BD4639,$O$2:$BD$2,"&lt;="&amp;E4647,$O$3:$BD$3,"&gt;="&amp;E4647)))</f>
        <v>1.0714276720066094</v>
      </c>
      <c r="F4649" s="15"/>
      <c r="G4649" s="49" t="s">
        <v>265</v>
      </c>
      <c r="H4649" s="31">
        <v>0</v>
      </c>
      <c r="I4649" s="32">
        <v>0</v>
      </c>
      <c r="J4649" s="32">
        <v>0</v>
      </c>
      <c r="K4649" s="23"/>
      <c r="L4649" s="52" t="s">
        <v>266</v>
      </c>
      <c r="M4649" s="72"/>
      <c r="N4649" s="72"/>
      <c r="O4649" s="41">
        <f t="shared" ref="O4649:BD4649" si="3305">IFERROR(((O$3&gt;=$E4644)*(O$2&lt;=$E4644))*$H4652,"")</f>
        <v>0</v>
      </c>
      <c r="P4649" s="41">
        <f t="shared" si="3305"/>
        <v>0</v>
      </c>
      <c r="Q4649" s="41">
        <f t="shared" si="3305"/>
        <v>0</v>
      </c>
      <c r="R4649" s="41">
        <f t="shared" si="3305"/>
        <v>0</v>
      </c>
      <c r="S4649" s="41">
        <f t="shared" si="3305"/>
        <v>0</v>
      </c>
      <c r="T4649" s="41">
        <f t="shared" si="3305"/>
        <v>0</v>
      </c>
      <c r="U4649" s="41">
        <f t="shared" si="3305"/>
        <v>0</v>
      </c>
      <c r="V4649" s="41">
        <f t="shared" si="3305"/>
        <v>0</v>
      </c>
      <c r="W4649" s="41">
        <f t="shared" si="3305"/>
        <v>0</v>
      </c>
      <c r="X4649" s="41">
        <f t="shared" si="3305"/>
        <v>0</v>
      </c>
      <c r="Y4649" s="41">
        <f t="shared" si="3305"/>
        <v>0</v>
      </c>
      <c r="Z4649" s="41">
        <f t="shared" si="3305"/>
        <v>0</v>
      </c>
      <c r="AA4649" s="41">
        <f t="shared" si="3305"/>
        <v>0</v>
      </c>
      <c r="AB4649" s="41">
        <f t="shared" si="3305"/>
        <v>0</v>
      </c>
      <c r="AC4649" s="41">
        <f t="shared" si="3305"/>
        <v>0</v>
      </c>
      <c r="AD4649" s="41">
        <f t="shared" si="3305"/>
        <v>0</v>
      </c>
      <c r="AE4649" s="41">
        <f t="shared" si="3305"/>
        <v>0</v>
      </c>
      <c r="AF4649" s="41">
        <f t="shared" si="3305"/>
        <v>0</v>
      </c>
      <c r="AG4649" s="41">
        <f t="shared" si="3305"/>
        <v>0</v>
      </c>
      <c r="AH4649" s="41">
        <f t="shared" si="3305"/>
        <v>0</v>
      </c>
      <c r="AI4649" s="41">
        <f t="shared" si="3305"/>
        <v>0</v>
      </c>
      <c r="AJ4649" s="41">
        <f t="shared" si="3305"/>
        <v>0</v>
      </c>
      <c r="AK4649" s="41">
        <f t="shared" si="3305"/>
        <v>0</v>
      </c>
      <c r="AL4649" s="41">
        <f t="shared" si="3305"/>
        <v>0</v>
      </c>
      <c r="AM4649" s="41">
        <f t="shared" si="3305"/>
        <v>0</v>
      </c>
      <c r="AN4649" s="41">
        <f t="shared" si="3305"/>
        <v>0</v>
      </c>
      <c r="AO4649" s="41">
        <f t="shared" si="3305"/>
        <v>0</v>
      </c>
      <c r="AP4649" s="41">
        <f t="shared" si="3305"/>
        <v>0</v>
      </c>
      <c r="AQ4649" s="41">
        <f t="shared" si="3305"/>
        <v>0</v>
      </c>
      <c r="AR4649" s="41">
        <f t="shared" si="3305"/>
        <v>0</v>
      </c>
      <c r="AS4649" s="41">
        <f t="shared" si="3305"/>
        <v>0</v>
      </c>
      <c r="AT4649" s="41">
        <f t="shared" si="3305"/>
        <v>0</v>
      </c>
      <c r="AU4649" s="41">
        <f t="shared" si="3305"/>
        <v>0</v>
      </c>
      <c r="AV4649" s="41">
        <f t="shared" si="3305"/>
        <v>0</v>
      </c>
      <c r="AW4649" s="41">
        <f t="shared" si="3305"/>
        <v>0</v>
      </c>
      <c r="AX4649" s="41">
        <f t="shared" si="3305"/>
        <v>0</v>
      </c>
      <c r="AY4649" s="41">
        <f t="shared" si="3305"/>
        <v>0</v>
      </c>
      <c r="AZ4649" s="41">
        <f t="shared" si="3305"/>
        <v>0</v>
      </c>
      <c r="BA4649" s="41">
        <f t="shared" si="3305"/>
        <v>0</v>
      </c>
      <c r="BB4649" s="41">
        <f t="shared" si="3305"/>
        <v>0</v>
      </c>
      <c r="BC4649" s="41">
        <f t="shared" si="3305"/>
        <v>0</v>
      </c>
      <c r="BD4649" s="41">
        <f t="shared" si="3305"/>
        <v>0</v>
      </c>
    </row>
    <row r="4650" spans="1:56" ht="16" x14ac:dyDescent="0.2">
      <c r="B4650" s="11">
        <f t="shared" si="3303"/>
        <v>173</v>
      </c>
      <c r="C4650" s="12" t="str">
        <f t="shared" si="3303"/>
        <v>SCI HSR 5</v>
      </c>
      <c r="D4650" s="46" t="s">
        <v>8</v>
      </c>
      <c r="E4650" s="42">
        <v>0</v>
      </c>
      <c r="F4650" s="15"/>
      <c r="G4650" s="49" t="s">
        <v>267</v>
      </c>
      <c r="H4650" s="31">
        <v>0</v>
      </c>
      <c r="I4650" s="32">
        <v>0</v>
      </c>
      <c r="J4650" s="32">
        <v>0</v>
      </c>
      <c r="L4650" s="52" t="s">
        <v>268</v>
      </c>
      <c r="M4650" s="72"/>
      <c r="N4650" s="72"/>
      <c r="O4650" s="41">
        <f t="shared" ref="O4650:BD4650" si="3306">IFERROR(((O$3&gt;=$E4647)*(O$2&lt;=$E4647))*$J4652,"")</f>
        <v>0</v>
      </c>
      <c r="P4650" s="41">
        <f t="shared" si="3306"/>
        <v>0</v>
      </c>
      <c r="Q4650" s="41">
        <f t="shared" si="3306"/>
        <v>0</v>
      </c>
      <c r="R4650" s="41">
        <f t="shared" si="3306"/>
        <v>0</v>
      </c>
      <c r="S4650" s="41">
        <f t="shared" si="3306"/>
        <v>0</v>
      </c>
      <c r="T4650" s="41">
        <f t="shared" si="3306"/>
        <v>0</v>
      </c>
      <c r="U4650" s="41">
        <f t="shared" si="3306"/>
        <v>0</v>
      </c>
      <c r="V4650" s="41">
        <f t="shared" si="3306"/>
        <v>0</v>
      </c>
      <c r="W4650" s="41">
        <f t="shared" si="3306"/>
        <v>0</v>
      </c>
      <c r="X4650" s="41">
        <f t="shared" si="3306"/>
        <v>0</v>
      </c>
      <c r="Y4650" s="41">
        <f t="shared" si="3306"/>
        <v>0</v>
      </c>
      <c r="Z4650" s="41">
        <f t="shared" si="3306"/>
        <v>0</v>
      </c>
      <c r="AA4650" s="41">
        <f t="shared" si="3306"/>
        <v>0</v>
      </c>
      <c r="AB4650" s="41">
        <f t="shared" si="3306"/>
        <v>0</v>
      </c>
      <c r="AC4650" s="41">
        <f t="shared" si="3306"/>
        <v>0</v>
      </c>
      <c r="AD4650" s="41">
        <f t="shared" si="3306"/>
        <v>0</v>
      </c>
      <c r="AE4650" s="41">
        <f t="shared" si="3306"/>
        <v>0</v>
      </c>
      <c r="AF4650" s="41">
        <f t="shared" si="3306"/>
        <v>0</v>
      </c>
      <c r="AG4650" s="41">
        <f t="shared" si="3306"/>
        <v>0</v>
      </c>
      <c r="AH4650" s="41">
        <f t="shared" si="3306"/>
        <v>0</v>
      </c>
      <c r="AI4650" s="41">
        <f t="shared" si="3306"/>
        <v>0</v>
      </c>
      <c r="AJ4650" s="41">
        <f t="shared" si="3306"/>
        <v>0</v>
      </c>
      <c r="AK4650" s="41">
        <f t="shared" si="3306"/>
        <v>0</v>
      </c>
      <c r="AL4650" s="41">
        <f t="shared" si="3306"/>
        <v>0</v>
      </c>
      <c r="AM4650" s="41">
        <f t="shared" si="3306"/>
        <v>0</v>
      </c>
      <c r="AN4650" s="41">
        <f t="shared" si="3306"/>
        <v>0</v>
      </c>
      <c r="AO4650" s="41">
        <f t="shared" si="3306"/>
        <v>0</v>
      </c>
      <c r="AP4650" s="41">
        <f t="shared" si="3306"/>
        <v>0</v>
      </c>
      <c r="AQ4650" s="41">
        <f t="shared" si="3306"/>
        <v>0</v>
      </c>
      <c r="AR4650" s="41">
        <f t="shared" si="3306"/>
        <v>0</v>
      </c>
      <c r="AS4650" s="41">
        <f t="shared" si="3306"/>
        <v>0</v>
      </c>
      <c r="AT4650" s="41">
        <f t="shared" si="3306"/>
        <v>0</v>
      </c>
      <c r="AU4650" s="41">
        <f t="shared" si="3306"/>
        <v>0</v>
      </c>
      <c r="AV4650" s="41">
        <f t="shared" si="3306"/>
        <v>0</v>
      </c>
      <c r="AW4650" s="41">
        <f t="shared" si="3306"/>
        <v>0</v>
      </c>
      <c r="AX4650" s="41">
        <f t="shared" si="3306"/>
        <v>0</v>
      </c>
      <c r="AY4650" s="41">
        <f t="shared" si="3306"/>
        <v>0</v>
      </c>
      <c r="AZ4650" s="41">
        <f t="shared" si="3306"/>
        <v>0</v>
      </c>
      <c r="BA4650" s="41">
        <f t="shared" si="3306"/>
        <v>0</v>
      </c>
      <c r="BB4650" s="41">
        <f t="shared" si="3306"/>
        <v>0</v>
      </c>
      <c r="BC4650" s="41">
        <f t="shared" si="3306"/>
        <v>0</v>
      </c>
      <c r="BD4650" s="41">
        <f t="shared" si="3306"/>
        <v>0</v>
      </c>
    </row>
    <row r="4651" spans="1:56" ht="16" x14ac:dyDescent="0.2">
      <c r="B4651" s="11">
        <f t="shared" si="3303"/>
        <v>173</v>
      </c>
      <c r="C4651" s="12" t="str">
        <f t="shared" si="3303"/>
        <v>SCI HSR 5</v>
      </c>
      <c r="D4651" s="46" t="s">
        <v>269</v>
      </c>
      <c r="E4651" s="31">
        <v>0</v>
      </c>
      <c r="F4651" s="15"/>
      <c r="G4651" s="53"/>
      <c r="H4651" s="15"/>
      <c r="I4651" s="15"/>
      <c r="J4651" s="23"/>
      <c r="L4651" s="52" t="s">
        <v>270</v>
      </c>
      <c r="M4651" s="72"/>
      <c r="N4651" s="72"/>
      <c r="O4651" s="41">
        <f t="shared" ref="O4651:BD4651" si="3307">IFERROR(((O$3&gt;=$J4641)*(O$2&lt;=$J4641))*$E4652,"")</f>
        <v>0</v>
      </c>
      <c r="P4651" s="41">
        <f t="shared" si="3307"/>
        <v>0</v>
      </c>
      <c r="Q4651" s="41">
        <f t="shared" si="3307"/>
        <v>0</v>
      </c>
      <c r="R4651" s="41">
        <f t="shared" si="3307"/>
        <v>0</v>
      </c>
      <c r="S4651" s="41">
        <f t="shared" si="3307"/>
        <v>0</v>
      </c>
      <c r="T4651" s="41">
        <f t="shared" si="3307"/>
        <v>0</v>
      </c>
      <c r="U4651" s="41">
        <f t="shared" si="3307"/>
        <v>0</v>
      </c>
      <c r="V4651" s="41">
        <f t="shared" si="3307"/>
        <v>0</v>
      </c>
      <c r="W4651" s="41">
        <f t="shared" si="3307"/>
        <v>0</v>
      </c>
      <c r="X4651" s="41">
        <f t="shared" si="3307"/>
        <v>0</v>
      </c>
      <c r="Y4651" s="41">
        <f t="shared" si="3307"/>
        <v>0</v>
      </c>
      <c r="Z4651" s="41">
        <f t="shared" si="3307"/>
        <v>0</v>
      </c>
      <c r="AA4651" s="41">
        <f t="shared" si="3307"/>
        <v>0</v>
      </c>
      <c r="AB4651" s="41">
        <f t="shared" si="3307"/>
        <v>0</v>
      </c>
      <c r="AC4651" s="41">
        <f t="shared" si="3307"/>
        <v>0</v>
      </c>
      <c r="AD4651" s="41">
        <f t="shared" si="3307"/>
        <v>0</v>
      </c>
      <c r="AE4651" s="41">
        <f t="shared" si="3307"/>
        <v>0</v>
      </c>
      <c r="AF4651" s="41">
        <f t="shared" si="3307"/>
        <v>0</v>
      </c>
      <c r="AG4651" s="41">
        <f t="shared" si="3307"/>
        <v>0</v>
      </c>
      <c r="AH4651" s="41">
        <f t="shared" si="3307"/>
        <v>0</v>
      </c>
      <c r="AI4651" s="41">
        <f t="shared" si="3307"/>
        <v>0</v>
      </c>
      <c r="AJ4651" s="41">
        <f t="shared" si="3307"/>
        <v>0</v>
      </c>
      <c r="AK4651" s="41">
        <f t="shared" si="3307"/>
        <v>0</v>
      </c>
      <c r="AL4651" s="41">
        <f t="shared" si="3307"/>
        <v>0</v>
      </c>
      <c r="AM4651" s="41">
        <f t="shared" si="3307"/>
        <v>0</v>
      </c>
      <c r="AN4651" s="41">
        <f t="shared" si="3307"/>
        <v>0</v>
      </c>
      <c r="AO4651" s="41">
        <f t="shared" si="3307"/>
        <v>0</v>
      </c>
      <c r="AP4651" s="41">
        <f t="shared" si="3307"/>
        <v>0</v>
      </c>
      <c r="AQ4651" s="41">
        <f t="shared" si="3307"/>
        <v>0</v>
      </c>
      <c r="AR4651" s="41">
        <f t="shared" si="3307"/>
        <v>0</v>
      </c>
      <c r="AS4651" s="41">
        <f t="shared" si="3307"/>
        <v>0</v>
      </c>
      <c r="AT4651" s="41">
        <f t="shared" si="3307"/>
        <v>0</v>
      </c>
      <c r="AU4651" s="41">
        <f t="shared" si="3307"/>
        <v>0</v>
      </c>
      <c r="AV4651" s="41">
        <f t="shared" si="3307"/>
        <v>0</v>
      </c>
      <c r="AW4651" s="41">
        <f t="shared" si="3307"/>
        <v>0</v>
      </c>
      <c r="AX4651" s="41">
        <f t="shared" si="3307"/>
        <v>0</v>
      </c>
      <c r="AY4651" s="41">
        <f t="shared" si="3307"/>
        <v>0</v>
      </c>
      <c r="AZ4651" s="41">
        <f t="shared" si="3307"/>
        <v>0</v>
      </c>
      <c r="BA4651" s="41">
        <f t="shared" si="3307"/>
        <v>0</v>
      </c>
      <c r="BB4651" s="41">
        <f t="shared" si="3307"/>
        <v>0</v>
      </c>
      <c r="BC4651" s="41">
        <f t="shared" si="3307"/>
        <v>0</v>
      </c>
      <c r="BD4651" s="41">
        <f t="shared" si="3307"/>
        <v>0</v>
      </c>
    </row>
    <row r="4652" spans="1:56" ht="16" x14ac:dyDescent="0.2">
      <c r="B4652" s="11">
        <f t="shared" si="3303"/>
        <v>173</v>
      </c>
      <c r="C4652" s="12" t="str">
        <f t="shared" si="3303"/>
        <v>SCI HSR 5</v>
      </c>
      <c r="D4652" s="46" t="s">
        <v>270</v>
      </c>
      <c r="E4652" s="31">
        <v>0</v>
      </c>
      <c r="F4652" s="15"/>
      <c r="G4652" s="46" t="s">
        <v>266</v>
      </c>
      <c r="H4652" s="31">
        <v>0</v>
      </c>
      <c r="I4652" s="46" t="s">
        <v>268</v>
      </c>
      <c r="J4652" s="31">
        <v>0</v>
      </c>
      <c r="L4652" s="54" t="s">
        <v>271</v>
      </c>
      <c r="M4652" s="73"/>
      <c r="N4652" s="73"/>
      <c r="O4652" s="45">
        <f t="shared" ref="O4652:BD4652" si="3308">IFERROR(-($E4633+$H4633+$J4633)*O4634,"")</f>
        <v>0</v>
      </c>
      <c r="P4652" s="45">
        <f t="shared" si="3308"/>
        <v>0</v>
      </c>
      <c r="Q4652" s="45">
        <f t="shared" si="3308"/>
        <v>0</v>
      </c>
      <c r="R4652" s="45">
        <f t="shared" si="3308"/>
        <v>0</v>
      </c>
      <c r="S4652" s="45">
        <f t="shared" si="3308"/>
        <v>0</v>
      </c>
      <c r="T4652" s="45">
        <f t="shared" si="3308"/>
        <v>0</v>
      </c>
      <c r="U4652" s="45">
        <f t="shared" si="3308"/>
        <v>0</v>
      </c>
      <c r="V4652" s="45">
        <f t="shared" si="3308"/>
        <v>0</v>
      </c>
      <c r="W4652" s="45">
        <f t="shared" si="3308"/>
        <v>0</v>
      </c>
      <c r="X4652" s="45">
        <f t="shared" si="3308"/>
        <v>0</v>
      </c>
      <c r="Y4652" s="45">
        <f t="shared" si="3308"/>
        <v>0</v>
      </c>
      <c r="Z4652" s="45">
        <f t="shared" si="3308"/>
        <v>0</v>
      </c>
      <c r="AA4652" s="45">
        <f t="shared" si="3308"/>
        <v>0</v>
      </c>
      <c r="AB4652" s="45">
        <f t="shared" si="3308"/>
        <v>0</v>
      </c>
      <c r="AC4652" s="45">
        <f t="shared" si="3308"/>
        <v>0</v>
      </c>
      <c r="AD4652" s="45">
        <f t="shared" si="3308"/>
        <v>0</v>
      </c>
      <c r="AE4652" s="45">
        <f t="shared" si="3308"/>
        <v>0</v>
      </c>
      <c r="AF4652" s="45">
        <f t="shared" si="3308"/>
        <v>0</v>
      </c>
      <c r="AG4652" s="45">
        <f t="shared" si="3308"/>
        <v>0</v>
      </c>
      <c r="AH4652" s="45">
        <f t="shared" si="3308"/>
        <v>0</v>
      </c>
      <c r="AI4652" s="45">
        <f t="shared" si="3308"/>
        <v>0</v>
      </c>
      <c r="AJ4652" s="45">
        <f t="shared" si="3308"/>
        <v>0</v>
      </c>
      <c r="AK4652" s="45">
        <f t="shared" si="3308"/>
        <v>0</v>
      </c>
      <c r="AL4652" s="45">
        <f t="shared" si="3308"/>
        <v>0</v>
      </c>
      <c r="AM4652" s="45">
        <f t="shared" si="3308"/>
        <v>0</v>
      </c>
      <c r="AN4652" s="45">
        <f t="shared" si="3308"/>
        <v>0</v>
      </c>
      <c r="AO4652" s="45">
        <f t="shared" si="3308"/>
        <v>0</v>
      </c>
      <c r="AP4652" s="45">
        <f t="shared" si="3308"/>
        <v>0</v>
      </c>
      <c r="AQ4652" s="45">
        <f t="shared" si="3308"/>
        <v>0</v>
      </c>
      <c r="AR4652" s="45">
        <f t="shared" si="3308"/>
        <v>0</v>
      </c>
      <c r="AS4652" s="45">
        <f t="shared" si="3308"/>
        <v>0</v>
      </c>
      <c r="AT4652" s="45">
        <f t="shared" si="3308"/>
        <v>0</v>
      </c>
      <c r="AU4652" s="45">
        <f t="shared" si="3308"/>
        <v>0</v>
      </c>
      <c r="AV4652" s="45">
        <f t="shared" si="3308"/>
        <v>0</v>
      </c>
      <c r="AW4652" s="45">
        <f t="shared" si="3308"/>
        <v>0</v>
      </c>
      <c r="AX4652" s="45">
        <f t="shared" si="3308"/>
        <v>0</v>
      </c>
      <c r="AY4652" s="45">
        <f t="shared" si="3308"/>
        <v>0</v>
      </c>
      <c r="AZ4652" s="45">
        <f t="shared" si="3308"/>
        <v>0</v>
      </c>
      <c r="BA4652" s="45">
        <f t="shared" si="3308"/>
        <v>0</v>
      </c>
      <c r="BB4652" s="45">
        <f t="shared" si="3308"/>
        <v>0</v>
      </c>
      <c r="BC4652" s="45">
        <f t="shared" si="3308"/>
        <v>0</v>
      </c>
      <c r="BD4652" s="45">
        <f t="shared" si="3308"/>
        <v>0</v>
      </c>
    </row>
    <row r="4653" spans="1:56" x14ac:dyDescent="0.2">
      <c r="A4653"/>
      <c r="B4653"/>
      <c r="C4653"/>
      <c r="D4653"/>
      <c r="E4653"/>
      <c r="F4653"/>
      <c r="G4653"/>
      <c r="H4653"/>
      <c r="I4653"/>
      <c r="J4653"/>
      <c r="K4653"/>
      <c r="L4653"/>
      <c r="M4653"/>
      <c r="N4653"/>
      <c r="O4653"/>
      <c r="P4653"/>
      <c r="Q4653"/>
      <c r="R4653"/>
      <c r="S4653"/>
      <c r="T4653"/>
      <c r="U4653"/>
      <c r="V4653"/>
      <c r="W4653"/>
      <c r="X4653"/>
      <c r="Y4653"/>
      <c r="Z4653"/>
      <c r="AA4653"/>
      <c r="AB4653"/>
      <c r="AC4653"/>
      <c r="AD4653"/>
      <c r="AE4653"/>
      <c r="AF4653"/>
      <c r="AG4653"/>
      <c r="AH4653"/>
      <c r="AI4653"/>
      <c r="AJ4653"/>
      <c r="AK4653"/>
      <c r="AL4653"/>
      <c r="AM4653"/>
      <c r="AN4653"/>
      <c r="AO4653"/>
      <c r="AP4653"/>
      <c r="AQ4653"/>
      <c r="AR4653"/>
      <c r="AS4653"/>
      <c r="AT4653"/>
      <c r="AU4653"/>
      <c r="AV4653"/>
      <c r="AW4653"/>
      <c r="AX4653"/>
      <c r="AY4653"/>
      <c r="AZ4653"/>
      <c r="BA4653"/>
      <c r="BB4653"/>
      <c r="BC4653"/>
      <c r="BD4653"/>
    </row>
    <row r="4654" spans="1:56" x14ac:dyDescent="0.2">
      <c r="A4654"/>
      <c r="B4654"/>
      <c r="C4654"/>
      <c r="D4654"/>
      <c r="E4654"/>
      <c r="F4654"/>
      <c r="G4654"/>
      <c r="H4654"/>
      <c r="I4654"/>
      <c r="J4654"/>
      <c r="K4654"/>
      <c r="L4654"/>
      <c r="M4654"/>
      <c r="N4654"/>
      <c r="O4654"/>
      <c r="P4654"/>
      <c r="Q4654"/>
      <c r="R4654"/>
      <c r="S4654"/>
      <c r="T4654"/>
      <c r="U4654"/>
      <c r="V4654"/>
      <c r="W4654"/>
      <c r="X4654"/>
      <c r="Y4654"/>
      <c r="Z4654"/>
      <c r="AA4654"/>
      <c r="AB4654"/>
      <c r="AC4654"/>
      <c r="AD4654"/>
      <c r="AE4654"/>
      <c r="AF4654"/>
      <c r="AG4654"/>
      <c r="AH4654"/>
      <c r="AI4654"/>
      <c r="AJ4654"/>
      <c r="AK4654"/>
      <c r="AL4654"/>
      <c r="AM4654"/>
      <c r="AN4654"/>
      <c r="AO4654"/>
      <c r="AP4654"/>
      <c r="AQ4654"/>
      <c r="AR4654"/>
      <c r="AS4654"/>
      <c r="AT4654"/>
      <c r="AU4654"/>
      <c r="AV4654"/>
      <c r="AW4654"/>
      <c r="AX4654"/>
      <c r="AY4654"/>
      <c r="AZ4654"/>
      <c r="BA4654"/>
      <c r="BB4654"/>
      <c r="BC4654"/>
      <c r="BD4654"/>
    </row>
    <row r="4655" spans="1:56" ht="16" x14ac:dyDescent="0.2">
      <c r="A4655" s="1"/>
      <c r="B4655" s="67">
        <v>174</v>
      </c>
      <c r="C4655" s="68" t="str">
        <f>H4657</f>
        <v>SCI HSR 5</v>
      </c>
      <c r="D4655" s="69" t="s">
        <v>222</v>
      </c>
      <c r="E4655" s="69"/>
      <c r="F4655" s="69"/>
      <c r="G4655" s="69"/>
      <c r="H4655" s="69"/>
      <c r="I4655" s="69"/>
      <c r="J4655" s="69"/>
      <c r="K4655" s="68"/>
      <c r="L4655" s="68"/>
      <c r="M4655" s="68"/>
      <c r="N4655" s="68"/>
      <c r="O4655" s="82"/>
      <c r="P4655" s="82"/>
      <c r="Q4655" s="82"/>
      <c r="R4655" s="82"/>
      <c r="S4655" s="82"/>
      <c r="T4655" s="82"/>
      <c r="U4655" s="82"/>
      <c r="V4655" s="82"/>
      <c r="W4655" s="82"/>
      <c r="X4655" s="82"/>
      <c r="Y4655" s="82"/>
      <c r="Z4655" s="82"/>
      <c r="AA4655" s="82"/>
      <c r="AB4655" s="82"/>
      <c r="AC4655" s="82"/>
      <c r="AD4655" s="82"/>
      <c r="AE4655" s="82"/>
      <c r="AF4655" s="82"/>
      <c r="AG4655" s="82"/>
      <c r="AH4655" s="82"/>
      <c r="AI4655" s="82"/>
      <c r="AJ4655" s="82"/>
      <c r="AK4655" s="82"/>
      <c r="AL4655" s="82"/>
      <c r="AM4655" s="82"/>
      <c r="AN4655" s="82"/>
      <c r="AO4655" s="82"/>
      <c r="AP4655" s="82"/>
      <c r="AQ4655" s="82"/>
      <c r="AR4655" s="82"/>
      <c r="AS4655" s="82"/>
      <c r="AT4655" s="82"/>
      <c r="AU4655" s="82"/>
      <c r="AV4655" s="82"/>
      <c r="AW4655" s="82"/>
      <c r="AX4655" s="82"/>
      <c r="AY4655" s="82"/>
      <c r="AZ4655" s="82"/>
      <c r="BA4655" s="82"/>
      <c r="BB4655" s="82"/>
      <c r="BC4655" s="82"/>
      <c r="BD4655" s="82"/>
    </row>
    <row r="4656" spans="1:56" ht="16" x14ac:dyDescent="0.2">
      <c r="A4656" s="35"/>
      <c r="B4656" s="11">
        <f>B4655</f>
        <v>174</v>
      </c>
      <c r="C4656" s="12" t="str">
        <f>C4655</f>
        <v>SCI HSR 5</v>
      </c>
      <c r="D4656" s="35"/>
      <c r="E4656" s="35"/>
      <c r="F4656" s="35"/>
      <c r="G4656" s="35"/>
      <c r="H4656" s="35"/>
      <c r="I4656" s="35"/>
      <c r="J4656" s="35"/>
      <c r="K4656" s="35"/>
      <c r="L4656" s="35"/>
      <c r="M4656" s="35"/>
      <c r="N4656" s="35"/>
      <c r="O4656" s="44"/>
      <c r="P4656" s="44"/>
      <c r="Q4656" s="44"/>
      <c r="R4656" s="44"/>
      <c r="S4656" s="44"/>
      <c r="T4656" s="44"/>
      <c r="U4656" s="44"/>
      <c r="V4656" s="44"/>
      <c r="W4656" s="44"/>
      <c r="X4656" s="44"/>
      <c r="Y4656" s="44"/>
      <c r="Z4656" s="44"/>
      <c r="AA4656" s="44"/>
      <c r="AB4656" s="44"/>
      <c r="AC4656" s="44"/>
      <c r="AD4656" s="44"/>
      <c r="AE4656" s="44"/>
      <c r="AF4656" s="44"/>
      <c r="AG4656" s="44"/>
      <c r="AH4656" s="44"/>
      <c r="AI4656" s="44"/>
      <c r="AJ4656" s="44"/>
      <c r="AK4656" s="44"/>
      <c r="AL4656" s="44"/>
      <c r="AM4656" s="44"/>
      <c r="AN4656" s="44"/>
      <c r="AO4656" s="44"/>
      <c r="AP4656" s="44"/>
      <c r="AQ4656" s="44"/>
      <c r="AR4656" s="44"/>
      <c r="AS4656" s="44"/>
      <c r="AT4656" s="44"/>
      <c r="AU4656" s="44"/>
      <c r="AV4656" s="44"/>
      <c r="AW4656" s="44"/>
      <c r="AX4656" s="44"/>
      <c r="AY4656" s="44"/>
      <c r="AZ4656" s="44"/>
      <c r="BA4656" s="44"/>
      <c r="BB4656" s="44"/>
      <c r="BC4656" s="44"/>
      <c r="BD4656" s="44"/>
    </row>
    <row r="4657" spans="1:56" ht="16" x14ac:dyDescent="0.2">
      <c r="B4657" s="11">
        <f t="shared" ref="B4657:C4672" si="3309">B4656</f>
        <v>174</v>
      </c>
      <c r="C4657" s="12" t="str">
        <f t="shared" si="3309"/>
        <v>SCI HSR 5</v>
      </c>
      <c r="D4657" s="13" t="s">
        <v>2</v>
      </c>
      <c r="E4657" s="14" t="s">
        <v>47</v>
      </c>
      <c r="F4657" s="15"/>
      <c r="G4657" s="13" t="s">
        <v>229</v>
      </c>
      <c r="H4657" s="14" t="s">
        <v>32</v>
      </c>
      <c r="I4657" s="14"/>
      <c r="J4657" s="14"/>
      <c r="L4657" s="16" t="s">
        <v>230</v>
      </c>
      <c r="M4657" s="70"/>
      <c r="N4657" s="70"/>
      <c r="O4657" s="17">
        <f>($E4668&gt;0)*($E4662&lt;O$2)*(EDATE($E4662,$E4668)&gt;O$3)*((O$3-O$2+1)/O$4)
+($E4668&gt;0)*($E4662&lt;O$2)*(EDATE($E4662,$E4668)&gt;=O$2)*(EDATE($E4662,$E4668)&lt;=O$3)*((EDATE($E4662,$E4668)-O$2)/O$4)
+($E4668&gt;0)*($E4662&lt;O$2)*(EDATE($E4662,$E4668)&lt;O$2)*(0)
+($E4668&gt;0)*($E4662&gt;=O$2)*($E4662&lt;=O$3)*(EDATE($E4662,$E4668)&gt;=O$2)*(EDATE($E4662,$E4668)&lt;=O$3)*((EDATE($E4662,$E4668)-$E4662+1)/O$4)
+($E4668&gt;0)*($E4662&gt;=O$2)*($E4662&lt;=O$3)*(EDATE($E4662,$E4668)&gt;O$3)*((O$3-$E4662+1)/O$4)
+($E4668&gt;0)*($E4662&gt;O$3)*(0)</f>
        <v>0</v>
      </c>
      <c r="P4657" s="17">
        <f t="shared" ref="P4657:BD4657" si="3310">($E4668&gt;0)*($E4662&lt;P$2)*(EDATE($E4662,$E4668)&gt;P$3)*((P$3-P$2+1)/P$4)
+($E4668&gt;0)*($E4662&lt;P$2)*(EDATE($E4662,$E4668)&gt;=P$2)*(EDATE($E4662,$E4668)&lt;=P$3)*((EDATE($E4662,$E4668)-P$2)/P$4)
+($E4668&gt;0)*($E4662&lt;P$2)*(EDATE($E4662,$E4668)&lt;P$2)*(0)
+($E4668&gt;0)*($E4662&gt;=P$2)*($E4662&lt;=P$3)*(EDATE($E4662,$E4668)&gt;=P$2)*(EDATE($E4662,$E4668)&lt;=P$3)*((EDATE($E4662,$E4668)-$E4662+1)/P$4)
+($E4668&gt;0)*($E4662&gt;=P$2)*($E4662&lt;=P$3)*(EDATE($E4662,$E4668)&gt;P$3)*((P$3-$E4662+1)/P$4)
+($E4668&gt;0)*($E4662&gt;P$3)*(0)</f>
        <v>0</v>
      </c>
      <c r="Q4657" s="17">
        <f t="shared" si="3310"/>
        <v>0</v>
      </c>
      <c r="R4657" s="17">
        <f t="shared" si="3310"/>
        <v>0</v>
      </c>
      <c r="S4657" s="17">
        <f t="shared" si="3310"/>
        <v>0</v>
      </c>
      <c r="T4657" s="17">
        <f t="shared" si="3310"/>
        <v>0</v>
      </c>
      <c r="U4657" s="17">
        <f t="shared" si="3310"/>
        <v>0</v>
      </c>
      <c r="V4657" s="17">
        <f t="shared" si="3310"/>
        <v>0</v>
      </c>
      <c r="W4657" s="17">
        <f t="shared" si="3310"/>
        <v>0</v>
      </c>
      <c r="X4657" s="17">
        <f t="shared" si="3310"/>
        <v>0</v>
      </c>
      <c r="Y4657" s="17">
        <f t="shared" si="3310"/>
        <v>0</v>
      </c>
      <c r="Z4657" s="17">
        <f t="shared" si="3310"/>
        <v>0</v>
      </c>
      <c r="AA4657" s="17">
        <f t="shared" si="3310"/>
        <v>0</v>
      </c>
      <c r="AB4657" s="17">
        <f t="shared" si="3310"/>
        <v>0</v>
      </c>
      <c r="AC4657" s="17">
        <f t="shared" si="3310"/>
        <v>0</v>
      </c>
      <c r="AD4657" s="17">
        <f t="shared" si="3310"/>
        <v>0</v>
      </c>
      <c r="AE4657" s="17">
        <f t="shared" si="3310"/>
        <v>0</v>
      </c>
      <c r="AF4657" s="17">
        <f t="shared" si="3310"/>
        <v>0</v>
      </c>
      <c r="AG4657" s="17">
        <f t="shared" si="3310"/>
        <v>0</v>
      </c>
      <c r="AH4657" s="17">
        <f t="shared" si="3310"/>
        <v>0</v>
      </c>
      <c r="AI4657" s="17">
        <f t="shared" si="3310"/>
        <v>0</v>
      </c>
      <c r="AJ4657" s="17">
        <f t="shared" si="3310"/>
        <v>0</v>
      </c>
      <c r="AK4657" s="17">
        <f t="shared" si="3310"/>
        <v>0</v>
      </c>
      <c r="AL4657" s="17">
        <f t="shared" si="3310"/>
        <v>0</v>
      </c>
      <c r="AM4657" s="17">
        <f t="shared" si="3310"/>
        <v>0</v>
      </c>
      <c r="AN4657" s="17">
        <f t="shared" si="3310"/>
        <v>0</v>
      </c>
      <c r="AO4657" s="17">
        <f t="shared" si="3310"/>
        <v>0</v>
      </c>
      <c r="AP4657" s="17">
        <f t="shared" si="3310"/>
        <v>0</v>
      </c>
      <c r="AQ4657" s="17">
        <f t="shared" si="3310"/>
        <v>0</v>
      </c>
      <c r="AR4657" s="17">
        <f t="shared" si="3310"/>
        <v>0</v>
      </c>
      <c r="AS4657" s="17">
        <f t="shared" si="3310"/>
        <v>0</v>
      </c>
      <c r="AT4657" s="17">
        <f t="shared" si="3310"/>
        <v>0</v>
      </c>
      <c r="AU4657" s="17">
        <f t="shared" si="3310"/>
        <v>0</v>
      </c>
      <c r="AV4657" s="17">
        <f t="shared" si="3310"/>
        <v>0</v>
      </c>
      <c r="AW4657" s="17">
        <f t="shared" si="3310"/>
        <v>0</v>
      </c>
      <c r="AX4657" s="17">
        <f t="shared" si="3310"/>
        <v>0</v>
      </c>
      <c r="AY4657" s="17">
        <f t="shared" si="3310"/>
        <v>0</v>
      </c>
      <c r="AZ4657" s="17">
        <f t="shared" si="3310"/>
        <v>0</v>
      </c>
      <c r="BA4657" s="17">
        <f t="shared" si="3310"/>
        <v>0</v>
      </c>
      <c r="BB4657" s="17">
        <f t="shared" si="3310"/>
        <v>0</v>
      </c>
      <c r="BC4657" s="17">
        <f t="shared" si="3310"/>
        <v>0</v>
      </c>
      <c r="BD4657" s="17">
        <f t="shared" si="3310"/>
        <v>0</v>
      </c>
    </row>
    <row r="4658" spans="1:56" ht="16" x14ac:dyDescent="0.2">
      <c r="B4658" s="11">
        <f t="shared" si="3309"/>
        <v>174</v>
      </c>
      <c r="C4658" s="12" t="str">
        <f t="shared" si="3309"/>
        <v>SCI HSR 5</v>
      </c>
      <c r="D4658" s="13" t="s">
        <v>7</v>
      </c>
      <c r="E4658" s="18">
        <v>68.22</v>
      </c>
      <c r="F4658" s="15"/>
      <c r="G4658" s="13" t="s">
        <v>0</v>
      </c>
      <c r="H4658" s="19">
        <v>47.1</v>
      </c>
      <c r="I4658" s="13" t="s">
        <v>20</v>
      </c>
      <c r="J4658" s="19">
        <v>58.22</v>
      </c>
      <c r="L4658" s="20" t="s">
        <v>231</v>
      </c>
      <c r="M4658" s="72"/>
      <c r="N4658" s="72"/>
      <c r="O4658" s="21">
        <f>($H4663&gt;0)*($J4663&lt;O$2)*0
+($H4663&gt;0)*($J4663&gt;=O$2)*($J4663&lt;=O$3)*(($J4663-O$2+1)/O$4)
+($H4663&gt;0)*($J4663&gt;O$3)*($I4663&gt;O$3)*0
+($H4663&gt;0)*($J4663&gt;O$3)*($I4663&lt;=O$3)*($I4663&gt;=O$2)*((O$3-$I4663+1)/O$4)
+($H4663&gt;0)*($J4663&gt;O$3)*($I4663&lt;O$2)*1
+($H4663&gt;0)*($I4663&gt;O$3)*0
+($H4664&gt;0)*($J$2350&lt;O$2)*0
+($H4664&gt;0)*($J4664&gt;=O$2)*($J4664&lt;=O$3)*(($J4664-O$2+1)/O$4)
+($H4664&gt;0)*($J4664&gt;O$3)*($I4664&gt;O$3)*0
+($H4664&gt;0)*($J4664&gt;O$3)*($I4664&lt;=O$3)*($I4664&gt;=O$2)*((O$3-$I4664+1)/O$4)
+($H4664&gt;0)*($J4664&gt;O$3)*($I4664&lt;O$2)*1
+($H4664&gt;0)*($I4664&gt;O$3)*0
+($H4665&gt;0)*($J4665&lt;O$2)*0
+($H4665&gt;0)*($J4665&gt;=O$2)*($J4665&lt;=O$3)*(($J4665-O$2+1)/O$4)
+($H4665&gt;0)*($J4665&gt;O$3)*($I4665&gt;O$3)*0
+($H4665&gt;0)*($J4665&gt;O$3)*($I4665&lt;=O$3)*($I4665&gt;=O$2)*((O$3-$I4665+1)/O$4)
+($H4665&gt;0)*($J4665&gt;O$3)*($I4665&lt;O$2)*1
+($H4665&gt;0)*($I4665&gt;O$3)*0</f>
        <v>0</v>
      </c>
      <c r="P4658" s="21">
        <f t="shared" ref="P4658:BD4658" si="3311">($H4663&gt;0)*($J4663&lt;P$2)*0
+($H4663&gt;0)*($J4663&gt;=P$2)*($J4663&lt;=P$3)*(($J4663-P$2+1)/P$4)
+($H4663&gt;0)*($J4663&gt;P$3)*($I4663&gt;P$3)*0
+($H4663&gt;0)*($J4663&gt;P$3)*($I4663&lt;=P$3)*($I4663&gt;=P$2)*((P$3-$I4663+1)/P$4)
+($H4663&gt;0)*($J4663&gt;P$3)*($I4663&lt;P$2)*1
+($H4663&gt;0)*($I4663&gt;P$3)*0
+($H4664&gt;0)*($J$2350&lt;P$2)*0
+($H4664&gt;0)*($J4664&gt;=P$2)*($J4664&lt;=P$3)*(($J4664-P$2+1)/P$4)
+($H4664&gt;0)*($J4664&gt;P$3)*($I4664&gt;P$3)*0
+($H4664&gt;0)*($J4664&gt;P$3)*($I4664&lt;=P$3)*($I4664&gt;=P$2)*((P$3-$I4664+1)/P$4)
+($H4664&gt;0)*($J4664&gt;P$3)*($I4664&lt;P$2)*1
+($H4664&gt;0)*($I4664&gt;P$3)*0
+($H4665&gt;0)*($J4665&lt;P$2)*0
+($H4665&gt;0)*($J4665&gt;=P$2)*($J4665&lt;=P$3)*(($J4665-P$2+1)/P$4)
+($H4665&gt;0)*($J4665&gt;P$3)*($I4665&gt;P$3)*0
+($H4665&gt;0)*($J4665&gt;P$3)*($I4665&lt;=P$3)*($I4665&gt;=P$2)*((P$3-$I4665+1)/P$4)
+($H4665&gt;0)*($J4665&gt;P$3)*($I4665&lt;P$2)*1
+($H4665&gt;0)*($I4665&gt;P$3)*0</f>
        <v>0</v>
      </c>
      <c r="Q4658" s="21">
        <f t="shared" si="3311"/>
        <v>0</v>
      </c>
      <c r="R4658" s="21">
        <f t="shared" si="3311"/>
        <v>0</v>
      </c>
      <c r="S4658" s="21">
        <f t="shared" si="3311"/>
        <v>0</v>
      </c>
      <c r="T4658" s="21">
        <f t="shared" si="3311"/>
        <v>0</v>
      </c>
      <c r="U4658" s="21">
        <f t="shared" si="3311"/>
        <v>0</v>
      </c>
      <c r="V4658" s="21">
        <f t="shared" si="3311"/>
        <v>0</v>
      </c>
      <c r="W4658" s="21">
        <f t="shared" si="3311"/>
        <v>0</v>
      </c>
      <c r="X4658" s="21">
        <f t="shared" si="3311"/>
        <v>0</v>
      </c>
      <c r="Y4658" s="21">
        <f t="shared" si="3311"/>
        <v>0</v>
      </c>
      <c r="Z4658" s="21">
        <f t="shared" si="3311"/>
        <v>0</v>
      </c>
      <c r="AA4658" s="21">
        <f t="shared" si="3311"/>
        <v>0</v>
      </c>
      <c r="AB4658" s="21">
        <f t="shared" si="3311"/>
        <v>0</v>
      </c>
      <c r="AC4658" s="21">
        <f t="shared" si="3311"/>
        <v>0</v>
      </c>
      <c r="AD4658" s="21">
        <f t="shared" si="3311"/>
        <v>0</v>
      </c>
      <c r="AE4658" s="21">
        <f t="shared" si="3311"/>
        <v>0</v>
      </c>
      <c r="AF4658" s="21">
        <f t="shared" si="3311"/>
        <v>0</v>
      </c>
      <c r="AG4658" s="21">
        <f t="shared" si="3311"/>
        <v>0</v>
      </c>
      <c r="AH4658" s="21">
        <f t="shared" si="3311"/>
        <v>0</v>
      </c>
      <c r="AI4658" s="21">
        <f t="shared" si="3311"/>
        <v>0</v>
      </c>
      <c r="AJ4658" s="21">
        <f t="shared" si="3311"/>
        <v>0</v>
      </c>
      <c r="AK4658" s="21">
        <f t="shared" si="3311"/>
        <v>0</v>
      </c>
      <c r="AL4658" s="21">
        <f t="shared" si="3311"/>
        <v>0</v>
      </c>
      <c r="AM4658" s="21">
        <f t="shared" si="3311"/>
        <v>0</v>
      </c>
      <c r="AN4658" s="21">
        <f t="shared" si="3311"/>
        <v>0</v>
      </c>
      <c r="AO4658" s="21">
        <f t="shared" si="3311"/>
        <v>0</v>
      </c>
      <c r="AP4658" s="21">
        <f t="shared" si="3311"/>
        <v>0</v>
      </c>
      <c r="AQ4658" s="21">
        <f t="shared" si="3311"/>
        <v>0</v>
      </c>
      <c r="AR4658" s="21">
        <f t="shared" si="3311"/>
        <v>0</v>
      </c>
      <c r="AS4658" s="21">
        <f t="shared" si="3311"/>
        <v>0</v>
      </c>
      <c r="AT4658" s="21">
        <f t="shared" si="3311"/>
        <v>0</v>
      </c>
      <c r="AU4658" s="21">
        <f t="shared" si="3311"/>
        <v>0</v>
      </c>
      <c r="AV4658" s="21">
        <f t="shared" si="3311"/>
        <v>0</v>
      </c>
      <c r="AW4658" s="21">
        <f t="shared" si="3311"/>
        <v>0</v>
      </c>
      <c r="AX4658" s="21">
        <f t="shared" si="3311"/>
        <v>0</v>
      </c>
      <c r="AY4658" s="21">
        <f t="shared" si="3311"/>
        <v>0</v>
      </c>
      <c r="AZ4658" s="21">
        <f t="shared" si="3311"/>
        <v>0</v>
      </c>
      <c r="BA4658" s="21">
        <f t="shared" si="3311"/>
        <v>0</v>
      </c>
      <c r="BB4658" s="21">
        <f t="shared" si="3311"/>
        <v>0</v>
      </c>
      <c r="BC4658" s="21">
        <f t="shared" si="3311"/>
        <v>0</v>
      </c>
      <c r="BD4658" s="21">
        <f t="shared" si="3311"/>
        <v>0</v>
      </c>
    </row>
    <row r="4659" spans="1:56" ht="16" x14ac:dyDescent="0.2">
      <c r="B4659" s="11">
        <f t="shared" si="3309"/>
        <v>174</v>
      </c>
      <c r="C4659" s="12" t="str">
        <f t="shared" si="3309"/>
        <v>SCI HSR 5</v>
      </c>
      <c r="D4659" s="13" t="s">
        <v>21</v>
      </c>
      <c r="E4659" s="22">
        <v>0</v>
      </c>
      <c r="F4659" s="15"/>
      <c r="G4659" s="13" t="s">
        <v>22</v>
      </c>
      <c r="H4659" s="22">
        <v>0</v>
      </c>
      <c r="I4659" s="13" t="s">
        <v>23</v>
      </c>
      <c r="J4659" s="22">
        <v>0</v>
      </c>
      <c r="K4659" s="23"/>
      <c r="L4659" s="20" t="s">
        <v>232</v>
      </c>
      <c r="M4659" s="72"/>
      <c r="N4659" s="72"/>
      <c r="O4659" s="21">
        <f>($E4662&lt;=O$3)*($E4662&gt;O$2)*((O$3-$E4662+1)/O$4)
+($E4662&lt;=O$2)*((O$3-O$2+1)/O$4)
+($E4662&gt;O$3)*(0)
-($E4670&lt;=O$3)*($E4670&lt;&gt;0)*($E4670&gt;O$2)*((O$3-$E4670)/O$4)
-($E4670&lt;=O$2)*((O$3-O$2+1)/O$4)
-($E4670&gt;O$3)*(0)</f>
        <v>1</v>
      </c>
      <c r="P4659" s="21">
        <f t="shared" ref="P4659:BD4659" si="3312">($E4662&lt;=P$3)*($E4662&gt;P$2)*((P$3-$E4662+1)/P$4)
+($E4662&lt;=P$2)*((P$3-P$2+1)/P$4)
+($E4662&gt;P$3)*(0)
-($E4670&lt;=P$3)*($E4670&lt;&gt;0)*($E4670&gt;P$2)*((P$3-$E4670)/P$4)
-($E4670&lt;=P$2)*((P$3-P$2+1)/P$4)
-($E4670&gt;P$3)*(0)</f>
        <v>1</v>
      </c>
      <c r="Q4659" s="21">
        <f t="shared" si="3312"/>
        <v>1</v>
      </c>
      <c r="R4659" s="21">
        <f t="shared" si="3312"/>
        <v>1</v>
      </c>
      <c r="S4659" s="21">
        <f t="shared" si="3312"/>
        <v>1</v>
      </c>
      <c r="T4659" s="21">
        <f t="shared" si="3312"/>
        <v>1</v>
      </c>
      <c r="U4659" s="21">
        <f t="shared" si="3312"/>
        <v>1</v>
      </c>
      <c r="V4659" s="21">
        <f t="shared" si="3312"/>
        <v>1</v>
      </c>
      <c r="W4659" s="21">
        <f t="shared" si="3312"/>
        <v>1</v>
      </c>
      <c r="X4659" s="21">
        <f t="shared" si="3312"/>
        <v>1</v>
      </c>
      <c r="Y4659" s="21">
        <f t="shared" si="3312"/>
        <v>1</v>
      </c>
      <c r="Z4659" s="21">
        <f t="shared" si="3312"/>
        <v>1</v>
      </c>
      <c r="AA4659" s="21">
        <f t="shared" si="3312"/>
        <v>1</v>
      </c>
      <c r="AB4659" s="21">
        <f t="shared" si="3312"/>
        <v>1</v>
      </c>
      <c r="AC4659" s="21">
        <f t="shared" si="3312"/>
        <v>1</v>
      </c>
      <c r="AD4659" s="21">
        <f t="shared" si="3312"/>
        <v>1</v>
      </c>
      <c r="AE4659" s="21">
        <f t="shared" si="3312"/>
        <v>1</v>
      </c>
      <c r="AF4659" s="21">
        <f t="shared" si="3312"/>
        <v>1</v>
      </c>
      <c r="AG4659" s="21">
        <f t="shared" si="3312"/>
        <v>1</v>
      </c>
      <c r="AH4659" s="21">
        <f t="shared" si="3312"/>
        <v>1</v>
      </c>
      <c r="AI4659" s="21">
        <f t="shared" si="3312"/>
        <v>1</v>
      </c>
      <c r="AJ4659" s="21">
        <f t="shared" si="3312"/>
        <v>1</v>
      </c>
      <c r="AK4659" s="21">
        <f t="shared" si="3312"/>
        <v>1</v>
      </c>
      <c r="AL4659" s="21">
        <f t="shared" si="3312"/>
        <v>1</v>
      </c>
      <c r="AM4659" s="21">
        <f t="shared" si="3312"/>
        <v>0</v>
      </c>
      <c r="AN4659" s="21">
        <f t="shared" si="3312"/>
        <v>0</v>
      </c>
      <c r="AO4659" s="21">
        <f t="shared" si="3312"/>
        <v>0</v>
      </c>
      <c r="AP4659" s="21">
        <f t="shared" si="3312"/>
        <v>0</v>
      </c>
      <c r="AQ4659" s="21">
        <f t="shared" si="3312"/>
        <v>0</v>
      </c>
      <c r="AR4659" s="21">
        <f t="shared" si="3312"/>
        <v>0</v>
      </c>
      <c r="AS4659" s="21">
        <f t="shared" si="3312"/>
        <v>0</v>
      </c>
      <c r="AT4659" s="21">
        <f t="shared" si="3312"/>
        <v>0</v>
      </c>
      <c r="AU4659" s="21">
        <f t="shared" si="3312"/>
        <v>0</v>
      </c>
      <c r="AV4659" s="21">
        <f t="shared" si="3312"/>
        <v>0</v>
      </c>
      <c r="AW4659" s="21">
        <f t="shared" si="3312"/>
        <v>0</v>
      </c>
      <c r="AX4659" s="21">
        <f t="shared" si="3312"/>
        <v>0</v>
      </c>
      <c r="AY4659" s="21">
        <f t="shared" si="3312"/>
        <v>0</v>
      </c>
      <c r="AZ4659" s="21">
        <f t="shared" si="3312"/>
        <v>0</v>
      </c>
      <c r="BA4659" s="21">
        <f t="shared" si="3312"/>
        <v>0</v>
      </c>
      <c r="BB4659" s="21">
        <f t="shared" si="3312"/>
        <v>0</v>
      </c>
      <c r="BC4659" s="21">
        <f t="shared" si="3312"/>
        <v>0</v>
      </c>
      <c r="BD4659" s="21">
        <f t="shared" si="3312"/>
        <v>0</v>
      </c>
    </row>
    <row r="4660" spans="1:56" ht="16" x14ac:dyDescent="0.2">
      <c r="B4660" s="11">
        <f t="shared" si="3309"/>
        <v>174</v>
      </c>
      <c r="C4660" s="12" t="str">
        <f t="shared" si="3309"/>
        <v>SCI HSR 5</v>
      </c>
      <c r="D4660" s="13" t="s">
        <v>1</v>
      </c>
      <c r="E4660" s="22">
        <v>103620</v>
      </c>
      <c r="F4660" s="15"/>
      <c r="G4660" s="15"/>
      <c r="H4660" s="15"/>
      <c r="I4660" s="15"/>
      <c r="J4660" s="15"/>
      <c r="L4660" s="20" t="s">
        <v>233</v>
      </c>
      <c r="M4660" s="72"/>
      <c r="N4660" s="72"/>
      <c r="O4660" s="21">
        <f>($E4673&gt;O$3)*($E4670&lt;O$2)*((O$3-O$2+1)/O$4)
+($E4673&gt;O$3)*($E4670&gt;=O$2)*($E4670&lt;=O$3)*((O$3-$E4670)/O$4)
+($E4673&gt;O$3)*($E4670&gt;O$3)*(0)
+($E4673&lt;=O$3)*($E4673&gt;=O$2)*($E4670&lt;O$2)*(($E4673-O$2)/O$4)
+($E4673&lt;=O$3)*($E4673&gt;=O$2)*($E4670&lt;=O$3)*($E4670&gt;=O$2)*(($E4673-$E4670)/O$4)
+($E4673&lt;O$2)*(0)</f>
        <v>0</v>
      </c>
      <c r="P4660" s="21">
        <f t="shared" ref="P4660:BD4660" si="3313">($E4673&gt;P$3)*($E4670&lt;P$2)*((P$3-P$2+1)/P$4)
+($E4673&gt;P$3)*($E4670&gt;=P$2)*($E4670&lt;=P$3)*((P$3-$E4670)/P$4)
+($E4673&gt;P$3)*($E4670&gt;P$3)*(0)
+($E4673&lt;=P$3)*($E4673&gt;=P$2)*($E4670&lt;P$2)*(($E4673-P$2)/P$4)
+($E4673&lt;=P$3)*($E4673&gt;=P$2)*($E4670&lt;=P$3)*($E4670&gt;=P$2)*(($E4673-$E4670)/P$4)
+($E4673&lt;P$2)*(0)</f>
        <v>0</v>
      </c>
      <c r="Q4660" s="21">
        <f t="shared" si="3313"/>
        <v>0</v>
      </c>
      <c r="R4660" s="21">
        <f t="shared" si="3313"/>
        <v>0</v>
      </c>
      <c r="S4660" s="21">
        <f t="shared" si="3313"/>
        <v>0</v>
      </c>
      <c r="T4660" s="21">
        <f t="shared" si="3313"/>
        <v>0</v>
      </c>
      <c r="U4660" s="21">
        <f t="shared" si="3313"/>
        <v>0</v>
      </c>
      <c r="V4660" s="21">
        <f t="shared" si="3313"/>
        <v>0</v>
      </c>
      <c r="W4660" s="21">
        <f t="shared" si="3313"/>
        <v>0</v>
      </c>
      <c r="X4660" s="21">
        <f t="shared" si="3313"/>
        <v>0</v>
      </c>
      <c r="Y4660" s="21">
        <f t="shared" si="3313"/>
        <v>0</v>
      </c>
      <c r="Z4660" s="21">
        <f t="shared" si="3313"/>
        <v>0</v>
      </c>
      <c r="AA4660" s="21">
        <f t="shared" si="3313"/>
        <v>0</v>
      </c>
      <c r="AB4660" s="21">
        <f t="shared" si="3313"/>
        <v>0</v>
      </c>
      <c r="AC4660" s="21">
        <f t="shared" si="3313"/>
        <v>0</v>
      </c>
      <c r="AD4660" s="21">
        <f t="shared" si="3313"/>
        <v>0</v>
      </c>
      <c r="AE4660" s="21">
        <f t="shared" si="3313"/>
        <v>0</v>
      </c>
      <c r="AF4660" s="21">
        <f t="shared" si="3313"/>
        <v>0</v>
      </c>
      <c r="AG4660" s="21">
        <f t="shared" si="3313"/>
        <v>0</v>
      </c>
      <c r="AH4660" s="21">
        <f t="shared" si="3313"/>
        <v>0</v>
      </c>
      <c r="AI4660" s="21">
        <f t="shared" si="3313"/>
        <v>0</v>
      </c>
      <c r="AJ4660" s="21">
        <f t="shared" si="3313"/>
        <v>0</v>
      </c>
      <c r="AK4660" s="21">
        <f t="shared" si="3313"/>
        <v>0</v>
      </c>
      <c r="AL4660" s="21">
        <f t="shared" si="3313"/>
        <v>0</v>
      </c>
      <c r="AM4660" s="21">
        <f t="shared" si="3313"/>
        <v>0</v>
      </c>
      <c r="AN4660" s="21">
        <f t="shared" si="3313"/>
        <v>0</v>
      </c>
      <c r="AO4660" s="21">
        <f t="shared" si="3313"/>
        <v>0</v>
      </c>
      <c r="AP4660" s="21">
        <f t="shared" si="3313"/>
        <v>0</v>
      </c>
      <c r="AQ4660" s="21">
        <f t="shared" si="3313"/>
        <v>0</v>
      </c>
      <c r="AR4660" s="21">
        <f t="shared" si="3313"/>
        <v>0</v>
      </c>
      <c r="AS4660" s="21">
        <f t="shared" si="3313"/>
        <v>0</v>
      </c>
      <c r="AT4660" s="21">
        <f t="shared" si="3313"/>
        <v>0</v>
      </c>
      <c r="AU4660" s="21">
        <f t="shared" si="3313"/>
        <v>0</v>
      </c>
      <c r="AV4660" s="21">
        <f t="shared" si="3313"/>
        <v>0</v>
      </c>
      <c r="AW4660" s="21">
        <f t="shared" si="3313"/>
        <v>0</v>
      </c>
      <c r="AX4660" s="21">
        <f t="shared" si="3313"/>
        <v>0</v>
      </c>
      <c r="AY4660" s="21">
        <f t="shared" si="3313"/>
        <v>0</v>
      </c>
      <c r="AZ4660" s="21">
        <f t="shared" si="3313"/>
        <v>0</v>
      </c>
      <c r="BA4660" s="21">
        <f t="shared" si="3313"/>
        <v>0</v>
      </c>
      <c r="BB4660" s="21">
        <f t="shared" si="3313"/>
        <v>0</v>
      </c>
      <c r="BC4660" s="21">
        <f t="shared" si="3313"/>
        <v>0</v>
      </c>
      <c r="BD4660" s="21">
        <f t="shared" si="3313"/>
        <v>0</v>
      </c>
    </row>
    <row r="4661" spans="1:56" ht="16" x14ac:dyDescent="0.2">
      <c r="B4661" s="11">
        <f t="shared" si="3309"/>
        <v>174</v>
      </c>
      <c r="C4661" s="12" t="str">
        <f t="shared" si="3309"/>
        <v>SCI HSR 5</v>
      </c>
      <c r="K4661" s="24"/>
      <c r="L4661" s="20" t="s">
        <v>234</v>
      </c>
      <c r="M4661" s="72"/>
      <c r="N4661" s="72"/>
      <c r="O4661" s="21">
        <f>($E4676&gt;0)*($E4673&lt;O$2)*(EDATE($E4673,$E4676)&gt;O$3)*((O$3-O$2+1)/O$4)
+($E4676&gt;0)*($E4673&lt;O$2)*(EDATE($E4673,$E4676)&gt;=O$2)*(EDATE($E4673,$E4676)&lt;=O$3)*((EDATE($E4673,$E4676)-O$2)/O$4)
+($E4676&gt;0)*($E4673&lt;O$2)*(EDATE($E4673,$E4676)&lt;O$2)*(0)
+($E4676&gt;0)*($E4673&gt;=O$2)*($E4673&lt;=O$3)*(EDATE($E4673,$E4676)&gt;=O$2)*(EDATE($E4673,$E4676)&lt;=O$3)*((EDATE($E4673,$E4676)-$E4673+1)/O$4)
+($E4676&gt;0)*($E4673&gt;=O$2)*($E4673&lt;=O$3)*(EDATE($E4673,$E4676)&gt;O$3)*((O$3-$E4673+1)/O$4)
+($E4676&gt;0)*($E4673&gt;O$3)*(0)</f>
        <v>0</v>
      </c>
      <c r="P4661" s="21">
        <f t="shared" ref="P4661:BD4661" si="3314">($E4676&gt;0)*($E4673&lt;P$2)*(EDATE($E4673,$E4676)&gt;P$3)*((P$3-P$2+1)/P$4)
+($E4676&gt;0)*($E4673&lt;P$2)*(EDATE($E4673,$E4676)&gt;=P$2)*(EDATE($E4673,$E4676)&lt;=P$3)*((EDATE($E4673,$E4676)-P$2)/P$4)
+($E4676&gt;0)*($E4673&lt;P$2)*(EDATE($E4673,$E4676)&lt;P$2)*(0)
+($E4676&gt;0)*($E4673&gt;=P$2)*($E4673&lt;=P$3)*(EDATE($E4673,$E4676)&gt;=P$2)*(EDATE($E4673,$E4676)&lt;=P$3)*((EDATE($E4673,$E4676)-$E4673+1)/P$4)
+($E4676&gt;0)*($E4673&gt;=P$2)*($E4673&lt;=P$3)*(EDATE($E4673,$E4676)&gt;P$3)*((P$3-$E4673+1)/P$4)
+($E4676&gt;0)*($E4673&gt;P$3)*(0)</f>
        <v>0</v>
      </c>
      <c r="Q4661" s="21">
        <f t="shared" si="3314"/>
        <v>0</v>
      </c>
      <c r="R4661" s="21">
        <f t="shared" si="3314"/>
        <v>0</v>
      </c>
      <c r="S4661" s="21">
        <f t="shared" si="3314"/>
        <v>0</v>
      </c>
      <c r="T4661" s="21">
        <f t="shared" si="3314"/>
        <v>0</v>
      </c>
      <c r="U4661" s="21">
        <f t="shared" si="3314"/>
        <v>0</v>
      </c>
      <c r="V4661" s="21">
        <f t="shared" si="3314"/>
        <v>0</v>
      </c>
      <c r="W4661" s="21">
        <f t="shared" si="3314"/>
        <v>0</v>
      </c>
      <c r="X4661" s="21">
        <f t="shared" si="3314"/>
        <v>0</v>
      </c>
      <c r="Y4661" s="21">
        <f t="shared" si="3314"/>
        <v>0</v>
      </c>
      <c r="Z4661" s="21">
        <f t="shared" si="3314"/>
        <v>0</v>
      </c>
      <c r="AA4661" s="21">
        <f t="shared" si="3314"/>
        <v>0</v>
      </c>
      <c r="AB4661" s="21">
        <f t="shared" si="3314"/>
        <v>0</v>
      </c>
      <c r="AC4661" s="21">
        <f t="shared" si="3314"/>
        <v>0</v>
      </c>
      <c r="AD4661" s="21">
        <f t="shared" si="3314"/>
        <v>0</v>
      </c>
      <c r="AE4661" s="21">
        <f t="shared" si="3314"/>
        <v>0</v>
      </c>
      <c r="AF4661" s="21">
        <f t="shared" si="3314"/>
        <v>0</v>
      </c>
      <c r="AG4661" s="21">
        <f t="shared" si="3314"/>
        <v>0</v>
      </c>
      <c r="AH4661" s="21">
        <f t="shared" si="3314"/>
        <v>0</v>
      </c>
      <c r="AI4661" s="21">
        <f t="shared" si="3314"/>
        <v>0</v>
      </c>
      <c r="AJ4661" s="21">
        <f t="shared" si="3314"/>
        <v>0</v>
      </c>
      <c r="AK4661" s="21">
        <f t="shared" si="3314"/>
        <v>0</v>
      </c>
      <c r="AL4661" s="21">
        <f t="shared" si="3314"/>
        <v>0</v>
      </c>
      <c r="AM4661" s="21">
        <f t="shared" si="3314"/>
        <v>0</v>
      </c>
      <c r="AN4661" s="21">
        <f t="shared" si="3314"/>
        <v>0</v>
      </c>
      <c r="AO4661" s="21">
        <f t="shared" si="3314"/>
        <v>0</v>
      </c>
      <c r="AP4661" s="21">
        <f t="shared" si="3314"/>
        <v>0</v>
      </c>
      <c r="AQ4661" s="21">
        <f t="shared" si="3314"/>
        <v>0</v>
      </c>
      <c r="AR4661" s="21">
        <f t="shared" si="3314"/>
        <v>0</v>
      </c>
      <c r="AS4661" s="21">
        <f t="shared" si="3314"/>
        <v>0</v>
      </c>
      <c r="AT4661" s="21">
        <f t="shared" si="3314"/>
        <v>0</v>
      </c>
      <c r="AU4661" s="21">
        <f t="shared" si="3314"/>
        <v>0</v>
      </c>
      <c r="AV4661" s="21">
        <f t="shared" si="3314"/>
        <v>0</v>
      </c>
      <c r="AW4661" s="21">
        <f t="shared" si="3314"/>
        <v>0</v>
      </c>
      <c r="AX4661" s="21">
        <f t="shared" si="3314"/>
        <v>0</v>
      </c>
      <c r="AY4661" s="21">
        <f t="shared" si="3314"/>
        <v>0</v>
      </c>
      <c r="AZ4661" s="21">
        <f t="shared" si="3314"/>
        <v>0</v>
      </c>
      <c r="BA4661" s="21">
        <f t="shared" si="3314"/>
        <v>0</v>
      </c>
      <c r="BB4661" s="21">
        <f t="shared" si="3314"/>
        <v>0</v>
      </c>
      <c r="BC4661" s="21">
        <f t="shared" si="3314"/>
        <v>0</v>
      </c>
      <c r="BD4661" s="21">
        <f t="shared" si="3314"/>
        <v>0</v>
      </c>
    </row>
    <row r="4662" spans="1:56" ht="16" x14ac:dyDescent="0.2">
      <c r="B4662" s="11">
        <f t="shared" si="3309"/>
        <v>174</v>
      </c>
      <c r="C4662" s="12" t="str">
        <f t="shared" si="3309"/>
        <v>SCI HSR 5</v>
      </c>
      <c r="D4662" s="25" t="s">
        <v>235</v>
      </c>
      <c r="E4662" s="26">
        <v>43647</v>
      </c>
      <c r="F4662" s="15"/>
      <c r="G4662" s="25" t="s">
        <v>236</v>
      </c>
      <c r="H4662" s="25" t="s">
        <v>237</v>
      </c>
      <c r="I4662" s="25" t="s">
        <v>238</v>
      </c>
      <c r="J4662" s="25" t="s">
        <v>239</v>
      </c>
      <c r="K4662" s="24"/>
      <c r="L4662" s="27" t="s">
        <v>240</v>
      </c>
      <c r="M4662" s="83"/>
      <c r="N4662" s="83"/>
      <c r="O4662" s="28">
        <f>($H4674&gt;0)*($J4674&lt;O$2)*0
+($H4674&gt;0)*($J4674&gt;=O$2)*($J4674&lt;=O$3)*(($J4674-O$2+1)/O$4)
+($H4674&gt;0)*($J4674&gt;O$3)*($I4674&gt;O$3)*0
+($H4674&gt;0)*($J4674&gt;O$3)*($I4674&lt;=O$3)*($I4674&gt;=O$2)*((O$3-$I4674+1)/O$4)
+($H4674&gt;0)*($J4674&gt;O$3)*($I4674&lt;O$2)*1
+($H4674&gt;0)*($I4674&gt;O$3)*0
+($H4675&gt;0)*($J4675&lt;O$2)*0
+($H4675&gt;0)*($J4675&gt;=O$2)*($J4675&lt;=O$3)*(($J4675-O$2+1)/O$4)
+($H4675&gt;0)*($J4675&gt;O$3)*($I4675&gt;O$3)*0
+($H4675&gt;0)*($J4675&gt;O$3)*($I4675&lt;=O$3)*($I4675&gt;=O$2)*((O$3-$I4675+1)/O$4)
+($H4675&gt;0)*($J4675&gt;O$3)*($I4675&lt;O$2)*1
+($H4675&gt;0)*($I4675&gt;O$3)*0
+($H4676&gt;0)*($J4676&lt;O$2)*0
+($H4676&gt;0)*($J4676&gt;=O$2)*($J4676&lt;=O$3)*(($J4676-O$2+1)/O$4)
+($H4676&gt;0)*($J4676&gt;O$3)*($I4676&gt;O$3)*0
+($H4676&gt;0)*($J4676&gt;O$3)*($I4676&lt;=O$3)*($I4676&gt;=O$2)*((O$3-$I4676+1)/O$4)
+($H4676&gt;0)*($J4676&gt;O$3)*($I4676&lt;O$2)*1
+($H4676&gt;0)*($I4676&gt;O$3)*0</f>
        <v>0</v>
      </c>
      <c r="P4662" s="28">
        <f t="shared" ref="P4662:BD4662" si="3315">($H4674&gt;0)*($J4674&lt;P$2)*0
+($H4674&gt;0)*($J4674&gt;=P$2)*($J4674&lt;=P$3)*(($J4674-P$2+1)/P$4)
+($H4674&gt;0)*($J4674&gt;P$3)*($I4674&gt;P$3)*0
+($H4674&gt;0)*($J4674&gt;P$3)*($I4674&lt;=P$3)*($I4674&gt;=P$2)*((P$3-$I4674+1)/P$4)
+($H4674&gt;0)*($J4674&gt;P$3)*($I4674&lt;P$2)*1
+($H4674&gt;0)*($I4674&gt;P$3)*0
+($H4675&gt;0)*($J4675&lt;P$2)*0
+($H4675&gt;0)*($J4675&gt;=P$2)*($J4675&lt;=P$3)*(($J4675-P$2+1)/P$4)
+($H4675&gt;0)*($J4675&gt;P$3)*($I4675&gt;P$3)*0
+($H4675&gt;0)*($J4675&gt;P$3)*($I4675&lt;=P$3)*($I4675&gt;=P$2)*((P$3-$I4675+1)/P$4)
+($H4675&gt;0)*($J4675&gt;P$3)*($I4675&lt;P$2)*1
+($H4675&gt;0)*($I4675&gt;P$3)*0
+($H4676&gt;0)*($J4676&lt;P$2)*0
+($H4676&gt;0)*($J4676&gt;=P$2)*($J4676&lt;=P$3)*(($J4676-P$2+1)/P$4)
+($H4676&gt;0)*($J4676&gt;P$3)*($I4676&gt;P$3)*0
+($H4676&gt;0)*($J4676&gt;P$3)*($I4676&lt;=P$3)*($I4676&gt;=P$2)*((P$3-$I4676+1)/P$4)
+($H4676&gt;0)*($J4676&gt;P$3)*($I4676&lt;P$2)*1
+($H4676&gt;0)*($I4676&gt;P$3)*0</f>
        <v>0</v>
      </c>
      <c r="Q4662" s="28">
        <f t="shared" si="3315"/>
        <v>0</v>
      </c>
      <c r="R4662" s="28">
        <f t="shared" si="3315"/>
        <v>0</v>
      </c>
      <c r="S4662" s="28">
        <f t="shared" si="3315"/>
        <v>0</v>
      </c>
      <c r="T4662" s="28">
        <f t="shared" si="3315"/>
        <v>0</v>
      </c>
      <c r="U4662" s="28">
        <f t="shared" si="3315"/>
        <v>0</v>
      </c>
      <c r="V4662" s="28">
        <f t="shared" si="3315"/>
        <v>0</v>
      </c>
      <c r="W4662" s="28">
        <f t="shared" si="3315"/>
        <v>0</v>
      </c>
      <c r="X4662" s="28">
        <f t="shared" si="3315"/>
        <v>0</v>
      </c>
      <c r="Y4662" s="28">
        <f t="shared" si="3315"/>
        <v>0</v>
      </c>
      <c r="Z4662" s="28">
        <f t="shared" si="3315"/>
        <v>0</v>
      </c>
      <c r="AA4662" s="28">
        <f t="shared" si="3315"/>
        <v>0</v>
      </c>
      <c r="AB4662" s="28">
        <f t="shared" si="3315"/>
        <v>0</v>
      </c>
      <c r="AC4662" s="28">
        <f t="shared" si="3315"/>
        <v>0</v>
      </c>
      <c r="AD4662" s="28">
        <f t="shared" si="3315"/>
        <v>0</v>
      </c>
      <c r="AE4662" s="28">
        <f t="shared" si="3315"/>
        <v>0</v>
      </c>
      <c r="AF4662" s="28">
        <f t="shared" si="3315"/>
        <v>0</v>
      </c>
      <c r="AG4662" s="28">
        <f t="shared" si="3315"/>
        <v>0</v>
      </c>
      <c r="AH4662" s="28">
        <f t="shared" si="3315"/>
        <v>0</v>
      </c>
      <c r="AI4662" s="28">
        <f t="shared" si="3315"/>
        <v>0</v>
      </c>
      <c r="AJ4662" s="28">
        <f t="shared" si="3315"/>
        <v>0</v>
      </c>
      <c r="AK4662" s="28">
        <f t="shared" si="3315"/>
        <v>0</v>
      </c>
      <c r="AL4662" s="28">
        <f t="shared" si="3315"/>
        <v>0</v>
      </c>
      <c r="AM4662" s="28">
        <f t="shared" si="3315"/>
        <v>0</v>
      </c>
      <c r="AN4662" s="28">
        <f t="shared" si="3315"/>
        <v>0</v>
      </c>
      <c r="AO4662" s="28">
        <f t="shared" si="3315"/>
        <v>0</v>
      </c>
      <c r="AP4662" s="28">
        <f t="shared" si="3315"/>
        <v>0</v>
      </c>
      <c r="AQ4662" s="28">
        <f t="shared" si="3315"/>
        <v>0</v>
      </c>
      <c r="AR4662" s="28">
        <f t="shared" si="3315"/>
        <v>0</v>
      </c>
      <c r="AS4662" s="28">
        <f t="shared" si="3315"/>
        <v>0</v>
      </c>
      <c r="AT4662" s="28">
        <f t="shared" si="3315"/>
        <v>0</v>
      </c>
      <c r="AU4662" s="28">
        <f t="shared" si="3315"/>
        <v>0</v>
      </c>
      <c r="AV4662" s="28">
        <f t="shared" si="3315"/>
        <v>0</v>
      </c>
      <c r="AW4662" s="28">
        <f t="shared" si="3315"/>
        <v>0</v>
      </c>
      <c r="AX4662" s="28">
        <f t="shared" si="3315"/>
        <v>0</v>
      </c>
      <c r="AY4662" s="28">
        <f t="shared" si="3315"/>
        <v>0</v>
      </c>
      <c r="AZ4662" s="28">
        <f t="shared" si="3315"/>
        <v>0</v>
      </c>
      <c r="BA4662" s="28">
        <f t="shared" si="3315"/>
        <v>0</v>
      </c>
      <c r="BB4662" s="28">
        <f t="shared" si="3315"/>
        <v>0</v>
      </c>
      <c r="BC4662" s="28">
        <f t="shared" si="3315"/>
        <v>0</v>
      </c>
      <c r="BD4662" s="28">
        <f t="shared" si="3315"/>
        <v>0</v>
      </c>
    </row>
    <row r="4663" spans="1:56" ht="16" x14ac:dyDescent="0.2">
      <c r="B4663" s="11">
        <f t="shared" si="3309"/>
        <v>174</v>
      </c>
      <c r="C4663" s="12" t="str">
        <f t="shared" si="3309"/>
        <v>SCI HSR 5</v>
      </c>
      <c r="D4663" s="25" t="s">
        <v>241</v>
      </c>
      <c r="E4663" s="29">
        <v>75000</v>
      </c>
      <c r="F4663" s="15"/>
      <c r="G4663" s="30" t="s">
        <v>10</v>
      </c>
      <c r="H4663" s="31">
        <v>0</v>
      </c>
      <c r="I4663" s="32">
        <v>0</v>
      </c>
      <c r="J4663" s="32">
        <v>0</v>
      </c>
      <c r="K4663" s="24"/>
      <c r="L4663" s="33" t="s">
        <v>242</v>
      </c>
      <c r="M4663" s="73"/>
      <c r="N4663" s="73"/>
      <c r="O4663" s="34">
        <f>($E4673&lt;=O$3)*($E4673&gt;O$2)*((O$3-$E4673+1)/O$4)
+($E4673&lt;=O$2)*((O$3-O$2+1)/O$4)
+($E4673&gt;O$3)*(0)</f>
        <v>0</v>
      </c>
      <c r="P4663" s="34">
        <f t="shared" ref="P4663:BD4663" si="3316">($E4673&lt;=P$3)*($E4673&gt;P$2)*((P$3-$E4673+1)/P$4)
+($E4673&lt;=P$2)*((P$3-P$2+1)/P$4)
+($E4673&gt;P$3)*(0)</f>
        <v>0</v>
      </c>
      <c r="Q4663" s="34">
        <f t="shared" si="3316"/>
        <v>0</v>
      </c>
      <c r="R4663" s="34">
        <f t="shared" si="3316"/>
        <v>0</v>
      </c>
      <c r="S4663" s="34">
        <f t="shared" si="3316"/>
        <v>0</v>
      </c>
      <c r="T4663" s="34">
        <f t="shared" si="3316"/>
        <v>0</v>
      </c>
      <c r="U4663" s="34">
        <f t="shared" si="3316"/>
        <v>0</v>
      </c>
      <c r="V4663" s="34">
        <f t="shared" si="3316"/>
        <v>0</v>
      </c>
      <c r="W4663" s="34">
        <f t="shared" si="3316"/>
        <v>0</v>
      </c>
      <c r="X4663" s="34">
        <f t="shared" si="3316"/>
        <v>0</v>
      </c>
      <c r="Y4663" s="34">
        <f t="shared" si="3316"/>
        <v>0</v>
      </c>
      <c r="Z4663" s="34">
        <f t="shared" si="3316"/>
        <v>0</v>
      </c>
      <c r="AA4663" s="34">
        <f t="shared" si="3316"/>
        <v>0</v>
      </c>
      <c r="AB4663" s="34">
        <f t="shared" si="3316"/>
        <v>0</v>
      </c>
      <c r="AC4663" s="34">
        <f t="shared" si="3316"/>
        <v>0</v>
      </c>
      <c r="AD4663" s="34">
        <f t="shared" si="3316"/>
        <v>0</v>
      </c>
      <c r="AE4663" s="34">
        <f t="shared" si="3316"/>
        <v>0</v>
      </c>
      <c r="AF4663" s="34">
        <f t="shared" si="3316"/>
        <v>0</v>
      </c>
      <c r="AG4663" s="34">
        <f t="shared" si="3316"/>
        <v>0</v>
      </c>
      <c r="AH4663" s="34">
        <f t="shared" si="3316"/>
        <v>0</v>
      </c>
      <c r="AI4663" s="34">
        <f t="shared" si="3316"/>
        <v>0</v>
      </c>
      <c r="AJ4663" s="34">
        <f t="shared" si="3316"/>
        <v>0</v>
      </c>
      <c r="AK4663" s="34">
        <f t="shared" si="3316"/>
        <v>0</v>
      </c>
      <c r="AL4663" s="34">
        <f t="shared" si="3316"/>
        <v>1.098901098901099E-2</v>
      </c>
      <c r="AM4663" s="34">
        <f t="shared" si="3316"/>
        <v>1</v>
      </c>
      <c r="AN4663" s="34">
        <f t="shared" si="3316"/>
        <v>1</v>
      </c>
      <c r="AO4663" s="34">
        <f t="shared" si="3316"/>
        <v>1</v>
      </c>
      <c r="AP4663" s="34">
        <f t="shared" si="3316"/>
        <v>1</v>
      </c>
      <c r="AQ4663" s="34">
        <f t="shared" si="3316"/>
        <v>1</v>
      </c>
      <c r="AR4663" s="34">
        <f t="shared" si="3316"/>
        <v>1</v>
      </c>
      <c r="AS4663" s="34">
        <f t="shared" si="3316"/>
        <v>1</v>
      </c>
      <c r="AT4663" s="34">
        <f t="shared" si="3316"/>
        <v>1</v>
      </c>
      <c r="AU4663" s="34">
        <f t="shared" si="3316"/>
        <v>1</v>
      </c>
      <c r="AV4663" s="34">
        <f t="shared" si="3316"/>
        <v>1</v>
      </c>
      <c r="AW4663" s="34">
        <f t="shared" si="3316"/>
        <v>1</v>
      </c>
      <c r="AX4663" s="34">
        <f t="shared" si="3316"/>
        <v>1</v>
      </c>
      <c r="AY4663" s="34">
        <f t="shared" si="3316"/>
        <v>1</v>
      </c>
      <c r="AZ4663" s="34">
        <f t="shared" si="3316"/>
        <v>1</v>
      </c>
      <c r="BA4663" s="34">
        <f t="shared" si="3316"/>
        <v>1</v>
      </c>
      <c r="BB4663" s="34">
        <f t="shared" si="3316"/>
        <v>1</v>
      </c>
      <c r="BC4663" s="34">
        <f t="shared" si="3316"/>
        <v>1</v>
      </c>
      <c r="BD4663" s="34">
        <f t="shared" si="3316"/>
        <v>1</v>
      </c>
    </row>
    <row r="4664" spans="1:56" ht="16" x14ac:dyDescent="0.2">
      <c r="A4664" s="35"/>
      <c r="B4664" s="11">
        <f t="shared" si="3309"/>
        <v>174</v>
      </c>
      <c r="C4664" s="12" t="str">
        <f t="shared" si="3309"/>
        <v>SCI HSR 5</v>
      </c>
      <c r="D4664" s="25" t="s">
        <v>243</v>
      </c>
      <c r="E4664" s="29">
        <v>76367.323796231678</v>
      </c>
      <c r="F4664" s="15"/>
      <c r="G4664" s="30" t="s">
        <v>11</v>
      </c>
      <c r="H4664" s="31">
        <v>0</v>
      </c>
      <c r="I4664" s="32">
        <v>0</v>
      </c>
      <c r="J4664" s="32">
        <v>0</v>
      </c>
      <c r="K4664" s="35"/>
      <c r="M4664" s="84">
        <v>43647</v>
      </c>
      <c r="O4664" s="15"/>
      <c r="P4664" s="15"/>
      <c r="Q4664" s="15"/>
      <c r="R4664" s="15"/>
      <c r="S4664" s="15"/>
      <c r="T4664" s="15"/>
      <c r="U4664" s="15"/>
      <c r="V4664" s="15"/>
      <c r="W4664" s="15"/>
      <c r="X4664" s="15"/>
      <c r="Y4664" s="15"/>
      <c r="Z4664" s="15"/>
      <c r="AA4664" s="15"/>
      <c r="AB4664" s="15"/>
      <c r="AC4664" s="15"/>
      <c r="AD4664" s="15"/>
      <c r="AE4664" s="15"/>
      <c r="AF4664" s="15"/>
      <c r="AG4664" s="15"/>
      <c r="AH4664" s="15"/>
      <c r="AI4664" s="15"/>
      <c r="AJ4664" s="15"/>
      <c r="AK4664" s="15"/>
      <c r="AL4664" s="15"/>
      <c r="AM4664" s="15"/>
      <c r="AN4664" s="15"/>
      <c r="AO4664" s="15"/>
      <c r="AP4664" s="15"/>
      <c r="AQ4664" s="15"/>
      <c r="AR4664" s="15"/>
      <c r="AS4664" s="15"/>
      <c r="AT4664" s="15"/>
      <c r="AU4664" s="15"/>
      <c r="AV4664" s="15"/>
      <c r="AW4664" s="15"/>
      <c r="AX4664" s="15"/>
      <c r="AY4664" s="15"/>
      <c r="AZ4664" s="15"/>
      <c r="BA4664" s="15"/>
      <c r="BB4664" s="15"/>
      <c r="BC4664" s="15"/>
      <c r="BD4664" s="15"/>
    </row>
    <row r="4665" spans="1:56" ht="16" x14ac:dyDescent="0.2">
      <c r="B4665" s="11">
        <f t="shared" si="3309"/>
        <v>174</v>
      </c>
      <c r="C4665" s="12" t="str">
        <f t="shared" si="3309"/>
        <v>SCI HSR 5</v>
      </c>
      <c r="D4665" s="25" t="s">
        <v>244</v>
      </c>
      <c r="E4665" s="29">
        <v>76367.323796231678</v>
      </c>
      <c r="F4665" s="15"/>
      <c r="G4665" s="36" t="s">
        <v>12</v>
      </c>
      <c r="H4665" s="31">
        <v>0</v>
      </c>
      <c r="I4665" s="32">
        <v>0</v>
      </c>
      <c r="J4665" s="32">
        <v>0</v>
      </c>
      <c r="K4665" s="24"/>
      <c r="L4665" s="37" t="s">
        <v>245</v>
      </c>
      <c r="M4665" s="74">
        <v>1</v>
      </c>
      <c r="N4665" s="74">
        <v>1</v>
      </c>
      <c r="O4665" s="38">
        <v>1.02</v>
      </c>
      <c r="P4665" s="38">
        <v>1.02</v>
      </c>
      <c r="Q4665" s="38">
        <v>1.02</v>
      </c>
      <c r="R4665" s="38">
        <v>1.02</v>
      </c>
      <c r="S4665" s="38">
        <v>1.0302</v>
      </c>
      <c r="T4665" s="38">
        <v>1.0302</v>
      </c>
      <c r="U4665" s="38">
        <v>1.0302</v>
      </c>
      <c r="V4665" s="38">
        <v>1.0302</v>
      </c>
      <c r="W4665" s="38">
        <v>1.040502</v>
      </c>
      <c r="X4665" s="38">
        <v>1.040502</v>
      </c>
      <c r="Y4665" s="38">
        <v>1.040502</v>
      </c>
      <c r="Z4665" s="38">
        <v>1.040502</v>
      </c>
      <c r="AA4665" s="38">
        <v>1.0509070200000001</v>
      </c>
      <c r="AB4665" s="38">
        <v>1.0509070200000001</v>
      </c>
      <c r="AC4665" s="38">
        <v>1.0509070200000001</v>
      </c>
      <c r="AD4665" s="38">
        <v>1.0509070200000001</v>
      </c>
      <c r="AE4665" s="38">
        <v>1.0614160902000001</v>
      </c>
      <c r="AF4665" s="38">
        <v>1.0614160902000001</v>
      </c>
      <c r="AG4665" s="38">
        <v>1.0614160902000001</v>
      </c>
      <c r="AH4665" s="38">
        <v>1.0614160902000001</v>
      </c>
      <c r="AI4665" s="38">
        <v>1.0720302511020001</v>
      </c>
      <c r="AJ4665" s="38">
        <v>1.0720302511020001</v>
      </c>
      <c r="AK4665" s="38">
        <v>1.0720302511020001</v>
      </c>
      <c r="AL4665" s="38">
        <v>1.0720302511020001</v>
      </c>
      <c r="AM4665" s="38">
        <v>1.0827505536130202</v>
      </c>
      <c r="AN4665" s="38">
        <v>1.0827505536130202</v>
      </c>
      <c r="AO4665" s="38">
        <v>1.0827505536130202</v>
      </c>
      <c r="AP4665" s="38">
        <v>1.0827505536130202</v>
      </c>
      <c r="AQ4665" s="38">
        <v>1.0935780591491504</v>
      </c>
      <c r="AR4665" s="38">
        <v>1.0935780591491504</v>
      </c>
      <c r="AS4665" s="38">
        <v>1.0935780591491504</v>
      </c>
      <c r="AT4665" s="38">
        <v>1.0935780591491504</v>
      </c>
      <c r="AU4665" s="38">
        <v>1.104513839740642</v>
      </c>
      <c r="AV4665" s="38">
        <v>1.104513839740642</v>
      </c>
      <c r="AW4665" s="38">
        <v>1.104513839740642</v>
      </c>
      <c r="AX4665" s="38">
        <v>1.104513839740642</v>
      </c>
      <c r="AY4665" s="38">
        <v>1.1155589781380484</v>
      </c>
      <c r="AZ4665" s="38">
        <v>1.1155589781380484</v>
      </c>
      <c r="BA4665" s="38">
        <v>1.1155589781380484</v>
      </c>
      <c r="BB4665" s="38">
        <v>1.1155589781380484</v>
      </c>
      <c r="BC4665" s="38">
        <v>1.1267145679194288</v>
      </c>
      <c r="BD4665" s="38">
        <v>1.1267145679194288</v>
      </c>
    </row>
    <row r="4666" spans="1:56" ht="16" x14ac:dyDescent="0.2">
      <c r="B4666" s="11">
        <f t="shared" si="3309"/>
        <v>174</v>
      </c>
      <c r="C4666" s="12" t="str">
        <f t="shared" si="3309"/>
        <v>SCI HSR 5</v>
      </c>
      <c r="D4666" s="25" t="s">
        <v>25</v>
      </c>
      <c r="E4666" s="39" t="s">
        <v>30</v>
      </c>
      <c r="F4666" s="15"/>
      <c r="K4666" s="24"/>
      <c r="L4666" s="16" t="s">
        <v>246</v>
      </c>
      <c r="M4666" s="70"/>
      <c r="N4666" s="70"/>
      <c r="O4666" s="40">
        <f>O4659*$E4663/4+O4663*$E4674/4</f>
        <v>18750</v>
      </c>
      <c r="P4666" s="40">
        <f t="shared" ref="P4666:BD4666" si="3317">P4659*$E4663/4+P4663*$E4674/4</f>
        <v>18750</v>
      </c>
      <c r="Q4666" s="40">
        <f t="shared" si="3317"/>
        <v>18750</v>
      </c>
      <c r="R4666" s="40">
        <f t="shared" si="3317"/>
        <v>18750</v>
      </c>
      <c r="S4666" s="40">
        <f t="shared" si="3317"/>
        <v>18750</v>
      </c>
      <c r="T4666" s="40">
        <f t="shared" si="3317"/>
        <v>18750</v>
      </c>
      <c r="U4666" s="40">
        <f t="shared" si="3317"/>
        <v>18750</v>
      </c>
      <c r="V4666" s="40">
        <f t="shared" si="3317"/>
        <v>18750</v>
      </c>
      <c r="W4666" s="40">
        <f t="shared" si="3317"/>
        <v>18750</v>
      </c>
      <c r="X4666" s="40">
        <f t="shared" si="3317"/>
        <v>18750</v>
      </c>
      <c r="Y4666" s="40">
        <f t="shared" si="3317"/>
        <v>18750</v>
      </c>
      <c r="Z4666" s="40">
        <f t="shared" si="3317"/>
        <v>18750</v>
      </c>
      <c r="AA4666" s="40">
        <f t="shared" si="3317"/>
        <v>18750</v>
      </c>
      <c r="AB4666" s="40">
        <f t="shared" si="3317"/>
        <v>18750</v>
      </c>
      <c r="AC4666" s="40">
        <f t="shared" si="3317"/>
        <v>18750</v>
      </c>
      <c r="AD4666" s="40">
        <f t="shared" si="3317"/>
        <v>18750</v>
      </c>
      <c r="AE4666" s="40">
        <f t="shared" si="3317"/>
        <v>18750</v>
      </c>
      <c r="AF4666" s="40">
        <f t="shared" si="3317"/>
        <v>18750</v>
      </c>
      <c r="AG4666" s="40">
        <f t="shared" si="3317"/>
        <v>18750</v>
      </c>
      <c r="AH4666" s="40">
        <f t="shared" si="3317"/>
        <v>18750</v>
      </c>
      <c r="AI4666" s="40">
        <f t="shared" si="3317"/>
        <v>18750</v>
      </c>
      <c r="AJ4666" s="40">
        <f t="shared" si="3317"/>
        <v>18750</v>
      </c>
      <c r="AK4666" s="40">
        <f t="shared" si="3317"/>
        <v>18750</v>
      </c>
      <c r="AL4666" s="40">
        <f t="shared" si="3317"/>
        <v>18997.403542406013</v>
      </c>
      <c r="AM4666" s="40">
        <f t="shared" si="3317"/>
        <v>22513.722358947052</v>
      </c>
      <c r="AN4666" s="40">
        <f t="shared" si="3317"/>
        <v>22513.722358947052</v>
      </c>
      <c r="AO4666" s="40">
        <f t="shared" si="3317"/>
        <v>22513.722358947052</v>
      </c>
      <c r="AP4666" s="40">
        <f t="shared" si="3317"/>
        <v>22513.722358947052</v>
      </c>
      <c r="AQ4666" s="40">
        <f t="shared" si="3317"/>
        <v>22513.722358947052</v>
      </c>
      <c r="AR4666" s="40">
        <f t="shared" si="3317"/>
        <v>22513.722358947052</v>
      </c>
      <c r="AS4666" s="40">
        <f t="shared" si="3317"/>
        <v>22513.722358947052</v>
      </c>
      <c r="AT4666" s="40">
        <f t="shared" si="3317"/>
        <v>22513.722358947052</v>
      </c>
      <c r="AU4666" s="40">
        <f t="shared" si="3317"/>
        <v>22513.722358947052</v>
      </c>
      <c r="AV4666" s="40">
        <f t="shared" si="3317"/>
        <v>22513.722358947052</v>
      </c>
      <c r="AW4666" s="40">
        <f t="shared" si="3317"/>
        <v>22513.722358947052</v>
      </c>
      <c r="AX4666" s="40">
        <f t="shared" si="3317"/>
        <v>22513.722358947052</v>
      </c>
      <c r="AY4666" s="40">
        <f t="shared" si="3317"/>
        <v>22513.722358947052</v>
      </c>
      <c r="AZ4666" s="40">
        <f t="shared" si="3317"/>
        <v>22513.722358947052</v>
      </c>
      <c r="BA4666" s="40">
        <f t="shared" si="3317"/>
        <v>22513.722358947052</v>
      </c>
      <c r="BB4666" s="40">
        <f t="shared" si="3317"/>
        <v>22513.722358947052</v>
      </c>
      <c r="BC4666" s="40">
        <f t="shared" si="3317"/>
        <v>22513.722358947052</v>
      </c>
      <c r="BD4666" s="40">
        <f t="shared" si="3317"/>
        <v>22513.722358947052</v>
      </c>
    </row>
    <row r="4667" spans="1:56" ht="16" x14ac:dyDescent="0.2">
      <c r="B4667" s="11">
        <f t="shared" si="3309"/>
        <v>174</v>
      </c>
      <c r="C4667" s="12" t="str">
        <f t="shared" si="3309"/>
        <v>SCI HSR 5</v>
      </c>
      <c r="D4667" s="25" t="s">
        <v>247</v>
      </c>
      <c r="E4667" s="39" t="s">
        <v>248</v>
      </c>
      <c r="F4667" s="15"/>
      <c r="G4667" s="25" t="s">
        <v>249</v>
      </c>
      <c r="H4667" s="26">
        <v>0</v>
      </c>
      <c r="I4667" s="25" t="s">
        <v>239</v>
      </c>
      <c r="J4667" s="26">
        <v>46934</v>
      </c>
      <c r="K4667" s="24"/>
      <c r="L4667" s="20" t="s">
        <v>250</v>
      </c>
      <c r="M4667" s="72"/>
      <c r="N4667" s="72"/>
      <c r="O4667" s="41">
        <f>IF($E4673&gt;=O$3,IF(O$3&lt;=($E4662+365),O4666,IFERROR(O4659*$E4664/4*O4665+
$E4674*O4663/4*IFERROR(O4665/$E4675,0),0)),IF(O$3&lt;=($E4673+365),O4659*$E4664/4*O4665+$E4674*O4663/4*IFERROR(O4665/$E4675,0),IFERROR($E4674*O4663/4*IFERROR(O4665/$E4675,0),0)))</f>
        <v>19473.66756803908</v>
      </c>
      <c r="P4667" s="41">
        <f t="shared" ref="P4667:BD4667" si="3318">IF($E4673&gt;=P$3,IF(P$3&lt;=($E4662+365),P4666,IFERROR(P4659*$E4664/4*P4665+
$E4674*P4663/4*IFERROR(P4665/$E4675,0),0)),IF(P$3&lt;=($E4673+365),P4659*$E4664/4*P4665+$E4674*P4663/4*IFERROR(P4665/$E4675,0),IFERROR($E4674*P4663/4*IFERROR(P4665/$E4675,0),0)))</f>
        <v>19473.66756803908</v>
      </c>
      <c r="Q4667" s="41">
        <f t="shared" si="3318"/>
        <v>19473.66756803908</v>
      </c>
      <c r="R4667" s="41">
        <f t="shared" si="3318"/>
        <v>19473.66756803908</v>
      </c>
      <c r="S4667" s="41">
        <f t="shared" si="3318"/>
        <v>19668.404243719469</v>
      </c>
      <c r="T4667" s="41">
        <f t="shared" si="3318"/>
        <v>19668.404243719469</v>
      </c>
      <c r="U4667" s="41">
        <f t="shared" si="3318"/>
        <v>19668.404243719469</v>
      </c>
      <c r="V4667" s="41">
        <f t="shared" si="3318"/>
        <v>19668.404243719469</v>
      </c>
      <c r="W4667" s="41">
        <f t="shared" si="3318"/>
        <v>19865.088286156664</v>
      </c>
      <c r="X4667" s="41">
        <f t="shared" si="3318"/>
        <v>19865.088286156664</v>
      </c>
      <c r="Y4667" s="41">
        <f t="shared" si="3318"/>
        <v>19865.088286156664</v>
      </c>
      <c r="Z4667" s="41">
        <f t="shared" si="3318"/>
        <v>19865.088286156664</v>
      </c>
      <c r="AA4667" s="41">
        <f t="shared" si="3318"/>
        <v>20063.739169018234</v>
      </c>
      <c r="AB4667" s="41">
        <f t="shared" si="3318"/>
        <v>20063.739169018234</v>
      </c>
      <c r="AC4667" s="41">
        <f t="shared" si="3318"/>
        <v>20063.739169018234</v>
      </c>
      <c r="AD4667" s="41">
        <f t="shared" si="3318"/>
        <v>20063.739169018234</v>
      </c>
      <c r="AE4667" s="41">
        <f t="shared" si="3318"/>
        <v>20264.376560708413</v>
      </c>
      <c r="AF4667" s="41">
        <f t="shared" si="3318"/>
        <v>20264.376560708413</v>
      </c>
      <c r="AG4667" s="41">
        <f t="shared" si="3318"/>
        <v>20264.376560708413</v>
      </c>
      <c r="AH4667" s="41">
        <f t="shared" si="3318"/>
        <v>20264.376560708413</v>
      </c>
      <c r="AI4667" s="41">
        <f t="shared" si="3318"/>
        <v>20467.020326315498</v>
      </c>
      <c r="AJ4667" s="41">
        <f t="shared" si="3318"/>
        <v>20467.020326315498</v>
      </c>
      <c r="AK4667" s="41">
        <f t="shared" si="3318"/>
        <v>20467.020326315498</v>
      </c>
      <c r="AL4667" s="41">
        <f t="shared" si="3318"/>
        <v>20714.423868721511</v>
      </c>
      <c r="AM4667" s="41">
        <f t="shared" si="3318"/>
        <v>22738.859582536523</v>
      </c>
      <c r="AN4667" s="41">
        <f t="shared" si="3318"/>
        <v>22738.859582536523</v>
      </c>
      <c r="AO4667" s="41">
        <f t="shared" si="3318"/>
        <v>22738.859582536523</v>
      </c>
      <c r="AP4667" s="41">
        <f t="shared" si="3318"/>
        <v>22738.859582536523</v>
      </c>
      <c r="AQ4667" s="41">
        <f t="shared" si="3318"/>
        <v>22966.24817836189</v>
      </c>
      <c r="AR4667" s="41">
        <f t="shared" si="3318"/>
        <v>22966.24817836189</v>
      </c>
      <c r="AS4667" s="41">
        <f t="shared" si="3318"/>
        <v>22966.24817836189</v>
      </c>
      <c r="AT4667" s="41">
        <f t="shared" si="3318"/>
        <v>22966.24817836189</v>
      </c>
      <c r="AU4667" s="41">
        <f t="shared" si="3318"/>
        <v>23195.91066014551</v>
      </c>
      <c r="AV4667" s="41">
        <f t="shared" si="3318"/>
        <v>23195.91066014551</v>
      </c>
      <c r="AW4667" s="41">
        <f t="shared" si="3318"/>
        <v>23195.91066014551</v>
      </c>
      <c r="AX4667" s="41">
        <f t="shared" si="3318"/>
        <v>23195.91066014551</v>
      </c>
      <c r="AY4667" s="41">
        <f t="shared" si="3318"/>
        <v>23427.869766746964</v>
      </c>
      <c r="AZ4667" s="41">
        <f t="shared" si="3318"/>
        <v>23427.869766746964</v>
      </c>
      <c r="BA4667" s="41">
        <f t="shared" si="3318"/>
        <v>23427.869766746964</v>
      </c>
      <c r="BB4667" s="41">
        <f t="shared" si="3318"/>
        <v>23427.869766746964</v>
      </c>
      <c r="BC4667" s="41">
        <f t="shared" si="3318"/>
        <v>23662.148464414437</v>
      </c>
      <c r="BD4667" s="41">
        <f t="shared" si="3318"/>
        <v>23662.148464414437</v>
      </c>
    </row>
    <row r="4668" spans="1:56" ht="16" x14ac:dyDescent="0.2">
      <c r="B4668" s="11">
        <f t="shared" si="3309"/>
        <v>174</v>
      </c>
      <c r="C4668" s="12" t="str">
        <f t="shared" si="3309"/>
        <v>SCI HSR 5</v>
      </c>
      <c r="D4668" s="25" t="s">
        <v>8</v>
      </c>
      <c r="E4668" s="42">
        <v>0</v>
      </c>
      <c r="F4668" s="15"/>
      <c r="I4668" s="15"/>
      <c r="J4668" s="24"/>
      <c r="K4668" s="24"/>
      <c r="L4668" s="20" t="s">
        <v>251</v>
      </c>
      <c r="M4668" s="72"/>
      <c r="N4668" s="72"/>
      <c r="O4668" s="41">
        <f>-$E4664/4*O4658
+(O4658&gt;0)*($J4663&gt;=O$2)*($J4663&lt;=O$3)*(($J4663-O$2+1)/O$4*$H4663/4)
+(O4658&gt;0)*($J4663&gt;O$3)*($I4663&lt;=O$3)*($I4663&gt;=O$2)*((O$3-$I4663+1)/O$4*$H4663/4)
+(O4658&gt;0)*($J4663&gt;O$3)*($I4663&lt;O$2)*$H4663/4
+(O4658&gt;0)*($J4664&gt;=O$2)*($J4664&lt;=O$3)*(($J4664-O$2+1)/O$4*$H4664/4)
+(O4658&gt;0)*($J4664&gt;O$3)*($I4664&lt;=O$3)*($I4664&gt;=O$2)*((O$3-$I4664+1)/O$4*$H4664/4)
+(O4658&gt;0)*($J4664&gt;O$3)*($I4664&lt;O$2)*$H4664/4
+(O4658&gt;0)*($J4665&gt;=O$2)*($J4665&lt;=O$3)*(($J4665-O$2+1)/O$4*$H4665/4)
+(O4658&gt;0)*($J4665&gt;O$3)*($I4665&lt;=O$3)*($I4665&gt;=O$2)*((O$3-$I4665+1)/O$4*$H4665/4)
+(O4658&gt;0)*($J4665&gt;O$3)*($I4665&lt;O$2)*$H4665/4
-$E4674/4*O4662
+(O4662&gt;0)*($J4674&gt;=O$2)*($J4674&lt;=O$3)*(($J4674-O$2+1)/O$4*$H4674/4)
+(O4662&gt;0)*($J4674&gt;O$3)*($I4674&lt;=O$3)*($I4674&gt;=O$2)*((O$3-$I4674+1)/O$4*$H4674/4)
+(O4662&gt;0)*($J4674&gt;O$3)*($I4674&lt;O$2)*$H4674/4
+(O4662&gt;0)*($J4675&gt;=O$2)*($J4675&lt;=O$3)*(($J4675-O$2+1)/O$4*$H4675/4)
+(O4662&gt;0)*($J4675&gt;O$3)*($I4675&lt;=O$3)*($I4675&gt;=O$2)*((O$3-$I4675+1)/O$4*$H4675/4)
+(O4662&gt;0)*($J4675&gt;O$3)*($I4675&lt;O$2)*$H4675/4
+(O4662&gt;0)*($J4676&gt;=O$2)*($J4676&lt;=O$3)*(($J4676-O$2+1)/O$4*$H4676/4)
+(O4662&gt;0)*($J4676&gt;O$3)*($I4676&lt;=O$3)*($I4676&gt;=O$2)*((O$3-$I4676+1)/O$4*$H4676/4)
+(O4662&gt;0)*($J4676&gt;O$3)*($I4676&lt;O$2)*$H4676/4</f>
        <v>0</v>
      </c>
      <c r="P4668" s="41">
        <f t="shared" ref="P4668:BD4668" si="3319">-$E4664/4*P4658
+(P4658&gt;0)*($J4663&gt;=P$2)*($J4663&lt;=P$3)*(($J4663-P$2+1)/P$4*$H4663/4)
+(P4658&gt;0)*($J4663&gt;P$3)*($I4663&lt;=P$3)*($I4663&gt;=P$2)*((P$3-$I4663+1)/P$4*$H4663/4)
+(P4658&gt;0)*($J4663&gt;P$3)*($I4663&lt;P$2)*$H4663/4
+(P4658&gt;0)*($J4664&gt;=P$2)*($J4664&lt;=P$3)*(($J4664-P$2+1)/P$4*$H4664/4)
+(P4658&gt;0)*($J4664&gt;P$3)*($I4664&lt;=P$3)*($I4664&gt;=P$2)*((P$3-$I4664+1)/P$4*$H4664/4)
+(P4658&gt;0)*($J4664&gt;P$3)*($I4664&lt;P$2)*$H4664/4
+(P4658&gt;0)*($J4665&gt;=P$2)*($J4665&lt;=P$3)*(($J4665-P$2+1)/P$4*$H4665/4)
+(P4658&gt;0)*($J4665&gt;P$3)*($I4665&lt;=P$3)*($I4665&gt;=P$2)*((P$3-$I4665+1)/P$4*$H4665/4)
+(P4658&gt;0)*($J4665&gt;P$3)*($I4665&lt;P$2)*$H4665/4
-$E4674/4*P4662
+(P4662&gt;0)*($J4674&gt;=P$2)*($J4674&lt;=P$3)*(($J4674-P$2+1)/P$4*$H4674/4)
+(P4662&gt;0)*($J4674&gt;P$3)*($I4674&lt;=P$3)*($I4674&gt;=P$2)*((P$3-$I4674+1)/P$4*$H4674/4)
+(P4662&gt;0)*($J4674&gt;P$3)*($I4674&lt;P$2)*$H4674/4
+(P4662&gt;0)*($J4675&gt;=P$2)*($J4675&lt;=P$3)*(($J4675-P$2+1)/P$4*$H4675/4)
+(P4662&gt;0)*($J4675&gt;P$3)*($I4675&lt;=P$3)*($I4675&gt;=P$2)*((P$3-$I4675+1)/P$4*$H4675/4)
+(P4662&gt;0)*($J4675&gt;P$3)*($I4675&lt;P$2)*$H4675/4
+(P4662&gt;0)*($J4676&gt;=P$2)*($J4676&lt;=P$3)*(($J4676-P$2+1)/P$4*$H4676/4)
+(P4662&gt;0)*($J4676&gt;P$3)*($I4676&lt;=P$3)*($I4676&gt;=P$2)*((P$3-$I4676+1)/P$4*$H4676/4)
+(P4662&gt;0)*($J4676&gt;P$3)*($I4676&lt;P$2)*$H4676/4</f>
        <v>0</v>
      </c>
      <c r="Q4668" s="41">
        <f t="shared" si="3319"/>
        <v>0</v>
      </c>
      <c r="R4668" s="41">
        <f t="shared" si="3319"/>
        <v>0</v>
      </c>
      <c r="S4668" s="41">
        <f t="shared" si="3319"/>
        <v>0</v>
      </c>
      <c r="T4668" s="41">
        <f t="shared" si="3319"/>
        <v>0</v>
      </c>
      <c r="U4668" s="41">
        <f t="shared" si="3319"/>
        <v>0</v>
      </c>
      <c r="V4668" s="41">
        <f t="shared" si="3319"/>
        <v>0</v>
      </c>
      <c r="W4668" s="41">
        <f t="shared" si="3319"/>
        <v>0</v>
      </c>
      <c r="X4668" s="41">
        <f t="shared" si="3319"/>
        <v>0</v>
      </c>
      <c r="Y4668" s="41">
        <f t="shared" si="3319"/>
        <v>0</v>
      </c>
      <c r="Z4668" s="41">
        <f t="shared" si="3319"/>
        <v>0</v>
      </c>
      <c r="AA4668" s="41">
        <f t="shared" si="3319"/>
        <v>0</v>
      </c>
      <c r="AB4668" s="41">
        <f t="shared" si="3319"/>
        <v>0</v>
      </c>
      <c r="AC4668" s="41">
        <f t="shared" si="3319"/>
        <v>0</v>
      </c>
      <c r="AD4668" s="41">
        <f t="shared" si="3319"/>
        <v>0</v>
      </c>
      <c r="AE4668" s="41">
        <f t="shared" si="3319"/>
        <v>0</v>
      </c>
      <c r="AF4668" s="41">
        <f t="shared" si="3319"/>
        <v>0</v>
      </c>
      <c r="AG4668" s="41">
        <f t="shared" si="3319"/>
        <v>0</v>
      </c>
      <c r="AH4668" s="41">
        <f t="shared" si="3319"/>
        <v>0</v>
      </c>
      <c r="AI4668" s="41">
        <f t="shared" si="3319"/>
        <v>0</v>
      </c>
      <c r="AJ4668" s="41">
        <f t="shared" si="3319"/>
        <v>0</v>
      </c>
      <c r="AK4668" s="41">
        <f t="shared" si="3319"/>
        <v>0</v>
      </c>
      <c r="AL4668" s="41">
        <f t="shared" si="3319"/>
        <v>0</v>
      </c>
      <c r="AM4668" s="41">
        <f t="shared" si="3319"/>
        <v>0</v>
      </c>
      <c r="AN4668" s="41">
        <f t="shared" si="3319"/>
        <v>0</v>
      </c>
      <c r="AO4668" s="41">
        <f t="shared" si="3319"/>
        <v>0</v>
      </c>
      <c r="AP4668" s="41">
        <f t="shared" si="3319"/>
        <v>0</v>
      </c>
      <c r="AQ4668" s="41">
        <f t="shared" si="3319"/>
        <v>0</v>
      </c>
      <c r="AR4668" s="41">
        <f t="shared" si="3319"/>
        <v>0</v>
      </c>
      <c r="AS4668" s="41">
        <f t="shared" si="3319"/>
        <v>0</v>
      </c>
      <c r="AT4668" s="41">
        <f t="shared" si="3319"/>
        <v>0</v>
      </c>
      <c r="AU4668" s="41">
        <f t="shared" si="3319"/>
        <v>0</v>
      </c>
      <c r="AV4668" s="41">
        <f t="shared" si="3319"/>
        <v>0</v>
      </c>
      <c r="AW4668" s="41">
        <f t="shared" si="3319"/>
        <v>0</v>
      </c>
      <c r="AX4668" s="41">
        <f t="shared" si="3319"/>
        <v>0</v>
      </c>
      <c r="AY4668" s="41">
        <f t="shared" si="3319"/>
        <v>0</v>
      </c>
      <c r="AZ4668" s="41">
        <f t="shared" si="3319"/>
        <v>0</v>
      </c>
      <c r="BA4668" s="41">
        <f t="shared" si="3319"/>
        <v>0</v>
      </c>
      <c r="BB4668" s="41">
        <f t="shared" si="3319"/>
        <v>0</v>
      </c>
      <c r="BC4668" s="41">
        <f t="shared" si="3319"/>
        <v>0</v>
      </c>
      <c r="BD4668" s="41">
        <f t="shared" si="3319"/>
        <v>0</v>
      </c>
    </row>
    <row r="4669" spans="1:56" ht="16" x14ac:dyDescent="0.2">
      <c r="B4669" s="11">
        <f t="shared" si="3309"/>
        <v>174</v>
      </c>
      <c r="C4669" s="12" t="str">
        <f t="shared" si="3309"/>
        <v>SCI HSR 5</v>
      </c>
      <c r="D4669" s="43" t="s">
        <v>252</v>
      </c>
      <c r="E4669" s="42" t="s">
        <v>288</v>
      </c>
      <c r="F4669" s="44"/>
      <c r="G4669" s="43" t="s">
        <v>253</v>
      </c>
      <c r="H4669" s="39">
        <v>0</v>
      </c>
      <c r="I4669" s="43" t="s">
        <v>254</v>
      </c>
      <c r="J4669" s="32">
        <v>0</v>
      </c>
      <c r="K4669" s="24"/>
      <c r="L4669" s="20" t="s">
        <v>255</v>
      </c>
      <c r="M4669" s="72"/>
      <c r="N4669" s="72"/>
      <c r="O4669" s="41">
        <v>0</v>
      </c>
      <c r="P4669" s="41">
        <v>0</v>
      </c>
      <c r="Q4669" s="41">
        <v>0</v>
      </c>
      <c r="R4669" s="41">
        <v>0</v>
      </c>
      <c r="S4669" s="41">
        <v>0</v>
      </c>
      <c r="T4669" s="41">
        <v>0</v>
      </c>
      <c r="U4669" s="41">
        <v>0</v>
      </c>
      <c r="V4669" s="41">
        <v>0</v>
      </c>
      <c r="W4669" s="41">
        <v>0</v>
      </c>
      <c r="X4669" s="41">
        <v>0</v>
      </c>
      <c r="Y4669" s="41">
        <v>0</v>
      </c>
      <c r="Z4669" s="41">
        <v>0</v>
      </c>
      <c r="AA4669" s="41">
        <v>0</v>
      </c>
      <c r="AB4669" s="41">
        <v>0</v>
      </c>
      <c r="AC4669" s="41">
        <v>0</v>
      </c>
      <c r="AD4669" s="41">
        <v>0</v>
      </c>
      <c r="AE4669" s="41">
        <v>0</v>
      </c>
      <c r="AF4669" s="41">
        <v>0</v>
      </c>
      <c r="AG4669" s="41">
        <v>0</v>
      </c>
      <c r="AH4669" s="41">
        <v>0</v>
      </c>
      <c r="AI4669" s="41">
        <v>0</v>
      </c>
      <c r="AJ4669" s="41">
        <v>0</v>
      </c>
      <c r="AK4669" s="41">
        <v>0</v>
      </c>
      <c r="AL4669" s="41">
        <v>0</v>
      </c>
      <c r="AM4669" s="41">
        <v>0</v>
      </c>
      <c r="AN4669" s="41">
        <v>0</v>
      </c>
      <c r="AO4669" s="41">
        <v>0</v>
      </c>
      <c r="AP4669" s="41">
        <v>0</v>
      </c>
      <c r="AQ4669" s="41">
        <v>0</v>
      </c>
      <c r="AR4669" s="41">
        <v>0</v>
      </c>
      <c r="AS4669" s="41">
        <v>0</v>
      </c>
      <c r="AT4669" s="41">
        <v>0</v>
      </c>
      <c r="AU4669" s="41">
        <v>0</v>
      </c>
      <c r="AV4669" s="41">
        <v>0</v>
      </c>
      <c r="AW4669" s="41">
        <v>0</v>
      </c>
      <c r="AX4669" s="41">
        <v>0</v>
      </c>
      <c r="AY4669" s="41">
        <v>0</v>
      </c>
      <c r="AZ4669" s="41">
        <v>0</v>
      </c>
      <c r="BA4669" s="41">
        <v>0</v>
      </c>
      <c r="BB4669" s="41">
        <v>0</v>
      </c>
      <c r="BC4669" s="41">
        <v>0</v>
      </c>
      <c r="BD4669" s="41">
        <v>0</v>
      </c>
    </row>
    <row r="4670" spans="1:56" ht="16" x14ac:dyDescent="0.2">
      <c r="B4670" s="11">
        <f t="shared" si="3309"/>
        <v>174</v>
      </c>
      <c r="C4670" s="12" t="str">
        <f t="shared" si="3309"/>
        <v>SCI HSR 5</v>
      </c>
      <c r="D4670" s="43" t="s">
        <v>256</v>
      </c>
      <c r="E4670" s="32">
        <v>46934</v>
      </c>
      <c r="G4670" s="43" t="s">
        <v>257</v>
      </c>
      <c r="H4670" s="42">
        <v>0</v>
      </c>
      <c r="I4670" s="43" t="s">
        <v>258</v>
      </c>
      <c r="J4670" s="29">
        <v>0</v>
      </c>
      <c r="K4670" s="23"/>
      <c r="L4670" s="33" t="s">
        <v>259</v>
      </c>
      <c r="M4670" s="73"/>
      <c r="N4670" s="73"/>
      <c r="O4670" s="45">
        <f>-(O4667+O4668)*IFERROR((O4657+O4661)/(O4659+O4663),0)</f>
        <v>0</v>
      </c>
      <c r="P4670" s="45">
        <f t="shared" ref="P4670:BD4670" si="3320">-(P4667+P4668)*IFERROR((P4657+P4661)/(P4659+P4663),0)</f>
        <v>0</v>
      </c>
      <c r="Q4670" s="45">
        <f t="shared" si="3320"/>
        <v>0</v>
      </c>
      <c r="R4670" s="45">
        <f t="shared" si="3320"/>
        <v>0</v>
      </c>
      <c r="S4670" s="45">
        <f t="shared" si="3320"/>
        <v>0</v>
      </c>
      <c r="T4670" s="45">
        <f t="shared" si="3320"/>
        <v>0</v>
      </c>
      <c r="U4670" s="45">
        <f t="shared" si="3320"/>
        <v>0</v>
      </c>
      <c r="V4670" s="45">
        <f t="shared" si="3320"/>
        <v>0</v>
      </c>
      <c r="W4670" s="45">
        <f t="shared" si="3320"/>
        <v>0</v>
      </c>
      <c r="X4670" s="45">
        <f t="shared" si="3320"/>
        <v>0</v>
      </c>
      <c r="Y4670" s="45">
        <f t="shared" si="3320"/>
        <v>0</v>
      </c>
      <c r="Z4670" s="45">
        <f t="shared" si="3320"/>
        <v>0</v>
      </c>
      <c r="AA4670" s="45">
        <f t="shared" si="3320"/>
        <v>0</v>
      </c>
      <c r="AB4670" s="45">
        <f t="shared" si="3320"/>
        <v>0</v>
      </c>
      <c r="AC4670" s="45">
        <f t="shared" si="3320"/>
        <v>0</v>
      </c>
      <c r="AD4670" s="45">
        <f t="shared" si="3320"/>
        <v>0</v>
      </c>
      <c r="AE4670" s="45">
        <f t="shared" si="3320"/>
        <v>0</v>
      </c>
      <c r="AF4670" s="45">
        <f t="shared" si="3320"/>
        <v>0</v>
      </c>
      <c r="AG4670" s="45">
        <f t="shared" si="3320"/>
        <v>0</v>
      </c>
      <c r="AH4670" s="45">
        <f t="shared" si="3320"/>
        <v>0</v>
      </c>
      <c r="AI4670" s="45">
        <f t="shared" si="3320"/>
        <v>0</v>
      </c>
      <c r="AJ4670" s="45">
        <f t="shared" si="3320"/>
        <v>0</v>
      </c>
      <c r="AK4670" s="45">
        <f t="shared" si="3320"/>
        <v>0</v>
      </c>
      <c r="AL4670" s="45">
        <f t="shared" si="3320"/>
        <v>0</v>
      </c>
      <c r="AM4670" s="45">
        <f t="shared" si="3320"/>
        <v>0</v>
      </c>
      <c r="AN4670" s="45">
        <f t="shared" si="3320"/>
        <v>0</v>
      </c>
      <c r="AO4670" s="45">
        <f t="shared" si="3320"/>
        <v>0</v>
      </c>
      <c r="AP4670" s="45">
        <f t="shared" si="3320"/>
        <v>0</v>
      </c>
      <c r="AQ4670" s="45">
        <f t="shared" si="3320"/>
        <v>0</v>
      </c>
      <c r="AR4670" s="45">
        <f t="shared" si="3320"/>
        <v>0</v>
      </c>
      <c r="AS4670" s="45">
        <f t="shared" si="3320"/>
        <v>0</v>
      </c>
      <c r="AT4670" s="45">
        <f t="shared" si="3320"/>
        <v>0</v>
      </c>
      <c r="AU4670" s="45">
        <f t="shared" si="3320"/>
        <v>0</v>
      </c>
      <c r="AV4670" s="45">
        <f t="shared" si="3320"/>
        <v>0</v>
      </c>
      <c r="AW4670" s="45">
        <f t="shared" si="3320"/>
        <v>0</v>
      </c>
      <c r="AX4670" s="45">
        <f t="shared" si="3320"/>
        <v>0</v>
      </c>
      <c r="AY4670" s="45">
        <f t="shared" si="3320"/>
        <v>0</v>
      </c>
      <c r="AZ4670" s="45">
        <f t="shared" si="3320"/>
        <v>0</v>
      </c>
      <c r="BA4670" s="45">
        <f t="shared" si="3320"/>
        <v>0</v>
      </c>
      <c r="BB4670" s="45">
        <f t="shared" si="3320"/>
        <v>0</v>
      </c>
      <c r="BC4670" s="45">
        <f t="shared" si="3320"/>
        <v>0</v>
      </c>
      <c r="BD4670" s="45">
        <f t="shared" si="3320"/>
        <v>0</v>
      </c>
    </row>
    <row r="4671" spans="1:56" ht="16" x14ac:dyDescent="0.2">
      <c r="B4671" s="11">
        <f t="shared" si="3309"/>
        <v>174</v>
      </c>
      <c r="C4671" s="12" t="str">
        <f t="shared" si="3309"/>
        <v>SCI HSR 5</v>
      </c>
      <c r="K4671" s="24"/>
      <c r="O4671" s="15"/>
      <c r="P4671" s="15"/>
      <c r="Q4671" s="15"/>
      <c r="R4671" s="15"/>
      <c r="S4671" s="15"/>
      <c r="T4671" s="15"/>
      <c r="U4671" s="15"/>
      <c r="V4671" s="15"/>
      <c r="W4671" s="15"/>
      <c r="X4671" s="15"/>
      <c r="Y4671" s="15"/>
      <c r="Z4671" s="15"/>
      <c r="AA4671" s="15"/>
      <c r="AB4671" s="15"/>
      <c r="AC4671" s="15"/>
      <c r="AD4671" s="15"/>
      <c r="AE4671" s="15"/>
      <c r="AF4671" s="15"/>
      <c r="AG4671" s="15"/>
      <c r="AH4671" s="15"/>
      <c r="AI4671" s="15"/>
      <c r="AJ4671" s="15"/>
      <c r="AK4671" s="15"/>
      <c r="AL4671" s="15"/>
      <c r="AM4671" s="15"/>
      <c r="AN4671" s="15"/>
      <c r="AO4671" s="15"/>
      <c r="AP4671" s="15"/>
      <c r="AQ4671" s="15"/>
      <c r="AR4671" s="15"/>
      <c r="AS4671" s="15"/>
      <c r="AT4671" s="15"/>
      <c r="AU4671" s="15"/>
      <c r="AV4671" s="15"/>
      <c r="AW4671" s="15"/>
      <c r="AX4671" s="15"/>
      <c r="AY4671" s="15"/>
      <c r="AZ4671" s="15"/>
      <c r="BA4671" s="15"/>
      <c r="BB4671" s="15"/>
      <c r="BC4671" s="15"/>
      <c r="BD4671" s="15"/>
    </row>
    <row r="4672" spans="1:56" ht="16" x14ac:dyDescent="0.2">
      <c r="B4672" s="11">
        <f t="shared" si="3309"/>
        <v>174</v>
      </c>
      <c r="C4672" s="12" t="str">
        <f t="shared" si="3309"/>
        <v>SCI HSR 5</v>
      </c>
      <c r="G4672" s="46" t="s">
        <v>229</v>
      </c>
      <c r="H4672" s="104" t="s">
        <v>32</v>
      </c>
      <c r="I4672" s="105"/>
      <c r="J4672" s="106"/>
      <c r="K4672" s="23"/>
      <c r="L4672" s="47" t="s">
        <v>4</v>
      </c>
      <c r="M4672" s="81"/>
      <c r="N4672" s="81"/>
      <c r="O4672" s="48">
        <f>SUM(O4667:O4670)</f>
        <v>19473.66756803908</v>
      </c>
      <c r="P4672" s="48">
        <f t="shared" ref="P4672:BD4672" si="3321">SUM(P4667:P4670)</f>
        <v>19473.66756803908</v>
      </c>
      <c r="Q4672" s="48">
        <f t="shared" si="3321"/>
        <v>19473.66756803908</v>
      </c>
      <c r="R4672" s="48">
        <f t="shared" si="3321"/>
        <v>19473.66756803908</v>
      </c>
      <c r="S4672" s="48">
        <f t="shared" si="3321"/>
        <v>19668.404243719469</v>
      </c>
      <c r="T4672" s="48">
        <f t="shared" si="3321"/>
        <v>19668.404243719469</v>
      </c>
      <c r="U4672" s="48">
        <f t="shared" si="3321"/>
        <v>19668.404243719469</v>
      </c>
      <c r="V4672" s="48">
        <f t="shared" si="3321"/>
        <v>19668.404243719469</v>
      </c>
      <c r="W4672" s="48">
        <f t="shared" si="3321"/>
        <v>19865.088286156664</v>
      </c>
      <c r="X4672" s="48">
        <f t="shared" si="3321"/>
        <v>19865.088286156664</v>
      </c>
      <c r="Y4672" s="48">
        <f t="shared" si="3321"/>
        <v>19865.088286156664</v>
      </c>
      <c r="Z4672" s="48">
        <f t="shared" si="3321"/>
        <v>19865.088286156664</v>
      </c>
      <c r="AA4672" s="48">
        <f t="shared" si="3321"/>
        <v>20063.739169018234</v>
      </c>
      <c r="AB4672" s="48">
        <f t="shared" si="3321"/>
        <v>20063.739169018234</v>
      </c>
      <c r="AC4672" s="48">
        <f t="shared" si="3321"/>
        <v>20063.739169018234</v>
      </c>
      <c r="AD4672" s="48">
        <f t="shared" si="3321"/>
        <v>20063.739169018234</v>
      </c>
      <c r="AE4672" s="48">
        <f t="shared" si="3321"/>
        <v>20264.376560708413</v>
      </c>
      <c r="AF4672" s="48">
        <f t="shared" si="3321"/>
        <v>20264.376560708413</v>
      </c>
      <c r="AG4672" s="48">
        <f t="shared" si="3321"/>
        <v>20264.376560708413</v>
      </c>
      <c r="AH4672" s="48">
        <f t="shared" si="3321"/>
        <v>20264.376560708413</v>
      </c>
      <c r="AI4672" s="48">
        <f t="shared" si="3321"/>
        <v>20467.020326315498</v>
      </c>
      <c r="AJ4672" s="48">
        <f t="shared" si="3321"/>
        <v>20467.020326315498</v>
      </c>
      <c r="AK4672" s="48">
        <f t="shared" si="3321"/>
        <v>20467.020326315498</v>
      </c>
      <c r="AL4672" s="48">
        <f t="shared" si="3321"/>
        <v>20714.423868721511</v>
      </c>
      <c r="AM4672" s="48">
        <f t="shared" si="3321"/>
        <v>22738.859582536523</v>
      </c>
      <c r="AN4672" s="48">
        <f t="shared" si="3321"/>
        <v>22738.859582536523</v>
      </c>
      <c r="AO4672" s="48">
        <f t="shared" si="3321"/>
        <v>22738.859582536523</v>
      </c>
      <c r="AP4672" s="48">
        <f t="shared" si="3321"/>
        <v>22738.859582536523</v>
      </c>
      <c r="AQ4672" s="48">
        <f t="shared" si="3321"/>
        <v>22966.24817836189</v>
      </c>
      <c r="AR4672" s="48">
        <f t="shared" si="3321"/>
        <v>22966.24817836189</v>
      </c>
      <c r="AS4672" s="48">
        <f t="shared" si="3321"/>
        <v>22966.24817836189</v>
      </c>
      <c r="AT4672" s="48">
        <f t="shared" si="3321"/>
        <v>22966.24817836189</v>
      </c>
      <c r="AU4672" s="48">
        <f t="shared" si="3321"/>
        <v>23195.91066014551</v>
      </c>
      <c r="AV4672" s="48">
        <f t="shared" si="3321"/>
        <v>23195.91066014551</v>
      </c>
      <c r="AW4672" s="48">
        <f t="shared" si="3321"/>
        <v>23195.91066014551</v>
      </c>
      <c r="AX4672" s="48">
        <f t="shared" si="3321"/>
        <v>23195.91066014551</v>
      </c>
      <c r="AY4672" s="48">
        <f t="shared" si="3321"/>
        <v>23427.869766746964</v>
      </c>
      <c r="AZ4672" s="48">
        <f t="shared" si="3321"/>
        <v>23427.869766746964</v>
      </c>
      <c r="BA4672" s="48">
        <f t="shared" si="3321"/>
        <v>23427.869766746964</v>
      </c>
      <c r="BB4672" s="48">
        <f t="shared" si="3321"/>
        <v>23427.869766746964</v>
      </c>
      <c r="BC4672" s="48">
        <f t="shared" si="3321"/>
        <v>23662.148464414437</v>
      </c>
      <c r="BD4672" s="48">
        <f t="shared" si="3321"/>
        <v>23662.148464414437</v>
      </c>
    </row>
    <row r="4673" spans="1:56" ht="16" x14ac:dyDescent="0.2">
      <c r="B4673" s="11">
        <f t="shared" ref="B4673:C4678" si="3322">B4672</f>
        <v>174</v>
      </c>
      <c r="C4673" s="12" t="str">
        <f t="shared" si="3322"/>
        <v>SCI HSR 5</v>
      </c>
      <c r="D4673" s="46" t="s">
        <v>260</v>
      </c>
      <c r="E4673" s="32">
        <v>46934</v>
      </c>
      <c r="F4673" s="15"/>
      <c r="G4673" s="46" t="s">
        <v>261</v>
      </c>
      <c r="H4673" s="46" t="s">
        <v>237</v>
      </c>
      <c r="I4673" s="46" t="s">
        <v>238</v>
      </c>
      <c r="J4673" s="46" t="s">
        <v>239</v>
      </c>
      <c r="K4673" s="23"/>
      <c r="O4673" s="15"/>
      <c r="P4673" s="15"/>
      <c r="Q4673" s="15"/>
      <c r="R4673" s="15"/>
      <c r="S4673" s="15"/>
      <c r="T4673" s="15"/>
      <c r="U4673" s="15"/>
      <c r="V4673" s="15"/>
      <c r="W4673" s="15"/>
      <c r="X4673" s="15"/>
      <c r="Y4673" s="15"/>
      <c r="Z4673" s="15"/>
      <c r="AA4673" s="15"/>
      <c r="AB4673" s="15"/>
      <c r="AC4673" s="15"/>
      <c r="AD4673" s="15"/>
      <c r="AE4673" s="15"/>
      <c r="AF4673" s="15"/>
      <c r="AG4673" s="15"/>
      <c r="AH4673" s="15"/>
      <c r="AI4673" s="15"/>
      <c r="AJ4673" s="15"/>
      <c r="AK4673" s="15"/>
      <c r="AL4673" s="15"/>
      <c r="AM4673" s="15"/>
      <c r="AN4673" s="15"/>
      <c r="AO4673" s="15"/>
      <c r="AP4673" s="15"/>
      <c r="AQ4673" s="15"/>
      <c r="AR4673" s="15"/>
      <c r="AS4673" s="15"/>
      <c r="AT4673" s="15"/>
      <c r="AU4673" s="15"/>
      <c r="AV4673" s="15"/>
      <c r="AW4673" s="15"/>
      <c r="AX4673" s="15"/>
      <c r="AY4673" s="15"/>
      <c r="AZ4673" s="15"/>
      <c r="BA4673" s="15"/>
      <c r="BB4673" s="15"/>
      <c r="BC4673" s="15"/>
      <c r="BD4673" s="15"/>
    </row>
    <row r="4674" spans="1:56" ht="16" x14ac:dyDescent="0.2">
      <c r="B4674" s="11">
        <f t="shared" si="3322"/>
        <v>174</v>
      </c>
      <c r="C4674" s="12" t="str">
        <f t="shared" si="3322"/>
        <v>SCI HSR 5</v>
      </c>
      <c r="D4674" s="46" t="s">
        <v>262</v>
      </c>
      <c r="E4674" s="31">
        <v>90054.889435788209</v>
      </c>
      <c r="F4674" s="15"/>
      <c r="G4674" s="49" t="s">
        <v>263</v>
      </c>
      <c r="H4674" s="31">
        <v>0</v>
      </c>
      <c r="I4674" s="32">
        <v>0</v>
      </c>
      <c r="J4674" s="32">
        <v>0</v>
      </c>
      <c r="K4674" s="23"/>
      <c r="L4674" s="50" t="s">
        <v>264</v>
      </c>
      <c r="M4674" s="70"/>
      <c r="N4674" s="70"/>
      <c r="O4674" s="40">
        <f t="shared" ref="O4674:BD4674" si="3323">IFERROR(((O$3&gt;=$E4673)*(O$2&lt;=$E4673))*$E4677,"")</f>
        <v>0</v>
      </c>
      <c r="P4674" s="40">
        <f t="shared" si="3323"/>
        <v>0</v>
      </c>
      <c r="Q4674" s="40">
        <f t="shared" si="3323"/>
        <v>0</v>
      </c>
      <c r="R4674" s="40">
        <f t="shared" si="3323"/>
        <v>0</v>
      </c>
      <c r="S4674" s="40">
        <f t="shared" si="3323"/>
        <v>0</v>
      </c>
      <c r="T4674" s="40">
        <f t="shared" si="3323"/>
        <v>0</v>
      </c>
      <c r="U4674" s="40">
        <f t="shared" si="3323"/>
        <v>0</v>
      </c>
      <c r="V4674" s="40">
        <f t="shared" si="3323"/>
        <v>0</v>
      </c>
      <c r="W4674" s="40">
        <f t="shared" si="3323"/>
        <v>0</v>
      </c>
      <c r="X4674" s="40">
        <f t="shared" si="3323"/>
        <v>0</v>
      </c>
      <c r="Y4674" s="40">
        <f t="shared" si="3323"/>
        <v>0</v>
      </c>
      <c r="Z4674" s="40">
        <f t="shared" si="3323"/>
        <v>0</v>
      </c>
      <c r="AA4674" s="40">
        <f t="shared" si="3323"/>
        <v>0</v>
      </c>
      <c r="AB4674" s="40">
        <f t="shared" si="3323"/>
        <v>0</v>
      </c>
      <c r="AC4674" s="40">
        <f t="shared" si="3323"/>
        <v>0</v>
      </c>
      <c r="AD4674" s="40">
        <f t="shared" si="3323"/>
        <v>0</v>
      </c>
      <c r="AE4674" s="40">
        <f t="shared" si="3323"/>
        <v>0</v>
      </c>
      <c r="AF4674" s="40">
        <f t="shared" si="3323"/>
        <v>0</v>
      </c>
      <c r="AG4674" s="40">
        <f t="shared" si="3323"/>
        <v>0</v>
      </c>
      <c r="AH4674" s="40">
        <f t="shared" si="3323"/>
        <v>0</v>
      </c>
      <c r="AI4674" s="40">
        <f t="shared" si="3323"/>
        <v>0</v>
      </c>
      <c r="AJ4674" s="40">
        <f t="shared" si="3323"/>
        <v>0</v>
      </c>
      <c r="AK4674" s="40">
        <f t="shared" si="3323"/>
        <v>0</v>
      </c>
      <c r="AL4674" s="40">
        <f t="shared" si="3323"/>
        <v>0</v>
      </c>
      <c r="AM4674" s="40">
        <f t="shared" si="3323"/>
        <v>0</v>
      </c>
      <c r="AN4674" s="40">
        <f t="shared" si="3323"/>
        <v>0</v>
      </c>
      <c r="AO4674" s="40">
        <f t="shared" si="3323"/>
        <v>0</v>
      </c>
      <c r="AP4674" s="40">
        <f t="shared" si="3323"/>
        <v>0</v>
      </c>
      <c r="AQ4674" s="40">
        <f t="shared" si="3323"/>
        <v>0</v>
      </c>
      <c r="AR4674" s="40">
        <f t="shared" si="3323"/>
        <v>0</v>
      </c>
      <c r="AS4674" s="40">
        <f t="shared" si="3323"/>
        <v>0</v>
      </c>
      <c r="AT4674" s="40">
        <f t="shared" si="3323"/>
        <v>0</v>
      </c>
      <c r="AU4674" s="40">
        <f t="shared" si="3323"/>
        <v>0</v>
      </c>
      <c r="AV4674" s="40">
        <f t="shared" si="3323"/>
        <v>0</v>
      </c>
      <c r="AW4674" s="40">
        <f t="shared" si="3323"/>
        <v>0</v>
      </c>
      <c r="AX4674" s="40">
        <f t="shared" si="3323"/>
        <v>0</v>
      </c>
      <c r="AY4674" s="40">
        <f t="shared" si="3323"/>
        <v>0</v>
      </c>
      <c r="AZ4674" s="40">
        <f t="shared" si="3323"/>
        <v>0</v>
      </c>
      <c r="BA4674" s="40">
        <f t="shared" si="3323"/>
        <v>0</v>
      </c>
      <c r="BB4674" s="40">
        <f t="shared" si="3323"/>
        <v>0</v>
      </c>
      <c r="BC4674" s="40">
        <f t="shared" si="3323"/>
        <v>0</v>
      </c>
      <c r="BD4674" s="40">
        <f t="shared" si="3323"/>
        <v>0</v>
      </c>
    </row>
    <row r="4675" spans="1:56" ht="16" x14ac:dyDescent="0.2">
      <c r="B4675" s="11">
        <f t="shared" si="3322"/>
        <v>174</v>
      </c>
      <c r="C4675" s="12" t="str">
        <f t="shared" si="3322"/>
        <v>SCI HSR 5</v>
      </c>
      <c r="D4675" s="46" t="s">
        <v>24</v>
      </c>
      <c r="E4675" s="51">
        <f>IF(E4673&gt;MAX($O$3:$BD$3),BD4664,
IF(E4673&lt;MIN($O$3:$BD$3),1,SUMIFS($O4665:$BD4665,$O$2:$BD$2,"&lt;="&amp;E4673,$O$3:$BD$3,"&gt;="&amp;E4673)))</f>
        <v>1.0720302511020001</v>
      </c>
      <c r="F4675" s="15"/>
      <c r="G4675" s="49" t="s">
        <v>265</v>
      </c>
      <c r="H4675" s="31">
        <v>0</v>
      </c>
      <c r="I4675" s="32">
        <v>0</v>
      </c>
      <c r="J4675" s="32">
        <v>0</v>
      </c>
      <c r="K4675" s="23"/>
      <c r="L4675" s="52" t="s">
        <v>266</v>
      </c>
      <c r="M4675" s="72"/>
      <c r="N4675" s="72"/>
      <c r="O4675" s="41">
        <f t="shared" ref="O4675:BD4675" si="3324">IFERROR(((O$3&gt;=$E4670)*(O$2&lt;=$E4670))*$H4678,"")</f>
        <v>0</v>
      </c>
      <c r="P4675" s="41">
        <f t="shared" si="3324"/>
        <v>0</v>
      </c>
      <c r="Q4675" s="41">
        <f t="shared" si="3324"/>
        <v>0</v>
      </c>
      <c r="R4675" s="41">
        <f t="shared" si="3324"/>
        <v>0</v>
      </c>
      <c r="S4675" s="41">
        <f t="shared" si="3324"/>
        <v>0</v>
      </c>
      <c r="T4675" s="41">
        <f t="shared" si="3324"/>
        <v>0</v>
      </c>
      <c r="U4675" s="41">
        <f t="shared" si="3324"/>
        <v>0</v>
      </c>
      <c r="V4675" s="41">
        <f t="shared" si="3324"/>
        <v>0</v>
      </c>
      <c r="W4675" s="41">
        <f t="shared" si="3324"/>
        <v>0</v>
      </c>
      <c r="X4675" s="41">
        <f t="shared" si="3324"/>
        <v>0</v>
      </c>
      <c r="Y4675" s="41">
        <f t="shared" si="3324"/>
        <v>0</v>
      </c>
      <c r="Z4675" s="41">
        <f t="shared" si="3324"/>
        <v>0</v>
      </c>
      <c r="AA4675" s="41">
        <f t="shared" si="3324"/>
        <v>0</v>
      </c>
      <c r="AB4675" s="41">
        <f t="shared" si="3324"/>
        <v>0</v>
      </c>
      <c r="AC4675" s="41">
        <f t="shared" si="3324"/>
        <v>0</v>
      </c>
      <c r="AD4675" s="41">
        <f t="shared" si="3324"/>
        <v>0</v>
      </c>
      <c r="AE4675" s="41">
        <f t="shared" si="3324"/>
        <v>0</v>
      </c>
      <c r="AF4675" s="41">
        <f t="shared" si="3324"/>
        <v>0</v>
      </c>
      <c r="AG4675" s="41">
        <f t="shared" si="3324"/>
        <v>0</v>
      </c>
      <c r="AH4675" s="41">
        <f t="shared" si="3324"/>
        <v>0</v>
      </c>
      <c r="AI4675" s="41">
        <f t="shared" si="3324"/>
        <v>0</v>
      </c>
      <c r="AJ4675" s="41">
        <f t="shared" si="3324"/>
        <v>0</v>
      </c>
      <c r="AK4675" s="41">
        <f t="shared" si="3324"/>
        <v>0</v>
      </c>
      <c r="AL4675" s="41">
        <f t="shared" si="3324"/>
        <v>0</v>
      </c>
      <c r="AM4675" s="41">
        <f t="shared" si="3324"/>
        <v>0</v>
      </c>
      <c r="AN4675" s="41">
        <f t="shared" si="3324"/>
        <v>0</v>
      </c>
      <c r="AO4675" s="41">
        <f t="shared" si="3324"/>
        <v>0</v>
      </c>
      <c r="AP4675" s="41">
        <f t="shared" si="3324"/>
        <v>0</v>
      </c>
      <c r="AQ4675" s="41">
        <f t="shared" si="3324"/>
        <v>0</v>
      </c>
      <c r="AR4675" s="41">
        <f t="shared" si="3324"/>
        <v>0</v>
      </c>
      <c r="AS4675" s="41">
        <f t="shared" si="3324"/>
        <v>0</v>
      </c>
      <c r="AT4675" s="41">
        <f t="shared" si="3324"/>
        <v>0</v>
      </c>
      <c r="AU4675" s="41">
        <f t="shared" si="3324"/>
        <v>0</v>
      </c>
      <c r="AV4675" s="41">
        <f t="shared" si="3324"/>
        <v>0</v>
      </c>
      <c r="AW4675" s="41">
        <f t="shared" si="3324"/>
        <v>0</v>
      </c>
      <c r="AX4675" s="41">
        <f t="shared" si="3324"/>
        <v>0</v>
      </c>
      <c r="AY4675" s="41">
        <f t="shared" si="3324"/>
        <v>0</v>
      </c>
      <c r="AZ4675" s="41">
        <f t="shared" si="3324"/>
        <v>0</v>
      </c>
      <c r="BA4675" s="41">
        <f t="shared" si="3324"/>
        <v>0</v>
      </c>
      <c r="BB4675" s="41">
        <f t="shared" si="3324"/>
        <v>0</v>
      </c>
      <c r="BC4675" s="41">
        <f t="shared" si="3324"/>
        <v>0</v>
      </c>
      <c r="BD4675" s="41">
        <f t="shared" si="3324"/>
        <v>0</v>
      </c>
    </row>
    <row r="4676" spans="1:56" ht="16" x14ac:dyDescent="0.2">
      <c r="B4676" s="11">
        <f t="shared" si="3322"/>
        <v>174</v>
      </c>
      <c r="C4676" s="12" t="str">
        <f t="shared" si="3322"/>
        <v>SCI HSR 5</v>
      </c>
      <c r="D4676" s="46" t="s">
        <v>8</v>
      </c>
      <c r="E4676" s="42">
        <v>0</v>
      </c>
      <c r="F4676" s="15"/>
      <c r="G4676" s="49" t="s">
        <v>267</v>
      </c>
      <c r="H4676" s="31">
        <v>0</v>
      </c>
      <c r="I4676" s="32">
        <v>0</v>
      </c>
      <c r="J4676" s="32">
        <v>0</v>
      </c>
      <c r="L4676" s="52" t="s">
        <v>268</v>
      </c>
      <c r="M4676" s="72"/>
      <c r="N4676" s="72"/>
      <c r="O4676" s="41">
        <f t="shared" ref="O4676:BD4676" si="3325">IFERROR(((O$3&gt;=$E4673)*(O$2&lt;=$E4673))*$J4678,"")</f>
        <v>0</v>
      </c>
      <c r="P4676" s="41">
        <f t="shared" si="3325"/>
        <v>0</v>
      </c>
      <c r="Q4676" s="41">
        <f t="shared" si="3325"/>
        <v>0</v>
      </c>
      <c r="R4676" s="41">
        <f t="shared" si="3325"/>
        <v>0</v>
      </c>
      <c r="S4676" s="41">
        <f t="shared" si="3325"/>
        <v>0</v>
      </c>
      <c r="T4676" s="41">
        <f t="shared" si="3325"/>
        <v>0</v>
      </c>
      <c r="U4676" s="41">
        <f t="shared" si="3325"/>
        <v>0</v>
      </c>
      <c r="V4676" s="41">
        <f t="shared" si="3325"/>
        <v>0</v>
      </c>
      <c r="W4676" s="41">
        <f t="shared" si="3325"/>
        <v>0</v>
      </c>
      <c r="X4676" s="41">
        <f t="shared" si="3325"/>
        <v>0</v>
      </c>
      <c r="Y4676" s="41">
        <f t="shared" si="3325"/>
        <v>0</v>
      </c>
      <c r="Z4676" s="41">
        <f t="shared" si="3325"/>
        <v>0</v>
      </c>
      <c r="AA4676" s="41">
        <f t="shared" si="3325"/>
        <v>0</v>
      </c>
      <c r="AB4676" s="41">
        <f t="shared" si="3325"/>
        <v>0</v>
      </c>
      <c r="AC4676" s="41">
        <f t="shared" si="3325"/>
        <v>0</v>
      </c>
      <c r="AD4676" s="41">
        <f t="shared" si="3325"/>
        <v>0</v>
      </c>
      <c r="AE4676" s="41">
        <f t="shared" si="3325"/>
        <v>0</v>
      </c>
      <c r="AF4676" s="41">
        <f t="shared" si="3325"/>
        <v>0</v>
      </c>
      <c r="AG4676" s="41">
        <f t="shared" si="3325"/>
        <v>0</v>
      </c>
      <c r="AH4676" s="41">
        <f t="shared" si="3325"/>
        <v>0</v>
      </c>
      <c r="AI4676" s="41">
        <f t="shared" si="3325"/>
        <v>0</v>
      </c>
      <c r="AJ4676" s="41">
        <f t="shared" si="3325"/>
        <v>0</v>
      </c>
      <c r="AK4676" s="41">
        <f t="shared" si="3325"/>
        <v>0</v>
      </c>
      <c r="AL4676" s="41">
        <f t="shared" si="3325"/>
        <v>0</v>
      </c>
      <c r="AM4676" s="41">
        <f t="shared" si="3325"/>
        <v>0</v>
      </c>
      <c r="AN4676" s="41">
        <f t="shared" si="3325"/>
        <v>0</v>
      </c>
      <c r="AO4676" s="41">
        <f t="shared" si="3325"/>
        <v>0</v>
      </c>
      <c r="AP4676" s="41">
        <f t="shared" si="3325"/>
        <v>0</v>
      </c>
      <c r="AQ4676" s="41">
        <f t="shared" si="3325"/>
        <v>0</v>
      </c>
      <c r="AR4676" s="41">
        <f t="shared" si="3325"/>
        <v>0</v>
      </c>
      <c r="AS4676" s="41">
        <f t="shared" si="3325"/>
        <v>0</v>
      </c>
      <c r="AT4676" s="41">
        <f t="shared" si="3325"/>
        <v>0</v>
      </c>
      <c r="AU4676" s="41">
        <f t="shared" si="3325"/>
        <v>0</v>
      </c>
      <c r="AV4676" s="41">
        <f t="shared" si="3325"/>
        <v>0</v>
      </c>
      <c r="AW4676" s="41">
        <f t="shared" si="3325"/>
        <v>0</v>
      </c>
      <c r="AX4676" s="41">
        <f t="shared" si="3325"/>
        <v>0</v>
      </c>
      <c r="AY4676" s="41">
        <f t="shared" si="3325"/>
        <v>0</v>
      </c>
      <c r="AZ4676" s="41">
        <f t="shared" si="3325"/>
        <v>0</v>
      </c>
      <c r="BA4676" s="41">
        <f t="shared" si="3325"/>
        <v>0</v>
      </c>
      <c r="BB4676" s="41">
        <f t="shared" si="3325"/>
        <v>0</v>
      </c>
      <c r="BC4676" s="41">
        <f t="shared" si="3325"/>
        <v>0</v>
      </c>
      <c r="BD4676" s="41">
        <f t="shared" si="3325"/>
        <v>0</v>
      </c>
    </row>
    <row r="4677" spans="1:56" ht="16" x14ac:dyDescent="0.2">
      <c r="B4677" s="11">
        <f t="shared" si="3322"/>
        <v>174</v>
      </c>
      <c r="C4677" s="12" t="str">
        <f t="shared" si="3322"/>
        <v>SCI HSR 5</v>
      </c>
      <c r="D4677" s="46" t="s">
        <v>269</v>
      </c>
      <c r="E4677" s="31">
        <v>0</v>
      </c>
      <c r="F4677" s="15"/>
      <c r="G4677" s="53"/>
      <c r="H4677" s="15"/>
      <c r="I4677" s="15"/>
      <c r="J4677" s="23"/>
      <c r="L4677" s="52" t="s">
        <v>270</v>
      </c>
      <c r="M4677" s="72"/>
      <c r="N4677" s="72"/>
      <c r="O4677" s="41">
        <f t="shared" ref="O4677:BD4677" si="3326">IFERROR(((O$3&gt;=$J4667)*(O$2&lt;=$J4667))*$E4678,"")</f>
        <v>0</v>
      </c>
      <c r="P4677" s="41">
        <f t="shared" si="3326"/>
        <v>0</v>
      </c>
      <c r="Q4677" s="41">
        <f t="shared" si="3326"/>
        <v>0</v>
      </c>
      <c r="R4677" s="41">
        <f t="shared" si="3326"/>
        <v>0</v>
      </c>
      <c r="S4677" s="41">
        <f t="shared" si="3326"/>
        <v>0</v>
      </c>
      <c r="T4677" s="41">
        <f t="shared" si="3326"/>
        <v>0</v>
      </c>
      <c r="U4677" s="41">
        <f t="shared" si="3326"/>
        <v>0</v>
      </c>
      <c r="V4677" s="41">
        <f t="shared" si="3326"/>
        <v>0</v>
      </c>
      <c r="W4677" s="41">
        <f t="shared" si="3326"/>
        <v>0</v>
      </c>
      <c r="X4677" s="41">
        <f t="shared" si="3326"/>
        <v>0</v>
      </c>
      <c r="Y4677" s="41">
        <f t="shared" si="3326"/>
        <v>0</v>
      </c>
      <c r="Z4677" s="41">
        <f t="shared" si="3326"/>
        <v>0</v>
      </c>
      <c r="AA4677" s="41">
        <f t="shared" si="3326"/>
        <v>0</v>
      </c>
      <c r="AB4677" s="41">
        <f t="shared" si="3326"/>
        <v>0</v>
      </c>
      <c r="AC4677" s="41">
        <f t="shared" si="3326"/>
        <v>0</v>
      </c>
      <c r="AD4677" s="41">
        <f t="shared" si="3326"/>
        <v>0</v>
      </c>
      <c r="AE4677" s="41">
        <f t="shared" si="3326"/>
        <v>0</v>
      </c>
      <c r="AF4677" s="41">
        <f t="shared" si="3326"/>
        <v>0</v>
      </c>
      <c r="AG4677" s="41">
        <f t="shared" si="3326"/>
        <v>0</v>
      </c>
      <c r="AH4677" s="41">
        <f t="shared" si="3326"/>
        <v>0</v>
      </c>
      <c r="AI4677" s="41">
        <f t="shared" si="3326"/>
        <v>0</v>
      </c>
      <c r="AJ4677" s="41">
        <f t="shared" si="3326"/>
        <v>0</v>
      </c>
      <c r="AK4677" s="41">
        <f t="shared" si="3326"/>
        <v>0</v>
      </c>
      <c r="AL4677" s="41">
        <f t="shared" si="3326"/>
        <v>0</v>
      </c>
      <c r="AM4677" s="41">
        <f t="shared" si="3326"/>
        <v>0</v>
      </c>
      <c r="AN4677" s="41">
        <f t="shared" si="3326"/>
        <v>0</v>
      </c>
      <c r="AO4677" s="41">
        <f t="shared" si="3326"/>
        <v>0</v>
      </c>
      <c r="AP4677" s="41">
        <f t="shared" si="3326"/>
        <v>0</v>
      </c>
      <c r="AQ4677" s="41">
        <f t="shared" si="3326"/>
        <v>0</v>
      </c>
      <c r="AR4677" s="41">
        <f t="shared" si="3326"/>
        <v>0</v>
      </c>
      <c r="AS4677" s="41">
        <f t="shared" si="3326"/>
        <v>0</v>
      </c>
      <c r="AT4677" s="41">
        <f t="shared" si="3326"/>
        <v>0</v>
      </c>
      <c r="AU4677" s="41">
        <f t="shared" si="3326"/>
        <v>0</v>
      </c>
      <c r="AV4677" s="41">
        <f t="shared" si="3326"/>
        <v>0</v>
      </c>
      <c r="AW4677" s="41">
        <f t="shared" si="3326"/>
        <v>0</v>
      </c>
      <c r="AX4677" s="41">
        <f t="shared" si="3326"/>
        <v>0</v>
      </c>
      <c r="AY4677" s="41">
        <f t="shared" si="3326"/>
        <v>0</v>
      </c>
      <c r="AZ4677" s="41">
        <f t="shared" si="3326"/>
        <v>0</v>
      </c>
      <c r="BA4677" s="41">
        <f t="shared" si="3326"/>
        <v>0</v>
      </c>
      <c r="BB4677" s="41">
        <f t="shared" si="3326"/>
        <v>0</v>
      </c>
      <c r="BC4677" s="41">
        <f t="shared" si="3326"/>
        <v>0</v>
      </c>
      <c r="BD4677" s="41">
        <f t="shared" si="3326"/>
        <v>0</v>
      </c>
    </row>
    <row r="4678" spans="1:56" ht="16" x14ac:dyDescent="0.2">
      <c r="B4678" s="11">
        <f t="shared" si="3322"/>
        <v>174</v>
      </c>
      <c r="C4678" s="12" t="str">
        <f t="shared" si="3322"/>
        <v>SCI HSR 5</v>
      </c>
      <c r="D4678" s="46" t="s">
        <v>270</v>
      </c>
      <c r="E4678" s="31">
        <v>0</v>
      </c>
      <c r="F4678" s="15"/>
      <c r="G4678" s="46" t="s">
        <v>266</v>
      </c>
      <c r="H4678" s="31">
        <v>0</v>
      </c>
      <c r="I4678" s="46" t="s">
        <v>268</v>
      </c>
      <c r="J4678" s="31">
        <v>0</v>
      </c>
      <c r="L4678" s="54" t="s">
        <v>271</v>
      </c>
      <c r="M4678" s="73"/>
      <c r="N4678" s="73"/>
      <c r="O4678" s="45">
        <f t="shared" ref="O4678:BD4678" si="3327">IFERROR(-($E4659+$H4659+$J4659)*O4660,"")</f>
        <v>0</v>
      </c>
      <c r="P4678" s="45">
        <f t="shared" si="3327"/>
        <v>0</v>
      </c>
      <c r="Q4678" s="45">
        <f t="shared" si="3327"/>
        <v>0</v>
      </c>
      <c r="R4678" s="45">
        <f t="shared" si="3327"/>
        <v>0</v>
      </c>
      <c r="S4678" s="45">
        <f t="shared" si="3327"/>
        <v>0</v>
      </c>
      <c r="T4678" s="45">
        <f t="shared" si="3327"/>
        <v>0</v>
      </c>
      <c r="U4678" s="45">
        <f t="shared" si="3327"/>
        <v>0</v>
      </c>
      <c r="V4678" s="45">
        <f t="shared" si="3327"/>
        <v>0</v>
      </c>
      <c r="W4678" s="45">
        <f t="shared" si="3327"/>
        <v>0</v>
      </c>
      <c r="X4678" s="45">
        <f t="shared" si="3327"/>
        <v>0</v>
      </c>
      <c r="Y4678" s="45">
        <f t="shared" si="3327"/>
        <v>0</v>
      </c>
      <c r="Z4678" s="45">
        <f t="shared" si="3327"/>
        <v>0</v>
      </c>
      <c r="AA4678" s="45">
        <f t="shared" si="3327"/>
        <v>0</v>
      </c>
      <c r="AB4678" s="45">
        <f t="shared" si="3327"/>
        <v>0</v>
      </c>
      <c r="AC4678" s="45">
        <f t="shared" si="3327"/>
        <v>0</v>
      </c>
      <c r="AD4678" s="45">
        <f t="shared" si="3327"/>
        <v>0</v>
      </c>
      <c r="AE4678" s="45">
        <f t="shared" si="3327"/>
        <v>0</v>
      </c>
      <c r="AF4678" s="45">
        <f t="shared" si="3327"/>
        <v>0</v>
      </c>
      <c r="AG4678" s="45">
        <f t="shared" si="3327"/>
        <v>0</v>
      </c>
      <c r="AH4678" s="45">
        <f t="shared" si="3327"/>
        <v>0</v>
      </c>
      <c r="AI4678" s="45">
        <f t="shared" si="3327"/>
        <v>0</v>
      </c>
      <c r="AJ4678" s="45">
        <f t="shared" si="3327"/>
        <v>0</v>
      </c>
      <c r="AK4678" s="45">
        <f t="shared" si="3327"/>
        <v>0</v>
      </c>
      <c r="AL4678" s="45">
        <f t="shared" si="3327"/>
        <v>0</v>
      </c>
      <c r="AM4678" s="45">
        <f t="shared" si="3327"/>
        <v>0</v>
      </c>
      <c r="AN4678" s="45">
        <f t="shared" si="3327"/>
        <v>0</v>
      </c>
      <c r="AO4678" s="45">
        <f t="shared" si="3327"/>
        <v>0</v>
      </c>
      <c r="AP4678" s="45">
        <f t="shared" si="3327"/>
        <v>0</v>
      </c>
      <c r="AQ4678" s="45">
        <f t="shared" si="3327"/>
        <v>0</v>
      </c>
      <c r="AR4678" s="45">
        <f t="shared" si="3327"/>
        <v>0</v>
      </c>
      <c r="AS4678" s="45">
        <f t="shared" si="3327"/>
        <v>0</v>
      </c>
      <c r="AT4678" s="45">
        <f t="shared" si="3327"/>
        <v>0</v>
      </c>
      <c r="AU4678" s="45">
        <f t="shared" si="3327"/>
        <v>0</v>
      </c>
      <c r="AV4678" s="45">
        <f t="shared" si="3327"/>
        <v>0</v>
      </c>
      <c r="AW4678" s="45">
        <f t="shared" si="3327"/>
        <v>0</v>
      </c>
      <c r="AX4678" s="45">
        <f t="shared" si="3327"/>
        <v>0</v>
      </c>
      <c r="AY4678" s="45">
        <f t="shared" si="3327"/>
        <v>0</v>
      </c>
      <c r="AZ4678" s="45">
        <f t="shared" si="3327"/>
        <v>0</v>
      </c>
      <c r="BA4678" s="45">
        <f t="shared" si="3327"/>
        <v>0</v>
      </c>
      <c r="BB4678" s="45">
        <f t="shared" si="3327"/>
        <v>0</v>
      </c>
      <c r="BC4678" s="45">
        <f t="shared" si="3327"/>
        <v>0</v>
      </c>
      <c r="BD4678" s="45">
        <f t="shared" si="3327"/>
        <v>0</v>
      </c>
    </row>
    <row r="4679" spans="1:56" x14ac:dyDescent="0.2">
      <c r="A4679"/>
      <c r="B4679"/>
      <c r="C4679"/>
      <c r="D4679"/>
      <c r="E4679"/>
      <c r="F4679"/>
      <c r="G4679"/>
      <c r="H4679"/>
      <c r="I4679"/>
      <c r="J4679"/>
      <c r="K4679"/>
      <c r="L4679"/>
      <c r="M4679"/>
      <c r="N4679"/>
      <c r="O4679"/>
      <c r="P4679"/>
      <c r="Q4679"/>
      <c r="R4679"/>
      <c r="S4679"/>
      <c r="T4679"/>
      <c r="U4679"/>
      <c r="V4679"/>
      <c r="W4679"/>
      <c r="X4679"/>
      <c r="Y4679"/>
      <c r="Z4679"/>
      <c r="AA4679"/>
      <c r="AB4679"/>
      <c r="AC4679"/>
      <c r="AD4679"/>
      <c r="AE4679"/>
      <c r="AF4679"/>
      <c r="AG4679"/>
      <c r="AH4679"/>
      <c r="AI4679"/>
      <c r="AJ4679"/>
      <c r="AK4679"/>
      <c r="AL4679"/>
      <c r="AM4679"/>
      <c r="AN4679"/>
      <c r="AO4679"/>
      <c r="AP4679"/>
      <c r="AQ4679"/>
      <c r="AR4679"/>
      <c r="AS4679"/>
      <c r="AT4679"/>
      <c r="AU4679"/>
      <c r="AV4679"/>
      <c r="AW4679"/>
      <c r="AX4679"/>
      <c r="AY4679"/>
      <c r="AZ4679"/>
      <c r="BA4679"/>
      <c r="BB4679"/>
      <c r="BC4679"/>
      <c r="BD4679"/>
    </row>
    <row r="4680" spans="1:56" x14ac:dyDescent="0.2">
      <c r="A4680"/>
      <c r="B4680"/>
      <c r="C4680"/>
      <c r="D4680"/>
      <c r="E4680"/>
      <c r="F4680"/>
      <c r="G4680"/>
      <c r="H4680"/>
      <c r="I4680"/>
      <c r="J4680"/>
      <c r="K4680"/>
      <c r="L4680"/>
      <c r="M4680"/>
      <c r="N4680"/>
      <c r="O4680"/>
      <c r="P4680"/>
      <c r="Q4680"/>
      <c r="R4680"/>
      <c r="S4680"/>
      <c r="T4680"/>
      <c r="U4680"/>
      <c r="V4680"/>
      <c r="W4680"/>
      <c r="X4680"/>
      <c r="Y4680"/>
      <c r="Z4680"/>
      <c r="AA4680"/>
      <c r="AB4680"/>
      <c r="AC4680"/>
      <c r="AD4680"/>
      <c r="AE4680"/>
      <c r="AF4680"/>
      <c r="AG4680"/>
      <c r="AH4680"/>
      <c r="AI4680"/>
      <c r="AJ4680"/>
      <c r="AK4680"/>
      <c r="AL4680"/>
      <c r="AM4680"/>
      <c r="AN4680"/>
      <c r="AO4680"/>
      <c r="AP4680"/>
      <c r="AQ4680"/>
      <c r="AR4680"/>
      <c r="AS4680"/>
      <c r="AT4680"/>
      <c r="AU4680"/>
      <c r="AV4680"/>
      <c r="AW4680"/>
      <c r="AX4680"/>
      <c r="AY4680"/>
      <c r="AZ4680"/>
      <c r="BA4680"/>
      <c r="BB4680"/>
      <c r="BC4680"/>
      <c r="BD4680"/>
    </row>
    <row r="4681" spans="1:56" ht="16" x14ac:dyDescent="0.2">
      <c r="A4681" s="1"/>
      <c r="B4681" s="67">
        <v>175</v>
      </c>
      <c r="C4681" s="68" t="str">
        <f>H4683</f>
        <v>SCI HSR 5</v>
      </c>
      <c r="D4681" s="69" t="s">
        <v>223</v>
      </c>
      <c r="E4681" s="69"/>
      <c r="F4681" s="69"/>
      <c r="G4681" s="69"/>
      <c r="H4681" s="69"/>
      <c r="I4681" s="69"/>
      <c r="J4681" s="69"/>
      <c r="K4681" s="68"/>
      <c r="L4681" s="68"/>
      <c r="M4681" s="68"/>
      <c r="N4681" s="68"/>
      <c r="O4681" s="82"/>
      <c r="P4681" s="82"/>
      <c r="Q4681" s="82"/>
      <c r="R4681" s="82"/>
      <c r="S4681" s="82"/>
      <c r="T4681" s="82"/>
      <c r="U4681" s="82"/>
      <c r="V4681" s="82"/>
      <c r="W4681" s="82"/>
      <c r="X4681" s="82"/>
      <c r="Y4681" s="82"/>
      <c r="Z4681" s="82"/>
      <c r="AA4681" s="82"/>
      <c r="AB4681" s="82"/>
      <c r="AC4681" s="82"/>
      <c r="AD4681" s="82"/>
      <c r="AE4681" s="82"/>
      <c r="AF4681" s="82"/>
      <c r="AG4681" s="82"/>
      <c r="AH4681" s="82"/>
      <c r="AI4681" s="82"/>
      <c r="AJ4681" s="82"/>
      <c r="AK4681" s="82"/>
      <c r="AL4681" s="82"/>
      <c r="AM4681" s="82"/>
      <c r="AN4681" s="82"/>
      <c r="AO4681" s="82"/>
      <c r="AP4681" s="82"/>
      <c r="AQ4681" s="82"/>
      <c r="AR4681" s="82"/>
      <c r="AS4681" s="82"/>
      <c r="AT4681" s="82"/>
      <c r="AU4681" s="82"/>
      <c r="AV4681" s="82"/>
      <c r="AW4681" s="82"/>
      <c r="AX4681" s="82"/>
      <c r="AY4681" s="82"/>
      <c r="AZ4681" s="82"/>
      <c r="BA4681" s="82"/>
      <c r="BB4681" s="82"/>
      <c r="BC4681" s="82"/>
      <c r="BD4681" s="82"/>
    </row>
    <row r="4682" spans="1:56" ht="16" x14ac:dyDescent="0.2">
      <c r="A4682" s="35"/>
      <c r="B4682" s="11">
        <f>B4681</f>
        <v>175</v>
      </c>
      <c r="C4682" s="12" t="str">
        <f>C4681</f>
        <v>SCI HSR 5</v>
      </c>
      <c r="D4682" s="35"/>
      <c r="E4682" s="35"/>
      <c r="F4682" s="35"/>
      <c r="G4682" s="35"/>
      <c r="H4682" s="35"/>
      <c r="I4682" s="35"/>
      <c r="J4682" s="35"/>
      <c r="K4682" s="35"/>
      <c r="L4682" s="35"/>
      <c r="M4682" s="35"/>
      <c r="N4682" s="35"/>
      <c r="O4682" s="44"/>
      <c r="P4682" s="44"/>
      <c r="Q4682" s="44"/>
      <c r="R4682" s="44"/>
      <c r="S4682" s="44"/>
      <c r="T4682" s="44"/>
      <c r="U4682" s="44"/>
      <c r="V4682" s="44"/>
      <c r="W4682" s="44"/>
      <c r="X4682" s="44"/>
      <c r="Y4682" s="44"/>
      <c r="Z4682" s="44"/>
      <c r="AA4682" s="44"/>
      <c r="AB4682" s="44"/>
      <c r="AC4682" s="44"/>
      <c r="AD4682" s="44"/>
      <c r="AE4682" s="44"/>
      <c r="AF4682" s="44"/>
      <c r="AG4682" s="44"/>
      <c r="AH4682" s="44"/>
      <c r="AI4682" s="44"/>
      <c r="AJ4682" s="44"/>
      <c r="AK4682" s="44"/>
      <c r="AL4682" s="44"/>
      <c r="AM4682" s="44"/>
      <c r="AN4682" s="44"/>
      <c r="AO4682" s="44"/>
      <c r="AP4682" s="44"/>
      <c r="AQ4682" s="44"/>
      <c r="AR4682" s="44"/>
      <c r="AS4682" s="44"/>
      <c r="AT4682" s="44"/>
      <c r="AU4682" s="44"/>
      <c r="AV4682" s="44"/>
      <c r="AW4682" s="44"/>
      <c r="AX4682" s="44"/>
      <c r="AY4682" s="44"/>
      <c r="AZ4682" s="44"/>
      <c r="BA4682" s="44"/>
      <c r="BB4682" s="44"/>
      <c r="BC4682" s="44"/>
      <c r="BD4682" s="44"/>
    </row>
    <row r="4683" spans="1:56" ht="16" x14ac:dyDescent="0.2">
      <c r="B4683" s="11">
        <f t="shared" ref="B4683:C4698" si="3328">B4682</f>
        <v>175</v>
      </c>
      <c r="C4683" s="12" t="str">
        <f t="shared" si="3328"/>
        <v>SCI HSR 5</v>
      </c>
      <c r="D4683" s="13" t="s">
        <v>2</v>
      </c>
      <c r="E4683" s="14" t="s">
        <v>47</v>
      </c>
      <c r="F4683" s="15"/>
      <c r="G4683" s="13" t="s">
        <v>229</v>
      </c>
      <c r="H4683" s="14" t="s">
        <v>32</v>
      </c>
      <c r="I4683" s="14"/>
      <c r="J4683" s="14"/>
      <c r="L4683" s="16" t="s">
        <v>230</v>
      </c>
      <c r="M4683" s="70"/>
      <c r="N4683" s="70"/>
      <c r="O4683" s="17">
        <f>($E4694&gt;0)*($E4688&lt;O$2)*(EDATE($E4688,$E4694)&gt;O$3)*((O$3-O$2+1)/O$4)
+($E4694&gt;0)*($E4688&lt;O$2)*(EDATE($E4688,$E4694)&gt;=O$2)*(EDATE($E4688,$E4694)&lt;=O$3)*((EDATE($E4688,$E4694)-O$2)/O$4)
+($E4694&gt;0)*($E4688&lt;O$2)*(EDATE($E4688,$E4694)&lt;O$2)*(0)
+($E4694&gt;0)*($E4688&gt;=O$2)*($E4688&lt;=O$3)*(EDATE($E4688,$E4694)&gt;=O$2)*(EDATE($E4688,$E4694)&lt;=O$3)*((EDATE($E4688,$E4694)-$E4688+1)/O$4)
+($E4694&gt;0)*($E4688&gt;=O$2)*($E4688&lt;=O$3)*(EDATE($E4688,$E4694)&gt;O$3)*((O$3-$E4688+1)/O$4)
+($E4694&gt;0)*($E4688&gt;O$3)*(0)</f>
        <v>0</v>
      </c>
      <c r="P4683" s="17">
        <f t="shared" ref="P4683:BD4683" si="3329">($E4694&gt;0)*($E4688&lt;P$2)*(EDATE($E4688,$E4694)&gt;P$3)*((P$3-P$2+1)/P$4)
+($E4694&gt;0)*($E4688&lt;P$2)*(EDATE($E4688,$E4694)&gt;=P$2)*(EDATE($E4688,$E4694)&lt;=P$3)*((EDATE($E4688,$E4694)-P$2)/P$4)
+($E4694&gt;0)*($E4688&lt;P$2)*(EDATE($E4688,$E4694)&lt;P$2)*(0)
+($E4694&gt;0)*($E4688&gt;=P$2)*($E4688&lt;=P$3)*(EDATE($E4688,$E4694)&gt;=P$2)*(EDATE($E4688,$E4694)&lt;=P$3)*((EDATE($E4688,$E4694)-$E4688+1)/P$4)
+($E4694&gt;0)*($E4688&gt;=P$2)*($E4688&lt;=P$3)*(EDATE($E4688,$E4694)&gt;P$3)*((P$3-$E4688+1)/P$4)
+($E4694&gt;0)*($E4688&gt;P$3)*(0)</f>
        <v>0</v>
      </c>
      <c r="Q4683" s="17">
        <f t="shared" si="3329"/>
        <v>0</v>
      </c>
      <c r="R4683" s="17">
        <f t="shared" si="3329"/>
        <v>0</v>
      </c>
      <c r="S4683" s="17">
        <f t="shared" si="3329"/>
        <v>0</v>
      </c>
      <c r="T4683" s="17">
        <f t="shared" si="3329"/>
        <v>0</v>
      </c>
      <c r="U4683" s="17">
        <f t="shared" si="3329"/>
        <v>0</v>
      </c>
      <c r="V4683" s="17">
        <f t="shared" si="3329"/>
        <v>0</v>
      </c>
      <c r="W4683" s="17">
        <f t="shared" si="3329"/>
        <v>0</v>
      </c>
      <c r="X4683" s="17">
        <f t="shared" si="3329"/>
        <v>0</v>
      </c>
      <c r="Y4683" s="17">
        <f t="shared" si="3329"/>
        <v>0</v>
      </c>
      <c r="Z4683" s="17">
        <f t="shared" si="3329"/>
        <v>0</v>
      </c>
      <c r="AA4683" s="17">
        <f t="shared" si="3329"/>
        <v>0</v>
      </c>
      <c r="AB4683" s="17">
        <f t="shared" si="3329"/>
        <v>0</v>
      </c>
      <c r="AC4683" s="17">
        <f t="shared" si="3329"/>
        <v>0</v>
      </c>
      <c r="AD4683" s="17">
        <f t="shared" si="3329"/>
        <v>0</v>
      </c>
      <c r="AE4683" s="17">
        <f t="shared" si="3329"/>
        <v>0</v>
      </c>
      <c r="AF4683" s="17">
        <f t="shared" si="3329"/>
        <v>0</v>
      </c>
      <c r="AG4683" s="17">
        <f t="shared" si="3329"/>
        <v>0</v>
      </c>
      <c r="AH4683" s="17">
        <f t="shared" si="3329"/>
        <v>0</v>
      </c>
      <c r="AI4683" s="17">
        <f t="shared" si="3329"/>
        <v>0</v>
      </c>
      <c r="AJ4683" s="17">
        <f t="shared" si="3329"/>
        <v>0</v>
      </c>
      <c r="AK4683" s="17">
        <f t="shared" si="3329"/>
        <v>0</v>
      </c>
      <c r="AL4683" s="17">
        <f t="shared" si="3329"/>
        <v>0</v>
      </c>
      <c r="AM4683" s="17">
        <f t="shared" si="3329"/>
        <v>0</v>
      </c>
      <c r="AN4683" s="17">
        <f t="shared" si="3329"/>
        <v>0</v>
      </c>
      <c r="AO4683" s="17">
        <f t="shared" si="3329"/>
        <v>0</v>
      </c>
      <c r="AP4683" s="17">
        <f t="shared" si="3329"/>
        <v>0</v>
      </c>
      <c r="AQ4683" s="17">
        <f t="shared" si="3329"/>
        <v>0</v>
      </c>
      <c r="AR4683" s="17">
        <f t="shared" si="3329"/>
        <v>0</v>
      </c>
      <c r="AS4683" s="17">
        <f t="shared" si="3329"/>
        <v>0</v>
      </c>
      <c r="AT4683" s="17">
        <f t="shared" si="3329"/>
        <v>0</v>
      </c>
      <c r="AU4683" s="17">
        <f t="shared" si="3329"/>
        <v>0</v>
      </c>
      <c r="AV4683" s="17">
        <f t="shared" si="3329"/>
        <v>0</v>
      </c>
      <c r="AW4683" s="17">
        <f t="shared" si="3329"/>
        <v>0</v>
      </c>
      <c r="AX4683" s="17">
        <f t="shared" si="3329"/>
        <v>0</v>
      </c>
      <c r="AY4683" s="17">
        <f t="shared" si="3329"/>
        <v>0</v>
      </c>
      <c r="AZ4683" s="17">
        <f t="shared" si="3329"/>
        <v>0</v>
      </c>
      <c r="BA4683" s="17">
        <f t="shared" si="3329"/>
        <v>0</v>
      </c>
      <c r="BB4683" s="17">
        <f t="shared" si="3329"/>
        <v>0</v>
      </c>
      <c r="BC4683" s="17">
        <f t="shared" si="3329"/>
        <v>0</v>
      </c>
      <c r="BD4683" s="17">
        <f t="shared" si="3329"/>
        <v>0</v>
      </c>
    </row>
    <row r="4684" spans="1:56" ht="16" x14ac:dyDescent="0.2">
      <c r="B4684" s="11">
        <f t="shared" si="3328"/>
        <v>175</v>
      </c>
      <c r="C4684" s="12" t="str">
        <f t="shared" si="3328"/>
        <v>SCI HSR 5</v>
      </c>
      <c r="D4684" s="13" t="s">
        <v>7</v>
      </c>
      <c r="E4684" s="18">
        <v>102.93</v>
      </c>
      <c r="F4684" s="15"/>
      <c r="G4684" s="13" t="s">
        <v>0</v>
      </c>
      <c r="H4684" s="19">
        <v>46.72</v>
      </c>
      <c r="I4684" s="13" t="s">
        <v>20</v>
      </c>
      <c r="J4684" s="19">
        <v>47.16</v>
      </c>
      <c r="L4684" s="20" t="s">
        <v>231</v>
      </c>
      <c r="M4684" s="72"/>
      <c r="N4684" s="72"/>
      <c r="O4684" s="21">
        <f>($H4689&gt;0)*($J4689&lt;O$2)*0
+($H4689&gt;0)*($J4689&gt;=O$2)*($J4689&lt;=O$3)*(($J4689-O$2+1)/O$4)
+($H4689&gt;0)*($J4689&gt;O$3)*($I4689&gt;O$3)*0
+($H4689&gt;0)*($J4689&gt;O$3)*($I4689&lt;=O$3)*($I4689&gt;=O$2)*((O$3-$I4689+1)/O$4)
+($H4689&gt;0)*($J4689&gt;O$3)*($I4689&lt;O$2)*1
+($H4689&gt;0)*($I4689&gt;O$3)*0
+($H4690&gt;0)*($J$2350&lt;O$2)*0
+($H4690&gt;0)*($J4690&gt;=O$2)*($J4690&lt;=O$3)*(($J4690-O$2+1)/O$4)
+($H4690&gt;0)*($J4690&gt;O$3)*($I4690&gt;O$3)*0
+($H4690&gt;0)*($J4690&gt;O$3)*($I4690&lt;=O$3)*($I4690&gt;=O$2)*((O$3-$I4690+1)/O$4)
+($H4690&gt;0)*($J4690&gt;O$3)*($I4690&lt;O$2)*1
+($H4690&gt;0)*($I4690&gt;O$3)*0
+($H4691&gt;0)*($J4691&lt;O$2)*0
+($H4691&gt;0)*($J4691&gt;=O$2)*($J4691&lt;=O$3)*(($J4691-O$2+1)/O$4)
+($H4691&gt;0)*($J4691&gt;O$3)*($I4691&gt;O$3)*0
+($H4691&gt;0)*($J4691&gt;O$3)*($I4691&lt;=O$3)*($I4691&gt;=O$2)*((O$3-$I4691+1)/O$4)
+($H4691&gt;0)*($J4691&gt;O$3)*($I4691&lt;O$2)*1
+($H4691&gt;0)*($I4691&gt;O$3)*0</f>
        <v>0</v>
      </c>
      <c r="P4684" s="21">
        <f t="shared" ref="P4684:BD4684" si="3330">($H4689&gt;0)*($J4689&lt;P$2)*0
+($H4689&gt;0)*($J4689&gt;=P$2)*($J4689&lt;=P$3)*(($J4689-P$2+1)/P$4)
+($H4689&gt;0)*($J4689&gt;P$3)*($I4689&gt;P$3)*0
+($H4689&gt;0)*($J4689&gt;P$3)*($I4689&lt;=P$3)*($I4689&gt;=P$2)*((P$3-$I4689+1)/P$4)
+($H4689&gt;0)*($J4689&gt;P$3)*($I4689&lt;P$2)*1
+($H4689&gt;0)*($I4689&gt;P$3)*0
+($H4690&gt;0)*($J$2350&lt;P$2)*0
+($H4690&gt;0)*($J4690&gt;=P$2)*($J4690&lt;=P$3)*(($J4690-P$2+1)/P$4)
+($H4690&gt;0)*($J4690&gt;P$3)*($I4690&gt;P$3)*0
+($H4690&gt;0)*($J4690&gt;P$3)*($I4690&lt;=P$3)*($I4690&gt;=P$2)*((P$3-$I4690+1)/P$4)
+($H4690&gt;0)*($J4690&gt;P$3)*($I4690&lt;P$2)*1
+($H4690&gt;0)*($I4690&gt;P$3)*0
+($H4691&gt;0)*($J4691&lt;P$2)*0
+($H4691&gt;0)*($J4691&gt;=P$2)*($J4691&lt;=P$3)*(($J4691-P$2+1)/P$4)
+($H4691&gt;0)*($J4691&gt;P$3)*($I4691&gt;P$3)*0
+($H4691&gt;0)*($J4691&gt;P$3)*($I4691&lt;=P$3)*($I4691&gt;=P$2)*((P$3-$I4691+1)/P$4)
+($H4691&gt;0)*($J4691&gt;P$3)*($I4691&lt;P$2)*1
+($H4691&gt;0)*($I4691&gt;P$3)*0</f>
        <v>0</v>
      </c>
      <c r="Q4684" s="21">
        <f t="shared" si="3330"/>
        <v>0</v>
      </c>
      <c r="R4684" s="21">
        <f t="shared" si="3330"/>
        <v>0</v>
      </c>
      <c r="S4684" s="21">
        <f t="shared" si="3330"/>
        <v>0</v>
      </c>
      <c r="T4684" s="21">
        <f t="shared" si="3330"/>
        <v>0</v>
      </c>
      <c r="U4684" s="21">
        <f t="shared" si="3330"/>
        <v>0</v>
      </c>
      <c r="V4684" s="21">
        <f t="shared" si="3330"/>
        <v>0</v>
      </c>
      <c r="W4684" s="21">
        <f t="shared" si="3330"/>
        <v>0</v>
      </c>
      <c r="X4684" s="21">
        <f t="shared" si="3330"/>
        <v>0</v>
      </c>
      <c r="Y4684" s="21">
        <f t="shared" si="3330"/>
        <v>0</v>
      </c>
      <c r="Z4684" s="21">
        <f t="shared" si="3330"/>
        <v>0</v>
      </c>
      <c r="AA4684" s="21">
        <f t="shared" si="3330"/>
        <v>0</v>
      </c>
      <c r="AB4684" s="21">
        <f t="shared" si="3330"/>
        <v>0</v>
      </c>
      <c r="AC4684" s="21">
        <f t="shared" si="3330"/>
        <v>0</v>
      </c>
      <c r="AD4684" s="21">
        <f t="shared" si="3330"/>
        <v>0</v>
      </c>
      <c r="AE4684" s="21">
        <f t="shared" si="3330"/>
        <v>0</v>
      </c>
      <c r="AF4684" s="21">
        <f t="shared" si="3330"/>
        <v>0</v>
      </c>
      <c r="AG4684" s="21">
        <f t="shared" si="3330"/>
        <v>0</v>
      </c>
      <c r="AH4684" s="21">
        <f t="shared" si="3330"/>
        <v>0</v>
      </c>
      <c r="AI4684" s="21">
        <f t="shared" si="3330"/>
        <v>0</v>
      </c>
      <c r="AJ4684" s="21">
        <f t="shared" si="3330"/>
        <v>0</v>
      </c>
      <c r="AK4684" s="21">
        <f t="shared" si="3330"/>
        <v>0</v>
      </c>
      <c r="AL4684" s="21">
        <f t="shared" si="3330"/>
        <v>0</v>
      </c>
      <c r="AM4684" s="21">
        <f t="shared" si="3330"/>
        <v>0</v>
      </c>
      <c r="AN4684" s="21">
        <f t="shared" si="3330"/>
        <v>0</v>
      </c>
      <c r="AO4684" s="21">
        <f t="shared" si="3330"/>
        <v>0</v>
      </c>
      <c r="AP4684" s="21">
        <f t="shared" si="3330"/>
        <v>0</v>
      </c>
      <c r="AQ4684" s="21">
        <f t="shared" si="3330"/>
        <v>0</v>
      </c>
      <c r="AR4684" s="21">
        <f t="shared" si="3330"/>
        <v>0</v>
      </c>
      <c r="AS4684" s="21">
        <f t="shared" si="3330"/>
        <v>0</v>
      </c>
      <c r="AT4684" s="21">
        <f t="shared" si="3330"/>
        <v>0</v>
      </c>
      <c r="AU4684" s="21">
        <f t="shared" si="3330"/>
        <v>0</v>
      </c>
      <c r="AV4684" s="21">
        <f t="shared" si="3330"/>
        <v>0</v>
      </c>
      <c r="AW4684" s="21">
        <f t="shared" si="3330"/>
        <v>0</v>
      </c>
      <c r="AX4684" s="21">
        <f t="shared" si="3330"/>
        <v>0</v>
      </c>
      <c r="AY4684" s="21">
        <f t="shared" si="3330"/>
        <v>0</v>
      </c>
      <c r="AZ4684" s="21">
        <f t="shared" si="3330"/>
        <v>0</v>
      </c>
      <c r="BA4684" s="21">
        <f t="shared" si="3330"/>
        <v>0</v>
      </c>
      <c r="BB4684" s="21">
        <f t="shared" si="3330"/>
        <v>0</v>
      </c>
      <c r="BC4684" s="21">
        <f t="shared" si="3330"/>
        <v>0</v>
      </c>
      <c r="BD4684" s="21">
        <f t="shared" si="3330"/>
        <v>0</v>
      </c>
    </row>
    <row r="4685" spans="1:56" ht="16" x14ac:dyDescent="0.2">
      <c r="B4685" s="11">
        <f t="shared" si="3328"/>
        <v>175</v>
      </c>
      <c r="C4685" s="12" t="str">
        <f t="shared" si="3328"/>
        <v>SCI HSR 5</v>
      </c>
      <c r="D4685" s="13" t="s">
        <v>21</v>
      </c>
      <c r="E4685" s="22">
        <v>0</v>
      </c>
      <c r="F4685" s="15"/>
      <c r="G4685" s="13" t="s">
        <v>22</v>
      </c>
      <c r="H4685" s="22">
        <v>0</v>
      </c>
      <c r="I4685" s="13" t="s">
        <v>23</v>
      </c>
      <c r="J4685" s="22">
        <v>0</v>
      </c>
      <c r="K4685" s="23"/>
      <c r="L4685" s="20" t="s">
        <v>232</v>
      </c>
      <c r="M4685" s="72"/>
      <c r="N4685" s="72"/>
      <c r="O4685" s="21">
        <f>($E4688&lt;=O$3)*($E4688&gt;O$2)*((O$3-$E4688+1)/O$4)
+($E4688&lt;=O$2)*((O$3-O$2+1)/O$4)
+($E4688&gt;O$3)*(0)
-($E4696&lt;=O$3)*($E4696&lt;&gt;0)*($E4696&gt;O$2)*((O$3-$E4696)/O$4)
-($E4696&lt;=O$2)*((O$3-O$2+1)/O$4)
-($E4696&gt;O$3)*(0)</f>
        <v>1</v>
      </c>
      <c r="P4685" s="21">
        <f t="shared" ref="P4685:BD4685" si="3331">($E4688&lt;=P$3)*($E4688&gt;P$2)*((P$3-$E4688+1)/P$4)
+($E4688&lt;=P$2)*((P$3-P$2+1)/P$4)
+($E4688&gt;P$3)*(0)
-($E4696&lt;=P$3)*($E4696&lt;&gt;0)*($E4696&gt;P$2)*((P$3-$E4696)/P$4)
-($E4696&lt;=P$2)*((P$3-P$2+1)/P$4)
-($E4696&gt;P$3)*(0)</f>
        <v>1</v>
      </c>
      <c r="Q4685" s="21">
        <f t="shared" si="3331"/>
        <v>1</v>
      </c>
      <c r="R4685" s="21">
        <f t="shared" si="3331"/>
        <v>1</v>
      </c>
      <c r="S4685" s="21">
        <f t="shared" si="3331"/>
        <v>1</v>
      </c>
      <c r="T4685" s="21">
        <f t="shared" si="3331"/>
        <v>1</v>
      </c>
      <c r="U4685" s="21">
        <f t="shared" si="3331"/>
        <v>1</v>
      </c>
      <c r="V4685" s="21">
        <f t="shared" si="3331"/>
        <v>1</v>
      </c>
      <c r="W4685" s="21">
        <f t="shared" si="3331"/>
        <v>1</v>
      </c>
      <c r="X4685" s="21">
        <f t="shared" si="3331"/>
        <v>1</v>
      </c>
      <c r="Y4685" s="21">
        <f t="shared" si="3331"/>
        <v>1</v>
      </c>
      <c r="Z4685" s="21">
        <f t="shared" si="3331"/>
        <v>0.67032967032967039</v>
      </c>
      <c r="AA4685" s="21">
        <f t="shared" si="3331"/>
        <v>0</v>
      </c>
      <c r="AB4685" s="21">
        <f t="shared" si="3331"/>
        <v>0</v>
      </c>
      <c r="AC4685" s="21">
        <f t="shared" si="3331"/>
        <v>0</v>
      </c>
      <c r="AD4685" s="21">
        <f t="shared" si="3331"/>
        <v>0</v>
      </c>
      <c r="AE4685" s="21">
        <f t="shared" si="3331"/>
        <v>0</v>
      </c>
      <c r="AF4685" s="21">
        <f t="shared" si="3331"/>
        <v>0</v>
      </c>
      <c r="AG4685" s="21">
        <f t="shared" si="3331"/>
        <v>0</v>
      </c>
      <c r="AH4685" s="21">
        <f t="shared" si="3331"/>
        <v>0</v>
      </c>
      <c r="AI4685" s="21">
        <f t="shared" si="3331"/>
        <v>0</v>
      </c>
      <c r="AJ4685" s="21">
        <f t="shared" si="3331"/>
        <v>0</v>
      </c>
      <c r="AK4685" s="21">
        <f t="shared" si="3331"/>
        <v>0</v>
      </c>
      <c r="AL4685" s="21">
        <f t="shared" si="3331"/>
        <v>0</v>
      </c>
      <c r="AM4685" s="21">
        <f t="shared" si="3331"/>
        <v>0</v>
      </c>
      <c r="AN4685" s="21">
        <f t="shared" si="3331"/>
        <v>0</v>
      </c>
      <c r="AO4685" s="21">
        <f t="shared" si="3331"/>
        <v>0</v>
      </c>
      <c r="AP4685" s="21">
        <f t="shared" si="3331"/>
        <v>0</v>
      </c>
      <c r="AQ4685" s="21">
        <f t="shared" si="3331"/>
        <v>0</v>
      </c>
      <c r="AR4685" s="21">
        <f t="shared" si="3331"/>
        <v>0</v>
      </c>
      <c r="AS4685" s="21">
        <f t="shared" si="3331"/>
        <v>0</v>
      </c>
      <c r="AT4685" s="21">
        <f t="shared" si="3331"/>
        <v>0</v>
      </c>
      <c r="AU4685" s="21">
        <f t="shared" si="3331"/>
        <v>0</v>
      </c>
      <c r="AV4685" s="21">
        <f t="shared" si="3331"/>
        <v>0</v>
      </c>
      <c r="AW4685" s="21">
        <f t="shared" si="3331"/>
        <v>0</v>
      </c>
      <c r="AX4685" s="21">
        <f t="shared" si="3331"/>
        <v>0</v>
      </c>
      <c r="AY4685" s="21">
        <f t="shared" si="3331"/>
        <v>0</v>
      </c>
      <c r="AZ4685" s="21">
        <f t="shared" si="3331"/>
        <v>0</v>
      </c>
      <c r="BA4685" s="21">
        <f t="shared" si="3331"/>
        <v>0</v>
      </c>
      <c r="BB4685" s="21">
        <f t="shared" si="3331"/>
        <v>0</v>
      </c>
      <c r="BC4685" s="21">
        <f t="shared" si="3331"/>
        <v>0</v>
      </c>
      <c r="BD4685" s="21">
        <f t="shared" si="3331"/>
        <v>0</v>
      </c>
    </row>
    <row r="4686" spans="1:56" ht="16" x14ac:dyDescent="0.2">
      <c r="B4686" s="11">
        <f t="shared" si="3328"/>
        <v>175</v>
      </c>
      <c r="C4686" s="12" t="str">
        <f t="shared" si="3328"/>
        <v>SCI HSR 5</v>
      </c>
      <c r="D4686" s="13" t="s">
        <v>1</v>
      </c>
      <c r="E4686" s="22">
        <v>93440</v>
      </c>
      <c r="F4686" s="15"/>
      <c r="G4686" s="15"/>
      <c r="H4686" s="15"/>
      <c r="I4686" s="15"/>
      <c r="J4686" s="15"/>
      <c r="L4686" s="20" t="s">
        <v>233</v>
      </c>
      <c r="M4686" s="72"/>
      <c r="N4686" s="72"/>
      <c r="O4686" s="21">
        <f>($E4699&gt;O$3)*($E4696&lt;O$2)*((O$3-O$2+1)/O$4)
+($E4699&gt;O$3)*($E4696&gt;=O$2)*($E4696&lt;=O$3)*((O$3-$E4696)/O$4)
+($E4699&gt;O$3)*($E4696&gt;O$3)*(0)
+($E4699&lt;=O$3)*($E4699&gt;=O$2)*($E4696&lt;O$2)*(($E4699-O$2)/O$4)
+($E4699&lt;=O$3)*($E4699&gt;=O$2)*($E4696&lt;=O$3)*($E4696&gt;=O$2)*(($E4699-$E4696)/O$4)
+($E4699&lt;O$2)*(0)</f>
        <v>0</v>
      </c>
      <c r="P4686" s="21">
        <f t="shared" ref="P4686:BD4686" si="3332">($E4699&gt;P$3)*($E4696&lt;P$2)*((P$3-P$2+1)/P$4)
+($E4699&gt;P$3)*($E4696&gt;=P$2)*($E4696&lt;=P$3)*((P$3-$E4696)/P$4)
+($E4699&gt;P$3)*($E4696&gt;P$3)*(0)
+($E4699&lt;=P$3)*($E4699&gt;=P$2)*($E4696&lt;P$2)*(($E4699-P$2)/P$4)
+($E4699&lt;=P$3)*($E4699&gt;=P$2)*($E4696&lt;=P$3)*($E4696&gt;=P$2)*(($E4699-$E4696)/P$4)
+($E4699&lt;P$2)*(0)</f>
        <v>0</v>
      </c>
      <c r="Q4686" s="21">
        <f t="shared" si="3332"/>
        <v>0</v>
      </c>
      <c r="R4686" s="21">
        <f t="shared" si="3332"/>
        <v>0</v>
      </c>
      <c r="S4686" s="21">
        <f t="shared" si="3332"/>
        <v>0</v>
      </c>
      <c r="T4686" s="21">
        <f t="shared" si="3332"/>
        <v>0</v>
      </c>
      <c r="U4686" s="21">
        <f t="shared" si="3332"/>
        <v>0</v>
      </c>
      <c r="V4686" s="21">
        <f t="shared" si="3332"/>
        <v>0</v>
      </c>
      <c r="W4686" s="21">
        <f t="shared" si="3332"/>
        <v>0</v>
      </c>
      <c r="X4686" s="21">
        <f t="shared" si="3332"/>
        <v>0</v>
      </c>
      <c r="Y4686" s="21">
        <f t="shared" si="3332"/>
        <v>0</v>
      </c>
      <c r="Z4686" s="21">
        <f t="shared" si="3332"/>
        <v>0</v>
      </c>
      <c r="AA4686" s="21">
        <f t="shared" si="3332"/>
        <v>0</v>
      </c>
      <c r="AB4686" s="21">
        <f t="shared" si="3332"/>
        <v>0</v>
      </c>
      <c r="AC4686" s="21">
        <f t="shared" si="3332"/>
        <v>0</v>
      </c>
      <c r="AD4686" s="21">
        <f t="shared" si="3332"/>
        <v>0</v>
      </c>
      <c r="AE4686" s="21">
        <f t="shared" si="3332"/>
        <v>0</v>
      </c>
      <c r="AF4686" s="21">
        <f t="shared" si="3332"/>
        <v>0</v>
      </c>
      <c r="AG4686" s="21">
        <f t="shared" si="3332"/>
        <v>0</v>
      </c>
      <c r="AH4686" s="21">
        <f t="shared" si="3332"/>
        <v>0</v>
      </c>
      <c r="AI4686" s="21">
        <f t="shared" si="3332"/>
        <v>0</v>
      </c>
      <c r="AJ4686" s="21">
        <f t="shared" si="3332"/>
        <v>0</v>
      </c>
      <c r="AK4686" s="21">
        <f t="shared" si="3332"/>
        <v>0</v>
      </c>
      <c r="AL4686" s="21">
        <f t="shared" si="3332"/>
        <v>0</v>
      </c>
      <c r="AM4686" s="21">
        <f t="shared" si="3332"/>
        <v>0</v>
      </c>
      <c r="AN4686" s="21">
        <f t="shared" si="3332"/>
        <v>0</v>
      </c>
      <c r="AO4686" s="21">
        <f t="shared" si="3332"/>
        <v>0</v>
      </c>
      <c r="AP4686" s="21">
        <f t="shared" si="3332"/>
        <v>0</v>
      </c>
      <c r="AQ4686" s="21">
        <f t="shared" si="3332"/>
        <v>0</v>
      </c>
      <c r="AR4686" s="21">
        <f t="shared" si="3332"/>
        <v>0</v>
      </c>
      <c r="AS4686" s="21">
        <f t="shared" si="3332"/>
        <v>0</v>
      </c>
      <c r="AT4686" s="21">
        <f t="shared" si="3332"/>
        <v>0</v>
      </c>
      <c r="AU4686" s="21">
        <f t="shared" si="3332"/>
        <v>0</v>
      </c>
      <c r="AV4686" s="21">
        <f t="shared" si="3332"/>
        <v>0</v>
      </c>
      <c r="AW4686" s="21">
        <f t="shared" si="3332"/>
        <v>0</v>
      </c>
      <c r="AX4686" s="21">
        <f t="shared" si="3332"/>
        <v>0</v>
      </c>
      <c r="AY4686" s="21">
        <f t="shared" si="3332"/>
        <v>0</v>
      </c>
      <c r="AZ4686" s="21">
        <f t="shared" si="3332"/>
        <v>0</v>
      </c>
      <c r="BA4686" s="21">
        <f t="shared" si="3332"/>
        <v>0</v>
      </c>
      <c r="BB4686" s="21">
        <f t="shared" si="3332"/>
        <v>0</v>
      </c>
      <c r="BC4686" s="21">
        <f t="shared" si="3332"/>
        <v>0</v>
      </c>
      <c r="BD4686" s="21">
        <f t="shared" si="3332"/>
        <v>0</v>
      </c>
    </row>
    <row r="4687" spans="1:56" ht="16" x14ac:dyDescent="0.2">
      <c r="B4687" s="11">
        <f t="shared" si="3328"/>
        <v>175</v>
      </c>
      <c r="C4687" s="12" t="str">
        <f t="shared" si="3328"/>
        <v>SCI HSR 5</v>
      </c>
      <c r="K4687" s="24"/>
      <c r="L4687" s="20" t="s">
        <v>234</v>
      </c>
      <c r="M4687" s="72"/>
      <c r="N4687" s="72"/>
      <c r="O4687" s="21">
        <f>($E4702&gt;0)*($E4699&lt;O$2)*(EDATE($E4699,$E4702)&gt;O$3)*((O$3-O$2+1)/O$4)
+($E4702&gt;0)*($E4699&lt;O$2)*(EDATE($E4699,$E4702)&gt;=O$2)*(EDATE($E4699,$E4702)&lt;=O$3)*((EDATE($E4699,$E4702)-O$2)/O$4)
+($E4702&gt;0)*($E4699&lt;O$2)*(EDATE($E4699,$E4702)&lt;O$2)*(0)
+($E4702&gt;0)*($E4699&gt;=O$2)*($E4699&lt;=O$3)*(EDATE($E4699,$E4702)&gt;=O$2)*(EDATE($E4699,$E4702)&lt;=O$3)*((EDATE($E4699,$E4702)-$E4699+1)/O$4)
+($E4702&gt;0)*($E4699&gt;=O$2)*($E4699&lt;=O$3)*(EDATE($E4699,$E4702)&gt;O$3)*((O$3-$E4699+1)/O$4)
+($E4702&gt;0)*($E4699&gt;O$3)*(0)</f>
        <v>0</v>
      </c>
      <c r="P4687" s="21">
        <f t="shared" ref="P4687:BD4687" si="3333">($E4702&gt;0)*($E4699&lt;P$2)*(EDATE($E4699,$E4702)&gt;P$3)*((P$3-P$2+1)/P$4)
+($E4702&gt;0)*($E4699&lt;P$2)*(EDATE($E4699,$E4702)&gt;=P$2)*(EDATE($E4699,$E4702)&lt;=P$3)*((EDATE($E4699,$E4702)-P$2)/P$4)
+($E4702&gt;0)*($E4699&lt;P$2)*(EDATE($E4699,$E4702)&lt;P$2)*(0)
+($E4702&gt;0)*($E4699&gt;=P$2)*($E4699&lt;=P$3)*(EDATE($E4699,$E4702)&gt;=P$2)*(EDATE($E4699,$E4702)&lt;=P$3)*((EDATE($E4699,$E4702)-$E4699+1)/P$4)
+($E4702&gt;0)*($E4699&gt;=P$2)*($E4699&lt;=P$3)*(EDATE($E4699,$E4702)&gt;P$3)*((P$3-$E4699+1)/P$4)
+($E4702&gt;0)*($E4699&gt;P$3)*(0)</f>
        <v>0</v>
      </c>
      <c r="Q4687" s="21">
        <f t="shared" si="3333"/>
        <v>0</v>
      </c>
      <c r="R4687" s="21">
        <f t="shared" si="3333"/>
        <v>0</v>
      </c>
      <c r="S4687" s="21">
        <f t="shared" si="3333"/>
        <v>0</v>
      </c>
      <c r="T4687" s="21">
        <f t="shared" si="3333"/>
        <v>0</v>
      </c>
      <c r="U4687" s="21">
        <f t="shared" si="3333"/>
        <v>0</v>
      </c>
      <c r="V4687" s="21">
        <f t="shared" si="3333"/>
        <v>0</v>
      </c>
      <c r="W4687" s="21">
        <f t="shared" si="3333"/>
        <v>0</v>
      </c>
      <c r="X4687" s="21">
        <f t="shared" si="3333"/>
        <v>0</v>
      </c>
      <c r="Y4687" s="21">
        <f t="shared" si="3333"/>
        <v>0</v>
      </c>
      <c r="Z4687" s="21">
        <f t="shared" si="3333"/>
        <v>0</v>
      </c>
      <c r="AA4687" s="21">
        <f t="shared" si="3333"/>
        <v>0</v>
      </c>
      <c r="AB4687" s="21">
        <f t="shared" si="3333"/>
        <v>0</v>
      </c>
      <c r="AC4687" s="21">
        <f t="shared" si="3333"/>
        <v>0</v>
      </c>
      <c r="AD4687" s="21">
        <f t="shared" si="3333"/>
        <v>0</v>
      </c>
      <c r="AE4687" s="21">
        <f t="shared" si="3333"/>
        <v>0</v>
      </c>
      <c r="AF4687" s="21">
        <f t="shared" si="3333"/>
        <v>0</v>
      </c>
      <c r="AG4687" s="21">
        <f t="shared" si="3333"/>
        <v>0</v>
      </c>
      <c r="AH4687" s="21">
        <f t="shared" si="3333"/>
        <v>0</v>
      </c>
      <c r="AI4687" s="21">
        <f t="shared" si="3333"/>
        <v>0</v>
      </c>
      <c r="AJ4687" s="21">
        <f t="shared" si="3333"/>
        <v>0</v>
      </c>
      <c r="AK4687" s="21">
        <f t="shared" si="3333"/>
        <v>0</v>
      </c>
      <c r="AL4687" s="21">
        <f t="shared" si="3333"/>
        <v>0</v>
      </c>
      <c r="AM4687" s="21">
        <f t="shared" si="3333"/>
        <v>0</v>
      </c>
      <c r="AN4687" s="21">
        <f t="shared" si="3333"/>
        <v>0</v>
      </c>
      <c r="AO4687" s="21">
        <f t="shared" si="3333"/>
        <v>0</v>
      </c>
      <c r="AP4687" s="21">
        <f t="shared" si="3333"/>
        <v>0</v>
      </c>
      <c r="AQ4687" s="21">
        <f t="shared" si="3333"/>
        <v>0</v>
      </c>
      <c r="AR4687" s="21">
        <f t="shared" si="3333"/>
        <v>0</v>
      </c>
      <c r="AS4687" s="21">
        <f t="shared" si="3333"/>
        <v>0</v>
      </c>
      <c r="AT4687" s="21">
        <f t="shared" si="3333"/>
        <v>0</v>
      </c>
      <c r="AU4687" s="21">
        <f t="shared" si="3333"/>
        <v>0</v>
      </c>
      <c r="AV4687" s="21">
        <f t="shared" si="3333"/>
        <v>0</v>
      </c>
      <c r="AW4687" s="21">
        <f t="shared" si="3333"/>
        <v>0</v>
      </c>
      <c r="AX4687" s="21">
        <f t="shared" si="3333"/>
        <v>0</v>
      </c>
      <c r="AY4687" s="21">
        <f t="shared" si="3333"/>
        <v>0</v>
      </c>
      <c r="AZ4687" s="21">
        <f t="shared" si="3333"/>
        <v>0</v>
      </c>
      <c r="BA4687" s="21">
        <f t="shared" si="3333"/>
        <v>0</v>
      </c>
      <c r="BB4687" s="21">
        <f t="shared" si="3333"/>
        <v>0</v>
      </c>
      <c r="BC4687" s="21">
        <f t="shared" si="3333"/>
        <v>0</v>
      </c>
      <c r="BD4687" s="21">
        <f t="shared" si="3333"/>
        <v>0</v>
      </c>
    </row>
    <row r="4688" spans="1:56" ht="16" x14ac:dyDescent="0.2">
      <c r="B4688" s="11">
        <f t="shared" si="3328"/>
        <v>175</v>
      </c>
      <c r="C4688" s="12" t="str">
        <f t="shared" si="3328"/>
        <v>SCI HSR 5</v>
      </c>
      <c r="D4688" s="25" t="s">
        <v>235</v>
      </c>
      <c r="E4688" s="26">
        <v>42461</v>
      </c>
      <c r="F4688" s="15"/>
      <c r="G4688" s="25" t="s">
        <v>236</v>
      </c>
      <c r="H4688" s="25" t="s">
        <v>237</v>
      </c>
      <c r="I4688" s="25" t="s">
        <v>238</v>
      </c>
      <c r="J4688" s="25" t="s">
        <v>239</v>
      </c>
      <c r="K4688" s="24"/>
      <c r="L4688" s="27" t="s">
        <v>240</v>
      </c>
      <c r="M4688" s="83"/>
      <c r="N4688" s="83"/>
      <c r="O4688" s="28">
        <f>($H4700&gt;0)*($J4700&lt;O$2)*0
+($H4700&gt;0)*($J4700&gt;=O$2)*($J4700&lt;=O$3)*(($J4700-O$2+1)/O$4)
+($H4700&gt;0)*($J4700&gt;O$3)*($I4700&gt;O$3)*0
+($H4700&gt;0)*($J4700&gt;O$3)*($I4700&lt;=O$3)*($I4700&gt;=O$2)*((O$3-$I4700+1)/O$4)
+($H4700&gt;0)*($J4700&gt;O$3)*($I4700&lt;O$2)*1
+($H4700&gt;0)*($I4700&gt;O$3)*0
+($H4701&gt;0)*($J4701&lt;O$2)*0
+($H4701&gt;0)*($J4701&gt;=O$2)*($J4701&lt;=O$3)*(($J4701-O$2+1)/O$4)
+($H4701&gt;0)*($J4701&gt;O$3)*($I4701&gt;O$3)*0
+($H4701&gt;0)*($J4701&gt;O$3)*($I4701&lt;=O$3)*($I4701&gt;=O$2)*((O$3-$I4701+1)/O$4)
+($H4701&gt;0)*($J4701&gt;O$3)*($I4701&lt;O$2)*1
+($H4701&gt;0)*($I4701&gt;O$3)*0
+($H4702&gt;0)*($J4702&lt;O$2)*0
+($H4702&gt;0)*($J4702&gt;=O$2)*($J4702&lt;=O$3)*(($J4702-O$2+1)/O$4)
+($H4702&gt;0)*($J4702&gt;O$3)*($I4702&gt;O$3)*0
+($H4702&gt;0)*($J4702&gt;O$3)*($I4702&lt;=O$3)*($I4702&gt;=O$2)*((O$3-$I4702+1)/O$4)
+($H4702&gt;0)*($J4702&gt;O$3)*($I4702&lt;O$2)*1
+($H4702&gt;0)*($I4702&gt;O$3)*0</f>
        <v>0</v>
      </c>
      <c r="P4688" s="28">
        <f t="shared" ref="P4688:BD4688" si="3334">($H4700&gt;0)*($J4700&lt;P$2)*0
+($H4700&gt;0)*($J4700&gt;=P$2)*($J4700&lt;=P$3)*(($J4700-P$2+1)/P$4)
+($H4700&gt;0)*($J4700&gt;P$3)*($I4700&gt;P$3)*0
+($H4700&gt;0)*($J4700&gt;P$3)*($I4700&lt;=P$3)*($I4700&gt;=P$2)*((P$3-$I4700+1)/P$4)
+($H4700&gt;0)*($J4700&gt;P$3)*($I4700&lt;P$2)*1
+($H4700&gt;0)*($I4700&gt;P$3)*0
+($H4701&gt;0)*($J4701&lt;P$2)*0
+($H4701&gt;0)*($J4701&gt;=P$2)*($J4701&lt;=P$3)*(($J4701-P$2+1)/P$4)
+($H4701&gt;0)*($J4701&gt;P$3)*($I4701&gt;P$3)*0
+($H4701&gt;0)*($J4701&gt;P$3)*($I4701&lt;=P$3)*($I4701&gt;=P$2)*((P$3-$I4701+1)/P$4)
+($H4701&gt;0)*($J4701&gt;P$3)*($I4701&lt;P$2)*1
+($H4701&gt;0)*($I4701&gt;P$3)*0
+($H4702&gt;0)*($J4702&lt;P$2)*0
+($H4702&gt;0)*($J4702&gt;=P$2)*($J4702&lt;=P$3)*(($J4702-P$2+1)/P$4)
+($H4702&gt;0)*($J4702&gt;P$3)*($I4702&gt;P$3)*0
+($H4702&gt;0)*($J4702&gt;P$3)*($I4702&lt;=P$3)*($I4702&gt;=P$2)*((P$3-$I4702+1)/P$4)
+($H4702&gt;0)*($J4702&gt;P$3)*($I4702&lt;P$2)*1
+($H4702&gt;0)*($I4702&gt;P$3)*0</f>
        <v>0</v>
      </c>
      <c r="Q4688" s="28">
        <f t="shared" si="3334"/>
        <v>0</v>
      </c>
      <c r="R4688" s="28">
        <f t="shared" si="3334"/>
        <v>0</v>
      </c>
      <c r="S4688" s="28">
        <f t="shared" si="3334"/>
        <v>0</v>
      </c>
      <c r="T4688" s="28">
        <f t="shared" si="3334"/>
        <v>0</v>
      </c>
      <c r="U4688" s="28">
        <f t="shared" si="3334"/>
        <v>0</v>
      </c>
      <c r="V4688" s="28">
        <f t="shared" si="3334"/>
        <v>0</v>
      </c>
      <c r="W4688" s="28">
        <f t="shared" si="3334"/>
        <v>0</v>
      </c>
      <c r="X4688" s="28">
        <f t="shared" si="3334"/>
        <v>0</v>
      </c>
      <c r="Y4688" s="28">
        <f t="shared" si="3334"/>
        <v>0</v>
      </c>
      <c r="Z4688" s="28">
        <f t="shared" si="3334"/>
        <v>0</v>
      </c>
      <c r="AA4688" s="28">
        <f t="shared" si="3334"/>
        <v>0</v>
      </c>
      <c r="AB4688" s="28">
        <f t="shared" si="3334"/>
        <v>0</v>
      </c>
      <c r="AC4688" s="28">
        <f t="shared" si="3334"/>
        <v>0</v>
      </c>
      <c r="AD4688" s="28">
        <f t="shared" si="3334"/>
        <v>0</v>
      </c>
      <c r="AE4688" s="28">
        <f t="shared" si="3334"/>
        <v>0</v>
      </c>
      <c r="AF4688" s="28">
        <f t="shared" si="3334"/>
        <v>0</v>
      </c>
      <c r="AG4688" s="28">
        <f t="shared" si="3334"/>
        <v>0</v>
      </c>
      <c r="AH4688" s="28">
        <f t="shared" si="3334"/>
        <v>0</v>
      </c>
      <c r="AI4688" s="28">
        <f t="shared" si="3334"/>
        <v>0</v>
      </c>
      <c r="AJ4688" s="28">
        <f t="shared" si="3334"/>
        <v>0</v>
      </c>
      <c r="AK4688" s="28">
        <f t="shared" si="3334"/>
        <v>0</v>
      </c>
      <c r="AL4688" s="28">
        <f t="shared" si="3334"/>
        <v>0</v>
      </c>
      <c r="AM4688" s="28">
        <f t="shared" si="3334"/>
        <v>0</v>
      </c>
      <c r="AN4688" s="28">
        <f t="shared" si="3334"/>
        <v>0</v>
      </c>
      <c r="AO4688" s="28">
        <f t="shared" si="3334"/>
        <v>0</v>
      </c>
      <c r="AP4688" s="28">
        <f t="shared" si="3334"/>
        <v>0</v>
      </c>
      <c r="AQ4688" s="28">
        <f t="shared" si="3334"/>
        <v>0</v>
      </c>
      <c r="AR4688" s="28">
        <f t="shared" si="3334"/>
        <v>0</v>
      </c>
      <c r="AS4688" s="28">
        <f t="shared" si="3334"/>
        <v>0</v>
      </c>
      <c r="AT4688" s="28">
        <f t="shared" si="3334"/>
        <v>0</v>
      </c>
      <c r="AU4688" s="28">
        <f t="shared" si="3334"/>
        <v>0</v>
      </c>
      <c r="AV4688" s="28">
        <f t="shared" si="3334"/>
        <v>0</v>
      </c>
      <c r="AW4688" s="28">
        <f t="shared" si="3334"/>
        <v>0</v>
      </c>
      <c r="AX4688" s="28">
        <f t="shared" si="3334"/>
        <v>0</v>
      </c>
      <c r="AY4688" s="28">
        <f t="shared" si="3334"/>
        <v>0</v>
      </c>
      <c r="AZ4688" s="28">
        <f t="shared" si="3334"/>
        <v>0</v>
      </c>
      <c r="BA4688" s="28">
        <f t="shared" si="3334"/>
        <v>0</v>
      </c>
      <c r="BB4688" s="28">
        <f t="shared" si="3334"/>
        <v>0</v>
      </c>
      <c r="BC4688" s="28">
        <f t="shared" si="3334"/>
        <v>0</v>
      </c>
      <c r="BD4688" s="28">
        <f t="shared" si="3334"/>
        <v>0</v>
      </c>
    </row>
    <row r="4689" spans="1:56" ht="16" x14ac:dyDescent="0.2">
      <c r="B4689" s="11">
        <f t="shared" si="3328"/>
        <v>175</v>
      </c>
      <c r="C4689" s="12" t="str">
        <f t="shared" si="3328"/>
        <v>SCI HSR 5</v>
      </c>
      <c r="D4689" s="25" t="s">
        <v>241</v>
      </c>
      <c r="E4689" s="29">
        <v>17125.98</v>
      </c>
      <c r="F4689" s="15"/>
      <c r="G4689" s="30" t="s">
        <v>10</v>
      </c>
      <c r="H4689" s="31">
        <v>0</v>
      </c>
      <c r="I4689" s="32">
        <v>0</v>
      </c>
      <c r="J4689" s="32">
        <v>0</v>
      </c>
      <c r="K4689" s="24"/>
      <c r="L4689" s="33" t="s">
        <v>242</v>
      </c>
      <c r="M4689" s="73"/>
      <c r="N4689" s="73"/>
      <c r="O4689" s="34">
        <f>($E4699&lt;=O$3)*($E4699&gt;O$2)*((O$3-$E4699+1)/O$4)
+($E4699&lt;=O$2)*((O$3-O$2+1)/O$4)
+($E4699&gt;O$3)*(0)</f>
        <v>0</v>
      </c>
      <c r="P4689" s="34">
        <f t="shared" ref="P4689:BD4689" si="3335">($E4699&lt;=P$3)*($E4699&gt;P$2)*((P$3-$E4699+1)/P$4)
+($E4699&lt;=P$2)*((P$3-P$2+1)/P$4)
+($E4699&gt;P$3)*(0)</f>
        <v>0</v>
      </c>
      <c r="Q4689" s="34">
        <f t="shared" si="3335"/>
        <v>0</v>
      </c>
      <c r="R4689" s="34">
        <f t="shared" si="3335"/>
        <v>0</v>
      </c>
      <c r="S4689" s="34">
        <f t="shared" si="3335"/>
        <v>0</v>
      </c>
      <c r="T4689" s="34">
        <f t="shared" si="3335"/>
        <v>0</v>
      </c>
      <c r="U4689" s="34">
        <f t="shared" si="3335"/>
        <v>0</v>
      </c>
      <c r="V4689" s="34">
        <f t="shared" si="3335"/>
        <v>0</v>
      </c>
      <c r="W4689" s="34">
        <f t="shared" si="3335"/>
        <v>0</v>
      </c>
      <c r="X4689" s="34">
        <f t="shared" si="3335"/>
        <v>0</v>
      </c>
      <c r="Y4689" s="34">
        <f t="shared" si="3335"/>
        <v>0</v>
      </c>
      <c r="Z4689" s="34">
        <f t="shared" si="3335"/>
        <v>0.34065934065934067</v>
      </c>
      <c r="AA4689" s="34">
        <f t="shared" si="3335"/>
        <v>1</v>
      </c>
      <c r="AB4689" s="34">
        <f t="shared" si="3335"/>
        <v>1</v>
      </c>
      <c r="AC4689" s="34">
        <f t="shared" si="3335"/>
        <v>1</v>
      </c>
      <c r="AD4689" s="34">
        <f t="shared" si="3335"/>
        <v>1</v>
      </c>
      <c r="AE4689" s="34">
        <f t="shared" si="3335"/>
        <v>1</v>
      </c>
      <c r="AF4689" s="34">
        <f t="shared" si="3335"/>
        <v>1</v>
      </c>
      <c r="AG4689" s="34">
        <f t="shared" si="3335"/>
        <v>1</v>
      </c>
      <c r="AH4689" s="34">
        <f t="shared" si="3335"/>
        <v>1</v>
      </c>
      <c r="AI4689" s="34">
        <f t="shared" si="3335"/>
        <v>1</v>
      </c>
      <c r="AJ4689" s="34">
        <f t="shared" si="3335"/>
        <v>1</v>
      </c>
      <c r="AK4689" s="34">
        <f t="shared" si="3335"/>
        <v>1</v>
      </c>
      <c r="AL4689" s="34">
        <f t="shared" si="3335"/>
        <v>1</v>
      </c>
      <c r="AM4689" s="34">
        <f t="shared" si="3335"/>
        <v>1</v>
      </c>
      <c r="AN4689" s="34">
        <f t="shared" si="3335"/>
        <v>1</v>
      </c>
      <c r="AO4689" s="34">
        <f t="shared" si="3335"/>
        <v>1</v>
      </c>
      <c r="AP4689" s="34">
        <f t="shared" si="3335"/>
        <v>1</v>
      </c>
      <c r="AQ4689" s="34">
        <f t="shared" si="3335"/>
        <v>1</v>
      </c>
      <c r="AR4689" s="34">
        <f t="shared" si="3335"/>
        <v>1</v>
      </c>
      <c r="AS4689" s="34">
        <f t="shared" si="3335"/>
        <v>1</v>
      </c>
      <c r="AT4689" s="34">
        <f t="shared" si="3335"/>
        <v>1</v>
      </c>
      <c r="AU4689" s="34">
        <f t="shared" si="3335"/>
        <v>1</v>
      </c>
      <c r="AV4689" s="34">
        <f t="shared" si="3335"/>
        <v>1</v>
      </c>
      <c r="AW4689" s="34">
        <f t="shared" si="3335"/>
        <v>1</v>
      </c>
      <c r="AX4689" s="34">
        <f t="shared" si="3335"/>
        <v>1</v>
      </c>
      <c r="AY4689" s="34">
        <f t="shared" si="3335"/>
        <v>1</v>
      </c>
      <c r="AZ4689" s="34">
        <f t="shared" si="3335"/>
        <v>1</v>
      </c>
      <c r="BA4689" s="34">
        <f t="shared" si="3335"/>
        <v>1</v>
      </c>
      <c r="BB4689" s="34">
        <f t="shared" si="3335"/>
        <v>1</v>
      </c>
      <c r="BC4689" s="34">
        <f t="shared" si="3335"/>
        <v>1</v>
      </c>
      <c r="BD4689" s="34">
        <f t="shared" si="3335"/>
        <v>1</v>
      </c>
    </row>
    <row r="4690" spans="1:56" ht="16" x14ac:dyDescent="0.2">
      <c r="A4690" s="35"/>
      <c r="B4690" s="11">
        <f t="shared" si="3328"/>
        <v>175</v>
      </c>
      <c r="C4690" s="12" t="str">
        <f t="shared" si="3328"/>
        <v>SCI HSR 5</v>
      </c>
      <c r="D4690" s="25" t="s">
        <v>243</v>
      </c>
      <c r="E4690" s="29">
        <v>18798.106156716418</v>
      </c>
      <c r="F4690" s="15"/>
      <c r="G4690" s="30" t="s">
        <v>11</v>
      </c>
      <c r="H4690" s="31">
        <v>0</v>
      </c>
      <c r="I4690" s="32">
        <v>0</v>
      </c>
      <c r="J4690" s="32">
        <v>0</v>
      </c>
      <c r="K4690" s="35"/>
      <c r="M4690" s="84">
        <v>42461</v>
      </c>
      <c r="O4690" s="15"/>
      <c r="P4690" s="15"/>
      <c r="Q4690" s="15"/>
      <c r="R4690" s="15"/>
      <c r="S4690" s="15"/>
      <c r="T4690" s="15"/>
      <c r="U4690" s="15"/>
      <c r="V4690" s="15"/>
      <c r="W4690" s="15"/>
      <c r="X4690" s="15"/>
      <c r="Y4690" s="15"/>
      <c r="Z4690" s="15"/>
      <c r="AA4690" s="15"/>
      <c r="AB4690" s="15"/>
      <c r="AC4690" s="15"/>
      <c r="AD4690" s="15"/>
      <c r="AE4690" s="15"/>
      <c r="AF4690" s="15"/>
      <c r="AG4690" s="15"/>
      <c r="AH4690" s="15"/>
      <c r="AI4690" s="15"/>
      <c r="AJ4690" s="15"/>
      <c r="AK4690" s="15"/>
      <c r="AL4690" s="15"/>
      <c r="AM4690" s="15"/>
      <c r="AN4690" s="15"/>
      <c r="AO4690" s="15"/>
      <c r="AP4690" s="15"/>
      <c r="AQ4690" s="15"/>
      <c r="AR4690" s="15"/>
      <c r="AS4690" s="15"/>
      <c r="AT4690" s="15"/>
      <c r="AU4690" s="15"/>
      <c r="AV4690" s="15"/>
      <c r="AW4690" s="15"/>
      <c r="AX4690" s="15"/>
      <c r="AY4690" s="15"/>
      <c r="AZ4690" s="15"/>
      <c r="BA4690" s="15"/>
      <c r="BB4690" s="15"/>
      <c r="BC4690" s="15"/>
      <c r="BD4690" s="15"/>
    </row>
    <row r="4691" spans="1:56" ht="16" x14ac:dyDescent="0.2">
      <c r="B4691" s="11">
        <f t="shared" si="3328"/>
        <v>175</v>
      </c>
      <c r="C4691" s="12" t="str">
        <f t="shared" si="3328"/>
        <v>SCI HSR 5</v>
      </c>
      <c r="D4691" s="25" t="s">
        <v>244</v>
      </c>
      <c r="E4691" s="29">
        <v>18798.106156716418</v>
      </c>
      <c r="F4691" s="15"/>
      <c r="G4691" s="36" t="s">
        <v>12</v>
      </c>
      <c r="H4691" s="31">
        <v>0</v>
      </c>
      <c r="I4691" s="32">
        <v>0</v>
      </c>
      <c r="J4691" s="32">
        <v>0</v>
      </c>
      <c r="K4691" s="24"/>
      <c r="L4691" s="37" t="s">
        <v>245</v>
      </c>
      <c r="M4691" s="74">
        <v>1</v>
      </c>
      <c r="N4691" s="74">
        <v>1</v>
      </c>
      <c r="O4691" s="38">
        <v>1.02</v>
      </c>
      <c r="P4691" s="38">
        <v>1.02</v>
      </c>
      <c r="Q4691" s="38">
        <v>1.02</v>
      </c>
      <c r="R4691" s="38">
        <v>1.0302</v>
      </c>
      <c r="S4691" s="38">
        <v>1.0302</v>
      </c>
      <c r="T4691" s="38">
        <v>1.0302</v>
      </c>
      <c r="U4691" s="38">
        <v>1.0302</v>
      </c>
      <c r="V4691" s="38">
        <v>1.040502</v>
      </c>
      <c r="W4691" s="38">
        <v>1.040502</v>
      </c>
      <c r="X4691" s="38">
        <v>1.040502</v>
      </c>
      <c r="Y4691" s="38">
        <v>1.040502</v>
      </c>
      <c r="Z4691" s="38">
        <v>1.0509070200000001</v>
      </c>
      <c r="AA4691" s="38">
        <v>1.0509070200000001</v>
      </c>
      <c r="AB4691" s="38">
        <v>1.0509070200000001</v>
      </c>
      <c r="AC4691" s="38">
        <v>1.0509070200000001</v>
      </c>
      <c r="AD4691" s="38">
        <v>1.0614160902000001</v>
      </c>
      <c r="AE4691" s="38">
        <v>1.0614160902000001</v>
      </c>
      <c r="AF4691" s="38">
        <v>1.0614160902000001</v>
      </c>
      <c r="AG4691" s="38">
        <v>1.0614160902000001</v>
      </c>
      <c r="AH4691" s="38">
        <v>1.0720302511020001</v>
      </c>
      <c r="AI4691" s="38">
        <v>1.0720302511020001</v>
      </c>
      <c r="AJ4691" s="38">
        <v>1.0720302511020001</v>
      </c>
      <c r="AK4691" s="38">
        <v>1.0720302511020001</v>
      </c>
      <c r="AL4691" s="38">
        <v>1.0827505536130202</v>
      </c>
      <c r="AM4691" s="38">
        <v>1.0827505536130202</v>
      </c>
      <c r="AN4691" s="38">
        <v>1.0827505536130202</v>
      </c>
      <c r="AO4691" s="38">
        <v>1.0827505536130202</v>
      </c>
      <c r="AP4691" s="38">
        <v>1.0935780591491504</v>
      </c>
      <c r="AQ4691" s="38">
        <v>1.0935780591491504</v>
      </c>
      <c r="AR4691" s="38">
        <v>1.0935780591491504</v>
      </c>
      <c r="AS4691" s="38">
        <v>1.0935780591491504</v>
      </c>
      <c r="AT4691" s="38">
        <v>1.104513839740642</v>
      </c>
      <c r="AU4691" s="38">
        <v>1.104513839740642</v>
      </c>
      <c r="AV4691" s="38">
        <v>1.104513839740642</v>
      </c>
      <c r="AW4691" s="38">
        <v>1.104513839740642</v>
      </c>
      <c r="AX4691" s="38">
        <v>1.1155589781380484</v>
      </c>
      <c r="AY4691" s="38">
        <v>1.1155589781380484</v>
      </c>
      <c r="AZ4691" s="38">
        <v>1.1155589781380484</v>
      </c>
      <c r="BA4691" s="38">
        <v>1.1155589781380484</v>
      </c>
      <c r="BB4691" s="38">
        <v>1.1267145679194288</v>
      </c>
      <c r="BC4691" s="38">
        <v>1.1267145679194288</v>
      </c>
      <c r="BD4691" s="38">
        <v>1.1267145679194288</v>
      </c>
    </row>
    <row r="4692" spans="1:56" ht="16" x14ac:dyDescent="0.2">
      <c r="B4692" s="11">
        <f t="shared" si="3328"/>
        <v>175</v>
      </c>
      <c r="C4692" s="12" t="str">
        <f t="shared" si="3328"/>
        <v>SCI HSR 5</v>
      </c>
      <c r="D4692" s="25" t="s">
        <v>25</v>
      </c>
      <c r="E4692" s="39" t="s">
        <v>49</v>
      </c>
      <c r="F4692" s="15"/>
      <c r="K4692" s="24"/>
      <c r="L4692" s="16" t="s">
        <v>246</v>
      </c>
      <c r="M4692" s="70"/>
      <c r="N4692" s="70"/>
      <c r="O4692" s="40">
        <f>O4685*$E4689/4+O4689*$E4700/4</f>
        <v>4281.4949999999999</v>
      </c>
      <c r="P4692" s="40">
        <f t="shared" ref="P4692:BD4692" si="3336">P4685*$E4689/4+P4689*$E4700/4</f>
        <v>4281.4949999999999</v>
      </c>
      <c r="Q4692" s="40">
        <f t="shared" si="3336"/>
        <v>4281.4949999999999</v>
      </c>
      <c r="R4692" s="40">
        <f t="shared" si="3336"/>
        <v>4281.4949999999999</v>
      </c>
      <c r="S4692" s="40">
        <f t="shared" si="3336"/>
        <v>4281.4949999999999</v>
      </c>
      <c r="T4692" s="40">
        <f t="shared" si="3336"/>
        <v>4281.4949999999999</v>
      </c>
      <c r="U4692" s="40">
        <f t="shared" si="3336"/>
        <v>4281.4949999999999</v>
      </c>
      <c r="V4692" s="40">
        <f t="shared" si="3336"/>
        <v>4281.4949999999999</v>
      </c>
      <c r="W4692" s="40">
        <f t="shared" si="3336"/>
        <v>4281.4949999999999</v>
      </c>
      <c r="X4692" s="40">
        <f t="shared" si="3336"/>
        <v>4281.4949999999999</v>
      </c>
      <c r="Y4692" s="40">
        <f t="shared" si="3336"/>
        <v>4281.4949999999999</v>
      </c>
      <c r="Z4692" s="40">
        <f t="shared" si="3336"/>
        <v>4720.6933646907391</v>
      </c>
      <c r="AA4692" s="40">
        <f t="shared" si="3336"/>
        <v>5432.6419737695896</v>
      </c>
      <c r="AB4692" s="40">
        <f t="shared" si="3336"/>
        <v>5432.6419737695896</v>
      </c>
      <c r="AC4692" s="40">
        <f t="shared" si="3336"/>
        <v>5432.6419737695896</v>
      </c>
      <c r="AD4692" s="40">
        <f t="shared" si="3336"/>
        <v>5432.6419737695896</v>
      </c>
      <c r="AE4692" s="40">
        <f t="shared" si="3336"/>
        <v>5432.6419737695896</v>
      </c>
      <c r="AF4692" s="40">
        <f t="shared" si="3336"/>
        <v>5432.6419737695896</v>
      </c>
      <c r="AG4692" s="40">
        <f t="shared" si="3336"/>
        <v>5432.6419737695896</v>
      </c>
      <c r="AH4692" s="40">
        <f t="shared" si="3336"/>
        <v>5432.6419737695896</v>
      </c>
      <c r="AI4692" s="40">
        <f t="shared" si="3336"/>
        <v>5432.6419737695896</v>
      </c>
      <c r="AJ4692" s="40">
        <f t="shared" si="3336"/>
        <v>5432.6419737695896</v>
      </c>
      <c r="AK4692" s="40">
        <f t="shared" si="3336"/>
        <v>5432.6419737695896</v>
      </c>
      <c r="AL4692" s="40">
        <f t="shared" si="3336"/>
        <v>5432.6419737695896</v>
      </c>
      <c r="AM4692" s="40">
        <f t="shared" si="3336"/>
        <v>5432.6419737695896</v>
      </c>
      <c r="AN4692" s="40">
        <f t="shared" si="3336"/>
        <v>5432.6419737695896</v>
      </c>
      <c r="AO4692" s="40">
        <f t="shared" si="3336"/>
        <v>5432.6419737695896</v>
      </c>
      <c r="AP4692" s="40">
        <f t="shared" si="3336"/>
        <v>5432.6419737695896</v>
      </c>
      <c r="AQ4692" s="40">
        <f t="shared" si="3336"/>
        <v>5432.6419737695896</v>
      </c>
      <c r="AR4692" s="40">
        <f t="shared" si="3336"/>
        <v>5432.6419737695896</v>
      </c>
      <c r="AS4692" s="40">
        <f t="shared" si="3336"/>
        <v>5432.6419737695896</v>
      </c>
      <c r="AT4692" s="40">
        <f t="shared" si="3336"/>
        <v>5432.6419737695896</v>
      </c>
      <c r="AU4692" s="40">
        <f t="shared" si="3336"/>
        <v>5432.6419737695896</v>
      </c>
      <c r="AV4692" s="40">
        <f t="shared" si="3336"/>
        <v>5432.6419737695896</v>
      </c>
      <c r="AW4692" s="40">
        <f t="shared" si="3336"/>
        <v>5432.6419737695896</v>
      </c>
      <c r="AX4692" s="40">
        <f t="shared" si="3336"/>
        <v>5432.6419737695896</v>
      </c>
      <c r="AY4692" s="40">
        <f t="shared" si="3336"/>
        <v>5432.6419737695896</v>
      </c>
      <c r="AZ4692" s="40">
        <f t="shared" si="3336"/>
        <v>5432.6419737695896</v>
      </c>
      <c r="BA4692" s="40">
        <f t="shared" si="3336"/>
        <v>5432.6419737695896</v>
      </c>
      <c r="BB4692" s="40">
        <f t="shared" si="3336"/>
        <v>5432.6419737695896</v>
      </c>
      <c r="BC4692" s="40">
        <f t="shared" si="3336"/>
        <v>5432.6419737695896</v>
      </c>
      <c r="BD4692" s="40">
        <f t="shared" si="3336"/>
        <v>5432.6419737695896</v>
      </c>
    </row>
    <row r="4693" spans="1:56" ht="16" x14ac:dyDescent="0.2">
      <c r="B4693" s="11">
        <f t="shared" si="3328"/>
        <v>175</v>
      </c>
      <c r="C4693" s="12" t="str">
        <f t="shared" si="3328"/>
        <v>SCI HSR 5</v>
      </c>
      <c r="D4693" s="25" t="s">
        <v>247</v>
      </c>
      <c r="E4693" s="39" t="s">
        <v>248</v>
      </c>
      <c r="F4693" s="15"/>
      <c r="G4693" s="25" t="s">
        <v>249</v>
      </c>
      <c r="H4693" s="26">
        <v>0</v>
      </c>
      <c r="I4693" s="25" t="s">
        <v>239</v>
      </c>
      <c r="J4693" s="26">
        <v>45808</v>
      </c>
      <c r="K4693" s="24"/>
      <c r="L4693" s="20" t="s">
        <v>250</v>
      </c>
      <c r="M4693" s="72"/>
      <c r="N4693" s="72"/>
      <c r="O4693" s="41">
        <f>IF($E4699&gt;=O$3,IF(O$3&lt;=($E4688+365),O4692,IFERROR(O4685*$E4690/4*O4691+
$E4700*O4689/4*IFERROR(O4691/$E4701,0),0)),IF(O$3&lt;=($E4699+365),O4685*$E4690/4*O4691+$E4700*O4689/4*IFERROR(O4691/$E4701,0),IFERROR($E4700*O4689/4*IFERROR(O4691/$E4701,0),0)))</f>
        <v>4793.5170699626869</v>
      </c>
      <c r="P4693" s="41">
        <f t="shared" ref="P4693:BD4693" si="3337">IF($E4699&gt;=P$3,IF(P$3&lt;=($E4688+365),P4692,IFERROR(P4685*$E4690/4*P4691+
$E4700*P4689/4*IFERROR(P4691/$E4701,0),0)),IF(P$3&lt;=($E4699+365),P4685*$E4690/4*P4691+$E4700*P4689/4*IFERROR(P4691/$E4701,0),IFERROR($E4700*P4689/4*IFERROR(P4691/$E4701,0),0)))</f>
        <v>4793.5170699626869</v>
      </c>
      <c r="Q4693" s="41">
        <f t="shared" si="3337"/>
        <v>4793.5170699626869</v>
      </c>
      <c r="R4693" s="41">
        <f t="shared" si="3337"/>
        <v>4841.4522406623137</v>
      </c>
      <c r="S4693" s="41">
        <f t="shared" si="3337"/>
        <v>4841.4522406623137</v>
      </c>
      <c r="T4693" s="41">
        <f t="shared" si="3337"/>
        <v>4841.4522406623137</v>
      </c>
      <c r="U4693" s="41">
        <f t="shared" si="3337"/>
        <v>4841.4522406623137</v>
      </c>
      <c r="V4693" s="41">
        <f t="shared" si="3337"/>
        <v>4889.866763068937</v>
      </c>
      <c r="W4693" s="41">
        <f t="shared" si="3337"/>
        <v>4889.866763068937</v>
      </c>
      <c r="X4693" s="41">
        <f t="shared" si="3337"/>
        <v>4889.866763068937</v>
      </c>
      <c r="Y4693" s="41">
        <f t="shared" si="3337"/>
        <v>4889.866763068937</v>
      </c>
      <c r="Z4693" s="41">
        <f t="shared" si="3337"/>
        <v>5161.2812358190604</v>
      </c>
      <c r="AA4693" s="41">
        <f t="shared" si="3337"/>
        <v>5432.6419737695896</v>
      </c>
      <c r="AB4693" s="41">
        <f t="shared" si="3337"/>
        <v>5432.6419737695896</v>
      </c>
      <c r="AC4693" s="41">
        <f t="shared" si="3337"/>
        <v>5432.6419737695896</v>
      </c>
      <c r="AD4693" s="41">
        <f t="shared" si="3337"/>
        <v>5486.9683935072853</v>
      </c>
      <c r="AE4693" s="41">
        <f t="shared" si="3337"/>
        <v>5486.9683935072853</v>
      </c>
      <c r="AF4693" s="41">
        <f t="shared" si="3337"/>
        <v>5486.9683935072853</v>
      </c>
      <c r="AG4693" s="41">
        <f t="shared" si="3337"/>
        <v>5486.9683935072853</v>
      </c>
      <c r="AH4693" s="41">
        <f t="shared" si="3337"/>
        <v>5541.8380774423586</v>
      </c>
      <c r="AI4693" s="41">
        <f t="shared" si="3337"/>
        <v>5541.8380774423586</v>
      </c>
      <c r="AJ4693" s="41">
        <f t="shared" si="3337"/>
        <v>5541.8380774423586</v>
      </c>
      <c r="AK4693" s="41">
        <f t="shared" si="3337"/>
        <v>5541.8380774423586</v>
      </c>
      <c r="AL4693" s="41">
        <f t="shared" si="3337"/>
        <v>5597.2564582167824</v>
      </c>
      <c r="AM4693" s="41">
        <f t="shared" si="3337"/>
        <v>5597.2564582167824</v>
      </c>
      <c r="AN4693" s="41">
        <f t="shared" si="3337"/>
        <v>5597.2564582167824</v>
      </c>
      <c r="AO4693" s="41">
        <f t="shared" si="3337"/>
        <v>5597.2564582167824</v>
      </c>
      <c r="AP4693" s="41">
        <f t="shared" si="3337"/>
        <v>5653.2290227989497</v>
      </c>
      <c r="AQ4693" s="41">
        <f t="shared" si="3337"/>
        <v>5653.2290227989497</v>
      </c>
      <c r="AR4693" s="41">
        <f t="shared" si="3337"/>
        <v>5653.2290227989497</v>
      </c>
      <c r="AS4693" s="41">
        <f t="shared" si="3337"/>
        <v>5653.2290227989497</v>
      </c>
      <c r="AT4693" s="41">
        <f t="shared" si="3337"/>
        <v>5709.7613130269401</v>
      </c>
      <c r="AU4693" s="41">
        <f t="shared" si="3337"/>
        <v>5709.7613130269401</v>
      </c>
      <c r="AV4693" s="41">
        <f t="shared" si="3337"/>
        <v>5709.7613130269401</v>
      </c>
      <c r="AW4693" s="41">
        <f t="shared" si="3337"/>
        <v>5709.7613130269401</v>
      </c>
      <c r="AX4693" s="41">
        <f t="shared" si="3337"/>
        <v>5766.8589261572097</v>
      </c>
      <c r="AY4693" s="41">
        <f t="shared" si="3337"/>
        <v>5766.8589261572097</v>
      </c>
      <c r="AZ4693" s="41">
        <f t="shared" si="3337"/>
        <v>5766.8589261572097</v>
      </c>
      <c r="BA4693" s="41">
        <f t="shared" si="3337"/>
        <v>5766.8589261572097</v>
      </c>
      <c r="BB4693" s="41">
        <f t="shared" si="3337"/>
        <v>5824.5275154187811</v>
      </c>
      <c r="BC4693" s="41">
        <f t="shared" si="3337"/>
        <v>5824.5275154187811</v>
      </c>
      <c r="BD4693" s="41">
        <f t="shared" si="3337"/>
        <v>5824.5275154187811</v>
      </c>
    </row>
    <row r="4694" spans="1:56" ht="16" x14ac:dyDescent="0.2">
      <c r="B4694" s="11">
        <f t="shared" si="3328"/>
        <v>175</v>
      </c>
      <c r="C4694" s="12" t="str">
        <f t="shared" si="3328"/>
        <v>SCI HSR 5</v>
      </c>
      <c r="D4694" s="25" t="s">
        <v>8</v>
      </c>
      <c r="E4694" s="42">
        <v>0</v>
      </c>
      <c r="F4694" s="15"/>
      <c r="I4694" s="15"/>
      <c r="J4694" s="24"/>
      <c r="K4694" s="24"/>
      <c r="L4694" s="20" t="s">
        <v>251</v>
      </c>
      <c r="M4694" s="72"/>
      <c r="N4694" s="72"/>
      <c r="O4694" s="41">
        <f>-$E4690/4*O4684
+(O4684&gt;0)*($J4689&gt;=O$2)*($J4689&lt;=O$3)*(($J4689-O$2+1)/O$4*$H4689/4)
+(O4684&gt;0)*($J4689&gt;O$3)*($I4689&lt;=O$3)*($I4689&gt;=O$2)*((O$3-$I4689+1)/O$4*$H4689/4)
+(O4684&gt;0)*($J4689&gt;O$3)*($I4689&lt;O$2)*$H4689/4
+(O4684&gt;0)*($J4690&gt;=O$2)*($J4690&lt;=O$3)*(($J4690-O$2+1)/O$4*$H4690/4)
+(O4684&gt;0)*($J4690&gt;O$3)*($I4690&lt;=O$3)*($I4690&gt;=O$2)*((O$3-$I4690+1)/O$4*$H4690/4)
+(O4684&gt;0)*($J4690&gt;O$3)*($I4690&lt;O$2)*$H4690/4
+(O4684&gt;0)*($J4691&gt;=O$2)*($J4691&lt;=O$3)*(($J4691-O$2+1)/O$4*$H4691/4)
+(O4684&gt;0)*($J4691&gt;O$3)*($I4691&lt;=O$3)*($I4691&gt;=O$2)*((O$3-$I4691+1)/O$4*$H4691/4)
+(O4684&gt;0)*($J4691&gt;O$3)*($I4691&lt;O$2)*$H4691/4
-$E4700/4*O4688
+(O4688&gt;0)*($J4700&gt;=O$2)*($J4700&lt;=O$3)*(($J4700-O$2+1)/O$4*$H4700/4)
+(O4688&gt;0)*($J4700&gt;O$3)*($I4700&lt;=O$3)*($I4700&gt;=O$2)*((O$3-$I4700+1)/O$4*$H4700/4)
+(O4688&gt;0)*($J4700&gt;O$3)*($I4700&lt;O$2)*$H4700/4
+(O4688&gt;0)*($J4701&gt;=O$2)*($J4701&lt;=O$3)*(($J4701-O$2+1)/O$4*$H4701/4)
+(O4688&gt;0)*($J4701&gt;O$3)*($I4701&lt;=O$3)*($I4701&gt;=O$2)*((O$3-$I4701+1)/O$4*$H4701/4)
+(O4688&gt;0)*($J4701&gt;O$3)*($I4701&lt;O$2)*$H4701/4
+(O4688&gt;0)*($J4702&gt;=O$2)*($J4702&lt;=O$3)*(($J4702-O$2+1)/O$4*$H4702/4)
+(O4688&gt;0)*($J4702&gt;O$3)*($I4702&lt;=O$3)*($I4702&gt;=O$2)*((O$3-$I4702+1)/O$4*$H4702/4)
+(O4688&gt;0)*($J4702&gt;O$3)*($I4702&lt;O$2)*$H4702/4</f>
        <v>0</v>
      </c>
      <c r="P4694" s="41">
        <f t="shared" ref="P4694:BD4694" si="3338">-$E4690/4*P4684
+(P4684&gt;0)*($J4689&gt;=P$2)*($J4689&lt;=P$3)*(($J4689-P$2+1)/P$4*$H4689/4)
+(P4684&gt;0)*($J4689&gt;P$3)*($I4689&lt;=P$3)*($I4689&gt;=P$2)*((P$3-$I4689+1)/P$4*$H4689/4)
+(P4684&gt;0)*($J4689&gt;P$3)*($I4689&lt;P$2)*$H4689/4
+(P4684&gt;0)*($J4690&gt;=P$2)*($J4690&lt;=P$3)*(($J4690-P$2+1)/P$4*$H4690/4)
+(P4684&gt;0)*($J4690&gt;P$3)*($I4690&lt;=P$3)*($I4690&gt;=P$2)*((P$3-$I4690+1)/P$4*$H4690/4)
+(P4684&gt;0)*($J4690&gt;P$3)*($I4690&lt;P$2)*$H4690/4
+(P4684&gt;0)*($J4691&gt;=P$2)*($J4691&lt;=P$3)*(($J4691-P$2+1)/P$4*$H4691/4)
+(P4684&gt;0)*($J4691&gt;P$3)*($I4691&lt;=P$3)*($I4691&gt;=P$2)*((P$3-$I4691+1)/P$4*$H4691/4)
+(P4684&gt;0)*($J4691&gt;P$3)*($I4691&lt;P$2)*$H4691/4
-$E4700/4*P4688
+(P4688&gt;0)*($J4700&gt;=P$2)*($J4700&lt;=P$3)*(($J4700-P$2+1)/P$4*$H4700/4)
+(P4688&gt;0)*($J4700&gt;P$3)*($I4700&lt;=P$3)*($I4700&gt;=P$2)*((P$3-$I4700+1)/P$4*$H4700/4)
+(P4688&gt;0)*($J4700&gt;P$3)*($I4700&lt;P$2)*$H4700/4
+(P4688&gt;0)*($J4701&gt;=P$2)*($J4701&lt;=P$3)*(($J4701-P$2+1)/P$4*$H4701/4)
+(P4688&gt;0)*($J4701&gt;P$3)*($I4701&lt;=P$3)*($I4701&gt;=P$2)*((P$3-$I4701+1)/P$4*$H4701/4)
+(P4688&gt;0)*($J4701&gt;P$3)*($I4701&lt;P$2)*$H4701/4
+(P4688&gt;0)*($J4702&gt;=P$2)*($J4702&lt;=P$3)*(($J4702-P$2+1)/P$4*$H4702/4)
+(P4688&gt;0)*($J4702&gt;P$3)*($I4702&lt;=P$3)*($I4702&gt;=P$2)*((P$3-$I4702+1)/P$4*$H4702/4)
+(P4688&gt;0)*($J4702&gt;P$3)*($I4702&lt;P$2)*$H4702/4</f>
        <v>0</v>
      </c>
      <c r="Q4694" s="41">
        <f t="shared" si="3338"/>
        <v>0</v>
      </c>
      <c r="R4694" s="41">
        <f t="shared" si="3338"/>
        <v>0</v>
      </c>
      <c r="S4694" s="41">
        <f t="shared" si="3338"/>
        <v>0</v>
      </c>
      <c r="T4694" s="41">
        <f t="shared" si="3338"/>
        <v>0</v>
      </c>
      <c r="U4694" s="41">
        <f t="shared" si="3338"/>
        <v>0</v>
      </c>
      <c r="V4694" s="41">
        <f t="shared" si="3338"/>
        <v>0</v>
      </c>
      <c r="W4694" s="41">
        <f t="shared" si="3338"/>
        <v>0</v>
      </c>
      <c r="X4694" s="41">
        <f t="shared" si="3338"/>
        <v>0</v>
      </c>
      <c r="Y4694" s="41">
        <f t="shared" si="3338"/>
        <v>0</v>
      </c>
      <c r="Z4694" s="41">
        <f t="shared" si="3338"/>
        <v>0</v>
      </c>
      <c r="AA4694" s="41">
        <f t="shared" si="3338"/>
        <v>0</v>
      </c>
      <c r="AB4694" s="41">
        <f t="shared" si="3338"/>
        <v>0</v>
      </c>
      <c r="AC4694" s="41">
        <f t="shared" si="3338"/>
        <v>0</v>
      </c>
      <c r="AD4694" s="41">
        <f t="shared" si="3338"/>
        <v>0</v>
      </c>
      <c r="AE4694" s="41">
        <f t="shared" si="3338"/>
        <v>0</v>
      </c>
      <c r="AF4694" s="41">
        <f t="shared" si="3338"/>
        <v>0</v>
      </c>
      <c r="AG4694" s="41">
        <f t="shared" si="3338"/>
        <v>0</v>
      </c>
      <c r="AH4694" s="41">
        <f t="shared" si="3338"/>
        <v>0</v>
      </c>
      <c r="AI4694" s="41">
        <f t="shared" si="3338"/>
        <v>0</v>
      </c>
      <c r="AJ4694" s="41">
        <f t="shared" si="3338"/>
        <v>0</v>
      </c>
      <c r="AK4694" s="41">
        <f t="shared" si="3338"/>
        <v>0</v>
      </c>
      <c r="AL4694" s="41">
        <f t="shared" si="3338"/>
        <v>0</v>
      </c>
      <c r="AM4694" s="41">
        <f t="shared" si="3338"/>
        <v>0</v>
      </c>
      <c r="AN4694" s="41">
        <f t="shared" si="3338"/>
        <v>0</v>
      </c>
      <c r="AO4694" s="41">
        <f t="shared" si="3338"/>
        <v>0</v>
      </c>
      <c r="AP4694" s="41">
        <f t="shared" si="3338"/>
        <v>0</v>
      </c>
      <c r="AQ4694" s="41">
        <f t="shared" si="3338"/>
        <v>0</v>
      </c>
      <c r="AR4694" s="41">
        <f t="shared" si="3338"/>
        <v>0</v>
      </c>
      <c r="AS4694" s="41">
        <f t="shared" si="3338"/>
        <v>0</v>
      </c>
      <c r="AT4694" s="41">
        <f t="shared" si="3338"/>
        <v>0</v>
      </c>
      <c r="AU4694" s="41">
        <f t="shared" si="3338"/>
        <v>0</v>
      </c>
      <c r="AV4694" s="41">
        <f t="shared" si="3338"/>
        <v>0</v>
      </c>
      <c r="AW4694" s="41">
        <f t="shared" si="3338"/>
        <v>0</v>
      </c>
      <c r="AX4694" s="41">
        <f t="shared" si="3338"/>
        <v>0</v>
      </c>
      <c r="AY4694" s="41">
        <f t="shared" si="3338"/>
        <v>0</v>
      </c>
      <c r="AZ4694" s="41">
        <f t="shared" si="3338"/>
        <v>0</v>
      </c>
      <c r="BA4694" s="41">
        <f t="shared" si="3338"/>
        <v>0</v>
      </c>
      <c r="BB4694" s="41">
        <f t="shared" si="3338"/>
        <v>0</v>
      </c>
      <c r="BC4694" s="41">
        <f t="shared" si="3338"/>
        <v>0</v>
      </c>
      <c r="BD4694" s="41">
        <f t="shared" si="3338"/>
        <v>0</v>
      </c>
    </row>
    <row r="4695" spans="1:56" ht="16" x14ac:dyDescent="0.2">
      <c r="B4695" s="11">
        <f t="shared" si="3328"/>
        <v>175</v>
      </c>
      <c r="C4695" s="12" t="str">
        <f t="shared" si="3328"/>
        <v>SCI HSR 5</v>
      </c>
      <c r="D4695" s="43" t="s">
        <v>252</v>
      </c>
      <c r="E4695" s="42" t="s">
        <v>288</v>
      </c>
      <c r="F4695" s="44"/>
      <c r="G4695" s="43" t="s">
        <v>253</v>
      </c>
      <c r="H4695" s="39">
        <v>0</v>
      </c>
      <c r="I4695" s="43" t="s">
        <v>254</v>
      </c>
      <c r="J4695" s="32">
        <v>0</v>
      </c>
      <c r="K4695" s="24"/>
      <c r="L4695" s="20" t="s">
        <v>255</v>
      </c>
      <c r="M4695" s="72"/>
      <c r="N4695" s="72"/>
      <c r="O4695" s="41">
        <v>0</v>
      </c>
      <c r="P4695" s="41">
        <v>0</v>
      </c>
      <c r="Q4695" s="41">
        <v>0</v>
      </c>
      <c r="R4695" s="41">
        <v>0</v>
      </c>
      <c r="S4695" s="41">
        <v>0</v>
      </c>
      <c r="T4695" s="41">
        <v>0</v>
      </c>
      <c r="U4695" s="41">
        <v>0</v>
      </c>
      <c r="V4695" s="41">
        <v>0</v>
      </c>
      <c r="W4695" s="41">
        <v>0</v>
      </c>
      <c r="X4695" s="41">
        <v>0</v>
      </c>
      <c r="Y4695" s="41">
        <v>0</v>
      </c>
      <c r="Z4695" s="41">
        <v>0</v>
      </c>
      <c r="AA4695" s="41">
        <v>0</v>
      </c>
      <c r="AB4695" s="41">
        <v>0</v>
      </c>
      <c r="AC4695" s="41">
        <v>0</v>
      </c>
      <c r="AD4695" s="41">
        <v>0</v>
      </c>
      <c r="AE4695" s="41">
        <v>0</v>
      </c>
      <c r="AF4695" s="41">
        <v>0</v>
      </c>
      <c r="AG4695" s="41">
        <v>0</v>
      </c>
      <c r="AH4695" s="41">
        <v>0</v>
      </c>
      <c r="AI4695" s="41">
        <v>0</v>
      </c>
      <c r="AJ4695" s="41">
        <v>0</v>
      </c>
      <c r="AK4695" s="41">
        <v>0</v>
      </c>
      <c r="AL4695" s="41">
        <v>0</v>
      </c>
      <c r="AM4695" s="41">
        <v>0</v>
      </c>
      <c r="AN4695" s="41">
        <v>0</v>
      </c>
      <c r="AO4695" s="41">
        <v>0</v>
      </c>
      <c r="AP4695" s="41">
        <v>0</v>
      </c>
      <c r="AQ4695" s="41">
        <v>0</v>
      </c>
      <c r="AR4695" s="41">
        <v>0</v>
      </c>
      <c r="AS4695" s="41">
        <v>0</v>
      </c>
      <c r="AT4695" s="41">
        <v>0</v>
      </c>
      <c r="AU4695" s="41">
        <v>0</v>
      </c>
      <c r="AV4695" s="41">
        <v>0</v>
      </c>
      <c r="AW4695" s="41">
        <v>0</v>
      </c>
      <c r="AX4695" s="41">
        <v>0</v>
      </c>
      <c r="AY4695" s="41">
        <v>0</v>
      </c>
      <c r="AZ4695" s="41">
        <v>0</v>
      </c>
      <c r="BA4695" s="41">
        <v>0</v>
      </c>
      <c r="BB4695" s="41">
        <v>0</v>
      </c>
      <c r="BC4695" s="41">
        <v>0</v>
      </c>
      <c r="BD4695" s="41">
        <v>0</v>
      </c>
    </row>
    <row r="4696" spans="1:56" ht="16" x14ac:dyDescent="0.2">
      <c r="B4696" s="11">
        <f t="shared" si="3328"/>
        <v>175</v>
      </c>
      <c r="C4696" s="12" t="str">
        <f t="shared" si="3328"/>
        <v>SCI HSR 5</v>
      </c>
      <c r="D4696" s="43" t="s">
        <v>256</v>
      </c>
      <c r="E4696" s="32">
        <v>45808</v>
      </c>
      <c r="G4696" s="43" t="s">
        <v>257</v>
      </c>
      <c r="H4696" s="42">
        <v>0</v>
      </c>
      <c r="I4696" s="43" t="s">
        <v>258</v>
      </c>
      <c r="J4696" s="29">
        <v>0</v>
      </c>
      <c r="K4696" s="23"/>
      <c r="L4696" s="33" t="s">
        <v>259</v>
      </c>
      <c r="M4696" s="73"/>
      <c r="N4696" s="73"/>
      <c r="O4696" s="45">
        <f>-(O4693+O4694)*IFERROR((O4683+O4687)/(O4685+O4689),0)</f>
        <v>0</v>
      </c>
      <c r="P4696" s="45">
        <f t="shared" ref="P4696:BD4696" si="3339">-(P4693+P4694)*IFERROR((P4683+P4687)/(P4685+P4689),0)</f>
        <v>0</v>
      </c>
      <c r="Q4696" s="45">
        <f t="shared" si="3339"/>
        <v>0</v>
      </c>
      <c r="R4696" s="45">
        <f t="shared" si="3339"/>
        <v>0</v>
      </c>
      <c r="S4696" s="45">
        <f t="shared" si="3339"/>
        <v>0</v>
      </c>
      <c r="T4696" s="45">
        <f t="shared" si="3339"/>
        <v>0</v>
      </c>
      <c r="U4696" s="45">
        <f t="shared" si="3339"/>
        <v>0</v>
      </c>
      <c r="V4696" s="45">
        <f t="shared" si="3339"/>
        <v>0</v>
      </c>
      <c r="W4696" s="45">
        <f t="shared" si="3339"/>
        <v>0</v>
      </c>
      <c r="X4696" s="45">
        <f t="shared" si="3339"/>
        <v>0</v>
      </c>
      <c r="Y4696" s="45">
        <f t="shared" si="3339"/>
        <v>0</v>
      </c>
      <c r="Z4696" s="45">
        <f t="shared" si="3339"/>
        <v>0</v>
      </c>
      <c r="AA4696" s="45">
        <f t="shared" si="3339"/>
        <v>0</v>
      </c>
      <c r="AB4696" s="45">
        <f t="shared" si="3339"/>
        <v>0</v>
      </c>
      <c r="AC4696" s="45">
        <f t="shared" si="3339"/>
        <v>0</v>
      </c>
      <c r="AD4696" s="45">
        <f t="shared" si="3339"/>
        <v>0</v>
      </c>
      <c r="AE4696" s="45">
        <f t="shared" si="3339"/>
        <v>0</v>
      </c>
      <c r="AF4696" s="45">
        <f t="shared" si="3339"/>
        <v>0</v>
      </c>
      <c r="AG4696" s="45">
        <f t="shared" si="3339"/>
        <v>0</v>
      </c>
      <c r="AH4696" s="45">
        <f t="shared" si="3339"/>
        <v>0</v>
      </c>
      <c r="AI4696" s="45">
        <f t="shared" si="3339"/>
        <v>0</v>
      </c>
      <c r="AJ4696" s="45">
        <f t="shared" si="3339"/>
        <v>0</v>
      </c>
      <c r="AK4696" s="45">
        <f t="shared" si="3339"/>
        <v>0</v>
      </c>
      <c r="AL4696" s="45">
        <f t="shared" si="3339"/>
        <v>0</v>
      </c>
      <c r="AM4696" s="45">
        <f t="shared" si="3339"/>
        <v>0</v>
      </c>
      <c r="AN4696" s="45">
        <f t="shared" si="3339"/>
        <v>0</v>
      </c>
      <c r="AO4696" s="45">
        <f t="shared" si="3339"/>
        <v>0</v>
      </c>
      <c r="AP4696" s="45">
        <f t="shared" si="3339"/>
        <v>0</v>
      </c>
      <c r="AQ4696" s="45">
        <f t="shared" si="3339"/>
        <v>0</v>
      </c>
      <c r="AR4696" s="45">
        <f t="shared" si="3339"/>
        <v>0</v>
      </c>
      <c r="AS4696" s="45">
        <f t="shared" si="3339"/>
        <v>0</v>
      </c>
      <c r="AT4696" s="45">
        <f t="shared" si="3339"/>
        <v>0</v>
      </c>
      <c r="AU4696" s="45">
        <f t="shared" si="3339"/>
        <v>0</v>
      </c>
      <c r="AV4696" s="45">
        <f t="shared" si="3339"/>
        <v>0</v>
      </c>
      <c r="AW4696" s="45">
        <f t="shared" si="3339"/>
        <v>0</v>
      </c>
      <c r="AX4696" s="45">
        <f t="shared" si="3339"/>
        <v>0</v>
      </c>
      <c r="AY4696" s="45">
        <f t="shared" si="3339"/>
        <v>0</v>
      </c>
      <c r="AZ4696" s="45">
        <f t="shared" si="3339"/>
        <v>0</v>
      </c>
      <c r="BA4696" s="45">
        <f t="shared" si="3339"/>
        <v>0</v>
      </c>
      <c r="BB4696" s="45">
        <f t="shared" si="3339"/>
        <v>0</v>
      </c>
      <c r="BC4696" s="45">
        <f t="shared" si="3339"/>
        <v>0</v>
      </c>
      <c r="BD4696" s="45">
        <f t="shared" si="3339"/>
        <v>0</v>
      </c>
    </row>
    <row r="4697" spans="1:56" ht="16" x14ac:dyDescent="0.2">
      <c r="B4697" s="11">
        <f t="shared" si="3328"/>
        <v>175</v>
      </c>
      <c r="C4697" s="12" t="str">
        <f t="shared" si="3328"/>
        <v>SCI HSR 5</v>
      </c>
      <c r="K4697" s="24"/>
      <c r="O4697" s="15"/>
      <c r="P4697" s="15"/>
      <c r="Q4697" s="15"/>
      <c r="R4697" s="15"/>
      <c r="S4697" s="15"/>
      <c r="T4697" s="15"/>
      <c r="U4697" s="15"/>
      <c r="V4697" s="15"/>
      <c r="W4697" s="15"/>
      <c r="X4697" s="15"/>
      <c r="Y4697" s="15"/>
      <c r="Z4697" s="15"/>
      <c r="AA4697" s="15"/>
      <c r="AB4697" s="15"/>
      <c r="AC4697" s="15"/>
      <c r="AD4697" s="15"/>
      <c r="AE4697" s="15"/>
      <c r="AF4697" s="15"/>
      <c r="AG4697" s="15"/>
      <c r="AH4697" s="15"/>
      <c r="AI4697" s="15"/>
      <c r="AJ4697" s="15"/>
      <c r="AK4697" s="15"/>
      <c r="AL4697" s="15"/>
      <c r="AM4697" s="15"/>
      <c r="AN4697" s="15"/>
      <c r="AO4697" s="15"/>
      <c r="AP4697" s="15"/>
      <c r="AQ4697" s="15"/>
      <c r="AR4697" s="15"/>
      <c r="AS4697" s="15"/>
      <c r="AT4697" s="15"/>
      <c r="AU4697" s="15"/>
      <c r="AV4697" s="15"/>
      <c r="AW4697" s="15"/>
      <c r="AX4697" s="15"/>
      <c r="AY4697" s="15"/>
      <c r="AZ4697" s="15"/>
      <c r="BA4697" s="15"/>
      <c r="BB4697" s="15"/>
      <c r="BC4697" s="15"/>
      <c r="BD4697" s="15"/>
    </row>
    <row r="4698" spans="1:56" ht="16" x14ac:dyDescent="0.2">
      <c r="B4698" s="11">
        <f t="shared" si="3328"/>
        <v>175</v>
      </c>
      <c r="C4698" s="12" t="str">
        <f t="shared" si="3328"/>
        <v>SCI HSR 5</v>
      </c>
      <c r="G4698" s="46" t="s">
        <v>229</v>
      </c>
      <c r="H4698" s="104" t="s">
        <v>32</v>
      </c>
      <c r="I4698" s="105"/>
      <c r="J4698" s="106"/>
      <c r="K4698" s="23"/>
      <c r="L4698" s="47" t="s">
        <v>4</v>
      </c>
      <c r="M4698" s="81"/>
      <c r="N4698" s="81"/>
      <c r="O4698" s="48">
        <f>SUM(O4693:O4696)</f>
        <v>4793.5170699626869</v>
      </c>
      <c r="P4698" s="48">
        <f t="shared" ref="P4698:BD4698" si="3340">SUM(P4693:P4696)</f>
        <v>4793.5170699626869</v>
      </c>
      <c r="Q4698" s="48">
        <f t="shared" si="3340"/>
        <v>4793.5170699626869</v>
      </c>
      <c r="R4698" s="48">
        <f t="shared" si="3340"/>
        <v>4841.4522406623137</v>
      </c>
      <c r="S4698" s="48">
        <f t="shared" si="3340"/>
        <v>4841.4522406623137</v>
      </c>
      <c r="T4698" s="48">
        <f t="shared" si="3340"/>
        <v>4841.4522406623137</v>
      </c>
      <c r="U4698" s="48">
        <f t="shared" si="3340"/>
        <v>4841.4522406623137</v>
      </c>
      <c r="V4698" s="48">
        <f t="shared" si="3340"/>
        <v>4889.866763068937</v>
      </c>
      <c r="W4698" s="48">
        <f t="shared" si="3340"/>
        <v>4889.866763068937</v>
      </c>
      <c r="X4698" s="48">
        <f t="shared" si="3340"/>
        <v>4889.866763068937</v>
      </c>
      <c r="Y4698" s="48">
        <f t="shared" si="3340"/>
        <v>4889.866763068937</v>
      </c>
      <c r="Z4698" s="48">
        <f t="shared" si="3340"/>
        <v>5161.2812358190604</v>
      </c>
      <c r="AA4698" s="48">
        <f t="shared" si="3340"/>
        <v>5432.6419737695896</v>
      </c>
      <c r="AB4698" s="48">
        <f t="shared" si="3340"/>
        <v>5432.6419737695896</v>
      </c>
      <c r="AC4698" s="48">
        <f t="shared" si="3340"/>
        <v>5432.6419737695896</v>
      </c>
      <c r="AD4698" s="48">
        <f t="shared" si="3340"/>
        <v>5486.9683935072853</v>
      </c>
      <c r="AE4698" s="48">
        <f t="shared" si="3340"/>
        <v>5486.9683935072853</v>
      </c>
      <c r="AF4698" s="48">
        <f t="shared" si="3340"/>
        <v>5486.9683935072853</v>
      </c>
      <c r="AG4698" s="48">
        <f t="shared" si="3340"/>
        <v>5486.9683935072853</v>
      </c>
      <c r="AH4698" s="48">
        <f t="shared" si="3340"/>
        <v>5541.8380774423586</v>
      </c>
      <c r="AI4698" s="48">
        <f t="shared" si="3340"/>
        <v>5541.8380774423586</v>
      </c>
      <c r="AJ4698" s="48">
        <f t="shared" si="3340"/>
        <v>5541.8380774423586</v>
      </c>
      <c r="AK4698" s="48">
        <f t="shared" si="3340"/>
        <v>5541.8380774423586</v>
      </c>
      <c r="AL4698" s="48">
        <f t="shared" si="3340"/>
        <v>5597.2564582167824</v>
      </c>
      <c r="AM4698" s="48">
        <f t="shared" si="3340"/>
        <v>5597.2564582167824</v>
      </c>
      <c r="AN4698" s="48">
        <f t="shared" si="3340"/>
        <v>5597.2564582167824</v>
      </c>
      <c r="AO4698" s="48">
        <f t="shared" si="3340"/>
        <v>5597.2564582167824</v>
      </c>
      <c r="AP4698" s="48">
        <f t="shared" si="3340"/>
        <v>5653.2290227989497</v>
      </c>
      <c r="AQ4698" s="48">
        <f t="shared" si="3340"/>
        <v>5653.2290227989497</v>
      </c>
      <c r="AR4698" s="48">
        <f t="shared" si="3340"/>
        <v>5653.2290227989497</v>
      </c>
      <c r="AS4698" s="48">
        <f t="shared" si="3340"/>
        <v>5653.2290227989497</v>
      </c>
      <c r="AT4698" s="48">
        <f t="shared" si="3340"/>
        <v>5709.7613130269401</v>
      </c>
      <c r="AU4698" s="48">
        <f t="shared" si="3340"/>
        <v>5709.7613130269401</v>
      </c>
      <c r="AV4698" s="48">
        <f t="shared" si="3340"/>
        <v>5709.7613130269401</v>
      </c>
      <c r="AW4698" s="48">
        <f t="shared" si="3340"/>
        <v>5709.7613130269401</v>
      </c>
      <c r="AX4698" s="48">
        <f t="shared" si="3340"/>
        <v>5766.8589261572097</v>
      </c>
      <c r="AY4698" s="48">
        <f t="shared" si="3340"/>
        <v>5766.8589261572097</v>
      </c>
      <c r="AZ4698" s="48">
        <f t="shared" si="3340"/>
        <v>5766.8589261572097</v>
      </c>
      <c r="BA4698" s="48">
        <f t="shared" si="3340"/>
        <v>5766.8589261572097</v>
      </c>
      <c r="BB4698" s="48">
        <f t="shared" si="3340"/>
        <v>5824.5275154187811</v>
      </c>
      <c r="BC4698" s="48">
        <f t="shared" si="3340"/>
        <v>5824.5275154187811</v>
      </c>
      <c r="BD4698" s="48">
        <f t="shared" si="3340"/>
        <v>5824.5275154187811</v>
      </c>
    </row>
    <row r="4699" spans="1:56" ht="16" x14ac:dyDescent="0.2">
      <c r="B4699" s="11">
        <f t="shared" ref="B4699:C4704" si="3341">B4698</f>
        <v>175</v>
      </c>
      <c r="C4699" s="12" t="str">
        <f t="shared" si="3341"/>
        <v>SCI HSR 5</v>
      </c>
      <c r="D4699" s="46" t="s">
        <v>260</v>
      </c>
      <c r="E4699" s="32">
        <v>45808</v>
      </c>
      <c r="F4699" s="15"/>
      <c r="G4699" s="46" t="s">
        <v>261</v>
      </c>
      <c r="H4699" s="46" t="s">
        <v>237</v>
      </c>
      <c r="I4699" s="46" t="s">
        <v>238</v>
      </c>
      <c r="J4699" s="46" t="s">
        <v>239</v>
      </c>
      <c r="K4699" s="23"/>
      <c r="O4699" s="15"/>
      <c r="P4699" s="15"/>
      <c r="Q4699" s="15"/>
      <c r="R4699" s="15"/>
      <c r="S4699" s="15"/>
      <c r="T4699" s="15"/>
      <c r="U4699" s="15"/>
      <c r="V4699" s="15"/>
      <c r="W4699" s="15"/>
      <c r="X4699" s="15"/>
      <c r="Y4699" s="15"/>
      <c r="Z4699" s="15"/>
      <c r="AA4699" s="15"/>
      <c r="AB4699" s="15"/>
      <c r="AC4699" s="15"/>
      <c r="AD4699" s="15"/>
      <c r="AE4699" s="15"/>
      <c r="AF4699" s="15"/>
      <c r="AG4699" s="15"/>
      <c r="AH4699" s="15"/>
      <c r="AI4699" s="15"/>
      <c r="AJ4699" s="15"/>
      <c r="AK4699" s="15"/>
      <c r="AL4699" s="15"/>
      <c r="AM4699" s="15"/>
      <c r="AN4699" s="15"/>
      <c r="AO4699" s="15"/>
      <c r="AP4699" s="15"/>
      <c r="AQ4699" s="15"/>
      <c r="AR4699" s="15"/>
      <c r="AS4699" s="15"/>
      <c r="AT4699" s="15"/>
      <c r="AU4699" s="15"/>
      <c r="AV4699" s="15"/>
      <c r="AW4699" s="15"/>
      <c r="AX4699" s="15"/>
      <c r="AY4699" s="15"/>
      <c r="AZ4699" s="15"/>
      <c r="BA4699" s="15"/>
      <c r="BB4699" s="15"/>
      <c r="BC4699" s="15"/>
      <c r="BD4699" s="15"/>
    </row>
    <row r="4700" spans="1:56" ht="16" x14ac:dyDescent="0.2">
      <c r="B4700" s="11">
        <f t="shared" si="3341"/>
        <v>175</v>
      </c>
      <c r="C4700" s="12" t="str">
        <f t="shared" si="3341"/>
        <v>SCI HSR 5</v>
      </c>
      <c r="D4700" s="46" t="s">
        <v>262</v>
      </c>
      <c r="E4700" s="31">
        <v>21730.567895078359</v>
      </c>
      <c r="F4700" s="15"/>
      <c r="G4700" s="49" t="s">
        <v>263</v>
      </c>
      <c r="H4700" s="31">
        <v>0</v>
      </c>
      <c r="I4700" s="32">
        <v>0</v>
      </c>
      <c r="J4700" s="32">
        <v>0</v>
      </c>
      <c r="K4700" s="23"/>
      <c r="L4700" s="50" t="s">
        <v>264</v>
      </c>
      <c r="M4700" s="70"/>
      <c r="N4700" s="70"/>
      <c r="O4700" s="40">
        <f t="shared" ref="O4700:BD4700" si="3342">IFERROR(((O$3&gt;=$E4699)*(O$2&lt;=$E4699))*$E4703,"")</f>
        <v>0</v>
      </c>
      <c r="P4700" s="40">
        <f t="shared" si="3342"/>
        <v>0</v>
      </c>
      <c r="Q4700" s="40">
        <f t="shared" si="3342"/>
        <v>0</v>
      </c>
      <c r="R4700" s="40">
        <f t="shared" si="3342"/>
        <v>0</v>
      </c>
      <c r="S4700" s="40">
        <f t="shared" si="3342"/>
        <v>0</v>
      </c>
      <c r="T4700" s="40">
        <f t="shared" si="3342"/>
        <v>0</v>
      </c>
      <c r="U4700" s="40">
        <f t="shared" si="3342"/>
        <v>0</v>
      </c>
      <c r="V4700" s="40">
        <f t="shared" si="3342"/>
        <v>0</v>
      </c>
      <c r="W4700" s="40">
        <f t="shared" si="3342"/>
        <v>0</v>
      </c>
      <c r="X4700" s="40">
        <f t="shared" si="3342"/>
        <v>0</v>
      </c>
      <c r="Y4700" s="40">
        <f t="shared" si="3342"/>
        <v>0</v>
      </c>
      <c r="Z4700" s="40">
        <f t="shared" si="3342"/>
        <v>0</v>
      </c>
      <c r="AA4700" s="40">
        <f t="shared" si="3342"/>
        <v>0</v>
      </c>
      <c r="AB4700" s="40">
        <f t="shared" si="3342"/>
        <v>0</v>
      </c>
      <c r="AC4700" s="40">
        <f t="shared" si="3342"/>
        <v>0</v>
      </c>
      <c r="AD4700" s="40">
        <f t="shared" si="3342"/>
        <v>0</v>
      </c>
      <c r="AE4700" s="40">
        <f t="shared" si="3342"/>
        <v>0</v>
      </c>
      <c r="AF4700" s="40">
        <f t="shared" si="3342"/>
        <v>0</v>
      </c>
      <c r="AG4700" s="40">
        <f t="shared" si="3342"/>
        <v>0</v>
      </c>
      <c r="AH4700" s="40">
        <f t="shared" si="3342"/>
        <v>0</v>
      </c>
      <c r="AI4700" s="40">
        <f t="shared" si="3342"/>
        <v>0</v>
      </c>
      <c r="AJ4700" s="40">
        <f t="shared" si="3342"/>
        <v>0</v>
      </c>
      <c r="AK4700" s="40">
        <f t="shared" si="3342"/>
        <v>0</v>
      </c>
      <c r="AL4700" s="40">
        <f t="shared" si="3342"/>
        <v>0</v>
      </c>
      <c r="AM4700" s="40">
        <f t="shared" si="3342"/>
        <v>0</v>
      </c>
      <c r="AN4700" s="40">
        <f t="shared" si="3342"/>
        <v>0</v>
      </c>
      <c r="AO4700" s="40">
        <f t="shared" si="3342"/>
        <v>0</v>
      </c>
      <c r="AP4700" s="40">
        <f t="shared" si="3342"/>
        <v>0</v>
      </c>
      <c r="AQ4700" s="40">
        <f t="shared" si="3342"/>
        <v>0</v>
      </c>
      <c r="AR4700" s="40">
        <f t="shared" si="3342"/>
        <v>0</v>
      </c>
      <c r="AS4700" s="40">
        <f t="shared" si="3342"/>
        <v>0</v>
      </c>
      <c r="AT4700" s="40">
        <f t="shared" si="3342"/>
        <v>0</v>
      </c>
      <c r="AU4700" s="40">
        <f t="shared" si="3342"/>
        <v>0</v>
      </c>
      <c r="AV4700" s="40">
        <f t="shared" si="3342"/>
        <v>0</v>
      </c>
      <c r="AW4700" s="40">
        <f t="shared" si="3342"/>
        <v>0</v>
      </c>
      <c r="AX4700" s="40">
        <f t="shared" si="3342"/>
        <v>0</v>
      </c>
      <c r="AY4700" s="40">
        <f t="shared" si="3342"/>
        <v>0</v>
      </c>
      <c r="AZ4700" s="40">
        <f t="shared" si="3342"/>
        <v>0</v>
      </c>
      <c r="BA4700" s="40">
        <f t="shared" si="3342"/>
        <v>0</v>
      </c>
      <c r="BB4700" s="40">
        <f t="shared" si="3342"/>
        <v>0</v>
      </c>
      <c r="BC4700" s="40">
        <f t="shared" si="3342"/>
        <v>0</v>
      </c>
      <c r="BD4700" s="40">
        <f t="shared" si="3342"/>
        <v>0</v>
      </c>
    </row>
    <row r="4701" spans="1:56" ht="16" x14ac:dyDescent="0.2">
      <c r="B4701" s="11">
        <f t="shared" si="3341"/>
        <v>175</v>
      </c>
      <c r="C4701" s="12" t="str">
        <f t="shared" si="3341"/>
        <v>SCI HSR 5</v>
      </c>
      <c r="D4701" s="46" t="s">
        <v>24</v>
      </c>
      <c r="E4701" s="51">
        <f>IF(E4699&gt;MAX($O$3:$BD$3),BD4690,
IF(E4699&lt;MIN($O$3:$BD$3),1,SUMIFS($O4691:$BD4691,$O$2:$BD$2,"&lt;="&amp;E4699,$O$3:$BD$3,"&gt;="&amp;E4699)))</f>
        <v>1.0509070200000001</v>
      </c>
      <c r="F4701" s="15"/>
      <c r="G4701" s="49" t="s">
        <v>265</v>
      </c>
      <c r="H4701" s="31">
        <v>0</v>
      </c>
      <c r="I4701" s="32">
        <v>0</v>
      </c>
      <c r="J4701" s="32">
        <v>0</v>
      </c>
      <c r="K4701" s="23"/>
      <c r="L4701" s="52" t="s">
        <v>266</v>
      </c>
      <c r="M4701" s="72"/>
      <c r="N4701" s="72"/>
      <c r="O4701" s="41">
        <f t="shared" ref="O4701:BD4701" si="3343">IFERROR(((O$3&gt;=$E4696)*(O$2&lt;=$E4696))*$H4704,"")</f>
        <v>0</v>
      </c>
      <c r="P4701" s="41">
        <f t="shared" si="3343"/>
        <v>0</v>
      </c>
      <c r="Q4701" s="41">
        <f t="shared" si="3343"/>
        <v>0</v>
      </c>
      <c r="R4701" s="41">
        <f t="shared" si="3343"/>
        <v>0</v>
      </c>
      <c r="S4701" s="41">
        <f t="shared" si="3343"/>
        <v>0</v>
      </c>
      <c r="T4701" s="41">
        <f t="shared" si="3343"/>
        <v>0</v>
      </c>
      <c r="U4701" s="41">
        <f t="shared" si="3343"/>
        <v>0</v>
      </c>
      <c r="V4701" s="41">
        <f t="shared" si="3343"/>
        <v>0</v>
      </c>
      <c r="W4701" s="41">
        <f t="shared" si="3343"/>
        <v>0</v>
      </c>
      <c r="X4701" s="41">
        <f t="shared" si="3343"/>
        <v>0</v>
      </c>
      <c r="Y4701" s="41">
        <f t="shared" si="3343"/>
        <v>0</v>
      </c>
      <c r="Z4701" s="41">
        <f t="shared" si="3343"/>
        <v>0</v>
      </c>
      <c r="AA4701" s="41">
        <f t="shared" si="3343"/>
        <v>0</v>
      </c>
      <c r="AB4701" s="41">
        <f t="shared" si="3343"/>
        <v>0</v>
      </c>
      <c r="AC4701" s="41">
        <f t="shared" si="3343"/>
        <v>0</v>
      </c>
      <c r="AD4701" s="41">
        <f t="shared" si="3343"/>
        <v>0</v>
      </c>
      <c r="AE4701" s="41">
        <f t="shared" si="3343"/>
        <v>0</v>
      </c>
      <c r="AF4701" s="41">
        <f t="shared" si="3343"/>
        <v>0</v>
      </c>
      <c r="AG4701" s="41">
        <f t="shared" si="3343"/>
        <v>0</v>
      </c>
      <c r="AH4701" s="41">
        <f t="shared" si="3343"/>
        <v>0</v>
      </c>
      <c r="AI4701" s="41">
        <f t="shared" si="3343"/>
        <v>0</v>
      </c>
      <c r="AJ4701" s="41">
        <f t="shared" si="3343"/>
        <v>0</v>
      </c>
      <c r="AK4701" s="41">
        <f t="shared" si="3343"/>
        <v>0</v>
      </c>
      <c r="AL4701" s="41">
        <f t="shared" si="3343"/>
        <v>0</v>
      </c>
      <c r="AM4701" s="41">
        <f t="shared" si="3343"/>
        <v>0</v>
      </c>
      <c r="AN4701" s="41">
        <f t="shared" si="3343"/>
        <v>0</v>
      </c>
      <c r="AO4701" s="41">
        <f t="shared" si="3343"/>
        <v>0</v>
      </c>
      <c r="AP4701" s="41">
        <f t="shared" si="3343"/>
        <v>0</v>
      </c>
      <c r="AQ4701" s="41">
        <f t="shared" si="3343"/>
        <v>0</v>
      </c>
      <c r="AR4701" s="41">
        <f t="shared" si="3343"/>
        <v>0</v>
      </c>
      <c r="AS4701" s="41">
        <f t="shared" si="3343"/>
        <v>0</v>
      </c>
      <c r="AT4701" s="41">
        <f t="shared" si="3343"/>
        <v>0</v>
      </c>
      <c r="AU4701" s="41">
        <f t="shared" si="3343"/>
        <v>0</v>
      </c>
      <c r="AV4701" s="41">
        <f t="shared" si="3343"/>
        <v>0</v>
      </c>
      <c r="AW4701" s="41">
        <f t="shared" si="3343"/>
        <v>0</v>
      </c>
      <c r="AX4701" s="41">
        <f t="shared" si="3343"/>
        <v>0</v>
      </c>
      <c r="AY4701" s="41">
        <f t="shared" si="3343"/>
        <v>0</v>
      </c>
      <c r="AZ4701" s="41">
        <f t="shared" si="3343"/>
        <v>0</v>
      </c>
      <c r="BA4701" s="41">
        <f t="shared" si="3343"/>
        <v>0</v>
      </c>
      <c r="BB4701" s="41">
        <f t="shared" si="3343"/>
        <v>0</v>
      </c>
      <c r="BC4701" s="41">
        <f t="shared" si="3343"/>
        <v>0</v>
      </c>
      <c r="BD4701" s="41">
        <f t="shared" si="3343"/>
        <v>0</v>
      </c>
    </row>
    <row r="4702" spans="1:56" ht="16" x14ac:dyDescent="0.2">
      <c r="B4702" s="11">
        <f t="shared" si="3341"/>
        <v>175</v>
      </c>
      <c r="C4702" s="12" t="str">
        <f t="shared" si="3341"/>
        <v>SCI HSR 5</v>
      </c>
      <c r="D4702" s="46" t="s">
        <v>8</v>
      </c>
      <c r="E4702" s="42">
        <v>0</v>
      </c>
      <c r="F4702" s="15"/>
      <c r="G4702" s="49" t="s">
        <v>267</v>
      </c>
      <c r="H4702" s="31">
        <v>0</v>
      </c>
      <c r="I4702" s="32">
        <v>0</v>
      </c>
      <c r="J4702" s="32">
        <v>0</v>
      </c>
      <c r="L4702" s="52" t="s">
        <v>268</v>
      </c>
      <c r="M4702" s="72"/>
      <c r="N4702" s="72"/>
      <c r="O4702" s="41">
        <f t="shared" ref="O4702:BD4702" si="3344">IFERROR(((O$3&gt;=$E4699)*(O$2&lt;=$E4699))*$J4704,"")</f>
        <v>0</v>
      </c>
      <c r="P4702" s="41">
        <f t="shared" si="3344"/>
        <v>0</v>
      </c>
      <c r="Q4702" s="41">
        <f t="shared" si="3344"/>
        <v>0</v>
      </c>
      <c r="R4702" s="41">
        <f t="shared" si="3344"/>
        <v>0</v>
      </c>
      <c r="S4702" s="41">
        <f t="shared" si="3344"/>
        <v>0</v>
      </c>
      <c r="T4702" s="41">
        <f t="shared" si="3344"/>
        <v>0</v>
      </c>
      <c r="U4702" s="41">
        <f t="shared" si="3344"/>
        <v>0</v>
      </c>
      <c r="V4702" s="41">
        <f t="shared" si="3344"/>
        <v>0</v>
      </c>
      <c r="W4702" s="41">
        <f t="shared" si="3344"/>
        <v>0</v>
      </c>
      <c r="X4702" s="41">
        <f t="shared" si="3344"/>
        <v>0</v>
      </c>
      <c r="Y4702" s="41">
        <f t="shared" si="3344"/>
        <v>0</v>
      </c>
      <c r="Z4702" s="41">
        <f t="shared" si="3344"/>
        <v>0</v>
      </c>
      <c r="AA4702" s="41">
        <f t="shared" si="3344"/>
        <v>0</v>
      </c>
      <c r="AB4702" s="41">
        <f t="shared" si="3344"/>
        <v>0</v>
      </c>
      <c r="AC4702" s="41">
        <f t="shared" si="3344"/>
        <v>0</v>
      </c>
      <c r="AD4702" s="41">
        <f t="shared" si="3344"/>
        <v>0</v>
      </c>
      <c r="AE4702" s="41">
        <f t="shared" si="3344"/>
        <v>0</v>
      </c>
      <c r="AF4702" s="41">
        <f t="shared" si="3344"/>
        <v>0</v>
      </c>
      <c r="AG4702" s="41">
        <f t="shared" si="3344"/>
        <v>0</v>
      </c>
      <c r="AH4702" s="41">
        <f t="shared" si="3344"/>
        <v>0</v>
      </c>
      <c r="AI4702" s="41">
        <f t="shared" si="3344"/>
        <v>0</v>
      </c>
      <c r="AJ4702" s="41">
        <f t="shared" si="3344"/>
        <v>0</v>
      </c>
      <c r="AK4702" s="41">
        <f t="shared" si="3344"/>
        <v>0</v>
      </c>
      <c r="AL4702" s="41">
        <f t="shared" si="3344"/>
        <v>0</v>
      </c>
      <c r="AM4702" s="41">
        <f t="shared" si="3344"/>
        <v>0</v>
      </c>
      <c r="AN4702" s="41">
        <f t="shared" si="3344"/>
        <v>0</v>
      </c>
      <c r="AO4702" s="41">
        <f t="shared" si="3344"/>
        <v>0</v>
      </c>
      <c r="AP4702" s="41">
        <f t="shared" si="3344"/>
        <v>0</v>
      </c>
      <c r="AQ4702" s="41">
        <f t="shared" si="3344"/>
        <v>0</v>
      </c>
      <c r="AR4702" s="41">
        <f t="shared" si="3344"/>
        <v>0</v>
      </c>
      <c r="AS4702" s="41">
        <f t="shared" si="3344"/>
        <v>0</v>
      </c>
      <c r="AT4702" s="41">
        <f t="shared" si="3344"/>
        <v>0</v>
      </c>
      <c r="AU4702" s="41">
        <f t="shared" si="3344"/>
        <v>0</v>
      </c>
      <c r="AV4702" s="41">
        <f t="shared" si="3344"/>
        <v>0</v>
      </c>
      <c r="AW4702" s="41">
        <f t="shared" si="3344"/>
        <v>0</v>
      </c>
      <c r="AX4702" s="41">
        <f t="shared" si="3344"/>
        <v>0</v>
      </c>
      <c r="AY4702" s="41">
        <f t="shared" si="3344"/>
        <v>0</v>
      </c>
      <c r="AZ4702" s="41">
        <f t="shared" si="3344"/>
        <v>0</v>
      </c>
      <c r="BA4702" s="41">
        <f t="shared" si="3344"/>
        <v>0</v>
      </c>
      <c r="BB4702" s="41">
        <f t="shared" si="3344"/>
        <v>0</v>
      </c>
      <c r="BC4702" s="41">
        <f t="shared" si="3344"/>
        <v>0</v>
      </c>
      <c r="BD4702" s="41">
        <f t="shared" si="3344"/>
        <v>0</v>
      </c>
    </row>
    <row r="4703" spans="1:56" ht="16" x14ac:dyDescent="0.2">
      <c r="B4703" s="11">
        <f t="shared" si="3341"/>
        <v>175</v>
      </c>
      <c r="C4703" s="12" t="str">
        <f t="shared" si="3341"/>
        <v>SCI HSR 5</v>
      </c>
      <c r="D4703" s="46" t="s">
        <v>269</v>
      </c>
      <c r="E4703" s="31">
        <v>0</v>
      </c>
      <c r="F4703" s="15"/>
      <c r="G4703" s="53"/>
      <c r="H4703" s="15"/>
      <c r="I4703" s="15"/>
      <c r="J4703" s="23"/>
      <c r="L4703" s="52" t="s">
        <v>270</v>
      </c>
      <c r="M4703" s="72"/>
      <c r="N4703" s="72"/>
      <c r="O4703" s="41">
        <f t="shared" ref="O4703:BD4703" si="3345">IFERROR(((O$3&gt;=$J4693)*(O$2&lt;=$J4693))*$E4704,"")</f>
        <v>0</v>
      </c>
      <c r="P4703" s="41">
        <f t="shared" si="3345"/>
        <v>0</v>
      </c>
      <c r="Q4703" s="41">
        <f t="shared" si="3345"/>
        <v>0</v>
      </c>
      <c r="R4703" s="41">
        <f t="shared" si="3345"/>
        <v>0</v>
      </c>
      <c r="S4703" s="41">
        <f t="shared" si="3345"/>
        <v>0</v>
      </c>
      <c r="T4703" s="41">
        <f t="shared" si="3345"/>
        <v>0</v>
      </c>
      <c r="U4703" s="41">
        <f t="shared" si="3345"/>
        <v>0</v>
      </c>
      <c r="V4703" s="41">
        <f t="shared" si="3345"/>
        <v>0</v>
      </c>
      <c r="W4703" s="41">
        <f t="shared" si="3345"/>
        <v>0</v>
      </c>
      <c r="X4703" s="41">
        <f t="shared" si="3345"/>
        <v>0</v>
      </c>
      <c r="Y4703" s="41">
        <f t="shared" si="3345"/>
        <v>0</v>
      </c>
      <c r="Z4703" s="41">
        <f t="shared" si="3345"/>
        <v>0</v>
      </c>
      <c r="AA4703" s="41">
        <f t="shared" si="3345"/>
        <v>0</v>
      </c>
      <c r="AB4703" s="41">
        <f t="shared" si="3345"/>
        <v>0</v>
      </c>
      <c r="AC4703" s="41">
        <f t="shared" si="3345"/>
        <v>0</v>
      </c>
      <c r="AD4703" s="41">
        <f t="shared" si="3345"/>
        <v>0</v>
      </c>
      <c r="AE4703" s="41">
        <f t="shared" si="3345"/>
        <v>0</v>
      </c>
      <c r="AF4703" s="41">
        <f t="shared" si="3345"/>
        <v>0</v>
      </c>
      <c r="AG4703" s="41">
        <f t="shared" si="3345"/>
        <v>0</v>
      </c>
      <c r="AH4703" s="41">
        <f t="shared" si="3345"/>
        <v>0</v>
      </c>
      <c r="AI4703" s="41">
        <f t="shared" si="3345"/>
        <v>0</v>
      </c>
      <c r="AJ4703" s="41">
        <f t="shared" si="3345"/>
        <v>0</v>
      </c>
      <c r="AK4703" s="41">
        <f t="shared" si="3345"/>
        <v>0</v>
      </c>
      <c r="AL4703" s="41">
        <f t="shared" si="3345"/>
        <v>0</v>
      </c>
      <c r="AM4703" s="41">
        <f t="shared" si="3345"/>
        <v>0</v>
      </c>
      <c r="AN4703" s="41">
        <f t="shared" si="3345"/>
        <v>0</v>
      </c>
      <c r="AO4703" s="41">
        <f t="shared" si="3345"/>
        <v>0</v>
      </c>
      <c r="AP4703" s="41">
        <f t="shared" si="3345"/>
        <v>0</v>
      </c>
      <c r="AQ4703" s="41">
        <f t="shared" si="3345"/>
        <v>0</v>
      </c>
      <c r="AR4703" s="41">
        <f t="shared" si="3345"/>
        <v>0</v>
      </c>
      <c r="AS4703" s="41">
        <f t="shared" si="3345"/>
        <v>0</v>
      </c>
      <c r="AT4703" s="41">
        <f t="shared" si="3345"/>
        <v>0</v>
      </c>
      <c r="AU4703" s="41">
        <f t="shared" si="3345"/>
        <v>0</v>
      </c>
      <c r="AV4703" s="41">
        <f t="shared" si="3345"/>
        <v>0</v>
      </c>
      <c r="AW4703" s="41">
        <f t="shared" si="3345"/>
        <v>0</v>
      </c>
      <c r="AX4703" s="41">
        <f t="shared" si="3345"/>
        <v>0</v>
      </c>
      <c r="AY4703" s="41">
        <f t="shared" si="3345"/>
        <v>0</v>
      </c>
      <c r="AZ4703" s="41">
        <f t="shared" si="3345"/>
        <v>0</v>
      </c>
      <c r="BA4703" s="41">
        <f t="shared" si="3345"/>
        <v>0</v>
      </c>
      <c r="BB4703" s="41">
        <f t="shared" si="3345"/>
        <v>0</v>
      </c>
      <c r="BC4703" s="41">
        <f t="shared" si="3345"/>
        <v>0</v>
      </c>
      <c r="BD4703" s="41">
        <f t="shared" si="3345"/>
        <v>0</v>
      </c>
    </row>
    <row r="4704" spans="1:56" ht="16" x14ac:dyDescent="0.2">
      <c r="B4704" s="11">
        <f t="shared" si="3341"/>
        <v>175</v>
      </c>
      <c r="C4704" s="12" t="str">
        <f t="shared" si="3341"/>
        <v>SCI HSR 5</v>
      </c>
      <c r="D4704" s="46" t="s">
        <v>270</v>
      </c>
      <c r="E4704" s="31">
        <v>0</v>
      </c>
      <c r="F4704" s="15"/>
      <c r="G4704" s="46" t="s">
        <v>266</v>
      </c>
      <c r="H4704" s="31">
        <v>0</v>
      </c>
      <c r="I4704" s="46" t="s">
        <v>268</v>
      </c>
      <c r="J4704" s="31">
        <v>0</v>
      </c>
      <c r="L4704" s="54" t="s">
        <v>271</v>
      </c>
      <c r="M4704" s="73"/>
      <c r="N4704" s="73"/>
      <c r="O4704" s="45">
        <f t="shared" ref="O4704:BD4704" si="3346">IFERROR(-($E4685+$H4685+$J4685)*O4686,"")</f>
        <v>0</v>
      </c>
      <c r="P4704" s="45">
        <f t="shared" si="3346"/>
        <v>0</v>
      </c>
      <c r="Q4704" s="45">
        <f t="shared" si="3346"/>
        <v>0</v>
      </c>
      <c r="R4704" s="45">
        <f t="shared" si="3346"/>
        <v>0</v>
      </c>
      <c r="S4704" s="45">
        <f t="shared" si="3346"/>
        <v>0</v>
      </c>
      <c r="T4704" s="45">
        <f t="shared" si="3346"/>
        <v>0</v>
      </c>
      <c r="U4704" s="45">
        <f t="shared" si="3346"/>
        <v>0</v>
      </c>
      <c r="V4704" s="45">
        <f t="shared" si="3346"/>
        <v>0</v>
      </c>
      <c r="W4704" s="45">
        <f t="shared" si="3346"/>
        <v>0</v>
      </c>
      <c r="X4704" s="45">
        <f t="shared" si="3346"/>
        <v>0</v>
      </c>
      <c r="Y4704" s="45">
        <f t="shared" si="3346"/>
        <v>0</v>
      </c>
      <c r="Z4704" s="45">
        <f t="shared" si="3346"/>
        <v>0</v>
      </c>
      <c r="AA4704" s="45">
        <f t="shared" si="3346"/>
        <v>0</v>
      </c>
      <c r="AB4704" s="45">
        <f t="shared" si="3346"/>
        <v>0</v>
      </c>
      <c r="AC4704" s="45">
        <f t="shared" si="3346"/>
        <v>0</v>
      </c>
      <c r="AD4704" s="45">
        <f t="shared" si="3346"/>
        <v>0</v>
      </c>
      <c r="AE4704" s="45">
        <f t="shared" si="3346"/>
        <v>0</v>
      </c>
      <c r="AF4704" s="45">
        <f t="shared" si="3346"/>
        <v>0</v>
      </c>
      <c r="AG4704" s="45">
        <f t="shared" si="3346"/>
        <v>0</v>
      </c>
      <c r="AH4704" s="45">
        <f t="shared" si="3346"/>
        <v>0</v>
      </c>
      <c r="AI4704" s="45">
        <f t="shared" si="3346"/>
        <v>0</v>
      </c>
      <c r="AJ4704" s="45">
        <f t="shared" si="3346"/>
        <v>0</v>
      </c>
      <c r="AK4704" s="45">
        <f t="shared" si="3346"/>
        <v>0</v>
      </c>
      <c r="AL4704" s="45">
        <f t="shared" si="3346"/>
        <v>0</v>
      </c>
      <c r="AM4704" s="45">
        <f t="shared" si="3346"/>
        <v>0</v>
      </c>
      <c r="AN4704" s="45">
        <f t="shared" si="3346"/>
        <v>0</v>
      </c>
      <c r="AO4704" s="45">
        <f t="shared" si="3346"/>
        <v>0</v>
      </c>
      <c r="AP4704" s="45">
        <f t="shared" si="3346"/>
        <v>0</v>
      </c>
      <c r="AQ4704" s="45">
        <f t="shared" si="3346"/>
        <v>0</v>
      </c>
      <c r="AR4704" s="45">
        <f t="shared" si="3346"/>
        <v>0</v>
      </c>
      <c r="AS4704" s="45">
        <f t="shared" si="3346"/>
        <v>0</v>
      </c>
      <c r="AT4704" s="45">
        <f t="shared" si="3346"/>
        <v>0</v>
      </c>
      <c r="AU4704" s="45">
        <f t="shared" si="3346"/>
        <v>0</v>
      </c>
      <c r="AV4704" s="45">
        <f t="shared" si="3346"/>
        <v>0</v>
      </c>
      <c r="AW4704" s="45">
        <f t="shared" si="3346"/>
        <v>0</v>
      </c>
      <c r="AX4704" s="45">
        <f t="shared" si="3346"/>
        <v>0</v>
      </c>
      <c r="AY4704" s="45">
        <f t="shared" si="3346"/>
        <v>0</v>
      </c>
      <c r="AZ4704" s="45">
        <f t="shared" si="3346"/>
        <v>0</v>
      </c>
      <c r="BA4704" s="45">
        <f t="shared" si="3346"/>
        <v>0</v>
      </c>
      <c r="BB4704" s="45">
        <f t="shared" si="3346"/>
        <v>0</v>
      </c>
      <c r="BC4704" s="45">
        <f t="shared" si="3346"/>
        <v>0</v>
      </c>
      <c r="BD4704" s="45">
        <f t="shared" si="3346"/>
        <v>0</v>
      </c>
    </row>
    <row r="4705" spans="1:56" x14ac:dyDescent="0.2">
      <c r="A4705"/>
      <c r="B4705"/>
      <c r="C4705"/>
      <c r="D4705"/>
      <c r="E4705"/>
      <c r="F4705"/>
      <c r="G4705"/>
      <c r="H4705"/>
      <c r="I4705"/>
      <c r="J4705"/>
      <c r="K4705"/>
      <c r="L4705"/>
      <c r="M4705"/>
      <c r="N4705"/>
      <c r="O4705"/>
      <c r="P4705"/>
      <c r="Q4705"/>
      <c r="R4705"/>
      <c r="S4705"/>
      <c r="T4705"/>
      <c r="U4705"/>
      <c r="V4705"/>
      <c r="W4705"/>
      <c r="X4705"/>
      <c r="Y4705"/>
      <c r="Z4705"/>
      <c r="AA4705"/>
      <c r="AB4705"/>
      <c r="AC4705"/>
      <c r="AD4705"/>
      <c r="AE4705"/>
      <c r="AF4705"/>
      <c r="AG4705"/>
      <c r="AH4705"/>
      <c r="AI4705"/>
      <c r="AJ4705"/>
      <c r="AK4705"/>
      <c r="AL4705"/>
      <c r="AM4705"/>
      <c r="AN4705"/>
      <c r="AO4705"/>
      <c r="AP4705"/>
      <c r="AQ4705"/>
      <c r="AR4705"/>
      <c r="AS4705"/>
      <c r="AT4705"/>
      <c r="AU4705"/>
      <c r="AV4705"/>
      <c r="AW4705"/>
      <c r="AX4705"/>
      <c r="AY4705"/>
      <c r="AZ4705"/>
      <c r="BA4705"/>
      <c r="BB4705"/>
      <c r="BC4705"/>
      <c r="BD4705"/>
    </row>
    <row r="4706" spans="1:56" x14ac:dyDescent="0.2">
      <c r="A4706"/>
      <c r="B4706"/>
      <c r="C4706"/>
      <c r="D4706"/>
      <c r="E4706"/>
      <c r="F4706"/>
      <c r="G4706"/>
      <c r="H4706"/>
      <c r="I4706"/>
      <c r="J4706"/>
      <c r="K4706"/>
      <c r="L4706"/>
      <c r="M4706"/>
      <c r="N4706"/>
      <c r="O4706"/>
      <c r="P4706"/>
      <c r="Q4706"/>
      <c r="R4706"/>
      <c r="S4706"/>
      <c r="T4706"/>
      <c r="U4706"/>
      <c r="V4706"/>
      <c r="W4706"/>
      <c r="X4706"/>
      <c r="Y4706"/>
      <c r="Z4706"/>
      <c r="AA4706"/>
      <c r="AB4706"/>
      <c r="AC4706"/>
      <c r="AD4706"/>
      <c r="AE4706"/>
      <c r="AF4706"/>
      <c r="AG4706"/>
      <c r="AH4706"/>
      <c r="AI4706"/>
      <c r="AJ4706"/>
      <c r="AK4706"/>
      <c r="AL4706"/>
      <c r="AM4706"/>
      <c r="AN4706"/>
      <c r="AO4706"/>
      <c r="AP4706"/>
      <c r="AQ4706"/>
      <c r="AR4706"/>
      <c r="AS4706"/>
      <c r="AT4706"/>
      <c r="AU4706"/>
      <c r="AV4706"/>
      <c r="AW4706"/>
      <c r="AX4706"/>
      <c r="AY4706"/>
      <c r="AZ4706"/>
      <c r="BA4706"/>
      <c r="BB4706"/>
      <c r="BC4706"/>
      <c r="BD4706"/>
    </row>
    <row r="4707" spans="1:56" ht="16" x14ac:dyDescent="0.2">
      <c r="A4707" s="1"/>
      <c r="B4707" s="67">
        <v>176</v>
      </c>
      <c r="C4707" s="68" t="str">
        <f>H4709</f>
        <v>SCI HSR 5</v>
      </c>
      <c r="D4707" s="69" t="s">
        <v>224</v>
      </c>
      <c r="E4707" s="69"/>
      <c r="F4707" s="69"/>
      <c r="G4707" s="69"/>
      <c r="H4707" s="69"/>
      <c r="I4707" s="69"/>
      <c r="J4707" s="69"/>
      <c r="K4707" s="68"/>
      <c r="L4707" s="68"/>
      <c r="M4707" s="68"/>
      <c r="N4707" s="68"/>
      <c r="O4707" s="82"/>
      <c r="P4707" s="82"/>
      <c r="Q4707" s="82"/>
      <c r="R4707" s="82"/>
      <c r="S4707" s="82"/>
      <c r="T4707" s="82"/>
      <c r="U4707" s="82"/>
      <c r="V4707" s="82"/>
      <c r="W4707" s="82"/>
      <c r="X4707" s="82"/>
      <c r="Y4707" s="82"/>
      <c r="Z4707" s="82"/>
      <c r="AA4707" s="82"/>
      <c r="AB4707" s="82"/>
      <c r="AC4707" s="82"/>
      <c r="AD4707" s="82"/>
      <c r="AE4707" s="82"/>
      <c r="AF4707" s="82"/>
      <c r="AG4707" s="82"/>
      <c r="AH4707" s="82"/>
      <c r="AI4707" s="82"/>
      <c r="AJ4707" s="82"/>
      <c r="AK4707" s="82"/>
      <c r="AL4707" s="82"/>
      <c r="AM4707" s="82"/>
      <c r="AN4707" s="82"/>
      <c r="AO4707" s="82"/>
      <c r="AP4707" s="82"/>
      <c r="AQ4707" s="82"/>
      <c r="AR4707" s="82"/>
      <c r="AS4707" s="82"/>
      <c r="AT4707" s="82"/>
      <c r="AU4707" s="82"/>
      <c r="AV4707" s="82"/>
      <c r="AW4707" s="82"/>
      <c r="AX4707" s="82"/>
      <c r="AY4707" s="82"/>
      <c r="AZ4707" s="82"/>
      <c r="BA4707" s="82"/>
      <c r="BB4707" s="82"/>
      <c r="BC4707" s="82"/>
      <c r="BD4707" s="82"/>
    </row>
    <row r="4708" spans="1:56" ht="16" x14ac:dyDescent="0.2">
      <c r="A4708" s="35"/>
      <c r="B4708" s="11">
        <f>B4707</f>
        <v>176</v>
      </c>
      <c r="C4708" s="12" t="str">
        <f>C4707</f>
        <v>SCI HSR 5</v>
      </c>
      <c r="D4708" s="35"/>
      <c r="E4708" s="35"/>
      <c r="F4708" s="35"/>
      <c r="G4708" s="35"/>
      <c r="H4708" s="35"/>
      <c r="I4708" s="35"/>
      <c r="J4708" s="35"/>
      <c r="K4708" s="35"/>
      <c r="L4708" s="35"/>
      <c r="M4708" s="35"/>
      <c r="N4708" s="35"/>
      <c r="O4708" s="44"/>
      <c r="P4708" s="44"/>
      <c r="Q4708" s="44"/>
      <c r="R4708" s="44"/>
      <c r="S4708" s="44"/>
      <c r="T4708" s="44"/>
      <c r="U4708" s="44"/>
      <c r="V4708" s="44"/>
      <c r="W4708" s="44"/>
      <c r="X4708" s="44"/>
      <c r="Y4708" s="44"/>
      <c r="Z4708" s="44"/>
      <c r="AA4708" s="44"/>
      <c r="AB4708" s="44"/>
      <c r="AC4708" s="44"/>
      <c r="AD4708" s="44"/>
      <c r="AE4708" s="44"/>
      <c r="AF4708" s="44"/>
      <c r="AG4708" s="44"/>
      <c r="AH4708" s="44"/>
      <c r="AI4708" s="44"/>
      <c r="AJ4708" s="44"/>
      <c r="AK4708" s="44"/>
      <c r="AL4708" s="44"/>
      <c r="AM4708" s="44"/>
      <c r="AN4708" s="44"/>
      <c r="AO4708" s="44"/>
      <c r="AP4708" s="44"/>
      <c r="AQ4708" s="44"/>
      <c r="AR4708" s="44"/>
      <c r="AS4708" s="44"/>
      <c r="AT4708" s="44"/>
      <c r="AU4708" s="44"/>
      <c r="AV4708" s="44"/>
      <c r="AW4708" s="44"/>
      <c r="AX4708" s="44"/>
      <c r="AY4708" s="44"/>
      <c r="AZ4708" s="44"/>
      <c r="BA4708" s="44"/>
      <c r="BB4708" s="44"/>
      <c r="BC4708" s="44"/>
      <c r="BD4708" s="44"/>
    </row>
    <row r="4709" spans="1:56" ht="16" x14ac:dyDescent="0.2">
      <c r="B4709" s="11">
        <f t="shared" ref="B4709:C4724" si="3347">B4708</f>
        <v>176</v>
      </c>
      <c r="C4709" s="12" t="str">
        <f t="shared" si="3347"/>
        <v>SCI HSR 5</v>
      </c>
      <c r="D4709" s="13" t="s">
        <v>2</v>
      </c>
      <c r="E4709" s="14" t="s">
        <v>28</v>
      </c>
      <c r="F4709" s="15"/>
      <c r="G4709" s="13" t="s">
        <v>229</v>
      </c>
      <c r="H4709" s="14" t="s">
        <v>32</v>
      </c>
      <c r="I4709" s="14"/>
      <c r="J4709" s="14"/>
      <c r="L4709" s="16" t="s">
        <v>230</v>
      </c>
      <c r="M4709" s="70"/>
      <c r="N4709" s="70"/>
      <c r="O4709" s="17">
        <f>($E4720&gt;0)*($E4714&lt;O$2)*(EDATE($E4714,$E4720)&gt;O$3)*((O$3-O$2+1)/O$4)
+($E4720&gt;0)*($E4714&lt;O$2)*(EDATE($E4714,$E4720)&gt;=O$2)*(EDATE($E4714,$E4720)&lt;=O$3)*((EDATE($E4714,$E4720)-O$2)/O$4)
+($E4720&gt;0)*($E4714&lt;O$2)*(EDATE($E4714,$E4720)&lt;O$2)*(0)
+($E4720&gt;0)*($E4714&gt;=O$2)*($E4714&lt;=O$3)*(EDATE($E4714,$E4720)&gt;=O$2)*(EDATE($E4714,$E4720)&lt;=O$3)*((EDATE($E4714,$E4720)-$E4714+1)/O$4)
+($E4720&gt;0)*($E4714&gt;=O$2)*($E4714&lt;=O$3)*(EDATE($E4714,$E4720)&gt;O$3)*((O$3-$E4714+1)/O$4)
+($E4720&gt;0)*($E4714&gt;O$3)*(0)</f>
        <v>0</v>
      </c>
      <c r="P4709" s="17">
        <f t="shared" ref="P4709:BD4709" si="3348">($E4720&gt;0)*($E4714&lt;P$2)*(EDATE($E4714,$E4720)&gt;P$3)*((P$3-P$2+1)/P$4)
+($E4720&gt;0)*($E4714&lt;P$2)*(EDATE($E4714,$E4720)&gt;=P$2)*(EDATE($E4714,$E4720)&lt;=P$3)*((EDATE($E4714,$E4720)-P$2)/P$4)
+($E4720&gt;0)*($E4714&lt;P$2)*(EDATE($E4714,$E4720)&lt;P$2)*(0)
+($E4720&gt;0)*($E4714&gt;=P$2)*($E4714&lt;=P$3)*(EDATE($E4714,$E4720)&gt;=P$2)*(EDATE($E4714,$E4720)&lt;=P$3)*((EDATE($E4714,$E4720)-$E4714+1)/P$4)
+($E4720&gt;0)*($E4714&gt;=P$2)*($E4714&lt;=P$3)*(EDATE($E4714,$E4720)&gt;P$3)*((P$3-$E4714+1)/P$4)
+($E4720&gt;0)*($E4714&gt;P$3)*(0)</f>
        <v>0</v>
      </c>
      <c r="Q4709" s="17">
        <f t="shared" si="3348"/>
        <v>0</v>
      </c>
      <c r="R4709" s="17">
        <f t="shared" si="3348"/>
        <v>0</v>
      </c>
      <c r="S4709" s="17">
        <f t="shared" si="3348"/>
        <v>0</v>
      </c>
      <c r="T4709" s="17">
        <f t="shared" si="3348"/>
        <v>0</v>
      </c>
      <c r="U4709" s="17">
        <f t="shared" si="3348"/>
        <v>0</v>
      </c>
      <c r="V4709" s="17">
        <f t="shared" si="3348"/>
        <v>0</v>
      </c>
      <c r="W4709" s="17">
        <f t="shared" si="3348"/>
        <v>0</v>
      </c>
      <c r="X4709" s="17">
        <f t="shared" si="3348"/>
        <v>0</v>
      </c>
      <c r="Y4709" s="17">
        <f t="shared" si="3348"/>
        <v>0</v>
      </c>
      <c r="Z4709" s="17">
        <f t="shared" si="3348"/>
        <v>0</v>
      </c>
      <c r="AA4709" s="17">
        <f t="shared" si="3348"/>
        <v>0</v>
      </c>
      <c r="AB4709" s="17">
        <f t="shared" si="3348"/>
        <v>0</v>
      </c>
      <c r="AC4709" s="17">
        <f t="shared" si="3348"/>
        <v>0</v>
      </c>
      <c r="AD4709" s="17">
        <f t="shared" si="3348"/>
        <v>0</v>
      </c>
      <c r="AE4709" s="17">
        <f t="shared" si="3348"/>
        <v>0</v>
      </c>
      <c r="AF4709" s="17">
        <f t="shared" si="3348"/>
        <v>0</v>
      </c>
      <c r="AG4709" s="17">
        <f t="shared" si="3348"/>
        <v>0</v>
      </c>
      <c r="AH4709" s="17">
        <f t="shared" si="3348"/>
        <v>0</v>
      </c>
      <c r="AI4709" s="17">
        <f t="shared" si="3348"/>
        <v>0</v>
      </c>
      <c r="AJ4709" s="17">
        <f t="shared" si="3348"/>
        <v>0</v>
      </c>
      <c r="AK4709" s="17">
        <f t="shared" si="3348"/>
        <v>0</v>
      </c>
      <c r="AL4709" s="17">
        <f t="shared" si="3348"/>
        <v>0</v>
      </c>
      <c r="AM4709" s="17">
        <f t="shared" si="3348"/>
        <v>0</v>
      </c>
      <c r="AN4709" s="17">
        <f t="shared" si="3348"/>
        <v>0</v>
      </c>
      <c r="AO4709" s="17">
        <f t="shared" si="3348"/>
        <v>0</v>
      </c>
      <c r="AP4709" s="17">
        <f t="shared" si="3348"/>
        <v>0</v>
      </c>
      <c r="AQ4709" s="17">
        <f t="shared" si="3348"/>
        <v>0</v>
      </c>
      <c r="AR4709" s="17">
        <f t="shared" si="3348"/>
        <v>0</v>
      </c>
      <c r="AS4709" s="17">
        <f t="shared" si="3348"/>
        <v>0</v>
      </c>
      <c r="AT4709" s="17">
        <f t="shared" si="3348"/>
        <v>0</v>
      </c>
      <c r="AU4709" s="17">
        <f t="shared" si="3348"/>
        <v>0</v>
      </c>
      <c r="AV4709" s="17">
        <f t="shared" si="3348"/>
        <v>0</v>
      </c>
      <c r="AW4709" s="17">
        <f t="shared" si="3348"/>
        <v>0</v>
      </c>
      <c r="AX4709" s="17">
        <f t="shared" si="3348"/>
        <v>0</v>
      </c>
      <c r="AY4709" s="17">
        <f t="shared" si="3348"/>
        <v>0</v>
      </c>
      <c r="AZ4709" s="17">
        <f t="shared" si="3348"/>
        <v>0</v>
      </c>
      <c r="BA4709" s="17">
        <f t="shared" si="3348"/>
        <v>0</v>
      </c>
      <c r="BB4709" s="17">
        <f t="shared" si="3348"/>
        <v>0</v>
      </c>
      <c r="BC4709" s="17">
        <f t="shared" si="3348"/>
        <v>0</v>
      </c>
      <c r="BD4709" s="17">
        <f t="shared" si="3348"/>
        <v>0</v>
      </c>
    </row>
    <row r="4710" spans="1:56" ht="16" x14ac:dyDescent="0.2">
      <c r="B4710" s="11">
        <f t="shared" si="3347"/>
        <v>176</v>
      </c>
      <c r="C4710" s="12" t="str">
        <f t="shared" si="3347"/>
        <v>SCI HSR 5</v>
      </c>
      <c r="D4710" s="13" t="s">
        <v>7</v>
      </c>
      <c r="E4710" s="18">
        <v>473.6</v>
      </c>
      <c r="F4710" s="15"/>
      <c r="G4710" s="13" t="s">
        <v>0</v>
      </c>
      <c r="H4710" s="19">
        <v>201.87</v>
      </c>
      <c r="I4710" s="13" t="s">
        <v>20</v>
      </c>
      <c r="J4710" s="19">
        <v>275.19</v>
      </c>
      <c r="L4710" s="20" t="s">
        <v>231</v>
      </c>
      <c r="M4710" s="72"/>
      <c r="N4710" s="72"/>
      <c r="O4710" s="21">
        <f>($H4715&gt;0)*($J4715&lt;O$2)*0
+($H4715&gt;0)*($J4715&gt;=O$2)*($J4715&lt;=O$3)*(($J4715-O$2+1)/O$4)
+($H4715&gt;0)*($J4715&gt;O$3)*($I4715&gt;O$3)*0
+($H4715&gt;0)*($J4715&gt;O$3)*($I4715&lt;=O$3)*($I4715&gt;=O$2)*((O$3-$I4715+1)/O$4)
+($H4715&gt;0)*($J4715&gt;O$3)*($I4715&lt;O$2)*1
+($H4715&gt;0)*($I4715&gt;O$3)*0
+($H4716&gt;0)*($J$2350&lt;O$2)*0
+($H4716&gt;0)*($J4716&gt;=O$2)*($J4716&lt;=O$3)*(($J4716-O$2+1)/O$4)
+($H4716&gt;0)*($J4716&gt;O$3)*($I4716&gt;O$3)*0
+($H4716&gt;0)*($J4716&gt;O$3)*($I4716&lt;=O$3)*($I4716&gt;=O$2)*((O$3-$I4716+1)/O$4)
+($H4716&gt;0)*($J4716&gt;O$3)*($I4716&lt;O$2)*1
+($H4716&gt;0)*($I4716&gt;O$3)*0
+($H4717&gt;0)*($J4717&lt;O$2)*0
+($H4717&gt;0)*($J4717&gt;=O$2)*($J4717&lt;=O$3)*(($J4717-O$2+1)/O$4)
+($H4717&gt;0)*($J4717&gt;O$3)*($I4717&gt;O$3)*0
+($H4717&gt;0)*($J4717&gt;O$3)*($I4717&lt;=O$3)*($I4717&gt;=O$2)*((O$3-$I4717+1)/O$4)
+($H4717&gt;0)*($J4717&gt;O$3)*($I4717&lt;O$2)*1
+($H4717&gt;0)*($I4717&gt;O$3)*0</f>
        <v>0</v>
      </c>
      <c r="P4710" s="21">
        <f t="shared" ref="P4710:BD4710" si="3349">($H4715&gt;0)*($J4715&lt;P$2)*0
+($H4715&gt;0)*($J4715&gt;=P$2)*($J4715&lt;=P$3)*(($J4715-P$2+1)/P$4)
+($H4715&gt;0)*($J4715&gt;P$3)*($I4715&gt;P$3)*0
+($H4715&gt;0)*($J4715&gt;P$3)*($I4715&lt;=P$3)*($I4715&gt;=P$2)*((P$3-$I4715+1)/P$4)
+($H4715&gt;0)*($J4715&gt;P$3)*($I4715&lt;P$2)*1
+($H4715&gt;0)*($I4715&gt;P$3)*0
+($H4716&gt;0)*($J$2350&lt;P$2)*0
+($H4716&gt;0)*($J4716&gt;=P$2)*($J4716&lt;=P$3)*(($J4716-P$2+1)/P$4)
+($H4716&gt;0)*($J4716&gt;P$3)*($I4716&gt;P$3)*0
+($H4716&gt;0)*($J4716&gt;P$3)*($I4716&lt;=P$3)*($I4716&gt;=P$2)*((P$3-$I4716+1)/P$4)
+($H4716&gt;0)*($J4716&gt;P$3)*($I4716&lt;P$2)*1
+($H4716&gt;0)*($I4716&gt;P$3)*0
+($H4717&gt;0)*($J4717&lt;P$2)*0
+($H4717&gt;0)*($J4717&gt;=P$2)*($J4717&lt;=P$3)*(($J4717-P$2+1)/P$4)
+($H4717&gt;0)*($J4717&gt;P$3)*($I4717&gt;P$3)*0
+($H4717&gt;0)*($J4717&gt;P$3)*($I4717&lt;=P$3)*($I4717&gt;=P$2)*((P$3-$I4717+1)/P$4)
+($H4717&gt;0)*($J4717&gt;P$3)*($I4717&lt;P$2)*1
+($H4717&gt;0)*($I4717&gt;P$3)*0</f>
        <v>0</v>
      </c>
      <c r="Q4710" s="21">
        <f t="shared" si="3349"/>
        <v>0</v>
      </c>
      <c r="R4710" s="21">
        <f t="shared" si="3349"/>
        <v>0</v>
      </c>
      <c r="S4710" s="21">
        <f t="shared" si="3349"/>
        <v>0</v>
      </c>
      <c r="T4710" s="21">
        <f t="shared" si="3349"/>
        <v>0</v>
      </c>
      <c r="U4710" s="21">
        <f t="shared" si="3349"/>
        <v>0</v>
      </c>
      <c r="V4710" s="21">
        <f t="shared" si="3349"/>
        <v>0</v>
      </c>
      <c r="W4710" s="21">
        <f t="shared" si="3349"/>
        <v>0</v>
      </c>
      <c r="X4710" s="21">
        <f t="shared" si="3349"/>
        <v>0</v>
      </c>
      <c r="Y4710" s="21">
        <f t="shared" si="3349"/>
        <v>0</v>
      </c>
      <c r="Z4710" s="21">
        <f t="shared" si="3349"/>
        <v>0</v>
      </c>
      <c r="AA4710" s="21">
        <f t="shared" si="3349"/>
        <v>0</v>
      </c>
      <c r="AB4710" s="21">
        <f t="shared" si="3349"/>
        <v>0</v>
      </c>
      <c r="AC4710" s="21">
        <f t="shared" si="3349"/>
        <v>0</v>
      </c>
      <c r="AD4710" s="21">
        <f t="shared" si="3349"/>
        <v>0</v>
      </c>
      <c r="AE4710" s="21">
        <f t="shared" si="3349"/>
        <v>0</v>
      </c>
      <c r="AF4710" s="21">
        <f t="shared" si="3349"/>
        <v>0</v>
      </c>
      <c r="AG4710" s="21">
        <f t="shared" si="3349"/>
        <v>0</v>
      </c>
      <c r="AH4710" s="21">
        <f t="shared" si="3349"/>
        <v>0</v>
      </c>
      <c r="AI4710" s="21">
        <f t="shared" si="3349"/>
        <v>0</v>
      </c>
      <c r="AJ4710" s="21">
        <f t="shared" si="3349"/>
        <v>0</v>
      </c>
      <c r="AK4710" s="21">
        <f t="shared" si="3349"/>
        <v>0</v>
      </c>
      <c r="AL4710" s="21">
        <f t="shared" si="3349"/>
        <v>0</v>
      </c>
      <c r="AM4710" s="21">
        <f t="shared" si="3349"/>
        <v>0</v>
      </c>
      <c r="AN4710" s="21">
        <f t="shared" si="3349"/>
        <v>0</v>
      </c>
      <c r="AO4710" s="21">
        <f t="shared" si="3349"/>
        <v>0</v>
      </c>
      <c r="AP4710" s="21">
        <f t="shared" si="3349"/>
        <v>0</v>
      </c>
      <c r="AQ4710" s="21">
        <f t="shared" si="3349"/>
        <v>0</v>
      </c>
      <c r="AR4710" s="21">
        <f t="shared" si="3349"/>
        <v>0</v>
      </c>
      <c r="AS4710" s="21">
        <f t="shared" si="3349"/>
        <v>0</v>
      </c>
      <c r="AT4710" s="21">
        <f t="shared" si="3349"/>
        <v>0</v>
      </c>
      <c r="AU4710" s="21">
        <f t="shared" si="3349"/>
        <v>0</v>
      </c>
      <c r="AV4710" s="21">
        <f t="shared" si="3349"/>
        <v>0</v>
      </c>
      <c r="AW4710" s="21">
        <f t="shared" si="3349"/>
        <v>0</v>
      </c>
      <c r="AX4710" s="21">
        <f t="shared" si="3349"/>
        <v>0</v>
      </c>
      <c r="AY4710" s="21">
        <f t="shared" si="3349"/>
        <v>0</v>
      </c>
      <c r="AZ4710" s="21">
        <f t="shared" si="3349"/>
        <v>0</v>
      </c>
      <c r="BA4710" s="21">
        <f t="shared" si="3349"/>
        <v>0</v>
      </c>
      <c r="BB4710" s="21">
        <f t="shared" si="3349"/>
        <v>0</v>
      </c>
      <c r="BC4710" s="21">
        <f t="shared" si="3349"/>
        <v>0</v>
      </c>
      <c r="BD4710" s="21">
        <f t="shared" si="3349"/>
        <v>0</v>
      </c>
    </row>
    <row r="4711" spans="1:56" ht="16" x14ac:dyDescent="0.2">
      <c r="B4711" s="11">
        <f t="shared" si="3347"/>
        <v>176</v>
      </c>
      <c r="C4711" s="12" t="str">
        <f t="shared" si="3347"/>
        <v>SCI HSR 5</v>
      </c>
      <c r="D4711" s="13" t="s">
        <v>21</v>
      </c>
      <c r="E4711" s="22">
        <v>0</v>
      </c>
      <c r="F4711" s="15"/>
      <c r="G4711" s="13" t="s">
        <v>22</v>
      </c>
      <c r="H4711" s="22">
        <v>0</v>
      </c>
      <c r="I4711" s="13" t="s">
        <v>23</v>
      </c>
      <c r="J4711" s="22">
        <v>0</v>
      </c>
      <c r="K4711" s="23"/>
      <c r="L4711" s="20" t="s">
        <v>232</v>
      </c>
      <c r="M4711" s="72"/>
      <c r="N4711" s="72"/>
      <c r="O4711" s="21">
        <f>($E4714&lt;=O$3)*($E4714&gt;O$2)*((O$3-$E4714+1)/O$4)
+($E4714&lt;=O$2)*((O$3-O$2+1)/O$4)
+($E4714&gt;O$3)*(0)
-($E4722&lt;=O$3)*($E4722&lt;&gt;0)*($E4722&gt;O$2)*((O$3-$E4722)/O$4)
-($E4722&lt;=O$2)*((O$3-O$2+1)/O$4)
-($E4722&gt;O$3)*(0)</f>
        <v>1</v>
      </c>
      <c r="P4711" s="21">
        <f t="shared" ref="P4711:BD4711" si="3350">($E4714&lt;=P$3)*($E4714&gt;P$2)*((P$3-$E4714+1)/P$4)
+($E4714&lt;=P$2)*((P$3-P$2+1)/P$4)
+($E4714&gt;P$3)*(0)
-($E4722&lt;=P$3)*($E4722&lt;&gt;0)*($E4722&gt;P$2)*((P$3-$E4722)/P$4)
-($E4722&lt;=P$2)*((P$3-P$2+1)/P$4)
-($E4722&gt;P$3)*(0)</f>
        <v>1</v>
      </c>
      <c r="Q4711" s="21">
        <f t="shared" si="3350"/>
        <v>1</v>
      </c>
      <c r="R4711" s="21">
        <f t="shared" si="3350"/>
        <v>1</v>
      </c>
      <c r="S4711" s="21">
        <f t="shared" si="3350"/>
        <v>1</v>
      </c>
      <c r="T4711" s="21">
        <f t="shared" si="3350"/>
        <v>1</v>
      </c>
      <c r="U4711" s="21">
        <f t="shared" si="3350"/>
        <v>1</v>
      </c>
      <c r="V4711" s="21">
        <f t="shared" si="3350"/>
        <v>1</v>
      </c>
      <c r="W4711" s="21">
        <f t="shared" si="3350"/>
        <v>1</v>
      </c>
      <c r="X4711" s="21">
        <f t="shared" si="3350"/>
        <v>1</v>
      </c>
      <c r="Y4711" s="21">
        <f t="shared" si="3350"/>
        <v>1</v>
      </c>
      <c r="Z4711" s="21">
        <f t="shared" si="3350"/>
        <v>1</v>
      </c>
      <c r="AA4711" s="21">
        <f t="shared" si="3350"/>
        <v>1</v>
      </c>
      <c r="AB4711" s="21">
        <f t="shared" si="3350"/>
        <v>1</v>
      </c>
      <c r="AC4711" s="21">
        <f t="shared" si="3350"/>
        <v>1</v>
      </c>
      <c r="AD4711" s="21">
        <f t="shared" si="3350"/>
        <v>1</v>
      </c>
      <c r="AE4711" s="21">
        <f t="shared" si="3350"/>
        <v>1</v>
      </c>
      <c r="AF4711" s="21">
        <f t="shared" si="3350"/>
        <v>1</v>
      </c>
      <c r="AG4711" s="21">
        <f t="shared" si="3350"/>
        <v>1</v>
      </c>
      <c r="AH4711" s="21">
        <f t="shared" si="3350"/>
        <v>1</v>
      </c>
      <c r="AI4711" s="21">
        <f t="shared" si="3350"/>
        <v>1</v>
      </c>
      <c r="AJ4711" s="21">
        <f t="shared" si="3350"/>
        <v>1</v>
      </c>
      <c r="AK4711" s="21">
        <f t="shared" si="3350"/>
        <v>1</v>
      </c>
      <c r="AL4711" s="21">
        <f t="shared" si="3350"/>
        <v>0</v>
      </c>
      <c r="AM4711" s="21">
        <f t="shared" si="3350"/>
        <v>0</v>
      </c>
      <c r="AN4711" s="21">
        <f t="shared" si="3350"/>
        <v>0</v>
      </c>
      <c r="AO4711" s="21">
        <f t="shared" si="3350"/>
        <v>0</v>
      </c>
      <c r="AP4711" s="21">
        <f t="shared" si="3350"/>
        <v>0</v>
      </c>
      <c r="AQ4711" s="21">
        <f t="shared" si="3350"/>
        <v>0</v>
      </c>
      <c r="AR4711" s="21">
        <f t="shared" si="3350"/>
        <v>0</v>
      </c>
      <c r="AS4711" s="21">
        <f t="shared" si="3350"/>
        <v>0</v>
      </c>
      <c r="AT4711" s="21">
        <f t="shared" si="3350"/>
        <v>0</v>
      </c>
      <c r="AU4711" s="21">
        <f t="shared" si="3350"/>
        <v>0</v>
      </c>
      <c r="AV4711" s="21">
        <f t="shared" si="3350"/>
        <v>0</v>
      </c>
      <c r="AW4711" s="21">
        <f t="shared" si="3350"/>
        <v>0</v>
      </c>
      <c r="AX4711" s="21">
        <f t="shared" si="3350"/>
        <v>0</v>
      </c>
      <c r="AY4711" s="21">
        <f t="shared" si="3350"/>
        <v>0</v>
      </c>
      <c r="AZ4711" s="21">
        <f t="shared" si="3350"/>
        <v>0</v>
      </c>
      <c r="BA4711" s="21">
        <f t="shared" si="3350"/>
        <v>0</v>
      </c>
      <c r="BB4711" s="21">
        <f t="shared" si="3350"/>
        <v>0</v>
      </c>
      <c r="BC4711" s="21">
        <f t="shared" si="3350"/>
        <v>0</v>
      </c>
      <c r="BD4711" s="21">
        <f t="shared" si="3350"/>
        <v>0</v>
      </c>
    </row>
    <row r="4712" spans="1:56" ht="16" x14ac:dyDescent="0.2">
      <c r="B4712" s="11">
        <f t="shared" si="3347"/>
        <v>176</v>
      </c>
      <c r="C4712" s="12" t="str">
        <f t="shared" si="3347"/>
        <v>SCI HSR 5</v>
      </c>
      <c r="D4712" s="13" t="s">
        <v>1</v>
      </c>
      <c r="E4712" s="22">
        <v>302810.04152676102</v>
      </c>
      <c r="F4712" s="15"/>
      <c r="G4712" s="15"/>
      <c r="H4712" s="15"/>
      <c r="I4712" s="15"/>
      <c r="J4712" s="15"/>
      <c r="L4712" s="20" t="s">
        <v>233</v>
      </c>
      <c r="M4712" s="72"/>
      <c r="N4712" s="72"/>
      <c r="O4712" s="21">
        <f>($E4725&gt;O$3)*($E4722&lt;O$2)*((O$3-O$2+1)/O$4)
+($E4725&gt;O$3)*($E4722&gt;=O$2)*($E4722&lt;=O$3)*((O$3-$E4722)/O$4)
+($E4725&gt;O$3)*($E4722&gt;O$3)*(0)
+($E4725&lt;=O$3)*($E4725&gt;=O$2)*($E4722&lt;O$2)*(($E4725-O$2)/O$4)
+($E4725&lt;=O$3)*($E4725&gt;=O$2)*($E4722&lt;=O$3)*($E4722&gt;=O$2)*(($E4725-$E4722)/O$4)
+($E4725&lt;O$2)*(0)</f>
        <v>0</v>
      </c>
      <c r="P4712" s="21">
        <f t="shared" ref="P4712:BD4712" si="3351">($E4725&gt;P$3)*($E4722&lt;P$2)*((P$3-P$2+1)/P$4)
+($E4725&gt;P$3)*($E4722&gt;=P$2)*($E4722&lt;=P$3)*((P$3-$E4722)/P$4)
+($E4725&gt;P$3)*($E4722&gt;P$3)*(0)
+($E4725&lt;=P$3)*($E4725&gt;=P$2)*($E4722&lt;P$2)*(($E4725-P$2)/P$4)
+($E4725&lt;=P$3)*($E4725&gt;=P$2)*($E4722&lt;=P$3)*($E4722&gt;=P$2)*(($E4725-$E4722)/P$4)
+($E4725&lt;P$2)*(0)</f>
        <v>0</v>
      </c>
      <c r="Q4712" s="21">
        <f t="shared" si="3351"/>
        <v>0</v>
      </c>
      <c r="R4712" s="21">
        <f t="shared" si="3351"/>
        <v>0</v>
      </c>
      <c r="S4712" s="21">
        <f t="shared" si="3351"/>
        <v>0</v>
      </c>
      <c r="T4712" s="21">
        <f t="shared" si="3351"/>
        <v>0</v>
      </c>
      <c r="U4712" s="21">
        <f t="shared" si="3351"/>
        <v>0</v>
      </c>
      <c r="V4712" s="21">
        <f t="shared" si="3351"/>
        <v>0</v>
      </c>
      <c r="W4712" s="21">
        <f t="shared" si="3351"/>
        <v>0</v>
      </c>
      <c r="X4712" s="21">
        <f t="shared" si="3351"/>
        <v>0</v>
      </c>
      <c r="Y4712" s="21">
        <f t="shared" si="3351"/>
        <v>0</v>
      </c>
      <c r="Z4712" s="21">
        <f t="shared" si="3351"/>
        <v>0</v>
      </c>
      <c r="AA4712" s="21">
        <f t="shared" si="3351"/>
        <v>0</v>
      </c>
      <c r="AB4712" s="21">
        <f t="shared" si="3351"/>
        <v>0</v>
      </c>
      <c r="AC4712" s="21">
        <f t="shared" si="3351"/>
        <v>0</v>
      </c>
      <c r="AD4712" s="21">
        <f t="shared" si="3351"/>
        <v>0</v>
      </c>
      <c r="AE4712" s="21">
        <f t="shared" si="3351"/>
        <v>0</v>
      </c>
      <c r="AF4712" s="21">
        <f t="shared" si="3351"/>
        <v>0</v>
      </c>
      <c r="AG4712" s="21">
        <f t="shared" si="3351"/>
        <v>0</v>
      </c>
      <c r="AH4712" s="21">
        <f t="shared" si="3351"/>
        <v>0</v>
      </c>
      <c r="AI4712" s="21">
        <f t="shared" si="3351"/>
        <v>0</v>
      </c>
      <c r="AJ4712" s="21">
        <f t="shared" si="3351"/>
        <v>0</v>
      </c>
      <c r="AK4712" s="21">
        <f t="shared" si="3351"/>
        <v>0</v>
      </c>
      <c r="AL4712" s="21">
        <f t="shared" si="3351"/>
        <v>0</v>
      </c>
      <c r="AM4712" s="21">
        <f t="shared" si="3351"/>
        <v>0</v>
      </c>
      <c r="AN4712" s="21">
        <f t="shared" si="3351"/>
        <v>0</v>
      </c>
      <c r="AO4712" s="21">
        <f t="shared" si="3351"/>
        <v>0</v>
      </c>
      <c r="AP4712" s="21">
        <f t="shared" si="3351"/>
        <v>0</v>
      </c>
      <c r="AQ4712" s="21">
        <f t="shared" si="3351"/>
        <v>0</v>
      </c>
      <c r="AR4712" s="21">
        <f t="shared" si="3351"/>
        <v>0</v>
      </c>
      <c r="AS4712" s="21">
        <f t="shared" si="3351"/>
        <v>0</v>
      </c>
      <c r="AT4712" s="21">
        <f t="shared" si="3351"/>
        <v>0</v>
      </c>
      <c r="AU4712" s="21">
        <f t="shared" si="3351"/>
        <v>0</v>
      </c>
      <c r="AV4712" s="21">
        <f t="shared" si="3351"/>
        <v>0</v>
      </c>
      <c r="AW4712" s="21">
        <f t="shared" si="3351"/>
        <v>0</v>
      </c>
      <c r="AX4712" s="21">
        <f t="shared" si="3351"/>
        <v>0</v>
      </c>
      <c r="AY4712" s="21">
        <f t="shared" si="3351"/>
        <v>0</v>
      </c>
      <c r="AZ4712" s="21">
        <f t="shared" si="3351"/>
        <v>0</v>
      </c>
      <c r="BA4712" s="21">
        <f t="shared" si="3351"/>
        <v>0</v>
      </c>
      <c r="BB4712" s="21">
        <f t="shared" si="3351"/>
        <v>0</v>
      </c>
      <c r="BC4712" s="21">
        <f t="shared" si="3351"/>
        <v>0</v>
      </c>
      <c r="BD4712" s="21">
        <f t="shared" si="3351"/>
        <v>0</v>
      </c>
    </row>
    <row r="4713" spans="1:56" ht="16" x14ac:dyDescent="0.2">
      <c r="B4713" s="11">
        <f t="shared" si="3347"/>
        <v>176</v>
      </c>
      <c r="C4713" s="12" t="str">
        <f t="shared" si="3347"/>
        <v>SCI HSR 5</v>
      </c>
      <c r="K4713" s="24"/>
      <c r="L4713" s="20" t="s">
        <v>234</v>
      </c>
      <c r="M4713" s="72"/>
      <c r="N4713" s="72"/>
      <c r="O4713" s="21">
        <f>($E4728&gt;0)*($E4725&lt;O$2)*(EDATE($E4725,$E4728)&gt;O$3)*((O$3-O$2+1)/O$4)
+($E4728&gt;0)*($E4725&lt;O$2)*(EDATE($E4725,$E4728)&gt;=O$2)*(EDATE($E4725,$E4728)&lt;=O$3)*((EDATE($E4725,$E4728)-O$2)/O$4)
+($E4728&gt;0)*($E4725&lt;O$2)*(EDATE($E4725,$E4728)&lt;O$2)*(0)
+($E4728&gt;0)*($E4725&gt;=O$2)*($E4725&lt;=O$3)*(EDATE($E4725,$E4728)&gt;=O$2)*(EDATE($E4725,$E4728)&lt;=O$3)*((EDATE($E4725,$E4728)-$E4725+1)/O$4)
+($E4728&gt;0)*($E4725&gt;=O$2)*($E4725&lt;=O$3)*(EDATE($E4725,$E4728)&gt;O$3)*((O$3-$E4725+1)/O$4)
+($E4728&gt;0)*($E4725&gt;O$3)*(0)</f>
        <v>0</v>
      </c>
      <c r="P4713" s="21">
        <f t="shared" ref="P4713:BD4713" si="3352">($E4728&gt;0)*($E4725&lt;P$2)*(EDATE($E4725,$E4728)&gt;P$3)*((P$3-P$2+1)/P$4)
+($E4728&gt;0)*($E4725&lt;P$2)*(EDATE($E4725,$E4728)&gt;=P$2)*(EDATE($E4725,$E4728)&lt;=P$3)*((EDATE($E4725,$E4728)-P$2)/P$4)
+($E4728&gt;0)*($E4725&lt;P$2)*(EDATE($E4725,$E4728)&lt;P$2)*(0)
+($E4728&gt;0)*($E4725&gt;=P$2)*($E4725&lt;=P$3)*(EDATE($E4725,$E4728)&gt;=P$2)*(EDATE($E4725,$E4728)&lt;=P$3)*((EDATE($E4725,$E4728)-$E4725+1)/P$4)
+($E4728&gt;0)*($E4725&gt;=P$2)*($E4725&lt;=P$3)*(EDATE($E4725,$E4728)&gt;P$3)*((P$3-$E4725+1)/P$4)
+($E4728&gt;0)*($E4725&gt;P$3)*(0)</f>
        <v>0</v>
      </c>
      <c r="Q4713" s="21">
        <f t="shared" si="3352"/>
        <v>0</v>
      </c>
      <c r="R4713" s="21">
        <f t="shared" si="3352"/>
        <v>0</v>
      </c>
      <c r="S4713" s="21">
        <f t="shared" si="3352"/>
        <v>0</v>
      </c>
      <c r="T4713" s="21">
        <f t="shared" si="3352"/>
        <v>0</v>
      </c>
      <c r="U4713" s="21">
        <f t="shared" si="3352"/>
        <v>0</v>
      </c>
      <c r="V4713" s="21">
        <f t="shared" si="3352"/>
        <v>0</v>
      </c>
      <c r="W4713" s="21">
        <f t="shared" si="3352"/>
        <v>0</v>
      </c>
      <c r="X4713" s="21">
        <f t="shared" si="3352"/>
        <v>0</v>
      </c>
      <c r="Y4713" s="21">
        <f t="shared" si="3352"/>
        <v>0</v>
      </c>
      <c r="Z4713" s="21">
        <f t="shared" si="3352"/>
        <v>0</v>
      </c>
      <c r="AA4713" s="21">
        <f t="shared" si="3352"/>
        <v>0</v>
      </c>
      <c r="AB4713" s="21">
        <f t="shared" si="3352"/>
        <v>0</v>
      </c>
      <c r="AC4713" s="21">
        <f t="shared" si="3352"/>
        <v>0</v>
      </c>
      <c r="AD4713" s="21">
        <f t="shared" si="3352"/>
        <v>0</v>
      </c>
      <c r="AE4713" s="21">
        <f t="shared" si="3352"/>
        <v>0</v>
      </c>
      <c r="AF4713" s="21">
        <f t="shared" si="3352"/>
        <v>0</v>
      </c>
      <c r="AG4713" s="21">
        <f t="shared" si="3352"/>
        <v>0</v>
      </c>
      <c r="AH4713" s="21">
        <f t="shared" si="3352"/>
        <v>0</v>
      </c>
      <c r="AI4713" s="21">
        <f t="shared" si="3352"/>
        <v>0</v>
      </c>
      <c r="AJ4713" s="21">
        <f t="shared" si="3352"/>
        <v>0</v>
      </c>
      <c r="AK4713" s="21">
        <f t="shared" si="3352"/>
        <v>0</v>
      </c>
      <c r="AL4713" s="21">
        <f t="shared" si="3352"/>
        <v>0</v>
      </c>
      <c r="AM4713" s="21">
        <f t="shared" si="3352"/>
        <v>0</v>
      </c>
      <c r="AN4713" s="21">
        <f t="shared" si="3352"/>
        <v>0</v>
      </c>
      <c r="AO4713" s="21">
        <f t="shared" si="3352"/>
        <v>0</v>
      </c>
      <c r="AP4713" s="21">
        <f t="shared" si="3352"/>
        <v>0</v>
      </c>
      <c r="AQ4713" s="21">
        <f t="shared" si="3352"/>
        <v>0</v>
      </c>
      <c r="AR4713" s="21">
        <f t="shared" si="3352"/>
        <v>0</v>
      </c>
      <c r="AS4713" s="21">
        <f t="shared" si="3352"/>
        <v>0</v>
      </c>
      <c r="AT4713" s="21">
        <f t="shared" si="3352"/>
        <v>0</v>
      </c>
      <c r="AU4713" s="21">
        <f t="shared" si="3352"/>
        <v>0</v>
      </c>
      <c r="AV4713" s="21">
        <f t="shared" si="3352"/>
        <v>0</v>
      </c>
      <c r="AW4713" s="21">
        <f t="shared" si="3352"/>
        <v>0</v>
      </c>
      <c r="AX4713" s="21">
        <f t="shared" si="3352"/>
        <v>0</v>
      </c>
      <c r="AY4713" s="21">
        <f t="shared" si="3352"/>
        <v>0</v>
      </c>
      <c r="AZ4713" s="21">
        <f t="shared" si="3352"/>
        <v>0</v>
      </c>
      <c r="BA4713" s="21">
        <f t="shared" si="3352"/>
        <v>0</v>
      </c>
      <c r="BB4713" s="21">
        <f t="shared" si="3352"/>
        <v>0</v>
      </c>
      <c r="BC4713" s="21">
        <f t="shared" si="3352"/>
        <v>0</v>
      </c>
      <c r="BD4713" s="21">
        <f t="shared" si="3352"/>
        <v>0</v>
      </c>
    </row>
    <row r="4714" spans="1:56" ht="16" x14ac:dyDescent="0.2">
      <c r="B4714" s="11">
        <f t="shared" si="3347"/>
        <v>176</v>
      </c>
      <c r="C4714" s="12" t="str">
        <f t="shared" si="3347"/>
        <v>SCI HSR 5</v>
      </c>
      <c r="D4714" s="25" t="s">
        <v>235</v>
      </c>
      <c r="E4714" s="26">
        <v>43556</v>
      </c>
      <c r="F4714" s="15"/>
      <c r="G4714" s="25" t="s">
        <v>236</v>
      </c>
      <c r="H4714" s="25" t="s">
        <v>237</v>
      </c>
      <c r="I4714" s="25" t="s">
        <v>238</v>
      </c>
      <c r="J4714" s="25" t="s">
        <v>239</v>
      </c>
      <c r="K4714" s="24"/>
      <c r="L4714" s="27" t="s">
        <v>240</v>
      </c>
      <c r="M4714" s="83"/>
      <c r="N4714" s="83"/>
      <c r="O4714" s="28">
        <f>($H4726&gt;0)*($J4726&lt;O$2)*0
+($H4726&gt;0)*($J4726&gt;=O$2)*($J4726&lt;=O$3)*(($J4726-O$2+1)/O$4)
+($H4726&gt;0)*($J4726&gt;O$3)*($I4726&gt;O$3)*0
+($H4726&gt;0)*($J4726&gt;O$3)*($I4726&lt;=O$3)*($I4726&gt;=O$2)*((O$3-$I4726+1)/O$4)
+($H4726&gt;0)*($J4726&gt;O$3)*($I4726&lt;O$2)*1
+($H4726&gt;0)*($I4726&gt;O$3)*0
+($H4727&gt;0)*($J4727&lt;O$2)*0
+($H4727&gt;0)*($J4727&gt;=O$2)*($J4727&lt;=O$3)*(($J4727-O$2+1)/O$4)
+($H4727&gt;0)*($J4727&gt;O$3)*($I4727&gt;O$3)*0
+($H4727&gt;0)*($J4727&gt;O$3)*($I4727&lt;=O$3)*($I4727&gt;=O$2)*((O$3-$I4727+1)/O$4)
+($H4727&gt;0)*($J4727&gt;O$3)*($I4727&lt;O$2)*1
+($H4727&gt;0)*($I4727&gt;O$3)*0
+($H4728&gt;0)*($J4728&lt;O$2)*0
+($H4728&gt;0)*($J4728&gt;=O$2)*($J4728&lt;=O$3)*(($J4728-O$2+1)/O$4)
+($H4728&gt;0)*($J4728&gt;O$3)*($I4728&gt;O$3)*0
+($H4728&gt;0)*($J4728&gt;O$3)*($I4728&lt;=O$3)*($I4728&gt;=O$2)*((O$3-$I4728+1)/O$4)
+($H4728&gt;0)*($J4728&gt;O$3)*($I4728&lt;O$2)*1
+($H4728&gt;0)*($I4728&gt;O$3)*0</f>
        <v>0</v>
      </c>
      <c r="P4714" s="28">
        <f t="shared" ref="P4714:BD4714" si="3353">($H4726&gt;0)*($J4726&lt;P$2)*0
+($H4726&gt;0)*($J4726&gt;=P$2)*($J4726&lt;=P$3)*(($J4726-P$2+1)/P$4)
+($H4726&gt;0)*($J4726&gt;P$3)*($I4726&gt;P$3)*0
+($H4726&gt;0)*($J4726&gt;P$3)*($I4726&lt;=P$3)*($I4726&gt;=P$2)*((P$3-$I4726+1)/P$4)
+($H4726&gt;0)*($J4726&gt;P$3)*($I4726&lt;P$2)*1
+($H4726&gt;0)*($I4726&gt;P$3)*0
+($H4727&gt;0)*($J4727&lt;P$2)*0
+($H4727&gt;0)*($J4727&gt;=P$2)*($J4727&lt;=P$3)*(($J4727-P$2+1)/P$4)
+($H4727&gt;0)*($J4727&gt;P$3)*($I4727&gt;P$3)*0
+($H4727&gt;0)*($J4727&gt;P$3)*($I4727&lt;=P$3)*($I4727&gt;=P$2)*((P$3-$I4727+1)/P$4)
+($H4727&gt;0)*($J4727&gt;P$3)*($I4727&lt;P$2)*1
+($H4727&gt;0)*($I4727&gt;P$3)*0
+($H4728&gt;0)*($J4728&lt;P$2)*0
+($H4728&gt;0)*($J4728&gt;=P$2)*($J4728&lt;=P$3)*(($J4728-P$2+1)/P$4)
+($H4728&gt;0)*($J4728&gt;P$3)*($I4728&gt;P$3)*0
+($H4728&gt;0)*($J4728&gt;P$3)*($I4728&lt;=P$3)*($I4728&gt;=P$2)*((P$3-$I4728+1)/P$4)
+($H4728&gt;0)*($J4728&gt;P$3)*($I4728&lt;P$2)*1
+($H4728&gt;0)*($I4728&gt;P$3)*0</f>
        <v>0</v>
      </c>
      <c r="Q4714" s="28">
        <f t="shared" si="3353"/>
        <v>0</v>
      </c>
      <c r="R4714" s="28">
        <f t="shared" si="3353"/>
        <v>0</v>
      </c>
      <c r="S4714" s="28">
        <f t="shared" si="3353"/>
        <v>0</v>
      </c>
      <c r="T4714" s="28">
        <f t="shared" si="3353"/>
        <v>0</v>
      </c>
      <c r="U4714" s="28">
        <f t="shared" si="3353"/>
        <v>0</v>
      </c>
      <c r="V4714" s="28">
        <f t="shared" si="3353"/>
        <v>0</v>
      </c>
      <c r="W4714" s="28">
        <f t="shared" si="3353"/>
        <v>0</v>
      </c>
      <c r="X4714" s="28">
        <f t="shared" si="3353"/>
        <v>0</v>
      </c>
      <c r="Y4714" s="28">
        <f t="shared" si="3353"/>
        <v>0</v>
      </c>
      <c r="Z4714" s="28">
        <f t="shared" si="3353"/>
        <v>0</v>
      </c>
      <c r="AA4714" s="28">
        <f t="shared" si="3353"/>
        <v>0</v>
      </c>
      <c r="AB4714" s="28">
        <f t="shared" si="3353"/>
        <v>0</v>
      </c>
      <c r="AC4714" s="28">
        <f t="shared" si="3353"/>
        <v>0</v>
      </c>
      <c r="AD4714" s="28">
        <f t="shared" si="3353"/>
        <v>0</v>
      </c>
      <c r="AE4714" s="28">
        <f t="shared" si="3353"/>
        <v>0</v>
      </c>
      <c r="AF4714" s="28">
        <f t="shared" si="3353"/>
        <v>0</v>
      </c>
      <c r="AG4714" s="28">
        <f t="shared" si="3353"/>
        <v>0</v>
      </c>
      <c r="AH4714" s="28">
        <f t="shared" si="3353"/>
        <v>0</v>
      </c>
      <c r="AI4714" s="28">
        <f t="shared" si="3353"/>
        <v>0</v>
      </c>
      <c r="AJ4714" s="28">
        <f t="shared" si="3353"/>
        <v>0</v>
      </c>
      <c r="AK4714" s="28">
        <f t="shared" si="3353"/>
        <v>0</v>
      </c>
      <c r="AL4714" s="28">
        <f t="shared" si="3353"/>
        <v>0</v>
      </c>
      <c r="AM4714" s="28">
        <f t="shared" si="3353"/>
        <v>0</v>
      </c>
      <c r="AN4714" s="28">
        <f t="shared" si="3353"/>
        <v>0</v>
      </c>
      <c r="AO4714" s="28">
        <f t="shared" si="3353"/>
        <v>0</v>
      </c>
      <c r="AP4714" s="28">
        <f t="shared" si="3353"/>
        <v>0</v>
      </c>
      <c r="AQ4714" s="28">
        <f t="shared" si="3353"/>
        <v>0</v>
      </c>
      <c r="AR4714" s="28">
        <f t="shared" si="3353"/>
        <v>0</v>
      </c>
      <c r="AS4714" s="28">
        <f t="shared" si="3353"/>
        <v>0</v>
      </c>
      <c r="AT4714" s="28">
        <f t="shared" si="3353"/>
        <v>0</v>
      </c>
      <c r="AU4714" s="28">
        <f t="shared" si="3353"/>
        <v>0</v>
      </c>
      <c r="AV4714" s="28">
        <f t="shared" si="3353"/>
        <v>0</v>
      </c>
      <c r="AW4714" s="28">
        <f t="shared" si="3353"/>
        <v>0</v>
      </c>
      <c r="AX4714" s="28">
        <f t="shared" si="3353"/>
        <v>0</v>
      </c>
      <c r="AY4714" s="28">
        <f t="shared" si="3353"/>
        <v>0</v>
      </c>
      <c r="AZ4714" s="28">
        <f t="shared" si="3353"/>
        <v>0</v>
      </c>
      <c r="BA4714" s="28">
        <f t="shared" si="3353"/>
        <v>0</v>
      </c>
      <c r="BB4714" s="28">
        <f t="shared" si="3353"/>
        <v>0</v>
      </c>
      <c r="BC4714" s="28">
        <f t="shared" si="3353"/>
        <v>0</v>
      </c>
      <c r="BD4714" s="28">
        <f t="shared" si="3353"/>
        <v>0</v>
      </c>
    </row>
    <row r="4715" spans="1:56" ht="16" x14ac:dyDescent="0.2">
      <c r="B4715" s="11">
        <f t="shared" si="3347"/>
        <v>176</v>
      </c>
      <c r="C4715" s="12" t="str">
        <f t="shared" si="3347"/>
        <v>SCI HSR 5</v>
      </c>
      <c r="D4715" s="25" t="s">
        <v>241</v>
      </c>
      <c r="E4715" s="29">
        <v>200000</v>
      </c>
      <c r="F4715" s="15"/>
      <c r="G4715" s="30" t="s">
        <v>10</v>
      </c>
      <c r="H4715" s="31">
        <v>0</v>
      </c>
      <c r="I4715" s="32">
        <v>0</v>
      </c>
      <c r="J4715" s="32">
        <v>0</v>
      </c>
      <c r="K4715" s="24"/>
      <c r="L4715" s="33" t="s">
        <v>242</v>
      </c>
      <c r="M4715" s="73"/>
      <c r="N4715" s="73"/>
      <c r="O4715" s="34">
        <f>($E4725&lt;=O$3)*($E4725&gt;O$2)*((O$3-$E4725+1)/O$4)
+($E4725&lt;=O$2)*((O$3-O$2+1)/O$4)
+($E4725&gt;O$3)*(0)</f>
        <v>0</v>
      </c>
      <c r="P4715" s="34">
        <f t="shared" ref="P4715:BD4715" si="3354">($E4725&lt;=P$3)*($E4725&gt;P$2)*((P$3-$E4725+1)/P$4)
+($E4725&lt;=P$2)*((P$3-P$2+1)/P$4)
+($E4725&gt;P$3)*(0)</f>
        <v>0</v>
      </c>
      <c r="Q4715" s="34">
        <f t="shared" si="3354"/>
        <v>0</v>
      </c>
      <c r="R4715" s="34">
        <f t="shared" si="3354"/>
        <v>0</v>
      </c>
      <c r="S4715" s="34">
        <f t="shared" si="3354"/>
        <v>0</v>
      </c>
      <c r="T4715" s="34">
        <f t="shared" si="3354"/>
        <v>0</v>
      </c>
      <c r="U4715" s="34">
        <f t="shared" si="3354"/>
        <v>0</v>
      </c>
      <c r="V4715" s="34">
        <f t="shared" si="3354"/>
        <v>0</v>
      </c>
      <c r="W4715" s="34">
        <f t="shared" si="3354"/>
        <v>0</v>
      </c>
      <c r="X4715" s="34">
        <f t="shared" si="3354"/>
        <v>0</v>
      </c>
      <c r="Y4715" s="34">
        <f t="shared" si="3354"/>
        <v>0</v>
      </c>
      <c r="Z4715" s="34">
        <f t="shared" si="3354"/>
        <v>0</v>
      </c>
      <c r="AA4715" s="34">
        <f t="shared" si="3354"/>
        <v>0</v>
      </c>
      <c r="AB4715" s="34">
        <f t="shared" si="3354"/>
        <v>0</v>
      </c>
      <c r="AC4715" s="34">
        <f t="shared" si="3354"/>
        <v>0</v>
      </c>
      <c r="AD4715" s="34">
        <f t="shared" si="3354"/>
        <v>0</v>
      </c>
      <c r="AE4715" s="34">
        <f t="shared" si="3354"/>
        <v>0</v>
      </c>
      <c r="AF4715" s="34">
        <f t="shared" si="3354"/>
        <v>0</v>
      </c>
      <c r="AG4715" s="34">
        <f t="shared" si="3354"/>
        <v>0</v>
      </c>
      <c r="AH4715" s="34">
        <f t="shared" si="3354"/>
        <v>0</v>
      </c>
      <c r="AI4715" s="34">
        <f t="shared" si="3354"/>
        <v>0</v>
      </c>
      <c r="AJ4715" s="34">
        <f t="shared" si="3354"/>
        <v>0</v>
      </c>
      <c r="AK4715" s="34">
        <f t="shared" si="3354"/>
        <v>1.098901098901099E-2</v>
      </c>
      <c r="AL4715" s="34">
        <f t="shared" si="3354"/>
        <v>1</v>
      </c>
      <c r="AM4715" s="34">
        <f t="shared" si="3354"/>
        <v>1</v>
      </c>
      <c r="AN4715" s="34">
        <f t="shared" si="3354"/>
        <v>1</v>
      </c>
      <c r="AO4715" s="34">
        <f t="shared" si="3354"/>
        <v>1</v>
      </c>
      <c r="AP4715" s="34">
        <f t="shared" si="3354"/>
        <v>1</v>
      </c>
      <c r="AQ4715" s="34">
        <f t="shared" si="3354"/>
        <v>1</v>
      </c>
      <c r="AR4715" s="34">
        <f t="shared" si="3354"/>
        <v>1</v>
      </c>
      <c r="AS4715" s="34">
        <f t="shared" si="3354"/>
        <v>1</v>
      </c>
      <c r="AT4715" s="34">
        <f t="shared" si="3354"/>
        <v>1</v>
      </c>
      <c r="AU4715" s="34">
        <f t="shared" si="3354"/>
        <v>1</v>
      </c>
      <c r="AV4715" s="34">
        <f t="shared" si="3354"/>
        <v>1</v>
      </c>
      <c r="AW4715" s="34">
        <f t="shared" si="3354"/>
        <v>1</v>
      </c>
      <c r="AX4715" s="34">
        <f t="shared" si="3354"/>
        <v>1</v>
      </c>
      <c r="AY4715" s="34">
        <f t="shared" si="3354"/>
        <v>1</v>
      </c>
      <c r="AZ4715" s="34">
        <f t="shared" si="3354"/>
        <v>1</v>
      </c>
      <c r="BA4715" s="34">
        <f t="shared" si="3354"/>
        <v>1</v>
      </c>
      <c r="BB4715" s="34">
        <f t="shared" si="3354"/>
        <v>1</v>
      </c>
      <c r="BC4715" s="34">
        <f t="shared" si="3354"/>
        <v>1</v>
      </c>
      <c r="BD4715" s="34">
        <f t="shared" si="3354"/>
        <v>1</v>
      </c>
    </row>
    <row r="4716" spans="1:56" ht="16" x14ac:dyDescent="0.2">
      <c r="A4716" s="35"/>
      <c r="B4716" s="11">
        <f t="shared" si="3347"/>
        <v>176</v>
      </c>
      <c r="C4716" s="12" t="str">
        <f t="shared" si="3347"/>
        <v>SCI HSR 5</v>
      </c>
      <c r="D4716" s="25" t="s">
        <v>243</v>
      </c>
      <c r="E4716" s="29">
        <v>207943.1877958969</v>
      </c>
      <c r="F4716" s="15"/>
      <c r="G4716" s="30" t="s">
        <v>11</v>
      </c>
      <c r="H4716" s="31">
        <v>0</v>
      </c>
      <c r="I4716" s="32">
        <v>0</v>
      </c>
      <c r="J4716" s="32">
        <v>0</v>
      </c>
      <c r="K4716" s="35"/>
      <c r="M4716" s="84">
        <v>43556</v>
      </c>
      <c r="O4716" s="15"/>
      <c r="P4716" s="15"/>
      <c r="Q4716" s="15"/>
      <c r="R4716" s="15"/>
      <c r="S4716" s="15"/>
      <c r="T4716" s="15"/>
      <c r="U4716" s="15"/>
      <c r="V4716" s="15"/>
      <c r="W4716" s="15"/>
      <c r="X4716" s="15"/>
      <c r="Y4716" s="15"/>
      <c r="Z4716" s="15"/>
      <c r="AA4716" s="15"/>
      <c r="AB4716" s="15"/>
      <c r="AC4716" s="15"/>
      <c r="AD4716" s="15"/>
      <c r="AE4716" s="15"/>
      <c r="AF4716" s="15"/>
      <c r="AG4716" s="15"/>
      <c r="AH4716" s="15"/>
      <c r="AI4716" s="15"/>
      <c r="AJ4716" s="15"/>
      <c r="AK4716" s="15"/>
      <c r="AL4716" s="15"/>
      <c r="AM4716" s="15"/>
      <c r="AN4716" s="15"/>
      <c r="AO4716" s="15"/>
      <c r="AP4716" s="15"/>
      <c r="AQ4716" s="15"/>
      <c r="AR4716" s="15"/>
      <c r="AS4716" s="15"/>
      <c r="AT4716" s="15"/>
      <c r="AU4716" s="15"/>
      <c r="AV4716" s="15"/>
      <c r="AW4716" s="15"/>
      <c r="AX4716" s="15"/>
      <c r="AY4716" s="15"/>
      <c r="AZ4716" s="15"/>
      <c r="BA4716" s="15"/>
      <c r="BB4716" s="15"/>
      <c r="BC4716" s="15"/>
      <c r="BD4716" s="15"/>
    </row>
    <row r="4717" spans="1:56" ht="16" x14ac:dyDescent="0.2">
      <c r="B4717" s="11">
        <f t="shared" si="3347"/>
        <v>176</v>
      </c>
      <c r="C4717" s="12" t="str">
        <f t="shared" si="3347"/>
        <v>SCI HSR 5</v>
      </c>
      <c r="D4717" s="25" t="s">
        <v>244</v>
      </c>
      <c r="E4717" s="29">
        <v>207943.1877958969</v>
      </c>
      <c r="F4717" s="15"/>
      <c r="G4717" s="36" t="s">
        <v>12</v>
      </c>
      <c r="H4717" s="31">
        <v>0</v>
      </c>
      <c r="I4717" s="32">
        <v>0</v>
      </c>
      <c r="J4717" s="32">
        <v>0</v>
      </c>
      <c r="K4717" s="24"/>
      <c r="L4717" s="37" t="s">
        <v>245</v>
      </c>
      <c r="M4717" s="74">
        <v>1</v>
      </c>
      <c r="N4717" s="74">
        <v>1</v>
      </c>
      <c r="O4717" s="38">
        <v>1.02</v>
      </c>
      <c r="P4717" s="38">
        <v>1.02</v>
      </c>
      <c r="Q4717" s="38">
        <v>1.02</v>
      </c>
      <c r="R4717" s="38">
        <v>1.0302</v>
      </c>
      <c r="S4717" s="38">
        <v>1.0302</v>
      </c>
      <c r="T4717" s="38">
        <v>1.0302</v>
      </c>
      <c r="U4717" s="38">
        <v>1.0302</v>
      </c>
      <c r="V4717" s="38">
        <v>1.040502</v>
      </c>
      <c r="W4717" s="38">
        <v>1.040502</v>
      </c>
      <c r="X4717" s="38">
        <v>1.040502</v>
      </c>
      <c r="Y4717" s="38">
        <v>1.040502</v>
      </c>
      <c r="Z4717" s="38">
        <v>1.0509070200000001</v>
      </c>
      <c r="AA4717" s="38">
        <v>1.0509070200000001</v>
      </c>
      <c r="AB4717" s="38">
        <v>1.0509070200000001</v>
      </c>
      <c r="AC4717" s="38">
        <v>1.0509070200000001</v>
      </c>
      <c r="AD4717" s="38">
        <v>1.0614160902000001</v>
      </c>
      <c r="AE4717" s="38">
        <v>1.0614160902000001</v>
      </c>
      <c r="AF4717" s="38">
        <v>1.0614160902000001</v>
      </c>
      <c r="AG4717" s="38">
        <v>1.0614160902000001</v>
      </c>
      <c r="AH4717" s="38">
        <v>1.0720302511020001</v>
      </c>
      <c r="AI4717" s="38">
        <v>1.0720302511020001</v>
      </c>
      <c r="AJ4717" s="38">
        <v>1.0720302511020001</v>
      </c>
      <c r="AK4717" s="38">
        <v>1.0720302511020001</v>
      </c>
      <c r="AL4717" s="38">
        <v>1.0827505536130202</v>
      </c>
      <c r="AM4717" s="38">
        <v>1.0827505536130202</v>
      </c>
      <c r="AN4717" s="38">
        <v>1.0827505536130202</v>
      </c>
      <c r="AO4717" s="38">
        <v>1.0827505536130202</v>
      </c>
      <c r="AP4717" s="38">
        <v>1.0935780591491504</v>
      </c>
      <c r="AQ4717" s="38">
        <v>1.0935780591491504</v>
      </c>
      <c r="AR4717" s="38">
        <v>1.0935780591491504</v>
      </c>
      <c r="AS4717" s="38">
        <v>1.0935780591491504</v>
      </c>
      <c r="AT4717" s="38">
        <v>1.104513839740642</v>
      </c>
      <c r="AU4717" s="38">
        <v>1.104513839740642</v>
      </c>
      <c r="AV4717" s="38">
        <v>1.104513839740642</v>
      </c>
      <c r="AW4717" s="38">
        <v>1.104513839740642</v>
      </c>
      <c r="AX4717" s="38">
        <v>1.1155589781380484</v>
      </c>
      <c r="AY4717" s="38">
        <v>1.1155589781380484</v>
      </c>
      <c r="AZ4717" s="38">
        <v>1.1155589781380484</v>
      </c>
      <c r="BA4717" s="38">
        <v>1.1155589781380484</v>
      </c>
      <c r="BB4717" s="38">
        <v>1.1267145679194288</v>
      </c>
      <c r="BC4717" s="38">
        <v>1.1267145679194288</v>
      </c>
      <c r="BD4717" s="38">
        <v>1.1267145679194288</v>
      </c>
    </row>
    <row r="4718" spans="1:56" ht="16" x14ac:dyDescent="0.2">
      <c r="B4718" s="11">
        <f t="shared" si="3347"/>
        <v>176</v>
      </c>
      <c r="C4718" s="12" t="str">
        <f t="shared" si="3347"/>
        <v>SCI HSR 5</v>
      </c>
      <c r="D4718" s="25" t="s">
        <v>25</v>
      </c>
      <c r="E4718" s="39" t="s">
        <v>30</v>
      </c>
      <c r="F4718" s="15"/>
      <c r="K4718" s="24"/>
      <c r="L4718" s="16" t="s">
        <v>246</v>
      </c>
      <c r="M4718" s="70"/>
      <c r="N4718" s="70"/>
      <c r="O4718" s="40">
        <f>O4711*$E4715/4+O4715*$E4726/4</f>
        <v>50000</v>
      </c>
      <c r="P4718" s="40">
        <f t="shared" ref="P4718:BD4718" si="3355">P4711*$E4715/4+P4715*$E4726/4</f>
        <v>50000</v>
      </c>
      <c r="Q4718" s="40">
        <f t="shared" si="3355"/>
        <v>50000</v>
      </c>
      <c r="R4718" s="40">
        <f t="shared" si="3355"/>
        <v>50000</v>
      </c>
      <c r="S4718" s="40">
        <f t="shared" si="3355"/>
        <v>50000</v>
      </c>
      <c r="T4718" s="40">
        <f t="shared" si="3355"/>
        <v>50000</v>
      </c>
      <c r="U4718" s="40">
        <f t="shared" si="3355"/>
        <v>50000</v>
      </c>
      <c r="V4718" s="40">
        <f t="shared" si="3355"/>
        <v>50000</v>
      </c>
      <c r="W4718" s="40">
        <f t="shared" si="3355"/>
        <v>50000</v>
      </c>
      <c r="X4718" s="40">
        <f t="shared" si="3355"/>
        <v>50000</v>
      </c>
      <c r="Y4718" s="40">
        <f t="shared" si="3355"/>
        <v>50000</v>
      </c>
      <c r="Z4718" s="40">
        <f t="shared" si="3355"/>
        <v>50000</v>
      </c>
      <c r="AA4718" s="40">
        <f t="shared" si="3355"/>
        <v>50000</v>
      </c>
      <c r="AB4718" s="40">
        <f t="shared" si="3355"/>
        <v>50000</v>
      </c>
      <c r="AC4718" s="40">
        <f t="shared" si="3355"/>
        <v>50000</v>
      </c>
      <c r="AD4718" s="40">
        <f t="shared" si="3355"/>
        <v>50000</v>
      </c>
      <c r="AE4718" s="40">
        <f t="shared" si="3355"/>
        <v>50000</v>
      </c>
      <c r="AF4718" s="40">
        <f t="shared" si="3355"/>
        <v>50000</v>
      </c>
      <c r="AG4718" s="40">
        <f t="shared" si="3355"/>
        <v>50000</v>
      </c>
      <c r="AH4718" s="40">
        <f t="shared" si="3355"/>
        <v>50000</v>
      </c>
      <c r="AI4718" s="40">
        <f t="shared" si="3355"/>
        <v>50000</v>
      </c>
      <c r="AJ4718" s="40">
        <f t="shared" si="3355"/>
        <v>50000</v>
      </c>
      <c r="AK4718" s="40">
        <f t="shared" si="3355"/>
        <v>50673.663534644409</v>
      </c>
      <c r="AL4718" s="40">
        <f t="shared" si="3355"/>
        <v>61303.381652641074</v>
      </c>
      <c r="AM4718" s="40">
        <f t="shared" si="3355"/>
        <v>61303.381652641074</v>
      </c>
      <c r="AN4718" s="40">
        <f t="shared" si="3355"/>
        <v>61303.381652641074</v>
      </c>
      <c r="AO4718" s="40">
        <f t="shared" si="3355"/>
        <v>61303.381652641074</v>
      </c>
      <c r="AP4718" s="40">
        <f t="shared" si="3355"/>
        <v>61303.381652641074</v>
      </c>
      <c r="AQ4718" s="40">
        <f t="shared" si="3355"/>
        <v>61303.381652641074</v>
      </c>
      <c r="AR4718" s="40">
        <f t="shared" si="3355"/>
        <v>61303.381652641074</v>
      </c>
      <c r="AS4718" s="40">
        <f t="shared" si="3355"/>
        <v>61303.381652641074</v>
      </c>
      <c r="AT4718" s="40">
        <f t="shared" si="3355"/>
        <v>61303.381652641074</v>
      </c>
      <c r="AU4718" s="40">
        <f t="shared" si="3355"/>
        <v>61303.381652641074</v>
      </c>
      <c r="AV4718" s="40">
        <f t="shared" si="3355"/>
        <v>61303.381652641074</v>
      </c>
      <c r="AW4718" s="40">
        <f t="shared" si="3355"/>
        <v>61303.381652641074</v>
      </c>
      <c r="AX4718" s="40">
        <f t="shared" si="3355"/>
        <v>61303.381652641074</v>
      </c>
      <c r="AY4718" s="40">
        <f t="shared" si="3355"/>
        <v>61303.381652641074</v>
      </c>
      <c r="AZ4718" s="40">
        <f t="shared" si="3355"/>
        <v>61303.381652641074</v>
      </c>
      <c r="BA4718" s="40">
        <f t="shared" si="3355"/>
        <v>61303.381652641074</v>
      </c>
      <c r="BB4718" s="40">
        <f t="shared" si="3355"/>
        <v>61303.381652641074</v>
      </c>
      <c r="BC4718" s="40">
        <f t="shared" si="3355"/>
        <v>61303.381652641074</v>
      </c>
      <c r="BD4718" s="40">
        <f t="shared" si="3355"/>
        <v>61303.381652641074</v>
      </c>
    </row>
    <row r="4719" spans="1:56" ht="16" x14ac:dyDescent="0.2">
      <c r="B4719" s="11">
        <f t="shared" si="3347"/>
        <v>176</v>
      </c>
      <c r="C4719" s="12" t="str">
        <f t="shared" si="3347"/>
        <v>SCI HSR 5</v>
      </c>
      <c r="D4719" s="25" t="s">
        <v>247</v>
      </c>
      <c r="E4719" s="39" t="s">
        <v>248</v>
      </c>
      <c r="F4719" s="15"/>
      <c r="G4719" s="25" t="s">
        <v>249</v>
      </c>
      <c r="H4719" s="26">
        <v>0</v>
      </c>
      <c r="I4719" s="25" t="s">
        <v>239</v>
      </c>
      <c r="J4719" s="26">
        <v>46843</v>
      </c>
      <c r="K4719" s="24"/>
      <c r="L4719" s="20" t="s">
        <v>250</v>
      </c>
      <c r="M4719" s="72"/>
      <c r="N4719" s="72"/>
      <c r="O4719" s="41">
        <f>IF($E4725&gt;=O$3,IF(O$3&lt;=($E4714+365),O4718,IFERROR(O4711*$E4716/4*O4717+
$E4726*O4715/4*IFERROR(O4717/$E4727,0),0)),IF(O$3&lt;=($E4725+365),O4711*$E4716/4*O4717+$E4726*O4715/4*IFERROR(O4717/$E4727,0),IFERROR($E4726*O4715/4*IFERROR(O4717/$E4727,0),0)))</f>
        <v>53025.512887953708</v>
      </c>
      <c r="P4719" s="41">
        <f t="shared" ref="P4719:BD4719" si="3356">IF($E4725&gt;=P$3,IF(P$3&lt;=($E4714+365),P4718,IFERROR(P4711*$E4716/4*P4717+
$E4726*P4715/4*IFERROR(P4717/$E4727,0),0)),IF(P$3&lt;=($E4725+365),P4711*$E4716/4*P4717+$E4726*P4715/4*IFERROR(P4717/$E4727,0),IFERROR($E4726*P4715/4*IFERROR(P4717/$E4727,0),0)))</f>
        <v>53025.512887953708</v>
      </c>
      <c r="Q4719" s="41">
        <f t="shared" si="3356"/>
        <v>53025.512887953708</v>
      </c>
      <c r="R4719" s="41">
        <f t="shared" si="3356"/>
        <v>53555.768016833244</v>
      </c>
      <c r="S4719" s="41">
        <f t="shared" si="3356"/>
        <v>53555.768016833244</v>
      </c>
      <c r="T4719" s="41">
        <f t="shared" si="3356"/>
        <v>53555.768016833244</v>
      </c>
      <c r="U4719" s="41">
        <f t="shared" si="3356"/>
        <v>53555.768016833244</v>
      </c>
      <c r="V4719" s="41">
        <f t="shared" si="3356"/>
        <v>54091.325697001579</v>
      </c>
      <c r="W4719" s="41">
        <f t="shared" si="3356"/>
        <v>54091.325697001579</v>
      </c>
      <c r="X4719" s="41">
        <f t="shared" si="3356"/>
        <v>54091.325697001579</v>
      </c>
      <c r="Y4719" s="41">
        <f t="shared" si="3356"/>
        <v>54091.325697001579</v>
      </c>
      <c r="Z4719" s="41">
        <f t="shared" si="3356"/>
        <v>54632.238953971602</v>
      </c>
      <c r="AA4719" s="41">
        <f t="shared" si="3356"/>
        <v>54632.238953971602</v>
      </c>
      <c r="AB4719" s="41">
        <f t="shared" si="3356"/>
        <v>54632.238953971602</v>
      </c>
      <c r="AC4719" s="41">
        <f t="shared" si="3356"/>
        <v>54632.238953971602</v>
      </c>
      <c r="AD4719" s="41">
        <f t="shared" si="3356"/>
        <v>55178.561343511312</v>
      </c>
      <c r="AE4719" s="41">
        <f t="shared" si="3356"/>
        <v>55178.561343511312</v>
      </c>
      <c r="AF4719" s="41">
        <f t="shared" si="3356"/>
        <v>55178.561343511312</v>
      </c>
      <c r="AG4719" s="41">
        <f t="shared" si="3356"/>
        <v>55178.561343511312</v>
      </c>
      <c r="AH4719" s="41">
        <f t="shared" si="3356"/>
        <v>55730.346956946429</v>
      </c>
      <c r="AI4719" s="41">
        <f t="shared" si="3356"/>
        <v>55730.346956946429</v>
      </c>
      <c r="AJ4719" s="41">
        <f t="shared" si="3356"/>
        <v>55730.346956946429</v>
      </c>
      <c r="AK4719" s="41">
        <f t="shared" si="3356"/>
        <v>56404.010491590838</v>
      </c>
      <c r="AL4719" s="41">
        <f t="shared" si="3356"/>
        <v>61916.415469167485</v>
      </c>
      <c r="AM4719" s="41">
        <f t="shared" si="3356"/>
        <v>61916.415469167485</v>
      </c>
      <c r="AN4719" s="41">
        <f t="shared" si="3356"/>
        <v>61916.415469167485</v>
      </c>
      <c r="AO4719" s="41">
        <f t="shared" si="3356"/>
        <v>61916.415469167485</v>
      </c>
      <c r="AP4719" s="41">
        <f t="shared" si="3356"/>
        <v>62535.579623859157</v>
      </c>
      <c r="AQ4719" s="41">
        <f t="shared" si="3356"/>
        <v>62535.579623859157</v>
      </c>
      <c r="AR4719" s="41">
        <f t="shared" si="3356"/>
        <v>62535.579623859157</v>
      </c>
      <c r="AS4719" s="41">
        <f t="shared" si="3356"/>
        <v>62535.579623859157</v>
      </c>
      <c r="AT4719" s="41">
        <f t="shared" si="3356"/>
        <v>63160.935420097761</v>
      </c>
      <c r="AU4719" s="41">
        <f t="shared" si="3356"/>
        <v>63160.935420097761</v>
      </c>
      <c r="AV4719" s="41">
        <f t="shared" si="3356"/>
        <v>63160.935420097761</v>
      </c>
      <c r="AW4719" s="41">
        <f t="shared" si="3356"/>
        <v>63160.935420097761</v>
      </c>
      <c r="AX4719" s="41">
        <f t="shared" si="3356"/>
        <v>63792.544774298731</v>
      </c>
      <c r="AY4719" s="41">
        <f t="shared" si="3356"/>
        <v>63792.544774298731</v>
      </c>
      <c r="AZ4719" s="41">
        <f t="shared" si="3356"/>
        <v>63792.544774298731</v>
      </c>
      <c r="BA4719" s="41">
        <f t="shared" si="3356"/>
        <v>63792.544774298731</v>
      </c>
      <c r="BB4719" s="41">
        <f t="shared" si="3356"/>
        <v>64430.470222041724</v>
      </c>
      <c r="BC4719" s="41">
        <f t="shared" si="3356"/>
        <v>64430.470222041724</v>
      </c>
      <c r="BD4719" s="41">
        <f t="shared" si="3356"/>
        <v>64430.470222041724</v>
      </c>
    </row>
    <row r="4720" spans="1:56" ht="16" x14ac:dyDescent="0.2">
      <c r="B4720" s="11">
        <f t="shared" si="3347"/>
        <v>176</v>
      </c>
      <c r="C4720" s="12" t="str">
        <f t="shared" si="3347"/>
        <v>SCI HSR 5</v>
      </c>
      <c r="D4720" s="25" t="s">
        <v>8</v>
      </c>
      <c r="E4720" s="42">
        <v>0</v>
      </c>
      <c r="F4720" s="15"/>
      <c r="I4720" s="15"/>
      <c r="J4720" s="24"/>
      <c r="K4720" s="24"/>
      <c r="L4720" s="20" t="s">
        <v>251</v>
      </c>
      <c r="M4720" s="72"/>
      <c r="N4720" s="72"/>
      <c r="O4720" s="41">
        <f>-$E4716/4*O4710
+(O4710&gt;0)*($J4715&gt;=O$2)*($J4715&lt;=O$3)*(($J4715-O$2+1)/O$4*$H4715/4)
+(O4710&gt;0)*($J4715&gt;O$3)*($I4715&lt;=O$3)*($I4715&gt;=O$2)*((O$3-$I4715+1)/O$4*$H4715/4)
+(O4710&gt;0)*($J4715&gt;O$3)*($I4715&lt;O$2)*$H4715/4
+(O4710&gt;0)*($J4716&gt;=O$2)*($J4716&lt;=O$3)*(($J4716-O$2+1)/O$4*$H4716/4)
+(O4710&gt;0)*($J4716&gt;O$3)*($I4716&lt;=O$3)*($I4716&gt;=O$2)*((O$3-$I4716+1)/O$4*$H4716/4)
+(O4710&gt;0)*($J4716&gt;O$3)*($I4716&lt;O$2)*$H4716/4
+(O4710&gt;0)*($J4717&gt;=O$2)*($J4717&lt;=O$3)*(($J4717-O$2+1)/O$4*$H4717/4)
+(O4710&gt;0)*($J4717&gt;O$3)*($I4717&lt;=O$3)*($I4717&gt;=O$2)*((O$3-$I4717+1)/O$4*$H4717/4)
+(O4710&gt;0)*($J4717&gt;O$3)*($I4717&lt;O$2)*$H4717/4
-$E4726/4*O4714
+(O4714&gt;0)*($J4726&gt;=O$2)*($J4726&lt;=O$3)*(($J4726-O$2+1)/O$4*$H4726/4)
+(O4714&gt;0)*($J4726&gt;O$3)*($I4726&lt;=O$3)*($I4726&gt;=O$2)*((O$3-$I4726+1)/O$4*$H4726/4)
+(O4714&gt;0)*($J4726&gt;O$3)*($I4726&lt;O$2)*$H4726/4
+(O4714&gt;0)*($J4727&gt;=O$2)*($J4727&lt;=O$3)*(($J4727-O$2+1)/O$4*$H4727/4)
+(O4714&gt;0)*($J4727&gt;O$3)*($I4727&lt;=O$3)*($I4727&gt;=O$2)*((O$3-$I4727+1)/O$4*$H4727/4)
+(O4714&gt;0)*($J4727&gt;O$3)*($I4727&lt;O$2)*$H4727/4
+(O4714&gt;0)*($J4728&gt;=O$2)*($J4728&lt;=O$3)*(($J4728-O$2+1)/O$4*$H4728/4)
+(O4714&gt;0)*($J4728&gt;O$3)*($I4728&lt;=O$3)*($I4728&gt;=O$2)*((O$3-$I4728+1)/O$4*$H4728/4)
+(O4714&gt;0)*($J4728&gt;O$3)*($I4728&lt;O$2)*$H4728/4</f>
        <v>0</v>
      </c>
      <c r="P4720" s="41">
        <f t="shared" ref="P4720:BD4720" si="3357">-$E4716/4*P4710
+(P4710&gt;0)*($J4715&gt;=P$2)*($J4715&lt;=P$3)*(($J4715-P$2+1)/P$4*$H4715/4)
+(P4710&gt;0)*($J4715&gt;P$3)*($I4715&lt;=P$3)*($I4715&gt;=P$2)*((P$3-$I4715+1)/P$4*$H4715/4)
+(P4710&gt;0)*($J4715&gt;P$3)*($I4715&lt;P$2)*$H4715/4
+(P4710&gt;0)*($J4716&gt;=P$2)*($J4716&lt;=P$3)*(($J4716-P$2+1)/P$4*$H4716/4)
+(P4710&gt;0)*($J4716&gt;P$3)*($I4716&lt;=P$3)*($I4716&gt;=P$2)*((P$3-$I4716+1)/P$4*$H4716/4)
+(P4710&gt;0)*($J4716&gt;P$3)*($I4716&lt;P$2)*$H4716/4
+(P4710&gt;0)*($J4717&gt;=P$2)*($J4717&lt;=P$3)*(($J4717-P$2+1)/P$4*$H4717/4)
+(P4710&gt;0)*($J4717&gt;P$3)*($I4717&lt;=P$3)*($I4717&gt;=P$2)*((P$3-$I4717+1)/P$4*$H4717/4)
+(P4710&gt;0)*($J4717&gt;P$3)*($I4717&lt;P$2)*$H4717/4
-$E4726/4*P4714
+(P4714&gt;0)*($J4726&gt;=P$2)*($J4726&lt;=P$3)*(($J4726-P$2+1)/P$4*$H4726/4)
+(P4714&gt;0)*($J4726&gt;P$3)*($I4726&lt;=P$3)*($I4726&gt;=P$2)*((P$3-$I4726+1)/P$4*$H4726/4)
+(P4714&gt;0)*($J4726&gt;P$3)*($I4726&lt;P$2)*$H4726/4
+(P4714&gt;0)*($J4727&gt;=P$2)*($J4727&lt;=P$3)*(($J4727-P$2+1)/P$4*$H4727/4)
+(P4714&gt;0)*($J4727&gt;P$3)*($I4727&lt;=P$3)*($I4727&gt;=P$2)*((P$3-$I4727+1)/P$4*$H4727/4)
+(P4714&gt;0)*($J4727&gt;P$3)*($I4727&lt;P$2)*$H4727/4
+(P4714&gt;0)*($J4728&gt;=P$2)*($J4728&lt;=P$3)*(($J4728-P$2+1)/P$4*$H4728/4)
+(P4714&gt;0)*($J4728&gt;P$3)*($I4728&lt;=P$3)*($I4728&gt;=P$2)*((P$3-$I4728+1)/P$4*$H4728/4)
+(P4714&gt;0)*($J4728&gt;P$3)*($I4728&lt;P$2)*$H4728/4</f>
        <v>0</v>
      </c>
      <c r="Q4720" s="41">
        <f t="shared" si="3357"/>
        <v>0</v>
      </c>
      <c r="R4720" s="41">
        <f t="shared" si="3357"/>
        <v>0</v>
      </c>
      <c r="S4720" s="41">
        <f t="shared" si="3357"/>
        <v>0</v>
      </c>
      <c r="T4720" s="41">
        <f t="shared" si="3357"/>
        <v>0</v>
      </c>
      <c r="U4720" s="41">
        <f t="shared" si="3357"/>
        <v>0</v>
      </c>
      <c r="V4720" s="41">
        <f t="shared" si="3357"/>
        <v>0</v>
      </c>
      <c r="W4720" s="41">
        <f t="shared" si="3357"/>
        <v>0</v>
      </c>
      <c r="X4720" s="41">
        <f t="shared" si="3357"/>
        <v>0</v>
      </c>
      <c r="Y4720" s="41">
        <f t="shared" si="3357"/>
        <v>0</v>
      </c>
      <c r="Z4720" s="41">
        <f t="shared" si="3357"/>
        <v>0</v>
      </c>
      <c r="AA4720" s="41">
        <f t="shared" si="3357"/>
        <v>0</v>
      </c>
      <c r="AB4720" s="41">
        <f t="shared" si="3357"/>
        <v>0</v>
      </c>
      <c r="AC4720" s="41">
        <f t="shared" si="3357"/>
        <v>0</v>
      </c>
      <c r="AD4720" s="41">
        <f t="shared" si="3357"/>
        <v>0</v>
      </c>
      <c r="AE4720" s="41">
        <f t="shared" si="3357"/>
        <v>0</v>
      </c>
      <c r="AF4720" s="41">
        <f t="shared" si="3357"/>
        <v>0</v>
      </c>
      <c r="AG4720" s="41">
        <f t="shared" si="3357"/>
        <v>0</v>
      </c>
      <c r="AH4720" s="41">
        <f t="shared" si="3357"/>
        <v>0</v>
      </c>
      <c r="AI4720" s="41">
        <f t="shared" si="3357"/>
        <v>0</v>
      </c>
      <c r="AJ4720" s="41">
        <f t="shared" si="3357"/>
        <v>0</v>
      </c>
      <c r="AK4720" s="41">
        <f t="shared" si="3357"/>
        <v>0</v>
      </c>
      <c r="AL4720" s="41">
        <f t="shared" si="3357"/>
        <v>0</v>
      </c>
      <c r="AM4720" s="41">
        <f t="shared" si="3357"/>
        <v>0</v>
      </c>
      <c r="AN4720" s="41">
        <f t="shared" si="3357"/>
        <v>0</v>
      </c>
      <c r="AO4720" s="41">
        <f t="shared" si="3357"/>
        <v>0</v>
      </c>
      <c r="AP4720" s="41">
        <f t="shared" si="3357"/>
        <v>0</v>
      </c>
      <c r="AQ4720" s="41">
        <f t="shared" si="3357"/>
        <v>0</v>
      </c>
      <c r="AR4720" s="41">
        <f t="shared" si="3357"/>
        <v>0</v>
      </c>
      <c r="AS4720" s="41">
        <f t="shared" si="3357"/>
        <v>0</v>
      </c>
      <c r="AT4720" s="41">
        <f t="shared" si="3357"/>
        <v>0</v>
      </c>
      <c r="AU4720" s="41">
        <f t="shared" si="3357"/>
        <v>0</v>
      </c>
      <c r="AV4720" s="41">
        <f t="shared" si="3357"/>
        <v>0</v>
      </c>
      <c r="AW4720" s="41">
        <f t="shared" si="3357"/>
        <v>0</v>
      </c>
      <c r="AX4720" s="41">
        <f t="shared" si="3357"/>
        <v>0</v>
      </c>
      <c r="AY4720" s="41">
        <f t="shared" si="3357"/>
        <v>0</v>
      </c>
      <c r="AZ4720" s="41">
        <f t="shared" si="3357"/>
        <v>0</v>
      </c>
      <c r="BA4720" s="41">
        <f t="shared" si="3357"/>
        <v>0</v>
      </c>
      <c r="BB4720" s="41">
        <f t="shared" si="3357"/>
        <v>0</v>
      </c>
      <c r="BC4720" s="41">
        <f t="shared" si="3357"/>
        <v>0</v>
      </c>
      <c r="BD4720" s="41">
        <f t="shared" si="3357"/>
        <v>0</v>
      </c>
    </row>
    <row r="4721" spans="2:56" ht="16" x14ac:dyDescent="0.2">
      <c r="B4721" s="11">
        <f t="shared" si="3347"/>
        <v>176</v>
      </c>
      <c r="C4721" s="12" t="str">
        <f t="shared" si="3347"/>
        <v>SCI HSR 5</v>
      </c>
      <c r="D4721" s="43" t="s">
        <v>252</v>
      </c>
      <c r="E4721" s="42" t="s">
        <v>288</v>
      </c>
      <c r="F4721" s="44"/>
      <c r="G4721" s="43" t="s">
        <v>253</v>
      </c>
      <c r="H4721" s="39">
        <v>0</v>
      </c>
      <c r="I4721" s="43" t="s">
        <v>254</v>
      </c>
      <c r="J4721" s="32">
        <v>0</v>
      </c>
      <c r="K4721" s="24"/>
      <c r="L4721" s="20" t="s">
        <v>255</v>
      </c>
      <c r="M4721" s="72"/>
      <c r="N4721" s="72"/>
      <c r="O4721" s="41">
        <v>0</v>
      </c>
      <c r="P4721" s="41">
        <v>0</v>
      </c>
      <c r="Q4721" s="41">
        <v>0</v>
      </c>
      <c r="R4721" s="41">
        <v>0</v>
      </c>
      <c r="S4721" s="41">
        <v>0</v>
      </c>
      <c r="T4721" s="41">
        <v>0</v>
      </c>
      <c r="U4721" s="41">
        <v>0</v>
      </c>
      <c r="V4721" s="41">
        <v>0</v>
      </c>
      <c r="W4721" s="41">
        <v>0</v>
      </c>
      <c r="X4721" s="41">
        <v>0</v>
      </c>
      <c r="Y4721" s="41">
        <v>0</v>
      </c>
      <c r="Z4721" s="41">
        <v>0</v>
      </c>
      <c r="AA4721" s="41">
        <v>0</v>
      </c>
      <c r="AB4721" s="41">
        <v>0</v>
      </c>
      <c r="AC4721" s="41">
        <v>0</v>
      </c>
      <c r="AD4721" s="41">
        <v>0</v>
      </c>
      <c r="AE4721" s="41">
        <v>0</v>
      </c>
      <c r="AF4721" s="41">
        <v>0</v>
      </c>
      <c r="AG4721" s="41">
        <v>0</v>
      </c>
      <c r="AH4721" s="41">
        <v>0</v>
      </c>
      <c r="AI4721" s="41">
        <v>0</v>
      </c>
      <c r="AJ4721" s="41">
        <v>0</v>
      </c>
      <c r="AK4721" s="41">
        <v>0</v>
      </c>
      <c r="AL4721" s="41">
        <v>0</v>
      </c>
      <c r="AM4721" s="41">
        <v>0</v>
      </c>
      <c r="AN4721" s="41">
        <v>0</v>
      </c>
      <c r="AO4721" s="41">
        <v>0</v>
      </c>
      <c r="AP4721" s="41">
        <v>0</v>
      </c>
      <c r="AQ4721" s="41">
        <v>0</v>
      </c>
      <c r="AR4721" s="41">
        <v>0</v>
      </c>
      <c r="AS4721" s="41">
        <v>0</v>
      </c>
      <c r="AT4721" s="41">
        <v>0</v>
      </c>
      <c r="AU4721" s="41">
        <v>0</v>
      </c>
      <c r="AV4721" s="41">
        <v>0</v>
      </c>
      <c r="AW4721" s="41">
        <v>0</v>
      </c>
      <c r="AX4721" s="41">
        <v>0</v>
      </c>
      <c r="AY4721" s="41">
        <v>0</v>
      </c>
      <c r="AZ4721" s="41">
        <v>0</v>
      </c>
      <c r="BA4721" s="41">
        <v>0</v>
      </c>
      <c r="BB4721" s="41">
        <v>0</v>
      </c>
      <c r="BC4721" s="41">
        <v>0</v>
      </c>
      <c r="BD4721" s="41">
        <v>0</v>
      </c>
    </row>
    <row r="4722" spans="2:56" ht="16" x14ac:dyDescent="0.2">
      <c r="B4722" s="11">
        <f t="shared" si="3347"/>
        <v>176</v>
      </c>
      <c r="C4722" s="12" t="str">
        <f t="shared" si="3347"/>
        <v>SCI HSR 5</v>
      </c>
      <c r="D4722" s="43" t="s">
        <v>256</v>
      </c>
      <c r="E4722" s="32">
        <v>46843</v>
      </c>
      <c r="G4722" s="43" t="s">
        <v>257</v>
      </c>
      <c r="H4722" s="42">
        <v>0</v>
      </c>
      <c r="I4722" s="43" t="s">
        <v>258</v>
      </c>
      <c r="J4722" s="29">
        <v>0</v>
      </c>
      <c r="K4722" s="23"/>
      <c r="L4722" s="33" t="s">
        <v>259</v>
      </c>
      <c r="M4722" s="73"/>
      <c r="N4722" s="73"/>
      <c r="O4722" s="45">
        <f>-(O4719+O4720)*IFERROR((O4709+O4713)/(O4711+O4715),0)</f>
        <v>0</v>
      </c>
      <c r="P4722" s="45">
        <f t="shared" ref="P4722:BD4722" si="3358">-(P4719+P4720)*IFERROR((P4709+P4713)/(P4711+P4715),0)</f>
        <v>0</v>
      </c>
      <c r="Q4722" s="45">
        <f t="shared" si="3358"/>
        <v>0</v>
      </c>
      <c r="R4722" s="45">
        <f t="shared" si="3358"/>
        <v>0</v>
      </c>
      <c r="S4722" s="45">
        <f t="shared" si="3358"/>
        <v>0</v>
      </c>
      <c r="T4722" s="45">
        <f t="shared" si="3358"/>
        <v>0</v>
      </c>
      <c r="U4722" s="45">
        <f t="shared" si="3358"/>
        <v>0</v>
      </c>
      <c r="V4722" s="45">
        <f t="shared" si="3358"/>
        <v>0</v>
      </c>
      <c r="W4722" s="45">
        <f t="shared" si="3358"/>
        <v>0</v>
      </c>
      <c r="X4722" s="45">
        <f t="shared" si="3358"/>
        <v>0</v>
      </c>
      <c r="Y4722" s="45">
        <f t="shared" si="3358"/>
        <v>0</v>
      </c>
      <c r="Z4722" s="45">
        <f t="shared" si="3358"/>
        <v>0</v>
      </c>
      <c r="AA4722" s="45">
        <f t="shared" si="3358"/>
        <v>0</v>
      </c>
      <c r="AB4722" s="45">
        <f t="shared" si="3358"/>
        <v>0</v>
      </c>
      <c r="AC4722" s="45">
        <f t="shared" si="3358"/>
        <v>0</v>
      </c>
      <c r="AD4722" s="45">
        <f t="shared" si="3358"/>
        <v>0</v>
      </c>
      <c r="AE4722" s="45">
        <f t="shared" si="3358"/>
        <v>0</v>
      </c>
      <c r="AF4722" s="45">
        <f t="shared" si="3358"/>
        <v>0</v>
      </c>
      <c r="AG4722" s="45">
        <f t="shared" si="3358"/>
        <v>0</v>
      </c>
      <c r="AH4722" s="45">
        <f t="shared" si="3358"/>
        <v>0</v>
      </c>
      <c r="AI4722" s="45">
        <f t="shared" si="3358"/>
        <v>0</v>
      </c>
      <c r="AJ4722" s="45">
        <f t="shared" si="3358"/>
        <v>0</v>
      </c>
      <c r="AK4722" s="45">
        <f t="shared" si="3358"/>
        <v>0</v>
      </c>
      <c r="AL4722" s="45">
        <f t="shared" si="3358"/>
        <v>0</v>
      </c>
      <c r="AM4722" s="45">
        <f t="shared" si="3358"/>
        <v>0</v>
      </c>
      <c r="AN4722" s="45">
        <f t="shared" si="3358"/>
        <v>0</v>
      </c>
      <c r="AO4722" s="45">
        <f t="shared" si="3358"/>
        <v>0</v>
      </c>
      <c r="AP4722" s="45">
        <f t="shared" si="3358"/>
        <v>0</v>
      </c>
      <c r="AQ4722" s="45">
        <f t="shared" si="3358"/>
        <v>0</v>
      </c>
      <c r="AR4722" s="45">
        <f t="shared" si="3358"/>
        <v>0</v>
      </c>
      <c r="AS4722" s="45">
        <f t="shared" si="3358"/>
        <v>0</v>
      </c>
      <c r="AT4722" s="45">
        <f t="shared" si="3358"/>
        <v>0</v>
      </c>
      <c r="AU4722" s="45">
        <f t="shared" si="3358"/>
        <v>0</v>
      </c>
      <c r="AV4722" s="45">
        <f t="shared" si="3358"/>
        <v>0</v>
      </c>
      <c r="AW4722" s="45">
        <f t="shared" si="3358"/>
        <v>0</v>
      </c>
      <c r="AX4722" s="45">
        <f t="shared" si="3358"/>
        <v>0</v>
      </c>
      <c r="AY4722" s="45">
        <f t="shared" si="3358"/>
        <v>0</v>
      </c>
      <c r="AZ4722" s="45">
        <f t="shared" si="3358"/>
        <v>0</v>
      </c>
      <c r="BA4722" s="45">
        <f t="shared" si="3358"/>
        <v>0</v>
      </c>
      <c r="BB4722" s="45">
        <f t="shared" si="3358"/>
        <v>0</v>
      </c>
      <c r="BC4722" s="45">
        <f t="shared" si="3358"/>
        <v>0</v>
      </c>
      <c r="BD4722" s="45">
        <f t="shared" si="3358"/>
        <v>0</v>
      </c>
    </row>
    <row r="4723" spans="2:56" ht="16" x14ac:dyDescent="0.2">
      <c r="B4723" s="11">
        <f t="shared" si="3347"/>
        <v>176</v>
      </c>
      <c r="C4723" s="12" t="str">
        <f t="shared" si="3347"/>
        <v>SCI HSR 5</v>
      </c>
      <c r="K4723" s="24"/>
      <c r="O4723" s="15"/>
      <c r="P4723" s="15"/>
      <c r="Q4723" s="15"/>
      <c r="R4723" s="15"/>
      <c r="S4723" s="15"/>
      <c r="T4723" s="15"/>
      <c r="U4723" s="15"/>
      <c r="V4723" s="15"/>
      <c r="W4723" s="15"/>
      <c r="X4723" s="15"/>
      <c r="Y4723" s="15"/>
      <c r="Z4723" s="15"/>
      <c r="AA4723" s="15"/>
      <c r="AB4723" s="15"/>
      <c r="AC4723" s="15"/>
      <c r="AD4723" s="15"/>
      <c r="AE4723" s="15"/>
      <c r="AF4723" s="15"/>
      <c r="AG4723" s="15"/>
      <c r="AH4723" s="15"/>
      <c r="AI4723" s="15"/>
      <c r="AJ4723" s="15"/>
      <c r="AK4723" s="15"/>
      <c r="AL4723" s="15"/>
      <c r="AM4723" s="15"/>
      <c r="AN4723" s="15"/>
      <c r="AO4723" s="15"/>
      <c r="AP4723" s="15"/>
      <c r="AQ4723" s="15"/>
      <c r="AR4723" s="15"/>
      <c r="AS4723" s="15"/>
      <c r="AT4723" s="15"/>
      <c r="AU4723" s="15"/>
      <c r="AV4723" s="15"/>
      <c r="AW4723" s="15"/>
      <c r="AX4723" s="15"/>
      <c r="AY4723" s="15"/>
      <c r="AZ4723" s="15"/>
      <c r="BA4723" s="15"/>
      <c r="BB4723" s="15"/>
      <c r="BC4723" s="15"/>
      <c r="BD4723" s="15"/>
    </row>
    <row r="4724" spans="2:56" ht="16" x14ac:dyDescent="0.2">
      <c r="B4724" s="11">
        <f t="shared" si="3347"/>
        <v>176</v>
      </c>
      <c r="C4724" s="12" t="str">
        <f t="shared" si="3347"/>
        <v>SCI HSR 5</v>
      </c>
      <c r="G4724" s="46" t="s">
        <v>229</v>
      </c>
      <c r="H4724" s="104" t="s">
        <v>32</v>
      </c>
      <c r="I4724" s="105"/>
      <c r="J4724" s="106"/>
      <c r="K4724" s="23"/>
      <c r="L4724" s="47" t="s">
        <v>4</v>
      </c>
      <c r="M4724" s="81"/>
      <c r="N4724" s="81"/>
      <c r="O4724" s="48">
        <f>SUM(O4719:O4722)</f>
        <v>53025.512887953708</v>
      </c>
      <c r="P4724" s="48">
        <f t="shared" ref="P4724:BD4724" si="3359">SUM(P4719:P4722)</f>
        <v>53025.512887953708</v>
      </c>
      <c r="Q4724" s="48">
        <f t="shared" si="3359"/>
        <v>53025.512887953708</v>
      </c>
      <c r="R4724" s="48">
        <f t="shared" si="3359"/>
        <v>53555.768016833244</v>
      </c>
      <c r="S4724" s="48">
        <f t="shared" si="3359"/>
        <v>53555.768016833244</v>
      </c>
      <c r="T4724" s="48">
        <f t="shared" si="3359"/>
        <v>53555.768016833244</v>
      </c>
      <c r="U4724" s="48">
        <f t="shared" si="3359"/>
        <v>53555.768016833244</v>
      </c>
      <c r="V4724" s="48">
        <f t="shared" si="3359"/>
        <v>54091.325697001579</v>
      </c>
      <c r="W4724" s="48">
        <f t="shared" si="3359"/>
        <v>54091.325697001579</v>
      </c>
      <c r="X4724" s="48">
        <f t="shared" si="3359"/>
        <v>54091.325697001579</v>
      </c>
      <c r="Y4724" s="48">
        <f t="shared" si="3359"/>
        <v>54091.325697001579</v>
      </c>
      <c r="Z4724" s="48">
        <f t="shared" si="3359"/>
        <v>54632.238953971602</v>
      </c>
      <c r="AA4724" s="48">
        <f t="shared" si="3359"/>
        <v>54632.238953971602</v>
      </c>
      <c r="AB4724" s="48">
        <f t="shared" si="3359"/>
        <v>54632.238953971602</v>
      </c>
      <c r="AC4724" s="48">
        <f t="shared" si="3359"/>
        <v>54632.238953971602</v>
      </c>
      <c r="AD4724" s="48">
        <f t="shared" si="3359"/>
        <v>55178.561343511312</v>
      </c>
      <c r="AE4724" s="48">
        <f t="shared" si="3359"/>
        <v>55178.561343511312</v>
      </c>
      <c r="AF4724" s="48">
        <f t="shared" si="3359"/>
        <v>55178.561343511312</v>
      </c>
      <c r="AG4724" s="48">
        <f t="shared" si="3359"/>
        <v>55178.561343511312</v>
      </c>
      <c r="AH4724" s="48">
        <f t="shared" si="3359"/>
        <v>55730.346956946429</v>
      </c>
      <c r="AI4724" s="48">
        <f t="shared" si="3359"/>
        <v>55730.346956946429</v>
      </c>
      <c r="AJ4724" s="48">
        <f t="shared" si="3359"/>
        <v>55730.346956946429</v>
      </c>
      <c r="AK4724" s="48">
        <f t="shared" si="3359"/>
        <v>56404.010491590838</v>
      </c>
      <c r="AL4724" s="48">
        <f t="shared" si="3359"/>
        <v>61916.415469167485</v>
      </c>
      <c r="AM4724" s="48">
        <f t="shared" si="3359"/>
        <v>61916.415469167485</v>
      </c>
      <c r="AN4724" s="48">
        <f t="shared" si="3359"/>
        <v>61916.415469167485</v>
      </c>
      <c r="AO4724" s="48">
        <f t="shared" si="3359"/>
        <v>61916.415469167485</v>
      </c>
      <c r="AP4724" s="48">
        <f t="shared" si="3359"/>
        <v>62535.579623859157</v>
      </c>
      <c r="AQ4724" s="48">
        <f t="shared" si="3359"/>
        <v>62535.579623859157</v>
      </c>
      <c r="AR4724" s="48">
        <f t="shared" si="3359"/>
        <v>62535.579623859157</v>
      </c>
      <c r="AS4724" s="48">
        <f t="shared" si="3359"/>
        <v>62535.579623859157</v>
      </c>
      <c r="AT4724" s="48">
        <f t="shared" si="3359"/>
        <v>63160.935420097761</v>
      </c>
      <c r="AU4724" s="48">
        <f t="shared" si="3359"/>
        <v>63160.935420097761</v>
      </c>
      <c r="AV4724" s="48">
        <f t="shared" si="3359"/>
        <v>63160.935420097761</v>
      </c>
      <c r="AW4724" s="48">
        <f t="shared" si="3359"/>
        <v>63160.935420097761</v>
      </c>
      <c r="AX4724" s="48">
        <f t="shared" si="3359"/>
        <v>63792.544774298731</v>
      </c>
      <c r="AY4724" s="48">
        <f t="shared" si="3359"/>
        <v>63792.544774298731</v>
      </c>
      <c r="AZ4724" s="48">
        <f t="shared" si="3359"/>
        <v>63792.544774298731</v>
      </c>
      <c r="BA4724" s="48">
        <f t="shared" si="3359"/>
        <v>63792.544774298731</v>
      </c>
      <c r="BB4724" s="48">
        <f t="shared" si="3359"/>
        <v>64430.470222041724</v>
      </c>
      <c r="BC4724" s="48">
        <f t="shared" si="3359"/>
        <v>64430.470222041724</v>
      </c>
      <c r="BD4724" s="48">
        <f t="shared" si="3359"/>
        <v>64430.470222041724</v>
      </c>
    </row>
    <row r="4725" spans="2:56" ht="16" x14ac:dyDescent="0.2">
      <c r="B4725" s="11">
        <f t="shared" ref="B4725:C4730" si="3360">B4724</f>
        <v>176</v>
      </c>
      <c r="C4725" s="12" t="str">
        <f t="shared" si="3360"/>
        <v>SCI HSR 5</v>
      </c>
      <c r="D4725" s="46" t="s">
        <v>260</v>
      </c>
      <c r="E4725" s="32">
        <v>46843</v>
      </c>
      <c r="F4725" s="15"/>
      <c r="G4725" s="46" t="s">
        <v>261</v>
      </c>
      <c r="H4725" s="46" t="s">
        <v>237</v>
      </c>
      <c r="I4725" s="46" t="s">
        <v>238</v>
      </c>
      <c r="J4725" s="46" t="s">
        <v>239</v>
      </c>
      <c r="K4725" s="23"/>
      <c r="O4725" s="15"/>
      <c r="P4725" s="15"/>
      <c r="Q4725" s="15"/>
      <c r="R4725" s="15"/>
      <c r="S4725" s="15"/>
      <c r="T4725" s="15"/>
      <c r="U4725" s="15"/>
      <c r="V4725" s="15"/>
      <c r="W4725" s="15"/>
      <c r="X4725" s="15"/>
      <c r="Y4725" s="15"/>
      <c r="Z4725" s="15"/>
      <c r="AA4725" s="15"/>
      <c r="AB4725" s="15"/>
      <c r="AC4725" s="15"/>
      <c r="AD4725" s="15"/>
      <c r="AE4725" s="15"/>
      <c r="AF4725" s="15"/>
      <c r="AG4725" s="15"/>
      <c r="AH4725" s="15"/>
      <c r="AI4725" s="15"/>
      <c r="AJ4725" s="15"/>
      <c r="AK4725" s="15"/>
      <c r="AL4725" s="15"/>
      <c r="AM4725" s="15"/>
      <c r="AN4725" s="15"/>
      <c r="AO4725" s="15"/>
      <c r="AP4725" s="15"/>
      <c r="AQ4725" s="15"/>
      <c r="AR4725" s="15"/>
      <c r="AS4725" s="15"/>
      <c r="AT4725" s="15"/>
      <c r="AU4725" s="15"/>
      <c r="AV4725" s="15"/>
      <c r="AW4725" s="15"/>
      <c r="AX4725" s="15"/>
      <c r="AY4725" s="15"/>
      <c r="AZ4725" s="15"/>
      <c r="BA4725" s="15"/>
      <c r="BB4725" s="15"/>
      <c r="BC4725" s="15"/>
      <c r="BD4725" s="15"/>
    </row>
    <row r="4726" spans="2:56" ht="16" x14ac:dyDescent="0.2">
      <c r="B4726" s="11">
        <f t="shared" si="3360"/>
        <v>176</v>
      </c>
      <c r="C4726" s="12" t="str">
        <f t="shared" si="3360"/>
        <v>SCI HSR 5</v>
      </c>
      <c r="D4726" s="46" t="s">
        <v>262</v>
      </c>
      <c r="E4726" s="31">
        <v>245213.52661056429</v>
      </c>
      <c r="F4726" s="15"/>
      <c r="G4726" s="49" t="s">
        <v>263</v>
      </c>
      <c r="H4726" s="31">
        <v>0</v>
      </c>
      <c r="I4726" s="32">
        <v>0</v>
      </c>
      <c r="J4726" s="32">
        <v>0</v>
      </c>
      <c r="K4726" s="23"/>
      <c r="L4726" s="50" t="s">
        <v>264</v>
      </c>
      <c r="M4726" s="70"/>
      <c r="N4726" s="70"/>
      <c r="O4726" s="40">
        <f t="shared" ref="O4726:BD4726" si="3361">IFERROR(((O$3&gt;=$E4725)*(O$2&lt;=$E4725))*$E4729,"")</f>
        <v>0</v>
      </c>
      <c r="P4726" s="40">
        <f t="shared" si="3361"/>
        <v>0</v>
      </c>
      <c r="Q4726" s="40">
        <f t="shared" si="3361"/>
        <v>0</v>
      </c>
      <c r="R4726" s="40">
        <f t="shared" si="3361"/>
        <v>0</v>
      </c>
      <c r="S4726" s="40">
        <f t="shared" si="3361"/>
        <v>0</v>
      </c>
      <c r="T4726" s="40">
        <f t="shared" si="3361"/>
        <v>0</v>
      </c>
      <c r="U4726" s="40">
        <f t="shared" si="3361"/>
        <v>0</v>
      </c>
      <c r="V4726" s="40">
        <f t="shared" si="3361"/>
        <v>0</v>
      </c>
      <c r="W4726" s="40">
        <f t="shared" si="3361"/>
        <v>0</v>
      </c>
      <c r="X4726" s="40">
        <f t="shared" si="3361"/>
        <v>0</v>
      </c>
      <c r="Y4726" s="40">
        <f t="shared" si="3361"/>
        <v>0</v>
      </c>
      <c r="Z4726" s="40">
        <f t="shared" si="3361"/>
        <v>0</v>
      </c>
      <c r="AA4726" s="40">
        <f t="shared" si="3361"/>
        <v>0</v>
      </c>
      <c r="AB4726" s="40">
        <f t="shared" si="3361"/>
        <v>0</v>
      </c>
      <c r="AC4726" s="40">
        <f t="shared" si="3361"/>
        <v>0</v>
      </c>
      <c r="AD4726" s="40">
        <f t="shared" si="3361"/>
        <v>0</v>
      </c>
      <c r="AE4726" s="40">
        <f t="shared" si="3361"/>
        <v>0</v>
      </c>
      <c r="AF4726" s="40">
        <f t="shared" si="3361"/>
        <v>0</v>
      </c>
      <c r="AG4726" s="40">
        <f t="shared" si="3361"/>
        <v>0</v>
      </c>
      <c r="AH4726" s="40">
        <f t="shared" si="3361"/>
        <v>0</v>
      </c>
      <c r="AI4726" s="40">
        <f t="shared" si="3361"/>
        <v>0</v>
      </c>
      <c r="AJ4726" s="40">
        <f t="shared" si="3361"/>
        <v>0</v>
      </c>
      <c r="AK4726" s="40">
        <f t="shared" si="3361"/>
        <v>0</v>
      </c>
      <c r="AL4726" s="40">
        <f t="shared" si="3361"/>
        <v>0</v>
      </c>
      <c r="AM4726" s="40">
        <f t="shared" si="3361"/>
        <v>0</v>
      </c>
      <c r="AN4726" s="40">
        <f t="shared" si="3361"/>
        <v>0</v>
      </c>
      <c r="AO4726" s="40">
        <f t="shared" si="3361"/>
        <v>0</v>
      </c>
      <c r="AP4726" s="40">
        <f t="shared" si="3361"/>
        <v>0</v>
      </c>
      <c r="AQ4726" s="40">
        <f t="shared" si="3361"/>
        <v>0</v>
      </c>
      <c r="AR4726" s="40">
        <f t="shared" si="3361"/>
        <v>0</v>
      </c>
      <c r="AS4726" s="40">
        <f t="shared" si="3361"/>
        <v>0</v>
      </c>
      <c r="AT4726" s="40">
        <f t="shared" si="3361"/>
        <v>0</v>
      </c>
      <c r="AU4726" s="40">
        <f t="shared" si="3361"/>
        <v>0</v>
      </c>
      <c r="AV4726" s="40">
        <f t="shared" si="3361"/>
        <v>0</v>
      </c>
      <c r="AW4726" s="40">
        <f t="shared" si="3361"/>
        <v>0</v>
      </c>
      <c r="AX4726" s="40">
        <f t="shared" si="3361"/>
        <v>0</v>
      </c>
      <c r="AY4726" s="40">
        <f t="shared" si="3361"/>
        <v>0</v>
      </c>
      <c r="AZ4726" s="40">
        <f t="shared" si="3361"/>
        <v>0</v>
      </c>
      <c r="BA4726" s="40">
        <f t="shared" si="3361"/>
        <v>0</v>
      </c>
      <c r="BB4726" s="40">
        <f t="shared" si="3361"/>
        <v>0</v>
      </c>
      <c r="BC4726" s="40">
        <f t="shared" si="3361"/>
        <v>0</v>
      </c>
      <c r="BD4726" s="40">
        <f t="shared" si="3361"/>
        <v>0</v>
      </c>
    </row>
    <row r="4727" spans="2:56" ht="16" x14ac:dyDescent="0.2">
      <c r="B4727" s="11">
        <f t="shared" si="3360"/>
        <v>176</v>
      </c>
      <c r="C4727" s="12" t="str">
        <f t="shared" si="3360"/>
        <v>SCI HSR 5</v>
      </c>
      <c r="D4727" s="46" t="s">
        <v>24</v>
      </c>
      <c r="E4727" s="51">
        <f>IF(E4725&gt;MAX($O$3:$BD$3),BD4716,
IF(E4725&lt;MIN($O$3:$BD$3),1,SUMIFS($O4717:$BD4717,$O$2:$BD$2,"&lt;="&amp;E4725,$O$3:$BD$3,"&gt;="&amp;E4725)))</f>
        <v>1.0720302511020001</v>
      </c>
      <c r="F4727" s="15"/>
      <c r="G4727" s="49" t="s">
        <v>265</v>
      </c>
      <c r="H4727" s="31">
        <v>0</v>
      </c>
      <c r="I4727" s="32">
        <v>0</v>
      </c>
      <c r="J4727" s="32">
        <v>0</v>
      </c>
      <c r="K4727" s="23"/>
      <c r="L4727" s="52" t="s">
        <v>266</v>
      </c>
      <c r="M4727" s="72"/>
      <c r="N4727" s="72"/>
      <c r="O4727" s="41">
        <f t="shared" ref="O4727:BD4727" si="3362">IFERROR(((O$3&gt;=$E4722)*(O$2&lt;=$E4722))*$H4730,"")</f>
        <v>0</v>
      </c>
      <c r="P4727" s="41">
        <f t="shared" si="3362"/>
        <v>0</v>
      </c>
      <c r="Q4727" s="41">
        <f t="shared" si="3362"/>
        <v>0</v>
      </c>
      <c r="R4727" s="41">
        <f t="shared" si="3362"/>
        <v>0</v>
      </c>
      <c r="S4727" s="41">
        <f t="shared" si="3362"/>
        <v>0</v>
      </c>
      <c r="T4727" s="41">
        <f t="shared" si="3362"/>
        <v>0</v>
      </c>
      <c r="U4727" s="41">
        <f t="shared" si="3362"/>
        <v>0</v>
      </c>
      <c r="V4727" s="41">
        <f t="shared" si="3362"/>
        <v>0</v>
      </c>
      <c r="W4727" s="41">
        <f t="shared" si="3362"/>
        <v>0</v>
      </c>
      <c r="X4727" s="41">
        <f t="shared" si="3362"/>
        <v>0</v>
      </c>
      <c r="Y4727" s="41">
        <f t="shared" si="3362"/>
        <v>0</v>
      </c>
      <c r="Z4727" s="41">
        <f t="shared" si="3362"/>
        <v>0</v>
      </c>
      <c r="AA4727" s="41">
        <f t="shared" si="3362"/>
        <v>0</v>
      </c>
      <c r="AB4727" s="41">
        <f t="shared" si="3362"/>
        <v>0</v>
      </c>
      <c r="AC4727" s="41">
        <f t="shared" si="3362"/>
        <v>0</v>
      </c>
      <c r="AD4727" s="41">
        <f t="shared" si="3362"/>
        <v>0</v>
      </c>
      <c r="AE4727" s="41">
        <f t="shared" si="3362"/>
        <v>0</v>
      </c>
      <c r="AF4727" s="41">
        <f t="shared" si="3362"/>
        <v>0</v>
      </c>
      <c r="AG4727" s="41">
        <f t="shared" si="3362"/>
        <v>0</v>
      </c>
      <c r="AH4727" s="41">
        <f t="shared" si="3362"/>
        <v>0</v>
      </c>
      <c r="AI4727" s="41">
        <f t="shared" si="3362"/>
        <v>0</v>
      </c>
      <c r="AJ4727" s="41">
        <f t="shared" si="3362"/>
        <v>0</v>
      </c>
      <c r="AK4727" s="41">
        <f t="shared" si="3362"/>
        <v>0</v>
      </c>
      <c r="AL4727" s="41">
        <f t="shared" si="3362"/>
        <v>0</v>
      </c>
      <c r="AM4727" s="41">
        <f t="shared" si="3362"/>
        <v>0</v>
      </c>
      <c r="AN4727" s="41">
        <f t="shared" si="3362"/>
        <v>0</v>
      </c>
      <c r="AO4727" s="41">
        <f t="shared" si="3362"/>
        <v>0</v>
      </c>
      <c r="AP4727" s="41">
        <f t="shared" si="3362"/>
        <v>0</v>
      </c>
      <c r="AQ4727" s="41">
        <f t="shared" si="3362"/>
        <v>0</v>
      </c>
      <c r="AR4727" s="41">
        <f t="shared" si="3362"/>
        <v>0</v>
      </c>
      <c r="AS4727" s="41">
        <f t="shared" si="3362"/>
        <v>0</v>
      </c>
      <c r="AT4727" s="41">
        <f t="shared" si="3362"/>
        <v>0</v>
      </c>
      <c r="AU4727" s="41">
        <f t="shared" si="3362"/>
        <v>0</v>
      </c>
      <c r="AV4727" s="41">
        <f t="shared" si="3362"/>
        <v>0</v>
      </c>
      <c r="AW4727" s="41">
        <f t="shared" si="3362"/>
        <v>0</v>
      </c>
      <c r="AX4727" s="41">
        <f t="shared" si="3362"/>
        <v>0</v>
      </c>
      <c r="AY4727" s="41">
        <f t="shared" si="3362"/>
        <v>0</v>
      </c>
      <c r="AZ4727" s="41">
        <f t="shared" si="3362"/>
        <v>0</v>
      </c>
      <c r="BA4727" s="41">
        <f t="shared" si="3362"/>
        <v>0</v>
      </c>
      <c r="BB4727" s="41">
        <f t="shared" si="3362"/>
        <v>0</v>
      </c>
      <c r="BC4727" s="41">
        <f t="shared" si="3362"/>
        <v>0</v>
      </c>
      <c r="BD4727" s="41">
        <f t="shared" si="3362"/>
        <v>0</v>
      </c>
    </row>
    <row r="4728" spans="2:56" ht="16" x14ac:dyDescent="0.2">
      <c r="B4728" s="11">
        <f t="shared" si="3360"/>
        <v>176</v>
      </c>
      <c r="C4728" s="12" t="str">
        <f t="shared" si="3360"/>
        <v>SCI HSR 5</v>
      </c>
      <c r="D4728" s="46" t="s">
        <v>8</v>
      </c>
      <c r="E4728" s="42">
        <v>0</v>
      </c>
      <c r="F4728" s="15"/>
      <c r="G4728" s="49" t="s">
        <v>267</v>
      </c>
      <c r="H4728" s="31">
        <v>0</v>
      </c>
      <c r="I4728" s="32">
        <v>0</v>
      </c>
      <c r="J4728" s="32">
        <v>0</v>
      </c>
      <c r="L4728" s="52" t="s">
        <v>268</v>
      </c>
      <c r="M4728" s="72"/>
      <c r="N4728" s="72"/>
      <c r="O4728" s="41">
        <f t="shared" ref="O4728:BD4728" si="3363">IFERROR(((O$3&gt;=$E4725)*(O$2&lt;=$E4725))*$J4730,"")</f>
        <v>0</v>
      </c>
      <c r="P4728" s="41">
        <f t="shared" si="3363"/>
        <v>0</v>
      </c>
      <c r="Q4728" s="41">
        <f t="shared" si="3363"/>
        <v>0</v>
      </c>
      <c r="R4728" s="41">
        <f t="shared" si="3363"/>
        <v>0</v>
      </c>
      <c r="S4728" s="41">
        <f t="shared" si="3363"/>
        <v>0</v>
      </c>
      <c r="T4728" s="41">
        <f t="shared" si="3363"/>
        <v>0</v>
      </c>
      <c r="U4728" s="41">
        <f t="shared" si="3363"/>
        <v>0</v>
      </c>
      <c r="V4728" s="41">
        <f t="shared" si="3363"/>
        <v>0</v>
      </c>
      <c r="W4728" s="41">
        <f t="shared" si="3363"/>
        <v>0</v>
      </c>
      <c r="X4728" s="41">
        <f t="shared" si="3363"/>
        <v>0</v>
      </c>
      <c r="Y4728" s="41">
        <f t="shared" si="3363"/>
        <v>0</v>
      </c>
      <c r="Z4728" s="41">
        <f t="shared" si="3363"/>
        <v>0</v>
      </c>
      <c r="AA4728" s="41">
        <f t="shared" si="3363"/>
        <v>0</v>
      </c>
      <c r="AB4728" s="41">
        <f t="shared" si="3363"/>
        <v>0</v>
      </c>
      <c r="AC4728" s="41">
        <f t="shared" si="3363"/>
        <v>0</v>
      </c>
      <c r="AD4728" s="41">
        <f t="shared" si="3363"/>
        <v>0</v>
      </c>
      <c r="AE4728" s="41">
        <f t="shared" si="3363"/>
        <v>0</v>
      </c>
      <c r="AF4728" s="41">
        <f t="shared" si="3363"/>
        <v>0</v>
      </c>
      <c r="AG4728" s="41">
        <f t="shared" si="3363"/>
        <v>0</v>
      </c>
      <c r="AH4728" s="41">
        <f t="shared" si="3363"/>
        <v>0</v>
      </c>
      <c r="AI4728" s="41">
        <f t="shared" si="3363"/>
        <v>0</v>
      </c>
      <c r="AJ4728" s="41">
        <f t="shared" si="3363"/>
        <v>0</v>
      </c>
      <c r="AK4728" s="41">
        <f t="shared" si="3363"/>
        <v>0</v>
      </c>
      <c r="AL4728" s="41">
        <f t="shared" si="3363"/>
        <v>0</v>
      </c>
      <c r="AM4728" s="41">
        <f t="shared" si="3363"/>
        <v>0</v>
      </c>
      <c r="AN4728" s="41">
        <f t="shared" si="3363"/>
        <v>0</v>
      </c>
      <c r="AO4728" s="41">
        <f t="shared" si="3363"/>
        <v>0</v>
      </c>
      <c r="AP4728" s="41">
        <f t="shared" si="3363"/>
        <v>0</v>
      </c>
      <c r="AQ4728" s="41">
        <f t="shared" si="3363"/>
        <v>0</v>
      </c>
      <c r="AR4728" s="41">
        <f t="shared" si="3363"/>
        <v>0</v>
      </c>
      <c r="AS4728" s="41">
        <f t="shared" si="3363"/>
        <v>0</v>
      </c>
      <c r="AT4728" s="41">
        <f t="shared" si="3363"/>
        <v>0</v>
      </c>
      <c r="AU4728" s="41">
        <f t="shared" si="3363"/>
        <v>0</v>
      </c>
      <c r="AV4728" s="41">
        <f t="shared" si="3363"/>
        <v>0</v>
      </c>
      <c r="AW4728" s="41">
        <f t="shared" si="3363"/>
        <v>0</v>
      </c>
      <c r="AX4728" s="41">
        <f t="shared" si="3363"/>
        <v>0</v>
      </c>
      <c r="AY4728" s="41">
        <f t="shared" si="3363"/>
        <v>0</v>
      </c>
      <c r="AZ4728" s="41">
        <f t="shared" si="3363"/>
        <v>0</v>
      </c>
      <c r="BA4728" s="41">
        <f t="shared" si="3363"/>
        <v>0</v>
      </c>
      <c r="BB4728" s="41">
        <f t="shared" si="3363"/>
        <v>0</v>
      </c>
      <c r="BC4728" s="41">
        <f t="shared" si="3363"/>
        <v>0</v>
      </c>
      <c r="BD4728" s="41">
        <f t="shared" si="3363"/>
        <v>0</v>
      </c>
    </row>
    <row r="4729" spans="2:56" ht="16" x14ac:dyDescent="0.2">
      <c r="B4729" s="11">
        <f t="shared" si="3360"/>
        <v>176</v>
      </c>
      <c r="C4729" s="12" t="str">
        <f t="shared" si="3360"/>
        <v>SCI HSR 5</v>
      </c>
      <c r="D4729" s="46" t="s">
        <v>269</v>
      </c>
      <c r="E4729" s="31">
        <v>0</v>
      </c>
      <c r="F4729" s="15"/>
      <c r="G4729" s="53"/>
      <c r="H4729" s="15"/>
      <c r="I4729" s="15"/>
      <c r="J4729" s="23"/>
      <c r="L4729" s="52" t="s">
        <v>270</v>
      </c>
      <c r="M4729" s="72"/>
      <c r="N4729" s="72"/>
      <c r="O4729" s="41">
        <f t="shared" ref="O4729:BD4729" si="3364">IFERROR(((O$3&gt;=$J4719)*(O$2&lt;=$J4719))*$E4730,"")</f>
        <v>0</v>
      </c>
      <c r="P4729" s="41">
        <f t="shared" si="3364"/>
        <v>0</v>
      </c>
      <c r="Q4729" s="41">
        <f t="shared" si="3364"/>
        <v>0</v>
      </c>
      <c r="R4729" s="41">
        <f t="shared" si="3364"/>
        <v>0</v>
      </c>
      <c r="S4729" s="41">
        <f t="shared" si="3364"/>
        <v>0</v>
      </c>
      <c r="T4729" s="41">
        <f t="shared" si="3364"/>
        <v>0</v>
      </c>
      <c r="U4729" s="41">
        <f t="shared" si="3364"/>
        <v>0</v>
      </c>
      <c r="V4729" s="41">
        <f t="shared" si="3364"/>
        <v>0</v>
      </c>
      <c r="W4729" s="41">
        <f t="shared" si="3364"/>
        <v>0</v>
      </c>
      <c r="X4729" s="41">
        <f t="shared" si="3364"/>
        <v>0</v>
      </c>
      <c r="Y4729" s="41">
        <f t="shared" si="3364"/>
        <v>0</v>
      </c>
      <c r="Z4729" s="41">
        <f t="shared" si="3364"/>
        <v>0</v>
      </c>
      <c r="AA4729" s="41">
        <f t="shared" si="3364"/>
        <v>0</v>
      </c>
      <c r="AB4729" s="41">
        <f t="shared" si="3364"/>
        <v>0</v>
      </c>
      <c r="AC4729" s="41">
        <f t="shared" si="3364"/>
        <v>0</v>
      </c>
      <c r="AD4729" s="41">
        <f t="shared" si="3364"/>
        <v>0</v>
      </c>
      <c r="AE4729" s="41">
        <f t="shared" si="3364"/>
        <v>0</v>
      </c>
      <c r="AF4729" s="41">
        <f t="shared" si="3364"/>
        <v>0</v>
      </c>
      <c r="AG4729" s="41">
        <f t="shared" si="3364"/>
        <v>0</v>
      </c>
      <c r="AH4729" s="41">
        <f t="shared" si="3364"/>
        <v>0</v>
      </c>
      <c r="AI4729" s="41">
        <f t="shared" si="3364"/>
        <v>0</v>
      </c>
      <c r="AJ4729" s="41">
        <f t="shared" si="3364"/>
        <v>0</v>
      </c>
      <c r="AK4729" s="41">
        <f t="shared" si="3364"/>
        <v>0</v>
      </c>
      <c r="AL4729" s="41">
        <f t="shared" si="3364"/>
        <v>0</v>
      </c>
      <c r="AM4729" s="41">
        <f t="shared" si="3364"/>
        <v>0</v>
      </c>
      <c r="AN4729" s="41">
        <f t="shared" si="3364"/>
        <v>0</v>
      </c>
      <c r="AO4729" s="41">
        <f t="shared" si="3364"/>
        <v>0</v>
      </c>
      <c r="AP4729" s="41">
        <f t="shared" si="3364"/>
        <v>0</v>
      </c>
      <c r="AQ4729" s="41">
        <f t="shared" si="3364"/>
        <v>0</v>
      </c>
      <c r="AR4729" s="41">
        <f t="shared" si="3364"/>
        <v>0</v>
      </c>
      <c r="AS4729" s="41">
        <f t="shared" si="3364"/>
        <v>0</v>
      </c>
      <c r="AT4729" s="41">
        <f t="shared" si="3364"/>
        <v>0</v>
      </c>
      <c r="AU4729" s="41">
        <f t="shared" si="3364"/>
        <v>0</v>
      </c>
      <c r="AV4729" s="41">
        <f t="shared" si="3364"/>
        <v>0</v>
      </c>
      <c r="AW4729" s="41">
        <f t="shared" si="3364"/>
        <v>0</v>
      </c>
      <c r="AX4729" s="41">
        <f t="shared" si="3364"/>
        <v>0</v>
      </c>
      <c r="AY4729" s="41">
        <f t="shared" si="3364"/>
        <v>0</v>
      </c>
      <c r="AZ4729" s="41">
        <f t="shared" si="3364"/>
        <v>0</v>
      </c>
      <c r="BA4729" s="41">
        <f t="shared" si="3364"/>
        <v>0</v>
      </c>
      <c r="BB4729" s="41">
        <f t="shared" si="3364"/>
        <v>0</v>
      </c>
      <c r="BC4729" s="41">
        <f t="shared" si="3364"/>
        <v>0</v>
      </c>
      <c r="BD4729" s="41">
        <f t="shared" si="3364"/>
        <v>0</v>
      </c>
    </row>
    <row r="4730" spans="2:56" ht="16" x14ac:dyDescent="0.2">
      <c r="B4730" s="11">
        <f t="shared" si="3360"/>
        <v>176</v>
      </c>
      <c r="C4730" s="12" t="str">
        <f t="shared" si="3360"/>
        <v>SCI HSR 5</v>
      </c>
      <c r="D4730" s="46" t="s">
        <v>270</v>
      </c>
      <c r="E4730" s="31">
        <v>0</v>
      </c>
      <c r="F4730" s="15"/>
      <c r="G4730" s="46" t="s">
        <v>266</v>
      </c>
      <c r="H4730" s="31">
        <v>0</v>
      </c>
      <c r="I4730" s="46" t="s">
        <v>268</v>
      </c>
      <c r="J4730" s="31">
        <v>0</v>
      </c>
      <c r="L4730" s="54" t="s">
        <v>271</v>
      </c>
      <c r="M4730" s="73"/>
      <c r="N4730" s="73"/>
      <c r="O4730" s="45">
        <f t="shared" ref="O4730:BD4730" si="3365">IFERROR(-($E4711+$H4711+$J4711)*O4712,"")</f>
        <v>0</v>
      </c>
      <c r="P4730" s="45">
        <f t="shared" si="3365"/>
        <v>0</v>
      </c>
      <c r="Q4730" s="45">
        <f t="shared" si="3365"/>
        <v>0</v>
      </c>
      <c r="R4730" s="45">
        <f t="shared" si="3365"/>
        <v>0</v>
      </c>
      <c r="S4730" s="45">
        <f t="shared" si="3365"/>
        <v>0</v>
      </c>
      <c r="T4730" s="45">
        <f t="shared" si="3365"/>
        <v>0</v>
      </c>
      <c r="U4730" s="45">
        <f t="shared" si="3365"/>
        <v>0</v>
      </c>
      <c r="V4730" s="45">
        <f t="shared" si="3365"/>
        <v>0</v>
      </c>
      <c r="W4730" s="45">
        <f t="shared" si="3365"/>
        <v>0</v>
      </c>
      <c r="X4730" s="45">
        <f t="shared" si="3365"/>
        <v>0</v>
      </c>
      <c r="Y4730" s="45">
        <f t="shared" si="3365"/>
        <v>0</v>
      </c>
      <c r="Z4730" s="45">
        <f t="shared" si="3365"/>
        <v>0</v>
      </c>
      <c r="AA4730" s="45">
        <f t="shared" si="3365"/>
        <v>0</v>
      </c>
      <c r="AB4730" s="45">
        <f t="shared" si="3365"/>
        <v>0</v>
      </c>
      <c r="AC4730" s="45">
        <f t="shared" si="3365"/>
        <v>0</v>
      </c>
      <c r="AD4730" s="45">
        <f t="shared" si="3365"/>
        <v>0</v>
      </c>
      <c r="AE4730" s="45">
        <f t="shared" si="3365"/>
        <v>0</v>
      </c>
      <c r="AF4730" s="45">
        <f t="shared" si="3365"/>
        <v>0</v>
      </c>
      <c r="AG4730" s="45">
        <f t="shared" si="3365"/>
        <v>0</v>
      </c>
      <c r="AH4730" s="45">
        <f t="shared" si="3365"/>
        <v>0</v>
      </c>
      <c r="AI4730" s="45">
        <f t="shared" si="3365"/>
        <v>0</v>
      </c>
      <c r="AJ4730" s="45">
        <f t="shared" si="3365"/>
        <v>0</v>
      </c>
      <c r="AK4730" s="45">
        <f t="shared" si="3365"/>
        <v>0</v>
      </c>
      <c r="AL4730" s="45">
        <f t="shared" si="3365"/>
        <v>0</v>
      </c>
      <c r="AM4730" s="45">
        <f t="shared" si="3365"/>
        <v>0</v>
      </c>
      <c r="AN4730" s="45">
        <f t="shared" si="3365"/>
        <v>0</v>
      </c>
      <c r="AO4730" s="45">
        <f t="shared" si="3365"/>
        <v>0</v>
      </c>
      <c r="AP4730" s="45">
        <f t="shared" si="3365"/>
        <v>0</v>
      </c>
      <c r="AQ4730" s="45">
        <f t="shared" si="3365"/>
        <v>0</v>
      </c>
      <c r="AR4730" s="45">
        <f t="shared" si="3365"/>
        <v>0</v>
      </c>
      <c r="AS4730" s="45">
        <f t="shared" si="3365"/>
        <v>0</v>
      </c>
      <c r="AT4730" s="45">
        <f t="shared" si="3365"/>
        <v>0</v>
      </c>
      <c r="AU4730" s="45">
        <f t="shared" si="3365"/>
        <v>0</v>
      </c>
      <c r="AV4730" s="45">
        <f t="shared" si="3365"/>
        <v>0</v>
      </c>
      <c r="AW4730" s="45">
        <f t="shared" si="3365"/>
        <v>0</v>
      </c>
      <c r="AX4730" s="45">
        <f t="shared" si="3365"/>
        <v>0</v>
      </c>
      <c r="AY4730" s="45">
        <f t="shared" si="3365"/>
        <v>0</v>
      </c>
      <c r="AZ4730" s="45">
        <f t="shared" si="3365"/>
        <v>0</v>
      </c>
      <c r="BA4730" s="45">
        <f t="shared" si="3365"/>
        <v>0</v>
      </c>
      <c r="BB4730" s="45">
        <f t="shared" si="3365"/>
        <v>0</v>
      </c>
      <c r="BC4730" s="45">
        <f t="shared" si="3365"/>
        <v>0</v>
      </c>
      <c r="BD4730" s="45">
        <f t="shared" si="3365"/>
        <v>0</v>
      </c>
    </row>
  </sheetData>
  <mergeCells count="172">
    <mergeCell ref="H278:J278"/>
    <mergeCell ref="H304:J304"/>
    <mergeCell ref="H330:J330"/>
    <mergeCell ref="H356:J356"/>
    <mergeCell ref="H382:J382"/>
    <mergeCell ref="H408:J408"/>
    <mergeCell ref="H590:J590"/>
    <mergeCell ref="H616:J616"/>
    <mergeCell ref="H642:J642"/>
    <mergeCell ref="H668:J668"/>
    <mergeCell ref="H694:J694"/>
    <mergeCell ref="H720:J720"/>
    <mergeCell ref="H434:J434"/>
    <mergeCell ref="H460:J460"/>
    <mergeCell ref="H486:J486"/>
    <mergeCell ref="H512:J512"/>
    <mergeCell ref="H538:J538"/>
    <mergeCell ref="H564:J564"/>
    <mergeCell ref="H902:J902"/>
    <mergeCell ref="H928:J928"/>
    <mergeCell ref="H954:J954"/>
    <mergeCell ref="H980:J980"/>
    <mergeCell ref="H1006:J1006"/>
    <mergeCell ref="H1032:J1032"/>
    <mergeCell ref="H746:J746"/>
    <mergeCell ref="H772:J772"/>
    <mergeCell ref="H798:J798"/>
    <mergeCell ref="H824:J824"/>
    <mergeCell ref="H850:J850"/>
    <mergeCell ref="H876:J876"/>
    <mergeCell ref="H1214:J1214"/>
    <mergeCell ref="H1240:J1240"/>
    <mergeCell ref="H1266:J1266"/>
    <mergeCell ref="H1292:J1292"/>
    <mergeCell ref="H1318:J1318"/>
    <mergeCell ref="H1344:J1344"/>
    <mergeCell ref="H1058:J1058"/>
    <mergeCell ref="H1084:J1084"/>
    <mergeCell ref="H1110:J1110"/>
    <mergeCell ref="H1136:J1136"/>
    <mergeCell ref="H1162:J1162"/>
    <mergeCell ref="H1188:J1188"/>
    <mergeCell ref="H1526:J1526"/>
    <mergeCell ref="H1552:J1552"/>
    <mergeCell ref="H1578:J1578"/>
    <mergeCell ref="H1604:J1604"/>
    <mergeCell ref="H1630:J1630"/>
    <mergeCell ref="H1656:J1656"/>
    <mergeCell ref="H1370:J1370"/>
    <mergeCell ref="H1396:J1396"/>
    <mergeCell ref="H1422:J1422"/>
    <mergeCell ref="H1448:J1448"/>
    <mergeCell ref="H1474:J1474"/>
    <mergeCell ref="H1500:J1500"/>
    <mergeCell ref="H1838:J1838"/>
    <mergeCell ref="H1864:J1864"/>
    <mergeCell ref="H1890:J1890"/>
    <mergeCell ref="H1916:J1916"/>
    <mergeCell ref="H1942:J1942"/>
    <mergeCell ref="H1968:J1968"/>
    <mergeCell ref="H1682:J1682"/>
    <mergeCell ref="H1708:J1708"/>
    <mergeCell ref="H1734:J1734"/>
    <mergeCell ref="H1760:J1760"/>
    <mergeCell ref="H1786:J1786"/>
    <mergeCell ref="H1812:J1812"/>
    <mergeCell ref="H2150:J2150"/>
    <mergeCell ref="H2176:J2176"/>
    <mergeCell ref="H2202:J2202"/>
    <mergeCell ref="H2228:J2228"/>
    <mergeCell ref="H2254:J2254"/>
    <mergeCell ref="H2280:J2280"/>
    <mergeCell ref="H1994:J1994"/>
    <mergeCell ref="H2020:J2020"/>
    <mergeCell ref="H2046:J2046"/>
    <mergeCell ref="H2072:J2072"/>
    <mergeCell ref="H2098:J2098"/>
    <mergeCell ref="H2124:J2124"/>
    <mergeCell ref="H2462:J2462"/>
    <mergeCell ref="H2488:J2488"/>
    <mergeCell ref="H2514:J2514"/>
    <mergeCell ref="H2540:J2540"/>
    <mergeCell ref="H2566:J2566"/>
    <mergeCell ref="H2592:J2592"/>
    <mergeCell ref="H2306:J2306"/>
    <mergeCell ref="H2332:J2332"/>
    <mergeCell ref="H2358:J2358"/>
    <mergeCell ref="H2384:J2384"/>
    <mergeCell ref="H2410:J2410"/>
    <mergeCell ref="H2436:J2436"/>
    <mergeCell ref="H2774:J2774"/>
    <mergeCell ref="H2800:J2800"/>
    <mergeCell ref="H2826:J2826"/>
    <mergeCell ref="H2852:J2852"/>
    <mergeCell ref="H2878:J2878"/>
    <mergeCell ref="H2904:J2904"/>
    <mergeCell ref="H2618:J2618"/>
    <mergeCell ref="H2644:J2644"/>
    <mergeCell ref="H2670:J2670"/>
    <mergeCell ref="H2696:J2696"/>
    <mergeCell ref="H2722:J2722"/>
    <mergeCell ref="H2748:J2748"/>
    <mergeCell ref="H3086:J3086"/>
    <mergeCell ref="H3112:J3112"/>
    <mergeCell ref="H3138:J3138"/>
    <mergeCell ref="H3164:J3164"/>
    <mergeCell ref="H3190:J3190"/>
    <mergeCell ref="H3216:J3216"/>
    <mergeCell ref="H2930:J2930"/>
    <mergeCell ref="H2956:J2956"/>
    <mergeCell ref="H2982:J2982"/>
    <mergeCell ref="H3008:J3008"/>
    <mergeCell ref="H3034:J3034"/>
    <mergeCell ref="H3060:J3060"/>
    <mergeCell ref="H3398:J3398"/>
    <mergeCell ref="H3424:J3424"/>
    <mergeCell ref="H3450:J3450"/>
    <mergeCell ref="H3476:J3476"/>
    <mergeCell ref="H3502:J3502"/>
    <mergeCell ref="H3528:J3528"/>
    <mergeCell ref="H3242:J3242"/>
    <mergeCell ref="H3268:J3268"/>
    <mergeCell ref="H3294:J3294"/>
    <mergeCell ref="H3320:J3320"/>
    <mergeCell ref="H3346:J3346"/>
    <mergeCell ref="H3372:J3372"/>
    <mergeCell ref="H3710:J3710"/>
    <mergeCell ref="H3736:J3736"/>
    <mergeCell ref="H3762:J3762"/>
    <mergeCell ref="H3788:J3788"/>
    <mergeCell ref="H3814:J3814"/>
    <mergeCell ref="H3840:J3840"/>
    <mergeCell ref="H3554:J3554"/>
    <mergeCell ref="H3580:J3580"/>
    <mergeCell ref="H3606:J3606"/>
    <mergeCell ref="H3632:J3632"/>
    <mergeCell ref="H3658:J3658"/>
    <mergeCell ref="H3684:J3684"/>
    <mergeCell ref="H4022:J4022"/>
    <mergeCell ref="H4048:J4048"/>
    <mergeCell ref="H4074:J4074"/>
    <mergeCell ref="H4100:J4100"/>
    <mergeCell ref="H4126:J4126"/>
    <mergeCell ref="H4152:J4152"/>
    <mergeCell ref="H3866:J3866"/>
    <mergeCell ref="H3892:J3892"/>
    <mergeCell ref="H3918:J3918"/>
    <mergeCell ref="H3944:J3944"/>
    <mergeCell ref="H3970:J3970"/>
    <mergeCell ref="H3996:J3996"/>
    <mergeCell ref="H4334:J4334"/>
    <mergeCell ref="H4360:J4360"/>
    <mergeCell ref="H4386:J4386"/>
    <mergeCell ref="H4412:J4412"/>
    <mergeCell ref="H4438:J4438"/>
    <mergeCell ref="H4464:J4464"/>
    <mergeCell ref="H4178:J4178"/>
    <mergeCell ref="H4204:J4204"/>
    <mergeCell ref="H4230:J4230"/>
    <mergeCell ref="H4256:J4256"/>
    <mergeCell ref="H4282:J4282"/>
    <mergeCell ref="H4308:J4308"/>
    <mergeCell ref="H4646:J4646"/>
    <mergeCell ref="H4672:J4672"/>
    <mergeCell ref="H4698:J4698"/>
    <mergeCell ref="H4724:J4724"/>
    <mergeCell ref="H4490:J4490"/>
    <mergeCell ref="H4516:J4516"/>
    <mergeCell ref="H4542:J4542"/>
    <mergeCell ref="H4568:J4568"/>
    <mergeCell ref="H4594:J4594"/>
    <mergeCell ref="H4620:J4620"/>
  </mergeCells>
  <hyperlinks>
    <hyperlink ref="D1" location="Nav!A1" display="Nav" xr:uid="{2466E9AE-C453-409B-9C3C-7DA651748353}"/>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0B63D-7ABD-44D5-AC5E-E31E152EAB85}">
  <sheetPr codeName="F_Ind"/>
  <dimension ref="B1:S7"/>
  <sheetViews>
    <sheetView showGridLines="0" zoomScaleNormal="100" workbookViewId="0">
      <selection activeCell="B1" sqref="B1"/>
    </sheetView>
  </sheetViews>
  <sheetFormatPr baseColWidth="10" defaultRowHeight="15" x14ac:dyDescent="0.2"/>
  <cols>
    <col min="1" max="1" width="4" customWidth="1"/>
  </cols>
  <sheetData>
    <row r="1" spans="2:19" x14ac:dyDescent="0.2">
      <c r="B1" s="55"/>
    </row>
    <row r="2" spans="2:19" x14ac:dyDescent="0.2">
      <c r="B2" s="56" t="s">
        <v>273</v>
      </c>
      <c r="C2" s="56">
        <v>2022</v>
      </c>
      <c r="D2" s="56">
        <f>C2+1</f>
        <v>2023</v>
      </c>
      <c r="E2" s="56">
        <f t="shared" ref="E2:S2" si="0">D2+1</f>
        <v>2024</v>
      </c>
      <c r="F2" s="56">
        <f t="shared" si="0"/>
        <v>2025</v>
      </c>
      <c r="G2" s="56">
        <f t="shared" si="0"/>
        <v>2026</v>
      </c>
      <c r="H2" s="56">
        <f t="shared" si="0"/>
        <v>2027</v>
      </c>
      <c r="I2" s="56">
        <f t="shared" si="0"/>
        <v>2028</v>
      </c>
      <c r="J2" s="56">
        <f t="shared" si="0"/>
        <v>2029</v>
      </c>
      <c r="K2" s="56">
        <f t="shared" si="0"/>
        <v>2030</v>
      </c>
      <c r="L2" s="56">
        <f t="shared" si="0"/>
        <v>2031</v>
      </c>
      <c r="M2" s="56">
        <f t="shared" si="0"/>
        <v>2032</v>
      </c>
      <c r="N2" s="56">
        <f t="shared" si="0"/>
        <v>2033</v>
      </c>
      <c r="O2" s="56">
        <f t="shared" si="0"/>
        <v>2034</v>
      </c>
      <c r="P2" s="56">
        <f t="shared" si="0"/>
        <v>2035</v>
      </c>
      <c r="Q2" s="56">
        <f t="shared" si="0"/>
        <v>2036</v>
      </c>
      <c r="R2" s="56">
        <f t="shared" si="0"/>
        <v>2037</v>
      </c>
      <c r="S2" s="56">
        <f t="shared" si="0"/>
        <v>2038</v>
      </c>
    </row>
    <row r="3" spans="2:19" x14ac:dyDescent="0.2">
      <c r="B3" s="57" t="s">
        <v>30</v>
      </c>
      <c r="C3" s="58">
        <v>0.02</v>
      </c>
      <c r="D3" s="58">
        <v>0.01</v>
      </c>
      <c r="E3" s="58">
        <v>0.01</v>
      </c>
      <c r="F3" s="58">
        <v>0.01</v>
      </c>
      <c r="G3" s="58">
        <v>0.01</v>
      </c>
      <c r="H3" s="58">
        <v>0.01</v>
      </c>
      <c r="I3" s="58">
        <v>0.01</v>
      </c>
      <c r="J3" s="58">
        <v>0.01</v>
      </c>
      <c r="K3" s="58">
        <v>0.01</v>
      </c>
      <c r="L3" s="58">
        <v>0.01</v>
      </c>
      <c r="M3" s="58">
        <v>0.01</v>
      </c>
      <c r="N3" s="58">
        <v>0.01</v>
      </c>
      <c r="O3" s="58">
        <v>0.01</v>
      </c>
      <c r="P3" s="58">
        <v>0.01</v>
      </c>
      <c r="Q3" s="58">
        <v>0.01</v>
      </c>
      <c r="R3" s="58">
        <v>0.01</v>
      </c>
      <c r="S3" s="58">
        <v>0.01</v>
      </c>
    </row>
    <row r="4" spans="2:19" x14ac:dyDescent="0.2">
      <c r="B4" s="57" t="s">
        <v>49</v>
      </c>
      <c r="C4" s="58">
        <v>0.02</v>
      </c>
      <c r="D4" s="58">
        <v>0.01</v>
      </c>
      <c r="E4" s="58">
        <v>0.01</v>
      </c>
      <c r="F4" s="58">
        <v>0.01</v>
      </c>
      <c r="G4" s="58">
        <v>0.01</v>
      </c>
      <c r="H4" s="58">
        <v>0.01</v>
      </c>
      <c r="I4" s="58">
        <v>0.01</v>
      </c>
      <c r="J4" s="58">
        <v>0.01</v>
      </c>
      <c r="K4" s="58">
        <v>0.01</v>
      </c>
      <c r="L4" s="58">
        <v>0.01</v>
      </c>
      <c r="M4" s="58">
        <v>0.01</v>
      </c>
      <c r="N4" s="58">
        <v>0.01</v>
      </c>
      <c r="O4" s="58">
        <v>0.01</v>
      </c>
      <c r="P4" s="58">
        <v>0.01</v>
      </c>
      <c r="Q4" s="58">
        <v>0.01</v>
      </c>
      <c r="R4" s="58">
        <v>0.01</v>
      </c>
      <c r="S4" s="58">
        <v>0.01</v>
      </c>
    </row>
    <row r="5" spans="2:19" x14ac:dyDescent="0.2">
      <c r="B5" s="57" t="s">
        <v>118</v>
      </c>
      <c r="C5" s="58">
        <v>0.01</v>
      </c>
      <c r="D5" s="58">
        <v>0.01</v>
      </c>
      <c r="E5" s="58">
        <v>0.01</v>
      </c>
      <c r="F5" s="58">
        <v>0.01</v>
      </c>
      <c r="G5" s="58">
        <v>0.01</v>
      </c>
      <c r="H5" s="58">
        <v>0.01</v>
      </c>
      <c r="I5" s="58">
        <v>0.01</v>
      </c>
      <c r="J5" s="58">
        <v>0.01</v>
      </c>
      <c r="K5" s="58">
        <v>0.01</v>
      </c>
      <c r="L5" s="58">
        <v>0.01</v>
      </c>
      <c r="M5" s="58">
        <v>0.01</v>
      </c>
      <c r="N5" s="58">
        <v>0.01</v>
      </c>
      <c r="O5" s="58">
        <v>0.01</v>
      </c>
      <c r="P5" s="58">
        <v>0.01</v>
      </c>
      <c r="Q5" s="58">
        <v>0.01</v>
      </c>
      <c r="R5" s="58">
        <v>0.01</v>
      </c>
      <c r="S5" s="58">
        <v>0.01</v>
      </c>
    </row>
    <row r="6" spans="2:19" x14ac:dyDescent="0.2">
      <c r="B6" s="57" t="s">
        <v>78</v>
      </c>
      <c r="C6" s="58">
        <v>0.01</v>
      </c>
      <c r="D6" s="58">
        <v>0.01</v>
      </c>
      <c r="E6" s="58">
        <v>0.01</v>
      </c>
      <c r="F6" s="58">
        <v>0.01</v>
      </c>
      <c r="G6" s="58">
        <v>0.01</v>
      </c>
      <c r="H6" s="58">
        <v>0.01</v>
      </c>
      <c r="I6" s="58">
        <v>0.01</v>
      </c>
      <c r="J6" s="58">
        <v>0.01</v>
      </c>
      <c r="K6" s="58">
        <v>0.01</v>
      </c>
      <c r="L6" s="58">
        <v>0.01</v>
      </c>
      <c r="M6" s="58">
        <v>0.01</v>
      </c>
      <c r="N6" s="58">
        <v>0.01</v>
      </c>
      <c r="O6" s="58">
        <v>0.01</v>
      </c>
      <c r="P6" s="58">
        <v>0.01</v>
      </c>
      <c r="Q6" s="58">
        <v>0.01</v>
      </c>
      <c r="R6" s="58">
        <v>0.01</v>
      </c>
      <c r="S6" s="58">
        <v>0.01</v>
      </c>
    </row>
    <row r="7" spans="2:19" x14ac:dyDescent="0.2">
      <c r="B7" s="57" t="s">
        <v>44</v>
      </c>
      <c r="C7" s="58">
        <v>0.01</v>
      </c>
      <c r="D7" s="58">
        <v>0.01</v>
      </c>
      <c r="E7" s="58">
        <v>0.01</v>
      </c>
      <c r="F7" s="58">
        <v>0.01</v>
      </c>
      <c r="G7" s="58">
        <v>0.01</v>
      </c>
      <c r="H7" s="58">
        <v>0.01</v>
      </c>
      <c r="I7" s="58">
        <v>0.01</v>
      </c>
      <c r="J7" s="58">
        <v>0.01</v>
      </c>
      <c r="K7" s="58">
        <v>0.01</v>
      </c>
      <c r="L7" s="58">
        <v>0.01</v>
      </c>
      <c r="M7" s="58">
        <v>0.01</v>
      </c>
      <c r="N7" s="58">
        <v>0.01</v>
      </c>
      <c r="O7" s="58">
        <v>0.01</v>
      </c>
      <c r="P7" s="58">
        <v>0.01</v>
      </c>
      <c r="Q7" s="58">
        <v>0.01</v>
      </c>
      <c r="R7" s="58">
        <v>0.01</v>
      </c>
      <c r="S7" s="58">
        <v>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3FB47-00DB-4E7A-AE5C-832392CC0201}">
  <dimension ref="B3:P43"/>
  <sheetViews>
    <sheetView showGridLines="0" workbookViewId="0">
      <selection activeCell="J16" sqref="J16"/>
    </sheetView>
  </sheetViews>
  <sheetFormatPr baseColWidth="10" defaultRowHeight="15" x14ac:dyDescent="0.2"/>
  <cols>
    <col min="9" max="9" width="18.5" customWidth="1"/>
    <col min="11" max="11" width="25.83203125" customWidth="1"/>
    <col min="14" max="14" width="16.33203125" customWidth="1"/>
    <col min="16" max="16" width="16.33203125" customWidth="1"/>
  </cols>
  <sheetData>
    <row r="3" spans="2:16" x14ac:dyDescent="0.2">
      <c r="B3" t="s">
        <v>13</v>
      </c>
      <c r="D3" t="s">
        <v>16</v>
      </c>
      <c r="F3">
        <v>1</v>
      </c>
      <c r="G3">
        <v>1</v>
      </c>
      <c r="I3" t="s">
        <v>31</v>
      </c>
      <c r="K3" t="s">
        <v>40</v>
      </c>
      <c r="N3" t="s">
        <v>320</v>
      </c>
      <c r="P3" t="s">
        <v>325</v>
      </c>
    </row>
    <row r="4" spans="2:16" x14ac:dyDescent="0.2">
      <c r="B4" t="s">
        <v>15</v>
      </c>
      <c r="D4" t="s">
        <v>17</v>
      </c>
      <c r="F4">
        <v>2</v>
      </c>
      <c r="G4">
        <v>1</v>
      </c>
      <c r="I4" t="s">
        <v>6</v>
      </c>
      <c r="K4" t="s">
        <v>292</v>
      </c>
      <c r="N4" t="s">
        <v>321</v>
      </c>
      <c r="P4" t="s">
        <v>326</v>
      </c>
    </row>
    <row r="5" spans="2:16" x14ac:dyDescent="0.2">
      <c r="B5" t="s">
        <v>14</v>
      </c>
      <c r="D5" t="s">
        <v>18</v>
      </c>
      <c r="F5">
        <v>3</v>
      </c>
      <c r="G5">
        <v>1</v>
      </c>
      <c r="K5" t="s">
        <v>293</v>
      </c>
      <c r="N5" t="s">
        <v>322</v>
      </c>
    </row>
    <row r="6" spans="2:16" x14ac:dyDescent="0.2">
      <c r="F6">
        <v>4</v>
      </c>
      <c r="G6">
        <v>2</v>
      </c>
      <c r="K6" t="s">
        <v>294</v>
      </c>
      <c r="N6" t="s">
        <v>323</v>
      </c>
    </row>
    <row r="7" spans="2:16" x14ac:dyDescent="0.2">
      <c r="F7">
        <v>5</v>
      </c>
      <c r="G7">
        <v>2</v>
      </c>
      <c r="K7" t="s">
        <v>295</v>
      </c>
      <c r="N7" t="s">
        <v>299</v>
      </c>
    </row>
    <row r="8" spans="2:16" x14ac:dyDescent="0.2">
      <c r="F8">
        <v>6</v>
      </c>
      <c r="G8">
        <v>2</v>
      </c>
      <c r="I8" t="s">
        <v>331</v>
      </c>
      <c r="K8" t="s">
        <v>296</v>
      </c>
      <c r="N8" t="s">
        <v>324</v>
      </c>
    </row>
    <row r="9" spans="2:16" x14ac:dyDescent="0.2">
      <c r="F9">
        <v>7</v>
      </c>
      <c r="G9">
        <v>3</v>
      </c>
      <c r="I9" t="s">
        <v>332</v>
      </c>
      <c r="K9" t="s">
        <v>297</v>
      </c>
      <c r="N9" t="s">
        <v>300</v>
      </c>
    </row>
    <row r="10" spans="2:16" x14ac:dyDescent="0.2">
      <c r="F10">
        <v>8</v>
      </c>
      <c r="G10">
        <v>3</v>
      </c>
      <c r="I10" t="s">
        <v>6</v>
      </c>
    </row>
    <row r="11" spans="2:16" x14ac:dyDescent="0.2">
      <c r="F11">
        <v>9</v>
      </c>
      <c r="G11">
        <v>3</v>
      </c>
    </row>
    <row r="12" spans="2:16" x14ac:dyDescent="0.2">
      <c r="F12">
        <v>10</v>
      </c>
      <c r="G12">
        <v>4</v>
      </c>
    </row>
    <row r="13" spans="2:16" x14ac:dyDescent="0.2">
      <c r="F13">
        <v>11</v>
      </c>
      <c r="G13">
        <v>4</v>
      </c>
    </row>
    <row r="14" spans="2:16" x14ac:dyDescent="0.2">
      <c r="F14">
        <v>12</v>
      </c>
      <c r="G14">
        <v>4</v>
      </c>
    </row>
    <row r="18" spans="2:16" x14ac:dyDescent="0.2">
      <c r="B18" s="85" t="s">
        <v>302</v>
      </c>
      <c r="F18" s="85" t="s">
        <v>328</v>
      </c>
      <c r="I18" s="92" t="s">
        <v>353</v>
      </c>
      <c r="K18" s="92" t="s">
        <v>364</v>
      </c>
      <c r="N18" s="92" t="s">
        <v>407</v>
      </c>
      <c r="P18" s="92" t="s">
        <v>410</v>
      </c>
    </row>
    <row r="19" spans="2:16" x14ac:dyDescent="0.2">
      <c r="B19" t="s">
        <v>304</v>
      </c>
      <c r="F19" s="10" t="s">
        <v>317</v>
      </c>
      <c r="I19" s="93" t="s">
        <v>354</v>
      </c>
      <c r="K19" s="93" t="s">
        <v>365</v>
      </c>
      <c r="N19" s="93" t="s">
        <v>408</v>
      </c>
      <c r="P19" s="93" t="s">
        <v>411</v>
      </c>
    </row>
    <row r="20" spans="2:16" x14ac:dyDescent="0.2">
      <c r="B20" t="s">
        <v>308</v>
      </c>
      <c r="F20" s="10" t="s">
        <v>333</v>
      </c>
      <c r="I20" s="93" t="s">
        <v>355</v>
      </c>
      <c r="K20" s="93" t="s">
        <v>366</v>
      </c>
      <c r="N20" s="93" t="s">
        <v>409</v>
      </c>
      <c r="P20" s="93" t="s">
        <v>412</v>
      </c>
    </row>
    <row r="21" spans="2:16" x14ac:dyDescent="0.2">
      <c r="B21" t="s">
        <v>307</v>
      </c>
      <c r="F21" s="10" t="s">
        <v>334</v>
      </c>
      <c r="I21" s="93" t="s">
        <v>356</v>
      </c>
      <c r="K21" s="93" t="s">
        <v>367</v>
      </c>
      <c r="P21" s="93" t="s">
        <v>413</v>
      </c>
    </row>
    <row r="22" spans="2:16" x14ac:dyDescent="0.2">
      <c r="B22" t="s">
        <v>303</v>
      </c>
      <c r="F22" s="10" t="s">
        <v>318</v>
      </c>
      <c r="I22" s="93" t="s">
        <v>357</v>
      </c>
      <c r="K22" s="93" t="s">
        <v>379</v>
      </c>
    </row>
    <row r="23" spans="2:16" x14ac:dyDescent="0.2">
      <c r="B23" t="s">
        <v>338</v>
      </c>
      <c r="F23" s="10" t="s">
        <v>330</v>
      </c>
      <c r="I23" s="93" t="s">
        <v>358</v>
      </c>
      <c r="K23" s="93" t="s">
        <v>290</v>
      </c>
    </row>
    <row r="24" spans="2:16" x14ac:dyDescent="0.2">
      <c r="B24" t="s">
        <v>309</v>
      </c>
      <c r="F24" s="10" t="s">
        <v>335</v>
      </c>
    </row>
    <row r="25" spans="2:16" x14ac:dyDescent="0.2">
      <c r="B25" t="s">
        <v>305</v>
      </c>
      <c r="F25" s="10" t="s">
        <v>336</v>
      </c>
    </row>
    <row r="26" spans="2:16" x14ac:dyDescent="0.2">
      <c r="B26" t="s">
        <v>306</v>
      </c>
      <c r="F26" s="10" t="s">
        <v>290</v>
      </c>
    </row>
    <row r="27" spans="2:16" x14ac:dyDescent="0.2">
      <c r="B27" t="s">
        <v>337</v>
      </c>
      <c r="F27" s="10" t="s">
        <v>329</v>
      </c>
    </row>
    <row r="30" spans="2:16" x14ac:dyDescent="0.2">
      <c r="B30" s="85" t="s">
        <v>301</v>
      </c>
    </row>
    <row r="31" spans="2:16" x14ac:dyDescent="0.2">
      <c r="B31" t="s">
        <v>6</v>
      </c>
    </row>
    <row r="32" spans="2:16" x14ac:dyDescent="0.2">
      <c r="B32" t="s">
        <v>310</v>
      </c>
    </row>
    <row r="33" spans="2:4" x14ac:dyDescent="0.2">
      <c r="B33" t="s">
        <v>311</v>
      </c>
    </row>
    <row r="34" spans="2:4" x14ac:dyDescent="0.2">
      <c r="B34" t="s">
        <v>312</v>
      </c>
    </row>
    <row r="35" spans="2:4" x14ac:dyDescent="0.2">
      <c r="B35" t="s">
        <v>313</v>
      </c>
    </row>
    <row r="36" spans="2:4" x14ac:dyDescent="0.2">
      <c r="B36" t="s">
        <v>314</v>
      </c>
    </row>
    <row r="37" spans="2:4" x14ac:dyDescent="0.2">
      <c r="B37" t="s">
        <v>43</v>
      </c>
    </row>
    <row r="41" spans="2:4" x14ac:dyDescent="0.2">
      <c r="B41" t="s">
        <v>315</v>
      </c>
      <c r="C41" s="86">
        <v>50000</v>
      </c>
      <c r="D41" t="s">
        <v>305</v>
      </c>
    </row>
    <row r="42" spans="2:4" x14ac:dyDescent="0.2">
      <c r="B42" t="s">
        <v>316</v>
      </c>
      <c r="C42" s="86">
        <v>100000</v>
      </c>
      <c r="D42" t="s">
        <v>308</v>
      </c>
    </row>
    <row r="43" spans="2:4" x14ac:dyDescent="0.2">
      <c r="B43" t="str">
        <f>$B$42</f>
        <v>&lt;=</v>
      </c>
      <c r="C43" s="86"/>
      <c r="D43" t="s">
        <v>309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477335BF24C648BA53D479DA4A61BD" ma:contentTypeVersion="14" ma:contentTypeDescription="Crée un document." ma:contentTypeScope="" ma:versionID="180c3fc76efa0ed238368edeb6deee88">
  <xsd:schema xmlns:xsd="http://www.w3.org/2001/XMLSchema" xmlns:xs="http://www.w3.org/2001/XMLSchema" xmlns:p="http://schemas.microsoft.com/office/2006/metadata/properties" xmlns:ns2="ab1295a0-2bcf-4676-95df-08d3673ed964" xmlns:ns3="5de3e35e-e990-4739-b9f9-e4dc4e353ff4" targetNamespace="http://schemas.microsoft.com/office/2006/metadata/properties" ma:root="true" ma:fieldsID="479566ac2cb28e4015da3201cbe1e3bd" ns2:_="" ns3:_="">
    <xsd:import namespace="ab1295a0-2bcf-4676-95df-08d3673ed964"/>
    <xsd:import namespace="5de3e35e-e990-4739-b9f9-e4dc4e353ff4"/>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DateTaken" minOccurs="0"/>
                <xsd:element ref="ns3:MediaServiceLocatio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1295a0-2bcf-4676-95df-08d3673ed964"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19" nillable="true" ma:displayName="Taxonomy Catch All Column" ma:hidden="true" ma:list="{7a7fb00d-678b-4904-b2fa-ba7efa36652d}" ma:internalName="TaxCatchAll" ma:showField="CatchAllData" ma:web="ab1295a0-2bcf-4676-95df-08d3673ed96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de3e35e-e990-4739-b9f9-e4dc4e353ff4"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5ee540f0-3d29-4611-b51d-8f2ac1c424f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de3e35e-e990-4739-b9f9-e4dc4e353ff4">
      <Terms xmlns="http://schemas.microsoft.com/office/infopath/2007/PartnerControls"/>
    </lcf76f155ced4ddcb4097134ff3c332f>
    <TaxCatchAll xmlns="ab1295a0-2bcf-4676-95df-08d3673ed964" xsi:nil="true"/>
    <MigrationSourceID xmlns="ab1295a0-2bcf-4676-95df-08d3673ed964">1Gkzes5ff3peV53hDzSc4cdHW5nUnoeIS</MigrationSourceID>
  </documentManagement>
</p:properties>
</file>

<file path=customXml/itemProps1.xml><?xml version="1.0" encoding="utf-8"?>
<ds:datastoreItem xmlns:ds="http://schemas.openxmlformats.org/officeDocument/2006/customXml" ds:itemID="{AE174729-DA0A-4B53-8FB7-274F51DDE4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1295a0-2bcf-4676-95df-08d3673ed964"/>
    <ds:schemaRef ds:uri="5de3e35e-e990-4739-b9f9-e4dc4e353f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BAB585-CEB5-4C7F-8C19-7A9D1B6D5D77}">
  <ds:schemaRefs>
    <ds:schemaRef ds:uri="http://schemas.microsoft.com/sharepoint/v3/contenttype/forms"/>
  </ds:schemaRefs>
</ds:datastoreItem>
</file>

<file path=customXml/itemProps3.xml><?xml version="1.0" encoding="utf-8"?>
<ds:datastoreItem xmlns:ds="http://schemas.openxmlformats.org/officeDocument/2006/customXml" ds:itemID="{36691563-5808-428F-B7F0-7C59FD487E0D}">
  <ds:schemaRefs>
    <ds:schemaRef ds:uri="http://schemas.microsoft.com/office/2006/metadata/properties"/>
    <ds:schemaRef ds:uri="http://schemas.microsoft.com/office/infopath/2007/PartnerControls"/>
    <ds:schemaRef ds:uri="5de3e35e-e990-4739-b9f9-e4dc4e353ff4"/>
    <ds:schemaRef ds:uri="ab1295a0-2bcf-4676-95df-08d3673ed964"/>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Rédaction BAIL</vt:lpstr>
      <vt:lpstr>Liste données BAIL</vt:lpstr>
      <vt:lpstr>Last Forecast</vt:lpstr>
      <vt:lpstr>Indices</vt:lpstr>
      <vt:lpstr>Liste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GaetanGrelaud</dc:creator>
  <cp:lastModifiedBy>Xavier Kain</cp:lastModifiedBy>
  <cp:lastPrinted>2023-12-27T16:17:15Z</cp:lastPrinted>
  <dcterms:created xsi:type="dcterms:W3CDTF">2018-02-15T07:33:50Z</dcterms:created>
  <dcterms:modified xsi:type="dcterms:W3CDTF">2025-11-11T13:49:03Z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0x010100C1477335BF24C648BA53D479DA4A61BD</vt:lpwstr>
  </property>
  <property fmtid="{D5CDD505-2E9C-101B-9397-08002B2CF9AE}" pid="3" name="Order">
    <vt:r8>3400</vt:r8>
  </property>
  <property fmtid="{D5CDD505-2E9C-101B-9397-08002B2CF9AE}" pid="4" name="MediaServiceImageTags">
    <vt:lpwstr/>
  </property>
</Properties>
</file>